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K:\FU\06 NY I DANMARK\"/>
    </mc:Choice>
  </mc:AlternateContent>
  <workbookProtection workbookAlgorithmName="SHA-512" workbookHashValue="LJM5GGiKNE7rBf+fBPyFEfypIGBNDJuEPE0HkyCwoFSrW0ZMMxBdQDxT7luDhMOHiUq+B8nnrqyHaI4MoaKYCg==" workbookSaltValue="P3c4gYFmFyBX+fodud/DOA==" workbookSpinCount="100000" lockStructure="1"/>
  <bookViews>
    <workbookView xWindow="0" yWindow="0" windowWidth="28800" windowHeight="14100"/>
  </bookViews>
  <sheets>
    <sheet name="Forside" sheetId="3" r:id="rId1"/>
    <sheet name="Data" sheetId="1" state="hidden" r:id="rId2"/>
    <sheet name="Lister" sheetId="4" state="hidden" r:id="rId3"/>
    <sheet name="Vejledning til at opdatere data" sheetId="5" state="hidden" r:id="rId4"/>
  </sheets>
  <definedNames>
    <definedName name="_xlnm._FilterDatabase" localSheetId="1" hidden="1">Data!$A$1:$M$1</definedName>
    <definedName name="_xlnm._FilterDatabase" localSheetId="0" hidden="1">Forside!$C$6:$C$12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73" i="1" l="1"/>
  <c r="D14873" i="1"/>
  <c r="E14873" i="1"/>
  <c r="B14873" i="1" s="1"/>
  <c r="F14873" i="1"/>
  <c r="C14874" i="1"/>
  <c r="D14874" i="1"/>
  <c r="E14874" i="1"/>
  <c r="B14874" i="1" s="1"/>
  <c r="F14874" i="1"/>
  <c r="C14875" i="1"/>
  <c r="D14875" i="1"/>
  <c r="E14875" i="1"/>
  <c r="B14875" i="1" s="1"/>
  <c r="F14875" i="1"/>
  <c r="C14876" i="1"/>
  <c r="D14876" i="1"/>
  <c r="E14876" i="1"/>
  <c r="B14876" i="1" s="1"/>
  <c r="F14876" i="1"/>
  <c r="C14877" i="1"/>
  <c r="D14877" i="1"/>
  <c r="E14877" i="1"/>
  <c r="B14877" i="1" s="1"/>
  <c r="F14877" i="1"/>
  <c r="C14878" i="1"/>
  <c r="D14878" i="1"/>
  <c r="E14878" i="1"/>
  <c r="B14878" i="1" s="1"/>
  <c r="F14878" i="1"/>
  <c r="C14879" i="1"/>
  <c r="D14879" i="1"/>
  <c r="E14879" i="1"/>
  <c r="B14879" i="1" s="1"/>
  <c r="F14879" i="1"/>
  <c r="C14880" i="1"/>
  <c r="D14880" i="1"/>
  <c r="E14880" i="1"/>
  <c r="B14880" i="1" s="1"/>
  <c r="F14880" i="1"/>
  <c r="C14881" i="1"/>
  <c r="D14881" i="1"/>
  <c r="E14881" i="1"/>
  <c r="B14881" i="1" s="1"/>
  <c r="F14881" i="1"/>
  <c r="C14882" i="1"/>
  <c r="D14882" i="1"/>
  <c r="E14882" i="1"/>
  <c r="B14882" i="1" s="1"/>
  <c r="F14882" i="1"/>
  <c r="C14883" i="1"/>
  <c r="D14883" i="1"/>
  <c r="E14883" i="1"/>
  <c r="B14883" i="1" s="1"/>
  <c r="F14883" i="1"/>
  <c r="C14884" i="1"/>
  <c r="D14884" i="1"/>
  <c r="E14884" i="1"/>
  <c r="B14884" i="1" s="1"/>
  <c r="F14884" i="1"/>
  <c r="C14885" i="1"/>
  <c r="D14885" i="1"/>
  <c r="E14885" i="1"/>
  <c r="B14885" i="1" s="1"/>
  <c r="F14885" i="1"/>
  <c r="C14886" i="1"/>
  <c r="D14886" i="1"/>
  <c r="E14886" i="1"/>
  <c r="B14886" i="1" s="1"/>
  <c r="A14886" i="1" s="1"/>
  <c r="F14886" i="1"/>
  <c r="C14887" i="1"/>
  <c r="D14887" i="1"/>
  <c r="E14887" i="1"/>
  <c r="B14887" i="1" s="1"/>
  <c r="F14887" i="1"/>
  <c r="C14888" i="1"/>
  <c r="D14888" i="1"/>
  <c r="E14888" i="1"/>
  <c r="B14888" i="1" s="1"/>
  <c r="F14888" i="1"/>
  <c r="C14889" i="1"/>
  <c r="D14889" i="1"/>
  <c r="E14889" i="1"/>
  <c r="B14889" i="1" s="1"/>
  <c r="F14889" i="1"/>
  <c r="C14890" i="1"/>
  <c r="D14890" i="1"/>
  <c r="E14890" i="1"/>
  <c r="B14890" i="1" s="1"/>
  <c r="F14890" i="1"/>
  <c r="C14891" i="1"/>
  <c r="D14891" i="1"/>
  <c r="E14891" i="1"/>
  <c r="B14891" i="1" s="1"/>
  <c r="F14891" i="1"/>
  <c r="C14892" i="1"/>
  <c r="D14892" i="1"/>
  <c r="E14892" i="1"/>
  <c r="B14892" i="1" s="1"/>
  <c r="A14892" i="1" s="1"/>
  <c r="F14892" i="1"/>
  <c r="C14893" i="1"/>
  <c r="D14893" i="1"/>
  <c r="E14893" i="1"/>
  <c r="B14893" i="1" s="1"/>
  <c r="A14893" i="1" s="1"/>
  <c r="F14893" i="1"/>
  <c r="C14894" i="1"/>
  <c r="D14894" i="1"/>
  <c r="E14894" i="1"/>
  <c r="B14894" i="1" s="1"/>
  <c r="F14894" i="1"/>
  <c r="C14895" i="1"/>
  <c r="D14895" i="1"/>
  <c r="E14895" i="1"/>
  <c r="B14895" i="1" s="1"/>
  <c r="F14895" i="1"/>
  <c r="C14896" i="1"/>
  <c r="D14896" i="1"/>
  <c r="E14896" i="1"/>
  <c r="B14896" i="1" s="1"/>
  <c r="F14896" i="1"/>
  <c r="C14897" i="1"/>
  <c r="D14897" i="1"/>
  <c r="E14897" i="1"/>
  <c r="B14897" i="1" s="1"/>
  <c r="F14897" i="1"/>
  <c r="C14898" i="1"/>
  <c r="D14898" i="1"/>
  <c r="E14898" i="1"/>
  <c r="B14898" i="1" s="1"/>
  <c r="F14898" i="1"/>
  <c r="C14899" i="1"/>
  <c r="D14899" i="1"/>
  <c r="E14899" i="1"/>
  <c r="B14899" i="1" s="1"/>
  <c r="F14899" i="1"/>
  <c r="C14900" i="1"/>
  <c r="D14900" i="1"/>
  <c r="E14900" i="1"/>
  <c r="B14900" i="1" s="1"/>
  <c r="F14900" i="1"/>
  <c r="C14901" i="1"/>
  <c r="D14901" i="1"/>
  <c r="E14901" i="1"/>
  <c r="B14901" i="1" s="1"/>
  <c r="F14901" i="1"/>
  <c r="C14902" i="1"/>
  <c r="D14902" i="1"/>
  <c r="E14902" i="1"/>
  <c r="B14902" i="1" s="1"/>
  <c r="F14902" i="1"/>
  <c r="C14903" i="1"/>
  <c r="D14903" i="1"/>
  <c r="E14903" i="1"/>
  <c r="B14903" i="1" s="1"/>
  <c r="F14903" i="1"/>
  <c r="C14904" i="1"/>
  <c r="D14904" i="1"/>
  <c r="E14904" i="1"/>
  <c r="B14904" i="1" s="1"/>
  <c r="F14904" i="1"/>
  <c r="C14905" i="1"/>
  <c r="D14905" i="1"/>
  <c r="E14905" i="1"/>
  <c r="B14905" i="1" s="1"/>
  <c r="A14905" i="1" s="1"/>
  <c r="F14905" i="1"/>
  <c r="C14906" i="1"/>
  <c r="D14906" i="1"/>
  <c r="E14906" i="1"/>
  <c r="B14906" i="1" s="1"/>
  <c r="A14906" i="1" s="1"/>
  <c r="F14906" i="1"/>
  <c r="C14907" i="1"/>
  <c r="D14907" i="1"/>
  <c r="E14907" i="1"/>
  <c r="B14907" i="1" s="1"/>
  <c r="F14907" i="1"/>
  <c r="C14908" i="1"/>
  <c r="D14908" i="1"/>
  <c r="E14908" i="1"/>
  <c r="B14908" i="1" s="1"/>
  <c r="F14908" i="1"/>
  <c r="C14909" i="1"/>
  <c r="D14909" i="1"/>
  <c r="E14909" i="1"/>
  <c r="B14909" i="1" s="1"/>
  <c r="A14909" i="1" s="1"/>
  <c r="F14909" i="1"/>
  <c r="C14910" i="1"/>
  <c r="D14910" i="1"/>
  <c r="E14910" i="1"/>
  <c r="B14910" i="1" s="1"/>
  <c r="A14910" i="1" s="1"/>
  <c r="F14910" i="1"/>
  <c r="C14911" i="1"/>
  <c r="D14911" i="1"/>
  <c r="E14911" i="1"/>
  <c r="B14911" i="1" s="1"/>
  <c r="F14911" i="1"/>
  <c r="C14912" i="1"/>
  <c r="D14912" i="1"/>
  <c r="E14912" i="1"/>
  <c r="B14912" i="1" s="1"/>
  <c r="F14912" i="1"/>
  <c r="C14913" i="1"/>
  <c r="D14913" i="1"/>
  <c r="E14913" i="1"/>
  <c r="B14913" i="1" s="1"/>
  <c r="A14913" i="1" s="1"/>
  <c r="F14913" i="1"/>
  <c r="C14914" i="1"/>
  <c r="D14914" i="1"/>
  <c r="E14914" i="1"/>
  <c r="B14914" i="1" s="1"/>
  <c r="F14914" i="1"/>
  <c r="C14915" i="1"/>
  <c r="D14915" i="1"/>
  <c r="E14915" i="1"/>
  <c r="B14915" i="1" s="1"/>
  <c r="F14915" i="1"/>
  <c r="C14916" i="1"/>
  <c r="D14916" i="1"/>
  <c r="E14916" i="1"/>
  <c r="B14916" i="1" s="1"/>
  <c r="A14916" i="1" s="1"/>
  <c r="F14916" i="1"/>
  <c r="C14917" i="1"/>
  <c r="D14917" i="1"/>
  <c r="E14917" i="1"/>
  <c r="B14917" i="1" s="1"/>
  <c r="A14917" i="1" s="1"/>
  <c r="F14917" i="1"/>
  <c r="C14918" i="1"/>
  <c r="D14918" i="1"/>
  <c r="E14918" i="1"/>
  <c r="B14918" i="1" s="1"/>
  <c r="F14918" i="1"/>
  <c r="C14919" i="1"/>
  <c r="D14919" i="1"/>
  <c r="E14919" i="1"/>
  <c r="B14919" i="1" s="1"/>
  <c r="F14919" i="1"/>
  <c r="C14920" i="1"/>
  <c r="D14920" i="1"/>
  <c r="E14920" i="1"/>
  <c r="B14920" i="1" s="1"/>
  <c r="F14920" i="1"/>
  <c r="C14921" i="1"/>
  <c r="D14921" i="1"/>
  <c r="E14921" i="1"/>
  <c r="B14921" i="1" s="1"/>
  <c r="F14921" i="1"/>
  <c r="C14922" i="1"/>
  <c r="D14922" i="1"/>
  <c r="E14922" i="1"/>
  <c r="B14922" i="1" s="1"/>
  <c r="F14922" i="1"/>
  <c r="C14923" i="1"/>
  <c r="D14923" i="1"/>
  <c r="E14923" i="1"/>
  <c r="B14923" i="1" s="1"/>
  <c r="F14923" i="1"/>
  <c r="C14924" i="1"/>
  <c r="D14924" i="1"/>
  <c r="E14924" i="1"/>
  <c r="B14924" i="1" s="1"/>
  <c r="F14924" i="1"/>
  <c r="C14925" i="1"/>
  <c r="D14925" i="1"/>
  <c r="E14925" i="1"/>
  <c r="B14925" i="1" s="1"/>
  <c r="A14925" i="1" s="1"/>
  <c r="F14925" i="1"/>
  <c r="B14926" i="1"/>
  <c r="A14926" i="1" s="1"/>
  <c r="C14926" i="1"/>
  <c r="D14926" i="1"/>
  <c r="E14926" i="1"/>
  <c r="F14926" i="1"/>
  <c r="C14927" i="1"/>
  <c r="D14927" i="1"/>
  <c r="E14927" i="1"/>
  <c r="B14927" i="1" s="1"/>
  <c r="F14927" i="1"/>
  <c r="C14928" i="1"/>
  <c r="D14928" i="1"/>
  <c r="E14928" i="1"/>
  <c r="B14928" i="1" s="1"/>
  <c r="F14928" i="1"/>
  <c r="C14929" i="1"/>
  <c r="D14929" i="1"/>
  <c r="E14929" i="1"/>
  <c r="B14929" i="1" s="1"/>
  <c r="F14929" i="1"/>
  <c r="C14930" i="1"/>
  <c r="D14930" i="1"/>
  <c r="E14930" i="1"/>
  <c r="B14930" i="1" s="1"/>
  <c r="F14930" i="1"/>
  <c r="C14931" i="1"/>
  <c r="D14931" i="1"/>
  <c r="E14931" i="1"/>
  <c r="B14931" i="1" s="1"/>
  <c r="F14931" i="1"/>
  <c r="C14932" i="1"/>
  <c r="D14932" i="1"/>
  <c r="E14932" i="1"/>
  <c r="B14932" i="1" s="1"/>
  <c r="F14932" i="1"/>
  <c r="B14933" i="1"/>
  <c r="A14933" i="1" s="1"/>
  <c r="C14933" i="1"/>
  <c r="D14933" i="1"/>
  <c r="E14933" i="1"/>
  <c r="F14933" i="1"/>
  <c r="C14934" i="1"/>
  <c r="D14934" i="1"/>
  <c r="E14934" i="1"/>
  <c r="B14934" i="1" s="1"/>
  <c r="F14934" i="1"/>
  <c r="C14935" i="1"/>
  <c r="D14935" i="1"/>
  <c r="E14935" i="1"/>
  <c r="B14935" i="1" s="1"/>
  <c r="F14935" i="1"/>
  <c r="C14936" i="1"/>
  <c r="D14936" i="1"/>
  <c r="E14936" i="1"/>
  <c r="B14936" i="1" s="1"/>
  <c r="F14936" i="1"/>
  <c r="C14937" i="1"/>
  <c r="D14937" i="1"/>
  <c r="E14937" i="1"/>
  <c r="B14937" i="1" s="1"/>
  <c r="A14937" i="1" s="1"/>
  <c r="F14937" i="1"/>
  <c r="C14938" i="1"/>
  <c r="D14938" i="1"/>
  <c r="E14938" i="1"/>
  <c r="B14938" i="1" s="1"/>
  <c r="F14938" i="1"/>
  <c r="C14939" i="1"/>
  <c r="D14939" i="1"/>
  <c r="E14939" i="1"/>
  <c r="B14939" i="1" s="1"/>
  <c r="F14939" i="1"/>
  <c r="C14940" i="1"/>
  <c r="D14940" i="1"/>
  <c r="E14940" i="1"/>
  <c r="B14940" i="1" s="1"/>
  <c r="A14940" i="1" s="1"/>
  <c r="F14940" i="1"/>
  <c r="C14941" i="1"/>
  <c r="D14941" i="1"/>
  <c r="E14941" i="1"/>
  <c r="B14941" i="1" s="1"/>
  <c r="F14941" i="1"/>
  <c r="C14942" i="1"/>
  <c r="D14942" i="1"/>
  <c r="E14942" i="1"/>
  <c r="B14942" i="1" s="1"/>
  <c r="F14942" i="1"/>
  <c r="C14943" i="1"/>
  <c r="D14943" i="1"/>
  <c r="E14943" i="1"/>
  <c r="B14943" i="1" s="1"/>
  <c r="F14943" i="1"/>
  <c r="C14944" i="1"/>
  <c r="D14944" i="1"/>
  <c r="E14944" i="1"/>
  <c r="B14944" i="1" s="1"/>
  <c r="F14944" i="1"/>
  <c r="C14945" i="1"/>
  <c r="D14945" i="1"/>
  <c r="E14945" i="1"/>
  <c r="B14945" i="1" s="1"/>
  <c r="F14945" i="1"/>
  <c r="C14946" i="1"/>
  <c r="D14946" i="1"/>
  <c r="E14946" i="1"/>
  <c r="B14946" i="1" s="1"/>
  <c r="A14946" i="1" s="1"/>
  <c r="F14946" i="1"/>
  <c r="C14947" i="1"/>
  <c r="D14947" i="1"/>
  <c r="E14947" i="1"/>
  <c r="B14947" i="1" s="1"/>
  <c r="F14947" i="1"/>
  <c r="C14948" i="1"/>
  <c r="D14948" i="1"/>
  <c r="E14948" i="1"/>
  <c r="B14948" i="1" s="1"/>
  <c r="F14948" i="1"/>
  <c r="C14949" i="1"/>
  <c r="D14949" i="1"/>
  <c r="E14949" i="1"/>
  <c r="B14949" i="1" s="1"/>
  <c r="F14949" i="1"/>
  <c r="C14950" i="1"/>
  <c r="D14950" i="1"/>
  <c r="E14950" i="1"/>
  <c r="B14950" i="1" s="1"/>
  <c r="F14950" i="1"/>
  <c r="C14951" i="1"/>
  <c r="D14951" i="1"/>
  <c r="E14951" i="1"/>
  <c r="B14951" i="1" s="1"/>
  <c r="F14951" i="1"/>
  <c r="C14952" i="1"/>
  <c r="D14952" i="1"/>
  <c r="E14952" i="1"/>
  <c r="B14952" i="1" s="1"/>
  <c r="F14952" i="1"/>
  <c r="C14953" i="1"/>
  <c r="D14953" i="1"/>
  <c r="E14953" i="1"/>
  <c r="B14953" i="1" s="1"/>
  <c r="A14953" i="1" s="1"/>
  <c r="F14953" i="1"/>
  <c r="C14954" i="1"/>
  <c r="D14954" i="1"/>
  <c r="E14954" i="1"/>
  <c r="B14954" i="1" s="1"/>
  <c r="F14954" i="1"/>
  <c r="C14955" i="1"/>
  <c r="D14955" i="1"/>
  <c r="E14955" i="1"/>
  <c r="B14955" i="1" s="1"/>
  <c r="F14955" i="1"/>
  <c r="C14956" i="1"/>
  <c r="D14956" i="1"/>
  <c r="E14956" i="1"/>
  <c r="B14956" i="1" s="1"/>
  <c r="F14956" i="1"/>
  <c r="C14957" i="1"/>
  <c r="D14957" i="1"/>
  <c r="E14957" i="1"/>
  <c r="B14957" i="1" s="1"/>
  <c r="F14957" i="1"/>
  <c r="C14958" i="1"/>
  <c r="D14958" i="1"/>
  <c r="E14958" i="1"/>
  <c r="B14958" i="1" s="1"/>
  <c r="F14958" i="1"/>
  <c r="C14959" i="1"/>
  <c r="D14959" i="1"/>
  <c r="E14959" i="1"/>
  <c r="B14959" i="1" s="1"/>
  <c r="F14959" i="1"/>
  <c r="C14960" i="1"/>
  <c r="D14960" i="1"/>
  <c r="E14960" i="1"/>
  <c r="B14960" i="1" s="1"/>
  <c r="F14960" i="1"/>
  <c r="C14961" i="1"/>
  <c r="D14961" i="1"/>
  <c r="E14961" i="1"/>
  <c r="B14961" i="1" s="1"/>
  <c r="F14961" i="1"/>
  <c r="C14962" i="1"/>
  <c r="D14962" i="1"/>
  <c r="E14962" i="1"/>
  <c r="B14962" i="1" s="1"/>
  <c r="F14962" i="1"/>
  <c r="C14963" i="1"/>
  <c r="D14963" i="1"/>
  <c r="E14963" i="1"/>
  <c r="B14963" i="1" s="1"/>
  <c r="F14963" i="1"/>
  <c r="C14964" i="1"/>
  <c r="D14964" i="1"/>
  <c r="E14964" i="1"/>
  <c r="B14964" i="1" s="1"/>
  <c r="A14964" i="1" s="1"/>
  <c r="F14964" i="1"/>
  <c r="C14965" i="1"/>
  <c r="D14965" i="1"/>
  <c r="E14965" i="1"/>
  <c r="B14965" i="1" s="1"/>
  <c r="F14965" i="1"/>
  <c r="C14966" i="1"/>
  <c r="D14966" i="1"/>
  <c r="E14966" i="1"/>
  <c r="B14966" i="1" s="1"/>
  <c r="F14966" i="1"/>
  <c r="C14967" i="1"/>
  <c r="D14967" i="1"/>
  <c r="E14967" i="1"/>
  <c r="B14967" i="1" s="1"/>
  <c r="F14967" i="1"/>
  <c r="C14968" i="1"/>
  <c r="D14968" i="1"/>
  <c r="E14968" i="1"/>
  <c r="B14968" i="1" s="1"/>
  <c r="F14968" i="1"/>
  <c r="C14969" i="1"/>
  <c r="D14969" i="1"/>
  <c r="E14969" i="1"/>
  <c r="B14969" i="1" s="1"/>
  <c r="F14969" i="1"/>
  <c r="C14970" i="1"/>
  <c r="D14970" i="1"/>
  <c r="E14970" i="1"/>
  <c r="B14970" i="1" s="1"/>
  <c r="F14970" i="1"/>
  <c r="C14971" i="1"/>
  <c r="D14971" i="1"/>
  <c r="E14971" i="1"/>
  <c r="B14971" i="1" s="1"/>
  <c r="F14971" i="1"/>
  <c r="C14972" i="1"/>
  <c r="D14972" i="1"/>
  <c r="E14972" i="1"/>
  <c r="B14972" i="1" s="1"/>
  <c r="F14972" i="1"/>
  <c r="C14973" i="1"/>
  <c r="D14973" i="1"/>
  <c r="E14973" i="1"/>
  <c r="B14973" i="1" s="1"/>
  <c r="A14973" i="1" s="1"/>
  <c r="F14973" i="1"/>
  <c r="C14974" i="1"/>
  <c r="D14974" i="1"/>
  <c r="E14974" i="1"/>
  <c r="B14974" i="1" s="1"/>
  <c r="F14974" i="1"/>
  <c r="C14975" i="1"/>
  <c r="D14975" i="1"/>
  <c r="E14975" i="1"/>
  <c r="B14975" i="1" s="1"/>
  <c r="F14975" i="1"/>
  <c r="C14976" i="1"/>
  <c r="D14976" i="1"/>
  <c r="E14976" i="1"/>
  <c r="B14976" i="1" s="1"/>
  <c r="F14976" i="1"/>
  <c r="C14977" i="1"/>
  <c r="D14977" i="1"/>
  <c r="E14977" i="1"/>
  <c r="B14977" i="1" s="1"/>
  <c r="F14977" i="1"/>
  <c r="C14978" i="1"/>
  <c r="D14978" i="1"/>
  <c r="E14978" i="1"/>
  <c r="B14978" i="1" s="1"/>
  <c r="F14978" i="1"/>
  <c r="C14979" i="1"/>
  <c r="D14979" i="1"/>
  <c r="E14979" i="1"/>
  <c r="B14979" i="1" s="1"/>
  <c r="F14979" i="1"/>
  <c r="C14980" i="1"/>
  <c r="D14980" i="1"/>
  <c r="E14980" i="1"/>
  <c r="B14980" i="1" s="1"/>
  <c r="A14980" i="1" s="1"/>
  <c r="F14980" i="1"/>
  <c r="C14981" i="1"/>
  <c r="D14981" i="1"/>
  <c r="E14981" i="1"/>
  <c r="B14981" i="1" s="1"/>
  <c r="F14981" i="1"/>
  <c r="C14982" i="1"/>
  <c r="D14982" i="1"/>
  <c r="E14982" i="1"/>
  <c r="B14982" i="1" s="1"/>
  <c r="F14982" i="1"/>
  <c r="C14983" i="1"/>
  <c r="D14983" i="1"/>
  <c r="E14983" i="1"/>
  <c r="B14983" i="1" s="1"/>
  <c r="A14983" i="1" s="1"/>
  <c r="F14983" i="1"/>
  <c r="C14984" i="1"/>
  <c r="D14984" i="1"/>
  <c r="E14984" i="1"/>
  <c r="B14984" i="1" s="1"/>
  <c r="F14984" i="1"/>
  <c r="C14985" i="1"/>
  <c r="D14985" i="1"/>
  <c r="E14985" i="1"/>
  <c r="B14985" i="1" s="1"/>
  <c r="F14985" i="1"/>
  <c r="C14986" i="1"/>
  <c r="D14986" i="1"/>
  <c r="E14986" i="1"/>
  <c r="B14986" i="1" s="1"/>
  <c r="F14986" i="1"/>
  <c r="C14987" i="1"/>
  <c r="D14987" i="1"/>
  <c r="E14987" i="1"/>
  <c r="B14987" i="1" s="1"/>
  <c r="F14987" i="1"/>
  <c r="C14988" i="1"/>
  <c r="D14988" i="1"/>
  <c r="E14988" i="1"/>
  <c r="B14988" i="1" s="1"/>
  <c r="F14988" i="1"/>
  <c r="C14989" i="1"/>
  <c r="D14989" i="1"/>
  <c r="E14989" i="1"/>
  <c r="B14989" i="1" s="1"/>
  <c r="F14989" i="1"/>
  <c r="C14990" i="1"/>
  <c r="D14990" i="1"/>
  <c r="E14990" i="1"/>
  <c r="B14990" i="1" s="1"/>
  <c r="A14990" i="1" s="1"/>
  <c r="F14990" i="1"/>
  <c r="C14991" i="1"/>
  <c r="D14991" i="1"/>
  <c r="E14991" i="1"/>
  <c r="B14991" i="1" s="1"/>
  <c r="F14991" i="1"/>
  <c r="C14992" i="1"/>
  <c r="D14992" i="1"/>
  <c r="E14992" i="1"/>
  <c r="B14992" i="1" s="1"/>
  <c r="F14992" i="1"/>
  <c r="C14993" i="1"/>
  <c r="D14993" i="1"/>
  <c r="E14993" i="1"/>
  <c r="B14993" i="1" s="1"/>
  <c r="F14993" i="1"/>
  <c r="C14994" i="1"/>
  <c r="D14994" i="1"/>
  <c r="E14994" i="1"/>
  <c r="B14994" i="1" s="1"/>
  <c r="A14994" i="1" s="1"/>
  <c r="F14994" i="1"/>
  <c r="C14995" i="1"/>
  <c r="D14995" i="1"/>
  <c r="E14995" i="1"/>
  <c r="B14995" i="1" s="1"/>
  <c r="F14995" i="1"/>
  <c r="C14996" i="1"/>
  <c r="D14996" i="1"/>
  <c r="E14996" i="1"/>
  <c r="B14996" i="1" s="1"/>
  <c r="F14996" i="1"/>
  <c r="C14997" i="1"/>
  <c r="D14997" i="1"/>
  <c r="E14997" i="1"/>
  <c r="B14997" i="1" s="1"/>
  <c r="F14997" i="1"/>
  <c r="C14998" i="1"/>
  <c r="D14998" i="1"/>
  <c r="E14998" i="1"/>
  <c r="B14998" i="1" s="1"/>
  <c r="F14998" i="1"/>
  <c r="C14999" i="1"/>
  <c r="D14999" i="1"/>
  <c r="E14999" i="1"/>
  <c r="B14999" i="1" s="1"/>
  <c r="F14999" i="1"/>
  <c r="C15000" i="1"/>
  <c r="D15000" i="1"/>
  <c r="E15000" i="1"/>
  <c r="B15000" i="1" s="1"/>
  <c r="F15000" i="1"/>
  <c r="C15001" i="1"/>
  <c r="D15001" i="1"/>
  <c r="E15001" i="1"/>
  <c r="B15001" i="1" s="1"/>
  <c r="F15001" i="1"/>
  <c r="B15002" i="1"/>
  <c r="A15002" i="1" s="1"/>
  <c r="C15002" i="1"/>
  <c r="D15002" i="1"/>
  <c r="E15002" i="1"/>
  <c r="F15002" i="1"/>
  <c r="C15003" i="1"/>
  <c r="D15003" i="1"/>
  <c r="E15003" i="1"/>
  <c r="B15003" i="1" s="1"/>
  <c r="F15003" i="1"/>
  <c r="C15004" i="1"/>
  <c r="D15004" i="1"/>
  <c r="E15004" i="1"/>
  <c r="B15004" i="1" s="1"/>
  <c r="F15004" i="1"/>
  <c r="C15005" i="1"/>
  <c r="D15005" i="1"/>
  <c r="E15005" i="1"/>
  <c r="B15005" i="1" s="1"/>
  <c r="F15005" i="1"/>
  <c r="B15006" i="1"/>
  <c r="A15006" i="1" s="1"/>
  <c r="C15006" i="1"/>
  <c r="D15006" i="1"/>
  <c r="E15006" i="1"/>
  <c r="F15006" i="1"/>
  <c r="C15007" i="1"/>
  <c r="D15007" i="1"/>
  <c r="E15007" i="1"/>
  <c r="B15007" i="1" s="1"/>
  <c r="F15007" i="1"/>
  <c r="C15008" i="1"/>
  <c r="D15008" i="1"/>
  <c r="E15008" i="1"/>
  <c r="B15008" i="1" s="1"/>
  <c r="F15008" i="1"/>
  <c r="C15009" i="1"/>
  <c r="D15009" i="1"/>
  <c r="E15009" i="1"/>
  <c r="B15009" i="1" s="1"/>
  <c r="A15009" i="1" s="1"/>
  <c r="F15009" i="1"/>
  <c r="C15010" i="1"/>
  <c r="D15010" i="1"/>
  <c r="E15010" i="1"/>
  <c r="B15010" i="1" s="1"/>
  <c r="A15010" i="1" s="1"/>
  <c r="F15010" i="1"/>
  <c r="C15011" i="1"/>
  <c r="D15011" i="1"/>
  <c r="E15011" i="1"/>
  <c r="B15011" i="1" s="1"/>
  <c r="F15011" i="1"/>
  <c r="C15012" i="1"/>
  <c r="D15012" i="1"/>
  <c r="E15012" i="1"/>
  <c r="B15012" i="1" s="1"/>
  <c r="F15012" i="1"/>
  <c r="B15013" i="1"/>
  <c r="A15013" i="1" s="1"/>
  <c r="C15013" i="1"/>
  <c r="D15013" i="1"/>
  <c r="E15013" i="1"/>
  <c r="F15013" i="1"/>
  <c r="C15014" i="1"/>
  <c r="D15014" i="1"/>
  <c r="E15014" i="1"/>
  <c r="B15014" i="1" s="1"/>
  <c r="F15014" i="1"/>
  <c r="C15015" i="1"/>
  <c r="D15015" i="1"/>
  <c r="E15015" i="1"/>
  <c r="B15015" i="1" s="1"/>
  <c r="F15015" i="1"/>
  <c r="C15016" i="1"/>
  <c r="D15016" i="1"/>
  <c r="E15016" i="1"/>
  <c r="B15016" i="1" s="1"/>
  <c r="F15016" i="1"/>
  <c r="C15017" i="1"/>
  <c r="D15017" i="1"/>
  <c r="E15017" i="1"/>
  <c r="B15017" i="1" s="1"/>
  <c r="A15017" i="1" s="1"/>
  <c r="F15017" i="1"/>
  <c r="C15018" i="1"/>
  <c r="D15018" i="1"/>
  <c r="E15018" i="1"/>
  <c r="B15018" i="1" s="1"/>
  <c r="F15018" i="1"/>
  <c r="C15019" i="1"/>
  <c r="D15019" i="1"/>
  <c r="E15019" i="1"/>
  <c r="B15019" i="1" s="1"/>
  <c r="F15019" i="1"/>
  <c r="B15020" i="1"/>
  <c r="A15020" i="1" s="1"/>
  <c r="C15020" i="1"/>
  <c r="D15020" i="1"/>
  <c r="E15020" i="1"/>
  <c r="F15020" i="1"/>
  <c r="C15021" i="1"/>
  <c r="D15021" i="1"/>
  <c r="E15021" i="1"/>
  <c r="B15021" i="1" s="1"/>
  <c r="F15021" i="1"/>
  <c r="C15022" i="1"/>
  <c r="D15022" i="1"/>
  <c r="E15022" i="1"/>
  <c r="B15022" i="1" s="1"/>
  <c r="F15022" i="1"/>
  <c r="C15023" i="1"/>
  <c r="D15023" i="1"/>
  <c r="E15023" i="1"/>
  <c r="B15023" i="1" s="1"/>
  <c r="F15023" i="1"/>
  <c r="C15024" i="1"/>
  <c r="D15024" i="1"/>
  <c r="E15024" i="1"/>
  <c r="B15024" i="1" s="1"/>
  <c r="F15024" i="1"/>
  <c r="C15025" i="1"/>
  <c r="D15025" i="1"/>
  <c r="E15025" i="1"/>
  <c r="B15025" i="1" s="1"/>
  <c r="F15025" i="1"/>
  <c r="C15026" i="1"/>
  <c r="D15026" i="1"/>
  <c r="E15026" i="1"/>
  <c r="B15026" i="1" s="1"/>
  <c r="F15026" i="1"/>
  <c r="C15027" i="1"/>
  <c r="D15027" i="1"/>
  <c r="E15027" i="1"/>
  <c r="B15027" i="1" s="1"/>
  <c r="F15027" i="1"/>
  <c r="C15028" i="1"/>
  <c r="D15028" i="1"/>
  <c r="E15028" i="1"/>
  <c r="B15028" i="1" s="1"/>
  <c r="F15028" i="1"/>
  <c r="C15029" i="1"/>
  <c r="D15029" i="1"/>
  <c r="E15029" i="1"/>
  <c r="B15029" i="1" s="1"/>
  <c r="F15029" i="1"/>
  <c r="C15030" i="1"/>
  <c r="D15030" i="1"/>
  <c r="E15030" i="1"/>
  <c r="B15030" i="1" s="1"/>
  <c r="A15030" i="1" s="1"/>
  <c r="F15030" i="1"/>
  <c r="C15031" i="1"/>
  <c r="D15031" i="1"/>
  <c r="E15031" i="1"/>
  <c r="B15031" i="1" s="1"/>
  <c r="F15031" i="1"/>
  <c r="C15032" i="1"/>
  <c r="D15032" i="1"/>
  <c r="E15032" i="1"/>
  <c r="B15032" i="1" s="1"/>
  <c r="F15032" i="1"/>
  <c r="C15033" i="1"/>
  <c r="D15033" i="1"/>
  <c r="E15033" i="1"/>
  <c r="B15033" i="1" s="1"/>
  <c r="A15033" i="1" s="1"/>
  <c r="F15033" i="1"/>
  <c r="C15034" i="1"/>
  <c r="D15034" i="1"/>
  <c r="E15034" i="1"/>
  <c r="B15034" i="1" s="1"/>
  <c r="F15034" i="1"/>
  <c r="C15035" i="1"/>
  <c r="D15035" i="1"/>
  <c r="E15035" i="1"/>
  <c r="B15035" i="1" s="1"/>
  <c r="F15035" i="1"/>
  <c r="C15036" i="1"/>
  <c r="D15036" i="1"/>
  <c r="E15036" i="1"/>
  <c r="B15036" i="1" s="1"/>
  <c r="F15036" i="1"/>
  <c r="C15037" i="1"/>
  <c r="D15037" i="1"/>
  <c r="E15037" i="1"/>
  <c r="B15037" i="1" s="1"/>
  <c r="F15037" i="1"/>
  <c r="C15038" i="1"/>
  <c r="D15038" i="1"/>
  <c r="E15038" i="1"/>
  <c r="B15038" i="1" s="1"/>
  <c r="F15038" i="1"/>
  <c r="C15039" i="1"/>
  <c r="D15039" i="1"/>
  <c r="E15039" i="1"/>
  <c r="B15039" i="1" s="1"/>
  <c r="F15039" i="1"/>
  <c r="C15040" i="1"/>
  <c r="D15040" i="1"/>
  <c r="E15040" i="1"/>
  <c r="B15040" i="1" s="1"/>
  <c r="F15040" i="1"/>
  <c r="C15041" i="1"/>
  <c r="D15041" i="1"/>
  <c r="E15041" i="1"/>
  <c r="B15041" i="1" s="1"/>
  <c r="F15041" i="1"/>
  <c r="C15042" i="1"/>
  <c r="D15042" i="1"/>
  <c r="E15042" i="1"/>
  <c r="B15042" i="1" s="1"/>
  <c r="F15042" i="1"/>
  <c r="C15043" i="1"/>
  <c r="D15043" i="1"/>
  <c r="E15043" i="1"/>
  <c r="B15043" i="1" s="1"/>
  <c r="A15043" i="1" s="1"/>
  <c r="F15043" i="1"/>
  <c r="C15044" i="1"/>
  <c r="D15044" i="1"/>
  <c r="E15044" i="1"/>
  <c r="B15044" i="1" s="1"/>
  <c r="F15044" i="1"/>
  <c r="C15045" i="1"/>
  <c r="D15045" i="1"/>
  <c r="E15045" i="1"/>
  <c r="B15045" i="1" s="1"/>
  <c r="F15045" i="1"/>
  <c r="C15046" i="1"/>
  <c r="D15046" i="1"/>
  <c r="E15046" i="1"/>
  <c r="B15046" i="1" s="1"/>
  <c r="F15046" i="1"/>
  <c r="C15047" i="1"/>
  <c r="D15047" i="1"/>
  <c r="E15047" i="1"/>
  <c r="B15047" i="1" s="1"/>
  <c r="F15047" i="1"/>
  <c r="C15048" i="1"/>
  <c r="D15048" i="1"/>
  <c r="E15048" i="1"/>
  <c r="B15048" i="1" s="1"/>
  <c r="F15048" i="1"/>
  <c r="C15049" i="1"/>
  <c r="D15049" i="1"/>
  <c r="E15049" i="1"/>
  <c r="B15049" i="1" s="1"/>
  <c r="F15049" i="1"/>
  <c r="C15050" i="1"/>
  <c r="D15050" i="1"/>
  <c r="E15050" i="1"/>
  <c r="B15050" i="1" s="1"/>
  <c r="F15050" i="1"/>
  <c r="C15051" i="1"/>
  <c r="D15051" i="1"/>
  <c r="E15051" i="1"/>
  <c r="B15051" i="1" s="1"/>
  <c r="F15051" i="1"/>
  <c r="C15052" i="1"/>
  <c r="D15052" i="1"/>
  <c r="E15052" i="1"/>
  <c r="B15052" i="1" s="1"/>
  <c r="F15052" i="1"/>
  <c r="C15053" i="1"/>
  <c r="D15053" i="1"/>
  <c r="E15053" i="1"/>
  <c r="B15053" i="1" s="1"/>
  <c r="A15053" i="1" s="1"/>
  <c r="F15053" i="1"/>
  <c r="C15054" i="1"/>
  <c r="D15054" i="1"/>
  <c r="E15054" i="1"/>
  <c r="B15054" i="1" s="1"/>
  <c r="F15054" i="1"/>
  <c r="C15055" i="1"/>
  <c r="D15055" i="1"/>
  <c r="E15055" i="1"/>
  <c r="B15055" i="1" s="1"/>
  <c r="F15055" i="1"/>
  <c r="C15056" i="1"/>
  <c r="D15056" i="1"/>
  <c r="E15056" i="1"/>
  <c r="B15056" i="1" s="1"/>
  <c r="F15056" i="1"/>
  <c r="C15057" i="1"/>
  <c r="D15057" i="1"/>
  <c r="E15057" i="1"/>
  <c r="B15057" i="1" s="1"/>
  <c r="F15057" i="1"/>
  <c r="B15058" i="1"/>
  <c r="A15058" i="1" s="1"/>
  <c r="C15058" i="1"/>
  <c r="D15058" i="1"/>
  <c r="E15058" i="1"/>
  <c r="F15058" i="1"/>
  <c r="C15059" i="1"/>
  <c r="D15059" i="1"/>
  <c r="E15059" i="1"/>
  <c r="B15059" i="1" s="1"/>
  <c r="F15059" i="1"/>
  <c r="C15060" i="1"/>
  <c r="D15060" i="1"/>
  <c r="E15060" i="1"/>
  <c r="B15060" i="1" s="1"/>
  <c r="F15060" i="1"/>
  <c r="C15061" i="1"/>
  <c r="D15061" i="1"/>
  <c r="E15061" i="1"/>
  <c r="B15061" i="1" s="1"/>
  <c r="F15061" i="1"/>
  <c r="B15062" i="1"/>
  <c r="A15062" i="1" s="1"/>
  <c r="C15062" i="1"/>
  <c r="D15062" i="1"/>
  <c r="E15062" i="1"/>
  <c r="F15062" i="1"/>
  <c r="C15063" i="1"/>
  <c r="D15063" i="1"/>
  <c r="E15063" i="1"/>
  <c r="B15063" i="1" s="1"/>
  <c r="F15063" i="1"/>
  <c r="C15064" i="1"/>
  <c r="D15064" i="1"/>
  <c r="E15064" i="1"/>
  <c r="B15064" i="1" s="1"/>
  <c r="F15064" i="1"/>
  <c r="C15065" i="1"/>
  <c r="D15065" i="1"/>
  <c r="E15065" i="1"/>
  <c r="B15065" i="1" s="1"/>
  <c r="F15065" i="1"/>
  <c r="B15066" i="1"/>
  <c r="A15066" i="1" s="1"/>
  <c r="C15066" i="1"/>
  <c r="D15066" i="1"/>
  <c r="E15066" i="1"/>
  <c r="F15066" i="1"/>
  <c r="C15067" i="1"/>
  <c r="D15067" i="1"/>
  <c r="E15067" i="1"/>
  <c r="B15067" i="1" s="1"/>
  <c r="F15067" i="1"/>
  <c r="C15068" i="1"/>
  <c r="D15068" i="1"/>
  <c r="E15068" i="1"/>
  <c r="B15068" i="1" s="1"/>
  <c r="F15068" i="1"/>
  <c r="B15069" i="1"/>
  <c r="A15069" i="1" s="1"/>
  <c r="C15069" i="1"/>
  <c r="D15069" i="1"/>
  <c r="E15069" i="1"/>
  <c r="F15069" i="1"/>
  <c r="C15070" i="1"/>
  <c r="D15070" i="1"/>
  <c r="E15070" i="1"/>
  <c r="B15070" i="1" s="1"/>
  <c r="F15070" i="1"/>
  <c r="C15071" i="1"/>
  <c r="D15071" i="1"/>
  <c r="E15071" i="1"/>
  <c r="B15071" i="1" s="1"/>
  <c r="F15071" i="1"/>
  <c r="C15072" i="1"/>
  <c r="D15072" i="1"/>
  <c r="E15072" i="1"/>
  <c r="B15072" i="1" s="1"/>
  <c r="F15072" i="1"/>
  <c r="C15073" i="1"/>
  <c r="D15073" i="1"/>
  <c r="E15073" i="1"/>
  <c r="B15073" i="1" s="1"/>
  <c r="F15073" i="1"/>
  <c r="C15074" i="1"/>
  <c r="D15074" i="1"/>
  <c r="E15074" i="1"/>
  <c r="B15074" i="1" s="1"/>
  <c r="F15074" i="1"/>
  <c r="C15075" i="1"/>
  <c r="D15075" i="1"/>
  <c r="E15075" i="1"/>
  <c r="B15075" i="1" s="1"/>
  <c r="F15075" i="1"/>
  <c r="C15076" i="1"/>
  <c r="D15076" i="1"/>
  <c r="E15076" i="1"/>
  <c r="B15076" i="1" s="1"/>
  <c r="F15076" i="1"/>
  <c r="C15077" i="1"/>
  <c r="D15077" i="1"/>
  <c r="E15077" i="1"/>
  <c r="B15077" i="1" s="1"/>
  <c r="F15077" i="1"/>
  <c r="C15078" i="1"/>
  <c r="D15078" i="1"/>
  <c r="E15078" i="1"/>
  <c r="B15078" i="1" s="1"/>
  <c r="F15078" i="1"/>
  <c r="C15079" i="1"/>
  <c r="D15079" i="1"/>
  <c r="E15079" i="1"/>
  <c r="B15079" i="1" s="1"/>
  <c r="F15079" i="1"/>
  <c r="C15080" i="1"/>
  <c r="D15080" i="1"/>
  <c r="E15080" i="1"/>
  <c r="B15080" i="1" s="1"/>
  <c r="F15080" i="1"/>
  <c r="C15081" i="1"/>
  <c r="D15081" i="1"/>
  <c r="E15081" i="1"/>
  <c r="B15081" i="1" s="1"/>
  <c r="F15081" i="1"/>
  <c r="C15082" i="1"/>
  <c r="D15082" i="1"/>
  <c r="E15082" i="1"/>
  <c r="B15082" i="1" s="1"/>
  <c r="A15082" i="1" s="1"/>
  <c r="F15082" i="1"/>
  <c r="C15083" i="1"/>
  <c r="D15083" i="1"/>
  <c r="E15083" i="1"/>
  <c r="B15083" i="1" s="1"/>
  <c r="F15083" i="1"/>
  <c r="C15084" i="1"/>
  <c r="D15084" i="1"/>
  <c r="E15084" i="1"/>
  <c r="B15084" i="1" s="1"/>
  <c r="F15084" i="1"/>
  <c r="C15085" i="1"/>
  <c r="D15085" i="1"/>
  <c r="E15085" i="1"/>
  <c r="B15085" i="1" s="1"/>
  <c r="A15085" i="1" s="1"/>
  <c r="F15085" i="1"/>
  <c r="C15086" i="1"/>
  <c r="D15086" i="1"/>
  <c r="E15086" i="1"/>
  <c r="B15086" i="1" s="1"/>
  <c r="F15086" i="1"/>
  <c r="C15087" i="1"/>
  <c r="D15087" i="1"/>
  <c r="E15087" i="1"/>
  <c r="B15087" i="1" s="1"/>
  <c r="F15087" i="1"/>
  <c r="C15088" i="1"/>
  <c r="D15088" i="1"/>
  <c r="E15088" i="1"/>
  <c r="B15088" i="1" s="1"/>
  <c r="F15088" i="1"/>
  <c r="A15089" i="1"/>
  <c r="C15089" i="1"/>
  <c r="D15089" i="1"/>
  <c r="E15089" i="1"/>
  <c r="B15089" i="1" s="1"/>
  <c r="F15089" i="1"/>
  <c r="C15090" i="1"/>
  <c r="D15090" i="1"/>
  <c r="E15090" i="1"/>
  <c r="B15090" i="1" s="1"/>
  <c r="F15090" i="1"/>
  <c r="C15091" i="1"/>
  <c r="D15091" i="1"/>
  <c r="E15091" i="1"/>
  <c r="B15091" i="1" s="1"/>
  <c r="F15091" i="1"/>
  <c r="B15092" i="1"/>
  <c r="A15092" i="1" s="1"/>
  <c r="C15092" i="1"/>
  <c r="D15092" i="1"/>
  <c r="E15092" i="1"/>
  <c r="F15092" i="1"/>
  <c r="C15093" i="1"/>
  <c r="D15093" i="1"/>
  <c r="E15093" i="1"/>
  <c r="B15093" i="1" s="1"/>
  <c r="F15093" i="1"/>
  <c r="C15094" i="1"/>
  <c r="D15094" i="1"/>
  <c r="E15094" i="1"/>
  <c r="B15094" i="1" s="1"/>
  <c r="F15094" i="1"/>
  <c r="C15095" i="1"/>
  <c r="D15095" i="1"/>
  <c r="E15095" i="1"/>
  <c r="B15095" i="1" s="1"/>
  <c r="F15095" i="1"/>
  <c r="C15096" i="1"/>
  <c r="D15096" i="1"/>
  <c r="E15096" i="1"/>
  <c r="B15096" i="1" s="1"/>
  <c r="F15096" i="1"/>
  <c r="C15097" i="1"/>
  <c r="D15097" i="1"/>
  <c r="E15097" i="1"/>
  <c r="B15097" i="1" s="1"/>
  <c r="F15097" i="1"/>
  <c r="C15098" i="1"/>
  <c r="D15098" i="1"/>
  <c r="E15098" i="1"/>
  <c r="B15098" i="1" s="1"/>
  <c r="F15098" i="1"/>
  <c r="C15099" i="1"/>
  <c r="D15099" i="1"/>
  <c r="E15099" i="1"/>
  <c r="B15099" i="1" s="1"/>
  <c r="F15099" i="1"/>
  <c r="B15100" i="1"/>
  <c r="C15100" i="1"/>
  <c r="D15100" i="1"/>
  <c r="E15100" i="1"/>
  <c r="F15100" i="1"/>
  <c r="C15101" i="1"/>
  <c r="D15101" i="1"/>
  <c r="E15101" i="1"/>
  <c r="B15101" i="1" s="1"/>
  <c r="F15101" i="1"/>
  <c r="C15102" i="1"/>
  <c r="D15102" i="1"/>
  <c r="E15102" i="1"/>
  <c r="B15102" i="1" s="1"/>
  <c r="F15102" i="1"/>
  <c r="C15103" i="1"/>
  <c r="D15103" i="1"/>
  <c r="E15103" i="1"/>
  <c r="B15103" i="1" s="1"/>
  <c r="F15103" i="1"/>
  <c r="C15104" i="1"/>
  <c r="D15104" i="1"/>
  <c r="E15104" i="1"/>
  <c r="B15104" i="1" s="1"/>
  <c r="F15104" i="1"/>
  <c r="C15105" i="1"/>
  <c r="D15105" i="1"/>
  <c r="E15105" i="1"/>
  <c r="B15105" i="1" s="1"/>
  <c r="A15105" i="1" s="1"/>
  <c r="F15105" i="1"/>
  <c r="C15106" i="1"/>
  <c r="D15106" i="1"/>
  <c r="E15106" i="1"/>
  <c r="B15106" i="1" s="1"/>
  <c r="F15106" i="1"/>
  <c r="C15107" i="1"/>
  <c r="D15107" i="1"/>
  <c r="E15107" i="1"/>
  <c r="B15107" i="1" s="1"/>
  <c r="F15107" i="1"/>
  <c r="C15108" i="1"/>
  <c r="D15108" i="1"/>
  <c r="E15108" i="1"/>
  <c r="B15108" i="1" s="1"/>
  <c r="A15108" i="1" s="1"/>
  <c r="F15108" i="1"/>
  <c r="C15109" i="1"/>
  <c r="D15109" i="1"/>
  <c r="E15109" i="1"/>
  <c r="B15109" i="1" s="1"/>
  <c r="F15109" i="1"/>
  <c r="C15110" i="1"/>
  <c r="D15110" i="1"/>
  <c r="E15110" i="1"/>
  <c r="B15110" i="1" s="1"/>
  <c r="F15110" i="1"/>
  <c r="C15111" i="1"/>
  <c r="D15111" i="1"/>
  <c r="E15111" i="1"/>
  <c r="B15111" i="1" s="1"/>
  <c r="F15111" i="1"/>
  <c r="C15112" i="1"/>
  <c r="D15112" i="1"/>
  <c r="E15112" i="1"/>
  <c r="B15112" i="1" s="1"/>
  <c r="F15112" i="1"/>
  <c r="C15113" i="1"/>
  <c r="D15113" i="1"/>
  <c r="E15113" i="1"/>
  <c r="B15113" i="1" s="1"/>
  <c r="F15113" i="1"/>
  <c r="C15114" i="1"/>
  <c r="D15114" i="1"/>
  <c r="E15114" i="1"/>
  <c r="B15114" i="1" s="1"/>
  <c r="F15114" i="1"/>
  <c r="C15115" i="1"/>
  <c r="D15115" i="1"/>
  <c r="E15115" i="1"/>
  <c r="B15115" i="1" s="1"/>
  <c r="F15115" i="1"/>
  <c r="C15116" i="1"/>
  <c r="D15116" i="1"/>
  <c r="E15116" i="1"/>
  <c r="B15116" i="1" s="1"/>
  <c r="F15116" i="1"/>
  <c r="C15117" i="1"/>
  <c r="D15117" i="1"/>
  <c r="E15117" i="1"/>
  <c r="B15117" i="1" s="1"/>
  <c r="F15117" i="1"/>
  <c r="C15118" i="1"/>
  <c r="D15118" i="1"/>
  <c r="E15118" i="1"/>
  <c r="B15118" i="1" s="1"/>
  <c r="A15118" i="1" s="1"/>
  <c r="F15118" i="1"/>
  <c r="C15119" i="1"/>
  <c r="D15119" i="1"/>
  <c r="E15119" i="1"/>
  <c r="B15119" i="1" s="1"/>
  <c r="F15119" i="1"/>
  <c r="C15120" i="1"/>
  <c r="D15120" i="1"/>
  <c r="E15120" i="1"/>
  <c r="B15120" i="1" s="1"/>
  <c r="F15120" i="1"/>
  <c r="C15121" i="1"/>
  <c r="D15121" i="1"/>
  <c r="E15121" i="1"/>
  <c r="B15121" i="1" s="1"/>
  <c r="F15121" i="1"/>
  <c r="C15122" i="1"/>
  <c r="D15122" i="1"/>
  <c r="E15122" i="1"/>
  <c r="B15122" i="1" s="1"/>
  <c r="F15122" i="1"/>
  <c r="C15123" i="1"/>
  <c r="D15123" i="1"/>
  <c r="E15123" i="1"/>
  <c r="B15123" i="1" s="1"/>
  <c r="F15123" i="1"/>
  <c r="C15124" i="1"/>
  <c r="D15124" i="1"/>
  <c r="E15124" i="1"/>
  <c r="B15124" i="1" s="1"/>
  <c r="A15124" i="1" s="1"/>
  <c r="F15124" i="1"/>
  <c r="C15125" i="1"/>
  <c r="D15125" i="1"/>
  <c r="E15125" i="1"/>
  <c r="B15125" i="1" s="1"/>
  <c r="F15125" i="1"/>
  <c r="C15126" i="1"/>
  <c r="D15126" i="1"/>
  <c r="E15126" i="1"/>
  <c r="B15126" i="1" s="1"/>
  <c r="F15126" i="1"/>
  <c r="C15127" i="1"/>
  <c r="D15127" i="1"/>
  <c r="E15127" i="1"/>
  <c r="B15127" i="1" s="1"/>
  <c r="F15127" i="1"/>
  <c r="C15128" i="1"/>
  <c r="D15128" i="1"/>
  <c r="E15128" i="1"/>
  <c r="B15128" i="1" s="1"/>
  <c r="F15128" i="1"/>
  <c r="C15129" i="1"/>
  <c r="D15129" i="1"/>
  <c r="E15129" i="1"/>
  <c r="B15129" i="1" s="1"/>
  <c r="F15129" i="1"/>
  <c r="C15130" i="1"/>
  <c r="D15130" i="1"/>
  <c r="E15130" i="1"/>
  <c r="B15130" i="1" s="1"/>
  <c r="F15130" i="1"/>
  <c r="C15131" i="1"/>
  <c r="D15131" i="1"/>
  <c r="E15131" i="1"/>
  <c r="B15131" i="1" s="1"/>
  <c r="F15131" i="1"/>
  <c r="C15132" i="1"/>
  <c r="D15132" i="1"/>
  <c r="E15132" i="1"/>
  <c r="B15132" i="1" s="1"/>
  <c r="F15132" i="1"/>
  <c r="C15133" i="1"/>
  <c r="D15133" i="1"/>
  <c r="E15133" i="1"/>
  <c r="B15133" i="1" s="1"/>
  <c r="F15133" i="1"/>
  <c r="B15134" i="1"/>
  <c r="A15134" i="1" s="1"/>
  <c r="C15134" i="1"/>
  <c r="D15134" i="1"/>
  <c r="E15134" i="1"/>
  <c r="F15134" i="1"/>
  <c r="C15135" i="1"/>
  <c r="D15135" i="1"/>
  <c r="E15135" i="1"/>
  <c r="B15135" i="1" s="1"/>
  <c r="F15135" i="1"/>
  <c r="C15136" i="1"/>
  <c r="D15136" i="1"/>
  <c r="E15136" i="1"/>
  <c r="B15136" i="1" s="1"/>
  <c r="F15136" i="1"/>
  <c r="C15137" i="1"/>
  <c r="D15137" i="1"/>
  <c r="E15137" i="1"/>
  <c r="B15137" i="1" s="1"/>
  <c r="F15137" i="1"/>
  <c r="B15138" i="1"/>
  <c r="A15138" i="1" s="1"/>
  <c r="C15138" i="1"/>
  <c r="D15138" i="1"/>
  <c r="E15138" i="1"/>
  <c r="F15138" i="1"/>
  <c r="C15139" i="1"/>
  <c r="D15139" i="1"/>
  <c r="E15139" i="1"/>
  <c r="B15139" i="1" s="1"/>
  <c r="F15139" i="1"/>
  <c r="C15140" i="1"/>
  <c r="D15140" i="1"/>
  <c r="E15140" i="1"/>
  <c r="B15140" i="1" s="1"/>
  <c r="F15140" i="1"/>
  <c r="C15141" i="1"/>
  <c r="D15141" i="1"/>
  <c r="E15141" i="1"/>
  <c r="B15141" i="1" s="1"/>
  <c r="A15141" i="1" s="1"/>
  <c r="F15141" i="1"/>
  <c r="C15142" i="1"/>
  <c r="D15142" i="1"/>
  <c r="E15142" i="1"/>
  <c r="B15142" i="1" s="1"/>
  <c r="F15142" i="1"/>
  <c r="C15143" i="1"/>
  <c r="D15143" i="1"/>
  <c r="E15143" i="1"/>
  <c r="B15143" i="1" s="1"/>
  <c r="F15143" i="1"/>
  <c r="C15144" i="1"/>
  <c r="D15144" i="1"/>
  <c r="E15144" i="1"/>
  <c r="B15144" i="1" s="1"/>
  <c r="F15144" i="1"/>
  <c r="B15145" i="1"/>
  <c r="A15145" i="1" s="1"/>
  <c r="C15145" i="1"/>
  <c r="D15145" i="1"/>
  <c r="E15145" i="1"/>
  <c r="F15145" i="1"/>
  <c r="C15146" i="1"/>
  <c r="D15146" i="1"/>
  <c r="E15146" i="1"/>
  <c r="B15146" i="1" s="1"/>
  <c r="F15146" i="1"/>
  <c r="C15147" i="1"/>
  <c r="D15147" i="1"/>
  <c r="E15147" i="1"/>
  <c r="B15147" i="1" s="1"/>
  <c r="F15147" i="1"/>
  <c r="C15148" i="1"/>
  <c r="D15148" i="1"/>
  <c r="E15148" i="1"/>
  <c r="B15148" i="1" s="1"/>
  <c r="F15148" i="1"/>
  <c r="C15149" i="1"/>
  <c r="D15149" i="1"/>
  <c r="E15149" i="1"/>
  <c r="B15149" i="1" s="1"/>
  <c r="F15149" i="1"/>
  <c r="C15150" i="1"/>
  <c r="D15150" i="1"/>
  <c r="E15150" i="1"/>
  <c r="B15150" i="1" s="1"/>
  <c r="F15150" i="1"/>
  <c r="C15151" i="1"/>
  <c r="D15151" i="1"/>
  <c r="E15151" i="1"/>
  <c r="B15151" i="1" s="1"/>
  <c r="F15151" i="1"/>
  <c r="C15152" i="1"/>
  <c r="D15152" i="1"/>
  <c r="E15152" i="1"/>
  <c r="B15152" i="1" s="1"/>
  <c r="F15152" i="1"/>
  <c r="B15153" i="1"/>
  <c r="C15153" i="1"/>
  <c r="D15153" i="1"/>
  <c r="E15153" i="1"/>
  <c r="F15153" i="1"/>
  <c r="C15154" i="1"/>
  <c r="D15154" i="1"/>
  <c r="E15154" i="1"/>
  <c r="B15154" i="1" s="1"/>
  <c r="F15154" i="1"/>
  <c r="C15155" i="1"/>
  <c r="D15155" i="1"/>
  <c r="E15155" i="1"/>
  <c r="B15155" i="1" s="1"/>
  <c r="F15155" i="1"/>
  <c r="C15156" i="1"/>
  <c r="D15156" i="1"/>
  <c r="E15156" i="1"/>
  <c r="B15156" i="1" s="1"/>
  <c r="F15156" i="1"/>
  <c r="C15157" i="1"/>
  <c r="D15157" i="1"/>
  <c r="E15157" i="1"/>
  <c r="B15157" i="1" s="1"/>
  <c r="F15157" i="1"/>
  <c r="C15158" i="1"/>
  <c r="D15158" i="1"/>
  <c r="E15158" i="1"/>
  <c r="B15158" i="1" s="1"/>
  <c r="F15158" i="1"/>
  <c r="C15159" i="1"/>
  <c r="D15159" i="1"/>
  <c r="E15159" i="1"/>
  <c r="B15159" i="1" s="1"/>
  <c r="F15159" i="1"/>
  <c r="C15160" i="1"/>
  <c r="D15160" i="1"/>
  <c r="E15160" i="1"/>
  <c r="B15160" i="1" s="1"/>
  <c r="F15160" i="1"/>
  <c r="C15161" i="1"/>
  <c r="D15161" i="1"/>
  <c r="E15161" i="1"/>
  <c r="B15161" i="1" s="1"/>
  <c r="F15161" i="1"/>
  <c r="C15162" i="1"/>
  <c r="D15162" i="1"/>
  <c r="E15162" i="1"/>
  <c r="B15162" i="1" s="1"/>
  <c r="F15162" i="1"/>
  <c r="C15163" i="1"/>
  <c r="D15163" i="1"/>
  <c r="E15163" i="1"/>
  <c r="B15163" i="1" s="1"/>
  <c r="F15163" i="1"/>
  <c r="C15164" i="1"/>
  <c r="D15164" i="1"/>
  <c r="E15164" i="1"/>
  <c r="B15164" i="1" s="1"/>
  <c r="F15164" i="1"/>
  <c r="C15165" i="1"/>
  <c r="D15165" i="1"/>
  <c r="E15165" i="1"/>
  <c r="B15165" i="1" s="1"/>
  <c r="A15165" i="1" s="1"/>
  <c r="F15165" i="1"/>
  <c r="C15166" i="1"/>
  <c r="D15166" i="1"/>
  <c r="E15166" i="1"/>
  <c r="B15166" i="1" s="1"/>
  <c r="F15166" i="1"/>
  <c r="C15167" i="1"/>
  <c r="D15167" i="1"/>
  <c r="E15167" i="1"/>
  <c r="B15167" i="1" s="1"/>
  <c r="F15167" i="1"/>
  <c r="C15168" i="1"/>
  <c r="D15168" i="1"/>
  <c r="E15168" i="1"/>
  <c r="B15168" i="1" s="1"/>
  <c r="F15168" i="1"/>
  <c r="C15169" i="1"/>
  <c r="D15169" i="1"/>
  <c r="E15169" i="1"/>
  <c r="B15169" i="1" s="1"/>
  <c r="F15169" i="1"/>
  <c r="C15170" i="1"/>
  <c r="D15170" i="1"/>
  <c r="E15170" i="1"/>
  <c r="B15170" i="1" s="1"/>
  <c r="A15170" i="1" s="1"/>
  <c r="F15170" i="1"/>
  <c r="C15171" i="1"/>
  <c r="D15171" i="1"/>
  <c r="E15171" i="1"/>
  <c r="B15171" i="1" s="1"/>
  <c r="F15171" i="1"/>
  <c r="C15172" i="1"/>
  <c r="D15172" i="1"/>
  <c r="E15172" i="1"/>
  <c r="B15172" i="1" s="1"/>
  <c r="F15172" i="1"/>
  <c r="C15173" i="1"/>
  <c r="D15173" i="1"/>
  <c r="E15173" i="1"/>
  <c r="B15173" i="1" s="1"/>
  <c r="F15173" i="1"/>
  <c r="C15174" i="1"/>
  <c r="D15174" i="1"/>
  <c r="E15174" i="1"/>
  <c r="B15174" i="1" s="1"/>
  <c r="F15174" i="1"/>
  <c r="C15175" i="1"/>
  <c r="D15175" i="1"/>
  <c r="E15175" i="1"/>
  <c r="B15175" i="1" s="1"/>
  <c r="A15175" i="1" s="1"/>
  <c r="F15175" i="1"/>
  <c r="C15176" i="1"/>
  <c r="D15176" i="1"/>
  <c r="E15176" i="1"/>
  <c r="B15176" i="1" s="1"/>
  <c r="F15176" i="1"/>
  <c r="C15177" i="1"/>
  <c r="D15177" i="1"/>
  <c r="E15177" i="1"/>
  <c r="B15177" i="1" s="1"/>
  <c r="F15177" i="1"/>
  <c r="C15178" i="1"/>
  <c r="D15178" i="1"/>
  <c r="E15178" i="1"/>
  <c r="B15178" i="1" s="1"/>
  <c r="A15178" i="1" s="1"/>
  <c r="F15178" i="1"/>
  <c r="C15179" i="1"/>
  <c r="D15179" i="1"/>
  <c r="E15179" i="1"/>
  <c r="B15179" i="1" s="1"/>
  <c r="F15179" i="1"/>
  <c r="C15180" i="1"/>
  <c r="D15180" i="1"/>
  <c r="E15180" i="1"/>
  <c r="B15180" i="1" s="1"/>
  <c r="A15180" i="1" s="1"/>
  <c r="F15180" i="1"/>
  <c r="C15181" i="1"/>
  <c r="D15181" i="1"/>
  <c r="E15181" i="1"/>
  <c r="B15181" i="1" s="1"/>
  <c r="A15181" i="1" s="1"/>
  <c r="F15181" i="1"/>
  <c r="C15182" i="1"/>
  <c r="D15182" i="1"/>
  <c r="E15182" i="1"/>
  <c r="B15182" i="1" s="1"/>
  <c r="F15182" i="1"/>
  <c r="C15183" i="1"/>
  <c r="D15183" i="1"/>
  <c r="E15183" i="1"/>
  <c r="B15183" i="1" s="1"/>
  <c r="F15183" i="1"/>
  <c r="C15184" i="1"/>
  <c r="D15184" i="1"/>
  <c r="E15184" i="1"/>
  <c r="B15184" i="1" s="1"/>
  <c r="F15184" i="1"/>
  <c r="C15185" i="1"/>
  <c r="D15185" i="1"/>
  <c r="E15185" i="1"/>
  <c r="B15185" i="1" s="1"/>
  <c r="A15185" i="1" s="1"/>
  <c r="F15185" i="1"/>
  <c r="C15186" i="1"/>
  <c r="D15186" i="1"/>
  <c r="E15186" i="1"/>
  <c r="B15186" i="1" s="1"/>
  <c r="F15186" i="1"/>
  <c r="C15187" i="1"/>
  <c r="D15187" i="1"/>
  <c r="E15187" i="1"/>
  <c r="B15187" i="1" s="1"/>
  <c r="F15187" i="1"/>
  <c r="C15188" i="1"/>
  <c r="D15188" i="1"/>
  <c r="E15188" i="1"/>
  <c r="B15188" i="1" s="1"/>
  <c r="A15188" i="1" s="1"/>
  <c r="F15188" i="1"/>
  <c r="C15189" i="1"/>
  <c r="D15189" i="1"/>
  <c r="E15189" i="1"/>
  <c r="B15189" i="1" s="1"/>
  <c r="F15189" i="1"/>
  <c r="C15190" i="1"/>
  <c r="D15190" i="1"/>
  <c r="E15190" i="1"/>
  <c r="B15190" i="1" s="1"/>
  <c r="F15190" i="1"/>
  <c r="C15191" i="1"/>
  <c r="D15191" i="1"/>
  <c r="E15191" i="1"/>
  <c r="B15191" i="1" s="1"/>
  <c r="A15191" i="1" s="1"/>
  <c r="F15191" i="1"/>
  <c r="C15192" i="1"/>
  <c r="D15192" i="1"/>
  <c r="E15192" i="1"/>
  <c r="B15192" i="1" s="1"/>
  <c r="F15192" i="1"/>
  <c r="C15193" i="1"/>
  <c r="D15193" i="1"/>
  <c r="E15193" i="1"/>
  <c r="B15193" i="1" s="1"/>
  <c r="F15193" i="1"/>
  <c r="C15194" i="1"/>
  <c r="D15194" i="1"/>
  <c r="E15194" i="1"/>
  <c r="B15194" i="1" s="1"/>
  <c r="F15194" i="1"/>
  <c r="C15195" i="1"/>
  <c r="D15195" i="1"/>
  <c r="E15195" i="1"/>
  <c r="B15195" i="1" s="1"/>
  <c r="A15195" i="1" s="1"/>
  <c r="F15195" i="1"/>
  <c r="C15196" i="1"/>
  <c r="D15196" i="1"/>
  <c r="E15196" i="1"/>
  <c r="B15196" i="1" s="1"/>
  <c r="F15196" i="1"/>
  <c r="C15197" i="1"/>
  <c r="D15197" i="1"/>
  <c r="E15197" i="1"/>
  <c r="B15197" i="1" s="1"/>
  <c r="F15197" i="1"/>
  <c r="C15198" i="1"/>
  <c r="D15198" i="1"/>
  <c r="E15198" i="1"/>
  <c r="B15198" i="1" s="1"/>
  <c r="A15198" i="1" s="1"/>
  <c r="F15198" i="1"/>
  <c r="C15199" i="1"/>
  <c r="D15199" i="1"/>
  <c r="E15199" i="1"/>
  <c r="B15199" i="1" s="1"/>
  <c r="F15199" i="1"/>
  <c r="C15200" i="1"/>
  <c r="D15200" i="1"/>
  <c r="E15200" i="1"/>
  <c r="B15200" i="1" s="1"/>
  <c r="F15200" i="1"/>
  <c r="C15201" i="1"/>
  <c r="D15201" i="1"/>
  <c r="E15201" i="1"/>
  <c r="B15201" i="1" s="1"/>
  <c r="F15201" i="1"/>
  <c r="C15202" i="1"/>
  <c r="D15202" i="1"/>
  <c r="E15202" i="1"/>
  <c r="B15202" i="1" s="1"/>
  <c r="A15202" i="1" s="1"/>
  <c r="F15202" i="1"/>
  <c r="C15203" i="1"/>
  <c r="D15203" i="1"/>
  <c r="E15203" i="1"/>
  <c r="B15203" i="1" s="1"/>
  <c r="F15203" i="1"/>
  <c r="C15204" i="1"/>
  <c r="D15204" i="1"/>
  <c r="E15204" i="1"/>
  <c r="B15204" i="1" s="1"/>
  <c r="F15204" i="1"/>
  <c r="C15205" i="1"/>
  <c r="D15205" i="1"/>
  <c r="E15205" i="1"/>
  <c r="B15205" i="1" s="1"/>
  <c r="F15205" i="1"/>
  <c r="C15206" i="1"/>
  <c r="D15206" i="1"/>
  <c r="E15206" i="1"/>
  <c r="B15206" i="1" s="1"/>
  <c r="A15206" i="1" s="1"/>
  <c r="F15206" i="1"/>
  <c r="C15207" i="1"/>
  <c r="D15207" i="1"/>
  <c r="E15207" i="1"/>
  <c r="B15207" i="1" s="1"/>
  <c r="F15207" i="1"/>
  <c r="C15208" i="1"/>
  <c r="D15208" i="1"/>
  <c r="E15208" i="1"/>
  <c r="B15208" i="1" s="1"/>
  <c r="F15208" i="1"/>
  <c r="C15209" i="1"/>
  <c r="D15209" i="1"/>
  <c r="E15209" i="1"/>
  <c r="B15209" i="1" s="1"/>
  <c r="F15209" i="1"/>
  <c r="B15210" i="1"/>
  <c r="C15210" i="1"/>
  <c r="D15210" i="1"/>
  <c r="E15210" i="1"/>
  <c r="F15210" i="1"/>
  <c r="C15211" i="1"/>
  <c r="D15211" i="1"/>
  <c r="E15211" i="1"/>
  <c r="B15211" i="1" s="1"/>
  <c r="F15211" i="1"/>
  <c r="C15212" i="1"/>
  <c r="D15212" i="1"/>
  <c r="E15212" i="1"/>
  <c r="B15212" i="1" s="1"/>
  <c r="F15212" i="1"/>
  <c r="C15213" i="1"/>
  <c r="D15213" i="1"/>
  <c r="E15213" i="1"/>
  <c r="B15213" i="1" s="1"/>
  <c r="F15213" i="1"/>
  <c r="C15214" i="1"/>
  <c r="D15214" i="1"/>
  <c r="E15214" i="1"/>
  <c r="B15214" i="1" s="1"/>
  <c r="A15214" i="1" s="1"/>
  <c r="F15214" i="1"/>
  <c r="C15215" i="1"/>
  <c r="D15215" i="1"/>
  <c r="E15215" i="1"/>
  <c r="B15215" i="1" s="1"/>
  <c r="F15215" i="1"/>
  <c r="C15216" i="1"/>
  <c r="D15216" i="1"/>
  <c r="E15216" i="1"/>
  <c r="B15216" i="1" s="1"/>
  <c r="F15216" i="1"/>
  <c r="C15217" i="1"/>
  <c r="D15217" i="1"/>
  <c r="E15217" i="1"/>
  <c r="B15217" i="1" s="1"/>
  <c r="F15217" i="1"/>
  <c r="A15218" i="1"/>
  <c r="C15218" i="1"/>
  <c r="D15218" i="1"/>
  <c r="E15218" i="1"/>
  <c r="B15218" i="1" s="1"/>
  <c r="F15218" i="1"/>
  <c r="C15219" i="1"/>
  <c r="D15219" i="1"/>
  <c r="E15219" i="1"/>
  <c r="B15219" i="1" s="1"/>
  <c r="F15219" i="1"/>
  <c r="C15220" i="1"/>
  <c r="D15220" i="1"/>
  <c r="E15220" i="1"/>
  <c r="B15220" i="1" s="1"/>
  <c r="F15220" i="1"/>
  <c r="B15221" i="1"/>
  <c r="A15221" i="1" s="1"/>
  <c r="C15221" i="1"/>
  <c r="D15221" i="1"/>
  <c r="E15221" i="1"/>
  <c r="F15221" i="1"/>
  <c r="C15222" i="1"/>
  <c r="D15222" i="1"/>
  <c r="E15222" i="1"/>
  <c r="B15222" i="1" s="1"/>
  <c r="F15222" i="1"/>
  <c r="C15223" i="1"/>
  <c r="D15223" i="1"/>
  <c r="E15223" i="1"/>
  <c r="B15223" i="1" s="1"/>
  <c r="F15223" i="1"/>
  <c r="C15224" i="1"/>
  <c r="D15224" i="1"/>
  <c r="E15224" i="1"/>
  <c r="B15224" i="1" s="1"/>
  <c r="F15224" i="1"/>
  <c r="C15225" i="1"/>
  <c r="D15225" i="1"/>
  <c r="E15225" i="1"/>
  <c r="B15225" i="1" s="1"/>
  <c r="A15225" i="1" s="1"/>
  <c r="F15225" i="1"/>
  <c r="C15226" i="1"/>
  <c r="D15226" i="1"/>
  <c r="E15226" i="1"/>
  <c r="B15226" i="1" s="1"/>
  <c r="F15226" i="1"/>
  <c r="C15227" i="1"/>
  <c r="D15227" i="1"/>
  <c r="E15227" i="1"/>
  <c r="B15227" i="1" s="1"/>
  <c r="F15227" i="1"/>
  <c r="B15228" i="1"/>
  <c r="A15228" i="1" s="1"/>
  <c r="C15228" i="1"/>
  <c r="D15228" i="1"/>
  <c r="E15228" i="1"/>
  <c r="F15228" i="1"/>
  <c r="C15229" i="1"/>
  <c r="D15229" i="1"/>
  <c r="E15229" i="1"/>
  <c r="B15229" i="1" s="1"/>
  <c r="F15229" i="1"/>
  <c r="C15230" i="1"/>
  <c r="D15230" i="1"/>
  <c r="E15230" i="1"/>
  <c r="B15230" i="1" s="1"/>
  <c r="F15230" i="1"/>
  <c r="C15231" i="1"/>
  <c r="D15231" i="1"/>
  <c r="E15231" i="1"/>
  <c r="B15231" i="1" s="1"/>
  <c r="F15231" i="1"/>
  <c r="C15232" i="1"/>
  <c r="D15232" i="1"/>
  <c r="E15232" i="1"/>
  <c r="B15232" i="1" s="1"/>
  <c r="F15232" i="1"/>
  <c r="C15233" i="1"/>
  <c r="D15233" i="1"/>
  <c r="E15233" i="1"/>
  <c r="B15233" i="1" s="1"/>
  <c r="F15233" i="1"/>
  <c r="C15234" i="1"/>
  <c r="D15234" i="1"/>
  <c r="E15234" i="1"/>
  <c r="B15234" i="1" s="1"/>
  <c r="A15234" i="1" s="1"/>
  <c r="F15234" i="1"/>
  <c r="C15235" i="1"/>
  <c r="D15235" i="1"/>
  <c r="E15235" i="1"/>
  <c r="B15235" i="1" s="1"/>
  <c r="A15235" i="1" s="1"/>
  <c r="F15235" i="1"/>
  <c r="C15236" i="1"/>
  <c r="D15236" i="1"/>
  <c r="E15236" i="1"/>
  <c r="B15236" i="1" s="1"/>
  <c r="F15236" i="1"/>
  <c r="C15237" i="1"/>
  <c r="D15237" i="1"/>
  <c r="E15237" i="1"/>
  <c r="B15237" i="1" s="1"/>
  <c r="F15237" i="1"/>
  <c r="C15238" i="1"/>
  <c r="D15238" i="1"/>
  <c r="E15238" i="1"/>
  <c r="B15238" i="1" s="1"/>
  <c r="F15238" i="1"/>
  <c r="C15239" i="1"/>
  <c r="D15239" i="1"/>
  <c r="E15239" i="1"/>
  <c r="B15239" i="1" s="1"/>
  <c r="F15239" i="1"/>
  <c r="C15240" i="1"/>
  <c r="D15240" i="1"/>
  <c r="E15240" i="1"/>
  <c r="B15240" i="1" s="1"/>
  <c r="F15240" i="1"/>
  <c r="C15241" i="1"/>
  <c r="D15241" i="1"/>
  <c r="E15241" i="1"/>
  <c r="B15241" i="1" s="1"/>
  <c r="A15241" i="1" s="1"/>
  <c r="F15241" i="1"/>
  <c r="C15242" i="1"/>
  <c r="D15242" i="1"/>
  <c r="E15242" i="1"/>
  <c r="B15242" i="1" s="1"/>
  <c r="F15242" i="1"/>
  <c r="C15243" i="1"/>
  <c r="D15243" i="1"/>
  <c r="E15243" i="1"/>
  <c r="B15243" i="1" s="1"/>
  <c r="F15243" i="1"/>
  <c r="C15244" i="1"/>
  <c r="D15244" i="1"/>
  <c r="E15244" i="1"/>
  <c r="B15244" i="1" s="1"/>
  <c r="A15244" i="1" s="1"/>
  <c r="F15244" i="1"/>
  <c r="C15245" i="1"/>
  <c r="D15245" i="1"/>
  <c r="E15245" i="1"/>
  <c r="B15245" i="1" s="1"/>
  <c r="F15245" i="1"/>
  <c r="A15245" i="1" s="1"/>
  <c r="C15246" i="1"/>
  <c r="D15246" i="1"/>
  <c r="E15246" i="1"/>
  <c r="B15246" i="1" s="1"/>
  <c r="F15246" i="1"/>
  <c r="C15247" i="1"/>
  <c r="D15247" i="1"/>
  <c r="E15247" i="1"/>
  <c r="B15247" i="1" s="1"/>
  <c r="F15247" i="1"/>
  <c r="C15248" i="1"/>
  <c r="D15248" i="1"/>
  <c r="E15248" i="1"/>
  <c r="B15248" i="1" s="1"/>
  <c r="F15248" i="1"/>
  <c r="C15249" i="1"/>
  <c r="D15249" i="1"/>
  <c r="E15249" i="1"/>
  <c r="B15249" i="1" s="1"/>
  <c r="F15249" i="1"/>
  <c r="C15250" i="1"/>
  <c r="D15250" i="1"/>
  <c r="E15250" i="1"/>
  <c r="B15250" i="1" s="1"/>
  <c r="A15250" i="1" s="1"/>
  <c r="F15250" i="1"/>
  <c r="C15251" i="1"/>
  <c r="D15251" i="1"/>
  <c r="E15251" i="1"/>
  <c r="B15251" i="1" s="1"/>
  <c r="F15251" i="1"/>
  <c r="C15252" i="1"/>
  <c r="D15252" i="1"/>
  <c r="E15252" i="1"/>
  <c r="B15252" i="1" s="1"/>
  <c r="F15252" i="1"/>
  <c r="C15253" i="1"/>
  <c r="D15253" i="1"/>
  <c r="E15253" i="1"/>
  <c r="B15253" i="1" s="1"/>
  <c r="F15253" i="1"/>
  <c r="C15254" i="1"/>
  <c r="D15254" i="1"/>
  <c r="E15254" i="1"/>
  <c r="B15254" i="1" s="1"/>
  <c r="F15254" i="1"/>
  <c r="C15255" i="1"/>
  <c r="D15255" i="1"/>
  <c r="E15255" i="1"/>
  <c r="B15255" i="1" s="1"/>
  <c r="F15255" i="1"/>
  <c r="C15256" i="1"/>
  <c r="D15256" i="1"/>
  <c r="E15256" i="1"/>
  <c r="B15256" i="1" s="1"/>
  <c r="F15256" i="1"/>
  <c r="C15257" i="1"/>
  <c r="D15257" i="1"/>
  <c r="E15257" i="1"/>
  <c r="B15257" i="1" s="1"/>
  <c r="F15257" i="1"/>
  <c r="B15258" i="1"/>
  <c r="A15258" i="1" s="1"/>
  <c r="C15258" i="1"/>
  <c r="D15258" i="1"/>
  <c r="E15258" i="1"/>
  <c r="F15258" i="1"/>
  <c r="C15259" i="1"/>
  <c r="D15259" i="1"/>
  <c r="E15259" i="1"/>
  <c r="B15259" i="1" s="1"/>
  <c r="F15259" i="1"/>
  <c r="C15260" i="1"/>
  <c r="D15260" i="1"/>
  <c r="E15260" i="1"/>
  <c r="B15260" i="1" s="1"/>
  <c r="F15260" i="1"/>
  <c r="C15261" i="1"/>
  <c r="D15261" i="1"/>
  <c r="E15261" i="1"/>
  <c r="B15261" i="1" s="1"/>
  <c r="A15261" i="1" s="1"/>
  <c r="F15261" i="1"/>
  <c r="C15262" i="1"/>
  <c r="D15262" i="1"/>
  <c r="E15262" i="1"/>
  <c r="B15262" i="1" s="1"/>
  <c r="F15262" i="1"/>
  <c r="C15263" i="1"/>
  <c r="D15263" i="1"/>
  <c r="E15263" i="1"/>
  <c r="B15263" i="1" s="1"/>
  <c r="F15263" i="1"/>
  <c r="C15264" i="1"/>
  <c r="D15264" i="1"/>
  <c r="E15264" i="1"/>
  <c r="B15264" i="1" s="1"/>
  <c r="F15264" i="1"/>
  <c r="C15265" i="1"/>
  <c r="D15265" i="1"/>
  <c r="E15265" i="1"/>
  <c r="B15265" i="1" s="1"/>
  <c r="A15265" i="1" s="1"/>
  <c r="F15265" i="1"/>
  <c r="C15266" i="1"/>
  <c r="D15266" i="1"/>
  <c r="E15266" i="1"/>
  <c r="B15266" i="1" s="1"/>
  <c r="F15266" i="1"/>
  <c r="C15267" i="1"/>
  <c r="D15267" i="1"/>
  <c r="E15267" i="1"/>
  <c r="B15267" i="1" s="1"/>
  <c r="F15267" i="1"/>
  <c r="C15268" i="1"/>
  <c r="D15268" i="1"/>
  <c r="E15268" i="1"/>
  <c r="B15268" i="1" s="1"/>
  <c r="F15268" i="1"/>
  <c r="C15269" i="1"/>
  <c r="D15269" i="1"/>
  <c r="E15269" i="1"/>
  <c r="B15269" i="1" s="1"/>
  <c r="A15269" i="1" s="1"/>
  <c r="F15269" i="1"/>
  <c r="C15270" i="1"/>
  <c r="D15270" i="1"/>
  <c r="E15270" i="1"/>
  <c r="B15270" i="1" s="1"/>
  <c r="A15270" i="1" s="1"/>
  <c r="F15270" i="1"/>
  <c r="C15271" i="1"/>
  <c r="D15271" i="1"/>
  <c r="E15271" i="1"/>
  <c r="B15271" i="1" s="1"/>
  <c r="F15271" i="1"/>
  <c r="C15272" i="1"/>
  <c r="D15272" i="1"/>
  <c r="E15272" i="1"/>
  <c r="B15272" i="1" s="1"/>
  <c r="F15272" i="1"/>
  <c r="C15273" i="1"/>
  <c r="D15273" i="1"/>
  <c r="E15273" i="1"/>
  <c r="B15273" i="1" s="1"/>
  <c r="A15273" i="1" s="1"/>
  <c r="F15273" i="1"/>
  <c r="C15274" i="1"/>
  <c r="D15274" i="1"/>
  <c r="E15274" i="1"/>
  <c r="B15274" i="1" s="1"/>
  <c r="A15274" i="1" s="1"/>
  <c r="F15274" i="1"/>
  <c r="C15275" i="1"/>
  <c r="D15275" i="1"/>
  <c r="E15275" i="1"/>
  <c r="B15275" i="1" s="1"/>
  <c r="F15275" i="1"/>
  <c r="C15276" i="1"/>
  <c r="D15276" i="1"/>
  <c r="E15276" i="1"/>
  <c r="B15276" i="1" s="1"/>
  <c r="F15276" i="1"/>
  <c r="B15277" i="1"/>
  <c r="C15277" i="1"/>
  <c r="D15277" i="1"/>
  <c r="E15277" i="1"/>
  <c r="F15277" i="1"/>
  <c r="C15278" i="1"/>
  <c r="D15278" i="1"/>
  <c r="E15278" i="1"/>
  <c r="B15278" i="1" s="1"/>
  <c r="F15278" i="1"/>
  <c r="C15279" i="1"/>
  <c r="D15279" i="1"/>
  <c r="E15279" i="1"/>
  <c r="B15279" i="1" s="1"/>
  <c r="F15279" i="1"/>
  <c r="C15280" i="1"/>
  <c r="D15280" i="1"/>
  <c r="E15280" i="1"/>
  <c r="B15280" i="1" s="1"/>
  <c r="F15280" i="1"/>
  <c r="C15281" i="1"/>
  <c r="D15281" i="1"/>
  <c r="E15281" i="1"/>
  <c r="B15281" i="1" s="1"/>
  <c r="F15281" i="1"/>
  <c r="C15282" i="1"/>
  <c r="D15282" i="1"/>
  <c r="E15282" i="1"/>
  <c r="B15282" i="1" s="1"/>
  <c r="A15282" i="1" s="1"/>
  <c r="F15282" i="1"/>
  <c r="C15283" i="1"/>
  <c r="D15283" i="1"/>
  <c r="E15283" i="1"/>
  <c r="B15283" i="1" s="1"/>
  <c r="F15283" i="1"/>
  <c r="C15284" i="1"/>
  <c r="D15284" i="1"/>
  <c r="E15284" i="1"/>
  <c r="B15284" i="1" s="1"/>
  <c r="F15284" i="1"/>
  <c r="C15285" i="1"/>
  <c r="D15285" i="1"/>
  <c r="E15285" i="1"/>
  <c r="B15285" i="1" s="1"/>
  <c r="A15285" i="1" s="1"/>
  <c r="F15285" i="1"/>
  <c r="C15286" i="1"/>
  <c r="D15286" i="1"/>
  <c r="E15286" i="1"/>
  <c r="B15286" i="1" s="1"/>
  <c r="F15286" i="1"/>
  <c r="C15287" i="1"/>
  <c r="D15287" i="1"/>
  <c r="E15287" i="1"/>
  <c r="B15287" i="1" s="1"/>
  <c r="F15287" i="1"/>
  <c r="C15288" i="1"/>
  <c r="D15288" i="1"/>
  <c r="E15288" i="1"/>
  <c r="B15288" i="1" s="1"/>
  <c r="F15288" i="1"/>
  <c r="B15289" i="1"/>
  <c r="A15289" i="1" s="1"/>
  <c r="C15289" i="1"/>
  <c r="D15289" i="1"/>
  <c r="E15289" i="1"/>
  <c r="F15289" i="1"/>
  <c r="C15290" i="1"/>
  <c r="D15290" i="1"/>
  <c r="E15290" i="1"/>
  <c r="B15290" i="1" s="1"/>
  <c r="F15290" i="1"/>
  <c r="C15291" i="1"/>
  <c r="D15291" i="1"/>
  <c r="E15291" i="1"/>
  <c r="B15291" i="1" s="1"/>
  <c r="F15291" i="1"/>
  <c r="C15292" i="1"/>
  <c r="D15292" i="1"/>
  <c r="E15292" i="1"/>
  <c r="B15292" i="1" s="1"/>
  <c r="A15292" i="1" s="1"/>
  <c r="F15292" i="1"/>
  <c r="C15293" i="1"/>
  <c r="D15293" i="1"/>
  <c r="E15293" i="1"/>
  <c r="B15293" i="1" s="1"/>
  <c r="F15293" i="1"/>
  <c r="C15294" i="1"/>
  <c r="D15294" i="1"/>
  <c r="E15294" i="1"/>
  <c r="B15294" i="1" s="1"/>
  <c r="A15294" i="1" s="1"/>
  <c r="F15294" i="1"/>
  <c r="C15295" i="1"/>
  <c r="D15295" i="1"/>
  <c r="E15295" i="1"/>
  <c r="B15295" i="1" s="1"/>
  <c r="F15295" i="1"/>
  <c r="C15296" i="1"/>
  <c r="D15296" i="1"/>
  <c r="E15296" i="1"/>
  <c r="B15296" i="1" s="1"/>
  <c r="F15296" i="1"/>
  <c r="C15297" i="1"/>
  <c r="D15297" i="1"/>
  <c r="E15297" i="1"/>
  <c r="B15297" i="1" s="1"/>
  <c r="F15297" i="1"/>
  <c r="C15298" i="1"/>
  <c r="D15298" i="1"/>
  <c r="E15298" i="1"/>
  <c r="B15298" i="1" s="1"/>
  <c r="A15298" i="1" s="1"/>
  <c r="F15298" i="1"/>
  <c r="C15299" i="1"/>
  <c r="D15299" i="1"/>
  <c r="E15299" i="1"/>
  <c r="B15299" i="1" s="1"/>
  <c r="F15299" i="1"/>
  <c r="C15300" i="1"/>
  <c r="D15300" i="1"/>
  <c r="E15300" i="1"/>
  <c r="B15300" i="1" s="1"/>
  <c r="F15300" i="1"/>
  <c r="C15301" i="1"/>
  <c r="D15301" i="1"/>
  <c r="E15301" i="1"/>
  <c r="B15301" i="1" s="1"/>
  <c r="F15301" i="1"/>
  <c r="A15301" i="1" s="1"/>
  <c r="C15302" i="1"/>
  <c r="D15302" i="1"/>
  <c r="E15302" i="1"/>
  <c r="B15302" i="1" s="1"/>
  <c r="F15302" i="1"/>
  <c r="C15303" i="1"/>
  <c r="D15303" i="1"/>
  <c r="E15303" i="1"/>
  <c r="B15303" i="1" s="1"/>
  <c r="F15303" i="1"/>
  <c r="C15304" i="1"/>
  <c r="D15304" i="1"/>
  <c r="E15304" i="1"/>
  <c r="B15304" i="1" s="1"/>
  <c r="F15304" i="1"/>
  <c r="C15305" i="1"/>
  <c r="D15305" i="1"/>
  <c r="E15305" i="1"/>
  <c r="B15305" i="1" s="1"/>
  <c r="F15305" i="1"/>
  <c r="C15306" i="1"/>
  <c r="D15306" i="1"/>
  <c r="E15306" i="1"/>
  <c r="B15306" i="1" s="1"/>
  <c r="F15306" i="1"/>
  <c r="C15307" i="1"/>
  <c r="D15307" i="1"/>
  <c r="E15307" i="1"/>
  <c r="B15307" i="1" s="1"/>
  <c r="F15307" i="1"/>
  <c r="C15308" i="1"/>
  <c r="D15308" i="1"/>
  <c r="E15308" i="1"/>
  <c r="B15308" i="1" s="1"/>
  <c r="F15308" i="1"/>
  <c r="C15309" i="1"/>
  <c r="D15309" i="1"/>
  <c r="E15309" i="1"/>
  <c r="B15309" i="1" s="1"/>
  <c r="A15309" i="1" s="1"/>
  <c r="F15309" i="1"/>
  <c r="C15310" i="1"/>
  <c r="D15310" i="1"/>
  <c r="E15310" i="1"/>
  <c r="B15310" i="1" s="1"/>
  <c r="F15310" i="1"/>
  <c r="C15311" i="1"/>
  <c r="D15311" i="1"/>
  <c r="E15311" i="1"/>
  <c r="B15311" i="1" s="1"/>
  <c r="F15311" i="1"/>
  <c r="C15312" i="1"/>
  <c r="D15312" i="1"/>
  <c r="E15312" i="1"/>
  <c r="B15312" i="1" s="1"/>
  <c r="F15312" i="1"/>
  <c r="C15313" i="1"/>
  <c r="D15313" i="1"/>
  <c r="E15313" i="1"/>
  <c r="B15313" i="1" s="1"/>
  <c r="F15313" i="1"/>
  <c r="C15314" i="1"/>
  <c r="D15314" i="1"/>
  <c r="E15314" i="1"/>
  <c r="B15314" i="1" s="1"/>
  <c r="A15314" i="1" s="1"/>
  <c r="F15314" i="1"/>
  <c r="C15315" i="1"/>
  <c r="D15315" i="1"/>
  <c r="E15315" i="1"/>
  <c r="B15315" i="1" s="1"/>
  <c r="F15315" i="1"/>
  <c r="C15316" i="1"/>
  <c r="D15316" i="1"/>
  <c r="E15316" i="1"/>
  <c r="B15316" i="1" s="1"/>
  <c r="A15316" i="1" s="1"/>
  <c r="F15316" i="1"/>
  <c r="C15317" i="1"/>
  <c r="D15317" i="1"/>
  <c r="E15317" i="1"/>
  <c r="B15317" i="1" s="1"/>
  <c r="A15317" i="1" s="1"/>
  <c r="F15317" i="1"/>
  <c r="C15318" i="1"/>
  <c r="D15318" i="1"/>
  <c r="E15318" i="1"/>
  <c r="B15318" i="1" s="1"/>
  <c r="F15318" i="1"/>
  <c r="C15319" i="1"/>
  <c r="D15319" i="1"/>
  <c r="E15319" i="1"/>
  <c r="B15319" i="1" s="1"/>
  <c r="F15319" i="1"/>
  <c r="C15320" i="1"/>
  <c r="D15320" i="1"/>
  <c r="E15320" i="1"/>
  <c r="B15320" i="1" s="1"/>
  <c r="F15320" i="1"/>
  <c r="C15321" i="1"/>
  <c r="D15321" i="1"/>
  <c r="E15321" i="1"/>
  <c r="B15321" i="1" s="1"/>
  <c r="A15321" i="1" s="1"/>
  <c r="F15321" i="1"/>
  <c r="C15322" i="1"/>
  <c r="D15322" i="1"/>
  <c r="E15322" i="1"/>
  <c r="B15322" i="1" s="1"/>
  <c r="F15322" i="1"/>
  <c r="C15323" i="1"/>
  <c r="D15323" i="1"/>
  <c r="E15323" i="1"/>
  <c r="B15323" i="1" s="1"/>
  <c r="A15323" i="1" s="1"/>
  <c r="F15323" i="1"/>
  <c r="C15324" i="1"/>
  <c r="D15324" i="1"/>
  <c r="E15324" i="1"/>
  <c r="B15324" i="1" s="1"/>
  <c r="A15324" i="1" s="1"/>
  <c r="F15324" i="1"/>
  <c r="C15325" i="1"/>
  <c r="D15325" i="1"/>
  <c r="E15325" i="1"/>
  <c r="B15325" i="1" s="1"/>
  <c r="F15325" i="1"/>
  <c r="A15325" i="1" s="1"/>
  <c r="C15326" i="1"/>
  <c r="D15326" i="1"/>
  <c r="E15326" i="1"/>
  <c r="B15326" i="1" s="1"/>
  <c r="F15326" i="1"/>
  <c r="C15327" i="1"/>
  <c r="D15327" i="1"/>
  <c r="E15327" i="1"/>
  <c r="B15327" i="1" s="1"/>
  <c r="A15327" i="1" s="1"/>
  <c r="F15327" i="1"/>
  <c r="C15328" i="1"/>
  <c r="D15328" i="1"/>
  <c r="E15328" i="1"/>
  <c r="B15328" i="1" s="1"/>
  <c r="F15328" i="1"/>
  <c r="C15329" i="1"/>
  <c r="D15329" i="1"/>
  <c r="E15329" i="1"/>
  <c r="B15329" i="1" s="1"/>
  <c r="F15329" i="1"/>
  <c r="C15330" i="1"/>
  <c r="D15330" i="1"/>
  <c r="E15330" i="1"/>
  <c r="B15330" i="1" s="1"/>
  <c r="F15330" i="1"/>
  <c r="C15331" i="1"/>
  <c r="D15331" i="1"/>
  <c r="E15331" i="1"/>
  <c r="B15331" i="1" s="1"/>
  <c r="F15331" i="1"/>
  <c r="C15332" i="1"/>
  <c r="D15332" i="1"/>
  <c r="E15332" i="1"/>
  <c r="B15332" i="1" s="1"/>
  <c r="F15332" i="1"/>
  <c r="C15333" i="1"/>
  <c r="D15333" i="1"/>
  <c r="E15333" i="1"/>
  <c r="B15333" i="1" s="1"/>
  <c r="F15333" i="1"/>
  <c r="C15334" i="1"/>
  <c r="D15334" i="1"/>
  <c r="E15334" i="1"/>
  <c r="B15334" i="1" s="1"/>
  <c r="F15334" i="1"/>
  <c r="C15335" i="1"/>
  <c r="D15335" i="1"/>
  <c r="E15335" i="1"/>
  <c r="B15335" i="1" s="1"/>
  <c r="F15335" i="1"/>
  <c r="C15336" i="1"/>
  <c r="D15336" i="1"/>
  <c r="E15336" i="1"/>
  <c r="B15336" i="1" s="1"/>
  <c r="F15336" i="1"/>
  <c r="C15337" i="1"/>
  <c r="D15337" i="1"/>
  <c r="E15337" i="1"/>
  <c r="B15337" i="1" s="1"/>
  <c r="F15337" i="1"/>
  <c r="C15338" i="1"/>
  <c r="D15338" i="1"/>
  <c r="E15338" i="1"/>
  <c r="B15338" i="1" s="1"/>
  <c r="F15338" i="1"/>
  <c r="C15339" i="1"/>
  <c r="D15339" i="1"/>
  <c r="E15339" i="1"/>
  <c r="B15339" i="1" s="1"/>
  <c r="A15339" i="1" s="1"/>
  <c r="F15339" i="1"/>
  <c r="C15340" i="1"/>
  <c r="D15340" i="1"/>
  <c r="E15340" i="1"/>
  <c r="B15340" i="1" s="1"/>
  <c r="F15340" i="1"/>
  <c r="C15341" i="1"/>
  <c r="D15341" i="1"/>
  <c r="E15341" i="1"/>
  <c r="B15341" i="1" s="1"/>
  <c r="A15341" i="1" s="1"/>
  <c r="F15341" i="1"/>
  <c r="C15342" i="1"/>
  <c r="D15342" i="1"/>
  <c r="E15342" i="1"/>
  <c r="B15342" i="1" s="1"/>
  <c r="F15342" i="1"/>
  <c r="C15343" i="1"/>
  <c r="D15343" i="1"/>
  <c r="E15343" i="1"/>
  <c r="B15343" i="1" s="1"/>
  <c r="F15343" i="1"/>
  <c r="C15344" i="1"/>
  <c r="D15344" i="1"/>
  <c r="E15344" i="1"/>
  <c r="B15344" i="1" s="1"/>
  <c r="F15344" i="1"/>
  <c r="C15345" i="1"/>
  <c r="D15345" i="1"/>
  <c r="E15345" i="1"/>
  <c r="B15345" i="1" s="1"/>
  <c r="F15345" i="1"/>
  <c r="C15346" i="1"/>
  <c r="D15346" i="1"/>
  <c r="E15346" i="1"/>
  <c r="B15346" i="1" s="1"/>
  <c r="F15346" i="1"/>
  <c r="C15347" i="1"/>
  <c r="D15347" i="1"/>
  <c r="E15347" i="1"/>
  <c r="B15347" i="1" s="1"/>
  <c r="F15347" i="1"/>
  <c r="C15348" i="1"/>
  <c r="D15348" i="1"/>
  <c r="E15348" i="1"/>
  <c r="B15348" i="1" s="1"/>
  <c r="A15348" i="1" s="1"/>
  <c r="F15348" i="1"/>
  <c r="C15349" i="1"/>
  <c r="D15349" i="1"/>
  <c r="E15349" i="1"/>
  <c r="B15349" i="1" s="1"/>
  <c r="A15349" i="1" s="1"/>
  <c r="F15349" i="1"/>
  <c r="C15350" i="1"/>
  <c r="D15350" i="1"/>
  <c r="E15350" i="1"/>
  <c r="B15350" i="1" s="1"/>
  <c r="A15350" i="1" s="1"/>
  <c r="F15350" i="1"/>
  <c r="C15351" i="1"/>
  <c r="D15351" i="1"/>
  <c r="E15351" i="1"/>
  <c r="B15351" i="1" s="1"/>
  <c r="F15351" i="1"/>
  <c r="C15352" i="1"/>
  <c r="D15352" i="1"/>
  <c r="E15352" i="1"/>
  <c r="B15352" i="1" s="1"/>
  <c r="F15352" i="1"/>
  <c r="C15353" i="1"/>
  <c r="D15353" i="1"/>
  <c r="E15353" i="1"/>
  <c r="B15353" i="1" s="1"/>
  <c r="A15353" i="1" s="1"/>
  <c r="F15353" i="1"/>
  <c r="C15354" i="1"/>
  <c r="D15354" i="1"/>
  <c r="E15354" i="1"/>
  <c r="B15354" i="1" s="1"/>
  <c r="A15354" i="1" s="1"/>
  <c r="F15354" i="1"/>
  <c r="C15355" i="1"/>
  <c r="D15355" i="1"/>
  <c r="E15355" i="1"/>
  <c r="B15355" i="1" s="1"/>
  <c r="F15355" i="1"/>
  <c r="C15356" i="1"/>
  <c r="D15356" i="1"/>
  <c r="E15356" i="1"/>
  <c r="B15356" i="1" s="1"/>
  <c r="F15356" i="1"/>
  <c r="C15357" i="1"/>
  <c r="D15357" i="1"/>
  <c r="E15357" i="1"/>
  <c r="B15357" i="1" s="1"/>
  <c r="A15357" i="1" s="1"/>
  <c r="F15357" i="1"/>
  <c r="C15358" i="1"/>
  <c r="D15358" i="1"/>
  <c r="E15358" i="1"/>
  <c r="B15358" i="1" s="1"/>
  <c r="F15358" i="1"/>
  <c r="C15359" i="1"/>
  <c r="D15359" i="1"/>
  <c r="E15359" i="1"/>
  <c r="B15359" i="1" s="1"/>
  <c r="A15359" i="1" s="1"/>
  <c r="F15359" i="1"/>
  <c r="C15360" i="1"/>
  <c r="D15360" i="1"/>
  <c r="E15360" i="1"/>
  <c r="B15360" i="1" s="1"/>
  <c r="F15360" i="1"/>
  <c r="C15361" i="1"/>
  <c r="D15361" i="1"/>
  <c r="E15361" i="1"/>
  <c r="B15361" i="1" s="1"/>
  <c r="F15361" i="1"/>
  <c r="B15362" i="1"/>
  <c r="A15362" i="1" s="1"/>
  <c r="C15362" i="1"/>
  <c r="D15362" i="1"/>
  <c r="E15362" i="1"/>
  <c r="F15362" i="1"/>
  <c r="C15363" i="1"/>
  <c r="D15363" i="1"/>
  <c r="E15363" i="1"/>
  <c r="B15363" i="1" s="1"/>
  <c r="F15363" i="1"/>
  <c r="C15364" i="1"/>
  <c r="D15364" i="1"/>
  <c r="E15364" i="1"/>
  <c r="B15364" i="1" s="1"/>
  <c r="F15364" i="1"/>
  <c r="C15365" i="1"/>
  <c r="D15365" i="1"/>
  <c r="E15365" i="1"/>
  <c r="B15365" i="1" s="1"/>
  <c r="F15365" i="1"/>
  <c r="C15366" i="1"/>
  <c r="D15366" i="1"/>
  <c r="E15366" i="1"/>
  <c r="B15366" i="1" s="1"/>
  <c r="F15366" i="1"/>
  <c r="C15367" i="1"/>
  <c r="D15367" i="1"/>
  <c r="E15367" i="1"/>
  <c r="B15367" i="1" s="1"/>
  <c r="F15367" i="1"/>
  <c r="C15368" i="1"/>
  <c r="D15368" i="1"/>
  <c r="E15368" i="1"/>
  <c r="B15368" i="1" s="1"/>
  <c r="F15368" i="1"/>
  <c r="C15369" i="1"/>
  <c r="D15369" i="1"/>
  <c r="E15369" i="1"/>
  <c r="B15369" i="1" s="1"/>
  <c r="F15369" i="1"/>
  <c r="C15370" i="1"/>
  <c r="D15370" i="1"/>
  <c r="E15370" i="1"/>
  <c r="B15370" i="1" s="1"/>
  <c r="F15370" i="1"/>
  <c r="C15371" i="1"/>
  <c r="D15371" i="1"/>
  <c r="E15371" i="1"/>
  <c r="B15371" i="1" s="1"/>
  <c r="F15371" i="1"/>
  <c r="C15372" i="1"/>
  <c r="D15372" i="1"/>
  <c r="E15372" i="1"/>
  <c r="B15372" i="1" s="1"/>
  <c r="F15372" i="1"/>
  <c r="C15373" i="1"/>
  <c r="D15373" i="1"/>
  <c r="E15373" i="1"/>
  <c r="B15373" i="1" s="1"/>
  <c r="A15373" i="1" s="1"/>
  <c r="F15373" i="1"/>
  <c r="C15374" i="1"/>
  <c r="D15374" i="1"/>
  <c r="E15374" i="1"/>
  <c r="B15374" i="1" s="1"/>
  <c r="F15374" i="1"/>
  <c r="C15375" i="1"/>
  <c r="D15375" i="1"/>
  <c r="E15375" i="1"/>
  <c r="B15375" i="1" s="1"/>
  <c r="F15375" i="1"/>
  <c r="C15376" i="1"/>
  <c r="D15376" i="1"/>
  <c r="E15376" i="1"/>
  <c r="B15376" i="1" s="1"/>
  <c r="A15376" i="1" s="1"/>
  <c r="F15376" i="1"/>
  <c r="C15377" i="1"/>
  <c r="D15377" i="1"/>
  <c r="E15377" i="1"/>
  <c r="B15377" i="1" s="1"/>
  <c r="F15377" i="1"/>
  <c r="C15378" i="1"/>
  <c r="D15378" i="1"/>
  <c r="E15378" i="1"/>
  <c r="B15378" i="1" s="1"/>
  <c r="F15378" i="1"/>
  <c r="C15379" i="1"/>
  <c r="D15379" i="1"/>
  <c r="E15379" i="1"/>
  <c r="B15379" i="1" s="1"/>
  <c r="F15379" i="1"/>
  <c r="C15380" i="1"/>
  <c r="D15380" i="1"/>
  <c r="E15380" i="1"/>
  <c r="B15380" i="1" s="1"/>
  <c r="F15380" i="1"/>
  <c r="C15381" i="1"/>
  <c r="D15381" i="1"/>
  <c r="E15381" i="1"/>
  <c r="B15381" i="1" s="1"/>
  <c r="F15381" i="1"/>
  <c r="C15382" i="1"/>
  <c r="D15382" i="1"/>
  <c r="E15382" i="1"/>
  <c r="B15382" i="1" s="1"/>
  <c r="A15382" i="1" s="1"/>
  <c r="F15382" i="1"/>
  <c r="C15383" i="1"/>
  <c r="D15383" i="1"/>
  <c r="E15383" i="1"/>
  <c r="B15383" i="1" s="1"/>
  <c r="F15383" i="1"/>
  <c r="C15384" i="1"/>
  <c r="D15384" i="1"/>
  <c r="E15384" i="1"/>
  <c r="B15384" i="1" s="1"/>
  <c r="F15384" i="1"/>
  <c r="C15385" i="1"/>
  <c r="D15385" i="1"/>
  <c r="E15385" i="1"/>
  <c r="B15385" i="1" s="1"/>
  <c r="A15385" i="1" s="1"/>
  <c r="F15385" i="1"/>
  <c r="C15386" i="1"/>
  <c r="D15386" i="1"/>
  <c r="E15386" i="1"/>
  <c r="B15386" i="1" s="1"/>
  <c r="A15386" i="1" s="1"/>
  <c r="F15386" i="1"/>
  <c r="C15387" i="1"/>
  <c r="D15387" i="1"/>
  <c r="E15387" i="1"/>
  <c r="B15387" i="1" s="1"/>
  <c r="F15387" i="1"/>
  <c r="C15388" i="1"/>
  <c r="D15388" i="1"/>
  <c r="E15388" i="1"/>
  <c r="B15388" i="1" s="1"/>
  <c r="A15388" i="1" s="1"/>
  <c r="F15388" i="1"/>
  <c r="C15389" i="1"/>
  <c r="D15389" i="1"/>
  <c r="E15389" i="1"/>
  <c r="B15389" i="1" s="1"/>
  <c r="F15389" i="1"/>
  <c r="C15390" i="1"/>
  <c r="D15390" i="1"/>
  <c r="E15390" i="1"/>
  <c r="B15390" i="1" s="1"/>
  <c r="A15390" i="1" s="1"/>
  <c r="F15390" i="1"/>
  <c r="C15391" i="1"/>
  <c r="D15391" i="1"/>
  <c r="E15391" i="1"/>
  <c r="B15391" i="1" s="1"/>
  <c r="F15391" i="1"/>
  <c r="C15392" i="1"/>
  <c r="D15392" i="1"/>
  <c r="E15392" i="1"/>
  <c r="B15392" i="1" s="1"/>
  <c r="F15392" i="1"/>
  <c r="C15393" i="1"/>
  <c r="D15393" i="1"/>
  <c r="E15393" i="1"/>
  <c r="B15393" i="1" s="1"/>
  <c r="F15393" i="1"/>
  <c r="C15394" i="1"/>
  <c r="D15394" i="1"/>
  <c r="E15394" i="1"/>
  <c r="B15394" i="1" s="1"/>
  <c r="F15394" i="1"/>
  <c r="C15395" i="1"/>
  <c r="D15395" i="1"/>
  <c r="E15395" i="1"/>
  <c r="B15395" i="1" s="1"/>
  <c r="F15395" i="1"/>
  <c r="C15396" i="1"/>
  <c r="D15396" i="1"/>
  <c r="E15396" i="1"/>
  <c r="B15396" i="1" s="1"/>
  <c r="A15396" i="1" s="1"/>
  <c r="F15396" i="1"/>
  <c r="C15397" i="1"/>
  <c r="D15397" i="1"/>
  <c r="E15397" i="1"/>
  <c r="B15397" i="1" s="1"/>
  <c r="A15397" i="1" s="1"/>
  <c r="F15397" i="1"/>
  <c r="C15398" i="1"/>
  <c r="D15398" i="1"/>
  <c r="E15398" i="1"/>
  <c r="B15398" i="1" s="1"/>
  <c r="F15398" i="1"/>
  <c r="C15399" i="1"/>
  <c r="D15399" i="1"/>
  <c r="E15399" i="1"/>
  <c r="B15399" i="1" s="1"/>
  <c r="F15399" i="1"/>
  <c r="C15400" i="1"/>
  <c r="D15400" i="1"/>
  <c r="E15400" i="1"/>
  <c r="B15400" i="1" s="1"/>
  <c r="A15400" i="1" s="1"/>
  <c r="F15400" i="1"/>
  <c r="C15401" i="1"/>
  <c r="D15401" i="1"/>
  <c r="E15401" i="1"/>
  <c r="B15401" i="1" s="1"/>
  <c r="F15401" i="1"/>
  <c r="C15402" i="1"/>
  <c r="D15402" i="1"/>
  <c r="E15402" i="1"/>
  <c r="B15402" i="1" s="1"/>
  <c r="F15402" i="1"/>
  <c r="C15403" i="1"/>
  <c r="D15403" i="1"/>
  <c r="E15403" i="1"/>
  <c r="B15403" i="1" s="1"/>
  <c r="F15403" i="1"/>
  <c r="C15404" i="1"/>
  <c r="D15404" i="1"/>
  <c r="E15404" i="1"/>
  <c r="B15404" i="1" s="1"/>
  <c r="A15404" i="1" s="1"/>
  <c r="F15404" i="1"/>
  <c r="C15405" i="1"/>
  <c r="D15405" i="1"/>
  <c r="E15405" i="1"/>
  <c r="B15405" i="1" s="1"/>
  <c r="F15405" i="1"/>
  <c r="C15406" i="1"/>
  <c r="D15406" i="1"/>
  <c r="E15406" i="1"/>
  <c r="B15406" i="1" s="1"/>
  <c r="F15406" i="1"/>
  <c r="C15407" i="1"/>
  <c r="D15407" i="1"/>
  <c r="E15407" i="1"/>
  <c r="B15407" i="1" s="1"/>
  <c r="A15407" i="1" s="1"/>
  <c r="F15407" i="1"/>
  <c r="C15408" i="1"/>
  <c r="D15408" i="1"/>
  <c r="E15408" i="1"/>
  <c r="B15408" i="1" s="1"/>
  <c r="F15408" i="1"/>
  <c r="C15409" i="1"/>
  <c r="D15409" i="1"/>
  <c r="E15409" i="1"/>
  <c r="B15409" i="1" s="1"/>
  <c r="F15409" i="1"/>
  <c r="C15410" i="1"/>
  <c r="D15410" i="1"/>
  <c r="E15410" i="1"/>
  <c r="B15410" i="1" s="1"/>
  <c r="F15410" i="1"/>
  <c r="C15411" i="1"/>
  <c r="D15411" i="1"/>
  <c r="E15411" i="1"/>
  <c r="B15411" i="1" s="1"/>
  <c r="F15411" i="1"/>
  <c r="C15412" i="1"/>
  <c r="D15412" i="1"/>
  <c r="E15412" i="1"/>
  <c r="B15412" i="1" s="1"/>
  <c r="F15412" i="1"/>
  <c r="C15413" i="1"/>
  <c r="D15413" i="1"/>
  <c r="E15413" i="1"/>
  <c r="B15413" i="1" s="1"/>
  <c r="F15413" i="1"/>
  <c r="C15414" i="1"/>
  <c r="D15414" i="1"/>
  <c r="E15414" i="1"/>
  <c r="B15414" i="1" s="1"/>
  <c r="F15414" i="1"/>
  <c r="C15415" i="1"/>
  <c r="D15415" i="1"/>
  <c r="E15415" i="1"/>
  <c r="B15415" i="1" s="1"/>
  <c r="F15415" i="1"/>
  <c r="C15416" i="1"/>
  <c r="D15416" i="1"/>
  <c r="E15416" i="1"/>
  <c r="B15416" i="1" s="1"/>
  <c r="F15416" i="1"/>
  <c r="C15417" i="1"/>
  <c r="D15417" i="1"/>
  <c r="E15417" i="1"/>
  <c r="B15417" i="1" s="1"/>
  <c r="F15417" i="1"/>
  <c r="C15418" i="1"/>
  <c r="D15418" i="1"/>
  <c r="E15418" i="1"/>
  <c r="B15418" i="1" s="1"/>
  <c r="F15418" i="1"/>
  <c r="C15419" i="1"/>
  <c r="D15419" i="1"/>
  <c r="E15419" i="1"/>
  <c r="B15419" i="1" s="1"/>
  <c r="F15419" i="1"/>
  <c r="C15420" i="1"/>
  <c r="D15420" i="1"/>
  <c r="E15420" i="1"/>
  <c r="B15420" i="1" s="1"/>
  <c r="F15420" i="1"/>
  <c r="C15421" i="1"/>
  <c r="D15421" i="1"/>
  <c r="E15421" i="1"/>
  <c r="B15421" i="1" s="1"/>
  <c r="A15421" i="1" s="1"/>
  <c r="F15421" i="1"/>
  <c r="C15422" i="1"/>
  <c r="D15422" i="1"/>
  <c r="E15422" i="1"/>
  <c r="B15422" i="1" s="1"/>
  <c r="F15422" i="1"/>
  <c r="C15423" i="1"/>
  <c r="D15423" i="1"/>
  <c r="E15423" i="1"/>
  <c r="B15423" i="1" s="1"/>
  <c r="A15423" i="1" s="1"/>
  <c r="F15423" i="1"/>
  <c r="C15424" i="1"/>
  <c r="D15424" i="1"/>
  <c r="E15424" i="1"/>
  <c r="B15424" i="1" s="1"/>
  <c r="F15424" i="1"/>
  <c r="C15425" i="1"/>
  <c r="D15425" i="1"/>
  <c r="E15425" i="1"/>
  <c r="B15425" i="1" s="1"/>
  <c r="F15425" i="1"/>
  <c r="C15426" i="1"/>
  <c r="D15426" i="1"/>
  <c r="E15426" i="1"/>
  <c r="B15426" i="1" s="1"/>
  <c r="F15426" i="1"/>
  <c r="C15427" i="1"/>
  <c r="D15427" i="1"/>
  <c r="E15427" i="1"/>
  <c r="B15427" i="1" s="1"/>
  <c r="A15427" i="1" s="1"/>
  <c r="F15427" i="1"/>
  <c r="C15428" i="1"/>
  <c r="D15428" i="1"/>
  <c r="E15428" i="1"/>
  <c r="B15428" i="1" s="1"/>
  <c r="F15428" i="1"/>
  <c r="C15429" i="1"/>
  <c r="D15429" i="1"/>
  <c r="E15429" i="1"/>
  <c r="B15429" i="1" s="1"/>
  <c r="F15429" i="1"/>
  <c r="C15430" i="1"/>
  <c r="D15430" i="1"/>
  <c r="E15430" i="1"/>
  <c r="B15430" i="1" s="1"/>
  <c r="F15430" i="1"/>
  <c r="C15431" i="1"/>
  <c r="D15431" i="1"/>
  <c r="E15431" i="1"/>
  <c r="B15431" i="1" s="1"/>
  <c r="F15431" i="1"/>
  <c r="C15432" i="1"/>
  <c r="D15432" i="1"/>
  <c r="E15432" i="1"/>
  <c r="B15432" i="1" s="1"/>
  <c r="F15432" i="1"/>
  <c r="C15433" i="1"/>
  <c r="D15433" i="1"/>
  <c r="E15433" i="1"/>
  <c r="B15433" i="1" s="1"/>
  <c r="F15433" i="1"/>
  <c r="C15434" i="1"/>
  <c r="D15434" i="1"/>
  <c r="E15434" i="1"/>
  <c r="B15434" i="1" s="1"/>
  <c r="F15434" i="1"/>
  <c r="B15435" i="1"/>
  <c r="C15435" i="1"/>
  <c r="D15435" i="1"/>
  <c r="E15435" i="1"/>
  <c r="F15435" i="1"/>
  <c r="C15436" i="1"/>
  <c r="D15436" i="1"/>
  <c r="E15436" i="1"/>
  <c r="B15436" i="1" s="1"/>
  <c r="F15436" i="1"/>
  <c r="C15437" i="1"/>
  <c r="D15437" i="1"/>
  <c r="E15437" i="1"/>
  <c r="B15437" i="1" s="1"/>
  <c r="F15437" i="1"/>
  <c r="C15438" i="1"/>
  <c r="D15438" i="1"/>
  <c r="E15438" i="1"/>
  <c r="B15438" i="1" s="1"/>
  <c r="F15438" i="1"/>
  <c r="C15439" i="1"/>
  <c r="D15439" i="1"/>
  <c r="E15439" i="1"/>
  <c r="B15439" i="1" s="1"/>
  <c r="F15439" i="1"/>
  <c r="C15440" i="1"/>
  <c r="D15440" i="1"/>
  <c r="E15440" i="1"/>
  <c r="B15440" i="1" s="1"/>
  <c r="F15440" i="1"/>
  <c r="C15441" i="1"/>
  <c r="D15441" i="1"/>
  <c r="E15441" i="1"/>
  <c r="B15441" i="1" s="1"/>
  <c r="F15441" i="1"/>
  <c r="C15442" i="1"/>
  <c r="D15442" i="1"/>
  <c r="E15442" i="1"/>
  <c r="B15442" i="1" s="1"/>
  <c r="A15442" i="1" s="1"/>
  <c r="F15442" i="1"/>
  <c r="C15443" i="1"/>
  <c r="D15443" i="1"/>
  <c r="E15443" i="1"/>
  <c r="B15443" i="1" s="1"/>
  <c r="F15443" i="1"/>
  <c r="C15444" i="1"/>
  <c r="D15444" i="1"/>
  <c r="E15444" i="1"/>
  <c r="B15444" i="1" s="1"/>
  <c r="F15444" i="1"/>
  <c r="C15445" i="1"/>
  <c r="D15445" i="1"/>
  <c r="E15445" i="1"/>
  <c r="B15445" i="1" s="1"/>
  <c r="F15445" i="1"/>
  <c r="C15446" i="1"/>
  <c r="D15446" i="1"/>
  <c r="E15446" i="1"/>
  <c r="B15446" i="1" s="1"/>
  <c r="F15446" i="1"/>
  <c r="C15447" i="1"/>
  <c r="D15447" i="1"/>
  <c r="E15447" i="1"/>
  <c r="B15447" i="1" s="1"/>
  <c r="F15447" i="1"/>
  <c r="C15448" i="1"/>
  <c r="D15448" i="1"/>
  <c r="E15448" i="1"/>
  <c r="B15448" i="1" s="1"/>
  <c r="F15448" i="1"/>
  <c r="C15449" i="1"/>
  <c r="D15449" i="1"/>
  <c r="E15449" i="1"/>
  <c r="B15449" i="1" s="1"/>
  <c r="F15449" i="1"/>
  <c r="C15450" i="1"/>
  <c r="D15450" i="1"/>
  <c r="E15450" i="1"/>
  <c r="B15450" i="1" s="1"/>
  <c r="F15450" i="1"/>
  <c r="C15451" i="1"/>
  <c r="D15451" i="1"/>
  <c r="E15451" i="1"/>
  <c r="B15451" i="1" s="1"/>
  <c r="A15451" i="1" s="1"/>
  <c r="F15451" i="1"/>
  <c r="C15452" i="1"/>
  <c r="D15452" i="1"/>
  <c r="E15452" i="1"/>
  <c r="B15452" i="1" s="1"/>
  <c r="A15452" i="1" s="1"/>
  <c r="F15452" i="1"/>
  <c r="C15453" i="1"/>
  <c r="D15453" i="1"/>
  <c r="E15453" i="1"/>
  <c r="B15453" i="1" s="1"/>
  <c r="F15453" i="1"/>
  <c r="A15453" i="1" s="1"/>
  <c r="C15454" i="1"/>
  <c r="D15454" i="1"/>
  <c r="E15454" i="1"/>
  <c r="B15454" i="1" s="1"/>
  <c r="A15454" i="1" s="1"/>
  <c r="F15454" i="1"/>
  <c r="C15455" i="1"/>
  <c r="D15455" i="1"/>
  <c r="E15455" i="1"/>
  <c r="B15455" i="1" s="1"/>
  <c r="F15455" i="1"/>
  <c r="C15456" i="1"/>
  <c r="D15456" i="1"/>
  <c r="E15456" i="1"/>
  <c r="B15456" i="1" s="1"/>
  <c r="F15456" i="1"/>
  <c r="C15457" i="1"/>
  <c r="D15457" i="1"/>
  <c r="E15457" i="1"/>
  <c r="B15457" i="1" s="1"/>
  <c r="F15457" i="1"/>
  <c r="C15458" i="1"/>
  <c r="D15458" i="1"/>
  <c r="E15458" i="1"/>
  <c r="B15458" i="1" s="1"/>
  <c r="A15458" i="1" s="1"/>
  <c r="F15458" i="1"/>
  <c r="C15459" i="1"/>
  <c r="D15459" i="1"/>
  <c r="E15459" i="1"/>
  <c r="B15459" i="1" s="1"/>
  <c r="F15459" i="1"/>
  <c r="C15460" i="1"/>
  <c r="D15460" i="1"/>
  <c r="E15460" i="1"/>
  <c r="B15460" i="1" s="1"/>
  <c r="F15460" i="1"/>
  <c r="C15461" i="1"/>
  <c r="D15461" i="1"/>
  <c r="E15461" i="1"/>
  <c r="B15461" i="1" s="1"/>
  <c r="F15461" i="1"/>
  <c r="B15462" i="1"/>
  <c r="A15462" i="1" s="1"/>
  <c r="C15462" i="1"/>
  <c r="D15462" i="1"/>
  <c r="E15462" i="1"/>
  <c r="F15462" i="1"/>
  <c r="C15463" i="1"/>
  <c r="D15463" i="1"/>
  <c r="E15463" i="1"/>
  <c r="B15463" i="1" s="1"/>
  <c r="A15463" i="1" s="1"/>
  <c r="F15463" i="1"/>
  <c r="C15464" i="1"/>
  <c r="D15464" i="1"/>
  <c r="E15464" i="1"/>
  <c r="B15464" i="1" s="1"/>
  <c r="F15464" i="1"/>
  <c r="C15465" i="1"/>
  <c r="D15465" i="1"/>
  <c r="E15465" i="1"/>
  <c r="B15465" i="1" s="1"/>
  <c r="A15465" i="1" s="1"/>
  <c r="F15465" i="1"/>
  <c r="C15466" i="1"/>
  <c r="D15466" i="1"/>
  <c r="E15466" i="1"/>
  <c r="B15466" i="1" s="1"/>
  <c r="A15466" i="1" s="1"/>
  <c r="F15466" i="1"/>
  <c r="C15467" i="1"/>
  <c r="D15467" i="1"/>
  <c r="E15467" i="1"/>
  <c r="B15467" i="1" s="1"/>
  <c r="F15467" i="1"/>
  <c r="C15468" i="1"/>
  <c r="D15468" i="1"/>
  <c r="E15468" i="1"/>
  <c r="B15468" i="1" s="1"/>
  <c r="F15468" i="1"/>
  <c r="B15469" i="1"/>
  <c r="A15469" i="1" s="1"/>
  <c r="C15469" i="1"/>
  <c r="D15469" i="1"/>
  <c r="E15469" i="1"/>
  <c r="F15469" i="1"/>
  <c r="C15470" i="1"/>
  <c r="D15470" i="1"/>
  <c r="E15470" i="1"/>
  <c r="B15470" i="1" s="1"/>
  <c r="F15470" i="1"/>
  <c r="C15471" i="1"/>
  <c r="D15471" i="1"/>
  <c r="E15471" i="1"/>
  <c r="B15471" i="1" s="1"/>
  <c r="F15471" i="1"/>
  <c r="C15472" i="1"/>
  <c r="D15472" i="1"/>
  <c r="E15472" i="1"/>
  <c r="B15472" i="1" s="1"/>
  <c r="F15472" i="1"/>
  <c r="C15473" i="1"/>
  <c r="D15473" i="1"/>
  <c r="E15473" i="1"/>
  <c r="B15473" i="1" s="1"/>
  <c r="F15473" i="1"/>
  <c r="C15474" i="1"/>
  <c r="D15474" i="1"/>
  <c r="E15474" i="1"/>
  <c r="B15474" i="1" s="1"/>
  <c r="F15474" i="1"/>
  <c r="C15475" i="1"/>
  <c r="D15475" i="1"/>
  <c r="E15475" i="1"/>
  <c r="B15475" i="1" s="1"/>
  <c r="F15475" i="1"/>
  <c r="C15476" i="1"/>
  <c r="D15476" i="1"/>
  <c r="E15476" i="1"/>
  <c r="B15476" i="1" s="1"/>
  <c r="A15476" i="1" s="1"/>
  <c r="F15476" i="1"/>
  <c r="C15477" i="1"/>
  <c r="D15477" i="1"/>
  <c r="E15477" i="1"/>
  <c r="B15477" i="1" s="1"/>
  <c r="F15477" i="1"/>
  <c r="C15478" i="1"/>
  <c r="D15478" i="1"/>
  <c r="E15478" i="1"/>
  <c r="B15478" i="1" s="1"/>
  <c r="F15478" i="1"/>
  <c r="C15479" i="1"/>
  <c r="D15479" i="1"/>
  <c r="E15479" i="1"/>
  <c r="B15479" i="1" s="1"/>
  <c r="F15479" i="1"/>
  <c r="C15480" i="1"/>
  <c r="D15480" i="1"/>
  <c r="E15480" i="1"/>
  <c r="B15480" i="1" s="1"/>
  <c r="F15480" i="1"/>
  <c r="C15481" i="1"/>
  <c r="D15481" i="1"/>
  <c r="E15481" i="1"/>
  <c r="B15481" i="1" s="1"/>
  <c r="F15481" i="1"/>
  <c r="C15482" i="1"/>
  <c r="D15482" i="1"/>
  <c r="E15482" i="1"/>
  <c r="B15482" i="1" s="1"/>
  <c r="F15482" i="1"/>
  <c r="C15483" i="1"/>
  <c r="D15483" i="1"/>
  <c r="E15483" i="1"/>
  <c r="B15483" i="1" s="1"/>
  <c r="F15483" i="1"/>
  <c r="C15484" i="1"/>
  <c r="D15484" i="1"/>
  <c r="E15484" i="1"/>
  <c r="B15484" i="1" s="1"/>
  <c r="F15484" i="1"/>
  <c r="C15485" i="1"/>
  <c r="D15485" i="1"/>
  <c r="E15485" i="1"/>
  <c r="B15485" i="1" s="1"/>
  <c r="F15485" i="1"/>
  <c r="C15486" i="1"/>
  <c r="D15486" i="1"/>
  <c r="E15486" i="1"/>
  <c r="B15486" i="1" s="1"/>
  <c r="F15486" i="1"/>
  <c r="C15487" i="1"/>
  <c r="D15487" i="1"/>
  <c r="E15487" i="1"/>
  <c r="B15487" i="1" s="1"/>
  <c r="F15487" i="1"/>
  <c r="C15488" i="1"/>
  <c r="D15488" i="1"/>
  <c r="E15488" i="1"/>
  <c r="B15488" i="1" s="1"/>
  <c r="F15488" i="1"/>
  <c r="C15489" i="1"/>
  <c r="D15489" i="1"/>
  <c r="E15489" i="1"/>
  <c r="B15489" i="1" s="1"/>
  <c r="F15489" i="1"/>
  <c r="C15490" i="1"/>
  <c r="D15490" i="1"/>
  <c r="E15490" i="1"/>
  <c r="B15490" i="1" s="1"/>
  <c r="F15490" i="1"/>
  <c r="C15491" i="1"/>
  <c r="D15491" i="1"/>
  <c r="E15491" i="1"/>
  <c r="B15491" i="1" s="1"/>
  <c r="F15491" i="1"/>
  <c r="C15492" i="1"/>
  <c r="D15492" i="1"/>
  <c r="E15492" i="1"/>
  <c r="B15492" i="1" s="1"/>
  <c r="F15492" i="1"/>
  <c r="C15493" i="1"/>
  <c r="D15493" i="1"/>
  <c r="E15493" i="1"/>
  <c r="B15493" i="1" s="1"/>
  <c r="F15493" i="1"/>
  <c r="C15494" i="1"/>
  <c r="D15494" i="1"/>
  <c r="E15494" i="1"/>
  <c r="B15494" i="1" s="1"/>
  <c r="F15494" i="1"/>
  <c r="C15495" i="1"/>
  <c r="D15495" i="1"/>
  <c r="E15495" i="1"/>
  <c r="B15495" i="1" s="1"/>
  <c r="F15495" i="1"/>
  <c r="C15496" i="1"/>
  <c r="D15496" i="1"/>
  <c r="E15496" i="1"/>
  <c r="B15496" i="1" s="1"/>
  <c r="F15496" i="1"/>
  <c r="C15497" i="1"/>
  <c r="D15497" i="1"/>
  <c r="E15497" i="1"/>
  <c r="B15497" i="1" s="1"/>
  <c r="F15497" i="1"/>
  <c r="C15498" i="1"/>
  <c r="D15498" i="1"/>
  <c r="E15498" i="1"/>
  <c r="B15498" i="1" s="1"/>
  <c r="A15498" i="1" s="1"/>
  <c r="F15498" i="1"/>
  <c r="C15499" i="1"/>
  <c r="D15499" i="1"/>
  <c r="E15499" i="1"/>
  <c r="B15499" i="1" s="1"/>
  <c r="F15499" i="1"/>
  <c r="C15500" i="1"/>
  <c r="D15500" i="1"/>
  <c r="E15500" i="1"/>
  <c r="B15500" i="1" s="1"/>
  <c r="F15500" i="1"/>
  <c r="C15501" i="1"/>
  <c r="D15501" i="1"/>
  <c r="E15501" i="1"/>
  <c r="B15501" i="1" s="1"/>
  <c r="A15501" i="1" s="1"/>
  <c r="F15501" i="1"/>
  <c r="C15502" i="1"/>
  <c r="D15502" i="1"/>
  <c r="E15502" i="1"/>
  <c r="B15502" i="1" s="1"/>
  <c r="F15502" i="1"/>
  <c r="C15503" i="1"/>
  <c r="D15503" i="1"/>
  <c r="E15503" i="1"/>
  <c r="B15503" i="1" s="1"/>
  <c r="F15503" i="1"/>
  <c r="C15504" i="1"/>
  <c r="D15504" i="1"/>
  <c r="E15504" i="1"/>
  <c r="B15504" i="1" s="1"/>
  <c r="F15504" i="1"/>
  <c r="C15505" i="1"/>
  <c r="D15505" i="1"/>
  <c r="E15505" i="1"/>
  <c r="B15505" i="1" s="1"/>
  <c r="F15505" i="1"/>
  <c r="C15506" i="1"/>
  <c r="D15506" i="1"/>
  <c r="E15506" i="1"/>
  <c r="B15506" i="1" s="1"/>
  <c r="F15506" i="1"/>
  <c r="C15507" i="1"/>
  <c r="D15507" i="1"/>
  <c r="E15507" i="1"/>
  <c r="B15507" i="1" s="1"/>
  <c r="A15507" i="1" s="1"/>
  <c r="F15507" i="1"/>
  <c r="C15508" i="1"/>
  <c r="D15508" i="1"/>
  <c r="E15508" i="1"/>
  <c r="B15508" i="1" s="1"/>
  <c r="F15508" i="1"/>
  <c r="C15509" i="1"/>
  <c r="D15509" i="1"/>
  <c r="E15509" i="1"/>
  <c r="B15509" i="1" s="1"/>
  <c r="F15509" i="1"/>
  <c r="C15510" i="1"/>
  <c r="D15510" i="1"/>
  <c r="E15510" i="1"/>
  <c r="B15510" i="1" s="1"/>
  <c r="F15510" i="1"/>
  <c r="C15511" i="1"/>
  <c r="D15511" i="1"/>
  <c r="E15511" i="1"/>
  <c r="B15511" i="1" s="1"/>
  <c r="A15511" i="1" s="1"/>
  <c r="F15511" i="1"/>
  <c r="C15512" i="1"/>
  <c r="D15512" i="1"/>
  <c r="E15512" i="1"/>
  <c r="B15512" i="1" s="1"/>
  <c r="F15512" i="1"/>
  <c r="C15513" i="1"/>
  <c r="D15513" i="1"/>
  <c r="E15513" i="1"/>
  <c r="B15513" i="1" s="1"/>
  <c r="F15513" i="1"/>
  <c r="C15514" i="1"/>
  <c r="D15514" i="1"/>
  <c r="E15514" i="1"/>
  <c r="B15514" i="1" s="1"/>
  <c r="A15514" i="1" s="1"/>
  <c r="F15514" i="1"/>
  <c r="B15515" i="1"/>
  <c r="A15515" i="1" s="1"/>
  <c r="C15515" i="1"/>
  <c r="D15515" i="1"/>
  <c r="E15515" i="1"/>
  <c r="F15515" i="1"/>
  <c r="C15516" i="1"/>
  <c r="D15516" i="1"/>
  <c r="E15516" i="1"/>
  <c r="B15516" i="1" s="1"/>
  <c r="F15516" i="1"/>
  <c r="C15517" i="1"/>
  <c r="D15517" i="1"/>
  <c r="E15517" i="1"/>
  <c r="B15517" i="1" s="1"/>
  <c r="F15517" i="1"/>
  <c r="C15518" i="1"/>
  <c r="D15518" i="1"/>
  <c r="E15518" i="1"/>
  <c r="B15518" i="1" s="1"/>
  <c r="F15518" i="1"/>
  <c r="C15519" i="1"/>
  <c r="D15519" i="1"/>
  <c r="E15519" i="1"/>
  <c r="B15519" i="1" s="1"/>
  <c r="F15519" i="1"/>
  <c r="C15520" i="1"/>
  <c r="D15520" i="1"/>
  <c r="E15520" i="1"/>
  <c r="B15520" i="1" s="1"/>
  <c r="F15520" i="1"/>
  <c r="C15521" i="1"/>
  <c r="D15521" i="1"/>
  <c r="E15521" i="1"/>
  <c r="B15521" i="1" s="1"/>
  <c r="F15521" i="1"/>
  <c r="C15522" i="1"/>
  <c r="D15522" i="1"/>
  <c r="E15522" i="1"/>
  <c r="B15522" i="1" s="1"/>
  <c r="F15522" i="1"/>
  <c r="C15523" i="1"/>
  <c r="D15523" i="1"/>
  <c r="E15523" i="1"/>
  <c r="B15523" i="1" s="1"/>
  <c r="F15523" i="1"/>
  <c r="C15524" i="1"/>
  <c r="D15524" i="1"/>
  <c r="E15524" i="1"/>
  <c r="B15524" i="1" s="1"/>
  <c r="F15524" i="1"/>
  <c r="C15525" i="1"/>
  <c r="D15525" i="1"/>
  <c r="E15525" i="1"/>
  <c r="B15525" i="1" s="1"/>
  <c r="F15525" i="1"/>
  <c r="C15526" i="1"/>
  <c r="D15526" i="1"/>
  <c r="E15526" i="1"/>
  <c r="B15526" i="1" s="1"/>
  <c r="F15526" i="1"/>
  <c r="C15527" i="1"/>
  <c r="D15527" i="1"/>
  <c r="E15527" i="1"/>
  <c r="B15527" i="1" s="1"/>
  <c r="A15527" i="1" s="1"/>
  <c r="F15527" i="1"/>
  <c r="C15528" i="1"/>
  <c r="D15528" i="1"/>
  <c r="E15528" i="1"/>
  <c r="B15528" i="1" s="1"/>
  <c r="F15528" i="1"/>
  <c r="C15529" i="1"/>
  <c r="D15529" i="1"/>
  <c r="E15529" i="1"/>
  <c r="B15529" i="1" s="1"/>
  <c r="A15529" i="1" s="1"/>
  <c r="F15529" i="1"/>
  <c r="C15530" i="1"/>
  <c r="D15530" i="1"/>
  <c r="E15530" i="1"/>
  <c r="B15530" i="1" s="1"/>
  <c r="F15530" i="1"/>
  <c r="C15531" i="1"/>
  <c r="D15531" i="1"/>
  <c r="E15531" i="1"/>
  <c r="B15531" i="1" s="1"/>
  <c r="F15531" i="1"/>
  <c r="C15532" i="1"/>
  <c r="D15532" i="1"/>
  <c r="E15532" i="1"/>
  <c r="B15532" i="1" s="1"/>
  <c r="F15532" i="1"/>
  <c r="C15533" i="1"/>
  <c r="D15533" i="1"/>
  <c r="E15533" i="1"/>
  <c r="B15533" i="1" s="1"/>
  <c r="F15533" i="1"/>
  <c r="A15205" i="1" l="1"/>
  <c r="A15095" i="1"/>
  <c r="A14899" i="1"/>
  <c r="A14970" i="1"/>
  <c r="A15338" i="1"/>
  <c r="A15164" i="1"/>
  <c r="A15137" i="1"/>
  <c r="A15369" i="1"/>
  <c r="A15365" i="1"/>
  <c r="A15242" i="1"/>
  <c r="A15148" i="1"/>
  <c r="A15133" i="1"/>
  <c r="A15129" i="1"/>
  <c r="A15125" i="1"/>
  <c r="A15121" i="1"/>
  <c r="A15023" i="1"/>
  <c r="A14929" i="1"/>
  <c r="A15284" i="1"/>
  <c r="A14880" i="1"/>
  <c r="A15403" i="1"/>
  <c r="A15194" i="1"/>
  <c r="A15446" i="1"/>
  <c r="A15299" i="1"/>
  <c r="A15213" i="1"/>
  <c r="A15107" i="1"/>
  <c r="A15532" i="1"/>
  <c r="A14986" i="1"/>
  <c r="A15220" i="1"/>
  <c r="A15334" i="1"/>
  <c r="A15326" i="1"/>
  <c r="A15227" i="1"/>
  <c r="A14993" i="1"/>
  <c r="A14898" i="1"/>
  <c r="A15468" i="1"/>
  <c r="A15156" i="1"/>
  <c r="A15012" i="1"/>
  <c r="A15491" i="1"/>
  <c r="A15487" i="1"/>
  <c r="A15281" i="1"/>
  <c r="A15084" i="1"/>
  <c r="A15303" i="1"/>
  <c r="A15434" i="1"/>
  <c r="A15461" i="1"/>
  <c r="A15342" i="1"/>
  <c r="A15114" i="1"/>
  <c r="A15065" i="1"/>
  <c r="A15399" i="1"/>
  <c r="A14963" i="1"/>
  <c r="A15525" i="1"/>
  <c r="A15076" i="1"/>
  <c r="A15438" i="1"/>
  <c r="A15217" i="1"/>
  <c r="A15426" i="1"/>
  <c r="A15224" i="1"/>
  <c r="A15201" i="1"/>
  <c r="A14982" i="1"/>
  <c r="A14966" i="1"/>
  <c r="A15449" i="1"/>
  <c r="A14902" i="1"/>
  <c r="A15522" i="1"/>
  <c r="A15518" i="1"/>
  <c r="A15257" i="1"/>
  <c r="A15253" i="1"/>
  <c r="A15073" i="1"/>
  <c r="A15054" i="1"/>
  <c r="A15050" i="1"/>
  <c r="A15046" i="1"/>
  <c r="A15042" i="1"/>
  <c r="A15038" i="1"/>
  <c r="A14932" i="1"/>
  <c r="A15502" i="1"/>
  <c r="A15418" i="1"/>
  <c r="A15238" i="1"/>
  <c r="A15402" i="1"/>
  <c r="A15364" i="1"/>
  <c r="A15268" i="1"/>
  <c r="A15151" i="1"/>
  <c r="A15102" i="1"/>
  <c r="A15068" i="1"/>
  <c r="A14981" i="1"/>
  <c r="A14894" i="1"/>
  <c r="A15360" i="1"/>
  <c r="A15333" i="1"/>
  <c r="A15310" i="1"/>
  <c r="A15193" i="1"/>
  <c r="A15094" i="1"/>
  <c r="A15026" i="1"/>
  <c r="A15490" i="1"/>
  <c r="A15375" i="1"/>
  <c r="A15252" i="1"/>
  <c r="A15166" i="1"/>
  <c r="A15045" i="1"/>
  <c r="A15509" i="1"/>
  <c r="A15482" i="1"/>
  <c r="A15448" i="1"/>
  <c r="A15344" i="1"/>
  <c r="A15279" i="1"/>
  <c r="A14882" i="1"/>
  <c r="A15455" i="1"/>
  <c r="A15267" i="1"/>
  <c r="A15150" i="1"/>
  <c r="A15086" i="1"/>
  <c r="A14942" i="1"/>
  <c r="A14897" i="1"/>
  <c r="A15393" i="1"/>
  <c r="A15173" i="1"/>
  <c r="A15131" i="1"/>
  <c r="A15097" i="1"/>
  <c r="A15029" i="1"/>
  <c r="A14938" i="1"/>
  <c r="A15351" i="1"/>
  <c r="A15044" i="1"/>
  <c r="A15504" i="1"/>
  <c r="A15477" i="1"/>
  <c r="A15343" i="1"/>
  <c r="A15161" i="1"/>
  <c r="A15157" i="1"/>
  <c r="A15074" i="1"/>
  <c r="A15059" i="1"/>
  <c r="A15036" i="1"/>
  <c r="A14949" i="1"/>
  <c r="A14885" i="1"/>
  <c r="A14873" i="1"/>
  <c r="A15479" i="1"/>
  <c r="A15445" i="1"/>
  <c r="A15410" i="1"/>
  <c r="A15387" i="1"/>
  <c r="A15471" i="1"/>
  <c r="A15117" i="1"/>
  <c r="A15004" i="1"/>
  <c r="A14985" i="1"/>
  <c r="A15230" i="1"/>
  <c r="A15429" i="1"/>
  <c r="A15306" i="1"/>
  <c r="A15226" i="1"/>
  <c r="A15049" i="1"/>
  <c r="A14996" i="1"/>
  <c r="A15162" i="1"/>
  <c r="A14969" i="1"/>
  <c r="A14878" i="1"/>
  <c r="A15405" i="1"/>
  <c r="A15101" i="1"/>
  <c r="A14957" i="1"/>
  <c r="A15378" i="1"/>
  <c r="A15259" i="1"/>
  <c r="A15146" i="1"/>
  <c r="A15078" i="1"/>
  <c r="A14934" i="1"/>
  <c r="A15424" i="1"/>
  <c r="A15305" i="1"/>
  <c r="A15063" i="1"/>
  <c r="A14972" i="1"/>
  <c r="A15530" i="1"/>
  <c r="A15381" i="1"/>
  <c r="A14956" i="1"/>
  <c r="A14945" i="1"/>
  <c r="A14941" i="1"/>
  <c r="A14922" i="1"/>
  <c r="A14918" i="1"/>
  <c r="A15510" i="1"/>
  <c r="A15483" i="1"/>
  <c r="A15372" i="1"/>
  <c r="A15295" i="1"/>
  <c r="A15163" i="1"/>
  <c r="A15140" i="1"/>
  <c r="A15061" i="1"/>
  <c r="A15460" i="1"/>
  <c r="A15441" i="1"/>
  <c r="A15337" i="1"/>
  <c r="A14989" i="1"/>
  <c r="A14962" i="1"/>
  <c r="A15379" i="1"/>
  <c r="A15197" i="1"/>
  <c r="A15098" i="1"/>
  <c r="A15022" i="1"/>
  <c r="A14977" i="1"/>
  <c r="A15517" i="1"/>
  <c r="A15433" i="1"/>
  <c r="A15248" i="1"/>
  <c r="A15204" i="1"/>
  <c r="A15090" i="1"/>
  <c r="A15041" i="1"/>
  <c r="A14931" i="1"/>
  <c r="A15444" i="1"/>
  <c r="A15413" i="1"/>
  <c r="A15237" i="1"/>
  <c r="A15154" i="1"/>
  <c r="A15060" i="1"/>
  <c r="A15459" i="1"/>
  <c r="A15367" i="1"/>
  <c r="A15340" i="1"/>
  <c r="A15275" i="1"/>
  <c r="A15003" i="1"/>
  <c r="A14965" i="1"/>
  <c r="A15313" i="1"/>
  <c r="A15233" i="1"/>
  <c r="A15196" i="1"/>
  <c r="A15177" i="1"/>
  <c r="A15093" i="1"/>
  <c r="A15052" i="1"/>
  <c r="A15025" i="1"/>
  <c r="A15516" i="1"/>
  <c r="A15493" i="1"/>
  <c r="A15251" i="1"/>
  <c r="A14889" i="1"/>
  <c r="A15130" i="1"/>
  <c r="A15111" i="1"/>
  <c r="A15081" i="1"/>
  <c r="A14998" i="1"/>
  <c r="A15330" i="1"/>
  <c r="A15290" i="1"/>
  <c r="A14912" i="1"/>
  <c r="A15254" i="1"/>
  <c r="A14976" i="1"/>
  <c r="A14908" i="1"/>
  <c r="A15533" i="1"/>
  <c r="A15308" i="1"/>
  <c r="A15071" i="1"/>
  <c r="A15417" i="1"/>
  <c r="A15169" i="1"/>
  <c r="A14879" i="1"/>
  <c r="A14911" i="1"/>
  <c r="A15500" i="1"/>
  <c r="A14979" i="1"/>
  <c r="A15329" i="1"/>
  <c r="A15186" i="1"/>
  <c r="A15431" i="1"/>
  <c r="A15182" i="1"/>
  <c r="A14935" i="1"/>
  <c r="A14874" i="1"/>
  <c r="A15528" i="1"/>
  <c r="A15521" i="1"/>
  <c r="A15488" i="1"/>
  <c r="A15408" i="1"/>
  <c r="A15401" i="1"/>
  <c r="A15361" i="1"/>
  <c r="A15332" i="1"/>
  <c r="A15256" i="1"/>
  <c r="A15249" i="1"/>
  <c r="A15143" i="1"/>
  <c r="A15031" i="1"/>
  <c r="A14978" i="1"/>
  <c r="A14974" i="1"/>
  <c r="A15209" i="1"/>
  <c r="A15113" i="1"/>
  <c r="A15497" i="1"/>
  <c r="A15229" i="1"/>
  <c r="A15001" i="1"/>
  <c r="A15236" i="1"/>
  <c r="A15008" i="1"/>
  <c r="A14875" i="1"/>
  <c r="A15018" i="1"/>
  <c r="A15474" i="1"/>
  <c r="A15420" i="1"/>
  <c r="A15077" i="1"/>
  <c r="A15087" i="1"/>
  <c r="A15363" i="1"/>
  <c r="A14919" i="1"/>
  <c r="A15075" i="1"/>
  <c r="A15019" i="1"/>
  <c r="A15526" i="1"/>
  <c r="A15406" i="1"/>
  <c r="A15222" i="1"/>
  <c r="A14954" i="1"/>
  <c r="A15015" i="1"/>
  <c r="A15464" i="1"/>
  <c r="A15190" i="1"/>
  <c r="A15039" i="1"/>
  <c r="A15489" i="1"/>
  <c r="A15409" i="1"/>
  <c r="A15322" i="1"/>
  <c r="A15116" i="1"/>
  <c r="A15011" i="1"/>
  <c r="A15398" i="1"/>
  <c r="A15318" i="1"/>
  <c r="A15119" i="1"/>
  <c r="A15336" i="1"/>
  <c r="A15014" i="1"/>
  <c r="A15503" i="1"/>
  <c r="A15412" i="1"/>
  <c r="A15147" i="1"/>
  <c r="A14939" i="1"/>
  <c r="A15531" i="1"/>
  <c r="A15506" i="1"/>
  <c r="A15430" i="1"/>
  <c r="A15419" i="1"/>
  <c r="A15415" i="1"/>
  <c r="A15368" i="1"/>
  <c r="A15346" i="1"/>
  <c r="A15335" i="1"/>
  <c r="A15266" i="1"/>
  <c r="A15199" i="1"/>
  <c r="A15167" i="1"/>
  <c r="A15055" i="1"/>
  <c r="A15034" i="1"/>
  <c r="A14999" i="1"/>
  <c r="A14992" i="1"/>
  <c r="A14924" i="1"/>
  <c r="A14895" i="1"/>
  <c r="A14881" i="1"/>
  <c r="A15447" i="1"/>
  <c r="A15486" i="1"/>
  <c r="A15319" i="1"/>
  <c r="A15109" i="1"/>
  <c r="A15005" i="1"/>
  <c r="A15183" i="1"/>
  <c r="A15457" i="1"/>
  <c r="A15126" i="1"/>
  <c r="A15496" i="1"/>
  <c r="A15347" i="1"/>
  <c r="A15028" i="1"/>
  <c r="A15492" i="1"/>
  <c r="A15189" i="1"/>
  <c r="A15389" i="1"/>
  <c r="A15392" i="1"/>
  <c r="A14951" i="1"/>
  <c r="A15374" i="1"/>
  <c r="A14958" i="1"/>
  <c r="A15475" i="1"/>
  <c r="A15240" i="1"/>
  <c r="A15391" i="1"/>
  <c r="A15123" i="1"/>
  <c r="A15467" i="1"/>
  <c r="A14975" i="1"/>
  <c r="A15485" i="1"/>
  <c r="A15271" i="1"/>
  <c r="A15091" i="1"/>
  <c r="A15035" i="1"/>
  <c r="A15207" i="1"/>
  <c r="A15122" i="1"/>
  <c r="A15520" i="1"/>
  <c r="A15513" i="1"/>
  <c r="A15302" i="1"/>
  <c r="A15174" i="1"/>
  <c r="A15132" i="1"/>
  <c r="A14995" i="1"/>
  <c r="A14988" i="1"/>
  <c r="A14959" i="1"/>
  <c r="A14891" i="1"/>
  <c r="A15523" i="1"/>
  <c r="A15276" i="1"/>
  <c r="A15106" i="1"/>
  <c r="A15443" i="1"/>
  <c r="A15312" i="1"/>
  <c r="A14901" i="1"/>
  <c r="A15297" i="1"/>
  <c r="A15127" i="1"/>
  <c r="A14915" i="1"/>
  <c r="A15450" i="1"/>
  <c r="A15370" i="1"/>
  <c r="A15057" i="1"/>
  <c r="A15395" i="1"/>
  <c r="A15243" i="1"/>
  <c r="A15478" i="1"/>
  <c r="A15246" i="1"/>
  <c r="A14961" i="1"/>
  <c r="A15358" i="1"/>
  <c r="A15260" i="1"/>
  <c r="A15172" i="1"/>
  <c r="A15070" i="1"/>
  <c r="A14914" i="1"/>
  <c r="A15416" i="1"/>
  <c r="A15278" i="1"/>
  <c r="A15021" i="1"/>
  <c r="A14921" i="1"/>
  <c r="A15524" i="1"/>
  <c r="A15472" i="1"/>
  <c r="A15440" i="1"/>
  <c r="A15437" i="1"/>
  <c r="A15320" i="1"/>
  <c r="A15291" i="1"/>
  <c r="A15277" i="1"/>
  <c r="A15210" i="1"/>
  <c r="A15153" i="1"/>
  <c r="A15149" i="1"/>
  <c r="A15110" i="1"/>
  <c r="A15103" i="1"/>
  <c r="A15100" i="1"/>
  <c r="A15051" i="1"/>
  <c r="A14955" i="1"/>
  <c r="A14948" i="1"/>
  <c r="A14884" i="1"/>
  <c r="A15519" i="1"/>
  <c r="A15436" i="1"/>
  <c r="A15283" i="1"/>
  <c r="A15328" i="1"/>
  <c r="A15311" i="1"/>
  <c r="A15304" i="1"/>
  <c r="A15239" i="1"/>
  <c r="A15135" i="1"/>
  <c r="A15083" i="1"/>
  <c r="A14947" i="1"/>
  <c r="A14927" i="1"/>
  <c r="A14907" i="1"/>
  <c r="A14887" i="1"/>
  <c r="A15481" i="1"/>
  <c r="A15384" i="1"/>
  <c r="A15159" i="1"/>
  <c r="A15484" i="1"/>
  <c r="A15439" i="1"/>
  <c r="A15425" i="1"/>
  <c r="A15411" i="1"/>
  <c r="A15380" i="1"/>
  <c r="A15366" i="1"/>
  <c r="A15352" i="1"/>
  <c r="A15345" i="1"/>
  <c r="A15307" i="1"/>
  <c r="A15300" i="1"/>
  <c r="A15286" i="1"/>
  <c r="A15262" i="1"/>
  <c r="A15212" i="1"/>
  <c r="A15099" i="1"/>
  <c r="A15047" i="1"/>
  <c r="A15027" i="1"/>
  <c r="A15007" i="1"/>
  <c r="A14987" i="1"/>
  <c r="A14967" i="1"/>
  <c r="A15377" i="1"/>
  <c r="A14877" i="1"/>
  <c r="A15512" i="1"/>
  <c r="A14991" i="1"/>
  <c r="A15495" i="1"/>
  <c r="A15422" i="1"/>
  <c r="A15356" i="1"/>
  <c r="A15293" i="1"/>
  <c r="A15179" i="1"/>
  <c r="A15142" i="1"/>
  <c r="A15067" i="1"/>
  <c r="A14944" i="1"/>
  <c r="A15470" i="1"/>
  <c r="A15505" i="1"/>
  <c r="A15456" i="1"/>
  <c r="A15432" i="1"/>
  <c r="A15508" i="1"/>
  <c r="A15494" i="1"/>
  <c r="A15480" i="1"/>
  <c r="A15473" i="1"/>
  <c r="A15428" i="1"/>
  <c r="A15414" i="1"/>
  <c r="A15383" i="1"/>
  <c r="A15355" i="1"/>
  <c r="A15331" i="1"/>
  <c r="A15272" i="1"/>
  <c r="A15158" i="1"/>
  <c r="A15115" i="1"/>
  <c r="A15079" i="1"/>
  <c r="A15040" i="1"/>
  <c r="A14943" i="1"/>
  <c r="A14923" i="1"/>
  <c r="A14903" i="1"/>
  <c r="A14883" i="1"/>
  <c r="A14876" i="1"/>
  <c r="A14971" i="1"/>
  <c r="A15394" i="1"/>
  <c r="A15037" i="1"/>
  <c r="A14997" i="1"/>
  <c r="A14950" i="1"/>
  <c r="A14930" i="1"/>
  <c r="A14900" i="1"/>
  <c r="A14890" i="1"/>
  <c r="A15139" i="1"/>
  <c r="A15296" i="1"/>
  <c r="A15263" i="1"/>
  <c r="A15215" i="1"/>
  <c r="A15000" i="1"/>
  <c r="A15287" i="1"/>
  <c r="A15203" i="1"/>
  <c r="A15136" i="1"/>
  <c r="A15016" i="1"/>
  <c r="A14888" i="1"/>
  <c r="A15200" i="1"/>
  <c r="A14960" i="1"/>
  <c r="A15072" i="1"/>
  <c r="A15171" i="1"/>
  <c r="A15032" i="1"/>
  <c r="A14904" i="1"/>
  <c r="A15184" i="1"/>
  <c r="A15104" i="1"/>
  <c r="A14928" i="1"/>
  <c r="A15280" i="1"/>
  <c r="A15247" i="1"/>
  <c r="A15223" i="1"/>
  <c r="A15211" i="1"/>
  <c r="A15208" i="1"/>
  <c r="A15192" i="1"/>
  <c r="A15176" i="1"/>
  <c r="A15160" i="1"/>
  <c r="A15144" i="1"/>
  <c r="A15128" i="1"/>
  <c r="A15112" i="1"/>
  <c r="A15096" i="1"/>
  <c r="A15080" i="1"/>
  <c r="A15064" i="1"/>
  <c r="A15048" i="1"/>
  <c r="A14920" i="1"/>
  <c r="A15168" i="1"/>
  <c r="A15056" i="1"/>
  <c r="A14984" i="1"/>
  <c r="A15155" i="1"/>
  <c r="A15232" i="1"/>
  <c r="A14936" i="1"/>
  <c r="A15152" i="1"/>
  <c r="A14952" i="1"/>
  <c r="A15120" i="1"/>
  <c r="A15288" i="1"/>
  <c r="A15255" i="1"/>
  <c r="A15024" i="1"/>
  <c r="A14896" i="1"/>
  <c r="A15088" i="1"/>
  <c r="A15187" i="1"/>
  <c r="A15499" i="1"/>
  <c r="A15435" i="1"/>
  <c r="A15371" i="1"/>
  <c r="A15315" i="1"/>
  <c r="A15264" i="1"/>
  <c r="A15231" i="1"/>
  <c r="A15219" i="1"/>
  <c r="A15216" i="1"/>
  <c r="A14968"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12389" i="1"/>
  <c r="D12390" i="1"/>
  <c r="D12391" i="1"/>
  <c r="D12392" i="1"/>
  <c r="D12393" i="1"/>
  <c r="D12394" i="1"/>
  <c r="D12395" i="1"/>
  <c r="D12396" i="1"/>
  <c r="D12397" i="1"/>
  <c r="D12398" i="1"/>
  <c r="D12399" i="1"/>
  <c r="D12400" i="1"/>
  <c r="D12401" i="1"/>
  <c r="D12402" i="1"/>
  <c r="D12403" i="1"/>
  <c r="D12404" i="1"/>
  <c r="D12405" i="1"/>
  <c r="D12406" i="1"/>
  <c r="D12407" i="1"/>
  <c r="D12408" i="1"/>
  <c r="D12409" i="1"/>
  <c r="D12410" i="1"/>
  <c r="D12411" i="1"/>
  <c r="D12412" i="1"/>
  <c r="D12413" i="1"/>
  <c r="D12414" i="1"/>
  <c r="D12415" i="1"/>
  <c r="D12416" i="1"/>
  <c r="D12417" i="1"/>
  <c r="D12418" i="1"/>
  <c r="D12419" i="1"/>
  <c r="D12420" i="1"/>
  <c r="D12421" i="1"/>
  <c r="D12422" i="1"/>
  <c r="D12423" i="1"/>
  <c r="D12424" i="1"/>
  <c r="D12425" i="1"/>
  <c r="D12426" i="1"/>
  <c r="D12427" i="1"/>
  <c r="D12428" i="1"/>
  <c r="D12429" i="1"/>
  <c r="D12430" i="1"/>
  <c r="D12431" i="1"/>
  <c r="D12432" i="1"/>
  <c r="D12433" i="1"/>
  <c r="D12434" i="1"/>
  <c r="D12435" i="1"/>
  <c r="D12436" i="1"/>
  <c r="D12437" i="1"/>
  <c r="D12438" i="1"/>
  <c r="D12439" i="1"/>
  <c r="D12440" i="1"/>
  <c r="D12441" i="1"/>
  <c r="D12442" i="1"/>
  <c r="D12443" i="1"/>
  <c r="D12444" i="1"/>
  <c r="D12445" i="1"/>
  <c r="D12446" i="1"/>
  <c r="D12447" i="1"/>
  <c r="D12448" i="1"/>
  <c r="D12449" i="1"/>
  <c r="D12450" i="1"/>
  <c r="D12451" i="1"/>
  <c r="D12452" i="1"/>
  <c r="D12453" i="1"/>
  <c r="D12454" i="1"/>
  <c r="D12455" i="1"/>
  <c r="D12456" i="1"/>
  <c r="D12457" i="1"/>
  <c r="D12458" i="1"/>
  <c r="D12459" i="1"/>
  <c r="D12460" i="1"/>
  <c r="D12461" i="1"/>
  <c r="D12462" i="1"/>
  <c r="D12463" i="1"/>
  <c r="D12464" i="1"/>
  <c r="D12465" i="1"/>
  <c r="D12466" i="1"/>
  <c r="D12467" i="1"/>
  <c r="D12468" i="1"/>
  <c r="D12469" i="1"/>
  <c r="D12470" i="1"/>
  <c r="D12471" i="1"/>
  <c r="D12472" i="1"/>
  <c r="D12473" i="1"/>
  <c r="D12474" i="1"/>
  <c r="D12475" i="1"/>
  <c r="D12476" i="1"/>
  <c r="D12477" i="1"/>
  <c r="D12478" i="1"/>
  <c r="D12479" i="1"/>
  <c r="D12480" i="1"/>
  <c r="D12481" i="1"/>
  <c r="D12482" i="1"/>
  <c r="D12483" i="1"/>
  <c r="D12484" i="1"/>
  <c r="D12485" i="1"/>
  <c r="D12486" i="1"/>
  <c r="D12487" i="1"/>
  <c r="D12488" i="1"/>
  <c r="D12489" i="1"/>
  <c r="D12490" i="1"/>
  <c r="D12491" i="1"/>
  <c r="D12492" i="1"/>
  <c r="D12493" i="1"/>
  <c r="D12494" i="1"/>
  <c r="D12495" i="1"/>
  <c r="D12496" i="1"/>
  <c r="D12497" i="1"/>
  <c r="D12498" i="1"/>
  <c r="D12499" i="1"/>
  <c r="D12500" i="1"/>
  <c r="D12501" i="1"/>
  <c r="D12502" i="1"/>
  <c r="D12503" i="1"/>
  <c r="D12504" i="1"/>
  <c r="D12505" i="1"/>
  <c r="D12506" i="1"/>
  <c r="D12507" i="1"/>
  <c r="D12508" i="1"/>
  <c r="D12509" i="1"/>
  <c r="D12510" i="1"/>
  <c r="D12511" i="1"/>
  <c r="D12512" i="1"/>
  <c r="D12513" i="1"/>
  <c r="D12514" i="1"/>
  <c r="D12515" i="1"/>
  <c r="D12516" i="1"/>
  <c r="D12517" i="1"/>
  <c r="D12518" i="1"/>
  <c r="D12519" i="1"/>
  <c r="D12520" i="1"/>
  <c r="D12521" i="1"/>
  <c r="D12522" i="1"/>
  <c r="D12523" i="1"/>
  <c r="D12524" i="1"/>
  <c r="D12525" i="1"/>
  <c r="D12526" i="1"/>
  <c r="D12527" i="1"/>
  <c r="D12528" i="1"/>
  <c r="D12529" i="1"/>
  <c r="D12530" i="1"/>
  <c r="D12531" i="1"/>
  <c r="D12532" i="1"/>
  <c r="D12533" i="1"/>
  <c r="D12534" i="1"/>
  <c r="D12535" i="1"/>
  <c r="D12536" i="1"/>
  <c r="D12537" i="1"/>
  <c r="D12538" i="1"/>
  <c r="D12539" i="1"/>
  <c r="D12540" i="1"/>
  <c r="D12541" i="1"/>
  <c r="D12542" i="1"/>
  <c r="D12543" i="1"/>
  <c r="D12544" i="1"/>
  <c r="D12545" i="1"/>
  <c r="D12546" i="1"/>
  <c r="D12547" i="1"/>
  <c r="D12548" i="1"/>
  <c r="D12549" i="1"/>
  <c r="D12550" i="1"/>
  <c r="D12551" i="1"/>
  <c r="D12552" i="1"/>
  <c r="D12553" i="1"/>
  <c r="D12554" i="1"/>
  <c r="D12555" i="1"/>
  <c r="D12556" i="1"/>
  <c r="D12557" i="1"/>
  <c r="D12558" i="1"/>
  <c r="D12559" i="1"/>
  <c r="D12560" i="1"/>
  <c r="D12561" i="1"/>
  <c r="D12562" i="1"/>
  <c r="D12563" i="1"/>
  <c r="D12564" i="1"/>
  <c r="D12565" i="1"/>
  <c r="D12566" i="1"/>
  <c r="D12567" i="1"/>
  <c r="D12568" i="1"/>
  <c r="D12569" i="1"/>
  <c r="D12570" i="1"/>
  <c r="D12571" i="1"/>
  <c r="D12572" i="1"/>
  <c r="D12573" i="1"/>
  <c r="D12574" i="1"/>
  <c r="D12575" i="1"/>
  <c r="D12576" i="1"/>
  <c r="D12577" i="1"/>
  <c r="D12578" i="1"/>
  <c r="D12579" i="1"/>
  <c r="D12580" i="1"/>
  <c r="D12581" i="1"/>
  <c r="D12582" i="1"/>
  <c r="D12583" i="1"/>
  <c r="D12584" i="1"/>
  <c r="D12585" i="1"/>
  <c r="D12586" i="1"/>
  <c r="D12587" i="1"/>
  <c r="D12588" i="1"/>
  <c r="D12589" i="1"/>
  <c r="D12590" i="1"/>
  <c r="D12591" i="1"/>
  <c r="D12592" i="1"/>
  <c r="D12593" i="1"/>
  <c r="D12594" i="1"/>
  <c r="D12595" i="1"/>
  <c r="D12596" i="1"/>
  <c r="D12597" i="1"/>
  <c r="D12598" i="1"/>
  <c r="D12599" i="1"/>
  <c r="D12600" i="1"/>
  <c r="D12601" i="1"/>
  <c r="D12602" i="1"/>
  <c r="D12603" i="1"/>
  <c r="D12604" i="1"/>
  <c r="D12605" i="1"/>
  <c r="D12606" i="1"/>
  <c r="D12607" i="1"/>
  <c r="D12608" i="1"/>
  <c r="D12609" i="1"/>
  <c r="D12610" i="1"/>
  <c r="D12611" i="1"/>
  <c r="D12612" i="1"/>
  <c r="D12613" i="1"/>
  <c r="D12614" i="1"/>
  <c r="D12615" i="1"/>
  <c r="D12616" i="1"/>
  <c r="D12617" i="1"/>
  <c r="D12618" i="1"/>
  <c r="D12619" i="1"/>
  <c r="D12620" i="1"/>
  <c r="D12621" i="1"/>
  <c r="D12622" i="1"/>
  <c r="D12623" i="1"/>
  <c r="D12624" i="1"/>
  <c r="D12625" i="1"/>
  <c r="D12626" i="1"/>
  <c r="D12627" i="1"/>
  <c r="D12628" i="1"/>
  <c r="D12629" i="1"/>
  <c r="D12630" i="1"/>
  <c r="D12631" i="1"/>
  <c r="D12632" i="1"/>
  <c r="D12633" i="1"/>
  <c r="D12634" i="1"/>
  <c r="D12635" i="1"/>
  <c r="D12636" i="1"/>
  <c r="D12637" i="1"/>
  <c r="D12638" i="1"/>
  <c r="D12639" i="1"/>
  <c r="D12640" i="1"/>
  <c r="D12641" i="1"/>
  <c r="D12642" i="1"/>
  <c r="D12643" i="1"/>
  <c r="D12644" i="1"/>
  <c r="D12645" i="1"/>
  <c r="D12646" i="1"/>
  <c r="D12647" i="1"/>
  <c r="D12648" i="1"/>
  <c r="D12649" i="1"/>
  <c r="D12650" i="1"/>
  <c r="D12651" i="1"/>
  <c r="D12652" i="1"/>
  <c r="D12653" i="1"/>
  <c r="D12654" i="1"/>
  <c r="D12655" i="1"/>
  <c r="D12656" i="1"/>
  <c r="D12657" i="1"/>
  <c r="D12658" i="1"/>
  <c r="D12659" i="1"/>
  <c r="D12660" i="1"/>
  <c r="D12661" i="1"/>
  <c r="D12662" i="1"/>
  <c r="D12663" i="1"/>
  <c r="D12664" i="1"/>
  <c r="D12665" i="1"/>
  <c r="D12666" i="1"/>
  <c r="D12667" i="1"/>
  <c r="D12668" i="1"/>
  <c r="D12669" i="1"/>
  <c r="D12670" i="1"/>
  <c r="D12671" i="1"/>
  <c r="D12672" i="1"/>
  <c r="D12673" i="1"/>
  <c r="D12674" i="1"/>
  <c r="D12675" i="1"/>
  <c r="D12676" i="1"/>
  <c r="D12677" i="1"/>
  <c r="D12678" i="1"/>
  <c r="D12679" i="1"/>
  <c r="D12680" i="1"/>
  <c r="D12681" i="1"/>
  <c r="D12682" i="1"/>
  <c r="D12683" i="1"/>
  <c r="D12684" i="1"/>
  <c r="D12685" i="1"/>
  <c r="D12686" i="1"/>
  <c r="D12687" i="1"/>
  <c r="D12688" i="1"/>
  <c r="D12689" i="1"/>
  <c r="D12690" i="1"/>
  <c r="D12691" i="1"/>
  <c r="D12692" i="1"/>
  <c r="D12693" i="1"/>
  <c r="D12694" i="1"/>
  <c r="D12695" i="1"/>
  <c r="D12696" i="1"/>
  <c r="D12697" i="1"/>
  <c r="D12698" i="1"/>
  <c r="D12699" i="1"/>
  <c r="D12700" i="1"/>
  <c r="D12701" i="1"/>
  <c r="D12702" i="1"/>
  <c r="D12703" i="1"/>
  <c r="D12704" i="1"/>
  <c r="D12705" i="1"/>
  <c r="D12706" i="1"/>
  <c r="D12707" i="1"/>
  <c r="D12708" i="1"/>
  <c r="D12709" i="1"/>
  <c r="D12710" i="1"/>
  <c r="D12711" i="1"/>
  <c r="D12712" i="1"/>
  <c r="D12713" i="1"/>
  <c r="D12714" i="1"/>
  <c r="D12715" i="1"/>
  <c r="D12716" i="1"/>
  <c r="D12717" i="1"/>
  <c r="D12718" i="1"/>
  <c r="D12719" i="1"/>
  <c r="D12720" i="1"/>
  <c r="D12721" i="1"/>
  <c r="D12722" i="1"/>
  <c r="D12723" i="1"/>
  <c r="D12724" i="1"/>
  <c r="D12725" i="1"/>
  <c r="D12726" i="1"/>
  <c r="D12727" i="1"/>
  <c r="D12728" i="1"/>
  <c r="D12729" i="1"/>
  <c r="D12730" i="1"/>
  <c r="D12731" i="1"/>
  <c r="D12732" i="1"/>
  <c r="D12733" i="1"/>
  <c r="D12734" i="1"/>
  <c r="D12735" i="1"/>
  <c r="D12736" i="1"/>
  <c r="D12737" i="1"/>
  <c r="D12738" i="1"/>
  <c r="D12739" i="1"/>
  <c r="D12740" i="1"/>
  <c r="D12741" i="1"/>
  <c r="D12742" i="1"/>
  <c r="D12743" i="1"/>
  <c r="D12744" i="1"/>
  <c r="D12745" i="1"/>
  <c r="D12746" i="1"/>
  <c r="D12747" i="1"/>
  <c r="D12748" i="1"/>
  <c r="D12749" i="1"/>
  <c r="D12750" i="1"/>
  <c r="D12751" i="1"/>
  <c r="D12752" i="1"/>
  <c r="D12753" i="1"/>
  <c r="D12754" i="1"/>
  <c r="D12755" i="1"/>
  <c r="D12756" i="1"/>
  <c r="D12757" i="1"/>
  <c r="D12758" i="1"/>
  <c r="D12759" i="1"/>
  <c r="D12760" i="1"/>
  <c r="D12761" i="1"/>
  <c r="D12762" i="1"/>
  <c r="D12763" i="1"/>
  <c r="D12764" i="1"/>
  <c r="D12765" i="1"/>
  <c r="D12766" i="1"/>
  <c r="D12767" i="1"/>
  <c r="D12768" i="1"/>
  <c r="D12769" i="1"/>
  <c r="D12770" i="1"/>
  <c r="D12771" i="1"/>
  <c r="D12772" i="1"/>
  <c r="D12773" i="1"/>
  <c r="D12774" i="1"/>
  <c r="D12775" i="1"/>
  <c r="D12776" i="1"/>
  <c r="D12777" i="1"/>
  <c r="D12778" i="1"/>
  <c r="D12779" i="1"/>
  <c r="D12780" i="1"/>
  <c r="D12781" i="1"/>
  <c r="D12782" i="1"/>
  <c r="D12783" i="1"/>
  <c r="D12784" i="1"/>
  <c r="D12785" i="1"/>
  <c r="D12786" i="1"/>
  <c r="D12787" i="1"/>
  <c r="D12788" i="1"/>
  <c r="D12789" i="1"/>
  <c r="D12790" i="1"/>
  <c r="D12791" i="1"/>
  <c r="D12792" i="1"/>
  <c r="D12793" i="1"/>
  <c r="D12794" i="1"/>
  <c r="D12795" i="1"/>
  <c r="D12796" i="1"/>
  <c r="D12797" i="1"/>
  <c r="D12798" i="1"/>
  <c r="D12799" i="1"/>
  <c r="D12800" i="1"/>
  <c r="D12801" i="1"/>
  <c r="D12802" i="1"/>
  <c r="D12803" i="1"/>
  <c r="D12804" i="1"/>
  <c r="D12805" i="1"/>
  <c r="D12806" i="1"/>
  <c r="D12807" i="1"/>
  <c r="D12808" i="1"/>
  <c r="D12809" i="1"/>
  <c r="D12810" i="1"/>
  <c r="D12811" i="1"/>
  <c r="D12812" i="1"/>
  <c r="D12813" i="1"/>
  <c r="D12814" i="1"/>
  <c r="D12815" i="1"/>
  <c r="D12816" i="1"/>
  <c r="D12817" i="1"/>
  <c r="D12818" i="1"/>
  <c r="D12819" i="1"/>
  <c r="D12820" i="1"/>
  <c r="D12821" i="1"/>
  <c r="D12822" i="1"/>
  <c r="D12823" i="1"/>
  <c r="D12824" i="1"/>
  <c r="D12825" i="1"/>
  <c r="D12826" i="1"/>
  <c r="D12827" i="1"/>
  <c r="D12828" i="1"/>
  <c r="D12829" i="1"/>
  <c r="D12830" i="1"/>
  <c r="D12831" i="1"/>
  <c r="D12832" i="1"/>
  <c r="D12833" i="1"/>
  <c r="D12834" i="1"/>
  <c r="D12835" i="1"/>
  <c r="D12836" i="1"/>
  <c r="D12837" i="1"/>
  <c r="D12838" i="1"/>
  <c r="D12839" i="1"/>
  <c r="D12840" i="1"/>
  <c r="D12841" i="1"/>
  <c r="D12842" i="1"/>
  <c r="D12843" i="1"/>
  <c r="D12844" i="1"/>
  <c r="D12845" i="1"/>
  <c r="D12846" i="1"/>
  <c r="D12847" i="1"/>
  <c r="D12848" i="1"/>
  <c r="D12849" i="1"/>
  <c r="D12850" i="1"/>
  <c r="D12851" i="1"/>
  <c r="D12852" i="1"/>
  <c r="D12853" i="1"/>
  <c r="D12854" i="1"/>
  <c r="D12855" i="1"/>
  <c r="D12856" i="1"/>
  <c r="D12857" i="1"/>
  <c r="D12858" i="1"/>
  <c r="D12859" i="1"/>
  <c r="D12860" i="1"/>
  <c r="D12861" i="1"/>
  <c r="D12862" i="1"/>
  <c r="D12863" i="1"/>
  <c r="D12864" i="1"/>
  <c r="D12865" i="1"/>
  <c r="D12866" i="1"/>
  <c r="D12867" i="1"/>
  <c r="D12868" i="1"/>
  <c r="D12869" i="1"/>
  <c r="D12870" i="1"/>
  <c r="D12871" i="1"/>
  <c r="D12872" i="1"/>
  <c r="D12873" i="1"/>
  <c r="D12874" i="1"/>
  <c r="D12875" i="1"/>
  <c r="D12876" i="1"/>
  <c r="D12877" i="1"/>
  <c r="D12878" i="1"/>
  <c r="D12879" i="1"/>
  <c r="D12880" i="1"/>
  <c r="D12881" i="1"/>
  <c r="D12882" i="1"/>
  <c r="D12883" i="1"/>
  <c r="D12884" i="1"/>
  <c r="D12885" i="1"/>
  <c r="D12886" i="1"/>
  <c r="D12887" i="1"/>
  <c r="D12888" i="1"/>
  <c r="D12889" i="1"/>
  <c r="D12890" i="1"/>
  <c r="D12891" i="1"/>
  <c r="D12892" i="1"/>
  <c r="D12893" i="1"/>
  <c r="D12894" i="1"/>
  <c r="D12895" i="1"/>
  <c r="D12896" i="1"/>
  <c r="D12897" i="1"/>
  <c r="D12898" i="1"/>
  <c r="D12899" i="1"/>
  <c r="D12900" i="1"/>
  <c r="D12901" i="1"/>
  <c r="D12902" i="1"/>
  <c r="D12903" i="1"/>
  <c r="D12904" i="1"/>
  <c r="D12905" i="1"/>
  <c r="D12906" i="1"/>
  <c r="D12907" i="1"/>
  <c r="D12908" i="1"/>
  <c r="D12909" i="1"/>
  <c r="D12910" i="1"/>
  <c r="D12911" i="1"/>
  <c r="D12912" i="1"/>
  <c r="D12913" i="1"/>
  <c r="D12914" i="1"/>
  <c r="D12915" i="1"/>
  <c r="D12916" i="1"/>
  <c r="D12917" i="1"/>
  <c r="D12918" i="1"/>
  <c r="D12919" i="1"/>
  <c r="D12920" i="1"/>
  <c r="D12921" i="1"/>
  <c r="D12922" i="1"/>
  <c r="D12923" i="1"/>
  <c r="D12924" i="1"/>
  <c r="D12925" i="1"/>
  <c r="D12926" i="1"/>
  <c r="D12927" i="1"/>
  <c r="D12928" i="1"/>
  <c r="D12929" i="1"/>
  <c r="D12930" i="1"/>
  <c r="D12931" i="1"/>
  <c r="D12932" i="1"/>
  <c r="D12933" i="1"/>
  <c r="D12934" i="1"/>
  <c r="D12935" i="1"/>
  <c r="D12936" i="1"/>
  <c r="D12937" i="1"/>
  <c r="D12938" i="1"/>
  <c r="D12939" i="1"/>
  <c r="D12940" i="1"/>
  <c r="D12941" i="1"/>
  <c r="D12942" i="1"/>
  <c r="D12943" i="1"/>
  <c r="D12944" i="1"/>
  <c r="D12945" i="1"/>
  <c r="D12946" i="1"/>
  <c r="D12947" i="1"/>
  <c r="D12948" i="1"/>
  <c r="D12949" i="1"/>
  <c r="D12950" i="1"/>
  <c r="D12951" i="1"/>
  <c r="D12952" i="1"/>
  <c r="D12953" i="1"/>
  <c r="D12954" i="1"/>
  <c r="D12955" i="1"/>
  <c r="D12956" i="1"/>
  <c r="D12957" i="1"/>
  <c r="D12958" i="1"/>
  <c r="D12959" i="1"/>
  <c r="D12960" i="1"/>
  <c r="D12961" i="1"/>
  <c r="D12962" i="1"/>
  <c r="D12963" i="1"/>
  <c r="D12964" i="1"/>
  <c r="D12965" i="1"/>
  <c r="D12966" i="1"/>
  <c r="D12967" i="1"/>
  <c r="D12968" i="1"/>
  <c r="D12969" i="1"/>
  <c r="D12970" i="1"/>
  <c r="D12971" i="1"/>
  <c r="D12972" i="1"/>
  <c r="D12973" i="1"/>
  <c r="D12974" i="1"/>
  <c r="D12975" i="1"/>
  <c r="D12976" i="1"/>
  <c r="D12977" i="1"/>
  <c r="D12978" i="1"/>
  <c r="D12979" i="1"/>
  <c r="D12980" i="1"/>
  <c r="D12981" i="1"/>
  <c r="D12982" i="1"/>
  <c r="D12983" i="1"/>
  <c r="D12984" i="1"/>
  <c r="D12985" i="1"/>
  <c r="D12986" i="1"/>
  <c r="D12987" i="1"/>
  <c r="D12988" i="1"/>
  <c r="D12989" i="1"/>
  <c r="D12990" i="1"/>
  <c r="D12991" i="1"/>
  <c r="D12992" i="1"/>
  <c r="D12993" i="1"/>
  <c r="D12994" i="1"/>
  <c r="D12995" i="1"/>
  <c r="D12996" i="1"/>
  <c r="D12997" i="1"/>
  <c r="D12998" i="1"/>
  <c r="D12999" i="1"/>
  <c r="D13000" i="1"/>
  <c r="D13001" i="1"/>
  <c r="D13002" i="1"/>
  <c r="D13003" i="1"/>
  <c r="D13004" i="1"/>
  <c r="D13005" i="1"/>
  <c r="D13006" i="1"/>
  <c r="D13007" i="1"/>
  <c r="D13008" i="1"/>
  <c r="D13009" i="1"/>
  <c r="D13010" i="1"/>
  <c r="D13011" i="1"/>
  <c r="D13012" i="1"/>
  <c r="D13013" i="1"/>
  <c r="D13014" i="1"/>
  <c r="D13015" i="1"/>
  <c r="D13016" i="1"/>
  <c r="D13017" i="1"/>
  <c r="D13018" i="1"/>
  <c r="D13019" i="1"/>
  <c r="D13020" i="1"/>
  <c r="D13021" i="1"/>
  <c r="D13022" i="1"/>
  <c r="D13023" i="1"/>
  <c r="D13024" i="1"/>
  <c r="D13025" i="1"/>
  <c r="D13026" i="1"/>
  <c r="D13027" i="1"/>
  <c r="D13028" i="1"/>
  <c r="D13029" i="1"/>
  <c r="D13030" i="1"/>
  <c r="D13031" i="1"/>
  <c r="D13032" i="1"/>
  <c r="D13033" i="1"/>
  <c r="D13034" i="1"/>
  <c r="D13035" i="1"/>
  <c r="D13036" i="1"/>
  <c r="D13037" i="1"/>
  <c r="D13038" i="1"/>
  <c r="D13039" i="1"/>
  <c r="D13040" i="1"/>
  <c r="D13041" i="1"/>
  <c r="D13042" i="1"/>
  <c r="D13043" i="1"/>
  <c r="D13044" i="1"/>
  <c r="D13045" i="1"/>
  <c r="D13046" i="1"/>
  <c r="D13047" i="1"/>
  <c r="D13048" i="1"/>
  <c r="D13049" i="1"/>
  <c r="D13050" i="1"/>
  <c r="D13051" i="1"/>
  <c r="D13052" i="1"/>
  <c r="D13053" i="1"/>
  <c r="D13054" i="1"/>
  <c r="D13055" i="1"/>
  <c r="D13056" i="1"/>
  <c r="D13057" i="1"/>
  <c r="D13058" i="1"/>
  <c r="D13059" i="1"/>
  <c r="D13060" i="1"/>
  <c r="D13061" i="1"/>
  <c r="D13062" i="1"/>
  <c r="D13063" i="1"/>
  <c r="D13064" i="1"/>
  <c r="D13065" i="1"/>
  <c r="D13066" i="1"/>
  <c r="D13067" i="1"/>
  <c r="D13068" i="1"/>
  <c r="D13069" i="1"/>
  <c r="D13070" i="1"/>
  <c r="D13071" i="1"/>
  <c r="D13072" i="1"/>
  <c r="D13073" i="1"/>
  <c r="D13074" i="1"/>
  <c r="D13075" i="1"/>
  <c r="D13076" i="1"/>
  <c r="D13077" i="1"/>
  <c r="D13078" i="1"/>
  <c r="D13079" i="1"/>
  <c r="D13080" i="1"/>
  <c r="D13081" i="1"/>
  <c r="D13082" i="1"/>
  <c r="D13083" i="1"/>
  <c r="D13084" i="1"/>
  <c r="D13085" i="1"/>
  <c r="D13086" i="1"/>
  <c r="D13087" i="1"/>
  <c r="D13088" i="1"/>
  <c r="D13089" i="1"/>
  <c r="D13090" i="1"/>
  <c r="D13091" i="1"/>
  <c r="D13092" i="1"/>
  <c r="D13093" i="1"/>
  <c r="D13094" i="1"/>
  <c r="D13095" i="1"/>
  <c r="D13096" i="1"/>
  <c r="D13097" i="1"/>
  <c r="D13098" i="1"/>
  <c r="D13099" i="1"/>
  <c r="D13100" i="1"/>
  <c r="D13101" i="1"/>
  <c r="D13102" i="1"/>
  <c r="D13103" i="1"/>
  <c r="D13104" i="1"/>
  <c r="D13105" i="1"/>
  <c r="D13106" i="1"/>
  <c r="D13107" i="1"/>
  <c r="D13108" i="1"/>
  <c r="D13109" i="1"/>
  <c r="D13110" i="1"/>
  <c r="D13111" i="1"/>
  <c r="D13112" i="1"/>
  <c r="D13113" i="1"/>
  <c r="D13114" i="1"/>
  <c r="D13115" i="1"/>
  <c r="D13116" i="1"/>
  <c r="D13117" i="1"/>
  <c r="D13118" i="1"/>
  <c r="D13119" i="1"/>
  <c r="D13120" i="1"/>
  <c r="D13121" i="1"/>
  <c r="D13122" i="1"/>
  <c r="D13123" i="1"/>
  <c r="D13124" i="1"/>
  <c r="D13125" i="1"/>
  <c r="D13126" i="1"/>
  <c r="D13127" i="1"/>
  <c r="D13128" i="1"/>
  <c r="D13129" i="1"/>
  <c r="D13130" i="1"/>
  <c r="D13131" i="1"/>
  <c r="D13132" i="1"/>
  <c r="D13133" i="1"/>
  <c r="D13134" i="1"/>
  <c r="D13135" i="1"/>
  <c r="D13136" i="1"/>
  <c r="D13137" i="1"/>
  <c r="D13138" i="1"/>
  <c r="D13139" i="1"/>
  <c r="D13140" i="1"/>
  <c r="D13141" i="1"/>
  <c r="D13142" i="1"/>
  <c r="D13143" i="1"/>
  <c r="D13144" i="1"/>
  <c r="D13145" i="1"/>
  <c r="D13146" i="1"/>
  <c r="D13147" i="1"/>
  <c r="D13148" i="1"/>
  <c r="D13149" i="1"/>
  <c r="D13150" i="1"/>
  <c r="D13151" i="1"/>
  <c r="D13152" i="1"/>
  <c r="D13153" i="1"/>
  <c r="D13154" i="1"/>
  <c r="D13155" i="1"/>
  <c r="D13156" i="1"/>
  <c r="D13157" i="1"/>
  <c r="D13158" i="1"/>
  <c r="D13159" i="1"/>
  <c r="D13160" i="1"/>
  <c r="D13161" i="1"/>
  <c r="D13162" i="1"/>
  <c r="D13163" i="1"/>
  <c r="D13164" i="1"/>
  <c r="D13165" i="1"/>
  <c r="D13166" i="1"/>
  <c r="D13167" i="1"/>
  <c r="D13168" i="1"/>
  <c r="D13169" i="1"/>
  <c r="D13170" i="1"/>
  <c r="D13171" i="1"/>
  <c r="D13172" i="1"/>
  <c r="D13173" i="1"/>
  <c r="D13174" i="1"/>
  <c r="D13175" i="1"/>
  <c r="D13176" i="1"/>
  <c r="D13177" i="1"/>
  <c r="D13178" i="1"/>
  <c r="D13179" i="1"/>
  <c r="D13180" i="1"/>
  <c r="D13181" i="1"/>
  <c r="D13182" i="1"/>
  <c r="D13183" i="1"/>
  <c r="D13184" i="1"/>
  <c r="D13185" i="1"/>
  <c r="D13186" i="1"/>
  <c r="D13187" i="1"/>
  <c r="D13188" i="1"/>
  <c r="D13189" i="1"/>
  <c r="D13190" i="1"/>
  <c r="D13191" i="1"/>
  <c r="D13192" i="1"/>
  <c r="D13193" i="1"/>
  <c r="D13194" i="1"/>
  <c r="D13195" i="1"/>
  <c r="D13196" i="1"/>
  <c r="D13197" i="1"/>
  <c r="D13198" i="1"/>
  <c r="D13199" i="1"/>
  <c r="D13200" i="1"/>
  <c r="D13201" i="1"/>
  <c r="D13202" i="1"/>
  <c r="D13203" i="1"/>
  <c r="D13204" i="1"/>
  <c r="D13205" i="1"/>
  <c r="D13206" i="1"/>
  <c r="D13207" i="1"/>
  <c r="D13208" i="1"/>
  <c r="D13209" i="1"/>
  <c r="D13210" i="1"/>
  <c r="D13211" i="1"/>
  <c r="D13212" i="1"/>
  <c r="D13213" i="1"/>
  <c r="D13214" i="1"/>
  <c r="D13215" i="1"/>
  <c r="D13216" i="1"/>
  <c r="D13217" i="1"/>
  <c r="D13218" i="1"/>
  <c r="D13219" i="1"/>
  <c r="D13220" i="1"/>
  <c r="D13221" i="1"/>
  <c r="D13222" i="1"/>
  <c r="D13223" i="1"/>
  <c r="D13224" i="1"/>
  <c r="D13225" i="1"/>
  <c r="D13226" i="1"/>
  <c r="D13227" i="1"/>
  <c r="D13228" i="1"/>
  <c r="D13229" i="1"/>
  <c r="D13230" i="1"/>
  <c r="D13231" i="1"/>
  <c r="D13232" i="1"/>
  <c r="D13233" i="1"/>
  <c r="D13234" i="1"/>
  <c r="D13235" i="1"/>
  <c r="D13236" i="1"/>
  <c r="D13237" i="1"/>
  <c r="D13238" i="1"/>
  <c r="D13239" i="1"/>
  <c r="D13240" i="1"/>
  <c r="D13241" i="1"/>
  <c r="D13242" i="1"/>
  <c r="D13243" i="1"/>
  <c r="D13244" i="1"/>
  <c r="D13245" i="1"/>
  <c r="D13246" i="1"/>
  <c r="D13247" i="1"/>
  <c r="D13248" i="1"/>
  <c r="D13249" i="1"/>
  <c r="D13250" i="1"/>
  <c r="D13251" i="1"/>
  <c r="D13252" i="1"/>
  <c r="D13253" i="1"/>
  <c r="D13254" i="1"/>
  <c r="D13255" i="1"/>
  <c r="D13256" i="1"/>
  <c r="D13257" i="1"/>
  <c r="D13258" i="1"/>
  <c r="D13259" i="1"/>
  <c r="D13260" i="1"/>
  <c r="D13261" i="1"/>
  <c r="D13262" i="1"/>
  <c r="D13263" i="1"/>
  <c r="D13264" i="1"/>
  <c r="D13265" i="1"/>
  <c r="D13266" i="1"/>
  <c r="D13267" i="1"/>
  <c r="D13268" i="1"/>
  <c r="D13269" i="1"/>
  <c r="D13270" i="1"/>
  <c r="D13271" i="1"/>
  <c r="D13272" i="1"/>
  <c r="D13273" i="1"/>
  <c r="D13274" i="1"/>
  <c r="D13275" i="1"/>
  <c r="D13276" i="1"/>
  <c r="D13277" i="1"/>
  <c r="D13278" i="1"/>
  <c r="D13279" i="1"/>
  <c r="D13280" i="1"/>
  <c r="D13281" i="1"/>
  <c r="D13282" i="1"/>
  <c r="D13283" i="1"/>
  <c r="D13284" i="1"/>
  <c r="D13285" i="1"/>
  <c r="D13286" i="1"/>
  <c r="D13287" i="1"/>
  <c r="D13288" i="1"/>
  <c r="D13289" i="1"/>
  <c r="D13290" i="1"/>
  <c r="D13291" i="1"/>
  <c r="D13292" i="1"/>
  <c r="D13293" i="1"/>
  <c r="D13294" i="1"/>
  <c r="D13295" i="1"/>
  <c r="D13296" i="1"/>
  <c r="D13297" i="1"/>
  <c r="D13298" i="1"/>
  <c r="D13299" i="1"/>
  <c r="D13300" i="1"/>
  <c r="D13301" i="1"/>
  <c r="D13302" i="1"/>
  <c r="D13303" i="1"/>
  <c r="D13304" i="1"/>
  <c r="D13305" i="1"/>
  <c r="D13306" i="1"/>
  <c r="D13307" i="1"/>
  <c r="D13308" i="1"/>
  <c r="D13309" i="1"/>
  <c r="D13310" i="1"/>
  <c r="D13311" i="1"/>
  <c r="D13312" i="1"/>
  <c r="D13313" i="1"/>
  <c r="D13314" i="1"/>
  <c r="D13315" i="1"/>
  <c r="D13316" i="1"/>
  <c r="D13317" i="1"/>
  <c r="D13318" i="1"/>
  <c r="D13319" i="1"/>
  <c r="D13320" i="1"/>
  <c r="D13321" i="1"/>
  <c r="D13322" i="1"/>
  <c r="D13323" i="1"/>
  <c r="D13324" i="1"/>
  <c r="D13325" i="1"/>
  <c r="D13326" i="1"/>
  <c r="D13327" i="1"/>
  <c r="D13328" i="1"/>
  <c r="D13329" i="1"/>
  <c r="D13330" i="1"/>
  <c r="D13331" i="1"/>
  <c r="D13332" i="1"/>
  <c r="D13333" i="1"/>
  <c r="D13334" i="1"/>
  <c r="D13335" i="1"/>
  <c r="D13336" i="1"/>
  <c r="D13337" i="1"/>
  <c r="D13338" i="1"/>
  <c r="D13339" i="1"/>
  <c r="D13340" i="1"/>
  <c r="D13341" i="1"/>
  <c r="D13342" i="1"/>
  <c r="D13343" i="1"/>
  <c r="D13344" i="1"/>
  <c r="D13345" i="1"/>
  <c r="D13346" i="1"/>
  <c r="D13347" i="1"/>
  <c r="D13348" i="1"/>
  <c r="D13349" i="1"/>
  <c r="D13350" i="1"/>
  <c r="D13351" i="1"/>
  <c r="D13352" i="1"/>
  <c r="D13353" i="1"/>
  <c r="D13354" i="1"/>
  <c r="D13355" i="1"/>
  <c r="D13356" i="1"/>
  <c r="D13357" i="1"/>
  <c r="D13358" i="1"/>
  <c r="D13359" i="1"/>
  <c r="D13360" i="1"/>
  <c r="D13361" i="1"/>
  <c r="D13362" i="1"/>
  <c r="D13363" i="1"/>
  <c r="D13364" i="1"/>
  <c r="D13365" i="1"/>
  <c r="D13366" i="1"/>
  <c r="D13367" i="1"/>
  <c r="D13368" i="1"/>
  <c r="D13369" i="1"/>
  <c r="D13370" i="1"/>
  <c r="D13371" i="1"/>
  <c r="D13372" i="1"/>
  <c r="D13373" i="1"/>
  <c r="D13374" i="1"/>
  <c r="D13375" i="1"/>
  <c r="D13376" i="1"/>
  <c r="D13377" i="1"/>
  <c r="D13378" i="1"/>
  <c r="D13379" i="1"/>
  <c r="D13380" i="1"/>
  <c r="D13381" i="1"/>
  <c r="D13382" i="1"/>
  <c r="D13383" i="1"/>
  <c r="D13384" i="1"/>
  <c r="D13385" i="1"/>
  <c r="D13386" i="1"/>
  <c r="D13387" i="1"/>
  <c r="D13388" i="1"/>
  <c r="D13389" i="1"/>
  <c r="D13390" i="1"/>
  <c r="D13391" i="1"/>
  <c r="D13392" i="1"/>
  <c r="D13393" i="1"/>
  <c r="D13394" i="1"/>
  <c r="D13395" i="1"/>
  <c r="D13396" i="1"/>
  <c r="D13397" i="1"/>
  <c r="D13398" i="1"/>
  <c r="D13399" i="1"/>
  <c r="D13400" i="1"/>
  <c r="D13401" i="1"/>
  <c r="D13402" i="1"/>
  <c r="D13403" i="1"/>
  <c r="D13404" i="1"/>
  <c r="D13405" i="1"/>
  <c r="D13406" i="1"/>
  <c r="D13407" i="1"/>
  <c r="D13408" i="1"/>
  <c r="D13409" i="1"/>
  <c r="D13410" i="1"/>
  <c r="D13411" i="1"/>
  <c r="D13412" i="1"/>
  <c r="D13413" i="1"/>
  <c r="D13414" i="1"/>
  <c r="D13415" i="1"/>
  <c r="D13416" i="1"/>
  <c r="D13417" i="1"/>
  <c r="D13418" i="1"/>
  <c r="D13419" i="1"/>
  <c r="D13420" i="1"/>
  <c r="D13421" i="1"/>
  <c r="D13422" i="1"/>
  <c r="D13423" i="1"/>
  <c r="D13424" i="1"/>
  <c r="D13425" i="1"/>
  <c r="D13426" i="1"/>
  <c r="D13427" i="1"/>
  <c r="D13428" i="1"/>
  <c r="D13429" i="1"/>
  <c r="D13430" i="1"/>
  <c r="D13431" i="1"/>
  <c r="D13432" i="1"/>
  <c r="D13433" i="1"/>
  <c r="D13434" i="1"/>
  <c r="D13435" i="1"/>
  <c r="D13436" i="1"/>
  <c r="D13437" i="1"/>
  <c r="D13438" i="1"/>
  <c r="D13439" i="1"/>
  <c r="D13440" i="1"/>
  <c r="D13441" i="1"/>
  <c r="D13442" i="1"/>
  <c r="D13443" i="1"/>
  <c r="D13444" i="1"/>
  <c r="D13445" i="1"/>
  <c r="D13446" i="1"/>
  <c r="D13447" i="1"/>
  <c r="D13448" i="1"/>
  <c r="D13449" i="1"/>
  <c r="D13450" i="1"/>
  <c r="D13451" i="1"/>
  <c r="D13452" i="1"/>
  <c r="D13453" i="1"/>
  <c r="D13454" i="1"/>
  <c r="D13455" i="1"/>
  <c r="D13456" i="1"/>
  <c r="D13457" i="1"/>
  <c r="D13458" i="1"/>
  <c r="D13459" i="1"/>
  <c r="D13460" i="1"/>
  <c r="D13461" i="1"/>
  <c r="D13462" i="1"/>
  <c r="D13463" i="1"/>
  <c r="D13464" i="1"/>
  <c r="D13465" i="1"/>
  <c r="D13466" i="1"/>
  <c r="D13467" i="1"/>
  <c r="D13468" i="1"/>
  <c r="D13469" i="1"/>
  <c r="D13470" i="1"/>
  <c r="D13471" i="1"/>
  <c r="D13472" i="1"/>
  <c r="D13473" i="1"/>
  <c r="D13474" i="1"/>
  <c r="D13475" i="1"/>
  <c r="D13476" i="1"/>
  <c r="D13477" i="1"/>
  <c r="D13478" i="1"/>
  <c r="D13479" i="1"/>
  <c r="D13480" i="1"/>
  <c r="D13481" i="1"/>
  <c r="D13482" i="1"/>
  <c r="D13483" i="1"/>
  <c r="D13484" i="1"/>
  <c r="D13485" i="1"/>
  <c r="D13486" i="1"/>
  <c r="D13487" i="1"/>
  <c r="D13488" i="1"/>
  <c r="D13489" i="1"/>
  <c r="D13490" i="1"/>
  <c r="D13491" i="1"/>
  <c r="D13492" i="1"/>
  <c r="D13493" i="1"/>
  <c r="D13494" i="1"/>
  <c r="D13495" i="1"/>
  <c r="D13496" i="1"/>
  <c r="D13497" i="1"/>
  <c r="D13498" i="1"/>
  <c r="D13499" i="1"/>
  <c r="D13500" i="1"/>
  <c r="D13501" i="1"/>
  <c r="D13502" i="1"/>
  <c r="D13503" i="1"/>
  <c r="D13504" i="1"/>
  <c r="D13505" i="1"/>
  <c r="D13506" i="1"/>
  <c r="D13507" i="1"/>
  <c r="D13508" i="1"/>
  <c r="D13509" i="1"/>
  <c r="D13510" i="1"/>
  <c r="D13511" i="1"/>
  <c r="D13512" i="1"/>
  <c r="D13513" i="1"/>
  <c r="D13514" i="1"/>
  <c r="D13515" i="1"/>
  <c r="D13516" i="1"/>
  <c r="D13517" i="1"/>
  <c r="D13518" i="1"/>
  <c r="D13519" i="1"/>
  <c r="D13520" i="1"/>
  <c r="D13521" i="1"/>
  <c r="D13522" i="1"/>
  <c r="D13523" i="1"/>
  <c r="D13524" i="1"/>
  <c r="D13525" i="1"/>
  <c r="D13526" i="1"/>
  <c r="D13527" i="1"/>
  <c r="D13528" i="1"/>
  <c r="D13529" i="1"/>
  <c r="D13530" i="1"/>
  <c r="D13531" i="1"/>
  <c r="D13532" i="1"/>
  <c r="D13533" i="1"/>
  <c r="D13534" i="1"/>
  <c r="D13535" i="1"/>
  <c r="D13536" i="1"/>
  <c r="D13537" i="1"/>
  <c r="D13538" i="1"/>
  <c r="D13539" i="1"/>
  <c r="D13540" i="1"/>
  <c r="D13541" i="1"/>
  <c r="D13542" i="1"/>
  <c r="D13543" i="1"/>
  <c r="D13544" i="1"/>
  <c r="D13545" i="1"/>
  <c r="D13546" i="1"/>
  <c r="D13547" i="1"/>
  <c r="D13548" i="1"/>
  <c r="D13549" i="1"/>
  <c r="D13550" i="1"/>
  <c r="D13551" i="1"/>
  <c r="D13552" i="1"/>
  <c r="D13553" i="1"/>
  <c r="D13554" i="1"/>
  <c r="D13555" i="1"/>
  <c r="D13556" i="1"/>
  <c r="D13557" i="1"/>
  <c r="D13558" i="1"/>
  <c r="D13559" i="1"/>
  <c r="D13560" i="1"/>
  <c r="D13561" i="1"/>
  <c r="D13562" i="1"/>
  <c r="D13563" i="1"/>
  <c r="D13564" i="1"/>
  <c r="D13565" i="1"/>
  <c r="D13566" i="1"/>
  <c r="D13567" i="1"/>
  <c r="D13568" i="1"/>
  <c r="D13569" i="1"/>
  <c r="D13570" i="1"/>
  <c r="D13571" i="1"/>
  <c r="D13572" i="1"/>
  <c r="D13573" i="1"/>
  <c r="D13574" i="1"/>
  <c r="D13575" i="1"/>
  <c r="D13576" i="1"/>
  <c r="D13577" i="1"/>
  <c r="D13578" i="1"/>
  <c r="D13579" i="1"/>
  <c r="D13580" i="1"/>
  <c r="D13581" i="1"/>
  <c r="D13582" i="1"/>
  <c r="D13583" i="1"/>
  <c r="D13584" i="1"/>
  <c r="D13585" i="1"/>
  <c r="D13586" i="1"/>
  <c r="D13587" i="1"/>
  <c r="D13588" i="1"/>
  <c r="D13589" i="1"/>
  <c r="D13590" i="1"/>
  <c r="D13591" i="1"/>
  <c r="D13592" i="1"/>
  <c r="D13593" i="1"/>
  <c r="D13594" i="1"/>
  <c r="D13595" i="1"/>
  <c r="D13596" i="1"/>
  <c r="D13597" i="1"/>
  <c r="D13598" i="1"/>
  <c r="D13599" i="1"/>
  <c r="D13600" i="1"/>
  <c r="D13601" i="1"/>
  <c r="D13602" i="1"/>
  <c r="D13603" i="1"/>
  <c r="D13604" i="1"/>
  <c r="D13605" i="1"/>
  <c r="D13606" i="1"/>
  <c r="D13607" i="1"/>
  <c r="D13608" i="1"/>
  <c r="D13609" i="1"/>
  <c r="D13610" i="1"/>
  <c r="D13611" i="1"/>
  <c r="D13612" i="1"/>
  <c r="D13613" i="1"/>
  <c r="D13614" i="1"/>
  <c r="D13615" i="1"/>
  <c r="D13616" i="1"/>
  <c r="D13617" i="1"/>
  <c r="D13618" i="1"/>
  <c r="D13619" i="1"/>
  <c r="D13620" i="1"/>
  <c r="D13621" i="1"/>
  <c r="D13622" i="1"/>
  <c r="D13623" i="1"/>
  <c r="D13624" i="1"/>
  <c r="D13625" i="1"/>
  <c r="D13626" i="1"/>
  <c r="D13627" i="1"/>
  <c r="D13628" i="1"/>
  <c r="D13629" i="1"/>
  <c r="D13630" i="1"/>
  <c r="D13631" i="1"/>
  <c r="D13632" i="1"/>
  <c r="D13633" i="1"/>
  <c r="D13634" i="1"/>
  <c r="D13635" i="1"/>
  <c r="D13636" i="1"/>
  <c r="D13637" i="1"/>
  <c r="D13638" i="1"/>
  <c r="D13639" i="1"/>
  <c r="D13640" i="1"/>
  <c r="D13641" i="1"/>
  <c r="D13642" i="1"/>
  <c r="D13643" i="1"/>
  <c r="D13644" i="1"/>
  <c r="D13645" i="1"/>
  <c r="D13646" i="1"/>
  <c r="D13647" i="1"/>
  <c r="D13648" i="1"/>
  <c r="D13649" i="1"/>
  <c r="D13650" i="1"/>
  <c r="D13651" i="1"/>
  <c r="D13652" i="1"/>
  <c r="D13653" i="1"/>
  <c r="D13654" i="1"/>
  <c r="D13655" i="1"/>
  <c r="D13656" i="1"/>
  <c r="D13657" i="1"/>
  <c r="D13658" i="1"/>
  <c r="D13659" i="1"/>
  <c r="D13660" i="1"/>
  <c r="D13661" i="1"/>
  <c r="D13662" i="1"/>
  <c r="D13663" i="1"/>
  <c r="D13664" i="1"/>
  <c r="D13665" i="1"/>
  <c r="D13666" i="1"/>
  <c r="D13667" i="1"/>
  <c r="D13668" i="1"/>
  <c r="D13669" i="1"/>
  <c r="D13670" i="1"/>
  <c r="D13671" i="1"/>
  <c r="D13672" i="1"/>
  <c r="D13673" i="1"/>
  <c r="D13674" i="1"/>
  <c r="D13675" i="1"/>
  <c r="D13676" i="1"/>
  <c r="D13677" i="1"/>
  <c r="D13678" i="1"/>
  <c r="D13679" i="1"/>
  <c r="D13680" i="1"/>
  <c r="D13681" i="1"/>
  <c r="D13682" i="1"/>
  <c r="D13683" i="1"/>
  <c r="D13684" i="1"/>
  <c r="D13685" i="1"/>
  <c r="D13686" i="1"/>
  <c r="D13687" i="1"/>
  <c r="D13688" i="1"/>
  <c r="D13689" i="1"/>
  <c r="D13690" i="1"/>
  <c r="D13691" i="1"/>
  <c r="D13692" i="1"/>
  <c r="D13693" i="1"/>
  <c r="D13694" i="1"/>
  <c r="D13695" i="1"/>
  <c r="D13696" i="1"/>
  <c r="D13697" i="1"/>
  <c r="D13698" i="1"/>
  <c r="D13699" i="1"/>
  <c r="D13700" i="1"/>
  <c r="D13701" i="1"/>
  <c r="D13702" i="1"/>
  <c r="D13703" i="1"/>
  <c r="D13704" i="1"/>
  <c r="D13705" i="1"/>
  <c r="D13706" i="1"/>
  <c r="D13707" i="1"/>
  <c r="D13708" i="1"/>
  <c r="D13709" i="1"/>
  <c r="D13710" i="1"/>
  <c r="D13711" i="1"/>
  <c r="D13712" i="1"/>
  <c r="D13713" i="1"/>
  <c r="D13714" i="1"/>
  <c r="D13715" i="1"/>
  <c r="D13716" i="1"/>
  <c r="D13717" i="1"/>
  <c r="D13718" i="1"/>
  <c r="D13719" i="1"/>
  <c r="D13720" i="1"/>
  <c r="D13721" i="1"/>
  <c r="D13722" i="1"/>
  <c r="D13723" i="1"/>
  <c r="D13724" i="1"/>
  <c r="D13725" i="1"/>
  <c r="D13726" i="1"/>
  <c r="D13727" i="1"/>
  <c r="D13728" i="1"/>
  <c r="D13729" i="1"/>
  <c r="D13730" i="1"/>
  <c r="D13731" i="1"/>
  <c r="D13732" i="1"/>
  <c r="D13733" i="1"/>
  <c r="D13734" i="1"/>
  <c r="D13735" i="1"/>
  <c r="D13736" i="1"/>
  <c r="D13737" i="1"/>
  <c r="D13738" i="1"/>
  <c r="D13739" i="1"/>
  <c r="D13740" i="1"/>
  <c r="D13741" i="1"/>
  <c r="D13742" i="1"/>
  <c r="D13743" i="1"/>
  <c r="D13744" i="1"/>
  <c r="D13745" i="1"/>
  <c r="D13746" i="1"/>
  <c r="D13747" i="1"/>
  <c r="D13748" i="1"/>
  <c r="D13749" i="1"/>
  <c r="D13750" i="1"/>
  <c r="D13751" i="1"/>
  <c r="D13752" i="1"/>
  <c r="D13753" i="1"/>
  <c r="D13754" i="1"/>
  <c r="D13755" i="1"/>
  <c r="D13756" i="1"/>
  <c r="D13757" i="1"/>
  <c r="D13758" i="1"/>
  <c r="D13759" i="1"/>
  <c r="D13760" i="1"/>
  <c r="D13761" i="1"/>
  <c r="D13762" i="1"/>
  <c r="D13763" i="1"/>
  <c r="D13764" i="1"/>
  <c r="D13765" i="1"/>
  <c r="D13766" i="1"/>
  <c r="D13767" i="1"/>
  <c r="D13768" i="1"/>
  <c r="D13769" i="1"/>
  <c r="D13770" i="1"/>
  <c r="D13771" i="1"/>
  <c r="D13772" i="1"/>
  <c r="D13773" i="1"/>
  <c r="D13774" i="1"/>
  <c r="D13775" i="1"/>
  <c r="D13776" i="1"/>
  <c r="D13777" i="1"/>
  <c r="D13778" i="1"/>
  <c r="D13779" i="1"/>
  <c r="D13780" i="1"/>
  <c r="D13781" i="1"/>
  <c r="D13782" i="1"/>
  <c r="D13783" i="1"/>
  <c r="D13784" i="1"/>
  <c r="D13785" i="1"/>
  <c r="D13786" i="1"/>
  <c r="D13787" i="1"/>
  <c r="D13788" i="1"/>
  <c r="D13789" i="1"/>
  <c r="D13790" i="1"/>
  <c r="D13791" i="1"/>
  <c r="D13792" i="1"/>
  <c r="D13793" i="1"/>
  <c r="D13794" i="1"/>
  <c r="D13795" i="1"/>
  <c r="D13796" i="1"/>
  <c r="D13797" i="1"/>
  <c r="D13798" i="1"/>
  <c r="D13799" i="1"/>
  <c r="D13800" i="1"/>
  <c r="D13801" i="1"/>
  <c r="D13802" i="1"/>
  <c r="D13803" i="1"/>
  <c r="D13804" i="1"/>
  <c r="D13805" i="1"/>
  <c r="D13806" i="1"/>
  <c r="D13807" i="1"/>
  <c r="D13808" i="1"/>
  <c r="D13809" i="1"/>
  <c r="D13810" i="1"/>
  <c r="D13811" i="1"/>
  <c r="D13812" i="1"/>
  <c r="D13813" i="1"/>
  <c r="D13814" i="1"/>
  <c r="D13815" i="1"/>
  <c r="D13816" i="1"/>
  <c r="D13817" i="1"/>
  <c r="D13818" i="1"/>
  <c r="D13819" i="1"/>
  <c r="D13820" i="1"/>
  <c r="D13821" i="1"/>
  <c r="D13822" i="1"/>
  <c r="D13823" i="1"/>
  <c r="D13824" i="1"/>
  <c r="D13825" i="1"/>
  <c r="D13826" i="1"/>
  <c r="D13827" i="1"/>
  <c r="D13828" i="1"/>
  <c r="D13829" i="1"/>
  <c r="D13830" i="1"/>
  <c r="D13831" i="1"/>
  <c r="D13832" i="1"/>
  <c r="D13833" i="1"/>
  <c r="D13834" i="1"/>
  <c r="D13835" i="1"/>
  <c r="D13836" i="1"/>
  <c r="D13837" i="1"/>
  <c r="D13838" i="1"/>
  <c r="D13839" i="1"/>
  <c r="D13840" i="1"/>
  <c r="D13841" i="1"/>
  <c r="D13842" i="1"/>
  <c r="D13843" i="1"/>
  <c r="D13844" i="1"/>
  <c r="D13845" i="1"/>
  <c r="D13846" i="1"/>
  <c r="D13847" i="1"/>
  <c r="D13848" i="1"/>
  <c r="D13849" i="1"/>
  <c r="D13850" i="1"/>
  <c r="D13851" i="1"/>
  <c r="D13852" i="1"/>
  <c r="D13853" i="1"/>
  <c r="D13854" i="1"/>
  <c r="D13855" i="1"/>
  <c r="D13856" i="1"/>
  <c r="D13857" i="1"/>
  <c r="D13858" i="1"/>
  <c r="D13859" i="1"/>
  <c r="D13860" i="1"/>
  <c r="D13861" i="1"/>
  <c r="D13862" i="1"/>
  <c r="D13863" i="1"/>
  <c r="D13864" i="1"/>
  <c r="D13865" i="1"/>
  <c r="D13866" i="1"/>
  <c r="D13867" i="1"/>
  <c r="D13868" i="1"/>
  <c r="D13869" i="1"/>
  <c r="D13870" i="1"/>
  <c r="D13871" i="1"/>
  <c r="D13872" i="1"/>
  <c r="D13873" i="1"/>
  <c r="D13874" i="1"/>
  <c r="D13875" i="1"/>
  <c r="D13876" i="1"/>
  <c r="D13877" i="1"/>
  <c r="D13878" i="1"/>
  <c r="D13879" i="1"/>
  <c r="D13880" i="1"/>
  <c r="D13881" i="1"/>
  <c r="D13882" i="1"/>
  <c r="D13883" i="1"/>
  <c r="D13884" i="1"/>
  <c r="D13885" i="1"/>
  <c r="D13886" i="1"/>
  <c r="D13887" i="1"/>
  <c r="D13888" i="1"/>
  <c r="D13889" i="1"/>
  <c r="D13890" i="1"/>
  <c r="D13891" i="1"/>
  <c r="D13892" i="1"/>
  <c r="D13893" i="1"/>
  <c r="D13894" i="1"/>
  <c r="D13895" i="1"/>
  <c r="D13896" i="1"/>
  <c r="D13897" i="1"/>
  <c r="D13898" i="1"/>
  <c r="D13899" i="1"/>
  <c r="D13900" i="1"/>
  <c r="D13901" i="1"/>
  <c r="D13902" i="1"/>
  <c r="D13903" i="1"/>
  <c r="D13904" i="1"/>
  <c r="D13905" i="1"/>
  <c r="D13906" i="1"/>
  <c r="D13907" i="1"/>
  <c r="D13908" i="1"/>
  <c r="D13909" i="1"/>
  <c r="D13910" i="1"/>
  <c r="D13911" i="1"/>
  <c r="D13912" i="1"/>
  <c r="D13913" i="1"/>
  <c r="D13914" i="1"/>
  <c r="D13915" i="1"/>
  <c r="D13916" i="1"/>
  <c r="D13917" i="1"/>
  <c r="D13918" i="1"/>
  <c r="D13919" i="1"/>
  <c r="D13920" i="1"/>
  <c r="D13921" i="1"/>
  <c r="D13922" i="1"/>
  <c r="D13923" i="1"/>
  <c r="D13924" i="1"/>
  <c r="D13925" i="1"/>
  <c r="D13926" i="1"/>
  <c r="D13927" i="1"/>
  <c r="D13928" i="1"/>
  <c r="D13929" i="1"/>
  <c r="D13930" i="1"/>
  <c r="D13931" i="1"/>
  <c r="D13932" i="1"/>
  <c r="D13933" i="1"/>
  <c r="D13934" i="1"/>
  <c r="D13935" i="1"/>
  <c r="D13936" i="1"/>
  <c r="D13937" i="1"/>
  <c r="D13938" i="1"/>
  <c r="D13939" i="1"/>
  <c r="D13940" i="1"/>
  <c r="D13941" i="1"/>
  <c r="D13942" i="1"/>
  <c r="D13943" i="1"/>
  <c r="D13944" i="1"/>
  <c r="D13945" i="1"/>
  <c r="D13946" i="1"/>
  <c r="D13947" i="1"/>
  <c r="D13948" i="1"/>
  <c r="D13949" i="1"/>
  <c r="D13950" i="1"/>
  <c r="D13951" i="1"/>
  <c r="D13952" i="1"/>
  <c r="D13953" i="1"/>
  <c r="D13954" i="1"/>
  <c r="D13955" i="1"/>
  <c r="D13956" i="1"/>
  <c r="D13957" i="1"/>
  <c r="D13958" i="1"/>
  <c r="D13959" i="1"/>
  <c r="D13960" i="1"/>
  <c r="D13961" i="1"/>
  <c r="D13962" i="1"/>
  <c r="D13963" i="1"/>
  <c r="D13964" i="1"/>
  <c r="D13965" i="1"/>
  <c r="D13966" i="1"/>
  <c r="D13967" i="1"/>
  <c r="D13968" i="1"/>
  <c r="D13969" i="1"/>
  <c r="D13970" i="1"/>
  <c r="D13971" i="1"/>
  <c r="D13972" i="1"/>
  <c r="D13973" i="1"/>
  <c r="D13974" i="1"/>
  <c r="D13975" i="1"/>
  <c r="D13976" i="1"/>
  <c r="D13977" i="1"/>
  <c r="D13978" i="1"/>
  <c r="D13979" i="1"/>
  <c r="D13980" i="1"/>
  <c r="D13981" i="1"/>
  <c r="D13982" i="1"/>
  <c r="D13983" i="1"/>
  <c r="D13984" i="1"/>
  <c r="D13985" i="1"/>
  <c r="D13986" i="1"/>
  <c r="D13987" i="1"/>
  <c r="D13988" i="1"/>
  <c r="D13989" i="1"/>
  <c r="D13990" i="1"/>
  <c r="D13991" i="1"/>
  <c r="D13992" i="1"/>
  <c r="D13993" i="1"/>
  <c r="D13994" i="1"/>
  <c r="D13995" i="1"/>
  <c r="D13996" i="1"/>
  <c r="D13997" i="1"/>
  <c r="D13998" i="1"/>
  <c r="D13999" i="1"/>
  <c r="D14000" i="1"/>
  <c r="D14001" i="1"/>
  <c r="D14002" i="1"/>
  <c r="D14003" i="1"/>
  <c r="D14004" i="1"/>
  <c r="D14005" i="1"/>
  <c r="D14006" i="1"/>
  <c r="D14007" i="1"/>
  <c r="D14008" i="1"/>
  <c r="D14009" i="1"/>
  <c r="D14010" i="1"/>
  <c r="D14011" i="1"/>
  <c r="D14012" i="1"/>
  <c r="D14013" i="1"/>
  <c r="D14014" i="1"/>
  <c r="D14015" i="1"/>
  <c r="D14016" i="1"/>
  <c r="D14017" i="1"/>
  <c r="D14018" i="1"/>
  <c r="D14019" i="1"/>
  <c r="D14020" i="1"/>
  <c r="D14021" i="1"/>
  <c r="D14022" i="1"/>
  <c r="D14023" i="1"/>
  <c r="D14024" i="1"/>
  <c r="D14025" i="1"/>
  <c r="D14026" i="1"/>
  <c r="D14027" i="1"/>
  <c r="D14028" i="1"/>
  <c r="D14029" i="1"/>
  <c r="D14030" i="1"/>
  <c r="D14031" i="1"/>
  <c r="D14032" i="1"/>
  <c r="D14033" i="1"/>
  <c r="D14034" i="1"/>
  <c r="D14035" i="1"/>
  <c r="D14036" i="1"/>
  <c r="D14037" i="1"/>
  <c r="D14038" i="1"/>
  <c r="D14039" i="1"/>
  <c r="D14040" i="1"/>
  <c r="D14041" i="1"/>
  <c r="D14042" i="1"/>
  <c r="D14043" i="1"/>
  <c r="D14044" i="1"/>
  <c r="D14045" i="1"/>
  <c r="D14046" i="1"/>
  <c r="D14047" i="1"/>
  <c r="D14048" i="1"/>
  <c r="D14049" i="1"/>
  <c r="D14050" i="1"/>
  <c r="D14051" i="1"/>
  <c r="D14052" i="1"/>
  <c r="D14053" i="1"/>
  <c r="D14054" i="1"/>
  <c r="D14055" i="1"/>
  <c r="D14056" i="1"/>
  <c r="D14057" i="1"/>
  <c r="D14058" i="1"/>
  <c r="D14059" i="1"/>
  <c r="D14060" i="1"/>
  <c r="D14061" i="1"/>
  <c r="D14062" i="1"/>
  <c r="D14063" i="1"/>
  <c r="D14064" i="1"/>
  <c r="D14065" i="1"/>
  <c r="D14066" i="1"/>
  <c r="D14067" i="1"/>
  <c r="D14068" i="1"/>
  <c r="D14069" i="1"/>
  <c r="D14070" i="1"/>
  <c r="D14071" i="1"/>
  <c r="D14072" i="1"/>
  <c r="D14073" i="1"/>
  <c r="D14074" i="1"/>
  <c r="D14075" i="1"/>
  <c r="D14076" i="1"/>
  <c r="D14077" i="1"/>
  <c r="D14078" i="1"/>
  <c r="D14079" i="1"/>
  <c r="D14080" i="1"/>
  <c r="D14081" i="1"/>
  <c r="D14082" i="1"/>
  <c r="D14083" i="1"/>
  <c r="D14084" i="1"/>
  <c r="D14085" i="1"/>
  <c r="D14086" i="1"/>
  <c r="D14087" i="1"/>
  <c r="D14088" i="1"/>
  <c r="D14089" i="1"/>
  <c r="D14090" i="1"/>
  <c r="D14091" i="1"/>
  <c r="D14092" i="1"/>
  <c r="D14093" i="1"/>
  <c r="D14094" i="1"/>
  <c r="D14095" i="1"/>
  <c r="D14096" i="1"/>
  <c r="D14097" i="1"/>
  <c r="D14098" i="1"/>
  <c r="D14099" i="1"/>
  <c r="D14100" i="1"/>
  <c r="D14101" i="1"/>
  <c r="D14102" i="1"/>
  <c r="D14103" i="1"/>
  <c r="D14104" i="1"/>
  <c r="D14105" i="1"/>
  <c r="D14106" i="1"/>
  <c r="D14107" i="1"/>
  <c r="D14108" i="1"/>
  <c r="D14109" i="1"/>
  <c r="D14110" i="1"/>
  <c r="D14111" i="1"/>
  <c r="D14112" i="1"/>
  <c r="D14113" i="1"/>
  <c r="D14114" i="1"/>
  <c r="D14115" i="1"/>
  <c r="D14116" i="1"/>
  <c r="D14117" i="1"/>
  <c r="D14118" i="1"/>
  <c r="D14119" i="1"/>
  <c r="D14120" i="1"/>
  <c r="D14121" i="1"/>
  <c r="D14122" i="1"/>
  <c r="D14123" i="1"/>
  <c r="D14124" i="1"/>
  <c r="D14125" i="1"/>
  <c r="D14126" i="1"/>
  <c r="D14127" i="1"/>
  <c r="D14128" i="1"/>
  <c r="D14129" i="1"/>
  <c r="D14130" i="1"/>
  <c r="D14131" i="1"/>
  <c r="D14132" i="1"/>
  <c r="D14133" i="1"/>
  <c r="D14134" i="1"/>
  <c r="D14135" i="1"/>
  <c r="D14136" i="1"/>
  <c r="D14137" i="1"/>
  <c r="D14138" i="1"/>
  <c r="D14139" i="1"/>
  <c r="D14140" i="1"/>
  <c r="D14141" i="1"/>
  <c r="D14142" i="1"/>
  <c r="D14143" i="1"/>
  <c r="D14144" i="1"/>
  <c r="D14145" i="1"/>
  <c r="D14146" i="1"/>
  <c r="D14147" i="1"/>
  <c r="D14148" i="1"/>
  <c r="D14149" i="1"/>
  <c r="D14150" i="1"/>
  <c r="D14151" i="1"/>
  <c r="D14152" i="1"/>
  <c r="D14153" i="1"/>
  <c r="D14154" i="1"/>
  <c r="D14155" i="1"/>
  <c r="D14156" i="1"/>
  <c r="D14157" i="1"/>
  <c r="D14158" i="1"/>
  <c r="D14159" i="1"/>
  <c r="D14160" i="1"/>
  <c r="D14161" i="1"/>
  <c r="D14162" i="1"/>
  <c r="D14163" i="1"/>
  <c r="D14164" i="1"/>
  <c r="D14165" i="1"/>
  <c r="D14166" i="1"/>
  <c r="D14167" i="1"/>
  <c r="D14168" i="1"/>
  <c r="D14169" i="1"/>
  <c r="D14170" i="1"/>
  <c r="D14171" i="1"/>
  <c r="D14172" i="1"/>
  <c r="D14173" i="1"/>
  <c r="D14174" i="1"/>
  <c r="D14175" i="1"/>
  <c r="D14176" i="1"/>
  <c r="D14177" i="1"/>
  <c r="D14178" i="1"/>
  <c r="D14179" i="1"/>
  <c r="D14180" i="1"/>
  <c r="D14181" i="1"/>
  <c r="D14182" i="1"/>
  <c r="D14183" i="1"/>
  <c r="D14184" i="1"/>
  <c r="D14185" i="1"/>
  <c r="D14186" i="1"/>
  <c r="D14187" i="1"/>
  <c r="D14188" i="1"/>
  <c r="D14189" i="1"/>
  <c r="D14190" i="1"/>
  <c r="D14191" i="1"/>
  <c r="D14192" i="1"/>
  <c r="D14193" i="1"/>
  <c r="D14194" i="1"/>
  <c r="D14195" i="1"/>
  <c r="D14196" i="1"/>
  <c r="D14197" i="1"/>
  <c r="D14198" i="1"/>
  <c r="D14199" i="1"/>
  <c r="D14200" i="1"/>
  <c r="D14201" i="1"/>
  <c r="D14202" i="1"/>
  <c r="D14203" i="1"/>
  <c r="D14204" i="1"/>
  <c r="D14205" i="1"/>
  <c r="D14206" i="1"/>
  <c r="D14207" i="1"/>
  <c r="D14208" i="1"/>
  <c r="D14209" i="1"/>
  <c r="D14210" i="1"/>
  <c r="D14211" i="1"/>
  <c r="D14212" i="1"/>
  <c r="D14213" i="1"/>
  <c r="D14214" i="1"/>
  <c r="D14215" i="1"/>
  <c r="D14216" i="1"/>
  <c r="D14217" i="1"/>
  <c r="D14218" i="1"/>
  <c r="D14219" i="1"/>
  <c r="D14220" i="1"/>
  <c r="D14221" i="1"/>
  <c r="D14222" i="1"/>
  <c r="D14223" i="1"/>
  <c r="D14224" i="1"/>
  <c r="D14225" i="1"/>
  <c r="D14226" i="1"/>
  <c r="D14227" i="1"/>
  <c r="D14228" i="1"/>
  <c r="D14229" i="1"/>
  <c r="D14230" i="1"/>
  <c r="D14231" i="1"/>
  <c r="D14232" i="1"/>
  <c r="D14233" i="1"/>
  <c r="D14234" i="1"/>
  <c r="D14235" i="1"/>
  <c r="D14236" i="1"/>
  <c r="D14237" i="1"/>
  <c r="D14238" i="1"/>
  <c r="D14239" i="1"/>
  <c r="D14240" i="1"/>
  <c r="D14241" i="1"/>
  <c r="D14242" i="1"/>
  <c r="D14243" i="1"/>
  <c r="D14244" i="1"/>
  <c r="D14245" i="1"/>
  <c r="D14246" i="1"/>
  <c r="D14247" i="1"/>
  <c r="D14248" i="1"/>
  <c r="D14249" i="1"/>
  <c r="D14250" i="1"/>
  <c r="D14251" i="1"/>
  <c r="D14252" i="1"/>
  <c r="D14253" i="1"/>
  <c r="D14254" i="1"/>
  <c r="D14255" i="1"/>
  <c r="D14256" i="1"/>
  <c r="D14257" i="1"/>
  <c r="D14258" i="1"/>
  <c r="D14259" i="1"/>
  <c r="D14260" i="1"/>
  <c r="D14261" i="1"/>
  <c r="D14262" i="1"/>
  <c r="D14263" i="1"/>
  <c r="D14264" i="1"/>
  <c r="D14265" i="1"/>
  <c r="D14266" i="1"/>
  <c r="D14267" i="1"/>
  <c r="D14268" i="1"/>
  <c r="D14269" i="1"/>
  <c r="D14270" i="1"/>
  <c r="D14271" i="1"/>
  <c r="D14272" i="1"/>
  <c r="D14273" i="1"/>
  <c r="D14274" i="1"/>
  <c r="D14275" i="1"/>
  <c r="D14276" i="1"/>
  <c r="D14277" i="1"/>
  <c r="D14278" i="1"/>
  <c r="D14279" i="1"/>
  <c r="D14280" i="1"/>
  <c r="D14281" i="1"/>
  <c r="D14282" i="1"/>
  <c r="D14283" i="1"/>
  <c r="D14284" i="1"/>
  <c r="D14285" i="1"/>
  <c r="D14286" i="1"/>
  <c r="D14287" i="1"/>
  <c r="D14288" i="1"/>
  <c r="D14289" i="1"/>
  <c r="D14290" i="1"/>
  <c r="D14291" i="1"/>
  <c r="D14292" i="1"/>
  <c r="D14293" i="1"/>
  <c r="D14294" i="1"/>
  <c r="D14295" i="1"/>
  <c r="D14296" i="1"/>
  <c r="D14297" i="1"/>
  <c r="D14298" i="1"/>
  <c r="D14299" i="1"/>
  <c r="D14300" i="1"/>
  <c r="D14301" i="1"/>
  <c r="D14302" i="1"/>
  <c r="D14303" i="1"/>
  <c r="D14304" i="1"/>
  <c r="D14305" i="1"/>
  <c r="D14306" i="1"/>
  <c r="D14307" i="1"/>
  <c r="D14308" i="1"/>
  <c r="D14309" i="1"/>
  <c r="D14310" i="1"/>
  <c r="D14311" i="1"/>
  <c r="D14312" i="1"/>
  <c r="D14313" i="1"/>
  <c r="D14314" i="1"/>
  <c r="D14315" i="1"/>
  <c r="D14316" i="1"/>
  <c r="D14317" i="1"/>
  <c r="D14318" i="1"/>
  <c r="D14319" i="1"/>
  <c r="D14320" i="1"/>
  <c r="D14321" i="1"/>
  <c r="D14322" i="1"/>
  <c r="D14323" i="1"/>
  <c r="D14324" i="1"/>
  <c r="D14325" i="1"/>
  <c r="D14326" i="1"/>
  <c r="D14327" i="1"/>
  <c r="D14328" i="1"/>
  <c r="D14329" i="1"/>
  <c r="D14330" i="1"/>
  <c r="D14331" i="1"/>
  <c r="D14332" i="1"/>
  <c r="D14333" i="1"/>
  <c r="D14334" i="1"/>
  <c r="D14335" i="1"/>
  <c r="D14336" i="1"/>
  <c r="D14337" i="1"/>
  <c r="D14338" i="1"/>
  <c r="D14339" i="1"/>
  <c r="D14340" i="1"/>
  <c r="D14341" i="1"/>
  <c r="D14342" i="1"/>
  <c r="D14343" i="1"/>
  <c r="D14344" i="1"/>
  <c r="D14345" i="1"/>
  <c r="D14346" i="1"/>
  <c r="D14347" i="1"/>
  <c r="D14348" i="1"/>
  <c r="D14349" i="1"/>
  <c r="D14350" i="1"/>
  <c r="D14351" i="1"/>
  <c r="D14352" i="1"/>
  <c r="D14353" i="1"/>
  <c r="D14354" i="1"/>
  <c r="D14355" i="1"/>
  <c r="D14356" i="1"/>
  <c r="D14357" i="1"/>
  <c r="D14358" i="1"/>
  <c r="D14359" i="1"/>
  <c r="D14360" i="1"/>
  <c r="D14361" i="1"/>
  <c r="D14362" i="1"/>
  <c r="D14363" i="1"/>
  <c r="D14364" i="1"/>
  <c r="D14365" i="1"/>
  <c r="D14366" i="1"/>
  <c r="D14367" i="1"/>
  <c r="D14368" i="1"/>
  <c r="D14369" i="1"/>
  <c r="D14370" i="1"/>
  <c r="D14371" i="1"/>
  <c r="D14372" i="1"/>
  <c r="D14373" i="1"/>
  <c r="D14374" i="1"/>
  <c r="D14375" i="1"/>
  <c r="D14376" i="1"/>
  <c r="D14377" i="1"/>
  <c r="D14378" i="1"/>
  <c r="D14379" i="1"/>
  <c r="D14380" i="1"/>
  <c r="D14381" i="1"/>
  <c r="D14382" i="1"/>
  <c r="D14383" i="1"/>
  <c r="D14384" i="1"/>
  <c r="D14385" i="1"/>
  <c r="D14386" i="1"/>
  <c r="D14387" i="1"/>
  <c r="D14388" i="1"/>
  <c r="D14389" i="1"/>
  <c r="D14390" i="1"/>
  <c r="D14391" i="1"/>
  <c r="D14392" i="1"/>
  <c r="D14393" i="1"/>
  <c r="D14394" i="1"/>
  <c r="D14395" i="1"/>
  <c r="D14396" i="1"/>
  <c r="D14397" i="1"/>
  <c r="D14398" i="1"/>
  <c r="D14399" i="1"/>
  <c r="D14400" i="1"/>
  <c r="D14401" i="1"/>
  <c r="D14402" i="1"/>
  <c r="D14403" i="1"/>
  <c r="D14404" i="1"/>
  <c r="D14405" i="1"/>
  <c r="D14406" i="1"/>
  <c r="D14407" i="1"/>
  <c r="D14408" i="1"/>
  <c r="D14409" i="1"/>
  <c r="D14410" i="1"/>
  <c r="D14411" i="1"/>
  <c r="D14412" i="1"/>
  <c r="D14413" i="1"/>
  <c r="D14414" i="1"/>
  <c r="D14415" i="1"/>
  <c r="D14416" i="1"/>
  <c r="D14417" i="1"/>
  <c r="D14418" i="1"/>
  <c r="D14419" i="1"/>
  <c r="D14420" i="1"/>
  <c r="D14421" i="1"/>
  <c r="D14422" i="1"/>
  <c r="D14423" i="1"/>
  <c r="D14424" i="1"/>
  <c r="D14425" i="1"/>
  <c r="D14426" i="1"/>
  <c r="D14427" i="1"/>
  <c r="D14428" i="1"/>
  <c r="D14429" i="1"/>
  <c r="D14430" i="1"/>
  <c r="D14431" i="1"/>
  <c r="D14432" i="1"/>
  <c r="D14433" i="1"/>
  <c r="D14434" i="1"/>
  <c r="D14435" i="1"/>
  <c r="D14436" i="1"/>
  <c r="D14437" i="1"/>
  <c r="D14438" i="1"/>
  <c r="D14439" i="1"/>
  <c r="D14440" i="1"/>
  <c r="D14441" i="1"/>
  <c r="D14442" i="1"/>
  <c r="D14443" i="1"/>
  <c r="D14444" i="1"/>
  <c r="D14445" i="1"/>
  <c r="D14446" i="1"/>
  <c r="D14447" i="1"/>
  <c r="D14448" i="1"/>
  <c r="D14449" i="1"/>
  <c r="D14450" i="1"/>
  <c r="D14451" i="1"/>
  <c r="D14452" i="1"/>
  <c r="D14453" i="1"/>
  <c r="D14454" i="1"/>
  <c r="D14455" i="1"/>
  <c r="D14456" i="1"/>
  <c r="D14457" i="1"/>
  <c r="D14458" i="1"/>
  <c r="D14459" i="1"/>
  <c r="D14460" i="1"/>
  <c r="D14461" i="1"/>
  <c r="D14462" i="1"/>
  <c r="D14463" i="1"/>
  <c r="D14464" i="1"/>
  <c r="D14465" i="1"/>
  <c r="D14466" i="1"/>
  <c r="D14467" i="1"/>
  <c r="D14468" i="1"/>
  <c r="D14469" i="1"/>
  <c r="D14470" i="1"/>
  <c r="D14471" i="1"/>
  <c r="D14472" i="1"/>
  <c r="D14473" i="1"/>
  <c r="D14474" i="1"/>
  <c r="D14475" i="1"/>
  <c r="D14476" i="1"/>
  <c r="D14477" i="1"/>
  <c r="D14478" i="1"/>
  <c r="D14479" i="1"/>
  <c r="D14480" i="1"/>
  <c r="D14481" i="1"/>
  <c r="D14482" i="1"/>
  <c r="D14483" i="1"/>
  <c r="D14484" i="1"/>
  <c r="D14485" i="1"/>
  <c r="D14486" i="1"/>
  <c r="D14487" i="1"/>
  <c r="D14488" i="1"/>
  <c r="D14489" i="1"/>
  <c r="D14490" i="1"/>
  <c r="D14491" i="1"/>
  <c r="D14492" i="1"/>
  <c r="D14493" i="1"/>
  <c r="D14494" i="1"/>
  <c r="D14495" i="1"/>
  <c r="D14496" i="1"/>
  <c r="D14497" i="1"/>
  <c r="D14498" i="1"/>
  <c r="D14499" i="1"/>
  <c r="D14500" i="1"/>
  <c r="D14501" i="1"/>
  <c r="D14502" i="1"/>
  <c r="D14503" i="1"/>
  <c r="D14504" i="1"/>
  <c r="D14505" i="1"/>
  <c r="D14506" i="1"/>
  <c r="D14507" i="1"/>
  <c r="D14508" i="1"/>
  <c r="D14509" i="1"/>
  <c r="D14510" i="1"/>
  <c r="D14511" i="1"/>
  <c r="D14512" i="1"/>
  <c r="D14513" i="1"/>
  <c r="D14514" i="1"/>
  <c r="D14515" i="1"/>
  <c r="D14516" i="1"/>
  <c r="D14517" i="1"/>
  <c r="D14518" i="1"/>
  <c r="D14519" i="1"/>
  <c r="D14520" i="1"/>
  <c r="D14521" i="1"/>
  <c r="D14522" i="1"/>
  <c r="D14523" i="1"/>
  <c r="D14524" i="1"/>
  <c r="D14525" i="1"/>
  <c r="D14526" i="1"/>
  <c r="D14527" i="1"/>
  <c r="D14528" i="1"/>
  <c r="D14529" i="1"/>
  <c r="D14530" i="1"/>
  <c r="D14531" i="1"/>
  <c r="D14532" i="1"/>
  <c r="D14533" i="1"/>
  <c r="D14534" i="1"/>
  <c r="D14535" i="1"/>
  <c r="D14536" i="1"/>
  <c r="D14537" i="1"/>
  <c r="D14538" i="1"/>
  <c r="D14539" i="1"/>
  <c r="D14540" i="1"/>
  <c r="D14541" i="1"/>
  <c r="D14542" i="1"/>
  <c r="D14543" i="1"/>
  <c r="D14544" i="1"/>
  <c r="D14545" i="1"/>
  <c r="D14546" i="1"/>
  <c r="D14547" i="1"/>
  <c r="D14548" i="1"/>
  <c r="D14549" i="1"/>
  <c r="D14550" i="1"/>
  <c r="D14551" i="1"/>
  <c r="D14552" i="1"/>
  <c r="D14553" i="1"/>
  <c r="D14554" i="1"/>
  <c r="D14555" i="1"/>
  <c r="D14556" i="1"/>
  <c r="D14557" i="1"/>
  <c r="D14558" i="1"/>
  <c r="D14559" i="1"/>
  <c r="D14560" i="1"/>
  <c r="D14561" i="1"/>
  <c r="D14562" i="1"/>
  <c r="D14563" i="1"/>
  <c r="D14564" i="1"/>
  <c r="D14565" i="1"/>
  <c r="D14566" i="1"/>
  <c r="D14567" i="1"/>
  <c r="D14568" i="1"/>
  <c r="D14569" i="1"/>
  <c r="D14570" i="1"/>
  <c r="D14571" i="1"/>
  <c r="D14572" i="1"/>
  <c r="D14573" i="1"/>
  <c r="D14574" i="1"/>
  <c r="D14575" i="1"/>
  <c r="D14576" i="1"/>
  <c r="D14577" i="1"/>
  <c r="D14578" i="1"/>
  <c r="D14579" i="1"/>
  <c r="D14580" i="1"/>
  <c r="D14581" i="1"/>
  <c r="D14582" i="1"/>
  <c r="D14583" i="1"/>
  <c r="D14584" i="1"/>
  <c r="D14585" i="1"/>
  <c r="D14586" i="1"/>
  <c r="D14587" i="1"/>
  <c r="D14588" i="1"/>
  <c r="D14589" i="1"/>
  <c r="D14590" i="1"/>
  <c r="D14591" i="1"/>
  <c r="D14592" i="1"/>
  <c r="D14593" i="1"/>
  <c r="D14594" i="1"/>
  <c r="D14595" i="1"/>
  <c r="D14596" i="1"/>
  <c r="D14597" i="1"/>
  <c r="D14598" i="1"/>
  <c r="D14599" i="1"/>
  <c r="D14600" i="1"/>
  <c r="D14601" i="1"/>
  <c r="D14602" i="1"/>
  <c r="D14603" i="1"/>
  <c r="D14604" i="1"/>
  <c r="D14605" i="1"/>
  <c r="D14606" i="1"/>
  <c r="D14607" i="1"/>
  <c r="D14608" i="1"/>
  <c r="D14609" i="1"/>
  <c r="D14610" i="1"/>
  <c r="D14611" i="1"/>
  <c r="D14612" i="1"/>
  <c r="D14613" i="1"/>
  <c r="D14614" i="1"/>
  <c r="D14615" i="1"/>
  <c r="D14616" i="1"/>
  <c r="D14617" i="1"/>
  <c r="D14618" i="1"/>
  <c r="D14619" i="1"/>
  <c r="D14620" i="1"/>
  <c r="D14621" i="1"/>
  <c r="D14622" i="1"/>
  <c r="D14623" i="1"/>
  <c r="D14624" i="1"/>
  <c r="D14625" i="1"/>
  <c r="D14626" i="1"/>
  <c r="D14627" i="1"/>
  <c r="D14628" i="1"/>
  <c r="D14629" i="1"/>
  <c r="D14630" i="1"/>
  <c r="D14631" i="1"/>
  <c r="D14632" i="1"/>
  <c r="D14633" i="1"/>
  <c r="D14634" i="1"/>
  <c r="D14635" i="1"/>
  <c r="D14636" i="1"/>
  <c r="D14637" i="1"/>
  <c r="D14638" i="1"/>
  <c r="D14639" i="1"/>
  <c r="D14640" i="1"/>
  <c r="D14641" i="1"/>
  <c r="D14642" i="1"/>
  <c r="D14643" i="1"/>
  <c r="D14644" i="1"/>
  <c r="D14645" i="1"/>
  <c r="D14646" i="1"/>
  <c r="D14647" i="1"/>
  <c r="D14648" i="1"/>
  <c r="D14649" i="1"/>
  <c r="D14650" i="1"/>
  <c r="D14651" i="1"/>
  <c r="D14652" i="1"/>
  <c r="D14653" i="1"/>
  <c r="D14654" i="1"/>
  <c r="D14655" i="1"/>
  <c r="D14656" i="1"/>
  <c r="D14657" i="1"/>
  <c r="D14658" i="1"/>
  <c r="D14659" i="1"/>
  <c r="D14660" i="1"/>
  <c r="D14661" i="1"/>
  <c r="D14662" i="1"/>
  <c r="D14663" i="1"/>
  <c r="D14664" i="1"/>
  <c r="D14665" i="1"/>
  <c r="D14666" i="1"/>
  <c r="D14667" i="1"/>
  <c r="D14668" i="1"/>
  <c r="D14669" i="1"/>
  <c r="D14670" i="1"/>
  <c r="D14671" i="1"/>
  <c r="D14672" i="1"/>
  <c r="D14673" i="1"/>
  <c r="D14674" i="1"/>
  <c r="D14675" i="1"/>
  <c r="D14676" i="1"/>
  <c r="D14677" i="1"/>
  <c r="D14678" i="1"/>
  <c r="D14679" i="1"/>
  <c r="D14680" i="1"/>
  <c r="D14681" i="1"/>
  <c r="D14682" i="1"/>
  <c r="D14683" i="1"/>
  <c r="D14684" i="1"/>
  <c r="D14685" i="1"/>
  <c r="D14686" i="1"/>
  <c r="D14687" i="1"/>
  <c r="D14688" i="1"/>
  <c r="D14689" i="1"/>
  <c r="D14690" i="1"/>
  <c r="D14691" i="1"/>
  <c r="D14692" i="1"/>
  <c r="D14693" i="1"/>
  <c r="D14694" i="1"/>
  <c r="D14695" i="1"/>
  <c r="D14696" i="1"/>
  <c r="D14697" i="1"/>
  <c r="D14698" i="1"/>
  <c r="D14699" i="1"/>
  <c r="D14700" i="1"/>
  <c r="D14701" i="1"/>
  <c r="D14702" i="1"/>
  <c r="D14703" i="1"/>
  <c r="D14704" i="1"/>
  <c r="D14705" i="1"/>
  <c r="D14706" i="1"/>
  <c r="D14707" i="1"/>
  <c r="D14708" i="1"/>
  <c r="D14709" i="1"/>
  <c r="D14710" i="1"/>
  <c r="D14711" i="1"/>
  <c r="D14712" i="1"/>
  <c r="D14713" i="1"/>
  <c r="D14714" i="1"/>
  <c r="D14715" i="1"/>
  <c r="D14716" i="1"/>
  <c r="D14717" i="1"/>
  <c r="D14718" i="1"/>
  <c r="D14719" i="1"/>
  <c r="D14720" i="1"/>
  <c r="D14721" i="1"/>
  <c r="D14722" i="1"/>
  <c r="D14723" i="1"/>
  <c r="D14724" i="1"/>
  <c r="D14725" i="1"/>
  <c r="D14726" i="1"/>
  <c r="D14727" i="1"/>
  <c r="D14728" i="1"/>
  <c r="D14729" i="1"/>
  <c r="D14730" i="1"/>
  <c r="D14731" i="1"/>
  <c r="D14732" i="1"/>
  <c r="D14733" i="1"/>
  <c r="D14734" i="1"/>
  <c r="D14735" i="1"/>
  <c r="D14736" i="1"/>
  <c r="D14737" i="1"/>
  <c r="D14738" i="1"/>
  <c r="D14739" i="1"/>
  <c r="D14740" i="1"/>
  <c r="D14741" i="1"/>
  <c r="D14742" i="1"/>
  <c r="D14743" i="1"/>
  <c r="D14744" i="1"/>
  <c r="D14745" i="1"/>
  <c r="D14746" i="1"/>
  <c r="D14747" i="1"/>
  <c r="D14748" i="1"/>
  <c r="D14749" i="1"/>
  <c r="D14750" i="1"/>
  <c r="D14751" i="1"/>
  <c r="D14752" i="1"/>
  <c r="D14753" i="1"/>
  <c r="D14754" i="1"/>
  <c r="D14755" i="1"/>
  <c r="D14756" i="1"/>
  <c r="D14757" i="1"/>
  <c r="D14758" i="1"/>
  <c r="D14759" i="1"/>
  <c r="D14760" i="1"/>
  <c r="D14761" i="1"/>
  <c r="D14762" i="1"/>
  <c r="D14763" i="1"/>
  <c r="D14764" i="1"/>
  <c r="D14765" i="1"/>
  <c r="D14766" i="1"/>
  <c r="D14767" i="1"/>
  <c r="D14768" i="1"/>
  <c r="D14769" i="1"/>
  <c r="D14770" i="1"/>
  <c r="D14771" i="1"/>
  <c r="D14772" i="1"/>
  <c r="D14773" i="1"/>
  <c r="D14774" i="1"/>
  <c r="D14775" i="1"/>
  <c r="D14776" i="1"/>
  <c r="D14777" i="1"/>
  <c r="D14778" i="1"/>
  <c r="D14779" i="1"/>
  <c r="D14780" i="1"/>
  <c r="D14781" i="1"/>
  <c r="D14782" i="1"/>
  <c r="D14783" i="1"/>
  <c r="D14784" i="1"/>
  <c r="D14785" i="1"/>
  <c r="D14786" i="1"/>
  <c r="D14787" i="1"/>
  <c r="D14788" i="1"/>
  <c r="D14789" i="1"/>
  <c r="D14790" i="1"/>
  <c r="D14791" i="1"/>
  <c r="D14792" i="1"/>
  <c r="D14793" i="1"/>
  <c r="D14794" i="1"/>
  <c r="D14795" i="1"/>
  <c r="D14796" i="1"/>
  <c r="D14797" i="1"/>
  <c r="D14798" i="1"/>
  <c r="D14799" i="1"/>
  <c r="D14800" i="1"/>
  <c r="D14801" i="1"/>
  <c r="D14802" i="1"/>
  <c r="D14803" i="1"/>
  <c r="D14804" i="1"/>
  <c r="D14805" i="1"/>
  <c r="D14806" i="1"/>
  <c r="D14807" i="1"/>
  <c r="D14808" i="1"/>
  <c r="D14809" i="1"/>
  <c r="D14810" i="1"/>
  <c r="D14811" i="1"/>
  <c r="D14812" i="1"/>
  <c r="D14813" i="1"/>
  <c r="D14814" i="1"/>
  <c r="D14815" i="1"/>
  <c r="D14816" i="1"/>
  <c r="D14817" i="1"/>
  <c r="D14818" i="1"/>
  <c r="D14819" i="1"/>
  <c r="D14820" i="1"/>
  <c r="D14821" i="1"/>
  <c r="D14822" i="1"/>
  <c r="D14823" i="1"/>
  <c r="D14824" i="1"/>
  <c r="D14825" i="1"/>
  <c r="D14826" i="1"/>
  <c r="D14827" i="1"/>
  <c r="D14828" i="1"/>
  <c r="D14829" i="1"/>
  <c r="D14830" i="1"/>
  <c r="D14831" i="1"/>
  <c r="D14832" i="1"/>
  <c r="D14833" i="1"/>
  <c r="D14834" i="1"/>
  <c r="D14835" i="1"/>
  <c r="D14836" i="1"/>
  <c r="D14837" i="1"/>
  <c r="D14838" i="1"/>
  <c r="D14839" i="1"/>
  <c r="D14840" i="1"/>
  <c r="D14841" i="1"/>
  <c r="D14842" i="1"/>
  <c r="D14843" i="1"/>
  <c r="D14844" i="1"/>
  <c r="D14845" i="1"/>
  <c r="D14846" i="1"/>
  <c r="D14847" i="1"/>
  <c r="D14848" i="1"/>
  <c r="D14849" i="1"/>
  <c r="D14850" i="1"/>
  <c r="D14851" i="1"/>
  <c r="D14852" i="1"/>
  <c r="D14853" i="1"/>
  <c r="D14854" i="1"/>
  <c r="D14855" i="1"/>
  <c r="D14856" i="1"/>
  <c r="D14857" i="1"/>
  <c r="D14858" i="1"/>
  <c r="D14859" i="1"/>
  <c r="D14860" i="1"/>
  <c r="D14861" i="1"/>
  <c r="D14862" i="1"/>
  <c r="D14863" i="1"/>
  <c r="D14864" i="1"/>
  <c r="D14865" i="1"/>
  <c r="D14866" i="1"/>
  <c r="D14867" i="1"/>
  <c r="D14868" i="1"/>
  <c r="D14869" i="1"/>
  <c r="D14870" i="1"/>
  <c r="D14871" i="1"/>
  <c r="D14872" i="1"/>
  <c r="D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 r="C3278" i="1"/>
  <c r="C3279" i="1"/>
  <c r="C3280" i="1"/>
  <c r="C3281" i="1"/>
  <c r="C3282" i="1"/>
  <c r="C3283" i="1"/>
  <c r="C3284" i="1"/>
  <c r="C3285" i="1"/>
  <c r="C3286" i="1"/>
  <c r="C3287" i="1"/>
  <c r="C3288" i="1"/>
  <c r="C3289" i="1"/>
  <c r="C3290" i="1"/>
  <c r="C3291" i="1"/>
  <c r="C3292" i="1"/>
  <c r="C3293" i="1"/>
  <c r="C3294" i="1"/>
  <c r="C3295" i="1"/>
  <c r="C3296" i="1"/>
  <c r="C3297" i="1"/>
  <c r="C3298" i="1"/>
  <c r="C3299" i="1"/>
  <c r="C3300" i="1"/>
  <c r="C3301" i="1"/>
  <c r="C3302" i="1"/>
  <c r="C3303" i="1"/>
  <c r="C3304" i="1"/>
  <c r="C3305" i="1"/>
  <c r="C3306" i="1"/>
  <c r="C3307" i="1"/>
  <c r="C3308" i="1"/>
  <c r="C3309" i="1"/>
  <c r="C3310" i="1"/>
  <c r="C3311" i="1"/>
  <c r="C3312" i="1"/>
  <c r="C3313" i="1"/>
  <c r="C3314" i="1"/>
  <c r="C3315" i="1"/>
  <c r="C3316" i="1"/>
  <c r="C3317" i="1"/>
  <c r="C3318" i="1"/>
  <c r="C3319" i="1"/>
  <c r="C3320" i="1"/>
  <c r="C3321" i="1"/>
  <c r="C3322" i="1"/>
  <c r="C3323" i="1"/>
  <c r="C3324" i="1"/>
  <c r="C3325" i="1"/>
  <c r="C3326" i="1"/>
  <c r="C3327" i="1"/>
  <c r="C3328" i="1"/>
  <c r="C3329" i="1"/>
  <c r="C3330" i="1"/>
  <c r="C3331" i="1"/>
  <c r="C3332" i="1"/>
  <c r="C3333" i="1"/>
  <c r="C3334" i="1"/>
  <c r="C3335" i="1"/>
  <c r="C3336" i="1"/>
  <c r="C3337" i="1"/>
  <c r="C3338" i="1"/>
  <c r="C3339" i="1"/>
  <c r="C3340" i="1"/>
  <c r="C3341" i="1"/>
  <c r="C3342" i="1"/>
  <c r="C3343" i="1"/>
  <c r="C3344" i="1"/>
  <c r="C3345" i="1"/>
  <c r="C3346" i="1"/>
  <c r="C3347" i="1"/>
  <c r="C3348" i="1"/>
  <c r="C3349" i="1"/>
  <c r="C3350" i="1"/>
  <c r="C3351" i="1"/>
  <c r="C3352" i="1"/>
  <c r="C3353" i="1"/>
  <c r="C3354" i="1"/>
  <c r="C3355" i="1"/>
  <c r="C3356" i="1"/>
  <c r="C3357" i="1"/>
  <c r="C3358" i="1"/>
  <c r="C3359" i="1"/>
  <c r="C3360" i="1"/>
  <c r="C3361" i="1"/>
  <c r="C3362" i="1"/>
  <c r="C3363" i="1"/>
  <c r="C3364" i="1"/>
  <c r="C3365" i="1"/>
  <c r="C3366" i="1"/>
  <c r="C3367" i="1"/>
  <c r="C3368" i="1"/>
  <c r="C3369" i="1"/>
  <c r="C3370" i="1"/>
  <c r="C3371" i="1"/>
  <c r="C3372" i="1"/>
  <c r="C3373" i="1"/>
  <c r="C3374" i="1"/>
  <c r="C3375" i="1"/>
  <c r="C3376" i="1"/>
  <c r="C3377" i="1"/>
  <c r="C3378" i="1"/>
  <c r="C3379" i="1"/>
  <c r="C3380" i="1"/>
  <c r="C3381" i="1"/>
  <c r="C3382" i="1"/>
  <c r="C3383" i="1"/>
  <c r="C3384" i="1"/>
  <c r="C3385" i="1"/>
  <c r="C3386" i="1"/>
  <c r="C3387" i="1"/>
  <c r="C3388" i="1"/>
  <c r="C3389" i="1"/>
  <c r="C3390" i="1"/>
  <c r="C3391" i="1"/>
  <c r="C3392" i="1"/>
  <c r="C3393" i="1"/>
  <c r="C3394" i="1"/>
  <c r="C3395" i="1"/>
  <c r="C3396" i="1"/>
  <c r="C3397" i="1"/>
  <c r="C3398" i="1"/>
  <c r="C3399" i="1"/>
  <c r="C3400" i="1"/>
  <c r="C3401" i="1"/>
  <c r="C3402" i="1"/>
  <c r="C3403" i="1"/>
  <c r="C3404" i="1"/>
  <c r="C3405" i="1"/>
  <c r="C3406" i="1"/>
  <c r="C3407" i="1"/>
  <c r="C3408" i="1"/>
  <c r="C3409" i="1"/>
  <c r="C3410" i="1"/>
  <c r="C3411" i="1"/>
  <c r="C3412" i="1"/>
  <c r="C3413" i="1"/>
  <c r="C3414" i="1"/>
  <c r="C3415" i="1"/>
  <c r="C3416" i="1"/>
  <c r="C3417" i="1"/>
  <c r="C3418" i="1"/>
  <c r="C3419" i="1"/>
  <c r="C3420" i="1"/>
  <c r="C3421" i="1"/>
  <c r="C3422" i="1"/>
  <c r="C3423" i="1"/>
  <c r="C3424" i="1"/>
  <c r="C3425" i="1"/>
  <c r="C3426" i="1"/>
  <c r="C3427" i="1"/>
  <c r="C3428" i="1"/>
  <c r="C3429" i="1"/>
  <c r="C3430" i="1"/>
  <c r="C3431" i="1"/>
  <c r="C3432" i="1"/>
  <c r="C3433" i="1"/>
  <c r="C3434" i="1"/>
  <c r="C3435" i="1"/>
  <c r="C3436" i="1"/>
  <c r="C3437" i="1"/>
  <c r="C3438" i="1"/>
  <c r="C3439" i="1"/>
  <c r="C3440" i="1"/>
  <c r="C3441" i="1"/>
  <c r="C3442" i="1"/>
  <c r="C3443" i="1"/>
  <c r="C3444" i="1"/>
  <c r="C3445" i="1"/>
  <c r="C3446" i="1"/>
  <c r="C3447" i="1"/>
  <c r="C3448" i="1"/>
  <c r="C3449" i="1"/>
  <c r="C3450" i="1"/>
  <c r="C3451" i="1"/>
  <c r="C3452" i="1"/>
  <c r="C3453" i="1"/>
  <c r="C3454" i="1"/>
  <c r="C3455" i="1"/>
  <c r="C3456" i="1"/>
  <c r="C3457" i="1"/>
  <c r="C3458" i="1"/>
  <c r="C3459" i="1"/>
  <c r="C3460" i="1"/>
  <c r="C3461" i="1"/>
  <c r="C3462" i="1"/>
  <c r="C3463" i="1"/>
  <c r="C3464" i="1"/>
  <c r="C3465" i="1"/>
  <c r="C3466" i="1"/>
  <c r="C3467" i="1"/>
  <c r="C3468" i="1"/>
  <c r="C3469" i="1"/>
  <c r="C3470" i="1"/>
  <c r="C3471" i="1"/>
  <c r="C3472" i="1"/>
  <c r="C3473" i="1"/>
  <c r="C3474" i="1"/>
  <c r="C3475" i="1"/>
  <c r="C3476" i="1"/>
  <c r="C3477" i="1"/>
  <c r="C3478" i="1"/>
  <c r="C3479" i="1"/>
  <c r="C3480" i="1"/>
  <c r="C3481" i="1"/>
  <c r="C3482" i="1"/>
  <c r="C3483" i="1"/>
  <c r="C3484" i="1"/>
  <c r="C3485" i="1"/>
  <c r="C3486" i="1"/>
  <c r="C3487" i="1"/>
  <c r="C3488" i="1"/>
  <c r="C3489" i="1"/>
  <c r="C3490" i="1"/>
  <c r="C3491" i="1"/>
  <c r="C3492" i="1"/>
  <c r="C3493" i="1"/>
  <c r="C3494" i="1"/>
  <c r="C3495" i="1"/>
  <c r="C3496" i="1"/>
  <c r="C3497" i="1"/>
  <c r="C3498" i="1"/>
  <c r="C3499" i="1"/>
  <c r="C3500" i="1"/>
  <c r="C3501" i="1"/>
  <c r="C3502" i="1"/>
  <c r="C3503" i="1"/>
  <c r="C3504" i="1"/>
  <c r="C3505" i="1"/>
  <c r="C3506" i="1"/>
  <c r="C3507" i="1"/>
  <c r="C3508" i="1"/>
  <c r="C3509" i="1"/>
  <c r="C3510" i="1"/>
  <c r="C3511" i="1"/>
  <c r="C3512" i="1"/>
  <c r="C3513" i="1"/>
  <c r="C3514" i="1"/>
  <c r="C3515" i="1"/>
  <c r="C3516" i="1"/>
  <c r="C3517" i="1"/>
  <c r="C3518" i="1"/>
  <c r="C3519" i="1"/>
  <c r="C3520" i="1"/>
  <c r="C3521" i="1"/>
  <c r="C3522" i="1"/>
  <c r="C3523" i="1"/>
  <c r="C3524" i="1"/>
  <c r="C3525" i="1"/>
  <c r="C3526" i="1"/>
  <c r="C3527" i="1"/>
  <c r="C3528" i="1"/>
  <c r="C3529" i="1"/>
  <c r="C3530" i="1"/>
  <c r="C3531" i="1"/>
  <c r="C3532" i="1"/>
  <c r="C3533" i="1"/>
  <c r="C3534" i="1"/>
  <c r="C3535" i="1"/>
  <c r="C3536" i="1"/>
  <c r="C3537" i="1"/>
  <c r="C3538" i="1"/>
  <c r="C3539" i="1"/>
  <c r="C3540" i="1"/>
  <c r="C3541" i="1"/>
  <c r="C3542" i="1"/>
  <c r="C3543" i="1"/>
  <c r="C3544" i="1"/>
  <c r="C3545" i="1"/>
  <c r="C3546" i="1"/>
  <c r="C3547" i="1"/>
  <c r="C3548" i="1"/>
  <c r="C3549" i="1"/>
  <c r="C3550" i="1"/>
  <c r="C3551" i="1"/>
  <c r="C3552" i="1"/>
  <c r="C3553" i="1"/>
  <c r="C3554" i="1"/>
  <c r="C3555" i="1"/>
  <c r="C3556" i="1"/>
  <c r="C3557" i="1"/>
  <c r="C3558" i="1"/>
  <c r="C3559" i="1"/>
  <c r="C3560" i="1"/>
  <c r="C3561" i="1"/>
  <c r="C3562" i="1"/>
  <c r="C3563" i="1"/>
  <c r="C3564" i="1"/>
  <c r="C3565" i="1"/>
  <c r="C3566" i="1"/>
  <c r="C3567" i="1"/>
  <c r="C3568" i="1"/>
  <c r="C3569" i="1"/>
  <c r="C3570" i="1"/>
  <c r="C3571" i="1"/>
  <c r="C3572" i="1"/>
  <c r="C3573" i="1"/>
  <c r="C3574" i="1"/>
  <c r="C3575" i="1"/>
  <c r="C3576" i="1"/>
  <c r="C3577" i="1"/>
  <c r="C3578" i="1"/>
  <c r="C3579" i="1"/>
  <c r="C3580" i="1"/>
  <c r="C3581" i="1"/>
  <c r="C3582" i="1"/>
  <c r="C3583" i="1"/>
  <c r="C3584" i="1"/>
  <c r="C3585" i="1"/>
  <c r="C3586" i="1"/>
  <c r="C3587" i="1"/>
  <c r="C3588" i="1"/>
  <c r="C3589" i="1"/>
  <c r="C3590" i="1"/>
  <c r="C3591" i="1"/>
  <c r="C3592" i="1"/>
  <c r="C3593" i="1"/>
  <c r="C3594" i="1"/>
  <c r="C3595" i="1"/>
  <c r="C3596" i="1"/>
  <c r="C3597" i="1"/>
  <c r="C3598" i="1"/>
  <c r="C3599" i="1"/>
  <c r="C3600" i="1"/>
  <c r="C3601" i="1"/>
  <c r="C3602" i="1"/>
  <c r="C3603" i="1"/>
  <c r="C3604" i="1"/>
  <c r="C3605" i="1"/>
  <c r="C3606" i="1"/>
  <c r="C3607" i="1"/>
  <c r="C3608" i="1"/>
  <c r="C3609" i="1"/>
  <c r="C3610" i="1"/>
  <c r="C3611" i="1"/>
  <c r="C3612" i="1"/>
  <c r="C3613" i="1"/>
  <c r="C3614" i="1"/>
  <c r="C3615" i="1"/>
  <c r="C3616" i="1"/>
  <c r="C3617" i="1"/>
  <c r="C3618" i="1"/>
  <c r="C3619" i="1"/>
  <c r="C3620" i="1"/>
  <c r="C3621" i="1"/>
  <c r="C3622" i="1"/>
  <c r="C3623" i="1"/>
  <c r="C3624" i="1"/>
  <c r="C3625" i="1"/>
  <c r="C3626" i="1"/>
  <c r="C3627" i="1"/>
  <c r="C3628" i="1"/>
  <c r="C3629" i="1"/>
  <c r="C3630" i="1"/>
  <c r="C3631" i="1"/>
  <c r="C3632" i="1"/>
  <c r="C3633" i="1"/>
  <c r="C3634" i="1"/>
  <c r="C3635" i="1"/>
  <c r="C3636" i="1"/>
  <c r="C3637" i="1"/>
  <c r="C3638" i="1"/>
  <c r="C3639" i="1"/>
  <c r="C3640" i="1"/>
  <c r="C3641" i="1"/>
  <c r="C3642" i="1"/>
  <c r="C3643" i="1"/>
  <c r="C3644" i="1"/>
  <c r="C3645" i="1"/>
  <c r="C3646" i="1"/>
  <c r="C3647" i="1"/>
  <c r="C3648" i="1"/>
  <c r="C3649" i="1"/>
  <c r="C3650" i="1"/>
  <c r="C3651" i="1"/>
  <c r="C3652" i="1"/>
  <c r="C3653" i="1"/>
  <c r="C3654" i="1"/>
  <c r="C3655" i="1"/>
  <c r="C3656" i="1"/>
  <c r="C3657" i="1"/>
  <c r="C3658" i="1"/>
  <c r="C3659" i="1"/>
  <c r="C3660" i="1"/>
  <c r="C3661" i="1"/>
  <c r="C3662" i="1"/>
  <c r="C3663" i="1"/>
  <c r="C3664" i="1"/>
  <c r="C3665" i="1"/>
  <c r="C3666" i="1"/>
  <c r="C3667" i="1"/>
  <c r="C3668" i="1"/>
  <c r="C3669" i="1"/>
  <c r="C3670" i="1"/>
  <c r="C3671" i="1"/>
  <c r="C3672" i="1"/>
  <c r="C3673" i="1"/>
  <c r="C3674" i="1"/>
  <c r="C3675" i="1"/>
  <c r="C3676" i="1"/>
  <c r="C3677" i="1"/>
  <c r="C3678" i="1"/>
  <c r="C3679" i="1"/>
  <c r="C3680" i="1"/>
  <c r="C3681" i="1"/>
  <c r="C3682" i="1"/>
  <c r="C3683" i="1"/>
  <c r="C3684" i="1"/>
  <c r="C3685" i="1"/>
  <c r="C3686" i="1"/>
  <c r="C3687" i="1"/>
  <c r="C3688" i="1"/>
  <c r="C3689" i="1"/>
  <c r="C3690" i="1"/>
  <c r="C3691" i="1"/>
  <c r="C3692" i="1"/>
  <c r="C3693" i="1"/>
  <c r="C3694" i="1"/>
  <c r="C3695" i="1"/>
  <c r="C3696" i="1"/>
  <c r="C3697" i="1"/>
  <c r="C3698" i="1"/>
  <c r="C3699" i="1"/>
  <c r="C3700" i="1"/>
  <c r="C3701" i="1"/>
  <c r="C3702" i="1"/>
  <c r="C3703" i="1"/>
  <c r="C3704" i="1"/>
  <c r="C3705" i="1"/>
  <c r="C3706" i="1"/>
  <c r="C3707" i="1"/>
  <c r="C3708" i="1"/>
  <c r="C3709" i="1"/>
  <c r="C3710" i="1"/>
  <c r="C3711" i="1"/>
  <c r="C3712" i="1"/>
  <c r="C3713" i="1"/>
  <c r="C3714" i="1"/>
  <c r="C3715" i="1"/>
  <c r="C3716" i="1"/>
  <c r="C3717" i="1"/>
  <c r="C3718" i="1"/>
  <c r="C3719" i="1"/>
  <c r="C3720" i="1"/>
  <c r="C3721" i="1"/>
  <c r="C3722" i="1"/>
  <c r="C3723" i="1"/>
  <c r="C3724" i="1"/>
  <c r="C3725" i="1"/>
  <c r="C3726" i="1"/>
  <c r="C3727" i="1"/>
  <c r="C3728" i="1"/>
  <c r="C3729" i="1"/>
  <c r="C3730" i="1"/>
  <c r="C3731" i="1"/>
  <c r="C3732" i="1"/>
  <c r="C3733" i="1"/>
  <c r="C3734" i="1"/>
  <c r="C3735" i="1"/>
  <c r="C3736" i="1"/>
  <c r="C3737" i="1"/>
  <c r="C3738" i="1"/>
  <c r="C3739" i="1"/>
  <c r="C3740" i="1"/>
  <c r="C3741" i="1"/>
  <c r="C3742" i="1"/>
  <c r="C3743" i="1"/>
  <c r="C3744" i="1"/>
  <c r="C3745" i="1"/>
  <c r="C3746" i="1"/>
  <c r="C3747" i="1"/>
  <c r="C3748" i="1"/>
  <c r="C3749" i="1"/>
  <c r="C3750" i="1"/>
  <c r="C3751" i="1"/>
  <c r="C3752" i="1"/>
  <c r="C3753" i="1"/>
  <c r="C3754" i="1"/>
  <c r="C3755" i="1"/>
  <c r="C3756" i="1"/>
  <c r="C3757" i="1"/>
  <c r="C3758" i="1"/>
  <c r="C3759" i="1"/>
  <c r="C3760" i="1"/>
  <c r="C3761" i="1"/>
  <c r="C3762" i="1"/>
  <c r="C3763" i="1"/>
  <c r="C3764" i="1"/>
  <c r="C3765" i="1"/>
  <c r="C3766" i="1"/>
  <c r="C3767" i="1"/>
  <c r="C3768" i="1"/>
  <c r="C3769" i="1"/>
  <c r="C3770" i="1"/>
  <c r="C3771" i="1"/>
  <c r="C3772" i="1"/>
  <c r="C3773" i="1"/>
  <c r="C3774" i="1"/>
  <c r="C3775" i="1"/>
  <c r="C3776" i="1"/>
  <c r="C3777" i="1"/>
  <c r="C3778" i="1"/>
  <c r="C3779" i="1"/>
  <c r="C3780" i="1"/>
  <c r="C3781" i="1"/>
  <c r="C3782" i="1"/>
  <c r="C3783" i="1"/>
  <c r="C3784" i="1"/>
  <c r="C3785" i="1"/>
  <c r="C3786" i="1"/>
  <c r="C3787" i="1"/>
  <c r="C3788" i="1"/>
  <c r="C3789" i="1"/>
  <c r="C3790" i="1"/>
  <c r="C3791" i="1"/>
  <c r="C3792" i="1"/>
  <c r="C3793" i="1"/>
  <c r="C3794" i="1"/>
  <c r="C3795" i="1"/>
  <c r="C3796" i="1"/>
  <c r="C3797" i="1"/>
  <c r="C3798" i="1"/>
  <c r="C3799" i="1"/>
  <c r="C3800" i="1"/>
  <c r="C3801" i="1"/>
  <c r="C3802" i="1"/>
  <c r="C3803" i="1"/>
  <c r="C3804" i="1"/>
  <c r="C3805" i="1"/>
  <c r="C3806" i="1"/>
  <c r="C3807" i="1"/>
  <c r="C3808" i="1"/>
  <c r="C3809" i="1"/>
  <c r="C3810" i="1"/>
  <c r="C3811" i="1"/>
  <c r="C3812" i="1"/>
  <c r="C3813" i="1"/>
  <c r="C3814" i="1"/>
  <c r="C3815" i="1"/>
  <c r="C3816" i="1"/>
  <c r="C3817" i="1"/>
  <c r="C3818" i="1"/>
  <c r="C3819" i="1"/>
  <c r="C3820" i="1"/>
  <c r="C3821" i="1"/>
  <c r="C3822" i="1"/>
  <c r="C3823" i="1"/>
  <c r="C3824" i="1"/>
  <c r="C3825" i="1"/>
  <c r="C3826" i="1"/>
  <c r="C3827" i="1"/>
  <c r="C3828" i="1"/>
  <c r="C3829" i="1"/>
  <c r="C3830" i="1"/>
  <c r="C3831" i="1"/>
  <c r="C3832" i="1"/>
  <c r="C3833" i="1"/>
  <c r="C3834" i="1"/>
  <c r="C3835" i="1"/>
  <c r="C3836" i="1"/>
  <c r="C3837" i="1"/>
  <c r="C3838" i="1"/>
  <c r="C3839" i="1"/>
  <c r="C3840" i="1"/>
  <c r="C3841" i="1"/>
  <c r="C3842" i="1"/>
  <c r="C3843" i="1"/>
  <c r="C3844" i="1"/>
  <c r="C3845" i="1"/>
  <c r="C3846" i="1"/>
  <c r="C3847" i="1"/>
  <c r="C3848" i="1"/>
  <c r="C3849" i="1"/>
  <c r="C3850" i="1"/>
  <c r="C3851" i="1"/>
  <c r="C3852" i="1"/>
  <c r="C3853" i="1"/>
  <c r="C3854" i="1"/>
  <c r="C3855" i="1"/>
  <c r="C3856" i="1"/>
  <c r="C3857" i="1"/>
  <c r="C3858" i="1"/>
  <c r="C3859" i="1"/>
  <c r="C3860" i="1"/>
  <c r="C3861" i="1"/>
  <c r="C3862" i="1"/>
  <c r="C3863" i="1"/>
  <c r="C3864" i="1"/>
  <c r="C3865" i="1"/>
  <c r="C3866" i="1"/>
  <c r="C3867" i="1"/>
  <c r="C3868" i="1"/>
  <c r="C3869" i="1"/>
  <c r="C3870" i="1"/>
  <c r="C3871" i="1"/>
  <c r="C3872" i="1"/>
  <c r="C3873" i="1"/>
  <c r="C3874" i="1"/>
  <c r="C3875" i="1"/>
  <c r="C3876" i="1"/>
  <c r="C3877" i="1"/>
  <c r="C3878" i="1"/>
  <c r="C3879" i="1"/>
  <c r="C3880" i="1"/>
  <c r="C3881" i="1"/>
  <c r="C3882" i="1"/>
  <c r="C3883" i="1"/>
  <c r="C3884" i="1"/>
  <c r="C3885" i="1"/>
  <c r="C3886" i="1"/>
  <c r="C3887" i="1"/>
  <c r="C3888" i="1"/>
  <c r="C3889" i="1"/>
  <c r="C3890" i="1"/>
  <c r="C3891" i="1"/>
  <c r="C3892" i="1"/>
  <c r="C3893" i="1"/>
  <c r="C3894" i="1"/>
  <c r="C3895" i="1"/>
  <c r="C3896" i="1"/>
  <c r="C3897" i="1"/>
  <c r="C3898" i="1"/>
  <c r="C3899" i="1"/>
  <c r="C3900" i="1"/>
  <c r="C3901" i="1"/>
  <c r="C3902" i="1"/>
  <c r="C3903" i="1"/>
  <c r="C3904" i="1"/>
  <c r="C3905" i="1"/>
  <c r="C3906" i="1"/>
  <c r="C3907" i="1"/>
  <c r="C3908" i="1"/>
  <c r="C3909" i="1"/>
  <c r="C3910" i="1"/>
  <c r="C3911" i="1"/>
  <c r="C3912" i="1"/>
  <c r="C3913" i="1"/>
  <c r="C3914" i="1"/>
  <c r="C3915" i="1"/>
  <c r="C3916" i="1"/>
  <c r="C3917" i="1"/>
  <c r="C3918" i="1"/>
  <c r="C3919" i="1"/>
  <c r="C3920" i="1"/>
  <c r="C3921" i="1"/>
  <c r="C3922" i="1"/>
  <c r="C3923" i="1"/>
  <c r="C3924" i="1"/>
  <c r="C3925" i="1"/>
  <c r="C3926" i="1"/>
  <c r="C3927" i="1"/>
  <c r="C3928" i="1"/>
  <c r="C3929" i="1"/>
  <c r="C3930" i="1"/>
  <c r="C3931" i="1"/>
  <c r="C3932" i="1"/>
  <c r="C3933" i="1"/>
  <c r="C3934" i="1"/>
  <c r="C3935" i="1"/>
  <c r="C3936" i="1"/>
  <c r="C3937" i="1"/>
  <c r="C3938" i="1"/>
  <c r="C3939" i="1"/>
  <c r="C3940" i="1"/>
  <c r="C3941" i="1"/>
  <c r="C3942" i="1"/>
  <c r="C3943" i="1"/>
  <c r="C3944" i="1"/>
  <c r="C3945" i="1"/>
  <c r="C3946" i="1"/>
  <c r="C3947" i="1"/>
  <c r="C3948" i="1"/>
  <c r="C3949" i="1"/>
  <c r="C3950" i="1"/>
  <c r="C3951" i="1"/>
  <c r="C3952" i="1"/>
  <c r="C3953" i="1"/>
  <c r="C3954" i="1"/>
  <c r="C3955" i="1"/>
  <c r="C3956" i="1"/>
  <c r="C3957" i="1"/>
  <c r="C3958" i="1"/>
  <c r="C3959" i="1"/>
  <c r="C3960" i="1"/>
  <c r="C3961" i="1"/>
  <c r="C3962" i="1"/>
  <c r="C3963" i="1"/>
  <c r="C3964" i="1"/>
  <c r="C3965" i="1"/>
  <c r="C3966" i="1"/>
  <c r="C3967" i="1"/>
  <c r="C3968" i="1"/>
  <c r="C3969" i="1"/>
  <c r="C3970" i="1"/>
  <c r="C3971" i="1"/>
  <c r="C3972" i="1"/>
  <c r="C3973" i="1"/>
  <c r="C3974" i="1"/>
  <c r="C3975" i="1"/>
  <c r="C3976" i="1"/>
  <c r="C3977" i="1"/>
  <c r="C3978" i="1"/>
  <c r="C3979" i="1"/>
  <c r="C3980" i="1"/>
  <c r="C3981" i="1"/>
  <c r="C3982" i="1"/>
  <c r="C3983" i="1"/>
  <c r="C3984" i="1"/>
  <c r="C3985" i="1"/>
  <c r="C3986" i="1"/>
  <c r="C3987" i="1"/>
  <c r="C3988" i="1"/>
  <c r="C3989" i="1"/>
  <c r="C3990" i="1"/>
  <c r="C3991" i="1"/>
  <c r="C3992" i="1"/>
  <c r="C3993" i="1"/>
  <c r="C3994" i="1"/>
  <c r="C3995" i="1"/>
  <c r="C3996" i="1"/>
  <c r="C3997" i="1"/>
  <c r="C3998" i="1"/>
  <c r="C3999" i="1"/>
  <c r="C4000" i="1"/>
  <c r="C4001" i="1"/>
  <c r="C4002" i="1"/>
  <c r="C4003" i="1"/>
  <c r="C4004" i="1"/>
  <c r="C4005" i="1"/>
  <c r="C4006" i="1"/>
  <c r="C4007" i="1"/>
  <c r="C4008" i="1"/>
  <c r="C4009" i="1"/>
  <c r="C4010" i="1"/>
  <c r="C4011" i="1"/>
  <c r="C4012" i="1"/>
  <c r="C4013" i="1"/>
  <c r="C4014" i="1"/>
  <c r="C4015"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2"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081" i="1"/>
  <c r="C4082" i="1"/>
  <c r="C4083" i="1"/>
  <c r="C4084" i="1"/>
  <c r="C4085" i="1"/>
  <c r="C4086" i="1"/>
  <c r="C4087" i="1"/>
  <c r="C4088" i="1"/>
  <c r="C4089" i="1"/>
  <c r="C4090" i="1"/>
  <c r="C4091" i="1"/>
  <c r="C4092" i="1"/>
  <c r="C4093" i="1"/>
  <c r="C4094" i="1"/>
  <c r="C4095"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133" i="1"/>
  <c r="C4134"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165" i="1"/>
  <c r="C4166" i="1"/>
  <c r="C4167" i="1"/>
  <c r="C4168" i="1"/>
  <c r="C4169" i="1"/>
  <c r="C4170" i="1"/>
  <c r="C4171" i="1"/>
  <c r="C4172" i="1"/>
  <c r="C4173" i="1"/>
  <c r="C4174" i="1"/>
  <c r="C4175" i="1"/>
  <c r="C4176" i="1"/>
  <c r="C4177" i="1"/>
  <c r="C4178" i="1"/>
  <c r="C4179" i="1"/>
  <c r="C4180" i="1"/>
  <c r="C4181" i="1"/>
  <c r="C4182" i="1"/>
  <c r="C4183" i="1"/>
  <c r="C4184" i="1"/>
  <c r="C4185" i="1"/>
  <c r="C4186" i="1"/>
  <c r="C4187" i="1"/>
  <c r="C4188" i="1"/>
  <c r="C4189" i="1"/>
  <c r="C4190" i="1"/>
  <c r="C4191" i="1"/>
  <c r="C4192" i="1"/>
  <c r="C4193" i="1"/>
  <c r="C4194" i="1"/>
  <c r="C4195" i="1"/>
  <c r="C4196" i="1"/>
  <c r="C4197" i="1"/>
  <c r="C4198" i="1"/>
  <c r="C4199" i="1"/>
  <c r="C4200" i="1"/>
  <c r="C4201" i="1"/>
  <c r="C4202" i="1"/>
  <c r="C4203" i="1"/>
  <c r="C4204" i="1"/>
  <c r="C4205" i="1"/>
  <c r="C4206" i="1"/>
  <c r="C4207" i="1"/>
  <c r="C4208" i="1"/>
  <c r="C4209" i="1"/>
  <c r="C4210" i="1"/>
  <c r="C4211" i="1"/>
  <c r="C4212" i="1"/>
  <c r="C4213" i="1"/>
  <c r="C4214" i="1"/>
  <c r="C4215" i="1"/>
  <c r="C4216" i="1"/>
  <c r="C4217" i="1"/>
  <c r="C4218" i="1"/>
  <c r="C4219" i="1"/>
  <c r="C4220" i="1"/>
  <c r="C4221" i="1"/>
  <c r="C4222" i="1"/>
  <c r="C4223" i="1"/>
  <c r="C4224" i="1"/>
  <c r="C4225" i="1"/>
  <c r="C4226" i="1"/>
  <c r="C4227" i="1"/>
  <c r="C4228" i="1"/>
  <c r="C4229" i="1"/>
  <c r="C4230" i="1"/>
  <c r="C4231" i="1"/>
  <c r="C4232" i="1"/>
  <c r="C4233" i="1"/>
  <c r="C4234" i="1"/>
  <c r="C4235" i="1"/>
  <c r="C4236" i="1"/>
  <c r="C4237" i="1"/>
  <c r="C4238" i="1"/>
  <c r="C4239" i="1"/>
  <c r="C4240" i="1"/>
  <c r="C4241" i="1"/>
  <c r="C4242" i="1"/>
  <c r="C4243" i="1"/>
  <c r="C4244" i="1"/>
  <c r="C4245" i="1"/>
  <c r="C4246" i="1"/>
  <c r="C4247" i="1"/>
  <c r="C4248" i="1"/>
  <c r="C4249" i="1"/>
  <c r="C4250" i="1"/>
  <c r="C4251" i="1"/>
  <c r="C4252" i="1"/>
  <c r="C4253" i="1"/>
  <c r="C4254" i="1"/>
  <c r="C4255" i="1"/>
  <c r="C4256" i="1"/>
  <c r="C4257" i="1"/>
  <c r="C4258" i="1"/>
  <c r="C4259" i="1"/>
  <c r="C4260" i="1"/>
  <c r="C4261" i="1"/>
  <c r="C4262" i="1"/>
  <c r="C4263" i="1"/>
  <c r="C4264" i="1"/>
  <c r="C4265" i="1"/>
  <c r="C4266" i="1"/>
  <c r="C4267" i="1"/>
  <c r="C4268" i="1"/>
  <c r="C4269" i="1"/>
  <c r="C4270" i="1"/>
  <c r="C4271" i="1"/>
  <c r="C4272" i="1"/>
  <c r="C4273" i="1"/>
  <c r="C4274" i="1"/>
  <c r="C4275" i="1"/>
  <c r="C4276" i="1"/>
  <c r="C4277" i="1"/>
  <c r="C4278" i="1"/>
  <c r="C4279" i="1"/>
  <c r="C4280" i="1"/>
  <c r="C4281" i="1"/>
  <c r="C4282" i="1"/>
  <c r="C4283" i="1"/>
  <c r="C4284" i="1"/>
  <c r="C4285" i="1"/>
  <c r="C4286" i="1"/>
  <c r="C4287" i="1"/>
  <c r="C4288" i="1"/>
  <c r="C4289" i="1"/>
  <c r="C4290" i="1"/>
  <c r="C4291" i="1"/>
  <c r="C4292" i="1"/>
  <c r="C4293" i="1"/>
  <c r="C4294" i="1"/>
  <c r="C4295" i="1"/>
  <c r="C4296" i="1"/>
  <c r="C4297" i="1"/>
  <c r="C4298" i="1"/>
  <c r="C4299" i="1"/>
  <c r="C4300" i="1"/>
  <c r="C4301" i="1"/>
  <c r="C4302" i="1"/>
  <c r="C4303" i="1"/>
  <c r="C4304" i="1"/>
  <c r="C4305" i="1"/>
  <c r="C4306" i="1"/>
  <c r="C4307" i="1"/>
  <c r="C4308" i="1"/>
  <c r="C4309" i="1"/>
  <c r="C4310" i="1"/>
  <c r="C4311" i="1"/>
  <c r="C4312" i="1"/>
  <c r="C4313" i="1"/>
  <c r="C4314" i="1"/>
  <c r="C4315" i="1"/>
  <c r="C4316" i="1"/>
  <c r="C4317" i="1"/>
  <c r="C4318" i="1"/>
  <c r="C4319" i="1"/>
  <c r="C4320" i="1"/>
  <c r="C4321" i="1"/>
  <c r="C4322" i="1"/>
  <c r="C4323" i="1"/>
  <c r="C4324" i="1"/>
  <c r="C4325" i="1"/>
  <c r="C4326" i="1"/>
  <c r="C4327" i="1"/>
  <c r="C4328" i="1"/>
  <c r="C4329" i="1"/>
  <c r="C4330" i="1"/>
  <c r="C4331" i="1"/>
  <c r="C4332" i="1"/>
  <c r="C4333" i="1"/>
  <c r="C4334" i="1"/>
  <c r="C4335" i="1"/>
  <c r="C4336" i="1"/>
  <c r="C4337" i="1"/>
  <c r="C4338" i="1"/>
  <c r="C4339" i="1"/>
  <c r="C4340" i="1"/>
  <c r="C4341" i="1"/>
  <c r="C4342" i="1"/>
  <c r="C4343" i="1"/>
  <c r="C4344" i="1"/>
  <c r="C4345" i="1"/>
  <c r="C4346" i="1"/>
  <c r="C4347" i="1"/>
  <c r="C4348" i="1"/>
  <c r="C4349" i="1"/>
  <c r="C4350" i="1"/>
  <c r="C4351" i="1"/>
  <c r="C4352" i="1"/>
  <c r="C4353" i="1"/>
  <c r="C4354" i="1"/>
  <c r="C4355" i="1"/>
  <c r="C4356" i="1"/>
  <c r="C4357" i="1"/>
  <c r="C4358" i="1"/>
  <c r="C4359" i="1"/>
  <c r="C4360" i="1"/>
  <c r="C4361" i="1"/>
  <c r="C4362" i="1"/>
  <c r="C4363" i="1"/>
  <c r="C4364" i="1"/>
  <c r="C4365" i="1"/>
  <c r="C4366" i="1"/>
  <c r="C4367" i="1"/>
  <c r="C4368" i="1"/>
  <c r="C4369" i="1"/>
  <c r="C4370" i="1"/>
  <c r="C4371" i="1"/>
  <c r="C4372" i="1"/>
  <c r="C4373" i="1"/>
  <c r="C4374" i="1"/>
  <c r="C4375" i="1"/>
  <c r="C4376" i="1"/>
  <c r="C4377" i="1"/>
  <c r="C4378" i="1"/>
  <c r="C4379" i="1"/>
  <c r="C4380" i="1"/>
  <c r="C4381" i="1"/>
  <c r="C4382" i="1"/>
  <c r="C4383" i="1"/>
  <c r="C4384" i="1"/>
  <c r="C4385" i="1"/>
  <c r="C4386" i="1"/>
  <c r="C4387" i="1"/>
  <c r="C4388" i="1"/>
  <c r="C4389" i="1"/>
  <c r="C4390" i="1"/>
  <c r="C4391" i="1"/>
  <c r="C4392" i="1"/>
  <c r="C4393" i="1"/>
  <c r="C4394" i="1"/>
  <c r="C4395" i="1"/>
  <c r="C4396" i="1"/>
  <c r="C4397" i="1"/>
  <c r="C4398" i="1"/>
  <c r="C4399" i="1"/>
  <c r="C4400" i="1"/>
  <c r="C4401" i="1"/>
  <c r="C4402" i="1"/>
  <c r="C4403" i="1"/>
  <c r="C4404" i="1"/>
  <c r="C4405" i="1"/>
  <c r="C4406" i="1"/>
  <c r="C4407" i="1"/>
  <c r="C4408" i="1"/>
  <c r="C4409" i="1"/>
  <c r="C4410" i="1"/>
  <c r="C4411" i="1"/>
  <c r="C4412" i="1"/>
  <c r="C4413" i="1"/>
  <c r="C4414" i="1"/>
  <c r="C4415" i="1"/>
  <c r="C4416" i="1"/>
  <c r="C4417" i="1"/>
  <c r="C4418" i="1"/>
  <c r="C4419" i="1"/>
  <c r="C4420" i="1"/>
  <c r="C4421" i="1"/>
  <c r="C4422" i="1"/>
  <c r="C4423" i="1"/>
  <c r="C4424" i="1"/>
  <c r="C4425" i="1"/>
  <c r="C4426" i="1"/>
  <c r="C4427" i="1"/>
  <c r="C4428" i="1"/>
  <c r="C4429" i="1"/>
  <c r="C4430" i="1"/>
  <c r="C4431" i="1"/>
  <c r="C4432" i="1"/>
  <c r="C4433" i="1"/>
  <c r="C4434" i="1"/>
  <c r="C4435" i="1"/>
  <c r="C4436" i="1"/>
  <c r="C4437" i="1"/>
  <c r="C4438" i="1"/>
  <c r="C4439" i="1"/>
  <c r="C4440" i="1"/>
  <c r="C4441" i="1"/>
  <c r="C4442" i="1"/>
  <c r="C4443" i="1"/>
  <c r="C4444" i="1"/>
  <c r="C4445" i="1"/>
  <c r="C4446" i="1"/>
  <c r="C4447" i="1"/>
  <c r="C4448" i="1"/>
  <c r="C4449" i="1"/>
  <c r="C4450" i="1"/>
  <c r="C4451" i="1"/>
  <c r="C4452" i="1"/>
  <c r="C4453" i="1"/>
  <c r="C4454" i="1"/>
  <c r="C4455" i="1"/>
  <c r="C4456" i="1"/>
  <c r="C4457" i="1"/>
  <c r="C4458" i="1"/>
  <c r="C4459" i="1"/>
  <c r="C4460" i="1"/>
  <c r="C4461" i="1"/>
  <c r="C4462" i="1"/>
  <c r="C4463" i="1"/>
  <c r="C4464" i="1"/>
  <c r="C4465" i="1"/>
  <c r="C4466" i="1"/>
  <c r="C4467" i="1"/>
  <c r="C4468" i="1"/>
  <c r="C4469" i="1"/>
  <c r="C4470" i="1"/>
  <c r="C4471" i="1"/>
  <c r="C4472" i="1"/>
  <c r="C4473" i="1"/>
  <c r="C4474" i="1"/>
  <c r="C4475" i="1"/>
  <c r="C4476" i="1"/>
  <c r="C4477" i="1"/>
  <c r="C4478" i="1"/>
  <c r="C4479" i="1"/>
  <c r="C4480" i="1"/>
  <c r="C4481" i="1"/>
  <c r="C4482" i="1"/>
  <c r="C4483" i="1"/>
  <c r="C4484" i="1"/>
  <c r="C4485" i="1"/>
  <c r="C4486" i="1"/>
  <c r="C4487" i="1"/>
  <c r="C4488" i="1"/>
  <c r="C4489" i="1"/>
  <c r="C4490" i="1"/>
  <c r="C4491" i="1"/>
  <c r="C4492" i="1"/>
  <c r="C4493" i="1"/>
  <c r="C4494" i="1"/>
  <c r="C4495" i="1"/>
  <c r="C4496" i="1"/>
  <c r="C4497" i="1"/>
  <c r="C4498" i="1"/>
  <c r="C4499" i="1"/>
  <c r="C4500" i="1"/>
  <c r="C4501" i="1"/>
  <c r="C4502" i="1"/>
  <c r="C4503" i="1"/>
  <c r="C4504" i="1"/>
  <c r="C4505" i="1"/>
  <c r="C4506" i="1"/>
  <c r="C4507" i="1"/>
  <c r="C4508" i="1"/>
  <c r="C4509" i="1"/>
  <c r="C4510" i="1"/>
  <c r="C4511" i="1"/>
  <c r="C4512" i="1"/>
  <c r="C4513" i="1"/>
  <c r="C4514" i="1"/>
  <c r="C4515" i="1"/>
  <c r="C4516" i="1"/>
  <c r="C4517" i="1"/>
  <c r="C4518" i="1"/>
  <c r="C4519" i="1"/>
  <c r="C4520" i="1"/>
  <c r="C4521" i="1"/>
  <c r="C4522" i="1"/>
  <c r="C4523" i="1"/>
  <c r="C4524" i="1"/>
  <c r="C4525" i="1"/>
  <c r="C4526" i="1"/>
  <c r="C4527" i="1"/>
  <c r="C4528" i="1"/>
  <c r="C4529" i="1"/>
  <c r="C4530" i="1"/>
  <c r="C4531" i="1"/>
  <c r="C4532" i="1"/>
  <c r="C4533" i="1"/>
  <c r="C4534" i="1"/>
  <c r="C4535" i="1"/>
  <c r="C4536" i="1"/>
  <c r="C4537" i="1"/>
  <c r="C4538" i="1"/>
  <c r="C4539" i="1"/>
  <c r="C4540" i="1"/>
  <c r="C4541" i="1"/>
  <c r="C4542" i="1"/>
  <c r="C4543" i="1"/>
  <c r="C4544" i="1"/>
  <c r="C4545" i="1"/>
  <c r="C4546" i="1"/>
  <c r="C4547" i="1"/>
  <c r="C4548" i="1"/>
  <c r="C4549" i="1"/>
  <c r="C4550" i="1"/>
  <c r="C4551" i="1"/>
  <c r="C4552" i="1"/>
  <c r="C4553" i="1"/>
  <c r="C4554" i="1"/>
  <c r="C4555" i="1"/>
  <c r="C4556" i="1"/>
  <c r="C4557" i="1"/>
  <c r="C4558" i="1"/>
  <c r="C4559" i="1"/>
  <c r="C4560" i="1"/>
  <c r="C4561" i="1"/>
  <c r="C4562" i="1"/>
  <c r="C4563" i="1"/>
  <c r="C4564" i="1"/>
  <c r="C4565" i="1"/>
  <c r="C4566" i="1"/>
  <c r="C4567" i="1"/>
  <c r="C4568" i="1"/>
  <c r="C4569" i="1"/>
  <c r="C4570" i="1"/>
  <c r="C4571" i="1"/>
  <c r="C4572" i="1"/>
  <c r="C4573" i="1"/>
  <c r="C4574" i="1"/>
  <c r="C4575" i="1"/>
  <c r="C4576" i="1"/>
  <c r="C4577" i="1"/>
  <c r="C4578" i="1"/>
  <c r="C4579" i="1"/>
  <c r="C4580" i="1"/>
  <c r="C4581" i="1"/>
  <c r="C4582" i="1"/>
  <c r="C4583" i="1"/>
  <c r="C4584" i="1"/>
  <c r="C4585" i="1"/>
  <c r="C4586" i="1"/>
  <c r="C4587" i="1"/>
  <c r="C4588" i="1"/>
  <c r="C4589" i="1"/>
  <c r="C4590" i="1"/>
  <c r="C4591" i="1"/>
  <c r="C4592" i="1"/>
  <c r="C4593" i="1"/>
  <c r="C4594" i="1"/>
  <c r="C4595" i="1"/>
  <c r="C4596" i="1"/>
  <c r="C4597" i="1"/>
  <c r="C4598" i="1"/>
  <c r="C4599" i="1"/>
  <c r="C4600" i="1"/>
  <c r="C4601" i="1"/>
  <c r="C4602" i="1"/>
  <c r="C4603" i="1"/>
  <c r="C4604" i="1"/>
  <c r="C4605" i="1"/>
  <c r="C4606" i="1"/>
  <c r="C4607" i="1"/>
  <c r="C4608" i="1"/>
  <c r="C4609" i="1"/>
  <c r="C4610" i="1"/>
  <c r="C4611" i="1"/>
  <c r="C4612" i="1"/>
  <c r="C4613" i="1"/>
  <c r="C4614" i="1"/>
  <c r="C4615" i="1"/>
  <c r="C4616" i="1"/>
  <c r="C4617" i="1"/>
  <c r="C4618" i="1"/>
  <c r="C4619" i="1"/>
  <c r="C4620" i="1"/>
  <c r="C4621" i="1"/>
  <c r="C4622" i="1"/>
  <c r="C4623" i="1"/>
  <c r="C4624" i="1"/>
  <c r="C4625" i="1"/>
  <c r="C4626" i="1"/>
  <c r="C4627" i="1"/>
  <c r="C4628" i="1"/>
  <c r="C4629" i="1"/>
  <c r="C4630" i="1"/>
  <c r="C4631" i="1"/>
  <c r="C4632" i="1"/>
  <c r="C4633" i="1"/>
  <c r="C4634" i="1"/>
  <c r="C4635" i="1"/>
  <c r="C4636" i="1"/>
  <c r="C4637" i="1"/>
  <c r="C4638" i="1"/>
  <c r="C4639" i="1"/>
  <c r="C4640" i="1"/>
  <c r="C4641" i="1"/>
  <c r="C4642" i="1"/>
  <c r="C4643" i="1"/>
  <c r="C4644" i="1"/>
  <c r="C4645" i="1"/>
  <c r="C4646" i="1"/>
  <c r="C4647" i="1"/>
  <c r="C4648" i="1"/>
  <c r="C4649" i="1"/>
  <c r="C4650" i="1"/>
  <c r="C4651" i="1"/>
  <c r="C4652" i="1"/>
  <c r="C4653" i="1"/>
  <c r="C4654" i="1"/>
  <c r="C4655" i="1"/>
  <c r="C4656" i="1"/>
  <c r="C4657" i="1"/>
  <c r="C4658" i="1"/>
  <c r="C4659" i="1"/>
  <c r="C4660" i="1"/>
  <c r="C4661" i="1"/>
  <c r="C4662" i="1"/>
  <c r="C4663" i="1"/>
  <c r="C4664" i="1"/>
  <c r="C4665" i="1"/>
  <c r="C4666" i="1"/>
  <c r="C4667" i="1"/>
  <c r="C4668" i="1"/>
  <c r="C4669" i="1"/>
  <c r="C4670" i="1"/>
  <c r="C4671" i="1"/>
  <c r="C4672" i="1"/>
  <c r="C4673" i="1"/>
  <c r="C4674" i="1"/>
  <c r="C4675" i="1"/>
  <c r="C4676" i="1"/>
  <c r="C4677" i="1"/>
  <c r="C4678" i="1"/>
  <c r="C4679" i="1"/>
  <c r="C4680" i="1"/>
  <c r="C4681" i="1"/>
  <c r="C4682" i="1"/>
  <c r="C4683" i="1"/>
  <c r="C4684" i="1"/>
  <c r="C4685" i="1"/>
  <c r="C4686" i="1"/>
  <c r="C4687" i="1"/>
  <c r="C4688" i="1"/>
  <c r="C4689" i="1"/>
  <c r="C4690" i="1"/>
  <c r="C4691" i="1"/>
  <c r="C4692" i="1"/>
  <c r="C4693" i="1"/>
  <c r="C4694" i="1"/>
  <c r="C4695" i="1"/>
  <c r="C4696" i="1"/>
  <c r="C4697" i="1"/>
  <c r="C4698" i="1"/>
  <c r="C4699" i="1"/>
  <c r="C4700" i="1"/>
  <c r="C4701" i="1"/>
  <c r="C4702" i="1"/>
  <c r="C4703" i="1"/>
  <c r="C4704" i="1"/>
  <c r="C4705" i="1"/>
  <c r="C4706" i="1"/>
  <c r="C4707" i="1"/>
  <c r="C4708" i="1"/>
  <c r="C4709" i="1"/>
  <c r="C4710" i="1"/>
  <c r="C4711" i="1"/>
  <c r="C4712" i="1"/>
  <c r="C4713" i="1"/>
  <c r="C4714" i="1"/>
  <c r="C4715" i="1"/>
  <c r="C4716" i="1"/>
  <c r="C4717" i="1"/>
  <c r="C4718" i="1"/>
  <c r="C4719" i="1"/>
  <c r="C4720" i="1"/>
  <c r="C4721" i="1"/>
  <c r="C4722" i="1"/>
  <c r="C4723" i="1"/>
  <c r="C4724" i="1"/>
  <c r="C4725" i="1"/>
  <c r="C4726" i="1"/>
  <c r="C4727" i="1"/>
  <c r="C4728" i="1"/>
  <c r="C4729" i="1"/>
  <c r="C4730" i="1"/>
  <c r="C4731" i="1"/>
  <c r="C4732" i="1"/>
  <c r="C4733" i="1"/>
  <c r="C4734" i="1"/>
  <c r="C4735" i="1"/>
  <c r="C4736" i="1"/>
  <c r="C4737" i="1"/>
  <c r="C4738" i="1"/>
  <c r="C4739" i="1"/>
  <c r="C4740" i="1"/>
  <c r="C4741" i="1"/>
  <c r="C4742" i="1"/>
  <c r="C4743" i="1"/>
  <c r="C4744" i="1"/>
  <c r="C4745" i="1"/>
  <c r="C4746" i="1"/>
  <c r="C4747" i="1"/>
  <c r="C4748" i="1"/>
  <c r="C4749" i="1"/>
  <c r="C4750" i="1"/>
  <c r="C4751" i="1"/>
  <c r="C4752" i="1"/>
  <c r="C4753" i="1"/>
  <c r="C4754" i="1"/>
  <c r="C4755" i="1"/>
  <c r="C4756" i="1"/>
  <c r="C4757" i="1"/>
  <c r="C4758" i="1"/>
  <c r="C4759" i="1"/>
  <c r="C4760" i="1"/>
  <c r="C4761" i="1"/>
  <c r="C4762" i="1"/>
  <c r="C4763" i="1"/>
  <c r="C4764" i="1"/>
  <c r="C4765" i="1"/>
  <c r="C4766" i="1"/>
  <c r="C4767" i="1"/>
  <c r="C4768" i="1"/>
  <c r="C4769" i="1"/>
  <c r="C4770" i="1"/>
  <c r="C4771" i="1"/>
  <c r="C4772" i="1"/>
  <c r="C4773" i="1"/>
  <c r="C4774" i="1"/>
  <c r="C4775" i="1"/>
  <c r="C4776" i="1"/>
  <c r="C4777" i="1"/>
  <c r="C4778" i="1"/>
  <c r="C4779" i="1"/>
  <c r="C4780" i="1"/>
  <c r="C4781" i="1"/>
  <c r="C4782" i="1"/>
  <c r="C4783" i="1"/>
  <c r="C4784" i="1"/>
  <c r="C4785" i="1"/>
  <c r="C4786" i="1"/>
  <c r="C4787" i="1"/>
  <c r="C4788" i="1"/>
  <c r="C4789" i="1"/>
  <c r="C4790" i="1"/>
  <c r="C4791" i="1"/>
  <c r="C4792" i="1"/>
  <c r="C4793" i="1"/>
  <c r="C4794" i="1"/>
  <c r="C4795" i="1"/>
  <c r="C4796" i="1"/>
  <c r="C4797" i="1"/>
  <c r="C4798" i="1"/>
  <c r="C4799" i="1"/>
  <c r="C4800" i="1"/>
  <c r="C4801" i="1"/>
  <c r="C4802" i="1"/>
  <c r="C4803" i="1"/>
  <c r="C4804" i="1"/>
  <c r="C4805" i="1"/>
  <c r="C4806" i="1"/>
  <c r="C4807" i="1"/>
  <c r="C4808" i="1"/>
  <c r="C4809" i="1"/>
  <c r="C4810" i="1"/>
  <c r="C4811" i="1"/>
  <c r="C4812" i="1"/>
  <c r="C4813" i="1"/>
  <c r="C4814" i="1"/>
  <c r="C4815" i="1"/>
  <c r="C4816" i="1"/>
  <c r="C4817" i="1"/>
  <c r="C4818" i="1"/>
  <c r="C4819" i="1"/>
  <c r="C4820" i="1"/>
  <c r="C4821" i="1"/>
  <c r="C4822" i="1"/>
  <c r="C4823" i="1"/>
  <c r="C4824" i="1"/>
  <c r="C4825" i="1"/>
  <c r="C4826" i="1"/>
  <c r="C4827" i="1"/>
  <c r="C4828" i="1"/>
  <c r="C4829" i="1"/>
  <c r="C4830" i="1"/>
  <c r="C4831" i="1"/>
  <c r="C4832" i="1"/>
  <c r="C4833" i="1"/>
  <c r="C4834" i="1"/>
  <c r="C4835" i="1"/>
  <c r="C4836" i="1"/>
  <c r="C4837" i="1"/>
  <c r="C4838" i="1"/>
  <c r="C4839" i="1"/>
  <c r="C4840" i="1"/>
  <c r="C4841" i="1"/>
  <c r="C4842" i="1"/>
  <c r="C4843" i="1"/>
  <c r="C4844" i="1"/>
  <c r="C4845" i="1"/>
  <c r="C4846" i="1"/>
  <c r="C4847" i="1"/>
  <c r="C4848" i="1"/>
  <c r="C4849" i="1"/>
  <c r="C4850" i="1"/>
  <c r="C4851" i="1"/>
  <c r="C4852" i="1"/>
  <c r="C4853" i="1"/>
  <c r="C4854" i="1"/>
  <c r="C4855" i="1"/>
  <c r="C4856" i="1"/>
  <c r="C4857" i="1"/>
  <c r="C4858" i="1"/>
  <c r="C4859" i="1"/>
  <c r="C4860" i="1"/>
  <c r="C4861" i="1"/>
  <c r="C4862" i="1"/>
  <c r="C4863" i="1"/>
  <c r="C4864" i="1"/>
  <c r="C4865" i="1"/>
  <c r="C4866" i="1"/>
  <c r="C4867" i="1"/>
  <c r="C4868" i="1"/>
  <c r="C4869" i="1"/>
  <c r="C4870" i="1"/>
  <c r="C4871" i="1"/>
  <c r="C4872" i="1"/>
  <c r="C4873" i="1"/>
  <c r="C4874" i="1"/>
  <c r="C4875" i="1"/>
  <c r="C4876" i="1"/>
  <c r="C4877" i="1"/>
  <c r="C4878" i="1"/>
  <c r="C4879" i="1"/>
  <c r="C4880" i="1"/>
  <c r="C4881" i="1"/>
  <c r="C4882" i="1"/>
  <c r="C4883" i="1"/>
  <c r="C4884" i="1"/>
  <c r="C4885" i="1"/>
  <c r="C4886" i="1"/>
  <c r="C4887" i="1"/>
  <c r="C4888" i="1"/>
  <c r="C4889" i="1"/>
  <c r="C4890" i="1"/>
  <c r="C4891" i="1"/>
  <c r="C4892" i="1"/>
  <c r="C4893" i="1"/>
  <c r="C4894" i="1"/>
  <c r="C4895" i="1"/>
  <c r="C4896" i="1"/>
  <c r="C4897" i="1"/>
  <c r="C4898" i="1"/>
  <c r="C4899" i="1"/>
  <c r="C4900" i="1"/>
  <c r="C4901" i="1"/>
  <c r="C4902" i="1"/>
  <c r="C4903" i="1"/>
  <c r="C4904" i="1"/>
  <c r="C4905" i="1"/>
  <c r="C4906" i="1"/>
  <c r="C4907" i="1"/>
  <c r="C4908" i="1"/>
  <c r="C4909" i="1"/>
  <c r="C4910" i="1"/>
  <c r="C4911" i="1"/>
  <c r="C4912" i="1"/>
  <c r="C4913" i="1"/>
  <c r="C4914" i="1"/>
  <c r="C4915" i="1"/>
  <c r="C4916" i="1"/>
  <c r="C4917" i="1"/>
  <c r="C4918" i="1"/>
  <c r="C4919" i="1"/>
  <c r="C4920" i="1"/>
  <c r="C4921" i="1"/>
  <c r="C4922" i="1"/>
  <c r="C4923" i="1"/>
  <c r="C4924" i="1"/>
  <c r="C4925" i="1"/>
  <c r="C4926" i="1"/>
  <c r="C4927" i="1"/>
  <c r="C4928" i="1"/>
  <c r="C4929" i="1"/>
  <c r="C4930" i="1"/>
  <c r="C4931" i="1"/>
  <c r="C4932" i="1"/>
  <c r="C4933" i="1"/>
  <c r="C4934" i="1"/>
  <c r="C4935" i="1"/>
  <c r="C4936" i="1"/>
  <c r="C4937" i="1"/>
  <c r="C4938" i="1"/>
  <c r="C4939" i="1"/>
  <c r="C4940" i="1"/>
  <c r="C4941" i="1"/>
  <c r="C4942" i="1"/>
  <c r="C4943" i="1"/>
  <c r="C4944" i="1"/>
  <c r="C4945" i="1"/>
  <c r="C4946" i="1"/>
  <c r="C4947" i="1"/>
  <c r="C4948" i="1"/>
  <c r="C4949" i="1"/>
  <c r="C4950" i="1"/>
  <c r="C4951" i="1"/>
  <c r="C4952" i="1"/>
  <c r="C4953" i="1"/>
  <c r="C4954" i="1"/>
  <c r="C4955" i="1"/>
  <c r="C4956" i="1"/>
  <c r="C4957" i="1"/>
  <c r="C4958" i="1"/>
  <c r="C4959" i="1"/>
  <c r="C4960" i="1"/>
  <c r="C4961" i="1"/>
  <c r="C4962" i="1"/>
  <c r="C4963" i="1"/>
  <c r="C4964" i="1"/>
  <c r="C4965" i="1"/>
  <c r="C4966" i="1"/>
  <c r="C4967" i="1"/>
  <c r="C4968" i="1"/>
  <c r="C4969" i="1"/>
  <c r="C4970" i="1"/>
  <c r="C4971" i="1"/>
  <c r="C4972" i="1"/>
  <c r="C4973" i="1"/>
  <c r="C4974" i="1"/>
  <c r="C4975" i="1"/>
  <c r="C4976" i="1"/>
  <c r="C4977" i="1"/>
  <c r="C4978" i="1"/>
  <c r="C4979" i="1"/>
  <c r="C4980" i="1"/>
  <c r="C4981" i="1"/>
  <c r="C4982" i="1"/>
  <c r="C4983" i="1"/>
  <c r="C4984" i="1"/>
  <c r="C4985" i="1"/>
  <c r="C4986" i="1"/>
  <c r="C4987" i="1"/>
  <c r="C4988" i="1"/>
  <c r="C4989" i="1"/>
  <c r="C4990" i="1"/>
  <c r="C4991" i="1"/>
  <c r="C4992" i="1"/>
  <c r="C4993" i="1"/>
  <c r="C4994" i="1"/>
  <c r="C4995" i="1"/>
  <c r="C4996" i="1"/>
  <c r="C4997" i="1"/>
  <c r="C4998" i="1"/>
  <c r="C4999" i="1"/>
  <c r="C5000" i="1"/>
  <c r="C5001" i="1"/>
  <c r="C5002" i="1"/>
  <c r="C5003" i="1"/>
  <c r="C5004" i="1"/>
  <c r="C5005" i="1"/>
  <c r="C5006" i="1"/>
  <c r="C5007" i="1"/>
  <c r="C5008" i="1"/>
  <c r="C5009" i="1"/>
  <c r="C5010" i="1"/>
  <c r="C5011" i="1"/>
  <c r="C5012" i="1"/>
  <c r="C5013" i="1"/>
  <c r="C5014" i="1"/>
  <c r="C5015" i="1"/>
  <c r="C5016" i="1"/>
  <c r="C5017" i="1"/>
  <c r="C5018" i="1"/>
  <c r="C5019" i="1"/>
  <c r="C5020" i="1"/>
  <c r="C5021" i="1"/>
  <c r="C5022" i="1"/>
  <c r="C5023" i="1"/>
  <c r="C5024" i="1"/>
  <c r="C5025" i="1"/>
  <c r="C5026" i="1"/>
  <c r="C5027" i="1"/>
  <c r="C5028" i="1"/>
  <c r="C5029" i="1"/>
  <c r="C5030" i="1"/>
  <c r="C5031" i="1"/>
  <c r="C5032" i="1"/>
  <c r="C5033" i="1"/>
  <c r="C5034" i="1"/>
  <c r="C5035" i="1"/>
  <c r="C5036" i="1"/>
  <c r="C5037" i="1"/>
  <c r="C5038" i="1"/>
  <c r="C5039" i="1"/>
  <c r="C5040" i="1"/>
  <c r="C5041" i="1"/>
  <c r="C5042" i="1"/>
  <c r="C5043" i="1"/>
  <c r="C5044" i="1"/>
  <c r="C5045" i="1"/>
  <c r="C5046" i="1"/>
  <c r="C5047" i="1"/>
  <c r="C5048" i="1"/>
  <c r="C5049" i="1"/>
  <c r="C5050" i="1"/>
  <c r="C5051" i="1"/>
  <c r="C5052" i="1"/>
  <c r="C5053" i="1"/>
  <c r="C5054" i="1"/>
  <c r="C5055" i="1"/>
  <c r="C5056" i="1"/>
  <c r="C5057" i="1"/>
  <c r="C5058" i="1"/>
  <c r="C5059" i="1"/>
  <c r="C5060" i="1"/>
  <c r="C5061" i="1"/>
  <c r="C5062" i="1"/>
  <c r="C5063" i="1"/>
  <c r="C5064" i="1"/>
  <c r="C5065" i="1"/>
  <c r="C5066" i="1"/>
  <c r="C5067" i="1"/>
  <c r="C5068" i="1"/>
  <c r="C5069" i="1"/>
  <c r="C5070" i="1"/>
  <c r="C5071" i="1"/>
  <c r="C5072" i="1"/>
  <c r="C5073" i="1"/>
  <c r="C5074" i="1"/>
  <c r="C5075" i="1"/>
  <c r="C5076" i="1"/>
  <c r="C5077" i="1"/>
  <c r="C5078" i="1"/>
  <c r="C5079" i="1"/>
  <c r="C5080" i="1"/>
  <c r="C5081" i="1"/>
  <c r="C5082" i="1"/>
  <c r="C5083" i="1"/>
  <c r="C5084" i="1"/>
  <c r="C5085" i="1"/>
  <c r="C5086" i="1"/>
  <c r="C5087" i="1"/>
  <c r="C5088" i="1"/>
  <c r="C5089" i="1"/>
  <c r="C5090" i="1"/>
  <c r="C5091" i="1"/>
  <c r="C5092" i="1"/>
  <c r="C5093" i="1"/>
  <c r="C5094" i="1"/>
  <c r="C5095" i="1"/>
  <c r="C5096" i="1"/>
  <c r="C5097" i="1"/>
  <c r="C5098" i="1"/>
  <c r="C5099" i="1"/>
  <c r="C5100" i="1"/>
  <c r="C5101" i="1"/>
  <c r="C5102" i="1"/>
  <c r="C5103" i="1"/>
  <c r="C5104" i="1"/>
  <c r="C5105" i="1"/>
  <c r="C5106" i="1"/>
  <c r="C5107" i="1"/>
  <c r="C5108" i="1"/>
  <c r="C5109" i="1"/>
  <c r="C5110" i="1"/>
  <c r="C5111" i="1"/>
  <c r="C5112" i="1"/>
  <c r="C5113" i="1"/>
  <c r="C5114" i="1"/>
  <c r="C5115" i="1"/>
  <c r="C5116" i="1"/>
  <c r="C5117" i="1"/>
  <c r="C5118" i="1"/>
  <c r="C5119" i="1"/>
  <c r="C5120" i="1"/>
  <c r="C5121" i="1"/>
  <c r="C5122" i="1"/>
  <c r="C5123" i="1"/>
  <c r="C5124" i="1"/>
  <c r="C5125" i="1"/>
  <c r="C5126" i="1"/>
  <c r="C5127" i="1"/>
  <c r="C5128" i="1"/>
  <c r="C5129" i="1"/>
  <c r="C5130" i="1"/>
  <c r="C5131" i="1"/>
  <c r="C5132" i="1"/>
  <c r="C5133" i="1"/>
  <c r="C5134" i="1"/>
  <c r="C5135" i="1"/>
  <c r="C5136" i="1"/>
  <c r="C5137" i="1"/>
  <c r="C5138" i="1"/>
  <c r="C5139" i="1"/>
  <c r="C5140" i="1"/>
  <c r="C5141" i="1"/>
  <c r="C5142" i="1"/>
  <c r="C5143" i="1"/>
  <c r="C5144" i="1"/>
  <c r="C5145" i="1"/>
  <c r="C5146" i="1"/>
  <c r="C5147" i="1"/>
  <c r="C5148" i="1"/>
  <c r="C5149" i="1"/>
  <c r="C5150" i="1"/>
  <c r="C5151" i="1"/>
  <c r="C5152" i="1"/>
  <c r="C5153" i="1"/>
  <c r="C5154" i="1"/>
  <c r="C5155" i="1"/>
  <c r="C5156" i="1"/>
  <c r="C5157" i="1"/>
  <c r="C5158" i="1"/>
  <c r="C5159" i="1"/>
  <c r="C5160" i="1"/>
  <c r="C5161" i="1"/>
  <c r="C5162" i="1"/>
  <c r="C5163" i="1"/>
  <c r="C5164" i="1"/>
  <c r="C5165" i="1"/>
  <c r="C5166" i="1"/>
  <c r="C5167" i="1"/>
  <c r="C5168" i="1"/>
  <c r="C5169" i="1"/>
  <c r="C5170" i="1"/>
  <c r="C5171" i="1"/>
  <c r="C5172" i="1"/>
  <c r="C5173" i="1"/>
  <c r="C5174" i="1"/>
  <c r="C5175" i="1"/>
  <c r="C5176" i="1"/>
  <c r="C5177" i="1"/>
  <c r="C5178" i="1"/>
  <c r="C5179" i="1"/>
  <c r="C5180" i="1"/>
  <c r="C5181" i="1"/>
  <c r="C5182" i="1"/>
  <c r="C5183" i="1"/>
  <c r="C5184" i="1"/>
  <c r="C5185" i="1"/>
  <c r="C5186" i="1"/>
  <c r="C5187" i="1"/>
  <c r="C5188" i="1"/>
  <c r="C5189" i="1"/>
  <c r="C5190" i="1"/>
  <c r="C5191" i="1"/>
  <c r="C5192" i="1"/>
  <c r="C5193" i="1"/>
  <c r="C5194" i="1"/>
  <c r="C5195" i="1"/>
  <c r="C5196" i="1"/>
  <c r="C5197" i="1"/>
  <c r="C5198" i="1"/>
  <c r="C5199" i="1"/>
  <c r="C5200" i="1"/>
  <c r="C5201" i="1"/>
  <c r="C5202" i="1"/>
  <c r="C5203" i="1"/>
  <c r="C5204" i="1"/>
  <c r="C5205" i="1"/>
  <c r="C5206" i="1"/>
  <c r="C5207" i="1"/>
  <c r="C5208" i="1"/>
  <c r="C5209" i="1"/>
  <c r="C5210" i="1"/>
  <c r="C5211" i="1"/>
  <c r="C5212" i="1"/>
  <c r="C5213" i="1"/>
  <c r="C5214" i="1"/>
  <c r="C5215" i="1"/>
  <c r="C5216" i="1"/>
  <c r="C5217" i="1"/>
  <c r="C5218" i="1"/>
  <c r="C5219" i="1"/>
  <c r="C5220" i="1"/>
  <c r="C5221" i="1"/>
  <c r="C5222" i="1"/>
  <c r="C5223" i="1"/>
  <c r="C5224" i="1"/>
  <c r="C5225" i="1"/>
  <c r="C5226" i="1"/>
  <c r="C5227" i="1"/>
  <c r="C5228" i="1"/>
  <c r="C5229" i="1"/>
  <c r="C5230" i="1"/>
  <c r="C5231" i="1"/>
  <c r="C5232" i="1"/>
  <c r="C5233" i="1"/>
  <c r="C5234" i="1"/>
  <c r="C5235" i="1"/>
  <c r="C5236" i="1"/>
  <c r="C5237" i="1"/>
  <c r="C5238" i="1"/>
  <c r="C5239" i="1"/>
  <c r="C5240" i="1"/>
  <c r="C5241" i="1"/>
  <c r="C5242" i="1"/>
  <c r="C5243" i="1"/>
  <c r="C5244" i="1"/>
  <c r="C5245" i="1"/>
  <c r="C5246" i="1"/>
  <c r="C5247" i="1"/>
  <c r="C5248" i="1"/>
  <c r="C5249" i="1"/>
  <c r="C5250" i="1"/>
  <c r="C5251" i="1"/>
  <c r="C5252" i="1"/>
  <c r="C5253" i="1"/>
  <c r="C5254" i="1"/>
  <c r="C5255" i="1"/>
  <c r="C5256" i="1"/>
  <c r="C5257" i="1"/>
  <c r="C5258" i="1"/>
  <c r="C5259" i="1"/>
  <c r="C5260" i="1"/>
  <c r="C5261" i="1"/>
  <c r="C5262" i="1"/>
  <c r="C5263" i="1"/>
  <c r="C5264" i="1"/>
  <c r="C5265" i="1"/>
  <c r="C5266" i="1"/>
  <c r="C5267" i="1"/>
  <c r="C5268" i="1"/>
  <c r="C5269" i="1"/>
  <c r="C5270" i="1"/>
  <c r="C5271" i="1"/>
  <c r="C5272" i="1"/>
  <c r="C5273" i="1"/>
  <c r="C5274" i="1"/>
  <c r="C5275" i="1"/>
  <c r="C5276" i="1"/>
  <c r="C5277" i="1"/>
  <c r="C5278" i="1"/>
  <c r="C5279" i="1"/>
  <c r="C5280" i="1"/>
  <c r="C5281" i="1"/>
  <c r="C5282" i="1"/>
  <c r="C5283" i="1"/>
  <c r="C5284" i="1"/>
  <c r="C5285" i="1"/>
  <c r="C5286" i="1"/>
  <c r="C5287" i="1"/>
  <c r="C5288" i="1"/>
  <c r="C5289" i="1"/>
  <c r="C5290" i="1"/>
  <c r="C5291" i="1"/>
  <c r="C5292" i="1"/>
  <c r="C5293" i="1"/>
  <c r="C5294" i="1"/>
  <c r="C5295" i="1"/>
  <c r="C5296" i="1"/>
  <c r="C5297" i="1"/>
  <c r="C5298" i="1"/>
  <c r="C5299" i="1"/>
  <c r="C5300" i="1"/>
  <c r="C5301" i="1"/>
  <c r="C5302" i="1"/>
  <c r="C5303" i="1"/>
  <c r="C5304" i="1"/>
  <c r="C5305" i="1"/>
  <c r="C5306" i="1"/>
  <c r="C5307" i="1"/>
  <c r="C5308" i="1"/>
  <c r="C5309" i="1"/>
  <c r="C5310" i="1"/>
  <c r="C5311" i="1"/>
  <c r="C5312" i="1"/>
  <c r="C5313" i="1"/>
  <c r="C5314" i="1"/>
  <c r="C5315" i="1"/>
  <c r="C5316" i="1"/>
  <c r="C5317" i="1"/>
  <c r="C5318" i="1"/>
  <c r="C5319" i="1"/>
  <c r="C5320" i="1"/>
  <c r="C5321" i="1"/>
  <c r="C5322" i="1"/>
  <c r="C5323" i="1"/>
  <c r="C5324" i="1"/>
  <c r="C5325" i="1"/>
  <c r="C5326" i="1"/>
  <c r="C5327" i="1"/>
  <c r="C5328" i="1"/>
  <c r="C5329" i="1"/>
  <c r="C5330" i="1"/>
  <c r="C5331" i="1"/>
  <c r="C5332" i="1"/>
  <c r="C5333" i="1"/>
  <c r="C5334" i="1"/>
  <c r="C5335" i="1"/>
  <c r="C5336" i="1"/>
  <c r="C5337" i="1"/>
  <c r="C5338" i="1"/>
  <c r="C5339" i="1"/>
  <c r="C5340" i="1"/>
  <c r="C5341" i="1"/>
  <c r="C5342" i="1"/>
  <c r="C5343" i="1"/>
  <c r="C5344" i="1"/>
  <c r="C5345" i="1"/>
  <c r="C5346" i="1"/>
  <c r="C5347" i="1"/>
  <c r="C5348" i="1"/>
  <c r="C5349" i="1"/>
  <c r="C5350" i="1"/>
  <c r="C5351" i="1"/>
  <c r="C5352" i="1"/>
  <c r="C5353" i="1"/>
  <c r="C5354" i="1"/>
  <c r="C5355" i="1"/>
  <c r="C5356" i="1"/>
  <c r="C5357" i="1"/>
  <c r="C5358" i="1"/>
  <c r="C5359" i="1"/>
  <c r="C5360" i="1"/>
  <c r="C5361" i="1"/>
  <c r="C5362" i="1"/>
  <c r="C5363" i="1"/>
  <c r="C5364" i="1"/>
  <c r="C5365" i="1"/>
  <c r="C5366" i="1"/>
  <c r="C5367" i="1"/>
  <c r="C5368" i="1"/>
  <c r="C5369" i="1"/>
  <c r="C5370" i="1"/>
  <c r="C5371" i="1"/>
  <c r="C5372" i="1"/>
  <c r="C5373" i="1"/>
  <c r="C5374" i="1"/>
  <c r="C5375" i="1"/>
  <c r="C5376" i="1"/>
  <c r="C5377" i="1"/>
  <c r="C5378" i="1"/>
  <c r="C5379" i="1"/>
  <c r="C5380" i="1"/>
  <c r="C5381" i="1"/>
  <c r="C5382" i="1"/>
  <c r="C5383" i="1"/>
  <c r="C5384" i="1"/>
  <c r="C5385" i="1"/>
  <c r="C5386" i="1"/>
  <c r="C5387" i="1"/>
  <c r="C5388" i="1"/>
  <c r="C5389" i="1"/>
  <c r="C5390" i="1"/>
  <c r="C5391" i="1"/>
  <c r="C5392" i="1"/>
  <c r="C5393" i="1"/>
  <c r="C5394" i="1"/>
  <c r="C5395" i="1"/>
  <c r="C5396" i="1"/>
  <c r="C5397" i="1"/>
  <c r="C5398" i="1"/>
  <c r="C5399" i="1"/>
  <c r="C5400" i="1"/>
  <c r="C5401" i="1"/>
  <c r="C5402" i="1"/>
  <c r="C5403" i="1"/>
  <c r="C5404" i="1"/>
  <c r="C5405" i="1"/>
  <c r="C5406" i="1"/>
  <c r="C5407" i="1"/>
  <c r="C5408" i="1"/>
  <c r="C5409" i="1"/>
  <c r="C5410" i="1"/>
  <c r="C5411" i="1"/>
  <c r="C5412" i="1"/>
  <c r="C5413" i="1"/>
  <c r="C5414" i="1"/>
  <c r="C5415" i="1"/>
  <c r="C5416" i="1"/>
  <c r="C5417" i="1"/>
  <c r="C5418" i="1"/>
  <c r="C5419" i="1"/>
  <c r="C5420" i="1"/>
  <c r="C5421" i="1"/>
  <c r="C5422" i="1"/>
  <c r="C5423" i="1"/>
  <c r="C5424" i="1"/>
  <c r="C5425" i="1"/>
  <c r="C5426" i="1"/>
  <c r="C5427" i="1"/>
  <c r="C5428" i="1"/>
  <c r="C5429" i="1"/>
  <c r="C5430" i="1"/>
  <c r="C5431" i="1"/>
  <c r="C5432" i="1"/>
  <c r="C5433" i="1"/>
  <c r="C5434" i="1"/>
  <c r="C5435" i="1"/>
  <c r="C5436" i="1"/>
  <c r="C5437" i="1"/>
  <c r="C5438" i="1"/>
  <c r="C5439" i="1"/>
  <c r="C5440" i="1"/>
  <c r="C5441" i="1"/>
  <c r="C5442" i="1"/>
  <c r="C5443" i="1"/>
  <c r="C5444" i="1"/>
  <c r="C5445" i="1"/>
  <c r="C5446" i="1"/>
  <c r="C5447" i="1"/>
  <c r="C5448" i="1"/>
  <c r="C5449" i="1"/>
  <c r="C5450" i="1"/>
  <c r="C5451" i="1"/>
  <c r="C5452" i="1"/>
  <c r="C5453" i="1"/>
  <c r="C5454" i="1"/>
  <c r="C5455" i="1"/>
  <c r="C5456" i="1"/>
  <c r="C5457" i="1"/>
  <c r="C5458" i="1"/>
  <c r="C5459" i="1"/>
  <c r="C5460" i="1"/>
  <c r="C5461" i="1"/>
  <c r="C5462" i="1"/>
  <c r="C5463" i="1"/>
  <c r="C5464" i="1"/>
  <c r="C5465" i="1"/>
  <c r="C5466" i="1"/>
  <c r="C5467" i="1"/>
  <c r="C5468" i="1"/>
  <c r="C5469" i="1"/>
  <c r="C5470" i="1"/>
  <c r="C5471" i="1"/>
  <c r="C5472" i="1"/>
  <c r="C5473" i="1"/>
  <c r="C5474" i="1"/>
  <c r="C5475" i="1"/>
  <c r="C5476" i="1"/>
  <c r="C5477" i="1"/>
  <c r="C5478" i="1"/>
  <c r="C5479" i="1"/>
  <c r="C5480" i="1"/>
  <c r="C5481" i="1"/>
  <c r="C5482" i="1"/>
  <c r="C5483" i="1"/>
  <c r="C5484" i="1"/>
  <c r="C5485" i="1"/>
  <c r="C5486" i="1"/>
  <c r="C5487" i="1"/>
  <c r="C5488" i="1"/>
  <c r="C5489" i="1"/>
  <c r="C5490" i="1"/>
  <c r="C5491" i="1"/>
  <c r="C5492" i="1"/>
  <c r="C5493" i="1"/>
  <c r="C5494" i="1"/>
  <c r="C5495" i="1"/>
  <c r="C5496" i="1"/>
  <c r="C5497" i="1"/>
  <c r="C5498" i="1"/>
  <c r="C5499" i="1"/>
  <c r="C5500" i="1"/>
  <c r="C5501" i="1"/>
  <c r="C5502" i="1"/>
  <c r="C5503" i="1"/>
  <c r="C5504" i="1"/>
  <c r="C5505" i="1"/>
  <c r="C5506" i="1"/>
  <c r="C5507" i="1"/>
  <c r="C5508" i="1"/>
  <c r="C5509" i="1"/>
  <c r="C5510" i="1"/>
  <c r="C5511" i="1"/>
  <c r="C5512" i="1"/>
  <c r="C5513" i="1"/>
  <c r="C5514" i="1"/>
  <c r="C5515" i="1"/>
  <c r="C5516" i="1"/>
  <c r="C5517" i="1"/>
  <c r="C5518" i="1"/>
  <c r="C5519" i="1"/>
  <c r="C5520" i="1"/>
  <c r="C5521" i="1"/>
  <c r="C5522" i="1"/>
  <c r="C5523" i="1"/>
  <c r="C5524" i="1"/>
  <c r="C5525" i="1"/>
  <c r="C5526" i="1"/>
  <c r="C5527" i="1"/>
  <c r="C5528" i="1"/>
  <c r="C5529" i="1"/>
  <c r="C5530" i="1"/>
  <c r="C5531" i="1"/>
  <c r="C5532" i="1"/>
  <c r="C5533" i="1"/>
  <c r="C5534" i="1"/>
  <c r="C5535" i="1"/>
  <c r="C5536" i="1"/>
  <c r="C5537" i="1"/>
  <c r="C5538" i="1"/>
  <c r="C5539" i="1"/>
  <c r="C5540" i="1"/>
  <c r="C5541" i="1"/>
  <c r="C5542" i="1"/>
  <c r="C5543" i="1"/>
  <c r="C5544" i="1"/>
  <c r="C5545" i="1"/>
  <c r="C5546" i="1"/>
  <c r="C5547" i="1"/>
  <c r="C5548" i="1"/>
  <c r="C5549" i="1"/>
  <c r="C5550" i="1"/>
  <c r="C5551" i="1"/>
  <c r="C5552" i="1"/>
  <c r="C5553" i="1"/>
  <c r="C5554" i="1"/>
  <c r="C5555" i="1"/>
  <c r="C5556" i="1"/>
  <c r="C5557" i="1"/>
  <c r="C5558" i="1"/>
  <c r="C5559" i="1"/>
  <c r="C5560" i="1"/>
  <c r="C5561" i="1"/>
  <c r="C5562" i="1"/>
  <c r="C5563" i="1"/>
  <c r="C5564" i="1"/>
  <c r="C5565" i="1"/>
  <c r="C5566" i="1"/>
  <c r="C5567" i="1"/>
  <c r="C5568" i="1"/>
  <c r="C5569" i="1"/>
  <c r="C5570" i="1"/>
  <c r="C5571" i="1"/>
  <c r="C5572" i="1"/>
  <c r="C5573" i="1"/>
  <c r="C5574" i="1"/>
  <c r="C5575" i="1"/>
  <c r="C5576" i="1"/>
  <c r="C5577" i="1"/>
  <c r="C5578" i="1"/>
  <c r="C5579" i="1"/>
  <c r="C5580" i="1"/>
  <c r="C5581" i="1"/>
  <c r="C5582" i="1"/>
  <c r="C5583" i="1"/>
  <c r="C5584" i="1"/>
  <c r="C5585" i="1"/>
  <c r="C5586" i="1"/>
  <c r="C5587" i="1"/>
  <c r="C5588" i="1"/>
  <c r="C5589" i="1"/>
  <c r="C5590" i="1"/>
  <c r="C5591" i="1"/>
  <c r="C5592" i="1"/>
  <c r="C5593" i="1"/>
  <c r="C5594" i="1"/>
  <c r="C5595" i="1"/>
  <c r="C5596" i="1"/>
  <c r="C5597" i="1"/>
  <c r="C5598" i="1"/>
  <c r="C5599" i="1"/>
  <c r="C5600" i="1"/>
  <c r="C5601" i="1"/>
  <c r="C5602" i="1"/>
  <c r="C5603" i="1"/>
  <c r="C5604" i="1"/>
  <c r="C5605" i="1"/>
  <c r="C5606" i="1"/>
  <c r="C5607" i="1"/>
  <c r="C5608" i="1"/>
  <c r="C5609" i="1"/>
  <c r="C5610" i="1"/>
  <c r="C5611" i="1"/>
  <c r="C5612" i="1"/>
  <c r="C5613" i="1"/>
  <c r="C5614" i="1"/>
  <c r="C5615" i="1"/>
  <c r="C5616" i="1"/>
  <c r="C5617" i="1"/>
  <c r="C5618" i="1"/>
  <c r="C5619" i="1"/>
  <c r="C5620" i="1"/>
  <c r="C5621" i="1"/>
  <c r="C5622" i="1"/>
  <c r="C5623" i="1"/>
  <c r="C5624" i="1"/>
  <c r="C5625" i="1"/>
  <c r="C5626" i="1"/>
  <c r="C5627" i="1"/>
  <c r="C5628" i="1"/>
  <c r="C5629" i="1"/>
  <c r="C5630" i="1"/>
  <c r="C5631" i="1"/>
  <c r="C5632" i="1"/>
  <c r="C5633" i="1"/>
  <c r="C5634" i="1"/>
  <c r="C5635" i="1"/>
  <c r="C5636" i="1"/>
  <c r="C5637" i="1"/>
  <c r="C5638" i="1"/>
  <c r="C5639" i="1"/>
  <c r="C5640" i="1"/>
  <c r="C5641" i="1"/>
  <c r="C5642" i="1"/>
  <c r="C5643" i="1"/>
  <c r="C5644" i="1"/>
  <c r="C5645" i="1"/>
  <c r="C5646" i="1"/>
  <c r="C5647" i="1"/>
  <c r="C5648" i="1"/>
  <c r="C5649" i="1"/>
  <c r="C5650" i="1"/>
  <c r="C5651" i="1"/>
  <c r="C5652" i="1"/>
  <c r="C5653" i="1"/>
  <c r="C5654" i="1"/>
  <c r="C5655" i="1"/>
  <c r="C5656" i="1"/>
  <c r="C5657" i="1"/>
  <c r="C5658" i="1"/>
  <c r="C5659" i="1"/>
  <c r="C5660" i="1"/>
  <c r="C5661" i="1"/>
  <c r="C5662" i="1"/>
  <c r="C5663" i="1"/>
  <c r="C5664" i="1"/>
  <c r="C5665" i="1"/>
  <c r="C5666" i="1"/>
  <c r="C5667" i="1"/>
  <c r="C5668" i="1"/>
  <c r="C5669" i="1"/>
  <c r="C5670" i="1"/>
  <c r="C5671" i="1"/>
  <c r="C5672" i="1"/>
  <c r="C5673" i="1"/>
  <c r="C5674" i="1"/>
  <c r="C5675" i="1"/>
  <c r="C5676" i="1"/>
  <c r="C5677" i="1"/>
  <c r="C5678" i="1"/>
  <c r="C5679" i="1"/>
  <c r="C5680" i="1"/>
  <c r="C5681" i="1"/>
  <c r="C5682" i="1"/>
  <c r="C5683" i="1"/>
  <c r="C5684" i="1"/>
  <c r="C5685" i="1"/>
  <c r="C5686" i="1"/>
  <c r="C5687" i="1"/>
  <c r="C5688" i="1"/>
  <c r="C5689" i="1"/>
  <c r="C5690" i="1"/>
  <c r="C5691" i="1"/>
  <c r="C5692" i="1"/>
  <c r="C5693" i="1"/>
  <c r="C5694" i="1"/>
  <c r="C5695" i="1"/>
  <c r="C5696" i="1"/>
  <c r="C5697" i="1"/>
  <c r="C5698" i="1"/>
  <c r="C5699" i="1"/>
  <c r="C5700" i="1"/>
  <c r="C5701" i="1"/>
  <c r="C5702" i="1"/>
  <c r="C5703" i="1"/>
  <c r="C5704" i="1"/>
  <c r="C5705" i="1"/>
  <c r="C5706" i="1"/>
  <c r="C5707" i="1"/>
  <c r="C5708" i="1"/>
  <c r="C5709" i="1"/>
  <c r="C5710" i="1"/>
  <c r="C5711" i="1"/>
  <c r="C5712" i="1"/>
  <c r="C5713" i="1"/>
  <c r="C5714" i="1"/>
  <c r="C5715" i="1"/>
  <c r="C5716" i="1"/>
  <c r="C5717" i="1"/>
  <c r="C5718" i="1"/>
  <c r="C5719" i="1"/>
  <c r="C5720" i="1"/>
  <c r="C5721" i="1"/>
  <c r="C5722" i="1"/>
  <c r="C5723" i="1"/>
  <c r="C5724" i="1"/>
  <c r="C5725" i="1"/>
  <c r="C5726" i="1"/>
  <c r="C5727" i="1"/>
  <c r="C5728" i="1"/>
  <c r="C5729" i="1"/>
  <c r="C5730" i="1"/>
  <c r="C5731" i="1"/>
  <c r="C5732" i="1"/>
  <c r="C5733" i="1"/>
  <c r="C5734" i="1"/>
  <c r="C5735" i="1"/>
  <c r="C5736" i="1"/>
  <c r="C5737" i="1"/>
  <c r="C5738" i="1"/>
  <c r="C5739" i="1"/>
  <c r="C5740" i="1"/>
  <c r="C5741" i="1"/>
  <c r="C5742" i="1"/>
  <c r="C5743" i="1"/>
  <c r="C5744" i="1"/>
  <c r="C5745" i="1"/>
  <c r="C5746" i="1"/>
  <c r="C5747" i="1"/>
  <c r="C5748" i="1"/>
  <c r="C5749" i="1"/>
  <c r="C5750" i="1"/>
  <c r="C5751" i="1"/>
  <c r="C5752" i="1"/>
  <c r="C5753" i="1"/>
  <c r="C5754" i="1"/>
  <c r="C5755" i="1"/>
  <c r="C5756" i="1"/>
  <c r="C5757" i="1"/>
  <c r="C5758" i="1"/>
  <c r="C5759" i="1"/>
  <c r="C5760" i="1"/>
  <c r="C5761" i="1"/>
  <c r="C5762" i="1"/>
  <c r="C5763" i="1"/>
  <c r="C5764" i="1"/>
  <c r="C5765" i="1"/>
  <c r="C5766" i="1"/>
  <c r="C5767" i="1"/>
  <c r="C5768" i="1"/>
  <c r="C5769" i="1"/>
  <c r="C5770" i="1"/>
  <c r="C5771" i="1"/>
  <c r="C5772" i="1"/>
  <c r="C5773" i="1"/>
  <c r="C5774" i="1"/>
  <c r="C5775" i="1"/>
  <c r="C5776" i="1"/>
  <c r="C5777" i="1"/>
  <c r="C5778" i="1"/>
  <c r="C5779" i="1"/>
  <c r="C5780" i="1"/>
  <c r="C5781" i="1"/>
  <c r="C5782" i="1"/>
  <c r="C5783" i="1"/>
  <c r="C5784" i="1"/>
  <c r="C5785" i="1"/>
  <c r="C5786" i="1"/>
  <c r="C5787" i="1"/>
  <c r="C5788" i="1"/>
  <c r="C5789" i="1"/>
  <c r="C5790" i="1"/>
  <c r="C5791" i="1"/>
  <c r="C5792" i="1"/>
  <c r="C5793" i="1"/>
  <c r="C5794" i="1"/>
  <c r="C5795" i="1"/>
  <c r="C5796" i="1"/>
  <c r="C5797" i="1"/>
  <c r="C5798" i="1"/>
  <c r="C5799" i="1"/>
  <c r="C5800" i="1"/>
  <c r="C5801" i="1"/>
  <c r="C5802" i="1"/>
  <c r="C5803" i="1"/>
  <c r="C5804" i="1"/>
  <c r="C5805" i="1"/>
  <c r="C5806" i="1"/>
  <c r="C5807" i="1"/>
  <c r="C5808" i="1"/>
  <c r="C5809" i="1"/>
  <c r="C5810" i="1"/>
  <c r="C5811" i="1"/>
  <c r="C5812" i="1"/>
  <c r="C5813" i="1"/>
  <c r="C5814" i="1"/>
  <c r="C5815" i="1"/>
  <c r="C5816" i="1"/>
  <c r="C5817" i="1"/>
  <c r="C5818" i="1"/>
  <c r="C5819" i="1"/>
  <c r="C5820" i="1"/>
  <c r="C5821" i="1"/>
  <c r="C5822" i="1"/>
  <c r="C5823" i="1"/>
  <c r="C5824" i="1"/>
  <c r="C5825" i="1"/>
  <c r="C5826" i="1"/>
  <c r="C5827" i="1"/>
  <c r="C5828" i="1"/>
  <c r="C5829" i="1"/>
  <c r="C5830" i="1"/>
  <c r="C5831" i="1"/>
  <c r="C5832" i="1"/>
  <c r="C5833" i="1"/>
  <c r="C5834" i="1"/>
  <c r="C5835" i="1"/>
  <c r="C5836" i="1"/>
  <c r="C5837" i="1"/>
  <c r="C5838" i="1"/>
  <c r="C5839" i="1"/>
  <c r="C5840" i="1"/>
  <c r="C5841" i="1"/>
  <c r="C5842" i="1"/>
  <c r="C5843" i="1"/>
  <c r="C5844" i="1"/>
  <c r="C5845" i="1"/>
  <c r="C5846" i="1"/>
  <c r="C5847" i="1"/>
  <c r="C5848" i="1"/>
  <c r="C5849" i="1"/>
  <c r="C5850" i="1"/>
  <c r="C5851" i="1"/>
  <c r="C5852" i="1"/>
  <c r="C5853" i="1"/>
  <c r="C5854" i="1"/>
  <c r="C5855" i="1"/>
  <c r="C5856" i="1"/>
  <c r="C5857" i="1"/>
  <c r="C5858" i="1"/>
  <c r="C5859" i="1"/>
  <c r="C5860" i="1"/>
  <c r="C5861" i="1"/>
  <c r="C5862" i="1"/>
  <c r="C5863" i="1"/>
  <c r="C5864" i="1"/>
  <c r="C5865" i="1"/>
  <c r="C5866" i="1"/>
  <c r="C5867" i="1"/>
  <c r="C5868" i="1"/>
  <c r="C5869" i="1"/>
  <c r="C5870" i="1"/>
  <c r="C5871" i="1"/>
  <c r="C5872" i="1"/>
  <c r="C5873" i="1"/>
  <c r="C5874" i="1"/>
  <c r="C5875" i="1"/>
  <c r="C5876" i="1"/>
  <c r="C5877" i="1"/>
  <c r="C5878" i="1"/>
  <c r="C5879" i="1"/>
  <c r="C5880" i="1"/>
  <c r="C5881" i="1"/>
  <c r="C5882" i="1"/>
  <c r="C5883" i="1"/>
  <c r="C5884" i="1"/>
  <c r="C5885" i="1"/>
  <c r="C5886" i="1"/>
  <c r="C5887" i="1"/>
  <c r="C5888" i="1"/>
  <c r="C5889" i="1"/>
  <c r="C5890" i="1"/>
  <c r="C5891" i="1"/>
  <c r="C5892" i="1"/>
  <c r="C5893" i="1"/>
  <c r="C5894" i="1"/>
  <c r="C5895" i="1"/>
  <c r="C5896" i="1"/>
  <c r="C5897" i="1"/>
  <c r="C5898" i="1"/>
  <c r="C5899" i="1"/>
  <c r="C5900" i="1"/>
  <c r="C5901" i="1"/>
  <c r="C5902" i="1"/>
  <c r="C5903" i="1"/>
  <c r="C5904" i="1"/>
  <c r="C5905" i="1"/>
  <c r="C5906" i="1"/>
  <c r="C5907" i="1"/>
  <c r="C5908" i="1"/>
  <c r="C5909" i="1"/>
  <c r="C5910" i="1"/>
  <c r="C5911" i="1"/>
  <c r="C5912" i="1"/>
  <c r="C5913" i="1"/>
  <c r="C5914" i="1"/>
  <c r="C5915" i="1"/>
  <c r="C5916" i="1"/>
  <c r="C5917" i="1"/>
  <c r="C5918" i="1"/>
  <c r="C5919" i="1"/>
  <c r="C5920" i="1"/>
  <c r="C5921" i="1"/>
  <c r="C5922" i="1"/>
  <c r="C5923" i="1"/>
  <c r="C5924" i="1"/>
  <c r="C5925" i="1"/>
  <c r="C5926" i="1"/>
  <c r="C5927" i="1"/>
  <c r="C5928" i="1"/>
  <c r="C5929" i="1"/>
  <c r="C5930" i="1"/>
  <c r="C5931" i="1"/>
  <c r="C5932" i="1"/>
  <c r="C5933" i="1"/>
  <c r="C5934" i="1"/>
  <c r="C5935" i="1"/>
  <c r="C5936" i="1"/>
  <c r="C5937" i="1"/>
  <c r="C5938" i="1"/>
  <c r="C5939" i="1"/>
  <c r="C5940" i="1"/>
  <c r="C5941" i="1"/>
  <c r="C5942" i="1"/>
  <c r="C5943" i="1"/>
  <c r="C5944" i="1"/>
  <c r="C5945" i="1"/>
  <c r="C5946" i="1"/>
  <c r="C5947" i="1"/>
  <c r="C5948" i="1"/>
  <c r="C5949" i="1"/>
  <c r="C5950" i="1"/>
  <c r="C5951" i="1"/>
  <c r="C5952" i="1"/>
  <c r="C5953" i="1"/>
  <c r="C5954" i="1"/>
  <c r="C5955" i="1"/>
  <c r="C5956" i="1"/>
  <c r="C5957" i="1"/>
  <c r="C5958" i="1"/>
  <c r="C5959" i="1"/>
  <c r="C5960" i="1"/>
  <c r="C5961" i="1"/>
  <c r="C5962" i="1"/>
  <c r="C5963" i="1"/>
  <c r="C5964" i="1"/>
  <c r="C5965" i="1"/>
  <c r="C5966" i="1"/>
  <c r="C5967" i="1"/>
  <c r="C5968" i="1"/>
  <c r="C5969" i="1"/>
  <c r="C5970" i="1"/>
  <c r="C5971" i="1"/>
  <c r="C5972" i="1"/>
  <c r="C5973" i="1"/>
  <c r="C5974" i="1"/>
  <c r="C5975" i="1"/>
  <c r="C5976" i="1"/>
  <c r="C5977" i="1"/>
  <c r="C5978" i="1"/>
  <c r="C5979" i="1"/>
  <c r="C5980" i="1"/>
  <c r="C5981" i="1"/>
  <c r="C5982" i="1"/>
  <c r="C5983" i="1"/>
  <c r="C5984" i="1"/>
  <c r="C5985" i="1"/>
  <c r="C5986" i="1"/>
  <c r="C5987" i="1"/>
  <c r="C5988" i="1"/>
  <c r="C5989" i="1"/>
  <c r="C5990" i="1"/>
  <c r="C5991" i="1"/>
  <c r="C5992" i="1"/>
  <c r="C5993" i="1"/>
  <c r="C5994" i="1"/>
  <c r="C5995" i="1"/>
  <c r="C5996" i="1"/>
  <c r="C5997" i="1"/>
  <c r="C5998" i="1"/>
  <c r="C5999" i="1"/>
  <c r="C6000" i="1"/>
  <c r="C6001" i="1"/>
  <c r="C6002" i="1"/>
  <c r="C6003" i="1"/>
  <c r="C6004" i="1"/>
  <c r="C6005" i="1"/>
  <c r="C6006" i="1"/>
  <c r="C6007" i="1"/>
  <c r="C6008" i="1"/>
  <c r="C6009" i="1"/>
  <c r="C6010" i="1"/>
  <c r="C6011" i="1"/>
  <c r="C6012" i="1"/>
  <c r="C6013" i="1"/>
  <c r="C6014" i="1"/>
  <c r="C6015" i="1"/>
  <c r="C6016" i="1"/>
  <c r="C6017" i="1"/>
  <c r="C6018" i="1"/>
  <c r="C6019" i="1"/>
  <c r="C6020" i="1"/>
  <c r="C6021" i="1"/>
  <c r="C6022" i="1"/>
  <c r="C6023" i="1"/>
  <c r="C6024" i="1"/>
  <c r="C6025" i="1"/>
  <c r="C6026" i="1"/>
  <c r="C6027" i="1"/>
  <c r="C6028" i="1"/>
  <c r="C6029" i="1"/>
  <c r="C6030" i="1"/>
  <c r="C6031" i="1"/>
  <c r="C6032" i="1"/>
  <c r="C6033" i="1"/>
  <c r="C6034" i="1"/>
  <c r="C6035" i="1"/>
  <c r="C6036" i="1"/>
  <c r="C6037" i="1"/>
  <c r="C6038" i="1"/>
  <c r="C6039" i="1"/>
  <c r="C6040" i="1"/>
  <c r="C6041" i="1"/>
  <c r="C6042" i="1"/>
  <c r="C6043" i="1"/>
  <c r="C6044" i="1"/>
  <c r="C6045" i="1"/>
  <c r="C6046" i="1"/>
  <c r="C6047" i="1"/>
  <c r="C6048" i="1"/>
  <c r="C6049" i="1"/>
  <c r="C6050" i="1"/>
  <c r="C6051" i="1"/>
  <c r="C6052" i="1"/>
  <c r="C6053" i="1"/>
  <c r="C6054" i="1"/>
  <c r="C6055" i="1"/>
  <c r="C6056" i="1"/>
  <c r="C6057" i="1"/>
  <c r="C6058" i="1"/>
  <c r="C6059" i="1"/>
  <c r="C6060" i="1"/>
  <c r="C6061" i="1"/>
  <c r="C6062" i="1"/>
  <c r="C6063" i="1"/>
  <c r="C6064" i="1"/>
  <c r="C6065" i="1"/>
  <c r="C6066" i="1"/>
  <c r="C6067" i="1"/>
  <c r="C6068" i="1"/>
  <c r="C6069" i="1"/>
  <c r="C6070" i="1"/>
  <c r="C6071" i="1"/>
  <c r="C6072" i="1"/>
  <c r="C6073" i="1"/>
  <c r="C6074" i="1"/>
  <c r="C6075" i="1"/>
  <c r="C6076" i="1"/>
  <c r="C6077" i="1"/>
  <c r="C6078" i="1"/>
  <c r="C6079" i="1"/>
  <c r="C6080" i="1"/>
  <c r="C6081" i="1"/>
  <c r="C6082" i="1"/>
  <c r="C6083" i="1"/>
  <c r="C6084" i="1"/>
  <c r="C6085" i="1"/>
  <c r="C6086" i="1"/>
  <c r="C6087" i="1"/>
  <c r="C6088" i="1"/>
  <c r="C6089" i="1"/>
  <c r="C6090" i="1"/>
  <c r="C6091" i="1"/>
  <c r="C6092" i="1"/>
  <c r="C6093" i="1"/>
  <c r="C6094" i="1"/>
  <c r="C6095" i="1"/>
  <c r="C6096" i="1"/>
  <c r="C6097" i="1"/>
  <c r="C6098" i="1"/>
  <c r="C6099" i="1"/>
  <c r="C6100" i="1"/>
  <c r="C6101" i="1"/>
  <c r="C6102" i="1"/>
  <c r="C6103" i="1"/>
  <c r="C6104" i="1"/>
  <c r="C6105" i="1"/>
  <c r="C6106" i="1"/>
  <c r="C6107" i="1"/>
  <c r="C6108" i="1"/>
  <c r="C6109" i="1"/>
  <c r="C6110" i="1"/>
  <c r="C6111" i="1"/>
  <c r="C6112" i="1"/>
  <c r="C6113" i="1"/>
  <c r="C6114" i="1"/>
  <c r="C6115" i="1"/>
  <c r="C6116" i="1"/>
  <c r="C6117" i="1"/>
  <c r="C6118" i="1"/>
  <c r="C6119" i="1"/>
  <c r="C6120" i="1"/>
  <c r="C6121" i="1"/>
  <c r="C6122" i="1"/>
  <c r="C6123" i="1"/>
  <c r="C6124" i="1"/>
  <c r="C6125" i="1"/>
  <c r="C6126" i="1"/>
  <c r="C6127" i="1"/>
  <c r="C6128" i="1"/>
  <c r="C6129" i="1"/>
  <c r="C6130" i="1"/>
  <c r="C6131" i="1"/>
  <c r="C6132" i="1"/>
  <c r="C6133" i="1"/>
  <c r="C6134" i="1"/>
  <c r="C6135" i="1"/>
  <c r="C6136" i="1"/>
  <c r="C6137" i="1"/>
  <c r="C6138" i="1"/>
  <c r="C6139" i="1"/>
  <c r="C6140" i="1"/>
  <c r="C6141" i="1"/>
  <c r="C6142" i="1"/>
  <c r="C6143" i="1"/>
  <c r="C6144" i="1"/>
  <c r="C6145" i="1"/>
  <c r="C6146" i="1"/>
  <c r="C6147" i="1"/>
  <c r="C6148" i="1"/>
  <c r="C6149" i="1"/>
  <c r="C6150" i="1"/>
  <c r="C6151" i="1"/>
  <c r="C6152" i="1"/>
  <c r="C6153" i="1"/>
  <c r="C6154" i="1"/>
  <c r="C6155" i="1"/>
  <c r="C6156" i="1"/>
  <c r="C6157" i="1"/>
  <c r="C6158" i="1"/>
  <c r="C6159" i="1"/>
  <c r="C6160" i="1"/>
  <c r="C6161" i="1"/>
  <c r="C6162" i="1"/>
  <c r="C6163" i="1"/>
  <c r="C6164" i="1"/>
  <c r="C6165" i="1"/>
  <c r="C6166" i="1"/>
  <c r="C6167" i="1"/>
  <c r="C6168" i="1"/>
  <c r="C6169" i="1"/>
  <c r="C6170" i="1"/>
  <c r="C6171" i="1"/>
  <c r="C6172" i="1"/>
  <c r="C6173" i="1"/>
  <c r="C6174" i="1"/>
  <c r="C6175" i="1"/>
  <c r="C6176" i="1"/>
  <c r="C6177" i="1"/>
  <c r="C6178" i="1"/>
  <c r="C6179" i="1"/>
  <c r="C6180" i="1"/>
  <c r="C6181" i="1"/>
  <c r="C6182" i="1"/>
  <c r="C6183" i="1"/>
  <c r="C6184" i="1"/>
  <c r="C6185" i="1"/>
  <c r="C6186" i="1"/>
  <c r="C6187" i="1"/>
  <c r="C6188" i="1"/>
  <c r="C6189" i="1"/>
  <c r="C6190" i="1"/>
  <c r="C6191" i="1"/>
  <c r="C6192" i="1"/>
  <c r="C6193" i="1"/>
  <c r="C6194" i="1"/>
  <c r="C6195" i="1"/>
  <c r="C6196" i="1"/>
  <c r="C6197" i="1"/>
  <c r="C6198" i="1"/>
  <c r="C6199" i="1"/>
  <c r="C6200" i="1"/>
  <c r="C6201" i="1"/>
  <c r="C6202" i="1"/>
  <c r="C6203" i="1"/>
  <c r="C6204" i="1"/>
  <c r="C6205" i="1"/>
  <c r="C6206" i="1"/>
  <c r="C6207" i="1"/>
  <c r="C6208" i="1"/>
  <c r="C6209" i="1"/>
  <c r="C6210" i="1"/>
  <c r="C6211" i="1"/>
  <c r="C6212" i="1"/>
  <c r="C6213" i="1"/>
  <c r="C6214" i="1"/>
  <c r="C6215" i="1"/>
  <c r="C6216" i="1"/>
  <c r="C6217" i="1"/>
  <c r="C6218" i="1"/>
  <c r="C6219" i="1"/>
  <c r="C6220" i="1"/>
  <c r="C6221" i="1"/>
  <c r="C6222" i="1"/>
  <c r="C6223" i="1"/>
  <c r="C6224" i="1"/>
  <c r="C6225" i="1"/>
  <c r="C6226" i="1"/>
  <c r="C6227" i="1"/>
  <c r="C6228" i="1"/>
  <c r="C6229" i="1"/>
  <c r="C6230" i="1"/>
  <c r="C6231" i="1"/>
  <c r="C6232" i="1"/>
  <c r="C6233" i="1"/>
  <c r="C6234" i="1"/>
  <c r="C6235" i="1"/>
  <c r="C6236" i="1"/>
  <c r="C6237" i="1"/>
  <c r="C6238" i="1"/>
  <c r="C6239" i="1"/>
  <c r="C6240" i="1"/>
  <c r="C6241" i="1"/>
  <c r="C6242" i="1"/>
  <c r="C6243" i="1"/>
  <c r="C6244" i="1"/>
  <c r="C6245" i="1"/>
  <c r="C6246" i="1"/>
  <c r="C6247" i="1"/>
  <c r="C6248" i="1"/>
  <c r="C6249" i="1"/>
  <c r="C6250" i="1"/>
  <c r="C6251" i="1"/>
  <c r="C6252" i="1"/>
  <c r="C6253" i="1"/>
  <c r="C6254" i="1"/>
  <c r="C6255" i="1"/>
  <c r="C6256" i="1"/>
  <c r="C6257" i="1"/>
  <c r="C6258" i="1"/>
  <c r="C6259" i="1"/>
  <c r="C6260" i="1"/>
  <c r="C6261" i="1"/>
  <c r="C6262" i="1"/>
  <c r="C6263" i="1"/>
  <c r="C6264" i="1"/>
  <c r="C6265" i="1"/>
  <c r="C6266" i="1"/>
  <c r="C6267" i="1"/>
  <c r="C6268" i="1"/>
  <c r="C6269" i="1"/>
  <c r="C6270" i="1"/>
  <c r="C6271" i="1"/>
  <c r="C6272" i="1"/>
  <c r="C6273" i="1"/>
  <c r="C6274" i="1"/>
  <c r="C6275" i="1"/>
  <c r="C6276" i="1"/>
  <c r="C6277" i="1"/>
  <c r="C6278" i="1"/>
  <c r="C6279" i="1"/>
  <c r="C6280" i="1"/>
  <c r="C6281" i="1"/>
  <c r="C6282" i="1"/>
  <c r="C6283" i="1"/>
  <c r="C6284" i="1"/>
  <c r="C6285" i="1"/>
  <c r="C6286" i="1"/>
  <c r="C6287" i="1"/>
  <c r="C6288" i="1"/>
  <c r="C6289" i="1"/>
  <c r="C6290" i="1"/>
  <c r="C6291" i="1"/>
  <c r="C6292" i="1"/>
  <c r="C6293" i="1"/>
  <c r="C6294" i="1"/>
  <c r="C6295" i="1"/>
  <c r="C6296" i="1"/>
  <c r="C6297" i="1"/>
  <c r="C6298" i="1"/>
  <c r="C6299" i="1"/>
  <c r="C6300" i="1"/>
  <c r="C6301" i="1"/>
  <c r="C6302" i="1"/>
  <c r="C6303" i="1"/>
  <c r="C6304" i="1"/>
  <c r="C6305" i="1"/>
  <c r="C6306" i="1"/>
  <c r="C6307" i="1"/>
  <c r="C6308" i="1"/>
  <c r="C6309" i="1"/>
  <c r="C6310" i="1"/>
  <c r="C6311" i="1"/>
  <c r="C6312" i="1"/>
  <c r="C6313" i="1"/>
  <c r="C6314" i="1"/>
  <c r="C6315" i="1"/>
  <c r="C6316" i="1"/>
  <c r="C6317" i="1"/>
  <c r="C6318" i="1"/>
  <c r="C6319" i="1"/>
  <c r="C6320" i="1"/>
  <c r="C6321" i="1"/>
  <c r="C6322" i="1"/>
  <c r="C6323" i="1"/>
  <c r="C6324" i="1"/>
  <c r="C6325" i="1"/>
  <c r="C6326" i="1"/>
  <c r="C6327" i="1"/>
  <c r="C6328" i="1"/>
  <c r="C6329" i="1"/>
  <c r="C6330" i="1"/>
  <c r="C6331" i="1"/>
  <c r="C6332" i="1"/>
  <c r="C6333" i="1"/>
  <c r="C6334" i="1"/>
  <c r="C6335" i="1"/>
  <c r="C6336" i="1"/>
  <c r="C6337" i="1"/>
  <c r="C6338" i="1"/>
  <c r="C6339" i="1"/>
  <c r="C6340" i="1"/>
  <c r="C6341" i="1"/>
  <c r="C6342" i="1"/>
  <c r="C6343" i="1"/>
  <c r="C6344" i="1"/>
  <c r="C6345" i="1"/>
  <c r="C6346" i="1"/>
  <c r="C6347" i="1"/>
  <c r="C6348" i="1"/>
  <c r="C6349" i="1"/>
  <c r="C6350" i="1"/>
  <c r="C6351" i="1"/>
  <c r="C6352" i="1"/>
  <c r="C6353" i="1"/>
  <c r="C6354" i="1"/>
  <c r="C6355" i="1"/>
  <c r="C6356" i="1"/>
  <c r="C6357" i="1"/>
  <c r="C6358" i="1"/>
  <c r="C6359" i="1"/>
  <c r="C6360" i="1"/>
  <c r="C6361" i="1"/>
  <c r="C6362" i="1"/>
  <c r="C6363" i="1"/>
  <c r="C6364" i="1"/>
  <c r="C6365" i="1"/>
  <c r="C6366" i="1"/>
  <c r="C6367" i="1"/>
  <c r="C6368" i="1"/>
  <c r="C6369" i="1"/>
  <c r="C6370" i="1"/>
  <c r="C6371" i="1"/>
  <c r="C6372" i="1"/>
  <c r="C6373" i="1"/>
  <c r="C6374" i="1"/>
  <c r="C6375" i="1"/>
  <c r="C6376" i="1"/>
  <c r="C6377" i="1"/>
  <c r="C6378" i="1"/>
  <c r="C6379" i="1"/>
  <c r="C6380" i="1"/>
  <c r="C6381" i="1"/>
  <c r="C6382" i="1"/>
  <c r="C6383" i="1"/>
  <c r="C6384" i="1"/>
  <c r="C6385" i="1"/>
  <c r="C6386" i="1"/>
  <c r="C6387" i="1"/>
  <c r="C6388" i="1"/>
  <c r="C6389" i="1"/>
  <c r="C6390" i="1"/>
  <c r="C6391" i="1"/>
  <c r="C6392" i="1"/>
  <c r="C6393" i="1"/>
  <c r="C6394" i="1"/>
  <c r="C6395" i="1"/>
  <c r="C6396" i="1"/>
  <c r="C6397" i="1"/>
  <c r="C6398" i="1"/>
  <c r="C6399" i="1"/>
  <c r="C6400" i="1"/>
  <c r="C6401" i="1"/>
  <c r="C6402" i="1"/>
  <c r="C6403" i="1"/>
  <c r="C6404" i="1"/>
  <c r="C6405" i="1"/>
  <c r="C6406" i="1"/>
  <c r="C6407" i="1"/>
  <c r="C6408" i="1"/>
  <c r="C6409" i="1"/>
  <c r="C6410" i="1"/>
  <c r="C6411" i="1"/>
  <c r="C6412" i="1"/>
  <c r="C6413" i="1"/>
  <c r="C6414" i="1"/>
  <c r="C6415" i="1"/>
  <c r="C6416" i="1"/>
  <c r="C6417" i="1"/>
  <c r="C6418" i="1"/>
  <c r="C6419" i="1"/>
  <c r="C6420" i="1"/>
  <c r="C6421" i="1"/>
  <c r="C6422" i="1"/>
  <c r="C6423" i="1"/>
  <c r="C6424" i="1"/>
  <c r="C6425" i="1"/>
  <c r="C6426" i="1"/>
  <c r="C6427" i="1"/>
  <c r="C6428" i="1"/>
  <c r="C6429" i="1"/>
  <c r="C6430" i="1"/>
  <c r="C6431" i="1"/>
  <c r="C6432" i="1"/>
  <c r="C6433" i="1"/>
  <c r="C6434" i="1"/>
  <c r="C6435" i="1"/>
  <c r="C6436" i="1"/>
  <c r="C6437" i="1"/>
  <c r="C6438" i="1"/>
  <c r="C6439" i="1"/>
  <c r="C6440" i="1"/>
  <c r="C6441" i="1"/>
  <c r="C6442" i="1"/>
  <c r="C6443" i="1"/>
  <c r="C6444" i="1"/>
  <c r="C6445" i="1"/>
  <c r="C6446" i="1"/>
  <c r="C6447" i="1"/>
  <c r="C6448" i="1"/>
  <c r="C6449" i="1"/>
  <c r="C6450" i="1"/>
  <c r="C6451" i="1"/>
  <c r="C6452" i="1"/>
  <c r="C6453" i="1"/>
  <c r="C6454" i="1"/>
  <c r="C6455" i="1"/>
  <c r="C6456" i="1"/>
  <c r="C6457" i="1"/>
  <c r="C6458" i="1"/>
  <c r="C6459" i="1"/>
  <c r="C6460" i="1"/>
  <c r="C6461" i="1"/>
  <c r="C6462" i="1"/>
  <c r="C6463" i="1"/>
  <c r="C6464" i="1"/>
  <c r="C6465" i="1"/>
  <c r="C6466" i="1"/>
  <c r="C6467" i="1"/>
  <c r="C6468" i="1"/>
  <c r="C6469" i="1"/>
  <c r="C6470" i="1"/>
  <c r="C6471" i="1"/>
  <c r="C6472" i="1"/>
  <c r="C6473" i="1"/>
  <c r="C6474" i="1"/>
  <c r="C6475" i="1"/>
  <c r="C6476" i="1"/>
  <c r="C6477" i="1"/>
  <c r="C6478" i="1"/>
  <c r="C6479" i="1"/>
  <c r="C6480" i="1"/>
  <c r="C6481" i="1"/>
  <c r="C6482" i="1"/>
  <c r="C6483" i="1"/>
  <c r="C6484" i="1"/>
  <c r="C6485" i="1"/>
  <c r="C6486" i="1"/>
  <c r="C6487" i="1"/>
  <c r="C6488" i="1"/>
  <c r="C6489" i="1"/>
  <c r="C6490" i="1"/>
  <c r="C6491" i="1"/>
  <c r="C6492" i="1"/>
  <c r="C6493" i="1"/>
  <c r="C6494" i="1"/>
  <c r="C6495" i="1"/>
  <c r="C6496" i="1"/>
  <c r="C6497" i="1"/>
  <c r="C6498" i="1"/>
  <c r="C6499" i="1"/>
  <c r="C6500" i="1"/>
  <c r="C6501" i="1"/>
  <c r="C6502" i="1"/>
  <c r="C6503" i="1"/>
  <c r="C6504" i="1"/>
  <c r="C6505" i="1"/>
  <c r="C6506" i="1"/>
  <c r="C6507" i="1"/>
  <c r="C6508" i="1"/>
  <c r="C6509" i="1"/>
  <c r="C6510" i="1"/>
  <c r="C6511" i="1"/>
  <c r="C6512" i="1"/>
  <c r="C6513" i="1"/>
  <c r="C6514" i="1"/>
  <c r="C6515" i="1"/>
  <c r="C6516" i="1"/>
  <c r="C6517" i="1"/>
  <c r="C6518" i="1"/>
  <c r="C6519" i="1"/>
  <c r="C6520" i="1"/>
  <c r="C6521" i="1"/>
  <c r="C6522" i="1"/>
  <c r="C6523" i="1"/>
  <c r="C6524" i="1"/>
  <c r="C6525" i="1"/>
  <c r="C6526" i="1"/>
  <c r="C6527" i="1"/>
  <c r="C6528" i="1"/>
  <c r="C6529" i="1"/>
  <c r="C6530" i="1"/>
  <c r="C6531" i="1"/>
  <c r="C6532" i="1"/>
  <c r="C6533" i="1"/>
  <c r="C6534" i="1"/>
  <c r="C6535" i="1"/>
  <c r="C6536" i="1"/>
  <c r="C6537" i="1"/>
  <c r="C6538" i="1"/>
  <c r="C6539" i="1"/>
  <c r="C6540" i="1"/>
  <c r="C6541" i="1"/>
  <c r="C6542" i="1"/>
  <c r="C6543" i="1"/>
  <c r="C6544" i="1"/>
  <c r="C6545" i="1"/>
  <c r="C6546" i="1"/>
  <c r="C6547" i="1"/>
  <c r="C6548" i="1"/>
  <c r="C6549" i="1"/>
  <c r="C6550" i="1"/>
  <c r="C6551" i="1"/>
  <c r="C6552" i="1"/>
  <c r="C6553" i="1"/>
  <c r="C6554" i="1"/>
  <c r="C6555" i="1"/>
  <c r="C6556" i="1"/>
  <c r="C6557" i="1"/>
  <c r="C6558" i="1"/>
  <c r="C6559" i="1"/>
  <c r="C6560" i="1"/>
  <c r="C6561" i="1"/>
  <c r="C6562" i="1"/>
  <c r="C6563" i="1"/>
  <c r="C6564" i="1"/>
  <c r="C6565" i="1"/>
  <c r="C6566" i="1"/>
  <c r="C6567" i="1"/>
  <c r="C6568" i="1"/>
  <c r="C6569" i="1"/>
  <c r="C6570" i="1"/>
  <c r="C6571" i="1"/>
  <c r="C6572" i="1"/>
  <c r="C6573" i="1"/>
  <c r="C6574" i="1"/>
  <c r="C6575" i="1"/>
  <c r="C6576" i="1"/>
  <c r="C6577" i="1"/>
  <c r="C6578" i="1"/>
  <c r="C6579" i="1"/>
  <c r="C6580" i="1"/>
  <c r="C6581" i="1"/>
  <c r="C6582" i="1"/>
  <c r="C6583" i="1"/>
  <c r="C6584" i="1"/>
  <c r="C6585" i="1"/>
  <c r="C6586" i="1"/>
  <c r="C6587" i="1"/>
  <c r="C6588" i="1"/>
  <c r="C6589" i="1"/>
  <c r="C6590" i="1"/>
  <c r="C6591" i="1"/>
  <c r="C6592" i="1"/>
  <c r="C6593" i="1"/>
  <c r="C6594" i="1"/>
  <c r="C6595" i="1"/>
  <c r="C6596" i="1"/>
  <c r="C6597" i="1"/>
  <c r="C6598" i="1"/>
  <c r="C6599" i="1"/>
  <c r="C6600" i="1"/>
  <c r="C6601" i="1"/>
  <c r="C6602" i="1"/>
  <c r="C6603" i="1"/>
  <c r="C6604" i="1"/>
  <c r="C6605" i="1"/>
  <c r="C6606" i="1"/>
  <c r="C6607" i="1"/>
  <c r="C6608" i="1"/>
  <c r="C6609" i="1"/>
  <c r="C6610" i="1"/>
  <c r="C6611" i="1"/>
  <c r="C6612" i="1"/>
  <c r="C6613" i="1"/>
  <c r="C6614" i="1"/>
  <c r="C6615" i="1"/>
  <c r="C6616" i="1"/>
  <c r="C6617" i="1"/>
  <c r="C6618" i="1"/>
  <c r="C6619" i="1"/>
  <c r="C6620" i="1"/>
  <c r="C6621" i="1"/>
  <c r="C6622" i="1"/>
  <c r="C6623" i="1"/>
  <c r="C6624" i="1"/>
  <c r="C6625" i="1"/>
  <c r="C6626" i="1"/>
  <c r="C6627" i="1"/>
  <c r="C6628" i="1"/>
  <c r="C6629" i="1"/>
  <c r="C6630" i="1"/>
  <c r="C6631" i="1"/>
  <c r="C6632" i="1"/>
  <c r="C6633" i="1"/>
  <c r="C6634" i="1"/>
  <c r="C6635" i="1"/>
  <c r="C6636" i="1"/>
  <c r="C6637" i="1"/>
  <c r="C6638" i="1"/>
  <c r="C6639" i="1"/>
  <c r="C6640" i="1"/>
  <c r="C6641" i="1"/>
  <c r="C6642" i="1"/>
  <c r="C6643" i="1"/>
  <c r="C6644" i="1"/>
  <c r="C6645" i="1"/>
  <c r="C6646" i="1"/>
  <c r="C6647" i="1"/>
  <c r="C6648" i="1"/>
  <c r="C6649" i="1"/>
  <c r="C6650" i="1"/>
  <c r="C6651" i="1"/>
  <c r="C6652" i="1"/>
  <c r="C6653" i="1"/>
  <c r="C6654" i="1"/>
  <c r="C6655" i="1"/>
  <c r="C6656" i="1"/>
  <c r="C6657" i="1"/>
  <c r="C6658" i="1"/>
  <c r="C6659" i="1"/>
  <c r="C6660" i="1"/>
  <c r="C6661" i="1"/>
  <c r="C6662" i="1"/>
  <c r="C6663" i="1"/>
  <c r="C6664" i="1"/>
  <c r="C6665" i="1"/>
  <c r="C6666" i="1"/>
  <c r="C6667" i="1"/>
  <c r="C6668" i="1"/>
  <c r="C6669" i="1"/>
  <c r="C6670" i="1"/>
  <c r="C6671" i="1"/>
  <c r="C6672" i="1"/>
  <c r="C6673" i="1"/>
  <c r="C6674" i="1"/>
  <c r="C6675" i="1"/>
  <c r="C6676" i="1"/>
  <c r="C6677" i="1"/>
  <c r="C6678" i="1"/>
  <c r="C6679" i="1"/>
  <c r="C6680" i="1"/>
  <c r="C6681" i="1"/>
  <c r="C6682" i="1"/>
  <c r="C6683" i="1"/>
  <c r="C6684" i="1"/>
  <c r="C6685" i="1"/>
  <c r="C6686" i="1"/>
  <c r="C6687" i="1"/>
  <c r="C6688" i="1"/>
  <c r="C6689" i="1"/>
  <c r="C6690" i="1"/>
  <c r="C6691" i="1"/>
  <c r="C6692" i="1"/>
  <c r="C6693" i="1"/>
  <c r="C6694" i="1"/>
  <c r="C6695" i="1"/>
  <c r="C6696" i="1"/>
  <c r="C6697" i="1"/>
  <c r="C6698" i="1"/>
  <c r="C6699" i="1"/>
  <c r="C6700" i="1"/>
  <c r="C6701" i="1"/>
  <c r="C6702" i="1"/>
  <c r="C6703" i="1"/>
  <c r="C6704" i="1"/>
  <c r="C6705" i="1"/>
  <c r="C6706" i="1"/>
  <c r="C6707" i="1"/>
  <c r="C6708" i="1"/>
  <c r="C6709" i="1"/>
  <c r="C6710" i="1"/>
  <c r="C6711" i="1"/>
  <c r="C6712" i="1"/>
  <c r="C6713" i="1"/>
  <c r="C6714" i="1"/>
  <c r="C6715" i="1"/>
  <c r="C6716" i="1"/>
  <c r="C6717" i="1"/>
  <c r="C6718" i="1"/>
  <c r="C6719" i="1"/>
  <c r="C6720" i="1"/>
  <c r="C6721" i="1"/>
  <c r="C6722" i="1"/>
  <c r="C6723" i="1"/>
  <c r="C6724" i="1"/>
  <c r="C6725" i="1"/>
  <c r="C6726" i="1"/>
  <c r="C6727" i="1"/>
  <c r="C6728" i="1"/>
  <c r="C6729" i="1"/>
  <c r="C6730" i="1"/>
  <c r="C6731" i="1"/>
  <c r="C6732" i="1"/>
  <c r="C6733" i="1"/>
  <c r="C6734" i="1"/>
  <c r="C6735" i="1"/>
  <c r="C6736" i="1"/>
  <c r="C6737" i="1"/>
  <c r="C6738" i="1"/>
  <c r="C6739" i="1"/>
  <c r="C6740" i="1"/>
  <c r="C6741" i="1"/>
  <c r="C6742" i="1"/>
  <c r="C6743" i="1"/>
  <c r="C6744" i="1"/>
  <c r="C6745" i="1"/>
  <c r="C6746" i="1"/>
  <c r="C6747" i="1"/>
  <c r="C6748" i="1"/>
  <c r="C6749" i="1"/>
  <c r="C6750" i="1"/>
  <c r="C6751" i="1"/>
  <c r="C6752" i="1"/>
  <c r="C6753" i="1"/>
  <c r="C6754" i="1"/>
  <c r="C6755" i="1"/>
  <c r="C6756" i="1"/>
  <c r="C6757" i="1"/>
  <c r="C6758" i="1"/>
  <c r="C6759" i="1"/>
  <c r="C6760" i="1"/>
  <c r="C6761" i="1"/>
  <c r="C6762" i="1"/>
  <c r="C6763" i="1"/>
  <c r="C6764" i="1"/>
  <c r="C6765" i="1"/>
  <c r="C6766" i="1"/>
  <c r="C6767" i="1"/>
  <c r="C6768" i="1"/>
  <c r="C6769" i="1"/>
  <c r="C6770" i="1"/>
  <c r="C6771" i="1"/>
  <c r="C6772" i="1"/>
  <c r="C6773" i="1"/>
  <c r="C6774" i="1"/>
  <c r="C6775" i="1"/>
  <c r="C6776" i="1"/>
  <c r="C6777" i="1"/>
  <c r="C6778" i="1"/>
  <c r="C6779" i="1"/>
  <c r="C6780" i="1"/>
  <c r="C6781" i="1"/>
  <c r="C6782" i="1"/>
  <c r="C6783" i="1"/>
  <c r="C6784" i="1"/>
  <c r="C6785" i="1"/>
  <c r="C6786" i="1"/>
  <c r="C6787" i="1"/>
  <c r="C6788" i="1"/>
  <c r="C6789" i="1"/>
  <c r="C6790" i="1"/>
  <c r="C6791" i="1"/>
  <c r="C6792" i="1"/>
  <c r="C6793" i="1"/>
  <c r="C6794" i="1"/>
  <c r="C6795" i="1"/>
  <c r="C6796" i="1"/>
  <c r="C6797" i="1"/>
  <c r="C6798" i="1"/>
  <c r="C6799" i="1"/>
  <c r="C6800" i="1"/>
  <c r="C6801" i="1"/>
  <c r="C6802" i="1"/>
  <c r="C6803" i="1"/>
  <c r="C6804" i="1"/>
  <c r="C6805" i="1"/>
  <c r="C6806" i="1"/>
  <c r="C6807" i="1"/>
  <c r="C6808" i="1"/>
  <c r="C6809" i="1"/>
  <c r="C6810" i="1"/>
  <c r="C6811" i="1"/>
  <c r="C6812" i="1"/>
  <c r="C6813" i="1"/>
  <c r="C6814" i="1"/>
  <c r="C6815" i="1"/>
  <c r="C6816" i="1"/>
  <c r="C6817" i="1"/>
  <c r="C6818" i="1"/>
  <c r="C6819" i="1"/>
  <c r="C6820" i="1"/>
  <c r="C6821" i="1"/>
  <c r="C6822" i="1"/>
  <c r="C6823" i="1"/>
  <c r="C6824" i="1"/>
  <c r="C6825" i="1"/>
  <c r="C6826" i="1"/>
  <c r="C6827" i="1"/>
  <c r="C6828" i="1"/>
  <c r="C6829" i="1"/>
  <c r="C6830" i="1"/>
  <c r="C6831" i="1"/>
  <c r="C6832" i="1"/>
  <c r="C6833" i="1"/>
  <c r="C6834" i="1"/>
  <c r="C6835" i="1"/>
  <c r="C6836" i="1"/>
  <c r="C6837" i="1"/>
  <c r="C6838" i="1"/>
  <c r="C6839" i="1"/>
  <c r="C6840" i="1"/>
  <c r="C6841" i="1"/>
  <c r="C6842" i="1"/>
  <c r="C6843" i="1"/>
  <c r="C6844" i="1"/>
  <c r="C6845" i="1"/>
  <c r="C6846" i="1"/>
  <c r="C6847" i="1"/>
  <c r="C6848" i="1"/>
  <c r="C6849" i="1"/>
  <c r="C6850" i="1"/>
  <c r="C6851" i="1"/>
  <c r="C6852" i="1"/>
  <c r="C6853" i="1"/>
  <c r="C6854" i="1"/>
  <c r="C6855" i="1"/>
  <c r="C6856" i="1"/>
  <c r="C6857" i="1"/>
  <c r="C6858" i="1"/>
  <c r="C6859" i="1"/>
  <c r="C6860" i="1"/>
  <c r="C6861" i="1"/>
  <c r="C6862" i="1"/>
  <c r="C6863" i="1"/>
  <c r="C6864" i="1"/>
  <c r="C6865" i="1"/>
  <c r="C6866" i="1"/>
  <c r="C6867" i="1"/>
  <c r="C6868" i="1"/>
  <c r="C6869" i="1"/>
  <c r="C6870" i="1"/>
  <c r="C6871" i="1"/>
  <c r="C6872" i="1"/>
  <c r="C6873" i="1"/>
  <c r="C6874" i="1"/>
  <c r="C6875" i="1"/>
  <c r="C6876" i="1"/>
  <c r="C6877" i="1"/>
  <c r="C6878" i="1"/>
  <c r="C6879" i="1"/>
  <c r="C6880" i="1"/>
  <c r="C6881" i="1"/>
  <c r="C6882" i="1"/>
  <c r="C6883" i="1"/>
  <c r="C6884" i="1"/>
  <c r="C6885" i="1"/>
  <c r="C6886" i="1"/>
  <c r="C6887" i="1"/>
  <c r="C6888" i="1"/>
  <c r="C6889" i="1"/>
  <c r="C6890" i="1"/>
  <c r="C6891" i="1"/>
  <c r="C6892" i="1"/>
  <c r="C6893" i="1"/>
  <c r="C6894" i="1"/>
  <c r="C6895" i="1"/>
  <c r="C6896" i="1"/>
  <c r="C6897" i="1"/>
  <c r="C6898" i="1"/>
  <c r="C6899" i="1"/>
  <c r="C6900" i="1"/>
  <c r="C6901" i="1"/>
  <c r="C6902" i="1"/>
  <c r="C6903" i="1"/>
  <c r="C6904" i="1"/>
  <c r="C6905" i="1"/>
  <c r="C6906" i="1"/>
  <c r="C6907" i="1"/>
  <c r="C6908" i="1"/>
  <c r="C6909" i="1"/>
  <c r="C6910" i="1"/>
  <c r="C6911" i="1"/>
  <c r="C6912" i="1"/>
  <c r="C6913" i="1"/>
  <c r="C6914" i="1"/>
  <c r="C6915" i="1"/>
  <c r="C6916" i="1"/>
  <c r="C6917" i="1"/>
  <c r="C6918" i="1"/>
  <c r="C6919" i="1"/>
  <c r="C6920" i="1"/>
  <c r="C6921" i="1"/>
  <c r="C6922" i="1"/>
  <c r="C6923" i="1"/>
  <c r="C6924" i="1"/>
  <c r="C6925" i="1"/>
  <c r="C6926" i="1"/>
  <c r="C6927" i="1"/>
  <c r="C6928" i="1"/>
  <c r="C6929" i="1"/>
  <c r="C6930" i="1"/>
  <c r="C6931" i="1"/>
  <c r="C6932" i="1"/>
  <c r="C6933" i="1"/>
  <c r="C6934" i="1"/>
  <c r="C6935" i="1"/>
  <c r="C6936" i="1"/>
  <c r="C6937" i="1"/>
  <c r="C6938" i="1"/>
  <c r="C6939" i="1"/>
  <c r="C6940" i="1"/>
  <c r="C6941" i="1"/>
  <c r="C6942" i="1"/>
  <c r="C6943" i="1"/>
  <c r="C6944" i="1"/>
  <c r="C6945" i="1"/>
  <c r="C6946" i="1"/>
  <c r="C6947" i="1"/>
  <c r="C6948" i="1"/>
  <c r="C6949" i="1"/>
  <c r="C6950" i="1"/>
  <c r="C6951" i="1"/>
  <c r="C6952" i="1"/>
  <c r="C6953" i="1"/>
  <c r="C6954" i="1"/>
  <c r="C6955" i="1"/>
  <c r="C6956" i="1"/>
  <c r="C6957" i="1"/>
  <c r="C6958" i="1"/>
  <c r="C6959" i="1"/>
  <c r="C6960" i="1"/>
  <c r="C6961" i="1"/>
  <c r="C6962" i="1"/>
  <c r="C6963" i="1"/>
  <c r="C6964" i="1"/>
  <c r="C6965" i="1"/>
  <c r="C6966" i="1"/>
  <c r="C6967" i="1"/>
  <c r="C6968" i="1"/>
  <c r="C6969" i="1"/>
  <c r="C6970" i="1"/>
  <c r="C6971" i="1"/>
  <c r="C6972" i="1"/>
  <c r="C6973" i="1"/>
  <c r="C6974" i="1"/>
  <c r="C6975" i="1"/>
  <c r="C6976" i="1"/>
  <c r="C6977" i="1"/>
  <c r="C6978" i="1"/>
  <c r="C6979" i="1"/>
  <c r="C6980" i="1"/>
  <c r="C6981" i="1"/>
  <c r="C6982" i="1"/>
  <c r="C6983" i="1"/>
  <c r="C6984" i="1"/>
  <c r="C6985" i="1"/>
  <c r="C6986" i="1"/>
  <c r="C6987" i="1"/>
  <c r="C6988" i="1"/>
  <c r="C6989" i="1"/>
  <c r="C6990" i="1"/>
  <c r="C6991" i="1"/>
  <c r="C6992" i="1"/>
  <c r="C6993" i="1"/>
  <c r="C6994" i="1"/>
  <c r="C6995" i="1"/>
  <c r="C6996" i="1"/>
  <c r="C6997" i="1"/>
  <c r="C6998" i="1"/>
  <c r="C6999" i="1"/>
  <c r="C7000" i="1"/>
  <c r="C7001" i="1"/>
  <c r="C7002" i="1"/>
  <c r="C7003" i="1"/>
  <c r="C7004" i="1"/>
  <c r="C7005" i="1"/>
  <c r="C7006" i="1"/>
  <c r="C7007" i="1"/>
  <c r="C7008" i="1"/>
  <c r="C7009" i="1"/>
  <c r="C7010" i="1"/>
  <c r="C7011" i="1"/>
  <c r="C7012" i="1"/>
  <c r="C7013" i="1"/>
  <c r="C7014" i="1"/>
  <c r="C7015" i="1"/>
  <c r="C7016" i="1"/>
  <c r="C7017" i="1"/>
  <c r="C7018" i="1"/>
  <c r="C7019" i="1"/>
  <c r="C7020" i="1"/>
  <c r="C7021" i="1"/>
  <c r="C7022" i="1"/>
  <c r="C7023" i="1"/>
  <c r="C7024" i="1"/>
  <c r="C7025" i="1"/>
  <c r="C7026" i="1"/>
  <c r="C7027" i="1"/>
  <c r="C7028" i="1"/>
  <c r="C7029" i="1"/>
  <c r="C7030" i="1"/>
  <c r="C7031" i="1"/>
  <c r="C7032" i="1"/>
  <c r="C7033" i="1"/>
  <c r="C7034" i="1"/>
  <c r="C7035" i="1"/>
  <c r="C7036" i="1"/>
  <c r="C7037" i="1"/>
  <c r="C7038" i="1"/>
  <c r="C7039" i="1"/>
  <c r="C7040" i="1"/>
  <c r="C7041" i="1"/>
  <c r="C7042" i="1"/>
  <c r="C7043" i="1"/>
  <c r="C7044" i="1"/>
  <c r="C7045" i="1"/>
  <c r="C7046" i="1"/>
  <c r="C7047" i="1"/>
  <c r="C7048" i="1"/>
  <c r="C7049" i="1"/>
  <c r="C7050" i="1"/>
  <c r="C7051" i="1"/>
  <c r="C7052" i="1"/>
  <c r="C7053" i="1"/>
  <c r="C7054" i="1"/>
  <c r="C7055" i="1"/>
  <c r="C7056" i="1"/>
  <c r="C7057" i="1"/>
  <c r="C7058" i="1"/>
  <c r="C7059" i="1"/>
  <c r="C7060" i="1"/>
  <c r="C7061" i="1"/>
  <c r="C7062" i="1"/>
  <c r="C7063" i="1"/>
  <c r="C7064" i="1"/>
  <c r="C7065" i="1"/>
  <c r="C7066" i="1"/>
  <c r="C7067" i="1"/>
  <c r="C7068" i="1"/>
  <c r="C7069" i="1"/>
  <c r="C7070" i="1"/>
  <c r="C7071" i="1"/>
  <c r="C7072" i="1"/>
  <c r="C7073" i="1"/>
  <c r="C7074" i="1"/>
  <c r="C7075" i="1"/>
  <c r="C7076" i="1"/>
  <c r="C7077" i="1"/>
  <c r="C7078" i="1"/>
  <c r="C7079" i="1"/>
  <c r="C7080" i="1"/>
  <c r="C7081" i="1"/>
  <c r="C7082" i="1"/>
  <c r="C7083" i="1"/>
  <c r="C7084" i="1"/>
  <c r="C7085" i="1"/>
  <c r="C7086" i="1"/>
  <c r="C7087" i="1"/>
  <c r="C7088" i="1"/>
  <c r="C7089" i="1"/>
  <c r="C7090" i="1"/>
  <c r="C7091" i="1"/>
  <c r="C7092" i="1"/>
  <c r="C7093" i="1"/>
  <c r="C7094" i="1"/>
  <c r="C7095" i="1"/>
  <c r="C7096" i="1"/>
  <c r="C7097" i="1"/>
  <c r="C7098" i="1"/>
  <c r="C7099" i="1"/>
  <c r="C7100" i="1"/>
  <c r="C7101" i="1"/>
  <c r="C7102" i="1"/>
  <c r="C7103" i="1"/>
  <c r="C7104" i="1"/>
  <c r="C7105" i="1"/>
  <c r="C7106" i="1"/>
  <c r="C7107" i="1"/>
  <c r="C7108" i="1"/>
  <c r="C7109" i="1"/>
  <c r="C7110" i="1"/>
  <c r="C7111" i="1"/>
  <c r="C7112" i="1"/>
  <c r="C7113" i="1"/>
  <c r="C7114" i="1"/>
  <c r="C7115" i="1"/>
  <c r="C7116" i="1"/>
  <c r="C7117" i="1"/>
  <c r="C7118" i="1"/>
  <c r="C7119" i="1"/>
  <c r="C7120" i="1"/>
  <c r="C7121" i="1"/>
  <c r="C7122" i="1"/>
  <c r="C7123" i="1"/>
  <c r="C7124" i="1"/>
  <c r="C7125" i="1"/>
  <c r="C7126" i="1"/>
  <c r="C7127" i="1"/>
  <c r="C7128" i="1"/>
  <c r="C7129" i="1"/>
  <c r="C7130" i="1"/>
  <c r="C7131" i="1"/>
  <c r="C7132" i="1"/>
  <c r="C7133" i="1"/>
  <c r="C7134" i="1"/>
  <c r="C7135" i="1"/>
  <c r="C7136" i="1"/>
  <c r="C7137" i="1"/>
  <c r="C7138" i="1"/>
  <c r="C7139" i="1"/>
  <c r="C7140" i="1"/>
  <c r="C7141" i="1"/>
  <c r="C7142" i="1"/>
  <c r="C7143" i="1"/>
  <c r="C7144" i="1"/>
  <c r="C7145" i="1"/>
  <c r="C7146" i="1"/>
  <c r="C7147" i="1"/>
  <c r="C7148" i="1"/>
  <c r="C7149" i="1"/>
  <c r="C7150" i="1"/>
  <c r="C7151" i="1"/>
  <c r="C7152" i="1"/>
  <c r="C7153" i="1"/>
  <c r="C7154" i="1"/>
  <c r="C7155" i="1"/>
  <c r="C7156" i="1"/>
  <c r="C7157" i="1"/>
  <c r="C7158" i="1"/>
  <c r="C7159" i="1"/>
  <c r="C7160" i="1"/>
  <c r="C7161" i="1"/>
  <c r="C7162" i="1"/>
  <c r="C7163" i="1"/>
  <c r="C7164" i="1"/>
  <c r="C7165" i="1"/>
  <c r="C7166" i="1"/>
  <c r="C7167" i="1"/>
  <c r="C7168" i="1"/>
  <c r="C7169" i="1"/>
  <c r="C7170" i="1"/>
  <c r="C7171" i="1"/>
  <c r="C7172" i="1"/>
  <c r="C7173" i="1"/>
  <c r="C7174" i="1"/>
  <c r="C7175" i="1"/>
  <c r="C7176" i="1"/>
  <c r="C7177" i="1"/>
  <c r="C7178" i="1"/>
  <c r="C7179" i="1"/>
  <c r="C7180" i="1"/>
  <c r="C7181" i="1"/>
  <c r="C7182" i="1"/>
  <c r="C7183" i="1"/>
  <c r="C7184" i="1"/>
  <c r="C7185" i="1"/>
  <c r="C7186" i="1"/>
  <c r="C7187" i="1"/>
  <c r="C7188" i="1"/>
  <c r="C7189" i="1"/>
  <c r="C7190" i="1"/>
  <c r="C7191" i="1"/>
  <c r="C7192" i="1"/>
  <c r="C7193" i="1"/>
  <c r="C7194" i="1"/>
  <c r="C7195" i="1"/>
  <c r="C7196" i="1"/>
  <c r="C7197" i="1"/>
  <c r="C7198" i="1"/>
  <c r="C7199" i="1"/>
  <c r="C7200" i="1"/>
  <c r="C7201" i="1"/>
  <c r="C7202" i="1"/>
  <c r="C7203" i="1"/>
  <c r="C7204" i="1"/>
  <c r="C7205" i="1"/>
  <c r="C7206" i="1"/>
  <c r="C7207" i="1"/>
  <c r="C7208" i="1"/>
  <c r="C7209" i="1"/>
  <c r="C7210" i="1"/>
  <c r="C7211" i="1"/>
  <c r="C7212" i="1"/>
  <c r="C7213" i="1"/>
  <c r="C7214" i="1"/>
  <c r="C7215" i="1"/>
  <c r="C7216" i="1"/>
  <c r="C7217" i="1"/>
  <c r="C7218" i="1"/>
  <c r="C7219" i="1"/>
  <c r="C7220" i="1"/>
  <c r="C7221" i="1"/>
  <c r="C7222" i="1"/>
  <c r="C7223" i="1"/>
  <c r="C7224" i="1"/>
  <c r="C7225" i="1"/>
  <c r="C7226" i="1"/>
  <c r="C7227" i="1"/>
  <c r="C7228" i="1"/>
  <c r="C7229" i="1"/>
  <c r="C7230" i="1"/>
  <c r="C7231" i="1"/>
  <c r="C7232" i="1"/>
  <c r="C7233" i="1"/>
  <c r="C7234" i="1"/>
  <c r="C7235" i="1"/>
  <c r="C7236" i="1"/>
  <c r="C7237" i="1"/>
  <c r="C7238" i="1"/>
  <c r="C7239" i="1"/>
  <c r="C7240" i="1"/>
  <c r="C7241" i="1"/>
  <c r="C7242" i="1"/>
  <c r="C7243" i="1"/>
  <c r="C7244" i="1"/>
  <c r="C7245" i="1"/>
  <c r="C7246" i="1"/>
  <c r="C7247" i="1"/>
  <c r="C7248" i="1"/>
  <c r="C7249" i="1"/>
  <c r="C7250" i="1"/>
  <c r="C7251" i="1"/>
  <c r="C7252" i="1"/>
  <c r="C7253" i="1"/>
  <c r="C7254" i="1"/>
  <c r="C7255" i="1"/>
  <c r="C7256" i="1"/>
  <c r="C7257" i="1"/>
  <c r="C7258" i="1"/>
  <c r="C7259" i="1"/>
  <c r="C7260" i="1"/>
  <c r="C7261" i="1"/>
  <c r="C7262" i="1"/>
  <c r="C7263" i="1"/>
  <c r="C7264" i="1"/>
  <c r="C7265" i="1"/>
  <c r="C7266" i="1"/>
  <c r="C7267" i="1"/>
  <c r="C7268" i="1"/>
  <c r="C7269" i="1"/>
  <c r="C7270" i="1"/>
  <c r="C7271" i="1"/>
  <c r="C7272" i="1"/>
  <c r="C7273" i="1"/>
  <c r="C7274" i="1"/>
  <c r="C7275" i="1"/>
  <c r="C7276" i="1"/>
  <c r="C7277" i="1"/>
  <c r="C7278" i="1"/>
  <c r="C7279" i="1"/>
  <c r="C7280" i="1"/>
  <c r="C7281" i="1"/>
  <c r="C7282" i="1"/>
  <c r="C7283" i="1"/>
  <c r="C7284" i="1"/>
  <c r="C7285" i="1"/>
  <c r="C7286" i="1"/>
  <c r="C7287" i="1"/>
  <c r="C7288" i="1"/>
  <c r="C7289" i="1"/>
  <c r="C7290" i="1"/>
  <c r="C7291" i="1"/>
  <c r="C7292" i="1"/>
  <c r="C7293" i="1"/>
  <c r="C7294" i="1"/>
  <c r="C7295" i="1"/>
  <c r="C7296" i="1"/>
  <c r="C7297" i="1"/>
  <c r="C7298" i="1"/>
  <c r="C7299" i="1"/>
  <c r="C7300" i="1"/>
  <c r="C7301" i="1"/>
  <c r="C7302" i="1"/>
  <c r="C7303" i="1"/>
  <c r="C7304" i="1"/>
  <c r="C7305" i="1"/>
  <c r="C7306" i="1"/>
  <c r="C7307" i="1"/>
  <c r="C7308" i="1"/>
  <c r="C7309" i="1"/>
  <c r="C7310" i="1"/>
  <c r="C7311" i="1"/>
  <c r="C7312" i="1"/>
  <c r="C7313" i="1"/>
  <c r="C7314" i="1"/>
  <c r="C7315" i="1"/>
  <c r="C7316" i="1"/>
  <c r="C7317" i="1"/>
  <c r="C7318" i="1"/>
  <c r="C7319" i="1"/>
  <c r="C7320" i="1"/>
  <c r="C7321" i="1"/>
  <c r="C7322" i="1"/>
  <c r="C7323" i="1"/>
  <c r="C7324" i="1"/>
  <c r="C7325" i="1"/>
  <c r="C7326" i="1"/>
  <c r="C7327" i="1"/>
  <c r="C7328" i="1"/>
  <c r="C7329" i="1"/>
  <c r="C7330" i="1"/>
  <c r="C7331" i="1"/>
  <c r="C7332" i="1"/>
  <c r="C7333" i="1"/>
  <c r="C7334" i="1"/>
  <c r="C7335" i="1"/>
  <c r="C7336" i="1"/>
  <c r="C7337" i="1"/>
  <c r="C7338" i="1"/>
  <c r="C7339" i="1"/>
  <c r="C7340" i="1"/>
  <c r="C7341" i="1"/>
  <c r="C7342" i="1"/>
  <c r="C7343" i="1"/>
  <c r="C7344" i="1"/>
  <c r="C7345" i="1"/>
  <c r="C7346" i="1"/>
  <c r="C7347" i="1"/>
  <c r="C7348" i="1"/>
  <c r="C7349" i="1"/>
  <c r="C7350" i="1"/>
  <c r="C7351" i="1"/>
  <c r="C7352" i="1"/>
  <c r="C7353" i="1"/>
  <c r="C7354" i="1"/>
  <c r="C7355" i="1"/>
  <c r="C7356" i="1"/>
  <c r="C7357" i="1"/>
  <c r="C7358" i="1"/>
  <c r="C7359" i="1"/>
  <c r="C7360" i="1"/>
  <c r="C7361" i="1"/>
  <c r="C7362" i="1"/>
  <c r="C7363" i="1"/>
  <c r="C7364" i="1"/>
  <c r="C7365" i="1"/>
  <c r="C7366" i="1"/>
  <c r="C7367" i="1"/>
  <c r="C7368" i="1"/>
  <c r="C7369" i="1"/>
  <c r="C7370" i="1"/>
  <c r="C7371" i="1"/>
  <c r="C7372" i="1"/>
  <c r="C7373" i="1"/>
  <c r="C7374" i="1"/>
  <c r="C7375" i="1"/>
  <c r="C7376" i="1"/>
  <c r="C7377" i="1"/>
  <c r="C7378" i="1"/>
  <c r="C7379" i="1"/>
  <c r="C7380" i="1"/>
  <c r="C7381" i="1"/>
  <c r="C7382" i="1"/>
  <c r="C7383" i="1"/>
  <c r="C7384" i="1"/>
  <c r="C7385" i="1"/>
  <c r="C7386" i="1"/>
  <c r="C7387" i="1"/>
  <c r="C7388" i="1"/>
  <c r="C7389" i="1"/>
  <c r="C7390" i="1"/>
  <c r="C7391" i="1"/>
  <c r="C7392" i="1"/>
  <c r="C7393" i="1"/>
  <c r="C7394" i="1"/>
  <c r="C7395" i="1"/>
  <c r="C7396" i="1"/>
  <c r="C7397" i="1"/>
  <c r="C7398" i="1"/>
  <c r="C7399" i="1"/>
  <c r="C7400" i="1"/>
  <c r="C7401" i="1"/>
  <c r="C7402" i="1"/>
  <c r="C7403" i="1"/>
  <c r="C7404" i="1"/>
  <c r="C7405" i="1"/>
  <c r="C7406" i="1"/>
  <c r="C7407" i="1"/>
  <c r="C7408" i="1"/>
  <c r="C7409" i="1"/>
  <c r="C7410" i="1"/>
  <c r="C7411" i="1"/>
  <c r="C7412" i="1"/>
  <c r="C7413" i="1"/>
  <c r="C7414" i="1"/>
  <c r="C7415" i="1"/>
  <c r="C7416" i="1"/>
  <c r="C7417" i="1"/>
  <c r="C7418" i="1"/>
  <c r="C7419" i="1"/>
  <c r="C7420" i="1"/>
  <c r="C7421" i="1"/>
  <c r="C7422" i="1"/>
  <c r="C7423" i="1"/>
  <c r="C7424" i="1"/>
  <c r="C7425" i="1"/>
  <c r="C7426" i="1"/>
  <c r="C7427" i="1"/>
  <c r="C7428" i="1"/>
  <c r="C7429" i="1"/>
  <c r="C7430" i="1"/>
  <c r="C7431" i="1"/>
  <c r="C7432" i="1"/>
  <c r="C7433" i="1"/>
  <c r="C7434" i="1"/>
  <c r="C7435" i="1"/>
  <c r="C7436" i="1"/>
  <c r="C7437" i="1"/>
  <c r="C7438" i="1"/>
  <c r="C7439" i="1"/>
  <c r="C7440" i="1"/>
  <c r="C7441" i="1"/>
  <c r="C7442" i="1"/>
  <c r="C7443" i="1"/>
  <c r="C7444" i="1"/>
  <c r="C7445" i="1"/>
  <c r="C7446" i="1"/>
  <c r="C7447" i="1"/>
  <c r="C7448" i="1"/>
  <c r="C7449" i="1"/>
  <c r="C7450" i="1"/>
  <c r="C7451" i="1"/>
  <c r="C7452" i="1"/>
  <c r="C7453" i="1"/>
  <c r="C7454" i="1"/>
  <c r="C7455" i="1"/>
  <c r="C7456" i="1"/>
  <c r="C7457" i="1"/>
  <c r="C7458" i="1"/>
  <c r="C7459" i="1"/>
  <c r="C7460" i="1"/>
  <c r="C7461" i="1"/>
  <c r="C7462" i="1"/>
  <c r="C7463" i="1"/>
  <c r="C7464" i="1"/>
  <c r="C7465" i="1"/>
  <c r="C7466" i="1"/>
  <c r="C7467" i="1"/>
  <c r="C7468" i="1"/>
  <c r="C7469" i="1"/>
  <c r="C7470" i="1"/>
  <c r="C7471" i="1"/>
  <c r="C7472" i="1"/>
  <c r="C7473" i="1"/>
  <c r="C7474" i="1"/>
  <c r="C7475" i="1"/>
  <c r="C7476" i="1"/>
  <c r="C7477" i="1"/>
  <c r="C7478" i="1"/>
  <c r="C7479" i="1"/>
  <c r="C7480" i="1"/>
  <c r="C7481" i="1"/>
  <c r="C7482" i="1"/>
  <c r="C7483" i="1"/>
  <c r="C7484" i="1"/>
  <c r="C7485" i="1"/>
  <c r="C7486" i="1"/>
  <c r="C7487" i="1"/>
  <c r="C7488" i="1"/>
  <c r="C7489" i="1"/>
  <c r="C7490" i="1"/>
  <c r="C7491" i="1"/>
  <c r="C7492" i="1"/>
  <c r="C7493" i="1"/>
  <c r="C7494" i="1"/>
  <c r="C7495" i="1"/>
  <c r="C7496" i="1"/>
  <c r="C7497" i="1"/>
  <c r="C7498" i="1"/>
  <c r="C7499" i="1"/>
  <c r="C7500" i="1"/>
  <c r="C7501" i="1"/>
  <c r="C7502" i="1"/>
  <c r="C7503" i="1"/>
  <c r="C7504" i="1"/>
  <c r="C7505" i="1"/>
  <c r="C7506" i="1"/>
  <c r="C7507" i="1"/>
  <c r="C7508" i="1"/>
  <c r="C7509" i="1"/>
  <c r="C7510" i="1"/>
  <c r="C7511" i="1"/>
  <c r="C7512" i="1"/>
  <c r="C7513" i="1"/>
  <c r="C7514" i="1"/>
  <c r="C7515" i="1"/>
  <c r="C7516" i="1"/>
  <c r="C7517" i="1"/>
  <c r="C7518" i="1"/>
  <c r="C7519" i="1"/>
  <c r="C7520" i="1"/>
  <c r="C7521" i="1"/>
  <c r="C7522" i="1"/>
  <c r="C7523" i="1"/>
  <c r="C7524" i="1"/>
  <c r="C7525" i="1"/>
  <c r="C7526" i="1"/>
  <c r="C7527" i="1"/>
  <c r="C7528" i="1"/>
  <c r="C7529" i="1"/>
  <c r="C7530" i="1"/>
  <c r="C7531" i="1"/>
  <c r="C7532" i="1"/>
  <c r="C7533" i="1"/>
  <c r="C7534" i="1"/>
  <c r="C7535" i="1"/>
  <c r="C7536" i="1"/>
  <c r="C7537" i="1"/>
  <c r="C7538" i="1"/>
  <c r="C7539" i="1"/>
  <c r="C7540" i="1"/>
  <c r="C7541" i="1"/>
  <c r="C7542" i="1"/>
  <c r="C7543" i="1"/>
  <c r="C7544" i="1"/>
  <c r="C7545" i="1"/>
  <c r="C7546" i="1"/>
  <c r="C7547" i="1"/>
  <c r="C7548" i="1"/>
  <c r="C7549" i="1"/>
  <c r="C7550" i="1"/>
  <c r="C7551" i="1"/>
  <c r="C7552" i="1"/>
  <c r="C7553" i="1"/>
  <c r="C7554" i="1"/>
  <c r="C7555" i="1"/>
  <c r="C7556" i="1"/>
  <c r="C7557" i="1"/>
  <c r="C7558" i="1"/>
  <c r="C7559" i="1"/>
  <c r="C7560" i="1"/>
  <c r="C7561" i="1"/>
  <c r="C7562" i="1"/>
  <c r="C7563" i="1"/>
  <c r="C7564" i="1"/>
  <c r="C7565" i="1"/>
  <c r="C7566" i="1"/>
  <c r="C7567" i="1"/>
  <c r="C7568" i="1"/>
  <c r="C7569" i="1"/>
  <c r="C7570" i="1"/>
  <c r="C7571" i="1"/>
  <c r="C7572" i="1"/>
  <c r="C7573" i="1"/>
  <c r="C7574" i="1"/>
  <c r="C7575" i="1"/>
  <c r="C7576" i="1"/>
  <c r="C7577" i="1"/>
  <c r="C7578" i="1"/>
  <c r="C7579" i="1"/>
  <c r="C7580" i="1"/>
  <c r="C7581" i="1"/>
  <c r="C7582" i="1"/>
  <c r="C7583" i="1"/>
  <c r="C7584" i="1"/>
  <c r="C7585" i="1"/>
  <c r="C7586" i="1"/>
  <c r="C7587" i="1"/>
  <c r="C7588" i="1"/>
  <c r="C7589" i="1"/>
  <c r="C7590" i="1"/>
  <c r="C7591" i="1"/>
  <c r="C7592" i="1"/>
  <c r="C7593" i="1"/>
  <c r="C7594" i="1"/>
  <c r="C7595" i="1"/>
  <c r="C7596" i="1"/>
  <c r="C7597" i="1"/>
  <c r="C7598" i="1"/>
  <c r="C7599" i="1"/>
  <c r="C7600" i="1"/>
  <c r="C7601" i="1"/>
  <c r="C7602" i="1"/>
  <c r="C7603" i="1"/>
  <c r="C7604" i="1"/>
  <c r="C7605" i="1"/>
  <c r="C7606" i="1"/>
  <c r="C7607" i="1"/>
  <c r="C7608" i="1"/>
  <c r="C7609" i="1"/>
  <c r="C7610" i="1"/>
  <c r="C7611" i="1"/>
  <c r="C7612" i="1"/>
  <c r="C7613" i="1"/>
  <c r="C7614" i="1"/>
  <c r="C7615" i="1"/>
  <c r="C7616" i="1"/>
  <c r="C7617" i="1"/>
  <c r="C7618" i="1"/>
  <c r="C7619" i="1"/>
  <c r="C7620" i="1"/>
  <c r="C7621" i="1"/>
  <c r="C7622" i="1"/>
  <c r="C7623" i="1"/>
  <c r="C7624" i="1"/>
  <c r="C7625" i="1"/>
  <c r="C7626" i="1"/>
  <c r="C7627" i="1"/>
  <c r="C7628" i="1"/>
  <c r="C7629" i="1"/>
  <c r="C7630" i="1"/>
  <c r="C7631" i="1"/>
  <c r="C7632" i="1"/>
  <c r="C7633" i="1"/>
  <c r="C7634" i="1"/>
  <c r="C7635" i="1"/>
  <c r="C7636" i="1"/>
  <c r="C7637" i="1"/>
  <c r="C7638" i="1"/>
  <c r="C7639" i="1"/>
  <c r="C7640" i="1"/>
  <c r="C7641" i="1"/>
  <c r="C7642" i="1"/>
  <c r="C7643" i="1"/>
  <c r="C7644" i="1"/>
  <c r="C7645" i="1"/>
  <c r="C7646" i="1"/>
  <c r="C7647" i="1"/>
  <c r="C7648" i="1"/>
  <c r="C7649" i="1"/>
  <c r="C7650" i="1"/>
  <c r="C7651" i="1"/>
  <c r="C7652" i="1"/>
  <c r="C7653" i="1"/>
  <c r="C7654" i="1"/>
  <c r="C7655" i="1"/>
  <c r="C7656" i="1"/>
  <c r="C7657" i="1"/>
  <c r="C7658" i="1"/>
  <c r="C7659" i="1"/>
  <c r="C7660" i="1"/>
  <c r="C7661" i="1"/>
  <c r="C7662" i="1"/>
  <c r="C7663" i="1"/>
  <c r="C7664" i="1"/>
  <c r="C7665" i="1"/>
  <c r="C7666" i="1"/>
  <c r="C7667" i="1"/>
  <c r="C7668" i="1"/>
  <c r="C7669" i="1"/>
  <c r="C7670" i="1"/>
  <c r="C7671" i="1"/>
  <c r="C7672" i="1"/>
  <c r="C7673" i="1"/>
  <c r="C7674" i="1"/>
  <c r="C7675" i="1"/>
  <c r="C7676" i="1"/>
  <c r="C7677" i="1"/>
  <c r="C7678" i="1"/>
  <c r="C7679" i="1"/>
  <c r="C7680" i="1"/>
  <c r="C7681" i="1"/>
  <c r="C7682" i="1"/>
  <c r="C7683" i="1"/>
  <c r="C7684" i="1"/>
  <c r="C7685" i="1"/>
  <c r="C7686" i="1"/>
  <c r="C7687" i="1"/>
  <c r="C7688" i="1"/>
  <c r="C7689" i="1"/>
  <c r="C7690" i="1"/>
  <c r="C7691" i="1"/>
  <c r="C7692" i="1"/>
  <c r="C7693" i="1"/>
  <c r="C7694" i="1"/>
  <c r="C7695" i="1"/>
  <c r="C7696" i="1"/>
  <c r="C7697" i="1"/>
  <c r="C7698" i="1"/>
  <c r="C7699" i="1"/>
  <c r="C7700" i="1"/>
  <c r="C7701" i="1"/>
  <c r="C7702" i="1"/>
  <c r="C7703" i="1"/>
  <c r="C7704" i="1"/>
  <c r="C7705" i="1"/>
  <c r="C7706" i="1"/>
  <c r="C7707" i="1"/>
  <c r="C7708" i="1"/>
  <c r="C7709" i="1"/>
  <c r="C7710" i="1"/>
  <c r="C7711" i="1"/>
  <c r="C7712" i="1"/>
  <c r="C7713" i="1"/>
  <c r="C7714" i="1"/>
  <c r="C7715" i="1"/>
  <c r="C7716" i="1"/>
  <c r="C7717" i="1"/>
  <c r="C7718" i="1"/>
  <c r="C7719" i="1"/>
  <c r="C7720" i="1"/>
  <c r="C7721" i="1"/>
  <c r="C7722" i="1"/>
  <c r="C7723" i="1"/>
  <c r="C7724" i="1"/>
  <c r="C7725" i="1"/>
  <c r="C7726" i="1"/>
  <c r="C7727" i="1"/>
  <c r="C7728" i="1"/>
  <c r="C7729" i="1"/>
  <c r="C7730" i="1"/>
  <c r="C7731" i="1"/>
  <c r="C7732" i="1"/>
  <c r="C7733" i="1"/>
  <c r="C7734" i="1"/>
  <c r="C7735" i="1"/>
  <c r="C7736" i="1"/>
  <c r="C7737" i="1"/>
  <c r="C7738" i="1"/>
  <c r="C7739" i="1"/>
  <c r="C7740" i="1"/>
  <c r="C7741" i="1"/>
  <c r="C7742" i="1"/>
  <c r="C7743" i="1"/>
  <c r="C7744" i="1"/>
  <c r="C7745" i="1"/>
  <c r="C7746" i="1"/>
  <c r="C7747" i="1"/>
  <c r="C7748" i="1"/>
  <c r="C7749" i="1"/>
  <c r="C7750" i="1"/>
  <c r="C7751" i="1"/>
  <c r="C7752" i="1"/>
  <c r="C7753" i="1"/>
  <c r="C7754" i="1"/>
  <c r="C7755" i="1"/>
  <c r="C7756" i="1"/>
  <c r="C7757" i="1"/>
  <c r="C7758" i="1"/>
  <c r="C7759" i="1"/>
  <c r="C7760" i="1"/>
  <c r="C7761" i="1"/>
  <c r="C7762" i="1"/>
  <c r="C7763" i="1"/>
  <c r="C7764" i="1"/>
  <c r="C7765" i="1"/>
  <c r="C7766" i="1"/>
  <c r="C7767" i="1"/>
  <c r="C7768" i="1"/>
  <c r="C7769" i="1"/>
  <c r="C7770" i="1"/>
  <c r="C7771" i="1"/>
  <c r="C7772" i="1"/>
  <c r="C7773" i="1"/>
  <c r="C7774" i="1"/>
  <c r="C7775" i="1"/>
  <c r="C7776" i="1"/>
  <c r="C7777" i="1"/>
  <c r="C7778" i="1"/>
  <c r="C7779" i="1"/>
  <c r="C7780" i="1"/>
  <c r="C7781" i="1"/>
  <c r="C7782" i="1"/>
  <c r="C7783" i="1"/>
  <c r="C7784" i="1"/>
  <c r="C7785" i="1"/>
  <c r="C7786" i="1"/>
  <c r="C7787" i="1"/>
  <c r="C7788" i="1"/>
  <c r="C7789" i="1"/>
  <c r="C7790" i="1"/>
  <c r="C7791" i="1"/>
  <c r="C7792" i="1"/>
  <c r="C7793" i="1"/>
  <c r="C7794" i="1"/>
  <c r="C7795" i="1"/>
  <c r="C7796" i="1"/>
  <c r="C7797" i="1"/>
  <c r="C7798" i="1"/>
  <c r="C7799" i="1"/>
  <c r="C7800" i="1"/>
  <c r="C7801" i="1"/>
  <c r="C7802" i="1"/>
  <c r="C7803" i="1"/>
  <c r="C7804" i="1"/>
  <c r="C7805" i="1"/>
  <c r="C7806" i="1"/>
  <c r="C7807" i="1"/>
  <c r="C7808" i="1"/>
  <c r="C7809" i="1"/>
  <c r="C7810" i="1"/>
  <c r="C7811" i="1"/>
  <c r="C7812" i="1"/>
  <c r="C7813" i="1"/>
  <c r="C7814" i="1"/>
  <c r="C7815" i="1"/>
  <c r="C7816" i="1"/>
  <c r="C7817" i="1"/>
  <c r="C7818" i="1"/>
  <c r="C7819" i="1"/>
  <c r="C7820" i="1"/>
  <c r="C7821" i="1"/>
  <c r="C7822" i="1"/>
  <c r="C7823" i="1"/>
  <c r="C7824" i="1"/>
  <c r="C7825" i="1"/>
  <c r="C7826" i="1"/>
  <c r="C7827" i="1"/>
  <c r="C7828" i="1"/>
  <c r="C7829" i="1"/>
  <c r="C7830" i="1"/>
  <c r="C7831" i="1"/>
  <c r="C7832" i="1"/>
  <c r="C7833" i="1"/>
  <c r="C7834" i="1"/>
  <c r="C7835" i="1"/>
  <c r="C7836" i="1"/>
  <c r="C7837" i="1"/>
  <c r="C7838" i="1"/>
  <c r="C7839" i="1"/>
  <c r="C7840" i="1"/>
  <c r="C7841" i="1"/>
  <c r="C7842" i="1"/>
  <c r="C7843" i="1"/>
  <c r="C7844" i="1"/>
  <c r="C7845" i="1"/>
  <c r="C7846" i="1"/>
  <c r="C7847" i="1"/>
  <c r="C7848" i="1"/>
  <c r="C7849" i="1"/>
  <c r="C7850" i="1"/>
  <c r="C7851" i="1"/>
  <c r="C7852" i="1"/>
  <c r="C7853" i="1"/>
  <c r="C7854" i="1"/>
  <c r="C7855" i="1"/>
  <c r="C7856" i="1"/>
  <c r="C7857" i="1"/>
  <c r="C7858" i="1"/>
  <c r="C7859" i="1"/>
  <c r="C7860" i="1"/>
  <c r="C7861" i="1"/>
  <c r="C7862" i="1"/>
  <c r="C7863" i="1"/>
  <c r="C7864" i="1"/>
  <c r="C7865" i="1"/>
  <c r="C7866" i="1"/>
  <c r="C7867" i="1"/>
  <c r="C7868" i="1"/>
  <c r="C7869" i="1"/>
  <c r="C7870" i="1"/>
  <c r="C7871" i="1"/>
  <c r="C7872" i="1"/>
  <c r="C7873" i="1"/>
  <c r="C7874" i="1"/>
  <c r="C7875" i="1"/>
  <c r="C7876" i="1"/>
  <c r="C7877" i="1"/>
  <c r="C7878" i="1"/>
  <c r="C7879" i="1"/>
  <c r="C7880" i="1"/>
  <c r="C7881" i="1"/>
  <c r="C7882" i="1"/>
  <c r="C7883" i="1"/>
  <c r="C7884" i="1"/>
  <c r="C7885" i="1"/>
  <c r="C7886" i="1"/>
  <c r="C7887" i="1"/>
  <c r="C7888" i="1"/>
  <c r="C7889" i="1"/>
  <c r="C7890" i="1"/>
  <c r="C7891" i="1"/>
  <c r="C7892" i="1"/>
  <c r="C7893" i="1"/>
  <c r="C7894" i="1"/>
  <c r="C7895" i="1"/>
  <c r="C7896" i="1"/>
  <c r="C7897" i="1"/>
  <c r="C7898" i="1"/>
  <c r="C7899" i="1"/>
  <c r="C7900" i="1"/>
  <c r="C7901" i="1"/>
  <c r="C7902" i="1"/>
  <c r="C7903" i="1"/>
  <c r="C7904" i="1"/>
  <c r="C7905" i="1"/>
  <c r="C7906" i="1"/>
  <c r="C7907" i="1"/>
  <c r="C7908" i="1"/>
  <c r="C7909" i="1"/>
  <c r="C7910" i="1"/>
  <c r="C7911" i="1"/>
  <c r="C7912" i="1"/>
  <c r="C7913" i="1"/>
  <c r="C7914" i="1"/>
  <c r="C7915" i="1"/>
  <c r="C7916" i="1"/>
  <c r="C7917" i="1"/>
  <c r="C7918" i="1"/>
  <c r="C7919" i="1"/>
  <c r="C7920" i="1"/>
  <c r="C7921" i="1"/>
  <c r="C7922" i="1"/>
  <c r="C7923" i="1"/>
  <c r="C7924" i="1"/>
  <c r="C7925" i="1"/>
  <c r="C7926" i="1"/>
  <c r="C7927" i="1"/>
  <c r="C7928" i="1"/>
  <c r="C7929" i="1"/>
  <c r="C7930" i="1"/>
  <c r="C7931" i="1"/>
  <c r="C7932" i="1"/>
  <c r="C7933" i="1"/>
  <c r="C7934" i="1"/>
  <c r="C7935" i="1"/>
  <c r="C7936" i="1"/>
  <c r="C7937" i="1"/>
  <c r="C7938" i="1"/>
  <c r="C7939" i="1"/>
  <c r="C7940" i="1"/>
  <c r="C7941" i="1"/>
  <c r="C7942" i="1"/>
  <c r="C7943" i="1"/>
  <c r="C7944" i="1"/>
  <c r="C7945" i="1"/>
  <c r="C7946" i="1"/>
  <c r="C7947" i="1"/>
  <c r="C7948" i="1"/>
  <c r="C7949" i="1"/>
  <c r="C7950" i="1"/>
  <c r="C7951" i="1"/>
  <c r="C7952" i="1"/>
  <c r="C7953" i="1"/>
  <c r="C7954" i="1"/>
  <c r="C7955" i="1"/>
  <c r="C7956" i="1"/>
  <c r="C7957" i="1"/>
  <c r="C7958" i="1"/>
  <c r="C7959" i="1"/>
  <c r="C7960" i="1"/>
  <c r="C7961" i="1"/>
  <c r="C7962" i="1"/>
  <c r="C7963" i="1"/>
  <c r="C7964" i="1"/>
  <c r="C7965" i="1"/>
  <c r="C7966" i="1"/>
  <c r="C7967" i="1"/>
  <c r="C7968" i="1"/>
  <c r="C7969" i="1"/>
  <c r="C7970" i="1"/>
  <c r="C7971" i="1"/>
  <c r="C7972" i="1"/>
  <c r="C7973" i="1"/>
  <c r="C7974" i="1"/>
  <c r="C7975" i="1"/>
  <c r="C7976" i="1"/>
  <c r="C7977" i="1"/>
  <c r="C7978" i="1"/>
  <c r="C7979" i="1"/>
  <c r="C7980" i="1"/>
  <c r="C7981" i="1"/>
  <c r="C7982" i="1"/>
  <c r="C7983" i="1"/>
  <c r="C7984" i="1"/>
  <c r="C7985" i="1"/>
  <c r="C7986" i="1"/>
  <c r="C7987" i="1"/>
  <c r="C7988" i="1"/>
  <c r="C7989" i="1"/>
  <c r="C7990" i="1"/>
  <c r="C7991" i="1"/>
  <c r="C7992" i="1"/>
  <c r="C7993" i="1"/>
  <c r="C7994" i="1"/>
  <c r="C7995" i="1"/>
  <c r="C7996" i="1"/>
  <c r="C7997" i="1"/>
  <c r="C7998" i="1"/>
  <c r="C7999" i="1"/>
  <c r="C8000" i="1"/>
  <c r="C8001" i="1"/>
  <c r="C8002" i="1"/>
  <c r="C8003" i="1"/>
  <c r="C8004" i="1"/>
  <c r="C8005" i="1"/>
  <c r="C8006" i="1"/>
  <c r="C8007" i="1"/>
  <c r="C8008" i="1"/>
  <c r="C8009" i="1"/>
  <c r="C8010" i="1"/>
  <c r="C8011" i="1"/>
  <c r="C8012" i="1"/>
  <c r="C8013" i="1"/>
  <c r="C8014" i="1"/>
  <c r="C8015" i="1"/>
  <c r="C8016" i="1"/>
  <c r="C8017" i="1"/>
  <c r="C8018" i="1"/>
  <c r="C8019" i="1"/>
  <c r="C8020" i="1"/>
  <c r="C8021" i="1"/>
  <c r="C8022" i="1"/>
  <c r="C8023" i="1"/>
  <c r="C8024" i="1"/>
  <c r="C8025" i="1"/>
  <c r="C8026" i="1"/>
  <c r="C8027" i="1"/>
  <c r="C8028" i="1"/>
  <c r="C8029" i="1"/>
  <c r="C8030" i="1"/>
  <c r="C8031" i="1"/>
  <c r="C8032" i="1"/>
  <c r="C8033" i="1"/>
  <c r="C8034" i="1"/>
  <c r="C8035" i="1"/>
  <c r="C8036" i="1"/>
  <c r="C8037" i="1"/>
  <c r="C8038" i="1"/>
  <c r="C8039" i="1"/>
  <c r="C8040" i="1"/>
  <c r="C8041" i="1"/>
  <c r="C8042" i="1"/>
  <c r="C8043" i="1"/>
  <c r="C8044" i="1"/>
  <c r="C8045" i="1"/>
  <c r="C8046" i="1"/>
  <c r="C8047" i="1"/>
  <c r="C8048" i="1"/>
  <c r="C8049" i="1"/>
  <c r="C8050" i="1"/>
  <c r="C8051" i="1"/>
  <c r="C8052" i="1"/>
  <c r="C8053" i="1"/>
  <c r="C8054" i="1"/>
  <c r="C8055" i="1"/>
  <c r="C8056" i="1"/>
  <c r="C8057" i="1"/>
  <c r="C8058" i="1"/>
  <c r="C8059" i="1"/>
  <c r="C8060" i="1"/>
  <c r="C8061" i="1"/>
  <c r="C8062" i="1"/>
  <c r="C8063" i="1"/>
  <c r="C8064" i="1"/>
  <c r="C8065" i="1"/>
  <c r="C8066" i="1"/>
  <c r="C8067" i="1"/>
  <c r="C8068" i="1"/>
  <c r="C8069" i="1"/>
  <c r="C8070" i="1"/>
  <c r="C8071" i="1"/>
  <c r="C8072" i="1"/>
  <c r="C8073" i="1"/>
  <c r="C8074" i="1"/>
  <c r="C8075" i="1"/>
  <c r="C8076" i="1"/>
  <c r="C8077" i="1"/>
  <c r="C8078" i="1"/>
  <c r="C8079" i="1"/>
  <c r="C8080" i="1"/>
  <c r="C8081" i="1"/>
  <c r="C8082" i="1"/>
  <c r="C8083" i="1"/>
  <c r="C8084" i="1"/>
  <c r="C8085" i="1"/>
  <c r="C8086" i="1"/>
  <c r="C8087" i="1"/>
  <c r="C8088" i="1"/>
  <c r="C8089" i="1"/>
  <c r="C8090" i="1"/>
  <c r="C8091" i="1"/>
  <c r="C8092" i="1"/>
  <c r="C8093" i="1"/>
  <c r="C8094" i="1"/>
  <c r="C8095" i="1"/>
  <c r="C8096" i="1"/>
  <c r="C8097" i="1"/>
  <c r="C8098" i="1"/>
  <c r="C8099" i="1"/>
  <c r="C8100" i="1"/>
  <c r="C8101" i="1"/>
  <c r="C8102" i="1"/>
  <c r="C8103" i="1"/>
  <c r="C8104" i="1"/>
  <c r="C8105" i="1"/>
  <c r="C8106" i="1"/>
  <c r="C8107" i="1"/>
  <c r="C8108" i="1"/>
  <c r="C8109" i="1"/>
  <c r="C8110" i="1"/>
  <c r="C8111" i="1"/>
  <c r="C8112" i="1"/>
  <c r="C8113" i="1"/>
  <c r="C8114" i="1"/>
  <c r="C8115" i="1"/>
  <c r="C8116" i="1"/>
  <c r="C8117" i="1"/>
  <c r="C8118" i="1"/>
  <c r="C8119" i="1"/>
  <c r="C8120" i="1"/>
  <c r="C8121" i="1"/>
  <c r="C8122" i="1"/>
  <c r="C8123" i="1"/>
  <c r="C8124" i="1"/>
  <c r="C8125" i="1"/>
  <c r="C8126" i="1"/>
  <c r="C8127" i="1"/>
  <c r="C8128" i="1"/>
  <c r="C8129" i="1"/>
  <c r="C8130" i="1"/>
  <c r="C8131" i="1"/>
  <c r="C8132" i="1"/>
  <c r="C8133" i="1"/>
  <c r="C8134" i="1"/>
  <c r="C8135" i="1"/>
  <c r="C8136" i="1"/>
  <c r="C8137" i="1"/>
  <c r="C8138" i="1"/>
  <c r="C8139" i="1"/>
  <c r="C8140" i="1"/>
  <c r="C8141" i="1"/>
  <c r="C8142" i="1"/>
  <c r="C8143" i="1"/>
  <c r="C8144" i="1"/>
  <c r="C8145" i="1"/>
  <c r="C8146" i="1"/>
  <c r="C8147" i="1"/>
  <c r="C8148" i="1"/>
  <c r="C8149" i="1"/>
  <c r="C8150" i="1"/>
  <c r="C8151" i="1"/>
  <c r="C8152" i="1"/>
  <c r="C8153" i="1"/>
  <c r="C8154" i="1"/>
  <c r="C8155" i="1"/>
  <c r="C8156" i="1"/>
  <c r="C8157" i="1"/>
  <c r="C8158" i="1"/>
  <c r="C8159" i="1"/>
  <c r="C8160" i="1"/>
  <c r="C8161" i="1"/>
  <c r="C8162" i="1"/>
  <c r="C8163" i="1"/>
  <c r="C8164" i="1"/>
  <c r="C8165" i="1"/>
  <c r="C8166" i="1"/>
  <c r="C8167" i="1"/>
  <c r="C8168" i="1"/>
  <c r="C8169" i="1"/>
  <c r="C8170" i="1"/>
  <c r="C8171" i="1"/>
  <c r="C8172" i="1"/>
  <c r="C8173" i="1"/>
  <c r="C8174" i="1"/>
  <c r="C8175" i="1"/>
  <c r="C8176" i="1"/>
  <c r="C8177" i="1"/>
  <c r="C8178" i="1"/>
  <c r="C8179" i="1"/>
  <c r="C8180" i="1"/>
  <c r="C8181" i="1"/>
  <c r="C8182" i="1"/>
  <c r="C8183" i="1"/>
  <c r="C8184" i="1"/>
  <c r="C8185" i="1"/>
  <c r="C8186" i="1"/>
  <c r="C8187" i="1"/>
  <c r="C8188" i="1"/>
  <c r="C8189" i="1"/>
  <c r="C8190" i="1"/>
  <c r="C8191" i="1"/>
  <c r="C8192" i="1"/>
  <c r="C8193" i="1"/>
  <c r="C8194" i="1"/>
  <c r="C8195" i="1"/>
  <c r="C8196" i="1"/>
  <c r="C8197" i="1"/>
  <c r="C8198" i="1"/>
  <c r="C8199" i="1"/>
  <c r="C8200" i="1"/>
  <c r="C8201" i="1"/>
  <c r="C8202" i="1"/>
  <c r="C8203" i="1"/>
  <c r="C8204" i="1"/>
  <c r="C8205" i="1"/>
  <c r="C8206" i="1"/>
  <c r="C8207" i="1"/>
  <c r="C8208" i="1"/>
  <c r="C8209" i="1"/>
  <c r="C8210" i="1"/>
  <c r="C8211" i="1"/>
  <c r="C8212" i="1"/>
  <c r="C8213" i="1"/>
  <c r="C8214" i="1"/>
  <c r="C8215" i="1"/>
  <c r="C8216" i="1"/>
  <c r="C8217" i="1"/>
  <c r="C8218" i="1"/>
  <c r="C8219" i="1"/>
  <c r="C8220" i="1"/>
  <c r="C8221" i="1"/>
  <c r="C8222" i="1"/>
  <c r="C8223" i="1"/>
  <c r="C8224" i="1"/>
  <c r="C8225" i="1"/>
  <c r="C8226" i="1"/>
  <c r="C8227" i="1"/>
  <c r="C8228" i="1"/>
  <c r="C8229" i="1"/>
  <c r="C8230" i="1"/>
  <c r="C8231" i="1"/>
  <c r="C8232" i="1"/>
  <c r="C8233" i="1"/>
  <c r="C8234" i="1"/>
  <c r="C8235" i="1"/>
  <c r="C8236" i="1"/>
  <c r="C8237" i="1"/>
  <c r="C8238" i="1"/>
  <c r="C8239" i="1"/>
  <c r="C8240" i="1"/>
  <c r="C8241" i="1"/>
  <c r="C8242" i="1"/>
  <c r="C8243" i="1"/>
  <c r="C8244" i="1"/>
  <c r="C8245" i="1"/>
  <c r="C8246" i="1"/>
  <c r="C8247" i="1"/>
  <c r="C8248" i="1"/>
  <c r="C8249" i="1"/>
  <c r="C8250" i="1"/>
  <c r="C8251" i="1"/>
  <c r="C8252" i="1"/>
  <c r="C8253" i="1"/>
  <c r="C8254" i="1"/>
  <c r="C8255" i="1"/>
  <c r="C8256" i="1"/>
  <c r="C8257" i="1"/>
  <c r="C8258" i="1"/>
  <c r="C8259" i="1"/>
  <c r="C8260" i="1"/>
  <c r="C8261" i="1"/>
  <c r="C8262" i="1"/>
  <c r="C8263" i="1"/>
  <c r="C8264" i="1"/>
  <c r="C8265" i="1"/>
  <c r="C8266" i="1"/>
  <c r="C8267" i="1"/>
  <c r="C8268" i="1"/>
  <c r="C8269" i="1"/>
  <c r="C8270" i="1"/>
  <c r="C8271" i="1"/>
  <c r="C8272" i="1"/>
  <c r="C8273" i="1"/>
  <c r="C8274" i="1"/>
  <c r="C8275" i="1"/>
  <c r="C8276" i="1"/>
  <c r="C8277" i="1"/>
  <c r="C8278" i="1"/>
  <c r="C8279" i="1"/>
  <c r="C8280" i="1"/>
  <c r="C8281" i="1"/>
  <c r="C8282" i="1"/>
  <c r="C8283" i="1"/>
  <c r="C8284" i="1"/>
  <c r="C8285" i="1"/>
  <c r="C8286" i="1"/>
  <c r="C8287" i="1"/>
  <c r="C8288" i="1"/>
  <c r="C8289" i="1"/>
  <c r="C8290" i="1"/>
  <c r="C8291" i="1"/>
  <c r="C8292" i="1"/>
  <c r="C8293" i="1"/>
  <c r="C8294" i="1"/>
  <c r="C8295" i="1"/>
  <c r="C8296" i="1"/>
  <c r="C8297" i="1"/>
  <c r="C8298" i="1"/>
  <c r="C8299" i="1"/>
  <c r="C8300" i="1"/>
  <c r="C8301" i="1"/>
  <c r="C8302" i="1"/>
  <c r="C8303" i="1"/>
  <c r="C8304" i="1"/>
  <c r="C8305" i="1"/>
  <c r="C8306" i="1"/>
  <c r="C8307" i="1"/>
  <c r="C8308" i="1"/>
  <c r="C8309" i="1"/>
  <c r="C8310" i="1"/>
  <c r="C8311" i="1"/>
  <c r="C8312" i="1"/>
  <c r="C8313" i="1"/>
  <c r="C8314" i="1"/>
  <c r="C8315" i="1"/>
  <c r="C8316" i="1"/>
  <c r="C8317" i="1"/>
  <c r="C8318" i="1"/>
  <c r="C8319" i="1"/>
  <c r="C8320" i="1"/>
  <c r="C8321" i="1"/>
  <c r="C8322" i="1"/>
  <c r="C8323" i="1"/>
  <c r="C8324" i="1"/>
  <c r="C8325" i="1"/>
  <c r="C8326" i="1"/>
  <c r="C8327" i="1"/>
  <c r="C8328" i="1"/>
  <c r="C8329" i="1"/>
  <c r="C8330" i="1"/>
  <c r="C8331" i="1"/>
  <c r="C8332" i="1"/>
  <c r="C8333" i="1"/>
  <c r="C8334" i="1"/>
  <c r="C8335" i="1"/>
  <c r="C8336" i="1"/>
  <c r="C8337" i="1"/>
  <c r="C8338" i="1"/>
  <c r="C8339" i="1"/>
  <c r="C8340" i="1"/>
  <c r="C8341" i="1"/>
  <c r="C8342" i="1"/>
  <c r="C8343" i="1"/>
  <c r="C8344" i="1"/>
  <c r="C8345" i="1"/>
  <c r="C8346" i="1"/>
  <c r="C8347" i="1"/>
  <c r="C8348" i="1"/>
  <c r="C8349" i="1"/>
  <c r="C8350" i="1"/>
  <c r="C8351" i="1"/>
  <c r="C8352" i="1"/>
  <c r="C8353" i="1"/>
  <c r="C8354" i="1"/>
  <c r="C8355" i="1"/>
  <c r="C8356" i="1"/>
  <c r="C8357" i="1"/>
  <c r="C8358" i="1"/>
  <c r="C8359" i="1"/>
  <c r="C8360" i="1"/>
  <c r="C8361" i="1"/>
  <c r="C8362" i="1"/>
  <c r="C8363" i="1"/>
  <c r="C8364" i="1"/>
  <c r="C8365" i="1"/>
  <c r="C8366" i="1"/>
  <c r="C8367" i="1"/>
  <c r="C8368" i="1"/>
  <c r="C8369" i="1"/>
  <c r="C8370" i="1"/>
  <c r="C8371" i="1"/>
  <c r="C8372" i="1"/>
  <c r="C8373" i="1"/>
  <c r="C8374" i="1"/>
  <c r="C8375" i="1"/>
  <c r="C8376" i="1"/>
  <c r="C8377" i="1"/>
  <c r="C8378" i="1"/>
  <c r="C8379" i="1"/>
  <c r="C8380" i="1"/>
  <c r="C8381" i="1"/>
  <c r="C8382" i="1"/>
  <c r="C8383" i="1"/>
  <c r="C8384" i="1"/>
  <c r="C8385" i="1"/>
  <c r="C8386" i="1"/>
  <c r="C8387" i="1"/>
  <c r="C8388" i="1"/>
  <c r="C8389" i="1"/>
  <c r="C8390" i="1"/>
  <c r="C8391" i="1"/>
  <c r="C8392" i="1"/>
  <c r="C8393" i="1"/>
  <c r="C8394" i="1"/>
  <c r="C8395" i="1"/>
  <c r="C8396" i="1"/>
  <c r="C8397" i="1"/>
  <c r="C8398" i="1"/>
  <c r="C8399" i="1"/>
  <c r="C8400" i="1"/>
  <c r="C8401" i="1"/>
  <c r="C8402" i="1"/>
  <c r="C8403" i="1"/>
  <c r="C8404" i="1"/>
  <c r="C8405" i="1"/>
  <c r="C8406" i="1"/>
  <c r="C8407" i="1"/>
  <c r="C8408" i="1"/>
  <c r="C8409" i="1"/>
  <c r="C8410" i="1"/>
  <c r="C8411" i="1"/>
  <c r="C8412" i="1"/>
  <c r="C8413" i="1"/>
  <c r="C8414" i="1"/>
  <c r="C8415" i="1"/>
  <c r="C8416" i="1"/>
  <c r="C8417" i="1"/>
  <c r="C8418" i="1"/>
  <c r="C8419" i="1"/>
  <c r="C8420" i="1"/>
  <c r="C8421" i="1"/>
  <c r="C8422" i="1"/>
  <c r="C8423" i="1"/>
  <c r="C8424" i="1"/>
  <c r="C8425" i="1"/>
  <c r="C8426" i="1"/>
  <c r="C8427" i="1"/>
  <c r="C8428" i="1"/>
  <c r="C8429" i="1"/>
  <c r="C8430" i="1"/>
  <c r="C8431" i="1"/>
  <c r="C8432" i="1"/>
  <c r="C8433" i="1"/>
  <c r="C8434" i="1"/>
  <c r="C8435" i="1"/>
  <c r="C8436" i="1"/>
  <c r="C8437" i="1"/>
  <c r="C8438" i="1"/>
  <c r="C8439" i="1"/>
  <c r="C8440" i="1"/>
  <c r="C8441" i="1"/>
  <c r="C8442" i="1"/>
  <c r="C8443" i="1"/>
  <c r="C8444" i="1"/>
  <c r="C8445" i="1"/>
  <c r="C8446" i="1"/>
  <c r="C8447" i="1"/>
  <c r="C8448" i="1"/>
  <c r="C8449" i="1"/>
  <c r="C8450" i="1"/>
  <c r="C8451" i="1"/>
  <c r="C8452" i="1"/>
  <c r="C8453" i="1"/>
  <c r="C8454" i="1"/>
  <c r="C8455" i="1"/>
  <c r="C8456" i="1"/>
  <c r="C8457" i="1"/>
  <c r="C8458" i="1"/>
  <c r="C8459" i="1"/>
  <c r="C8460" i="1"/>
  <c r="C8461" i="1"/>
  <c r="C8462" i="1"/>
  <c r="C8463" i="1"/>
  <c r="C8464" i="1"/>
  <c r="C8465" i="1"/>
  <c r="C8466" i="1"/>
  <c r="C8467" i="1"/>
  <c r="C8468" i="1"/>
  <c r="C8469" i="1"/>
  <c r="C8470" i="1"/>
  <c r="C8471" i="1"/>
  <c r="C8472" i="1"/>
  <c r="C8473" i="1"/>
  <c r="C8474" i="1"/>
  <c r="C8475" i="1"/>
  <c r="C8476" i="1"/>
  <c r="C8477" i="1"/>
  <c r="C8478" i="1"/>
  <c r="C8479" i="1"/>
  <c r="C8480" i="1"/>
  <c r="C8481" i="1"/>
  <c r="C8482" i="1"/>
  <c r="C8483" i="1"/>
  <c r="C8484" i="1"/>
  <c r="C8485" i="1"/>
  <c r="C8486" i="1"/>
  <c r="C8487" i="1"/>
  <c r="C8488" i="1"/>
  <c r="C8489" i="1"/>
  <c r="C8490" i="1"/>
  <c r="C8491" i="1"/>
  <c r="C8492" i="1"/>
  <c r="C8493" i="1"/>
  <c r="C8494" i="1"/>
  <c r="C8495" i="1"/>
  <c r="C8496" i="1"/>
  <c r="C8497" i="1"/>
  <c r="C8498" i="1"/>
  <c r="C8499" i="1"/>
  <c r="C8500" i="1"/>
  <c r="C8501" i="1"/>
  <c r="C8502" i="1"/>
  <c r="C8503" i="1"/>
  <c r="C8504" i="1"/>
  <c r="C8505" i="1"/>
  <c r="C8506" i="1"/>
  <c r="C8507" i="1"/>
  <c r="C8508" i="1"/>
  <c r="C8509" i="1"/>
  <c r="C8510" i="1"/>
  <c r="C8511" i="1"/>
  <c r="C8512" i="1"/>
  <c r="C8513" i="1"/>
  <c r="C8514" i="1"/>
  <c r="C8515" i="1"/>
  <c r="C8516" i="1"/>
  <c r="C8517" i="1"/>
  <c r="C8518" i="1"/>
  <c r="C8519" i="1"/>
  <c r="C8520" i="1"/>
  <c r="C8521" i="1"/>
  <c r="C8522" i="1"/>
  <c r="C8523" i="1"/>
  <c r="C8524" i="1"/>
  <c r="C8525" i="1"/>
  <c r="C8526" i="1"/>
  <c r="C8527" i="1"/>
  <c r="C8528" i="1"/>
  <c r="C8529" i="1"/>
  <c r="C8530" i="1"/>
  <c r="C8531" i="1"/>
  <c r="C8532" i="1"/>
  <c r="C8533" i="1"/>
  <c r="C8534" i="1"/>
  <c r="C8535" i="1"/>
  <c r="C8536" i="1"/>
  <c r="C8537" i="1"/>
  <c r="C8538" i="1"/>
  <c r="C8539" i="1"/>
  <c r="C8540" i="1"/>
  <c r="C8541" i="1"/>
  <c r="C8542" i="1"/>
  <c r="C8543" i="1"/>
  <c r="C8544" i="1"/>
  <c r="C8545" i="1"/>
  <c r="C8546" i="1"/>
  <c r="C8547" i="1"/>
  <c r="C8548" i="1"/>
  <c r="C8549" i="1"/>
  <c r="C8550" i="1"/>
  <c r="C8551" i="1"/>
  <c r="C8552" i="1"/>
  <c r="C8553" i="1"/>
  <c r="C8554" i="1"/>
  <c r="C8555" i="1"/>
  <c r="C8556" i="1"/>
  <c r="C8557" i="1"/>
  <c r="C8558" i="1"/>
  <c r="C8559" i="1"/>
  <c r="C8560" i="1"/>
  <c r="C8561" i="1"/>
  <c r="C8562" i="1"/>
  <c r="C8563" i="1"/>
  <c r="C8564" i="1"/>
  <c r="C8565" i="1"/>
  <c r="C8566" i="1"/>
  <c r="C8567" i="1"/>
  <c r="C8568" i="1"/>
  <c r="C8569" i="1"/>
  <c r="C8570" i="1"/>
  <c r="C8571" i="1"/>
  <c r="C8572" i="1"/>
  <c r="C8573" i="1"/>
  <c r="C8574" i="1"/>
  <c r="C8575" i="1"/>
  <c r="C8576" i="1"/>
  <c r="C8577" i="1"/>
  <c r="C8578" i="1"/>
  <c r="C8579" i="1"/>
  <c r="C8580" i="1"/>
  <c r="C8581" i="1"/>
  <c r="C8582" i="1"/>
  <c r="C8583" i="1"/>
  <c r="C8584" i="1"/>
  <c r="C8585" i="1"/>
  <c r="C8586" i="1"/>
  <c r="C8587" i="1"/>
  <c r="C8588" i="1"/>
  <c r="C8589" i="1"/>
  <c r="C8590" i="1"/>
  <c r="C8591" i="1"/>
  <c r="C8592" i="1"/>
  <c r="C8593" i="1"/>
  <c r="C8594" i="1"/>
  <c r="C8595" i="1"/>
  <c r="C8596" i="1"/>
  <c r="C8597" i="1"/>
  <c r="C8598" i="1"/>
  <c r="C8599" i="1"/>
  <c r="C8600" i="1"/>
  <c r="C8601" i="1"/>
  <c r="C8602" i="1"/>
  <c r="C8603" i="1"/>
  <c r="C8604" i="1"/>
  <c r="C8605" i="1"/>
  <c r="C8606" i="1"/>
  <c r="C8607" i="1"/>
  <c r="C8608" i="1"/>
  <c r="C8609" i="1"/>
  <c r="C8610" i="1"/>
  <c r="C8611" i="1"/>
  <c r="C8612" i="1"/>
  <c r="C8613" i="1"/>
  <c r="C8614" i="1"/>
  <c r="C8615" i="1"/>
  <c r="C8616" i="1"/>
  <c r="C8617" i="1"/>
  <c r="C8618" i="1"/>
  <c r="C8619" i="1"/>
  <c r="C8620" i="1"/>
  <c r="C8621" i="1"/>
  <c r="C8622" i="1"/>
  <c r="C8623" i="1"/>
  <c r="C8624" i="1"/>
  <c r="C8625" i="1"/>
  <c r="C8626" i="1"/>
  <c r="C8627" i="1"/>
  <c r="C8628" i="1"/>
  <c r="C8629" i="1"/>
  <c r="C8630" i="1"/>
  <c r="C8631" i="1"/>
  <c r="C8632" i="1"/>
  <c r="C8633" i="1"/>
  <c r="C8634" i="1"/>
  <c r="C8635" i="1"/>
  <c r="C8636" i="1"/>
  <c r="C8637" i="1"/>
  <c r="C8638" i="1"/>
  <c r="C8639" i="1"/>
  <c r="C8640" i="1"/>
  <c r="C8641" i="1"/>
  <c r="C8642" i="1"/>
  <c r="C8643" i="1"/>
  <c r="C8644" i="1"/>
  <c r="C8645" i="1"/>
  <c r="C8646" i="1"/>
  <c r="C8647" i="1"/>
  <c r="C8648" i="1"/>
  <c r="C8649" i="1"/>
  <c r="C8650" i="1"/>
  <c r="C8651" i="1"/>
  <c r="C8652" i="1"/>
  <c r="C8653" i="1"/>
  <c r="C8654" i="1"/>
  <c r="C8655" i="1"/>
  <c r="C8656" i="1"/>
  <c r="C8657" i="1"/>
  <c r="C8658" i="1"/>
  <c r="C8659" i="1"/>
  <c r="C8660" i="1"/>
  <c r="C8661" i="1"/>
  <c r="C8662" i="1"/>
  <c r="C8663" i="1"/>
  <c r="C8664" i="1"/>
  <c r="C8665" i="1"/>
  <c r="C8666" i="1"/>
  <c r="C8667" i="1"/>
  <c r="C8668" i="1"/>
  <c r="C8669" i="1"/>
  <c r="C8670" i="1"/>
  <c r="C8671" i="1"/>
  <c r="C8672" i="1"/>
  <c r="C8673" i="1"/>
  <c r="C8674" i="1"/>
  <c r="C8675" i="1"/>
  <c r="C8676" i="1"/>
  <c r="C8677" i="1"/>
  <c r="C8678" i="1"/>
  <c r="C8679" i="1"/>
  <c r="C8680" i="1"/>
  <c r="C8681" i="1"/>
  <c r="C8682" i="1"/>
  <c r="C8683" i="1"/>
  <c r="C8684" i="1"/>
  <c r="C8685" i="1"/>
  <c r="C8686" i="1"/>
  <c r="C8687" i="1"/>
  <c r="C8688" i="1"/>
  <c r="C8689" i="1"/>
  <c r="C8690" i="1"/>
  <c r="C8691" i="1"/>
  <c r="C8692" i="1"/>
  <c r="C8693" i="1"/>
  <c r="C8694" i="1"/>
  <c r="C8695" i="1"/>
  <c r="C8696" i="1"/>
  <c r="C8697" i="1"/>
  <c r="C8698" i="1"/>
  <c r="C8699" i="1"/>
  <c r="C8700" i="1"/>
  <c r="C8701" i="1"/>
  <c r="C8702" i="1"/>
  <c r="C8703" i="1"/>
  <c r="C8704" i="1"/>
  <c r="C8705" i="1"/>
  <c r="C8706" i="1"/>
  <c r="C8707" i="1"/>
  <c r="C8708" i="1"/>
  <c r="C8709" i="1"/>
  <c r="C8710" i="1"/>
  <c r="C8711" i="1"/>
  <c r="C8712" i="1"/>
  <c r="C8713" i="1"/>
  <c r="C8714" i="1"/>
  <c r="C8715" i="1"/>
  <c r="C8716" i="1"/>
  <c r="C8717" i="1"/>
  <c r="C8718" i="1"/>
  <c r="C8719" i="1"/>
  <c r="C8720" i="1"/>
  <c r="C8721" i="1"/>
  <c r="C8722" i="1"/>
  <c r="C8723" i="1"/>
  <c r="C8724" i="1"/>
  <c r="C8725" i="1"/>
  <c r="C8726" i="1"/>
  <c r="C8727" i="1"/>
  <c r="C8728" i="1"/>
  <c r="C8729" i="1"/>
  <c r="C8730" i="1"/>
  <c r="C8731" i="1"/>
  <c r="C8732" i="1"/>
  <c r="C8733" i="1"/>
  <c r="C8734" i="1"/>
  <c r="C8735" i="1"/>
  <c r="C8736" i="1"/>
  <c r="C8737" i="1"/>
  <c r="C8738" i="1"/>
  <c r="C8739" i="1"/>
  <c r="C8740" i="1"/>
  <c r="C8741" i="1"/>
  <c r="C8742" i="1"/>
  <c r="C8743" i="1"/>
  <c r="C8744" i="1"/>
  <c r="C8745" i="1"/>
  <c r="C8746" i="1"/>
  <c r="C8747" i="1"/>
  <c r="C8748" i="1"/>
  <c r="C8749" i="1"/>
  <c r="C8750" i="1"/>
  <c r="C8751" i="1"/>
  <c r="C8752" i="1"/>
  <c r="C8753" i="1"/>
  <c r="C8754" i="1"/>
  <c r="C8755" i="1"/>
  <c r="C8756" i="1"/>
  <c r="C8757" i="1"/>
  <c r="C8758" i="1"/>
  <c r="C8759" i="1"/>
  <c r="C8760" i="1"/>
  <c r="C8761" i="1"/>
  <c r="C8762" i="1"/>
  <c r="C8763" i="1"/>
  <c r="C8764" i="1"/>
  <c r="C8765" i="1"/>
  <c r="C8766" i="1"/>
  <c r="C8767" i="1"/>
  <c r="C8768" i="1"/>
  <c r="C8769" i="1"/>
  <c r="C8770" i="1"/>
  <c r="C8771" i="1"/>
  <c r="C8772" i="1"/>
  <c r="C8773" i="1"/>
  <c r="C8774" i="1"/>
  <c r="C8775" i="1"/>
  <c r="C8776" i="1"/>
  <c r="C8777" i="1"/>
  <c r="C8778" i="1"/>
  <c r="C8779" i="1"/>
  <c r="C8780" i="1"/>
  <c r="C8781" i="1"/>
  <c r="C8782" i="1"/>
  <c r="C8783" i="1"/>
  <c r="C8784" i="1"/>
  <c r="C8785" i="1"/>
  <c r="C8786" i="1"/>
  <c r="C8787" i="1"/>
  <c r="C8788" i="1"/>
  <c r="C8789" i="1"/>
  <c r="C8790" i="1"/>
  <c r="C8791" i="1"/>
  <c r="C8792" i="1"/>
  <c r="C8793" i="1"/>
  <c r="C8794" i="1"/>
  <c r="C8795" i="1"/>
  <c r="C8796" i="1"/>
  <c r="C8797" i="1"/>
  <c r="C8798" i="1"/>
  <c r="C8799" i="1"/>
  <c r="C8800" i="1"/>
  <c r="C8801" i="1"/>
  <c r="C8802" i="1"/>
  <c r="C8803" i="1"/>
  <c r="C8804" i="1"/>
  <c r="C8805" i="1"/>
  <c r="C8806" i="1"/>
  <c r="C8807" i="1"/>
  <c r="C8808" i="1"/>
  <c r="C8809" i="1"/>
  <c r="C8810" i="1"/>
  <c r="C8811" i="1"/>
  <c r="C8812" i="1"/>
  <c r="C8813" i="1"/>
  <c r="C8814" i="1"/>
  <c r="C8815" i="1"/>
  <c r="C8816" i="1"/>
  <c r="C8817" i="1"/>
  <c r="C8818" i="1"/>
  <c r="C8819" i="1"/>
  <c r="C8820" i="1"/>
  <c r="C8821" i="1"/>
  <c r="C8822" i="1"/>
  <c r="C8823" i="1"/>
  <c r="C8824" i="1"/>
  <c r="C8825" i="1"/>
  <c r="C8826" i="1"/>
  <c r="C8827" i="1"/>
  <c r="C8828" i="1"/>
  <c r="C8829" i="1"/>
  <c r="C8830" i="1"/>
  <c r="C8831" i="1"/>
  <c r="C8832" i="1"/>
  <c r="C8833" i="1"/>
  <c r="C8834" i="1"/>
  <c r="C8835" i="1"/>
  <c r="C8836" i="1"/>
  <c r="C8837" i="1"/>
  <c r="C8838" i="1"/>
  <c r="C8839" i="1"/>
  <c r="C8840" i="1"/>
  <c r="C8841" i="1"/>
  <c r="C8842" i="1"/>
  <c r="C8843" i="1"/>
  <c r="C8844" i="1"/>
  <c r="C8845" i="1"/>
  <c r="C8846" i="1"/>
  <c r="C8847" i="1"/>
  <c r="C8848" i="1"/>
  <c r="C8849" i="1"/>
  <c r="C8850" i="1"/>
  <c r="C8851" i="1"/>
  <c r="C8852" i="1"/>
  <c r="C8853" i="1"/>
  <c r="C8854" i="1"/>
  <c r="C8855" i="1"/>
  <c r="C8856" i="1"/>
  <c r="C8857" i="1"/>
  <c r="C8858" i="1"/>
  <c r="C8859" i="1"/>
  <c r="C8860" i="1"/>
  <c r="C8861" i="1"/>
  <c r="C8862" i="1"/>
  <c r="C8863" i="1"/>
  <c r="C8864" i="1"/>
  <c r="C8865" i="1"/>
  <c r="C8866" i="1"/>
  <c r="C8867" i="1"/>
  <c r="C8868" i="1"/>
  <c r="C8869" i="1"/>
  <c r="C8870" i="1"/>
  <c r="C8871" i="1"/>
  <c r="C8872" i="1"/>
  <c r="C8873" i="1"/>
  <c r="C8874" i="1"/>
  <c r="C8875" i="1"/>
  <c r="C8876" i="1"/>
  <c r="C8877" i="1"/>
  <c r="C8878" i="1"/>
  <c r="C8879" i="1"/>
  <c r="C8880" i="1"/>
  <c r="C8881" i="1"/>
  <c r="C8882" i="1"/>
  <c r="C8883" i="1"/>
  <c r="C8884" i="1"/>
  <c r="C8885" i="1"/>
  <c r="C8886" i="1"/>
  <c r="C8887" i="1"/>
  <c r="C8888" i="1"/>
  <c r="C8889" i="1"/>
  <c r="C8890" i="1"/>
  <c r="C8891" i="1"/>
  <c r="C8892" i="1"/>
  <c r="C8893" i="1"/>
  <c r="C8894" i="1"/>
  <c r="C8895" i="1"/>
  <c r="C8896" i="1"/>
  <c r="C8897" i="1"/>
  <c r="C8898" i="1"/>
  <c r="C8899" i="1"/>
  <c r="C8900" i="1"/>
  <c r="C8901" i="1"/>
  <c r="C8902" i="1"/>
  <c r="C8903" i="1"/>
  <c r="C8904" i="1"/>
  <c r="C8905" i="1"/>
  <c r="C8906" i="1"/>
  <c r="C8907" i="1"/>
  <c r="C8908" i="1"/>
  <c r="C8909" i="1"/>
  <c r="C8910" i="1"/>
  <c r="C8911" i="1"/>
  <c r="C8912" i="1"/>
  <c r="C8913" i="1"/>
  <c r="C8914" i="1"/>
  <c r="C8915" i="1"/>
  <c r="C8916" i="1"/>
  <c r="C8917" i="1"/>
  <c r="C8918" i="1"/>
  <c r="C8919" i="1"/>
  <c r="C8920" i="1"/>
  <c r="C8921" i="1"/>
  <c r="C8922" i="1"/>
  <c r="C8923" i="1"/>
  <c r="C8924" i="1"/>
  <c r="C8925" i="1"/>
  <c r="C8926" i="1"/>
  <c r="C8927" i="1"/>
  <c r="C8928" i="1"/>
  <c r="C8929" i="1"/>
  <c r="C8930" i="1"/>
  <c r="C8931" i="1"/>
  <c r="C8932" i="1"/>
  <c r="C8933" i="1"/>
  <c r="C8934" i="1"/>
  <c r="C8935" i="1"/>
  <c r="C8936" i="1"/>
  <c r="C8937" i="1"/>
  <c r="C8938" i="1"/>
  <c r="C8939" i="1"/>
  <c r="C8940" i="1"/>
  <c r="C8941" i="1"/>
  <c r="C8942" i="1"/>
  <c r="C8943" i="1"/>
  <c r="C8944" i="1"/>
  <c r="C8945" i="1"/>
  <c r="C8946" i="1"/>
  <c r="C8947" i="1"/>
  <c r="C8948" i="1"/>
  <c r="C8949" i="1"/>
  <c r="C8950" i="1"/>
  <c r="C8951" i="1"/>
  <c r="C8952" i="1"/>
  <c r="C8953" i="1"/>
  <c r="C8954" i="1"/>
  <c r="C8955" i="1"/>
  <c r="C8956" i="1"/>
  <c r="C8957" i="1"/>
  <c r="C8958" i="1"/>
  <c r="C8959" i="1"/>
  <c r="C8960" i="1"/>
  <c r="C8961" i="1"/>
  <c r="C8962" i="1"/>
  <c r="C8963" i="1"/>
  <c r="C8964" i="1"/>
  <c r="C8965" i="1"/>
  <c r="C8966" i="1"/>
  <c r="C8967" i="1"/>
  <c r="C8968" i="1"/>
  <c r="C8969" i="1"/>
  <c r="C8970" i="1"/>
  <c r="C8971" i="1"/>
  <c r="C8972" i="1"/>
  <c r="C8973" i="1"/>
  <c r="C8974" i="1"/>
  <c r="C8975" i="1"/>
  <c r="C8976" i="1"/>
  <c r="C8977" i="1"/>
  <c r="C8978" i="1"/>
  <c r="C8979" i="1"/>
  <c r="C8980" i="1"/>
  <c r="C8981" i="1"/>
  <c r="C8982" i="1"/>
  <c r="C8983" i="1"/>
  <c r="C8984" i="1"/>
  <c r="C8985" i="1"/>
  <c r="C8986" i="1"/>
  <c r="C8987" i="1"/>
  <c r="C8988" i="1"/>
  <c r="C8989" i="1"/>
  <c r="C8990" i="1"/>
  <c r="C8991" i="1"/>
  <c r="C8992" i="1"/>
  <c r="C8993" i="1"/>
  <c r="C8994" i="1"/>
  <c r="C8995" i="1"/>
  <c r="C8996" i="1"/>
  <c r="C8997" i="1"/>
  <c r="C8998" i="1"/>
  <c r="C8999" i="1"/>
  <c r="C9000" i="1"/>
  <c r="C9001" i="1"/>
  <c r="C9002" i="1"/>
  <c r="C9003" i="1"/>
  <c r="C9004" i="1"/>
  <c r="C9005" i="1"/>
  <c r="C9006" i="1"/>
  <c r="C9007" i="1"/>
  <c r="C9008" i="1"/>
  <c r="C9009" i="1"/>
  <c r="C9010" i="1"/>
  <c r="C9011" i="1"/>
  <c r="C9012" i="1"/>
  <c r="C9013" i="1"/>
  <c r="C9014" i="1"/>
  <c r="C9015" i="1"/>
  <c r="C9016" i="1"/>
  <c r="C9017" i="1"/>
  <c r="C9018" i="1"/>
  <c r="C9019" i="1"/>
  <c r="C9020" i="1"/>
  <c r="C9021" i="1"/>
  <c r="C9022" i="1"/>
  <c r="C9023" i="1"/>
  <c r="C9024" i="1"/>
  <c r="C9025" i="1"/>
  <c r="C9026" i="1"/>
  <c r="C9027" i="1"/>
  <c r="C9028" i="1"/>
  <c r="C9029" i="1"/>
  <c r="C9030" i="1"/>
  <c r="C9031" i="1"/>
  <c r="C9032" i="1"/>
  <c r="C9033" i="1"/>
  <c r="C9034" i="1"/>
  <c r="C9035" i="1"/>
  <c r="C9036" i="1"/>
  <c r="C9037" i="1"/>
  <c r="C9038" i="1"/>
  <c r="C9039" i="1"/>
  <c r="C9040" i="1"/>
  <c r="C9041" i="1"/>
  <c r="C9042" i="1"/>
  <c r="C9043" i="1"/>
  <c r="C9044" i="1"/>
  <c r="C9045" i="1"/>
  <c r="C9046" i="1"/>
  <c r="C9047" i="1"/>
  <c r="C9048" i="1"/>
  <c r="C9049" i="1"/>
  <c r="C9050" i="1"/>
  <c r="C9051" i="1"/>
  <c r="C9052" i="1"/>
  <c r="C9053" i="1"/>
  <c r="C9054" i="1"/>
  <c r="C9055" i="1"/>
  <c r="C9056" i="1"/>
  <c r="C9057" i="1"/>
  <c r="C9058" i="1"/>
  <c r="C9059" i="1"/>
  <c r="C9060" i="1"/>
  <c r="C9061" i="1"/>
  <c r="C9062" i="1"/>
  <c r="C9063" i="1"/>
  <c r="C9064" i="1"/>
  <c r="C9065" i="1"/>
  <c r="C9066" i="1"/>
  <c r="C9067" i="1"/>
  <c r="C9068" i="1"/>
  <c r="C9069" i="1"/>
  <c r="C9070" i="1"/>
  <c r="C9071" i="1"/>
  <c r="C9072" i="1"/>
  <c r="C9073" i="1"/>
  <c r="C9074" i="1"/>
  <c r="C9075" i="1"/>
  <c r="C9076" i="1"/>
  <c r="C9077" i="1"/>
  <c r="C9078" i="1"/>
  <c r="C9079" i="1"/>
  <c r="C9080" i="1"/>
  <c r="C9081" i="1"/>
  <c r="C9082" i="1"/>
  <c r="C9083" i="1"/>
  <c r="C9084" i="1"/>
  <c r="C9085" i="1"/>
  <c r="C9086" i="1"/>
  <c r="C9087" i="1"/>
  <c r="C9088" i="1"/>
  <c r="C9089" i="1"/>
  <c r="C9090" i="1"/>
  <c r="C9091" i="1"/>
  <c r="C9092" i="1"/>
  <c r="C9093" i="1"/>
  <c r="C9094" i="1"/>
  <c r="C9095" i="1"/>
  <c r="C9096" i="1"/>
  <c r="C9097" i="1"/>
  <c r="C9098" i="1"/>
  <c r="C9099" i="1"/>
  <c r="C9100" i="1"/>
  <c r="C9101" i="1"/>
  <c r="C9102" i="1"/>
  <c r="C9103" i="1"/>
  <c r="C9104" i="1"/>
  <c r="C9105" i="1"/>
  <c r="C9106" i="1"/>
  <c r="C9107" i="1"/>
  <c r="C9108" i="1"/>
  <c r="C9109" i="1"/>
  <c r="C9110" i="1"/>
  <c r="C9111" i="1"/>
  <c r="C9112" i="1"/>
  <c r="C9113" i="1"/>
  <c r="C9114" i="1"/>
  <c r="C9115" i="1"/>
  <c r="C9116" i="1"/>
  <c r="C9117" i="1"/>
  <c r="C9118" i="1"/>
  <c r="C9119" i="1"/>
  <c r="C9120" i="1"/>
  <c r="C9121" i="1"/>
  <c r="C9122" i="1"/>
  <c r="C9123" i="1"/>
  <c r="C9124" i="1"/>
  <c r="C9125" i="1"/>
  <c r="C9126" i="1"/>
  <c r="C9127" i="1"/>
  <c r="C9128" i="1"/>
  <c r="C9129" i="1"/>
  <c r="C9130" i="1"/>
  <c r="C9131" i="1"/>
  <c r="C9132" i="1"/>
  <c r="C9133" i="1"/>
  <c r="C9134" i="1"/>
  <c r="C9135" i="1"/>
  <c r="C9136" i="1"/>
  <c r="C9137" i="1"/>
  <c r="C9138" i="1"/>
  <c r="C9139" i="1"/>
  <c r="C9140" i="1"/>
  <c r="C9141" i="1"/>
  <c r="C9142" i="1"/>
  <c r="C9143" i="1"/>
  <c r="C9144" i="1"/>
  <c r="C9145" i="1"/>
  <c r="C9146" i="1"/>
  <c r="C9147" i="1"/>
  <c r="C9148" i="1"/>
  <c r="C9149" i="1"/>
  <c r="C9150" i="1"/>
  <c r="C9151" i="1"/>
  <c r="C9152" i="1"/>
  <c r="C9153" i="1"/>
  <c r="C9154" i="1"/>
  <c r="C9155" i="1"/>
  <c r="C9156" i="1"/>
  <c r="C9157" i="1"/>
  <c r="C9158" i="1"/>
  <c r="C9159" i="1"/>
  <c r="C9160" i="1"/>
  <c r="C9161" i="1"/>
  <c r="C9162" i="1"/>
  <c r="C9163" i="1"/>
  <c r="C9164" i="1"/>
  <c r="C9165" i="1"/>
  <c r="C9166" i="1"/>
  <c r="C9167" i="1"/>
  <c r="C9168" i="1"/>
  <c r="C9169" i="1"/>
  <c r="C9170" i="1"/>
  <c r="C9171" i="1"/>
  <c r="C9172" i="1"/>
  <c r="C9173" i="1"/>
  <c r="C9174" i="1"/>
  <c r="C9175" i="1"/>
  <c r="C9176" i="1"/>
  <c r="C9177" i="1"/>
  <c r="C9178" i="1"/>
  <c r="C9179" i="1"/>
  <c r="C9180" i="1"/>
  <c r="C9181" i="1"/>
  <c r="C9182" i="1"/>
  <c r="C9183" i="1"/>
  <c r="C9184" i="1"/>
  <c r="C9185" i="1"/>
  <c r="C9186" i="1"/>
  <c r="C9187" i="1"/>
  <c r="C9188" i="1"/>
  <c r="C9189" i="1"/>
  <c r="C9190" i="1"/>
  <c r="C9191" i="1"/>
  <c r="C9192" i="1"/>
  <c r="C9193" i="1"/>
  <c r="C9194" i="1"/>
  <c r="C9195" i="1"/>
  <c r="C9196" i="1"/>
  <c r="C9197" i="1"/>
  <c r="C9198" i="1"/>
  <c r="C9199" i="1"/>
  <c r="C9200" i="1"/>
  <c r="C9201" i="1"/>
  <c r="C9202" i="1"/>
  <c r="C9203" i="1"/>
  <c r="C9204" i="1"/>
  <c r="C9205" i="1"/>
  <c r="C9206" i="1"/>
  <c r="C9207" i="1"/>
  <c r="C9208" i="1"/>
  <c r="C9209" i="1"/>
  <c r="C9210" i="1"/>
  <c r="C9211" i="1"/>
  <c r="C9212" i="1"/>
  <c r="C9213" i="1"/>
  <c r="C9214" i="1"/>
  <c r="C9215" i="1"/>
  <c r="C9216" i="1"/>
  <c r="C9217" i="1"/>
  <c r="C9218" i="1"/>
  <c r="C9219" i="1"/>
  <c r="C9220" i="1"/>
  <c r="C9221" i="1"/>
  <c r="C9222" i="1"/>
  <c r="C9223" i="1"/>
  <c r="C9224" i="1"/>
  <c r="C9225" i="1"/>
  <c r="C9226" i="1"/>
  <c r="C9227" i="1"/>
  <c r="C9228" i="1"/>
  <c r="C9229" i="1"/>
  <c r="C9230" i="1"/>
  <c r="C9231" i="1"/>
  <c r="C9232" i="1"/>
  <c r="C9233" i="1"/>
  <c r="C9234" i="1"/>
  <c r="C9235" i="1"/>
  <c r="C9236" i="1"/>
  <c r="C9237" i="1"/>
  <c r="C9238" i="1"/>
  <c r="C9239" i="1"/>
  <c r="C9240" i="1"/>
  <c r="C9241" i="1"/>
  <c r="C9242" i="1"/>
  <c r="C9243" i="1"/>
  <c r="C9244" i="1"/>
  <c r="C9245" i="1"/>
  <c r="C9246" i="1"/>
  <c r="C9247" i="1"/>
  <c r="C9248" i="1"/>
  <c r="C9249" i="1"/>
  <c r="C9250" i="1"/>
  <c r="C9251" i="1"/>
  <c r="C9252" i="1"/>
  <c r="C9253" i="1"/>
  <c r="C9254" i="1"/>
  <c r="C9255" i="1"/>
  <c r="C9256" i="1"/>
  <c r="C9257" i="1"/>
  <c r="C9258" i="1"/>
  <c r="C9259" i="1"/>
  <c r="C9260" i="1"/>
  <c r="C9261" i="1"/>
  <c r="C9262" i="1"/>
  <c r="C9263" i="1"/>
  <c r="C9264" i="1"/>
  <c r="C9265" i="1"/>
  <c r="C9266" i="1"/>
  <c r="C9267" i="1"/>
  <c r="C9268" i="1"/>
  <c r="C9269" i="1"/>
  <c r="C9270" i="1"/>
  <c r="C9271" i="1"/>
  <c r="C9272" i="1"/>
  <c r="C9273" i="1"/>
  <c r="C9274" i="1"/>
  <c r="C9275" i="1"/>
  <c r="C9276" i="1"/>
  <c r="C9277" i="1"/>
  <c r="C9278" i="1"/>
  <c r="C9279" i="1"/>
  <c r="C9280" i="1"/>
  <c r="C9281" i="1"/>
  <c r="C9282" i="1"/>
  <c r="C9283" i="1"/>
  <c r="C9284" i="1"/>
  <c r="C9285" i="1"/>
  <c r="C9286" i="1"/>
  <c r="C9287" i="1"/>
  <c r="C9288" i="1"/>
  <c r="C9289" i="1"/>
  <c r="C9290" i="1"/>
  <c r="C9291" i="1"/>
  <c r="C9292" i="1"/>
  <c r="C9293" i="1"/>
  <c r="C9294" i="1"/>
  <c r="C9295" i="1"/>
  <c r="C9296" i="1"/>
  <c r="C9297" i="1"/>
  <c r="C9298" i="1"/>
  <c r="C9299" i="1"/>
  <c r="C9300" i="1"/>
  <c r="C9301" i="1"/>
  <c r="C9302" i="1"/>
  <c r="C9303" i="1"/>
  <c r="C9304" i="1"/>
  <c r="C9305" i="1"/>
  <c r="C9306" i="1"/>
  <c r="C9307" i="1"/>
  <c r="C9308" i="1"/>
  <c r="C9309" i="1"/>
  <c r="C9310" i="1"/>
  <c r="C9311" i="1"/>
  <c r="C9312" i="1"/>
  <c r="C9313" i="1"/>
  <c r="C9314" i="1"/>
  <c r="C9315" i="1"/>
  <c r="C9316" i="1"/>
  <c r="C9317" i="1"/>
  <c r="C9318" i="1"/>
  <c r="C9319" i="1"/>
  <c r="C9320" i="1"/>
  <c r="C9321" i="1"/>
  <c r="C9322" i="1"/>
  <c r="C9323" i="1"/>
  <c r="C9324" i="1"/>
  <c r="C9325" i="1"/>
  <c r="C9326" i="1"/>
  <c r="C9327" i="1"/>
  <c r="C9328" i="1"/>
  <c r="C9329" i="1"/>
  <c r="C9330" i="1"/>
  <c r="C9331" i="1"/>
  <c r="C9332" i="1"/>
  <c r="C9333" i="1"/>
  <c r="C9334" i="1"/>
  <c r="C9335" i="1"/>
  <c r="C9336" i="1"/>
  <c r="C9337" i="1"/>
  <c r="C9338" i="1"/>
  <c r="C9339" i="1"/>
  <c r="C9340" i="1"/>
  <c r="C9341" i="1"/>
  <c r="C9342" i="1"/>
  <c r="C9343" i="1"/>
  <c r="C9344" i="1"/>
  <c r="C9345" i="1"/>
  <c r="C9346" i="1"/>
  <c r="C9347" i="1"/>
  <c r="C9348" i="1"/>
  <c r="C9349" i="1"/>
  <c r="C9350" i="1"/>
  <c r="C9351" i="1"/>
  <c r="C9352" i="1"/>
  <c r="C9353" i="1"/>
  <c r="C9354" i="1"/>
  <c r="C9355" i="1"/>
  <c r="C9356" i="1"/>
  <c r="C9357" i="1"/>
  <c r="C9358" i="1"/>
  <c r="C9359" i="1"/>
  <c r="C9360" i="1"/>
  <c r="C9361" i="1"/>
  <c r="C9362" i="1"/>
  <c r="C9363" i="1"/>
  <c r="C9364" i="1"/>
  <c r="C9365" i="1"/>
  <c r="C9366" i="1"/>
  <c r="C9367" i="1"/>
  <c r="C9368" i="1"/>
  <c r="C9369" i="1"/>
  <c r="C9370" i="1"/>
  <c r="C9371" i="1"/>
  <c r="C9372" i="1"/>
  <c r="C9373" i="1"/>
  <c r="C9374" i="1"/>
  <c r="C9375" i="1"/>
  <c r="C9376" i="1"/>
  <c r="C9377" i="1"/>
  <c r="C9378" i="1"/>
  <c r="C9379" i="1"/>
  <c r="C9380" i="1"/>
  <c r="C9381" i="1"/>
  <c r="C9382" i="1"/>
  <c r="C9383" i="1"/>
  <c r="C9384" i="1"/>
  <c r="C9385" i="1"/>
  <c r="C9386" i="1"/>
  <c r="C9387" i="1"/>
  <c r="C9388" i="1"/>
  <c r="C9389" i="1"/>
  <c r="C9390" i="1"/>
  <c r="C9391" i="1"/>
  <c r="C9392" i="1"/>
  <c r="C9393" i="1"/>
  <c r="C9394" i="1"/>
  <c r="C9395" i="1"/>
  <c r="C9396" i="1"/>
  <c r="C9397" i="1"/>
  <c r="C9398" i="1"/>
  <c r="C9399" i="1"/>
  <c r="C9400" i="1"/>
  <c r="C9401" i="1"/>
  <c r="C9402" i="1"/>
  <c r="C9403" i="1"/>
  <c r="C9404" i="1"/>
  <c r="C9405" i="1"/>
  <c r="C9406" i="1"/>
  <c r="C9407" i="1"/>
  <c r="C9408" i="1"/>
  <c r="C9409" i="1"/>
  <c r="C9410" i="1"/>
  <c r="C9411" i="1"/>
  <c r="C9412" i="1"/>
  <c r="C9413" i="1"/>
  <c r="C9414" i="1"/>
  <c r="C9415" i="1"/>
  <c r="C9416" i="1"/>
  <c r="C9417" i="1"/>
  <c r="C9418" i="1"/>
  <c r="C9419" i="1"/>
  <c r="C9420" i="1"/>
  <c r="C9421" i="1"/>
  <c r="C9422" i="1"/>
  <c r="C9423" i="1"/>
  <c r="C9424" i="1"/>
  <c r="C9425" i="1"/>
  <c r="C9426" i="1"/>
  <c r="C9427" i="1"/>
  <c r="C9428" i="1"/>
  <c r="C9429" i="1"/>
  <c r="C9430" i="1"/>
  <c r="C9431" i="1"/>
  <c r="C9432" i="1"/>
  <c r="C9433" i="1"/>
  <c r="C9434" i="1"/>
  <c r="C9435" i="1"/>
  <c r="C9436" i="1"/>
  <c r="C9437" i="1"/>
  <c r="C9438" i="1"/>
  <c r="C9439" i="1"/>
  <c r="C9440" i="1"/>
  <c r="C9441" i="1"/>
  <c r="C9442" i="1"/>
  <c r="C9443" i="1"/>
  <c r="C9444" i="1"/>
  <c r="C9445" i="1"/>
  <c r="C9446" i="1"/>
  <c r="C9447" i="1"/>
  <c r="C9448" i="1"/>
  <c r="C9449" i="1"/>
  <c r="C9450" i="1"/>
  <c r="C9451" i="1"/>
  <c r="C9452" i="1"/>
  <c r="C9453" i="1"/>
  <c r="C9454" i="1"/>
  <c r="C9455" i="1"/>
  <c r="C9456" i="1"/>
  <c r="C9457" i="1"/>
  <c r="C9458" i="1"/>
  <c r="C9459" i="1"/>
  <c r="C9460" i="1"/>
  <c r="C9461" i="1"/>
  <c r="C9462" i="1"/>
  <c r="C9463" i="1"/>
  <c r="C9464" i="1"/>
  <c r="C9465" i="1"/>
  <c r="C9466" i="1"/>
  <c r="C9467" i="1"/>
  <c r="C9468" i="1"/>
  <c r="C9469" i="1"/>
  <c r="C9470" i="1"/>
  <c r="C9471" i="1"/>
  <c r="C9472" i="1"/>
  <c r="C9473" i="1"/>
  <c r="C9474" i="1"/>
  <c r="C9475" i="1"/>
  <c r="C9476" i="1"/>
  <c r="C9477" i="1"/>
  <c r="C9478" i="1"/>
  <c r="C9479" i="1"/>
  <c r="C9480" i="1"/>
  <c r="C9481" i="1"/>
  <c r="C9482" i="1"/>
  <c r="C9483" i="1"/>
  <c r="C9484" i="1"/>
  <c r="C9485" i="1"/>
  <c r="C9486" i="1"/>
  <c r="C9487" i="1"/>
  <c r="C9488" i="1"/>
  <c r="C9489" i="1"/>
  <c r="C9490" i="1"/>
  <c r="C9491" i="1"/>
  <c r="C9492" i="1"/>
  <c r="C9493" i="1"/>
  <c r="C9494" i="1"/>
  <c r="C9495" i="1"/>
  <c r="C9496" i="1"/>
  <c r="C9497" i="1"/>
  <c r="C9498" i="1"/>
  <c r="C9499" i="1"/>
  <c r="C9500" i="1"/>
  <c r="C9501" i="1"/>
  <c r="C9502" i="1"/>
  <c r="C9503" i="1"/>
  <c r="C9504" i="1"/>
  <c r="C9505" i="1"/>
  <c r="C9506" i="1"/>
  <c r="C9507" i="1"/>
  <c r="C9508" i="1"/>
  <c r="C9509" i="1"/>
  <c r="C9510" i="1"/>
  <c r="C9511" i="1"/>
  <c r="C9512" i="1"/>
  <c r="C9513" i="1"/>
  <c r="C9514" i="1"/>
  <c r="C9515" i="1"/>
  <c r="C9516" i="1"/>
  <c r="C9517" i="1"/>
  <c r="C9518" i="1"/>
  <c r="C9519" i="1"/>
  <c r="C9520" i="1"/>
  <c r="C9521" i="1"/>
  <c r="C9522" i="1"/>
  <c r="C9523" i="1"/>
  <c r="C9524" i="1"/>
  <c r="C9525" i="1"/>
  <c r="C9526" i="1"/>
  <c r="C9527" i="1"/>
  <c r="C9528" i="1"/>
  <c r="C9529" i="1"/>
  <c r="C9530" i="1"/>
  <c r="C9531" i="1"/>
  <c r="C9532" i="1"/>
  <c r="C9533" i="1"/>
  <c r="C9534" i="1"/>
  <c r="C9535" i="1"/>
  <c r="C9536" i="1"/>
  <c r="C9537" i="1"/>
  <c r="C9538" i="1"/>
  <c r="C9539" i="1"/>
  <c r="C9540" i="1"/>
  <c r="C9541" i="1"/>
  <c r="C9542" i="1"/>
  <c r="C9543" i="1"/>
  <c r="C9544" i="1"/>
  <c r="C9545" i="1"/>
  <c r="C9546" i="1"/>
  <c r="C9547" i="1"/>
  <c r="C9548" i="1"/>
  <c r="C9549" i="1"/>
  <c r="C9550" i="1"/>
  <c r="C9551" i="1"/>
  <c r="C9552" i="1"/>
  <c r="C9553" i="1"/>
  <c r="C9554" i="1"/>
  <c r="C9555" i="1"/>
  <c r="C9556" i="1"/>
  <c r="C9557" i="1"/>
  <c r="C9558" i="1"/>
  <c r="C9559" i="1"/>
  <c r="C9560" i="1"/>
  <c r="C9561" i="1"/>
  <c r="C9562" i="1"/>
  <c r="C9563" i="1"/>
  <c r="C9564" i="1"/>
  <c r="C9565" i="1"/>
  <c r="C9566" i="1"/>
  <c r="C9567" i="1"/>
  <c r="C9568" i="1"/>
  <c r="C9569" i="1"/>
  <c r="C9570" i="1"/>
  <c r="C9571" i="1"/>
  <c r="C9572" i="1"/>
  <c r="C9573" i="1"/>
  <c r="C9574" i="1"/>
  <c r="C9575" i="1"/>
  <c r="C9576" i="1"/>
  <c r="C9577" i="1"/>
  <c r="C9578" i="1"/>
  <c r="C9579" i="1"/>
  <c r="C9580" i="1"/>
  <c r="C9581" i="1"/>
  <c r="C9582" i="1"/>
  <c r="C9583" i="1"/>
  <c r="C9584" i="1"/>
  <c r="C9585" i="1"/>
  <c r="C9586" i="1"/>
  <c r="C9587" i="1"/>
  <c r="C9588" i="1"/>
  <c r="C9589" i="1"/>
  <c r="C9590" i="1"/>
  <c r="C9591" i="1"/>
  <c r="C9592" i="1"/>
  <c r="C9593" i="1"/>
  <c r="C9594" i="1"/>
  <c r="C9595" i="1"/>
  <c r="C9596" i="1"/>
  <c r="C9597" i="1"/>
  <c r="C9598" i="1"/>
  <c r="C9599" i="1"/>
  <c r="C9600" i="1"/>
  <c r="C9601" i="1"/>
  <c r="C9602" i="1"/>
  <c r="C9603" i="1"/>
  <c r="C9604" i="1"/>
  <c r="C9605" i="1"/>
  <c r="C9606" i="1"/>
  <c r="C9607" i="1"/>
  <c r="C9608" i="1"/>
  <c r="C9609" i="1"/>
  <c r="C9610" i="1"/>
  <c r="C9611" i="1"/>
  <c r="C9612" i="1"/>
  <c r="C9613" i="1"/>
  <c r="C9614" i="1"/>
  <c r="C9615" i="1"/>
  <c r="C9616" i="1"/>
  <c r="C9617" i="1"/>
  <c r="C9618" i="1"/>
  <c r="C9619" i="1"/>
  <c r="C9620" i="1"/>
  <c r="C9621" i="1"/>
  <c r="C9622" i="1"/>
  <c r="C9623" i="1"/>
  <c r="C9624" i="1"/>
  <c r="C9625" i="1"/>
  <c r="C9626" i="1"/>
  <c r="C9627" i="1"/>
  <c r="C9628" i="1"/>
  <c r="C9629" i="1"/>
  <c r="C9630" i="1"/>
  <c r="C9631" i="1"/>
  <c r="C9632" i="1"/>
  <c r="C9633" i="1"/>
  <c r="C9634" i="1"/>
  <c r="C9635" i="1"/>
  <c r="C9636" i="1"/>
  <c r="C9637" i="1"/>
  <c r="C9638" i="1"/>
  <c r="C9639" i="1"/>
  <c r="C9640" i="1"/>
  <c r="C9641" i="1"/>
  <c r="C9642" i="1"/>
  <c r="C9643" i="1"/>
  <c r="C9644" i="1"/>
  <c r="C9645" i="1"/>
  <c r="C9646" i="1"/>
  <c r="C9647" i="1"/>
  <c r="C9648" i="1"/>
  <c r="C9649" i="1"/>
  <c r="C9650" i="1"/>
  <c r="C9651" i="1"/>
  <c r="C9652" i="1"/>
  <c r="C9653" i="1"/>
  <c r="C9654" i="1"/>
  <c r="C9655" i="1"/>
  <c r="C9656" i="1"/>
  <c r="C9657" i="1"/>
  <c r="C9658" i="1"/>
  <c r="C9659" i="1"/>
  <c r="C9660" i="1"/>
  <c r="C9661" i="1"/>
  <c r="C9662" i="1"/>
  <c r="C9663" i="1"/>
  <c r="C9664" i="1"/>
  <c r="C9665" i="1"/>
  <c r="C9666" i="1"/>
  <c r="C9667" i="1"/>
  <c r="C9668" i="1"/>
  <c r="C9669" i="1"/>
  <c r="C9670" i="1"/>
  <c r="C9671" i="1"/>
  <c r="C9672" i="1"/>
  <c r="C9673" i="1"/>
  <c r="C9674" i="1"/>
  <c r="C9675" i="1"/>
  <c r="C9676" i="1"/>
  <c r="C9677" i="1"/>
  <c r="C9678" i="1"/>
  <c r="C9679" i="1"/>
  <c r="C9680" i="1"/>
  <c r="C9681" i="1"/>
  <c r="C9682" i="1"/>
  <c r="C9683" i="1"/>
  <c r="C9684" i="1"/>
  <c r="C9685" i="1"/>
  <c r="C9686" i="1"/>
  <c r="C9687" i="1"/>
  <c r="C9688" i="1"/>
  <c r="C9689" i="1"/>
  <c r="C9690" i="1"/>
  <c r="C9691" i="1"/>
  <c r="C9692" i="1"/>
  <c r="C9693" i="1"/>
  <c r="C9694" i="1"/>
  <c r="C9695" i="1"/>
  <c r="C9696" i="1"/>
  <c r="C9697" i="1"/>
  <c r="C9698" i="1"/>
  <c r="C9699" i="1"/>
  <c r="C9700" i="1"/>
  <c r="C9701" i="1"/>
  <c r="C9702" i="1"/>
  <c r="C9703" i="1"/>
  <c r="C9704" i="1"/>
  <c r="C9705" i="1"/>
  <c r="C9706" i="1"/>
  <c r="C9707" i="1"/>
  <c r="C9708" i="1"/>
  <c r="C9709" i="1"/>
  <c r="C9710" i="1"/>
  <c r="C9711" i="1"/>
  <c r="C9712" i="1"/>
  <c r="C9713" i="1"/>
  <c r="C9714" i="1"/>
  <c r="C9715" i="1"/>
  <c r="C9716" i="1"/>
  <c r="C9717" i="1"/>
  <c r="C9718" i="1"/>
  <c r="C9719" i="1"/>
  <c r="C9720" i="1"/>
  <c r="C9721" i="1"/>
  <c r="C9722" i="1"/>
  <c r="C9723" i="1"/>
  <c r="C9724" i="1"/>
  <c r="C9725" i="1"/>
  <c r="C9726" i="1"/>
  <c r="C9727" i="1"/>
  <c r="C9728" i="1"/>
  <c r="C9729" i="1"/>
  <c r="C9730" i="1"/>
  <c r="C9731" i="1"/>
  <c r="C9732" i="1"/>
  <c r="C9733" i="1"/>
  <c r="C9734" i="1"/>
  <c r="C9735" i="1"/>
  <c r="C9736" i="1"/>
  <c r="C9737" i="1"/>
  <c r="C9738" i="1"/>
  <c r="C9739" i="1"/>
  <c r="C9740" i="1"/>
  <c r="C9741" i="1"/>
  <c r="C9742" i="1"/>
  <c r="C9743" i="1"/>
  <c r="C9744" i="1"/>
  <c r="C9745" i="1"/>
  <c r="C9746" i="1"/>
  <c r="C9747" i="1"/>
  <c r="C9748" i="1"/>
  <c r="C9749" i="1"/>
  <c r="C9750" i="1"/>
  <c r="C9751" i="1"/>
  <c r="C9752" i="1"/>
  <c r="C9753" i="1"/>
  <c r="C9754" i="1"/>
  <c r="C9755" i="1"/>
  <c r="C9756" i="1"/>
  <c r="C9757" i="1"/>
  <c r="C9758" i="1"/>
  <c r="C9759" i="1"/>
  <c r="C9760" i="1"/>
  <c r="C9761" i="1"/>
  <c r="C9762" i="1"/>
  <c r="C9763" i="1"/>
  <c r="C9764" i="1"/>
  <c r="C9765" i="1"/>
  <c r="C9766" i="1"/>
  <c r="C9767" i="1"/>
  <c r="C9768" i="1"/>
  <c r="C9769" i="1"/>
  <c r="C9770" i="1"/>
  <c r="C9771" i="1"/>
  <c r="C9772" i="1"/>
  <c r="C9773" i="1"/>
  <c r="C9774" i="1"/>
  <c r="C9775" i="1"/>
  <c r="C9776" i="1"/>
  <c r="C9777" i="1"/>
  <c r="C9778" i="1"/>
  <c r="C9779" i="1"/>
  <c r="C9780" i="1"/>
  <c r="C9781" i="1"/>
  <c r="C9782" i="1"/>
  <c r="C9783" i="1"/>
  <c r="C9784" i="1"/>
  <c r="C9785" i="1"/>
  <c r="C9786" i="1"/>
  <c r="C9787" i="1"/>
  <c r="C9788" i="1"/>
  <c r="C9789" i="1"/>
  <c r="C9790" i="1"/>
  <c r="C9791" i="1"/>
  <c r="C9792" i="1"/>
  <c r="C9793" i="1"/>
  <c r="C9794" i="1"/>
  <c r="C9795" i="1"/>
  <c r="C9796" i="1"/>
  <c r="C9797" i="1"/>
  <c r="C9798" i="1"/>
  <c r="C9799" i="1"/>
  <c r="C9800" i="1"/>
  <c r="C9801" i="1"/>
  <c r="C9802" i="1"/>
  <c r="C9803" i="1"/>
  <c r="C9804" i="1"/>
  <c r="C9805" i="1"/>
  <c r="C9806" i="1"/>
  <c r="C9807" i="1"/>
  <c r="C9808" i="1"/>
  <c r="C9809" i="1"/>
  <c r="C9810" i="1"/>
  <c r="C9811" i="1"/>
  <c r="C9812" i="1"/>
  <c r="C9813" i="1"/>
  <c r="C9814" i="1"/>
  <c r="C9815" i="1"/>
  <c r="C9816" i="1"/>
  <c r="C9817" i="1"/>
  <c r="C9818" i="1"/>
  <c r="C9819" i="1"/>
  <c r="C9820" i="1"/>
  <c r="C9821" i="1"/>
  <c r="C9822" i="1"/>
  <c r="C9823" i="1"/>
  <c r="C9824" i="1"/>
  <c r="C9825" i="1"/>
  <c r="C9826" i="1"/>
  <c r="C9827" i="1"/>
  <c r="C9828" i="1"/>
  <c r="C9829" i="1"/>
  <c r="C9830" i="1"/>
  <c r="C9831" i="1"/>
  <c r="C9832" i="1"/>
  <c r="C9833" i="1"/>
  <c r="C9834" i="1"/>
  <c r="C9835" i="1"/>
  <c r="C9836" i="1"/>
  <c r="C9837" i="1"/>
  <c r="C9838" i="1"/>
  <c r="C9839" i="1"/>
  <c r="C9840" i="1"/>
  <c r="C9841" i="1"/>
  <c r="C9842" i="1"/>
  <c r="C9843" i="1"/>
  <c r="C9844" i="1"/>
  <c r="C9845" i="1"/>
  <c r="C9846" i="1"/>
  <c r="C9847" i="1"/>
  <c r="C9848" i="1"/>
  <c r="C9849" i="1"/>
  <c r="C9850" i="1"/>
  <c r="C9851" i="1"/>
  <c r="C9852" i="1"/>
  <c r="C9853" i="1"/>
  <c r="C9854" i="1"/>
  <c r="C9855" i="1"/>
  <c r="C9856" i="1"/>
  <c r="C9857" i="1"/>
  <c r="C9858" i="1"/>
  <c r="C9859" i="1"/>
  <c r="C9860" i="1"/>
  <c r="C9861" i="1"/>
  <c r="C9862" i="1"/>
  <c r="C9863" i="1"/>
  <c r="C9864" i="1"/>
  <c r="C9865" i="1"/>
  <c r="C9866" i="1"/>
  <c r="C9867" i="1"/>
  <c r="C9868" i="1"/>
  <c r="C9869" i="1"/>
  <c r="C9870" i="1"/>
  <c r="C9871" i="1"/>
  <c r="C9872" i="1"/>
  <c r="C9873" i="1"/>
  <c r="C9874" i="1"/>
  <c r="C9875" i="1"/>
  <c r="C9876" i="1"/>
  <c r="C9877" i="1"/>
  <c r="C9878" i="1"/>
  <c r="C9879" i="1"/>
  <c r="C9880" i="1"/>
  <c r="C9881" i="1"/>
  <c r="C9882" i="1"/>
  <c r="C9883" i="1"/>
  <c r="C9884" i="1"/>
  <c r="C9885" i="1"/>
  <c r="C9886" i="1"/>
  <c r="C9887" i="1"/>
  <c r="C9888" i="1"/>
  <c r="C9889" i="1"/>
  <c r="C9890" i="1"/>
  <c r="C9891" i="1"/>
  <c r="C9892" i="1"/>
  <c r="C9893" i="1"/>
  <c r="C9894" i="1"/>
  <c r="C9895" i="1"/>
  <c r="C9896" i="1"/>
  <c r="C9897" i="1"/>
  <c r="C9898" i="1"/>
  <c r="C9899" i="1"/>
  <c r="C9900" i="1"/>
  <c r="C9901" i="1"/>
  <c r="C9902" i="1"/>
  <c r="C9903" i="1"/>
  <c r="C9904" i="1"/>
  <c r="C9905" i="1"/>
  <c r="C9906" i="1"/>
  <c r="C9907" i="1"/>
  <c r="C9908" i="1"/>
  <c r="C9909" i="1"/>
  <c r="C9910" i="1"/>
  <c r="C9911" i="1"/>
  <c r="C9912" i="1"/>
  <c r="C9913" i="1"/>
  <c r="C9914" i="1"/>
  <c r="C9915" i="1"/>
  <c r="C9916" i="1"/>
  <c r="C9917" i="1"/>
  <c r="C9918" i="1"/>
  <c r="C9919" i="1"/>
  <c r="C9920" i="1"/>
  <c r="C9921" i="1"/>
  <c r="C9922" i="1"/>
  <c r="C9923" i="1"/>
  <c r="C9924" i="1"/>
  <c r="C9925" i="1"/>
  <c r="C9926" i="1"/>
  <c r="C9927" i="1"/>
  <c r="C9928" i="1"/>
  <c r="C9929" i="1"/>
  <c r="C9930" i="1"/>
  <c r="C9931" i="1"/>
  <c r="C9932" i="1"/>
  <c r="C9933" i="1"/>
  <c r="C9934" i="1"/>
  <c r="C9935" i="1"/>
  <c r="C9936" i="1"/>
  <c r="C9937" i="1"/>
  <c r="C9938" i="1"/>
  <c r="C9939" i="1"/>
  <c r="C9940" i="1"/>
  <c r="C9941" i="1"/>
  <c r="C9942" i="1"/>
  <c r="C9943" i="1"/>
  <c r="C9944" i="1"/>
  <c r="C9945" i="1"/>
  <c r="C9946" i="1"/>
  <c r="C9947" i="1"/>
  <c r="C9948" i="1"/>
  <c r="C9949" i="1"/>
  <c r="C9950" i="1"/>
  <c r="C9951" i="1"/>
  <c r="C9952" i="1"/>
  <c r="C9953" i="1"/>
  <c r="C9954" i="1"/>
  <c r="C9955" i="1"/>
  <c r="C9956" i="1"/>
  <c r="C9957" i="1"/>
  <c r="C9958" i="1"/>
  <c r="C9959" i="1"/>
  <c r="C9960" i="1"/>
  <c r="C9961" i="1"/>
  <c r="C9962" i="1"/>
  <c r="C9963" i="1"/>
  <c r="C9964" i="1"/>
  <c r="C9965" i="1"/>
  <c r="C9966" i="1"/>
  <c r="C9967" i="1"/>
  <c r="C9968" i="1"/>
  <c r="C9969" i="1"/>
  <c r="C9970" i="1"/>
  <c r="C9971" i="1"/>
  <c r="C9972" i="1"/>
  <c r="C9973" i="1"/>
  <c r="C9974" i="1"/>
  <c r="C9975" i="1"/>
  <c r="C9976" i="1"/>
  <c r="C9977" i="1"/>
  <c r="C9978" i="1"/>
  <c r="C9979" i="1"/>
  <c r="C9980" i="1"/>
  <c r="C9981" i="1"/>
  <c r="C9982" i="1"/>
  <c r="C9983" i="1"/>
  <c r="C9984" i="1"/>
  <c r="C9985" i="1"/>
  <c r="C9986" i="1"/>
  <c r="C9987" i="1"/>
  <c r="C9988" i="1"/>
  <c r="C9989" i="1"/>
  <c r="C9990" i="1"/>
  <c r="C9991" i="1"/>
  <c r="C9992" i="1"/>
  <c r="C9993" i="1"/>
  <c r="C9994" i="1"/>
  <c r="C9995" i="1"/>
  <c r="C9996" i="1"/>
  <c r="C9997" i="1"/>
  <c r="C9998" i="1"/>
  <c r="C9999" i="1"/>
  <c r="C10000" i="1"/>
  <c r="C10001" i="1"/>
  <c r="C10002" i="1"/>
  <c r="C10003" i="1"/>
  <c r="C10004" i="1"/>
  <c r="C10005" i="1"/>
  <c r="C10006" i="1"/>
  <c r="C10007" i="1"/>
  <c r="C10008" i="1"/>
  <c r="C10009" i="1"/>
  <c r="C10010" i="1"/>
  <c r="C10011" i="1"/>
  <c r="C10012" i="1"/>
  <c r="C10013" i="1"/>
  <c r="C10014" i="1"/>
  <c r="C10015" i="1"/>
  <c r="C10016" i="1"/>
  <c r="C10017" i="1"/>
  <c r="C10018" i="1"/>
  <c r="C10019" i="1"/>
  <c r="C10020" i="1"/>
  <c r="C10021" i="1"/>
  <c r="C10022" i="1"/>
  <c r="C10023" i="1"/>
  <c r="C10024" i="1"/>
  <c r="C10025" i="1"/>
  <c r="C10026" i="1"/>
  <c r="C10027" i="1"/>
  <c r="C10028" i="1"/>
  <c r="C10029" i="1"/>
  <c r="C10030" i="1"/>
  <c r="C10031" i="1"/>
  <c r="C10032" i="1"/>
  <c r="C10033" i="1"/>
  <c r="C10034" i="1"/>
  <c r="C10035" i="1"/>
  <c r="C10036" i="1"/>
  <c r="C10037" i="1"/>
  <c r="C10038" i="1"/>
  <c r="C10039" i="1"/>
  <c r="C10040" i="1"/>
  <c r="C10041" i="1"/>
  <c r="C10042" i="1"/>
  <c r="C10043" i="1"/>
  <c r="C10044" i="1"/>
  <c r="C10045" i="1"/>
  <c r="C10046" i="1"/>
  <c r="C10047" i="1"/>
  <c r="C10048" i="1"/>
  <c r="C10049" i="1"/>
  <c r="C10050" i="1"/>
  <c r="C10051" i="1"/>
  <c r="C10052" i="1"/>
  <c r="C10053" i="1"/>
  <c r="C10054" i="1"/>
  <c r="C10055" i="1"/>
  <c r="C10056" i="1"/>
  <c r="C10057" i="1"/>
  <c r="C10058" i="1"/>
  <c r="C10059" i="1"/>
  <c r="C10060" i="1"/>
  <c r="C10061" i="1"/>
  <c r="C10062" i="1"/>
  <c r="C10063" i="1"/>
  <c r="C10064" i="1"/>
  <c r="C10065" i="1"/>
  <c r="C10066" i="1"/>
  <c r="C10067" i="1"/>
  <c r="C10068" i="1"/>
  <c r="C10069" i="1"/>
  <c r="C10070" i="1"/>
  <c r="C10071" i="1"/>
  <c r="C10072" i="1"/>
  <c r="C10073" i="1"/>
  <c r="C10074" i="1"/>
  <c r="C10075" i="1"/>
  <c r="C10076" i="1"/>
  <c r="C10077" i="1"/>
  <c r="C10078" i="1"/>
  <c r="C10079" i="1"/>
  <c r="C10080" i="1"/>
  <c r="C10081" i="1"/>
  <c r="C10082" i="1"/>
  <c r="C10083" i="1"/>
  <c r="C10084" i="1"/>
  <c r="C10085" i="1"/>
  <c r="C10086" i="1"/>
  <c r="C10087" i="1"/>
  <c r="C10088" i="1"/>
  <c r="C10089" i="1"/>
  <c r="C10090" i="1"/>
  <c r="C10091" i="1"/>
  <c r="C10092" i="1"/>
  <c r="C10093" i="1"/>
  <c r="C10094" i="1"/>
  <c r="C10095" i="1"/>
  <c r="C10096" i="1"/>
  <c r="C10097" i="1"/>
  <c r="C10098" i="1"/>
  <c r="C10099" i="1"/>
  <c r="C10100" i="1"/>
  <c r="C10101" i="1"/>
  <c r="C10102" i="1"/>
  <c r="C10103" i="1"/>
  <c r="C10104" i="1"/>
  <c r="C10105" i="1"/>
  <c r="C10106" i="1"/>
  <c r="C10107" i="1"/>
  <c r="C10108" i="1"/>
  <c r="C10109" i="1"/>
  <c r="C10110" i="1"/>
  <c r="C10111" i="1"/>
  <c r="C10112" i="1"/>
  <c r="C10113" i="1"/>
  <c r="C10114" i="1"/>
  <c r="C10115" i="1"/>
  <c r="C10116" i="1"/>
  <c r="C10117" i="1"/>
  <c r="C10118" i="1"/>
  <c r="C10119" i="1"/>
  <c r="C10120" i="1"/>
  <c r="C10121" i="1"/>
  <c r="C10122" i="1"/>
  <c r="C10123" i="1"/>
  <c r="C10124" i="1"/>
  <c r="C10125" i="1"/>
  <c r="C10126" i="1"/>
  <c r="C10127" i="1"/>
  <c r="C10128" i="1"/>
  <c r="C10129" i="1"/>
  <c r="C10130" i="1"/>
  <c r="C10131" i="1"/>
  <c r="C10132" i="1"/>
  <c r="C10133" i="1"/>
  <c r="C10134" i="1"/>
  <c r="C10135" i="1"/>
  <c r="C10136" i="1"/>
  <c r="C10137" i="1"/>
  <c r="C10138" i="1"/>
  <c r="C10139" i="1"/>
  <c r="C10140" i="1"/>
  <c r="C10141" i="1"/>
  <c r="C10142" i="1"/>
  <c r="C10143" i="1"/>
  <c r="C10144" i="1"/>
  <c r="C10145" i="1"/>
  <c r="C10146" i="1"/>
  <c r="C10147" i="1"/>
  <c r="C10148" i="1"/>
  <c r="C10149" i="1"/>
  <c r="C10150" i="1"/>
  <c r="C10151" i="1"/>
  <c r="C10152" i="1"/>
  <c r="C10153" i="1"/>
  <c r="C10154" i="1"/>
  <c r="C10155" i="1"/>
  <c r="C10156" i="1"/>
  <c r="C10157" i="1"/>
  <c r="C10158" i="1"/>
  <c r="C10159" i="1"/>
  <c r="C10160" i="1"/>
  <c r="C10161" i="1"/>
  <c r="C10162" i="1"/>
  <c r="C10163" i="1"/>
  <c r="C10164" i="1"/>
  <c r="C10165" i="1"/>
  <c r="C10166" i="1"/>
  <c r="C10167" i="1"/>
  <c r="C10168" i="1"/>
  <c r="C10169" i="1"/>
  <c r="C10170" i="1"/>
  <c r="C10171" i="1"/>
  <c r="C10172" i="1"/>
  <c r="C10173" i="1"/>
  <c r="C10174" i="1"/>
  <c r="C10175" i="1"/>
  <c r="C10176" i="1"/>
  <c r="C10177" i="1"/>
  <c r="C10178" i="1"/>
  <c r="C10179" i="1"/>
  <c r="C10180" i="1"/>
  <c r="C10181" i="1"/>
  <c r="C10182" i="1"/>
  <c r="C10183" i="1"/>
  <c r="C10184" i="1"/>
  <c r="C10185" i="1"/>
  <c r="C10186" i="1"/>
  <c r="C10187" i="1"/>
  <c r="C10188" i="1"/>
  <c r="C10189" i="1"/>
  <c r="C10190" i="1"/>
  <c r="C10191" i="1"/>
  <c r="C10192" i="1"/>
  <c r="C10193" i="1"/>
  <c r="C10194" i="1"/>
  <c r="C10195" i="1"/>
  <c r="C10196" i="1"/>
  <c r="C10197" i="1"/>
  <c r="C10198" i="1"/>
  <c r="C10199" i="1"/>
  <c r="C10200" i="1"/>
  <c r="C10201" i="1"/>
  <c r="C10202" i="1"/>
  <c r="C10203" i="1"/>
  <c r="C10204" i="1"/>
  <c r="C10205" i="1"/>
  <c r="C10206" i="1"/>
  <c r="C10207" i="1"/>
  <c r="C10208" i="1"/>
  <c r="C10209" i="1"/>
  <c r="C10210" i="1"/>
  <c r="C10211" i="1"/>
  <c r="C10212" i="1"/>
  <c r="C10213" i="1"/>
  <c r="C10214" i="1"/>
  <c r="C10215" i="1"/>
  <c r="C10216" i="1"/>
  <c r="C10217" i="1"/>
  <c r="C10218" i="1"/>
  <c r="C10219" i="1"/>
  <c r="C10220" i="1"/>
  <c r="C10221" i="1"/>
  <c r="C10222" i="1"/>
  <c r="C10223" i="1"/>
  <c r="C10224" i="1"/>
  <c r="C10225" i="1"/>
  <c r="C10226" i="1"/>
  <c r="C10227" i="1"/>
  <c r="C10228" i="1"/>
  <c r="C10229" i="1"/>
  <c r="C10230" i="1"/>
  <c r="C10231" i="1"/>
  <c r="C10232" i="1"/>
  <c r="C10233" i="1"/>
  <c r="C10234" i="1"/>
  <c r="C10235" i="1"/>
  <c r="C10236" i="1"/>
  <c r="C10237" i="1"/>
  <c r="C10238" i="1"/>
  <c r="C10239" i="1"/>
  <c r="C10240" i="1"/>
  <c r="C10241" i="1"/>
  <c r="C10242" i="1"/>
  <c r="C10243" i="1"/>
  <c r="C10244" i="1"/>
  <c r="C10245" i="1"/>
  <c r="C10246" i="1"/>
  <c r="C10247" i="1"/>
  <c r="C10248" i="1"/>
  <c r="C10249" i="1"/>
  <c r="C10250" i="1"/>
  <c r="C10251" i="1"/>
  <c r="C10252" i="1"/>
  <c r="C10253" i="1"/>
  <c r="C10254" i="1"/>
  <c r="C10255" i="1"/>
  <c r="C10256" i="1"/>
  <c r="C10257" i="1"/>
  <c r="C10258" i="1"/>
  <c r="C10259" i="1"/>
  <c r="C10260" i="1"/>
  <c r="C10261" i="1"/>
  <c r="C10262" i="1"/>
  <c r="C10263" i="1"/>
  <c r="C10264" i="1"/>
  <c r="C10265" i="1"/>
  <c r="C10266" i="1"/>
  <c r="C10267" i="1"/>
  <c r="C10268" i="1"/>
  <c r="C10269" i="1"/>
  <c r="C10270" i="1"/>
  <c r="C10271" i="1"/>
  <c r="C10272" i="1"/>
  <c r="C10273" i="1"/>
  <c r="C10274" i="1"/>
  <c r="C10275" i="1"/>
  <c r="C10276" i="1"/>
  <c r="C10277" i="1"/>
  <c r="C10278" i="1"/>
  <c r="C10279" i="1"/>
  <c r="C10280" i="1"/>
  <c r="C10281" i="1"/>
  <c r="C10282" i="1"/>
  <c r="C10283" i="1"/>
  <c r="C10284" i="1"/>
  <c r="C10285" i="1"/>
  <c r="C10286" i="1"/>
  <c r="C10287" i="1"/>
  <c r="C10288" i="1"/>
  <c r="C10289" i="1"/>
  <c r="C10290" i="1"/>
  <c r="C10291" i="1"/>
  <c r="C10292" i="1"/>
  <c r="C10293" i="1"/>
  <c r="C10294" i="1"/>
  <c r="C10295" i="1"/>
  <c r="C10296" i="1"/>
  <c r="C10297" i="1"/>
  <c r="C10298" i="1"/>
  <c r="C10299" i="1"/>
  <c r="C10300" i="1"/>
  <c r="C10301" i="1"/>
  <c r="C10302" i="1"/>
  <c r="C10303" i="1"/>
  <c r="C10304" i="1"/>
  <c r="C10305" i="1"/>
  <c r="C10306" i="1"/>
  <c r="C10307" i="1"/>
  <c r="C10308" i="1"/>
  <c r="C10309" i="1"/>
  <c r="C10310" i="1"/>
  <c r="C10311" i="1"/>
  <c r="C10312" i="1"/>
  <c r="C10313" i="1"/>
  <c r="C10314" i="1"/>
  <c r="C10315" i="1"/>
  <c r="C10316" i="1"/>
  <c r="C10317" i="1"/>
  <c r="C10318" i="1"/>
  <c r="C10319" i="1"/>
  <c r="C10320" i="1"/>
  <c r="C10321" i="1"/>
  <c r="C10322" i="1"/>
  <c r="C10323" i="1"/>
  <c r="C10324" i="1"/>
  <c r="C10325" i="1"/>
  <c r="C10326" i="1"/>
  <c r="C10327" i="1"/>
  <c r="C10328" i="1"/>
  <c r="C10329" i="1"/>
  <c r="C10330" i="1"/>
  <c r="C10331" i="1"/>
  <c r="C10332" i="1"/>
  <c r="C10333" i="1"/>
  <c r="C10334" i="1"/>
  <c r="C10335" i="1"/>
  <c r="C10336" i="1"/>
  <c r="C10337" i="1"/>
  <c r="C10338" i="1"/>
  <c r="C10339" i="1"/>
  <c r="C10340" i="1"/>
  <c r="C10341" i="1"/>
  <c r="C10342" i="1"/>
  <c r="C10343" i="1"/>
  <c r="C10344" i="1"/>
  <c r="C10345" i="1"/>
  <c r="C10346" i="1"/>
  <c r="C10347" i="1"/>
  <c r="C10348" i="1"/>
  <c r="C10349" i="1"/>
  <c r="C10350" i="1"/>
  <c r="C10351" i="1"/>
  <c r="C10352" i="1"/>
  <c r="C10353" i="1"/>
  <c r="C10354" i="1"/>
  <c r="C10355" i="1"/>
  <c r="C10356" i="1"/>
  <c r="C10357" i="1"/>
  <c r="C10358" i="1"/>
  <c r="C10359" i="1"/>
  <c r="C10360" i="1"/>
  <c r="C10361" i="1"/>
  <c r="C10362" i="1"/>
  <c r="C10363" i="1"/>
  <c r="C10364" i="1"/>
  <c r="C10365" i="1"/>
  <c r="C10366" i="1"/>
  <c r="C10367" i="1"/>
  <c r="C10368" i="1"/>
  <c r="C10369" i="1"/>
  <c r="C10370" i="1"/>
  <c r="C10371" i="1"/>
  <c r="C10372" i="1"/>
  <c r="C10373" i="1"/>
  <c r="C10374" i="1"/>
  <c r="C10375" i="1"/>
  <c r="C10376" i="1"/>
  <c r="C10377" i="1"/>
  <c r="C10378" i="1"/>
  <c r="C10379" i="1"/>
  <c r="C10380" i="1"/>
  <c r="C10381" i="1"/>
  <c r="C10382" i="1"/>
  <c r="C10383" i="1"/>
  <c r="C10384" i="1"/>
  <c r="C10385" i="1"/>
  <c r="C10386" i="1"/>
  <c r="C10387" i="1"/>
  <c r="C10388" i="1"/>
  <c r="C10389" i="1"/>
  <c r="C10390" i="1"/>
  <c r="C10391" i="1"/>
  <c r="C10392" i="1"/>
  <c r="C10393" i="1"/>
  <c r="C10394" i="1"/>
  <c r="C10395" i="1"/>
  <c r="C10396" i="1"/>
  <c r="C10397" i="1"/>
  <c r="C10398" i="1"/>
  <c r="C10399" i="1"/>
  <c r="C10400" i="1"/>
  <c r="C10401" i="1"/>
  <c r="C10402" i="1"/>
  <c r="C10403" i="1"/>
  <c r="C10404" i="1"/>
  <c r="C10405" i="1"/>
  <c r="C10406" i="1"/>
  <c r="C10407" i="1"/>
  <c r="C10408" i="1"/>
  <c r="C10409" i="1"/>
  <c r="C10410" i="1"/>
  <c r="C10411" i="1"/>
  <c r="C10412" i="1"/>
  <c r="C10413" i="1"/>
  <c r="C10414" i="1"/>
  <c r="C10415" i="1"/>
  <c r="C10416" i="1"/>
  <c r="C10417" i="1"/>
  <c r="C10418" i="1"/>
  <c r="C10419" i="1"/>
  <c r="C10420" i="1"/>
  <c r="C10421" i="1"/>
  <c r="C10422" i="1"/>
  <c r="C10423" i="1"/>
  <c r="C10424" i="1"/>
  <c r="C10425" i="1"/>
  <c r="C10426" i="1"/>
  <c r="C10427" i="1"/>
  <c r="C10428" i="1"/>
  <c r="C10429" i="1"/>
  <c r="C10430" i="1"/>
  <c r="C10431" i="1"/>
  <c r="C10432" i="1"/>
  <c r="C10433" i="1"/>
  <c r="C10434" i="1"/>
  <c r="C10435" i="1"/>
  <c r="C10436" i="1"/>
  <c r="C10437" i="1"/>
  <c r="C10438" i="1"/>
  <c r="C10439" i="1"/>
  <c r="C10440" i="1"/>
  <c r="C10441" i="1"/>
  <c r="C10442" i="1"/>
  <c r="C10443" i="1"/>
  <c r="C10444" i="1"/>
  <c r="C10445" i="1"/>
  <c r="C10446" i="1"/>
  <c r="C10447" i="1"/>
  <c r="C10448" i="1"/>
  <c r="C10449" i="1"/>
  <c r="C10450" i="1"/>
  <c r="C10451" i="1"/>
  <c r="C10452" i="1"/>
  <c r="C10453" i="1"/>
  <c r="C10454" i="1"/>
  <c r="C10455" i="1"/>
  <c r="C10456" i="1"/>
  <c r="C10457" i="1"/>
  <c r="C10458" i="1"/>
  <c r="C10459" i="1"/>
  <c r="C10460" i="1"/>
  <c r="C10461" i="1"/>
  <c r="C10462" i="1"/>
  <c r="C10463" i="1"/>
  <c r="C10464" i="1"/>
  <c r="C10465" i="1"/>
  <c r="C10466" i="1"/>
  <c r="C10467" i="1"/>
  <c r="C10468" i="1"/>
  <c r="C10469" i="1"/>
  <c r="C10470" i="1"/>
  <c r="C10471" i="1"/>
  <c r="C10472" i="1"/>
  <c r="C10473" i="1"/>
  <c r="C10474" i="1"/>
  <c r="C10475" i="1"/>
  <c r="C10476" i="1"/>
  <c r="C10477" i="1"/>
  <c r="C10478" i="1"/>
  <c r="C10479" i="1"/>
  <c r="C10480" i="1"/>
  <c r="C10481" i="1"/>
  <c r="C10482" i="1"/>
  <c r="C10483" i="1"/>
  <c r="C10484" i="1"/>
  <c r="C10485" i="1"/>
  <c r="C10486" i="1"/>
  <c r="C10487" i="1"/>
  <c r="C10488" i="1"/>
  <c r="C10489" i="1"/>
  <c r="C10490" i="1"/>
  <c r="C10491" i="1"/>
  <c r="C10492" i="1"/>
  <c r="C10493" i="1"/>
  <c r="C10494" i="1"/>
  <c r="C10495" i="1"/>
  <c r="C10496" i="1"/>
  <c r="C10497" i="1"/>
  <c r="C10498" i="1"/>
  <c r="C10499" i="1"/>
  <c r="C10500" i="1"/>
  <c r="C10501" i="1"/>
  <c r="C10502" i="1"/>
  <c r="C10503" i="1"/>
  <c r="C10504" i="1"/>
  <c r="C10505" i="1"/>
  <c r="C10506" i="1"/>
  <c r="C10507" i="1"/>
  <c r="C10508" i="1"/>
  <c r="C10509" i="1"/>
  <c r="C10510" i="1"/>
  <c r="C10511" i="1"/>
  <c r="C10512" i="1"/>
  <c r="C10513" i="1"/>
  <c r="C10514" i="1"/>
  <c r="C10515" i="1"/>
  <c r="C10516" i="1"/>
  <c r="C10517" i="1"/>
  <c r="C10518" i="1"/>
  <c r="C10519" i="1"/>
  <c r="C10520" i="1"/>
  <c r="C10521" i="1"/>
  <c r="C10522" i="1"/>
  <c r="C10523" i="1"/>
  <c r="C10524" i="1"/>
  <c r="C10525" i="1"/>
  <c r="C10526" i="1"/>
  <c r="C10527" i="1"/>
  <c r="C10528" i="1"/>
  <c r="C10529" i="1"/>
  <c r="C10530" i="1"/>
  <c r="C10531" i="1"/>
  <c r="C10532" i="1"/>
  <c r="C10533" i="1"/>
  <c r="C10534" i="1"/>
  <c r="C10535" i="1"/>
  <c r="C10536" i="1"/>
  <c r="C10537" i="1"/>
  <c r="C10538" i="1"/>
  <c r="C10539" i="1"/>
  <c r="C10540" i="1"/>
  <c r="C10541" i="1"/>
  <c r="C10542" i="1"/>
  <c r="C10543" i="1"/>
  <c r="C10544" i="1"/>
  <c r="C10545" i="1"/>
  <c r="C10546" i="1"/>
  <c r="C10547" i="1"/>
  <c r="C10548" i="1"/>
  <c r="C10549" i="1"/>
  <c r="C10550" i="1"/>
  <c r="C10551" i="1"/>
  <c r="C10552" i="1"/>
  <c r="C10553" i="1"/>
  <c r="C10554" i="1"/>
  <c r="C10555" i="1"/>
  <c r="C10556" i="1"/>
  <c r="C10557" i="1"/>
  <c r="C10558" i="1"/>
  <c r="C10559" i="1"/>
  <c r="C10560" i="1"/>
  <c r="C10561" i="1"/>
  <c r="C10562" i="1"/>
  <c r="C10563" i="1"/>
  <c r="C10564" i="1"/>
  <c r="C10565" i="1"/>
  <c r="C10566" i="1"/>
  <c r="C10567" i="1"/>
  <c r="C10568" i="1"/>
  <c r="C10569" i="1"/>
  <c r="C10570" i="1"/>
  <c r="C10571" i="1"/>
  <c r="C10572" i="1"/>
  <c r="C10573" i="1"/>
  <c r="C10574" i="1"/>
  <c r="C10575" i="1"/>
  <c r="C10576" i="1"/>
  <c r="C10577" i="1"/>
  <c r="C10578" i="1"/>
  <c r="C10579" i="1"/>
  <c r="C10580" i="1"/>
  <c r="C10581" i="1"/>
  <c r="C10582" i="1"/>
  <c r="C10583" i="1"/>
  <c r="C10584" i="1"/>
  <c r="C10585" i="1"/>
  <c r="C10586" i="1"/>
  <c r="C10587" i="1"/>
  <c r="C10588" i="1"/>
  <c r="C10589" i="1"/>
  <c r="C10590" i="1"/>
  <c r="C10591" i="1"/>
  <c r="C10592" i="1"/>
  <c r="C10593" i="1"/>
  <c r="C10594" i="1"/>
  <c r="C10595" i="1"/>
  <c r="C10596" i="1"/>
  <c r="C10597" i="1"/>
  <c r="C10598" i="1"/>
  <c r="C10599" i="1"/>
  <c r="C10600" i="1"/>
  <c r="C10601" i="1"/>
  <c r="C10602" i="1"/>
  <c r="C10603" i="1"/>
  <c r="C10604" i="1"/>
  <c r="C10605" i="1"/>
  <c r="C10606" i="1"/>
  <c r="C10607" i="1"/>
  <c r="C10608" i="1"/>
  <c r="C10609" i="1"/>
  <c r="C10610" i="1"/>
  <c r="C10611" i="1"/>
  <c r="C10612" i="1"/>
  <c r="C10613" i="1"/>
  <c r="C10614" i="1"/>
  <c r="C10615" i="1"/>
  <c r="C10616" i="1"/>
  <c r="C10617" i="1"/>
  <c r="C10618" i="1"/>
  <c r="C10619" i="1"/>
  <c r="C10620" i="1"/>
  <c r="C10621" i="1"/>
  <c r="C10622" i="1"/>
  <c r="C10623" i="1"/>
  <c r="C10624" i="1"/>
  <c r="C10625" i="1"/>
  <c r="C10626" i="1"/>
  <c r="C10627" i="1"/>
  <c r="C10628" i="1"/>
  <c r="C10629" i="1"/>
  <c r="C10630" i="1"/>
  <c r="C10631" i="1"/>
  <c r="C10632" i="1"/>
  <c r="C10633" i="1"/>
  <c r="C10634" i="1"/>
  <c r="C10635" i="1"/>
  <c r="C10636" i="1"/>
  <c r="C10637" i="1"/>
  <c r="C10638" i="1"/>
  <c r="C10639" i="1"/>
  <c r="C10640" i="1"/>
  <c r="C10641" i="1"/>
  <c r="C10642" i="1"/>
  <c r="C10643" i="1"/>
  <c r="C10644" i="1"/>
  <c r="C10645" i="1"/>
  <c r="C10646" i="1"/>
  <c r="C10647" i="1"/>
  <c r="C10648" i="1"/>
  <c r="C10649" i="1"/>
  <c r="C10650" i="1"/>
  <c r="C10651" i="1"/>
  <c r="C10652" i="1"/>
  <c r="C10653" i="1"/>
  <c r="C10654" i="1"/>
  <c r="C10655" i="1"/>
  <c r="C10656" i="1"/>
  <c r="C10657" i="1"/>
  <c r="C10658" i="1"/>
  <c r="C10659" i="1"/>
  <c r="C10660" i="1"/>
  <c r="C10661" i="1"/>
  <c r="C10662" i="1"/>
  <c r="C10663" i="1"/>
  <c r="C10664" i="1"/>
  <c r="C10665" i="1"/>
  <c r="C10666" i="1"/>
  <c r="C10667" i="1"/>
  <c r="C10668" i="1"/>
  <c r="C10669" i="1"/>
  <c r="C10670" i="1"/>
  <c r="C10671" i="1"/>
  <c r="C10672" i="1"/>
  <c r="C10673" i="1"/>
  <c r="C10674" i="1"/>
  <c r="C10675" i="1"/>
  <c r="C10676" i="1"/>
  <c r="C10677" i="1"/>
  <c r="C10678" i="1"/>
  <c r="C10679" i="1"/>
  <c r="C10680" i="1"/>
  <c r="C10681" i="1"/>
  <c r="C10682" i="1"/>
  <c r="C10683" i="1"/>
  <c r="C10684" i="1"/>
  <c r="C10685" i="1"/>
  <c r="C10686" i="1"/>
  <c r="C10687" i="1"/>
  <c r="C10688" i="1"/>
  <c r="C10689" i="1"/>
  <c r="C10690" i="1"/>
  <c r="C10691" i="1"/>
  <c r="C10692" i="1"/>
  <c r="C10693" i="1"/>
  <c r="C10694" i="1"/>
  <c r="C10695" i="1"/>
  <c r="C10696" i="1"/>
  <c r="C10697" i="1"/>
  <c r="C10698" i="1"/>
  <c r="C10699" i="1"/>
  <c r="C10700" i="1"/>
  <c r="C10701" i="1"/>
  <c r="C10702" i="1"/>
  <c r="C10703" i="1"/>
  <c r="C10704" i="1"/>
  <c r="C10705" i="1"/>
  <c r="C10706" i="1"/>
  <c r="C10707" i="1"/>
  <c r="C10708" i="1"/>
  <c r="C10709" i="1"/>
  <c r="C10710" i="1"/>
  <c r="C10711" i="1"/>
  <c r="C10712" i="1"/>
  <c r="C10713" i="1"/>
  <c r="C10714" i="1"/>
  <c r="C10715" i="1"/>
  <c r="C10716" i="1"/>
  <c r="C10717" i="1"/>
  <c r="C10718" i="1"/>
  <c r="C10719" i="1"/>
  <c r="C10720" i="1"/>
  <c r="C10721" i="1"/>
  <c r="C10722" i="1"/>
  <c r="C10723" i="1"/>
  <c r="C10724" i="1"/>
  <c r="C10725" i="1"/>
  <c r="C10726" i="1"/>
  <c r="C10727" i="1"/>
  <c r="C10728" i="1"/>
  <c r="C10729" i="1"/>
  <c r="C10730" i="1"/>
  <c r="C10731" i="1"/>
  <c r="C10732" i="1"/>
  <c r="C10733" i="1"/>
  <c r="C10734" i="1"/>
  <c r="C10735" i="1"/>
  <c r="C10736" i="1"/>
  <c r="C10737" i="1"/>
  <c r="C10738" i="1"/>
  <c r="C10739" i="1"/>
  <c r="C10740" i="1"/>
  <c r="C10741" i="1"/>
  <c r="C10742" i="1"/>
  <c r="C10743" i="1"/>
  <c r="C10744" i="1"/>
  <c r="C10745" i="1"/>
  <c r="C10746" i="1"/>
  <c r="C10747" i="1"/>
  <c r="C10748" i="1"/>
  <c r="C10749" i="1"/>
  <c r="C10750" i="1"/>
  <c r="C10751" i="1"/>
  <c r="C10752" i="1"/>
  <c r="C10753" i="1"/>
  <c r="C10754" i="1"/>
  <c r="C10755" i="1"/>
  <c r="C10756" i="1"/>
  <c r="C10757" i="1"/>
  <c r="C10758" i="1"/>
  <c r="C10759" i="1"/>
  <c r="C10760" i="1"/>
  <c r="C10761" i="1"/>
  <c r="C10762" i="1"/>
  <c r="C10763" i="1"/>
  <c r="C10764" i="1"/>
  <c r="C10765" i="1"/>
  <c r="C10766" i="1"/>
  <c r="C10767" i="1"/>
  <c r="C10768" i="1"/>
  <c r="C10769" i="1"/>
  <c r="C10770" i="1"/>
  <c r="C10771" i="1"/>
  <c r="C10772" i="1"/>
  <c r="C10773" i="1"/>
  <c r="C10774" i="1"/>
  <c r="C10775" i="1"/>
  <c r="C10776" i="1"/>
  <c r="C10777" i="1"/>
  <c r="C10778" i="1"/>
  <c r="C10779" i="1"/>
  <c r="C10780" i="1"/>
  <c r="C10781" i="1"/>
  <c r="C10782" i="1"/>
  <c r="C10783" i="1"/>
  <c r="C10784" i="1"/>
  <c r="C10785" i="1"/>
  <c r="C10786" i="1"/>
  <c r="C10787" i="1"/>
  <c r="C10788" i="1"/>
  <c r="C10789" i="1"/>
  <c r="C10790" i="1"/>
  <c r="C10791" i="1"/>
  <c r="C10792" i="1"/>
  <c r="C10793" i="1"/>
  <c r="C10794" i="1"/>
  <c r="C10795" i="1"/>
  <c r="C10796" i="1"/>
  <c r="C10797" i="1"/>
  <c r="C10798" i="1"/>
  <c r="C10799" i="1"/>
  <c r="C10800" i="1"/>
  <c r="C10801" i="1"/>
  <c r="C10802" i="1"/>
  <c r="C10803" i="1"/>
  <c r="C10804" i="1"/>
  <c r="C10805" i="1"/>
  <c r="C10806" i="1"/>
  <c r="C10807" i="1"/>
  <c r="C10808" i="1"/>
  <c r="C10809" i="1"/>
  <c r="C10810" i="1"/>
  <c r="C10811" i="1"/>
  <c r="C10812" i="1"/>
  <c r="C10813" i="1"/>
  <c r="C10814" i="1"/>
  <c r="C10815" i="1"/>
  <c r="C10816" i="1"/>
  <c r="C10817" i="1"/>
  <c r="C10818" i="1"/>
  <c r="C10819" i="1"/>
  <c r="C10820" i="1"/>
  <c r="C10821" i="1"/>
  <c r="C10822" i="1"/>
  <c r="C10823" i="1"/>
  <c r="C10824" i="1"/>
  <c r="C10825" i="1"/>
  <c r="C10826" i="1"/>
  <c r="C10827" i="1"/>
  <c r="C10828" i="1"/>
  <c r="C10829" i="1"/>
  <c r="C10830" i="1"/>
  <c r="C10831" i="1"/>
  <c r="C10832" i="1"/>
  <c r="C10833" i="1"/>
  <c r="C10834" i="1"/>
  <c r="C10835" i="1"/>
  <c r="C10836" i="1"/>
  <c r="C10837" i="1"/>
  <c r="C10838" i="1"/>
  <c r="C10839" i="1"/>
  <c r="C10840" i="1"/>
  <c r="C10841" i="1"/>
  <c r="C10842" i="1"/>
  <c r="C10843" i="1"/>
  <c r="C10844" i="1"/>
  <c r="C10845" i="1"/>
  <c r="C10846" i="1"/>
  <c r="C10847" i="1"/>
  <c r="C10848" i="1"/>
  <c r="C10849" i="1"/>
  <c r="C10850" i="1"/>
  <c r="C10851" i="1"/>
  <c r="C10852" i="1"/>
  <c r="C10853" i="1"/>
  <c r="C10854" i="1"/>
  <c r="C10855" i="1"/>
  <c r="C10856" i="1"/>
  <c r="C10857" i="1"/>
  <c r="C10858" i="1"/>
  <c r="C10859" i="1"/>
  <c r="C10860" i="1"/>
  <c r="C10861" i="1"/>
  <c r="C10862" i="1"/>
  <c r="C10863" i="1"/>
  <c r="C10864" i="1"/>
  <c r="C10865" i="1"/>
  <c r="C10866" i="1"/>
  <c r="C10867" i="1"/>
  <c r="C10868" i="1"/>
  <c r="C10869" i="1"/>
  <c r="C10870" i="1"/>
  <c r="C10871" i="1"/>
  <c r="C10872" i="1"/>
  <c r="C10873" i="1"/>
  <c r="C10874" i="1"/>
  <c r="C10875" i="1"/>
  <c r="C10876" i="1"/>
  <c r="C10877" i="1"/>
  <c r="C10878" i="1"/>
  <c r="C10879" i="1"/>
  <c r="C10880" i="1"/>
  <c r="C10881" i="1"/>
  <c r="C10882" i="1"/>
  <c r="C10883" i="1"/>
  <c r="C10884" i="1"/>
  <c r="C10885" i="1"/>
  <c r="C10886" i="1"/>
  <c r="C10887" i="1"/>
  <c r="C10888" i="1"/>
  <c r="C10889" i="1"/>
  <c r="C10890" i="1"/>
  <c r="C10891" i="1"/>
  <c r="C10892" i="1"/>
  <c r="C10893" i="1"/>
  <c r="C10894" i="1"/>
  <c r="C10895" i="1"/>
  <c r="C10896" i="1"/>
  <c r="C10897" i="1"/>
  <c r="C10898" i="1"/>
  <c r="C10899" i="1"/>
  <c r="C10900" i="1"/>
  <c r="C10901" i="1"/>
  <c r="C10902" i="1"/>
  <c r="C10903" i="1"/>
  <c r="C10904" i="1"/>
  <c r="C10905" i="1"/>
  <c r="C10906" i="1"/>
  <c r="C10907" i="1"/>
  <c r="C10908" i="1"/>
  <c r="C10909" i="1"/>
  <c r="C10910" i="1"/>
  <c r="C10911" i="1"/>
  <c r="C10912" i="1"/>
  <c r="C10913" i="1"/>
  <c r="C10914" i="1"/>
  <c r="C10915" i="1"/>
  <c r="C10916" i="1"/>
  <c r="C10917" i="1"/>
  <c r="C10918" i="1"/>
  <c r="C10919" i="1"/>
  <c r="C10920" i="1"/>
  <c r="C10921" i="1"/>
  <c r="C10922" i="1"/>
  <c r="C10923" i="1"/>
  <c r="C10924" i="1"/>
  <c r="C10925" i="1"/>
  <c r="C10926" i="1"/>
  <c r="C10927" i="1"/>
  <c r="C10928" i="1"/>
  <c r="C10929" i="1"/>
  <c r="C10930" i="1"/>
  <c r="C10931" i="1"/>
  <c r="C10932" i="1"/>
  <c r="C10933" i="1"/>
  <c r="C10934" i="1"/>
  <c r="C10935" i="1"/>
  <c r="C10936" i="1"/>
  <c r="C10937" i="1"/>
  <c r="C10938" i="1"/>
  <c r="C10939" i="1"/>
  <c r="C10940" i="1"/>
  <c r="C10941" i="1"/>
  <c r="C10942" i="1"/>
  <c r="C10943" i="1"/>
  <c r="C10944" i="1"/>
  <c r="C10945" i="1"/>
  <c r="C10946" i="1"/>
  <c r="C10947" i="1"/>
  <c r="C10948" i="1"/>
  <c r="C10949" i="1"/>
  <c r="C10950" i="1"/>
  <c r="C10951" i="1"/>
  <c r="C10952" i="1"/>
  <c r="C10953" i="1"/>
  <c r="C10954" i="1"/>
  <c r="C10955" i="1"/>
  <c r="C10956" i="1"/>
  <c r="C10957" i="1"/>
  <c r="C10958" i="1"/>
  <c r="C10959" i="1"/>
  <c r="C10960" i="1"/>
  <c r="C10961" i="1"/>
  <c r="C10962" i="1"/>
  <c r="C10963" i="1"/>
  <c r="C10964" i="1"/>
  <c r="C10965" i="1"/>
  <c r="C10966" i="1"/>
  <c r="C10967" i="1"/>
  <c r="C10968" i="1"/>
  <c r="C10969" i="1"/>
  <c r="C10970" i="1"/>
  <c r="C10971" i="1"/>
  <c r="C10972" i="1"/>
  <c r="C10973" i="1"/>
  <c r="C10974" i="1"/>
  <c r="C10975" i="1"/>
  <c r="C10976" i="1"/>
  <c r="C10977" i="1"/>
  <c r="C10978" i="1"/>
  <c r="C10979" i="1"/>
  <c r="C10980" i="1"/>
  <c r="C10981" i="1"/>
  <c r="C10982" i="1"/>
  <c r="C10983" i="1"/>
  <c r="C10984" i="1"/>
  <c r="C10985" i="1"/>
  <c r="C10986" i="1"/>
  <c r="C10987" i="1"/>
  <c r="C10988" i="1"/>
  <c r="C10989" i="1"/>
  <c r="C10990" i="1"/>
  <c r="C10991" i="1"/>
  <c r="C10992" i="1"/>
  <c r="C10993" i="1"/>
  <c r="C10994" i="1"/>
  <c r="C10995" i="1"/>
  <c r="C10996" i="1"/>
  <c r="C10997" i="1"/>
  <c r="C10998" i="1"/>
  <c r="C10999" i="1"/>
  <c r="C11000" i="1"/>
  <c r="C11001" i="1"/>
  <c r="C11002" i="1"/>
  <c r="C11003" i="1"/>
  <c r="C11004" i="1"/>
  <c r="C11005" i="1"/>
  <c r="C11006" i="1"/>
  <c r="C11007" i="1"/>
  <c r="C11008" i="1"/>
  <c r="C11009" i="1"/>
  <c r="C11010" i="1"/>
  <c r="C11011" i="1"/>
  <c r="C11012" i="1"/>
  <c r="C11013" i="1"/>
  <c r="C11014" i="1"/>
  <c r="C11015" i="1"/>
  <c r="C11016" i="1"/>
  <c r="C11017" i="1"/>
  <c r="C11018" i="1"/>
  <c r="C11019" i="1"/>
  <c r="C11020" i="1"/>
  <c r="C11021" i="1"/>
  <c r="C11022" i="1"/>
  <c r="C11023" i="1"/>
  <c r="C11024" i="1"/>
  <c r="C11025" i="1"/>
  <c r="C11026" i="1"/>
  <c r="C11027" i="1"/>
  <c r="C11028" i="1"/>
  <c r="C11029" i="1"/>
  <c r="C11030" i="1"/>
  <c r="C11031" i="1"/>
  <c r="C11032" i="1"/>
  <c r="C11033" i="1"/>
  <c r="C11034" i="1"/>
  <c r="C11035" i="1"/>
  <c r="C11036" i="1"/>
  <c r="C11037" i="1"/>
  <c r="C11038" i="1"/>
  <c r="C11039" i="1"/>
  <c r="C11040" i="1"/>
  <c r="C11041" i="1"/>
  <c r="C11042" i="1"/>
  <c r="C11043" i="1"/>
  <c r="C11044" i="1"/>
  <c r="C11045" i="1"/>
  <c r="C11046" i="1"/>
  <c r="C11047" i="1"/>
  <c r="C11048" i="1"/>
  <c r="C11049" i="1"/>
  <c r="C11050" i="1"/>
  <c r="C11051" i="1"/>
  <c r="C11052" i="1"/>
  <c r="C11053" i="1"/>
  <c r="C11054" i="1"/>
  <c r="C11055" i="1"/>
  <c r="C11056" i="1"/>
  <c r="C11057" i="1"/>
  <c r="C11058" i="1"/>
  <c r="C11059" i="1"/>
  <c r="C11060" i="1"/>
  <c r="C11061" i="1"/>
  <c r="C11062" i="1"/>
  <c r="C11063" i="1"/>
  <c r="C11064" i="1"/>
  <c r="C11065" i="1"/>
  <c r="C11066" i="1"/>
  <c r="C11067" i="1"/>
  <c r="C11068" i="1"/>
  <c r="C11069" i="1"/>
  <c r="C11070" i="1"/>
  <c r="C11071" i="1"/>
  <c r="C11072" i="1"/>
  <c r="C11073" i="1"/>
  <c r="C11074" i="1"/>
  <c r="C11075" i="1"/>
  <c r="C11076" i="1"/>
  <c r="C11077" i="1"/>
  <c r="C11078" i="1"/>
  <c r="C11079" i="1"/>
  <c r="C11080" i="1"/>
  <c r="C11081" i="1"/>
  <c r="C11082" i="1"/>
  <c r="C11083" i="1"/>
  <c r="C11084" i="1"/>
  <c r="C11085" i="1"/>
  <c r="C11086" i="1"/>
  <c r="C11087" i="1"/>
  <c r="C11088" i="1"/>
  <c r="C11089" i="1"/>
  <c r="C11090" i="1"/>
  <c r="C11091" i="1"/>
  <c r="C11092" i="1"/>
  <c r="C11093" i="1"/>
  <c r="C11094" i="1"/>
  <c r="C11095" i="1"/>
  <c r="C11096" i="1"/>
  <c r="C11097" i="1"/>
  <c r="C11098" i="1"/>
  <c r="C11099" i="1"/>
  <c r="C11100" i="1"/>
  <c r="C11101" i="1"/>
  <c r="C11102" i="1"/>
  <c r="C11103" i="1"/>
  <c r="C11104" i="1"/>
  <c r="C11105" i="1"/>
  <c r="C11106" i="1"/>
  <c r="C11107" i="1"/>
  <c r="C11108" i="1"/>
  <c r="C11109" i="1"/>
  <c r="C11110" i="1"/>
  <c r="C11111" i="1"/>
  <c r="C11112" i="1"/>
  <c r="C11113" i="1"/>
  <c r="C11114" i="1"/>
  <c r="C11115" i="1"/>
  <c r="C11116" i="1"/>
  <c r="C11117" i="1"/>
  <c r="C11118" i="1"/>
  <c r="C11119" i="1"/>
  <c r="C11120" i="1"/>
  <c r="C11121" i="1"/>
  <c r="C11122" i="1"/>
  <c r="C11123" i="1"/>
  <c r="C11124" i="1"/>
  <c r="C11125" i="1"/>
  <c r="C11126" i="1"/>
  <c r="C11127" i="1"/>
  <c r="C11128" i="1"/>
  <c r="C11129" i="1"/>
  <c r="C11130" i="1"/>
  <c r="C11131" i="1"/>
  <c r="C11132" i="1"/>
  <c r="C11133" i="1"/>
  <c r="C11134" i="1"/>
  <c r="C11135" i="1"/>
  <c r="C11136" i="1"/>
  <c r="C11137" i="1"/>
  <c r="C11138" i="1"/>
  <c r="C11139" i="1"/>
  <c r="C11140" i="1"/>
  <c r="C11141" i="1"/>
  <c r="C11142" i="1"/>
  <c r="C11143" i="1"/>
  <c r="C11144" i="1"/>
  <c r="C11145" i="1"/>
  <c r="C11146" i="1"/>
  <c r="C11147" i="1"/>
  <c r="C11148" i="1"/>
  <c r="C11149" i="1"/>
  <c r="C11150" i="1"/>
  <c r="C11151" i="1"/>
  <c r="C11152" i="1"/>
  <c r="C11153" i="1"/>
  <c r="C11154" i="1"/>
  <c r="C11155" i="1"/>
  <c r="C11156" i="1"/>
  <c r="C11157" i="1"/>
  <c r="C11158" i="1"/>
  <c r="C11159" i="1"/>
  <c r="C11160" i="1"/>
  <c r="C11161" i="1"/>
  <c r="C11162" i="1"/>
  <c r="C11163" i="1"/>
  <c r="C11164" i="1"/>
  <c r="C11165" i="1"/>
  <c r="C11166" i="1"/>
  <c r="C11167" i="1"/>
  <c r="C11168" i="1"/>
  <c r="C11169" i="1"/>
  <c r="C11170" i="1"/>
  <c r="C11171" i="1"/>
  <c r="C11172" i="1"/>
  <c r="C11173" i="1"/>
  <c r="C11174" i="1"/>
  <c r="C11175" i="1"/>
  <c r="C11176" i="1"/>
  <c r="C11177" i="1"/>
  <c r="C11178" i="1"/>
  <c r="C11179" i="1"/>
  <c r="C11180" i="1"/>
  <c r="C11181" i="1"/>
  <c r="C11182" i="1"/>
  <c r="C11183" i="1"/>
  <c r="C11184" i="1"/>
  <c r="C11185" i="1"/>
  <c r="C11186" i="1"/>
  <c r="C11187" i="1"/>
  <c r="C11188" i="1"/>
  <c r="C11189" i="1"/>
  <c r="C11190" i="1"/>
  <c r="C11191" i="1"/>
  <c r="C11192" i="1"/>
  <c r="C11193" i="1"/>
  <c r="C11194" i="1"/>
  <c r="C11195" i="1"/>
  <c r="C11196" i="1"/>
  <c r="C11197" i="1"/>
  <c r="C11198" i="1"/>
  <c r="C11199" i="1"/>
  <c r="C11200" i="1"/>
  <c r="C11201" i="1"/>
  <c r="C11202" i="1"/>
  <c r="C11203" i="1"/>
  <c r="C11204" i="1"/>
  <c r="C11205" i="1"/>
  <c r="C11206" i="1"/>
  <c r="C11207" i="1"/>
  <c r="C11208" i="1"/>
  <c r="C11209" i="1"/>
  <c r="C11210" i="1"/>
  <c r="C11211" i="1"/>
  <c r="C11212" i="1"/>
  <c r="C11213" i="1"/>
  <c r="C11214" i="1"/>
  <c r="C11215" i="1"/>
  <c r="C11216" i="1"/>
  <c r="C11217" i="1"/>
  <c r="C11218" i="1"/>
  <c r="C11219" i="1"/>
  <c r="C11220" i="1"/>
  <c r="C11221" i="1"/>
  <c r="C11222" i="1"/>
  <c r="C11223" i="1"/>
  <c r="C11224" i="1"/>
  <c r="C11225" i="1"/>
  <c r="C11226" i="1"/>
  <c r="C11227" i="1"/>
  <c r="C11228" i="1"/>
  <c r="C11229" i="1"/>
  <c r="C11230" i="1"/>
  <c r="C11231" i="1"/>
  <c r="C11232" i="1"/>
  <c r="C11233" i="1"/>
  <c r="C11234" i="1"/>
  <c r="C11235" i="1"/>
  <c r="C11236" i="1"/>
  <c r="C11237" i="1"/>
  <c r="C11238" i="1"/>
  <c r="C11239" i="1"/>
  <c r="C11240" i="1"/>
  <c r="C11241" i="1"/>
  <c r="C11242" i="1"/>
  <c r="C11243" i="1"/>
  <c r="C11244" i="1"/>
  <c r="C11245" i="1"/>
  <c r="C11246" i="1"/>
  <c r="C11247" i="1"/>
  <c r="C11248" i="1"/>
  <c r="C11249" i="1"/>
  <c r="C11250" i="1"/>
  <c r="C11251" i="1"/>
  <c r="C11252" i="1"/>
  <c r="C11253" i="1"/>
  <c r="C11254" i="1"/>
  <c r="C11255" i="1"/>
  <c r="C11256" i="1"/>
  <c r="C11257" i="1"/>
  <c r="C11258" i="1"/>
  <c r="C11259" i="1"/>
  <c r="C11260" i="1"/>
  <c r="C11261" i="1"/>
  <c r="C11262" i="1"/>
  <c r="C11263" i="1"/>
  <c r="C11264" i="1"/>
  <c r="C11265" i="1"/>
  <c r="C11266" i="1"/>
  <c r="C11267" i="1"/>
  <c r="C11268" i="1"/>
  <c r="C11269" i="1"/>
  <c r="C11270" i="1"/>
  <c r="C11271" i="1"/>
  <c r="C11272" i="1"/>
  <c r="C11273" i="1"/>
  <c r="C11274" i="1"/>
  <c r="C11275" i="1"/>
  <c r="C11276" i="1"/>
  <c r="C11277" i="1"/>
  <c r="C11278" i="1"/>
  <c r="C11279" i="1"/>
  <c r="C11280" i="1"/>
  <c r="C11281" i="1"/>
  <c r="C11282" i="1"/>
  <c r="C11283" i="1"/>
  <c r="C11284" i="1"/>
  <c r="C11285" i="1"/>
  <c r="C11286" i="1"/>
  <c r="C11287" i="1"/>
  <c r="C11288" i="1"/>
  <c r="C11289" i="1"/>
  <c r="C11290" i="1"/>
  <c r="C11291" i="1"/>
  <c r="C11292" i="1"/>
  <c r="C11293" i="1"/>
  <c r="C11294" i="1"/>
  <c r="C11295" i="1"/>
  <c r="C11296" i="1"/>
  <c r="C11297" i="1"/>
  <c r="C11298" i="1"/>
  <c r="C11299" i="1"/>
  <c r="C11300" i="1"/>
  <c r="C11301" i="1"/>
  <c r="C11302" i="1"/>
  <c r="C11303" i="1"/>
  <c r="C11304" i="1"/>
  <c r="C11305" i="1"/>
  <c r="C11306" i="1"/>
  <c r="C11307" i="1"/>
  <c r="C11308" i="1"/>
  <c r="C11309" i="1"/>
  <c r="C11310" i="1"/>
  <c r="C11311" i="1"/>
  <c r="C11312" i="1"/>
  <c r="C11313" i="1"/>
  <c r="C11314" i="1"/>
  <c r="C11315" i="1"/>
  <c r="C11316" i="1"/>
  <c r="C11317" i="1"/>
  <c r="C11318" i="1"/>
  <c r="C11319" i="1"/>
  <c r="C11320" i="1"/>
  <c r="C11321" i="1"/>
  <c r="C11322" i="1"/>
  <c r="C11323" i="1"/>
  <c r="C11324" i="1"/>
  <c r="C11325" i="1"/>
  <c r="C11326" i="1"/>
  <c r="C11327" i="1"/>
  <c r="C11328" i="1"/>
  <c r="C11329" i="1"/>
  <c r="C11330" i="1"/>
  <c r="C11331" i="1"/>
  <c r="C11332" i="1"/>
  <c r="C11333" i="1"/>
  <c r="C11334" i="1"/>
  <c r="C11335" i="1"/>
  <c r="C11336" i="1"/>
  <c r="C11337" i="1"/>
  <c r="C11338" i="1"/>
  <c r="C11339" i="1"/>
  <c r="C11340" i="1"/>
  <c r="C11341" i="1"/>
  <c r="C11342" i="1"/>
  <c r="C11343" i="1"/>
  <c r="C11344" i="1"/>
  <c r="C11345" i="1"/>
  <c r="C11346" i="1"/>
  <c r="C11347" i="1"/>
  <c r="C11348" i="1"/>
  <c r="C11349" i="1"/>
  <c r="C11350" i="1"/>
  <c r="C11351" i="1"/>
  <c r="C11352" i="1"/>
  <c r="C11353" i="1"/>
  <c r="C11354" i="1"/>
  <c r="C11355" i="1"/>
  <c r="C11356" i="1"/>
  <c r="C11357" i="1"/>
  <c r="C11358" i="1"/>
  <c r="C11359" i="1"/>
  <c r="C11360" i="1"/>
  <c r="C11361" i="1"/>
  <c r="C11362" i="1"/>
  <c r="C11363" i="1"/>
  <c r="C11364" i="1"/>
  <c r="C11365" i="1"/>
  <c r="C11366" i="1"/>
  <c r="C11367" i="1"/>
  <c r="C11368" i="1"/>
  <c r="C11369" i="1"/>
  <c r="C11370" i="1"/>
  <c r="C11371" i="1"/>
  <c r="C11372" i="1"/>
  <c r="C11373" i="1"/>
  <c r="C11374" i="1"/>
  <c r="C11375" i="1"/>
  <c r="C11376" i="1"/>
  <c r="C11377" i="1"/>
  <c r="C11378" i="1"/>
  <c r="C11379" i="1"/>
  <c r="C11380" i="1"/>
  <c r="C11381" i="1"/>
  <c r="C11382" i="1"/>
  <c r="C11383" i="1"/>
  <c r="C11384" i="1"/>
  <c r="C11385" i="1"/>
  <c r="C11386" i="1"/>
  <c r="C11387" i="1"/>
  <c r="C11388" i="1"/>
  <c r="C11389" i="1"/>
  <c r="C11390" i="1"/>
  <c r="C11391" i="1"/>
  <c r="C11392" i="1"/>
  <c r="C11393" i="1"/>
  <c r="C11394" i="1"/>
  <c r="C11395" i="1"/>
  <c r="C11396" i="1"/>
  <c r="C11397" i="1"/>
  <c r="C11398" i="1"/>
  <c r="C11399" i="1"/>
  <c r="C11400" i="1"/>
  <c r="C11401" i="1"/>
  <c r="C11402" i="1"/>
  <c r="C11403" i="1"/>
  <c r="C11404" i="1"/>
  <c r="C11405" i="1"/>
  <c r="C11406" i="1"/>
  <c r="C11407" i="1"/>
  <c r="C11408" i="1"/>
  <c r="C11409" i="1"/>
  <c r="C11410" i="1"/>
  <c r="C11411" i="1"/>
  <c r="C11412" i="1"/>
  <c r="C11413" i="1"/>
  <c r="C11414" i="1"/>
  <c r="C11415" i="1"/>
  <c r="C11416" i="1"/>
  <c r="C11417" i="1"/>
  <c r="C11418" i="1"/>
  <c r="C11419" i="1"/>
  <c r="C11420" i="1"/>
  <c r="C11421" i="1"/>
  <c r="C11422" i="1"/>
  <c r="C11423" i="1"/>
  <c r="C11424" i="1"/>
  <c r="C11425" i="1"/>
  <c r="C11426" i="1"/>
  <c r="C11427" i="1"/>
  <c r="C11428" i="1"/>
  <c r="C11429" i="1"/>
  <c r="C11430" i="1"/>
  <c r="C11431" i="1"/>
  <c r="C11432" i="1"/>
  <c r="C11433" i="1"/>
  <c r="C11434" i="1"/>
  <c r="C11435" i="1"/>
  <c r="C11436" i="1"/>
  <c r="C11437" i="1"/>
  <c r="C11438" i="1"/>
  <c r="C11439" i="1"/>
  <c r="C11440" i="1"/>
  <c r="C11441" i="1"/>
  <c r="C11442" i="1"/>
  <c r="C11443" i="1"/>
  <c r="C11444" i="1"/>
  <c r="C11445" i="1"/>
  <c r="C11446" i="1"/>
  <c r="C11447" i="1"/>
  <c r="C11448" i="1"/>
  <c r="C11449" i="1"/>
  <c r="C11450" i="1"/>
  <c r="C11451" i="1"/>
  <c r="C11452" i="1"/>
  <c r="C11453" i="1"/>
  <c r="C11454" i="1"/>
  <c r="C11455" i="1"/>
  <c r="C11456" i="1"/>
  <c r="C11457" i="1"/>
  <c r="C11458" i="1"/>
  <c r="C11459" i="1"/>
  <c r="C11460" i="1"/>
  <c r="C11461" i="1"/>
  <c r="C11462" i="1"/>
  <c r="C11463" i="1"/>
  <c r="C11464" i="1"/>
  <c r="C11465" i="1"/>
  <c r="C11466" i="1"/>
  <c r="C11467" i="1"/>
  <c r="C11468" i="1"/>
  <c r="C11469" i="1"/>
  <c r="C11470" i="1"/>
  <c r="C11471" i="1"/>
  <c r="C11472" i="1"/>
  <c r="C11473" i="1"/>
  <c r="C11474" i="1"/>
  <c r="C11475" i="1"/>
  <c r="C11476" i="1"/>
  <c r="C11477" i="1"/>
  <c r="C11478" i="1"/>
  <c r="C11479" i="1"/>
  <c r="C11480" i="1"/>
  <c r="C11481" i="1"/>
  <c r="C11482" i="1"/>
  <c r="C11483" i="1"/>
  <c r="C11484" i="1"/>
  <c r="C11485" i="1"/>
  <c r="C11486" i="1"/>
  <c r="C11487" i="1"/>
  <c r="C11488" i="1"/>
  <c r="C11489" i="1"/>
  <c r="C11490" i="1"/>
  <c r="C11491" i="1"/>
  <c r="C11492" i="1"/>
  <c r="C11493" i="1"/>
  <c r="C11494" i="1"/>
  <c r="C11495" i="1"/>
  <c r="C11496" i="1"/>
  <c r="C11497" i="1"/>
  <c r="C11498" i="1"/>
  <c r="C11499" i="1"/>
  <c r="C11500" i="1"/>
  <c r="C11501" i="1"/>
  <c r="C11502" i="1"/>
  <c r="C11503" i="1"/>
  <c r="C11504" i="1"/>
  <c r="C11505" i="1"/>
  <c r="C11506" i="1"/>
  <c r="C11507" i="1"/>
  <c r="C11508" i="1"/>
  <c r="C11509" i="1"/>
  <c r="C11510" i="1"/>
  <c r="C11511" i="1"/>
  <c r="C11512" i="1"/>
  <c r="C11513" i="1"/>
  <c r="C11514" i="1"/>
  <c r="C11515" i="1"/>
  <c r="C11516" i="1"/>
  <c r="C11517" i="1"/>
  <c r="C11518" i="1"/>
  <c r="C11519" i="1"/>
  <c r="C11520" i="1"/>
  <c r="C11521" i="1"/>
  <c r="C11522" i="1"/>
  <c r="C11523" i="1"/>
  <c r="C11524" i="1"/>
  <c r="C11525" i="1"/>
  <c r="C11526" i="1"/>
  <c r="C11527" i="1"/>
  <c r="C11528" i="1"/>
  <c r="C11529" i="1"/>
  <c r="C11530" i="1"/>
  <c r="C11531" i="1"/>
  <c r="C11532" i="1"/>
  <c r="C11533" i="1"/>
  <c r="C11534" i="1"/>
  <c r="C11535" i="1"/>
  <c r="C11536" i="1"/>
  <c r="C11537" i="1"/>
  <c r="C11538" i="1"/>
  <c r="C11539" i="1"/>
  <c r="C11540" i="1"/>
  <c r="C11541" i="1"/>
  <c r="C11542" i="1"/>
  <c r="C11543" i="1"/>
  <c r="C11544" i="1"/>
  <c r="C11545" i="1"/>
  <c r="C11546" i="1"/>
  <c r="C11547" i="1"/>
  <c r="C11548" i="1"/>
  <c r="C11549" i="1"/>
  <c r="C11550" i="1"/>
  <c r="C11551" i="1"/>
  <c r="C11552" i="1"/>
  <c r="C11553" i="1"/>
  <c r="C11554" i="1"/>
  <c r="C11555" i="1"/>
  <c r="C11556" i="1"/>
  <c r="C11557" i="1"/>
  <c r="C11558" i="1"/>
  <c r="C11559" i="1"/>
  <c r="C11560" i="1"/>
  <c r="C11561" i="1"/>
  <c r="C11562" i="1"/>
  <c r="C11563" i="1"/>
  <c r="C11564" i="1"/>
  <c r="C11565" i="1"/>
  <c r="C11566" i="1"/>
  <c r="C11567" i="1"/>
  <c r="C11568" i="1"/>
  <c r="C11569" i="1"/>
  <c r="C11570" i="1"/>
  <c r="C11571" i="1"/>
  <c r="C11572" i="1"/>
  <c r="C11573" i="1"/>
  <c r="C11574" i="1"/>
  <c r="C11575" i="1"/>
  <c r="C11576" i="1"/>
  <c r="C11577" i="1"/>
  <c r="C11578" i="1"/>
  <c r="C11579" i="1"/>
  <c r="C11580" i="1"/>
  <c r="C11581" i="1"/>
  <c r="C11582" i="1"/>
  <c r="C11583" i="1"/>
  <c r="C11584" i="1"/>
  <c r="C11585" i="1"/>
  <c r="C11586" i="1"/>
  <c r="C11587" i="1"/>
  <c r="C11588" i="1"/>
  <c r="C11589" i="1"/>
  <c r="C11590" i="1"/>
  <c r="C11591" i="1"/>
  <c r="C11592" i="1"/>
  <c r="C11593" i="1"/>
  <c r="C11594" i="1"/>
  <c r="C11595" i="1"/>
  <c r="C11596" i="1"/>
  <c r="C11597" i="1"/>
  <c r="C11598" i="1"/>
  <c r="C11599" i="1"/>
  <c r="C11600" i="1"/>
  <c r="C11601" i="1"/>
  <c r="C11602" i="1"/>
  <c r="C11603" i="1"/>
  <c r="C11604" i="1"/>
  <c r="C11605" i="1"/>
  <c r="C11606" i="1"/>
  <c r="C11607" i="1"/>
  <c r="C11608" i="1"/>
  <c r="C11609" i="1"/>
  <c r="C11610" i="1"/>
  <c r="C11611" i="1"/>
  <c r="C11612" i="1"/>
  <c r="C11613" i="1"/>
  <c r="C11614" i="1"/>
  <c r="C11615" i="1"/>
  <c r="C11616" i="1"/>
  <c r="C11617" i="1"/>
  <c r="C11618" i="1"/>
  <c r="C11619" i="1"/>
  <c r="C11620" i="1"/>
  <c r="C11621" i="1"/>
  <c r="C11622" i="1"/>
  <c r="C11623" i="1"/>
  <c r="C11624" i="1"/>
  <c r="C11625" i="1"/>
  <c r="C11626" i="1"/>
  <c r="C11627" i="1"/>
  <c r="C11628" i="1"/>
  <c r="C11629" i="1"/>
  <c r="C11630" i="1"/>
  <c r="C11631" i="1"/>
  <c r="C11632" i="1"/>
  <c r="C11633" i="1"/>
  <c r="C11634" i="1"/>
  <c r="C11635" i="1"/>
  <c r="C11636" i="1"/>
  <c r="C11637" i="1"/>
  <c r="C11638" i="1"/>
  <c r="C11639" i="1"/>
  <c r="C11640" i="1"/>
  <c r="C11641" i="1"/>
  <c r="C11642" i="1"/>
  <c r="C11643" i="1"/>
  <c r="C11644" i="1"/>
  <c r="C11645" i="1"/>
  <c r="C11646" i="1"/>
  <c r="C11647" i="1"/>
  <c r="C11648" i="1"/>
  <c r="C11649" i="1"/>
  <c r="C11650" i="1"/>
  <c r="C11651" i="1"/>
  <c r="C11652" i="1"/>
  <c r="C11653" i="1"/>
  <c r="C11654" i="1"/>
  <c r="C11655" i="1"/>
  <c r="C11656" i="1"/>
  <c r="C11657" i="1"/>
  <c r="C11658" i="1"/>
  <c r="C11659" i="1"/>
  <c r="C11660" i="1"/>
  <c r="C11661" i="1"/>
  <c r="C11662" i="1"/>
  <c r="C11663" i="1"/>
  <c r="C11664" i="1"/>
  <c r="C11665" i="1"/>
  <c r="C11666" i="1"/>
  <c r="C11667" i="1"/>
  <c r="C11668" i="1"/>
  <c r="C11669" i="1"/>
  <c r="C11670" i="1"/>
  <c r="C11671" i="1"/>
  <c r="C11672" i="1"/>
  <c r="C11673" i="1"/>
  <c r="C11674" i="1"/>
  <c r="C11675" i="1"/>
  <c r="C11676" i="1"/>
  <c r="C11677" i="1"/>
  <c r="C11678" i="1"/>
  <c r="C11679" i="1"/>
  <c r="C11680" i="1"/>
  <c r="C11681" i="1"/>
  <c r="C11682" i="1"/>
  <c r="C11683" i="1"/>
  <c r="C11684" i="1"/>
  <c r="C11685" i="1"/>
  <c r="C11686" i="1"/>
  <c r="C11687" i="1"/>
  <c r="C11688" i="1"/>
  <c r="C11689" i="1"/>
  <c r="C11690" i="1"/>
  <c r="C11691" i="1"/>
  <c r="C11692" i="1"/>
  <c r="C11693" i="1"/>
  <c r="C11694" i="1"/>
  <c r="C11695" i="1"/>
  <c r="C11696" i="1"/>
  <c r="C11697" i="1"/>
  <c r="C11698" i="1"/>
  <c r="C11699" i="1"/>
  <c r="C11700" i="1"/>
  <c r="C11701" i="1"/>
  <c r="C11702" i="1"/>
  <c r="C11703" i="1"/>
  <c r="C11704" i="1"/>
  <c r="C11705" i="1"/>
  <c r="C11706" i="1"/>
  <c r="C11707" i="1"/>
  <c r="C11708" i="1"/>
  <c r="C11709" i="1"/>
  <c r="C11710" i="1"/>
  <c r="C11711" i="1"/>
  <c r="C11712" i="1"/>
  <c r="C11713" i="1"/>
  <c r="C11714" i="1"/>
  <c r="C11715" i="1"/>
  <c r="C11716" i="1"/>
  <c r="C11717" i="1"/>
  <c r="C11718" i="1"/>
  <c r="C11719" i="1"/>
  <c r="C11720" i="1"/>
  <c r="C11721" i="1"/>
  <c r="C11722" i="1"/>
  <c r="C11723" i="1"/>
  <c r="C11724" i="1"/>
  <c r="C11725" i="1"/>
  <c r="C11726" i="1"/>
  <c r="C11727" i="1"/>
  <c r="C11728" i="1"/>
  <c r="C11729" i="1"/>
  <c r="C11730" i="1"/>
  <c r="C11731" i="1"/>
  <c r="C11732" i="1"/>
  <c r="C11733" i="1"/>
  <c r="C11734" i="1"/>
  <c r="C11735" i="1"/>
  <c r="C11736" i="1"/>
  <c r="C11737" i="1"/>
  <c r="C11738" i="1"/>
  <c r="C11739" i="1"/>
  <c r="C11740" i="1"/>
  <c r="C11741" i="1"/>
  <c r="C11742" i="1"/>
  <c r="C11743" i="1"/>
  <c r="C11744" i="1"/>
  <c r="C11745" i="1"/>
  <c r="C11746" i="1"/>
  <c r="C11747" i="1"/>
  <c r="C11748" i="1"/>
  <c r="C11749" i="1"/>
  <c r="C11750" i="1"/>
  <c r="C11751" i="1"/>
  <c r="C11752" i="1"/>
  <c r="C11753" i="1"/>
  <c r="C11754" i="1"/>
  <c r="C11755" i="1"/>
  <c r="C11756" i="1"/>
  <c r="C11757" i="1"/>
  <c r="C11758" i="1"/>
  <c r="C11759" i="1"/>
  <c r="C11760" i="1"/>
  <c r="C11761" i="1"/>
  <c r="C11762" i="1"/>
  <c r="C11763" i="1"/>
  <c r="C11764" i="1"/>
  <c r="C11765" i="1"/>
  <c r="C11766" i="1"/>
  <c r="C11767" i="1"/>
  <c r="C11768" i="1"/>
  <c r="C11769" i="1"/>
  <c r="C11770" i="1"/>
  <c r="C11771" i="1"/>
  <c r="C11772" i="1"/>
  <c r="C11773" i="1"/>
  <c r="C11774" i="1"/>
  <c r="C11775" i="1"/>
  <c r="C11776" i="1"/>
  <c r="C11777" i="1"/>
  <c r="C11778" i="1"/>
  <c r="C11779" i="1"/>
  <c r="C11780" i="1"/>
  <c r="C11781" i="1"/>
  <c r="C11782" i="1"/>
  <c r="C11783" i="1"/>
  <c r="C11784" i="1"/>
  <c r="C11785" i="1"/>
  <c r="C11786" i="1"/>
  <c r="C11787" i="1"/>
  <c r="C11788" i="1"/>
  <c r="C11789" i="1"/>
  <c r="C11790" i="1"/>
  <c r="C11791" i="1"/>
  <c r="C11792" i="1"/>
  <c r="C11793" i="1"/>
  <c r="C11794" i="1"/>
  <c r="C11795" i="1"/>
  <c r="C11796" i="1"/>
  <c r="C11797" i="1"/>
  <c r="C11798" i="1"/>
  <c r="C11799" i="1"/>
  <c r="C11800" i="1"/>
  <c r="C11801" i="1"/>
  <c r="C11802" i="1"/>
  <c r="C11803" i="1"/>
  <c r="C11804" i="1"/>
  <c r="C11805" i="1"/>
  <c r="C11806" i="1"/>
  <c r="C11807" i="1"/>
  <c r="C11808" i="1"/>
  <c r="C11809" i="1"/>
  <c r="C11810" i="1"/>
  <c r="C11811" i="1"/>
  <c r="C11812" i="1"/>
  <c r="C11813" i="1"/>
  <c r="C11814" i="1"/>
  <c r="C11815" i="1"/>
  <c r="C11816" i="1"/>
  <c r="C11817" i="1"/>
  <c r="C11818" i="1"/>
  <c r="C11819" i="1"/>
  <c r="C11820" i="1"/>
  <c r="C11821" i="1"/>
  <c r="C11822" i="1"/>
  <c r="C11823" i="1"/>
  <c r="C11824" i="1"/>
  <c r="C11825" i="1"/>
  <c r="C11826" i="1"/>
  <c r="C11827" i="1"/>
  <c r="C11828" i="1"/>
  <c r="C11829" i="1"/>
  <c r="C11830" i="1"/>
  <c r="C11831" i="1"/>
  <c r="C11832" i="1"/>
  <c r="C11833" i="1"/>
  <c r="C11834" i="1"/>
  <c r="C11835" i="1"/>
  <c r="C11836" i="1"/>
  <c r="C11837" i="1"/>
  <c r="C11838" i="1"/>
  <c r="C11839" i="1"/>
  <c r="C11840" i="1"/>
  <c r="C11841" i="1"/>
  <c r="C11842" i="1"/>
  <c r="C11843" i="1"/>
  <c r="C11844" i="1"/>
  <c r="C11845" i="1"/>
  <c r="C11846" i="1"/>
  <c r="C11847" i="1"/>
  <c r="C11848" i="1"/>
  <c r="C11849" i="1"/>
  <c r="C11850" i="1"/>
  <c r="C11851" i="1"/>
  <c r="C11852" i="1"/>
  <c r="C11853" i="1"/>
  <c r="C11854" i="1"/>
  <c r="C11855" i="1"/>
  <c r="C11856" i="1"/>
  <c r="C11857" i="1"/>
  <c r="C11858" i="1"/>
  <c r="C11859" i="1"/>
  <c r="C11860" i="1"/>
  <c r="C11861" i="1"/>
  <c r="C11862" i="1"/>
  <c r="C11863" i="1"/>
  <c r="C11864" i="1"/>
  <c r="C11865" i="1"/>
  <c r="C11866" i="1"/>
  <c r="C11867" i="1"/>
  <c r="C11868" i="1"/>
  <c r="C11869" i="1"/>
  <c r="C11870" i="1"/>
  <c r="C11871" i="1"/>
  <c r="C11872" i="1"/>
  <c r="C11873" i="1"/>
  <c r="C11874" i="1"/>
  <c r="C11875" i="1"/>
  <c r="C11876" i="1"/>
  <c r="C11877" i="1"/>
  <c r="C11878" i="1"/>
  <c r="C11879" i="1"/>
  <c r="C11880" i="1"/>
  <c r="C11881" i="1"/>
  <c r="C11882" i="1"/>
  <c r="C11883" i="1"/>
  <c r="C11884" i="1"/>
  <c r="C11885" i="1"/>
  <c r="C11886" i="1"/>
  <c r="C11887" i="1"/>
  <c r="C11888" i="1"/>
  <c r="C11889" i="1"/>
  <c r="C11890" i="1"/>
  <c r="C11891" i="1"/>
  <c r="C11892" i="1"/>
  <c r="C11893" i="1"/>
  <c r="C11894" i="1"/>
  <c r="C11895" i="1"/>
  <c r="C11896" i="1"/>
  <c r="C11897" i="1"/>
  <c r="C11898" i="1"/>
  <c r="C11899" i="1"/>
  <c r="C11900" i="1"/>
  <c r="C11901" i="1"/>
  <c r="C11902" i="1"/>
  <c r="C11903" i="1"/>
  <c r="C11904" i="1"/>
  <c r="C11905" i="1"/>
  <c r="C11906" i="1"/>
  <c r="C11907" i="1"/>
  <c r="C11908" i="1"/>
  <c r="C11909" i="1"/>
  <c r="C11910" i="1"/>
  <c r="C11911" i="1"/>
  <c r="C11912" i="1"/>
  <c r="C11913" i="1"/>
  <c r="C11914" i="1"/>
  <c r="C11915" i="1"/>
  <c r="C11916" i="1"/>
  <c r="C11917" i="1"/>
  <c r="C11918" i="1"/>
  <c r="C11919" i="1"/>
  <c r="C11920" i="1"/>
  <c r="C11921" i="1"/>
  <c r="C11922" i="1"/>
  <c r="C11923" i="1"/>
  <c r="C11924" i="1"/>
  <c r="C11925" i="1"/>
  <c r="C11926" i="1"/>
  <c r="C11927" i="1"/>
  <c r="C11928" i="1"/>
  <c r="C11929" i="1"/>
  <c r="C11930" i="1"/>
  <c r="C11931" i="1"/>
  <c r="C11932" i="1"/>
  <c r="C11933" i="1"/>
  <c r="C11934" i="1"/>
  <c r="C11935" i="1"/>
  <c r="C11936" i="1"/>
  <c r="C11937" i="1"/>
  <c r="C11938" i="1"/>
  <c r="C11939" i="1"/>
  <c r="C11940" i="1"/>
  <c r="C11941" i="1"/>
  <c r="C11942" i="1"/>
  <c r="C11943" i="1"/>
  <c r="C11944" i="1"/>
  <c r="C11945" i="1"/>
  <c r="C11946" i="1"/>
  <c r="C11947" i="1"/>
  <c r="C11948" i="1"/>
  <c r="C11949" i="1"/>
  <c r="C11950" i="1"/>
  <c r="C11951" i="1"/>
  <c r="C11952" i="1"/>
  <c r="C11953" i="1"/>
  <c r="C11954" i="1"/>
  <c r="C11955" i="1"/>
  <c r="C11956" i="1"/>
  <c r="C11957" i="1"/>
  <c r="C11958" i="1"/>
  <c r="C11959" i="1"/>
  <c r="C11960" i="1"/>
  <c r="C11961" i="1"/>
  <c r="C11962" i="1"/>
  <c r="C11963" i="1"/>
  <c r="C11964" i="1"/>
  <c r="C11965" i="1"/>
  <c r="C11966" i="1"/>
  <c r="C11967" i="1"/>
  <c r="C11968" i="1"/>
  <c r="C11969" i="1"/>
  <c r="C11970" i="1"/>
  <c r="C11971" i="1"/>
  <c r="C11972" i="1"/>
  <c r="C11973" i="1"/>
  <c r="C11974" i="1"/>
  <c r="C11975" i="1"/>
  <c r="C11976" i="1"/>
  <c r="C11977" i="1"/>
  <c r="C11978" i="1"/>
  <c r="C11979" i="1"/>
  <c r="C11980" i="1"/>
  <c r="C11981" i="1"/>
  <c r="C11982" i="1"/>
  <c r="C11983" i="1"/>
  <c r="C11984" i="1"/>
  <c r="C11985" i="1"/>
  <c r="C11986" i="1"/>
  <c r="C11987" i="1"/>
  <c r="C11988" i="1"/>
  <c r="C11989" i="1"/>
  <c r="C11990" i="1"/>
  <c r="C11991" i="1"/>
  <c r="C11992" i="1"/>
  <c r="C11993" i="1"/>
  <c r="C11994" i="1"/>
  <c r="C11995" i="1"/>
  <c r="C11996" i="1"/>
  <c r="C11997" i="1"/>
  <c r="C11998" i="1"/>
  <c r="C11999" i="1"/>
  <c r="C12000" i="1"/>
  <c r="C12001" i="1"/>
  <c r="C12002" i="1"/>
  <c r="C12003" i="1"/>
  <c r="C12004" i="1"/>
  <c r="C12005" i="1"/>
  <c r="C12006" i="1"/>
  <c r="C12007" i="1"/>
  <c r="C12008" i="1"/>
  <c r="C12009" i="1"/>
  <c r="C12010" i="1"/>
  <c r="C12011" i="1"/>
  <c r="C12012" i="1"/>
  <c r="C12013" i="1"/>
  <c r="C12014" i="1"/>
  <c r="C12015" i="1"/>
  <c r="C12016" i="1"/>
  <c r="C12017" i="1"/>
  <c r="C12018" i="1"/>
  <c r="C12019" i="1"/>
  <c r="C12020" i="1"/>
  <c r="C12021" i="1"/>
  <c r="C12022" i="1"/>
  <c r="C12023" i="1"/>
  <c r="C12024" i="1"/>
  <c r="C12025" i="1"/>
  <c r="C12026" i="1"/>
  <c r="C12027" i="1"/>
  <c r="C12028" i="1"/>
  <c r="C12029" i="1"/>
  <c r="C12030" i="1"/>
  <c r="C12031" i="1"/>
  <c r="C12032" i="1"/>
  <c r="C12033" i="1"/>
  <c r="C12034" i="1"/>
  <c r="C12035" i="1"/>
  <c r="C12036" i="1"/>
  <c r="C12037" i="1"/>
  <c r="C12038" i="1"/>
  <c r="C12039" i="1"/>
  <c r="C12040" i="1"/>
  <c r="C12041" i="1"/>
  <c r="C12042" i="1"/>
  <c r="C12043" i="1"/>
  <c r="C12044" i="1"/>
  <c r="C12045" i="1"/>
  <c r="C12046" i="1"/>
  <c r="C12047" i="1"/>
  <c r="C12048" i="1"/>
  <c r="C12049" i="1"/>
  <c r="C12050" i="1"/>
  <c r="C12051" i="1"/>
  <c r="C12052" i="1"/>
  <c r="C12053" i="1"/>
  <c r="C12054" i="1"/>
  <c r="C12055" i="1"/>
  <c r="C12056" i="1"/>
  <c r="C12057" i="1"/>
  <c r="C12058" i="1"/>
  <c r="C12059" i="1"/>
  <c r="C12060" i="1"/>
  <c r="C12061" i="1"/>
  <c r="C12062" i="1"/>
  <c r="C12063" i="1"/>
  <c r="C12064" i="1"/>
  <c r="C12065" i="1"/>
  <c r="C12066" i="1"/>
  <c r="C12067" i="1"/>
  <c r="C12068" i="1"/>
  <c r="C12069" i="1"/>
  <c r="C12070" i="1"/>
  <c r="C12071" i="1"/>
  <c r="C12072" i="1"/>
  <c r="C12073" i="1"/>
  <c r="C12074" i="1"/>
  <c r="C12075" i="1"/>
  <c r="C12076" i="1"/>
  <c r="C12077" i="1"/>
  <c r="C12078" i="1"/>
  <c r="C12079" i="1"/>
  <c r="C12080" i="1"/>
  <c r="C12081" i="1"/>
  <c r="C12082" i="1"/>
  <c r="C12083" i="1"/>
  <c r="C12084" i="1"/>
  <c r="C12085" i="1"/>
  <c r="C12086" i="1"/>
  <c r="C12087" i="1"/>
  <c r="C12088" i="1"/>
  <c r="C12089" i="1"/>
  <c r="C12090" i="1"/>
  <c r="C12091" i="1"/>
  <c r="C12092" i="1"/>
  <c r="C12093" i="1"/>
  <c r="C12094" i="1"/>
  <c r="C12095" i="1"/>
  <c r="C12096" i="1"/>
  <c r="C12097" i="1"/>
  <c r="C12098" i="1"/>
  <c r="C12099" i="1"/>
  <c r="C12100" i="1"/>
  <c r="C12101" i="1"/>
  <c r="C12102" i="1"/>
  <c r="C12103" i="1"/>
  <c r="C12104" i="1"/>
  <c r="C12105" i="1"/>
  <c r="C12106" i="1"/>
  <c r="C12107" i="1"/>
  <c r="C12108" i="1"/>
  <c r="C12109" i="1"/>
  <c r="C12110" i="1"/>
  <c r="C12111" i="1"/>
  <c r="C12112" i="1"/>
  <c r="C12113" i="1"/>
  <c r="C12114" i="1"/>
  <c r="C12115" i="1"/>
  <c r="C12116" i="1"/>
  <c r="C12117" i="1"/>
  <c r="C12118" i="1"/>
  <c r="C12119" i="1"/>
  <c r="C12120" i="1"/>
  <c r="C12121" i="1"/>
  <c r="C12122" i="1"/>
  <c r="C12123" i="1"/>
  <c r="C12124" i="1"/>
  <c r="C12125" i="1"/>
  <c r="C12126" i="1"/>
  <c r="C12127" i="1"/>
  <c r="C12128" i="1"/>
  <c r="C12129" i="1"/>
  <c r="C12130" i="1"/>
  <c r="C12131" i="1"/>
  <c r="C12132" i="1"/>
  <c r="C12133" i="1"/>
  <c r="C12134" i="1"/>
  <c r="C12135" i="1"/>
  <c r="C12136" i="1"/>
  <c r="C12137" i="1"/>
  <c r="C12138" i="1"/>
  <c r="C12139" i="1"/>
  <c r="C12140" i="1"/>
  <c r="C12141" i="1"/>
  <c r="C12142" i="1"/>
  <c r="C12143" i="1"/>
  <c r="C12144" i="1"/>
  <c r="C12145" i="1"/>
  <c r="C12146" i="1"/>
  <c r="C12147" i="1"/>
  <c r="C12148" i="1"/>
  <c r="C12149" i="1"/>
  <c r="C12150" i="1"/>
  <c r="C12151" i="1"/>
  <c r="C12152" i="1"/>
  <c r="C12153" i="1"/>
  <c r="C12154" i="1"/>
  <c r="C12155" i="1"/>
  <c r="C12156" i="1"/>
  <c r="C12157" i="1"/>
  <c r="C12158" i="1"/>
  <c r="C12159" i="1"/>
  <c r="C12160" i="1"/>
  <c r="C12161" i="1"/>
  <c r="C12162" i="1"/>
  <c r="C12163" i="1"/>
  <c r="C12164" i="1"/>
  <c r="C12165" i="1"/>
  <c r="C12166" i="1"/>
  <c r="C12167" i="1"/>
  <c r="C12168" i="1"/>
  <c r="C12169" i="1"/>
  <c r="C12170" i="1"/>
  <c r="C12171" i="1"/>
  <c r="C12172" i="1"/>
  <c r="C12173" i="1"/>
  <c r="C12174" i="1"/>
  <c r="C12175" i="1"/>
  <c r="C12176" i="1"/>
  <c r="C12177" i="1"/>
  <c r="C12178" i="1"/>
  <c r="C12179" i="1"/>
  <c r="C12180" i="1"/>
  <c r="C12181" i="1"/>
  <c r="C12182" i="1"/>
  <c r="C12183" i="1"/>
  <c r="C12184" i="1"/>
  <c r="C12185" i="1"/>
  <c r="C12186" i="1"/>
  <c r="C12187" i="1"/>
  <c r="C12188" i="1"/>
  <c r="C12189" i="1"/>
  <c r="C12190" i="1"/>
  <c r="C12191" i="1"/>
  <c r="C12192" i="1"/>
  <c r="C12193" i="1"/>
  <c r="C12194" i="1"/>
  <c r="C12195" i="1"/>
  <c r="C12196" i="1"/>
  <c r="C12197" i="1"/>
  <c r="C12198" i="1"/>
  <c r="C12199" i="1"/>
  <c r="C12200" i="1"/>
  <c r="C12201" i="1"/>
  <c r="C12202" i="1"/>
  <c r="C12203" i="1"/>
  <c r="C12204" i="1"/>
  <c r="C12205" i="1"/>
  <c r="C12206" i="1"/>
  <c r="C12207" i="1"/>
  <c r="C12208" i="1"/>
  <c r="C12209" i="1"/>
  <c r="C12210" i="1"/>
  <c r="C12211" i="1"/>
  <c r="C12212" i="1"/>
  <c r="C12213" i="1"/>
  <c r="C12214" i="1"/>
  <c r="C12215" i="1"/>
  <c r="C12216" i="1"/>
  <c r="C12217" i="1"/>
  <c r="C12218" i="1"/>
  <c r="C12219" i="1"/>
  <c r="C12220" i="1"/>
  <c r="C12221" i="1"/>
  <c r="C12222" i="1"/>
  <c r="C12223" i="1"/>
  <c r="C12224" i="1"/>
  <c r="C12225" i="1"/>
  <c r="C12226" i="1"/>
  <c r="C12227" i="1"/>
  <c r="C12228" i="1"/>
  <c r="C12229" i="1"/>
  <c r="C12230" i="1"/>
  <c r="C12231" i="1"/>
  <c r="C12232" i="1"/>
  <c r="C12233" i="1"/>
  <c r="C12234" i="1"/>
  <c r="C12235" i="1"/>
  <c r="C12236" i="1"/>
  <c r="C12237" i="1"/>
  <c r="C12238" i="1"/>
  <c r="C12239" i="1"/>
  <c r="C12240" i="1"/>
  <c r="C12241" i="1"/>
  <c r="C12242" i="1"/>
  <c r="C12243" i="1"/>
  <c r="C12244" i="1"/>
  <c r="C12245" i="1"/>
  <c r="C12246" i="1"/>
  <c r="C12247" i="1"/>
  <c r="C12248" i="1"/>
  <c r="C12249" i="1"/>
  <c r="C12250" i="1"/>
  <c r="C12251" i="1"/>
  <c r="C12252" i="1"/>
  <c r="C12253" i="1"/>
  <c r="C12254" i="1"/>
  <c r="C12255" i="1"/>
  <c r="C12256" i="1"/>
  <c r="C12257" i="1"/>
  <c r="C12258" i="1"/>
  <c r="C12259" i="1"/>
  <c r="C12260" i="1"/>
  <c r="C12261" i="1"/>
  <c r="C12262" i="1"/>
  <c r="C12263" i="1"/>
  <c r="C12264" i="1"/>
  <c r="C12265" i="1"/>
  <c r="C12266" i="1"/>
  <c r="C12267" i="1"/>
  <c r="C12268" i="1"/>
  <c r="C12269" i="1"/>
  <c r="C12270" i="1"/>
  <c r="C12271" i="1"/>
  <c r="C12272" i="1"/>
  <c r="C12273" i="1"/>
  <c r="C12274" i="1"/>
  <c r="C12275" i="1"/>
  <c r="C12276" i="1"/>
  <c r="C12277" i="1"/>
  <c r="C12278" i="1"/>
  <c r="C12279" i="1"/>
  <c r="C12280" i="1"/>
  <c r="C12281" i="1"/>
  <c r="C12282" i="1"/>
  <c r="C12283" i="1"/>
  <c r="C12284" i="1"/>
  <c r="C12285" i="1"/>
  <c r="C12286" i="1"/>
  <c r="C12287" i="1"/>
  <c r="C12288" i="1"/>
  <c r="C12289" i="1"/>
  <c r="C12290" i="1"/>
  <c r="C12291" i="1"/>
  <c r="C12292" i="1"/>
  <c r="C12293" i="1"/>
  <c r="C12294" i="1"/>
  <c r="C12295" i="1"/>
  <c r="C12296" i="1"/>
  <c r="C12297" i="1"/>
  <c r="C12298" i="1"/>
  <c r="C12299" i="1"/>
  <c r="C12300" i="1"/>
  <c r="C12301" i="1"/>
  <c r="C12302" i="1"/>
  <c r="C12303" i="1"/>
  <c r="C12304" i="1"/>
  <c r="C12305" i="1"/>
  <c r="C12306" i="1"/>
  <c r="C12307" i="1"/>
  <c r="C12308" i="1"/>
  <c r="C12309" i="1"/>
  <c r="C12310" i="1"/>
  <c r="C12311" i="1"/>
  <c r="C12312" i="1"/>
  <c r="C12313" i="1"/>
  <c r="C12314" i="1"/>
  <c r="C12315" i="1"/>
  <c r="C12316" i="1"/>
  <c r="C12317" i="1"/>
  <c r="C12318" i="1"/>
  <c r="C12319" i="1"/>
  <c r="C12320" i="1"/>
  <c r="C12321" i="1"/>
  <c r="C12322" i="1"/>
  <c r="C12323" i="1"/>
  <c r="C12324" i="1"/>
  <c r="C12325" i="1"/>
  <c r="C12326" i="1"/>
  <c r="C12327" i="1"/>
  <c r="C12328" i="1"/>
  <c r="C12329" i="1"/>
  <c r="C12330" i="1"/>
  <c r="C12331" i="1"/>
  <c r="C12332" i="1"/>
  <c r="C12333" i="1"/>
  <c r="C12334" i="1"/>
  <c r="C12335" i="1"/>
  <c r="C12336" i="1"/>
  <c r="C12337" i="1"/>
  <c r="C12338" i="1"/>
  <c r="C12339" i="1"/>
  <c r="C12340" i="1"/>
  <c r="C12341" i="1"/>
  <c r="C12342" i="1"/>
  <c r="C12343" i="1"/>
  <c r="C12344" i="1"/>
  <c r="C12345" i="1"/>
  <c r="C12346" i="1"/>
  <c r="C12347" i="1"/>
  <c r="C12348" i="1"/>
  <c r="C12349" i="1"/>
  <c r="C12350" i="1"/>
  <c r="C12351" i="1"/>
  <c r="C12352" i="1"/>
  <c r="C12353" i="1"/>
  <c r="C12354" i="1"/>
  <c r="C12355" i="1"/>
  <c r="C12356" i="1"/>
  <c r="C12357" i="1"/>
  <c r="C12358" i="1"/>
  <c r="C12359" i="1"/>
  <c r="C12360" i="1"/>
  <c r="C12361" i="1"/>
  <c r="C12362" i="1"/>
  <c r="C12363" i="1"/>
  <c r="C12364" i="1"/>
  <c r="C12365" i="1"/>
  <c r="C12366" i="1"/>
  <c r="C12367" i="1"/>
  <c r="C12368" i="1"/>
  <c r="C12369" i="1"/>
  <c r="C12370" i="1"/>
  <c r="C12371" i="1"/>
  <c r="C12372" i="1"/>
  <c r="C12373" i="1"/>
  <c r="C12374" i="1"/>
  <c r="C12375" i="1"/>
  <c r="C12376" i="1"/>
  <c r="C12377" i="1"/>
  <c r="C12378" i="1"/>
  <c r="C12379" i="1"/>
  <c r="C12380" i="1"/>
  <c r="C12381" i="1"/>
  <c r="C12382" i="1"/>
  <c r="C12383" i="1"/>
  <c r="C12384" i="1"/>
  <c r="C12385" i="1"/>
  <c r="C12386" i="1"/>
  <c r="C12387" i="1"/>
  <c r="C12388" i="1"/>
  <c r="C12389" i="1"/>
  <c r="C12390" i="1"/>
  <c r="C12391" i="1"/>
  <c r="C12392" i="1"/>
  <c r="C12393" i="1"/>
  <c r="C12394" i="1"/>
  <c r="C12395" i="1"/>
  <c r="C12396" i="1"/>
  <c r="C12397" i="1"/>
  <c r="C12398" i="1"/>
  <c r="C12399" i="1"/>
  <c r="C12400" i="1"/>
  <c r="C12401" i="1"/>
  <c r="C12402" i="1"/>
  <c r="C12403" i="1"/>
  <c r="C12404" i="1"/>
  <c r="C12405" i="1"/>
  <c r="C12406" i="1"/>
  <c r="C12407" i="1"/>
  <c r="C12408" i="1"/>
  <c r="C12409" i="1"/>
  <c r="C12410" i="1"/>
  <c r="C12411" i="1"/>
  <c r="C12412" i="1"/>
  <c r="C12413" i="1"/>
  <c r="C12414" i="1"/>
  <c r="C12415" i="1"/>
  <c r="C12416" i="1"/>
  <c r="C12417" i="1"/>
  <c r="C12418" i="1"/>
  <c r="C12419" i="1"/>
  <c r="C12420" i="1"/>
  <c r="C12421" i="1"/>
  <c r="C12422" i="1"/>
  <c r="C12423" i="1"/>
  <c r="C12424" i="1"/>
  <c r="C12425" i="1"/>
  <c r="C12426" i="1"/>
  <c r="C12427" i="1"/>
  <c r="C12428" i="1"/>
  <c r="C12429" i="1"/>
  <c r="C12430" i="1"/>
  <c r="C12431" i="1"/>
  <c r="C12432" i="1"/>
  <c r="C12433" i="1"/>
  <c r="C12434" i="1"/>
  <c r="C12435" i="1"/>
  <c r="C12436" i="1"/>
  <c r="C12437" i="1"/>
  <c r="C12438" i="1"/>
  <c r="C12439" i="1"/>
  <c r="C12440" i="1"/>
  <c r="C12441" i="1"/>
  <c r="C12442" i="1"/>
  <c r="C12443" i="1"/>
  <c r="C12444" i="1"/>
  <c r="C12445" i="1"/>
  <c r="C12446" i="1"/>
  <c r="C12447" i="1"/>
  <c r="C12448" i="1"/>
  <c r="C12449" i="1"/>
  <c r="C12450" i="1"/>
  <c r="C12451" i="1"/>
  <c r="C12452" i="1"/>
  <c r="C12453" i="1"/>
  <c r="C12454" i="1"/>
  <c r="C12455" i="1"/>
  <c r="C12456" i="1"/>
  <c r="C12457" i="1"/>
  <c r="C12458" i="1"/>
  <c r="C12459" i="1"/>
  <c r="C12460" i="1"/>
  <c r="C12461" i="1"/>
  <c r="C12462" i="1"/>
  <c r="C12463" i="1"/>
  <c r="C12464" i="1"/>
  <c r="C12465" i="1"/>
  <c r="C12466" i="1"/>
  <c r="C12467" i="1"/>
  <c r="C12468" i="1"/>
  <c r="C12469" i="1"/>
  <c r="C12470" i="1"/>
  <c r="C12471" i="1"/>
  <c r="C12472" i="1"/>
  <c r="C12473" i="1"/>
  <c r="C12474" i="1"/>
  <c r="C12475" i="1"/>
  <c r="C12476" i="1"/>
  <c r="C12477" i="1"/>
  <c r="C12478" i="1"/>
  <c r="C12479" i="1"/>
  <c r="C12480" i="1"/>
  <c r="C12481" i="1"/>
  <c r="C12482" i="1"/>
  <c r="C12483" i="1"/>
  <c r="C12484" i="1"/>
  <c r="C12485" i="1"/>
  <c r="C12486" i="1"/>
  <c r="C12487" i="1"/>
  <c r="C12488" i="1"/>
  <c r="C12489" i="1"/>
  <c r="C12490" i="1"/>
  <c r="C12491" i="1"/>
  <c r="C12492" i="1"/>
  <c r="C12493" i="1"/>
  <c r="C12494" i="1"/>
  <c r="C12495" i="1"/>
  <c r="C12496" i="1"/>
  <c r="C12497" i="1"/>
  <c r="C12498" i="1"/>
  <c r="C12499" i="1"/>
  <c r="C12500" i="1"/>
  <c r="C12501" i="1"/>
  <c r="C12502" i="1"/>
  <c r="C12503" i="1"/>
  <c r="C12504" i="1"/>
  <c r="C12505" i="1"/>
  <c r="C12506" i="1"/>
  <c r="C12507" i="1"/>
  <c r="C12508" i="1"/>
  <c r="C12509" i="1"/>
  <c r="C12510" i="1"/>
  <c r="C12511" i="1"/>
  <c r="C12512" i="1"/>
  <c r="C12513" i="1"/>
  <c r="C12514" i="1"/>
  <c r="C12515" i="1"/>
  <c r="C12516" i="1"/>
  <c r="C12517" i="1"/>
  <c r="C12518" i="1"/>
  <c r="C12519" i="1"/>
  <c r="C12520" i="1"/>
  <c r="C12521" i="1"/>
  <c r="C12522" i="1"/>
  <c r="C12523" i="1"/>
  <c r="C12524" i="1"/>
  <c r="C12525" i="1"/>
  <c r="C12526" i="1"/>
  <c r="C12527" i="1"/>
  <c r="C12528" i="1"/>
  <c r="C12529" i="1"/>
  <c r="C12530" i="1"/>
  <c r="C12531" i="1"/>
  <c r="C12532" i="1"/>
  <c r="C12533" i="1"/>
  <c r="C12534" i="1"/>
  <c r="C12535" i="1"/>
  <c r="C12536" i="1"/>
  <c r="C12537" i="1"/>
  <c r="C12538" i="1"/>
  <c r="C12539" i="1"/>
  <c r="C12540" i="1"/>
  <c r="C12541" i="1"/>
  <c r="C12542" i="1"/>
  <c r="C12543" i="1"/>
  <c r="C12544" i="1"/>
  <c r="C12545" i="1"/>
  <c r="C12546" i="1"/>
  <c r="C12547" i="1"/>
  <c r="C12548" i="1"/>
  <c r="C12549" i="1"/>
  <c r="C12550" i="1"/>
  <c r="C12551" i="1"/>
  <c r="C12552" i="1"/>
  <c r="C12553" i="1"/>
  <c r="C12554" i="1"/>
  <c r="C12555" i="1"/>
  <c r="C12556" i="1"/>
  <c r="C12557" i="1"/>
  <c r="C12558" i="1"/>
  <c r="C12559" i="1"/>
  <c r="C12560" i="1"/>
  <c r="C12561" i="1"/>
  <c r="C12562" i="1"/>
  <c r="C12563" i="1"/>
  <c r="C12564" i="1"/>
  <c r="C12565" i="1"/>
  <c r="C12566" i="1"/>
  <c r="C12567" i="1"/>
  <c r="C12568" i="1"/>
  <c r="C12569" i="1"/>
  <c r="C12570" i="1"/>
  <c r="C12571" i="1"/>
  <c r="C12572" i="1"/>
  <c r="C12573" i="1"/>
  <c r="C12574" i="1"/>
  <c r="C12575" i="1"/>
  <c r="C12576" i="1"/>
  <c r="C12577" i="1"/>
  <c r="C12578" i="1"/>
  <c r="C12579" i="1"/>
  <c r="C12580" i="1"/>
  <c r="C12581" i="1"/>
  <c r="C12582" i="1"/>
  <c r="C12583" i="1"/>
  <c r="C12584" i="1"/>
  <c r="C12585" i="1"/>
  <c r="C12586" i="1"/>
  <c r="C12587" i="1"/>
  <c r="C12588" i="1"/>
  <c r="C12589" i="1"/>
  <c r="C12590" i="1"/>
  <c r="C12591" i="1"/>
  <c r="C12592" i="1"/>
  <c r="C12593" i="1"/>
  <c r="C12594" i="1"/>
  <c r="C12595" i="1"/>
  <c r="C12596" i="1"/>
  <c r="C12597" i="1"/>
  <c r="C12598" i="1"/>
  <c r="C12599" i="1"/>
  <c r="C12600" i="1"/>
  <c r="C12601" i="1"/>
  <c r="C12602" i="1"/>
  <c r="C12603" i="1"/>
  <c r="C12604" i="1"/>
  <c r="C12605" i="1"/>
  <c r="C12606" i="1"/>
  <c r="C12607" i="1"/>
  <c r="C12608" i="1"/>
  <c r="C12609" i="1"/>
  <c r="C12610" i="1"/>
  <c r="C12611" i="1"/>
  <c r="C12612" i="1"/>
  <c r="C12613" i="1"/>
  <c r="C12614" i="1"/>
  <c r="C12615" i="1"/>
  <c r="C12616" i="1"/>
  <c r="C12617" i="1"/>
  <c r="C12618" i="1"/>
  <c r="C12619" i="1"/>
  <c r="C12620" i="1"/>
  <c r="C12621" i="1"/>
  <c r="C12622" i="1"/>
  <c r="C12623" i="1"/>
  <c r="C12624" i="1"/>
  <c r="C12625" i="1"/>
  <c r="C12626" i="1"/>
  <c r="C12627" i="1"/>
  <c r="C12628" i="1"/>
  <c r="C12629" i="1"/>
  <c r="C12630" i="1"/>
  <c r="C12631" i="1"/>
  <c r="C12632" i="1"/>
  <c r="C12633" i="1"/>
  <c r="C12634" i="1"/>
  <c r="C12635" i="1"/>
  <c r="C12636" i="1"/>
  <c r="C12637" i="1"/>
  <c r="C12638" i="1"/>
  <c r="C12639" i="1"/>
  <c r="C12640" i="1"/>
  <c r="C12641" i="1"/>
  <c r="C12642" i="1"/>
  <c r="C12643" i="1"/>
  <c r="C12644" i="1"/>
  <c r="C12645" i="1"/>
  <c r="C12646" i="1"/>
  <c r="C12647" i="1"/>
  <c r="C12648" i="1"/>
  <c r="C12649" i="1"/>
  <c r="C12650" i="1"/>
  <c r="C12651" i="1"/>
  <c r="C12652" i="1"/>
  <c r="C12653" i="1"/>
  <c r="C12654" i="1"/>
  <c r="C12655" i="1"/>
  <c r="C12656" i="1"/>
  <c r="C12657" i="1"/>
  <c r="C12658" i="1"/>
  <c r="C12659" i="1"/>
  <c r="C12660" i="1"/>
  <c r="C12661" i="1"/>
  <c r="C12662" i="1"/>
  <c r="C12663" i="1"/>
  <c r="C12664" i="1"/>
  <c r="C12665" i="1"/>
  <c r="C12666" i="1"/>
  <c r="C12667" i="1"/>
  <c r="C12668" i="1"/>
  <c r="C12669" i="1"/>
  <c r="C12670" i="1"/>
  <c r="C12671" i="1"/>
  <c r="C12672" i="1"/>
  <c r="C12673" i="1"/>
  <c r="C12674" i="1"/>
  <c r="C12675" i="1"/>
  <c r="C12676" i="1"/>
  <c r="C12677" i="1"/>
  <c r="C12678" i="1"/>
  <c r="C12679" i="1"/>
  <c r="C12680" i="1"/>
  <c r="C12681" i="1"/>
  <c r="C12682" i="1"/>
  <c r="C12683" i="1"/>
  <c r="C12684" i="1"/>
  <c r="C12685" i="1"/>
  <c r="C12686" i="1"/>
  <c r="C12687" i="1"/>
  <c r="C12688" i="1"/>
  <c r="C12689" i="1"/>
  <c r="C12690" i="1"/>
  <c r="C12691" i="1"/>
  <c r="C12692" i="1"/>
  <c r="C12693" i="1"/>
  <c r="C12694" i="1"/>
  <c r="C12695" i="1"/>
  <c r="C12696" i="1"/>
  <c r="C12697" i="1"/>
  <c r="C12698" i="1"/>
  <c r="C12699" i="1"/>
  <c r="C12700" i="1"/>
  <c r="C12701" i="1"/>
  <c r="C12702" i="1"/>
  <c r="C12703" i="1"/>
  <c r="C12704" i="1"/>
  <c r="C12705" i="1"/>
  <c r="C12706" i="1"/>
  <c r="C12707" i="1"/>
  <c r="C12708" i="1"/>
  <c r="C12709" i="1"/>
  <c r="C12710" i="1"/>
  <c r="C12711" i="1"/>
  <c r="C12712" i="1"/>
  <c r="C12713" i="1"/>
  <c r="C12714" i="1"/>
  <c r="C12715" i="1"/>
  <c r="C12716" i="1"/>
  <c r="C12717" i="1"/>
  <c r="C12718" i="1"/>
  <c r="C12719" i="1"/>
  <c r="C12720" i="1"/>
  <c r="C12721" i="1"/>
  <c r="C12722" i="1"/>
  <c r="C12723" i="1"/>
  <c r="C12724" i="1"/>
  <c r="C12725" i="1"/>
  <c r="C12726" i="1"/>
  <c r="C12727" i="1"/>
  <c r="C12728" i="1"/>
  <c r="C12729" i="1"/>
  <c r="C12730" i="1"/>
  <c r="C12731" i="1"/>
  <c r="C12732" i="1"/>
  <c r="C12733" i="1"/>
  <c r="C12734" i="1"/>
  <c r="C12735" i="1"/>
  <c r="C12736" i="1"/>
  <c r="C12737" i="1"/>
  <c r="C12738" i="1"/>
  <c r="C12739" i="1"/>
  <c r="C12740" i="1"/>
  <c r="C12741" i="1"/>
  <c r="C12742" i="1"/>
  <c r="C12743" i="1"/>
  <c r="C12744" i="1"/>
  <c r="C12745" i="1"/>
  <c r="C12746" i="1"/>
  <c r="C12747" i="1"/>
  <c r="C12748" i="1"/>
  <c r="C12749" i="1"/>
  <c r="C12750" i="1"/>
  <c r="C12751" i="1"/>
  <c r="C12752" i="1"/>
  <c r="C12753" i="1"/>
  <c r="C12754" i="1"/>
  <c r="C12755" i="1"/>
  <c r="C12756" i="1"/>
  <c r="C12757" i="1"/>
  <c r="C12758" i="1"/>
  <c r="C12759" i="1"/>
  <c r="C12760" i="1"/>
  <c r="C12761" i="1"/>
  <c r="C12762" i="1"/>
  <c r="C12763" i="1"/>
  <c r="C12764" i="1"/>
  <c r="C12765" i="1"/>
  <c r="C12766" i="1"/>
  <c r="C12767" i="1"/>
  <c r="C12768" i="1"/>
  <c r="C12769" i="1"/>
  <c r="C12770" i="1"/>
  <c r="C12771" i="1"/>
  <c r="C12772" i="1"/>
  <c r="C12773" i="1"/>
  <c r="C12774" i="1"/>
  <c r="C12775" i="1"/>
  <c r="C12776" i="1"/>
  <c r="C12777" i="1"/>
  <c r="C12778" i="1"/>
  <c r="C12779" i="1"/>
  <c r="C12780" i="1"/>
  <c r="C12781" i="1"/>
  <c r="C12782" i="1"/>
  <c r="C12783" i="1"/>
  <c r="C12784" i="1"/>
  <c r="C12785" i="1"/>
  <c r="C12786" i="1"/>
  <c r="C12787" i="1"/>
  <c r="C12788" i="1"/>
  <c r="C12789" i="1"/>
  <c r="C12790" i="1"/>
  <c r="C12791" i="1"/>
  <c r="C12792" i="1"/>
  <c r="C12793" i="1"/>
  <c r="C12794" i="1"/>
  <c r="C12795" i="1"/>
  <c r="C12796" i="1"/>
  <c r="C12797" i="1"/>
  <c r="C12798" i="1"/>
  <c r="C12799" i="1"/>
  <c r="C12800" i="1"/>
  <c r="C12801" i="1"/>
  <c r="C12802" i="1"/>
  <c r="C12803" i="1"/>
  <c r="C12804" i="1"/>
  <c r="C12805" i="1"/>
  <c r="C12806" i="1"/>
  <c r="C12807" i="1"/>
  <c r="C12808" i="1"/>
  <c r="C12809" i="1"/>
  <c r="C12810" i="1"/>
  <c r="C12811" i="1"/>
  <c r="C12812" i="1"/>
  <c r="C12813" i="1"/>
  <c r="C12814" i="1"/>
  <c r="C12815" i="1"/>
  <c r="C12816" i="1"/>
  <c r="C12817" i="1"/>
  <c r="C12818" i="1"/>
  <c r="C12819" i="1"/>
  <c r="C12820" i="1"/>
  <c r="C12821" i="1"/>
  <c r="C12822" i="1"/>
  <c r="C12823" i="1"/>
  <c r="C12824" i="1"/>
  <c r="C12825" i="1"/>
  <c r="C12826" i="1"/>
  <c r="C12827" i="1"/>
  <c r="C12828" i="1"/>
  <c r="C12829" i="1"/>
  <c r="C12830" i="1"/>
  <c r="C12831" i="1"/>
  <c r="C12832" i="1"/>
  <c r="C12833" i="1"/>
  <c r="C12834" i="1"/>
  <c r="C12835" i="1"/>
  <c r="C12836" i="1"/>
  <c r="C12837" i="1"/>
  <c r="C12838" i="1"/>
  <c r="C12839" i="1"/>
  <c r="C12840" i="1"/>
  <c r="C12841" i="1"/>
  <c r="C12842" i="1"/>
  <c r="C12843" i="1"/>
  <c r="C12844" i="1"/>
  <c r="C12845" i="1"/>
  <c r="C12846" i="1"/>
  <c r="C12847" i="1"/>
  <c r="C12848" i="1"/>
  <c r="C12849" i="1"/>
  <c r="C12850" i="1"/>
  <c r="C12851" i="1"/>
  <c r="C12852" i="1"/>
  <c r="C12853" i="1"/>
  <c r="C12854" i="1"/>
  <c r="C12855" i="1"/>
  <c r="C12856" i="1"/>
  <c r="C12857" i="1"/>
  <c r="C12858" i="1"/>
  <c r="C12859" i="1"/>
  <c r="C12860" i="1"/>
  <c r="C12861" i="1"/>
  <c r="C12862" i="1"/>
  <c r="C12863" i="1"/>
  <c r="C12864" i="1"/>
  <c r="C12865" i="1"/>
  <c r="C12866" i="1"/>
  <c r="C12867" i="1"/>
  <c r="C12868" i="1"/>
  <c r="C12869" i="1"/>
  <c r="C12870" i="1"/>
  <c r="C12871" i="1"/>
  <c r="C12872" i="1"/>
  <c r="C12873" i="1"/>
  <c r="C12874" i="1"/>
  <c r="C12875" i="1"/>
  <c r="C12876" i="1"/>
  <c r="C12877" i="1"/>
  <c r="C12878" i="1"/>
  <c r="C12879" i="1"/>
  <c r="C12880" i="1"/>
  <c r="C12881" i="1"/>
  <c r="C12882" i="1"/>
  <c r="C12883" i="1"/>
  <c r="C12884" i="1"/>
  <c r="C12885" i="1"/>
  <c r="C12886" i="1"/>
  <c r="C12887" i="1"/>
  <c r="C12888" i="1"/>
  <c r="C12889" i="1"/>
  <c r="C12890" i="1"/>
  <c r="C12891" i="1"/>
  <c r="C12892" i="1"/>
  <c r="C12893" i="1"/>
  <c r="C12894" i="1"/>
  <c r="C12895" i="1"/>
  <c r="C12896" i="1"/>
  <c r="C12897" i="1"/>
  <c r="C12898" i="1"/>
  <c r="C12899" i="1"/>
  <c r="C12900" i="1"/>
  <c r="C12901" i="1"/>
  <c r="C12902" i="1"/>
  <c r="C12903" i="1"/>
  <c r="C12904" i="1"/>
  <c r="C12905" i="1"/>
  <c r="C12906" i="1"/>
  <c r="C12907" i="1"/>
  <c r="C12908" i="1"/>
  <c r="C12909" i="1"/>
  <c r="C12910" i="1"/>
  <c r="C12911" i="1"/>
  <c r="C12912" i="1"/>
  <c r="C12913" i="1"/>
  <c r="C12914" i="1"/>
  <c r="C12915" i="1"/>
  <c r="C12916" i="1"/>
  <c r="C12917" i="1"/>
  <c r="C12918" i="1"/>
  <c r="C12919" i="1"/>
  <c r="C12920" i="1"/>
  <c r="C12921" i="1"/>
  <c r="C12922" i="1"/>
  <c r="C12923" i="1"/>
  <c r="C12924" i="1"/>
  <c r="C12925" i="1"/>
  <c r="C12926" i="1"/>
  <c r="C12927" i="1"/>
  <c r="C12928" i="1"/>
  <c r="C12929" i="1"/>
  <c r="C12930" i="1"/>
  <c r="C12931" i="1"/>
  <c r="C12932" i="1"/>
  <c r="C12933" i="1"/>
  <c r="C12934" i="1"/>
  <c r="C12935" i="1"/>
  <c r="C12936" i="1"/>
  <c r="C12937" i="1"/>
  <c r="C12938" i="1"/>
  <c r="C12939" i="1"/>
  <c r="C12940" i="1"/>
  <c r="C12941" i="1"/>
  <c r="C12942" i="1"/>
  <c r="C12943" i="1"/>
  <c r="C12944" i="1"/>
  <c r="C12945" i="1"/>
  <c r="C12946" i="1"/>
  <c r="C12947" i="1"/>
  <c r="C12948" i="1"/>
  <c r="C12949" i="1"/>
  <c r="C12950" i="1"/>
  <c r="C12951" i="1"/>
  <c r="C12952" i="1"/>
  <c r="C12953" i="1"/>
  <c r="C12954" i="1"/>
  <c r="C12955" i="1"/>
  <c r="C12956" i="1"/>
  <c r="C12957" i="1"/>
  <c r="C12958" i="1"/>
  <c r="C12959" i="1"/>
  <c r="C12960" i="1"/>
  <c r="C12961" i="1"/>
  <c r="C12962" i="1"/>
  <c r="C12963" i="1"/>
  <c r="C12964" i="1"/>
  <c r="C12965" i="1"/>
  <c r="C12966" i="1"/>
  <c r="C12967" i="1"/>
  <c r="C12968" i="1"/>
  <c r="C12969" i="1"/>
  <c r="C12970" i="1"/>
  <c r="C12971" i="1"/>
  <c r="C12972" i="1"/>
  <c r="C12973" i="1"/>
  <c r="C12974" i="1"/>
  <c r="C12975" i="1"/>
  <c r="C12976" i="1"/>
  <c r="C12977" i="1"/>
  <c r="C12978" i="1"/>
  <c r="C12979" i="1"/>
  <c r="C12980" i="1"/>
  <c r="C12981" i="1"/>
  <c r="C12982" i="1"/>
  <c r="C12983" i="1"/>
  <c r="C12984" i="1"/>
  <c r="C12985" i="1"/>
  <c r="C12986" i="1"/>
  <c r="C12987" i="1"/>
  <c r="C12988" i="1"/>
  <c r="C12989" i="1"/>
  <c r="C12990" i="1"/>
  <c r="C12991" i="1"/>
  <c r="C12992" i="1"/>
  <c r="C12993" i="1"/>
  <c r="C12994" i="1"/>
  <c r="C12995" i="1"/>
  <c r="C12996" i="1"/>
  <c r="C12997" i="1"/>
  <c r="C12998" i="1"/>
  <c r="C12999" i="1"/>
  <c r="C13000" i="1"/>
  <c r="C13001" i="1"/>
  <c r="C13002" i="1"/>
  <c r="C13003" i="1"/>
  <c r="C13004" i="1"/>
  <c r="C13005" i="1"/>
  <c r="C13006" i="1"/>
  <c r="C13007" i="1"/>
  <c r="C13008" i="1"/>
  <c r="C13009" i="1"/>
  <c r="C13010" i="1"/>
  <c r="C13011" i="1"/>
  <c r="C13012" i="1"/>
  <c r="C13013" i="1"/>
  <c r="C13014" i="1"/>
  <c r="C13015" i="1"/>
  <c r="C13016" i="1"/>
  <c r="C13017" i="1"/>
  <c r="C13018" i="1"/>
  <c r="C13019" i="1"/>
  <c r="C13020" i="1"/>
  <c r="C13021" i="1"/>
  <c r="C13022" i="1"/>
  <c r="C13023" i="1"/>
  <c r="C13024" i="1"/>
  <c r="C13025" i="1"/>
  <c r="C13026" i="1"/>
  <c r="C13027" i="1"/>
  <c r="C13028" i="1"/>
  <c r="C13029" i="1"/>
  <c r="C13030" i="1"/>
  <c r="C13031" i="1"/>
  <c r="C13032" i="1"/>
  <c r="C13033" i="1"/>
  <c r="C13034" i="1"/>
  <c r="C13035" i="1"/>
  <c r="C13036" i="1"/>
  <c r="C13037" i="1"/>
  <c r="C13038" i="1"/>
  <c r="C13039" i="1"/>
  <c r="C13040" i="1"/>
  <c r="C13041" i="1"/>
  <c r="C13042" i="1"/>
  <c r="C13043" i="1"/>
  <c r="C13044" i="1"/>
  <c r="C13045" i="1"/>
  <c r="C13046" i="1"/>
  <c r="C13047" i="1"/>
  <c r="C13048" i="1"/>
  <c r="C13049" i="1"/>
  <c r="C13050" i="1"/>
  <c r="C13051" i="1"/>
  <c r="C13052" i="1"/>
  <c r="C13053" i="1"/>
  <c r="C13054" i="1"/>
  <c r="C13055" i="1"/>
  <c r="C13056" i="1"/>
  <c r="C13057" i="1"/>
  <c r="C13058" i="1"/>
  <c r="C13059" i="1"/>
  <c r="C13060" i="1"/>
  <c r="C13061" i="1"/>
  <c r="C13062" i="1"/>
  <c r="C13063" i="1"/>
  <c r="C13064" i="1"/>
  <c r="C13065" i="1"/>
  <c r="C13066" i="1"/>
  <c r="C13067" i="1"/>
  <c r="C13068" i="1"/>
  <c r="C13069" i="1"/>
  <c r="C13070" i="1"/>
  <c r="C13071" i="1"/>
  <c r="C13072" i="1"/>
  <c r="C13073" i="1"/>
  <c r="C13074" i="1"/>
  <c r="C13075" i="1"/>
  <c r="C13076" i="1"/>
  <c r="C13077" i="1"/>
  <c r="C13078" i="1"/>
  <c r="C13079" i="1"/>
  <c r="C13080" i="1"/>
  <c r="C13081" i="1"/>
  <c r="C13082" i="1"/>
  <c r="C13083" i="1"/>
  <c r="C13084" i="1"/>
  <c r="C13085" i="1"/>
  <c r="C13086" i="1"/>
  <c r="C13087" i="1"/>
  <c r="C13088" i="1"/>
  <c r="C13089" i="1"/>
  <c r="C13090" i="1"/>
  <c r="C13091" i="1"/>
  <c r="C13092" i="1"/>
  <c r="C13093" i="1"/>
  <c r="C13094" i="1"/>
  <c r="C13095" i="1"/>
  <c r="C13096" i="1"/>
  <c r="C13097" i="1"/>
  <c r="C13098" i="1"/>
  <c r="C13099" i="1"/>
  <c r="C13100" i="1"/>
  <c r="C13101" i="1"/>
  <c r="C13102" i="1"/>
  <c r="C13103" i="1"/>
  <c r="C13104" i="1"/>
  <c r="C13105" i="1"/>
  <c r="C13106" i="1"/>
  <c r="C13107" i="1"/>
  <c r="C13108" i="1"/>
  <c r="C13109" i="1"/>
  <c r="C13110" i="1"/>
  <c r="C13111" i="1"/>
  <c r="C13112" i="1"/>
  <c r="C13113" i="1"/>
  <c r="C13114" i="1"/>
  <c r="C13115" i="1"/>
  <c r="C13116" i="1"/>
  <c r="C13117" i="1"/>
  <c r="C13118" i="1"/>
  <c r="C13119" i="1"/>
  <c r="C13120" i="1"/>
  <c r="C13121" i="1"/>
  <c r="C13122" i="1"/>
  <c r="C13123" i="1"/>
  <c r="C13124" i="1"/>
  <c r="C13125" i="1"/>
  <c r="C13126" i="1"/>
  <c r="C13127" i="1"/>
  <c r="C13128" i="1"/>
  <c r="C13129" i="1"/>
  <c r="C13130" i="1"/>
  <c r="C13131" i="1"/>
  <c r="C13132" i="1"/>
  <c r="C13133" i="1"/>
  <c r="C13134" i="1"/>
  <c r="C13135" i="1"/>
  <c r="C13136" i="1"/>
  <c r="C13137" i="1"/>
  <c r="C13138" i="1"/>
  <c r="C13139" i="1"/>
  <c r="C13140" i="1"/>
  <c r="C13141" i="1"/>
  <c r="C13142" i="1"/>
  <c r="C13143" i="1"/>
  <c r="C13144" i="1"/>
  <c r="C13145" i="1"/>
  <c r="C13146" i="1"/>
  <c r="C13147" i="1"/>
  <c r="C13148" i="1"/>
  <c r="C13149" i="1"/>
  <c r="C13150" i="1"/>
  <c r="C13151" i="1"/>
  <c r="C13152" i="1"/>
  <c r="C13153" i="1"/>
  <c r="C13154" i="1"/>
  <c r="C13155" i="1"/>
  <c r="C13156" i="1"/>
  <c r="C13157" i="1"/>
  <c r="C13158" i="1"/>
  <c r="C13159" i="1"/>
  <c r="C13160" i="1"/>
  <c r="C13161" i="1"/>
  <c r="C13162" i="1"/>
  <c r="C13163" i="1"/>
  <c r="C13164" i="1"/>
  <c r="C13165" i="1"/>
  <c r="C13166" i="1"/>
  <c r="C13167" i="1"/>
  <c r="C13168" i="1"/>
  <c r="C13169" i="1"/>
  <c r="C13170" i="1"/>
  <c r="C13171" i="1"/>
  <c r="C13172" i="1"/>
  <c r="C13173" i="1"/>
  <c r="C13174" i="1"/>
  <c r="C13175" i="1"/>
  <c r="C13176" i="1"/>
  <c r="C13177" i="1"/>
  <c r="C13178" i="1"/>
  <c r="C13179" i="1"/>
  <c r="C13180" i="1"/>
  <c r="C13181" i="1"/>
  <c r="C13182" i="1"/>
  <c r="C13183" i="1"/>
  <c r="C13184" i="1"/>
  <c r="C13185" i="1"/>
  <c r="C13186" i="1"/>
  <c r="C13187" i="1"/>
  <c r="C13188" i="1"/>
  <c r="C13189" i="1"/>
  <c r="C13190" i="1"/>
  <c r="C13191" i="1"/>
  <c r="C13192" i="1"/>
  <c r="C13193" i="1"/>
  <c r="C13194" i="1"/>
  <c r="C13195" i="1"/>
  <c r="C13196" i="1"/>
  <c r="C13197" i="1"/>
  <c r="C13198" i="1"/>
  <c r="C13199" i="1"/>
  <c r="C13200" i="1"/>
  <c r="C13201" i="1"/>
  <c r="C13202" i="1"/>
  <c r="C13203" i="1"/>
  <c r="C13204" i="1"/>
  <c r="C13205" i="1"/>
  <c r="C13206" i="1"/>
  <c r="C13207" i="1"/>
  <c r="C13208" i="1"/>
  <c r="C13209" i="1"/>
  <c r="C13210" i="1"/>
  <c r="C13211" i="1"/>
  <c r="C13212" i="1"/>
  <c r="C13213" i="1"/>
  <c r="C13214" i="1"/>
  <c r="C13215" i="1"/>
  <c r="C13216" i="1"/>
  <c r="C13217" i="1"/>
  <c r="C13218" i="1"/>
  <c r="C13219" i="1"/>
  <c r="C13220" i="1"/>
  <c r="C13221" i="1"/>
  <c r="C13222" i="1"/>
  <c r="C13223" i="1"/>
  <c r="C13224" i="1"/>
  <c r="C13225" i="1"/>
  <c r="C13226" i="1"/>
  <c r="C13227" i="1"/>
  <c r="C13228" i="1"/>
  <c r="C13229" i="1"/>
  <c r="C13230" i="1"/>
  <c r="C13231" i="1"/>
  <c r="C13232" i="1"/>
  <c r="C13233" i="1"/>
  <c r="C13234" i="1"/>
  <c r="C13235" i="1"/>
  <c r="C13236" i="1"/>
  <c r="C13237" i="1"/>
  <c r="C13238" i="1"/>
  <c r="C13239" i="1"/>
  <c r="C13240" i="1"/>
  <c r="C13241" i="1"/>
  <c r="C13242" i="1"/>
  <c r="C13243" i="1"/>
  <c r="C13244" i="1"/>
  <c r="C13245" i="1"/>
  <c r="C13246" i="1"/>
  <c r="C13247" i="1"/>
  <c r="C13248" i="1"/>
  <c r="C13249" i="1"/>
  <c r="C13250" i="1"/>
  <c r="C13251" i="1"/>
  <c r="C13252" i="1"/>
  <c r="C13253" i="1"/>
  <c r="C13254" i="1"/>
  <c r="C13255" i="1"/>
  <c r="C13256" i="1"/>
  <c r="C13257" i="1"/>
  <c r="C13258" i="1"/>
  <c r="C13259" i="1"/>
  <c r="C13260" i="1"/>
  <c r="C13261" i="1"/>
  <c r="C13262" i="1"/>
  <c r="C13263" i="1"/>
  <c r="C13264" i="1"/>
  <c r="C13265" i="1"/>
  <c r="C13266" i="1"/>
  <c r="C13267" i="1"/>
  <c r="C13268" i="1"/>
  <c r="C13269" i="1"/>
  <c r="C13270" i="1"/>
  <c r="C13271" i="1"/>
  <c r="C13272" i="1"/>
  <c r="C13273" i="1"/>
  <c r="C13274" i="1"/>
  <c r="C13275" i="1"/>
  <c r="C13276" i="1"/>
  <c r="C13277" i="1"/>
  <c r="C13278" i="1"/>
  <c r="C13279" i="1"/>
  <c r="C13280" i="1"/>
  <c r="C13281" i="1"/>
  <c r="C13282" i="1"/>
  <c r="C13283" i="1"/>
  <c r="C13284" i="1"/>
  <c r="C13285" i="1"/>
  <c r="C13286" i="1"/>
  <c r="C13287" i="1"/>
  <c r="C13288" i="1"/>
  <c r="C13289" i="1"/>
  <c r="C13290" i="1"/>
  <c r="C13291" i="1"/>
  <c r="C13292" i="1"/>
  <c r="C13293" i="1"/>
  <c r="C13294" i="1"/>
  <c r="C13295" i="1"/>
  <c r="C13296" i="1"/>
  <c r="C13297" i="1"/>
  <c r="C13298" i="1"/>
  <c r="C13299" i="1"/>
  <c r="C13300" i="1"/>
  <c r="C13301" i="1"/>
  <c r="C13302" i="1"/>
  <c r="C13303" i="1"/>
  <c r="C13304" i="1"/>
  <c r="C13305" i="1"/>
  <c r="C13306" i="1"/>
  <c r="C13307" i="1"/>
  <c r="C13308" i="1"/>
  <c r="C13309" i="1"/>
  <c r="C13310" i="1"/>
  <c r="C13311" i="1"/>
  <c r="C13312" i="1"/>
  <c r="C13313" i="1"/>
  <c r="C13314" i="1"/>
  <c r="C13315" i="1"/>
  <c r="C13316" i="1"/>
  <c r="C13317" i="1"/>
  <c r="C13318" i="1"/>
  <c r="C13319" i="1"/>
  <c r="C13320" i="1"/>
  <c r="C13321" i="1"/>
  <c r="C13322" i="1"/>
  <c r="C13323" i="1"/>
  <c r="C13324" i="1"/>
  <c r="C13325" i="1"/>
  <c r="C13326" i="1"/>
  <c r="C13327" i="1"/>
  <c r="C13328" i="1"/>
  <c r="C13329" i="1"/>
  <c r="C13330" i="1"/>
  <c r="C13331" i="1"/>
  <c r="C13332" i="1"/>
  <c r="C13333" i="1"/>
  <c r="C13334" i="1"/>
  <c r="C13335" i="1"/>
  <c r="C13336" i="1"/>
  <c r="C13337" i="1"/>
  <c r="C13338" i="1"/>
  <c r="C13339" i="1"/>
  <c r="C13340" i="1"/>
  <c r="C13341" i="1"/>
  <c r="C13342" i="1"/>
  <c r="C13343" i="1"/>
  <c r="C13344" i="1"/>
  <c r="C13345" i="1"/>
  <c r="C13346" i="1"/>
  <c r="C13347" i="1"/>
  <c r="C13348" i="1"/>
  <c r="C13349" i="1"/>
  <c r="C13350" i="1"/>
  <c r="C13351" i="1"/>
  <c r="C13352" i="1"/>
  <c r="C13353" i="1"/>
  <c r="C13354" i="1"/>
  <c r="C13355" i="1"/>
  <c r="C13356" i="1"/>
  <c r="C13357" i="1"/>
  <c r="C13358" i="1"/>
  <c r="C13359" i="1"/>
  <c r="C13360" i="1"/>
  <c r="C13361" i="1"/>
  <c r="C13362" i="1"/>
  <c r="C13363" i="1"/>
  <c r="C13364" i="1"/>
  <c r="C13365" i="1"/>
  <c r="C13366" i="1"/>
  <c r="C13367" i="1"/>
  <c r="C13368" i="1"/>
  <c r="C13369" i="1"/>
  <c r="C13370" i="1"/>
  <c r="C13371" i="1"/>
  <c r="C13372" i="1"/>
  <c r="C13373" i="1"/>
  <c r="C13374" i="1"/>
  <c r="C13375" i="1"/>
  <c r="C13376" i="1"/>
  <c r="C13377" i="1"/>
  <c r="C13378" i="1"/>
  <c r="C13379" i="1"/>
  <c r="C13380" i="1"/>
  <c r="C13381" i="1"/>
  <c r="C13382" i="1"/>
  <c r="C13383" i="1"/>
  <c r="C13384" i="1"/>
  <c r="C13385" i="1"/>
  <c r="C13386" i="1"/>
  <c r="C13387" i="1"/>
  <c r="C13388" i="1"/>
  <c r="C13389" i="1"/>
  <c r="C13390" i="1"/>
  <c r="C13391" i="1"/>
  <c r="C13392" i="1"/>
  <c r="C13393" i="1"/>
  <c r="C13394" i="1"/>
  <c r="C13395" i="1"/>
  <c r="C13396" i="1"/>
  <c r="C13397" i="1"/>
  <c r="C13398" i="1"/>
  <c r="C13399" i="1"/>
  <c r="C13400" i="1"/>
  <c r="C13401" i="1"/>
  <c r="C13402" i="1"/>
  <c r="C13403" i="1"/>
  <c r="C13404" i="1"/>
  <c r="C13405" i="1"/>
  <c r="C13406" i="1"/>
  <c r="C13407" i="1"/>
  <c r="C13408" i="1"/>
  <c r="C13409" i="1"/>
  <c r="C13410" i="1"/>
  <c r="C13411" i="1"/>
  <c r="C13412" i="1"/>
  <c r="C13413" i="1"/>
  <c r="C13414" i="1"/>
  <c r="C13415" i="1"/>
  <c r="C13416" i="1"/>
  <c r="C13417" i="1"/>
  <c r="C13418" i="1"/>
  <c r="C13419" i="1"/>
  <c r="C13420" i="1"/>
  <c r="C13421" i="1"/>
  <c r="C13422" i="1"/>
  <c r="C13423" i="1"/>
  <c r="C13424" i="1"/>
  <c r="C13425" i="1"/>
  <c r="C13426" i="1"/>
  <c r="C13427" i="1"/>
  <c r="C13428" i="1"/>
  <c r="C13429" i="1"/>
  <c r="C13430" i="1"/>
  <c r="C13431" i="1"/>
  <c r="C13432" i="1"/>
  <c r="C13433" i="1"/>
  <c r="C13434" i="1"/>
  <c r="C13435" i="1"/>
  <c r="C13436" i="1"/>
  <c r="C13437" i="1"/>
  <c r="C13438" i="1"/>
  <c r="C13439" i="1"/>
  <c r="C13440" i="1"/>
  <c r="C13441" i="1"/>
  <c r="C13442" i="1"/>
  <c r="C13443" i="1"/>
  <c r="C13444" i="1"/>
  <c r="C13445" i="1"/>
  <c r="C13446" i="1"/>
  <c r="C13447" i="1"/>
  <c r="C13448" i="1"/>
  <c r="C13449" i="1"/>
  <c r="C13450" i="1"/>
  <c r="C13451" i="1"/>
  <c r="C13452" i="1"/>
  <c r="C13453" i="1"/>
  <c r="C13454" i="1"/>
  <c r="C13455" i="1"/>
  <c r="C13456" i="1"/>
  <c r="C13457" i="1"/>
  <c r="C13458" i="1"/>
  <c r="C13459" i="1"/>
  <c r="C13460" i="1"/>
  <c r="C13461" i="1"/>
  <c r="C13462" i="1"/>
  <c r="C13463" i="1"/>
  <c r="C13464" i="1"/>
  <c r="C13465" i="1"/>
  <c r="C13466" i="1"/>
  <c r="C13467" i="1"/>
  <c r="C13468" i="1"/>
  <c r="C13469" i="1"/>
  <c r="C13470" i="1"/>
  <c r="C13471" i="1"/>
  <c r="C13472" i="1"/>
  <c r="C13473" i="1"/>
  <c r="C13474" i="1"/>
  <c r="C13475" i="1"/>
  <c r="C13476" i="1"/>
  <c r="C13477" i="1"/>
  <c r="C13478" i="1"/>
  <c r="C13479" i="1"/>
  <c r="C13480" i="1"/>
  <c r="C13481" i="1"/>
  <c r="C13482" i="1"/>
  <c r="C13483" i="1"/>
  <c r="C13484" i="1"/>
  <c r="C13485" i="1"/>
  <c r="C13486" i="1"/>
  <c r="C13487" i="1"/>
  <c r="C13488" i="1"/>
  <c r="C13489" i="1"/>
  <c r="C13490" i="1"/>
  <c r="C13491" i="1"/>
  <c r="C13492" i="1"/>
  <c r="C13493" i="1"/>
  <c r="C13494" i="1"/>
  <c r="C13495" i="1"/>
  <c r="C13496" i="1"/>
  <c r="C13497" i="1"/>
  <c r="C13498" i="1"/>
  <c r="C13499" i="1"/>
  <c r="C13500" i="1"/>
  <c r="C13501" i="1"/>
  <c r="C13502" i="1"/>
  <c r="C13503" i="1"/>
  <c r="C13504" i="1"/>
  <c r="C13505" i="1"/>
  <c r="C13506" i="1"/>
  <c r="C13507" i="1"/>
  <c r="C13508" i="1"/>
  <c r="C13509" i="1"/>
  <c r="C13510" i="1"/>
  <c r="C13511" i="1"/>
  <c r="C13512" i="1"/>
  <c r="C13513" i="1"/>
  <c r="C13514" i="1"/>
  <c r="C13515" i="1"/>
  <c r="C13516" i="1"/>
  <c r="C13517" i="1"/>
  <c r="C13518" i="1"/>
  <c r="C13519" i="1"/>
  <c r="C13520" i="1"/>
  <c r="C13521" i="1"/>
  <c r="C13522" i="1"/>
  <c r="C13523" i="1"/>
  <c r="C13524" i="1"/>
  <c r="C13525" i="1"/>
  <c r="C13526" i="1"/>
  <c r="C13527" i="1"/>
  <c r="C13528" i="1"/>
  <c r="C13529" i="1"/>
  <c r="C13530" i="1"/>
  <c r="C13531" i="1"/>
  <c r="C13532" i="1"/>
  <c r="C13533" i="1"/>
  <c r="C13534" i="1"/>
  <c r="C13535" i="1"/>
  <c r="C13536" i="1"/>
  <c r="C13537" i="1"/>
  <c r="C13538" i="1"/>
  <c r="C13539" i="1"/>
  <c r="C13540" i="1"/>
  <c r="C13541" i="1"/>
  <c r="C13542" i="1"/>
  <c r="C13543" i="1"/>
  <c r="C13544" i="1"/>
  <c r="C13545" i="1"/>
  <c r="C13546" i="1"/>
  <c r="C13547" i="1"/>
  <c r="C13548" i="1"/>
  <c r="C13549" i="1"/>
  <c r="C13550" i="1"/>
  <c r="C13551" i="1"/>
  <c r="C13552" i="1"/>
  <c r="C13553" i="1"/>
  <c r="C13554" i="1"/>
  <c r="C13555" i="1"/>
  <c r="C13556" i="1"/>
  <c r="C13557" i="1"/>
  <c r="C13558" i="1"/>
  <c r="C13559" i="1"/>
  <c r="C13560" i="1"/>
  <c r="C13561" i="1"/>
  <c r="C13562" i="1"/>
  <c r="C13563" i="1"/>
  <c r="C13564" i="1"/>
  <c r="C13565" i="1"/>
  <c r="C13566" i="1"/>
  <c r="C13567" i="1"/>
  <c r="C13568" i="1"/>
  <c r="C13569" i="1"/>
  <c r="C13570" i="1"/>
  <c r="C13571" i="1"/>
  <c r="C13572" i="1"/>
  <c r="C13573" i="1"/>
  <c r="C13574" i="1"/>
  <c r="C13575" i="1"/>
  <c r="C13576" i="1"/>
  <c r="C13577" i="1"/>
  <c r="C13578" i="1"/>
  <c r="C13579" i="1"/>
  <c r="C13580" i="1"/>
  <c r="C13581" i="1"/>
  <c r="C13582" i="1"/>
  <c r="C13583" i="1"/>
  <c r="C13584" i="1"/>
  <c r="C13585" i="1"/>
  <c r="C13586" i="1"/>
  <c r="C13587" i="1"/>
  <c r="C13588" i="1"/>
  <c r="C13589" i="1"/>
  <c r="C13590" i="1"/>
  <c r="C13591" i="1"/>
  <c r="C13592" i="1"/>
  <c r="C13593" i="1"/>
  <c r="C13594" i="1"/>
  <c r="C13595" i="1"/>
  <c r="C13596" i="1"/>
  <c r="C13597" i="1"/>
  <c r="C13598" i="1"/>
  <c r="C13599" i="1"/>
  <c r="C13600" i="1"/>
  <c r="C13601" i="1"/>
  <c r="C13602" i="1"/>
  <c r="C13603" i="1"/>
  <c r="C13604" i="1"/>
  <c r="C13605" i="1"/>
  <c r="C13606" i="1"/>
  <c r="C13607" i="1"/>
  <c r="C13608" i="1"/>
  <c r="C13609" i="1"/>
  <c r="C13610" i="1"/>
  <c r="C13611" i="1"/>
  <c r="C13612" i="1"/>
  <c r="C13613" i="1"/>
  <c r="C13614" i="1"/>
  <c r="C13615" i="1"/>
  <c r="C13616" i="1"/>
  <c r="C13617" i="1"/>
  <c r="C13618" i="1"/>
  <c r="C13619" i="1"/>
  <c r="C13620" i="1"/>
  <c r="C13621" i="1"/>
  <c r="C13622" i="1"/>
  <c r="C13623" i="1"/>
  <c r="C13624" i="1"/>
  <c r="C13625" i="1"/>
  <c r="C13626" i="1"/>
  <c r="C13627" i="1"/>
  <c r="C13628" i="1"/>
  <c r="C13629" i="1"/>
  <c r="C13630" i="1"/>
  <c r="C13631" i="1"/>
  <c r="C13632" i="1"/>
  <c r="C13633" i="1"/>
  <c r="C13634" i="1"/>
  <c r="C13635" i="1"/>
  <c r="C13636" i="1"/>
  <c r="C13637" i="1"/>
  <c r="C13638" i="1"/>
  <c r="C13639" i="1"/>
  <c r="C13640" i="1"/>
  <c r="C13641" i="1"/>
  <c r="C13642" i="1"/>
  <c r="C13643" i="1"/>
  <c r="C13644" i="1"/>
  <c r="C13645" i="1"/>
  <c r="C13646" i="1"/>
  <c r="C13647" i="1"/>
  <c r="C13648" i="1"/>
  <c r="C13649" i="1"/>
  <c r="C13650" i="1"/>
  <c r="C13651" i="1"/>
  <c r="C13652" i="1"/>
  <c r="C13653" i="1"/>
  <c r="C13654" i="1"/>
  <c r="C13655" i="1"/>
  <c r="C13656" i="1"/>
  <c r="C13657" i="1"/>
  <c r="C13658" i="1"/>
  <c r="C13659" i="1"/>
  <c r="C13660" i="1"/>
  <c r="C13661" i="1"/>
  <c r="C13662" i="1"/>
  <c r="C13663" i="1"/>
  <c r="C13664" i="1"/>
  <c r="C13665" i="1"/>
  <c r="C13666" i="1"/>
  <c r="C13667" i="1"/>
  <c r="C13668" i="1"/>
  <c r="C13669" i="1"/>
  <c r="C13670" i="1"/>
  <c r="C13671" i="1"/>
  <c r="C13672" i="1"/>
  <c r="C13673" i="1"/>
  <c r="C13674" i="1"/>
  <c r="C13675" i="1"/>
  <c r="C13676" i="1"/>
  <c r="C13677" i="1"/>
  <c r="C13678" i="1"/>
  <c r="C13679" i="1"/>
  <c r="C13680" i="1"/>
  <c r="C13681" i="1"/>
  <c r="C13682" i="1"/>
  <c r="C13683" i="1"/>
  <c r="C13684" i="1"/>
  <c r="C13685" i="1"/>
  <c r="C13686" i="1"/>
  <c r="C13687" i="1"/>
  <c r="C13688" i="1"/>
  <c r="C13689" i="1"/>
  <c r="C13690" i="1"/>
  <c r="C13691" i="1"/>
  <c r="C13692" i="1"/>
  <c r="C13693" i="1"/>
  <c r="C13694" i="1"/>
  <c r="C13695" i="1"/>
  <c r="C13696" i="1"/>
  <c r="C13697" i="1"/>
  <c r="C13698" i="1"/>
  <c r="C13699" i="1"/>
  <c r="C13700" i="1"/>
  <c r="C13701" i="1"/>
  <c r="C13702" i="1"/>
  <c r="C13703" i="1"/>
  <c r="C13704" i="1"/>
  <c r="C13705" i="1"/>
  <c r="C13706" i="1"/>
  <c r="C13707" i="1"/>
  <c r="C13708" i="1"/>
  <c r="C13709" i="1"/>
  <c r="C13710" i="1"/>
  <c r="C13711" i="1"/>
  <c r="C13712" i="1"/>
  <c r="C13713" i="1"/>
  <c r="C13714" i="1"/>
  <c r="C13715" i="1"/>
  <c r="C13716" i="1"/>
  <c r="C13717" i="1"/>
  <c r="C13718" i="1"/>
  <c r="C13719" i="1"/>
  <c r="C13720" i="1"/>
  <c r="C13721" i="1"/>
  <c r="C13722" i="1"/>
  <c r="C13723" i="1"/>
  <c r="C13724" i="1"/>
  <c r="C13725" i="1"/>
  <c r="C13726" i="1"/>
  <c r="C13727" i="1"/>
  <c r="C13728" i="1"/>
  <c r="C13729" i="1"/>
  <c r="C13730" i="1"/>
  <c r="C13731" i="1"/>
  <c r="C13732" i="1"/>
  <c r="C13733" i="1"/>
  <c r="C13734" i="1"/>
  <c r="C13735" i="1"/>
  <c r="C13736" i="1"/>
  <c r="C13737" i="1"/>
  <c r="C13738" i="1"/>
  <c r="C13739" i="1"/>
  <c r="C13740" i="1"/>
  <c r="C13741" i="1"/>
  <c r="C13742" i="1"/>
  <c r="C13743" i="1"/>
  <c r="C13744" i="1"/>
  <c r="C13745" i="1"/>
  <c r="C13746" i="1"/>
  <c r="C13747" i="1"/>
  <c r="C13748" i="1"/>
  <c r="C13749" i="1"/>
  <c r="C13750" i="1"/>
  <c r="C13751" i="1"/>
  <c r="C13752" i="1"/>
  <c r="C13753" i="1"/>
  <c r="C13754" i="1"/>
  <c r="C13755" i="1"/>
  <c r="C13756" i="1"/>
  <c r="C13757" i="1"/>
  <c r="C13758" i="1"/>
  <c r="C13759" i="1"/>
  <c r="C13760" i="1"/>
  <c r="C13761" i="1"/>
  <c r="C13762" i="1"/>
  <c r="C13763" i="1"/>
  <c r="C13764" i="1"/>
  <c r="C13765" i="1"/>
  <c r="C13766" i="1"/>
  <c r="C13767" i="1"/>
  <c r="C13768" i="1"/>
  <c r="C13769" i="1"/>
  <c r="C13770" i="1"/>
  <c r="C13771" i="1"/>
  <c r="C13772" i="1"/>
  <c r="C13773" i="1"/>
  <c r="C13774" i="1"/>
  <c r="C13775" i="1"/>
  <c r="C13776" i="1"/>
  <c r="C13777" i="1"/>
  <c r="C13778" i="1"/>
  <c r="C13779" i="1"/>
  <c r="C13780" i="1"/>
  <c r="C13781" i="1"/>
  <c r="C13782" i="1"/>
  <c r="C13783" i="1"/>
  <c r="C13784" i="1"/>
  <c r="C13785" i="1"/>
  <c r="C13786" i="1"/>
  <c r="C13787" i="1"/>
  <c r="C13788" i="1"/>
  <c r="C13789" i="1"/>
  <c r="C13790" i="1"/>
  <c r="C13791" i="1"/>
  <c r="C13792" i="1"/>
  <c r="C13793" i="1"/>
  <c r="C13794" i="1"/>
  <c r="C13795" i="1"/>
  <c r="C13796" i="1"/>
  <c r="C13797" i="1"/>
  <c r="C13798" i="1"/>
  <c r="C13799" i="1"/>
  <c r="C13800" i="1"/>
  <c r="C13801" i="1"/>
  <c r="C13802" i="1"/>
  <c r="C13803" i="1"/>
  <c r="C13804" i="1"/>
  <c r="C13805" i="1"/>
  <c r="C13806" i="1"/>
  <c r="C13807" i="1"/>
  <c r="C13808" i="1"/>
  <c r="C13809" i="1"/>
  <c r="C13810" i="1"/>
  <c r="C13811" i="1"/>
  <c r="C13812" i="1"/>
  <c r="C13813" i="1"/>
  <c r="C13814" i="1"/>
  <c r="C13815" i="1"/>
  <c r="C13816" i="1"/>
  <c r="C13817" i="1"/>
  <c r="C13818" i="1"/>
  <c r="C13819" i="1"/>
  <c r="C13820" i="1"/>
  <c r="C13821" i="1"/>
  <c r="C13822" i="1"/>
  <c r="C13823" i="1"/>
  <c r="C13824" i="1"/>
  <c r="C13825" i="1"/>
  <c r="C13826" i="1"/>
  <c r="C13827" i="1"/>
  <c r="C13828" i="1"/>
  <c r="C13829" i="1"/>
  <c r="C13830" i="1"/>
  <c r="C13831" i="1"/>
  <c r="C13832" i="1"/>
  <c r="C13833" i="1"/>
  <c r="C13834" i="1"/>
  <c r="C13835" i="1"/>
  <c r="C13836" i="1"/>
  <c r="C13837" i="1"/>
  <c r="C13838" i="1"/>
  <c r="C13839" i="1"/>
  <c r="C13840" i="1"/>
  <c r="C13841" i="1"/>
  <c r="C13842" i="1"/>
  <c r="C13843" i="1"/>
  <c r="C13844" i="1"/>
  <c r="C13845" i="1"/>
  <c r="C13846" i="1"/>
  <c r="C13847" i="1"/>
  <c r="C13848" i="1"/>
  <c r="C13849" i="1"/>
  <c r="C13850" i="1"/>
  <c r="C13851" i="1"/>
  <c r="C13852" i="1"/>
  <c r="C13853" i="1"/>
  <c r="C13854" i="1"/>
  <c r="C13855" i="1"/>
  <c r="C13856" i="1"/>
  <c r="C13857" i="1"/>
  <c r="C13858" i="1"/>
  <c r="C13859" i="1"/>
  <c r="C13860" i="1"/>
  <c r="C13861" i="1"/>
  <c r="C13862" i="1"/>
  <c r="C13863" i="1"/>
  <c r="C13864" i="1"/>
  <c r="C13865" i="1"/>
  <c r="C13866" i="1"/>
  <c r="C13867" i="1"/>
  <c r="C13868" i="1"/>
  <c r="C13869" i="1"/>
  <c r="C13870" i="1"/>
  <c r="C13871" i="1"/>
  <c r="C13872" i="1"/>
  <c r="C13873" i="1"/>
  <c r="C13874" i="1"/>
  <c r="C13875" i="1"/>
  <c r="C13876" i="1"/>
  <c r="C13877" i="1"/>
  <c r="C13878" i="1"/>
  <c r="C13879" i="1"/>
  <c r="C13880" i="1"/>
  <c r="C13881" i="1"/>
  <c r="C13882" i="1"/>
  <c r="C13883" i="1"/>
  <c r="C13884" i="1"/>
  <c r="C13885" i="1"/>
  <c r="C13886" i="1"/>
  <c r="C13887" i="1"/>
  <c r="C13888" i="1"/>
  <c r="C13889" i="1"/>
  <c r="C13890" i="1"/>
  <c r="C13891" i="1"/>
  <c r="C13892" i="1"/>
  <c r="C13893" i="1"/>
  <c r="C13894" i="1"/>
  <c r="C13895" i="1"/>
  <c r="C13896" i="1"/>
  <c r="C13897" i="1"/>
  <c r="C13898" i="1"/>
  <c r="C13899" i="1"/>
  <c r="C13900" i="1"/>
  <c r="C13901" i="1"/>
  <c r="C13902" i="1"/>
  <c r="C13903" i="1"/>
  <c r="C13904" i="1"/>
  <c r="C13905" i="1"/>
  <c r="C13906" i="1"/>
  <c r="C13907" i="1"/>
  <c r="C13908" i="1"/>
  <c r="C13909" i="1"/>
  <c r="C13910" i="1"/>
  <c r="C13911" i="1"/>
  <c r="C13912" i="1"/>
  <c r="C13913" i="1"/>
  <c r="C13914" i="1"/>
  <c r="C13915" i="1"/>
  <c r="C13916" i="1"/>
  <c r="C13917" i="1"/>
  <c r="C13918" i="1"/>
  <c r="C13919" i="1"/>
  <c r="C13920" i="1"/>
  <c r="C13921" i="1"/>
  <c r="C13922" i="1"/>
  <c r="C13923" i="1"/>
  <c r="C13924" i="1"/>
  <c r="C13925" i="1"/>
  <c r="C13926" i="1"/>
  <c r="C13927" i="1"/>
  <c r="C13928" i="1"/>
  <c r="C13929" i="1"/>
  <c r="C13930" i="1"/>
  <c r="C13931" i="1"/>
  <c r="C13932" i="1"/>
  <c r="C13933" i="1"/>
  <c r="C13934" i="1"/>
  <c r="C13935" i="1"/>
  <c r="C13936" i="1"/>
  <c r="C13937" i="1"/>
  <c r="C13938" i="1"/>
  <c r="C13939" i="1"/>
  <c r="C13940" i="1"/>
  <c r="C13941" i="1"/>
  <c r="C13942" i="1"/>
  <c r="C13943" i="1"/>
  <c r="C13944" i="1"/>
  <c r="C13945" i="1"/>
  <c r="C13946" i="1"/>
  <c r="C13947" i="1"/>
  <c r="C13948" i="1"/>
  <c r="C13949" i="1"/>
  <c r="C13950" i="1"/>
  <c r="C13951" i="1"/>
  <c r="C13952" i="1"/>
  <c r="C13953" i="1"/>
  <c r="C13954" i="1"/>
  <c r="C13955" i="1"/>
  <c r="C13956" i="1"/>
  <c r="C13957" i="1"/>
  <c r="C13958" i="1"/>
  <c r="C13959" i="1"/>
  <c r="C13960" i="1"/>
  <c r="C13961" i="1"/>
  <c r="C13962" i="1"/>
  <c r="C13963" i="1"/>
  <c r="C13964" i="1"/>
  <c r="C13965" i="1"/>
  <c r="C13966" i="1"/>
  <c r="C13967" i="1"/>
  <c r="C13968" i="1"/>
  <c r="C13969" i="1"/>
  <c r="C13970" i="1"/>
  <c r="C13971" i="1"/>
  <c r="C13972" i="1"/>
  <c r="C13973" i="1"/>
  <c r="C13974" i="1"/>
  <c r="C13975" i="1"/>
  <c r="C13976" i="1"/>
  <c r="C13977" i="1"/>
  <c r="C13978" i="1"/>
  <c r="C13979" i="1"/>
  <c r="C13980" i="1"/>
  <c r="C13981" i="1"/>
  <c r="C13982" i="1"/>
  <c r="C13983" i="1"/>
  <c r="C13984" i="1"/>
  <c r="C13985" i="1"/>
  <c r="C13986" i="1"/>
  <c r="C13987" i="1"/>
  <c r="C13988" i="1"/>
  <c r="C13989" i="1"/>
  <c r="C13990" i="1"/>
  <c r="C13991" i="1"/>
  <c r="C13992" i="1"/>
  <c r="C13993" i="1"/>
  <c r="C13994" i="1"/>
  <c r="C13995" i="1"/>
  <c r="C13996" i="1"/>
  <c r="C13997" i="1"/>
  <c r="C13998" i="1"/>
  <c r="C13999" i="1"/>
  <c r="C14000" i="1"/>
  <c r="C14001" i="1"/>
  <c r="C14002" i="1"/>
  <c r="C14003" i="1"/>
  <c r="C14004" i="1"/>
  <c r="C14005" i="1"/>
  <c r="C14006" i="1"/>
  <c r="C14007" i="1"/>
  <c r="C14008" i="1"/>
  <c r="C14009" i="1"/>
  <c r="C14010" i="1"/>
  <c r="C14011" i="1"/>
  <c r="C14012" i="1"/>
  <c r="C14013" i="1"/>
  <c r="C14014" i="1"/>
  <c r="C14015" i="1"/>
  <c r="C14016" i="1"/>
  <c r="C14017" i="1"/>
  <c r="C14018" i="1"/>
  <c r="C14019" i="1"/>
  <c r="C14020" i="1"/>
  <c r="C14021" i="1"/>
  <c r="C14022" i="1"/>
  <c r="C14023" i="1"/>
  <c r="C14024" i="1"/>
  <c r="C14025" i="1"/>
  <c r="C14026" i="1"/>
  <c r="C14027" i="1"/>
  <c r="C14028" i="1"/>
  <c r="C14029" i="1"/>
  <c r="C14030" i="1"/>
  <c r="C14031" i="1"/>
  <c r="C14032" i="1"/>
  <c r="C14033" i="1"/>
  <c r="C14034" i="1"/>
  <c r="C14035" i="1"/>
  <c r="C14036" i="1"/>
  <c r="C14037" i="1"/>
  <c r="C14038" i="1"/>
  <c r="C14039" i="1"/>
  <c r="C14040" i="1"/>
  <c r="C14041" i="1"/>
  <c r="C14042" i="1"/>
  <c r="C14043" i="1"/>
  <c r="C14044" i="1"/>
  <c r="C14045" i="1"/>
  <c r="C14046" i="1"/>
  <c r="C14047" i="1"/>
  <c r="C14048" i="1"/>
  <c r="C14049" i="1"/>
  <c r="C14050" i="1"/>
  <c r="C14051" i="1"/>
  <c r="C14052" i="1"/>
  <c r="C14053" i="1"/>
  <c r="C14054" i="1"/>
  <c r="C14055" i="1"/>
  <c r="C14056" i="1"/>
  <c r="C14057" i="1"/>
  <c r="C14058" i="1"/>
  <c r="C14059" i="1"/>
  <c r="C14060" i="1"/>
  <c r="C14061" i="1"/>
  <c r="C14062" i="1"/>
  <c r="C14063" i="1"/>
  <c r="C14064" i="1"/>
  <c r="C14065" i="1"/>
  <c r="C14066" i="1"/>
  <c r="C14067" i="1"/>
  <c r="C14068" i="1"/>
  <c r="C14069" i="1"/>
  <c r="C14070" i="1"/>
  <c r="C14071" i="1"/>
  <c r="C14072" i="1"/>
  <c r="C14073" i="1"/>
  <c r="C14074" i="1"/>
  <c r="C14075" i="1"/>
  <c r="C14076" i="1"/>
  <c r="C14077" i="1"/>
  <c r="C14078" i="1"/>
  <c r="C14079" i="1"/>
  <c r="C14080" i="1"/>
  <c r="C14081" i="1"/>
  <c r="C14082" i="1"/>
  <c r="C14083" i="1"/>
  <c r="C14084" i="1"/>
  <c r="C14085" i="1"/>
  <c r="C14086" i="1"/>
  <c r="C14087" i="1"/>
  <c r="C14088" i="1"/>
  <c r="C14089" i="1"/>
  <c r="C14090" i="1"/>
  <c r="C14091" i="1"/>
  <c r="C14092" i="1"/>
  <c r="C14093" i="1"/>
  <c r="C14094" i="1"/>
  <c r="C14095" i="1"/>
  <c r="C14096" i="1"/>
  <c r="C14097" i="1"/>
  <c r="C14098" i="1"/>
  <c r="C14099" i="1"/>
  <c r="C14100" i="1"/>
  <c r="C14101" i="1"/>
  <c r="C14102" i="1"/>
  <c r="C14103" i="1"/>
  <c r="C14104" i="1"/>
  <c r="C14105" i="1"/>
  <c r="C14106" i="1"/>
  <c r="C14107" i="1"/>
  <c r="C14108" i="1"/>
  <c r="C14109" i="1"/>
  <c r="C14110" i="1"/>
  <c r="C14111" i="1"/>
  <c r="C14112" i="1"/>
  <c r="C14113" i="1"/>
  <c r="C14114" i="1"/>
  <c r="C14115" i="1"/>
  <c r="C14116" i="1"/>
  <c r="C14117" i="1"/>
  <c r="C14118" i="1"/>
  <c r="C14119" i="1"/>
  <c r="C14120" i="1"/>
  <c r="C14121" i="1"/>
  <c r="C14122" i="1"/>
  <c r="C14123" i="1"/>
  <c r="C14124" i="1"/>
  <c r="C14125" i="1"/>
  <c r="C14126" i="1"/>
  <c r="C14127" i="1"/>
  <c r="C14128" i="1"/>
  <c r="C14129" i="1"/>
  <c r="C14130" i="1"/>
  <c r="C14131" i="1"/>
  <c r="C14132" i="1"/>
  <c r="C14133" i="1"/>
  <c r="C14134" i="1"/>
  <c r="C14135" i="1"/>
  <c r="C14136" i="1"/>
  <c r="C14137" i="1"/>
  <c r="C14138" i="1"/>
  <c r="C14139" i="1"/>
  <c r="C14140" i="1"/>
  <c r="C14141" i="1"/>
  <c r="C14142" i="1"/>
  <c r="C14143" i="1"/>
  <c r="C14144" i="1"/>
  <c r="C14145" i="1"/>
  <c r="C14146" i="1"/>
  <c r="C14147" i="1"/>
  <c r="C14148" i="1"/>
  <c r="C14149" i="1"/>
  <c r="C14150" i="1"/>
  <c r="C14151" i="1"/>
  <c r="C14152" i="1"/>
  <c r="C14153" i="1"/>
  <c r="C14154" i="1"/>
  <c r="C14155" i="1"/>
  <c r="C14156" i="1"/>
  <c r="C14157" i="1"/>
  <c r="C14158" i="1"/>
  <c r="C14159" i="1"/>
  <c r="C14160" i="1"/>
  <c r="C14161" i="1"/>
  <c r="C14162" i="1"/>
  <c r="C14163" i="1"/>
  <c r="C14164" i="1"/>
  <c r="C14165" i="1"/>
  <c r="C14166" i="1"/>
  <c r="C14167" i="1"/>
  <c r="C14168" i="1"/>
  <c r="C14169" i="1"/>
  <c r="C14170" i="1"/>
  <c r="C14171" i="1"/>
  <c r="C14172" i="1"/>
  <c r="C14173" i="1"/>
  <c r="C14174" i="1"/>
  <c r="C14175" i="1"/>
  <c r="C14176" i="1"/>
  <c r="C14177" i="1"/>
  <c r="C14178" i="1"/>
  <c r="C14179" i="1"/>
  <c r="C14180" i="1"/>
  <c r="C14181" i="1"/>
  <c r="C14182" i="1"/>
  <c r="C14183" i="1"/>
  <c r="C14184" i="1"/>
  <c r="C14185" i="1"/>
  <c r="C14186" i="1"/>
  <c r="C14187" i="1"/>
  <c r="C14188" i="1"/>
  <c r="C14189" i="1"/>
  <c r="C14190" i="1"/>
  <c r="C14191" i="1"/>
  <c r="C14192" i="1"/>
  <c r="C14193" i="1"/>
  <c r="C14194" i="1"/>
  <c r="C14195" i="1"/>
  <c r="C14196" i="1"/>
  <c r="C14197" i="1"/>
  <c r="C14198" i="1"/>
  <c r="C14199" i="1"/>
  <c r="C14200" i="1"/>
  <c r="C14201" i="1"/>
  <c r="C14202" i="1"/>
  <c r="C14203" i="1"/>
  <c r="C14204" i="1"/>
  <c r="C14205" i="1"/>
  <c r="C14206" i="1"/>
  <c r="C14207" i="1"/>
  <c r="C14208" i="1"/>
  <c r="C14209" i="1"/>
  <c r="C14210" i="1"/>
  <c r="C14211" i="1"/>
  <c r="C14212" i="1"/>
  <c r="C14213" i="1"/>
  <c r="C14214" i="1"/>
  <c r="C14215" i="1"/>
  <c r="C14216" i="1"/>
  <c r="C14217" i="1"/>
  <c r="C14218" i="1"/>
  <c r="C14219" i="1"/>
  <c r="C14220" i="1"/>
  <c r="C14221" i="1"/>
  <c r="C14222" i="1"/>
  <c r="C14223" i="1"/>
  <c r="C14224" i="1"/>
  <c r="C14225" i="1"/>
  <c r="C14226" i="1"/>
  <c r="C14227" i="1"/>
  <c r="C14228" i="1"/>
  <c r="C14229" i="1"/>
  <c r="C14230" i="1"/>
  <c r="C14231" i="1"/>
  <c r="C14232" i="1"/>
  <c r="C14233" i="1"/>
  <c r="C14234" i="1"/>
  <c r="C14235" i="1"/>
  <c r="C14236" i="1"/>
  <c r="C14237" i="1"/>
  <c r="C14238" i="1"/>
  <c r="C14239" i="1"/>
  <c r="C14240" i="1"/>
  <c r="C14241" i="1"/>
  <c r="C14242" i="1"/>
  <c r="C14243" i="1"/>
  <c r="C14244" i="1"/>
  <c r="C14245" i="1"/>
  <c r="C14246" i="1"/>
  <c r="C14247" i="1"/>
  <c r="C14248" i="1"/>
  <c r="C14249" i="1"/>
  <c r="C14250" i="1"/>
  <c r="C14251" i="1"/>
  <c r="C14252" i="1"/>
  <c r="C14253" i="1"/>
  <c r="C14254" i="1"/>
  <c r="C14255" i="1"/>
  <c r="C14256" i="1"/>
  <c r="C14257" i="1"/>
  <c r="C14258" i="1"/>
  <c r="C14259" i="1"/>
  <c r="C14260" i="1"/>
  <c r="C14261" i="1"/>
  <c r="C14262" i="1"/>
  <c r="C14263" i="1"/>
  <c r="C14264" i="1"/>
  <c r="C14265" i="1"/>
  <c r="C14266" i="1"/>
  <c r="C14267" i="1"/>
  <c r="C14268" i="1"/>
  <c r="C14269" i="1"/>
  <c r="C14270" i="1"/>
  <c r="C14271" i="1"/>
  <c r="C14272" i="1"/>
  <c r="C14273" i="1"/>
  <c r="C14274" i="1"/>
  <c r="C14275" i="1"/>
  <c r="C14276" i="1"/>
  <c r="C14277" i="1"/>
  <c r="C14278" i="1"/>
  <c r="C14279" i="1"/>
  <c r="C14280" i="1"/>
  <c r="C14281" i="1"/>
  <c r="C14282" i="1"/>
  <c r="C14283" i="1"/>
  <c r="C14284" i="1"/>
  <c r="C14285" i="1"/>
  <c r="C14286" i="1"/>
  <c r="C14287" i="1"/>
  <c r="C14288" i="1"/>
  <c r="C14289" i="1"/>
  <c r="C14290" i="1"/>
  <c r="C14291" i="1"/>
  <c r="C14292" i="1"/>
  <c r="C14293" i="1"/>
  <c r="C14294" i="1"/>
  <c r="C14295" i="1"/>
  <c r="C14296" i="1"/>
  <c r="C14297" i="1"/>
  <c r="C14298" i="1"/>
  <c r="C14299" i="1"/>
  <c r="C14300" i="1"/>
  <c r="C14301" i="1"/>
  <c r="C14302" i="1"/>
  <c r="C14303" i="1"/>
  <c r="C14304" i="1"/>
  <c r="C14305" i="1"/>
  <c r="C14306" i="1"/>
  <c r="C14307" i="1"/>
  <c r="C14308" i="1"/>
  <c r="C14309" i="1"/>
  <c r="C14310" i="1"/>
  <c r="C14311" i="1"/>
  <c r="C14312" i="1"/>
  <c r="C14313" i="1"/>
  <c r="C14314" i="1"/>
  <c r="C14315" i="1"/>
  <c r="C14316" i="1"/>
  <c r="C14317" i="1"/>
  <c r="C14318" i="1"/>
  <c r="C14319" i="1"/>
  <c r="C14320" i="1"/>
  <c r="C14321" i="1"/>
  <c r="C14322" i="1"/>
  <c r="C14323" i="1"/>
  <c r="C14324" i="1"/>
  <c r="C14325" i="1"/>
  <c r="C14326" i="1"/>
  <c r="C14327" i="1"/>
  <c r="C14328" i="1"/>
  <c r="C14329" i="1"/>
  <c r="C14330" i="1"/>
  <c r="C14331" i="1"/>
  <c r="C14332" i="1"/>
  <c r="C14333" i="1"/>
  <c r="C14334" i="1"/>
  <c r="C14335" i="1"/>
  <c r="C14336" i="1"/>
  <c r="C14337" i="1"/>
  <c r="C14338" i="1"/>
  <c r="C14339" i="1"/>
  <c r="C14340" i="1"/>
  <c r="C14341" i="1"/>
  <c r="C14342" i="1"/>
  <c r="C14343" i="1"/>
  <c r="C14344" i="1"/>
  <c r="C14345" i="1"/>
  <c r="C14346" i="1"/>
  <c r="C14347" i="1"/>
  <c r="C14348" i="1"/>
  <c r="C14349" i="1"/>
  <c r="C14350" i="1"/>
  <c r="C14351" i="1"/>
  <c r="C14352" i="1"/>
  <c r="C14353" i="1"/>
  <c r="C14354" i="1"/>
  <c r="C14355" i="1"/>
  <c r="C14356" i="1"/>
  <c r="C14357" i="1"/>
  <c r="C14358" i="1"/>
  <c r="C14359" i="1"/>
  <c r="C14360" i="1"/>
  <c r="C14361" i="1"/>
  <c r="C14362" i="1"/>
  <c r="C14363" i="1"/>
  <c r="C14364" i="1"/>
  <c r="C14365" i="1"/>
  <c r="C14366" i="1"/>
  <c r="C14367" i="1"/>
  <c r="C14368" i="1"/>
  <c r="C14369" i="1"/>
  <c r="C14370" i="1"/>
  <c r="C14371" i="1"/>
  <c r="C14372" i="1"/>
  <c r="C14373" i="1"/>
  <c r="C14374" i="1"/>
  <c r="C14375" i="1"/>
  <c r="C14376" i="1"/>
  <c r="C14377" i="1"/>
  <c r="C14378" i="1"/>
  <c r="C14379" i="1"/>
  <c r="C14380" i="1"/>
  <c r="C14381" i="1"/>
  <c r="C14382" i="1"/>
  <c r="C14383" i="1"/>
  <c r="C14384" i="1"/>
  <c r="C14385" i="1"/>
  <c r="C14386" i="1"/>
  <c r="C14387" i="1"/>
  <c r="C14388" i="1"/>
  <c r="C14389" i="1"/>
  <c r="C14390" i="1"/>
  <c r="C14391" i="1"/>
  <c r="C14392" i="1"/>
  <c r="C14393" i="1"/>
  <c r="C14394" i="1"/>
  <c r="C14395" i="1"/>
  <c r="C14396" i="1"/>
  <c r="C14397" i="1"/>
  <c r="C14398" i="1"/>
  <c r="C14399" i="1"/>
  <c r="C14400" i="1"/>
  <c r="C14401" i="1"/>
  <c r="C14402" i="1"/>
  <c r="C14403" i="1"/>
  <c r="C14404" i="1"/>
  <c r="C14405" i="1"/>
  <c r="C14406" i="1"/>
  <c r="C14407" i="1"/>
  <c r="C14408" i="1"/>
  <c r="C14409" i="1"/>
  <c r="C14410" i="1"/>
  <c r="C14411" i="1"/>
  <c r="C14412" i="1"/>
  <c r="C14413" i="1"/>
  <c r="C14414" i="1"/>
  <c r="C14415" i="1"/>
  <c r="C14416" i="1"/>
  <c r="C14417" i="1"/>
  <c r="C14418" i="1"/>
  <c r="C14419" i="1"/>
  <c r="C14420" i="1"/>
  <c r="C14421" i="1"/>
  <c r="C14422" i="1"/>
  <c r="C14423" i="1"/>
  <c r="C14424" i="1"/>
  <c r="C14425" i="1"/>
  <c r="C14426" i="1"/>
  <c r="C14427" i="1"/>
  <c r="C14428" i="1"/>
  <c r="C14429" i="1"/>
  <c r="C14430" i="1"/>
  <c r="C14431" i="1"/>
  <c r="C14432" i="1"/>
  <c r="C14433" i="1"/>
  <c r="C14434" i="1"/>
  <c r="C14435" i="1"/>
  <c r="C14436" i="1"/>
  <c r="C14437" i="1"/>
  <c r="C14438" i="1"/>
  <c r="C14439" i="1"/>
  <c r="C14440" i="1"/>
  <c r="C14441" i="1"/>
  <c r="C14442" i="1"/>
  <c r="C14443" i="1"/>
  <c r="C14444" i="1"/>
  <c r="C14445" i="1"/>
  <c r="C14446" i="1"/>
  <c r="C14447" i="1"/>
  <c r="C14448" i="1"/>
  <c r="C14449" i="1"/>
  <c r="C14450" i="1"/>
  <c r="C14451" i="1"/>
  <c r="C14452" i="1"/>
  <c r="C14453" i="1"/>
  <c r="C14454" i="1"/>
  <c r="C14455" i="1"/>
  <c r="C14456" i="1"/>
  <c r="C14457" i="1"/>
  <c r="C14458" i="1"/>
  <c r="C14459" i="1"/>
  <c r="C14460" i="1"/>
  <c r="C14461" i="1"/>
  <c r="C14462" i="1"/>
  <c r="C14463" i="1"/>
  <c r="C14464" i="1"/>
  <c r="C14465" i="1"/>
  <c r="C14466" i="1"/>
  <c r="C14467" i="1"/>
  <c r="C14468" i="1"/>
  <c r="C14469" i="1"/>
  <c r="C14470" i="1"/>
  <c r="C14471" i="1"/>
  <c r="C14472" i="1"/>
  <c r="C14473" i="1"/>
  <c r="C14474" i="1"/>
  <c r="C14475" i="1"/>
  <c r="C14476" i="1"/>
  <c r="C14477" i="1"/>
  <c r="C14478" i="1"/>
  <c r="C14479" i="1"/>
  <c r="C14480" i="1"/>
  <c r="C14481" i="1"/>
  <c r="C14482" i="1"/>
  <c r="C14483" i="1"/>
  <c r="C14484" i="1"/>
  <c r="C14485" i="1"/>
  <c r="C14486" i="1"/>
  <c r="C14487" i="1"/>
  <c r="C14488" i="1"/>
  <c r="C14489" i="1"/>
  <c r="C14490" i="1"/>
  <c r="C14491" i="1"/>
  <c r="C14492" i="1"/>
  <c r="C14493" i="1"/>
  <c r="C14494" i="1"/>
  <c r="C14495" i="1"/>
  <c r="C14496" i="1"/>
  <c r="C14497" i="1"/>
  <c r="C14498" i="1"/>
  <c r="C14499" i="1"/>
  <c r="C14500" i="1"/>
  <c r="C14501" i="1"/>
  <c r="C14502" i="1"/>
  <c r="C14503" i="1"/>
  <c r="C14504" i="1"/>
  <c r="C14505" i="1"/>
  <c r="C14506" i="1"/>
  <c r="C14507" i="1"/>
  <c r="C14508" i="1"/>
  <c r="C14509" i="1"/>
  <c r="C14510" i="1"/>
  <c r="C14511" i="1"/>
  <c r="C14512" i="1"/>
  <c r="C14513" i="1"/>
  <c r="C14514" i="1"/>
  <c r="C14515" i="1"/>
  <c r="C14516" i="1"/>
  <c r="C14517" i="1"/>
  <c r="C14518" i="1"/>
  <c r="C14519" i="1"/>
  <c r="C14520" i="1"/>
  <c r="C14521" i="1"/>
  <c r="C14522" i="1"/>
  <c r="C14523" i="1"/>
  <c r="C14524" i="1"/>
  <c r="C14525" i="1"/>
  <c r="C14526" i="1"/>
  <c r="C14527" i="1"/>
  <c r="C14528" i="1"/>
  <c r="C14529" i="1"/>
  <c r="C14530" i="1"/>
  <c r="C14531" i="1"/>
  <c r="C14532" i="1"/>
  <c r="C14533" i="1"/>
  <c r="C14534" i="1"/>
  <c r="C14535" i="1"/>
  <c r="C14536" i="1"/>
  <c r="C14537" i="1"/>
  <c r="C14538" i="1"/>
  <c r="C14539" i="1"/>
  <c r="C14540" i="1"/>
  <c r="C14541" i="1"/>
  <c r="C14542" i="1"/>
  <c r="C14543" i="1"/>
  <c r="C14544" i="1"/>
  <c r="C14545" i="1"/>
  <c r="C14546" i="1"/>
  <c r="C14547" i="1"/>
  <c r="C14548" i="1"/>
  <c r="C14549" i="1"/>
  <c r="C14550" i="1"/>
  <c r="C14551" i="1"/>
  <c r="C14552" i="1"/>
  <c r="C14553" i="1"/>
  <c r="C14554" i="1"/>
  <c r="C14555" i="1"/>
  <c r="C14556" i="1"/>
  <c r="C14557" i="1"/>
  <c r="C14558" i="1"/>
  <c r="C14559" i="1"/>
  <c r="C14560" i="1"/>
  <c r="C14561" i="1"/>
  <c r="C14562" i="1"/>
  <c r="C14563" i="1"/>
  <c r="C14564" i="1"/>
  <c r="C14565" i="1"/>
  <c r="C14566" i="1"/>
  <c r="C14567" i="1"/>
  <c r="C14568" i="1"/>
  <c r="C14569" i="1"/>
  <c r="C14570" i="1"/>
  <c r="C14571" i="1"/>
  <c r="C14572" i="1"/>
  <c r="C14573" i="1"/>
  <c r="C14574" i="1"/>
  <c r="C14575" i="1"/>
  <c r="C14576" i="1"/>
  <c r="C14577" i="1"/>
  <c r="C14578" i="1"/>
  <c r="C14579" i="1"/>
  <c r="C14580" i="1"/>
  <c r="C14581" i="1"/>
  <c r="C14582" i="1"/>
  <c r="C14583" i="1"/>
  <c r="C14584" i="1"/>
  <c r="C14585" i="1"/>
  <c r="C14586" i="1"/>
  <c r="C14587" i="1"/>
  <c r="C14588" i="1"/>
  <c r="C14589" i="1"/>
  <c r="C14590" i="1"/>
  <c r="C14591" i="1"/>
  <c r="C14592" i="1"/>
  <c r="C14593" i="1"/>
  <c r="C14594" i="1"/>
  <c r="C14595" i="1"/>
  <c r="C14596" i="1"/>
  <c r="C14597" i="1"/>
  <c r="C14598" i="1"/>
  <c r="C14599" i="1"/>
  <c r="C14600" i="1"/>
  <c r="C14601" i="1"/>
  <c r="C14602" i="1"/>
  <c r="C14603" i="1"/>
  <c r="C14604" i="1"/>
  <c r="C14605" i="1"/>
  <c r="C14606" i="1"/>
  <c r="C14607" i="1"/>
  <c r="C14608" i="1"/>
  <c r="C14609" i="1"/>
  <c r="C14610" i="1"/>
  <c r="C14611" i="1"/>
  <c r="C14612" i="1"/>
  <c r="C14613" i="1"/>
  <c r="C14614" i="1"/>
  <c r="C14615" i="1"/>
  <c r="C14616" i="1"/>
  <c r="C14617" i="1"/>
  <c r="C14618" i="1"/>
  <c r="C14619" i="1"/>
  <c r="C14620" i="1"/>
  <c r="C14621" i="1"/>
  <c r="C14622" i="1"/>
  <c r="C14623" i="1"/>
  <c r="C14624" i="1"/>
  <c r="C14625" i="1"/>
  <c r="C14626" i="1"/>
  <c r="C14627" i="1"/>
  <c r="C14628" i="1"/>
  <c r="C14629" i="1"/>
  <c r="C14630" i="1"/>
  <c r="C14631" i="1"/>
  <c r="C14632" i="1"/>
  <c r="C14633" i="1"/>
  <c r="C14634" i="1"/>
  <c r="C14635" i="1"/>
  <c r="C14636" i="1"/>
  <c r="C14637" i="1"/>
  <c r="C14638" i="1"/>
  <c r="C14639" i="1"/>
  <c r="C14640" i="1"/>
  <c r="C14641" i="1"/>
  <c r="C14642" i="1"/>
  <c r="C14643" i="1"/>
  <c r="C14644" i="1"/>
  <c r="C14645" i="1"/>
  <c r="C14646" i="1"/>
  <c r="C14647" i="1"/>
  <c r="C14648" i="1"/>
  <c r="C14649" i="1"/>
  <c r="C14650" i="1"/>
  <c r="C14651" i="1"/>
  <c r="C14652" i="1"/>
  <c r="C14653" i="1"/>
  <c r="C14654" i="1"/>
  <c r="C14655" i="1"/>
  <c r="C14656" i="1"/>
  <c r="C14657" i="1"/>
  <c r="C14658" i="1"/>
  <c r="C14659" i="1"/>
  <c r="C14660" i="1"/>
  <c r="C14661" i="1"/>
  <c r="C14662" i="1"/>
  <c r="C14663" i="1"/>
  <c r="C14664" i="1"/>
  <c r="C14665" i="1"/>
  <c r="C14666" i="1"/>
  <c r="C14667" i="1"/>
  <c r="C14668" i="1"/>
  <c r="C14669" i="1"/>
  <c r="C14670" i="1"/>
  <c r="C14671" i="1"/>
  <c r="C14672" i="1"/>
  <c r="C14673" i="1"/>
  <c r="C14674" i="1"/>
  <c r="C14675" i="1"/>
  <c r="C14676" i="1"/>
  <c r="C14677" i="1"/>
  <c r="C14678" i="1"/>
  <c r="C14679" i="1"/>
  <c r="C14680" i="1"/>
  <c r="C14681" i="1"/>
  <c r="C14682" i="1"/>
  <c r="C14683" i="1"/>
  <c r="C14684" i="1"/>
  <c r="C14685" i="1"/>
  <c r="C14686" i="1"/>
  <c r="C14687" i="1"/>
  <c r="C14688" i="1"/>
  <c r="C14689" i="1"/>
  <c r="C14690" i="1"/>
  <c r="C14691" i="1"/>
  <c r="C14692" i="1"/>
  <c r="C14693" i="1"/>
  <c r="C14694" i="1"/>
  <c r="C14695" i="1"/>
  <c r="C14696" i="1"/>
  <c r="C14697" i="1"/>
  <c r="C14698" i="1"/>
  <c r="C14699" i="1"/>
  <c r="C14700" i="1"/>
  <c r="C14701" i="1"/>
  <c r="C14702" i="1"/>
  <c r="C14703" i="1"/>
  <c r="C14704" i="1"/>
  <c r="C14705" i="1"/>
  <c r="C14706" i="1"/>
  <c r="C14707" i="1"/>
  <c r="C14708" i="1"/>
  <c r="C14709" i="1"/>
  <c r="C14710" i="1"/>
  <c r="C14711" i="1"/>
  <c r="C14712" i="1"/>
  <c r="C14713" i="1"/>
  <c r="C14714" i="1"/>
  <c r="C14715" i="1"/>
  <c r="C14716" i="1"/>
  <c r="C14717" i="1"/>
  <c r="C14718" i="1"/>
  <c r="C14719" i="1"/>
  <c r="C14720" i="1"/>
  <c r="C14721" i="1"/>
  <c r="C14722" i="1"/>
  <c r="C14723" i="1"/>
  <c r="C14724" i="1"/>
  <c r="C14725" i="1"/>
  <c r="C14726" i="1"/>
  <c r="C14727" i="1"/>
  <c r="C14728" i="1"/>
  <c r="C14729" i="1"/>
  <c r="C14730" i="1"/>
  <c r="C14731" i="1"/>
  <c r="C14732" i="1"/>
  <c r="C14733" i="1"/>
  <c r="C14734" i="1"/>
  <c r="C14735" i="1"/>
  <c r="C14736" i="1"/>
  <c r="C14737" i="1"/>
  <c r="C14738" i="1"/>
  <c r="C14739" i="1"/>
  <c r="C14740" i="1"/>
  <c r="C14741" i="1"/>
  <c r="C14742" i="1"/>
  <c r="C14743" i="1"/>
  <c r="C14744" i="1"/>
  <c r="C14745" i="1"/>
  <c r="C14746" i="1"/>
  <c r="C14747" i="1"/>
  <c r="C14748" i="1"/>
  <c r="C14749" i="1"/>
  <c r="C14750" i="1"/>
  <c r="C14751" i="1"/>
  <c r="C14752" i="1"/>
  <c r="C14753" i="1"/>
  <c r="C14754" i="1"/>
  <c r="C14755" i="1"/>
  <c r="C14756" i="1"/>
  <c r="C14757" i="1"/>
  <c r="C14758" i="1"/>
  <c r="C14759" i="1"/>
  <c r="C14760" i="1"/>
  <c r="C14761" i="1"/>
  <c r="C14762" i="1"/>
  <c r="C14763" i="1"/>
  <c r="C14764" i="1"/>
  <c r="C14765" i="1"/>
  <c r="C14766" i="1"/>
  <c r="C14767" i="1"/>
  <c r="C14768" i="1"/>
  <c r="C14769" i="1"/>
  <c r="C14770" i="1"/>
  <c r="C14771" i="1"/>
  <c r="C14772" i="1"/>
  <c r="C14773" i="1"/>
  <c r="C14774" i="1"/>
  <c r="C14775" i="1"/>
  <c r="C14776" i="1"/>
  <c r="C14777" i="1"/>
  <c r="C14778" i="1"/>
  <c r="C14779" i="1"/>
  <c r="C14780" i="1"/>
  <c r="C14781" i="1"/>
  <c r="C14782" i="1"/>
  <c r="C14783" i="1"/>
  <c r="C14784" i="1"/>
  <c r="C14785" i="1"/>
  <c r="C14786" i="1"/>
  <c r="C14787" i="1"/>
  <c r="C14788" i="1"/>
  <c r="C14789" i="1"/>
  <c r="C14790" i="1"/>
  <c r="C14791" i="1"/>
  <c r="C14792" i="1"/>
  <c r="C14793" i="1"/>
  <c r="C14794" i="1"/>
  <c r="C14795" i="1"/>
  <c r="C14796" i="1"/>
  <c r="C14797" i="1"/>
  <c r="C14798" i="1"/>
  <c r="C14799" i="1"/>
  <c r="C14800" i="1"/>
  <c r="C14801" i="1"/>
  <c r="C14802" i="1"/>
  <c r="C14803" i="1"/>
  <c r="C14804" i="1"/>
  <c r="C14805" i="1"/>
  <c r="C14806" i="1"/>
  <c r="C14807" i="1"/>
  <c r="C14808" i="1"/>
  <c r="C14809" i="1"/>
  <c r="C14810" i="1"/>
  <c r="C14811" i="1"/>
  <c r="C14812" i="1"/>
  <c r="C14813" i="1"/>
  <c r="C14814" i="1"/>
  <c r="C14815" i="1"/>
  <c r="C14816" i="1"/>
  <c r="C14817" i="1"/>
  <c r="C14818" i="1"/>
  <c r="C14819" i="1"/>
  <c r="C14820" i="1"/>
  <c r="C14821" i="1"/>
  <c r="C14822" i="1"/>
  <c r="C14823" i="1"/>
  <c r="C14824" i="1"/>
  <c r="C14825" i="1"/>
  <c r="C14826" i="1"/>
  <c r="C14827" i="1"/>
  <c r="C14828" i="1"/>
  <c r="C14829" i="1"/>
  <c r="C14830" i="1"/>
  <c r="C14831" i="1"/>
  <c r="C14832" i="1"/>
  <c r="C14833" i="1"/>
  <c r="C14834" i="1"/>
  <c r="C14835" i="1"/>
  <c r="C14836" i="1"/>
  <c r="C14837" i="1"/>
  <c r="C14838" i="1"/>
  <c r="C14839" i="1"/>
  <c r="C14840" i="1"/>
  <c r="C14841" i="1"/>
  <c r="C14842" i="1"/>
  <c r="C14843" i="1"/>
  <c r="C14844" i="1"/>
  <c r="C14845" i="1"/>
  <c r="C14846" i="1"/>
  <c r="C14847" i="1"/>
  <c r="C14848" i="1"/>
  <c r="C14849" i="1"/>
  <c r="C14850" i="1"/>
  <c r="C14851" i="1"/>
  <c r="C14852" i="1"/>
  <c r="C14853" i="1"/>
  <c r="C14854" i="1"/>
  <c r="C14855" i="1"/>
  <c r="C14856" i="1"/>
  <c r="C14857" i="1"/>
  <c r="C14858" i="1"/>
  <c r="C14859" i="1"/>
  <c r="C14860" i="1"/>
  <c r="C14861" i="1"/>
  <c r="C14862" i="1"/>
  <c r="C14863" i="1"/>
  <c r="C14864" i="1"/>
  <c r="C14865" i="1"/>
  <c r="C14866" i="1"/>
  <c r="C14867" i="1"/>
  <c r="C14868" i="1"/>
  <c r="C14869" i="1"/>
  <c r="C14870" i="1"/>
  <c r="C14871" i="1"/>
  <c r="C14872" i="1"/>
  <c r="C2" i="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 r="F10001" i="1"/>
  <c r="F10002" i="1"/>
  <c r="F10003" i="1"/>
  <c r="F10004" i="1"/>
  <c r="F10005" i="1"/>
  <c r="F10006" i="1"/>
  <c r="F10007" i="1"/>
  <c r="F10008" i="1"/>
  <c r="F10009" i="1"/>
  <c r="F10010" i="1"/>
  <c r="F10011" i="1"/>
  <c r="F10012" i="1"/>
  <c r="F10013" i="1"/>
  <c r="F10014" i="1"/>
  <c r="F10015" i="1"/>
  <c r="F10016" i="1"/>
  <c r="F10017" i="1"/>
  <c r="F10018" i="1"/>
  <c r="F10019" i="1"/>
  <c r="F10020" i="1"/>
  <c r="F10021" i="1"/>
  <c r="F10022" i="1"/>
  <c r="F10023" i="1"/>
  <c r="F10024" i="1"/>
  <c r="F10025" i="1"/>
  <c r="F10026" i="1"/>
  <c r="F10027" i="1"/>
  <c r="F10028" i="1"/>
  <c r="F10029" i="1"/>
  <c r="F10030" i="1"/>
  <c r="F10031" i="1"/>
  <c r="F10032" i="1"/>
  <c r="F10033" i="1"/>
  <c r="F10034" i="1"/>
  <c r="F10035" i="1"/>
  <c r="F10036" i="1"/>
  <c r="F10037" i="1"/>
  <c r="F10038" i="1"/>
  <c r="F10039" i="1"/>
  <c r="F10040" i="1"/>
  <c r="F10041" i="1"/>
  <c r="F10042" i="1"/>
  <c r="F10043" i="1"/>
  <c r="F10044" i="1"/>
  <c r="F10045" i="1"/>
  <c r="F10046" i="1"/>
  <c r="F10047" i="1"/>
  <c r="F10048" i="1"/>
  <c r="F10049" i="1"/>
  <c r="F10050" i="1"/>
  <c r="F10051" i="1"/>
  <c r="F10052" i="1"/>
  <c r="F10053" i="1"/>
  <c r="F10054" i="1"/>
  <c r="F10055" i="1"/>
  <c r="F10056" i="1"/>
  <c r="F10057" i="1"/>
  <c r="F10058" i="1"/>
  <c r="F10059" i="1"/>
  <c r="F10060" i="1"/>
  <c r="F10061" i="1"/>
  <c r="F10062" i="1"/>
  <c r="F10063" i="1"/>
  <c r="F10064" i="1"/>
  <c r="F10065" i="1"/>
  <c r="F10066" i="1"/>
  <c r="F10067" i="1"/>
  <c r="F10068" i="1"/>
  <c r="F10069" i="1"/>
  <c r="F10070" i="1"/>
  <c r="F10071" i="1"/>
  <c r="F10072" i="1"/>
  <c r="F10073" i="1"/>
  <c r="F10074" i="1"/>
  <c r="F10075" i="1"/>
  <c r="F10076" i="1"/>
  <c r="F10077" i="1"/>
  <c r="F10078" i="1"/>
  <c r="F10079" i="1"/>
  <c r="F10080" i="1"/>
  <c r="F10081" i="1"/>
  <c r="F10082" i="1"/>
  <c r="F10083" i="1"/>
  <c r="F10084" i="1"/>
  <c r="F10085" i="1"/>
  <c r="F10086" i="1"/>
  <c r="F10087" i="1"/>
  <c r="F10088" i="1"/>
  <c r="F10089" i="1"/>
  <c r="F10090" i="1"/>
  <c r="F10091" i="1"/>
  <c r="F10092" i="1"/>
  <c r="F10093" i="1"/>
  <c r="F10094" i="1"/>
  <c r="F10095" i="1"/>
  <c r="F10096" i="1"/>
  <c r="F10097" i="1"/>
  <c r="F10098" i="1"/>
  <c r="F10099" i="1"/>
  <c r="F10100" i="1"/>
  <c r="F10101" i="1"/>
  <c r="F10102" i="1"/>
  <c r="F10103" i="1"/>
  <c r="F10104" i="1"/>
  <c r="F10105" i="1"/>
  <c r="F10106" i="1"/>
  <c r="F10107" i="1"/>
  <c r="F10108" i="1"/>
  <c r="F10109" i="1"/>
  <c r="F10110" i="1"/>
  <c r="F10111" i="1"/>
  <c r="F10112" i="1"/>
  <c r="F10113" i="1"/>
  <c r="F10114" i="1"/>
  <c r="F10115" i="1"/>
  <c r="F10116" i="1"/>
  <c r="F10117" i="1"/>
  <c r="F10118" i="1"/>
  <c r="F10119" i="1"/>
  <c r="F10120" i="1"/>
  <c r="F10121" i="1"/>
  <c r="F10122" i="1"/>
  <c r="F10123" i="1"/>
  <c r="F10124" i="1"/>
  <c r="F10125" i="1"/>
  <c r="F10126" i="1"/>
  <c r="F10127" i="1"/>
  <c r="F10128" i="1"/>
  <c r="F10129" i="1"/>
  <c r="F10130" i="1"/>
  <c r="F10131" i="1"/>
  <c r="F10132" i="1"/>
  <c r="F10133" i="1"/>
  <c r="F10134" i="1"/>
  <c r="F10135" i="1"/>
  <c r="F10136" i="1"/>
  <c r="F10137" i="1"/>
  <c r="F10138" i="1"/>
  <c r="F10139" i="1"/>
  <c r="F10140" i="1"/>
  <c r="F10141" i="1"/>
  <c r="F10142" i="1"/>
  <c r="F10143" i="1"/>
  <c r="F10144" i="1"/>
  <c r="F10145" i="1"/>
  <c r="F10146" i="1"/>
  <c r="F10147" i="1"/>
  <c r="F10148" i="1"/>
  <c r="F10149" i="1"/>
  <c r="F10150" i="1"/>
  <c r="F10151" i="1"/>
  <c r="F10152" i="1"/>
  <c r="F10153" i="1"/>
  <c r="F10154" i="1"/>
  <c r="F10155" i="1"/>
  <c r="F10156" i="1"/>
  <c r="F10157" i="1"/>
  <c r="F10158" i="1"/>
  <c r="F10159" i="1"/>
  <c r="F10160" i="1"/>
  <c r="F10161" i="1"/>
  <c r="F10162" i="1"/>
  <c r="F10163" i="1"/>
  <c r="F10164" i="1"/>
  <c r="F10165" i="1"/>
  <c r="F10166" i="1"/>
  <c r="F10167" i="1"/>
  <c r="F10168" i="1"/>
  <c r="F10169" i="1"/>
  <c r="F10170" i="1"/>
  <c r="F10171" i="1"/>
  <c r="F10172" i="1"/>
  <c r="F10173" i="1"/>
  <c r="F10174" i="1"/>
  <c r="F10175" i="1"/>
  <c r="F10176" i="1"/>
  <c r="F10177" i="1"/>
  <c r="F10178" i="1"/>
  <c r="F10179" i="1"/>
  <c r="F10180" i="1"/>
  <c r="F10181" i="1"/>
  <c r="F10182" i="1"/>
  <c r="F10183" i="1"/>
  <c r="F10184" i="1"/>
  <c r="F10185" i="1"/>
  <c r="F10186" i="1"/>
  <c r="F10187" i="1"/>
  <c r="F10188" i="1"/>
  <c r="F10189" i="1"/>
  <c r="F10190" i="1"/>
  <c r="F10191" i="1"/>
  <c r="F10192" i="1"/>
  <c r="F10193" i="1"/>
  <c r="F10194" i="1"/>
  <c r="F10195" i="1"/>
  <c r="F10196" i="1"/>
  <c r="F10197" i="1"/>
  <c r="F10198" i="1"/>
  <c r="F10199" i="1"/>
  <c r="F10200" i="1"/>
  <c r="F10201" i="1"/>
  <c r="F10202" i="1"/>
  <c r="F10203" i="1"/>
  <c r="F10204" i="1"/>
  <c r="F10205" i="1"/>
  <c r="F10206" i="1"/>
  <c r="F10207" i="1"/>
  <c r="F10208" i="1"/>
  <c r="F10209" i="1"/>
  <c r="F10210" i="1"/>
  <c r="F10211" i="1"/>
  <c r="F10212" i="1"/>
  <c r="F10213" i="1"/>
  <c r="F10214" i="1"/>
  <c r="F10215" i="1"/>
  <c r="F10216" i="1"/>
  <c r="F10217" i="1"/>
  <c r="F10218" i="1"/>
  <c r="F10219" i="1"/>
  <c r="F10220" i="1"/>
  <c r="F10221" i="1"/>
  <c r="F10222" i="1"/>
  <c r="F10223" i="1"/>
  <c r="F10224" i="1"/>
  <c r="F10225" i="1"/>
  <c r="F10226" i="1"/>
  <c r="F10227" i="1"/>
  <c r="F10228" i="1"/>
  <c r="F10229" i="1"/>
  <c r="F10230" i="1"/>
  <c r="F10231" i="1"/>
  <c r="F10232" i="1"/>
  <c r="F10233" i="1"/>
  <c r="F10234" i="1"/>
  <c r="F10235" i="1"/>
  <c r="F10236" i="1"/>
  <c r="F10237" i="1"/>
  <c r="F10238" i="1"/>
  <c r="F10239" i="1"/>
  <c r="F10240" i="1"/>
  <c r="F10241" i="1"/>
  <c r="F10242" i="1"/>
  <c r="F10243" i="1"/>
  <c r="F10244" i="1"/>
  <c r="F10245" i="1"/>
  <c r="F10246" i="1"/>
  <c r="F10247" i="1"/>
  <c r="F10248" i="1"/>
  <c r="F10249" i="1"/>
  <c r="F10250" i="1"/>
  <c r="F10251" i="1"/>
  <c r="F10252" i="1"/>
  <c r="F10253" i="1"/>
  <c r="F10254" i="1"/>
  <c r="F10255" i="1"/>
  <c r="F10256" i="1"/>
  <c r="F10257" i="1"/>
  <c r="F10258" i="1"/>
  <c r="F10259" i="1"/>
  <c r="F10260" i="1"/>
  <c r="F10261" i="1"/>
  <c r="F10262" i="1"/>
  <c r="F10263" i="1"/>
  <c r="F10264" i="1"/>
  <c r="F10265" i="1"/>
  <c r="F10266" i="1"/>
  <c r="F10267" i="1"/>
  <c r="F10268" i="1"/>
  <c r="F10269" i="1"/>
  <c r="F10270" i="1"/>
  <c r="F10271" i="1"/>
  <c r="F10272" i="1"/>
  <c r="F10273" i="1"/>
  <c r="F10274" i="1"/>
  <c r="F10275" i="1"/>
  <c r="F10276" i="1"/>
  <c r="F10277" i="1"/>
  <c r="F10278" i="1"/>
  <c r="F10279" i="1"/>
  <c r="F10280" i="1"/>
  <c r="F10281" i="1"/>
  <c r="F10282" i="1"/>
  <c r="F10283" i="1"/>
  <c r="F10284" i="1"/>
  <c r="F10285" i="1"/>
  <c r="F10286" i="1"/>
  <c r="F10287" i="1"/>
  <c r="F10288" i="1"/>
  <c r="F10289" i="1"/>
  <c r="F10290" i="1"/>
  <c r="F10291" i="1"/>
  <c r="F10292" i="1"/>
  <c r="F10293" i="1"/>
  <c r="F10294" i="1"/>
  <c r="F10295" i="1"/>
  <c r="F10296" i="1"/>
  <c r="F10297" i="1"/>
  <c r="F10298" i="1"/>
  <c r="F10299" i="1"/>
  <c r="F10300" i="1"/>
  <c r="F10301" i="1"/>
  <c r="F10302" i="1"/>
  <c r="F10303" i="1"/>
  <c r="F10304" i="1"/>
  <c r="F10305" i="1"/>
  <c r="F10306" i="1"/>
  <c r="F10307" i="1"/>
  <c r="F10308" i="1"/>
  <c r="F10309" i="1"/>
  <c r="F10310" i="1"/>
  <c r="F10311" i="1"/>
  <c r="F10312" i="1"/>
  <c r="F10313" i="1"/>
  <c r="F10314" i="1"/>
  <c r="F10315" i="1"/>
  <c r="F10316" i="1"/>
  <c r="F10317" i="1"/>
  <c r="F10318" i="1"/>
  <c r="F10319" i="1"/>
  <c r="F10320" i="1"/>
  <c r="F10321" i="1"/>
  <c r="F10322" i="1"/>
  <c r="F10323" i="1"/>
  <c r="F10324" i="1"/>
  <c r="F10325" i="1"/>
  <c r="F10326" i="1"/>
  <c r="F10327" i="1"/>
  <c r="F10328" i="1"/>
  <c r="F10329" i="1"/>
  <c r="F10330" i="1"/>
  <c r="F10331" i="1"/>
  <c r="F10332" i="1"/>
  <c r="F10333" i="1"/>
  <c r="F10334" i="1"/>
  <c r="F10335" i="1"/>
  <c r="F10336" i="1"/>
  <c r="F10337" i="1"/>
  <c r="F10338" i="1"/>
  <c r="F10339" i="1"/>
  <c r="F10340" i="1"/>
  <c r="F10341" i="1"/>
  <c r="F10342" i="1"/>
  <c r="F10343" i="1"/>
  <c r="F10344" i="1"/>
  <c r="F10345" i="1"/>
  <c r="F10346" i="1"/>
  <c r="F10347" i="1"/>
  <c r="F10348" i="1"/>
  <c r="F10349" i="1"/>
  <c r="F10350" i="1"/>
  <c r="F10351" i="1"/>
  <c r="F10352" i="1"/>
  <c r="F10353" i="1"/>
  <c r="F10354" i="1"/>
  <c r="F10355" i="1"/>
  <c r="F10356" i="1"/>
  <c r="F10357" i="1"/>
  <c r="F10358" i="1"/>
  <c r="F10359" i="1"/>
  <c r="F10360" i="1"/>
  <c r="F10361" i="1"/>
  <c r="F10362" i="1"/>
  <c r="F10363" i="1"/>
  <c r="F10364" i="1"/>
  <c r="F10365" i="1"/>
  <c r="F10366" i="1"/>
  <c r="F10367" i="1"/>
  <c r="F10368" i="1"/>
  <c r="F10369" i="1"/>
  <c r="F10370" i="1"/>
  <c r="F10371" i="1"/>
  <c r="F10372" i="1"/>
  <c r="F10373" i="1"/>
  <c r="F10374" i="1"/>
  <c r="F10375" i="1"/>
  <c r="F10376" i="1"/>
  <c r="F10377" i="1"/>
  <c r="F10378" i="1"/>
  <c r="F10379" i="1"/>
  <c r="F10380" i="1"/>
  <c r="F10381" i="1"/>
  <c r="F10382" i="1"/>
  <c r="F10383" i="1"/>
  <c r="F10384" i="1"/>
  <c r="F10385" i="1"/>
  <c r="F10386" i="1"/>
  <c r="F10387" i="1"/>
  <c r="F10388" i="1"/>
  <c r="F10389" i="1"/>
  <c r="F10390" i="1"/>
  <c r="F10391" i="1"/>
  <c r="F10392" i="1"/>
  <c r="F10393" i="1"/>
  <c r="F10394" i="1"/>
  <c r="F10395" i="1"/>
  <c r="F10396" i="1"/>
  <c r="F10397" i="1"/>
  <c r="F10398" i="1"/>
  <c r="F10399" i="1"/>
  <c r="F10400" i="1"/>
  <c r="F10401" i="1"/>
  <c r="F10402" i="1"/>
  <c r="F10403" i="1"/>
  <c r="F10404" i="1"/>
  <c r="F10405" i="1"/>
  <c r="F10406" i="1"/>
  <c r="F10407" i="1"/>
  <c r="F10408" i="1"/>
  <c r="F10409" i="1"/>
  <c r="F10410" i="1"/>
  <c r="F10411" i="1"/>
  <c r="F10412" i="1"/>
  <c r="F10413" i="1"/>
  <c r="F10414" i="1"/>
  <c r="F10415" i="1"/>
  <c r="F10416" i="1"/>
  <c r="F10417" i="1"/>
  <c r="F10418" i="1"/>
  <c r="F10419" i="1"/>
  <c r="F10420" i="1"/>
  <c r="F10421" i="1"/>
  <c r="F10422" i="1"/>
  <c r="F10423" i="1"/>
  <c r="F10424" i="1"/>
  <c r="F10425" i="1"/>
  <c r="F10426" i="1"/>
  <c r="F10427" i="1"/>
  <c r="F10428" i="1"/>
  <c r="F10429" i="1"/>
  <c r="F10430" i="1"/>
  <c r="F10431" i="1"/>
  <c r="F10432" i="1"/>
  <c r="F10433" i="1"/>
  <c r="F10434" i="1"/>
  <c r="F10435" i="1"/>
  <c r="F10436" i="1"/>
  <c r="F10437" i="1"/>
  <c r="F10438" i="1"/>
  <c r="F10439" i="1"/>
  <c r="F10440" i="1"/>
  <c r="F10441" i="1"/>
  <c r="F10442" i="1"/>
  <c r="F10443" i="1"/>
  <c r="F10444" i="1"/>
  <c r="F10445" i="1"/>
  <c r="F10446" i="1"/>
  <c r="F10447" i="1"/>
  <c r="F10448" i="1"/>
  <c r="F10449" i="1"/>
  <c r="F10450" i="1"/>
  <c r="F10451" i="1"/>
  <c r="F10452" i="1"/>
  <c r="F10453" i="1"/>
  <c r="F10454" i="1"/>
  <c r="F10455" i="1"/>
  <c r="F10456" i="1"/>
  <c r="F10457" i="1"/>
  <c r="F10458" i="1"/>
  <c r="F10459" i="1"/>
  <c r="F10460" i="1"/>
  <c r="F10461" i="1"/>
  <c r="F10462" i="1"/>
  <c r="F10463" i="1"/>
  <c r="F10464" i="1"/>
  <c r="F10465" i="1"/>
  <c r="F10466" i="1"/>
  <c r="F10467" i="1"/>
  <c r="F10468" i="1"/>
  <c r="F10469" i="1"/>
  <c r="F10470" i="1"/>
  <c r="F10471" i="1"/>
  <c r="F10472" i="1"/>
  <c r="F10473" i="1"/>
  <c r="F10474" i="1"/>
  <c r="F10475" i="1"/>
  <c r="F10476" i="1"/>
  <c r="F10477" i="1"/>
  <c r="F10478" i="1"/>
  <c r="F10479" i="1"/>
  <c r="F10480" i="1"/>
  <c r="F10481" i="1"/>
  <c r="F10482" i="1"/>
  <c r="F10483" i="1"/>
  <c r="F10484" i="1"/>
  <c r="F10485" i="1"/>
  <c r="F10486" i="1"/>
  <c r="F10487" i="1"/>
  <c r="F10488" i="1"/>
  <c r="F10489" i="1"/>
  <c r="F10490" i="1"/>
  <c r="F10491" i="1"/>
  <c r="F10492" i="1"/>
  <c r="F10493" i="1"/>
  <c r="F10494" i="1"/>
  <c r="F10495" i="1"/>
  <c r="F10496" i="1"/>
  <c r="F10497" i="1"/>
  <c r="F10498" i="1"/>
  <c r="F10499" i="1"/>
  <c r="F10500" i="1"/>
  <c r="F10501" i="1"/>
  <c r="F10502" i="1"/>
  <c r="F10503" i="1"/>
  <c r="F10504" i="1"/>
  <c r="F10505" i="1"/>
  <c r="F10506" i="1"/>
  <c r="F10507" i="1"/>
  <c r="F10508" i="1"/>
  <c r="F10509" i="1"/>
  <c r="F10510" i="1"/>
  <c r="F10511" i="1"/>
  <c r="F10512" i="1"/>
  <c r="F10513" i="1"/>
  <c r="F10514" i="1"/>
  <c r="F10515" i="1"/>
  <c r="F10516" i="1"/>
  <c r="F10517" i="1"/>
  <c r="F10518" i="1"/>
  <c r="F10519" i="1"/>
  <c r="F10520" i="1"/>
  <c r="F10521" i="1"/>
  <c r="F10522" i="1"/>
  <c r="F10523" i="1"/>
  <c r="F10524" i="1"/>
  <c r="F10525" i="1"/>
  <c r="F10526" i="1"/>
  <c r="F10527" i="1"/>
  <c r="F10528" i="1"/>
  <c r="F10529" i="1"/>
  <c r="F10530" i="1"/>
  <c r="F10531" i="1"/>
  <c r="F10532" i="1"/>
  <c r="F10533" i="1"/>
  <c r="F10534" i="1"/>
  <c r="F10535" i="1"/>
  <c r="F10536" i="1"/>
  <c r="F10537" i="1"/>
  <c r="F10538" i="1"/>
  <c r="F10539" i="1"/>
  <c r="F10540" i="1"/>
  <c r="F10541" i="1"/>
  <c r="F10542" i="1"/>
  <c r="F10543" i="1"/>
  <c r="F10544" i="1"/>
  <c r="F10545" i="1"/>
  <c r="F10546" i="1"/>
  <c r="F10547" i="1"/>
  <c r="F10548" i="1"/>
  <c r="F10549" i="1"/>
  <c r="F10550" i="1"/>
  <c r="F10551" i="1"/>
  <c r="F10552" i="1"/>
  <c r="F10553" i="1"/>
  <c r="F10554" i="1"/>
  <c r="F10555" i="1"/>
  <c r="F10556" i="1"/>
  <c r="F10557" i="1"/>
  <c r="F10558" i="1"/>
  <c r="F10559" i="1"/>
  <c r="F10560" i="1"/>
  <c r="F10561" i="1"/>
  <c r="F10562" i="1"/>
  <c r="F10563" i="1"/>
  <c r="F10564" i="1"/>
  <c r="F10565" i="1"/>
  <c r="F10566" i="1"/>
  <c r="F10567" i="1"/>
  <c r="F10568" i="1"/>
  <c r="F10569" i="1"/>
  <c r="F10570" i="1"/>
  <c r="F10571" i="1"/>
  <c r="F10572" i="1"/>
  <c r="F10573" i="1"/>
  <c r="F10574" i="1"/>
  <c r="F10575" i="1"/>
  <c r="F10576" i="1"/>
  <c r="F10577" i="1"/>
  <c r="F10578" i="1"/>
  <c r="F10579" i="1"/>
  <c r="F10580" i="1"/>
  <c r="F10581" i="1"/>
  <c r="F10582" i="1"/>
  <c r="F10583" i="1"/>
  <c r="F10584" i="1"/>
  <c r="F10585" i="1"/>
  <c r="F10586" i="1"/>
  <c r="F10587" i="1"/>
  <c r="F10588" i="1"/>
  <c r="F10589" i="1"/>
  <c r="F10590" i="1"/>
  <c r="F10591" i="1"/>
  <c r="F10592" i="1"/>
  <c r="F10593" i="1"/>
  <c r="F10594" i="1"/>
  <c r="F10595" i="1"/>
  <c r="F10596" i="1"/>
  <c r="F10597" i="1"/>
  <c r="F10598" i="1"/>
  <c r="F10599" i="1"/>
  <c r="F10600" i="1"/>
  <c r="F10601" i="1"/>
  <c r="F10602" i="1"/>
  <c r="F10603" i="1"/>
  <c r="F10604" i="1"/>
  <c r="F10605" i="1"/>
  <c r="F10606" i="1"/>
  <c r="F10607" i="1"/>
  <c r="F10608" i="1"/>
  <c r="F10609" i="1"/>
  <c r="F10610" i="1"/>
  <c r="F10611" i="1"/>
  <c r="F10612" i="1"/>
  <c r="F10613" i="1"/>
  <c r="F10614" i="1"/>
  <c r="F10615" i="1"/>
  <c r="F10616" i="1"/>
  <c r="F10617" i="1"/>
  <c r="F10618" i="1"/>
  <c r="F10619" i="1"/>
  <c r="F10620" i="1"/>
  <c r="F10621" i="1"/>
  <c r="F10622" i="1"/>
  <c r="F10623" i="1"/>
  <c r="F10624" i="1"/>
  <c r="F10625" i="1"/>
  <c r="F10626" i="1"/>
  <c r="F10627" i="1"/>
  <c r="F10628" i="1"/>
  <c r="F10629" i="1"/>
  <c r="F10630" i="1"/>
  <c r="F10631" i="1"/>
  <c r="F10632" i="1"/>
  <c r="F10633" i="1"/>
  <c r="F10634" i="1"/>
  <c r="F10635" i="1"/>
  <c r="F10636" i="1"/>
  <c r="F10637" i="1"/>
  <c r="F10638" i="1"/>
  <c r="F10639" i="1"/>
  <c r="F10640" i="1"/>
  <c r="F10641" i="1"/>
  <c r="F10642" i="1"/>
  <c r="F10643" i="1"/>
  <c r="F10644" i="1"/>
  <c r="F10645" i="1"/>
  <c r="F10646" i="1"/>
  <c r="F10647" i="1"/>
  <c r="F10648" i="1"/>
  <c r="F10649" i="1"/>
  <c r="F10650" i="1"/>
  <c r="F10651" i="1"/>
  <c r="F10652" i="1"/>
  <c r="F10653" i="1"/>
  <c r="F10654" i="1"/>
  <c r="F10655" i="1"/>
  <c r="F10656" i="1"/>
  <c r="F10657" i="1"/>
  <c r="F10658" i="1"/>
  <c r="F10659" i="1"/>
  <c r="F10660" i="1"/>
  <c r="F10661" i="1"/>
  <c r="F10662" i="1"/>
  <c r="F10663" i="1"/>
  <c r="F10664" i="1"/>
  <c r="F10665" i="1"/>
  <c r="F10666" i="1"/>
  <c r="F10667" i="1"/>
  <c r="F10668" i="1"/>
  <c r="F10669" i="1"/>
  <c r="F10670" i="1"/>
  <c r="F10671" i="1"/>
  <c r="F10672" i="1"/>
  <c r="F10673" i="1"/>
  <c r="F10674" i="1"/>
  <c r="F10675" i="1"/>
  <c r="F10676" i="1"/>
  <c r="F10677" i="1"/>
  <c r="F10678" i="1"/>
  <c r="F10679" i="1"/>
  <c r="F10680" i="1"/>
  <c r="F10681" i="1"/>
  <c r="F10682" i="1"/>
  <c r="F10683" i="1"/>
  <c r="F10684" i="1"/>
  <c r="F10685" i="1"/>
  <c r="F10686" i="1"/>
  <c r="F10687" i="1"/>
  <c r="F10688" i="1"/>
  <c r="F10689" i="1"/>
  <c r="F10690" i="1"/>
  <c r="F10691" i="1"/>
  <c r="F10692" i="1"/>
  <c r="F10693" i="1"/>
  <c r="F10694" i="1"/>
  <c r="F10695" i="1"/>
  <c r="F10696" i="1"/>
  <c r="F10697" i="1"/>
  <c r="F10698" i="1"/>
  <c r="F10699" i="1"/>
  <c r="F10700" i="1"/>
  <c r="F10701" i="1"/>
  <c r="F10702" i="1"/>
  <c r="F10703" i="1"/>
  <c r="F10704" i="1"/>
  <c r="F10705" i="1"/>
  <c r="F10706" i="1"/>
  <c r="F10707" i="1"/>
  <c r="F10708" i="1"/>
  <c r="F10709" i="1"/>
  <c r="F10710" i="1"/>
  <c r="F10711" i="1"/>
  <c r="F10712" i="1"/>
  <c r="F10713" i="1"/>
  <c r="F10714" i="1"/>
  <c r="F10715" i="1"/>
  <c r="F10716" i="1"/>
  <c r="F10717" i="1"/>
  <c r="F10718" i="1"/>
  <c r="F10719" i="1"/>
  <c r="F10720" i="1"/>
  <c r="F10721" i="1"/>
  <c r="F10722" i="1"/>
  <c r="F10723" i="1"/>
  <c r="F10724" i="1"/>
  <c r="F10725" i="1"/>
  <c r="F10726" i="1"/>
  <c r="F10727" i="1"/>
  <c r="F10728" i="1"/>
  <c r="F10729" i="1"/>
  <c r="F10730" i="1"/>
  <c r="F10731" i="1"/>
  <c r="F10732" i="1"/>
  <c r="F10733" i="1"/>
  <c r="F10734" i="1"/>
  <c r="F10735" i="1"/>
  <c r="F10736" i="1"/>
  <c r="F10737" i="1"/>
  <c r="F10738" i="1"/>
  <c r="F10739" i="1"/>
  <c r="F10740" i="1"/>
  <c r="F10741" i="1"/>
  <c r="F10742" i="1"/>
  <c r="F10743" i="1"/>
  <c r="F10744" i="1"/>
  <c r="F10745" i="1"/>
  <c r="F10746" i="1"/>
  <c r="F10747" i="1"/>
  <c r="F10748" i="1"/>
  <c r="F10749" i="1"/>
  <c r="F10750" i="1"/>
  <c r="F10751" i="1"/>
  <c r="F10752" i="1"/>
  <c r="F10753" i="1"/>
  <c r="F10754" i="1"/>
  <c r="F10755" i="1"/>
  <c r="F10756" i="1"/>
  <c r="F10757" i="1"/>
  <c r="F10758" i="1"/>
  <c r="F10759" i="1"/>
  <c r="F10760" i="1"/>
  <c r="F10761" i="1"/>
  <c r="F10762" i="1"/>
  <c r="F10763" i="1"/>
  <c r="F10764" i="1"/>
  <c r="F10765" i="1"/>
  <c r="F10766" i="1"/>
  <c r="F10767" i="1"/>
  <c r="F10768" i="1"/>
  <c r="F10769" i="1"/>
  <c r="F10770" i="1"/>
  <c r="F10771" i="1"/>
  <c r="F10772" i="1"/>
  <c r="F10773" i="1"/>
  <c r="F10774" i="1"/>
  <c r="F10775" i="1"/>
  <c r="F10776" i="1"/>
  <c r="F10777" i="1"/>
  <c r="F10778" i="1"/>
  <c r="F10779" i="1"/>
  <c r="F10780" i="1"/>
  <c r="F10781" i="1"/>
  <c r="F10782" i="1"/>
  <c r="F10783" i="1"/>
  <c r="F10784" i="1"/>
  <c r="F10785" i="1"/>
  <c r="F10786" i="1"/>
  <c r="F10787" i="1"/>
  <c r="F10788" i="1"/>
  <c r="F10789" i="1"/>
  <c r="F10790" i="1"/>
  <c r="F10791" i="1"/>
  <c r="F10792" i="1"/>
  <c r="F10793" i="1"/>
  <c r="F10794" i="1"/>
  <c r="F10795" i="1"/>
  <c r="F10796" i="1"/>
  <c r="F10797" i="1"/>
  <c r="F10798" i="1"/>
  <c r="F10799" i="1"/>
  <c r="F10800" i="1"/>
  <c r="F10801" i="1"/>
  <c r="F10802" i="1"/>
  <c r="F10803" i="1"/>
  <c r="F10804" i="1"/>
  <c r="F10805" i="1"/>
  <c r="F10806" i="1"/>
  <c r="F10807" i="1"/>
  <c r="F10808" i="1"/>
  <c r="F10809" i="1"/>
  <c r="F10810" i="1"/>
  <c r="F10811" i="1"/>
  <c r="F10812" i="1"/>
  <c r="F10813" i="1"/>
  <c r="F10814" i="1"/>
  <c r="F10815" i="1"/>
  <c r="F10816" i="1"/>
  <c r="F10817" i="1"/>
  <c r="F10818" i="1"/>
  <c r="F10819" i="1"/>
  <c r="F10820" i="1"/>
  <c r="F10821" i="1"/>
  <c r="F10822" i="1"/>
  <c r="F10823" i="1"/>
  <c r="F10824" i="1"/>
  <c r="F10825" i="1"/>
  <c r="F10826" i="1"/>
  <c r="F10827" i="1"/>
  <c r="F10828" i="1"/>
  <c r="F10829" i="1"/>
  <c r="F10830" i="1"/>
  <c r="F10831" i="1"/>
  <c r="F10832" i="1"/>
  <c r="F10833" i="1"/>
  <c r="F10834" i="1"/>
  <c r="F10835" i="1"/>
  <c r="F10836" i="1"/>
  <c r="F10837" i="1"/>
  <c r="F10838" i="1"/>
  <c r="F10839" i="1"/>
  <c r="F10840" i="1"/>
  <c r="F10841" i="1"/>
  <c r="F10842" i="1"/>
  <c r="F10843" i="1"/>
  <c r="F10844" i="1"/>
  <c r="F10845" i="1"/>
  <c r="F10846" i="1"/>
  <c r="F10847" i="1"/>
  <c r="F10848" i="1"/>
  <c r="F10849" i="1"/>
  <c r="F10850" i="1"/>
  <c r="F10851" i="1"/>
  <c r="F10852" i="1"/>
  <c r="F10853" i="1"/>
  <c r="F10854" i="1"/>
  <c r="F10855" i="1"/>
  <c r="F10856" i="1"/>
  <c r="F10857" i="1"/>
  <c r="F10858" i="1"/>
  <c r="F10859" i="1"/>
  <c r="F10860" i="1"/>
  <c r="F10861" i="1"/>
  <c r="F10862" i="1"/>
  <c r="F10863" i="1"/>
  <c r="F10864" i="1"/>
  <c r="F10865" i="1"/>
  <c r="F10866" i="1"/>
  <c r="F10867" i="1"/>
  <c r="F10868" i="1"/>
  <c r="F10869" i="1"/>
  <c r="F10870" i="1"/>
  <c r="F10871" i="1"/>
  <c r="F10872" i="1"/>
  <c r="F10873" i="1"/>
  <c r="F10874" i="1"/>
  <c r="F10875" i="1"/>
  <c r="F10876" i="1"/>
  <c r="F10877" i="1"/>
  <c r="F10878" i="1"/>
  <c r="F10879" i="1"/>
  <c r="F10880" i="1"/>
  <c r="F10881" i="1"/>
  <c r="F10882" i="1"/>
  <c r="F10883" i="1"/>
  <c r="F10884" i="1"/>
  <c r="F10885" i="1"/>
  <c r="F10886" i="1"/>
  <c r="F10887" i="1"/>
  <c r="F10888" i="1"/>
  <c r="F10889" i="1"/>
  <c r="F10890" i="1"/>
  <c r="F10891" i="1"/>
  <c r="F10892" i="1"/>
  <c r="F10893" i="1"/>
  <c r="F10894" i="1"/>
  <c r="F10895" i="1"/>
  <c r="F10896" i="1"/>
  <c r="F10897" i="1"/>
  <c r="F10898" i="1"/>
  <c r="F10899" i="1"/>
  <c r="F10900" i="1"/>
  <c r="F10901" i="1"/>
  <c r="F10902" i="1"/>
  <c r="F10903" i="1"/>
  <c r="F10904" i="1"/>
  <c r="F10905" i="1"/>
  <c r="F10906" i="1"/>
  <c r="F10907" i="1"/>
  <c r="F10908" i="1"/>
  <c r="F10909" i="1"/>
  <c r="F10910" i="1"/>
  <c r="F10911" i="1"/>
  <c r="F10912" i="1"/>
  <c r="F10913" i="1"/>
  <c r="F10914" i="1"/>
  <c r="F10915" i="1"/>
  <c r="F10916" i="1"/>
  <c r="F10917" i="1"/>
  <c r="F10918" i="1"/>
  <c r="F10919" i="1"/>
  <c r="F10920" i="1"/>
  <c r="F10921" i="1"/>
  <c r="F10922" i="1"/>
  <c r="F10923" i="1"/>
  <c r="F10924" i="1"/>
  <c r="F10925" i="1"/>
  <c r="F10926" i="1"/>
  <c r="F10927" i="1"/>
  <c r="F10928" i="1"/>
  <c r="F10929" i="1"/>
  <c r="F10930" i="1"/>
  <c r="F10931" i="1"/>
  <c r="F10932" i="1"/>
  <c r="F10933" i="1"/>
  <c r="F10934" i="1"/>
  <c r="F10935" i="1"/>
  <c r="F10936" i="1"/>
  <c r="F10937" i="1"/>
  <c r="F10938" i="1"/>
  <c r="F10939" i="1"/>
  <c r="F10940" i="1"/>
  <c r="F10941" i="1"/>
  <c r="F10942" i="1"/>
  <c r="F10943" i="1"/>
  <c r="F10944" i="1"/>
  <c r="F10945" i="1"/>
  <c r="F10946" i="1"/>
  <c r="F10947" i="1"/>
  <c r="F10948" i="1"/>
  <c r="F10949" i="1"/>
  <c r="F10950" i="1"/>
  <c r="F10951" i="1"/>
  <c r="F10952" i="1"/>
  <c r="F10953" i="1"/>
  <c r="F10954" i="1"/>
  <c r="F10955" i="1"/>
  <c r="F10956" i="1"/>
  <c r="F10957" i="1"/>
  <c r="F10958" i="1"/>
  <c r="F10959" i="1"/>
  <c r="F10960" i="1"/>
  <c r="F10961" i="1"/>
  <c r="F10962" i="1"/>
  <c r="F10963" i="1"/>
  <c r="F10964" i="1"/>
  <c r="F10965" i="1"/>
  <c r="F10966" i="1"/>
  <c r="F10967" i="1"/>
  <c r="F10968" i="1"/>
  <c r="F10969" i="1"/>
  <c r="F10970" i="1"/>
  <c r="F10971" i="1"/>
  <c r="F10972" i="1"/>
  <c r="F10973" i="1"/>
  <c r="F10974" i="1"/>
  <c r="F10975" i="1"/>
  <c r="F10976" i="1"/>
  <c r="F10977" i="1"/>
  <c r="F10978" i="1"/>
  <c r="F10979" i="1"/>
  <c r="F10980" i="1"/>
  <c r="F10981" i="1"/>
  <c r="F10982" i="1"/>
  <c r="F10983" i="1"/>
  <c r="F10984" i="1"/>
  <c r="F10985" i="1"/>
  <c r="F10986" i="1"/>
  <c r="F10987" i="1"/>
  <c r="F10988" i="1"/>
  <c r="F10989" i="1"/>
  <c r="F10990" i="1"/>
  <c r="F10991" i="1"/>
  <c r="F10992" i="1"/>
  <c r="F10993" i="1"/>
  <c r="F10994" i="1"/>
  <c r="F10995" i="1"/>
  <c r="F10996" i="1"/>
  <c r="F10997" i="1"/>
  <c r="F10998" i="1"/>
  <c r="F10999" i="1"/>
  <c r="F11000" i="1"/>
  <c r="F11001" i="1"/>
  <c r="F11002" i="1"/>
  <c r="F11003" i="1"/>
  <c r="F11004" i="1"/>
  <c r="F11005" i="1"/>
  <c r="F11006" i="1"/>
  <c r="F11007" i="1"/>
  <c r="F11008" i="1"/>
  <c r="F11009" i="1"/>
  <c r="F11010" i="1"/>
  <c r="F11011" i="1"/>
  <c r="F11012" i="1"/>
  <c r="F11013" i="1"/>
  <c r="F11014" i="1"/>
  <c r="F11015" i="1"/>
  <c r="F11016" i="1"/>
  <c r="F11017" i="1"/>
  <c r="F11018" i="1"/>
  <c r="F11019" i="1"/>
  <c r="F11020" i="1"/>
  <c r="F11021" i="1"/>
  <c r="F11022" i="1"/>
  <c r="F11023" i="1"/>
  <c r="F11024" i="1"/>
  <c r="F11025" i="1"/>
  <c r="F11026" i="1"/>
  <c r="F11027" i="1"/>
  <c r="F11028" i="1"/>
  <c r="F11029" i="1"/>
  <c r="F11030" i="1"/>
  <c r="F11031" i="1"/>
  <c r="F11032" i="1"/>
  <c r="F11033" i="1"/>
  <c r="F11034" i="1"/>
  <c r="F11035" i="1"/>
  <c r="F11036" i="1"/>
  <c r="F11037" i="1"/>
  <c r="F11038" i="1"/>
  <c r="F11039" i="1"/>
  <c r="F11040" i="1"/>
  <c r="F11041" i="1"/>
  <c r="F11042" i="1"/>
  <c r="F11043" i="1"/>
  <c r="F11044" i="1"/>
  <c r="F11045" i="1"/>
  <c r="F11046" i="1"/>
  <c r="F11047" i="1"/>
  <c r="F11048" i="1"/>
  <c r="F11049" i="1"/>
  <c r="F11050" i="1"/>
  <c r="F11051" i="1"/>
  <c r="F11052" i="1"/>
  <c r="F11053" i="1"/>
  <c r="F11054" i="1"/>
  <c r="F11055" i="1"/>
  <c r="F11056" i="1"/>
  <c r="F11057" i="1"/>
  <c r="F11058" i="1"/>
  <c r="F11059" i="1"/>
  <c r="F11060" i="1"/>
  <c r="F11061" i="1"/>
  <c r="F11062" i="1"/>
  <c r="F11063" i="1"/>
  <c r="F11064" i="1"/>
  <c r="F11065" i="1"/>
  <c r="F11066" i="1"/>
  <c r="F11067" i="1"/>
  <c r="F11068" i="1"/>
  <c r="F11069" i="1"/>
  <c r="F11070" i="1"/>
  <c r="F11071" i="1"/>
  <c r="F11072" i="1"/>
  <c r="F11073" i="1"/>
  <c r="F11074" i="1"/>
  <c r="F11075" i="1"/>
  <c r="F11076" i="1"/>
  <c r="F11077" i="1"/>
  <c r="F11078" i="1"/>
  <c r="F11079" i="1"/>
  <c r="F11080" i="1"/>
  <c r="F11081" i="1"/>
  <c r="F11082" i="1"/>
  <c r="F11083" i="1"/>
  <c r="F11084" i="1"/>
  <c r="F11085" i="1"/>
  <c r="F11086" i="1"/>
  <c r="F11087" i="1"/>
  <c r="F11088" i="1"/>
  <c r="F11089" i="1"/>
  <c r="F11090" i="1"/>
  <c r="F11091" i="1"/>
  <c r="F11092" i="1"/>
  <c r="F11093" i="1"/>
  <c r="F11094" i="1"/>
  <c r="F11095" i="1"/>
  <c r="F11096" i="1"/>
  <c r="F11097" i="1"/>
  <c r="F11098" i="1"/>
  <c r="F11099" i="1"/>
  <c r="F11100" i="1"/>
  <c r="F11101" i="1"/>
  <c r="F11102" i="1"/>
  <c r="F11103" i="1"/>
  <c r="F11104" i="1"/>
  <c r="F11105" i="1"/>
  <c r="F11106" i="1"/>
  <c r="F11107" i="1"/>
  <c r="F11108" i="1"/>
  <c r="F11109" i="1"/>
  <c r="F11110" i="1"/>
  <c r="F11111" i="1"/>
  <c r="F11112" i="1"/>
  <c r="F11113" i="1"/>
  <c r="F11114" i="1"/>
  <c r="F11115" i="1"/>
  <c r="F11116" i="1"/>
  <c r="F11117" i="1"/>
  <c r="F11118" i="1"/>
  <c r="F11119" i="1"/>
  <c r="F11120" i="1"/>
  <c r="F11121" i="1"/>
  <c r="F11122" i="1"/>
  <c r="F11123" i="1"/>
  <c r="F11124" i="1"/>
  <c r="F11125" i="1"/>
  <c r="F11126" i="1"/>
  <c r="F11127" i="1"/>
  <c r="F11128" i="1"/>
  <c r="F11129" i="1"/>
  <c r="F11130" i="1"/>
  <c r="F11131" i="1"/>
  <c r="F11132" i="1"/>
  <c r="F11133" i="1"/>
  <c r="F11134" i="1"/>
  <c r="F11135" i="1"/>
  <c r="F11136" i="1"/>
  <c r="F11137" i="1"/>
  <c r="F11138" i="1"/>
  <c r="F11139" i="1"/>
  <c r="F11140" i="1"/>
  <c r="F11141" i="1"/>
  <c r="F11142" i="1"/>
  <c r="F11143" i="1"/>
  <c r="F11144" i="1"/>
  <c r="F11145" i="1"/>
  <c r="F11146" i="1"/>
  <c r="F11147" i="1"/>
  <c r="F11148" i="1"/>
  <c r="F11149" i="1"/>
  <c r="F11150" i="1"/>
  <c r="F11151" i="1"/>
  <c r="F11152" i="1"/>
  <c r="F11153" i="1"/>
  <c r="F11154" i="1"/>
  <c r="F11155" i="1"/>
  <c r="F11156" i="1"/>
  <c r="F11157" i="1"/>
  <c r="F11158" i="1"/>
  <c r="F11159" i="1"/>
  <c r="F11160" i="1"/>
  <c r="F11161" i="1"/>
  <c r="F11162" i="1"/>
  <c r="F11163" i="1"/>
  <c r="F11164" i="1"/>
  <c r="F11165" i="1"/>
  <c r="F11166" i="1"/>
  <c r="F11167" i="1"/>
  <c r="F11168" i="1"/>
  <c r="F11169" i="1"/>
  <c r="F11170" i="1"/>
  <c r="F11171" i="1"/>
  <c r="F11172" i="1"/>
  <c r="F11173" i="1"/>
  <c r="F11174" i="1"/>
  <c r="F11175" i="1"/>
  <c r="F11176" i="1"/>
  <c r="F11177" i="1"/>
  <c r="F11178" i="1"/>
  <c r="F11179" i="1"/>
  <c r="F11180" i="1"/>
  <c r="F11181" i="1"/>
  <c r="F11182" i="1"/>
  <c r="F11183" i="1"/>
  <c r="F11184" i="1"/>
  <c r="F11185" i="1"/>
  <c r="F11186" i="1"/>
  <c r="F11187" i="1"/>
  <c r="F11188" i="1"/>
  <c r="F11189" i="1"/>
  <c r="F11190" i="1"/>
  <c r="F11191" i="1"/>
  <c r="F11192" i="1"/>
  <c r="F11193" i="1"/>
  <c r="F11194" i="1"/>
  <c r="F11195" i="1"/>
  <c r="F11196" i="1"/>
  <c r="F11197" i="1"/>
  <c r="F11198" i="1"/>
  <c r="F11199" i="1"/>
  <c r="F11200" i="1"/>
  <c r="F11201" i="1"/>
  <c r="F11202" i="1"/>
  <c r="F11203" i="1"/>
  <c r="F11204" i="1"/>
  <c r="F11205" i="1"/>
  <c r="F11206" i="1"/>
  <c r="F11207" i="1"/>
  <c r="F11208" i="1"/>
  <c r="F11209" i="1"/>
  <c r="F11210" i="1"/>
  <c r="F11211" i="1"/>
  <c r="F11212" i="1"/>
  <c r="F11213" i="1"/>
  <c r="F11214" i="1"/>
  <c r="F11215" i="1"/>
  <c r="F11216" i="1"/>
  <c r="F11217" i="1"/>
  <c r="F11218" i="1"/>
  <c r="F11219" i="1"/>
  <c r="F11220" i="1"/>
  <c r="F11221" i="1"/>
  <c r="F11222" i="1"/>
  <c r="F11223" i="1"/>
  <c r="F11224" i="1"/>
  <c r="F11225" i="1"/>
  <c r="F11226" i="1"/>
  <c r="F11227" i="1"/>
  <c r="F11228" i="1"/>
  <c r="F11229" i="1"/>
  <c r="F11230" i="1"/>
  <c r="F11231" i="1"/>
  <c r="F11232" i="1"/>
  <c r="F11233" i="1"/>
  <c r="F11234" i="1"/>
  <c r="F11235" i="1"/>
  <c r="F11236" i="1"/>
  <c r="F11237" i="1"/>
  <c r="F11238" i="1"/>
  <c r="F11239" i="1"/>
  <c r="F11240" i="1"/>
  <c r="F11241" i="1"/>
  <c r="F11242" i="1"/>
  <c r="F11243" i="1"/>
  <c r="F11244" i="1"/>
  <c r="F11245" i="1"/>
  <c r="F11246" i="1"/>
  <c r="F11247" i="1"/>
  <c r="F11248" i="1"/>
  <c r="F11249" i="1"/>
  <c r="F11250" i="1"/>
  <c r="F11251" i="1"/>
  <c r="F11252" i="1"/>
  <c r="F11253" i="1"/>
  <c r="F11254" i="1"/>
  <c r="F11255" i="1"/>
  <c r="F11256" i="1"/>
  <c r="F11257" i="1"/>
  <c r="F11258" i="1"/>
  <c r="F11259" i="1"/>
  <c r="F11260" i="1"/>
  <c r="F11261" i="1"/>
  <c r="F11262" i="1"/>
  <c r="F11263" i="1"/>
  <c r="F11264" i="1"/>
  <c r="F11265" i="1"/>
  <c r="F11266" i="1"/>
  <c r="F11267" i="1"/>
  <c r="F11268" i="1"/>
  <c r="F11269" i="1"/>
  <c r="F11270" i="1"/>
  <c r="F11271" i="1"/>
  <c r="F11272" i="1"/>
  <c r="F11273" i="1"/>
  <c r="F11274" i="1"/>
  <c r="F11275" i="1"/>
  <c r="F11276" i="1"/>
  <c r="F11277" i="1"/>
  <c r="F11278" i="1"/>
  <c r="F11279" i="1"/>
  <c r="F11280" i="1"/>
  <c r="F11281" i="1"/>
  <c r="F11282" i="1"/>
  <c r="F11283" i="1"/>
  <c r="F11284" i="1"/>
  <c r="F11285" i="1"/>
  <c r="F11286" i="1"/>
  <c r="F11287" i="1"/>
  <c r="F11288" i="1"/>
  <c r="F11289" i="1"/>
  <c r="F11290" i="1"/>
  <c r="F11291" i="1"/>
  <c r="F11292" i="1"/>
  <c r="F11293" i="1"/>
  <c r="F11294" i="1"/>
  <c r="F11295" i="1"/>
  <c r="F11296" i="1"/>
  <c r="F11297" i="1"/>
  <c r="F11298" i="1"/>
  <c r="F11299" i="1"/>
  <c r="F11300" i="1"/>
  <c r="F11301" i="1"/>
  <c r="F11302" i="1"/>
  <c r="F11303" i="1"/>
  <c r="F11304" i="1"/>
  <c r="F11305" i="1"/>
  <c r="F11306" i="1"/>
  <c r="F11307" i="1"/>
  <c r="F11308" i="1"/>
  <c r="F11309" i="1"/>
  <c r="F11310" i="1"/>
  <c r="F11311" i="1"/>
  <c r="F11312" i="1"/>
  <c r="F11313" i="1"/>
  <c r="F11314" i="1"/>
  <c r="F11315" i="1"/>
  <c r="F11316" i="1"/>
  <c r="F11317" i="1"/>
  <c r="F11318" i="1"/>
  <c r="F11319" i="1"/>
  <c r="F11320" i="1"/>
  <c r="F11321" i="1"/>
  <c r="F11322" i="1"/>
  <c r="F11323" i="1"/>
  <c r="F11324" i="1"/>
  <c r="F11325" i="1"/>
  <c r="F11326" i="1"/>
  <c r="F11327" i="1"/>
  <c r="F11328" i="1"/>
  <c r="F11329" i="1"/>
  <c r="F11330" i="1"/>
  <c r="F11331" i="1"/>
  <c r="F11332" i="1"/>
  <c r="F11333" i="1"/>
  <c r="F11334" i="1"/>
  <c r="F11335" i="1"/>
  <c r="F11336" i="1"/>
  <c r="F11337" i="1"/>
  <c r="F11338" i="1"/>
  <c r="F11339" i="1"/>
  <c r="F11340" i="1"/>
  <c r="F11341" i="1"/>
  <c r="F11342" i="1"/>
  <c r="F11343" i="1"/>
  <c r="F11344" i="1"/>
  <c r="F11345" i="1"/>
  <c r="F11346" i="1"/>
  <c r="F11347" i="1"/>
  <c r="F11348" i="1"/>
  <c r="F11349" i="1"/>
  <c r="F11350" i="1"/>
  <c r="F11351" i="1"/>
  <c r="F11352" i="1"/>
  <c r="F11353" i="1"/>
  <c r="F11354" i="1"/>
  <c r="F11355" i="1"/>
  <c r="F11356" i="1"/>
  <c r="F11357" i="1"/>
  <c r="F11358" i="1"/>
  <c r="F11359" i="1"/>
  <c r="F11360" i="1"/>
  <c r="F11361" i="1"/>
  <c r="F11362" i="1"/>
  <c r="F11363" i="1"/>
  <c r="F11364" i="1"/>
  <c r="F11365" i="1"/>
  <c r="F11366" i="1"/>
  <c r="F11367" i="1"/>
  <c r="F11368" i="1"/>
  <c r="F11369" i="1"/>
  <c r="F11370" i="1"/>
  <c r="F11371" i="1"/>
  <c r="F11372" i="1"/>
  <c r="F11373" i="1"/>
  <c r="F11374" i="1"/>
  <c r="F11375" i="1"/>
  <c r="F11376" i="1"/>
  <c r="F11377" i="1"/>
  <c r="F11378" i="1"/>
  <c r="F11379" i="1"/>
  <c r="F11380" i="1"/>
  <c r="F11381" i="1"/>
  <c r="F11382" i="1"/>
  <c r="F11383" i="1"/>
  <c r="F11384" i="1"/>
  <c r="F11385" i="1"/>
  <c r="F11386" i="1"/>
  <c r="F11387" i="1"/>
  <c r="F11388" i="1"/>
  <c r="F11389" i="1"/>
  <c r="F11390" i="1"/>
  <c r="F11391" i="1"/>
  <c r="F11392" i="1"/>
  <c r="F11393" i="1"/>
  <c r="F11394" i="1"/>
  <c r="F11395" i="1"/>
  <c r="F11396" i="1"/>
  <c r="F11397" i="1"/>
  <c r="F11398" i="1"/>
  <c r="F11399" i="1"/>
  <c r="F11400" i="1"/>
  <c r="F11401" i="1"/>
  <c r="F11402" i="1"/>
  <c r="F11403" i="1"/>
  <c r="F11404" i="1"/>
  <c r="F11405" i="1"/>
  <c r="F11406" i="1"/>
  <c r="F11407" i="1"/>
  <c r="F11408" i="1"/>
  <c r="F11409" i="1"/>
  <c r="F11410" i="1"/>
  <c r="F11411" i="1"/>
  <c r="F11412" i="1"/>
  <c r="F11413" i="1"/>
  <c r="F11414" i="1"/>
  <c r="F11415" i="1"/>
  <c r="F11416" i="1"/>
  <c r="F11417" i="1"/>
  <c r="F11418" i="1"/>
  <c r="F11419" i="1"/>
  <c r="F11420" i="1"/>
  <c r="F11421" i="1"/>
  <c r="F11422" i="1"/>
  <c r="F11423" i="1"/>
  <c r="F11424" i="1"/>
  <c r="F11425" i="1"/>
  <c r="F11426" i="1"/>
  <c r="F11427" i="1"/>
  <c r="F11428" i="1"/>
  <c r="F11429" i="1"/>
  <c r="F11430" i="1"/>
  <c r="F11431" i="1"/>
  <c r="F11432" i="1"/>
  <c r="F11433" i="1"/>
  <c r="F11434" i="1"/>
  <c r="F11435" i="1"/>
  <c r="F11436" i="1"/>
  <c r="F11437" i="1"/>
  <c r="F11438" i="1"/>
  <c r="F11439" i="1"/>
  <c r="F11440" i="1"/>
  <c r="F11441" i="1"/>
  <c r="F11442" i="1"/>
  <c r="F11443" i="1"/>
  <c r="F11444" i="1"/>
  <c r="F11445" i="1"/>
  <c r="F11446" i="1"/>
  <c r="F11447" i="1"/>
  <c r="F11448" i="1"/>
  <c r="F11449" i="1"/>
  <c r="F11450" i="1"/>
  <c r="F11451" i="1"/>
  <c r="F11452" i="1"/>
  <c r="F11453" i="1"/>
  <c r="F11454" i="1"/>
  <c r="F11455" i="1"/>
  <c r="F11456" i="1"/>
  <c r="F11457" i="1"/>
  <c r="F11458" i="1"/>
  <c r="F11459" i="1"/>
  <c r="F11460" i="1"/>
  <c r="F11461" i="1"/>
  <c r="F11462" i="1"/>
  <c r="F11463" i="1"/>
  <c r="F11464" i="1"/>
  <c r="F11465" i="1"/>
  <c r="F11466" i="1"/>
  <c r="F11467" i="1"/>
  <c r="F11468" i="1"/>
  <c r="F11469" i="1"/>
  <c r="F11470" i="1"/>
  <c r="F11471" i="1"/>
  <c r="F11472" i="1"/>
  <c r="F11473" i="1"/>
  <c r="F11474" i="1"/>
  <c r="F11475" i="1"/>
  <c r="F11476" i="1"/>
  <c r="F11477" i="1"/>
  <c r="F11478" i="1"/>
  <c r="F11479" i="1"/>
  <c r="F11480" i="1"/>
  <c r="F11481" i="1"/>
  <c r="F11482" i="1"/>
  <c r="F11483" i="1"/>
  <c r="F11484" i="1"/>
  <c r="F11485" i="1"/>
  <c r="F11486" i="1"/>
  <c r="F11487" i="1"/>
  <c r="F11488" i="1"/>
  <c r="F11489" i="1"/>
  <c r="F11490" i="1"/>
  <c r="F11491" i="1"/>
  <c r="F11492" i="1"/>
  <c r="F11493" i="1"/>
  <c r="F11494" i="1"/>
  <c r="F11495" i="1"/>
  <c r="F11496" i="1"/>
  <c r="F11497" i="1"/>
  <c r="F11498" i="1"/>
  <c r="F11499" i="1"/>
  <c r="F11500" i="1"/>
  <c r="F11501" i="1"/>
  <c r="F11502" i="1"/>
  <c r="F11503" i="1"/>
  <c r="F11504" i="1"/>
  <c r="F11505" i="1"/>
  <c r="F11506" i="1"/>
  <c r="F11507" i="1"/>
  <c r="F11508" i="1"/>
  <c r="F11509" i="1"/>
  <c r="F11510" i="1"/>
  <c r="F11511" i="1"/>
  <c r="F11512" i="1"/>
  <c r="F11513" i="1"/>
  <c r="F11514" i="1"/>
  <c r="F11515" i="1"/>
  <c r="F11516" i="1"/>
  <c r="F11517" i="1"/>
  <c r="F11518" i="1"/>
  <c r="F11519" i="1"/>
  <c r="F11520" i="1"/>
  <c r="F11521" i="1"/>
  <c r="F11522" i="1"/>
  <c r="F11523" i="1"/>
  <c r="F11524" i="1"/>
  <c r="F11525" i="1"/>
  <c r="F11526" i="1"/>
  <c r="F11527" i="1"/>
  <c r="F11528" i="1"/>
  <c r="F11529" i="1"/>
  <c r="F11530" i="1"/>
  <c r="F11531" i="1"/>
  <c r="F11532" i="1"/>
  <c r="F11533" i="1"/>
  <c r="F11534" i="1"/>
  <c r="F11535" i="1"/>
  <c r="F11536" i="1"/>
  <c r="F11537" i="1"/>
  <c r="F11538" i="1"/>
  <c r="F11539" i="1"/>
  <c r="F11540" i="1"/>
  <c r="F11541" i="1"/>
  <c r="F11542" i="1"/>
  <c r="F11543" i="1"/>
  <c r="F11544" i="1"/>
  <c r="F11545" i="1"/>
  <c r="F11546" i="1"/>
  <c r="F11547" i="1"/>
  <c r="F11548" i="1"/>
  <c r="F11549" i="1"/>
  <c r="F11550" i="1"/>
  <c r="F11551" i="1"/>
  <c r="F11552" i="1"/>
  <c r="F11553" i="1"/>
  <c r="F11554" i="1"/>
  <c r="F11555" i="1"/>
  <c r="F11556" i="1"/>
  <c r="F11557" i="1"/>
  <c r="F11558" i="1"/>
  <c r="F11559" i="1"/>
  <c r="F11560" i="1"/>
  <c r="F11561" i="1"/>
  <c r="F11562" i="1"/>
  <c r="F11563" i="1"/>
  <c r="F11564" i="1"/>
  <c r="F11565" i="1"/>
  <c r="F11566" i="1"/>
  <c r="F11567" i="1"/>
  <c r="F11568" i="1"/>
  <c r="F11569" i="1"/>
  <c r="F11570" i="1"/>
  <c r="F11571" i="1"/>
  <c r="F11572" i="1"/>
  <c r="F11573" i="1"/>
  <c r="F11574" i="1"/>
  <c r="F11575" i="1"/>
  <c r="F11576" i="1"/>
  <c r="F11577" i="1"/>
  <c r="F11578" i="1"/>
  <c r="F11579" i="1"/>
  <c r="F11580" i="1"/>
  <c r="F11581" i="1"/>
  <c r="F11582" i="1"/>
  <c r="F11583" i="1"/>
  <c r="F11584" i="1"/>
  <c r="F11585" i="1"/>
  <c r="F11586" i="1"/>
  <c r="F11587" i="1"/>
  <c r="F11588" i="1"/>
  <c r="F11589" i="1"/>
  <c r="F11590" i="1"/>
  <c r="F11591" i="1"/>
  <c r="F11592" i="1"/>
  <c r="F11593" i="1"/>
  <c r="F11594" i="1"/>
  <c r="F11595" i="1"/>
  <c r="F11596" i="1"/>
  <c r="F11597" i="1"/>
  <c r="F11598" i="1"/>
  <c r="F11599" i="1"/>
  <c r="F11600" i="1"/>
  <c r="F11601" i="1"/>
  <c r="F11602" i="1"/>
  <c r="F11603" i="1"/>
  <c r="F11604" i="1"/>
  <c r="F11605" i="1"/>
  <c r="F11606" i="1"/>
  <c r="F11607" i="1"/>
  <c r="F11608" i="1"/>
  <c r="F11609" i="1"/>
  <c r="F11610" i="1"/>
  <c r="F11611" i="1"/>
  <c r="F11612" i="1"/>
  <c r="F11613" i="1"/>
  <c r="F11614" i="1"/>
  <c r="F11615" i="1"/>
  <c r="F11616" i="1"/>
  <c r="F11617" i="1"/>
  <c r="F11618" i="1"/>
  <c r="F11619" i="1"/>
  <c r="F11620" i="1"/>
  <c r="F11621" i="1"/>
  <c r="F11622" i="1"/>
  <c r="F11623" i="1"/>
  <c r="F11624" i="1"/>
  <c r="F11625" i="1"/>
  <c r="F11626" i="1"/>
  <c r="F11627" i="1"/>
  <c r="F11628" i="1"/>
  <c r="F11629" i="1"/>
  <c r="F11630" i="1"/>
  <c r="F11631" i="1"/>
  <c r="F11632" i="1"/>
  <c r="F11633" i="1"/>
  <c r="F11634" i="1"/>
  <c r="F11635" i="1"/>
  <c r="F11636" i="1"/>
  <c r="F11637" i="1"/>
  <c r="F11638" i="1"/>
  <c r="F11639" i="1"/>
  <c r="F11640" i="1"/>
  <c r="F11641" i="1"/>
  <c r="F11642" i="1"/>
  <c r="F11643" i="1"/>
  <c r="F11644" i="1"/>
  <c r="F11645" i="1"/>
  <c r="F11646" i="1"/>
  <c r="F11647" i="1"/>
  <c r="F11648" i="1"/>
  <c r="F11649" i="1"/>
  <c r="F11650" i="1"/>
  <c r="F11651" i="1"/>
  <c r="F11652" i="1"/>
  <c r="F11653" i="1"/>
  <c r="F11654" i="1"/>
  <c r="F11655" i="1"/>
  <c r="F11656" i="1"/>
  <c r="F11657" i="1"/>
  <c r="F11658" i="1"/>
  <c r="F11659" i="1"/>
  <c r="F11660" i="1"/>
  <c r="F11661" i="1"/>
  <c r="F11662" i="1"/>
  <c r="F11663" i="1"/>
  <c r="F11664" i="1"/>
  <c r="F11665" i="1"/>
  <c r="F11666" i="1"/>
  <c r="F11667" i="1"/>
  <c r="F11668" i="1"/>
  <c r="F11669" i="1"/>
  <c r="F11670" i="1"/>
  <c r="F11671" i="1"/>
  <c r="F11672" i="1"/>
  <c r="F11673" i="1"/>
  <c r="F11674" i="1"/>
  <c r="F11675" i="1"/>
  <c r="F11676" i="1"/>
  <c r="F11677" i="1"/>
  <c r="F11678" i="1"/>
  <c r="F11679" i="1"/>
  <c r="F11680" i="1"/>
  <c r="F11681" i="1"/>
  <c r="F11682" i="1"/>
  <c r="F11683" i="1"/>
  <c r="F11684" i="1"/>
  <c r="F11685" i="1"/>
  <c r="F11686" i="1"/>
  <c r="F11687" i="1"/>
  <c r="F11688" i="1"/>
  <c r="F11689" i="1"/>
  <c r="F11690" i="1"/>
  <c r="F11691" i="1"/>
  <c r="F11692" i="1"/>
  <c r="F11693" i="1"/>
  <c r="F11694" i="1"/>
  <c r="F11695" i="1"/>
  <c r="F11696" i="1"/>
  <c r="F11697" i="1"/>
  <c r="F11698" i="1"/>
  <c r="F11699" i="1"/>
  <c r="F11700" i="1"/>
  <c r="F11701" i="1"/>
  <c r="F11702" i="1"/>
  <c r="F11703" i="1"/>
  <c r="F11704" i="1"/>
  <c r="F11705" i="1"/>
  <c r="F11706" i="1"/>
  <c r="F11707" i="1"/>
  <c r="F11708" i="1"/>
  <c r="F11709" i="1"/>
  <c r="F11710" i="1"/>
  <c r="F11711" i="1"/>
  <c r="F11712" i="1"/>
  <c r="F11713" i="1"/>
  <c r="F11714" i="1"/>
  <c r="F11715" i="1"/>
  <c r="F11716" i="1"/>
  <c r="F11717" i="1"/>
  <c r="F11718" i="1"/>
  <c r="F11719" i="1"/>
  <c r="F11720" i="1"/>
  <c r="F11721" i="1"/>
  <c r="F11722" i="1"/>
  <c r="F11723" i="1"/>
  <c r="F11724" i="1"/>
  <c r="F11725" i="1"/>
  <c r="F11726" i="1"/>
  <c r="F11727" i="1"/>
  <c r="F11728" i="1"/>
  <c r="F11729" i="1"/>
  <c r="F11730" i="1"/>
  <c r="F11731" i="1"/>
  <c r="F11732" i="1"/>
  <c r="F11733" i="1"/>
  <c r="F11734" i="1"/>
  <c r="F11735" i="1"/>
  <c r="F11736" i="1"/>
  <c r="F11737" i="1"/>
  <c r="F11738" i="1"/>
  <c r="F11739" i="1"/>
  <c r="F11740" i="1"/>
  <c r="F11741" i="1"/>
  <c r="F11742" i="1"/>
  <c r="F11743" i="1"/>
  <c r="F11744" i="1"/>
  <c r="F11745" i="1"/>
  <c r="F11746" i="1"/>
  <c r="F11747" i="1"/>
  <c r="F11748" i="1"/>
  <c r="F11749" i="1"/>
  <c r="F11750" i="1"/>
  <c r="F11751" i="1"/>
  <c r="F11752" i="1"/>
  <c r="F11753" i="1"/>
  <c r="F11754" i="1"/>
  <c r="F11755" i="1"/>
  <c r="F11756" i="1"/>
  <c r="F11757" i="1"/>
  <c r="F11758" i="1"/>
  <c r="F11759" i="1"/>
  <c r="F11760" i="1"/>
  <c r="F11761" i="1"/>
  <c r="F11762" i="1"/>
  <c r="F11763" i="1"/>
  <c r="F11764" i="1"/>
  <c r="F11765" i="1"/>
  <c r="F11766" i="1"/>
  <c r="F11767" i="1"/>
  <c r="F11768" i="1"/>
  <c r="F11769" i="1"/>
  <c r="F11770" i="1"/>
  <c r="F11771" i="1"/>
  <c r="F11772" i="1"/>
  <c r="F11773" i="1"/>
  <c r="F11774" i="1"/>
  <c r="F11775" i="1"/>
  <c r="F11776" i="1"/>
  <c r="F11777" i="1"/>
  <c r="F11778" i="1"/>
  <c r="F11779" i="1"/>
  <c r="F11780" i="1"/>
  <c r="F11781" i="1"/>
  <c r="F11782" i="1"/>
  <c r="F11783" i="1"/>
  <c r="F11784" i="1"/>
  <c r="F11785" i="1"/>
  <c r="F11786" i="1"/>
  <c r="F11787" i="1"/>
  <c r="F11788" i="1"/>
  <c r="F11789" i="1"/>
  <c r="F11790" i="1"/>
  <c r="F11791" i="1"/>
  <c r="F11792" i="1"/>
  <c r="F11793" i="1"/>
  <c r="F11794" i="1"/>
  <c r="F11795" i="1"/>
  <c r="F11796" i="1"/>
  <c r="F11797" i="1"/>
  <c r="F11798" i="1"/>
  <c r="F11799" i="1"/>
  <c r="F11800" i="1"/>
  <c r="F11801" i="1"/>
  <c r="F11802" i="1"/>
  <c r="F11803" i="1"/>
  <c r="F11804" i="1"/>
  <c r="F11805" i="1"/>
  <c r="F11806" i="1"/>
  <c r="F11807" i="1"/>
  <c r="F11808" i="1"/>
  <c r="F11809" i="1"/>
  <c r="F11810" i="1"/>
  <c r="F11811" i="1"/>
  <c r="F11812" i="1"/>
  <c r="F11813" i="1"/>
  <c r="F11814" i="1"/>
  <c r="F11815" i="1"/>
  <c r="F11816" i="1"/>
  <c r="F11817" i="1"/>
  <c r="F11818" i="1"/>
  <c r="F11819" i="1"/>
  <c r="F11820" i="1"/>
  <c r="F11821" i="1"/>
  <c r="F11822" i="1"/>
  <c r="F11823" i="1"/>
  <c r="F11824" i="1"/>
  <c r="F11825" i="1"/>
  <c r="F11826" i="1"/>
  <c r="F11827" i="1"/>
  <c r="F11828" i="1"/>
  <c r="F11829" i="1"/>
  <c r="F11830" i="1"/>
  <c r="F11831" i="1"/>
  <c r="F11832" i="1"/>
  <c r="F11833" i="1"/>
  <c r="F11834" i="1"/>
  <c r="F11835" i="1"/>
  <c r="F11836" i="1"/>
  <c r="F11837" i="1"/>
  <c r="F11838" i="1"/>
  <c r="F11839" i="1"/>
  <c r="F11840" i="1"/>
  <c r="F11841" i="1"/>
  <c r="F11842" i="1"/>
  <c r="F11843" i="1"/>
  <c r="F11844" i="1"/>
  <c r="F11845" i="1"/>
  <c r="F11846" i="1"/>
  <c r="F11847" i="1"/>
  <c r="F11848" i="1"/>
  <c r="F11849" i="1"/>
  <c r="F11850" i="1"/>
  <c r="F11851" i="1"/>
  <c r="F11852" i="1"/>
  <c r="F11853" i="1"/>
  <c r="F11854" i="1"/>
  <c r="F11855" i="1"/>
  <c r="F11856" i="1"/>
  <c r="F11857" i="1"/>
  <c r="F11858" i="1"/>
  <c r="F11859" i="1"/>
  <c r="F11860" i="1"/>
  <c r="F11861" i="1"/>
  <c r="F11862" i="1"/>
  <c r="F11863" i="1"/>
  <c r="F11864" i="1"/>
  <c r="F11865" i="1"/>
  <c r="F11866" i="1"/>
  <c r="F11867" i="1"/>
  <c r="F11868" i="1"/>
  <c r="F11869" i="1"/>
  <c r="F11870" i="1"/>
  <c r="F11871" i="1"/>
  <c r="F11872" i="1"/>
  <c r="F11873" i="1"/>
  <c r="F11874" i="1"/>
  <c r="F11875" i="1"/>
  <c r="F11876" i="1"/>
  <c r="F11877" i="1"/>
  <c r="F11878" i="1"/>
  <c r="F11879" i="1"/>
  <c r="F11880" i="1"/>
  <c r="F11881" i="1"/>
  <c r="F11882" i="1"/>
  <c r="F11883" i="1"/>
  <c r="F11884" i="1"/>
  <c r="F11885" i="1"/>
  <c r="F11886" i="1"/>
  <c r="F11887" i="1"/>
  <c r="F11888" i="1"/>
  <c r="F11889" i="1"/>
  <c r="F11890" i="1"/>
  <c r="F11891" i="1"/>
  <c r="F11892" i="1"/>
  <c r="F11893" i="1"/>
  <c r="F11894" i="1"/>
  <c r="F11895" i="1"/>
  <c r="F11896" i="1"/>
  <c r="F11897" i="1"/>
  <c r="F11898" i="1"/>
  <c r="F11899" i="1"/>
  <c r="F11900" i="1"/>
  <c r="F11901" i="1"/>
  <c r="F11902" i="1"/>
  <c r="F11903" i="1"/>
  <c r="F11904" i="1"/>
  <c r="F11905" i="1"/>
  <c r="F11906" i="1"/>
  <c r="F11907" i="1"/>
  <c r="F11908" i="1"/>
  <c r="F11909" i="1"/>
  <c r="F11910" i="1"/>
  <c r="F11911" i="1"/>
  <c r="F11912" i="1"/>
  <c r="F11913" i="1"/>
  <c r="F11914" i="1"/>
  <c r="F11915" i="1"/>
  <c r="F11916" i="1"/>
  <c r="F11917" i="1"/>
  <c r="F11918" i="1"/>
  <c r="F11919" i="1"/>
  <c r="F11920" i="1"/>
  <c r="F11921" i="1"/>
  <c r="F11922" i="1"/>
  <c r="F11923" i="1"/>
  <c r="F11924" i="1"/>
  <c r="F11925" i="1"/>
  <c r="F11926" i="1"/>
  <c r="F11927" i="1"/>
  <c r="F11928" i="1"/>
  <c r="F11929" i="1"/>
  <c r="F11930" i="1"/>
  <c r="F11931" i="1"/>
  <c r="F11932" i="1"/>
  <c r="F11933" i="1"/>
  <c r="F11934" i="1"/>
  <c r="F11935" i="1"/>
  <c r="F11936" i="1"/>
  <c r="F11937" i="1"/>
  <c r="F11938" i="1"/>
  <c r="F11939" i="1"/>
  <c r="F11940" i="1"/>
  <c r="F11941" i="1"/>
  <c r="F11942" i="1"/>
  <c r="F11943" i="1"/>
  <c r="F11944" i="1"/>
  <c r="F11945" i="1"/>
  <c r="F11946" i="1"/>
  <c r="F11947" i="1"/>
  <c r="F11948" i="1"/>
  <c r="F11949" i="1"/>
  <c r="F11950" i="1"/>
  <c r="F11951" i="1"/>
  <c r="F11952" i="1"/>
  <c r="F11953" i="1"/>
  <c r="F11954" i="1"/>
  <c r="F11955" i="1"/>
  <c r="F11956" i="1"/>
  <c r="F11957" i="1"/>
  <c r="F11958" i="1"/>
  <c r="F11959" i="1"/>
  <c r="F11960" i="1"/>
  <c r="F11961" i="1"/>
  <c r="F11962" i="1"/>
  <c r="F11963" i="1"/>
  <c r="F11964" i="1"/>
  <c r="F11965" i="1"/>
  <c r="F11966" i="1"/>
  <c r="F11967" i="1"/>
  <c r="F11968" i="1"/>
  <c r="F11969" i="1"/>
  <c r="F11970" i="1"/>
  <c r="F11971" i="1"/>
  <c r="F11972" i="1"/>
  <c r="F11973" i="1"/>
  <c r="F11974" i="1"/>
  <c r="F11975" i="1"/>
  <c r="F11976" i="1"/>
  <c r="F11977" i="1"/>
  <c r="F11978" i="1"/>
  <c r="F11979" i="1"/>
  <c r="F11980" i="1"/>
  <c r="F11981" i="1"/>
  <c r="F11982" i="1"/>
  <c r="F11983" i="1"/>
  <c r="F11984" i="1"/>
  <c r="F11985" i="1"/>
  <c r="F11986" i="1"/>
  <c r="F11987" i="1"/>
  <c r="F11988" i="1"/>
  <c r="F11989" i="1"/>
  <c r="F11990" i="1"/>
  <c r="F11991" i="1"/>
  <c r="F11992" i="1"/>
  <c r="F11993" i="1"/>
  <c r="F11994" i="1"/>
  <c r="F11995" i="1"/>
  <c r="F11996" i="1"/>
  <c r="F11997" i="1"/>
  <c r="F11998" i="1"/>
  <c r="F11999" i="1"/>
  <c r="F12000" i="1"/>
  <c r="F12001" i="1"/>
  <c r="F12002" i="1"/>
  <c r="F12003" i="1"/>
  <c r="F12004" i="1"/>
  <c r="F12005" i="1"/>
  <c r="F12006" i="1"/>
  <c r="F12007" i="1"/>
  <c r="F12008" i="1"/>
  <c r="F12009" i="1"/>
  <c r="F12010" i="1"/>
  <c r="F12011" i="1"/>
  <c r="F12012" i="1"/>
  <c r="F12013" i="1"/>
  <c r="F12014" i="1"/>
  <c r="F12015" i="1"/>
  <c r="F12016" i="1"/>
  <c r="F12017" i="1"/>
  <c r="F12018" i="1"/>
  <c r="F12019" i="1"/>
  <c r="F12020" i="1"/>
  <c r="F12021" i="1"/>
  <c r="F12022" i="1"/>
  <c r="F12023" i="1"/>
  <c r="F12024" i="1"/>
  <c r="F12025" i="1"/>
  <c r="F12026" i="1"/>
  <c r="F12027" i="1"/>
  <c r="F12028" i="1"/>
  <c r="F12029" i="1"/>
  <c r="F12030" i="1"/>
  <c r="F12031" i="1"/>
  <c r="F12032" i="1"/>
  <c r="F12033" i="1"/>
  <c r="F12034" i="1"/>
  <c r="F12035" i="1"/>
  <c r="F12036" i="1"/>
  <c r="F12037" i="1"/>
  <c r="F12038" i="1"/>
  <c r="F12039" i="1"/>
  <c r="F12040" i="1"/>
  <c r="F12041" i="1"/>
  <c r="F12042" i="1"/>
  <c r="F12043" i="1"/>
  <c r="F12044" i="1"/>
  <c r="F12045" i="1"/>
  <c r="F12046" i="1"/>
  <c r="F12047" i="1"/>
  <c r="F12048" i="1"/>
  <c r="F12049" i="1"/>
  <c r="F12050" i="1"/>
  <c r="F12051" i="1"/>
  <c r="F12052" i="1"/>
  <c r="F12053" i="1"/>
  <c r="F12054" i="1"/>
  <c r="F12055" i="1"/>
  <c r="F12056" i="1"/>
  <c r="F12057" i="1"/>
  <c r="F12058" i="1"/>
  <c r="F12059" i="1"/>
  <c r="F12060" i="1"/>
  <c r="F12061" i="1"/>
  <c r="F12062" i="1"/>
  <c r="F12063" i="1"/>
  <c r="F12064" i="1"/>
  <c r="F12065" i="1"/>
  <c r="F12066" i="1"/>
  <c r="F12067" i="1"/>
  <c r="F12068" i="1"/>
  <c r="F12069" i="1"/>
  <c r="F12070" i="1"/>
  <c r="F12071" i="1"/>
  <c r="F12072" i="1"/>
  <c r="F12073" i="1"/>
  <c r="F12074" i="1"/>
  <c r="F12075" i="1"/>
  <c r="F12076" i="1"/>
  <c r="F12077" i="1"/>
  <c r="F12078" i="1"/>
  <c r="F12079" i="1"/>
  <c r="F12080" i="1"/>
  <c r="F12081" i="1"/>
  <c r="F12082" i="1"/>
  <c r="F12083" i="1"/>
  <c r="F12084" i="1"/>
  <c r="F12085" i="1"/>
  <c r="F12086" i="1"/>
  <c r="F12087" i="1"/>
  <c r="F12088" i="1"/>
  <c r="F12089" i="1"/>
  <c r="F12090" i="1"/>
  <c r="F12091" i="1"/>
  <c r="F12092" i="1"/>
  <c r="F12093" i="1"/>
  <c r="F12094" i="1"/>
  <c r="F12095" i="1"/>
  <c r="F12096" i="1"/>
  <c r="F12097" i="1"/>
  <c r="F12098" i="1"/>
  <c r="F12099" i="1"/>
  <c r="F12100" i="1"/>
  <c r="F12101" i="1"/>
  <c r="F12102" i="1"/>
  <c r="F12103" i="1"/>
  <c r="F12104" i="1"/>
  <c r="F12105" i="1"/>
  <c r="F12106" i="1"/>
  <c r="F12107" i="1"/>
  <c r="F12108" i="1"/>
  <c r="F12109" i="1"/>
  <c r="F12110" i="1"/>
  <c r="F12111" i="1"/>
  <c r="F12112" i="1"/>
  <c r="F12113" i="1"/>
  <c r="F12114" i="1"/>
  <c r="F12115" i="1"/>
  <c r="F12116" i="1"/>
  <c r="F12117" i="1"/>
  <c r="F12118" i="1"/>
  <c r="F12119" i="1"/>
  <c r="F12120" i="1"/>
  <c r="F12121" i="1"/>
  <c r="F12122" i="1"/>
  <c r="F12123" i="1"/>
  <c r="F12124" i="1"/>
  <c r="F12125" i="1"/>
  <c r="F12126" i="1"/>
  <c r="F12127" i="1"/>
  <c r="F12128" i="1"/>
  <c r="F12129" i="1"/>
  <c r="F12130" i="1"/>
  <c r="F12131" i="1"/>
  <c r="F12132" i="1"/>
  <c r="F12133" i="1"/>
  <c r="F12134" i="1"/>
  <c r="F12135" i="1"/>
  <c r="F12136" i="1"/>
  <c r="F12137" i="1"/>
  <c r="F12138" i="1"/>
  <c r="F12139" i="1"/>
  <c r="F12140" i="1"/>
  <c r="F12141" i="1"/>
  <c r="F12142" i="1"/>
  <c r="F12143" i="1"/>
  <c r="F12144" i="1"/>
  <c r="F12145" i="1"/>
  <c r="F12146" i="1"/>
  <c r="F12147" i="1"/>
  <c r="F12148" i="1"/>
  <c r="F12149" i="1"/>
  <c r="F12150" i="1"/>
  <c r="F12151" i="1"/>
  <c r="F12152" i="1"/>
  <c r="F12153" i="1"/>
  <c r="F12154" i="1"/>
  <c r="F12155" i="1"/>
  <c r="F12156" i="1"/>
  <c r="F12157" i="1"/>
  <c r="F12158" i="1"/>
  <c r="F12159" i="1"/>
  <c r="F12160" i="1"/>
  <c r="F12161" i="1"/>
  <c r="F12162" i="1"/>
  <c r="F12163" i="1"/>
  <c r="F12164" i="1"/>
  <c r="F12165" i="1"/>
  <c r="F12166" i="1"/>
  <c r="F12167" i="1"/>
  <c r="F12168" i="1"/>
  <c r="F12169" i="1"/>
  <c r="F12170" i="1"/>
  <c r="F12171" i="1"/>
  <c r="F12172" i="1"/>
  <c r="F12173" i="1"/>
  <c r="F12174" i="1"/>
  <c r="F12175" i="1"/>
  <c r="F12176" i="1"/>
  <c r="F12177" i="1"/>
  <c r="F12178" i="1"/>
  <c r="F12179" i="1"/>
  <c r="F12180" i="1"/>
  <c r="F12181" i="1"/>
  <c r="F12182" i="1"/>
  <c r="F12183" i="1"/>
  <c r="F12184" i="1"/>
  <c r="F12185" i="1"/>
  <c r="F12186" i="1"/>
  <c r="F12187" i="1"/>
  <c r="F12188" i="1"/>
  <c r="F12189" i="1"/>
  <c r="F12190" i="1"/>
  <c r="F12191" i="1"/>
  <c r="F12192" i="1"/>
  <c r="F12193" i="1"/>
  <c r="F12194" i="1"/>
  <c r="F12195" i="1"/>
  <c r="F12196" i="1"/>
  <c r="F12197" i="1"/>
  <c r="F12198" i="1"/>
  <c r="F12199" i="1"/>
  <c r="F12200" i="1"/>
  <c r="F12201" i="1"/>
  <c r="F12202" i="1"/>
  <c r="F12203" i="1"/>
  <c r="F12204" i="1"/>
  <c r="F12205" i="1"/>
  <c r="F12206" i="1"/>
  <c r="F12207" i="1"/>
  <c r="F12208" i="1"/>
  <c r="F12209" i="1"/>
  <c r="F12210" i="1"/>
  <c r="F12211" i="1"/>
  <c r="F12212" i="1"/>
  <c r="F12213" i="1"/>
  <c r="F12214" i="1"/>
  <c r="F12215" i="1"/>
  <c r="F12216" i="1"/>
  <c r="F12217" i="1"/>
  <c r="F12218" i="1"/>
  <c r="F12219" i="1"/>
  <c r="F12220" i="1"/>
  <c r="F12221" i="1"/>
  <c r="F12222" i="1"/>
  <c r="F12223" i="1"/>
  <c r="F12224" i="1"/>
  <c r="F12225" i="1"/>
  <c r="F12226" i="1"/>
  <c r="F12227" i="1"/>
  <c r="F12228" i="1"/>
  <c r="F12229" i="1"/>
  <c r="F12230" i="1"/>
  <c r="F12231" i="1"/>
  <c r="F12232" i="1"/>
  <c r="F12233" i="1"/>
  <c r="F12234" i="1"/>
  <c r="F12235" i="1"/>
  <c r="F12236" i="1"/>
  <c r="F12237" i="1"/>
  <c r="F12238" i="1"/>
  <c r="F12239" i="1"/>
  <c r="F12240" i="1"/>
  <c r="F12241" i="1"/>
  <c r="F12242" i="1"/>
  <c r="F12243" i="1"/>
  <c r="F12244" i="1"/>
  <c r="F12245" i="1"/>
  <c r="F12246" i="1"/>
  <c r="F12247" i="1"/>
  <c r="F12248" i="1"/>
  <c r="F12249" i="1"/>
  <c r="F12250" i="1"/>
  <c r="F12251" i="1"/>
  <c r="F12252" i="1"/>
  <c r="F12253" i="1"/>
  <c r="F12254" i="1"/>
  <c r="F12255" i="1"/>
  <c r="F12256" i="1"/>
  <c r="F12257" i="1"/>
  <c r="F12258" i="1"/>
  <c r="F12259" i="1"/>
  <c r="F12260" i="1"/>
  <c r="F12261" i="1"/>
  <c r="F12262" i="1"/>
  <c r="F12263" i="1"/>
  <c r="F12264" i="1"/>
  <c r="F12265" i="1"/>
  <c r="F12266" i="1"/>
  <c r="F12267" i="1"/>
  <c r="F12268" i="1"/>
  <c r="F12269" i="1"/>
  <c r="F12270" i="1"/>
  <c r="F12271" i="1"/>
  <c r="F12272" i="1"/>
  <c r="F12273" i="1"/>
  <c r="F12274" i="1"/>
  <c r="F12275" i="1"/>
  <c r="F12276" i="1"/>
  <c r="F12277" i="1"/>
  <c r="F12278" i="1"/>
  <c r="F12279" i="1"/>
  <c r="F12280" i="1"/>
  <c r="F12281" i="1"/>
  <c r="F12282" i="1"/>
  <c r="F12283" i="1"/>
  <c r="F12284" i="1"/>
  <c r="F12285" i="1"/>
  <c r="F12286" i="1"/>
  <c r="F12287" i="1"/>
  <c r="F12288" i="1"/>
  <c r="F12289" i="1"/>
  <c r="F12290" i="1"/>
  <c r="F12291" i="1"/>
  <c r="F12292" i="1"/>
  <c r="F12293" i="1"/>
  <c r="F12294" i="1"/>
  <c r="F12295" i="1"/>
  <c r="F12296" i="1"/>
  <c r="F12297" i="1"/>
  <c r="F12298" i="1"/>
  <c r="F12299" i="1"/>
  <c r="F12300" i="1"/>
  <c r="F12301" i="1"/>
  <c r="F12302" i="1"/>
  <c r="F12303" i="1"/>
  <c r="F12304" i="1"/>
  <c r="F12305" i="1"/>
  <c r="F12306" i="1"/>
  <c r="F12307" i="1"/>
  <c r="F12308" i="1"/>
  <c r="F12309" i="1"/>
  <c r="F12310" i="1"/>
  <c r="F12311" i="1"/>
  <c r="F12312" i="1"/>
  <c r="F12313" i="1"/>
  <c r="F12314" i="1"/>
  <c r="F12315" i="1"/>
  <c r="F12316" i="1"/>
  <c r="F12317" i="1"/>
  <c r="F12318" i="1"/>
  <c r="F12319" i="1"/>
  <c r="F12320" i="1"/>
  <c r="F12321" i="1"/>
  <c r="F12322" i="1"/>
  <c r="F12323" i="1"/>
  <c r="F12324" i="1"/>
  <c r="F12325" i="1"/>
  <c r="F12326" i="1"/>
  <c r="F12327" i="1"/>
  <c r="F12328" i="1"/>
  <c r="F12329" i="1"/>
  <c r="F12330" i="1"/>
  <c r="F12331" i="1"/>
  <c r="F12332" i="1"/>
  <c r="F12333" i="1"/>
  <c r="F12334" i="1"/>
  <c r="F12335" i="1"/>
  <c r="F12336" i="1"/>
  <c r="F12337" i="1"/>
  <c r="F12338" i="1"/>
  <c r="F12339" i="1"/>
  <c r="F12340" i="1"/>
  <c r="F12341" i="1"/>
  <c r="F12342" i="1"/>
  <c r="F12343" i="1"/>
  <c r="F12344" i="1"/>
  <c r="F12345" i="1"/>
  <c r="F12346" i="1"/>
  <c r="F12347" i="1"/>
  <c r="F12348" i="1"/>
  <c r="F12349" i="1"/>
  <c r="F12350" i="1"/>
  <c r="F12351" i="1"/>
  <c r="F12352" i="1"/>
  <c r="F12353" i="1"/>
  <c r="F12354" i="1"/>
  <c r="F12355" i="1"/>
  <c r="F12356" i="1"/>
  <c r="F12357" i="1"/>
  <c r="F12358" i="1"/>
  <c r="F12359" i="1"/>
  <c r="F12360" i="1"/>
  <c r="F12361" i="1"/>
  <c r="F12362" i="1"/>
  <c r="F12363" i="1"/>
  <c r="F12364" i="1"/>
  <c r="F12365" i="1"/>
  <c r="F12366" i="1"/>
  <c r="F12367" i="1"/>
  <c r="F12368" i="1"/>
  <c r="F12369" i="1"/>
  <c r="F12370" i="1"/>
  <c r="F12371" i="1"/>
  <c r="F12372" i="1"/>
  <c r="F12373" i="1"/>
  <c r="F12374" i="1"/>
  <c r="F12375" i="1"/>
  <c r="F12376" i="1"/>
  <c r="F12377" i="1"/>
  <c r="F12378" i="1"/>
  <c r="F12379" i="1"/>
  <c r="F12380" i="1"/>
  <c r="F12381" i="1"/>
  <c r="F12382" i="1"/>
  <c r="F12383" i="1"/>
  <c r="F12384" i="1"/>
  <c r="F12385" i="1"/>
  <c r="F12386" i="1"/>
  <c r="F12387" i="1"/>
  <c r="F12388" i="1"/>
  <c r="F12389" i="1"/>
  <c r="F12390" i="1"/>
  <c r="F12391" i="1"/>
  <c r="F12392" i="1"/>
  <c r="F12393" i="1"/>
  <c r="F12394" i="1"/>
  <c r="F12395" i="1"/>
  <c r="F12396" i="1"/>
  <c r="F12397" i="1"/>
  <c r="F12398" i="1"/>
  <c r="F12399" i="1"/>
  <c r="F12400" i="1"/>
  <c r="F12401" i="1"/>
  <c r="F12402" i="1"/>
  <c r="F12403" i="1"/>
  <c r="F12404" i="1"/>
  <c r="F12405" i="1"/>
  <c r="F12406" i="1"/>
  <c r="F12407" i="1"/>
  <c r="F12408" i="1"/>
  <c r="F12409" i="1"/>
  <c r="F12410" i="1"/>
  <c r="F12411" i="1"/>
  <c r="F12412" i="1"/>
  <c r="F12413" i="1"/>
  <c r="F12414" i="1"/>
  <c r="F12415" i="1"/>
  <c r="F12416" i="1"/>
  <c r="F12417" i="1"/>
  <c r="F12418" i="1"/>
  <c r="F12419" i="1"/>
  <c r="F12420" i="1"/>
  <c r="F12421" i="1"/>
  <c r="F12422" i="1"/>
  <c r="F12423" i="1"/>
  <c r="F12424" i="1"/>
  <c r="F12425" i="1"/>
  <c r="F12426" i="1"/>
  <c r="F12427" i="1"/>
  <c r="F12428" i="1"/>
  <c r="F12429" i="1"/>
  <c r="F12430" i="1"/>
  <c r="F12431" i="1"/>
  <c r="F12432" i="1"/>
  <c r="F12433" i="1"/>
  <c r="F12434" i="1"/>
  <c r="F12435" i="1"/>
  <c r="F12436" i="1"/>
  <c r="F12437" i="1"/>
  <c r="F12438" i="1"/>
  <c r="F12439" i="1"/>
  <c r="F12440" i="1"/>
  <c r="F12441" i="1"/>
  <c r="F12442" i="1"/>
  <c r="F12443" i="1"/>
  <c r="F12444" i="1"/>
  <c r="F12445" i="1"/>
  <c r="F12446" i="1"/>
  <c r="F12447" i="1"/>
  <c r="F12448" i="1"/>
  <c r="F12449" i="1"/>
  <c r="F12450" i="1"/>
  <c r="F12451" i="1"/>
  <c r="F12452" i="1"/>
  <c r="F12453" i="1"/>
  <c r="F12454" i="1"/>
  <c r="F12455" i="1"/>
  <c r="F12456" i="1"/>
  <c r="F12457" i="1"/>
  <c r="F12458" i="1"/>
  <c r="F12459" i="1"/>
  <c r="F12460" i="1"/>
  <c r="F12461" i="1"/>
  <c r="F12462" i="1"/>
  <c r="F12463" i="1"/>
  <c r="F12464" i="1"/>
  <c r="F12465" i="1"/>
  <c r="F12466" i="1"/>
  <c r="F12467" i="1"/>
  <c r="F12468" i="1"/>
  <c r="F12469" i="1"/>
  <c r="F12470" i="1"/>
  <c r="F12471" i="1"/>
  <c r="F12472" i="1"/>
  <c r="F12473" i="1"/>
  <c r="F12474" i="1"/>
  <c r="F12475" i="1"/>
  <c r="F12476" i="1"/>
  <c r="F12477" i="1"/>
  <c r="F12478" i="1"/>
  <c r="F12479" i="1"/>
  <c r="F12480" i="1"/>
  <c r="F12481" i="1"/>
  <c r="F12482" i="1"/>
  <c r="F12483" i="1"/>
  <c r="F12484" i="1"/>
  <c r="F12485" i="1"/>
  <c r="F12486" i="1"/>
  <c r="F12487" i="1"/>
  <c r="F12488" i="1"/>
  <c r="F12489" i="1"/>
  <c r="F12490" i="1"/>
  <c r="F12491" i="1"/>
  <c r="F12492" i="1"/>
  <c r="F12493" i="1"/>
  <c r="F12494" i="1"/>
  <c r="F12495" i="1"/>
  <c r="F12496" i="1"/>
  <c r="F12497" i="1"/>
  <c r="F12498" i="1"/>
  <c r="F12499" i="1"/>
  <c r="F12500" i="1"/>
  <c r="F12501" i="1"/>
  <c r="F12502" i="1"/>
  <c r="F12503" i="1"/>
  <c r="F12504" i="1"/>
  <c r="F12505" i="1"/>
  <c r="F12506" i="1"/>
  <c r="F12507" i="1"/>
  <c r="F12508" i="1"/>
  <c r="F12509" i="1"/>
  <c r="F12510" i="1"/>
  <c r="F12511" i="1"/>
  <c r="F12512" i="1"/>
  <c r="F12513" i="1"/>
  <c r="F12514" i="1"/>
  <c r="F12515" i="1"/>
  <c r="F12516" i="1"/>
  <c r="F12517" i="1"/>
  <c r="F12518" i="1"/>
  <c r="F12519" i="1"/>
  <c r="F12520" i="1"/>
  <c r="F12521" i="1"/>
  <c r="F12522" i="1"/>
  <c r="F12523" i="1"/>
  <c r="F12524" i="1"/>
  <c r="F12525" i="1"/>
  <c r="F12526" i="1"/>
  <c r="F12527" i="1"/>
  <c r="F12528" i="1"/>
  <c r="F12529" i="1"/>
  <c r="F12530" i="1"/>
  <c r="F12531" i="1"/>
  <c r="F12532" i="1"/>
  <c r="F12533" i="1"/>
  <c r="F12534" i="1"/>
  <c r="F12535" i="1"/>
  <c r="F12536" i="1"/>
  <c r="F12537" i="1"/>
  <c r="F12538" i="1"/>
  <c r="F12539" i="1"/>
  <c r="F12540" i="1"/>
  <c r="F12541" i="1"/>
  <c r="F12542" i="1"/>
  <c r="F12543" i="1"/>
  <c r="F12544" i="1"/>
  <c r="F12545" i="1"/>
  <c r="F12546" i="1"/>
  <c r="F12547" i="1"/>
  <c r="F12548" i="1"/>
  <c r="F12549" i="1"/>
  <c r="F12550" i="1"/>
  <c r="F12551" i="1"/>
  <c r="F12552" i="1"/>
  <c r="F12553" i="1"/>
  <c r="F12554" i="1"/>
  <c r="F12555" i="1"/>
  <c r="F12556" i="1"/>
  <c r="F12557" i="1"/>
  <c r="F12558" i="1"/>
  <c r="F12559" i="1"/>
  <c r="F12560" i="1"/>
  <c r="F12561" i="1"/>
  <c r="F12562" i="1"/>
  <c r="F12563" i="1"/>
  <c r="F12564" i="1"/>
  <c r="F12565" i="1"/>
  <c r="F12566" i="1"/>
  <c r="F12567" i="1"/>
  <c r="F12568" i="1"/>
  <c r="F12569" i="1"/>
  <c r="F12570" i="1"/>
  <c r="F12571" i="1"/>
  <c r="F12572" i="1"/>
  <c r="F12573" i="1"/>
  <c r="F12574" i="1"/>
  <c r="F12575" i="1"/>
  <c r="F12576" i="1"/>
  <c r="F12577" i="1"/>
  <c r="F12578" i="1"/>
  <c r="F12579" i="1"/>
  <c r="F12580" i="1"/>
  <c r="F12581" i="1"/>
  <c r="F12582" i="1"/>
  <c r="F12583" i="1"/>
  <c r="F12584" i="1"/>
  <c r="F12585" i="1"/>
  <c r="F12586" i="1"/>
  <c r="F12587" i="1"/>
  <c r="F12588" i="1"/>
  <c r="F12589" i="1"/>
  <c r="F12590" i="1"/>
  <c r="F12591" i="1"/>
  <c r="F12592" i="1"/>
  <c r="F12593" i="1"/>
  <c r="F12594" i="1"/>
  <c r="F12595" i="1"/>
  <c r="F12596" i="1"/>
  <c r="F12597" i="1"/>
  <c r="F12598" i="1"/>
  <c r="F12599" i="1"/>
  <c r="F12600" i="1"/>
  <c r="F12601" i="1"/>
  <c r="F12602" i="1"/>
  <c r="F12603" i="1"/>
  <c r="F12604" i="1"/>
  <c r="F12605" i="1"/>
  <c r="F12606" i="1"/>
  <c r="F12607" i="1"/>
  <c r="F12608" i="1"/>
  <c r="F12609" i="1"/>
  <c r="F12610" i="1"/>
  <c r="F12611" i="1"/>
  <c r="F12612" i="1"/>
  <c r="F12613" i="1"/>
  <c r="F12614" i="1"/>
  <c r="F12615" i="1"/>
  <c r="F12616" i="1"/>
  <c r="F12617" i="1"/>
  <c r="F12618" i="1"/>
  <c r="F12619" i="1"/>
  <c r="F12620" i="1"/>
  <c r="F12621" i="1"/>
  <c r="F12622" i="1"/>
  <c r="F12623" i="1"/>
  <c r="F12624" i="1"/>
  <c r="F12625" i="1"/>
  <c r="F12626" i="1"/>
  <c r="F12627" i="1"/>
  <c r="F12628" i="1"/>
  <c r="F12629" i="1"/>
  <c r="F12630" i="1"/>
  <c r="F12631" i="1"/>
  <c r="F12632" i="1"/>
  <c r="F12633" i="1"/>
  <c r="F12634" i="1"/>
  <c r="F12635" i="1"/>
  <c r="F12636" i="1"/>
  <c r="F12637" i="1"/>
  <c r="F12638" i="1"/>
  <c r="F12639" i="1"/>
  <c r="F12640" i="1"/>
  <c r="F12641" i="1"/>
  <c r="F12642" i="1"/>
  <c r="F12643" i="1"/>
  <c r="F12644" i="1"/>
  <c r="F12645" i="1"/>
  <c r="F12646" i="1"/>
  <c r="F12647" i="1"/>
  <c r="F12648" i="1"/>
  <c r="F12649" i="1"/>
  <c r="F12650" i="1"/>
  <c r="F12651" i="1"/>
  <c r="F12652" i="1"/>
  <c r="F12653" i="1"/>
  <c r="F12654" i="1"/>
  <c r="F12655" i="1"/>
  <c r="F12656" i="1"/>
  <c r="F12657" i="1"/>
  <c r="F12658" i="1"/>
  <c r="F12659" i="1"/>
  <c r="F12660" i="1"/>
  <c r="F12661" i="1"/>
  <c r="F12662" i="1"/>
  <c r="F12663" i="1"/>
  <c r="F12664" i="1"/>
  <c r="F12665" i="1"/>
  <c r="F12666" i="1"/>
  <c r="F12667" i="1"/>
  <c r="F12668" i="1"/>
  <c r="F12669" i="1"/>
  <c r="F12670" i="1"/>
  <c r="F12671" i="1"/>
  <c r="F12672" i="1"/>
  <c r="F12673" i="1"/>
  <c r="F12674" i="1"/>
  <c r="F12675" i="1"/>
  <c r="F12676" i="1"/>
  <c r="F12677" i="1"/>
  <c r="F12678" i="1"/>
  <c r="F12679" i="1"/>
  <c r="F12680" i="1"/>
  <c r="F12681" i="1"/>
  <c r="F12682" i="1"/>
  <c r="F12683" i="1"/>
  <c r="F12684" i="1"/>
  <c r="F12685" i="1"/>
  <c r="F12686" i="1"/>
  <c r="F12687" i="1"/>
  <c r="F12688" i="1"/>
  <c r="F12689" i="1"/>
  <c r="F12690" i="1"/>
  <c r="F12691" i="1"/>
  <c r="F12692" i="1"/>
  <c r="F12693" i="1"/>
  <c r="F12694" i="1"/>
  <c r="F12695" i="1"/>
  <c r="F12696" i="1"/>
  <c r="F12697" i="1"/>
  <c r="F12698" i="1"/>
  <c r="F12699" i="1"/>
  <c r="F12700" i="1"/>
  <c r="F12701" i="1"/>
  <c r="F12702" i="1"/>
  <c r="F12703" i="1"/>
  <c r="F12704" i="1"/>
  <c r="F12705" i="1"/>
  <c r="F12706" i="1"/>
  <c r="F12707" i="1"/>
  <c r="F12708" i="1"/>
  <c r="F12709" i="1"/>
  <c r="F12710" i="1"/>
  <c r="F12711" i="1"/>
  <c r="F12712" i="1"/>
  <c r="F12713" i="1"/>
  <c r="F12714" i="1"/>
  <c r="F12715" i="1"/>
  <c r="F12716" i="1"/>
  <c r="F12717" i="1"/>
  <c r="F12718" i="1"/>
  <c r="F12719" i="1"/>
  <c r="F12720" i="1"/>
  <c r="F12721" i="1"/>
  <c r="F12722" i="1"/>
  <c r="F12723" i="1"/>
  <c r="F12724" i="1"/>
  <c r="F12725" i="1"/>
  <c r="F12726" i="1"/>
  <c r="F12727" i="1"/>
  <c r="F12728" i="1"/>
  <c r="F12729" i="1"/>
  <c r="F12730" i="1"/>
  <c r="F12731" i="1"/>
  <c r="F12732" i="1"/>
  <c r="F12733" i="1"/>
  <c r="F12734" i="1"/>
  <c r="F12735" i="1"/>
  <c r="F12736" i="1"/>
  <c r="F12737" i="1"/>
  <c r="F12738" i="1"/>
  <c r="F12739" i="1"/>
  <c r="F12740" i="1"/>
  <c r="F12741" i="1"/>
  <c r="F12742" i="1"/>
  <c r="F12743" i="1"/>
  <c r="F12744" i="1"/>
  <c r="F12745" i="1"/>
  <c r="F12746" i="1"/>
  <c r="F12747" i="1"/>
  <c r="F12748" i="1"/>
  <c r="F12749" i="1"/>
  <c r="F12750" i="1"/>
  <c r="F12751" i="1"/>
  <c r="F12752" i="1"/>
  <c r="F12753" i="1"/>
  <c r="F12754" i="1"/>
  <c r="F12755" i="1"/>
  <c r="F12756" i="1"/>
  <c r="F12757" i="1"/>
  <c r="F12758" i="1"/>
  <c r="F12759" i="1"/>
  <c r="F12760" i="1"/>
  <c r="F12761" i="1"/>
  <c r="F12762" i="1"/>
  <c r="F12763" i="1"/>
  <c r="F12764" i="1"/>
  <c r="F12765" i="1"/>
  <c r="F12766" i="1"/>
  <c r="F12767" i="1"/>
  <c r="F12768" i="1"/>
  <c r="F12769" i="1"/>
  <c r="F12770" i="1"/>
  <c r="F12771" i="1"/>
  <c r="F12772" i="1"/>
  <c r="F12773" i="1"/>
  <c r="F12774" i="1"/>
  <c r="F12775" i="1"/>
  <c r="F12776" i="1"/>
  <c r="F12777" i="1"/>
  <c r="F12778" i="1"/>
  <c r="F12779" i="1"/>
  <c r="F12780" i="1"/>
  <c r="F12781" i="1"/>
  <c r="F12782" i="1"/>
  <c r="F12783" i="1"/>
  <c r="F12784" i="1"/>
  <c r="F12785" i="1"/>
  <c r="F12786" i="1"/>
  <c r="F12787" i="1"/>
  <c r="F12788" i="1"/>
  <c r="F12789" i="1"/>
  <c r="F12790" i="1"/>
  <c r="F12791" i="1"/>
  <c r="F12792" i="1"/>
  <c r="F12793" i="1"/>
  <c r="F12794" i="1"/>
  <c r="F12795" i="1"/>
  <c r="F12796" i="1"/>
  <c r="F12797" i="1"/>
  <c r="F12798" i="1"/>
  <c r="F12799" i="1"/>
  <c r="F12800" i="1"/>
  <c r="F12801" i="1"/>
  <c r="F12802" i="1"/>
  <c r="F12803" i="1"/>
  <c r="F12804" i="1"/>
  <c r="F12805" i="1"/>
  <c r="F12806" i="1"/>
  <c r="F12807" i="1"/>
  <c r="F12808" i="1"/>
  <c r="F12809" i="1"/>
  <c r="F12810" i="1"/>
  <c r="F12811" i="1"/>
  <c r="F12812" i="1"/>
  <c r="F12813" i="1"/>
  <c r="F12814" i="1"/>
  <c r="F12815" i="1"/>
  <c r="F12816" i="1"/>
  <c r="F12817" i="1"/>
  <c r="F12818" i="1"/>
  <c r="F12819" i="1"/>
  <c r="F12820" i="1"/>
  <c r="F12821" i="1"/>
  <c r="F12822" i="1"/>
  <c r="F12823" i="1"/>
  <c r="F12824" i="1"/>
  <c r="F12825" i="1"/>
  <c r="F12826" i="1"/>
  <c r="F12827" i="1"/>
  <c r="F12828" i="1"/>
  <c r="F12829" i="1"/>
  <c r="F12830" i="1"/>
  <c r="F12831" i="1"/>
  <c r="F12832" i="1"/>
  <c r="F12833" i="1"/>
  <c r="F12834" i="1"/>
  <c r="F12835" i="1"/>
  <c r="F12836" i="1"/>
  <c r="F12837" i="1"/>
  <c r="F12838" i="1"/>
  <c r="F12839" i="1"/>
  <c r="F12840" i="1"/>
  <c r="F12841" i="1"/>
  <c r="F12842" i="1"/>
  <c r="F12843" i="1"/>
  <c r="F12844" i="1"/>
  <c r="F12845" i="1"/>
  <c r="F12846" i="1"/>
  <c r="F12847" i="1"/>
  <c r="F12848" i="1"/>
  <c r="F12849" i="1"/>
  <c r="F12850" i="1"/>
  <c r="F12851" i="1"/>
  <c r="F12852" i="1"/>
  <c r="F12853" i="1"/>
  <c r="F12854" i="1"/>
  <c r="F12855" i="1"/>
  <c r="F12856" i="1"/>
  <c r="F12857" i="1"/>
  <c r="F12858" i="1"/>
  <c r="F12859" i="1"/>
  <c r="F12860" i="1"/>
  <c r="F12861" i="1"/>
  <c r="F12862" i="1"/>
  <c r="F12863" i="1"/>
  <c r="F12864" i="1"/>
  <c r="F12865" i="1"/>
  <c r="F12866" i="1"/>
  <c r="F12867" i="1"/>
  <c r="F12868" i="1"/>
  <c r="F12869" i="1"/>
  <c r="F12870" i="1"/>
  <c r="F12871" i="1"/>
  <c r="F12872" i="1"/>
  <c r="F12873" i="1"/>
  <c r="F12874" i="1"/>
  <c r="F12875" i="1"/>
  <c r="F12876" i="1"/>
  <c r="F12877" i="1"/>
  <c r="F12878" i="1"/>
  <c r="F12879" i="1"/>
  <c r="F12880" i="1"/>
  <c r="F12881" i="1"/>
  <c r="F12882" i="1"/>
  <c r="F12883" i="1"/>
  <c r="F12884" i="1"/>
  <c r="F12885" i="1"/>
  <c r="F12886" i="1"/>
  <c r="F12887" i="1"/>
  <c r="F12888" i="1"/>
  <c r="F12889" i="1"/>
  <c r="F12890" i="1"/>
  <c r="F12891" i="1"/>
  <c r="F12892" i="1"/>
  <c r="F12893" i="1"/>
  <c r="F12894" i="1"/>
  <c r="F12895" i="1"/>
  <c r="F12896" i="1"/>
  <c r="F12897" i="1"/>
  <c r="F12898" i="1"/>
  <c r="F12899" i="1"/>
  <c r="F12900" i="1"/>
  <c r="F12901" i="1"/>
  <c r="F12902" i="1"/>
  <c r="F12903" i="1"/>
  <c r="F12904" i="1"/>
  <c r="F12905" i="1"/>
  <c r="F12906" i="1"/>
  <c r="F12907" i="1"/>
  <c r="F12908" i="1"/>
  <c r="F12909" i="1"/>
  <c r="F12910" i="1"/>
  <c r="F12911" i="1"/>
  <c r="F12912" i="1"/>
  <c r="F12913" i="1"/>
  <c r="F12914" i="1"/>
  <c r="F12915" i="1"/>
  <c r="F12916" i="1"/>
  <c r="F12917" i="1"/>
  <c r="F12918" i="1"/>
  <c r="F12919" i="1"/>
  <c r="F12920" i="1"/>
  <c r="F12921" i="1"/>
  <c r="F12922" i="1"/>
  <c r="F12923" i="1"/>
  <c r="F12924" i="1"/>
  <c r="F12925" i="1"/>
  <c r="F12926" i="1"/>
  <c r="F12927" i="1"/>
  <c r="F12928" i="1"/>
  <c r="F12929" i="1"/>
  <c r="F12930" i="1"/>
  <c r="F12931" i="1"/>
  <c r="F12932" i="1"/>
  <c r="F12933" i="1"/>
  <c r="F12934" i="1"/>
  <c r="F12935" i="1"/>
  <c r="F12936" i="1"/>
  <c r="F12937" i="1"/>
  <c r="F12938" i="1"/>
  <c r="F12939" i="1"/>
  <c r="F12940" i="1"/>
  <c r="F12941" i="1"/>
  <c r="F12942" i="1"/>
  <c r="F12943" i="1"/>
  <c r="F12944" i="1"/>
  <c r="F12945" i="1"/>
  <c r="F12946" i="1"/>
  <c r="F12947" i="1"/>
  <c r="F12948" i="1"/>
  <c r="F12949" i="1"/>
  <c r="F12950" i="1"/>
  <c r="F12951" i="1"/>
  <c r="F12952" i="1"/>
  <c r="F12953" i="1"/>
  <c r="F12954" i="1"/>
  <c r="F12955" i="1"/>
  <c r="F12956" i="1"/>
  <c r="F12957" i="1"/>
  <c r="F12958" i="1"/>
  <c r="F12959" i="1"/>
  <c r="F12960" i="1"/>
  <c r="F12961" i="1"/>
  <c r="F12962" i="1"/>
  <c r="F12963" i="1"/>
  <c r="F12964" i="1"/>
  <c r="F12965" i="1"/>
  <c r="F12966" i="1"/>
  <c r="F12967" i="1"/>
  <c r="F12968" i="1"/>
  <c r="F12969" i="1"/>
  <c r="F12970" i="1"/>
  <c r="F12971" i="1"/>
  <c r="F12972" i="1"/>
  <c r="F12973" i="1"/>
  <c r="F12974" i="1"/>
  <c r="F12975" i="1"/>
  <c r="F12976" i="1"/>
  <c r="F12977" i="1"/>
  <c r="F12978" i="1"/>
  <c r="F12979" i="1"/>
  <c r="F12980" i="1"/>
  <c r="F12981" i="1"/>
  <c r="F12982" i="1"/>
  <c r="F12983" i="1"/>
  <c r="F12984" i="1"/>
  <c r="F12985" i="1"/>
  <c r="F12986" i="1"/>
  <c r="F12987" i="1"/>
  <c r="F12988" i="1"/>
  <c r="F12989" i="1"/>
  <c r="F12990" i="1"/>
  <c r="F12991" i="1"/>
  <c r="F12992" i="1"/>
  <c r="F12993" i="1"/>
  <c r="F12994" i="1"/>
  <c r="F12995" i="1"/>
  <c r="F12996" i="1"/>
  <c r="F12997" i="1"/>
  <c r="F12998" i="1"/>
  <c r="F12999" i="1"/>
  <c r="F13000" i="1"/>
  <c r="F13001" i="1"/>
  <c r="F13002" i="1"/>
  <c r="F13003" i="1"/>
  <c r="F13004" i="1"/>
  <c r="F13005" i="1"/>
  <c r="F13006" i="1"/>
  <c r="F13007" i="1"/>
  <c r="F13008" i="1"/>
  <c r="F13009" i="1"/>
  <c r="F13010" i="1"/>
  <c r="F13011" i="1"/>
  <c r="F13012" i="1"/>
  <c r="F13013" i="1"/>
  <c r="F13014" i="1"/>
  <c r="F13015" i="1"/>
  <c r="F13016" i="1"/>
  <c r="F13017" i="1"/>
  <c r="F13018" i="1"/>
  <c r="F13019" i="1"/>
  <c r="F13020" i="1"/>
  <c r="F13021" i="1"/>
  <c r="F13022" i="1"/>
  <c r="F13023" i="1"/>
  <c r="F13024" i="1"/>
  <c r="F13025" i="1"/>
  <c r="F13026" i="1"/>
  <c r="F13027" i="1"/>
  <c r="F13028" i="1"/>
  <c r="F13029" i="1"/>
  <c r="F13030" i="1"/>
  <c r="F13031" i="1"/>
  <c r="F13032" i="1"/>
  <c r="F13033" i="1"/>
  <c r="F13034" i="1"/>
  <c r="F13035" i="1"/>
  <c r="F13036" i="1"/>
  <c r="F13037" i="1"/>
  <c r="F13038" i="1"/>
  <c r="F13039" i="1"/>
  <c r="F13040" i="1"/>
  <c r="F13041" i="1"/>
  <c r="F13042" i="1"/>
  <c r="F13043" i="1"/>
  <c r="F13044" i="1"/>
  <c r="F13045" i="1"/>
  <c r="F13046" i="1"/>
  <c r="F13047" i="1"/>
  <c r="F13048" i="1"/>
  <c r="F13049" i="1"/>
  <c r="F13050" i="1"/>
  <c r="F13051" i="1"/>
  <c r="F13052" i="1"/>
  <c r="F13053" i="1"/>
  <c r="F13054" i="1"/>
  <c r="F13055" i="1"/>
  <c r="F13056" i="1"/>
  <c r="F13057" i="1"/>
  <c r="F13058" i="1"/>
  <c r="F13059" i="1"/>
  <c r="F13060" i="1"/>
  <c r="F13061" i="1"/>
  <c r="F13062" i="1"/>
  <c r="F13063" i="1"/>
  <c r="F13064" i="1"/>
  <c r="F13065" i="1"/>
  <c r="F13066" i="1"/>
  <c r="F13067" i="1"/>
  <c r="F13068" i="1"/>
  <c r="F13069" i="1"/>
  <c r="F13070" i="1"/>
  <c r="F13071" i="1"/>
  <c r="F13072" i="1"/>
  <c r="F13073" i="1"/>
  <c r="F13074" i="1"/>
  <c r="F13075" i="1"/>
  <c r="F13076" i="1"/>
  <c r="F13077" i="1"/>
  <c r="F13078" i="1"/>
  <c r="F13079" i="1"/>
  <c r="F13080" i="1"/>
  <c r="F13081" i="1"/>
  <c r="F13082" i="1"/>
  <c r="F13083" i="1"/>
  <c r="F13084" i="1"/>
  <c r="F13085" i="1"/>
  <c r="F13086" i="1"/>
  <c r="F13087" i="1"/>
  <c r="F13088" i="1"/>
  <c r="F13089" i="1"/>
  <c r="F13090" i="1"/>
  <c r="F13091" i="1"/>
  <c r="F13092" i="1"/>
  <c r="F13093" i="1"/>
  <c r="F13094" i="1"/>
  <c r="F13095" i="1"/>
  <c r="F13096" i="1"/>
  <c r="F13097" i="1"/>
  <c r="F13098" i="1"/>
  <c r="F13099" i="1"/>
  <c r="F13100" i="1"/>
  <c r="F13101" i="1"/>
  <c r="F13102" i="1"/>
  <c r="F13103" i="1"/>
  <c r="F13104" i="1"/>
  <c r="F13105" i="1"/>
  <c r="F13106" i="1"/>
  <c r="F13107" i="1"/>
  <c r="F13108" i="1"/>
  <c r="F13109" i="1"/>
  <c r="F13110" i="1"/>
  <c r="F13111" i="1"/>
  <c r="F13112" i="1"/>
  <c r="F13113" i="1"/>
  <c r="F13114" i="1"/>
  <c r="F13115" i="1"/>
  <c r="F13116" i="1"/>
  <c r="F13117" i="1"/>
  <c r="F13118" i="1"/>
  <c r="F13119" i="1"/>
  <c r="F13120" i="1"/>
  <c r="F13121" i="1"/>
  <c r="F13122" i="1"/>
  <c r="F13123" i="1"/>
  <c r="F13124" i="1"/>
  <c r="F13125" i="1"/>
  <c r="F13126" i="1"/>
  <c r="F13127" i="1"/>
  <c r="F13128" i="1"/>
  <c r="F13129" i="1"/>
  <c r="F13130" i="1"/>
  <c r="F13131" i="1"/>
  <c r="F13132" i="1"/>
  <c r="F13133" i="1"/>
  <c r="F13134" i="1"/>
  <c r="F13135" i="1"/>
  <c r="F13136" i="1"/>
  <c r="F13137" i="1"/>
  <c r="F13138" i="1"/>
  <c r="F13139" i="1"/>
  <c r="F13140" i="1"/>
  <c r="F13141" i="1"/>
  <c r="F13142" i="1"/>
  <c r="F13143" i="1"/>
  <c r="F13144" i="1"/>
  <c r="F13145" i="1"/>
  <c r="F13146" i="1"/>
  <c r="F13147" i="1"/>
  <c r="F13148" i="1"/>
  <c r="F13149" i="1"/>
  <c r="F13150" i="1"/>
  <c r="F13151" i="1"/>
  <c r="F13152" i="1"/>
  <c r="F13153" i="1"/>
  <c r="F13154" i="1"/>
  <c r="F13155" i="1"/>
  <c r="F13156" i="1"/>
  <c r="F13157" i="1"/>
  <c r="F13158" i="1"/>
  <c r="F13159" i="1"/>
  <c r="F13160" i="1"/>
  <c r="F13161" i="1"/>
  <c r="F13162" i="1"/>
  <c r="F13163" i="1"/>
  <c r="F13164" i="1"/>
  <c r="F13165" i="1"/>
  <c r="F13166" i="1"/>
  <c r="F13167" i="1"/>
  <c r="F13168" i="1"/>
  <c r="F13169" i="1"/>
  <c r="F13170" i="1"/>
  <c r="F13171" i="1"/>
  <c r="F13172" i="1"/>
  <c r="F13173" i="1"/>
  <c r="F13174" i="1"/>
  <c r="F13175" i="1"/>
  <c r="F13176" i="1"/>
  <c r="F13177" i="1"/>
  <c r="F13178" i="1"/>
  <c r="F13179" i="1"/>
  <c r="F13180" i="1"/>
  <c r="F13181" i="1"/>
  <c r="F13182" i="1"/>
  <c r="F13183" i="1"/>
  <c r="F13184" i="1"/>
  <c r="F13185" i="1"/>
  <c r="F13186" i="1"/>
  <c r="F13187" i="1"/>
  <c r="F13188" i="1"/>
  <c r="F13189" i="1"/>
  <c r="F13190" i="1"/>
  <c r="F13191" i="1"/>
  <c r="F13192" i="1"/>
  <c r="F13193" i="1"/>
  <c r="F13194" i="1"/>
  <c r="F13195" i="1"/>
  <c r="F13196" i="1"/>
  <c r="F13197" i="1"/>
  <c r="F13198" i="1"/>
  <c r="F13199" i="1"/>
  <c r="F13200" i="1"/>
  <c r="F13201" i="1"/>
  <c r="F13202" i="1"/>
  <c r="F13203" i="1"/>
  <c r="F13204" i="1"/>
  <c r="F13205" i="1"/>
  <c r="F13206" i="1"/>
  <c r="F13207" i="1"/>
  <c r="F13208" i="1"/>
  <c r="F13209" i="1"/>
  <c r="F13210" i="1"/>
  <c r="F13211" i="1"/>
  <c r="F13212" i="1"/>
  <c r="F13213" i="1"/>
  <c r="F13214" i="1"/>
  <c r="F13215" i="1"/>
  <c r="F13216" i="1"/>
  <c r="F13217" i="1"/>
  <c r="F13218" i="1"/>
  <c r="F13219" i="1"/>
  <c r="F13220" i="1"/>
  <c r="F13221" i="1"/>
  <c r="F13222" i="1"/>
  <c r="F13223" i="1"/>
  <c r="F13224" i="1"/>
  <c r="F13225" i="1"/>
  <c r="F13226" i="1"/>
  <c r="F13227" i="1"/>
  <c r="F13228" i="1"/>
  <c r="F13229" i="1"/>
  <c r="F13230" i="1"/>
  <c r="F13231" i="1"/>
  <c r="F13232" i="1"/>
  <c r="F13233" i="1"/>
  <c r="F13234" i="1"/>
  <c r="F13235" i="1"/>
  <c r="F13236" i="1"/>
  <c r="F13237" i="1"/>
  <c r="F13238" i="1"/>
  <c r="F13239" i="1"/>
  <c r="F13240" i="1"/>
  <c r="F13241" i="1"/>
  <c r="F13242" i="1"/>
  <c r="F13243" i="1"/>
  <c r="F13244" i="1"/>
  <c r="F13245" i="1"/>
  <c r="F13246" i="1"/>
  <c r="F13247" i="1"/>
  <c r="F13248" i="1"/>
  <c r="F13249" i="1"/>
  <c r="F13250" i="1"/>
  <c r="F13251" i="1"/>
  <c r="F13252" i="1"/>
  <c r="F13253" i="1"/>
  <c r="F13254" i="1"/>
  <c r="F13255" i="1"/>
  <c r="F13256" i="1"/>
  <c r="F13257" i="1"/>
  <c r="F13258" i="1"/>
  <c r="F13259" i="1"/>
  <c r="F13260" i="1"/>
  <c r="F13261" i="1"/>
  <c r="F13262" i="1"/>
  <c r="F13263" i="1"/>
  <c r="F13264" i="1"/>
  <c r="F13265" i="1"/>
  <c r="F13266" i="1"/>
  <c r="F13267" i="1"/>
  <c r="F13268" i="1"/>
  <c r="F13269" i="1"/>
  <c r="F13270" i="1"/>
  <c r="F13271" i="1"/>
  <c r="F13272" i="1"/>
  <c r="F13273" i="1"/>
  <c r="F13274" i="1"/>
  <c r="F13275" i="1"/>
  <c r="F13276" i="1"/>
  <c r="F13277" i="1"/>
  <c r="F13278" i="1"/>
  <c r="F13279" i="1"/>
  <c r="F13280" i="1"/>
  <c r="F13281" i="1"/>
  <c r="F13282" i="1"/>
  <c r="F13283" i="1"/>
  <c r="F13284" i="1"/>
  <c r="F13285" i="1"/>
  <c r="F13286" i="1"/>
  <c r="F13287" i="1"/>
  <c r="F13288" i="1"/>
  <c r="F13289" i="1"/>
  <c r="F13290" i="1"/>
  <c r="F13291" i="1"/>
  <c r="F13292" i="1"/>
  <c r="F13293" i="1"/>
  <c r="F13294" i="1"/>
  <c r="F13295" i="1"/>
  <c r="F13296" i="1"/>
  <c r="F13297" i="1"/>
  <c r="F13298" i="1"/>
  <c r="F13299" i="1"/>
  <c r="F13300" i="1"/>
  <c r="F13301" i="1"/>
  <c r="F13302" i="1"/>
  <c r="F13303" i="1"/>
  <c r="F13304" i="1"/>
  <c r="F13305" i="1"/>
  <c r="F13306" i="1"/>
  <c r="F13307" i="1"/>
  <c r="F13308" i="1"/>
  <c r="F13309" i="1"/>
  <c r="F13310" i="1"/>
  <c r="F13311" i="1"/>
  <c r="F13312" i="1"/>
  <c r="F13313" i="1"/>
  <c r="F13314" i="1"/>
  <c r="F13315" i="1"/>
  <c r="F13316" i="1"/>
  <c r="F13317" i="1"/>
  <c r="F13318" i="1"/>
  <c r="F13319" i="1"/>
  <c r="F13320" i="1"/>
  <c r="F13321" i="1"/>
  <c r="F13322" i="1"/>
  <c r="F13323" i="1"/>
  <c r="F13324" i="1"/>
  <c r="F13325" i="1"/>
  <c r="F13326" i="1"/>
  <c r="F13327" i="1"/>
  <c r="F13328" i="1"/>
  <c r="F13329" i="1"/>
  <c r="F13330" i="1"/>
  <c r="F13331" i="1"/>
  <c r="F13332" i="1"/>
  <c r="F13333" i="1"/>
  <c r="F13334" i="1"/>
  <c r="F13335" i="1"/>
  <c r="F13336" i="1"/>
  <c r="F13337" i="1"/>
  <c r="F13338" i="1"/>
  <c r="F13339" i="1"/>
  <c r="F13340" i="1"/>
  <c r="F13341" i="1"/>
  <c r="F13342" i="1"/>
  <c r="F13343" i="1"/>
  <c r="F13344" i="1"/>
  <c r="F13345" i="1"/>
  <c r="F13346" i="1"/>
  <c r="F13347" i="1"/>
  <c r="F13348" i="1"/>
  <c r="F13349" i="1"/>
  <c r="F13350" i="1"/>
  <c r="F13351" i="1"/>
  <c r="F13352" i="1"/>
  <c r="F13353" i="1"/>
  <c r="F13354" i="1"/>
  <c r="F13355" i="1"/>
  <c r="F13356" i="1"/>
  <c r="F13357" i="1"/>
  <c r="F13358" i="1"/>
  <c r="F13359" i="1"/>
  <c r="F13360" i="1"/>
  <c r="F13361" i="1"/>
  <c r="F13362" i="1"/>
  <c r="F13363" i="1"/>
  <c r="F13364" i="1"/>
  <c r="F13365" i="1"/>
  <c r="F13366" i="1"/>
  <c r="F13367" i="1"/>
  <c r="F13368" i="1"/>
  <c r="F13369" i="1"/>
  <c r="F13370" i="1"/>
  <c r="F13371" i="1"/>
  <c r="F13372" i="1"/>
  <c r="F13373" i="1"/>
  <c r="F13374" i="1"/>
  <c r="F13375" i="1"/>
  <c r="F13376" i="1"/>
  <c r="F13377" i="1"/>
  <c r="F13378" i="1"/>
  <c r="F13379" i="1"/>
  <c r="F13380" i="1"/>
  <c r="F13381" i="1"/>
  <c r="F13382" i="1"/>
  <c r="F13383" i="1"/>
  <c r="F13384" i="1"/>
  <c r="F13385" i="1"/>
  <c r="F13386" i="1"/>
  <c r="F13387" i="1"/>
  <c r="F13388" i="1"/>
  <c r="F13389" i="1"/>
  <c r="F13390" i="1"/>
  <c r="F13391" i="1"/>
  <c r="F13392" i="1"/>
  <c r="F13393" i="1"/>
  <c r="F13394" i="1"/>
  <c r="F13395" i="1"/>
  <c r="F13396" i="1"/>
  <c r="F13397" i="1"/>
  <c r="F13398" i="1"/>
  <c r="F13399" i="1"/>
  <c r="F13400" i="1"/>
  <c r="F13401" i="1"/>
  <c r="F13402" i="1"/>
  <c r="F13403" i="1"/>
  <c r="F13404" i="1"/>
  <c r="F13405" i="1"/>
  <c r="F13406" i="1"/>
  <c r="F13407" i="1"/>
  <c r="F13408" i="1"/>
  <c r="F13409" i="1"/>
  <c r="F13410" i="1"/>
  <c r="F13411" i="1"/>
  <c r="F13412" i="1"/>
  <c r="F13413" i="1"/>
  <c r="F13414" i="1"/>
  <c r="F13415" i="1"/>
  <c r="F13416" i="1"/>
  <c r="F13417" i="1"/>
  <c r="F13418" i="1"/>
  <c r="F13419" i="1"/>
  <c r="F13420" i="1"/>
  <c r="F13421" i="1"/>
  <c r="F13422" i="1"/>
  <c r="F13423" i="1"/>
  <c r="F13424" i="1"/>
  <c r="F13425" i="1"/>
  <c r="F13426" i="1"/>
  <c r="F13427" i="1"/>
  <c r="F13428" i="1"/>
  <c r="F13429" i="1"/>
  <c r="F13430" i="1"/>
  <c r="F13431" i="1"/>
  <c r="F13432" i="1"/>
  <c r="F13433" i="1"/>
  <c r="F13434" i="1"/>
  <c r="F13435" i="1"/>
  <c r="F13436" i="1"/>
  <c r="F13437" i="1"/>
  <c r="F13438" i="1"/>
  <c r="F13439" i="1"/>
  <c r="F13440" i="1"/>
  <c r="F13441" i="1"/>
  <c r="F13442" i="1"/>
  <c r="F13443" i="1"/>
  <c r="F13444" i="1"/>
  <c r="F13445" i="1"/>
  <c r="F13446" i="1"/>
  <c r="F13447" i="1"/>
  <c r="F13448" i="1"/>
  <c r="F13449" i="1"/>
  <c r="F13450" i="1"/>
  <c r="F13451" i="1"/>
  <c r="F13452" i="1"/>
  <c r="F13453" i="1"/>
  <c r="F13454" i="1"/>
  <c r="F13455" i="1"/>
  <c r="F13456" i="1"/>
  <c r="F13457" i="1"/>
  <c r="F13458" i="1"/>
  <c r="F13459" i="1"/>
  <c r="F13460" i="1"/>
  <c r="F13461" i="1"/>
  <c r="F13462" i="1"/>
  <c r="F13463" i="1"/>
  <c r="F13464" i="1"/>
  <c r="F13465" i="1"/>
  <c r="F13466" i="1"/>
  <c r="F13467" i="1"/>
  <c r="F13468" i="1"/>
  <c r="F13469" i="1"/>
  <c r="F13470" i="1"/>
  <c r="F13471" i="1"/>
  <c r="F13472" i="1"/>
  <c r="F13473" i="1"/>
  <c r="F13474" i="1"/>
  <c r="F13475" i="1"/>
  <c r="F13476" i="1"/>
  <c r="F13477" i="1"/>
  <c r="F13478" i="1"/>
  <c r="F13479" i="1"/>
  <c r="F13480" i="1"/>
  <c r="F13481" i="1"/>
  <c r="F13482" i="1"/>
  <c r="F13483" i="1"/>
  <c r="F13484" i="1"/>
  <c r="F13485" i="1"/>
  <c r="F13486" i="1"/>
  <c r="F13487" i="1"/>
  <c r="F13488" i="1"/>
  <c r="F13489" i="1"/>
  <c r="F13490" i="1"/>
  <c r="F13491" i="1"/>
  <c r="F13492" i="1"/>
  <c r="F13493" i="1"/>
  <c r="F13494" i="1"/>
  <c r="F13495" i="1"/>
  <c r="F13496" i="1"/>
  <c r="F13497" i="1"/>
  <c r="F13498" i="1"/>
  <c r="F13499" i="1"/>
  <c r="F13500" i="1"/>
  <c r="F13501" i="1"/>
  <c r="F13502" i="1"/>
  <c r="F13503" i="1"/>
  <c r="F13504" i="1"/>
  <c r="F13505" i="1"/>
  <c r="F13506" i="1"/>
  <c r="F13507" i="1"/>
  <c r="F13508" i="1"/>
  <c r="F13509" i="1"/>
  <c r="F13510" i="1"/>
  <c r="F13511" i="1"/>
  <c r="F13512" i="1"/>
  <c r="F13513" i="1"/>
  <c r="F13514" i="1"/>
  <c r="F13515" i="1"/>
  <c r="F13516" i="1"/>
  <c r="F13517" i="1"/>
  <c r="F13518" i="1"/>
  <c r="F13519" i="1"/>
  <c r="F13520" i="1"/>
  <c r="F13521" i="1"/>
  <c r="F13522" i="1"/>
  <c r="F13523" i="1"/>
  <c r="F13524" i="1"/>
  <c r="F13525" i="1"/>
  <c r="F13526" i="1"/>
  <c r="F13527" i="1"/>
  <c r="F13528" i="1"/>
  <c r="F13529" i="1"/>
  <c r="F13530" i="1"/>
  <c r="F13531" i="1"/>
  <c r="F13532" i="1"/>
  <c r="F13533" i="1"/>
  <c r="F13534" i="1"/>
  <c r="F13535" i="1"/>
  <c r="F13536" i="1"/>
  <c r="F13537" i="1"/>
  <c r="F13538" i="1"/>
  <c r="F13539" i="1"/>
  <c r="F13540" i="1"/>
  <c r="F13541" i="1"/>
  <c r="F13542" i="1"/>
  <c r="F13543" i="1"/>
  <c r="F13544" i="1"/>
  <c r="F13545" i="1"/>
  <c r="F13546" i="1"/>
  <c r="F13547" i="1"/>
  <c r="F13548" i="1"/>
  <c r="F13549" i="1"/>
  <c r="F13550" i="1"/>
  <c r="F13551" i="1"/>
  <c r="F13552" i="1"/>
  <c r="F13553" i="1"/>
  <c r="F13554" i="1"/>
  <c r="F13555" i="1"/>
  <c r="F13556" i="1"/>
  <c r="F13557" i="1"/>
  <c r="F13558" i="1"/>
  <c r="F13559" i="1"/>
  <c r="F13560" i="1"/>
  <c r="F13561" i="1"/>
  <c r="F13562" i="1"/>
  <c r="F13563" i="1"/>
  <c r="F13564" i="1"/>
  <c r="F13565" i="1"/>
  <c r="F13566" i="1"/>
  <c r="F13567" i="1"/>
  <c r="F13568" i="1"/>
  <c r="F13569" i="1"/>
  <c r="F13570" i="1"/>
  <c r="F13571" i="1"/>
  <c r="F13572" i="1"/>
  <c r="F13573" i="1"/>
  <c r="F13574" i="1"/>
  <c r="F13575" i="1"/>
  <c r="F13576" i="1"/>
  <c r="F13577" i="1"/>
  <c r="F13578" i="1"/>
  <c r="F13579" i="1"/>
  <c r="F13580" i="1"/>
  <c r="F13581" i="1"/>
  <c r="F13582" i="1"/>
  <c r="F13583" i="1"/>
  <c r="F13584" i="1"/>
  <c r="F13585" i="1"/>
  <c r="F13586" i="1"/>
  <c r="F13587" i="1"/>
  <c r="F13588" i="1"/>
  <c r="F13589" i="1"/>
  <c r="F13590" i="1"/>
  <c r="F13591" i="1"/>
  <c r="F13592" i="1"/>
  <c r="F13593" i="1"/>
  <c r="F13594" i="1"/>
  <c r="F13595" i="1"/>
  <c r="F13596" i="1"/>
  <c r="F13597" i="1"/>
  <c r="F13598" i="1"/>
  <c r="F13599" i="1"/>
  <c r="F13600" i="1"/>
  <c r="F13601" i="1"/>
  <c r="F13602" i="1"/>
  <c r="F13603" i="1"/>
  <c r="F13604" i="1"/>
  <c r="F13605" i="1"/>
  <c r="F13606" i="1"/>
  <c r="F13607" i="1"/>
  <c r="F13608" i="1"/>
  <c r="F13609" i="1"/>
  <c r="F13610" i="1"/>
  <c r="F13611" i="1"/>
  <c r="F13612" i="1"/>
  <c r="F13613" i="1"/>
  <c r="F13614" i="1"/>
  <c r="F13615" i="1"/>
  <c r="F13616" i="1"/>
  <c r="F13617" i="1"/>
  <c r="F13618" i="1"/>
  <c r="F13619" i="1"/>
  <c r="F13620" i="1"/>
  <c r="F13621" i="1"/>
  <c r="F13622" i="1"/>
  <c r="F13623" i="1"/>
  <c r="F13624" i="1"/>
  <c r="F13625" i="1"/>
  <c r="F13626" i="1"/>
  <c r="F13627" i="1"/>
  <c r="F13628" i="1"/>
  <c r="F13629" i="1"/>
  <c r="F13630" i="1"/>
  <c r="F13631" i="1"/>
  <c r="F13632" i="1"/>
  <c r="F13633" i="1"/>
  <c r="F13634" i="1"/>
  <c r="F13635" i="1"/>
  <c r="F13636" i="1"/>
  <c r="F13637" i="1"/>
  <c r="F13638" i="1"/>
  <c r="F13639" i="1"/>
  <c r="F13640" i="1"/>
  <c r="F13641" i="1"/>
  <c r="F13642" i="1"/>
  <c r="F13643" i="1"/>
  <c r="F13644" i="1"/>
  <c r="F13645" i="1"/>
  <c r="F13646" i="1"/>
  <c r="F13647" i="1"/>
  <c r="F13648" i="1"/>
  <c r="F13649" i="1"/>
  <c r="F13650" i="1"/>
  <c r="F13651" i="1"/>
  <c r="F13652" i="1"/>
  <c r="F13653" i="1"/>
  <c r="F13654" i="1"/>
  <c r="F13655" i="1"/>
  <c r="F13656" i="1"/>
  <c r="F13657" i="1"/>
  <c r="F13658" i="1"/>
  <c r="F13659" i="1"/>
  <c r="F13660" i="1"/>
  <c r="F13661" i="1"/>
  <c r="F13662" i="1"/>
  <c r="F13663" i="1"/>
  <c r="F13664" i="1"/>
  <c r="F13665" i="1"/>
  <c r="F13666" i="1"/>
  <c r="F13667" i="1"/>
  <c r="F13668" i="1"/>
  <c r="F13669" i="1"/>
  <c r="F13670" i="1"/>
  <c r="F13671" i="1"/>
  <c r="F13672" i="1"/>
  <c r="F13673" i="1"/>
  <c r="F13674" i="1"/>
  <c r="F13675" i="1"/>
  <c r="F13676" i="1"/>
  <c r="F13677" i="1"/>
  <c r="F13678" i="1"/>
  <c r="F13679" i="1"/>
  <c r="F13680" i="1"/>
  <c r="F13681" i="1"/>
  <c r="F13682" i="1"/>
  <c r="F13683" i="1"/>
  <c r="F13684" i="1"/>
  <c r="F13685" i="1"/>
  <c r="F13686" i="1"/>
  <c r="F13687" i="1"/>
  <c r="F13688" i="1"/>
  <c r="F13689" i="1"/>
  <c r="F13690" i="1"/>
  <c r="F13691" i="1"/>
  <c r="F13692" i="1"/>
  <c r="F13693" i="1"/>
  <c r="F13694" i="1"/>
  <c r="F13695" i="1"/>
  <c r="F13696" i="1"/>
  <c r="F13697" i="1"/>
  <c r="F13698" i="1"/>
  <c r="F13699" i="1"/>
  <c r="F13700" i="1"/>
  <c r="F13701" i="1"/>
  <c r="F13702" i="1"/>
  <c r="F13703" i="1"/>
  <c r="F13704" i="1"/>
  <c r="F13705" i="1"/>
  <c r="F13706" i="1"/>
  <c r="F13707" i="1"/>
  <c r="F13708" i="1"/>
  <c r="F13709" i="1"/>
  <c r="F13710" i="1"/>
  <c r="F13711" i="1"/>
  <c r="F13712" i="1"/>
  <c r="F13713" i="1"/>
  <c r="F13714" i="1"/>
  <c r="F13715" i="1"/>
  <c r="F13716" i="1"/>
  <c r="F13717" i="1"/>
  <c r="F13718" i="1"/>
  <c r="F13719" i="1"/>
  <c r="F13720" i="1"/>
  <c r="F13721" i="1"/>
  <c r="F13722" i="1"/>
  <c r="F13723" i="1"/>
  <c r="F13724" i="1"/>
  <c r="F13725" i="1"/>
  <c r="F13726" i="1"/>
  <c r="F13727" i="1"/>
  <c r="F13728" i="1"/>
  <c r="F13729" i="1"/>
  <c r="F13730" i="1"/>
  <c r="F13731" i="1"/>
  <c r="F13732" i="1"/>
  <c r="F13733" i="1"/>
  <c r="F13734" i="1"/>
  <c r="F13735" i="1"/>
  <c r="F13736" i="1"/>
  <c r="F13737" i="1"/>
  <c r="F13738" i="1"/>
  <c r="F13739" i="1"/>
  <c r="F13740" i="1"/>
  <c r="F13741" i="1"/>
  <c r="F13742" i="1"/>
  <c r="F13743" i="1"/>
  <c r="F13744" i="1"/>
  <c r="F13745" i="1"/>
  <c r="F13746" i="1"/>
  <c r="F13747" i="1"/>
  <c r="F13748" i="1"/>
  <c r="F13749" i="1"/>
  <c r="F13750" i="1"/>
  <c r="F13751" i="1"/>
  <c r="F13752" i="1"/>
  <c r="F13753" i="1"/>
  <c r="F13754" i="1"/>
  <c r="F13755" i="1"/>
  <c r="F13756" i="1"/>
  <c r="F13757" i="1"/>
  <c r="F13758" i="1"/>
  <c r="F13759" i="1"/>
  <c r="F13760" i="1"/>
  <c r="F13761" i="1"/>
  <c r="F13762" i="1"/>
  <c r="F13763" i="1"/>
  <c r="F13764" i="1"/>
  <c r="F13765" i="1"/>
  <c r="F13766" i="1"/>
  <c r="F13767" i="1"/>
  <c r="F13768" i="1"/>
  <c r="F13769" i="1"/>
  <c r="F13770" i="1"/>
  <c r="F13771" i="1"/>
  <c r="F13772" i="1"/>
  <c r="F13773" i="1"/>
  <c r="F13774" i="1"/>
  <c r="F13775" i="1"/>
  <c r="F13776" i="1"/>
  <c r="F13777" i="1"/>
  <c r="F13778" i="1"/>
  <c r="F13779" i="1"/>
  <c r="F13780" i="1"/>
  <c r="F13781" i="1"/>
  <c r="F13782" i="1"/>
  <c r="F13783" i="1"/>
  <c r="F13784" i="1"/>
  <c r="F13785" i="1"/>
  <c r="F13786" i="1"/>
  <c r="F13787" i="1"/>
  <c r="F13788" i="1"/>
  <c r="F13789" i="1"/>
  <c r="F13790" i="1"/>
  <c r="F13791" i="1"/>
  <c r="F13792" i="1"/>
  <c r="F13793" i="1"/>
  <c r="F13794" i="1"/>
  <c r="F13795" i="1"/>
  <c r="F13796" i="1"/>
  <c r="F13797" i="1"/>
  <c r="F13798" i="1"/>
  <c r="F13799" i="1"/>
  <c r="F13800" i="1"/>
  <c r="F13801" i="1"/>
  <c r="F13802" i="1"/>
  <c r="F13803" i="1"/>
  <c r="F13804" i="1"/>
  <c r="F13805" i="1"/>
  <c r="F13806" i="1"/>
  <c r="F13807" i="1"/>
  <c r="F13808" i="1"/>
  <c r="F13809" i="1"/>
  <c r="F13810" i="1"/>
  <c r="F13811" i="1"/>
  <c r="F13812" i="1"/>
  <c r="F13813" i="1"/>
  <c r="F13814" i="1"/>
  <c r="F13815" i="1"/>
  <c r="F13816" i="1"/>
  <c r="F13817" i="1"/>
  <c r="F13818" i="1"/>
  <c r="F13819" i="1"/>
  <c r="F13820" i="1"/>
  <c r="F13821" i="1"/>
  <c r="F13822" i="1"/>
  <c r="F13823" i="1"/>
  <c r="F13824" i="1"/>
  <c r="F13825" i="1"/>
  <c r="F13826" i="1"/>
  <c r="F13827" i="1"/>
  <c r="F13828" i="1"/>
  <c r="F13829" i="1"/>
  <c r="F13830" i="1"/>
  <c r="F13831" i="1"/>
  <c r="F13832" i="1"/>
  <c r="F13833" i="1"/>
  <c r="F13834" i="1"/>
  <c r="F13835" i="1"/>
  <c r="F13836" i="1"/>
  <c r="F13837" i="1"/>
  <c r="F13838" i="1"/>
  <c r="F13839" i="1"/>
  <c r="F13840" i="1"/>
  <c r="F13841" i="1"/>
  <c r="F13842" i="1"/>
  <c r="F13843" i="1"/>
  <c r="F13844" i="1"/>
  <c r="F13845" i="1"/>
  <c r="F13846" i="1"/>
  <c r="F13847" i="1"/>
  <c r="F13848" i="1"/>
  <c r="F13849" i="1"/>
  <c r="F13850" i="1"/>
  <c r="F13851" i="1"/>
  <c r="F13852" i="1"/>
  <c r="F13853" i="1"/>
  <c r="F13854" i="1"/>
  <c r="F13855" i="1"/>
  <c r="F13856" i="1"/>
  <c r="F13857" i="1"/>
  <c r="F13858" i="1"/>
  <c r="F13859" i="1"/>
  <c r="F13860" i="1"/>
  <c r="F13861" i="1"/>
  <c r="F13862" i="1"/>
  <c r="F13863" i="1"/>
  <c r="F13864" i="1"/>
  <c r="F13865" i="1"/>
  <c r="F13866" i="1"/>
  <c r="F13867" i="1"/>
  <c r="F13868" i="1"/>
  <c r="F13869" i="1"/>
  <c r="F13870" i="1"/>
  <c r="F13871" i="1"/>
  <c r="F13872" i="1"/>
  <c r="F13873" i="1"/>
  <c r="F13874" i="1"/>
  <c r="F13875" i="1"/>
  <c r="F13876" i="1"/>
  <c r="F13877" i="1"/>
  <c r="F13878" i="1"/>
  <c r="F13879" i="1"/>
  <c r="F13880" i="1"/>
  <c r="F13881" i="1"/>
  <c r="F13882" i="1"/>
  <c r="F13883" i="1"/>
  <c r="F13884" i="1"/>
  <c r="F13885" i="1"/>
  <c r="F13886" i="1"/>
  <c r="F13887" i="1"/>
  <c r="F13888" i="1"/>
  <c r="F13889" i="1"/>
  <c r="F13890" i="1"/>
  <c r="F13891" i="1"/>
  <c r="F13892" i="1"/>
  <c r="F13893" i="1"/>
  <c r="F13894" i="1"/>
  <c r="F13895" i="1"/>
  <c r="F13896" i="1"/>
  <c r="F13897" i="1"/>
  <c r="F13898" i="1"/>
  <c r="F13899" i="1"/>
  <c r="F13900" i="1"/>
  <c r="F13901" i="1"/>
  <c r="F13902" i="1"/>
  <c r="F13903" i="1"/>
  <c r="F13904" i="1"/>
  <c r="F13905" i="1"/>
  <c r="F13906" i="1"/>
  <c r="F13907" i="1"/>
  <c r="F13908" i="1"/>
  <c r="F13909" i="1"/>
  <c r="F13910" i="1"/>
  <c r="F13911" i="1"/>
  <c r="F13912" i="1"/>
  <c r="F13913" i="1"/>
  <c r="F13914" i="1"/>
  <c r="F13915" i="1"/>
  <c r="F13916" i="1"/>
  <c r="F13917" i="1"/>
  <c r="F13918" i="1"/>
  <c r="F13919" i="1"/>
  <c r="F13920" i="1"/>
  <c r="F13921" i="1"/>
  <c r="F13922" i="1"/>
  <c r="F13923" i="1"/>
  <c r="F13924" i="1"/>
  <c r="F13925" i="1"/>
  <c r="F13926" i="1"/>
  <c r="F13927" i="1"/>
  <c r="F13928" i="1"/>
  <c r="F13929" i="1"/>
  <c r="F13930" i="1"/>
  <c r="F13931" i="1"/>
  <c r="F13932" i="1"/>
  <c r="F13933" i="1"/>
  <c r="F13934" i="1"/>
  <c r="F13935" i="1"/>
  <c r="F13936" i="1"/>
  <c r="F13937" i="1"/>
  <c r="F13938" i="1"/>
  <c r="F13939" i="1"/>
  <c r="F13940" i="1"/>
  <c r="F13941" i="1"/>
  <c r="F13942" i="1"/>
  <c r="F13943" i="1"/>
  <c r="F13944" i="1"/>
  <c r="F13945" i="1"/>
  <c r="F13946" i="1"/>
  <c r="F13947" i="1"/>
  <c r="F13948" i="1"/>
  <c r="F13949" i="1"/>
  <c r="F13950" i="1"/>
  <c r="F13951" i="1"/>
  <c r="F13952" i="1"/>
  <c r="F13953" i="1"/>
  <c r="F13954" i="1"/>
  <c r="F13955" i="1"/>
  <c r="F13956" i="1"/>
  <c r="F13957" i="1"/>
  <c r="F13958" i="1"/>
  <c r="F13959" i="1"/>
  <c r="F13960" i="1"/>
  <c r="F13961" i="1"/>
  <c r="F13962" i="1"/>
  <c r="F13963" i="1"/>
  <c r="F13964" i="1"/>
  <c r="F13965" i="1"/>
  <c r="F13966" i="1"/>
  <c r="F13967" i="1"/>
  <c r="F13968" i="1"/>
  <c r="F13969" i="1"/>
  <c r="F13970" i="1"/>
  <c r="F13971" i="1"/>
  <c r="F13972" i="1"/>
  <c r="F13973" i="1"/>
  <c r="F13974" i="1"/>
  <c r="F13975" i="1"/>
  <c r="F13976" i="1"/>
  <c r="F13977" i="1"/>
  <c r="F13978" i="1"/>
  <c r="F13979" i="1"/>
  <c r="F13980" i="1"/>
  <c r="F13981" i="1"/>
  <c r="F13982" i="1"/>
  <c r="F13983" i="1"/>
  <c r="F13984" i="1"/>
  <c r="F13985" i="1"/>
  <c r="F13986" i="1"/>
  <c r="F13987" i="1"/>
  <c r="F13988" i="1"/>
  <c r="F13989" i="1"/>
  <c r="F13990" i="1"/>
  <c r="F13991" i="1"/>
  <c r="F13992" i="1"/>
  <c r="F13993" i="1"/>
  <c r="F13994" i="1"/>
  <c r="F13995" i="1"/>
  <c r="F13996" i="1"/>
  <c r="F13997" i="1"/>
  <c r="F13998" i="1"/>
  <c r="F13999" i="1"/>
  <c r="F14000" i="1"/>
  <c r="F14001" i="1"/>
  <c r="F14002" i="1"/>
  <c r="F14003" i="1"/>
  <c r="F14004" i="1"/>
  <c r="F14005" i="1"/>
  <c r="F14006" i="1"/>
  <c r="F14007" i="1"/>
  <c r="F14008" i="1"/>
  <c r="F14009" i="1"/>
  <c r="F14010" i="1"/>
  <c r="F14011" i="1"/>
  <c r="F14012" i="1"/>
  <c r="F14013" i="1"/>
  <c r="F14014" i="1"/>
  <c r="F14015" i="1"/>
  <c r="F14016" i="1"/>
  <c r="F14017" i="1"/>
  <c r="F14018" i="1"/>
  <c r="F14019" i="1"/>
  <c r="F14020" i="1"/>
  <c r="F14021" i="1"/>
  <c r="F14022" i="1"/>
  <c r="F14023" i="1"/>
  <c r="F14024" i="1"/>
  <c r="F14025" i="1"/>
  <c r="F14026" i="1"/>
  <c r="F14027" i="1"/>
  <c r="F14028" i="1"/>
  <c r="F14029" i="1"/>
  <c r="F14030" i="1"/>
  <c r="F14031" i="1"/>
  <c r="F14032" i="1"/>
  <c r="F14033" i="1"/>
  <c r="F14034" i="1"/>
  <c r="F14035" i="1"/>
  <c r="F14036" i="1"/>
  <c r="F14037" i="1"/>
  <c r="F14038" i="1"/>
  <c r="F14039" i="1"/>
  <c r="F14040" i="1"/>
  <c r="F14041" i="1"/>
  <c r="F14042" i="1"/>
  <c r="F14043" i="1"/>
  <c r="F14044" i="1"/>
  <c r="F14045" i="1"/>
  <c r="F14046" i="1"/>
  <c r="F14047" i="1"/>
  <c r="F14048" i="1"/>
  <c r="F14049" i="1"/>
  <c r="F14050" i="1"/>
  <c r="F14051" i="1"/>
  <c r="F14052" i="1"/>
  <c r="F14053" i="1"/>
  <c r="F14054" i="1"/>
  <c r="F14055" i="1"/>
  <c r="F14056" i="1"/>
  <c r="F14057" i="1"/>
  <c r="F14058" i="1"/>
  <c r="F14059" i="1"/>
  <c r="F14060" i="1"/>
  <c r="F14061" i="1"/>
  <c r="F14062" i="1"/>
  <c r="F14063" i="1"/>
  <c r="F14064" i="1"/>
  <c r="F14065" i="1"/>
  <c r="F14066" i="1"/>
  <c r="F14067" i="1"/>
  <c r="F14068" i="1"/>
  <c r="F14069" i="1"/>
  <c r="F14070" i="1"/>
  <c r="F14071" i="1"/>
  <c r="F14072" i="1"/>
  <c r="F14073" i="1"/>
  <c r="F14074" i="1"/>
  <c r="F14075" i="1"/>
  <c r="F14076" i="1"/>
  <c r="F14077" i="1"/>
  <c r="F14078" i="1"/>
  <c r="F14079" i="1"/>
  <c r="F14080" i="1"/>
  <c r="F14081" i="1"/>
  <c r="F14082" i="1"/>
  <c r="F14083" i="1"/>
  <c r="F14084" i="1"/>
  <c r="F14085" i="1"/>
  <c r="F14086" i="1"/>
  <c r="F14087" i="1"/>
  <c r="F14088" i="1"/>
  <c r="F14089" i="1"/>
  <c r="F14090" i="1"/>
  <c r="F14091" i="1"/>
  <c r="F14092" i="1"/>
  <c r="F14093" i="1"/>
  <c r="F14094" i="1"/>
  <c r="F14095" i="1"/>
  <c r="F14096" i="1"/>
  <c r="F14097" i="1"/>
  <c r="F14098" i="1"/>
  <c r="F14099" i="1"/>
  <c r="F14100" i="1"/>
  <c r="F14101" i="1"/>
  <c r="F14102" i="1"/>
  <c r="F14103" i="1"/>
  <c r="F14104" i="1"/>
  <c r="F14105" i="1"/>
  <c r="F14106" i="1"/>
  <c r="F14107" i="1"/>
  <c r="F14108" i="1"/>
  <c r="F14109" i="1"/>
  <c r="F14110" i="1"/>
  <c r="F14111" i="1"/>
  <c r="F14112" i="1"/>
  <c r="F14113" i="1"/>
  <c r="F14114" i="1"/>
  <c r="F14115" i="1"/>
  <c r="F14116" i="1"/>
  <c r="F14117" i="1"/>
  <c r="F14118" i="1"/>
  <c r="F14119" i="1"/>
  <c r="F14120" i="1"/>
  <c r="F14121" i="1"/>
  <c r="F14122" i="1"/>
  <c r="F14123" i="1"/>
  <c r="F14124" i="1"/>
  <c r="F14125" i="1"/>
  <c r="F14126" i="1"/>
  <c r="F14127" i="1"/>
  <c r="F14128" i="1"/>
  <c r="F14129" i="1"/>
  <c r="F14130" i="1"/>
  <c r="F14131" i="1"/>
  <c r="F14132" i="1"/>
  <c r="F14133" i="1"/>
  <c r="F14134" i="1"/>
  <c r="F14135" i="1"/>
  <c r="F14136" i="1"/>
  <c r="F14137" i="1"/>
  <c r="F14138" i="1"/>
  <c r="F14139" i="1"/>
  <c r="F14140" i="1"/>
  <c r="F14141" i="1"/>
  <c r="F14142" i="1"/>
  <c r="F14143" i="1"/>
  <c r="F14144" i="1"/>
  <c r="F14145" i="1"/>
  <c r="F14146" i="1"/>
  <c r="F14147" i="1"/>
  <c r="F14148" i="1"/>
  <c r="F14149" i="1"/>
  <c r="F14150" i="1"/>
  <c r="F14151" i="1"/>
  <c r="F14152" i="1"/>
  <c r="F14153" i="1"/>
  <c r="F14154" i="1"/>
  <c r="F14155" i="1"/>
  <c r="F14156" i="1"/>
  <c r="F14157" i="1"/>
  <c r="F14158" i="1"/>
  <c r="F14159" i="1"/>
  <c r="F14160" i="1"/>
  <c r="F14161" i="1"/>
  <c r="F14162" i="1"/>
  <c r="F14163" i="1"/>
  <c r="F14164" i="1"/>
  <c r="F14165" i="1"/>
  <c r="F14166" i="1"/>
  <c r="F14167" i="1"/>
  <c r="F14168" i="1"/>
  <c r="F14169" i="1"/>
  <c r="F14170" i="1"/>
  <c r="F14171" i="1"/>
  <c r="F14172" i="1"/>
  <c r="F14173" i="1"/>
  <c r="F14174" i="1"/>
  <c r="F14175" i="1"/>
  <c r="F14176" i="1"/>
  <c r="F14177" i="1"/>
  <c r="F14178" i="1"/>
  <c r="F14179" i="1"/>
  <c r="F14180" i="1"/>
  <c r="F14181" i="1"/>
  <c r="F14182" i="1"/>
  <c r="F14183" i="1"/>
  <c r="F14184" i="1"/>
  <c r="F14185" i="1"/>
  <c r="F14186" i="1"/>
  <c r="F14187" i="1"/>
  <c r="F14188" i="1"/>
  <c r="F14189" i="1"/>
  <c r="F14190" i="1"/>
  <c r="F14191" i="1"/>
  <c r="F14192" i="1"/>
  <c r="F14193" i="1"/>
  <c r="F14194" i="1"/>
  <c r="F14195" i="1"/>
  <c r="F14196" i="1"/>
  <c r="F14197" i="1"/>
  <c r="F14198" i="1"/>
  <c r="F14199" i="1"/>
  <c r="F14200" i="1"/>
  <c r="F14201" i="1"/>
  <c r="F14202" i="1"/>
  <c r="F14203" i="1"/>
  <c r="F14204" i="1"/>
  <c r="F14205" i="1"/>
  <c r="F14206" i="1"/>
  <c r="F14207" i="1"/>
  <c r="F14208" i="1"/>
  <c r="F14209" i="1"/>
  <c r="F14210" i="1"/>
  <c r="F14211" i="1"/>
  <c r="F14212" i="1"/>
  <c r="F14213" i="1"/>
  <c r="F14214" i="1"/>
  <c r="F14215" i="1"/>
  <c r="F14216" i="1"/>
  <c r="F14217" i="1"/>
  <c r="F14218" i="1"/>
  <c r="F14219" i="1"/>
  <c r="F14220" i="1"/>
  <c r="F14221" i="1"/>
  <c r="F14222" i="1"/>
  <c r="F14223" i="1"/>
  <c r="F14224" i="1"/>
  <c r="F14225" i="1"/>
  <c r="F14226" i="1"/>
  <c r="F14227" i="1"/>
  <c r="F14228" i="1"/>
  <c r="F14229" i="1"/>
  <c r="F14230" i="1"/>
  <c r="F14231" i="1"/>
  <c r="F14232" i="1"/>
  <c r="F14233" i="1"/>
  <c r="F14234" i="1"/>
  <c r="F14235" i="1"/>
  <c r="F14236" i="1"/>
  <c r="F14237" i="1"/>
  <c r="F14238" i="1"/>
  <c r="F14239" i="1"/>
  <c r="F14240" i="1"/>
  <c r="F14241" i="1"/>
  <c r="F14242" i="1"/>
  <c r="F14243" i="1"/>
  <c r="F14244" i="1"/>
  <c r="F14245" i="1"/>
  <c r="F14246" i="1"/>
  <c r="F14247" i="1"/>
  <c r="F14248" i="1"/>
  <c r="F14249" i="1"/>
  <c r="F14250" i="1"/>
  <c r="F14251" i="1"/>
  <c r="F14252" i="1"/>
  <c r="F14253" i="1"/>
  <c r="F14254" i="1"/>
  <c r="F14255" i="1"/>
  <c r="F14256" i="1"/>
  <c r="F14257" i="1"/>
  <c r="F14258" i="1"/>
  <c r="F14259" i="1"/>
  <c r="F14260" i="1"/>
  <c r="F14261" i="1"/>
  <c r="F14262" i="1"/>
  <c r="F14263" i="1"/>
  <c r="F14264" i="1"/>
  <c r="F14265" i="1"/>
  <c r="F14266" i="1"/>
  <c r="F14267" i="1"/>
  <c r="F14268" i="1"/>
  <c r="F14269" i="1"/>
  <c r="F14270" i="1"/>
  <c r="F14271" i="1"/>
  <c r="F14272" i="1"/>
  <c r="F14273" i="1"/>
  <c r="F14274" i="1"/>
  <c r="F14275" i="1"/>
  <c r="F14276" i="1"/>
  <c r="F14277" i="1"/>
  <c r="F14278" i="1"/>
  <c r="F14279" i="1"/>
  <c r="F14280" i="1"/>
  <c r="F14281" i="1"/>
  <c r="F14282" i="1"/>
  <c r="F14283" i="1"/>
  <c r="F14284" i="1"/>
  <c r="F14285" i="1"/>
  <c r="F14286" i="1"/>
  <c r="F14287" i="1"/>
  <c r="F14288" i="1"/>
  <c r="F14289" i="1"/>
  <c r="F14290" i="1"/>
  <c r="F14291" i="1"/>
  <c r="F14292" i="1"/>
  <c r="F14293" i="1"/>
  <c r="F14294" i="1"/>
  <c r="F14295" i="1"/>
  <c r="F14296" i="1"/>
  <c r="F14297" i="1"/>
  <c r="F14298" i="1"/>
  <c r="F14299" i="1"/>
  <c r="F14300" i="1"/>
  <c r="F14301" i="1"/>
  <c r="F14302" i="1"/>
  <c r="F14303" i="1"/>
  <c r="F14304" i="1"/>
  <c r="F14305" i="1"/>
  <c r="F14306" i="1"/>
  <c r="F14307" i="1"/>
  <c r="F14308" i="1"/>
  <c r="F14309" i="1"/>
  <c r="F14310" i="1"/>
  <c r="F14311" i="1"/>
  <c r="F14312" i="1"/>
  <c r="F14313" i="1"/>
  <c r="F14314" i="1"/>
  <c r="F14315" i="1"/>
  <c r="F14316" i="1"/>
  <c r="F14317" i="1"/>
  <c r="F14318" i="1"/>
  <c r="F14319" i="1"/>
  <c r="F14320" i="1"/>
  <c r="F14321" i="1"/>
  <c r="F14322" i="1"/>
  <c r="F14323" i="1"/>
  <c r="F14324" i="1"/>
  <c r="F14325" i="1"/>
  <c r="F14326" i="1"/>
  <c r="F14327" i="1"/>
  <c r="F14328" i="1"/>
  <c r="F14329" i="1"/>
  <c r="F14330" i="1"/>
  <c r="F14331" i="1"/>
  <c r="F14332" i="1"/>
  <c r="F14333" i="1"/>
  <c r="F14334" i="1"/>
  <c r="F14335" i="1"/>
  <c r="F14336" i="1"/>
  <c r="F14337" i="1"/>
  <c r="F14338" i="1"/>
  <c r="F14339" i="1"/>
  <c r="F14340" i="1"/>
  <c r="F14341" i="1"/>
  <c r="F14342" i="1"/>
  <c r="F14343" i="1"/>
  <c r="F14344" i="1"/>
  <c r="F14345" i="1"/>
  <c r="F14346" i="1"/>
  <c r="F14347" i="1"/>
  <c r="F14348" i="1"/>
  <c r="F14349" i="1"/>
  <c r="F14350" i="1"/>
  <c r="F14351" i="1"/>
  <c r="F14352" i="1"/>
  <c r="F14353" i="1"/>
  <c r="F14354" i="1"/>
  <c r="F14355" i="1"/>
  <c r="F14356" i="1"/>
  <c r="F14357" i="1"/>
  <c r="F14358" i="1"/>
  <c r="F14359" i="1"/>
  <c r="F14360" i="1"/>
  <c r="F14361" i="1"/>
  <c r="F14362" i="1"/>
  <c r="F14363" i="1"/>
  <c r="F14364" i="1"/>
  <c r="F14365" i="1"/>
  <c r="F14366" i="1"/>
  <c r="F14367" i="1"/>
  <c r="F14368" i="1"/>
  <c r="F14369" i="1"/>
  <c r="F14370" i="1"/>
  <c r="F14371" i="1"/>
  <c r="F14372" i="1"/>
  <c r="F14373" i="1"/>
  <c r="F14374" i="1"/>
  <c r="F14375" i="1"/>
  <c r="F14376" i="1"/>
  <c r="F14377" i="1"/>
  <c r="F14378" i="1"/>
  <c r="F14379" i="1"/>
  <c r="F14380" i="1"/>
  <c r="F14381" i="1"/>
  <c r="F14382" i="1"/>
  <c r="F14383" i="1"/>
  <c r="F14384" i="1"/>
  <c r="F14385" i="1"/>
  <c r="F14386" i="1"/>
  <c r="F14387" i="1"/>
  <c r="F14388" i="1"/>
  <c r="F14389" i="1"/>
  <c r="F14390" i="1"/>
  <c r="F14391" i="1"/>
  <c r="F14392" i="1"/>
  <c r="F14393" i="1"/>
  <c r="F14394" i="1"/>
  <c r="F14395" i="1"/>
  <c r="F14396" i="1"/>
  <c r="F14397" i="1"/>
  <c r="F14398" i="1"/>
  <c r="F14399" i="1"/>
  <c r="F14400" i="1"/>
  <c r="F14401" i="1"/>
  <c r="F14402" i="1"/>
  <c r="F14403" i="1"/>
  <c r="F14404" i="1"/>
  <c r="F14405" i="1"/>
  <c r="F14406" i="1"/>
  <c r="F14407" i="1"/>
  <c r="F14408" i="1"/>
  <c r="F14409" i="1"/>
  <c r="F14410" i="1"/>
  <c r="F14411" i="1"/>
  <c r="F14412" i="1"/>
  <c r="F14413" i="1"/>
  <c r="F14414" i="1"/>
  <c r="F14415" i="1"/>
  <c r="F14416" i="1"/>
  <c r="F14417" i="1"/>
  <c r="F14418" i="1"/>
  <c r="F14419" i="1"/>
  <c r="F14420" i="1"/>
  <c r="F14421" i="1"/>
  <c r="F14422" i="1"/>
  <c r="F14423" i="1"/>
  <c r="F14424" i="1"/>
  <c r="F14425" i="1"/>
  <c r="F14426" i="1"/>
  <c r="F14427" i="1"/>
  <c r="F14428" i="1"/>
  <c r="F14429" i="1"/>
  <c r="F14430" i="1"/>
  <c r="F14431" i="1"/>
  <c r="F14432" i="1"/>
  <c r="F14433" i="1"/>
  <c r="F14434" i="1"/>
  <c r="F14435" i="1"/>
  <c r="F14436" i="1"/>
  <c r="F14437" i="1"/>
  <c r="F14438" i="1"/>
  <c r="F14439" i="1"/>
  <c r="F14440" i="1"/>
  <c r="F14441" i="1"/>
  <c r="F14442" i="1"/>
  <c r="F14443" i="1"/>
  <c r="F14444" i="1"/>
  <c r="F14445" i="1"/>
  <c r="F14446" i="1"/>
  <c r="F14447" i="1"/>
  <c r="F14448" i="1"/>
  <c r="F14449" i="1"/>
  <c r="F14450" i="1"/>
  <c r="F14451" i="1"/>
  <c r="F14452" i="1"/>
  <c r="F14453" i="1"/>
  <c r="F14454" i="1"/>
  <c r="F14455" i="1"/>
  <c r="F14456" i="1"/>
  <c r="F14457" i="1"/>
  <c r="F14458" i="1"/>
  <c r="F14459" i="1"/>
  <c r="F14460" i="1"/>
  <c r="F14461" i="1"/>
  <c r="F14462" i="1"/>
  <c r="F14463" i="1"/>
  <c r="F14464" i="1"/>
  <c r="F14465" i="1"/>
  <c r="F14466" i="1"/>
  <c r="F14467" i="1"/>
  <c r="F14468" i="1"/>
  <c r="F14469" i="1"/>
  <c r="F14470" i="1"/>
  <c r="F14471" i="1"/>
  <c r="F14472" i="1"/>
  <c r="F14473" i="1"/>
  <c r="F14474" i="1"/>
  <c r="F14475" i="1"/>
  <c r="F14476" i="1"/>
  <c r="F14477" i="1"/>
  <c r="F14478" i="1"/>
  <c r="F14479" i="1"/>
  <c r="F14480" i="1"/>
  <c r="F14481" i="1"/>
  <c r="F14482" i="1"/>
  <c r="F14483" i="1"/>
  <c r="F14484" i="1"/>
  <c r="F14485" i="1"/>
  <c r="F14486" i="1"/>
  <c r="F14487" i="1"/>
  <c r="F14488" i="1"/>
  <c r="F14489" i="1"/>
  <c r="F14490" i="1"/>
  <c r="F14491" i="1"/>
  <c r="F14492" i="1"/>
  <c r="F14493" i="1"/>
  <c r="F14494" i="1"/>
  <c r="F14495" i="1"/>
  <c r="F14496" i="1"/>
  <c r="F14497" i="1"/>
  <c r="F14498" i="1"/>
  <c r="F14499" i="1"/>
  <c r="F14500" i="1"/>
  <c r="F14501" i="1"/>
  <c r="F14502" i="1"/>
  <c r="F14503" i="1"/>
  <c r="F14504" i="1"/>
  <c r="F14505" i="1"/>
  <c r="F14506" i="1"/>
  <c r="F14507" i="1"/>
  <c r="F14508" i="1"/>
  <c r="F14509" i="1"/>
  <c r="F14510" i="1"/>
  <c r="F14511" i="1"/>
  <c r="F14512" i="1"/>
  <c r="F14513" i="1"/>
  <c r="F14514" i="1"/>
  <c r="F14515" i="1"/>
  <c r="F14516" i="1"/>
  <c r="F14517" i="1"/>
  <c r="F14518" i="1"/>
  <c r="F14519" i="1"/>
  <c r="F14520" i="1"/>
  <c r="F14521" i="1"/>
  <c r="F14522" i="1"/>
  <c r="F14523" i="1"/>
  <c r="F14524" i="1"/>
  <c r="F14525" i="1"/>
  <c r="F14526" i="1"/>
  <c r="F14527" i="1"/>
  <c r="F14528" i="1"/>
  <c r="F14529" i="1"/>
  <c r="F14530" i="1"/>
  <c r="F14531" i="1"/>
  <c r="F14532" i="1"/>
  <c r="F14533" i="1"/>
  <c r="F14534" i="1"/>
  <c r="F14535" i="1"/>
  <c r="F14536" i="1"/>
  <c r="F14537" i="1"/>
  <c r="F14538" i="1"/>
  <c r="F14539" i="1"/>
  <c r="F14540" i="1"/>
  <c r="F14541" i="1"/>
  <c r="F14542" i="1"/>
  <c r="F14543" i="1"/>
  <c r="F14544" i="1"/>
  <c r="F14545" i="1"/>
  <c r="F14546" i="1"/>
  <c r="F14547" i="1"/>
  <c r="F14548" i="1"/>
  <c r="F14549" i="1"/>
  <c r="F14550" i="1"/>
  <c r="F14551" i="1"/>
  <c r="F14552" i="1"/>
  <c r="F14553" i="1"/>
  <c r="F14554" i="1"/>
  <c r="F14555" i="1"/>
  <c r="F14556" i="1"/>
  <c r="F14557" i="1"/>
  <c r="F14558" i="1"/>
  <c r="F14559" i="1"/>
  <c r="F14560" i="1"/>
  <c r="F14561" i="1"/>
  <c r="F14562" i="1"/>
  <c r="F14563" i="1"/>
  <c r="F14564" i="1"/>
  <c r="F14565" i="1"/>
  <c r="F14566" i="1"/>
  <c r="F14567" i="1"/>
  <c r="F14568" i="1"/>
  <c r="F14569" i="1"/>
  <c r="F14570" i="1"/>
  <c r="F14571" i="1"/>
  <c r="F14572" i="1"/>
  <c r="F14573" i="1"/>
  <c r="F14574" i="1"/>
  <c r="F14575" i="1"/>
  <c r="F14576" i="1"/>
  <c r="F14577" i="1"/>
  <c r="F14578" i="1"/>
  <c r="F14579" i="1"/>
  <c r="F14580" i="1"/>
  <c r="F14581" i="1"/>
  <c r="F14582" i="1"/>
  <c r="F14583" i="1"/>
  <c r="F14584" i="1"/>
  <c r="F14585" i="1"/>
  <c r="F14586" i="1"/>
  <c r="F14587" i="1"/>
  <c r="F14588" i="1"/>
  <c r="F14589" i="1"/>
  <c r="F14590" i="1"/>
  <c r="F14591" i="1"/>
  <c r="F14592" i="1"/>
  <c r="F14593" i="1"/>
  <c r="F14594" i="1"/>
  <c r="F14595" i="1"/>
  <c r="F14596" i="1"/>
  <c r="F14597" i="1"/>
  <c r="F14598" i="1"/>
  <c r="F14599" i="1"/>
  <c r="F14600" i="1"/>
  <c r="F14601" i="1"/>
  <c r="F14602" i="1"/>
  <c r="F14603" i="1"/>
  <c r="F14604" i="1"/>
  <c r="F14605" i="1"/>
  <c r="F14606" i="1"/>
  <c r="F14607" i="1"/>
  <c r="F14608" i="1"/>
  <c r="F14609" i="1"/>
  <c r="F14610" i="1"/>
  <c r="F14611" i="1"/>
  <c r="F14612" i="1"/>
  <c r="F14613" i="1"/>
  <c r="F14614" i="1"/>
  <c r="F14615" i="1"/>
  <c r="F14616" i="1"/>
  <c r="F14617" i="1"/>
  <c r="F14618" i="1"/>
  <c r="F14619" i="1"/>
  <c r="F14620" i="1"/>
  <c r="F14621" i="1"/>
  <c r="F14622" i="1"/>
  <c r="F14623" i="1"/>
  <c r="F14624" i="1"/>
  <c r="F14625" i="1"/>
  <c r="F14626" i="1"/>
  <c r="F14627" i="1"/>
  <c r="F14628" i="1"/>
  <c r="F14629" i="1"/>
  <c r="F14630" i="1"/>
  <c r="F14631" i="1"/>
  <c r="F14632" i="1"/>
  <c r="F14633" i="1"/>
  <c r="F14634" i="1"/>
  <c r="F14635" i="1"/>
  <c r="F14636" i="1"/>
  <c r="F14637" i="1"/>
  <c r="F14638" i="1"/>
  <c r="F14639" i="1"/>
  <c r="F14640" i="1"/>
  <c r="F14641" i="1"/>
  <c r="F14642" i="1"/>
  <c r="F14643" i="1"/>
  <c r="F14644" i="1"/>
  <c r="F14645" i="1"/>
  <c r="F14646" i="1"/>
  <c r="F14647" i="1"/>
  <c r="F14648" i="1"/>
  <c r="F14649" i="1"/>
  <c r="F14650" i="1"/>
  <c r="F14651" i="1"/>
  <c r="F14652" i="1"/>
  <c r="F14653" i="1"/>
  <c r="F14654" i="1"/>
  <c r="F14655" i="1"/>
  <c r="F14656" i="1"/>
  <c r="F14657" i="1"/>
  <c r="F14658" i="1"/>
  <c r="F14659" i="1"/>
  <c r="F14660" i="1"/>
  <c r="F14661" i="1"/>
  <c r="F14662" i="1"/>
  <c r="F14663" i="1"/>
  <c r="F14664" i="1"/>
  <c r="F14665" i="1"/>
  <c r="F14666" i="1"/>
  <c r="F14667" i="1"/>
  <c r="F14668" i="1"/>
  <c r="F14669" i="1"/>
  <c r="F14670" i="1"/>
  <c r="F14671" i="1"/>
  <c r="F14672" i="1"/>
  <c r="F14673" i="1"/>
  <c r="F14674" i="1"/>
  <c r="F14675" i="1"/>
  <c r="F14676" i="1"/>
  <c r="F14677" i="1"/>
  <c r="F14678" i="1"/>
  <c r="F14679" i="1"/>
  <c r="F14680" i="1"/>
  <c r="F14681" i="1"/>
  <c r="F14682" i="1"/>
  <c r="F14683" i="1"/>
  <c r="F14684" i="1"/>
  <c r="F14685" i="1"/>
  <c r="F14686" i="1"/>
  <c r="F14687" i="1"/>
  <c r="F14688" i="1"/>
  <c r="F14689" i="1"/>
  <c r="F14690" i="1"/>
  <c r="F14691" i="1"/>
  <c r="F14692" i="1"/>
  <c r="F14693" i="1"/>
  <c r="F14694" i="1"/>
  <c r="F14695" i="1"/>
  <c r="F14696" i="1"/>
  <c r="F14697" i="1"/>
  <c r="F14698" i="1"/>
  <c r="F14699" i="1"/>
  <c r="F14700" i="1"/>
  <c r="F14701" i="1"/>
  <c r="F14702" i="1"/>
  <c r="F14703" i="1"/>
  <c r="F14704" i="1"/>
  <c r="F14705" i="1"/>
  <c r="F14706" i="1"/>
  <c r="F14707" i="1"/>
  <c r="F14708" i="1"/>
  <c r="F14709" i="1"/>
  <c r="F14710" i="1"/>
  <c r="F14711" i="1"/>
  <c r="F14712" i="1"/>
  <c r="F14713" i="1"/>
  <c r="F14714" i="1"/>
  <c r="F14715" i="1"/>
  <c r="F14716" i="1"/>
  <c r="F14717" i="1"/>
  <c r="F14718" i="1"/>
  <c r="F14719" i="1"/>
  <c r="F14720" i="1"/>
  <c r="F14721" i="1"/>
  <c r="F14722" i="1"/>
  <c r="F14723" i="1"/>
  <c r="F14724" i="1"/>
  <c r="F14725" i="1"/>
  <c r="F14726" i="1"/>
  <c r="F14727" i="1"/>
  <c r="F14728" i="1"/>
  <c r="F14729" i="1"/>
  <c r="F14730" i="1"/>
  <c r="F14731" i="1"/>
  <c r="F14732" i="1"/>
  <c r="F14733" i="1"/>
  <c r="F14734" i="1"/>
  <c r="F14735" i="1"/>
  <c r="F14736" i="1"/>
  <c r="F14737" i="1"/>
  <c r="F14738" i="1"/>
  <c r="F14739" i="1"/>
  <c r="F14740" i="1"/>
  <c r="F14741" i="1"/>
  <c r="F14742" i="1"/>
  <c r="F14743" i="1"/>
  <c r="F14744" i="1"/>
  <c r="F14745" i="1"/>
  <c r="F14746" i="1"/>
  <c r="F14747" i="1"/>
  <c r="F14748" i="1"/>
  <c r="F14749" i="1"/>
  <c r="F14750" i="1"/>
  <c r="F14751" i="1"/>
  <c r="F14752" i="1"/>
  <c r="F14753" i="1"/>
  <c r="F14754" i="1"/>
  <c r="F14755" i="1"/>
  <c r="F14756" i="1"/>
  <c r="F14757" i="1"/>
  <c r="F14758" i="1"/>
  <c r="F14759" i="1"/>
  <c r="F14760" i="1"/>
  <c r="F14761" i="1"/>
  <c r="F14762" i="1"/>
  <c r="F14763" i="1"/>
  <c r="F14764" i="1"/>
  <c r="F14765" i="1"/>
  <c r="F14766" i="1"/>
  <c r="F14767" i="1"/>
  <c r="F14768" i="1"/>
  <c r="F14769" i="1"/>
  <c r="F14770" i="1"/>
  <c r="F14771" i="1"/>
  <c r="F14772" i="1"/>
  <c r="F14773" i="1"/>
  <c r="F14774" i="1"/>
  <c r="F14775" i="1"/>
  <c r="F14776" i="1"/>
  <c r="F14777" i="1"/>
  <c r="F14778" i="1"/>
  <c r="F14779" i="1"/>
  <c r="F14780" i="1"/>
  <c r="F14781" i="1"/>
  <c r="F14782" i="1"/>
  <c r="F14783" i="1"/>
  <c r="F14784" i="1"/>
  <c r="F14785" i="1"/>
  <c r="F14786" i="1"/>
  <c r="F14787" i="1"/>
  <c r="F14788" i="1"/>
  <c r="F14789" i="1"/>
  <c r="F14790" i="1"/>
  <c r="F14791" i="1"/>
  <c r="F14792" i="1"/>
  <c r="F14793" i="1"/>
  <c r="F14794" i="1"/>
  <c r="F14795" i="1"/>
  <c r="F14796" i="1"/>
  <c r="F14797" i="1"/>
  <c r="F14798" i="1"/>
  <c r="F14799" i="1"/>
  <c r="F14800" i="1"/>
  <c r="F14801" i="1"/>
  <c r="F14802" i="1"/>
  <c r="F14803" i="1"/>
  <c r="F14804" i="1"/>
  <c r="F14805" i="1"/>
  <c r="F14806" i="1"/>
  <c r="F14807" i="1"/>
  <c r="F14808" i="1"/>
  <c r="F14809" i="1"/>
  <c r="F14810" i="1"/>
  <c r="F14811" i="1"/>
  <c r="F14812" i="1"/>
  <c r="F14813" i="1"/>
  <c r="F14814" i="1"/>
  <c r="F14815" i="1"/>
  <c r="F14816" i="1"/>
  <c r="F14817" i="1"/>
  <c r="F14818" i="1"/>
  <c r="F14819" i="1"/>
  <c r="F14820" i="1"/>
  <c r="F14821" i="1"/>
  <c r="F14822" i="1"/>
  <c r="F14823" i="1"/>
  <c r="F14824" i="1"/>
  <c r="F14825" i="1"/>
  <c r="F14826" i="1"/>
  <c r="F14827" i="1"/>
  <c r="F14828" i="1"/>
  <c r="F14829" i="1"/>
  <c r="F14830" i="1"/>
  <c r="F14831" i="1"/>
  <c r="F14832" i="1"/>
  <c r="F14833" i="1"/>
  <c r="F14834" i="1"/>
  <c r="F14835" i="1"/>
  <c r="F14836" i="1"/>
  <c r="F14837" i="1"/>
  <c r="F14838" i="1"/>
  <c r="F14839" i="1"/>
  <c r="F14840" i="1"/>
  <c r="F14841" i="1"/>
  <c r="F14842" i="1"/>
  <c r="F14843" i="1"/>
  <c r="F14844" i="1"/>
  <c r="F14845" i="1"/>
  <c r="F14846" i="1"/>
  <c r="F14847" i="1"/>
  <c r="F14848" i="1"/>
  <c r="F14849" i="1"/>
  <c r="F14850" i="1"/>
  <c r="F14851" i="1"/>
  <c r="F14852" i="1"/>
  <c r="F14853" i="1"/>
  <c r="F14854" i="1"/>
  <c r="F14855" i="1"/>
  <c r="F14856" i="1"/>
  <c r="F14857" i="1"/>
  <c r="F14858" i="1"/>
  <c r="F14859" i="1"/>
  <c r="F14860" i="1"/>
  <c r="F14861" i="1"/>
  <c r="F14862" i="1"/>
  <c r="F14863" i="1"/>
  <c r="F14864" i="1"/>
  <c r="F14865" i="1"/>
  <c r="F14866" i="1"/>
  <c r="F14867" i="1"/>
  <c r="F14868" i="1"/>
  <c r="F14869" i="1"/>
  <c r="F14870" i="1"/>
  <c r="F14871" i="1"/>
  <c r="F14872" i="1"/>
  <c r="F2" i="1"/>
  <c r="E3" i="1"/>
  <c r="B3" i="1" s="1"/>
  <c r="A3" i="1" s="1"/>
  <c r="E4" i="1"/>
  <c r="B4" i="1" s="1"/>
  <c r="A4" i="1" s="1"/>
  <c r="E5" i="1"/>
  <c r="B5" i="1" s="1"/>
  <c r="A5" i="1" s="1"/>
  <c r="E6" i="1"/>
  <c r="B6" i="1" s="1"/>
  <c r="A6" i="1" s="1"/>
  <c r="E7" i="1"/>
  <c r="B7" i="1" s="1"/>
  <c r="A7" i="1" s="1"/>
  <c r="E8" i="1"/>
  <c r="B8" i="1" s="1"/>
  <c r="A8" i="1" s="1"/>
  <c r="E9" i="1"/>
  <c r="B9" i="1" s="1"/>
  <c r="A9" i="1" s="1"/>
  <c r="E10" i="1"/>
  <c r="B10" i="1" s="1"/>
  <c r="A10" i="1" s="1"/>
  <c r="E11" i="1"/>
  <c r="B11" i="1" s="1"/>
  <c r="A11" i="1" s="1"/>
  <c r="E12" i="1"/>
  <c r="B12" i="1" s="1"/>
  <c r="E13" i="1"/>
  <c r="B13" i="1" s="1"/>
  <c r="E14" i="1"/>
  <c r="B14" i="1" s="1"/>
  <c r="E15" i="1"/>
  <c r="B15" i="1" s="1"/>
  <c r="E16" i="1"/>
  <c r="B16" i="1" s="1"/>
  <c r="E17" i="1"/>
  <c r="B17" i="1" s="1"/>
  <c r="E18" i="1"/>
  <c r="B18" i="1" s="1"/>
  <c r="E19" i="1"/>
  <c r="B19" i="1" s="1"/>
  <c r="A19" i="1" s="1"/>
  <c r="E20" i="1"/>
  <c r="B20" i="1" s="1"/>
  <c r="A20" i="1" s="1"/>
  <c r="E21" i="1"/>
  <c r="B21" i="1" s="1"/>
  <c r="A21" i="1" s="1"/>
  <c r="E22" i="1"/>
  <c r="B22" i="1" s="1"/>
  <c r="A22" i="1" s="1"/>
  <c r="E23" i="1"/>
  <c r="B23" i="1" s="1"/>
  <c r="A23" i="1" s="1"/>
  <c r="E24" i="1"/>
  <c r="B24" i="1" s="1"/>
  <c r="A24" i="1" s="1"/>
  <c r="E25" i="1"/>
  <c r="B25" i="1" s="1"/>
  <c r="A25" i="1" s="1"/>
  <c r="E26" i="1"/>
  <c r="B26" i="1" s="1"/>
  <c r="A26" i="1" s="1"/>
  <c r="E27" i="1"/>
  <c r="B27" i="1" s="1"/>
  <c r="A27" i="1" s="1"/>
  <c r="E28" i="1"/>
  <c r="B28" i="1" s="1"/>
  <c r="E29" i="1"/>
  <c r="B29" i="1" s="1"/>
  <c r="E30" i="1"/>
  <c r="B30" i="1" s="1"/>
  <c r="E31" i="1"/>
  <c r="B31" i="1" s="1"/>
  <c r="E32" i="1"/>
  <c r="B32" i="1" s="1"/>
  <c r="E33" i="1"/>
  <c r="B33" i="1" s="1"/>
  <c r="E34" i="1"/>
  <c r="B34" i="1" s="1"/>
  <c r="E35" i="1"/>
  <c r="B35" i="1" s="1"/>
  <c r="A35" i="1" s="1"/>
  <c r="E36" i="1"/>
  <c r="B36" i="1" s="1"/>
  <c r="A36" i="1" s="1"/>
  <c r="E37" i="1"/>
  <c r="B37" i="1" s="1"/>
  <c r="A37" i="1" s="1"/>
  <c r="E38" i="1"/>
  <c r="B38" i="1" s="1"/>
  <c r="A38" i="1" s="1"/>
  <c r="E39" i="1"/>
  <c r="B39" i="1" s="1"/>
  <c r="A39" i="1" s="1"/>
  <c r="E40" i="1"/>
  <c r="B40" i="1" s="1"/>
  <c r="A40" i="1" s="1"/>
  <c r="E41" i="1"/>
  <c r="B41" i="1" s="1"/>
  <c r="A41" i="1" s="1"/>
  <c r="E42" i="1"/>
  <c r="B42" i="1" s="1"/>
  <c r="A42" i="1" s="1"/>
  <c r="E43" i="1"/>
  <c r="B43" i="1" s="1"/>
  <c r="A43" i="1" s="1"/>
  <c r="E44" i="1"/>
  <c r="B44" i="1" s="1"/>
  <c r="E45" i="1"/>
  <c r="B45" i="1" s="1"/>
  <c r="E46" i="1"/>
  <c r="B46" i="1" s="1"/>
  <c r="E47" i="1"/>
  <c r="B47" i="1" s="1"/>
  <c r="E48" i="1"/>
  <c r="B48" i="1" s="1"/>
  <c r="E49" i="1"/>
  <c r="B49" i="1" s="1"/>
  <c r="E50" i="1"/>
  <c r="B50" i="1" s="1"/>
  <c r="E51" i="1"/>
  <c r="B51" i="1" s="1"/>
  <c r="A51" i="1" s="1"/>
  <c r="E52" i="1"/>
  <c r="B52" i="1" s="1"/>
  <c r="A52" i="1" s="1"/>
  <c r="E53" i="1"/>
  <c r="B53" i="1" s="1"/>
  <c r="A53" i="1" s="1"/>
  <c r="E54" i="1"/>
  <c r="B54" i="1" s="1"/>
  <c r="A54" i="1" s="1"/>
  <c r="E55" i="1"/>
  <c r="B55" i="1" s="1"/>
  <c r="A55" i="1" s="1"/>
  <c r="E56" i="1"/>
  <c r="B56" i="1" s="1"/>
  <c r="A56" i="1" s="1"/>
  <c r="E57" i="1"/>
  <c r="B57" i="1" s="1"/>
  <c r="A57" i="1" s="1"/>
  <c r="E58" i="1"/>
  <c r="B58" i="1" s="1"/>
  <c r="A58" i="1" s="1"/>
  <c r="E59" i="1"/>
  <c r="B59" i="1" s="1"/>
  <c r="A59" i="1" s="1"/>
  <c r="E60" i="1"/>
  <c r="B60" i="1" s="1"/>
  <c r="E61" i="1"/>
  <c r="B61" i="1" s="1"/>
  <c r="E62" i="1"/>
  <c r="B62" i="1" s="1"/>
  <c r="E63" i="1"/>
  <c r="B63" i="1" s="1"/>
  <c r="E64" i="1"/>
  <c r="B64" i="1" s="1"/>
  <c r="E65" i="1"/>
  <c r="B65" i="1" s="1"/>
  <c r="E66" i="1"/>
  <c r="B66" i="1" s="1"/>
  <c r="E67" i="1"/>
  <c r="B67" i="1" s="1"/>
  <c r="A67" i="1" s="1"/>
  <c r="E68" i="1"/>
  <c r="B68" i="1" s="1"/>
  <c r="A68" i="1" s="1"/>
  <c r="E69" i="1"/>
  <c r="B69" i="1" s="1"/>
  <c r="A69" i="1" s="1"/>
  <c r="E70" i="1"/>
  <c r="B70" i="1" s="1"/>
  <c r="A70" i="1" s="1"/>
  <c r="E71" i="1"/>
  <c r="B71" i="1" s="1"/>
  <c r="A71" i="1" s="1"/>
  <c r="E72" i="1"/>
  <c r="B72" i="1" s="1"/>
  <c r="A72" i="1" s="1"/>
  <c r="E73" i="1"/>
  <c r="B73" i="1" s="1"/>
  <c r="A73" i="1" s="1"/>
  <c r="E74" i="1"/>
  <c r="B74" i="1" s="1"/>
  <c r="A74" i="1" s="1"/>
  <c r="E75" i="1"/>
  <c r="B75" i="1" s="1"/>
  <c r="A75" i="1" s="1"/>
  <c r="E76" i="1"/>
  <c r="B76" i="1" s="1"/>
  <c r="E77" i="1"/>
  <c r="B77" i="1" s="1"/>
  <c r="E78" i="1"/>
  <c r="B78" i="1" s="1"/>
  <c r="E79" i="1"/>
  <c r="B79" i="1" s="1"/>
  <c r="E80" i="1"/>
  <c r="B80" i="1" s="1"/>
  <c r="E81" i="1"/>
  <c r="B81" i="1" s="1"/>
  <c r="E82" i="1"/>
  <c r="B82" i="1" s="1"/>
  <c r="E83" i="1"/>
  <c r="B83" i="1" s="1"/>
  <c r="A83" i="1" s="1"/>
  <c r="E84" i="1"/>
  <c r="B84" i="1" s="1"/>
  <c r="A84" i="1" s="1"/>
  <c r="E85" i="1"/>
  <c r="B85" i="1" s="1"/>
  <c r="A85" i="1" s="1"/>
  <c r="E86" i="1"/>
  <c r="B86" i="1" s="1"/>
  <c r="A86" i="1" s="1"/>
  <c r="E87" i="1"/>
  <c r="B87" i="1" s="1"/>
  <c r="A87" i="1" s="1"/>
  <c r="E88" i="1"/>
  <c r="B88" i="1" s="1"/>
  <c r="A88" i="1" s="1"/>
  <c r="E89" i="1"/>
  <c r="B89" i="1" s="1"/>
  <c r="A89" i="1" s="1"/>
  <c r="E90" i="1"/>
  <c r="B90" i="1" s="1"/>
  <c r="A90" i="1" s="1"/>
  <c r="E91" i="1"/>
  <c r="B91" i="1" s="1"/>
  <c r="A91" i="1" s="1"/>
  <c r="E92" i="1"/>
  <c r="B92" i="1" s="1"/>
  <c r="E93" i="1"/>
  <c r="B93" i="1" s="1"/>
  <c r="E94" i="1"/>
  <c r="B94" i="1" s="1"/>
  <c r="E95" i="1"/>
  <c r="B95" i="1" s="1"/>
  <c r="E96" i="1"/>
  <c r="B96" i="1" s="1"/>
  <c r="E97" i="1"/>
  <c r="B97" i="1" s="1"/>
  <c r="E98" i="1"/>
  <c r="B98" i="1" s="1"/>
  <c r="E99" i="1"/>
  <c r="B99" i="1" s="1"/>
  <c r="A99" i="1" s="1"/>
  <c r="E100" i="1"/>
  <c r="B100" i="1" s="1"/>
  <c r="A100" i="1" s="1"/>
  <c r="E101" i="1"/>
  <c r="B101" i="1" s="1"/>
  <c r="A101" i="1" s="1"/>
  <c r="E102" i="1"/>
  <c r="B102" i="1" s="1"/>
  <c r="A102" i="1" s="1"/>
  <c r="E103" i="1"/>
  <c r="B103" i="1" s="1"/>
  <c r="A103" i="1" s="1"/>
  <c r="E104" i="1"/>
  <c r="B104" i="1" s="1"/>
  <c r="A104" i="1" s="1"/>
  <c r="E105" i="1"/>
  <c r="B105" i="1" s="1"/>
  <c r="A105" i="1" s="1"/>
  <c r="E106" i="1"/>
  <c r="B106" i="1" s="1"/>
  <c r="A106" i="1" s="1"/>
  <c r="E107" i="1"/>
  <c r="B107" i="1" s="1"/>
  <c r="A107" i="1" s="1"/>
  <c r="E108" i="1"/>
  <c r="B108" i="1" s="1"/>
  <c r="E109" i="1"/>
  <c r="B109" i="1" s="1"/>
  <c r="E110" i="1"/>
  <c r="B110" i="1" s="1"/>
  <c r="E111" i="1"/>
  <c r="B111" i="1" s="1"/>
  <c r="E112" i="1"/>
  <c r="B112" i="1" s="1"/>
  <c r="E113" i="1"/>
  <c r="B113" i="1" s="1"/>
  <c r="E114" i="1"/>
  <c r="B114" i="1" s="1"/>
  <c r="E115" i="1"/>
  <c r="B115" i="1" s="1"/>
  <c r="A115" i="1" s="1"/>
  <c r="E116" i="1"/>
  <c r="B116" i="1" s="1"/>
  <c r="A116" i="1" s="1"/>
  <c r="E117" i="1"/>
  <c r="B117" i="1" s="1"/>
  <c r="A117" i="1" s="1"/>
  <c r="E118" i="1"/>
  <c r="B118" i="1" s="1"/>
  <c r="A118" i="1" s="1"/>
  <c r="E119" i="1"/>
  <c r="B119" i="1" s="1"/>
  <c r="A119" i="1" s="1"/>
  <c r="E120" i="1"/>
  <c r="B120" i="1" s="1"/>
  <c r="A120" i="1" s="1"/>
  <c r="E121" i="1"/>
  <c r="B121" i="1" s="1"/>
  <c r="A121" i="1" s="1"/>
  <c r="E122" i="1"/>
  <c r="B122" i="1" s="1"/>
  <c r="A122" i="1" s="1"/>
  <c r="E123" i="1"/>
  <c r="B123" i="1" s="1"/>
  <c r="A123" i="1" s="1"/>
  <c r="E124" i="1"/>
  <c r="B124" i="1" s="1"/>
  <c r="E125" i="1"/>
  <c r="B125" i="1" s="1"/>
  <c r="E126" i="1"/>
  <c r="B126" i="1" s="1"/>
  <c r="E127" i="1"/>
  <c r="B127" i="1" s="1"/>
  <c r="E128" i="1"/>
  <c r="B128" i="1" s="1"/>
  <c r="E129" i="1"/>
  <c r="B129" i="1" s="1"/>
  <c r="E130" i="1"/>
  <c r="B130" i="1" s="1"/>
  <c r="E131" i="1"/>
  <c r="B131" i="1" s="1"/>
  <c r="A131" i="1" s="1"/>
  <c r="E132" i="1"/>
  <c r="B132" i="1" s="1"/>
  <c r="A132" i="1" s="1"/>
  <c r="E133" i="1"/>
  <c r="B133" i="1" s="1"/>
  <c r="A133" i="1" s="1"/>
  <c r="E134" i="1"/>
  <c r="B134" i="1" s="1"/>
  <c r="A134" i="1" s="1"/>
  <c r="E135" i="1"/>
  <c r="B135" i="1" s="1"/>
  <c r="A135" i="1" s="1"/>
  <c r="E136" i="1"/>
  <c r="B136" i="1" s="1"/>
  <c r="A136" i="1" s="1"/>
  <c r="E137" i="1"/>
  <c r="B137" i="1" s="1"/>
  <c r="A137" i="1" s="1"/>
  <c r="E138" i="1"/>
  <c r="B138" i="1" s="1"/>
  <c r="A138" i="1" s="1"/>
  <c r="E139" i="1"/>
  <c r="B139" i="1" s="1"/>
  <c r="A139" i="1" s="1"/>
  <c r="E140" i="1"/>
  <c r="B140" i="1" s="1"/>
  <c r="E141" i="1"/>
  <c r="B141" i="1" s="1"/>
  <c r="E142" i="1"/>
  <c r="B142" i="1" s="1"/>
  <c r="E143" i="1"/>
  <c r="B143" i="1" s="1"/>
  <c r="E144" i="1"/>
  <c r="B144" i="1" s="1"/>
  <c r="E145" i="1"/>
  <c r="B145" i="1" s="1"/>
  <c r="E146" i="1"/>
  <c r="B146" i="1" s="1"/>
  <c r="E147" i="1"/>
  <c r="B147" i="1" s="1"/>
  <c r="A147" i="1" s="1"/>
  <c r="E148" i="1"/>
  <c r="B148" i="1" s="1"/>
  <c r="A148" i="1" s="1"/>
  <c r="E149" i="1"/>
  <c r="B149" i="1" s="1"/>
  <c r="A149" i="1" s="1"/>
  <c r="E150" i="1"/>
  <c r="B150" i="1" s="1"/>
  <c r="A150" i="1" s="1"/>
  <c r="E151" i="1"/>
  <c r="B151" i="1" s="1"/>
  <c r="A151" i="1" s="1"/>
  <c r="E152" i="1"/>
  <c r="B152" i="1" s="1"/>
  <c r="A152" i="1" s="1"/>
  <c r="E153" i="1"/>
  <c r="B153" i="1" s="1"/>
  <c r="A153" i="1" s="1"/>
  <c r="E154" i="1"/>
  <c r="B154" i="1" s="1"/>
  <c r="E155" i="1"/>
  <c r="B155" i="1" s="1"/>
  <c r="E156" i="1"/>
  <c r="B156" i="1" s="1"/>
  <c r="E157" i="1"/>
  <c r="B157" i="1" s="1"/>
  <c r="E158" i="1"/>
  <c r="B158" i="1" s="1"/>
  <c r="E159" i="1"/>
  <c r="B159" i="1" s="1"/>
  <c r="E160" i="1"/>
  <c r="B160" i="1" s="1"/>
  <c r="E161" i="1"/>
  <c r="B161" i="1" s="1"/>
  <c r="E162" i="1"/>
  <c r="B162" i="1" s="1"/>
  <c r="E163" i="1"/>
  <c r="B163" i="1" s="1"/>
  <c r="A163" i="1" s="1"/>
  <c r="E164" i="1"/>
  <c r="B164" i="1" s="1"/>
  <c r="A164" i="1" s="1"/>
  <c r="E165" i="1"/>
  <c r="B165" i="1" s="1"/>
  <c r="A165" i="1" s="1"/>
  <c r="E166" i="1"/>
  <c r="B166" i="1" s="1"/>
  <c r="A166" i="1" s="1"/>
  <c r="E167" i="1"/>
  <c r="B167" i="1" s="1"/>
  <c r="A167" i="1" s="1"/>
  <c r="E168" i="1"/>
  <c r="B168" i="1" s="1"/>
  <c r="A168" i="1" s="1"/>
  <c r="E169" i="1"/>
  <c r="B169" i="1" s="1"/>
  <c r="A169" i="1" s="1"/>
  <c r="E170" i="1"/>
  <c r="B170" i="1" s="1"/>
  <c r="A170" i="1" s="1"/>
  <c r="E171" i="1"/>
  <c r="B171" i="1" s="1"/>
  <c r="A171" i="1" s="1"/>
  <c r="E172" i="1"/>
  <c r="B172" i="1" s="1"/>
  <c r="E173" i="1"/>
  <c r="B173" i="1" s="1"/>
  <c r="E174" i="1"/>
  <c r="B174" i="1" s="1"/>
  <c r="E175" i="1"/>
  <c r="B175" i="1" s="1"/>
  <c r="E176" i="1"/>
  <c r="B176" i="1" s="1"/>
  <c r="E177" i="1"/>
  <c r="B177" i="1" s="1"/>
  <c r="E178" i="1"/>
  <c r="B178" i="1" s="1"/>
  <c r="E179" i="1"/>
  <c r="B179" i="1" s="1"/>
  <c r="A179" i="1" s="1"/>
  <c r="E180" i="1"/>
  <c r="B180" i="1" s="1"/>
  <c r="A180" i="1" s="1"/>
  <c r="E181" i="1"/>
  <c r="B181" i="1" s="1"/>
  <c r="A181" i="1" s="1"/>
  <c r="E182" i="1"/>
  <c r="B182" i="1" s="1"/>
  <c r="A182" i="1" s="1"/>
  <c r="E183" i="1"/>
  <c r="B183" i="1" s="1"/>
  <c r="A183" i="1" s="1"/>
  <c r="E184" i="1"/>
  <c r="B184" i="1" s="1"/>
  <c r="A184" i="1" s="1"/>
  <c r="E185" i="1"/>
  <c r="B185" i="1" s="1"/>
  <c r="A185" i="1" s="1"/>
  <c r="E186" i="1"/>
  <c r="B186" i="1" s="1"/>
  <c r="A186" i="1" s="1"/>
  <c r="E187" i="1"/>
  <c r="B187" i="1" s="1"/>
  <c r="A187" i="1" s="1"/>
  <c r="E188" i="1"/>
  <c r="B188" i="1" s="1"/>
  <c r="E189" i="1"/>
  <c r="B189" i="1" s="1"/>
  <c r="E190" i="1"/>
  <c r="B190" i="1" s="1"/>
  <c r="E191" i="1"/>
  <c r="B191" i="1" s="1"/>
  <c r="E192" i="1"/>
  <c r="B192" i="1" s="1"/>
  <c r="E193" i="1"/>
  <c r="B193" i="1" s="1"/>
  <c r="E194" i="1"/>
  <c r="B194" i="1" s="1"/>
  <c r="E195" i="1"/>
  <c r="B195" i="1" s="1"/>
  <c r="A195" i="1" s="1"/>
  <c r="E196" i="1"/>
  <c r="B196" i="1" s="1"/>
  <c r="A196" i="1" s="1"/>
  <c r="E197" i="1"/>
  <c r="B197" i="1" s="1"/>
  <c r="A197" i="1" s="1"/>
  <c r="E198" i="1"/>
  <c r="B198" i="1" s="1"/>
  <c r="A198" i="1" s="1"/>
  <c r="E199" i="1"/>
  <c r="B199" i="1" s="1"/>
  <c r="A199" i="1" s="1"/>
  <c r="E200" i="1"/>
  <c r="B200" i="1" s="1"/>
  <c r="A200" i="1" s="1"/>
  <c r="E201" i="1"/>
  <c r="B201" i="1" s="1"/>
  <c r="A201" i="1" s="1"/>
  <c r="E202" i="1"/>
  <c r="B202" i="1" s="1"/>
  <c r="A202" i="1" s="1"/>
  <c r="E203" i="1"/>
  <c r="B203" i="1" s="1"/>
  <c r="A203" i="1" s="1"/>
  <c r="E204" i="1"/>
  <c r="B204" i="1" s="1"/>
  <c r="E205" i="1"/>
  <c r="B205" i="1" s="1"/>
  <c r="E206" i="1"/>
  <c r="B206" i="1" s="1"/>
  <c r="E207" i="1"/>
  <c r="B207" i="1" s="1"/>
  <c r="E208" i="1"/>
  <c r="B208" i="1" s="1"/>
  <c r="E209" i="1"/>
  <c r="B209" i="1" s="1"/>
  <c r="E210" i="1"/>
  <c r="B210" i="1" s="1"/>
  <c r="E211" i="1"/>
  <c r="B211" i="1" s="1"/>
  <c r="A211" i="1" s="1"/>
  <c r="E212" i="1"/>
  <c r="B212" i="1" s="1"/>
  <c r="A212" i="1" s="1"/>
  <c r="E213" i="1"/>
  <c r="B213" i="1" s="1"/>
  <c r="A213" i="1" s="1"/>
  <c r="E214" i="1"/>
  <c r="B214" i="1" s="1"/>
  <c r="A214" i="1" s="1"/>
  <c r="E215" i="1"/>
  <c r="B215" i="1" s="1"/>
  <c r="A215" i="1" s="1"/>
  <c r="E216" i="1"/>
  <c r="B216" i="1" s="1"/>
  <c r="A216" i="1" s="1"/>
  <c r="E217" i="1"/>
  <c r="B217" i="1" s="1"/>
  <c r="A217" i="1" s="1"/>
  <c r="E218" i="1"/>
  <c r="B218" i="1" s="1"/>
  <c r="A218" i="1" s="1"/>
  <c r="E219" i="1"/>
  <c r="B219" i="1" s="1"/>
  <c r="A219" i="1" s="1"/>
  <c r="E220" i="1"/>
  <c r="B220" i="1" s="1"/>
  <c r="E221" i="1"/>
  <c r="B221" i="1" s="1"/>
  <c r="E222" i="1"/>
  <c r="B222" i="1" s="1"/>
  <c r="E223" i="1"/>
  <c r="B223" i="1" s="1"/>
  <c r="E224" i="1"/>
  <c r="B224" i="1" s="1"/>
  <c r="E225" i="1"/>
  <c r="B225" i="1" s="1"/>
  <c r="E226" i="1"/>
  <c r="B226" i="1" s="1"/>
  <c r="E227" i="1"/>
  <c r="B227" i="1" s="1"/>
  <c r="A227" i="1" s="1"/>
  <c r="E228" i="1"/>
  <c r="B228" i="1" s="1"/>
  <c r="A228" i="1" s="1"/>
  <c r="E229" i="1"/>
  <c r="B229" i="1" s="1"/>
  <c r="A229" i="1" s="1"/>
  <c r="E230" i="1"/>
  <c r="B230" i="1" s="1"/>
  <c r="A230" i="1" s="1"/>
  <c r="E231" i="1"/>
  <c r="B231" i="1" s="1"/>
  <c r="A231" i="1" s="1"/>
  <c r="E232" i="1"/>
  <c r="B232" i="1" s="1"/>
  <c r="A232" i="1" s="1"/>
  <c r="E233" i="1"/>
  <c r="B233" i="1" s="1"/>
  <c r="A233" i="1" s="1"/>
  <c r="E234" i="1"/>
  <c r="B234" i="1" s="1"/>
  <c r="A234" i="1" s="1"/>
  <c r="E235" i="1"/>
  <c r="B235" i="1" s="1"/>
  <c r="A235" i="1" s="1"/>
  <c r="E236" i="1"/>
  <c r="B236" i="1" s="1"/>
  <c r="E237" i="1"/>
  <c r="B237" i="1" s="1"/>
  <c r="E238" i="1"/>
  <c r="B238" i="1" s="1"/>
  <c r="E239" i="1"/>
  <c r="B239" i="1" s="1"/>
  <c r="E240" i="1"/>
  <c r="B240" i="1" s="1"/>
  <c r="E241" i="1"/>
  <c r="B241" i="1" s="1"/>
  <c r="E242" i="1"/>
  <c r="B242" i="1" s="1"/>
  <c r="E243" i="1"/>
  <c r="B243" i="1" s="1"/>
  <c r="A243" i="1" s="1"/>
  <c r="E244" i="1"/>
  <c r="B244" i="1" s="1"/>
  <c r="A244" i="1" s="1"/>
  <c r="E245" i="1"/>
  <c r="B245" i="1" s="1"/>
  <c r="A245" i="1" s="1"/>
  <c r="E246" i="1"/>
  <c r="B246" i="1" s="1"/>
  <c r="A246" i="1" s="1"/>
  <c r="E247" i="1"/>
  <c r="B247" i="1" s="1"/>
  <c r="A247" i="1" s="1"/>
  <c r="E248" i="1"/>
  <c r="B248" i="1" s="1"/>
  <c r="A248" i="1" s="1"/>
  <c r="E249" i="1"/>
  <c r="B249" i="1" s="1"/>
  <c r="A249" i="1" s="1"/>
  <c r="E250" i="1"/>
  <c r="B250" i="1" s="1"/>
  <c r="A250" i="1" s="1"/>
  <c r="E251" i="1"/>
  <c r="B251" i="1" s="1"/>
  <c r="A251" i="1" s="1"/>
  <c r="E252" i="1"/>
  <c r="B252" i="1" s="1"/>
  <c r="E253" i="1"/>
  <c r="B253" i="1" s="1"/>
  <c r="E254" i="1"/>
  <c r="B254" i="1" s="1"/>
  <c r="E255" i="1"/>
  <c r="B255" i="1" s="1"/>
  <c r="E256" i="1"/>
  <c r="B256" i="1" s="1"/>
  <c r="E257" i="1"/>
  <c r="B257" i="1" s="1"/>
  <c r="E258" i="1"/>
  <c r="B258" i="1" s="1"/>
  <c r="E259" i="1"/>
  <c r="B259" i="1" s="1"/>
  <c r="A259" i="1" s="1"/>
  <c r="E260" i="1"/>
  <c r="B260" i="1" s="1"/>
  <c r="A260" i="1" s="1"/>
  <c r="E261" i="1"/>
  <c r="B261" i="1" s="1"/>
  <c r="A261" i="1" s="1"/>
  <c r="E262" i="1"/>
  <c r="B262" i="1" s="1"/>
  <c r="A262" i="1" s="1"/>
  <c r="E263" i="1"/>
  <c r="B263" i="1" s="1"/>
  <c r="A263" i="1" s="1"/>
  <c r="E264" i="1"/>
  <c r="B264" i="1" s="1"/>
  <c r="A264" i="1" s="1"/>
  <c r="E265" i="1"/>
  <c r="B265" i="1" s="1"/>
  <c r="A265" i="1" s="1"/>
  <c r="E266" i="1"/>
  <c r="B266" i="1" s="1"/>
  <c r="A266" i="1" s="1"/>
  <c r="E267" i="1"/>
  <c r="B267" i="1" s="1"/>
  <c r="A267" i="1" s="1"/>
  <c r="E268" i="1"/>
  <c r="B268" i="1" s="1"/>
  <c r="E269" i="1"/>
  <c r="B269" i="1" s="1"/>
  <c r="E270" i="1"/>
  <c r="B270" i="1" s="1"/>
  <c r="E271" i="1"/>
  <c r="B271" i="1" s="1"/>
  <c r="E272" i="1"/>
  <c r="B272" i="1" s="1"/>
  <c r="E273" i="1"/>
  <c r="B273" i="1" s="1"/>
  <c r="E274" i="1"/>
  <c r="B274" i="1" s="1"/>
  <c r="E275" i="1"/>
  <c r="B275" i="1" s="1"/>
  <c r="A275" i="1" s="1"/>
  <c r="E276" i="1"/>
  <c r="B276" i="1" s="1"/>
  <c r="A276" i="1" s="1"/>
  <c r="E277" i="1"/>
  <c r="B277" i="1" s="1"/>
  <c r="A277" i="1" s="1"/>
  <c r="E278" i="1"/>
  <c r="B278" i="1" s="1"/>
  <c r="A278" i="1" s="1"/>
  <c r="E279" i="1"/>
  <c r="B279" i="1" s="1"/>
  <c r="A279" i="1" s="1"/>
  <c r="E280" i="1"/>
  <c r="B280" i="1" s="1"/>
  <c r="A280" i="1" s="1"/>
  <c r="E281" i="1"/>
  <c r="B281" i="1" s="1"/>
  <c r="A281" i="1" s="1"/>
  <c r="E282" i="1"/>
  <c r="B282" i="1" s="1"/>
  <c r="A282" i="1" s="1"/>
  <c r="E283" i="1"/>
  <c r="B283" i="1" s="1"/>
  <c r="A283" i="1" s="1"/>
  <c r="E284" i="1"/>
  <c r="B284" i="1" s="1"/>
  <c r="E285" i="1"/>
  <c r="B285" i="1" s="1"/>
  <c r="E286" i="1"/>
  <c r="B286" i="1" s="1"/>
  <c r="E287" i="1"/>
  <c r="B287" i="1" s="1"/>
  <c r="E288" i="1"/>
  <c r="B288" i="1" s="1"/>
  <c r="E289" i="1"/>
  <c r="B289" i="1" s="1"/>
  <c r="E290" i="1"/>
  <c r="B290" i="1" s="1"/>
  <c r="E291" i="1"/>
  <c r="B291" i="1" s="1"/>
  <c r="A291" i="1" s="1"/>
  <c r="E292" i="1"/>
  <c r="B292" i="1" s="1"/>
  <c r="A292" i="1" s="1"/>
  <c r="E293" i="1"/>
  <c r="B293" i="1" s="1"/>
  <c r="A293" i="1" s="1"/>
  <c r="E294" i="1"/>
  <c r="B294" i="1" s="1"/>
  <c r="A294" i="1" s="1"/>
  <c r="E295" i="1"/>
  <c r="B295" i="1" s="1"/>
  <c r="A295" i="1" s="1"/>
  <c r="E296" i="1"/>
  <c r="B296" i="1" s="1"/>
  <c r="A296" i="1" s="1"/>
  <c r="E297" i="1"/>
  <c r="B297" i="1" s="1"/>
  <c r="A297" i="1" s="1"/>
  <c r="E298" i="1"/>
  <c r="B298" i="1" s="1"/>
  <c r="A298" i="1" s="1"/>
  <c r="E299" i="1"/>
  <c r="B299" i="1" s="1"/>
  <c r="A299" i="1" s="1"/>
  <c r="E300" i="1"/>
  <c r="B300" i="1" s="1"/>
  <c r="E301" i="1"/>
  <c r="B301" i="1" s="1"/>
  <c r="E302" i="1"/>
  <c r="B302" i="1" s="1"/>
  <c r="E303" i="1"/>
  <c r="B303" i="1" s="1"/>
  <c r="E304" i="1"/>
  <c r="B304" i="1" s="1"/>
  <c r="E305" i="1"/>
  <c r="B305" i="1" s="1"/>
  <c r="E306" i="1"/>
  <c r="B306" i="1" s="1"/>
  <c r="E307" i="1"/>
  <c r="B307" i="1" s="1"/>
  <c r="A307" i="1" s="1"/>
  <c r="E308" i="1"/>
  <c r="B308" i="1" s="1"/>
  <c r="A308" i="1" s="1"/>
  <c r="E309" i="1"/>
  <c r="B309" i="1" s="1"/>
  <c r="A309" i="1" s="1"/>
  <c r="E310" i="1"/>
  <c r="B310" i="1" s="1"/>
  <c r="A310" i="1" s="1"/>
  <c r="E311" i="1"/>
  <c r="B311" i="1" s="1"/>
  <c r="A311" i="1" s="1"/>
  <c r="E312" i="1"/>
  <c r="B312" i="1" s="1"/>
  <c r="A312" i="1" s="1"/>
  <c r="E313" i="1"/>
  <c r="B313" i="1" s="1"/>
  <c r="A313" i="1" s="1"/>
  <c r="E314" i="1"/>
  <c r="B314" i="1" s="1"/>
  <c r="A314" i="1" s="1"/>
  <c r="E315" i="1"/>
  <c r="B315" i="1" s="1"/>
  <c r="A315" i="1" s="1"/>
  <c r="E316" i="1"/>
  <c r="B316" i="1" s="1"/>
  <c r="E317" i="1"/>
  <c r="B317" i="1" s="1"/>
  <c r="E318" i="1"/>
  <c r="B318" i="1" s="1"/>
  <c r="E319" i="1"/>
  <c r="B319" i="1" s="1"/>
  <c r="E320" i="1"/>
  <c r="B320" i="1" s="1"/>
  <c r="E321" i="1"/>
  <c r="B321" i="1" s="1"/>
  <c r="E322" i="1"/>
  <c r="B322" i="1" s="1"/>
  <c r="E323" i="1"/>
  <c r="B323" i="1" s="1"/>
  <c r="A323" i="1" s="1"/>
  <c r="E324" i="1"/>
  <c r="B324" i="1" s="1"/>
  <c r="A324" i="1" s="1"/>
  <c r="E325" i="1"/>
  <c r="B325" i="1" s="1"/>
  <c r="A325" i="1" s="1"/>
  <c r="E326" i="1"/>
  <c r="B326" i="1" s="1"/>
  <c r="A326" i="1" s="1"/>
  <c r="E327" i="1"/>
  <c r="B327" i="1" s="1"/>
  <c r="A327" i="1" s="1"/>
  <c r="E328" i="1"/>
  <c r="B328" i="1" s="1"/>
  <c r="A328" i="1" s="1"/>
  <c r="E329" i="1"/>
  <c r="B329" i="1" s="1"/>
  <c r="A329" i="1" s="1"/>
  <c r="E330" i="1"/>
  <c r="B330" i="1" s="1"/>
  <c r="A330" i="1" s="1"/>
  <c r="E331" i="1"/>
  <c r="B331" i="1" s="1"/>
  <c r="A331" i="1" s="1"/>
  <c r="E332" i="1"/>
  <c r="B332" i="1" s="1"/>
  <c r="E333" i="1"/>
  <c r="B333" i="1" s="1"/>
  <c r="E334" i="1"/>
  <c r="B334" i="1" s="1"/>
  <c r="E335" i="1"/>
  <c r="B335" i="1" s="1"/>
  <c r="E336" i="1"/>
  <c r="B336" i="1" s="1"/>
  <c r="E337" i="1"/>
  <c r="B337" i="1" s="1"/>
  <c r="E338" i="1"/>
  <c r="B338" i="1" s="1"/>
  <c r="E339" i="1"/>
  <c r="B339" i="1" s="1"/>
  <c r="A339" i="1" s="1"/>
  <c r="E340" i="1"/>
  <c r="B340" i="1" s="1"/>
  <c r="A340" i="1" s="1"/>
  <c r="E341" i="1"/>
  <c r="B341" i="1" s="1"/>
  <c r="A341" i="1" s="1"/>
  <c r="E342" i="1"/>
  <c r="B342" i="1" s="1"/>
  <c r="A342" i="1" s="1"/>
  <c r="E343" i="1"/>
  <c r="B343" i="1" s="1"/>
  <c r="A343" i="1" s="1"/>
  <c r="E344" i="1"/>
  <c r="B344" i="1" s="1"/>
  <c r="A344" i="1" s="1"/>
  <c r="E345" i="1"/>
  <c r="B345" i="1" s="1"/>
  <c r="A345" i="1" s="1"/>
  <c r="E346" i="1"/>
  <c r="B346" i="1" s="1"/>
  <c r="A346" i="1" s="1"/>
  <c r="E347" i="1"/>
  <c r="B347" i="1" s="1"/>
  <c r="A347" i="1" s="1"/>
  <c r="E348" i="1"/>
  <c r="B348" i="1" s="1"/>
  <c r="E349" i="1"/>
  <c r="B349" i="1" s="1"/>
  <c r="E350" i="1"/>
  <c r="B350" i="1" s="1"/>
  <c r="E351" i="1"/>
  <c r="B351" i="1" s="1"/>
  <c r="E352" i="1"/>
  <c r="B352" i="1" s="1"/>
  <c r="E353" i="1"/>
  <c r="B353" i="1" s="1"/>
  <c r="E354" i="1"/>
  <c r="B354" i="1" s="1"/>
  <c r="E355" i="1"/>
  <c r="B355" i="1" s="1"/>
  <c r="A355" i="1" s="1"/>
  <c r="E356" i="1"/>
  <c r="B356" i="1" s="1"/>
  <c r="A356" i="1" s="1"/>
  <c r="E357" i="1"/>
  <c r="B357" i="1" s="1"/>
  <c r="A357" i="1" s="1"/>
  <c r="E358" i="1"/>
  <c r="B358" i="1" s="1"/>
  <c r="A358" i="1" s="1"/>
  <c r="E359" i="1"/>
  <c r="B359" i="1" s="1"/>
  <c r="A359" i="1" s="1"/>
  <c r="E360" i="1"/>
  <c r="B360" i="1" s="1"/>
  <c r="A360" i="1" s="1"/>
  <c r="E361" i="1"/>
  <c r="B361" i="1" s="1"/>
  <c r="A361" i="1" s="1"/>
  <c r="E362" i="1"/>
  <c r="B362" i="1" s="1"/>
  <c r="A362" i="1" s="1"/>
  <c r="E363" i="1"/>
  <c r="B363" i="1" s="1"/>
  <c r="A363" i="1" s="1"/>
  <c r="E364" i="1"/>
  <c r="B364" i="1" s="1"/>
  <c r="E365" i="1"/>
  <c r="B365" i="1" s="1"/>
  <c r="E366" i="1"/>
  <c r="B366" i="1" s="1"/>
  <c r="E367" i="1"/>
  <c r="B367" i="1" s="1"/>
  <c r="E368" i="1"/>
  <c r="B368" i="1" s="1"/>
  <c r="E369" i="1"/>
  <c r="B369" i="1" s="1"/>
  <c r="E370" i="1"/>
  <c r="B370" i="1" s="1"/>
  <c r="E371" i="1"/>
  <c r="B371" i="1" s="1"/>
  <c r="A371" i="1" s="1"/>
  <c r="E372" i="1"/>
  <c r="B372" i="1" s="1"/>
  <c r="A372" i="1" s="1"/>
  <c r="E373" i="1"/>
  <c r="B373" i="1" s="1"/>
  <c r="A373" i="1" s="1"/>
  <c r="E374" i="1"/>
  <c r="B374" i="1" s="1"/>
  <c r="A374" i="1" s="1"/>
  <c r="E375" i="1"/>
  <c r="B375" i="1" s="1"/>
  <c r="A375" i="1" s="1"/>
  <c r="E376" i="1"/>
  <c r="B376" i="1" s="1"/>
  <c r="A376" i="1" s="1"/>
  <c r="E377" i="1"/>
  <c r="B377" i="1" s="1"/>
  <c r="A377" i="1" s="1"/>
  <c r="E378" i="1"/>
  <c r="B378" i="1" s="1"/>
  <c r="A378" i="1" s="1"/>
  <c r="E379" i="1"/>
  <c r="B379" i="1" s="1"/>
  <c r="A379" i="1" s="1"/>
  <c r="E380" i="1"/>
  <c r="B380" i="1" s="1"/>
  <c r="E381" i="1"/>
  <c r="B381" i="1" s="1"/>
  <c r="E382" i="1"/>
  <c r="B382" i="1" s="1"/>
  <c r="E383" i="1"/>
  <c r="B383" i="1" s="1"/>
  <c r="E384" i="1"/>
  <c r="B384" i="1" s="1"/>
  <c r="E385" i="1"/>
  <c r="B385" i="1" s="1"/>
  <c r="E386" i="1"/>
  <c r="B386" i="1" s="1"/>
  <c r="E387" i="1"/>
  <c r="B387" i="1" s="1"/>
  <c r="A387" i="1" s="1"/>
  <c r="E388" i="1"/>
  <c r="B388" i="1" s="1"/>
  <c r="A388" i="1" s="1"/>
  <c r="E389" i="1"/>
  <c r="B389" i="1" s="1"/>
  <c r="A389" i="1" s="1"/>
  <c r="E390" i="1"/>
  <c r="B390" i="1" s="1"/>
  <c r="A390" i="1" s="1"/>
  <c r="E391" i="1"/>
  <c r="B391" i="1" s="1"/>
  <c r="A391" i="1" s="1"/>
  <c r="E392" i="1"/>
  <c r="B392" i="1" s="1"/>
  <c r="A392" i="1" s="1"/>
  <c r="E393" i="1"/>
  <c r="B393" i="1" s="1"/>
  <c r="A393" i="1" s="1"/>
  <c r="E394" i="1"/>
  <c r="B394" i="1" s="1"/>
  <c r="A394" i="1" s="1"/>
  <c r="E395" i="1"/>
  <c r="B395" i="1" s="1"/>
  <c r="A395" i="1" s="1"/>
  <c r="E396" i="1"/>
  <c r="B396" i="1" s="1"/>
  <c r="E397" i="1"/>
  <c r="B397" i="1" s="1"/>
  <c r="E398" i="1"/>
  <c r="B398" i="1" s="1"/>
  <c r="E399" i="1"/>
  <c r="B399" i="1" s="1"/>
  <c r="E400" i="1"/>
  <c r="B400" i="1" s="1"/>
  <c r="E401" i="1"/>
  <c r="B401" i="1" s="1"/>
  <c r="E402" i="1"/>
  <c r="B402" i="1" s="1"/>
  <c r="E403" i="1"/>
  <c r="B403" i="1" s="1"/>
  <c r="A403" i="1" s="1"/>
  <c r="E404" i="1"/>
  <c r="B404" i="1" s="1"/>
  <c r="A404" i="1" s="1"/>
  <c r="E405" i="1"/>
  <c r="B405" i="1" s="1"/>
  <c r="A405" i="1" s="1"/>
  <c r="E406" i="1"/>
  <c r="B406" i="1" s="1"/>
  <c r="A406" i="1" s="1"/>
  <c r="E407" i="1"/>
  <c r="B407" i="1" s="1"/>
  <c r="A407" i="1" s="1"/>
  <c r="E408" i="1"/>
  <c r="B408" i="1" s="1"/>
  <c r="A408" i="1" s="1"/>
  <c r="E409" i="1"/>
  <c r="B409" i="1" s="1"/>
  <c r="A409" i="1" s="1"/>
  <c r="E410" i="1"/>
  <c r="B410" i="1" s="1"/>
  <c r="A410" i="1" s="1"/>
  <c r="E411" i="1"/>
  <c r="B411" i="1" s="1"/>
  <c r="A411" i="1" s="1"/>
  <c r="E412" i="1"/>
  <c r="B412" i="1" s="1"/>
  <c r="E413" i="1"/>
  <c r="B413" i="1" s="1"/>
  <c r="E414" i="1"/>
  <c r="B414" i="1" s="1"/>
  <c r="E415" i="1"/>
  <c r="B415" i="1" s="1"/>
  <c r="E416" i="1"/>
  <c r="B416" i="1" s="1"/>
  <c r="E417" i="1"/>
  <c r="B417" i="1" s="1"/>
  <c r="E418" i="1"/>
  <c r="B418" i="1" s="1"/>
  <c r="E419" i="1"/>
  <c r="B419" i="1" s="1"/>
  <c r="A419" i="1" s="1"/>
  <c r="E420" i="1"/>
  <c r="B420" i="1" s="1"/>
  <c r="A420" i="1" s="1"/>
  <c r="E421" i="1"/>
  <c r="B421" i="1" s="1"/>
  <c r="A421" i="1" s="1"/>
  <c r="E422" i="1"/>
  <c r="B422" i="1" s="1"/>
  <c r="A422" i="1" s="1"/>
  <c r="E423" i="1"/>
  <c r="B423" i="1" s="1"/>
  <c r="A423" i="1" s="1"/>
  <c r="E424" i="1"/>
  <c r="B424" i="1" s="1"/>
  <c r="A424" i="1" s="1"/>
  <c r="E425" i="1"/>
  <c r="B425" i="1" s="1"/>
  <c r="A425" i="1" s="1"/>
  <c r="E426" i="1"/>
  <c r="B426" i="1" s="1"/>
  <c r="A426" i="1" s="1"/>
  <c r="E427" i="1"/>
  <c r="B427" i="1" s="1"/>
  <c r="A427" i="1" s="1"/>
  <c r="E428" i="1"/>
  <c r="B428" i="1" s="1"/>
  <c r="E429" i="1"/>
  <c r="B429" i="1" s="1"/>
  <c r="E430" i="1"/>
  <c r="B430" i="1" s="1"/>
  <c r="E431" i="1"/>
  <c r="B431" i="1" s="1"/>
  <c r="E432" i="1"/>
  <c r="B432" i="1" s="1"/>
  <c r="E433" i="1"/>
  <c r="B433" i="1" s="1"/>
  <c r="E434" i="1"/>
  <c r="B434" i="1" s="1"/>
  <c r="E435" i="1"/>
  <c r="B435" i="1" s="1"/>
  <c r="A435" i="1" s="1"/>
  <c r="E436" i="1"/>
  <c r="B436" i="1" s="1"/>
  <c r="A436" i="1" s="1"/>
  <c r="E437" i="1"/>
  <c r="B437" i="1" s="1"/>
  <c r="A437" i="1" s="1"/>
  <c r="E438" i="1"/>
  <c r="B438" i="1" s="1"/>
  <c r="A438" i="1" s="1"/>
  <c r="E439" i="1"/>
  <c r="B439" i="1" s="1"/>
  <c r="A439" i="1" s="1"/>
  <c r="E440" i="1"/>
  <c r="B440" i="1" s="1"/>
  <c r="A440" i="1" s="1"/>
  <c r="E441" i="1"/>
  <c r="B441" i="1" s="1"/>
  <c r="A441" i="1" s="1"/>
  <c r="E442" i="1"/>
  <c r="B442" i="1" s="1"/>
  <c r="A442" i="1" s="1"/>
  <c r="E443" i="1"/>
  <c r="B443" i="1" s="1"/>
  <c r="A443" i="1" s="1"/>
  <c r="E444" i="1"/>
  <c r="B444" i="1" s="1"/>
  <c r="E445" i="1"/>
  <c r="B445" i="1" s="1"/>
  <c r="E446" i="1"/>
  <c r="B446" i="1" s="1"/>
  <c r="E447" i="1"/>
  <c r="B447" i="1" s="1"/>
  <c r="E448" i="1"/>
  <c r="B448" i="1" s="1"/>
  <c r="E449" i="1"/>
  <c r="B449" i="1" s="1"/>
  <c r="E450" i="1"/>
  <c r="B450" i="1" s="1"/>
  <c r="E451" i="1"/>
  <c r="B451" i="1" s="1"/>
  <c r="A451" i="1" s="1"/>
  <c r="E452" i="1"/>
  <c r="B452" i="1" s="1"/>
  <c r="A452" i="1" s="1"/>
  <c r="E453" i="1"/>
  <c r="B453" i="1" s="1"/>
  <c r="A453" i="1" s="1"/>
  <c r="E454" i="1"/>
  <c r="B454" i="1" s="1"/>
  <c r="A454" i="1" s="1"/>
  <c r="E455" i="1"/>
  <c r="B455" i="1" s="1"/>
  <c r="A455" i="1" s="1"/>
  <c r="E456" i="1"/>
  <c r="B456" i="1" s="1"/>
  <c r="A456" i="1" s="1"/>
  <c r="E457" i="1"/>
  <c r="B457" i="1" s="1"/>
  <c r="A457" i="1" s="1"/>
  <c r="E458" i="1"/>
  <c r="B458" i="1" s="1"/>
  <c r="A458" i="1" s="1"/>
  <c r="E459" i="1"/>
  <c r="B459" i="1" s="1"/>
  <c r="A459" i="1" s="1"/>
  <c r="E460" i="1"/>
  <c r="B460" i="1" s="1"/>
  <c r="E461" i="1"/>
  <c r="B461" i="1" s="1"/>
  <c r="E462" i="1"/>
  <c r="B462" i="1" s="1"/>
  <c r="E463" i="1"/>
  <c r="B463" i="1" s="1"/>
  <c r="E464" i="1"/>
  <c r="B464" i="1" s="1"/>
  <c r="E465" i="1"/>
  <c r="B465" i="1" s="1"/>
  <c r="E466" i="1"/>
  <c r="B466" i="1" s="1"/>
  <c r="E467" i="1"/>
  <c r="B467" i="1" s="1"/>
  <c r="A467" i="1" s="1"/>
  <c r="E468" i="1"/>
  <c r="B468" i="1" s="1"/>
  <c r="A468" i="1" s="1"/>
  <c r="E469" i="1"/>
  <c r="B469" i="1" s="1"/>
  <c r="A469" i="1" s="1"/>
  <c r="E470" i="1"/>
  <c r="B470" i="1" s="1"/>
  <c r="A470" i="1" s="1"/>
  <c r="E471" i="1"/>
  <c r="B471" i="1" s="1"/>
  <c r="A471" i="1" s="1"/>
  <c r="E472" i="1"/>
  <c r="B472" i="1" s="1"/>
  <c r="A472" i="1" s="1"/>
  <c r="E473" i="1"/>
  <c r="B473" i="1" s="1"/>
  <c r="A473" i="1" s="1"/>
  <c r="E474" i="1"/>
  <c r="B474" i="1" s="1"/>
  <c r="A474" i="1" s="1"/>
  <c r="E475" i="1"/>
  <c r="B475" i="1" s="1"/>
  <c r="A475" i="1" s="1"/>
  <c r="E476" i="1"/>
  <c r="B476" i="1" s="1"/>
  <c r="E477" i="1"/>
  <c r="B477" i="1" s="1"/>
  <c r="E478" i="1"/>
  <c r="B478" i="1" s="1"/>
  <c r="E479" i="1"/>
  <c r="B479" i="1" s="1"/>
  <c r="E480" i="1"/>
  <c r="B480" i="1" s="1"/>
  <c r="E481" i="1"/>
  <c r="B481" i="1" s="1"/>
  <c r="E482" i="1"/>
  <c r="B482" i="1" s="1"/>
  <c r="E483" i="1"/>
  <c r="B483" i="1" s="1"/>
  <c r="A483" i="1" s="1"/>
  <c r="E484" i="1"/>
  <c r="B484" i="1" s="1"/>
  <c r="A484" i="1" s="1"/>
  <c r="E485" i="1"/>
  <c r="B485" i="1" s="1"/>
  <c r="A485" i="1" s="1"/>
  <c r="E486" i="1"/>
  <c r="B486" i="1" s="1"/>
  <c r="A486" i="1" s="1"/>
  <c r="E487" i="1"/>
  <c r="B487" i="1" s="1"/>
  <c r="A487" i="1" s="1"/>
  <c r="E488" i="1"/>
  <c r="B488" i="1" s="1"/>
  <c r="A488" i="1" s="1"/>
  <c r="E489" i="1"/>
  <c r="B489" i="1" s="1"/>
  <c r="A489" i="1" s="1"/>
  <c r="E490" i="1"/>
  <c r="B490" i="1" s="1"/>
  <c r="A490" i="1" s="1"/>
  <c r="E491" i="1"/>
  <c r="B491" i="1" s="1"/>
  <c r="A491" i="1" s="1"/>
  <c r="E492" i="1"/>
  <c r="B492" i="1" s="1"/>
  <c r="E493" i="1"/>
  <c r="B493" i="1" s="1"/>
  <c r="E494" i="1"/>
  <c r="B494" i="1" s="1"/>
  <c r="E495" i="1"/>
  <c r="B495" i="1" s="1"/>
  <c r="E496" i="1"/>
  <c r="B496" i="1" s="1"/>
  <c r="E497" i="1"/>
  <c r="B497" i="1" s="1"/>
  <c r="E498" i="1"/>
  <c r="B498" i="1" s="1"/>
  <c r="E499" i="1"/>
  <c r="B499" i="1" s="1"/>
  <c r="A499" i="1" s="1"/>
  <c r="E500" i="1"/>
  <c r="B500" i="1" s="1"/>
  <c r="A500" i="1" s="1"/>
  <c r="E501" i="1"/>
  <c r="B501" i="1" s="1"/>
  <c r="A501" i="1" s="1"/>
  <c r="E502" i="1"/>
  <c r="B502" i="1" s="1"/>
  <c r="A502" i="1" s="1"/>
  <c r="E503" i="1"/>
  <c r="B503" i="1" s="1"/>
  <c r="A503" i="1" s="1"/>
  <c r="E504" i="1"/>
  <c r="B504" i="1" s="1"/>
  <c r="A504" i="1" s="1"/>
  <c r="E505" i="1"/>
  <c r="B505" i="1" s="1"/>
  <c r="A505" i="1" s="1"/>
  <c r="E506" i="1"/>
  <c r="B506" i="1" s="1"/>
  <c r="A506" i="1" s="1"/>
  <c r="E507" i="1"/>
  <c r="B507" i="1" s="1"/>
  <c r="A507" i="1" s="1"/>
  <c r="E508" i="1"/>
  <c r="B508" i="1" s="1"/>
  <c r="E509" i="1"/>
  <c r="B509" i="1" s="1"/>
  <c r="E510" i="1"/>
  <c r="B510" i="1" s="1"/>
  <c r="E511" i="1"/>
  <c r="B511" i="1" s="1"/>
  <c r="E512" i="1"/>
  <c r="B512" i="1" s="1"/>
  <c r="E513" i="1"/>
  <c r="B513" i="1" s="1"/>
  <c r="E514" i="1"/>
  <c r="B514" i="1" s="1"/>
  <c r="E515" i="1"/>
  <c r="B515" i="1" s="1"/>
  <c r="A515" i="1" s="1"/>
  <c r="E516" i="1"/>
  <c r="B516" i="1" s="1"/>
  <c r="A516" i="1" s="1"/>
  <c r="E517" i="1"/>
  <c r="B517" i="1" s="1"/>
  <c r="A517" i="1" s="1"/>
  <c r="E518" i="1"/>
  <c r="B518" i="1" s="1"/>
  <c r="A518" i="1" s="1"/>
  <c r="E519" i="1"/>
  <c r="B519" i="1" s="1"/>
  <c r="A519" i="1" s="1"/>
  <c r="E520" i="1"/>
  <c r="B520" i="1" s="1"/>
  <c r="A520" i="1" s="1"/>
  <c r="E521" i="1"/>
  <c r="B521" i="1" s="1"/>
  <c r="A521" i="1" s="1"/>
  <c r="E522" i="1"/>
  <c r="B522" i="1" s="1"/>
  <c r="A522" i="1" s="1"/>
  <c r="E523" i="1"/>
  <c r="B523" i="1" s="1"/>
  <c r="A523" i="1" s="1"/>
  <c r="E524" i="1"/>
  <c r="B524" i="1" s="1"/>
  <c r="E525" i="1"/>
  <c r="B525" i="1" s="1"/>
  <c r="E526" i="1"/>
  <c r="B526" i="1" s="1"/>
  <c r="E527" i="1"/>
  <c r="B527" i="1" s="1"/>
  <c r="E528" i="1"/>
  <c r="B528" i="1" s="1"/>
  <c r="E529" i="1"/>
  <c r="B529" i="1" s="1"/>
  <c r="E530" i="1"/>
  <c r="B530" i="1" s="1"/>
  <c r="E531" i="1"/>
  <c r="B531" i="1" s="1"/>
  <c r="A531" i="1" s="1"/>
  <c r="E532" i="1"/>
  <c r="B532" i="1" s="1"/>
  <c r="A532" i="1" s="1"/>
  <c r="E533" i="1"/>
  <c r="B533" i="1" s="1"/>
  <c r="A533" i="1" s="1"/>
  <c r="E534" i="1"/>
  <c r="B534" i="1" s="1"/>
  <c r="A534" i="1" s="1"/>
  <c r="E535" i="1"/>
  <c r="B535" i="1" s="1"/>
  <c r="A535" i="1" s="1"/>
  <c r="E536" i="1"/>
  <c r="B536" i="1" s="1"/>
  <c r="A536" i="1" s="1"/>
  <c r="E537" i="1"/>
  <c r="B537" i="1" s="1"/>
  <c r="A537" i="1" s="1"/>
  <c r="E538" i="1"/>
  <c r="B538" i="1" s="1"/>
  <c r="A538" i="1" s="1"/>
  <c r="E539" i="1"/>
  <c r="B539" i="1" s="1"/>
  <c r="A539" i="1" s="1"/>
  <c r="E540" i="1"/>
  <c r="B540" i="1" s="1"/>
  <c r="E541" i="1"/>
  <c r="B541" i="1" s="1"/>
  <c r="E542" i="1"/>
  <c r="B542" i="1" s="1"/>
  <c r="E543" i="1"/>
  <c r="B543" i="1" s="1"/>
  <c r="E544" i="1"/>
  <c r="B544" i="1" s="1"/>
  <c r="E545" i="1"/>
  <c r="B545" i="1" s="1"/>
  <c r="E546" i="1"/>
  <c r="B546" i="1" s="1"/>
  <c r="E547" i="1"/>
  <c r="B547" i="1" s="1"/>
  <c r="A547" i="1" s="1"/>
  <c r="E548" i="1"/>
  <c r="B548" i="1" s="1"/>
  <c r="A548" i="1" s="1"/>
  <c r="E549" i="1"/>
  <c r="B549" i="1" s="1"/>
  <c r="A549" i="1" s="1"/>
  <c r="E550" i="1"/>
  <c r="B550" i="1" s="1"/>
  <c r="A550" i="1" s="1"/>
  <c r="E551" i="1"/>
  <c r="B551" i="1" s="1"/>
  <c r="A551" i="1" s="1"/>
  <c r="E552" i="1"/>
  <c r="B552" i="1" s="1"/>
  <c r="A552" i="1" s="1"/>
  <c r="E553" i="1"/>
  <c r="B553" i="1" s="1"/>
  <c r="A553" i="1" s="1"/>
  <c r="E554" i="1"/>
  <c r="B554" i="1" s="1"/>
  <c r="A554" i="1" s="1"/>
  <c r="E555" i="1"/>
  <c r="B555" i="1" s="1"/>
  <c r="A555" i="1" s="1"/>
  <c r="E556" i="1"/>
  <c r="B556" i="1" s="1"/>
  <c r="E557" i="1"/>
  <c r="B557" i="1" s="1"/>
  <c r="E558" i="1"/>
  <c r="B558" i="1" s="1"/>
  <c r="E559" i="1"/>
  <c r="B559" i="1" s="1"/>
  <c r="E560" i="1"/>
  <c r="B560" i="1" s="1"/>
  <c r="E561" i="1"/>
  <c r="B561" i="1" s="1"/>
  <c r="E562" i="1"/>
  <c r="B562" i="1" s="1"/>
  <c r="E563" i="1"/>
  <c r="B563" i="1" s="1"/>
  <c r="A563" i="1" s="1"/>
  <c r="E564" i="1"/>
  <c r="B564" i="1" s="1"/>
  <c r="A564" i="1" s="1"/>
  <c r="E565" i="1"/>
  <c r="B565" i="1" s="1"/>
  <c r="A565" i="1" s="1"/>
  <c r="E566" i="1"/>
  <c r="B566" i="1" s="1"/>
  <c r="A566" i="1" s="1"/>
  <c r="E567" i="1"/>
  <c r="B567" i="1" s="1"/>
  <c r="A567" i="1" s="1"/>
  <c r="E568" i="1"/>
  <c r="B568" i="1" s="1"/>
  <c r="A568" i="1" s="1"/>
  <c r="E569" i="1"/>
  <c r="B569" i="1" s="1"/>
  <c r="A569" i="1" s="1"/>
  <c r="E570" i="1"/>
  <c r="B570" i="1" s="1"/>
  <c r="A570" i="1" s="1"/>
  <c r="E571" i="1"/>
  <c r="B571" i="1" s="1"/>
  <c r="A571" i="1" s="1"/>
  <c r="E572" i="1"/>
  <c r="B572" i="1" s="1"/>
  <c r="E573" i="1"/>
  <c r="B573" i="1" s="1"/>
  <c r="E574" i="1"/>
  <c r="B574" i="1" s="1"/>
  <c r="E575" i="1"/>
  <c r="B575" i="1" s="1"/>
  <c r="E576" i="1"/>
  <c r="B576" i="1" s="1"/>
  <c r="E577" i="1"/>
  <c r="B577" i="1" s="1"/>
  <c r="E578" i="1"/>
  <c r="B578" i="1" s="1"/>
  <c r="E579" i="1"/>
  <c r="B579" i="1" s="1"/>
  <c r="A579" i="1" s="1"/>
  <c r="E580" i="1"/>
  <c r="B580" i="1" s="1"/>
  <c r="A580" i="1" s="1"/>
  <c r="E581" i="1"/>
  <c r="B581" i="1" s="1"/>
  <c r="A581" i="1" s="1"/>
  <c r="E582" i="1"/>
  <c r="B582" i="1" s="1"/>
  <c r="A582" i="1" s="1"/>
  <c r="E583" i="1"/>
  <c r="B583" i="1" s="1"/>
  <c r="A583" i="1" s="1"/>
  <c r="E584" i="1"/>
  <c r="B584" i="1" s="1"/>
  <c r="A584" i="1" s="1"/>
  <c r="E585" i="1"/>
  <c r="B585" i="1" s="1"/>
  <c r="A585" i="1" s="1"/>
  <c r="E586" i="1"/>
  <c r="B586" i="1" s="1"/>
  <c r="A586" i="1" s="1"/>
  <c r="E587" i="1"/>
  <c r="B587" i="1" s="1"/>
  <c r="A587" i="1" s="1"/>
  <c r="E588" i="1"/>
  <c r="B588" i="1" s="1"/>
  <c r="E589" i="1"/>
  <c r="B589" i="1" s="1"/>
  <c r="E590" i="1"/>
  <c r="B590" i="1" s="1"/>
  <c r="E591" i="1"/>
  <c r="B591" i="1" s="1"/>
  <c r="E592" i="1"/>
  <c r="B592" i="1" s="1"/>
  <c r="E593" i="1"/>
  <c r="B593" i="1" s="1"/>
  <c r="E594" i="1"/>
  <c r="B594" i="1" s="1"/>
  <c r="E595" i="1"/>
  <c r="B595" i="1" s="1"/>
  <c r="A595" i="1" s="1"/>
  <c r="E596" i="1"/>
  <c r="B596" i="1" s="1"/>
  <c r="A596" i="1" s="1"/>
  <c r="E597" i="1"/>
  <c r="B597" i="1" s="1"/>
  <c r="A597" i="1" s="1"/>
  <c r="E598" i="1"/>
  <c r="B598" i="1" s="1"/>
  <c r="A598" i="1" s="1"/>
  <c r="E599" i="1"/>
  <c r="B599" i="1" s="1"/>
  <c r="A599" i="1" s="1"/>
  <c r="E600" i="1"/>
  <c r="B600" i="1" s="1"/>
  <c r="A600" i="1" s="1"/>
  <c r="E601" i="1"/>
  <c r="B601" i="1" s="1"/>
  <c r="A601" i="1" s="1"/>
  <c r="E602" i="1"/>
  <c r="B602" i="1" s="1"/>
  <c r="A602" i="1" s="1"/>
  <c r="E603" i="1"/>
  <c r="B603" i="1" s="1"/>
  <c r="A603" i="1" s="1"/>
  <c r="E604" i="1"/>
  <c r="B604" i="1" s="1"/>
  <c r="E605" i="1"/>
  <c r="B605" i="1" s="1"/>
  <c r="E606" i="1"/>
  <c r="B606" i="1" s="1"/>
  <c r="E607" i="1"/>
  <c r="B607" i="1" s="1"/>
  <c r="E608" i="1"/>
  <c r="B608" i="1" s="1"/>
  <c r="E609" i="1"/>
  <c r="B609" i="1" s="1"/>
  <c r="E610" i="1"/>
  <c r="B610" i="1" s="1"/>
  <c r="E611" i="1"/>
  <c r="B611" i="1" s="1"/>
  <c r="A611" i="1" s="1"/>
  <c r="E612" i="1"/>
  <c r="B612" i="1" s="1"/>
  <c r="A612" i="1" s="1"/>
  <c r="E613" i="1"/>
  <c r="B613" i="1" s="1"/>
  <c r="A613" i="1" s="1"/>
  <c r="E614" i="1"/>
  <c r="B614" i="1" s="1"/>
  <c r="A614" i="1" s="1"/>
  <c r="E615" i="1"/>
  <c r="B615" i="1" s="1"/>
  <c r="A615" i="1" s="1"/>
  <c r="E616" i="1"/>
  <c r="B616" i="1" s="1"/>
  <c r="A616" i="1" s="1"/>
  <c r="E617" i="1"/>
  <c r="B617" i="1" s="1"/>
  <c r="A617" i="1" s="1"/>
  <c r="E618" i="1"/>
  <c r="B618" i="1" s="1"/>
  <c r="A618" i="1" s="1"/>
  <c r="E619" i="1"/>
  <c r="B619" i="1" s="1"/>
  <c r="A619" i="1" s="1"/>
  <c r="E620" i="1"/>
  <c r="B620" i="1" s="1"/>
  <c r="E621" i="1"/>
  <c r="B621" i="1" s="1"/>
  <c r="E622" i="1"/>
  <c r="B622" i="1" s="1"/>
  <c r="E623" i="1"/>
  <c r="B623" i="1" s="1"/>
  <c r="E624" i="1"/>
  <c r="B624" i="1" s="1"/>
  <c r="E625" i="1"/>
  <c r="B625" i="1" s="1"/>
  <c r="E626" i="1"/>
  <c r="B626" i="1" s="1"/>
  <c r="E627" i="1"/>
  <c r="B627" i="1" s="1"/>
  <c r="A627" i="1" s="1"/>
  <c r="E628" i="1"/>
  <c r="B628" i="1" s="1"/>
  <c r="A628" i="1" s="1"/>
  <c r="E629" i="1"/>
  <c r="B629" i="1" s="1"/>
  <c r="A629" i="1" s="1"/>
  <c r="E630" i="1"/>
  <c r="B630" i="1" s="1"/>
  <c r="A630" i="1" s="1"/>
  <c r="E631" i="1"/>
  <c r="B631" i="1" s="1"/>
  <c r="A631" i="1" s="1"/>
  <c r="E632" i="1"/>
  <c r="B632" i="1" s="1"/>
  <c r="A632" i="1" s="1"/>
  <c r="E633" i="1"/>
  <c r="B633" i="1" s="1"/>
  <c r="A633" i="1" s="1"/>
  <c r="E634" i="1"/>
  <c r="B634" i="1" s="1"/>
  <c r="A634" i="1" s="1"/>
  <c r="E635" i="1"/>
  <c r="B635" i="1" s="1"/>
  <c r="A635" i="1" s="1"/>
  <c r="E636" i="1"/>
  <c r="B636" i="1" s="1"/>
  <c r="E637" i="1"/>
  <c r="B637" i="1" s="1"/>
  <c r="E638" i="1"/>
  <c r="B638" i="1" s="1"/>
  <c r="E639" i="1"/>
  <c r="B639" i="1" s="1"/>
  <c r="E640" i="1"/>
  <c r="B640" i="1" s="1"/>
  <c r="E641" i="1"/>
  <c r="B641" i="1" s="1"/>
  <c r="E642" i="1"/>
  <c r="B642" i="1" s="1"/>
  <c r="E643" i="1"/>
  <c r="B643" i="1" s="1"/>
  <c r="A643" i="1" s="1"/>
  <c r="E644" i="1"/>
  <c r="B644" i="1" s="1"/>
  <c r="A644" i="1" s="1"/>
  <c r="E645" i="1"/>
  <c r="B645" i="1" s="1"/>
  <c r="A645" i="1" s="1"/>
  <c r="E646" i="1"/>
  <c r="B646" i="1" s="1"/>
  <c r="A646" i="1" s="1"/>
  <c r="E647" i="1"/>
  <c r="B647" i="1" s="1"/>
  <c r="A647" i="1" s="1"/>
  <c r="E648" i="1"/>
  <c r="B648" i="1" s="1"/>
  <c r="A648" i="1" s="1"/>
  <c r="E649" i="1"/>
  <c r="B649" i="1" s="1"/>
  <c r="A649" i="1" s="1"/>
  <c r="E650" i="1"/>
  <c r="B650" i="1" s="1"/>
  <c r="A650" i="1" s="1"/>
  <c r="E651" i="1"/>
  <c r="B651" i="1" s="1"/>
  <c r="A651" i="1" s="1"/>
  <c r="E652" i="1"/>
  <c r="B652" i="1" s="1"/>
  <c r="E653" i="1"/>
  <c r="B653" i="1" s="1"/>
  <c r="E654" i="1"/>
  <c r="B654" i="1" s="1"/>
  <c r="E655" i="1"/>
  <c r="B655" i="1" s="1"/>
  <c r="E656" i="1"/>
  <c r="B656" i="1" s="1"/>
  <c r="E657" i="1"/>
  <c r="B657" i="1" s="1"/>
  <c r="E658" i="1"/>
  <c r="B658" i="1" s="1"/>
  <c r="E659" i="1"/>
  <c r="B659" i="1" s="1"/>
  <c r="A659" i="1" s="1"/>
  <c r="E660" i="1"/>
  <c r="B660" i="1" s="1"/>
  <c r="A660" i="1" s="1"/>
  <c r="E661" i="1"/>
  <c r="B661" i="1" s="1"/>
  <c r="A661" i="1" s="1"/>
  <c r="E662" i="1"/>
  <c r="B662" i="1" s="1"/>
  <c r="A662" i="1" s="1"/>
  <c r="E663" i="1"/>
  <c r="B663" i="1" s="1"/>
  <c r="A663" i="1" s="1"/>
  <c r="E664" i="1"/>
  <c r="B664" i="1" s="1"/>
  <c r="A664" i="1" s="1"/>
  <c r="E665" i="1"/>
  <c r="B665" i="1" s="1"/>
  <c r="A665" i="1" s="1"/>
  <c r="E666" i="1"/>
  <c r="B666" i="1" s="1"/>
  <c r="A666" i="1" s="1"/>
  <c r="E667" i="1"/>
  <c r="B667" i="1" s="1"/>
  <c r="A667" i="1" s="1"/>
  <c r="E668" i="1"/>
  <c r="B668" i="1" s="1"/>
  <c r="E669" i="1"/>
  <c r="B669" i="1" s="1"/>
  <c r="E670" i="1"/>
  <c r="B670" i="1" s="1"/>
  <c r="E671" i="1"/>
  <c r="B671" i="1" s="1"/>
  <c r="E672" i="1"/>
  <c r="B672" i="1" s="1"/>
  <c r="E673" i="1"/>
  <c r="B673" i="1" s="1"/>
  <c r="E674" i="1"/>
  <c r="B674" i="1" s="1"/>
  <c r="E675" i="1"/>
  <c r="B675" i="1" s="1"/>
  <c r="A675" i="1" s="1"/>
  <c r="E676" i="1"/>
  <c r="B676" i="1" s="1"/>
  <c r="A676" i="1" s="1"/>
  <c r="E677" i="1"/>
  <c r="B677" i="1" s="1"/>
  <c r="A677" i="1" s="1"/>
  <c r="E678" i="1"/>
  <c r="B678" i="1" s="1"/>
  <c r="A678" i="1" s="1"/>
  <c r="E679" i="1"/>
  <c r="B679" i="1" s="1"/>
  <c r="A679" i="1" s="1"/>
  <c r="E680" i="1"/>
  <c r="B680" i="1" s="1"/>
  <c r="A680" i="1" s="1"/>
  <c r="E681" i="1"/>
  <c r="B681" i="1" s="1"/>
  <c r="A681" i="1" s="1"/>
  <c r="E682" i="1"/>
  <c r="B682" i="1" s="1"/>
  <c r="A682" i="1" s="1"/>
  <c r="E683" i="1"/>
  <c r="B683" i="1" s="1"/>
  <c r="A683" i="1" s="1"/>
  <c r="E684" i="1"/>
  <c r="B684" i="1" s="1"/>
  <c r="E685" i="1"/>
  <c r="B685" i="1" s="1"/>
  <c r="E686" i="1"/>
  <c r="B686" i="1" s="1"/>
  <c r="E687" i="1"/>
  <c r="B687" i="1" s="1"/>
  <c r="E688" i="1"/>
  <c r="B688" i="1" s="1"/>
  <c r="E689" i="1"/>
  <c r="B689" i="1" s="1"/>
  <c r="E690" i="1"/>
  <c r="B690" i="1" s="1"/>
  <c r="E691" i="1"/>
  <c r="B691" i="1" s="1"/>
  <c r="A691" i="1" s="1"/>
  <c r="E692" i="1"/>
  <c r="B692" i="1" s="1"/>
  <c r="A692" i="1" s="1"/>
  <c r="E693" i="1"/>
  <c r="B693" i="1" s="1"/>
  <c r="A693" i="1" s="1"/>
  <c r="E694" i="1"/>
  <c r="B694" i="1" s="1"/>
  <c r="A694" i="1" s="1"/>
  <c r="E695" i="1"/>
  <c r="B695" i="1" s="1"/>
  <c r="A695" i="1" s="1"/>
  <c r="E696" i="1"/>
  <c r="B696" i="1" s="1"/>
  <c r="A696" i="1" s="1"/>
  <c r="E697" i="1"/>
  <c r="B697" i="1" s="1"/>
  <c r="A697" i="1" s="1"/>
  <c r="E698" i="1"/>
  <c r="B698" i="1" s="1"/>
  <c r="A698" i="1" s="1"/>
  <c r="E699" i="1"/>
  <c r="B699" i="1" s="1"/>
  <c r="A699" i="1" s="1"/>
  <c r="E700" i="1"/>
  <c r="B700" i="1" s="1"/>
  <c r="E701" i="1"/>
  <c r="B701" i="1" s="1"/>
  <c r="E702" i="1"/>
  <c r="B702" i="1" s="1"/>
  <c r="E703" i="1"/>
  <c r="B703" i="1" s="1"/>
  <c r="E704" i="1"/>
  <c r="B704" i="1" s="1"/>
  <c r="E705" i="1"/>
  <c r="B705" i="1" s="1"/>
  <c r="E706" i="1"/>
  <c r="B706" i="1" s="1"/>
  <c r="E707" i="1"/>
  <c r="B707" i="1" s="1"/>
  <c r="A707" i="1" s="1"/>
  <c r="E708" i="1"/>
  <c r="B708" i="1" s="1"/>
  <c r="A708" i="1" s="1"/>
  <c r="E709" i="1"/>
  <c r="B709" i="1" s="1"/>
  <c r="A709" i="1" s="1"/>
  <c r="E710" i="1"/>
  <c r="B710" i="1" s="1"/>
  <c r="A710" i="1" s="1"/>
  <c r="E711" i="1"/>
  <c r="B711" i="1" s="1"/>
  <c r="A711" i="1" s="1"/>
  <c r="E712" i="1"/>
  <c r="B712" i="1" s="1"/>
  <c r="A712" i="1" s="1"/>
  <c r="E713" i="1"/>
  <c r="B713" i="1" s="1"/>
  <c r="A713" i="1" s="1"/>
  <c r="E714" i="1"/>
  <c r="B714" i="1" s="1"/>
  <c r="A714" i="1" s="1"/>
  <c r="E715" i="1"/>
  <c r="B715" i="1" s="1"/>
  <c r="A715" i="1" s="1"/>
  <c r="E716" i="1"/>
  <c r="B716" i="1" s="1"/>
  <c r="E717" i="1"/>
  <c r="B717" i="1" s="1"/>
  <c r="E718" i="1"/>
  <c r="B718" i="1" s="1"/>
  <c r="E719" i="1"/>
  <c r="B719" i="1" s="1"/>
  <c r="E720" i="1"/>
  <c r="B720" i="1" s="1"/>
  <c r="E721" i="1"/>
  <c r="B721" i="1" s="1"/>
  <c r="E722" i="1"/>
  <c r="B722" i="1" s="1"/>
  <c r="E723" i="1"/>
  <c r="B723" i="1" s="1"/>
  <c r="A723" i="1" s="1"/>
  <c r="E724" i="1"/>
  <c r="B724" i="1" s="1"/>
  <c r="A724" i="1" s="1"/>
  <c r="E725" i="1"/>
  <c r="B725" i="1" s="1"/>
  <c r="A725" i="1" s="1"/>
  <c r="E726" i="1"/>
  <c r="B726" i="1" s="1"/>
  <c r="A726" i="1" s="1"/>
  <c r="E727" i="1"/>
  <c r="B727" i="1" s="1"/>
  <c r="A727" i="1" s="1"/>
  <c r="E728" i="1"/>
  <c r="B728" i="1" s="1"/>
  <c r="A728" i="1" s="1"/>
  <c r="E729" i="1"/>
  <c r="B729" i="1" s="1"/>
  <c r="A729" i="1" s="1"/>
  <c r="E730" i="1"/>
  <c r="B730" i="1" s="1"/>
  <c r="A730" i="1" s="1"/>
  <c r="E731" i="1"/>
  <c r="B731" i="1" s="1"/>
  <c r="A731" i="1" s="1"/>
  <c r="E732" i="1"/>
  <c r="B732" i="1" s="1"/>
  <c r="E733" i="1"/>
  <c r="B733" i="1" s="1"/>
  <c r="E734" i="1"/>
  <c r="B734" i="1" s="1"/>
  <c r="E735" i="1"/>
  <c r="B735" i="1" s="1"/>
  <c r="E736" i="1"/>
  <c r="B736" i="1" s="1"/>
  <c r="E737" i="1"/>
  <c r="B737" i="1" s="1"/>
  <c r="E738" i="1"/>
  <c r="B738" i="1" s="1"/>
  <c r="E739" i="1"/>
  <c r="B739" i="1" s="1"/>
  <c r="A739" i="1" s="1"/>
  <c r="E740" i="1"/>
  <c r="B740" i="1" s="1"/>
  <c r="A740" i="1" s="1"/>
  <c r="E741" i="1"/>
  <c r="B741" i="1" s="1"/>
  <c r="A741" i="1" s="1"/>
  <c r="E742" i="1"/>
  <c r="B742" i="1" s="1"/>
  <c r="A742" i="1" s="1"/>
  <c r="E743" i="1"/>
  <c r="B743" i="1" s="1"/>
  <c r="A743" i="1" s="1"/>
  <c r="E744" i="1"/>
  <c r="B744" i="1" s="1"/>
  <c r="A744" i="1" s="1"/>
  <c r="E745" i="1"/>
  <c r="B745" i="1" s="1"/>
  <c r="A745" i="1" s="1"/>
  <c r="E746" i="1"/>
  <c r="B746" i="1" s="1"/>
  <c r="A746" i="1" s="1"/>
  <c r="E747" i="1"/>
  <c r="B747" i="1" s="1"/>
  <c r="A747" i="1" s="1"/>
  <c r="E748" i="1"/>
  <c r="B748" i="1" s="1"/>
  <c r="E749" i="1"/>
  <c r="B749" i="1" s="1"/>
  <c r="E750" i="1"/>
  <c r="B750" i="1" s="1"/>
  <c r="E751" i="1"/>
  <c r="B751" i="1" s="1"/>
  <c r="E752" i="1"/>
  <c r="B752" i="1" s="1"/>
  <c r="E753" i="1"/>
  <c r="B753" i="1" s="1"/>
  <c r="E754" i="1"/>
  <c r="B754" i="1" s="1"/>
  <c r="E755" i="1"/>
  <c r="B755" i="1" s="1"/>
  <c r="A755" i="1" s="1"/>
  <c r="E756" i="1"/>
  <c r="B756" i="1" s="1"/>
  <c r="A756" i="1" s="1"/>
  <c r="E757" i="1"/>
  <c r="B757" i="1" s="1"/>
  <c r="A757" i="1" s="1"/>
  <c r="E758" i="1"/>
  <c r="B758" i="1" s="1"/>
  <c r="A758" i="1" s="1"/>
  <c r="E759" i="1"/>
  <c r="B759" i="1" s="1"/>
  <c r="A759" i="1" s="1"/>
  <c r="E760" i="1"/>
  <c r="B760" i="1" s="1"/>
  <c r="A760" i="1" s="1"/>
  <c r="E761" i="1"/>
  <c r="B761" i="1" s="1"/>
  <c r="A761" i="1" s="1"/>
  <c r="E762" i="1"/>
  <c r="B762" i="1" s="1"/>
  <c r="A762" i="1" s="1"/>
  <c r="E763" i="1"/>
  <c r="B763" i="1" s="1"/>
  <c r="A763" i="1" s="1"/>
  <c r="E764" i="1"/>
  <c r="B764" i="1" s="1"/>
  <c r="E765" i="1"/>
  <c r="B765" i="1" s="1"/>
  <c r="E766" i="1"/>
  <c r="B766" i="1" s="1"/>
  <c r="E767" i="1"/>
  <c r="B767" i="1" s="1"/>
  <c r="E768" i="1"/>
  <c r="B768" i="1" s="1"/>
  <c r="E769" i="1"/>
  <c r="B769" i="1" s="1"/>
  <c r="E770" i="1"/>
  <c r="B770" i="1" s="1"/>
  <c r="E771" i="1"/>
  <c r="B771" i="1" s="1"/>
  <c r="A771" i="1" s="1"/>
  <c r="E772" i="1"/>
  <c r="B772" i="1" s="1"/>
  <c r="A772" i="1" s="1"/>
  <c r="E773" i="1"/>
  <c r="B773" i="1" s="1"/>
  <c r="A773" i="1" s="1"/>
  <c r="E774" i="1"/>
  <c r="B774" i="1" s="1"/>
  <c r="A774" i="1" s="1"/>
  <c r="E775" i="1"/>
  <c r="B775" i="1" s="1"/>
  <c r="A775" i="1" s="1"/>
  <c r="E776" i="1"/>
  <c r="B776" i="1" s="1"/>
  <c r="A776" i="1" s="1"/>
  <c r="E777" i="1"/>
  <c r="B777" i="1" s="1"/>
  <c r="A777" i="1" s="1"/>
  <c r="E778" i="1"/>
  <c r="B778" i="1" s="1"/>
  <c r="A778" i="1" s="1"/>
  <c r="E779" i="1"/>
  <c r="B779" i="1" s="1"/>
  <c r="A779" i="1" s="1"/>
  <c r="E780" i="1"/>
  <c r="B780" i="1" s="1"/>
  <c r="E781" i="1"/>
  <c r="B781" i="1" s="1"/>
  <c r="E782" i="1"/>
  <c r="B782" i="1" s="1"/>
  <c r="E783" i="1"/>
  <c r="B783" i="1" s="1"/>
  <c r="E784" i="1"/>
  <c r="B784" i="1" s="1"/>
  <c r="E785" i="1"/>
  <c r="B785" i="1" s="1"/>
  <c r="E786" i="1"/>
  <c r="B786" i="1" s="1"/>
  <c r="E787" i="1"/>
  <c r="B787" i="1" s="1"/>
  <c r="A787" i="1" s="1"/>
  <c r="E788" i="1"/>
  <c r="B788" i="1" s="1"/>
  <c r="A788" i="1" s="1"/>
  <c r="E789" i="1"/>
  <c r="B789" i="1" s="1"/>
  <c r="A789" i="1" s="1"/>
  <c r="E790" i="1"/>
  <c r="B790" i="1" s="1"/>
  <c r="A790" i="1" s="1"/>
  <c r="E791" i="1"/>
  <c r="B791" i="1" s="1"/>
  <c r="A791" i="1" s="1"/>
  <c r="E792" i="1"/>
  <c r="B792" i="1" s="1"/>
  <c r="A792" i="1" s="1"/>
  <c r="E793" i="1"/>
  <c r="B793" i="1" s="1"/>
  <c r="A793" i="1" s="1"/>
  <c r="E794" i="1"/>
  <c r="B794" i="1" s="1"/>
  <c r="A794" i="1" s="1"/>
  <c r="E795" i="1"/>
  <c r="B795" i="1" s="1"/>
  <c r="A795" i="1" s="1"/>
  <c r="E796" i="1"/>
  <c r="B796" i="1" s="1"/>
  <c r="E797" i="1"/>
  <c r="B797" i="1" s="1"/>
  <c r="E798" i="1"/>
  <c r="B798" i="1" s="1"/>
  <c r="E799" i="1"/>
  <c r="B799" i="1" s="1"/>
  <c r="E800" i="1"/>
  <c r="B800" i="1" s="1"/>
  <c r="E801" i="1"/>
  <c r="B801" i="1" s="1"/>
  <c r="E802" i="1"/>
  <c r="B802" i="1" s="1"/>
  <c r="E803" i="1"/>
  <c r="B803" i="1" s="1"/>
  <c r="A803" i="1" s="1"/>
  <c r="E804" i="1"/>
  <c r="B804" i="1" s="1"/>
  <c r="A804" i="1" s="1"/>
  <c r="E805" i="1"/>
  <c r="B805" i="1" s="1"/>
  <c r="A805" i="1" s="1"/>
  <c r="E806" i="1"/>
  <c r="B806" i="1" s="1"/>
  <c r="A806" i="1" s="1"/>
  <c r="E807" i="1"/>
  <c r="B807" i="1" s="1"/>
  <c r="A807" i="1" s="1"/>
  <c r="E808" i="1"/>
  <c r="B808" i="1" s="1"/>
  <c r="A808" i="1" s="1"/>
  <c r="E809" i="1"/>
  <c r="B809" i="1" s="1"/>
  <c r="A809" i="1" s="1"/>
  <c r="E810" i="1"/>
  <c r="B810" i="1" s="1"/>
  <c r="A810" i="1" s="1"/>
  <c r="E811" i="1"/>
  <c r="B811" i="1" s="1"/>
  <c r="A811" i="1" s="1"/>
  <c r="E812" i="1"/>
  <c r="B812" i="1" s="1"/>
  <c r="E813" i="1"/>
  <c r="B813" i="1" s="1"/>
  <c r="E814" i="1"/>
  <c r="B814" i="1" s="1"/>
  <c r="E815" i="1"/>
  <c r="B815" i="1" s="1"/>
  <c r="E816" i="1"/>
  <c r="B816" i="1" s="1"/>
  <c r="E817" i="1"/>
  <c r="B817" i="1" s="1"/>
  <c r="E818" i="1"/>
  <c r="B818" i="1" s="1"/>
  <c r="E819" i="1"/>
  <c r="B819" i="1" s="1"/>
  <c r="A819" i="1" s="1"/>
  <c r="E820" i="1"/>
  <c r="B820" i="1" s="1"/>
  <c r="A820" i="1" s="1"/>
  <c r="E821" i="1"/>
  <c r="B821" i="1" s="1"/>
  <c r="A821" i="1" s="1"/>
  <c r="E822" i="1"/>
  <c r="B822" i="1" s="1"/>
  <c r="A822" i="1" s="1"/>
  <c r="E823" i="1"/>
  <c r="B823" i="1" s="1"/>
  <c r="A823" i="1" s="1"/>
  <c r="E824" i="1"/>
  <c r="B824" i="1" s="1"/>
  <c r="A824" i="1" s="1"/>
  <c r="E825" i="1"/>
  <c r="B825" i="1" s="1"/>
  <c r="A825" i="1" s="1"/>
  <c r="E826" i="1"/>
  <c r="B826" i="1" s="1"/>
  <c r="A826" i="1" s="1"/>
  <c r="E827" i="1"/>
  <c r="B827" i="1" s="1"/>
  <c r="A827" i="1" s="1"/>
  <c r="E828" i="1"/>
  <c r="B828" i="1" s="1"/>
  <c r="E829" i="1"/>
  <c r="B829" i="1" s="1"/>
  <c r="E830" i="1"/>
  <c r="B830" i="1" s="1"/>
  <c r="E831" i="1"/>
  <c r="B831" i="1" s="1"/>
  <c r="E832" i="1"/>
  <c r="B832" i="1" s="1"/>
  <c r="E833" i="1"/>
  <c r="B833" i="1" s="1"/>
  <c r="E834" i="1"/>
  <c r="B834" i="1" s="1"/>
  <c r="E835" i="1"/>
  <c r="B835" i="1" s="1"/>
  <c r="A835" i="1" s="1"/>
  <c r="E836" i="1"/>
  <c r="B836" i="1" s="1"/>
  <c r="A836" i="1" s="1"/>
  <c r="E837" i="1"/>
  <c r="B837" i="1" s="1"/>
  <c r="A837" i="1" s="1"/>
  <c r="E838" i="1"/>
  <c r="B838" i="1" s="1"/>
  <c r="A838" i="1" s="1"/>
  <c r="E839" i="1"/>
  <c r="B839" i="1" s="1"/>
  <c r="A839" i="1" s="1"/>
  <c r="E840" i="1"/>
  <c r="B840" i="1" s="1"/>
  <c r="A840" i="1" s="1"/>
  <c r="E841" i="1"/>
  <c r="B841" i="1" s="1"/>
  <c r="A841" i="1" s="1"/>
  <c r="E842" i="1"/>
  <c r="B842" i="1" s="1"/>
  <c r="A842" i="1" s="1"/>
  <c r="E843" i="1"/>
  <c r="B843" i="1" s="1"/>
  <c r="A843" i="1" s="1"/>
  <c r="E844" i="1"/>
  <c r="B844" i="1" s="1"/>
  <c r="E845" i="1"/>
  <c r="B845" i="1" s="1"/>
  <c r="E846" i="1"/>
  <c r="B846" i="1" s="1"/>
  <c r="E847" i="1"/>
  <c r="B847" i="1" s="1"/>
  <c r="E848" i="1"/>
  <c r="B848" i="1" s="1"/>
  <c r="E849" i="1"/>
  <c r="B849" i="1" s="1"/>
  <c r="E850" i="1"/>
  <c r="B850" i="1" s="1"/>
  <c r="E851" i="1"/>
  <c r="B851" i="1" s="1"/>
  <c r="A851" i="1" s="1"/>
  <c r="E852" i="1"/>
  <c r="B852" i="1" s="1"/>
  <c r="A852" i="1" s="1"/>
  <c r="E853" i="1"/>
  <c r="B853" i="1" s="1"/>
  <c r="A853" i="1" s="1"/>
  <c r="E854" i="1"/>
  <c r="B854" i="1" s="1"/>
  <c r="A854" i="1" s="1"/>
  <c r="E855" i="1"/>
  <c r="B855" i="1" s="1"/>
  <c r="A855" i="1" s="1"/>
  <c r="E856" i="1"/>
  <c r="B856" i="1" s="1"/>
  <c r="A856" i="1" s="1"/>
  <c r="E857" i="1"/>
  <c r="B857" i="1" s="1"/>
  <c r="A857" i="1" s="1"/>
  <c r="E858" i="1"/>
  <c r="B858" i="1" s="1"/>
  <c r="A858" i="1" s="1"/>
  <c r="E859" i="1"/>
  <c r="B859" i="1" s="1"/>
  <c r="A859" i="1" s="1"/>
  <c r="E860" i="1"/>
  <c r="B860" i="1" s="1"/>
  <c r="E861" i="1"/>
  <c r="B861" i="1" s="1"/>
  <c r="E862" i="1"/>
  <c r="B862" i="1" s="1"/>
  <c r="E863" i="1"/>
  <c r="B863" i="1" s="1"/>
  <c r="E864" i="1"/>
  <c r="B864" i="1" s="1"/>
  <c r="E865" i="1"/>
  <c r="B865" i="1" s="1"/>
  <c r="E866" i="1"/>
  <c r="B866" i="1" s="1"/>
  <c r="E867" i="1"/>
  <c r="B867" i="1" s="1"/>
  <c r="A867" i="1" s="1"/>
  <c r="E868" i="1"/>
  <c r="B868" i="1" s="1"/>
  <c r="A868" i="1" s="1"/>
  <c r="E869" i="1"/>
  <c r="B869" i="1" s="1"/>
  <c r="A869" i="1" s="1"/>
  <c r="E870" i="1"/>
  <c r="B870" i="1" s="1"/>
  <c r="A870" i="1" s="1"/>
  <c r="E871" i="1"/>
  <c r="B871" i="1" s="1"/>
  <c r="A871" i="1" s="1"/>
  <c r="E872" i="1"/>
  <c r="B872" i="1" s="1"/>
  <c r="A872" i="1" s="1"/>
  <c r="E873" i="1"/>
  <c r="B873" i="1" s="1"/>
  <c r="A873" i="1" s="1"/>
  <c r="E874" i="1"/>
  <c r="B874" i="1" s="1"/>
  <c r="A874" i="1" s="1"/>
  <c r="E875" i="1"/>
  <c r="B875" i="1" s="1"/>
  <c r="A875" i="1" s="1"/>
  <c r="E876" i="1"/>
  <c r="B876" i="1" s="1"/>
  <c r="E877" i="1"/>
  <c r="B877" i="1" s="1"/>
  <c r="E878" i="1"/>
  <c r="B878" i="1" s="1"/>
  <c r="E879" i="1"/>
  <c r="B879" i="1" s="1"/>
  <c r="E880" i="1"/>
  <c r="B880" i="1" s="1"/>
  <c r="E881" i="1"/>
  <c r="B881" i="1" s="1"/>
  <c r="E882" i="1"/>
  <c r="B882" i="1" s="1"/>
  <c r="E883" i="1"/>
  <c r="B883" i="1" s="1"/>
  <c r="A883" i="1" s="1"/>
  <c r="E884" i="1"/>
  <c r="B884" i="1" s="1"/>
  <c r="A884" i="1" s="1"/>
  <c r="E885" i="1"/>
  <c r="B885" i="1" s="1"/>
  <c r="A885" i="1" s="1"/>
  <c r="E886" i="1"/>
  <c r="B886" i="1" s="1"/>
  <c r="A886" i="1" s="1"/>
  <c r="E887" i="1"/>
  <c r="B887" i="1" s="1"/>
  <c r="A887" i="1" s="1"/>
  <c r="E888" i="1"/>
  <c r="B888" i="1" s="1"/>
  <c r="A888" i="1" s="1"/>
  <c r="E889" i="1"/>
  <c r="B889" i="1" s="1"/>
  <c r="A889" i="1" s="1"/>
  <c r="E890" i="1"/>
  <c r="B890" i="1" s="1"/>
  <c r="A890" i="1" s="1"/>
  <c r="E891" i="1"/>
  <c r="B891" i="1" s="1"/>
  <c r="A891" i="1" s="1"/>
  <c r="E892" i="1"/>
  <c r="B892" i="1" s="1"/>
  <c r="E893" i="1"/>
  <c r="B893" i="1" s="1"/>
  <c r="E894" i="1"/>
  <c r="B894" i="1" s="1"/>
  <c r="E895" i="1"/>
  <c r="B895" i="1" s="1"/>
  <c r="E896" i="1"/>
  <c r="B896" i="1" s="1"/>
  <c r="E897" i="1"/>
  <c r="B897" i="1" s="1"/>
  <c r="E898" i="1"/>
  <c r="B898" i="1" s="1"/>
  <c r="E899" i="1"/>
  <c r="B899" i="1" s="1"/>
  <c r="A899" i="1" s="1"/>
  <c r="E900" i="1"/>
  <c r="B900" i="1" s="1"/>
  <c r="A900" i="1" s="1"/>
  <c r="E901" i="1"/>
  <c r="B901" i="1" s="1"/>
  <c r="A901" i="1" s="1"/>
  <c r="E902" i="1"/>
  <c r="B902" i="1" s="1"/>
  <c r="A902" i="1" s="1"/>
  <c r="E903" i="1"/>
  <c r="B903" i="1" s="1"/>
  <c r="A903" i="1" s="1"/>
  <c r="E904" i="1"/>
  <c r="B904" i="1" s="1"/>
  <c r="A904" i="1" s="1"/>
  <c r="E905" i="1"/>
  <c r="B905" i="1" s="1"/>
  <c r="A905" i="1" s="1"/>
  <c r="E906" i="1"/>
  <c r="B906" i="1" s="1"/>
  <c r="A906" i="1" s="1"/>
  <c r="E907" i="1"/>
  <c r="B907" i="1" s="1"/>
  <c r="A907" i="1" s="1"/>
  <c r="E908" i="1"/>
  <c r="B908" i="1" s="1"/>
  <c r="E909" i="1"/>
  <c r="B909" i="1" s="1"/>
  <c r="E910" i="1"/>
  <c r="B910" i="1" s="1"/>
  <c r="E911" i="1"/>
  <c r="B911" i="1" s="1"/>
  <c r="E912" i="1"/>
  <c r="B912" i="1" s="1"/>
  <c r="E913" i="1"/>
  <c r="B913" i="1" s="1"/>
  <c r="E914" i="1"/>
  <c r="B914" i="1" s="1"/>
  <c r="E915" i="1"/>
  <c r="B915" i="1" s="1"/>
  <c r="A915" i="1" s="1"/>
  <c r="E916" i="1"/>
  <c r="B916" i="1" s="1"/>
  <c r="A916" i="1" s="1"/>
  <c r="E917" i="1"/>
  <c r="B917" i="1" s="1"/>
  <c r="A917" i="1" s="1"/>
  <c r="E918" i="1"/>
  <c r="B918" i="1" s="1"/>
  <c r="A918" i="1" s="1"/>
  <c r="E919" i="1"/>
  <c r="B919" i="1" s="1"/>
  <c r="A919" i="1" s="1"/>
  <c r="E920" i="1"/>
  <c r="B920" i="1" s="1"/>
  <c r="A920" i="1" s="1"/>
  <c r="E921" i="1"/>
  <c r="B921" i="1" s="1"/>
  <c r="A921" i="1" s="1"/>
  <c r="E922" i="1"/>
  <c r="B922" i="1" s="1"/>
  <c r="A922" i="1" s="1"/>
  <c r="E923" i="1"/>
  <c r="B923" i="1" s="1"/>
  <c r="A923" i="1" s="1"/>
  <c r="E924" i="1"/>
  <c r="B924" i="1" s="1"/>
  <c r="E925" i="1"/>
  <c r="B925" i="1" s="1"/>
  <c r="E926" i="1"/>
  <c r="B926" i="1" s="1"/>
  <c r="E927" i="1"/>
  <c r="B927" i="1" s="1"/>
  <c r="E928" i="1"/>
  <c r="B928" i="1" s="1"/>
  <c r="E929" i="1"/>
  <c r="B929" i="1" s="1"/>
  <c r="E930" i="1"/>
  <c r="B930" i="1" s="1"/>
  <c r="E931" i="1"/>
  <c r="B931" i="1" s="1"/>
  <c r="A931" i="1" s="1"/>
  <c r="E932" i="1"/>
  <c r="B932" i="1" s="1"/>
  <c r="A932" i="1" s="1"/>
  <c r="E933" i="1"/>
  <c r="B933" i="1" s="1"/>
  <c r="A933" i="1" s="1"/>
  <c r="E934" i="1"/>
  <c r="B934" i="1" s="1"/>
  <c r="A934" i="1" s="1"/>
  <c r="E935" i="1"/>
  <c r="B935" i="1" s="1"/>
  <c r="A935" i="1" s="1"/>
  <c r="E936" i="1"/>
  <c r="B936" i="1" s="1"/>
  <c r="A936" i="1" s="1"/>
  <c r="E937" i="1"/>
  <c r="B937" i="1" s="1"/>
  <c r="A937" i="1" s="1"/>
  <c r="E938" i="1"/>
  <c r="B938" i="1" s="1"/>
  <c r="A938" i="1" s="1"/>
  <c r="E939" i="1"/>
  <c r="B939" i="1" s="1"/>
  <c r="A939" i="1" s="1"/>
  <c r="E940" i="1"/>
  <c r="B940" i="1" s="1"/>
  <c r="E941" i="1"/>
  <c r="B941" i="1" s="1"/>
  <c r="E942" i="1"/>
  <c r="B942" i="1" s="1"/>
  <c r="E943" i="1"/>
  <c r="B943" i="1" s="1"/>
  <c r="E944" i="1"/>
  <c r="B944" i="1" s="1"/>
  <c r="E945" i="1"/>
  <c r="B945" i="1" s="1"/>
  <c r="E946" i="1"/>
  <c r="B946" i="1" s="1"/>
  <c r="E947" i="1"/>
  <c r="B947" i="1" s="1"/>
  <c r="A947" i="1" s="1"/>
  <c r="E948" i="1"/>
  <c r="B948" i="1" s="1"/>
  <c r="A948" i="1" s="1"/>
  <c r="E949" i="1"/>
  <c r="B949" i="1" s="1"/>
  <c r="A949" i="1" s="1"/>
  <c r="E950" i="1"/>
  <c r="B950" i="1" s="1"/>
  <c r="A950" i="1" s="1"/>
  <c r="E951" i="1"/>
  <c r="B951" i="1" s="1"/>
  <c r="A951" i="1" s="1"/>
  <c r="E952" i="1"/>
  <c r="B952" i="1" s="1"/>
  <c r="A952" i="1" s="1"/>
  <c r="E953" i="1"/>
  <c r="B953" i="1" s="1"/>
  <c r="A953" i="1" s="1"/>
  <c r="E954" i="1"/>
  <c r="B954" i="1" s="1"/>
  <c r="A954" i="1" s="1"/>
  <c r="E955" i="1"/>
  <c r="B955" i="1" s="1"/>
  <c r="A955" i="1" s="1"/>
  <c r="E956" i="1"/>
  <c r="B956" i="1" s="1"/>
  <c r="E957" i="1"/>
  <c r="B957" i="1" s="1"/>
  <c r="E958" i="1"/>
  <c r="B958" i="1" s="1"/>
  <c r="E959" i="1"/>
  <c r="B959" i="1" s="1"/>
  <c r="E960" i="1"/>
  <c r="B960" i="1" s="1"/>
  <c r="E961" i="1"/>
  <c r="B961" i="1" s="1"/>
  <c r="E962" i="1"/>
  <c r="B962" i="1" s="1"/>
  <c r="E963" i="1"/>
  <c r="B963" i="1" s="1"/>
  <c r="A963" i="1" s="1"/>
  <c r="E964" i="1"/>
  <c r="B964" i="1" s="1"/>
  <c r="A964" i="1" s="1"/>
  <c r="E965" i="1"/>
  <c r="B965" i="1" s="1"/>
  <c r="A965" i="1" s="1"/>
  <c r="E966" i="1"/>
  <c r="B966" i="1" s="1"/>
  <c r="A966" i="1" s="1"/>
  <c r="E967" i="1"/>
  <c r="B967" i="1" s="1"/>
  <c r="A967" i="1" s="1"/>
  <c r="E968" i="1"/>
  <c r="B968" i="1" s="1"/>
  <c r="A968" i="1" s="1"/>
  <c r="E969" i="1"/>
  <c r="B969" i="1" s="1"/>
  <c r="A969" i="1" s="1"/>
  <c r="E970" i="1"/>
  <c r="B970" i="1" s="1"/>
  <c r="A970" i="1" s="1"/>
  <c r="E971" i="1"/>
  <c r="B971" i="1" s="1"/>
  <c r="A971" i="1" s="1"/>
  <c r="E972" i="1"/>
  <c r="B972" i="1" s="1"/>
  <c r="E973" i="1"/>
  <c r="B973" i="1" s="1"/>
  <c r="E974" i="1"/>
  <c r="B974" i="1" s="1"/>
  <c r="E975" i="1"/>
  <c r="B975" i="1" s="1"/>
  <c r="E976" i="1"/>
  <c r="B976" i="1" s="1"/>
  <c r="E977" i="1"/>
  <c r="B977" i="1" s="1"/>
  <c r="E978" i="1"/>
  <c r="B978" i="1" s="1"/>
  <c r="E979" i="1"/>
  <c r="B979" i="1" s="1"/>
  <c r="A979" i="1" s="1"/>
  <c r="E980" i="1"/>
  <c r="B980" i="1" s="1"/>
  <c r="A980" i="1" s="1"/>
  <c r="E981" i="1"/>
  <c r="B981" i="1" s="1"/>
  <c r="A981" i="1" s="1"/>
  <c r="E982" i="1"/>
  <c r="B982" i="1" s="1"/>
  <c r="A982" i="1" s="1"/>
  <c r="E983" i="1"/>
  <c r="B983" i="1" s="1"/>
  <c r="A983" i="1" s="1"/>
  <c r="E984" i="1"/>
  <c r="B984" i="1" s="1"/>
  <c r="A984" i="1" s="1"/>
  <c r="E985" i="1"/>
  <c r="B985" i="1" s="1"/>
  <c r="A985" i="1" s="1"/>
  <c r="E986" i="1"/>
  <c r="B986" i="1" s="1"/>
  <c r="A986" i="1" s="1"/>
  <c r="E987" i="1"/>
  <c r="B987" i="1" s="1"/>
  <c r="A987" i="1" s="1"/>
  <c r="E988" i="1"/>
  <c r="B988" i="1" s="1"/>
  <c r="E989" i="1"/>
  <c r="B989" i="1" s="1"/>
  <c r="E990" i="1"/>
  <c r="B990" i="1" s="1"/>
  <c r="E991" i="1"/>
  <c r="B991" i="1" s="1"/>
  <c r="E992" i="1"/>
  <c r="B992" i="1" s="1"/>
  <c r="E993" i="1"/>
  <c r="B993" i="1" s="1"/>
  <c r="E994" i="1"/>
  <c r="B994" i="1" s="1"/>
  <c r="E995" i="1"/>
  <c r="B995" i="1" s="1"/>
  <c r="A995" i="1" s="1"/>
  <c r="E996" i="1"/>
  <c r="B996" i="1" s="1"/>
  <c r="A996" i="1" s="1"/>
  <c r="E997" i="1"/>
  <c r="B997" i="1" s="1"/>
  <c r="A997" i="1" s="1"/>
  <c r="E998" i="1"/>
  <c r="B998" i="1" s="1"/>
  <c r="A998" i="1" s="1"/>
  <c r="E999" i="1"/>
  <c r="B999" i="1" s="1"/>
  <c r="A999" i="1" s="1"/>
  <c r="E1000" i="1"/>
  <c r="B1000" i="1" s="1"/>
  <c r="A1000" i="1" s="1"/>
  <c r="E1001" i="1"/>
  <c r="B1001" i="1" s="1"/>
  <c r="A1001" i="1" s="1"/>
  <c r="E1002" i="1"/>
  <c r="B1002" i="1" s="1"/>
  <c r="A1002" i="1" s="1"/>
  <c r="E1003" i="1"/>
  <c r="B1003" i="1" s="1"/>
  <c r="A1003" i="1" s="1"/>
  <c r="E1004" i="1"/>
  <c r="B1004" i="1" s="1"/>
  <c r="E1005" i="1"/>
  <c r="B1005" i="1" s="1"/>
  <c r="E1006" i="1"/>
  <c r="B1006" i="1" s="1"/>
  <c r="E1007" i="1"/>
  <c r="B1007" i="1" s="1"/>
  <c r="E1008" i="1"/>
  <c r="B1008" i="1" s="1"/>
  <c r="E1009" i="1"/>
  <c r="B1009" i="1" s="1"/>
  <c r="E1010" i="1"/>
  <c r="B1010" i="1" s="1"/>
  <c r="E1011" i="1"/>
  <c r="B1011" i="1" s="1"/>
  <c r="A1011" i="1" s="1"/>
  <c r="E1012" i="1"/>
  <c r="B1012" i="1" s="1"/>
  <c r="A1012" i="1" s="1"/>
  <c r="E1013" i="1"/>
  <c r="B1013" i="1" s="1"/>
  <c r="A1013" i="1" s="1"/>
  <c r="E1014" i="1"/>
  <c r="B1014" i="1" s="1"/>
  <c r="A1014" i="1" s="1"/>
  <c r="E1015" i="1"/>
  <c r="B1015" i="1" s="1"/>
  <c r="A1015" i="1" s="1"/>
  <c r="E1016" i="1"/>
  <c r="B1016" i="1" s="1"/>
  <c r="A1016" i="1" s="1"/>
  <c r="E1017" i="1"/>
  <c r="B1017" i="1" s="1"/>
  <c r="A1017" i="1" s="1"/>
  <c r="E1018" i="1"/>
  <c r="B1018" i="1" s="1"/>
  <c r="A1018" i="1" s="1"/>
  <c r="E1019" i="1"/>
  <c r="B1019" i="1" s="1"/>
  <c r="A1019" i="1" s="1"/>
  <c r="E1020" i="1"/>
  <c r="B1020" i="1" s="1"/>
  <c r="E1021" i="1"/>
  <c r="B1021" i="1" s="1"/>
  <c r="E1022" i="1"/>
  <c r="B1022" i="1" s="1"/>
  <c r="E1023" i="1"/>
  <c r="B1023" i="1" s="1"/>
  <c r="E1024" i="1"/>
  <c r="B1024" i="1" s="1"/>
  <c r="E1025" i="1"/>
  <c r="B1025" i="1" s="1"/>
  <c r="E1026" i="1"/>
  <c r="B1026" i="1" s="1"/>
  <c r="E1027" i="1"/>
  <c r="B1027" i="1" s="1"/>
  <c r="A1027" i="1" s="1"/>
  <c r="E1028" i="1"/>
  <c r="B1028" i="1" s="1"/>
  <c r="A1028" i="1" s="1"/>
  <c r="E1029" i="1"/>
  <c r="B1029" i="1" s="1"/>
  <c r="A1029" i="1" s="1"/>
  <c r="E1030" i="1"/>
  <c r="B1030" i="1" s="1"/>
  <c r="A1030" i="1" s="1"/>
  <c r="E1031" i="1"/>
  <c r="B1031" i="1" s="1"/>
  <c r="A1031" i="1" s="1"/>
  <c r="E1032" i="1"/>
  <c r="B1032" i="1" s="1"/>
  <c r="A1032" i="1" s="1"/>
  <c r="E1033" i="1"/>
  <c r="B1033" i="1" s="1"/>
  <c r="A1033" i="1" s="1"/>
  <c r="E1034" i="1"/>
  <c r="B1034" i="1" s="1"/>
  <c r="A1034" i="1" s="1"/>
  <c r="E1035" i="1"/>
  <c r="B1035" i="1" s="1"/>
  <c r="A1035" i="1" s="1"/>
  <c r="E1036" i="1"/>
  <c r="B1036" i="1" s="1"/>
  <c r="E1037" i="1"/>
  <c r="B1037" i="1" s="1"/>
  <c r="E1038" i="1"/>
  <c r="B1038" i="1" s="1"/>
  <c r="E1039" i="1"/>
  <c r="B1039" i="1" s="1"/>
  <c r="E1040" i="1"/>
  <c r="B1040" i="1" s="1"/>
  <c r="E1041" i="1"/>
  <c r="B1041" i="1" s="1"/>
  <c r="E1042" i="1"/>
  <c r="B1042" i="1" s="1"/>
  <c r="E1043" i="1"/>
  <c r="B1043" i="1" s="1"/>
  <c r="A1043" i="1" s="1"/>
  <c r="E1044" i="1"/>
  <c r="B1044" i="1" s="1"/>
  <c r="A1044" i="1" s="1"/>
  <c r="E1045" i="1"/>
  <c r="B1045" i="1" s="1"/>
  <c r="A1045" i="1" s="1"/>
  <c r="E1046" i="1"/>
  <c r="B1046" i="1" s="1"/>
  <c r="A1046" i="1" s="1"/>
  <c r="E1047" i="1"/>
  <c r="B1047" i="1" s="1"/>
  <c r="A1047" i="1" s="1"/>
  <c r="E1048" i="1"/>
  <c r="B1048" i="1" s="1"/>
  <c r="A1048" i="1" s="1"/>
  <c r="E1049" i="1"/>
  <c r="B1049" i="1" s="1"/>
  <c r="A1049" i="1" s="1"/>
  <c r="E1050" i="1"/>
  <c r="B1050" i="1" s="1"/>
  <c r="A1050" i="1" s="1"/>
  <c r="E1051" i="1"/>
  <c r="B1051" i="1" s="1"/>
  <c r="A1051" i="1" s="1"/>
  <c r="E1052" i="1"/>
  <c r="B1052" i="1" s="1"/>
  <c r="E1053" i="1"/>
  <c r="B1053" i="1" s="1"/>
  <c r="E1054" i="1"/>
  <c r="B1054" i="1" s="1"/>
  <c r="E1055" i="1"/>
  <c r="B1055" i="1" s="1"/>
  <c r="E1056" i="1"/>
  <c r="B1056" i="1" s="1"/>
  <c r="E1057" i="1"/>
  <c r="B1057" i="1" s="1"/>
  <c r="E1058" i="1"/>
  <c r="B1058" i="1" s="1"/>
  <c r="E1059" i="1"/>
  <c r="B1059" i="1" s="1"/>
  <c r="A1059" i="1" s="1"/>
  <c r="E1060" i="1"/>
  <c r="B1060" i="1" s="1"/>
  <c r="A1060" i="1" s="1"/>
  <c r="E1061" i="1"/>
  <c r="B1061" i="1" s="1"/>
  <c r="A1061" i="1" s="1"/>
  <c r="E1062" i="1"/>
  <c r="B1062" i="1" s="1"/>
  <c r="A1062" i="1" s="1"/>
  <c r="E1063" i="1"/>
  <c r="B1063" i="1" s="1"/>
  <c r="A1063" i="1" s="1"/>
  <c r="E1064" i="1"/>
  <c r="B1064" i="1" s="1"/>
  <c r="A1064" i="1" s="1"/>
  <c r="E1065" i="1"/>
  <c r="B1065" i="1" s="1"/>
  <c r="A1065" i="1" s="1"/>
  <c r="E1066" i="1"/>
  <c r="B1066" i="1" s="1"/>
  <c r="A1066" i="1" s="1"/>
  <c r="E1067" i="1"/>
  <c r="B1067" i="1" s="1"/>
  <c r="A1067" i="1" s="1"/>
  <c r="E1068" i="1"/>
  <c r="B1068" i="1" s="1"/>
  <c r="E1069" i="1"/>
  <c r="B1069" i="1" s="1"/>
  <c r="E1070" i="1"/>
  <c r="B1070" i="1" s="1"/>
  <c r="E1071" i="1"/>
  <c r="B1071" i="1" s="1"/>
  <c r="E1072" i="1"/>
  <c r="B1072" i="1" s="1"/>
  <c r="E1073" i="1"/>
  <c r="B1073" i="1" s="1"/>
  <c r="E1074" i="1"/>
  <c r="B1074" i="1" s="1"/>
  <c r="E1075" i="1"/>
  <c r="B1075" i="1" s="1"/>
  <c r="A1075" i="1" s="1"/>
  <c r="E1076" i="1"/>
  <c r="B1076" i="1" s="1"/>
  <c r="A1076" i="1" s="1"/>
  <c r="E1077" i="1"/>
  <c r="B1077" i="1" s="1"/>
  <c r="A1077" i="1" s="1"/>
  <c r="E1078" i="1"/>
  <c r="B1078" i="1" s="1"/>
  <c r="A1078" i="1" s="1"/>
  <c r="E1079" i="1"/>
  <c r="B1079" i="1" s="1"/>
  <c r="A1079" i="1" s="1"/>
  <c r="E1080" i="1"/>
  <c r="B1080" i="1" s="1"/>
  <c r="A1080" i="1" s="1"/>
  <c r="E1081" i="1"/>
  <c r="B1081" i="1" s="1"/>
  <c r="A1081" i="1" s="1"/>
  <c r="E1082" i="1"/>
  <c r="B1082" i="1" s="1"/>
  <c r="A1082" i="1" s="1"/>
  <c r="E1083" i="1"/>
  <c r="B1083" i="1" s="1"/>
  <c r="A1083" i="1" s="1"/>
  <c r="E1084" i="1"/>
  <c r="B1084" i="1" s="1"/>
  <c r="E1085" i="1"/>
  <c r="B1085" i="1" s="1"/>
  <c r="E1086" i="1"/>
  <c r="B1086" i="1" s="1"/>
  <c r="E1087" i="1"/>
  <c r="B1087" i="1" s="1"/>
  <c r="E1088" i="1"/>
  <c r="B1088" i="1" s="1"/>
  <c r="E1089" i="1"/>
  <c r="B1089" i="1" s="1"/>
  <c r="E1090" i="1"/>
  <c r="B1090" i="1" s="1"/>
  <c r="E1091" i="1"/>
  <c r="B1091" i="1" s="1"/>
  <c r="A1091" i="1" s="1"/>
  <c r="E1092" i="1"/>
  <c r="B1092" i="1" s="1"/>
  <c r="A1092" i="1" s="1"/>
  <c r="E1093" i="1"/>
  <c r="B1093" i="1" s="1"/>
  <c r="A1093" i="1" s="1"/>
  <c r="E1094" i="1"/>
  <c r="B1094" i="1" s="1"/>
  <c r="A1094" i="1" s="1"/>
  <c r="E1095" i="1"/>
  <c r="B1095" i="1" s="1"/>
  <c r="A1095" i="1" s="1"/>
  <c r="E1096" i="1"/>
  <c r="B1096" i="1" s="1"/>
  <c r="A1096" i="1" s="1"/>
  <c r="E1097" i="1"/>
  <c r="B1097" i="1" s="1"/>
  <c r="A1097" i="1" s="1"/>
  <c r="E1098" i="1"/>
  <c r="B1098" i="1" s="1"/>
  <c r="A1098" i="1" s="1"/>
  <c r="E1099" i="1"/>
  <c r="B1099" i="1" s="1"/>
  <c r="A1099" i="1" s="1"/>
  <c r="E1100" i="1"/>
  <c r="B1100" i="1" s="1"/>
  <c r="E1101" i="1"/>
  <c r="B1101" i="1" s="1"/>
  <c r="E1102" i="1"/>
  <c r="B1102" i="1" s="1"/>
  <c r="E1103" i="1"/>
  <c r="B1103" i="1" s="1"/>
  <c r="E1104" i="1"/>
  <c r="B1104" i="1" s="1"/>
  <c r="E1105" i="1"/>
  <c r="B1105" i="1" s="1"/>
  <c r="E1106" i="1"/>
  <c r="B1106" i="1" s="1"/>
  <c r="E1107" i="1"/>
  <c r="B1107" i="1" s="1"/>
  <c r="A1107" i="1" s="1"/>
  <c r="E1108" i="1"/>
  <c r="B1108" i="1" s="1"/>
  <c r="A1108" i="1" s="1"/>
  <c r="E1109" i="1"/>
  <c r="B1109" i="1" s="1"/>
  <c r="A1109" i="1" s="1"/>
  <c r="E1110" i="1"/>
  <c r="B1110" i="1" s="1"/>
  <c r="A1110" i="1" s="1"/>
  <c r="E1111" i="1"/>
  <c r="B1111" i="1" s="1"/>
  <c r="A1111" i="1" s="1"/>
  <c r="E1112" i="1"/>
  <c r="B1112" i="1" s="1"/>
  <c r="A1112" i="1" s="1"/>
  <c r="E1113" i="1"/>
  <c r="B1113" i="1" s="1"/>
  <c r="A1113" i="1" s="1"/>
  <c r="E1114" i="1"/>
  <c r="B1114" i="1" s="1"/>
  <c r="A1114" i="1" s="1"/>
  <c r="E1115" i="1"/>
  <c r="B1115" i="1" s="1"/>
  <c r="A1115" i="1" s="1"/>
  <c r="E1116" i="1"/>
  <c r="B1116" i="1" s="1"/>
  <c r="E1117" i="1"/>
  <c r="B1117" i="1" s="1"/>
  <c r="E1118" i="1"/>
  <c r="B1118" i="1" s="1"/>
  <c r="E1119" i="1"/>
  <c r="B1119" i="1" s="1"/>
  <c r="E1120" i="1"/>
  <c r="B1120" i="1" s="1"/>
  <c r="E1121" i="1"/>
  <c r="B1121" i="1" s="1"/>
  <c r="E1122" i="1"/>
  <c r="B1122" i="1" s="1"/>
  <c r="E1123" i="1"/>
  <c r="B1123" i="1" s="1"/>
  <c r="A1123" i="1" s="1"/>
  <c r="E1124" i="1"/>
  <c r="B1124" i="1" s="1"/>
  <c r="A1124" i="1" s="1"/>
  <c r="E1125" i="1"/>
  <c r="B1125" i="1" s="1"/>
  <c r="A1125" i="1" s="1"/>
  <c r="E1126" i="1"/>
  <c r="B1126" i="1" s="1"/>
  <c r="A1126" i="1" s="1"/>
  <c r="E1127" i="1"/>
  <c r="B1127" i="1" s="1"/>
  <c r="A1127" i="1" s="1"/>
  <c r="E1128" i="1"/>
  <c r="B1128" i="1" s="1"/>
  <c r="A1128" i="1" s="1"/>
  <c r="E1129" i="1"/>
  <c r="B1129" i="1" s="1"/>
  <c r="A1129" i="1" s="1"/>
  <c r="E1130" i="1"/>
  <c r="B1130" i="1" s="1"/>
  <c r="A1130" i="1" s="1"/>
  <c r="E1131" i="1"/>
  <c r="B1131" i="1" s="1"/>
  <c r="A1131" i="1" s="1"/>
  <c r="E1132" i="1"/>
  <c r="B1132" i="1" s="1"/>
  <c r="E1133" i="1"/>
  <c r="B1133" i="1" s="1"/>
  <c r="E1134" i="1"/>
  <c r="B1134" i="1" s="1"/>
  <c r="E1135" i="1"/>
  <c r="B1135" i="1" s="1"/>
  <c r="E1136" i="1"/>
  <c r="B1136" i="1" s="1"/>
  <c r="E1137" i="1"/>
  <c r="B1137" i="1" s="1"/>
  <c r="E1138" i="1"/>
  <c r="B1138" i="1" s="1"/>
  <c r="E1139" i="1"/>
  <c r="B1139" i="1" s="1"/>
  <c r="A1139" i="1" s="1"/>
  <c r="E1140" i="1"/>
  <c r="B1140" i="1" s="1"/>
  <c r="A1140" i="1" s="1"/>
  <c r="E1141" i="1"/>
  <c r="B1141" i="1" s="1"/>
  <c r="A1141" i="1" s="1"/>
  <c r="E1142" i="1"/>
  <c r="B1142" i="1" s="1"/>
  <c r="A1142" i="1" s="1"/>
  <c r="E1143" i="1"/>
  <c r="B1143" i="1" s="1"/>
  <c r="A1143" i="1" s="1"/>
  <c r="E1144" i="1"/>
  <c r="B1144" i="1" s="1"/>
  <c r="A1144" i="1" s="1"/>
  <c r="E1145" i="1"/>
  <c r="B1145" i="1" s="1"/>
  <c r="A1145" i="1" s="1"/>
  <c r="E1146" i="1"/>
  <c r="B1146" i="1" s="1"/>
  <c r="A1146" i="1" s="1"/>
  <c r="E1147" i="1"/>
  <c r="B1147" i="1" s="1"/>
  <c r="A1147" i="1" s="1"/>
  <c r="E1148" i="1"/>
  <c r="B1148" i="1" s="1"/>
  <c r="E1149" i="1"/>
  <c r="B1149" i="1" s="1"/>
  <c r="E1150" i="1"/>
  <c r="B1150" i="1" s="1"/>
  <c r="E1151" i="1"/>
  <c r="B1151" i="1" s="1"/>
  <c r="E1152" i="1"/>
  <c r="B1152" i="1" s="1"/>
  <c r="E1153" i="1"/>
  <c r="B1153" i="1" s="1"/>
  <c r="E1154" i="1"/>
  <c r="B1154" i="1" s="1"/>
  <c r="E1155" i="1"/>
  <c r="B1155" i="1" s="1"/>
  <c r="A1155" i="1" s="1"/>
  <c r="E1156" i="1"/>
  <c r="B1156" i="1" s="1"/>
  <c r="A1156" i="1" s="1"/>
  <c r="E1157" i="1"/>
  <c r="B1157" i="1" s="1"/>
  <c r="A1157" i="1" s="1"/>
  <c r="E1158" i="1"/>
  <c r="B1158" i="1" s="1"/>
  <c r="A1158" i="1" s="1"/>
  <c r="E1159" i="1"/>
  <c r="B1159" i="1" s="1"/>
  <c r="A1159" i="1" s="1"/>
  <c r="E1160" i="1"/>
  <c r="B1160" i="1" s="1"/>
  <c r="A1160" i="1" s="1"/>
  <c r="E1161" i="1"/>
  <c r="B1161" i="1" s="1"/>
  <c r="A1161" i="1" s="1"/>
  <c r="E1162" i="1"/>
  <c r="B1162" i="1" s="1"/>
  <c r="A1162" i="1" s="1"/>
  <c r="E1163" i="1"/>
  <c r="B1163" i="1" s="1"/>
  <c r="A1163" i="1" s="1"/>
  <c r="E1164" i="1"/>
  <c r="B1164" i="1" s="1"/>
  <c r="E1165" i="1"/>
  <c r="B1165" i="1" s="1"/>
  <c r="E1166" i="1"/>
  <c r="B1166" i="1" s="1"/>
  <c r="E1167" i="1"/>
  <c r="B1167" i="1" s="1"/>
  <c r="E1168" i="1"/>
  <c r="B1168" i="1" s="1"/>
  <c r="E1169" i="1"/>
  <c r="B1169" i="1" s="1"/>
  <c r="E1170" i="1"/>
  <c r="B1170" i="1" s="1"/>
  <c r="E1171" i="1"/>
  <c r="B1171" i="1" s="1"/>
  <c r="A1171" i="1" s="1"/>
  <c r="E1172" i="1"/>
  <c r="B1172" i="1" s="1"/>
  <c r="A1172" i="1" s="1"/>
  <c r="E1173" i="1"/>
  <c r="B1173" i="1" s="1"/>
  <c r="A1173" i="1" s="1"/>
  <c r="E1174" i="1"/>
  <c r="B1174" i="1" s="1"/>
  <c r="A1174" i="1" s="1"/>
  <c r="E1175" i="1"/>
  <c r="B1175" i="1" s="1"/>
  <c r="A1175" i="1" s="1"/>
  <c r="E1176" i="1"/>
  <c r="B1176" i="1" s="1"/>
  <c r="A1176" i="1" s="1"/>
  <c r="E1177" i="1"/>
  <c r="B1177" i="1" s="1"/>
  <c r="A1177" i="1" s="1"/>
  <c r="E1178" i="1"/>
  <c r="B1178" i="1" s="1"/>
  <c r="A1178" i="1" s="1"/>
  <c r="E1179" i="1"/>
  <c r="B1179" i="1" s="1"/>
  <c r="A1179" i="1" s="1"/>
  <c r="E1180" i="1"/>
  <c r="B1180" i="1" s="1"/>
  <c r="E1181" i="1"/>
  <c r="B1181" i="1" s="1"/>
  <c r="E1182" i="1"/>
  <c r="B1182" i="1" s="1"/>
  <c r="E1183" i="1"/>
  <c r="B1183" i="1" s="1"/>
  <c r="E1184" i="1"/>
  <c r="B1184" i="1" s="1"/>
  <c r="E1185" i="1"/>
  <c r="B1185" i="1" s="1"/>
  <c r="E1186" i="1"/>
  <c r="B1186" i="1" s="1"/>
  <c r="E1187" i="1"/>
  <c r="B1187" i="1" s="1"/>
  <c r="A1187" i="1" s="1"/>
  <c r="E1188" i="1"/>
  <c r="B1188" i="1" s="1"/>
  <c r="A1188" i="1" s="1"/>
  <c r="E1189" i="1"/>
  <c r="B1189" i="1" s="1"/>
  <c r="A1189" i="1" s="1"/>
  <c r="E1190" i="1"/>
  <c r="B1190" i="1" s="1"/>
  <c r="A1190" i="1" s="1"/>
  <c r="E1191" i="1"/>
  <c r="B1191" i="1" s="1"/>
  <c r="A1191" i="1" s="1"/>
  <c r="E1192" i="1"/>
  <c r="B1192" i="1" s="1"/>
  <c r="A1192" i="1" s="1"/>
  <c r="E1193" i="1"/>
  <c r="B1193" i="1" s="1"/>
  <c r="A1193" i="1" s="1"/>
  <c r="E1194" i="1"/>
  <c r="B1194" i="1" s="1"/>
  <c r="A1194" i="1" s="1"/>
  <c r="E1195" i="1"/>
  <c r="B1195" i="1" s="1"/>
  <c r="A1195" i="1" s="1"/>
  <c r="E1196" i="1"/>
  <c r="B1196" i="1" s="1"/>
  <c r="E1197" i="1"/>
  <c r="B1197" i="1" s="1"/>
  <c r="E1198" i="1"/>
  <c r="B1198" i="1" s="1"/>
  <c r="E1199" i="1"/>
  <c r="B1199" i="1" s="1"/>
  <c r="E1200" i="1"/>
  <c r="B1200" i="1" s="1"/>
  <c r="E1201" i="1"/>
  <c r="B1201" i="1" s="1"/>
  <c r="E1202" i="1"/>
  <c r="B1202" i="1" s="1"/>
  <c r="E1203" i="1"/>
  <c r="B1203" i="1" s="1"/>
  <c r="A1203" i="1" s="1"/>
  <c r="E1204" i="1"/>
  <c r="B1204" i="1" s="1"/>
  <c r="A1204" i="1" s="1"/>
  <c r="E1205" i="1"/>
  <c r="B1205" i="1" s="1"/>
  <c r="A1205" i="1" s="1"/>
  <c r="E1206" i="1"/>
  <c r="B1206" i="1" s="1"/>
  <c r="A1206" i="1" s="1"/>
  <c r="E1207" i="1"/>
  <c r="B1207" i="1" s="1"/>
  <c r="A1207" i="1" s="1"/>
  <c r="E1208" i="1"/>
  <c r="B1208" i="1" s="1"/>
  <c r="A1208" i="1" s="1"/>
  <c r="E1209" i="1"/>
  <c r="B1209" i="1" s="1"/>
  <c r="A1209" i="1" s="1"/>
  <c r="E1210" i="1"/>
  <c r="B1210" i="1" s="1"/>
  <c r="A1210" i="1" s="1"/>
  <c r="E1211" i="1"/>
  <c r="B1211" i="1" s="1"/>
  <c r="A1211" i="1" s="1"/>
  <c r="E1212" i="1"/>
  <c r="B1212" i="1" s="1"/>
  <c r="E1213" i="1"/>
  <c r="B1213" i="1" s="1"/>
  <c r="E1214" i="1"/>
  <c r="B1214" i="1" s="1"/>
  <c r="E1215" i="1"/>
  <c r="B1215" i="1" s="1"/>
  <c r="E1216" i="1"/>
  <c r="B1216" i="1" s="1"/>
  <c r="E1217" i="1"/>
  <c r="B1217" i="1" s="1"/>
  <c r="E1218" i="1"/>
  <c r="B1218" i="1" s="1"/>
  <c r="E1219" i="1"/>
  <c r="B1219" i="1" s="1"/>
  <c r="A1219" i="1" s="1"/>
  <c r="E1220" i="1"/>
  <c r="B1220" i="1" s="1"/>
  <c r="A1220" i="1" s="1"/>
  <c r="E1221" i="1"/>
  <c r="B1221" i="1" s="1"/>
  <c r="A1221" i="1" s="1"/>
  <c r="E1222" i="1"/>
  <c r="B1222" i="1" s="1"/>
  <c r="A1222" i="1" s="1"/>
  <c r="E1223" i="1"/>
  <c r="B1223" i="1" s="1"/>
  <c r="A1223" i="1" s="1"/>
  <c r="E1224" i="1"/>
  <c r="B1224" i="1" s="1"/>
  <c r="A1224" i="1" s="1"/>
  <c r="E1225" i="1"/>
  <c r="B1225" i="1" s="1"/>
  <c r="A1225" i="1" s="1"/>
  <c r="E1226" i="1"/>
  <c r="B1226" i="1" s="1"/>
  <c r="A1226" i="1" s="1"/>
  <c r="E1227" i="1"/>
  <c r="B1227" i="1" s="1"/>
  <c r="A1227" i="1" s="1"/>
  <c r="E1228" i="1"/>
  <c r="B1228" i="1" s="1"/>
  <c r="E1229" i="1"/>
  <c r="B1229" i="1" s="1"/>
  <c r="E1230" i="1"/>
  <c r="B1230" i="1" s="1"/>
  <c r="E1231" i="1"/>
  <c r="B1231" i="1" s="1"/>
  <c r="E1232" i="1"/>
  <c r="B1232" i="1" s="1"/>
  <c r="E1233" i="1"/>
  <c r="B1233" i="1" s="1"/>
  <c r="E1234" i="1"/>
  <c r="B1234" i="1" s="1"/>
  <c r="E1235" i="1"/>
  <c r="B1235" i="1" s="1"/>
  <c r="A1235" i="1" s="1"/>
  <c r="E1236" i="1"/>
  <c r="B1236" i="1" s="1"/>
  <c r="A1236" i="1" s="1"/>
  <c r="E1237" i="1"/>
  <c r="B1237" i="1" s="1"/>
  <c r="A1237" i="1" s="1"/>
  <c r="E1238" i="1"/>
  <c r="B1238" i="1" s="1"/>
  <c r="A1238" i="1" s="1"/>
  <c r="E1239" i="1"/>
  <c r="B1239" i="1" s="1"/>
  <c r="A1239" i="1" s="1"/>
  <c r="E1240" i="1"/>
  <c r="B1240" i="1" s="1"/>
  <c r="A1240" i="1" s="1"/>
  <c r="E1241" i="1"/>
  <c r="B1241" i="1" s="1"/>
  <c r="A1241" i="1" s="1"/>
  <c r="E1242" i="1"/>
  <c r="B1242" i="1" s="1"/>
  <c r="A1242" i="1" s="1"/>
  <c r="E1243" i="1"/>
  <c r="B1243" i="1" s="1"/>
  <c r="A1243" i="1" s="1"/>
  <c r="E1244" i="1"/>
  <c r="B1244" i="1" s="1"/>
  <c r="E1245" i="1"/>
  <c r="B1245" i="1" s="1"/>
  <c r="E1246" i="1"/>
  <c r="B1246" i="1" s="1"/>
  <c r="E1247" i="1"/>
  <c r="B1247" i="1" s="1"/>
  <c r="E1248" i="1"/>
  <c r="B1248" i="1" s="1"/>
  <c r="E1249" i="1"/>
  <c r="B1249" i="1" s="1"/>
  <c r="E1250" i="1"/>
  <c r="B1250" i="1" s="1"/>
  <c r="E1251" i="1"/>
  <c r="B1251" i="1" s="1"/>
  <c r="A1251" i="1" s="1"/>
  <c r="E1252" i="1"/>
  <c r="B1252" i="1" s="1"/>
  <c r="A1252" i="1" s="1"/>
  <c r="E1253" i="1"/>
  <c r="B1253" i="1" s="1"/>
  <c r="A1253" i="1" s="1"/>
  <c r="E1254" i="1"/>
  <c r="B1254" i="1" s="1"/>
  <c r="A1254" i="1" s="1"/>
  <c r="E1255" i="1"/>
  <c r="B1255" i="1" s="1"/>
  <c r="A1255" i="1" s="1"/>
  <c r="E1256" i="1"/>
  <c r="B1256" i="1" s="1"/>
  <c r="A1256" i="1" s="1"/>
  <c r="E1257" i="1"/>
  <c r="B1257" i="1" s="1"/>
  <c r="A1257" i="1" s="1"/>
  <c r="E1258" i="1"/>
  <c r="B1258" i="1" s="1"/>
  <c r="A1258" i="1" s="1"/>
  <c r="E1259" i="1"/>
  <c r="B1259" i="1" s="1"/>
  <c r="A1259" i="1" s="1"/>
  <c r="E1260" i="1"/>
  <c r="B1260" i="1" s="1"/>
  <c r="E1261" i="1"/>
  <c r="B1261" i="1" s="1"/>
  <c r="E1262" i="1"/>
  <c r="B1262" i="1" s="1"/>
  <c r="E1263" i="1"/>
  <c r="B1263" i="1" s="1"/>
  <c r="E1264" i="1"/>
  <c r="B1264" i="1" s="1"/>
  <c r="E1265" i="1"/>
  <c r="B1265" i="1" s="1"/>
  <c r="E1266" i="1"/>
  <c r="B1266" i="1" s="1"/>
  <c r="E1267" i="1"/>
  <c r="B1267" i="1" s="1"/>
  <c r="A1267" i="1" s="1"/>
  <c r="E1268" i="1"/>
  <c r="B1268" i="1" s="1"/>
  <c r="A1268" i="1" s="1"/>
  <c r="E1269" i="1"/>
  <c r="B1269" i="1" s="1"/>
  <c r="A1269" i="1" s="1"/>
  <c r="E1270" i="1"/>
  <c r="B1270" i="1" s="1"/>
  <c r="A1270" i="1" s="1"/>
  <c r="E1271" i="1"/>
  <c r="B1271" i="1" s="1"/>
  <c r="A1271" i="1" s="1"/>
  <c r="E1272" i="1"/>
  <c r="B1272" i="1" s="1"/>
  <c r="A1272" i="1" s="1"/>
  <c r="E1273" i="1"/>
  <c r="B1273" i="1" s="1"/>
  <c r="A1273" i="1" s="1"/>
  <c r="E1274" i="1"/>
  <c r="B1274" i="1" s="1"/>
  <c r="A1274" i="1" s="1"/>
  <c r="E1275" i="1"/>
  <c r="B1275" i="1" s="1"/>
  <c r="A1275" i="1" s="1"/>
  <c r="E1276" i="1"/>
  <c r="B1276" i="1" s="1"/>
  <c r="E1277" i="1"/>
  <c r="B1277" i="1" s="1"/>
  <c r="E1278" i="1"/>
  <c r="B1278" i="1" s="1"/>
  <c r="E1279" i="1"/>
  <c r="B1279" i="1" s="1"/>
  <c r="E1280" i="1"/>
  <c r="B1280" i="1" s="1"/>
  <c r="E1281" i="1"/>
  <c r="B1281" i="1" s="1"/>
  <c r="E1282" i="1"/>
  <c r="B1282" i="1" s="1"/>
  <c r="E1283" i="1"/>
  <c r="B1283" i="1" s="1"/>
  <c r="A1283" i="1" s="1"/>
  <c r="E1284" i="1"/>
  <c r="B1284" i="1" s="1"/>
  <c r="A1284" i="1" s="1"/>
  <c r="E1285" i="1"/>
  <c r="B1285" i="1" s="1"/>
  <c r="A1285" i="1" s="1"/>
  <c r="E1286" i="1"/>
  <c r="B1286" i="1" s="1"/>
  <c r="A1286" i="1" s="1"/>
  <c r="E1287" i="1"/>
  <c r="B1287" i="1" s="1"/>
  <c r="A1287" i="1" s="1"/>
  <c r="E1288" i="1"/>
  <c r="B1288" i="1" s="1"/>
  <c r="A1288" i="1" s="1"/>
  <c r="E1289" i="1"/>
  <c r="B1289" i="1" s="1"/>
  <c r="A1289" i="1" s="1"/>
  <c r="E1290" i="1"/>
  <c r="B1290" i="1" s="1"/>
  <c r="A1290" i="1" s="1"/>
  <c r="E1291" i="1"/>
  <c r="B1291" i="1" s="1"/>
  <c r="A1291" i="1" s="1"/>
  <c r="E1292" i="1"/>
  <c r="B1292" i="1" s="1"/>
  <c r="E1293" i="1"/>
  <c r="B1293" i="1" s="1"/>
  <c r="E1294" i="1"/>
  <c r="B1294" i="1" s="1"/>
  <c r="E1295" i="1"/>
  <c r="B1295" i="1" s="1"/>
  <c r="E1296" i="1"/>
  <c r="B1296" i="1" s="1"/>
  <c r="E1297" i="1"/>
  <c r="B1297" i="1" s="1"/>
  <c r="E1298" i="1"/>
  <c r="B1298" i="1" s="1"/>
  <c r="E1299" i="1"/>
  <c r="B1299" i="1" s="1"/>
  <c r="A1299" i="1" s="1"/>
  <c r="E1300" i="1"/>
  <c r="B1300" i="1" s="1"/>
  <c r="A1300" i="1" s="1"/>
  <c r="E1301" i="1"/>
  <c r="B1301" i="1" s="1"/>
  <c r="A1301" i="1" s="1"/>
  <c r="E1302" i="1"/>
  <c r="B1302" i="1" s="1"/>
  <c r="A1302" i="1" s="1"/>
  <c r="E1303" i="1"/>
  <c r="B1303" i="1" s="1"/>
  <c r="A1303" i="1" s="1"/>
  <c r="E1304" i="1"/>
  <c r="B1304" i="1" s="1"/>
  <c r="A1304" i="1" s="1"/>
  <c r="E1305" i="1"/>
  <c r="B1305" i="1" s="1"/>
  <c r="A1305" i="1" s="1"/>
  <c r="E1306" i="1"/>
  <c r="B1306" i="1" s="1"/>
  <c r="A1306" i="1" s="1"/>
  <c r="E1307" i="1"/>
  <c r="B1307" i="1" s="1"/>
  <c r="A1307" i="1" s="1"/>
  <c r="E1308" i="1"/>
  <c r="B1308" i="1" s="1"/>
  <c r="E1309" i="1"/>
  <c r="B1309" i="1" s="1"/>
  <c r="E1310" i="1"/>
  <c r="B1310" i="1" s="1"/>
  <c r="E1311" i="1"/>
  <c r="B1311" i="1" s="1"/>
  <c r="E1312" i="1"/>
  <c r="B1312" i="1" s="1"/>
  <c r="E1313" i="1"/>
  <c r="B1313" i="1" s="1"/>
  <c r="E1314" i="1"/>
  <c r="B1314" i="1" s="1"/>
  <c r="E1315" i="1"/>
  <c r="B1315" i="1" s="1"/>
  <c r="A1315" i="1" s="1"/>
  <c r="E1316" i="1"/>
  <c r="B1316" i="1" s="1"/>
  <c r="A1316" i="1" s="1"/>
  <c r="E1317" i="1"/>
  <c r="B1317" i="1" s="1"/>
  <c r="A1317" i="1" s="1"/>
  <c r="E1318" i="1"/>
  <c r="B1318" i="1" s="1"/>
  <c r="A1318" i="1" s="1"/>
  <c r="E1319" i="1"/>
  <c r="B1319" i="1" s="1"/>
  <c r="A1319" i="1" s="1"/>
  <c r="E1320" i="1"/>
  <c r="B1320" i="1" s="1"/>
  <c r="A1320" i="1" s="1"/>
  <c r="E1321" i="1"/>
  <c r="B1321" i="1" s="1"/>
  <c r="A1321" i="1" s="1"/>
  <c r="E1322" i="1"/>
  <c r="B1322" i="1" s="1"/>
  <c r="A1322" i="1" s="1"/>
  <c r="E1323" i="1"/>
  <c r="B1323" i="1" s="1"/>
  <c r="A1323" i="1" s="1"/>
  <c r="E1324" i="1"/>
  <c r="B1324" i="1" s="1"/>
  <c r="E1325" i="1"/>
  <c r="B1325" i="1" s="1"/>
  <c r="E1326" i="1"/>
  <c r="B1326" i="1" s="1"/>
  <c r="E1327" i="1"/>
  <c r="B1327" i="1" s="1"/>
  <c r="E1328" i="1"/>
  <c r="B1328" i="1" s="1"/>
  <c r="E1329" i="1"/>
  <c r="B1329" i="1" s="1"/>
  <c r="E1330" i="1"/>
  <c r="B1330" i="1" s="1"/>
  <c r="E1331" i="1"/>
  <c r="B1331" i="1" s="1"/>
  <c r="A1331" i="1" s="1"/>
  <c r="E1332" i="1"/>
  <c r="B1332" i="1" s="1"/>
  <c r="A1332" i="1" s="1"/>
  <c r="E1333" i="1"/>
  <c r="B1333" i="1" s="1"/>
  <c r="A1333" i="1" s="1"/>
  <c r="E1334" i="1"/>
  <c r="B1334" i="1" s="1"/>
  <c r="A1334" i="1" s="1"/>
  <c r="E1335" i="1"/>
  <c r="B1335" i="1" s="1"/>
  <c r="A1335" i="1" s="1"/>
  <c r="E1336" i="1"/>
  <c r="B1336" i="1" s="1"/>
  <c r="A1336" i="1" s="1"/>
  <c r="E1337" i="1"/>
  <c r="B1337" i="1" s="1"/>
  <c r="A1337" i="1" s="1"/>
  <c r="E1338" i="1"/>
  <c r="B1338" i="1" s="1"/>
  <c r="A1338" i="1" s="1"/>
  <c r="E1339" i="1"/>
  <c r="B1339" i="1" s="1"/>
  <c r="A1339" i="1" s="1"/>
  <c r="E1340" i="1"/>
  <c r="B1340" i="1" s="1"/>
  <c r="E1341" i="1"/>
  <c r="B1341" i="1" s="1"/>
  <c r="E1342" i="1"/>
  <c r="B1342" i="1" s="1"/>
  <c r="E1343" i="1"/>
  <c r="B1343" i="1" s="1"/>
  <c r="E1344" i="1"/>
  <c r="B1344" i="1" s="1"/>
  <c r="E1345" i="1"/>
  <c r="B1345" i="1" s="1"/>
  <c r="E1346" i="1"/>
  <c r="B1346" i="1" s="1"/>
  <c r="E1347" i="1"/>
  <c r="B1347" i="1" s="1"/>
  <c r="A1347" i="1" s="1"/>
  <c r="E1348" i="1"/>
  <c r="B1348" i="1" s="1"/>
  <c r="A1348" i="1" s="1"/>
  <c r="E1349" i="1"/>
  <c r="B1349" i="1" s="1"/>
  <c r="A1349" i="1" s="1"/>
  <c r="E1350" i="1"/>
  <c r="B1350" i="1" s="1"/>
  <c r="A1350" i="1" s="1"/>
  <c r="E1351" i="1"/>
  <c r="B1351" i="1" s="1"/>
  <c r="A1351" i="1" s="1"/>
  <c r="E1352" i="1"/>
  <c r="B1352" i="1" s="1"/>
  <c r="A1352" i="1" s="1"/>
  <c r="E1353" i="1"/>
  <c r="B1353" i="1" s="1"/>
  <c r="A1353" i="1" s="1"/>
  <c r="E1354" i="1"/>
  <c r="B1354" i="1" s="1"/>
  <c r="A1354" i="1" s="1"/>
  <c r="E1355" i="1"/>
  <c r="B1355" i="1" s="1"/>
  <c r="A1355" i="1" s="1"/>
  <c r="E1356" i="1"/>
  <c r="B1356" i="1" s="1"/>
  <c r="E1357" i="1"/>
  <c r="B1357" i="1" s="1"/>
  <c r="E1358" i="1"/>
  <c r="B1358" i="1" s="1"/>
  <c r="E1359" i="1"/>
  <c r="B1359" i="1" s="1"/>
  <c r="E1360" i="1"/>
  <c r="B1360" i="1" s="1"/>
  <c r="E1361" i="1"/>
  <c r="B1361" i="1" s="1"/>
  <c r="E1362" i="1"/>
  <c r="B1362" i="1" s="1"/>
  <c r="E1363" i="1"/>
  <c r="B1363" i="1" s="1"/>
  <c r="A1363" i="1" s="1"/>
  <c r="E1364" i="1"/>
  <c r="B1364" i="1" s="1"/>
  <c r="A1364" i="1" s="1"/>
  <c r="E1365" i="1"/>
  <c r="B1365" i="1" s="1"/>
  <c r="A1365" i="1" s="1"/>
  <c r="E1366" i="1"/>
  <c r="B1366" i="1" s="1"/>
  <c r="A1366" i="1" s="1"/>
  <c r="E1367" i="1"/>
  <c r="B1367" i="1" s="1"/>
  <c r="A1367" i="1" s="1"/>
  <c r="E1368" i="1"/>
  <c r="B1368" i="1" s="1"/>
  <c r="A1368" i="1" s="1"/>
  <c r="E1369" i="1"/>
  <c r="B1369" i="1" s="1"/>
  <c r="A1369" i="1" s="1"/>
  <c r="E1370" i="1"/>
  <c r="B1370" i="1" s="1"/>
  <c r="A1370" i="1" s="1"/>
  <c r="E1371" i="1"/>
  <c r="B1371" i="1" s="1"/>
  <c r="A1371" i="1" s="1"/>
  <c r="E1372" i="1"/>
  <c r="B1372" i="1" s="1"/>
  <c r="E1373" i="1"/>
  <c r="B1373" i="1" s="1"/>
  <c r="E1374" i="1"/>
  <c r="B1374" i="1" s="1"/>
  <c r="E1375" i="1"/>
  <c r="B1375" i="1" s="1"/>
  <c r="E1376" i="1"/>
  <c r="B1376" i="1" s="1"/>
  <c r="E1377" i="1"/>
  <c r="B1377" i="1" s="1"/>
  <c r="E1378" i="1"/>
  <c r="B1378" i="1" s="1"/>
  <c r="E1379" i="1"/>
  <c r="B1379" i="1" s="1"/>
  <c r="A1379" i="1" s="1"/>
  <c r="E1380" i="1"/>
  <c r="B1380" i="1" s="1"/>
  <c r="A1380" i="1" s="1"/>
  <c r="E1381" i="1"/>
  <c r="B1381" i="1" s="1"/>
  <c r="A1381" i="1" s="1"/>
  <c r="E1382" i="1"/>
  <c r="B1382" i="1" s="1"/>
  <c r="A1382" i="1" s="1"/>
  <c r="E1383" i="1"/>
  <c r="B1383" i="1" s="1"/>
  <c r="A1383" i="1" s="1"/>
  <c r="E1384" i="1"/>
  <c r="B1384" i="1" s="1"/>
  <c r="A1384" i="1" s="1"/>
  <c r="E1385" i="1"/>
  <c r="B1385" i="1" s="1"/>
  <c r="A1385" i="1" s="1"/>
  <c r="E1386" i="1"/>
  <c r="B1386" i="1" s="1"/>
  <c r="A1386" i="1" s="1"/>
  <c r="E1387" i="1"/>
  <c r="B1387" i="1" s="1"/>
  <c r="A1387" i="1" s="1"/>
  <c r="E1388" i="1"/>
  <c r="B1388" i="1" s="1"/>
  <c r="E1389" i="1"/>
  <c r="B1389" i="1" s="1"/>
  <c r="E1390" i="1"/>
  <c r="B1390" i="1" s="1"/>
  <c r="E1391" i="1"/>
  <c r="B1391" i="1" s="1"/>
  <c r="E1392" i="1"/>
  <c r="B1392" i="1" s="1"/>
  <c r="E1393" i="1"/>
  <c r="B1393" i="1" s="1"/>
  <c r="E1394" i="1"/>
  <c r="B1394" i="1" s="1"/>
  <c r="E1395" i="1"/>
  <c r="B1395" i="1" s="1"/>
  <c r="A1395" i="1" s="1"/>
  <c r="E1396" i="1"/>
  <c r="B1396" i="1" s="1"/>
  <c r="A1396" i="1" s="1"/>
  <c r="E1397" i="1"/>
  <c r="B1397" i="1" s="1"/>
  <c r="A1397" i="1" s="1"/>
  <c r="E1398" i="1"/>
  <c r="B1398" i="1" s="1"/>
  <c r="A1398" i="1" s="1"/>
  <c r="E1399" i="1"/>
  <c r="B1399" i="1" s="1"/>
  <c r="A1399" i="1" s="1"/>
  <c r="E1400" i="1"/>
  <c r="B1400" i="1" s="1"/>
  <c r="A1400" i="1" s="1"/>
  <c r="E1401" i="1"/>
  <c r="B1401" i="1" s="1"/>
  <c r="A1401" i="1" s="1"/>
  <c r="E1402" i="1"/>
  <c r="B1402" i="1" s="1"/>
  <c r="A1402" i="1" s="1"/>
  <c r="E1403" i="1"/>
  <c r="B1403" i="1" s="1"/>
  <c r="A1403" i="1" s="1"/>
  <c r="E1404" i="1"/>
  <c r="B1404" i="1" s="1"/>
  <c r="E1405" i="1"/>
  <c r="B1405" i="1" s="1"/>
  <c r="E1406" i="1"/>
  <c r="B1406" i="1" s="1"/>
  <c r="E1407" i="1"/>
  <c r="B1407" i="1" s="1"/>
  <c r="E1408" i="1"/>
  <c r="B1408" i="1" s="1"/>
  <c r="E1409" i="1"/>
  <c r="B1409" i="1" s="1"/>
  <c r="E1410" i="1"/>
  <c r="B1410" i="1" s="1"/>
  <c r="E1411" i="1"/>
  <c r="B1411" i="1" s="1"/>
  <c r="A1411" i="1" s="1"/>
  <c r="E1412" i="1"/>
  <c r="B1412" i="1" s="1"/>
  <c r="A1412" i="1" s="1"/>
  <c r="E1413" i="1"/>
  <c r="B1413" i="1" s="1"/>
  <c r="A1413" i="1" s="1"/>
  <c r="E1414" i="1"/>
  <c r="B1414" i="1" s="1"/>
  <c r="A1414" i="1" s="1"/>
  <c r="E1415" i="1"/>
  <c r="B1415" i="1" s="1"/>
  <c r="A1415" i="1" s="1"/>
  <c r="E1416" i="1"/>
  <c r="B1416" i="1" s="1"/>
  <c r="A1416" i="1" s="1"/>
  <c r="E1417" i="1"/>
  <c r="B1417" i="1" s="1"/>
  <c r="A1417" i="1" s="1"/>
  <c r="E1418" i="1"/>
  <c r="B1418" i="1" s="1"/>
  <c r="A1418" i="1" s="1"/>
  <c r="E1419" i="1"/>
  <c r="B1419" i="1" s="1"/>
  <c r="A1419" i="1" s="1"/>
  <c r="E1420" i="1"/>
  <c r="B1420" i="1" s="1"/>
  <c r="E1421" i="1"/>
  <c r="B1421" i="1" s="1"/>
  <c r="E1422" i="1"/>
  <c r="B1422" i="1" s="1"/>
  <c r="E1423" i="1"/>
  <c r="B1423" i="1" s="1"/>
  <c r="E1424" i="1"/>
  <c r="B1424" i="1" s="1"/>
  <c r="E1425" i="1"/>
  <c r="B1425" i="1" s="1"/>
  <c r="E1426" i="1"/>
  <c r="B1426" i="1" s="1"/>
  <c r="E1427" i="1"/>
  <c r="B1427" i="1" s="1"/>
  <c r="A1427" i="1" s="1"/>
  <c r="E1428" i="1"/>
  <c r="B1428" i="1" s="1"/>
  <c r="A1428" i="1" s="1"/>
  <c r="E1429" i="1"/>
  <c r="B1429" i="1" s="1"/>
  <c r="A1429" i="1" s="1"/>
  <c r="E1430" i="1"/>
  <c r="B1430" i="1" s="1"/>
  <c r="A1430" i="1" s="1"/>
  <c r="E1431" i="1"/>
  <c r="B1431" i="1" s="1"/>
  <c r="A1431" i="1" s="1"/>
  <c r="E1432" i="1"/>
  <c r="B1432" i="1" s="1"/>
  <c r="A1432" i="1" s="1"/>
  <c r="E1433" i="1"/>
  <c r="B1433" i="1" s="1"/>
  <c r="A1433" i="1" s="1"/>
  <c r="E1434" i="1"/>
  <c r="B1434" i="1" s="1"/>
  <c r="A1434" i="1" s="1"/>
  <c r="E1435" i="1"/>
  <c r="B1435" i="1" s="1"/>
  <c r="A1435" i="1" s="1"/>
  <c r="E1436" i="1"/>
  <c r="B1436" i="1" s="1"/>
  <c r="E1437" i="1"/>
  <c r="B1437" i="1" s="1"/>
  <c r="E1438" i="1"/>
  <c r="B1438" i="1" s="1"/>
  <c r="E1439" i="1"/>
  <c r="B1439" i="1" s="1"/>
  <c r="E1440" i="1"/>
  <c r="B1440" i="1" s="1"/>
  <c r="E1441" i="1"/>
  <c r="B1441" i="1" s="1"/>
  <c r="E1442" i="1"/>
  <c r="B1442" i="1" s="1"/>
  <c r="E1443" i="1"/>
  <c r="B1443" i="1" s="1"/>
  <c r="A1443" i="1" s="1"/>
  <c r="E1444" i="1"/>
  <c r="B1444" i="1" s="1"/>
  <c r="A1444" i="1" s="1"/>
  <c r="E1445" i="1"/>
  <c r="B1445" i="1" s="1"/>
  <c r="A1445" i="1" s="1"/>
  <c r="E1446" i="1"/>
  <c r="B1446" i="1" s="1"/>
  <c r="A1446" i="1" s="1"/>
  <c r="E1447" i="1"/>
  <c r="B1447" i="1" s="1"/>
  <c r="A1447" i="1" s="1"/>
  <c r="E1448" i="1"/>
  <c r="B1448" i="1" s="1"/>
  <c r="A1448" i="1" s="1"/>
  <c r="E1449" i="1"/>
  <c r="B1449" i="1" s="1"/>
  <c r="A1449" i="1" s="1"/>
  <c r="E1450" i="1"/>
  <c r="B1450" i="1" s="1"/>
  <c r="A1450" i="1" s="1"/>
  <c r="E1451" i="1"/>
  <c r="B1451" i="1" s="1"/>
  <c r="A1451" i="1" s="1"/>
  <c r="E1452" i="1"/>
  <c r="B1452" i="1" s="1"/>
  <c r="E1453" i="1"/>
  <c r="B1453" i="1" s="1"/>
  <c r="E1454" i="1"/>
  <c r="B1454" i="1" s="1"/>
  <c r="E1455" i="1"/>
  <c r="B1455" i="1" s="1"/>
  <c r="E1456" i="1"/>
  <c r="B1456" i="1" s="1"/>
  <c r="E1457" i="1"/>
  <c r="B1457" i="1" s="1"/>
  <c r="E1458" i="1"/>
  <c r="B1458" i="1" s="1"/>
  <c r="E1459" i="1"/>
  <c r="B1459" i="1" s="1"/>
  <c r="A1459" i="1" s="1"/>
  <c r="E1460" i="1"/>
  <c r="B1460" i="1" s="1"/>
  <c r="A1460" i="1" s="1"/>
  <c r="E1461" i="1"/>
  <c r="B1461" i="1" s="1"/>
  <c r="A1461" i="1" s="1"/>
  <c r="E1462" i="1"/>
  <c r="B1462" i="1" s="1"/>
  <c r="A1462" i="1" s="1"/>
  <c r="E1463" i="1"/>
  <c r="B1463" i="1" s="1"/>
  <c r="A1463" i="1" s="1"/>
  <c r="E1464" i="1"/>
  <c r="B1464" i="1" s="1"/>
  <c r="A1464" i="1" s="1"/>
  <c r="E1465" i="1"/>
  <c r="B1465" i="1" s="1"/>
  <c r="A1465" i="1" s="1"/>
  <c r="E1466" i="1"/>
  <c r="B1466" i="1" s="1"/>
  <c r="A1466" i="1" s="1"/>
  <c r="E1467" i="1"/>
  <c r="B1467" i="1" s="1"/>
  <c r="A1467" i="1" s="1"/>
  <c r="E1468" i="1"/>
  <c r="B1468" i="1" s="1"/>
  <c r="E1469" i="1"/>
  <c r="B1469" i="1" s="1"/>
  <c r="E1470" i="1"/>
  <c r="B1470" i="1" s="1"/>
  <c r="E1471" i="1"/>
  <c r="B1471" i="1" s="1"/>
  <c r="E1472" i="1"/>
  <c r="B1472" i="1" s="1"/>
  <c r="E1473" i="1"/>
  <c r="B1473" i="1" s="1"/>
  <c r="E1474" i="1"/>
  <c r="B1474" i="1" s="1"/>
  <c r="E1475" i="1"/>
  <c r="B1475" i="1" s="1"/>
  <c r="A1475" i="1" s="1"/>
  <c r="E1476" i="1"/>
  <c r="B1476" i="1" s="1"/>
  <c r="A1476" i="1" s="1"/>
  <c r="E1477" i="1"/>
  <c r="B1477" i="1" s="1"/>
  <c r="A1477" i="1" s="1"/>
  <c r="E1478" i="1"/>
  <c r="B1478" i="1" s="1"/>
  <c r="A1478" i="1" s="1"/>
  <c r="E1479" i="1"/>
  <c r="B1479" i="1" s="1"/>
  <c r="A1479" i="1" s="1"/>
  <c r="E1480" i="1"/>
  <c r="B1480" i="1" s="1"/>
  <c r="A1480" i="1" s="1"/>
  <c r="E1481" i="1"/>
  <c r="B1481" i="1" s="1"/>
  <c r="A1481" i="1" s="1"/>
  <c r="E1482" i="1"/>
  <c r="B1482" i="1" s="1"/>
  <c r="A1482" i="1" s="1"/>
  <c r="E1483" i="1"/>
  <c r="B1483" i="1" s="1"/>
  <c r="A1483" i="1" s="1"/>
  <c r="E1484" i="1"/>
  <c r="B1484" i="1" s="1"/>
  <c r="E1485" i="1"/>
  <c r="B1485" i="1" s="1"/>
  <c r="E1486" i="1"/>
  <c r="B1486" i="1" s="1"/>
  <c r="E1487" i="1"/>
  <c r="B1487" i="1" s="1"/>
  <c r="E1488" i="1"/>
  <c r="B1488" i="1" s="1"/>
  <c r="E1489" i="1"/>
  <c r="B1489" i="1" s="1"/>
  <c r="E1490" i="1"/>
  <c r="B1490" i="1" s="1"/>
  <c r="E1491" i="1"/>
  <c r="B1491" i="1" s="1"/>
  <c r="A1491" i="1" s="1"/>
  <c r="E1492" i="1"/>
  <c r="B1492" i="1" s="1"/>
  <c r="A1492" i="1" s="1"/>
  <c r="E1493" i="1"/>
  <c r="B1493" i="1" s="1"/>
  <c r="A1493" i="1" s="1"/>
  <c r="E1494" i="1"/>
  <c r="B1494" i="1" s="1"/>
  <c r="A1494" i="1" s="1"/>
  <c r="E1495" i="1"/>
  <c r="B1495" i="1" s="1"/>
  <c r="A1495" i="1" s="1"/>
  <c r="E1496" i="1"/>
  <c r="B1496" i="1" s="1"/>
  <c r="A1496" i="1" s="1"/>
  <c r="E1497" i="1"/>
  <c r="B1497" i="1" s="1"/>
  <c r="A1497" i="1" s="1"/>
  <c r="E1498" i="1"/>
  <c r="B1498" i="1" s="1"/>
  <c r="A1498" i="1" s="1"/>
  <c r="E1499" i="1"/>
  <c r="B1499" i="1" s="1"/>
  <c r="A1499" i="1" s="1"/>
  <c r="E1500" i="1"/>
  <c r="B1500" i="1" s="1"/>
  <c r="E1501" i="1"/>
  <c r="B1501" i="1" s="1"/>
  <c r="E1502" i="1"/>
  <c r="B1502" i="1" s="1"/>
  <c r="E1503" i="1"/>
  <c r="B1503" i="1" s="1"/>
  <c r="E1504" i="1"/>
  <c r="B1504" i="1" s="1"/>
  <c r="E1505" i="1"/>
  <c r="B1505" i="1" s="1"/>
  <c r="E1506" i="1"/>
  <c r="B1506" i="1" s="1"/>
  <c r="E1507" i="1"/>
  <c r="B1507" i="1" s="1"/>
  <c r="A1507" i="1" s="1"/>
  <c r="E1508" i="1"/>
  <c r="B1508" i="1" s="1"/>
  <c r="A1508" i="1" s="1"/>
  <c r="E1509" i="1"/>
  <c r="B1509" i="1" s="1"/>
  <c r="A1509" i="1" s="1"/>
  <c r="E1510" i="1"/>
  <c r="B1510" i="1" s="1"/>
  <c r="A1510" i="1" s="1"/>
  <c r="E1511" i="1"/>
  <c r="B1511" i="1" s="1"/>
  <c r="A1511" i="1" s="1"/>
  <c r="E1512" i="1"/>
  <c r="B1512" i="1" s="1"/>
  <c r="A1512" i="1" s="1"/>
  <c r="E1513" i="1"/>
  <c r="B1513" i="1" s="1"/>
  <c r="A1513" i="1" s="1"/>
  <c r="E1514" i="1"/>
  <c r="B1514" i="1" s="1"/>
  <c r="A1514" i="1" s="1"/>
  <c r="E1515" i="1"/>
  <c r="B1515" i="1" s="1"/>
  <c r="A1515" i="1" s="1"/>
  <c r="E1516" i="1"/>
  <c r="B1516" i="1" s="1"/>
  <c r="E1517" i="1"/>
  <c r="B1517" i="1" s="1"/>
  <c r="E1518" i="1"/>
  <c r="B1518" i="1" s="1"/>
  <c r="E1519" i="1"/>
  <c r="B1519" i="1" s="1"/>
  <c r="E1520" i="1"/>
  <c r="B1520" i="1" s="1"/>
  <c r="E1521" i="1"/>
  <c r="B1521" i="1" s="1"/>
  <c r="E1522" i="1"/>
  <c r="B1522" i="1" s="1"/>
  <c r="E1523" i="1"/>
  <c r="B1523" i="1" s="1"/>
  <c r="A1523" i="1" s="1"/>
  <c r="E1524" i="1"/>
  <c r="B1524" i="1" s="1"/>
  <c r="A1524" i="1" s="1"/>
  <c r="E1525" i="1"/>
  <c r="B1525" i="1" s="1"/>
  <c r="A1525" i="1" s="1"/>
  <c r="E1526" i="1"/>
  <c r="B1526" i="1" s="1"/>
  <c r="A1526" i="1" s="1"/>
  <c r="E1527" i="1"/>
  <c r="B1527" i="1" s="1"/>
  <c r="A1527" i="1" s="1"/>
  <c r="E1528" i="1"/>
  <c r="B1528" i="1" s="1"/>
  <c r="A1528" i="1" s="1"/>
  <c r="E1529" i="1"/>
  <c r="B1529" i="1" s="1"/>
  <c r="A1529" i="1" s="1"/>
  <c r="E1530" i="1"/>
  <c r="B1530" i="1" s="1"/>
  <c r="A1530" i="1" s="1"/>
  <c r="E1531" i="1"/>
  <c r="B1531" i="1" s="1"/>
  <c r="A1531" i="1" s="1"/>
  <c r="E1532" i="1"/>
  <c r="B1532" i="1" s="1"/>
  <c r="E1533" i="1"/>
  <c r="B1533" i="1" s="1"/>
  <c r="E1534" i="1"/>
  <c r="B1534" i="1" s="1"/>
  <c r="E1535" i="1"/>
  <c r="B1535" i="1" s="1"/>
  <c r="E1536" i="1"/>
  <c r="B1536" i="1" s="1"/>
  <c r="E1537" i="1"/>
  <c r="B1537" i="1" s="1"/>
  <c r="E1538" i="1"/>
  <c r="B1538" i="1" s="1"/>
  <c r="E1539" i="1"/>
  <c r="B1539" i="1" s="1"/>
  <c r="A1539" i="1" s="1"/>
  <c r="E1540" i="1"/>
  <c r="B1540" i="1" s="1"/>
  <c r="A1540" i="1" s="1"/>
  <c r="E1541" i="1"/>
  <c r="B1541" i="1" s="1"/>
  <c r="A1541" i="1" s="1"/>
  <c r="E1542" i="1"/>
  <c r="B1542" i="1" s="1"/>
  <c r="A1542" i="1" s="1"/>
  <c r="E1543" i="1"/>
  <c r="B1543" i="1" s="1"/>
  <c r="A1543" i="1" s="1"/>
  <c r="E1544" i="1"/>
  <c r="B1544" i="1" s="1"/>
  <c r="A1544" i="1" s="1"/>
  <c r="E1545" i="1"/>
  <c r="B1545" i="1" s="1"/>
  <c r="A1545" i="1" s="1"/>
  <c r="E1546" i="1"/>
  <c r="B1546" i="1" s="1"/>
  <c r="A1546" i="1" s="1"/>
  <c r="E1547" i="1"/>
  <c r="B1547" i="1" s="1"/>
  <c r="A1547" i="1" s="1"/>
  <c r="E1548" i="1"/>
  <c r="B1548" i="1" s="1"/>
  <c r="E1549" i="1"/>
  <c r="B1549" i="1" s="1"/>
  <c r="E1550" i="1"/>
  <c r="B1550" i="1" s="1"/>
  <c r="E1551" i="1"/>
  <c r="B1551" i="1" s="1"/>
  <c r="E1552" i="1"/>
  <c r="B1552" i="1" s="1"/>
  <c r="E1553" i="1"/>
  <c r="B1553" i="1" s="1"/>
  <c r="E1554" i="1"/>
  <c r="B1554" i="1" s="1"/>
  <c r="E1555" i="1"/>
  <c r="B1555" i="1" s="1"/>
  <c r="A1555" i="1" s="1"/>
  <c r="E1556" i="1"/>
  <c r="B1556" i="1" s="1"/>
  <c r="A1556" i="1" s="1"/>
  <c r="E1557" i="1"/>
  <c r="B1557" i="1" s="1"/>
  <c r="A1557" i="1" s="1"/>
  <c r="E1558" i="1"/>
  <c r="B1558" i="1" s="1"/>
  <c r="A1558" i="1" s="1"/>
  <c r="E1559" i="1"/>
  <c r="B1559" i="1" s="1"/>
  <c r="A1559" i="1" s="1"/>
  <c r="E1560" i="1"/>
  <c r="B1560" i="1" s="1"/>
  <c r="A1560" i="1" s="1"/>
  <c r="E1561" i="1"/>
  <c r="B1561" i="1" s="1"/>
  <c r="A1561" i="1" s="1"/>
  <c r="E1562" i="1"/>
  <c r="B1562" i="1" s="1"/>
  <c r="A1562" i="1" s="1"/>
  <c r="E1563" i="1"/>
  <c r="B1563" i="1" s="1"/>
  <c r="A1563" i="1" s="1"/>
  <c r="E1564" i="1"/>
  <c r="B1564" i="1" s="1"/>
  <c r="E1565" i="1"/>
  <c r="B1565" i="1" s="1"/>
  <c r="E1566" i="1"/>
  <c r="B1566" i="1" s="1"/>
  <c r="E1567" i="1"/>
  <c r="B1567" i="1" s="1"/>
  <c r="E1568" i="1"/>
  <c r="B1568" i="1" s="1"/>
  <c r="E1569" i="1"/>
  <c r="B1569" i="1" s="1"/>
  <c r="E1570" i="1"/>
  <c r="B1570" i="1" s="1"/>
  <c r="E1571" i="1"/>
  <c r="B1571" i="1" s="1"/>
  <c r="A1571" i="1" s="1"/>
  <c r="E1572" i="1"/>
  <c r="B1572" i="1" s="1"/>
  <c r="A1572" i="1" s="1"/>
  <c r="E1573" i="1"/>
  <c r="B1573" i="1" s="1"/>
  <c r="A1573" i="1" s="1"/>
  <c r="E1574" i="1"/>
  <c r="B1574" i="1" s="1"/>
  <c r="A1574" i="1" s="1"/>
  <c r="E1575" i="1"/>
  <c r="B1575" i="1" s="1"/>
  <c r="A1575" i="1" s="1"/>
  <c r="E1576" i="1"/>
  <c r="B1576" i="1" s="1"/>
  <c r="A1576" i="1" s="1"/>
  <c r="E1577" i="1"/>
  <c r="B1577" i="1" s="1"/>
  <c r="A1577" i="1" s="1"/>
  <c r="E1578" i="1"/>
  <c r="B1578" i="1" s="1"/>
  <c r="A1578" i="1" s="1"/>
  <c r="E1579" i="1"/>
  <c r="B1579" i="1" s="1"/>
  <c r="A1579" i="1" s="1"/>
  <c r="E1580" i="1"/>
  <c r="B1580" i="1" s="1"/>
  <c r="E1581" i="1"/>
  <c r="B1581" i="1" s="1"/>
  <c r="E1582" i="1"/>
  <c r="B1582" i="1" s="1"/>
  <c r="E1583" i="1"/>
  <c r="B1583" i="1" s="1"/>
  <c r="E1584" i="1"/>
  <c r="B1584" i="1" s="1"/>
  <c r="E1585" i="1"/>
  <c r="B1585" i="1" s="1"/>
  <c r="E1586" i="1"/>
  <c r="B1586" i="1" s="1"/>
  <c r="E1587" i="1"/>
  <c r="B1587" i="1" s="1"/>
  <c r="A1587" i="1" s="1"/>
  <c r="E1588" i="1"/>
  <c r="B1588" i="1" s="1"/>
  <c r="A1588" i="1" s="1"/>
  <c r="E1589" i="1"/>
  <c r="B1589" i="1" s="1"/>
  <c r="A1589" i="1" s="1"/>
  <c r="E1590" i="1"/>
  <c r="B1590" i="1" s="1"/>
  <c r="A1590" i="1" s="1"/>
  <c r="E1591" i="1"/>
  <c r="B1591" i="1" s="1"/>
  <c r="A1591" i="1" s="1"/>
  <c r="E1592" i="1"/>
  <c r="B1592" i="1" s="1"/>
  <c r="A1592" i="1" s="1"/>
  <c r="E1593" i="1"/>
  <c r="B1593" i="1" s="1"/>
  <c r="A1593" i="1" s="1"/>
  <c r="E1594" i="1"/>
  <c r="B1594" i="1" s="1"/>
  <c r="A1594" i="1" s="1"/>
  <c r="E1595" i="1"/>
  <c r="B1595" i="1" s="1"/>
  <c r="A1595" i="1" s="1"/>
  <c r="E1596" i="1"/>
  <c r="B1596" i="1" s="1"/>
  <c r="E1597" i="1"/>
  <c r="B1597" i="1" s="1"/>
  <c r="E1598" i="1"/>
  <c r="B1598" i="1" s="1"/>
  <c r="E1599" i="1"/>
  <c r="B1599" i="1" s="1"/>
  <c r="E1600" i="1"/>
  <c r="B1600" i="1" s="1"/>
  <c r="E1601" i="1"/>
  <c r="B1601" i="1" s="1"/>
  <c r="E1602" i="1"/>
  <c r="B1602" i="1" s="1"/>
  <c r="E1603" i="1"/>
  <c r="B1603" i="1" s="1"/>
  <c r="A1603" i="1" s="1"/>
  <c r="E1604" i="1"/>
  <c r="B1604" i="1" s="1"/>
  <c r="A1604" i="1" s="1"/>
  <c r="E1605" i="1"/>
  <c r="B1605" i="1" s="1"/>
  <c r="A1605" i="1" s="1"/>
  <c r="E1606" i="1"/>
  <c r="B1606" i="1" s="1"/>
  <c r="A1606" i="1" s="1"/>
  <c r="E1607" i="1"/>
  <c r="B1607" i="1" s="1"/>
  <c r="A1607" i="1" s="1"/>
  <c r="E1608" i="1"/>
  <c r="B1608" i="1" s="1"/>
  <c r="A1608" i="1" s="1"/>
  <c r="E1609" i="1"/>
  <c r="B1609" i="1" s="1"/>
  <c r="A1609" i="1" s="1"/>
  <c r="E1610" i="1"/>
  <c r="B1610" i="1" s="1"/>
  <c r="A1610" i="1" s="1"/>
  <c r="E1611" i="1"/>
  <c r="B1611" i="1" s="1"/>
  <c r="A1611" i="1" s="1"/>
  <c r="E1612" i="1"/>
  <c r="B1612" i="1" s="1"/>
  <c r="E1613" i="1"/>
  <c r="B1613" i="1" s="1"/>
  <c r="E1614" i="1"/>
  <c r="B1614" i="1" s="1"/>
  <c r="E1615" i="1"/>
  <c r="B1615" i="1" s="1"/>
  <c r="E1616" i="1"/>
  <c r="B1616" i="1" s="1"/>
  <c r="E1617" i="1"/>
  <c r="B1617" i="1" s="1"/>
  <c r="E1618" i="1"/>
  <c r="B1618" i="1" s="1"/>
  <c r="E1619" i="1"/>
  <c r="B1619" i="1" s="1"/>
  <c r="A1619" i="1" s="1"/>
  <c r="E1620" i="1"/>
  <c r="B1620" i="1" s="1"/>
  <c r="A1620" i="1" s="1"/>
  <c r="E1621" i="1"/>
  <c r="B1621" i="1" s="1"/>
  <c r="A1621" i="1" s="1"/>
  <c r="E1622" i="1"/>
  <c r="B1622" i="1" s="1"/>
  <c r="A1622" i="1" s="1"/>
  <c r="E1623" i="1"/>
  <c r="B1623" i="1" s="1"/>
  <c r="A1623" i="1" s="1"/>
  <c r="E1624" i="1"/>
  <c r="B1624" i="1" s="1"/>
  <c r="A1624" i="1" s="1"/>
  <c r="E1625" i="1"/>
  <c r="B1625" i="1" s="1"/>
  <c r="A1625" i="1" s="1"/>
  <c r="E1626" i="1"/>
  <c r="B1626" i="1" s="1"/>
  <c r="A1626" i="1" s="1"/>
  <c r="E1627" i="1"/>
  <c r="B1627" i="1" s="1"/>
  <c r="A1627" i="1" s="1"/>
  <c r="E1628" i="1"/>
  <c r="B1628" i="1" s="1"/>
  <c r="E1629" i="1"/>
  <c r="B1629" i="1" s="1"/>
  <c r="E1630" i="1"/>
  <c r="B1630" i="1" s="1"/>
  <c r="E1631" i="1"/>
  <c r="B1631" i="1" s="1"/>
  <c r="E1632" i="1"/>
  <c r="B1632" i="1" s="1"/>
  <c r="E1633" i="1"/>
  <c r="B1633" i="1" s="1"/>
  <c r="E1634" i="1"/>
  <c r="B1634" i="1" s="1"/>
  <c r="E1635" i="1"/>
  <c r="B1635" i="1" s="1"/>
  <c r="A1635" i="1" s="1"/>
  <c r="E1636" i="1"/>
  <c r="B1636" i="1" s="1"/>
  <c r="A1636" i="1" s="1"/>
  <c r="E1637" i="1"/>
  <c r="B1637" i="1" s="1"/>
  <c r="A1637" i="1" s="1"/>
  <c r="E1638" i="1"/>
  <c r="B1638" i="1" s="1"/>
  <c r="A1638" i="1" s="1"/>
  <c r="E1639" i="1"/>
  <c r="B1639" i="1" s="1"/>
  <c r="A1639" i="1" s="1"/>
  <c r="E1640" i="1"/>
  <c r="B1640" i="1" s="1"/>
  <c r="A1640" i="1" s="1"/>
  <c r="E1641" i="1"/>
  <c r="B1641" i="1" s="1"/>
  <c r="A1641" i="1" s="1"/>
  <c r="E1642" i="1"/>
  <c r="B1642" i="1" s="1"/>
  <c r="A1642" i="1" s="1"/>
  <c r="E1643" i="1"/>
  <c r="B1643" i="1" s="1"/>
  <c r="A1643" i="1" s="1"/>
  <c r="E1644" i="1"/>
  <c r="B1644" i="1" s="1"/>
  <c r="E1645" i="1"/>
  <c r="B1645" i="1" s="1"/>
  <c r="E1646" i="1"/>
  <c r="B1646" i="1" s="1"/>
  <c r="E1647" i="1"/>
  <c r="B1647" i="1" s="1"/>
  <c r="E1648" i="1"/>
  <c r="B1648" i="1" s="1"/>
  <c r="E1649" i="1"/>
  <c r="B1649" i="1" s="1"/>
  <c r="E1650" i="1"/>
  <c r="B1650" i="1" s="1"/>
  <c r="E1651" i="1"/>
  <c r="B1651" i="1" s="1"/>
  <c r="A1651" i="1" s="1"/>
  <c r="E1652" i="1"/>
  <c r="B1652" i="1" s="1"/>
  <c r="A1652" i="1" s="1"/>
  <c r="E1653" i="1"/>
  <c r="B1653" i="1" s="1"/>
  <c r="A1653" i="1" s="1"/>
  <c r="E1654" i="1"/>
  <c r="B1654" i="1" s="1"/>
  <c r="A1654" i="1" s="1"/>
  <c r="E1655" i="1"/>
  <c r="B1655" i="1" s="1"/>
  <c r="A1655" i="1" s="1"/>
  <c r="E1656" i="1"/>
  <c r="B1656" i="1" s="1"/>
  <c r="A1656" i="1" s="1"/>
  <c r="E1657" i="1"/>
  <c r="B1657" i="1" s="1"/>
  <c r="A1657" i="1" s="1"/>
  <c r="E1658" i="1"/>
  <c r="B1658" i="1" s="1"/>
  <c r="A1658" i="1" s="1"/>
  <c r="E1659" i="1"/>
  <c r="B1659" i="1" s="1"/>
  <c r="A1659" i="1" s="1"/>
  <c r="E1660" i="1"/>
  <c r="B1660" i="1" s="1"/>
  <c r="E1661" i="1"/>
  <c r="B1661" i="1" s="1"/>
  <c r="E1662" i="1"/>
  <c r="B1662" i="1" s="1"/>
  <c r="E1663" i="1"/>
  <c r="B1663" i="1" s="1"/>
  <c r="E1664" i="1"/>
  <c r="B1664" i="1" s="1"/>
  <c r="E1665" i="1"/>
  <c r="B1665" i="1" s="1"/>
  <c r="E1666" i="1"/>
  <c r="B1666" i="1" s="1"/>
  <c r="E1667" i="1"/>
  <c r="B1667" i="1" s="1"/>
  <c r="A1667" i="1" s="1"/>
  <c r="E1668" i="1"/>
  <c r="B1668" i="1" s="1"/>
  <c r="A1668" i="1" s="1"/>
  <c r="E1669" i="1"/>
  <c r="B1669" i="1" s="1"/>
  <c r="A1669" i="1" s="1"/>
  <c r="E1670" i="1"/>
  <c r="B1670" i="1" s="1"/>
  <c r="A1670" i="1" s="1"/>
  <c r="E1671" i="1"/>
  <c r="B1671" i="1" s="1"/>
  <c r="A1671" i="1" s="1"/>
  <c r="E1672" i="1"/>
  <c r="B1672" i="1" s="1"/>
  <c r="A1672" i="1" s="1"/>
  <c r="E1673" i="1"/>
  <c r="B1673" i="1" s="1"/>
  <c r="A1673" i="1" s="1"/>
  <c r="E1674" i="1"/>
  <c r="B1674" i="1" s="1"/>
  <c r="A1674" i="1" s="1"/>
  <c r="E1675" i="1"/>
  <c r="B1675" i="1" s="1"/>
  <c r="A1675" i="1" s="1"/>
  <c r="E1676" i="1"/>
  <c r="B1676" i="1" s="1"/>
  <c r="E1677" i="1"/>
  <c r="B1677" i="1" s="1"/>
  <c r="E1678" i="1"/>
  <c r="B1678" i="1" s="1"/>
  <c r="E1679" i="1"/>
  <c r="B1679" i="1" s="1"/>
  <c r="E1680" i="1"/>
  <c r="B1680" i="1" s="1"/>
  <c r="E1681" i="1"/>
  <c r="B1681" i="1" s="1"/>
  <c r="E1682" i="1"/>
  <c r="B1682" i="1" s="1"/>
  <c r="E1683" i="1"/>
  <c r="B1683" i="1" s="1"/>
  <c r="A1683" i="1" s="1"/>
  <c r="E1684" i="1"/>
  <c r="B1684" i="1" s="1"/>
  <c r="A1684" i="1" s="1"/>
  <c r="E1685" i="1"/>
  <c r="B1685" i="1" s="1"/>
  <c r="A1685" i="1" s="1"/>
  <c r="E1686" i="1"/>
  <c r="B1686" i="1" s="1"/>
  <c r="A1686" i="1" s="1"/>
  <c r="E1687" i="1"/>
  <c r="B1687" i="1" s="1"/>
  <c r="A1687" i="1" s="1"/>
  <c r="E1688" i="1"/>
  <c r="B1688" i="1" s="1"/>
  <c r="A1688" i="1" s="1"/>
  <c r="E1689" i="1"/>
  <c r="B1689" i="1" s="1"/>
  <c r="A1689" i="1" s="1"/>
  <c r="E1690" i="1"/>
  <c r="B1690" i="1" s="1"/>
  <c r="A1690" i="1" s="1"/>
  <c r="E1691" i="1"/>
  <c r="B1691" i="1" s="1"/>
  <c r="A1691" i="1" s="1"/>
  <c r="E1692" i="1"/>
  <c r="B1692" i="1" s="1"/>
  <c r="E1693" i="1"/>
  <c r="B1693" i="1" s="1"/>
  <c r="E1694" i="1"/>
  <c r="B1694" i="1" s="1"/>
  <c r="E1695" i="1"/>
  <c r="B1695" i="1" s="1"/>
  <c r="E1696" i="1"/>
  <c r="B1696" i="1" s="1"/>
  <c r="E1697" i="1"/>
  <c r="B1697" i="1" s="1"/>
  <c r="E1698" i="1"/>
  <c r="B1698" i="1" s="1"/>
  <c r="E1699" i="1"/>
  <c r="B1699" i="1" s="1"/>
  <c r="A1699" i="1" s="1"/>
  <c r="E1700" i="1"/>
  <c r="B1700" i="1" s="1"/>
  <c r="A1700" i="1" s="1"/>
  <c r="E1701" i="1"/>
  <c r="B1701" i="1" s="1"/>
  <c r="A1701" i="1" s="1"/>
  <c r="E1702" i="1"/>
  <c r="B1702" i="1" s="1"/>
  <c r="A1702" i="1" s="1"/>
  <c r="E1703" i="1"/>
  <c r="B1703" i="1" s="1"/>
  <c r="A1703" i="1" s="1"/>
  <c r="E1704" i="1"/>
  <c r="B1704" i="1" s="1"/>
  <c r="A1704" i="1" s="1"/>
  <c r="E1705" i="1"/>
  <c r="B1705" i="1" s="1"/>
  <c r="A1705" i="1" s="1"/>
  <c r="E1706" i="1"/>
  <c r="B1706" i="1" s="1"/>
  <c r="A1706" i="1" s="1"/>
  <c r="E1707" i="1"/>
  <c r="B1707" i="1" s="1"/>
  <c r="A1707" i="1" s="1"/>
  <c r="E1708" i="1"/>
  <c r="B1708" i="1" s="1"/>
  <c r="E1709" i="1"/>
  <c r="B1709" i="1" s="1"/>
  <c r="E1710" i="1"/>
  <c r="B1710" i="1" s="1"/>
  <c r="E1711" i="1"/>
  <c r="B1711" i="1" s="1"/>
  <c r="E1712" i="1"/>
  <c r="B1712" i="1" s="1"/>
  <c r="E1713" i="1"/>
  <c r="B1713" i="1" s="1"/>
  <c r="E1714" i="1"/>
  <c r="B1714" i="1" s="1"/>
  <c r="E1715" i="1"/>
  <c r="B1715" i="1" s="1"/>
  <c r="A1715" i="1" s="1"/>
  <c r="E1716" i="1"/>
  <c r="B1716" i="1" s="1"/>
  <c r="A1716" i="1" s="1"/>
  <c r="E1717" i="1"/>
  <c r="B1717" i="1" s="1"/>
  <c r="A1717" i="1" s="1"/>
  <c r="E1718" i="1"/>
  <c r="B1718" i="1" s="1"/>
  <c r="A1718" i="1" s="1"/>
  <c r="E1719" i="1"/>
  <c r="B1719" i="1" s="1"/>
  <c r="A1719" i="1" s="1"/>
  <c r="E1720" i="1"/>
  <c r="B1720" i="1" s="1"/>
  <c r="A1720" i="1" s="1"/>
  <c r="E1721" i="1"/>
  <c r="B1721" i="1" s="1"/>
  <c r="A1721" i="1" s="1"/>
  <c r="E1722" i="1"/>
  <c r="B1722" i="1" s="1"/>
  <c r="A1722" i="1" s="1"/>
  <c r="E1723" i="1"/>
  <c r="B1723" i="1" s="1"/>
  <c r="A1723" i="1" s="1"/>
  <c r="E1724" i="1"/>
  <c r="B1724" i="1" s="1"/>
  <c r="E1725" i="1"/>
  <c r="B1725" i="1" s="1"/>
  <c r="E1726" i="1"/>
  <c r="B1726" i="1" s="1"/>
  <c r="E1727" i="1"/>
  <c r="B1727" i="1" s="1"/>
  <c r="E1728" i="1"/>
  <c r="B1728" i="1" s="1"/>
  <c r="E1729" i="1"/>
  <c r="B1729" i="1" s="1"/>
  <c r="E1730" i="1"/>
  <c r="B1730" i="1" s="1"/>
  <c r="E1731" i="1"/>
  <c r="B1731" i="1" s="1"/>
  <c r="A1731" i="1" s="1"/>
  <c r="E1732" i="1"/>
  <c r="B1732" i="1" s="1"/>
  <c r="A1732" i="1" s="1"/>
  <c r="E1733" i="1"/>
  <c r="B1733" i="1" s="1"/>
  <c r="A1733" i="1" s="1"/>
  <c r="E1734" i="1"/>
  <c r="B1734" i="1" s="1"/>
  <c r="A1734" i="1" s="1"/>
  <c r="E1735" i="1"/>
  <c r="B1735" i="1" s="1"/>
  <c r="A1735" i="1" s="1"/>
  <c r="E1736" i="1"/>
  <c r="B1736" i="1" s="1"/>
  <c r="A1736" i="1" s="1"/>
  <c r="E1737" i="1"/>
  <c r="B1737" i="1" s="1"/>
  <c r="A1737" i="1" s="1"/>
  <c r="E1738" i="1"/>
  <c r="B1738" i="1" s="1"/>
  <c r="A1738" i="1" s="1"/>
  <c r="E1739" i="1"/>
  <c r="B1739" i="1" s="1"/>
  <c r="A1739" i="1" s="1"/>
  <c r="E1740" i="1"/>
  <c r="B1740" i="1" s="1"/>
  <c r="E1741" i="1"/>
  <c r="B1741" i="1" s="1"/>
  <c r="E1742" i="1"/>
  <c r="B1742" i="1" s="1"/>
  <c r="E1743" i="1"/>
  <c r="B1743" i="1" s="1"/>
  <c r="E1744" i="1"/>
  <c r="B1744" i="1" s="1"/>
  <c r="E1745" i="1"/>
  <c r="B1745" i="1" s="1"/>
  <c r="E1746" i="1"/>
  <c r="B1746" i="1" s="1"/>
  <c r="E1747" i="1"/>
  <c r="B1747" i="1" s="1"/>
  <c r="A1747" i="1" s="1"/>
  <c r="E1748" i="1"/>
  <c r="B1748" i="1" s="1"/>
  <c r="A1748" i="1" s="1"/>
  <c r="E1749" i="1"/>
  <c r="B1749" i="1" s="1"/>
  <c r="A1749" i="1" s="1"/>
  <c r="E1750" i="1"/>
  <c r="B1750" i="1" s="1"/>
  <c r="A1750" i="1" s="1"/>
  <c r="E1751" i="1"/>
  <c r="B1751" i="1" s="1"/>
  <c r="A1751" i="1" s="1"/>
  <c r="E1752" i="1"/>
  <c r="B1752" i="1" s="1"/>
  <c r="A1752" i="1" s="1"/>
  <c r="E1753" i="1"/>
  <c r="B1753" i="1" s="1"/>
  <c r="A1753" i="1" s="1"/>
  <c r="E1754" i="1"/>
  <c r="B1754" i="1" s="1"/>
  <c r="A1754" i="1" s="1"/>
  <c r="E1755" i="1"/>
  <c r="B1755" i="1" s="1"/>
  <c r="A1755" i="1" s="1"/>
  <c r="E1756" i="1"/>
  <c r="B1756" i="1" s="1"/>
  <c r="E1757" i="1"/>
  <c r="B1757" i="1" s="1"/>
  <c r="E1758" i="1"/>
  <c r="B1758" i="1" s="1"/>
  <c r="E1759" i="1"/>
  <c r="B1759" i="1" s="1"/>
  <c r="E1760" i="1"/>
  <c r="B1760" i="1" s="1"/>
  <c r="E1761" i="1"/>
  <c r="B1761" i="1" s="1"/>
  <c r="E1762" i="1"/>
  <c r="B1762" i="1" s="1"/>
  <c r="E1763" i="1"/>
  <c r="B1763" i="1" s="1"/>
  <c r="A1763" i="1" s="1"/>
  <c r="E1764" i="1"/>
  <c r="B1764" i="1" s="1"/>
  <c r="A1764" i="1" s="1"/>
  <c r="E1765" i="1"/>
  <c r="B1765" i="1" s="1"/>
  <c r="A1765" i="1" s="1"/>
  <c r="E1766" i="1"/>
  <c r="B1766" i="1" s="1"/>
  <c r="A1766" i="1" s="1"/>
  <c r="E1767" i="1"/>
  <c r="B1767" i="1" s="1"/>
  <c r="A1767" i="1" s="1"/>
  <c r="E1768" i="1"/>
  <c r="B1768" i="1" s="1"/>
  <c r="A1768" i="1" s="1"/>
  <c r="E1769" i="1"/>
  <c r="B1769" i="1" s="1"/>
  <c r="A1769" i="1" s="1"/>
  <c r="E1770" i="1"/>
  <c r="B1770" i="1" s="1"/>
  <c r="A1770" i="1" s="1"/>
  <c r="E1771" i="1"/>
  <c r="B1771" i="1" s="1"/>
  <c r="A1771" i="1" s="1"/>
  <c r="E1772" i="1"/>
  <c r="B1772" i="1" s="1"/>
  <c r="E1773" i="1"/>
  <c r="B1773" i="1" s="1"/>
  <c r="E1774" i="1"/>
  <c r="B1774" i="1" s="1"/>
  <c r="E1775" i="1"/>
  <c r="B1775" i="1" s="1"/>
  <c r="E1776" i="1"/>
  <c r="B1776" i="1" s="1"/>
  <c r="E1777" i="1"/>
  <c r="B1777" i="1" s="1"/>
  <c r="E1778" i="1"/>
  <c r="B1778" i="1" s="1"/>
  <c r="E1779" i="1"/>
  <c r="B1779" i="1" s="1"/>
  <c r="A1779" i="1" s="1"/>
  <c r="E1780" i="1"/>
  <c r="B1780" i="1" s="1"/>
  <c r="A1780" i="1" s="1"/>
  <c r="E1781" i="1"/>
  <c r="B1781" i="1" s="1"/>
  <c r="A1781" i="1" s="1"/>
  <c r="E1782" i="1"/>
  <c r="B1782" i="1" s="1"/>
  <c r="A1782" i="1" s="1"/>
  <c r="E1783" i="1"/>
  <c r="B1783" i="1" s="1"/>
  <c r="A1783" i="1" s="1"/>
  <c r="E1784" i="1"/>
  <c r="B1784" i="1" s="1"/>
  <c r="A1784" i="1" s="1"/>
  <c r="E1785" i="1"/>
  <c r="B1785" i="1" s="1"/>
  <c r="A1785" i="1" s="1"/>
  <c r="E1786" i="1"/>
  <c r="B1786" i="1" s="1"/>
  <c r="A1786" i="1" s="1"/>
  <c r="E1787" i="1"/>
  <c r="B1787" i="1" s="1"/>
  <c r="A1787" i="1" s="1"/>
  <c r="E1788" i="1"/>
  <c r="B1788" i="1" s="1"/>
  <c r="E1789" i="1"/>
  <c r="B1789" i="1" s="1"/>
  <c r="E1790" i="1"/>
  <c r="B1790" i="1" s="1"/>
  <c r="E1791" i="1"/>
  <c r="B1791" i="1" s="1"/>
  <c r="E1792" i="1"/>
  <c r="B1792" i="1" s="1"/>
  <c r="E1793" i="1"/>
  <c r="B1793" i="1" s="1"/>
  <c r="E1794" i="1"/>
  <c r="B1794" i="1" s="1"/>
  <c r="E1795" i="1"/>
  <c r="B1795" i="1" s="1"/>
  <c r="A1795" i="1" s="1"/>
  <c r="E1796" i="1"/>
  <c r="B1796" i="1" s="1"/>
  <c r="A1796" i="1" s="1"/>
  <c r="E1797" i="1"/>
  <c r="B1797" i="1" s="1"/>
  <c r="A1797" i="1" s="1"/>
  <c r="E1798" i="1"/>
  <c r="B1798" i="1" s="1"/>
  <c r="A1798" i="1" s="1"/>
  <c r="E1799" i="1"/>
  <c r="B1799" i="1" s="1"/>
  <c r="A1799" i="1" s="1"/>
  <c r="E1800" i="1"/>
  <c r="B1800" i="1" s="1"/>
  <c r="A1800" i="1" s="1"/>
  <c r="E1801" i="1"/>
  <c r="B1801" i="1" s="1"/>
  <c r="A1801" i="1" s="1"/>
  <c r="E1802" i="1"/>
  <c r="B1802" i="1" s="1"/>
  <c r="A1802" i="1" s="1"/>
  <c r="E1803" i="1"/>
  <c r="B1803" i="1" s="1"/>
  <c r="A1803" i="1" s="1"/>
  <c r="E1804" i="1"/>
  <c r="B1804" i="1" s="1"/>
  <c r="E1805" i="1"/>
  <c r="B1805" i="1" s="1"/>
  <c r="E1806" i="1"/>
  <c r="B1806" i="1" s="1"/>
  <c r="E1807" i="1"/>
  <c r="B1807" i="1" s="1"/>
  <c r="E1808" i="1"/>
  <c r="B1808" i="1" s="1"/>
  <c r="E1809" i="1"/>
  <c r="B1809" i="1" s="1"/>
  <c r="E1810" i="1"/>
  <c r="B1810" i="1" s="1"/>
  <c r="E1811" i="1"/>
  <c r="B1811" i="1" s="1"/>
  <c r="A1811" i="1" s="1"/>
  <c r="E1812" i="1"/>
  <c r="B1812" i="1" s="1"/>
  <c r="A1812" i="1" s="1"/>
  <c r="E1813" i="1"/>
  <c r="B1813" i="1" s="1"/>
  <c r="A1813" i="1" s="1"/>
  <c r="E1814" i="1"/>
  <c r="B1814" i="1" s="1"/>
  <c r="A1814" i="1" s="1"/>
  <c r="E1815" i="1"/>
  <c r="B1815" i="1" s="1"/>
  <c r="A1815" i="1" s="1"/>
  <c r="E1816" i="1"/>
  <c r="B1816" i="1" s="1"/>
  <c r="A1816" i="1" s="1"/>
  <c r="E1817" i="1"/>
  <c r="B1817" i="1" s="1"/>
  <c r="A1817" i="1" s="1"/>
  <c r="E1818" i="1"/>
  <c r="B1818" i="1" s="1"/>
  <c r="A1818" i="1" s="1"/>
  <c r="E1819" i="1"/>
  <c r="B1819" i="1" s="1"/>
  <c r="A1819" i="1" s="1"/>
  <c r="E1820" i="1"/>
  <c r="B1820" i="1" s="1"/>
  <c r="E1821" i="1"/>
  <c r="B1821" i="1" s="1"/>
  <c r="E1822" i="1"/>
  <c r="B1822" i="1" s="1"/>
  <c r="E1823" i="1"/>
  <c r="B1823" i="1" s="1"/>
  <c r="E1824" i="1"/>
  <c r="B1824" i="1" s="1"/>
  <c r="E1825" i="1"/>
  <c r="B1825" i="1" s="1"/>
  <c r="E1826" i="1"/>
  <c r="B1826" i="1" s="1"/>
  <c r="E1827" i="1"/>
  <c r="B1827" i="1" s="1"/>
  <c r="A1827" i="1" s="1"/>
  <c r="E1828" i="1"/>
  <c r="B1828" i="1" s="1"/>
  <c r="A1828" i="1" s="1"/>
  <c r="E1829" i="1"/>
  <c r="B1829" i="1" s="1"/>
  <c r="A1829" i="1" s="1"/>
  <c r="E1830" i="1"/>
  <c r="B1830" i="1" s="1"/>
  <c r="A1830" i="1" s="1"/>
  <c r="E1831" i="1"/>
  <c r="B1831" i="1" s="1"/>
  <c r="A1831" i="1" s="1"/>
  <c r="E1832" i="1"/>
  <c r="B1832" i="1" s="1"/>
  <c r="A1832" i="1" s="1"/>
  <c r="E1833" i="1"/>
  <c r="B1833" i="1" s="1"/>
  <c r="A1833" i="1" s="1"/>
  <c r="E1834" i="1"/>
  <c r="B1834" i="1" s="1"/>
  <c r="A1834" i="1" s="1"/>
  <c r="E1835" i="1"/>
  <c r="B1835" i="1" s="1"/>
  <c r="A1835" i="1" s="1"/>
  <c r="E1836" i="1"/>
  <c r="B1836" i="1" s="1"/>
  <c r="E1837" i="1"/>
  <c r="B1837" i="1" s="1"/>
  <c r="E1838" i="1"/>
  <c r="B1838" i="1" s="1"/>
  <c r="E1839" i="1"/>
  <c r="B1839" i="1" s="1"/>
  <c r="E1840" i="1"/>
  <c r="B1840" i="1" s="1"/>
  <c r="E1841" i="1"/>
  <c r="B1841" i="1" s="1"/>
  <c r="E1842" i="1"/>
  <c r="B1842" i="1" s="1"/>
  <c r="E1843" i="1"/>
  <c r="B1843" i="1" s="1"/>
  <c r="A1843" i="1" s="1"/>
  <c r="E1844" i="1"/>
  <c r="B1844" i="1" s="1"/>
  <c r="A1844" i="1" s="1"/>
  <c r="E1845" i="1"/>
  <c r="B1845" i="1" s="1"/>
  <c r="A1845" i="1" s="1"/>
  <c r="E1846" i="1"/>
  <c r="B1846" i="1" s="1"/>
  <c r="A1846" i="1" s="1"/>
  <c r="E1847" i="1"/>
  <c r="B1847" i="1" s="1"/>
  <c r="A1847" i="1" s="1"/>
  <c r="E1848" i="1"/>
  <c r="B1848" i="1" s="1"/>
  <c r="A1848" i="1" s="1"/>
  <c r="E1849" i="1"/>
  <c r="B1849" i="1" s="1"/>
  <c r="A1849" i="1" s="1"/>
  <c r="E1850" i="1"/>
  <c r="B1850" i="1" s="1"/>
  <c r="A1850" i="1" s="1"/>
  <c r="E1851" i="1"/>
  <c r="B1851" i="1" s="1"/>
  <c r="A1851" i="1" s="1"/>
  <c r="E1852" i="1"/>
  <c r="B1852" i="1" s="1"/>
  <c r="E1853" i="1"/>
  <c r="B1853" i="1" s="1"/>
  <c r="E1854" i="1"/>
  <c r="B1854" i="1" s="1"/>
  <c r="E1855" i="1"/>
  <c r="B1855" i="1" s="1"/>
  <c r="E1856" i="1"/>
  <c r="B1856" i="1" s="1"/>
  <c r="E1857" i="1"/>
  <c r="B1857" i="1" s="1"/>
  <c r="E1858" i="1"/>
  <c r="B1858" i="1" s="1"/>
  <c r="E1859" i="1"/>
  <c r="B1859" i="1" s="1"/>
  <c r="A1859" i="1" s="1"/>
  <c r="E1860" i="1"/>
  <c r="B1860" i="1" s="1"/>
  <c r="A1860" i="1" s="1"/>
  <c r="E1861" i="1"/>
  <c r="B1861" i="1" s="1"/>
  <c r="A1861" i="1" s="1"/>
  <c r="E1862" i="1"/>
  <c r="B1862" i="1" s="1"/>
  <c r="A1862" i="1" s="1"/>
  <c r="E1863" i="1"/>
  <c r="B1863" i="1" s="1"/>
  <c r="A1863" i="1" s="1"/>
  <c r="E1864" i="1"/>
  <c r="B1864" i="1" s="1"/>
  <c r="A1864" i="1" s="1"/>
  <c r="E1865" i="1"/>
  <c r="B1865" i="1" s="1"/>
  <c r="A1865" i="1" s="1"/>
  <c r="E1866" i="1"/>
  <c r="B1866" i="1" s="1"/>
  <c r="A1866" i="1" s="1"/>
  <c r="E1867" i="1"/>
  <c r="B1867" i="1" s="1"/>
  <c r="A1867" i="1" s="1"/>
  <c r="E1868" i="1"/>
  <c r="B1868" i="1" s="1"/>
  <c r="E1869" i="1"/>
  <c r="B1869" i="1" s="1"/>
  <c r="E1870" i="1"/>
  <c r="B1870" i="1" s="1"/>
  <c r="E1871" i="1"/>
  <c r="B1871" i="1" s="1"/>
  <c r="E1872" i="1"/>
  <c r="B1872" i="1" s="1"/>
  <c r="E1873" i="1"/>
  <c r="B1873" i="1" s="1"/>
  <c r="E1874" i="1"/>
  <c r="B1874" i="1" s="1"/>
  <c r="E1875" i="1"/>
  <c r="B1875" i="1" s="1"/>
  <c r="A1875" i="1" s="1"/>
  <c r="E1876" i="1"/>
  <c r="B1876" i="1" s="1"/>
  <c r="A1876" i="1" s="1"/>
  <c r="E1877" i="1"/>
  <c r="B1877" i="1" s="1"/>
  <c r="A1877" i="1" s="1"/>
  <c r="E1878" i="1"/>
  <c r="B1878" i="1" s="1"/>
  <c r="A1878" i="1" s="1"/>
  <c r="E1879" i="1"/>
  <c r="B1879" i="1" s="1"/>
  <c r="A1879" i="1" s="1"/>
  <c r="E1880" i="1"/>
  <c r="B1880" i="1" s="1"/>
  <c r="A1880" i="1" s="1"/>
  <c r="E1881" i="1"/>
  <c r="B1881" i="1" s="1"/>
  <c r="A1881" i="1" s="1"/>
  <c r="E1882" i="1"/>
  <c r="B1882" i="1" s="1"/>
  <c r="A1882" i="1" s="1"/>
  <c r="E1883" i="1"/>
  <c r="B1883" i="1" s="1"/>
  <c r="A1883" i="1" s="1"/>
  <c r="E1884" i="1"/>
  <c r="B1884" i="1" s="1"/>
  <c r="E1885" i="1"/>
  <c r="B1885" i="1" s="1"/>
  <c r="E1886" i="1"/>
  <c r="B1886" i="1" s="1"/>
  <c r="E1887" i="1"/>
  <c r="B1887" i="1" s="1"/>
  <c r="E1888" i="1"/>
  <c r="B1888" i="1" s="1"/>
  <c r="E1889" i="1"/>
  <c r="B1889" i="1" s="1"/>
  <c r="E1890" i="1"/>
  <c r="B1890" i="1" s="1"/>
  <c r="E1891" i="1"/>
  <c r="B1891" i="1" s="1"/>
  <c r="A1891" i="1" s="1"/>
  <c r="E1892" i="1"/>
  <c r="B1892" i="1" s="1"/>
  <c r="A1892" i="1" s="1"/>
  <c r="E1893" i="1"/>
  <c r="B1893" i="1" s="1"/>
  <c r="A1893" i="1" s="1"/>
  <c r="E1894" i="1"/>
  <c r="B1894" i="1" s="1"/>
  <c r="A1894" i="1" s="1"/>
  <c r="E1895" i="1"/>
  <c r="B1895" i="1" s="1"/>
  <c r="A1895" i="1" s="1"/>
  <c r="E1896" i="1"/>
  <c r="B1896" i="1" s="1"/>
  <c r="A1896" i="1" s="1"/>
  <c r="E1897" i="1"/>
  <c r="B1897" i="1" s="1"/>
  <c r="A1897" i="1" s="1"/>
  <c r="E1898" i="1"/>
  <c r="B1898" i="1" s="1"/>
  <c r="A1898" i="1" s="1"/>
  <c r="E1899" i="1"/>
  <c r="B1899" i="1" s="1"/>
  <c r="A1899" i="1" s="1"/>
  <c r="E1900" i="1"/>
  <c r="B1900" i="1" s="1"/>
  <c r="E1901" i="1"/>
  <c r="B1901" i="1" s="1"/>
  <c r="E1902" i="1"/>
  <c r="B1902" i="1" s="1"/>
  <c r="E1903" i="1"/>
  <c r="B1903" i="1" s="1"/>
  <c r="E1904" i="1"/>
  <c r="B1904" i="1" s="1"/>
  <c r="E1905" i="1"/>
  <c r="B1905" i="1" s="1"/>
  <c r="E1906" i="1"/>
  <c r="B1906" i="1" s="1"/>
  <c r="E1907" i="1"/>
  <c r="B1907" i="1" s="1"/>
  <c r="A1907" i="1" s="1"/>
  <c r="E1908" i="1"/>
  <c r="B1908" i="1" s="1"/>
  <c r="A1908" i="1" s="1"/>
  <c r="E1909" i="1"/>
  <c r="B1909" i="1" s="1"/>
  <c r="A1909" i="1" s="1"/>
  <c r="E1910" i="1"/>
  <c r="B1910" i="1" s="1"/>
  <c r="A1910" i="1" s="1"/>
  <c r="E1911" i="1"/>
  <c r="B1911" i="1" s="1"/>
  <c r="A1911" i="1" s="1"/>
  <c r="E1912" i="1"/>
  <c r="B1912" i="1" s="1"/>
  <c r="A1912" i="1" s="1"/>
  <c r="E1913" i="1"/>
  <c r="B1913" i="1" s="1"/>
  <c r="A1913" i="1" s="1"/>
  <c r="E1914" i="1"/>
  <c r="B1914" i="1" s="1"/>
  <c r="A1914" i="1" s="1"/>
  <c r="E1915" i="1"/>
  <c r="B1915" i="1" s="1"/>
  <c r="A1915" i="1" s="1"/>
  <c r="E1916" i="1"/>
  <c r="B1916" i="1" s="1"/>
  <c r="E1917" i="1"/>
  <c r="B1917" i="1" s="1"/>
  <c r="E1918" i="1"/>
  <c r="B1918" i="1" s="1"/>
  <c r="E1919" i="1"/>
  <c r="B1919" i="1" s="1"/>
  <c r="E1920" i="1"/>
  <c r="B1920" i="1" s="1"/>
  <c r="E1921" i="1"/>
  <c r="B1921" i="1" s="1"/>
  <c r="E1922" i="1"/>
  <c r="B1922" i="1" s="1"/>
  <c r="E1923" i="1"/>
  <c r="B1923" i="1" s="1"/>
  <c r="A1923" i="1" s="1"/>
  <c r="E1924" i="1"/>
  <c r="B1924" i="1" s="1"/>
  <c r="A1924" i="1" s="1"/>
  <c r="E1925" i="1"/>
  <c r="B1925" i="1" s="1"/>
  <c r="A1925" i="1" s="1"/>
  <c r="E1926" i="1"/>
  <c r="B1926" i="1" s="1"/>
  <c r="A1926" i="1" s="1"/>
  <c r="E1927" i="1"/>
  <c r="B1927" i="1" s="1"/>
  <c r="A1927" i="1" s="1"/>
  <c r="E1928" i="1"/>
  <c r="B1928" i="1" s="1"/>
  <c r="A1928" i="1" s="1"/>
  <c r="E1929" i="1"/>
  <c r="B1929" i="1" s="1"/>
  <c r="A1929" i="1" s="1"/>
  <c r="E1930" i="1"/>
  <c r="B1930" i="1" s="1"/>
  <c r="A1930" i="1" s="1"/>
  <c r="E1931" i="1"/>
  <c r="B1931" i="1" s="1"/>
  <c r="A1931" i="1" s="1"/>
  <c r="E1932" i="1"/>
  <c r="B1932" i="1" s="1"/>
  <c r="E1933" i="1"/>
  <c r="B1933" i="1" s="1"/>
  <c r="E1934" i="1"/>
  <c r="B1934" i="1" s="1"/>
  <c r="E1935" i="1"/>
  <c r="B1935" i="1" s="1"/>
  <c r="E1936" i="1"/>
  <c r="B1936" i="1" s="1"/>
  <c r="E1937" i="1"/>
  <c r="B1937" i="1" s="1"/>
  <c r="E1938" i="1"/>
  <c r="B1938" i="1" s="1"/>
  <c r="E1939" i="1"/>
  <c r="B1939" i="1" s="1"/>
  <c r="A1939" i="1" s="1"/>
  <c r="E1940" i="1"/>
  <c r="B1940" i="1" s="1"/>
  <c r="A1940" i="1" s="1"/>
  <c r="E1941" i="1"/>
  <c r="B1941" i="1" s="1"/>
  <c r="A1941" i="1" s="1"/>
  <c r="E1942" i="1"/>
  <c r="B1942" i="1" s="1"/>
  <c r="A1942" i="1" s="1"/>
  <c r="E1943" i="1"/>
  <c r="B1943" i="1" s="1"/>
  <c r="A1943" i="1" s="1"/>
  <c r="E1944" i="1"/>
  <c r="B1944" i="1" s="1"/>
  <c r="A1944" i="1" s="1"/>
  <c r="E1945" i="1"/>
  <c r="B1945" i="1" s="1"/>
  <c r="A1945" i="1" s="1"/>
  <c r="E1946" i="1"/>
  <c r="B1946" i="1" s="1"/>
  <c r="A1946" i="1" s="1"/>
  <c r="E1947" i="1"/>
  <c r="B1947" i="1" s="1"/>
  <c r="A1947" i="1" s="1"/>
  <c r="E1948" i="1"/>
  <c r="B1948" i="1" s="1"/>
  <c r="E1949" i="1"/>
  <c r="B1949" i="1" s="1"/>
  <c r="E1950" i="1"/>
  <c r="B1950" i="1" s="1"/>
  <c r="E1951" i="1"/>
  <c r="B1951" i="1" s="1"/>
  <c r="E1952" i="1"/>
  <c r="B1952" i="1" s="1"/>
  <c r="E1953" i="1"/>
  <c r="B1953" i="1" s="1"/>
  <c r="E1954" i="1"/>
  <c r="B1954" i="1" s="1"/>
  <c r="E1955" i="1"/>
  <c r="B1955" i="1" s="1"/>
  <c r="A1955" i="1" s="1"/>
  <c r="E1956" i="1"/>
  <c r="B1956" i="1" s="1"/>
  <c r="A1956" i="1" s="1"/>
  <c r="E1957" i="1"/>
  <c r="B1957" i="1" s="1"/>
  <c r="A1957" i="1" s="1"/>
  <c r="E1958" i="1"/>
  <c r="B1958" i="1" s="1"/>
  <c r="A1958" i="1" s="1"/>
  <c r="E1959" i="1"/>
  <c r="B1959" i="1" s="1"/>
  <c r="A1959" i="1" s="1"/>
  <c r="E1960" i="1"/>
  <c r="B1960" i="1" s="1"/>
  <c r="A1960" i="1" s="1"/>
  <c r="E1961" i="1"/>
  <c r="B1961" i="1" s="1"/>
  <c r="A1961" i="1" s="1"/>
  <c r="E1962" i="1"/>
  <c r="B1962" i="1" s="1"/>
  <c r="A1962" i="1" s="1"/>
  <c r="E1963" i="1"/>
  <c r="B1963" i="1" s="1"/>
  <c r="A1963" i="1" s="1"/>
  <c r="E1964" i="1"/>
  <c r="B1964" i="1" s="1"/>
  <c r="E1965" i="1"/>
  <c r="B1965" i="1" s="1"/>
  <c r="E1966" i="1"/>
  <c r="B1966" i="1" s="1"/>
  <c r="E1967" i="1"/>
  <c r="B1967" i="1" s="1"/>
  <c r="E1968" i="1"/>
  <c r="B1968" i="1" s="1"/>
  <c r="E1969" i="1"/>
  <c r="B1969" i="1" s="1"/>
  <c r="E1970" i="1"/>
  <c r="B1970" i="1" s="1"/>
  <c r="E1971" i="1"/>
  <c r="B1971" i="1" s="1"/>
  <c r="A1971" i="1" s="1"/>
  <c r="E1972" i="1"/>
  <c r="B1972" i="1" s="1"/>
  <c r="A1972" i="1" s="1"/>
  <c r="E1973" i="1"/>
  <c r="B1973" i="1" s="1"/>
  <c r="A1973" i="1" s="1"/>
  <c r="E1974" i="1"/>
  <c r="B1974" i="1" s="1"/>
  <c r="A1974" i="1" s="1"/>
  <c r="E1975" i="1"/>
  <c r="B1975" i="1" s="1"/>
  <c r="A1975" i="1" s="1"/>
  <c r="E1976" i="1"/>
  <c r="B1976" i="1" s="1"/>
  <c r="A1976" i="1" s="1"/>
  <c r="E1977" i="1"/>
  <c r="B1977" i="1" s="1"/>
  <c r="A1977" i="1" s="1"/>
  <c r="E1978" i="1"/>
  <c r="B1978" i="1" s="1"/>
  <c r="A1978" i="1" s="1"/>
  <c r="E1979" i="1"/>
  <c r="B1979" i="1" s="1"/>
  <c r="A1979" i="1" s="1"/>
  <c r="E1980" i="1"/>
  <c r="B1980" i="1" s="1"/>
  <c r="E1981" i="1"/>
  <c r="B1981" i="1" s="1"/>
  <c r="E1982" i="1"/>
  <c r="B1982" i="1" s="1"/>
  <c r="E1983" i="1"/>
  <c r="B1983" i="1" s="1"/>
  <c r="E1984" i="1"/>
  <c r="B1984" i="1" s="1"/>
  <c r="E1985" i="1"/>
  <c r="B1985" i="1" s="1"/>
  <c r="E1986" i="1"/>
  <c r="B1986" i="1" s="1"/>
  <c r="E1987" i="1"/>
  <c r="B1987" i="1" s="1"/>
  <c r="A1987" i="1" s="1"/>
  <c r="E1988" i="1"/>
  <c r="B1988" i="1" s="1"/>
  <c r="A1988" i="1" s="1"/>
  <c r="E1989" i="1"/>
  <c r="B1989" i="1" s="1"/>
  <c r="A1989" i="1" s="1"/>
  <c r="E1990" i="1"/>
  <c r="B1990" i="1" s="1"/>
  <c r="A1990" i="1" s="1"/>
  <c r="E1991" i="1"/>
  <c r="B1991" i="1" s="1"/>
  <c r="A1991" i="1" s="1"/>
  <c r="E1992" i="1"/>
  <c r="B1992" i="1" s="1"/>
  <c r="A1992" i="1" s="1"/>
  <c r="E1993" i="1"/>
  <c r="B1993" i="1" s="1"/>
  <c r="A1993" i="1" s="1"/>
  <c r="E1994" i="1"/>
  <c r="B1994" i="1" s="1"/>
  <c r="A1994" i="1" s="1"/>
  <c r="E1995" i="1"/>
  <c r="B1995" i="1" s="1"/>
  <c r="A1995" i="1" s="1"/>
  <c r="E1996" i="1"/>
  <c r="B1996" i="1" s="1"/>
  <c r="E1997" i="1"/>
  <c r="B1997" i="1" s="1"/>
  <c r="E1998" i="1"/>
  <c r="B1998" i="1" s="1"/>
  <c r="E1999" i="1"/>
  <c r="B1999" i="1" s="1"/>
  <c r="E2000" i="1"/>
  <c r="B2000" i="1" s="1"/>
  <c r="E2001" i="1"/>
  <c r="B2001" i="1" s="1"/>
  <c r="E2002" i="1"/>
  <c r="B2002" i="1" s="1"/>
  <c r="E2003" i="1"/>
  <c r="B2003" i="1" s="1"/>
  <c r="A2003" i="1" s="1"/>
  <c r="E2004" i="1"/>
  <c r="B2004" i="1" s="1"/>
  <c r="A2004" i="1" s="1"/>
  <c r="E2005" i="1"/>
  <c r="B2005" i="1" s="1"/>
  <c r="A2005" i="1" s="1"/>
  <c r="E2006" i="1"/>
  <c r="B2006" i="1" s="1"/>
  <c r="A2006" i="1" s="1"/>
  <c r="E2007" i="1"/>
  <c r="B2007" i="1" s="1"/>
  <c r="A2007" i="1" s="1"/>
  <c r="E2008" i="1"/>
  <c r="B2008" i="1" s="1"/>
  <c r="A2008" i="1" s="1"/>
  <c r="E2009" i="1"/>
  <c r="B2009" i="1" s="1"/>
  <c r="A2009" i="1" s="1"/>
  <c r="E2010" i="1"/>
  <c r="B2010" i="1" s="1"/>
  <c r="A2010" i="1" s="1"/>
  <c r="E2011" i="1"/>
  <c r="B2011" i="1" s="1"/>
  <c r="A2011" i="1" s="1"/>
  <c r="E2012" i="1"/>
  <c r="B2012" i="1" s="1"/>
  <c r="E2013" i="1"/>
  <c r="B2013" i="1" s="1"/>
  <c r="E2014" i="1"/>
  <c r="B2014" i="1" s="1"/>
  <c r="E2015" i="1"/>
  <c r="B2015" i="1" s="1"/>
  <c r="E2016" i="1"/>
  <c r="B2016" i="1" s="1"/>
  <c r="E2017" i="1"/>
  <c r="B2017" i="1" s="1"/>
  <c r="E2018" i="1"/>
  <c r="B2018" i="1" s="1"/>
  <c r="E2019" i="1"/>
  <c r="B2019" i="1" s="1"/>
  <c r="A2019" i="1" s="1"/>
  <c r="E2020" i="1"/>
  <c r="B2020" i="1" s="1"/>
  <c r="A2020" i="1" s="1"/>
  <c r="E2021" i="1"/>
  <c r="B2021" i="1" s="1"/>
  <c r="A2021" i="1" s="1"/>
  <c r="E2022" i="1"/>
  <c r="B2022" i="1" s="1"/>
  <c r="A2022" i="1" s="1"/>
  <c r="E2023" i="1"/>
  <c r="B2023" i="1" s="1"/>
  <c r="A2023" i="1" s="1"/>
  <c r="E2024" i="1"/>
  <c r="B2024" i="1" s="1"/>
  <c r="A2024" i="1" s="1"/>
  <c r="E2025" i="1"/>
  <c r="B2025" i="1" s="1"/>
  <c r="A2025" i="1" s="1"/>
  <c r="E2026" i="1"/>
  <c r="B2026" i="1" s="1"/>
  <c r="A2026" i="1" s="1"/>
  <c r="E2027" i="1"/>
  <c r="B2027" i="1" s="1"/>
  <c r="A2027" i="1" s="1"/>
  <c r="E2028" i="1"/>
  <c r="B2028" i="1" s="1"/>
  <c r="E2029" i="1"/>
  <c r="B2029" i="1" s="1"/>
  <c r="E2030" i="1"/>
  <c r="B2030" i="1" s="1"/>
  <c r="E2031" i="1"/>
  <c r="B2031" i="1" s="1"/>
  <c r="E2032" i="1"/>
  <c r="B2032" i="1" s="1"/>
  <c r="E2033" i="1"/>
  <c r="B2033" i="1" s="1"/>
  <c r="E2034" i="1"/>
  <c r="B2034" i="1" s="1"/>
  <c r="E2035" i="1"/>
  <c r="B2035" i="1" s="1"/>
  <c r="A2035" i="1" s="1"/>
  <c r="E2036" i="1"/>
  <c r="B2036" i="1" s="1"/>
  <c r="A2036" i="1" s="1"/>
  <c r="E2037" i="1"/>
  <c r="B2037" i="1" s="1"/>
  <c r="A2037" i="1" s="1"/>
  <c r="E2038" i="1"/>
  <c r="B2038" i="1" s="1"/>
  <c r="A2038" i="1" s="1"/>
  <c r="E2039" i="1"/>
  <c r="B2039" i="1" s="1"/>
  <c r="A2039" i="1" s="1"/>
  <c r="E2040" i="1"/>
  <c r="B2040" i="1" s="1"/>
  <c r="A2040" i="1" s="1"/>
  <c r="E2041" i="1"/>
  <c r="B2041" i="1" s="1"/>
  <c r="A2041" i="1" s="1"/>
  <c r="E2042" i="1"/>
  <c r="B2042" i="1" s="1"/>
  <c r="A2042" i="1" s="1"/>
  <c r="E2043" i="1"/>
  <c r="B2043" i="1" s="1"/>
  <c r="A2043" i="1" s="1"/>
  <c r="E2044" i="1"/>
  <c r="B2044" i="1" s="1"/>
  <c r="E2045" i="1"/>
  <c r="B2045" i="1" s="1"/>
  <c r="E2046" i="1"/>
  <c r="B2046" i="1" s="1"/>
  <c r="E2047" i="1"/>
  <c r="B2047" i="1" s="1"/>
  <c r="E2048" i="1"/>
  <c r="B2048" i="1" s="1"/>
  <c r="E2049" i="1"/>
  <c r="B2049" i="1" s="1"/>
  <c r="E2050" i="1"/>
  <c r="B2050" i="1" s="1"/>
  <c r="E2051" i="1"/>
  <c r="B2051" i="1" s="1"/>
  <c r="A2051" i="1" s="1"/>
  <c r="E2052" i="1"/>
  <c r="B2052" i="1" s="1"/>
  <c r="A2052" i="1" s="1"/>
  <c r="E2053" i="1"/>
  <c r="B2053" i="1" s="1"/>
  <c r="A2053" i="1" s="1"/>
  <c r="E2054" i="1"/>
  <c r="B2054" i="1" s="1"/>
  <c r="A2054" i="1" s="1"/>
  <c r="E2055" i="1"/>
  <c r="B2055" i="1" s="1"/>
  <c r="A2055" i="1" s="1"/>
  <c r="E2056" i="1"/>
  <c r="B2056" i="1" s="1"/>
  <c r="A2056" i="1" s="1"/>
  <c r="E2057" i="1"/>
  <c r="B2057" i="1" s="1"/>
  <c r="A2057" i="1" s="1"/>
  <c r="E2058" i="1"/>
  <c r="B2058" i="1" s="1"/>
  <c r="A2058" i="1" s="1"/>
  <c r="E2059" i="1"/>
  <c r="B2059" i="1" s="1"/>
  <c r="A2059" i="1" s="1"/>
  <c r="E2060" i="1"/>
  <c r="B2060" i="1" s="1"/>
  <c r="E2061" i="1"/>
  <c r="B2061" i="1" s="1"/>
  <c r="E2062" i="1"/>
  <c r="B2062" i="1" s="1"/>
  <c r="E2063" i="1"/>
  <c r="B2063" i="1" s="1"/>
  <c r="E2064" i="1"/>
  <c r="B2064" i="1" s="1"/>
  <c r="E2065" i="1"/>
  <c r="B2065" i="1" s="1"/>
  <c r="E2066" i="1"/>
  <c r="B2066" i="1" s="1"/>
  <c r="E2067" i="1"/>
  <c r="B2067" i="1" s="1"/>
  <c r="A2067" i="1" s="1"/>
  <c r="E2068" i="1"/>
  <c r="B2068" i="1" s="1"/>
  <c r="A2068" i="1" s="1"/>
  <c r="E2069" i="1"/>
  <c r="B2069" i="1" s="1"/>
  <c r="A2069" i="1" s="1"/>
  <c r="E2070" i="1"/>
  <c r="B2070" i="1" s="1"/>
  <c r="A2070" i="1" s="1"/>
  <c r="E2071" i="1"/>
  <c r="B2071" i="1" s="1"/>
  <c r="A2071" i="1" s="1"/>
  <c r="E2072" i="1"/>
  <c r="B2072" i="1" s="1"/>
  <c r="A2072" i="1" s="1"/>
  <c r="E2073" i="1"/>
  <c r="B2073" i="1" s="1"/>
  <c r="A2073" i="1" s="1"/>
  <c r="E2074" i="1"/>
  <c r="B2074" i="1" s="1"/>
  <c r="A2074" i="1" s="1"/>
  <c r="E2075" i="1"/>
  <c r="B2075" i="1" s="1"/>
  <c r="A2075" i="1" s="1"/>
  <c r="E2076" i="1"/>
  <c r="B2076" i="1" s="1"/>
  <c r="E2077" i="1"/>
  <c r="B2077" i="1" s="1"/>
  <c r="E2078" i="1"/>
  <c r="B2078" i="1" s="1"/>
  <c r="E2079" i="1"/>
  <c r="B2079" i="1" s="1"/>
  <c r="E2080" i="1"/>
  <c r="B2080" i="1" s="1"/>
  <c r="E2081" i="1"/>
  <c r="B2081" i="1" s="1"/>
  <c r="E2082" i="1"/>
  <c r="B2082" i="1" s="1"/>
  <c r="E2083" i="1"/>
  <c r="B2083" i="1" s="1"/>
  <c r="A2083" i="1" s="1"/>
  <c r="E2084" i="1"/>
  <c r="B2084" i="1" s="1"/>
  <c r="A2084" i="1" s="1"/>
  <c r="E2085" i="1"/>
  <c r="B2085" i="1" s="1"/>
  <c r="A2085" i="1" s="1"/>
  <c r="E2086" i="1"/>
  <c r="B2086" i="1" s="1"/>
  <c r="A2086" i="1" s="1"/>
  <c r="E2087" i="1"/>
  <c r="B2087" i="1" s="1"/>
  <c r="A2087" i="1" s="1"/>
  <c r="E2088" i="1"/>
  <c r="B2088" i="1" s="1"/>
  <c r="A2088" i="1" s="1"/>
  <c r="E2089" i="1"/>
  <c r="B2089" i="1" s="1"/>
  <c r="A2089" i="1" s="1"/>
  <c r="E2090" i="1"/>
  <c r="B2090" i="1" s="1"/>
  <c r="A2090" i="1" s="1"/>
  <c r="E2091" i="1"/>
  <c r="B2091" i="1" s="1"/>
  <c r="A2091" i="1" s="1"/>
  <c r="E2092" i="1"/>
  <c r="B2092" i="1" s="1"/>
  <c r="E2093" i="1"/>
  <c r="B2093" i="1" s="1"/>
  <c r="E2094" i="1"/>
  <c r="B2094" i="1" s="1"/>
  <c r="E2095" i="1"/>
  <c r="B2095" i="1" s="1"/>
  <c r="E2096" i="1"/>
  <c r="B2096" i="1" s="1"/>
  <c r="E2097" i="1"/>
  <c r="B2097" i="1" s="1"/>
  <c r="E2098" i="1"/>
  <c r="B2098" i="1" s="1"/>
  <c r="E2099" i="1"/>
  <c r="B2099" i="1" s="1"/>
  <c r="A2099" i="1" s="1"/>
  <c r="E2100" i="1"/>
  <c r="B2100" i="1" s="1"/>
  <c r="A2100" i="1" s="1"/>
  <c r="E2101" i="1"/>
  <c r="B2101" i="1" s="1"/>
  <c r="A2101" i="1" s="1"/>
  <c r="E2102" i="1"/>
  <c r="B2102" i="1" s="1"/>
  <c r="A2102" i="1" s="1"/>
  <c r="E2103" i="1"/>
  <c r="B2103" i="1" s="1"/>
  <c r="A2103" i="1" s="1"/>
  <c r="E2104" i="1"/>
  <c r="B2104" i="1" s="1"/>
  <c r="A2104" i="1" s="1"/>
  <c r="E2105" i="1"/>
  <c r="B2105" i="1" s="1"/>
  <c r="A2105" i="1" s="1"/>
  <c r="E2106" i="1"/>
  <c r="B2106" i="1" s="1"/>
  <c r="A2106" i="1" s="1"/>
  <c r="E2107" i="1"/>
  <c r="B2107" i="1" s="1"/>
  <c r="A2107" i="1" s="1"/>
  <c r="E2108" i="1"/>
  <c r="B2108" i="1" s="1"/>
  <c r="E2109" i="1"/>
  <c r="B2109" i="1" s="1"/>
  <c r="E2110" i="1"/>
  <c r="B2110" i="1" s="1"/>
  <c r="E2111" i="1"/>
  <c r="B2111" i="1" s="1"/>
  <c r="E2112" i="1"/>
  <c r="B2112" i="1" s="1"/>
  <c r="E2113" i="1"/>
  <c r="B2113" i="1" s="1"/>
  <c r="E2114" i="1"/>
  <c r="B2114" i="1" s="1"/>
  <c r="E2115" i="1"/>
  <c r="B2115" i="1" s="1"/>
  <c r="A2115" i="1" s="1"/>
  <c r="E2116" i="1"/>
  <c r="B2116" i="1" s="1"/>
  <c r="A2116" i="1" s="1"/>
  <c r="E2117" i="1"/>
  <c r="B2117" i="1" s="1"/>
  <c r="A2117" i="1" s="1"/>
  <c r="E2118" i="1"/>
  <c r="B2118" i="1" s="1"/>
  <c r="A2118" i="1" s="1"/>
  <c r="E2119" i="1"/>
  <c r="B2119" i="1" s="1"/>
  <c r="A2119" i="1" s="1"/>
  <c r="E2120" i="1"/>
  <c r="B2120" i="1" s="1"/>
  <c r="A2120" i="1" s="1"/>
  <c r="E2121" i="1"/>
  <c r="B2121" i="1" s="1"/>
  <c r="A2121" i="1" s="1"/>
  <c r="E2122" i="1"/>
  <c r="B2122" i="1" s="1"/>
  <c r="A2122" i="1" s="1"/>
  <c r="E2123" i="1"/>
  <c r="B2123" i="1" s="1"/>
  <c r="A2123" i="1" s="1"/>
  <c r="E2124" i="1"/>
  <c r="B2124" i="1" s="1"/>
  <c r="E2125" i="1"/>
  <c r="B2125" i="1" s="1"/>
  <c r="E2126" i="1"/>
  <c r="B2126" i="1" s="1"/>
  <c r="E2127" i="1"/>
  <c r="B2127" i="1" s="1"/>
  <c r="E2128" i="1"/>
  <c r="B2128" i="1" s="1"/>
  <c r="E2129" i="1"/>
  <c r="B2129" i="1" s="1"/>
  <c r="E2130" i="1"/>
  <c r="B2130" i="1" s="1"/>
  <c r="E2131" i="1"/>
  <c r="B2131" i="1" s="1"/>
  <c r="A2131" i="1" s="1"/>
  <c r="E2132" i="1"/>
  <c r="B2132" i="1" s="1"/>
  <c r="A2132" i="1" s="1"/>
  <c r="E2133" i="1"/>
  <c r="B2133" i="1" s="1"/>
  <c r="A2133" i="1" s="1"/>
  <c r="E2134" i="1"/>
  <c r="B2134" i="1" s="1"/>
  <c r="A2134" i="1" s="1"/>
  <c r="E2135" i="1"/>
  <c r="B2135" i="1" s="1"/>
  <c r="A2135" i="1" s="1"/>
  <c r="E2136" i="1"/>
  <c r="B2136" i="1" s="1"/>
  <c r="A2136" i="1" s="1"/>
  <c r="E2137" i="1"/>
  <c r="B2137" i="1" s="1"/>
  <c r="A2137" i="1" s="1"/>
  <c r="E2138" i="1"/>
  <c r="B2138" i="1" s="1"/>
  <c r="A2138" i="1" s="1"/>
  <c r="E2139" i="1"/>
  <c r="B2139" i="1" s="1"/>
  <c r="A2139" i="1" s="1"/>
  <c r="E2140" i="1"/>
  <c r="B2140" i="1" s="1"/>
  <c r="E2141" i="1"/>
  <c r="B2141" i="1" s="1"/>
  <c r="E2142" i="1"/>
  <c r="B2142" i="1" s="1"/>
  <c r="E2143" i="1"/>
  <c r="B2143" i="1" s="1"/>
  <c r="E2144" i="1"/>
  <c r="B2144" i="1" s="1"/>
  <c r="E2145" i="1"/>
  <c r="B2145" i="1" s="1"/>
  <c r="E2146" i="1"/>
  <c r="B2146" i="1" s="1"/>
  <c r="E2147" i="1"/>
  <c r="B2147" i="1" s="1"/>
  <c r="A2147" i="1" s="1"/>
  <c r="E2148" i="1"/>
  <c r="B2148" i="1" s="1"/>
  <c r="A2148" i="1" s="1"/>
  <c r="E2149" i="1"/>
  <c r="B2149" i="1" s="1"/>
  <c r="A2149" i="1" s="1"/>
  <c r="E2150" i="1"/>
  <c r="B2150" i="1" s="1"/>
  <c r="A2150" i="1" s="1"/>
  <c r="E2151" i="1"/>
  <c r="B2151" i="1" s="1"/>
  <c r="A2151" i="1" s="1"/>
  <c r="E2152" i="1"/>
  <c r="B2152" i="1" s="1"/>
  <c r="A2152" i="1" s="1"/>
  <c r="E2153" i="1"/>
  <c r="B2153" i="1" s="1"/>
  <c r="A2153" i="1" s="1"/>
  <c r="E2154" i="1"/>
  <c r="B2154" i="1" s="1"/>
  <c r="A2154" i="1" s="1"/>
  <c r="E2155" i="1"/>
  <c r="B2155" i="1" s="1"/>
  <c r="A2155" i="1" s="1"/>
  <c r="E2156" i="1"/>
  <c r="B2156" i="1" s="1"/>
  <c r="E2157" i="1"/>
  <c r="B2157" i="1" s="1"/>
  <c r="E2158" i="1"/>
  <c r="B2158" i="1" s="1"/>
  <c r="E2159" i="1"/>
  <c r="B2159" i="1" s="1"/>
  <c r="E2160" i="1"/>
  <c r="B2160" i="1" s="1"/>
  <c r="E2161" i="1"/>
  <c r="B2161" i="1" s="1"/>
  <c r="E2162" i="1"/>
  <c r="B2162" i="1" s="1"/>
  <c r="E2163" i="1"/>
  <c r="B2163" i="1" s="1"/>
  <c r="A2163" i="1" s="1"/>
  <c r="E2164" i="1"/>
  <c r="B2164" i="1" s="1"/>
  <c r="A2164" i="1" s="1"/>
  <c r="E2165" i="1"/>
  <c r="B2165" i="1" s="1"/>
  <c r="A2165" i="1" s="1"/>
  <c r="E2166" i="1"/>
  <c r="B2166" i="1" s="1"/>
  <c r="A2166" i="1" s="1"/>
  <c r="E2167" i="1"/>
  <c r="B2167" i="1" s="1"/>
  <c r="A2167" i="1" s="1"/>
  <c r="E2168" i="1"/>
  <c r="B2168" i="1" s="1"/>
  <c r="A2168" i="1" s="1"/>
  <c r="E2169" i="1"/>
  <c r="B2169" i="1" s="1"/>
  <c r="A2169" i="1" s="1"/>
  <c r="E2170" i="1"/>
  <c r="B2170" i="1" s="1"/>
  <c r="A2170" i="1" s="1"/>
  <c r="E2171" i="1"/>
  <c r="B2171" i="1" s="1"/>
  <c r="A2171" i="1" s="1"/>
  <c r="E2172" i="1"/>
  <c r="B2172" i="1" s="1"/>
  <c r="E2173" i="1"/>
  <c r="B2173" i="1" s="1"/>
  <c r="E2174" i="1"/>
  <c r="B2174" i="1" s="1"/>
  <c r="E2175" i="1"/>
  <c r="B2175" i="1" s="1"/>
  <c r="E2176" i="1"/>
  <c r="B2176" i="1" s="1"/>
  <c r="E2177" i="1"/>
  <c r="B2177" i="1" s="1"/>
  <c r="E2178" i="1"/>
  <c r="B2178" i="1" s="1"/>
  <c r="E2179" i="1"/>
  <c r="B2179" i="1" s="1"/>
  <c r="A2179" i="1" s="1"/>
  <c r="E2180" i="1"/>
  <c r="B2180" i="1" s="1"/>
  <c r="A2180" i="1" s="1"/>
  <c r="E2181" i="1"/>
  <c r="B2181" i="1" s="1"/>
  <c r="A2181" i="1" s="1"/>
  <c r="E2182" i="1"/>
  <c r="B2182" i="1" s="1"/>
  <c r="A2182" i="1" s="1"/>
  <c r="E2183" i="1"/>
  <c r="B2183" i="1" s="1"/>
  <c r="A2183" i="1" s="1"/>
  <c r="E2184" i="1"/>
  <c r="B2184" i="1" s="1"/>
  <c r="A2184" i="1" s="1"/>
  <c r="E2185" i="1"/>
  <c r="B2185" i="1" s="1"/>
  <c r="A2185" i="1" s="1"/>
  <c r="E2186" i="1"/>
  <c r="B2186" i="1" s="1"/>
  <c r="A2186" i="1" s="1"/>
  <c r="E2187" i="1"/>
  <c r="B2187" i="1" s="1"/>
  <c r="A2187" i="1" s="1"/>
  <c r="E2188" i="1"/>
  <c r="B2188" i="1" s="1"/>
  <c r="E2189" i="1"/>
  <c r="B2189" i="1" s="1"/>
  <c r="E2190" i="1"/>
  <c r="B2190" i="1" s="1"/>
  <c r="E2191" i="1"/>
  <c r="B2191" i="1" s="1"/>
  <c r="E2192" i="1"/>
  <c r="B2192" i="1" s="1"/>
  <c r="E2193" i="1"/>
  <c r="B2193" i="1" s="1"/>
  <c r="E2194" i="1"/>
  <c r="B2194" i="1" s="1"/>
  <c r="E2195" i="1"/>
  <c r="B2195" i="1" s="1"/>
  <c r="A2195" i="1" s="1"/>
  <c r="E2196" i="1"/>
  <c r="B2196" i="1" s="1"/>
  <c r="A2196" i="1" s="1"/>
  <c r="E2197" i="1"/>
  <c r="B2197" i="1" s="1"/>
  <c r="A2197" i="1" s="1"/>
  <c r="E2198" i="1"/>
  <c r="B2198" i="1" s="1"/>
  <c r="A2198" i="1" s="1"/>
  <c r="E2199" i="1"/>
  <c r="B2199" i="1" s="1"/>
  <c r="A2199" i="1" s="1"/>
  <c r="E2200" i="1"/>
  <c r="B2200" i="1" s="1"/>
  <c r="A2200" i="1" s="1"/>
  <c r="E2201" i="1"/>
  <c r="B2201" i="1" s="1"/>
  <c r="A2201" i="1" s="1"/>
  <c r="E2202" i="1"/>
  <c r="B2202" i="1" s="1"/>
  <c r="A2202" i="1" s="1"/>
  <c r="E2203" i="1"/>
  <c r="B2203" i="1" s="1"/>
  <c r="A2203" i="1" s="1"/>
  <c r="E2204" i="1"/>
  <c r="B2204" i="1" s="1"/>
  <c r="E2205" i="1"/>
  <c r="B2205" i="1" s="1"/>
  <c r="E2206" i="1"/>
  <c r="B2206" i="1" s="1"/>
  <c r="E2207" i="1"/>
  <c r="B2207" i="1" s="1"/>
  <c r="E2208" i="1"/>
  <c r="B2208" i="1" s="1"/>
  <c r="E2209" i="1"/>
  <c r="B2209" i="1" s="1"/>
  <c r="E2210" i="1"/>
  <c r="B2210" i="1" s="1"/>
  <c r="E2211" i="1"/>
  <c r="B2211" i="1" s="1"/>
  <c r="A2211" i="1" s="1"/>
  <c r="E2212" i="1"/>
  <c r="B2212" i="1" s="1"/>
  <c r="A2212" i="1" s="1"/>
  <c r="E2213" i="1"/>
  <c r="B2213" i="1" s="1"/>
  <c r="A2213" i="1" s="1"/>
  <c r="E2214" i="1"/>
  <c r="B2214" i="1" s="1"/>
  <c r="A2214" i="1" s="1"/>
  <c r="E2215" i="1"/>
  <c r="B2215" i="1" s="1"/>
  <c r="A2215" i="1" s="1"/>
  <c r="E2216" i="1"/>
  <c r="B2216" i="1" s="1"/>
  <c r="A2216" i="1" s="1"/>
  <c r="E2217" i="1"/>
  <c r="B2217" i="1" s="1"/>
  <c r="A2217" i="1" s="1"/>
  <c r="E2218" i="1"/>
  <c r="B2218" i="1" s="1"/>
  <c r="A2218" i="1" s="1"/>
  <c r="E2219" i="1"/>
  <c r="B2219" i="1" s="1"/>
  <c r="A2219" i="1" s="1"/>
  <c r="E2220" i="1"/>
  <c r="B2220" i="1" s="1"/>
  <c r="E2221" i="1"/>
  <c r="B2221" i="1" s="1"/>
  <c r="E2222" i="1"/>
  <c r="B2222" i="1" s="1"/>
  <c r="E2223" i="1"/>
  <c r="B2223" i="1" s="1"/>
  <c r="E2224" i="1"/>
  <c r="B2224" i="1" s="1"/>
  <c r="E2225" i="1"/>
  <c r="B2225" i="1" s="1"/>
  <c r="E2226" i="1"/>
  <c r="B2226" i="1" s="1"/>
  <c r="E2227" i="1"/>
  <c r="B2227" i="1" s="1"/>
  <c r="A2227" i="1" s="1"/>
  <c r="E2228" i="1"/>
  <c r="B2228" i="1" s="1"/>
  <c r="A2228" i="1" s="1"/>
  <c r="E2229" i="1"/>
  <c r="B2229" i="1" s="1"/>
  <c r="A2229" i="1" s="1"/>
  <c r="E2230" i="1"/>
  <c r="B2230" i="1" s="1"/>
  <c r="A2230" i="1" s="1"/>
  <c r="E2231" i="1"/>
  <c r="B2231" i="1" s="1"/>
  <c r="A2231" i="1" s="1"/>
  <c r="E2232" i="1"/>
  <c r="B2232" i="1" s="1"/>
  <c r="A2232" i="1" s="1"/>
  <c r="E2233" i="1"/>
  <c r="B2233" i="1" s="1"/>
  <c r="A2233" i="1" s="1"/>
  <c r="E2234" i="1"/>
  <c r="B2234" i="1" s="1"/>
  <c r="A2234" i="1" s="1"/>
  <c r="E2235" i="1"/>
  <c r="B2235" i="1" s="1"/>
  <c r="A2235" i="1" s="1"/>
  <c r="E2236" i="1"/>
  <c r="B2236" i="1" s="1"/>
  <c r="E2237" i="1"/>
  <c r="B2237" i="1" s="1"/>
  <c r="E2238" i="1"/>
  <c r="B2238" i="1" s="1"/>
  <c r="E2239" i="1"/>
  <c r="B2239" i="1" s="1"/>
  <c r="E2240" i="1"/>
  <c r="B2240" i="1" s="1"/>
  <c r="E2241" i="1"/>
  <c r="B2241" i="1" s="1"/>
  <c r="E2242" i="1"/>
  <c r="B2242" i="1" s="1"/>
  <c r="E2243" i="1"/>
  <c r="B2243" i="1" s="1"/>
  <c r="A2243" i="1" s="1"/>
  <c r="E2244" i="1"/>
  <c r="B2244" i="1" s="1"/>
  <c r="A2244" i="1" s="1"/>
  <c r="E2245" i="1"/>
  <c r="B2245" i="1" s="1"/>
  <c r="A2245" i="1" s="1"/>
  <c r="E2246" i="1"/>
  <c r="B2246" i="1" s="1"/>
  <c r="A2246" i="1" s="1"/>
  <c r="E2247" i="1"/>
  <c r="B2247" i="1" s="1"/>
  <c r="A2247" i="1" s="1"/>
  <c r="E2248" i="1"/>
  <c r="B2248" i="1" s="1"/>
  <c r="A2248" i="1" s="1"/>
  <c r="E2249" i="1"/>
  <c r="B2249" i="1" s="1"/>
  <c r="A2249" i="1" s="1"/>
  <c r="E2250" i="1"/>
  <c r="B2250" i="1" s="1"/>
  <c r="A2250" i="1" s="1"/>
  <c r="E2251" i="1"/>
  <c r="B2251" i="1" s="1"/>
  <c r="A2251" i="1" s="1"/>
  <c r="E2252" i="1"/>
  <c r="B2252" i="1" s="1"/>
  <c r="E2253" i="1"/>
  <c r="B2253" i="1" s="1"/>
  <c r="E2254" i="1"/>
  <c r="B2254" i="1" s="1"/>
  <c r="E2255" i="1"/>
  <c r="B2255" i="1" s="1"/>
  <c r="E2256" i="1"/>
  <c r="B2256" i="1" s="1"/>
  <c r="E2257" i="1"/>
  <c r="B2257" i="1" s="1"/>
  <c r="E2258" i="1"/>
  <c r="B2258" i="1" s="1"/>
  <c r="E2259" i="1"/>
  <c r="B2259" i="1" s="1"/>
  <c r="A2259" i="1" s="1"/>
  <c r="E2260" i="1"/>
  <c r="B2260" i="1" s="1"/>
  <c r="A2260" i="1" s="1"/>
  <c r="E2261" i="1"/>
  <c r="B2261" i="1" s="1"/>
  <c r="A2261" i="1" s="1"/>
  <c r="E2262" i="1"/>
  <c r="B2262" i="1" s="1"/>
  <c r="A2262" i="1" s="1"/>
  <c r="E2263" i="1"/>
  <c r="B2263" i="1" s="1"/>
  <c r="A2263" i="1" s="1"/>
  <c r="E2264" i="1"/>
  <c r="B2264" i="1" s="1"/>
  <c r="A2264" i="1" s="1"/>
  <c r="E2265" i="1"/>
  <c r="B2265" i="1" s="1"/>
  <c r="A2265" i="1" s="1"/>
  <c r="E2266" i="1"/>
  <c r="B2266" i="1" s="1"/>
  <c r="A2266" i="1" s="1"/>
  <c r="E2267" i="1"/>
  <c r="B2267" i="1" s="1"/>
  <c r="A2267" i="1" s="1"/>
  <c r="E2268" i="1"/>
  <c r="B2268" i="1" s="1"/>
  <c r="E2269" i="1"/>
  <c r="B2269" i="1" s="1"/>
  <c r="E2270" i="1"/>
  <c r="B2270" i="1" s="1"/>
  <c r="E2271" i="1"/>
  <c r="B2271" i="1" s="1"/>
  <c r="E2272" i="1"/>
  <c r="B2272" i="1" s="1"/>
  <c r="E2273" i="1"/>
  <c r="B2273" i="1" s="1"/>
  <c r="E2274" i="1"/>
  <c r="B2274" i="1" s="1"/>
  <c r="E2275" i="1"/>
  <c r="B2275" i="1" s="1"/>
  <c r="A2275" i="1" s="1"/>
  <c r="E2276" i="1"/>
  <c r="B2276" i="1" s="1"/>
  <c r="A2276" i="1" s="1"/>
  <c r="E2277" i="1"/>
  <c r="B2277" i="1" s="1"/>
  <c r="A2277" i="1" s="1"/>
  <c r="E2278" i="1"/>
  <c r="B2278" i="1" s="1"/>
  <c r="A2278" i="1" s="1"/>
  <c r="E2279" i="1"/>
  <c r="B2279" i="1" s="1"/>
  <c r="A2279" i="1" s="1"/>
  <c r="E2280" i="1"/>
  <c r="B2280" i="1" s="1"/>
  <c r="A2280" i="1" s="1"/>
  <c r="E2281" i="1"/>
  <c r="B2281" i="1" s="1"/>
  <c r="A2281" i="1" s="1"/>
  <c r="E2282" i="1"/>
  <c r="B2282" i="1" s="1"/>
  <c r="A2282" i="1" s="1"/>
  <c r="E2283" i="1"/>
  <c r="B2283" i="1" s="1"/>
  <c r="A2283" i="1" s="1"/>
  <c r="E2284" i="1"/>
  <c r="B2284" i="1" s="1"/>
  <c r="E2285" i="1"/>
  <c r="B2285" i="1" s="1"/>
  <c r="E2286" i="1"/>
  <c r="B2286" i="1" s="1"/>
  <c r="E2287" i="1"/>
  <c r="B2287" i="1" s="1"/>
  <c r="E2288" i="1"/>
  <c r="B2288" i="1" s="1"/>
  <c r="E2289" i="1"/>
  <c r="B2289" i="1" s="1"/>
  <c r="E2290" i="1"/>
  <c r="B2290" i="1" s="1"/>
  <c r="E2291" i="1"/>
  <c r="B2291" i="1" s="1"/>
  <c r="A2291" i="1" s="1"/>
  <c r="E2292" i="1"/>
  <c r="B2292" i="1" s="1"/>
  <c r="A2292" i="1" s="1"/>
  <c r="E2293" i="1"/>
  <c r="B2293" i="1" s="1"/>
  <c r="A2293" i="1" s="1"/>
  <c r="E2294" i="1"/>
  <c r="B2294" i="1" s="1"/>
  <c r="A2294" i="1" s="1"/>
  <c r="E2295" i="1"/>
  <c r="B2295" i="1" s="1"/>
  <c r="A2295" i="1" s="1"/>
  <c r="E2296" i="1"/>
  <c r="B2296" i="1" s="1"/>
  <c r="A2296" i="1" s="1"/>
  <c r="E2297" i="1"/>
  <c r="B2297" i="1" s="1"/>
  <c r="A2297" i="1" s="1"/>
  <c r="E2298" i="1"/>
  <c r="B2298" i="1" s="1"/>
  <c r="A2298" i="1" s="1"/>
  <c r="E2299" i="1"/>
  <c r="B2299" i="1" s="1"/>
  <c r="A2299" i="1" s="1"/>
  <c r="E2300" i="1"/>
  <c r="B2300" i="1" s="1"/>
  <c r="E2301" i="1"/>
  <c r="B2301" i="1" s="1"/>
  <c r="E2302" i="1"/>
  <c r="B2302" i="1" s="1"/>
  <c r="E2303" i="1"/>
  <c r="B2303" i="1" s="1"/>
  <c r="E2304" i="1"/>
  <c r="B2304" i="1" s="1"/>
  <c r="E2305" i="1"/>
  <c r="B2305" i="1" s="1"/>
  <c r="E2306" i="1"/>
  <c r="B2306" i="1" s="1"/>
  <c r="E2307" i="1"/>
  <c r="B2307" i="1" s="1"/>
  <c r="A2307" i="1" s="1"/>
  <c r="E2308" i="1"/>
  <c r="B2308" i="1" s="1"/>
  <c r="A2308" i="1" s="1"/>
  <c r="E2309" i="1"/>
  <c r="B2309" i="1" s="1"/>
  <c r="A2309" i="1" s="1"/>
  <c r="E2310" i="1"/>
  <c r="B2310" i="1" s="1"/>
  <c r="A2310" i="1" s="1"/>
  <c r="E2311" i="1"/>
  <c r="B2311" i="1" s="1"/>
  <c r="A2311" i="1" s="1"/>
  <c r="E2312" i="1"/>
  <c r="B2312" i="1" s="1"/>
  <c r="A2312" i="1" s="1"/>
  <c r="E2313" i="1"/>
  <c r="B2313" i="1" s="1"/>
  <c r="A2313" i="1" s="1"/>
  <c r="E2314" i="1"/>
  <c r="B2314" i="1" s="1"/>
  <c r="A2314" i="1" s="1"/>
  <c r="E2315" i="1"/>
  <c r="B2315" i="1" s="1"/>
  <c r="A2315" i="1" s="1"/>
  <c r="E2316" i="1"/>
  <c r="B2316" i="1" s="1"/>
  <c r="E2317" i="1"/>
  <c r="B2317" i="1" s="1"/>
  <c r="E2318" i="1"/>
  <c r="B2318" i="1" s="1"/>
  <c r="E2319" i="1"/>
  <c r="B2319" i="1" s="1"/>
  <c r="E2320" i="1"/>
  <c r="B2320" i="1" s="1"/>
  <c r="E2321" i="1"/>
  <c r="B2321" i="1" s="1"/>
  <c r="E2322" i="1"/>
  <c r="B2322" i="1" s="1"/>
  <c r="E2323" i="1"/>
  <c r="B2323" i="1" s="1"/>
  <c r="A2323" i="1" s="1"/>
  <c r="E2324" i="1"/>
  <c r="B2324" i="1" s="1"/>
  <c r="A2324" i="1" s="1"/>
  <c r="E2325" i="1"/>
  <c r="B2325" i="1" s="1"/>
  <c r="A2325" i="1" s="1"/>
  <c r="E2326" i="1"/>
  <c r="B2326" i="1" s="1"/>
  <c r="A2326" i="1" s="1"/>
  <c r="E2327" i="1"/>
  <c r="B2327" i="1" s="1"/>
  <c r="A2327" i="1" s="1"/>
  <c r="E2328" i="1"/>
  <c r="B2328" i="1" s="1"/>
  <c r="A2328" i="1" s="1"/>
  <c r="E2329" i="1"/>
  <c r="B2329" i="1" s="1"/>
  <c r="A2329" i="1" s="1"/>
  <c r="E2330" i="1"/>
  <c r="B2330" i="1" s="1"/>
  <c r="A2330" i="1" s="1"/>
  <c r="E2331" i="1"/>
  <c r="B2331" i="1" s="1"/>
  <c r="A2331" i="1" s="1"/>
  <c r="E2332" i="1"/>
  <c r="B2332" i="1" s="1"/>
  <c r="E2333" i="1"/>
  <c r="B2333" i="1" s="1"/>
  <c r="E2334" i="1"/>
  <c r="B2334" i="1" s="1"/>
  <c r="E2335" i="1"/>
  <c r="B2335" i="1" s="1"/>
  <c r="E2336" i="1"/>
  <c r="B2336" i="1" s="1"/>
  <c r="E2337" i="1"/>
  <c r="B2337" i="1" s="1"/>
  <c r="E2338" i="1"/>
  <c r="B2338" i="1" s="1"/>
  <c r="E2339" i="1"/>
  <c r="B2339" i="1" s="1"/>
  <c r="A2339" i="1" s="1"/>
  <c r="E2340" i="1"/>
  <c r="B2340" i="1" s="1"/>
  <c r="A2340" i="1" s="1"/>
  <c r="E2341" i="1"/>
  <c r="B2341" i="1" s="1"/>
  <c r="A2341" i="1" s="1"/>
  <c r="E2342" i="1"/>
  <c r="B2342" i="1" s="1"/>
  <c r="A2342" i="1" s="1"/>
  <c r="E2343" i="1"/>
  <c r="B2343" i="1" s="1"/>
  <c r="A2343" i="1" s="1"/>
  <c r="E2344" i="1"/>
  <c r="B2344" i="1" s="1"/>
  <c r="A2344" i="1" s="1"/>
  <c r="E2345" i="1"/>
  <c r="B2345" i="1" s="1"/>
  <c r="A2345" i="1" s="1"/>
  <c r="E2346" i="1"/>
  <c r="B2346" i="1" s="1"/>
  <c r="A2346" i="1" s="1"/>
  <c r="E2347" i="1"/>
  <c r="B2347" i="1" s="1"/>
  <c r="A2347" i="1" s="1"/>
  <c r="E2348" i="1"/>
  <c r="B2348" i="1" s="1"/>
  <c r="E2349" i="1"/>
  <c r="B2349" i="1" s="1"/>
  <c r="E2350" i="1"/>
  <c r="B2350" i="1" s="1"/>
  <c r="E2351" i="1"/>
  <c r="B2351" i="1" s="1"/>
  <c r="E2352" i="1"/>
  <c r="B2352" i="1" s="1"/>
  <c r="E2353" i="1"/>
  <c r="B2353" i="1" s="1"/>
  <c r="E2354" i="1"/>
  <c r="B2354" i="1" s="1"/>
  <c r="E2355" i="1"/>
  <c r="B2355" i="1" s="1"/>
  <c r="A2355" i="1" s="1"/>
  <c r="E2356" i="1"/>
  <c r="B2356" i="1" s="1"/>
  <c r="A2356" i="1" s="1"/>
  <c r="E2357" i="1"/>
  <c r="B2357" i="1" s="1"/>
  <c r="A2357" i="1" s="1"/>
  <c r="E2358" i="1"/>
  <c r="B2358" i="1" s="1"/>
  <c r="A2358" i="1" s="1"/>
  <c r="E2359" i="1"/>
  <c r="B2359" i="1" s="1"/>
  <c r="A2359" i="1" s="1"/>
  <c r="E2360" i="1"/>
  <c r="B2360" i="1" s="1"/>
  <c r="A2360" i="1" s="1"/>
  <c r="E2361" i="1"/>
  <c r="B2361" i="1" s="1"/>
  <c r="A2361" i="1" s="1"/>
  <c r="E2362" i="1"/>
  <c r="B2362" i="1" s="1"/>
  <c r="A2362" i="1" s="1"/>
  <c r="E2363" i="1"/>
  <c r="B2363" i="1" s="1"/>
  <c r="A2363" i="1" s="1"/>
  <c r="E2364" i="1"/>
  <c r="B2364" i="1" s="1"/>
  <c r="E2365" i="1"/>
  <c r="B2365" i="1" s="1"/>
  <c r="E2366" i="1"/>
  <c r="B2366" i="1" s="1"/>
  <c r="E2367" i="1"/>
  <c r="B2367" i="1" s="1"/>
  <c r="E2368" i="1"/>
  <c r="B2368" i="1" s="1"/>
  <c r="E2369" i="1"/>
  <c r="B2369" i="1" s="1"/>
  <c r="E2370" i="1"/>
  <c r="B2370" i="1" s="1"/>
  <c r="E2371" i="1"/>
  <c r="B2371" i="1" s="1"/>
  <c r="A2371" i="1" s="1"/>
  <c r="E2372" i="1"/>
  <c r="B2372" i="1" s="1"/>
  <c r="A2372" i="1" s="1"/>
  <c r="E2373" i="1"/>
  <c r="B2373" i="1" s="1"/>
  <c r="A2373" i="1" s="1"/>
  <c r="E2374" i="1"/>
  <c r="B2374" i="1" s="1"/>
  <c r="A2374" i="1" s="1"/>
  <c r="E2375" i="1"/>
  <c r="B2375" i="1" s="1"/>
  <c r="A2375" i="1" s="1"/>
  <c r="E2376" i="1"/>
  <c r="B2376" i="1" s="1"/>
  <c r="A2376" i="1" s="1"/>
  <c r="E2377" i="1"/>
  <c r="B2377" i="1" s="1"/>
  <c r="A2377" i="1" s="1"/>
  <c r="E2378" i="1"/>
  <c r="B2378" i="1" s="1"/>
  <c r="A2378" i="1" s="1"/>
  <c r="E2379" i="1"/>
  <c r="B2379" i="1" s="1"/>
  <c r="A2379" i="1" s="1"/>
  <c r="E2380" i="1"/>
  <c r="B2380" i="1" s="1"/>
  <c r="E2381" i="1"/>
  <c r="B2381" i="1" s="1"/>
  <c r="E2382" i="1"/>
  <c r="B2382" i="1" s="1"/>
  <c r="E2383" i="1"/>
  <c r="B2383" i="1" s="1"/>
  <c r="E2384" i="1"/>
  <c r="B2384" i="1" s="1"/>
  <c r="E2385" i="1"/>
  <c r="B2385" i="1" s="1"/>
  <c r="E2386" i="1"/>
  <c r="B2386" i="1" s="1"/>
  <c r="E2387" i="1"/>
  <c r="B2387" i="1" s="1"/>
  <c r="A2387" i="1" s="1"/>
  <c r="E2388" i="1"/>
  <c r="B2388" i="1" s="1"/>
  <c r="A2388" i="1" s="1"/>
  <c r="E2389" i="1"/>
  <c r="B2389" i="1" s="1"/>
  <c r="A2389" i="1" s="1"/>
  <c r="E2390" i="1"/>
  <c r="B2390" i="1" s="1"/>
  <c r="A2390" i="1" s="1"/>
  <c r="E2391" i="1"/>
  <c r="B2391" i="1" s="1"/>
  <c r="A2391" i="1" s="1"/>
  <c r="E2392" i="1"/>
  <c r="B2392" i="1" s="1"/>
  <c r="A2392" i="1" s="1"/>
  <c r="E2393" i="1"/>
  <c r="B2393" i="1" s="1"/>
  <c r="A2393" i="1" s="1"/>
  <c r="E2394" i="1"/>
  <c r="B2394" i="1" s="1"/>
  <c r="A2394" i="1" s="1"/>
  <c r="E2395" i="1"/>
  <c r="B2395" i="1" s="1"/>
  <c r="A2395" i="1" s="1"/>
  <c r="E2396" i="1"/>
  <c r="B2396" i="1" s="1"/>
  <c r="E2397" i="1"/>
  <c r="B2397" i="1" s="1"/>
  <c r="E2398" i="1"/>
  <c r="B2398" i="1" s="1"/>
  <c r="E2399" i="1"/>
  <c r="B2399" i="1" s="1"/>
  <c r="E2400" i="1"/>
  <c r="B2400" i="1" s="1"/>
  <c r="E2401" i="1"/>
  <c r="B2401" i="1" s="1"/>
  <c r="E2402" i="1"/>
  <c r="B2402" i="1" s="1"/>
  <c r="E2403" i="1"/>
  <c r="B2403" i="1" s="1"/>
  <c r="A2403" i="1" s="1"/>
  <c r="E2404" i="1"/>
  <c r="B2404" i="1" s="1"/>
  <c r="A2404" i="1" s="1"/>
  <c r="E2405" i="1"/>
  <c r="B2405" i="1" s="1"/>
  <c r="A2405" i="1" s="1"/>
  <c r="E2406" i="1"/>
  <c r="B2406" i="1" s="1"/>
  <c r="A2406" i="1" s="1"/>
  <c r="E2407" i="1"/>
  <c r="B2407" i="1" s="1"/>
  <c r="A2407" i="1" s="1"/>
  <c r="E2408" i="1"/>
  <c r="B2408" i="1" s="1"/>
  <c r="A2408" i="1" s="1"/>
  <c r="E2409" i="1"/>
  <c r="B2409" i="1" s="1"/>
  <c r="A2409" i="1" s="1"/>
  <c r="E2410" i="1"/>
  <c r="B2410" i="1" s="1"/>
  <c r="A2410" i="1" s="1"/>
  <c r="E2411" i="1"/>
  <c r="B2411" i="1" s="1"/>
  <c r="A2411" i="1" s="1"/>
  <c r="E2412" i="1"/>
  <c r="B2412" i="1" s="1"/>
  <c r="E2413" i="1"/>
  <c r="B2413" i="1" s="1"/>
  <c r="E2414" i="1"/>
  <c r="B2414" i="1" s="1"/>
  <c r="E2415" i="1"/>
  <c r="B2415" i="1" s="1"/>
  <c r="E2416" i="1"/>
  <c r="B2416" i="1" s="1"/>
  <c r="E2417" i="1"/>
  <c r="B2417" i="1" s="1"/>
  <c r="E2418" i="1"/>
  <c r="B2418" i="1" s="1"/>
  <c r="E2419" i="1"/>
  <c r="B2419" i="1" s="1"/>
  <c r="A2419" i="1" s="1"/>
  <c r="E2420" i="1"/>
  <c r="B2420" i="1" s="1"/>
  <c r="A2420" i="1" s="1"/>
  <c r="E2421" i="1"/>
  <c r="B2421" i="1" s="1"/>
  <c r="A2421" i="1" s="1"/>
  <c r="E2422" i="1"/>
  <c r="B2422" i="1" s="1"/>
  <c r="A2422" i="1" s="1"/>
  <c r="E2423" i="1"/>
  <c r="B2423" i="1" s="1"/>
  <c r="A2423" i="1" s="1"/>
  <c r="E2424" i="1"/>
  <c r="B2424" i="1" s="1"/>
  <c r="A2424" i="1" s="1"/>
  <c r="E2425" i="1"/>
  <c r="B2425" i="1" s="1"/>
  <c r="A2425" i="1" s="1"/>
  <c r="E2426" i="1"/>
  <c r="B2426" i="1" s="1"/>
  <c r="A2426" i="1" s="1"/>
  <c r="E2427" i="1"/>
  <c r="B2427" i="1" s="1"/>
  <c r="A2427" i="1" s="1"/>
  <c r="E2428" i="1"/>
  <c r="B2428" i="1" s="1"/>
  <c r="E2429" i="1"/>
  <c r="B2429" i="1" s="1"/>
  <c r="E2430" i="1"/>
  <c r="B2430" i="1" s="1"/>
  <c r="E2431" i="1"/>
  <c r="B2431" i="1" s="1"/>
  <c r="E2432" i="1"/>
  <c r="B2432" i="1" s="1"/>
  <c r="E2433" i="1"/>
  <c r="B2433" i="1" s="1"/>
  <c r="E2434" i="1"/>
  <c r="B2434" i="1" s="1"/>
  <c r="E2435" i="1"/>
  <c r="B2435" i="1" s="1"/>
  <c r="A2435" i="1" s="1"/>
  <c r="E2436" i="1"/>
  <c r="B2436" i="1" s="1"/>
  <c r="A2436" i="1" s="1"/>
  <c r="E2437" i="1"/>
  <c r="B2437" i="1" s="1"/>
  <c r="A2437" i="1" s="1"/>
  <c r="E2438" i="1"/>
  <c r="B2438" i="1" s="1"/>
  <c r="A2438" i="1" s="1"/>
  <c r="E2439" i="1"/>
  <c r="B2439" i="1" s="1"/>
  <c r="A2439" i="1" s="1"/>
  <c r="E2440" i="1"/>
  <c r="B2440" i="1" s="1"/>
  <c r="A2440" i="1" s="1"/>
  <c r="E2441" i="1"/>
  <c r="B2441" i="1" s="1"/>
  <c r="A2441" i="1" s="1"/>
  <c r="E2442" i="1"/>
  <c r="B2442" i="1" s="1"/>
  <c r="A2442" i="1" s="1"/>
  <c r="E2443" i="1"/>
  <c r="B2443" i="1" s="1"/>
  <c r="A2443" i="1" s="1"/>
  <c r="E2444" i="1"/>
  <c r="B2444" i="1" s="1"/>
  <c r="E2445" i="1"/>
  <c r="B2445" i="1" s="1"/>
  <c r="E2446" i="1"/>
  <c r="B2446" i="1" s="1"/>
  <c r="E2447" i="1"/>
  <c r="B2447" i="1" s="1"/>
  <c r="E2448" i="1"/>
  <c r="B2448" i="1" s="1"/>
  <c r="E2449" i="1"/>
  <c r="B2449" i="1" s="1"/>
  <c r="E2450" i="1"/>
  <c r="B2450" i="1" s="1"/>
  <c r="E2451" i="1"/>
  <c r="B2451" i="1" s="1"/>
  <c r="A2451" i="1" s="1"/>
  <c r="E2452" i="1"/>
  <c r="B2452" i="1" s="1"/>
  <c r="A2452" i="1" s="1"/>
  <c r="E2453" i="1"/>
  <c r="B2453" i="1" s="1"/>
  <c r="A2453" i="1" s="1"/>
  <c r="E2454" i="1"/>
  <c r="B2454" i="1" s="1"/>
  <c r="A2454" i="1" s="1"/>
  <c r="E2455" i="1"/>
  <c r="B2455" i="1" s="1"/>
  <c r="A2455" i="1" s="1"/>
  <c r="E2456" i="1"/>
  <c r="B2456" i="1" s="1"/>
  <c r="A2456" i="1" s="1"/>
  <c r="E2457" i="1"/>
  <c r="B2457" i="1" s="1"/>
  <c r="A2457" i="1" s="1"/>
  <c r="E2458" i="1"/>
  <c r="B2458" i="1" s="1"/>
  <c r="A2458" i="1" s="1"/>
  <c r="E2459" i="1"/>
  <c r="B2459" i="1" s="1"/>
  <c r="A2459" i="1" s="1"/>
  <c r="E2460" i="1"/>
  <c r="B2460" i="1" s="1"/>
  <c r="E2461" i="1"/>
  <c r="B2461" i="1" s="1"/>
  <c r="E2462" i="1"/>
  <c r="B2462" i="1" s="1"/>
  <c r="E2463" i="1"/>
  <c r="B2463" i="1" s="1"/>
  <c r="E2464" i="1"/>
  <c r="B2464" i="1" s="1"/>
  <c r="E2465" i="1"/>
  <c r="B2465" i="1" s="1"/>
  <c r="E2466" i="1"/>
  <c r="B2466" i="1" s="1"/>
  <c r="E2467" i="1"/>
  <c r="B2467" i="1" s="1"/>
  <c r="A2467" i="1" s="1"/>
  <c r="E2468" i="1"/>
  <c r="B2468" i="1" s="1"/>
  <c r="A2468" i="1" s="1"/>
  <c r="E2469" i="1"/>
  <c r="B2469" i="1" s="1"/>
  <c r="A2469" i="1" s="1"/>
  <c r="E2470" i="1"/>
  <c r="B2470" i="1" s="1"/>
  <c r="A2470" i="1" s="1"/>
  <c r="E2471" i="1"/>
  <c r="B2471" i="1" s="1"/>
  <c r="A2471" i="1" s="1"/>
  <c r="E2472" i="1"/>
  <c r="B2472" i="1" s="1"/>
  <c r="A2472" i="1" s="1"/>
  <c r="E2473" i="1"/>
  <c r="B2473" i="1" s="1"/>
  <c r="A2473" i="1" s="1"/>
  <c r="E2474" i="1"/>
  <c r="B2474" i="1" s="1"/>
  <c r="A2474" i="1" s="1"/>
  <c r="E2475" i="1"/>
  <c r="B2475" i="1" s="1"/>
  <c r="A2475" i="1" s="1"/>
  <c r="E2476" i="1"/>
  <c r="B2476" i="1" s="1"/>
  <c r="E2477" i="1"/>
  <c r="B2477" i="1" s="1"/>
  <c r="E2478" i="1"/>
  <c r="B2478" i="1" s="1"/>
  <c r="E2479" i="1"/>
  <c r="B2479" i="1" s="1"/>
  <c r="E2480" i="1"/>
  <c r="B2480" i="1" s="1"/>
  <c r="E2481" i="1"/>
  <c r="B2481" i="1" s="1"/>
  <c r="E2482" i="1"/>
  <c r="B2482" i="1" s="1"/>
  <c r="E2483" i="1"/>
  <c r="B2483" i="1" s="1"/>
  <c r="A2483" i="1" s="1"/>
  <c r="E2484" i="1"/>
  <c r="B2484" i="1" s="1"/>
  <c r="A2484" i="1" s="1"/>
  <c r="E2485" i="1"/>
  <c r="B2485" i="1" s="1"/>
  <c r="A2485" i="1" s="1"/>
  <c r="E2486" i="1"/>
  <c r="B2486" i="1" s="1"/>
  <c r="A2486" i="1" s="1"/>
  <c r="E2487" i="1"/>
  <c r="B2487" i="1" s="1"/>
  <c r="A2487" i="1" s="1"/>
  <c r="E2488" i="1"/>
  <c r="B2488" i="1" s="1"/>
  <c r="A2488" i="1" s="1"/>
  <c r="E2489" i="1"/>
  <c r="B2489" i="1" s="1"/>
  <c r="A2489" i="1" s="1"/>
  <c r="E2490" i="1"/>
  <c r="B2490" i="1" s="1"/>
  <c r="A2490" i="1" s="1"/>
  <c r="E2491" i="1"/>
  <c r="B2491" i="1" s="1"/>
  <c r="A2491" i="1" s="1"/>
  <c r="E2492" i="1"/>
  <c r="B2492" i="1" s="1"/>
  <c r="E2493" i="1"/>
  <c r="B2493" i="1" s="1"/>
  <c r="E2494" i="1"/>
  <c r="B2494" i="1" s="1"/>
  <c r="E2495" i="1"/>
  <c r="B2495" i="1" s="1"/>
  <c r="E2496" i="1"/>
  <c r="B2496" i="1" s="1"/>
  <c r="E2497" i="1"/>
  <c r="B2497" i="1" s="1"/>
  <c r="E2498" i="1"/>
  <c r="B2498" i="1" s="1"/>
  <c r="E2499" i="1"/>
  <c r="B2499" i="1" s="1"/>
  <c r="A2499" i="1" s="1"/>
  <c r="E2500" i="1"/>
  <c r="B2500" i="1" s="1"/>
  <c r="A2500" i="1" s="1"/>
  <c r="E2501" i="1"/>
  <c r="B2501" i="1" s="1"/>
  <c r="A2501" i="1" s="1"/>
  <c r="E2502" i="1"/>
  <c r="B2502" i="1" s="1"/>
  <c r="A2502" i="1" s="1"/>
  <c r="E2503" i="1"/>
  <c r="B2503" i="1" s="1"/>
  <c r="A2503" i="1" s="1"/>
  <c r="E2504" i="1"/>
  <c r="B2504" i="1" s="1"/>
  <c r="A2504" i="1" s="1"/>
  <c r="E2505" i="1"/>
  <c r="B2505" i="1" s="1"/>
  <c r="A2505" i="1" s="1"/>
  <c r="E2506" i="1"/>
  <c r="B2506" i="1" s="1"/>
  <c r="A2506" i="1" s="1"/>
  <c r="E2507" i="1"/>
  <c r="B2507" i="1" s="1"/>
  <c r="A2507" i="1" s="1"/>
  <c r="E2508" i="1"/>
  <c r="B2508" i="1" s="1"/>
  <c r="E2509" i="1"/>
  <c r="B2509" i="1" s="1"/>
  <c r="E2510" i="1"/>
  <c r="B2510" i="1" s="1"/>
  <c r="E2511" i="1"/>
  <c r="B2511" i="1" s="1"/>
  <c r="E2512" i="1"/>
  <c r="B2512" i="1" s="1"/>
  <c r="E2513" i="1"/>
  <c r="B2513" i="1" s="1"/>
  <c r="E2514" i="1"/>
  <c r="B2514" i="1" s="1"/>
  <c r="E2515" i="1"/>
  <c r="B2515" i="1" s="1"/>
  <c r="A2515" i="1" s="1"/>
  <c r="E2516" i="1"/>
  <c r="B2516" i="1" s="1"/>
  <c r="A2516" i="1" s="1"/>
  <c r="E2517" i="1"/>
  <c r="B2517" i="1" s="1"/>
  <c r="A2517" i="1" s="1"/>
  <c r="E2518" i="1"/>
  <c r="B2518" i="1" s="1"/>
  <c r="A2518" i="1" s="1"/>
  <c r="E2519" i="1"/>
  <c r="B2519" i="1" s="1"/>
  <c r="A2519" i="1" s="1"/>
  <c r="E2520" i="1"/>
  <c r="B2520" i="1" s="1"/>
  <c r="A2520" i="1" s="1"/>
  <c r="E2521" i="1"/>
  <c r="B2521" i="1" s="1"/>
  <c r="A2521" i="1" s="1"/>
  <c r="E2522" i="1"/>
  <c r="B2522" i="1" s="1"/>
  <c r="A2522" i="1" s="1"/>
  <c r="E2523" i="1"/>
  <c r="B2523" i="1" s="1"/>
  <c r="A2523" i="1" s="1"/>
  <c r="E2524" i="1"/>
  <c r="B2524" i="1" s="1"/>
  <c r="E2525" i="1"/>
  <c r="B2525" i="1" s="1"/>
  <c r="E2526" i="1"/>
  <c r="B2526" i="1" s="1"/>
  <c r="E2527" i="1"/>
  <c r="B2527" i="1" s="1"/>
  <c r="E2528" i="1"/>
  <c r="B2528" i="1" s="1"/>
  <c r="E2529" i="1"/>
  <c r="B2529" i="1" s="1"/>
  <c r="E2530" i="1"/>
  <c r="B2530" i="1" s="1"/>
  <c r="E2531" i="1"/>
  <c r="B2531" i="1" s="1"/>
  <c r="A2531" i="1" s="1"/>
  <c r="E2532" i="1"/>
  <c r="B2532" i="1" s="1"/>
  <c r="A2532" i="1" s="1"/>
  <c r="E2533" i="1"/>
  <c r="B2533" i="1" s="1"/>
  <c r="A2533" i="1" s="1"/>
  <c r="E2534" i="1"/>
  <c r="B2534" i="1" s="1"/>
  <c r="A2534" i="1" s="1"/>
  <c r="E2535" i="1"/>
  <c r="B2535" i="1" s="1"/>
  <c r="A2535" i="1" s="1"/>
  <c r="E2536" i="1"/>
  <c r="B2536" i="1" s="1"/>
  <c r="A2536" i="1" s="1"/>
  <c r="E2537" i="1"/>
  <c r="B2537" i="1" s="1"/>
  <c r="A2537" i="1" s="1"/>
  <c r="E2538" i="1"/>
  <c r="B2538" i="1" s="1"/>
  <c r="A2538" i="1" s="1"/>
  <c r="E2539" i="1"/>
  <c r="B2539" i="1" s="1"/>
  <c r="A2539" i="1" s="1"/>
  <c r="E2540" i="1"/>
  <c r="B2540" i="1" s="1"/>
  <c r="E2541" i="1"/>
  <c r="B2541" i="1" s="1"/>
  <c r="E2542" i="1"/>
  <c r="B2542" i="1" s="1"/>
  <c r="E2543" i="1"/>
  <c r="B2543" i="1" s="1"/>
  <c r="E2544" i="1"/>
  <c r="B2544" i="1" s="1"/>
  <c r="E2545" i="1"/>
  <c r="B2545" i="1" s="1"/>
  <c r="E2546" i="1"/>
  <c r="B2546" i="1" s="1"/>
  <c r="E2547" i="1"/>
  <c r="B2547" i="1" s="1"/>
  <c r="A2547" i="1" s="1"/>
  <c r="E2548" i="1"/>
  <c r="B2548" i="1" s="1"/>
  <c r="A2548" i="1" s="1"/>
  <c r="E2549" i="1"/>
  <c r="B2549" i="1" s="1"/>
  <c r="A2549" i="1" s="1"/>
  <c r="E2550" i="1"/>
  <c r="B2550" i="1" s="1"/>
  <c r="A2550" i="1" s="1"/>
  <c r="E2551" i="1"/>
  <c r="B2551" i="1" s="1"/>
  <c r="A2551" i="1" s="1"/>
  <c r="E2552" i="1"/>
  <c r="B2552" i="1" s="1"/>
  <c r="A2552" i="1" s="1"/>
  <c r="E2553" i="1"/>
  <c r="B2553" i="1" s="1"/>
  <c r="A2553" i="1" s="1"/>
  <c r="E2554" i="1"/>
  <c r="B2554" i="1" s="1"/>
  <c r="A2554" i="1" s="1"/>
  <c r="E2555" i="1"/>
  <c r="B2555" i="1" s="1"/>
  <c r="A2555" i="1" s="1"/>
  <c r="E2556" i="1"/>
  <c r="B2556" i="1" s="1"/>
  <c r="E2557" i="1"/>
  <c r="B2557" i="1" s="1"/>
  <c r="E2558" i="1"/>
  <c r="B2558" i="1" s="1"/>
  <c r="E2559" i="1"/>
  <c r="B2559" i="1" s="1"/>
  <c r="E2560" i="1"/>
  <c r="B2560" i="1" s="1"/>
  <c r="E2561" i="1"/>
  <c r="B2561" i="1" s="1"/>
  <c r="E2562" i="1"/>
  <c r="B2562" i="1" s="1"/>
  <c r="E2563" i="1"/>
  <c r="B2563" i="1" s="1"/>
  <c r="A2563" i="1" s="1"/>
  <c r="E2564" i="1"/>
  <c r="B2564" i="1" s="1"/>
  <c r="A2564" i="1" s="1"/>
  <c r="E2565" i="1"/>
  <c r="B2565" i="1" s="1"/>
  <c r="A2565" i="1" s="1"/>
  <c r="E2566" i="1"/>
  <c r="B2566" i="1" s="1"/>
  <c r="A2566" i="1" s="1"/>
  <c r="E2567" i="1"/>
  <c r="B2567" i="1" s="1"/>
  <c r="A2567" i="1" s="1"/>
  <c r="E2568" i="1"/>
  <c r="B2568" i="1" s="1"/>
  <c r="A2568" i="1" s="1"/>
  <c r="E2569" i="1"/>
  <c r="B2569" i="1" s="1"/>
  <c r="A2569" i="1" s="1"/>
  <c r="E2570" i="1"/>
  <c r="B2570" i="1" s="1"/>
  <c r="A2570" i="1" s="1"/>
  <c r="E2571" i="1"/>
  <c r="B2571" i="1" s="1"/>
  <c r="A2571" i="1" s="1"/>
  <c r="E2572" i="1"/>
  <c r="B2572" i="1" s="1"/>
  <c r="E2573" i="1"/>
  <c r="B2573" i="1" s="1"/>
  <c r="E2574" i="1"/>
  <c r="B2574" i="1" s="1"/>
  <c r="E2575" i="1"/>
  <c r="B2575" i="1" s="1"/>
  <c r="E2576" i="1"/>
  <c r="B2576" i="1" s="1"/>
  <c r="E2577" i="1"/>
  <c r="B2577" i="1" s="1"/>
  <c r="E2578" i="1"/>
  <c r="B2578" i="1" s="1"/>
  <c r="E2579" i="1"/>
  <c r="B2579" i="1" s="1"/>
  <c r="A2579" i="1" s="1"/>
  <c r="E2580" i="1"/>
  <c r="B2580" i="1" s="1"/>
  <c r="A2580" i="1" s="1"/>
  <c r="E2581" i="1"/>
  <c r="B2581" i="1" s="1"/>
  <c r="A2581" i="1" s="1"/>
  <c r="E2582" i="1"/>
  <c r="B2582" i="1" s="1"/>
  <c r="A2582" i="1" s="1"/>
  <c r="E2583" i="1"/>
  <c r="B2583" i="1" s="1"/>
  <c r="A2583" i="1" s="1"/>
  <c r="E2584" i="1"/>
  <c r="B2584" i="1" s="1"/>
  <c r="A2584" i="1" s="1"/>
  <c r="E2585" i="1"/>
  <c r="B2585" i="1" s="1"/>
  <c r="A2585" i="1" s="1"/>
  <c r="E2586" i="1"/>
  <c r="B2586" i="1" s="1"/>
  <c r="A2586" i="1" s="1"/>
  <c r="E2587" i="1"/>
  <c r="B2587" i="1" s="1"/>
  <c r="A2587" i="1" s="1"/>
  <c r="E2588" i="1"/>
  <c r="B2588" i="1" s="1"/>
  <c r="E2589" i="1"/>
  <c r="B2589" i="1" s="1"/>
  <c r="E2590" i="1"/>
  <c r="B2590" i="1" s="1"/>
  <c r="E2591" i="1"/>
  <c r="B2591" i="1" s="1"/>
  <c r="E2592" i="1"/>
  <c r="B2592" i="1" s="1"/>
  <c r="E2593" i="1"/>
  <c r="B2593" i="1" s="1"/>
  <c r="E2594" i="1"/>
  <c r="B2594" i="1" s="1"/>
  <c r="E2595" i="1"/>
  <c r="B2595" i="1" s="1"/>
  <c r="A2595" i="1" s="1"/>
  <c r="E2596" i="1"/>
  <c r="B2596" i="1" s="1"/>
  <c r="A2596" i="1" s="1"/>
  <c r="E2597" i="1"/>
  <c r="B2597" i="1" s="1"/>
  <c r="A2597" i="1" s="1"/>
  <c r="E2598" i="1"/>
  <c r="B2598" i="1" s="1"/>
  <c r="A2598" i="1" s="1"/>
  <c r="E2599" i="1"/>
  <c r="B2599" i="1" s="1"/>
  <c r="A2599" i="1" s="1"/>
  <c r="E2600" i="1"/>
  <c r="B2600" i="1" s="1"/>
  <c r="A2600" i="1" s="1"/>
  <c r="E2601" i="1"/>
  <c r="B2601" i="1" s="1"/>
  <c r="A2601" i="1" s="1"/>
  <c r="E2602" i="1"/>
  <c r="B2602" i="1" s="1"/>
  <c r="A2602" i="1" s="1"/>
  <c r="E2603" i="1"/>
  <c r="B2603" i="1" s="1"/>
  <c r="A2603" i="1" s="1"/>
  <c r="E2604" i="1"/>
  <c r="B2604" i="1" s="1"/>
  <c r="E2605" i="1"/>
  <c r="B2605" i="1" s="1"/>
  <c r="E2606" i="1"/>
  <c r="B2606" i="1" s="1"/>
  <c r="E2607" i="1"/>
  <c r="B2607" i="1" s="1"/>
  <c r="E2608" i="1"/>
  <c r="B2608" i="1" s="1"/>
  <c r="E2609" i="1"/>
  <c r="B2609" i="1" s="1"/>
  <c r="E2610" i="1"/>
  <c r="B2610" i="1" s="1"/>
  <c r="E2611" i="1"/>
  <c r="B2611" i="1" s="1"/>
  <c r="A2611" i="1" s="1"/>
  <c r="E2612" i="1"/>
  <c r="B2612" i="1" s="1"/>
  <c r="A2612" i="1" s="1"/>
  <c r="E2613" i="1"/>
  <c r="B2613" i="1" s="1"/>
  <c r="A2613" i="1" s="1"/>
  <c r="E2614" i="1"/>
  <c r="B2614" i="1" s="1"/>
  <c r="A2614" i="1" s="1"/>
  <c r="E2615" i="1"/>
  <c r="B2615" i="1" s="1"/>
  <c r="A2615" i="1" s="1"/>
  <c r="E2616" i="1"/>
  <c r="B2616" i="1" s="1"/>
  <c r="A2616" i="1" s="1"/>
  <c r="E2617" i="1"/>
  <c r="B2617" i="1" s="1"/>
  <c r="A2617" i="1" s="1"/>
  <c r="E2618" i="1"/>
  <c r="B2618" i="1" s="1"/>
  <c r="A2618" i="1" s="1"/>
  <c r="E2619" i="1"/>
  <c r="B2619" i="1" s="1"/>
  <c r="A2619" i="1" s="1"/>
  <c r="E2620" i="1"/>
  <c r="B2620" i="1" s="1"/>
  <c r="E2621" i="1"/>
  <c r="B2621" i="1" s="1"/>
  <c r="E2622" i="1"/>
  <c r="B2622" i="1" s="1"/>
  <c r="E2623" i="1"/>
  <c r="B2623" i="1" s="1"/>
  <c r="E2624" i="1"/>
  <c r="B2624" i="1" s="1"/>
  <c r="E2625" i="1"/>
  <c r="B2625" i="1" s="1"/>
  <c r="E2626" i="1"/>
  <c r="B2626" i="1" s="1"/>
  <c r="E2627" i="1"/>
  <c r="B2627" i="1" s="1"/>
  <c r="A2627" i="1" s="1"/>
  <c r="E2628" i="1"/>
  <c r="B2628" i="1" s="1"/>
  <c r="A2628" i="1" s="1"/>
  <c r="E2629" i="1"/>
  <c r="B2629" i="1" s="1"/>
  <c r="A2629" i="1" s="1"/>
  <c r="E2630" i="1"/>
  <c r="B2630" i="1" s="1"/>
  <c r="A2630" i="1" s="1"/>
  <c r="E2631" i="1"/>
  <c r="B2631" i="1" s="1"/>
  <c r="A2631" i="1" s="1"/>
  <c r="E2632" i="1"/>
  <c r="B2632" i="1" s="1"/>
  <c r="A2632" i="1" s="1"/>
  <c r="E2633" i="1"/>
  <c r="B2633" i="1" s="1"/>
  <c r="A2633" i="1" s="1"/>
  <c r="E2634" i="1"/>
  <c r="B2634" i="1" s="1"/>
  <c r="A2634" i="1" s="1"/>
  <c r="E2635" i="1"/>
  <c r="B2635" i="1" s="1"/>
  <c r="A2635" i="1" s="1"/>
  <c r="E2636" i="1"/>
  <c r="B2636" i="1" s="1"/>
  <c r="E2637" i="1"/>
  <c r="B2637" i="1" s="1"/>
  <c r="E2638" i="1"/>
  <c r="B2638" i="1" s="1"/>
  <c r="E2639" i="1"/>
  <c r="B2639" i="1" s="1"/>
  <c r="E2640" i="1"/>
  <c r="B2640" i="1" s="1"/>
  <c r="E2641" i="1"/>
  <c r="B2641" i="1" s="1"/>
  <c r="E2642" i="1"/>
  <c r="B2642" i="1" s="1"/>
  <c r="E2643" i="1"/>
  <c r="B2643" i="1" s="1"/>
  <c r="A2643" i="1" s="1"/>
  <c r="E2644" i="1"/>
  <c r="B2644" i="1" s="1"/>
  <c r="A2644" i="1" s="1"/>
  <c r="E2645" i="1"/>
  <c r="B2645" i="1" s="1"/>
  <c r="A2645" i="1" s="1"/>
  <c r="E2646" i="1"/>
  <c r="B2646" i="1" s="1"/>
  <c r="A2646" i="1" s="1"/>
  <c r="E2647" i="1"/>
  <c r="B2647" i="1" s="1"/>
  <c r="A2647" i="1" s="1"/>
  <c r="E2648" i="1"/>
  <c r="B2648" i="1" s="1"/>
  <c r="A2648" i="1" s="1"/>
  <c r="E2649" i="1"/>
  <c r="B2649" i="1" s="1"/>
  <c r="A2649" i="1" s="1"/>
  <c r="E2650" i="1"/>
  <c r="B2650" i="1" s="1"/>
  <c r="A2650" i="1" s="1"/>
  <c r="E2651" i="1"/>
  <c r="B2651" i="1" s="1"/>
  <c r="A2651" i="1" s="1"/>
  <c r="E2652" i="1"/>
  <c r="B2652" i="1" s="1"/>
  <c r="E2653" i="1"/>
  <c r="B2653" i="1" s="1"/>
  <c r="E2654" i="1"/>
  <c r="B2654" i="1" s="1"/>
  <c r="E2655" i="1"/>
  <c r="B2655" i="1" s="1"/>
  <c r="E2656" i="1"/>
  <c r="B2656" i="1" s="1"/>
  <c r="E2657" i="1"/>
  <c r="B2657" i="1" s="1"/>
  <c r="E2658" i="1"/>
  <c r="B2658" i="1" s="1"/>
  <c r="E2659" i="1"/>
  <c r="B2659" i="1" s="1"/>
  <c r="A2659" i="1" s="1"/>
  <c r="E2660" i="1"/>
  <c r="B2660" i="1" s="1"/>
  <c r="A2660" i="1" s="1"/>
  <c r="E2661" i="1"/>
  <c r="B2661" i="1" s="1"/>
  <c r="A2661" i="1" s="1"/>
  <c r="E2662" i="1"/>
  <c r="B2662" i="1" s="1"/>
  <c r="A2662" i="1" s="1"/>
  <c r="E2663" i="1"/>
  <c r="B2663" i="1" s="1"/>
  <c r="A2663" i="1" s="1"/>
  <c r="E2664" i="1"/>
  <c r="B2664" i="1" s="1"/>
  <c r="A2664" i="1" s="1"/>
  <c r="E2665" i="1"/>
  <c r="B2665" i="1" s="1"/>
  <c r="A2665" i="1" s="1"/>
  <c r="E2666" i="1"/>
  <c r="B2666" i="1" s="1"/>
  <c r="A2666" i="1" s="1"/>
  <c r="E2667" i="1"/>
  <c r="B2667" i="1" s="1"/>
  <c r="A2667" i="1" s="1"/>
  <c r="E2668" i="1"/>
  <c r="B2668" i="1" s="1"/>
  <c r="E2669" i="1"/>
  <c r="B2669" i="1" s="1"/>
  <c r="E2670" i="1"/>
  <c r="B2670" i="1" s="1"/>
  <c r="E2671" i="1"/>
  <c r="B2671" i="1" s="1"/>
  <c r="E2672" i="1"/>
  <c r="B2672" i="1" s="1"/>
  <c r="E2673" i="1"/>
  <c r="B2673" i="1" s="1"/>
  <c r="E2674" i="1"/>
  <c r="B2674" i="1" s="1"/>
  <c r="E2675" i="1"/>
  <c r="B2675" i="1" s="1"/>
  <c r="A2675" i="1" s="1"/>
  <c r="E2676" i="1"/>
  <c r="B2676" i="1" s="1"/>
  <c r="A2676" i="1" s="1"/>
  <c r="E2677" i="1"/>
  <c r="B2677" i="1" s="1"/>
  <c r="A2677" i="1" s="1"/>
  <c r="E2678" i="1"/>
  <c r="B2678" i="1" s="1"/>
  <c r="A2678" i="1" s="1"/>
  <c r="E2679" i="1"/>
  <c r="B2679" i="1" s="1"/>
  <c r="A2679" i="1" s="1"/>
  <c r="E2680" i="1"/>
  <c r="B2680" i="1" s="1"/>
  <c r="A2680" i="1" s="1"/>
  <c r="E2681" i="1"/>
  <c r="B2681" i="1" s="1"/>
  <c r="A2681" i="1" s="1"/>
  <c r="E2682" i="1"/>
  <c r="B2682" i="1" s="1"/>
  <c r="A2682" i="1" s="1"/>
  <c r="E2683" i="1"/>
  <c r="B2683" i="1" s="1"/>
  <c r="A2683" i="1" s="1"/>
  <c r="E2684" i="1"/>
  <c r="B2684" i="1" s="1"/>
  <c r="E2685" i="1"/>
  <c r="B2685" i="1" s="1"/>
  <c r="E2686" i="1"/>
  <c r="B2686" i="1" s="1"/>
  <c r="E2687" i="1"/>
  <c r="B2687" i="1" s="1"/>
  <c r="E2688" i="1"/>
  <c r="B2688" i="1" s="1"/>
  <c r="E2689" i="1"/>
  <c r="B2689" i="1" s="1"/>
  <c r="E2690" i="1"/>
  <c r="B2690" i="1" s="1"/>
  <c r="E2691" i="1"/>
  <c r="B2691" i="1" s="1"/>
  <c r="A2691" i="1" s="1"/>
  <c r="E2692" i="1"/>
  <c r="B2692" i="1" s="1"/>
  <c r="A2692" i="1" s="1"/>
  <c r="E2693" i="1"/>
  <c r="B2693" i="1" s="1"/>
  <c r="A2693" i="1" s="1"/>
  <c r="E2694" i="1"/>
  <c r="B2694" i="1" s="1"/>
  <c r="A2694" i="1" s="1"/>
  <c r="E2695" i="1"/>
  <c r="B2695" i="1" s="1"/>
  <c r="A2695" i="1" s="1"/>
  <c r="E2696" i="1"/>
  <c r="B2696" i="1" s="1"/>
  <c r="A2696" i="1" s="1"/>
  <c r="E2697" i="1"/>
  <c r="B2697" i="1" s="1"/>
  <c r="A2697" i="1" s="1"/>
  <c r="E2698" i="1"/>
  <c r="B2698" i="1" s="1"/>
  <c r="A2698" i="1" s="1"/>
  <c r="E2699" i="1"/>
  <c r="B2699" i="1" s="1"/>
  <c r="A2699" i="1" s="1"/>
  <c r="E2700" i="1"/>
  <c r="B2700" i="1" s="1"/>
  <c r="E2701" i="1"/>
  <c r="B2701" i="1" s="1"/>
  <c r="E2702" i="1"/>
  <c r="B2702" i="1" s="1"/>
  <c r="E2703" i="1"/>
  <c r="B2703" i="1" s="1"/>
  <c r="E2704" i="1"/>
  <c r="B2704" i="1" s="1"/>
  <c r="E2705" i="1"/>
  <c r="B2705" i="1" s="1"/>
  <c r="E2706" i="1"/>
  <c r="B2706" i="1" s="1"/>
  <c r="E2707" i="1"/>
  <c r="B2707" i="1" s="1"/>
  <c r="A2707" i="1" s="1"/>
  <c r="E2708" i="1"/>
  <c r="B2708" i="1" s="1"/>
  <c r="A2708" i="1" s="1"/>
  <c r="E2709" i="1"/>
  <c r="B2709" i="1" s="1"/>
  <c r="A2709" i="1" s="1"/>
  <c r="E2710" i="1"/>
  <c r="B2710" i="1" s="1"/>
  <c r="A2710" i="1" s="1"/>
  <c r="E2711" i="1"/>
  <c r="B2711" i="1" s="1"/>
  <c r="A2711" i="1" s="1"/>
  <c r="E2712" i="1"/>
  <c r="B2712" i="1" s="1"/>
  <c r="A2712" i="1" s="1"/>
  <c r="E2713" i="1"/>
  <c r="B2713" i="1" s="1"/>
  <c r="A2713" i="1" s="1"/>
  <c r="E2714" i="1"/>
  <c r="B2714" i="1" s="1"/>
  <c r="A2714" i="1" s="1"/>
  <c r="E2715" i="1"/>
  <c r="B2715" i="1" s="1"/>
  <c r="A2715" i="1" s="1"/>
  <c r="E2716" i="1"/>
  <c r="B2716" i="1" s="1"/>
  <c r="E2717" i="1"/>
  <c r="B2717" i="1" s="1"/>
  <c r="E2718" i="1"/>
  <c r="B2718" i="1" s="1"/>
  <c r="E2719" i="1"/>
  <c r="B2719" i="1" s="1"/>
  <c r="E2720" i="1"/>
  <c r="B2720" i="1" s="1"/>
  <c r="E2721" i="1"/>
  <c r="B2721" i="1" s="1"/>
  <c r="E2722" i="1"/>
  <c r="B2722" i="1" s="1"/>
  <c r="E2723" i="1"/>
  <c r="B2723" i="1" s="1"/>
  <c r="A2723" i="1" s="1"/>
  <c r="E2724" i="1"/>
  <c r="B2724" i="1" s="1"/>
  <c r="A2724" i="1" s="1"/>
  <c r="E2725" i="1"/>
  <c r="B2725" i="1" s="1"/>
  <c r="A2725" i="1" s="1"/>
  <c r="E2726" i="1"/>
  <c r="B2726" i="1" s="1"/>
  <c r="A2726" i="1" s="1"/>
  <c r="E2727" i="1"/>
  <c r="B2727" i="1" s="1"/>
  <c r="A2727" i="1" s="1"/>
  <c r="E2728" i="1"/>
  <c r="B2728" i="1" s="1"/>
  <c r="A2728" i="1" s="1"/>
  <c r="E2729" i="1"/>
  <c r="B2729" i="1" s="1"/>
  <c r="A2729" i="1" s="1"/>
  <c r="E2730" i="1"/>
  <c r="B2730" i="1" s="1"/>
  <c r="A2730" i="1" s="1"/>
  <c r="E2731" i="1"/>
  <c r="B2731" i="1" s="1"/>
  <c r="A2731" i="1" s="1"/>
  <c r="E2732" i="1"/>
  <c r="B2732" i="1" s="1"/>
  <c r="E2733" i="1"/>
  <c r="B2733" i="1" s="1"/>
  <c r="E2734" i="1"/>
  <c r="B2734" i="1" s="1"/>
  <c r="E2735" i="1"/>
  <c r="B2735" i="1" s="1"/>
  <c r="E2736" i="1"/>
  <c r="B2736" i="1" s="1"/>
  <c r="E2737" i="1"/>
  <c r="B2737" i="1" s="1"/>
  <c r="E2738" i="1"/>
  <c r="B2738" i="1" s="1"/>
  <c r="E2739" i="1"/>
  <c r="B2739" i="1" s="1"/>
  <c r="A2739" i="1" s="1"/>
  <c r="E2740" i="1"/>
  <c r="B2740" i="1" s="1"/>
  <c r="A2740" i="1" s="1"/>
  <c r="E2741" i="1"/>
  <c r="B2741" i="1" s="1"/>
  <c r="A2741" i="1" s="1"/>
  <c r="E2742" i="1"/>
  <c r="B2742" i="1" s="1"/>
  <c r="A2742" i="1" s="1"/>
  <c r="E2743" i="1"/>
  <c r="B2743" i="1" s="1"/>
  <c r="A2743" i="1" s="1"/>
  <c r="E2744" i="1"/>
  <c r="B2744" i="1" s="1"/>
  <c r="A2744" i="1" s="1"/>
  <c r="E2745" i="1"/>
  <c r="B2745" i="1" s="1"/>
  <c r="A2745" i="1" s="1"/>
  <c r="E2746" i="1"/>
  <c r="B2746" i="1" s="1"/>
  <c r="A2746" i="1" s="1"/>
  <c r="E2747" i="1"/>
  <c r="B2747" i="1" s="1"/>
  <c r="A2747" i="1" s="1"/>
  <c r="E2748" i="1"/>
  <c r="B2748" i="1" s="1"/>
  <c r="E2749" i="1"/>
  <c r="B2749" i="1" s="1"/>
  <c r="E2750" i="1"/>
  <c r="B2750" i="1" s="1"/>
  <c r="E2751" i="1"/>
  <c r="B2751" i="1" s="1"/>
  <c r="E2752" i="1"/>
  <c r="B2752" i="1" s="1"/>
  <c r="E2753" i="1"/>
  <c r="B2753" i="1" s="1"/>
  <c r="E2754" i="1"/>
  <c r="B2754" i="1" s="1"/>
  <c r="E2755" i="1"/>
  <c r="B2755" i="1" s="1"/>
  <c r="A2755" i="1" s="1"/>
  <c r="E2756" i="1"/>
  <c r="B2756" i="1" s="1"/>
  <c r="A2756" i="1" s="1"/>
  <c r="E2757" i="1"/>
  <c r="B2757" i="1" s="1"/>
  <c r="A2757" i="1" s="1"/>
  <c r="E2758" i="1"/>
  <c r="B2758" i="1" s="1"/>
  <c r="A2758" i="1" s="1"/>
  <c r="E2759" i="1"/>
  <c r="B2759" i="1" s="1"/>
  <c r="A2759" i="1" s="1"/>
  <c r="E2760" i="1"/>
  <c r="B2760" i="1" s="1"/>
  <c r="A2760" i="1" s="1"/>
  <c r="E2761" i="1"/>
  <c r="B2761" i="1" s="1"/>
  <c r="A2761" i="1" s="1"/>
  <c r="E2762" i="1"/>
  <c r="B2762" i="1" s="1"/>
  <c r="A2762" i="1" s="1"/>
  <c r="E2763" i="1"/>
  <c r="B2763" i="1" s="1"/>
  <c r="A2763" i="1" s="1"/>
  <c r="E2764" i="1"/>
  <c r="B2764" i="1" s="1"/>
  <c r="E2765" i="1"/>
  <c r="B2765" i="1" s="1"/>
  <c r="E2766" i="1"/>
  <c r="B2766" i="1" s="1"/>
  <c r="E2767" i="1"/>
  <c r="B2767" i="1" s="1"/>
  <c r="E2768" i="1"/>
  <c r="B2768" i="1" s="1"/>
  <c r="E2769" i="1"/>
  <c r="B2769" i="1" s="1"/>
  <c r="E2770" i="1"/>
  <c r="B2770" i="1" s="1"/>
  <c r="E2771" i="1"/>
  <c r="B2771" i="1" s="1"/>
  <c r="A2771" i="1" s="1"/>
  <c r="E2772" i="1"/>
  <c r="B2772" i="1" s="1"/>
  <c r="A2772" i="1" s="1"/>
  <c r="E2773" i="1"/>
  <c r="B2773" i="1" s="1"/>
  <c r="A2773" i="1" s="1"/>
  <c r="E2774" i="1"/>
  <c r="B2774" i="1" s="1"/>
  <c r="A2774" i="1" s="1"/>
  <c r="E2775" i="1"/>
  <c r="B2775" i="1" s="1"/>
  <c r="A2775" i="1" s="1"/>
  <c r="E2776" i="1"/>
  <c r="B2776" i="1" s="1"/>
  <c r="A2776" i="1" s="1"/>
  <c r="E2777" i="1"/>
  <c r="B2777" i="1" s="1"/>
  <c r="A2777" i="1" s="1"/>
  <c r="E2778" i="1"/>
  <c r="B2778" i="1" s="1"/>
  <c r="A2778" i="1" s="1"/>
  <c r="E2779" i="1"/>
  <c r="B2779" i="1" s="1"/>
  <c r="A2779" i="1" s="1"/>
  <c r="E2780" i="1"/>
  <c r="B2780" i="1" s="1"/>
  <c r="E2781" i="1"/>
  <c r="B2781" i="1" s="1"/>
  <c r="E2782" i="1"/>
  <c r="B2782" i="1" s="1"/>
  <c r="E2783" i="1"/>
  <c r="B2783" i="1" s="1"/>
  <c r="E2784" i="1"/>
  <c r="B2784" i="1" s="1"/>
  <c r="E2785" i="1"/>
  <c r="B2785" i="1" s="1"/>
  <c r="E2786" i="1"/>
  <c r="B2786" i="1" s="1"/>
  <c r="E2787" i="1"/>
  <c r="B2787" i="1" s="1"/>
  <c r="A2787" i="1" s="1"/>
  <c r="E2788" i="1"/>
  <c r="B2788" i="1" s="1"/>
  <c r="A2788" i="1" s="1"/>
  <c r="E2789" i="1"/>
  <c r="B2789" i="1" s="1"/>
  <c r="A2789" i="1" s="1"/>
  <c r="E2790" i="1"/>
  <c r="B2790" i="1" s="1"/>
  <c r="A2790" i="1" s="1"/>
  <c r="E2791" i="1"/>
  <c r="B2791" i="1" s="1"/>
  <c r="A2791" i="1" s="1"/>
  <c r="E2792" i="1"/>
  <c r="B2792" i="1" s="1"/>
  <c r="A2792" i="1" s="1"/>
  <c r="E2793" i="1"/>
  <c r="B2793" i="1" s="1"/>
  <c r="A2793" i="1" s="1"/>
  <c r="E2794" i="1"/>
  <c r="B2794" i="1" s="1"/>
  <c r="A2794" i="1" s="1"/>
  <c r="E2795" i="1"/>
  <c r="B2795" i="1" s="1"/>
  <c r="A2795" i="1" s="1"/>
  <c r="E2796" i="1"/>
  <c r="B2796" i="1" s="1"/>
  <c r="E2797" i="1"/>
  <c r="B2797" i="1" s="1"/>
  <c r="E2798" i="1"/>
  <c r="B2798" i="1" s="1"/>
  <c r="E2799" i="1"/>
  <c r="B2799" i="1" s="1"/>
  <c r="E2800" i="1"/>
  <c r="B2800" i="1" s="1"/>
  <c r="E2801" i="1"/>
  <c r="B2801" i="1" s="1"/>
  <c r="E2802" i="1"/>
  <c r="B2802" i="1" s="1"/>
  <c r="E2803" i="1"/>
  <c r="B2803" i="1" s="1"/>
  <c r="A2803" i="1" s="1"/>
  <c r="E2804" i="1"/>
  <c r="B2804" i="1" s="1"/>
  <c r="A2804" i="1" s="1"/>
  <c r="E2805" i="1"/>
  <c r="B2805" i="1" s="1"/>
  <c r="A2805" i="1" s="1"/>
  <c r="E2806" i="1"/>
  <c r="B2806" i="1" s="1"/>
  <c r="A2806" i="1" s="1"/>
  <c r="E2807" i="1"/>
  <c r="B2807" i="1" s="1"/>
  <c r="A2807" i="1" s="1"/>
  <c r="E2808" i="1"/>
  <c r="B2808" i="1" s="1"/>
  <c r="A2808" i="1" s="1"/>
  <c r="E2809" i="1"/>
  <c r="B2809" i="1" s="1"/>
  <c r="A2809" i="1" s="1"/>
  <c r="E2810" i="1"/>
  <c r="B2810" i="1" s="1"/>
  <c r="A2810" i="1" s="1"/>
  <c r="E2811" i="1"/>
  <c r="B2811" i="1" s="1"/>
  <c r="A2811" i="1" s="1"/>
  <c r="E2812" i="1"/>
  <c r="B2812" i="1" s="1"/>
  <c r="E2813" i="1"/>
  <c r="B2813" i="1" s="1"/>
  <c r="E2814" i="1"/>
  <c r="B2814" i="1" s="1"/>
  <c r="E2815" i="1"/>
  <c r="B2815" i="1" s="1"/>
  <c r="E2816" i="1"/>
  <c r="B2816" i="1" s="1"/>
  <c r="E2817" i="1"/>
  <c r="B2817" i="1" s="1"/>
  <c r="E2818" i="1"/>
  <c r="B2818" i="1" s="1"/>
  <c r="E2819" i="1"/>
  <c r="B2819" i="1" s="1"/>
  <c r="A2819" i="1" s="1"/>
  <c r="E2820" i="1"/>
  <c r="B2820" i="1" s="1"/>
  <c r="A2820" i="1" s="1"/>
  <c r="E2821" i="1"/>
  <c r="B2821" i="1" s="1"/>
  <c r="A2821" i="1" s="1"/>
  <c r="E2822" i="1"/>
  <c r="B2822" i="1" s="1"/>
  <c r="A2822" i="1" s="1"/>
  <c r="E2823" i="1"/>
  <c r="B2823" i="1" s="1"/>
  <c r="A2823" i="1" s="1"/>
  <c r="E2824" i="1"/>
  <c r="B2824" i="1" s="1"/>
  <c r="A2824" i="1" s="1"/>
  <c r="E2825" i="1"/>
  <c r="B2825" i="1" s="1"/>
  <c r="A2825" i="1" s="1"/>
  <c r="E2826" i="1"/>
  <c r="B2826" i="1" s="1"/>
  <c r="A2826" i="1" s="1"/>
  <c r="E2827" i="1"/>
  <c r="B2827" i="1" s="1"/>
  <c r="A2827" i="1" s="1"/>
  <c r="E2828" i="1"/>
  <c r="B2828" i="1" s="1"/>
  <c r="E2829" i="1"/>
  <c r="B2829" i="1" s="1"/>
  <c r="E2830" i="1"/>
  <c r="B2830" i="1" s="1"/>
  <c r="E2831" i="1"/>
  <c r="B2831" i="1" s="1"/>
  <c r="E2832" i="1"/>
  <c r="B2832" i="1" s="1"/>
  <c r="E2833" i="1"/>
  <c r="B2833" i="1" s="1"/>
  <c r="E2834" i="1"/>
  <c r="B2834" i="1" s="1"/>
  <c r="E2835" i="1"/>
  <c r="B2835" i="1" s="1"/>
  <c r="A2835" i="1" s="1"/>
  <c r="E2836" i="1"/>
  <c r="B2836" i="1" s="1"/>
  <c r="A2836" i="1" s="1"/>
  <c r="E2837" i="1"/>
  <c r="B2837" i="1" s="1"/>
  <c r="A2837" i="1" s="1"/>
  <c r="E2838" i="1"/>
  <c r="B2838" i="1" s="1"/>
  <c r="A2838" i="1" s="1"/>
  <c r="E2839" i="1"/>
  <c r="B2839" i="1" s="1"/>
  <c r="A2839" i="1" s="1"/>
  <c r="E2840" i="1"/>
  <c r="B2840" i="1" s="1"/>
  <c r="A2840" i="1" s="1"/>
  <c r="E2841" i="1"/>
  <c r="B2841" i="1" s="1"/>
  <c r="A2841" i="1" s="1"/>
  <c r="E2842" i="1"/>
  <c r="B2842" i="1" s="1"/>
  <c r="A2842" i="1" s="1"/>
  <c r="E2843" i="1"/>
  <c r="B2843" i="1" s="1"/>
  <c r="A2843" i="1" s="1"/>
  <c r="E2844" i="1"/>
  <c r="B2844" i="1" s="1"/>
  <c r="E2845" i="1"/>
  <c r="B2845" i="1" s="1"/>
  <c r="E2846" i="1"/>
  <c r="B2846" i="1" s="1"/>
  <c r="E2847" i="1"/>
  <c r="B2847" i="1" s="1"/>
  <c r="E2848" i="1"/>
  <c r="B2848" i="1" s="1"/>
  <c r="E2849" i="1"/>
  <c r="B2849" i="1" s="1"/>
  <c r="E2850" i="1"/>
  <c r="B2850" i="1" s="1"/>
  <c r="E2851" i="1"/>
  <c r="B2851" i="1" s="1"/>
  <c r="A2851" i="1" s="1"/>
  <c r="E2852" i="1"/>
  <c r="B2852" i="1" s="1"/>
  <c r="A2852" i="1" s="1"/>
  <c r="E2853" i="1"/>
  <c r="B2853" i="1" s="1"/>
  <c r="A2853" i="1" s="1"/>
  <c r="E2854" i="1"/>
  <c r="B2854" i="1" s="1"/>
  <c r="A2854" i="1" s="1"/>
  <c r="E2855" i="1"/>
  <c r="B2855" i="1" s="1"/>
  <c r="A2855" i="1" s="1"/>
  <c r="E2856" i="1"/>
  <c r="B2856" i="1" s="1"/>
  <c r="A2856" i="1" s="1"/>
  <c r="E2857" i="1"/>
  <c r="B2857" i="1" s="1"/>
  <c r="A2857" i="1" s="1"/>
  <c r="E2858" i="1"/>
  <c r="B2858" i="1" s="1"/>
  <c r="A2858" i="1" s="1"/>
  <c r="E2859" i="1"/>
  <c r="B2859" i="1" s="1"/>
  <c r="A2859" i="1" s="1"/>
  <c r="E2860" i="1"/>
  <c r="B2860" i="1" s="1"/>
  <c r="E2861" i="1"/>
  <c r="B2861" i="1" s="1"/>
  <c r="E2862" i="1"/>
  <c r="B2862" i="1" s="1"/>
  <c r="E2863" i="1"/>
  <c r="B2863" i="1" s="1"/>
  <c r="E2864" i="1"/>
  <c r="B2864" i="1" s="1"/>
  <c r="E2865" i="1"/>
  <c r="B2865" i="1" s="1"/>
  <c r="E2866" i="1"/>
  <c r="B2866" i="1" s="1"/>
  <c r="E2867" i="1"/>
  <c r="B2867" i="1" s="1"/>
  <c r="A2867" i="1" s="1"/>
  <c r="E2868" i="1"/>
  <c r="B2868" i="1" s="1"/>
  <c r="A2868" i="1" s="1"/>
  <c r="E2869" i="1"/>
  <c r="B2869" i="1" s="1"/>
  <c r="A2869" i="1" s="1"/>
  <c r="E2870" i="1"/>
  <c r="B2870" i="1" s="1"/>
  <c r="A2870" i="1" s="1"/>
  <c r="E2871" i="1"/>
  <c r="B2871" i="1" s="1"/>
  <c r="A2871" i="1" s="1"/>
  <c r="E2872" i="1"/>
  <c r="B2872" i="1" s="1"/>
  <c r="A2872" i="1" s="1"/>
  <c r="E2873" i="1"/>
  <c r="B2873" i="1" s="1"/>
  <c r="A2873" i="1" s="1"/>
  <c r="E2874" i="1"/>
  <c r="B2874" i="1" s="1"/>
  <c r="A2874" i="1" s="1"/>
  <c r="E2875" i="1"/>
  <c r="B2875" i="1" s="1"/>
  <c r="A2875" i="1" s="1"/>
  <c r="E2876" i="1"/>
  <c r="B2876" i="1" s="1"/>
  <c r="E2877" i="1"/>
  <c r="B2877" i="1" s="1"/>
  <c r="E2878" i="1"/>
  <c r="B2878" i="1" s="1"/>
  <c r="E2879" i="1"/>
  <c r="B2879" i="1" s="1"/>
  <c r="E2880" i="1"/>
  <c r="B2880" i="1" s="1"/>
  <c r="E2881" i="1"/>
  <c r="B2881" i="1" s="1"/>
  <c r="E2882" i="1"/>
  <c r="B2882" i="1" s="1"/>
  <c r="E2883" i="1"/>
  <c r="B2883" i="1" s="1"/>
  <c r="A2883" i="1" s="1"/>
  <c r="E2884" i="1"/>
  <c r="B2884" i="1" s="1"/>
  <c r="A2884" i="1" s="1"/>
  <c r="E2885" i="1"/>
  <c r="B2885" i="1" s="1"/>
  <c r="A2885" i="1" s="1"/>
  <c r="E2886" i="1"/>
  <c r="B2886" i="1" s="1"/>
  <c r="A2886" i="1" s="1"/>
  <c r="E2887" i="1"/>
  <c r="B2887" i="1" s="1"/>
  <c r="A2887" i="1" s="1"/>
  <c r="E2888" i="1"/>
  <c r="B2888" i="1" s="1"/>
  <c r="A2888" i="1" s="1"/>
  <c r="E2889" i="1"/>
  <c r="B2889" i="1" s="1"/>
  <c r="A2889" i="1" s="1"/>
  <c r="E2890" i="1"/>
  <c r="B2890" i="1" s="1"/>
  <c r="A2890" i="1" s="1"/>
  <c r="E2891" i="1"/>
  <c r="B2891" i="1" s="1"/>
  <c r="A2891" i="1" s="1"/>
  <c r="E2892" i="1"/>
  <c r="B2892" i="1" s="1"/>
  <c r="E2893" i="1"/>
  <c r="B2893" i="1" s="1"/>
  <c r="E2894" i="1"/>
  <c r="B2894" i="1" s="1"/>
  <c r="E2895" i="1"/>
  <c r="B2895" i="1" s="1"/>
  <c r="E2896" i="1"/>
  <c r="B2896" i="1" s="1"/>
  <c r="E2897" i="1"/>
  <c r="B2897" i="1" s="1"/>
  <c r="E2898" i="1"/>
  <c r="B2898" i="1" s="1"/>
  <c r="E2899" i="1"/>
  <c r="B2899" i="1" s="1"/>
  <c r="A2899" i="1" s="1"/>
  <c r="E2900" i="1"/>
  <c r="B2900" i="1" s="1"/>
  <c r="A2900" i="1" s="1"/>
  <c r="E2901" i="1"/>
  <c r="B2901" i="1" s="1"/>
  <c r="A2901" i="1" s="1"/>
  <c r="E2902" i="1"/>
  <c r="B2902" i="1" s="1"/>
  <c r="A2902" i="1" s="1"/>
  <c r="E2903" i="1"/>
  <c r="B2903" i="1" s="1"/>
  <c r="A2903" i="1" s="1"/>
  <c r="E2904" i="1"/>
  <c r="B2904" i="1" s="1"/>
  <c r="A2904" i="1" s="1"/>
  <c r="E2905" i="1"/>
  <c r="B2905" i="1" s="1"/>
  <c r="A2905" i="1" s="1"/>
  <c r="E2906" i="1"/>
  <c r="B2906" i="1" s="1"/>
  <c r="A2906" i="1" s="1"/>
  <c r="E2907" i="1"/>
  <c r="B2907" i="1" s="1"/>
  <c r="A2907" i="1" s="1"/>
  <c r="E2908" i="1"/>
  <c r="B2908" i="1" s="1"/>
  <c r="E2909" i="1"/>
  <c r="B2909" i="1" s="1"/>
  <c r="E2910" i="1"/>
  <c r="B2910" i="1" s="1"/>
  <c r="E2911" i="1"/>
  <c r="B2911" i="1" s="1"/>
  <c r="E2912" i="1"/>
  <c r="B2912" i="1" s="1"/>
  <c r="E2913" i="1"/>
  <c r="B2913" i="1" s="1"/>
  <c r="E2914" i="1"/>
  <c r="B2914" i="1" s="1"/>
  <c r="E2915" i="1"/>
  <c r="B2915" i="1" s="1"/>
  <c r="A2915" i="1" s="1"/>
  <c r="E2916" i="1"/>
  <c r="B2916" i="1" s="1"/>
  <c r="A2916" i="1" s="1"/>
  <c r="E2917" i="1"/>
  <c r="B2917" i="1" s="1"/>
  <c r="A2917" i="1" s="1"/>
  <c r="E2918" i="1"/>
  <c r="B2918" i="1" s="1"/>
  <c r="A2918" i="1" s="1"/>
  <c r="E2919" i="1"/>
  <c r="B2919" i="1" s="1"/>
  <c r="A2919" i="1" s="1"/>
  <c r="E2920" i="1"/>
  <c r="B2920" i="1" s="1"/>
  <c r="A2920" i="1" s="1"/>
  <c r="E2921" i="1"/>
  <c r="B2921" i="1" s="1"/>
  <c r="A2921" i="1" s="1"/>
  <c r="E2922" i="1"/>
  <c r="B2922" i="1" s="1"/>
  <c r="A2922" i="1" s="1"/>
  <c r="E2923" i="1"/>
  <c r="B2923" i="1" s="1"/>
  <c r="A2923" i="1" s="1"/>
  <c r="E2924" i="1"/>
  <c r="B2924" i="1" s="1"/>
  <c r="E2925" i="1"/>
  <c r="B2925" i="1" s="1"/>
  <c r="E2926" i="1"/>
  <c r="B2926" i="1" s="1"/>
  <c r="E2927" i="1"/>
  <c r="B2927" i="1" s="1"/>
  <c r="E2928" i="1"/>
  <c r="B2928" i="1" s="1"/>
  <c r="E2929" i="1"/>
  <c r="B2929" i="1" s="1"/>
  <c r="E2930" i="1"/>
  <c r="B2930" i="1" s="1"/>
  <c r="E2931" i="1"/>
  <c r="B2931" i="1" s="1"/>
  <c r="A2931" i="1" s="1"/>
  <c r="E2932" i="1"/>
  <c r="B2932" i="1" s="1"/>
  <c r="A2932" i="1" s="1"/>
  <c r="E2933" i="1"/>
  <c r="B2933" i="1" s="1"/>
  <c r="A2933" i="1" s="1"/>
  <c r="E2934" i="1"/>
  <c r="B2934" i="1" s="1"/>
  <c r="A2934" i="1" s="1"/>
  <c r="E2935" i="1"/>
  <c r="B2935" i="1" s="1"/>
  <c r="A2935" i="1" s="1"/>
  <c r="E2936" i="1"/>
  <c r="B2936" i="1" s="1"/>
  <c r="A2936" i="1" s="1"/>
  <c r="E2937" i="1"/>
  <c r="B2937" i="1" s="1"/>
  <c r="A2937" i="1" s="1"/>
  <c r="E2938" i="1"/>
  <c r="B2938" i="1" s="1"/>
  <c r="A2938" i="1" s="1"/>
  <c r="E2939" i="1"/>
  <c r="B2939" i="1" s="1"/>
  <c r="A2939" i="1" s="1"/>
  <c r="E2940" i="1"/>
  <c r="B2940" i="1" s="1"/>
  <c r="E2941" i="1"/>
  <c r="B2941" i="1" s="1"/>
  <c r="E2942" i="1"/>
  <c r="B2942" i="1" s="1"/>
  <c r="E2943" i="1"/>
  <c r="B2943" i="1" s="1"/>
  <c r="E2944" i="1"/>
  <c r="B2944" i="1" s="1"/>
  <c r="E2945" i="1"/>
  <c r="B2945" i="1" s="1"/>
  <c r="E2946" i="1"/>
  <c r="B2946" i="1" s="1"/>
  <c r="E2947" i="1"/>
  <c r="B2947" i="1" s="1"/>
  <c r="A2947" i="1" s="1"/>
  <c r="E2948" i="1"/>
  <c r="B2948" i="1" s="1"/>
  <c r="A2948" i="1" s="1"/>
  <c r="E2949" i="1"/>
  <c r="B2949" i="1" s="1"/>
  <c r="A2949" i="1" s="1"/>
  <c r="E2950" i="1"/>
  <c r="B2950" i="1" s="1"/>
  <c r="A2950" i="1" s="1"/>
  <c r="E2951" i="1"/>
  <c r="B2951" i="1" s="1"/>
  <c r="A2951" i="1" s="1"/>
  <c r="E2952" i="1"/>
  <c r="B2952" i="1" s="1"/>
  <c r="A2952" i="1" s="1"/>
  <c r="E2953" i="1"/>
  <c r="B2953" i="1" s="1"/>
  <c r="A2953" i="1" s="1"/>
  <c r="E2954" i="1"/>
  <c r="B2954" i="1" s="1"/>
  <c r="A2954" i="1" s="1"/>
  <c r="E2955" i="1"/>
  <c r="B2955" i="1" s="1"/>
  <c r="A2955" i="1" s="1"/>
  <c r="E2956" i="1"/>
  <c r="B2956" i="1" s="1"/>
  <c r="E2957" i="1"/>
  <c r="B2957" i="1" s="1"/>
  <c r="E2958" i="1"/>
  <c r="B2958" i="1" s="1"/>
  <c r="E2959" i="1"/>
  <c r="B2959" i="1" s="1"/>
  <c r="E2960" i="1"/>
  <c r="B2960" i="1" s="1"/>
  <c r="E2961" i="1"/>
  <c r="B2961" i="1" s="1"/>
  <c r="E2962" i="1"/>
  <c r="B2962" i="1" s="1"/>
  <c r="E2963" i="1"/>
  <c r="B2963" i="1" s="1"/>
  <c r="A2963" i="1" s="1"/>
  <c r="E2964" i="1"/>
  <c r="B2964" i="1" s="1"/>
  <c r="A2964" i="1" s="1"/>
  <c r="E2965" i="1"/>
  <c r="B2965" i="1" s="1"/>
  <c r="A2965" i="1" s="1"/>
  <c r="E2966" i="1"/>
  <c r="B2966" i="1" s="1"/>
  <c r="A2966" i="1" s="1"/>
  <c r="E2967" i="1"/>
  <c r="B2967" i="1" s="1"/>
  <c r="A2967" i="1" s="1"/>
  <c r="E2968" i="1"/>
  <c r="B2968" i="1" s="1"/>
  <c r="A2968" i="1" s="1"/>
  <c r="E2969" i="1"/>
  <c r="B2969" i="1" s="1"/>
  <c r="A2969" i="1" s="1"/>
  <c r="E2970" i="1"/>
  <c r="B2970" i="1" s="1"/>
  <c r="A2970" i="1" s="1"/>
  <c r="E2971" i="1"/>
  <c r="B2971" i="1" s="1"/>
  <c r="A2971" i="1" s="1"/>
  <c r="E2972" i="1"/>
  <c r="B2972" i="1" s="1"/>
  <c r="E2973" i="1"/>
  <c r="B2973" i="1" s="1"/>
  <c r="E2974" i="1"/>
  <c r="B2974" i="1" s="1"/>
  <c r="E2975" i="1"/>
  <c r="B2975" i="1" s="1"/>
  <c r="E2976" i="1"/>
  <c r="B2976" i="1" s="1"/>
  <c r="E2977" i="1"/>
  <c r="B2977" i="1" s="1"/>
  <c r="E2978" i="1"/>
  <c r="B2978" i="1" s="1"/>
  <c r="E2979" i="1"/>
  <c r="B2979" i="1" s="1"/>
  <c r="A2979" i="1" s="1"/>
  <c r="E2980" i="1"/>
  <c r="B2980" i="1" s="1"/>
  <c r="A2980" i="1" s="1"/>
  <c r="E2981" i="1"/>
  <c r="B2981" i="1" s="1"/>
  <c r="A2981" i="1" s="1"/>
  <c r="E2982" i="1"/>
  <c r="B2982" i="1" s="1"/>
  <c r="A2982" i="1" s="1"/>
  <c r="E2983" i="1"/>
  <c r="B2983" i="1" s="1"/>
  <c r="A2983" i="1" s="1"/>
  <c r="E2984" i="1"/>
  <c r="B2984" i="1" s="1"/>
  <c r="A2984" i="1" s="1"/>
  <c r="E2985" i="1"/>
  <c r="B2985" i="1" s="1"/>
  <c r="A2985" i="1" s="1"/>
  <c r="E2986" i="1"/>
  <c r="B2986" i="1" s="1"/>
  <c r="A2986" i="1" s="1"/>
  <c r="E2987" i="1"/>
  <c r="B2987" i="1" s="1"/>
  <c r="A2987" i="1" s="1"/>
  <c r="E2988" i="1"/>
  <c r="B2988" i="1" s="1"/>
  <c r="E2989" i="1"/>
  <c r="B2989" i="1" s="1"/>
  <c r="E2990" i="1"/>
  <c r="B2990" i="1" s="1"/>
  <c r="E2991" i="1"/>
  <c r="B2991" i="1" s="1"/>
  <c r="E2992" i="1"/>
  <c r="B2992" i="1" s="1"/>
  <c r="E2993" i="1"/>
  <c r="B2993" i="1" s="1"/>
  <c r="E2994" i="1"/>
  <c r="B2994" i="1" s="1"/>
  <c r="E2995" i="1"/>
  <c r="B2995" i="1" s="1"/>
  <c r="A2995" i="1" s="1"/>
  <c r="E2996" i="1"/>
  <c r="B2996" i="1" s="1"/>
  <c r="A2996" i="1" s="1"/>
  <c r="E2997" i="1"/>
  <c r="B2997" i="1" s="1"/>
  <c r="A2997" i="1" s="1"/>
  <c r="E2998" i="1"/>
  <c r="B2998" i="1" s="1"/>
  <c r="A2998" i="1" s="1"/>
  <c r="E2999" i="1"/>
  <c r="B2999" i="1" s="1"/>
  <c r="A2999" i="1" s="1"/>
  <c r="E3000" i="1"/>
  <c r="B3000" i="1" s="1"/>
  <c r="A3000" i="1" s="1"/>
  <c r="E3001" i="1"/>
  <c r="B3001" i="1" s="1"/>
  <c r="A3001" i="1" s="1"/>
  <c r="E3002" i="1"/>
  <c r="B3002" i="1" s="1"/>
  <c r="A3002" i="1" s="1"/>
  <c r="E3003" i="1"/>
  <c r="B3003" i="1" s="1"/>
  <c r="A3003" i="1" s="1"/>
  <c r="E3004" i="1"/>
  <c r="B3004" i="1" s="1"/>
  <c r="E3005" i="1"/>
  <c r="B3005" i="1" s="1"/>
  <c r="E3006" i="1"/>
  <c r="B3006" i="1" s="1"/>
  <c r="E3007" i="1"/>
  <c r="B3007" i="1" s="1"/>
  <c r="E3008" i="1"/>
  <c r="B3008" i="1" s="1"/>
  <c r="E3009" i="1"/>
  <c r="B3009" i="1" s="1"/>
  <c r="E3010" i="1"/>
  <c r="B3010" i="1" s="1"/>
  <c r="E3011" i="1"/>
  <c r="B3011" i="1" s="1"/>
  <c r="A3011" i="1" s="1"/>
  <c r="E3012" i="1"/>
  <c r="B3012" i="1" s="1"/>
  <c r="A3012" i="1" s="1"/>
  <c r="E3013" i="1"/>
  <c r="B3013" i="1" s="1"/>
  <c r="A3013" i="1" s="1"/>
  <c r="E3014" i="1"/>
  <c r="B3014" i="1" s="1"/>
  <c r="A3014" i="1" s="1"/>
  <c r="E3015" i="1"/>
  <c r="B3015" i="1" s="1"/>
  <c r="A3015" i="1" s="1"/>
  <c r="E3016" i="1"/>
  <c r="B3016" i="1" s="1"/>
  <c r="A3016" i="1" s="1"/>
  <c r="E3017" i="1"/>
  <c r="B3017" i="1" s="1"/>
  <c r="A3017" i="1" s="1"/>
  <c r="E3018" i="1"/>
  <c r="B3018" i="1" s="1"/>
  <c r="A3018" i="1" s="1"/>
  <c r="E3019" i="1"/>
  <c r="B3019" i="1" s="1"/>
  <c r="A3019" i="1" s="1"/>
  <c r="E3020" i="1"/>
  <c r="B3020" i="1" s="1"/>
  <c r="E3021" i="1"/>
  <c r="B3021" i="1" s="1"/>
  <c r="E3022" i="1"/>
  <c r="B3022" i="1" s="1"/>
  <c r="E3023" i="1"/>
  <c r="B3023" i="1" s="1"/>
  <c r="E3024" i="1"/>
  <c r="B3024" i="1" s="1"/>
  <c r="E3025" i="1"/>
  <c r="B3025" i="1" s="1"/>
  <c r="E3026" i="1"/>
  <c r="B3026" i="1" s="1"/>
  <c r="E3027" i="1"/>
  <c r="B3027" i="1" s="1"/>
  <c r="A3027" i="1" s="1"/>
  <c r="E3028" i="1"/>
  <c r="B3028" i="1" s="1"/>
  <c r="A3028" i="1" s="1"/>
  <c r="E3029" i="1"/>
  <c r="B3029" i="1" s="1"/>
  <c r="A3029" i="1" s="1"/>
  <c r="E3030" i="1"/>
  <c r="B3030" i="1" s="1"/>
  <c r="A3030" i="1" s="1"/>
  <c r="E3031" i="1"/>
  <c r="B3031" i="1" s="1"/>
  <c r="A3031" i="1" s="1"/>
  <c r="E3032" i="1"/>
  <c r="B3032" i="1" s="1"/>
  <c r="A3032" i="1" s="1"/>
  <c r="E3033" i="1"/>
  <c r="B3033" i="1" s="1"/>
  <c r="A3033" i="1" s="1"/>
  <c r="E3034" i="1"/>
  <c r="B3034" i="1" s="1"/>
  <c r="A3034" i="1" s="1"/>
  <c r="E3035" i="1"/>
  <c r="B3035" i="1" s="1"/>
  <c r="A3035" i="1" s="1"/>
  <c r="E3036" i="1"/>
  <c r="B3036" i="1" s="1"/>
  <c r="E3037" i="1"/>
  <c r="B3037" i="1" s="1"/>
  <c r="E3038" i="1"/>
  <c r="B3038" i="1" s="1"/>
  <c r="E3039" i="1"/>
  <c r="B3039" i="1" s="1"/>
  <c r="E3040" i="1"/>
  <c r="B3040" i="1" s="1"/>
  <c r="E3041" i="1"/>
  <c r="B3041" i="1" s="1"/>
  <c r="E3042" i="1"/>
  <c r="B3042" i="1" s="1"/>
  <c r="E3043" i="1"/>
  <c r="B3043" i="1" s="1"/>
  <c r="A3043" i="1" s="1"/>
  <c r="E3044" i="1"/>
  <c r="B3044" i="1" s="1"/>
  <c r="A3044" i="1" s="1"/>
  <c r="E3045" i="1"/>
  <c r="B3045" i="1" s="1"/>
  <c r="A3045" i="1" s="1"/>
  <c r="E3046" i="1"/>
  <c r="B3046" i="1" s="1"/>
  <c r="A3046" i="1" s="1"/>
  <c r="E3047" i="1"/>
  <c r="B3047" i="1" s="1"/>
  <c r="A3047" i="1" s="1"/>
  <c r="E3048" i="1"/>
  <c r="B3048" i="1" s="1"/>
  <c r="A3048" i="1" s="1"/>
  <c r="E3049" i="1"/>
  <c r="B3049" i="1" s="1"/>
  <c r="A3049" i="1" s="1"/>
  <c r="E3050" i="1"/>
  <c r="B3050" i="1" s="1"/>
  <c r="A3050" i="1" s="1"/>
  <c r="E3051" i="1"/>
  <c r="B3051" i="1" s="1"/>
  <c r="A3051" i="1" s="1"/>
  <c r="E3052" i="1"/>
  <c r="B3052" i="1" s="1"/>
  <c r="E3053" i="1"/>
  <c r="B3053" i="1" s="1"/>
  <c r="E3054" i="1"/>
  <c r="B3054" i="1" s="1"/>
  <c r="E3055" i="1"/>
  <c r="B3055" i="1" s="1"/>
  <c r="E3056" i="1"/>
  <c r="B3056" i="1" s="1"/>
  <c r="E3057" i="1"/>
  <c r="B3057" i="1" s="1"/>
  <c r="E3058" i="1"/>
  <c r="B3058" i="1" s="1"/>
  <c r="E3059" i="1"/>
  <c r="B3059" i="1" s="1"/>
  <c r="A3059" i="1" s="1"/>
  <c r="E3060" i="1"/>
  <c r="B3060" i="1" s="1"/>
  <c r="A3060" i="1" s="1"/>
  <c r="E3061" i="1"/>
  <c r="B3061" i="1" s="1"/>
  <c r="A3061" i="1" s="1"/>
  <c r="E3062" i="1"/>
  <c r="B3062" i="1" s="1"/>
  <c r="A3062" i="1" s="1"/>
  <c r="E3063" i="1"/>
  <c r="B3063" i="1" s="1"/>
  <c r="A3063" i="1" s="1"/>
  <c r="E3064" i="1"/>
  <c r="B3064" i="1" s="1"/>
  <c r="A3064" i="1" s="1"/>
  <c r="E3065" i="1"/>
  <c r="B3065" i="1" s="1"/>
  <c r="A3065" i="1" s="1"/>
  <c r="E3066" i="1"/>
  <c r="B3066" i="1" s="1"/>
  <c r="A3066" i="1" s="1"/>
  <c r="E3067" i="1"/>
  <c r="B3067" i="1" s="1"/>
  <c r="A3067" i="1" s="1"/>
  <c r="E3068" i="1"/>
  <c r="B3068" i="1" s="1"/>
  <c r="E3069" i="1"/>
  <c r="B3069" i="1" s="1"/>
  <c r="E3070" i="1"/>
  <c r="B3070" i="1" s="1"/>
  <c r="E3071" i="1"/>
  <c r="B3071" i="1" s="1"/>
  <c r="E3072" i="1"/>
  <c r="B3072" i="1" s="1"/>
  <c r="E3073" i="1"/>
  <c r="B3073" i="1" s="1"/>
  <c r="E3074" i="1"/>
  <c r="B3074" i="1" s="1"/>
  <c r="E3075" i="1"/>
  <c r="B3075" i="1" s="1"/>
  <c r="A3075" i="1" s="1"/>
  <c r="E3076" i="1"/>
  <c r="B3076" i="1" s="1"/>
  <c r="A3076" i="1" s="1"/>
  <c r="E3077" i="1"/>
  <c r="B3077" i="1" s="1"/>
  <c r="A3077" i="1" s="1"/>
  <c r="E3078" i="1"/>
  <c r="B3078" i="1" s="1"/>
  <c r="A3078" i="1" s="1"/>
  <c r="E3079" i="1"/>
  <c r="B3079" i="1" s="1"/>
  <c r="A3079" i="1" s="1"/>
  <c r="E3080" i="1"/>
  <c r="B3080" i="1" s="1"/>
  <c r="A3080" i="1" s="1"/>
  <c r="E3081" i="1"/>
  <c r="B3081" i="1" s="1"/>
  <c r="A3081" i="1" s="1"/>
  <c r="E3082" i="1"/>
  <c r="B3082" i="1" s="1"/>
  <c r="A3082" i="1" s="1"/>
  <c r="E3083" i="1"/>
  <c r="B3083" i="1" s="1"/>
  <c r="A3083" i="1" s="1"/>
  <c r="E3084" i="1"/>
  <c r="B3084" i="1" s="1"/>
  <c r="E3085" i="1"/>
  <c r="B3085" i="1" s="1"/>
  <c r="E3086" i="1"/>
  <c r="B3086" i="1" s="1"/>
  <c r="E3087" i="1"/>
  <c r="B3087" i="1" s="1"/>
  <c r="E3088" i="1"/>
  <c r="B3088" i="1" s="1"/>
  <c r="E3089" i="1"/>
  <c r="B3089" i="1" s="1"/>
  <c r="E3090" i="1"/>
  <c r="B3090" i="1" s="1"/>
  <c r="E3091" i="1"/>
  <c r="B3091" i="1" s="1"/>
  <c r="A3091" i="1" s="1"/>
  <c r="E3092" i="1"/>
  <c r="B3092" i="1" s="1"/>
  <c r="A3092" i="1" s="1"/>
  <c r="E3093" i="1"/>
  <c r="B3093" i="1" s="1"/>
  <c r="A3093" i="1" s="1"/>
  <c r="E3094" i="1"/>
  <c r="B3094" i="1" s="1"/>
  <c r="A3094" i="1" s="1"/>
  <c r="E3095" i="1"/>
  <c r="B3095" i="1" s="1"/>
  <c r="A3095" i="1" s="1"/>
  <c r="E3096" i="1"/>
  <c r="B3096" i="1" s="1"/>
  <c r="A3096" i="1" s="1"/>
  <c r="E3097" i="1"/>
  <c r="B3097" i="1" s="1"/>
  <c r="A3097" i="1" s="1"/>
  <c r="E3098" i="1"/>
  <c r="B3098" i="1" s="1"/>
  <c r="A3098" i="1" s="1"/>
  <c r="E3099" i="1"/>
  <c r="B3099" i="1" s="1"/>
  <c r="A3099" i="1" s="1"/>
  <c r="E3100" i="1"/>
  <c r="B3100" i="1" s="1"/>
  <c r="E3101" i="1"/>
  <c r="B3101" i="1" s="1"/>
  <c r="E3102" i="1"/>
  <c r="B3102" i="1" s="1"/>
  <c r="E3103" i="1"/>
  <c r="B3103" i="1" s="1"/>
  <c r="E3104" i="1"/>
  <c r="B3104" i="1" s="1"/>
  <c r="E3105" i="1"/>
  <c r="B3105" i="1" s="1"/>
  <c r="E3106" i="1"/>
  <c r="B3106" i="1" s="1"/>
  <c r="E3107" i="1"/>
  <c r="B3107" i="1" s="1"/>
  <c r="A3107" i="1" s="1"/>
  <c r="E3108" i="1"/>
  <c r="B3108" i="1" s="1"/>
  <c r="A3108" i="1" s="1"/>
  <c r="E3109" i="1"/>
  <c r="B3109" i="1" s="1"/>
  <c r="A3109" i="1" s="1"/>
  <c r="E3110" i="1"/>
  <c r="B3110" i="1" s="1"/>
  <c r="A3110" i="1" s="1"/>
  <c r="E3111" i="1"/>
  <c r="B3111" i="1" s="1"/>
  <c r="A3111" i="1" s="1"/>
  <c r="E3112" i="1"/>
  <c r="B3112" i="1" s="1"/>
  <c r="A3112" i="1" s="1"/>
  <c r="E3113" i="1"/>
  <c r="B3113" i="1" s="1"/>
  <c r="A3113" i="1" s="1"/>
  <c r="E3114" i="1"/>
  <c r="B3114" i="1" s="1"/>
  <c r="A3114" i="1" s="1"/>
  <c r="E3115" i="1"/>
  <c r="B3115" i="1" s="1"/>
  <c r="A3115" i="1" s="1"/>
  <c r="E3116" i="1"/>
  <c r="B3116" i="1" s="1"/>
  <c r="E3117" i="1"/>
  <c r="B3117" i="1" s="1"/>
  <c r="E3118" i="1"/>
  <c r="B3118" i="1" s="1"/>
  <c r="E3119" i="1"/>
  <c r="B3119" i="1" s="1"/>
  <c r="E3120" i="1"/>
  <c r="B3120" i="1" s="1"/>
  <c r="E3121" i="1"/>
  <c r="B3121" i="1" s="1"/>
  <c r="E3122" i="1"/>
  <c r="B3122" i="1" s="1"/>
  <c r="E3123" i="1"/>
  <c r="B3123" i="1" s="1"/>
  <c r="A3123" i="1" s="1"/>
  <c r="E3124" i="1"/>
  <c r="B3124" i="1" s="1"/>
  <c r="A3124" i="1" s="1"/>
  <c r="E3125" i="1"/>
  <c r="B3125" i="1" s="1"/>
  <c r="A3125" i="1" s="1"/>
  <c r="E3126" i="1"/>
  <c r="B3126" i="1" s="1"/>
  <c r="A3126" i="1" s="1"/>
  <c r="E3127" i="1"/>
  <c r="B3127" i="1" s="1"/>
  <c r="A3127" i="1" s="1"/>
  <c r="E3128" i="1"/>
  <c r="B3128" i="1" s="1"/>
  <c r="A3128" i="1" s="1"/>
  <c r="E3129" i="1"/>
  <c r="B3129" i="1" s="1"/>
  <c r="A3129" i="1" s="1"/>
  <c r="E3130" i="1"/>
  <c r="B3130" i="1" s="1"/>
  <c r="A3130" i="1" s="1"/>
  <c r="E3131" i="1"/>
  <c r="B3131" i="1" s="1"/>
  <c r="A3131" i="1" s="1"/>
  <c r="E3132" i="1"/>
  <c r="B3132" i="1" s="1"/>
  <c r="E3133" i="1"/>
  <c r="B3133" i="1" s="1"/>
  <c r="E3134" i="1"/>
  <c r="B3134" i="1" s="1"/>
  <c r="E3135" i="1"/>
  <c r="B3135" i="1" s="1"/>
  <c r="E3136" i="1"/>
  <c r="B3136" i="1" s="1"/>
  <c r="E3137" i="1"/>
  <c r="B3137" i="1" s="1"/>
  <c r="E3138" i="1"/>
  <c r="B3138" i="1" s="1"/>
  <c r="E3139" i="1"/>
  <c r="B3139" i="1" s="1"/>
  <c r="A3139" i="1" s="1"/>
  <c r="E3140" i="1"/>
  <c r="B3140" i="1" s="1"/>
  <c r="A3140" i="1" s="1"/>
  <c r="E3141" i="1"/>
  <c r="B3141" i="1" s="1"/>
  <c r="A3141" i="1" s="1"/>
  <c r="E3142" i="1"/>
  <c r="B3142" i="1" s="1"/>
  <c r="A3142" i="1" s="1"/>
  <c r="E3143" i="1"/>
  <c r="B3143" i="1" s="1"/>
  <c r="A3143" i="1" s="1"/>
  <c r="E3144" i="1"/>
  <c r="B3144" i="1" s="1"/>
  <c r="A3144" i="1" s="1"/>
  <c r="E3145" i="1"/>
  <c r="B3145" i="1" s="1"/>
  <c r="A3145" i="1" s="1"/>
  <c r="E3146" i="1"/>
  <c r="B3146" i="1" s="1"/>
  <c r="A3146" i="1" s="1"/>
  <c r="E3147" i="1"/>
  <c r="B3147" i="1" s="1"/>
  <c r="A3147" i="1" s="1"/>
  <c r="E3148" i="1"/>
  <c r="B3148" i="1" s="1"/>
  <c r="E3149" i="1"/>
  <c r="B3149" i="1" s="1"/>
  <c r="E3150" i="1"/>
  <c r="B3150" i="1" s="1"/>
  <c r="E3151" i="1"/>
  <c r="B3151" i="1" s="1"/>
  <c r="E3152" i="1"/>
  <c r="B3152" i="1" s="1"/>
  <c r="E3153" i="1"/>
  <c r="B3153" i="1" s="1"/>
  <c r="E3154" i="1"/>
  <c r="B3154" i="1" s="1"/>
  <c r="E3155" i="1"/>
  <c r="B3155" i="1" s="1"/>
  <c r="A3155" i="1" s="1"/>
  <c r="E3156" i="1"/>
  <c r="B3156" i="1" s="1"/>
  <c r="A3156" i="1" s="1"/>
  <c r="E3157" i="1"/>
  <c r="B3157" i="1" s="1"/>
  <c r="A3157" i="1" s="1"/>
  <c r="E3158" i="1"/>
  <c r="B3158" i="1" s="1"/>
  <c r="A3158" i="1" s="1"/>
  <c r="E3159" i="1"/>
  <c r="B3159" i="1" s="1"/>
  <c r="A3159" i="1" s="1"/>
  <c r="E3160" i="1"/>
  <c r="B3160" i="1" s="1"/>
  <c r="A3160" i="1" s="1"/>
  <c r="E3161" i="1"/>
  <c r="B3161" i="1" s="1"/>
  <c r="A3161" i="1" s="1"/>
  <c r="E3162" i="1"/>
  <c r="B3162" i="1" s="1"/>
  <c r="A3162" i="1" s="1"/>
  <c r="E3163" i="1"/>
  <c r="B3163" i="1" s="1"/>
  <c r="A3163" i="1" s="1"/>
  <c r="E3164" i="1"/>
  <c r="B3164" i="1" s="1"/>
  <c r="E3165" i="1"/>
  <c r="B3165" i="1" s="1"/>
  <c r="E3166" i="1"/>
  <c r="B3166" i="1" s="1"/>
  <c r="E3167" i="1"/>
  <c r="B3167" i="1" s="1"/>
  <c r="E3168" i="1"/>
  <c r="B3168" i="1" s="1"/>
  <c r="E3169" i="1"/>
  <c r="B3169" i="1" s="1"/>
  <c r="E3170" i="1"/>
  <c r="B3170" i="1" s="1"/>
  <c r="E3171" i="1"/>
  <c r="B3171" i="1" s="1"/>
  <c r="A3171" i="1" s="1"/>
  <c r="E3172" i="1"/>
  <c r="B3172" i="1" s="1"/>
  <c r="A3172" i="1" s="1"/>
  <c r="E3173" i="1"/>
  <c r="B3173" i="1" s="1"/>
  <c r="A3173" i="1" s="1"/>
  <c r="E3174" i="1"/>
  <c r="B3174" i="1" s="1"/>
  <c r="A3174" i="1" s="1"/>
  <c r="E3175" i="1"/>
  <c r="B3175" i="1" s="1"/>
  <c r="A3175" i="1" s="1"/>
  <c r="E3176" i="1"/>
  <c r="B3176" i="1" s="1"/>
  <c r="A3176" i="1" s="1"/>
  <c r="E3177" i="1"/>
  <c r="B3177" i="1" s="1"/>
  <c r="A3177" i="1" s="1"/>
  <c r="E3178" i="1"/>
  <c r="B3178" i="1" s="1"/>
  <c r="A3178" i="1" s="1"/>
  <c r="E3179" i="1"/>
  <c r="B3179" i="1" s="1"/>
  <c r="A3179" i="1" s="1"/>
  <c r="E3180" i="1"/>
  <c r="B3180" i="1" s="1"/>
  <c r="E3181" i="1"/>
  <c r="B3181" i="1" s="1"/>
  <c r="E3182" i="1"/>
  <c r="B3182" i="1" s="1"/>
  <c r="E3183" i="1"/>
  <c r="B3183" i="1" s="1"/>
  <c r="E3184" i="1"/>
  <c r="B3184" i="1" s="1"/>
  <c r="E3185" i="1"/>
  <c r="B3185" i="1" s="1"/>
  <c r="E3186" i="1"/>
  <c r="B3186" i="1" s="1"/>
  <c r="E3187" i="1"/>
  <c r="B3187" i="1" s="1"/>
  <c r="A3187" i="1" s="1"/>
  <c r="E3188" i="1"/>
  <c r="B3188" i="1" s="1"/>
  <c r="A3188" i="1" s="1"/>
  <c r="E3189" i="1"/>
  <c r="B3189" i="1" s="1"/>
  <c r="A3189" i="1" s="1"/>
  <c r="E3190" i="1"/>
  <c r="B3190" i="1" s="1"/>
  <c r="A3190" i="1" s="1"/>
  <c r="E3191" i="1"/>
  <c r="B3191" i="1" s="1"/>
  <c r="A3191" i="1" s="1"/>
  <c r="E3192" i="1"/>
  <c r="B3192" i="1" s="1"/>
  <c r="A3192" i="1" s="1"/>
  <c r="E3193" i="1"/>
  <c r="B3193" i="1" s="1"/>
  <c r="A3193" i="1" s="1"/>
  <c r="E3194" i="1"/>
  <c r="B3194" i="1" s="1"/>
  <c r="A3194" i="1" s="1"/>
  <c r="E3195" i="1"/>
  <c r="B3195" i="1" s="1"/>
  <c r="A3195" i="1" s="1"/>
  <c r="E3196" i="1"/>
  <c r="B3196" i="1" s="1"/>
  <c r="E3197" i="1"/>
  <c r="B3197" i="1" s="1"/>
  <c r="E3198" i="1"/>
  <c r="B3198" i="1" s="1"/>
  <c r="E3199" i="1"/>
  <c r="B3199" i="1" s="1"/>
  <c r="E3200" i="1"/>
  <c r="B3200" i="1" s="1"/>
  <c r="E3201" i="1"/>
  <c r="B3201" i="1" s="1"/>
  <c r="E3202" i="1"/>
  <c r="B3202" i="1" s="1"/>
  <c r="E3203" i="1"/>
  <c r="B3203" i="1" s="1"/>
  <c r="A3203" i="1" s="1"/>
  <c r="E3204" i="1"/>
  <c r="B3204" i="1" s="1"/>
  <c r="A3204" i="1" s="1"/>
  <c r="E3205" i="1"/>
  <c r="B3205" i="1" s="1"/>
  <c r="A3205" i="1" s="1"/>
  <c r="E3206" i="1"/>
  <c r="B3206" i="1" s="1"/>
  <c r="A3206" i="1" s="1"/>
  <c r="E3207" i="1"/>
  <c r="B3207" i="1" s="1"/>
  <c r="A3207" i="1" s="1"/>
  <c r="E3208" i="1"/>
  <c r="B3208" i="1" s="1"/>
  <c r="A3208" i="1" s="1"/>
  <c r="E3209" i="1"/>
  <c r="B3209" i="1" s="1"/>
  <c r="A3209" i="1" s="1"/>
  <c r="E3210" i="1"/>
  <c r="B3210" i="1" s="1"/>
  <c r="A3210" i="1" s="1"/>
  <c r="E3211" i="1"/>
  <c r="B3211" i="1" s="1"/>
  <c r="A3211" i="1" s="1"/>
  <c r="E3212" i="1"/>
  <c r="B3212" i="1" s="1"/>
  <c r="E3213" i="1"/>
  <c r="B3213" i="1" s="1"/>
  <c r="E3214" i="1"/>
  <c r="B3214" i="1" s="1"/>
  <c r="E3215" i="1"/>
  <c r="B3215" i="1" s="1"/>
  <c r="E3216" i="1"/>
  <c r="B3216" i="1" s="1"/>
  <c r="E3217" i="1"/>
  <c r="B3217" i="1" s="1"/>
  <c r="E3218" i="1"/>
  <c r="B3218" i="1" s="1"/>
  <c r="E3219" i="1"/>
  <c r="B3219" i="1" s="1"/>
  <c r="A3219" i="1" s="1"/>
  <c r="E3220" i="1"/>
  <c r="B3220" i="1" s="1"/>
  <c r="A3220" i="1" s="1"/>
  <c r="E3221" i="1"/>
  <c r="B3221" i="1" s="1"/>
  <c r="A3221" i="1" s="1"/>
  <c r="E3222" i="1"/>
  <c r="B3222" i="1" s="1"/>
  <c r="A3222" i="1" s="1"/>
  <c r="E3223" i="1"/>
  <c r="B3223" i="1" s="1"/>
  <c r="A3223" i="1" s="1"/>
  <c r="E3224" i="1"/>
  <c r="B3224" i="1" s="1"/>
  <c r="A3224" i="1" s="1"/>
  <c r="E3225" i="1"/>
  <c r="B3225" i="1" s="1"/>
  <c r="A3225" i="1" s="1"/>
  <c r="E3226" i="1"/>
  <c r="B3226" i="1" s="1"/>
  <c r="A3226" i="1" s="1"/>
  <c r="E3227" i="1"/>
  <c r="B3227" i="1" s="1"/>
  <c r="A3227" i="1" s="1"/>
  <c r="E3228" i="1"/>
  <c r="B3228" i="1" s="1"/>
  <c r="E3229" i="1"/>
  <c r="B3229" i="1" s="1"/>
  <c r="E3230" i="1"/>
  <c r="B3230" i="1" s="1"/>
  <c r="E3231" i="1"/>
  <c r="B3231" i="1" s="1"/>
  <c r="E3232" i="1"/>
  <c r="B3232" i="1" s="1"/>
  <c r="E3233" i="1"/>
  <c r="B3233" i="1" s="1"/>
  <c r="E3234" i="1"/>
  <c r="B3234" i="1" s="1"/>
  <c r="E3235" i="1"/>
  <c r="B3235" i="1" s="1"/>
  <c r="A3235" i="1" s="1"/>
  <c r="E3236" i="1"/>
  <c r="B3236" i="1" s="1"/>
  <c r="A3236" i="1" s="1"/>
  <c r="E3237" i="1"/>
  <c r="B3237" i="1" s="1"/>
  <c r="A3237" i="1" s="1"/>
  <c r="E3238" i="1"/>
  <c r="B3238" i="1" s="1"/>
  <c r="A3238" i="1" s="1"/>
  <c r="E3239" i="1"/>
  <c r="B3239" i="1" s="1"/>
  <c r="A3239" i="1" s="1"/>
  <c r="E3240" i="1"/>
  <c r="B3240" i="1" s="1"/>
  <c r="A3240" i="1" s="1"/>
  <c r="E3241" i="1"/>
  <c r="B3241" i="1" s="1"/>
  <c r="A3241" i="1" s="1"/>
  <c r="E3242" i="1"/>
  <c r="B3242" i="1" s="1"/>
  <c r="A3242" i="1" s="1"/>
  <c r="E3243" i="1"/>
  <c r="B3243" i="1" s="1"/>
  <c r="A3243" i="1" s="1"/>
  <c r="E3244" i="1"/>
  <c r="B3244" i="1" s="1"/>
  <c r="E3245" i="1"/>
  <c r="B3245" i="1" s="1"/>
  <c r="E3246" i="1"/>
  <c r="B3246" i="1" s="1"/>
  <c r="E3247" i="1"/>
  <c r="B3247" i="1" s="1"/>
  <c r="E3248" i="1"/>
  <c r="B3248" i="1" s="1"/>
  <c r="E3249" i="1"/>
  <c r="B3249" i="1" s="1"/>
  <c r="E3250" i="1"/>
  <c r="B3250" i="1" s="1"/>
  <c r="E3251" i="1"/>
  <c r="B3251" i="1" s="1"/>
  <c r="A3251" i="1" s="1"/>
  <c r="E3252" i="1"/>
  <c r="B3252" i="1" s="1"/>
  <c r="A3252" i="1" s="1"/>
  <c r="E3253" i="1"/>
  <c r="B3253" i="1" s="1"/>
  <c r="A3253" i="1" s="1"/>
  <c r="E3254" i="1"/>
  <c r="B3254" i="1" s="1"/>
  <c r="A3254" i="1" s="1"/>
  <c r="E3255" i="1"/>
  <c r="B3255" i="1" s="1"/>
  <c r="A3255" i="1" s="1"/>
  <c r="E3256" i="1"/>
  <c r="B3256" i="1" s="1"/>
  <c r="A3256" i="1" s="1"/>
  <c r="E3257" i="1"/>
  <c r="B3257" i="1" s="1"/>
  <c r="A3257" i="1" s="1"/>
  <c r="E3258" i="1"/>
  <c r="B3258" i="1" s="1"/>
  <c r="A3258" i="1" s="1"/>
  <c r="E3259" i="1"/>
  <c r="B3259" i="1" s="1"/>
  <c r="A3259" i="1" s="1"/>
  <c r="E3260" i="1"/>
  <c r="B3260" i="1" s="1"/>
  <c r="E3261" i="1"/>
  <c r="B3261" i="1" s="1"/>
  <c r="E3262" i="1"/>
  <c r="B3262" i="1" s="1"/>
  <c r="E3263" i="1"/>
  <c r="B3263" i="1" s="1"/>
  <c r="E3264" i="1"/>
  <c r="B3264" i="1" s="1"/>
  <c r="E3265" i="1"/>
  <c r="B3265" i="1" s="1"/>
  <c r="E3266" i="1"/>
  <c r="B3266" i="1" s="1"/>
  <c r="E3267" i="1"/>
  <c r="B3267" i="1" s="1"/>
  <c r="A3267" i="1" s="1"/>
  <c r="E3268" i="1"/>
  <c r="B3268" i="1" s="1"/>
  <c r="A3268" i="1" s="1"/>
  <c r="E3269" i="1"/>
  <c r="B3269" i="1" s="1"/>
  <c r="A3269" i="1" s="1"/>
  <c r="E3270" i="1"/>
  <c r="B3270" i="1" s="1"/>
  <c r="A3270" i="1" s="1"/>
  <c r="E3271" i="1"/>
  <c r="B3271" i="1" s="1"/>
  <c r="A3271" i="1" s="1"/>
  <c r="E3272" i="1"/>
  <c r="B3272" i="1" s="1"/>
  <c r="A3272" i="1" s="1"/>
  <c r="E3273" i="1"/>
  <c r="B3273" i="1" s="1"/>
  <c r="A3273" i="1" s="1"/>
  <c r="E3274" i="1"/>
  <c r="B3274" i="1" s="1"/>
  <c r="A3274" i="1" s="1"/>
  <c r="E3275" i="1"/>
  <c r="B3275" i="1" s="1"/>
  <c r="A3275" i="1" s="1"/>
  <c r="E3276" i="1"/>
  <c r="B3276" i="1" s="1"/>
  <c r="E3277" i="1"/>
  <c r="B3277" i="1" s="1"/>
  <c r="E3278" i="1"/>
  <c r="B3278" i="1" s="1"/>
  <c r="E3279" i="1"/>
  <c r="B3279" i="1" s="1"/>
  <c r="E3280" i="1"/>
  <c r="B3280" i="1" s="1"/>
  <c r="E3281" i="1"/>
  <c r="B3281" i="1" s="1"/>
  <c r="E3282" i="1"/>
  <c r="B3282" i="1" s="1"/>
  <c r="E3283" i="1"/>
  <c r="B3283" i="1" s="1"/>
  <c r="A3283" i="1" s="1"/>
  <c r="E3284" i="1"/>
  <c r="B3284" i="1" s="1"/>
  <c r="A3284" i="1" s="1"/>
  <c r="E3285" i="1"/>
  <c r="B3285" i="1" s="1"/>
  <c r="A3285" i="1" s="1"/>
  <c r="E3286" i="1"/>
  <c r="B3286" i="1" s="1"/>
  <c r="A3286" i="1" s="1"/>
  <c r="E3287" i="1"/>
  <c r="B3287" i="1" s="1"/>
  <c r="A3287" i="1" s="1"/>
  <c r="E3288" i="1"/>
  <c r="B3288" i="1" s="1"/>
  <c r="A3288" i="1" s="1"/>
  <c r="E3289" i="1"/>
  <c r="B3289" i="1" s="1"/>
  <c r="A3289" i="1" s="1"/>
  <c r="E3290" i="1"/>
  <c r="B3290" i="1" s="1"/>
  <c r="A3290" i="1" s="1"/>
  <c r="E3291" i="1"/>
  <c r="B3291" i="1" s="1"/>
  <c r="A3291" i="1" s="1"/>
  <c r="E3292" i="1"/>
  <c r="B3292" i="1" s="1"/>
  <c r="E3293" i="1"/>
  <c r="B3293" i="1" s="1"/>
  <c r="E3294" i="1"/>
  <c r="B3294" i="1" s="1"/>
  <c r="E3295" i="1"/>
  <c r="B3295" i="1" s="1"/>
  <c r="E3296" i="1"/>
  <c r="B3296" i="1" s="1"/>
  <c r="E3297" i="1"/>
  <c r="B3297" i="1" s="1"/>
  <c r="E3298" i="1"/>
  <c r="B3298" i="1" s="1"/>
  <c r="E3299" i="1"/>
  <c r="B3299" i="1" s="1"/>
  <c r="A3299" i="1" s="1"/>
  <c r="E3300" i="1"/>
  <c r="B3300" i="1" s="1"/>
  <c r="A3300" i="1" s="1"/>
  <c r="E3301" i="1"/>
  <c r="B3301" i="1" s="1"/>
  <c r="A3301" i="1" s="1"/>
  <c r="E3302" i="1"/>
  <c r="B3302" i="1" s="1"/>
  <c r="A3302" i="1" s="1"/>
  <c r="E3303" i="1"/>
  <c r="B3303" i="1" s="1"/>
  <c r="A3303" i="1" s="1"/>
  <c r="E3304" i="1"/>
  <c r="B3304" i="1" s="1"/>
  <c r="A3304" i="1" s="1"/>
  <c r="E3305" i="1"/>
  <c r="B3305" i="1" s="1"/>
  <c r="A3305" i="1" s="1"/>
  <c r="E3306" i="1"/>
  <c r="B3306" i="1" s="1"/>
  <c r="A3306" i="1" s="1"/>
  <c r="E3307" i="1"/>
  <c r="B3307" i="1" s="1"/>
  <c r="A3307" i="1" s="1"/>
  <c r="E3308" i="1"/>
  <c r="B3308" i="1" s="1"/>
  <c r="E3309" i="1"/>
  <c r="B3309" i="1" s="1"/>
  <c r="E3310" i="1"/>
  <c r="B3310" i="1" s="1"/>
  <c r="E3311" i="1"/>
  <c r="B3311" i="1" s="1"/>
  <c r="E3312" i="1"/>
  <c r="B3312" i="1" s="1"/>
  <c r="E3313" i="1"/>
  <c r="B3313" i="1" s="1"/>
  <c r="E3314" i="1"/>
  <c r="B3314" i="1" s="1"/>
  <c r="E3315" i="1"/>
  <c r="B3315" i="1" s="1"/>
  <c r="A3315" i="1" s="1"/>
  <c r="E3316" i="1"/>
  <c r="B3316" i="1" s="1"/>
  <c r="A3316" i="1" s="1"/>
  <c r="E3317" i="1"/>
  <c r="B3317" i="1" s="1"/>
  <c r="A3317" i="1" s="1"/>
  <c r="E3318" i="1"/>
  <c r="B3318" i="1" s="1"/>
  <c r="A3318" i="1" s="1"/>
  <c r="E3319" i="1"/>
  <c r="B3319" i="1" s="1"/>
  <c r="A3319" i="1" s="1"/>
  <c r="E3320" i="1"/>
  <c r="B3320" i="1" s="1"/>
  <c r="A3320" i="1" s="1"/>
  <c r="E3321" i="1"/>
  <c r="B3321" i="1" s="1"/>
  <c r="A3321" i="1" s="1"/>
  <c r="E3322" i="1"/>
  <c r="B3322" i="1" s="1"/>
  <c r="A3322" i="1" s="1"/>
  <c r="E3323" i="1"/>
  <c r="B3323" i="1" s="1"/>
  <c r="A3323" i="1" s="1"/>
  <c r="E3324" i="1"/>
  <c r="B3324" i="1" s="1"/>
  <c r="E3325" i="1"/>
  <c r="B3325" i="1" s="1"/>
  <c r="E3326" i="1"/>
  <c r="B3326" i="1" s="1"/>
  <c r="E3327" i="1"/>
  <c r="B3327" i="1" s="1"/>
  <c r="E3328" i="1"/>
  <c r="B3328" i="1" s="1"/>
  <c r="E3329" i="1"/>
  <c r="B3329" i="1" s="1"/>
  <c r="E3330" i="1"/>
  <c r="B3330" i="1" s="1"/>
  <c r="E3331" i="1"/>
  <c r="B3331" i="1" s="1"/>
  <c r="A3331" i="1" s="1"/>
  <c r="E3332" i="1"/>
  <c r="B3332" i="1" s="1"/>
  <c r="A3332" i="1" s="1"/>
  <c r="E3333" i="1"/>
  <c r="B3333" i="1" s="1"/>
  <c r="A3333" i="1" s="1"/>
  <c r="E3334" i="1"/>
  <c r="B3334" i="1" s="1"/>
  <c r="A3334" i="1" s="1"/>
  <c r="E3335" i="1"/>
  <c r="B3335" i="1" s="1"/>
  <c r="A3335" i="1" s="1"/>
  <c r="E3336" i="1"/>
  <c r="B3336" i="1" s="1"/>
  <c r="A3336" i="1" s="1"/>
  <c r="E3337" i="1"/>
  <c r="B3337" i="1" s="1"/>
  <c r="A3337" i="1" s="1"/>
  <c r="E3338" i="1"/>
  <c r="B3338" i="1" s="1"/>
  <c r="A3338" i="1" s="1"/>
  <c r="E3339" i="1"/>
  <c r="B3339" i="1" s="1"/>
  <c r="A3339" i="1" s="1"/>
  <c r="E3340" i="1"/>
  <c r="B3340" i="1" s="1"/>
  <c r="E3341" i="1"/>
  <c r="B3341" i="1" s="1"/>
  <c r="E3342" i="1"/>
  <c r="B3342" i="1" s="1"/>
  <c r="E3343" i="1"/>
  <c r="B3343" i="1" s="1"/>
  <c r="E3344" i="1"/>
  <c r="B3344" i="1" s="1"/>
  <c r="E3345" i="1"/>
  <c r="B3345" i="1" s="1"/>
  <c r="E3346" i="1"/>
  <c r="B3346" i="1" s="1"/>
  <c r="E3347" i="1"/>
  <c r="B3347" i="1" s="1"/>
  <c r="A3347" i="1" s="1"/>
  <c r="E3348" i="1"/>
  <c r="B3348" i="1" s="1"/>
  <c r="A3348" i="1" s="1"/>
  <c r="E3349" i="1"/>
  <c r="B3349" i="1" s="1"/>
  <c r="A3349" i="1" s="1"/>
  <c r="E3350" i="1"/>
  <c r="B3350" i="1" s="1"/>
  <c r="A3350" i="1" s="1"/>
  <c r="E3351" i="1"/>
  <c r="B3351" i="1" s="1"/>
  <c r="A3351" i="1" s="1"/>
  <c r="E3352" i="1"/>
  <c r="B3352" i="1" s="1"/>
  <c r="A3352" i="1" s="1"/>
  <c r="E3353" i="1"/>
  <c r="B3353" i="1" s="1"/>
  <c r="A3353" i="1" s="1"/>
  <c r="E3354" i="1"/>
  <c r="B3354" i="1" s="1"/>
  <c r="A3354" i="1" s="1"/>
  <c r="E3355" i="1"/>
  <c r="B3355" i="1" s="1"/>
  <c r="A3355" i="1" s="1"/>
  <c r="E3356" i="1"/>
  <c r="B3356" i="1" s="1"/>
  <c r="E3357" i="1"/>
  <c r="B3357" i="1" s="1"/>
  <c r="E3358" i="1"/>
  <c r="B3358" i="1" s="1"/>
  <c r="E3359" i="1"/>
  <c r="B3359" i="1" s="1"/>
  <c r="E3360" i="1"/>
  <c r="B3360" i="1" s="1"/>
  <c r="E3361" i="1"/>
  <c r="B3361" i="1" s="1"/>
  <c r="E3362" i="1"/>
  <c r="B3362" i="1" s="1"/>
  <c r="E3363" i="1"/>
  <c r="B3363" i="1" s="1"/>
  <c r="A3363" i="1" s="1"/>
  <c r="E3364" i="1"/>
  <c r="B3364" i="1" s="1"/>
  <c r="A3364" i="1" s="1"/>
  <c r="E3365" i="1"/>
  <c r="B3365" i="1" s="1"/>
  <c r="A3365" i="1" s="1"/>
  <c r="E3366" i="1"/>
  <c r="B3366" i="1" s="1"/>
  <c r="A3366" i="1" s="1"/>
  <c r="E3367" i="1"/>
  <c r="B3367" i="1" s="1"/>
  <c r="A3367" i="1" s="1"/>
  <c r="E3368" i="1"/>
  <c r="B3368" i="1" s="1"/>
  <c r="A3368" i="1" s="1"/>
  <c r="E3369" i="1"/>
  <c r="B3369" i="1" s="1"/>
  <c r="A3369" i="1" s="1"/>
  <c r="E3370" i="1"/>
  <c r="B3370" i="1" s="1"/>
  <c r="A3370" i="1" s="1"/>
  <c r="E3371" i="1"/>
  <c r="B3371" i="1" s="1"/>
  <c r="A3371" i="1" s="1"/>
  <c r="E3372" i="1"/>
  <c r="B3372" i="1" s="1"/>
  <c r="E3373" i="1"/>
  <c r="B3373" i="1" s="1"/>
  <c r="E3374" i="1"/>
  <c r="B3374" i="1" s="1"/>
  <c r="E3375" i="1"/>
  <c r="B3375" i="1" s="1"/>
  <c r="E3376" i="1"/>
  <c r="B3376" i="1" s="1"/>
  <c r="E3377" i="1"/>
  <c r="B3377" i="1" s="1"/>
  <c r="E3378" i="1"/>
  <c r="B3378" i="1" s="1"/>
  <c r="E3379" i="1"/>
  <c r="B3379" i="1" s="1"/>
  <c r="A3379" i="1" s="1"/>
  <c r="E3380" i="1"/>
  <c r="B3380" i="1" s="1"/>
  <c r="A3380" i="1" s="1"/>
  <c r="E3381" i="1"/>
  <c r="B3381" i="1" s="1"/>
  <c r="A3381" i="1" s="1"/>
  <c r="E3382" i="1"/>
  <c r="B3382" i="1" s="1"/>
  <c r="A3382" i="1" s="1"/>
  <c r="E3383" i="1"/>
  <c r="B3383" i="1" s="1"/>
  <c r="A3383" i="1" s="1"/>
  <c r="E3384" i="1"/>
  <c r="B3384" i="1" s="1"/>
  <c r="A3384" i="1" s="1"/>
  <c r="E3385" i="1"/>
  <c r="B3385" i="1" s="1"/>
  <c r="A3385" i="1" s="1"/>
  <c r="E3386" i="1"/>
  <c r="B3386" i="1" s="1"/>
  <c r="A3386" i="1" s="1"/>
  <c r="E3387" i="1"/>
  <c r="B3387" i="1" s="1"/>
  <c r="A3387" i="1" s="1"/>
  <c r="E3388" i="1"/>
  <c r="B3388" i="1" s="1"/>
  <c r="E3389" i="1"/>
  <c r="B3389" i="1" s="1"/>
  <c r="E3390" i="1"/>
  <c r="B3390" i="1" s="1"/>
  <c r="E3391" i="1"/>
  <c r="B3391" i="1" s="1"/>
  <c r="E3392" i="1"/>
  <c r="B3392" i="1" s="1"/>
  <c r="E3393" i="1"/>
  <c r="B3393" i="1" s="1"/>
  <c r="E3394" i="1"/>
  <c r="B3394" i="1" s="1"/>
  <c r="E3395" i="1"/>
  <c r="B3395" i="1" s="1"/>
  <c r="A3395" i="1" s="1"/>
  <c r="E3396" i="1"/>
  <c r="B3396" i="1" s="1"/>
  <c r="A3396" i="1" s="1"/>
  <c r="E3397" i="1"/>
  <c r="B3397" i="1" s="1"/>
  <c r="A3397" i="1" s="1"/>
  <c r="E3398" i="1"/>
  <c r="B3398" i="1" s="1"/>
  <c r="A3398" i="1" s="1"/>
  <c r="E3399" i="1"/>
  <c r="B3399" i="1" s="1"/>
  <c r="A3399" i="1" s="1"/>
  <c r="E3400" i="1"/>
  <c r="B3400" i="1" s="1"/>
  <c r="A3400" i="1" s="1"/>
  <c r="E3401" i="1"/>
  <c r="B3401" i="1" s="1"/>
  <c r="A3401" i="1" s="1"/>
  <c r="E3402" i="1"/>
  <c r="B3402" i="1" s="1"/>
  <c r="A3402" i="1" s="1"/>
  <c r="E3403" i="1"/>
  <c r="B3403" i="1" s="1"/>
  <c r="A3403" i="1" s="1"/>
  <c r="E3404" i="1"/>
  <c r="B3404" i="1" s="1"/>
  <c r="E3405" i="1"/>
  <c r="B3405" i="1" s="1"/>
  <c r="E3406" i="1"/>
  <c r="B3406" i="1" s="1"/>
  <c r="E3407" i="1"/>
  <c r="B3407" i="1" s="1"/>
  <c r="E3408" i="1"/>
  <c r="B3408" i="1" s="1"/>
  <c r="E3409" i="1"/>
  <c r="B3409" i="1" s="1"/>
  <c r="E3410" i="1"/>
  <c r="B3410" i="1" s="1"/>
  <c r="E3411" i="1"/>
  <c r="B3411" i="1" s="1"/>
  <c r="A3411" i="1" s="1"/>
  <c r="E3412" i="1"/>
  <c r="B3412" i="1" s="1"/>
  <c r="A3412" i="1" s="1"/>
  <c r="E3413" i="1"/>
  <c r="B3413" i="1" s="1"/>
  <c r="A3413" i="1" s="1"/>
  <c r="E3414" i="1"/>
  <c r="B3414" i="1" s="1"/>
  <c r="A3414" i="1" s="1"/>
  <c r="E3415" i="1"/>
  <c r="B3415" i="1" s="1"/>
  <c r="A3415" i="1" s="1"/>
  <c r="E3416" i="1"/>
  <c r="B3416" i="1" s="1"/>
  <c r="A3416" i="1" s="1"/>
  <c r="E3417" i="1"/>
  <c r="B3417" i="1" s="1"/>
  <c r="A3417" i="1" s="1"/>
  <c r="E3418" i="1"/>
  <c r="B3418" i="1" s="1"/>
  <c r="A3418" i="1" s="1"/>
  <c r="E3419" i="1"/>
  <c r="B3419" i="1" s="1"/>
  <c r="A3419" i="1" s="1"/>
  <c r="E3420" i="1"/>
  <c r="B3420" i="1" s="1"/>
  <c r="E3421" i="1"/>
  <c r="B3421" i="1" s="1"/>
  <c r="E3422" i="1"/>
  <c r="B3422" i="1" s="1"/>
  <c r="E3423" i="1"/>
  <c r="B3423" i="1" s="1"/>
  <c r="E3424" i="1"/>
  <c r="B3424" i="1" s="1"/>
  <c r="E3425" i="1"/>
  <c r="B3425" i="1" s="1"/>
  <c r="E3426" i="1"/>
  <c r="B3426" i="1" s="1"/>
  <c r="E3427" i="1"/>
  <c r="B3427" i="1" s="1"/>
  <c r="A3427" i="1" s="1"/>
  <c r="E3428" i="1"/>
  <c r="B3428" i="1" s="1"/>
  <c r="A3428" i="1" s="1"/>
  <c r="E3429" i="1"/>
  <c r="B3429" i="1" s="1"/>
  <c r="A3429" i="1" s="1"/>
  <c r="E3430" i="1"/>
  <c r="B3430" i="1" s="1"/>
  <c r="A3430" i="1" s="1"/>
  <c r="E3431" i="1"/>
  <c r="B3431" i="1" s="1"/>
  <c r="A3431" i="1" s="1"/>
  <c r="E3432" i="1"/>
  <c r="B3432" i="1" s="1"/>
  <c r="A3432" i="1" s="1"/>
  <c r="E3433" i="1"/>
  <c r="B3433" i="1" s="1"/>
  <c r="A3433" i="1" s="1"/>
  <c r="E3434" i="1"/>
  <c r="B3434" i="1" s="1"/>
  <c r="A3434" i="1" s="1"/>
  <c r="E3435" i="1"/>
  <c r="B3435" i="1" s="1"/>
  <c r="A3435" i="1" s="1"/>
  <c r="E3436" i="1"/>
  <c r="B3436" i="1" s="1"/>
  <c r="E3437" i="1"/>
  <c r="B3437" i="1" s="1"/>
  <c r="E3438" i="1"/>
  <c r="B3438" i="1" s="1"/>
  <c r="E3439" i="1"/>
  <c r="B3439" i="1" s="1"/>
  <c r="E3440" i="1"/>
  <c r="B3440" i="1" s="1"/>
  <c r="E3441" i="1"/>
  <c r="B3441" i="1" s="1"/>
  <c r="E3442" i="1"/>
  <c r="B3442" i="1" s="1"/>
  <c r="E3443" i="1"/>
  <c r="B3443" i="1" s="1"/>
  <c r="A3443" i="1" s="1"/>
  <c r="E3444" i="1"/>
  <c r="B3444" i="1" s="1"/>
  <c r="A3444" i="1" s="1"/>
  <c r="E3445" i="1"/>
  <c r="B3445" i="1" s="1"/>
  <c r="A3445" i="1" s="1"/>
  <c r="E3446" i="1"/>
  <c r="B3446" i="1" s="1"/>
  <c r="A3446" i="1" s="1"/>
  <c r="E3447" i="1"/>
  <c r="B3447" i="1" s="1"/>
  <c r="A3447" i="1" s="1"/>
  <c r="E3448" i="1"/>
  <c r="B3448" i="1" s="1"/>
  <c r="A3448" i="1" s="1"/>
  <c r="E3449" i="1"/>
  <c r="B3449" i="1" s="1"/>
  <c r="A3449" i="1" s="1"/>
  <c r="E3450" i="1"/>
  <c r="B3450" i="1" s="1"/>
  <c r="A3450" i="1" s="1"/>
  <c r="E3451" i="1"/>
  <c r="B3451" i="1" s="1"/>
  <c r="A3451" i="1" s="1"/>
  <c r="E3452" i="1"/>
  <c r="B3452" i="1" s="1"/>
  <c r="E3453" i="1"/>
  <c r="B3453" i="1" s="1"/>
  <c r="E3454" i="1"/>
  <c r="B3454" i="1" s="1"/>
  <c r="E3455" i="1"/>
  <c r="B3455" i="1" s="1"/>
  <c r="E3456" i="1"/>
  <c r="B3456" i="1" s="1"/>
  <c r="E3457" i="1"/>
  <c r="B3457" i="1" s="1"/>
  <c r="E3458" i="1"/>
  <c r="B3458" i="1" s="1"/>
  <c r="E3459" i="1"/>
  <c r="B3459" i="1" s="1"/>
  <c r="A3459" i="1" s="1"/>
  <c r="E3460" i="1"/>
  <c r="B3460" i="1" s="1"/>
  <c r="A3460" i="1" s="1"/>
  <c r="E3461" i="1"/>
  <c r="B3461" i="1" s="1"/>
  <c r="A3461" i="1" s="1"/>
  <c r="E3462" i="1"/>
  <c r="B3462" i="1" s="1"/>
  <c r="A3462" i="1" s="1"/>
  <c r="E3463" i="1"/>
  <c r="B3463" i="1" s="1"/>
  <c r="A3463" i="1" s="1"/>
  <c r="E3464" i="1"/>
  <c r="B3464" i="1" s="1"/>
  <c r="A3464" i="1" s="1"/>
  <c r="E3465" i="1"/>
  <c r="B3465" i="1" s="1"/>
  <c r="A3465" i="1" s="1"/>
  <c r="E3466" i="1"/>
  <c r="B3466" i="1" s="1"/>
  <c r="A3466" i="1" s="1"/>
  <c r="E3467" i="1"/>
  <c r="B3467" i="1" s="1"/>
  <c r="A3467" i="1" s="1"/>
  <c r="E3468" i="1"/>
  <c r="B3468" i="1" s="1"/>
  <c r="E3469" i="1"/>
  <c r="B3469" i="1" s="1"/>
  <c r="E3470" i="1"/>
  <c r="B3470" i="1" s="1"/>
  <c r="E3471" i="1"/>
  <c r="B3471" i="1" s="1"/>
  <c r="E3472" i="1"/>
  <c r="B3472" i="1" s="1"/>
  <c r="E3473" i="1"/>
  <c r="B3473" i="1" s="1"/>
  <c r="E3474" i="1"/>
  <c r="B3474" i="1" s="1"/>
  <c r="E3475" i="1"/>
  <c r="B3475" i="1" s="1"/>
  <c r="A3475" i="1" s="1"/>
  <c r="E3476" i="1"/>
  <c r="B3476" i="1" s="1"/>
  <c r="A3476" i="1" s="1"/>
  <c r="E3477" i="1"/>
  <c r="B3477" i="1" s="1"/>
  <c r="A3477" i="1" s="1"/>
  <c r="E3478" i="1"/>
  <c r="B3478" i="1" s="1"/>
  <c r="A3478" i="1" s="1"/>
  <c r="E3479" i="1"/>
  <c r="B3479" i="1" s="1"/>
  <c r="A3479" i="1" s="1"/>
  <c r="E3480" i="1"/>
  <c r="B3480" i="1" s="1"/>
  <c r="A3480" i="1" s="1"/>
  <c r="E3481" i="1"/>
  <c r="B3481" i="1" s="1"/>
  <c r="A3481" i="1" s="1"/>
  <c r="E3482" i="1"/>
  <c r="B3482" i="1" s="1"/>
  <c r="A3482" i="1" s="1"/>
  <c r="E3483" i="1"/>
  <c r="B3483" i="1" s="1"/>
  <c r="A3483" i="1" s="1"/>
  <c r="E3484" i="1"/>
  <c r="B3484" i="1" s="1"/>
  <c r="E3485" i="1"/>
  <c r="B3485" i="1" s="1"/>
  <c r="E3486" i="1"/>
  <c r="B3486" i="1" s="1"/>
  <c r="E3487" i="1"/>
  <c r="B3487" i="1" s="1"/>
  <c r="E3488" i="1"/>
  <c r="B3488" i="1" s="1"/>
  <c r="E3489" i="1"/>
  <c r="B3489" i="1" s="1"/>
  <c r="E3490" i="1"/>
  <c r="B3490" i="1" s="1"/>
  <c r="E3491" i="1"/>
  <c r="B3491" i="1" s="1"/>
  <c r="A3491" i="1" s="1"/>
  <c r="E3492" i="1"/>
  <c r="B3492" i="1" s="1"/>
  <c r="A3492" i="1" s="1"/>
  <c r="E3493" i="1"/>
  <c r="B3493" i="1" s="1"/>
  <c r="A3493" i="1" s="1"/>
  <c r="E3494" i="1"/>
  <c r="B3494" i="1" s="1"/>
  <c r="A3494" i="1" s="1"/>
  <c r="E3495" i="1"/>
  <c r="B3495" i="1" s="1"/>
  <c r="A3495" i="1" s="1"/>
  <c r="E3496" i="1"/>
  <c r="B3496" i="1" s="1"/>
  <c r="A3496" i="1" s="1"/>
  <c r="E3497" i="1"/>
  <c r="B3497" i="1" s="1"/>
  <c r="A3497" i="1" s="1"/>
  <c r="E3498" i="1"/>
  <c r="B3498" i="1" s="1"/>
  <c r="A3498" i="1" s="1"/>
  <c r="E3499" i="1"/>
  <c r="B3499" i="1" s="1"/>
  <c r="A3499" i="1" s="1"/>
  <c r="E3500" i="1"/>
  <c r="B3500" i="1" s="1"/>
  <c r="E3501" i="1"/>
  <c r="B3501" i="1" s="1"/>
  <c r="E3502" i="1"/>
  <c r="B3502" i="1" s="1"/>
  <c r="E3503" i="1"/>
  <c r="B3503" i="1" s="1"/>
  <c r="E3504" i="1"/>
  <c r="B3504" i="1" s="1"/>
  <c r="E3505" i="1"/>
  <c r="B3505" i="1" s="1"/>
  <c r="E3506" i="1"/>
  <c r="B3506" i="1" s="1"/>
  <c r="E3507" i="1"/>
  <c r="B3507" i="1" s="1"/>
  <c r="A3507" i="1" s="1"/>
  <c r="E3508" i="1"/>
  <c r="B3508" i="1" s="1"/>
  <c r="A3508" i="1" s="1"/>
  <c r="E3509" i="1"/>
  <c r="B3509" i="1" s="1"/>
  <c r="A3509" i="1" s="1"/>
  <c r="E3510" i="1"/>
  <c r="B3510" i="1" s="1"/>
  <c r="A3510" i="1" s="1"/>
  <c r="E3511" i="1"/>
  <c r="B3511" i="1" s="1"/>
  <c r="A3511" i="1" s="1"/>
  <c r="E3512" i="1"/>
  <c r="B3512" i="1" s="1"/>
  <c r="A3512" i="1" s="1"/>
  <c r="E3513" i="1"/>
  <c r="B3513" i="1" s="1"/>
  <c r="A3513" i="1" s="1"/>
  <c r="E3514" i="1"/>
  <c r="B3514" i="1" s="1"/>
  <c r="A3514" i="1" s="1"/>
  <c r="E3515" i="1"/>
  <c r="B3515" i="1" s="1"/>
  <c r="A3515" i="1" s="1"/>
  <c r="E3516" i="1"/>
  <c r="B3516" i="1" s="1"/>
  <c r="E3517" i="1"/>
  <c r="B3517" i="1" s="1"/>
  <c r="E3518" i="1"/>
  <c r="B3518" i="1" s="1"/>
  <c r="E3519" i="1"/>
  <c r="B3519" i="1" s="1"/>
  <c r="E3520" i="1"/>
  <c r="B3520" i="1" s="1"/>
  <c r="E3521" i="1"/>
  <c r="B3521" i="1" s="1"/>
  <c r="E3522" i="1"/>
  <c r="B3522" i="1" s="1"/>
  <c r="E3523" i="1"/>
  <c r="B3523" i="1" s="1"/>
  <c r="A3523" i="1" s="1"/>
  <c r="E3524" i="1"/>
  <c r="B3524" i="1" s="1"/>
  <c r="A3524" i="1" s="1"/>
  <c r="E3525" i="1"/>
  <c r="B3525" i="1" s="1"/>
  <c r="A3525" i="1" s="1"/>
  <c r="E3526" i="1"/>
  <c r="B3526" i="1" s="1"/>
  <c r="A3526" i="1" s="1"/>
  <c r="E3527" i="1"/>
  <c r="B3527" i="1" s="1"/>
  <c r="A3527" i="1" s="1"/>
  <c r="E3528" i="1"/>
  <c r="B3528" i="1" s="1"/>
  <c r="A3528" i="1" s="1"/>
  <c r="E3529" i="1"/>
  <c r="B3529" i="1" s="1"/>
  <c r="A3529" i="1" s="1"/>
  <c r="E3530" i="1"/>
  <c r="B3530" i="1" s="1"/>
  <c r="A3530" i="1" s="1"/>
  <c r="E3531" i="1"/>
  <c r="B3531" i="1" s="1"/>
  <c r="A3531" i="1" s="1"/>
  <c r="E3532" i="1"/>
  <c r="B3532" i="1" s="1"/>
  <c r="E3533" i="1"/>
  <c r="B3533" i="1" s="1"/>
  <c r="E3534" i="1"/>
  <c r="B3534" i="1" s="1"/>
  <c r="E3535" i="1"/>
  <c r="B3535" i="1" s="1"/>
  <c r="E3536" i="1"/>
  <c r="B3536" i="1" s="1"/>
  <c r="E3537" i="1"/>
  <c r="B3537" i="1" s="1"/>
  <c r="E3538" i="1"/>
  <c r="B3538" i="1" s="1"/>
  <c r="E3539" i="1"/>
  <c r="B3539" i="1" s="1"/>
  <c r="A3539" i="1" s="1"/>
  <c r="E3540" i="1"/>
  <c r="B3540" i="1" s="1"/>
  <c r="A3540" i="1" s="1"/>
  <c r="E3541" i="1"/>
  <c r="B3541" i="1" s="1"/>
  <c r="A3541" i="1" s="1"/>
  <c r="E3542" i="1"/>
  <c r="B3542" i="1" s="1"/>
  <c r="A3542" i="1" s="1"/>
  <c r="E3543" i="1"/>
  <c r="B3543" i="1" s="1"/>
  <c r="A3543" i="1" s="1"/>
  <c r="E3544" i="1"/>
  <c r="B3544" i="1" s="1"/>
  <c r="A3544" i="1" s="1"/>
  <c r="E3545" i="1"/>
  <c r="B3545" i="1" s="1"/>
  <c r="A3545" i="1" s="1"/>
  <c r="E3546" i="1"/>
  <c r="B3546" i="1" s="1"/>
  <c r="A3546" i="1" s="1"/>
  <c r="E3547" i="1"/>
  <c r="B3547" i="1" s="1"/>
  <c r="A3547" i="1" s="1"/>
  <c r="E3548" i="1"/>
  <c r="B3548" i="1" s="1"/>
  <c r="E3549" i="1"/>
  <c r="B3549" i="1" s="1"/>
  <c r="E3550" i="1"/>
  <c r="B3550" i="1" s="1"/>
  <c r="E3551" i="1"/>
  <c r="B3551" i="1" s="1"/>
  <c r="E3552" i="1"/>
  <c r="B3552" i="1" s="1"/>
  <c r="E3553" i="1"/>
  <c r="B3553" i="1" s="1"/>
  <c r="E3554" i="1"/>
  <c r="B3554" i="1" s="1"/>
  <c r="E3555" i="1"/>
  <c r="B3555" i="1" s="1"/>
  <c r="A3555" i="1" s="1"/>
  <c r="E3556" i="1"/>
  <c r="B3556" i="1" s="1"/>
  <c r="A3556" i="1" s="1"/>
  <c r="E3557" i="1"/>
  <c r="B3557" i="1" s="1"/>
  <c r="A3557" i="1" s="1"/>
  <c r="E3558" i="1"/>
  <c r="B3558" i="1" s="1"/>
  <c r="A3558" i="1" s="1"/>
  <c r="E3559" i="1"/>
  <c r="B3559" i="1" s="1"/>
  <c r="A3559" i="1" s="1"/>
  <c r="E3560" i="1"/>
  <c r="B3560" i="1" s="1"/>
  <c r="A3560" i="1" s="1"/>
  <c r="E3561" i="1"/>
  <c r="B3561" i="1" s="1"/>
  <c r="A3561" i="1" s="1"/>
  <c r="E3562" i="1"/>
  <c r="B3562" i="1" s="1"/>
  <c r="A3562" i="1" s="1"/>
  <c r="E3563" i="1"/>
  <c r="B3563" i="1" s="1"/>
  <c r="A3563" i="1" s="1"/>
  <c r="E3564" i="1"/>
  <c r="B3564" i="1" s="1"/>
  <c r="E3565" i="1"/>
  <c r="B3565" i="1" s="1"/>
  <c r="E3566" i="1"/>
  <c r="B3566" i="1" s="1"/>
  <c r="E3567" i="1"/>
  <c r="B3567" i="1" s="1"/>
  <c r="E3568" i="1"/>
  <c r="B3568" i="1" s="1"/>
  <c r="E3569" i="1"/>
  <c r="B3569" i="1" s="1"/>
  <c r="E3570" i="1"/>
  <c r="B3570" i="1" s="1"/>
  <c r="E3571" i="1"/>
  <c r="B3571" i="1" s="1"/>
  <c r="A3571" i="1" s="1"/>
  <c r="E3572" i="1"/>
  <c r="B3572" i="1" s="1"/>
  <c r="A3572" i="1" s="1"/>
  <c r="E3573" i="1"/>
  <c r="B3573" i="1" s="1"/>
  <c r="A3573" i="1" s="1"/>
  <c r="E3574" i="1"/>
  <c r="B3574" i="1" s="1"/>
  <c r="A3574" i="1" s="1"/>
  <c r="E3575" i="1"/>
  <c r="B3575" i="1" s="1"/>
  <c r="A3575" i="1" s="1"/>
  <c r="E3576" i="1"/>
  <c r="B3576" i="1" s="1"/>
  <c r="A3576" i="1" s="1"/>
  <c r="E3577" i="1"/>
  <c r="B3577" i="1" s="1"/>
  <c r="A3577" i="1" s="1"/>
  <c r="E3578" i="1"/>
  <c r="B3578" i="1" s="1"/>
  <c r="A3578" i="1" s="1"/>
  <c r="E3579" i="1"/>
  <c r="B3579" i="1" s="1"/>
  <c r="A3579" i="1" s="1"/>
  <c r="E3580" i="1"/>
  <c r="B3580" i="1" s="1"/>
  <c r="E3581" i="1"/>
  <c r="B3581" i="1" s="1"/>
  <c r="E3582" i="1"/>
  <c r="B3582" i="1" s="1"/>
  <c r="E3583" i="1"/>
  <c r="B3583" i="1" s="1"/>
  <c r="E3584" i="1"/>
  <c r="B3584" i="1" s="1"/>
  <c r="E3585" i="1"/>
  <c r="B3585" i="1" s="1"/>
  <c r="E3586" i="1"/>
  <c r="B3586" i="1" s="1"/>
  <c r="E3587" i="1"/>
  <c r="B3587" i="1" s="1"/>
  <c r="A3587" i="1" s="1"/>
  <c r="E3588" i="1"/>
  <c r="B3588" i="1" s="1"/>
  <c r="A3588" i="1" s="1"/>
  <c r="E3589" i="1"/>
  <c r="B3589" i="1" s="1"/>
  <c r="A3589" i="1" s="1"/>
  <c r="E3590" i="1"/>
  <c r="B3590" i="1" s="1"/>
  <c r="A3590" i="1" s="1"/>
  <c r="E3591" i="1"/>
  <c r="B3591" i="1" s="1"/>
  <c r="A3591" i="1" s="1"/>
  <c r="E3592" i="1"/>
  <c r="B3592" i="1" s="1"/>
  <c r="A3592" i="1" s="1"/>
  <c r="E3593" i="1"/>
  <c r="B3593" i="1" s="1"/>
  <c r="A3593" i="1" s="1"/>
  <c r="E3594" i="1"/>
  <c r="B3594" i="1" s="1"/>
  <c r="A3594" i="1" s="1"/>
  <c r="E3595" i="1"/>
  <c r="B3595" i="1" s="1"/>
  <c r="A3595" i="1" s="1"/>
  <c r="E3596" i="1"/>
  <c r="B3596" i="1" s="1"/>
  <c r="E3597" i="1"/>
  <c r="B3597" i="1" s="1"/>
  <c r="E3598" i="1"/>
  <c r="B3598" i="1" s="1"/>
  <c r="E3599" i="1"/>
  <c r="B3599" i="1" s="1"/>
  <c r="E3600" i="1"/>
  <c r="B3600" i="1" s="1"/>
  <c r="E3601" i="1"/>
  <c r="B3601" i="1" s="1"/>
  <c r="E3602" i="1"/>
  <c r="B3602" i="1" s="1"/>
  <c r="E3603" i="1"/>
  <c r="B3603" i="1" s="1"/>
  <c r="A3603" i="1" s="1"/>
  <c r="E3604" i="1"/>
  <c r="B3604" i="1" s="1"/>
  <c r="A3604" i="1" s="1"/>
  <c r="E3605" i="1"/>
  <c r="B3605" i="1" s="1"/>
  <c r="A3605" i="1" s="1"/>
  <c r="E3606" i="1"/>
  <c r="B3606" i="1" s="1"/>
  <c r="A3606" i="1" s="1"/>
  <c r="E3607" i="1"/>
  <c r="B3607" i="1" s="1"/>
  <c r="A3607" i="1" s="1"/>
  <c r="E3608" i="1"/>
  <c r="B3608" i="1" s="1"/>
  <c r="A3608" i="1" s="1"/>
  <c r="E3609" i="1"/>
  <c r="B3609" i="1" s="1"/>
  <c r="A3609" i="1" s="1"/>
  <c r="E3610" i="1"/>
  <c r="B3610" i="1" s="1"/>
  <c r="A3610" i="1" s="1"/>
  <c r="E3611" i="1"/>
  <c r="B3611" i="1" s="1"/>
  <c r="A3611" i="1" s="1"/>
  <c r="E3612" i="1"/>
  <c r="B3612" i="1" s="1"/>
  <c r="E3613" i="1"/>
  <c r="B3613" i="1" s="1"/>
  <c r="E3614" i="1"/>
  <c r="B3614" i="1" s="1"/>
  <c r="E3615" i="1"/>
  <c r="B3615" i="1" s="1"/>
  <c r="E3616" i="1"/>
  <c r="B3616" i="1" s="1"/>
  <c r="E3617" i="1"/>
  <c r="B3617" i="1" s="1"/>
  <c r="E3618" i="1"/>
  <c r="B3618" i="1" s="1"/>
  <c r="E3619" i="1"/>
  <c r="B3619" i="1" s="1"/>
  <c r="A3619" i="1" s="1"/>
  <c r="E3620" i="1"/>
  <c r="B3620" i="1" s="1"/>
  <c r="A3620" i="1" s="1"/>
  <c r="E3621" i="1"/>
  <c r="B3621" i="1" s="1"/>
  <c r="A3621" i="1" s="1"/>
  <c r="E3622" i="1"/>
  <c r="B3622" i="1" s="1"/>
  <c r="A3622" i="1" s="1"/>
  <c r="E3623" i="1"/>
  <c r="B3623" i="1" s="1"/>
  <c r="A3623" i="1" s="1"/>
  <c r="E3624" i="1"/>
  <c r="B3624" i="1" s="1"/>
  <c r="A3624" i="1" s="1"/>
  <c r="E3625" i="1"/>
  <c r="B3625" i="1" s="1"/>
  <c r="A3625" i="1" s="1"/>
  <c r="E3626" i="1"/>
  <c r="B3626" i="1" s="1"/>
  <c r="A3626" i="1" s="1"/>
  <c r="E3627" i="1"/>
  <c r="B3627" i="1" s="1"/>
  <c r="A3627" i="1" s="1"/>
  <c r="E3628" i="1"/>
  <c r="B3628" i="1" s="1"/>
  <c r="E3629" i="1"/>
  <c r="B3629" i="1" s="1"/>
  <c r="E3630" i="1"/>
  <c r="B3630" i="1" s="1"/>
  <c r="E3631" i="1"/>
  <c r="B3631" i="1" s="1"/>
  <c r="E3632" i="1"/>
  <c r="B3632" i="1" s="1"/>
  <c r="E3633" i="1"/>
  <c r="B3633" i="1" s="1"/>
  <c r="E3634" i="1"/>
  <c r="B3634" i="1" s="1"/>
  <c r="E3635" i="1"/>
  <c r="B3635" i="1" s="1"/>
  <c r="A3635" i="1" s="1"/>
  <c r="E3636" i="1"/>
  <c r="B3636" i="1" s="1"/>
  <c r="A3636" i="1" s="1"/>
  <c r="E3637" i="1"/>
  <c r="B3637" i="1" s="1"/>
  <c r="A3637" i="1" s="1"/>
  <c r="E3638" i="1"/>
  <c r="B3638" i="1" s="1"/>
  <c r="A3638" i="1" s="1"/>
  <c r="E3639" i="1"/>
  <c r="B3639" i="1" s="1"/>
  <c r="A3639" i="1" s="1"/>
  <c r="E3640" i="1"/>
  <c r="B3640" i="1" s="1"/>
  <c r="A3640" i="1" s="1"/>
  <c r="E3641" i="1"/>
  <c r="B3641" i="1" s="1"/>
  <c r="A3641" i="1" s="1"/>
  <c r="E3642" i="1"/>
  <c r="B3642" i="1" s="1"/>
  <c r="A3642" i="1" s="1"/>
  <c r="E3643" i="1"/>
  <c r="B3643" i="1" s="1"/>
  <c r="A3643" i="1" s="1"/>
  <c r="E3644" i="1"/>
  <c r="B3644" i="1" s="1"/>
  <c r="E3645" i="1"/>
  <c r="B3645" i="1" s="1"/>
  <c r="E3646" i="1"/>
  <c r="B3646" i="1" s="1"/>
  <c r="E3647" i="1"/>
  <c r="B3647" i="1" s="1"/>
  <c r="E3648" i="1"/>
  <c r="B3648" i="1" s="1"/>
  <c r="E3649" i="1"/>
  <c r="B3649" i="1" s="1"/>
  <c r="E3650" i="1"/>
  <c r="B3650" i="1" s="1"/>
  <c r="E3651" i="1"/>
  <c r="B3651" i="1" s="1"/>
  <c r="A3651" i="1" s="1"/>
  <c r="E3652" i="1"/>
  <c r="B3652" i="1" s="1"/>
  <c r="A3652" i="1" s="1"/>
  <c r="E3653" i="1"/>
  <c r="B3653" i="1" s="1"/>
  <c r="A3653" i="1" s="1"/>
  <c r="E3654" i="1"/>
  <c r="B3654" i="1" s="1"/>
  <c r="A3654" i="1" s="1"/>
  <c r="E3655" i="1"/>
  <c r="B3655" i="1" s="1"/>
  <c r="A3655" i="1" s="1"/>
  <c r="E3656" i="1"/>
  <c r="B3656" i="1" s="1"/>
  <c r="A3656" i="1" s="1"/>
  <c r="E3657" i="1"/>
  <c r="B3657" i="1" s="1"/>
  <c r="A3657" i="1" s="1"/>
  <c r="E3658" i="1"/>
  <c r="B3658" i="1" s="1"/>
  <c r="A3658" i="1" s="1"/>
  <c r="E3659" i="1"/>
  <c r="B3659" i="1" s="1"/>
  <c r="A3659" i="1" s="1"/>
  <c r="E3660" i="1"/>
  <c r="B3660" i="1" s="1"/>
  <c r="E3661" i="1"/>
  <c r="B3661" i="1" s="1"/>
  <c r="E3662" i="1"/>
  <c r="B3662" i="1" s="1"/>
  <c r="E3663" i="1"/>
  <c r="B3663" i="1" s="1"/>
  <c r="E3664" i="1"/>
  <c r="B3664" i="1" s="1"/>
  <c r="E3665" i="1"/>
  <c r="B3665" i="1" s="1"/>
  <c r="E3666" i="1"/>
  <c r="B3666" i="1" s="1"/>
  <c r="E3667" i="1"/>
  <c r="B3667" i="1" s="1"/>
  <c r="A3667" i="1" s="1"/>
  <c r="E3668" i="1"/>
  <c r="B3668" i="1" s="1"/>
  <c r="A3668" i="1" s="1"/>
  <c r="E3669" i="1"/>
  <c r="B3669" i="1" s="1"/>
  <c r="A3669" i="1" s="1"/>
  <c r="E3670" i="1"/>
  <c r="B3670" i="1" s="1"/>
  <c r="A3670" i="1" s="1"/>
  <c r="E3671" i="1"/>
  <c r="B3671" i="1" s="1"/>
  <c r="A3671" i="1" s="1"/>
  <c r="E3672" i="1"/>
  <c r="B3672" i="1" s="1"/>
  <c r="A3672" i="1" s="1"/>
  <c r="E3673" i="1"/>
  <c r="B3673" i="1" s="1"/>
  <c r="A3673" i="1" s="1"/>
  <c r="E3674" i="1"/>
  <c r="B3674" i="1" s="1"/>
  <c r="A3674" i="1" s="1"/>
  <c r="E3675" i="1"/>
  <c r="B3675" i="1" s="1"/>
  <c r="A3675" i="1" s="1"/>
  <c r="E3676" i="1"/>
  <c r="B3676" i="1" s="1"/>
  <c r="E3677" i="1"/>
  <c r="B3677" i="1" s="1"/>
  <c r="E3678" i="1"/>
  <c r="B3678" i="1" s="1"/>
  <c r="E3679" i="1"/>
  <c r="B3679" i="1" s="1"/>
  <c r="E3680" i="1"/>
  <c r="B3680" i="1" s="1"/>
  <c r="E3681" i="1"/>
  <c r="B3681" i="1" s="1"/>
  <c r="E3682" i="1"/>
  <c r="B3682" i="1" s="1"/>
  <c r="E3683" i="1"/>
  <c r="B3683" i="1" s="1"/>
  <c r="A3683" i="1" s="1"/>
  <c r="E3684" i="1"/>
  <c r="B3684" i="1" s="1"/>
  <c r="A3684" i="1" s="1"/>
  <c r="E3685" i="1"/>
  <c r="B3685" i="1" s="1"/>
  <c r="A3685" i="1" s="1"/>
  <c r="E3686" i="1"/>
  <c r="B3686" i="1" s="1"/>
  <c r="A3686" i="1" s="1"/>
  <c r="E3687" i="1"/>
  <c r="B3687" i="1" s="1"/>
  <c r="A3687" i="1" s="1"/>
  <c r="E3688" i="1"/>
  <c r="B3688" i="1" s="1"/>
  <c r="A3688" i="1" s="1"/>
  <c r="E3689" i="1"/>
  <c r="B3689" i="1" s="1"/>
  <c r="A3689" i="1" s="1"/>
  <c r="E3690" i="1"/>
  <c r="B3690" i="1" s="1"/>
  <c r="A3690" i="1" s="1"/>
  <c r="E3691" i="1"/>
  <c r="B3691" i="1" s="1"/>
  <c r="A3691" i="1" s="1"/>
  <c r="E3692" i="1"/>
  <c r="B3692" i="1" s="1"/>
  <c r="E3693" i="1"/>
  <c r="B3693" i="1" s="1"/>
  <c r="E3694" i="1"/>
  <c r="B3694" i="1" s="1"/>
  <c r="E3695" i="1"/>
  <c r="B3695" i="1" s="1"/>
  <c r="E3696" i="1"/>
  <c r="B3696" i="1" s="1"/>
  <c r="E3697" i="1"/>
  <c r="B3697" i="1" s="1"/>
  <c r="E3698" i="1"/>
  <c r="B3698" i="1" s="1"/>
  <c r="E3699" i="1"/>
  <c r="B3699" i="1" s="1"/>
  <c r="A3699" i="1" s="1"/>
  <c r="E3700" i="1"/>
  <c r="B3700" i="1" s="1"/>
  <c r="A3700" i="1" s="1"/>
  <c r="E3701" i="1"/>
  <c r="B3701" i="1" s="1"/>
  <c r="A3701" i="1" s="1"/>
  <c r="E3702" i="1"/>
  <c r="B3702" i="1" s="1"/>
  <c r="A3702" i="1" s="1"/>
  <c r="E3703" i="1"/>
  <c r="B3703" i="1" s="1"/>
  <c r="A3703" i="1" s="1"/>
  <c r="E3704" i="1"/>
  <c r="B3704" i="1" s="1"/>
  <c r="A3704" i="1" s="1"/>
  <c r="E3705" i="1"/>
  <c r="B3705" i="1" s="1"/>
  <c r="A3705" i="1" s="1"/>
  <c r="E3706" i="1"/>
  <c r="B3706" i="1" s="1"/>
  <c r="A3706" i="1" s="1"/>
  <c r="E3707" i="1"/>
  <c r="B3707" i="1" s="1"/>
  <c r="A3707" i="1" s="1"/>
  <c r="E3708" i="1"/>
  <c r="B3708" i="1" s="1"/>
  <c r="E3709" i="1"/>
  <c r="B3709" i="1" s="1"/>
  <c r="E3710" i="1"/>
  <c r="B3710" i="1" s="1"/>
  <c r="E3711" i="1"/>
  <c r="B3711" i="1" s="1"/>
  <c r="E3712" i="1"/>
  <c r="B3712" i="1" s="1"/>
  <c r="E3713" i="1"/>
  <c r="B3713" i="1" s="1"/>
  <c r="E3714" i="1"/>
  <c r="B3714" i="1" s="1"/>
  <c r="E3715" i="1"/>
  <c r="B3715" i="1" s="1"/>
  <c r="A3715" i="1" s="1"/>
  <c r="E3716" i="1"/>
  <c r="B3716" i="1" s="1"/>
  <c r="A3716" i="1" s="1"/>
  <c r="E3717" i="1"/>
  <c r="B3717" i="1" s="1"/>
  <c r="A3717" i="1" s="1"/>
  <c r="E3718" i="1"/>
  <c r="B3718" i="1" s="1"/>
  <c r="A3718" i="1" s="1"/>
  <c r="E3719" i="1"/>
  <c r="B3719" i="1" s="1"/>
  <c r="A3719" i="1" s="1"/>
  <c r="E3720" i="1"/>
  <c r="B3720" i="1" s="1"/>
  <c r="A3720" i="1" s="1"/>
  <c r="E3721" i="1"/>
  <c r="B3721" i="1" s="1"/>
  <c r="A3721" i="1" s="1"/>
  <c r="E3722" i="1"/>
  <c r="B3722" i="1" s="1"/>
  <c r="A3722" i="1" s="1"/>
  <c r="E3723" i="1"/>
  <c r="B3723" i="1" s="1"/>
  <c r="A3723" i="1" s="1"/>
  <c r="E3724" i="1"/>
  <c r="B3724" i="1" s="1"/>
  <c r="E3725" i="1"/>
  <c r="B3725" i="1" s="1"/>
  <c r="E3726" i="1"/>
  <c r="B3726" i="1" s="1"/>
  <c r="E3727" i="1"/>
  <c r="B3727" i="1" s="1"/>
  <c r="E3728" i="1"/>
  <c r="B3728" i="1" s="1"/>
  <c r="E3729" i="1"/>
  <c r="B3729" i="1" s="1"/>
  <c r="E3730" i="1"/>
  <c r="B3730" i="1" s="1"/>
  <c r="E3731" i="1"/>
  <c r="B3731" i="1" s="1"/>
  <c r="A3731" i="1" s="1"/>
  <c r="E3732" i="1"/>
  <c r="B3732" i="1" s="1"/>
  <c r="A3732" i="1" s="1"/>
  <c r="E3733" i="1"/>
  <c r="B3733" i="1" s="1"/>
  <c r="A3733" i="1" s="1"/>
  <c r="E3734" i="1"/>
  <c r="B3734" i="1" s="1"/>
  <c r="A3734" i="1" s="1"/>
  <c r="E3735" i="1"/>
  <c r="B3735" i="1" s="1"/>
  <c r="A3735" i="1" s="1"/>
  <c r="E3736" i="1"/>
  <c r="B3736" i="1" s="1"/>
  <c r="A3736" i="1" s="1"/>
  <c r="E3737" i="1"/>
  <c r="B3737" i="1" s="1"/>
  <c r="A3737" i="1" s="1"/>
  <c r="E3738" i="1"/>
  <c r="B3738" i="1" s="1"/>
  <c r="A3738" i="1" s="1"/>
  <c r="E3739" i="1"/>
  <c r="B3739" i="1" s="1"/>
  <c r="A3739" i="1" s="1"/>
  <c r="E3740" i="1"/>
  <c r="B3740" i="1" s="1"/>
  <c r="E3741" i="1"/>
  <c r="B3741" i="1" s="1"/>
  <c r="E3742" i="1"/>
  <c r="B3742" i="1" s="1"/>
  <c r="E3743" i="1"/>
  <c r="B3743" i="1" s="1"/>
  <c r="E3744" i="1"/>
  <c r="B3744" i="1" s="1"/>
  <c r="E3745" i="1"/>
  <c r="B3745" i="1" s="1"/>
  <c r="E3746" i="1"/>
  <c r="B3746" i="1" s="1"/>
  <c r="E3747" i="1"/>
  <c r="B3747" i="1" s="1"/>
  <c r="A3747" i="1" s="1"/>
  <c r="E3748" i="1"/>
  <c r="B3748" i="1" s="1"/>
  <c r="A3748" i="1" s="1"/>
  <c r="E3749" i="1"/>
  <c r="B3749" i="1" s="1"/>
  <c r="A3749" i="1" s="1"/>
  <c r="E3750" i="1"/>
  <c r="B3750" i="1" s="1"/>
  <c r="A3750" i="1" s="1"/>
  <c r="E3751" i="1"/>
  <c r="B3751" i="1" s="1"/>
  <c r="A3751" i="1" s="1"/>
  <c r="E3752" i="1"/>
  <c r="B3752" i="1" s="1"/>
  <c r="A3752" i="1" s="1"/>
  <c r="E3753" i="1"/>
  <c r="B3753" i="1" s="1"/>
  <c r="A3753" i="1" s="1"/>
  <c r="E3754" i="1"/>
  <c r="B3754" i="1" s="1"/>
  <c r="A3754" i="1" s="1"/>
  <c r="E3755" i="1"/>
  <c r="B3755" i="1" s="1"/>
  <c r="A3755" i="1" s="1"/>
  <c r="E3756" i="1"/>
  <c r="B3756" i="1" s="1"/>
  <c r="E3757" i="1"/>
  <c r="B3757" i="1" s="1"/>
  <c r="E3758" i="1"/>
  <c r="B3758" i="1" s="1"/>
  <c r="E3759" i="1"/>
  <c r="B3759" i="1" s="1"/>
  <c r="E3760" i="1"/>
  <c r="B3760" i="1" s="1"/>
  <c r="E3761" i="1"/>
  <c r="B3761" i="1" s="1"/>
  <c r="E3762" i="1"/>
  <c r="B3762" i="1" s="1"/>
  <c r="E3763" i="1"/>
  <c r="B3763" i="1" s="1"/>
  <c r="A3763" i="1" s="1"/>
  <c r="E3764" i="1"/>
  <c r="B3764" i="1" s="1"/>
  <c r="A3764" i="1" s="1"/>
  <c r="E3765" i="1"/>
  <c r="B3765" i="1" s="1"/>
  <c r="A3765" i="1" s="1"/>
  <c r="E3766" i="1"/>
  <c r="B3766" i="1" s="1"/>
  <c r="A3766" i="1" s="1"/>
  <c r="E3767" i="1"/>
  <c r="B3767" i="1" s="1"/>
  <c r="A3767" i="1" s="1"/>
  <c r="E3768" i="1"/>
  <c r="B3768" i="1" s="1"/>
  <c r="A3768" i="1" s="1"/>
  <c r="E3769" i="1"/>
  <c r="B3769" i="1" s="1"/>
  <c r="A3769" i="1" s="1"/>
  <c r="E3770" i="1"/>
  <c r="B3770" i="1" s="1"/>
  <c r="A3770" i="1" s="1"/>
  <c r="E3771" i="1"/>
  <c r="B3771" i="1" s="1"/>
  <c r="A3771" i="1" s="1"/>
  <c r="E3772" i="1"/>
  <c r="B3772" i="1" s="1"/>
  <c r="E3773" i="1"/>
  <c r="B3773" i="1" s="1"/>
  <c r="E3774" i="1"/>
  <c r="B3774" i="1" s="1"/>
  <c r="E3775" i="1"/>
  <c r="B3775" i="1" s="1"/>
  <c r="E3776" i="1"/>
  <c r="B3776" i="1" s="1"/>
  <c r="E3777" i="1"/>
  <c r="B3777" i="1" s="1"/>
  <c r="E3778" i="1"/>
  <c r="B3778" i="1" s="1"/>
  <c r="E3779" i="1"/>
  <c r="B3779" i="1" s="1"/>
  <c r="A3779" i="1" s="1"/>
  <c r="E3780" i="1"/>
  <c r="B3780" i="1" s="1"/>
  <c r="A3780" i="1" s="1"/>
  <c r="E3781" i="1"/>
  <c r="B3781" i="1" s="1"/>
  <c r="A3781" i="1" s="1"/>
  <c r="E3782" i="1"/>
  <c r="B3782" i="1" s="1"/>
  <c r="A3782" i="1" s="1"/>
  <c r="E3783" i="1"/>
  <c r="B3783" i="1" s="1"/>
  <c r="A3783" i="1" s="1"/>
  <c r="E3784" i="1"/>
  <c r="B3784" i="1" s="1"/>
  <c r="A3784" i="1" s="1"/>
  <c r="E3785" i="1"/>
  <c r="B3785" i="1" s="1"/>
  <c r="A3785" i="1" s="1"/>
  <c r="E3786" i="1"/>
  <c r="B3786" i="1" s="1"/>
  <c r="A3786" i="1" s="1"/>
  <c r="E3787" i="1"/>
  <c r="B3787" i="1" s="1"/>
  <c r="A3787" i="1" s="1"/>
  <c r="E3788" i="1"/>
  <c r="B3788" i="1" s="1"/>
  <c r="E3789" i="1"/>
  <c r="B3789" i="1" s="1"/>
  <c r="E3790" i="1"/>
  <c r="B3790" i="1" s="1"/>
  <c r="E3791" i="1"/>
  <c r="B3791" i="1" s="1"/>
  <c r="E3792" i="1"/>
  <c r="B3792" i="1" s="1"/>
  <c r="E3793" i="1"/>
  <c r="B3793" i="1" s="1"/>
  <c r="E3794" i="1"/>
  <c r="B3794" i="1" s="1"/>
  <c r="E3795" i="1"/>
  <c r="B3795" i="1" s="1"/>
  <c r="A3795" i="1" s="1"/>
  <c r="E3796" i="1"/>
  <c r="B3796" i="1" s="1"/>
  <c r="A3796" i="1" s="1"/>
  <c r="E3797" i="1"/>
  <c r="B3797" i="1" s="1"/>
  <c r="A3797" i="1" s="1"/>
  <c r="E3798" i="1"/>
  <c r="B3798" i="1" s="1"/>
  <c r="A3798" i="1" s="1"/>
  <c r="E3799" i="1"/>
  <c r="B3799" i="1" s="1"/>
  <c r="A3799" i="1" s="1"/>
  <c r="E3800" i="1"/>
  <c r="B3800" i="1" s="1"/>
  <c r="A3800" i="1" s="1"/>
  <c r="E3801" i="1"/>
  <c r="B3801" i="1" s="1"/>
  <c r="A3801" i="1" s="1"/>
  <c r="E3802" i="1"/>
  <c r="B3802" i="1" s="1"/>
  <c r="A3802" i="1" s="1"/>
  <c r="E3803" i="1"/>
  <c r="B3803" i="1" s="1"/>
  <c r="A3803" i="1" s="1"/>
  <c r="E3804" i="1"/>
  <c r="B3804" i="1" s="1"/>
  <c r="E3805" i="1"/>
  <c r="B3805" i="1" s="1"/>
  <c r="E3806" i="1"/>
  <c r="B3806" i="1" s="1"/>
  <c r="E3807" i="1"/>
  <c r="B3807" i="1" s="1"/>
  <c r="E3808" i="1"/>
  <c r="B3808" i="1" s="1"/>
  <c r="E3809" i="1"/>
  <c r="B3809" i="1" s="1"/>
  <c r="E3810" i="1"/>
  <c r="B3810" i="1" s="1"/>
  <c r="E3811" i="1"/>
  <c r="B3811" i="1" s="1"/>
  <c r="A3811" i="1" s="1"/>
  <c r="E3812" i="1"/>
  <c r="B3812" i="1" s="1"/>
  <c r="A3812" i="1" s="1"/>
  <c r="E3813" i="1"/>
  <c r="B3813" i="1" s="1"/>
  <c r="A3813" i="1" s="1"/>
  <c r="E3814" i="1"/>
  <c r="B3814" i="1" s="1"/>
  <c r="A3814" i="1" s="1"/>
  <c r="E3815" i="1"/>
  <c r="B3815" i="1" s="1"/>
  <c r="A3815" i="1" s="1"/>
  <c r="E3816" i="1"/>
  <c r="B3816" i="1" s="1"/>
  <c r="A3816" i="1" s="1"/>
  <c r="E3817" i="1"/>
  <c r="B3817" i="1" s="1"/>
  <c r="A3817" i="1" s="1"/>
  <c r="E3818" i="1"/>
  <c r="B3818" i="1" s="1"/>
  <c r="A3818" i="1" s="1"/>
  <c r="E3819" i="1"/>
  <c r="B3819" i="1" s="1"/>
  <c r="A3819" i="1" s="1"/>
  <c r="E3820" i="1"/>
  <c r="B3820" i="1" s="1"/>
  <c r="E3821" i="1"/>
  <c r="B3821" i="1" s="1"/>
  <c r="E3822" i="1"/>
  <c r="B3822" i="1" s="1"/>
  <c r="E3823" i="1"/>
  <c r="B3823" i="1" s="1"/>
  <c r="E3824" i="1"/>
  <c r="B3824" i="1" s="1"/>
  <c r="E3825" i="1"/>
  <c r="B3825" i="1" s="1"/>
  <c r="E3826" i="1"/>
  <c r="B3826" i="1" s="1"/>
  <c r="E3827" i="1"/>
  <c r="B3827" i="1" s="1"/>
  <c r="A3827" i="1" s="1"/>
  <c r="E3828" i="1"/>
  <c r="B3828" i="1" s="1"/>
  <c r="A3828" i="1" s="1"/>
  <c r="E3829" i="1"/>
  <c r="B3829" i="1" s="1"/>
  <c r="A3829" i="1" s="1"/>
  <c r="E3830" i="1"/>
  <c r="B3830" i="1" s="1"/>
  <c r="A3830" i="1" s="1"/>
  <c r="E3831" i="1"/>
  <c r="B3831" i="1" s="1"/>
  <c r="A3831" i="1" s="1"/>
  <c r="E3832" i="1"/>
  <c r="B3832" i="1" s="1"/>
  <c r="A3832" i="1" s="1"/>
  <c r="E3833" i="1"/>
  <c r="B3833" i="1" s="1"/>
  <c r="A3833" i="1" s="1"/>
  <c r="E3834" i="1"/>
  <c r="B3834" i="1" s="1"/>
  <c r="A3834" i="1" s="1"/>
  <c r="E3835" i="1"/>
  <c r="B3835" i="1" s="1"/>
  <c r="A3835" i="1" s="1"/>
  <c r="E3836" i="1"/>
  <c r="B3836" i="1" s="1"/>
  <c r="E3837" i="1"/>
  <c r="B3837" i="1" s="1"/>
  <c r="E3838" i="1"/>
  <c r="B3838" i="1" s="1"/>
  <c r="E3839" i="1"/>
  <c r="B3839" i="1" s="1"/>
  <c r="E3840" i="1"/>
  <c r="B3840" i="1" s="1"/>
  <c r="E3841" i="1"/>
  <c r="B3841" i="1" s="1"/>
  <c r="E3842" i="1"/>
  <c r="B3842" i="1" s="1"/>
  <c r="E3843" i="1"/>
  <c r="B3843" i="1" s="1"/>
  <c r="A3843" i="1" s="1"/>
  <c r="E3844" i="1"/>
  <c r="B3844" i="1" s="1"/>
  <c r="A3844" i="1" s="1"/>
  <c r="E3845" i="1"/>
  <c r="B3845" i="1" s="1"/>
  <c r="A3845" i="1" s="1"/>
  <c r="E3846" i="1"/>
  <c r="B3846" i="1" s="1"/>
  <c r="A3846" i="1" s="1"/>
  <c r="E3847" i="1"/>
  <c r="B3847" i="1" s="1"/>
  <c r="A3847" i="1" s="1"/>
  <c r="E3848" i="1"/>
  <c r="B3848" i="1" s="1"/>
  <c r="A3848" i="1" s="1"/>
  <c r="E3849" i="1"/>
  <c r="B3849" i="1" s="1"/>
  <c r="A3849" i="1" s="1"/>
  <c r="E3850" i="1"/>
  <c r="B3850" i="1" s="1"/>
  <c r="A3850" i="1" s="1"/>
  <c r="E3851" i="1"/>
  <c r="B3851" i="1" s="1"/>
  <c r="A3851" i="1" s="1"/>
  <c r="E3852" i="1"/>
  <c r="B3852" i="1" s="1"/>
  <c r="E3853" i="1"/>
  <c r="B3853" i="1" s="1"/>
  <c r="E3854" i="1"/>
  <c r="B3854" i="1" s="1"/>
  <c r="E3855" i="1"/>
  <c r="B3855" i="1" s="1"/>
  <c r="E3856" i="1"/>
  <c r="B3856" i="1" s="1"/>
  <c r="E3857" i="1"/>
  <c r="B3857" i="1" s="1"/>
  <c r="E3858" i="1"/>
  <c r="B3858" i="1" s="1"/>
  <c r="E3859" i="1"/>
  <c r="B3859" i="1" s="1"/>
  <c r="A3859" i="1" s="1"/>
  <c r="E3860" i="1"/>
  <c r="B3860" i="1" s="1"/>
  <c r="A3860" i="1" s="1"/>
  <c r="E3861" i="1"/>
  <c r="B3861" i="1" s="1"/>
  <c r="A3861" i="1" s="1"/>
  <c r="E3862" i="1"/>
  <c r="B3862" i="1" s="1"/>
  <c r="A3862" i="1" s="1"/>
  <c r="E3863" i="1"/>
  <c r="B3863" i="1" s="1"/>
  <c r="A3863" i="1" s="1"/>
  <c r="E3864" i="1"/>
  <c r="B3864" i="1" s="1"/>
  <c r="A3864" i="1" s="1"/>
  <c r="E3865" i="1"/>
  <c r="B3865" i="1" s="1"/>
  <c r="A3865" i="1" s="1"/>
  <c r="E3866" i="1"/>
  <c r="B3866" i="1" s="1"/>
  <c r="A3866" i="1" s="1"/>
  <c r="E3867" i="1"/>
  <c r="B3867" i="1" s="1"/>
  <c r="A3867" i="1" s="1"/>
  <c r="E3868" i="1"/>
  <c r="B3868" i="1" s="1"/>
  <c r="E3869" i="1"/>
  <c r="B3869" i="1" s="1"/>
  <c r="E3870" i="1"/>
  <c r="B3870" i="1" s="1"/>
  <c r="E3871" i="1"/>
  <c r="B3871" i="1" s="1"/>
  <c r="E3872" i="1"/>
  <c r="B3872" i="1" s="1"/>
  <c r="E3873" i="1"/>
  <c r="B3873" i="1" s="1"/>
  <c r="E3874" i="1"/>
  <c r="B3874" i="1" s="1"/>
  <c r="E3875" i="1"/>
  <c r="B3875" i="1" s="1"/>
  <c r="A3875" i="1" s="1"/>
  <c r="E3876" i="1"/>
  <c r="B3876" i="1" s="1"/>
  <c r="A3876" i="1" s="1"/>
  <c r="E3877" i="1"/>
  <c r="B3877" i="1" s="1"/>
  <c r="A3877" i="1" s="1"/>
  <c r="E3878" i="1"/>
  <c r="B3878" i="1" s="1"/>
  <c r="A3878" i="1" s="1"/>
  <c r="E3879" i="1"/>
  <c r="B3879" i="1" s="1"/>
  <c r="A3879" i="1" s="1"/>
  <c r="E3880" i="1"/>
  <c r="B3880" i="1" s="1"/>
  <c r="A3880" i="1" s="1"/>
  <c r="E3881" i="1"/>
  <c r="B3881" i="1" s="1"/>
  <c r="A3881" i="1" s="1"/>
  <c r="E3882" i="1"/>
  <c r="B3882" i="1" s="1"/>
  <c r="A3882" i="1" s="1"/>
  <c r="E3883" i="1"/>
  <c r="B3883" i="1" s="1"/>
  <c r="A3883" i="1" s="1"/>
  <c r="E3884" i="1"/>
  <c r="B3884" i="1" s="1"/>
  <c r="E3885" i="1"/>
  <c r="B3885" i="1" s="1"/>
  <c r="E3886" i="1"/>
  <c r="B3886" i="1" s="1"/>
  <c r="E3887" i="1"/>
  <c r="B3887" i="1" s="1"/>
  <c r="E3888" i="1"/>
  <c r="B3888" i="1" s="1"/>
  <c r="E3889" i="1"/>
  <c r="B3889" i="1" s="1"/>
  <c r="E3890" i="1"/>
  <c r="B3890" i="1" s="1"/>
  <c r="E3891" i="1"/>
  <c r="B3891" i="1" s="1"/>
  <c r="A3891" i="1" s="1"/>
  <c r="E3892" i="1"/>
  <c r="B3892" i="1" s="1"/>
  <c r="A3892" i="1" s="1"/>
  <c r="E3893" i="1"/>
  <c r="B3893" i="1" s="1"/>
  <c r="A3893" i="1" s="1"/>
  <c r="E3894" i="1"/>
  <c r="B3894" i="1" s="1"/>
  <c r="A3894" i="1" s="1"/>
  <c r="E3895" i="1"/>
  <c r="B3895" i="1" s="1"/>
  <c r="A3895" i="1" s="1"/>
  <c r="E3896" i="1"/>
  <c r="B3896" i="1" s="1"/>
  <c r="A3896" i="1" s="1"/>
  <c r="E3897" i="1"/>
  <c r="B3897" i="1" s="1"/>
  <c r="A3897" i="1" s="1"/>
  <c r="E3898" i="1"/>
  <c r="B3898" i="1" s="1"/>
  <c r="A3898" i="1" s="1"/>
  <c r="E3899" i="1"/>
  <c r="B3899" i="1" s="1"/>
  <c r="A3899" i="1" s="1"/>
  <c r="E3900" i="1"/>
  <c r="B3900" i="1" s="1"/>
  <c r="E3901" i="1"/>
  <c r="B3901" i="1" s="1"/>
  <c r="E3902" i="1"/>
  <c r="B3902" i="1" s="1"/>
  <c r="E3903" i="1"/>
  <c r="B3903" i="1" s="1"/>
  <c r="E3904" i="1"/>
  <c r="B3904" i="1" s="1"/>
  <c r="E3905" i="1"/>
  <c r="B3905" i="1" s="1"/>
  <c r="E3906" i="1"/>
  <c r="B3906" i="1" s="1"/>
  <c r="E3907" i="1"/>
  <c r="B3907" i="1" s="1"/>
  <c r="A3907" i="1" s="1"/>
  <c r="E3908" i="1"/>
  <c r="B3908" i="1" s="1"/>
  <c r="A3908" i="1" s="1"/>
  <c r="E3909" i="1"/>
  <c r="B3909" i="1" s="1"/>
  <c r="A3909" i="1" s="1"/>
  <c r="E3910" i="1"/>
  <c r="B3910" i="1" s="1"/>
  <c r="A3910" i="1" s="1"/>
  <c r="E3911" i="1"/>
  <c r="B3911" i="1" s="1"/>
  <c r="A3911" i="1" s="1"/>
  <c r="E3912" i="1"/>
  <c r="B3912" i="1" s="1"/>
  <c r="A3912" i="1" s="1"/>
  <c r="E3913" i="1"/>
  <c r="B3913" i="1" s="1"/>
  <c r="A3913" i="1" s="1"/>
  <c r="E3914" i="1"/>
  <c r="B3914" i="1" s="1"/>
  <c r="A3914" i="1" s="1"/>
  <c r="E3915" i="1"/>
  <c r="B3915" i="1" s="1"/>
  <c r="A3915" i="1" s="1"/>
  <c r="E3916" i="1"/>
  <c r="B3916" i="1" s="1"/>
  <c r="E3917" i="1"/>
  <c r="B3917" i="1" s="1"/>
  <c r="E3918" i="1"/>
  <c r="B3918" i="1" s="1"/>
  <c r="E3919" i="1"/>
  <c r="B3919" i="1" s="1"/>
  <c r="E3920" i="1"/>
  <c r="B3920" i="1" s="1"/>
  <c r="E3921" i="1"/>
  <c r="B3921" i="1" s="1"/>
  <c r="E3922" i="1"/>
  <c r="B3922" i="1" s="1"/>
  <c r="E3923" i="1"/>
  <c r="B3923" i="1" s="1"/>
  <c r="A3923" i="1" s="1"/>
  <c r="E3924" i="1"/>
  <c r="B3924" i="1" s="1"/>
  <c r="A3924" i="1" s="1"/>
  <c r="E3925" i="1"/>
  <c r="B3925" i="1" s="1"/>
  <c r="A3925" i="1" s="1"/>
  <c r="E3926" i="1"/>
  <c r="B3926" i="1" s="1"/>
  <c r="A3926" i="1" s="1"/>
  <c r="E3927" i="1"/>
  <c r="B3927" i="1" s="1"/>
  <c r="A3927" i="1" s="1"/>
  <c r="E3928" i="1"/>
  <c r="B3928" i="1" s="1"/>
  <c r="A3928" i="1" s="1"/>
  <c r="E3929" i="1"/>
  <c r="B3929" i="1" s="1"/>
  <c r="A3929" i="1" s="1"/>
  <c r="E3930" i="1"/>
  <c r="B3930" i="1" s="1"/>
  <c r="A3930" i="1" s="1"/>
  <c r="E3931" i="1"/>
  <c r="B3931" i="1" s="1"/>
  <c r="A3931" i="1" s="1"/>
  <c r="E3932" i="1"/>
  <c r="B3932" i="1" s="1"/>
  <c r="E3933" i="1"/>
  <c r="B3933" i="1" s="1"/>
  <c r="E3934" i="1"/>
  <c r="B3934" i="1" s="1"/>
  <c r="E3935" i="1"/>
  <c r="B3935" i="1" s="1"/>
  <c r="E3936" i="1"/>
  <c r="B3936" i="1" s="1"/>
  <c r="E3937" i="1"/>
  <c r="B3937" i="1" s="1"/>
  <c r="E3938" i="1"/>
  <c r="B3938" i="1" s="1"/>
  <c r="E3939" i="1"/>
  <c r="B3939" i="1" s="1"/>
  <c r="A3939" i="1" s="1"/>
  <c r="E3940" i="1"/>
  <c r="B3940" i="1" s="1"/>
  <c r="A3940" i="1" s="1"/>
  <c r="E3941" i="1"/>
  <c r="B3941" i="1" s="1"/>
  <c r="A3941" i="1" s="1"/>
  <c r="E3942" i="1"/>
  <c r="B3942" i="1" s="1"/>
  <c r="A3942" i="1" s="1"/>
  <c r="E3943" i="1"/>
  <c r="B3943" i="1" s="1"/>
  <c r="A3943" i="1" s="1"/>
  <c r="E3944" i="1"/>
  <c r="B3944" i="1" s="1"/>
  <c r="A3944" i="1" s="1"/>
  <c r="E3945" i="1"/>
  <c r="B3945" i="1" s="1"/>
  <c r="A3945" i="1" s="1"/>
  <c r="E3946" i="1"/>
  <c r="B3946" i="1" s="1"/>
  <c r="A3946" i="1" s="1"/>
  <c r="E3947" i="1"/>
  <c r="B3947" i="1" s="1"/>
  <c r="A3947" i="1" s="1"/>
  <c r="E3948" i="1"/>
  <c r="B3948" i="1" s="1"/>
  <c r="E3949" i="1"/>
  <c r="B3949" i="1" s="1"/>
  <c r="E3950" i="1"/>
  <c r="B3950" i="1" s="1"/>
  <c r="E3951" i="1"/>
  <c r="B3951" i="1" s="1"/>
  <c r="E3952" i="1"/>
  <c r="B3952" i="1" s="1"/>
  <c r="E3953" i="1"/>
  <c r="B3953" i="1" s="1"/>
  <c r="E3954" i="1"/>
  <c r="B3954" i="1" s="1"/>
  <c r="E3955" i="1"/>
  <c r="B3955" i="1" s="1"/>
  <c r="A3955" i="1" s="1"/>
  <c r="E3956" i="1"/>
  <c r="B3956" i="1" s="1"/>
  <c r="A3956" i="1" s="1"/>
  <c r="E3957" i="1"/>
  <c r="B3957" i="1" s="1"/>
  <c r="A3957" i="1" s="1"/>
  <c r="E3958" i="1"/>
  <c r="B3958" i="1" s="1"/>
  <c r="A3958" i="1" s="1"/>
  <c r="E3959" i="1"/>
  <c r="B3959" i="1" s="1"/>
  <c r="A3959" i="1" s="1"/>
  <c r="E3960" i="1"/>
  <c r="B3960" i="1" s="1"/>
  <c r="A3960" i="1" s="1"/>
  <c r="E3961" i="1"/>
  <c r="B3961" i="1" s="1"/>
  <c r="A3961" i="1" s="1"/>
  <c r="E3962" i="1"/>
  <c r="B3962" i="1" s="1"/>
  <c r="A3962" i="1" s="1"/>
  <c r="E3963" i="1"/>
  <c r="B3963" i="1" s="1"/>
  <c r="A3963" i="1" s="1"/>
  <c r="E3964" i="1"/>
  <c r="B3964" i="1" s="1"/>
  <c r="E3965" i="1"/>
  <c r="B3965" i="1" s="1"/>
  <c r="E3966" i="1"/>
  <c r="B3966" i="1" s="1"/>
  <c r="E3967" i="1"/>
  <c r="B3967" i="1" s="1"/>
  <c r="E3968" i="1"/>
  <c r="B3968" i="1" s="1"/>
  <c r="E3969" i="1"/>
  <c r="B3969" i="1" s="1"/>
  <c r="E3970" i="1"/>
  <c r="B3970" i="1" s="1"/>
  <c r="E3971" i="1"/>
  <c r="B3971" i="1" s="1"/>
  <c r="A3971" i="1" s="1"/>
  <c r="E3972" i="1"/>
  <c r="B3972" i="1" s="1"/>
  <c r="A3972" i="1" s="1"/>
  <c r="E3973" i="1"/>
  <c r="B3973" i="1" s="1"/>
  <c r="A3973" i="1" s="1"/>
  <c r="E3974" i="1"/>
  <c r="B3974" i="1" s="1"/>
  <c r="A3974" i="1" s="1"/>
  <c r="E3975" i="1"/>
  <c r="B3975" i="1" s="1"/>
  <c r="A3975" i="1" s="1"/>
  <c r="E3976" i="1"/>
  <c r="B3976" i="1" s="1"/>
  <c r="A3976" i="1" s="1"/>
  <c r="E3977" i="1"/>
  <c r="B3977" i="1" s="1"/>
  <c r="A3977" i="1" s="1"/>
  <c r="E3978" i="1"/>
  <c r="B3978" i="1" s="1"/>
  <c r="A3978" i="1" s="1"/>
  <c r="E3979" i="1"/>
  <c r="B3979" i="1" s="1"/>
  <c r="A3979" i="1" s="1"/>
  <c r="E3980" i="1"/>
  <c r="B3980" i="1" s="1"/>
  <c r="E3981" i="1"/>
  <c r="B3981" i="1" s="1"/>
  <c r="E3982" i="1"/>
  <c r="B3982" i="1" s="1"/>
  <c r="E3983" i="1"/>
  <c r="B3983" i="1" s="1"/>
  <c r="E3984" i="1"/>
  <c r="B3984" i="1" s="1"/>
  <c r="E3985" i="1"/>
  <c r="B3985" i="1" s="1"/>
  <c r="E3986" i="1"/>
  <c r="B3986" i="1" s="1"/>
  <c r="E3987" i="1"/>
  <c r="B3987" i="1" s="1"/>
  <c r="A3987" i="1" s="1"/>
  <c r="E3988" i="1"/>
  <c r="B3988" i="1" s="1"/>
  <c r="A3988" i="1" s="1"/>
  <c r="E3989" i="1"/>
  <c r="B3989" i="1" s="1"/>
  <c r="A3989" i="1" s="1"/>
  <c r="E3990" i="1"/>
  <c r="B3990" i="1" s="1"/>
  <c r="A3990" i="1" s="1"/>
  <c r="E3991" i="1"/>
  <c r="B3991" i="1" s="1"/>
  <c r="A3991" i="1" s="1"/>
  <c r="E3992" i="1"/>
  <c r="B3992" i="1" s="1"/>
  <c r="A3992" i="1" s="1"/>
  <c r="E3993" i="1"/>
  <c r="B3993" i="1" s="1"/>
  <c r="A3993" i="1" s="1"/>
  <c r="E3994" i="1"/>
  <c r="B3994" i="1" s="1"/>
  <c r="A3994" i="1" s="1"/>
  <c r="E3995" i="1"/>
  <c r="B3995" i="1" s="1"/>
  <c r="A3995" i="1" s="1"/>
  <c r="E3996" i="1"/>
  <c r="B3996" i="1" s="1"/>
  <c r="E3997" i="1"/>
  <c r="B3997" i="1" s="1"/>
  <c r="E3998" i="1"/>
  <c r="B3998" i="1" s="1"/>
  <c r="E3999" i="1"/>
  <c r="B3999" i="1" s="1"/>
  <c r="E4000" i="1"/>
  <c r="B4000" i="1" s="1"/>
  <c r="E4001" i="1"/>
  <c r="B4001" i="1" s="1"/>
  <c r="E4002" i="1"/>
  <c r="B4002" i="1" s="1"/>
  <c r="E4003" i="1"/>
  <c r="B4003" i="1" s="1"/>
  <c r="A4003" i="1" s="1"/>
  <c r="E4004" i="1"/>
  <c r="B4004" i="1" s="1"/>
  <c r="A4004" i="1" s="1"/>
  <c r="E4005" i="1"/>
  <c r="B4005" i="1" s="1"/>
  <c r="A4005" i="1" s="1"/>
  <c r="E4006" i="1"/>
  <c r="B4006" i="1" s="1"/>
  <c r="A4006" i="1" s="1"/>
  <c r="E4007" i="1"/>
  <c r="B4007" i="1" s="1"/>
  <c r="A4007" i="1" s="1"/>
  <c r="E4008" i="1"/>
  <c r="B4008" i="1" s="1"/>
  <c r="A4008" i="1" s="1"/>
  <c r="E4009" i="1"/>
  <c r="B4009" i="1" s="1"/>
  <c r="A4009" i="1" s="1"/>
  <c r="E4010" i="1"/>
  <c r="B4010" i="1" s="1"/>
  <c r="A4010" i="1" s="1"/>
  <c r="E4011" i="1"/>
  <c r="B4011" i="1" s="1"/>
  <c r="A4011" i="1" s="1"/>
  <c r="E4012" i="1"/>
  <c r="B4012" i="1" s="1"/>
  <c r="E4013" i="1"/>
  <c r="B4013" i="1" s="1"/>
  <c r="E4014" i="1"/>
  <c r="B4014" i="1" s="1"/>
  <c r="E4015" i="1"/>
  <c r="B4015" i="1" s="1"/>
  <c r="E4016" i="1"/>
  <c r="B4016" i="1" s="1"/>
  <c r="E4017" i="1"/>
  <c r="B4017" i="1" s="1"/>
  <c r="E4018" i="1"/>
  <c r="B4018" i="1" s="1"/>
  <c r="E4019" i="1"/>
  <c r="B4019" i="1" s="1"/>
  <c r="A4019" i="1" s="1"/>
  <c r="E4020" i="1"/>
  <c r="B4020" i="1" s="1"/>
  <c r="A4020" i="1" s="1"/>
  <c r="E4021" i="1"/>
  <c r="B4021" i="1" s="1"/>
  <c r="A4021" i="1" s="1"/>
  <c r="E4022" i="1"/>
  <c r="B4022" i="1" s="1"/>
  <c r="A4022" i="1" s="1"/>
  <c r="E4023" i="1"/>
  <c r="B4023" i="1" s="1"/>
  <c r="A4023" i="1" s="1"/>
  <c r="E4024" i="1"/>
  <c r="B4024" i="1" s="1"/>
  <c r="A4024" i="1" s="1"/>
  <c r="E4025" i="1"/>
  <c r="B4025" i="1" s="1"/>
  <c r="A4025" i="1" s="1"/>
  <c r="E4026" i="1"/>
  <c r="B4026" i="1" s="1"/>
  <c r="A4026" i="1" s="1"/>
  <c r="E4027" i="1"/>
  <c r="B4027" i="1" s="1"/>
  <c r="A4027" i="1" s="1"/>
  <c r="E4028" i="1"/>
  <c r="B4028" i="1" s="1"/>
  <c r="E4029" i="1"/>
  <c r="B4029" i="1" s="1"/>
  <c r="E4030" i="1"/>
  <c r="B4030" i="1" s="1"/>
  <c r="E4031" i="1"/>
  <c r="B4031" i="1" s="1"/>
  <c r="E4032" i="1"/>
  <c r="B4032" i="1" s="1"/>
  <c r="E4033" i="1"/>
  <c r="B4033" i="1" s="1"/>
  <c r="E4034" i="1"/>
  <c r="B4034" i="1" s="1"/>
  <c r="E4035" i="1"/>
  <c r="B4035" i="1" s="1"/>
  <c r="A4035" i="1" s="1"/>
  <c r="E4036" i="1"/>
  <c r="B4036" i="1" s="1"/>
  <c r="A4036" i="1" s="1"/>
  <c r="E4037" i="1"/>
  <c r="B4037" i="1" s="1"/>
  <c r="A4037" i="1" s="1"/>
  <c r="E4038" i="1"/>
  <c r="B4038" i="1" s="1"/>
  <c r="A4038" i="1" s="1"/>
  <c r="E4039" i="1"/>
  <c r="B4039" i="1" s="1"/>
  <c r="A4039" i="1" s="1"/>
  <c r="E4040" i="1"/>
  <c r="B4040" i="1" s="1"/>
  <c r="A4040" i="1" s="1"/>
  <c r="E4041" i="1"/>
  <c r="B4041" i="1" s="1"/>
  <c r="A4041" i="1" s="1"/>
  <c r="E4042" i="1"/>
  <c r="B4042" i="1" s="1"/>
  <c r="A4042" i="1" s="1"/>
  <c r="E4043" i="1"/>
  <c r="B4043" i="1" s="1"/>
  <c r="A4043" i="1" s="1"/>
  <c r="E4044" i="1"/>
  <c r="B4044" i="1" s="1"/>
  <c r="E4045" i="1"/>
  <c r="B4045" i="1" s="1"/>
  <c r="E4046" i="1"/>
  <c r="B4046" i="1" s="1"/>
  <c r="E4047" i="1"/>
  <c r="B4047" i="1" s="1"/>
  <c r="E4048" i="1"/>
  <c r="B4048" i="1" s="1"/>
  <c r="E4049" i="1"/>
  <c r="B4049" i="1" s="1"/>
  <c r="E4050" i="1"/>
  <c r="B4050" i="1" s="1"/>
  <c r="E4051" i="1"/>
  <c r="B4051" i="1" s="1"/>
  <c r="A4051" i="1" s="1"/>
  <c r="E4052" i="1"/>
  <c r="B4052" i="1" s="1"/>
  <c r="A4052" i="1" s="1"/>
  <c r="E4053" i="1"/>
  <c r="B4053" i="1" s="1"/>
  <c r="A4053" i="1" s="1"/>
  <c r="E4054" i="1"/>
  <c r="B4054" i="1" s="1"/>
  <c r="A4054" i="1" s="1"/>
  <c r="E4055" i="1"/>
  <c r="B4055" i="1" s="1"/>
  <c r="A4055" i="1" s="1"/>
  <c r="E4056" i="1"/>
  <c r="B4056" i="1" s="1"/>
  <c r="A4056" i="1" s="1"/>
  <c r="E4057" i="1"/>
  <c r="B4057" i="1" s="1"/>
  <c r="A4057" i="1" s="1"/>
  <c r="E4058" i="1"/>
  <c r="B4058" i="1" s="1"/>
  <c r="A4058" i="1" s="1"/>
  <c r="E4059" i="1"/>
  <c r="B4059" i="1" s="1"/>
  <c r="A4059" i="1" s="1"/>
  <c r="E4060" i="1"/>
  <c r="B4060" i="1" s="1"/>
  <c r="E4061" i="1"/>
  <c r="B4061" i="1" s="1"/>
  <c r="E4062" i="1"/>
  <c r="B4062" i="1" s="1"/>
  <c r="E4063" i="1"/>
  <c r="B4063" i="1" s="1"/>
  <c r="E4064" i="1"/>
  <c r="B4064" i="1" s="1"/>
  <c r="E4065" i="1"/>
  <c r="B4065" i="1" s="1"/>
  <c r="E4066" i="1"/>
  <c r="B4066" i="1" s="1"/>
  <c r="E4067" i="1"/>
  <c r="B4067" i="1" s="1"/>
  <c r="A4067" i="1" s="1"/>
  <c r="E4068" i="1"/>
  <c r="B4068" i="1" s="1"/>
  <c r="A4068" i="1" s="1"/>
  <c r="E4069" i="1"/>
  <c r="B4069" i="1" s="1"/>
  <c r="A4069" i="1" s="1"/>
  <c r="E4070" i="1"/>
  <c r="B4070" i="1" s="1"/>
  <c r="A4070" i="1" s="1"/>
  <c r="E4071" i="1"/>
  <c r="B4071" i="1" s="1"/>
  <c r="A4071" i="1" s="1"/>
  <c r="E4072" i="1"/>
  <c r="B4072" i="1" s="1"/>
  <c r="A4072" i="1" s="1"/>
  <c r="E4073" i="1"/>
  <c r="B4073" i="1" s="1"/>
  <c r="A4073" i="1" s="1"/>
  <c r="E4074" i="1"/>
  <c r="B4074" i="1" s="1"/>
  <c r="A4074" i="1" s="1"/>
  <c r="E4075" i="1"/>
  <c r="B4075" i="1" s="1"/>
  <c r="A4075" i="1" s="1"/>
  <c r="E4076" i="1"/>
  <c r="B4076" i="1" s="1"/>
  <c r="E4077" i="1"/>
  <c r="B4077" i="1" s="1"/>
  <c r="E4078" i="1"/>
  <c r="B4078" i="1" s="1"/>
  <c r="E4079" i="1"/>
  <c r="B4079" i="1" s="1"/>
  <c r="E4080" i="1"/>
  <c r="B4080" i="1" s="1"/>
  <c r="E4081" i="1"/>
  <c r="B4081" i="1" s="1"/>
  <c r="E4082" i="1"/>
  <c r="B4082" i="1" s="1"/>
  <c r="E4083" i="1"/>
  <c r="B4083" i="1" s="1"/>
  <c r="A4083" i="1" s="1"/>
  <c r="E4084" i="1"/>
  <c r="B4084" i="1" s="1"/>
  <c r="A4084" i="1" s="1"/>
  <c r="E4085" i="1"/>
  <c r="B4085" i="1" s="1"/>
  <c r="A4085" i="1" s="1"/>
  <c r="E4086" i="1"/>
  <c r="B4086" i="1" s="1"/>
  <c r="A4086" i="1" s="1"/>
  <c r="E4087" i="1"/>
  <c r="B4087" i="1" s="1"/>
  <c r="A4087" i="1" s="1"/>
  <c r="E4088" i="1"/>
  <c r="B4088" i="1" s="1"/>
  <c r="A4088" i="1" s="1"/>
  <c r="E4089" i="1"/>
  <c r="B4089" i="1" s="1"/>
  <c r="A4089" i="1" s="1"/>
  <c r="E4090" i="1"/>
  <c r="B4090" i="1" s="1"/>
  <c r="A4090" i="1" s="1"/>
  <c r="E4091" i="1"/>
  <c r="B4091" i="1" s="1"/>
  <c r="A4091" i="1" s="1"/>
  <c r="E4092" i="1"/>
  <c r="B4092" i="1" s="1"/>
  <c r="E4093" i="1"/>
  <c r="B4093" i="1" s="1"/>
  <c r="E4094" i="1"/>
  <c r="B4094" i="1" s="1"/>
  <c r="E4095" i="1"/>
  <c r="B4095" i="1" s="1"/>
  <c r="E4096" i="1"/>
  <c r="B4096" i="1" s="1"/>
  <c r="E4097" i="1"/>
  <c r="B4097" i="1" s="1"/>
  <c r="E4098" i="1"/>
  <c r="B4098" i="1" s="1"/>
  <c r="E4099" i="1"/>
  <c r="B4099" i="1" s="1"/>
  <c r="A4099" i="1" s="1"/>
  <c r="E4100" i="1"/>
  <c r="B4100" i="1" s="1"/>
  <c r="A4100" i="1" s="1"/>
  <c r="E4101" i="1"/>
  <c r="B4101" i="1" s="1"/>
  <c r="A4101" i="1" s="1"/>
  <c r="E4102" i="1"/>
  <c r="B4102" i="1" s="1"/>
  <c r="A4102" i="1" s="1"/>
  <c r="E4103" i="1"/>
  <c r="B4103" i="1" s="1"/>
  <c r="A4103" i="1" s="1"/>
  <c r="E4104" i="1"/>
  <c r="B4104" i="1" s="1"/>
  <c r="A4104" i="1" s="1"/>
  <c r="E4105" i="1"/>
  <c r="B4105" i="1" s="1"/>
  <c r="A4105" i="1" s="1"/>
  <c r="E4106" i="1"/>
  <c r="B4106" i="1" s="1"/>
  <c r="A4106" i="1" s="1"/>
  <c r="E4107" i="1"/>
  <c r="B4107" i="1" s="1"/>
  <c r="A4107" i="1" s="1"/>
  <c r="E4108" i="1"/>
  <c r="B4108" i="1" s="1"/>
  <c r="E4109" i="1"/>
  <c r="B4109" i="1" s="1"/>
  <c r="E4110" i="1"/>
  <c r="B4110" i="1" s="1"/>
  <c r="E4111" i="1"/>
  <c r="B4111" i="1" s="1"/>
  <c r="E4112" i="1"/>
  <c r="B4112" i="1" s="1"/>
  <c r="E4113" i="1"/>
  <c r="B4113" i="1" s="1"/>
  <c r="E4114" i="1"/>
  <c r="B4114" i="1" s="1"/>
  <c r="E4115" i="1"/>
  <c r="B4115" i="1" s="1"/>
  <c r="A4115" i="1" s="1"/>
  <c r="E4116" i="1"/>
  <c r="B4116" i="1" s="1"/>
  <c r="A4116" i="1" s="1"/>
  <c r="E4117" i="1"/>
  <c r="B4117" i="1" s="1"/>
  <c r="A4117" i="1" s="1"/>
  <c r="E4118" i="1"/>
  <c r="B4118" i="1" s="1"/>
  <c r="A4118" i="1" s="1"/>
  <c r="E4119" i="1"/>
  <c r="B4119" i="1" s="1"/>
  <c r="A4119" i="1" s="1"/>
  <c r="E4120" i="1"/>
  <c r="B4120" i="1" s="1"/>
  <c r="A4120" i="1" s="1"/>
  <c r="E4121" i="1"/>
  <c r="B4121" i="1" s="1"/>
  <c r="A4121" i="1" s="1"/>
  <c r="E4122" i="1"/>
  <c r="B4122" i="1" s="1"/>
  <c r="A4122" i="1" s="1"/>
  <c r="E4123" i="1"/>
  <c r="B4123" i="1" s="1"/>
  <c r="A4123" i="1" s="1"/>
  <c r="E4124" i="1"/>
  <c r="B4124" i="1" s="1"/>
  <c r="E4125" i="1"/>
  <c r="B4125" i="1" s="1"/>
  <c r="E4126" i="1"/>
  <c r="B4126" i="1" s="1"/>
  <c r="E4127" i="1"/>
  <c r="B4127" i="1" s="1"/>
  <c r="E4128" i="1"/>
  <c r="B4128" i="1" s="1"/>
  <c r="E4129" i="1"/>
  <c r="B4129" i="1" s="1"/>
  <c r="E4130" i="1"/>
  <c r="B4130" i="1" s="1"/>
  <c r="E4131" i="1"/>
  <c r="B4131" i="1" s="1"/>
  <c r="A4131" i="1" s="1"/>
  <c r="E4132" i="1"/>
  <c r="B4132" i="1" s="1"/>
  <c r="A4132" i="1" s="1"/>
  <c r="E4133" i="1"/>
  <c r="B4133" i="1" s="1"/>
  <c r="A4133" i="1" s="1"/>
  <c r="E4134" i="1"/>
  <c r="B4134" i="1" s="1"/>
  <c r="A4134" i="1" s="1"/>
  <c r="E4135" i="1"/>
  <c r="B4135" i="1" s="1"/>
  <c r="A4135" i="1" s="1"/>
  <c r="E4136" i="1"/>
  <c r="B4136" i="1" s="1"/>
  <c r="A4136" i="1" s="1"/>
  <c r="E4137" i="1"/>
  <c r="B4137" i="1" s="1"/>
  <c r="A4137" i="1" s="1"/>
  <c r="E4138" i="1"/>
  <c r="B4138" i="1" s="1"/>
  <c r="A4138" i="1" s="1"/>
  <c r="E4139" i="1"/>
  <c r="B4139" i="1" s="1"/>
  <c r="A4139" i="1" s="1"/>
  <c r="E4140" i="1"/>
  <c r="B4140" i="1" s="1"/>
  <c r="E4141" i="1"/>
  <c r="B4141" i="1" s="1"/>
  <c r="E4142" i="1"/>
  <c r="B4142" i="1" s="1"/>
  <c r="E4143" i="1"/>
  <c r="B4143" i="1" s="1"/>
  <c r="E4144" i="1"/>
  <c r="B4144" i="1" s="1"/>
  <c r="E4145" i="1"/>
  <c r="B4145" i="1" s="1"/>
  <c r="E4146" i="1"/>
  <c r="B4146" i="1" s="1"/>
  <c r="E4147" i="1"/>
  <c r="B4147" i="1" s="1"/>
  <c r="A4147" i="1" s="1"/>
  <c r="E4148" i="1"/>
  <c r="B4148" i="1" s="1"/>
  <c r="A4148" i="1" s="1"/>
  <c r="E4149" i="1"/>
  <c r="B4149" i="1" s="1"/>
  <c r="A4149" i="1" s="1"/>
  <c r="E4150" i="1"/>
  <c r="B4150" i="1" s="1"/>
  <c r="A4150" i="1" s="1"/>
  <c r="E4151" i="1"/>
  <c r="B4151" i="1" s="1"/>
  <c r="A4151" i="1" s="1"/>
  <c r="E4152" i="1"/>
  <c r="B4152" i="1" s="1"/>
  <c r="A4152" i="1" s="1"/>
  <c r="E4153" i="1"/>
  <c r="B4153" i="1" s="1"/>
  <c r="A4153" i="1" s="1"/>
  <c r="E4154" i="1"/>
  <c r="B4154" i="1" s="1"/>
  <c r="A4154" i="1" s="1"/>
  <c r="E4155" i="1"/>
  <c r="B4155" i="1" s="1"/>
  <c r="A4155" i="1" s="1"/>
  <c r="E4156" i="1"/>
  <c r="B4156" i="1" s="1"/>
  <c r="E4157" i="1"/>
  <c r="B4157" i="1" s="1"/>
  <c r="E4158" i="1"/>
  <c r="B4158" i="1" s="1"/>
  <c r="E4159" i="1"/>
  <c r="B4159" i="1" s="1"/>
  <c r="E4160" i="1"/>
  <c r="B4160" i="1" s="1"/>
  <c r="E4161" i="1"/>
  <c r="B4161" i="1" s="1"/>
  <c r="E4162" i="1"/>
  <c r="B4162" i="1" s="1"/>
  <c r="E4163" i="1"/>
  <c r="B4163" i="1" s="1"/>
  <c r="A4163" i="1" s="1"/>
  <c r="E4164" i="1"/>
  <c r="B4164" i="1" s="1"/>
  <c r="A4164" i="1" s="1"/>
  <c r="E4165" i="1"/>
  <c r="B4165" i="1" s="1"/>
  <c r="A4165" i="1" s="1"/>
  <c r="E4166" i="1"/>
  <c r="B4166" i="1" s="1"/>
  <c r="A4166" i="1" s="1"/>
  <c r="E4167" i="1"/>
  <c r="B4167" i="1" s="1"/>
  <c r="A4167" i="1" s="1"/>
  <c r="E4168" i="1"/>
  <c r="B4168" i="1" s="1"/>
  <c r="A4168" i="1" s="1"/>
  <c r="E4169" i="1"/>
  <c r="B4169" i="1" s="1"/>
  <c r="A4169" i="1" s="1"/>
  <c r="E4170" i="1"/>
  <c r="B4170" i="1" s="1"/>
  <c r="A4170" i="1" s="1"/>
  <c r="E4171" i="1"/>
  <c r="B4171" i="1" s="1"/>
  <c r="A4171" i="1" s="1"/>
  <c r="E4172" i="1"/>
  <c r="B4172" i="1" s="1"/>
  <c r="E4173" i="1"/>
  <c r="B4173" i="1" s="1"/>
  <c r="E4174" i="1"/>
  <c r="B4174" i="1" s="1"/>
  <c r="E4175" i="1"/>
  <c r="B4175" i="1" s="1"/>
  <c r="E4176" i="1"/>
  <c r="B4176" i="1" s="1"/>
  <c r="E4177" i="1"/>
  <c r="B4177" i="1" s="1"/>
  <c r="E4178" i="1"/>
  <c r="B4178" i="1" s="1"/>
  <c r="E4179" i="1"/>
  <c r="B4179" i="1" s="1"/>
  <c r="A4179" i="1" s="1"/>
  <c r="E4180" i="1"/>
  <c r="B4180" i="1" s="1"/>
  <c r="A4180" i="1" s="1"/>
  <c r="E4181" i="1"/>
  <c r="B4181" i="1" s="1"/>
  <c r="A4181" i="1" s="1"/>
  <c r="E4182" i="1"/>
  <c r="B4182" i="1" s="1"/>
  <c r="A4182" i="1" s="1"/>
  <c r="E4183" i="1"/>
  <c r="B4183" i="1" s="1"/>
  <c r="A4183" i="1" s="1"/>
  <c r="E4184" i="1"/>
  <c r="B4184" i="1" s="1"/>
  <c r="A4184" i="1" s="1"/>
  <c r="E4185" i="1"/>
  <c r="B4185" i="1" s="1"/>
  <c r="A4185" i="1" s="1"/>
  <c r="E4186" i="1"/>
  <c r="B4186" i="1" s="1"/>
  <c r="A4186" i="1" s="1"/>
  <c r="E4187" i="1"/>
  <c r="B4187" i="1" s="1"/>
  <c r="A4187" i="1" s="1"/>
  <c r="E4188" i="1"/>
  <c r="B4188" i="1" s="1"/>
  <c r="E4189" i="1"/>
  <c r="B4189" i="1" s="1"/>
  <c r="E4190" i="1"/>
  <c r="B4190" i="1" s="1"/>
  <c r="E4191" i="1"/>
  <c r="B4191" i="1" s="1"/>
  <c r="E4192" i="1"/>
  <c r="B4192" i="1" s="1"/>
  <c r="E4193" i="1"/>
  <c r="B4193" i="1" s="1"/>
  <c r="E4194" i="1"/>
  <c r="B4194" i="1" s="1"/>
  <c r="E4195" i="1"/>
  <c r="B4195" i="1" s="1"/>
  <c r="A4195" i="1" s="1"/>
  <c r="E4196" i="1"/>
  <c r="B4196" i="1" s="1"/>
  <c r="A4196" i="1" s="1"/>
  <c r="E4197" i="1"/>
  <c r="B4197" i="1" s="1"/>
  <c r="A4197" i="1" s="1"/>
  <c r="E4198" i="1"/>
  <c r="B4198" i="1" s="1"/>
  <c r="A4198" i="1" s="1"/>
  <c r="E4199" i="1"/>
  <c r="B4199" i="1" s="1"/>
  <c r="A4199" i="1" s="1"/>
  <c r="E4200" i="1"/>
  <c r="B4200" i="1" s="1"/>
  <c r="A4200" i="1" s="1"/>
  <c r="E4201" i="1"/>
  <c r="B4201" i="1" s="1"/>
  <c r="A4201" i="1" s="1"/>
  <c r="E4202" i="1"/>
  <c r="B4202" i="1" s="1"/>
  <c r="A4202" i="1" s="1"/>
  <c r="E4203" i="1"/>
  <c r="B4203" i="1" s="1"/>
  <c r="A4203" i="1" s="1"/>
  <c r="E4204" i="1"/>
  <c r="B4204" i="1" s="1"/>
  <c r="E4205" i="1"/>
  <c r="B4205" i="1" s="1"/>
  <c r="E4206" i="1"/>
  <c r="B4206" i="1" s="1"/>
  <c r="E4207" i="1"/>
  <c r="B4207" i="1" s="1"/>
  <c r="E4208" i="1"/>
  <c r="B4208" i="1" s="1"/>
  <c r="E4209" i="1"/>
  <c r="B4209" i="1" s="1"/>
  <c r="E4210" i="1"/>
  <c r="B4210" i="1" s="1"/>
  <c r="E4211" i="1"/>
  <c r="B4211" i="1" s="1"/>
  <c r="A4211" i="1" s="1"/>
  <c r="E4212" i="1"/>
  <c r="B4212" i="1" s="1"/>
  <c r="A4212" i="1" s="1"/>
  <c r="E4213" i="1"/>
  <c r="B4213" i="1" s="1"/>
  <c r="A4213" i="1" s="1"/>
  <c r="E4214" i="1"/>
  <c r="B4214" i="1" s="1"/>
  <c r="A4214" i="1" s="1"/>
  <c r="E4215" i="1"/>
  <c r="B4215" i="1" s="1"/>
  <c r="A4215" i="1" s="1"/>
  <c r="E4216" i="1"/>
  <c r="B4216" i="1" s="1"/>
  <c r="A4216" i="1" s="1"/>
  <c r="E4217" i="1"/>
  <c r="B4217" i="1" s="1"/>
  <c r="A4217" i="1" s="1"/>
  <c r="E4218" i="1"/>
  <c r="B4218" i="1" s="1"/>
  <c r="A4218" i="1" s="1"/>
  <c r="E4219" i="1"/>
  <c r="B4219" i="1" s="1"/>
  <c r="A4219" i="1" s="1"/>
  <c r="E4220" i="1"/>
  <c r="B4220" i="1" s="1"/>
  <c r="E4221" i="1"/>
  <c r="B4221" i="1" s="1"/>
  <c r="E4222" i="1"/>
  <c r="B4222" i="1" s="1"/>
  <c r="E4223" i="1"/>
  <c r="B4223" i="1" s="1"/>
  <c r="E4224" i="1"/>
  <c r="B4224" i="1" s="1"/>
  <c r="E4225" i="1"/>
  <c r="B4225" i="1" s="1"/>
  <c r="E4226" i="1"/>
  <c r="B4226" i="1" s="1"/>
  <c r="E4227" i="1"/>
  <c r="B4227" i="1" s="1"/>
  <c r="A4227" i="1" s="1"/>
  <c r="E4228" i="1"/>
  <c r="B4228" i="1" s="1"/>
  <c r="A4228" i="1" s="1"/>
  <c r="E4229" i="1"/>
  <c r="B4229" i="1" s="1"/>
  <c r="A4229" i="1" s="1"/>
  <c r="E4230" i="1"/>
  <c r="B4230" i="1" s="1"/>
  <c r="A4230" i="1" s="1"/>
  <c r="E4231" i="1"/>
  <c r="B4231" i="1" s="1"/>
  <c r="A4231" i="1" s="1"/>
  <c r="E4232" i="1"/>
  <c r="B4232" i="1" s="1"/>
  <c r="A4232" i="1" s="1"/>
  <c r="E4233" i="1"/>
  <c r="B4233" i="1" s="1"/>
  <c r="A4233" i="1" s="1"/>
  <c r="E4234" i="1"/>
  <c r="B4234" i="1" s="1"/>
  <c r="A4234" i="1" s="1"/>
  <c r="E4235" i="1"/>
  <c r="B4235" i="1" s="1"/>
  <c r="A4235" i="1" s="1"/>
  <c r="E4236" i="1"/>
  <c r="B4236" i="1" s="1"/>
  <c r="E4237" i="1"/>
  <c r="B4237" i="1" s="1"/>
  <c r="E4238" i="1"/>
  <c r="B4238" i="1" s="1"/>
  <c r="E4239" i="1"/>
  <c r="B4239" i="1" s="1"/>
  <c r="E4240" i="1"/>
  <c r="B4240" i="1" s="1"/>
  <c r="E4241" i="1"/>
  <c r="B4241" i="1" s="1"/>
  <c r="E4242" i="1"/>
  <c r="B4242" i="1" s="1"/>
  <c r="E4243" i="1"/>
  <c r="B4243" i="1" s="1"/>
  <c r="A4243" i="1" s="1"/>
  <c r="E4244" i="1"/>
  <c r="B4244" i="1" s="1"/>
  <c r="A4244" i="1" s="1"/>
  <c r="E4245" i="1"/>
  <c r="B4245" i="1" s="1"/>
  <c r="A4245" i="1" s="1"/>
  <c r="E4246" i="1"/>
  <c r="B4246" i="1" s="1"/>
  <c r="A4246" i="1" s="1"/>
  <c r="E4247" i="1"/>
  <c r="B4247" i="1" s="1"/>
  <c r="A4247" i="1" s="1"/>
  <c r="E4248" i="1"/>
  <c r="B4248" i="1" s="1"/>
  <c r="A4248" i="1" s="1"/>
  <c r="E4249" i="1"/>
  <c r="B4249" i="1" s="1"/>
  <c r="A4249" i="1" s="1"/>
  <c r="E4250" i="1"/>
  <c r="B4250" i="1" s="1"/>
  <c r="A4250" i="1" s="1"/>
  <c r="E4251" i="1"/>
  <c r="B4251" i="1" s="1"/>
  <c r="A4251" i="1" s="1"/>
  <c r="E4252" i="1"/>
  <c r="B4252" i="1" s="1"/>
  <c r="E4253" i="1"/>
  <c r="B4253" i="1" s="1"/>
  <c r="E4254" i="1"/>
  <c r="B4254" i="1" s="1"/>
  <c r="E4255" i="1"/>
  <c r="B4255" i="1" s="1"/>
  <c r="E4256" i="1"/>
  <c r="B4256" i="1" s="1"/>
  <c r="E4257" i="1"/>
  <c r="B4257" i="1" s="1"/>
  <c r="E4258" i="1"/>
  <c r="B4258" i="1" s="1"/>
  <c r="E4259" i="1"/>
  <c r="B4259" i="1" s="1"/>
  <c r="A4259" i="1" s="1"/>
  <c r="E4260" i="1"/>
  <c r="B4260" i="1" s="1"/>
  <c r="A4260" i="1" s="1"/>
  <c r="E4261" i="1"/>
  <c r="B4261" i="1" s="1"/>
  <c r="A4261" i="1" s="1"/>
  <c r="E4262" i="1"/>
  <c r="B4262" i="1" s="1"/>
  <c r="A4262" i="1" s="1"/>
  <c r="E4263" i="1"/>
  <c r="B4263" i="1" s="1"/>
  <c r="A4263" i="1" s="1"/>
  <c r="E4264" i="1"/>
  <c r="B4264" i="1" s="1"/>
  <c r="A4264" i="1" s="1"/>
  <c r="E4265" i="1"/>
  <c r="B4265" i="1" s="1"/>
  <c r="A4265" i="1" s="1"/>
  <c r="E4266" i="1"/>
  <c r="B4266" i="1" s="1"/>
  <c r="A4266" i="1" s="1"/>
  <c r="E4267" i="1"/>
  <c r="B4267" i="1" s="1"/>
  <c r="A4267" i="1" s="1"/>
  <c r="E4268" i="1"/>
  <c r="B4268" i="1" s="1"/>
  <c r="E4269" i="1"/>
  <c r="B4269" i="1" s="1"/>
  <c r="E4270" i="1"/>
  <c r="B4270" i="1" s="1"/>
  <c r="E4271" i="1"/>
  <c r="B4271" i="1" s="1"/>
  <c r="E4272" i="1"/>
  <c r="B4272" i="1" s="1"/>
  <c r="E4273" i="1"/>
  <c r="B4273" i="1" s="1"/>
  <c r="E4274" i="1"/>
  <c r="B4274" i="1" s="1"/>
  <c r="E4275" i="1"/>
  <c r="B4275" i="1" s="1"/>
  <c r="A4275" i="1" s="1"/>
  <c r="E4276" i="1"/>
  <c r="B4276" i="1" s="1"/>
  <c r="A4276" i="1" s="1"/>
  <c r="E4277" i="1"/>
  <c r="B4277" i="1" s="1"/>
  <c r="A4277" i="1" s="1"/>
  <c r="E4278" i="1"/>
  <c r="B4278" i="1" s="1"/>
  <c r="A4278" i="1" s="1"/>
  <c r="E4279" i="1"/>
  <c r="B4279" i="1" s="1"/>
  <c r="A4279" i="1" s="1"/>
  <c r="E4280" i="1"/>
  <c r="B4280" i="1" s="1"/>
  <c r="A4280" i="1" s="1"/>
  <c r="E4281" i="1"/>
  <c r="B4281" i="1" s="1"/>
  <c r="A4281" i="1" s="1"/>
  <c r="E4282" i="1"/>
  <c r="B4282" i="1" s="1"/>
  <c r="A4282" i="1" s="1"/>
  <c r="E4283" i="1"/>
  <c r="B4283" i="1" s="1"/>
  <c r="A4283" i="1" s="1"/>
  <c r="E4284" i="1"/>
  <c r="B4284" i="1" s="1"/>
  <c r="E4285" i="1"/>
  <c r="B4285" i="1" s="1"/>
  <c r="E4286" i="1"/>
  <c r="B4286" i="1" s="1"/>
  <c r="E4287" i="1"/>
  <c r="B4287" i="1" s="1"/>
  <c r="E4288" i="1"/>
  <c r="B4288" i="1" s="1"/>
  <c r="E4289" i="1"/>
  <c r="B4289" i="1" s="1"/>
  <c r="E4290" i="1"/>
  <c r="B4290" i="1" s="1"/>
  <c r="E4291" i="1"/>
  <c r="B4291" i="1" s="1"/>
  <c r="A4291" i="1" s="1"/>
  <c r="E4292" i="1"/>
  <c r="B4292" i="1" s="1"/>
  <c r="A4292" i="1" s="1"/>
  <c r="E4293" i="1"/>
  <c r="B4293" i="1" s="1"/>
  <c r="A4293" i="1" s="1"/>
  <c r="E4294" i="1"/>
  <c r="B4294" i="1" s="1"/>
  <c r="A4294" i="1" s="1"/>
  <c r="E4295" i="1"/>
  <c r="B4295" i="1" s="1"/>
  <c r="A4295" i="1" s="1"/>
  <c r="E4296" i="1"/>
  <c r="B4296" i="1" s="1"/>
  <c r="A4296" i="1" s="1"/>
  <c r="E4297" i="1"/>
  <c r="B4297" i="1" s="1"/>
  <c r="A4297" i="1" s="1"/>
  <c r="E4298" i="1"/>
  <c r="B4298" i="1" s="1"/>
  <c r="A4298" i="1" s="1"/>
  <c r="E4299" i="1"/>
  <c r="B4299" i="1" s="1"/>
  <c r="A4299" i="1" s="1"/>
  <c r="E4300" i="1"/>
  <c r="B4300" i="1" s="1"/>
  <c r="E4301" i="1"/>
  <c r="B4301" i="1" s="1"/>
  <c r="E4302" i="1"/>
  <c r="B4302" i="1" s="1"/>
  <c r="E4303" i="1"/>
  <c r="B4303" i="1" s="1"/>
  <c r="E4304" i="1"/>
  <c r="B4304" i="1" s="1"/>
  <c r="E4305" i="1"/>
  <c r="B4305" i="1" s="1"/>
  <c r="E4306" i="1"/>
  <c r="B4306" i="1" s="1"/>
  <c r="E4307" i="1"/>
  <c r="B4307" i="1" s="1"/>
  <c r="A4307" i="1" s="1"/>
  <c r="E4308" i="1"/>
  <c r="B4308" i="1" s="1"/>
  <c r="A4308" i="1" s="1"/>
  <c r="E4309" i="1"/>
  <c r="B4309" i="1" s="1"/>
  <c r="A4309" i="1" s="1"/>
  <c r="E4310" i="1"/>
  <c r="B4310" i="1" s="1"/>
  <c r="A4310" i="1" s="1"/>
  <c r="E4311" i="1"/>
  <c r="B4311" i="1" s="1"/>
  <c r="A4311" i="1" s="1"/>
  <c r="E4312" i="1"/>
  <c r="B4312" i="1" s="1"/>
  <c r="A4312" i="1" s="1"/>
  <c r="E4313" i="1"/>
  <c r="B4313" i="1" s="1"/>
  <c r="A4313" i="1" s="1"/>
  <c r="E4314" i="1"/>
  <c r="B4314" i="1" s="1"/>
  <c r="A4314" i="1" s="1"/>
  <c r="E4315" i="1"/>
  <c r="B4315" i="1" s="1"/>
  <c r="A4315" i="1" s="1"/>
  <c r="E4316" i="1"/>
  <c r="B4316" i="1" s="1"/>
  <c r="E4317" i="1"/>
  <c r="B4317" i="1" s="1"/>
  <c r="E4318" i="1"/>
  <c r="B4318" i="1" s="1"/>
  <c r="E4319" i="1"/>
  <c r="B4319" i="1" s="1"/>
  <c r="E4320" i="1"/>
  <c r="B4320" i="1" s="1"/>
  <c r="E4321" i="1"/>
  <c r="B4321" i="1" s="1"/>
  <c r="E4322" i="1"/>
  <c r="B4322" i="1" s="1"/>
  <c r="E4323" i="1"/>
  <c r="B4323" i="1" s="1"/>
  <c r="A4323" i="1" s="1"/>
  <c r="E4324" i="1"/>
  <c r="B4324" i="1" s="1"/>
  <c r="A4324" i="1" s="1"/>
  <c r="E4325" i="1"/>
  <c r="B4325" i="1" s="1"/>
  <c r="A4325" i="1" s="1"/>
  <c r="E4326" i="1"/>
  <c r="B4326" i="1" s="1"/>
  <c r="A4326" i="1" s="1"/>
  <c r="E4327" i="1"/>
  <c r="B4327" i="1" s="1"/>
  <c r="A4327" i="1" s="1"/>
  <c r="E4328" i="1"/>
  <c r="B4328" i="1" s="1"/>
  <c r="A4328" i="1" s="1"/>
  <c r="E4329" i="1"/>
  <c r="B4329" i="1" s="1"/>
  <c r="A4329" i="1" s="1"/>
  <c r="E4330" i="1"/>
  <c r="B4330" i="1" s="1"/>
  <c r="A4330" i="1" s="1"/>
  <c r="E4331" i="1"/>
  <c r="B4331" i="1" s="1"/>
  <c r="A4331" i="1" s="1"/>
  <c r="E4332" i="1"/>
  <c r="B4332" i="1" s="1"/>
  <c r="E4333" i="1"/>
  <c r="B4333" i="1" s="1"/>
  <c r="E4334" i="1"/>
  <c r="B4334" i="1" s="1"/>
  <c r="E4335" i="1"/>
  <c r="B4335" i="1" s="1"/>
  <c r="E4336" i="1"/>
  <c r="B4336" i="1" s="1"/>
  <c r="E4337" i="1"/>
  <c r="B4337" i="1" s="1"/>
  <c r="E4338" i="1"/>
  <c r="B4338" i="1" s="1"/>
  <c r="E4339" i="1"/>
  <c r="B4339" i="1" s="1"/>
  <c r="A4339" i="1" s="1"/>
  <c r="E4340" i="1"/>
  <c r="B4340" i="1" s="1"/>
  <c r="A4340" i="1" s="1"/>
  <c r="E4341" i="1"/>
  <c r="B4341" i="1" s="1"/>
  <c r="A4341" i="1" s="1"/>
  <c r="E4342" i="1"/>
  <c r="B4342" i="1" s="1"/>
  <c r="A4342" i="1" s="1"/>
  <c r="E4343" i="1"/>
  <c r="B4343" i="1" s="1"/>
  <c r="A4343" i="1" s="1"/>
  <c r="E4344" i="1"/>
  <c r="B4344" i="1" s="1"/>
  <c r="A4344" i="1" s="1"/>
  <c r="E4345" i="1"/>
  <c r="B4345" i="1" s="1"/>
  <c r="A4345" i="1" s="1"/>
  <c r="E4346" i="1"/>
  <c r="B4346" i="1" s="1"/>
  <c r="A4346" i="1" s="1"/>
  <c r="E4347" i="1"/>
  <c r="B4347" i="1" s="1"/>
  <c r="A4347" i="1" s="1"/>
  <c r="E4348" i="1"/>
  <c r="B4348" i="1" s="1"/>
  <c r="E4349" i="1"/>
  <c r="B4349" i="1" s="1"/>
  <c r="E4350" i="1"/>
  <c r="B4350" i="1" s="1"/>
  <c r="E4351" i="1"/>
  <c r="B4351" i="1" s="1"/>
  <c r="E4352" i="1"/>
  <c r="B4352" i="1" s="1"/>
  <c r="E4353" i="1"/>
  <c r="B4353" i="1" s="1"/>
  <c r="E4354" i="1"/>
  <c r="B4354" i="1" s="1"/>
  <c r="E4355" i="1"/>
  <c r="B4355" i="1" s="1"/>
  <c r="A4355" i="1" s="1"/>
  <c r="E4356" i="1"/>
  <c r="B4356" i="1" s="1"/>
  <c r="A4356" i="1" s="1"/>
  <c r="E4357" i="1"/>
  <c r="B4357" i="1" s="1"/>
  <c r="A4357" i="1" s="1"/>
  <c r="E4358" i="1"/>
  <c r="B4358" i="1" s="1"/>
  <c r="A4358" i="1" s="1"/>
  <c r="E4359" i="1"/>
  <c r="B4359" i="1" s="1"/>
  <c r="A4359" i="1" s="1"/>
  <c r="E4360" i="1"/>
  <c r="B4360" i="1" s="1"/>
  <c r="A4360" i="1" s="1"/>
  <c r="E4361" i="1"/>
  <c r="B4361" i="1" s="1"/>
  <c r="A4361" i="1" s="1"/>
  <c r="E4362" i="1"/>
  <c r="B4362" i="1" s="1"/>
  <c r="A4362" i="1" s="1"/>
  <c r="E4363" i="1"/>
  <c r="B4363" i="1" s="1"/>
  <c r="A4363" i="1" s="1"/>
  <c r="E4364" i="1"/>
  <c r="B4364" i="1" s="1"/>
  <c r="E4365" i="1"/>
  <c r="B4365" i="1" s="1"/>
  <c r="E4366" i="1"/>
  <c r="B4366" i="1" s="1"/>
  <c r="E4367" i="1"/>
  <c r="B4367" i="1" s="1"/>
  <c r="E4368" i="1"/>
  <c r="B4368" i="1" s="1"/>
  <c r="E4369" i="1"/>
  <c r="B4369" i="1" s="1"/>
  <c r="E4370" i="1"/>
  <c r="B4370" i="1" s="1"/>
  <c r="E4371" i="1"/>
  <c r="B4371" i="1" s="1"/>
  <c r="A4371" i="1" s="1"/>
  <c r="E4372" i="1"/>
  <c r="B4372" i="1" s="1"/>
  <c r="A4372" i="1" s="1"/>
  <c r="E4373" i="1"/>
  <c r="B4373" i="1" s="1"/>
  <c r="A4373" i="1" s="1"/>
  <c r="E4374" i="1"/>
  <c r="B4374" i="1" s="1"/>
  <c r="A4374" i="1" s="1"/>
  <c r="E4375" i="1"/>
  <c r="B4375" i="1" s="1"/>
  <c r="A4375" i="1" s="1"/>
  <c r="E4376" i="1"/>
  <c r="B4376" i="1" s="1"/>
  <c r="A4376" i="1" s="1"/>
  <c r="E4377" i="1"/>
  <c r="B4377" i="1" s="1"/>
  <c r="A4377" i="1" s="1"/>
  <c r="E4378" i="1"/>
  <c r="B4378" i="1" s="1"/>
  <c r="A4378" i="1" s="1"/>
  <c r="E4379" i="1"/>
  <c r="B4379" i="1" s="1"/>
  <c r="A4379" i="1" s="1"/>
  <c r="E4380" i="1"/>
  <c r="B4380" i="1" s="1"/>
  <c r="E4381" i="1"/>
  <c r="B4381" i="1" s="1"/>
  <c r="E4382" i="1"/>
  <c r="B4382" i="1" s="1"/>
  <c r="E4383" i="1"/>
  <c r="B4383" i="1" s="1"/>
  <c r="E4384" i="1"/>
  <c r="B4384" i="1" s="1"/>
  <c r="E4385" i="1"/>
  <c r="B4385" i="1" s="1"/>
  <c r="E4386" i="1"/>
  <c r="B4386" i="1" s="1"/>
  <c r="E4387" i="1"/>
  <c r="B4387" i="1" s="1"/>
  <c r="A4387" i="1" s="1"/>
  <c r="E4388" i="1"/>
  <c r="B4388" i="1" s="1"/>
  <c r="A4388" i="1" s="1"/>
  <c r="E4389" i="1"/>
  <c r="B4389" i="1" s="1"/>
  <c r="A4389" i="1" s="1"/>
  <c r="E4390" i="1"/>
  <c r="B4390" i="1" s="1"/>
  <c r="A4390" i="1" s="1"/>
  <c r="E4391" i="1"/>
  <c r="B4391" i="1" s="1"/>
  <c r="A4391" i="1" s="1"/>
  <c r="E4392" i="1"/>
  <c r="B4392" i="1" s="1"/>
  <c r="A4392" i="1" s="1"/>
  <c r="E4393" i="1"/>
  <c r="B4393" i="1" s="1"/>
  <c r="A4393" i="1" s="1"/>
  <c r="E4394" i="1"/>
  <c r="B4394" i="1" s="1"/>
  <c r="A4394" i="1" s="1"/>
  <c r="E4395" i="1"/>
  <c r="B4395" i="1" s="1"/>
  <c r="A4395" i="1" s="1"/>
  <c r="E4396" i="1"/>
  <c r="B4396" i="1" s="1"/>
  <c r="E4397" i="1"/>
  <c r="B4397" i="1" s="1"/>
  <c r="E4398" i="1"/>
  <c r="B4398" i="1" s="1"/>
  <c r="E4399" i="1"/>
  <c r="B4399" i="1" s="1"/>
  <c r="E4400" i="1"/>
  <c r="B4400" i="1" s="1"/>
  <c r="E4401" i="1"/>
  <c r="B4401" i="1" s="1"/>
  <c r="E4402" i="1"/>
  <c r="B4402" i="1" s="1"/>
  <c r="E4403" i="1"/>
  <c r="B4403" i="1" s="1"/>
  <c r="A4403" i="1" s="1"/>
  <c r="E4404" i="1"/>
  <c r="B4404" i="1" s="1"/>
  <c r="A4404" i="1" s="1"/>
  <c r="E4405" i="1"/>
  <c r="B4405" i="1" s="1"/>
  <c r="A4405" i="1" s="1"/>
  <c r="E4406" i="1"/>
  <c r="B4406" i="1" s="1"/>
  <c r="A4406" i="1" s="1"/>
  <c r="E4407" i="1"/>
  <c r="B4407" i="1" s="1"/>
  <c r="A4407" i="1" s="1"/>
  <c r="E4408" i="1"/>
  <c r="B4408" i="1" s="1"/>
  <c r="A4408" i="1" s="1"/>
  <c r="E4409" i="1"/>
  <c r="B4409" i="1" s="1"/>
  <c r="A4409" i="1" s="1"/>
  <c r="E4410" i="1"/>
  <c r="B4410" i="1" s="1"/>
  <c r="A4410" i="1" s="1"/>
  <c r="E4411" i="1"/>
  <c r="B4411" i="1" s="1"/>
  <c r="A4411" i="1" s="1"/>
  <c r="E4412" i="1"/>
  <c r="B4412" i="1" s="1"/>
  <c r="E4413" i="1"/>
  <c r="B4413" i="1" s="1"/>
  <c r="E4414" i="1"/>
  <c r="B4414" i="1" s="1"/>
  <c r="E4415" i="1"/>
  <c r="B4415" i="1" s="1"/>
  <c r="E4416" i="1"/>
  <c r="B4416" i="1" s="1"/>
  <c r="E4417" i="1"/>
  <c r="B4417" i="1" s="1"/>
  <c r="E4418" i="1"/>
  <c r="B4418" i="1" s="1"/>
  <c r="E4419" i="1"/>
  <c r="B4419" i="1" s="1"/>
  <c r="A4419" i="1" s="1"/>
  <c r="E4420" i="1"/>
  <c r="B4420" i="1" s="1"/>
  <c r="A4420" i="1" s="1"/>
  <c r="E4421" i="1"/>
  <c r="B4421" i="1" s="1"/>
  <c r="A4421" i="1" s="1"/>
  <c r="E4422" i="1"/>
  <c r="B4422" i="1" s="1"/>
  <c r="A4422" i="1" s="1"/>
  <c r="E4423" i="1"/>
  <c r="B4423" i="1" s="1"/>
  <c r="A4423" i="1" s="1"/>
  <c r="E4424" i="1"/>
  <c r="B4424" i="1" s="1"/>
  <c r="A4424" i="1" s="1"/>
  <c r="E4425" i="1"/>
  <c r="B4425" i="1" s="1"/>
  <c r="A4425" i="1" s="1"/>
  <c r="E4426" i="1"/>
  <c r="B4426" i="1" s="1"/>
  <c r="A4426" i="1" s="1"/>
  <c r="E4427" i="1"/>
  <c r="B4427" i="1" s="1"/>
  <c r="A4427" i="1" s="1"/>
  <c r="E4428" i="1"/>
  <c r="B4428" i="1" s="1"/>
  <c r="E4429" i="1"/>
  <c r="B4429" i="1" s="1"/>
  <c r="E4430" i="1"/>
  <c r="B4430" i="1" s="1"/>
  <c r="E4431" i="1"/>
  <c r="B4431" i="1" s="1"/>
  <c r="E4432" i="1"/>
  <c r="B4432" i="1" s="1"/>
  <c r="E4433" i="1"/>
  <c r="B4433" i="1" s="1"/>
  <c r="E4434" i="1"/>
  <c r="B4434" i="1" s="1"/>
  <c r="E4435" i="1"/>
  <c r="B4435" i="1" s="1"/>
  <c r="A4435" i="1" s="1"/>
  <c r="E4436" i="1"/>
  <c r="B4436" i="1" s="1"/>
  <c r="A4436" i="1" s="1"/>
  <c r="E4437" i="1"/>
  <c r="B4437" i="1" s="1"/>
  <c r="A4437" i="1" s="1"/>
  <c r="E4438" i="1"/>
  <c r="B4438" i="1" s="1"/>
  <c r="A4438" i="1" s="1"/>
  <c r="E4439" i="1"/>
  <c r="B4439" i="1" s="1"/>
  <c r="A4439" i="1" s="1"/>
  <c r="E4440" i="1"/>
  <c r="B4440" i="1" s="1"/>
  <c r="A4440" i="1" s="1"/>
  <c r="E4441" i="1"/>
  <c r="B4441" i="1" s="1"/>
  <c r="A4441" i="1" s="1"/>
  <c r="E4442" i="1"/>
  <c r="B4442" i="1" s="1"/>
  <c r="A4442" i="1" s="1"/>
  <c r="E4443" i="1"/>
  <c r="B4443" i="1" s="1"/>
  <c r="A4443" i="1" s="1"/>
  <c r="E4444" i="1"/>
  <c r="B4444" i="1" s="1"/>
  <c r="E4445" i="1"/>
  <c r="B4445" i="1" s="1"/>
  <c r="E4446" i="1"/>
  <c r="B4446" i="1" s="1"/>
  <c r="E4447" i="1"/>
  <c r="B4447" i="1" s="1"/>
  <c r="E4448" i="1"/>
  <c r="B4448" i="1" s="1"/>
  <c r="E4449" i="1"/>
  <c r="B4449" i="1" s="1"/>
  <c r="E4450" i="1"/>
  <c r="B4450" i="1" s="1"/>
  <c r="E4451" i="1"/>
  <c r="B4451" i="1" s="1"/>
  <c r="A4451" i="1" s="1"/>
  <c r="E4452" i="1"/>
  <c r="B4452" i="1" s="1"/>
  <c r="A4452" i="1" s="1"/>
  <c r="E4453" i="1"/>
  <c r="B4453" i="1" s="1"/>
  <c r="A4453" i="1" s="1"/>
  <c r="E4454" i="1"/>
  <c r="B4454" i="1" s="1"/>
  <c r="A4454" i="1" s="1"/>
  <c r="E4455" i="1"/>
  <c r="B4455" i="1" s="1"/>
  <c r="A4455" i="1" s="1"/>
  <c r="E4456" i="1"/>
  <c r="B4456" i="1" s="1"/>
  <c r="A4456" i="1" s="1"/>
  <c r="E4457" i="1"/>
  <c r="B4457" i="1" s="1"/>
  <c r="A4457" i="1" s="1"/>
  <c r="E4458" i="1"/>
  <c r="B4458" i="1" s="1"/>
  <c r="A4458" i="1" s="1"/>
  <c r="E4459" i="1"/>
  <c r="B4459" i="1" s="1"/>
  <c r="A4459" i="1" s="1"/>
  <c r="E4460" i="1"/>
  <c r="B4460" i="1" s="1"/>
  <c r="E4461" i="1"/>
  <c r="B4461" i="1" s="1"/>
  <c r="E4462" i="1"/>
  <c r="B4462" i="1" s="1"/>
  <c r="E4463" i="1"/>
  <c r="B4463" i="1" s="1"/>
  <c r="E4464" i="1"/>
  <c r="B4464" i="1" s="1"/>
  <c r="E4465" i="1"/>
  <c r="B4465" i="1" s="1"/>
  <c r="E4466" i="1"/>
  <c r="B4466" i="1" s="1"/>
  <c r="E4467" i="1"/>
  <c r="B4467" i="1" s="1"/>
  <c r="A4467" i="1" s="1"/>
  <c r="E4468" i="1"/>
  <c r="B4468" i="1" s="1"/>
  <c r="A4468" i="1" s="1"/>
  <c r="E4469" i="1"/>
  <c r="B4469" i="1" s="1"/>
  <c r="A4469" i="1" s="1"/>
  <c r="E4470" i="1"/>
  <c r="B4470" i="1" s="1"/>
  <c r="A4470" i="1" s="1"/>
  <c r="E4471" i="1"/>
  <c r="B4471" i="1" s="1"/>
  <c r="A4471" i="1" s="1"/>
  <c r="E4472" i="1"/>
  <c r="B4472" i="1" s="1"/>
  <c r="A4472" i="1" s="1"/>
  <c r="E4473" i="1"/>
  <c r="B4473" i="1" s="1"/>
  <c r="A4473" i="1" s="1"/>
  <c r="E4474" i="1"/>
  <c r="B4474" i="1" s="1"/>
  <c r="A4474" i="1" s="1"/>
  <c r="E4475" i="1"/>
  <c r="B4475" i="1" s="1"/>
  <c r="A4475" i="1" s="1"/>
  <c r="E4476" i="1"/>
  <c r="B4476" i="1" s="1"/>
  <c r="E4477" i="1"/>
  <c r="B4477" i="1" s="1"/>
  <c r="E4478" i="1"/>
  <c r="B4478" i="1" s="1"/>
  <c r="E4479" i="1"/>
  <c r="B4479" i="1" s="1"/>
  <c r="E4480" i="1"/>
  <c r="B4480" i="1" s="1"/>
  <c r="E4481" i="1"/>
  <c r="B4481" i="1" s="1"/>
  <c r="E4482" i="1"/>
  <c r="B4482" i="1" s="1"/>
  <c r="E4483" i="1"/>
  <c r="B4483" i="1" s="1"/>
  <c r="A4483" i="1" s="1"/>
  <c r="E4484" i="1"/>
  <c r="B4484" i="1" s="1"/>
  <c r="A4484" i="1" s="1"/>
  <c r="E4485" i="1"/>
  <c r="B4485" i="1" s="1"/>
  <c r="A4485" i="1" s="1"/>
  <c r="E4486" i="1"/>
  <c r="B4486" i="1" s="1"/>
  <c r="A4486" i="1" s="1"/>
  <c r="E4487" i="1"/>
  <c r="B4487" i="1" s="1"/>
  <c r="A4487" i="1" s="1"/>
  <c r="E4488" i="1"/>
  <c r="B4488" i="1" s="1"/>
  <c r="A4488" i="1" s="1"/>
  <c r="E4489" i="1"/>
  <c r="B4489" i="1" s="1"/>
  <c r="A4489" i="1" s="1"/>
  <c r="E4490" i="1"/>
  <c r="B4490" i="1" s="1"/>
  <c r="A4490" i="1" s="1"/>
  <c r="E4491" i="1"/>
  <c r="B4491" i="1" s="1"/>
  <c r="A4491" i="1" s="1"/>
  <c r="E4492" i="1"/>
  <c r="B4492" i="1" s="1"/>
  <c r="E4493" i="1"/>
  <c r="B4493" i="1" s="1"/>
  <c r="E4494" i="1"/>
  <c r="B4494" i="1" s="1"/>
  <c r="E4495" i="1"/>
  <c r="B4495" i="1" s="1"/>
  <c r="E4496" i="1"/>
  <c r="B4496" i="1" s="1"/>
  <c r="E4497" i="1"/>
  <c r="B4497" i="1" s="1"/>
  <c r="E4498" i="1"/>
  <c r="B4498" i="1" s="1"/>
  <c r="E4499" i="1"/>
  <c r="B4499" i="1" s="1"/>
  <c r="A4499" i="1" s="1"/>
  <c r="E4500" i="1"/>
  <c r="B4500" i="1" s="1"/>
  <c r="A4500" i="1" s="1"/>
  <c r="E4501" i="1"/>
  <c r="B4501" i="1" s="1"/>
  <c r="A4501" i="1" s="1"/>
  <c r="E4502" i="1"/>
  <c r="B4502" i="1" s="1"/>
  <c r="A4502" i="1" s="1"/>
  <c r="E4503" i="1"/>
  <c r="B4503" i="1" s="1"/>
  <c r="A4503" i="1" s="1"/>
  <c r="E4504" i="1"/>
  <c r="B4504" i="1" s="1"/>
  <c r="A4504" i="1" s="1"/>
  <c r="E4505" i="1"/>
  <c r="B4505" i="1" s="1"/>
  <c r="A4505" i="1" s="1"/>
  <c r="E4506" i="1"/>
  <c r="B4506" i="1" s="1"/>
  <c r="A4506" i="1" s="1"/>
  <c r="E4507" i="1"/>
  <c r="B4507" i="1" s="1"/>
  <c r="A4507" i="1" s="1"/>
  <c r="E4508" i="1"/>
  <c r="B4508" i="1" s="1"/>
  <c r="E4509" i="1"/>
  <c r="B4509" i="1" s="1"/>
  <c r="E4510" i="1"/>
  <c r="B4510" i="1" s="1"/>
  <c r="E4511" i="1"/>
  <c r="B4511" i="1" s="1"/>
  <c r="E4512" i="1"/>
  <c r="B4512" i="1" s="1"/>
  <c r="E4513" i="1"/>
  <c r="B4513" i="1" s="1"/>
  <c r="E4514" i="1"/>
  <c r="B4514" i="1" s="1"/>
  <c r="E4515" i="1"/>
  <c r="B4515" i="1" s="1"/>
  <c r="A4515" i="1" s="1"/>
  <c r="E4516" i="1"/>
  <c r="B4516" i="1" s="1"/>
  <c r="A4516" i="1" s="1"/>
  <c r="E4517" i="1"/>
  <c r="B4517" i="1" s="1"/>
  <c r="A4517" i="1" s="1"/>
  <c r="E4518" i="1"/>
  <c r="B4518" i="1" s="1"/>
  <c r="A4518" i="1" s="1"/>
  <c r="E4519" i="1"/>
  <c r="B4519" i="1" s="1"/>
  <c r="A4519" i="1" s="1"/>
  <c r="E4520" i="1"/>
  <c r="B4520" i="1" s="1"/>
  <c r="A4520" i="1" s="1"/>
  <c r="E4521" i="1"/>
  <c r="B4521" i="1" s="1"/>
  <c r="A4521" i="1" s="1"/>
  <c r="E4522" i="1"/>
  <c r="B4522" i="1" s="1"/>
  <c r="A4522" i="1" s="1"/>
  <c r="E4523" i="1"/>
  <c r="B4523" i="1" s="1"/>
  <c r="A4523" i="1" s="1"/>
  <c r="E4524" i="1"/>
  <c r="B4524" i="1" s="1"/>
  <c r="E4525" i="1"/>
  <c r="B4525" i="1" s="1"/>
  <c r="E4526" i="1"/>
  <c r="B4526" i="1" s="1"/>
  <c r="E4527" i="1"/>
  <c r="B4527" i="1" s="1"/>
  <c r="E4528" i="1"/>
  <c r="B4528" i="1" s="1"/>
  <c r="E4529" i="1"/>
  <c r="B4529" i="1" s="1"/>
  <c r="E4530" i="1"/>
  <c r="B4530" i="1" s="1"/>
  <c r="E4531" i="1"/>
  <c r="B4531" i="1" s="1"/>
  <c r="A4531" i="1" s="1"/>
  <c r="E4532" i="1"/>
  <c r="B4532" i="1" s="1"/>
  <c r="A4532" i="1" s="1"/>
  <c r="E4533" i="1"/>
  <c r="B4533" i="1" s="1"/>
  <c r="A4533" i="1" s="1"/>
  <c r="E4534" i="1"/>
  <c r="B4534" i="1" s="1"/>
  <c r="A4534" i="1" s="1"/>
  <c r="E4535" i="1"/>
  <c r="B4535" i="1" s="1"/>
  <c r="A4535" i="1" s="1"/>
  <c r="E4536" i="1"/>
  <c r="B4536" i="1" s="1"/>
  <c r="A4536" i="1" s="1"/>
  <c r="E4537" i="1"/>
  <c r="B4537" i="1" s="1"/>
  <c r="A4537" i="1" s="1"/>
  <c r="E4538" i="1"/>
  <c r="B4538" i="1" s="1"/>
  <c r="A4538" i="1" s="1"/>
  <c r="E4539" i="1"/>
  <c r="B4539" i="1" s="1"/>
  <c r="A4539" i="1" s="1"/>
  <c r="E4540" i="1"/>
  <c r="B4540" i="1" s="1"/>
  <c r="E4541" i="1"/>
  <c r="B4541" i="1" s="1"/>
  <c r="E4542" i="1"/>
  <c r="B4542" i="1" s="1"/>
  <c r="E4543" i="1"/>
  <c r="B4543" i="1" s="1"/>
  <c r="E4544" i="1"/>
  <c r="B4544" i="1" s="1"/>
  <c r="E4545" i="1"/>
  <c r="B4545" i="1" s="1"/>
  <c r="E4546" i="1"/>
  <c r="B4546" i="1" s="1"/>
  <c r="E4547" i="1"/>
  <c r="B4547" i="1" s="1"/>
  <c r="A4547" i="1" s="1"/>
  <c r="E4548" i="1"/>
  <c r="B4548" i="1" s="1"/>
  <c r="A4548" i="1" s="1"/>
  <c r="E4549" i="1"/>
  <c r="B4549" i="1" s="1"/>
  <c r="A4549" i="1" s="1"/>
  <c r="E4550" i="1"/>
  <c r="B4550" i="1" s="1"/>
  <c r="A4550" i="1" s="1"/>
  <c r="E4551" i="1"/>
  <c r="B4551" i="1" s="1"/>
  <c r="A4551" i="1" s="1"/>
  <c r="E4552" i="1"/>
  <c r="B4552" i="1" s="1"/>
  <c r="A4552" i="1" s="1"/>
  <c r="E4553" i="1"/>
  <c r="B4553" i="1" s="1"/>
  <c r="A4553" i="1" s="1"/>
  <c r="E4554" i="1"/>
  <c r="B4554" i="1" s="1"/>
  <c r="A4554" i="1" s="1"/>
  <c r="E4555" i="1"/>
  <c r="B4555" i="1" s="1"/>
  <c r="A4555" i="1" s="1"/>
  <c r="E4556" i="1"/>
  <c r="B4556" i="1" s="1"/>
  <c r="E4557" i="1"/>
  <c r="B4557" i="1" s="1"/>
  <c r="E4558" i="1"/>
  <c r="B4558" i="1" s="1"/>
  <c r="E4559" i="1"/>
  <c r="B4559" i="1" s="1"/>
  <c r="E4560" i="1"/>
  <c r="B4560" i="1" s="1"/>
  <c r="E4561" i="1"/>
  <c r="B4561" i="1" s="1"/>
  <c r="E4562" i="1"/>
  <c r="B4562" i="1" s="1"/>
  <c r="E4563" i="1"/>
  <c r="B4563" i="1" s="1"/>
  <c r="A4563" i="1" s="1"/>
  <c r="E4564" i="1"/>
  <c r="B4564" i="1" s="1"/>
  <c r="A4564" i="1" s="1"/>
  <c r="E4565" i="1"/>
  <c r="B4565" i="1" s="1"/>
  <c r="A4565" i="1" s="1"/>
  <c r="E4566" i="1"/>
  <c r="B4566" i="1" s="1"/>
  <c r="A4566" i="1" s="1"/>
  <c r="E4567" i="1"/>
  <c r="B4567" i="1" s="1"/>
  <c r="A4567" i="1" s="1"/>
  <c r="E4568" i="1"/>
  <c r="B4568" i="1" s="1"/>
  <c r="A4568" i="1" s="1"/>
  <c r="E4569" i="1"/>
  <c r="B4569" i="1" s="1"/>
  <c r="A4569" i="1" s="1"/>
  <c r="E4570" i="1"/>
  <c r="B4570" i="1" s="1"/>
  <c r="A4570" i="1" s="1"/>
  <c r="E4571" i="1"/>
  <c r="B4571" i="1" s="1"/>
  <c r="A4571" i="1" s="1"/>
  <c r="E4572" i="1"/>
  <c r="B4572" i="1" s="1"/>
  <c r="E4573" i="1"/>
  <c r="B4573" i="1" s="1"/>
  <c r="E4574" i="1"/>
  <c r="B4574" i="1" s="1"/>
  <c r="E4575" i="1"/>
  <c r="B4575" i="1" s="1"/>
  <c r="E4576" i="1"/>
  <c r="B4576" i="1" s="1"/>
  <c r="E4577" i="1"/>
  <c r="B4577" i="1" s="1"/>
  <c r="E4578" i="1"/>
  <c r="B4578" i="1" s="1"/>
  <c r="E4579" i="1"/>
  <c r="B4579" i="1" s="1"/>
  <c r="A4579" i="1" s="1"/>
  <c r="E4580" i="1"/>
  <c r="B4580" i="1" s="1"/>
  <c r="A4580" i="1" s="1"/>
  <c r="E4581" i="1"/>
  <c r="B4581" i="1" s="1"/>
  <c r="A4581" i="1" s="1"/>
  <c r="E4582" i="1"/>
  <c r="B4582" i="1" s="1"/>
  <c r="A4582" i="1" s="1"/>
  <c r="E4583" i="1"/>
  <c r="B4583" i="1" s="1"/>
  <c r="A4583" i="1" s="1"/>
  <c r="E4584" i="1"/>
  <c r="B4584" i="1" s="1"/>
  <c r="A4584" i="1" s="1"/>
  <c r="E4585" i="1"/>
  <c r="B4585" i="1" s="1"/>
  <c r="A4585" i="1" s="1"/>
  <c r="E4586" i="1"/>
  <c r="B4586" i="1" s="1"/>
  <c r="A4586" i="1" s="1"/>
  <c r="E4587" i="1"/>
  <c r="B4587" i="1" s="1"/>
  <c r="A4587" i="1" s="1"/>
  <c r="E4588" i="1"/>
  <c r="B4588" i="1" s="1"/>
  <c r="E4589" i="1"/>
  <c r="B4589" i="1" s="1"/>
  <c r="E4590" i="1"/>
  <c r="B4590" i="1" s="1"/>
  <c r="E4591" i="1"/>
  <c r="B4591" i="1" s="1"/>
  <c r="E4592" i="1"/>
  <c r="B4592" i="1" s="1"/>
  <c r="E4593" i="1"/>
  <c r="B4593" i="1" s="1"/>
  <c r="E4594" i="1"/>
  <c r="B4594" i="1" s="1"/>
  <c r="E4595" i="1"/>
  <c r="B4595" i="1" s="1"/>
  <c r="A4595" i="1" s="1"/>
  <c r="E4596" i="1"/>
  <c r="B4596" i="1" s="1"/>
  <c r="A4596" i="1" s="1"/>
  <c r="E4597" i="1"/>
  <c r="B4597" i="1" s="1"/>
  <c r="A4597" i="1" s="1"/>
  <c r="E4598" i="1"/>
  <c r="B4598" i="1" s="1"/>
  <c r="A4598" i="1" s="1"/>
  <c r="E4599" i="1"/>
  <c r="B4599" i="1" s="1"/>
  <c r="A4599" i="1" s="1"/>
  <c r="E4600" i="1"/>
  <c r="B4600" i="1" s="1"/>
  <c r="A4600" i="1" s="1"/>
  <c r="E4601" i="1"/>
  <c r="B4601" i="1" s="1"/>
  <c r="A4601" i="1" s="1"/>
  <c r="E4602" i="1"/>
  <c r="B4602" i="1" s="1"/>
  <c r="A4602" i="1" s="1"/>
  <c r="E4603" i="1"/>
  <c r="B4603" i="1" s="1"/>
  <c r="A4603" i="1" s="1"/>
  <c r="E4604" i="1"/>
  <c r="B4604" i="1" s="1"/>
  <c r="E4605" i="1"/>
  <c r="B4605" i="1" s="1"/>
  <c r="E4606" i="1"/>
  <c r="B4606" i="1" s="1"/>
  <c r="E4607" i="1"/>
  <c r="B4607" i="1" s="1"/>
  <c r="E4608" i="1"/>
  <c r="B4608" i="1" s="1"/>
  <c r="E4609" i="1"/>
  <c r="B4609" i="1" s="1"/>
  <c r="E4610" i="1"/>
  <c r="B4610" i="1" s="1"/>
  <c r="E4611" i="1"/>
  <c r="B4611" i="1" s="1"/>
  <c r="A4611" i="1" s="1"/>
  <c r="E4612" i="1"/>
  <c r="B4612" i="1" s="1"/>
  <c r="A4612" i="1" s="1"/>
  <c r="E4613" i="1"/>
  <c r="B4613" i="1" s="1"/>
  <c r="A4613" i="1" s="1"/>
  <c r="E4614" i="1"/>
  <c r="B4614" i="1" s="1"/>
  <c r="A4614" i="1" s="1"/>
  <c r="E4615" i="1"/>
  <c r="B4615" i="1" s="1"/>
  <c r="A4615" i="1" s="1"/>
  <c r="E4616" i="1"/>
  <c r="B4616" i="1" s="1"/>
  <c r="A4616" i="1" s="1"/>
  <c r="E4617" i="1"/>
  <c r="B4617" i="1" s="1"/>
  <c r="A4617" i="1" s="1"/>
  <c r="E4618" i="1"/>
  <c r="B4618" i="1" s="1"/>
  <c r="A4618" i="1" s="1"/>
  <c r="E4619" i="1"/>
  <c r="B4619" i="1" s="1"/>
  <c r="A4619" i="1" s="1"/>
  <c r="E4620" i="1"/>
  <c r="B4620" i="1" s="1"/>
  <c r="E4621" i="1"/>
  <c r="B4621" i="1" s="1"/>
  <c r="E4622" i="1"/>
  <c r="B4622" i="1" s="1"/>
  <c r="E4623" i="1"/>
  <c r="B4623" i="1" s="1"/>
  <c r="E4624" i="1"/>
  <c r="B4624" i="1" s="1"/>
  <c r="E4625" i="1"/>
  <c r="B4625" i="1" s="1"/>
  <c r="E4626" i="1"/>
  <c r="B4626" i="1" s="1"/>
  <c r="E4627" i="1"/>
  <c r="B4627" i="1" s="1"/>
  <c r="A4627" i="1" s="1"/>
  <c r="E4628" i="1"/>
  <c r="B4628" i="1" s="1"/>
  <c r="A4628" i="1" s="1"/>
  <c r="E4629" i="1"/>
  <c r="B4629" i="1" s="1"/>
  <c r="A4629" i="1" s="1"/>
  <c r="E4630" i="1"/>
  <c r="B4630" i="1" s="1"/>
  <c r="A4630" i="1" s="1"/>
  <c r="E4631" i="1"/>
  <c r="B4631" i="1" s="1"/>
  <c r="A4631" i="1" s="1"/>
  <c r="E4632" i="1"/>
  <c r="B4632" i="1" s="1"/>
  <c r="A4632" i="1" s="1"/>
  <c r="E4633" i="1"/>
  <c r="B4633" i="1" s="1"/>
  <c r="A4633" i="1" s="1"/>
  <c r="E4634" i="1"/>
  <c r="B4634" i="1" s="1"/>
  <c r="A4634" i="1" s="1"/>
  <c r="E4635" i="1"/>
  <c r="B4635" i="1" s="1"/>
  <c r="A4635" i="1" s="1"/>
  <c r="E4636" i="1"/>
  <c r="B4636" i="1" s="1"/>
  <c r="E4637" i="1"/>
  <c r="B4637" i="1" s="1"/>
  <c r="E4638" i="1"/>
  <c r="B4638" i="1" s="1"/>
  <c r="E4639" i="1"/>
  <c r="B4639" i="1" s="1"/>
  <c r="E4640" i="1"/>
  <c r="B4640" i="1" s="1"/>
  <c r="E4641" i="1"/>
  <c r="B4641" i="1" s="1"/>
  <c r="E4642" i="1"/>
  <c r="B4642" i="1" s="1"/>
  <c r="E4643" i="1"/>
  <c r="B4643" i="1" s="1"/>
  <c r="A4643" i="1" s="1"/>
  <c r="E4644" i="1"/>
  <c r="B4644" i="1" s="1"/>
  <c r="A4644" i="1" s="1"/>
  <c r="E4645" i="1"/>
  <c r="B4645" i="1" s="1"/>
  <c r="A4645" i="1" s="1"/>
  <c r="E4646" i="1"/>
  <c r="B4646" i="1" s="1"/>
  <c r="A4646" i="1" s="1"/>
  <c r="E4647" i="1"/>
  <c r="B4647" i="1" s="1"/>
  <c r="A4647" i="1" s="1"/>
  <c r="E4648" i="1"/>
  <c r="B4648" i="1" s="1"/>
  <c r="A4648" i="1" s="1"/>
  <c r="E4649" i="1"/>
  <c r="B4649" i="1" s="1"/>
  <c r="A4649" i="1" s="1"/>
  <c r="E4650" i="1"/>
  <c r="B4650" i="1" s="1"/>
  <c r="A4650" i="1" s="1"/>
  <c r="E4651" i="1"/>
  <c r="B4651" i="1" s="1"/>
  <c r="A4651" i="1" s="1"/>
  <c r="E4652" i="1"/>
  <c r="B4652" i="1" s="1"/>
  <c r="E4653" i="1"/>
  <c r="B4653" i="1" s="1"/>
  <c r="E4654" i="1"/>
  <c r="B4654" i="1" s="1"/>
  <c r="E4655" i="1"/>
  <c r="B4655" i="1" s="1"/>
  <c r="E4656" i="1"/>
  <c r="B4656" i="1" s="1"/>
  <c r="E4657" i="1"/>
  <c r="B4657" i="1" s="1"/>
  <c r="E4658" i="1"/>
  <c r="B4658" i="1" s="1"/>
  <c r="E4659" i="1"/>
  <c r="B4659" i="1" s="1"/>
  <c r="A4659" i="1" s="1"/>
  <c r="E4660" i="1"/>
  <c r="B4660" i="1" s="1"/>
  <c r="A4660" i="1" s="1"/>
  <c r="E4661" i="1"/>
  <c r="B4661" i="1" s="1"/>
  <c r="A4661" i="1" s="1"/>
  <c r="E4662" i="1"/>
  <c r="B4662" i="1" s="1"/>
  <c r="A4662" i="1" s="1"/>
  <c r="E4663" i="1"/>
  <c r="B4663" i="1" s="1"/>
  <c r="A4663" i="1" s="1"/>
  <c r="E4664" i="1"/>
  <c r="B4664" i="1" s="1"/>
  <c r="A4664" i="1" s="1"/>
  <c r="E4665" i="1"/>
  <c r="B4665" i="1" s="1"/>
  <c r="A4665" i="1" s="1"/>
  <c r="E4666" i="1"/>
  <c r="B4666" i="1" s="1"/>
  <c r="A4666" i="1" s="1"/>
  <c r="E4667" i="1"/>
  <c r="B4667" i="1" s="1"/>
  <c r="A4667" i="1" s="1"/>
  <c r="E4668" i="1"/>
  <c r="B4668" i="1" s="1"/>
  <c r="E4669" i="1"/>
  <c r="B4669" i="1" s="1"/>
  <c r="E4670" i="1"/>
  <c r="B4670" i="1" s="1"/>
  <c r="E4671" i="1"/>
  <c r="B4671" i="1" s="1"/>
  <c r="E4672" i="1"/>
  <c r="B4672" i="1" s="1"/>
  <c r="E4673" i="1"/>
  <c r="B4673" i="1" s="1"/>
  <c r="E4674" i="1"/>
  <c r="B4674" i="1" s="1"/>
  <c r="E4675" i="1"/>
  <c r="B4675" i="1" s="1"/>
  <c r="A4675" i="1" s="1"/>
  <c r="E4676" i="1"/>
  <c r="B4676" i="1" s="1"/>
  <c r="A4676" i="1" s="1"/>
  <c r="E4677" i="1"/>
  <c r="B4677" i="1" s="1"/>
  <c r="A4677" i="1" s="1"/>
  <c r="E4678" i="1"/>
  <c r="B4678" i="1" s="1"/>
  <c r="A4678" i="1" s="1"/>
  <c r="E4679" i="1"/>
  <c r="B4679" i="1" s="1"/>
  <c r="A4679" i="1" s="1"/>
  <c r="E4680" i="1"/>
  <c r="B4680" i="1" s="1"/>
  <c r="A4680" i="1" s="1"/>
  <c r="E4681" i="1"/>
  <c r="B4681" i="1" s="1"/>
  <c r="A4681" i="1" s="1"/>
  <c r="E4682" i="1"/>
  <c r="B4682" i="1" s="1"/>
  <c r="A4682" i="1" s="1"/>
  <c r="E4683" i="1"/>
  <c r="B4683" i="1" s="1"/>
  <c r="A4683" i="1" s="1"/>
  <c r="E4684" i="1"/>
  <c r="B4684" i="1" s="1"/>
  <c r="E4685" i="1"/>
  <c r="B4685" i="1" s="1"/>
  <c r="E4686" i="1"/>
  <c r="B4686" i="1" s="1"/>
  <c r="E4687" i="1"/>
  <c r="B4687" i="1" s="1"/>
  <c r="E4688" i="1"/>
  <c r="B4688" i="1" s="1"/>
  <c r="E4689" i="1"/>
  <c r="B4689" i="1" s="1"/>
  <c r="E4690" i="1"/>
  <c r="B4690" i="1" s="1"/>
  <c r="E4691" i="1"/>
  <c r="B4691" i="1" s="1"/>
  <c r="A4691" i="1" s="1"/>
  <c r="E4692" i="1"/>
  <c r="B4692" i="1" s="1"/>
  <c r="A4692" i="1" s="1"/>
  <c r="E4693" i="1"/>
  <c r="B4693" i="1" s="1"/>
  <c r="A4693" i="1" s="1"/>
  <c r="E4694" i="1"/>
  <c r="B4694" i="1" s="1"/>
  <c r="A4694" i="1" s="1"/>
  <c r="E4695" i="1"/>
  <c r="B4695" i="1" s="1"/>
  <c r="A4695" i="1" s="1"/>
  <c r="E4696" i="1"/>
  <c r="B4696" i="1" s="1"/>
  <c r="A4696" i="1" s="1"/>
  <c r="E4697" i="1"/>
  <c r="B4697" i="1" s="1"/>
  <c r="A4697" i="1" s="1"/>
  <c r="E4698" i="1"/>
  <c r="B4698" i="1" s="1"/>
  <c r="A4698" i="1" s="1"/>
  <c r="E4699" i="1"/>
  <c r="B4699" i="1" s="1"/>
  <c r="A4699" i="1" s="1"/>
  <c r="E4700" i="1"/>
  <c r="B4700" i="1" s="1"/>
  <c r="E4701" i="1"/>
  <c r="B4701" i="1" s="1"/>
  <c r="E4702" i="1"/>
  <c r="B4702" i="1" s="1"/>
  <c r="E4703" i="1"/>
  <c r="B4703" i="1" s="1"/>
  <c r="E4704" i="1"/>
  <c r="B4704" i="1" s="1"/>
  <c r="E4705" i="1"/>
  <c r="B4705" i="1" s="1"/>
  <c r="E4706" i="1"/>
  <c r="B4706" i="1" s="1"/>
  <c r="E4707" i="1"/>
  <c r="B4707" i="1" s="1"/>
  <c r="A4707" i="1" s="1"/>
  <c r="E4708" i="1"/>
  <c r="B4708" i="1" s="1"/>
  <c r="A4708" i="1" s="1"/>
  <c r="E4709" i="1"/>
  <c r="B4709" i="1" s="1"/>
  <c r="A4709" i="1" s="1"/>
  <c r="E4710" i="1"/>
  <c r="B4710" i="1" s="1"/>
  <c r="A4710" i="1" s="1"/>
  <c r="E4711" i="1"/>
  <c r="B4711" i="1" s="1"/>
  <c r="A4711" i="1" s="1"/>
  <c r="E4712" i="1"/>
  <c r="B4712" i="1" s="1"/>
  <c r="A4712" i="1" s="1"/>
  <c r="E4713" i="1"/>
  <c r="B4713" i="1" s="1"/>
  <c r="A4713" i="1" s="1"/>
  <c r="E4714" i="1"/>
  <c r="B4714" i="1" s="1"/>
  <c r="A4714" i="1" s="1"/>
  <c r="E4715" i="1"/>
  <c r="B4715" i="1" s="1"/>
  <c r="A4715" i="1" s="1"/>
  <c r="E4716" i="1"/>
  <c r="B4716" i="1" s="1"/>
  <c r="E4717" i="1"/>
  <c r="B4717" i="1" s="1"/>
  <c r="E4718" i="1"/>
  <c r="B4718" i="1" s="1"/>
  <c r="E4719" i="1"/>
  <c r="B4719" i="1" s="1"/>
  <c r="E4720" i="1"/>
  <c r="B4720" i="1" s="1"/>
  <c r="E4721" i="1"/>
  <c r="B4721" i="1" s="1"/>
  <c r="E4722" i="1"/>
  <c r="B4722" i="1" s="1"/>
  <c r="E4723" i="1"/>
  <c r="B4723" i="1" s="1"/>
  <c r="A4723" i="1" s="1"/>
  <c r="E4724" i="1"/>
  <c r="B4724" i="1" s="1"/>
  <c r="A4724" i="1" s="1"/>
  <c r="E4725" i="1"/>
  <c r="B4725" i="1" s="1"/>
  <c r="A4725" i="1" s="1"/>
  <c r="E4726" i="1"/>
  <c r="B4726" i="1" s="1"/>
  <c r="A4726" i="1" s="1"/>
  <c r="E4727" i="1"/>
  <c r="B4727" i="1" s="1"/>
  <c r="A4727" i="1" s="1"/>
  <c r="E4728" i="1"/>
  <c r="B4728" i="1" s="1"/>
  <c r="A4728" i="1" s="1"/>
  <c r="E4729" i="1"/>
  <c r="B4729" i="1" s="1"/>
  <c r="A4729" i="1" s="1"/>
  <c r="E4730" i="1"/>
  <c r="B4730" i="1" s="1"/>
  <c r="A4730" i="1" s="1"/>
  <c r="E4731" i="1"/>
  <c r="B4731" i="1" s="1"/>
  <c r="A4731" i="1" s="1"/>
  <c r="E4732" i="1"/>
  <c r="B4732" i="1" s="1"/>
  <c r="E4733" i="1"/>
  <c r="B4733" i="1" s="1"/>
  <c r="E4734" i="1"/>
  <c r="B4734" i="1" s="1"/>
  <c r="E4735" i="1"/>
  <c r="B4735" i="1" s="1"/>
  <c r="E4736" i="1"/>
  <c r="B4736" i="1" s="1"/>
  <c r="E4737" i="1"/>
  <c r="B4737" i="1" s="1"/>
  <c r="E4738" i="1"/>
  <c r="B4738" i="1" s="1"/>
  <c r="E4739" i="1"/>
  <c r="B4739" i="1" s="1"/>
  <c r="A4739" i="1" s="1"/>
  <c r="E4740" i="1"/>
  <c r="B4740" i="1" s="1"/>
  <c r="A4740" i="1" s="1"/>
  <c r="E4741" i="1"/>
  <c r="B4741" i="1" s="1"/>
  <c r="A4741" i="1" s="1"/>
  <c r="E4742" i="1"/>
  <c r="B4742" i="1" s="1"/>
  <c r="A4742" i="1" s="1"/>
  <c r="E4743" i="1"/>
  <c r="B4743" i="1" s="1"/>
  <c r="A4743" i="1" s="1"/>
  <c r="E4744" i="1"/>
  <c r="B4744" i="1" s="1"/>
  <c r="A4744" i="1" s="1"/>
  <c r="E4745" i="1"/>
  <c r="B4745" i="1" s="1"/>
  <c r="A4745" i="1" s="1"/>
  <c r="E4746" i="1"/>
  <c r="B4746" i="1" s="1"/>
  <c r="A4746" i="1" s="1"/>
  <c r="E4747" i="1"/>
  <c r="B4747" i="1" s="1"/>
  <c r="A4747" i="1" s="1"/>
  <c r="E4748" i="1"/>
  <c r="B4748" i="1" s="1"/>
  <c r="E4749" i="1"/>
  <c r="B4749" i="1" s="1"/>
  <c r="E4750" i="1"/>
  <c r="B4750" i="1" s="1"/>
  <c r="E4751" i="1"/>
  <c r="B4751" i="1" s="1"/>
  <c r="E4752" i="1"/>
  <c r="B4752" i="1" s="1"/>
  <c r="E4753" i="1"/>
  <c r="B4753" i="1" s="1"/>
  <c r="E4754" i="1"/>
  <c r="B4754" i="1" s="1"/>
  <c r="E4755" i="1"/>
  <c r="B4755" i="1" s="1"/>
  <c r="A4755" i="1" s="1"/>
  <c r="E4756" i="1"/>
  <c r="B4756" i="1" s="1"/>
  <c r="A4756" i="1" s="1"/>
  <c r="E4757" i="1"/>
  <c r="B4757" i="1" s="1"/>
  <c r="A4757" i="1" s="1"/>
  <c r="E4758" i="1"/>
  <c r="B4758" i="1" s="1"/>
  <c r="A4758" i="1" s="1"/>
  <c r="E4759" i="1"/>
  <c r="B4759" i="1" s="1"/>
  <c r="A4759" i="1" s="1"/>
  <c r="E4760" i="1"/>
  <c r="B4760" i="1" s="1"/>
  <c r="A4760" i="1" s="1"/>
  <c r="E4761" i="1"/>
  <c r="B4761" i="1" s="1"/>
  <c r="A4761" i="1" s="1"/>
  <c r="E4762" i="1"/>
  <c r="B4762" i="1" s="1"/>
  <c r="A4762" i="1" s="1"/>
  <c r="E4763" i="1"/>
  <c r="B4763" i="1" s="1"/>
  <c r="A4763" i="1" s="1"/>
  <c r="E4764" i="1"/>
  <c r="B4764" i="1" s="1"/>
  <c r="E4765" i="1"/>
  <c r="B4765" i="1" s="1"/>
  <c r="E4766" i="1"/>
  <c r="B4766" i="1" s="1"/>
  <c r="E4767" i="1"/>
  <c r="B4767" i="1" s="1"/>
  <c r="E4768" i="1"/>
  <c r="B4768" i="1" s="1"/>
  <c r="E4769" i="1"/>
  <c r="B4769" i="1" s="1"/>
  <c r="E4770" i="1"/>
  <c r="B4770" i="1" s="1"/>
  <c r="E4771" i="1"/>
  <c r="B4771" i="1" s="1"/>
  <c r="A4771" i="1" s="1"/>
  <c r="E4772" i="1"/>
  <c r="B4772" i="1" s="1"/>
  <c r="A4772" i="1" s="1"/>
  <c r="E4773" i="1"/>
  <c r="B4773" i="1" s="1"/>
  <c r="A4773" i="1" s="1"/>
  <c r="E4774" i="1"/>
  <c r="B4774" i="1" s="1"/>
  <c r="A4774" i="1" s="1"/>
  <c r="E4775" i="1"/>
  <c r="B4775" i="1" s="1"/>
  <c r="A4775" i="1" s="1"/>
  <c r="E4776" i="1"/>
  <c r="B4776" i="1" s="1"/>
  <c r="A4776" i="1" s="1"/>
  <c r="E4777" i="1"/>
  <c r="B4777" i="1" s="1"/>
  <c r="A4777" i="1" s="1"/>
  <c r="E4778" i="1"/>
  <c r="B4778" i="1" s="1"/>
  <c r="A4778" i="1" s="1"/>
  <c r="E4779" i="1"/>
  <c r="B4779" i="1" s="1"/>
  <c r="A4779" i="1" s="1"/>
  <c r="E4780" i="1"/>
  <c r="B4780" i="1" s="1"/>
  <c r="E4781" i="1"/>
  <c r="B4781" i="1" s="1"/>
  <c r="E4782" i="1"/>
  <c r="B4782" i="1" s="1"/>
  <c r="E4783" i="1"/>
  <c r="B4783" i="1" s="1"/>
  <c r="E4784" i="1"/>
  <c r="B4784" i="1" s="1"/>
  <c r="E4785" i="1"/>
  <c r="B4785" i="1" s="1"/>
  <c r="E4786" i="1"/>
  <c r="B4786" i="1" s="1"/>
  <c r="E4787" i="1"/>
  <c r="B4787" i="1" s="1"/>
  <c r="A4787" i="1" s="1"/>
  <c r="E4788" i="1"/>
  <c r="B4788" i="1" s="1"/>
  <c r="A4788" i="1" s="1"/>
  <c r="E4789" i="1"/>
  <c r="B4789" i="1" s="1"/>
  <c r="A4789" i="1" s="1"/>
  <c r="E4790" i="1"/>
  <c r="B4790" i="1" s="1"/>
  <c r="A4790" i="1" s="1"/>
  <c r="E4791" i="1"/>
  <c r="B4791" i="1" s="1"/>
  <c r="A4791" i="1" s="1"/>
  <c r="E4792" i="1"/>
  <c r="B4792" i="1" s="1"/>
  <c r="A4792" i="1" s="1"/>
  <c r="E4793" i="1"/>
  <c r="B4793" i="1" s="1"/>
  <c r="A4793" i="1" s="1"/>
  <c r="E4794" i="1"/>
  <c r="B4794" i="1" s="1"/>
  <c r="A4794" i="1" s="1"/>
  <c r="E4795" i="1"/>
  <c r="B4795" i="1" s="1"/>
  <c r="A4795" i="1" s="1"/>
  <c r="E4796" i="1"/>
  <c r="B4796" i="1" s="1"/>
  <c r="E4797" i="1"/>
  <c r="B4797" i="1" s="1"/>
  <c r="E4798" i="1"/>
  <c r="B4798" i="1" s="1"/>
  <c r="E4799" i="1"/>
  <c r="B4799" i="1" s="1"/>
  <c r="E4800" i="1"/>
  <c r="B4800" i="1" s="1"/>
  <c r="E4801" i="1"/>
  <c r="B4801" i="1" s="1"/>
  <c r="E4802" i="1"/>
  <c r="B4802" i="1" s="1"/>
  <c r="E4803" i="1"/>
  <c r="B4803" i="1" s="1"/>
  <c r="A4803" i="1" s="1"/>
  <c r="E4804" i="1"/>
  <c r="B4804" i="1" s="1"/>
  <c r="A4804" i="1" s="1"/>
  <c r="E4805" i="1"/>
  <c r="B4805" i="1" s="1"/>
  <c r="A4805" i="1" s="1"/>
  <c r="E4806" i="1"/>
  <c r="B4806" i="1" s="1"/>
  <c r="A4806" i="1" s="1"/>
  <c r="E4807" i="1"/>
  <c r="B4807" i="1" s="1"/>
  <c r="A4807" i="1" s="1"/>
  <c r="E4808" i="1"/>
  <c r="B4808" i="1" s="1"/>
  <c r="A4808" i="1" s="1"/>
  <c r="E4809" i="1"/>
  <c r="B4809" i="1" s="1"/>
  <c r="A4809" i="1" s="1"/>
  <c r="E4810" i="1"/>
  <c r="B4810" i="1" s="1"/>
  <c r="A4810" i="1" s="1"/>
  <c r="E4811" i="1"/>
  <c r="B4811" i="1" s="1"/>
  <c r="A4811" i="1" s="1"/>
  <c r="E4812" i="1"/>
  <c r="B4812" i="1" s="1"/>
  <c r="E4813" i="1"/>
  <c r="B4813" i="1" s="1"/>
  <c r="E4814" i="1"/>
  <c r="B4814" i="1" s="1"/>
  <c r="E4815" i="1"/>
  <c r="B4815" i="1" s="1"/>
  <c r="E4816" i="1"/>
  <c r="B4816" i="1" s="1"/>
  <c r="E4817" i="1"/>
  <c r="B4817" i="1" s="1"/>
  <c r="E4818" i="1"/>
  <c r="B4818" i="1" s="1"/>
  <c r="E4819" i="1"/>
  <c r="B4819" i="1" s="1"/>
  <c r="A4819" i="1" s="1"/>
  <c r="E4820" i="1"/>
  <c r="B4820" i="1" s="1"/>
  <c r="A4820" i="1" s="1"/>
  <c r="E4821" i="1"/>
  <c r="B4821" i="1" s="1"/>
  <c r="A4821" i="1" s="1"/>
  <c r="E4822" i="1"/>
  <c r="B4822" i="1" s="1"/>
  <c r="A4822" i="1" s="1"/>
  <c r="E4823" i="1"/>
  <c r="B4823" i="1" s="1"/>
  <c r="A4823" i="1" s="1"/>
  <c r="E4824" i="1"/>
  <c r="B4824" i="1" s="1"/>
  <c r="A4824" i="1" s="1"/>
  <c r="E4825" i="1"/>
  <c r="B4825" i="1" s="1"/>
  <c r="A4825" i="1" s="1"/>
  <c r="E4826" i="1"/>
  <c r="B4826" i="1" s="1"/>
  <c r="A4826" i="1" s="1"/>
  <c r="E4827" i="1"/>
  <c r="B4827" i="1" s="1"/>
  <c r="A4827" i="1" s="1"/>
  <c r="E4828" i="1"/>
  <c r="B4828" i="1" s="1"/>
  <c r="E4829" i="1"/>
  <c r="B4829" i="1" s="1"/>
  <c r="E4830" i="1"/>
  <c r="B4830" i="1" s="1"/>
  <c r="E4831" i="1"/>
  <c r="B4831" i="1" s="1"/>
  <c r="E4832" i="1"/>
  <c r="B4832" i="1" s="1"/>
  <c r="E4833" i="1"/>
  <c r="B4833" i="1" s="1"/>
  <c r="E4834" i="1"/>
  <c r="B4834" i="1" s="1"/>
  <c r="E4835" i="1"/>
  <c r="B4835" i="1" s="1"/>
  <c r="A4835" i="1" s="1"/>
  <c r="E4836" i="1"/>
  <c r="B4836" i="1" s="1"/>
  <c r="A4836" i="1" s="1"/>
  <c r="E4837" i="1"/>
  <c r="B4837" i="1" s="1"/>
  <c r="A4837" i="1" s="1"/>
  <c r="E4838" i="1"/>
  <c r="B4838" i="1" s="1"/>
  <c r="A4838" i="1" s="1"/>
  <c r="E4839" i="1"/>
  <c r="B4839" i="1" s="1"/>
  <c r="A4839" i="1" s="1"/>
  <c r="E4840" i="1"/>
  <c r="B4840" i="1" s="1"/>
  <c r="A4840" i="1" s="1"/>
  <c r="E4841" i="1"/>
  <c r="B4841" i="1" s="1"/>
  <c r="A4841" i="1" s="1"/>
  <c r="E4842" i="1"/>
  <c r="B4842" i="1" s="1"/>
  <c r="A4842" i="1" s="1"/>
  <c r="E4843" i="1"/>
  <c r="B4843" i="1" s="1"/>
  <c r="A4843" i="1" s="1"/>
  <c r="E4844" i="1"/>
  <c r="B4844" i="1" s="1"/>
  <c r="E4845" i="1"/>
  <c r="B4845" i="1" s="1"/>
  <c r="E4846" i="1"/>
  <c r="B4846" i="1" s="1"/>
  <c r="E4847" i="1"/>
  <c r="B4847" i="1" s="1"/>
  <c r="E4848" i="1"/>
  <c r="B4848" i="1" s="1"/>
  <c r="E4849" i="1"/>
  <c r="B4849" i="1" s="1"/>
  <c r="E4850" i="1"/>
  <c r="B4850" i="1" s="1"/>
  <c r="E4851" i="1"/>
  <c r="B4851" i="1" s="1"/>
  <c r="A4851" i="1" s="1"/>
  <c r="E4852" i="1"/>
  <c r="B4852" i="1" s="1"/>
  <c r="A4852" i="1" s="1"/>
  <c r="E4853" i="1"/>
  <c r="B4853" i="1" s="1"/>
  <c r="A4853" i="1" s="1"/>
  <c r="E4854" i="1"/>
  <c r="B4854" i="1" s="1"/>
  <c r="A4854" i="1" s="1"/>
  <c r="E4855" i="1"/>
  <c r="B4855" i="1" s="1"/>
  <c r="A4855" i="1" s="1"/>
  <c r="E4856" i="1"/>
  <c r="B4856" i="1" s="1"/>
  <c r="A4856" i="1" s="1"/>
  <c r="E4857" i="1"/>
  <c r="B4857" i="1" s="1"/>
  <c r="A4857" i="1" s="1"/>
  <c r="E4858" i="1"/>
  <c r="B4858" i="1" s="1"/>
  <c r="A4858" i="1" s="1"/>
  <c r="E4859" i="1"/>
  <c r="B4859" i="1" s="1"/>
  <c r="A4859" i="1" s="1"/>
  <c r="E4860" i="1"/>
  <c r="B4860" i="1" s="1"/>
  <c r="E4861" i="1"/>
  <c r="B4861" i="1" s="1"/>
  <c r="E4862" i="1"/>
  <c r="B4862" i="1" s="1"/>
  <c r="E4863" i="1"/>
  <c r="B4863" i="1" s="1"/>
  <c r="E4864" i="1"/>
  <c r="B4864" i="1" s="1"/>
  <c r="E4865" i="1"/>
  <c r="B4865" i="1" s="1"/>
  <c r="E4866" i="1"/>
  <c r="B4866" i="1" s="1"/>
  <c r="E4867" i="1"/>
  <c r="B4867" i="1" s="1"/>
  <c r="A4867" i="1" s="1"/>
  <c r="E4868" i="1"/>
  <c r="B4868" i="1" s="1"/>
  <c r="A4868" i="1" s="1"/>
  <c r="E4869" i="1"/>
  <c r="B4869" i="1" s="1"/>
  <c r="A4869" i="1" s="1"/>
  <c r="E4870" i="1"/>
  <c r="B4870" i="1" s="1"/>
  <c r="A4870" i="1" s="1"/>
  <c r="E4871" i="1"/>
  <c r="B4871" i="1" s="1"/>
  <c r="A4871" i="1" s="1"/>
  <c r="E4872" i="1"/>
  <c r="B4872" i="1" s="1"/>
  <c r="A4872" i="1" s="1"/>
  <c r="E4873" i="1"/>
  <c r="B4873" i="1" s="1"/>
  <c r="A4873" i="1" s="1"/>
  <c r="E4874" i="1"/>
  <c r="B4874" i="1" s="1"/>
  <c r="A4874" i="1" s="1"/>
  <c r="E4875" i="1"/>
  <c r="B4875" i="1" s="1"/>
  <c r="A4875" i="1" s="1"/>
  <c r="E4876" i="1"/>
  <c r="B4876" i="1" s="1"/>
  <c r="E4877" i="1"/>
  <c r="B4877" i="1" s="1"/>
  <c r="E4878" i="1"/>
  <c r="B4878" i="1" s="1"/>
  <c r="E4879" i="1"/>
  <c r="B4879" i="1" s="1"/>
  <c r="E4880" i="1"/>
  <c r="B4880" i="1" s="1"/>
  <c r="E4881" i="1"/>
  <c r="B4881" i="1" s="1"/>
  <c r="E4882" i="1"/>
  <c r="B4882" i="1" s="1"/>
  <c r="E4883" i="1"/>
  <c r="B4883" i="1" s="1"/>
  <c r="A4883" i="1" s="1"/>
  <c r="E4884" i="1"/>
  <c r="B4884" i="1" s="1"/>
  <c r="A4884" i="1" s="1"/>
  <c r="E4885" i="1"/>
  <c r="B4885" i="1" s="1"/>
  <c r="A4885" i="1" s="1"/>
  <c r="E4886" i="1"/>
  <c r="B4886" i="1" s="1"/>
  <c r="A4886" i="1" s="1"/>
  <c r="E4887" i="1"/>
  <c r="B4887" i="1" s="1"/>
  <c r="A4887" i="1" s="1"/>
  <c r="E4888" i="1"/>
  <c r="B4888" i="1" s="1"/>
  <c r="A4888" i="1" s="1"/>
  <c r="E4889" i="1"/>
  <c r="B4889" i="1" s="1"/>
  <c r="A4889" i="1" s="1"/>
  <c r="E4890" i="1"/>
  <c r="B4890" i="1" s="1"/>
  <c r="A4890" i="1" s="1"/>
  <c r="E4891" i="1"/>
  <c r="B4891" i="1" s="1"/>
  <c r="A4891" i="1" s="1"/>
  <c r="E4892" i="1"/>
  <c r="B4892" i="1" s="1"/>
  <c r="E4893" i="1"/>
  <c r="B4893" i="1" s="1"/>
  <c r="E4894" i="1"/>
  <c r="B4894" i="1" s="1"/>
  <c r="E4895" i="1"/>
  <c r="B4895" i="1" s="1"/>
  <c r="E4896" i="1"/>
  <c r="B4896" i="1" s="1"/>
  <c r="E4897" i="1"/>
  <c r="B4897" i="1" s="1"/>
  <c r="E4898" i="1"/>
  <c r="B4898" i="1" s="1"/>
  <c r="E4899" i="1"/>
  <c r="B4899" i="1" s="1"/>
  <c r="A4899" i="1" s="1"/>
  <c r="E4900" i="1"/>
  <c r="B4900" i="1" s="1"/>
  <c r="A4900" i="1" s="1"/>
  <c r="E4901" i="1"/>
  <c r="B4901" i="1" s="1"/>
  <c r="A4901" i="1" s="1"/>
  <c r="E4902" i="1"/>
  <c r="B4902" i="1" s="1"/>
  <c r="A4902" i="1" s="1"/>
  <c r="E4903" i="1"/>
  <c r="B4903" i="1" s="1"/>
  <c r="A4903" i="1" s="1"/>
  <c r="E4904" i="1"/>
  <c r="B4904" i="1" s="1"/>
  <c r="A4904" i="1" s="1"/>
  <c r="E4905" i="1"/>
  <c r="B4905" i="1" s="1"/>
  <c r="A4905" i="1" s="1"/>
  <c r="E4906" i="1"/>
  <c r="B4906" i="1" s="1"/>
  <c r="A4906" i="1" s="1"/>
  <c r="E4907" i="1"/>
  <c r="B4907" i="1" s="1"/>
  <c r="A4907" i="1" s="1"/>
  <c r="E4908" i="1"/>
  <c r="B4908" i="1" s="1"/>
  <c r="E4909" i="1"/>
  <c r="B4909" i="1" s="1"/>
  <c r="E4910" i="1"/>
  <c r="B4910" i="1" s="1"/>
  <c r="E4911" i="1"/>
  <c r="B4911" i="1" s="1"/>
  <c r="E4912" i="1"/>
  <c r="B4912" i="1" s="1"/>
  <c r="E4913" i="1"/>
  <c r="B4913" i="1" s="1"/>
  <c r="E4914" i="1"/>
  <c r="B4914" i="1" s="1"/>
  <c r="E4915" i="1"/>
  <c r="B4915" i="1" s="1"/>
  <c r="A4915" i="1" s="1"/>
  <c r="E4916" i="1"/>
  <c r="B4916" i="1" s="1"/>
  <c r="A4916" i="1" s="1"/>
  <c r="E4917" i="1"/>
  <c r="B4917" i="1" s="1"/>
  <c r="A4917" i="1" s="1"/>
  <c r="E4918" i="1"/>
  <c r="B4918" i="1" s="1"/>
  <c r="A4918" i="1" s="1"/>
  <c r="E4919" i="1"/>
  <c r="B4919" i="1" s="1"/>
  <c r="A4919" i="1" s="1"/>
  <c r="E4920" i="1"/>
  <c r="B4920" i="1" s="1"/>
  <c r="A4920" i="1" s="1"/>
  <c r="E4921" i="1"/>
  <c r="B4921" i="1" s="1"/>
  <c r="A4921" i="1" s="1"/>
  <c r="E4922" i="1"/>
  <c r="B4922" i="1" s="1"/>
  <c r="A4922" i="1" s="1"/>
  <c r="E4923" i="1"/>
  <c r="B4923" i="1" s="1"/>
  <c r="A4923" i="1" s="1"/>
  <c r="E4924" i="1"/>
  <c r="B4924" i="1" s="1"/>
  <c r="E4925" i="1"/>
  <c r="B4925" i="1" s="1"/>
  <c r="E4926" i="1"/>
  <c r="B4926" i="1" s="1"/>
  <c r="E4927" i="1"/>
  <c r="B4927" i="1" s="1"/>
  <c r="E4928" i="1"/>
  <c r="B4928" i="1" s="1"/>
  <c r="E4929" i="1"/>
  <c r="B4929" i="1" s="1"/>
  <c r="E4930" i="1"/>
  <c r="B4930" i="1" s="1"/>
  <c r="E4931" i="1"/>
  <c r="B4931" i="1" s="1"/>
  <c r="A4931" i="1" s="1"/>
  <c r="E4932" i="1"/>
  <c r="B4932" i="1" s="1"/>
  <c r="A4932" i="1" s="1"/>
  <c r="E4933" i="1"/>
  <c r="B4933" i="1" s="1"/>
  <c r="A4933" i="1" s="1"/>
  <c r="E4934" i="1"/>
  <c r="B4934" i="1" s="1"/>
  <c r="A4934" i="1" s="1"/>
  <c r="E4935" i="1"/>
  <c r="B4935" i="1" s="1"/>
  <c r="A4935" i="1" s="1"/>
  <c r="E4936" i="1"/>
  <c r="B4936" i="1" s="1"/>
  <c r="A4936" i="1" s="1"/>
  <c r="E4937" i="1"/>
  <c r="B4937" i="1" s="1"/>
  <c r="A4937" i="1" s="1"/>
  <c r="E4938" i="1"/>
  <c r="B4938" i="1" s="1"/>
  <c r="A4938" i="1" s="1"/>
  <c r="E4939" i="1"/>
  <c r="B4939" i="1" s="1"/>
  <c r="A4939" i="1" s="1"/>
  <c r="E4940" i="1"/>
  <c r="B4940" i="1" s="1"/>
  <c r="E4941" i="1"/>
  <c r="B4941" i="1" s="1"/>
  <c r="E4942" i="1"/>
  <c r="B4942" i="1" s="1"/>
  <c r="E4943" i="1"/>
  <c r="B4943" i="1" s="1"/>
  <c r="E4944" i="1"/>
  <c r="B4944" i="1" s="1"/>
  <c r="E4945" i="1"/>
  <c r="B4945" i="1" s="1"/>
  <c r="E4946" i="1"/>
  <c r="B4946" i="1" s="1"/>
  <c r="E4947" i="1"/>
  <c r="B4947" i="1" s="1"/>
  <c r="A4947" i="1" s="1"/>
  <c r="E4948" i="1"/>
  <c r="B4948" i="1" s="1"/>
  <c r="A4948" i="1" s="1"/>
  <c r="E4949" i="1"/>
  <c r="B4949" i="1" s="1"/>
  <c r="A4949" i="1" s="1"/>
  <c r="E4950" i="1"/>
  <c r="B4950" i="1" s="1"/>
  <c r="A4950" i="1" s="1"/>
  <c r="E4951" i="1"/>
  <c r="B4951" i="1" s="1"/>
  <c r="A4951" i="1" s="1"/>
  <c r="E4952" i="1"/>
  <c r="B4952" i="1" s="1"/>
  <c r="A4952" i="1" s="1"/>
  <c r="E4953" i="1"/>
  <c r="B4953" i="1" s="1"/>
  <c r="A4953" i="1" s="1"/>
  <c r="E4954" i="1"/>
  <c r="B4954" i="1" s="1"/>
  <c r="A4954" i="1" s="1"/>
  <c r="E4955" i="1"/>
  <c r="B4955" i="1" s="1"/>
  <c r="A4955" i="1" s="1"/>
  <c r="E4956" i="1"/>
  <c r="B4956" i="1" s="1"/>
  <c r="E4957" i="1"/>
  <c r="B4957" i="1" s="1"/>
  <c r="E4958" i="1"/>
  <c r="B4958" i="1" s="1"/>
  <c r="E4959" i="1"/>
  <c r="B4959" i="1" s="1"/>
  <c r="E4960" i="1"/>
  <c r="B4960" i="1" s="1"/>
  <c r="E4961" i="1"/>
  <c r="B4961" i="1" s="1"/>
  <c r="E4962" i="1"/>
  <c r="B4962" i="1" s="1"/>
  <c r="E4963" i="1"/>
  <c r="B4963" i="1" s="1"/>
  <c r="A4963" i="1" s="1"/>
  <c r="E4964" i="1"/>
  <c r="B4964" i="1" s="1"/>
  <c r="A4964" i="1" s="1"/>
  <c r="E4965" i="1"/>
  <c r="B4965" i="1" s="1"/>
  <c r="A4965" i="1" s="1"/>
  <c r="E4966" i="1"/>
  <c r="B4966" i="1" s="1"/>
  <c r="A4966" i="1" s="1"/>
  <c r="E4967" i="1"/>
  <c r="B4967" i="1" s="1"/>
  <c r="A4967" i="1" s="1"/>
  <c r="E4968" i="1"/>
  <c r="B4968" i="1" s="1"/>
  <c r="A4968" i="1" s="1"/>
  <c r="E4969" i="1"/>
  <c r="B4969" i="1" s="1"/>
  <c r="A4969" i="1" s="1"/>
  <c r="E4970" i="1"/>
  <c r="B4970" i="1" s="1"/>
  <c r="A4970" i="1" s="1"/>
  <c r="E4971" i="1"/>
  <c r="B4971" i="1" s="1"/>
  <c r="A4971" i="1" s="1"/>
  <c r="E4972" i="1"/>
  <c r="B4972" i="1" s="1"/>
  <c r="E4973" i="1"/>
  <c r="B4973" i="1" s="1"/>
  <c r="E4974" i="1"/>
  <c r="B4974" i="1" s="1"/>
  <c r="E4975" i="1"/>
  <c r="B4975" i="1" s="1"/>
  <c r="E4976" i="1"/>
  <c r="B4976" i="1" s="1"/>
  <c r="E4977" i="1"/>
  <c r="B4977" i="1" s="1"/>
  <c r="E4978" i="1"/>
  <c r="B4978" i="1" s="1"/>
  <c r="E4979" i="1"/>
  <c r="B4979" i="1" s="1"/>
  <c r="A4979" i="1" s="1"/>
  <c r="E4980" i="1"/>
  <c r="B4980" i="1" s="1"/>
  <c r="A4980" i="1" s="1"/>
  <c r="E4981" i="1"/>
  <c r="B4981" i="1" s="1"/>
  <c r="A4981" i="1" s="1"/>
  <c r="E4982" i="1"/>
  <c r="B4982" i="1" s="1"/>
  <c r="A4982" i="1" s="1"/>
  <c r="E4983" i="1"/>
  <c r="B4983" i="1" s="1"/>
  <c r="A4983" i="1" s="1"/>
  <c r="E4984" i="1"/>
  <c r="B4984" i="1" s="1"/>
  <c r="A4984" i="1" s="1"/>
  <c r="E4985" i="1"/>
  <c r="B4985" i="1" s="1"/>
  <c r="A4985" i="1" s="1"/>
  <c r="E4986" i="1"/>
  <c r="B4986" i="1" s="1"/>
  <c r="A4986" i="1" s="1"/>
  <c r="E4987" i="1"/>
  <c r="B4987" i="1" s="1"/>
  <c r="A4987" i="1" s="1"/>
  <c r="E4988" i="1"/>
  <c r="B4988" i="1" s="1"/>
  <c r="E4989" i="1"/>
  <c r="B4989" i="1" s="1"/>
  <c r="E4990" i="1"/>
  <c r="B4990" i="1" s="1"/>
  <c r="E4991" i="1"/>
  <c r="B4991" i="1" s="1"/>
  <c r="E4992" i="1"/>
  <c r="B4992" i="1" s="1"/>
  <c r="E4993" i="1"/>
  <c r="B4993" i="1" s="1"/>
  <c r="E4994" i="1"/>
  <c r="B4994" i="1" s="1"/>
  <c r="E4995" i="1"/>
  <c r="B4995" i="1" s="1"/>
  <c r="A4995" i="1" s="1"/>
  <c r="E4996" i="1"/>
  <c r="B4996" i="1" s="1"/>
  <c r="A4996" i="1" s="1"/>
  <c r="E4997" i="1"/>
  <c r="B4997" i="1" s="1"/>
  <c r="A4997" i="1" s="1"/>
  <c r="E4998" i="1"/>
  <c r="B4998" i="1" s="1"/>
  <c r="A4998" i="1" s="1"/>
  <c r="E4999" i="1"/>
  <c r="B4999" i="1" s="1"/>
  <c r="A4999" i="1" s="1"/>
  <c r="E5000" i="1"/>
  <c r="B5000" i="1" s="1"/>
  <c r="A5000" i="1" s="1"/>
  <c r="E5001" i="1"/>
  <c r="B5001" i="1" s="1"/>
  <c r="A5001" i="1" s="1"/>
  <c r="E5002" i="1"/>
  <c r="B5002" i="1" s="1"/>
  <c r="A5002" i="1" s="1"/>
  <c r="E5003" i="1"/>
  <c r="B5003" i="1" s="1"/>
  <c r="A5003" i="1" s="1"/>
  <c r="E5004" i="1"/>
  <c r="B5004" i="1" s="1"/>
  <c r="E5005" i="1"/>
  <c r="B5005" i="1" s="1"/>
  <c r="E5006" i="1"/>
  <c r="B5006" i="1" s="1"/>
  <c r="E5007" i="1"/>
  <c r="B5007" i="1" s="1"/>
  <c r="E5008" i="1"/>
  <c r="B5008" i="1" s="1"/>
  <c r="E5009" i="1"/>
  <c r="B5009" i="1" s="1"/>
  <c r="E5010" i="1"/>
  <c r="B5010" i="1" s="1"/>
  <c r="E5011" i="1"/>
  <c r="B5011" i="1" s="1"/>
  <c r="A5011" i="1" s="1"/>
  <c r="E5012" i="1"/>
  <c r="B5012" i="1" s="1"/>
  <c r="A5012" i="1" s="1"/>
  <c r="E5013" i="1"/>
  <c r="B5013" i="1" s="1"/>
  <c r="A5013" i="1" s="1"/>
  <c r="E5014" i="1"/>
  <c r="B5014" i="1" s="1"/>
  <c r="A5014" i="1" s="1"/>
  <c r="E5015" i="1"/>
  <c r="B5015" i="1" s="1"/>
  <c r="A5015" i="1" s="1"/>
  <c r="E5016" i="1"/>
  <c r="B5016" i="1" s="1"/>
  <c r="A5016" i="1" s="1"/>
  <c r="E5017" i="1"/>
  <c r="B5017" i="1" s="1"/>
  <c r="A5017" i="1" s="1"/>
  <c r="E5018" i="1"/>
  <c r="B5018" i="1" s="1"/>
  <c r="A5018" i="1" s="1"/>
  <c r="E5019" i="1"/>
  <c r="B5019" i="1" s="1"/>
  <c r="A5019" i="1" s="1"/>
  <c r="E5020" i="1"/>
  <c r="B5020" i="1" s="1"/>
  <c r="E5021" i="1"/>
  <c r="B5021" i="1" s="1"/>
  <c r="E5022" i="1"/>
  <c r="B5022" i="1" s="1"/>
  <c r="E5023" i="1"/>
  <c r="B5023" i="1" s="1"/>
  <c r="E5024" i="1"/>
  <c r="B5024" i="1" s="1"/>
  <c r="E5025" i="1"/>
  <c r="B5025" i="1" s="1"/>
  <c r="E5026" i="1"/>
  <c r="B5026" i="1" s="1"/>
  <c r="E5027" i="1"/>
  <c r="B5027" i="1" s="1"/>
  <c r="A5027" i="1" s="1"/>
  <c r="E5028" i="1"/>
  <c r="B5028" i="1" s="1"/>
  <c r="A5028" i="1" s="1"/>
  <c r="E5029" i="1"/>
  <c r="B5029" i="1" s="1"/>
  <c r="A5029" i="1" s="1"/>
  <c r="E5030" i="1"/>
  <c r="B5030" i="1" s="1"/>
  <c r="A5030" i="1" s="1"/>
  <c r="E5031" i="1"/>
  <c r="B5031" i="1" s="1"/>
  <c r="A5031" i="1" s="1"/>
  <c r="E5032" i="1"/>
  <c r="B5032" i="1" s="1"/>
  <c r="A5032" i="1" s="1"/>
  <c r="E5033" i="1"/>
  <c r="B5033" i="1" s="1"/>
  <c r="A5033" i="1" s="1"/>
  <c r="E5034" i="1"/>
  <c r="B5034" i="1" s="1"/>
  <c r="A5034" i="1" s="1"/>
  <c r="E5035" i="1"/>
  <c r="B5035" i="1" s="1"/>
  <c r="A5035" i="1" s="1"/>
  <c r="E5036" i="1"/>
  <c r="B5036" i="1" s="1"/>
  <c r="E5037" i="1"/>
  <c r="B5037" i="1" s="1"/>
  <c r="E5038" i="1"/>
  <c r="B5038" i="1" s="1"/>
  <c r="E5039" i="1"/>
  <c r="B5039" i="1" s="1"/>
  <c r="E5040" i="1"/>
  <c r="B5040" i="1" s="1"/>
  <c r="E5041" i="1"/>
  <c r="B5041" i="1" s="1"/>
  <c r="E5042" i="1"/>
  <c r="B5042" i="1" s="1"/>
  <c r="E5043" i="1"/>
  <c r="B5043" i="1" s="1"/>
  <c r="A5043" i="1" s="1"/>
  <c r="E5044" i="1"/>
  <c r="B5044" i="1" s="1"/>
  <c r="A5044" i="1" s="1"/>
  <c r="E5045" i="1"/>
  <c r="B5045" i="1" s="1"/>
  <c r="A5045" i="1" s="1"/>
  <c r="E5046" i="1"/>
  <c r="B5046" i="1" s="1"/>
  <c r="A5046" i="1" s="1"/>
  <c r="E5047" i="1"/>
  <c r="B5047" i="1" s="1"/>
  <c r="A5047" i="1" s="1"/>
  <c r="E5048" i="1"/>
  <c r="B5048" i="1" s="1"/>
  <c r="A5048" i="1" s="1"/>
  <c r="E5049" i="1"/>
  <c r="B5049" i="1" s="1"/>
  <c r="A5049" i="1" s="1"/>
  <c r="E5050" i="1"/>
  <c r="B5050" i="1" s="1"/>
  <c r="A5050" i="1" s="1"/>
  <c r="E5051" i="1"/>
  <c r="B5051" i="1" s="1"/>
  <c r="A5051" i="1" s="1"/>
  <c r="E5052" i="1"/>
  <c r="B5052" i="1" s="1"/>
  <c r="E5053" i="1"/>
  <c r="B5053" i="1" s="1"/>
  <c r="E5054" i="1"/>
  <c r="B5054" i="1" s="1"/>
  <c r="E5055" i="1"/>
  <c r="B5055" i="1" s="1"/>
  <c r="E5056" i="1"/>
  <c r="B5056" i="1" s="1"/>
  <c r="E5057" i="1"/>
  <c r="B5057" i="1" s="1"/>
  <c r="E5058" i="1"/>
  <c r="B5058" i="1" s="1"/>
  <c r="E5059" i="1"/>
  <c r="B5059" i="1" s="1"/>
  <c r="A5059" i="1" s="1"/>
  <c r="E5060" i="1"/>
  <c r="B5060" i="1" s="1"/>
  <c r="A5060" i="1" s="1"/>
  <c r="E5061" i="1"/>
  <c r="B5061" i="1" s="1"/>
  <c r="A5061" i="1" s="1"/>
  <c r="E5062" i="1"/>
  <c r="B5062" i="1" s="1"/>
  <c r="A5062" i="1" s="1"/>
  <c r="E5063" i="1"/>
  <c r="B5063" i="1" s="1"/>
  <c r="A5063" i="1" s="1"/>
  <c r="E5064" i="1"/>
  <c r="B5064" i="1" s="1"/>
  <c r="A5064" i="1" s="1"/>
  <c r="E5065" i="1"/>
  <c r="B5065" i="1" s="1"/>
  <c r="A5065" i="1" s="1"/>
  <c r="E5066" i="1"/>
  <c r="B5066" i="1" s="1"/>
  <c r="A5066" i="1" s="1"/>
  <c r="E5067" i="1"/>
  <c r="B5067" i="1" s="1"/>
  <c r="A5067" i="1" s="1"/>
  <c r="E5068" i="1"/>
  <c r="B5068" i="1" s="1"/>
  <c r="E5069" i="1"/>
  <c r="B5069" i="1" s="1"/>
  <c r="E5070" i="1"/>
  <c r="B5070" i="1" s="1"/>
  <c r="E5071" i="1"/>
  <c r="B5071" i="1" s="1"/>
  <c r="E5072" i="1"/>
  <c r="B5072" i="1" s="1"/>
  <c r="E5073" i="1"/>
  <c r="B5073" i="1" s="1"/>
  <c r="E5074" i="1"/>
  <c r="B5074" i="1" s="1"/>
  <c r="E5075" i="1"/>
  <c r="B5075" i="1" s="1"/>
  <c r="A5075" i="1" s="1"/>
  <c r="E5076" i="1"/>
  <c r="B5076" i="1" s="1"/>
  <c r="A5076" i="1" s="1"/>
  <c r="E5077" i="1"/>
  <c r="B5077" i="1" s="1"/>
  <c r="A5077" i="1" s="1"/>
  <c r="E5078" i="1"/>
  <c r="B5078" i="1" s="1"/>
  <c r="A5078" i="1" s="1"/>
  <c r="E5079" i="1"/>
  <c r="B5079" i="1" s="1"/>
  <c r="A5079" i="1" s="1"/>
  <c r="E5080" i="1"/>
  <c r="B5080" i="1" s="1"/>
  <c r="A5080" i="1" s="1"/>
  <c r="E5081" i="1"/>
  <c r="B5081" i="1" s="1"/>
  <c r="A5081" i="1" s="1"/>
  <c r="E5082" i="1"/>
  <c r="B5082" i="1" s="1"/>
  <c r="A5082" i="1" s="1"/>
  <c r="E5083" i="1"/>
  <c r="B5083" i="1" s="1"/>
  <c r="A5083" i="1" s="1"/>
  <c r="E5084" i="1"/>
  <c r="B5084" i="1" s="1"/>
  <c r="E5085" i="1"/>
  <c r="B5085" i="1" s="1"/>
  <c r="E5086" i="1"/>
  <c r="B5086" i="1" s="1"/>
  <c r="E5087" i="1"/>
  <c r="B5087" i="1" s="1"/>
  <c r="E5088" i="1"/>
  <c r="B5088" i="1" s="1"/>
  <c r="E5089" i="1"/>
  <c r="B5089" i="1" s="1"/>
  <c r="E5090" i="1"/>
  <c r="B5090" i="1" s="1"/>
  <c r="E5091" i="1"/>
  <c r="B5091" i="1" s="1"/>
  <c r="A5091" i="1" s="1"/>
  <c r="E5092" i="1"/>
  <c r="B5092" i="1" s="1"/>
  <c r="A5092" i="1" s="1"/>
  <c r="E5093" i="1"/>
  <c r="B5093" i="1" s="1"/>
  <c r="A5093" i="1" s="1"/>
  <c r="E5094" i="1"/>
  <c r="B5094" i="1" s="1"/>
  <c r="A5094" i="1" s="1"/>
  <c r="E5095" i="1"/>
  <c r="B5095" i="1" s="1"/>
  <c r="A5095" i="1" s="1"/>
  <c r="E5096" i="1"/>
  <c r="B5096" i="1" s="1"/>
  <c r="A5096" i="1" s="1"/>
  <c r="E5097" i="1"/>
  <c r="B5097" i="1" s="1"/>
  <c r="A5097" i="1" s="1"/>
  <c r="E5098" i="1"/>
  <c r="B5098" i="1" s="1"/>
  <c r="A5098" i="1" s="1"/>
  <c r="E5099" i="1"/>
  <c r="B5099" i="1" s="1"/>
  <c r="A5099" i="1" s="1"/>
  <c r="E5100" i="1"/>
  <c r="B5100" i="1" s="1"/>
  <c r="E5101" i="1"/>
  <c r="B5101" i="1" s="1"/>
  <c r="E5102" i="1"/>
  <c r="B5102" i="1" s="1"/>
  <c r="E5103" i="1"/>
  <c r="B5103" i="1" s="1"/>
  <c r="E5104" i="1"/>
  <c r="B5104" i="1" s="1"/>
  <c r="E5105" i="1"/>
  <c r="B5105" i="1" s="1"/>
  <c r="E5106" i="1"/>
  <c r="B5106" i="1" s="1"/>
  <c r="E5107" i="1"/>
  <c r="B5107" i="1" s="1"/>
  <c r="A5107" i="1" s="1"/>
  <c r="E5108" i="1"/>
  <c r="B5108" i="1" s="1"/>
  <c r="A5108" i="1" s="1"/>
  <c r="E5109" i="1"/>
  <c r="B5109" i="1" s="1"/>
  <c r="A5109" i="1" s="1"/>
  <c r="E5110" i="1"/>
  <c r="B5110" i="1" s="1"/>
  <c r="A5110" i="1" s="1"/>
  <c r="E5111" i="1"/>
  <c r="B5111" i="1" s="1"/>
  <c r="A5111" i="1" s="1"/>
  <c r="E5112" i="1"/>
  <c r="B5112" i="1" s="1"/>
  <c r="A5112" i="1" s="1"/>
  <c r="E5113" i="1"/>
  <c r="B5113" i="1" s="1"/>
  <c r="A5113" i="1" s="1"/>
  <c r="E5114" i="1"/>
  <c r="B5114" i="1" s="1"/>
  <c r="A5114" i="1" s="1"/>
  <c r="E5115" i="1"/>
  <c r="B5115" i="1" s="1"/>
  <c r="A5115" i="1" s="1"/>
  <c r="E5116" i="1"/>
  <c r="B5116" i="1" s="1"/>
  <c r="E5117" i="1"/>
  <c r="B5117" i="1" s="1"/>
  <c r="E5118" i="1"/>
  <c r="B5118" i="1" s="1"/>
  <c r="E5119" i="1"/>
  <c r="B5119" i="1" s="1"/>
  <c r="E5120" i="1"/>
  <c r="B5120" i="1" s="1"/>
  <c r="E5121" i="1"/>
  <c r="B5121" i="1" s="1"/>
  <c r="E5122" i="1"/>
  <c r="B5122" i="1" s="1"/>
  <c r="E5123" i="1"/>
  <c r="B5123" i="1" s="1"/>
  <c r="A5123" i="1" s="1"/>
  <c r="E5124" i="1"/>
  <c r="B5124" i="1" s="1"/>
  <c r="A5124" i="1" s="1"/>
  <c r="E5125" i="1"/>
  <c r="B5125" i="1" s="1"/>
  <c r="A5125" i="1" s="1"/>
  <c r="E5126" i="1"/>
  <c r="B5126" i="1" s="1"/>
  <c r="A5126" i="1" s="1"/>
  <c r="E5127" i="1"/>
  <c r="B5127" i="1" s="1"/>
  <c r="A5127" i="1" s="1"/>
  <c r="E5128" i="1"/>
  <c r="B5128" i="1" s="1"/>
  <c r="A5128" i="1" s="1"/>
  <c r="E5129" i="1"/>
  <c r="B5129" i="1" s="1"/>
  <c r="A5129" i="1" s="1"/>
  <c r="E5130" i="1"/>
  <c r="B5130" i="1" s="1"/>
  <c r="A5130" i="1" s="1"/>
  <c r="E5131" i="1"/>
  <c r="B5131" i="1" s="1"/>
  <c r="A5131" i="1" s="1"/>
  <c r="E5132" i="1"/>
  <c r="B5132" i="1" s="1"/>
  <c r="E5133" i="1"/>
  <c r="B5133" i="1" s="1"/>
  <c r="E5134" i="1"/>
  <c r="B5134" i="1" s="1"/>
  <c r="E5135" i="1"/>
  <c r="B5135" i="1" s="1"/>
  <c r="E5136" i="1"/>
  <c r="B5136" i="1" s="1"/>
  <c r="E5137" i="1"/>
  <c r="B5137" i="1" s="1"/>
  <c r="E5138" i="1"/>
  <c r="B5138" i="1" s="1"/>
  <c r="E5139" i="1"/>
  <c r="B5139" i="1" s="1"/>
  <c r="A5139" i="1" s="1"/>
  <c r="E5140" i="1"/>
  <c r="B5140" i="1" s="1"/>
  <c r="A5140" i="1" s="1"/>
  <c r="E5141" i="1"/>
  <c r="B5141" i="1" s="1"/>
  <c r="A5141" i="1" s="1"/>
  <c r="E5142" i="1"/>
  <c r="B5142" i="1" s="1"/>
  <c r="A5142" i="1" s="1"/>
  <c r="E5143" i="1"/>
  <c r="B5143" i="1" s="1"/>
  <c r="A5143" i="1" s="1"/>
  <c r="E5144" i="1"/>
  <c r="B5144" i="1" s="1"/>
  <c r="A5144" i="1" s="1"/>
  <c r="E5145" i="1"/>
  <c r="B5145" i="1" s="1"/>
  <c r="A5145" i="1" s="1"/>
  <c r="E5146" i="1"/>
  <c r="B5146" i="1" s="1"/>
  <c r="A5146" i="1" s="1"/>
  <c r="E5147" i="1"/>
  <c r="B5147" i="1" s="1"/>
  <c r="A5147" i="1" s="1"/>
  <c r="E5148" i="1"/>
  <c r="B5148" i="1" s="1"/>
  <c r="E5149" i="1"/>
  <c r="B5149" i="1" s="1"/>
  <c r="E5150" i="1"/>
  <c r="B5150" i="1" s="1"/>
  <c r="E5151" i="1"/>
  <c r="B5151" i="1" s="1"/>
  <c r="E5152" i="1"/>
  <c r="B5152" i="1" s="1"/>
  <c r="E5153" i="1"/>
  <c r="B5153" i="1" s="1"/>
  <c r="E5154" i="1"/>
  <c r="B5154" i="1" s="1"/>
  <c r="E5155" i="1"/>
  <c r="B5155" i="1" s="1"/>
  <c r="A5155" i="1" s="1"/>
  <c r="E5156" i="1"/>
  <c r="B5156" i="1" s="1"/>
  <c r="A5156" i="1" s="1"/>
  <c r="E5157" i="1"/>
  <c r="B5157" i="1" s="1"/>
  <c r="A5157" i="1" s="1"/>
  <c r="E5158" i="1"/>
  <c r="B5158" i="1" s="1"/>
  <c r="A5158" i="1" s="1"/>
  <c r="E5159" i="1"/>
  <c r="B5159" i="1" s="1"/>
  <c r="A5159" i="1" s="1"/>
  <c r="E5160" i="1"/>
  <c r="B5160" i="1" s="1"/>
  <c r="A5160" i="1" s="1"/>
  <c r="E5161" i="1"/>
  <c r="B5161" i="1" s="1"/>
  <c r="A5161" i="1" s="1"/>
  <c r="E5162" i="1"/>
  <c r="B5162" i="1" s="1"/>
  <c r="A5162" i="1" s="1"/>
  <c r="E5163" i="1"/>
  <c r="B5163" i="1" s="1"/>
  <c r="A5163" i="1" s="1"/>
  <c r="E5164" i="1"/>
  <c r="B5164" i="1" s="1"/>
  <c r="E5165" i="1"/>
  <c r="B5165" i="1" s="1"/>
  <c r="E5166" i="1"/>
  <c r="B5166" i="1" s="1"/>
  <c r="E5167" i="1"/>
  <c r="B5167" i="1" s="1"/>
  <c r="E5168" i="1"/>
  <c r="B5168" i="1" s="1"/>
  <c r="E5169" i="1"/>
  <c r="B5169" i="1" s="1"/>
  <c r="E5170" i="1"/>
  <c r="B5170" i="1" s="1"/>
  <c r="E5171" i="1"/>
  <c r="B5171" i="1" s="1"/>
  <c r="A5171" i="1" s="1"/>
  <c r="E5172" i="1"/>
  <c r="B5172" i="1" s="1"/>
  <c r="A5172" i="1" s="1"/>
  <c r="E5173" i="1"/>
  <c r="B5173" i="1" s="1"/>
  <c r="A5173" i="1" s="1"/>
  <c r="E5174" i="1"/>
  <c r="B5174" i="1" s="1"/>
  <c r="A5174" i="1" s="1"/>
  <c r="E5175" i="1"/>
  <c r="B5175" i="1" s="1"/>
  <c r="A5175" i="1" s="1"/>
  <c r="E5176" i="1"/>
  <c r="B5176" i="1" s="1"/>
  <c r="A5176" i="1" s="1"/>
  <c r="E5177" i="1"/>
  <c r="B5177" i="1" s="1"/>
  <c r="A5177" i="1" s="1"/>
  <c r="E5178" i="1"/>
  <c r="B5178" i="1" s="1"/>
  <c r="A5178" i="1" s="1"/>
  <c r="E5179" i="1"/>
  <c r="B5179" i="1" s="1"/>
  <c r="A5179" i="1" s="1"/>
  <c r="E5180" i="1"/>
  <c r="B5180" i="1" s="1"/>
  <c r="E5181" i="1"/>
  <c r="B5181" i="1" s="1"/>
  <c r="E5182" i="1"/>
  <c r="B5182" i="1" s="1"/>
  <c r="E5183" i="1"/>
  <c r="B5183" i="1" s="1"/>
  <c r="E5184" i="1"/>
  <c r="B5184" i="1" s="1"/>
  <c r="E5185" i="1"/>
  <c r="B5185" i="1" s="1"/>
  <c r="E5186" i="1"/>
  <c r="B5186" i="1" s="1"/>
  <c r="E5187" i="1"/>
  <c r="B5187" i="1" s="1"/>
  <c r="A5187" i="1" s="1"/>
  <c r="E5188" i="1"/>
  <c r="B5188" i="1" s="1"/>
  <c r="A5188" i="1" s="1"/>
  <c r="E5189" i="1"/>
  <c r="B5189" i="1" s="1"/>
  <c r="A5189" i="1" s="1"/>
  <c r="E5190" i="1"/>
  <c r="B5190" i="1" s="1"/>
  <c r="A5190" i="1" s="1"/>
  <c r="E5191" i="1"/>
  <c r="B5191" i="1" s="1"/>
  <c r="A5191" i="1" s="1"/>
  <c r="E5192" i="1"/>
  <c r="B5192" i="1" s="1"/>
  <c r="A5192" i="1" s="1"/>
  <c r="E5193" i="1"/>
  <c r="B5193" i="1" s="1"/>
  <c r="A5193" i="1" s="1"/>
  <c r="E5194" i="1"/>
  <c r="B5194" i="1" s="1"/>
  <c r="A5194" i="1" s="1"/>
  <c r="E5195" i="1"/>
  <c r="B5195" i="1" s="1"/>
  <c r="A5195" i="1" s="1"/>
  <c r="E5196" i="1"/>
  <c r="B5196" i="1" s="1"/>
  <c r="E5197" i="1"/>
  <c r="B5197" i="1" s="1"/>
  <c r="E5198" i="1"/>
  <c r="B5198" i="1" s="1"/>
  <c r="E5199" i="1"/>
  <c r="B5199" i="1" s="1"/>
  <c r="E5200" i="1"/>
  <c r="B5200" i="1" s="1"/>
  <c r="E5201" i="1"/>
  <c r="B5201" i="1" s="1"/>
  <c r="E5202" i="1"/>
  <c r="B5202" i="1" s="1"/>
  <c r="E5203" i="1"/>
  <c r="B5203" i="1" s="1"/>
  <c r="A5203" i="1" s="1"/>
  <c r="E5204" i="1"/>
  <c r="B5204" i="1" s="1"/>
  <c r="A5204" i="1" s="1"/>
  <c r="E5205" i="1"/>
  <c r="B5205" i="1" s="1"/>
  <c r="A5205" i="1" s="1"/>
  <c r="E5206" i="1"/>
  <c r="B5206" i="1" s="1"/>
  <c r="A5206" i="1" s="1"/>
  <c r="E5207" i="1"/>
  <c r="B5207" i="1" s="1"/>
  <c r="A5207" i="1" s="1"/>
  <c r="E5208" i="1"/>
  <c r="B5208" i="1" s="1"/>
  <c r="A5208" i="1" s="1"/>
  <c r="E5209" i="1"/>
  <c r="B5209" i="1" s="1"/>
  <c r="A5209" i="1" s="1"/>
  <c r="E5210" i="1"/>
  <c r="B5210" i="1" s="1"/>
  <c r="A5210" i="1" s="1"/>
  <c r="E5211" i="1"/>
  <c r="B5211" i="1" s="1"/>
  <c r="A5211" i="1" s="1"/>
  <c r="E5212" i="1"/>
  <c r="B5212" i="1" s="1"/>
  <c r="E5213" i="1"/>
  <c r="B5213" i="1" s="1"/>
  <c r="E5214" i="1"/>
  <c r="B5214" i="1" s="1"/>
  <c r="E5215" i="1"/>
  <c r="B5215" i="1" s="1"/>
  <c r="E5216" i="1"/>
  <c r="B5216" i="1" s="1"/>
  <c r="E5217" i="1"/>
  <c r="B5217" i="1" s="1"/>
  <c r="E5218" i="1"/>
  <c r="B5218" i="1" s="1"/>
  <c r="E5219" i="1"/>
  <c r="B5219" i="1" s="1"/>
  <c r="A5219" i="1" s="1"/>
  <c r="E5220" i="1"/>
  <c r="B5220" i="1" s="1"/>
  <c r="A5220" i="1" s="1"/>
  <c r="E5221" i="1"/>
  <c r="B5221" i="1" s="1"/>
  <c r="A5221" i="1" s="1"/>
  <c r="E5222" i="1"/>
  <c r="B5222" i="1" s="1"/>
  <c r="A5222" i="1" s="1"/>
  <c r="E5223" i="1"/>
  <c r="B5223" i="1" s="1"/>
  <c r="A5223" i="1" s="1"/>
  <c r="E5224" i="1"/>
  <c r="B5224" i="1" s="1"/>
  <c r="A5224" i="1" s="1"/>
  <c r="E5225" i="1"/>
  <c r="B5225" i="1" s="1"/>
  <c r="A5225" i="1" s="1"/>
  <c r="E5226" i="1"/>
  <c r="B5226" i="1" s="1"/>
  <c r="A5226" i="1" s="1"/>
  <c r="E5227" i="1"/>
  <c r="B5227" i="1" s="1"/>
  <c r="A5227" i="1" s="1"/>
  <c r="E5228" i="1"/>
  <c r="B5228" i="1" s="1"/>
  <c r="E5229" i="1"/>
  <c r="B5229" i="1" s="1"/>
  <c r="E5230" i="1"/>
  <c r="B5230" i="1" s="1"/>
  <c r="E5231" i="1"/>
  <c r="B5231" i="1" s="1"/>
  <c r="E5232" i="1"/>
  <c r="B5232" i="1" s="1"/>
  <c r="E5233" i="1"/>
  <c r="B5233" i="1" s="1"/>
  <c r="E5234" i="1"/>
  <c r="B5234" i="1" s="1"/>
  <c r="E5235" i="1"/>
  <c r="B5235" i="1" s="1"/>
  <c r="A5235" i="1" s="1"/>
  <c r="E5236" i="1"/>
  <c r="B5236" i="1" s="1"/>
  <c r="A5236" i="1" s="1"/>
  <c r="E5237" i="1"/>
  <c r="B5237" i="1" s="1"/>
  <c r="A5237" i="1" s="1"/>
  <c r="E5238" i="1"/>
  <c r="B5238" i="1" s="1"/>
  <c r="A5238" i="1" s="1"/>
  <c r="E5239" i="1"/>
  <c r="B5239" i="1" s="1"/>
  <c r="A5239" i="1" s="1"/>
  <c r="E5240" i="1"/>
  <c r="B5240" i="1" s="1"/>
  <c r="A5240" i="1" s="1"/>
  <c r="E5241" i="1"/>
  <c r="B5241" i="1" s="1"/>
  <c r="A5241" i="1" s="1"/>
  <c r="E5242" i="1"/>
  <c r="B5242" i="1" s="1"/>
  <c r="A5242" i="1" s="1"/>
  <c r="E5243" i="1"/>
  <c r="B5243" i="1" s="1"/>
  <c r="A5243" i="1" s="1"/>
  <c r="E5244" i="1"/>
  <c r="B5244" i="1" s="1"/>
  <c r="E5245" i="1"/>
  <c r="B5245" i="1" s="1"/>
  <c r="E5246" i="1"/>
  <c r="B5246" i="1" s="1"/>
  <c r="E5247" i="1"/>
  <c r="B5247" i="1" s="1"/>
  <c r="E5248" i="1"/>
  <c r="B5248" i="1" s="1"/>
  <c r="E5249" i="1"/>
  <c r="B5249" i="1" s="1"/>
  <c r="E5250" i="1"/>
  <c r="B5250" i="1" s="1"/>
  <c r="E5251" i="1"/>
  <c r="B5251" i="1" s="1"/>
  <c r="A5251" i="1" s="1"/>
  <c r="E5252" i="1"/>
  <c r="B5252" i="1" s="1"/>
  <c r="A5252" i="1" s="1"/>
  <c r="E5253" i="1"/>
  <c r="B5253" i="1" s="1"/>
  <c r="A5253" i="1" s="1"/>
  <c r="E5254" i="1"/>
  <c r="B5254" i="1" s="1"/>
  <c r="A5254" i="1" s="1"/>
  <c r="E5255" i="1"/>
  <c r="B5255" i="1" s="1"/>
  <c r="A5255" i="1" s="1"/>
  <c r="E5256" i="1"/>
  <c r="B5256" i="1" s="1"/>
  <c r="A5256" i="1" s="1"/>
  <c r="E5257" i="1"/>
  <c r="B5257" i="1" s="1"/>
  <c r="A5257" i="1" s="1"/>
  <c r="E5258" i="1"/>
  <c r="B5258" i="1" s="1"/>
  <c r="A5258" i="1" s="1"/>
  <c r="E5259" i="1"/>
  <c r="B5259" i="1" s="1"/>
  <c r="A5259" i="1" s="1"/>
  <c r="E5260" i="1"/>
  <c r="B5260" i="1" s="1"/>
  <c r="E5261" i="1"/>
  <c r="B5261" i="1" s="1"/>
  <c r="E5262" i="1"/>
  <c r="B5262" i="1" s="1"/>
  <c r="E5263" i="1"/>
  <c r="B5263" i="1" s="1"/>
  <c r="E5264" i="1"/>
  <c r="B5264" i="1" s="1"/>
  <c r="E5265" i="1"/>
  <c r="B5265" i="1" s="1"/>
  <c r="E5266" i="1"/>
  <c r="B5266" i="1" s="1"/>
  <c r="E5267" i="1"/>
  <c r="B5267" i="1" s="1"/>
  <c r="A5267" i="1" s="1"/>
  <c r="E5268" i="1"/>
  <c r="B5268" i="1" s="1"/>
  <c r="A5268" i="1" s="1"/>
  <c r="E5269" i="1"/>
  <c r="B5269" i="1" s="1"/>
  <c r="A5269" i="1" s="1"/>
  <c r="E5270" i="1"/>
  <c r="B5270" i="1" s="1"/>
  <c r="A5270" i="1" s="1"/>
  <c r="E5271" i="1"/>
  <c r="B5271" i="1" s="1"/>
  <c r="A5271" i="1" s="1"/>
  <c r="E5272" i="1"/>
  <c r="B5272" i="1" s="1"/>
  <c r="A5272" i="1" s="1"/>
  <c r="E5273" i="1"/>
  <c r="B5273" i="1" s="1"/>
  <c r="A5273" i="1" s="1"/>
  <c r="E5274" i="1"/>
  <c r="B5274" i="1" s="1"/>
  <c r="A5274" i="1" s="1"/>
  <c r="E5275" i="1"/>
  <c r="B5275" i="1" s="1"/>
  <c r="A5275" i="1" s="1"/>
  <c r="E5276" i="1"/>
  <c r="B5276" i="1" s="1"/>
  <c r="E5277" i="1"/>
  <c r="B5277" i="1" s="1"/>
  <c r="E5278" i="1"/>
  <c r="B5278" i="1" s="1"/>
  <c r="E5279" i="1"/>
  <c r="B5279" i="1" s="1"/>
  <c r="E5280" i="1"/>
  <c r="B5280" i="1" s="1"/>
  <c r="E5281" i="1"/>
  <c r="B5281" i="1" s="1"/>
  <c r="E5282" i="1"/>
  <c r="B5282" i="1" s="1"/>
  <c r="E5283" i="1"/>
  <c r="B5283" i="1" s="1"/>
  <c r="A5283" i="1" s="1"/>
  <c r="E5284" i="1"/>
  <c r="B5284" i="1" s="1"/>
  <c r="A5284" i="1" s="1"/>
  <c r="E5285" i="1"/>
  <c r="B5285" i="1" s="1"/>
  <c r="A5285" i="1" s="1"/>
  <c r="E5286" i="1"/>
  <c r="B5286" i="1" s="1"/>
  <c r="A5286" i="1" s="1"/>
  <c r="E5287" i="1"/>
  <c r="B5287" i="1" s="1"/>
  <c r="A5287" i="1" s="1"/>
  <c r="E5288" i="1"/>
  <c r="B5288" i="1" s="1"/>
  <c r="A5288" i="1" s="1"/>
  <c r="E5289" i="1"/>
  <c r="B5289" i="1" s="1"/>
  <c r="A5289" i="1" s="1"/>
  <c r="E5290" i="1"/>
  <c r="B5290" i="1" s="1"/>
  <c r="A5290" i="1" s="1"/>
  <c r="E5291" i="1"/>
  <c r="B5291" i="1" s="1"/>
  <c r="A5291" i="1" s="1"/>
  <c r="E5292" i="1"/>
  <c r="B5292" i="1" s="1"/>
  <c r="E5293" i="1"/>
  <c r="B5293" i="1" s="1"/>
  <c r="E5294" i="1"/>
  <c r="B5294" i="1" s="1"/>
  <c r="E5295" i="1"/>
  <c r="B5295" i="1" s="1"/>
  <c r="E5296" i="1"/>
  <c r="B5296" i="1" s="1"/>
  <c r="E5297" i="1"/>
  <c r="B5297" i="1" s="1"/>
  <c r="E5298" i="1"/>
  <c r="B5298" i="1" s="1"/>
  <c r="E5299" i="1"/>
  <c r="B5299" i="1" s="1"/>
  <c r="A5299" i="1" s="1"/>
  <c r="E5300" i="1"/>
  <c r="B5300" i="1" s="1"/>
  <c r="A5300" i="1" s="1"/>
  <c r="E5301" i="1"/>
  <c r="B5301" i="1" s="1"/>
  <c r="A5301" i="1" s="1"/>
  <c r="E5302" i="1"/>
  <c r="B5302" i="1" s="1"/>
  <c r="A5302" i="1" s="1"/>
  <c r="E5303" i="1"/>
  <c r="B5303" i="1" s="1"/>
  <c r="A5303" i="1" s="1"/>
  <c r="E5304" i="1"/>
  <c r="B5304" i="1" s="1"/>
  <c r="A5304" i="1" s="1"/>
  <c r="E5305" i="1"/>
  <c r="B5305" i="1" s="1"/>
  <c r="A5305" i="1" s="1"/>
  <c r="E5306" i="1"/>
  <c r="B5306" i="1" s="1"/>
  <c r="A5306" i="1" s="1"/>
  <c r="E5307" i="1"/>
  <c r="B5307" i="1" s="1"/>
  <c r="A5307" i="1" s="1"/>
  <c r="E5308" i="1"/>
  <c r="B5308" i="1" s="1"/>
  <c r="E5309" i="1"/>
  <c r="B5309" i="1" s="1"/>
  <c r="E5310" i="1"/>
  <c r="B5310" i="1" s="1"/>
  <c r="E5311" i="1"/>
  <c r="B5311" i="1" s="1"/>
  <c r="E5312" i="1"/>
  <c r="B5312" i="1" s="1"/>
  <c r="E5313" i="1"/>
  <c r="B5313" i="1" s="1"/>
  <c r="E5314" i="1"/>
  <c r="B5314" i="1" s="1"/>
  <c r="E5315" i="1"/>
  <c r="B5315" i="1" s="1"/>
  <c r="A5315" i="1" s="1"/>
  <c r="E5316" i="1"/>
  <c r="B5316" i="1" s="1"/>
  <c r="A5316" i="1" s="1"/>
  <c r="E5317" i="1"/>
  <c r="B5317" i="1" s="1"/>
  <c r="A5317" i="1" s="1"/>
  <c r="E5318" i="1"/>
  <c r="B5318" i="1" s="1"/>
  <c r="A5318" i="1" s="1"/>
  <c r="E5319" i="1"/>
  <c r="B5319" i="1" s="1"/>
  <c r="A5319" i="1" s="1"/>
  <c r="E5320" i="1"/>
  <c r="B5320" i="1" s="1"/>
  <c r="A5320" i="1" s="1"/>
  <c r="E5321" i="1"/>
  <c r="B5321" i="1" s="1"/>
  <c r="A5321" i="1" s="1"/>
  <c r="E5322" i="1"/>
  <c r="B5322" i="1" s="1"/>
  <c r="A5322" i="1" s="1"/>
  <c r="E5323" i="1"/>
  <c r="B5323" i="1" s="1"/>
  <c r="A5323" i="1" s="1"/>
  <c r="E5324" i="1"/>
  <c r="B5324" i="1" s="1"/>
  <c r="E5325" i="1"/>
  <c r="B5325" i="1" s="1"/>
  <c r="E5326" i="1"/>
  <c r="B5326" i="1" s="1"/>
  <c r="E5327" i="1"/>
  <c r="B5327" i="1" s="1"/>
  <c r="E5328" i="1"/>
  <c r="B5328" i="1" s="1"/>
  <c r="E5329" i="1"/>
  <c r="B5329" i="1" s="1"/>
  <c r="E5330" i="1"/>
  <c r="B5330" i="1" s="1"/>
  <c r="E5331" i="1"/>
  <c r="B5331" i="1" s="1"/>
  <c r="A5331" i="1" s="1"/>
  <c r="E5332" i="1"/>
  <c r="B5332" i="1" s="1"/>
  <c r="A5332" i="1" s="1"/>
  <c r="E5333" i="1"/>
  <c r="B5333" i="1" s="1"/>
  <c r="A5333" i="1" s="1"/>
  <c r="E5334" i="1"/>
  <c r="B5334" i="1" s="1"/>
  <c r="A5334" i="1" s="1"/>
  <c r="E5335" i="1"/>
  <c r="B5335" i="1" s="1"/>
  <c r="A5335" i="1" s="1"/>
  <c r="E5336" i="1"/>
  <c r="B5336" i="1" s="1"/>
  <c r="A5336" i="1" s="1"/>
  <c r="E5337" i="1"/>
  <c r="B5337" i="1" s="1"/>
  <c r="A5337" i="1" s="1"/>
  <c r="E5338" i="1"/>
  <c r="B5338" i="1" s="1"/>
  <c r="A5338" i="1" s="1"/>
  <c r="E5339" i="1"/>
  <c r="B5339" i="1" s="1"/>
  <c r="A5339" i="1" s="1"/>
  <c r="E5340" i="1"/>
  <c r="B5340" i="1" s="1"/>
  <c r="E5341" i="1"/>
  <c r="B5341" i="1" s="1"/>
  <c r="E5342" i="1"/>
  <c r="B5342" i="1" s="1"/>
  <c r="E5343" i="1"/>
  <c r="B5343" i="1" s="1"/>
  <c r="E5344" i="1"/>
  <c r="B5344" i="1" s="1"/>
  <c r="E5345" i="1"/>
  <c r="B5345" i="1" s="1"/>
  <c r="E5346" i="1"/>
  <c r="B5346" i="1" s="1"/>
  <c r="E5347" i="1"/>
  <c r="B5347" i="1" s="1"/>
  <c r="A5347" i="1" s="1"/>
  <c r="E5348" i="1"/>
  <c r="B5348" i="1" s="1"/>
  <c r="A5348" i="1" s="1"/>
  <c r="E5349" i="1"/>
  <c r="B5349" i="1" s="1"/>
  <c r="A5349" i="1" s="1"/>
  <c r="E5350" i="1"/>
  <c r="B5350" i="1" s="1"/>
  <c r="A5350" i="1" s="1"/>
  <c r="E5351" i="1"/>
  <c r="B5351" i="1" s="1"/>
  <c r="A5351" i="1" s="1"/>
  <c r="E5352" i="1"/>
  <c r="B5352" i="1" s="1"/>
  <c r="A5352" i="1" s="1"/>
  <c r="E5353" i="1"/>
  <c r="B5353" i="1" s="1"/>
  <c r="A5353" i="1" s="1"/>
  <c r="E5354" i="1"/>
  <c r="B5354" i="1" s="1"/>
  <c r="A5354" i="1" s="1"/>
  <c r="E5355" i="1"/>
  <c r="B5355" i="1" s="1"/>
  <c r="A5355" i="1" s="1"/>
  <c r="E5356" i="1"/>
  <c r="B5356" i="1" s="1"/>
  <c r="E5357" i="1"/>
  <c r="B5357" i="1" s="1"/>
  <c r="E5358" i="1"/>
  <c r="B5358" i="1" s="1"/>
  <c r="E5359" i="1"/>
  <c r="B5359" i="1" s="1"/>
  <c r="E5360" i="1"/>
  <c r="B5360" i="1" s="1"/>
  <c r="E5361" i="1"/>
  <c r="B5361" i="1" s="1"/>
  <c r="E5362" i="1"/>
  <c r="B5362" i="1" s="1"/>
  <c r="E5363" i="1"/>
  <c r="B5363" i="1" s="1"/>
  <c r="A5363" i="1" s="1"/>
  <c r="E5364" i="1"/>
  <c r="B5364" i="1" s="1"/>
  <c r="A5364" i="1" s="1"/>
  <c r="E5365" i="1"/>
  <c r="B5365" i="1" s="1"/>
  <c r="A5365" i="1" s="1"/>
  <c r="E5366" i="1"/>
  <c r="B5366" i="1" s="1"/>
  <c r="A5366" i="1" s="1"/>
  <c r="E5367" i="1"/>
  <c r="B5367" i="1" s="1"/>
  <c r="A5367" i="1" s="1"/>
  <c r="E5368" i="1"/>
  <c r="B5368" i="1" s="1"/>
  <c r="A5368" i="1" s="1"/>
  <c r="E5369" i="1"/>
  <c r="B5369" i="1" s="1"/>
  <c r="A5369" i="1" s="1"/>
  <c r="E5370" i="1"/>
  <c r="B5370" i="1" s="1"/>
  <c r="A5370" i="1" s="1"/>
  <c r="E5371" i="1"/>
  <c r="B5371" i="1" s="1"/>
  <c r="A5371" i="1" s="1"/>
  <c r="E5372" i="1"/>
  <c r="B5372" i="1" s="1"/>
  <c r="E5373" i="1"/>
  <c r="B5373" i="1" s="1"/>
  <c r="E5374" i="1"/>
  <c r="B5374" i="1" s="1"/>
  <c r="E5375" i="1"/>
  <c r="B5375" i="1" s="1"/>
  <c r="E5376" i="1"/>
  <c r="B5376" i="1" s="1"/>
  <c r="E5377" i="1"/>
  <c r="B5377" i="1" s="1"/>
  <c r="E5378" i="1"/>
  <c r="B5378" i="1" s="1"/>
  <c r="E5379" i="1"/>
  <c r="B5379" i="1" s="1"/>
  <c r="A5379" i="1" s="1"/>
  <c r="E5380" i="1"/>
  <c r="B5380" i="1" s="1"/>
  <c r="A5380" i="1" s="1"/>
  <c r="E5381" i="1"/>
  <c r="B5381" i="1" s="1"/>
  <c r="A5381" i="1" s="1"/>
  <c r="E5382" i="1"/>
  <c r="B5382" i="1" s="1"/>
  <c r="A5382" i="1" s="1"/>
  <c r="E5383" i="1"/>
  <c r="B5383" i="1" s="1"/>
  <c r="A5383" i="1" s="1"/>
  <c r="E5384" i="1"/>
  <c r="B5384" i="1" s="1"/>
  <c r="A5384" i="1" s="1"/>
  <c r="E5385" i="1"/>
  <c r="B5385" i="1" s="1"/>
  <c r="A5385" i="1" s="1"/>
  <c r="E5386" i="1"/>
  <c r="B5386" i="1" s="1"/>
  <c r="A5386" i="1" s="1"/>
  <c r="E5387" i="1"/>
  <c r="B5387" i="1" s="1"/>
  <c r="A5387" i="1" s="1"/>
  <c r="E5388" i="1"/>
  <c r="B5388" i="1" s="1"/>
  <c r="E5389" i="1"/>
  <c r="B5389" i="1" s="1"/>
  <c r="E5390" i="1"/>
  <c r="B5390" i="1" s="1"/>
  <c r="E5391" i="1"/>
  <c r="B5391" i="1" s="1"/>
  <c r="E5392" i="1"/>
  <c r="B5392" i="1" s="1"/>
  <c r="E5393" i="1"/>
  <c r="B5393" i="1" s="1"/>
  <c r="E5394" i="1"/>
  <c r="B5394" i="1" s="1"/>
  <c r="E5395" i="1"/>
  <c r="B5395" i="1" s="1"/>
  <c r="A5395" i="1" s="1"/>
  <c r="E5396" i="1"/>
  <c r="B5396" i="1" s="1"/>
  <c r="A5396" i="1" s="1"/>
  <c r="E5397" i="1"/>
  <c r="B5397" i="1" s="1"/>
  <c r="A5397" i="1" s="1"/>
  <c r="E5398" i="1"/>
  <c r="B5398" i="1" s="1"/>
  <c r="A5398" i="1" s="1"/>
  <c r="E5399" i="1"/>
  <c r="B5399" i="1" s="1"/>
  <c r="A5399" i="1" s="1"/>
  <c r="E5400" i="1"/>
  <c r="B5400" i="1" s="1"/>
  <c r="A5400" i="1" s="1"/>
  <c r="E5401" i="1"/>
  <c r="B5401" i="1" s="1"/>
  <c r="A5401" i="1" s="1"/>
  <c r="E5402" i="1"/>
  <c r="B5402" i="1" s="1"/>
  <c r="A5402" i="1" s="1"/>
  <c r="E5403" i="1"/>
  <c r="B5403" i="1" s="1"/>
  <c r="A5403" i="1" s="1"/>
  <c r="E5404" i="1"/>
  <c r="B5404" i="1" s="1"/>
  <c r="E5405" i="1"/>
  <c r="B5405" i="1" s="1"/>
  <c r="E5406" i="1"/>
  <c r="B5406" i="1" s="1"/>
  <c r="E5407" i="1"/>
  <c r="B5407" i="1" s="1"/>
  <c r="E5408" i="1"/>
  <c r="B5408" i="1" s="1"/>
  <c r="E5409" i="1"/>
  <c r="B5409" i="1" s="1"/>
  <c r="E5410" i="1"/>
  <c r="B5410" i="1" s="1"/>
  <c r="E5411" i="1"/>
  <c r="B5411" i="1" s="1"/>
  <c r="A5411" i="1" s="1"/>
  <c r="E5412" i="1"/>
  <c r="B5412" i="1" s="1"/>
  <c r="A5412" i="1" s="1"/>
  <c r="E5413" i="1"/>
  <c r="B5413" i="1" s="1"/>
  <c r="A5413" i="1" s="1"/>
  <c r="E5414" i="1"/>
  <c r="B5414" i="1" s="1"/>
  <c r="A5414" i="1" s="1"/>
  <c r="E5415" i="1"/>
  <c r="B5415" i="1" s="1"/>
  <c r="A5415" i="1" s="1"/>
  <c r="E5416" i="1"/>
  <c r="B5416" i="1" s="1"/>
  <c r="A5416" i="1" s="1"/>
  <c r="E5417" i="1"/>
  <c r="B5417" i="1" s="1"/>
  <c r="A5417" i="1" s="1"/>
  <c r="E5418" i="1"/>
  <c r="B5418" i="1" s="1"/>
  <c r="A5418" i="1" s="1"/>
  <c r="E5419" i="1"/>
  <c r="B5419" i="1" s="1"/>
  <c r="A5419" i="1" s="1"/>
  <c r="E5420" i="1"/>
  <c r="B5420" i="1" s="1"/>
  <c r="E5421" i="1"/>
  <c r="B5421" i="1" s="1"/>
  <c r="E5422" i="1"/>
  <c r="B5422" i="1" s="1"/>
  <c r="E5423" i="1"/>
  <c r="B5423" i="1" s="1"/>
  <c r="E5424" i="1"/>
  <c r="B5424" i="1" s="1"/>
  <c r="E5425" i="1"/>
  <c r="B5425" i="1" s="1"/>
  <c r="E5426" i="1"/>
  <c r="B5426" i="1" s="1"/>
  <c r="E5427" i="1"/>
  <c r="B5427" i="1" s="1"/>
  <c r="A5427" i="1" s="1"/>
  <c r="E5428" i="1"/>
  <c r="B5428" i="1" s="1"/>
  <c r="A5428" i="1" s="1"/>
  <c r="E5429" i="1"/>
  <c r="B5429" i="1" s="1"/>
  <c r="A5429" i="1" s="1"/>
  <c r="E5430" i="1"/>
  <c r="B5430" i="1" s="1"/>
  <c r="A5430" i="1" s="1"/>
  <c r="E5431" i="1"/>
  <c r="B5431" i="1" s="1"/>
  <c r="A5431" i="1" s="1"/>
  <c r="E5432" i="1"/>
  <c r="B5432" i="1" s="1"/>
  <c r="A5432" i="1" s="1"/>
  <c r="E5433" i="1"/>
  <c r="B5433" i="1" s="1"/>
  <c r="A5433" i="1" s="1"/>
  <c r="E5434" i="1"/>
  <c r="B5434" i="1" s="1"/>
  <c r="A5434" i="1" s="1"/>
  <c r="E5435" i="1"/>
  <c r="B5435" i="1" s="1"/>
  <c r="A5435" i="1" s="1"/>
  <c r="E5436" i="1"/>
  <c r="B5436" i="1" s="1"/>
  <c r="E5437" i="1"/>
  <c r="B5437" i="1" s="1"/>
  <c r="E5438" i="1"/>
  <c r="B5438" i="1" s="1"/>
  <c r="E5439" i="1"/>
  <c r="B5439" i="1" s="1"/>
  <c r="E5440" i="1"/>
  <c r="B5440" i="1" s="1"/>
  <c r="E5441" i="1"/>
  <c r="B5441" i="1" s="1"/>
  <c r="E5442" i="1"/>
  <c r="B5442" i="1" s="1"/>
  <c r="E5443" i="1"/>
  <c r="B5443" i="1" s="1"/>
  <c r="A5443" i="1" s="1"/>
  <c r="E5444" i="1"/>
  <c r="B5444" i="1" s="1"/>
  <c r="A5444" i="1" s="1"/>
  <c r="E5445" i="1"/>
  <c r="B5445" i="1" s="1"/>
  <c r="A5445" i="1" s="1"/>
  <c r="E5446" i="1"/>
  <c r="B5446" i="1" s="1"/>
  <c r="A5446" i="1" s="1"/>
  <c r="E5447" i="1"/>
  <c r="B5447" i="1" s="1"/>
  <c r="A5447" i="1" s="1"/>
  <c r="E5448" i="1"/>
  <c r="B5448" i="1" s="1"/>
  <c r="A5448" i="1" s="1"/>
  <c r="E5449" i="1"/>
  <c r="B5449" i="1" s="1"/>
  <c r="A5449" i="1" s="1"/>
  <c r="E5450" i="1"/>
  <c r="B5450" i="1" s="1"/>
  <c r="A5450" i="1" s="1"/>
  <c r="E5451" i="1"/>
  <c r="B5451" i="1" s="1"/>
  <c r="A5451" i="1" s="1"/>
  <c r="E5452" i="1"/>
  <c r="B5452" i="1" s="1"/>
  <c r="E5453" i="1"/>
  <c r="B5453" i="1" s="1"/>
  <c r="E5454" i="1"/>
  <c r="B5454" i="1" s="1"/>
  <c r="E5455" i="1"/>
  <c r="B5455" i="1" s="1"/>
  <c r="E5456" i="1"/>
  <c r="B5456" i="1" s="1"/>
  <c r="E5457" i="1"/>
  <c r="B5457" i="1" s="1"/>
  <c r="E5458" i="1"/>
  <c r="B5458" i="1" s="1"/>
  <c r="E5459" i="1"/>
  <c r="B5459" i="1" s="1"/>
  <c r="A5459" i="1" s="1"/>
  <c r="E5460" i="1"/>
  <c r="B5460" i="1" s="1"/>
  <c r="A5460" i="1" s="1"/>
  <c r="E5461" i="1"/>
  <c r="B5461" i="1" s="1"/>
  <c r="A5461" i="1" s="1"/>
  <c r="E5462" i="1"/>
  <c r="B5462" i="1" s="1"/>
  <c r="A5462" i="1" s="1"/>
  <c r="E5463" i="1"/>
  <c r="B5463" i="1" s="1"/>
  <c r="A5463" i="1" s="1"/>
  <c r="E5464" i="1"/>
  <c r="B5464" i="1" s="1"/>
  <c r="A5464" i="1" s="1"/>
  <c r="E5465" i="1"/>
  <c r="B5465" i="1" s="1"/>
  <c r="A5465" i="1" s="1"/>
  <c r="E5466" i="1"/>
  <c r="B5466" i="1" s="1"/>
  <c r="A5466" i="1" s="1"/>
  <c r="E5467" i="1"/>
  <c r="B5467" i="1" s="1"/>
  <c r="A5467" i="1" s="1"/>
  <c r="E5468" i="1"/>
  <c r="B5468" i="1" s="1"/>
  <c r="E5469" i="1"/>
  <c r="B5469" i="1" s="1"/>
  <c r="E5470" i="1"/>
  <c r="B5470" i="1" s="1"/>
  <c r="E5471" i="1"/>
  <c r="B5471" i="1" s="1"/>
  <c r="E5472" i="1"/>
  <c r="B5472" i="1" s="1"/>
  <c r="E5473" i="1"/>
  <c r="B5473" i="1" s="1"/>
  <c r="E5474" i="1"/>
  <c r="B5474" i="1" s="1"/>
  <c r="E5475" i="1"/>
  <c r="B5475" i="1" s="1"/>
  <c r="A5475" i="1" s="1"/>
  <c r="E5476" i="1"/>
  <c r="B5476" i="1" s="1"/>
  <c r="A5476" i="1" s="1"/>
  <c r="E5477" i="1"/>
  <c r="B5477" i="1" s="1"/>
  <c r="A5477" i="1" s="1"/>
  <c r="E5478" i="1"/>
  <c r="B5478" i="1" s="1"/>
  <c r="A5478" i="1" s="1"/>
  <c r="E5479" i="1"/>
  <c r="B5479" i="1" s="1"/>
  <c r="A5479" i="1" s="1"/>
  <c r="E5480" i="1"/>
  <c r="B5480" i="1" s="1"/>
  <c r="A5480" i="1" s="1"/>
  <c r="E5481" i="1"/>
  <c r="B5481" i="1" s="1"/>
  <c r="A5481" i="1" s="1"/>
  <c r="E5482" i="1"/>
  <c r="B5482" i="1" s="1"/>
  <c r="A5482" i="1" s="1"/>
  <c r="E5483" i="1"/>
  <c r="B5483" i="1" s="1"/>
  <c r="A5483" i="1" s="1"/>
  <c r="E5484" i="1"/>
  <c r="B5484" i="1" s="1"/>
  <c r="E5485" i="1"/>
  <c r="B5485" i="1" s="1"/>
  <c r="E5486" i="1"/>
  <c r="B5486" i="1" s="1"/>
  <c r="E5487" i="1"/>
  <c r="B5487" i="1" s="1"/>
  <c r="E5488" i="1"/>
  <c r="B5488" i="1" s="1"/>
  <c r="E5489" i="1"/>
  <c r="B5489" i="1" s="1"/>
  <c r="E5490" i="1"/>
  <c r="B5490" i="1" s="1"/>
  <c r="E5491" i="1"/>
  <c r="B5491" i="1" s="1"/>
  <c r="A5491" i="1" s="1"/>
  <c r="E5492" i="1"/>
  <c r="B5492" i="1" s="1"/>
  <c r="A5492" i="1" s="1"/>
  <c r="E5493" i="1"/>
  <c r="B5493" i="1" s="1"/>
  <c r="A5493" i="1" s="1"/>
  <c r="E5494" i="1"/>
  <c r="B5494" i="1" s="1"/>
  <c r="A5494" i="1" s="1"/>
  <c r="E5495" i="1"/>
  <c r="B5495" i="1" s="1"/>
  <c r="A5495" i="1" s="1"/>
  <c r="E5496" i="1"/>
  <c r="B5496" i="1" s="1"/>
  <c r="A5496" i="1" s="1"/>
  <c r="E5497" i="1"/>
  <c r="B5497" i="1" s="1"/>
  <c r="A5497" i="1" s="1"/>
  <c r="E5498" i="1"/>
  <c r="B5498" i="1" s="1"/>
  <c r="A5498" i="1" s="1"/>
  <c r="E5499" i="1"/>
  <c r="B5499" i="1" s="1"/>
  <c r="A5499" i="1" s="1"/>
  <c r="E5500" i="1"/>
  <c r="B5500" i="1" s="1"/>
  <c r="E5501" i="1"/>
  <c r="B5501" i="1" s="1"/>
  <c r="E5502" i="1"/>
  <c r="B5502" i="1" s="1"/>
  <c r="E5503" i="1"/>
  <c r="B5503" i="1" s="1"/>
  <c r="E5504" i="1"/>
  <c r="B5504" i="1" s="1"/>
  <c r="E5505" i="1"/>
  <c r="B5505" i="1" s="1"/>
  <c r="E5506" i="1"/>
  <c r="B5506" i="1" s="1"/>
  <c r="E5507" i="1"/>
  <c r="B5507" i="1" s="1"/>
  <c r="A5507" i="1" s="1"/>
  <c r="E5508" i="1"/>
  <c r="B5508" i="1" s="1"/>
  <c r="A5508" i="1" s="1"/>
  <c r="E5509" i="1"/>
  <c r="B5509" i="1" s="1"/>
  <c r="A5509" i="1" s="1"/>
  <c r="E5510" i="1"/>
  <c r="B5510" i="1" s="1"/>
  <c r="A5510" i="1" s="1"/>
  <c r="E5511" i="1"/>
  <c r="B5511" i="1" s="1"/>
  <c r="A5511" i="1" s="1"/>
  <c r="E5512" i="1"/>
  <c r="B5512" i="1" s="1"/>
  <c r="A5512" i="1" s="1"/>
  <c r="E5513" i="1"/>
  <c r="B5513" i="1" s="1"/>
  <c r="A5513" i="1" s="1"/>
  <c r="E5514" i="1"/>
  <c r="B5514" i="1" s="1"/>
  <c r="A5514" i="1" s="1"/>
  <c r="E5515" i="1"/>
  <c r="B5515" i="1" s="1"/>
  <c r="A5515" i="1" s="1"/>
  <c r="E5516" i="1"/>
  <c r="B5516" i="1" s="1"/>
  <c r="E5517" i="1"/>
  <c r="B5517" i="1" s="1"/>
  <c r="E5518" i="1"/>
  <c r="B5518" i="1" s="1"/>
  <c r="E5519" i="1"/>
  <c r="B5519" i="1" s="1"/>
  <c r="E5520" i="1"/>
  <c r="B5520" i="1" s="1"/>
  <c r="E5521" i="1"/>
  <c r="B5521" i="1" s="1"/>
  <c r="E5522" i="1"/>
  <c r="B5522" i="1" s="1"/>
  <c r="E5523" i="1"/>
  <c r="B5523" i="1" s="1"/>
  <c r="A5523" i="1" s="1"/>
  <c r="E5524" i="1"/>
  <c r="B5524" i="1" s="1"/>
  <c r="A5524" i="1" s="1"/>
  <c r="E5525" i="1"/>
  <c r="B5525" i="1" s="1"/>
  <c r="A5525" i="1" s="1"/>
  <c r="E5526" i="1"/>
  <c r="B5526" i="1" s="1"/>
  <c r="A5526" i="1" s="1"/>
  <c r="E5527" i="1"/>
  <c r="B5527" i="1" s="1"/>
  <c r="A5527" i="1" s="1"/>
  <c r="E5528" i="1"/>
  <c r="B5528" i="1" s="1"/>
  <c r="A5528" i="1" s="1"/>
  <c r="E5529" i="1"/>
  <c r="B5529" i="1" s="1"/>
  <c r="A5529" i="1" s="1"/>
  <c r="E5530" i="1"/>
  <c r="B5530" i="1" s="1"/>
  <c r="A5530" i="1" s="1"/>
  <c r="E5531" i="1"/>
  <c r="B5531" i="1" s="1"/>
  <c r="A5531" i="1" s="1"/>
  <c r="E5532" i="1"/>
  <c r="B5532" i="1" s="1"/>
  <c r="E5533" i="1"/>
  <c r="B5533" i="1" s="1"/>
  <c r="E5534" i="1"/>
  <c r="B5534" i="1" s="1"/>
  <c r="E5535" i="1"/>
  <c r="B5535" i="1" s="1"/>
  <c r="E5536" i="1"/>
  <c r="B5536" i="1" s="1"/>
  <c r="E5537" i="1"/>
  <c r="B5537" i="1" s="1"/>
  <c r="E5538" i="1"/>
  <c r="B5538" i="1" s="1"/>
  <c r="E5539" i="1"/>
  <c r="B5539" i="1" s="1"/>
  <c r="A5539" i="1" s="1"/>
  <c r="E5540" i="1"/>
  <c r="B5540" i="1" s="1"/>
  <c r="A5540" i="1" s="1"/>
  <c r="E5541" i="1"/>
  <c r="B5541" i="1" s="1"/>
  <c r="A5541" i="1" s="1"/>
  <c r="E5542" i="1"/>
  <c r="B5542" i="1" s="1"/>
  <c r="A5542" i="1" s="1"/>
  <c r="E5543" i="1"/>
  <c r="B5543" i="1" s="1"/>
  <c r="A5543" i="1" s="1"/>
  <c r="E5544" i="1"/>
  <c r="B5544" i="1" s="1"/>
  <c r="A5544" i="1" s="1"/>
  <c r="E5545" i="1"/>
  <c r="B5545" i="1" s="1"/>
  <c r="A5545" i="1" s="1"/>
  <c r="E5546" i="1"/>
  <c r="B5546" i="1" s="1"/>
  <c r="A5546" i="1" s="1"/>
  <c r="E5547" i="1"/>
  <c r="B5547" i="1" s="1"/>
  <c r="A5547" i="1" s="1"/>
  <c r="E5548" i="1"/>
  <c r="B5548" i="1" s="1"/>
  <c r="E5549" i="1"/>
  <c r="B5549" i="1" s="1"/>
  <c r="E5550" i="1"/>
  <c r="B5550" i="1" s="1"/>
  <c r="E5551" i="1"/>
  <c r="B5551" i="1" s="1"/>
  <c r="E5552" i="1"/>
  <c r="B5552" i="1" s="1"/>
  <c r="E5553" i="1"/>
  <c r="B5553" i="1" s="1"/>
  <c r="E5554" i="1"/>
  <c r="B5554" i="1" s="1"/>
  <c r="E5555" i="1"/>
  <c r="B5555" i="1" s="1"/>
  <c r="A5555" i="1" s="1"/>
  <c r="E5556" i="1"/>
  <c r="B5556" i="1" s="1"/>
  <c r="A5556" i="1" s="1"/>
  <c r="E5557" i="1"/>
  <c r="B5557" i="1" s="1"/>
  <c r="A5557" i="1" s="1"/>
  <c r="E5558" i="1"/>
  <c r="B5558" i="1" s="1"/>
  <c r="A5558" i="1" s="1"/>
  <c r="E5559" i="1"/>
  <c r="B5559" i="1" s="1"/>
  <c r="A5559" i="1" s="1"/>
  <c r="E5560" i="1"/>
  <c r="B5560" i="1" s="1"/>
  <c r="A5560" i="1" s="1"/>
  <c r="E5561" i="1"/>
  <c r="B5561" i="1" s="1"/>
  <c r="A5561" i="1" s="1"/>
  <c r="E5562" i="1"/>
  <c r="B5562" i="1" s="1"/>
  <c r="A5562" i="1" s="1"/>
  <c r="E5563" i="1"/>
  <c r="B5563" i="1" s="1"/>
  <c r="A5563" i="1" s="1"/>
  <c r="E5564" i="1"/>
  <c r="B5564" i="1" s="1"/>
  <c r="E5565" i="1"/>
  <c r="B5565" i="1" s="1"/>
  <c r="E5566" i="1"/>
  <c r="B5566" i="1" s="1"/>
  <c r="E5567" i="1"/>
  <c r="B5567" i="1" s="1"/>
  <c r="E5568" i="1"/>
  <c r="B5568" i="1" s="1"/>
  <c r="E5569" i="1"/>
  <c r="B5569" i="1" s="1"/>
  <c r="E5570" i="1"/>
  <c r="B5570" i="1" s="1"/>
  <c r="E5571" i="1"/>
  <c r="B5571" i="1" s="1"/>
  <c r="A5571" i="1" s="1"/>
  <c r="E5572" i="1"/>
  <c r="B5572" i="1" s="1"/>
  <c r="A5572" i="1" s="1"/>
  <c r="E5573" i="1"/>
  <c r="B5573" i="1" s="1"/>
  <c r="A5573" i="1" s="1"/>
  <c r="E5574" i="1"/>
  <c r="B5574" i="1" s="1"/>
  <c r="A5574" i="1" s="1"/>
  <c r="E5575" i="1"/>
  <c r="B5575" i="1" s="1"/>
  <c r="A5575" i="1" s="1"/>
  <c r="E5576" i="1"/>
  <c r="B5576" i="1" s="1"/>
  <c r="A5576" i="1" s="1"/>
  <c r="E5577" i="1"/>
  <c r="B5577" i="1" s="1"/>
  <c r="A5577" i="1" s="1"/>
  <c r="E5578" i="1"/>
  <c r="B5578" i="1" s="1"/>
  <c r="A5578" i="1" s="1"/>
  <c r="E5579" i="1"/>
  <c r="B5579" i="1" s="1"/>
  <c r="A5579" i="1" s="1"/>
  <c r="E5580" i="1"/>
  <c r="B5580" i="1" s="1"/>
  <c r="E5581" i="1"/>
  <c r="B5581" i="1" s="1"/>
  <c r="E5582" i="1"/>
  <c r="B5582" i="1" s="1"/>
  <c r="E5583" i="1"/>
  <c r="B5583" i="1" s="1"/>
  <c r="E5584" i="1"/>
  <c r="B5584" i="1" s="1"/>
  <c r="E5585" i="1"/>
  <c r="B5585" i="1" s="1"/>
  <c r="E5586" i="1"/>
  <c r="B5586" i="1" s="1"/>
  <c r="E5587" i="1"/>
  <c r="B5587" i="1" s="1"/>
  <c r="A5587" i="1" s="1"/>
  <c r="E5588" i="1"/>
  <c r="B5588" i="1" s="1"/>
  <c r="A5588" i="1" s="1"/>
  <c r="E5589" i="1"/>
  <c r="B5589" i="1" s="1"/>
  <c r="A5589" i="1" s="1"/>
  <c r="E5590" i="1"/>
  <c r="B5590" i="1" s="1"/>
  <c r="A5590" i="1" s="1"/>
  <c r="E5591" i="1"/>
  <c r="B5591" i="1" s="1"/>
  <c r="A5591" i="1" s="1"/>
  <c r="E5592" i="1"/>
  <c r="B5592" i="1" s="1"/>
  <c r="A5592" i="1" s="1"/>
  <c r="E5593" i="1"/>
  <c r="B5593" i="1" s="1"/>
  <c r="A5593" i="1" s="1"/>
  <c r="E5594" i="1"/>
  <c r="B5594" i="1" s="1"/>
  <c r="A5594" i="1" s="1"/>
  <c r="E5595" i="1"/>
  <c r="B5595" i="1" s="1"/>
  <c r="A5595" i="1" s="1"/>
  <c r="E5596" i="1"/>
  <c r="B5596" i="1" s="1"/>
  <c r="E5597" i="1"/>
  <c r="B5597" i="1" s="1"/>
  <c r="E5598" i="1"/>
  <c r="B5598" i="1" s="1"/>
  <c r="E5599" i="1"/>
  <c r="B5599" i="1" s="1"/>
  <c r="E5600" i="1"/>
  <c r="B5600" i="1" s="1"/>
  <c r="E5601" i="1"/>
  <c r="B5601" i="1" s="1"/>
  <c r="E5602" i="1"/>
  <c r="B5602" i="1" s="1"/>
  <c r="E5603" i="1"/>
  <c r="B5603" i="1" s="1"/>
  <c r="A5603" i="1" s="1"/>
  <c r="E5604" i="1"/>
  <c r="B5604" i="1" s="1"/>
  <c r="A5604" i="1" s="1"/>
  <c r="E5605" i="1"/>
  <c r="B5605" i="1" s="1"/>
  <c r="A5605" i="1" s="1"/>
  <c r="E5606" i="1"/>
  <c r="B5606" i="1" s="1"/>
  <c r="A5606" i="1" s="1"/>
  <c r="E5607" i="1"/>
  <c r="B5607" i="1" s="1"/>
  <c r="A5607" i="1" s="1"/>
  <c r="E5608" i="1"/>
  <c r="B5608" i="1" s="1"/>
  <c r="A5608" i="1" s="1"/>
  <c r="E5609" i="1"/>
  <c r="B5609" i="1" s="1"/>
  <c r="A5609" i="1" s="1"/>
  <c r="E5610" i="1"/>
  <c r="B5610" i="1" s="1"/>
  <c r="A5610" i="1" s="1"/>
  <c r="E5611" i="1"/>
  <c r="B5611" i="1" s="1"/>
  <c r="A5611" i="1" s="1"/>
  <c r="E5612" i="1"/>
  <c r="B5612" i="1" s="1"/>
  <c r="E5613" i="1"/>
  <c r="B5613" i="1" s="1"/>
  <c r="E5614" i="1"/>
  <c r="B5614" i="1" s="1"/>
  <c r="E5615" i="1"/>
  <c r="B5615" i="1" s="1"/>
  <c r="E5616" i="1"/>
  <c r="B5616" i="1" s="1"/>
  <c r="E5617" i="1"/>
  <c r="B5617" i="1" s="1"/>
  <c r="E5618" i="1"/>
  <c r="B5618" i="1" s="1"/>
  <c r="E5619" i="1"/>
  <c r="B5619" i="1" s="1"/>
  <c r="A5619" i="1" s="1"/>
  <c r="E5620" i="1"/>
  <c r="B5620" i="1" s="1"/>
  <c r="A5620" i="1" s="1"/>
  <c r="E5621" i="1"/>
  <c r="B5621" i="1" s="1"/>
  <c r="A5621" i="1" s="1"/>
  <c r="E5622" i="1"/>
  <c r="B5622" i="1" s="1"/>
  <c r="A5622" i="1" s="1"/>
  <c r="E5623" i="1"/>
  <c r="B5623" i="1" s="1"/>
  <c r="A5623" i="1" s="1"/>
  <c r="E5624" i="1"/>
  <c r="B5624" i="1" s="1"/>
  <c r="A5624" i="1" s="1"/>
  <c r="E5625" i="1"/>
  <c r="B5625" i="1" s="1"/>
  <c r="A5625" i="1" s="1"/>
  <c r="E5626" i="1"/>
  <c r="B5626" i="1" s="1"/>
  <c r="A5626" i="1" s="1"/>
  <c r="E5627" i="1"/>
  <c r="B5627" i="1" s="1"/>
  <c r="A5627" i="1" s="1"/>
  <c r="E5628" i="1"/>
  <c r="B5628" i="1" s="1"/>
  <c r="E5629" i="1"/>
  <c r="B5629" i="1" s="1"/>
  <c r="E5630" i="1"/>
  <c r="B5630" i="1" s="1"/>
  <c r="E5631" i="1"/>
  <c r="B5631" i="1" s="1"/>
  <c r="E5632" i="1"/>
  <c r="B5632" i="1" s="1"/>
  <c r="E5633" i="1"/>
  <c r="B5633" i="1" s="1"/>
  <c r="E5634" i="1"/>
  <c r="B5634" i="1" s="1"/>
  <c r="E5635" i="1"/>
  <c r="B5635" i="1" s="1"/>
  <c r="A5635" i="1" s="1"/>
  <c r="E5636" i="1"/>
  <c r="B5636" i="1" s="1"/>
  <c r="A5636" i="1" s="1"/>
  <c r="E5637" i="1"/>
  <c r="B5637" i="1" s="1"/>
  <c r="A5637" i="1" s="1"/>
  <c r="E5638" i="1"/>
  <c r="B5638" i="1" s="1"/>
  <c r="A5638" i="1" s="1"/>
  <c r="E5639" i="1"/>
  <c r="B5639" i="1" s="1"/>
  <c r="A5639" i="1" s="1"/>
  <c r="E5640" i="1"/>
  <c r="B5640" i="1" s="1"/>
  <c r="A5640" i="1" s="1"/>
  <c r="E5641" i="1"/>
  <c r="B5641" i="1" s="1"/>
  <c r="A5641" i="1" s="1"/>
  <c r="E5642" i="1"/>
  <c r="B5642" i="1" s="1"/>
  <c r="A5642" i="1" s="1"/>
  <c r="E5643" i="1"/>
  <c r="B5643" i="1" s="1"/>
  <c r="A5643" i="1" s="1"/>
  <c r="E5644" i="1"/>
  <c r="B5644" i="1" s="1"/>
  <c r="E5645" i="1"/>
  <c r="B5645" i="1" s="1"/>
  <c r="E5646" i="1"/>
  <c r="B5646" i="1" s="1"/>
  <c r="E5647" i="1"/>
  <c r="B5647" i="1" s="1"/>
  <c r="E5648" i="1"/>
  <c r="B5648" i="1" s="1"/>
  <c r="E5649" i="1"/>
  <c r="B5649" i="1" s="1"/>
  <c r="E5650" i="1"/>
  <c r="B5650" i="1" s="1"/>
  <c r="E5651" i="1"/>
  <c r="B5651" i="1" s="1"/>
  <c r="A5651" i="1" s="1"/>
  <c r="E5652" i="1"/>
  <c r="B5652" i="1" s="1"/>
  <c r="A5652" i="1" s="1"/>
  <c r="E5653" i="1"/>
  <c r="B5653" i="1" s="1"/>
  <c r="A5653" i="1" s="1"/>
  <c r="E5654" i="1"/>
  <c r="B5654" i="1" s="1"/>
  <c r="A5654" i="1" s="1"/>
  <c r="E5655" i="1"/>
  <c r="B5655" i="1" s="1"/>
  <c r="A5655" i="1" s="1"/>
  <c r="E5656" i="1"/>
  <c r="B5656" i="1" s="1"/>
  <c r="A5656" i="1" s="1"/>
  <c r="E5657" i="1"/>
  <c r="B5657" i="1" s="1"/>
  <c r="A5657" i="1" s="1"/>
  <c r="E5658" i="1"/>
  <c r="B5658" i="1" s="1"/>
  <c r="A5658" i="1" s="1"/>
  <c r="E5659" i="1"/>
  <c r="B5659" i="1" s="1"/>
  <c r="A5659" i="1" s="1"/>
  <c r="E5660" i="1"/>
  <c r="B5660" i="1" s="1"/>
  <c r="E5661" i="1"/>
  <c r="B5661" i="1" s="1"/>
  <c r="E5662" i="1"/>
  <c r="B5662" i="1" s="1"/>
  <c r="E5663" i="1"/>
  <c r="B5663" i="1" s="1"/>
  <c r="E5664" i="1"/>
  <c r="B5664" i="1" s="1"/>
  <c r="E5665" i="1"/>
  <c r="B5665" i="1" s="1"/>
  <c r="E5666" i="1"/>
  <c r="B5666" i="1" s="1"/>
  <c r="E5667" i="1"/>
  <c r="B5667" i="1" s="1"/>
  <c r="A5667" i="1" s="1"/>
  <c r="E5668" i="1"/>
  <c r="B5668" i="1" s="1"/>
  <c r="A5668" i="1" s="1"/>
  <c r="E5669" i="1"/>
  <c r="B5669" i="1" s="1"/>
  <c r="A5669" i="1" s="1"/>
  <c r="E5670" i="1"/>
  <c r="B5670" i="1" s="1"/>
  <c r="A5670" i="1" s="1"/>
  <c r="E5671" i="1"/>
  <c r="B5671" i="1" s="1"/>
  <c r="A5671" i="1" s="1"/>
  <c r="E5672" i="1"/>
  <c r="B5672" i="1" s="1"/>
  <c r="A5672" i="1" s="1"/>
  <c r="E5673" i="1"/>
  <c r="B5673" i="1" s="1"/>
  <c r="A5673" i="1" s="1"/>
  <c r="E5674" i="1"/>
  <c r="B5674" i="1" s="1"/>
  <c r="A5674" i="1" s="1"/>
  <c r="E5675" i="1"/>
  <c r="B5675" i="1" s="1"/>
  <c r="A5675" i="1" s="1"/>
  <c r="E5676" i="1"/>
  <c r="B5676" i="1" s="1"/>
  <c r="E5677" i="1"/>
  <c r="B5677" i="1" s="1"/>
  <c r="E5678" i="1"/>
  <c r="B5678" i="1" s="1"/>
  <c r="E5679" i="1"/>
  <c r="B5679" i="1" s="1"/>
  <c r="E5680" i="1"/>
  <c r="B5680" i="1" s="1"/>
  <c r="E5681" i="1"/>
  <c r="B5681" i="1" s="1"/>
  <c r="E5682" i="1"/>
  <c r="B5682" i="1" s="1"/>
  <c r="E5683" i="1"/>
  <c r="B5683" i="1" s="1"/>
  <c r="A5683" i="1" s="1"/>
  <c r="E5684" i="1"/>
  <c r="B5684" i="1" s="1"/>
  <c r="A5684" i="1" s="1"/>
  <c r="E5685" i="1"/>
  <c r="B5685" i="1" s="1"/>
  <c r="A5685" i="1" s="1"/>
  <c r="E5686" i="1"/>
  <c r="B5686" i="1" s="1"/>
  <c r="A5686" i="1" s="1"/>
  <c r="E5687" i="1"/>
  <c r="B5687" i="1" s="1"/>
  <c r="A5687" i="1" s="1"/>
  <c r="E5688" i="1"/>
  <c r="B5688" i="1" s="1"/>
  <c r="A5688" i="1" s="1"/>
  <c r="E5689" i="1"/>
  <c r="B5689" i="1" s="1"/>
  <c r="A5689" i="1" s="1"/>
  <c r="E5690" i="1"/>
  <c r="B5690" i="1" s="1"/>
  <c r="A5690" i="1" s="1"/>
  <c r="E5691" i="1"/>
  <c r="B5691" i="1" s="1"/>
  <c r="A5691" i="1" s="1"/>
  <c r="E5692" i="1"/>
  <c r="B5692" i="1" s="1"/>
  <c r="E5693" i="1"/>
  <c r="B5693" i="1" s="1"/>
  <c r="E5694" i="1"/>
  <c r="B5694" i="1" s="1"/>
  <c r="E5695" i="1"/>
  <c r="B5695" i="1" s="1"/>
  <c r="E5696" i="1"/>
  <c r="B5696" i="1" s="1"/>
  <c r="E5697" i="1"/>
  <c r="B5697" i="1" s="1"/>
  <c r="E5698" i="1"/>
  <c r="B5698" i="1" s="1"/>
  <c r="E5699" i="1"/>
  <c r="B5699" i="1" s="1"/>
  <c r="A5699" i="1" s="1"/>
  <c r="E5700" i="1"/>
  <c r="B5700" i="1" s="1"/>
  <c r="A5700" i="1" s="1"/>
  <c r="E5701" i="1"/>
  <c r="B5701" i="1" s="1"/>
  <c r="A5701" i="1" s="1"/>
  <c r="E5702" i="1"/>
  <c r="B5702" i="1" s="1"/>
  <c r="A5702" i="1" s="1"/>
  <c r="E5703" i="1"/>
  <c r="B5703" i="1" s="1"/>
  <c r="A5703" i="1" s="1"/>
  <c r="E5704" i="1"/>
  <c r="B5704" i="1" s="1"/>
  <c r="A5704" i="1" s="1"/>
  <c r="E5705" i="1"/>
  <c r="B5705" i="1" s="1"/>
  <c r="A5705" i="1" s="1"/>
  <c r="E5706" i="1"/>
  <c r="B5706" i="1" s="1"/>
  <c r="A5706" i="1" s="1"/>
  <c r="E5707" i="1"/>
  <c r="B5707" i="1" s="1"/>
  <c r="A5707" i="1" s="1"/>
  <c r="E5708" i="1"/>
  <c r="B5708" i="1" s="1"/>
  <c r="E5709" i="1"/>
  <c r="B5709" i="1" s="1"/>
  <c r="E5710" i="1"/>
  <c r="B5710" i="1" s="1"/>
  <c r="E5711" i="1"/>
  <c r="B5711" i="1" s="1"/>
  <c r="E5712" i="1"/>
  <c r="B5712" i="1" s="1"/>
  <c r="E5713" i="1"/>
  <c r="B5713" i="1" s="1"/>
  <c r="E5714" i="1"/>
  <c r="B5714" i="1" s="1"/>
  <c r="E5715" i="1"/>
  <c r="B5715" i="1" s="1"/>
  <c r="A5715" i="1" s="1"/>
  <c r="E5716" i="1"/>
  <c r="B5716" i="1" s="1"/>
  <c r="A5716" i="1" s="1"/>
  <c r="E5717" i="1"/>
  <c r="B5717" i="1" s="1"/>
  <c r="A5717" i="1" s="1"/>
  <c r="E5718" i="1"/>
  <c r="B5718" i="1" s="1"/>
  <c r="A5718" i="1" s="1"/>
  <c r="E5719" i="1"/>
  <c r="B5719" i="1" s="1"/>
  <c r="A5719" i="1" s="1"/>
  <c r="E5720" i="1"/>
  <c r="B5720" i="1" s="1"/>
  <c r="A5720" i="1" s="1"/>
  <c r="E5721" i="1"/>
  <c r="B5721" i="1" s="1"/>
  <c r="A5721" i="1" s="1"/>
  <c r="E5722" i="1"/>
  <c r="B5722" i="1" s="1"/>
  <c r="A5722" i="1" s="1"/>
  <c r="E5723" i="1"/>
  <c r="B5723" i="1" s="1"/>
  <c r="A5723" i="1" s="1"/>
  <c r="E5724" i="1"/>
  <c r="B5724" i="1" s="1"/>
  <c r="E5725" i="1"/>
  <c r="B5725" i="1" s="1"/>
  <c r="E5726" i="1"/>
  <c r="B5726" i="1" s="1"/>
  <c r="E5727" i="1"/>
  <c r="B5727" i="1" s="1"/>
  <c r="E5728" i="1"/>
  <c r="B5728" i="1" s="1"/>
  <c r="E5729" i="1"/>
  <c r="B5729" i="1" s="1"/>
  <c r="E5730" i="1"/>
  <c r="B5730" i="1" s="1"/>
  <c r="E5731" i="1"/>
  <c r="B5731" i="1" s="1"/>
  <c r="A5731" i="1" s="1"/>
  <c r="E5732" i="1"/>
  <c r="B5732" i="1" s="1"/>
  <c r="A5732" i="1" s="1"/>
  <c r="E5733" i="1"/>
  <c r="B5733" i="1" s="1"/>
  <c r="A5733" i="1" s="1"/>
  <c r="E5734" i="1"/>
  <c r="B5734" i="1" s="1"/>
  <c r="A5734" i="1" s="1"/>
  <c r="E5735" i="1"/>
  <c r="B5735" i="1" s="1"/>
  <c r="A5735" i="1" s="1"/>
  <c r="E5736" i="1"/>
  <c r="B5736" i="1" s="1"/>
  <c r="A5736" i="1" s="1"/>
  <c r="E5737" i="1"/>
  <c r="B5737" i="1" s="1"/>
  <c r="A5737" i="1" s="1"/>
  <c r="E5738" i="1"/>
  <c r="B5738" i="1" s="1"/>
  <c r="A5738" i="1" s="1"/>
  <c r="E5739" i="1"/>
  <c r="B5739" i="1" s="1"/>
  <c r="A5739" i="1" s="1"/>
  <c r="E5740" i="1"/>
  <c r="B5740" i="1" s="1"/>
  <c r="E5741" i="1"/>
  <c r="B5741" i="1" s="1"/>
  <c r="E5742" i="1"/>
  <c r="B5742" i="1" s="1"/>
  <c r="E5743" i="1"/>
  <c r="B5743" i="1" s="1"/>
  <c r="E5744" i="1"/>
  <c r="B5744" i="1" s="1"/>
  <c r="E5745" i="1"/>
  <c r="B5745" i="1" s="1"/>
  <c r="E5746" i="1"/>
  <c r="B5746" i="1" s="1"/>
  <c r="E5747" i="1"/>
  <c r="B5747" i="1" s="1"/>
  <c r="A5747" i="1" s="1"/>
  <c r="E5748" i="1"/>
  <c r="B5748" i="1" s="1"/>
  <c r="A5748" i="1" s="1"/>
  <c r="E5749" i="1"/>
  <c r="B5749" i="1" s="1"/>
  <c r="A5749" i="1" s="1"/>
  <c r="E5750" i="1"/>
  <c r="B5750" i="1" s="1"/>
  <c r="A5750" i="1" s="1"/>
  <c r="E5751" i="1"/>
  <c r="B5751" i="1" s="1"/>
  <c r="A5751" i="1" s="1"/>
  <c r="E5752" i="1"/>
  <c r="B5752" i="1" s="1"/>
  <c r="A5752" i="1" s="1"/>
  <c r="E5753" i="1"/>
  <c r="B5753" i="1" s="1"/>
  <c r="A5753" i="1" s="1"/>
  <c r="E5754" i="1"/>
  <c r="B5754" i="1" s="1"/>
  <c r="A5754" i="1" s="1"/>
  <c r="E5755" i="1"/>
  <c r="B5755" i="1" s="1"/>
  <c r="A5755" i="1" s="1"/>
  <c r="E5756" i="1"/>
  <c r="B5756" i="1" s="1"/>
  <c r="E5757" i="1"/>
  <c r="B5757" i="1" s="1"/>
  <c r="E5758" i="1"/>
  <c r="B5758" i="1" s="1"/>
  <c r="E5759" i="1"/>
  <c r="B5759" i="1" s="1"/>
  <c r="E5760" i="1"/>
  <c r="B5760" i="1" s="1"/>
  <c r="E5761" i="1"/>
  <c r="B5761" i="1" s="1"/>
  <c r="E5762" i="1"/>
  <c r="B5762" i="1" s="1"/>
  <c r="E5763" i="1"/>
  <c r="B5763" i="1" s="1"/>
  <c r="A5763" i="1" s="1"/>
  <c r="E5764" i="1"/>
  <c r="B5764" i="1" s="1"/>
  <c r="A5764" i="1" s="1"/>
  <c r="E5765" i="1"/>
  <c r="B5765" i="1" s="1"/>
  <c r="A5765" i="1" s="1"/>
  <c r="E5766" i="1"/>
  <c r="B5766" i="1" s="1"/>
  <c r="A5766" i="1" s="1"/>
  <c r="E5767" i="1"/>
  <c r="B5767" i="1" s="1"/>
  <c r="A5767" i="1" s="1"/>
  <c r="E5768" i="1"/>
  <c r="B5768" i="1" s="1"/>
  <c r="A5768" i="1" s="1"/>
  <c r="E5769" i="1"/>
  <c r="B5769" i="1" s="1"/>
  <c r="A5769" i="1" s="1"/>
  <c r="E5770" i="1"/>
  <c r="B5770" i="1" s="1"/>
  <c r="A5770" i="1" s="1"/>
  <c r="E5771" i="1"/>
  <c r="B5771" i="1" s="1"/>
  <c r="A5771" i="1" s="1"/>
  <c r="E5772" i="1"/>
  <c r="B5772" i="1" s="1"/>
  <c r="E5773" i="1"/>
  <c r="B5773" i="1" s="1"/>
  <c r="E5774" i="1"/>
  <c r="B5774" i="1" s="1"/>
  <c r="E5775" i="1"/>
  <c r="B5775" i="1" s="1"/>
  <c r="E5776" i="1"/>
  <c r="B5776" i="1" s="1"/>
  <c r="E5777" i="1"/>
  <c r="B5777" i="1" s="1"/>
  <c r="E5778" i="1"/>
  <c r="B5778" i="1" s="1"/>
  <c r="E5779" i="1"/>
  <c r="B5779" i="1" s="1"/>
  <c r="A5779" i="1" s="1"/>
  <c r="E5780" i="1"/>
  <c r="B5780" i="1" s="1"/>
  <c r="A5780" i="1" s="1"/>
  <c r="E5781" i="1"/>
  <c r="B5781" i="1" s="1"/>
  <c r="A5781" i="1" s="1"/>
  <c r="E5782" i="1"/>
  <c r="B5782" i="1" s="1"/>
  <c r="A5782" i="1" s="1"/>
  <c r="E5783" i="1"/>
  <c r="B5783" i="1" s="1"/>
  <c r="A5783" i="1" s="1"/>
  <c r="E5784" i="1"/>
  <c r="B5784" i="1" s="1"/>
  <c r="A5784" i="1" s="1"/>
  <c r="E5785" i="1"/>
  <c r="B5785" i="1" s="1"/>
  <c r="A5785" i="1" s="1"/>
  <c r="E5786" i="1"/>
  <c r="B5786" i="1" s="1"/>
  <c r="A5786" i="1" s="1"/>
  <c r="E5787" i="1"/>
  <c r="B5787" i="1" s="1"/>
  <c r="A5787" i="1" s="1"/>
  <c r="E5788" i="1"/>
  <c r="B5788" i="1" s="1"/>
  <c r="E5789" i="1"/>
  <c r="B5789" i="1" s="1"/>
  <c r="E5790" i="1"/>
  <c r="B5790" i="1" s="1"/>
  <c r="E5791" i="1"/>
  <c r="B5791" i="1" s="1"/>
  <c r="E5792" i="1"/>
  <c r="B5792" i="1" s="1"/>
  <c r="E5793" i="1"/>
  <c r="B5793" i="1" s="1"/>
  <c r="E5794" i="1"/>
  <c r="B5794" i="1" s="1"/>
  <c r="E5795" i="1"/>
  <c r="B5795" i="1" s="1"/>
  <c r="A5795" i="1" s="1"/>
  <c r="E5796" i="1"/>
  <c r="B5796" i="1" s="1"/>
  <c r="A5796" i="1" s="1"/>
  <c r="E5797" i="1"/>
  <c r="B5797" i="1" s="1"/>
  <c r="A5797" i="1" s="1"/>
  <c r="E5798" i="1"/>
  <c r="B5798" i="1" s="1"/>
  <c r="A5798" i="1" s="1"/>
  <c r="E5799" i="1"/>
  <c r="B5799" i="1" s="1"/>
  <c r="A5799" i="1" s="1"/>
  <c r="E5800" i="1"/>
  <c r="B5800" i="1" s="1"/>
  <c r="A5800" i="1" s="1"/>
  <c r="E5801" i="1"/>
  <c r="B5801" i="1" s="1"/>
  <c r="A5801" i="1" s="1"/>
  <c r="E5802" i="1"/>
  <c r="B5802" i="1" s="1"/>
  <c r="A5802" i="1" s="1"/>
  <c r="E5803" i="1"/>
  <c r="B5803" i="1" s="1"/>
  <c r="A5803" i="1" s="1"/>
  <c r="E5804" i="1"/>
  <c r="B5804" i="1" s="1"/>
  <c r="E5805" i="1"/>
  <c r="B5805" i="1" s="1"/>
  <c r="E5806" i="1"/>
  <c r="B5806" i="1" s="1"/>
  <c r="E5807" i="1"/>
  <c r="B5807" i="1" s="1"/>
  <c r="E5808" i="1"/>
  <c r="B5808" i="1" s="1"/>
  <c r="E5809" i="1"/>
  <c r="B5809" i="1" s="1"/>
  <c r="E5810" i="1"/>
  <c r="B5810" i="1" s="1"/>
  <c r="E5811" i="1"/>
  <c r="B5811" i="1" s="1"/>
  <c r="A5811" i="1" s="1"/>
  <c r="E5812" i="1"/>
  <c r="B5812" i="1" s="1"/>
  <c r="A5812" i="1" s="1"/>
  <c r="E5813" i="1"/>
  <c r="B5813" i="1" s="1"/>
  <c r="A5813" i="1" s="1"/>
  <c r="E5814" i="1"/>
  <c r="B5814" i="1" s="1"/>
  <c r="A5814" i="1" s="1"/>
  <c r="E5815" i="1"/>
  <c r="B5815" i="1" s="1"/>
  <c r="A5815" i="1" s="1"/>
  <c r="E5816" i="1"/>
  <c r="B5816" i="1" s="1"/>
  <c r="A5816" i="1" s="1"/>
  <c r="E5817" i="1"/>
  <c r="B5817" i="1" s="1"/>
  <c r="A5817" i="1" s="1"/>
  <c r="E5818" i="1"/>
  <c r="B5818" i="1" s="1"/>
  <c r="A5818" i="1" s="1"/>
  <c r="E5819" i="1"/>
  <c r="B5819" i="1" s="1"/>
  <c r="A5819" i="1" s="1"/>
  <c r="E5820" i="1"/>
  <c r="B5820" i="1" s="1"/>
  <c r="E5821" i="1"/>
  <c r="B5821" i="1" s="1"/>
  <c r="E5822" i="1"/>
  <c r="B5822" i="1" s="1"/>
  <c r="E5823" i="1"/>
  <c r="B5823" i="1" s="1"/>
  <c r="E5824" i="1"/>
  <c r="B5824" i="1" s="1"/>
  <c r="E5825" i="1"/>
  <c r="B5825" i="1" s="1"/>
  <c r="E5826" i="1"/>
  <c r="B5826" i="1" s="1"/>
  <c r="E5827" i="1"/>
  <c r="B5827" i="1" s="1"/>
  <c r="A5827" i="1" s="1"/>
  <c r="E5828" i="1"/>
  <c r="B5828" i="1" s="1"/>
  <c r="A5828" i="1" s="1"/>
  <c r="E5829" i="1"/>
  <c r="B5829" i="1" s="1"/>
  <c r="A5829" i="1" s="1"/>
  <c r="E5830" i="1"/>
  <c r="B5830" i="1" s="1"/>
  <c r="A5830" i="1" s="1"/>
  <c r="E5831" i="1"/>
  <c r="B5831" i="1" s="1"/>
  <c r="A5831" i="1" s="1"/>
  <c r="E5832" i="1"/>
  <c r="B5832" i="1" s="1"/>
  <c r="A5832" i="1" s="1"/>
  <c r="E5833" i="1"/>
  <c r="B5833" i="1" s="1"/>
  <c r="A5833" i="1" s="1"/>
  <c r="E5834" i="1"/>
  <c r="B5834" i="1" s="1"/>
  <c r="A5834" i="1" s="1"/>
  <c r="E5835" i="1"/>
  <c r="B5835" i="1" s="1"/>
  <c r="A5835" i="1" s="1"/>
  <c r="E5836" i="1"/>
  <c r="B5836" i="1" s="1"/>
  <c r="E5837" i="1"/>
  <c r="B5837" i="1" s="1"/>
  <c r="E5838" i="1"/>
  <c r="B5838" i="1" s="1"/>
  <c r="E5839" i="1"/>
  <c r="B5839" i="1" s="1"/>
  <c r="E5840" i="1"/>
  <c r="B5840" i="1" s="1"/>
  <c r="E5841" i="1"/>
  <c r="B5841" i="1" s="1"/>
  <c r="E5842" i="1"/>
  <c r="B5842" i="1" s="1"/>
  <c r="E5843" i="1"/>
  <c r="B5843" i="1" s="1"/>
  <c r="A5843" i="1" s="1"/>
  <c r="E5844" i="1"/>
  <c r="B5844" i="1" s="1"/>
  <c r="A5844" i="1" s="1"/>
  <c r="E5845" i="1"/>
  <c r="B5845" i="1" s="1"/>
  <c r="A5845" i="1" s="1"/>
  <c r="E5846" i="1"/>
  <c r="B5846" i="1" s="1"/>
  <c r="A5846" i="1" s="1"/>
  <c r="E5847" i="1"/>
  <c r="B5847" i="1" s="1"/>
  <c r="A5847" i="1" s="1"/>
  <c r="E5848" i="1"/>
  <c r="B5848" i="1" s="1"/>
  <c r="A5848" i="1" s="1"/>
  <c r="E5849" i="1"/>
  <c r="B5849" i="1" s="1"/>
  <c r="A5849" i="1" s="1"/>
  <c r="E5850" i="1"/>
  <c r="B5850" i="1" s="1"/>
  <c r="A5850" i="1" s="1"/>
  <c r="E5851" i="1"/>
  <c r="B5851" i="1" s="1"/>
  <c r="A5851" i="1" s="1"/>
  <c r="E5852" i="1"/>
  <c r="B5852" i="1" s="1"/>
  <c r="E5853" i="1"/>
  <c r="B5853" i="1" s="1"/>
  <c r="E5854" i="1"/>
  <c r="B5854" i="1" s="1"/>
  <c r="E5855" i="1"/>
  <c r="B5855" i="1" s="1"/>
  <c r="E5856" i="1"/>
  <c r="B5856" i="1" s="1"/>
  <c r="E5857" i="1"/>
  <c r="B5857" i="1" s="1"/>
  <c r="E5858" i="1"/>
  <c r="B5858" i="1" s="1"/>
  <c r="E5859" i="1"/>
  <c r="B5859" i="1" s="1"/>
  <c r="A5859" i="1" s="1"/>
  <c r="E5860" i="1"/>
  <c r="B5860" i="1" s="1"/>
  <c r="A5860" i="1" s="1"/>
  <c r="E5861" i="1"/>
  <c r="B5861" i="1" s="1"/>
  <c r="A5861" i="1" s="1"/>
  <c r="E5862" i="1"/>
  <c r="B5862" i="1" s="1"/>
  <c r="A5862" i="1" s="1"/>
  <c r="E5863" i="1"/>
  <c r="B5863" i="1" s="1"/>
  <c r="A5863" i="1" s="1"/>
  <c r="E5864" i="1"/>
  <c r="B5864" i="1" s="1"/>
  <c r="A5864" i="1" s="1"/>
  <c r="E5865" i="1"/>
  <c r="B5865" i="1" s="1"/>
  <c r="A5865" i="1" s="1"/>
  <c r="E5866" i="1"/>
  <c r="B5866" i="1" s="1"/>
  <c r="A5866" i="1" s="1"/>
  <c r="E5867" i="1"/>
  <c r="B5867" i="1" s="1"/>
  <c r="A5867" i="1" s="1"/>
  <c r="E5868" i="1"/>
  <c r="B5868" i="1" s="1"/>
  <c r="E5869" i="1"/>
  <c r="B5869" i="1" s="1"/>
  <c r="E5870" i="1"/>
  <c r="B5870" i="1" s="1"/>
  <c r="E5871" i="1"/>
  <c r="B5871" i="1" s="1"/>
  <c r="E5872" i="1"/>
  <c r="B5872" i="1" s="1"/>
  <c r="E5873" i="1"/>
  <c r="B5873" i="1" s="1"/>
  <c r="E5874" i="1"/>
  <c r="B5874" i="1" s="1"/>
  <c r="E5875" i="1"/>
  <c r="B5875" i="1" s="1"/>
  <c r="A5875" i="1" s="1"/>
  <c r="E5876" i="1"/>
  <c r="B5876" i="1" s="1"/>
  <c r="A5876" i="1" s="1"/>
  <c r="E5877" i="1"/>
  <c r="B5877" i="1" s="1"/>
  <c r="A5877" i="1" s="1"/>
  <c r="E5878" i="1"/>
  <c r="B5878" i="1" s="1"/>
  <c r="A5878" i="1" s="1"/>
  <c r="E5879" i="1"/>
  <c r="B5879" i="1" s="1"/>
  <c r="A5879" i="1" s="1"/>
  <c r="E5880" i="1"/>
  <c r="B5880" i="1" s="1"/>
  <c r="A5880" i="1" s="1"/>
  <c r="E5881" i="1"/>
  <c r="B5881" i="1" s="1"/>
  <c r="A5881" i="1" s="1"/>
  <c r="E5882" i="1"/>
  <c r="B5882" i="1" s="1"/>
  <c r="A5882" i="1" s="1"/>
  <c r="E5883" i="1"/>
  <c r="B5883" i="1" s="1"/>
  <c r="A5883" i="1" s="1"/>
  <c r="E5884" i="1"/>
  <c r="B5884" i="1" s="1"/>
  <c r="E5885" i="1"/>
  <c r="B5885" i="1" s="1"/>
  <c r="E5886" i="1"/>
  <c r="B5886" i="1" s="1"/>
  <c r="E5887" i="1"/>
  <c r="B5887" i="1" s="1"/>
  <c r="E5888" i="1"/>
  <c r="B5888" i="1" s="1"/>
  <c r="E5889" i="1"/>
  <c r="B5889" i="1" s="1"/>
  <c r="E5890" i="1"/>
  <c r="B5890" i="1" s="1"/>
  <c r="E5891" i="1"/>
  <c r="B5891" i="1" s="1"/>
  <c r="A5891" i="1" s="1"/>
  <c r="E5892" i="1"/>
  <c r="B5892" i="1" s="1"/>
  <c r="A5892" i="1" s="1"/>
  <c r="E5893" i="1"/>
  <c r="B5893" i="1" s="1"/>
  <c r="A5893" i="1" s="1"/>
  <c r="E5894" i="1"/>
  <c r="B5894" i="1" s="1"/>
  <c r="A5894" i="1" s="1"/>
  <c r="E5895" i="1"/>
  <c r="B5895" i="1" s="1"/>
  <c r="A5895" i="1" s="1"/>
  <c r="E5896" i="1"/>
  <c r="B5896" i="1" s="1"/>
  <c r="A5896" i="1" s="1"/>
  <c r="E5897" i="1"/>
  <c r="B5897" i="1" s="1"/>
  <c r="A5897" i="1" s="1"/>
  <c r="E5898" i="1"/>
  <c r="B5898" i="1" s="1"/>
  <c r="A5898" i="1" s="1"/>
  <c r="E5899" i="1"/>
  <c r="B5899" i="1" s="1"/>
  <c r="A5899" i="1" s="1"/>
  <c r="E5900" i="1"/>
  <c r="B5900" i="1" s="1"/>
  <c r="E5901" i="1"/>
  <c r="B5901" i="1" s="1"/>
  <c r="E5902" i="1"/>
  <c r="B5902" i="1" s="1"/>
  <c r="E5903" i="1"/>
  <c r="B5903" i="1" s="1"/>
  <c r="E5904" i="1"/>
  <c r="B5904" i="1" s="1"/>
  <c r="E5905" i="1"/>
  <c r="B5905" i="1" s="1"/>
  <c r="E5906" i="1"/>
  <c r="B5906" i="1" s="1"/>
  <c r="E5907" i="1"/>
  <c r="B5907" i="1" s="1"/>
  <c r="A5907" i="1" s="1"/>
  <c r="E5908" i="1"/>
  <c r="B5908" i="1" s="1"/>
  <c r="A5908" i="1" s="1"/>
  <c r="E5909" i="1"/>
  <c r="B5909" i="1" s="1"/>
  <c r="A5909" i="1" s="1"/>
  <c r="E5910" i="1"/>
  <c r="B5910" i="1" s="1"/>
  <c r="A5910" i="1" s="1"/>
  <c r="E5911" i="1"/>
  <c r="B5911" i="1" s="1"/>
  <c r="A5911" i="1" s="1"/>
  <c r="E5912" i="1"/>
  <c r="B5912" i="1" s="1"/>
  <c r="A5912" i="1" s="1"/>
  <c r="E5913" i="1"/>
  <c r="B5913" i="1" s="1"/>
  <c r="A5913" i="1" s="1"/>
  <c r="E5914" i="1"/>
  <c r="B5914" i="1" s="1"/>
  <c r="A5914" i="1" s="1"/>
  <c r="E5915" i="1"/>
  <c r="B5915" i="1" s="1"/>
  <c r="A5915" i="1" s="1"/>
  <c r="E5916" i="1"/>
  <c r="B5916" i="1" s="1"/>
  <c r="E5917" i="1"/>
  <c r="B5917" i="1" s="1"/>
  <c r="E5918" i="1"/>
  <c r="B5918" i="1" s="1"/>
  <c r="E5919" i="1"/>
  <c r="B5919" i="1" s="1"/>
  <c r="E5920" i="1"/>
  <c r="B5920" i="1" s="1"/>
  <c r="E5921" i="1"/>
  <c r="B5921" i="1" s="1"/>
  <c r="E5922" i="1"/>
  <c r="B5922" i="1" s="1"/>
  <c r="E5923" i="1"/>
  <c r="B5923" i="1" s="1"/>
  <c r="A5923" i="1" s="1"/>
  <c r="E5924" i="1"/>
  <c r="B5924" i="1" s="1"/>
  <c r="A5924" i="1" s="1"/>
  <c r="E5925" i="1"/>
  <c r="B5925" i="1" s="1"/>
  <c r="A5925" i="1" s="1"/>
  <c r="E5926" i="1"/>
  <c r="B5926" i="1" s="1"/>
  <c r="A5926" i="1" s="1"/>
  <c r="E5927" i="1"/>
  <c r="B5927" i="1" s="1"/>
  <c r="A5927" i="1" s="1"/>
  <c r="E5928" i="1"/>
  <c r="B5928" i="1" s="1"/>
  <c r="A5928" i="1" s="1"/>
  <c r="E5929" i="1"/>
  <c r="B5929" i="1" s="1"/>
  <c r="A5929" i="1" s="1"/>
  <c r="E5930" i="1"/>
  <c r="B5930" i="1" s="1"/>
  <c r="A5930" i="1" s="1"/>
  <c r="E5931" i="1"/>
  <c r="B5931" i="1" s="1"/>
  <c r="A5931" i="1" s="1"/>
  <c r="E5932" i="1"/>
  <c r="B5932" i="1" s="1"/>
  <c r="E5933" i="1"/>
  <c r="B5933" i="1" s="1"/>
  <c r="E5934" i="1"/>
  <c r="B5934" i="1" s="1"/>
  <c r="E5935" i="1"/>
  <c r="B5935" i="1" s="1"/>
  <c r="E5936" i="1"/>
  <c r="B5936" i="1" s="1"/>
  <c r="E5937" i="1"/>
  <c r="B5937" i="1" s="1"/>
  <c r="E5938" i="1"/>
  <c r="B5938" i="1" s="1"/>
  <c r="E5939" i="1"/>
  <c r="B5939" i="1" s="1"/>
  <c r="A5939" i="1" s="1"/>
  <c r="E5940" i="1"/>
  <c r="B5940" i="1" s="1"/>
  <c r="A5940" i="1" s="1"/>
  <c r="E5941" i="1"/>
  <c r="B5941" i="1" s="1"/>
  <c r="A5941" i="1" s="1"/>
  <c r="E5942" i="1"/>
  <c r="B5942" i="1" s="1"/>
  <c r="A5942" i="1" s="1"/>
  <c r="E5943" i="1"/>
  <c r="B5943" i="1" s="1"/>
  <c r="A5943" i="1" s="1"/>
  <c r="E5944" i="1"/>
  <c r="B5944" i="1" s="1"/>
  <c r="A5944" i="1" s="1"/>
  <c r="E5945" i="1"/>
  <c r="B5945" i="1" s="1"/>
  <c r="A5945" i="1" s="1"/>
  <c r="E5946" i="1"/>
  <c r="B5946" i="1" s="1"/>
  <c r="A5946" i="1" s="1"/>
  <c r="E5947" i="1"/>
  <c r="B5947" i="1" s="1"/>
  <c r="A5947" i="1" s="1"/>
  <c r="E5948" i="1"/>
  <c r="B5948" i="1" s="1"/>
  <c r="E5949" i="1"/>
  <c r="B5949" i="1" s="1"/>
  <c r="E5950" i="1"/>
  <c r="B5950" i="1" s="1"/>
  <c r="E5951" i="1"/>
  <c r="B5951" i="1" s="1"/>
  <c r="E5952" i="1"/>
  <c r="B5952" i="1" s="1"/>
  <c r="E5953" i="1"/>
  <c r="B5953" i="1" s="1"/>
  <c r="E5954" i="1"/>
  <c r="B5954" i="1" s="1"/>
  <c r="E5955" i="1"/>
  <c r="B5955" i="1" s="1"/>
  <c r="A5955" i="1" s="1"/>
  <c r="E5956" i="1"/>
  <c r="B5956" i="1" s="1"/>
  <c r="A5956" i="1" s="1"/>
  <c r="E5957" i="1"/>
  <c r="B5957" i="1" s="1"/>
  <c r="A5957" i="1" s="1"/>
  <c r="E5958" i="1"/>
  <c r="B5958" i="1" s="1"/>
  <c r="A5958" i="1" s="1"/>
  <c r="E5959" i="1"/>
  <c r="B5959" i="1" s="1"/>
  <c r="A5959" i="1" s="1"/>
  <c r="E5960" i="1"/>
  <c r="B5960" i="1" s="1"/>
  <c r="A5960" i="1" s="1"/>
  <c r="E5961" i="1"/>
  <c r="B5961" i="1" s="1"/>
  <c r="A5961" i="1" s="1"/>
  <c r="E5962" i="1"/>
  <c r="B5962" i="1" s="1"/>
  <c r="A5962" i="1" s="1"/>
  <c r="E5963" i="1"/>
  <c r="B5963" i="1" s="1"/>
  <c r="A5963" i="1" s="1"/>
  <c r="E5964" i="1"/>
  <c r="B5964" i="1" s="1"/>
  <c r="E5965" i="1"/>
  <c r="B5965" i="1" s="1"/>
  <c r="E5966" i="1"/>
  <c r="B5966" i="1" s="1"/>
  <c r="E5967" i="1"/>
  <c r="B5967" i="1" s="1"/>
  <c r="E5968" i="1"/>
  <c r="B5968" i="1" s="1"/>
  <c r="E5969" i="1"/>
  <c r="B5969" i="1" s="1"/>
  <c r="E5970" i="1"/>
  <c r="B5970" i="1" s="1"/>
  <c r="E5971" i="1"/>
  <c r="B5971" i="1" s="1"/>
  <c r="A5971" i="1" s="1"/>
  <c r="E5972" i="1"/>
  <c r="B5972" i="1" s="1"/>
  <c r="A5972" i="1" s="1"/>
  <c r="E5973" i="1"/>
  <c r="B5973" i="1" s="1"/>
  <c r="A5973" i="1" s="1"/>
  <c r="E5974" i="1"/>
  <c r="B5974" i="1" s="1"/>
  <c r="A5974" i="1" s="1"/>
  <c r="E5975" i="1"/>
  <c r="B5975" i="1" s="1"/>
  <c r="A5975" i="1" s="1"/>
  <c r="E5976" i="1"/>
  <c r="B5976" i="1" s="1"/>
  <c r="A5976" i="1" s="1"/>
  <c r="E5977" i="1"/>
  <c r="B5977" i="1" s="1"/>
  <c r="A5977" i="1" s="1"/>
  <c r="E5978" i="1"/>
  <c r="B5978" i="1" s="1"/>
  <c r="A5978" i="1" s="1"/>
  <c r="E5979" i="1"/>
  <c r="B5979" i="1" s="1"/>
  <c r="A5979" i="1" s="1"/>
  <c r="E5980" i="1"/>
  <c r="B5980" i="1" s="1"/>
  <c r="E5981" i="1"/>
  <c r="B5981" i="1" s="1"/>
  <c r="E5982" i="1"/>
  <c r="B5982" i="1" s="1"/>
  <c r="E5983" i="1"/>
  <c r="B5983" i="1" s="1"/>
  <c r="E5984" i="1"/>
  <c r="B5984" i="1" s="1"/>
  <c r="E5985" i="1"/>
  <c r="B5985" i="1" s="1"/>
  <c r="E5986" i="1"/>
  <c r="B5986" i="1" s="1"/>
  <c r="E5987" i="1"/>
  <c r="B5987" i="1" s="1"/>
  <c r="A5987" i="1" s="1"/>
  <c r="E5988" i="1"/>
  <c r="B5988" i="1" s="1"/>
  <c r="A5988" i="1" s="1"/>
  <c r="E5989" i="1"/>
  <c r="B5989" i="1" s="1"/>
  <c r="A5989" i="1" s="1"/>
  <c r="E5990" i="1"/>
  <c r="B5990" i="1" s="1"/>
  <c r="A5990" i="1" s="1"/>
  <c r="E5991" i="1"/>
  <c r="B5991" i="1" s="1"/>
  <c r="A5991" i="1" s="1"/>
  <c r="E5992" i="1"/>
  <c r="B5992" i="1" s="1"/>
  <c r="A5992" i="1" s="1"/>
  <c r="E5993" i="1"/>
  <c r="B5993" i="1" s="1"/>
  <c r="A5993" i="1" s="1"/>
  <c r="E5994" i="1"/>
  <c r="B5994" i="1" s="1"/>
  <c r="A5994" i="1" s="1"/>
  <c r="E5995" i="1"/>
  <c r="B5995" i="1" s="1"/>
  <c r="A5995" i="1" s="1"/>
  <c r="E5996" i="1"/>
  <c r="B5996" i="1" s="1"/>
  <c r="E5997" i="1"/>
  <c r="B5997" i="1" s="1"/>
  <c r="E5998" i="1"/>
  <c r="B5998" i="1" s="1"/>
  <c r="E5999" i="1"/>
  <c r="B5999" i="1" s="1"/>
  <c r="E6000" i="1"/>
  <c r="B6000" i="1" s="1"/>
  <c r="E6001" i="1"/>
  <c r="B6001" i="1" s="1"/>
  <c r="E6002" i="1"/>
  <c r="B6002" i="1" s="1"/>
  <c r="E6003" i="1"/>
  <c r="B6003" i="1" s="1"/>
  <c r="A6003" i="1" s="1"/>
  <c r="E6004" i="1"/>
  <c r="B6004" i="1" s="1"/>
  <c r="A6004" i="1" s="1"/>
  <c r="E6005" i="1"/>
  <c r="B6005" i="1" s="1"/>
  <c r="A6005" i="1" s="1"/>
  <c r="E6006" i="1"/>
  <c r="B6006" i="1" s="1"/>
  <c r="A6006" i="1" s="1"/>
  <c r="E6007" i="1"/>
  <c r="B6007" i="1" s="1"/>
  <c r="A6007" i="1" s="1"/>
  <c r="E6008" i="1"/>
  <c r="B6008" i="1" s="1"/>
  <c r="A6008" i="1" s="1"/>
  <c r="E6009" i="1"/>
  <c r="B6009" i="1" s="1"/>
  <c r="A6009" i="1" s="1"/>
  <c r="E6010" i="1"/>
  <c r="B6010" i="1" s="1"/>
  <c r="A6010" i="1" s="1"/>
  <c r="E6011" i="1"/>
  <c r="B6011" i="1" s="1"/>
  <c r="A6011" i="1" s="1"/>
  <c r="E6012" i="1"/>
  <c r="B6012" i="1" s="1"/>
  <c r="E6013" i="1"/>
  <c r="B6013" i="1" s="1"/>
  <c r="E6014" i="1"/>
  <c r="B6014" i="1" s="1"/>
  <c r="E6015" i="1"/>
  <c r="B6015" i="1" s="1"/>
  <c r="E6016" i="1"/>
  <c r="B6016" i="1" s="1"/>
  <c r="E6017" i="1"/>
  <c r="B6017" i="1" s="1"/>
  <c r="E6018" i="1"/>
  <c r="B6018" i="1" s="1"/>
  <c r="E6019" i="1"/>
  <c r="B6019" i="1" s="1"/>
  <c r="A6019" i="1" s="1"/>
  <c r="E6020" i="1"/>
  <c r="B6020" i="1" s="1"/>
  <c r="A6020" i="1" s="1"/>
  <c r="E6021" i="1"/>
  <c r="B6021" i="1" s="1"/>
  <c r="A6021" i="1" s="1"/>
  <c r="E6022" i="1"/>
  <c r="B6022" i="1" s="1"/>
  <c r="A6022" i="1" s="1"/>
  <c r="E6023" i="1"/>
  <c r="B6023" i="1" s="1"/>
  <c r="A6023" i="1" s="1"/>
  <c r="E6024" i="1"/>
  <c r="B6024" i="1" s="1"/>
  <c r="A6024" i="1" s="1"/>
  <c r="E6025" i="1"/>
  <c r="B6025" i="1" s="1"/>
  <c r="A6025" i="1" s="1"/>
  <c r="E6026" i="1"/>
  <c r="B6026" i="1" s="1"/>
  <c r="A6026" i="1" s="1"/>
  <c r="E6027" i="1"/>
  <c r="B6027" i="1" s="1"/>
  <c r="A6027" i="1" s="1"/>
  <c r="E6028" i="1"/>
  <c r="B6028" i="1" s="1"/>
  <c r="E6029" i="1"/>
  <c r="B6029" i="1" s="1"/>
  <c r="E6030" i="1"/>
  <c r="B6030" i="1" s="1"/>
  <c r="E6031" i="1"/>
  <c r="B6031" i="1" s="1"/>
  <c r="E6032" i="1"/>
  <c r="B6032" i="1" s="1"/>
  <c r="E6033" i="1"/>
  <c r="B6033" i="1" s="1"/>
  <c r="E6034" i="1"/>
  <c r="B6034" i="1" s="1"/>
  <c r="E6035" i="1"/>
  <c r="B6035" i="1" s="1"/>
  <c r="A6035" i="1" s="1"/>
  <c r="E6036" i="1"/>
  <c r="B6036" i="1" s="1"/>
  <c r="A6036" i="1" s="1"/>
  <c r="E6037" i="1"/>
  <c r="B6037" i="1" s="1"/>
  <c r="A6037" i="1" s="1"/>
  <c r="E6038" i="1"/>
  <c r="B6038" i="1" s="1"/>
  <c r="A6038" i="1" s="1"/>
  <c r="E6039" i="1"/>
  <c r="B6039" i="1" s="1"/>
  <c r="A6039" i="1" s="1"/>
  <c r="E6040" i="1"/>
  <c r="B6040" i="1" s="1"/>
  <c r="A6040" i="1" s="1"/>
  <c r="E6041" i="1"/>
  <c r="B6041" i="1" s="1"/>
  <c r="A6041" i="1" s="1"/>
  <c r="E6042" i="1"/>
  <c r="B6042" i="1" s="1"/>
  <c r="A6042" i="1" s="1"/>
  <c r="E6043" i="1"/>
  <c r="B6043" i="1" s="1"/>
  <c r="A6043" i="1" s="1"/>
  <c r="E6044" i="1"/>
  <c r="B6044" i="1" s="1"/>
  <c r="E6045" i="1"/>
  <c r="B6045" i="1" s="1"/>
  <c r="E6046" i="1"/>
  <c r="B6046" i="1" s="1"/>
  <c r="E6047" i="1"/>
  <c r="B6047" i="1" s="1"/>
  <c r="E6048" i="1"/>
  <c r="B6048" i="1" s="1"/>
  <c r="E6049" i="1"/>
  <c r="B6049" i="1" s="1"/>
  <c r="E6050" i="1"/>
  <c r="B6050" i="1" s="1"/>
  <c r="E6051" i="1"/>
  <c r="B6051" i="1" s="1"/>
  <c r="A6051" i="1" s="1"/>
  <c r="E6052" i="1"/>
  <c r="B6052" i="1" s="1"/>
  <c r="A6052" i="1" s="1"/>
  <c r="E6053" i="1"/>
  <c r="B6053" i="1" s="1"/>
  <c r="A6053" i="1" s="1"/>
  <c r="E6054" i="1"/>
  <c r="B6054" i="1" s="1"/>
  <c r="A6054" i="1" s="1"/>
  <c r="E6055" i="1"/>
  <c r="B6055" i="1" s="1"/>
  <c r="A6055" i="1" s="1"/>
  <c r="E6056" i="1"/>
  <c r="B6056" i="1" s="1"/>
  <c r="A6056" i="1" s="1"/>
  <c r="E6057" i="1"/>
  <c r="B6057" i="1" s="1"/>
  <c r="A6057" i="1" s="1"/>
  <c r="E6058" i="1"/>
  <c r="B6058" i="1" s="1"/>
  <c r="A6058" i="1" s="1"/>
  <c r="E6059" i="1"/>
  <c r="B6059" i="1" s="1"/>
  <c r="A6059" i="1" s="1"/>
  <c r="E6060" i="1"/>
  <c r="B6060" i="1" s="1"/>
  <c r="E6061" i="1"/>
  <c r="B6061" i="1" s="1"/>
  <c r="E6062" i="1"/>
  <c r="B6062" i="1" s="1"/>
  <c r="E6063" i="1"/>
  <c r="B6063" i="1" s="1"/>
  <c r="E6064" i="1"/>
  <c r="B6064" i="1" s="1"/>
  <c r="E6065" i="1"/>
  <c r="B6065" i="1" s="1"/>
  <c r="E6066" i="1"/>
  <c r="B6066" i="1" s="1"/>
  <c r="E6067" i="1"/>
  <c r="B6067" i="1" s="1"/>
  <c r="A6067" i="1" s="1"/>
  <c r="E6068" i="1"/>
  <c r="B6068" i="1" s="1"/>
  <c r="A6068" i="1" s="1"/>
  <c r="E6069" i="1"/>
  <c r="B6069" i="1" s="1"/>
  <c r="A6069" i="1" s="1"/>
  <c r="E6070" i="1"/>
  <c r="B6070" i="1" s="1"/>
  <c r="A6070" i="1" s="1"/>
  <c r="E6071" i="1"/>
  <c r="B6071" i="1" s="1"/>
  <c r="A6071" i="1" s="1"/>
  <c r="E6072" i="1"/>
  <c r="B6072" i="1" s="1"/>
  <c r="A6072" i="1" s="1"/>
  <c r="E6073" i="1"/>
  <c r="B6073" i="1" s="1"/>
  <c r="A6073" i="1" s="1"/>
  <c r="E6074" i="1"/>
  <c r="B6074" i="1" s="1"/>
  <c r="A6074" i="1" s="1"/>
  <c r="E6075" i="1"/>
  <c r="B6075" i="1" s="1"/>
  <c r="A6075" i="1" s="1"/>
  <c r="E6076" i="1"/>
  <c r="B6076" i="1" s="1"/>
  <c r="E6077" i="1"/>
  <c r="B6077" i="1" s="1"/>
  <c r="E6078" i="1"/>
  <c r="B6078" i="1" s="1"/>
  <c r="E6079" i="1"/>
  <c r="B6079" i="1" s="1"/>
  <c r="E6080" i="1"/>
  <c r="B6080" i="1" s="1"/>
  <c r="E6081" i="1"/>
  <c r="B6081" i="1" s="1"/>
  <c r="E6082" i="1"/>
  <c r="B6082" i="1" s="1"/>
  <c r="E6083" i="1"/>
  <c r="B6083" i="1" s="1"/>
  <c r="A6083" i="1" s="1"/>
  <c r="E6084" i="1"/>
  <c r="B6084" i="1" s="1"/>
  <c r="A6084" i="1" s="1"/>
  <c r="E6085" i="1"/>
  <c r="B6085" i="1" s="1"/>
  <c r="A6085" i="1" s="1"/>
  <c r="E6086" i="1"/>
  <c r="B6086" i="1" s="1"/>
  <c r="A6086" i="1" s="1"/>
  <c r="E6087" i="1"/>
  <c r="B6087" i="1" s="1"/>
  <c r="A6087" i="1" s="1"/>
  <c r="E6088" i="1"/>
  <c r="B6088" i="1" s="1"/>
  <c r="A6088" i="1" s="1"/>
  <c r="E6089" i="1"/>
  <c r="B6089" i="1" s="1"/>
  <c r="A6089" i="1" s="1"/>
  <c r="E6090" i="1"/>
  <c r="B6090" i="1" s="1"/>
  <c r="A6090" i="1" s="1"/>
  <c r="E6091" i="1"/>
  <c r="B6091" i="1" s="1"/>
  <c r="A6091" i="1" s="1"/>
  <c r="E6092" i="1"/>
  <c r="B6092" i="1" s="1"/>
  <c r="E6093" i="1"/>
  <c r="B6093" i="1" s="1"/>
  <c r="E6094" i="1"/>
  <c r="B6094" i="1" s="1"/>
  <c r="E6095" i="1"/>
  <c r="B6095" i="1" s="1"/>
  <c r="E6096" i="1"/>
  <c r="B6096" i="1" s="1"/>
  <c r="E6097" i="1"/>
  <c r="B6097" i="1" s="1"/>
  <c r="E6098" i="1"/>
  <c r="B6098" i="1" s="1"/>
  <c r="E6099" i="1"/>
  <c r="B6099" i="1" s="1"/>
  <c r="A6099" i="1" s="1"/>
  <c r="E6100" i="1"/>
  <c r="B6100" i="1" s="1"/>
  <c r="A6100" i="1" s="1"/>
  <c r="E6101" i="1"/>
  <c r="B6101" i="1" s="1"/>
  <c r="A6101" i="1" s="1"/>
  <c r="E6102" i="1"/>
  <c r="B6102" i="1" s="1"/>
  <c r="A6102" i="1" s="1"/>
  <c r="E6103" i="1"/>
  <c r="B6103" i="1" s="1"/>
  <c r="A6103" i="1" s="1"/>
  <c r="E6104" i="1"/>
  <c r="B6104" i="1" s="1"/>
  <c r="A6104" i="1" s="1"/>
  <c r="E6105" i="1"/>
  <c r="B6105" i="1" s="1"/>
  <c r="A6105" i="1" s="1"/>
  <c r="E6106" i="1"/>
  <c r="B6106" i="1" s="1"/>
  <c r="A6106" i="1" s="1"/>
  <c r="E6107" i="1"/>
  <c r="B6107" i="1" s="1"/>
  <c r="A6107" i="1" s="1"/>
  <c r="E6108" i="1"/>
  <c r="B6108" i="1" s="1"/>
  <c r="E6109" i="1"/>
  <c r="B6109" i="1" s="1"/>
  <c r="E6110" i="1"/>
  <c r="B6110" i="1" s="1"/>
  <c r="E6111" i="1"/>
  <c r="B6111" i="1" s="1"/>
  <c r="E6112" i="1"/>
  <c r="B6112" i="1" s="1"/>
  <c r="E6113" i="1"/>
  <c r="B6113" i="1" s="1"/>
  <c r="E6114" i="1"/>
  <c r="B6114" i="1" s="1"/>
  <c r="E6115" i="1"/>
  <c r="B6115" i="1" s="1"/>
  <c r="A6115" i="1" s="1"/>
  <c r="E6116" i="1"/>
  <c r="B6116" i="1" s="1"/>
  <c r="A6116" i="1" s="1"/>
  <c r="E6117" i="1"/>
  <c r="B6117" i="1" s="1"/>
  <c r="A6117" i="1" s="1"/>
  <c r="E6118" i="1"/>
  <c r="B6118" i="1" s="1"/>
  <c r="A6118" i="1" s="1"/>
  <c r="E6119" i="1"/>
  <c r="B6119" i="1" s="1"/>
  <c r="A6119" i="1" s="1"/>
  <c r="E6120" i="1"/>
  <c r="B6120" i="1" s="1"/>
  <c r="A6120" i="1" s="1"/>
  <c r="E6121" i="1"/>
  <c r="B6121" i="1" s="1"/>
  <c r="A6121" i="1" s="1"/>
  <c r="E6122" i="1"/>
  <c r="B6122" i="1" s="1"/>
  <c r="A6122" i="1" s="1"/>
  <c r="E6123" i="1"/>
  <c r="B6123" i="1" s="1"/>
  <c r="A6123" i="1" s="1"/>
  <c r="E6124" i="1"/>
  <c r="B6124" i="1" s="1"/>
  <c r="E6125" i="1"/>
  <c r="B6125" i="1" s="1"/>
  <c r="E6126" i="1"/>
  <c r="B6126" i="1" s="1"/>
  <c r="E6127" i="1"/>
  <c r="B6127" i="1" s="1"/>
  <c r="E6128" i="1"/>
  <c r="B6128" i="1" s="1"/>
  <c r="E6129" i="1"/>
  <c r="B6129" i="1" s="1"/>
  <c r="E6130" i="1"/>
  <c r="B6130" i="1" s="1"/>
  <c r="E6131" i="1"/>
  <c r="B6131" i="1" s="1"/>
  <c r="A6131" i="1" s="1"/>
  <c r="E6132" i="1"/>
  <c r="B6132" i="1" s="1"/>
  <c r="A6132" i="1" s="1"/>
  <c r="E6133" i="1"/>
  <c r="B6133" i="1" s="1"/>
  <c r="A6133" i="1" s="1"/>
  <c r="E6134" i="1"/>
  <c r="B6134" i="1" s="1"/>
  <c r="A6134" i="1" s="1"/>
  <c r="E6135" i="1"/>
  <c r="B6135" i="1" s="1"/>
  <c r="A6135" i="1" s="1"/>
  <c r="E6136" i="1"/>
  <c r="B6136" i="1" s="1"/>
  <c r="A6136" i="1" s="1"/>
  <c r="E6137" i="1"/>
  <c r="B6137" i="1" s="1"/>
  <c r="A6137" i="1" s="1"/>
  <c r="E6138" i="1"/>
  <c r="B6138" i="1" s="1"/>
  <c r="A6138" i="1" s="1"/>
  <c r="E6139" i="1"/>
  <c r="B6139" i="1" s="1"/>
  <c r="A6139" i="1" s="1"/>
  <c r="E6140" i="1"/>
  <c r="B6140" i="1" s="1"/>
  <c r="E6141" i="1"/>
  <c r="B6141" i="1" s="1"/>
  <c r="E6142" i="1"/>
  <c r="B6142" i="1" s="1"/>
  <c r="E6143" i="1"/>
  <c r="B6143" i="1" s="1"/>
  <c r="E6144" i="1"/>
  <c r="B6144" i="1" s="1"/>
  <c r="E6145" i="1"/>
  <c r="B6145" i="1" s="1"/>
  <c r="E6146" i="1"/>
  <c r="B6146" i="1" s="1"/>
  <c r="E6147" i="1"/>
  <c r="B6147" i="1" s="1"/>
  <c r="A6147" i="1" s="1"/>
  <c r="E6148" i="1"/>
  <c r="B6148" i="1" s="1"/>
  <c r="A6148" i="1" s="1"/>
  <c r="E6149" i="1"/>
  <c r="B6149" i="1" s="1"/>
  <c r="A6149" i="1" s="1"/>
  <c r="E6150" i="1"/>
  <c r="B6150" i="1" s="1"/>
  <c r="A6150" i="1" s="1"/>
  <c r="E6151" i="1"/>
  <c r="B6151" i="1" s="1"/>
  <c r="A6151" i="1" s="1"/>
  <c r="E6152" i="1"/>
  <c r="B6152" i="1" s="1"/>
  <c r="A6152" i="1" s="1"/>
  <c r="E6153" i="1"/>
  <c r="B6153" i="1" s="1"/>
  <c r="A6153" i="1" s="1"/>
  <c r="E6154" i="1"/>
  <c r="B6154" i="1" s="1"/>
  <c r="A6154" i="1" s="1"/>
  <c r="E6155" i="1"/>
  <c r="B6155" i="1" s="1"/>
  <c r="A6155" i="1" s="1"/>
  <c r="E6156" i="1"/>
  <c r="B6156" i="1" s="1"/>
  <c r="E6157" i="1"/>
  <c r="B6157" i="1" s="1"/>
  <c r="E6158" i="1"/>
  <c r="B6158" i="1" s="1"/>
  <c r="E6159" i="1"/>
  <c r="B6159" i="1" s="1"/>
  <c r="E6160" i="1"/>
  <c r="B6160" i="1" s="1"/>
  <c r="E6161" i="1"/>
  <c r="B6161" i="1" s="1"/>
  <c r="E6162" i="1"/>
  <c r="B6162" i="1" s="1"/>
  <c r="E6163" i="1"/>
  <c r="B6163" i="1" s="1"/>
  <c r="A6163" i="1" s="1"/>
  <c r="E6164" i="1"/>
  <c r="B6164" i="1" s="1"/>
  <c r="A6164" i="1" s="1"/>
  <c r="E6165" i="1"/>
  <c r="B6165" i="1" s="1"/>
  <c r="A6165" i="1" s="1"/>
  <c r="E6166" i="1"/>
  <c r="B6166" i="1" s="1"/>
  <c r="A6166" i="1" s="1"/>
  <c r="E6167" i="1"/>
  <c r="B6167" i="1" s="1"/>
  <c r="A6167" i="1" s="1"/>
  <c r="E6168" i="1"/>
  <c r="B6168" i="1" s="1"/>
  <c r="A6168" i="1" s="1"/>
  <c r="E6169" i="1"/>
  <c r="B6169" i="1" s="1"/>
  <c r="A6169" i="1" s="1"/>
  <c r="E6170" i="1"/>
  <c r="B6170" i="1" s="1"/>
  <c r="A6170" i="1" s="1"/>
  <c r="E6171" i="1"/>
  <c r="B6171" i="1" s="1"/>
  <c r="A6171" i="1" s="1"/>
  <c r="E6172" i="1"/>
  <c r="B6172" i="1" s="1"/>
  <c r="E6173" i="1"/>
  <c r="B6173" i="1" s="1"/>
  <c r="E6174" i="1"/>
  <c r="B6174" i="1" s="1"/>
  <c r="E6175" i="1"/>
  <c r="B6175" i="1" s="1"/>
  <c r="E6176" i="1"/>
  <c r="B6176" i="1" s="1"/>
  <c r="E6177" i="1"/>
  <c r="B6177" i="1" s="1"/>
  <c r="E6178" i="1"/>
  <c r="B6178" i="1" s="1"/>
  <c r="E6179" i="1"/>
  <c r="B6179" i="1" s="1"/>
  <c r="A6179" i="1" s="1"/>
  <c r="E6180" i="1"/>
  <c r="B6180" i="1" s="1"/>
  <c r="A6180" i="1" s="1"/>
  <c r="E6181" i="1"/>
  <c r="B6181" i="1" s="1"/>
  <c r="A6181" i="1" s="1"/>
  <c r="E6182" i="1"/>
  <c r="B6182" i="1" s="1"/>
  <c r="A6182" i="1" s="1"/>
  <c r="E6183" i="1"/>
  <c r="B6183" i="1" s="1"/>
  <c r="A6183" i="1" s="1"/>
  <c r="E6184" i="1"/>
  <c r="B6184" i="1" s="1"/>
  <c r="A6184" i="1" s="1"/>
  <c r="E6185" i="1"/>
  <c r="B6185" i="1" s="1"/>
  <c r="A6185" i="1" s="1"/>
  <c r="E6186" i="1"/>
  <c r="B6186" i="1" s="1"/>
  <c r="A6186" i="1" s="1"/>
  <c r="E6187" i="1"/>
  <c r="B6187" i="1" s="1"/>
  <c r="A6187" i="1" s="1"/>
  <c r="E6188" i="1"/>
  <c r="B6188" i="1" s="1"/>
  <c r="E6189" i="1"/>
  <c r="B6189" i="1" s="1"/>
  <c r="E6190" i="1"/>
  <c r="B6190" i="1" s="1"/>
  <c r="E6191" i="1"/>
  <c r="B6191" i="1" s="1"/>
  <c r="E6192" i="1"/>
  <c r="B6192" i="1" s="1"/>
  <c r="E6193" i="1"/>
  <c r="B6193" i="1" s="1"/>
  <c r="E6194" i="1"/>
  <c r="B6194" i="1" s="1"/>
  <c r="E6195" i="1"/>
  <c r="B6195" i="1" s="1"/>
  <c r="A6195" i="1" s="1"/>
  <c r="E6196" i="1"/>
  <c r="B6196" i="1" s="1"/>
  <c r="A6196" i="1" s="1"/>
  <c r="E6197" i="1"/>
  <c r="B6197" i="1" s="1"/>
  <c r="A6197" i="1" s="1"/>
  <c r="E6198" i="1"/>
  <c r="B6198" i="1" s="1"/>
  <c r="A6198" i="1" s="1"/>
  <c r="E6199" i="1"/>
  <c r="B6199" i="1" s="1"/>
  <c r="A6199" i="1" s="1"/>
  <c r="E6200" i="1"/>
  <c r="B6200" i="1" s="1"/>
  <c r="A6200" i="1" s="1"/>
  <c r="E6201" i="1"/>
  <c r="B6201" i="1" s="1"/>
  <c r="A6201" i="1" s="1"/>
  <c r="E6202" i="1"/>
  <c r="B6202" i="1" s="1"/>
  <c r="A6202" i="1" s="1"/>
  <c r="E6203" i="1"/>
  <c r="B6203" i="1" s="1"/>
  <c r="A6203" i="1" s="1"/>
  <c r="E6204" i="1"/>
  <c r="B6204" i="1" s="1"/>
  <c r="E6205" i="1"/>
  <c r="B6205" i="1" s="1"/>
  <c r="E6206" i="1"/>
  <c r="B6206" i="1" s="1"/>
  <c r="E6207" i="1"/>
  <c r="B6207" i="1" s="1"/>
  <c r="E6208" i="1"/>
  <c r="B6208" i="1" s="1"/>
  <c r="E6209" i="1"/>
  <c r="B6209" i="1" s="1"/>
  <c r="E6210" i="1"/>
  <c r="B6210" i="1" s="1"/>
  <c r="E6211" i="1"/>
  <c r="B6211" i="1" s="1"/>
  <c r="A6211" i="1" s="1"/>
  <c r="E6212" i="1"/>
  <c r="B6212" i="1" s="1"/>
  <c r="A6212" i="1" s="1"/>
  <c r="E6213" i="1"/>
  <c r="B6213" i="1" s="1"/>
  <c r="A6213" i="1" s="1"/>
  <c r="E6214" i="1"/>
  <c r="B6214" i="1" s="1"/>
  <c r="A6214" i="1" s="1"/>
  <c r="E6215" i="1"/>
  <c r="B6215" i="1" s="1"/>
  <c r="A6215" i="1" s="1"/>
  <c r="E6216" i="1"/>
  <c r="B6216" i="1" s="1"/>
  <c r="A6216" i="1" s="1"/>
  <c r="E6217" i="1"/>
  <c r="B6217" i="1" s="1"/>
  <c r="A6217" i="1" s="1"/>
  <c r="E6218" i="1"/>
  <c r="B6218" i="1" s="1"/>
  <c r="A6218" i="1" s="1"/>
  <c r="E6219" i="1"/>
  <c r="B6219" i="1" s="1"/>
  <c r="A6219" i="1" s="1"/>
  <c r="E6220" i="1"/>
  <c r="B6220" i="1" s="1"/>
  <c r="E6221" i="1"/>
  <c r="B6221" i="1" s="1"/>
  <c r="E6222" i="1"/>
  <c r="B6222" i="1" s="1"/>
  <c r="E6223" i="1"/>
  <c r="B6223" i="1" s="1"/>
  <c r="E6224" i="1"/>
  <c r="B6224" i="1" s="1"/>
  <c r="E6225" i="1"/>
  <c r="B6225" i="1" s="1"/>
  <c r="E6226" i="1"/>
  <c r="B6226" i="1" s="1"/>
  <c r="E6227" i="1"/>
  <c r="B6227" i="1" s="1"/>
  <c r="A6227" i="1" s="1"/>
  <c r="E6228" i="1"/>
  <c r="B6228" i="1" s="1"/>
  <c r="A6228" i="1" s="1"/>
  <c r="E6229" i="1"/>
  <c r="B6229" i="1" s="1"/>
  <c r="A6229" i="1" s="1"/>
  <c r="E6230" i="1"/>
  <c r="B6230" i="1" s="1"/>
  <c r="A6230" i="1" s="1"/>
  <c r="E6231" i="1"/>
  <c r="B6231" i="1" s="1"/>
  <c r="A6231" i="1" s="1"/>
  <c r="E6232" i="1"/>
  <c r="B6232" i="1" s="1"/>
  <c r="A6232" i="1" s="1"/>
  <c r="E6233" i="1"/>
  <c r="B6233" i="1" s="1"/>
  <c r="A6233" i="1" s="1"/>
  <c r="E6234" i="1"/>
  <c r="B6234" i="1" s="1"/>
  <c r="A6234" i="1" s="1"/>
  <c r="E6235" i="1"/>
  <c r="B6235" i="1" s="1"/>
  <c r="A6235" i="1" s="1"/>
  <c r="E6236" i="1"/>
  <c r="B6236" i="1" s="1"/>
  <c r="E6237" i="1"/>
  <c r="B6237" i="1" s="1"/>
  <c r="E6238" i="1"/>
  <c r="B6238" i="1" s="1"/>
  <c r="E6239" i="1"/>
  <c r="B6239" i="1" s="1"/>
  <c r="E6240" i="1"/>
  <c r="B6240" i="1" s="1"/>
  <c r="E6241" i="1"/>
  <c r="B6241" i="1" s="1"/>
  <c r="E6242" i="1"/>
  <c r="B6242" i="1" s="1"/>
  <c r="E6243" i="1"/>
  <c r="B6243" i="1" s="1"/>
  <c r="A6243" i="1" s="1"/>
  <c r="E6244" i="1"/>
  <c r="B6244" i="1" s="1"/>
  <c r="A6244" i="1" s="1"/>
  <c r="E6245" i="1"/>
  <c r="B6245" i="1" s="1"/>
  <c r="A6245" i="1" s="1"/>
  <c r="E6246" i="1"/>
  <c r="B6246" i="1" s="1"/>
  <c r="A6246" i="1" s="1"/>
  <c r="E6247" i="1"/>
  <c r="B6247" i="1" s="1"/>
  <c r="A6247" i="1" s="1"/>
  <c r="E6248" i="1"/>
  <c r="B6248" i="1" s="1"/>
  <c r="A6248" i="1" s="1"/>
  <c r="E6249" i="1"/>
  <c r="B6249" i="1" s="1"/>
  <c r="A6249" i="1" s="1"/>
  <c r="E6250" i="1"/>
  <c r="B6250" i="1" s="1"/>
  <c r="A6250" i="1" s="1"/>
  <c r="E6251" i="1"/>
  <c r="B6251" i="1" s="1"/>
  <c r="A6251" i="1" s="1"/>
  <c r="E6252" i="1"/>
  <c r="B6252" i="1" s="1"/>
  <c r="E6253" i="1"/>
  <c r="B6253" i="1" s="1"/>
  <c r="E6254" i="1"/>
  <c r="B6254" i="1" s="1"/>
  <c r="E6255" i="1"/>
  <c r="B6255" i="1" s="1"/>
  <c r="E6256" i="1"/>
  <c r="B6256" i="1" s="1"/>
  <c r="E6257" i="1"/>
  <c r="B6257" i="1" s="1"/>
  <c r="E6258" i="1"/>
  <c r="B6258" i="1" s="1"/>
  <c r="E6259" i="1"/>
  <c r="B6259" i="1" s="1"/>
  <c r="A6259" i="1" s="1"/>
  <c r="E6260" i="1"/>
  <c r="B6260" i="1" s="1"/>
  <c r="A6260" i="1" s="1"/>
  <c r="E6261" i="1"/>
  <c r="B6261" i="1" s="1"/>
  <c r="A6261" i="1" s="1"/>
  <c r="E6262" i="1"/>
  <c r="B6262" i="1" s="1"/>
  <c r="A6262" i="1" s="1"/>
  <c r="E6263" i="1"/>
  <c r="B6263" i="1" s="1"/>
  <c r="A6263" i="1" s="1"/>
  <c r="E6264" i="1"/>
  <c r="B6264" i="1" s="1"/>
  <c r="A6264" i="1" s="1"/>
  <c r="E6265" i="1"/>
  <c r="B6265" i="1" s="1"/>
  <c r="A6265" i="1" s="1"/>
  <c r="E6266" i="1"/>
  <c r="B6266" i="1" s="1"/>
  <c r="A6266" i="1" s="1"/>
  <c r="E6267" i="1"/>
  <c r="B6267" i="1" s="1"/>
  <c r="A6267" i="1" s="1"/>
  <c r="E6268" i="1"/>
  <c r="B6268" i="1" s="1"/>
  <c r="E6269" i="1"/>
  <c r="B6269" i="1" s="1"/>
  <c r="E6270" i="1"/>
  <c r="B6270" i="1" s="1"/>
  <c r="E6271" i="1"/>
  <c r="B6271" i="1" s="1"/>
  <c r="E6272" i="1"/>
  <c r="B6272" i="1" s="1"/>
  <c r="E6273" i="1"/>
  <c r="B6273" i="1" s="1"/>
  <c r="E6274" i="1"/>
  <c r="B6274" i="1" s="1"/>
  <c r="E6275" i="1"/>
  <c r="B6275" i="1" s="1"/>
  <c r="A6275" i="1" s="1"/>
  <c r="E6276" i="1"/>
  <c r="B6276" i="1" s="1"/>
  <c r="A6276" i="1" s="1"/>
  <c r="E6277" i="1"/>
  <c r="B6277" i="1" s="1"/>
  <c r="A6277" i="1" s="1"/>
  <c r="E6278" i="1"/>
  <c r="B6278" i="1" s="1"/>
  <c r="A6278" i="1" s="1"/>
  <c r="E6279" i="1"/>
  <c r="B6279" i="1" s="1"/>
  <c r="A6279" i="1" s="1"/>
  <c r="E6280" i="1"/>
  <c r="B6280" i="1" s="1"/>
  <c r="A6280" i="1" s="1"/>
  <c r="E6281" i="1"/>
  <c r="B6281" i="1" s="1"/>
  <c r="A6281" i="1" s="1"/>
  <c r="E6282" i="1"/>
  <c r="B6282" i="1" s="1"/>
  <c r="A6282" i="1" s="1"/>
  <c r="E6283" i="1"/>
  <c r="B6283" i="1" s="1"/>
  <c r="A6283" i="1" s="1"/>
  <c r="E6284" i="1"/>
  <c r="B6284" i="1" s="1"/>
  <c r="E6285" i="1"/>
  <c r="B6285" i="1" s="1"/>
  <c r="E6286" i="1"/>
  <c r="B6286" i="1" s="1"/>
  <c r="E6287" i="1"/>
  <c r="B6287" i="1" s="1"/>
  <c r="E6288" i="1"/>
  <c r="B6288" i="1" s="1"/>
  <c r="E6289" i="1"/>
  <c r="B6289" i="1" s="1"/>
  <c r="E6290" i="1"/>
  <c r="B6290" i="1" s="1"/>
  <c r="E6291" i="1"/>
  <c r="B6291" i="1" s="1"/>
  <c r="A6291" i="1" s="1"/>
  <c r="E6292" i="1"/>
  <c r="B6292" i="1" s="1"/>
  <c r="A6292" i="1" s="1"/>
  <c r="E6293" i="1"/>
  <c r="B6293" i="1" s="1"/>
  <c r="A6293" i="1" s="1"/>
  <c r="E6294" i="1"/>
  <c r="B6294" i="1" s="1"/>
  <c r="A6294" i="1" s="1"/>
  <c r="E6295" i="1"/>
  <c r="B6295" i="1" s="1"/>
  <c r="A6295" i="1" s="1"/>
  <c r="E6296" i="1"/>
  <c r="B6296" i="1" s="1"/>
  <c r="A6296" i="1" s="1"/>
  <c r="E6297" i="1"/>
  <c r="B6297" i="1" s="1"/>
  <c r="A6297" i="1" s="1"/>
  <c r="E6298" i="1"/>
  <c r="B6298" i="1" s="1"/>
  <c r="A6298" i="1" s="1"/>
  <c r="E6299" i="1"/>
  <c r="B6299" i="1" s="1"/>
  <c r="A6299" i="1" s="1"/>
  <c r="E6300" i="1"/>
  <c r="B6300" i="1" s="1"/>
  <c r="E6301" i="1"/>
  <c r="B6301" i="1" s="1"/>
  <c r="E6302" i="1"/>
  <c r="B6302" i="1" s="1"/>
  <c r="E6303" i="1"/>
  <c r="B6303" i="1" s="1"/>
  <c r="E6304" i="1"/>
  <c r="B6304" i="1" s="1"/>
  <c r="E6305" i="1"/>
  <c r="B6305" i="1" s="1"/>
  <c r="E6306" i="1"/>
  <c r="B6306" i="1" s="1"/>
  <c r="E6307" i="1"/>
  <c r="B6307" i="1" s="1"/>
  <c r="A6307" i="1" s="1"/>
  <c r="E6308" i="1"/>
  <c r="B6308" i="1" s="1"/>
  <c r="A6308" i="1" s="1"/>
  <c r="E6309" i="1"/>
  <c r="B6309" i="1" s="1"/>
  <c r="A6309" i="1" s="1"/>
  <c r="E6310" i="1"/>
  <c r="B6310" i="1" s="1"/>
  <c r="A6310" i="1" s="1"/>
  <c r="E6311" i="1"/>
  <c r="B6311" i="1" s="1"/>
  <c r="A6311" i="1" s="1"/>
  <c r="E6312" i="1"/>
  <c r="B6312" i="1" s="1"/>
  <c r="A6312" i="1" s="1"/>
  <c r="E6313" i="1"/>
  <c r="B6313" i="1" s="1"/>
  <c r="A6313" i="1" s="1"/>
  <c r="E6314" i="1"/>
  <c r="B6314" i="1" s="1"/>
  <c r="A6314" i="1" s="1"/>
  <c r="E6315" i="1"/>
  <c r="B6315" i="1" s="1"/>
  <c r="A6315" i="1" s="1"/>
  <c r="E6316" i="1"/>
  <c r="B6316" i="1" s="1"/>
  <c r="E6317" i="1"/>
  <c r="B6317" i="1" s="1"/>
  <c r="E6318" i="1"/>
  <c r="B6318" i="1" s="1"/>
  <c r="E6319" i="1"/>
  <c r="B6319" i="1" s="1"/>
  <c r="E6320" i="1"/>
  <c r="B6320" i="1" s="1"/>
  <c r="E6321" i="1"/>
  <c r="B6321" i="1" s="1"/>
  <c r="E6322" i="1"/>
  <c r="B6322" i="1" s="1"/>
  <c r="E6323" i="1"/>
  <c r="B6323" i="1" s="1"/>
  <c r="A6323" i="1" s="1"/>
  <c r="E6324" i="1"/>
  <c r="B6324" i="1" s="1"/>
  <c r="A6324" i="1" s="1"/>
  <c r="E6325" i="1"/>
  <c r="B6325" i="1" s="1"/>
  <c r="A6325" i="1" s="1"/>
  <c r="E6326" i="1"/>
  <c r="B6326" i="1" s="1"/>
  <c r="A6326" i="1" s="1"/>
  <c r="E6327" i="1"/>
  <c r="B6327" i="1" s="1"/>
  <c r="A6327" i="1" s="1"/>
  <c r="E6328" i="1"/>
  <c r="B6328" i="1" s="1"/>
  <c r="A6328" i="1" s="1"/>
  <c r="E6329" i="1"/>
  <c r="B6329" i="1" s="1"/>
  <c r="A6329" i="1" s="1"/>
  <c r="E6330" i="1"/>
  <c r="B6330" i="1" s="1"/>
  <c r="A6330" i="1" s="1"/>
  <c r="E6331" i="1"/>
  <c r="B6331" i="1" s="1"/>
  <c r="A6331" i="1" s="1"/>
  <c r="E6332" i="1"/>
  <c r="B6332" i="1" s="1"/>
  <c r="E6333" i="1"/>
  <c r="B6333" i="1" s="1"/>
  <c r="E6334" i="1"/>
  <c r="B6334" i="1" s="1"/>
  <c r="E6335" i="1"/>
  <c r="B6335" i="1" s="1"/>
  <c r="E6336" i="1"/>
  <c r="B6336" i="1" s="1"/>
  <c r="E6337" i="1"/>
  <c r="B6337" i="1" s="1"/>
  <c r="E6338" i="1"/>
  <c r="B6338" i="1" s="1"/>
  <c r="E6339" i="1"/>
  <c r="B6339" i="1" s="1"/>
  <c r="A6339" i="1" s="1"/>
  <c r="E6340" i="1"/>
  <c r="B6340" i="1" s="1"/>
  <c r="A6340" i="1" s="1"/>
  <c r="E6341" i="1"/>
  <c r="B6341" i="1" s="1"/>
  <c r="A6341" i="1" s="1"/>
  <c r="E6342" i="1"/>
  <c r="B6342" i="1" s="1"/>
  <c r="A6342" i="1" s="1"/>
  <c r="E6343" i="1"/>
  <c r="B6343" i="1" s="1"/>
  <c r="A6343" i="1" s="1"/>
  <c r="E6344" i="1"/>
  <c r="B6344" i="1" s="1"/>
  <c r="A6344" i="1" s="1"/>
  <c r="E6345" i="1"/>
  <c r="B6345" i="1" s="1"/>
  <c r="A6345" i="1" s="1"/>
  <c r="E6346" i="1"/>
  <c r="B6346" i="1" s="1"/>
  <c r="A6346" i="1" s="1"/>
  <c r="E6347" i="1"/>
  <c r="B6347" i="1" s="1"/>
  <c r="A6347" i="1" s="1"/>
  <c r="E6348" i="1"/>
  <c r="B6348" i="1" s="1"/>
  <c r="E6349" i="1"/>
  <c r="B6349" i="1" s="1"/>
  <c r="E6350" i="1"/>
  <c r="B6350" i="1" s="1"/>
  <c r="E6351" i="1"/>
  <c r="B6351" i="1" s="1"/>
  <c r="E6352" i="1"/>
  <c r="B6352" i="1" s="1"/>
  <c r="E6353" i="1"/>
  <c r="B6353" i="1" s="1"/>
  <c r="E6354" i="1"/>
  <c r="B6354" i="1" s="1"/>
  <c r="E6355" i="1"/>
  <c r="B6355" i="1" s="1"/>
  <c r="A6355" i="1" s="1"/>
  <c r="E6356" i="1"/>
  <c r="B6356" i="1" s="1"/>
  <c r="A6356" i="1" s="1"/>
  <c r="E6357" i="1"/>
  <c r="B6357" i="1" s="1"/>
  <c r="A6357" i="1" s="1"/>
  <c r="E6358" i="1"/>
  <c r="B6358" i="1" s="1"/>
  <c r="A6358" i="1" s="1"/>
  <c r="E6359" i="1"/>
  <c r="B6359" i="1" s="1"/>
  <c r="A6359" i="1" s="1"/>
  <c r="E6360" i="1"/>
  <c r="B6360" i="1" s="1"/>
  <c r="A6360" i="1" s="1"/>
  <c r="E6361" i="1"/>
  <c r="B6361" i="1" s="1"/>
  <c r="A6361" i="1" s="1"/>
  <c r="E6362" i="1"/>
  <c r="B6362" i="1" s="1"/>
  <c r="A6362" i="1" s="1"/>
  <c r="E6363" i="1"/>
  <c r="B6363" i="1" s="1"/>
  <c r="A6363" i="1" s="1"/>
  <c r="E6364" i="1"/>
  <c r="B6364" i="1" s="1"/>
  <c r="E6365" i="1"/>
  <c r="B6365" i="1" s="1"/>
  <c r="E6366" i="1"/>
  <c r="B6366" i="1" s="1"/>
  <c r="E6367" i="1"/>
  <c r="B6367" i="1" s="1"/>
  <c r="E6368" i="1"/>
  <c r="B6368" i="1" s="1"/>
  <c r="E6369" i="1"/>
  <c r="B6369" i="1" s="1"/>
  <c r="E6370" i="1"/>
  <c r="B6370" i="1" s="1"/>
  <c r="E6371" i="1"/>
  <c r="B6371" i="1" s="1"/>
  <c r="A6371" i="1" s="1"/>
  <c r="E6372" i="1"/>
  <c r="B6372" i="1" s="1"/>
  <c r="A6372" i="1" s="1"/>
  <c r="E6373" i="1"/>
  <c r="B6373" i="1" s="1"/>
  <c r="A6373" i="1" s="1"/>
  <c r="E6374" i="1"/>
  <c r="B6374" i="1" s="1"/>
  <c r="A6374" i="1" s="1"/>
  <c r="E6375" i="1"/>
  <c r="B6375" i="1" s="1"/>
  <c r="A6375" i="1" s="1"/>
  <c r="E6376" i="1"/>
  <c r="B6376" i="1" s="1"/>
  <c r="A6376" i="1" s="1"/>
  <c r="E6377" i="1"/>
  <c r="B6377" i="1" s="1"/>
  <c r="A6377" i="1" s="1"/>
  <c r="E6378" i="1"/>
  <c r="B6378" i="1" s="1"/>
  <c r="A6378" i="1" s="1"/>
  <c r="E6379" i="1"/>
  <c r="B6379" i="1" s="1"/>
  <c r="A6379" i="1" s="1"/>
  <c r="E6380" i="1"/>
  <c r="B6380" i="1" s="1"/>
  <c r="E6381" i="1"/>
  <c r="B6381" i="1" s="1"/>
  <c r="E6382" i="1"/>
  <c r="B6382" i="1" s="1"/>
  <c r="E6383" i="1"/>
  <c r="B6383" i="1" s="1"/>
  <c r="E6384" i="1"/>
  <c r="B6384" i="1" s="1"/>
  <c r="E6385" i="1"/>
  <c r="B6385" i="1" s="1"/>
  <c r="E6386" i="1"/>
  <c r="B6386" i="1" s="1"/>
  <c r="E6387" i="1"/>
  <c r="B6387" i="1" s="1"/>
  <c r="A6387" i="1" s="1"/>
  <c r="E6388" i="1"/>
  <c r="B6388" i="1" s="1"/>
  <c r="A6388" i="1" s="1"/>
  <c r="E6389" i="1"/>
  <c r="B6389" i="1" s="1"/>
  <c r="A6389" i="1" s="1"/>
  <c r="E6390" i="1"/>
  <c r="B6390" i="1" s="1"/>
  <c r="A6390" i="1" s="1"/>
  <c r="E6391" i="1"/>
  <c r="B6391" i="1" s="1"/>
  <c r="A6391" i="1" s="1"/>
  <c r="E6392" i="1"/>
  <c r="B6392" i="1" s="1"/>
  <c r="A6392" i="1" s="1"/>
  <c r="E6393" i="1"/>
  <c r="B6393" i="1" s="1"/>
  <c r="A6393" i="1" s="1"/>
  <c r="E6394" i="1"/>
  <c r="B6394" i="1" s="1"/>
  <c r="A6394" i="1" s="1"/>
  <c r="E6395" i="1"/>
  <c r="B6395" i="1" s="1"/>
  <c r="A6395" i="1" s="1"/>
  <c r="E6396" i="1"/>
  <c r="B6396" i="1" s="1"/>
  <c r="E6397" i="1"/>
  <c r="B6397" i="1" s="1"/>
  <c r="E6398" i="1"/>
  <c r="B6398" i="1" s="1"/>
  <c r="E6399" i="1"/>
  <c r="B6399" i="1" s="1"/>
  <c r="E6400" i="1"/>
  <c r="B6400" i="1" s="1"/>
  <c r="E6401" i="1"/>
  <c r="B6401" i="1" s="1"/>
  <c r="E6402" i="1"/>
  <c r="B6402" i="1" s="1"/>
  <c r="E6403" i="1"/>
  <c r="B6403" i="1" s="1"/>
  <c r="A6403" i="1" s="1"/>
  <c r="E6404" i="1"/>
  <c r="B6404" i="1" s="1"/>
  <c r="A6404" i="1" s="1"/>
  <c r="E6405" i="1"/>
  <c r="B6405" i="1" s="1"/>
  <c r="A6405" i="1" s="1"/>
  <c r="E6406" i="1"/>
  <c r="B6406" i="1" s="1"/>
  <c r="A6406" i="1" s="1"/>
  <c r="E6407" i="1"/>
  <c r="B6407" i="1" s="1"/>
  <c r="A6407" i="1" s="1"/>
  <c r="E6408" i="1"/>
  <c r="B6408" i="1" s="1"/>
  <c r="A6408" i="1" s="1"/>
  <c r="E6409" i="1"/>
  <c r="B6409" i="1" s="1"/>
  <c r="A6409" i="1" s="1"/>
  <c r="E6410" i="1"/>
  <c r="B6410" i="1" s="1"/>
  <c r="A6410" i="1" s="1"/>
  <c r="E6411" i="1"/>
  <c r="B6411" i="1" s="1"/>
  <c r="A6411" i="1" s="1"/>
  <c r="E6412" i="1"/>
  <c r="B6412" i="1" s="1"/>
  <c r="E6413" i="1"/>
  <c r="B6413" i="1" s="1"/>
  <c r="E6414" i="1"/>
  <c r="B6414" i="1" s="1"/>
  <c r="E6415" i="1"/>
  <c r="B6415" i="1" s="1"/>
  <c r="E6416" i="1"/>
  <c r="B6416" i="1" s="1"/>
  <c r="E6417" i="1"/>
  <c r="B6417" i="1" s="1"/>
  <c r="E6418" i="1"/>
  <c r="B6418" i="1" s="1"/>
  <c r="E6419" i="1"/>
  <c r="B6419" i="1" s="1"/>
  <c r="A6419" i="1" s="1"/>
  <c r="E6420" i="1"/>
  <c r="B6420" i="1" s="1"/>
  <c r="A6420" i="1" s="1"/>
  <c r="E6421" i="1"/>
  <c r="B6421" i="1" s="1"/>
  <c r="A6421" i="1" s="1"/>
  <c r="E6422" i="1"/>
  <c r="B6422" i="1" s="1"/>
  <c r="A6422" i="1" s="1"/>
  <c r="E6423" i="1"/>
  <c r="B6423" i="1" s="1"/>
  <c r="A6423" i="1" s="1"/>
  <c r="E6424" i="1"/>
  <c r="B6424" i="1" s="1"/>
  <c r="A6424" i="1" s="1"/>
  <c r="E6425" i="1"/>
  <c r="B6425" i="1" s="1"/>
  <c r="A6425" i="1" s="1"/>
  <c r="E6426" i="1"/>
  <c r="B6426" i="1" s="1"/>
  <c r="A6426" i="1" s="1"/>
  <c r="E6427" i="1"/>
  <c r="B6427" i="1" s="1"/>
  <c r="A6427" i="1" s="1"/>
  <c r="E6428" i="1"/>
  <c r="B6428" i="1" s="1"/>
  <c r="E6429" i="1"/>
  <c r="B6429" i="1" s="1"/>
  <c r="E6430" i="1"/>
  <c r="B6430" i="1" s="1"/>
  <c r="E6431" i="1"/>
  <c r="B6431" i="1" s="1"/>
  <c r="E6432" i="1"/>
  <c r="B6432" i="1" s="1"/>
  <c r="E6433" i="1"/>
  <c r="B6433" i="1" s="1"/>
  <c r="E6434" i="1"/>
  <c r="B6434" i="1" s="1"/>
  <c r="E6435" i="1"/>
  <c r="B6435" i="1" s="1"/>
  <c r="A6435" i="1" s="1"/>
  <c r="E6436" i="1"/>
  <c r="B6436" i="1" s="1"/>
  <c r="A6436" i="1" s="1"/>
  <c r="E6437" i="1"/>
  <c r="B6437" i="1" s="1"/>
  <c r="A6437" i="1" s="1"/>
  <c r="E6438" i="1"/>
  <c r="B6438" i="1" s="1"/>
  <c r="A6438" i="1" s="1"/>
  <c r="E6439" i="1"/>
  <c r="B6439" i="1" s="1"/>
  <c r="A6439" i="1" s="1"/>
  <c r="E6440" i="1"/>
  <c r="B6440" i="1" s="1"/>
  <c r="A6440" i="1" s="1"/>
  <c r="E6441" i="1"/>
  <c r="B6441" i="1" s="1"/>
  <c r="A6441" i="1" s="1"/>
  <c r="E6442" i="1"/>
  <c r="B6442" i="1" s="1"/>
  <c r="A6442" i="1" s="1"/>
  <c r="E6443" i="1"/>
  <c r="B6443" i="1" s="1"/>
  <c r="A6443" i="1" s="1"/>
  <c r="E6444" i="1"/>
  <c r="B6444" i="1" s="1"/>
  <c r="E6445" i="1"/>
  <c r="B6445" i="1" s="1"/>
  <c r="E6446" i="1"/>
  <c r="B6446" i="1" s="1"/>
  <c r="E6447" i="1"/>
  <c r="B6447" i="1" s="1"/>
  <c r="E6448" i="1"/>
  <c r="B6448" i="1" s="1"/>
  <c r="E6449" i="1"/>
  <c r="B6449" i="1" s="1"/>
  <c r="E6450" i="1"/>
  <c r="B6450" i="1" s="1"/>
  <c r="E6451" i="1"/>
  <c r="B6451" i="1" s="1"/>
  <c r="A6451" i="1" s="1"/>
  <c r="E6452" i="1"/>
  <c r="B6452" i="1" s="1"/>
  <c r="A6452" i="1" s="1"/>
  <c r="E6453" i="1"/>
  <c r="B6453" i="1" s="1"/>
  <c r="A6453" i="1" s="1"/>
  <c r="E6454" i="1"/>
  <c r="B6454" i="1" s="1"/>
  <c r="A6454" i="1" s="1"/>
  <c r="E6455" i="1"/>
  <c r="B6455" i="1" s="1"/>
  <c r="A6455" i="1" s="1"/>
  <c r="E6456" i="1"/>
  <c r="B6456" i="1" s="1"/>
  <c r="A6456" i="1" s="1"/>
  <c r="E6457" i="1"/>
  <c r="B6457" i="1" s="1"/>
  <c r="A6457" i="1" s="1"/>
  <c r="E6458" i="1"/>
  <c r="B6458" i="1" s="1"/>
  <c r="A6458" i="1" s="1"/>
  <c r="E6459" i="1"/>
  <c r="B6459" i="1" s="1"/>
  <c r="A6459" i="1" s="1"/>
  <c r="E6460" i="1"/>
  <c r="B6460" i="1" s="1"/>
  <c r="E6461" i="1"/>
  <c r="B6461" i="1" s="1"/>
  <c r="E6462" i="1"/>
  <c r="B6462" i="1" s="1"/>
  <c r="E6463" i="1"/>
  <c r="B6463" i="1" s="1"/>
  <c r="E6464" i="1"/>
  <c r="B6464" i="1" s="1"/>
  <c r="E6465" i="1"/>
  <c r="B6465" i="1" s="1"/>
  <c r="E6466" i="1"/>
  <c r="B6466" i="1" s="1"/>
  <c r="E6467" i="1"/>
  <c r="B6467" i="1" s="1"/>
  <c r="A6467" i="1" s="1"/>
  <c r="E6468" i="1"/>
  <c r="B6468" i="1" s="1"/>
  <c r="A6468" i="1" s="1"/>
  <c r="E6469" i="1"/>
  <c r="B6469" i="1" s="1"/>
  <c r="A6469" i="1" s="1"/>
  <c r="E6470" i="1"/>
  <c r="B6470" i="1" s="1"/>
  <c r="A6470" i="1" s="1"/>
  <c r="E6471" i="1"/>
  <c r="B6471" i="1" s="1"/>
  <c r="A6471" i="1" s="1"/>
  <c r="E6472" i="1"/>
  <c r="B6472" i="1" s="1"/>
  <c r="A6472" i="1" s="1"/>
  <c r="E6473" i="1"/>
  <c r="B6473" i="1" s="1"/>
  <c r="A6473" i="1" s="1"/>
  <c r="E6474" i="1"/>
  <c r="B6474" i="1" s="1"/>
  <c r="A6474" i="1" s="1"/>
  <c r="E6475" i="1"/>
  <c r="B6475" i="1" s="1"/>
  <c r="A6475" i="1" s="1"/>
  <c r="E6476" i="1"/>
  <c r="B6476" i="1" s="1"/>
  <c r="E6477" i="1"/>
  <c r="B6477" i="1" s="1"/>
  <c r="E6478" i="1"/>
  <c r="B6478" i="1" s="1"/>
  <c r="E6479" i="1"/>
  <c r="B6479" i="1" s="1"/>
  <c r="E6480" i="1"/>
  <c r="B6480" i="1" s="1"/>
  <c r="E6481" i="1"/>
  <c r="B6481" i="1" s="1"/>
  <c r="E6482" i="1"/>
  <c r="B6482" i="1" s="1"/>
  <c r="E6483" i="1"/>
  <c r="B6483" i="1" s="1"/>
  <c r="A6483" i="1" s="1"/>
  <c r="E6484" i="1"/>
  <c r="B6484" i="1" s="1"/>
  <c r="A6484" i="1" s="1"/>
  <c r="E6485" i="1"/>
  <c r="B6485" i="1" s="1"/>
  <c r="A6485" i="1" s="1"/>
  <c r="E6486" i="1"/>
  <c r="B6486" i="1" s="1"/>
  <c r="A6486" i="1" s="1"/>
  <c r="E6487" i="1"/>
  <c r="B6487" i="1" s="1"/>
  <c r="A6487" i="1" s="1"/>
  <c r="E6488" i="1"/>
  <c r="B6488" i="1" s="1"/>
  <c r="A6488" i="1" s="1"/>
  <c r="E6489" i="1"/>
  <c r="B6489" i="1" s="1"/>
  <c r="A6489" i="1" s="1"/>
  <c r="E6490" i="1"/>
  <c r="B6490" i="1" s="1"/>
  <c r="A6490" i="1" s="1"/>
  <c r="E6491" i="1"/>
  <c r="B6491" i="1" s="1"/>
  <c r="A6491" i="1" s="1"/>
  <c r="E6492" i="1"/>
  <c r="B6492" i="1" s="1"/>
  <c r="E6493" i="1"/>
  <c r="B6493" i="1" s="1"/>
  <c r="E6494" i="1"/>
  <c r="B6494" i="1" s="1"/>
  <c r="E6495" i="1"/>
  <c r="B6495" i="1" s="1"/>
  <c r="E6496" i="1"/>
  <c r="B6496" i="1" s="1"/>
  <c r="E6497" i="1"/>
  <c r="B6497" i="1" s="1"/>
  <c r="E6498" i="1"/>
  <c r="B6498" i="1" s="1"/>
  <c r="E6499" i="1"/>
  <c r="B6499" i="1" s="1"/>
  <c r="A6499" i="1" s="1"/>
  <c r="E6500" i="1"/>
  <c r="B6500" i="1" s="1"/>
  <c r="A6500" i="1" s="1"/>
  <c r="E6501" i="1"/>
  <c r="B6501" i="1" s="1"/>
  <c r="A6501" i="1" s="1"/>
  <c r="E6502" i="1"/>
  <c r="B6502" i="1" s="1"/>
  <c r="A6502" i="1" s="1"/>
  <c r="E6503" i="1"/>
  <c r="B6503" i="1" s="1"/>
  <c r="A6503" i="1" s="1"/>
  <c r="E6504" i="1"/>
  <c r="B6504" i="1" s="1"/>
  <c r="A6504" i="1" s="1"/>
  <c r="E6505" i="1"/>
  <c r="B6505" i="1" s="1"/>
  <c r="A6505" i="1" s="1"/>
  <c r="E6506" i="1"/>
  <c r="B6506" i="1" s="1"/>
  <c r="A6506" i="1" s="1"/>
  <c r="E6507" i="1"/>
  <c r="B6507" i="1" s="1"/>
  <c r="A6507" i="1" s="1"/>
  <c r="E6508" i="1"/>
  <c r="B6508" i="1" s="1"/>
  <c r="E6509" i="1"/>
  <c r="B6509" i="1" s="1"/>
  <c r="E6510" i="1"/>
  <c r="B6510" i="1" s="1"/>
  <c r="E6511" i="1"/>
  <c r="B6511" i="1" s="1"/>
  <c r="E6512" i="1"/>
  <c r="B6512" i="1" s="1"/>
  <c r="E6513" i="1"/>
  <c r="B6513" i="1" s="1"/>
  <c r="E6514" i="1"/>
  <c r="B6514" i="1" s="1"/>
  <c r="E6515" i="1"/>
  <c r="B6515" i="1" s="1"/>
  <c r="A6515" i="1" s="1"/>
  <c r="E6516" i="1"/>
  <c r="B6516" i="1" s="1"/>
  <c r="A6516" i="1" s="1"/>
  <c r="E6517" i="1"/>
  <c r="B6517" i="1" s="1"/>
  <c r="A6517" i="1" s="1"/>
  <c r="E6518" i="1"/>
  <c r="B6518" i="1" s="1"/>
  <c r="A6518" i="1" s="1"/>
  <c r="E6519" i="1"/>
  <c r="B6519" i="1" s="1"/>
  <c r="A6519" i="1" s="1"/>
  <c r="E6520" i="1"/>
  <c r="B6520" i="1" s="1"/>
  <c r="A6520" i="1" s="1"/>
  <c r="E6521" i="1"/>
  <c r="B6521" i="1" s="1"/>
  <c r="A6521" i="1" s="1"/>
  <c r="E6522" i="1"/>
  <c r="B6522" i="1" s="1"/>
  <c r="A6522" i="1" s="1"/>
  <c r="E6523" i="1"/>
  <c r="B6523" i="1" s="1"/>
  <c r="A6523" i="1" s="1"/>
  <c r="E6524" i="1"/>
  <c r="B6524" i="1" s="1"/>
  <c r="E6525" i="1"/>
  <c r="B6525" i="1" s="1"/>
  <c r="E6526" i="1"/>
  <c r="B6526" i="1" s="1"/>
  <c r="E6527" i="1"/>
  <c r="B6527" i="1" s="1"/>
  <c r="E6528" i="1"/>
  <c r="B6528" i="1" s="1"/>
  <c r="E6529" i="1"/>
  <c r="B6529" i="1" s="1"/>
  <c r="E6530" i="1"/>
  <c r="B6530" i="1" s="1"/>
  <c r="E6531" i="1"/>
  <c r="B6531" i="1" s="1"/>
  <c r="A6531" i="1" s="1"/>
  <c r="E6532" i="1"/>
  <c r="B6532" i="1" s="1"/>
  <c r="A6532" i="1" s="1"/>
  <c r="E6533" i="1"/>
  <c r="B6533" i="1" s="1"/>
  <c r="A6533" i="1" s="1"/>
  <c r="E6534" i="1"/>
  <c r="B6534" i="1" s="1"/>
  <c r="A6534" i="1" s="1"/>
  <c r="E6535" i="1"/>
  <c r="B6535" i="1" s="1"/>
  <c r="A6535" i="1" s="1"/>
  <c r="E6536" i="1"/>
  <c r="B6536" i="1" s="1"/>
  <c r="A6536" i="1" s="1"/>
  <c r="E6537" i="1"/>
  <c r="B6537" i="1" s="1"/>
  <c r="A6537" i="1" s="1"/>
  <c r="E6538" i="1"/>
  <c r="B6538" i="1" s="1"/>
  <c r="A6538" i="1" s="1"/>
  <c r="E6539" i="1"/>
  <c r="B6539" i="1" s="1"/>
  <c r="A6539" i="1" s="1"/>
  <c r="E6540" i="1"/>
  <c r="B6540" i="1" s="1"/>
  <c r="E6541" i="1"/>
  <c r="B6541" i="1" s="1"/>
  <c r="E6542" i="1"/>
  <c r="B6542" i="1" s="1"/>
  <c r="E6543" i="1"/>
  <c r="B6543" i="1" s="1"/>
  <c r="E6544" i="1"/>
  <c r="B6544" i="1" s="1"/>
  <c r="E6545" i="1"/>
  <c r="B6545" i="1" s="1"/>
  <c r="E6546" i="1"/>
  <c r="B6546" i="1" s="1"/>
  <c r="E6547" i="1"/>
  <c r="B6547" i="1" s="1"/>
  <c r="A6547" i="1" s="1"/>
  <c r="E6548" i="1"/>
  <c r="B6548" i="1" s="1"/>
  <c r="A6548" i="1" s="1"/>
  <c r="E6549" i="1"/>
  <c r="B6549" i="1" s="1"/>
  <c r="A6549" i="1" s="1"/>
  <c r="E6550" i="1"/>
  <c r="B6550" i="1" s="1"/>
  <c r="A6550" i="1" s="1"/>
  <c r="E6551" i="1"/>
  <c r="B6551" i="1" s="1"/>
  <c r="A6551" i="1" s="1"/>
  <c r="E6552" i="1"/>
  <c r="B6552" i="1" s="1"/>
  <c r="A6552" i="1" s="1"/>
  <c r="E6553" i="1"/>
  <c r="B6553" i="1" s="1"/>
  <c r="A6553" i="1" s="1"/>
  <c r="E6554" i="1"/>
  <c r="B6554" i="1" s="1"/>
  <c r="A6554" i="1" s="1"/>
  <c r="E6555" i="1"/>
  <c r="B6555" i="1" s="1"/>
  <c r="A6555" i="1" s="1"/>
  <c r="E6556" i="1"/>
  <c r="B6556" i="1" s="1"/>
  <c r="E6557" i="1"/>
  <c r="B6557" i="1" s="1"/>
  <c r="E6558" i="1"/>
  <c r="B6558" i="1" s="1"/>
  <c r="E6559" i="1"/>
  <c r="B6559" i="1" s="1"/>
  <c r="E6560" i="1"/>
  <c r="B6560" i="1" s="1"/>
  <c r="E6561" i="1"/>
  <c r="B6561" i="1" s="1"/>
  <c r="E6562" i="1"/>
  <c r="B6562" i="1" s="1"/>
  <c r="E6563" i="1"/>
  <c r="B6563" i="1" s="1"/>
  <c r="A6563" i="1" s="1"/>
  <c r="E6564" i="1"/>
  <c r="B6564" i="1" s="1"/>
  <c r="A6564" i="1" s="1"/>
  <c r="E6565" i="1"/>
  <c r="B6565" i="1" s="1"/>
  <c r="A6565" i="1" s="1"/>
  <c r="E6566" i="1"/>
  <c r="B6566" i="1" s="1"/>
  <c r="A6566" i="1" s="1"/>
  <c r="E6567" i="1"/>
  <c r="B6567" i="1" s="1"/>
  <c r="A6567" i="1" s="1"/>
  <c r="E6568" i="1"/>
  <c r="B6568" i="1" s="1"/>
  <c r="A6568" i="1" s="1"/>
  <c r="E6569" i="1"/>
  <c r="B6569" i="1" s="1"/>
  <c r="A6569" i="1" s="1"/>
  <c r="E6570" i="1"/>
  <c r="B6570" i="1" s="1"/>
  <c r="A6570" i="1" s="1"/>
  <c r="E6571" i="1"/>
  <c r="B6571" i="1" s="1"/>
  <c r="A6571" i="1" s="1"/>
  <c r="E6572" i="1"/>
  <c r="B6572" i="1" s="1"/>
  <c r="E6573" i="1"/>
  <c r="B6573" i="1" s="1"/>
  <c r="E6574" i="1"/>
  <c r="B6574" i="1" s="1"/>
  <c r="E6575" i="1"/>
  <c r="B6575" i="1" s="1"/>
  <c r="E6576" i="1"/>
  <c r="B6576" i="1" s="1"/>
  <c r="E6577" i="1"/>
  <c r="B6577" i="1" s="1"/>
  <c r="E6578" i="1"/>
  <c r="B6578" i="1" s="1"/>
  <c r="E6579" i="1"/>
  <c r="B6579" i="1" s="1"/>
  <c r="A6579" i="1" s="1"/>
  <c r="E6580" i="1"/>
  <c r="B6580" i="1" s="1"/>
  <c r="A6580" i="1" s="1"/>
  <c r="E6581" i="1"/>
  <c r="B6581" i="1" s="1"/>
  <c r="A6581" i="1" s="1"/>
  <c r="E6582" i="1"/>
  <c r="B6582" i="1" s="1"/>
  <c r="A6582" i="1" s="1"/>
  <c r="E6583" i="1"/>
  <c r="B6583" i="1" s="1"/>
  <c r="A6583" i="1" s="1"/>
  <c r="E6584" i="1"/>
  <c r="B6584" i="1" s="1"/>
  <c r="A6584" i="1" s="1"/>
  <c r="E6585" i="1"/>
  <c r="B6585" i="1" s="1"/>
  <c r="A6585" i="1" s="1"/>
  <c r="E6586" i="1"/>
  <c r="B6586" i="1" s="1"/>
  <c r="A6586" i="1" s="1"/>
  <c r="E6587" i="1"/>
  <c r="B6587" i="1" s="1"/>
  <c r="A6587" i="1" s="1"/>
  <c r="E6588" i="1"/>
  <c r="B6588" i="1" s="1"/>
  <c r="E6589" i="1"/>
  <c r="B6589" i="1" s="1"/>
  <c r="E6590" i="1"/>
  <c r="B6590" i="1" s="1"/>
  <c r="E6591" i="1"/>
  <c r="B6591" i="1" s="1"/>
  <c r="E6592" i="1"/>
  <c r="B6592" i="1" s="1"/>
  <c r="E6593" i="1"/>
  <c r="B6593" i="1" s="1"/>
  <c r="E6594" i="1"/>
  <c r="B6594" i="1" s="1"/>
  <c r="E6595" i="1"/>
  <c r="B6595" i="1" s="1"/>
  <c r="A6595" i="1" s="1"/>
  <c r="E6596" i="1"/>
  <c r="B6596" i="1" s="1"/>
  <c r="A6596" i="1" s="1"/>
  <c r="E6597" i="1"/>
  <c r="B6597" i="1" s="1"/>
  <c r="A6597" i="1" s="1"/>
  <c r="E6598" i="1"/>
  <c r="B6598" i="1" s="1"/>
  <c r="A6598" i="1" s="1"/>
  <c r="E6599" i="1"/>
  <c r="B6599" i="1" s="1"/>
  <c r="A6599" i="1" s="1"/>
  <c r="E6600" i="1"/>
  <c r="B6600" i="1" s="1"/>
  <c r="A6600" i="1" s="1"/>
  <c r="E6601" i="1"/>
  <c r="B6601" i="1" s="1"/>
  <c r="A6601" i="1" s="1"/>
  <c r="E6602" i="1"/>
  <c r="B6602" i="1" s="1"/>
  <c r="A6602" i="1" s="1"/>
  <c r="E6603" i="1"/>
  <c r="B6603" i="1" s="1"/>
  <c r="A6603" i="1" s="1"/>
  <c r="E6604" i="1"/>
  <c r="B6604" i="1" s="1"/>
  <c r="E6605" i="1"/>
  <c r="B6605" i="1" s="1"/>
  <c r="E6606" i="1"/>
  <c r="B6606" i="1" s="1"/>
  <c r="E6607" i="1"/>
  <c r="B6607" i="1" s="1"/>
  <c r="E6608" i="1"/>
  <c r="B6608" i="1" s="1"/>
  <c r="E6609" i="1"/>
  <c r="B6609" i="1" s="1"/>
  <c r="E6610" i="1"/>
  <c r="B6610" i="1" s="1"/>
  <c r="E6611" i="1"/>
  <c r="B6611" i="1" s="1"/>
  <c r="A6611" i="1" s="1"/>
  <c r="E6612" i="1"/>
  <c r="B6612" i="1" s="1"/>
  <c r="A6612" i="1" s="1"/>
  <c r="E6613" i="1"/>
  <c r="B6613" i="1" s="1"/>
  <c r="A6613" i="1" s="1"/>
  <c r="E6614" i="1"/>
  <c r="B6614" i="1" s="1"/>
  <c r="A6614" i="1" s="1"/>
  <c r="E6615" i="1"/>
  <c r="B6615" i="1" s="1"/>
  <c r="A6615" i="1" s="1"/>
  <c r="E6616" i="1"/>
  <c r="B6616" i="1" s="1"/>
  <c r="A6616" i="1" s="1"/>
  <c r="E6617" i="1"/>
  <c r="B6617" i="1" s="1"/>
  <c r="A6617" i="1" s="1"/>
  <c r="E6618" i="1"/>
  <c r="B6618" i="1" s="1"/>
  <c r="A6618" i="1" s="1"/>
  <c r="E6619" i="1"/>
  <c r="B6619" i="1" s="1"/>
  <c r="A6619" i="1" s="1"/>
  <c r="E6620" i="1"/>
  <c r="B6620" i="1" s="1"/>
  <c r="E6621" i="1"/>
  <c r="B6621" i="1" s="1"/>
  <c r="E6622" i="1"/>
  <c r="B6622" i="1" s="1"/>
  <c r="E6623" i="1"/>
  <c r="B6623" i="1" s="1"/>
  <c r="E6624" i="1"/>
  <c r="B6624" i="1" s="1"/>
  <c r="E6625" i="1"/>
  <c r="B6625" i="1" s="1"/>
  <c r="E6626" i="1"/>
  <c r="B6626" i="1" s="1"/>
  <c r="E6627" i="1"/>
  <c r="B6627" i="1" s="1"/>
  <c r="A6627" i="1" s="1"/>
  <c r="E6628" i="1"/>
  <c r="B6628" i="1" s="1"/>
  <c r="A6628" i="1" s="1"/>
  <c r="E6629" i="1"/>
  <c r="B6629" i="1" s="1"/>
  <c r="A6629" i="1" s="1"/>
  <c r="E6630" i="1"/>
  <c r="B6630" i="1" s="1"/>
  <c r="A6630" i="1" s="1"/>
  <c r="E6631" i="1"/>
  <c r="B6631" i="1" s="1"/>
  <c r="A6631" i="1" s="1"/>
  <c r="E6632" i="1"/>
  <c r="B6632" i="1" s="1"/>
  <c r="A6632" i="1" s="1"/>
  <c r="E6633" i="1"/>
  <c r="B6633" i="1" s="1"/>
  <c r="A6633" i="1" s="1"/>
  <c r="E6634" i="1"/>
  <c r="B6634" i="1" s="1"/>
  <c r="A6634" i="1" s="1"/>
  <c r="E6635" i="1"/>
  <c r="B6635" i="1" s="1"/>
  <c r="A6635" i="1" s="1"/>
  <c r="E6636" i="1"/>
  <c r="B6636" i="1" s="1"/>
  <c r="E6637" i="1"/>
  <c r="B6637" i="1" s="1"/>
  <c r="E6638" i="1"/>
  <c r="B6638" i="1" s="1"/>
  <c r="E6639" i="1"/>
  <c r="B6639" i="1" s="1"/>
  <c r="E6640" i="1"/>
  <c r="B6640" i="1" s="1"/>
  <c r="E6641" i="1"/>
  <c r="B6641" i="1" s="1"/>
  <c r="E6642" i="1"/>
  <c r="B6642" i="1" s="1"/>
  <c r="E6643" i="1"/>
  <c r="B6643" i="1" s="1"/>
  <c r="A6643" i="1" s="1"/>
  <c r="E6644" i="1"/>
  <c r="B6644" i="1" s="1"/>
  <c r="A6644" i="1" s="1"/>
  <c r="E6645" i="1"/>
  <c r="B6645" i="1" s="1"/>
  <c r="A6645" i="1" s="1"/>
  <c r="E6646" i="1"/>
  <c r="B6646" i="1" s="1"/>
  <c r="A6646" i="1" s="1"/>
  <c r="E6647" i="1"/>
  <c r="B6647" i="1" s="1"/>
  <c r="A6647" i="1" s="1"/>
  <c r="E6648" i="1"/>
  <c r="B6648" i="1" s="1"/>
  <c r="A6648" i="1" s="1"/>
  <c r="E6649" i="1"/>
  <c r="B6649" i="1" s="1"/>
  <c r="A6649" i="1" s="1"/>
  <c r="E6650" i="1"/>
  <c r="B6650" i="1" s="1"/>
  <c r="A6650" i="1" s="1"/>
  <c r="E6651" i="1"/>
  <c r="B6651" i="1" s="1"/>
  <c r="A6651" i="1" s="1"/>
  <c r="E6652" i="1"/>
  <c r="B6652" i="1" s="1"/>
  <c r="E6653" i="1"/>
  <c r="B6653" i="1" s="1"/>
  <c r="E6654" i="1"/>
  <c r="B6654" i="1" s="1"/>
  <c r="E6655" i="1"/>
  <c r="B6655" i="1" s="1"/>
  <c r="E6656" i="1"/>
  <c r="B6656" i="1" s="1"/>
  <c r="E6657" i="1"/>
  <c r="B6657" i="1" s="1"/>
  <c r="E6658" i="1"/>
  <c r="B6658" i="1" s="1"/>
  <c r="E6659" i="1"/>
  <c r="B6659" i="1" s="1"/>
  <c r="A6659" i="1" s="1"/>
  <c r="E6660" i="1"/>
  <c r="B6660" i="1" s="1"/>
  <c r="A6660" i="1" s="1"/>
  <c r="E6661" i="1"/>
  <c r="B6661" i="1" s="1"/>
  <c r="A6661" i="1" s="1"/>
  <c r="E6662" i="1"/>
  <c r="B6662" i="1" s="1"/>
  <c r="A6662" i="1" s="1"/>
  <c r="E6663" i="1"/>
  <c r="B6663" i="1" s="1"/>
  <c r="A6663" i="1" s="1"/>
  <c r="E6664" i="1"/>
  <c r="B6664" i="1" s="1"/>
  <c r="A6664" i="1" s="1"/>
  <c r="E6665" i="1"/>
  <c r="B6665" i="1" s="1"/>
  <c r="A6665" i="1" s="1"/>
  <c r="E6666" i="1"/>
  <c r="B6666" i="1" s="1"/>
  <c r="A6666" i="1" s="1"/>
  <c r="E6667" i="1"/>
  <c r="B6667" i="1" s="1"/>
  <c r="A6667" i="1" s="1"/>
  <c r="E6668" i="1"/>
  <c r="B6668" i="1" s="1"/>
  <c r="E6669" i="1"/>
  <c r="B6669" i="1" s="1"/>
  <c r="E6670" i="1"/>
  <c r="B6670" i="1" s="1"/>
  <c r="E6671" i="1"/>
  <c r="B6671" i="1" s="1"/>
  <c r="E6672" i="1"/>
  <c r="B6672" i="1" s="1"/>
  <c r="E6673" i="1"/>
  <c r="B6673" i="1" s="1"/>
  <c r="E6674" i="1"/>
  <c r="B6674" i="1" s="1"/>
  <c r="E6675" i="1"/>
  <c r="B6675" i="1" s="1"/>
  <c r="A6675" i="1" s="1"/>
  <c r="E6676" i="1"/>
  <c r="B6676" i="1" s="1"/>
  <c r="A6676" i="1" s="1"/>
  <c r="E6677" i="1"/>
  <c r="B6677" i="1" s="1"/>
  <c r="A6677" i="1" s="1"/>
  <c r="E6678" i="1"/>
  <c r="B6678" i="1" s="1"/>
  <c r="A6678" i="1" s="1"/>
  <c r="E6679" i="1"/>
  <c r="B6679" i="1" s="1"/>
  <c r="A6679" i="1" s="1"/>
  <c r="E6680" i="1"/>
  <c r="B6680" i="1" s="1"/>
  <c r="A6680" i="1" s="1"/>
  <c r="E6681" i="1"/>
  <c r="B6681" i="1" s="1"/>
  <c r="A6681" i="1" s="1"/>
  <c r="E6682" i="1"/>
  <c r="B6682" i="1" s="1"/>
  <c r="A6682" i="1" s="1"/>
  <c r="E6683" i="1"/>
  <c r="B6683" i="1" s="1"/>
  <c r="A6683" i="1" s="1"/>
  <c r="E6684" i="1"/>
  <c r="B6684" i="1" s="1"/>
  <c r="E6685" i="1"/>
  <c r="B6685" i="1" s="1"/>
  <c r="E6686" i="1"/>
  <c r="B6686" i="1" s="1"/>
  <c r="E6687" i="1"/>
  <c r="B6687" i="1" s="1"/>
  <c r="E6688" i="1"/>
  <c r="B6688" i="1" s="1"/>
  <c r="E6689" i="1"/>
  <c r="B6689" i="1" s="1"/>
  <c r="E6690" i="1"/>
  <c r="B6690" i="1" s="1"/>
  <c r="E6691" i="1"/>
  <c r="B6691" i="1" s="1"/>
  <c r="A6691" i="1" s="1"/>
  <c r="E6692" i="1"/>
  <c r="B6692" i="1" s="1"/>
  <c r="A6692" i="1" s="1"/>
  <c r="E6693" i="1"/>
  <c r="B6693" i="1" s="1"/>
  <c r="A6693" i="1" s="1"/>
  <c r="E6694" i="1"/>
  <c r="B6694" i="1" s="1"/>
  <c r="A6694" i="1" s="1"/>
  <c r="E6695" i="1"/>
  <c r="B6695" i="1" s="1"/>
  <c r="A6695" i="1" s="1"/>
  <c r="E6696" i="1"/>
  <c r="B6696" i="1" s="1"/>
  <c r="A6696" i="1" s="1"/>
  <c r="E6697" i="1"/>
  <c r="B6697" i="1" s="1"/>
  <c r="A6697" i="1" s="1"/>
  <c r="E6698" i="1"/>
  <c r="B6698" i="1" s="1"/>
  <c r="A6698" i="1" s="1"/>
  <c r="E6699" i="1"/>
  <c r="B6699" i="1" s="1"/>
  <c r="A6699" i="1" s="1"/>
  <c r="E6700" i="1"/>
  <c r="B6700" i="1" s="1"/>
  <c r="E6701" i="1"/>
  <c r="B6701" i="1" s="1"/>
  <c r="E6702" i="1"/>
  <c r="B6702" i="1" s="1"/>
  <c r="E6703" i="1"/>
  <c r="B6703" i="1" s="1"/>
  <c r="E6704" i="1"/>
  <c r="B6704" i="1" s="1"/>
  <c r="E6705" i="1"/>
  <c r="B6705" i="1" s="1"/>
  <c r="E6706" i="1"/>
  <c r="B6706" i="1" s="1"/>
  <c r="E6707" i="1"/>
  <c r="B6707" i="1" s="1"/>
  <c r="A6707" i="1" s="1"/>
  <c r="E6708" i="1"/>
  <c r="B6708" i="1" s="1"/>
  <c r="A6708" i="1" s="1"/>
  <c r="E6709" i="1"/>
  <c r="B6709" i="1" s="1"/>
  <c r="A6709" i="1" s="1"/>
  <c r="E6710" i="1"/>
  <c r="B6710" i="1" s="1"/>
  <c r="A6710" i="1" s="1"/>
  <c r="E6711" i="1"/>
  <c r="B6711" i="1" s="1"/>
  <c r="A6711" i="1" s="1"/>
  <c r="E6712" i="1"/>
  <c r="B6712" i="1" s="1"/>
  <c r="A6712" i="1" s="1"/>
  <c r="E6713" i="1"/>
  <c r="B6713" i="1" s="1"/>
  <c r="A6713" i="1" s="1"/>
  <c r="E6714" i="1"/>
  <c r="B6714" i="1" s="1"/>
  <c r="A6714" i="1" s="1"/>
  <c r="E6715" i="1"/>
  <c r="B6715" i="1" s="1"/>
  <c r="A6715" i="1" s="1"/>
  <c r="E6716" i="1"/>
  <c r="B6716" i="1" s="1"/>
  <c r="E6717" i="1"/>
  <c r="B6717" i="1" s="1"/>
  <c r="E6718" i="1"/>
  <c r="B6718" i="1" s="1"/>
  <c r="E6719" i="1"/>
  <c r="B6719" i="1" s="1"/>
  <c r="E6720" i="1"/>
  <c r="B6720" i="1" s="1"/>
  <c r="E6721" i="1"/>
  <c r="B6721" i="1" s="1"/>
  <c r="E6722" i="1"/>
  <c r="B6722" i="1" s="1"/>
  <c r="E6723" i="1"/>
  <c r="B6723" i="1" s="1"/>
  <c r="A6723" i="1" s="1"/>
  <c r="E6724" i="1"/>
  <c r="B6724" i="1" s="1"/>
  <c r="A6724" i="1" s="1"/>
  <c r="E6725" i="1"/>
  <c r="B6725" i="1" s="1"/>
  <c r="A6725" i="1" s="1"/>
  <c r="E6726" i="1"/>
  <c r="B6726" i="1" s="1"/>
  <c r="A6726" i="1" s="1"/>
  <c r="E6727" i="1"/>
  <c r="B6727" i="1" s="1"/>
  <c r="A6727" i="1" s="1"/>
  <c r="E6728" i="1"/>
  <c r="B6728" i="1" s="1"/>
  <c r="A6728" i="1" s="1"/>
  <c r="E6729" i="1"/>
  <c r="B6729" i="1" s="1"/>
  <c r="A6729" i="1" s="1"/>
  <c r="E6730" i="1"/>
  <c r="B6730" i="1" s="1"/>
  <c r="A6730" i="1" s="1"/>
  <c r="E6731" i="1"/>
  <c r="B6731" i="1" s="1"/>
  <c r="A6731" i="1" s="1"/>
  <c r="E6732" i="1"/>
  <c r="B6732" i="1" s="1"/>
  <c r="E6733" i="1"/>
  <c r="B6733" i="1" s="1"/>
  <c r="E6734" i="1"/>
  <c r="B6734" i="1" s="1"/>
  <c r="E6735" i="1"/>
  <c r="B6735" i="1" s="1"/>
  <c r="E6736" i="1"/>
  <c r="B6736" i="1" s="1"/>
  <c r="E6737" i="1"/>
  <c r="B6737" i="1" s="1"/>
  <c r="E6738" i="1"/>
  <c r="B6738" i="1" s="1"/>
  <c r="E6739" i="1"/>
  <c r="B6739" i="1" s="1"/>
  <c r="A6739" i="1" s="1"/>
  <c r="E6740" i="1"/>
  <c r="B6740" i="1" s="1"/>
  <c r="A6740" i="1" s="1"/>
  <c r="E6741" i="1"/>
  <c r="B6741" i="1" s="1"/>
  <c r="A6741" i="1" s="1"/>
  <c r="E6742" i="1"/>
  <c r="B6742" i="1" s="1"/>
  <c r="A6742" i="1" s="1"/>
  <c r="E6743" i="1"/>
  <c r="B6743" i="1" s="1"/>
  <c r="A6743" i="1" s="1"/>
  <c r="E6744" i="1"/>
  <c r="B6744" i="1" s="1"/>
  <c r="A6744" i="1" s="1"/>
  <c r="E6745" i="1"/>
  <c r="B6745" i="1" s="1"/>
  <c r="A6745" i="1" s="1"/>
  <c r="E6746" i="1"/>
  <c r="B6746" i="1" s="1"/>
  <c r="A6746" i="1" s="1"/>
  <c r="E6747" i="1"/>
  <c r="B6747" i="1" s="1"/>
  <c r="A6747" i="1" s="1"/>
  <c r="E6748" i="1"/>
  <c r="B6748" i="1" s="1"/>
  <c r="E6749" i="1"/>
  <c r="B6749" i="1" s="1"/>
  <c r="E6750" i="1"/>
  <c r="B6750" i="1" s="1"/>
  <c r="E6751" i="1"/>
  <c r="B6751" i="1" s="1"/>
  <c r="E6752" i="1"/>
  <c r="B6752" i="1" s="1"/>
  <c r="E6753" i="1"/>
  <c r="B6753" i="1" s="1"/>
  <c r="E6754" i="1"/>
  <c r="B6754" i="1" s="1"/>
  <c r="E6755" i="1"/>
  <c r="B6755" i="1" s="1"/>
  <c r="A6755" i="1" s="1"/>
  <c r="E6756" i="1"/>
  <c r="B6756" i="1" s="1"/>
  <c r="A6756" i="1" s="1"/>
  <c r="E6757" i="1"/>
  <c r="B6757" i="1" s="1"/>
  <c r="A6757" i="1" s="1"/>
  <c r="E6758" i="1"/>
  <c r="B6758" i="1" s="1"/>
  <c r="A6758" i="1" s="1"/>
  <c r="E6759" i="1"/>
  <c r="B6759" i="1" s="1"/>
  <c r="A6759" i="1" s="1"/>
  <c r="E6760" i="1"/>
  <c r="B6760" i="1" s="1"/>
  <c r="A6760" i="1" s="1"/>
  <c r="E6761" i="1"/>
  <c r="B6761" i="1" s="1"/>
  <c r="A6761" i="1" s="1"/>
  <c r="E6762" i="1"/>
  <c r="B6762" i="1" s="1"/>
  <c r="A6762" i="1" s="1"/>
  <c r="E6763" i="1"/>
  <c r="B6763" i="1" s="1"/>
  <c r="A6763" i="1" s="1"/>
  <c r="E6764" i="1"/>
  <c r="B6764" i="1" s="1"/>
  <c r="E6765" i="1"/>
  <c r="B6765" i="1" s="1"/>
  <c r="E6766" i="1"/>
  <c r="B6766" i="1" s="1"/>
  <c r="E6767" i="1"/>
  <c r="B6767" i="1" s="1"/>
  <c r="E6768" i="1"/>
  <c r="B6768" i="1" s="1"/>
  <c r="E6769" i="1"/>
  <c r="B6769" i="1" s="1"/>
  <c r="E6770" i="1"/>
  <c r="B6770" i="1" s="1"/>
  <c r="E6771" i="1"/>
  <c r="B6771" i="1" s="1"/>
  <c r="A6771" i="1" s="1"/>
  <c r="E6772" i="1"/>
  <c r="B6772" i="1" s="1"/>
  <c r="A6772" i="1" s="1"/>
  <c r="E6773" i="1"/>
  <c r="B6773" i="1" s="1"/>
  <c r="A6773" i="1" s="1"/>
  <c r="E6774" i="1"/>
  <c r="B6774" i="1" s="1"/>
  <c r="A6774" i="1" s="1"/>
  <c r="E6775" i="1"/>
  <c r="B6775" i="1" s="1"/>
  <c r="A6775" i="1" s="1"/>
  <c r="E6776" i="1"/>
  <c r="B6776" i="1" s="1"/>
  <c r="A6776" i="1" s="1"/>
  <c r="E6777" i="1"/>
  <c r="B6777" i="1" s="1"/>
  <c r="A6777" i="1" s="1"/>
  <c r="E6778" i="1"/>
  <c r="B6778" i="1" s="1"/>
  <c r="A6778" i="1" s="1"/>
  <c r="E6779" i="1"/>
  <c r="B6779" i="1" s="1"/>
  <c r="A6779" i="1" s="1"/>
  <c r="E6780" i="1"/>
  <c r="B6780" i="1" s="1"/>
  <c r="E6781" i="1"/>
  <c r="B6781" i="1" s="1"/>
  <c r="E6782" i="1"/>
  <c r="B6782" i="1" s="1"/>
  <c r="E6783" i="1"/>
  <c r="B6783" i="1" s="1"/>
  <c r="E6784" i="1"/>
  <c r="B6784" i="1" s="1"/>
  <c r="E6785" i="1"/>
  <c r="B6785" i="1" s="1"/>
  <c r="E6786" i="1"/>
  <c r="B6786" i="1" s="1"/>
  <c r="E6787" i="1"/>
  <c r="B6787" i="1" s="1"/>
  <c r="A6787" i="1" s="1"/>
  <c r="E6788" i="1"/>
  <c r="B6788" i="1" s="1"/>
  <c r="A6788" i="1" s="1"/>
  <c r="E6789" i="1"/>
  <c r="B6789" i="1" s="1"/>
  <c r="A6789" i="1" s="1"/>
  <c r="E6790" i="1"/>
  <c r="B6790" i="1" s="1"/>
  <c r="A6790" i="1" s="1"/>
  <c r="E6791" i="1"/>
  <c r="B6791" i="1" s="1"/>
  <c r="A6791" i="1" s="1"/>
  <c r="E6792" i="1"/>
  <c r="B6792" i="1" s="1"/>
  <c r="A6792" i="1" s="1"/>
  <c r="E6793" i="1"/>
  <c r="B6793" i="1" s="1"/>
  <c r="A6793" i="1" s="1"/>
  <c r="E6794" i="1"/>
  <c r="B6794" i="1" s="1"/>
  <c r="A6794" i="1" s="1"/>
  <c r="E6795" i="1"/>
  <c r="B6795" i="1" s="1"/>
  <c r="A6795" i="1" s="1"/>
  <c r="E6796" i="1"/>
  <c r="B6796" i="1" s="1"/>
  <c r="E6797" i="1"/>
  <c r="B6797" i="1" s="1"/>
  <c r="E6798" i="1"/>
  <c r="B6798" i="1" s="1"/>
  <c r="E6799" i="1"/>
  <c r="B6799" i="1" s="1"/>
  <c r="E6800" i="1"/>
  <c r="B6800" i="1" s="1"/>
  <c r="E6801" i="1"/>
  <c r="B6801" i="1" s="1"/>
  <c r="E6802" i="1"/>
  <c r="B6802" i="1" s="1"/>
  <c r="E6803" i="1"/>
  <c r="B6803" i="1" s="1"/>
  <c r="A6803" i="1" s="1"/>
  <c r="E6804" i="1"/>
  <c r="B6804" i="1" s="1"/>
  <c r="A6804" i="1" s="1"/>
  <c r="E6805" i="1"/>
  <c r="B6805" i="1" s="1"/>
  <c r="A6805" i="1" s="1"/>
  <c r="E6806" i="1"/>
  <c r="B6806" i="1" s="1"/>
  <c r="A6806" i="1" s="1"/>
  <c r="E6807" i="1"/>
  <c r="B6807" i="1" s="1"/>
  <c r="A6807" i="1" s="1"/>
  <c r="E6808" i="1"/>
  <c r="B6808" i="1" s="1"/>
  <c r="A6808" i="1" s="1"/>
  <c r="E6809" i="1"/>
  <c r="B6809" i="1" s="1"/>
  <c r="A6809" i="1" s="1"/>
  <c r="E6810" i="1"/>
  <c r="B6810" i="1" s="1"/>
  <c r="A6810" i="1" s="1"/>
  <c r="E6811" i="1"/>
  <c r="B6811" i="1" s="1"/>
  <c r="A6811" i="1" s="1"/>
  <c r="E6812" i="1"/>
  <c r="B6812" i="1" s="1"/>
  <c r="E6813" i="1"/>
  <c r="B6813" i="1" s="1"/>
  <c r="E6814" i="1"/>
  <c r="B6814" i="1" s="1"/>
  <c r="E6815" i="1"/>
  <c r="B6815" i="1" s="1"/>
  <c r="E6816" i="1"/>
  <c r="B6816" i="1" s="1"/>
  <c r="E6817" i="1"/>
  <c r="B6817" i="1" s="1"/>
  <c r="E6818" i="1"/>
  <c r="B6818" i="1" s="1"/>
  <c r="E6819" i="1"/>
  <c r="B6819" i="1" s="1"/>
  <c r="A6819" i="1" s="1"/>
  <c r="E6820" i="1"/>
  <c r="B6820" i="1" s="1"/>
  <c r="A6820" i="1" s="1"/>
  <c r="E6821" i="1"/>
  <c r="B6821" i="1" s="1"/>
  <c r="A6821" i="1" s="1"/>
  <c r="E6822" i="1"/>
  <c r="B6822" i="1" s="1"/>
  <c r="A6822" i="1" s="1"/>
  <c r="E6823" i="1"/>
  <c r="B6823" i="1" s="1"/>
  <c r="A6823" i="1" s="1"/>
  <c r="E6824" i="1"/>
  <c r="B6824" i="1" s="1"/>
  <c r="A6824" i="1" s="1"/>
  <c r="E6825" i="1"/>
  <c r="B6825" i="1" s="1"/>
  <c r="A6825" i="1" s="1"/>
  <c r="E6826" i="1"/>
  <c r="B6826" i="1" s="1"/>
  <c r="A6826" i="1" s="1"/>
  <c r="E6827" i="1"/>
  <c r="B6827" i="1" s="1"/>
  <c r="A6827" i="1" s="1"/>
  <c r="E6828" i="1"/>
  <c r="B6828" i="1" s="1"/>
  <c r="E6829" i="1"/>
  <c r="B6829" i="1" s="1"/>
  <c r="E6830" i="1"/>
  <c r="B6830" i="1" s="1"/>
  <c r="E6831" i="1"/>
  <c r="B6831" i="1" s="1"/>
  <c r="E6832" i="1"/>
  <c r="B6832" i="1" s="1"/>
  <c r="E6833" i="1"/>
  <c r="B6833" i="1" s="1"/>
  <c r="E6834" i="1"/>
  <c r="B6834" i="1" s="1"/>
  <c r="E6835" i="1"/>
  <c r="B6835" i="1" s="1"/>
  <c r="A6835" i="1" s="1"/>
  <c r="E6836" i="1"/>
  <c r="B6836" i="1" s="1"/>
  <c r="A6836" i="1" s="1"/>
  <c r="E6837" i="1"/>
  <c r="B6837" i="1" s="1"/>
  <c r="A6837" i="1" s="1"/>
  <c r="E6838" i="1"/>
  <c r="B6838" i="1" s="1"/>
  <c r="A6838" i="1" s="1"/>
  <c r="E6839" i="1"/>
  <c r="B6839" i="1" s="1"/>
  <c r="A6839" i="1" s="1"/>
  <c r="E6840" i="1"/>
  <c r="B6840" i="1" s="1"/>
  <c r="A6840" i="1" s="1"/>
  <c r="E6841" i="1"/>
  <c r="B6841" i="1" s="1"/>
  <c r="A6841" i="1" s="1"/>
  <c r="E6842" i="1"/>
  <c r="B6842" i="1" s="1"/>
  <c r="A6842" i="1" s="1"/>
  <c r="E6843" i="1"/>
  <c r="B6843" i="1" s="1"/>
  <c r="A6843" i="1" s="1"/>
  <c r="E6844" i="1"/>
  <c r="B6844" i="1" s="1"/>
  <c r="E6845" i="1"/>
  <c r="B6845" i="1" s="1"/>
  <c r="E6846" i="1"/>
  <c r="B6846" i="1" s="1"/>
  <c r="E6847" i="1"/>
  <c r="B6847" i="1" s="1"/>
  <c r="E6848" i="1"/>
  <c r="B6848" i="1" s="1"/>
  <c r="E6849" i="1"/>
  <c r="B6849" i="1" s="1"/>
  <c r="E6850" i="1"/>
  <c r="B6850" i="1" s="1"/>
  <c r="E6851" i="1"/>
  <c r="B6851" i="1" s="1"/>
  <c r="A6851" i="1" s="1"/>
  <c r="E6852" i="1"/>
  <c r="B6852" i="1" s="1"/>
  <c r="A6852" i="1" s="1"/>
  <c r="E6853" i="1"/>
  <c r="B6853" i="1" s="1"/>
  <c r="A6853" i="1" s="1"/>
  <c r="E6854" i="1"/>
  <c r="B6854" i="1" s="1"/>
  <c r="A6854" i="1" s="1"/>
  <c r="E6855" i="1"/>
  <c r="B6855" i="1" s="1"/>
  <c r="A6855" i="1" s="1"/>
  <c r="E6856" i="1"/>
  <c r="B6856" i="1" s="1"/>
  <c r="A6856" i="1" s="1"/>
  <c r="E6857" i="1"/>
  <c r="B6857" i="1" s="1"/>
  <c r="A6857" i="1" s="1"/>
  <c r="E6858" i="1"/>
  <c r="B6858" i="1" s="1"/>
  <c r="A6858" i="1" s="1"/>
  <c r="E6859" i="1"/>
  <c r="B6859" i="1" s="1"/>
  <c r="A6859" i="1" s="1"/>
  <c r="E6860" i="1"/>
  <c r="B6860" i="1" s="1"/>
  <c r="E6861" i="1"/>
  <c r="B6861" i="1" s="1"/>
  <c r="E6862" i="1"/>
  <c r="B6862" i="1" s="1"/>
  <c r="E6863" i="1"/>
  <c r="B6863" i="1" s="1"/>
  <c r="E6864" i="1"/>
  <c r="B6864" i="1" s="1"/>
  <c r="E6865" i="1"/>
  <c r="B6865" i="1" s="1"/>
  <c r="E6866" i="1"/>
  <c r="B6866" i="1" s="1"/>
  <c r="E6867" i="1"/>
  <c r="B6867" i="1" s="1"/>
  <c r="A6867" i="1" s="1"/>
  <c r="E6868" i="1"/>
  <c r="B6868" i="1" s="1"/>
  <c r="A6868" i="1" s="1"/>
  <c r="E6869" i="1"/>
  <c r="B6869" i="1" s="1"/>
  <c r="A6869" i="1" s="1"/>
  <c r="E6870" i="1"/>
  <c r="B6870" i="1" s="1"/>
  <c r="A6870" i="1" s="1"/>
  <c r="E6871" i="1"/>
  <c r="B6871" i="1" s="1"/>
  <c r="A6871" i="1" s="1"/>
  <c r="E6872" i="1"/>
  <c r="B6872" i="1" s="1"/>
  <c r="A6872" i="1" s="1"/>
  <c r="E6873" i="1"/>
  <c r="B6873" i="1" s="1"/>
  <c r="A6873" i="1" s="1"/>
  <c r="E6874" i="1"/>
  <c r="B6874" i="1" s="1"/>
  <c r="A6874" i="1" s="1"/>
  <c r="E6875" i="1"/>
  <c r="B6875" i="1" s="1"/>
  <c r="A6875" i="1" s="1"/>
  <c r="E6876" i="1"/>
  <c r="B6876" i="1" s="1"/>
  <c r="E6877" i="1"/>
  <c r="B6877" i="1" s="1"/>
  <c r="E6878" i="1"/>
  <c r="B6878" i="1" s="1"/>
  <c r="E6879" i="1"/>
  <c r="B6879" i="1" s="1"/>
  <c r="E6880" i="1"/>
  <c r="B6880" i="1" s="1"/>
  <c r="E6881" i="1"/>
  <c r="B6881" i="1" s="1"/>
  <c r="E6882" i="1"/>
  <c r="B6882" i="1" s="1"/>
  <c r="E6883" i="1"/>
  <c r="B6883" i="1" s="1"/>
  <c r="A6883" i="1" s="1"/>
  <c r="E6884" i="1"/>
  <c r="B6884" i="1" s="1"/>
  <c r="A6884" i="1" s="1"/>
  <c r="E6885" i="1"/>
  <c r="B6885" i="1" s="1"/>
  <c r="A6885" i="1" s="1"/>
  <c r="E6886" i="1"/>
  <c r="B6886" i="1" s="1"/>
  <c r="A6886" i="1" s="1"/>
  <c r="E6887" i="1"/>
  <c r="B6887" i="1" s="1"/>
  <c r="A6887" i="1" s="1"/>
  <c r="E6888" i="1"/>
  <c r="B6888" i="1" s="1"/>
  <c r="A6888" i="1" s="1"/>
  <c r="E6889" i="1"/>
  <c r="B6889" i="1" s="1"/>
  <c r="A6889" i="1" s="1"/>
  <c r="E6890" i="1"/>
  <c r="B6890" i="1" s="1"/>
  <c r="A6890" i="1" s="1"/>
  <c r="E6891" i="1"/>
  <c r="B6891" i="1" s="1"/>
  <c r="A6891" i="1" s="1"/>
  <c r="E6892" i="1"/>
  <c r="B6892" i="1" s="1"/>
  <c r="E6893" i="1"/>
  <c r="B6893" i="1" s="1"/>
  <c r="E6894" i="1"/>
  <c r="B6894" i="1" s="1"/>
  <c r="E6895" i="1"/>
  <c r="B6895" i="1" s="1"/>
  <c r="E6896" i="1"/>
  <c r="B6896" i="1" s="1"/>
  <c r="E6897" i="1"/>
  <c r="B6897" i="1" s="1"/>
  <c r="E6898" i="1"/>
  <c r="B6898" i="1" s="1"/>
  <c r="E6899" i="1"/>
  <c r="B6899" i="1" s="1"/>
  <c r="A6899" i="1" s="1"/>
  <c r="E6900" i="1"/>
  <c r="B6900" i="1" s="1"/>
  <c r="A6900" i="1" s="1"/>
  <c r="E6901" i="1"/>
  <c r="B6901" i="1" s="1"/>
  <c r="A6901" i="1" s="1"/>
  <c r="E6902" i="1"/>
  <c r="B6902" i="1" s="1"/>
  <c r="A6902" i="1" s="1"/>
  <c r="E6903" i="1"/>
  <c r="B6903" i="1" s="1"/>
  <c r="A6903" i="1" s="1"/>
  <c r="E6904" i="1"/>
  <c r="B6904" i="1" s="1"/>
  <c r="A6904" i="1" s="1"/>
  <c r="E6905" i="1"/>
  <c r="B6905" i="1" s="1"/>
  <c r="A6905" i="1" s="1"/>
  <c r="E6906" i="1"/>
  <c r="B6906" i="1" s="1"/>
  <c r="A6906" i="1" s="1"/>
  <c r="E6907" i="1"/>
  <c r="B6907" i="1" s="1"/>
  <c r="A6907" i="1" s="1"/>
  <c r="E6908" i="1"/>
  <c r="B6908" i="1" s="1"/>
  <c r="E6909" i="1"/>
  <c r="B6909" i="1" s="1"/>
  <c r="E6910" i="1"/>
  <c r="B6910" i="1" s="1"/>
  <c r="E6911" i="1"/>
  <c r="B6911" i="1" s="1"/>
  <c r="E6912" i="1"/>
  <c r="B6912" i="1" s="1"/>
  <c r="E6913" i="1"/>
  <c r="B6913" i="1" s="1"/>
  <c r="E6914" i="1"/>
  <c r="B6914" i="1" s="1"/>
  <c r="E6915" i="1"/>
  <c r="B6915" i="1" s="1"/>
  <c r="A6915" i="1" s="1"/>
  <c r="E6916" i="1"/>
  <c r="B6916" i="1" s="1"/>
  <c r="A6916" i="1" s="1"/>
  <c r="E6917" i="1"/>
  <c r="B6917" i="1" s="1"/>
  <c r="A6917" i="1" s="1"/>
  <c r="E6918" i="1"/>
  <c r="B6918" i="1" s="1"/>
  <c r="A6918" i="1" s="1"/>
  <c r="E6919" i="1"/>
  <c r="B6919" i="1" s="1"/>
  <c r="A6919" i="1" s="1"/>
  <c r="E6920" i="1"/>
  <c r="B6920" i="1" s="1"/>
  <c r="A6920" i="1" s="1"/>
  <c r="E6921" i="1"/>
  <c r="B6921" i="1" s="1"/>
  <c r="A6921" i="1" s="1"/>
  <c r="E6922" i="1"/>
  <c r="B6922" i="1" s="1"/>
  <c r="A6922" i="1" s="1"/>
  <c r="E6923" i="1"/>
  <c r="B6923" i="1" s="1"/>
  <c r="A6923" i="1" s="1"/>
  <c r="E6924" i="1"/>
  <c r="B6924" i="1" s="1"/>
  <c r="E6925" i="1"/>
  <c r="B6925" i="1" s="1"/>
  <c r="E6926" i="1"/>
  <c r="B6926" i="1" s="1"/>
  <c r="E6927" i="1"/>
  <c r="B6927" i="1" s="1"/>
  <c r="E6928" i="1"/>
  <c r="B6928" i="1" s="1"/>
  <c r="E6929" i="1"/>
  <c r="B6929" i="1" s="1"/>
  <c r="E6930" i="1"/>
  <c r="B6930" i="1" s="1"/>
  <c r="E6931" i="1"/>
  <c r="B6931" i="1" s="1"/>
  <c r="A6931" i="1" s="1"/>
  <c r="E6932" i="1"/>
  <c r="B6932" i="1" s="1"/>
  <c r="A6932" i="1" s="1"/>
  <c r="E6933" i="1"/>
  <c r="B6933" i="1" s="1"/>
  <c r="A6933" i="1" s="1"/>
  <c r="E6934" i="1"/>
  <c r="B6934" i="1" s="1"/>
  <c r="A6934" i="1" s="1"/>
  <c r="E6935" i="1"/>
  <c r="B6935" i="1" s="1"/>
  <c r="A6935" i="1" s="1"/>
  <c r="E6936" i="1"/>
  <c r="B6936" i="1" s="1"/>
  <c r="A6936" i="1" s="1"/>
  <c r="E6937" i="1"/>
  <c r="B6937" i="1" s="1"/>
  <c r="A6937" i="1" s="1"/>
  <c r="E6938" i="1"/>
  <c r="B6938" i="1" s="1"/>
  <c r="A6938" i="1" s="1"/>
  <c r="E6939" i="1"/>
  <c r="B6939" i="1" s="1"/>
  <c r="A6939" i="1" s="1"/>
  <c r="E6940" i="1"/>
  <c r="B6940" i="1" s="1"/>
  <c r="E6941" i="1"/>
  <c r="B6941" i="1" s="1"/>
  <c r="E6942" i="1"/>
  <c r="B6942" i="1" s="1"/>
  <c r="E6943" i="1"/>
  <c r="B6943" i="1" s="1"/>
  <c r="E6944" i="1"/>
  <c r="B6944" i="1" s="1"/>
  <c r="E6945" i="1"/>
  <c r="B6945" i="1" s="1"/>
  <c r="E6946" i="1"/>
  <c r="B6946" i="1" s="1"/>
  <c r="E6947" i="1"/>
  <c r="B6947" i="1" s="1"/>
  <c r="A6947" i="1" s="1"/>
  <c r="E6948" i="1"/>
  <c r="B6948" i="1" s="1"/>
  <c r="A6948" i="1" s="1"/>
  <c r="E6949" i="1"/>
  <c r="B6949" i="1" s="1"/>
  <c r="A6949" i="1" s="1"/>
  <c r="E6950" i="1"/>
  <c r="B6950" i="1" s="1"/>
  <c r="A6950" i="1" s="1"/>
  <c r="E6951" i="1"/>
  <c r="B6951" i="1" s="1"/>
  <c r="A6951" i="1" s="1"/>
  <c r="E6952" i="1"/>
  <c r="B6952" i="1" s="1"/>
  <c r="A6952" i="1" s="1"/>
  <c r="E6953" i="1"/>
  <c r="B6953" i="1" s="1"/>
  <c r="A6953" i="1" s="1"/>
  <c r="E6954" i="1"/>
  <c r="B6954" i="1" s="1"/>
  <c r="A6954" i="1" s="1"/>
  <c r="E6955" i="1"/>
  <c r="B6955" i="1" s="1"/>
  <c r="A6955" i="1" s="1"/>
  <c r="E6956" i="1"/>
  <c r="B6956" i="1" s="1"/>
  <c r="E6957" i="1"/>
  <c r="B6957" i="1" s="1"/>
  <c r="E6958" i="1"/>
  <c r="B6958" i="1" s="1"/>
  <c r="E6959" i="1"/>
  <c r="B6959" i="1" s="1"/>
  <c r="E6960" i="1"/>
  <c r="B6960" i="1" s="1"/>
  <c r="E6961" i="1"/>
  <c r="B6961" i="1" s="1"/>
  <c r="E6962" i="1"/>
  <c r="B6962" i="1" s="1"/>
  <c r="E6963" i="1"/>
  <c r="B6963" i="1" s="1"/>
  <c r="A6963" i="1" s="1"/>
  <c r="E6964" i="1"/>
  <c r="B6964" i="1" s="1"/>
  <c r="A6964" i="1" s="1"/>
  <c r="E6965" i="1"/>
  <c r="B6965" i="1" s="1"/>
  <c r="A6965" i="1" s="1"/>
  <c r="E6966" i="1"/>
  <c r="B6966" i="1" s="1"/>
  <c r="A6966" i="1" s="1"/>
  <c r="E6967" i="1"/>
  <c r="B6967" i="1" s="1"/>
  <c r="A6967" i="1" s="1"/>
  <c r="E6968" i="1"/>
  <c r="B6968" i="1" s="1"/>
  <c r="A6968" i="1" s="1"/>
  <c r="E6969" i="1"/>
  <c r="B6969" i="1" s="1"/>
  <c r="A6969" i="1" s="1"/>
  <c r="E6970" i="1"/>
  <c r="B6970" i="1" s="1"/>
  <c r="A6970" i="1" s="1"/>
  <c r="E6971" i="1"/>
  <c r="B6971" i="1" s="1"/>
  <c r="A6971" i="1" s="1"/>
  <c r="E6972" i="1"/>
  <c r="B6972" i="1" s="1"/>
  <c r="E6973" i="1"/>
  <c r="B6973" i="1" s="1"/>
  <c r="E6974" i="1"/>
  <c r="B6974" i="1" s="1"/>
  <c r="E6975" i="1"/>
  <c r="B6975" i="1" s="1"/>
  <c r="E6976" i="1"/>
  <c r="B6976" i="1" s="1"/>
  <c r="E6977" i="1"/>
  <c r="B6977" i="1" s="1"/>
  <c r="E6978" i="1"/>
  <c r="B6978" i="1" s="1"/>
  <c r="E6979" i="1"/>
  <c r="B6979" i="1" s="1"/>
  <c r="A6979" i="1" s="1"/>
  <c r="E6980" i="1"/>
  <c r="B6980" i="1" s="1"/>
  <c r="A6980" i="1" s="1"/>
  <c r="E6981" i="1"/>
  <c r="B6981" i="1" s="1"/>
  <c r="A6981" i="1" s="1"/>
  <c r="E6982" i="1"/>
  <c r="B6982" i="1" s="1"/>
  <c r="A6982" i="1" s="1"/>
  <c r="E6983" i="1"/>
  <c r="B6983" i="1" s="1"/>
  <c r="A6983" i="1" s="1"/>
  <c r="E6984" i="1"/>
  <c r="B6984" i="1" s="1"/>
  <c r="A6984" i="1" s="1"/>
  <c r="E6985" i="1"/>
  <c r="B6985" i="1" s="1"/>
  <c r="A6985" i="1" s="1"/>
  <c r="E6986" i="1"/>
  <c r="B6986" i="1" s="1"/>
  <c r="A6986" i="1" s="1"/>
  <c r="E6987" i="1"/>
  <c r="B6987" i="1" s="1"/>
  <c r="A6987" i="1" s="1"/>
  <c r="E6988" i="1"/>
  <c r="B6988" i="1" s="1"/>
  <c r="E6989" i="1"/>
  <c r="B6989" i="1" s="1"/>
  <c r="E6990" i="1"/>
  <c r="B6990" i="1" s="1"/>
  <c r="E6991" i="1"/>
  <c r="B6991" i="1" s="1"/>
  <c r="E6992" i="1"/>
  <c r="B6992" i="1" s="1"/>
  <c r="E6993" i="1"/>
  <c r="B6993" i="1" s="1"/>
  <c r="E6994" i="1"/>
  <c r="B6994" i="1" s="1"/>
  <c r="E6995" i="1"/>
  <c r="B6995" i="1" s="1"/>
  <c r="A6995" i="1" s="1"/>
  <c r="E6996" i="1"/>
  <c r="B6996" i="1" s="1"/>
  <c r="A6996" i="1" s="1"/>
  <c r="E6997" i="1"/>
  <c r="B6997" i="1" s="1"/>
  <c r="A6997" i="1" s="1"/>
  <c r="E6998" i="1"/>
  <c r="B6998" i="1" s="1"/>
  <c r="A6998" i="1" s="1"/>
  <c r="E6999" i="1"/>
  <c r="B6999" i="1" s="1"/>
  <c r="A6999" i="1" s="1"/>
  <c r="E7000" i="1"/>
  <c r="B7000" i="1" s="1"/>
  <c r="A7000" i="1" s="1"/>
  <c r="E7001" i="1"/>
  <c r="B7001" i="1" s="1"/>
  <c r="A7001" i="1" s="1"/>
  <c r="E7002" i="1"/>
  <c r="B7002" i="1" s="1"/>
  <c r="A7002" i="1" s="1"/>
  <c r="E7003" i="1"/>
  <c r="B7003" i="1" s="1"/>
  <c r="A7003" i="1" s="1"/>
  <c r="E7004" i="1"/>
  <c r="B7004" i="1" s="1"/>
  <c r="E7005" i="1"/>
  <c r="B7005" i="1" s="1"/>
  <c r="E7006" i="1"/>
  <c r="B7006" i="1" s="1"/>
  <c r="E7007" i="1"/>
  <c r="B7007" i="1" s="1"/>
  <c r="E7008" i="1"/>
  <c r="B7008" i="1" s="1"/>
  <c r="E7009" i="1"/>
  <c r="B7009" i="1" s="1"/>
  <c r="E7010" i="1"/>
  <c r="B7010" i="1" s="1"/>
  <c r="E7011" i="1"/>
  <c r="B7011" i="1" s="1"/>
  <c r="A7011" i="1" s="1"/>
  <c r="E7012" i="1"/>
  <c r="B7012" i="1" s="1"/>
  <c r="A7012" i="1" s="1"/>
  <c r="E7013" i="1"/>
  <c r="B7013" i="1" s="1"/>
  <c r="A7013" i="1" s="1"/>
  <c r="E7014" i="1"/>
  <c r="B7014" i="1" s="1"/>
  <c r="A7014" i="1" s="1"/>
  <c r="E7015" i="1"/>
  <c r="B7015" i="1" s="1"/>
  <c r="A7015" i="1" s="1"/>
  <c r="E7016" i="1"/>
  <c r="B7016" i="1" s="1"/>
  <c r="A7016" i="1" s="1"/>
  <c r="E7017" i="1"/>
  <c r="B7017" i="1" s="1"/>
  <c r="A7017" i="1" s="1"/>
  <c r="E7018" i="1"/>
  <c r="B7018" i="1" s="1"/>
  <c r="A7018" i="1" s="1"/>
  <c r="E7019" i="1"/>
  <c r="B7019" i="1" s="1"/>
  <c r="A7019" i="1" s="1"/>
  <c r="E7020" i="1"/>
  <c r="B7020" i="1" s="1"/>
  <c r="E7021" i="1"/>
  <c r="B7021" i="1" s="1"/>
  <c r="E7022" i="1"/>
  <c r="B7022" i="1" s="1"/>
  <c r="E7023" i="1"/>
  <c r="B7023" i="1" s="1"/>
  <c r="E7024" i="1"/>
  <c r="B7024" i="1" s="1"/>
  <c r="E7025" i="1"/>
  <c r="B7025" i="1" s="1"/>
  <c r="E7026" i="1"/>
  <c r="B7026" i="1" s="1"/>
  <c r="E7027" i="1"/>
  <c r="B7027" i="1" s="1"/>
  <c r="A7027" i="1" s="1"/>
  <c r="E7028" i="1"/>
  <c r="B7028" i="1" s="1"/>
  <c r="A7028" i="1" s="1"/>
  <c r="E7029" i="1"/>
  <c r="B7029" i="1" s="1"/>
  <c r="A7029" i="1" s="1"/>
  <c r="E7030" i="1"/>
  <c r="B7030" i="1" s="1"/>
  <c r="A7030" i="1" s="1"/>
  <c r="E7031" i="1"/>
  <c r="B7031" i="1" s="1"/>
  <c r="A7031" i="1" s="1"/>
  <c r="E7032" i="1"/>
  <c r="B7032" i="1" s="1"/>
  <c r="A7032" i="1" s="1"/>
  <c r="E7033" i="1"/>
  <c r="B7033" i="1" s="1"/>
  <c r="A7033" i="1" s="1"/>
  <c r="E7034" i="1"/>
  <c r="B7034" i="1" s="1"/>
  <c r="A7034" i="1" s="1"/>
  <c r="E7035" i="1"/>
  <c r="B7035" i="1" s="1"/>
  <c r="A7035" i="1" s="1"/>
  <c r="E7036" i="1"/>
  <c r="B7036" i="1" s="1"/>
  <c r="E7037" i="1"/>
  <c r="B7037" i="1" s="1"/>
  <c r="E7038" i="1"/>
  <c r="B7038" i="1" s="1"/>
  <c r="E7039" i="1"/>
  <c r="B7039" i="1" s="1"/>
  <c r="E7040" i="1"/>
  <c r="B7040" i="1" s="1"/>
  <c r="E7041" i="1"/>
  <c r="B7041" i="1" s="1"/>
  <c r="E7042" i="1"/>
  <c r="B7042" i="1" s="1"/>
  <c r="E7043" i="1"/>
  <c r="B7043" i="1" s="1"/>
  <c r="A7043" i="1" s="1"/>
  <c r="E7044" i="1"/>
  <c r="B7044" i="1" s="1"/>
  <c r="A7044" i="1" s="1"/>
  <c r="E7045" i="1"/>
  <c r="B7045" i="1" s="1"/>
  <c r="A7045" i="1" s="1"/>
  <c r="E7046" i="1"/>
  <c r="B7046" i="1" s="1"/>
  <c r="A7046" i="1" s="1"/>
  <c r="E7047" i="1"/>
  <c r="B7047" i="1" s="1"/>
  <c r="A7047" i="1" s="1"/>
  <c r="E7048" i="1"/>
  <c r="B7048" i="1" s="1"/>
  <c r="A7048" i="1" s="1"/>
  <c r="E7049" i="1"/>
  <c r="B7049" i="1" s="1"/>
  <c r="A7049" i="1" s="1"/>
  <c r="E7050" i="1"/>
  <c r="B7050" i="1" s="1"/>
  <c r="A7050" i="1" s="1"/>
  <c r="E7051" i="1"/>
  <c r="B7051" i="1" s="1"/>
  <c r="A7051" i="1" s="1"/>
  <c r="E7052" i="1"/>
  <c r="B7052" i="1" s="1"/>
  <c r="E7053" i="1"/>
  <c r="B7053" i="1" s="1"/>
  <c r="E7054" i="1"/>
  <c r="B7054" i="1" s="1"/>
  <c r="E7055" i="1"/>
  <c r="B7055" i="1" s="1"/>
  <c r="E7056" i="1"/>
  <c r="B7056" i="1" s="1"/>
  <c r="E7057" i="1"/>
  <c r="B7057" i="1" s="1"/>
  <c r="E7058" i="1"/>
  <c r="B7058" i="1" s="1"/>
  <c r="E7059" i="1"/>
  <c r="B7059" i="1" s="1"/>
  <c r="A7059" i="1" s="1"/>
  <c r="E7060" i="1"/>
  <c r="B7060" i="1" s="1"/>
  <c r="A7060" i="1" s="1"/>
  <c r="E7061" i="1"/>
  <c r="B7061" i="1" s="1"/>
  <c r="A7061" i="1" s="1"/>
  <c r="E7062" i="1"/>
  <c r="B7062" i="1" s="1"/>
  <c r="A7062" i="1" s="1"/>
  <c r="E7063" i="1"/>
  <c r="B7063" i="1" s="1"/>
  <c r="A7063" i="1" s="1"/>
  <c r="E7064" i="1"/>
  <c r="B7064" i="1" s="1"/>
  <c r="A7064" i="1" s="1"/>
  <c r="E7065" i="1"/>
  <c r="B7065" i="1" s="1"/>
  <c r="A7065" i="1" s="1"/>
  <c r="E7066" i="1"/>
  <c r="B7066" i="1" s="1"/>
  <c r="A7066" i="1" s="1"/>
  <c r="E7067" i="1"/>
  <c r="B7067" i="1" s="1"/>
  <c r="A7067" i="1" s="1"/>
  <c r="E7068" i="1"/>
  <c r="B7068" i="1" s="1"/>
  <c r="E7069" i="1"/>
  <c r="B7069" i="1" s="1"/>
  <c r="E7070" i="1"/>
  <c r="B7070" i="1" s="1"/>
  <c r="E7071" i="1"/>
  <c r="B7071" i="1" s="1"/>
  <c r="E7072" i="1"/>
  <c r="B7072" i="1" s="1"/>
  <c r="E7073" i="1"/>
  <c r="B7073" i="1" s="1"/>
  <c r="E7074" i="1"/>
  <c r="B7074" i="1" s="1"/>
  <c r="E7075" i="1"/>
  <c r="B7075" i="1" s="1"/>
  <c r="A7075" i="1" s="1"/>
  <c r="E7076" i="1"/>
  <c r="B7076" i="1" s="1"/>
  <c r="A7076" i="1" s="1"/>
  <c r="E7077" i="1"/>
  <c r="B7077" i="1" s="1"/>
  <c r="A7077" i="1" s="1"/>
  <c r="E7078" i="1"/>
  <c r="B7078" i="1" s="1"/>
  <c r="A7078" i="1" s="1"/>
  <c r="E7079" i="1"/>
  <c r="B7079" i="1" s="1"/>
  <c r="A7079" i="1" s="1"/>
  <c r="E7080" i="1"/>
  <c r="B7080" i="1" s="1"/>
  <c r="A7080" i="1" s="1"/>
  <c r="E7081" i="1"/>
  <c r="B7081" i="1" s="1"/>
  <c r="A7081" i="1" s="1"/>
  <c r="E7082" i="1"/>
  <c r="B7082" i="1" s="1"/>
  <c r="A7082" i="1" s="1"/>
  <c r="E7083" i="1"/>
  <c r="B7083" i="1" s="1"/>
  <c r="A7083" i="1" s="1"/>
  <c r="E7084" i="1"/>
  <c r="B7084" i="1" s="1"/>
  <c r="E7085" i="1"/>
  <c r="B7085" i="1" s="1"/>
  <c r="E7086" i="1"/>
  <c r="B7086" i="1" s="1"/>
  <c r="E7087" i="1"/>
  <c r="B7087" i="1" s="1"/>
  <c r="E7088" i="1"/>
  <c r="B7088" i="1" s="1"/>
  <c r="E7089" i="1"/>
  <c r="B7089" i="1" s="1"/>
  <c r="E7090" i="1"/>
  <c r="B7090" i="1" s="1"/>
  <c r="E7091" i="1"/>
  <c r="B7091" i="1" s="1"/>
  <c r="A7091" i="1" s="1"/>
  <c r="E7092" i="1"/>
  <c r="B7092" i="1" s="1"/>
  <c r="A7092" i="1" s="1"/>
  <c r="E7093" i="1"/>
  <c r="B7093" i="1" s="1"/>
  <c r="A7093" i="1" s="1"/>
  <c r="E7094" i="1"/>
  <c r="B7094" i="1" s="1"/>
  <c r="A7094" i="1" s="1"/>
  <c r="E7095" i="1"/>
  <c r="B7095" i="1" s="1"/>
  <c r="A7095" i="1" s="1"/>
  <c r="E7096" i="1"/>
  <c r="B7096" i="1" s="1"/>
  <c r="A7096" i="1" s="1"/>
  <c r="E7097" i="1"/>
  <c r="B7097" i="1" s="1"/>
  <c r="A7097" i="1" s="1"/>
  <c r="E7098" i="1"/>
  <c r="B7098" i="1" s="1"/>
  <c r="A7098" i="1" s="1"/>
  <c r="E7099" i="1"/>
  <c r="B7099" i="1" s="1"/>
  <c r="A7099" i="1" s="1"/>
  <c r="E7100" i="1"/>
  <c r="B7100" i="1" s="1"/>
  <c r="E7101" i="1"/>
  <c r="B7101" i="1" s="1"/>
  <c r="E7102" i="1"/>
  <c r="B7102" i="1" s="1"/>
  <c r="E7103" i="1"/>
  <c r="B7103" i="1" s="1"/>
  <c r="E7104" i="1"/>
  <c r="B7104" i="1" s="1"/>
  <c r="E7105" i="1"/>
  <c r="B7105" i="1" s="1"/>
  <c r="E7106" i="1"/>
  <c r="B7106" i="1" s="1"/>
  <c r="E7107" i="1"/>
  <c r="B7107" i="1" s="1"/>
  <c r="A7107" i="1" s="1"/>
  <c r="E7108" i="1"/>
  <c r="B7108" i="1" s="1"/>
  <c r="A7108" i="1" s="1"/>
  <c r="E7109" i="1"/>
  <c r="B7109" i="1" s="1"/>
  <c r="A7109" i="1" s="1"/>
  <c r="E7110" i="1"/>
  <c r="B7110" i="1" s="1"/>
  <c r="A7110" i="1" s="1"/>
  <c r="E7111" i="1"/>
  <c r="B7111" i="1" s="1"/>
  <c r="A7111" i="1" s="1"/>
  <c r="E7112" i="1"/>
  <c r="B7112" i="1" s="1"/>
  <c r="A7112" i="1" s="1"/>
  <c r="E7113" i="1"/>
  <c r="B7113" i="1" s="1"/>
  <c r="A7113" i="1" s="1"/>
  <c r="E7114" i="1"/>
  <c r="B7114" i="1" s="1"/>
  <c r="A7114" i="1" s="1"/>
  <c r="E7115" i="1"/>
  <c r="B7115" i="1" s="1"/>
  <c r="A7115" i="1" s="1"/>
  <c r="E7116" i="1"/>
  <c r="B7116" i="1" s="1"/>
  <c r="E7117" i="1"/>
  <c r="B7117" i="1" s="1"/>
  <c r="E7118" i="1"/>
  <c r="B7118" i="1" s="1"/>
  <c r="E7119" i="1"/>
  <c r="B7119" i="1" s="1"/>
  <c r="E7120" i="1"/>
  <c r="B7120" i="1" s="1"/>
  <c r="E7121" i="1"/>
  <c r="B7121" i="1" s="1"/>
  <c r="E7122" i="1"/>
  <c r="B7122" i="1" s="1"/>
  <c r="E7123" i="1"/>
  <c r="B7123" i="1" s="1"/>
  <c r="A7123" i="1" s="1"/>
  <c r="E7124" i="1"/>
  <c r="B7124" i="1" s="1"/>
  <c r="A7124" i="1" s="1"/>
  <c r="E7125" i="1"/>
  <c r="B7125" i="1" s="1"/>
  <c r="A7125" i="1" s="1"/>
  <c r="E7126" i="1"/>
  <c r="B7126" i="1" s="1"/>
  <c r="A7126" i="1" s="1"/>
  <c r="E7127" i="1"/>
  <c r="B7127" i="1" s="1"/>
  <c r="A7127" i="1" s="1"/>
  <c r="E7128" i="1"/>
  <c r="B7128" i="1" s="1"/>
  <c r="A7128" i="1" s="1"/>
  <c r="E7129" i="1"/>
  <c r="B7129" i="1" s="1"/>
  <c r="A7129" i="1" s="1"/>
  <c r="E7130" i="1"/>
  <c r="B7130" i="1" s="1"/>
  <c r="A7130" i="1" s="1"/>
  <c r="E7131" i="1"/>
  <c r="B7131" i="1" s="1"/>
  <c r="A7131" i="1" s="1"/>
  <c r="E7132" i="1"/>
  <c r="B7132" i="1" s="1"/>
  <c r="E7133" i="1"/>
  <c r="B7133" i="1" s="1"/>
  <c r="E7134" i="1"/>
  <c r="B7134" i="1" s="1"/>
  <c r="E7135" i="1"/>
  <c r="B7135" i="1" s="1"/>
  <c r="E7136" i="1"/>
  <c r="B7136" i="1" s="1"/>
  <c r="E7137" i="1"/>
  <c r="B7137" i="1" s="1"/>
  <c r="E7138" i="1"/>
  <c r="B7138" i="1" s="1"/>
  <c r="E7139" i="1"/>
  <c r="B7139" i="1" s="1"/>
  <c r="A7139" i="1" s="1"/>
  <c r="E7140" i="1"/>
  <c r="B7140" i="1" s="1"/>
  <c r="A7140" i="1" s="1"/>
  <c r="E7141" i="1"/>
  <c r="B7141" i="1" s="1"/>
  <c r="A7141" i="1" s="1"/>
  <c r="E7142" i="1"/>
  <c r="B7142" i="1" s="1"/>
  <c r="A7142" i="1" s="1"/>
  <c r="E7143" i="1"/>
  <c r="B7143" i="1" s="1"/>
  <c r="A7143" i="1" s="1"/>
  <c r="E7144" i="1"/>
  <c r="B7144" i="1" s="1"/>
  <c r="A7144" i="1" s="1"/>
  <c r="E7145" i="1"/>
  <c r="B7145" i="1" s="1"/>
  <c r="A7145" i="1" s="1"/>
  <c r="E7146" i="1"/>
  <c r="B7146" i="1" s="1"/>
  <c r="A7146" i="1" s="1"/>
  <c r="E7147" i="1"/>
  <c r="B7147" i="1" s="1"/>
  <c r="A7147" i="1" s="1"/>
  <c r="E7148" i="1"/>
  <c r="B7148" i="1" s="1"/>
  <c r="E7149" i="1"/>
  <c r="B7149" i="1" s="1"/>
  <c r="E7150" i="1"/>
  <c r="B7150" i="1" s="1"/>
  <c r="E7151" i="1"/>
  <c r="B7151" i="1" s="1"/>
  <c r="E7152" i="1"/>
  <c r="B7152" i="1" s="1"/>
  <c r="E7153" i="1"/>
  <c r="B7153" i="1" s="1"/>
  <c r="E7154" i="1"/>
  <c r="B7154" i="1" s="1"/>
  <c r="E7155" i="1"/>
  <c r="B7155" i="1" s="1"/>
  <c r="A7155" i="1" s="1"/>
  <c r="E7156" i="1"/>
  <c r="B7156" i="1" s="1"/>
  <c r="A7156" i="1" s="1"/>
  <c r="E7157" i="1"/>
  <c r="B7157" i="1" s="1"/>
  <c r="A7157" i="1" s="1"/>
  <c r="E7158" i="1"/>
  <c r="B7158" i="1" s="1"/>
  <c r="A7158" i="1" s="1"/>
  <c r="E7159" i="1"/>
  <c r="B7159" i="1" s="1"/>
  <c r="A7159" i="1" s="1"/>
  <c r="E7160" i="1"/>
  <c r="B7160" i="1" s="1"/>
  <c r="A7160" i="1" s="1"/>
  <c r="E7161" i="1"/>
  <c r="B7161" i="1" s="1"/>
  <c r="A7161" i="1" s="1"/>
  <c r="E7162" i="1"/>
  <c r="B7162" i="1" s="1"/>
  <c r="A7162" i="1" s="1"/>
  <c r="E7163" i="1"/>
  <c r="B7163" i="1" s="1"/>
  <c r="A7163" i="1" s="1"/>
  <c r="E7164" i="1"/>
  <c r="B7164" i="1" s="1"/>
  <c r="E7165" i="1"/>
  <c r="B7165" i="1" s="1"/>
  <c r="E7166" i="1"/>
  <c r="B7166" i="1" s="1"/>
  <c r="E7167" i="1"/>
  <c r="B7167" i="1" s="1"/>
  <c r="E7168" i="1"/>
  <c r="B7168" i="1" s="1"/>
  <c r="E7169" i="1"/>
  <c r="B7169" i="1" s="1"/>
  <c r="E7170" i="1"/>
  <c r="B7170" i="1" s="1"/>
  <c r="E7171" i="1"/>
  <c r="B7171" i="1" s="1"/>
  <c r="A7171" i="1" s="1"/>
  <c r="E7172" i="1"/>
  <c r="B7172" i="1" s="1"/>
  <c r="A7172" i="1" s="1"/>
  <c r="E7173" i="1"/>
  <c r="B7173" i="1" s="1"/>
  <c r="A7173" i="1" s="1"/>
  <c r="E7174" i="1"/>
  <c r="B7174" i="1" s="1"/>
  <c r="A7174" i="1" s="1"/>
  <c r="E7175" i="1"/>
  <c r="B7175" i="1" s="1"/>
  <c r="A7175" i="1" s="1"/>
  <c r="E7176" i="1"/>
  <c r="B7176" i="1" s="1"/>
  <c r="A7176" i="1" s="1"/>
  <c r="E7177" i="1"/>
  <c r="B7177" i="1" s="1"/>
  <c r="A7177" i="1" s="1"/>
  <c r="E7178" i="1"/>
  <c r="B7178" i="1" s="1"/>
  <c r="A7178" i="1" s="1"/>
  <c r="E7179" i="1"/>
  <c r="B7179" i="1" s="1"/>
  <c r="A7179" i="1" s="1"/>
  <c r="E7180" i="1"/>
  <c r="B7180" i="1" s="1"/>
  <c r="E7181" i="1"/>
  <c r="B7181" i="1" s="1"/>
  <c r="E7182" i="1"/>
  <c r="B7182" i="1" s="1"/>
  <c r="E7183" i="1"/>
  <c r="B7183" i="1" s="1"/>
  <c r="E7184" i="1"/>
  <c r="B7184" i="1" s="1"/>
  <c r="E7185" i="1"/>
  <c r="B7185" i="1" s="1"/>
  <c r="E7186" i="1"/>
  <c r="B7186" i="1" s="1"/>
  <c r="E7187" i="1"/>
  <c r="B7187" i="1" s="1"/>
  <c r="A7187" i="1" s="1"/>
  <c r="E7188" i="1"/>
  <c r="B7188" i="1" s="1"/>
  <c r="A7188" i="1" s="1"/>
  <c r="E7189" i="1"/>
  <c r="B7189" i="1" s="1"/>
  <c r="A7189" i="1" s="1"/>
  <c r="E7190" i="1"/>
  <c r="B7190" i="1" s="1"/>
  <c r="A7190" i="1" s="1"/>
  <c r="E7191" i="1"/>
  <c r="B7191" i="1" s="1"/>
  <c r="A7191" i="1" s="1"/>
  <c r="E7192" i="1"/>
  <c r="B7192" i="1" s="1"/>
  <c r="A7192" i="1" s="1"/>
  <c r="E7193" i="1"/>
  <c r="B7193" i="1" s="1"/>
  <c r="A7193" i="1" s="1"/>
  <c r="E7194" i="1"/>
  <c r="B7194" i="1" s="1"/>
  <c r="A7194" i="1" s="1"/>
  <c r="E7195" i="1"/>
  <c r="B7195" i="1" s="1"/>
  <c r="A7195" i="1" s="1"/>
  <c r="E7196" i="1"/>
  <c r="B7196" i="1" s="1"/>
  <c r="E7197" i="1"/>
  <c r="B7197" i="1" s="1"/>
  <c r="E7198" i="1"/>
  <c r="B7198" i="1" s="1"/>
  <c r="E7199" i="1"/>
  <c r="B7199" i="1" s="1"/>
  <c r="E7200" i="1"/>
  <c r="B7200" i="1" s="1"/>
  <c r="E7201" i="1"/>
  <c r="B7201" i="1" s="1"/>
  <c r="E7202" i="1"/>
  <c r="B7202" i="1" s="1"/>
  <c r="E7203" i="1"/>
  <c r="B7203" i="1" s="1"/>
  <c r="A7203" i="1" s="1"/>
  <c r="E7204" i="1"/>
  <c r="B7204" i="1" s="1"/>
  <c r="A7204" i="1" s="1"/>
  <c r="E7205" i="1"/>
  <c r="B7205" i="1" s="1"/>
  <c r="A7205" i="1" s="1"/>
  <c r="E7206" i="1"/>
  <c r="B7206" i="1" s="1"/>
  <c r="A7206" i="1" s="1"/>
  <c r="E7207" i="1"/>
  <c r="B7207" i="1" s="1"/>
  <c r="A7207" i="1" s="1"/>
  <c r="E7208" i="1"/>
  <c r="B7208" i="1" s="1"/>
  <c r="A7208" i="1" s="1"/>
  <c r="E7209" i="1"/>
  <c r="B7209" i="1" s="1"/>
  <c r="A7209" i="1" s="1"/>
  <c r="E7210" i="1"/>
  <c r="B7210" i="1" s="1"/>
  <c r="A7210" i="1" s="1"/>
  <c r="E7211" i="1"/>
  <c r="B7211" i="1" s="1"/>
  <c r="A7211" i="1" s="1"/>
  <c r="E7212" i="1"/>
  <c r="B7212" i="1" s="1"/>
  <c r="E7213" i="1"/>
  <c r="B7213" i="1" s="1"/>
  <c r="E7214" i="1"/>
  <c r="B7214" i="1" s="1"/>
  <c r="E7215" i="1"/>
  <c r="B7215" i="1" s="1"/>
  <c r="E7216" i="1"/>
  <c r="B7216" i="1" s="1"/>
  <c r="E7217" i="1"/>
  <c r="B7217" i="1" s="1"/>
  <c r="E7218" i="1"/>
  <c r="B7218" i="1" s="1"/>
  <c r="E7219" i="1"/>
  <c r="B7219" i="1" s="1"/>
  <c r="A7219" i="1" s="1"/>
  <c r="E7220" i="1"/>
  <c r="B7220" i="1" s="1"/>
  <c r="A7220" i="1" s="1"/>
  <c r="E7221" i="1"/>
  <c r="B7221" i="1" s="1"/>
  <c r="A7221" i="1" s="1"/>
  <c r="E7222" i="1"/>
  <c r="B7222" i="1" s="1"/>
  <c r="A7222" i="1" s="1"/>
  <c r="E7223" i="1"/>
  <c r="B7223" i="1" s="1"/>
  <c r="A7223" i="1" s="1"/>
  <c r="E7224" i="1"/>
  <c r="B7224" i="1" s="1"/>
  <c r="A7224" i="1" s="1"/>
  <c r="E7225" i="1"/>
  <c r="B7225" i="1" s="1"/>
  <c r="A7225" i="1" s="1"/>
  <c r="E7226" i="1"/>
  <c r="B7226" i="1" s="1"/>
  <c r="A7226" i="1" s="1"/>
  <c r="E7227" i="1"/>
  <c r="B7227" i="1" s="1"/>
  <c r="A7227" i="1" s="1"/>
  <c r="E7228" i="1"/>
  <c r="B7228" i="1" s="1"/>
  <c r="E7229" i="1"/>
  <c r="B7229" i="1" s="1"/>
  <c r="E7230" i="1"/>
  <c r="B7230" i="1" s="1"/>
  <c r="E7231" i="1"/>
  <c r="B7231" i="1" s="1"/>
  <c r="E7232" i="1"/>
  <c r="B7232" i="1" s="1"/>
  <c r="E7233" i="1"/>
  <c r="B7233" i="1" s="1"/>
  <c r="E7234" i="1"/>
  <c r="B7234" i="1" s="1"/>
  <c r="E7235" i="1"/>
  <c r="B7235" i="1" s="1"/>
  <c r="A7235" i="1" s="1"/>
  <c r="E7236" i="1"/>
  <c r="B7236" i="1" s="1"/>
  <c r="A7236" i="1" s="1"/>
  <c r="E7237" i="1"/>
  <c r="B7237" i="1" s="1"/>
  <c r="A7237" i="1" s="1"/>
  <c r="E7238" i="1"/>
  <c r="B7238" i="1" s="1"/>
  <c r="A7238" i="1" s="1"/>
  <c r="E7239" i="1"/>
  <c r="B7239" i="1" s="1"/>
  <c r="A7239" i="1" s="1"/>
  <c r="E7240" i="1"/>
  <c r="B7240" i="1" s="1"/>
  <c r="A7240" i="1" s="1"/>
  <c r="E7241" i="1"/>
  <c r="B7241" i="1" s="1"/>
  <c r="A7241" i="1" s="1"/>
  <c r="E7242" i="1"/>
  <c r="B7242" i="1" s="1"/>
  <c r="A7242" i="1" s="1"/>
  <c r="E7243" i="1"/>
  <c r="B7243" i="1" s="1"/>
  <c r="A7243" i="1" s="1"/>
  <c r="E7244" i="1"/>
  <c r="B7244" i="1" s="1"/>
  <c r="E7245" i="1"/>
  <c r="B7245" i="1" s="1"/>
  <c r="E7246" i="1"/>
  <c r="B7246" i="1" s="1"/>
  <c r="E7247" i="1"/>
  <c r="B7247" i="1" s="1"/>
  <c r="E7248" i="1"/>
  <c r="B7248" i="1" s="1"/>
  <c r="E7249" i="1"/>
  <c r="B7249" i="1" s="1"/>
  <c r="E7250" i="1"/>
  <c r="B7250" i="1" s="1"/>
  <c r="E7251" i="1"/>
  <c r="B7251" i="1" s="1"/>
  <c r="A7251" i="1" s="1"/>
  <c r="E7252" i="1"/>
  <c r="B7252" i="1" s="1"/>
  <c r="A7252" i="1" s="1"/>
  <c r="E7253" i="1"/>
  <c r="B7253" i="1" s="1"/>
  <c r="A7253" i="1" s="1"/>
  <c r="E7254" i="1"/>
  <c r="B7254" i="1" s="1"/>
  <c r="A7254" i="1" s="1"/>
  <c r="E7255" i="1"/>
  <c r="B7255" i="1" s="1"/>
  <c r="A7255" i="1" s="1"/>
  <c r="E7256" i="1"/>
  <c r="B7256" i="1" s="1"/>
  <c r="A7256" i="1" s="1"/>
  <c r="E7257" i="1"/>
  <c r="B7257" i="1" s="1"/>
  <c r="A7257" i="1" s="1"/>
  <c r="E7258" i="1"/>
  <c r="B7258" i="1" s="1"/>
  <c r="A7258" i="1" s="1"/>
  <c r="E7259" i="1"/>
  <c r="B7259" i="1" s="1"/>
  <c r="A7259" i="1" s="1"/>
  <c r="E7260" i="1"/>
  <c r="B7260" i="1" s="1"/>
  <c r="E7261" i="1"/>
  <c r="B7261" i="1" s="1"/>
  <c r="E7262" i="1"/>
  <c r="B7262" i="1" s="1"/>
  <c r="E7263" i="1"/>
  <c r="B7263" i="1" s="1"/>
  <c r="E7264" i="1"/>
  <c r="B7264" i="1" s="1"/>
  <c r="E7265" i="1"/>
  <c r="B7265" i="1" s="1"/>
  <c r="E7266" i="1"/>
  <c r="B7266" i="1" s="1"/>
  <c r="E7267" i="1"/>
  <c r="B7267" i="1" s="1"/>
  <c r="A7267" i="1" s="1"/>
  <c r="E7268" i="1"/>
  <c r="B7268" i="1" s="1"/>
  <c r="A7268" i="1" s="1"/>
  <c r="E7269" i="1"/>
  <c r="B7269" i="1" s="1"/>
  <c r="A7269" i="1" s="1"/>
  <c r="E7270" i="1"/>
  <c r="B7270" i="1" s="1"/>
  <c r="A7270" i="1" s="1"/>
  <c r="E7271" i="1"/>
  <c r="B7271" i="1" s="1"/>
  <c r="A7271" i="1" s="1"/>
  <c r="E7272" i="1"/>
  <c r="B7272" i="1" s="1"/>
  <c r="A7272" i="1" s="1"/>
  <c r="E7273" i="1"/>
  <c r="B7273" i="1" s="1"/>
  <c r="A7273" i="1" s="1"/>
  <c r="E7274" i="1"/>
  <c r="B7274" i="1" s="1"/>
  <c r="A7274" i="1" s="1"/>
  <c r="E7275" i="1"/>
  <c r="B7275" i="1" s="1"/>
  <c r="A7275" i="1" s="1"/>
  <c r="E7276" i="1"/>
  <c r="B7276" i="1" s="1"/>
  <c r="E7277" i="1"/>
  <c r="B7277" i="1" s="1"/>
  <c r="E7278" i="1"/>
  <c r="B7278" i="1" s="1"/>
  <c r="E7279" i="1"/>
  <c r="B7279" i="1" s="1"/>
  <c r="E7280" i="1"/>
  <c r="B7280" i="1" s="1"/>
  <c r="E7281" i="1"/>
  <c r="B7281" i="1" s="1"/>
  <c r="E7282" i="1"/>
  <c r="B7282" i="1" s="1"/>
  <c r="E7283" i="1"/>
  <c r="B7283" i="1" s="1"/>
  <c r="A7283" i="1" s="1"/>
  <c r="E7284" i="1"/>
  <c r="B7284" i="1" s="1"/>
  <c r="A7284" i="1" s="1"/>
  <c r="E7285" i="1"/>
  <c r="B7285" i="1" s="1"/>
  <c r="A7285" i="1" s="1"/>
  <c r="E7286" i="1"/>
  <c r="B7286" i="1" s="1"/>
  <c r="A7286" i="1" s="1"/>
  <c r="E7287" i="1"/>
  <c r="B7287" i="1" s="1"/>
  <c r="A7287" i="1" s="1"/>
  <c r="E7288" i="1"/>
  <c r="B7288" i="1" s="1"/>
  <c r="A7288" i="1" s="1"/>
  <c r="E7289" i="1"/>
  <c r="B7289" i="1" s="1"/>
  <c r="A7289" i="1" s="1"/>
  <c r="E7290" i="1"/>
  <c r="B7290" i="1" s="1"/>
  <c r="A7290" i="1" s="1"/>
  <c r="E7291" i="1"/>
  <c r="B7291" i="1" s="1"/>
  <c r="A7291" i="1" s="1"/>
  <c r="E7292" i="1"/>
  <c r="B7292" i="1" s="1"/>
  <c r="E7293" i="1"/>
  <c r="B7293" i="1" s="1"/>
  <c r="E7294" i="1"/>
  <c r="B7294" i="1" s="1"/>
  <c r="E7295" i="1"/>
  <c r="B7295" i="1" s="1"/>
  <c r="E7296" i="1"/>
  <c r="B7296" i="1" s="1"/>
  <c r="E7297" i="1"/>
  <c r="B7297" i="1" s="1"/>
  <c r="E7298" i="1"/>
  <c r="B7298" i="1" s="1"/>
  <c r="E7299" i="1"/>
  <c r="B7299" i="1" s="1"/>
  <c r="A7299" i="1" s="1"/>
  <c r="E7300" i="1"/>
  <c r="B7300" i="1" s="1"/>
  <c r="A7300" i="1" s="1"/>
  <c r="E7301" i="1"/>
  <c r="B7301" i="1" s="1"/>
  <c r="A7301" i="1" s="1"/>
  <c r="E7302" i="1"/>
  <c r="B7302" i="1" s="1"/>
  <c r="A7302" i="1" s="1"/>
  <c r="E7303" i="1"/>
  <c r="B7303" i="1" s="1"/>
  <c r="A7303" i="1" s="1"/>
  <c r="E7304" i="1"/>
  <c r="B7304" i="1" s="1"/>
  <c r="A7304" i="1" s="1"/>
  <c r="E7305" i="1"/>
  <c r="B7305" i="1" s="1"/>
  <c r="A7305" i="1" s="1"/>
  <c r="E7306" i="1"/>
  <c r="B7306" i="1" s="1"/>
  <c r="A7306" i="1" s="1"/>
  <c r="E7307" i="1"/>
  <c r="B7307" i="1" s="1"/>
  <c r="A7307" i="1" s="1"/>
  <c r="E7308" i="1"/>
  <c r="B7308" i="1" s="1"/>
  <c r="E7309" i="1"/>
  <c r="B7309" i="1" s="1"/>
  <c r="E7310" i="1"/>
  <c r="B7310" i="1" s="1"/>
  <c r="E7311" i="1"/>
  <c r="B7311" i="1" s="1"/>
  <c r="E7312" i="1"/>
  <c r="B7312" i="1" s="1"/>
  <c r="E7313" i="1"/>
  <c r="B7313" i="1" s="1"/>
  <c r="E7314" i="1"/>
  <c r="B7314" i="1" s="1"/>
  <c r="E7315" i="1"/>
  <c r="B7315" i="1" s="1"/>
  <c r="A7315" i="1" s="1"/>
  <c r="E7316" i="1"/>
  <c r="B7316" i="1" s="1"/>
  <c r="A7316" i="1" s="1"/>
  <c r="E7317" i="1"/>
  <c r="B7317" i="1" s="1"/>
  <c r="A7317" i="1" s="1"/>
  <c r="E7318" i="1"/>
  <c r="B7318" i="1" s="1"/>
  <c r="A7318" i="1" s="1"/>
  <c r="E7319" i="1"/>
  <c r="B7319" i="1" s="1"/>
  <c r="A7319" i="1" s="1"/>
  <c r="E7320" i="1"/>
  <c r="B7320" i="1" s="1"/>
  <c r="A7320" i="1" s="1"/>
  <c r="E7321" i="1"/>
  <c r="B7321" i="1" s="1"/>
  <c r="A7321" i="1" s="1"/>
  <c r="E7322" i="1"/>
  <c r="B7322" i="1" s="1"/>
  <c r="A7322" i="1" s="1"/>
  <c r="E7323" i="1"/>
  <c r="B7323" i="1" s="1"/>
  <c r="A7323" i="1" s="1"/>
  <c r="E7324" i="1"/>
  <c r="B7324" i="1" s="1"/>
  <c r="E7325" i="1"/>
  <c r="B7325" i="1" s="1"/>
  <c r="E7326" i="1"/>
  <c r="B7326" i="1" s="1"/>
  <c r="E7327" i="1"/>
  <c r="B7327" i="1" s="1"/>
  <c r="E7328" i="1"/>
  <c r="B7328" i="1" s="1"/>
  <c r="E7329" i="1"/>
  <c r="B7329" i="1" s="1"/>
  <c r="E7330" i="1"/>
  <c r="B7330" i="1" s="1"/>
  <c r="E7331" i="1"/>
  <c r="B7331" i="1" s="1"/>
  <c r="A7331" i="1" s="1"/>
  <c r="E7332" i="1"/>
  <c r="B7332" i="1" s="1"/>
  <c r="A7332" i="1" s="1"/>
  <c r="E7333" i="1"/>
  <c r="B7333" i="1" s="1"/>
  <c r="A7333" i="1" s="1"/>
  <c r="E7334" i="1"/>
  <c r="B7334" i="1" s="1"/>
  <c r="A7334" i="1" s="1"/>
  <c r="E7335" i="1"/>
  <c r="B7335" i="1" s="1"/>
  <c r="A7335" i="1" s="1"/>
  <c r="E7336" i="1"/>
  <c r="B7336" i="1" s="1"/>
  <c r="A7336" i="1" s="1"/>
  <c r="E7337" i="1"/>
  <c r="B7337" i="1" s="1"/>
  <c r="A7337" i="1" s="1"/>
  <c r="E7338" i="1"/>
  <c r="B7338" i="1" s="1"/>
  <c r="A7338" i="1" s="1"/>
  <c r="E7339" i="1"/>
  <c r="B7339" i="1" s="1"/>
  <c r="A7339" i="1" s="1"/>
  <c r="E7340" i="1"/>
  <c r="B7340" i="1" s="1"/>
  <c r="E7341" i="1"/>
  <c r="B7341" i="1" s="1"/>
  <c r="E7342" i="1"/>
  <c r="B7342" i="1" s="1"/>
  <c r="E7343" i="1"/>
  <c r="B7343" i="1" s="1"/>
  <c r="E7344" i="1"/>
  <c r="B7344" i="1" s="1"/>
  <c r="E7345" i="1"/>
  <c r="B7345" i="1" s="1"/>
  <c r="E7346" i="1"/>
  <c r="B7346" i="1" s="1"/>
  <c r="E7347" i="1"/>
  <c r="B7347" i="1" s="1"/>
  <c r="A7347" i="1" s="1"/>
  <c r="E7348" i="1"/>
  <c r="B7348" i="1" s="1"/>
  <c r="A7348" i="1" s="1"/>
  <c r="E7349" i="1"/>
  <c r="B7349" i="1" s="1"/>
  <c r="A7349" i="1" s="1"/>
  <c r="E7350" i="1"/>
  <c r="B7350" i="1" s="1"/>
  <c r="A7350" i="1" s="1"/>
  <c r="E7351" i="1"/>
  <c r="B7351" i="1" s="1"/>
  <c r="A7351" i="1" s="1"/>
  <c r="E7352" i="1"/>
  <c r="B7352" i="1" s="1"/>
  <c r="A7352" i="1" s="1"/>
  <c r="E7353" i="1"/>
  <c r="B7353" i="1" s="1"/>
  <c r="A7353" i="1" s="1"/>
  <c r="E7354" i="1"/>
  <c r="B7354" i="1" s="1"/>
  <c r="A7354" i="1" s="1"/>
  <c r="E7355" i="1"/>
  <c r="B7355" i="1" s="1"/>
  <c r="A7355" i="1" s="1"/>
  <c r="E7356" i="1"/>
  <c r="B7356" i="1" s="1"/>
  <c r="E7357" i="1"/>
  <c r="B7357" i="1" s="1"/>
  <c r="E7358" i="1"/>
  <c r="B7358" i="1" s="1"/>
  <c r="E7359" i="1"/>
  <c r="B7359" i="1" s="1"/>
  <c r="E7360" i="1"/>
  <c r="B7360" i="1" s="1"/>
  <c r="E7361" i="1"/>
  <c r="B7361" i="1" s="1"/>
  <c r="E7362" i="1"/>
  <c r="B7362" i="1" s="1"/>
  <c r="E7363" i="1"/>
  <c r="B7363" i="1" s="1"/>
  <c r="A7363" i="1" s="1"/>
  <c r="E7364" i="1"/>
  <c r="B7364" i="1" s="1"/>
  <c r="A7364" i="1" s="1"/>
  <c r="E7365" i="1"/>
  <c r="B7365" i="1" s="1"/>
  <c r="A7365" i="1" s="1"/>
  <c r="E7366" i="1"/>
  <c r="B7366" i="1" s="1"/>
  <c r="A7366" i="1" s="1"/>
  <c r="E7367" i="1"/>
  <c r="B7367" i="1" s="1"/>
  <c r="A7367" i="1" s="1"/>
  <c r="E7368" i="1"/>
  <c r="B7368" i="1" s="1"/>
  <c r="A7368" i="1" s="1"/>
  <c r="E7369" i="1"/>
  <c r="B7369" i="1" s="1"/>
  <c r="A7369" i="1" s="1"/>
  <c r="E7370" i="1"/>
  <c r="B7370" i="1" s="1"/>
  <c r="A7370" i="1" s="1"/>
  <c r="E7371" i="1"/>
  <c r="B7371" i="1" s="1"/>
  <c r="A7371" i="1" s="1"/>
  <c r="E7372" i="1"/>
  <c r="B7372" i="1" s="1"/>
  <c r="E7373" i="1"/>
  <c r="B7373" i="1" s="1"/>
  <c r="E7374" i="1"/>
  <c r="B7374" i="1" s="1"/>
  <c r="E7375" i="1"/>
  <c r="B7375" i="1" s="1"/>
  <c r="E7376" i="1"/>
  <c r="B7376" i="1" s="1"/>
  <c r="E7377" i="1"/>
  <c r="B7377" i="1" s="1"/>
  <c r="E7378" i="1"/>
  <c r="B7378" i="1" s="1"/>
  <c r="E7379" i="1"/>
  <c r="B7379" i="1" s="1"/>
  <c r="A7379" i="1" s="1"/>
  <c r="E7380" i="1"/>
  <c r="B7380" i="1" s="1"/>
  <c r="A7380" i="1" s="1"/>
  <c r="E7381" i="1"/>
  <c r="B7381" i="1" s="1"/>
  <c r="A7381" i="1" s="1"/>
  <c r="E7382" i="1"/>
  <c r="B7382" i="1" s="1"/>
  <c r="A7382" i="1" s="1"/>
  <c r="E7383" i="1"/>
  <c r="B7383" i="1" s="1"/>
  <c r="A7383" i="1" s="1"/>
  <c r="E7384" i="1"/>
  <c r="B7384" i="1" s="1"/>
  <c r="A7384" i="1" s="1"/>
  <c r="E7385" i="1"/>
  <c r="B7385" i="1" s="1"/>
  <c r="A7385" i="1" s="1"/>
  <c r="E7386" i="1"/>
  <c r="B7386" i="1" s="1"/>
  <c r="A7386" i="1" s="1"/>
  <c r="E7387" i="1"/>
  <c r="B7387" i="1" s="1"/>
  <c r="A7387" i="1" s="1"/>
  <c r="E7388" i="1"/>
  <c r="B7388" i="1" s="1"/>
  <c r="E7389" i="1"/>
  <c r="B7389" i="1" s="1"/>
  <c r="E7390" i="1"/>
  <c r="B7390" i="1" s="1"/>
  <c r="E7391" i="1"/>
  <c r="B7391" i="1" s="1"/>
  <c r="E7392" i="1"/>
  <c r="B7392" i="1" s="1"/>
  <c r="E7393" i="1"/>
  <c r="B7393" i="1" s="1"/>
  <c r="E7394" i="1"/>
  <c r="B7394" i="1" s="1"/>
  <c r="E7395" i="1"/>
  <c r="B7395" i="1" s="1"/>
  <c r="A7395" i="1" s="1"/>
  <c r="E7396" i="1"/>
  <c r="B7396" i="1" s="1"/>
  <c r="A7396" i="1" s="1"/>
  <c r="E7397" i="1"/>
  <c r="B7397" i="1" s="1"/>
  <c r="A7397" i="1" s="1"/>
  <c r="E7398" i="1"/>
  <c r="B7398" i="1" s="1"/>
  <c r="A7398" i="1" s="1"/>
  <c r="E7399" i="1"/>
  <c r="B7399" i="1" s="1"/>
  <c r="A7399" i="1" s="1"/>
  <c r="E7400" i="1"/>
  <c r="B7400" i="1" s="1"/>
  <c r="A7400" i="1" s="1"/>
  <c r="E7401" i="1"/>
  <c r="B7401" i="1" s="1"/>
  <c r="A7401" i="1" s="1"/>
  <c r="E7402" i="1"/>
  <c r="B7402" i="1" s="1"/>
  <c r="A7402" i="1" s="1"/>
  <c r="E7403" i="1"/>
  <c r="B7403" i="1" s="1"/>
  <c r="A7403" i="1" s="1"/>
  <c r="E7404" i="1"/>
  <c r="B7404" i="1" s="1"/>
  <c r="E7405" i="1"/>
  <c r="B7405" i="1" s="1"/>
  <c r="E7406" i="1"/>
  <c r="B7406" i="1" s="1"/>
  <c r="E7407" i="1"/>
  <c r="B7407" i="1" s="1"/>
  <c r="E7408" i="1"/>
  <c r="B7408" i="1" s="1"/>
  <c r="E7409" i="1"/>
  <c r="B7409" i="1" s="1"/>
  <c r="E7410" i="1"/>
  <c r="B7410" i="1" s="1"/>
  <c r="E7411" i="1"/>
  <c r="B7411" i="1" s="1"/>
  <c r="A7411" i="1" s="1"/>
  <c r="E7412" i="1"/>
  <c r="B7412" i="1" s="1"/>
  <c r="A7412" i="1" s="1"/>
  <c r="E7413" i="1"/>
  <c r="B7413" i="1" s="1"/>
  <c r="A7413" i="1" s="1"/>
  <c r="E7414" i="1"/>
  <c r="B7414" i="1" s="1"/>
  <c r="A7414" i="1" s="1"/>
  <c r="E7415" i="1"/>
  <c r="B7415" i="1" s="1"/>
  <c r="A7415" i="1" s="1"/>
  <c r="E7416" i="1"/>
  <c r="B7416" i="1" s="1"/>
  <c r="A7416" i="1" s="1"/>
  <c r="E7417" i="1"/>
  <c r="B7417" i="1" s="1"/>
  <c r="A7417" i="1" s="1"/>
  <c r="E7418" i="1"/>
  <c r="B7418" i="1" s="1"/>
  <c r="A7418" i="1" s="1"/>
  <c r="E7419" i="1"/>
  <c r="B7419" i="1" s="1"/>
  <c r="A7419" i="1" s="1"/>
  <c r="E7420" i="1"/>
  <c r="B7420" i="1" s="1"/>
  <c r="E7421" i="1"/>
  <c r="B7421" i="1" s="1"/>
  <c r="E7422" i="1"/>
  <c r="B7422" i="1" s="1"/>
  <c r="E7423" i="1"/>
  <c r="B7423" i="1" s="1"/>
  <c r="E7424" i="1"/>
  <c r="B7424" i="1" s="1"/>
  <c r="E7425" i="1"/>
  <c r="B7425" i="1" s="1"/>
  <c r="E7426" i="1"/>
  <c r="B7426" i="1" s="1"/>
  <c r="E7427" i="1"/>
  <c r="B7427" i="1" s="1"/>
  <c r="A7427" i="1" s="1"/>
  <c r="E7428" i="1"/>
  <c r="B7428" i="1" s="1"/>
  <c r="A7428" i="1" s="1"/>
  <c r="E7429" i="1"/>
  <c r="B7429" i="1" s="1"/>
  <c r="A7429" i="1" s="1"/>
  <c r="E7430" i="1"/>
  <c r="B7430" i="1" s="1"/>
  <c r="A7430" i="1" s="1"/>
  <c r="E7431" i="1"/>
  <c r="B7431" i="1" s="1"/>
  <c r="A7431" i="1" s="1"/>
  <c r="E7432" i="1"/>
  <c r="B7432" i="1" s="1"/>
  <c r="A7432" i="1" s="1"/>
  <c r="E7433" i="1"/>
  <c r="B7433" i="1" s="1"/>
  <c r="A7433" i="1" s="1"/>
  <c r="E7434" i="1"/>
  <c r="B7434" i="1" s="1"/>
  <c r="A7434" i="1" s="1"/>
  <c r="E7435" i="1"/>
  <c r="B7435" i="1" s="1"/>
  <c r="A7435" i="1" s="1"/>
  <c r="E7436" i="1"/>
  <c r="B7436" i="1" s="1"/>
  <c r="E7437" i="1"/>
  <c r="B7437" i="1" s="1"/>
  <c r="E7438" i="1"/>
  <c r="B7438" i="1" s="1"/>
  <c r="E7439" i="1"/>
  <c r="B7439" i="1" s="1"/>
  <c r="E7440" i="1"/>
  <c r="B7440" i="1" s="1"/>
  <c r="E7441" i="1"/>
  <c r="B7441" i="1" s="1"/>
  <c r="E7442" i="1"/>
  <c r="B7442" i="1" s="1"/>
  <c r="E7443" i="1"/>
  <c r="B7443" i="1" s="1"/>
  <c r="A7443" i="1" s="1"/>
  <c r="E7444" i="1"/>
  <c r="B7444" i="1" s="1"/>
  <c r="A7444" i="1" s="1"/>
  <c r="E7445" i="1"/>
  <c r="B7445" i="1" s="1"/>
  <c r="A7445" i="1" s="1"/>
  <c r="E7446" i="1"/>
  <c r="B7446" i="1" s="1"/>
  <c r="A7446" i="1" s="1"/>
  <c r="E7447" i="1"/>
  <c r="B7447" i="1" s="1"/>
  <c r="A7447" i="1" s="1"/>
  <c r="E7448" i="1"/>
  <c r="B7448" i="1" s="1"/>
  <c r="A7448" i="1" s="1"/>
  <c r="E7449" i="1"/>
  <c r="B7449" i="1" s="1"/>
  <c r="A7449" i="1" s="1"/>
  <c r="E7450" i="1"/>
  <c r="B7450" i="1" s="1"/>
  <c r="A7450" i="1" s="1"/>
  <c r="E7451" i="1"/>
  <c r="B7451" i="1" s="1"/>
  <c r="A7451" i="1" s="1"/>
  <c r="E7452" i="1"/>
  <c r="B7452" i="1" s="1"/>
  <c r="E7453" i="1"/>
  <c r="B7453" i="1" s="1"/>
  <c r="E7454" i="1"/>
  <c r="B7454" i="1" s="1"/>
  <c r="E7455" i="1"/>
  <c r="B7455" i="1" s="1"/>
  <c r="E7456" i="1"/>
  <c r="B7456" i="1" s="1"/>
  <c r="E7457" i="1"/>
  <c r="B7457" i="1" s="1"/>
  <c r="E7458" i="1"/>
  <c r="B7458" i="1" s="1"/>
  <c r="E7459" i="1"/>
  <c r="B7459" i="1" s="1"/>
  <c r="A7459" i="1" s="1"/>
  <c r="E7460" i="1"/>
  <c r="B7460" i="1" s="1"/>
  <c r="A7460" i="1" s="1"/>
  <c r="E7461" i="1"/>
  <c r="B7461" i="1" s="1"/>
  <c r="A7461" i="1" s="1"/>
  <c r="E7462" i="1"/>
  <c r="B7462" i="1" s="1"/>
  <c r="A7462" i="1" s="1"/>
  <c r="E7463" i="1"/>
  <c r="B7463" i="1" s="1"/>
  <c r="A7463" i="1" s="1"/>
  <c r="E7464" i="1"/>
  <c r="B7464" i="1" s="1"/>
  <c r="A7464" i="1" s="1"/>
  <c r="E7465" i="1"/>
  <c r="B7465" i="1" s="1"/>
  <c r="A7465" i="1" s="1"/>
  <c r="E7466" i="1"/>
  <c r="B7466" i="1" s="1"/>
  <c r="A7466" i="1" s="1"/>
  <c r="E7467" i="1"/>
  <c r="B7467" i="1" s="1"/>
  <c r="A7467" i="1" s="1"/>
  <c r="E7468" i="1"/>
  <c r="B7468" i="1" s="1"/>
  <c r="E7469" i="1"/>
  <c r="B7469" i="1" s="1"/>
  <c r="E7470" i="1"/>
  <c r="B7470" i="1" s="1"/>
  <c r="E7471" i="1"/>
  <c r="B7471" i="1" s="1"/>
  <c r="E7472" i="1"/>
  <c r="B7472" i="1" s="1"/>
  <c r="E7473" i="1"/>
  <c r="B7473" i="1" s="1"/>
  <c r="E7474" i="1"/>
  <c r="B7474" i="1" s="1"/>
  <c r="E7475" i="1"/>
  <c r="B7475" i="1" s="1"/>
  <c r="A7475" i="1" s="1"/>
  <c r="E7476" i="1"/>
  <c r="B7476" i="1" s="1"/>
  <c r="A7476" i="1" s="1"/>
  <c r="E7477" i="1"/>
  <c r="B7477" i="1" s="1"/>
  <c r="A7477" i="1" s="1"/>
  <c r="E7478" i="1"/>
  <c r="B7478" i="1" s="1"/>
  <c r="A7478" i="1" s="1"/>
  <c r="E7479" i="1"/>
  <c r="B7479" i="1" s="1"/>
  <c r="A7479" i="1" s="1"/>
  <c r="E7480" i="1"/>
  <c r="B7480" i="1" s="1"/>
  <c r="A7480" i="1" s="1"/>
  <c r="E7481" i="1"/>
  <c r="B7481" i="1" s="1"/>
  <c r="A7481" i="1" s="1"/>
  <c r="E7482" i="1"/>
  <c r="B7482" i="1" s="1"/>
  <c r="A7482" i="1" s="1"/>
  <c r="E7483" i="1"/>
  <c r="B7483" i="1" s="1"/>
  <c r="A7483" i="1" s="1"/>
  <c r="E7484" i="1"/>
  <c r="B7484" i="1" s="1"/>
  <c r="E7485" i="1"/>
  <c r="B7485" i="1" s="1"/>
  <c r="E7486" i="1"/>
  <c r="B7486" i="1" s="1"/>
  <c r="E7487" i="1"/>
  <c r="B7487" i="1" s="1"/>
  <c r="E7488" i="1"/>
  <c r="B7488" i="1" s="1"/>
  <c r="E7489" i="1"/>
  <c r="B7489" i="1" s="1"/>
  <c r="E7490" i="1"/>
  <c r="B7490" i="1" s="1"/>
  <c r="E7491" i="1"/>
  <c r="B7491" i="1" s="1"/>
  <c r="A7491" i="1" s="1"/>
  <c r="E7492" i="1"/>
  <c r="B7492" i="1" s="1"/>
  <c r="A7492" i="1" s="1"/>
  <c r="E7493" i="1"/>
  <c r="B7493" i="1" s="1"/>
  <c r="A7493" i="1" s="1"/>
  <c r="E7494" i="1"/>
  <c r="B7494" i="1" s="1"/>
  <c r="A7494" i="1" s="1"/>
  <c r="E7495" i="1"/>
  <c r="B7495" i="1" s="1"/>
  <c r="A7495" i="1" s="1"/>
  <c r="E7496" i="1"/>
  <c r="B7496" i="1" s="1"/>
  <c r="A7496" i="1" s="1"/>
  <c r="E7497" i="1"/>
  <c r="B7497" i="1" s="1"/>
  <c r="A7497" i="1" s="1"/>
  <c r="E7498" i="1"/>
  <c r="B7498" i="1" s="1"/>
  <c r="A7498" i="1" s="1"/>
  <c r="E7499" i="1"/>
  <c r="B7499" i="1" s="1"/>
  <c r="A7499" i="1" s="1"/>
  <c r="E7500" i="1"/>
  <c r="B7500" i="1" s="1"/>
  <c r="E7501" i="1"/>
  <c r="B7501" i="1" s="1"/>
  <c r="E7502" i="1"/>
  <c r="B7502" i="1" s="1"/>
  <c r="E7503" i="1"/>
  <c r="B7503" i="1" s="1"/>
  <c r="E7504" i="1"/>
  <c r="B7504" i="1" s="1"/>
  <c r="E7505" i="1"/>
  <c r="B7505" i="1" s="1"/>
  <c r="E7506" i="1"/>
  <c r="B7506" i="1" s="1"/>
  <c r="E7507" i="1"/>
  <c r="B7507" i="1" s="1"/>
  <c r="A7507" i="1" s="1"/>
  <c r="E7508" i="1"/>
  <c r="B7508" i="1" s="1"/>
  <c r="A7508" i="1" s="1"/>
  <c r="E7509" i="1"/>
  <c r="B7509" i="1" s="1"/>
  <c r="A7509" i="1" s="1"/>
  <c r="E7510" i="1"/>
  <c r="B7510" i="1" s="1"/>
  <c r="A7510" i="1" s="1"/>
  <c r="E7511" i="1"/>
  <c r="B7511" i="1" s="1"/>
  <c r="A7511" i="1" s="1"/>
  <c r="E7512" i="1"/>
  <c r="B7512" i="1" s="1"/>
  <c r="A7512" i="1" s="1"/>
  <c r="E7513" i="1"/>
  <c r="B7513" i="1" s="1"/>
  <c r="A7513" i="1" s="1"/>
  <c r="E7514" i="1"/>
  <c r="B7514" i="1" s="1"/>
  <c r="A7514" i="1" s="1"/>
  <c r="E7515" i="1"/>
  <c r="B7515" i="1" s="1"/>
  <c r="A7515" i="1" s="1"/>
  <c r="E7516" i="1"/>
  <c r="B7516" i="1" s="1"/>
  <c r="E7517" i="1"/>
  <c r="B7517" i="1" s="1"/>
  <c r="E7518" i="1"/>
  <c r="B7518" i="1" s="1"/>
  <c r="E7519" i="1"/>
  <c r="B7519" i="1" s="1"/>
  <c r="E7520" i="1"/>
  <c r="B7520" i="1" s="1"/>
  <c r="E7521" i="1"/>
  <c r="B7521" i="1" s="1"/>
  <c r="E7522" i="1"/>
  <c r="B7522" i="1" s="1"/>
  <c r="E7523" i="1"/>
  <c r="B7523" i="1" s="1"/>
  <c r="A7523" i="1" s="1"/>
  <c r="E7524" i="1"/>
  <c r="B7524" i="1" s="1"/>
  <c r="A7524" i="1" s="1"/>
  <c r="E7525" i="1"/>
  <c r="B7525" i="1" s="1"/>
  <c r="A7525" i="1" s="1"/>
  <c r="E7526" i="1"/>
  <c r="B7526" i="1" s="1"/>
  <c r="A7526" i="1" s="1"/>
  <c r="E7527" i="1"/>
  <c r="B7527" i="1" s="1"/>
  <c r="A7527" i="1" s="1"/>
  <c r="E7528" i="1"/>
  <c r="B7528" i="1" s="1"/>
  <c r="A7528" i="1" s="1"/>
  <c r="E7529" i="1"/>
  <c r="B7529" i="1" s="1"/>
  <c r="A7529" i="1" s="1"/>
  <c r="E7530" i="1"/>
  <c r="B7530" i="1" s="1"/>
  <c r="A7530" i="1" s="1"/>
  <c r="E7531" i="1"/>
  <c r="B7531" i="1" s="1"/>
  <c r="A7531" i="1" s="1"/>
  <c r="E7532" i="1"/>
  <c r="B7532" i="1" s="1"/>
  <c r="E7533" i="1"/>
  <c r="B7533" i="1" s="1"/>
  <c r="E7534" i="1"/>
  <c r="B7534" i="1" s="1"/>
  <c r="E7535" i="1"/>
  <c r="B7535" i="1" s="1"/>
  <c r="E7536" i="1"/>
  <c r="B7536" i="1" s="1"/>
  <c r="E7537" i="1"/>
  <c r="B7537" i="1" s="1"/>
  <c r="E7538" i="1"/>
  <c r="B7538" i="1" s="1"/>
  <c r="E7539" i="1"/>
  <c r="B7539" i="1" s="1"/>
  <c r="A7539" i="1" s="1"/>
  <c r="E7540" i="1"/>
  <c r="B7540" i="1" s="1"/>
  <c r="A7540" i="1" s="1"/>
  <c r="E7541" i="1"/>
  <c r="B7541" i="1" s="1"/>
  <c r="A7541" i="1" s="1"/>
  <c r="E7542" i="1"/>
  <c r="B7542" i="1" s="1"/>
  <c r="A7542" i="1" s="1"/>
  <c r="E7543" i="1"/>
  <c r="B7543" i="1" s="1"/>
  <c r="A7543" i="1" s="1"/>
  <c r="E7544" i="1"/>
  <c r="B7544" i="1" s="1"/>
  <c r="A7544" i="1" s="1"/>
  <c r="E7545" i="1"/>
  <c r="B7545" i="1" s="1"/>
  <c r="A7545" i="1" s="1"/>
  <c r="E7546" i="1"/>
  <c r="B7546" i="1" s="1"/>
  <c r="A7546" i="1" s="1"/>
  <c r="E7547" i="1"/>
  <c r="B7547" i="1" s="1"/>
  <c r="A7547" i="1" s="1"/>
  <c r="E7548" i="1"/>
  <c r="B7548" i="1" s="1"/>
  <c r="E7549" i="1"/>
  <c r="B7549" i="1" s="1"/>
  <c r="E7550" i="1"/>
  <c r="B7550" i="1" s="1"/>
  <c r="E7551" i="1"/>
  <c r="B7551" i="1" s="1"/>
  <c r="E7552" i="1"/>
  <c r="B7552" i="1" s="1"/>
  <c r="E7553" i="1"/>
  <c r="B7553" i="1" s="1"/>
  <c r="E7554" i="1"/>
  <c r="B7554" i="1" s="1"/>
  <c r="E7555" i="1"/>
  <c r="B7555" i="1" s="1"/>
  <c r="A7555" i="1" s="1"/>
  <c r="E7556" i="1"/>
  <c r="B7556" i="1" s="1"/>
  <c r="A7556" i="1" s="1"/>
  <c r="E7557" i="1"/>
  <c r="B7557" i="1" s="1"/>
  <c r="A7557" i="1" s="1"/>
  <c r="E7558" i="1"/>
  <c r="B7558" i="1" s="1"/>
  <c r="A7558" i="1" s="1"/>
  <c r="E7559" i="1"/>
  <c r="B7559" i="1" s="1"/>
  <c r="A7559" i="1" s="1"/>
  <c r="E7560" i="1"/>
  <c r="B7560" i="1" s="1"/>
  <c r="A7560" i="1" s="1"/>
  <c r="E7561" i="1"/>
  <c r="B7561" i="1" s="1"/>
  <c r="A7561" i="1" s="1"/>
  <c r="E7562" i="1"/>
  <c r="B7562" i="1" s="1"/>
  <c r="A7562" i="1" s="1"/>
  <c r="E7563" i="1"/>
  <c r="B7563" i="1" s="1"/>
  <c r="A7563" i="1" s="1"/>
  <c r="E7564" i="1"/>
  <c r="B7564" i="1" s="1"/>
  <c r="E7565" i="1"/>
  <c r="B7565" i="1" s="1"/>
  <c r="E7566" i="1"/>
  <c r="B7566" i="1" s="1"/>
  <c r="E7567" i="1"/>
  <c r="B7567" i="1" s="1"/>
  <c r="E7568" i="1"/>
  <c r="B7568" i="1" s="1"/>
  <c r="E7569" i="1"/>
  <c r="B7569" i="1" s="1"/>
  <c r="E7570" i="1"/>
  <c r="B7570" i="1" s="1"/>
  <c r="E7571" i="1"/>
  <c r="B7571" i="1" s="1"/>
  <c r="A7571" i="1" s="1"/>
  <c r="E7572" i="1"/>
  <c r="B7572" i="1" s="1"/>
  <c r="A7572" i="1" s="1"/>
  <c r="E7573" i="1"/>
  <c r="B7573" i="1" s="1"/>
  <c r="A7573" i="1" s="1"/>
  <c r="E7574" i="1"/>
  <c r="B7574" i="1" s="1"/>
  <c r="A7574" i="1" s="1"/>
  <c r="E7575" i="1"/>
  <c r="B7575" i="1" s="1"/>
  <c r="A7575" i="1" s="1"/>
  <c r="E7576" i="1"/>
  <c r="B7576" i="1" s="1"/>
  <c r="A7576" i="1" s="1"/>
  <c r="E7577" i="1"/>
  <c r="B7577" i="1" s="1"/>
  <c r="A7577" i="1" s="1"/>
  <c r="E7578" i="1"/>
  <c r="B7578" i="1" s="1"/>
  <c r="A7578" i="1" s="1"/>
  <c r="E7579" i="1"/>
  <c r="B7579" i="1" s="1"/>
  <c r="A7579" i="1" s="1"/>
  <c r="E7580" i="1"/>
  <c r="B7580" i="1" s="1"/>
  <c r="E7581" i="1"/>
  <c r="B7581" i="1" s="1"/>
  <c r="E7582" i="1"/>
  <c r="B7582" i="1" s="1"/>
  <c r="E7583" i="1"/>
  <c r="B7583" i="1" s="1"/>
  <c r="E7584" i="1"/>
  <c r="B7584" i="1" s="1"/>
  <c r="E7585" i="1"/>
  <c r="B7585" i="1" s="1"/>
  <c r="E7586" i="1"/>
  <c r="B7586" i="1" s="1"/>
  <c r="E7587" i="1"/>
  <c r="B7587" i="1" s="1"/>
  <c r="A7587" i="1" s="1"/>
  <c r="E7588" i="1"/>
  <c r="B7588" i="1" s="1"/>
  <c r="A7588" i="1" s="1"/>
  <c r="E7589" i="1"/>
  <c r="B7589" i="1" s="1"/>
  <c r="A7589" i="1" s="1"/>
  <c r="E7590" i="1"/>
  <c r="B7590" i="1" s="1"/>
  <c r="A7590" i="1" s="1"/>
  <c r="E7591" i="1"/>
  <c r="B7591" i="1" s="1"/>
  <c r="A7591" i="1" s="1"/>
  <c r="E7592" i="1"/>
  <c r="B7592" i="1" s="1"/>
  <c r="A7592" i="1" s="1"/>
  <c r="E7593" i="1"/>
  <c r="B7593" i="1" s="1"/>
  <c r="A7593" i="1" s="1"/>
  <c r="E7594" i="1"/>
  <c r="B7594" i="1" s="1"/>
  <c r="A7594" i="1" s="1"/>
  <c r="E7595" i="1"/>
  <c r="B7595" i="1" s="1"/>
  <c r="A7595" i="1" s="1"/>
  <c r="E7596" i="1"/>
  <c r="B7596" i="1" s="1"/>
  <c r="E7597" i="1"/>
  <c r="B7597" i="1" s="1"/>
  <c r="E7598" i="1"/>
  <c r="B7598" i="1" s="1"/>
  <c r="E7599" i="1"/>
  <c r="B7599" i="1" s="1"/>
  <c r="E7600" i="1"/>
  <c r="B7600" i="1" s="1"/>
  <c r="E7601" i="1"/>
  <c r="B7601" i="1" s="1"/>
  <c r="E7602" i="1"/>
  <c r="B7602" i="1" s="1"/>
  <c r="E7603" i="1"/>
  <c r="B7603" i="1" s="1"/>
  <c r="A7603" i="1" s="1"/>
  <c r="E7604" i="1"/>
  <c r="B7604" i="1" s="1"/>
  <c r="A7604" i="1" s="1"/>
  <c r="E7605" i="1"/>
  <c r="B7605" i="1" s="1"/>
  <c r="A7605" i="1" s="1"/>
  <c r="E7606" i="1"/>
  <c r="B7606" i="1" s="1"/>
  <c r="A7606" i="1" s="1"/>
  <c r="E7607" i="1"/>
  <c r="B7607" i="1" s="1"/>
  <c r="A7607" i="1" s="1"/>
  <c r="E7608" i="1"/>
  <c r="B7608" i="1" s="1"/>
  <c r="A7608" i="1" s="1"/>
  <c r="E7609" i="1"/>
  <c r="B7609" i="1" s="1"/>
  <c r="A7609" i="1" s="1"/>
  <c r="E7610" i="1"/>
  <c r="B7610" i="1" s="1"/>
  <c r="A7610" i="1" s="1"/>
  <c r="E7611" i="1"/>
  <c r="B7611" i="1" s="1"/>
  <c r="A7611" i="1" s="1"/>
  <c r="E7612" i="1"/>
  <c r="B7612" i="1" s="1"/>
  <c r="E7613" i="1"/>
  <c r="B7613" i="1" s="1"/>
  <c r="E7614" i="1"/>
  <c r="B7614" i="1" s="1"/>
  <c r="E7615" i="1"/>
  <c r="B7615" i="1" s="1"/>
  <c r="E7616" i="1"/>
  <c r="B7616" i="1" s="1"/>
  <c r="E7617" i="1"/>
  <c r="B7617" i="1" s="1"/>
  <c r="E7618" i="1"/>
  <c r="B7618" i="1" s="1"/>
  <c r="E7619" i="1"/>
  <c r="B7619" i="1" s="1"/>
  <c r="A7619" i="1" s="1"/>
  <c r="E7620" i="1"/>
  <c r="B7620" i="1" s="1"/>
  <c r="A7620" i="1" s="1"/>
  <c r="E7621" i="1"/>
  <c r="B7621" i="1" s="1"/>
  <c r="A7621" i="1" s="1"/>
  <c r="E7622" i="1"/>
  <c r="B7622" i="1" s="1"/>
  <c r="A7622" i="1" s="1"/>
  <c r="E7623" i="1"/>
  <c r="B7623" i="1" s="1"/>
  <c r="A7623" i="1" s="1"/>
  <c r="E7624" i="1"/>
  <c r="B7624" i="1" s="1"/>
  <c r="A7624" i="1" s="1"/>
  <c r="E7625" i="1"/>
  <c r="B7625" i="1" s="1"/>
  <c r="A7625" i="1" s="1"/>
  <c r="E7626" i="1"/>
  <c r="B7626" i="1" s="1"/>
  <c r="A7626" i="1" s="1"/>
  <c r="E7627" i="1"/>
  <c r="B7627" i="1" s="1"/>
  <c r="A7627" i="1" s="1"/>
  <c r="E7628" i="1"/>
  <c r="B7628" i="1" s="1"/>
  <c r="E7629" i="1"/>
  <c r="B7629" i="1" s="1"/>
  <c r="E7630" i="1"/>
  <c r="B7630" i="1" s="1"/>
  <c r="E7631" i="1"/>
  <c r="B7631" i="1" s="1"/>
  <c r="E7632" i="1"/>
  <c r="B7632" i="1" s="1"/>
  <c r="E7633" i="1"/>
  <c r="B7633" i="1" s="1"/>
  <c r="E7634" i="1"/>
  <c r="B7634" i="1" s="1"/>
  <c r="E7635" i="1"/>
  <c r="B7635" i="1" s="1"/>
  <c r="A7635" i="1" s="1"/>
  <c r="E7636" i="1"/>
  <c r="B7636" i="1" s="1"/>
  <c r="A7636" i="1" s="1"/>
  <c r="E7637" i="1"/>
  <c r="B7637" i="1" s="1"/>
  <c r="A7637" i="1" s="1"/>
  <c r="E7638" i="1"/>
  <c r="B7638" i="1" s="1"/>
  <c r="A7638" i="1" s="1"/>
  <c r="E7639" i="1"/>
  <c r="B7639" i="1" s="1"/>
  <c r="A7639" i="1" s="1"/>
  <c r="E7640" i="1"/>
  <c r="B7640" i="1" s="1"/>
  <c r="A7640" i="1" s="1"/>
  <c r="E7641" i="1"/>
  <c r="B7641" i="1" s="1"/>
  <c r="A7641" i="1" s="1"/>
  <c r="E7642" i="1"/>
  <c r="B7642" i="1" s="1"/>
  <c r="A7642" i="1" s="1"/>
  <c r="E7643" i="1"/>
  <c r="B7643" i="1" s="1"/>
  <c r="A7643" i="1" s="1"/>
  <c r="E7644" i="1"/>
  <c r="B7644" i="1" s="1"/>
  <c r="E7645" i="1"/>
  <c r="B7645" i="1" s="1"/>
  <c r="E7646" i="1"/>
  <c r="B7646" i="1" s="1"/>
  <c r="E7647" i="1"/>
  <c r="B7647" i="1" s="1"/>
  <c r="E7648" i="1"/>
  <c r="B7648" i="1" s="1"/>
  <c r="E7649" i="1"/>
  <c r="B7649" i="1" s="1"/>
  <c r="E7650" i="1"/>
  <c r="B7650" i="1" s="1"/>
  <c r="E7651" i="1"/>
  <c r="B7651" i="1" s="1"/>
  <c r="A7651" i="1" s="1"/>
  <c r="E7652" i="1"/>
  <c r="B7652" i="1" s="1"/>
  <c r="A7652" i="1" s="1"/>
  <c r="E7653" i="1"/>
  <c r="B7653" i="1" s="1"/>
  <c r="A7653" i="1" s="1"/>
  <c r="E7654" i="1"/>
  <c r="B7654" i="1" s="1"/>
  <c r="A7654" i="1" s="1"/>
  <c r="E7655" i="1"/>
  <c r="B7655" i="1" s="1"/>
  <c r="A7655" i="1" s="1"/>
  <c r="E7656" i="1"/>
  <c r="B7656" i="1" s="1"/>
  <c r="A7656" i="1" s="1"/>
  <c r="E7657" i="1"/>
  <c r="B7657" i="1" s="1"/>
  <c r="A7657" i="1" s="1"/>
  <c r="E7658" i="1"/>
  <c r="B7658" i="1" s="1"/>
  <c r="A7658" i="1" s="1"/>
  <c r="E7659" i="1"/>
  <c r="B7659" i="1" s="1"/>
  <c r="A7659" i="1" s="1"/>
  <c r="E7660" i="1"/>
  <c r="B7660" i="1" s="1"/>
  <c r="E7661" i="1"/>
  <c r="B7661" i="1" s="1"/>
  <c r="E7662" i="1"/>
  <c r="B7662" i="1" s="1"/>
  <c r="E7663" i="1"/>
  <c r="B7663" i="1" s="1"/>
  <c r="E7664" i="1"/>
  <c r="B7664" i="1" s="1"/>
  <c r="E7665" i="1"/>
  <c r="B7665" i="1" s="1"/>
  <c r="E7666" i="1"/>
  <c r="B7666" i="1" s="1"/>
  <c r="E7667" i="1"/>
  <c r="B7667" i="1" s="1"/>
  <c r="A7667" i="1" s="1"/>
  <c r="E7668" i="1"/>
  <c r="B7668" i="1" s="1"/>
  <c r="A7668" i="1" s="1"/>
  <c r="E7669" i="1"/>
  <c r="B7669" i="1" s="1"/>
  <c r="A7669" i="1" s="1"/>
  <c r="E7670" i="1"/>
  <c r="B7670" i="1" s="1"/>
  <c r="A7670" i="1" s="1"/>
  <c r="E7671" i="1"/>
  <c r="B7671" i="1" s="1"/>
  <c r="A7671" i="1" s="1"/>
  <c r="E7672" i="1"/>
  <c r="B7672" i="1" s="1"/>
  <c r="A7672" i="1" s="1"/>
  <c r="E7673" i="1"/>
  <c r="B7673" i="1" s="1"/>
  <c r="A7673" i="1" s="1"/>
  <c r="E7674" i="1"/>
  <c r="B7674" i="1" s="1"/>
  <c r="A7674" i="1" s="1"/>
  <c r="E7675" i="1"/>
  <c r="B7675" i="1" s="1"/>
  <c r="A7675" i="1" s="1"/>
  <c r="E7676" i="1"/>
  <c r="B7676" i="1" s="1"/>
  <c r="E7677" i="1"/>
  <c r="B7677" i="1" s="1"/>
  <c r="E7678" i="1"/>
  <c r="B7678" i="1" s="1"/>
  <c r="E7679" i="1"/>
  <c r="B7679" i="1" s="1"/>
  <c r="E7680" i="1"/>
  <c r="B7680" i="1" s="1"/>
  <c r="E7681" i="1"/>
  <c r="B7681" i="1" s="1"/>
  <c r="E7682" i="1"/>
  <c r="B7682" i="1" s="1"/>
  <c r="E7683" i="1"/>
  <c r="B7683" i="1" s="1"/>
  <c r="A7683" i="1" s="1"/>
  <c r="E7684" i="1"/>
  <c r="B7684" i="1" s="1"/>
  <c r="A7684" i="1" s="1"/>
  <c r="E7685" i="1"/>
  <c r="B7685" i="1" s="1"/>
  <c r="A7685" i="1" s="1"/>
  <c r="E7686" i="1"/>
  <c r="B7686" i="1" s="1"/>
  <c r="A7686" i="1" s="1"/>
  <c r="E7687" i="1"/>
  <c r="B7687" i="1" s="1"/>
  <c r="A7687" i="1" s="1"/>
  <c r="E7688" i="1"/>
  <c r="B7688" i="1" s="1"/>
  <c r="A7688" i="1" s="1"/>
  <c r="E7689" i="1"/>
  <c r="B7689" i="1" s="1"/>
  <c r="A7689" i="1" s="1"/>
  <c r="E7690" i="1"/>
  <c r="B7690" i="1" s="1"/>
  <c r="A7690" i="1" s="1"/>
  <c r="E7691" i="1"/>
  <c r="B7691" i="1" s="1"/>
  <c r="A7691" i="1" s="1"/>
  <c r="E7692" i="1"/>
  <c r="B7692" i="1" s="1"/>
  <c r="E7693" i="1"/>
  <c r="B7693" i="1" s="1"/>
  <c r="E7694" i="1"/>
  <c r="B7694" i="1" s="1"/>
  <c r="E7695" i="1"/>
  <c r="B7695" i="1" s="1"/>
  <c r="E7696" i="1"/>
  <c r="B7696" i="1" s="1"/>
  <c r="E7697" i="1"/>
  <c r="B7697" i="1" s="1"/>
  <c r="E7698" i="1"/>
  <c r="B7698" i="1" s="1"/>
  <c r="E7699" i="1"/>
  <c r="B7699" i="1" s="1"/>
  <c r="A7699" i="1" s="1"/>
  <c r="E7700" i="1"/>
  <c r="B7700" i="1" s="1"/>
  <c r="A7700" i="1" s="1"/>
  <c r="E7701" i="1"/>
  <c r="B7701" i="1" s="1"/>
  <c r="A7701" i="1" s="1"/>
  <c r="E7702" i="1"/>
  <c r="B7702" i="1" s="1"/>
  <c r="A7702" i="1" s="1"/>
  <c r="E7703" i="1"/>
  <c r="B7703" i="1" s="1"/>
  <c r="A7703" i="1" s="1"/>
  <c r="E7704" i="1"/>
  <c r="B7704" i="1" s="1"/>
  <c r="A7704" i="1" s="1"/>
  <c r="E7705" i="1"/>
  <c r="B7705" i="1" s="1"/>
  <c r="A7705" i="1" s="1"/>
  <c r="E7706" i="1"/>
  <c r="B7706" i="1" s="1"/>
  <c r="A7706" i="1" s="1"/>
  <c r="E7707" i="1"/>
  <c r="B7707" i="1" s="1"/>
  <c r="A7707" i="1" s="1"/>
  <c r="E7708" i="1"/>
  <c r="B7708" i="1" s="1"/>
  <c r="E7709" i="1"/>
  <c r="B7709" i="1" s="1"/>
  <c r="E7710" i="1"/>
  <c r="B7710" i="1" s="1"/>
  <c r="E7711" i="1"/>
  <c r="B7711" i="1" s="1"/>
  <c r="E7712" i="1"/>
  <c r="B7712" i="1" s="1"/>
  <c r="E7713" i="1"/>
  <c r="B7713" i="1" s="1"/>
  <c r="E7714" i="1"/>
  <c r="B7714" i="1" s="1"/>
  <c r="E7715" i="1"/>
  <c r="B7715" i="1" s="1"/>
  <c r="A7715" i="1" s="1"/>
  <c r="E7716" i="1"/>
  <c r="B7716" i="1" s="1"/>
  <c r="A7716" i="1" s="1"/>
  <c r="E7717" i="1"/>
  <c r="B7717" i="1" s="1"/>
  <c r="A7717" i="1" s="1"/>
  <c r="E7718" i="1"/>
  <c r="B7718" i="1" s="1"/>
  <c r="A7718" i="1" s="1"/>
  <c r="E7719" i="1"/>
  <c r="B7719" i="1" s="1"/>
  <c r="A7719" i="1" s="1"/>
  <c r="E7720" i="1"/>
  <c r="B7720" i="1" s="1"/>
  <c r="A7720" i="1" s="1"/>
  <c r="E7721" i="1"/>
  <c r="B7721" i="1" s="1"/>
  <c r="A7721" i="1" s="1"/>
  <c r="E7722" i="1"/>
  <c r="B7722" i="1" s="1"/>
  <c r="A7722" i="1" s="1"/>
  <c r="E7723" i="1"/>
  <c r="B7723" i="1" s="1"/>
  <c r="A7723" i="1" s="1"/>
  <c r="E7724" i="1"/>
  <c r="B7724" i="1" s="1"/>
  <c r="E7725" i="1"/>
  <c r="B7725" i="1" s="1"/>
  <c r="E7726" i="1"/>
  <c r="B7726" i="1" s="1"/>
  <c r="E7727" i="1"/>
  <c r="B7727" i="1" s="1"/>
  <c r="E7728" i="1"/>
  <c r="B7728" i="1" s="1"/>
  <c r="E7729" i="1"/>
  <c r="B7729" i="1" s="1"/>
  <c r="E7730" i="1"/>
  <c r="B7730" i="1" s="1"/>
  <c r="E7731" i="1"/>
  <c r="B7731" i="1" s="1"/>
  <c r="A7731" i="1" s="1"/>
  <c r="E7732" i="1"/>
  <c r="B7732" i="1" s="1"/>
  <c r="A7732" i="1" s="1"/>
  <c r="E7733" i="1"/>
  <c r="B7733" i="1" s="1"/>
  <c r="A7733" i="1" s="1"/>
  <c r="E7734" i="1"/>
  <c r="B7734" i="1" s="1"/>
  <c r="A7734" i="1" s="1"/>
  <c r="E7735" i="1"/>
  <c r="B7735" i="1" s="1"/>
  <c r="A7735" i="1" s="1"/>
  <c r="E7736" i="1"/>
  <c r="B7736" i="1" s="1"/>
  <c r="A7736" i="1" s="1"/>
  <c r="E7737" i="1"/>
  <c r="B7737" i="1" s="1"/>
  <c r="A7737" i="1" s="1"/>
  <c r="E7738" i="1"/>
  <c r="B7738" i="1" s="1"/>
  <c r="A7738" i="1" s="1"/>
  <c r="E7739" i="1"/>
  <c r="B7739" i="1" s="1"/>
  <c r="A7739" i="1" s="1"/>
  <c r="E7740" i="1"/>
  <c r="B7740" i="1" s="1"/>
  <c r="E7741" i="1"/>
  <c r="B7741" i="1" s="1"/>
  <c r="E7742" i="1"/>
  <c r="B7742" i="1" s="1"/>
  <c r="E7743" i="1"/>
  <c r="B7743" i="1" s="1"/>
  <c r="E7744" i="1"/>
  <c r="B7744" i="1" s="1"/>
  <c r="E7745" i="1"/>
  <c r="B7745" i="1" s="1"/>
  <c r="E7746" i="1"/>
  <c r="B7746" i="1" s="1"/>
  <c r="E7747" i="1"/>
  <c r="B7747" i="1" s="1"/>
  <c r="A7747" i="1" s="1"/>
  <c r="E7748" i="1"/>
  <c r="B7748" i="1" s="1"/>
  <c r="A7748" i="1" s="1"/>
  <c r="E7749" i="1"/>
  <c r="B7749" i="1" s="1"/>
  <c r="A7749" i="1" s="1"/>
  <c r="E7750" i="1"/>
  <c r="B7750" i="1" s="1"/>
  <c r="A7750" i="1" s="1"/>
  <c r="E7751" i="1"/>
  <c r="B7751" i="1" s="1"/>
  <c r="A7751" i="1" s="1"/>
  <c r="E7752" i="1"/>
  <c r="B7752" i="1" s="1"/>
  <c r="A7752" i="1" s="1"/>
  <c r="E7753" i="1"/>
  <c r="B7753" i="1" s="1"/>
  <c r="A7753" i="1" s="1"/>
  <c r="E7754" i="1"/>
  <c r="B7754" i="1" s="1"/>
  <c r="A7754" i="1" s="1"/>
  <c r="E7755" i="1"/>
  <c r="B7755" i="1" s="1"/>
  <c r="A7755" i="1" s="1"/>
  <c r="E7756" i="1"/>
  <c r="B7756" i="1" s="1"/>
  <c r="E7757" i="1"/>
  <c r="B7757" i="1" s="1"/>
  <c r="E7758" i="1"/>
  <c r="B7758" i="1" s="1"/>
  <c r="E7759" i="1"/>
  <c r="B7759" i="1" s="1"/>
  <c r="E7760" i="1"/>
  <c r="B7760" i="1" s="1"/>
  <c r="E7761" i="1"/>
  <c r="B7761" i="1" s="1"/>
  <c r="E7762" i="1"/>
  <c r="B7762" i="1" s="1"/>
  <c r="E7763" i="1"/>
  <c r="B7763" i="1" s="1"/>
  <c r="A7763" i="1" s="1"/>
  <c r="E7764" i="1"/>
  <c r="B7764" i="1" s="1"/>
  <c r="A7764" i="1" s="1"/>
  <c r="E7765" i="1"/>
  <c r="B7765" i="1" s="1"/>
  <c r="A7765" i="1" s="1"/>
  <c r="E7766" i="1"/>
  <c r="B7766" i="1" s="1"/>
  <c r="A7766" i="1" s="1"/>
  <c r="E7767" i="1"/>
  <c r="B7767" i="1" s="1"/>
  <c r="A7767" i="1" s="1"/>
  <c r="E7768" i="1"/>
  <c r="B7768" i="1" s="1"/>
  <c r="A7768" i="1" s="1"/>
  <c r="E7769" i="1"/>
  <c r="B7769" i="1" s="1"/>
  <c r="A7769" i="1" s="1"/>
  <c r="E7770" i="1"/>
  <c r="B7770" i="1" s="1"/>
  <c r="A7770" i="1" s="1"/>
  <c r="E7771" i="1"/>
  <c r="B7771" i="1" s="1"/>
  <c r="A7771" i="1" s="1"/>
  <c r="E7772" i="1"/>
  <c r="B7772" i="1" s="1"/>
  <c r="E7773" i="1"/>
  <c r="B7773" i="1" s="1"/>
  <c r="E7774" i="1"/>
  <c r="B7774" i="1" s="1"/>
  <c r="E7775" i="1"/>
  <c r="B7775" i="1" s="1"/>
  <c r="E7776" i="1"/>
  <c r="B7776" i="1" s="1"/>
  <c r="E7777" i="1"/>
  <c r="B7777" i="1" s="1"/>
  <c r="E7778" i="1"/>
  <c r="B7778" i="1" s="1"/>
  <c r="E7779" i="1"/>
  <c r="B7779" i="1" s="1"/>
  <c r="A7779" i="1" s="1"/>
  <c r="E7780" i="1"/>
  <c r="B7780" i="1" s="1"/>
  <c r="A7780" i="1" s="1"/>
  <c r="E7781" i="1"/>
  <c r="B7781" i="1" s="1"/>
  <c r="A7781" i="1" s="1"/>
  <c r="E7782" i="1"/>
  <c r="B7782" i="1" s="1"/>
  <c r="A7782" i="1" s="1"/>
  <c r="E7783" i="1"/>
  <c r="B7783" i="1" s="1"/>
  <c r="A7783" i="1" s="1"/>
  <c r="E7784" i="1"/>
  <c r="B7784" i="1" s="1"/>
  <c r="A7784" i="1" s="1"/>
  <c r="E7785" i="1"/>
  <c r="B7785" i="1" s="1"/>
  <c r="A7785" i="1" s="1"/>
  <c r="E7786" i="1"/>
  <c r="B7786" i="1" s="1"/>
  <c r="A7786" i="1" s="1"/>
  <c r="E7787" i="1"/>
  <c r="B7787" i="1" s="1"/>
  <c r="A7787" i="1" s="1"/>
  <c r="E7788" i="1"/>
  <c r="B7788" i="1" s="1"/>
  <c r="E7789" i="1"/>
  <c r="B7789" i="1" s="1"/>
  <c r="E7790" i="1"/>
  <c r="B7790" i="1" s="1"/>
  <c r="E7791" i="1"/>
  <c r="B7791" i="1" s="1"/>
  <c r="E7792" i="1"/>
  <c r="B7792" i="1" s="1"/>
  <c r="E7793" i="1"/>
  <c r="B7793" i="1" s="1"/>
  <c r="E7794" i="1"/>
  <c r="B7794" i="1" s="1"/>
  <c r="E7795" i="1"/>
  <c r="B7795" i="1" s="1"/>
  <c r="A7795" i="1" s="1"/>
  <c r="E7796" i="1"/>
  <c r="B7796" i="1" s="1"/>
  <c r="A7796" i="1" s="1"/>
  <c r="E7797" i="1"/>
  <c r="B7797" i="1" s="1"/>
  <c r="A7797" i="1" s="1"/>
  <c r="E7798" i="1"/>
  <c r="B7798" i="1" s="1"/>
  <c r="A7798" i="1" s="1"/>
  <c r="E7799" i="1"/>
  <c r="B7799" i="1" s="1"/>
  <c r="A7799" i="1" s="1"/>
  <c r="E7800" i="1"/>
  <c r="B7800" i="1" s="1"/>
  <c r="A7800" i="1" s="1"/>
  <c r="E7801" i="1"/>
  <c r="B7801" i="1" s="1"/>
  <c r="A7801" i="1" s="1"/>
  <c r="E7802" i="1"/>
  <c r="B7802" i="1" s="1"/>
  <c r="A7802" i="1" s="1"/>
  <c r="E7803" i="1"/>
  <c r="B7803" i="1" s="1"/>
  <c r="A7803" i="1" s="1"/>
  <c r="E7804" i="1"/>
  <c r="B7804" i="1" s="1"/>
  <c r="E7805" i="1"/>
  <c r="B7805" i="1" s="1"/>
  <c r="E7806" i="1"/>
  <c r="B7806" i="1" s="1"/>
  <c r="E7807" i="1"/>
  <c r="B7807" i="1" s="1"/>
  <c r="E7808" i="1"/>
  <c r="B7808" i="1" s="1"/>
  <c r="E7809" i="1"/>
  <c r="B7809" i="1" s="1"/>
  <c r="E7810" i="1"/>
  <c r="B7810" i="1" s="1"/>
  <c r="E7811" i="1"/>
  <c r="B7811" i="1" s="1"/>
  <c r="A7811" i="1" s="1"/>
  <c r="E7812" i="1"/>
  <c r="B7812" i="1" s="1"/>
  <c r="A7812" i="1" s="1"/>
  <c r="E7813" i="1"/>
  <c r="B7813" i="1" s="1"/>
  <c r="A7813" i="1" s="1"/>
  <c r="E7814" i="1"/>
  <c r="B7814" i="1" s="1"/>
  <c r="A7814" i="1" s="1"/>
  <c r="E7815" i="1"/>
  <c r="B7815" i="1" s="1"/>
  <c r="A7815" i="1" s="1"/>
  <c r="E7816" i="1"/>
  <c r="B7816" i="1" s="1"/>
  <c r="A7816" i="1" s="1"/>
  <c r="E7817" i="1"/>
  <c r="B7817" i="1" s="1"/>
  <c r="A7817" i="1" s="1"/>
  <c r="E7818" i="1"/>
  <c r="B7818" i="1" s="1"/>
  <c r="A7818" i="1" s="1"/>
  <c r="E7819" i="1"/>
  <c r="B7819" i="1" s="1"/>
  <c r="A7819" i="1" s="1"/>
  <c r="E7820" i="1"/>
  <c r="B7820" i="1" s="1"/>
  <c r="E7821" i="1"/>
  <c r="B7821" i="1" s="1"/>
  <c r="E7822" i="1"/>
  <c r="B7822" i="1" s="1"/>
  <c r="E7823" i="1"/>
  <c r="B7823" i="1" s="1"/>
  <c r="E7824" i="1"/>
  <c r="B7824" i="1" s="1"/>
  <c r="E7825" i="1"/>
  <c r="B7825" i="1" s="1"/>
  <c r="E7826" i="1"/>
  <c r="B7826" i="1" s="1"/>
  <c r="E7827" i="1"/>
  <c r="B7827" i="1" s="1"/>
  <c r="A7827" i="1" s="1"/>
  <c r="E7828" i="1"/>
  <c r="B7828" i="1" s="1"/>
  <c r="A7828" i="1" s="1"/>
  <c r="E7829" i="1"/>
  <c r="B7829" i="1" s="1"/>
  <c r="A7829" i="1" s="1"/>
  <c r="E7830" i="1"/>
  <c r="B7830" i="1" s="1"/>
  <c r="A7830" i="1" s="1"/>
  <c r="E7831" i="1"/>
  <c r="B7831" i="1" s="1"/>
  <c r="A7831" i="1" s="1"/>
  <c r="E7832" i="1"/>
  <c r="B7832" i="1" s="1"/>
  <c r="A7832" i="1" s="1"/>
  <c r="E7833" i="1"/>
  <c r="B7833" i="1" s="1"/>
  <c r="A7833" i="1" s="1"/>
  <c r="E7834" i="1"/>
  <c r="B7834" i="1" s="1"/>
  <c r="A7834" i="1" s="1"/>
  <c r="E7835" i="1"/>
  <c r="B7835" i="1" s="1"/>
  <c r="A7835" i="1" s="1"/>
  <c r="E7836" i="1"/>
  <c r="B7836" i="1" s="1"/>
  <c r="E7837" i="1"/>
  <c r="B7837" i="1" s="1"/>
  <c r="E7838" i="1"/>
  <c r="B7838" i="1" s="1"/>
  <c r="E7839" i="1"/>
  <c r="B7839" i="1" s="1"/>
  <c r="E7840" i="1"/>
  <c r="B7840" i="1" s="1"/>
  <c r="E7841" i="1"/>
  <c r="B7841" i="1" s="1"/>
  <c r="E7842" i="1"/>
  <c r="B7842" i="1" s="1"/>
  <c r="E7843" i="1"/>
  <c r="B7843" i="1" s="1"/>
  <c r="A7843" i="1" s="1"/>
  <c r="E7844" i="1"/>
  <c r="B7844" i="1" s="1"/>
  <c r="A7844" i="1" s="1"/>
  <c r="E7845" i="1"/>
  <c r="B7845" i="1" s="1"/>
  <c r="A7845" i="1" s="1"/>
  <c r="E7846" i="1"/>
  <c r="B7846" i="1" s="1"/>
  <c r="A7846" i="1" s="1"/>
  <c r="E7847" i="1"/>
  <c r="B7847" i="1" s="1"/>
  <c r="A7847" i="1" s="1"/>
  <c r="E7848" i="1"/>
  <c r="B7848" i="1" s="1"/>
  <c r="A7848" i="1" s="1"/>
  <c r="E7849" i="1"/>
  <c r="B7849" i="1" s="1"/>
  <c r="A7849" i="1" s="1"/>
  <c r="E7850" i="1"/>
  <c r="B7850" i="1" s="1"/>
  <c r="A7850" i="1" s="1"/>
  <c r="E7851" i="1"/>
  <c r="B7851" i="1" s="1"/>
  <c r="A7851" i="1" s="1"/>
  <c r="E7852" i="1"/>
  <c r="B7852" i="1" s="1"/>
  <c r="E7853" i="1"/>
  <c r="B7853" i="1" s="1"/>
  <c r="E7854" i="1"/>
  <c r="B7854" i="1" s="1"/>
  <c r="E7855" i="1"/>
  <c r="B7855" i="1" s="1"/>
  <c r="E7856" i="1"/>
  <c r="B7856" i="1" s="1"/>
  <c r="E7857" i="1"/>
  <c r="B7857" i="1" s="1"/>
  <c r="E7858" i="1"/>
  <c r="B7858" i="1" s="1"/>
  <c r="E7859" i="1"/>
  <c r="B7859" i="1" s="1"/>
  <c r="A7859" i="1" s="1"/>
  <c r="E7860" i="1"/>
  <c r="B7860" i="1" s="1"/>
  <c r="A7860" i="1" s="1"/>
  <c r="E7861" i="1"/>
  <c r="B7861" i="1" s="1"/>
  <c r="A7861" i="1" s="1"/>
  <c r="E7862" i="1"/>
  <c r="B7862" i="1" s="1"/>
  <c r="A7862" i="1" s="1"/>
  <c r="E7863" i="1"/>
  <c r="B7863" i="1" s="1"/>
  <c r="A7863" i="1" s="1"/>
  <c r="E7864" i="1"/>
  <c r="B7864" i="1" s="1"/>
  <c r="A7864" i="1" s="1"/>
  <c r="E7865" i="1"/>
  <c r="B7865" i="1" s="1"/>
  <c r="A7865" i="1" s="1"/>
  <c r="E7866" i="1"/>
  <c r="B7866" i="1" s="1"/>
  <c r="A7866" i="1" s="1"/>
  <c r="E7867" i="1"/>
  <c r="B7867" i="1" s="1"/>
  <c r="A7867" i="1" s="1"/>
  <c r="E7868" i="1"/>
  <c r="B7868" i="1" s="1"/>
  <c r="E7869" i="1"/>
  <c r="B7869" i="1" s="1"/>
  <c r="E7870" i="1"/>
  <c r="B7870" i="1" s="1"/>
  <c r="E7871" i="1"/>
  <c r="B7871" i="1" s="1"/>
  <c r="E7872" i="1"/>
  <c r="B7872" i="1" s="1"/>
  <c r="E7873" i="1"/>
  <c r="B7873" i="1" s="1"/>
  <c r="E7874" i="1"/>
  <c r="B7874" i="1" s="1"/>
  <c r="E7875" i="1"/>
  <c r="B7875" i="1" s="1"/>
  <c r="A7875" i="1" s="1"/>
  <c r="E7876" i="1"/>
  <c r="B7876" i="1" s="1"/>
  <c r="A7876" i="1" s="1"/>
  <c r="E7877" i="1"/>
  <c r="B7877" i="1" s="1"/>
  <c r="A7877" i="1" s="1"/>
  <c r="E7878" i="1"/>
  <c r="B7878" i="1" s="1"/>
  <c r="A7878" i="1" s="1"/>
  <c r="E7879" i="1"/>
  <c r="B7879" i="1" s="1"/>
  <c r="A7879" i="1" s="1"/>
  <c r="E7880" i="1"/>
  <c r="B7880" i="1" s="1"/>
  <c r="A7880" i="1" s="1"/>
  <c r="E7881" i="1"/>
  <c r="B7881" i="1" s="1"/>
  <c r="A7881" i="1" s="1"/>
  <c r="E7882" i="1"/>
  <c r="B7882" i="1" s="1"/>
  <c r="A7882" i="1" s="1"/>
  <c r="E7883" i="1"/>
  <c r="B7883" i="1" s="1"/>
  <c r="A7883" i="1" s="1"/>
  <c r="E7884" i="1"/>
  <c r="B7884" i="1" s="1"/>
  <c r="E7885" i="1"/>
  <c r="B7885" i="1" s="1"/>
  <c r="E7886" i="1"/>
  <c r="B7886" i="1" s="1"/>
  <c r="E7887" i="1"/>
  <c r="B7887" i="1" s="1"/>
  <c r="E7888" i="1"/>
  <c r="B7888" i="1" s="1"/>
  <c r="E7889" i="1"/>
  <c r="B7889" i="1" s="1"/>
  <c r="E7890" i="1"/>
  <c r="B7890" i="1" s="1"/>
  <c r="E7891" i="1"/>
  <c r="B7891" i="1" s="1"/>
  <c r="A7891" i="1" s="1"/>
  <c r="E7892" i="1"/>
  <c r="B7892" i="1" s="1"/>
  <c r="A7892" i="1" s="1"/>
  <c r="E7893" i="1"/>
  <c r="B7893" i="1" s="1"/>
  <c r="A7893" i="1" s="1"/>
  <c r="E7894" i="1"/>
  <c r="B7894" i="1" s="1"/>
  <c r="A7894" i="1" s="1"/>
  <c r="E7895" i="1"/>
  <c r="B7895" i="1" s="1"/>
  <c r="A7895" i="1" s="1"/>
  <c r="E7896" i="1"/>
  <c r="B7896" i="1" s="1"/>
  <c r="A7896" i="1" s="1"/>
  <c r="E7897" i="1"/>
  <c r="B7897" i="1" s="1"/>
  <c r="A7897" i="1" s="1"/>
  <c r="E7898" i="1"/>
  <c r="B7898" i="1" s="1"/>
  <c r="A7898" i="1" s="1"/>
  <c r="E7899" i="1"/>
  <c r="B7899" i="1" s="1"/>
  <c r="A7899" i="1" s="1"/>
  <c r="E7900" i="1"/>
  <c r="B7900" i="1" s="1"/>
  <c r="E7901" i="1"/>
  <c r="B7901" i="1" s="1"/>
  <c r="E7902" i="1"/>
  <c r="B7902" i="1" s="1"/>
  <c r="E7903" i="1"/>
  <c r="B7903" i="1" s="1"/>
  <c r="E7904" i="1"/>
  <c r="B7904" i="1" s="1"/>
  <c r="E7905" i="1"/>
  <c r="B7905" i="1" s="1"/>
  <c r="E7906" i="1"/>
  <c r="B7906" i="1" s="1"/>
  <c r="E7907" i="1"/>
  <c r="B7907" i="1" s="1"/>
  <c r="A7907" i="1" s="1"/>
  <c r="E7908" i="1"/>
  <c r="B7908" i="1" s="1"/>
  <c r="A7908" i="1" s="1"/>
  <c r="E7909" i="1"/>
  <c r="B7909" i="1" s="1"/>
  <c r="A7909" i="1" s="1"/>
  <c r="E7910" i="1"/>
  <c r="B7910" i="1" s="1"/>
  <c r="A7910" i="1" s="1"/>
  <c r="E7911" i="1"/>
  <c r="B7911" i="1" s="1"/>
  <c r="A7911" i="1" s="1"/>
  <c r="E7912" i="1"/>
  <c r="B7912" i="1" s="1"/>
  <c r="A7912" i="1" s="1"/>
  <c r="E7913" i="1"/>
  <c r="B7913" i="1" s="1"/>
  <c r="A7913" i="1" s="1"/>
  <c r="E7914" i="1"/>
  <c r="B7914" i="1" s="1"/>
  <c r="A7914" i="1" s="1"/>
  <c r="E7915" i="1"/>
  <c r="B7915" i="1" s="1"/>
  <c r="A7915" i="1" s="1"/>
  <c r="E7916" i="1"/>
  <c r="B7916" i="1" s="1"/>
  <c r="E7917" i="1"/>
  <c r="B7917" i="1" s="1"/>
  <c r="E7918" i="1"/>
  <c r="B7918" i="1" s="1"/>
  <c r="E7919" i="1"/>
  <c r="B7919" i="1" s="1"/>
  <c r="E7920" i="1"/>
  <c r="B7920" i="1" s="1"/>
  <c r="E7921" i="1"/>
  <c r="B7921" i="1" s="1"/>
  <c r="E7922" i="1"/>
  <c r="B7922" i="1" s="1"/>
  <c r="E7923" i="1"/>
  <c r="B7923" i="1" s="1"/>
  <c r="A7923" i="1" s="1"/>
  <c r="E7924" i="1"/>
  <c r="B7924" i="1" s="1"/>
  <c r="A7924" i="1" s="1"/>
  <c r="E7925" i="1"/>
  <c r="B7925" i="1" s="1"/>
  <c r="A7925" i="1" s="1"/>
  <c r="E7926" i="1"/>
  <c r="B7926" i="1" s="1"/>
  <c r="A7926" i="1" s="1"/>
  <c r="E7927" i="1"/>
  <c r="B7927" i="1" s="1"/>
  <c r="A7927" i="1" s="1"/>
  <c r="E7928" i="1"/>
  <c r="B7928" i="1" s="1"/>
  <c r="A7928" i="1" s="1"/>
  <c r="E7929" i="1"/>
  <c r="B7929" i="1" s="1"/>
  <c r="A7929" i="1" s="1"/>
  <c r="E7930" i="1"/>
  <c r="B7930" i="1" s="1"/>
  <c r="A7930" i="1" s="1"/>
  <c r="E7931" i="1"/>
  <c r="B7931" i="1" s="1"/>
  <c r="A7931" i="1" s="1"/>
  <c r="E7932" i="1"/>
  <c r="B7932" i="1" s="1"/>
  <c r="E7933" i="1"/>
  <c r="B7933" i="1" s="1"/>
  <c r="E7934" i="1"/>
  <c r="B7934" i="1" s="1"/>
  <c r="E7935" i="1"/>
  <c r="B7935" i="1" s="1"/>
  <c r="E7936" i="1"/>
  <c r="B7936" i="1" s="1"/>
  <c r="E7937" i="1"/>
  <c r="B7937" i="1" s="1"/>
  <c r="E7938" i="1"/>
  <c r="B7938" i="1" s="1"/>
  <c r="E7939" i="1"/>
  <c r="B7939" i="1" s="1"/>
  <c r="A7939" i="1" s="1"/>
  <c r="E7940" i="1"/>
  <c r="B7940" i="1" s="1"/>
  <c r="A7940" i="1" s="1"/>
  <c r="E7941" i="1"/>
  <c r="B7941" i="1" s="1"/>
  <c r="A7941" i="1" s="1"/>
  <c r="E7942" i="1"/>
  <c r="B7942" i="1" s="1"/>
  <c r="A7942" i="1" s="1"/>
  <c r="E7943" i="1"/>
  <c r="B7943" i="1" s="1"/>
  <c r="A7943" i="1" s="1"/>
  <c r="E7944" i="1"/>
  <c r="B7944" i="1" s="1"/>
  <c r="A7944" i="1" s="1"/>
  <c r="E7945" i="1"/>
  <c r="B7945" i="1" s="1"/>
  <c r="A7945" i="1" s="1"/>
  <c r="E7946" i="1"/>
  <c r="B7946" i="1" s="1"/>
  <c r="A7946" i="1" s="1"/>
  <c r="E7947" i="1"/>
  <c r="B7947" i="1" s="1"/>
  <c r="A7947" i="1" s="1"/>
  <c r="E7948" i="1"/>
  <c r="B7948" i="1" s="1"/>
  <c r="E7949" i="1"/>
  <c r="B7949" i="1" s="1"/>
  <c r="E7950" i="1"/>
  <c r="B7950" i="1" s="1"/>
  <c r="E7951" i="1"/>
  <c r="B7951" i="1" s="1"/>
  <c r="E7952" i="1"/>
  <c r="B7952" i="1" s="1"/>
  <c r="E7953" i="1"/>
  <c r="B7953" i="1" s="1"/>
  <c r="E7954" i="1"/>
  <c r="B7954" i="1" s="1"/>
  <c r="E7955" i="1"/>
  <c r="B7955" i="1" s="1"/>
  <c r="A7955" i="1" s="1"/>
  <c r="E7956" i="1"/>
  <c r="B7956" i="1" s="1"/>
  <c r="A7956" i="1" s="1"/>
  <c r="E7957" i="1"/>
  <c r="B7957" i="1" s="1"/>
  <c r="A7957" i="1" s="1"/>
  <c r="E7958" i="1"/>
  <c r="B7958" i="1" s="1"/>
  <c r="A7958" i="1" s="1"/>
  <c r="E7959" i="1"/>
  <c r="B7959" i="1" s="1"/>
  <c r="A7959" i="1" s="1"/>
  <c r="E7960" i="1"/>
  <c r="B7960" i="1" s="1"/>
  <c r="A7960" i="1" s="1"/>
  <c r="E7961" i="1"/>
  <c r="B7961" i="1" s="1"/>
  <c r="A7961" i="1" s="1"/>
  <c r="E7962" i="1"/>
  <c r="B7962" i="1" s="1"/>
  <c r="A7962" i="1" s="1"/>
  <c r="E7963" i="1"/>
  <c r="B7963" i="1" s="1"/>
  <c r="A7963" i="1" s="1"/>
  <c r="E7964" i="1"/>
  <c r="B7964" i="1" s="1"/>
  <c r="E7965" i="1"/>
  <c r="B7965" i="1" s="1"/>
  <c r="E7966" i="1"/>
  <c r="B7966" i="1" s="1"/>
  <c r="E7967" i="1"/>
  <c r="B7967" i="1" s="1"/>
  <c r="E7968" i="1"/>
  <c r="B7968" i="1" s="1"/>
  <c r="E7969" i="1"/>
  <c r="B7969" i="1" s="1"/>
  <c r="E7970" i="1"/>
  <c r="B7970" i="1" s="1"/>
  <c r="E7971" i="1"/>
  <c r="B7971" i="1" s="1"/>
  <c r="A7971" i="1" s="1"/>
  <c r="E7972" i="1"/>
  <c r="B7972" i="1" s="1"/>
  <c r="A7972" i="1" s="1"/>
  <c r="E7973" i="1"/>
  <c r="B7973" i="1" s="1"/>
  <c r="A7973" i="1" s="1"/>
  <c r="E7974" i="1"/>
  <c r="B7974" i="1" s="1"/>
  <c r="A7974" i="1" s="1"/>
  <c r="E7975" i="1"/>
  <c r="B7975" i="1" s="1"/>
  <c r="A7975" i="1" s="1"/>
  <c r="E7976" i="1"/>
  <c r="B7976" i="1" s="1"/>
  <c r="A7976" i="1" s="1"/>
  <c r="E7977" i="1"/>
  <c r="B7977" i="1" s="1"/>
  <c r="A7977" i="1" s="1"/>
  <c r="E7978" i="1"/>
  <c r="B7978" i="1" s="1"/>
  <c r="A7978" i="1" s="1"/>
  <c r="E7979" i="1"/>
  <c r="B7979" i="1" s="1"/>
  <c r="A7979" i="1" s="1"/>
  <c r="E7980" i="1"/>
  <c r="B7980" i="1" s="1"/>
  <c r="E7981" i="1"/>
  <c r="B7981" i="1" s="1"/>
  <c r="E7982" i="1"/>
  <c r="B7982" i="1" s="1"/>
  <c r="E7983" i="1"/>
  <c r="B7983" i="1" s="1"/>
  <c r="E7984" i="1"/>
  <c r="B7984" i="1" s="1"/>
  <c r="E7985" i="1"/>
  <c r="B7985" i="1" s="1"/>
  <c r="E7986" i="1"/>
  <c r="B7986" i="1" s="1"/>
  <c r="E7987" i="1"/>
  <c r="B7987" i="1" s="1"/>
  <c r="A7987" i="1" s="1"/>
  <c r="E7988" i="1"/>
  <c r="B7988" i="1" s="1"/>
  <c r="A7988" i="1" s="1"/>
  <c r="E7989" i="1"/>
  <c r="B7989" i="1" s="1"/>
  <c r="A7989" i="1" s="1"/>
  <c r="E7990" i="1"/>
  <c r="B7990" i="1" s="1"/>
  <c r="A7990" i="1" s="1"/>
  <c r="E7991" i="1"/>
  <c r="B7991" i="1" s="1"/>
  <c r="A7991" i="1" s="1"/>
  <c r="E7992" i="1"/>
  <c r="B7992" i="1" s="1"/>
  <c r="A7992" i="1" s="1"/>
  <c r="E7993" i="1"/>
  <c r="B7993" i="1" s="1"/>
  <c r="A7993" i="1" s="1"/>
  <c r="E7994" i="1"/>
  <c r="B7994" i="1" s="1"/>
  <c r="A7994" i="1" s="1"/>
  <c r="E7995" i="1"/>
  <c r="B7995" i="1" s="1"/>
  <c r="A7995" i="1" s="1"/>
  <c r="E7996" i="1"/>
  <c r="B7996" i="1" s="1"/>
  <c r="E7997" i="1"/>
  <c r="B7997" i="1" s="1"/>
  <c r="E7998" i="1"/>
  <c r="B7998" i="1" s="1"/>
  <c r="E7999" i="1"/>
  <c r="B7999" i="1" s="1"/>
  <c r="E8000" i="1"/>
  <c r="B8000" i="1" s="1"/>
  <c r="E8001" i="1"/>
  <c r="B8001" i="1" s="1"/>
  <c r="E8002" i="1"/>
  <c r="B8002" i="1" s="1"/>
  <c r="E8003" i="1"/>
  <c r="B8003" i="1" s="1"/>
  <c r="A8003" i="1" s="1"/>
  <c r="E8004" i="1"/>
  <c r="B8004" i="1" s="1"/>
  <c r="A8004" i="1" s="1"/>
  <c r="E8005" i="1"/>
  <c r="B8005" i="1" s="1"/>
  <c r="A8005" i="1" s="1"/>
  <c r="E8006" i="1"/>
  <c r="B8006" i="1" s="1"/>
  <c r="A8006" i="1" s="1"/>
  <c r="E8007" i="1"/>
  <c r="B8007" i="1" s="1"/>
  <c r="A8007" i="1" s="1"/>
  <c r="E8008" i="1"/>
  <c r="B8008" i="1" s="1"/>
  <c r="A8008" i="1" s="1"/>
  <c r="E8009" i="1"/>
  <c r="B8009" i="1" s="1"/>
  <c r="A8009" i="1" s="1"/>
  <c r="E8010" i="1"/>
  <c r="B8010" i="1" s="1"/>
  <c r="A8010" i="1" s="1"/>
  <c r="E8011" i="1"/>
  <c r="B8011" i="1" s="1"/>
  <c r="A8011" i="1" s="1"/>
  <c r="E8012" i="1"/>
  <c r="B8012" i="1" s="1"/>
  <c r="E8013" i="1"/>
  <c r="B8013" i="1" s="1"/>
  <c r="E8014" i="1"/>
  <c r="B8014" i="1" s="1"/>
  <c r="E8015" i="1"/>
  <c r="B8015" i="1" s="1"/>
  <c r="E8016" i="1"/>
  <c r="B8016" i="1" s="1"/>
  <c r="E8017" i="1"/>
  <c r="B8017" i="1" s="1"/>
  <c r="E8018" i="1"/>
  <c r="B8018" i="1" s="1"/>
  <c r="E8019" i="1"/>
  <c r="B8019" i="1" s="1"/>
  <c r="A8019" i="1" s="1"/>
  <c r="E8020" i="1"/>
  <c r="B8020" i="1" s="1"/>
  <c r="A8020" i="1" s="1"/>
  <c r="E8021" i="1"/>
  <c r="B8021" i="1" s="1"/>
  <c r="A8021" i="1" s="1"/>
  <c r="E8022" i="1"/>
  <c r="B8022" i="1" s="1"/>
  <c r="A8022" i="1" s="1"/>
  <c r="E8023" i="1"/>
  <c r="B8023" i="1" s="1"/>
  <c r="A8023" i="1" s="1"/>
  <c r="E8024" i="1"/>
  <c r="B8024" i="1" s="1"/>
  <c r="A8024" i="1" s="1"/>
  <c r="E8025" i="1"/>
  <c r="B8025" i="1" s="1"/>
  <c r="A8025" i="1" s="1"/>
  <c r="E8026" i="1"/>
  <c r="B8026" i="1" s="1"/>
  <c r="A8026" i="1" s="1"/>
  <c r="E8027" i="1"/>
  <c r="B8027" i="1" s="1"/>
  <c r="A8027" i="1" s="1"/>
  <c r="E8028" i="1"/>
  <c r="B8028" i="1" s="1"/>
  <c r="E8029" i="1"/>
  <c r="B8029" i="1" s="1"/>
  <c r="E8030" i="1"/>
  <c r="B8030" i="1" s="1"/>
  <c r="E8031" i="1"/>
  <c r="B8031" i="1" s="1"/>
  <c r="E8032" i="1"/>
  <c r="B8032" i="1" s="1"/>
  <c r="E8033" i="1"/>
  <c r="B8033" i="1" s="1"/>
  <c r="E8034" i="1"/>
  <c r="B8034" i="1" s="1"/>
  <c r="E8035" i="1"/>
  <c r="B8035" i="1" s="1"/>
  <c r="A8035" i="1" s="1"/>
  <c r="E8036" i="1"/>
  <c r="B8036" i="1" s="1"/>
  <c r="A8036" i="1" s="1"/>
  <c r="E8037" i="1"/>
  <c r="B8037" i="1" s="1"/>
  <c r="A8037" i="1" s="1"/>
  <c r="E8038" i="1"/>
  <c r="B8038" i="1" s="1"/>
  <c r="A8038" i="1" s="1"/>
  <c r="E8039" i="1"/>
  <c r="B8039" i="1" s="1"/>
  <c r="A8039" i="1" s="1"/>
  <c r="E8040" i="1"/>
  <c r="B8040" i="1" s="1"/>
  <c r="A8040" i="1" s="1"/>
  <c r="E8041" i="1"/>
  <c r="B8041" i="1" s="1"/>
  <c r="A8041" i="1" s="1"/>
  <c r="E8042" i="1"/>
  <c r="B8042" i="1" s="1"/>
  <c r="A8042" i="1" s="1"/>
  <c r="E8043" i="1"/>
  <c r="B8043" i="1" s="1"/>
  <c r="A8043" i="1" s="1"/>
  <c r="E8044" i="1"/>
  <c r="B8044" i="1" s="1"/>
  <c r="E8045" i="1"/>
  <c r="B8045" i="1" s="1"/>
  <c r="E8046" i="1"/>
  <c r="B8046" i="1" s="1"/>
  <c r="E8047" i="1"/>
  <c r="B8047" i="1" s="1"/>
  <c r="E8048" i="1"/>
  <c r="B8048" i="1" s="1"/>
  <c r="E8049" i="1"/>
  <c r="B8049" i="1" s="1"/>
  <c r="E8050" i="1"/>
  <c r="B8050" i="1" s="1"/>
  <c r="E8051" i="1"/>
  <c r="B8051" i="1" s="1"/>
  <c r="A8051" i="1" s="1"/>
  <c r="E8052" i="1"/>
  <c r="B8052" i="1" s="1"/>
  <c r="A8052" i="1" s="1"/>
  <c r="E8053" i="1"/>
  <c r="B8053" i="1" s="1"/>
  <c r="A8053" i="1" s="1"/>
  <c r="E8054" i="1"/>
  <c r="B8054" i="1" s="1"/>
  <c r="A8054" i="1" s="1"/>
  <c r="E8055" i="1"/>
  <c r="B8055" i="1" s="1"/>
  <c r="A8055" i="1" s="1"/>
  <c r="E8056" i="1"/>
  <c r="B8056" i="1" s="1"/>
  <c r="A8056" i="1" s="1"/>
  <c r="E8057" i="1"/>
  <c r="B8057" i="1" s="1"/>
  <c r="A8057" i="1" s="1"/>
  <c r="E8058" i="1"/>
  <c r="B8058" i="1" s="1"/>
  <c r="A8058" i="1" s="1"/>
  <c r="E8059" i="1"/>
  <c r="B8059" i="1" s="1"/>
  <c r="A8059" i="1" s="1"/>
  <c r="E8060" i="1"/>
  <c r="B8060" i="1" s="1"/>
  <c r="E8061" i="1"/>
  <c r="B8061" i="1" s="1"/>
  <c r="E8062" i="1"/>
  <c r="B8062" i="1" s="1"/>
  <c r="E8063" i="1"/>
  <c r="B8063" i="1" s="1"/>
  <c r="E8064" i="1"/>
  <c r="B8064" i="1" s="1"/>
  <c r="E8065" i="1"/>
  <c r="B8065" i="1" s="1"/>
  <c r="E8066" i="1"/>
  <c r="B8066" i="1" s="1"/>
  <c r="E8067" i="1"/>
  <c r="B8067" i="1" s="1"/>
  <c r="A8067" i="1" s="1"/>
  <c r="E8068" i="1"/>
  <c r="B8068" i="1" s="1"/>
  <c r="A8068" i="1" s="1"/>
  <c r="E8069" i="1"/>
  <c r="B8069" i="1" s="1"/>
  <c r="A8069" i="1" s="1"/>
  <c r="E8070" i="1"/>
  <c r="B8070" i="1" s="1"/>
  <c r="A8070" i="1" s="1"/>
  <c r="E8071" i="1"/>
  <c r="B8071" i="1" s="1"/>
  <c r="A8071" i="1" s="1"/>
  <c r="E8072" i="1"/>
  <c r="B8072" i="1" s="1"/>
  <c r="A8072" i="1" s="1"/>
  <c r="E8073" i="1"/>
  <c r="B8073" i="1" s="1"/>
  <c r="A8073" i="1" s="1"/>
  <c r="E8074" i="1"/>
  <c r="B8074" i="1" s="1"/>
  <c r="A8074" i="1" s="1"/>
  <c r="E8075" i="1"/>
  <c r="B8075" i="1" s="1"/>
  <c r="A8075" i="1" s="1"/>
  <c r="E8076" i="1"/>
  <c r="B8076" i="1" s="1"/>
  <c r="E8077" i="1"/>
  <c r="B8077" i="1" s="1"/>
  <c r="E8078" i="1"/>
  <c r="B8078" i="1" s="1"/>
  <c r="E8079" i="1"/>
  <c r="B8079" i="1" s="1"/>
  <c r="E8080" i="1"/>
  <c r="B8080" i="1" s="1"/>
  <c r="E8081" i="1"/>
  <c r="B8081" i="1" s="1"/>
  <c r="E8082" i="1"/>
  <c r="B8082" i="1" s="1"/>
  <c r="E8083" i="1"/>
  <c r="B8083" i="1" s="1"/>
  <c r="A8083" i="1" s="1"/>
  <c r="E8084" i="1"/>
  <c r="B8084" i="1" s="1"/>
  <c r="A8084" i="1" s="1"/>
  <c r="E8085" i="1"/>
  <c r="B8085" i="1" s="1"/>
  <c r="A8085" i="1" s="1"/>
  <c r="E8086" i="1"/>
  <c r="B8086" i="1" s="1"/>
  <c r="A8086" i="1" s="1"/>
  <c r="E8087" i="1"/>
  <c r="B8087" i="1" s="1"/>
  <c r="A8087" i="1" s="1"/>
  <c r="E8088" i="1"/>
  <c r="B8088" i="1" s="1"/>
  <c r="A8088" i="1" s="1"/>
  <c r="E8089" i="1"/>
  <c r="B8089" i="1" s="1"/>
  <c r="A8089" i="1" s="1"/>
  <c r="E8090" i="1"/>
  <c r="B8090" i="1" s="1"/>
  <c r="A8090" i="1" s="1"/>
  <c r="E8091" i="1"/>
  <c r="B8091" i="1" s="1"/>
  <c r="A8091" i="1" s="1"/>
  <c r="E8092" i="1"/>
  <c r="B8092" i="1" s="1"/>
  <c r="E8093" i="1"/>
  <c r="B8093" i="1" s="1"/>
  <c r="E8094" i="1"/>
  <c r="B8094" i="1" s="1"/>
  <c r="E8095" i="1"/>
  <c r="B8095" i="1" s="1"/>
  <c r="E8096" i="1"/>
  <c r="B8096" i="1" s="1"/>
  <c r="E8097" i="1"/>
  <c r="B8097" i="1" s="1"/>
  <c r="E8098" i="1"/>
  <c r="B8098" i="1" s="1"/>
  <c r="E8099" i="1"/>
  <c r="B8099" i="1" s="1"/>
  <c r="A8099" i="1" s="1"/>
  <c r="E8100" i="1"/>
  <c r="B8100" i="1" s="1"/>
  <c r="A8100" i="1" s="1"/>
  <c r="E8101" i="1"/>
  <c r="B8101" i="1" s="1"/>
  <c r="A8101" i="1" s="1"/>
  <c r="E8102" i="1"/>
  <c r="B8102" i="1" s="1"/>
  <c r="A8102" i="1" s="1"/>
  <c r="E8103" i="1"/>
  <c r="B8103" i="1" s="1"/>
  <c r="A8103" i="1" s="1"/>
  <c r="E8104" i="1"/>
  <c r="B8104" i="1" s="1"/>
  <c r="A8104" i="1" s="1"/>
  <c r="E8105" i="1"/>
  <c r="B8105" i="1" s="1"/>
  <c r="A8105" i="1" s="1"/>
  <c r="E8106" i="1"/>
  <c r="B8106" i="1" s="1"/>
  <c r="A8106" i="1" s="1"/>
  <c r="E8107" i="1"/>
  <c r="B8107" i="1" s="1"/>
  <c r="A8107" i="1" s="1"/>
  <c r="E8108" i="1"/>
  <c r="B8108" i="1" s="1"/>
  <c r="E8109" i="1"/>
  <c r="B8109" i="1" s="1"/>
  <c r="E8110" i="1"/>
  <c r="B8110" i="1" s="1"/>
  <c r="E8111" i="1"/>
  <c r="B8111" i="1" s="1"/>
  <c r="E8112" i="1"/>
  <c r="B8112" i="1" s="1"/>
  <c r="E8113" i="1"/>
  <c r="B8113" i="1" s="1"/>
  <c r="E8114" i="1"/>
  <c r="B8114" i="1" s="1"/>
  <c r="E8115" i="1"/>
  <c r="B8115" i="1" s="1"/>
  <c r="A8115" i="1" s="1"/>
  <c r="E8116" i="1"/>
  <c r="B8116" i="1" s="1"/>
  <c r="A8116" i="1" s="1"/>
  <c r="E8117" i="1"/>
  <c r="B8117" i="1" s="1"/>
  <c r="A8117" i="1" s="1"/>
  <c r="E8118" i="1"/>
  <c r="B8118" i="1" s="1"/>
  <c r="A8118" i="1" s="1"/>
  <c r="E8119" i="1"/>
  <c r="B8119" i="1" s="1"/>
  <c r="A8119" i="1" s="1"/>
  <c r="E8120" i="1"/>
  <c r="B8120" i="1" s="1"/>
  <c r="A8120" i="1" s="1"/>
  <c r="E8121" i="1"/>
  <c r="B8121" i="1" s="1"/>
  <c r="A8121" i="1" s="1"/>
  <c r="E8122" i="1"/>
  <c r="B8122" i="1" s="1"/>
  <c r="A8122" i="1" s="1"/>
  <c r="E8123" i="1"/>
  <c r="B8123" i="1" s="1"/>
  <c r="A8123" i="1" s="1"/>
  <c r="E8124" i="1"/>
  <c r="B8124" i="1" s="1"/>
  <c r="E8125" i="1"/>
  <c r="B8125" i="1" s="1"/>
  <c r="E8126" i="1"/>
  <c r="B8126" i="1" s="1"/>
  <c r="E8127" i="1"/>
  <c r="B8127" i="1" s="1"/>
  <c r="E8128" i="1"/>
  <c r="B8128" i="1" s="1"/>
  <c r="E8129" i="1"/>
  <c r="B8129" i="1" s="1"/>
  <c r="E8130" i="1"/>
  <c r="B8130" i="1" s="1"/>
  <c r="E8131" i="1"/>
  <c r="B8131" i="1" s="1"/>
  <c r="A8131" i="1" s="1"/>
  <c r="E8132" i="1"/>
  <c r="B8132" i="1" s="1"/>
  <c r="A8132" i="1" s="1"/>
  <c r="E8133" i="1"/>
  <c r="B8133" i="1" s="1"/>
  <c r="A8133" i="1" s="1"/>
  <c r="E8134" i="1"/>
  <c r="B8134" i="1" s="1"/>
  <c r="A8134" i="1" s="1"/>
  <c r="E8135" i="1"/>
  <c r="B8135" i="1" s="1"/>
  <c r="A8135" i="1" s="1"/>
  <c r="E8136" i="1"/>
  <c r="B8136" i="1" s="1"/>
  <c r="A8136" i="1" s="1"/>
  <c r="E8137" i="1"/>
  <c r="B8137" i="1" s="1"/>
  <c r="A8137" i="1" s="1"/>
  <c r="E8138" i="1"/>
  <c r="B8138" i="1" s="1"/>
  <c r="A8138" i="1" s="1"/>
  <c r="E8139" i="1"/>
  <c r="B8139" i="1" s="1"/>
  <c r="A8139" i="1" s="1"/>
  <c r="E8140" i="1"/>
  <c r="B8140" i="1" s="1"/>
  <c r="E8141" i="1"/>
  <c r="B8141" i="1" s="1"/>
  <c r="E8142" i="1"/>
  <c r="B8142" i="1" s="1"/>
  <c r="E8143" i="1"/>
  <c r="B8143" i="1" s="1"/>
  <c r="E8144" i="1"/>
  <c r="B8144" i="1" s="1"/>
  <c r="E8145" i="1"/>
  <c r="B8145" i="1" s="1"/>
  <c r="E8146" i="1"/>
  <c r="B8146" i="1" s="1"/>
  <c r="E8147" i="1"/>
  <c r="B8147" i="1" s="1"/>
  <c r="A8147" i="1" s="1"/>
  <c r="E8148" i="1"/>
  <c r="B8148" i="1" s="1"/>
  <c r="A8148" i="1" s="1"/>
  <c r="E8149" i="1"/>
  <c r="B8149" i="1" s="1"/>
  <c r="A8149" i="1" s="1"/>
  <c r="E8150" i="1"/>
  <c r="B8150" i="1" s="1"/>
  <c r="A8150" i="1" s="1"/>
  <c r="E8151" i="1"/>
  <c r="B8151" i="1" s="1"/>
  <c r="A8151" i="1" s="1"/>
  <c r="E8152" i="1"/>
  <c r="B8152" i="1" s="1"/>
  <c r="A8152" i="1" s="1"/>
  <c r="E8153" i="1"/>
  <c r="B8153" i="1" s="1"/>
  <c r="A8153" i="1" s="1"/>
  <c r="E8154" i="1"/>
  <c r="B8154" i="1" s="1"/>
  <c r="A8154" i="1" s="1"/>
  <c r="E8155" i="1"/>
  <c r="B8155" i="1" s="1"/>
  <c r="A8155" i="1" s="1"/>
  <c r="E8156" i="1"/>
  <c r="B8156" i="1" s="1"/>
  <c r="E8157" i="1"/>
  <c r="B8157" i="1" s="1"/>
  <c r="E8158" i="1"/>
  <c r="B8158" i="1" s="1"/>
  <c r="E8159" i="1"/>
  <c r="B8159" i="1" s="1"/>
  <c r="E8160" i="1"/>
  <c r="B8160" i="1" s="1"/>
  <c r="E8161" i="1"/>
  <c r="B8161" i="1" s="1"/>
  <c r="E8162" i="1"/>
  <c r="B8162" i="1" s="1"/>
  <c r="E8163" i="1"/>
  <c r="B8163" i="1" s="1"/>
  <c r="A8163" i="1" s="1"/>
  <c r="E8164" i="1"/>
  <c r="B8164" i="1" s="1"/>
  <c r="A8164" i="1" s="1"/>
  <c r="E8165" i="1"/>
  <c r="B8165" i="1" s="1"/>
  <c r="A8165" i="1" s="1"/>
  <c r="E8166" i="1"/>
  <c r="B8166" i="1" s="1"/>
  <c r="A8166" i="1" s="1"/>
  <c r="E8167" i="1"/>
  <c r="B8167" i="1" s="1"/>
  <c r="A8167" i="1" s="1"/>
  <c r="E8168" i="1"/>
  <c r="B8168" i="1" s="1"/>
  <c r="A8168" i="1" s="1"/>
  <c r="E8169" i="1"/>
  <c r="B8169" i="1" s="1"/>
  <c r="A8169" i="1" s="1"/>
  <c r="E8170" i="1"/>
  <c r="B8170" i="1" s="1"/>
  <c r="A8170" i="1" s="1"/>
  <c r="E8171" i="1"/>
  <c r="B8171" i="1" s="1"/>
  <c r="A8171" i="1" s="1"/>
  <c r="E8172" i="1"/>
  <c r="B8172" i="1" s="1"/>
  <c r="E8173" i="1"/>
  <c r="B8173" i="1" s="1"/>
  <c r="E8174" i="1"/>
  <c r="B8174" i="1" s="1"/>
  <c r="E8175" i="1"/>
  <c r="B8175" i="1" s="1"/>
  <c r="E8176" i="1"/>
  <c r="B8176" i="1" s="1"/>
  <c r="E8177" i="1"/>
  <c r="B8177" i="1" s="1"/>
  <c r="E8178" i="1"/>
  <c r="B8178" i="1" s="1"/>
  <c r="E8179" i="1"/>
  <c r="B8179" i="1" s="1"/>
  <c r="A8179" i="1" s="1"/>
  <c r="E8180" i="1"/>
  <c r="B8180" i="1" s="1"/>
  <c r="A8180" i="1" s="1"/>
  <c r="E8181" i="1"/>
  <c r="B8181" i="1" s="1"/>
  <c r="A8181" i="1" s="1"/>
  <c r="E8182" i="1"/>
  <c r="B8182" i="1" s="1"/>
  <c r="A8182" i="1" s="1"/>
  <c r="E8183" i="1"/>
  <c r="B8183" i="1" s="1"/>
  <c r="A8183" i="1" s="1"/>
  <c r="E8184" i="1"/>
  <c r="B8184" i="1" s="1"/>
  <c r="A8184" i="1" s="1"/>
  <c r="E8185" i="1"/>
  <c r="B8185" i="1" s="1"/>
  <c r="A8185" i="1" s="1"/>
  <c r="E8186" i="1"/>
  <c r="B8186" i="1" s="1"/>
  <c r="A8186" i="1" s="1"/>
  <c r="E8187" i="1"/>
  <c r="B8187" i="1" s="1"/>
  <c r="A8187" i="1" s="1"/>
  <c r="E8188" i="1"/>
  <c r="B8188" i="1" s="1"/>
  <c r="E8189" i="1"/>
  <c r="B8189" i="1" s="1"/>
  <c r="E8190" i="1"/>
  <c r="B8190" i="1" s="1"/>
  <c r="E8191" i="1"/>
  <c r="B8191" i="1" s="1"/>
  <c r="E8192" i="1"/>
  <c r="B8192" i="1" s="1"/>
  <c r="E8193" i="1"/>
  <c r="B8193" i="1" s="1"/>
  <c r="E8194" i="1"/>
  <c r="B8194" i="1" s="1"/>
  <c r="E8195" i="1"/>
  <c r="B8195" i="1" s="1"/>
  <c r="A8195" i="1" s="1"/>
  <c r="E8196" i="1"/>
  <c r="B8196" i="1" s="1"/>
  <c r="A8196" i="1" s="1"/>
  <c r="E8197" i="1"/>
  <c r="B8197" i="1" s="1"/>
  <c r="A8197" i="1" s="1"/>
  <c r="E8198" i="1"/>
  <c r="B8198" i="1" s="1"/>
  <c r="A8198" i="1" s="1"/>
  <c r="E8199" i="1"/>
  <c r="B8199" i="1" s="1"/>
  <c r="A8199" i="1" s="1"/>
  <c r="E8200" i="1"/>
  <c r="B8200" i="1" s="1"/>
  <c r="A8200" i="1" s="1"/>
  <c r="E8201" i="1"/>
  <c r="B8201" i="1" s="1"/>
  <c r="A8201" i="1" s="1"/>
  <c r="E8202" i="1"/>
  <c r="B8202" i="1" s="1"/>
  <c r="A8202" i="1" s="1"/>
  <c r="E8203" i="1"/>
  <c r="B8203" i="1" s="1"/>
  <c r="A8203" i="1" s="1"/>
  <c r="E8204" i="1"/>
  <c r="B8204" i="1" s="1"/>
  <c r="E8205" i="1"/>
  <c r="B8205" i="1" s="1"/>
  <c r="E8206" i="1"/>
  <c r="B8206" i="1" s="1"/>
  <c r="E8207" i="1"/>
  <c r="B8207" i="1" s="1"/>
  <c r="E8208" i="1"/>
  <c r="B8208" i="1" s="1"/>
  <c r="E8209" i="1"/>
  <c r="B8209" i="1" s="1"/>
  <c r="E8210" i="1"/>
  <c r="B8210" i="1" s="1"/>
  <c r="E8211" i="1"/>
  <c r="B8211" i="1" s="1"/>
  <c r="A8211" i="1" s="1"/>
  <c r="E8212" i="1"/>
  <c r="B8212" i="1" s="1"/>
  <c r="A8212" i="1" s="1"/>
  <c r="E8213" i="1"/>
  <c r="B8213" i="1" s="1"/>
  <c r="A8213" i="1" s="1"/>
  <c r="E8214" i="1"/>
  <c r="B8214" i="1" s="1"/>
  <c r="A8214" i="1" s="1"/>
  <c r="E8215" i="1"/>
  <c r="B8215" i="1" s="1"/>
  <c r="A8215" i="1" s="1"/>
  <c r="E8216" i="1"/>
  <c r="B8216" i="1" s="1"/>
  <c r="A8216" i="1" s="1"/>
  <c r="E8217" i="1"/>
  <c r="B8217" i="1" s="1"/>
  <c r="A8217" i="1" s="1"/>
  <c r="E8218" i="1"/>
  <c r="B8218" i="1" s="1"/>
  <c r="A8218" i="1" s="1"/>
  <c r="E8219" i="1"/>
  <c r="B8219" i="1" s="1"/>
  <c r="A8219" i="1" s="1"/>
  <c r="E8220" i="1"/>
  <c r="B8220" i="1" s="1"/>
  <c r="E8221" i="1"/>
  <c r="B8221" i="1" s="1"/>
  <c r="E8222" i="1"/>
  <c r="B8222" i="1" s="1"/>
  <c r="E8223" i="1"/>
  <c r="B8223" i="1" s="1"/>
  <c r="E8224" i="1"/>
  <c r="B8224" i="1" s="1"/>
  <c r="E8225" i="1"/>
  <c r="B8225" i="1" s="1"/>
  <c r="E8226" i="1"/>
  <c r="B8226" i="1" s="1"/>
  <c r="E8227" i="1"/>
  <c r="B8227" i="1" s="1"/>
  <c r="A8227" i="1" s="1"/>
  <c r="E8228" i="1"/>
  <c r="B8228" i="1" s="1"/>
  <c r="A8228" i="1" s="1"/>
  <c r="E8229" i="1"/>
  <c r="B8229" i="1" s="1"/>
  <c r="A8229" i="1" s="1"/>
  <c r="E8230" i="1"/>
  <c r="B8230" i="1" s="1"/>
  <c r="A8230" i="1" s="1"/>
  <c r="E8231" i="1"/>
  <c r="B8231" i="1" s="1"/>
  <c r="A8231" i="1" s="1"/>
  <c r="E8232" i="1"/>
  <c r="B8232" i="1" s="1"/>
  <c r="A8232" i="1" s="1"/>
  <c r="E8233" i="1"/>
  <c r="B8233" i="1" s="1"/>
  <c r="A8233" i="1" s="1"/>
  <c r="E8234" i="1"/>
  <c r="B8234" i="1" s="1"/>
  <c r="A8234" i="1" s="1"/>
  <c r="E8235" i="1"/>
  <c r="B8235" i="1" s="1"/>
  <c r="A8235" i="1" s="1"/>
  <c r="E8236" i="1"/>
  <c r="B8236" i="1" s="1"/>
  <c r="E8237" i="1"/>
  <c r="B8237" i="1" s="1"/>
  <c r="E8238" i="1"/>
  <c r="B8238" i="1" s="1"/>
  <c r="E8239" i="1"/>
  <c r="B8239" i="1" s="1"/>
  <c r="E8240" i="1"/>
  <c r="B8240" i="1" s="1"/>
  <c r="E8241" i="1"/>
  <c r="B8241" i="1" s="1"/>
  <c r="E8242" i="1"/>
  <c r="B8242" i="1" s="1"/>
  <c r="E8243" i="1"/>
  <c r="B8243" i="1" s="1"/>
  <c r="A8243" i="1" s="1"/>
  <c r="E8244" i="1"/>
  <c r="B8244" i="1" s="1"/>
  <c r="A8244" i="1" s="1"/>
  <c r="E8245" i="1"/>
  <c r="B8245" i="1" s="1"/>
  <c r="A8245" i="1" s="1"/>
  <c r="E8246" i="1"/>
  <c r="B8246" i="1" s="1"/>
  <c r="A8246" i="1" s="1"/>
  <c r="E8247" i="1"/>
  <c r="B8247" i="1" s="1"/>
  <c r="A8247" i="1" s="1"/>
  <c r="E8248" i="1"/>
  <c r="B8248" i="1" s="1"/>
  <c r="A8248" i="1" s="1"/>
  <c r="E8249" i="1"/>
  <c r="B8249" i="1" s="1"/>
  <c r="A8249" i="1" s="1"/>
  <c r="E8250" i="1"/>
  <c r="B8250" i="1" s="1"/>
  <c r="A8250" i="1" s="1"/>
  <c r="E8251" i="1"/>
  <c r="B8251" i="1" s="1"/>
  <c r="A8251" i="1" s="1"/>
  <c r="E8252" i="1"/>
  <c r="B8252" i="1" s="1"/>
  <c r="E8253" i="1"/>
  <c r="B8253" i="1" s="1"/>
  <c r="E8254" i="1"/>
  <c r="B8254" i="1" s="1"/>
  <c r="E8255" i="1"/>
  <c r="B8255" i="1" s="1"/>
  <c r="E8256" i="1"/>
  <c r="B8256" i="1" s="1"/>
  <c r="E8257" i="1"/>
  <c r="B8257" i="1" s="1"/>
  <c r="E8258" i="1"/>
  <c r="B8258" i="1" s="1"/>
  <c r="E8259" i="1"/>
  <c r="B8259" i="1" s="1"/>
  <c r="A8259" i="1" s="1"/>
  <c r="E8260" i="1"/>
  <c r="B8260" i="1" s="1"/>
  <c r="A8260" i="1" s="1"/>
  <c r="E8261" i="1"/>
  <c r="B8261" i="1" s="1"/>
  <c r="A8261" i="1" s="1"/>
  <c r="E8262" i="1"/>
  <c r="B8262" i="1" s="1"/>
  <c r="A8262" i="1" s="1"/>
  <c r="E8263" i="1"/>
  <c r="B8263" i="1" s="1"/>
  <c r="A8263" i="1" s="1"/>
  <c r="E8264" i="1"/>
  <c r="B8264" i="1" s="1"/>
  <c r="A8264" i="1" s="1"/>
  <c r="E8265" i="1"/>
  <c r="B8265" i="1" s="1"/>
  <c r="A8265" i="1" s="1"/>
  <c r="E8266" i="1"/>
  <c r="B8266" i="1" s="1"/>
  <c r="A8266" i="1" s="1"/>
  <c r="E8267" i="1"/>
  <c r="B8267" i="1" s="1"/>
  <c r="A8267" i="1" s="1"/>
  <c r="E8268" i="1"/>
  <c r="B8268" i="1" s="1"/>
  <c r="E8269" i="1"/>
  <c r="B8269" i="1" s="1"/>
  <c r="E8270" i="1"/>
  <c r="B8270" i="1" s="1"/>
  <c r="E8271" i="1"/>
  <c r="B8271" i="1" s="1"/>
  <c r="E8272" i="1"/>
  <c r="B8272" i="1" s="1"/>
  <c r="E8273" i="1"/>
  <c r="B8273" i="1" s="1"/>
  <c r="E8274" i="1"/>
  <c r="B8274" i="1" s="1"/>
  <c r="E8275" i="1"/>
  <c r="B8275" i="1" s="1"/>
  <c r="A8275" i="1" s="1"/>
  <c r="E8276" i="1"/>
  <c r="B8276" i="1" s="1"/>
  <c r="A8276" i="1" s="1"/>
  <c r="E8277" i="1"/>
  <c r="B8277" i="1" s="1"/>
  <c r="A8277" i="1" s="1"/>
  <c r="E8278" i="1"/>
  <c r="B8278" i="1" s="1"/>
  <c r="A8278" i="1" s="1"/>
  <c r="E8279" i="1"/>
  <c r="B8279" i="1" s="1"/>
  <c r="A8279" i="1" s="1"/>
  <c r="E8280" i="1"/>
  <c r="B8280" i="1" s="1"/>
  <c r="A8280" i="1" s="1"/>
  <c r="E8281" i="1"/>
  <c r="B8281" i="1" s="1"/>
  <c r="A8281" i="1" s="1"/>
  <c r="E8282" i="1"/>
  <c r="B8282" i="1" s="1"/>
  <c r="A8282" i="1" s="1"/>
  <c r="E8283" i="1"/>
  <c r="B8283" i="1" s="1"/>
  <c r="A8283" i="1" s="1"/>
  <c r="E8284" i="1"/>
  <c r="B8284" i="1" s="1"/>
  <c r="E8285" i="1"/>
  <c r="B8285" i="1" s="1"/>
  <c r="E8286" i="1"/>
  <c r="B8286" i="1" s="1"/>
  <c r="E8287" i="1"/>
  <c r="B8287" i="1" s="1"/>
  <c r="E8288" i="1"/>
  <c r="B8288" i="1" s="1"/>
  <c r="E8289" i="1"/>
  <c r="B8289" i="1" s="1"/>
  <c r="E8290" i="1"/>
  <c r="B8290" i="1" s="1"/>
  <c r="E8291" i="1"/>
  <c r="B8291" i="1" s="1"/>
  <c r="A8291" i="1" s="1"/>
  <c r="E8292" i="1"/>
  <c r="B8292" i="1" s="1"/>
  <c r="A8292" i="1" s="1"/>
  <c r="E8293" i="1"/>
  <c r="B8293" i="1" s="1"/>
  <c r="A8293" i="1" s="1"/>
  <c r="E8294" i="1"/>
  <c r="B8294" i="1" s="1"/>
  <c r="A8294" i="1" s="1"/>
  <c r="E8295" i="1"/>
  <c r="B8295" i="1" s="1"/>
  <c r="A8295" i="1" s="1"/>
  <c r="E8296" i="1"/>
  <c r="B8296" i="1" s="1"/>
  <c r="A8296" i="1" s="1"/>
  <c r="E8297" i="1"/>
  <c r="B8297" i="1" s="1"/>
  <c r="A8297" i="1" s="1"/>
  <c r="E8298" i="1"/>
  <c r="B8298" i="1" s="1"/>
  <c r="A8298" i="1" s="1"/>
  <c r="E8299" i="1"/>
  <c r="B8299" i="1" s="1"/>
  <c r="A8299" i="1" s="1"/>
  <c r="E8300" i="1"/>
  <c r="B8300" i="1" s="1"/>
  <c r="E8301" i="1"/>
  <c r="B8301" i="1" s="1"/>
  <c r="E8302" i="1"/>
  <c r="B8302" i="1" s="1"/>
  <c r="E8303" i="1"/>
  <c r="B8303" i="1" s="1"/>
  <c r="E8304" i="1"/>
  <c r="B8304" i="1" s="1"/>
  <c r="E8305" i="1"/>
  <c r="B8305" i="1" s="1"/>
  <c r="E8306" i="1"/>
  <c r="B8306" i="1" s="1"/>
  <c r="E8307" i="1"/>
  <c r="B8307" i="1" s="1"/>
  <c r="A8307" i="1" s="1"/>
  <c r="E8308" i="1"/>
  <c r="B8308" i="1" s="1"/>
  <c r="A8308" i="1" s="1"/>
  <c r="E8309" i="1"/>
  <c r="B8309" i="1" s="1"/>
  <c r="A8309" i="1" s="1"/>
  <c r="E8310" i="1"/>
  <c r="B8310" i="1" s="1"/>
  <c r="A8310" i="1" s="1"/>
  <c r="E8311" i="1"/>
  <c r="B8311" i="1" s="1"/>
  <c r="A8311" i="1" s="1"/>
  <c r="E8312" i="1"/>
  <c r="B8312" i="1" s="1"/>
  <c r="A8312" i="1" s="1"/>
  <c r="E8313" i="1"/>
  <c r="B8313" i="1" s="1"/>
  <c r="A8313" i="1" s="1"/>
  <c r="E8314" i="1"/>
  <c r="B8314" i="1" s="1"/>
  <c r="A8314" i="1" s="1"/>
  <c r="E8315" i="1"/>
  <c r="B8315" i="1" s="1"/>
  <c r="A8315" i="1" s="1"/>
  <c r="E8316" i="1"/>
  <c r="B8316" i="1" s="1"/>
  <c r="E8317" i="1"/>
  <c r="B8317" i="1" s="1"/>
  <c r="E8318" i="1"/>
  <c r="B8318" i="1" s="1"/>
  <c r="E8319" i="1"/>
  <c r="B8319" i="1" s="1"/>
  <c r="E8320" i="1"/>
  <c r="B8320" i="1" s="1"/>
  <c r="E8321" i="1"/>
  <c r="B8321" i="1" s="1"/>
  <c r="E8322" i="1"/>
  <c r="B8322" i="1" s="1"/>
  <c r="E8323" i="1"/>
  <c r="B8323" i="1" s="1"/>
  <c r="A8323" i="1" s="1"/>
  <c r="E8324" i="1"/>
  <c r="B8324" i="1" s="1"/>
  <c r="A8324" i="1" s="1"/>
  <c r="E8325" i="1"/>
  <c r="B8325" i="1" s="1"/>
  <c r="A8325" i="1" s="1"/>
  <c r="E8326" i="1"/>
  <c r="B8326" i="1" s="1"/>
  <c r="A8326" i="1" s="1"/>
  <c r="E8327" i="1"/>
  <c r="B8327" i="1" s="1"/>
  <c r="A8327" i="1" s="1"/>
  <c r="E8328" i="1"/>
  <c r="B8328" i="1" s="1"/>
  <c r="A8328" i="1" s="1"/>
  <c r="E8329" i="1"/>
  <c r="B8329" i="1" s="1"/>
  <c r="A8329" i="1" s="1"/>
  <c r="E8330" i="1"/>
  <c r="B8330" i="1" s="1"/>
  <c r="A8330" i="1" s="1"/>
  <c r="E8331" i="1"/>
  <c r="B8331" i="1" s="1"/>
  <c r="A8331" i="1" s="1"/>
  <c r="E8332" i="1"/>
  <c r="B8332" i="1" s="1"/>
  <c r="E8333" i="1"/>
  <c r="B8333" i="1" s="1"/>
  <c r="E8334" i="1"/>
  <c r="B8334" i="1" s="1"/>
  <c r="E8335" i="1"/>
  <c r="B8335" i="1" s="1"/>
  <c r="E8336" i="1"/>
  <c r="B8336" i="1" s="1"/>
  <c r="E8337" i="1"/>
  <c r="B8337" i="1" s="1"/>
  <c r="E8338" i="1"/>
  <c r="B8338" i="1" s="1"/>
  <c r="E8339" i="1"/>
  <c r="B8339" i="1" s="1"/>
  <c r="A8339" i="1" s="1"/>
  <c r="E8340" i="1"/>
  <c r="B8340" i="1" s="1"/>
  <c r="A8340" i="1" s="1"/>
  <c r="E8341" i="1"/>
  <c r="B8341" i="1" s="1"/>
  <c r="A8341" i="1" s="1"/>
  <c r="E8342" i="1"/>
  <c r="B8342" i="1" s="1"/>
  <c r="A8342" i="1" s="1"/>
  <c r="E8343" i="1"/>
  <c r="B8343" i="1" s="1"/>
  <c r="A8343" i="1" s="1"/>
  <c r="E8344" i="1"/>
  <c r="B8344" i="1" s="1"/>
  <c r="A8344" i="1" s="1"/>
  <c r="E8345" i="1"/>
  <c r="B8345" i="1" s="1"/>
  <c r="A8345" i="1" s="1"/>
  <c r="E8346" i="1"/>
  <c r="B8346" i="1" s="1"/>
  <c r="A8346" i="1" s="1"/>
  <c r="E8347" i="1"/>
  <c r="B8347" i="1" s="1"/>
  <c r="A8347" i="1" s="1"/>
  <c r="E8348" i="1"/>
  <c r="B8348" i="1" s="1"/>
  <c r="E8349" i="1"/>
  <c r="B8349" i="1" s="1"/>
  <c r="E8350" i="1"/>
  <c r="B8350" i="1" s="1"/>
  <c r="E8351" i="1"/>
  <c r="B8351" i="1" s="1"/>
  <c r="E8352" i="1"/>
  <c r="B8352" i="1" s="1"/>
  <c r="E8353" i="1"/>
  <c r="B8353" i="1" s="1"/>
  <c r="E8354" i="1"/>
  <c r="B8354" i="1" s="1"/>
  <c r="E8355" i="1"/>
  <c r="B8355" i="1" s="1"/>
  <c r="A8355" i="1" s="1"/>
  <c r="E8356" i="1"/>
  <c r="B8356" i="1" s="1"/>
  <c r="A8356" i="1" s="1"/>
  <c r="E8357" i="1"/>
  <c r="B8357" i="1" s="1"/>
  <c r="A8357" i="1" s="1"/>
  <c r="E8358" i="1"/>
  <c r="B8358" i="1" s="1"/>
  <c r="A8358" i="1" s="1"/>
  <c r="E8359" i="1"/>
  <c r="B8359" i="1" s="1"/>
  <c r="A8359" i="1" s="1"/>
  <c r="E8360" i="1"/>
  <c r="B8360" i="1" s="1"/>
  <c r="A8360" i="1" s="1"/>
  <c r="E8361" i="1"/>
  <c r="B8361" i="1" s="1"/>
  <c r="A8361" i="1" s="1"/>
  <c r="E8362" i="1"/>
  <c r="B8362" i="1" s="1"/>
  <c r="A8362" i="1" s="1"/>
  <c r="E8363" i="1"/>
  <c r="B8363" i="1" s="1"/>
  <c r="A8363" i="1" s="1"/>
  <c r="E8364" i="1"/>
  <c r="B8364" i="1" s="1"/>
  <c r="E8365" i="1"/>
  <c r="B8365" i="1" s="1"/>
  <c r="E8366" i="1"/>
  <c r="B8366" i="1" s="1"/>
  <c r="E8367" i="1"/>
  <c r="B8367" i="1" s="1"/>
  <c r="E8368" i="1"/>
  <c r="B8368" i="1" s="1"/>
  <c r="E8369" i="1"/>
  <c r="B8369" i="1" s="1"/>
  <c r="E8370" i="1"/>
  <c r="B8370" i="1" s="1"/>
  <c r="E8371" i="1"/>
  <c r="B8371" i="1" s="1"/>
  <c r="A8371" i="1" s="1"/>
  <c r="E8372" i="1"/>
  <c r="B8372" i="1" s="1"/>
  <c r="A8372" i="1" s="1"/>
  <c r="E8373" i="1"/>
  <c r="B8373" i="1" s="1"/>
  <c r="A8373" i="1" s="1"/>
  <c r="E8374" i="1"/>
  <c r="B8374" i="1" s="1"/>
  <c r="A8374" i="1" s="1"/>
  <c r="E8375" i="1"/>
  <c r="B8375" i="1" s="1"/>
  <c r="A8375" i="1" s="1"/>
  <c r="E8376" i="1"/>
  <c r="B8376" i="1" s="1"/>
  <c r="A8376" i="1" s="1"/>
  <c r="E8377" i="1"/>
  <c r="B8377" i="1" s="1"/>
  <c r="A8377" i="1" s="1"/>
  <c r="E8378" i="1"/>
  <c r="B8378" i="1" s="1"/>
  <c r="A8378" i="1" s="1"/>
  <c r="E8379" i="1"/>
  <c r="B8379" i="1" s="1"/>
  <c r="A8379" i="1" s="1"/>
  <c r="E8380" i="1"/>
  <c r="B8380" i="1" s="1"/>
  <c r="E8381" i="1"/>
  <c r="B8381" i="1" s="1"/>
  <c r="E8382" i="1"/>
  <c r="B8382" i="1" s="1"/>
  <c r="E8383" i="1"/>
  <c r="B8383" i="1" s="1"/>
  <c r="E8384" i="1"/>
  <c r="B8384" i="1" s="1"/>
  <c r="E8385" i="1"/>
  <c r="B8385" i="1" s="1"/>
  <c r="E8386" i="1"/>
  <c r="B8386" i="1" s="1"/>
  <c r="E8387" i="1"/>
  <c r="B8387" i="1" s="1"/>
  <c r="A8387" i="1" s="1"/>
  <c r="E8388" i="1"/>
  <c r="B8388" i="1" s="1"/>
  <c r="A8388" i="1" s="1"/>
  <c r="E8389" i="1"/>
  <c r="B8389" i="1" s="1"/>
  <c r="A8389" i="1" s="1"/>
  <c r="E8390" i="1"/>
  <c r="B8390" i="1" s="1"/>
  <c r="A8390" i="1" s="1"/>
  <c r="E8391" i="1"/>
  <c r="B8391" i="1" s="1"/>
  <c r="A8391" i="1" s="1"/>
  <c r="E8392" i="1"/>
  <c r="B8392" i="1" s="1"/>
  <c r="A8392" i="1" s="1"/>
  <c r="E8393" i="1"/>
  <c r="B8393" i="1" s="1"/>
  <c r="A8393" i="1" s="1"/>
  <c r="E8394" i="1"/>
  <c r="B8394" i="1" s="1"/>
  <c r="A8394" i="1" s="1"/>
  <c r="E8395" i="1"/>
  <c r="B8395" i="1" s="1"/>
  <c r="A8395" i="1" s="1"/>
  <c r="E8396" i="1"/>
  <c r="B8396" i="1" s="1"/>
  <c r="E8397" i="1"/>
  <c r="B8397" i="1" s="1"/>
  <c r="E8398" i="1"/>
  <c r="B8398" i="1" s="1"/>
  <c r="E8399" i="1"/>
  <c r="B8399" i="1" s="1"/>
  <c r="E8400" i="1"/>
  <c r="B8400" i="1" s="1"/>
  <c r="E8401" i="1"/>
  <c r="B8401" i="1" s="1"/>
  <c r="E8402" i="1"/>
  <c r="B8402" i="1" s="1"/>
  <c r="E8403" i="1"/>
  <c r="B8403" i="1" s="1"/>
  <c r="A8403" i="1" s="1"/>
  <c r="E8404" i="1"/>
  <c r="B8404" i="1" s="1"/>
  <c r="A8404" i="1" s="1"/>
  <c r="E8405" i="1"/>
  <c r="B8405" i="1" s="1"/>
  <c r="A8405" i="1" s="1"/>
  <c r="E8406" i="1"/>
  <c r="B8406" i="1" s="1"/>
  <c r="A8406" i="1" s="1"/>
  <c r="E8407" i="1"/>
  <c r="B8407" i="1" s="1"/>
  <c r="A8407" i="1" s="1"/>
  <c r="E8408" i="1"/>
  <c r="B8408" i="1" s="1"/>
  <c r="A8408" i="1" s="1"/>
  <c r="E8409" i="1"/>
  <c r="B8409" i="1" s="1"/>
  <c r="A8409" i="1" s="1"/>
  <c r="E8410" i="1"/>
  <c r="B8410" i="1" s="1"/>
  <c r="A8410" i="1" s="1"/>
  <c r="E8411" i="1"/>
  <c r="B8411" i="1" s="1"/>
  <c r="A8411" i="1" s="1"/>
  <c r="E8412" i="1"/>
  <c r="B8412" i="1" s="1"/>
  <c r="E8413" i="1"/>
  <c r="B8413" i="1" s="1"/>
  <c r="E8414" i="1"/>
  <c r="B8414" i="1" s="1"/>
  <c r="E8415" i="1"/>
  <c r="B8415" i="1" s="1"/>
  <c r="E8416" i="1"/>
  <c r="B8416" i="1" s="1"/>
  <c r="E8417" i="1"/>
  <c r="B8417" i="1" s="1"/>
  <c r="E8418" i="1"/>
  <c r="B8418" i="1" s="1"/>
  <c r="E8419" i="1"/>
  <c r="B8419" i="1" s="1"/>
  <c r="A8419" i="1" s="1"/>
  <c r="E8420" i="1"/>
  <c r="B8420" i="1" s="1"/>
  <c r="A8420" i="1" s="1"/>
  <c r="E8421" i="1"/>
  <c r="B8421" i="1" s="1"/>
  <c r="A8421" i="1" s="1"/>
  <c r="E8422" i="1"/>
  <c r="B8422" i="1" s="1"/>
  <c r="A8422" i="1" s="1"/>
  <c r="E8423" i="1"/>
  <c r="B8423" i="1" s="1"/>
  <c r="A8423" i="1" s="1"/>
  <c r="E8424" i="1"/>
  <c r="B8424" i="1" s="1"/>
  <c r="A8424" i="1" s="1"/>
  <c r="E8425" i="1"/>
  <c r="B8425" i="1" s="1"/>
  <c r="A8425" i="1" s="1"/>
  <c r="E8426" i="1"/>
  <c r="B8426" i="1" s="1"/>
  <c r="A8426" i="1" s="1"/>
  <c r="E8427" i="1"/>
  <c r="B8427" i="1" s="1"/>
  <c r="A8427" i="1" s="1"/>
  <c r="E8428" i="1"/>
  <c r="B8428" i="1" s="1"/>
  <c r="E8429" i="1"/>
  <c r="B8429" i="1" s="1"/>
  <c r="E8430" i="1"/>
  <c r="B8430" i="1" s="1"/>
  <c r="E8431" i="1"/>
  <c r="B8431" i="1" s="1"/>
  <c r="E8432" i="1"/>
  <c r="B8432" i="1" s="1"/>
  <c r="E8433" i="1"/>
  <c r="B8433" i="1" s="1"/>
  <c r="E8434" i="1"/>
  <c r="B8434" i="1" s="1"/>
  <c r="E8435" i="1"/>
  <c r="B8435" i="1" s="1"/>
  <c r="A8435" i="1" s="1"/>
  <c r="E8436" i="1"/>
  <c r="B8436" i="1" s="1"/>
  <c r="A8436" i="1" s="1"/>
  <c r="E8437" i="1"/>
  <c r="B8437" i="1" s="1"/>
  <c r="A8437" i="1" s="1"/>
  <c r="E8438" i="1"/>
  <c r="B8438" i="1" s="1"/>
  <c r="A8438" i="1" s="1"/>
  <c r="E8439" i="1"/>
  <c r="B8439" i="1" s="1"/>
  <c r="A8439" i="1" s="1"/>
  <c r="E8440" i="1"/>
  <c r="B8440" i="1" s="1"/>
  <c r="A8440" i="1" s="1"/>
  <c r="E8441" i="1"/>
  <c r="B8441" i="1" s="1"/>
  <c r="A8441" i="1" s="1"/>
  <c r="E8442" i="1"/>
  <c r="B8442" i="1" s="1"/>
  <c r="A8442" i="1" s="1"/>
  <c r="E8443" i="1"/>
  <c r="B8443" i="1" s="1"/>
  <c r="A8443" i="1" s="1"/>
  <c r="E8444" i="1"/>
  <c r="B8444" i="1" s="1"/>
  <c r="E8445" i="1"/>
  <c r="B8445" i="1" s="1"/>
  <c r="E8446" i="1"/>
  <c r="B8446" i="1" s="1"/>
  <c r="E8447" i="1"/>
  <c r="B8447" i="1" s="1"/>
  <c r="E8448" i="1"/>
  <c r="B8448" i="1" s="1"/>
  <c r="E8449" i="1"/>
  <c r="B8449" i="1" s="1"/>
  <c r="E8450" i="1"/>
  <c r="B8450" i="1" s="1"/>
  <c r="E8451" i="1"/>
  <c r="B8451" i="1" s="1"/>
  <c r="A8451" i="1" s="1"/>
  <c r="E8452" i="1"/>
  <c r="B8452" i="1" s="1"/>
  <c r="A8452" i="1" s="1"/>
  <c r="E8453" i="1"/>
  <c r="B8453" i="1" s="1"/>
  <c r="A8453" i="1" s="1"/>
  <c r="E8454" i="1"/>
  <c r="B8454" i="1" s="1"/>
  <c r="A8454" i="1" s="1"/>
  <c r="E8455" i="1"/>
  <c r="B8455" i="1" s="1"/>
  <c r="A8455" i="1" s="1"/>
  <c r="E8456" i="1"/>
  <c r="B8456" i="1" s="1"/>
  <c r="A8456" i="1" s="1"/>
  <c r="E8457" i="1"/>
  <c r="B8457" i="1" s="1"/>
  <c r="A8457" i="1" s="1"/>
  <c r="E8458" i="1"/>
  <c r="B8458" i="1" s="1"/>
  <c r="A8458" i="1" s="1"/>
  <c r="E8459" i="1"/>
  <c r="B8459" i="1" s="1"/>
  <c r="A8459" i="1" s="1"/>
  <c r="E8460" i="1"/>
  <c r="B8460" i="1" s="1"/>
  <c r="E8461" i="1"/>
  <c r="B8461" i="1" s="1"/>
  <c r="E8462" i="1"/>
  <c r="B8462" i="1" s="1"/>
  <c r="E8463" i="1"/>
  <c r="B8463" i="1" s="1"/>
  <c r="E8464" i="1"/>
  <c r="B8464" i="1" s="1"/>
  <c r="E8465" i="1"/>
  <c r="B8465" i="1" s="1"/>
  <c r="E8466" i="1"/>
  <c r="B8466" i="1" s="1"/>
  <c r="E8467" i="1"/>
  <c r="B8467" i="1" s="1"/>
  <c r="A8467" i="1" s="1"/>
  <c r="E8468" i="1"/>
  <c r="B8468" i="1" s="1"/>
  <c r="A8468" i="1" s="1"/>
  <c r="E8469" i="1"/>
  <c r="B8469" i="1" s="1"/>
  <c r="A8469" i="1" s="1"/>
  <c r="E8470" i="1"/>
  <c r="B8470" i="1" s="1"/>
  <c r="A8470" i="1" s="1"/>
  <c r="E8471" i="1"/>
  <c r="B8471" i="1" s="1"/>
  <c r="A8471" i="1" s="1"/>
  <c r="E8472" i="1"/>
  <c r="B8472" i="1" s="1"/>
  <c r="A8472" i="1" s="1"/>
  <c r="E8473" i="1"/>
  <c r="B8473" i="1" s="1"/>
  <c r="A8473" i="1" s="1"/>
  <c r="E8474" i="1"/>
  <c r="B8474" i="1" s="1"/>
  <c r="A8474" i="1" s="1"/>
  <c r="E8475" i="1"/>
  <c r="B8475" i="1" s="1"/>
  <c r="A8475" i="1" s="1"/>
  <c r="E8476" i="1"/>
  <c r="B8476" i="1" s="1"/>
  <c r="E8477" i="1"/>
  <c r="B8477" i="1" s="1"/>
  <c r="E8478" i="1"/>
  <c r="B8478" i="1" s="1"/>
  <c r="E8479" i="1"/>
  <c r="B8479" i="1" s="1"/>
  <c r="E8480" i="1"/>
  <c r="B8480" i="1" s="1"/>
  <c r="E8481" i="1"/>
  <c r="B8481" i="1" s="1"/>
  <c r="E8482" i="1"/>
  <c r="B8482" i="1" s="1"/>
  <c r="E8483" i="1"/>
  <c r="B8483" i="1" s="1"/>
  <c r="A8483" i="1" s="1"/>
  <c r="E8484" i="1"/>
  <c r="B8484" i="1" s="1"/>
  <c r="A8484" i="1" s="1"/>
  <c r="E8485" i="1"/>
  <c r="B8485" i="1" s="1"/>
  <c r="A8485" i="1" s="1"/>
  <c r="E8486" i="1"/>
  <c r="B8486" i="1" s="1"/>
  <c r="A8486" i="1" s="1"/>
  <c r="E8487" i="1"/>
  <c r="B8487" i="1" s="1"/>
  <c r="A8487" i="1" s="1"/>
  <c r="E8488" i="1"/>
  <c r="B8488" i="1" s="1"/>
  <c r="A8488" i="1" s="1"/>
  <c r="E8489" i="1"/>
  <c r="B8489" i="1" s="1"/>
  <c r="A8489" i="1" s="1"/>
  <c r="E8490" i="1"/>
  <c r="B8490" i="1" s="1"/>
  <c r="A8490" i="1" s="1"/>
  <c r="E8491" i="1"/>
  <c r="B8491" i="1" s="1"/>
  <c r="A8491" i="1" s="1"/>
  <c r="E8492" i="1"/>
  <c r="B8492" i="1" s="1"/>
  <c r="E8493" i="1"/>
  <c r="B8493" i="1" s="1"/>
  <c r="E8494" i="1"/>
  <c r="B8494" i="1" s="1"/>
  <c r="E8495" i="1"/>
  <c r="B8495" i="1" s="1"/>
  <c r="E8496" i="1"/>
  <c r="B8496" i="1" s="1"/>
  <c r="E8497" i="1"/>
  <c r="B8497" i="1" s="1"/>
  <c r="E8498" i="1"/>
  <c r="B8498" i="1" s="1"/>
  <c r="E8499" i="1"/>
  <c r="B8499" i="1" s="1"/>
  <c r="A8499" i="1" s="1"/>
  <c r="E8500" i="1"/>
  <c r="B8500" i="1" s="1"/>
  <c r="A8500" i="1" s="1"/>
  <c r="E8501" i="1"/>
  <c r="B8501" i="1" s="1"/>
  <c r="A8501" i="1" s="1"/>
  <c r="E8502" i="1"/>
  <c r="B8502" i="1" s="1"/>
  <c r="A8502" i="1" s="1"/>
  <c r="E8503" i="1"/>
  <c r="B8503" i="1" s="1"/>
  <c r="A8503" i="1" s="1"/>
  <c r="E8504" i="1"/>
  <c r="B8504" i="1" s="1"/>
  <c r="A8504" i="1" s="1"/>
  <c r="E8505" i="1"/>
  <c r="B8505" i="1" s="1"/>
  <c r="A8505" i="1" s="1"/>
  <c r="E8506" i="1"/>
  <c r="B8506" i="1" s="1"/>
  <c r="A8506" i="1" s="1"/>
  <c r="E8507" i="1"/>
  <c r="B8507" i="1" s="1"/>
  <c r="A8507" i="1" s="1"/>
  <c r="E8508" i="1"/>
  <c r="B8508" i="1" s="1"/>
  <c r="E8509" i="1"/>
  <c r="B8509" i="1" s="1"/>
  <c r="E8510" i="1"/>
  <c r="B8510" i="1" s="1"/>
  <c r="E8511" i="1"/>
  <c r="B8511" i="1" s="1"/>
  <c r="E8512" i="1"/>
  <c r="B8512" i="1" s="1"/>
  <c r="E8513" i="1"/>
  <c r="B8513" i="1" s="1"/>
  <c r="E8514" i="1"/>
  <c r="B8514" i="1" s="1"/>
  <c r="E8515" i="1"/>
  <c r="B8515" i="1" s="1"/>
  <c r="A8515" i="1" s="1"/>
  <c r="E8516" i="1"/>
  <c r="B8516" i="1" s="1"/>
  <c r="A8516" i="1" s="1"/>
  <c r="E8517" i="1"/>
  <c r="B8517" i="1" s="1"/>
  <c r="A8517" i="1" s="1"/>
  <c r="E8518" i="1"/>
  <c r="B8518" i="1" s="1"/>
  <c r="A8518" i="1" s="1"/>
  <c r="E8519" i="1"/>
  <c r="B8519" i="1" s="1"/>
  <c r="A8519" i="1" s="1"/>
  <c r="E8520" i="1"/>
  <c r="B8520" i="1" s="1"/>
  <c r="A8520" i="1" s="1"/>
  <c r="E8521" i="1"/>
  <c r="B8521" i="1" s="1"/>
  <c r="A8521" i="1" s="1"/>
  <c r="E8522" i="1"/>
  <c r="B8522" i="1" s="1"/>
  <c r="A8522" i="1" s="1"/>
  <c r="E8523" i="1"/>
  <c r="B8523" i="1" s="1"/>
  <c r="A8523" i="1" s="1"/>
  <c r="E8524" i="1"/>
  <c r="B8524" i="1" s="1"/>
  <c r="E8525" i="1"/>
  <c r="B8525" i="1" s="1"/>
  <c r="E8526" i="1"/>
  <c r="B8526" i="1" s="1"/>
  <c r="E8527" i="1"/>
  <c r="B8527" i="1" s="1"/>
  <c r="E8528" i="1"/>
  <c r="B8528" i="1" s="1"/>
  <c r="E8529" i="1"/>
  <c r="B8529" i="1" s="1"/>
  <c r="E8530" i="1"/>
  <c r="B8530" i="1" s="1"/>
  <c r="E8531" i="1"/>
  <c r="B8531" i="1" s="1"/>
  <c r="A8531" i="1" s="1"/>
  <c r="E8532" i="1"/>
  <c r="B8532" i="1" s="1"/>
  <c r="A8532" i="1" s="1"/>
  <c r="E8533" i="1"/>
  <c r="B8533" i="1" s="1"/>
  <c r="A8533" i="1" s="1"/>
  <c r="E8534" i="1"/>
  <c r="B8534" i="1" s="1"/>
  <c r="A8534" i="1" s="1"/>
  <c r="E8535" i="1"/>
  <c r="B8535" i="1" s="1"/>
  <c r="A8535" i="1" s="1"/>
  <c r="E8536" i="1"/>
  <c r="B8536" i="1" s="1"/>
  <c r="A8536" i="1" s="1"/>
  <c r="E8537" i="1"/>
  <c r="B8537" i="1" s="1"/>
  <c r="A8537" i="1" s="1"/>
  <c r="E8538" i="1"/>
  <c r="B8538" i="1" s="1"/>
  <c r="A8538" i="1" s="1"/>
  <c r="E8539" i="1"/>
  <c r="B8539" i="1" s="1"/>
  <c r="A8539" i="1" s="1"/>
  <c r="E8540" i="1"/>
  <c r="B8540" i="1" s="1"/>
  <c r="E8541" i="1"/>
  <c r="B8541" i="1" s="1"/>
  <c r="E8542" i="1"/>
  <c r="B8542" i="1" s="1"/>
  <c r="E8543" i="1"/>
  <c r="B8543" i="1" s="1"/>
  <c r="E8544" i="1"/>
  <c r="B8544" i="1" s="1"/>
  <c r="E8545" i="1"/>
  <c r="B8545" i="1" s="1"/>
  <c r="E8546" i="1"/>
  <c r="B8546" i="1" s="1"/>
  <c r="E8547" i="1"/>
  <c r="B8547" i="1" s="1"/>
  <c r="A8547" i="1" s="1"/>
  <c r="E8548" i="1"/>
  <c r="B8548" i="1" s="1"/>
  <c r="A8548" i="1" s="1"/>
  <c r="E8549" i="1"/>
  <c r="B8549" i="1" s="1"/>
  <c r="A8549" i="1" s="1"/>
  <c r="E8550" i="1"/>
  <c r="B8550" i="1" s="1"/>
  <c r="A8550" i="1" s="1"/>
  <c r="E8551" i="1"/>
  <c r="B8551" i="1" s="1"/>
  <c r="A8551" i="1" s="1"/>
  <c r="E8552" i="1"/>
  <c r="B8552" i="1" s="1"/>
  <c r="A8552" i="1" s="1"/>
  <c r="E8553" i="1"/>
  <c r="B8553" i="1" s="1"/>
  <c r="A8553" i="1" s="1"/>
  <c r="E8554" i="1"/>
  <c r="B8554" i="1" s="1"/>
  <c r="A8554" i="1" s="1"/>
  <c r="E8555" i="1"/>
  <c r="B8555" i="1" s="1"/>
  <c r="A8555" i="1" s="1"/>
  <c r="E8556" i="1"/>
  <c r="B8556" i="1" s="1"/>
  <c r="E8557" i="1"/>
  <c r="B8557" i="1" s="1"/>
  <c r="E8558" i="1"/>
  <c r="B8558" i="1" s="1"/>
  <c r="E8559" i="1"/>
  <c r="B8559" i="1" s="1"/>
  <c r="E8560" i="1"/>
  <c r="B8560" i="1" s="1"/>
  <c r="E8561" i="1"/>
  <c r="B8561" i="1" s="1"/>
  <c r="E8562" i="1"/>
  <c r="B8562" i="1" s="1"/>
  <c r="E8563" i="1"/>
  <c r="B8563" i="1" s="1"/>
  <c r="A8563" i="1" s="1"/>
  <c r="E8564" i="1"/>
  <c r="B8564" i="1" s="1"/>
  <c r="A8564" i="1" s="1"/>
  <c r="E8565" i="1"/>
  <c r="B8565" i="1" s="1"/>
  <c r="A8565" i="1" s="1"/>
  <c r="E8566" i="1"/>
  <c r="B8566" i="1" s="1"/>
  <c r="A8566" i="1" s="1"/>
  <c r="E8567" i="1"/>
  <c r="B8567" i="1" s="1"/>
  <c r="A8567" i="1" s="1"/>
  <c r="E8568" i="1"/>
  <c r="B8568" i="1" s="1"/>
  <c r="A8568" i="1" s="1"/>
  <c r="E8569" i="1"/>
  <c r="B8569" i="1" s="1"/>
  <c r="A8569" i="1" s="1"/>
  <c r="E8570" i="1"/>
  <c r="B8570" i="1" s="1"/>
  <c r="A8570" i="1" s="1"/>
  <c r="E8571" i="1"/>
  <c r="B8571" i="1" s="1"/>
  <c r="A8571" i="1" s="1"/>
  <c r="E8572" i="1"/>
  <c r="B8572" i="1" s="1"/>
  <c r="E8573" i="1"/>
  <c r="B8573" i="1" s="1"/>
  <c r="E8574" i="1"/>
  <c r="B8574" i="1" s="1"/>
  <c r="E8575" i="1"/>
  <c r="B8575" i="1" s="1"/>
  <c r="E8576" i="1"/>
  <c r="B8576" i="1" s="1"/>
  <c r="E8577" i="1"/>
  <c r="B8577" i="1" s="1"/>
  <c r="E8578" i="1"/>
  <c r="B8578" i="1" s="1"/>
  <c r="E8579" i="1"/>
  <c r="B8579" i="1" s="1"/>
  <c r="A8579" i="1" s="1"/>
  <c r="E8580" i="1"/>
  <c r="B8580" i="1" s="1"/>
  <c r="A8580" i="1" s="1"/>
  <c r="E8581" i="1"/>
  <c r="B8581" i="1" s="1"/>
  <c r="A8581" i="1" s="1"/>
  <c r="E8582" i="1"/>
  <c r="B8582" i="1" s="1"/>
  <c r="A8582" i="1" s="1"/>
  <c r="E8583" i="1"/>
  <c r="B8583" i="1" s="1"/>
  <c r="A8583" i="1" s="1"/>
  <c r="E8584" i="1"/>
  <c r="B8584" i="1" s="1"/>
  <c r="A8584" i="1" s="1"/>
  <c r="E8585" i="1"/>
  <c r="B8585" i="1" s="1"/>
  <c r="A8585" i="1" s="1"/>
  <c r="E8586" i="1"/>
  <c r="B8586" i="1" s="1"/>
  <c r="A8586" i="1" s="1"/>
  <c r="E8587" i="1"/>
  <c r="B8587" i="1" s="1"/>
  <c r="A8587" i="1" s="1"/>
  <c r="E8588" i="1"/>
  <c r="B8588" i="1" s="1"/>
  <c r="E8589" i="1"/>
  <c r="B8589" i="1" s="1"/>
  <c r="E8590" i="1"/>
  <c r="B8590" i="1" s="1"/>
  <c r="E8591" i="1"/>
  <c r="B8591" i="1" s="1"/>
  <c r="E8592" i="1"/>
  <c r="B8592" i="1" s="1"/>
  <c r="E8593" i="1"/>
  <c r="B8593" i="1" s="1"/>
  <c r="E8594" i="1"/>
  <c r="B8594" i="1" s="1"/>
  <c r="E8595" i="1"/>
  <c r="B8595" i="1" s="1"/>
  <c r="A8595" i="1" s="1"/>
  <c r="E8596" i="1"/>
  <c r="B8596" i="1" s="1"/>
  <c r="A8596" i="1" s="1"/>
  <c r="E8597" i="1"/>
  <c r="B8597" i="1" s="1"/>
  <c r="A8597" i="1" s="1"/>
  <c r="E8598" i="1"/>
  <c r="B8598" i="1" s="1"/>
  <c r="A8598" i="1" s="1"/>
  <c r="E8599" i="1"/>
  <c r="B8599" i="1" s="1"/>
  <c r="A8599" i="1" s="1"/>
  <c r="E8600" i="1"/>
  <c r="B8600" i="1" s="1"/>
  <c r="A8600" i="1" s="1"/>
  <c r="E8601" i="1"/>
  <c r="B8601" i="1" s="1"/>
  <c r="A8601" i="1" s="1"/>
  <c r="E8602" i="1"/>
  <c r="B8602" i="1" s="1"/>
  <c r="A8602" i="1" s="1"/>
  <c r="E8603" i="1"/>
  <c r="B8603" i="1" s="1"/>
  <c r="A8603" i="1" s="1"/>
  <c r="E8604" i="1"/>
  <c r="B8604" i="1" s="1"/>
  <c r="E8605" i="1"/>
  <c r="B8605" i="1" s="1"/>
  <c r="E8606" i="1"/>
  <c r="B8606" i="1" s="1"/>
  <c r="E8607" i="1"/>
  <c r="B8607" i="1" s="1"/>
  <c r="E8608" i="1"/>
  <c r="B8608" i="1" s="1"/>
  <c r="E8609" i="1"/>
  <c r="B8609" i="1" s="1"/>
  <c r="E8610" i="1"/>
  <c r="B8610" i="1" s="1"/>
  <c r="E8611" i="1"/>
  <c r="B8611" i="1" s="1"/>
  <c r="A8611" i="1" s="1"/>
  <c r="E8612" i="1"/>
  <c r="B8612" i="1" s="1"/>
  <c r="A8612" i="1" s="1"/>
  <c r="E8613" i="1"/>
  <c r="B8613" i="1" s="1"/>
  <c r="A8613" i="1" s="1"/>
  <c r="E8614" i="1"/>
  <c r="B8614" i="1" s="1"/>
  <c r="A8614" i="1" s="1"/>
  <c r="E8615" i="1"/>
  <c r="B8615" i="1" s="1"/>
  <c r="A8615" i="1" s="1"/>
  <c r="E8616" i="1"/>
  <c r="B8616" i="1" s="1"/>
  <c r="A8616" i="1" s="1"/>
  <c r="E8617" i="1"/>
  <c r="B8617" i="1" s="1"/>
  <c r="A8617" i="1" s="1"/>
  <c r="E8618" i="1"/>
  <c r="B8618" i="1" s="1"/>
  <c r="A8618" i="1" s="1"/>
  <c r="E8619" i="1"/>
  <c r="B8619" i="1" s="1"/>
  <c r="A8619" i="1" s="1"/>
  <c r="E8620" i="1"/>
  <c r="B8620" i="1" s="1"/>
  <c r="E8621" i="1"/>
  <c r="B8621" i="1" s="1"/>
  <c r="E8622" i="1"/>
  <c r="B8622" i="1" s="1"/>
  <c r="E8623" i="1"/>
  <c r="B8623" i="1" s="1"/>
  <c r="E8624" i="1"/>
  <c r="B8624" i="1" s="1"/>
  <c r="E8625" i="1"/>
  <c r="B8625" i="1" s="1"/>
  <c r="E8626" i="1"/>
  <c r="B8626" i="1" s="1"/>
  <c r="E8627" i="1"/>
  <c r="B8627" i="1" s="1"/>
  <c r="A8627" i="1" s="1"/>
  <c r="E8628" i="1"/>
  <c r="B8628" i="1" s="1"/>
  <c r="A8628" i="1" s="1"/>
  <c r="E8629" i="1"/>
  <c r="B8629" i="1" s="1"/>
  <c r="A8629" i="1" s="1"/>
  <c r="E8630" i="1"/>
  <c r="B8630" i="1" s="1"/>
  <c r="A8630" i="1" s="1"/>
  <c r="E8631" i="1"/>
  <c r="B8631" i="1" s="1"/>
  <c r="A8631" i="1" s="1"/>
  <c r="E8632" i="1"/>
  <c r="B8632" i="1" s="1"/>
  <c r="A8632" i="1" s="1"/>
  <c r="E8633" i="1"/>
  <c r="B8633" i="1" s="1"/>
  <c r="A8633" i="1" s="1"/>
  <c r="E8634" i="1"/>
  <c r="B8634" i="1" s="1"/>
  <c r="A8634" i="1" s="1"/>
  <c r="E8635" i="1"/>
  <c r="B8635" i="1" s="1"/>
  <c r="A8635" i="1" s="1"/>
  <c r="E8636" i="1"/>
  <c r="B8636" i="1" s="1"/>
  <c r="E8637" i="1"/>
  <c r="B8637" i="1" s="1"/>
  <c r="E8638" i="1"/>
  <c r="B8638" i="1" s="1"/>
  <c r="E8639" i="1"/>
  <c r="B8639" i="1" s="1"/>
  <c r="E8640" i="1"/>
  <c r="B8640" i="1" s="1"/>
  <c r="E8641" i="1"/>
  <c r="B8641" i="1" s="1"/>
  <c r="E8642" i="1"/>
  <c r="B8642" i="1" s="1"/>
  <c r="E8643" i="1"/>
  <c r="B8643" i="1" s="1"/>
  <c r="A8643" i="1" s="1"/>
  <c r="E8644" i="1"/>
  <c r="B8644" i="1" s="1"/>
  <c r="A8644" i="1" s="1"/>
  <c r="E8645" i="1"/>
  <c r="B8645" i="1" s="1"/>
  <c r="A8645" i="1" s="1"/>
  <c r="E8646" i="1"/>
  <c r="B8646" i="1" s="1"/>
  <c r="A8646" i="1" s="1"/>
  <c r="E8647" i="1"/>
  <c r="B8647" i="1" s="1"/>
  <c r="A8647" i="1" s="1"/>
  <c r="E8648" i="1"/>
  <c r="B8648" i="1" s="1"/>
  <c r="A8648" i="1" s="1"/>
  <c r="E8649" i="1"/>
  <c r="B8649" i="1" s="1"/>
  <c r="A8649" i="1" s="1"/>
  <c r="E8650" i="1"/>
  <c r="B8650" i="1" s="1"/>
  <c r="A8650" i="1" s="1"/>
  <c r="E8651" i="1"/>
  <c r="B8651" i="1" s="1"/>
  <c r="A8651" i="1" s="1"/>
  <c r="E8652" i="1"/>
  <c r="B8652" i="1" s="1"/>
  <c r="E8653" i="1"/>
  <c r="B8653" i="1" s="1"/>
  <c r="E8654" i="1"/>
  <c r="B8654" i="1" s="1"/>
  <c r="E8655" i="1"/>
  <c r="B8655" i="1" s="1"/>
  <c r="E8656" i="1"/>
  <c r="B8656" i="1" s="1"/>
  <c r="E8657" i="1"/>
  <c r="B8657" i="1" s="1"/>
  <c r="E8658" i="1"/>
  <c r="B8658" i="1" s="1"/>
  <c r="E8659" i="1"/>
  <c r="B8659" i="1" s="1"/>
  <c r="A8659" i="1" s="1"/>
  <c r="E8660" i="1"/>
  <c r="B8660" i="1" s="1"/>
  <c r="A8660" i="1" s="1"/>
  <c r="E8661" i="1"/>
  <c r="B8661" i="1" s="1"/>
  <c r="A8661" i="1" s="1"/>
  <c r="E8662" i="1"/>
  <c r="B8662" i="1" s="1"/>
  <c r="A8662" i="1" s="1"/>
  <c r="E8663" i="1"/>
  <c r="B8663" i="1" s="1"/>
  <c r="A8663" i="1" s="1"/>
  <c r="E8664" i="1"/>
  <c r="B8664" i="1" s="1"/>
  <c r="A8664" i="1" s="1"/>
  <c r="E8665" i="1"/>
  <c r="B8665" i="1" s="1"/>
  <c r="A8665" i="1" s="1"/>
  <c r="E8666" i="1"/>
  <c r="B8666" i="1" s="1"/>
  <c r="A8666" i="1" s="1"/>
  <c r="E8667" i="1"/>
  <c r="B8667" i="1" s="1"/>
  <c r="A8667" i="1" s="1"/>
  <c r="E8668" i="1"/>
  <c r="B8668" i="1" s="1"/>
  <c r="E8669" i="1"/>
  <c r="B8669" i="1" s="1"/>
  <c r="E8670" i="1"/>
  <c r="B8670" i="1" s="1"/>
  <c r="E8671" i="1"/>
  <c r="B8671" i="1" s="1"/>
  <c r="E8672" i="1"/>
  <c r="B8672" i="1" s="1"/>
  <c r="E8673" i="1"/>
  <c r="B8673" i="1" s="1"/>
  <c r="E8674" i="1"/>
  <c r="B8674" i="1" s="1"/>
  <c r="E8675" i="1"/>
  <c r="B8675" i="1" s="1"/>
  <c r="A8675" i="1" s="1"/>
  <c r="E8676" i="1"/>
  <c r="B8676" i="1" s="1"/>
  <c r="A8676" i="1" s="1"/>
  <c r="E8677" i="1"/>
  <c r="B8677" i="1" s="1"/>
  <c r="A8677" i="1" s="1"/>
  <c r="E8678" i="1"/>
  <c r="B8678" i="1" s="1"/>
  <c r="A8678" i="1" s="1"/>
  <c r="E8679" i="1"/>
  <c r="B8679" i="1" s="1"/>
  <c r="A8679" i="1" s="1"/>
  <c r="E8680" i="1"/>
  <c r="B8680" i="1" s="1"/>
  <c r="A8680" i="1" s="1"/>
  <c r="E8681" i="1"/>
  <c r="B8681" i="1" s="1"/>
  <c r="A8681" i="1" s="1"/>
  <c r="E8682" i="1"/>
  <c r="B8682" i="1" s="1"/>
  <c r="A8682" i="1" s="1"/>
  <c r="E8683" i="1"/>
  <c r="B8683" i="1" s="1"/>
  <c r="A8683" i="1" s="1"/>
  <c r="E8684" i="1"/>
  <c r="B8684" i="1" s="1"/>
  <c r="E8685" i="1"/>
  <c r="B8685" i="1" s="1"/>
  <c r="E8686" i="1"/>
  <c r="B8686" i="1" s="1"/>
  <c r="E8687" i="1"/>
  <c r="B8687" i="1" s="1"/>
  <c r="E8688" i="1"/>
  <c r="B8688" i="1" s="1"/>
  <c r="E8689" i="1"/>
  <c r="B8689" i="1" s="1"/>
  <c r="E8690" i="1"/>
  <c r="B8690" i="1" s="1"/>
  <c r="E8691" i="1"/>
  <c r="B8691" i="1" s="1"/>
  <c r="A8691" i="1" s="1"/>
  <c r="E8692" i="1"/>
  <c r="B8692" i="1" s="1"/>
  <c r="A8692" i="1" s="1"/>
  <c r="E8693" i="1"/>
  <c r="B8693" i="1" s="1"/>
  <c r="A8693" i="1" s="1"/>
  <c r="E8694" i="1"/>
  <c r="B8694" i="1" s="1"/>
  <c r="A8694" i="1" s="1"/>
  <c r="E8695" i="1"/>
  <c r="B8695" i="1" s="1"/>
  <c r="A8695" i="1" s="1"/>
  <c r="E8696" i="1"/>
  <c r="B8696" i="1" s="1"/>
  <c r="A8696" i="1" s="1"/>
  <c r="E8697" i="1"/>
  <c r="B8697" i="1" s="1"/>
  <c r="A8697" i="1" s="1"/>
  <c r="E8698" i="1"/>
  <c r="B8698" i="1" s="1"/>
  <c r="A8698" i="1" s="1"/>
  <c r="E8699" i="1"/>
  <c r="B8699" i="1" s="1"/>
  <c r="A8699" i="1" s="1"/>
  <c r="E8700" i="1"/>
  <c r="B8700" i="1" s="1"/>
  <c r="E8701" i="1"/>
  <c r="B8701" i="1" s="1"/>
  <c r="E8702" i="1"/>
  <c r="B8702" i="1" s="1"/>
  <c r="E8703" i="1"/>
  <c r="B8703" i="1" s="1"/>
  <c r="E8704" i="1"/>
  <c r="B8704" i="1" s="1"/>
  <c r="E8705" i="1"/>
  <c r="B8705" i="1" s="1"/>
  <c r="E8706" i="1"/>
  <c r="B8706" i="1" s="1"/>
  <c r="E8707" i="1"/>
  <c r="B8707" i="1" s="1"/>
  <c r="A8707" i="1" s="1"/>
  <c r="E8708" i="1"/>
  <c r="B8708" i="1" s="1"/>
  <c r="A8708" i="1" s="1"/>
  <c r="E8709" i="1"/>
  <c r="B8709" i="1" s="1"/>
  <c r="A8709" i="1" s="1"/>
  <c r="E8710" i="1"/>
  <c r="B8710" i="1" s="1"/>
  <c r="A8710" i="1" s="1"/>
  <c r="E8711" i="1"/>
  <c r="B8711" i="1" s="1"/>
  <c r="A8711" i="1" s="1"/>
  <c r="E8712" i="1"/>
  <c r="B8712" i="1" s="1"/>
  <c r="A8712" i="1" s="1"/>
  <c r="E8713" i="1"/>
  <c r="B8713" i="1" s="1"/>
  <c r="A8713" i="1" s="1"/>
  <c r="E8714" i="1"/>
  <c r="B8714" i="1" s="1"/>
  <c r="A8714" i="1" s="1"/>
  <c r="E8715" i="1"/>
  <c r="B8715" i="1" s="1"/>
  <c r="A8715" i="1" s="1"/>
  <c r="E8716" i="1"/>
  <c r="B8716" i="1" s="1"/>
  <c r="E8717" i="1"/>
  <c r="B8717" i="1" s="1"/>
  <c r="E8718" i="1"/>
  <c r="B8718" i="1" s="1"/>
  <c r="E8719" i="1"/>
  <c r="B8719" i="1" s="1"/>
  <c r="E8720" i="1"/>
  <c r="B8720" i="1" s="1"/>
  <c r="E8721" i="1"/>
  <c r="B8721" i="1" s="1"/>
  <c r="E8722" i="1"/>
  <c r="B8722" i="1" s="1"/>
  <c r="E8723" i="1"/>
  <c r="B8723" i="1" s="1"/>
  <c r="A8723" i="1" s="1"/>
  <c r="E8724" i="1"/>
  <c r="B8724" i="1" s="1"/>
  <c r="A8724" i="1" s="1"/>
  <c r="E8725" i="1"/>
  <c r="B8725" i="1" s="1"/>
  <c r="A8725" i="1" s="1"/>
  <c r="E8726" i="1"/>
  <c r="B8726" i="1" s="1"/>
  <c r="A8726" i="1" s="1"/>
  <c r="E8727" i="1"/>
  <c r="B8727" i="1" s="1"/>
  <c r="A8727" i="1" s="1"/>
  <c r="E8728" i="1"/>
  <c r="B8728" i="1" s="1"/>
  <c r="A8728" i="1" s="1"/>
  <c r="E8729" i="1"/>
  <c r="B8729" i="1" s="1"/>
  <c r="A8729" i="1" s="1"/>
  <c r="E8730" i="1"/>
  <c r="B8730" i="1" s="1"/>
  <c r="A8730" i="1" s="1"/>
  <c r="E8731" i="1"/>
  <c r="B8731" i="1" s="1"/>
  <c r="A8731" i="1" s="1"/>
  <c r="E8732" i="1"/>
  <c r="B8732" i="1" s="1"/>
  <c r="E8733" i="1"/>
  <c r="B8733" i="1" s="1"/>
  <c r="E8734" i="1"/>
  <c r="B8734" i="1" s="1"/>
  <c r="E8735" i="1"/>
  <c r="B8735" i="1" s="1"/>
  <c r="E8736" i="1"/>
  <c r="B8736" i="1" s="1"/>
  <c r="E8737" i="1"/>
  <c r="B8737" i="1" s="1"/>
  <c r="E8738" i="1"/>
  <c r="B8738" i="1" s="1"/>
  <c r="E8739" i="1"/>
  <c r="B8739" i="1" s="1"/>
  <c r="A8739" i="1" s="1"/>
  <c r="E8740" i="1"/>
  <c r="B8740" i="1" s="1"/>
  <c r="A8740" i="1" s="1"/>
  <c r="E8741" i="1"/>
  <c r="B8741" i="1" s="1"/>
  <c r="A8741" i="1" s="1"/>
  <c r="E8742" i="1"/>
  <c r="B8742" i="1" s="1"/>
  <c r="A8742" i="1" s="1"/>
  <c r="E8743" i="1"/>
  <c r="B8743" i="1" s="1"/>
  <c r="A8743" i="1" s="1"/>
  <c r="E8744" i="1"/>
  <c r="B8744" i="1" s="1"/>
  <c r="A8744" i="1" s="1"/>
  <c r="E8745" i="1"/>
  <c r="B8745" i="1" s="1"/>
  <c r="A8745" i="1" s="1"/>
  <c r="E8746" i="1"/>
  <c r="B8746" i="1" s="1"/>
  <c r="A8746" i="1" s="1"/>
  <c r="E8747" i="1"/>
  <c r="B8747" i="1" s="1"/>
  <c r="A8747" i="1" s="1"/>
  <c r="E8748" i="1"/>
  <c r="B8748" i="1" s="1"/>
  <c r="E8749" i="1"/>
  <c r="B8749" i="1" s="1"/>
  <c r="E8750" i="1"/>
  <c r="B8750" i="1" s="1"/>
  <c r="E8751" i="1"/>
  <c r="B8751" i="1" s="1"/>
  <c r="E8752" i="1"/>
  <c r="B8752" i="1" s="1"/>
  <c r="E8753" i="1"/>
  <c r="B8753" i="1" s="1"/>
  <c r="E8754" i="1"/>
  <c r="B8754" i="1" s="1"/>
  <c r="E8755" i="1"/>
  <c r="B8755" i="1" s="1"/>
  <c r="A8755" i="1" s="1"/>
  <c r="E8756" i="1"/>
  <c r="B8756" i="1" s="1"/>
  <c r="A8756" i="1" s="1"/>
  <c r="E8757" i="1"/>
  <c r="B8757" i="1" s="1"/>
  <c r="A8757" i="1" s="1"/>
  <c r="E8758" i="1"/>
  <c r="B8758" i="1" s="1"/>
  <c r="A8758" i="1" s="1"/>
  <c r="E8759" i="1"/>
  <c r="B8759" i="1" s="1"/>
  <c r="A8759" i="1" s="1"/>
  <c r="E8760" i="1"/>
  <c r="B8760" i="1" s="1"/>
  <c r="A8760" i="1" s="1"/>
  <c r="E8761" i="1"/>
  <c r="B8761" i="1" s="1"/>
  <c r="A8761" i="1" s="1"/>
  <c r="E8762" i="1"/>
  <c r="B8762" i="1" s="1"/>
  <c r="A8762" i="1" s="1"/>
  <c r="E8763" i="1"/>
  <c r="B8763" i="1" s="1"/>
  <c r="A8763" i="1" s="1"/>
  <c r="E8764" i="1"/>
  <c r="B8764" i="1" s="1"/>
  <c r="E8765" i="1"/>
  <c r="B8765" i="1" s="1"/>
  <c r="E8766" i="1"/>
  <c r="B8766" i="1" s="1"/>
  <c r="E8767" i="1"/>
  <c r="B8767" i="1" s="1"/>
  <c r="E8768" i="1"/>
  <c r="B8768" i="1" s="1"/>
  <c r="E8769" i="1"/>
  <c r="B8769" i="1" s="1"/>
  <c r="E8770" i="1"/>
  <c r="B8770" i="1" s="1"/>
  <c r="E8771" i="1"/>
  <c r="B8771" i="1" s="1"/>
  <c r="A8771" i="1" s="1"/>
  <c r="E8772" i="1"/>
  <c r="B8772" i="1" s="1"/>
  <c r="A8772" i="1" s="1"/>
  <c r="E8773" i="1"/>
  <c r="B8773" i="1" s="1"/>
  <c r="A8773" i="1" s="1"/>
  <c r="E8774" i="1"/>
  <c r="B8774" i="1" s="1"/>
  <c r="A8774" i="1" s="1"/>
  <c r="E8775" i="1"/>
  <c r="B8775" i="1" s="1"/>
  <c r="A8775" i="1" s="1"/>
  <c r="E8776" i="1"/>
  <c r="B8776" i="1" s="1"/>
  <c r="A8776" i="1" s="1"/>
  <c r="E8777" i="1"/>
  <c r="B8777" i="1" s="1"/>
  <c r="A8777" i="1" s="1"/>
  <c r="E8778" i="1"/>
  <c r="B8778" i="1" s="1"/>
  <c r="A8778" i="1" s="1"/>
  <c r="E8779" i="1"/>
  <c r="B8779" i="1" s="1"/>
  <c r="A8779" i="1" s="1"/>
  <c r="E8780" i="1"/>
  <c r="B8780" i="1" s="1"/>
  <c r="E8781" i="1"/>
  <c r="B8781" i="1" s="1"/>
  <c r="E8782" i="1"/>
  <c r="B8782" i="1" s="1"/>
  <c r="E8783" i="1"/>
  <c r="B8783" i="1" s="1"/>
  <c r="E8784" i="1"/>
  <c r="B8784" i="1" s="1"/>
  <c r="E8785" i="1"/>
  <c r="B8785" i="1" s="1"/>
  <c r="E8786" i="1"/>
  <c r="B8786" i="1" s="1"/>
  <c r="E8787" i="1"/>
  <c r="B8787" i="1" s="1"/>
  <c r="A8787" i="1" s="1"/>
  <c r="E8788" i="1"/>
  <c r="B8788" i="1" s="1"/>
  <c r="A8788" i="1" s="1"/>
  <c r="E8789" i="1"/>
  <c r="B8789" i="1" s="1"/>
  <c r="A8789" i="1" s="1"/>
  <c r="E8790" i="1"/>
  <c r="B8790" i="1" s="1"/>
  <c r="A8790" i="1" s="1"/>
  <c r="E8791" i="1"/>
  <c r="B8791" i="1" s="1"/>
  <c r="A8791" i="1" s="1"/>
  <c r="E8792" i="1"/>
  <c r="B8792" i="1" s="1"/>
  <c r="A8792" i="1" s="1"/>
  <c r="E8793" i="1"/>
  <c r="B8793" i="1" s="1"/>
  <c r="A8793" i="1" s="1"/>
  <c r="E8794" i="1"/>
  <c r="B8794" i="1" s="1"/>
  <c r="A8794" i="1" s="1"/>
  <c r="E8795" i="1"/>
  <c r="B8795" i="1" s="1"/>
  <c r="A8795" i="1" s="1"/>
  <c r="E8796" i="1"/>
  <c r="B8796" i="1" s="1"/>
  <c r="E8797" i="1"/>
  <c r="B8797" i="1" s="1"/>
  <c r="E8798" i="1"/>
  <c r="B8798" i="1" s="1"/>
  <c r="E8799" i="1"/>
  <c r="B8799" i="1" s="1"/>
  <c r="E8800" i="1"/>
  <c r="B8800" i="1" s="1"/>
  <c r="E8801" i="1"/>
  <c r="B8801" i="1" s="1"/>
  <c r="E8802" i="1"/>
  <c r="B8802" i="1" s="1"/>
  <c r="E8803" i="1"/>
  <c r="B8803" i="1" s="1"/>
  <c r="A8803" i="1" s="1"/>
  <c r="E8804" i="1"/>
  <c r="B8804" i="1" s="1"/>
  <c r="A8804" i="1" s="1"/>
  <c r="E8805" i="1"/>
  <c r="B8805" i="1" s="1"/>
  <c r="A8805" i="1" s="1"/>
  <c r="E8806" i="1"/>
  <c r="B8806" i="1" s="1"/>
  <c r="A8806" i="1" s="1"/>
  <c r="E8807" i="1"/>
  <c r="B8807" i="1" s="1"/>
  <c r="A8807" i="1" s="1"/>
  <c r="E8808" i="1"/>
  <c r="B8808" i="1" s="1"/>
  <c r="A8808" i="1" s="1"/>
  <c r="E8809" i="1"/>
  <c r="B8809" i="1" s="1"/>
  <c r="A8809" i="1" s="1"/>
  <c r="E8810" i="1"/>
  <c r="B8810" i="1" s="1"/>
  <c r="A8810" i="1" s="1"/>
  <c r="E8811" i="1"/>
  <c r="B8811" i="1" s="1"/>
  <c r="A8811" i="1" s="1"/>
  <c r="E8812" i="1"/>
  <c r="B8812" i="1" s="1"/>
  <c r="E8813" i="1"/>
  <c r="B8813" i="1" s="1"/>
  <c r="E8814" i="1"/>
  <c r="B8814" i="1" s="1"/>
  <c r="E8815" i="1"/>
  <c r="B8815" i="1" s="1"/>
  <c r="E8816" i="1"/>
  <c r="B8816" i="1" s="1"/>
  <c r="E8817" i="1"/>
  <c r="B8817" i="1" s="1"/>
  <c r="E8818" i="1"/>
  <c r="B8818" i="1" s="1"/>
  <c r="E8819" i="1"/>
  <c r="B8819" i="1" s="1"/>
  <c r="A8819" i="1" s="1"/>
  <c r="E8820" i="1"/>
  <c r="B8820" i="1" s="1"/>
  <c r="A8820" i="1" s="1"/>
  <c r="E8821" i="1"/>
  <c r="B8821" i="1" s="1"/>
  <c r="A8821" i="1" s="1"/>
  <c r="E8822" i="1"/>
  <c r="B8822" i="1" s="1"/>
  <c r="A8822" i="1" s="1"/>
  <c r="E8823" i="1"/>
  <c r="B8823" i="1" s="1"/>
  <c r="A8823" i="1" s="1"/>
  <c r="E8824" i="1"/>
  <c r="B8824" i="1" s="1"/>
  <c r="A8824" i="1" s="1"/>
  <c r="E8825" i="1"/>
  <c r="B8825" i="1" s="1"/>
  <c r="A8825" i="1" s="1"/>
  <c r="E8826" i="1"/>
  <c r="B8826" i="1" s="1"/>
  <c r="A8826" i="1" s="1"/>
  <c r="E8827" i="1"/>
  <c r="B8827" i="1" s="1"/>
  <c r="A8827" i="1" s="1"/>
  <c r="E8828" i="1"/>
  <c r="B8828" i="1" s="1"/>
  <c r="E8829" i="1"/>
  <c r="B8829" i="1" s="1"/>
  <c r="E8830" i="1"/>
  <c r="B8830" i="1" s="1"/>
  <c r="E8831" i="1"/>
  <c r="B8831" i="1" s="1"/>
  <c r="E8832" i="1"/>
  <c r="B8832" i="1" s="1"/>
  <c r="E8833" i="1"/>
  <c r="B8833" i="1" s="1"/>
  <c r="E8834" i="1"/>
  <c r="B8834" i="1" s="1"/>
  <c r="E8835" i="1"/>
  <c r="B8835" i="1" s="1"/>
  <c r="A8835" i="1" s="1"/>
  <c r="E8836" i="1"/>
  <c r="B8836" i="1" s="1"/>
  <c r="A8836" i="1" s="1"/>
  <c r="E8837" i="1"/>
  <c r="B8837" i="1" s="1"/>
  <c r="A8837" i="1" s="1"/>
  <c r="E8838" i="1"/>
  <c r="B8838" i="1" s="1"/>
  <c r="A8838" i="1" s="1"/>
  <c r="E8839" i="1"/>
  <c r="B8839" i="1" s="1"/>
  <c r="A8839" i="1" s="1"/>
  <c r="E8840" i="1"/>
  <c r="B8840" i="1" s="1"/>
  <c r="A8840" i="1" s="1"/>
  <c r="E8841" i="1"/>
  <c r="B8841" i="1" s="1"/>
  <c r="A8841" i="1" s="1"/>
  <c r="E8842" i="1"/>
  <c r="B8842" i="1" s="1"/>
  <c r="A8842" i="1" s="1"/>
  <c r="E8843" i="1"/>
  <c r="B8843" i="1" s="1"/>
  <c r="A8843" i="1" s="1"/>
  <c r="E8844" i="1"/>
  <c r="B8844" i="1" s="1"/>
  <c r="E8845" i="1"/>
  <c r="B8845" i="1" s="1"/>
  <c r="E8846" i="1"/>
  <c r="B8846" i="1" s="1"/>
  <c r="E8847" i="1"/>
  <c r="B8847" i="1" s="1"/>
  <c r="E8848" i="1"/>
  <c r="B8848" i="1" s="1"/>
  <c r="E8849" i="1"/>
  <c r="B8849" i="1" s="1"/>
  <c r="E8850" i="1"/>
  <c r="B8850" i="1" s="1"/>
  <c r="E8851" i="1"/>
  <c r="B8851" i="1" s="1"/>
  <c r="A8851" i="1" s="1"/>
  <c r="E8852" i="1"/>
  <c r="B8852" i="1" s="1"/>
  <c r="A8852" i="1" s="1"/>
  <c r="E8853" i="1"/>
  <c r="B8853" i="1" s="1"/>
  <c r="A8853" i="1" s="1"/>
  <c r="E8854" i="1"/>
  <c r="B8854" i="1" s="1"/>
  <c r="A8854" i="1" s="1"/>
  <c r="E8855" i="1"/>
  <c r="B8855" i="1" s="1"/>
  <c r="A8855" i="1" s="1"/>
  <c r="E8856" i="1"/>
  <c r="B8856" i="1" s="1"/>
  <c r="A8856" i="1" s="1"/>
  <c r="E8857" i="1"/>
  <c r="B8857" i="1" s="1"/>
  <c r="A8857" i="1" s="1"/>
  <c r="E8858" i="1"/>
  <c r="B8858" i="1" s="1"/>
  <c r="A8858" i="1" s="1"/>
  <c r="E8859" i="1"/>
  <c r="B8859" i="1" s="1"/>
  <c r="A8859" i="1" s="1"/>
  <c r="E8860" i="1"/>
  <c r="B8860" i="1" s="1"/>
  <c r="E8861" i="1"/>
  <c r="B8861" i="1" s="1"/>
  <c r="E8862" i="1"/>
  <c r="B8862" i="1" s="1"/>
  <c r="E8863" i="1"/>
  <c r="B8863" i="1" s="1"/>
  <c r="E8864" i="1"/>
  <c r="B8864" i="1" s="1"/>
  <c r="E8865" i="1"/>
  <c r="B8865" i="1" s="1"/>
  <c r="E8866" i="1"/>
  <c r="B8866" i="1" s="1"/>
  <c r="E8867" i="1"/>
  <c r="B8867" i="1" s="1"/>
  <c r="A8867" i="1" s="1"/>
  <c r="E8868" i="1"/>
  <c r="B8868" i="1" s="1"/>
  <c r="A8868" i="1" s="1"/>
  <c r="E8869" i="1"/>
  <c r="B8869" i="1" s="1"/>
  <c r="A8869" i="1" s="1"/>
  <c r="E8870" i="1"/>
  <c r="B8870" i="1" s="1"/>
  <c r="A8870" i="1" s="1"/>
  <c r="E8871" i="1"/>
  <c r="B8871" i="1" s="1"/>
  <c r="A8871" i="1" s="1"/>
  <c r="E8872" i="1"/>
  <c r="B8872" i="1" s="1"/>
  <c r="A8872" i="1" s="1"/>
  <c r="E8873" i="1"/>
  <c r="B8873" i="1" s="1"/>
  <c r="A8873" i="1" s="1"/>
  <c r="E8874" i="1"/>
  <c r="B8874" i="1" s="1"/>
  <c r="A8874" i="1" s="1"/>
  <c r="E8875" i="1"/>
  <c r="B8875" i="1" s="1"/>
  <c r="A8875" i="1" s="1"/>
  <c r="E8876" i="1"/>
  <c r="B8876" i="1" s="1"/>
  <c r="E8877" i="1"/>
  <c r="B8877" i="1" s="1"/>
  <c r="E8878" i="1"/>
  <c r="B8878" i="1" s="1"/>
  <c r="E8879" i="1"/>
  <c r="B8879" i="1" s="1"/>
  <c r="E8880" i="1"/>
  <c r="B8880" i="1" s="1"/>
  <c r="E8881" i="1"/>
  <c r="B8881" i="1" s="1"/>
  <c r="E8882" i="1"/>
  <c r="B8882" i="1" s="1"/>
  <c r="E8883" i="1"/>
  <c r="B8883" i="1" s="1"/>
  <c r="A8883" i="1" s="1"/>
  <c r="E8884" i="1"/>
  <c r="B8884" i="1" s="1"/>
  <c r="A8884" i="1" s="1"/>
  <c r="E8885" i="1"/>
  <c r="B8885" i="1" s="1"/>
  <c r="A8885" i="1" s="1"/>
  <c r="E8886" i="1"/>
  <c r="B8886" i="1" s="1"/>
  <c r="A8886" i="1" s="1"/>
  <c r="E8887" i="1"/>
  <c r="B8887" i="1" s="1"/>
  <c r="A8887" i="1" s="1"/>
  <c r="E8888" i="1"/>
  <c r="B8888" i="1" s="1"/>
  <c r="A8888" i="1" s="1"/>
  <c r="E8889" i="1"/>
  <c r="B8889" i="1" s="1"/>
  <c r="A8889" i="1" s="1"/>
  <c r="E8890" i="1"/>
  <c r="B8890" i="1" s="1"/>
  <c r="A8890" i="1" s="1"/>
  <c r="E8891" i="1"/>
  <c r="B8891" i="1" s="1"/>
  <c r="A8891" i="1" s="1"/>
  <c r="E8892" i="1"/>
  <c r="B8892" i="1" s="1"/>
  <c r="E8893" i="1"/>
  <c r="B8893" i="1" s="1"/>
  <c r="E8894" i="1"/>
  <c r="B8894" i="1" s="1"/>
  <c r="E8895" i="1"/>
  <c r="B8895" i="1" s="1"/>
  <c r="E8896" i="1"/>
  <c r="B8896" i="1" s="1"/>
  <c r="E8897" i="1"/>
  <c r="B8897" i="1" s="1"/>
  <c r="E8898" i="1"/>
  <c r="B8898" i="1" s="1"/>
  <c r="E8899" i="1"/>
  <c r="B8899" i="1" s="1"/>
  <c r="A8899" i="1" s="1"/>
  <c r="E8900" i="1"/>
  <c r="B8900" i="1" s="1"/>
  <c r="A8900" i="1" s="1"/>
  <c r="E8901" i="1"/>
  <c r="B8901" i="1" s="1"/>
  <c r="A8901" i="1" s="1"/>
  <c r="E8902" i="1"/>
  <c r="B8902" i="1" s="1"/>
  <c r="A8902" i="1" s="1"/>
  <c r="E8903" i="1"/>
  <c r="B8903" i="1" s="1"/>
  <c r="A8903" i="1" s="1"/>
  <c r="E8904" i="1"/>
  <c r="B8904" i="1" s="1"/>
  <c r="A8904" i="1" s="1"/>
  <c r="E8905" i="1"/>
  <c r="B8905" i="1" s="1"/>
  <c r="A8905" i="1" s="1"/>
  <c r="E8906" i="1"/>
  <c r="B8906" i="1" s="1"/>
  <c r="A8906" i="1" s="1"/>
  <c r="E8907" i="1"/>
  <c r="B8907" i="1" s="1"/>
  <c r="A8907" i="1" s="1"/>
  <c r="E8908" i="1"/>
  <c r="B8908" i="1" s="1"/>
  <c r="E8909" i="1"/>
  <c r="B8909" i="1" s="1"/>
  <c r="E8910" i="1"/>
  <c r="B8910" i="1" s="1"/>
  <c r="E8911" i="1"/>
  <c r="B8911" i="1" s="1"/>
  <c r="E8912" i="1"/>
  <c r="B8912" i="1" s="1"/>
  <c r="E8913" i="1"/>
  <c r="B8913" i="1" s="1"/>
  <c r="E8914" i="1"/>
  <c r="B8914" i="1" s="1"/>
  <c r="E8915" i="1"/>
  <c r="B8915" i="1" s="1"/>
  <c r="A8915" i="1" s="1"/>
  <c r="E8916" i="1"/>
  <c r="B8916" i="1" s="1"/>
  <c r="A8916" i="1" s="1"/>
  <c r="E8917" i="1"/>
  <c r="B8917" i="1" s="1"/>
  <c r="A8917" i="1" s="1"/>
  <c r="E8918" i="1"/>
  <c r="B8918" i="1" s="1"/>
  <c r="A8918" i="1" s="1"/>
  <c r="E8919" i="1"/>
  <c r="B8919" i="1" s="1"/>
  <c r="A8919" i="1" s="1"/>
  <c r="E8920" i="1"/>
  <c r="B8920" i="1" s="1"/>
  <c r="A8920" i="1" s="1"/>
  <c r="E8921" i="1"/>
  <c r="B8921" i="1" s="1"/>
  <c r="A8921" i="1" s="1"/>
  <c r="E8922" i="1"/>
  <c r="B8922" i="1" s="1"/>
  <c r="A8922" i="1" s="1"/>
  <c r="E8923" i="1"/>
  <c r="B8923" i="1" s="1"/>
  <c r="A8923" i="1" s="1"/>
  <c r="E8924" i="1"/>
  <c r="B8924" i="1" s="1"/>
  <c r="E8925" i="1"/>
  <c r="B8925" i="1" s="1"/>
  <c r="E8926" i="1"/>
  <c r="B8926" i="1" s="1"/>
  <c r="E8927" i="1"/>
  <c r="B8927" i="1" s="1"/>
  <c r="E8928" i="1"/>
  <c r="B8928" i="1" s="1"/>
  <c r="E8929" i="1"/>
  <c r="B8929" i="1" s="1"/>
  <c r="E8930" i="1"/>
  <c r="B8930" i="1" s="1"/>
  <c r="E8931" i="1"/>
  <c r="B8931" i="1" s="1"/>
  <c r="A8931" i="1" s="1"/>
  <c r="E8932" i="1"/>
  <c r="B8932" i="1" s="1"/>
  <c r="A8932" i="1" s="1"/>
  <c r="E8933" i="1"/>
  <c r="B8933" i="1" s="1"/>
  <c r="A8933" i="1" s="1"/>
  <c r="E8934" i="1"/>
  <c r="B8934" i="1" s="1"/>
  <c r="A8934" i="1" s="1"/>
  <c r="E8935" i="1"/>
  <c r="B8935" i="1" s="1"/>
  <c r="A8935" i="1" s="1"/>
  <c r="E8936" i="1"/>
  <c r="B8936" i="1" s="1"/>
  <c r="A8936" i="1" s="1"/>
  <c r="E8937" i="1"/>
  <c r="B8937" i="1" s="1"/>
  <c r="A8937" i="1" s="1"/>
  <c r="E8938" i="1"/>
  <c r="B8938" i="1" s="1"/>
  <c r="A8938" i="1" s="1"/>
  <c r="E8939" i="1"/>
  <c r="B8939" i="1" s="1"/>
  <c r="A8939" i="1" s="1"/>
  <c r="E8940" i="1"/>
  <c r="B8940" i="1" s="1"/>
  <c r="E8941" i="1"/>
  <c r="B8941" i="1" s="1"/>
  <c r="E8942" i="1"/>
  <c r="B8942" i="1" s="1"/>
  <c r="E8943" i="1"/>
  <c r="B8943" i="1" s="1"/>
  <c r="E8944" i="1"/>
  <c r="B8944" i="1" s="1"/>
  <c r="E8945" i="1"/>
  <c r="B8945" i="1" s="1"/>
  <c r="E8946" i="1"/>
  <c r="B8946" i="1" s="1"/>
  <c r="E8947" i="1"/>
  <c r="B8947" i="1" s="1"/>
  <c r="A8947" i="1" s="1"/>
  <c r="E8948" i="1"/>
  <c r="B8948" i="1" s="1"/>
  <c r="A8948" i="1" s="1"/>
  <c r="E8949" i="1"/>
  <c r="B8949" i="1" s="1"/>
  <c r="A8949" i="1" s="1"/>
  <c r="E8950" i="1"/>
  <c r="B8950" i="1" s="1"/>
  <c r="A8950" i="1" s="1"/>
  <c r="E8951" i="1"/>
  <c r="B8951" i="1" s="1"/>
  <c r="A8951" i="1" s="1"/>
  <c r="E8952" i="1"/>
  <c r="B8952" i="1" s="1"/>
  <c r="A8952" i="1" s="1"/>
  <c r="E8953" i="1"/>
  <c r="B8953" i="1" s="1"/>
  <c r="A8953" i="1" s="1"/>
  <c r="E8954" i="1"/>
  <c r="B8954" i="1" s="1"/>
  <c r="A8954" i="1" s="1"/>
  <c r="E8955" i="1"/>
  <c r="B8955" i="1" s="1"/>
  <c r="A8955" i="1" s="1"/>
  <c r="E8956" i="1"/>
  <c r="B8956" i="1" s="1"/>
  <c r="E8957" i="1"/>
  <c r="B8957" i="1" s="1"/>
  <c r="E8958" i="1"/>
  <c r="B8958" i="1" s="1"/>
  <c r="E8959" i="1"/>
  <c r="B8959" i="1" s="1"/>
  <c r="E8960" i="1"/>
  <c r="B8960" i="1" s="1"/>
  <c r="E8961" i="1"/>
  <c r="B8961" i="1" s="1"/>
  <c r="E8962" i="1"/>
  <c r="B8962" i="1" s="1"/>
  <c r="E8963" i="1"/>
  <c r="B8963" i="1" s="1"/>
  <c r="A8963" i="1" s="1"/>
  <c r="E8964" i="1"/>
  <c r="B8964" i="1" s="1"/>
  <c r="A8964" i="1" s="1"/>
  <c r="E8965" i="1"/>
  <c r="B8965" i="1" s="1"/>
  <c r="A8965" i="1" s="1"/>
  <c r="E8966" i="1"/>
  <c r="B8966" i="1" s="1"/>
  <c r="A8966" i="1" s="1"/>
  <c r="E8967" i="1"/>
  <c r="B8967" i="1" s="1"/>
  <c r="A8967" i="1" s="1"/>
  <c r="E8968" i="1"/>
  <c r="B8968" i="1" s="1"/>
  <c r="A8968" i="1" s="1"/>
  <c r="E8969" i="1"/>
  <c r="B8969" i="1" s="1"/>
  <c r="A8969" i="1" s="1"/>
  <c r="E8970" i="1"/>
  <c r="B8970" i="1" s="1"/>
  <c r="A8970" i="1" s="1"/>
  <c r="E8971" i="1"/>
  <c r="B8971" i="1" s="1"/>
  <c r="A8971" i="1" s="1"/>
  <c r="E8972" i="1"/>
  <c r="B8972" i="1" s="1"/>
  <c r="E8973" i="1"/>
  <c r="B8973" i="1" s="1"/>
  <c r="E8974" i="1"/>
  <c r="B8974" i="1" s="1"/>
  <c r="E8975" i="1"/>
  <c r="B8975" i="1" s="1"/>
  <c r="E8976" i="1"/>
  <c r="B8976" i="1" s="1"/>
  <c r="E8977" i="1"/>
  <c r="B8977" i="1" s="1"/>
  <c r="E8978" i="1"/>
  <c r="B8978" i="1" s="1"/>
  <c r="E8979" i="1"/>
  <c r="B8979" i="1" s="1"/>
  <c r="A8979" i="1" s="1"/>
  <c r="E8980" i="1"/>
  <c r="B8980" i="1" s="1"/>
  <c r="A8980" i="1" s="1"/>
  <c r="E8981" i="1"/>
  <c r="B8981" i="1" s="1"/>
  <c r="A8981" i="1" s="1"/>
  <c r="E8982" i="1"/>
  <c r="B8982" i="1" s="1"/>
  <c r="A8982" i="1" s="1"/>
  <c r="E8983" i="1"/>
  <c r="B8983" i="1" s="1"/>
  <c r="A8983" i="1" s="1"/>
  <c r="E8984" i="1"/>
  <c r="B8984" i="1" s="1"/>
  <c r="A8984" i="1" s="1"/>
  <c r="E8985" i="1"/>
  <c r="B8985" i="1" s="1"/>
  <c r="A8985" i="1" s="1"/>
  <c r="E8986" i="1"/>
  <c r="B8986" i="1" s="1"/>
  <c r="A8986" i="1" s="1"/>
  <c r="E8987" i="1"/>
  <c r="B8987" i="1" s="1"/>
  <c r="A8987" i="1" s="1"/>
  <c r="E8988" i="1"/>
  <c r="B8988" i="1" s="1"/>
  <c r="E8989" i="1"/>
  <c r="B8989" i="1" s="1"/>
  <c r="E8990" i="1"/>
  <c r="B8990" i="1" s="1"/>
  <c r="E8991" i="1"/>
  <c r="B8991" i="1" s="1"/>
  <c r="E8992" i="1"/>
  <c r="B8992" i="1" s="1"/>
  <c r="E8993" i="1"/>
  <c r="B8993" i="1" s="1"/>
  <c r="E8994" i="1"/>
  <c r="B8994" i="1" s="1"/>
  <c r="E8995" i="1"/>
  <c r="B8995" i="1" s="1"/>
  <c r="A8995" i="1" s="1"/>
  <c r="E8996" i="1"/>
  <c r="B8996" i="1" s="1"/>
  <c r="A8996" i="1" s="1"/>
  <c r="E8997" i="1"/>
  <c r="B8997" i="1" s="1"/>
  <c r="A8997" i="1" s="1"/>
  <c r="E8998" i="1"/>
  <c r="B8998" i="1" s="1"/>
  <c r="A8998" i="1" s="1"/>
  <c r="E8999" i="1"/>
  <c r="B8999" i="1" s="1"/>
  <c r="A8999" i="1" s="1"/>
  <c r="E9000" i="1"/>
  <c r="B9000" i="1" s="1"/>
  <c r="A9000" i="1" s="1"/>
  <c r="E9001" i="1"/>
  <c r="B9001" i="1" s="1"/>
  <c r="A9001" i="1" s="1"/>
  <c r="E9002" i="1"/>
  <c r="B9002" i="1" s="1"/>
  <c r="A9002" i="1" s="1"/>
  <c r="E9003" i="1"/>
  <c r="B9003" i="1" s="1"/>
  <c r="A9003" i="1" s="1"/>
  <c r="E9004" i="1"/>
  <c r="B9004" i="1" s="1"/>
  <c r="E9005" i="1"/>
  <c r="B9005" i="1" s="1"/>
  <c r="E9006" i="1"/>
  <c r="B9006" i="1" s="1"/>
  <c r="E9007" i="1"/>
  <c r="B9007" i="1" s="1"/>
  <c r="E9008" i="1"/>
  <c r="B9008" i="1" s="1"/>
  <c r="E9009" i="1"/>
  <c r="B9009" i="1" s="1"/>
  <c r="E9010" i="1"/>
  <c r="B9010" i="1" s="1"/>
  <c r="E9011" i="1"/>
  <c r="B9011" i="1" s="1"/>
  <c r="A9011" i="1" s="1"/>
  <c r="E9012" i="1"/>
  <c r="B9012" i="1" s="1"/>
  <c r="A9012" i="1" s="1"/>
  <c r="E9013" i="1"/>
  <c r="B9013" i="1" s="1"/>
  <c r="A9013" i="1" s="1"/>
  <c r="E9014" i="1"/>
  <c r="B9014" i="1" s="1"/>
  <c r="A9014" i="1" s="1"/>
  <c r="E9015" i="1"/>
  <c r="B9015" i="1" s="1"/>
  <c r="A9015" i="1" s="1"/>
  <c r="E9016" i="1"/>
  <c r="B9016" i="1" s="1"/>
  <c r="A9016" i="1" s="1"/>
  <c r="E9017" i="1"/>
  <c r="B9017" i="1" s="1"/>
  <c r="A9017" i="1" s="1"/>
  <c r="E9018" i="1"/>
  <c r="B9018" i="1" s="1"/>
  <c r="A9018" i="1" s="1"/>
  <c r="E9019" i="1"/>
  <c r="B9019" i="1" s="1"/>
  <c r="A9019" i="1" s="1"/>
  <c r="E9020" i="1"/>
  <c r="B9020" i="1" s="1"/>
  <c r="E9021" i="1"/>
  <c r="B9021" i="1" s="1"/>
  <c r="E9022" i="1"/>
  <c r="B9022" i="1" s="1"/>
  <c r="E9023" i="1"/>
  <c r="B9023" i="1" s="1"/>
  <c r="E9024" i="1"/>
  <c r="B9024" i="1" s="1"/>
  <c r="E9025" i="1"/>
  <c r="B9025" i="1" s="1"/>
  <c r="E9026" i="1"/>
  <c r="B9026" i="1" s="1"/>
  <c r="E9027" i="1"/>
  <c r="B9027" i="1" s="1"/>
  <c r="A9027" i="1" s="1"/>
  <c r="E9028" i="1"/>
  <c r="B9028" i="1" s="1"/>
  <c r="A9028" i="1" s="1"/>
  <c r="E9029" i="1"/>
  <c r="B9029" i="1" s="1"/>
  <c r="A9029" i="1" s="1"/>
  <c r="E9030" i="1"/>
  <c r="B9030" i="1" s="1"/>
  <c r="A9030" i="1" s="1"/>
  <c r="E9031" i="1"/>
  <c r="B9031" i="1" s="1"/>
  <c r="A9031" i="1" s="1"/>
  <c r="E9032" i="1"/>
  <c r="B9032" i="1" s="1"/>
  <c r="A9032" i="1" s="1"/>
  <c r="E9033" i="1"/>
  <c r="B9033" i="1" s="1"/>
  <c r="A9033" i="1" s="1"/>
  <c r="E9034" i="1"/>
  <c r="B9034" i="1" s="1"/>
  <c r="A9034" i="1" s="1"/>
  <c r="E9035" i="1"/>
  <c r="B9035" i="1" s="1"/>
  <c r="A9035" i="1" s="1"/>
  <c r="E9036" i="1"/>
  <c r="B9036" i="1" s="1"/>
  <c r="E9037" i="1"/>
  <c r="B9037" i="1" s="1"/>
  <c r="E9038" i="1"/>
  <c r="B9038" i="1" s="1"/>
  <c r="E9039" i="1"/>
  <c r="B9039" i="1" s="1"/>
  <c r="E9040" i="1"/>
  <c r="B9040" i="1" s="1"/>
  <c r="E9041" i="1"/>
  <c r="B9041" i="1" s="1"/>
  <c r="E9042" i="1"/>
  <c r="B9042" i="1" s="1"/>
  <c r="E9043" i="1"/>
  <c r="B9043" i="1" s="1"/>
  <c r="A9043" i="1" s="1"/>
  <c r="E9044" i="1"/>
  <c r="B9044" i="1" s="1"/>
  <c r="A9044" i="1" s="1"/>
  <c r="E9045" i="1"/>
  <c r="B9045" i="1" s="1"/>
  <c r="A9045" i="1" s="1"/>
  <c r="E9046" i="1"/>
  <c r="B9046" i="1" s="1"/>
  <c r="A9046" i="1" s="1"/>
  <c r="E9047" i="1"/>
  <c r="B9047" i="1" s="1"/>
  <c r="A9047" i="1" s="1"/>
  <c r="E9048" i="1"/>
  <c r="B9048" i="1" s="1"/>
  <c r="A9048" i="1" s="1"/>
  <c r="E9049" i="1"/>
  <c r="B9049" i="1" s="1"/>
  <c r="A9049" i="1" s="1"/>
  <c r="E9050" i="1"/>
  <c r="B9050" i="1" s="1"/>
  <c r="A9050" i="1" s="1"/>
  <c r="E9051" i="1"/>
  <c r="B9051" i="1" s="1"/>
  <c r="A9051" i="1" s="1"/>
  <c r="E9052" i="1"/>
  <c r="B9052" i="1" s="1"/>
  <c r="E9053" i="1"/>
  <c r="B9053" i="1" s="1"/>
  <c r="E9054" i="1"/>
  <c r="B9054" i="1" s="1"/>
  <c r="E9055" i="1"/>
  <c r="B9055" i="1" s="1"/>
  <c r="E9056" i="1"/>
  <c r="B9056" i="1" s="1"/>
  <c r="E9057" i="1"/>
  <c r="B9057" i="1" s="1"/>
  <c r="E9058" i="1"/>
  <c r="B9058" i="1" s="1"/>
  <c r="E9059" i="1"/>
  <c r="B9059" i="1" s="1"/>
  <c r="A9059" i="1" s="1"/>
  <c r="E9060" i="1"/>
  <c r="B9060" i="1" s="1"/>
  <c r="A9060" i="1" s="1"/>
  <c r="E9061" i="1"/>
  <c r="B9061" i="1" s="1"/>
  <c r="A9061" i="1" s="1"/>
  <c r="E9062" i="1"/>
  <c r="B9062" i="1" s="1"/>
  <c r="A9062" i="1" s="1"/>
  <c r="E9063" i="1"/>
  <c r="B9063" i="1" s="1"/>
  <c r="A9063" i="1" s="1"/>
  <c r="E9064" i="1"/>
  <c r="B9064" i="1" s="1"/>
  <c r="A9064" i="1" s="1"/>
  <c r="E9065" i="1"/>
  <c r="B9065" i="1" s="1"/>
  <c r="A9065" i="1" s="1"/>
  <c r="E9066" i="1"/>
  <c r="B9066" i="1" s="1"/>
  <c r="A9066" i="1" s="1"/>
  <c r="E9067" i="1"/>
  <c r="B9067" i="1" s="1"/>
  <c r="A9067" i="1" s="1"/>
  <c r="E9068" i="1"/>
  <c r="B9068" i="1" s="1"/>
  <c r="E9069" i="1"/>
  <c r="B9069" i="1" s="1"/>
  <c r="E9070" i="1"/>
  <c r="B9070" i="1" s="1"/>
  <c r="E9071" i="1"/>
  <c r="B9071" i="1" s="1"/>
  <c r="E9072" i="1"/>
  <c r="B9072" i="1" s="1"/>
  <c r="E9073" i="1"/>
  <c r="B9073" i="1" s="1"/>
  <c r="E9074" i="1"/>
  <c r="B9074" i="1" s="1"/>
  <c r="E9075" i="1"/>
  <c r="B9075" i="1" s="1"/>
  <c r="A9075" i="1" s="1"/>
  <c r="E9076" i="1"/>
  <c r="B9076" i="1" s="1"/>
  <c r="A9076" i="1" s="1"/>
  <c r="E9077" i="1"/>
  <c r="B9077" i="1" s="1"/>
  <c r="A9077" i="1" s="1"/>
  <c r="E9078" i="1"/>
  <c r="B9078" i="1" s="1"/>
  <c r="A9078" i="1" s="1"/>
  <c r="E9079" i="1"/>
  <c r="B9079" i="1" s="1"/>
  <c r="A9079" i="1" s="1"/>
  <c r="E9080" i="1"/>
  <c r="B9080" i="1" s="1"/>
  <c r="A9080" i="1" s="1"/>
  <c r="E9081" i="1"/>
  <c r="B9081" i="1" s="1"/>
  <c r="A9081" i="1" s="1"/>
  <c r="E9082" i="1"/>
  <c r="B9082" i="1" s="1"/>
  <c r="A9082" i="1" s="1"/>
  <c r="E9083" i="1"/>
  <c r="B9083" i="1" s="1"/>
  <c r="A9083" i="1" s="1"/>
  <c r="E9084" i="1"/>
  <c r="B9084" i="1" s="1"/>
  <c r="E9085" i="1"/>
  <c r="B9085" i="1" s="1"/>
  <c r="E9086" i="1"/>
  <c r="B9086" i="1" s="1"/>
  <c r="E9087" i="1"/>
  <c r="B9087" i="1" s="1"/>
  <c r="E9088" i="1"/>
  <c r="B9088" i="1" s="1"/>
  <c r="E9089" i="1"/>
  <c r="B9089" i="1" s="1"/>
  <c r="E9090" i="1"/>
  <c r="B9090" i="1" s="1"/>
  <c r="E9091" i="1"/>
  <c r="B9091" i="1" s="1"/>
  <c r="A9091" i="1" s="1"/>
  <c r="E9092" i="1"/>
  <c r="B9092" i="1" s="1"/>
  <c r="A9092" i="1" s="1"/>
  <c r="E9093" i="1"/>
  <c r="B9093" i="1" s="1"/>
  <c r="A9093" i="1" s="1"/>
  <c r="E9094" i="1"/>
  <c r="B9094" i="1" s="1"/>
  <c r="A9094" i="1" s="1"/>
  <c r="E9095" i="1"/>
  <c r="B9095" i="1" s="1"/>
  <c r="A9095" i="1" s="1"/>
  <c r="E9096" i="1"/>
  <c r="B9096" i="1" s="1"/>
  <c r="A9096" i="1" s="1"/>
  <c r="E9097" i="1"/>
  <c r="B9097" i="1" s="1"/>
  <c r="A9097" i="1" s="1"/>
  <c r="E9098" i="1"/>
  <c r="B9098" i="1" s="1"/>
  <c r="A9098" i="1" s="1"/>
  <c r="E9099" i="1"/>
  <c r="B9099" i="1" s="1"/>
  <c r="A9099" i="1" s="1"/>
  <c r="E9100" i="1"/>
  <c r="B9100" i="1" s="1"/>
  <c r="E9101" i="1"/>
  <c r="B9101" i="1" s="1"/>
  <c r="E9102" i="1"/>
  <c r="B9102" i="1" s="1"/>
  <c r="E9103" i="1"/>
  <c r="B9103" i="1" s="1"/>
  <c r="E9104" i="1"/>
  <c r="B9104" i="1" s="1"/>
  <c r="E9105" i="1"/>
  <c r="B9105" i="1" s="1"/>
  <c r="E9106" i="1"/>
  <c r="B9106" i="1" s="1"/>
  <c r="E9107" i="1"/>
  <c r="B9107" i="1" s="1"/>
  <c r="A9107" i="1" s="1"/>
  <c r="E9108" i="1"/>
  <c r="B9108" i="1" s="1"/>
  <c r="A9108" i="1" s="1"/>
  <c r="E9109" i="1"/>
  <c r="B9109" i="1" s="1"/>
  <c r="A9109" i="1" s="1"/>
  <c r="E9110" i="1"/>
  <c r="B9110" i="1" s="1"/>
  <c r="A9110" i="1" s="1"/>
  <c r="E9111" i="1"/>
  <c r="B9111" i="1" s="1"/>
  <c r="A9111" i="1" s="1"/>
  <c r="E9112" i="1"/>
  <c r="B9112" i="1" s="1"/>
  <c r="A9112" i="1" s="1"/>
  <c r="E9113" i="1"/>
  <c r="B9113" i="1" s="1"/>
  <c r="A9113" i="1" s="1"/>
  <c r="E9114" i="1"/>
  <c r="B9114" i="1" s="1"/>
  <c r="A9114" i="1" s="1"/>
  <c r="E9115" i="1"/>
  <c r="B9115" i="1" s="1"/>
  <c r="A9115" i="1" s="1"/>
  <c r="E9116" i="1"/>
  <c r="B9116" i="1" s="1"/>
  <c r="E9117" i="1"/>
  <c r="B9117" i="1" s="1"/>
  <c r="E9118" i="1"/>
  <c r="B9118" i="1" s="1"/>
  <c r="E9119" i="1"/>
  <c r="B9119" i="1" s="1"/>
  <c r="E9120" i="1"/>
  <c r="B9120" i="1" s="1"/>
  <c r="E9121" i="1"/>
  <c r="B9121" i="1" s="1"/>
  <c r="E9122" i="1"/>
  <c r="B9122" i="1" s="1"/>
  <c r="E9123" i="1"/>
  <c r="B9123" i="1" s="1"/>
  <c r="A9123" i="1" s="1"/>
  <c r="E9124" i="1"/>
  <c r="B9124" i="1" s="1"/>
  <c r="A9124" i="1" s="1"/>
  <c r="E9125" i="1"/>
  <c r="B9125" i="1" s="1"/>
  <c r="A9125" i="1" s="1"/>
  <c r="E9126" i="1"/>
  <c r="B9126" i="1" s="1"/>
  <c r="A9126" i="1" s="1"/>
  <c r="E9127" i="1"/>
  <c r="B9127" i="1" s="1"/>
  <c r="A9127" i="1" s="1"/>
  <c r="E9128" i="1"/>
  <c r="B9128" i="1" s="1"/>
  <c r="A9128" i="1" s="1"/>
  <c r="E9129" i="1"/>
  <c r="B9129" i="1" s="1"/>
  <c r="A9129" i="1" s="1"/>
  <c r="E9130" i="1"/>
  <c r="B9130" i="1" s="1"/>
  <c r="A9130" i="1" s="1"/>
  <c r="E9131" i="1"/>
  <c r="B9131" i="1" s="1"/>
  <c r="A9131" i="1" s="1"/>
  <c r="E9132" i="1"/>
  <c r="B9132" i="1" s="1"/>
  <c r="E9133" i="1"/>
  <c r="B9133" i="1" s="1"/>
  <c r="E9134" i="1"/>
  <c r="B9134" i="1" s="1"/>
  <c r="E9135" i="1"/>
  <c r="B9135" i="1" s="1"/>
  <c r="E9136" i="1"/>
  <c r="B9136" i="1" s="1"/>
  <c r="E9137" i="1"/>
  <c r="B9137" i="1" s="1"/>
  <c r="E9138" i="1"/>
  <c r="B9138" i="1" s="1"/>
  <c r="E9139" i="1"/>
  <c r="B9139" i="1" s="1"/>
  <c r="A9139" i="1" s="1"/>
  <c r="E9140" i="1"/>
  <c r="B9140" i="1" s="1"/>
  <c r="A9140" i="1" s="1"/>
  <c r="E9141" i="1"/>
  <c r="B9141" i="1" s="1"/>
  <c r="A9141" i="1" s="1"/>
  <c r="E9142" i="1"/>
  <c r="B9142" i="1" s="1"/>
  <c r="A9142" i="1" s="1"/>
  <c r="E9143" i="1"/>
  <c r="B9143" i="1" s="1"/>
  <c r="A9143" i="1" s="1"/>
  <c r="E9144" i="1"/>
  <c r="B9144" i="1" s="1"/>
  <c r="A9144" i="1" s="1"/>
  <c r="E9145" i="1"/>
  <c r="B9145" i="1" s="1"/>
  <c r="A9145" i="1" s="1"/>
  <c r="E9146" i="1"/>
  <c r="B9146" i="1" s="1"/>
  <c r="A9146" i="1" s="1"/>
  <c r="E9147" i="1"/>
  <c r="B9147" i="1" s="1"/>
  <c r="A9147" i="1" s="1"/>
  <c r="E9148" i="1"/>
  <c r="B9148" i="1" s="1"/>
  <c r="E9149" i="1"/>
  <c r="B9149" i="1" s="1"/>
  <c r="E9150" i="1"/>
  <c r="B9150" i="1" s="1"/>
  <c r="E9151" i="1"/>
  <c r="B9151" i="1" s="1"/>
  <c r="E9152" i="1"/>
  <c r="B9152" i="1" s="1"/>
  <c r="E9153" i="1"/>
  <c r="B9153" i="1" s="1"/>
  <c r="E9154" i="1"/>
  <c r="B9154" i="1" s="1"/>
  <c r="E9155" i="1"/>
  <c r="B9155" i="1" s="1"/>
  <c r="A9155" i="1" s="1"/>
  <c r="E9156" i="1"/>
  <c r="B9156" i="1" s="1"/>
  <c r="A9156" i="1" s="1"/>
  <c r="E9157" i="1"/>
  <c r="B9157" i="1" s="1"/>
  <c r="A9157" i="1" s="1"/>
  <c r="E9158" i="1"/>
  <c r="B9158" i="1" s="1"/>
  <c r="A9158" i="1" s="1"/>
  <c r="E9159" i="1"/>
  <c r="B9159" i="1" s="1"/>
  <c r="A9159" i="1" s="1"/>
  <c r="E9160" i="1"/>
  <c r="B9160" i="1" s="1"/>
  <c r="A9160" i="1" s="1"/>
  <c r="E9161" i="1"/>
  <c r="B9161" i="1" s="1"/>
  <c r="A9161" i="1" s="1"/>
  <c r="E9162" i="1"/>
  <c r="B9162" i="1" s="1"/>
  <c r="A9162" i="1" s="1"/>
  <c r="E9163" i="1"/>
  <c r="B9163" i="1" s="1"/>
  <c r="A9163" i="1" s="1"/>
  <c r="E9164" i="1"/>
  <c r="B9164" i="1" s="1"/>
  <c r="E9165" i="1"/>
  <c r="B9165" i="1" s="1"/>
  <c r="E9166" i="1"/>
  <c r="B9166" i="1" s="1"/>
  <c r="E9167" i="1"/>
  <c r="B9167" i="1" s="1"/>
  <c r="E9168" i="1"/>
  <c r="B9168" i="1" s="1"/>
  <c r="E9169" i="1"/>
  <c r="B9169" i="1" s="1"/>
  <c r="E9170" i="1"/>
  <c r="B9170" i="1" s="1"/>
  <c r="E9171" i="1"/>
  <c r="B9171" i="1" s="1"/>
  <c r="A9171" i="1" s="1"/>
  <c r="E9172" i="1"/>
  <c r="B9172" i="1" s="1"/>
  <c r="A9172" i="1" s="1"/>
  <c r="E9173" i="1"/>
  <c r="B9173" i="1" s="1"/>
  <c r="A9173" i="1" s="1"/>
  <c r="E9174" i="1"/>
  <c r="B9174" i="1" s="1"/>
  <c r="A9174" i="1" s="1"/>
  <c r="E9175" i="1"/>
  <c r="B9175" i="1" s="1"/>
  <c r="A9175" i="1" s="1"/>
  <c r="E9176" i="1"/>
  <c r="B9176" i="1" s="1"/>
  <c r="A9176" i="1" s="1"/>
  <c r="E9177" i="1"/>
  <c r="B9177" i="1" s="1"/>
  <c r="A9177" i="1" s="1"/>
  <c r="E9178" i="1"/>
  <c r="B9178" i="1" s="1"/>
  <c r="A9178" i="1" s="1"/>
  <c r="E9179" i="1"/>
  <c r="B9179" i="1" s="1"/>
  <c r="A9179" i="1" s="1"/>
  <c r="E9180" i="1"/>
  <c r="B9180" i="1" s="1"/>
  <c r="E9181" i="1"/>
  <c r="B9181" i="1" s="1"/>
  <c r="E9182" i="1"/>
  <c r="B9182" i="1" s="1"/>
  <c r="E9183" i="1"/>
  <c r="B9183" i="1" s="1"/>
  <c r="E9184" i="1"/>
  <c r="B9184" i="1" s="1"/>
  <c r="E9185" i="1"/>
  <c r="B9185" i="1" s="1"/>
  <c r="E9186" i="1"/>
  <c r="B9186" i="1" s="1"/>
  <c r="E9187" i="1"/>
  <c r="B9187" i="1" s="1"/>
  <c r="A9187" i="1" s="1"/>
  <c r="E9188" i="1"/>
  <c r="B9188" i="1" s="1"/>
  <c r="A9188" i="1" s="1"/>
  <c r="E9189" i="1"/>
  <c r="B9189" i="1" s="1"/>
  <c r="A9189" i="1" s="1"/>
  <c r="E9190" i="1"/>
  <c r="B9190" i="1" s="1"/>
  <c r="A9190" i="1" s="1"/>
  <c r="E9191" i="1"/>
  <c r="B9191" i="1" s="1"/>
  <c r="A9191" i="1" s="1"/>
  <c r="E9192" i="1"/>
  <c r="B9192" i="1" s="1"/>
  <c r="A9192" i="1" s="1"/>
  <c r="E9193" i="1"/>
  <c r="B9193" i="1" s="1"/>
  <c r="A9193" i="1" s="1"/>
  <c r="E9194" i="1"/>
  <c r="B9194" i="1" s="1"/>
  <c r="A9194" i="1" s="1"/>
  <c r="E9195" i="1"/>
  <c r="B9195" i="1" s="1"/>
  <c r="A9195" i="1" s="1"/>
  <c r="E9196" i="1"/>
  <c r="B9196" i="1" s="1"/>
  <c r="E9197" i="1"/>
  <c r="B9197" i="1" s="1"/>
  <c r="E9198" i="1"/>
  <c r="B9198" i="1" s="1"/>
  <c r="E9199" i="1"/>
  <c r="B9199" i="1" s="1"/>
  <c r="E9200" i="1"/>
  <c r="B9200" i="1" s="1"/>
  <c r="E9201" i="1"/>
  <c r="B9201" i="1" s="1"/>
  <c r="E9202" i="1"/>
  <c r="B9202" i="1" s="1"/>
  <c r="E9203" i="1"/>
  <c r="B9203" i="1" s="1"/>
  <c r="A9203" i="1" s="1"/>
  <c r="E9204" i="1"/>
  <c r="B9204" i="1" s="1"/>
  <c r="A9204" i="1" s="1"/>
  <c r="E9205" i="1"/>
  <c r="B9205" i="1" s="1"/>
  <c r="A9205" i="1" s="1"/>
  <c r="E9206" i="1"/>
  <c r="B9206" i="1" s="1"/>
  <c r="A9206" i="1" s="1"/>
  <c r="E9207" i="1"/>
  <c r="B9207" i="1" s="1"/>
  <c r="A9207" i="1" s="1"/>
  <c r="E9208" i="1"/>
  <c r="B9208" i="1" s="1"/>
  <c r="A9208" i="1" s="1"/>
  <c r="E9209" i="1"/>
  <c r="B9209" i="1" s="1"/>
  <c r="A9209" i="1" s="1"/>
  <c r="E9210" i="1"/>
  <c r="B9210" i="1" s="1"/>
  <c r="A9210" i="1" s="1"/>
  <c r="E9211" i="1"/>
  <c r="B9211" i="1" s="1"/>
  <c r="A9211" i="1" s="1"/>
  <c r="E9212" i="1"/>
  <c r="B9212" i="1" s="1"/>
  <c r="E9213" i="1"/>
  <c r="B9213" i="1" s="1"/>
  <c r="E9214" i="1"/>
  <c r="B9214" i="1" s="1"/>
  <c r="E9215" i="1"/>
  <c r="B9215" i="1" s="1"/>
  <c r="E9216" i="1"/>
  <c r="B9216" i="1" s="1"/>
  <c r="E9217" i="1"/>
  <c r="B9217" i="1" s="1"/>
  <c r="E9218" i="1"/>
  <c r="B9218" i="1" s="1"/>
  <c r="E9219" i="1"/>
  <c r="B9219" i="1" s="1"/>
  <c r="A9219" i="1" s="1"/>
  <c r="E9220" i="1"/>
  <c r="B9220" i="1" s="1"/>
  <c r="A9220" i="1" s="1"/>
  <c r="E9221" i="1"/>
  <c r="B9221" i="1" s="1"/>
  <c r="A9221" i="1" s="1"/>
  <c r="E9222" i="1"/>
  <c r="B9222" i="1" s="1"/>
  <c r="A9222" i="1" s="1"/>
  <c r="E9223" i="1"/>
  <c r="B9223" i="1" s="1"/>
  <c r="A9223" i="1" s="1"/>
  <c r="E9224" i="1"/>
  <c r="B9224" i="1" s="1"/>
  <c r="A9224" i="1" s="1"/>
  <c r="E9225" i="1"/>
  <c r="B9225" i="1" s="1"/>
  <c r="A9225" i="1" s="1"/>
  <c r="E9226" i="1"/>
  <c r="B9226" i="1" s="1"/>
  <c r="A9226" i="1" s="1"/>
  <c r="E9227" i="1"/>
  <c r="B9227" i="1" s="1"/>
  <c r="A9227" i="1" s="1"/>
  <c r="E9228" i="1"/>
  <c r="B9228" i="1" s="1"/>
  <c r="E9229" i="1"/>
  <c r="B9229" i="1" s="1"/>
  <c r="E9230" i="1"/>
  <c r="B9230" i="1" s="1"/>
  <c r="E9231" i="1"/>
  <c r="B9231" i="1" s="1"/>
  <c r="E9232" i="1"/>
  <c r="B9232" i="1" s="1"/>
  <c r="E9233" i="1"/>
  <c r="B9233" i="1" s="1"/>
  <c r="E9234" i="1"/>
  <c r="B9234" i="1" s="1"/>
  <c r="E9235" i="1"/>
  <c r="B9235" i="1" s="1"/>
  <c r="A9235" i="1" s="1"/>
  <c r="E9236" i="1"/>
  <c r="B9236" i="1" s="1"/>
  <c r="A9236" i="1" s="1"/>
  <c r="E9237" i="1"/>
  <c r="B9237" i="1" s="1"/>
  <c r="A9237" i="1" s="1"/>
  <c r="E9238" i="1"/>
  <c r="B9238" i="1" s="1"/>
  <c r="A9238" i="1" s="1"/>
  <c r="E9239" i="1"/>
  <c r="B9239" i="1" s="1"/>
  <c r="A9239" i="1" s="1"/>
  <c r="E9240" i="1"/>
  <c r="B9240" i="1" s="1"/>
  <c r="A9240" i="1" s="1"/>
  <c r="E9241" i="1"/>
  <c r="B9241" i="1" s="1"/>
  <c r="A9241" i="1" s="1"/>
  <c r="E9242" i="1"/>
  <c r="B9242" i="1" s="1"/>
  <c r="A9242" i="1" s="1"/>
  <c r="E9243" i="1"/>
  <c r="B9243" i="1" s="1"/>
  <c r="A9243" i="1" s="1"/>
  <c r="E9244" i="1"/>
  <c r="B9244" i="1" s="1"/>
  <c r="E9245" i="1"/>
  <c r="B9245" i="1" s="1"/>
  <c r="E9246" i="1"/>
  <c r="B9246" i="1" s="1"/>
  <c r="E9247" i="1"/>
  <c r="B9247" i="1" s="1"/>
  <c r="E9248" i="1"/>
  <c r="B9248" i="1" s="1"/>
  <c r="E9249" i="1"/>
  <c r="B9249" i="1" s="1"/>
  <c r="E9250" i="1"/>
  <c r="B9250" i="1" s="1"/>
  <c r="E9251" i="1"/>
  <c r="B9251" i="1" s="1"/>
  <c r="A9251" i="1" s="1"/>
  <c r="E9252" i="1"/>
  <c r="B9252" i="1" s="1"/>
  <c r="A9252" i="1" s="1"/>
  <c r="E9253" i="1"/>
  <c r="B9253" i="1" s="1"/>
  <c r="A9253" i="1" s="1"/>
  <c r="E9254" i="1"/>
  <c r="B9254" i="1" s="1"/>
  <c r="A9254" i="1" s="1"/>
  <c r="E9255" i="1"/>
  <c r="B9255" i="1" s="1"/>
  <c r="A9255" i="1" s="1"/>
  <c r="E9256" i="1"/>
  <c r="B9256" i="1" s="1"/>
  <c r="A9256" i="1" s="1"/>
  <c r="E9257" i="1"/>
  <c r="B9257" i="1" s="1"/>
  <c r="A9257" i="1" s="1"/>
  <c r="E9258" i="1"/>
  <c r="B9258" i="1" s="1"/>
  <c r="A9258" i="1" s="1"/>
  <c r="E9259" i="1"/>
  <c r="B9259" i="1" s="1"/>
  <c r="A9259" i="1" s="1"/>
  <c r="E9260" i="1"/>
  <c r="B9260" i="1" s="1"/>
  <c r="E9261" i="1"/>
  <c r="B9261" i="1" s="1"/>
  <c r="E9262" i="1"/>
  <c r="B9262" i="1" s="1"/>
  <c r="E9263" i="1"/>
  <c r="B9263" i="1" s="1"/>
  <c r="E9264" i="1"/>
  <c r="B9264" i="1" s="1"/>
  <c r="E9265" i="1"/>
  <c r="B9265" i="1" s="1"/>
  <c r="E9266" i="1"/>
  <c r="B9266" i="1" s="1"/>
  <c r="E9267" i="1"/>
  <c r="B9267" i="1" s="1"/>
  <c r="A9267" i="1" s="1"/>
  <c r="E9268" i="1"/>
  <c r="B9268" i="1" s="1"/>
  <c r="A9268" i="1" s="1"/>
  <c r="E9269" i="1"/>
  <c r="B9269" i="1" s="1"/>
  <c r="A9269" i="1" s="1"/>
  <c r="E9270" i="1"/>
  <c r="B9270" i="1" s="1"/>
  <c r="A9270" i="1" s="1"/>
  <c r="E9271" i="1"/>
  <c r="B9271" i="1" s="1"/>
  <c r="A9271" i="1" s="1"/>
  <c r="E9272" i="1"/>
  <c r="B9272" i="1" s="1"/>
  <c r="A9272" i="1" s="1"/>
  <c r="E9273" i="1"/>
  <c r="B9273" i="1" s="1"/>
  <c r="A9273" i="1" s="1"/>
  <c r="E9274" i="1"/>
  <c r="B9274" i="1" s="1"/>
  <c r="A9274" i="1" s="1"/>
  <c r="E9275" i="1"/>
  <c r="B9275" i="1" s="1"/>
  <c r="A9275" i="1" s="1"/>
  <c r="E9276" i="1"/>
  <c r="B9276" i="1" s="1"/>
  <c r="E9277" i="1"/>
  <c r="B9277" i="1" s="1"/>
  <c r="E9278" i="1"/>
  <c r="B9278" i="1" s="1"/>
  <c r="E9279" i="1"/>
  <c r="B9279" i="1" s="1"/>
  <c r="E9280" i="1"/>
  <c r="B9280" i="1" s="1"/>
  <c r="E9281" i="1"/>
  <c r="B9281" i="1" s="1"/>
  <c r="E9282" i="1"/>
  <c r="B9282" i="1" s="1"/>
  <c r="E9283" i="1"/>
  <c r="B9283" i="1" s="1"/>
  <c r="A9283" i="1" s="1"/>
  <c r="E9284" i="1"/>
  <c r="B9284" i="1" s="1"/>
  <c r="A9284" i="1" s="1"/>
  <c r="E9285" i="1"/>
  <c r="B9285" i="1" s="1"/>
  <c r="A9285" i="1" s="1"/>
  <c r="E9286" i="1"/>
  <c r="B9286" i="1" s="1"/>
  <c r="A9286" i="1" s="1"/>
  <c r="E9287" i="1"/>
  <c r="B9287" i="1" s="1"/>
  <c r="A9287" i="1" s="1"/>
  <c r="E9288" i="1"/>
  <c r="B9288" i="1" s="1"/>
  <c r="A9288" i="1" s="1"/>
  <c r="E9289" i="1"/>
  <c r="B9289" i="1" s="1"/>
  <c r="A9289" i="1" s="1"/>
  <c r="E9290" i="1"/>
  <c r="B9290" i="1" s="1"/>
  <c r="A9290" i="1" s="1"/>
  <c r="E9291" i="1"/>
  <c r="B9291" i="1" s="1"/>
  <c r="A9291" i="1" s="1"/>
  <c r="E9292" i="1"/>
  <c r="B9292" i="1" s="1"/>
  <c r="E9293" i="1"/>
  <c r="B9293" i="1" s="1"/>
  <c r="E9294" i="1"/>
  <c r="B9294" i="1" s="1"/>
  <c r="E9295" i="1"/>
  <c r="B9295" i="1" s="1"/>
  <c r="E9296" i="1"/>
  <c r="B9296" i="1" s="1"/>
  <c r="E9297" i="1"/>
  <c r="B9297" i="1" s="1"/>
  <c r="E9298" i="1"/>
  <c r="B9298" i="1" s="1"/>
  <c r="E9299" i="1"/>
  <c r="B9299" i="1" s="1"/>
  <c r="A9299" i="1" s="1"/>
  <c r="E9300" i="1"/>
  <c r="B9300" i="1" s="1"/>
  <c r="A9300" i="1" s="1"/>
  <c r="E9301" i="1"/>
  <c r="B9301" i="1" s="1"/>
  <c r="A9301" i="1" s="1"/>
  <c r="E9302" i="1"/>
  <c r="B9302" i="1" s="1"/>
  <c r="A9302" i="1" s="1"/>
  <c r="E9303" i="1"/>
  <c r="B9303" i="1" s="1"/>
  <c r="A9303" i="1" s="1"/>
  <c r="E9304" i="1"/>
  <c r="B9304" i="1" s="1"/>
  <c r="A9304" i="1" s="1"/>
  <c r="E9305" i="1"/>
  <c r="B9305" i="1" s="1"/>
  <c r="A9305" i="1" s="1"/>
  <c r="E9306" i="1"/>
  <c r="B9306" i="1" s="1"/>
  <c r="A9306" i="1" s="1"/>
  <c r="E9307" i="1"/>
  <c r="B9307" i="1" s="1"/>
  <c r="A9307" i="1" s="1"/>
  <c r="E9308" i="1"/>
  <c r="B9308" i="1" s="1"/>
  <c r="E9309" i="1"/>
  <c r="B9309" i="1" s="1"/>
  <c r="E9310" i="1"/>
  <c r="B9310" i="1" s="1"/>
  <c r="E9311" i="1"/>
  <c r="B9311" i="1" s="1"/>
  <c r="E9312" i="1"/>
  <c r="B9312" i="1" s="1"/>
  <c r="E9313" i="1"/>
  <c r="B9313" i="1" s="1"/>
  <c r="E9314" i="1"/>
  <c r="B9314" i="1" s="1"/>
  <c r="E9315" i="1"/>
  <c r="B9315" i="1" s="1"/>
  <c r="A9315" i="1" s="1"/>
  <c r="E9316" i="1"/>
  <c r="B9316" i="1" s="1"/>
  <c r="A9316" i="1" s="1"/>
  <c r="E9317" i="1"/>
  <c r="B9317" i="1" s="1"/>
  <c r="A9317" i="1" s="1"/>
  <c r="E9318" i="1"/>
  <c r="B9318" i="1" s="1"/>
  <c r="A9318" i="1" s="1"/>
  <c r="E9319" i="1"/>
  <c r="B9319" i="1" s="1"/>
  <c r="A9319" i="1" s="1"/>
  <c r="E9320" i="1"/>
  <c r="B9320" i="1" s="1"/>
  <c r="A9320" i="1" s="1"/>
  <c r="E9321" i="1"/>
  <c r="B9321" i="1" s="1"/>
  <c r="A9321" i="1" s="1"/>
  <c r="E9322" i="1"/>
  <c r="B9322" i="1" s="1"/>
  <c r="A9322" i="1" s="1"/>
  <c r="E9323" i="1"/>
  <c r="B9323" i="1" s="1"/>
  <c r="A9323" i="1" s="1"/>
  <c r="E9324" i="1"/>
  <c r="B9324" i="1" s="1"/>
  <c r="E9325" i="1"/>
  <c r="B9325" i="1" s="1"/>
  <c r="E9326" i="1"/>
  <c r="B9326" i="1" s="1"/>
  <c r="E9327" i="1"/>
  <c r="B9327" i="1" s="1"/>
  <c r="E9328" i="1"/>
  <c r="B9328" i="1" s="1"/>
  <c r="E9329" i="1"/>
  <c r="B9329" i="1" s="1"/>
  <c r="E9330" i="1"/>
  <c r="B9330" i="1" s="1"/>
  <c r="E9331" i="1"/>
  <c r="B9331" i="1" s="1"/>
  <c r="A9331" i="1" s="1"/>
  <c r="E9332" i="1"/>
  <c r="B9332" i="1" s="1"/>
  <c r="A9332" i="1" s="1"/>
  <c r="E9333" i="1"/>
  <c r="B9333" i="1" s="1"/>
  <c r="A9333" i="1" s="1"/>
  <c r="E9334" i="1"/>
  <c r="B9334" i="1" s="1"/>
  <c r="A9334" i="1" s="1"/>
  <c r="E9335" i="1"/>
  <c r="B9335" i="1" s="1"/>
  <c r="A9335" i="1" s="1"/>
  <c r="E9336" i="1"/>
  <c r="B9336" i="1" s="1"/>
  <c r="A9336" i="1" s="1"/>
  <c r="E9337" i="1"/>
  <c r="B9337" i="1" s="1"/>
  <c r="A9337" i="1" s="1"/>
  <c r="E9338" i="1"/>
  <c r="B9338" i="1" s="1"/>
  <c r="A9338" i="1" s="1"/>
  <c r="E9339" i="1"/>
  <c r="B9339" i="1" s="1"/>
  <c r="A9339" i="1" s="1"/>
  <c r="E9340" i="1"/>
  <c r="B9340" i="1" s="1"/>
  <c r="E9341" i="1"/>
  <c r="B9341" i="1" s="1"/>
  <c r="E9342" i="1"/>
  <c r="B9342" i="1" s="1"/>
  <c r="E9343" i="1"/>
  <c r="B9343" i="1" s="1"/>
  <c r="E9344" i="1"/>
  <c r="B9344" i="1" s="1"/>
  <c r="E9345" i="1"/>
  <c r="B9345" i="1" s="1"/>
  <c r="E9346" i="1"/>
  <c r="B9346" i="1" s="1"/>
  <c r="E9347" i="1"/>
  <c r="B9347" i="1" s="1"/>
  <c r="A9347" i="1" s="1"/>
  <c r="E9348" i="1"/>
  <c r="B9348" i="1" s="1"/>
  <c r="A9348" i="1" s="1"/>
  <c r="E9349" i="1"/>
  <c r="B9349" i="1" s="1"/>
  <c r="A9349" i="1" s="1"/>
  <c r="E9350" i="1"/>
  <c r="B9350" i="1" s="1"/>
  <c r="A9350" i="1" s="1"/>
  <c r="E9351" i="1"/>
  <c r="B9351" i="1" s="1"/>
  <c r="A9351" i="1" s="1"/>
  <c r="E9352" i="1"/>
  <c r="B9352" i="1" s="1"/>
  <c r="A9352" i="1" s="1"/>
  <c r="E9353" i="1"/>
  <c r="B9353" i="1" s="1"/>
  <c r="A9353" i="1" s="1"/>
  <c r="E9354" i="1"/>
  <c r="B9354" i="1" s="1"/>
  <c r="A9354" i="1" s="1"/>
  <c r="E9355" i="1"/>
  <c r="B9355" i="1" s="1"/>
  <c r="A9355" i="1" s="1"/>
  <c r="E9356" i="1"/>
  <c r="B9356" i="1" s="1"/>
  <c r="E9357" i="1"/>
  <c r="B9357" i="1" s="1"/>
  <c r="E9358" i="1"/>
  <c r="B9358" i="1" s="1"/>
  <c r="E9359" i="1"/>
  <c r="B9359" i="1" s="1"/>
  <c r="E9360" i="1"/>
  <c r="B9360" i="1" s="1"/>
  <c r="E9361" i="1"/>
  <c r="B9361" i="1" s="1"/>
  <c r="E9362" i="1"/>
  <c r="B9362" i="1" s="1"/>
  <c r="E9363" i="1"/>
  <c r="B9363" i="1" s="1"/>
  <c r="A9363" i="1" s="1"/>
  <c r="E9364" i="1"/>
  <c r="B9364" i="1" s="1"/>
  <c r="A9364" i="1" s="1"/>
  <c r="E9365" i="1"/>
  <c r="B9365" i="1" s="1"/>
  <c r="A9365" i="1" s="1"/>
  <c r="E9366" i="1"/>
  <c r="B9366" i="1" s="1"/>
  <c r="A9366" i="1" s="1"/>
  <c r="E9367" i="1"/>
  <c r="B9367" i="1" s="1"/>
  <c r="A9367" i="1" s="1"/>
  <c r="E9368" i="1"/>
  <c r="B9368" i="1" s="1"/>
  <c r="A9368" i="1" s="1"/>
  <c r="E9369" i="1"/>
  <c r="B9369" i="1" s="1"/>
  <c r="A9369" i="1" s="1"/>
  <c r="E9370" i="1"/>
  <c r="B9370" i="1" s="1"/>
  <c r="A9370" i="1" s="1"/>
  <c r="E9371" i="1"/>
  <c r="B9371" i="1" s="1"/>
  <c r="A9371" i="1" s="1"/>
  <c r="E9372" i="1"/>
  <c r="B9372" i="1" s="1"/>
  <c r="E9373" i="1"/>
  <c r="B9373" i="1" s="1"/>
  <c r="E9374" i="1"/>
  <c r="B9374" i="1" s="1"/>
  <c r="E9375" i="1"/>
  <c r="B9375" i="1" s="1"/>
  <c r="E9376" i="1"/>
  <c r="B9376" i="1" s="1"/>
  <c r="E9377" i="1"/>
  <c r="B9377" i="1" s="1"/>
  <c r="E9378" i="1"/>
  <c r="B9378" i="1" s="1"/>
  <c r="E9379" i="1"/>
  <c r="B9379" i="1" s="1"/>
  <c r="A9379" i="1" s="1"/>
  <c r="E9380" i="1"/>
  <c r="B9380" i="1" s="1"/>
  <c r="A9380" i="1" s="1"/>
  <c r="E9381" i="1"/>
  <c r="B9381" i="1" s="1"/>
  <c r="A9381" i="1" s="1"/>
  <c r="E9382" i="1"/>
  <c r="B9382" i="1" s="1"/>
  <c r="A9382" i="1" s="1"/>
  <c r="E9383" i="1"/>
  <c r="B9383" i="1" s="1"/>
  <c r="A9383" i="1" s="1"/>
  <c r="E9384" i="1"/>
  <c r="B9384" i="1" s="1"/>
  <c r="A9384" i="1" s="1"/>
  <c r="E9385" i="1"/>
  <c r="B9385" i="1" s="1"/>
  <c r="A9385" i="1" s="1"/>
  <c r="E9386" i="1"/>
  <c r="B9386" i="1" s="1"/>
  <c r="A9386" i="1" s="1"/>
  <c r="E9387" i="1"/>
  <c r="B9387" i="1" s="1"/>
  <c r="A9387" i="1" s="1"/>
  <c r="E9388" i="1"/>
  <c r="B9388" i="1" s="1"/>
  <c r="E9389" i="1"/>
  <c r="B9389" i="1" s="1"/>
  <c r="E9390" i="1"/>
  <c r="B9390" i="1" s="1"/>
  <c r="E9391" i="1"/>
  <c r="B9391" i="1" s="1"/>
  <c r="E9392" i="1"/>
  <c r="B9392" i="1" s="1"/>
  <c r="E9393" i="1"/>
  <c r="B9393" i="1" s="1"/>
  <c r="E9394" i="1"/>
  <c r="B9394" i="1" s="1"/>
  <c r="E9395" i="1"/>
  <c r="B9395" i="1" s="1"/>
  <c r="A9395" i="1" s="1"/>
  <c r="E9396" i="1"/>
  <c r="B9396" i="1" s="1"/>
  <c r="A9396" i="1" s="1"/>
  <c r="E9397" i="1"/>
  <c r="B9397" i="1" s="1"/>
  <c r="A9397" i="1" s="1"/>
  <c r="E9398" i="1"/>
  <c r="B9398" i="1" s="1"/>
  <c r="A9398" i="1" s="1"/>
  <c r="E9399" i="1"/>
  <c r="B9399" i="1" s="1"/>
  <c r="A9399" i="1" s="1"/>
  <c r="E9400" i="1"/>
  <c r="B9400" i="1" s="1"/>
  <c r="A9400" i="1" s="1"/>
  <c r="E9401" i="1"/>
  <c r="B9401" i="1" s="1"/>
  <c r="A9401" i="1" s="1"/>
  <c r="E9402" i="1"/>
  <c r="B9402" i="1" s="1"/>
  <c r="A9402" i="1" s="1"/>
  <c r="E9403" i="1"/>
  <c r="B9403" i="1" s="1"/>
  <c r="A9403" i="1" s="1"/>
  <c r="E9404" i="1"/>
  <c r="B9404" i="1" s="1"/>
  <c r="E9405" i="1"/>
  <c r="B9405" i="1" s="1"/>
  <c r="E9406" i="1"/>
  <c r="B9406" i="1" s="1"/>
  <c r="E9407" i="1"/>
  <c r="B9407" i="1" s="1"/>
  <c r="E9408" i="1"/>
  <c r="B9408" i="1" s="1"/>
  <c r="E9409" i="1"/>
  <c r="B9409" i="1" s="1"/>
  <c r="E9410" i="1"/>
  <c r="B9410" i="1" s="1"/>
  <c r="E9411" i="1"/>
  <c r="B9411" i="1" s="1"/>
  <c r="A9411" i="1" s="1"/>
  <c r="E9412" i="1"/>
  <c r="B9412" i="1" s="1"/>
  <c r="A9412" i="1" s="1"/>
  <c r="E9413" i="1"/>
  <c r="B9413" i="1" s="1"/>
  <c r="A9413" i="1" s="1"/>
  <c r="E9414" i="1"/>
  <c r="B9414" i="1" s="1"/>
  <c r="A9414" i="1" s="1"/>
  <c r="E9415" i="1"/>
  <c r="B9415" i="1" s="1"/>
  <c r="A9415" i="1" s="1"/>
  <c r="E9416" i="1"/>
  <c r="B9416" i="1" s="1"/>
  <c r="A9416" i="1" s="1"/>
  <c r="E9417" i="1"/>
  <c r="B9417" i="1" s="1"/>
  <c r="A9417" i="1" s="1"/>
  <c r="E9418" i="1"/>
  <c r="B9418" i="1" s="1"/>
  <c r="A9418" i="1" s="1"/>
  <c r="E9419" i="1"/>
  <c r="B9419" i="1" s="1"/>
  <c r="A9419" i="1" s="1"/>
  <c r="E9420" i="1"/>
  <c r="B9420" i="1" s="1"/>
  <c r="E9421" i="1"/>
  <c r="B9421" i="1" s="1"/>
  <c r="E9422" i="1"/>
  <c r="B9422" i="1" s="1"/>
  <c r="E9423" i="1"/>
  <c r="B9423" i="1" s="1"/>
  <c r="E9424" i="1"/>
  <c r="B9424" i="1" s="1"/>
  <c r="E9425" i="1"/>
  <c r="B9425" i="1" s="1"/>
  <c r="E9426" i="1"/>
  <c r="B9426" i="1" s="1"/>
  <c r="E9427" i="1"/>
  <c r="B9427" i="1" s="1"/>
  <c r="A9427" i="1" s="1"/>
  <c r="E9428" i="1"/>
  <c r="B9428" i="1" s="1"/>
  <c r="A9428" i="1" s="1"/>
  <c r="E9429" i="1"/>
  <c r="B9429" i="1" s="1"/>
  <c r="A9429" i="1" s="1"/>
  <c r="E9430" i="1"/>
  <c r="B9430" i="1" s="1"/>
  <c r="A9430" i="1" s="1"/>
  <c r="E9431" i="1"/>
  <c r="B9431" i="1" s="1"/>
  <c r="A9431" i="1" s="1"/>
  <c r="E9432" i="1"/>
  <c r="B9432" i="1" s="1"/>
  <c r="A9432" i="1" s="1"/>
  <c r="E9433" i="1"/>
  <c r="B9433" i="1" s="1"/>
  <c r="A9433" i="1" s="1"/>
  <c r="E9434" i="1"/>
  <c r="B9434" i="1" s="1"/>
  <c r="A9434" i="1" s="1"/>
  <c r="E9435" i="1"/>
  <c r="B9435" i="1" s="1"/>
  <c r="A9435" i="1" s="1"/>
  <c r="E9436" i="1"/>
  <c r="B9436" i="1" s="1"/>
  <c r="E9437" i="1"/>
  <c r="B9437" i="1" s="1"/>
  <c r="E9438" i="1"/>
  <c r="B9438" i="1" s="1"/>
  <c r="E9439" i="1"/>
  <c r="B9439" i="1" s="1"/>
  <c r="E9440" i="1"/>
  <c r="B9440" i="1" s="1"/>
  <c r="E9441" i="1"/>
  <c r="B9441" i="1" s="1"/>
  <c r="E9442" i="1"/>
  <c r="B9442" i="1" s="1"/>
  <c r="E9443" i="1"/>
  <c r="B9443" i="1" s="1"/>
  <c r="A9443" i="1" s="1"/>
  <c r="E9444" i="1"/>
  <c r="B9444" i="1" s="1"/>
  <c r="A9444" i="1" s="1"/>
  <c r="E9445" i="1"/>
  <c r="B9445" i="1" s="1"/>
  <c r="A9445" i="1" s="1"/>
  <c r="E9446" i="1"/>
  <c r="B9446" i="1" s="1"/>
  <c r="A9446" i="1" s="1"/>
  <c r="E9447" i="1"/>
  <c r="B9447" i="1" s="1"/>
  <c r="A9447" i="1" s="1"/>
  <c r="E9448" i="1"/>
  <c r="B9448" i="1" s="1"/>
  <c r="A9448" i="1" s="1"/>
  <c r="E9449" i="1"/>
  <c r="B9449" i="1" s="1"/>
  <c r="A9449" i="1" s="1"/>
  <c r="E9450" i="1"/>
  <c r="B9450" i="1" s="1"/>
  <c r="A9450" i="1" s="1"/>
  <c r="E9451" i="1"/>
  <c r="B9451" i="1" s="1"/>
  <c r="A9451" i="1" s="1"/>
  <c r="E9452" i="1"/>
  <c r="B9452" i="1" s="1"/>
  <c r="E9453" i="1"/>
  <c r="B9453" i="1" s="1"/>
  <c r="E9454" i="1"/>
  <c r="B9454" i="1" s="1"/>
  <c r="E9455" i="1"/>
  <c r="B9455" i="1" s="1"/>
  <c r="E9456" i="1"/>
  <c r="B9456" i="1" s="1"/>
  <c r="E9457" i="1"/>
  <c r="B9457" i="1" s="1"/>
  <c r="E9458" i="1"/>
  <c r="B9458" i="1" s="1"/>
  <c r="E9459" i="1"/>
  <c r="B9459" i="1" s="1"/>
  <c r="A9459" i="1" s="1"/>
  <c r="E9460" i="1"/>
  <c r="B9460" i="1" s="1"/>
  <c r="A9460" i="1" s="1"/>
  <c r="E9461" i="1"/>
  <c r="B9461" i="1" s="1"/>
  <c r="A9461" i="1" s="1"/>
  <c r="E9462" i="1"/>
  <c r="B9462" i="1" s="1"/>
  <c r="A9462" i="1" s="1"/>
  <c r="E9463" i="1"/>
  <c r="B9463" i="1" s="1"/>
  <c r="A9463" i="1" s="1"/>
  <c r="E9464" i="1"/>
  <c r="B9464" i="1" s="1"/>
  <c r="A9464" i="1" s="1"/>
  <c r="E9465" i="1"/>
  <c r="B9465" i="1" s="1"/>
  <c r="A9465" i="1" s="1"/>
  <c r="E9466" i="1"/>
  <c r="B9466" i="1" s="1"/>
  <c r="A9466" i="1" s="1"/>
  <c r="E9467" i="1"/>
  <c r="B9467" i="1" s="1"/>
  <c r="A9467" i="1" s="1"/>
  <c r="E9468" i="1"/>
  <c r="B9468" i="1" s="1"/>
  <c r="E9469" i="1"/>
  <c r="B9469" i="1" s="1"/>
  <c r="E9470" i="1"/>
  <c r="B9470" i="1" s="1"/>
  <c r="E9471" i="1"/>
  <c r="B9471" i="1" s="1"/>
  <c r="E9472" i="1"/>
  <c r="B9472" i="1" s="1"/>
  <c r="E9473" i="1"/>
  <c r="B9473" i="1" s="1"/>
  <c r="E9474" i="1"/>
  <c r="B9474" i="1" s="1"/>
  <c r="E9475" i="1"/>
  <c r="B9475" i="1" s="1"/>
  <c r="A9475" i="1" s="1"/>
  <c r="E9476" i="1"/>
  <c r="B9476" i="1" s="1"/>
  <c r="A9476" i="1" s="1"/>
  <c r="E9477" i="1"/>
  <c r="B9477" i="1" s="1"/>
  <c r="A9477" i="1" s="1"/>
  <c r="E9478" i="1"/>
  <c r="B9478" i="1" s="1"/>
  <c r="A9478" i="1" s="1"/>
  <c r="E9479" i="1"/>
  <c r="B9479" i="1" s="1"/>
  <c r="A9479" i="1" s="1"/>
  <c r="E9480" i="1"/>
  <c r="B9480" i="1" s="1"/>
  <c r="A9480" i="1" s="1"/>
  <c r="E9481" i="1"/>
  <c r="B9481" i="1" s="1"/>
  <c r="A9481" i="1" s="1"/>
  <c r="E9482" i="1"/>
  <c r="B9482" i="1" s="1"/>
  <c r="A9482" i="1" s="1"/>
  <c r="E9483" i="1"/>
  <c r="B9483" i="1" s="1"/>
  <c r="A9483" i="1" s="1"/>
  <c r="E9484" i="1"/>
  <c r="B9484" i="1" s="1"/>
  <c r="E9485" i="1"/>
  <c r="B9485" i="1" s="1"/>
  <c r="E9486" i="1"/>
  <c r="B9486" i="1" s="1"/>
  <c r="E9487" i="1"/>
  <c r="B9487" i="1" s="1"/>
  <c r="E9488" i="1"/>
  <c r="B9488" i="1" s="1"/>
  <c r="E9489" i="1"/>
  <c r="B9489" i="1" s="1"/>
  <c r="E9490" i="1"/>
  <c r="B9490" i="1" s="1"/>
  <c r="E9491" i="1"/>
  <c r="B9491" i="1" s="1"/>
  <c r="A9491" i="1" s="1"/>
  <c r="E9492" i="1"/>
  <c r="B9492" i="1" s="1"/>
  <c r="A9492" i="1" s="1"/>
  <c r="E9493" i="1"/>
  <c r="B9493" i="1" s="1"/>
  <c r="A9493" i="1" s="1"/>
  <c r="E9494" i="1"/>
  <c r="B9494" i="1" s="1"/>
  <c r="A9494" i="1" s="1"/>
  <c r="E9495" i="1"/>
  <c r="B9495" i="1" s="1"/>
  <c r="A9495" i="1" s="1"/>
  <c r="E9496" i="1"/>
  <c r="B9496" i="1" s="1"/>
  <c r="A9496" i="1" s="1"/>
  <c r="E9497" i="1"/>
  <c r="B9497" i="1" s="1"/>
  <c r="A9497" i="1" s="1"/>
  <c r="E9498" i="1"/>
  <c r="B9498" i="1" s="1"/>
  <c r="A9498" i="1" s="1"/>
  <c r="E9499" i="1"/>
  <c r="B9499" i="1" s="1"/>
  <c r="A9499" i="1" s="1"/>
  <c r="E9500" i="1"/>
  <c r="B9500" i="1" s="1"/>
  <c r="E9501" i="1"/>
  <c r="B9501" i="1" s="1"/>
  <c r="E9502" i="1"/>
  <c r="B9502" i="1" s="1"/>
  <c r="E9503" i="1"/>
  <c r="B9503" i="1" s="1"/>
  <c r="E9504" i="1"/>
  <c r="B9504" i="1" s="1"/>
  <c r="E9505" i="1"/>
  <c r="B9505" i="1" s="1"/>
  <c r="E9506" i="1"/>
  <c r="B9506" i="1" s="1"/>
  <c r="E9507" i="1"/>
  <c r="B9507" i="1" s="1"/>
  <c r="A9507" i="1" s="1"/>
  <c r="E9508" i="1"/>
  <c r="B9508" i="1" s="1"/>
  <c r="A9508" i="1" s="1"/>
  <c r="E9509" i="1"/>
  <c r="B9509" i="1" s="1"/>
  <c r="A9509" i="1" s="1"/>
  <c r="E9510" i="1"/>
  <c r="B9510" i="1" s="1"/>
  <c r="A9510" i="1" s="1"/>
  <c r="E9511" i="1"/>
  <c r="B9511" i="1" s="1"/>
  <c r="A9511" i="1" s="1"/>
  <c r="E9512" i="1"/>
  <c r="B9512" i="1" s="1"/>
  <c r="A9512" i="1" s="1"/>
  <c r="E9513" i="1"/>
  <c r="B9513" i="1" s="1"/>
  <c r="A9513" i="1" s="1"/>
  <c r="E9514" i="1"/>
  <c r="B9514" i="1" s="1"/>
  <c r="A9514" i="1" s="1"/>
  <c r="E9515" i="1"/>
  <c r="B9515" i="1" s="1"/>
  <c r="A9515" i="1" s="1"/>
  <c r="E9516" i="1"/>
  <c r="B9516" i="1" s="1"/>
  <c r="E9517" i="1"/>
  <c r="B9517" i="1" s="1"/>
  <c r="E9518" i="1"/>
  <c r="B9518" i="1" s="1"/>
  <c r="E9519" i="1"/>
  <c r="B9519" i="1" s="1"/>
  <c r="E9520" i="1"/>
  <c r="B9520" i="1" s="1"/>
  <c r="E9521" i="1"/>
  <c r="B9521" i="1" s="1"/>
  <c r="E9522" i="1"/>
  <c r="B9522" i="1" s="1"/>
  <c r="E9523" i="1"/>
  <c r="B9523" i="1" s="1"/>
  <c r="A9523" i="1" s="1"/>
  <c r="E9524" i="1"/>
  <c r="B9524" i="1" s="1"/>
  <c r="A9524" i="1" s="1"/>
  <c r="E9525" i="1"/>
  <c r="B9525" i="1" s="1"/>
  <c r="A9525" i="1" s="1"/>
  <c r="E9526" i="1"/>
  <c r="B9526" i="1" s="1"/>
  <c r="A9526" i="1" s="1"/>
  <c r="E9527" i="1"/>
  <c r="B9527" i="1" s="1"/>
  <c r="A9527" i="1" s="1"/>
  <c r="E9528" i="1"/>
  <c r="B9528" i="1" s="1"/>
  <c r="A9528" i="1" s="1"/>
  <c r="E9529" i="1"/>
  <c r="B9529" i="1" s="1"/>
  <c r="A9529" i="1" s="1"/>
  <c r="E9530" i="1"/>
  <c r="B9530" i="1" s="1"/>
  <c r="A9530" i="1" s="1"/>
  <c r="E9531" i="1"/>
  <c r="B9531" i="1" s="1"/>
  <c r="A9531" i="1" s="1"/>
  <c r="E9532" i="1"/>
  <c r="B9532" i="1" s="1"/>
  <c r="E9533" i="1"/>
  <c r="B9533" i="1" s="1"/>
  <c r="E9534" i="1"/>
  <c r="B9534" i="1" s="1"/>
  <c r="E9535" i="1"/>
  <c r="B9535" i="1" s="1"/>
  <c r="E9536" i="1"/>
  <c r="B9536" i="1" s="1"/>
  <c r="E9537" i="1"/>
  <c r="B9537" i="1" s="1"/>
  <c r="E9538" i="1"/>
  <c r="B9538" i="1" s="1"/>
  <c r="E9539" i="1"/>
  <c r="B9539" i="1" s="1"/>
  <c r="A9539" i="1" s="1"/>
  <c r="E9540" i="1"/>
  <c r="B9540" i="1" s="1"/>
  <c r="A9540" i="1" s="1"/>
  <c r="E9541" i="1"/>
  <c r="B9541" i="1" s="1"/>
  <c r="A9541" i="1" s="1"/>
  <c r="E9542" i="1"/>
  <c r="B9542" i="1" s="1"/>
  <c r="A9542" i="1" s="1"/>
  <c r="E9543" i="1"/>
  <c r="B9543" i="1" s="1"/>
  <c r="A9543" i="1" s="1"/>
  <c r="E9544" i="1"/>
  <c r="B9544" i="1" s="1"/>
  <c r="A9544" i="1" s="1"/>
  <c r="E9545" i="1"/>
  <c r="B9545" i="1" s="1"/>
  <c r="A9545" i="1" s="1"/>
  <c r="E9546" i="1"/>
  <c r="B9546" i="1" s="1"/>
  <c r="A9546" i="1" s="1"/>
  <c r="E9547" i="1"/>
  <c r="B9547" i="1" s="1"/>
  <c r="A9547" i="1" s="1"/>
  <c r="E9548" i="1"/>
  <c r="B9548" i="1" s="1"/>
  <c r="E9549" i="1"/>
  <c r="B9549" i="1" s="1"/>
  <c r="E9550" i="1"/>
  <c r="B9550" i="1" s="1"/>
  <c r="E9551" i="1"/>
  <c r="B9551" i="1" s="1"/>
  <c r="E9552" i="1"/>
  <c r="B9552" i="1" s="1"/>
  <c r="E9553" i="1"/>
  <c r="B9553" i="1" s="1"/>
  <c r="E9554" i="1"/>
  <c r="B9554" i="1" s="1"/>
  <c r="E9555" i="1"/>
  <c r="B9555" i="1" s="1"/>
  <c r="A9555" i="1" s="1"/>
  <c r="E9556" i="1"/>
  <c r="B9556" i="1" s="1"/>
  <c r="A9556" i="1" s="1"/>
  <c r="E9557" i="1"/>
  <c r="B9557" i="1" s="1"/>
  <c r="A9557" i="1" s="1"/>
  <c r="E9558" i="1"/>
  <c r="B9558" i="1" s="1"/>
  <c r="A9558" i="1" s="1"/>
  <c r="E9559" i="1"/>
  <c r="B9559" i="1" s="1"/>
  <c r="A9559" i="1" s="1"/>
  <c r="E9560" i="1"/>
  <c r="B9560" i="1" s="1"/>
  <c r="A9560" i="1" s="1"/>
  <c r="E9561" i="1"/>
  <c r="B9561" i="1" s="1"/>
  <c r="A9561" i="1" s="1"/>
  <c r="E9562" i="1"/>
  <c r="B9562" i="1" s="1"/>
  <c r="A9562" i="1" s="1"/>
  <c r="E9563" i="1"/>
  <c r="B9563" i="1" s="1"/>
  <c r="A9563" i="1" s="1"/>
  <c r="E9564" i="1"/>
  <c r="B9564" i="1" s="1"/>
  <c r="E9565" i="1"/>
  <c r="B9565" i="1" s="1"/>
  <c r="E9566" i="1"/>
  <c r="B9566" i="1" s="1"/>
  <c r="E9567" i="1"/>
  <c r="B9567" i="1" s="1"/>
  <c r="E9568" i="1"/>
  <c r="B9568" i="1" s="1"/>
  <c r="E9569" i="1"/>
  <c r="B9569" i="1" s="1"/>
  <c r="E9570" i="1"/>
  <c r="B9570" i="1" s="1"/>
  <c r="E9571" i="1"/>
  <c r="B9571" i="1" s="1"/>
  <c r="A9571" i="1" s="1"/>
  <c r="E9572" i="1"/>
  <c r="B9572" i="1" s="1"/>
  <c r="A9572" i="1" s="1"/>
  <c r="E9573" i="1"/>
  <c r="B9573" i="1" s="1"/>
  <c r="A9573" i="1" s="1"/>
  <c r="E9574" i="1"/>
  <c r="B9574" i="1" s="1"/>
  <c r="A9574" i="1" s="1"/>
  <c r="E9575" i="1"/>
  <c r="B9575" i="1" s="1"/>
  <c r="A9575" i="1" s="1"/>
  <c r="E9576" i="1"/>
  <c r="B9576" i="1" s="1"/>
  <c r="A9576" i="1" s="1"/>
  <c r="E9577" i="1"/>
  <c r="B9577" i="1" s="1"/>
  <c r="A9577" i="1" s="1"/>
  <c r="E9578" i="1"/>
  <c r="B9578" i="1" s="1"/>
  <c r="A9578" i="1" s="1"/>
  <c r="E9579" i="1"/>
  <c r="B9579" i="1" s="1"/>
  <c r="A9579" i="1" s="1"/>
  <c r="E9580" i="1"/>
  <c r="B9580" i="1" s="1"/>
  <c r="E9581" i="1"/>
  <c r="B9581" i="1" s="1"/>
  <c r="E9582" i="1"/>
  <c r="B9582" i="1" s="1"/>
  <c r="E9583" i="1"/>
  <c r="B9583" i="1" s="1"/>
  <c r="E9584" i="1"/>
  <c r="B9584" i="1" s="1"/>
  <c r="E9585" i="1"/>
  <c r="B9585" i="1" s="1"/>
  <c r="E9586" i="1"/>
  <c r="B9586" i="1" s="1"/>
  <c r="E9587" i="1"/>
  <c r="B9587" i="1" s="1"/>
  <c r="A9587" i="1" s="1"/>
  <c r="E9588" i="1"/>
  <c r="B9588" i="1" s="1"/>
  <c r="A9588" i="1" s="1"/>
  <c r="E9589" i="1"/>
  <c r="B9589" i="1" s="1"/>
  <c r="A9589" i="1" s="1"/>
  <c r="E9590" i="1"/>
  <c r="B9590" i="1" s="1"/>
  <c r="A9590" i="1" s="1"/>
  <c r="E9591" i="1"/>
  <c r="B9591" i="1" s="1"/>
  <c r="A9591" i="1" s="1"/>
  <c r="E9592" i="1"/>
  <c r="B9592" i="1" s="1"/>
  <c r="A9592" i="1" s="1"/>
  <c r="E9593" i="1"/>
  <c r="B9593" i="1" s="1"/>
  <c r="A9593" i="1" s="1"/>
  <c r="E9594" i="1"/>
  <c r="B9594" i="1" s="1"/>
  <c r="A9594" i="1" s="1"/>
  <c r="E9595" i="1"/>
  <c r="B9595" i="1" s="1"/>
  <c r="A9595" i="1" s="1"/>
  <c r="E9596" i="1"/>
  <c r="B9596" i="1" s="1"/>
  <c r="E9597" i="1"/>
  <c r="B9597" i="1" s="1"/>
  <c r="E9598" i="1"/>
  <c r="B9598" i="1" s="1"/>
  <c r="E9599" i="1"/>
  <c r="B9599" i="1" s="1"/>
  <c r="E9600" i="1"/>
  <c r="B9600" i="1" s="1"/>
  <c r="E9601" i="1"/>
  <c r="B9601" i="1" s="1"/>
  <c r="E9602" i="1"/>
  <c r="B9602" i="1" s="1"/>
  <c r="E9603" i="1"/>
  <c r="B9603" i="1" s="1"/>
  <c r="A9603" i="1" s="1"/>
  <c r="E9604" i="1"/>
  <c r="B9604" i="1" s="1"/>
  <c r="A9604" i="1" s="1"/>
  <c r="E9605" i="1"/>
  <c r="B9605" i="1" s="1"/>
  <c r="A9605" i="1" s="1"/>
  <c r="E9606" i="1"/>
  <c r="B9606" i="1" s="1"/>
  <c r="A9606" i="1" s="1"/>
  <c r="E9607" i="1"/>
  <c r="B9607" i="1" s="1"/>
  <c r="A9607" i="1" s="1"/>
  <c r="E9608" i="1"/>
  <c r="B9608" i="1" s="1"/>
  <c r="A9608" i="1" s="1"/>
  <c r="E9609" i="1"/>
  <c r="B9609" i="1" s="1"/>
  <c r="A9609" i="1" s="1"/>
  <c r="E9610" i="1"/>
  <c r="B9610" i="1" s="1"/>
  <c r="A9610" i="1" s="1"/>
  <c r="E9611" i="1"/>
  <c r="B9611" i="1" s="1"/>
  <c r="A9611" i="1" s="1"/>
  <c r="E9612" i="1"/>
  <c r="B9612" i="1" s="1"/>
  <c r="E9613" i="1"/>
  <c r="B9613" i="1" s="1"/>
  <c r="E9614" i="1"/>
  <c r="B9614" i="1" s="1"/>
  <c r="E9615" i="1"/>
  <c r="B9615" i="1" s="1"/>
  <c r="E9616" i="1"/>
  <c r="B9616" i="1" s="1"/>
  <c r="E9617" i="1"/>
  <c r="B9617" i="1" s="1"/>
  <c r="E9618" i="1"/>
  <c r="B9618" i="1" s="1"/>
  <c r="E9619" i="1"/>
  <c r="B9619" i="1" s="1"/>
  <c r="A9619" i="1" s="1"/>
  <c r="E9620" i="1"/>
  <c r="B9620" i="1" s="1"/>
  <c r="A9620" i="1" s="1"/>
  <c r="E9621" i="1"/>
  <c r="B9621" i="1" s="1"/>
  <c r="A9621" i="1" s="1"/>
  <c r="E9622" i="1"/>
  <c r="B9622" i="1" s="1"/>
  <c r="A9622" i="1" s="1"/>
  <c r="E9623" i="1"/>
  <c r="B9623" i="1" s="1"/>
  <c r="A9623" i="1" s="1"/>
  <c r="E9624" i="1"/>
  <c r="B9624" i="1" s="1"/>
  <c r="A9624" i="1" s="1"/>
  <c r="E9625" i="1"/>
  <c r="B9625" i="1" s="1"/>
  <c r="A9625" i="1" s="1"/>
  <c r="E9626" i="1"/>
  <c r="B9626" i="1" s="1"/>
  <c r="A9626" i="1" s="1"/>
  <c r="E9627" i="1"/>
  <c r="B9627" i="1" s="1"/>
  <c r="A9627" i="1" s="1"/>
  <c r="E9628" i="1"/>
  <c r="B9628" i="1" s="1"/>
  <c r="E9629" i="1"/>
  <c r="B9629" i="1" s="1"/>
  <c r="E9630" i="1"/>
  <c r="B9630" i="1" s="1"/>
  <c r="E9631" i="1"/>
  <c r="B9631" i="1" s="1"/>
  <c r="E9632" i="1"/>
  <c r="B9632" i="1" s="1"/>
  <c r="E9633" i="1"/>
  <c r="B9633" i="1" s="1"/>
  <c r="E9634" i="1"/>
  <c r="B9634" i="1" s="1"/>
  <c r="E9635" i="1"/>
  <c r="B9635" i="1" s="1"/>
  <c r="A9635" i="1" s="1"/>
  <c r="E9636" i="1"/>
  <c r="B9636" i="1" s="1"/>
  <c r="A9636" i="1" s="1"/>
  <c r="E9637" i="1"/>
  <c r="B9637" i="1" s="1"/>
  <c r="A9637" i="1" s="1"/>
  <c r="E9638" i="1"/>
  <c r="B9638" i="1" s="1"/>
  <c r="A9638" i="1" s="1"/>
  <c r="E9639" i="1"/>
  <c r="B9639" i="1" s="1"/>
  <c r="A9639" i="1" s="1"/>
  <c r="E9640" i="1"/>
  <c r="B9640" i="1" s="1"/>
  <c r="A9640" i="1" s="1"/>
  <c r="E9641" i="1"/>
  <c r="B9641" i="1" s="1"/>
  <c r="A9641" i="1" s="1"/>
  <c r="E9642" i="1"/>
  <c r="B9642" i="1" s="1"/>
  <c r="A9642" i="1" s="1"/>
  <c r="E9643" i="1"/>
  <c r="B9643" i="1" s="1"/>
  <c r="A9643" i="1" s="1"/>
  <c r="E9644" i="1"/>
  <c r="B9644" i="1" s="1"/>
  <c r="E9645" i="1"/>
  <c r="B9645" i="1" s="1"/>
  <c r="E9646" i="1"/>
  <c r="B9646" i="1" s="1"/>
  <c r="E9647" i="1"/>
  <c r="B9647" i="1" s="1"/>
  <c r="E9648" i="1"/>
  <c r="B9648" i="1" s="1"/>
  <c r="E9649" i="1"/>
  <c r="B9649" i="1" s="1"/>
  <c r="E9650" i="1"/>
  <c r="B9650" i="1" s="1"/>
  <c r="E9651" i="1"/>
  <c r="B9651" i="1" s="1"/>
  <c r="A9651" i="1" s="1"/>
  <c r="E9652" i="1"/>
  <c r="B9652" i="1" s="1"/>
  <c r="A9652" i="1" s="1"/>
  <c r="E9653" i="1"/>
  <c r="B9653" i="1" s="1"/>
  <c r="A9653" i="1" s="1"/>
  <c r="E9654" i="1"/>
  <c r="B9654" i="1" s="1"/>
  <c r="A9654" i="1" s="1"/>
  <c r="E9655" i="1"/>
  <c r="B9655" i="1" s="1"/>
  <c r="A9655" i="1" s="1"/>
  <c r="E9656" i="1"/>
  <c r="B9656" i="1" s="1"/>
  <c r="A9656" i="1" s="1"/>
  <c r="E9657" i="1"/>
  <c r="B9657" i="1" s="1"/>
  <c r="A9657" i="1" s="1"/>
  <c r="E9658" i="1"/>
  <c r="B9658" i="1" s="1"/>
  <c r="A9658" i="1" s="1"/>
  <c r="E9659" i="1"/>
  <c r="B9659" i="1" s="1"/>
  <c r="A9659" i="1" s="1"/>
  <c r="E9660" i="1"/>
  <c r="B9660" i="1" s="1"/>
  <c r="E9661" i="1"/>
  <c r="B9661" i="1" s="1"/>
  <c r="E9662" i="1"/>
  <c r="B9662" i="1" s="1"/>
  <c r="E9663" i="1"/>
  <c r="B9663" i="1" s="1"/>
  <c r="E9664" i="1"/>
  <c r="B9664" i="1" s="1"/>
  <c r="E9665" i="1"/>
  <c r="B9665" i="1" s="1"/>
  <c r="E9666" i="1"/>
  <c r="B9666" i="1" s="1"/>
  <c r="E9667" i="1"/>
  <c r="B9667" i="1" s="1"/>
  <c r="A9667" i="1" s="1"/>
  <c r="E9668" i="1"/>
  <c r="B9668" i="1" s="1"/>
  <c r="A9668" i="1" s="1"/>
  <c r="E9669" i="1"/>
  <c r="B9669" i="1" s="1"/>
  <c r="A9669" i="1" s="1"/>
  <c r="E9670" i="1"/>
  <c r="B9670" i="1" s="1"/>
  <c r="A9670" i="1" s="1"/>
  <c r="E9671" i="1"/>
  <c r="B9671" i="1" s="1"/>
  <c r="A9671" i="1" s="1"/>
  <c r="E9672" i="1"/>
  <c r="B9672" i="1" s="1"/>
  <c r="A9672" i="1" s="1"/>
  <c r="E9673" i="1"/>
  <c r="B9673" i="1" s="1"/>
  <c r="A9673" i="1" s="1"/>
  <c r="E9674" i="1"/>
  <c r="B9674" i="1" s="1"/>
  <c r="A9674" i="1" s="1"/>
  <c r="E9675" i="1"/>
  <c r="B9675" i="1" s="1"/>
  <c r="A9675" i="1" s="1"/>
  <c r="E9676" i="1"/>
  <c r="B9676" i="1" s="1"/>
  <c r="E9677" i="1"/>
  <c r="B9677" i="1" s="1"/>
  <c r="E9678" i="1"/>
  <c r="B9678" i="1" s="1"/>
  <c r="E9679" i="1"/>
  <c r="B9679" i="1" s="1"/>
  <c r="E9680" i="1"/>
  <c r="B9680" i="1" s="1"/>
  <c r="E9681" i="1"/>
  <c r="B9681" i="1" s="1"/>
  <c r="E9682" i="1"/>
  <c r="B9682" i="1" s="1"/>
  <c r="E9683" i="1"/>
  <c r="B9683" i="1" s="1"/>
  <c r="A9683" i="1" s="1"/>
  <c r="E9684" i="1"/>
  <c r="B9684" i="1" s="1"/>
  <c r="A9684" i="1" s="1"/>
  <c r="E9685" i="1"/>
  <c r="B9685" i="1" s="1"/>
  <c r="A9685" i="1" s="1"/>
  <c r="E9686" i="1"/>
  <c r="B9686" i="1" s="1"/>
  <c r="A9686" i="1" s="1"/>
  <c r="E9687" i="1"/>
  <c r="B9687" i="1" s="1"/>
  <c r="A9687" i="1" s="1"/>
  <c r="E9688" i="1"/>
  <c r="B9688" i="1" s="1"/>
  <c r="A9688" i="1" s="1"/>
  <c r="E9689" i="1"/>
  <c r="B9689" i="1" s="1"/>
  <c r="A9689" i="1" s="1"/>
  <c r="E9690" i="1"/>
  <c r="B9690" i="1" s="1"/>
  <c r="A9690" i="1" s="1"/>
  <c r="E9691" i="1"/>
  <c r="B9691" i="1" s="1"/>
  <c r="A9691" i="1" s="1"/>
  <c r="E9692" i="1"/>
  <c r="B9692" i="1" s="1"/>
  <c r="E9693" i="1"/>
  <c r="B9693" i="1" s="1"/>
  <c r="E9694" i="1"/>
  <c r="B9694" i="1" s="1"/>
  <c r="E9695" i="1"/>
  <c r="B9695" i="1" s="1"/>
  <c r="E9696" i="1"/>
  <c r="B9696" i="1" s="1"/>
  <c r="E9697" i="1"/>
  <c r="B9697" i="1" s="1"/>
  <c r="E9698" i="1"/>
  <c r="B9698" i="1" s="1"/>
  <c r="E9699" i="1"/>
  <c r="B9699" i="1" s="1"/>
  <c r="A9699" i="1" s="1"/>
  <c r="E9700" i="1"/>
  <c r="B9700" i="1" s="1"/>
  <c r="A9700" i="1" s="1"/>
  <c r="E9701" i="1"/>
  <c r="B9701" i="1" s="1"/>
  <c r="A9701" i="1" s="1"/>
  <c r="E9702" i="1"/>
  <c r="B9702" i="1" s="1"/>
  <c r="A9702" i="1" s="1"/>
  <c r="E9703" i="1"/>
  <c r="B9703" i="1" s="1"/>
  <c r="A9703" i="1" s="1"/>
  <c r="E9704" i="1"/>
  <c r="B9704" i="1" s="1"/>
  <c r="A9704" i="1" s="1"/>
  <c r="E9705" i="1"/>
  <c r="B9705" i="1" s="1"/>
  <c r="A9705" i="1" s="1"/>
  <c r="E9706" i="1"/>
  <c r="B9706" i="1" s="1"/>
  <c r="A9706" i="1" s="1"/>
  <c r="E9707" i="1"/>
  <c r="B9707" i="1" s="1"/>
  <c r="A9707" i="1" s="1"/>
  <c r="E9708" i="1"/>
  <c r="B9708" i="1" s="1"/>
  <c r="E9709" i="1"/>
  <c r="B9709" i="1" s="1"/>
  <c r="E9710" i="1"/>
  <c r="B9710" i="1" s="1"/>
  <c r="E9711" i="1"/>
  <c r="B9711" i="1" s="1"/>
  <c r="E9712" i="1"/>
  <c r="B9712" i="1" s="1"/>
  <c r="E9713" i="1"/>
  <c r="B9713" i="1" s="1"/>
  <c r="E9714" i="1"/>
  <c r="B9714" i="1" s="1"/>
  <c r="E9715" i="1"/>
  <c r="B9715" i="1" s="1"/>
  <c r="A9715" i="1" s="1"/>
  <c r="E9716" i="1"/>
  <c r="B9716" i="1" s="1"/>
  <c r="A9716" i="1" s="1"/>
  <c r="E9717" i="1"/>
  <c r="B9717" i="1" s="1"/>
  <c r="A9717" i="1" s="1"/>
  <c r="E9718" i="1"/>
  <c r="B9718" i="1" s="1"/>
  <c r="A9718" i="1" s="1"/>
  <c r="E9719" i="1"/>
  <c r="B9719" i="1" s="1"/>
  <c r="A9719" i="1" s="1"/>
  <c r="E9720" i="1"/>
  <c r="B9720" i="1" s="1"/>
  <c r="A9720" i="1" s="1"/>
  <c r="E9721" i="1"/>
  <c r="B9721" i="1" s="1"/>
  <c r="A9721" i="1" s="1"/>
  <c r="E9722" i="1"/>
  <c r="B9722" i="1" s="1"/>
  <c r="A9722" i="1" s="1"/>
  <c r="E9723" i="1"/>
  <c r="B9723" i="1" s="1"/>
  <c r="A9723" i="1" s="1"/>
  <c r="E9724" i="1"/>
  <c r="B9724" i="1" s="1"/>
  <c r="E9725" i="1"/>
  <c r="B9725" i="1" s="1"/>
  <c r="E9726" i="1"/>
  <c r="B9726" i="1" s="1"/>
  <c r="E9727" i="1"/>
  <c r="B9727" i="1" s="1"/>
  <c r="E9728" i="1"/>
  <c r="B9728" i="1" s="1"/>
  <c r="E9729" i="1"/>
  <c r="B9729" i="1" s="1"/>
  <c r="E9730" i="1"/>
  <c r="B9730" i="1" s="1"/>
  <c r="E9731" i="1"/>
  <c r="B9731" i="1" s="1"/>
  <c r="A9731" i="1" s="1"/>
  <c r="E9732" i="1"/>
  <c r="B9732" i="1" s="1"/>
  <c r="A9732" i="1" s="1"/>
  <c r="E9733" i="1"/>
  <c r="B9733" i="1" s="1"/>
  <c r="A9733" i="1" s="1"/>
  <c r="E9734" i="1"/>
  <c r="B9734" i="1" s="1"/>
  <c r="A9734" i="1" s="1"/>
  <c r="E9735" i="1"/>
  <c r="B9735" i="1" s="1"/>
  <c r="A9735" i="1" s="1"/>
  <c r="E9736" i="1"/>
  <c r="B9736" i="1" s="1"/>
  <c r="A9736" i="1" s="1"/>
  <c r="E9737" i="1"/>
  <c r="B9737" i="1" s="1"/>
  <c r="A9737" i="1" s="1"/>
  <c r="E9738" i="1"/>
  <c r="B9738" i="1" s="1"/>
  <c r="A9738" i="1" s="1"/>
  <c r="E9739" i="1"/>
  <c r="B9739" i="1" s="1"/>
  <c r="A9739" i="1" s="1"/>
  <c r="E9740" i="1"/>
  <c r="B9740" i="1" s="1"/>
  <c r="E9741" i="1"/>
  <c r="B9741" i="1" s="1"/>
  <c r="E9742" i="1"/>
  <c r="B9742" i="1" s="1"/>
  <c r="E9743" i="1"/>
  <c r="B9743" i="1" s="1"/>
  <c r="E9744" i="1"/>
  <c r="B9744" i="1" s="1"/>
  <c r="E9745" i="1"/>
  <c r="B9745" i="1" s="1"/>
  <c r="E9746" i="1"/>
  <c r="B9746" i="1" s="1"/>
  <c r="E9747" i="1"/>
  <c r="B9747" i="1" s="1"/>
  <c r="A9747" i="1" s="1"/>
  <c r="E9748" i="1"/>
  <c r="B9748" i="1" s="1"/>
  <c r="A9748" i="1" s="1"/>
  <c r="E9749" i="1"/>
  <c r="B9749" i="1" s="1"/>
  <c r="A9749" i="1" s="1"/>
  <c r="E9750" i="1"/>
  <c r="B9750" i="1" s="1"/>
  <c r="A9750" i="1" s="1"/>
  <c r="E9751" i="1"/>
  <c r="B9751" i="1" s="1"/>
  <c r="A9751" i="1" s="1"/>
  <c r="E9752" i="1"/>
  <c r="B9752" i="1" s="1"/>
  <c r="A9752" i="1" s="1"/>
  <c r="E9753" i="1"/>
  <c r="B9753" i="1" s="1"/>
  <c r="A9753" i="1" s="1"/>
  <c r="E9754" i="1"/>
  <c r="B9754" i="1" s="1"/>
  <c r="A9754" i="1" s="1"/>
  <c r="E9755" i="1"/>
  <c r="B9755" i="1" s="1"/>
  <c r="A9755" i="1" s="1"/>
  <c r="E9756" i="1"/>
  <c r="B9756" i="1" s="1"/>
  <c r="E9757" i="1"/>
  <c r="B9757" i="1" s="1"/>
  <c r="E9758" i="1"/>
  <c r="B9758" i="1" s="1"/>
  <c r="E9759" i="1"/>
  <c r="B9759" i="1" s="1"/>
  <c r="E9760" i="1"/>
  <c r="B9760" i="1" s="1"/>
  <c r="E9761" i="1"/>
  <c r="B9761" i="1" s="1"/>
  <c r="E9762" i="1"/>
  <c r="B9762" i="1" s="1"/>
  <c r="E9763" i="1"/>
  <c r="B9763" i="1" s="1"/>
  <c r="A9763" i="1" s="1"/>
  <c r="E9764" i="1"/>
  <c r="B9764" i="1" s="1"/>
  <c r="A9764" i="1" s="1"/>
  <c r="E9765" i="1"/>
  <c r="B9765" i="1" s="1"/>
  <c r="A9765" i="1" s="1"/>
  <c r="E9766" i="1"/>
  <c r="B9766" i="1" s="1"/>
  <c r="A9766" i="1" s="1"/>
  <c r="E9767" i="1"/>
  <c r="B9767" i="1" s="1"/>
  <c r="A9767" i="1" s="1"/>
  <c r="E9768" i="1"/>
  <c r="B9768" i="1" s="1"/>
  <c r="A9768" i="1" s="1"/>
  <c r="E9769" i="1"/>
  <c r="B9769" i="1" s="1"/>
  <c r="A9769" i="1" s="1"/>
  <c r="E9770" i="1"/>
  <c r="B9770" i="1" s="1"/>
  <c r="A9770" i="1" s="1"/>
  <c r="E9771" i="1"/>
  <c r="B9771" i="1" s="1"/>
  <c r="A9771" i="1" s="1"/>
  <c r="E9772" i="1"/>
  <c r="B9772" i="1" s="1"/>
  <c r="E9773" i="1"/>
  <c r="B9773" i="1" s="1"/>
  <c r="E9774" i="1"/>
  <c r="B9774" i="1" s="1"/>
  <c r="E9775" i="1"/>
  <c r="B9775" i="1" s="1"/>
  <c r="E9776" i="1"/>
  <c r="B9776" i="1" s="1"/>
  <c r="E9777" i="1"/>
  <c r="B9777" i="1" s="1"/>
  <c r="E9778" i="1"/>
  <c r="B9778" i="1" s="1"/>
  <c r="E9779" i="1"/>
  <c r="B9779" i="1" s="1"/>
  <c r="A9779" i="1" s="1"/>
  <c r="E9780" i="1"/>
  <c r="B9780" i="1" s="1"/>
  <c r="A9780" i="1" s="1"/>
  <c r="E9781" i="1"/>
  <c r="B9781" i="1" s="1"/>
  <c r="A9781" i="1" s="1"/>
  <c r="E9782" i="1"/>
  <c r="B9782" i="1" s="1"/>
  <c r="A9782" i="1" s="1"/>
  <c r="E9783" i="1"/>
  <c r="B9783" i="1" s="1"/>
  <c r="A9783" i="1" s="1"/>
  <c r="E9784" i="1"/>
  <c r="B9784" i="1" s="1"/>
  <c r="A9784" i="1" s="1"/>
  <c r="E9785" i="1"/>
  <c r="B9785" i="1" s="1"/>
  <c r="A9785" i="1" s="1"/>
  <c r="E9786" i="1"/>
  <c r="B9786" i="1" s="1"/>
  <c r="A9786" i="1" s="1"/>
  <c r="E9787" i="1"/>
  <c r="B9787" i="1" s="1"/>
  <c r="A9787" i="1" s="1"/>
  <c r="E9788" i="1"/>
  <c r="B9788" i="1" s="1"/>
  <c r="E9789" i="1"/>
  <c r="B9789" i="1" s="1"/>
  <c r="E9790" i="1"/>
  <c r="B9790" i="1" s="1"/>
  <c r="E9791" i="1"/>
  <c r="B9791" i="1" s="1"/>
  <c r="E9792" i="1"/>
  <c r="B9792" i="1" s="1"/>
  <c r="E9793" i="1"/>
  <c r="B9793" i="1" s="1"/>
  <c r="E9794" i="1"/>
  <c r="B9794" i="1" s="1"/>
  <c r="E9795" i="1"/>
  <c r="B9795" i="1" s="1"/>
  <c r="A9795" i="1" s="1"/>
  <c r="E9796" i="1"/>
  <c r="B9796" i="1" s="1"/>
  <c r="A9796" i="1" s="1"/>
  <c r="E9797" i="1"/>
  <c r="B9797" i="1" s="1"/>
  <c r="A9797" i="1" s="1"/>
  <c r="E9798" i="1"/>
  <c r="B9798" i="1" s="1"/>
  <c r="A9798" i="1" s="1"/>
  <c r="E9799" i="1"/>
  <c r="B9799" i="1" s="1"/>
  <c r="A9799" i="1" s="1"/>
  <c r="E9800" i="1"/>
  <c r="B9800" i="1" s="1"/>
  <c r="A9800" i="1" s="1"/>
  <c r="E9801" i="1"/>
  <c r="B9801" i="1" s="1"/>
  <c r="A9801" i="1" s="1"/>
  <c r="E9802" i="1"/>
  <c r="B9802" i="1" s="1"/>
  <c r="A9802" i="1" s="1"/>
  <c r="E9803" i="1"/>
  <c r="B9803" i="1" s="1"/>
  <c r="A9803" i="1" s="1"/>
  <c r="E9804" i="1"/>
  <c r="B9804" i="1" s="1"/>
  <c r="E9805" i="1"/>
  <c r="B9805" i="1" s="1"/>
  <c r="E9806" i="1"/>
  <c r="B9806" i="1" s="1"/>
  <c r="E9807" i="1"/>
  <c r="B9807" i="1" s="1"/>
  <c r="E9808" i="1"/>
  <c r="B9808" i="1" s="1"/>
  <c r="E9809" i="1"/>
  <c r="B9809" i="1" s="1"/>
  <c r="E9810" i="1"/>
  <c r="B9810" i="1" s="1"/>
  <c r="E9811" i="1"/>
  <c r="B9811" i="1" s="1"/>
  <c r="A9811" i="1" s="1"/>
  <c r="E9812" i="1"/>
  <c r="B9812" i="1" s="1"/>
  <c r="A9812" i="1" s="1"/>
  <c r="E9813" i="1"/>
  <c r="B9813" i="1" s="1"/>
  <c r="A9813" i="1" s="1"/>
  <c r="E9814" i="1"/>
  <c r="B9814" i="1" s="1"/>
  <c r="A9814" i="1" s="1"/>
  <c r="E9815" i="1"/>
  <c r="B9815" i="1" s="1"/>
  <c r="A9815" i="1" s="1"/>
  <c r="E9816" i="1"/>
  <c r="B9816" i="1" s="1"/>
  <c r="A9816" i="1" s="1"/>
  <c r="E9817" i="1"/>
  <c r="B9817" i="1" s="1"/>
  <c r="A9817" i="1" s="1"/>
  <c r="E9818" i="1"/>
  <c r="B9818" i="1" s="1"/>
  <c r="A9818" i="1" s="1"/>
  <c r="E9819" i="1"/>
  <c r="B9819" i="1" s="1"/>
  <c r="A9819" i="1" s="1"/>
  <c r="E9820" i="1"/>
  <c r="B9820" i="1" s="1"/>
  <c r="E9821" i="1"/>
  <c r="B9821" i="1" s="1"/>
  <c r="E9822" i="1"/>
  <c r="B9822" i="1" s="1"/>
  <c r="E9823" i="1"/>
  <c r="B9823" i="1" s="1"/>
  <c r="E9824" i="1"/>
  <c r="B9824" i="1" s="1"/>
  <c r="E9825" i="1"/>
  <c r="B9825" i="1" s="1"/>
  <c r="E9826" i="1"/>
  <c r="B9826" i="1" s="1"/>
  <c r="E9827" i="1"/>
  <c r="B9827" i="1" s="1"/>
  <c r="A9827" i="1" s="1"/>
  <c r="E9828" i="1"/>
  <c r="B9828" i="1" s="1"/>
  <c r="A9828" i="1" s="1"/>
  <c r="E9829" i="1"/>
  <c r="B9829" i="1" s="1"/>
  <c r="A9829" i="1" s="1"/>
  <c r="E9830" i="1"/>
  <c r="B9830" i="1" s="1"/>
  <c r="A9830" i="1" s="1"/>
  <c r="E9831" i="1"/>
  <c r="B9831" i="1" s="1"/>
  <c r="A9831" i="1" s="1"/>
  <c r="E9832" i="1"/>
  <c r="B9832" i="1" s="1"/>
  <c r="A9832" i="1" s="1"/>
  <c r="E9833" i="1"/>
  <c r="B9833" i="1" s="1"/>
  <c r="A9833" i="1" s="1"/>
  <c r="E9834" i="1"/>
  <c r="B9834" i="1" s="1"/>
  <c r="A9834" i="1" s="1"/>
  <c r="E9835" i="1"/>
  <c r="B9835" i="1" s="1"/>
  <c r="A9835" i="1" s="1"/>
  <c r="E9836" i="1"/>
  <c r="B9836" i="1" s="1"/>
  <c r="E9837" i="1"/>
  <c r="B9837" i="1" s="1"/>
  <c r="E9838" i="1"/>
  <c r="B9838" i="1" s="1"/>
  <c r="E9839" i="1"/>
  <c r="B9839" i="1" s="1"/>
  <c r="E9840" i="1"/>
  <c r="B9840" i="1" s="1"/>
  <c r="E9841" i="1"/>
  <c r="B9841" i="1" s="1"/>
  <c r="E9842" i="1"/>
  <c r="B9842" i="1" s="1"/>
  <c r="E9843" i="1"/>
  <c r="B9843" i="1" s="1"/>
  <c r="A9843" i="1" s="1"/>
  <c r="E9844" i="1"/>
  <c r="B9844" i="1" s="1"/>
  <c r="A9844" i="1" s="1"/>
  <c r="E9845" i="1"/>
  <c r="B9845" i="1" s="1"/>
  <c r="A9845" i="1" s="1"/>
  <c r="E9846" i="1"/>
  <c r="B9846" i="1" s="1"/>
  <c r="A9846" i="1" s="1"/>
  <c r="E9847" i="1"/>
  <c r="B9847" i="1" s="1"/>
  <c r="A9847" i="1" s="1"/>
  <c r="E9848" i="1"/>
  <c r="B9848" i="1" s="1"/>
  <c r="A9848" i="1" s="1"/>
  <c r="E9849" i="1"/>
  <c r="B9849" i="1" s="1"/>
  <c r="A9849" i="1" s="1"/>
  <c r="E9850" i="1"/>
  <c r="B9850" i="1" s="1"/>
  <c r="A9850" i="1" s="1"/>
  <c r="E9851" i="1"/>
  <c r="B9851" i="1" s="1"/>
  <c r="A9851" i="1" s="1"/>
  <c r="E9852" i="1"/>
  <c r="B9852" i="1" s="1"/>
  <c r="E9853" i="1"/>
  <c r="B9853" i="1" s="1"/>
  <c r="E9854" i="1"/>
  <c r="B9854" i="1" s="1"/>
  <c r="E9855" i="1"/>
  <c r="B9855" i="1" s="1"/>
  <c r="E9856" i="1"/>
  <c r="B9856" i="1" s="1"/>
  <c r="E9857" i="1"/>
  <c r="B9857" i="1" s="1"/>
  <c r="E9858" i="1"/>
  <c r="B9858" i="1" s="1"/>
  <c r="E9859" i="1"/>
  <c r="B9859" i="1" s="1"/>
  <c r="A9859" i="1" s="1"/>
  <c r="E9860" i="1"/>
  <c r="B9860" i="1" s="1"/>
  <c r="A9860" i="1" s="1"/>
  <c r="E9861" i="1"/>
  <c r="B9861" i="1" s="1"/>
  <c r="A9861" i="1" s="1"/>
  <c r="E9862" i="1"/>
  <c r="B9862" i="1" s="1"/>
  <c r="A9862" i="1" s="1"/>
  <c r="E9863" i="1"/>
  <c r="B9863" i="1" s="1"/>
  <c r="A9863" i="1" s="1"/>
  <c r="E9864" i="1"/>
  <c r="B9864" i="1" s="1"/>
  <c r="A9864" i="1" s="1"/>
  <c r="E9865" i="1"/>
  <c r="B9865" i="1" s="1"/>
  <c r="A9865" i="1" s="1"/>
  <c r="E9866" i="1"/>
  <c r="B9866" i="1" s="1"/>
  <c r="A9866" i="1" s="1"/>
  <c r="E9867" i="1"/>
  <c r="B9867" i="1" s="1"/>
  <c r="A9867" i="1" s="1"/>
  <c r="E9868" i="1"/>
  <c r="B9868" i="1" s="1"/>
  <c r="E9869" i="1"/>
  <c r="B9869" i="1" s="1"/>
  <c r="E9870" i="1"/>
  <c r="B9870" i="1" s="1"/>
  <c r="E9871" i="1"/>
  <c r="B9871" i="1" s="1"/>
  <c r="E9872" i="1"/>
  <c r="B9872" i="1" s="1"/>
  <c r="E9873" i="1"/>
  <c r="B9873" i="1" s="1"/>
  <c r="E9874" i="1"/>
  <c r="B9874" i="1" s="1"/>
  <c r="E9875" i="1"/>
  <c r="B9875" i="1" s="1"/>
  <c r="A9875" i="1" s="1"/>
  <c r="E9876" i="1"/>
  <c r="B9876" i="1" s="1"/>
  <c r="A9876" i="1" s="1"/>
  <c r="E9877" i="1"/>
  <c r="B9877" i="1" s="1"/>
  <c r="A9877" i="1" s="1"/>
  <c r="E9878" i="1"/>
  <c r="B9878" i="1" s="1"/>
  <c r="A9878" i="1" s="1"/>
  <c r="E9879" i="1"/>
  <c r="B9879" i="1" s="1"/>
  <c r="A9879" i="1" s="1"/>
  <c r="E9880" i="1"/>
  <c r="B9880" i="1" s="1"/>
  <c r="A9880" i="1" s="1"/>
  <c r="E9881" i="1"/>
  <c r="B9881" i="1" s="1"/>
  <c r="A9881" i="1" s="1"/>
  <c r="E9882" i="1"/>
  <c r="B9882" i="1" s="1"/>
  <c r="A9882" i="1" s="1"/>
  <c r="E9883" i="1"/>
  <c r="B9883" i="1" s="1"/>
  <c r="A9883" i="1" s="1"/>
  <c r="E9884" i="1"/>
  <c r="B9884" i="1" s="1"/>
  <c r="E9885" i="1"/>
  <c r="B9885" i="1" s="1"/>
  <c r="E9886" i="1"/>
  <c r="B9886" i="1" s="1"/>
  <c r="E9887" i="1"/>
  <c r="B9887" i="1" s="1"/>
  <c r="E9888" i="1"/>
  <c r="B9888" i="1" s="1"/>
  <c r="E9889" i="1"/>
  <c r="B9889" i="1" s="1"/>
  <c r="E9890" i="1"/>
  <c r="B9890" i="1" s="1"/>
  <c r="E9891" i="1"/>
  <c r="B9891" i="1" s="1"/>
  <c r="A9891" i="1" s="1"/>
  <c r="E9892" i="1"/>
  <c r="B9892" i="1" s="1"/>
  <c r="A9892" i="1" s="1"/>
  <c r="E9893" i="1"/>
  <c r="B9893" i="1" s="1"/>
  <c r="A9893" i="1" s="1"/>
  <c r="E9894" i="1"/>
  <c r="B9894" i="1" s="1"/>
  <c r="A9894" i="1" s="1"/>
  <c r="E9895" i="1"/>
  <c r="B9895" i="1" s="1"/>
  <c r="A9895" i="1" s="1"/>
  <c r="E9896" i="1"/>
  <c r="B9896" i="1" s="1"/>
  <c r="A9896" i="1" s="1"/>
  <c r="E9897" i="1"/>
  <c r="B9897" i="1" s="1"/>
  <c r="A9897" i="1" s="1"/>
  <c r="E9898" i="1"/>
  <c r="B9898" i="1" s="1"/>
  <c r="A9898" i="1" s="1"/>
  <c r="E9899" i="1"/>
  <c r="B9899" i="1" s="1"/>
  <c r="A9899" i="1" s="1"/>
  <c r="E9900" i="1"/>
  <c r="B9900" i="1" s="1"/>
  <c r="E9901" i="1"/>
  <c r="B9901" i="1" s="1"/>
  <c r="E9902" i="1"/>
  <c r="B9902" i="1" s="1"/>
  <c r="E9903" i="1"/>
  <c r="B9903" i="1" s="1"/>
  <c r="E9904" i="1"/>
  <c r="B9904" i="1" s="1"/>
  <c r="E9905" i="1"/>
  <c r="B9905" i="1" s="1"/>
  <c r="E9906" i="1"/>
  <c r="B9906" i="1" s="1"/>
  <c r="E9907" i="1"/>
  <c r="B9907" i="1" s="1"/>
  <c r="A9907" i="1" s="1"/>
  <c r="E9908" i="1"/>
  <c r="B9908" i="1" s="1"/>
  <c r="A9908" i="1" s="1"/>
  <c r="E9909" i="1"/>
  <c r="B9909" i="1" s="1"/>
  <c r="A9909" i="1" s="1"/>
  <c r="E9910" i="1"/>
  <c r="B9910" i="1" s="1"/>
  <c r="A9910" i="1" s="1"/>
  <c r="E9911" i="1"/>
  <c r="B9911" i="1" s="1"/>
  <c r="A9911" i="1" s="1"/>
  <c r="E9912" i="1"/>
  <c r="B9912" i="1" s="1"/>
  <c r="A9912" i="1" s="1"/>
  <c r="E9913" i="1"/>
  <c r="B9913" i="1" s="1"/>
  <c r="A9913" i="1" s="1"/>
  <c r="E9914" i="1"/>
  <c r="B9914" i="1" s="1"/>
  <c r="A9914" i="1" s="1"/>
  <c r="E9915" i="1"/>
  <c r="B9915" i="1" s="1"/>
  <c r="A9915" i="1" s="1"/>
  <c r="E9916" i="1"/>
  <c r="B9916" i="1" s="1"/>
  <c r="E9917" i="1"/>
  <c r="B9917" i="1" s="1"/>
  <c r="E9918" i="1"/>
  <c r="B9918" i="1" s="1"/>
  <c r="E9919" i="1"/>
  <c r="B9919" i="1" s="1"/>
  <c r="E9920" i="1"/>
  <c r="B9920" i="1" s="1"/>
  <c r="E9921" i="1"/>
  <c r="B9921" i="1" s="1"/>
  <c r="E9922" i="1"/>
  <c r="B9922" i="1" s="1"/>
  <c r="E9923" i="1"/>
  <c r="B9923" i="1" s="1"/>
  <c r="A9923" i="1" s="1"/>
  <c r="E9924" i="1"/>
  <c r="B9924" i="1" s="1"/>
  <c r="A9924" i="1" s="1"/>
  <c r="E9925" i="1"/>
  <c r="B9925" i="1" s="1"/>
  <c r="A9925" i="1" s="1"/>
  <c r="E9926" i="1"/>
  <c r="B9926" i="1" s="1"/>
  <c r="A9926" i="1" s="1"/>
  <c r="E9927" i="1"/>
  <c r="B9927" i="1" s="1"/>
  <c r="A9927" i="1" s="1"/>
  <c r="E9928" i="1"/>
  <c r="B9928" i="1" s="1"/>
  <c r="A9928" i="1" s="1"/>
  <c r="E9929" i="1"/>
  <c r="B9929" i="1" s="1"/>
  <c r="A9929" i="1" s="1"/>
  <c r="E9930" i="1"/>
  <c r="B9930" i="1" s="1"/>
  <c r="A9930" i="1" s="1"/>
  <c r="E9931" i="1"/>
  <c r="B9931" i="1" s="1"/>
  <c r="A9931" i="1" s="1"/>
  <c r="E9932" i="1"/>
  <c r="B9932" i="1" s="1"/>
  <c r="E9933" i="1"/>
  <c r="B9933" i="1" s="1"/>
  <c r="E9934" i="1"/>
  <c r="B9934" i="1" s="1"/>
  <c r="E9935" i="1"/>
  <c r="B9935" i="1" s="1"/>
  <c r="E9936" i="1"/>
  <c r="B9936" i="1" s="1"/>
  <c r="E9937" i="1"/>
  <c r="B9937" i="1" s="1"/>
  <c r="E9938" i="1"/>
  <c r="B9938" i="1" s="1"/>
  <c r="E9939" i="1"/>
  <c r="B9939" i="1" s="1"/>
  <c r="A9939" i="1" s="1"/>
  <c r="E9940" i="1"/>
  <c r="B9940" i="1" s="1"/>
  <c r="A9940" i="1" s="1"/>
  <c r="E9941" i="1"/>
  <c r="B9941" i="1" s="1"/>
  <c r="A9941" i="1" s="1"/>
  <c r="E9942" i="1"/>
  <c r="B9942" i="1" s="1"/>
  <c r="A9942" i="1" s="1"/>
  <c r="E9943" i="1"/>
  <c r="B9943" i="1" s="1"/>
  <c r="A9943" i="1" s="1"/>
  <c r="E9944" i="1"/>
  <c r="B9944" i="1" s="1"/>
  <c r="A9944" i="1" s="1"/>
  <c r="E9945" i="1"/>
  <c r="B9945" i="1" s="1"/>
  <c r="A9945" i="1" s="1"/>
  <c r="E9946" i="1"/>
  <c r="B9946" i="1" s="1"/>
  <c r="A9946" i="1" s="1"/>
  <c r="E9947" i="1"/>
  <c r="B9947" i="1" s="1"/>
  <c r="A9947" i="1" s="1"/>
  <c r="E9948" i="1"/>
  <c r="B9948" i="1" s="1"/>
  <c r="E9949" i="1"/>
  <c r="B9949" i="1" s="1"/>
  <c r="E9950" i="1"/>
  <c r="B9950" i="1" s="1"/>
  <c r="E9951" i="1"/>
  <c r="B9951" i="1" s="1"/>
  <c r="E9952" i="1"/>
  <c r="B9952" i="1" s="1"/>
  <c r="E9953" i="1"/>
  <c r="B9953" i="1" s="1"/>
  <c r="E9954" i="1"/>
  <c r="B9954" i="1" s="1"/>
  <c r="E9955" i="1"/>
  <c r="B9955" i="1" s="1"/>
  <c r="A9955" i="1" s="1"/>
  <c r="E9956" i="1"/>
  <c r="B9956" i="1" s="1"/>
  <c r="A9956" i="1" s="1"/>
  <c r="E9957" i="1"/>
  <c r="B9957" i="1" s="1"/>
  <c r="A9957" i="1" s="1"/>
  <c r="E9958" i="1"/>
  <c r="B9958" i="1" s="1"/>
  <c r="A9958" i="1" s="1"/>
  <c r="E9959" i="1"/>
  <c r="B9959" i="1" s="1"/>
  <c r="A9959" i="1" s="1"/>
  <c r="E9960" i="1"/>
  <c r="B9960" i="1" s="1"/>
  <c r="A9960" i="1" s="1"/>
  <c r="E9961" i="1"/>
  <c r="B9961" i="1" s="1"/>
  <c r="A9961" i="1" s="1"/>
  <c r="E9962" i="1"/>
  <c r="B9962" i="1" s="1"/>
  <c r="A9962" i="1" s="1"/>
  <c r="E9963" i="1"/>
  <c r="B9963" i="1" s="1"/>
  <c r="A9963" i="1" s="1"/>
  <c r="E9964" i="1"/>
  <c r="B9964" i="1" s="1"/>
  <c r="E9965" i="1"/>
  <c r="B9965" i="1" s="1"/>
  <c r="E9966" i="1"/>
  <c r="B9966" i="1" s="1"/>
  <c r="E9967" i="1"/>
  <c r="B9967" i="1" s="1"/>
  <c r="E9968" i="1"/>
  <c r="B9968" i="1" s="1"/>
  <c r="E9969" i="1"/>
  <c r="B9969" i="1" s="1"/>
  <c r="E9970" i="1"/>
  <c r="B9970" i="1" s="1"/>
  <c r="E9971" i="1"/>
  <c r="B9971" i="1" s="1"/>
  <c r="A9971" i="1" s="1"/>
  <c r="E9972" i="1"/>
  <c r="B9972" i="1" s="1"/>
  <c r="A9972" i="1" s="1"/>
  <c r="E9973" i="1"/>
  <c r="B9973" i="1" s="1"/>
  <c r="A9973" i="1" s="1"/>
  <c r="E9974" i="1"/>
  <c r="B9974" i="1" s="1"/>
  <c r="A9974" i="1" s="1"/>
  <c r="E9975" i="1"/>
  <c r="B9975" i="1" s="1"/>
  <c r="A9975" i="1" s="1"/>
  <c r="E9976" i="1"/>
  <c r="B9976" i="1" s="1"/>
  <c r="A9976" i="1" s="1"/>
  <c r="E9977" i="1"/>
  <c r="B9977" i="1" s="1"/>
  <c r="A9977" i="1" s="1"/>
  <c r="E9978" i="1"/>
  <c r="B9978" i="1" s="1"/>
  <c r="A9978" i="1" s="1"/>
  <c r="E9979" i="1"/>
  <c r="B9979" i="1" s="1"/>
  <c r="A9979" i="1" s="1"/>
  <c r="E9980" i="1"/>
  <c r="B9980" i="1" s="1"/>
  <c r="E9981" i="1"/>
  <c r="B9981" i="1" s="1"/>
  <c r="E9982" i="1"/>
  <c r="B9982" i="1" s="1"/>
  <c r="E9983" i="1"/>
  <c r="B9983" i="1" s="1"/>
  <c r="E9984" i="1"/>
  <c r="B9984" i="1" s="1"/>
  <c r="E9985" i="1"/>
  <c r="B9985" i="1" s="1"/>
  <c r="E9986" i="1"/>
  <c r="B9986" i="1" s="1"/>
  <c r="E9987" i="1"/>
  <c r="B9987" i="1" s="1"/>
  <c r="A9987" i="1" s="1"/>
  <c r="E9988" i="1"/>
  <c r="B9988" i="1" s="1"/>
  <c r="A9988" i="1" s="1"/>
  <c r="E9989" i="1"/>
  <c r="B9989" i="1" s="1"/>
  <c r="A9989" i="1" s="1"/>
  <c r="E9990" i="1"/>
  <c r="B9990" i="1" s="1"/>
  <c r="A9990" i="1" s="1"/>
  <c r="E9991" i="1"/>
  <c r="B9991" i="1" s="1"/>
  <c r="A9991" i="1" s="1"/>
  <c r="E9992" i="1"/>
  <c r="B9992" i="1" s="1"/>
  <c r="A9992" i="1" s="1"/>
  <c r="E9993" i="1"/>
  <c r="B9993" i="1" s="1"/>
  <c r="A9993" i="1" s="1"/>
  <c r="E9994" i="1"/>
  <c r="B9994" i="1" s="1"/>
  <c r="A9994" i="1" s="1"/>
  <c r="E9995" i="1"/>
  <c r="B9995" i="1" s="1"/>
  <c r="A9995" i="1" s="1"/>
  <c r="E9996" i="1"/>
  <c r="B9996" i="1" s="1"/>
  <c r="E9997" i="1"/>
  <c r="B9997" i="1" s="1"/>
  <c r="E9998" i="1"/>
  <c r="B9998" i="1" s="1"/>
  <c r="E9999" i="1"/>
  <c r="B9999" i="1" s="1"/>
  <c r="E10000" i="1"/>
  <c r="B10000" i="1" s="1"/>
  <c r="E10001" i="1"/>
  <c r="B10001" i="1" s="1"/>
  <c r="E10002" i="1"/>
  <c r="B10002" i="1" s="1"/>
  <c r="E10003" i="1"/>
  <c r="B10003" i="1" s="1"/>
  <c r="A10003" i="1" s="1"/>
  <c r="E10004" i="1"/>
  <c r="B10004" i="1" s="1"/>
  <c r="A10004" i="1" s="1"/>
  <c r="E10005" i="1"/>
  <c r="B10005" i="1" s="1"/>
  <c r="A10005" i="1" s="1"/>
  <c r="E10006" i="1"/>
  <c r="B10006" i="1" s="1"/>
  <c r="A10006" i="1" s="1"/>
  <c r="E10007" i="1"/>
  <c r="B10007" i="1" s="1"/>
  <c r="A10007" i="1" s="1"/>
  <c r="E10008" i="1"/>
  <c r="B10008" i="1" s="1"/>
  <c r="A10008" i="1" s="1"/>
  <c r="E10009" i="1"/>
  <c r="B10009" i="1" s="1"/>
  <c r="A10009" i="1" s="1"/>
  <c r="E10010" i="1"/>
  <c r="B10010" i="1" s="1"/>
  <c r="A10010" i="1" s="1"/>
  <c r="E10011" i="1"/>
  <c r="B10011" i="1" s="1"/>
  <c r="A10011" i="1" s="1"/>
  <c r="E10012" i="1"/>
  <c r="B10012" i="1" s="1"/>
  <c r="E10013" i="1"/>
  <c r="B10013" i="1" s="1"/>
  <c r="E10014" i="1"/>
  <c r="B10014" i="1" s="1"/>
  <c r="E10015" i="1"/>
  <c r="B10015" i="1" s="1"/>
  <c r="E10016" i="1"/>
  <c r="B10016" i="1" s="1"/>
  <c r="E10017" i="1"/>
  <c r="B10017" i="1" s="1"/>
  <c r="E10018" i="1"/>
  <c r="B10018" i="1" s="1"/>
  <c r="E10019" i="1"/>
  <c r="B10019" i="1" s="1"/>
  <c r="A10019" i="1" s="1"/>
  <c r="E10020" i="1"/>
  <c r="B10020" i="1" s="1"/>
  <c r="A10020" i="1" s="1"/>
  <c r="E10021" i="1"/>
  <c r="B10021" i="1" s="1"/>
  <c r="A10021" i="1" s="1"/>
  <c r="E10022" i="1"/>
  <c r="B10022" i="1" s="1"/>
  <c r="A10022" i="1" s="1"/>
  <c r="E10023" i="1"/>
  <c r="B10023" i="1" s="1"/>
  <c r="A10023" i="1" s="1"/>
  <c r="E10024" i="1"/>
  <c r="B10024" i="1" s="1"/>
  <c r="A10024" i="1" s="1"/>
  <c r="E10025" i="1"/>
  <c r="B10025" i="1" s="1"/>
  <c r="A10025" i="1" s="1"/>
  <c r="E10026" i="1"/>
  <c r="B10026" i="1" s="1"/>
  <c r="A10026" i="1" s="1"/>
  <c r="E10027" i="1"/>
  <c r="B10027" i="1" s="1"/>
  <c r="A10027" i="1" s="1"/>
  <c r="E10028" i="1"/>
  <c r="B10028" i="1" s="1"/>
  <c r="E10029" i="1"/>
  <c r="B10029" i="1" s="1"/>
  <c r="E10030" i="1"/>
  <c r="B10030" i="1" s="1"/>
  <c r="E10031" i="1"/>
  <c r="B10031" i="1" s="1"/>
  <c r="E10032" i="1"/>
  <c r="B10032" i="1" s="1"/>
  <c r="E10033" i="1"/>
  <c r="B10033" i="1" s="1"/>
  <c r="E10034" i="1"/>
  <c r="B10034" i="1" s="1"/>
  <c r="E10035" i="1"/>
  <c r="B10035" i="1" s="1"/>
  <c r="A10035" i="1" s="1"/>
  <c r="E10036" i="1"/>
  <c r="B10036" i="1" s="1"/>
  <c r="A10036" i="1" s="1"/>
  <c r="E10037" i="1"/>
  <c r="B10037" i="1" s="1"/>
  <c r="A10037" i="1" s="1"/>
  <c r="E10038" i="1"/>
  <c r="B10038" i="1" s="1"/>
  <c r="A10038" i="1" s="1"/>
  <c r="E10039" i="1"/>
  <c r="B10039" i="1" s="1"/>
  <c r="A10039" i="1" s="1"/>
  <c r="E10040" i="1"/>
  <c r="B10040" i="1" s="1"/>
  <c r="A10040" i="1" s="1"/>
  <c r="E10041" i="1"/>
  <c r="B10041" i="1" s="1"/>
  <c r="A10041" i="1" s="1"/>
  <c r="E10042" i="1"/>
  <c r="B10042" i="1" s="1"/>
  <c r="A10042" i="1" s="1"/>
  <c r="E10043" i="1"/>
  <c r="B10043" i="1" s="1"/>
  <c r="A10043" i="1" s="1"/>
  <c r="E10044" i="1"/>
  <c r="B10044" i="1" s="1"/>
  <c r="E10045" i="1"/>
  <c r="B10045" i="1" s="1"/>
  <c r="E10046" i="1"/>
  <c r="B10046" i="1" s="1"/>
  <c r="E10047" i="1"/>
  <c r="B10047" i="1" s="1"/>
  <c r="E10048" i="1"/>
  <c r="B10048" i="1" s="1"/>
  <c r="E10049" i="1"/>
  <c r="B10049" i="1" s="1"/>
  <c r="E10050" i="1"/>
  <c r="B10050" i="1" s="1"/>
  <c r="E10051" i="1"/>
  <c r="B10051" i="1" s="1"/>
  <c r="A10051" i="1" s="1"/>
  <c r="E10052" i="1"/>
  <c r="B10052" i="1" s="1"/>
  <c r="A10052" i="1" s="1"/>
  <c r="E10053" i="1"/>
  <c r="B10053" i="1" s="1"/>
  <c r="A10053" i="1" s="1"/>
  <c r="E10054" i="1"/>
  <c r="B10054" i="1" s="1"/>
  <c r="A10054" i="1" s="1"/>
  <c r="E10055" i="1"/>
  <c r="B10055" i="1" s="1"/>
  <c r="A10055" i="1" s="1"/>
  <c r="E10056" i="1"/>
  <c r="B10056" i="1" s="1"/>
  <c r="A10056" i="1" s="1"/>
  <c r="E10057" i="1"/>
  <c r="B10057" i="1" s="1"/>
  <c r="A10057" i="1" s="1"/>
  <c r="E10058" i="1"/>
  <c r="B10058" i="1" s="1"/>
  <c r="A10058" i="1" s="1"/>
  <c r="E10059" i="1"/>
  <c r="B10059" i="1" s="1"/>
  <c r="A10059" i="1" s="1"/>
  <c r="E10060" i="1"/>
  <c r="B10060" i="1" s="1"/>
  <c r="E10061" i="1"/>
  <c r="B10061" i="1" s="1"/>
  <c r="E10062" i="1"/>
  <c r="B10062" i="1" s="1"/>
  <c r="E10063" i="1"/>
  <c r="B10063" i="1" s="1"/>
  <c r="E10064" i="1"/>
  <c r="B10064" i="1" s="1"/>
  <c r="E10065" i="1"/>
  <c r="B10065" i="1" s="1"/>
  <c r="E10066" i="1"/>
  <c r="B10066" i="1" s="1"/>
  <c r="E10067" i="1"/>
  <c r="B10067" i="1" s="1"/>
  <c r="A10067" i="1" s="1"/>
  <c r="E10068" i="1"/>
  <c r="B10068" i="1" s="1"/>
  <c r="A10068" i="1" s="1"/>
  <c r="E10069" i="1"/>
  <c r="B10069" i="1" s="1"/>
  <c r="A10069" i="1" s="1"/>
  <c r="E10070" i="1"/>
  <c r="B10070" i="1" s="1"/>
  <c r="A10070" i="1" s="1"/>
  <c r="E10071" i="1"/>
  <c r="B10071" i="1" s="1"/>
  <c r="A10071" i="1" s="1"/>
  <c r="E10072" i="1"/>
  <c r="B10072" i="1" s="1"/>
  <c r="A10072" i="1" s="1"/>
  <c r="E10073" i="1"/>
  <c r="B10073" i="1" s="1"/>
  <c r="A10073" i="1" s="1"/>
  <c r="E10074" i="1"/>
  <c r="B10074" i="1" s="1"/>
  <c r="A10074" i="1" s="1"/>
  <c r="E10075" i="1"/>
  <c r="B10075" i="1" s="1"/>
  <c r="A10075" i="1" s="1"/>
  <c r="E10076" i="1"/>
  <c r="B10076" i="1" s="1"/>
  <c r="E10077" i="1"/>
  <c r="B10077" i="1" s="1"/>
  <c r="E10078" i="1"/>
  <c r="B10078" i="1" s="1"/>
  <c r="E10079" i="1"/>
  <c r="B10079" i="1" s="1"/>
  <c r="E10080" i="1"/>
  <c r="B10080" i="1" s="1"/>
  <c r="E10081" i="1"/>
  <c r="B10081" i="1" s="1"/>
  <c r="E10082" i="1"/>
  <c r="B10082" i="1" s="1"/>
  <c r="E10083" i="1"/>
  <c r="B10083" i="1" s="1"/>
  <c r="A10083" i="1" s="1"/>
  <c r="E10084" i="1"/>
  <c r="B10084" i="1" s="1"/>
  <c r="A10084" i="1" s="1"/>
  <c r="E10085" i="1"/>
  <c r="B10085" i="1" s="1"/>
  <c r="A10085" i="1" s="1"/>
  <c r="E10086" i="1"/>
  <c r="B10086" i="1" s="1"/>
  <c r="A10086" i="1" s="1"/>
  <c r="E10087" i="1"/>
  <c r="B10087" i="1" s="1"/>
  <c r="A10087" i="1" s="1"/>
  <c r="E10088" i="1"/>
  <c r="B10088" i="1" s="1"/>
  <c r="A10088" i="1" s="1"/>
  <c r="E10089" i="1"/>
  <c r="B10089" i="1" s="1"/>
  <c r="A10089" i="1" s="1"/>
  <c r="E10090" i="1"/>
  <c r="B10090" i="1" s="1"/>
  <c r="A10090" i="1" s="1"/>
  <c r="E10091" i="1"/>
  <c r="B10091" i="1" s="1"/>
  <c r="A10091" i="1" s="1"/>
  <c r="E10092" i="1"/>
  <c r="B10092" i="1" s="1"/>
  <c r="E10093" i="1"/>
  <c r="B10093" i="1" s="1"/>
  <c r="E10094" i="1"/>
  <c r="B10094" i="1" s="1"/>
  <c r="E10095" i="1"/>
  <c r="B10095" i="1" s="1"/>
  <c r="E10096" i="1"/>
  <c r="B10096" i="1" s="1"/>
  <c r="E10097" i="1"/>
  <c r="B10097" i="1" s="1"/>
  <c r="E10098" i="1"/>
  <c r="B10098" i="1" s="1"/>
  <c r="E10099" i="1"/>
  <c r="B10099" i="1" s="1"/>
  <c r="A10099" i="1" s="1"/>
  <c r="E10100" i="1"/>
  <c r="B10100" i="1" s="1"/>
  <c r="A10100" i="1" s="1"/>
  <c r="E10101" i="1"/>
  <c r="B10101" i="1" s="1"/>
  <c r="A10101" i="1" s="1"/>
  <c r="E10102" i="1"/>
  <c r="B10102" i="1" s="1"/>
  <c r="A10102" i="1" s="1"/>
  <c r="E10103" i="1"/>
  <c r="B10103" i="1" s="1"/>
  <c r="A10103" i="1" s="1"/>
  <c r="E10104" i="1"/>
  <c r="B10104" i="1" s="1"/>
  <c r="A10104" i="1" s="1"/>
  <c r="E10105" i="1"/>
  <c r="B10105" i="1" s="1"/>
  <c r="A10105" i="1" s="1"/>
  <c r="E10106" i="1"/>
  <c r="B10106" i="1" s="1"/>
  <c r="A10106" i="1" s="1"/>
  <c r="E10107" i="1"/>
  <c r="B10107" i="1" s="1"/>
  <c r="A10107" i="1" s="1"/>
  <c r="E10108" i="1"/>
  <c r="B10108" i="1" s="1"/>
  <c r="E10109" i="1"/>
  <c r="B10109" i="1" s="1"/>
  <c r="E10110" i="1"/>
  <c r="B10110" i="1" s="1"/>
  <c r="E10111" i="1"/>
  <c r="B10111" i="1" s="1"/>
  <c r="E10112" i="1"/>
  <c r="B10112" i="1" s="1"/>
  <c r="E10113" i="1"/>
  <c r="B10113" i="1" s="1"/>
  <c r="E10114" i="1"/>
  <c r="B10114" i="1" s="1"/>
  <c r="E10115" i="1"/>
  <c r="B10115" i="1" s="1"/>
  <c r="A10115" i="1" s="1"/>
  <c r="E10116" i="1"/>
  <c r="B10116" i="1" s="1"/>
  <c r="A10116" i="1" s="1"/>
  <c r="E10117" i="1"/>
  <c r="B10117" i="1" s="1"/>
  <c r="A10117" i="1" s="1"/>
  <c r="E10118" i="1"/>
  <c r="B10118" i="1" s="1"/>
  <c r="A10118" i="1" s="1"/>
  <c r="E10119" i="1"/>
  <c r="B10119" i="1" s="1"/>
  <c r="A10119" i="1" s="1"/>
  <c r="E10120" i="1"/>
  <c r="B10120" i="1" s="1"/>
  <c r="A10120" i="1" s="1"/>
  <c r="E10121" i="1"/>
  <c r="B10121" i="1" s="1"/>
  <c r="A10121" i="1" s="1"/>
  <c r="E10122" i="1"/>
  <c r="B10122" i="1" s="1"/>
  <c r="A10122" i="1" s="1"/>
  <c r="E10123" i="1"/>
  <c r="B10123" i="1" s="1"/>
  <c r="A10123" i="1" s="1"/>
  <c r="E10124" i="1"/>
  <c r="B10124" i="1" s="1"/>
  <c r="E10125" i="1"/>
  <c r="B10125" i="1" s="1"/>
  <c r="E10126" i="1"/>
  <c r="B10126" i="1" s="1"/>
  <c r="E10127" i="1"/>
  <c r="B10127" i="1" s="1"/>
  <c r="E10128" i="1"/>
  <c r="B10128" i="1" s="1"/>
  <c r="E10129" i="1"/>
  <c r="B10129" i="1" s="1"/>
  <c r="E10130" i="1"/>
  <c r="B10130" i="1" s="1"/>
  <c r="E10131" i="1"/>
  <c r="B10131" i="1" s="1"/>
  <c r="A10131" i="1" s="1"/>
  <c r="E10132" i="1"/>
  <c r="B10132" i="1" s="1"/>
  <c r="A10132" i="1" s="1"/>
  <c r="E10133" i="1"/>
  <c r="B10133" i="1" s="1"/>
  <c r="A10133" i="1" s="1"/>
  <c r="E10134" i="1"/>
  <c r="B10134" i="1" s="1"/>
  <c r="A10134" i="1" s="1"/>
  <c r="E10135" i="1"/>
  <c r="B10135" i="1" s="1"/>
  <c r="A10135" i="1" s="1"/>
  <c r="E10136" i="1"/>
  <c r="B10136" i="1" s="1"/>
  <c r="A10136" i="1" s="1"/>
  <c r="E10137" i="1"/>
  <c r="B10137" i="1" s="1"/>
  <c r="A10137" i="1" s="1"/>
  <c r="E10138" i="1"/>
  <c r="B10138" i="1" s="1"/>
  <c r="A10138" i="1" s="1"/>
  <c r="E10139" i="1"/>
  <c r="B10139" i="1" s="1"/>
  <c r="A10139" i="1" s="1"/>
  <c r="E10140" i="1"/>
  <c r="B10140" i="1" s="1"/>
  <c r="E10141" i="1"/>
  <c r="B10141" i="1" s="1"/>
  <c r="E10142" i="1"/>
  <c r="B10142" i="1" s="1"/>
  <c r="E10143" i="1"/>
  <c r="B10143" i="1" s="1"/>
  <c r="E10144" i="1"/>
  <c r="B10144" i="1" s="1"/>
  <c r="E10145" i="1"/>
  <c r="B10145" i="1" s="1"/>
  <c r="E10146" i="1"/>
  <c r="B10146" i="1" s="1"/>
  <c r="E10147" i="1"/>
  <c r="B10147" i="1" s="1"/>
  <c r="A10147" i="1" s="1"/>
  <c r="E10148" i="1"/>
  <c r="B10148" i="1" s="1"/>
  <c r="A10148" i="1" s="1"/>
  <c r="E10149" i="1"/>
  <c r="B10149" i="1" s="1"/>
  <c r="A10149" i="1" s="1"/>
  <c r="E10150" i="1"/>
  <c r="B10150" i="1" s="1"/>
  <c r="A10150" i="1" s="1"/>
  <c r="E10151" i="1"/>
  <c r="B10151" i="1" s="1"/>
  <c r="A10151" i="1" s="1"/>
  <c r="E10152" i="1"/>
  <c r="B10152" i="1" s="1"/>
  <c r="A10152" i="1" s="1"/>
  <c r="E10153" i="1"/>
  <c r="B10153" i="1" s="1"/>
  <c r="A10153" i="1" s="1"/>
  <c r="E10154" i="1"/>
  <c r="B10154" i="1" s="1"/>
  <c r="A10154" i="1" s="1"/>
  <c r="E10155" i="1"/>
  <c r="B10155" i="1" s="1"/>
  <c r="A10155" i="1" s="1"/>
  <c r="E10156" i="1"/>
  <c r="B10156" i="1" s="1"/>
  <c r="E10157" i="1"/>
  <c r="B10157" i="1" s="1"/>
  <c r="E10158" i="1"/>
  <c r="B10158" i="1" s="1"/>
  <c r="E10159" i="1"/>
  <c r="B10159" i="1" s="1"/>
  <c r="E10160" i="1"/>
  <c r="B10160" i="1" s="1"/>
  <c r="E10161" i="1"/>
  <c r="B10161" i="1" s="1"/>
  <c r="E10162" i="1"/>
  <c r="B10162" i="1" s="1"/>
  <c r="E10163" i="1"/>
  <c r="B10163" i="1" s="1"/>
  <c r="A10163" i="1" s="1"/>
  <c r="E10164" i="1"/>
  <c r="B10164" i="1" s="1"/>
  <c r="A10164" i="1" s="1"/>
  <c r="E10165" i="1"/>
  <c r="B10165" i="1" s="1"/>
  <c r="A10165" i="1" s="1"/>
  <c r="E10166" i="1"/>
  <c r="B10166" i="1" s="1"/>
  <c r="A10166" i="1" s="1"/>
  <c r="E10167" i="1"/>
  <c r="B10167" i="1" s="1"/>
  <c r="A10167" i="1" s="1"/>
  <c r="E10168" i="1"/>
  <c r="B10168" i="1" s="1"/>
  <c r="A10168" i="1" s="1"/>
  <c r="E10169" i="1"/>
  <c r="B10169" i="1" s="1"/>
  <c r="A10169" i="1" s="1"/>
  <c r="E10170" i="1"/>
  <c r="B10170" i="1" s="1"/>
  <c r="A10170" i="1" s="1"/>
  <c r="E10171" i="1"/>
  <c r="B10171" i="1" s="1"/>
  <c r="A10171" i="1" s="1"/>
  <c r="E10172" i="1"/>
  <c r="B10172" i="1" s="1"/>
  <c r="E10173" i="1"/>
  <c r="B10173" i="1" s="1"/>
  <c r="E10174" i="1"/>
  <c r="B10174" i="1" s="1"/>
  <c r="E10175" i="1"/>
  <c r="B10175" i="1" s="1"/>
  <c r="E10176" i="1"/>
  <c r="B10176" i="1" s="1"/>
  <c r="E10177" i="1"/>
  <c r="B10177" i="1" s="1"/>
  <c r="E10178" i="1"/>
  <c r="B10178" i="1" s="1"/>
  <c r="E10179" i="1"/>
  <c r="B10179" i="1" s="1"/>
  <c r="A10179" i="1" s="1"/>
  <c r="E10180" i="1"/>
  <c r="B10180" i="1" s="1"/>
  <c r="A10180" i="1" s="1"/>
  <c r="E10181" i="1"/>
  <c r="B10181" i="1" s="1"/>
  <c r="A10181" i="1" s="1"/>
  <c r="E10182" i="1"/>
  <c r="B10182" i="1" s="1"/>
  <c r="A10182" i="1" s="1"/>
  <c r="E10183" i="1"/>
  <c r="B10183" i="1" s="1"/>
  <c r="A10183" i="1" s="1"/>
  <c r="E10184" i="1"/>
  <c r="B10184" i="1" s="1"/>
  <c r="A10184" i="1" s="1"/>
  <c r="E10185" i="1"/>
  <c r="B10185" i="1" s="1"/>
  <c r="A10185" i="1" s="1"/>
  <c r="E10186" i="1"/>
  <c r="B10186" i="1" s="1"/>
  <c r="A10186" i="1" s="1"/>
  <c r="E10187" i="1"/>
  <c r="B10187" i="1" s="1"/>
  <c r="A10187" i="1" s="1"/>
  <c r="E10188" i="1"/>
  <c r="B10188" i="1" s="1"/>
  <c r="E10189" i="1"/>
  <c r="B10189" i="1" s="1"/>
  <c r="E10190" i="1"/>
  <c r="B10190" i="1" s="1"/>
  <c r="E10191" i="1"/>
  <c r="B10191" i="1" s="1"/>
  <c r="E10192" i="1"/>
  <c r="B10192" i="1" s="1"/>
  <c r="E10193" i="1"/>
  <c r="B10193" i="1" s="1"/>
  <c r="E10194" i="1"/>
  <c r="B10194" i="1" s="1"/>
  <c r="E10195" i="1"/>
  <c r="B10195" i="1" s="1"/>
  <c r="A10195" i="1" s="1"/>
  <c r="E10196" i="1"/>
  <c r="B10196" i="1" s="1"/>
  <c r="A10196" i="1" s="1"/>
  <c r="E10197" i="1"/>
  <c r="B10197" i="1" s="1"/>
  <c r="A10197" i="1" s="1"/>
  <c r="E10198" i="1"/>
  <c r="B10198" i="1" s="1"/>
  <c r="A10198" i="1" s="1"/>
  <c r="E10199" i="1"/>
  <c r="B10199" i="1" s="1"/>
  <c r="A10199" i="1" s="1"/>
  <c r="E10200" i="1"/>
  <c r="B10200" i="1" s="1"/>
  <c r="A10200" i="1" s="1"/>
  <c r="E10201" i="1"/>
  <c r="B10201" i="1" s="1"/>
  <c r="A10201" i="1" s="1"/>
  <c r="E10202" i="1"/>
  <c r="B10202" i="1" s="1"/>
  <c r="A10202" i="1" s="1"/>
  <c r="E10203" i="1"/>
  <c r="B10203" i="1" s="1"/>
  <c r="A10203" i="1" s="1"/>
  <c r="E10204" i="1"/>
  <c r="B10204" i="1" s="1"/>
  <c r="E10205" i="1"/>
  <c r="B10205" i="1" s="1"/>
  <c r="E10206" i="1"/>
  <c r="B10206" i="1" s="1"/>
  <c r="E10207" i="1"/>
  <c r="B10207" i="1" s="1"/>
  <c r="E10208" i="1"/>
  <c r="B10208" i="1" s="1"/>
  <c r="E10209" i="1"/>
  <c r="B10209" i="1" s="1"/>
  <c r="E10210" i="1"/>
  <c r="B10210" i="1" s="1"/>
  <c r="E10211" i="1"/>
  <c r="B10211" i="1" s="1"/>
  <c r="A10211" i="1" s="1"/>
  <c r="E10212" i="1"/>
  <c r="B10212" i="1" s="1"/>
  <c r="A10212" i="1" s="1"/>
  <c r="E10213" i="1"/>
  <c r="B10213" i="1" s="1"/>
  <c r="A10213" i="1" s="1"/>
  <c r="E10214" i="1"/>
  <c r="B10214" i="1" s="1"/>
  <c r="A10214" i="1" s="1"/>
  <c r="E10215" i="1"/>
  <c r="B10215" i="1" s="1"/>
  <c r="A10215" i="1" s="1"/>
  <c r="E10216" i="1"/>
  <c r="B10216" i="1" s="1"/>
  <c r="A10216" i="1" s="1"/>
  <c r="E10217" i="1"/>
  <c r="B10217" i="1" s="1"/>
  <c r="A10217" i="1" s="1"/>
  <c r="E10218" i="1"/>
  <c r="B10218" i="1" s="1"/>
  <c r="A10218" i="1" s="1"/>
  <c r="E10219" i="1"/>
  <c r="B10219" i="1" s="1"/>
  <c r="A10219" i="1" s="1"/>
  <c r="E10220" i="1"/>
  <c r="B10220" i="1" s="1"/>
  <c r="E10221" i="1"/>
  <c r="B10221" i="1" s="1"/>
  <c r="E10222" i="1"/>
  <c r="B10222" i="1" s="1"/>
  <c r="E10223" i="1"/>
  <c r="B10223" i="1" s="1"/>
  <c r="E10224" i="1"/>
  <c r="B10224" i="1" s="1"/>
  <c r="E10225" i="1"/>
  <c r="B10225" i="1" s="1"/>
  <c r="E10226" i="1"/>
  <c r="B10226" i="1" s="1"/>
  <c r="E10227" i="1"/>
  <c r="B10227" i="1" s="1"/>
  <c r="A10227" i="1" s="1"/>
  <c r="E10228" i="1"/>
  <c r="B10228" i="1" s="1"/>
  <c r="A10228" i="1" s="1"/>
  <c r="E10229" i="1"/>
  <c r="B10229" i="1" s="1"/>
  <c r="A10229" i="1" s="1"/>
  <c r="E10230" i="1"/>
  <c r="B10230" i="1" s="1"/>
  <c r="A10230" i="1" s="1"/>
  <c r="E10231" i="1"/>
  <c r="B10231" i="1" s="1"/>
  <c r="A10231" i="1" s="1"/>
  <c r="E10232" i="1"/>
  <c r="B10232" i="1" s="1"/>
  <c r="A10232" i="1" s="1"/>
  <c r="E10233" i="1"/>
  <c r="B10233" i="1" s="1"/>
  <c r="A10233" i="1" s="1"/>
  <c r="E10234" i="1"/>
  <c r="B10234" i="1" s="1"/>
  <c r="A10234" i="1" s="1"/>
  <c r="E10235" i="1"/>
  <c r="B10235" i="1" s="1"/>
  <c r="A10235" i="1" s="1"/>
  <c r="E10236" i="1"/>
  <c r="B10236" i="1" s="1"/>
  <c r="E10237" i="1"/>
  <c r="B10237" i="1" s="1"/>
  <c r="E10238" i="1"/>
  <c r="B10238" i="1" s="1"/>
  <c r="E10239" i="1"/>
  <c r="B10239" i="1" s="1"/>
  <c r="E10240" i="1"/>
  <c r="B10240" i="1" s="1"/>
  <c r="E10241" i="1"/>
  <c r="B10241" i="1" s="1"/>
  <c r="E10242" i="1"/>
  <c r="B10242" i="1" s="1"/>
  <c r="E10243" i="1"/>
  <c r="B10243" i="1" s="1"/>
  <c r="A10243" i="1" s="1"/>
  <c r="E10244" i="1"/>
  <c r="B10244" i="1" s="1"/>
  <c r="A10244" i="1" s="1"/>
  <c r="E10245" i="1"/>
  <c r="B10245" i="1" s="1"/>
  <c r="A10245" i="1" s="1"/>
  <c r="E10246" i="1"/>
  <c r="B10246" i="1" s="1"/>
  <c r="A10246" i="1" s="1"/>
  <c r="E10247" i="1"/>
  <c r="B10247" i="1" s="1"/>
  <c r="A10247" i="1" s="1"/>
  <c r="E10248" i="1"/>
  <c r="B10248" i="1" s="1"/>
  <c r="A10248" i="1" s="1"/>
  <c r="E10249" i="1"/>
  <c r="B10249" i="1" s="1"/>
  <c r="A10249" i="1" s="1"/>
  <c r="E10250" i="1"/>
  <c r="B10250" i="1" s="1"/>
  <c r="A10250" i="1" s="1"/>
  <c r="E10251" i="1"/>
  <c r="B10251" i="1" s="1"/>
  <c r="A10251" i="1" s="1"/>
  <c r="E10252" i="1"/>
  <c r="B10252" i="1" s="1"/>
  <c r="E10253" i="1"/>
  <c r="B10253" i="1" s="1"/>
  <c r="E10254" i="1"/>
  <c r="B10254" i="1" s="1"/>
  <c r="E10255" i="1"/>
  <c r="B10255" i="1" s="1"/>
  <c r="E10256" i="1"/>
  <c r="B10256" i="1" s="1"/>
  <c r="E10257" i="1"/>
  <c r="B10257" i="1" s="1"/>
  <c r="E10258" i="1"/>
  <c r="B10258" i="1" s="1"/>
  <c r="E10259" i="1"/>
  <c r="B10259" i="1" s="1"/>
  <c r="A10259" i="1" s="1"/>
  <c r="E10260" i="1"/>
  <c r="B10260" i="1" s="1"/>
  <c r="A10260" i="1" s="1"/>
  <c r="E10261" i="1"/>
  <c r="B10261" i="1" s="1"/>
  <c r="A10261" i="1" s="1"/>
  <c r="E10262" i="1"/>
  <c r="B10262" i="1" s="1"/>
  <c r="A10262" i="1" s="1"/>
  <c r="E10263" i="1"/>
  <c r="B10263" i="1" s="1"/>
  <c r="A10263" i="1" s="1"/>
  <c r="E10264" i="1"/>
  <c r="B10264" i="1" s="1"/>
  <c r="A10264" i="1" s="1"/>
  <c r="E10265" i="1"/>
  <c r="B10265" i="1" s="1"/>
  <c r="A10265" i="1" s="1"/>
  <c r="E10266" i="1"/>
  <c r="B10266" i="1" s="1"/>
  <c r="A10266" i="1" s="1"/>
  <c r="E10267" i="1"/>
  <c r="B10267" i="1" s="1"/>
  <c r="A10267" i="1" s="1"/>
  <c r="E10268" i="1"/>
  <c r="B10268" i="1" s="1"/>
  <c r="E10269" i="1"/>
  <c r="B10269" i="1" s="1"/>
  <c r="E10270" i="1"/>
  <c r="B10270" i="1" s="1"/>
  <c r="E10271" i="1"/>
  <c r="B10271" i="1" s="1"/>
  <c r="E10272" i="1"/>
  <c r="B10272" i="1" s="1"/>
  <c r="E10273" i="1"/>
  <c r="B10273" i="1" s="1"/>
  <c r="E10274" i="1"/>
  <c r="B10274" i="1" s="1"/>
  <c r="E10275" i="1"/>
  <c r="B10275" i="1" s="1"/>
  <c r="A10275" i="1" s="1"/>
  <c r="E10276" i="1"/>
  <c r="B10276" i="1" s="1"/>
  <c r="A10276" i="1" s="1"/>
  <c r="E10277" i="1"/>
  <c r="B10277" i="1" s="1"/>
  <c r="A10277" i="1" s="1"/>
  <c r="E10278" i="1"/>
  <c r="B10278" i="1" s="1"/>
  <c r="A10278" i="1" s="1"/>
  <c r="E10279" i="1"/>
  <c r="B10279" i="1" s="1"/>
  <c r="A10279" i="1" s="1"/>
  <c r="E10280" i="1"/>
  <c r="B10280" i="1" s="1"/>
  <c r="A10280" i="1" s="1"/>
  <c r="E10281" i="1"/>
  <c r="B10281" i="1" s="1"/>
  <c r="A10281" i="1" s="1"/>
  <c r="E10282" i="1"/>
  <c r="B10282" i="1" s="1"/>
  <c r="A10282" i="1" s="1"/>
  <c r="E10283" i="1"/>
  <c r="B10283" i="1" s="1"/>
  <c r="A10283" i="1" s="1"/>
  <c r="E10284" i="1"/>
  <c r="B10284" i="1" s="1"/>
  <c r="E10285" i="1"/>
  <c r="B10285" i="1" s="1"/>
  <c r="E10286" i="1"/>
  <c r="B10286" i="1" s="1"/>
  <c r="E10287" i="1"/>
  <c r="B10287" i="1" s="1"/>
  <c r="E10288" i="1"/>
  <c r="B10288" i="1" s="1"/>
  <c r="E10289" i="1"/>
  <c r="B10289" i="1" s="1"/>
  <c r="E10290" i="1"/>
  <c r="B10290" i="1" s="1"/>
  <c r="E10291" i="1"/>
  <c r="B10291" i="1" s="1"/>
  <c r="A10291" i="1" s="1"/>
  <c r="E10292" i="1"/>
  <c r="B10292" i="1" s="1"/>
  <c r="A10292" i="1" s="1"/>
  <c r="E10293" i="1"/>
  <c r="B10293" i="1" s="1"/>
  <c r="A10293" i="1" s="1"/>
  <c r="E10294" i="1"/>
  <c r="B10294" i="1" s="1"/>
  <c r="A10294" i="1" s="1"/>
  <c r="E10295" i="1"/>
  <c r="B10295" i="1" s="1"/>
  <c r="A10295" i="1" s="1"/>
  <c r="E10296" i="1"/>
  <c r="B10296" i="1" s="1"/>
  <c r="A10296" i="1" s="1"/>
  <c r="E10297" i="1"/>
  <c r="B10297" i="1" s="1"/>
  <c r="A10297" i="1" s="1"/>
  <c r="E10298" i="1"/>
  <c r="B10298" i="1" s="1"/>
  <c r="A10298" i="1" s="1"/>
  <c r="E10299" i="1"/>
  <c r="B10299" i="1" s="1"/>
  <c r="A10299" i="1" s="1"/>
  <c r="E10300" i="1"/>
  <c r="B10300" i="1" s="1"/>
  <c r="E10301" i="1"/>
  <c r="B10301" i="1" s="1"/>
  <c r="E10302" i="1"/>
  <c r="B10302" i="1" s="1"/>
  <c r="E10303" i="1"/>
  <c r="B10303" i="1" s="1"/>
  <c r="E10304" i="1"/>
  <c r="B10304" i="1" s="1"/>
  <c r="E10305" i="1"/>
  <c r="B10305" i="1" s="1"/>
  <c r="E10306" i="1"/>
  <c r="B10306" i="1" s="1"/>
  <c r="E10307" i="1"/>
  <c r="B10307" i="1" s="1"/>
  <c r="A10307" i="1" s="1"/>
  <c r="E10308" i="1"/>
  <c r="B10308" i="1" s="1"/>
  <c r="A10308" i="1" s="1"/>
  <c r="E10309" i="1"/>
  <c r="B10309" i="1" s="1"/>
  <c r="A10309" i="1" s="1"/>
  <c r="E10310" i="1"/>
  <c r="B10310" i="1" s="1"/>
  <c r="A10310" i="1" s="1"/>
  <c r="E10311" i="1"/>
  <c r="B10311" i="1" s="1"/>
  <c r="A10311" i="1" s="1"/>
  <c r="E10312" i="1"/>
  <c r="B10312" i="1" s="1"/>
  <c r="A10312" i="1" s="1"/>
  <c r="E10313" i="1"/>
  <c r="B10313" i="1" s="1"/>
  <c r="A10313" i="1" s="1"/>
  <c r="E10314" i="1"/>
  <c r="B10314" i="1" s="1"/>
  <c r="A10314" i="1" s="1"/>
  <c r="E10315" i="1"/>
  <c r="B10315" i="1" s="1"/>
  <c r="A10315" i="1" s="1"/>
  <c r="E10316" i="1"/>
  <c r="B10316" i="1" s="1"/>
  <c r="E10317" i="1"/>
  <c r="B10317" i="1" s="1"/>
  <c r="E10318" i="1"/>
  <c r="B10318" i="1" s="1"/>
  <c r="E10319" i="1"/>
  <c r="B10319" i="1" s="1"/>
  <c r="E10320" i="1"/>
  <c r="B10320" i="1" s="1"/>
  <c r="E10321" i="1"/>
  <c r="B10321" i="1" s="1"/>
  <c r="E10322" i="1"/>
  <c r="B10322" i="1" s="1"/>
  <c r="E10323" i="1"/>
  <c r="B10323" i="1" s="1"/>
  <c r="A10323" i="1" s="1"/>
  <c r="E10324" i="1"/>
  <c r="B10324" i="1" s="1"/>
  <c r="A10324" i="1" s="1"/>
  <c r="E10325" i="1"/>
  <c r="B10325" i="1" s="1"/>
  <c r="A10325" i="1" s="1"/>
  <c r="E10326" i="1"/>
  <c r="B10326" i="1" s="1"/>
  <c r="A10326" i="1" s="1"/>
  <c r="E10327" i="1"/>
  <c r="B10327" i="1" s="1"/>
  <c r="A10327" i="1" s="1"/>
  <c r="E10328" i="1"/>
  <c r="B10328" i="1" s="1"/>
  <c r="A10328" i="1" s="1"/>
  <c r="E10329" i="1"/>
  <c r="B10329" i="1" s="1"/>
  <c r="A10329" i="1" s="1"/>
  <c r="E10330" i="1"/>
  <c r="B10330" i="1" s="1"/>
  <c r="A10330" i="1" s="1"/>
  <c r="E10331" i="1"/>
  <c r="B10331" i="1" s="1"/>
  <c r="A10331" i="1" s="1"/>
  <c r="E10332" i="1"/>
  <c r="B10332" i="1" s="1"/>
  <c r="E10333" i="1"/>
  <c r="B10333" i="1" s="1"/>
  <c r="E10334" i="1"/>
  <c r="B10334" i="1" s="1"/>
  <c r="E10335" i="1"/>
  <c r="B10335" i="1" s="1"/>
  <c r="E10336" i="1"/>
  <c r="B10336" i="1" s="1"/>
  <c r="E10337" i="1"/>
  <c r="B10337" i="1" s="1"/>
  <c r="E10338" i="1"/>
  <c r="B10338" i="1" s="1"/>
  <c r="E10339" i="1"/>
  <c r="B10339" i="1" s="1"/>
  <c r="A10339" i="1" s="1"/>
  <c r="E10340" i="1"/>
  <c r="B10340" i="1" s="1"/>
  <c r="A10340" i="1" s="1"/>
  <c r="E10341" i="1"/>
  <c r="B10341" i="1" s="1"/>
  <c r="A10341" i="1" s="1"/>
  <c r="E10342" i="1"/>
  <c r="B10342" i="1" s="1"/>
  <c r="A10342" i="1" s="1"/>
  <c r="E10343" i="1"/>
  <c r="B10343" i="1" s="1"/>
  <c r="A10343" i="1" s="1"/>
  <c r="E10344" i="1"/>
  <c r="B10344" i="1" s="1"/>
  <c r="A10344" i="1" s="1"/>
  <c r="E10345" i="1"/>
  <c r="B10345" i="1" s="1"/>
  <c r="A10345" i="1" s="1"/>
  <c r="E10346" i="1"/>
  <c r="B10346" i="1" s="1"/>
  <c r="A10346" i="1" s="1"/>
  <c r="E10347" i="1"/>
  <c r="B10347" i="1" s="1"/>
  <c r="A10347" i="1" s="1"/>
  <c r="E10348" i="1"/>
  <c r="B10348" i="1" s="1"/>
  <c r="E10349" i="1"/>
  <c r="B10349" i="1" s="1"/>
  <c r="E10350" i="1"/>
  <c r="B10350" i="1" s="1"/>
  <c r="E10351" i="1"/>
  <c r="B10351" i="1" s="1"/>
  <c r="E10352" i="1"/>
  <c r="B10352" i="1" s="1"/>
  <c r="E10353" i="1"/>
  <c r="B10353" i="1" s="1"/>
  <c r="E10354" i="1"/>
  <c r="B10354" i="1" s="1"/>
  <c r="E10355" i="1"/>
  <c r="B10355" i="1" s="1"/>
  <c r="A10355" i="1" s="1"/>
  <c r="E10356" i="1"/>
  <c r="B10356" i="1" s="1"/>
  <c r="A10356" i="1" s="1"/>
  <c r="E10357" i="1"/>
  <c r="B10357" i="1" s="1"/>
  <c r="A10357" i="1" s="1"/>
  <c r="E10358" i="1"/>
  <c r="B10358" i="1" s="1"/>
  <c r="A10358" i="1" s="1"/>
  <c r="E10359" i="1"/>
  <c r="B10359" i="1" s="1"/>
  <c r="A10359" i="1" s="1"/>
  <c r="E10360" i="1"/>
  <c r="B10360" i="1" s="1"/>
  <c r="A10360" i="1" s="1"/>
  <c r="E10361" i="1"/>
  <c r="B10361" i="1" s="1"/>
  <c r="A10361" i="1" s="1"/>
  <c r="E10362" i="1"/>
  <c r="B10362" i="1" s="1"/>
  <c r="A10362" i="1" s="1"/>
  <c r="E10363" i="1"/>
  <c r="B10363" i="1" s="1"/>
  <c r="A10363" i="1" s="1"/>
  <c r="E10364" i="1"/>
  <c r="B10364" i="1" s="1"/>
  <c r="E10365" i="1"/>
  <c r="B10365" i="1" s="1"/>
  <c r="E10366" i="1"/>
  <c r="B10366" i="1" s="1"/>
  <c r="E10367" i="1"/>
  <c r="B10367" i="1" s="1"/>
  <c r="E10368" i="1"/>
  <c r="B10368" i="1" s="1"/>
  <c r="E10369" i="1"/>
  <c r="B10369" i="1" s="1"/>
  <c r="E10370" i="1"/>
  <c r="B10370" i="1" s="1"/>
  <c r="E10371" i="1"/>
  <c r="B10371" i="1" s="1"/>
  <c r="A10371" i="1" s="1"/>
  <c r="E10372" i="1"/>
  <c r="B10372" i="1" s="1"/>
  <c r="A10372" i="1" s="1"/>
  <c r="E10373" i="1"/>
  <c r="B10373" i="1" s="1"/>
  <c r="A10373" i="1" s="1"/>
  <c r="E10374" i="1"/>
  <c r="B10374" i="1" s="1"/>
  <c r="A10374" i="1" s="1"/>
  <c r="E10375" i="1"/>
  <c r="B10375" i="1" s="1"/>
  <c r="A10375" i="1" s="1"/>
  <c r="E10376" i="1"/>
  <c r="B10376" i="1" s="1"/>
  <c r="A10376" i="1" s="1"/>
  <c r="E10377" i="1"/>
  <c r="B10377" i="1" s="1"/>
  <c r="A10377" i="1" s="1"/>
  <c r="E10378" i="1"/>
  <c r="B10378" i="1" s="1"/>
  <c r="A10378" i="1" s="1"/>
  <c r="E10379" i="1"/>
  <c r="B10379" i="1" s="1"/>
  <c r="A10379" i="1" s="1"/>
  <c r="E10380" i="1"/>
  <c r="B10380" i="1" s="1"/>
  <c r="E10381" i="1"/>
  <c r="B10381" i="1" s="1"/>
  <c r="E10382" i="1"/>
  <c r="B10382" i="1" s="1"/>
  <c r="E10383" i="1"/>
  <c r="B10383" i="1" s="1"/>
  <c r="E10384" i="1"/>
  <c r="B10384" i="1" s="1"/>
  <c r="E10385" i="1"/>
  <c r="B10385" i="1" s="1"/>
  <c r="E10386" i="1"/>
  <c r="B10386" i="1" s="1"/>
  <c r="E10387" i="1"/>
  <c r="B10387" i="1" s="1"/>
  <c r="A10387" i="1" s="1"/>
  <c r="E10388" i="1"/>
  <c r="B10388" i="1" s="1"/>
  <c r="A10388" i="1" s="1"/>
  <c r="E10389" i="1"/>
  <c r="B10389" i="1" s="1"/>
  <c r="A10389" i="1" s="1"/>
  <c r="E10390" i="1"/>
  <c r="B10390" i="1" s="1"/>
  <c r="A10390" i="1" s="1"/>
  <c r="E10391" i="1"/>
  <c r="B10391" i="1" s="1"/>
  <c r="A10391" i="1" s="1"/>
  <c r="E10392" i="1"/>
  <c r="B10392" i="1" s="1"/>
  <c r="A10392" i="1" s="1"/>
  <c r="E10393" i="1"/>
  <c r="B10393" i="1" s="1"/>
  <c r="A10393" i="1" s="1"/>
  <c r="E10394" i="1"/>
  <c r="B10394" i="1" s="1"/>
  <c r="A10394" i="1" s="1"/>
  <c r="E10395" i="1"/>
  <c r="B10395" i="1" s="1"/>
  <c r="A10395" i="1" s="1"/>
  <c r="E10396" i="1"/>
  <c r="B10396" i="1" s="1"/>
  <c r="E10397" i="1"/>
  <c r="B10397" i="1" s="1"/>
  <c r="E10398" i="1"/>
  <c r="B10398" i="1" s="1"/>
  <c r="E10399" i="1"/>
  <c r="B10399" i="1" s="1"/>
  <c r="E10400" i="1"/>
  <c r="B10400" i="1" s="1"/>
  <c r="E10401" i="1"/>
  <c r="B10401" i="1" s="1"/>
  <c r="E10402" i="1"/>
  <c r="B10402" i="1" s="1"/>
  <c r="E10403" i="1"/>
  <c r="B10403" i="1" s="1"/>
  <c r="A10403" i="1" s="1"/>
  <c r="E10404" i="1"/>
  <c r="B10404" i="1" s="1"/>
  <c r="A10404" i="1" s="1"/>
  <c r="E10405" i="1"/>
  <c r="B10405" i="1" s="1"/>
  <c r="A10405" i="1" s="1"/>
  <c r="E10406" i="1"/>
  <c r="B10406" i="1" s="1"/>
  <c r="A10406" i="1" s="1"/>
  <c r="E10407" i="1"/>
  <c r="B10407" i="1" s="1"/>
  <c r="A10407" i="1" s="1"/>
  <c r="E10408" i="1"/>
  <c r="B10408" i="1" s="1"/>
  <c r="A10408" i="1" s="1"/>
  <c r="E10409" i="1"/>
  <c r="B10409" i="1" s="1"/>
  <c r="A10409" i="1" s="1"/>
  <c r="E10410" i="1"/>
  <c r="B10410" i="1" s="1"/>
  <c r="A10410" i="1" s="1"/>
  <c r="E10411" i="1"/>
  <c r="B10411" i="1" s="1"/>
  <c r="A10411" i="1" s="1"/>
  <c r="E10412" i="1"/>
  <c r="B10412" i="1" s="1"/>
  <c r="E10413" i="1"/>
  <c r="B10413" i="1" s="1"/>
  <c r="E10414" i="1"/>
  <c r="B10414" i="1" s="1"/>
  <c r="E10415" i="1"/>
  <c r="B10415" i="1" s="1"/>
  <c r="E10416" i="1"/>
  <c r="B10416" i="1" s="1"/>
  <c r="E10417" i="1"/>
  <c r="B10417" i="1" s="1"/>
  <c r="E10418" i="1"/>
  <c r="B10418" i="1" s="1"/>
  <c r="E10419" i="1"/>
  <c r="B10419" i="1" s="1"/>
  <c r="A10419" i="1" s="1"/>
  <c r="E10420" i="1"/>
  <c r="B10420" i="1" s="1"/>
  <c r="A10420" i="1" s="1"/>
  <c r="E10421" i="1"/>
  <c r="B10421" i="1" s="1"/>
  <c r="A10421" i="1" s="1"/>
  <c r="E10422" i="1"/>
  <c r="B10422" i="1" s="1"/>
  <c r="A10422" i="1" s="1"/>
  <c r="E10423" i="1"/>
  <c r="B10423" i="1" s="1"/>
  <c r="A10423" i="1" s="1"/>
  <c r="E10424" i="1"/>
  <c r="B10424" i="1" s="1"/>
  <c r="A10424" i="1" s="1"/>
  <c r="E10425" i="1"/>
  <c r="B10425" i="1" s="1"/>
  <c r="A10425" i="1" s="1"/>
  <c r="E10426" i="1"/>
  <c r="B10426" i="1" s="1"/>
  <c r="A10426" i="1" s="1"/>
  <c r="E10427" i="1"/>
  <c r="B10427" i="1" s="1"/>
  <c r="A10427" i="1" s="1"/>
  <c r="E10428" i="1"/>
  <c r="B10428" i="1" s="1"/>
  <c r="E10429" i="1"/>
  <c r="B10429" i="1" s="1"/>
  <c r="E10430" i="1"/>
  <c r="B10430" i="1" s="1"/>
  <c r="E10431" i="1"/>
  <c r="B10431" i="1" s="1"/>
  <c r="E10432" i="1"/>
  <c r="B10432" i="1" s="1"/>
  <c r="E10433" i="1"/>
  <c r="B10433" i="1" s="1"/>
  <c r="E10434" i="1"/>
  <c r="B10434" i="1" s="1"/>
  <c r="E10435" i="1"/>
  <c r="B10435" i="1" s="1"/>
  <c r="A10435" i="1" s="1"/>
  <c r="E10436" i="1"/>
  <c r="B10436" i="1" s="1"/>
  <c r="A10436" i="1" s="1"/>
  <c r="E10437" i="1"/>
  <c r="B10437" i="1" s="1"/>
  <c r="A10437" i="1" s="1"/>
  <c r="E10438" i="1"/>
  <c r="B10438" i="1" s="1"/>
  <c r="A10438" i="1" s="1"/>
  <c r="E10439" i="1"/>
  <c r="B10439" i="1" s="1"/>
  <c r="A10439" i="1" s="1"/>
  <c r="E10440" i="1"/>
  <c r="B10440" i="1" s="1"/>
  <c r="A10440" i="1" s="1"/>
  <c r="E10441" i="1"/>
  <c r="B10441" i="1" s="1"/>
  <c r="A10441" i="1" s="1"/>
  <c r="E10442" i="1"/>
  <c r="B10442" i="1" s="1"/>
  <c r="A10442" i="1" s="1"/>
  <c r="E10443" i="1"/>
  <c r="B10443" i="1" s="1"/>
  <c r="A10443" i="1" s="1"/>
  <c r="E10444" i="1"/>
  <c r="B10444" i="1" s="1"/>
  <c r="E10445" i="1"/>
  <c r="B10445" i="1" s="1"/>
  <c r="E10446" i="1"/>
  <c r="B10446" i="1" s="1"/>
  <c r="E10447" i="1"/>
  <c r="B10447" i="1" s="1"/>
  <c r="E10448" i="1"/>
  <c r="B10448" i="1" s="1"/>
  <c r="E10449" i="1"/>
  <c r="B10449" i="1" s="1"/>
  <c r="E10450" i="1"/>
  <c r="B10450" i="1" s="1"/>
  <c r="E10451" i="1"/>
  <c r="B10451" i="1" s="1"/>
  <c r="A10451" i="1" s="1"/>
  <c r="E10452" i="1"/>
  <c r="B10452" i="1" s="1"/>
  <c r="A10452" i="1" s="1"/>
  <c r="E10453" i="1"/>
  <c r="B10453" i="1" s="1"/>
  <c r="A10453" i="1" s="1"/>
  <c r="E10454" i="1"/>
  <c r="B10454" i="1" s="1"/>
  <c r="A10454" i="1" s="1"/>
  <c r="E10455" i="1"/>
  <c r="B10455" i="1" s="1"/>
  <c r="A10455" i="1" s="1"/>
  <c r="E10456" i="1"/>
  <c r="B10456" i="1" s="1"/>
  <c r="A10456" i="1" s="1"/>
  <c r="E10457" i="1"/>
  <c r="B10457" i="1" s="1"/>
  <c r="A10457" i="1" s="1"/>
  <c r="E10458" i="1"/>
  <c r="B10458" i="1" s="1"/>
  <c r="A10458" i="1" s="1"/>
  <c r="E10459" i="1"/>
  <c r="B10459" i="1" s="1"/>
  <c r="A10459" i="1" s="1"/>
  <c r="E10460" i="1"/>
  <c r="B10460" i="1" s="1"/>
  <c r="E10461" i="1"/>
  <c r="B10461" i="1" s="1"/>
  <c r="E10462" i="1"/>
  <c r="B10462" i="1" s="1"/>
  <c r="E10463" i="1"/>
  <c r="B10463" i="1" s="1"/>
  <c r="E10464" i="1"/>
  <c r="B10464" i="1" s="1"/>
  <c r="E10465" i="1"/>
  <c r="B10465" i="1" s="1"/>
  <c r="E10466" i="1"/>
  <c r="B10466" i="1" s="1"/>
  <c r="E10467" i="1"/>
  <c r="B10467" i="1" s="1"/>
  <c r="A10467" i="1" s="1"/>
  <c r="E10468" i="1"/>
  <c r="B10468" i="1" s="1"/>
  <c r="A10468" i="1" s="1"/>
  <c r="E10469" i="1"/>
  <c r="B10469" i="1" s="1"/>
  <c r="A10469" i="1" s="1"/>
  <c r="E10470" i="1"/>
  <c r="B10470" i="1" s="1"/>
  <c r="A10470" i="1" s="1"/>
  <c r="E10471" i="1"/>
  <c r="B10471" i="1" s="1"/>
  <c r="A10471" i="1" s="1"/>
  <c r="E10472" i="1"/>
  <c r="B10472" i="1" s="1"/>
  <c r="A10472" i="1" s="1"/>
  <c r="E10473" i="1"/>
  <c r="B10473" i="1" s="1"/>
  <c r="A10473" i="1" s="1"/>
  <c r="E10474" i="1"/>
  <c r="B10474" i="1" s="1"/>
  <c r="A10474" i="1" s="1"/>
  <c r="E10475" i="1"/>
  <c r="B10475" i="1" s="1"/>
  <c r="A10475" i="1" s="1"/>
  <c r="E10476" i="1"/>
  <c r="B10476" i="1" s="1"/>
  <c r="E10477" i="1"/>
  <c r="B10477" i="1" s="1"/>
  <c r="E10478" i="1"/>
  <c r="B10478" i="1" s="1"/>
  <c r="E10479" i="1"/>
  <c r="B10479" i="1" s="1"/>
  <c r="E10480" i="1"/>
  <c r="B10480" i="1" s="1"/>
  <c r="E10481" i="1"/>
  <c r="B10481" i="1" s="1"/>
  <c r="E10482" i="1"/>
  <c r="B10482" i="1" s="1"/>
  <c r="E10483" i="1"/>
  <c r="B10483" i="1" s="1"/>
  <c r="A10483" i="1" s="1"/>
  <c r="E10484" i="1"/>
  <c r="B10484" i="1" s="1"/>
  <c r="A10484" i="1" s="1"/>
  <c r="E10485" i="1"/>
  <c r="B10485" i="1" s="1"/>
  <c r="A10485" i="1" s="1"/>
  <c r="E10486" i="1"/>
  <c r="B10486" i="1" s="1"/>
  <c r="A10486" i="1" s="1"/>
  <c r="E10487" i="1"/>
  <c r="B10487" i="1" s="1"/>
  <c r="A10487" i="1" s="1"/>
  <c r="E10488" i="1"/>
  <c r="B10488" i="1" s="1"/>
  <c r="A10488" i="1" s="1"/>
  <c r="E10489" i="1"/>
  <c r="B10489" i="1" s="1"/>
  <c r="A10489" i="1" s="1"/>
  <c r="E10490" i="1"/>
  <c r="B10490" i="1" s="1"/>
  <c r="A10490" i="1" s="1"/>
  <c r="E10491" i="1"/>
  <c r="B10491" i="1" s="1"/>
  <c r="A10491" i="1" s="1"/>
  <c r="E10492" i="1"/>
  <c r="B10492" i="1" s="1"/>
  <c r="E10493" i="1"/>
  <c r="B10493" i="1" s="1"/>
  <c r="E10494" i="1"/>
  <c r="B10494" i="1" s="1"/>
  <c r="E10495" i="1"/>
  <c r="B10495" i="1" s="1"/>
  <c r="E10496" i="1"/>
  <c r="B10496" i="1" s="1"/>
  <c r="E10497" i="1"/>
  <c r="B10497" i="1" s="1"/>
  <c r="E10498" i="1"/>
  <c r="B10498" i="1" s="1"/>
  <c r="E10499" i="1"/>
  <c r="B10499" i="1" s="1"/>
  <c r="A10499" i="1" s="1"/>
  <c r="E10500" i="1"/>
  <c r="B10500" i="1" s="1"/>
  <c r="A10500" i="1" s="1"/>
  <c r="E10501" i="1"/>
  <c r="B10501" i="1" s="1"/>
  <c r="A10501" i="1" s="1"/>
  <c r="E10502" i="1"/>
  <c r="B10502" i="1" s="1"/>
  <c r="A10502" i="1" s="1"/>
  <c r="E10503" i="1"/>
  <c r="B10503" i="1" s="1"/>
  <c r="A10503" i="1" s="1"/>
  <c r="E10504" i="1"/>
  <c r="B10504" i="1" s="1"/>
  <c r="A10504" i="1" s="1"/>
  <c r="E10505" i="1"/>
  <c r="B10505" i="1" s="1"/>
  <c r="A10505" i="1" s="1"/>
  <c r="E10506" i="1"/>
  <c r="B10506" i="1" s="1"/>
  <c r="A10506" i="1" s="1"/>
  <c r="E10507" i="1"/>
  <c r="B10507" i="1" s="1"/>
  <c r="A10507" i="1" s="1"/>
  <c r="E10508" i="1"/>
  <c r="B10508" i="1" s="1"/>
  <c r="E10509" i="1"/>
  <c r="B10509" i="1" s="1"/>
  <c r="E10510" i="1"/>
  <c r="B10510" i="1" s="1"/>
  <c r="E10511" i="1"/>
  <c r="B10511" i="1" s="1"/>
  <c r="E10512" i="1"/>
  <c r="B10512" i="1" s="1"/>
  <c r="E10513" i="1"/>
  <c r="B10513" i="1" s="1"/>
  <c r="E10514" i="1"/>
  <c r="B10514" i="1" s="1"/>
  <c r="E10515" i="1"/>
  <c r="B10515" i="1" s="1"/>
  <c r="A10515" i="1" s="1"/>
  <c r="E10516" i="1"/>
  <c r="B10516" i="1" s="1"/>
  <c r="A10516" i="1" s="1"/>
  <c r="E10517" i="1"/>
  <c r="B10517" i="1" s="1"/>
  <c r="A10517" i="1" s="1"/>
  <c r="E10518" i="1"/>
  <c r="B10518" i="1" s="1"/>
  <c r="A10518" i="1" s="1"/>
  <c r="E10519" i="1"/>
  <c r="B10519" i="1" s="1"/>
  <c r="A10519" i="1" s="1"/>
  <c r="E10520" i="1"/>
  <c r="B10520" i="1" s="1"/>
  <c r="A10520" i="1" s="1"/>
  <c r="E10521" i="1"/>
  <c r="B10521" i="1" s="1"/>
  <c r="A10521" i="1" s="1"/>
  <c r="E10522" i="1"/>
  <c r="B10522" i="1" s="1"/>
  <c r="A10522" i="1" s="1"/>
  <c r="E10523" i="1"/>
  <c r="B10523" i="1" s="1"/>
  <c r="A10523" i="1" s="1"/>
  <c r="E10524" i="1"/>
  <c r="B10524" i="1" s="1"/>
  <c r="E10525" i="1"/>
  <c r="B10525" i="1" s="1"/>
  <c r="E10526" i="1"/>
  <c r="B10526" i="1" s="1"/>
  <c r="E10527" i="1"/>
  <c r="B10527" i="1" s="1"/>
  <c r="E10528" i="1"/>
  <c r="B10528" i="1" s="1"/>
  <c r="E10529" i="1"/>
  <c r="B10529" i="1" s="1"/>
  <c r="E10530" i="1"/>
  <c r="B10530" i="1" s="1"/>
  <c r="E10531" i="1"/>
  <c r="B10531" i="1" s="1"/>
  <c r="A10531" i="1" s="1"/>
  <c r="E10532" i="1"/>
  <c r="B10532" i="1" s="1"/>
  <c r="A10532" i="1" s="1"/>
  <c r="E10533" i="1"/>
  <c r="B10533" i="1" s="1"/>
  <c r="A10533" i="1" s="1"/>
  <c r="E10534" i="1"/>
  <c r="B10534" i="1" s="1"/>
  <c r="A10534" i="1" s="1"/>
  <c r="E10535" i="1"/>
  <c r="B10535" i="1" s="1"/>
  <c r="A10535" i="1" s="1"/>
  <c r="E10536" i="1"/>
  <c r="B10536" i="1" s="1"/>
  <c r="A10536" i="1" s="1"/>
  <c r="E10537" i="1"/>
  <c r="B10537" i="1" s="1"/>
  <c r="A10537" i="1" s="1"/>
  <c r="E10538" i="1"/>
  <c r="B10538" i="1" s="1"/>
  <c r="A10538" i="1" s="1"/>
  <c r="E10539" i="1"/>
  <c r="B10539" i="1" s="1"/>
  <c r="A10539" i="1" s="1"/>
  <c r="E10540" i="1"/>
  <c r="B10540" i="1" s="1"/>
  <c r="E10541" i="1"/>
  <c r="B10541" i="1" s="1"/>
  <c r="E10542" i="1"/>
  <c r="B10542" i="1" s="1"/>
  <c r="E10543" i="1"/>
  <c r="B10543" i="1" s="1"/>
  <c r="E10544" i="1"/>
  <c r="B10544" i="1" s="1"/>
  <c r="E10545" i="1"/>
  <c r="B10545" i="1" s="1"/>
  <c r="E10546" i="1"/>
  <c r="B10546" i="1" s="1"/>
  <c r="E10547" i="1"/>
  <c r="B10547" i="1" s="1"/>
  <c r="A10547" i="1" s="1"/>
  <c r="E10548" i="1"/>
  <c r="B10548" i="1" s="1"/>
  <c r="A10548" i="1" s="1"/>
  <c r="E10549" i="1"/>
  <c r="B10549" i="1" s="1"/>
  <c r="A10549" i="1" s="1"/>
  <c r="E10550" i="1"/>
  <c r="B10550" i="1" s="1"/>
  <c r="A10550" i="1" s="1"/>
  <c r="E10551" i="1"/>
  <c r="B10551" i="1" s="1"/>
  <c r="A10551" i="1" s="1"/>
  <c r="E10552" i="1"/>
  <c r="B10552" i="1" s="1"/>
  <c r="A10552" i="1" s="1"/>
  <c r="E10553" i="1"/>
  <c r="B10553" i="1" s="1"/>
  <c r="A10553" i="1" s="1"/>
  <c r="E10554" i="1"/>
  <c r="B10554" i="1" s="1"/>
  <c r="A10554" i="1" s="1"/>
  <c r="E10555" i="1"/>
  <c r="B10555" i="1" s="1"/>
  <c r="A10555" i="1" s="1"/>
  <c r="E10556" i="1"/>
  <c r="B10556" i="1" s="1"/>
  <c r="E10557" i="1"/>
  <c r="B10557" i="1" s="1"/>
  <c r="E10558" i="1"/>
  <c r="B10558" i="1" s="1"/>
  <c r="E10559" i="1"/>
  <c r="B10559" i="1" s="1"/>
  <c r="E10560" i="1"/>
  <c r="B10560" i="1" s="1"/>
  <c r="E10561" i="1"/>
  <c r="B10561" i="1" s="1"/>
  <c r="E10562" i="1"/>
  <c r="B10562" i="1" s="1"/>
  <c r="E10563" i="1"/>
  <c r="B10563" i="1" s="1"/>
  <c r="A10563" i="1" s="1"/>
  <c r="E10564" i="1"/>
  <c r="B10564" i="1" s="1"/>
  <c r="A10564" i="1" s="1"/>
  <c r="E10565" i="1"/>
  <c r="B10565" i="1" s="1"/>
  <c r="A10565" i="1" s="1"/>
  <c r="E10566" i="1"/>
  <c r="B10566" i="1" s="1"/>
  <c r="A10566" i="1" s="1"/>
  <c r="E10567" i="1"/>
  <c r="B10567" i="1" s="1"/>
  <c r="A10567" i="1" s="1"/>
  <c r="E10568" i="1"/>
  <c r="B10568" i="1" s="1"/>
  <c r="A10568" i="1" s="1"/>
  <c r="E10569" i="1"/>
  <c r="B10569" i="1" s="1"/>
  <c r="A10569" i="1" s="1"/>
  <c r="E10570" i="1"/>
  <c r="B10570" i="1" s="1"/>
  <c r="A10570" i="1" s="1"/>
  <c r="E10571" i="1"/>
  <c r="B10571" i="1" s="1"/>
  <c r="A10571" i="1" s="1"/>
  <c r="E10572" i="1"/>
  <c r="B10572" i="1" s="1"/>
  <c r="E10573" i="1"/>
  <c r="B10573" i="1" s="1"/>
  <c r="E10574" i="1"/>
  <c r="B10574" i="1" s="1"/>
  <c r="E10575" i="1"/>
  <c r="B10575" i="1" s="1"/>
  <c r="E10576" i="1"/>
  <c r="B10576" i="1" s="1"/>
  <c r="E10577" i="1"/>
  <c r="B10577" i="1" s="1"/>
  <c r="E10578" i="1"/>
  <c r="B10578" i="1" s="1"/>
  <c r="E10579" i="1"/>
  <c r="B10579" i="1" s="1"/>
  <c r="A10579" i="1" s="1"/>
  <c r="E10580" i="1"/>
  <c r="B10580" i="1" s="1"/>
  <c r="A10580" i="1" s="1"/>
  <c r="E10581" i="1"/>
  <c r="B10581" i="1" s="1"/>
  <c r="A10581" i="1" s="1"/>
  <c r="E10582" i="1"/>
  <c r="B10582" i="1" s="1"/>
  <c r="A10582" i="1" s="1"/>
  <c r="E10583" i="1"/>
  <c r="B10583" i="1" s="1"/>
  <c r="A10583" i="1" s="1"/>
  <c r="E10584" i="1"/>
  <c r="B10584" i="1" s="1"/>
  <c r="A10584" i="1" s="1"/>
  <c r="E10585" i="1"/>
  <c r="B10585" i="1" s="1"/>
  <c r="A10585" i="1" s="1"/>
  <c r="E10586" i="1"/>
  <c r="B10586" i="1" s="1"/>
  <c r="A10586" i="1" s="1"/>
  <c r="E10587" i="1"/>
  <c r="B10587" i="1" s="1"/>
  <c r="A10587" i="1" s="1"/>
  <c r="E10588" i="1"/>
  <c r="B10588" i="1" s="1"/>
  <c r="E10589" i="1"/>
  <c r="B10589" i="1" s="1"/>
  <c r="E10590" i="1"/>
  <c r="B10590" i="1" s="1"/>
  <c r="E10591" i="1"/>
  <c r="B10591" i="1" s="1"/>
  <c r="E10592" i="1"/>
  <c r="B10592" i="1" s="1"/>
  <c r="E10593" i="1"/>
  <c r="B10593" i="1" s="1"/>
  <c r="E10594" i="1"/>
  <c r="B10594" i="1" s="1"/>
  <c r="E10595" i="1"/>
  <c r="B10595" i="1" s="1"/>
  <c r="A10595" i="1" s="1"/>
  <c r="E10596" i="1"/>
  <c r="B10596" i="1" s="1"/>
  <c r="A10596" i="1" s="1"/>
  <c r="E10597" i="1"/>
  <c r="B10597" i="1" s="1"/>
  <c r="A10597" i="1" s="1"/>
  <c r="E10598" i="1"/>
  <c r="B10598" i="1" s="1"/>
  <c r="A10598" i="1" s="1"/>
  <c r="E10599" i="1"/>
  <c r="B10599" i="1" s="1"/>
  <c r="A10599" i="1" s="1"/>
  <c r="E10600" i="1"/>
  <c r="B10600" i="1" s="1"/>
  <c r="A10600" i="1" s="1"/>
  <c r="E10601" i="1"/>
  <c r="B10601" i="1" s="1"/>
  <c r="A10601" i="1" s="1"/>
  <c r="E10602" i="1"/>
  <c r="B10602" i="1" s="1"/>
  <c r="A10602" i="1" s="1"/>
  <c r="E10603" i="1"/>
  <c r="B10603" i="1" s="1"/>
  <c r="A10603" i="1" s="1"/>
  <c r="E10604" i="1"/>
  <c r="B10604" i="1" s="1"/>
  <c r="E10605" i="1"/>
  <c r="B10605" i="1" s="1"/>
  <c r="E10606" i="1"/>
  <c r="B10606" i="1" s="1"/>
  <c r="E10607" i="1"/>
  <c r="B10607" i="1" s="1"/>
  <c r="E10608" i="1"/>
  <c r="B10608" i="1" s="1"/>
  <c r="E10609" i="1"/>
  <c r="B10609" i="1" s="1"/>
  <c r="E10610" i="1"/>
  <c r="B10610" i="1" s="1"/>
  <c r="E10611" i="1"/>
  <c r="B10611" i="1" s="1"/>
  <c r="A10611" i="1" s="1"/>
  <c r="E10612" i="1"/>
  <c r="B10612" i="1" s="1"/>
  <c r="A10612" i="1" s="1"/>
  <c r="E10613" i="1"/>
  <c r="B10613" i="1" s="1"/>
  <c r="A10613" i="1" s="1"/>
  <c r="E10614" i="1"/>
  <c r="B10614" i="1" s="1"/>
  <c r="A10614" i="1" s="1"/>
  <c r="E10615" i="1"/>
  <c r="B10615" i="1" s="1"/>
  <c r="A10615" i="1" s="1"/>
  <c r="E10616" i="1"/>
  <c r="B10616" i="1" s="1"/>
  <c r="A10616" i="1" s="1"/>
  <c r="E10617" i="1"/>
  <c r="B10617" i="1" s="1"/>
  <c r="A10617" i="1" s="1"/>
  <c r="E10618" i="1"/>
  <c r="B10618" i="1" s="1"/>
  <c r="A10618" i="1" s="1"/>
  <c r="E10619" i="1"/>
  <c r="B10619" i="1" s="1"/>
  <c r="A10619" i="1" s="1"/>
  <c r="E10620" i="1"/>
  <c r="B10620" i="1" s="1"/>
  <c r="E10621" i="1"/>
  <c r="B10621" i="1" s="1"/>
  <c r="E10622" i="1"/>
  <c r="B10622" i="1" s="1"/>
  <c r="E10623" i="1"/>
  <c r="B10623" i="1" s="1"/>
  <c r="E10624" i="1"/>
  <c r="B10624" i="1" s="1"/>
  <c r="E10625" i="1"/>
  <c r="B10625" i="1" s="1"/>
  <c r="E10626" i="1"/>
  <c r="B10626" i="1" s="1"/>
  <c r="E10627" i="1"/>
  <c r="B10627" i="1" s="1"/>
  <c r="A10627" i="1" s="1"/>
  <c r="E10628" i="1"/>
  <c r="B10628" i="1" s="1"/>
  <c r="A10628" i="1" s="1"/>
  <c r="E10629" i="1"/>
  <c r="B10629" i="1" s="1"/>
  <c r="A10629" i="1" s="1"/>
  <c r="E10630" i="1"/>
  <c r="B10630" i="1" s="1"/>
  <c r="A10630" i="1" s="1"/>
  <c r="E10631" i="1"/>
  <c r="B10631" i="1" s="1"/>
  <c r="A10631" i="1" s="1"/>
  <c r="E10632" i="1"/>
  <c r="B10632" i="1" s="1"/>
  <c r="A10632" i="1" s="1"/>
  <c r="E10633" i="1"/>
  <c r="B10633" i="1" s="1"/>
  <c r="A10633" i="1" s="1"/>
  <c r="E10634" i="1"/>
  <c r="B10634" i="1" s="1"/>
  <c r="A10634" i="1" s="1"/>
  <c r="E10635" i="1"/>
  <c r="B10635" i="1" s="1"/>
  <c r="A10635" i="1" s="1"/>
  <c r="E10636" i="1"/>
  <c r="B10636" i="1" s="1"/>
  <c r="E10637" i="1"/>
  <c r="B10637" i="1" s="1"/>
  <c r="E10638" i="1"/>
  <c r="B10638" i="1" s="1"/>
  <c r="E10639" i="1"/>
  <c r="B10639" i="1" s="1"/>
  <c r="E10640" i="1"/>
  <c r="B10640" i="1" s="1"/>
  <c r="E10641" i="1"/>
  <c r="B10641" i="1" s="1"/>
  <c r="E10642" i="1"/>
  <c r="B10642" i="1" s="1"/>
  <c r="E10643" i="1"/>
  <c r="B10643" i="1" s="1"/>
  <c r="A10643" i="1" s="1"/>
  <c r="E10644" i="1"/>
  <c r="B10644" i="1" s="1"/>
  <c r="A10644" i="1" s="1"/>
  <c r="E10645" i="1"/>
  <c r="B10645" i="1" s="1"/>
  <c r="A10645" i="1" s="1"/>
  <c r="E10646" i="1"/>
  <c r="B10646" i="1" s="1"/>
  <c r="A10646" i="1" s="1"/>
  <c r="E10647" i="1"/>
  <c r="B10647" i="1" s="1"/>
  <c r="A10647" i="1" s="1"/>
  <c r="E10648" i="1"/>
  <c r="B10648" i="1" s="1"/>
  <c r="A10648" i="1" s="1"/>
  <c r="E10649" i="1"/>
  <c r="B10649" i="1" s="1"/>
  <c r="A10649" i="1" s="1"/>
  <c r="E10650" i="1"/>
  <c r="B10650" i="1" s="1"/>
  <c r="A10650" i="1" s="1"/>
  <c r="E10651" i="1"/>
  <c r="B10651" i="1" s="1"/>
  <c r="A10651" i="1" s="1"/>
  <c r="E10652" i="1"/>
  <c r="B10652" i="1" s="1"/>
  <c r="E10653" i="1"/>
  <c r="B10653" i="1" s="1"/>
  <c r="E10654" i="1"/>
  <c r="B10654" i="1" s="1"/>
  <c r="E10655" i="1"/>
  <c r="B10655" i="1" s="1"/>
  <c r="E10656" i="1"/>
  <c r="B10656" i="1" s="1"/>
  <c r="E10657" i="1"/>
  <c r="B10657" i="1" s="1"/>
  <c r="E10658" i="1"/>
  <c r="B10658" i="1" s="1"/>
  <c r="E10659" i="1"/>
  <c r="B10659" i="1" s="1"/>
  <c r="A10659" i="1" s="1"/>
  <c r="E10660" i="1"/>
  <c r="B10660" i="1" s="1"/>
  <c r="A10660" i="1" s="1"/>
  <c r="E10661" i="1"/>
  <c r="B10661" i="1" s="1"/>
  <c r="A10661" i="1" s="1"/>
  <c r="E10662" i="1"/>
  <c r="B10662" i="1" s="1"/>
  <c r="A10662" i="1" s="1"/>
  <c r="E10663" i="1"/>
  <c r="B10663" i="1" s="1"/>
  <c r="A10663" i="1" s="1"/>
  <c r="E10664" i="1"/>
  <c r="B10664" i="1" s="1"/>
  <c r="A10664" i="1" s="1"/>
  <c r="E10665" i="1"/>
  <c r="B10665" i="1" s="1"/>
  <c r="A10665" i="1" s="1"/>
  <c r="E10666" i="1"/>
  <c r="B10666" i="1" s="1"/>
  <c r="A10666" i="1" s="1"/>
  <c r="E10667" i="1"/>
  <c r="B10667" i="1" s="1"/>
  <c r="A10667" i="1" s="1"/>
  <c r="E10668" i="1"/>
  <c r="B10668" i="1" s="1"/>
  <c r="E10669" i="1"/>
  <c r="B10669" i="1" s="1"/>
  <c r="E10670" i="1"/>
  <c r="B10670" i="1" s="1"/>
  <c r="E10671" i="1"/>
  <c r="B10671" i="1" s="1"/>
  <c r="E10672" i="1"/>
  <c r="B10672" i="1" s="1"/>
  <c r="E10673" i="1"/>
  <c r="B10673" i="1" s="1"/>
  <c r="E10674" i="1"/>
  <c r="B10674" i="1" s="1"/>
  <c r="E10675" i="1"/>
  <c r="B10675" i="1" s="1"/>
  <c r="A10675" i="1" s="1"/>
  <c r="E10676" i="1"/>
  <c r="B10676" i="1" s="1"/>
  <c r="A10676" i="1" s="1"/>
  <c r="E10677" i="1"/>
  <c r="B10677" i="1" s="1"/>
  <c r="A10677" i="1" s="1"/>
  <c r="E10678" i="1"/>
  <c r="B10678" i="1" s="1"/>
  <c r="A10678" i="1" s="1"/>
  <c r="E10679" i="1"/>
  <c r="B10679" i="1" s="1"/>
  <c r="A10679" i="1" s="1"/>
  <c r="E10680" i="1"/>
  <c r="B10680" i="1" s="1"/>
  <c r="A10680" i="1" s="1"/>
  <c r="E10681" i="1"/>
  <c r="B10681" i="1" s="1"/>
  <c r="A10681" i="1" s="1"/>
  <c r="E10682" i="1"/>
  <c r="B10682" i="1" s="1"/>
  <c r="A10682" i="1" s="1"/>
  <c r="E10683" i="1"/>
  <c r="B10683" i="1" s="1"/>
  <c r="A10683" i="1" s="1"/>
  <c r="E10684" i="1"/>
  <c r="B10684" i="1" s="1"/>
  <c r="E10685" i="1"/>
  <c r="B10685" i="1" s="1"/>
  <c r="E10686" i="1"/>
  <c r="B10686" i="1" s="1"/>
  <c r="E10687" i="1"/>
  <c r="B10687" i="1" s="1"/>
  <c r="E10688" i="1"/>
  <c r="B10688" i="1" s="1"/>
  <c r="E10689" i="1"/>
  <c r="B10689" i="1" s="1"/>
  <c r="E10690" i="1"/>
  <c r="B10690" i="1" s="1"/>
  <c r="E10691" i="1"/>
  <c r="B10691" i="1" s="1"/>
  <c r="A10691" i="1" s="1"/>
  <c r="E10692" i="1"/>
  <c r="B10692" i="1" s="1"/>
  <c r="A10692" i="1" s="1"/>
  <c r="E10693" i="1"/>
  <c r="B10693" i="1" s="1"/>
  <c r="A10693" i="1" s="1"/>
  <c r="E10694" i="1"/>
  <c r="B10694" i="1" s="1"/>
  <c r="A10694" i="1" s="1"/>
  <c r="E10695" i="1"/>
  <c r="B10695" i="1" s="1"/>
  <c r="A10695" i="1" s="1"/>
  <c r="E10696" i="1"/>
  <c r="B10696" i="1" s="1"/>
  <c r="A10696" i="1" s="1"/>
  <c r="E10697" i="1"/>
  <c r="B10697" i="1" s="1"/>
  <c r="A10697" i="1" s="1"/>
  <c r="E10698" i="1"/>
  <c r="B10698" i="1" s="1"/>
  <c r="A10698" i="1" s="1"/>
  <c r="E10699" i="1"/>
  <c r="B10699" i="1" s="1"/>
  <c r="A10699" i="1" s="1"/>
  <c r="E10700" i="1"/>
  <c r="B10700" i="1" s="1"/>
  <c r="E10701" i="1"/>
  <c r="B10701" i="1" s="1"/>
  <c r="E10702" i="1"/>
  <c r="B10702" i="1" s="1"/>
  <c r="E10703" i="1"/>
  <c r="B10703" i="1" s="1"/>
  <c r="E10704" i="1"/>
  <c r="B10704" i="1" s="1"/>
  <c r="E10705" i="1"/>
  <c r="B10705" i="1" s="1"/>
  <c r="E10706" i="1"/>
  <c r="B10706" i="1" s="1"/>
  <c r="E10707" i="1"/>
  <c r="B10707" i="1" s="1"/>
  <c r="A10707" i="1" s="1"/>
  <c r="E10708" i="1"/>
  <c r="B10708" i="1" s="1"/>
  <c r="A10708" i="1" s="1"/>
  <c r="E10709" i="1"/>
  <c r="B10709" i="1" s="1"/>
  <c r="A10709" i="1" s="1"/>
  <c r="E10710" i="1"/>
  <c r="B10710" i="1" s="1"/>
  <c r="A10710" i="1" s="1"/>
  <c r="E10711" i="1"/>
  <c r="B10711" i="1" s="1"/>
  <c r="A10711" i="1" s="1"/>
  <c r="E10712" i="1"/>
  <c r="B10712" i="1" s="1"/>
  <c r="A10712" i="1" s="1"/>
  <c r="E10713" i="1"/>
  <c r="B10713" i="1" s="1"/>
  <c r="A10713" i="1" s="1"/>
  <c r="E10714" i="1"/>
  <c r="B10714" i="1" s="1"/>
  <c r="A10714" i="1" s="1"/>
  <c r="E10715" i="1"/>
  <c r="B10715" i="1" s="1"/>
  <c r="A10715" i="1" s="1"/>
  <c r="E10716" i="1"/>
  <c r="B10716" i="1" s="1"/>
  <c r="E10717" i="1"/>
  <c r="B10717" i="1" s="1"/>
  <c r="E10718" i="1"/>
  <c r="B10718" i="1" s="1"/>
  <c r="E10719" i="1"/>
  <c r="B10719" i="1" s="1"/>
  <c r="E10720" i="1"/>
  <c r="B10720" i="1" s="1"/>
  <c r="E10721" i="1"/>
  <c r="B10721" i="1" s="1"/>
  <c r="E10722" i="1"/>
  <c r="B10722" i="1" s="1"/>
  <c r="E10723" i="1"/>
  <c r="B10723" i="1" s="1"/>
  <c r="A10723" i="1" s="1"/>
  <c r="E10724" i="1"/>
  <c r="B10724" i="1" s="1"/>
  <c r="A10724" i="1" s="1"/>
  <c r="E10725" i="1"/>
  <c r="B10725" i="1" s="1"/>
  <c r="A10725" i="1" s="1"/>
  <c r="E10726" i="1"/>
  <c r="B10726" i="1" s="1"/>
  <c r="A10726" i="1" s="1"/>
  <c r="E10727" i="1"/>
  <c r="B10727" i="1" s="1"/>
  <c r="A10727" i="1" s="1"/>
  <c r="E10728" i="1"/>
  <c r="B10728" i="1" s="1"/>
  <c r="A10728" i="1" s="1"/>
  <c r="E10729" i="1"/>
  <c r="B10729" i="1" s="1"/>
  <c r="A10729" i="1" s="1"/>
  <c r="E10730" i="1"/>
  <c r="B10730" i="1" s="1"/>
  <c r="A10730" i="1" s="1"/>
  <c r="E10731" i="1"/>
  <c r="B10731" i="1" s="1"/>
  <c r="A10731" i="1" s="1"/>
  <c r="E10732" i="1"/>
  <c r="B10732" i="1" s="1"/>
  <c r="E10733" i="1"/>
  <c r="B10733" i="1" s="1"/>
  <c r="E10734" i="1"/>
  <c r="B10734" i="1" s="1"/>
  <c r="E10735" i="1"/>
  <c r="B10735" i="1" s="1"/>
  <c r="E10736" i="1"/>
  <c r="B10736" i="1" s="1"/>
  <c r="E10737" i="1"/>
  <c r="B10737" i="1" s="1"/>
  <c r="E10738" i="1"/>
  <c r="B10738" i="1" s="1"/>
  <c r="E10739" i="1"/>
  <c r="B10739" i="1" s="1"/>
  <c r="A10739" i="1" s="1"/>
  <c r="E10740" i="1"/>
  <c r="B10740" i="1" s="1"/>
  <c r="A10740" i="1" s="1"/>
  <c r="E10741" i="1"/>
  <c r="B10741" i="1" s="1"/>
  <c r="A10741" i="1" s="1"/>
  <c r="E10742" i="1"/>
  <c r="B10742" i="1" s="1"/>
  <c r="A10742" i="1" s="1"/>
  <c r="E10743" i="1"/>
  <c r="B10743" i="1" s="1"/>
  <c r="A10743" i="1" s="1"/>
  <c r="E10744" i="1"/>
  <c r="B10744" i="1" s="1"/>
  <c r="A10744" i="1" s="1"/>
  <c r="E10745" i="1"/>
  <c r="B10745" i="1" s="1"/>
  <c r="A10745" i="1" s="1"/>
  <c r="E10746" i="1"/>
  <c r="B10746" i="1" s="1"/>
  <c r="A10746" i="1" s="1"/>
  <c r="E10747" i="1"/>
  <c r="B10747" i="1" s="1"/>
  <c r="A10747" i="1" s="1"/>
  <c r="E10748" i="1"/>
  <c r="B10748" i="1" s="1"/>
  <c r="E10749" i="1"/>
  <c r="B10749" i="1" s="1"/>
  <c r="E10750" i="1"/>
  <c r="B10750" i="1" s="1"/>
  <c r="E10751" i="1"/>
  <c r="B10751" i="1" s="1"/>
  <c r="E10752" i="1"/>
  <c r="B10752" i="1" s="1"/>
  <c r="E10753" i="1"/>
  <c r="B10753" i="1" s="1"/>
  <c r="E10754" i="1"/>
  <c r="B10754" i="1" s="1"/>
  <c r="E10755" i="1"/>
  <c r="B10755" i="1" s="1"/>
  <c r="A10755" i="1" s="1"/>
  <c r="E10756" i="1"/>
  <c r="B10756" i="1" s="1"/>
  <c r="A10756" i="1" s="1"/>
  <c r="E10757" i="1"/>
  <c r="B10757" i="1" s="1"/>
  <c r="A10757" i="1" s="1"/>
  <c r="E10758" i="1"/>
  <c r="B10758" i="1" s="1"/>
  <c r="A10758" i="1" s="1"/>
  <c r="E10759" i="1"/>
  <c r="B10759" i="1" s="1"/>
  <c r="A10759" i="1" s="1"/>
  <c r="E10760" i="1"/>
  <c r="B10760" i="1" s="1"/>
  <c r="A10760" i="1" s="1"/>
  <c r="E10761" i="1"/>
  <c r="B10761" i="1" s="1"/>
  <c r="A10761" i="1" s="1"/>
  <c r="E10762" i="1"/>
  <c r="B10762" i="1" s="1"/>
  <c r="A10762" i="1" s="1"/>
  <c r="E10763" i="1"/>
  <c r="B10763" i="1" s="1"/>
  <c r="A10763" i="1" s="1"/>
  <c r="E10764" i="1"/>
  <c r="B10764" i="1" s="1"/>
  <c r="E10765" i="1"/>
  <c r="B10765" i="1" s="1"/>
  <c r="E10766" i="1"/>
  <c r="B10766" i="1" s="1"/>
  <c r="E10767" i="1"/>
  <c r="B10767" i="1" s="1"/>
  <c r="E10768" i="1"/>
  <c r="B10768" i="1" s="1"/>
  <c r="E10769" i="1"/>
  <c r="B10769" i="1" s="1"/>
  <c r="E10770" i="1"/>
  <c r="B10770" i="1" s="1"/>
  <c r="E10771" i="1"/>
  <c r="B10771" i="1" s="1"/>
  <c r="A10771" i="1" s="1"/>
  <c r="E10772" i="1"/>
  <c r="B10772" i="1" s="1"/>
  <c r="A10772" i="1" s="1"/>
  <c r="E10773" i="1"/>
  <c r="B10773" i="1" s="1"/>
  <c r="A10773" i="1" s="1"/>
  <c r="E10774" i="1"/>
  <c r="B10774" i="1" s="1"/>
  <c r="A10774" i="1" s="1"/>
  <c r="E10775" i="1"/>
  <c r="B10775" i="1" s="1"/>
  <c r="A10775" i="1" s="1"/>
  <c r="E10776" i="1"/>
  <c r="B10776" i="1" s="1"/>
  <c r="A10776" i="1" s="1"/>
  <c r="E10777" i="1"/>
  <c r="B10777" i="1" s="1"/>
  <c r="A10777" i="1" s="1"/>
  <c r="E10778" i="1"/>
  <c r="B10778" i="1" s="1"/>
  <c r="A10778" i="1" s="1"/>
  <c r="E10779" i="1"/>
  <c r="B10779" i="1" s="1"/>
  <c r="A10779" i="1" s="1"/>
  <c r="E10780" i="1"/>
  <c r="B10780" i="1" s="1"/>
  <c r="E10781" i="1"/>
  <c r="B10781" i="1" s="1"/>
  <c r="E10782" i="1"/>
  <c r="B10782" i="1" s="1"/>
  <c r="E10783" i="1"/>
  <c r="B10783" i="1" s="1"/>
  <c r="E10784" i="1"/>
  <c r="B10784" i="1" s="1"/>
  <c r="E10785" i="1"/>
  <c r="B10785" i="1" s="1"/>
  <c r="E10786" i="1"/>
  <c r="B10786" i="1" s="1"/>
  <c r="E10787" i="1"/>
  <c r="B10787" i="1" s="1"/>
  <c r="A10787" i="1" s="1"/>
  <c r="E10788" i="1"/>
  <c r="B10788" i="1" s="1"/>
  <c r="A10788" i="1" s="1"/>
  <c r="E10789" i="1"/>
  <c r="B10789" i="1" s="1"/>
  <c r="A10789" i="1" s="1"/>
  <c r="E10790" i="1"/>
  <c r="B10790" i="1" s="1"/>
  <c r="A10790" i="1" s="1"/>
  <c r="E10791" i="1"/>
  <c r="B10791" i="1" s="1"/>
  <c r="A10791" i="1" s="1"/>
  <c r="E10792" i="1"/>
  <c r="B10792" i="1" s="1"/>
  <c r="A10792" i="1" s="1"/>
  <c r="E10793" i="1"/>
  <c r="B10793" i="1" s="1"/>
  <c r="A10793" i="1" s="1"/>
  <c r="E10794" i="1"/>
  <c r="B10794" i="1" s="1"/>
  <c r="A10794" i="1" s="1"/>
  <c r="E10795" i="1"/>
  <c r="B10795" i="1" s="1"/>
  <c r="A10795" i="1" s="1"/>
  <c r="E10796" i="1"/>
  <c r="B10796" i="1" s="1"/>
  <c r="E10797" i="1"/>
  <c r="B10797" i="1" s="1"/>
  <c r="E10798" i="1"/>
  <c r="B10798" i="1" s="1"/>
  <c r="E10799" i="1"/>
  <c r="B10799" i="1" s="1"/>
  <c r="E10800" i="1"/>
  <c r="B10800" i="1" s="1"/>
  <c r="E10801" i="1"/>
  <c r="B10801" i="1" s="1"/>
  <c r="E10802" i="1"/>
  <c r="B10802" i="1" s="1"/>
  <c r="E10803" i="1"/>
  <c r="B10803" i="1" s="1"/>
  <c r="A10803" i="1" s="1"/>
  <c r="E10804" i="1"/>
  <c r="B10804" i="1" s="1"/>
  <c r="A10804" i="1" s="1"/>
  <c r="E10805" i="1"/>
  <c r="B10805" i="1" s="1"/>
  <c r="A10805" i="1" s="1"/>
  <c r="E10806" i="1"/>
  <c r="B10806" i="1" s="1"/>
  <c r="A10806" i="1" s="1"/>
  <c r="E10807" i="1"/>
  <c r="B10807" i="1" s="1"/>
  <c r="A10807" i="1" s="1"/>
  <c r="E10808" i="1"/>
  <c r="B10808" i="1" s="1"/>
  <c r="A10808" i="1" s="1"/>
  <c r="E10809" i="1"/>
  <c r="B10809" i="1" s="1"/>
  <c r="A10809" i="1" s="1"/>
  <c r="E10810" i="1"/>
  <c r="B10810" i="1" s="1"/>
  <c r="A10810" i="1" s="1"/>
  <c r="E10811" i="1"/>
  <c r="B10811" i="1" s="1"/>
  <c r="A10811" i="1" s="1"/>
  <c r="E10812" i="1"/>
  <c r="B10812" i="1" s="1"/>
  <c r="E10813" i="1"/>
  <c r="B10813" i="1" s="1"/>
  <c r="E10814" i="1"/>
  <c r="B10814" i="1" s="1"/>
  <c r="E10815" i="1"/>
  <c r="B10815" i="1" s="1"/>
  <c r="E10816" i="1"/>
  <c r="B10816" i="1" s="1"/>
  <c r="E10817" i="1"/>
  <c r="B10817" i="1" s="1"/>
  <c r="E10818" i="1"/>
  <c r="B10818" i="1" s="1"/>
  <c r="E10819" i="1"/>
  <c r="B10819" i="1" s="1"/>
  <c r="A10819" i="1" s="1"/>
  <c r="E10820" i="1"/>
  <c r="B10820" i="1" s="1"/>
  <c r="A10820" i="1" s="1"/>
  <c r="E10821" i="1"/>
  <c r="B10821" i="1" s="1"/>
  <c r="A10821" i="1" s="1"/>
  <c r="E10822" i="1"/>
  <c r="B10822" i="1" s="1"/>
  <c r="A10822" i="1" s="1"/>
  <c r="E10823" i="1"/>
  <c r="B10823" i="1" s="1"/>
  <c r="A10823" i="1" s="1"/>
  <c r="E10824" i="1"/>
  <c r="B10824" i="1" s="1"/>
  <c r="A10824" i="1" s="1"/>
  <c r="E10825" i="1"/>
  <c r="B10825" i="1" s="1"/>
  <c r="A10825" i="1" s="1"/>
  <c r="E10826" i="1"/>
  <c r="B10826" i="1" s="1"/>
  <c r="A10826" i="1" s="1"/>
  <c r="E10827" i="1"/>
  <c r="B10827" i="1" s="1"/>
  <c r="A10827" i="1" s="1"/>
  <c r="E10828" i="1"/>
  <c r="B10828" i="1" s="1"/>
  <c r="E10829" i="1"/>
  <c r="B10829" i="1" s="1"/>
  <c r="E10830" i="1"/>
  <c r="B10830" i="1" s="1"/>
  <c r="E10831" i="1"/>
  <c r="B10831" i="1" s="1"/>
  <c r="E10832" i="1"/>
  <c r="B10832" i="1" s="1"/>
  <c r="E10833" i="1"/>
  <c r="B10833" i="1" s="1"/>
  <c r="E10834" i="1"/>
  <c r="B10834" i="1" s="1"/>
  <c r="E10835" i="1"/>
  <c r="B10835" i="1" s="1"/>
  <c r="A10835" i="1" s="1"/>
  <c r="E10836" i="1"/>
  <c r="B10836" i="1" s="1"/>
  <c r="A10836" i="1" s="1"/>
  <c r="E10837" i="1"/>
  <c r="B10837" i="1" s="1"/>
  <c r="A10837" i="1" s="1"/>
  <c r="E10838" i="1"/>
  <c r="B10838" i="1" s="1"/>
  <c r="A10838" i="1" s="1"/>
  <c r="E10839" i="1"/>
  <c r="B10839" i="1" s="1"/>
  <c r="A10839" i="1" s="1"/>
  <c r="E10840" i="1"/>
  <c r="B10840" i="1" s="1"/>
  <c r="A10840" i="1" s="1"/>
  <c r="E10841" i="1"/>
  <c r="B10841" i="1" s="1"/>
  <c r="A10841" i="1" s="1"/>
  <c r="E10842" i="1"/>
  <c r="B10842" i="1" s="1"/>
  <c r="A10842" i="1" s="1"/>
  <c r="E10843" i="1"/>
  <c r="B10843" i="1" s="1"/>
  <c r="A10843" i="1" s="1"/>
  <c r="E10844" i="1"/>
  <c r="B10844" i="1" s="1"/>
  <c r="E10845" i="1"/>
  <c r="B10845" i="1" s="1"/>
  <c r="E10846" i="1"/>
  <c r="B10846" i="1" s="1"/>
  <c r="E10847" i="1"/>
  <c r="B10847" i="1" s="1"/>
  <c r="E10848" i="1"/>
  <c r="B10848" i="1" s="1"/>
  <c r="E10849" i="1"/>
  <c r="B10849" i="1" s="1"/>
  <c r="E10850" i="1"/>
  <c r="B10850" i="1" s="1"/>
  <c r="E10851" i="1"/>
  <c r="B10851" i="1" s="1"/>
  <c r="A10851" i="1" s="1"/>
  <c r="E10852" i="1"/>
  <c r="B10852" i="1" s="1"/>
  <c r="A10852" i="1" s="1"/>
  <c r="E10853" i="1"/>
  <c r="B10853" i="1" s="1"/>
  <c r="A10853" i="1" s="1"/>
  <c r="E10854" i="1"/>
  <c r="B10854" i="1" s="1"/>
  <c r="A10854" i="1" s="1"/>
  <c r="E10855" i="1"/>
  <c r="B10855" i="1" s="1"/>
  <c r="A10855" i="1" s="1"/>
  <c r="E10856" i="1"/>
  <c r="B10856" i="1" s="1"/>
  <c r="A10856" i="1" s="1"/>
  <c r="E10857" i="1"/>
  <c r="B10857" i="1" s="1"/>
  <c r="A10857" i="1" s="1"/>
  <c r="E10858" i="1"/>
  <c r="B10858" i="1" s="1"/>
  <c r="A10858" i="1" s="1"/>
  <c r="E10859" i="1"/>
  <c r="B10859" i="1" s="1"/>
  <c r="A10859" i="1" s="1"/>
  <c r="E10860" i="1"/>
  <c r="B10860" i="1" s="1"/>
  <c r="E10861" i="1"/>
  <c r="B10861" i="1" s="1"/>
  <c r="E10862" i="1"/>
  <c r="B10862" i="1" s="1"/>
  <c r="E10863" i="1"/>
  <c r="B10863" i="1" s="1"/>
  <c r="E10864" i="1"/>
  <c r="B10864" i="1" s="1"/>
  <c r="E10865" i="1"/>
  <c r="B10865" i="1" s="1"/>
  <c r="E10866" i="1"/>
  <c r="B10866" i="1" s="1"/>
  <c r="E10867" i="1"/>
  <c r="B10867" i="1" s="1"/>
  <c r="A10867" i="1" s="1"/>
  <c r="E10868" i="1"/>
  <c r="B10868" i="1" s="1"/>
  <c r="A10868" i="1" s="1"/>
  <c r="E10869" i="1"/>
  <c r="B10869" i="1" s="1"/>
  <c r="A10869" i="1" s="1"/>
  <c r="E10870" i="1"/>
  <c r="B10870" i="1" s="1"/>
  <c r="A10870" i="1" s="1"/>
  <c r="E10871" i="1"/>
  <c r="B10871" i="1" s="1"/>
  <c r="A10871" i="1" s="1"/>
  <c r="E10872" i="1"/>
  <c r="B10872" i="1" s="1"/>
  <c r="A10872" i="1" s="1"/>
  <c r="E10873" i="1"/>
  <c r="B10873" i="1" s="1"/>
  <c r="A10873" i="1" s="1"/>
  <c r="E10874" i="1"/>
  <c r="B10874" i="1" s="1"/>
  <c r="A10874" i="1" s="1"/>
  <c r="E10875" i="1"/>
  <c r="B10875" i="1" s="1"/>
  <c r="A10875" i="1" s="1"/>
  <c r="E10876" i="1"/>
  <c r="B10876" i="1" s="1"/>
  <c r="E10877" i="1"/>
  <c r="B10877" i="1" s="1"/>
  <c r="E10878" i="1"/>
  <c r="B10878" i="1" s="1"/>
  <c r="E10879" i="1"/>
  <c r="B10879" i="1" s="1"/>
  <c r="E10880" i="1"/>
  <c r="B10880" i="1" s="1"/>
  <c r="E10881" i="1"/>
  <c r="B10881" i="1" s="1"/>
  <c r="E10882" i="1"/>
  <c r="B10882" i="1" s="1"/>
  <c r="E10883" i="1"/>
  <c r="B10883" i="1" s="1"/>
  <c r="A10883" i="1" s="1"/>
  <c r="E10884" i="1"/>
  <c r="B10884" i="1" s="1"/>
  <c r="A10884" i="1" s="1"/>
  <c r="E10885" i="1"/>
  <c r="B10885" i="1" s="1"/>
  <c r="A10885" i="1" s="1"/>
  <c r="E10886" i="1"/>
  <c r="B10886" i="1" s="1"/>
  <c r="A10886" i="1" s="1"/>
  <c r="E10887" i="1"/>
  <c r="B10887" i="1" s="1"/>
  <c r="A10887" i="1" s="1"/>
  <c r="E10888" i="1"/>
  <c r="B10888" i="1" s="1"/>
  <c r="A10888" i="1" s="1"/>
  <c r="E10889" i="1"/>
  <c r="B10889" i="1" s="1"/>
  <c r="A10889" i="1" s="1"/>
  <c r="E10890" i="1"/>
  <c r="B10890" i="1" s="1"/>
  <c r="A10890" i="1" s="1"/>
  <c r="E10891" i="1"/>
  <c r="B10891" i="1" s="1"/>
  <c r="A10891" i="1" s="1"/>
  <c r="E10892" i="1"/>
  <c r="B10892" i="1" s="1"/>
  <c r="E10893" i="1"/>
  <c r="B10893" i="1" s="1"/>
  <c r="E10894" i="1"/>
  <c r="B10894" i="1" s="1"/>
  <c r="E10895" i="1"/>
  <c r="B10895" i="1" s="1"/>
  <c r="E10896" i="1"/>
  <c r="B10896" i="1" s="1"/>
  <c r="E10897" i="1"/>
  <c r="B10897" i="1" s="1"/>
  <c r="E10898" i="1"/>
  <c r="B10898" i="1" s="1"/>
  <c r="E10899" i="1"/>
  <c r="B10899" i="1" s="1"/>
  <c r="A10899" i="1" s="1"/>
  <c r="E10900" i="1"/>
  <c r="B10900" i="1" s="1"/>
  <c r="A10900" i="1" s="1"/>
  <c r="E10901" i="1"/>
  <c r="B10901" i="1" s="1"/>
  <c r="A10901" i="1" s="1"/>
  <c r="E10902" i="1"/>
  <c r="B10902" i="1" s="1"/>
  <c r="A10902" i="1" s="1"/>
  <c r="E10903" i="1"/>
  <c r="B10903" i="1" s="1"/>
  <c r="A10903" i="1" s="1"/>
  <c r="E10904" i="1"/>
  <c r="B10904" i="1" s="1"/>
  <c r="A10904" i="1" s="1"/>
  <c r="E10905" i="1"/>
  <c r="B10905" i="1" s="1"/>
  <c r="A10905" i="1" s="1"/>
  <c r="E10906" i="1"/>
  <c r="B10906" i="1" s="1"/>
  <c r="A10906" i="1" s="1"/>
  <c r="E10907" i="1"/>
  <c r="B10907" i="1" s="1"/>
  <c r="A10907" i="1" s="1"/>
  <c r="E10908" i="1"/>
  <c r="B10908" i="1" s="1"/>
  <c r="E10909" i="1"/>
  <c r="B10909" i="1" s="1"/>
  <c r="E10910" i="1"/>
  <c r="B10910" i="1" s="1"/>
  <c r="E10911" i="1"/>
  <c r="B10911" i="1" s="1"/>
  <c r="E10912" i="1"/>
  <c r="B10912" i="1" s="1"/>
  <c r="E10913" i="1"/>
  <c r="B10913" i="1" s="1"/>
  <c r="E10914" i="1"/>
  <c r="B10914" i="1" s="1"/>
  <c r="E10915" i="1"/>
  <c r="B10915" i="1" s="1"/>
  <c r="A10915" i="1" s="1"/>
  <c r="E10916" i="1"/>
  <c r="B10916" i="1" s="1"/>
  <c r="A10916" i="1" s="1"/>
  <c r="E10917" i="1"/>
  <c r="B10917" i="1" s="1"/>
  <c r="A10917" i="1" s="1"/>
  <c r="E10918" i="1"/>
  <c r="B10918" i="1" s="1"/>
  <c r="A10918" i="1" s="1"/>
  <c r="E10919" i="1"/>
  <c r="B10919" i="1" s="1"/>
  <c r="A10919" i="1" s="1"/>
  <c r="E10920" i="1"/>
  <c r="B10920" i="1" s="1"/>
  <c r="A10920" i="1" s="1"/>
  <c r="E10921" i="1"/>
  <c r="B10921" i="1" s="1"/>
  <c r="A10921" i="1" s="1"/>
  <c r="E10922" i="1"/>
  <c r="B10922" i="1" s="1"/>
  <c r="A10922" i="1" s="1"/>
  <c r="E10923" i="1"/>
  <c r="B10923" i="1" s="1"/>
  <c r="A10923" i="1" s="1"/>
  <c r="E10924" i="1"/>
  <c r="B10924" i="1" s="1"/>
  <c r="E10925" i="1"/>
  <c r="B10925" i="1" s="1"/>
  <c r="E10926" i="1"/>
  <c r="B10926" i="1" s="1"/>
  <c r="E10927" i="1"/>
  <c r="B10927" i="1" s="1"/>
  <c r="E10928" i="1"/>
  <c r="B10928" i="1" s="1"/>
  <c r="E10929" i="1"/>
  <c r="B10929" i="1" s="1"/>
  <c r="E10930" i="1"/>
  <c r="B10930" i="1" s="1"/>
  <c r="E10931" i="1"/>
  <c r="B10931" i="1" s="1"/>
  <c r="A10931" i="1" s="1"/>
  <c r="E10932" i="1"/>
  <c r="B10932" i="1" s="1"/>
  <c r="A10932" i="1" s="1"/>
  <c r="E10933" i="1"/>
  <c r="B10933" i="1" s="1"/>
  <c r="A10933" i="1" s="1"/>
  <c r="E10934" i="1"/>
  <c r="B10934" i="1" s="1"/>
  <c r="A10934" i="1" s="1"/>
  <c r="E10935" i="1"/>
  <c r="B10935" i="1" s="1"/>
  <c r="A10935" i="1" s="1"/>
  <c r="E10936" i="1"/>
  <c r="B10936" i="1" s="1"/>
  <c r="A10936" i="1" s="1"/>
  <c r="E10937" i="1"/>
  <c r="B10937" i="1" s="1"/>
  <c r="A10937" i="1" s="1"/>
  <c r="E10938" i="1"/>
  <c r="B10938" i="1" s="1"/>
  <c r="A10938" i="1" s="1"/>
  <c r="E10939" i="1"/>
  <c r="B10939" i="1" s="1"/>
  <c r="A10939" i="1" s="1"/>
  <c r="E10940" i="1"/>
  <c r="B10940" i="1" s="1"/>
  <c r="E10941" i="1"/>
  <c r="B10941" i="1" s="1"/>
  <c r="E10942" i="1"/>
  <c r="B10942" i="1" s="1"/>
  <c r="E10943" i="1"/>
  <c r="B10943" i="1" s="1"/>
  <c r="E10944" i="1"/>
  <c r="B10944" i="1" s="1"/>
  <c r="E10945" i="1"/>
  <c r="B10945" i="1" s="1"/>
  <c r="E10946" i="1"/>
  <c r="B10946" i="1" s="1"/>
  <c r="E10947" i="1"/>
  <c r="B10947" i="1" s="1"/>
  <c r="A10947" i="1" s="1"/>
  <c r="E10948" i="1"/>
  <c r="B10948" i="1" s="1"/>
  <c r="A10948" i="1" s="1"/>
  <c r="E10949" i="1"/>
  <c r="B10949" i="1" s="1"/>
  <c r="A10949" i="1" s="1"/>
  <c r="E10950" i="1"/>
  <c r="B10950" i="1" s="1"/>
  <c r="A10950" i="1" s="1"/>
  <c r="E10951" i="1"/>
  <c r="B10951" i="1" s="1"/>
  <c r="A10951" i="1" s="1"/>
  <c r="E10952" i="1"/>
  <c r="B10952" i="1" s="1"/>
  <c r="A10952" i="1" s="1"/>
  <c r="E10953" i="1"/>
  <c r="B10953" i="1" s="1"/>
  <c r="A10953" i="1" s="1"/>
  <c r="E10954" i="1"/>
  <c r="B10954" i="1" s="1"/>
  <c r="A10954" i="1" s="1"/>
  <c r="E10955" i="1"/>
  <c r="B10955" i="1" s="1"/>
  <c r="A10955" i="1" s="1"/>
  <c r="E10956" i="1"/>
  <c r="B10956" i="1" s="1"/>
  <c r="E10957" i="1"/>
  <c r="B10957" i="1" s="1"/>
  <c r="E10958" i="1"/>
  <c r="B10958" i="1" s="1"/>
  <c r="E10959" i="1"/>
  <c r="B10959" i="1" s="1"/>
  <c r="E10960" i="1"/>
  <c r="B10960" i="1" s="1"/>
  <c r="E10961" i="1"/>
  <c r="B10961" i="1" s="1"/>
  <c r="E10962" i="1"/>
  <c r="B10962" i="1" s="1"/>
  <c r="E10963" i="1"/>
  <c r="B10963" i="1" s="1"/>
  <c r="A10963" i="1" s="1"/>
  <c r="E10964" i="1"/>
  <c r="B10964" i="1" s="1"/>
  <c r="A10964" i="1" s="1"/>
  <c r="E10965" i="1"/>
  <c r="B10965" i="1" s="1"/>
  <c r="A10965" i="1" s="1"/>
  <c r="E10966" i="1"/>
  <c r="B10966" i="1" s="1"/>
  <c r="A10966" i="1" s="1"/>
  <c r="E10967" i="1"/>
  <c r="B10967" i="1" s="1"/>
  <c r="A10967" i="1" s="1"/>
  <c r="E10968" i="1"/>
  <c r="B10968" i="1" s="1"/>
  <c r="A10968" i="1" s="1"/>
  <c r="E10969" i="1"/>
  <c r="B10969" i="1" s="1"/>
  <c r="A10969" i="1" s="1"/>
  <c r="E10970" i="1"/>
  <c r="B10970" i="1" s="1"/>
  <c r="A10970" i="1" s="1"/>
  <c r="E10971" i="1"/>
  <c r="B10971" i="1" s="1"/>
  <c r="A10971" i="1" s="1"/>
  <c r="E10972" i="1"/>
  <c r="B10972" i="1" s="1"/>
  <c r="E10973" i="1"/>
  <c r="B10973" i="1" s="1"/>
  <c r="E10974" i="1"/>
  <c r="B10974" i="1" s="1"/>
  <c r="E10975" i="1"/>
  <c r="B10975" i="1" s="1"/>
  <c r="E10976" i="1"/>
  <c r="B10976" i="1" s="1"/>
  <c r="E10977" i="1"/>
  <c r="B10977" i="1" s="1"/>
  <c r="E10978" i="1"/>
  <c r="B10978" i="1" s="1"/>
  <c r="E10979" i="1"/>
  <c r="B10979" i="1" s="1"/>
  <c r="A10979" i="1" s="1"/>
  <c r="E10980" i="1"/>
  <c r="B10980" i="1" s="1"/>
  <c r="A10980" i="1" s="1"/>
  <c r="E10981" i="1"/>
  <c r="B10981" i="1" s="1"/>
  <c r="A10981" i="1" s="1"/>
  <c r="E10982" i="1"/>
  <c r="B10982" i="1" s="1"/>
  <c r="A10982" i="1" s="1"/>
  <c r="E10983" i="1"/>
  <c r="B10983" i="1" s="1"/>
  <c r="A10983" i="1" s="1"/>
  <c r="E10984" i="1"/>
  <c r="B10984" i="1" s="1"/>
  <c r="A10984" i="1" s="1"/>
  <c r="E10985" i="1"/>
  <c r="B10985" i="1" s="1"/>
  <c r="A10985" i="1" s="1"/>
  <c r="E10986" i="1"/>
  <c r="B10986" i="1" s="1"/>
  <c r="A10986" i="1" s="1"/>
  <c r="E10987" i="1"/>
  <c r="B10987" i="1" s="1"/>
  <c r="A10987" i="1" s="1"/>
  <c r="E10988" i="1"/>
  <c r="B10988" i="1" s="1"/>
  <c r="E10989" i="1"/>
  <c r="B10989" i="1" s="1"/>
  <c r="E10990" i="1"/>
  <c r="B10990" i="1" s="1"/>
  <c r="E10991" i="1"/>
  <c r="B10991" i="1" s="1"/>
  <c r="E10992" i="1"/>
  <c r="B10992" i="1" s="1"/>
  <c r="E10993" i="1"/>
  <c r="B10993" i="1" s="1"/>
  <c r="E10994" i="1"/>
  <c r="B10994" i="1" s="1"/>
  <c r="E10995" i="1"/>
  <c r="B10995" i="1" s="1"/>
  <c r="A10995" i="1" s="1"/>
  <c r="E10996" i="1"/>
  <c r="B10996" i="1" s="1"/>
  <c r="A10996" i="1" s="1"/>
  <c r="E10997" i="1"/>
  <c r="B10997" i="1" s="1"/>
  <c r="A10997" i="1" s="1"/>
  <c r="E10998" i="1"/>
  <c r="B10998" i="1" s="1"/>
  <c r="A10998" i="1" s="1"/>
  <c r="E10999" i="1"/>
  <c r="B10999" i="1" s="1"/>
  <c r="A10999" i="1" s="1"/>
  <c r="E11000" i="1"/>
  <c r="B11000" i="1" s="1"/>
  <c r="A11000" i="1" s="1"/>
  <c r="E11001" i="1"/>
  <c r="B11001" i="1" s="1"/>
  <c r="A11001" i="1" s="1"/>
  <c r="E11002" i="1"/>
  <c r="B11002" i="1" s="1"/>
  <c r="A11002" i="1" s="1"/>
  <c r="E11003" i="1"/>
  <c r="B11003" i="1" s="1"/>
  <c r="A11003" i="1" s="1"/>
  <c r="E11004" i="1"/>
  <c r="B11004" i="1" s="1"/>
  <c r="E11005" i="1"/>
  <c r="B11005" i="1" s="1"/>
  <c r="E11006" i="1"/>
  <c r="B11006" i="1" s="1"/>
  <c r="E11007" i="1"/>
  <c r="B11007" i="1" s="1"/>
  <c r="E11008" i="1"/>
  <c r="B11008" i="1" s="1"/>
  <c r="E11009" i="1"/>
  <c r="B11009" i="1" s="1"/>
  <c r="E11010" i="1"/>
  <c r="B11010" i="1" s="1"/>
  <c r="E11011" i="1"/>
  <c r="B11011" i="1" s="1"/>
  <c r="A11011" i="1" s="1"/>
  <c r="E11012" i="1"/>
  <c r="B11012" i="1" s="1"/>
  <c r="A11012" i="1" s="1"/>
  <c r="E11013" i="1"/>
  <c r="B11013" i="1" s="1"/>
  <c r="A11013" i="1" s="1"/>
  <c r="E11014" i="1"/>
  <c r="B11014" i="1" s="1"/>
  <c r="A11014" i="1" s="1"/>
  <c r="E11015" i="1"/>
  <c r="B11015" i="1" s="1"/>
  <c r="A11015" i="1" s="1"/>
  <c r="E11016" i="1"/>
  <c r="B11016" i="1" s="1"/>
  <c r="A11016" i="1" s="1"/>
  <c r="E11017" i="1"/>
  <c r="B11017" i="1" s="1"/>
  <c r="A11017" i="1" s="1"/>
  <c r="E11018" i="1"/>
  <c r="B11018" i="1" s="1"/>
  <c r="A11018" i="1" s="1"/>
  <c r="E11019" i="1"/>
  <c r="B11019" i="1" s="1"/>
  <c r="A11019" i="1" s="1"/>
  <c r="E11020" i="1"/>
  <c r="B11020" i="1" s="1"/>
  <c r="E11021" i="1"/>
  <c r="B11021" i="1" s="1"/>
  <c r="E11022" i="1"/>
  <c r="B11022" i="1" s="1"/>
  <c r="E11023" i="1"/>
  <c r="B11023" i="1" s="1"/>
  <c r="E11024" i="1"/>
  <c r="B11024" i="1" s="1"/>
  <c r="E11025" i="1"/>
  <c r="B11025" i="1" s="1"/>
  <c r="E11026" i="1"/>
  <c r="B11026" i="1" s="1"/>
  <c r="E11027" i="1"/>
  <c r="B11027" i="1" s="1"/>
  <c r="A11027" i="1" s="1"/>
  <c r="E11028" i="1"/>
  <c r="B11028" i="1" s="1"/>
  <c r="A11028" i="1" s="1"/>
  <c r="E11029" i="1"/>
  <c r="B11029" i="1" s="1"/>
  <c r="A11029" i="1" s="1"/>
  <c r="E11030" i="1"/>
  <c r="B11030" i="1" s="1"/>
  <c r="A11030" i="1" s="1"/>
  <c r="E11031" i="1"/>
  <c r="B11031" i="1" s="1"/>
  <c r="A11031" i="1" s="1"/>
  <c r="E11032" i="1"/>
  <c r="B11032" i="1" s="1"/>
  <c r="A11032" i="1" s="1"/>
  <c r="E11033" i="1"/>
  <c r="B11033" i="1" s="1"/>
  <c r="A11033" i="1" s="1"/>
  <c r="E11034" i="1"/>
  <c r="B11034" i="1" s="1"/>
  <c r="A11034" i="1" s="1"/>
  <c r="E11035" i="1"/>
  <c r="B11035" i="1" s="1"/>
  <c r="A11035" i="1" s="1"/>
  <c r="E11036" i="1"/>
  <c r="B11036" i="1" s="1"/>
  <c r="E11037" i="1"/>
  <c r="B11037" i="1" s="1"/>
  <c r="E11038" i="1"/>
  <c r="B11038" i="1" s="1"/>
  <c r="E11039" i="1"/>
  <c r="B11039" i="1" s="1"/>
  <c r="E11040" i="1"/>
  <c r="B11040" i="1" s="1"/>
  <c r="E11041" i="1"/>
  <c r="B11041" i="1" s="1"/>
  <c r="E11042" i="1"/>
  <c r="B11042" i="1" s="1"/>
  <c r="E11043" i="1"/>
  <c r="B11043" i="1" s="1"/>
  <c r="A11043" i="1" s="1"/>
  <c r="E11044" i="1"/>
  <c r="B11044" i="1" s="1"/>
  <c r="A11044" i="1" s="1"/>
  <c r="E11045" i="1"/>
  <c r="B11045" i="1" s="1"/>
  <c r="A11045" i="1" s="1"/>
  <c r="E11046" i="1"/>
  <c r="B11046" i="1" s="1"/>
  <c r="A11046" i="1" s="1"/>
  <c r="E11047" i="1"/>
  <c r="B11047" i="1" s="1"/>
  <c r="A11047" i="1" s="1"/>
  <c r="E11048" i="1"/>
  <c r="B11048" i="1" s="1"/>
  <c r="A11048" i="1" s="1"/>
  <c r="E11049" i="1"/>
  <c r="B11049" i="1" s="1"/>
  <c r="A11049" i="1" s="1"/>
  <c r="E11050" i="1"/>
  <c r="B11050" i="1" s="1"/>
  <c r="A11050" i="1" s="1"/>
  <c r="E11051" i="1"/>
  <c r="B11051" i="1" s="1"/>
  <c r="A11051" i="1" s="1"/>
  <c r="E11052" i="1"/>
  <c r="B11052" i="1" s="1"/>
  <c r="E11053" i="1"/>
  <c r="B11053" i="1" s="1"/>
  <c r="E11054" i="1"/>
  <c r="B11054" i="1" s="1"/>
  <c r="E11055" i="1"/>
  <c r="B11055" i="1" s="1"/>
  <c r="E11056" i="1"/>
  <c r="B11056" i="1" s="1"/>
  <c r="E11057" i="1"/>
  <c r="B11057" i="1" s="1"/>
  <c r="E11058" i="1"/>
  <c r="B11058" i="1" s="1"/>
  <c r="E11059" i="1"/>
  <c r="B11059" i="1" s="1"/>
  <c r="A11059" i="1" s="1"/>
  <c r="E11060" i="1"/>
  <c r="B11060" i="1" s="1"/>
  <c r="A11060" i="1" s="1"/>
  <c r="E11061" i="1"/>
  <c r="B11061" i="1" s="1"/>
  <c r="A11061" i="1" s="1"/>
  <c r="E11062" i="1"/>
  <c r="B11062" i="1" s="1"/>
  <c r="A11062" i="1" s="1"/>
  <c r="E11063" i="1"/>
  <c r="B11063" i="1" s="1"/>
  <c r="A11063" i="1" s="1"/>
  <c r="E11064" i="1"/>
  <c r="B11064" i="1" s="1"/>
  <c r="A11064" i="1" s="1"/>
  <c r="E11065" i="1"/>
  <c r="B11065" i="1" s="1"/>
  <c r="A11065" i="1" s="1"/>
  <c r="E11066" i="1"/>
  <c r="B11066" i="1" s="1"/>
  <c r="A11066" i="1" s="1"/>
  <c r="E11067" i="1"/>
  <c r="B11067" i="1" s="1"/>
  <c r="A11067" i="1" s="1"/>
  <c r="E11068" i="1"/>
  <c r="B11068" i="1" s="1"/>
  <c r="E11069" i="1"/>
  <c r="B11069" i="1" s="1"/>
  <c r="E11070" i="1"/>
  <c r="B11070" i="1" s="1"/>
  <c r="E11071" i="1"/>
  <c r="B11071" i="1" s="1"/>
  <c r="E11072" i="1"/>
  <c r="B11072" i="1" s="1"/>
  <c r="E11073" i="1"/>
  <c r="B11073" i="1" s="1"/>
  <c r="E11074" i="1"/>
  <c r="B11074" i="1" s="1"/>
  <c r="E11075" i="1"/>
  <c r="B11075" i="1" s="1"/>
  <c r="A11075" i="1" s="1"/>
  <c r="E11076" i="1"/>
  <c r="B11076" i="1" s="1"/>
  <c r="A11076" i="1" s="1"/>
  <c r="E11077" i="1"/>
  <c r="B11077" i="1" s="1"/>
  <c r="A11077" i="1" s="1"/>
  <c r="E11078" i="1"/>
  <c r="B11078" i="1" s="1"/>
  <c r="A11078" i="1" s="1"/>
  <c r="E11079" i="1"/>
  <c r="B11079" i="1" s="1"/>
  <c r="A11079" i="1" s="1"/>
  <c r="E11080" i="1"/>
  <c r="B11080" i="1" s="1"/>
  <c r="A11080" i="1" s="1"/>
  <c r="E11081" i="1"/>
  <c r="B11081" i="1" s="1"/>
  <c r="A11081" i="1" s="1"/>
  <c r="E11082" i="1"/>
  <c r="B11082" i="1" s="1"/>
  <c r="A11082" i="1" s="1"/>
  <c r="E11083" i="1"/>
  <c r="B11083" i="1" s="1"/>
  <c r="A11083" i="1" s="1"/>
  <c r="E11084" i="1"/>
  <c r="B11084" i="1" s="1"/>
  <c r="E11085" i="1"/>
  <c r="B11085" i="1" s="1"/>
  <c r="E11086" i="1"/>
  <c r="B11086" i="1" s="1"/>
  <c r="E11087" i="1"/>
  <c r="B11087" i="1" s="1"/>
  <c r="E11088" i="1"/>
  <c r="B11088" i="1" s="1"/>
  <c r="E11089" i="1"/>
  <c r="B11089" i="1" s="1"/>
  <c r="E11090" i="1"/>
  <c r="B11090" i="1" s="1"/>
  <c r="E11091" i="1"/>
  <c r="B11091" i="1" s="1"/>
  <c r="A11091" i="1" s="1"/>
  <c r="E11092" i="1"/>
  <c r="B11092" i="1" s="1"/>
  <c r="A11092" i="1" s="1"/>
  <c r="E11093" i="1"/>
  <c r="B11093" i="1" s="1"/>
  <c r="A11093" i="1" s="1"/>
  <c r="E11094" i="1"/>
  <c r="B11094" i="1" s="1"/>
  <c r="A11094" i="1" s="1"/>
  <c r="E11095" i="1"/>
  <c r="B11095" i="1" s="1"/>
  <c r="A11095" i="1" s="1"/>
  <c r="E11096" i="1"/>
  <c r="B11096" i="1" s="1"/>
  <c r="A11096" i="1" s="1"/>
  <c r="E11097" i="1"/>
  <c r="B11097" i="1" s="1"/>
  <c r="A11097" i="1" s="1"/>
  <c r="E11098" i="1"/>
  <c r="B11098" i="1" s="1"/>
  <c r="A11098" i="1" s="1"/>
  <c r="E11099" i="1"/>
  <c r="B11099" i="1" s="1"/>
  <c r="A11099" i="1" s="1"/>
  <c r="E11100" i="1"/>
  <c r="B11100" i="1" s="1"/>
  <c r="E11101" i="1"/>
  <c r="B11101" i="1" s="1"/>
  <c r="E11102" i="1"/>
  <c r="B11102" i="1" s="1"/>
  <c r="E11103" i="1"/>
  <c r="B11103" i="1" s="1"/>
  <c r="E11104" i="1"/>
  <c r="B11104" i="1" s="1"/>
  <c r="E11105" i="1"/>
  <c r="B11105" i="1" s="1"/>
  <c r="E11106" i="1"/>
  <c r="B11106" i="1" s="1"/>
  <c r="E11107" i="1"/>
  <c r="B11107" i="1" s="1"/>
  <c r="A11107" i="1" s="1"/>
  <c r="E11108" i="1"/>
  <c r="B11108" i="1" s="1"/>
  <c r="A11108" i="1" s="1"/>
  <c r="E11109" i="1"/>
  <c r="B11109" i="1" s="1"/>
  <c r="A11109" i="1" s="1"/>
  <c r="E11110" i="1"/>
  <c r="B11110" i="1" s="1"/>
  <c r="A11110" i="1" s="1"/>
  <c r="E11111" i="1"/>
  <c r="B11111" i="1" s="1"/>
  <c r="A11111" i="1" s="1"/>
  <c r="E11112" i="1"/>
  <c r="B11112" i="1" s="1"/>
  <c r="A11112" i="1" s="1"/>
  <c r="E11113" i="1"/>
  <c r="B11113" i="1" s="1"/>
  <c r="A11113" i="1" s="1"/>
  <c r="E11114" i="1"/>
  <c r="B11114" i="1" s="1"/>
  <c r="A11114" i="1" s="1"/>
  <c r="E11115" i="1"/>
  <c r="B11115" i="1" s="1"/>
  <c r="A11115" i="1" s="1"/>
  <c r="E11116" i="1"/>
  <c r="B11116" i="1" s="1"/>
  <c r="E11117" i="1"/>
  <c r="B11117" i="1" s="1"/>
  <c r="E11118" i="1"/>
  <c r="B11118" i="1" s="1"/>
  <c r="E11119" i="1"/>
  <c r="B11119" i="1" s="1"/>
  <c r="E11120" i="1"/>
  <c r="B11120" i="1" s="1"/>
  <c r="E11121" i="1"/>
  <c r="B11121" i="1" s="1"/>
  <c r="E11122" i="1"/>
  <c r="B11122" i="1" s="1"/>
  <c r="E11123" i="1"/>
  <c r="B11123" i="1" s="1"/>
  <c r="A11123" i="1" s="1"/>
  <c r="E11124" i="1"/>
  <c r="B11124" i="1" s="1"/>
  <c r="A11124" i="1" s="1"/>
  <c r="E11125" i="1"/>
  <c r="B11125" i="1" s="1"/>
  <c r="A11125" i="1" s="1"/>
  <c r="E11126" i="1"/>
  <c r="B11126" i="1" s="1"/>
  <c r="A11126" i="1" s="1"/>
  <c r="E11127" i="1"/>
  <c r="B11127" i="1" s="1"/>
  <c r="A11127" i="1" s="1"/>
  <c r="E11128" i="1"/>
  <c r="B11128" i="1" s="1"/>
  <c r="A11128" i="1" s="1"/>
  <c r="E11129" i="1"/>
  <c r="B11129" i="1" s="1"/>
  <c r="A11129" i="1" s="1"/>
  <c r="E11130" i="1"/>
  <c r="B11130" i="1" s="1"/>
  <c r="A11130" i="1" s="1"/>
  <c r="E11131" i="1"/>
  <c r="B11131" i="1" s="1"/>
  <c r="A11131" i="1" s="1"/>
  <c r="E11132" i="1"/>
  <c r="B11132" i="1" s="1"/>
  <c r="E11133" i="1"/>
  <c r="B11133" i="1" s="1"/>
  <c r="E11134" i="1"/>
  <c r="B11134" i="1" s="1"/>
  <c r="E11135" i="1"/>
  <c r="B11135" i="1" s="1"/>
  <c r="E11136" i="1"/>
  <c r="B11136" i="1" s="1"/>
  <c r="E11137" i="1"/>
  <c r="B11137" i="1" s="1"/>
  <c r="E11138" i="1"/>
  <c r="B11138" i="1" s="1"/>
  <c r="E11139" i="1"/>
  <c r="B11139" i="1" s="1"/>
  <c r="A11139" i="1" s="1"/>
  <c r="E11140" i="1"/>
  <c r="B11140" i="1" s="1"/>
  <c r="A11140" i="1" s="1"/>
  <c r="E11141" i="1"/>
  <c r="B11141" i="1" s="1"/>
  <c r="A11141" i="1" s="1"/>
  <c r="E11142" i="1"/>
  <c r="B11142" i="1" s="1"/>
  <c r="A11142" i="1" s="1"/>
  <c r="E11143" i="1"/>
  <c r="B11143" i="1" s="1"/>
  <c r="A11143" i="1" s="1"/>
  <c r="E11144" i="1"/>
  <c r="B11144" i="1" s="1"/>
  <c r="A11144" i="1" s="1"/>
  <c r="E11145" i="1"/>
  <c r="B11145" i="1" s="1"/>
  <c r="A11145" i="1" s="1"/>
  <c r="E11146" i="1"/>
  <c r="B11146" i="1" s="1"/>
  <c r="A11146" i="1" s="1"/>
  <c r="E11147" i="1"/>
  <c r="B11147" i="1" s="1"/>
  <c r="A11147" i="1" s="1"/>
  <c r="E11148" i="1"/>
  <c r="B11148" i="1" s="1"/>
  <c r="E11149" i="1"/>
  <c r="B11149" i="1" s="1"/>
  <c r="E11150" i="1"/>
  <c r="B11150" i="1" s="1"/>
  <c r="E11151" i="1"/>
  <c r="B11151" i="1" s="1"/>
  <c r="E11152" i="1"/>
  <c r="B11152" i="1" s="1"/>
  <c r="E11153" i="1"/>
  <c r="B11153" i="1" s="1"/>
  <c r="E11154" i="1"/>
  <c r="B11154" i="1" s="1"/>
  <c r="E11155" i="1"/>
  <c r="B11155" i="1" s="1"/>
  <c r="A11155" i="1" s="1"/>
  <c r="E11156" i="1"/>
  <c r="B11156" i="1" s="1"/>
  <c r="A11156" i="1" s="1"/>
  <c r="E11157" i="1"/>
  <c r="B11157" i="1" s="1"/>
  <c r="A11157" i="1" s="1"/>
  <c r="E11158" i="1"/>
  <c r="B11158" i="1" s="1"/>
  <c r="A11158" i="1" s="1"/>
  <c r="E11159" i="1"/>
  <c r="B11159" i="1" s="1"/>
  <c r="A11159" i="1" s="1"/>
  <c r="E11160" i="1"/>
  <c r="B11160" i="1" s="1"/>
  <c r="A11160" i="1" s="1"/>
  <c r="E11161" i="1"/>
  <c r="B11161" i="1" s="1"/>
  <c r="A11161" i="1" s="1"/>
  <c r="E11162" i="1"/>
  <c r="B11162" i="1" s="1"/>
  <c r="A11162" i="1" s="1"/>
  <c r="E11163" i="1"/>
  <c r="B11163" i="1" s="1"/>
  <c r="A11163" i="1" s="1"/>
  <c r="E11164" i="1"/>
  <c r="B11164" i="1" s="1"/>
  <c r="E11165" i="1"/>
  <c r="B11165" i="1" s="1"/>
  <c r="E11166" i="1"/>
  <c r="B11166" i="1" s="1"/>
  <c r="E11167" i="1"/>
  <c r="B11167" i="1" s="1"/>
  <c r="E11168" i="1"/>
  <c r="B11168" i="1" s="1"/>
  <c r="E11169" i="1"/>
  <c r="B11169" i="1" s="1"/>
  <c r="E11170" i="1"/>
  <c r="B11170" i="1" s="1"/>
  <c r="E11171" i="1"/>
  <c r="B11171" i="1" s="1"/>
  <c r="A11171" i="1" s="1"/>
  <c r="E11172" i="1"/>
  <c r="B11172" i="1" s="1"/>
  <c r="A11172" i="1" s="1"/>
  <c r="E11173" i="1"/>
  <c r="B11173" i="1" s="1"/>
  <c r="A11173" i="1" s="1"/>
  <c r="E11174" i="1"/>
  <c r="B11174" i="1" s="1"/>
  <c r="A11174" i="1" s="1"/>
  <c r="E11175" i="1"/>
  <c r="B11175" i="1" s="1"/>
  <c r="A11175" i="1" s="1"/>
  <c r="E11176" i="1"/>
  <c r="B11176" i="1" s="1"/>
  <c r="A11176" i="1" s="1"/>
  <c r="E11177" i="1"/>
  <c r="B11177" i="1" s="1"/>
  <c r="A11177" i="1" s="1"/>
  <c r="E11178" i="1"/>
  <c r="B11178" i="1" s="1"/>
  <c r="A11178" i="1" s="1"/>
  <c r="E11179" i="1"/>
  <c r="B11179" i="1" s="1"/>
  <c r="A11179" i="1" s="1"/>
  <c r="E11180" i="1"/>
  <c r="B11180" i="1" s="1"/>
  <c r="E11181" i="1"/>
  <c r="B11181" i="1" s="1"/>
  <c r="E11182" i="1"/>
  <c r="B11182" i="1" s="1"/>
  <c r="E11183" i="1"/>
  <c r="B11183" i="1" s="1"/>
  <c r="E11184" i="1"/>
  <c r="B11184" i="1" s="1"/>
  <c r="E11185" i="1"/>
  <c r="B11185" i="1" s="1"/>
  <c r="E11186" i="1"/>
  <c r="B11186" i="1" s="1"/>
  <c r="E11187" i="1"/>
  <c r="B11187" i="1" s="1"/>
  <c r="A11187" i="1" s="1"/>
  <c r="E11188" i="1"/>
  <c r="B11188" i="1" s="1"/>
  <c r="A11188" i="1" s="1"/>
  <c r="E11189" i="1"/>
  <c r="B11189" i="1" s="1"/>
  <c r="A11189" i="1" s="1"/>
  <c r="E11190" i="1"/>
  <c r="B11190" i="1" s="1"/>
  <c r="A11190" i="1" s="1"/>
  <c r="E11191" i="1"/>
  <c r="B11191" i="1" s="1"/>
  <c r="A11191" i="1" s="1"/>
  <c r="E11192" i="1"/>
  <c r="B11192" i="1" s="1"/>
  <c r="A11192" i="1" s="1"/>
  <c r="E11193" i="1"/>
  <c r="B11193" i="1" s="1"/>
  <c r="A11193" i="1" s="1"/>
  <c r="E11194" i="1"/>
  <c r="B11194" i="1" s="1"/>
  <c r="A11194" i="1" s="1"/>
  <c r="E11195" i="1"/>
  <c r="B11195" i="1" s="1"/>
  <c r="A11195" i="1" s="1"/>
  <c r="E11196" i="1"/>
  <c r="B11196" i="1" s="1"/>
  <c r="E11197" i="1"/>
  <c r="B11197" i="1" s="1"/>
  <c r="E11198" i="1"/>
  <c r="B11198" i="1" s="1"/>
  <c r="E11199" i="1"/>
  <c r="B11199" i="1" s="1"/>
  <c r="E11200" i="1"/>
  <c r="B11200" i="1" s="1"/>
  <c r="E11201" i="1"/>
  <c r="B11201" i="1" s="1"/>
  <c r="E11202" i="1"/>
  <c r="B11202" i="1" s="1"/>
  <c r="E11203" i="1"/>
  <c r="B11203" i="1" s="1"/>
  <c r="A11203" i="1" s="1"/>
  <c r="E11204" i="1"/>
  <c r="B11204" i="1" s="1"/>
  <c r="A11204" i="1" s="1"/>
  <c r="E11205" i="1"/>
  <c r="B11205" i="1" s="1"/>
  <c r="A11205" i="1" s="1"/>
  <c r="E11206" i="1"/>
  <c r="B11206" i="1" s="1"/>
  <c r="A11206" i="1" s="1"/>
  <c r="E11207" i="1"/>
  <c r="B11207" i="1" s="1"/>
  <c r="A11207" i="1" s="1"/>
  <c r="E11208" i="1"/>
  <c r="B11208" i="1" s="1"/>
  <c r="A11208" i="1" s="1"/>
  <c r="E11209" i="1"/>
  <c r="B11209" i="1" s="1"/>
  <c r="A11209" i="1" s="1"/>
  <c r="E11210" i="1"/>
  <c r="B11210" i="1" s="1"/>
  <c r="A11210" i="1" s="1"/>
  <c r="E11211" i="1"/>
  <c r="B11211" i="1" s="1"/>
  <c r="A11211" i="1" s="1"/>
  <c r="E11212" i="1"/>
  <c r="B11212" i="1" s="1"/>
  <c r="E11213" i="1"/>
  <c r="B11213" i="1" s="1"/>
  <c r="E11214" i="1"/>
  <c r="B11214" i="1" s="1"/>
  <c r="E11215" i="1"/>
  <c r="B11215" i="1" s="1"/>
  <c r="E11216" i="1"/>
  <c r="B11216" i="1" s="1"/>
  <c r="E11217" i="1"/>
  <c r="B11217" i="1" s="1"/>
  <c r="E11218" i="1"/>
  <c r="B11218" i="1" s="1"/>
  <c r="E11219" i="1"/>
  <c r="B11219" i="1" s="1"/>
  <c r="A11219" i="1" s="1"/>
  <c r="E11220" i="1"/>
  <c r="B11220" i="1" s="1"/>
  <c r="A11220" i="1" s="1"/>
  <c r="E11221" i="1"/>
  <c r="B11221" i="1" s="1"/>
  <c r="A11221" i="1" s="1"/>
  <c r="E11222" i="1"/>
  <c r="B11222" i="1" s="1"/>
  <c r="A11222" i="1" s="1"/>
  <c r="E11223" i="1"/>
  <c r="B11223" i="1" s="1"/>
  <c r="A11223" i="1" s="1"/>
  <c r="E11224" i="1"/>
  <c r="B11224" i="1" s="1"/>
  <c r="A11224" i="1" s="1"/>
  <c r="E11225" i="1"/>
  <c r="B11225" i="1" s="1"/>
  <c r="A11225" i="1" s="1"/>
  <c r="E11226" i="1"/>
  <c r="B11226" i="1" s="1"/>
  <c r="A11226" i="1" s="1"/>
  <c r="E11227" i="1"/>
  <c r="B11227" i="1" s="1"/>
  <c r="A11227" i="1" s="1"/>
  <c r="E11228" i="1"/>
  <c r="B11228" i="1" s="1"/>
  <c r="E11229" i="1"/>
  <c r="B11229" i="1" s="1"/>
  <c r="E11230" i="1"/>
  <c r="B11230" i="1" s="1"/>
  <c r="E11231" i="1"/>
  <c r="B11231" i="1" s="1"/>
  <c r="E11232" i="1"/>
  <c r="B11232" i="1" s="1"/>
  <c r="E11233" i="1"/>
  <c r="B11233" i="1" s="1"/>
  <c r="E11234" i="1"/>
  <c r="B11234" i="1" s="1"/>
  <c r="E11235" i="1"/>
  <c r="B11235" i="1" s="1"/>
  <c r="A11235" i="1" s="1"/>
  <c r="E11236" i="1"/>
  <c r="B11236" i="1" s="1"/>
  <c r="A11236" i="1" s="1"/>
  <c r="E11237" i="1"/>
  <c r="B11237" i="1" s="1"/>
  <c r="A11237" i="1" s="1"/>
  <c r="E11238" i="1"/>
  <c r="B11238" i="1" s="1"/>
  <c r="A11238" i="1" s="1"/>
  <c r="E11239" i="1"/>
  <c r="B11239" i="1" s="1"/>
  <c r="A11239" i="1" s="1"/>
  <c r="E11240" i="1"/>
  <c r="B11240" i="1" s="1"/>
  <c r="A11240" i="1" s="1"/>
  <c r="E11241" i="1"/>
  <c r="B11241" i="1" s="1"/>
  <c r="A11241" i="1" s="1"/>
  <c r="E11242" i="1"/>
  <c r="B11242" i="1" s="1"/>
  <c r="A11242" i="1" s="1"/>
  <c r="E11243" i="1"/>
  <c r="B11243" i="1" s="1"/>
  <c r="A11243" i="1" s="1"/>
  <c r="E11244" i="1"/>
  <c r="B11244" i="1" s="1"/>
  <c r="E11245" i="1"/>
  <c r="B11245" i="1" s="1"/>
  <c r="E11246" i="1"/>
  <c r="B11246" i="1" s="1"/>
  <c r="E11247" i="1"/>
  <c r="B11247" i="1" s="1"/>
  <c r="E11248" i="1"/>
  <c r="B11248" i="1" s="1"/>
  <c r="E11249" i="1"/>
  <c r="B11249" i="1" s="1"/>
  <c r="E11250" i="1"/>
  <c r="B11250" i="1" s="1"/>
  <c r="E11251" i="1"/>
  <c r="B11251" i="1" s="1"/>
  <c r="A11251" i="1" s="1"/>
  <c r="E11252" i="1"/>
  <c r="B11252" i="1" s="1"/>
  <c r="A11252" i="1" s="1"/>
  <c r="E11253" i="1"/>
  <c r="B11253" i="1" s="1"/>
  <c r="A11253" i="1" s="1"/>
  <c r="E11254" i="1"/>
  <c r="B11254" i="1" s="1"/>
  <c r="A11254" i="1" s="1"/>
  <c r="E11255" i="1"/>
  <c r="B11255" i="1" s="1"/>
  <c r="A11255" i="1" s="1"/>
  <c r="E11256" i="1"/>
  <c r="B11256" i="1" s="1"/>
  <c r="A11256" i="1" s="1"/>
  <c r="E11257" i="1"/>
  <c r="B11257" i="1" s="1"/>
  <c r="A11257" i="1" s="1"/>
  <c r="E11258" i="1"/>
  <c r="B11258" i="1" s="1"/>
  <c r="A11258" i="1" s="1"/>
  <c r="E11259" i="1"/>
  <c r="B11259" i="1" s="1"/>
  <c r="A11259" i="1" s="1"/>
  <c r="E11260" i="1"/>
  <c r="B11260" i="1" s="1"/>
  <c r="E11261" i="1"/>
  <c r="B11261" i="1" s="1"/>
  <c r="E11262" i="1"/>
  <c r="B11262" i="1" s="1"/>
  <c r="E11263" i="1"/>
  <c r="B11263" i="1" s="1"/>
  <c r="E11264" i="1"/>
  <c r="B11264" i="1" s="1"/>
  <c r="E11265" i="1"/>
  <c r="B11265" i="1" s="1"/>
  <c r="E11266" i="1"/>
  <c r="B11266" i="1" s="1"/>
  <c r="E11267" i="1"/>
  <c r="B11267" i="1" s="1"/>
  <c r="A11267" i="1" s="1"/>
  <c r="E11268" i="1"/>
  <c r="B11268" i="1" s="1"/>
  <c r="A11268" i="1" s="1"/>
  <c r="E11269" i="1"/>
  <c r="B11269" i="1" s="1"/>
  <c r="A11269" i="1" s="1"/>
  <c r="E11270" i="1"/>
  <c r="B11270" i="1" s="1"/>
  <c r="A11270" i="1" s="1"/>
  <c r="E11271" i="1"/>
  <c r="B11271" i="1" s="1"/>
  <c r="A11271" i="1" s="1"/>
  <c r="E11272" i="1"/>
  <c r="B11272" i="1" s="1"/>
  <c r="A11272" i="1" s="1"/>
  <c r="E11273" i="1"/>
  <c r="B11273" i="1" s="1"/>
  <c r="A11273" i="1" s="1"/>
  <c r="E11274" i="1"/>
  <c r="B11274" i="1" s="1"/>
  <c r="A11274" i="1" s="1"/>
  <c r="E11275" i="1"/>
  <c r="B11275" i="1" s="1"/>
  <c r="A11275" i="1" s="1"/>
  <c r="E11276" i="1"/>
  <c r="B11276" i="1" s="1"/>
  <c r="E11277" i="1"/>
  <c r="B11277" i="1" s="1"/>
  <c r="E11278" i="1"/>
  <c r="B11278" i="1" s="1"/>
  <c r="E11279" i="1"/>
  <c r="B11279" i="1" s="1"/>
  <c r="E11280" i="1"/>
  <c r="B11280" i="1" s="1"/>
  <c r="E11281" i="1"/>
  <c r="B11281" i="1" s="1"/>
  <c r="E11282" i="1"/>
  <c r="B11282" i="1" s="1"/>
  <c r="E11283" i="1"/>
  <c r="B11283" i="1" s="1"/>
  <c r="A11283" i="1" s="1"/>
  <c r="E11284" i="1"/>
  <c r="B11284" i="1" s="1"/>
  <c r="A11284" i="1" s="1"/>
  <c r="E11285" i="1"/>
  <c r="B11285" i="1" s="1"/>
  <c r="A11285" i="1" s="1"/>
  <c r="E11286" i="1"/>
  <c r="B11286" i="1" s="1"/>
  <c r="A11286" i="1" s="1"/>
  <c r="E11287" i="1"/>
  <c r="B11287" i="1" s="1"/>
  <c r="A11287" i="1" s="1"/>
  <c r="E11288" i="1"/>
  <c r="B11288" i="1" s="1"/>
  <c r="A11288" i="1" s="1"/>
  <c r="E11289" i="1"/>
  <c r="B11289" i="1" s="1"/>
  <c r="A11289" i="1" s="1"/>
  <c r="E11290" i="1"/>
  <c r="B11290" i="1" s="1"/>
  <c r="A11290" i="1" s="1"/>
  <c r="E11291" i="1"/>
  <c r="B11291" i="1" s="1"/>
  <c r="A11291" i="1" s="1"/>
  <c r="E11292" i="1"/>
  <c r="B11292" i="1" s="1"/>
  <c r="E11293" i="1"/>
  <c r="B11293" i="1" s="1"/>
  <c r="E11294" i="1"/>
  <c r="B11294" i="1" s="1"/>
  <c r="E11295" i="1"/>
  <c r="B11295" i="1" s="1"/>
  <c r="E11296" i="1"/>
  <c r="B11296" i="1" s="1"/>
  <c r="E11297" i="1"/>
  <c r="B11297" i="1" s="1"/>
  <c r="E11298" i="1"/>
  <c r="B11298" i="1" s="1"/>
  <c r="E11299" i="1"/>
  <c r="B11299" i="1" s="1"/>
  <c r="A11299" i="1" s="1"/>
  <c r="E11300" i="1"/>
  <c r="B11300" i="1" s="1"/>
  <c r="A11300" i="1" s="1"/>
  <c r="E11301" i="1"/>
  <c r="B11301" i="1" s="1"/>
  <c r="A11301" i="1" s="1"/>
  <c r="E11302" i="1"/>
  <c r="B11302" i="1" s="1"/>
  <c r="A11302" i="1" s="1"/>
  <c r="E11303" i="1"/>
  <c r="B11303" i="1" s="1"/>
  <c r="A11303" i="1" s="1"/>
  <c r="E11304" i="1"/>
  <c r="B11304" i="1" s="1"/>
  <c r="A11304" i="1" s="1"/>
  <c r="E11305" i="1"/>
  <c r="B11305" i="1" s="1"/>
  <c r="A11305" i="1" s="1"/>
  <c r="E11306" i="1"/>
  <c r="B11306" i="1" s="1"/>
  <c r="A11306" i="1" s="1"/>
  <c r="E11307" i="1"/>
  <c r="B11307" i="1" s="1"/>
  <c r="A11307" i="1" s="1"/>
  <c r="E11308" i="1"/>
  <c r="B11308" i="1" s="1"/>
  <c r="E11309" i="1"/>
  <c r="B11309" i="1" s="1"/>
  <c r="E11310" i="1"/>
  <c r="B11310" i="1" s="1"/>
  <c r="E11311" i="1"/>
  <c r="B11311" i="1" s="1"/>
  <c r="E11312" i="1"/>
  <c r="B11312" i="1" s="1"/>
  <c r="E11313" i="1"/>
  <c r="B11313" i="1" s="1"/>
  <c r="E11314" i="1"/>
  <c r="B11314" i="1" s="1"/>
  <c r="E11315" i="1"/>
  <c r="B11315" i="1" s="1"/>
  <c r="A11315" i="1" s="1"/>
  <c r="E11316" i="1"/>
  <c r="B11316" i="1" s="1"/>
  <c r="A11316" i="1" s="1"/>
  <c r="E11317" i="1"/>
  <c r="B11317" i="1" s="1"/>
  <c r="A11317" i="1" s="1"/>
  <c r="E11318" i="1"/>
  <c r="B11318" i="1" s="1"/>
  <c r="A11318" i="1" s="1"/>
  <c r="E11319" i="1"/>
  <c r="B11319" i="1" s="1"/>
  <c r="A11319" i="1" s="1"/>
  <c r="E11320" i="1"/>
  <c r="B11320" i="1" s="1"/>
  <c r="A11320" i="1" s="1"/>
  <c r="E11321" i="1"/>
  <c r="B11321" i="1" s="1"/>
  <c r="A11321" i="1" s="1"/>
  <c r="E11322" i="1"/>
  <c r="B11322" i="1" s="1"/>
  <c r="A11322" i="1" s="1"/>
  <c r="E11323" i="1"/>
  <c r="B11323" i="1" s="1"/>
  <c r="A11323" i="1" s="1"/>
  <c r="E11324" i="1"/>
  <c r="B11324" i="1" s="1"/>
  <c r="E11325" i="1"/>
  <c r="B11325" i="1" s="1"/>
  <c r="E11326" i="1"/>
  <c r="B11326" i="1" s="1"/>
  <c r="E11327" i="1"/>
  <c r="B11327" i="1" s="1"/>
  <c r="E11328" i="1"/>
  <c r="B11328" i="1" s="1"/>
  <c r="E11329" i="1"/>
  <c r="B11329" i="1" s="1"/>
  <c r="E11330" i="1"/>
  <c r="B11330" i="1" s="1"/>
  <c r="E11331" i="1"/>
  <c r="B11331" i="1" s="1"/>
  <c r="A11331" i="1" s="1"/>
  <c r="E11332" i="1"/>
  <c r="B11332" i="1" s="1"/>
  <c r="A11332" i="1" s="1"/>
  <c r="E11333" i="1"/>
  <c r="B11333" i="1" s="1"/>
  <c r="A11333" i="1" s="1"/>
  <c r="E11334" i="1"/>
  <c r="B11334" i="1" s="1"/>
  <c r="A11334" i="1" s="1"/>
  <c r="E11335" i="1"/>
  <c r="B11335" i="1" s="1"/>
  <c r="A11335" i="1" s="1"/>
  <c r="E11336" i="1"/>
  <c r="B11336" i="1" s="1"/>
  <c r="A11336" i="1" s="1"/>
  <c r="E11337" i="1"/>
  <c r="B11337" i="1" s="1"/>
  <c r="A11337" i="1" s="1"/>
  <c r="E11338" i="1"/>
  <c r="B11338" i="1" s="1"/>
  <c r="A11338" i="1" s="1"/>
  <c r="E11339" i="1"/>
  <c r="B11339" i="1" s="1"/>
  <c r="A11339" i="1" s="1"/>
  <c r="E11340" i="1"/>
  <c r="B11340" i="1" s="1"/>
  <c r="E11341" i="1"/>
  <c r="B11341" i="1" s="1"/>
  <c r="E11342" i="1"/>
  <c r="B11342" i="1" s="1"/>
  <c r="E11343" i="1"/>
  <c r="B11343" i="1" s="1"/>
  <c r="E11344" i="1"/>
  <c r="B11344" i="1" s="1"/>
  <c r="E11345" i="1"/>
  <c r="B11345" i="1" s="1"/>
  <c r="E11346" i="1"/>
  <c r="B11346" i="1" s="1"/>
  <c r="E11347" i="1"/>
  <c r="B11347" i="1" s="1"/>
  <c r="A11347" i="1" s="1"/>
  <c r="E11348" i="1"/>
  <c r="B11348" i="1" s="1"/>
  <c r="A11348" i="1" s="1"/>
  <c r="E11349" i="1"/>
  <c r="B11349" i="1" s="1"/>
  <c r="A11349" i="1" s="1"/>
  <c r="E11350" i="1"/>
  <c r="B11350" i="1" s="1"/>
  <c r="A11350" i="1" s="1"/>
  <c r="E11351" i="1"/>
  <c r="B11351" i="1" s="1"/>
  <c r="A11351" i="1" s="1"/>
  <c r="E11352" i="1"/>
  <c r="B11352" i="1" s="1"/>
  <c r="A11352" i="1" s="1"/>
  <c r="E11353" i="1"/>
  <c r="B11353" i="1" s="1"/>
  <c r="A11353" i="1" s="1"/>
  <c r="E11354" i="1"/>
  <c r="B11354" i="1" s="1"/>
  <c r="A11354" i="1" s="1"/>
  <c r="E11355" i="1"/>
  <c r="B11355" i="1" s="1"/>
  <c r="A11355" i="1" s="1"/>
  <c r="E11356" i="1"/>
  <c r="B11356" i="1" s="1"/>
  <c r="E11357" i="1"/>
  <c r="B11357" i="1" s="1"/>
  <c r="E11358" i="1"/>
  <c r="B11358" i="1" s="1"/>
  <c r="E11359" i="1"/>
  <c r="B11359" i="1" s="1"/>
  <c r="E11360" i="1"/>
  <c r="B11360" i="1" s="1"/>
  <c r="E11361" i="1"/>
  <c r="B11361" i="1" s="1"/>
  <c r="E11362" i="1"/>
  <c r="B11362" i="1" s="1"/>
  <c r="E11363" i="1"/>
  <c r="B11363" i="1" s="1"/>
  <c r="A11363" i="1" s="1"/>
  <c r="E11364" i="1"/>
  <c r="B11364" i="1" s="1"/>
  <c r="A11364" i="1" s="1"/>
  <c r="E11365" i="1"/>
  <c r="B11365" i="1" s="1"/>
  <c r="A11365" i="1" s="1"/>
  <c r="E11366" i="1"/>
  <c r="B11366" i="1" s="1"/>
  <c r="A11366" i="1" s="1"/>
  <c r="E11367" i="1"/>
  <c r="B11367" i="1" s="1"/>
  <c r="A11367" i="1" s="1"/>
  <c r="E11368" i="1"/>
  <c r="B11368" i="1" s="1"/>
  <c r="A11368" i="1" s="1"/>
  <c r="E11369" i="1"/>
  <c r="B11369" i="1" s="1"/>
  <c r="A11369" i="1" s="1"/>
  <c r="E11370" i="1"/>
  <c r="B11370" i="1" s="1"/>
  <c r="A11370" i="1" s="1"/>
  <c r="E11371" i="1"/>
  <c r="B11371" i="1" s="1"/>
  <c r="A11371" i="1" s="1"/>
  <c r="E11372" i="1"/>
  <c r="B11372" i="1" s="1"/>
  <c r="E11373" i="1"/>
  <c r="B11373" i="1" s="1"/>
  <c r="E11374" i="1"/>
  <c r="B11374" i="1" s="1"/>
  <c r="E11375" i="1"/>
  <c r="B11375" i="1" s="1"/>
  <c r="E11376" i="1"/>
  <c r="B11376" i="1" s="1"/>
  <c r="E11377" i="1"/>
  <c r="B11377" i="1" s="1"/>
  <c r="E11378" i="1"/>
  <c r="B11378" i="1" s="1"/>
  <c r="E11379" i="1"/>
  <c r="B11379" i="1" s="1"/>
  <c r="A11379" i="1" s="1"/>
  <c r="E11380" i="1"/>
  <c r="B11380" i="1" s="1"/>
  <c r="A11380" i="1" s="1"/>
  <c r="E11381" i="1"/>
  <c r="B11381" i="1" s="1"/>
  <c r="A11381" i="1" s="1"/>
  <c r="E11382" i="1"/>
  <c r="B11382" i="1" s="1"/>
  <c r="A11382" i="1" s="1"/>
  <c r="E11383" i="1"/>
  <c r="B11383" i="1" s="1"/>
  <c r="A11383" i="1" s="1"/>
  <c r="E11384" i="1"/>
  <c r="B11384" i="1" s="1"/>
  <c r="A11384" i="1" s="1"/>
  <c r="E11385" i="1"/>
  <c r="B11385" i="1" s="1"/>
  <c r="A11385" i="1" s="1"/>
  <c r="E11386" i="1"/>
  <c r="B11386" i="1" s="1"/>
  <c r="A11386" i="1" s="1"/>
  <c r="E11387" i="1"/>
  <c r="B11387" i="1" s="1"/>
  <c r="A11387" i="1" s="1"/>
  <c r="E11388" i="1"/>
  <c r="B11388" i="1" s="1"/>
  <c r="E11389" i="1"/>
  <c r="B11389" i="1" s="1"/>
  <c r="E11390" i="1"/>
  <c r="B11390" i="1" s="1"/>
  <c r="E11391" i="1"/>
  <c r="B11391" i="1" s="1"/>
  <c r="E11392" i="1"/>
  <c r="B11392" i="1" s="1"/>
  <c r="E11393" i="1"/>
  <c r="B11393" i="1" s="1"/>
  <c r="E11394" i="1"/>
  <c r="B11394" i="1" s="1"/>
  <c r="E11395" i="1"/>
  <c r="B11395" i="1" s="1"/>
  <c r="A11395" i="1" s="1"/>
  <c r="E11396" i="1"/>
  <c r="B11396" i="1" s="1"/>
  <c r="A11396" i="1" s="1"/>
  <c r="E11397" i="1"/>
  <c r="B11397" i="1" s="1"/>
  <c r="A11397" i="1" s="1"/>
  <c r="E11398" i="1"/>
  <c r="B11398" i="1" s="1"/>
  <c r="A11398" i="1" s="1"/>
  <c r="E11399" i="1"/>
  <c r="B11399" i="1" s="1"/>
  <c r="A11399" i="1" s="1"/>
  <c r="E11400" i="1"/>
  <c r="B11400" i="1" s="1"/>
  <c r="A11400" i="1" s="1"/>
  <c r="E11401" i="1"/>
  <c r="B11401" i="1" s="1"/>
  <c r="A11401" i="1" s="1"/>
  <c r="E11402" i="1"/>
  <c r="B11402" i="1" s="1"/>
  <c r="A11402" i="1" s="1"/>
  <c r="E11403" i="1"/>
  <c r="B11403" i="1" s="1"/>
  <c r="A11403" i="1" s="1"/>
  <c r="E11404" i="1"/>
  <c r="B11404" i="1" s="1"/>
  <c r="E11405" i="1"/>
  <c r="B11405" i="1" s="1"/>
  <c r="E11406" i="1"/>
  <c r="B11406" i="1" s="1"/>
  <c r="E11407" i="1"/>
  <c r="B11407" i="1" s="1"/>
  <c r="E11408" i="1"/>
  <c r="B11408" i="1" s="1"/>
  <c r="E11409" i="1"/>
  <c r="B11409" i="1" s="1"/>
  <c r="E11410" i="1"/>
  <c r="B11410" i="1" s="1"/>
  <c r="E11411" i="1"/>
  <c r="B11411" i="1" s="1"/>
  <c r="A11411" i="1" s="1"/>
  <c r="E11412" i="1"/>
  <c r="B11412" i="1" s="1"/>
  <c r="A11412" i="1" s="1"/>
  <c r="E11413" i="1"/>
  <c r="B11413" i="1" s="1"/>
  <c r="A11413" i="1" s="1"/>
  <c r="E11414" i="1"/>
  <c r="B11414" i="1" s="1"/>
  <c r="A11414" i="1" s="1"/>
  <c r="E11415" i="1"/>
  <c r="B11415" i="1" s="1"/>
  <c r="A11415" i="1" s="1"/>
  <c r="E11416" i="1"/>
  <c r="B11416" i="1" s="1"/>
  <c r="A11416" i="1" s="1"/>
  <c r="E11417" i="1"/>
  <c r="B11417" i="1" s="1"/>
  <c r="A11417" i="1" s="1"/>
  <c r="E11418" i="1"/>
  <c r="B11418" i="1" s="1"/>
  <c r="A11418" i="1" s="1"/>
  <c r="E11419" i="1"/>
  <c r="B11419" i="1" s="1"/>
  <c r="A11419" i="1" s="1"/>
  <c r="E11420" i="1"/>
  <c r="B11420" i="1" s="1"/>
  <c r="E11421" i="1"/>
  <c r="B11421" i="1" s="1"/>
  <c r="E11422" i="1"/>
  <c r="B11422" i="1" s="1"/>
  <c r="E11423" i="1"/>
  <c r="B11423" i="1" s="1"/>
  <c r="E11424" i="1"/>
  <c r="B11424" i="1" s="1"/>
  <c r="E11425" i="1"/>
  <c r="B11425" i="1" s="1"/>
  <c r="E11426" i="1"/>
  <c r="B11426" i="1" s="1"/>
  <c r="E11427" i="1"/>
  <c r="B11427" i="1" s="1"/>
  <c r="A11427" i="1" s="1"/>
  <c r="E11428" i="1"/>
  <c r="B11428" i="1" s="1"/>
  <c r="A11428" i="1" s="1"/>
  <c r="E11429" i="1"/>
  <c r="B11429" i="1" s="1"/>
  <c r="A11429" i="1" s="1"/>
  <c r="E11430" i="1"/>
  <c r="B11430" i="1" s="1"/>
  <c r="A11430" i="1" s="1"/>
  <c r="E11431" i="1"/>
  <c r="B11431" i="1" s="1"/>
  <c r="A11431" i="1" s="1"/>
  <c r="E11432" i="1"/>
  <c r="B11432" i="1" s="1"/>
  <c r="A11432" i="1" s="1"/>
  <c r="E11433" i="1"/>
  <c r="B11433" i="1" s="1"/>
  <c r="A11433" i="1" s="1"/>
  <c r="E11434" i="1"/>
  <c r="B11434" i="1" s="1"/>
  <c r="A11434" i="1" s="1"/>
  <c r="E11435" i="1"/>
  <c r="B11435" i="1" s="1"/>
  <c r="A11435" i="1" s="1"/>
  <c r="E11436" i="1"/>
  <c r="B11436" i="1" s="1"/>
  <c r="E11437" i="1"/>
  <c r="B11437" i="1" s="1"/>
  <c r="E11438" i="1"/>
  <c r="B11438" i="1" s="1"/>
  <c r="E11439" i="1"/>
  <c r="B11439" i="1" s="1"/>
  <c r="E11440" i="1"/>
  <c r="B11440" i="1" s="1"/>
  <c r="E11441" i="1"/>
  <c r="B11441" i="1" s="1"/>
  <c r="E11442" i="1"/>
  <c r="B11442" i="1" s="1"/>
  <c r="E11443" i="1"/>
  <c r="B11443" i="1" s="1"/>
  <c r="A11443" i="1" s="1"/>
  <c r="E11444" i="1"/>
  <c r="B11444" i="1" s="1"/>
  <c r="A11444" i="1" s="1"/>
  <c r="E11445" i="1"/>
  <c r="B11445" i="1" s="1"/>
  <c r="A11445" i="1" s="1"/>
  <c r="E11446" i="1"/>
  <c r="B11446" i="1" s="1"/>
  <c r="A11446" i="1" s="1"/>
  <c r="E11447" i="1"/>
  <c r="B11447" i="1" s="1"/>
  <c r="A11447" i="1" s="1"/>
  <c r="E11448" i="1"/>
  <c r="B11448" i="1" s="1"/>
  <c r="A11448" i="1" s="1"/>
  <c r="E11449" i="1"/>
  <c r="B11449" i="1" s="1"/>
  <c r="A11449" i="1" s="1"/>
  <c r="E11450" i="1"/>
  <c r="B11450" i="1" s="1"/>
  <c r="A11450" i="1" s="1"/>
  <c r="E11451" i="1"/>
  <c r="B11451" i="1" s="1"/>
  <c r="A11451" i="1" s="1"/>
  <c r="E11452" i="1"/>
  <c r="B11452" i="1" s="1"/>
  <c r="E11453" i="1"/>
  <c r="B11453" i="1" s="1"/>
  <c r="E11454" i="1"/>
  <c r="B11454" i="1" s="1"/>
  <c r="E11455" i="1"/>
  <c r="B11455" i="1" s="1"/>
  <c r="E11456" i="1"/>
  <c r="B11456" i="1" s="1"/>
  <c r="E11457" i="1"/>
  <c r="B11457" i="1" s="1"/>
  <c r="E11458" i="1"/>
  <c r="B11458" i="1" s="1"/>
  <c r="E11459" i="1"/>
  <c r="B11459" i="1" s="1"/>
  <c r="A11459" i="1" s="1"/>
  <c r="E11460" i="1"/>
  <c r="B11460" i="1" s="1"/>
  <c r="A11460" i="1" s="1"/>
  <c r="E11461" i="1"/>
  <c r="B11461" i="1" s="1"/>
  <c r="A11461" i="1" s="1"/>
  <c r="E11462" i="1"/>
  <c r="B11462" i="1" s="1"/>
  <c r="A11462" i="1" s="1"/>
  <c r="E11463" i="1"/>
  <c r="B11463" i="1" s="1"/>
  <c r="A11463" i="1" s="1"/>
  <c r="E11464" i="1"/>
  <c r="B11464" i="1" s="1"/>
  <c r="A11464" i="1" s="1"/>
  <c r="E11465" i="1"/>
  <c r="B11465" i="1" s="1"/>
  <c r="A11465" i="1" s="1"/>
  <c r="E11466" i="1"/>
  <c r="B11466" i="1" s="1"/>
  <c r="A11466" i="1" s="1"/>
  <c r="E11467" i="1"/>
  <c r="B11467" i="1" s="1"/>
  <c r="A11467" i="1" s="1"/>
  <c r="E11468" i="1"/>
  <c r="B11468" i="1" s="1"/>
  <c r="E11469" i="1"/>
  <c r="B11469" i="1" s="1"/>
  <c r="E11470" i="1"/>
  <c r="B11470" i="1" s="1"/>
  <c r="E11471" i="1"/>
  <c r="B11471" i="1" s="1"/>
  <c r="E11472" i="1"/>
  <c r="B11472" i="1" s="1"/>
  <c r="E11473" i="1"/>
  <c r="B11473" i="1" s="1"/>
  <c r="E11474" i="1"/>
  <c r="B11474" i="1" s="1"/>
  <c r="E11475" i="1"/>
  <c r="B11475" i="1" s="1"/>
  <c r="A11475" i="1" s="1"/>
  <c r="E11476" i="1"/>
  <c r="B11476" i="1" s="1"/>
  <c r="A11476" i="1" s="1"/>
  <c r="E11477" i="1"/>
  <c r="B11477" i="1" s="1"/>
  <c r="A11477" i="1" s="1"/>
  <c r="E11478" i="1"/>
  <c r="B11478" i="1" s="1"/>
  <c r="A11478" i="1" s="1"/>
  <c r="E11479" i="1"/>
  <c r="B11479" i="1" s="1"/>
  <c r="A11479" i="1" s="1"/>
  <c r="E11480" i="1"/>
  <c r="B11480" i="1" s="1"/>
  <c r="A11480" i="1" s="1"/>
  <c r="E11481" i="1"/>
  <c r="B11481" i="1" s="1"/>
  <c r="A11481" i="1" s="1"/>
  <c r="E11482" i="1"/>
  <c r="B11482" i="1" s="1"/>
  <c r="A11482" i="1" s="1"/>
  <c r="E11483" i="1"/>
  <c r="B11483" i="1" s="1"/>
  <c r="A11483" i="1" s="1"/>
  <c r="E11484" i="1"/>
  <c r="B11484" i="1" s="1"/>
  <c r="E11485" i="1"/>
  <c r="B11485" i="1" s="1"/>
  <c r="E11486" i="1"/>
  <c r="B11486" i="1" s="1"/>
  <c r="E11487" i="1"/>
  <c r="B11487" i="1" s="1"/>
  <c r="E11488" i="1"/>
  <c r="B11488" i="1" s="1"/>
  <c r="E11489" i="1"/>
  <c r="B11489" i="1" s="1"/>
  <c r="E11490" i="1"/>
  <c r="B11490" i="1" s="1"/>
  <c r="E11491" i="1"/>
  <c r="B11491" i="1" s="1"/>
  <c r="A11491" i="1" s="1"/>
  <c r="E11492" i="1"/>
  <c r="B11492" i="1" s="1"/>
  <c r="A11492" i="1" s="1"/>
  <c r="E11493" i="1"/>
  <c r="B11493" i="1" s="1"/>
  <c r="A11493" i="1" s="1"/>
  <c r="E11494" i="1"/>
  <c r="B11494" i="1" s="1"/>
  <c r="A11494" i="1" s="1"/>
  <c r="E11495" i="1"/>
  <c r="B11495" i="1" s="1"/>
  <c r="A11495" i="1" s="1"/>
  <c r="E11496" i="1"/>
  <c r="B11496" i="1" s="1"/>
  <c r="A11496" i="1" s="1"/>
  <c r="E11497" i="1"/>
  <c r="B11497" i="1" s="1"/>
  <c r="A11497" i="1" s="1"/>
  <c r="E11498" i="1"/>
  <c r="B11498" i="1" s="1"/>
  <c r="A11498" i="1" s="1"/>
  <c r="E11499" i="1"/>
  <c r="B11499" i="1" s="1"/>
  <c r="A11499" i="1" s="1"/>
  <c r="E11500" i="1"/>
  <c r="B11500" i="1" s="1"/>
  <c r="E11501" i="1"/>
  <c r="B11501" i="1" s="1"/>
  <c r="E11502" i="1"/>
  <c r="B11502" i="1" s="1"/>
  <c r="E11503" i="1"/>
  <c r="B11503" i="1" s="1"/>
  <c r="E11504" i="1"/>
  <c r="B11504" i="1" s="1"/>
  <c r="E11505" i="1"/>
  <c r="B11505" i="1" s="1"/>
  <c r="E11506" i="1"/>
  <c r="B11506" i="1" s="1"/>
  <c r="E11507" i="1"/>
  <c r="B11507" i="1" s="1"/>
  <c r="A11507" i="1" s="1"/>
  <c r="E11508" i="1"/>
  <c r="B11508" i="1" s="1"/>
  <c r="A11508" i="1" s="1"/>
  <c r="E11509" i="1"/>
  <c r="B11509" i="1" s="1"/>
  <c r="A11509" i="1" s="1"/>
  <c r="E11510" i="1"/>
  <c r="B11510" i="1" s="1"/>
  <c r="A11510" i="1" s="1"/>
  <c r="E11511" i="1"/>
  <c r="B11511" i="1" s="1"/>
  <c r="A11511" i="1" s="1"/>
  <c r="E11512" i="1"/>
  <c r="B11512" i="1" s="1"/>
  <c r="A11512" i="1" s="1"/>
  <c r="E11513" i="1"/>
  <c r="B11513" i="1" s="1"/>
  <c r="A11513" i="1" s="1"/>
  <c r="E11514" i="1"/>
  <c r="B11514" i="1" s="1"/>
  <c r="A11514" i="1" s="1"/>
  <c r="E11515" i="1"/>
  <c r="B11515" i="1" s="1"/>
  <c r="A11515" i="1" s="1"/>
  <c r="E11516" i="1"/>
  <c r="B11516" i="1" s="1"/>
  <c r="E11517" i="1"/>
  <c r="B11517" i="1" s="1"/>
  <c r="E11518" i="1"/>
  <c r="B11518" i="1" s="1"/>
  <c r="E11519" i="1"/>
  <c r="B11519" i="1" s="1"/>
  <c r="E11520" i="1"/>
  <c r="B11520" i="1" s="1"/>
  <c r="E11521" i="1"/>
  <c r="B11521" i="1" s="1"/>
  <c r="E11522" i="1"/>
  <c r="B11522" i="1" s="1"/>
  <c r="E11523" i="1"/>
  <c r="B11523" i="1" s="1"/>
  <c r="A11523" i="1" s="1"/>
  <c r="E11524" i="1"/>
  <c r="B11524" i="1" s="1"/>
  <c r="A11524" i="1" s="1"/>
  <c r="E11525" i="1"/>
  <c r="B11525" i="1" s="1"/>
  <c r="A11525" i="1" s="1"/>
  <c r="E11526" i="1"/>
  <c r="B11526" i="1" s="1"/>
  <c r="A11526" i="1" s="1"/>
  <c r="E11527" i="1"/>
  <c r="B11527" i="1" s="1"/>
  <c r="A11527" i="1" s="1"/>
  <c r="E11528" i="1"/>
  <c r="B11528" i="1" s="1"/>
  <c r="A11528" i="1" s="1"/>
  <c r="E11529" i="1"/>
  <c r="B11529" i="1" s="1"/>
  <c r="A11529" i="1" s="1"/>
  <c r="E11530" i="1"/>
  <c r="B11530" i="1" s="1"/>
  <c r="A11530" i="1" s="1"/>
  <c r="E11531" i="1"/>
  <c r="B11531" i="1" s="1"/>
  <c r="A11531" i="1" s="1"/>
  <c r="E11532" i="1"/>
  <c r="B11532" i="1" s="1"/>
  <c r="E11533" i="1"/>
  <c r="B11533" i="1" s="1"/>
  <c r="E11534" i="1"/>
  <c r="B11534" i="1" s="1"/>
  <c r="E11535" i="1"/>
  <c r="B11535" i="1" s="1"/>
  <c r="E11536" i="1"/>
  <c r="B11536" i="1" s="1"/>
  <c r="E11537" i="1"/>
  <c r="B11537" i="1" s="1"/>
  <c r="E11538" i="1"/>
  <c r="B11538" i="1" s="1"/>
  <c r="E11539" i="1"/>
  <c r="B11539" i="1" s="1"/>
  <c r="A11539" i="1" s="1"/>
  <c r="E11540" i="1"/>
  <c r="B11540" i="1" s="1"/>
  <c r="A11540" i="1" s="1"/>
  <c r="E11541" i="1"/>
  <c r="B11541" i="1" s="1"/>
  <c r="A11541" i="1" s="1"/>
  <c r="E11542" i="1"/>
  <c r="B11542" i="1" s="1"/>
  <c r="A11542" i="1" s="1"/>
  <c r="E11543" i="1"/>
  <c r="B11543" i="1" s="1"/>
  <c r="A11543" i="1" s="1"/>
  <c r="E11544" i="1"/>
  <c r="B11544" i="1" s="1"/>
  <c r="A11544" i="1" s="1"/>
  <c r="E11545" i="1"/>
  <c r="B11545" i="1" s="1"/>
  <c r="A11545" i="1" s="1"/>
  <c r="E11546" i="1"/>
  <c r="B11546" i="1" s="1"/>
  <c r="A11546" i="1" s="1"/>
  <c r="E11547" i="1"/>
  <c r="B11547" i="1" s="1"/>
  <c r="A11547" i="1" s="1"/>
  <c r="E11548" i="1"/>
  <c r="B11548" i="1" s="1"/>
  <c r="E11549" i="1"/>
  <c r="B11549" i="1" s="1"/>
  <c r="E11550" i="1"/>
  <c r="B11550" i="1" s="1"/>
  <c r="E11551" i="1"/>
  <c r="B11551" i="1" s="1"/>
  <c r="E11552" i="1"/>
  <c r="B11552" i="1" s="1"/>
  <c r="E11553" i="1"/>
  <c r="B11553" i="1" s="1"/>
  <c r="E11554" i="1"/>
  <c r="B11554" i="1" s="1"/>
  <c r="E11555" i="1"/>
  <c r="B11555" i="1" s="1"/>
  <c r="A11555" i="1" s="1"/>
  <c r="E11556" i="1"/>
  <c r="B11556" i="1" s="1"/>
  <c r="A11556" i="1" s="1"/>
  <c r="E11557" i="1"/>
  <c r="B11557" i="1" s="1"/>
  <c r="A11557" i="1" s="1"/>
  <c r="E11558" i="1"/>
  <c r="B11558" i="1" s="1"/>
  <c r="A11558" i="1" s="1"/>
  <c r="E11559" i="1"/>
  <c r="B11559" i="1" s="1"/>
  <c r="A11559" i="1" s="1"/>
  <c r="E11560" i="1"/>
  <c r="B11560" i="1" s="1"/>
  <c r="A11560" i="1" s="1"/>
  <c r="E11561" i="1"/>
  <c r="B11561" i="1" s="1"/>
  <c r="A11561" i="1" s="1"/>
  <c r="E11562" i="1"/>
  <c r="B11562" i="1" s="1"/>
  <c r="A11562" i="1" s="1"/>
  <c r="E11563" i="1"/>
  <c r="B11563" i="1" s="1"/>
  <c r="A11563" i="1" s="1"/>
  <c r="E11564" i="1"/>
  <c r="B11564" i="1" s="1"/>
  <c r="E11565" i="1"/>
  <c r="B11565" i="1" s="1"/>
  <c r="E11566" i="1"/>
  <c r="B11566" i="1" s="1"/>
  <c r="E11567" i="1"/>
  <c r="B11567" i="1" s="1"/>
  <c r="E11568" i="1"/>
  <c r="B11568" i="1" s="1"/>
  <c r="E11569" i="1"/>
  <c r="B11569" i="1" s="1"/>
  <c r="E11570" i="1"/>
  <c r="B11570" i="1" s="1"/>
  <c r="E11571" i="1"/>
  <c r="B11571" i="1" s="1"/>
  <c r="A11571" i="1" s="1"/>
  <c r="E11572" i="1"/>
  <c r="B11572" i="1" s="1"/>
  <c r="A11572" i="1" s="1"/>
  <c r="E11573" i="1"/>
  <c r="B11573" i="1" s="1"/>
  <c r="A11573" i="1" s="1"/>
  <c r="E11574" i="1"/>
  <c r="B11574" i="1" s="1"/>
  <c r="A11574" i="1" s="1"/>
  <c r="E11575" i="1"/>
  <c r="B11575" i="1" s="1"/>
  <c r="A11575" i="1" s="1"/>
  <c r="E11576" i="1"/>
  <c r="B11576" i="1" s="1"/>
  <c r="A11576" i="1" s="1"/>
  <c r="E11577" i="1"/>
  <c r="B11577" i="1" s="1"/>
  <c r="A11577" i="1" s="1"/>
  <c r="E11578" i="1"/>
  <c r="B11578" i="1" s="1"/>
  <c r="A11578" i="1" s="1"/>
  <c r="E11579" i="1"/>
  <c r="B11579" i="1" s="1"/>
  <c r="A11579" i="1" s="1"/>
  <c r="E11580" i="1"/>
  <c r="B11580" i="1" s="1"/>
  <c r="E11581" i="1"/>
  <c r="B11581" i="1" s="1"/>
  <c r="E11582" i="1"/>
  <c r="B11582" i="1" s="1"/>
  <c r="E11583" i="1"/>
  <c r="B11583" i="1" s="1"/>
  <c r="E11584" i="1"/>
  <c r="B11584" i="1" s="1"/>
  <c r="E11585" i="1"/>
  <c r="B11585" i="1" s="1"/>
  <c r="E11586" i="1"/>
  <c r="B11586" i="1" s="1"/>
  <c r="E11587" i="1"/>
  <c r="B11587" i="1" s="1"/>
  <c r="A11587" i="1" s="1"/>
  <c r="E11588" i="1"/>
  <c r="B11588" i="1" s="1"/>
  <c r="A11588" i="1" s="1"/>
  <c r="E11589" i="1"/>
  <c r="B11589" i="1" s="1"/>
  <c r="A11589" i="1" s="1"/>
  <c r="E11590" i="1"/>
  <c r="B11590" i="1" s="1"/>
  <c r="A11590" i="1" s="1"/>
  <c r="E11591" i="1"/>
  <c r="B11591" i="1" s="1"/>
  <c r="A11591" i="1" s="1"/>
  <c r="E11592" i="1"/>
  <c r="B11592" i="1" s="1"/>
  <c r="A11592" i="1" s="1"/>
  <c r="E11593" i="1"/>
  <c r="B11593" i="1" s="1"/>
  <c r="A11593" i="1" s="1"/>
  <c r="E11594" i="1"/>
  <c r="B11594" i="1" s="1"/>
  <c r="A11594" i="1" s="1"/>
  <c r="E11595" i="1"/>
  <c r="B11595" i="1" s="1"/>
  <c r="A11595" i="1" s="1"/>
  <c r="E11596" i="1"/>
  <c r="B11596" i="1" s="1"/>
  <c r="E11597" i="1"/>
  <c r="B11597" i="1" s="1"/>
  <c r="E11598" i="1"/>
  <c r="B11598" i="1" s="1"/>
  <c r="E11599" i="1"/>
  <c r="B11599" i="1" s="1"/>
  <c r="E11600" i="1"/>
  <c r="B11600" i="1" s="1"/>
  <c r="E11601" i="1"/>
  <c r="B11601" i="1" s="1"/>
  <c r="E11602" i="1"/>
  <c r="B11602" i="1" s="1"/>
  <c r="E11603" i="1"/>
  <c r="B11603" i="1" s="1"/>
  <c r="A11603" i="1" s="1"/>
  <c r="E11604" i="1"/>
  <c r="B11604" i="1" s="1"/>
  <c r="A11604" i="1" s="1"/>
  <c r="E11605" i="1"/>
  <c r="B11605" i="1" s="1"/>
  <c r="A11605" i="1" s="1"/>
  <c r="E11606" i="1"/>
  <c r="B11606" i="1" s="1"/>
  <c r="A11606" i="1" s="1"/>
  <c r="E11607" i="1"/>
  <c r="B11607" i="1" s="1"/>
  <c r="A11607" i="1" s="1"/>
  <c r="E11608" i="1"/>
  <c r="B11608" i="1" s="1"/>
  <c r="A11608" i="1" s="1"/>
  <c r="E11609" i="1"/>
  <c r="B11609" i="1" s="1"/>
  <c r="A11609" i="1" s="1"/>
  <c r="E11610" i="1"/>
  <c r="B11610" i="1" s="1"/>
  <c r="A11610" i="1" s="1"/>
  <c r="E11611" i="1"/>
  <c r="B11611" i="1" s="1"/>
  <c r="A11611" i="1" s="1"/>
  <c r="E11612" i="1"/>
  <c r="B11612" i="1" s="1"/>
  <c r="E11613" i="1"/>
  <c r="B11613" i="1" s="1"/>
  <c r="E11614" i="1"/>
  <c r="B11614" i="1" s="1"/>
  <c r="E11615" i="1"/>
  <c r="B11615" i="1" s="1"/>
  <c r="E11616" i="1"/>
  <c r="B11616" i="1" s="1"/>
  <c r="E11617" i="1"/>
  <c r="B11617" i="1" s="1"/>
  <c r="E11618" i="1"/>
  <c r="B11618" i="1" s="1"/>
  <c r="E11619" i="1"/>
  <c r="B11619" i="1" s="1"/>
  <c r="A11619" i="1" s="1"/>
  <c r="E11620" i="1"/>
  <c r="B11620" i="1" s="1"/>
  <c r="A11620" i="1" s="1"/>
  <c r="E11621" i="1"/>
  <c r="B11621" i="1" s="1"/>
  <c r="A11621" i="1" s="1"/>
  <c r="E11622" i="1"/>
  <c r="B11622" i="1" s="1"/>
  <c r="A11622" i="1" s="1"/>
  <c r="E11623" i="1"/>
  <c r="B11623" i="1" s="1"/>
  <c r="A11623" i="1" s="1"/>
  <c r="E11624" i="1"/>
  <c r="B11624" i="1" s="1"/>
  <c r="A11624" i="1" s="1"/>
  <c r="E11625" i="1"/>
  <c r="B11625" i="1" s="1"/>
  <c r="A11625" i="1" s="1"/>
  <c r="E11626" i="1"/>
  <c r="B11626" i="1" s="1"/>
  <c r="A11626" i="1" s="1"/>
  <c r="E11627" i="1"/>
  <c r="B11627" i="1" s="1"/>
  <c r="A11627" i="1" s="1"/>
  <c r="E11628" i="1"/>
  <c r="B11628" i="1" s="1"/>
  <c r="E11629" i="1"/>
  <c r="B11629" i="1" s="1"/>
  <c r="E11630" i="1"/>
  <c r="B11630" i="1" s="1"/>
  <c r="E11631" i="1"/>
  <c r="B11631" i="1" s="1"/>
  <c r="E11632" i="1"/>
  <c r="B11632" i="1" s="1"/>
  <c r="E11633" i="1"/>
  <c r="B11633" i="1" s="1"/>
  <c r="E11634" i="1"/>
  <c r="B11634" i="1" s="1"/>
  <c r="E11635" i="1"/>
  <c r="B11635" i="1" s="1"/>
  <c r="A11635" i="1" s="1"/>
  <c r="E11636" i="1"/>
  <c r="B11636" i="1" s="1"/>
  <c r="A11636" i="1" s="1"/>
  <c r="E11637" i="1"/>
  <c r="B11637" i="1" s="1"/>
  <c r="A11637" i="1" s="1"/>
  <c r="E11638" i="1"/>
  <c r="B11638" i="1" s="1"/>
  <c r="A11638" i="1" s="1"/>
  <c r="E11639" i="1"/>
  <c r="B11639" i="1" s="1"/>
  <c r="A11639" i="1" s="1"/>
  <c r="E11640" i="1"/>
  <c r="B11640" i="1" s="1"/>
  <c r="A11640" i="1" s="1"/>
  <c r="E11641" i="1"/>
  <c r="B11641" i="1" s="1"/>
  <c r="A11641" i="1" s="1"/>
  <c r="E11642" i="1"/>
  <c r="B11642" i="1" s="1"/>
  <c r="A11642" i="1" s="1"/>
  <c r="E11643" i="1"/>
  <c r="B11643" i="1" s="1"/>
  <c r="A11643" i="1" s="1"/>
  <c r="E11644" i="1"/>
  <c r="B11644" i="1" s="1"/>
  <c r="E11645" i="1"/>
  <c r="B11645" i="1" s="1"/>
  <c r="E11646" i="1"/>
  <c r="B11646" i="1" s="1"/>
  <c r="E11647" i="1"/>
  <c r="B11647" i="1" s="1"/>
  <c r="E11648" i="1"/>
  <c r="B11648" i="1" s="1"/>
  <c r="E11649" i="1"/>
  <c r="B11649" i="1" s="1"/>
  <c r="E11650" i="1"/>
  <c r="B11650" i="1" s="1"/>
  <c r="E11651" i="1"/>
  <c r="B11651" i="1" s="1"/>
  <c r="A11651" i="1" s="1"/>
  <c r="E11652" i="1"/>
  <c r="B11652" i="1" s="1"/>
  <c r="A11652" i="1" s="1"/>
  <c r="E11653" i="1"/>
  <c r="B11653" i="1" s="1"/>
  <c r="A11653" i="1" s="1"/>
  <c r="E11654" i="1"/>
  <c r="B11654" i="1" s="1"/>
  <c r="A11654" i="1" s="1"/>
  <c r="E11655" i="1"/>
  <c r="B11655" i="1" s="1"/>
  <c r="A11655" i="1" s="1"/>
  <c r="E11656" i="1"/>
  <c r="B11656" i="1" s="1"/>
  <c r="A11656" i="1" s="1"/>
  <c r="E11657" i="1"/>
  <c r="B11657" i="1" s="1"/>
  <c r="A11657" i="1" s="1"/>
  <c r="E11658" i="1"/>
  <c r="B11658" i="1" s="1"/>
  <c r="A11658" i="1" s="1"/>
  <c r="E11659" i="1"/>
  <c r="B11659" i="1" s="1"/>
  <c r="A11659" i="1" s="1"/>
  <c r="E11660" i="1"/>
  <c r="B11660" i="1" s="1"/>
  <c r="E11661" i="1"/>
  <c r="B11661" i="1" s="1"/>
  <c r="E11662" i="1"/>
  <c r="B11662" i="1" s="1"/>
  <c r="E11663" i="1"/>
  <c r="B11663" i="1" s="1"/>
  <c r="E11664" i="1"/>
  <c r="B11664" i="1" s="1"/>
  <c r="E11665" i="1"/>
  <c r="B11665" i="1" s="1"/>
  <c r="E11666" i="1"/>
  <c r="B11666" i="1" s="1"/>
  <c r="E11667" i="1"/>
  <c r="B11667" i="1" s="1"/>
  <c r="A11667" i="1" s="1"/>
  <c r="E11668" i="1"/>
  <c r="B11668" i="1" s="1"/>
  <c r="A11668" i="1" s="1"/>
  <c r="E11669" i="1"/>
  <c r="B11669" i="1" s="1"/>
  <c r="A11669" i="1" s="1"/>
  <c r="E11670" i="1"/>
  <c r="B11670" i="1" s="1"/>
  <c r="A11670" i="1" s="1"/>
  <c r="E11671" i="1"/>
  <c r="B11671" i="1" s="1"/>
  <c r="A11671" i="1" s="1"/>
  <c r="E11672" i="1"/>
  <c r="B11672" i="1" s="1"/>
  <c r="A11672" i="1" s="1"/>
  <c r="E11673" i="1"/>
  <c r="B11673" i="1" s="1"/>
  <c r="A11673" i="1" s="1"/>
  <c r="E11674" i="1"/>
  <c r="B11674" i="1" s="1"/>
  <c r="A11674" i="1" s="1"/>
  <c r="E11675" i="1"/>
  <c r="B11675" i="1" s="1"/>
  <c r="A11675" i="1" s="1"/>
  <c r="E11676" i="1"/>
  <c r="B11676" i="1" s="1"/>
  <c r="E11677" i="1"/>
  <c r="B11677" i="1" s="1"/>
  <c r="E11678" i="1"/>
  <c r="B11678" i="1" s="1"/>
  <c r="E11679" i="1"/>
  <c r="B11679" i="1" s="1"/>
  <c r="E11680" i="1"/>
  <c r="B11680" i="1" s="1"/>
  <c r="E11681" i="1"/>
  <c r="B11681" i="1" s="1"/>
  <c r="E11682" i="1"/>
  <c r="B11682" i="1" s="1"/>
  <c r="E11683" i="1"/>
  <c r="B11683" i="1" s="1"/>
  <c r="A11683" i="1" s="1"/>
  <c r="E11684" i="1"/>
  <c r="B11684" i="1" s="1"/>
  <c r="A11684" i="1" s="1"/>
  <c r="E11685" i="1"/>
  <c r="B11685" i="1" s="1"/>
  <c r="A11685" i="1" s="1"/>
  <c r="E11686" i="1"/>
  <c r="B11686" i="1" s="1"/>
  <c r="A11686" i="1" s="1"/>
  <c r="E11687" i="1"/>
  <c r="B11687" i="1" s="1"/>
  <c r="A11687" i="1" s="1"/>
  <c r="E11688" i="1"/>
  <c r="B11688" i="1" s="1"/>
  <c r="A11688" i="1" s="1"/>
  <c r="E11689" i="1"/>
  <c r="B11689" i="1" s="1"/>
  <c r="A11689" i="1" s="1"/>
  <c r="E11690" i="1"/>
  <c r="B11690" i="1" s="1"/>
  <c r="A11690" i="1" s="1"/>
  <c r="E11691" i="1"/>
  <c r="B11691" i="1" s="1"/>
  <c r="A11691" i="1" s="1"/>
  <c r="E11692" i="1"/>
  <c r="B11692" i="1" s="1"/>
  <c r="E11693" i="1"/>
  <c r="B11693" i="1" s="1"/>
  <c r="E11694" i="1"/>
  <c r="B11694" i="1" s="1"/>
  <c r="E11695" i="1"/>
  <c r="B11695" i="1" s="1"/>
  <c r="E11696" i="1"/>
  <c r="B11696" i="1" s="1"/>
  <c r="E11697" i="1"/>
  <c r="B11697" i="1" s="1"/>
  <c r="E11698" i="1"/>
  <c r="B11698" i="1" s="1"/>
  <c r="E11699" i="1"/>
  <c r="B11699" i="1" s="1"/>
  <c r="A11699" i="1" s="1"/>
  <c r="E11700" i="1"/>
  <c r="B11700" i="1" s="1"/>
  <c r="A11700" i="1" s="1"/>
  <c r="E11701" i="1"/>
  <c r="B11701" i="1" s="1"/>
  <c r="A11701" i="1" s="1"/>
  <c r="E11702" i="1"/>
  <c r="B11702" i="1" s="1"/>
  <c r="A11702" i="1" s="1"/>
  <c r="E11703" i="1"/>
  <c r="B11703" i="1" s="1"/>
  <c r="A11703" i="1" s="1"/>
  <c r="E11704" i="1"/>
  <c r="B11704" i="1" s="1"/>
  <c r="A11704" i="1" s="1"/>
  <c r="E11705" i="1"/>
  <c r="B11705" i="1" s="1"/>
  <c r="A11705" i="1" s="1"/>
  <c r="E11706" i="1"/>
  <c r="B11706" i="1" s="1"/>
  <c r="A11706" i="1" s="1"/>
  <c r="E11707" i="1"/>
  <c r="B11707" i="1" s="1"/>
  <c r="A11707" i="1" s="1"/>
  <c r="E11708" i="1"/>
  <c r="B11708" i="1" s="1"/>
  <c r="E11709" i="1"/>
  <c r="B11709" i="1" s="1"/>
  <c r="E11710" i="1"/>
  <c r="B11710" i="1" s="1"/>
  <c r="E11711" i="1"/>
  <c r="B11711" i="1" s="1"/>
  <c r="E11712" i="1"/>
  <c r="B11712" i="1" s="1"/>
  <c r="E11713" i="1"/>
  <c r="B11713" i="1" s="1"/>
  <c r="E11714" i="1"/>
  <c r="B11714" i="1" s="1"/>
  <c r="E11715" i="1"/>
  <c r="B11715" i="1" s="1"/>
  <c r="A11715" i="1" s="1"/>
  <c r="E11716" i="1"/>
  <c r="B11716" i="1" s="1"/>
  <c r="A11716" i="1" s="1"/>
  <c r="E11717" i="1"/>
  <c r="B11717" i="1" s="1"/>
  <c r="A11717" i="1" s="1"/>
  <c r="E11718" i="1"/>
  <c r="B11718" i="1" s="1"/>
  <c r="A11718" i="1" s="1"/>
  <c r="E11719" i="1"/>
  <c r="B11719" i="1" s="1"/>
  <c r="A11719" i="1" s="1"/>
  <c r="E11720" i="1"/>
  <c r="B11720" i="1" s="1"/>
  <c r="A11720" i="1" s="1"/>
  <c r="E11721" i="1"/>
  <c r="B11721" i="1" s="1"/>
  <c r="A11721" i="1" s="1"/>
  <c r="E11722" i="1"/>
  <c r="B11722" i="1" s="1"/>
  <c r="A11722" i="1" s="1"/>
  <c r="E11723" i="1"/>
  <c r="B11723" i="1" s="1"/>
  <c r="A11723" i="1" s="1"/>
  <c r="E11724" i="1"/>
  <c r="B11724" i="1" s="1"/>
  <c r="E11725" i="1"/>
  <c r="B11725" i="1" s="1"/>
  <c r="E11726" i="1"/>
  <c r="B11726" i="1" s="1"/>
  <c r="E11727" i="1"/>
  <c r="B11727" i="1" s="1"/>
  <c r="E11728" i="1"/>
  <c r="B11728" i="1" s="1"/>
  <c r="E11729" i="1"/>
  <c r="B11729" i="1" s="1"/>
  <c r="E11730" i="1"/>
  <c r="B11730" i="1" s="1"/>
  <c r="E11731" i="1"/>
  <c r="B11731" i="1" s="1"/>
  <c r="A11731" i="1" s="1"/>
  <c r="E11732" i="1"/>
  <c r="B11732" i="1" s="1"/>
  <c r="A11732" i="1" s="1"/>
  <c r="E11733" i="1"/>
  <c r="B11733" i="1" s="1"/>
  <c r="A11733" i="1" s="1"/>
  <c r="E11734" i="1"/>
  <c r="B11734" i="1" s="1"/>
  <c r="A11734" i="1" s="1"/>
  <c r="E11735" i="1"/>
  <c r="B11735" i="1" s="1"/>
  <c r="A11735" i="1" s="1"/>
  <c r="E11736" i="1"/>
  <c r="B11736" i="1" s="1"/>
  <c r="A11736" i="1" s="1"/>
  <c r="E11737" i="1"/>
  <c r="B11737" i="1" s="1"/>
  <c r="A11737" i="1" s="1"/>
  <c r="E11738" i="1"/>
  <c r="B11738" i="1" s="1"/>
  <c r="A11738" i="1" s="1"/>
  <c r="E11739" i="1"/>
  <c r="B11739" i="1" s="1"/>
  <c r="A11739" i="1" s="1"/>
  <c r="E11740" i="1"/>
  <c r="B11740" i="1" s="1"/>
  <c r="E11741" i="1"/>
  <c r="B11741" i="1" s="1"/>
  <c r="E11742" i="1"/>
  <c r="B11742" i="1" s="1"/>
  <c r="E11743" i="1"/>
  <c r="B11743" i="1" s="1"/>
  <c r="E11744" i="1"/>
  <c r="B11744" i="1" s="1"/>
  <c r="E11745" i="1"/>
  <c r="B11745" i="1" s="1"/>
  <c r="E11746" i="1"/>
  <c r="B11746" i="1" s="1"/>
  <c r="E11747" i="1"/>
  <c r="B11747" i="1" s="1"/>
  <c r="A11747" i="1" s="1"/>
  <c r="E11748" i="1"/>
  <c r="B11748" i="1" s="1"/>
  <c r="A11748" i="1" s="1"/>
  <c r="E11749" i="1"/>
  <c r="B11749" i="1" s="1"/>
  <c r="A11749" i="1" s="1"/>
  <c r="E11750" i="1"/>
  <c r="B11750" i="1" s="1"/>
  <c r="A11750" i="1" s="1"/>
  <c r="E11751" i="1"/>
  <c r="B11751" i="1" s="1"/>
  <c r="A11751" i="1" s="1"/>
  <c r="E11752" i="1"/>
  <c r="B11752" i="1" s="1"/>
  <c r="A11752" i="1" s="1"/>
  <c r="E11753" i="1"/>
  <c r="B11753" i="1" s="1"/>
  <c r="A11753" i="1" s="1"/>
  <c r="E11754" i="1"/>
  <c r="B11754" i="1" s="1"/>
  <c r="A11754" i="1" s="1"/>
  <c r="E11755" i="1"/>
  <c r="B11755" i="1" s="1"/>
  <c r="A11755" i="1" s="1"/>
  <c r="E11756" i="1"/>
  <c r="B11756" i="1" s="1"/>
  <c r="E11757" i="1"/>
  <c r="B11757" i="1" s="1"/>
  <c r="E11758" i="1"/>
  <c r="B11758" i="1" s="1"/>
  <c r="E11759" i="1"/>
  <c r="B11759" i="1" s="1"/>
  <c r="E11760" i="1"/>
  <c r="B11760" i="1" s="1"/>
  <c r="E11761" i="1"/>
  <c r="B11761" i="1" s="1"/>
  <c r="E11762" i="1"/>
  <c r="B11762" i="1" s="1"/>
  <c r="E11763" i="1"/>
  <c r="B11763" i="1" s="1"/>
  <c r="A11763" i="1" s="1"/>
  <c r="E11764" i="1"/>
  <c r="B11764" i="1" s="1"/>
  <c r="A11764" i="1" s="1"/>
  <c r="E11765" i="1"/>
  <c r="B11765" i="1" s="1"/>
  <c r="A11765" i="1" s="1"/>
  <c r="E11766" i="1"/>
  <c r="B11766" i="1" s="1"/>
  <c r="A11766" i="1" s="1"/>
  <c r="E11767" i="1"/>
  <c r="B11767" i="1" s="1"/>
  <c r="A11767" i="1" s="1"/>
  <c r="E11768" i="1"/>
  <c r="B11768" i="1" s="1"/>
  <c r="A11768" i="1" s="1"/>
  <c r="E11769" i="1"/>
  <c r="B11769" i="1" s="1"/>
  <c r="A11769" i="1" s="1"/>
  <c r="E11770" i="1"/>
  <c r="B11770" i="1" s="1"/>
  <c r="A11770" i="1" s="1"/>
  <c r="E11771" i="1"/>
  <c r="B11771" i="1" s="1"/>
  <c r="A11771" i="1" s="1"/>
  <c r="E11772" i="1"/>
  <c r="B11772" i="1" s="1"/>
  <c r="E11773" i="1"/>
  <c r="B11773" i="1" s="1"/>
  <c r="E11774" i="1"/>
  <c r="B11774" i="1" s="1"/>
  <c r="E11775" i="1"/>
  <c r="B11775" i="1" s="1"/>
  <c r="E11776" i="1"/>
  <c r="B11776" i="1" s="1"/>
  <c r="E11777" i="1"/>
  <c r="B11777" i="1" s="1"/>
  <c r="E11778" i="1"/>
  <c r="B11778" i="1" s="1"/>
  <c r="E11779" i="1"/>
  <c r="B11779" i="1" s="1"/>
  <c r="A11779" i="1" s="1"/>
  <c r="E11780" i="1"/>
  <c r="B11780" i="1" s="1"/>
  <c r="A11780" i="1" s="1"/>
  <c r="E11781" i="1"/>
  <c r="B11781" i="1" s="1"/>
  <c r="A11781" i="1" s="1"/>
  <c r="E11782" i="1"/>
  <c r="B11782" i="1" s="1"/>
  <c r="A11782" i="1" s="1"/>
  <c r="E11783" i="1"/>
  <c r="B11783" i="1" s="1"/>
  <c r="A11783" i="1" s="1"/>
  <c r="E11784" i="1"/>
  <c r="B11784" i="1" s="1"/>
  <c r="A11784" i="1" s="1"/>
  <c r="E11785" i="1"/>
  <c r="B11785" i="1" s="1"/>
  <c r="A11785" i="1" s="1"/>
  <c r="E11786" i="1"/>
  <c r="B11786" i="1" s="1"/>
  <c r="A11786" i="1" s="1"/>
  <c r="E11787" i="1"/>
  <c r="B11787" i="1" s="1"/>
  <c r="A11787" i="1" s="1"/>
  <c r="E11788" i="1"/>
  <c r="B11788" i="1" s="1"/>
  <c r="E11789" i="1"/>
  <c r="B11789" i="1" s="1"/>
  <c r="E11790" i="1"/>
  <c r="B11790" i="1" s="1"/>
  <c r="E11791" i="1"/>
  <c r="B11791" i="1" s="1"/>
  <c r="E11792" i="1"/>
  <c r="B11792" i="1" s="1"/>
  <c r="E11793" i="1"/>
  <c r="B11793" i="1" s="1"/>
  <c r="E11794" i="1"/>
  <c r="B11794" i="1" s="1"/>
  <c r="E11795" i="1"/>
  <c r="B11795" i="1" s="1"/>
  <c r="A11795" i="1" s="1"/>
  <c r="E11796" i="1"/>
  <c r="B11796" i="1" s="1"/>
  <c r="A11796" i="1" s="1"/>
  <c r="E11797" i="1"/>
  <c r="B11797" i="1" s="1"/>
  <c r="A11797" i="1" s="1"/>
  <c r="E11798" i="1"/>
  <c r="B11798" i="1" s="1"/>
  <c r="A11798" i="1" s="1"/>
  <c r="E11799" i="1"/>
  <c r="B11799" i="1" s="1"/>
  <c r="A11799" i="1" s="1"/>
  <c r="E11800" i="1"/>
  <c r="B11800" i="1" s="1"/>
  <c r="A11800" i="1" s="1"/>
  <c r="E11801" i="1"/>
  <c r="B11801" i="1" s="1"/>
  <c r="A11801" i="1" s="1"/>
  <c r="E11802" i="1"/>
  <c r="B11802" i="1" s="1"/>
  <c r="A11802" i="1" s="1"/>
  <c r="E11803" i="1"/>
  <c r="B11803" i="1" s="1"/>
  <c r="A11803" i="1" s="1"/>
  <c r="E11804" i="1"/>
  <c r="B11804" i="1" s="1"/>
  <c r="E11805" i="1"/>
  <c r="B11805" i="1" s="1"/>
  <c r="E11806" i="1"/>
  <c r="B11806" i="1" s="1"/>
  <c r="E11807" i="1"/>
  <c r="B11807" i="1" s="1"/>
  <c r="E11808" i="1"/>
  <c r="B11808" i="1" s="1"/>
  <c r="E11809" i="1"/>
  <c r="B11809" i="1" s="1"/>
  <c r="E11810" i="1"/>
  <c r="B11810" i="1" s="1"/>
  <c r="E11811" i="1"/>
  <c r="B11811" i="1" s="1"/>
  <c r="A11811" i="1" s="1"/>
  <c r="E11812" i="1"/>
  <c r="B11812" i="1" s="1"/>
  <c r="A11812" i="1" s="1"/>
  <c r="E11813" i="1"/>
  <c r="B11813" i="1" s="1"/>
  <c r="A11813" i="1" s="1"/>
  <c r="E11814" i="1"/>
  <c r="B11814" i="1" s="1"/>
  <c r="A11814" i="1" s="1"/>
  <c r="E11815" i="1"/>
  <c r="B11815" i="1" s="1"/>
  <c r="A11815" i="1" s="1"/>
  <c r="E11816" i="1"/>
  <c r="B11816" i="1" s="1"/>
  <c r="A11816" i="1" s="1"/>
  <c r="E11817" i="1"/>
  <c r="B11817" i="1" s="1"/>
  <c r="A11817" i="1" s="1"/>
  <c r="E11818" i="1"/>
  <c r="B11818" i="1" s="1"/>
  <c r="A11818" i="1" s="1"/>
  <c r="E11819" i="1"/>
  <c r="B11819" i="1" s="1"/>
  <c r="A11819" i="1" s="1"/>
  <c r="E11820" i="1"/>
  <c r="B11820" i="1" s="1"/>
  <c r="E11821" i="1"/>
  <c r="B11821" i="1" s="1"/>
  <c r="E11822" i="1"/>
  <c r="B11822" i="1" s="1"/>
  <c r="E11823" i="1"/>
  <c r="B11823" i="1" s="1"/>
  <c r="E11824" i="1"/>
  <c r="B11824" i="1" s="1"/>
  <c r="E11825" i="1"/>
  <c r="B11825" i="1" s="1"/>
  <c r="E11826" i="1"/>
  <c r="B11826" i="1" s="1"/>
  <c r="E11827" i="1"/>
  <c r="B11827" i="1" s="1"/>
  <c r="A11827" i="1" s="1"/>
  <c r="E11828" i="1"/>
  <c r="B11828" i="1" s="1"/>
  <c r="A11828" i="1" s="1"/>
  <c r="E11829" i="1"/>
  <c r="B11829" i="1" s="1"/>
  <c r="A11829" i="1" s="1"/>
  <c r="E11830" i="1"/>
  <c r="B11830" i="1" s="1"/>
  <c r="A11830" i="1" s="1"/>
  <c r="E11831" i="1"/>
  <c r="B11831" i="1" s="1"/>
  <c r="A11831" i="1" s="1"/>
  <c r="E11832" i="1"/>
  <c r="B11832" i="1" s="1"/>
  <c r="A11832" i="1" s="1"/>
  <c r="E11833" i="1"/>
  <c r="B11833" i="1" s="1"/>
  <c r="A11833" i="1" s="1"/>
  <c r="E11834" i="1"/>
  <c r="B11834" i="1" s="1"/>
  <c r="A11834" i="1" s="1"/>
  <c r="E11835" i="1"/>
  <c r="B11835" i="1" s="1"/>
  <c r="A11835" i="1" s="1"/>
  <c r="E11836" i="1"/>
  <c r="B11836" i="1" s="1"/>
  <c r="E11837" i="1"/>
  <c r="B11837" i="1" s="1"/>
  <c r="E11838" i="1"/>
  <c r="B11838" i="1" s="1"/>
  <c r="E11839" i="1"/>
  <c r="B11839" i="1" s="1"/>
  <c r="E11840" i="1"/>
  <c r="B11840" i="1" s="1"/>
  <c r="E11841" i="1"/>
  <c r="B11841" i="1" s="1"/>
  <c r="E11842" i="1"/>
  <c r="B11842" i="1" s="1"/>
  <c r="E11843" i="1"/>
  <c r="B11843" i="1" s="1"/>
  <c r="A11843" i="1" s="1"/>
  <c r="E11844" i="1"/>
  <c r="B11844" i="1" s="1"/>
  <c r="A11844" i="1" s="1"/>
  <c r="E11845" i="1"/>
  <c r="B11845" i="1" s="1"/>
  <c r="A11845" i="1" s="1"/>
  <c r="E11846" i="1"/>
  <c r="B11846" i="1" s="1"/>
  <c r="A11846" i="1" s="1"/>
  <c r="E11847" i="1"/>
  <c r="B11847" i="1" s="1"/>
  <c r="A11847" i="1" s="1"/>
  <c r="E11848" i="1"/>
  <c r="B11848" i="1" s="1"/>
  <c r="A11848" i="1" s="1"/>
  <c r="E11849" i="1"/>
  <c r="B11849" i="1" s="1"/>
  <c r="A11849" i="1" s="1"/>
  <c r="E11850" i="1"/>
  <c r="B11850" i="1" s="1"/>
  <c r="A11850" i="1" s="1"/>
  <c r="E11851" i="1"/>
  <c r="B11851" i="1" s="1"/>
  <c r="A11851" i="1" s="1"/>
  <c r="E11852" i="1"/>
  <c r="B11852" i="1" s="1"/>
  <c r="E11853" i="1"/>
  <c r="B11853" i="1" s="1"/>
  <c r="E11854" i="1"/>
  <c r="B11854" i="1" s="1"/>
  <c r="E11855" i="1"/>
  <c r="B11855" i="1" s="1"/>
  <c r="E11856" i="1"/>
  <c r="B11856" i="1" s="1"/>
  <c r="E11857" i="1"/>
  <c r="B11857" i="1" s="1"/>
  <c r="E11858" i="1"/>
  <c r="B11858" i="1" s="1"/>
  <c r="E11859" i="1"/>
  <c r="B11859" i="1" s="1"/>
  <c r="A11859" i="1" s="1"/>
  <c r="E11860" i="1"/>
  <c r="B11860" i="1" s="1"/>
  <c r="A11860" i="1" s="1"/>
  <c r="E11861" i="1"/>
  <c r="B11861" i="1" s="1"/>
  <c r="A11861" i="1" s="1"/>
  <c r="E11862" i="1"/>
  <c r="B11862" i="1" s="1"/>
  <c r="A11862" i="1" s="1"/>
  <c r="E11863" i="1"/>
  <c r="B11863" i="1" s="1"/>
  <c r="A11863" i="1" s="1"/>
  <c r="E11864" i="1"/>
  <c r="B11864" i="1" s="1"/>
  <c r="A11864" i="1" s="1"/>
  <c r="E11865" i="1"/>
  <c r="B11865" i="1" s="1"/>
  <c r="A11865" i="1" s="1"/>
  <c r="E11866" i="1"/>
  <c r="B11866" i="1" s="1"/>
  <c r="A11866" i="1" s="1"/>
  <c r="E11867" i="1"/>
  <c r="B11867" i="1" s="1"/>
  <c r="A11867" i="1" s="1"/>
  <c r="E11868" i="1"/>
  <c r="B11868" i="1" s="1"/>
  <c r="E11869" i="1"/>
  <c r="B11869" i="1" s="1"/>
  <c r="E11870" i="1"/>
  <c r="B11870" i="1" s="1"/>
  <c r="E11871" i="1"/>
  <c r="B11871" i="1" s="1"/>
  <c r="E11872" i="1"/>
  <c r="B11872" i="1" s="1"/>
  <c r="E11873" i="1"/>
  <c r="B11873" i="1" s="1"/>
  <c r="E11874" i="1"/>
  <c r="B11874" i="1" s="1"/>
  <c r="E11875" i="1"/>
  <c r="B11875" i="1" s="1"/>
  <c r="A11875" i="1" s="1"/>
  <c r="E11876" i="1"/>
  <c r="B11876" i="1" s="1"/>
  <c r="A11876" i="1" s="1"/>
  <c r="E11877" i="1"/>
  <c r="B11877" i="1" s="1"/>
  <c r="A11877" i="1" s="1"/>
  <c r="E11878" i="1"/>
  <c r="B11878" i="1" s="1"/>
  <c r="A11878" i="1" s="1"/>
  <c r="E11879" i="1"/>
  <c r="B11879" i="1" s="1"/>
  <c r="A11879" i="1" s="1"/>
  <c r="E11880" i="1"/>
  <c r="B11880" i="1" s="1"/>
  <c r="A11880" i="1" s="1"/>
  <c r="E11881" i="1"/>
  <c r="B11881" i="1" s="1"/>
  <c r="A11881" i="1" s="1"/>
  <c r="E11882" i="1"/>
  <c r="B11882" i="1" s="1"/>
  <c r="A11882" i="1" s="1"/>
  <c r="E11883" i="1"/>
  <c r="B11883" i="1" s="1"/>
  <c r="A11883" i="1" s="1"/>
  <c r="E11884" i="1"/>
  <c r="B11884" i="1" s="1"/>
  <c r="E11885" i="1"/>
  <c r="B11885" i="1" s="1"/>
  <c r="E11886" i="1"/>
  <c r="B11886" i="1" s="1"/>
  <c r="E11887" i="1"/>
  <c r="B11887" i="1" s="1"/>
  <c r="E11888" i="1"/>
  <c r="B11888" i="1" s="1"/>
  <c r="E11889" i="1"/>
  <c r="B11889" i="1" s="1"/>
  <c r="E11890" i="1"/>
  <c r="B11890" i="1" s="1"/>
  <c r="E11891" i="1"/>
  <c r="B11891" i="1" s="1"/>
  <c r="A11891" i="1" s="1"/>
  <c r="E11892" i="1"/>
  <c r="B11892" i="1" s="1"/>
  <c r="A11892" i="1" s="1"/>
  <c r="E11893" i="1"/>
  <c r="B11893" i="1" s="1"/>
  <c r="A11893" i="1" s="1"/>
  <c r="E11894" i="1"/>
  <c r="B11894" i="1" s="1"/>
  <c r="A11894" i="1" s="1"/>
  <c r="E11895" i="1"/>
  <c r="B11895" i="1" s="1"/>
  <c r="A11895" i="1" s="1"/>
  <c r="E11896" i="1"/>
  <c r="B11896" i="1" s="1"/>
  <c r="A11896" i="1" s="1"/>
  <c r="E11897" i="1"/>
  <c r="B11897" i="1" s="1"/>
  <c r="A11897" i="1" s="1"/>
  <c r="E11898" i="1"/>
  <c r="B11898" i="1" s="1"/>
  <c r="A11898" i="1" s="1"/>
  <c r="E11899" i="1"/>
  <c r="B11899" i="1" s="1"/>
  <c r="A11899" i="1" s="1"/>
  <c r="E11900" i="1"/>
  <c r="B11900" i="1" s="1"/>
  <c r="E11901" i="1"/>
  <c r="B11901" i="1" s="1"/>
  <c r="E11902" i="1"/>
  <c r="B11902" i="1" s="1"/>
  <c r="E11903" i="1"/>
  <c r="B11903" i="1" s="1"/>
  <c r="E11904" i="1"/>
  <c r="B11904" i="1" s="1"/>
  <c r="E11905" i="1"/>
  <c r="B11905" i="1" s="1"/>
  <c r="E11906" i="1"/>
  <c r="B11906" i="1" s="1"/>
  <c r="E11907" i="1"/>
  <c r="B11907" i="1" s="1"/>
  <c r="A11907" i="1" s="1"/>
  <c r="E11908" i="1"/>
  <c r="B11908" i="1" s="1"/>
  <c r="A11908" i="1" s="1"/>
  <c r="E11909" i="1"/>
  <c r="B11909" i="1" s="1"/>
  <c r="A11909" i="1" s="1"/>
  <c r="E11910" i="1"/>
  <c r="B11910" i="1" s="1"/>
  <c r="A11910" i="1" s="1"/>
  <c r="E11911" i="1"/>
  <c r="B11911" i="1" s="1"/>
  <c r="A11911" i="1" s="1"/>
  <c r="E11912" i="1"/>
  <c r="B11912" i="1" s="1"/>
  <c r="A11912" i="1" s="1"/>
  <c r="E11913" i="1"/>
  <c r="B11913" i="1" s="1"/>
  <c r="A11913" i="1" s="1"/>
  <c r="E11914" i="1"/>
  <c r="B11914" i="1" s="1"/>
  <c r="A11914" i="1" s="1"/>
  <c r="E11915" i="1"/>
  <c r="B11915" i="1" s="1"/>
  <c r="A11915" i="1" s="1"/>
  <c r="E11916" i="1"/>
  <c r="B11916" i="1" s="1"/>
  <c r="E11917" i="1"/>
  <c r="B11917" i="1" s="1"/>
  <c r="E11918" i="1"/>
  <c r="B11918" i="1" s="1"/>
  <c r="E11919" i="1"/>
  <c r="B11919" i="1" s="1"/>
  <c r="E11920" i="1"/>
  <c r="B11920" i="1" s="1"/>
  <c r="E11921" i="1"/>
  <c r="B11921" i="1" s="1"/>
  <c r="E11922" i="1"/>
  <c r="B11922" i="1" s="1"/>
  <c r="E11923" i="1"/>
  <c r="B11923" i="1" s="1"/>
  <c r="A11923" i="1" s="1"/>
  <c r="E11924" i="1"/>
  <c r="B11924" i="1" s="1"/>
  <c r="A11924" i="1" s="1"/>
  <c r="E11925" i="1"/>
  <c r="B11925" i="1" s="1"/>
  <c r="A11925" i="1" s="1"/>
  <c r="E11926" i="1"/>
  <c r="B11926" i="1" s="1"/>
  <c r="A11926" i="1" s="1"/>
  <c r="E11927" i="1"/>
  <c r="B11927" i="1" s="1"/>
  <c r="A11927" i="1" s="1"/>
  <c r="E11928" i="1"/>
  <c r="B11928" i="1" s="1"/>
  <c r="A11928" i="1" s="1"/>
  <c r="E11929" i="1"/>
  <c r="B11929" i="1" s="1"/>
  <c r="A11929" i="1" s="1"/>
  <c r="E11930" i="1"/>
  <c r="B11930" i="1" s="1"/>
  <c r="A11930" i="1" s="1"/>
  <c r="E11931" i="1"/>
  <c r="B11931" i="1" s="1"/>
  <c r="A11931" i="1" s="1"/>
  <c r="E11932" i="1"/>
  <c r="B11932" i="1" s="1"/>
  <c r="E11933" i="1"/>
  <c r="B11933" i="1" s="1"/>
  <c r="E11934" i="1"/>
  <c r="B11934" i="1" s="1"/>
  <c r="E11935" i="1"/>
  <c r="B11935" i="1" s="1"/>
  <c r="E11936" i="1"/>
  <c r="B11936" i="1" s="1"/>
  <c r="E11937" i="1"/>
  <c r="B11937" i="1" s="1"/>
  <c r="E11938" i="1"/>
  <c r="B11938" i="1" s="1"/>
  <c r="E11939" i="1"/>
  <c r="B11939" i="1" s="1"/>
  <c r="A11939" i="1" s="1"/>
  <c r="E11940" i="1"/>
  <c r="B11940" i="1" s="1"/>
  <c r="A11940" i="1" s="1"/>
  <c r="E11941" i="1"/>
  <c r="B11941" i="1" s="1"/>
  <c r="A11941" i="1" s="1"/>
  <c r="E11942" i="1"/>
  <c r="B11942" i="1" s="1"/>
  <c r="A11942" i="1" s="1"/>
  <c r="E11943" i="1"/>
  <c r="B11943" i="1" s="1"/>
  <c r="A11943" i="1" s="1"/>
  <c r="E11944" i="1"/>
  <c r="B11944" i="1" s="1"/>
  <c r="A11944" i="1" s="1"/>
  <c r="E11945" i="1"/>
  <c r="B11945" i="1" s="1"/>
  <c r="A11945" i="1" s="1"/>
  <c r="E11946" i="1"/>
  <c r="B11946" i="1" s="1"/>
  <c r="A11946" i="1" s="1"/>
  <c r="E11947" i="1"/>
  <c r="B11947" i="1" s="1"/>
  <c r="A11947" i="1" s="1"/>
  <c r="E11948" i="1"/>
  <c r="B11948" i="1" s="1"/>
  <c r="E11949" i="1"/>
  <c r="B11949" i="1" s="1"/>
  <c r="E11950" i="1"/>
  <c r="B11950" i="1" s="1"/>
  <c r="E11951" i="1"/>
  <c r="B11951" i="1" s="1"/>
  <c r="E11952" i="1"/>
  <c r="B11952" i="1" s="1"/>
  <c r="E11953" i="1"/>
  <c r="B11953" i="1" s="1"/>
  <c r="E11954" i="1"/>
  <c r="B11954" i="1" s="1"/>
  <c r="E11955" i="1"/>
  <c r="B11955" i="1" s="1"/>
  <c r="A11955" i="1" s="1"/>
  <c r="E11956" i="1"/>
  <c r="B11956" i="1" s="1"/>
  <c r="A11956" i="1" s="1"/>
  <c r="E11957" i="1"/>
  <c r="B11957" i="1" s="1"/>
  <c r="A11957" i="1" s="1"/>
  <c r="E11958" i="1"/>
  <c r="B11958" i="1" s="1"/>
  <c r="A11958" i="1" s="1"/>
  <c r="E11959" i="1"/>
  <c r="B11959" i="1" s="1"/>
  <c r="A11959" i="1" s="1"/>
  <c r="E11960" i="1"/>
  <c r="B11960" i="1" s="1"/>
  <c r="A11960" i="1" s="1"/>
  <c r="E11961" i="1"/>
  <c r="B11961" i="1" s="1"/>
  <c r="A11961" i="1" s="1"/>
  <c r="E11962" i="1"/>
  <c r="B11962" i="1" s="1"/>
  <c r="A11962" i="1" s="1"/>
  <c r="E11963" i="1"/>
  <c r="B11963" i="1" s="1"/>
  <c r="A11963" i="1" s="1"/>
  <c r="E11964" i="1"/>
  <c r="B11964" i="1" s="1"/>
  <c r="E11965" i="1"/>
  <c r="B11965" i="1" s="1"/>
  <c r="E11966" i="1"/>
  <c r="B11966" i="1" s="1"/>
  <c r="E11967" i="1"/>
  <c r="B11967" i="1" s="1"/>
  <c r="E11968" i="1"/>
  <c r="B11968" i="1" s="1"/>
  <c r="E11969" i="1"/>
  <c r="B11969" i="1" s="1"/>
  <c r="E11970" i="1"/>
  <c r="B11970" i="1" s="1"/>
  <c r="E11971" i="1"/>
  <c r="B11971" i="1" s="1"/>
  <c r="A11971" i="1" s="1"/>
  <c r="E11972" i="1"/>
  <c r="B11972" i="1" s="1"/>
  <c r="A11972" i="1" s="1"/>
  <c r="E11973" i="1"/>
  <c r="B11973" i="1" s="1"/>
  <c r="A11973" i="1" s="1"/>
  <c r="E11974" i="1"/>
  <c r="B11974" i="1" s="1"/>
  <c r="A11974" i="1" s="1"/>
  <c r="E11975" i="1"/>
  <c r="B11975" i="1" s="1"/>
  <c r="A11975" i="1" s="1"/>
  <c r="E11976" i="1"/>
  <c r="B11976" i="1" s="1"/>
  <c r="A11976" i="1" s="1"/>
  <c r="E11977" i="1"/>
  <c r="B11977" i="1" s="1"/>
  <c r="A11977" i="1" s="1"/>
  <c r="E11978" i="1"/>
  <c r="B11978" i="1" s="1"/>
  <c r="A11978" i="1" s="1"/>
  <c r="E11979" i="1"/>
  <c r="B11979" i="1" s="1"/>
  <c r="A11979" i="1" s="1"/>
  <c r="E11980" i="1"/>
  <c r="B11980" i="1" s="1"/>
  <c r="E11981" i="1"/>
  <c r="B11981" i="1" s="1"/>
  <c r="E11982" i="1"/>
  <c r="B11982" i="1" s="1"/>
  <c r="E11983" i="1"/>
  <c r="B11983" i="1" s="1"/>
  <c r="E11984" i="1"/>
  <c r="B11984" i="1" s="1"/>
  <c r="E11985" i="1"/>
  <c r="B11985" i="1" s="1"/>
  <c r="E11986" i="1"/>
  <c r="B11986" i="1" s="1"/>
  <c r="E11987" i="1"/>
  <c r="B11987" i="1" s="1"/>
  <c r="A11987" i="1" s="1"/>
  <c r="E11988" i="1"/>
  <c r="B11988" i="1" s="1"/>
  <c r="A11988" i="1" s="1"/>
  <c r="E11989" i="1"/>
  <c r="B11989" i="1" s="1"/>
  <c r="A11989" i="1" s="1"/>
  <c r="E11990" i="1"/>
  <c r="B11990" i="1" s="1"/>
  <c r="A11990" i="1" s="1"/>
  <c r="E11991" i="1"/>
  <c r="B11991" i="1" s="1"/>
  <c r="A11991" i="1" s="1"/>
  <c r="E11992" i="1"/>
  <c r="B11992" i="1" s="1"/>
  <c r="A11992" i="1" s="1"/>
  <c r="E11993" i="1"/>
  <c r="B11993" i="1" s="1"/>
  <c r="A11993" i="1" s="1"/>
  <c r="E11994" i="1"/>
  <c r="B11994" i="1" s="1"/>
  <c r="A11994" i="1" s="1"/>
  <c r="E11995" i="1"/>
  <c r="B11995" i="1" s="1"/>
  <c r="A11995" i="1" s="1"/>
  <c r="E11996" i="1"/>
  <c r="B11996" i="1" s="1"/>
  <c r="E11997" i="1"/>
  <c r="B11997" i="1" s="1"/>
  <c r="E11998" i="1"/>
  <c r="B11998" i="1" s="1"/>
  <c r="E11999" i="1"/>
  <c r="B11999" i="1" s="1"/>
  <c r="E12000" i="1"/>
  <c r="B12000" i="1" s="1"/>
  <c r="E12001" i="1"/>
  <c r="B12001" i="1" s="1"/>
  <c r="E12002" i="1"/>
  <c r="B12002" i="1" s="1"/>
  <c r="E12003" i="1"/>
  <c r="B12003" i="1" s="1"/>
  <c r="A12003" i="1" s="1"/>
  <c r="E12004" i="1"/>
  <c r="B12004" i="1" s="1"/>
  <c r="A12004" i="1" s="1"/>
  <c r="E12005" i="1"/>
  <c r="B12005" i="1" s="1"/>
  <c r="A12005" i="1" s="1"/>
  <c r="E12006" i="1"/>
  <c r="B12006" i="1" s="1"/>
  <c r="A12006" i="1" s="1"/>
  <c r="E12007" i="1"/>
  <c r="B12007" i="1" s="1"/>
  <c r="A12007" i="1" s="1"/>
  <c r="E12008" i="1"/>
  <c r="B12008" i="1" s="1"/>
  <c r="A12008" i="1" s="1"/>
  <c r="E12009" i="1"/>
  <c r="B12009" i="1" s="1"/>
  <c r="A12009" i="1" s="1"/>
  <c r="E12010" i="1"/>
  <c r="B12010" i="1" s="1"/>
  <c r="A12010" i="1" s="1"/>
  <c r="E12011" i="1"/>
  <c r="B12011" i="1" s="1"/>
  <c r="A12011" i="1" s="1"/>
  <c r="E12012" i="1"/>
  <c r="B12012" i="1" s="1"/>
  <c r="E12013" i="1"/>
  <c r="B12013" i="1" s="1"/>
  <c r="E12014" i="1"/>
  <c r="B12014" i="1" s="1"/>
  <c r="E12015" i="1"/>
  <c r="B12015" i="1" s="1"/>
  <c r="E12016" i="1"/>
  <c r="B12016" i="1" s="1"/>
  <c r="E12017" i="1"/>
  <c r="B12017" i="1" s="1"/>
  <c r="E12018" i="1"/>
  <c r="B12018" i="1" s="1"/>
  <c r="E12019" i="1"/>
  <c r="B12019" i="1" s="1"/>
  <c r="A12019" i="1" s="1"/>
  <c r="E12020" i="1"/>
  <c r="B12020" i="1" s="1"/>
  <c r="A12020" i="1" s="1"/>
  <c r="E12021" i="1"/>
  <c r="B12021" i="1" s="1"/>
  <c r="A12021" i="1" s="1"/>
  <c r="E12022" i="1"/>
  <c r="B12022" i="1" s="1"/>
  <c r="A12022" i="1" s="1"/>
  <c r="E12023" i="1"/>
  <c r="B12023" i="1" s="1"/>
  <c r="A12023" i="1" s="1"/>
  <c r="E12024" i="1"/>
  <c r="B12024" i="1" s="1"/>
  <c r="A12024" i="1" s="1"/>
  <c r="E12025" i="1"/>
  <c r="B12025" i="1" s="1"/>
  <c r="A12025" i="1" s="1"/>
  <c r="E12026" i="1"/>
  <c r="B12026" i="1" s="1"/>
  <c r="A12026" i="1" s="1"/>
  <c r="E12027" i="1"/>
  <c r="B12027" i="1" s="1"/>
  <c r="A12027" i="1" s="1"/>
  <c r="E12028" i="1"/>
  <c r="B12028" i="1" s="1"/>
  <c r="E12029" i="1"/>
  <c r="B12029" i="1" s="1"/>
  <c r="E12030" i="1"/>
  <c r="B12030" i="1" s="1"/>
  <c r="E12031" i="1"/>
  <c r="B12031" i="1" s="1"/>
  <c r="E12032" i="1"/>
  <c r="B12032" i="1" s="1"/>
  <c r="E12033" i="1"/>
  <c r="B12033" i="1" s="1"/>
  <c r="E12034" i="1"/>
  <c r="B12034" i="1" s="1"/>
  <c r="E12035" i="1"/>
  <c r="B12035" i="1" s="1"/>
  <c r="A12035" i="1" s="1"/>
  <c r="E12036" i="1"/>
  <c r="B12036" i="1" s="1"/>
  <c r="A12036" i="1" s="1"/>
  <c r="E12037" i="1"/>
  <c r="B12037" i="1" s="1"/>
  <c r="A12037" i="1" s="1"/>
  <c r="E12038" i="1"/>
  <c r="B12038" i="1" s="1"/>
  <c r="A12038" i="1" s="1"/>
  <c r="E12039" i="1"/>
  <c r="B12039" i="1" s="1"/>
  <c r="A12039" i="1" s="1"/>
  <c r="E12040" i="1"/>
  <c r="B12040" i="1" s="1"/>
  <c r="A12040" i="1" s="1"/>
  <c r="E12041" i="1"/>
  <c r="B12041" i="1" s="1"/>
  <c r="A12041" i="1" s="1"/>
  <c r="E12042" i="1"/>
  <c r="B12042" i="1" s="1"/>
  <c r="A12042" i="1" s="1"/>
  <c r="E12043" i="1"/>
  <c r="B12043" i="1" s="1"/>
  <c r="A12043" i="1" s="1"/>
  <c r="E12044" i="1"/>
  <c r="B12044" i="1" s="1"/>
  <c r="E12045" i="1"/>
  <c r="B12045" i="1" s="1"/>
  <c r="E12046" i="1"/>
  <c r="B12046" i="1" s="1"/>
  <c r="E12047" i="1"/>
  <c r="B12047" i="1" s="1"/>
  <c r="E12048" i="1"/>
  <c r="B12048" i="1" s="1"/>
  <c r="E12049" i="1"/>
  <c r="B12049" i="1" s="1"/>
  <c r="E12050" i="1"/>
  <c r="B12050" i="1" s="1"/>
  <c r="E12051" i="1"/>
  <c r="B12051" i="1" s="1"/>
  <c r="A12051" i="1" s="1"/>
  <c r="E12052" i="1"/>
  <c r="B12052" i="1" s="1"/>
  <c r="A12052" i="1" s="1"/>
  <c r="E12053" i="1"/>
  <c r="B12053" i="1" s="1"/>
  <c r="A12053" i="1" s="1"/>
  <c r="E12054" i="1"/>
  <c r="B12054" i="1" s="1"/>
  <c r="A12054" i="1" s="1"/>
  <c r="E12055" i="1"/>
  <c r="B12055" i="1" s="1"/>
  <c r="A12055" i="1" s="1"/>
  <c r="E12056" i="1"/>
  <c r="B12056" i="1" s="1"/>
  <c r="A12056" i="1" s="1"/>
  <c r="E12057" i="1"/>
  <c r="B12057" i="1" s="1"/>
  <c r="A12057" i="1" s="1"/>
  <c r="E12058" i="1"/>
  <c r="B12058" i="1" s="1"/>
  <c r="A12058" i="1" s="1"/>
  <c r="E12059" i="1"/>
  <c r="B12059" i="1" s="1"/>
  <c r="A12059" i="1" s="1"/>
  <c r="E12060" i="1"/>
  <c r="B12060" i="1" s="1"/>
  <c r="E12061" i="1"/>
  <c r="B12061" i="1" s="1"/>
  <c r="E12062" i="1"/>
  <c r="B12062" i="1" s="1"/>
  <c r="E12063" i="1"/>
  <c r="B12063" i="1" s="1"/>
  <c r="E12064" i="1"/>
  <c r="B12064" i="1" s="1"/>
  <c r="E12065" i="1"/>
  <c r="B12065" i="1" s="1"/>
  <c r="E12066" i="1"/>
  <c r="B12066" i="1" s="1"/>
  <c r="E12067" i="1"/>
  <c r="B12067" i="1" s="1"/>
  <c r="A12067" i="1" s="1"/>
  <c r="E12068" i="1"/>
  <c r="B12068" i="1" s="1"/>
  <c r="A12068" i="1" s="1"/>
  <c r="E12069" i="1"/>
  <c r="B12069" i="1" s="1"/>
  <c r="A12069" i="1" s="1"/>
  <c r="E12070" i="1"/>
  <c r="B12070" i="1" s="1"/>
  <c r="A12070" i="1" s="1"/>
  <c r="E12071" i="1"/>
  <c r="B12071" i="1" s="1"/>
  <c r="A12071" i="1" s="1"/>
  <c r="E12072" i="1"/>
  <c r="B12072" i="1" s="1"/>
  <c r="A12072" i="1" s="1"/>
  <c r="E12073" i="1"/>
  <c r="B12073" i="1" s="1"/>
  <c r="A12073" i="1" s="1"/>
  <c r="E12074" i="1"/>
  <c r="B12074" i="1" s="1"/>
  <c r="A12074" i="1" s="1"/>
  <c r="E12075" i="1"/>
  <c r="B12075" i="1" s="1"/>
  <c r="A12075" i="1" s="1"/>
  <c r="E12076" i="1"/>
  <c r="B12076" i="1" s="1"/>
  <c r="E12077" i="1"/>
  <c r="B12077" i="1" s="1"/>
  <c r="E12078" i="1"/>
  <c r="B12078" i="1" s="1"/>
  <c r="E12079" i="1"/>
  <c r="B12079" i="1" s="1"/>
  <c r="E12080" i="1"/>
  <c r="B12080" i="1" s="1"/>
  <c r="E12081" i="1"/>
  <c r="B12081" i="1" s="1"/>
  <c r="E12082" i="1"/>
  <c r="B12082" i="1" s="1"/>
  <c r="E12083" i="1"/>
  <c r="B12083" i="1" s="1"/>
  <c r="A12083" i="1" s="1"/>
  <c r="E12084" i="1"/>
  <c r="B12084" i="1" s="1"/>
  <c r="A12084" i="1" s="1"/>
  <c r="E12085" i="1"/>
  <c r="B12085" i="1" s="1"/>
  <c r="A12085" i="1" s="1"/>
  <c r="E12086" i="1"/>
  <c r="B12086" i="1" s="1"/>
  <c r="A12086" i="1" s="1"/>
  <c r="E12087" i="1"/>
  <c r="B12087" i="1" s="1"/>
  <c r="A12087" i="1" s="1"/>
  <c r="E12088" i="1"/>
  <c r="B12088" i="1" s="1"/>
  <c r="A12088" i="1" s="1"/>
  <c r="E12089" i="1"/>
  <c r="B12089" i="1" s="1"/>
  <c r="A12089" i="1" s="1"/>
  <c r="E12090" i="1"/>
  <c r="B12090" i="1" s="1"/>
  <c r="A12090" i="1" s="1"/>
  <c r="E12091" i="1"/>
  <c r="B12091" i="1" s="1"/>
  <c r="A12091" i="1" s="1"/>
  <c r="E12092" i="1"/>
  <c r="B12092" i="1" s="1"/>
  <c r="E12093" i="1"/>
  <c r="B12093" i="1" s="1"/>
  <c r="E12094" i="1"/>
  <c r="B12094" i="1" s="1"/>
  <c r="E12095" i="1"/>
  <c r="B12095" i="1" s="1"/>
  <c r="E12096" i="1"/>
  <c r="B12096" i="1" s="1"/>
  <c r="E12097" i="1"/>
  <c r="B12097" i="1" s="1"/>
  <c r="E12098" i="1"/>
  <c r="B12098" i="1" s="1"/>
  <c r="E12099" i="1"/>
  <c r="B12099" i="1" s="1"/>
  <c r="A12099" i="1" s="1"/>
  <c r="E12100" i="1"/>
  <c r="B12100" i="1" s="1"/>
  <c r="A12100" i="1" s="1"/>
  <c r="E12101" i="1"/>
  <c r="B12101" i="1" s="1"/>
  <c r="A12101" i="1" s="1"/>
  <c r="E12102" i="1"/>
  <c r="B12102" i="1" s="1"/>
  <c r="A12102" i="1" s="1"/>
  <c r="E12103" i="1"/>
  <c r="B12103" i="1" s="1"/>
  <c r="A12103" i="1" s="1"/>
  <c r="E12104" i="1"/>
  <c r="B12104" i="1" s="1"/>
  <c r="A12104" i="1" s="1"/>
  <c r="E12105" i="1"/>
  <c r="B12105" i="1" s="1"/>
  <c r="A12105" i="1" s="1"/>
  <c r="E12106" i="1"/>
  <c r="B12106" i="1" s="1"/>
  <c r="A12106" i="1" s="1"/>
  <c r="E12107" i="1"/>
  <c r="B12107" i="1" s="1"/>
  <c r="A12107" i="1" s="1"/>
  <c r="E12108" i="1"/>
  <c r="B12108" i="1" s="1"/>
  <c r="E12109" i="1"/>
  <c r="B12109" i="1" s="1"/>
  <c r="E12110" i="1"/>
  <c r="B12110" i="1" s="1"/>
  <c r="E12111" i="1"/>
  <c r="B12111" i="1" s="1"/>
  <c r="E12112" i="1"/>
  <c r="B12112" i="1" s="1"/>
  <c r="E12113" i="1"/>
  <c r="B12113" i="1" s="1"/>
  <c r="E12114" i="1"/>
  <c r="B12114" i="1" s="1"/>
  <c r="E12115" i="1"/>
  <c r="B12115" i="1" s="1"/>
  <c r="A12115" i="1" s="1"/>
  <c r="E12116" i="1"/>
  <c r="B12116" i="1" s="1"/>
  <c r="A12116" i="1" s="1"/>
  <c r="E12117" i="1"/>
  <c r="B12117" i="1" s="1"/>
  <c r="A12117" i="1" s="1"/>
  <c r="E12118" i="1"/>
  <c r="B12118" i="1" s="1"/>
  <c r="A12118" i="1" s="1"/>
  <c r="E12119" i="1"/>
  <c r="B12119" i="1" s="1"/>
  <c r="A12119" i="1" s="1"/>
  <c r="E12120" i="1"/>
  <c r="B12120" i="1" s="1"/>
  <c r="A12120" i="1" s="1"/>
  <c r="E12121" i="1"/>
  <c r="B12121" i="1" s="1"/>
  <c r="A12121" i="1" s="1"/>
  <c r="E12122" i="1"/>
  <c r="B12122" i="1" s="1"/>
  <c r="A12122" i="1" s="1"/>
  <c r="E12123" i="1"/>
  <c r="B12123" i="1" s="1"/>
  <c r="A12123" i="1" s="1"/>
  <c r="E12124" i="1"/>
  <c r="B12124" i="1" s="1"/>
  <c r="E12125" i="1"/>
  <c r="B12125" i="1" s="1"/>
  <c r="E12126" i="1"/>
  <c r="B12126" i="1" s="1"/>
  <c r="E12127" i="1"/>
  <c r="B12127" i="1" s="1"/>
  <c r="E12128" i="1"/>
  <c r="B12128" i="1" s="1"/>
  <c r="E12129" i="1"/>
  <c r="B12129" i="1" s="1"/>
  <c r="E12130" i="1"/>
  <c r="B12130" i="1" s="1"/>
  <c r="E12131" i="1"/>
  <c r="B12131" i="1" s="1"/>
  <c r="A12131" i="1" s="1"/>
  <c r="E12132" i="1"/>
  <c r="B12132" i="1" s="1"/>
  <c r="A12132" i="1" s="1"/>
  <c r="E12133" i="1"/>
  <c r="B12133" i="1" s="1"/>
  <c r="A12133" i="1" s="1"/>
  <c r="E12134" i="1"/>
  <c r="B12134" i="1" s="1"/>
  <c r="A12134" i="1" s="1"/>
  <c r="E12135" i="1"/>
  <c r="B12135" i="1" s="1"/>
  <c r="A12135" i="1" s="1"/>
  <c r="E12136" i="1"/>
  <c r="B12136" i="1" s="1"/>
  <c r="A12136" i="1" s="1"/>
  <c r="E12137" i="1"/>
  <c r="B12137" i="1" s="1"/>
  <c r="A12137" i="1" s="1"/>
  <c r="E12138" i="1"/>
  <c r="B12138" i="1" s="1"/>
  <c r="A12138" i="1" s="1"/>
  <c r="E12139" i="1"/>
  <c r="B12139" i="1" s="1"/>
  <c r="A12139" i="1" s="1"/>
  <c r="E12140" i="1"/>
  <c r="B12140" i="1" s="1"/>
  <c r="E12141" i="1"/>
  <c r="B12141" i="1" s="1"/>
  <c r="E12142" i="1"/>
  <c r="B12142" i="1" s="1"/>
  <c r="E12143" i="1"/>
  <c r="B12143" i="1" s="1"/>
  <c r="E12144" i="1"/>
  <c r="B12144" i="1" s="1"/>
  <c r="E12145" i="1"/>
  <c r="B12145" i="1" s="1"/>
  <c r="E12146" i="1"/>
  <c r="B12146" i="1" s="1"/>
  <c r="E12147" i="1"/>
  <c r="B12147" i="1" s="1"/>
  <c r="A12147" i="1" s="1"/>
  <c r="E12148" i="1"/>
  <c r="B12148" i="1" s="1"/>
  <c r="A12148" i="1" s="1"/>
  <c r="E12149" i="1"/>
  <c r="B12149" i="1" s="1"/>
  <c r="A12149" i="1" s="1"/>
  <c r="E12150" i="1"/>
  <c r="B12150" i="1" s="1"/>
  <c r="A12150" i="1" s="1"/>
  <c r="E12151" i="1"/>
  <c r="B12151" i="1" s="1"/>
  <c r="A12151" i="1" s="1"/>
  <c r="E12152" i="1"/>
  <c r="B12152" i="1" s="1"/>
  <c r="A12152" i="1" s="1"/>
  <c r="E12153" i="1"/>
  <c r="B12153" i="1" s="1"/>
  <c r="A12153" i="1" s="1"/>
  <c r="E12154" i="1"/>
  <c r="B12154" i="1" s="1"/>
  <c r="A12154" i="1" s="1"/>
  <c r="E12155" i="1"/>
  <c r="B12155" i="1" s="1"/>
  <c r="A12155" i="1" s="1"/>
  <c r="E12156" i="1"/>
  <c r="B12156" i="1" s="1"/>
  <c r="E12157" i="1"/>
  <c r="B12157" i="1" s="1"/>
  <c r="E12158" i="1"/>
  <c r="B12158" i="1" s="1"/>
  <c r="E12159" i="1"/>
  <c r="B12159" i="1" s="1"/>
  <c r="E12160" i="1"/>
  <c r="B12160" i="1" s="1"/>
  <c r="E12161" i="1"/>
  <c r="B12161" i="1" s="1"/>
  <c r="E12162" i="1"/>
  <c r="B12162" i="1" s="1"/>
  <c r="E12163" i="1"/>
  <c r="B12163" i="1" s="1"/>
  <c r="A12163" i="1" s="1"/>
  <c r="E12164" i="1"/>
  <c r="B12164" i="1" s="1"/>
  <c r="A12164" i="1" s="1"/>
  <c r="E12165" i="1"/>
  <c r="B12165" i="1" s="1"/>
  <c r="A12165" i="1" s="1"/>
  <c r="E12166" i="1"/>
  <c r="B12166" i="1" s="1"/>
  <c r="A12166" i="1" s="1"/>
  <c r="E12167" i="1"/>
  <c r="B12167" i="1" s="1"/>
  <c r="A12167" i="1" s="1"/>
  <c r="E12168" i="1"/>
  <c r="B12168" i="1" s="1"/>
  <c r="A12168" i="1" s="1"/>
  <c r="E12169" i="1"/>
  <c r="B12169" i="1" s="1"/>
  <c r="A12169" i="1" s="1"/>
  <c r="E12170" i="1"/>
  <c r="B12170" i="1" s="1"/>
  <c r="A12170" i="1" s="1"/>
  <c r="E12171" i="1"/>
  <c r="B12171" i="1" s="1"/>
  <c r="A12171" i="1" s="1"/>
  <c r="E12172" i="1"/>
  <c r="B12172" i="1" s="1"/>
  <c r="E12173" i="1"/>
  <c r="B12173" i="1" s="1"/>
  <c r="E12174" i="1"/>
  <c r="B12174" i="1" s="1"/>
  <c r="E12175" i="1"/>
  <c r="B12175" i="1" s="1"/>
  <c r="E12176" i="1"/>
  <c r="B12176" i="1" s="1"/>
  <c r="E12177" i="1"/>
  <c r="B12177" i="1" s="1"/>
  <c r="E12178" i="1"/>
  <c r="B12178" i="1" s="1"/>
  <c r="E12179" i="1"/>
  <c r="B12179" i="1" s="1"/>
  <c r="A12179" i="1" s="1"/>
  <c r="E12180" i="1"/>
  <c r="B12180" i="1" s="1"/>
  <c r="A12180" i="1" s="1"/>
  <c r="E12181" i="1"/>
  <c r="B12181" i="1" s="1"/>
  <c r="A12181" i="1" s="1"/>
  <c r="E12182" i="1"/>
  <c r="B12182" i="1" s="1"/>
  <c r="A12182" i="1" s="1"/>
  <c r="E12183" i="1"/>
  <c r="B12183" i="1" s="1"/>
  <c r="A12183" i="1" s="1"/>
  <c r="E12184" i="1"/>
  <c r="B12184" i="1" s="1"/>
  <c r="A12184" i="1" s="1"/>
  <c r="E12185" i="1"/>
  <c r="B12185" i="1" s="1"/>
  <c r="A12185" i="1" s="1"/>
  <c r="E12186" i="1"/>
  <c r="B12186" i="1" s="1"/>
  <c r="A12186" i="1" s="1"/>
  <c r="E12187" i="1"/>
  <c r="B12187" i="1" s="1"/>
  <c r="A12187" i="1" s="1"/>
  <c r="E12188" i="1"/>
  <c r="B12188" i="1" s="1"/>
  <c r="E12189" i="1"/>
  <c r="B12189" i="1" s="1"/>
  <c r="E12190" i="1"/>
  <c r="B12190" i="1" s="1"/>
  <c r="E12191" i="1"/>
  <c r="B12191" i="1" s="1"/>
  <c r="E12192" i="1"/>
  <c r="B12192" i="1" s="1"/>
  <c r="E12193" i="1"/>
  <c r="B12193" i="1" s="1"/>
  <c r="E12194" i="1"/>
  <c r="B12194" i="1" s="1"/>
  <c r="E12195" i="1"/>
  <c r="B12195" i="1" s="1"/>
  <c r="A12195" i="1" s="1"/>
  <c r="E12196" i="1"/>
  <c r="B12196" i="1" s="1"/>
  <c r="A12196" i="1" s="1"/>
  <c r="E12197" i="1"/>
  <c r="B12197" i="1" s="1"/>
  <c r="A12197" i="1" s="1"/>
  <c r="E12198" i="1"/>
  <c r="B12198" i="1" s="1"/>
  <c r="A12198" i="1" s="1"/>
  <c r="E12199" i="1"/>
  <c r="B12199" i="1" s="1"/>
  <c r="A12199" i="1" s="1"/>
  <c r="E12200" i="1"/>
  <c r="B12200" i="1" s="1"/>
  <c r="A12200" i="1" s="1"/>
  <c r="E12201" i="1"/>
  <c r="B12201" i="1" s="1"/>
  <c r="A12201" i="1" s="1"/>
  <c r="E12202" i="1"/>
  <c r="B12202" i="1" s="1"/>
  <c r="A12202" i="1" s="1"/>
  <c r="E12203" i="1"/>
  <c r="B12203" i="1" s="1"/>
  <c r="A12203" i="1" s="1"/>
  <c r="E12204" i="1"/>
  <c r="B12204" i="1" s="1"/>
  <c r="E12205" i="1"/>
  <c r="B12205" i="1" s="1"/>
  <c r="E12206" i="1"/>
  <c r="B12206" i="1" s="1"/>
  <c r="E12207" i="1"/>
  <c r="B12207" i="1" s="1"/>
  <c r="E12208" i="1"/>
  <c r="B12208" i="1" s="1"/>
  <c r="E12209" i="1"/>
  <c r="B12209" i="1" s="1"/>
  <c r="E12210" i="1"/>
  <c r="B12210" i="1" s="1"/>
  <c r="E12211" i="1"/>
  <c r="B12211" i="1" s="1"/>
  <c r="A12211" i="1" s="1"/>
  <c r="E12212" i="1"/>
  <c r="B12212" i="1" s="1"/>
  <c r="A12212" i="1" s="1"/>
  <c r="E12213" i="1"/>
  <c r="B12213" i="1" s="1"/>
  <c r="A12213" i="1" s="1"/>
  <c r="E12214" i="1"/>
  <c r="B12214" i="1" s="1"/>
  <c r="A12214" i="1" s="1"/>
  <c r="E12215" i="1"/>
  <c r="B12215" i="1" s="1"/>
  <c r="A12215" i="1" s="1"/>
  <c r="E12216" i="1"/>
  <c r="B12216" i="1" s="1"/>
  <c r="A12216" i="1" s="1"/>
  <c r="E12217" i="1"/>
  <c r="B12217" i="1" s="1"/>
  <c r="A12217" i="1" s="1"/>
  <c r="E12218" i="1"/>
  <c r="B12218" i="1" s="1"/>
  <c r="A12218" i="1" s="1"/>
  <c r="E12219" i="1"/>
  <c r="B12219" i="1" s="1"/>
  <c r="A12219" i="1" s="1"/>
  <c r="E12220" i="1"/>
  <c r="B12220" i="1" s="1"/>
  <c r="E12221" i="1"/>
  <c r="B12221" i="1" s="1"/>
  <c r="E12222" i="1"/>
  <c r="B12222" i="1" s="1"/>
  <c r="E12223" i="1"/>
  <c r="B12223" i="1" s="1"/>
  <c r="E12224" i="1"/>
  <c r="B12224" i="1" s="1"/>
  <c r="E12225" i="1"/>
  <c r="B12225" i="1" s="1"/>
  <c r="E12226" i="1"/>
  <c r="B12226" i="1" s="1"/>
  <c r="E12227" i="1"/>
  <c r="B12227" i="1" s="1"/>
  <c r="A12227" i="1" s="1"/>
  <c r="E12228" i="1"/>
  <c r="B12228" i="1" s="1"/>
  <c r="A12228" i="1" s="1"/>
  <c r="E12229" i="1"/>
  <c r="B12229" i="1" s="1"/>
  <c r="A12229" i="1" s="1"/>
  <c r="E12230" i="1"/>
  <c r="B12230" i="1" s="1"/>
  <c r="A12230" i="1" s="1"/>
  <c r="E12231" i="1"/>
  <c r="B12231" i="1" s="1"/>
  <c r="A12231" i="1" s="1"/>
  <c r="E12232" i="1"/>
  <c r="B12232" i="1" s="1"/>
  <c r="A12232" i="1" s="1"/>
  <c r="E12233" i="1"/>
  <c r="B12233" i="1" s="1"/>
  <c r="A12233" i="1" s="1"/>
  <c r="E12234" i="1"/>
  <c r="B12234" i="1" s="1"/>
  <c r="A12234" i="1" s="1"/>
  <c r="E12235" i="1"/>
  <c r="B12235" i="1" s="1"/>
  <c r="A12235" i="1" s="1"/>
  <c r="E12236" i="1"/>
  <c r="B12236" i="1" s="1"/>
  <c r="E12237" i="1"/>
  <c r="B12237" i="1" s="1"/>
  <c r="E12238" i="1"/>
  <c r="B12238" i="1" s="1"/>
  <c r="E12239" i="1"/>
  <c r="B12239" i="1" s="1"/>
  <c r="E12240" i="1"/>
  <c r="B12240" i="1" s="1"/>
  <c r="E12241" i="1"/>
  <c r="B12241" i="1" s="1"/>
  <c r="E12242" i="1"/>
  <c r="B12242" i="1" s="1"/>
  <c r="E12243" i="1"/>
  <c r="B12243" i="1" s="1"/>
  <c r="A12243" i="1" s="1"/>
  <c r="E12244" i="1"/>
  <c r="B12244" i="1" s="1"/>
  <c r="A12244" i="1" s="1"/>
  <c r="E12245" i="1"/>
  <c r="B12245" i="1" s="1"/>
  <c r="A12245" i="1" s="1"/>
  <c r="E12246" i="1"/>
  <c r="B12246" i="1" s="1"/>
  <c r="A12246" i="1" s="1"/>
  <c r="E12247" i="1"/>
  <c r="B12247" i="1" s="1"/>
  <c r="A12247" i="1" s="1"/>
  <c r="E12248" i="1"/>
  <c r="B12248" i="1" s="1"/>
  <c r="A12248" i="1" s="1"/>
  <c r="E12249" i="1"/>
  <c r="B12249" i="1" s="1"/>
  <c r="A12249" i="1" s="1"/>
  <c r="E12250" i="1"/>
  <c r="B12250" i="1" s="1"/>
  <c r="A12250" i="1" s="1"/>
  <c r="E12251" i="1"/>
  <c r="B12251" i="1" s="1"/>
  <c r="A12251" i="1" s="1"/>
  <c r="E12252" i="1"/>
  <c r="B12252" i="1" s="1"/>
  <c r="E12253" i="1"/>
  <c r="B12253" i="1" s="1"/>
  <c r="E12254" i="1"/>
  <c r="B12254" i="1" s="1"/>
  <c r="E12255" i="1"/>
  <c r="B12255" i="1" s="1"/>
  <c r="E12256" i="1"/>
  <c r="B12256" i="1" s="1"/>
  <c r="E12257" i="1"/>
  <c r="B12257" i="1" s="1"/>
  <c r="E12258" i="1"/>
  <c r="B12258" i="1" s="1"/>
  <c r="E12259" i="1"/>
  <c r="B12259" i="1" s="1"/>
  <c r="A12259" i="1" s="1"/>
  <c r="E12260" i="1"/>
  <c r="B12260" i="1" s="1"/>
  <c r="A12260" i="1" s="1"/>
  <c r="E12261" i="1"/>
  <c r="B12261" i="1" s="1"/>
  <c r="A12261" i="1" s="1"/>
  <c r="E12262" i="1"/>
  <c r="B12262" i="1" s="1"/>
  <c r="A12262" i="1" s="1"/>
  <c r="E12263" i="1"/>
  <c r="B12263" i="1" s="1"/>
  <c r="A12263" i="1" s="1"/>
  <c r="E12264" i="1"/>
  <c r="B12264" i="1" s="1"/>
  <c r="A12264" i="1" s="1"/>
  <c r="E12265" i="1"/>
  <c r="B12265" i="1" s="1"/>
  <c r="A12265" i="1" s="1"/>
  <c r="E12266" i="1"/>
  <c r="B12266" i="1" s="1"/>
  <c r="A12266" i="1" s="1"/>
  <c r="E12267" i="1"/>
  <c r="B12267" i="1" s="1"/>
  <c r="A12267" i="1" s="1"/>
  <c r="E12268" i="1"/>
  <c r="B12268" i="1" s="1"/>
  <c r="E12269" i="1"/>
  <c r="B12269" i="1" s="1"/>
  <c r="E12270" i="1"/>
  <c r="B12270" i="1" s="1"/>
  <c r="E12271" i="1"/>
  <c r="B12271" i="1" s="1"/>
  <c r="E12272" i="1"/>
  <c r="B12272" i="1" s="1"/>
  <c r="E12273" i="1"/>
  <c r="B12273" i="1" s="1"/>
  <c r="E12274" i="1"/>
  <c r="B12274" i="1" s="1"/>
  <c r="E12275" i="1"/>
  <c r="B12275" i="1" s="1"/>
  <c r="A12275" i="1" s="1"/>
  <c r="E12276" i="1"/>
  <c r="B12276" i="1" s="1"/>
  <c r="A12276" i="1" s="1"/>
  <c r="E12277" i="1"/>
  <c r="B12277" i="1" s="1"/>
  <c r="A12277" i="1" s="1"/>
  <c r="E12278" i="1"/>
  <c r="B12278" i="1" s="1"/>
  <c r="A12278" i="1" s="1"/>
  <c r="E12279" i="1"/>
  <c r="B12279" i="1" s="1"/>
  <c r="A12279" i="1" s="1"/>
  <c r="E12280" i="1"/>
  <c r="B12280" i="1" s="1"/>
  <c r="A12280" i="1" s="1"/>
  <c r="E12281" i="1"/>
  <c r="B12281" i="1" s="1"/>
  <c r="A12281" i="1" s="1"/>
  <c r="E12282" i="1"/>
  <c r="B12282" i="1" s="1"/>
  <c r="A12282" i="1" s="1"/>
  <c r="E12283" i="1"/>
  <c r="B12283" i="1" s="1"/>
  <c r="A12283" i="1" s="1"/>
  <c r="E12284" i="1"/>
  <c r="B12284" i="1" s="1"/>
  <c r="E12285" i="1"/>
  <c r="B12285" i="1" s="1"/>
  <c r="E12286" i="1"/>
  <c r="B12286" i="1" s="1"/>
  <c r="E12287" i="1"/>
  <c r="B12287" i="1" s="1"/>
  <c r="E12288" i="1"/>
  <c r="B12288" i="1" s="1"/>
  <c r="E12289" i="1"/>
  <c r="B12289" i="1" s="1"/>
  <c r="E12290" i="1"/>
  <c r="B12290" i="1" s="1"/>
  <c r="E12291" i="1"/>
  <c r="B12291" i="1" s="1"/>
  <c r="A12291" i="1" s="1"/>
  <c r="E12292" i="1"/>
  <c r="B12292" i="1" s="1"/>
  <c r="A12292" i="1" s="1"/>
  <c r="E12293" i="1"/>
  <c r="B12293" i="1" s="1"/>
  <c r="A12293" i="1" s="1"/>
  <c r="E12294" i="1"/>
  <c r="B12294" i="1" s="1"/>
  <c r="A12294" i="1" s="1"/>
  <c r="E12295" i="1"/>
  <c r="B12295" i="1" s="1"/>
  <c r="A12295" i="1" s="1"/>
  <c r="E12296" i="1"/>
  <c r="B12296" i="1" s="1"/>
  <c r="A12296" i="1" s="1"/>
  <c r="E12297" i="1"/>
  <c r="B12297" i="1" s="1"/>
  <c r="A12297" i="1" s="1"/>
  <c r="E12298" i="1"/>
  <c r="B12298" i="1" s="1"/>
  <c r="A12298" i="1" s="1"/>
  <c r="E12299" i="1"/>
  <c r="B12299" i="1" s="1"/>
  <c r="A12299" i="1" s="1"/>
  <c r="E12300" i="1"/>
  <c r="B12300" i="1" s="1"/>
  <c r="E12301" i="1"/>
  <c r="B12301" i="1" s="1"/>
  <c r="E12302" i="1"/>
  <c r="B12302" i="1" s="1"/>
  <c r="E12303" i="1"/>
  <c r="B12303" i="1" s="1"/>
  <c r="E12304" i="1"/>
  <c r="B12304" i="1" s="1"/>
  <c r="E12305" i="1"/>
  <c r="B12305" i="1" s="1"/>
  <c r="E12306" i="1"/>
  <c r="B12306" i="1" s="1"/>
  <c r="E12307" i="1"/>
  <c r="B12307" i="1" s="1"/>
  <c r="A12307" i="1" s="1"/>
  <c r="E12308" i="1"/>
  <c r="B12308" i="1" s="1"/>
  <c r="A12308" i="1" s="1"/>
  <c r="E12309" i="1"/>
  <c r="B12309" i="1" s="1"/>
  <c r="A12309" i="1" s="1"/>
  <c r="E12310" i="1"/>
  <c r="B12310" i="1" s="1"/>
  <c r="A12310" i="1" s="1"/>
  <c r="E12311" i="1"/>
  <c r="B12311" i="1" s="1"/>
  <c r="A12311" i="1" s="1"/>
  <c r="E12312" i="1"/>
  <c r="B12312" i="1" s="1"/>
  <c r="A12312" i="1" s="1"/>
  <c r="E12313" i="1"/>
  <c r="B12313" i="1" s="1"/>
  <c r="A12313" i="1" s="1"/>
  <c r="E12314" i="1"/>
  <c r="B12314" i="1" s="1"/>
  <c r="A12314" i="1" s="1"/>
  <c r="E12315" i="1"/>
  <c r="B12315" i="1" s="1"/>
  <c r="A12315" i="1" s="1"/>
  <c r="E12316" i="1"/>
  <c r="B12316" i="1" s="1"/>
  <c r="E12317" i="1"/>
  <c r="B12317" i="1" s="1"/>
  <c r="E12318" i="1"/>
  <c r="B12318" i="1" s="1"/>
  <c r="E12319" i="1"/>
  <c r="B12319" i="1" s="1"/>
  <c r="E12320" i="1"/>
  <c r="B12320" i="1" s="1"/>
  <c r="E12321" i="1"/>
  <c r="B12321" i="1" s="1"/>
  <c r="E12322" i="1"/>
  <c r="B12322" i="1" s="1"/>
  <c r="E12323" i="1"/>
  <c r="B12323" i="1" s="1"/>
  <c r="A12323" i="1" s="1"/>
  <c r="E12324" i="1"/>
  <c r="B12324" i="1" s="1"/>
  <c r="A12324" i="1" s="1"/>
  <c r="E12325" i="1"/>
  <c r="B12325" i="1" s="1"/>
  <c r="A12325" i="1" s="1"/>
  <c r="E12326" i="1"/>
  <c r="B12326" i="1" s="1"/>
  <c r="A12326" i="1" s="1"/>
  <c r="E12327" i="1"/>
  <c r="B12327" i="1" s="1"/>
  <c r="A12327" i="1" s="1"/>
  <c r="E12328" i="1"/>
  <c r="B12328" i="1" s="1"/>
  <c r="A12328" i="1" s="1"/>
  <c r="E12329" i="1"/>
  <c r="B12329" i="1" s="1"/>
  <c r="A12329" i="1" s="1"/>
  <c r="E12330" i="1"/>
  <c r="B12330" i="1" s="1"/>
  <c r="A12330" i="1" s="1"/>
  <c r="E12331" i="1"/>
  <c r="B12331" i="1" s="1"/>
  <c r="A12331" i="1" s="1"/>
  <c r="E12332" i="1"/>
  <c r="B12332" i="1" s="1"/>
  <c r="E12333" i="1"/>
  <c r="B12333" i="1" s="1"/>
  <c r="E12334" i="1"/>
  <c r="B12334" i="1" s="1"/>
  <c r="E12335" i="1"/>
  <c r="B12335" i="1" s="1"/>
  <c r="E12336" i="1"/>
  <c r="B12336" i="1" s="1"/>
  <c r="E12337" i="1"/>
  <c r="B12337" i="1" s="1"/>
  <c r="E12338" i="1"/>
  <c r="B12338" i="1" s="1"/>
  <c r="E12339" i="1"/>
  <c r="B12339" i="1" s="1"/>
  <c r="A12339" i="1" s="1"/>
  <c r="E12340" i="1"/>
  <c r="B12340" i="1" s="1"/>
  <c r="A12340" i="1" s="1"/>
  <c r="E12341" i="1"/>
  <c r="B12341" i="1" s="1"/>
  <c r="A12341" i="1" s="1"/>
  <c r="E12342" i="1"/>
  <c r="B12342" i="1" s="1"/>
  <c r="A12342" i="1" s="1"/>
  <c r="E12343" i="1"/>
  <c r="B12343" i="1" s="1"/>
  <c r="A12343" i="1" s="1"/>
  <c r="E12344" i="1"/>
  <c r="B12344" i="1" s="1"/>
  <c r="A12344" i="1" s="1"/>
  <c r="E12345" i="1"/>
  <c r="B12345" i="1" s="1"/>
  <c r="A12345" i="1" s="1"/>
  <c r="E12346" i="1"/>
  <c r="B12346" i="1" s="1"/>
  <c r="A12346" i="1" s="1"/>
  <c r="E12347" i="1"/>
  <c r="B12347" i="1" s="1"/>
  <c r="A12347" i="1" s="1"/>
  <c r="E12348" i="1"/>
  <c r="B12348" i="1" s="1"/>
  <c r="E12349" i="1"/>
  <c r="B12349" i="1" s="1"/>
  <c r="E12350" i="1"/>
  <c r="B12350" i="1" s="1"/>
  <c r="E12351" i="1"/>
  <c r="B12351" i="1" s="1"/>
  <c r="E12352" i="1"/>
  <c r="B12352" i="1" s="1"/>
  <c r="E12353" i="1"/>
  <c r="B12353" i="1" s="1"/>
  <c r="E12354" i="1"/>
  <c r="B12354" i="1" s="1"/>
  <c r="E12355" i="1"/>
  <c r="B12355" i="1" s="1"/>
  <c r="A12355" i="1" s="1"/>
  <c r="E12356" i="1"/>
  <c r="B12356" i="1" s="1"/>
  <c r="A12356" i="1" s="1"/>
  <c r="E12357" i="1"/>
  <c r="B12357" i="1" s="1"/>
  <c r="A12357" i="1" s="1"/>
  <c r="E12358" i="1"/>
  <c r="B12358" i="1" s="1"/>
  <c r="A12358" i="1" s="1"/>
  <c r="E12359" i="1"/>
  <c r="B12359" i="1" s="1"/>
  <c r="A12359" i="1" s="1"/>
  <c r="E12360" i="1"/>
  <c r="B12360" i="1" s="1"/>
  <c r="A12360" i="1" s="1"/>
  <c r="E12361" i="1"/>
  <c r="B12361" i="1" s="1"/>
  <c r="A12361" i="1" s="1"/>
  <c r="E12362" i="1"/>
  <c r="B12362" i="1" s="1"/>
  <c r="A12362" i="1" s="1"/>
  <c r="E12363" i="1"/>
  <c r="B12363" i="1" s="1"/>
  <c r="A12363" i="1" s="1"/>
  <c r="E12364" i="1"/>
  <c r="B12364" i="1" s="1"/>
  <c r="E12365" i="1"/>
  <c r="B12365" i="1" s="1"/>
  <c r="E12366" i="1"/>
  <c r="B12366" i="1" s="1"/>
  <c r="E12367" i="1"/>
  <c r="B12367" i="1" s="1"/>
  <c r="E12368" i="1"/>
  <c r="B12368" i="1" s="1"/>
  <c r="E12369" i="1"/>
  <c r="B12369" i="1" s="1"/>
  <c r="E12370" i="1"/>
  <c r="B12370" i="1" s="1"/>
  <c r="E12371" i="1"/>
  <c r="B12371" i="1" s="1"/>
  <c r="A12371" i="1" s="1"/>
  <c r="E12372" i="1"/>
  <c r="B12372" i="1" s="1"/>
  <c r="A12372" i="1" s="1"/>
  <c r="E12373" i="1"/>
  <c r="B12373" i="1" s="1"/>
  <c r="A12373" i="1" s="1"/>
  <c r="E12374" i="1"/>
  <c r="B12374" i="1" s="1"/>
  <c r="A12374" i="1" s="1"/>
  <c r="E12375" i="1"/>
  <c r="B12375" i="1" s="1"/>
  <c r="A12375" i="1" s="1"/>
  <c r="E12376" i="1"/>
  <c r="B12376" i="1" s="1"/>
  <c r="A12376" i="1" s="1"/>
  <c r="E12377" i="1"/>
  <c r="B12377" i="1" s="1"/>
  <c r="A12377" i="1" s="1"/>
  <c r="E12378" i="1"/>
  <c r="B12378" i="1" s="1"/>
  <c r="A12378" i="1" s="1"/>
  <c r="E12379" i="1"/>
  <c r="B12379" i="1" s="1"/>
  <c r="A12379" i="1" s="1"/>
  <c r="E12380" i="1"/>
  <c r="B12380" i="1" s="1"/>
  <c r="E12381" i="1"/>
  <c r="B12381" i="1" s="1"/>
  <c r="E12382" i="1"/>
  <c r="B12382" i="1" s="1"/>
  <c r="E12383" i="1"/>
  <c r="B12383" i="1" s="1"/>
  <c r="E12384" i="1"/>
  <c r="B12384" i="1" s="1"/>
  <c r="E12385" i="1"/>
  <c r="B12385" i="1" s="1"/>
  <c r="E12386" i="1"/>
  <c r="B12386" i="1" s="1"/>
  <c r="E12387" i="1"/>
  <c r="B12387" i="1" s="1"/>
  <c r="A12387" i="1" s="1"/>
  <c r="E12388" i="1"/>
  <c r="B12388" i="1" s="1"/>
  <c r="A12388" i="1" s="1"/>
  <c r="E12389" i="1"/>
  <c r="B12389" i="1" s="1"/>
  <c r="A12389" i="1" s="1"/>
  <c r="E12390" i="1"/>
  <c r="B12390" i="1" s="1"/>
  <c r="A12390" i="1" s="1"/>
  <c r="E12391" i="1"/>
  <c r="B12391" i="1" s="1"/>
  <c r="A12391" i="1" s="1"/>
  <c r="E12392" i="1"/>
  <c r="B12392" i="1" s="1"/>
  <c r="A12392" i="1" s="1"/>
  <c r="E12393" i="1"/>
  <c r="B12393" i="1" s="1"/>
  <c r="A12393" i="1" s="1"/>
  <c r="E12394" i="1"/>
  <c r="B12394" i="1" s="1"/>
  <c r="A12394" i="1" s="1"/>
  <c r="E12395" i="1"/>
  <c r="B12395" i="1" s="1"/>
  <c r="A12395" i="1" s="1"/>
  <c r="E12396" i="1"/>
  <c r="B12396" i="1" s="1"/>
  <c r="E12397" i="1"/>
  <c r="B12397" i="1" s="1"/>
  <c r="E12398" i="1"/>
  <c r="B12398" i="1" s="1"/>
  <c r="E12399" i="1"/>
  <c r="B12399" i="1" s="1"/>
  <c r="E12400" i="1"/>
  <c r="B12400" i="1" s="1"/>
  <c r="E12401" i="1"/>
  <c r="B12401" i="1" s="1"/>
  <c r="E12402" i="1"/>
  <c r="B12402" i="1" s="1"/>
  <c r="E12403" i="1"/>
  <c r="B12403" i="1" s="1"/>
  <c r="A12403" i="1" s="1"/>
  <c r="E12404" i="1"/>
  <c r="B12404" i="1" s="1"/>
  <c r="A12404" i="1" s="1"/>
  <c r="E12405" i="1"/>
  <c r="B12405" i="1" s="1"/>
  <c r="A12405" i="1" s="1"/>
  <c r="E12406" i="1"/>
  <c r="B12406" i="1" s="1"/>
  <c r="A12406" i="1" s="1"/>
  <c r="E12407" i="1"/>
  <c r="B12407" i="1" s="1"/>
  <c r="A12407" i="1" s="1"/>
  <c r="E12408" i="1"/>
  <c r="B12408" i="1" s="1"/>
  <c r="A12408" i="1" s="1"/>
  <c r="E12409" i="1"/>
  <c r="B12409" i="1" s="1"/>
  <c r="A12409" i="1" s="1"/>
  <c r="E12410" i="1"/>
  <c r="B12410" i="1" s="1"/>
  <c r="A12410" i="1" s="1"/>
  <c r="E12411" i="1"/>
  <c r="B12411" i="1" s="1"/>
  <c r="A12411" i="1" s="1"/>
  <c r="E12412" i="1"/>
  <c r="B12412" i="1" s="1"/>
  <c r="E12413" i="1"/>
  <c r="B12413" i="1" s="1"/>
  <c r="E12414" i="1"/>
  <c r="B12414" i="1" s="1"/>
  <c r="E12415" i="1"/>
  <c r="B12415" i="1" s="1"/>
  <c r="E12416" i="1"/>
  <c r="B12416" i="1" s="1"/>
  <c r="E12417" i="1"/>
  <c r="B12417" i="1" s="1"/>
  <c r="E12418" i="1"/>
  <c r="B12418" i="1" s="1"/>
  <c r="E12419" i="1"/>
  <c r="B12419" i="1" s="1"/>
  <c r="A12419" i="1" s="1"/>
  <c r="E12420" i="1"/>
  <c r="B12420" i="1" s="1"/>
  <c r="A12420" i="1" s="1"/>
  <c r="E12421" i="1"/>
  <c r="B12421" i="1" s="1"/>
  <c r="A12421" i="1" s="1"/>
  <c r="E12422" i="1"/>
  <c r="B12422" i="1" s="1"/>
  <c r="A12422" i="1" s="1"/>
  <c r="E12423" i="1"/>
  <c r="B12423" i="1" s="1"/>
  <c r="A12423" i="1" s="1"/>
  <c r="E12424" i="1"/>
  <c r="B12424" i="1" s="1"/>
  <c r="A12424" i="1" s="1"/>
  <c r="E12425" i="1"/>
  <c r="B12425" i="1" s="1"/>
  <c r="A12425" i="1" s="1"/>
  <c r="E12426" i="1"/>
  <c r="B12426" i="1" s="1"/>
  <c r="A12426" i="1" s="1"/>
  <c r="E12427" i="1"/>
  <c r="B12427" i="1" s="1"/>
  <c r="A12427" i="1" s="1"/>
  <c r="E12428" i="1"/>
  <c r="B12428" i="1" s="1"/>
  <c r="E12429" i="1"/>
  <c r="B12429" i="1" s="1"/>
  <c r="E12430" i="1"/>
  <c r="B12430" i="1" s="1"/>
  <c r="E12431" i="1"/>
  <c r="B12431" i="1" s="1"/>
  <c r="E12432" i="1"/>
  <c r="B12432" i="1" s="1"/>
  <c r="E12433" i="1"/>
  <c r="B12433" i="1" s="1"/>
  <c r="E12434" i="1"/>
  <c r="B12434" i="1" s="1"/>
  <c r="E12435" i="1"/>
  <c r="B12435" i="1" s="1"/>
  <c r="A12435" i="1" s="1"/>
  <c r="E12436" i="1"/>
  <c r="B12436" i="1" s="1"/>
  <c r="A12436" i="1" s="1"/>
  <c r="E12437" i="1"/>
  <c r="B12437" i="1" s="1"/>
  <c r="A12437" i="1" s="1"/>
  <c r="E12438" i="1"/>
  <c r="B12438" i="1" s="1"/>
  <c r="A12438" i="1" s="1"/>
  <c r="E12439" i="1"/>
  <c r="B12439" i="1" s="1"/>
  <c r="A12439" i="1" s="1"/>
  <c r="E12440" i="1"/>
  <c r="B12440" i="1" s="1"/>
  <c r="A12440" i="1" s="1"/>
  <c r="E12441" i="1"/>
  <c r="B12441" i="1" s="1"/>
  <c r="A12441" i="1" s="1"/>
  <c r="E12442" i="1"/>
  <c r="B12442" i="1" s="1"/>
  <c r="A12442" i="1" s="1"/>
  <c r="E12443" i="1"/>
  <c r="B12443" i="1" s="1"/>
  <c r="A12443" i="1" s="1"/>
  <c r="E12444" i="1"/>
  <c r="B12444" i="1" s="1"/>
  <c r="E12445" i="1"/>
  <c r="B12445" i="1" s="1"/>
  <c r="E12446" i="1"/>
  <c r="B12446" i="1" s="1"/>
  <c r="E12447" i="1"/>
  <c r="B12447" i="1" s="1"/>
  <c r="E12448" i="1"/>
  <c r="B12448" i="1" s="1"/>
  <c r="E12449" i="1"/>
  <c r="B12449" i="1" s="1"/>
  <c r="E12450" i="1"/>
  <c r="B12450" i="1" s="1"/>
  <c r="E12451" i="1"/>
  <c r="B12451" i="1" s="1"/>
  <c r="A12451" i="1" s="1"/>
  <c r="E12452" i="1"/>
  <c r="B12452" i="1" s="1"/>
  <c r="A12452" i="1" s="1"/>
  <c r="E12453" i="1"/>
  <c r="B12453" i="1" s="1"/>
  <c r="A12453" i="1" s="1"/>
  <c r="E12454" i="1"/>
  <c r="B12454" i="1" s="1"/>
  <c r="A12454" i="1" s="1"/>
  <c r="E12455" i="1"/>
  <c r="B12455" i="1" s="1"/>
  <c r="A12455" i="1" s="1"/>
  <c r="E12456" i="1"/>
  <c r="B12456" i="1" s="1"/>
  <c r="A12456" i="1" s="1"/>
  <c r="E12457" i="1"/>
  <c r="B12457" i="1" s="1"/>
  <c r="A12457" i="1" s="1"/>
  <c r="E12458" i="1"/>
  <c r="B12458" i="1" s="1"/>
  <c r="A12458" i="1" s="1"/>
  <c r="E12459" i="1"/>
  <c r="B12459" i="1" s="1"/>
  <c r="A12459" i="1" s="1"/>
  <c r="E12460" i="1"/>
  <c r="B12460" i="1" s="1"/>
  <c r="E12461" i="1"/>
  <c r="B12461" i="1" s="1"/>
  <c r="E12462" i="1"/>
  <c r="B12462" i="1" s="1"/>
  <c r="E12463" i="1"/>
  <c r="B12463" i="1" s="1"/>
  <c r="E12464" i="1"/>
  <c r="B12464" i="1" s="1"/>
  <c r="E12465" i="1"/>
  <c r="B12465" i="1" s="1"/>
  <c r="E12466" i="1"/>
  <c r="B12466" i="1" s="1"/>
  <c r="E12467" i="1"/>
  <c r="B12467" i="1" s="1"/>
  <c r="A12467" i="1" s="1"/>
  <c r="E12468" i="1"/>
  <c r="B12468" i="1" s="1"/>
  <c r="A12468" i="1" s="1"/>
  <c r="E12469" i="1"/>
  <c r="B12469" i="1" s="1"/>
  <c r="A12469" i="1" s="1"/>
  <c r="E12470" i="1"/>
  <c r="B12470" i="1" s="1"/>
  <c r="A12470" i="1" s="1"/>
  <c r="E12471" i="1"/>
  <c r="B12471" i="1" s="1"/>
  <c r="A12471" i="1" s="1"/>
  <c r="E12472" i="1"/>
  <c r="B12472" i="1" s="1"/>
  <c r="A12472" i="1" s="1"/>
  <c r="E12473" i="1"/>
  <c r="B12473" i="1" s="1"/>
  <c r="A12473" i="1" s="1"/>
  <c r="E12474" i="1"/>
  <c r="B12474" i="1" s="1"/>
  <c r="A12474" i="1" s="1"/>
  <c r="E12475" i="1"/>
  <c r="B12475" i="1" s="1"/>
  <c r="A12475" i="1" s="1"/>
  <c r="E12476" i="1"/>
  <c r="B12476" i="1" s="1"/>
  <c r="E12477" i="1"/>
  <c r="B12477" i="1" s="1"/>
  <c r="E12478" i="1"/>
  <c r="B12478" i="1" s="1"/>
  <c r="E12479" i="1"/>
  <c r="B12479" i="1" s="1"/>
  <c r="E12480" i="1"/>
  <c r="B12480" i="1" s="1"/>
  <c r="E12481" i="1"/>
  <c r="B12481" i="1" s="1"/>
  <c r="E12482" i="1"/>
  <c r="B12482" i="1" s="1"/>
  <c r="E12483" i="1"/>
  <c r="B12483" i="1" s="1"/>
  <c r="A12483" i="1" s="1"/>
  <c r="E12484" i="1"/>
  <c r="B12484" i="1" s="1"/>
  <c r="A12484" i="1" s="1"/>
  <c r="E12485" i="1"/>
  <c r="B12485" i="1" s="1"/>
  <c r="A12485" i="1" s="1"/>
  <c r="E12486" i="1"/>
  <c r="B12486" i="1" s="1"/>
  <c r="A12486" i="1" s="1"/>
  <c r="E12487" i="1"/>
  <c r="B12487" i="1" s="1"/>
  <c r="A12487" i="1" s="1"/>
  <c r="E12488" i="1"/>
  <c r="B12488" i="1" s="1"/>
  <c r="A12488" i="1" s="1"/>
  <c r="E12489" i="1"/>
  <c r="B12489" i="1" s="1"/>
  <c r="A12489" i="1" s="1"/>
  <c r="E12490" i="1"/>
  <c r="B12490" i="1" s="1"/>
  <c r="A12490" i="1" s="1"/>
  <c r="E12491" i="1"/>
  <c r="B12491" i="1" s="1"/>
  <c r="A12491" i="1" s="1"/>
  <c r="E12492" i="1"/>
  <c r="B12492" i="1" s="1"/>
  <c r="E12493" i="1"/>
  <c r="B12493" i="1" s="1"/>
  <c r="E12494" i="1"/>
  <c r="B12494" i="1" s="1"/>
  <c r="E12495" i="1"/>
  <c r="B12495" i="1" s="1"/>
  <c r="E12496" i="1"/>
  <c r="B12496" i="1" s="1"/>
  <c r="E12497" i="1"/>
  <c r="B12497" i="1" s="1"/>
  <c r="E12498" i="1"/>
  <c r="B12498" i="1" s="1"/>
  <c r="E12499" i="1"/>
  <c r="B12499" i="1" s="1"/>
  <c r="A12499" i="1" s="1"/>
  <c r="E12500" i="1"/>
  <c r="B12500" i="1" s="1"/>
  <c r="A12500" i="1" s="1"/>
  <c r="E12501" i="1"/>
  <c r="B12501" i="1" s="1"/>
  <c r="A12501" i="1" s="1"/>
  <c r="E12502" i="1"/>
  <c r="B12502" i="1" s="1"/>
  <c r="A12502" i="1" s="1"/>
  <c r="E12503" i="1"/>
  <c r="B12503" i="1" s="1"/>
  <c r="A12503" i="1" s="1"/>
  <c r="E12504" i="1"/>
  <c r="B12504" i="1" s="1"/>
  <c r="A12504" i="1" s="1"/>
  <c r="E12505" i="1"/>
  <c r="B12505" i="1" s="1"/>
  <c r="A12505" i="1" s="1"/>
  <c r="E12506" i="1"/>
  <c r="B12506" i="1" s="1"/>
  <c r="A12506" i="1" s="1"/>
  <c r="E12507" i="1"/>
  <c r="B12507" i="1" s="1"/>
  <c r="A12507" i="1" s="1"/>
  <c r="E12508" i="1"/>
  <c r="B12508" i="1" s="1"/>
  <c r="E12509" i="1"/>
  <c r="B12509" i="1" s="1"/>
  <c r="E12510" i="1"/>
  <c r="B12510" i="1" s="1"/>
  <c r="E12511" i="1"/>
  <c r="B12511" i="1" s="1"/>
  <c r="E12512" i="1"/>
  <c r="B12512" i="1" s="1"/>
  <c r="E12513" i="1"/>
  <c r="B12513" i="1" s="1"/>
  <c r="E12514" i="1"/>
  <c r="B12514" i="1" s="1"/>
  <c r="E12515" i="1"/>
  <c r="B12515" i="1" s="1"/>
  <c r="A12515" i="1" s="1"/>
  <c r="E12516" i="1"/>
  <c r="B12516" i="1" s="1"/>
  <c r="A12516" i="1" s="1"/>
  <c r="E12517" i="1"/>
  <c r="B12517" i="1" s="1"/>
  <c r="A12517" i="1" s="1"/>
  <c r="E12518" i="1"/>
  <c r="B12518" i="1" s="1"/>
  <c r="A12518" i="1" s="1"/>
  <c r="E12519" i="1"/>
  <c r="B12519" i="1" s="1"/>
  <c r="A12519" i="1" s="1"/>
  <c r="E12520" i="1"/>
  <c r="B12520" i="1" s="1"/>
  <c r="A12520" i="1" s="1"/>
  <c r="E12521" i="1"/>
  <c r="B12521" i="1" s="1"/>
  <c r="A12521" i="1" s="1"/>
  <c r="E12522" i="1"/>
  <c r="B12522" i="1" s="1"/>
  <c r="A12522" i="1" s="1"/>
  <c r="E12523" i="1"/>
  <c r="B12523" i="1" s="1"/>
  <c r="A12523" i="1" s="1"/>
  <c r="E12524" i="1"/>
  <c r="B12524" i="1" s="1"/>
  <c r="E12525" i="1"/>
  <c r="B12525" i="1" s="1"/>
  <c r="E12526" i="1"/>
  <c r="B12526" i="1" s="1"/>
  <c r="E12527" i="1"/>
  <c r="B12527" i="1" s="1"/>
  <c r="E12528" i="1"/>
  <c r="B12528" i="1" s="1"/>
  <c r="E12529" i="1"/>
  <c r="B12529" i="1" s="1"/>
  <c r="E12530" i="1"/>
  <c r="B12530" i="1" s="1"/>
  <c r="E12531" i="1"/>
  <c r="B12531" i="1" s="1"/>
  <c r="A12531" i="1" s="1"/>
  <c r="E12532" i="1"/>
  <c r="B12532" i="1" s="1"/>
  <c r="A12532" i="1" s="1"/>
  <c r="E12533" i="1"/>
  <c r="B12533" i="1" s="1"/>
  <c r="A12533" i="1" s="1"/>
  <c r="E12534" i="1"/>
  <c r="B12534" i="1" s="1"/>
  <c r="A12534" i="1" s="1"/>
  <c r="E12535" i="1"/>
  <c r="B12535" i="1" s="1"/>
  <c r="A12535" i="1" s="1"/>
  <c r="E12536" i="1"/>
  <c r="B12536" i="1" s="1"/>
  <c r="A12536" i="1" s="1"/>
  <c r="E12537" i="1"/>
  <c r="B12537" i="1" s="1"/>
  <c r="A12537" i="1" s="1"/>
  <c r="E12538" i="1"/>
  <c r="B12538" i="1" s="1"/>
  <c r="A12538" i="1" s="1"/>
  <c r="E12539" i="1"/>
  <c r="B12539" i="1" s="1"/>
  <c r="A12539" i="1" s="1"/>
  <c r="E12540" i="1"/>
  <c r="B12540" i="1" s="1"/>
  <c r="E12541" i="1"/>
  <c r="B12541" i="1" s="1"/>
  <c r="E12542" i="1"/>
  <c r="B12542" i="1" s="1"/>
  <c r="E12543" i="1"/>
  <c r="B12543" i="1" s="1"/>
  <c r="E12544" i="1"/>
  <c r="B12544" i="1" s="1"/>
  <c r="E12545" i="1"/>
  <c r="B12545" i="1" s="1"/>
  <c r="E12546" i="1"/>
  <c r="B12546" i="1" s="1"/>
  <c r="E12547" i="1"/>
  <c r="B12547" i="1" s="1"/>
  <c r="A12547" i="1" s="1"/>
  <c r="E12548" i="1"/>
  <c r="B12548" i="1" s="1"/>
  <c r="A12548" i="1" s="1"/>
  <c r="E12549" i="1"/>
  <c r="B12549" i="1" s="1"/>
  <c r="A12549" i="1" s="1"/>
  <c r="E12550" i="1"/>
  <c r="B12550" i="1" s="1"/>
  <c r="A12550" i="1" s="1"/>
  <c r="E12551" i="1"/>
  <c r="B12551" i="1" s="1"/>
  <c r="A12551" i="1" s="1"/>
  <c r="E12552" i="1"/>
  <c r="B12552" i="1" s="1"/>
  <c r="A12552" i="1" s="1"/>
  <c r="E12553" i="1"/>
  <c r="B12553" i="1" s="1"/>
  <c r="A12553" i="1" s="1"/>
  <c r="E12554" i="1"/>
  <c r="B12554" i="1" s="1"/>
  <c r="A12554" i="1" s="1"/>
  <c r="E12555" i="1"/>
  <c r="B12555" i="1" s="1"/>
  <c r="A12555" i="1" s="1"/>
  <c r="E12556" i="1"/>
  <c r="B12556" i="1" s="1"/>
  <c r="E12557" i="1"/>
  <c r="B12557" i="1" s="1"/>
  <c r="E12558" i="1"/>
  <c r="B12558" i="1" s="1"/>
  <c r="E12559" i="1"/>
  <c r="B12559" i="1" s="1"/>
  <c r="E12560" i="1"/>
  <c r="B12560" i="1" s="1"/>
  <c r="E12561" i="1"/>
  <c r="B12561" i="1" s="1"/>
  <c r="E12562" i="1"/>
  <c r="B12562" i="1" s="1"/>
  <c r="E12563" i="1"/>
  <c r="B12563" i="1" s="1"/>
  <c r="A12563" i="1" s="1"/>
  <c r="E12564" i="1"/>
  <c r="B12564" i="1" s="1"/>
  <c r="A12564" i="1" s="1"/>
  <c r="E12565" i="1"/>
  <c r="B12565" i="1" s="1"/>
  <c r="A12565" i="1" s="1"/>
  <c r="E12566" i="1"/>
  <c r="B12566" i="1" s="1"/>
  <c r="A12566" i="1" s="1"/>
  <c r="E12567" i="1"/>
  <c r="B12567" i="1" s="1"/>
  <c r="A12567" i="1" s="1"/>
  <c r="E12568" i="1"/>
  <c r="B12568" i="1" s="1"/>
  <c r="A12568" i="1" s="1"/>
  <c r="E12569" i="1"/>
  <c r="B12569" i="1" s="1"/>
  <c r="A12569" i="1" s="1"/>
  <c r="E12570" i="1"/>
  <c r="B12570" i="1" s="1"/>
  <c r="A12570" i="1" s="1"/>
  <c r="E12571" i="1"/>
  <c r="B12571" i="1" s="1"/>
  <c r="A12571" i="1" s="1"/>
  <c r="E12572" i="1"/>
  <c r="B12572" i="1" s="1"/>
  <c r="E12573" i="1"/>
  <c r="B12573" i="1" s="1"/>
  <c r="E12574" i="1"/>
  <c r="B12574" i="1" s="1"/>
  <c r="E12575" i="1"/>
  <c r="B12575" i="1" s="1"/>
  <c r="E12576" i="1"/>
  <c r="B12576" i="1" s="1"/>
  <c r="E12577" i="1"/>
  <c r="B12577" i="1" s="1"/>
  <c r="E12578" i="1"/>
  <c r="B12578" i="1" s="1"/>
  <c r="E12579" i="1"/>
  <c r="B12579" i="1" s="1"/>
  <c r="A12579" i="1" s="1"/>
  <c r="E12580" i="1"/>
  <c r="B12580" i="1" s="1"/>
  <c r="A12580" i="1" s="1"/>
  <c r="E12581" i="1"/>
  <c r="B12581" i="1" s="1"/>
  <c r="A12581" i="1" s="1"/>
  <c r="E12582" i="1"/>
  <c r="B12582" i="1" s="1"/>
  <c r="A12582" i="1" s="1"/>
  <c r="E12583" i="1"/>
  <c r="B12583" i="1" s="1"/>
  <c r="A12583" i="1" s="1"/>
  <c r="E12584" i="1"/>
  <c r="B12584" i="1" s="1"/>
  <c r="A12584" i="1" s="1"/>
  <c r="E12585" i="1"/>
  <c r="B12585" i="1" s="1"/>
  <c r="A12585" i="1" s="1"/>
  <c r="E12586" i="1"/>
  <c r="B12586" i="1" s="1"/>
  <c r="A12586" i="1" s="1"/>
  <c r="E12587" i="1"/>
  <c r="B12587" i="1" s="1"/>
  <c r="A12587" i="1" s="1"/>
  <c r="E12588" i="1"/>
  <c r="B12588" i="1" s="1"/>
  <c r="E12589" i="1"/>
  <c r="B12589" i="1" s="1"/>
  <c r="E12590" i="1"/>
  <c r="B12590" i="1" s="1"/>
  <c r="E12591" i="1"/>
  <c r="B12591" i="1" s="1"/>
  <c r="E12592" i="1"/>
  <c r="B12592" i="1" s="1"/>
  <c r="E12593" i="1"/>
  <c r="B12593" i="1" s="1"/>
  <c r="E12594" i="1"/>
  <c r="B12594" i="1" s="1"/>
  <c r="E12595" i="1"/>
  <c r="B12595" i="1" s="1"/>
  <c r="A12595" i="1" s="1"/>
  <c r="E12596" i="1"/>
  <c r="B12596" i="1" s="1"/>
  <c r="A12596" i="1" s="1"/>
  <c r="E12597" i="1"/>
  <c r="B12597" i="1" s="1"/>
  <c r="A12597" i="1" s="1"/>
  <c r="E12598" i="1"/>
  <c r="B12598" i="1" s="1"/>
  <c r="A12598" i="1" s="1"/>
  <c r="E12599" i="1"/>
  <c r="B12599" i="1" s="1"/>
  <c r="A12599" i="1" s="1"/>
  <c r="E12600" i="1"/>
  <c r="B12600" i="1" s="1"/>
  <c r="A12600" i="1" s="1"/>
  <c r="E12601" i="1"/>
  <c r="B12601" i="1" s="1"/>
  <c r="A12601" i="1" s="1"/>
  <c r="E12602" i="1"/>
  <c r="B12602" i="1" s="1"/>
  <c r="A12602" i="1" s="1"/>
  <c r="E12603" i="1"/>
  <c r="B12603" i="1" s="1"/>
  <c r="A12603" i="1" s="1"/>
  <c r="E12604" i="1"/>
  <c r="B12604" i="1" s="1"/>
  <c r="E12605" i="1"/>
  <c r="B12605" i="1" s="1"/>
  <c r="E12606" i="1"/>
  <c r="B12606" i="1" s="1"/>
  <c r="E12607" i="1"/>
  <c r="B12607" i="1" s="1"/>
  <c r="E12608" i="1"/>
  <c r="B12608" i="1" s="1"/>
  <c r="E12609" i="1"/>
  <c r="B12609" i="1" s="1"/>
  <c r="E12610" i="1"/>
  <c r="B12610" i="1" s="1"/>
  <c r="E12611" i="1"/>
  <c r="B12611" i="1" s="1"/>
  <c r="A12611" i="1" s="1"/>
  <c r="E12612" i="1"/>
  <c r="B12612" i="1" s="1"/>
  <c r="A12612" i="1" s="1"/>
  <c r="E12613" i="1"/>
  <c r="B12613" i="1" s="1"/>
  <c r="A12613" i="1" s="1"/>
  <c r="E12614" i="1"/>
  <c r="B12614" i="1" s="1"/>
  <c r="A12614" i="1" s="1"/>
  <c r="E12615" i="1"/>
  <c r="B12615" i="1" s="1"/>
  <c r="A12615" i="1" s="1"/>
  <c r="E12616" i="1"/>
  <c r="B12616" i="1" s="1"/>
  <c r="A12616" i="1" s="1"/>
  <c r="E12617" i="1"/>
  <c r="B12617" i="1" s="1"/>
  <c r="A12617" i="1" s="1"/>
  <c r="E12618" i="1"/>
  <c r="B12618" i="1" s="1"/>
  <c r="A12618" i="1" s="1"/>
  <c r="E12619" i="1"/>
  <c r="B12619" i="1" s="1"/>
  <c r="A12619" i="1" s="1"/>
  <c r="E12620" i="1"/>
  <c r="B12620" i="1" s="1"/>
  <c r="E12621" i="1"/>
  <c r="B12621" i="1" s="1"/>
  <c r="E12622" i="1"/>
  <c r="B12622" i="1" s="1"/>
  <c r="E12623" i="1"/>
  <c r="B12623" i="1" s="1"/>
  <c r="E12624" i="1"/>
  <c r="B12624" i="1" s="1"/>
  <c r="E12625" i="1"/>
  <c r="B12625" i="1" s="1"/>
  <c r="E12626" i="1"/>
  <c r="B12626" i="1" s="1"/>
  <c r="E12627" i="1"/>
  <c r="B12627" i="1" s="1"/>
  <c r="A12627" i="1" s="1"/>
  <c r="E12628" i="1"/>
  <c r="B12628" i="1" s="1"/>
  <c r="A12628" i="1" s="1"/>
  <c r="E12629" i="1"/>
  <c r="B12629" i="1" s="1"/>
  <c r="A12629" i="1" s="1"/>
  <c r="E12630" i="1"/>
  <c r="B12630" i="1" s="1"/>
  <c r="A12630" i="1" s="1"/>
  <c r="E12631" i="1"/>
  <c r="B12631" i="1" s="1"/>
  <c r="A12631" i="1" s="1"/>
  <c r="E12632" i="1"/>
  <c r="B12632" i="1" s="1"/>
  <c r="A12632" i="1" s="1"/>
  <c r="E12633" i="1"/>
  <c r="B12633" i="1" s="1"/>
  <c r="A12633" i="1" s="1"/>
  <c r="E12634" i="1"/>
  <c r="B12634" i="1" s="1"/>
  <c r="A12634" i="1" s="1"/>
  <c r="E12635" i="1"/>
  <c r="B12635" i="1" s="1"/>
  <c r="A12635" i="1" s="1"/>
  <c r="E12636" i="1"/>
  <c r="B12636" i="1" s="1"/>
  <c r="E12637" i="1"/>
  <c r="B12637" i="1" s="1"/>
  <c r="E12638" i="1"/>
  <c r="B12638" i="1" s="1"/>
  <c r="E12639" i="1"/>
  <c r="B12639" i="1" s="1"/>
  <c r="E12640" i="1"/>
  <c r="B12640" i="1" s="1"/>
  <c r="E12641" i="1"/>
  <c r="B12641" i="1" s="1"/>
  <c r="E12642" i="1"/>
  <c r="B12642" i="1" s="1"/>
  <c r="E12643" i="1"/>
  <c r="B12643" i="1" s="1"/>
  <c r="A12643" i="1" s="1"/>
  <c r="E12644" i="1"/>
  <c r="B12644" i="1" s="1"/>
  <c r="A12644" i="1" s="1"/>
  <c r="E12645" i="1"/>
  <c r="B12645" i="1" s="1"/>
  <c r="A12645" i="1" s="1"/>
  <c r="E12646" i="1"/>
  <c r="B12646" i="1" s="1"/>
  <c r="A12646" i="1" s="1"/>
  <c r="E12647" i="1"/>
  <c r="B12647" i="1" s="1"/>
  <c r="A12647" i="1" s="1"/>
  <c r="E12648" i="1"/>
  <c r="B12648" i="1" s="1"/>
  <c r="A12648" i="1" s="1"/>
  <c r="E12649" i="1"/>
  <c r="B12649" i="1" s="1"/>
  <c r="A12649" i="1" s="1"/>
  <c r="E12650" i="1"/>
  <c r="B12650" i="1" s="1"/>
  <c r="A12650" i="1" s="1"/>
  <c r="E12651" i="1"/>
  <c r="B12651" i="1" s="1"/>
  <c r="A12651" i="1" s="1"/>
  <c r="E12652" i="1"/>
  <c r="B12652" i="1" s="1"/>
  <c r="E12653" i="1"/>
  <c r="B12653" i="1" s="1"/>
  <c r="E12654" i="1"/>
  <c r="B12654" i="1" s="1"/>
  <c r="E12655" i="1"/>
  <c r="B12655" i="1" s="1"/>
  <c r="E12656" i="1"/>
  <c r="B12656" i="1" s="1"/>
  <c r="E12657" i="1"/>
  <c r="B12657" i="1" s="1"/>
  <c r="E12658" i="1"/>
  <c r="B12658" i="1" s="1"/>
  <c r="E12659" i="1"/>
  <c r="B12659" i="1" s="1"/>
  <c r="A12659" i="1" s="1"/>
  <c r="E12660" i="1"/>
  <c r="B12660" i="1" s="1"/>
  <c r="A12660" i="1" s="1"/>
  <c r="E12661" i="1"/>
  <c r="B12661" i="1" s="1"/>
  <c r="A12661" i="1" s="1"/>
  <c r="E12662" i="1"/>
  <c r="B12662" i="1" s="1"/>
  <c r="A12662" i="1" s="1"/>
  <c r="E12663" i="1"/>
  <c r="B12663" i="1" s="1"/>
  <c r="A12663" i="1" s="1"/>
  <c r="E12664" i="1"/>
  <c r="B12664" i="1" s="1"/>
  <c r="A12664" i="1" s="1"/>
  <c r="E12665" i="1"/>
  <c r="B12665" i="1" s="1"/>
  <c r="A12665" i="1" s="1"/>
  <c r="E12666" i="1"/>
  <c r="B12666" i="1" s="1"/>
  <c r="A12666" i="1" s="1"/>
  <c r="E12667" i="1"/>
  <c r="B12667" i="1" s="1"/>
  <c r="A12667" i="1" s="1"/>
  <c r="E12668" i="1"/>
  <c r="B12668" i="1" s="1"/>
  <c r="E12669" i="1"/>
  <c r="B12669" i="1" s="1"/>
  <c r="E12670" i="1"/>
  <c r="B12670" i="1" s="1"/>
  <c r="E12671" i="1"/>
  <c r="B12671" i="1" s="1"/>
  <c r="E12672" i="1"/>
  <c r="B12672" i="1" s="1"/>
  <c r="E12673" i="1"/>
  <c r="B12673" i="1" s="1"/>
  <c r="E12674" i="1"/>
  <c r="B12674" i="1" s="1"/>
  <c r="E12675" i="1"/>
  <c r="B12675" i="1" s="1"/>
  <c r="A12675" i="1" s="1"/>
  <c r="E12676" i="1"/>
  <c r="B12676" i="1" s="1"/>
  <c r="A12676" i="1" s="1"/>
  <c r="E12677" i="1"/>
  <c r="B12677" i="1" s="1"/>
  <c r="A12677" i="1" s="1"/>
  <c r="E12678" i="1"/>
  <c r="B12678" i="1" s="1"/>
  <c r="A12678" i="1" s="1"/>
  <c r="E12679" i="1"/>
  <c r="B12679" i="1" s="1"/>
  <c r="A12679" i="1" s="1"/>
  <c r="E12680" i="1"/>
  <c r="B12680" i="1" s="1"/>
  <c r="A12680" i="1" s="1"/>
  <c r="E12681" i="1"/>
  <c r="B12681" i="1" s="1"/>
  <c r="A12681" i="1" s="1"/>
  <c r="E12682" i="1"/>
  <c r="B12682" i="1" s="1"/>
  <c r="A12682" i="1" s="1"/>
  <c r="E12683" i="1"/>
  <c r="B12683" i="1" s="1"/>
  <c r="A12683" i="1" s="1"/>
  <c r="E12684" i="1"/>
  <c r="B12684" i="1" s="1"/>
  <c r="E12685" i="1"/>
  <c r="B12685" i="1" s="1"/>
  <c r="E12686" i="1"/>
  <c r="B12686" i="1" s="1"/>
  <c r="E12687" i="1"/>
  <c r="B12687" i="1" s="1"/>
  <c r="E12688" i="1"/>
  <c r="B12688" i="1" s="1"/>
  <c r="E12689" i="1"/>
  <c r="B12689" i="1" s="1"/>
  <c r="E12690" i="1"/>
  <c r="B12690" i="1" s="1"/>
  <c r="E12691" i="1"/>
  <c r="B12691" i="1" s="1"/>
  <c r="A12691" i="1" s="1"/>
  <c r="E12692" i="1"/>
  <c r="B12692" i="1" s="1"/>
  <c r="A12692" i="1" s="1"/>
  <c r="E12693" i="1"/>
  <c r="B12693" i="1" s="1"/>
  <c r="A12693" i="1" s="1"/>
  <c r="E12694" i="1"/>
  <c r="B12694" i="1" s="1"/>
  <c r="A12694" i="1" s="1"/>
  <c r="E12695" i="1"/>
  <c r="B12695" i="1" s="1"/>
  <c r="A12695" i="1" s="1"/>
  <c r="E12696" i="1"/>
  <c r="B12696" i="1" s="1"/>
  <c r="A12696" i="1" s="1"/>
  <c r="E12697" i="1"/>
  <c r="B12697" i="1" s="1"/>
  <c r="A12697" i="1" s="1"/>
  <c r="E12698" i="1"/>
  <c r="B12698" i="1" s="1"/>
  <c r="A12698" i="1" s="1"/>
  <c r="E12699" i="1"/>
  <c r="B12699" i="1" s="1"/>
  <c r="A12699" i="1" s="1"/>
  <c r="E12700" i="1"/>
  <c r="B12700" i="1" s="1"/>
  <c r="E12701" i="1"/>
  <c r="B12701" i="1" s="1"/>
  <c r="E12702" i="1"/>
  <c r="B12702" i="1" s="1"/>
  <c r="E12703" i="1"/>
  <c r="B12703" i="1" s="1"/>
  <c r="E12704" i="1"/>
  <c r="B12704" i="1" s="1"/>
  <c r="E12705" i="1"/>
  <c r="B12705" i="1" s="1"/>
  <c r="E12706" i="1"/>
  <c r="B12706" i="1" s="1"/>
  <c r="E12707" i="1"/>
  <c r="B12707" i="1" s="1"/>
  <c r="A12707" i="1" s="1"/>
  <c r="E12708" i="1"/>
  <c r="B12708" i="1" s="1"/>
  <c r="A12708" i="1" s="1"/>
  <c r="E12709" i="1"/>
  <c r="B12709" i="1" s="1"/>
  <c r="A12709" i="1" s="1"/>
  <c r="E12710" i="1"/>
  <c r="B12710" i="1" s="1"/>
  <c r="A12710" i="1" s="1"/>
  <c r="E12711" i="1"/>
  <c r="B12711" i="1" s="1"/>
  <c r="A12711" i="1" s="1"/>
  <c r="E12712" i="1"/>
  <c r="B12712" i="1" s="1"/>
  <c r="A12712" i="1" s="1"/>
  <c r="E12713" i="1"/>
  <c r="B12713" i="1" s="1"/>
  <c r="A12713" i="1" s="1"/>
  <c r="E12714" i="1"/>
  <c r="B12714" i="1" s="1"/>
  <c r="A12714" i="1" s="1"/>
  <c r="E12715" i="1"/>
  <c r="B12715" i="1" s="1"/>
  <c r="A12715" i="1" s="1"/>
  <c r="E12716" i="1"/>
  <c r="B12716" i="1" s="1"/>
  <c r="E12717" i="1"/>
  <c r="B12717" i="1" s="1"/>
  <c r="E12718" i="1"/>
  <c r="B12718" i="1" s="1"/>
  <c r="E12719" i="1"/>
  <c r="B12719" i="1" s="1"/>
  <c r="E12720" i="1"/>
  <c r="B12720" i="1" s="1"/>
  <c r="E12721" i="1"/>
  <c r="B12721" i="1" s="1"/>
  <c r="E12722" i="1"/>
  <c r="B12722" i="1" s="1"/>
  <c r="E12723" i="1"/>
  <c r="B12723" i="1" s="1"/>
  <c r="A12723" i="1" s="1"/>
  <c r="E12724" i="1"/>
  <c r="B12724" i="1" s="1"/>
  <c r="A12724" i="1" s="1"/>
  <c r="E12725" i="1"/>
  <c r="B12725" i="1" s="1"/>
  <c r="A12725" i="1" s="1"/>
  <c r="E12726" i="1"/>
  <c r="B12726" i="1" s="1"/>
  <c r="A12726" i="1" s="1"/>
  <c r="E12727" i="1"/>
  <c r="B12727" i="1" s="1"/>
  <c r="A12727" i="1" s="1"/>
  <c r="E12728" i="1"/>
  <c r="B12728" i="1" s="1"/>
  <c r="A12728" i="1" s="1"/>
  <c r="E12729" i="1"/>
  <c r="B12729" i="1" s="1"/>
  <c r="A12729" i="1" s="1"/>
  <c r="E12730" i="1"/>
  <c r="B12730" i="1" s="1"/>
  <c r="A12730" i="1" s="1"/>
  <c r="E12731" i="1"/>
  <c r="B12731" i="1" s="1"/>
  <c r="A12731" i="1" s="1"/>
  <c r="E12732" i="1"/>
  <c r="B12732" i="1" s="1"/>
  <c r="E12733" i="1"/>
  <c r="B12733" i="1" s="1"/>
  <c r="E12734" i="1"/>
  <c r="B12734" i="1" s="1"/>
  <c r="E12735" i="1"/>
  <c r="B12735" i="1" s="1"/>
  <c r="E12736" i="1"/>
  <c r="B12736" i="1" s="1"/>
  <c r="E12737" i="1"/>
  <c r="B12737" i="1" s="1"/>
  <c r="E12738" i="1"/>
  <c r="B12738" i="1" s="1"/>
  <c r="E12739" i="1"/>
  <c r="B12739" i="1" s="1"/>
  <c r="A12739" i="1" s="1"/>
  <c r="E12740" i="1"/>
  <c r="B12740" i="1" s="1"/>
  <c r="A12740" i="1" s="1"/>
  <c r="E12741" i="1"/>
  <c r="B12741" i="1" s="1"/>
  <c r="A12741" i="1" s="1"/>
  <c r="E12742" i="1"/>
  <c r="B12742" i="1" s="1"/>
  <c r="A12742" i="1" s="1"/>
  <c r="E12743" i="1"/>
  <c r="B12743" i="1" s="1"/>
  <c r="A12743" i="1" s="1"/>
  <c r="E12744" i="1"/>
  <c r="B12744" i="1" s="1"/>
  <c r="A12744" i="1" s="1"/>
  <c r="E12745" i="1"/>
  <c r="B12745" i="1" s="1"/>
  <c r="A12745" i="1" s="1"/>
  <c r="E12746" i="1"/>
  <c r="B12746" i="1" s="1"/>
  <c r="A12746" i="1" s="1"/>
  <c r="E12747" i="1"/>
  <c r="B12747" i="1" s="1"/>
  <c r="A12747" i="1" s="1"/>
  <c r="E12748" i="1"/>
  <c r="B12748" i="1" s="1"/>
  <c r="E12749" i="1"/>
  <c r="B12749" i="1" s="1"/>
  <c r="E12750" i="1"/>
  <c r="B12750" i="1" s="1"/>
  <c r="E12751" i="1"/>
  <c r="B12751" i="1" s="1"/>
  <c r="E12752" i="1"/>
  <c r="B12752" i="1" s="1"/>
  <c r="E12753" i="1"/>
  <c r="B12753" i="1" s="1"/>
  <c r="E12754" i="1"/>
  <c r="B12754" i="1" s="1"/>
  <c r="E12755" i="1"/>
  <c r="B12755" i="1" s="1"/>
  <c r="A12755" i="1" s="1"/>
  <c r="E12756" i="1"/>
  <c r="B12756" i="1" s="1"/>
  <c r="A12756" i="1" s="1"/>
  <c r="E12757" i="1"/>
  <c r="B12757" i="1" s="1"/>
  <c r="A12757" i="1" s="1"/>
  <c r="E12758" i="1"/>
  <c r="B12758" i="1" s="1"/>
  <c r="A12758" i="1" s="1"/>
  <c r="E12759" i="1"/>
  <c r="B12759" i="1" s="1"/>
  <c r="A12759" i="1" s="1"/>
  <c r="E12760" i="1"/>
  <c r="B12760" i="1" s="1"/>
  <c r="A12760" i="1" s="1"/>
  <c r="E12761" i="1"/>
  <c r="B12761" i="1" s="1"/>
  <c r="A12761" i="1" s="1"/>
  <c r="E12762" i="1"/>
  <c r="B12762" i="1" s="1"/>
  <c r="A12762" i="1" s="1"/>
  <c r="E12763" i="1"/>
  <c r="B12763" i="1" s="1"/>
  <c r="A12763" i="1" s="1"/>
  <c r="E12764" i="1"/>
  <c r="B12764" i="1" s="1"/>
  <c r="E12765" i="1"/>
  <c r="B12765" i="1" s="1"/>
  <c r="E12766" i="1"/>
  <c r="B12766" i="1" s="1"/>
  <c r="E12767" i="1"/>
  <c r="B12767" i="1" s="1"/>
  <c r="E12768" i="1"/>
  <c r="B12768" i="1" s="1"/>
  <c r="E12769" i="1"/>
  <c r="B12769" i="1" s="1"/>
  <c r="E12770" i="1"/>
  <c r="B12770" i="1" s="1"/>
  <c r="E12771" i="1"/>
  <c r="B12771" i="1" s="1"/>
  <c r="A12771" i="1" s="1"/>
  <c r="E12772" i="1"/>
  <c r="B12772" i="1" s="1"/>
  <c r="A12772" i="1" s="1"/>
  <c r="E12773" i="1"/>
  <c r="B12773" i="1" s="1"/>
  <c r="A12773" i="1" s="1"/>
  <c r="E12774" i="1"/>
  <c r="B12774" i="1" s="1"/>
  <c r="A12774" i="1" s="1"/>
  <c r="E12775" i="1"/>
  <c r="B12775" i="1" s="1"/>
  <c r="A12775" i="1" s="1"/>
  <c r="E12776" i="1"/>
  <c r="B12776" i="1" s="1"/>
  <c r="A12776" i="1" s="1"/>
  <c r="E12777" i="1"/>
  <c r="B12777" i="1" s="1"/>
  <c r="A12777" i="1" s="1"/>
  <c r="E12778" i="1"/>
  <c r="B12778" i="1" s="1"/>
  <c r="A12778" i="1" s="1"/>
  <c r="E12779" i="1"/>
  <c r="B12779" i="1" s="1"/>
  <c r="A12779" i="1" s="1"/>
  <c r="E12780" i="1"/>
  <c r="B12780" i="1" s="1"/>
  <c r="E12781" i="1"/>
  <c r="B12781" i="1" s="1"/>
  <c r="E12782" i="1"/>
  <c r="B12782" i="1" s="1"/>
  <c r="E12783" i="1"/>
  <c r="B12783" i="1" s="1"/>
  <c r="E12784" i="1"/>
  <c r="B12784" i="1" s="1"/>
  <c r="E12785" i="1"/>
  <c r="B12785" i="1" s="1"/>
  <c r="E12786" i="1"/>
  <c r="B12786" i="1" s="1"/>
  <c r="E12787" i="1"/>
  <c r="B12787" i="1" s="1"/>
  <c r="A12787" i="1" s="1"/>
  <c r="E12788" i="1"/>
  <c r="B12788" i="1" s="1"/>
  <c r="A12788" i="1" s="1"/>
  <c r="E12789" i="1"/>
  <c r="B12789" i="1" s="1"/>
  <c r="A12789" i="1" s="1"/>
  <c r="E12790" i="1"/>
  <c r="B12790" i="1" s="1"/>
  <c r="A12790" i="1" s="1"/>
  <c r="E12791" i="1"/>
  <c r="B12791" i="1" s="1"/>
  <c r="A12791" i="1" s="1"/>
  <c r="E12792" i="1"/>
  <c r="B12792" i="1" s="1"/>
  <c r="A12792" i="1" s="1"/>
  <c r="E12793" i="1"/>
  <c r="B12793" i="1" s="1"/>
  <c r="A12793" i="1" s="1"/>
  <c r="E12794" i="1"/>
  <c r="B12794" i="1" s="1"/>
  <c r="A12794" i="1" s="1"/>
  <c r="E12795" i="1"/>
  <c r="B12795" i="1" s="1"/>
  <c r="A12795" i="1" s="1"/>
  <c r="E12796" i="1"/>
  <c r="B12796" i="1" s="1"/>
  <c r="E12797" i="1"/>
  <c r="B12797" i="1" s="1"/>
  <c r="E12798" i="1"/>
  <c r="B12798" i="1" s="1"/>
  <c r="E12799" i="1"/>
  <c r="B12799" i="1" s="1"/>
  <c r="E12800" i="1"/>
  <c r="B12800" i="1" s="1"/>
  <c r="E12801" i="1"/>
  <c r="B12801" i="1" s="1"/>
  <c r="E12802" i="1"/>
  <c r="B12802" i="1" s="1"/>
  <c r="E12803" i="1"/>
  <c r="B12803" i="1" s="1"/>
  <c r="A12803" i="1" s="1"/>
  <c r="E12804" i="1"/>
  <c r="B12804" i="1" s="1"/>
  <c r="A12804" i="1" s="1"/>
  <c r="E12805" i="1"/>
  <c r="B12805" i="1" s="1"/>
  <c r="A12805" i="1" s="1"/>
  <c r="E12806" i="1"/>
  <c r="B12806" i="1" s="1"/>
  <c r="A12806" i="1" s="1"/>
  <c r="E12807" i="1"/>
  <c r="B12807" i="1" s="1"/>
  <c r="A12807" i="1" s="1"/>
  <c r="E12808" i="1"/>
  <c r="B12808" i="1" s="1"/>
  <c r="A12808" i="1" s="1"/>
  <c r="E12809" i="1"/>
  <c r="B12809" i="1" s="1"/>
  <c r="A12809" i="1" s="1"/>
  <c r="E12810" i="1"/>
  <c r="B12810" i="1" s="1"/>
  <c r="A12810" i="1" s="1"/>
  <c r="E12811" i="1"/>
  <c r="B12811" i="1" s="1"/>
  <c r="A12811" i="1" s="1"/>
  <c r="E12812" i="1"/>
  <c r="B12812" i="1" s="1"/>
  <c r="E12813" i="1"/>
  <c r="B12813" i="1" s="1"/>
  <c r="E12814" i="1"/>
  <c r="B12814" i="1" s="1"/>
  <c r="E12815" i="1"/>
  <c r="B12815" i="1" s="1"/>
  <c r="E12816" i="1"/>
  <c r="B12816" i="1" s="1"/>
  <c r="E12817" i="1"/>
  <c r="B12817" i="1" s="1"/>
  <c r="E12818" i="1"/>
  <c r="B12818" i="1" s="1"/>
  <c r="E12819" i="1"/>
  <c r="B12819" i="1" s="1"/>
  <c r="A12819" i="1" s="1"/>
  <c r="E12820" i="1"/>
  <c r="B12820" i="1" s="1"/>
  <c r="A12820" i="1" s="1"/>
  <c r="E12821" i="1"/>
  <c r="B12821" i="1" s="1"/>
  <c r="A12821" i="1" s="1"/>
  <c r="E12822" i="1"/>
  <c r="B12822" i="1" s="1"/>
  <c r="A12822" i="1" s="1"/>
  <c r="E12823" i="1"/>
  <c r="B12823" i="1" s="1"/>
  <c r="A12823" i="1" s="1"/>
  <c r="E12824" i="1"/>
  <c r="B12824" i="1" s="1"/>
  <c r="A12824" i="1" s="1"/>
  <c r="E12825" i="1"/>
  <c r="B12825" i="1" s="1"/>
  <c r="A12825" i="1" s="1"/>
  <c r="E12826" i="1"/>
  <c r="B12826" i="1" s="1"/>
  <c r="A12826" i="1" s="1"/>
  <c r="E12827" i="1"/>
  <c r="B12827" i="1" s="1"/>
  <c r="A12827" i="1" s="1"/>
  <c r="E12828" i="1"/>
  <c r="B12828" i="1" s="1"/>
  <c r="E12829" i="1"/>
  <c r="B12829" i="1" s="1"/>
  <c r="E12830" i="1"/>
  <c r="B12830" i="1" s="1"/>
  <c r="E12831" i="1"/>
  <c r="B12831" i="1" s="1"/>
  <c r="E12832" i="1"/>
  <c r="B12832" i="1" s="1"/>
  <c r="E12833" i="1"/>
  <c r="B12833" i="1" s="1"/>
  <c r="E12834" i="1"/>
  <c r="B12834" i="1" s="1"/>
  <c r="E12835" i="1"/>
  <c r="B12835" i="1" s="1"/>
  <c r="A12835" i="1" s="1"/>
  <c r="E12836" i="1"/>
  <c r="B12836" i="1" s="1"/>
  <c r="A12836" i="1" s="1"/>
  <c r="E12837" i="1"/>
  <c r="B12837" i="1" s="1"/>
  <c r="A12837" i="1" s="1"/>
  <c r="E12838" i="1"/>
  <c r="B12838" i="1" s="1"/>
  <c r="A12838" i="1" s="1"/>
  <c r="E12839" i="1"/>
  <c r="B12839" i="1" s="1"/>
  <c r="A12839" i="1" s="1"/>
  <c r="E12840" i="1"/>
  <c r="B12840" i="1" s="1"/>
  <c r="A12840" i="1" s="1"/>
  <c r="E12841" i="1"/>
  <c r="B12841" i="1" s="1"/>
  <c r="A12841" i="1" s="1"/>
  <c r="E12842" i="1"/>
  <c r="B12842" i="1" s="1"/>
  <c r="A12842" i="1" s="1"/>
  <c r="E12843" i="1"/>
  <c r="B12843" i="1" s="1"/>
  <c r="A12843" i="1" s="1"/>
  <c r="E12844" i="1"/>
  <c r="B12844" i="1" s="1"/>
  <c r="E12845" i="1"/>
  <c r="B12845" i="1" s="1"/>
  <c r="E12846" i="1"/>
  <c r="B12846" i="1" s="1"/>
  <c r="E12847" i="1"/>
  <c r="B12847" i="1" s="1"/>
  <c r="E12848" i="1"/>
  <c r="B12848" i="1" s="1"/>
  <c r="E12849" i="1"/>
  <c r="B12849" i="1" s="1"/>
  <c r="E12850" i="1"/>
  <c r="B12850" i="1" s="1"/>
  <c r="E12851" i="1"/>
  <c r="B12851" i="1" s="1"/>
  <c r="A12851" i="1" s="1"/>
  <c r="E12852" i="1"/>
  <c r="B12852" i="1" s="1"/>
  <c r="A12852" i="1" s="1"/>
  <c r="E12853" i="1"/>
  <c r="B12853" i="1" s="1"/>
  <c r="A12853" i="1" s="1"/>
  <c r="E12854" i="1"/>
  <c r="B12854" i="1" s="1"/>
  <c r="A12854" i="1" s="1"/>
  <c r="E12855" i="1"/>
  <c r="B12855" i="1" s="1"/>
  <c r="A12855" i="1" s="1"/>
  <c r="E12856" i="1"/>
  <c r="B12856" i="1" s="1"/>
  <c r="A12856" i="1" s="1"/>
  <c r="E12857" i="1"/>
  <c r="B12857" i="1" s="1"/>
  <c r="A12857" i="1" s="1"/>
  <c r="E12858" i="1"/>
  <c r="B12858" i="1" s="1"/>
  <c r="A12858" i="1" s="1"/>
  <c r="E12859" i="1"/>
  <c r="B12859" i="1" s="1"/>
  <c r="A12859" i="1" s="1"/>
  <c r="E12860" i="1"/>
  <c r="B12860" i="1" s="1"/>
  <c r="E12861" i="1"/>
  <c r="B12861" i="1" s="1"/>
  <c r="E12862" i="1"/>
  <c r="B12862" i="1" s="1"/>
  <c r="E12863" i="1"/>
  <c r="B12863" i="1" s="1"/>
  <c r="E12864" i="1"/>
  <c r="B12864" i="1" s="1"/>
  <c r="E12865" i="1"/>
  <c r="B12865" i="1" s="1"/>
  <c r="E12866" i="1"/>
  <c r="B12866" i="1" s="1"/>
  <c r="E12867" i="1"/>
  <c r="B12867" i="1" s="1"/>
  <c r="A12867" i="1" s="1"/>
  <c r="E12868" i="1"/>
  <c r="B12868" i="1" s="1"/>
  <c r="A12868" i="1" s="1"/>
  <c r="E12869" i="1"/>
  <c r="B12869" i="1" s="1"/>
  <c r="A12869" i="1" s="1"/>
  <c r="E12870" i="1"/>
  <c r="B12870" i="1" s="1"/>
  <c r="A12870" i="1" s="1"/>
  <c r="E12871" i="1"/>
  <c r="B12871" i="1" s="1"/>
  <c r="A12871" i="1" s="1"/>
  <c r="E12872" i="1"/>
  <c r="B12872" i="1" s="1"/>
  <c r="A12872" i="1" s="1"/>
  <c r="E12873" i="1"/>
  <c r="B12873" i="1" s="1"/>
  <c r="A12873" i="1" s="1"/>
  <c r="E12874" i="1"/>
  <c r="B12874" i="1" s="1"/>
  <c r="A12874" i="1" s="1"/>
  <c r="E12875" i="1"/>
  <c r="B12875" i="1" s="1"/>
  <c r="A12875" i="1" s="1"/>
  <c r="E12876" i="1"/>
  <c r="B12876" i="1" s="1"/>
  <c r="E12877" i="1"/>
  <c r="B12877" i="1" s="1"/>
  <c r="E12878" i="1"/>
  <c r="B12878" i="1" s="1"/>
  <c r="E12879" i="1"/>
  <c r="B12879" i="1" s="1"/>
  <c r="E12880" i="1"/>
  <c r="B12880" i="1" s="1"/>
  <c r="E12881" i="1"/>
  <c r="B12881" i="1" s="1"/>
  <c r="E12882" i="1"/>
  <c r="B12882" i="1" s="1"/>
  <c r="E12883" i="1"/>
  <c r="B12883" i="1" s="1"/>
  <c r="A12883" i="1" s="1"/>
  <c r="E12884" i="1"/>
  <c r="B12884" i="1" s="1"/>
  <c r="A12884" i="1" s="1"/>
  <c r="E12885" i="1"/>
  <c r="B12885" i="1" s="1"/>
  <c r="A12885" i="1" s="1"/>
  <c r="E12886" i="1"/>
  <c r="B12886" i="1" s="1"/>
  <c r="A12886" i="1" s="1"/>
  <c r="E12887" i="1"/>
  <c r="B12887" i="1" s="1"/>
  <c r="A12887" i="1" s="1"/>
  <c r="E12888" i="1"/>
  <c r="B12888" i="1" s="1"/>
  <c r="A12888" i="1" s="1"/>
  <c r="E12889" i="1"/>
  <c r="B12889" i="1" s="1"/>
  <c r="A12889" i="1" s="1"/>
  <c r="E12890" i="1"/>
  <c r="B12890" i="1" s="1"/>
  <c r="A12890" i="1" s="1"/>
  <c r="E12891" i="1"/>
  <c r="B12891" i="1" s="1"/>
  <c r="A12891" i="1" s="1"/>
  <c r="E12892" i="1"/>
  <c r="B12892" i="1" s="1"/>
  <c r="E12893" i="1"/>
  <c r="B12893" i="1" s="1"/>
  <c r="E12894" i="1"/>
  <c r="B12894" i="1" s="1"/>
  <c r="E12895" i="1"/>
  <c r="B12895" i="1" s="1"/>
  <c r="E12896" i="1"/>
  <c r="B12896" i="1" s="1"/>
  <c r="E12897" i="1"/>
  <c r="B12897" i="1" s="1"/>
  <c r="E12898" i="1"/>
  <c r="B12898" i="1" s="1"/>
  <c r="E12899" i="1"/>
  <c r="B12899" i="1" s="1"/>
  <c r="A12899" i="1" s="1"/>
  <c r="E12900" i="1"/>
  <c r="B12900" i="1" s="1"/>
  <c r="A12900" i="1" s="1"/>
  <c r="E12901" i="1"/>
  <c r="B12901" i="1" s="1"/>
  <c r="A12901" i="1" s="1"/>
  <c r="E12902" i="1"/>
  <c r="B12902" i="1" s="1"/>
  <c r="A12902" i="1" s="1"/>
  <c r="E12903" i="1"/>
  <c r="B12903" i="1" s="1"/>
  <c r="A12903" i="1" s="1"/>
  <c r="E12904" i="1"/>
  <c r="B12904" i="1" s="1"/>
  <c r="A12904" i="1" s="1"/>
  <c r="E12905" i="1"/>
  <c r="B12905" i="1" s="1"/>
  <c r="A12905" i="1" s="1"/>
  <c r="E12906" i="1"/>
  <c r="B12906" i="1" s="1"/>
  <c r="A12906" i="1" s="1"/>
  <c r="E12907" i="1"/>
  <c r="B12907" i="1" s="1"/>
  <c r="A12907" i="1" s="1"/>
  <c r="E12908" i="1"/>
  <c r="B12908" i="1" s="1"/>
  <c r="E12909" i="1"/>
  <c r="B12909" i="1" s="1"/>
  <c r="E12910" i="1"/>
  <c r="B12910" i="1" s="1"/>
  <c r="E12911" i="1"/>
  <c r="B12911" i="1" s="1"/>
  <c r="E12912" i="1"/>
  <c r="B12912" i="1" s="1"/>
  <c r="E12913" i="1"/>
  <c r="B12913" i="1" s="1"/>
  <c r="E12914" i="1"/>
  <c r="B12914" i="1" s="1"/>
  <c r="E12915" i="1"/>
  <c r="B12915" i="1" s="1"/>
  <c r="A12915" i="1" s="1"/>
  <c r="E12916" i="1"/>
  <c r="B12916" i="1" s="1"/>
  <c r="A12916" i="1" s="1"/>
  <c r="E12917" i="1"/>
  <c r="B12917" i="1" s="1"/>
  <c r="A12917" i="1" s="1"/>
  <c r="E12918" i="1"/>
  <c r="B12918" i="1" s="1"/>
  <c r="A12918" i="1" s="1"/>
  <c r="E12919" i="1"/>
  <c r="B12919" i="1" s="1"/>
  <c r="A12919" i="1" s="1"/>
  <c r="E12920" i="1"/>
  <c r="B12920" i="1" s="1"/>
  <c r="A12920" i="1" s="1"/>
  <c r="E12921" i="1"/>
  <c r="B12921" i="1" s="1"/>
  <c r="A12921" i="1" s="1"/>
  <c r="E12922" i="1"/>
  <c r="B12922" i="1" s="1"/>
  <c r="A12922" i="1" s="1"/>
  <c r="E12923" i="1"/>
  <c r="B12923" i="1" s="1"/>
  <c r="A12923" i="1" s="1"/>
  <c r="E12924" i="1"/>
  <c r="B12924" i="1" s="1"/>
  <c r="E12925" i="1"/>
  <c r="B12925" i="1" s="1"/>
  <c r="E12926" i="1"/>
  <c r="B12926" i="1" s="1"/>
  <c r="E12927" i="1"/>
  <c r="B12927" i="1" s="1"/>
  <c r="E12928" i="1"/>
  <c r="B12928" i="1" s="1"/>
  <c r="E12929" i="1"/>
  <c r="B12929" i="1" s="1"/>
  <c r="E12930" i="1"/>
  <c r="B12930" i="1" s="1"/>
  <c r="E12931" i="1"/>
  <c r="B12931" i="1" s="1"/>
  <c r="A12931" i="1" s="1"/>
  <c r="E12932" i="1"/>
  <c r="B12932" i="1" s="1"/>
  <c r="A12932" i="1" s="1"/>
  <c r="E12933" i="1"/>
  <c r="B12933" i="1" s="1"/>
  <c r="A12933" i="1" s="1"/>
  <c r="E12934" i="1"/>
  <c r="B12934" i="1" s="1"/>
  <c r="A12934" i="1" s="1"/>
  <c r="E12935" i="1"/>
  <c r="B12935" i="1" s="1"/>
  <c r="A12935" i="1" s="1"/>
  <c r="E12936" i="1"/>
  <c r="B12936" i="1" s="1"/>
  <c r="A12936" i="1" s="1"/>
  <c r="E12937" i="1"/>
  <c r="B12937" i="1" s="1"/>
  <c r="A12937" i="1" s="1"/>
  <c r="E12938" i="1"/>
  <c r="B12938" i="1" s="1"/>
  <c r="A12938" i="1" s="1"/>
  <c r="E12939" i="1"/>
  <c r="B12939" i="1" s="1"/>
  <c r="A12939" i="1" s="1"/>
  <c r="E12940" i="1"/>
  <c r="B12940" i="1" s="1"/>
  <c r="E12941" i="1"/>
  <c r="B12941" i="1" s="1"/>
  <c r="E12942" i="1"/>
  <c r="B12942" i="1" s="1"/>
  <c r="E12943" i="1"/>
  <c r="B12943" i="1" s="1"/>
  <c r="E12944" i="1"/>
  <c r="B12944" i="1" s="1"/>
  <c r="E12945" i="1"/>
  <c r="B12945" i="1" s="1"/>
  <c r="E12946" i="1"/>
  <c r="B12946" i="1" s="1"/>
  <c r="E12947" i="1"/>
  <c r="B12947" i="1" s="1"/>
  <c r="A12947" i="1" s="1"/>
  <c r="E12948" i="1"/>
  <c r="B12948" i="1" s="1"/>
  <c r="A12948" i="1" s="1"/>
  <c r="E12949" i="1"/>
  <c r="B12949" i="1" s="1"/>
  <c r="A12949" i="1" s="1"/>
  <c r="E12950" i="1"/>
  <c r="B12950" i="1" s="1"/>
  <c r="A12950" i="1" s="1"/>
  <c r="E12951" i="1"/>
  <c r="B12951" i="1" s="1"/>
  <c r="A12951" i="1" s="1"/>
  <c r="E12952" i="1"/>
  <c r="B12952" i="1" s="1"/>
  <c r="A12952" i="1" s="1"/>
  <c r="E12953" i="1"/>
  <c r="B12953" i="1" s="1"/>
  <c r="A12953" i="1" s="1"/>
  <c r="E12954" i="1"/>
  <c r="B12954" i="1" s="1"/>
  <c r="A12954" i="1" s="1"/>
  <c r="E12955" i="1"/>
  <c r="B12955" i="1" s="1"/>
  <c r="A12955" i="1" s="1"/>
  <c r="E12956" i="1"/>
  <c r="B12956" i="1" s="1"/>
  <c r="E12957" i="1"/>
  <c r="B12957" i="1" s="1"/>
  <c r="E12958" i="1"/>
  <c r="B12958" i="1" s="1"/>
  <c r="E12959" i="1"/>
  <c r="B12959" i="1" s="1"/>
  <c r="E12960" i="1"/>
  <c r="B12960" i="1" s="1"/>
  <c r="E12961" i="1"/>
  <c r="B12961" i="1" s="1"/>
  <c r="E12962" i="1"/>
  <c r="B12962" i="1" s="1"/>
  <c r="E12963" i="1"/>
  <c r="B12963" i="1" s="1"/>
  <c r="A12963" i="1" s="1"/>
  <c r="E12964" i="1"/>
  <c r="B12964" i="1" s="1"/>
  <c r="A12964" i="1" s="1"/>
  <c r="E12965" i="1"/>
  <c r="B12965" i="1" s="1"/>
  <c r="A12965" i="1" s="1"/>
  <c r="E12966" i="1"/>
  <c r="B12966" i="1" s="1"/>
  <c r="A12966" i="1" s="1"/>
  <c r="E12967" i="1"/>
  <c r="B12967" i="1" s="1"/>
  <c r="A12967" i="1" s="1"/>
  <c r="E12968" i="1"/>
  <c r="B12968" i="1" s="1"/>
  <c r="A12968" i="1" s="1"/>
  <c r="E12969" i="1"/>
  <c r="B12969" i="1" s="1"/>
  <c r="A12969" i="1" s="1"/>
  <c r="E12970" i="1"/>
  <c r="B12970" i="1" s="1"/>
  <c r="A12970" i="1" s="1"/>
  <c r="E12971" i="1"/>
  <c r="B12971" i="1" s="1"/>
  <c r="A12971" i="1" s="1"/>
  <c r="E12972" i="1"/>
  <c r="B12972" i="1" s="1"/>
  <c r="E12973" i="1"/>
  <c r="B12973" i="1" s="1"/>
  <c r="E12974" i="1"/>
  <c r="B12974" i="1" s="1"/>
  <c r="E12975" i="1"/>
  <c r="B12975" i="1" s="1"/>
  <c r="E12976" i="1"/>
  <c r="B12976" i="1" s="1"/>
  <c r="E12977" i="1"/>
  <c r="B12977" i="1" s="1"/>
  <c r="E12978" i="1"/>
  <c r="B12978" i="1" s="1"/>
  <c r="E12979" i="1"/>
  <c r="B12979" i="1" s="1"/>
  <c r="A12979" i="1" s="1"/>
  <c r="E12980" i="1"/>
  <c r="B12980" i="1" s="1"/>
  <c r="A12980" i="1" s="1"/>
  <c r="E12981" i="1"/>
  <c r="B12981" i="1" s="1"/>
  <c r="A12981" i="1" s="1"/>
  <c r="E12982" i="1"/>
  <c r="B12982" i="1" s="1"/>
  <c r="A12982" i="1" s="1"/>
  <c r="E12983" i="1"/>
  <c r="B12983" i="1" s="1"/>
  <c r="A12983" i="1" s="1"/>
  <c r="E12984" i="1"/>
  <c r="B12984" i="1" s="1"/>
  <c r="A12984" i="1" s="1"/>
  <c r="E12985" i="1"/>
  <c r="B12985" i="1" s="1"/>
  <c r="A12985" i="1" s="1"/>
  <c r="E12986" i="1"/>
  <c r="B12986" i="1" s="1"/>
  <c r="A12986" i="1" s="1"/>
  <c r="E12987" i="1"/>
  <c r="B12987" i="1" s="1"/>
  <c r="A12987" i="1" s="1"/>
  <c r="E12988" i="1"/>
  <c r="B12988" i="1" s="1"/>
  <c r="E12989" i="1"/>
  <c r="B12989" i="1" s="1"/>
  <c r="E12990" i="1"/>
  <c r="B12990" i="1" s="1"/>
  <c r="E12991" i="1"/>
  <c r="B12991" i="1" s="1"/>
  <c r="E12992" i="1"/>
  <c r="B12992" i="1" s="1"/>
  <c r="E12993" i="1"/>
  <c r="B12993" i="1" s="1"/>
  <c r="E12994" i="1"/>
  <c r="B12994" i="1" s="1"/>
  <c r="E12995" i="1"/>
  <c r="B12995" i="1" s="1"/>
  <c r="A12995" i="1" s="1"/>
  <c r="E12996" i="1"/>
  <c r="B12996" i="1" s="1"/>
  <c r="A12996" i="1" s="1"/>
  <c r="E12997" i="1"/>
  <c r="B12997" i="1" s="1"/>
  <c r="A12997" i="1" s="1"/>
  <c r="E12998" i="1"/>
  <c r="B12998" i="1" s="1"/>
  <c r="A12998" i="1" s="1"/>
  <c r="E12999" i="1"/>
  <c r="B12999" i="1" s="1"/>
  <c r="A12999" i="1" s="1"/>
  <c r="E13000" i="1"/>
  <c r="B13000" i="1" s="1"/>
  <c r="A13000" i="1" s="1"/>
  <c r="E13001" i="1"/>
  <c r="B13001" i="1" s="1"/>
  <c r="A13001" i="1" s="1"/>
  <c r="E13002" i="1"/>
  <c r="B13002" i="1" s="1"/>
  <c r="A13002" i="1" s="1"/>
  <c r="E13003" i="1"/>
  <c r="B13003" i="1" s="1"/>
  <c r="A13003" i="1" s="1"/>
  <c r="E13004" i="1"/>
  <c r="B13004" i="1" s="1"/>
  <c r="E13005" i="1"/>
  <c r="B13005" i="1" s="1"/>
  <c r="E13006" i="1"/>
  <c r="B13006" i="1" s="1"/>
  <c r="E13007" i="1"/>
  <c r="B13007" i="1" s="1"/>
  <c r="E13008" i="1"/>
  <c r="B13008" i="1" s="1"/>
  <c r="E13009" i="1"/>
  <c r="B13009" i="1" s="1"/>
  <c r="E13010" i="1"/>
  <c r="B13010" i="1" s="1"/>
  <c r="E13011" i="1"/>
  <c r="B13011" i="1" s="1"/>
  <c r="A13011" i="1" s="1"/>
  <c r="E13012" i="1"/>
  <c r="B13012" i="1" s="1"/>
  <c r="A13012" i="1" s="1"/>
  <c r="E13013" i="1"/>
  <c r="B13013" i="1" s="1"/>
  <c r="A13013" i="1" s="1"/>
  <c r="E13014" i="1"/>
  <c r="B13014" i="1" s="1"/>
  <c r="A13014" i="1" s="1"/>
  <c r="E13015" i="1"/>
  <c r="B13015" i="1" s="1"/>
  <c r="A13015" i="1" s="1"/>
  <c r="E13016" i="1"/>
  <c r="B13016" i="1" s="1"/>
  <c r="A13016" i="1" s="1"/>
  <c r="E13017" i="1"/>
  <c r="B13017" i="1" s="1"/>
  <c r="A13017" i="1" s="1"/>
  <c r="E13018" i="1"/>
  <c r="B13018" i="1" s="1"/>
  <c r="A13018" i="1" s="1"/>
  <c r="E13019" i="1"/>
  <c r="B13019" i="1" s="1"/>
  <c r="A13019" i="1" s="1"/>
  <c r="E13020" i="1"/>
  <c r="B13020" i="1" s="1"/>
  <c r="E13021" i="1"/>
  <c r="B13021" i="1" s="1"/>
  <c r="E13022" i="1"/>
  <c r="B13022" i="1" s="1"/>
  <c r="E13023" i="1"/>
  <c r="B13023" i="1" s="1"/>
  <c r="E13024" i="1"/>
  <c r="B13024" i="1" s="1"/>
  <c r="E13025" i="1"/>
  <c r="B13025" i="1" s="1"/>
  <c r="E13026" i="1"/>
  <c r="B13026" i="1" s="1"/>
  <c r="E13027" i="1"/>
  <c r="B13027" i="1" s="1"/>
  <c r="A13027" i="1" s="1"/>
  <c r="E13028" i="1"/>
  <c r="B13028" i="1" s="1"/>
  <c r="A13028" i="1" s="1"/>
  <c r="E13029" i="1"/>
  <c r="B13029" i="1" s="1"/>
  <c r="A13029" i="1" s="1"/>
  <c r="E13030" i="1"/>
  <c r="B13030" i="1" s="1"/>
  <c r="A13030" i="1" s="1"/>
  <c r="E13031" i="1"/>
  <c r="B13031" i="1" s="1"/>
  <c r="A13031" i="1" s="1"/>
  <c r="E13032" i="1"/>
  <c r="B13032" i="1" s="1"/>
  <c r="A13032" i="1" s="1"/>
  <c r="E13033" i="1"/>
  <c r="B13033" i="1" s="1"/>
  <c r="A13033" i="1" s="1"/>
  <c r="E13034" i="1"/>
  <c r="B13034" i="1" s="1"/>
  <c r="A13034" i="1" s="1"/>
  <c r="E13035" i="1"/>
  <c r="B13035" i="1" s="1"/>
  <c r="A13035" i="1" s="1"/>
  <c r="E13036" i="1"/>
  <c r="B13036" i="1" s="1"/>
  <c r="E13037" i="1"/>
  <c r="B13037" i="1" s="1"/>
  <c r="E13038" i="1"/>
  <c r="B13038" i="1" s="1"/>
  <c r="E13039" i="1"/>
  <c r="B13039" i="1" s="1"/>
  <c r="E13040" i="1"/>
  <c r="B13040" i="1" s="1"/>
  <c r="E13041" i="1"/>
  <c r="B13041" i="1" s="1"/>
  <c r="E13042" i="1"/>
  <c r="B13042" i="1" s="1"/>
  <c r="E13043" i="1"/>
  <c r="B13043" i="1" s="1"/>
  <c r="A13043" i="1" s="1"/>
  <c r="E13044" i="1"/>
  <c r="B13044" i="1" s="1"/>
  <c r="A13044" i="1" s="1"/>
  <c r="E13045" i="1"/>
  <c r="B13045" i="1" s="1"/>
  <c r="A13045" i="1" s="1"/>
  <c r="E13046" i="1"/>
  <c r="B13046" i="1" s="1"/>
  <c r="A13046" i="1" s="1"/>
  <c r="E13047" i="1"/>
  <c r="B13047" i="1" s="1"/>
  <c r="A13047" i="1" s="1"/>
  <c r="E13048" i="1"/>
  <c r="B13048" i="1" s="1"/>
  <c r="A13048" i="1" s="1"/>
  <c r="E13049" i="1"/>
  <c r="B13049" i="1" s="1"/>
  <c r="A13049" i="1" s="1"/>
  <c r="E13050" i="1"/>
  <c r="B13050" i="1" s="1"/>
  <c r="A13050" i="1" s="1"/>
  <c r="E13051" i="1"/>
  <c r="B13051" i="1" s="1"/>
  <c r="A13051" i="1" s="1"/>
  <c r="E13052" i="1"/>
  <c r="B13052" i="1" s="1"/>
  <c r="E13053" i="1"/>
  <c r="B13053" i="1" s="1"/>
  <c r="E13054" i="1"/>
  <c r="B13054" i="1" s="1"/>
  <c r="E13055" i="1"/>
  <c r="B13055" i="1" s="1"/>
  <c r="E13056" i="1"/>
  <c r="B13056" i="1" s="1"/>
  <c r="E13057" i="1"/>
  <c r="B13057" i="1" s="1"/>
  <c r="E13058" i="1"/>
  <c r="B13058" i="1" s="1"/>
  <c r="E13059" i="1"/>
  <c r="B13059" i="1" s="1"/>
  <c r="A13059" i="1" s="1"/>
  <c r="E13060" i="1"/>
  <c r="B13060" i="1" s="1"/>
  <c r="A13060" i="1" s="1"/>
  <c r="E13061" i="1"/>
  <c r="B13061" i="1" s="1"/>
  <c r="A13061" i="1" s="1"/>
  <c r="E13062" i="1"/>
  <c r="B13062" i="1" s="1"/>
  <c r="A13062" i="1" s="1"/>
  <c r="E13063" i="1"/>
  <c r="B13063" i="1" s="1"/>
  <c r="A13063" i="1" s="1"/>
  <c r="E13064" i="1"/>
  <c r="B13064" i="1" s="1"/>
  <c r="A13064" i="1" s="1"/>
  <c r="E13065" i="1"/>
  <c r="B13065" i="1" s="1"/>
  <c r="A13065" i="1" s="1"/>
  <c r="E13066" i="1"/>
  <c r="B13066" i="1" s="1"/>
  <c r="A13066" i="1" s="1"/>
  <c r="E13067" i="1"/>
  <c r="B13067" i="1" s="1"/>
  <c r="A13067" i="1" s="1"/>
  <c r="E13068" i="1"/>
  <c r="B13068" i="1" s="1"/>
  <c r="E13069" i="1"/>
  <c r="B13069" i="1" s="1"/>
  <c r="E13070" i="1"/>
  <c r="B13070" i="1" s="1"/>
  <c r="E13071" i="1"/>
  <c r="B13071" i="1" s="1"/>
  <c r="E13072" i="1"/>
  <c r="B13072" i="1" s="1"/>
  <c r="E13073" i="1"/>
  <c r="B13073" i="1" s="1"/>
  <c r="E13074" i="1"/>
  <c r="B13074" i="1" s="1"/>
  <c r="E13075" i="1"/>
  <c r="B13075" i="1" s="1"/>
  <c r="A13075" i="1" s="1"/>
  <c r="E13076" i="1"/>
  <c r="B13076" i="1" s="1"/>
  <c r="A13076" i="1" s="1"/>
  <c r="E13077" i="1"/>
  <c r="B13077" i="1" s="1"/>
  <c r="A13077" i="1" s="1"/>
  <c r="E13078" i="1"/>
  <c r="B13078" i="1" s="1"/>
  <c r="A13078" i="1" s="1"/>
  <c r="E13079" i="1"/>
  <c r="B13079" i="1" s="1"/>
  <c r="A13079" i="1" s="1"/>
  <c r="E13080" i="1"/>
  <c r="B13080" i="1" s="1"/>
  <c r="A13080" i="1" s="1"/>
  <c r="E13081" i="1"/>
  <c r="B13081" i="1" s="1"/>
  <c r="A13081" i="1" s="1"/>
  <c r="E13082" i="1"/>
  <c r="B13082" i="1" s="1"/>
  <c r="A13082" i="1" s="1"/>
  <c r="E13083" i="1"/>
  <c r="B13083" i="1" s="1"/>
  <c r="A13083" i="1" s="1"/>
  <c r="E13084" i="1"/>
  <c r="B13084" i="1" s="1"/>
  <c r="E13085" i="1"/>
  <c r="B13085" i="1" s="1"/>
  <c r="E13086" i="1"/>
  <c r="B13086" i="1" s="1"/>
  <c r="E13087" i="1"/>
  <c r="B13087" i="1" s="1"/>
  <c r="E13088" i="1"/>
  <c r="B13088" i="1" s="1"/>
  <c r="E13089" i="1"/>
  <c r="B13089" i="1" s="1"/>
  <c r="E13090" i="1"/>
  <c r="B13090" i="1" s="1"/>
  <c r="E13091" i="1"/>
  <c r="B13091" i="1" s="1"/>
  <c r="A13091" i="1" s="1"/>
  <c r="E13092" i="1"/>
  <c r="B13092" i="1" s="1"/>
  <c r="A13092" i="1" s="1"/>
  <c r="E13093" i="1"/>
  <c r="B13093" i="1" s="1"/>
  <c r="A13093" i="1" s="1"/>
  <c r="E13094" i="1"/>
  <c r="B13094" i="1" s="1"/>
  <c r="A13094" i="1" s="1"/>
  <c r="E13095" i="1"/>
  <c r="B13095" i="1" s="1"/>
  <c r="A13095" i="1" s="1"/>
  <c r="E13096" i="1"/>
  <c r="B13096" i="1" s="1"/>
  <c r="A13096" i="1" s="1"/>
  <c r="E13097" i="1"/>
  <c r="B13097" i="1" s="1"/>
  <c r="A13097" i="1" s="1"/>
  <c r="E13098" i="1"/>
  <c r="B13098" i="1" s="1"/>
  <c r="A13098" i="1" s="1"/>
  <c r="E13099" i="1"/>
  <c r="B13099" i="1" s="1"/>
  <c r="A13099" i="1" s="1"/>
  <c r="E13100" i="1"/>
  <c r="B13100" i="1" s="1"/>
  <c r="E13101" i="1"/>
  <c r="B13101" i="1" s="1"/>
  <c r="E13102" i="1"/>
  <c r="B13102" i="1" s="1"/>
  <c r="E13103" i="1"/>
  <c r="B13103" i="1" s="1"/>
  <c r="E13104" i="1"/>
  <c r="B13104" i="1" s="1"/>
  <c r="E13105" i="1"/>
  <c r="B13105" i="1" s="1"/>
  <c r="E13106" i="1"/>
  <c r="B13106" i="1" s="1"/>
  <c r="E13107" i="1"/>
  <c r="B13107" i="1" s="1"/>
  <c r="A13107" i="1" s="1"/>
  <c r="E13108" i="1"/>
  <c r="B13108" i="1" s="1"/>
  <c r="A13108" i="1" s="1"/>
  <c r="E13109" i="1"/>
  <c r="B13109" i="1" s="1"/>
  <c r="A13109" i="1" s="1"/>
  <c r="E13110" i="1"/>
  <c r="B13110" i="1" s="1"/>
  <c r="A13110" i="1" s="1"/>
  <c r="E13111" i="1"/>
  <c r="B13111" i="1" s="1"/>
  <c r="A13111" i="1" s="1"/>
  <c r="E13112" i="1"/>
  <c r="B13112" i="1" s="1"/>
  <c r="A13112" i="1" s="1"/>
  <c r="E13113" i="1"/>
  <c r="B13113" i="1" s="1"/>
  <c r="A13113" i="1" s="1"/>
  <c r="E13114" i="1"/>
  <c r="B13114" i="1" s="1"/>
  <c r="A13114" i="1" s="1"/>
  <c r="E13115" i="1"/>
  <c r="B13115" i="1" s="1"/>
  <c r="A13115" i="1" s="1"/>
  <c r="E13116" i="1"/>
  <c r="B13116" i="1" s="1"/>
  <c r="E13117" i="1"/>
  <c r="B13117" i="1" s="1"/>
  <c r="E13118" i="1"/>
  <c r="B13118" i="1" s="1"/>
  <c r="E13119" i="1"/>
  <c r="B13119" i="1" s="1"/>
  <c r="E13120" i="1"/>
  <c r="B13120" i="1" s="1"/>
  <c r="E13121" i="1"/>
  <c r="B13121" i="1" s="1"/>
  <c r="E13122" i="1"/>
  <c r="B13122" i="1" s="1"/>
  <c r="E13123" i="1"/>
  <c r="B13123" i="1" s="1"/>
  <c r="A13123" i="1" s="1"/>
  <c r="E13124" i="1"/>
  <c r="B13124" i="1" s="1"/>
  <c r="A13124" i="1" s="1"/>
  <c r="E13125" i="1"/>
  <c r="B13125" i="1" s="1"/>
  <c r="A13125" i="1" s="1"/>
  <c r="E13126" i="1"/>
  <c r="B13126" i="1" s="1"/>
  <c r="A13126" i="1" s="1"/>
  <c r="E13127" i="1"/>
  <c r="B13127" i="1" s="1"/>
  <c r="A13127" i="1" s="1"/>
  <c r="E13128" i="1"/>
  <c r="B13128" i="1" s="1"/>
  <c r="A13128" i="1" s="1"/>
  <c r="E13129" i="1"/>
  <c r="B13129" i="1" s="1"/>
  <c r="A13129" i="1" s="1"/>
  <c r="E13130" i="1"/>
  <c r="B13130" i="1" s="1"/>
  <c r="A13130" i="1" s="1"/>
  <c r="E13131" i="1"/>
  <c r="B13131" i="1" s="1"/>
  <c r="A13131" i="1" s="1"/>
  <c r="E13132" i="1"/>
  <c r="B13132" i="1" s="1"/>
  <c r="E13133" i="1"/>
  <c r="B13133" i="1" s="1"/>
  <c r="E13134" i="1"/>
  <c r="B13134" i="1" s="1"/>
  <c r="E13135" i="1"/>
  <c r="B13135" i="1" s="1"/>
  <c r="E13136" i="1"/>
  <c r="B13136" i="1" s="1"/>
  <c r="E13137" i="1"/>
  <c r="B13137" i="1" s="1"/>
  <c r="E13138" i="1"/>
  <c r="B13138" i="1" s="1"/>
  <c r="E13139" i="1"/>
  <c r="B13139" i="1" s="1"/>
  <c r="A13139" i="1" s="1"/>
  <c r="E13140" i="1"/>
  <c r="B13140" i="1" s="1"/>
  <c r="A13140" i="1" s="1"/>
  <c r="E13141" i="1"/>
  <c r="B13141" i="1" s="1"/>
  <c r="A13141" i="1" s="1"/>
  <c r="E13142" i="1"/>
  <c r="B13142" i="1" s="1"/>
  <c r="A13142" i="1" s="1"/>
  <c r="E13143" i="1"/>
  <c r="B13143" i="1" s="1"/>
  <c r="A13143" i="1" s="1"/>
  <c r="E13144" i="1"/>
  <c r="B13144" i="1" s="1"/>
  <c r="A13144" i="1" s="1"/>
  <c r="E13145" i="1"/>
  <c r="B13145" i="1" s="1"/>
  <c r="A13145" i="1" s="1"/>
  <c r="E13146" i="1"/>
  <c r="B13146" i="1" s="1"/>
  <c r="A13146" i="1" s="1"/>
  <c r="E13147" i="1"/>
  <c r="B13147" i="1" s="1"/>
  <c r="A13147" i="1" s="1"/>
  <c r="E13148" i="1"/>
  <c r="B13148" i="1" s="1"/>
  <c r="E13149" i="1"/>
  <c r="B13149" i="1" s="1"/>
  <c r="E13150" i="1"/>
  <c r="B13150" i="1" s="1"/>
  <c r="E13151" i="1"/>
  <c r="B13151" i="1" s="1"/>
  <c r="E13152" i="1"/>
  <c r="B13152" i="1" s="1"/>
  <c r="E13153" i="1"/>
  <c r="B13153" i="1" s="1"/>
  <c r="E13154" i="1"/>
  <c r="B13154" i="1" s="1"/>
  <c r="E13155" i="1"/>
  <c r="B13155" i="1" s="1"/>
  <c r="A13155" i="1" s="1"/>
  <c r="E13156" i="1"/>
  <c r="B13156" i="1" s="1"/>
  <c r="A13156" i="1" s="1"/>
  <c r="E13157" i="1"/>
  <c r="B13157" i="1" s="1"/>
  <c r="A13157" i="1" s="1"/>
  <c r="E13158" i="1"/>
  <c r="B13158" i="1" s="1"/>
  <c r="A13158" i="1" s="1"/>
  <c r="E13159" i="1"/>
  <c r="B13159" i="1" s="1"/>
  <c r="A13159" i="1" s="1"/>
  <c r="E13160" i="1"/>
  <c r="B13160" i="1" s="1"/>
  <c r="A13160" i="1" s="1"/>
  <c r="E13161" i="1"/>
  <c r="B13161" i="1" s="1"/>
  <c r="A13161" i="1" s="1"/>
  <c r="E13162" i="1"/>
  <c r="B13162" i="1" s="1"/>
  <c r="A13162" i="1" s="1"/>
  <c r="E13163" i="1"/>
  <c r="B13163" i="1" s="1"/>
  <c r="A13163" i="1" s="1"/>
  <c r="E13164" i="1"/>
  <c r="B13164" i="1" s="1"/>
  <c r="E13165" i="1"/>
  <c r="B13165" i="1" s="1"/>
  <c r="E13166" i="1"/>
  <c r="B13166" i="1" s="1"/>
  <c r="E13167" i="1"/>
  <c r="B13167" i="1" s="1"/>
  <c r="E13168" i="1"/>
  <c r="B13168" i="1" s="1"/>
  <c r="E13169" i="1"/>
  <c r="B13169" i="1" s="1"/>
  <c r="E13170" i="1"/>
  <c r="B13170" i="1" s="1"/>
  <c r="E13171" i="1"/>
  <c r="B13171" i="1" s="1"/>
  <c r="A13171" i="1" s="1"/>
  <c r="E13172" i="1"/>
  <c r="B13172" i="1" s="1"/>
  <c r="A13172" i="1" s="1"/>
  <c r="E13173" i="1"/>
  <c r="B13173" i="1" s="1"/>
  <c r="A13173" i="1" s="1"/>
  <c r="E13174" i="1"/>
  <c r="B13174" i="1" s="1"/>
  <c r="A13174" i="1" s="1"/>
  <c r="E13175" i="1"/>
  <c r="B13175" i="1" s="1"/>
  <c r="A13175" i="1" s="1"/>
  <c r="E13176" i="1"/>
  <c r="B13176" i="1" s="1"/>
  <c r="A13176" i="1" s="1"/>
  <c r="E13177" i="1"/>
  <c r="B13177" i="1" s="1"/>
  <c r="A13177" i="1" s="1"/>
  <c r="E13178" i="1"/>
  <c r="B13178" i="1" s="1"/>
  <c r="A13178" i="1" s="1"/>
  <c r="E13179" i="1"/>
  <c r="B13179" i="1" s="1"/>
  <c r="A13179" i="1" s="1"/>
  <c r="E13180" i="1"/>
  <c r="B13180" i="1" s="1"/>
  <c r="E13181" i="1"/>
  <c r="B13181" i="1" s="1"/>
  <c r="E13182" i="1"/>
  <c r="B13182" i="1" s="1"/>
  <c r="E13183" i="1"/>
  <c r="B13183" i="1" s="1"/>
  <c r="E13184" i="1"/>
  <c r="B13184" i="1" s="1"/>
  <c r="E13185" i="1"/>
  <c r="B13185" i="1" s="1"/>
  <c r="E13186" i="1"/>
  <c r="B13186" i="1" s="1"/>
  <c r="E13187" i="1"/>
  <c r="B13187" i="1" s="1"/>
  <c r="A13187" i="1" s="1"/>
  <c r="E13188" i="1"/>
  <c r="B13188" i="1" s="1"/>
  <c r="A13188" i="1" s="1"/>
  <c r="E13189" i="1"/>
  <c r="B13189" i="1" s="1"/>
  <c r="A13189" i="1" s="1"/>
  <c r="E13190" i="1"/>
  <c r="B13190" i="1" s="1"/>
  <c r="A13190" i="1" s="1"/>
  <c r="E13191" i="1"/>
  <c r="B13191" i="1" s="1"/>
  <c r="A13191" i="1" s="1"/>
  <c r="E13192" i="1"/>
  <c r="B13192" i="1" s="1"/>
  <c r="A13192" i="1" s="1"/>
  <c r="E13193" i="1"/>
  <c r="B13193" i="1" s="1"/>
  <c r="A13193" i="1" s="1"/>
  <c r="E13194" i="1"/>
  <c r="B13194" i="1" s="1"/>
  <c r="A13194" i="1" s="1"/>
  <c r="E13195" i="1"/>
  <c r="B13195" i="1" s="1"/>
  <c r="A13195" i="1" s="1"/>
  <c r="E13196" i="1"/>
  <c r="B13196" i="1" s="1"/>
  <c r="E13197" i="1"/>
  <c r="B13197" i="1" s="1"/>
  <c r="E13198" i="1"/>
  <c r="B13198" i="1" s="1"/>
  <c r="E13199" i="1"/>
  <c r="B13199" i="1" s="1"/>
  <c r="E13200" i="1"/>
  <c r="B13200" i="1" s="1"/>
  <c r="E13201" i="1"/>
  <c r="B13201" i="1" s="1"/>
  <c r="E13202" i="1"/>
  <c r="B13202" i="1" s="1"/>
  <c r="E13203" i="1"/>
  <c r="B13203" i="1" s="1"/>
  <c r="A13203" i="1" s="1"/>
  <c r="E13204" i="1"/>
  <c r="B13204" i="1" s="1"/>
  <c r="A13204" i="1" s="1"/>
  <c r="E13205" i="1"/>
  <c r="B13205" i="1" s="1"/>
  <c r="A13205" i="1" s="1"/>
  <c r="E13206" i="1"/>
  <c r="B13206" i="1" s="1"/>
  <c r="A13206" i="1" s="1"/>
  <c r="E13207" i="1"/>
  <c r="B13207" i="1" s="1"/>
  <c r="A13207" i="1" s="1"/>
  <c r="E13208" i="1"/>
  <c r="B13208" i="1" s="1"/>
  <c r="A13208" i="1" s="1"/>
  <c r="E13209" i="1"/>
  <c r="B13209" i="1" s="1"/>
  <c r="A13209" i="1" s="1"/>
  <c r="E13210" i="1"/>
  <c r="B13210" i="1" s="1"/>
  <c r="A13210" i="1" s="1"/>
  <c r="E13211" i="1"/>
  <c r="B13211" i="1" s="1"/>
  <c r="A13211" i="1" s="1"/>
  <c r="E13212" i="1"/>
  <c r="B13212" i="1" s="1"/>
  <c r="E13213" i="1"/>
  <c r="B13213" i="1" s="1"/>
  <c r="E13214" i="1"/>
  <c r="B13214" i="1" s="1"/>
  <c r="E13215" i="1"/>
  <c r="B13215" i="1" s="1"/>
  <c r="E13216" i="1"/>
  <c r="B13216" i="1" s="1"/>
  <c r="E13217" i="1"/>
  <c r="B13217" i="1" s="1"/>
  <c r="E13218" i="1"/>
  <c r="B13218" i="1" s="1"/>
  <c r="E13219" i="1"/>
  <c r="B13219" i="1" s="1"/>
  <c r="A13219" i="1" s="1"/>
  <c r="E13220" i="1"/>
  <c r="B13220" i="1" s="1"/>
  <c r="A13220" i="1" s="1"/>
  <c r="E13221" i="1"/>
  <c r="B13221" i="1" s="1"/>
  <c r="A13221" i="1" s="1"/>
  <c r="E13222" i="1"/>
  <c r="B13222" i="1" s="1"/>
  <c r="A13222" i="1" s="1"/>
  <c r="E13223" i="1"/>
  <c r="B13223" i="1" s="1"/>
  <c r="A13223" i="1" s="1"/>
  <c r="E13224" i="1"/>
  <c r="B13224" i="1" s="1"/>
  <c r="A13224" i="1" s="1"/>
  <c r="E13225" i="1"/>
  <c r="B13225" i="1" s="1"/>
  <c r="A13225" i="1" s="1"/>
  <c r="E13226" i="1"/>
  <c r="B13226" i="1" s="1"/>
  <c r="A13226" i="1" s="1"/>
  <c r="E13227" i="1"/>
  <c r="B13227" i="1" s="1"/>
  <c r="A13227" i="1" s="1"/>
  <c r="E13228" i="1"/>
  <c r="B13228" i="1" s="1"/>
  <c r="E13229" i="1"/>
  <c r="B13229" i="1" s="1"/>
  <c r="E13230" i="1"/>
  <c r="B13230" i="1" s="1"/>
  <c r="E13231" i="1"/>
  <c r="B13231" i="1" s="1"/>
  <c r="E13232" i="1"/>
  <c r="B13232" i="1" s="1"/>
  <c r="E13233" i="1"/>
  <c r="B13233" i="1" s="1"/>
  <c r="E13234" i="1"/>
  <c r="B13234" i="1" s="1"/>
  <c r="E13235" i="1"/>
  <c r="B13235" i="1" s="1"/>
  <c r="A13235" i="1" s="1"/>
  <c r="E13236" i="1"/>
  <c r="B13236" i="1" s="1"/>
  <c r="A13236" i="1" s="1"/>
  <c r="E13237" i="1"/>
  <c r="B13237" i="1" s="1"/>
  <c r="A13237" i="1" s="1"/>
  <c r="E13238" i="1"/>
  <c r="B13238" i="1" s="1"/>
  <c r="A13238" i="1" s="1"/>
  <c r="E13239" i="1"/>
  <c r="B13239" i="1" s="1"/>
  <c r="A13239" i="1" s="1"/>
  <c r="E13240" i="1"/>
  <c r="B13240" i="1" s="1"/>
  <c r="A13240" i="1" s="1"/>
  <c r="E13241" i="1"/>
  <c r="B13241" i="1" s="1"/>
  <c r="A13241" i="1" s="1"/>
  <c r="E13242" i="1"/>
  <c r="B13242" i="1" s="1"/>
  <c r="A13242" i="1" s="1"/>
  <c r="E13243" i="1"/>
  <c r="B13243" i="1" s="1"/>
  <c r="A13243" i="1" s="1"/>
  <c r="E13244" i="1"/>
  <c r="B13244" i="1" s="1"/>
  <c r="E13245" i="1"/>
  <c r="B13245" i="1" s="1"/>
  <c r="E13246" i="1"/>
  <c r="B13246" i="1" s="1"/>
  <c r="E13247" i="1"/>
  <c r="B13247" i="1" s="1"/>
  <c r="E13248" i="1"/>
  <c r="B13248" i="1" s="1"/>
  <c r="E13249" i="1"/>
  <c r="B13249" i="1" s="1"/>
  <c r="E13250" i="1"/>
  <c r="B13250" i="1" s="1"/>
  <c r="E13251" i="1"/>
  <c r="B13251" i="1" s="1"/>
  <c r="A13251" i="1" s="1"/>
  <c r="E13252" i="1"/>
  <c r="B13252" i="1" s="1"/>
  <c r="A13252" i="1" s="1"/>
  <c r="E13253" i="1"/>
  <c r="B13253" i="1" s="1"/>
  <c r="A13253" i="1" s="1"/>
  <c r="E13254" i="1"/>
  <c r="B13254" i="1" s="1"/>
  <c r="A13254" i="1" s="1"/>
  <c r="E13255" i="1"/>
  <c r="B13255" i="1" s="1"/>
  <c r="A13255" i="1" s="1"/>
  <c r="E13256" i="1"/>
  <c r="B13256" i="1" s="1"/>
  <c r="A13256" i="1" s="1"/>
  <c r="E13257" i="1"/>
  <c r="B13257" i="1" s="1"/>
  <c r="A13257" i="1" s="1"/>
  <c r="E13258" i="1"/>
  <c r="B13258" i="1" s="1"/>
  <c r="A13258" i="1" s="1"/>
  <c r="E13259" i="1"/>
  <c r="B13259" i="1" s="1"/>
  <c r="A13259" i="1" s="1"/>
  <c r="E13260" i="1"/>
  <c r="B13260" i="1" s="1"/>
  <c r="E13261" i="1"/>
  <c r="B13261" i="1" s="1"/>
  <c r="E13262" i="1"/>
  <c r="B13262" i="1" s="1"/>
  <c r="E13263" i="1"/>
  <c r="B13263" i="1" s="1"/>
  <c r="E13264" i="1"/>
  <c r="B13264" i="1" s="1"/>
  <c r="E13265" i="1"/>
  <c r="B13265" i="1" s="1"/>
  <c r="E13266" i="1"/>
  <c r="B13266" i="1" s="1"/>
  <c r="E13267" i="1"/>
  <c r="B13267" i="1" s="1"/>
  <c r="A13267" i="1" s="1"/>
  <c r="E13268" i="1"/>
  <c r="B13268" i="1" s="1"/>
  <c r="A13268" i="1" s="1"/>
  <c r="E13269" i="1"/>
  <c r="B13269" i="1" s="1"/>
  <c r="A13269" i="1" s="1"/>
  <c r="E13270" i="1"/>
  <c r="B13270" i="1" s="1"/>
  <c r="A13270" i="1" s="1"/>
  <c r="E13271" i="1"/>
  <c r="B13271" i="1" s="1"/>
  <c r="A13271" i="1" s="1"/>
  <c r="E13272" i="1"/>
  <c r="B13272" i="1" s="1"/>
  <c r="A13272" i="1" s="1"/>
  <c r="E13273" i="1"/>
  <c r="B13273" i="1" s="1"/>
  <c r="A13273" i="1" s="1"/>
  <c r="E13274" i="1"/>
  <c r="B13274" i="1" s="1"/>
  <c r="A13274" i="1" s="1"/>
  <c r="E13275" i="1"/>
  <c r="B13275" i="1" s="1"/>
  <c r="A13275" i="1" s="1"/>
  <c r="E13276" i="1"/>
  <c r="B13276" i="1" s="1"/>
  <c r="E13277" i="1"/>
  <c r="B13277" i="1" s="1"/>
  <c r="E13278" i="1"/>
  <c r="B13278" i="1" s="1"/>
  <c r="E13279" i="1"/>
  <c r="B13279" i="1" s="1"/>
  <c r="E13280" i="1"/>
  <c r="B13280" i="1" s="1"/>
  <c r="E13281" i="1"/>
  <c r="B13281" i="1" s="1"/>
  <c r="E13282" i="1"/>
  <c r="B13282" i="1" s="1"/>
  <c r="E13283" i="1"/>
  <c r="B13283" i="1" s="1"/>
  <c r="A13283" i="1" s="1"/>
  <c r="E13284" i="1"/>
  <c r="B13284" i="1" s="1"/>
  <c r="A13284" i="1" s="1"/>
  <c r="E13285" i="1"/>
  <c r="B13285" i="1" s="1"/>
  <c r="A13285" i="1" s="1"/>
  <c r="E13286" i="1"/>
  <c r="B13286" i="1" s="1"/>
  <c r="A13286" i="1" s="1"/>
  <c r="E13287" i="1"/>
  <c r="B13287" i="1" s="1"/>
  <c r="A13287" i="1" s="1"/>
  <c r="E13288" i="1"/>
  <c r="B13288" i="1" s="1"/>
  <c r="A13288" i="1" s="1"/>
  <c r="E13289" i="1"/>
  <c r="B13289" i="1" s="1"/>
  <c r="A13289" i="1" s="1"/>
  <c r="E13290" i="1"/>
  <c r="B13290" i="1" s="1"/>
  <c r="A13290" i="1" s="1"/>
  <c r="E13291" i="1"/>
  <c r="B13291" i="1" s="1"/>
  <c r="A13291" i="1" s="1"/>
  <c r="E13292" i="1"/>
  <c r="B13292" i="1" s="1"/>
  <c r="E13293" i="1"/>
  <c r="B13293" i="1" s="1"/>
  <c r="E13294" i="1"/>
  <c r="B13294" i="1" s="1"/>
  <c r="E13295" i="1"/>
  <c r="B13295" i="1" s="1"/>
  <c r="E13296" i="1"/>
  <c r="B13296" i="1" s="1"/>
  <c r="E13297" i="1"/>
  <c r="B13297" i="1" s="1"/>
  <c r="E13298" i="1"/>
  <c r="B13298" i="1" s="1"/>
  <c r="E13299" i="1"/>
  <c r="B13299" i="1" s="1"/>
  <c r="A13299" i="1" s="1"/>
  <c r="E13300" i="1"/>
  <c r="B13300" i="1" s="1"/>
  <c r="A13300" i="1" s="1"/>
  <c r="E13301" i="1"/>
  <c r="B13301" i="1" s="1"/>
  <c r="A13301" i="1" s="1"/>
  <c r="E13302" i="1"/>
  <c r="B13302" i="1" s="1"/>
  <c r="A13302" i="1" s="1"/>
  <c r="E13303" i="1"/>
  <c r="B13303" i="1" s="1"/>
  <c r="A13303" i="1" s="1"/>
  <c r="E13304" i="1"/>
  <c r="B13304" i="1" s="1"/>
  <c r="A13304" i="1" s="1"/>
  <c r="E13305" i="1"/>
  <c r="B13305" i="1" s="1"/>
  <c r="A13305" i="1" s="1"/>
  <c r="E13306" i="1"/>
  <c r="B13306" i="1" s="1"/>
  <c r="A13306" i="1" s="1"/>
  <c r="E13307" i="1"/>
  <c r="B13307" i="1" s="1"/>
  <c r="A13307" i="1" s="1"/>
  <c r="E13308" i="1"/>
  <c r="B13308" i="1" s="1"/>
  <c r="E13309" i="1"/>
  <c r="B13309" i="1" s="1"/>
  <c r="E13310" i="1"/>
  <c r="B13310" i="1" s="1"/>
  <c r="E13311" i="1"/>
  <c r="B13311" i="1" s="1"/>
  <c r="E13312" i="1"/>
  <c r="B13312" i="1" s="1"/>
  <c r="E13313" i="1"/>
  <c r="B13313" i="1" s="1"/>
  <c r="E13314" i="1"/>
  <c r="B13314" i="1" s="1"/>
  <c r="E13315" i="1"/>
  <c r="B13315" i="1" s="1"/>
  <c r="A13315" i="1" s="1"/>
  <c r="E13316" i="1"/>
  <c r="B13316" i="1" s="1"/>
  <c r="A13316" i="1" s="1"/>
  <c r="E13317" i="1"/>
  <c r="B13317" i="1" s="1"/>
  <c r="A13317" i="1" s="1"/>
  <c r="E13318" i="1"/>
  <c r="B13318" i="1" s="1"/>
  <c r="A13318" i="1" s="1"/>
  <c r="E13319" i="1"/>
  <c r="B13319" i="1" s="1"/>
  <c r="A13319" i="1" s="1"/>
  <c r="E13320" i="1"/>
  <c r="B13320" i="1" s="1"/>
  <c r="A13320" i="1" s="1"/>
  <c r="E13321" i="1"/>
  <c r="B13321" i="1" s="1"/>
  <c r="A13321" i="1" s="1"/>
  <c r="E13322" i="1"/>
  <c r="B13322" i="1" s="1"/>
  <c r="A13322" i="1" s="1"/>
  <c r="E13323" i="1"/>
  <c r="B13323" i="1" s="1"/>
  <c r="A13323" i="1" s="1"/>
  <c r="E13324" i="1"/>
  <c r="B13324" i="1" s="1"/>
  <c r="E13325" i="1"/>
  <c r="B13325" i="1" s="1"/>
  <c r="E13326" i="1"/>
  <c r="B13326" i="1" s="1"/>
  <c r="E13327" i="1"/>
  <c r="B13327" i="1" s="1"/>
  <c r="E13328" i="1"/>
  <c r="B13328" i="1" s="1"/>
  <c r="E13329" i="1"/>
  <c r="B13329" i="1" s="1"/>
  <c r="E13330" i="1"/>
  <c r="B13330" i="1" s="1"/>
  <c r="E13331" i="1"/>
  <c r="B13331" i="1" s="1"/>
  <c r="A13331" i="1" s="1"/>
  <c r="E13332" i="1"/>
  <c r="B13332" i="1" s="1"/>
  <c r="A13332" i="1" s="1"/>
  <c r="E13333" i="1"/>
  <c r="B13333" i="1" s="1"/>
  <c r="A13333" i="1" s="1"/>
  <c r="E13334" i="1"/>
  <c r="B13334" i="1" s="1"/>
  <c r="A13334" i="1" s="1"/>
  <c r="E13335" i="1"/>
  <c r="B13335" i="1" s="1"/>
  <c r="A13335" i="1" s="1"/>
  <c r="E13336" i="1"/>
  <c r="B13336" i="1" s="1"/>
  <c r="A13336" i="1" s="1"/>
  <c r="E13337" i="1"/>
  <c r="B13337" i="1" s="1"/>
  <c r="A13337" i="1" s="1"/>
  <c r="E13338" i="1"/>
  <c r="B13338" i="1" s="1"/>
  <c r="A13338" i="1" s="1"/>
  <c r="E13339" i="1"/>
  <c r="B13339" i="1" s="1"/>
  <c r="A13339" i="1" s="1"/>
  <c r="E13340" i="1"/>
  <c r="B13340" i="1" s="1"/>
  <c r="E13341" i="1"/>
  <c r="B13341" i="1" s="1"/>
  <c r="E13342" i="1"/>
  <c r="B13342" i="1" s="1"/>
  <c r="E13343" i="1"/>
  <c r="B13343" i="1" s="1"/>
  <c r="E13344" i="1"/>
  <c r="B13344" i="1" s="1"/>
  <c r="E13345" i="1"/>
  <c r="B13345" i="1" s="1"/>
  <c r="E13346" i="1"/>
  <c r="B13346" i="1" s="1"/>
  <c r="E13347" i="1"/>
  <c r="B13347" i="1" s="1"/>
  <c r="A13347" i="1" s="1"/>
  <c r="E13348" i="1"/>
  <c r="B13348" i="1" s="1"/>
  <c r="A13348" i="1" s="1"/>
  <c r="E13349" i="1"/>
  <c r="B13349" i="1" s="1"/>
  <c r="A13349" i="1" s="1"/>
  <c r="E13350" i="1"/>
  <c r="B13350" i="1" s="1"/>
  <c r="A13350" i="1" s="1"/>
  <c r="E13351" i="1"/>
  <c r="B13351" i="1" s="1"/>
  <c r="A13351" i="1" s="1"/>
  <c r="E13352" i="1"/>
  <c r="B13352" i="1" s="1"/>
  <c r="A13352" i="1" s="1"/>
  <c r="E13353" i="1"/>
  <c r="B13353" i="1" s="1"/>
  <c r="A13353" i="1" s="1"/>
  <c r="E13354" i="1"/>
  <c r="B13354" i="1" s="1"/>
  <c r="A13354" i="1" s="1"/>
  <c r="E13355" i="1"/>
  <c r="B13355" i="1" s="1"/>
  <c r="A13355" i="1" s="1"/>
  <c r="E13356" i="1"/>
  <c r="B13356" i="1" s="1"/>
  <c r="E13357" i="1"/>
  <c r="B13357" i="1" s="1"/>
  <c r="E13358" i="1"/>
  <c r="B13358" i="1" s="1"/>
  <c r="E13359" i="1"/>
  <c r="B13359" i="1" s="1"/>
  <c r="E13360" i="1"/>
  <c r="B13360" i="1" s="1"/>
  <c r="E13361" i="1"/>
  <c r="B13361" i="1" s="1"/>
  <c r="E13362" i="1"/>
  <c r="B13362" i="1" s="1"/>
  <c r="E13363" i="1"/>
  <c r="B13363" i="1" s="1"/>
  <c r="A13363" i="1" s="1"/>
  <c r="E13364" i="1"/>
  <c r="B13364" i="1" s="1"/>
  <c r="A13364" i="1" s="1"/>
  <c r="E13365" i="1"/>
  <c r="B13365" i="1" s="1"/>
  <c r="A13365" i="1" s="1"/>
  <c r="E13366" i="1"/>
  <c r="B13366" i="1" s="1"/>
  <c r="A13366" i="1" s="1"/>
  <c r="E13367" i="1"/>
  <c r="B13367" i="1" s="1"/>
  <c r="A13367" i="1" s="1"/>
  <c r="E13368" i="1"/>
  <c r="B13368" i="1" s="1"/>
  <c r="A13368" i="1" s="1"/>
  <c r="E13369" i="1"/>
  <c r="B13369" i="1" s="1"/>
  <c r="A13369" i="1" s="1"/>
  <c r="E13370" i="1"/>
  <c r="B13370" i="1" s="1"/>
  <c r="A13370" i="1" s="1"/>
  <c r="E13371" i="1"/>
  <c r="B13371" i="1" s="1"/>
  <c r="A13371" i="1" s="1"/>
  <c r="E13372" i="1"/>
  <c r="B13372" i="1" s="1"/>
  <c r="E13373" i="1"/>
  <c r="B13373" i="1" s="1"/>
  <c r="E13374" i="1"/>
  <c r="B13374" i="1" s="1"/>
  <c r="E13375" i="1"/>
  <c r="B13375" i="1" s="1"/>
  <c r="E13376" i="1"/>
  <c r="B13376" i="1" s="1"/>
  <c r="E13377" i="1"/>
  <c r="B13377" i="1" s="1"/>
  <c r="E13378" i="1"/>
  <c r="B13378" i="1" s="1"/>
  <c r="E13379" i="1"/>
  <c r="B13379" i="1" s="1"/>
  <c r="A13379" i="1" s="1"/>
  <c r="E13380" i="1"/>
  <c r="B13380" i="1" s="1"/>
  <c r="A13380" i="1" s="1"/>
  <c r="E13381" i="1"/>
  <c r="B13381" i="1" s="1"/>
  <c r="A13381" i="1" s="1"/>
  <c r="E13382" i="1"/>
  <c r="B13382" i="1" s="1"/>
  <c r="A13382" i="1" s="1"/>
  <c r="E13383" i="1"/>
  <c r="B13383" i="1" s="1"/>
  <c r="A13383" i="1" s="1"/>
  <c r="E13384" i="1"/>
  <c r="B13384" i="1" s="1"/>
  <c r="A13384" i="1" s="1"/>
  <c r="E13385" i="1"/>
  <c r="B13385" i="1" s="1"/>
  <c r="A13385" i="1" s="1"/>
  <c r="E13386" i="1"/>
  <c r="B13386" i="1" s="1"/>
  <c r="A13386" i="1" s="1"/>
  <c r="E13387" i="1"/>
  <c r="B13387" i="1" s="1"/>
  <c r="A13387" i="1" s="1"/>
  <c r="E13388" i="1"/>
  <c r="B13388" i="1" s="1"/>
  <c r="E13389" i="1"/>
  <c r="B13389" i="1" s="1"/>
  <c r="E13390" i="1"/>
  <c r="B13390" i="1" s="1"/>
  <c r="E13391" i="1"/>
  <c r="B13391" i="1" s="1"/>
  <c r="E13392" i="1"/>
  <c r="B13392" i="1" s="1"/>
  <c r="E13393" i="1"/>
  <c r="B13393" i="1" s="1"/>
  <c r="E13394" i="1"/>
  <c r="B13394" i="1" s="1"/>
  <c r="E13395" i="1"/>
  <c r="B13395" i="1" s="1"/>
  <c r="A13395" i="1" s="1"/>
  <c r="E13396" i="1"/>
  <c r="B13396" i="1" s="1"/>
  <c r="A13396" i="1" s="1"/>
  <c r="E13397" i="1"/>
  <c r="B13397" i="1" s="1"/>
  <c r="A13397" i="1" s="1"/>
  <c r="E13398" i="1"/>
  <c r="B13398" i="1" s="1"/>
  <c r="A13398" i="1" s="1"/>
  <c r="E13399" i="1"/>
  <c r="B13399" i="1" s="1"/>
  <c r="A13399" i="1" s="1"/>
  <c r="E13400" i="1"/>
  <c r="B13400" i="1" s="1"/>
  <c r="A13400" i="1" s="1"/>
  <c r="E13401" i="1"/>
  <c r="B13401" i="1" s="1"/>
  <c r="A13401" i="1" s="1"/>
  <c r="E13402" i="1"/>
  <c r="B13402" i="1" s="1"/>
  <c r="A13402" i="1" s="1"/>
  <c r="E13403" i="1"/>
  <c r="B13403" i="1" s="1"/>
  <c r="A13403" i="1" s="1"/>
  <c r="E13404" i="1"/>
  <c r="B13404" i="1" s="1"/>
  <c r="E13405" i="1"/>
  <c r="B13405" i="1" s="1"/>
  <c r="E13406" i="1"/>
  <c r="B13406" i="1" s="1"/>
  <c r="E13407" i="1"/>
  <c r="B13407" i="1" s="1"/>
  <c r="E13408" i="1"/>
  <c r="B13408" i="1" s="1"/>
  <c r="E13409" i="1"/>
  <c r="B13409" i="1" s="1"/>
  <c r="E13410" i="1"/>
  <c r="B13410" i="1" s="1"/>
  <c r="E13411" i="1"/>
  <c r="B13411" i="1" s="1"/>
  <c r="A13411" i="1" s="1"/>
  <c r="E13412" i="1"/>
  <c r="B13412" i="1" s="1"/>
  <c r="A13412" i="1" s="1"/>
  <c r="E13413" i="1"/>
  <c r="B13413" i="1" s="1"/>
  <c r="A13413" i="1" s="1"/>
  <c r="E13414" i="1"/>
  <c r="B13414" i="1" s="1"/>
  <c r="A13414" i="1" s="1"/>
  <c r="E13415" i="1"/>
  <c r="B13415" i="1" s="1"/>
  <c r="A13415" i="1" s="1"/>
  <c r="E13416" i="1"/>
  <c r="B13416" i="1" s="1"/>
  <c r="A13416" i="1" s="1"/>
  <c r="E13417" i="1"/>
  <c r="B13417" i="1" s="1"/>
  <c r="A13417" i="1" s="1"/>
  <c r="E13418" i="1"/>
  <c r="B13418" i="1" s="1"/>
  <c r="A13418" i="1" s="1"/>
  <c r="E13419" i="1"/>
  <c r="B13419" i="1" s="1"/>
  <c r="A13419" i="1" s="1"/>
  <c r="E13420" i="1"/>
  <c r="B13420" i="1" s="1"/>
  <c r="E13421" i="1"/>
  <c r="B13421" i="1" s="1"/>
  <c r="E13422" i="1"/>
  <c r="B13422" i="1" s="1"/>
  <c r="E13423" i="1"/>
  <c r="B13423" i="1" s="1"/>
  <c r="E13424" i="1"/>
  <c r="B13424" i="1" s="1"/>
  <c r="E13425" i="1"/>
  <c r="B13425" i="1" s="1"/>
  <c r="E13426" i="1"/>
  <c r="B13426" i="1" s="1"/>
  <c r="E13427" i="1"/>
  <c r="B13427" i="1" s="1"/>
  <c r="A13427" i="1" s="1"/>
  <c r="E13428" i="1"/>
  <c r="B13428" i="1" s="1"/>
  <c r="A13428" i="1" s="1"/>
  <c r="E13429" i="1"/>
  <c r="B13429" i="1" s="1"/>
  <c r="A13429" i="1" s="1"/>
  <c r="E13430" i="1"/>
  <c r="B13430" i="1" s="1"/>
  <c r="A13430" i="1" s="1"/>
  <c r="E13431" i="1"/>
  <c r="B13431" i="1" s="1"/>
  <c r="A13431" i="1" s="1"/>
  <c r="E13432" i="1"/>
  <c r="B13432" i="1" s="1"/>
  <c r="A13432" i="1" s="1"/>
  <c r="E13433" i="1"/>
  <c r="B13433" i="1" s="1"/>
  <c r="A13433" i="1" s="1"/>
  <c r="E13434" i="1"/>
  <c r="B13434" i="1" s="1"/>
  <c r="A13434" i="1" s="1"/>
  <c r="E13435" i="1"/>
  <c r="B13435" i="1" s="1"/>
  <c r="A13435" i="1" s="1"/>
  <c r="E13436" i="1"/>
  <c r="B13436" i="1" s="1"/>
  <c r="E13437" i="1"/>
  <c r="B13437" i="1" s="1"/>
  <c r="E13438" i="1"/>
  <c r="B13438" i="1" s="1"/>
  <c r="E13439" i="1"/>
  <c r="B13439" i="1" s="1"/>
  <c r="E13440" i="1"/>
  <c r="B13440" i="1" s="1"/>
  <c r="E13441" i="1"/>
  <c r="B13441" i="1" s="1"/>
  <c r="E13442" i="1"/>
  <c r="B13442" i="1" s="1"/>
  <c r="E13443" i="1"/>
  <c r="B13443" i="1" s="1"/>
  <c r="A13443" i="1" s="1"/>
  <c r="E13444" i="1"/>
  <c r="B13444" i="1" s="1"/>
  <c r="A13444" i="1" s="1"/>
  <c r="E13445" i="1"/>
  <c r="B13445" i="1" s="1"/>
  <c r="A13445" i="1" s="1"/>
  <c r="E13446" i="1"/>
  <c r="B13446" i="1" s="1"/>
  <c r="A13446" i="1" s="1"/>
  <c r="E13447" i="1"/>
  <c r="B13447" i="1" s="1"/>
  <c r="A13447" i="1" s="1"/>
  <c r="E13448" i="1"/>
  <c r="B13448" i="1" s="1"/>
  <c r="A13448" i="1" s="1"/>
  <c r="E13449" i="1"/>
  <c r="B13449" i="1" s="1"/>
  <c r="A13449" i="1" s="1"/>
  <c r="E13450" i="1"/>
  <c r="B13450" i="1" s="1"/>
  <c r="A13450" i="1" s="1"/>
  <c r="E13451" i="1"/>
  <c r="B13451" i="1" s="1"/>
  <c r="A13451" i="1" s="1"/>
  <c r="E13452" i="1"/>
  <c r="B13452" i="1" s="1"/>
  <c r="E13453" i="1"/>
  <c r="B13453" i="1" s="1"/>
  <c r="E13454" i="1"/>
  <c r="B13454" i="1" s="1"/>
  <c r="E13455" i="1"/>
  <c r="B13455" i="1" s="1"/>
  <c r="E13456" i="1"/>
  <c r="B13456" i="1" s="1"/>
  <c r="E13457" i="1"/>
  <c r="B13457" i="1" s="1"/>
  <c r="E13458" i="1"/>
  <c r="B13458" i="1" s="1"/>
  <c r="E13459" i="1"/>
  <c r="B13459" i="1" s="1"/>
  <c r="A13459" i="1" s="1"/>
  <c r="E13460" i="1"/>
  <c r="B13460" i="1" s="1"/>
  <c r="A13460" i="1" s="1"/>
  <c r="E13461" i="1"/>
  <c r="B13461" i="1" s="1"/>
  <c r="A13461" i="1" s="1"/>
  <c r="E13462" i="1"/>
  <c r="B13462" i="1" s="1"/>
  <c r="A13462" i="1" s="1"/>
  <c r="E13463" i="1"/>
  <c r="B13463" i="1" s="1"/>
  <c r="A13463" i="1" s="1"/>
  <c r="E13464" i="1"/>
  <c r="B13464" i="1" s="1"/>
  <c r="A13464" i="1" s="1"/>
  <c r="E13465" i="1"/>
  <c r="B13465" i="1" s="1"/>
  <c r="A13465" i="1" s="1"/>
  <c r="E13466" i="1"/>
  <c r="B13466" i="1" s="1"/>
  <c r="A13466" i="1" s="1"/>
  <c r="E13467" i="1"/>
  <c r="B13467" i="1" s="1"/>
  <c r="A13467" i="1" s="1"/>
  <c r="E13468" i="1"/>
  <c r="B13468" i="1" s="1"/>
  <c r="E13469" i="1"/>
  <c r="B13469" i="1" s="1"/>
  <c r="E13470" i="1"/>
  <c r="B13470" i="1" s="1"/>
  <c r="E13471" i="1"/>
  <c r="B13471" i="1" s="1"/>
  <c r="E13472" i="1"/>
  <c r="B13472" i="1" s="1"/>
  <c r="E13473" i="1"/>
  <c r="B13473" i="1" s="1"/>
  <c r="E13474" i="1"/>
  <c r="B13474" i="1" s="1"/>
  <c r="E13475" i="1"/>
  <c r="B13475" i="1" s="1"/>
  <c r="A13475" i="1" s="1"/>
  <c r="E13476" i="1"/>
  <c r="B13476" i="1" s="1"/>
  <c r="A13476" i="1" s="1"/>
  <c r="E13477" i="1"/>
  <c r="B13477" i="1" s="1"/>
  <c r="A13477" i="1" s="1"/>
  <c r="E13478" i="1"/>
  <c r="B13478" i="1" s="1"/>
  <c r="A13478" i="1" s="1"/>
  <c r="E13479" i="1"/>
  <c r="B13479" i="1" s="1"/>
  <c r="A13479" i="1" s="1"/>
  <c r="E13480" i="1"/>
  <c r="B13480" i="1" s="1"/>
  <c r="A13480" i="1" s="1"/>
  <c r="E13481" i="1"/>
  <c r="B13481" i="1" s="1"/>
  <c r="A13481" i="1" s="1"/>
  <c r="E13482" i="1"/>
  <c r="B13482" i="1" s="1"/>
  <c r="A13482" i="1" s="1"/>
  <c r="E13483" i="1"/>
  <c r="B13483" i="1" s="1"/>
  <c r="A13483" i="1" s="1"/>
  <c r="E13484" i="1"/>
  <c r="B13484" i="1" s="1"/>
  <c r="E13485" i="1"/>
  <c r="B13485" i="1" s="1"/>
  <c r="E13486" i="1"/>
  <c r="B13486" i="1" s="1"/>
  <c r="E13487" i="1"/>
  <c r="B13487" i="1" s="1"/>
  <c r="E13488" i="1"/>
  <c r="B13488" i="1" s="1"/>
  <c r="E13489" i="1"/>
  <c r="B13489" i="1" s="1"/>
  <c r="E13490" i="1"/>
  <c r="B13490" i="1" s="1"/>
  <c r="E13491" i="1"/>
  <c r="B13491" i="1" s="1"/>
  <c r="A13491" i="1" s="1"/>
  <c r="E13492" i="1"/>
  <c r="B13492" i="1" s="1"/>
  <c r="A13492" i="1" s="1"/>
  <c r="E13493" i="1"/>
  <c r="B13493" i="1" s="1"/>
  <c r="A13493" i="1" s="1"/>
  <c r="E13494" i="1"/>
  <c r="B13494" i="1" s="1"/>
  <c r="A13494" i="1" s="1"/>
  <c r="E13495" i="1"/>
  <c r="B13495" i="1" s="1"/>
  <c r="A13495" i="1" s="1"/>
  <c r="E13496" i="1"/>
  <c r="B13496" i="1" s="1"/>
  <c r="A13496" i="1" s="1"/>
  <c r="E13497" i="1"/>
  <c r="B13497" i="1" s="1"/>
  <c r="A13497" i="1" s="1"/>
  <c r="E13498" i="1"/>
  <c r="B13498" i="1" s="1"/>
  <c r="A13498" i="1" s="1"/>
  <c r="E13499" i="1"/>
  <c r="B13499" i="1" s="1"/>
  <c r="A13499" i="1" s="1"/>
  <c r="E13500" i="1"/>
  <c r="B13500" i="1" s="1"/>
  <c r="E13501" i="1"/>
  <c r="B13501" i="1" s="1"/>
  <c r="E13502" i="1"/>
  <c r="B13502" i="1" s="1"/>
  <c r="E13503" i="1"/>
  <c r="B13503" i="1" s="1"/>
  <c r="E13504" i="1"/>
  <c r="B13504" i="1" s="1"/>
  <c r="E13505" i="1"/>
  <c r="B13505" i="1" s="1"/>
  <c r="E13506" i="1"/>
  <c r="B13506" i="1" s="1"/>
  <c r="E13507" i="1"/>
  <c r="B13507" i="1" s="1"/>
  <c r="A13507" i="1" s="1"/>
  <c r="E13508" i="1"/>
  <c r="B13508" i="1" s="1"/>
  <c r="A13508" i="1" s="1"/>
  <c r="E13509" i="1"/>
  <c r="B13509" i="1" s="1"/>
  <c r="A13509" i="1" s="1"/>
  <c r="E13510" i="1"/>
  <c r="B13510" i="1" s="1"/>
  <c r="A13510" i="1" s="1"/>
  <c r="E13511" i="1"/>
  <c r="B13511" i="1" s="1"/>
  <c r="A13511" i="1" s="1"/>
  <c r="E13512" i="1"/>
  <c r="B13512" i="1" s="1"/>
  <c r="A13512" i="1" s="1"/>
  <c r="E13513" i="1"/>
  <c r="B13513" i="1" s="1"/>
  <c r="A13513" i="1" s="1"/>
  <c r="E13514" i="1"/>
  <c r="B13514" i="1" s="1"/>
  <c r="A13514" i="1" s="1"/>
  <c r="E13515" i="1"/>
  <c r="B13515" i="1" s="1"/>
  <c r="A13515" i="1" s="1"/>
  <c r="E13516" i="1"/>
  <c r="B13516" i="1" s="1"/>
  <c r="E13517" i="1"/>
  <c r="B13517" i="1" s="1"/>
  <c r="E13518" i="1"/>
  <c r="B13518" i="1" s="1"/>
  <c r="E13519" i="1"/>
  <c r="B13519" i="1" s="1"/>
  <c r="E13520" i="1"/>
  <c r="B13520" i="1" s="1"/>
  <c r="E13521" i="1"/>
  <c r="B13521" i="1" s="1"/>
  <c r="E13522" i="1"/>
  <c r="B13522" i="1" s="1"/>
  <c r="E13523" i="1"/>
  <c r="B13523" i="1" s="1"/>
  <c r="A13523" i="1" s="1"/>
  <c r="E13524" i="1"/>
  <c r="B13524" i="1" s="1"/>
  <c r="A13524" i="1" s="1"/>
  <c r="E13525" i="1"/>
  <c r="B13525" i="1" s="1"/>
  <c r="A13525" i="1" s="1"/>
  <c r="E13526" i="1"/>
  <c r="B13526" i="1" s="1"/>
  <c r="A13526" i="1" s="1"/>
  <c r="E13527" i="1"/>
  <c r="B13527" i="1" s="1"/>
  <c r="A13527" i="1" s="1"/>
  <c r="E13528" i="1"/>
  <c r="B13528" i="1" s="1"/>
  <c r="A13528" i="1" s="1"/>
  <c r="E13529" i="1"/>
  <c r="B13529" i="1" s="1"/>
  <c r="A13529" i="1" s="1"/>
  <c r="E13530" i="1"/>
  <c r="B13530" i="1" s="1"/>
  <c r="A13530" i="1" s="1"/>
  <c r="E13531" i="1"/>
  <c r="B13531" i="1" s="1"/>
  <c r="A13531" i="1" s="1"/>
  <c r="E13532" i="1"/>
  <c r="B13532" i="1" s="1"/>
  <c r="E13533" i="1"/>
  <c r="B13533" i="1" s="1"/>
  <c r="E13534" i="1"/>
  <c r="B13534" i="1" s="1"/>
  <c r="E13535" i="1"/>
  <c r="B13535" i="1" s="1"/>
  <c r="E13536" i="1"/>
  <c r="B13536" i="1" s="1"/>
  <c r="E13537" i="1"/>
  <c r="B13537" i="1" s="1"/>
  <c r="E13538" i="1"/>
  <c r="B13538" i="1" s="1"/>
  <c r="E13539" i="1"/>
  <c r="B13539" i="1" s="1"/>
  <c r="A13539" i="1" s="1"/>
  <c r="E13540" i="1"/>
  <c r="B13540" i="1" s="1"/>
  <c r="A13540" i="1" s="1"/>
  <c r="E13541" i="1"/>
  <c r="B13541" i="1" s="1"/>
  <c r="A13541" i="1" s="1"/>
  <c r="E13542" i="1"/>
  <c r="B13542" i="1" s="1"/>
  <c r="A13542" i="1" s="1"/>
  <c r="E13543" i="1"/>
  <c r="B13543" i="1" s="1"/>
  <c r="A13543" i="1" s="1"/>
  <c r="E13544" i="1"/>
  <c r="B13544" i="1" s="1"/>
  <c r="A13544" i="1" s="1"/>
  <c r="E13545" i="1"/>
  <c r="B13545" i="1" s="1"/>
  <c r="A13545" i="1" s="1"/>
  <c r="E13546" i="1"/>
  <c r="B13546" i="1" s="1"/>
  <c r="A13546" i="1" s="1"/>
  <c r="E13547" i="1"/>
  <c r="B13547" i="1" s="1"/>
  <c r="A13547" i="1" s="1"/>
  <c r="E13548" i="1"/>
  <c r="B13548" i="1" s="1"/>
  <c r="E13549" i="1"/>
  <c r="B13549" i="1" s="1"/>
  <c r="E13550" i="1"/>
  <c r="B13550" i="1" s="1"/>
  <c r="E13551" i="1"/>
  <c r="B13551" i="1" s="1"/>
  <c r="E13552" i="1"/>
  <c r="B13552" i="1" s="1"/>
  <c r="E13553" i="1"/>
  <c r="B13553" i="1" s="1"/>
  <c r="E13554" i="1"/>
  <c r="B13554" i="1" s="1"/>
  <c r="E13555" i="1"/>
  <c r="B13555" i="1" s="1"/>
  <c r="A13555" i="1" s="1"/>
  <c r="E13556" i="1"/>
  <c r="B13556" i="1" s="1"/>
  <c r="A13556" i="1" s="1"/>
  <c r="E13557" i="1"/>
  <c r="B13557" i="1" s="1"/>
  <c r="A13557" i="1" s="1"/>
  <c r="E13558" i="1"/>
  <c r="B13558" i="1" s="1"/>
  <c r="A13558" i="1" s="1"/>
  <c r="E13559" i="1"/>
  <c r="B13559" i="1" s="1"/>
  <c r="A13559" i="1" s="1"/>
  <c r="E13560" i="1"/>
  <c r="B13560" i="1" s="1"/>
  <c r="A13560" i="1" s="1"/>
  <c r="E13561" i="1"/>
  <c r="B13561" i="1" s="1"/>
  <c r="A13561" i="1" s="1"/>
  <c r="E13562" i="1"/>
  <c r="B13562" i="1" s="1"/>
  <c r="A13562" i="1" s="1"/>
  <c r="E13563" i="1"/>
  <c r="B13563" i="1" s="1"/>
  <c r="A13563" i="1" s="1"/>
  <c r="E13564" i="1"/>
  <c r="B13564" i="1" s="1"/>
  <c r="E13565" i="1"/>
  <c r="B13565" i="1" s="1"/>
  <c r="E13566" i="1"/>
  <c r="B13566" i="1" s="1"/>
  <c r="E13567" i="1"/>
  <c r="B13567" i="1" s="1"/>
  <c r="E13568" i="1"/>
  <c r="B13568" i="1" s="1"/>
  <c r="E13569" i="1"/>
  <c r="B13569" i="1" s="1"/>
  <c r="E13570" i="1"/>
  <c r="B13570" i="1" s="1"/>
  <c r="E13571" i="1"/>
  <c r="B13571" i="1" s="1"/>
  <c r="A13571" i="1" s="1"/>
  <c r="E13572" i="1"/>
  <c r="B13572" i="1" s="1"/>
  <c r="A13572" i="1" s="1"/>
  <c r="E13573" i="1"/>
  <c r="B13573" i="1" s="1"/>
  <c r="A13573" i="1" s="1"/>
  <c r="E13574" i="1"/>
  <c r="B13574" i="1" s="1"/>
  <c r="A13574" i="1" s="1"/>
  <c r="E13575" i="1"/>
  <c r="B13575" i="1" s="1"/>
  <c r="A13575" i="1" s="1"/>
  <c r="E13576" i="1"/>
  <c r="B13576" i="1" s="1"/>
  <c r="A13576" i="1" s="1"/>
  <c r="E13577" i="1"/>
  <c r="B13577" i="1" s="1"/>
  <c r="A13577" i="1" s="1"/>
  <c r="E13578" i="1"/>
  <c r="B13578" i="1" s="1"/>
  <c r="A13578" i="1" s="1"/>
  <c r="E13579" i="1"/>
  <c r="B13579" i="1" s="1"/>
  <c r="A13579" i="1" s="1"/>
  <c r="E13580" i="1"/>
  <c r="B13580" i="1" s="1"/>
  <c r="E13581" i="1"/>
  <c r="B13581" i="1" s="1"/>
  <c r="E13582" i="1"/>
  <c r="B13582" i="1" s="1"/>
  <c r="E13583" i="1"/>
  <c r="B13583" i="1" s="1"/>
  <c r="E13584" i="1"/>
  <c r="B13584" i="1" s="1"/>
  <c r="E13585" i="1"/>
  <c r="B13585" i="1" s="1"/>
  <c r="E13586" i="1"/>
  <c r="B13586" i="1" s="1"/>
  <c r="E13587" i="1"/>
  <c r="B13587" i="1" s="1"/>
  <c r="A13587" i="1" s="1"/>
  <c r="E13588" i="1"/>
  <c r="B13588" i="1" s="1"/>
  <c r="A13588" i="1" s="1"/>
  <c r="E13589" i="1"/>
  <c r="B13589" i="1" s="1"/>
  <c r="A13589" i="1" s="1"/>
  <c r="E13590" i="1"/>
  <c r="B13590" i="1" s="1"/>
  <c r="A13590" i="1" s="1"/>
  <c r="E13591" i="1"/>
  <c r="B13591" i="1" s="1"/>
  <c r="A13591" i="1" s="1"/>
  <c r="E13592" i="1"/>
  <c r="B13592" i="1" s="1"/>
  <c r="A13592" i="1" s="1"/>
  <c r="E13593" i="1"/>
  <c r="B13593" i="1" s="1"/>
  <c r="A13593" i="1" s="1"/>
  <c r="E13594" i="1"/>
  <c r="B13594" i="1" s="1"/>
  <c r="A13594" i="1" s="1"/>
  <c r="E13595" i="1"/>
  <c r="B13595" i="1" s="1"/>
  <c r="A13595" i="1" s="1"/>
  <c r="E13596" i="1"/>
  <c r="B13596" i="1" s="1"/>
  <c r="E13597" i="1"/>
  <c r="B13597" i="1" s="1"/>
  <c r="E13598" i="1"/>
  <c r="B13598" i="1" s="1"/>
  <c r="E13599" i="1"/>
  <c r="B13599" i="1" s="1"/>
  <c r="E13600" i="1"/>
  <c r="B13600" i="1" s="1"/>
  <c r="E13601" i="1"/>
  <c r="B13601" i="1" s="1"/>
  <c r="E13602" i="1"/>
  <c r="B13602" i="1" s="1"/>
  <c r="E13603" i="1"/>
  <c r="B13603" i="1" s="1"/>
  <c r="A13603" i="1" s="1"/>
  <c r="E13604" i="1"/>
  <c r="B13604" i="1" s="1"/>
  <c r="A13604" i="1" s="1"/>
  <c r="E13605" i="1"/>
  <c r="B13605" i="1" s="1"/>
  <c r="A13605" i="1" s="1"/>
  <c r="E13606" i="1"/>
  <c r="B13606" i="1" s="1"/>
  <c r="A13606" i="1" s="1"/>
  <c r="E13607" i="1"/>
  <c r="B13607" i="1" s="1"/>
  <c r="A13607" i="1" s="1"/>
  <c r="E13608" i="1"/>
  <c r="B13608" i="1" s="1"/>
  <c r="A13608" i="1" s="1"/>
  <c r="E13609" i="1"/>
  <c r="B13609" i="1" s="1"/>
  <c r="A13609" i="1" s="1"/>
  <c r="E13610" i="1"/>
  <c r="B13610" i="1" s="1"/>
  <c r="A13610" i="1" s="1"/>
  <c r="E13611" i="1"/>
  <c r="B13611" i="1" s="1"/>
  <c r="A13611" i="1" s="1"/>
  <c r="E13612" i="1"/>
  <c r="B13612" i="1" s="1"/>
  <c r="E13613" i="1"/>
  <c r="B13613" i="1" s="1"/>
  <c r="E13614" i="1"/>
  <c r="B13614" i="1" s="1"/>
  <c r="E13615" i="1"/>
  <c r="B13615" i="1" s="1"/>
  <c r="E13616" i="1"/>
  <c r="B13616" i="1" s="1"/>
  <c r="E13617" i="1"/>
  <c r="B13617" i="1" s="1"/>
  <c r="E13618" i="1"/>
  <c r="B13618" i="1" s="1"/>
  <c r="E13619" i="1"/>
  <c r="B13619" i="1" s="1"/>
  <c r="A13619" i="1" s="1"/>
  <c r="E13620" i="1"/>
  <c r="B13620" i="1" s="1"/>
  <c r="A13620" i="1" s="1"/>
  <c r="E13621" i="1"/>
  <c r="B13621" i="1" s="1"/>
  <c r="A13621" i="1" s="1"/>
  <c r="E13622" i="1"/>
  <c r="B13622" i="1" s="1"/>
  <c r="A13622" i="1" s="1"/>
  <c r="E13623" i="1"/>
  <c r="B13623" i="1" s="1"/>
  <c r="A13623" i="1" s="1"/>
  <c r="E13624" i="1"/>
  <c r="B13624" i="1" s="1"/>
  <c r="A13624" i="1" s="1"/>
  <c r="E13625" i="1"/>
  <c r="B13625" i="1" s="1"/>
  <c r="A13625" i="1" s="1"/>
  <c r="E13626" i="1"/>
  <c r="B13626" i="1" s="1"/>
  <c r="A13626" i="1" s="1"/>
  <c r="E13627" i="1"/>
  <c r="B13627" i="1" s="1"/>
  <c r="A13627" i="1" s="1"/>
  <c r="E13628" i="1"/>
  <c r="B13628" i="1" s="1"/>
  <c r="E13629" i="1"/>
  <c r="B13629" i="1" s="1"/>
  <c r="E13630" i="1"/>
  <c r="B13630" i="1" s="1"/>
  <c r="E13631" i="1"/>
  <c r="B13631" i="1" s="1"/>
  <c r="E13632" i="1"/>
  <c r="B13632" i="1" s="1"/>
  <c r="E13633" i="1"/>
  <c r="B13633" i="1" s="1"/>
  <c r="E13634" i="1"/>
  <c r="B13634" i="1" s="1"/>
  <c r="E13635" i="1"/>
  <c r="B13635" i="1" s="1"/>
  <c r="A13635" i="1" s="1"/>
  <c r="E13636" i="1"/>
  <c r="B13636" i="1" s="1"/>
  <c r="A13636" i="1" s="1"/>
  <c r="E13637" i="1"/>
  <c r="B13637" i="1" s="1"/>
  <c r="A13637" i="1" s="1"/>
  <c r="E13638" i="1"/>
  <c r="B13638" i="1" s="1"/>
  <c r="A13638" i="1" s="1"/>
  <c r="E13639" i="1"/>
  <c r="B13639" i="1" s="1"/>
  <c r="A13639" i="1" s="1"/>
  <c r="E13640" i="1"/>
  <c r="B13640" i="1" s="1"/>
  <c r="A13640" i="1" s="1"/>
  <c r="E13641" i="1"/>
  <c r="B13641" i="1" s="1"/>
  <c r="A13641" i="1" s="1"/>
  <c r="E13642" i="1"/>
  <c r="B13642" i="1" s="1"/>
  <c r="A13642" i="1" s="1"/>
  <c r="E13643" i="1"/>
  <c r="B13643" i="1" s="1"/>
  <c r="A13643" i="1" s="1"/>
  <c r="E13644" i="1"/>
  <c r="B13644" i="1" s="1"/>
  <c r="E13645" i="1"/>
  <c r="B13645" i="1" s="1"/>
  <c r="E13646" i="1"/>
  <c r="B13646" i="1" s="1"/>
  <c r="E13647" i="1"/>
  <c r="B13647" i="1" s="1"/>
  <c r="E13648" i="1"/>
  <c r="B13648" i="1" s="1"/>
  <c r="E13649" i="1"/>
  <c r="B13649" i="1" s="1"/>
  <c r="E13650" i="1"/>
  <c r="B13650" i="1" s="1"/>
  <c r="E13651" i="1"/>
  <c r="B13651" i="1" s="1"/>
  <c r="A13651" i="1" s="1"/>
  <c r="E13652" i="1"/>
  <c r="B13652" i="1" s="1"/>
  <c r="A13652" i="1" s="1"/>
  <c r="E13653" i="1"/>
  <c r="B13653" i="1" s="1"/>
  <c r="A13653" i="1" s="1"/>
  <c r="E13654" i="1"/>
  <c r="B13654" i="1" s="1"/>
  <c r="A13654" i="1" s="1"/>
  <c r="E13655" i="1"/>
  <c r="B13655" i="1" s="1"/>
  <c r="A13655" i="1" s="1"/>
  <c r="E13656" i="1"/>
  <c r="B13656" i="1" s="1"/>
  <c r="A13656" i="1" s="1"/>
  <c r="E13657" i="1"/>
  <c r="B13657" i="1" s="1"/>
  <c r="A13657" i="1" s="1"/>
  <c r="E13658" i="1"/>
  <c r="B13658" i="1" s="1"/>
  <c r="A13658" i="1" s="1"/>
  <c r="E13659" i="1"/>
  <c r="B13659" i="1" s="1"/>
  <c r="A13659" i="1" s="1"/>
  <c r="E13660" i="1"/>
  <c r="B13660" i="1" s="1"/>
  <c r="E13661" i="1"/>
  <c r="B13661" i="1" s="1"/>
  <c r="E13662" i="1"/>
  <c r="B13662" i="1" s="1"/>
  <c r="E13663" i="1"/>
  <c r="B13663" i="1" s="1"/>
  <c r="E13664" i="1"/>
  <c r="B13664" i="1" s="1"/>
  <c r="E13665" i="1"/>
  <c r="B13665" i="1" s="1"/>
  <c r="E13666" i="1"/>
  <c r="B13666" i="1" s="1"/>
  <c r="E13667" i="1"/>
  <c r="B13667" i="1" s="1"/>
  <c r="A13667" i="1" s="1"/>
  <c r="E13668" i="1"/>
  <c r="B13668" i="1" s="1"/>
  <c r="A13668" i="1" s="1"/>
  <c r="E13669" i="1"/>
  <c r="B13669" i="1" s="1"/>
  <c r="A13669" i="1" s="1"/>
  <c r="E13670" i="1"/>
  <c r="B13670" i="1" s="1"/>
  <c r="A13670" i="1" s="1"/>
  <c r="E13671" i="1"/>
  <c r="B13671" i="1" s="1"/>
  <c r="A13671" i="1" s="1"/>
  <c r="E13672" i="1"/>
  <c r="B13672" i="1" s="1"/>
  <c r="A13672" i="1" s="1"/>
  <c r="E13673" i="1"/>
  <c r="B13673" i="1" s="1"/>
  <c r="A13673" i="1" s="1"/>
  <c r="E13674" i="1"/>
  <c r="B13674" i="1" s="1"/>
  <c r="A13674" i="1" s="1"/>
  <c r="E13675" i="1"/>
  <c r="B13675" i="1" s="1"/>
  <c r="A13675" i="1" s="1"/>
  <c r="E13676" i="1"/>
  <c r="B13676" i="1" s="1"/>
  <c r="E13677" i="1"/>
  <c r="B13677" i="1" s="1"/>
  <c r="E13678" i="1"/>
  <c r="B13678" i="1" s="1"/>
  <c r="E13679" i="1"/>
  <c r="B13679" i="1" s="1"/>
  <c r="E13680" i="1"/>
  <c r="B13680" i="1" s="1"/>
  <c r="E13681" i="1"/>
  <c r="B13681" i="1" s="1"/>
  <c r="E13682" i="1"/>
  <c r="B13682" i="1" s="1"/>
  <c r="E13683" i="1"/>
  <c r="B13683" i="1" s="1"/>
  <c r="A13683" i="1" s="1"/>
  <c r="E13684" i="1"/>
  <c r="B13684" i="1" s="1"/>
  <c r="A13684" i="1" s="1"/>
  <c r="E13685" i="1"/>
  <c r="B13685" i="1" s="1"/>
  <c r="A13685" i="1" s="1"/>
  <c r="E13686" i="1"/>
  <c r="B13686" i="1" s="1"/>
  <c r="A13686" i="1" s="1"/>
  <c r="E13687" i="1"/>
  <c r="B13687" i="1" s="1"/>
  <c r="A13687" i="1" s="1"/>
  <c r="E13688" i="1"/>
  <c r="B13688" i="1" s="1"/>
  <c r="A13688" i="1" s="1"/>
  <c r="E13689" i="1"/>
  <c r="B13689" i="1" s="1"/>
  <c r="A13689" i="1" s="1"/>
  <c r="E13690" i="1"/>
  <c r="B13690" i="1" s="1"/>
  <c r="A13690" i="1" s="1"/>
  <c r="E13691" i="1"/>
  <c r="B13691" i="1" s="1"/>
  <c r="A13691" i="1" s="1"/>
  <c r="E13692" i="1"/>
  <c r="B13692" i="1" s="1"/>
  <c r="E13693" i="1"/>
  <c r="B13693" i="1" s="1"/>
  <c r="E13694" i="1"/>
  <c r="B13694" i="1" s="1"/>
  <c r="E13695" i="1"/>
  <c r="B13695" i="1" s="1"/>
  <c r="E13696" i="1"/>
  <c r="B13696" i="1" s="1"/>
  <c r="E13697" i="1"/>
  <c r="B13697" i="1" s="1"/>
  <c r="E13698" i="1"/>
  <c r="B13698" i="1" s="1"/>
  <c r="E13699" i="1"/>
  <c r="B13699" i="1" s="1"/>
  <c r="A13699" i="1" s="1"/>
  <c r="E13700" i="1"/>
  <c r="B13700" i="1" s="1"/>
  <c r="A13700" i="1" s="1"/>
  <c r="E13701" i="1"/>
  <c r="B13701" i="1" s="1"/>
  <c r="A13701" i="1" s="1"/>
  <c r="E13702" i="1"/>
  <c r="B13702" i="1" s="1"/>
  <c r="A13702" i="1" s="1"/>
  <c r="E13703" i="1"/>
  <c r="B13703" i="1" s="1"/>
  <c r="A13703" i="1" s="1"/>
  <c r="E13704" i="1"/>
  <c r="B13704" i="1" s="1"/>
  <c r="A13704" i="1" s="1"/>
  <c r="E13705" i="1"/>
  <c r="B13705" i="1" s="1"/>
  <c r="A13705" i="1" s="1"/>
  <c r="E13706" i="1"/>
  <c r="B13706" i="1" s="1"/>
  <c r="A13706" i="1" s="1"/>
  <c r="E13707" i="1"/>
  <c r="B13707" i="1" s="1"/>
  <c r="A13707" i="1" s="1"/>
  <c r="E13708" i="1"/>
  <c r="B13708" i="1" s="1"/>
  <c r="E13709" i="1"/>
  <c r="B13709" i="1" s="1"/>
  <c r="E13710" i="1"/>
  <c r="B13710" i="1" s="1"/>
  <c r="E13711" i="1"/>
  <c r="B13711" i="1" s="1"/>
  <c r="E13712" i="1"/>
  <c r="B13712" i="1" s="1"/>
  <c r="E13713" i="1"/>
  <c r="B13713" i="1" s="1"/>
  <c r="E13714" i="1"/>
  <c r="B13714" i="1" s="1"/>
  <c r="E13715" i="1"/>
  <c r="B13715" i="1" s="1"/>
  <c r="A13715" i="1" s="1"/>
  <c r="E13716" i="1"/>
  <c r="B13716" i="1" s="1"/>
  <c r="A13716" i="1" s="1"/>
  <c r="E13717" i="1"/>
  <c r="B13717" i="1" s="1"/>
  <c r="A13717" i="1" s="1"/>
  <c r="E13718" i="1"/>
  <c r="B13718" i="1" s="1"/>
  <c r="A13718" i="1" s="1"/>
  <c r="E13719" i="1"/>
  <c r="B13719" i="1" s="1"/>
  <c r="A13719" i="1" s="1"/>
  <c r="E13720" i="1"/>
  <c r="B13720" i="1" s="1"/>
  <c r="A13720" i="1" s="1"/>
  <c r="E13721" i="1"/>
  <c r="B13721" i="1" s="1"/>
  <c r="A13721" i="1" s="1"/>
  <c r="E13722" i="1"/>
  <c r="B13722" i="1" s="1"/>
  <c r="A13722" i="1" s="1"/>
  <c r="E13723" i="1"/>
  <c r="B13723" i="1" s="1"/>
  <c r="A13723" i="1" s="1"/>
  <c r="E13724" i="1"/>
  <c r="B13724" i="1" s="1"/>
  <c r="E13725" i="1"/>
  <c r="B13725" i="1" s="1"/>
  <c r="E13726" i="1"/>
  <c r="B13726" i="1" s="1"/>
  <c r="E13727" i="1"/>
  <c r="B13727" i="1" s="1"/>
  <c r="E13728" i="1"/>
  <c r="B13728" i="1" s="1"/>
  <c r="E13729" i="1"/>
  <c r="B13729" i="1" s="1"/>
  <c r="E13730" i="1"/>
  <c r="B13730" i="1" s="1"/>
  <c r="E13731" i="1"/>
  <c r="B13731" i="1" s="1"/>
  <c r="A13731" i="1" s="1"/>
  <c r="E13732" i="1"/>
  <c r="B13732" i="1" s="1"/>
  <c r="A13732" i="1" s="1"/>
  <c r="E13733" i="1"/>
  <c r="B13733" i="1" s="1"/>
  <c r="A13733" i="1" s="1"/>
  <c r="E13734" i="1"/>
  <c r="B13734" i="1" s="1"/>
  <c r="A13734" i="1" s="1"/>
  <c r="E13735" i="1"/>
  <c r="B13735" i="1" s="1"/>
  <c r="A13735" i="1" s="1"/>
  <c r="E13736" i="1"/>
  <c r="B13736" i="1" s="1"/>
  <c r="A13736" i="1" s="1"/>
  <c r="E13737" i="1"/>
  <c r="B13737" i="1" s="1"/>
  <c r="A13737" i="1" s="1"/>
  <c r="E13738" i="1"/>
  <c r="B13738" i="1" s="1"/>
  <c r="A13738" i="1" s="1"/>
  <c r="E13739" i="1"/>
  <c r="B13739" i="1" s="1"/>
  <c r="A13739" i="1" s="1"/>
  <c r="E13740" i="1"/>
  <c r="B13740" i="1" s="1"/>
  <c r="E13741" i="1"/>
  <c r="B13741" i="1" s="1"/>
  <c r="E13742" i="1"/>
  <c r="B13742" i="1" s="1"/>
  <c r="E13743" i="1"/>
  <c r="B13743" i="1" s="1"/>
  <c r="E13744" i="1"/>
  <c r="B13744" i="1" s="1"/>
  <c r="E13745" i="1"/>
  <c r="B13745" i="1" s="1"/>
  <c r="E13746" i="1"/>
  <c r="B13746" i="1" s="1"/>
  <c r="E13747" i="1"/>
  <c r="B13747" i="1" s="1"/>
  <c r="A13747" i="1" s="1"/>
  <c r="E13748" i="1"/>
  <c r="B13748" i="1" s="1"/>
  <c r="A13748" i="1" s="1"/>
  <c r="E13749" i="1"/>
  <c r="B13749" i="1" s="1"/>
  <c r="A13749" i="1" s="1"/>
  <c r="E13750" i="1"/>
  <c r="B13750" i="1" s="1"/>
  <c r="A13750" i="1" s="1"/>
  <c r="E13751" i="1"/>
  <c r="B13751" i="1" s="1"/>
  <c r="A13751" i="1" s="1"/>
  <c r="E13752" i="1"/>
  <c r="B13752" i="1" s="1"/>
  <c r="A13752" i="1" s="1"/>
  <c r="E13753" i="1"/>
  <c r="B13753" i="1" s="1"/>
  <c r="A13753" i="1" s="1"/>
  <c r="E13754" i="1"/>
  <c r="B13754" i="1" s="1"/>
  <c r="A13754" i="1" s="1"/>
  <c r="E13755" i="1"/>
  <c r="B13755" i="1" s="1"/>
  <c r="A13755" i="1" s="1"/>
  <c r="E13756" i="1"/>
  <c r="B13756" i="1" s="1"/>
  <c r="E13757" i="1"/>
  <c r="B13757" i="1" s="1"/>
  <c r="E13758" i="1"/>
  <c r="B13758" i="1" s="1"/>
  <c r="E13759" i="1"/>
  <c r="B13759" i="1" s="1"/>
  <c r="E13760" i="1"/>
  <c r="B13760" i="1" s="1"/>
  <c r="E13761" i="1"/>
  <c r="B13761" i="1" s="1"/>
  <c r="E13762" i="1"/>
  <c r="B13762" i="1" s="1"/>
  <c r="E13763" i="1"/>
  <c r="B13763" i="1" s="1"/>
  <c r="A13763" i="1" s="1"/>
  <c r="E13764" i="1"/>
  <c r="B13764" i="1" s="1"/>
  <c r="A13764" i="1" s="1"/>
  <c r="E13765" i="1"/>
  <c r="B13765" i="1" s="1"/>
  <c r="A13765" i="1" s="1"/>
  <c r="E13766" i="1"/>
  <c r="B13766" i="1" s="1"/>
  <c r="A13766" i="1" s="1"/>
  <c r="E13767" i="1"/>
  <c r="B13767" i="1" s="1"/>
  <c r="A13767" i="1" s="1"/>
  <c r="E13768" i="1"/>
  <c r="B13768" i="1" s="1"/>
  <c r="A13768" i="1" s="1"/>
  <c r="E13769" i="1"/>
  <c r="B13769" i="1" s="1"/>
  <c r="A13769" i="1" s="1"/>
  <c r="E13770" i="1"/>
  <c r="B13770" i="1" s="1"/>
  <c r="A13770" i="1" s="1"/>
  <c r="E13771" i="1"/>
  <c r="B13771" i="1" s="1"/>
  <c r="A13771" i="1" s="1"/>
  <c r="E13772" i="1"/>
  <c r="B13772" i="1" s="1"/>
  <c r="E13773" i="1"/>
  <c r="B13773" i="1" s="1"/>
  <c r="E13774" i="1"/>
  <c r="B13774" i="1" s="1"/>
  <c r="E13775" i="1"/>
  <c r="B13775" i="1" s="1"/>
  <c r="E13776" i="1"/>
  <c r="B13776" i="1" s="1"/>
  <c r="E13777" i="1"/>
  <c r="B13777" i="1" s="1"/>
  <c r="E13778" i="1"/>
  <c r="B13778" i="1" s="1"/>
  <c r="E13779" i="1"/>
  <c r="B13779" i="1" s="1"/>
  <c r="A13779" i="1" s="1"/>
  <c r="E13780" i="1"/>
  <c r="B13780" i="1" s="1"/>
  <c r="A13780" i="1" s="1"/>
  <c r="E13781" i="1"/>
  <c r="B13781" i="1" s="1"/>
  <c r="A13781" i="1" s="1"/>
  <c r="E13782" i="1"/>
  <c r="B13782" i="1" s="1"/>
  <c r="A13782" i="1" s="1"/>
  <c r="E13783" i="1"/>
  <c r="B13783" i="1" s="1"/>
  <c r="A13783" i="1" s="1"/>
  <c r="E13784" i="1"/>
  <c r="B13784" i="1" s="1"/>
  <c r="A13784" i="1" s="1"/>
  <c r="E13785" i="1"/>
  <c r="B13785" i="1" s="1"/>
  <c r="A13785" i="1" s="1"/>
  <c r="E13786" i="1"/>
  <c r="B13786" i="1" s="1"/>
  <c r="A13786" i="1" s="1"/>
  <c r="E13787" i="1"/>
  <c r="B13787" i="1" s="1"/>
  <c r="A13787" i="1" s="1"/>
  <c r="E13788" i="1"/>
  <c r="B13788" i="1" s="1"/>
  <c r="E13789" i="1"/>
  <c r="B13789" i="1" s="1"/>
  <c r="E13790" i="1"/>
  <c r="B13790" i="1" s="1"/>
  <c r="E13791" i="1"/>
  <c r="B13791" i="1" s="1"/>
  <c r="E13792" i="1"/>
  <c r="B13792" i="1" s="1"/>
  <c r="E13793" i="1"/>
  <c r="B13793" i="1" s="1"/>
  <c r="E13794" i="1"/>
  <c r="B13794" i="1" s="1"/>
  <c r="E13795" i="1"/>
  <c r="B13795" i="1" s="1"/>
  <c r="A13795" i="1" s="1"/>
  <c r="E13796" i="1"/>
  <c r="B13796" i="1" s="1"/>
  <c r="A13796" i="1" s="1"/>
  <c r="E13797" i="1"/>
  <c r="B13797" i="1" s="1"/>
  <c r="A13797" i="1" s="1"/>
  <c r="E13798" i="1"/>
  <c r="B13798" i="1" s="1"/>
  <c r="A13798" i="1" s="1"/>
  <c r="E13799" i="1"/>
  <c r="B13799" i="1" s="1"/>
  <c r="A13799" i="1" s="1"/>
  <c r="E13800" i="1"/>
  <c r="B13800" i="1" s="1"/>
  <c r="A13800" i="1" s="1"/>
  <c r="E13801" i="1"/>
  <c r="B13801" i="1" s="1"/>
  <c r="A13801" i="1" s="1"/>
  <c r="E13802" i="1"/>
  <c r="B13802" i="1" s="1"/>
  <c r="A13802" i="1" s="1"/>
  <c r="E13803" i="1"/>
  <c r="B13803" i="1" s="1"/>
  <c r="A13803" i="1" s="1"/>
  <c r="E13804" i="1"/>
  <c r="B13804" i="1" s="1"/>
  <c r="E13805" i="1"/>
  <c r="B13805" i="1" s="1"/>
  <c r="E13806" i="1"/>
  <c r="B13806" i="1" s="1"/>
  <c r="E13807" i="1"/>
  <c r="B13807" i="1" s="1"/>
  <c r="E13808" i="1"/>
  <c r="B13808" i="1" s="1"/>
  <c r="E13809" i="1"/>
  <c r="B13809" i="1" s="1"/>
  <c r="E13810" i="1"/>
  <c r="B13810" i="1" s="1"/>
  <c r="E13811" i="1"/>
  <c r="B13811" i="1" s="1"/>
  <c r="A13811" i="1" s="1"/>
  <c r="E13812" i="1"/>
  <c r="B13812" i="1" s="1"/>
  <c r="A13812" i="1" s="1"/>
  <c r="E13813" i="1"/>
  <c r="B13813" i="1" s="1"/>
  <c r="A13813" i="1" s="1"/>
  <c r="E13814" i="1"/>
  <c r="B13814" i="1" s="1"/>
  <c r="A13814" i="1" s="1"/>
  <c r="E13815" i="1"/>
  <c r="B13815" i="1" s="1"/>
  <c r="A13815" i="1" s="1"/>
  <c r="E13816" i="1"/>
  <c r="B13816" i="1" s="1"/>
  <c r="A13816" i="1" s="1"/>
  <c r="E13817" i="1"/>
  <c r="B13817" i="1" s="1"/>
  <c r="A13817" i="1" s="1"/>
  <c r="E13818" i="1"/>
  <c r="B13818" i="1" s="1"/>
  <c r="A13818" i="1" s="1"/>
  <c r="E13819" i="1"/>
  <c r="B13819" i="1" s="1"/>
  <c r="A13819" i="1" s="1"/>
  <c r="E13820" i="1"/>
  <c r="B13820" i="1" s="1"/>
  <c r="E13821" i="1"/>
  <c r="B13821" i="1" s="1"/>
  <c r="E13822" i="1"/>
  <c r="B13822" i="1" s="1"/>
  <c r="E13823" i="1"/>
  <c r="B13823" i="1" s="1"/>
  <c r="E13824" i="1"/>
  <c r="B13824" i="1" s="1"/>
  <c r="E13825" i="1"/>
  <c r="B13825" i="1" s="1"/>
  <c r="E13826" i="1"/>
  <c r="B13826" i="1" s="1"/>
  <c r="E13827" i="1"/>
  <c r="B13827" i="1" s="1"/>
  <c r="A13827" i="1" s="1"/>
  <c r="E13828" i="1"/>
  <c r="B13828" i="1" s="1"/>
  <c r="A13828" i="1" s="1"/>
  <c r="E13829" i="1"/>
  <c r="B13829" i="1" s="1"/>
  <c r="A13829" i="1" s="1"/>
  <c r="E13830" i="1"/>
  <c r="B13830" i="1" s="1"/>
  <c r="A13830" i="1" s="1"/>
  <c r="E13831" i="1"/>
  <c r="B13831" i="1" s="1"/>
  <c r="A13831" i="1" s="1"/>
  <c r="E13832" i="1"/>
  <c r="B13832" i="1" s="1"/>
  <c r="A13832" i="1" s="1"/>
  <c r="E13833" i="1"/>
  <c r="B13833" i="1" s="1"/>
  <c r="A13833" i="1" s="1"/>
  <c r="E13834" i="1"/>
  <c r="B13834" i="1" s="1"/>
  <c r="A13834" i="1" s="1"/>
  <c r="E13835" i="1"/>
  <c r="B13835" i="1" s="1"/>
  <c r="A13835" i="1" s="1"/>
  <c r="E13836" i="1"/>
  <c r="B13836" i="1" s="1"/>
  <c r="E13837" i="1"/>
  <c r="B13837" i="1" s="1"/>
  <c r="E13838" i="1"/>
  <c r="B13838" i="1" s="1"/>
  <c r="E13839" i="1"/>
  <c r="B13839" i="1" s="1"/>
  <c r="E13840" i="1"/>
  <c r="B13840" i="1" s="1"/>
  <c r="E13841" i="1"/>
  <c r="B13841" i="1" s="1"/>
  <c r="E13842" i="1"/>
  <c r="B13842" i="1" s="1"/>
  <c r="E13843" i="1"/>
  <c r="B13843" i="1" s="1"/>
  <c r="A13843" i="1" s="1"/>
  <c r="E13844" i="1"/>
  <c r="B13844" i="1" s="1"/>
  <c r="A13844" i="1" s="1"/>
  <c r="E13845" i="1"/>
  <c r="B13845" i="1" s="1"/>
  <c r="A13845" i="1" s="1"/>
  <c r="E13846" i="1"/>
  <c r="B13846" i="1" s="1"/>
  <c r="A13846" i="1" s="1"/>
  <c r="E13847" i="1"/>
  <c r="B13847" i="1" s="1"/>
  <c r="A13847" i="1" s="1"/>
  <c r="E13848" i="1"/>
  <c r="B13848" i="1" s="1"/>
  <c r="A13848" i="1" s="1"/>
  <c r="E13849" i="1"/>
  <c r="B13849" i="1" s="1"/>
  <c r="A13849" i="1" s="1"/>
  <c r="E13850" i="1"/>
  <c r="B13850" i="1" s="1"/>
  <c r="A13850" i="1" s="1"/>
  <c r="E13851" i="1"/>
  <c r="B13851" i="1" s="1"/>
  <c r="A13851" i="1" s="1"/>
  <c r="E13852" i="1"/>
  <c r="B13852" i="1" s="1"/>
  <c r="E13853" i="1"/>
  <c r="B13853" i="1" s="1"/>
  <c r="E13854" i="1"/>
  <c r="B13854" i="1" s="1"/>
  <c r="E13855" i="1"/>
  <c r="B13855" i="1" s="1"/>
  <c r="E13856" i="1"/>
  <c r="B13856" i="1" s="1"/>
  <c r="E13857" i="1"/>
  <c r="B13857" i="1" s="1"/>
  <c r="E13858" i="1"/>
  <c r="B13858" i="1" s="1"/>
  <c r="E13859" i="1"/>
  <c r="B13859" i="1" s="1"/>
  <c r="A13859" i="1" s="1"/>
  <c r="E13860" i="1"/>
  <c r="B13860" i="1" s="1"/>
  <c r="A13860" i="1" s="1"/>
  <c r="E13861" i="1"/>
  <c r="B13861" i="1" s="1"/>
  <c r="A13861" i="1" s="1"/>
  <c r="E13862" i="1"/>
  <c r="B13862" i="1" s="1"/>
  <c r="A13862" i="1" s="1"/>
  <c r="E13863" i="1"/>
  <c r="B13863" i="1" s="1"/>
  <c r="A13863" i="1" s="1"/>
  <c r="E13864" i="1"/>
  <c r="B13864" i="1" s="1"/>
  <c r="A13864" i="1" s="1"/>
  <c r="E13865" i="1"/>
  <c r="B13865" i="1" s="1"/>
  <c r="A13865" i="1" s="1"/>
  <c r="E13866" i="1"/>
  <c r="B13866" i="1" s="1"/>
  <c r="A13866" i="1" s="1"/>
  <c r="E13867" i="1"/>
  <c r="B13867" i="1" s="1"/>
  <c r="A13867" i="1" s="1"/>
  <c r="E13868" i="1"/>
  <c r="B13868" i="1" s="1"/>
  <c r="E13869" i="1"/>
  <c r="B13869" i="1" s="1"/>
  <c r="E13870" i="1"/>
  <c r="B13870" i="1" s="1"/>
  <c r="E13871" i="1"/>
  <c r="B13871" i="1" s="1"/>
  <c r="E13872" i="1"/>
  <c r="B13872" i="1" s="1"/>
  <c r="E13873" i="1"/>
  <c r="B13873" i="1" s="1"/>
  <c r="E13874" i="1"/>
  <c r="B13874" i="1" s="1"/>
  <c r="E13875" i="1"/>
  <c r="B13875" i="1" s="1"/>
  <c r="A13875" i="1" s="1"/>
  <c r="E13876" i="1"/>
  <c r="B13876" i="1" s="1"/>
  <c r="A13876" i="1" s="1"/>
  <c r="E13877" i="1"/>
  <c r="B13877" i="1" s="1"/>
  <c r="A13877" i="1" s="1"/>
  <c r="E13878" i="1"/>
  <c r="B13878" i="1" s="1"/>
  <c r="A13878" i="1" s="1"/>
  <c r="E13879" i="1"/>
  <c r="B13879" i="1" s="1"/>
  <c r="A13879" i="1" s="1"/>
  <c r="E13880" i="1"/>
  <c r="B13880" i="1" s="1"/>
  <c r="A13880" i="1" s="1"/>
  <c r="E13881" i="1"/>
  <c r="B13881" i="1" s="1"/>
  <c r="A13881" i="1" s="1"/>
  <c r="E13882" i="1"/>
  <c r="B13882" i="1" s="1"/>
  <c r="A13882" i="1" s="1"/>
  <c r="E13883" i="1"/>
  <c r="B13883" i="1" s="1"/>
  <c r="A13883" i="1" s="1"/>
  <c r="E13884" i="1"/>
  <c r="B13884" i="1" s="1"/>
  <c r="E13885" i="1"/>
  <c r="B13885" i="1" s="1"/>
  <c r="E13886" i="1"/>
  <c r="B13886" i="1" s="1"/>
  <c r="E13887" i="1"/>
  <c r="B13887" i="1" s="1"/>
  <c r="E13888" i="1"/>
  <c r="B13888" i="1" s="1"/>
  <c r="E13889" i="1"/>
  <c r="B13889" i="1" s="1"/>
  <c r="E13890" i="1"/>
  <c r="B13890" i="1" s="1"/>
  <c r="E13891" i="1"/>
  <c r="B13891" i="1" s="1"/>
  <c r="A13891" i="1" s="1"/>
  <c r="E13892" i="1"/>
  <c r="B13892" i="1" s="1"/>
  <c r="A13892" i="1" s="1"/>
  <c r="E13893" i="1"/>
  <c r="B13893" i="1" s="1"/>
  <c r="A13893" i="1" s="1"/>
  <c r="E13894" i="1"/>
  <c r="B13894" i="1" s="1"/>
  <c r="A13894" i="1" s="1"/>
  <c r="E13895" i="1"/>
  <c r="B13895" i="1" s="1"/>
  <c r="A13895" i="1" s="1"/>
  <c r="E13896" i="1"/>
  <c r="B13896" i="1" s="1"/>
  <c r="A13896" i="1" s="1"/>
  <c r="E13897" i="1"/>
  <c r="B13897" i="1" s="1"/>
  <c r="A13897" i="1" s="1"/>
  <c r="E13898" i="1"/>
  <c r="B13898" i="1" s="1"/>
  <c r="A13898" i="1" s="1"/>
  <c r="E13899" i="1"/>
  <c r="B13899" i="1" s="1"/>
  <c r="A13899" i="1" s="1"/>
  <c r="E13900" i="1"/>
  <c r="B13900" i="1" s="1"/>
  <c r="E13901" i="1"/>
  <c r="B13901" i="1" s="1"/>
  <c r="E13902" i="1"/>
  <c r="B13902" i="1" s="1"/>
  <c r="E13903" i="1"/>
  <c r="B13903" i="1" s="1"/>
  <c r="E13904" i="1"/>
  <c r="B13904" i="1" s="1"/>
  <c r="E13905" i="1"/>
  <c r="B13905" i="1" s="1"/>
  <c r="E13906" i="1"/>
  <c r="B13906" i="1" s="1"/>
  <c r="E13907" i="1"/>
  <c r="B13907" i="1" s="1"/>
  <c r="A13907" i="1" s="1"/>
  <c r="E13908" i="1"/>
  <c r="B13908" i="1" s="1"/>
  <c r="A13908" i="1" s="1"/>
  <c r="E13909" i="1"/>
  <c r="B13909" i="1" s="1"/>
  <c r="A13909" i="1" s="1"/>
  <c r="E13910" i="1"/>
  <c r="B13910" i="1" s="1"/>
  <c r="A13910" i="1" s="1"/>
  <c r="E13911" i="1"/>
  <c r="B13911" i="1" s="1"/>
  <c r="A13911" i="1" s="1"/>
  <c r="E13912" i="1"/>
  <c r="B13912" i="1" s="1"/>
  <c r="A13912" i="1" s="1"/>
  <c r="E13913" i="1"/>
  <c r="B13913" i="1" s="1"/>
  <c r="A13913" i="1" s="1"/>
  <c r="E13914" i="1"/>
  <c r="B13914" i="1" s="1"/>
  <c r="A13914" i="1" s="1"/>
  <c r="E13915" i="1"/>
  <c r="B13915" i="1" s="1"/>
  <c r="A13915" i="1" s="1"/>
  <c r="E13916" i="1"/>
  <c r="B13916" i="1" s="1"/>
  <c r="E13917" i="1"/>
  <c r="B13917" i="1" s="1"/>
  <c r="E13918" i="1"/>
  <c r="B13918" i="1" s="1"/>
  <c r="E13919" i="1"/>
  <c r="B13919" i="1" s="1"/>
  <c r="E13920" i="1"/>
  <c r="B13920" i="1" s="1"/>
  <c r="E13921" i="1"/>
  <c r="B13921" i="1" s="1"/>
  <c r="E13922" i="1"/>
  <c r="B13922" i="1" s="1"/>
  <c r="E13923" i="1"/>
  <c r="B13923" i="1" s="1"/>
  <c r="A13923" i="1" s="1"/>
  <c r="E13924" i="1"/>
  <c r="B13924" i="1" s="1"/>
  <c r="A13924" i="1" s="1"/>
  <c r="E13925" i="1"/>
  <c r="B13925" i="1" s="1"/>
  <c r="A13925" i="1" s="1"/>
  <c r="E13926" i="1"/>
  <c r="B13926" i="1" s="1"/>
  <c r="A13926" i="1" s="1"/>
  <c r="E13927" i="1"/>
  <c r="B13927" i="1" s="1"/>
  <c r="A13927" i="1" s="1"/>
  <c r="E13928" i="1"/>
  <c r="B13928" i="1" s="1"/>
  <c r="A13928" i="1" s="1"/>
  <c r="E13929" i="1"/>
  <c r="B13929" i="1" s="1"/>
  <c r="A13929" i="1" s="1"/>
  <c r="E13930" i="1"/>
  <c r="B13930" i="1" s="1"/>
  <c r="A13930" i="1" s="1"/>
  <c r="E13931" i="1"/>
  <c r="B13931" i="1" s="1"/>
  <c r="A13931" i="1" s="1"/>
  <c r="E13932" i="1"/>
  <c r="B13932" i="1" s="1"/>
  <c r="E13933" i="1"/>
  <c r="B13933" i="1" s="1"/>
  <c r="E13934" i="1"/>
  <c r="B13934" i="1" s="1"/>
  <c r="E13935" i="1"/>
  <c r="B13935" i="1" s="1"/>
  <c r="E13936" i="1"/>
  <c r="B13936" i="1" s="1"/>
  <c r="E13937" i="1"/>
  <c r="B13937" i="1" s="1"/>
  <c r="E13938" i="1"/>
  <c r="B13938" i="1" s="1"/>
  <c r="E13939" i="1"/>
  <c r="B13939" i="1" s="1"/>
  <c r="A13939" i="1" s="1"/>
  <c r="E13940" i="1"/>
  <c r="B13940" i="1" s="1"/>
  <c r="A13940" i="1" s="1"/>
  <c r="E13941" i="1"/>
  <c r="B13941" i="1" s="1"/>
  <c r="A13941" i="1" s="1"/>
  <c r="E13942" i="1"/>
  <c r="B13942" i="1" s="1"/>
  <c r="A13942" i="1" s="1"/>
  <c r="E13943" i="1"/>
  <c r="B13943" i="1" s="1"/>
  <c r="A13943" i="1" s="1"/>
  <c r="E13944" i="1"/>
  <c r="B13944" i="1" s="1"/>
  <c r="A13944" i="1" s="1"/>
  <c r="E13945" i="1"/>
  <c r="B13945" i="1" s="1"/>
  <c r="A13945" i="1" s="1"/>
  <c r="E13946" i="1"/>
  <c r="B13946" i="1" s="1"/>
  <c r="A13946" i="1" s="1"/>
  <c r="E13947" i="1"/>
  <c r="B13947" i="1" s="1"/>
  <c r="A13947" i="1" s="1"/>
  <c r="E13948" i="1"/>
  <c r="B13948" i="1" s="1"/>
  <c r="E13949" i="1"/>
  <c r="B13949" i="1" s="1"/>
  <c r="E13950" i="1"/>
  <c r="B13950" i="1" s="1"/>
  <c r="E13951" i="1"/>
  <c r="B13951" i="1" s="1"/>
  <c r="E13952" i="1"/>
  <c r="B13952" i="1" s="1"/>
  <c r="E13953" i="1"/>
  <c r="B13953" i="1" s="1"/>
  <c r="E13954" i="1"/>
  <c r="B13954" i="1" s="1"/>
  <c r="E13955" i="1"/>
  <c r="B13955" i="1" s="1"/>
  <c r="A13955" i="1" s="1"/>
  <c r="E13956" i="1"/>
  <c r="B13956" i="1" s="1"/>
  <c r="A13956" i="1" s="1"/>
  <c r="E13957" i="1"/>
  <c r="B13957" i="1" s="1"/>
  <c r="A13957" i="1" s="1"/>
  <c r="E13958" i="1"/>
  <c r="B13958" i="1" s="1"/>
  <c r="A13958" i="1" s="1"/>
  <c r="E13959" i="1"/>
  <c r="B13959" i="1" s="1"/>
  <c r="A13959" i="1" s="1"/>
  <c r="E13960" i="1"/>
  <c r="B13960" i="1" s="1"/>
  <c r="A13960" i="1" s="1"/>
  <c r="E13961" i="1"/>
  <c r="B13961" i="1" s="1"/>
  <c r="A13961" i="1" s="1"/>
  <c r="E13962" i="1"/>
  <c r="B13962" i="1" s="1"/>
  <c r="A13962" i="1" s="1"/>
  <c r="E13963" i="1"/>
  <c r="B13963" i="1" s="1"/>
  <c r="A13963" i="1" s="1"/>
  <c r="E13964" i="1"/>
  <c r="B13964" i="1" s="1"/>
  <c r="E13965" i="1"/>
  <c r="B13965" i="1" s="1"/>
  <c r="E13966" i="1"/>
  <c r="B13966" i="1" s="1"/>
  <c r="E13967" i="1"/>
  <c r="B13967" i="1" s="1"/>
  <c r="E13968" i="1"/>
  <c r="B13968" i="1" s="1"/>
  <c r="E13969" i="1"/>
  <c r="B13969" i="1" s="1"/>
  <c r="E13970" i="1"/>
  <c r="B13970" i="1" s="1"/>
  <c r="E13971" i="1"/>
  <c r="B13971" i="1" s="1"/>
  <c r="A13971" i="1" s="1"/>
  <c r="E13972" i="1"/>
  <c r="B13972" i="1" s="1"/>
  <c r="A13972" i="1" s="1"/>
  <c r="E13973" i="1"/>
  <c r="B13973" i="1" s="1"/>
  <c r="A13973" i="1" s="1"/>
  <c r="E13974" i="1"/>
  <c r="B13974" i="1" s="1"/>
  <c r="A13974" i="1" s="1"/>
  <c r="E13975" i="1"/>
  <c r="B13975" i="1" s="1"/>
  <c r="A13975" i="1" s="1"/>
  <c r="E13976" i="1"/>
  <c r="B13976" i="1" s="1"/>
  <c r="A13976" i="1" s="1"/>
  <c r="E13977" i="1"/>
  <c r="B13977" i="1" s="1"/>
  <c r="A13977" i="1" s="1"/>
  <c r="E13978" i="1"/>
  <c r="B13978" i="1" s="1"/>
  <c r="A13978" i="1" s="1"/>
  <c r="E13979" i="1"/>
  <c r="B13979" i="1" s="1"/>
  <c r="A13979" i="1" s="1"/>
  <c r="E13980" i="1"/>
  <c r="B13980" i="1" s="1"/>
  <c r="E13981" i="1"/>
  <c r="B13981" i="1" s="1"/>
  <c r="E13982" i="1"/>
  <c r="B13982" i="1" s="1"/>
  <c r="E13983" i="1"/>
  <c r="B13983" i="1" s="1"/>
  <c r="E13984" i="1"/>
  <c r="B13984" i="1" s="1"/>
  <c r="E13985" i="1"/>
  <c r="B13985" i="1" s="1"/>
  <c r="E13986" i="1"/>
  <c r="B13986" i="1" s="1"/>
  <c r="E13987" i="1"/>
  <c r="B13987" i="1" s="1"/>
  <c r="A13987" i="1" s="1"/>
  <c r="E13988" i="1"/>
  <c r="B13988" i="1" s="1"/>
  <c r="A13988" i="1" s="1"/>
  <c r="E13989" i="1"/>
  <c r="B13989" i="1" s="1"/>
  <c r="A13989" i="1" s="1"/>
  <c r="E13990" i="1"/>
  <c r="B13990" i="1" s="1"/>
  <c r="A13990" i="1" s="1"/>
  <c r="E13991" i="1"/>
  <c r="B13991" i="1" s="1"/>
  <c r="A13991" i="1" s="1"/>
  <c r="E13992" i="1"/>
  <c r="B13992" i="1" s="1"/>
  <c r="A13992" i="1" s="1"/>
  <c r="E13993" i="1"/>
  <c r="B13993" i="1" s="1"/>
  <c r="A13993" i="1" s="1"/>
  <c r="E13994" i="1"/>
  <c r="B13994" i="1" s="1"/>
  <c r="A13994" i="1" s="1"/>
  <c r="E13995" i="1"/>
  <c r="B13995" i="1" s="1"/>
  <c r="A13995" i="1" s="1"/>
  <c r="E13996" i="1"/>
  <c r="B13996" i="1" s="1"/>
  <c r="E13997" i="1"/>
  <c r="B13997" i="1" s="1"/>
  <c r="E13998" i="1"/>
  <c r="B13998" i="1" s="1"/>
  <c r="E13999" i="1"/>
  <c r="B13999" i="1" s="1"/>
  <c r="E14000" i="1"/>
  <c r="B14000" i="1" s="1"/>
  <c r="E14001" i="1"/>
  <c r="B14001" i="1" s="1"/>
  <c r="E14002" i="1"/>
  <c r="B14002" i="1" s="1"/>
  <c r="E14003" i="1"/>
  <c r="B14003" i="1" s="1"/>
  <c r="A14003" i="1" s="1"/>
  <c r="E14004" i="1"/>
  <c r="B14004" i="1" s="1"/>
  <c r="A14004" i="1" s="1"/>
  <c r="E14005" i="1"/>
  <c r="B14005" i="1" s="1"/>
  <c r="A14005" i="1" s="1"/>
  <c r="E14006" i="1"/>
  <c r="B14006" i="1" s="1"/>
  <c r="A14006" i="1" s="1"/>
  <c r="E14007" i="1"/>
  <c r="B14007" i="1" s="1"/>
  <c r="A14007" i="1" s="1"/>
  <c r="E14008" i="1"/>
  <c r="B14008" i="1" s="1"/>
  <c r="A14008" i="1" s="1"/>
  <c r="E14009" i="1"/>
  <c r="B14009" i="1" s="1"/>
  <c r="A14009" i="1" s="1"/>
  <c r="E14010" i="1"/>
  <c r="B14010" i="1" s="1"/>
  <c r="A14010" i="1" s="1"/>
  <c r="E14011" i="1"/>
  <c r="B14011" i="1" s="1"/>
  <c r="A14011" i="1" s="1"/>
  <c r="E14012" i="1"/>
  <c r="B14012" i="1" s="1"/>
  <c r="E14013" i="1"/>
  <c r="B14013" i="1" s="1"/>
  <c r="E14014" i="1"/>
  <c r="B14014" i="1" s="1"/>
  <c r="E14015" i="1"/>
  <c r="B14015" i="1" s="1"/>
  <c r="E14016" i="1"/>
  <c r="B14016" i="1" s="1"/>
  <c r="E14017" i="1"/>
  <c r="B14017" i="1" s="1"/>
  <c r="E14018" i="1"/>
  <c r="B14018" i="1" s="1"/>
  <c r="E14019" i="1"/>
  <c r="B14019" i="1" s="1"/>
  <c r="A14019" i="1" s="1"/>
  <c r="E14020" i="1"/>
  <c r="B14020" i="1" s="1"/>
  <c r="A14020" i="1" s="1"/>
  <c r="E14021" i="1"/>
  <c r="B14021" i="1" s="1"/>
  <c r="A14021" i="1" s="1"/>
  <c r="E14022" i="1"/>
  <c r="B14022" i="1" s="1"/>
  <c r="A14022" i="1" s="1"/>
  <c r="E14023" i="1"/>
  <c r="B14023" i="1" s="1"/>
  <c r="A14023" i="1" s="1"/>
  <c r="E14024" i="1"/>
  <c r="B14024" i="1" s="1"/>
  <c r="A14024" i="1" s="1"/>
  <c r="E14025" i="1"/>
  <c r="B14025" i="1" s="1"/>
  <c r="A14025" i="1" s="1"/>
  <c r="E14026" i="1"/>
  <c r="B14026" i="1" s="1"/>
  <c r="A14026" i="1" s="1"/>
  <c r="E14027" i="1"/>
  <c r="B14027" i="1" s="1"/>
  <c r="A14027" i="1" s="1"/>
  <c r="E14028" i="1"/>
  <c r="B14028" i="1" s="1"/>
  <c r="E14029" i="1"/>
  <c r="B14029" i="1" s="1"/>
  <c r="E14030" i="1"/>
  <c r="B14030" i="1" s="1"/>
  <c r="E14031" i="1"/>
  <c r="B14031" i="1" s="1"/>
  <c r="E14032" i="1"/>
  <c r="B14032" i="1" s="1"/>
  <c r="E14033" i="1"/>
  <c r="B14033" i="1" s="1"/>
  <c r="E14034" i="1"/>
  <c r="B14034" i="1" s="1"/>
  <c r="E14035" i="1"/>
  <c r="B14035" i="1" s="1"/>
  <c r="A14035" i="1" s="1"/>
  <c r="E14036" i="1"/>
  <c r="B14036" i="1" s="1"/>
  <c r="A14036" i="1" s="1"/>
  <c r="E14037" i="1"/>
  <c r="B14037" i="1" s="1"/>
  <c r="A14037" i="1" s="1"/>
  <c r="E14038" i="1"/>
  <c r="B14038" i="1" s="1"/>
  <c r="A14038" i="1" s="1"/>
  <c r="E14039" i="1"/>
  <c r="B14039" i="1" s="1"/>
  <c r="A14039" i="1" s="1"/>
  <c r="E14040" i="1"/>
  <c r="B14040" i="1" s="1"/>
  <c r="A14040" i="1" s="1"/>
  <c r="E14041" i="1"/>
  <c r="B14041" i="1" s="1"/>
  <c r="A14041" i="1" s="1"/>
  <c r="E14042" i="1"/>
  <c r="B14042" i="1" s="1"/>
  <c r="A14042" i="1" s="1"/>
  <c r="E14043" i="1"/>
  <c r="B14043" i="1" s="1"/>
  <c r="A14043" i="1" s="1"/>
  <c r="E14044" i="1"/>
  <c r="B14044" i="1" s="1"/>
  <c r="E14045" i="1"/>
  <c r="B14045" i="1" s="1"/>
  <c r="E14046" i="1"/>
  <c r="B14046" i="1" s="1"/>
  <c r="E14047" i="1"/>
  <c r="B14047" i="1" s="1"/>
  <c r="E14048" i="1"/>
  <c r="B14048" i="1" s="1"/>
  <c r="E14049" i="1"/>
  <c r="B14049" i="1" s="1"/>
  <c r="E14050" i="1"/>
  <c r="B14050" i="1" s="1"/>
  <c r="E14051" i="1"/>
  <c r="B14051" i="1" s="1"/>
  <c r="A14051" i="1" s="1"/>
  <c r="E14052" i="1"/>
  <c r="B14052" i="1" s="1"/>
  <c r="A14052" i="1" s="1"/>
  <c r="E14053" i="1"/>
  <c r="B14053" i="1" s="1"/>
  <c r="A14053" i="1" s="1"/>
  <c r="E14054" i="1"/>
  <c r="B14054" i="1" s="1"/>
  <c r="A14054" i="1" s="1"/>
  <c r="E14055" i="1"/>
  <c r="B14055" i="1" s="1"/>
  <c r="A14055" i="1" s="1"/>
  <c r="E14056" i="1"/>
  <c r="B14056" i="1" s="1"/>
  <c r="A14056" i="1" s="1"/>
  <c r="E14057" i="1"/>
  <c r="B14057" i="1" s="1"/>
  <c r="A14057" i="1" s="1"/>
  <c r="E14058" i="1"/>
  <c r="B14058" i="1" s="1"/>
  <c r="A14058" i="1" s="1"/>
  <c r="E14059" i="1"/>
  <c r="B14059" i="1" s="1"/>
  <c r="A14059" i="1" s="1"/>
  <c r="E14060" i="1"/>
  <c r="B14060" i="1" s="1"/>
  <c r="E14061" i="1"/>
  <c r="B14061" i="1" s="1"/>
  <c r="E14062" i="1"/>
  <c r="B14062" i="1" s="1"/>
  <c r="E14063" i="1"/>
  <c r="B14063" i="1" s="1"/>
  <c r="E14064" i="1"/>
  <c r="B14064" i="1" s="1"/>
  <c r="E14065" i="1"/>
  <c r="B14065" i="1" s="1"/>
  <c r="E14066" i="1"/>
  <c r="B14066" i="1" s="1"/>
  <c r="E14067" i="1"/>
  <c r="B14067" i="1" s="1"/>
  <c r="A14067" i="1" s="1"/>
  <c r="E14068" i="1"/>
  <c r="B14068" i="1" s="1"/>
  <c r="A14068" i="1" s="1"/>
  <c r="E14069" i="1"/>
  <c r="B14069" i="1" s="1"/>
  <c r="A14069" i="1" s="1"/>
  <c r="E14070" i="1"/>
  <c r="B14070" i="1" s="1"/>
  <c r="A14070" i="1" s="1"/>
  <c r="E14071" i="1"/>
  <c r="B14071" i="1" s="1"/>
  <c r="A14071" i="1" s="1"/>
  <c r="E14072" i="1"/>
  <c r="B14072" i="1" s="1"/>
  <c r="A14072" i="1" s="1"/>
  <c r="E14073" i="1"/>
  <c r="B14073" i="1" s="1"/>
  <c r="A14073" i="1" s="1"/>
  <c r="E14074" i="1"/>
  <c r="B14074" i="1" s="1"/>
  <c r="A14074" i="1" s="1"/>
  <c r="E14075" i="1"/>
  <c r="B14075" i="1" s="1"/>
  <c r="A14075" i="1" s="1"/>
  <c r="E14076" i="1"/>
  <c r="B14076" i="1" s="1"/>
  <c r="E14077" i="1"/>
  <c r="B14077" i="1" s="1"/>
  <c r="E14078" i="1"/>
  <c r="B14078" i="1" s="1"/>
  <c r="E14079" i="1"/>
  <c r="B14079" i="1" s="1"/>
  <c r="E14080" i="1"/>
  <c r="B14080" i="1" s="1"/>
  <c r="E14081" i="1"/>
  <c r="B14081" i="1" s="1"/>
  <c r="E14082" i="1"/>
  <c r="B14082" i="1" s="1"/>
  <c r="E14083" i="1"/>
  <c r="B14083" i="1" s="1"/>
  <c r="A14083" i="1" s="1"/>
  <c r="E14084" i="1"/>
  <c r="B14084" i="1" s="1"/>
  <c r="A14084" i="1" s="1"/>
  <c r="E14085" i="1"/>
  <c r="B14085" i="1" s="1"/>
  <c r="A14085" i="1" s="1"/>
  <c r="E14086" i="1"/>
  <c r="B14086" i="1" s="1"/>
  <c r="A14086" i="1" s="1"/>
  <c r="E14087" i="1"/>
  <c r="B14087" i="1" s="1"/>
  <c r="A14087" i="1" s="1"/>
  <c r="E14088" i="1"/>
  <c r="B14088" i="1" s="1"/>
  <c r="A14088" i="1" s="1"/>
  <c r="E14089" i="1"/>
  <c r="B14089" i="1" s="1"/>
  <c r="A14089" i="1" s="1"/>
  <c r="E14090" i="1"/>
  <c r="B14090" i="1" s="1"/>
  <c r="A14090" i="1" s="1"/>
  <c r="E14091" i="1"/>
  <c r="B14091" i="1" s="1"/>
  <c r="A14091" i="1" s="1"/>
  <c r="E14092" i="1"/>
  <c r="B14092" i="1" s="1"/>
  <c r="E14093" i="1"/>
  <c r="B14093" i="1" s="1"/>
  <c r="E14094" i="1"/>
  <c r="B14094" i="1" s="1"/>
  <c r="E14095" i="1"/>
  <c r="B14095" i="1" s="1"/>
  <c r="E14096" i="1"/>
  <c r="B14096" i="1" s="1"/>
  <c r="E14097" i="1"/>
  <c r="B14097" i="1" s="1"/>
  <c r="E14098" i="1"/>
  <c r="B14098" i="1" s="1"/>
  <c r="E14099" i="1"/>
  <c r="B14099" i="1" s="1"/>
  <c r="A14099" i="1" s="1"/>
  <c r="E14100" i="1"/>
  <c r="B14100" i="1" s="1"/>
  <c r="A14100" i="1" s="1"/>
  <c r="E14101" i="1"/>
  <c r="B14101" i="1" s="1"/>
  <c r="A14101" i="1" s="1"/>
  <c r="E14102" i="1"/>
  <c r="B14102" i="1" s="1"/>
  <c r="A14102" i="1" s="1"/>
  <c r="E14103" i="1"/>
  <c r="B14103" i="1" s="1"/>
  <c r="A14103" i="1" s="1"/>
  <c r="E14104" i="1"/>
  <c r="B14104" i="1" s="1"/>
  <c r="A14104" i="1" s="1"/>
  <c r="E14105" i="1"/>
  <c r="B14105" i="1" s="1"/>
  <c r="A14105" i="1" s="1"/>
  <c r="E14106" i="1"/>
  <c r="B14106" i="1" s="1"/>
  <c r="A14106" i="1" s="1"/>
  <c r="E14107" i="1"/>
  <c r="B14107" i="1" s="1"/>
  <c r="A14107" i="1" s="1"/>
  <c r="E14108" i="1"/>
  <c r="B14108" i="1" s="1"/>
  <c r="E14109" i="1"/>
  <c r="B14109" i="1" s="1"/>
  <c r="E14110" i="1"/>
  <c r="B14110" i="1" s="1"/>
  <c r="E14111" i="1"/>
  <c r="B14111" i="1" s="1"/>
  <c r="E14112" i="1"/>
  <c r="B14112" i="1" s="1"/>
  <c r="E14113" i="1"/>
  <c r="B14113" i="1" s="1"/>
  <c r="E14114" i="1"/>
  <c r="B14114" i="1" s="1"/>
  <c r="E14115" i="1"/>
  <c r="B14115" i="1" s="1"/>
  <c r="A14115" i="1" s="1"/>
  <c r="E14116" i="1"/>
  <c r="B14116" i="1" s="1"/>
  <c r="A14116" i="1" s="1"/>
  <c r="E14117" i="1"/>
  <c r="B14117" i="1" s="1"/>
  <c r="A14117" i="1" s="1"/>
  <c r="E14118" i="1"/>
  <c r="B14118" i="1" s="1"/>
  <c r="A14118" i="1" s="1"/>
  <c r="E14119" i="1"/>
  <c r="B14119" i="1" s="1"/>
  <c r="A14119" i="1" s="1"/>
  <c r="E14120" i="1"/>
  <c r="B14120" i="1" s="1"/>
  <c r="A14120" i="1" s="1"/>
  <c r="E14121" i="1"/>
  <c r="B14121" i="1" s="1"/>
  <c r="A14121" i="1" s="1"/>
  <c r="E14122" i="1"/>
  <c r="B14122" i="1" s="1"/>
  <c r="A14122" i="1" s="1"/>
  <c r="E14123" i="1"/>
  <c r="B14123" i="1" s="1"/>
  <c r="A14123" i="1" s="1"/>
  <c r="E14124" i="1"/>
  <c r="B14124" i="1" s="1"/>
  <c r="E14125" i="1"/>
  <c r="B14125" i="1" s="1"/>
  <c r="E14126" i="1"/>
  <c r="B14126" i="1" s="1"/>
  <c r="E14127" i="1"/>
  <c r="B14127" i="1" s="1"/>
  <c r="E14128" i="1"/>
  <c r="B14128" i="1" s="1"/>
  <c r="E14129" i="1"/>
  <c r="B14129" i="1" s="1"/>
  <c r="E14130" i="1"/>
  <c r="B14130" i="1" s="1"/>
  <c r="E14131" i="1"/>
  <c r="B14131" i="1" s="1"/>
  <c r="A14131" i="1" s="1"/>
  <c r="E14132" i="1"/>
  <c r="B14132" i="1" s="1"/>
  <c r="A14132" i="1" s="1"/>
  <c r="E14133" i="1"/>
  <c r="B14133" i="1" s="1"/>
  <c r="A14133" i="1" s="1"/>
  <c r="E14134" i="1"/>
  <c r="B14134" i="1" s="1"/>
  <c r="A14134" i="1" s="1"/>
  <c r="E14135" i="1"/>
  <c r="B14135" i="1" s="1"/>
  <c r="A14135" i="1" s="1"/>
  <c r="E14136" i="1"/>
  <c r="B14136" i="1" s="1"/>
  <c r="A14136" i="1" s="1"/>
  <c r="E14137" i="1"/>
  <c r="B14137" i="1" s="1"/>
  <c r="A14137" i="1" s="1"/>
  <c r="E14138" i="1"/>
  <c r="B14138" i="1" s="1"/>
  <c r="A14138" i="1" s="1"/>
  <c r="E14139" i="1"/>
  <c r="B14139" i="1" s="1"/>
  <c r="A14139" i="1" s="1"/>
  <c r="E14140" i="1"/>
  <c r="B14140" i="1" s="1"/>
  <c r="E14141" i="1"/>
  <c r="B14141" i="1" s="1"/>
  <c r="E14142" i="1"/>
  <c r="B14142" i="1" s="1"/>
  <c r="E14143" i="1"/>
  <c r="B14143" i="1" s="1"/>
  <c r="E14144" i="1"/>
  <c r="B14144" i="1" s="1"/>
  <c r="E14145" i="1"/>
  <c r="B14145" i="1" s="1"/>
  <c r="E14146" i="1"/>
  <c r="B14146" i="1" s="1"/>
  <c r="E14147" i="1"/>
  <c r="B14147" i="1" s="1"/>
  <c r="A14147" i="1" s="1"/>
  <c r="E14148" i="1"/>
  <c r="B14148" i="1" s="1"/>
  <c r="A14148" i="1" s="1"/>
  <c r="E14149" i="1"/>
  <c r="B14149" i="1" s="1"/>
  <c r="A14149" i="1" s="1"/>
  <c r="E14150" i="1"/>
  <c r="B14150" i="1" s="1"/>
  <c r="A14150" i="1" s="1"/>
  <c r="E14151" i="1"/>
  <c r="B14151" i="1" s="1"/>
  <c r="A14151" i="1" s="1"/>
  <c r="E14152" i="1"/>
  <c r="B14152" i="1" s="1"/>
  <c r="A14152" i="1" s="1"/>
  <c r="E14153" i="1"/>
  <c r="B14153" i="1" s="1"/>
  <c r="A14153" i="1" s="1"/>
  <c r="E14154" i="1"/>
  <c r="B14154" i="1" s="1"/>
  <c r="A14154" i="1" s="1"/>
  <c r="E14155" i="1"/>
  <c r="B14155" i="1" s="1"/>
  <c r="A14155" i="1" s="1"/>
  <c r="E14156" i="1"/>
  <c r="B14156" i="1" s="1"/>
  <c r="E14157" i="1"/>
  <c r="B14157" i="1" s="1"/>
  <c r="E14158" i="1"/>
  <c r="B14158" i="1" s="1"/>
  <c r="E14159" i="1"/>
  <c r="B14159" i="1" s="1"/>
  <c r="E14160" i="1"/>
  <c r="B14160" i="1" s="1"/>
  <c r="E14161" i="1"/>
  <c r="B14161" i="1" s="1"/>
  <c r="E14162" i="1"/>
  <c r="B14162" i="1" s="1"/>
  <c r="E14163" i="1"/>
  <c r="B14163" i="1" s="1"/>
  <c r="A14163" i="1" s="1"/>
  <c r="E14164" i="1"/>
  <c r="B14164" i="1" s="1"/>
  <c r="A14164" i="1" s="1"/>
  <c r="E14165" i="1"/>
  <c r="B14165" i="1" s="1"/>
  <c r="A14165" i="1" s="1"/>
  <c r="E14166" i="1"/>
  <c r="B14166" i="1" s="1"/>
  <c r="A14166" i="1" s="1"/>
  <c r="E14167" i="1"/>
  <c r="B14167" i="1" s="1"/>
  <c r="A14167" i="1" s="1"/>
  <c r="E14168" i="1"/>
  <c r="B14168" i="1" s="1"/>
  <c r="A14168" i="1" s="1"/>
  <c r="E14169" i="1"/>
  <c r="B14169" i="1" s="1"/>
  <c r="A14169" i="1" s="1"/>
  <c r="E14170" i="1"/>
  <c r="B14170" i="1" s="1"/>
  <c r="A14170" i="1" s="1"/>
  <c r="E14171" i="1"/>
  <c r="B14171" i="1" s="1"/>
  <c r="A14171" i="1" s="1"/>
  <c r="E14172" i="1"/>
  <c r="B14172" i="1" s="1"/>
  <c r="E14173" i="1"/>
  <c r="B14173" i="1" s="1"/>
  <c r="E14174" i="1"/>
  <c r="B14174" i="1" s="1"/>
  <c r="E14175" i="1"/>
  <c r="B14175" i="1" s="1"/>
  <c r="E14176" i="1"/>
  <c r="B14176" i="1" s="1"/>
  <c r="E14177" i="1"/>
  <c r="B14177" i="1" s="1"/>
  <c r="E14178" i="1"/>
  <c r="B14178" i="1" s="1"/>
  <c r="E14179" i="1"/>
  <c r="B14179" i="1" s="1"/>
  <c r="A14179" i="1" s="1"/>
  <c r="E14180" i="1"/>
  <c r="B14180" i="1" s="1"/>
  <c r="A14180" i="1" s="1"/>
  <c r="E14181" i="1"/>
  <c r="B14181" i="1" s="1"/>
  <c r="A14181" i="1" s="1"/>
  <c r="E14182" i="1"/>
  <c r="B14182" i="1" s="1"/>
  <c r="A14182" i="1" s="1"/>
  <c r="E14183" i="1"/>
  <c r="B14183" i="1" s="1"/>
  <c r="A14183" i="1" s="1"/>
  <c r="E14184" i="1"/>
  <c r="B14184" i="1" s="1"/>
  <c r="A14184" i="1" s="1"/>
  <c r="E14185" i="1"/>
  <c r="B14185" i="1" s="1"/>
  <c r="A14185" i="1" s="1"/>
  <c r="E14186" i="1"/>
  <c r="B14186" i="1" s="1"/>
  <c r="A14186" i="1" s="1"/>
  <c r="E14187" i="1"/>
  <c r="B14187" i="1" s="1"/>
  <c r="A14187" i="1" s="1"/>
  <c r="E14188" i="1"/>
  <c r="B14188" i="1" s="1"/>
  <c r="E14189" i="1"/>
  <c r="B14189" i="1" s="1"/>
  <c r="E14190" i="1"/>
  <c r="B14190" i="1" s="1"/>
  <c r="E14191" i="1"/>
  <c r="B14191" i="1" s="1"/>
  <c r="E14192" i="1"/>
  <c r="B14192" i="1" s="1"/>
  <c r="E14193" i="1"/>
  <c r="B14193" i="1" s="1"/>
  <c r="E14194" i="1"/>
  <c r="B14194" i="1" s="1"/>
  <c r="E14195" i="1"/>
  <c r="B14195" i="1" s="1"/>
  <c r="A14195" i="1" s="1"/>
  <c r="E14196" i="1"/>
  <c r="B14196" i="1" s="1"/>
  <c r="A14196" i="1" s="1"/>
  <c r="E14197" i="1"/>
  <c r="B14197" i="1" s="1"/>
  <c r="A14197" i="1" s="1"/>
  <c r="E14198" i="1"/>
  <c r="B14198" i="1" s="1"/>
  <c r="A14198" i="1" s="1"/>
  <c r="E14199" i="1"/>
  <c r="B14199" i="1" s="1"/>
  <c r="A14199" i="1" s="1"/>
  <c r="E14200" i="1"/>
  <c r="B14200" i="1" s="1"/>
  <c r="A14200" i="1" s="1"/>
  <c r="E14201" i="1"/>
  <c r="B14201" i="1" s="1"/>
  <c r="A14201" i="1" s="1"/>
  <c r="E14202" i="1"/>
  <c r="B14202" i="1" s="1"/>
  <c r="A14202" i="1" s="1"/>
  <c r="E14203" i="1"/>
  <c r="B14203" i="1" s="1"/>
  <c r="A14203" i="1" s="1"/>
  <c r="E14204" i="1"/>
  <c r="B14204" i="1" s="1"/>
  <c r="E14205" i="1"/>
  <c r="B14205" i="1" s="1"/>
  <c r="E14206" i="1"/>
  <c r="B14206" i="1" s="1"/>
  <c r="E14207" i="1"/>
  <c r="B14207" i="1" s="1"/>
  <c r="E14208" i="1"/>
  <c r="B14208" i="1" s="1"/>
  <c r="E14209" i="1"/>
  <c r="B14209" i="1" s="1"/>
  <c r="E14210" i="1"/>
  <c r="B14210" i="1" s="1"/>
  <c r="E14211" i="1"/>
  <c r="B14211" i="1" s="1"/>
  <c r="A14211" i="1" s="1"/>
  <c r="E14212" i="1"/>
  <c r="B14212" i="1" s="1"/>
  <c r="A14212" i="1" s="1"/>
  <c r="E14213" i="1"/>
  <c r="B14213" i="1" s="1"/>
  <c r="A14213" i="1" s="1"/>
  <c r="E14214" i="1"/>
  <c r="B14214" i="1" s="1"/>
  <c r="A14214" i="1" s="1"/>
  <c r="E14215" i="1"/>
  <c r="B14215" i="1" s="1"/>
  <c r="A14215" i="1" s="1"/>
  <c r="E14216" i="1"/>
  <c r="B14216" i="1" s="1"/>
  <c r="A14216" i="1" s="1"/>
  <c r="E14217" i="1"/>
  <c r="B14217" i="1" s="1"/>
  <c r="A14217" i="1" s="1"/>
  <c r="E14218" i="1"/>
  <c r="B14218" i="1" s="1"/>
  <c r="A14218" i="1" s="1"/>
  <c r="E14219" i="1"/>
  <c r="B14219" i="1" s="1"/>
  <c r="A14219" i="1" s="1"/>
  <c r="E14220" i="1"/>
  <c r="B14220" i="1" s="1"/>
  <c r="E14221" i="1"/>
  <c r="B14221" i="1" s="1"/>
  <c r="E14222" i="1"/>
  <c r="B14222" i="1" s="1"/>
  <c r="E14223" i="1"/>
  <c r="B14223" i="1" s="1"/>
  <c r="E14224" i="1"/>
  <c r="B14224" i="1" s="1"/>
  <c r="E14225" i="1"/>
  <c r="B14225" i="1" s="1"/>
  <c r="E14226" i="1"/>
  <c r="B14226" i="1" s="1"/>
  <c r="E14227" i="1"/>
  <c r="B14227" i="1" s="1"/>
  <c r="A14227" i="1" s="1"/>
  <c r="E14228" i="1"/>
  <c r="B14228" i="1" s="1"/>
  <c r="A14228" i="1" s="1"/>
  <c r="E14229" i="1"/>
  <c r="B14229" i="1" s="1"/>
  <c r="A14229" i="1" s="1"/>
  <c r="E14230" i="1"/>
  <c r="B14230" i="1" s="1"/>
  <c r="A14230" i="1" s="1"/>
  <c r="E14231" i="1"/>
  <c r="B14231" i="1" s="1"/>
  <c r="A14231" i="1" s="1"/>
  <c r="E14232" i="1"/>
  <c r="B14232" i="1" s="1"/>
  <c r="A14232" i="1" s="1"/>
  <c r="E14233" i="1"/>
  <c r="B14233" i="1" s="1"/>
  <c r="A14233" i="1" s="1"/>
  <c r="E14234" i="1"/>
  <c r="B14234" i="1" s="1"/>
  <c r="A14234" i="1" s="1"/>
  <c r="E14235" i="1"/>
  <c r="B14235" i="1" s="1"/>
  <c r="A14235" i="1" s="1"/>
  <c r="E14236" i="1"/>
  <c r="B14236" i="1" s="1"/>
  <c r="E14237" i="1"/>
  <c r="B14237" i="1" s="1"/>
  <c r="E14238" i="1"/>
  <c r="B14238" i="1" s="1"/>
  <c r="E14239" i="1"/>
  <c r="B14239" i="1" s="1"/>
  <c r="E14240" i="1"/>
  <c r="B14240" i="1" s="1"/>
  <c r="E14241" i="1"/>
  <c r="B14241" i="1" s="1"/>
  <c r="E14242" i="1"/>
  <c r="B14242" i="1" s="1"/>
  <c r="E14243" i="1"/>
  <c r="B14243" i="1" s="1"/>
  <c r="A14243" i="1" s="1"/>
  <c r="E14244" i="1"/>
  <c r="B14244" i="1" s="1"/>
  <c r="A14244" i="1" s="1"/>
  <c r="E14245" i="1"/>
  <c r="B14245" i="1" s="1"/>
  <c r="A14245" i="1" s="1"/>
  <c r="E14246" i="1"/>
  <c r="B14246" i="1" s="1"/>
  <c r="A14246" i="1" s="1"/>
  <c r="E14247" i="1"/>
  <c r="B14247" i="1" s="1"/>
  <c r="A14247" i="1" s="1"/>
  <c r="E14248" i="1"/>
  <c r="B14248" i="1" s="1"/>
  <c r="A14248" i="1" s="1"/>
  <c r="E14249" i="1"/>
  <c r="B14249" i="1" s="1"/>
  <c r="A14249" i="1" s="1"/>
  <c r="E14250" i="1"/>
  <c r="B14250" i="1" s="1"/>
  <c r="A14250" i="1" s="1"/>
  <c r="E14251" i="1"/>
  <c r="B14251" i="1" s="1"/>
  <c r="A14251" i="1" s="1"/>
  <c r="E14252" i="1"/>
  <c r="B14252" i="1" s="1"/>
  <c r="E14253" i="1"/>
  <c r="B14253" i="1" s="1"/>
  <c r="E14254" i="1"/>
  <c r="B14254" i="1" s="1"/>
  <c r="E14255" i="1"/>
  <c r="B14255" i="1" s="1"/>
  <c r="E14256" i="1"/>
  <c r="B14256" i="1" s="1"/>
  <c r="E14257" i="1"/>
  <c r="B14257" i="1" s="1"/>
  <c r="E14258" i="1"/>
  <c r="B14258" i="1" s="1"/>
  <c r="E14259" i="1"/>
  <c r="B14259" i="1" s="1"/>
  <c r="A14259" i="1" s="1"/>
  <c r="E14260" i="1"/>
  <c r="B14260" i="1" s="1"/>
  <c r="A14260" i="1" s="1"/>
  <c r="E14261" i="1"/>
  <c r="B14261" i="1" s="1"/>
  <c r="A14261" i="1" s="1"/>
  <c r="E14262" i="1"/>
  <c r="B14262" i="1" s="1"/>
  <c r="A14262" i="1" s="1"/>
  <c r="E14263" i="1"/>
  <c r="B14263" i="1" s="1"/>
  <c r="A14263" i="1" s="1"/>
  <c r="E14264" i="1"/>
  <c r="B14264" i="1" s="1"/>
  <c r="A14264" i="1" s="1"/>
  <c r="E14265" i="1"/>
  <c r="B14265" i="1" s="1"/>
  <c r="A14265" i="1" s="1"/>
  <c r="E14266" i="1"/>
  <c r="B14266" i="1" s="1"/>
  <c r="A14266" i="1" s="1"/>
  <c r="E14267" i="1"/>
  <c r="B14267" i="1" s="1"/>
  <c r="A14267" i="1" s="1"/>
  <c r="E14268" i="1"/>
  <c r="B14268" i="1" s="1"/>
  <c r="E14269" i="1"/>
  <c r="B14269" i="1" s="1"/>
  <c r="E14270" i="1"/>
  <c r="B14270" i="1" s="1"/>
  <c r="E14271" i="1"/>
  <c r="B14271" i="1" s="1"/>
  <c r="E14272" i="1"/>
  <c r="B14272" i="1" s="1"/>
  <c r="E14273" i="1"/>
  <c r="B14273" i="1" s="1"/>
  <c r="E14274" i="1"/>
  <c r="B14274" i="1" s="1"/>
  <c r="E14275" i="1"/>
  <c r="B14275" i="1" s="1"/>
  <c r="A14275" i="1" s="1"/>
  <c r="E14276" i="1"/>
  <c r="B14276" i="1" s="1"/>
  <c r="A14276" i="1" s="1"/>
  <c r="E14277" i="1"/>
  <c r="B14277" i="1" s="1"/>
  <c r="A14277" i="1" s="1"/>
  <c r="E14278" i="1"/>
  <c r="B14278" i="1" s="1"/>
  <c r="A14278" i="1" s="1"/>
  <c r="E14279" i="1"/>
  <c r="B14279" i="1" s="1"/>
  <c r="A14279" i="1" s="1"/>
  <c r="E14280" i="1"/>
  <c r="B14280" i="1" s="1"/>
  <c r="A14280" i="1" s="1"/>
  <c r="E14281" i="1"/>
  <c r="B14281" i="1" s="1"/>
  <c r="A14281" i="1" s="1"/>
  <c r="E14282" i="1"/>
  <c r="B14282" i="1" s="1"/>
  <c r="A14282" i="1" s="1"/>
  <c r="E14283" i="1"/>
  <c r="B14283" i="1" s="1"/>
  <c r="A14283" i="1" s="1"/>
  <c r="E14284" i="1"/>
  <c r="B14284" i="1" s="1"/>
  <c r="E14285" i="1"/>
  <c r="B14285" i="1" s="1"/>
  <c r="E14286" i="1"/>
  <c r="B14286" i="1" s="1"/>
  <c r="E14287" i="1"/>
  <c r="B14287" i="1" s="1"/>
  <c r="E14288" i="1"/>
  <c r="B14288" i="1" s="1"/>
  <c r="E14289" i="1"/>
  <c r="B14289" i="1" s="1"/>
  <c r="E14290" i="1"/>
  <c r="B14290" i="1" s="1"/>
  <c r="E14291" i="1"/>
  <c r="B14291" i="1" s="1"/>
  <c r="A14291" i="1" s="1"/>
  <c r="E14292" i="1"/>
  <c r="B14292" i="1" s="1"/>
  <c r="A14292" i="1" s="1"/>
  <c r="E14293" i="1"/>
  <c r="B14293" i="1" s="1"/>
  <c r="A14293" i="1" s="1"/>
  <c r="E14294" i="1"/>
  <c r="B14294" i="1" s="1"/>
  <c r="A14294" i="1" s="1"/>
  <c r="E14295" i="1"/>
  <c r="B14295" i="1" s="1"/>
  <c r="A14295" i="1" s="1"/>
  <c r="E14296" i="1"/>
  <c r="B14296" i="1" s="1"/>
  <c r="A14296" i="1" s="1"/>
  <c r="E14297" i="1"/>
  <c r="B14297" i="1" s="1"/>
  <c r="A14297" i="1" s="1"/>
  <c r="E14298" i="1"/>
  <c r="B14298" i="1" s="1"/>
  <c r="A14298" i="1" s="1"/>
  <c r="E14299" i="1"/>
  <c r="B14299" i="1" s="1"/>
  <c r="A14299" i="1" s="1"/>
  <c r="E14300" i="1"/>
  <c r="B14300" i="1" s="1"/>
  <c r="E14301" i="1"/>
  <c r="B14301" i="1" s="1"/>
  <c r="E14302" i="1"/>
  <c r="B14302" i="1" s="1"/>
  <c r="E14303" i="1"/>
  <c r="B14303" i="1" s="1"/>
  <c r="E14304" i="1"/>
  <c r="B14304" i="1" s="1"/>
  <c r="E14305" i="1"/>
  <c r="B14305" i="1" s="1"/>
  <c r="E14306" i="1"/>
  <c r="B14306" i="1" s="1"/>
  <c r="E14307" i="1"/>
  <c r="B14307" i="1" s="1"/>
  <c r="A14307" i="1" s="1"/>
  <c r="E14308" i="1"/>
  <c r="B14308" i="1" s="1"/>
  <c r="A14308" i="1" s="1"/>
  <c r="E14309" i="1"/>
  <c r="B14309" i="1" s="1"/>
  <c r="A14309" i="1" s="1"/>
  <c r="E14310" i="1"/>
  <c r="B14310" i="1" s="1"/>
  <c r="A14310" i="1" s="1"/>
  <c r="E14311" i="1"/>
  <c r="B14311" i="1" s="1"/>
  <c r="A14311" i="1" s="1"/>
  <c r="E14312" i="1"/>
  <c r="B14312" i="1" s="1"/>
  <c r="A14312" i="1" s="1"/>
  <c r="E14313" i="1"/>
  <c r="B14313" i="1" s="1"/>
  <c r="A14313" i="1" s="1"/>
  <c r="E14314" i="1"/>
  <c r="B14314" i="1" s="1"/>
  <c r="A14314" i="1" s="1"/>
  <c r="E14315" i="1"/>
  <c r="B14315" i="1" s="1"/>
  <c r="A14315" i="1" s="1"/>
  <c r="E14316" i="1"/>
  <c r="B14316" i="1" s="1"/>
  <c r="E14317" i="1"/>
  <c r="B14317" i="1" s="1"/>
  <c r="E14318" i="1"/>
  <c r="B14318" i="1" s="1"/>
  <c r="E14319" i="1"/>
  <c r="B14319" i="1" s="1"/>
  <c r="E14320" i="1"/>
  <c r="B14320" i="1" s="1"/>
  <c r="E14321" i="1"/>
  <c r="B14321" i="1" s="1"/>
  <c r="E14322" i="1"/>
  <c r="B14322" i="1" s="1"/>
  <c r="E14323" i="1"/>
  <c r="B14323" i="1" s="1"/>
  <c r="A14323" i="1" s="1"/>
  <c r="E14324" i="1"/>
  <c r="B14324" i="1" s="1"/>
  <c r="A14324" i="1" s="1"/>
  <c r="E14325" i="1"/>
  <c r="B14325" i="1" s="1"/>
  <c r="A14325" i="1" s="1"/>
  <c r="E14326" i="1"/>
  <c r="B14326" i="1" s="1"/>
  <c r="A14326" i="1" s="1"/>
  <c r="E14327" i="1"/>
  <c r="B14327" i="1" s="1"/>
  <c r="A14327" i="1" s="1"/>
  <c r="E14328" i="1"/>
  <c r="B14328" i="1" s="1"/>
  <c r="A14328" i="1" s="1"/>
  <c r="E14329" i="1"/>
  <c r="B14329" i="1" s="1"/>
  <c r="A14329" i="1" s="1"/>
  <c r="E14330" i="1"/>
  <c r="B14330" i="1" s="1"/>
  <c r="A14330" i="1" s="1"/>
  <c r="E14331" i="1"/>
  <c r="B14331" i="1" s="1"/>
  <c r="A14331" i="1" s="1"/>
  <c r="E14332" i="1"/>
  <c r="B14332" i="1" s="1"/>
  <c r="E14333" i="1"/>
  <c r="B14333" i="1" s="1"/>
  <c r="E14334" i="1"/>
  <c r="B14334" i="1" s="1"/>
  <c r="E14335" i="1"/>
  <c r="B14335" i="1" s="1"/>
  <c r="E14336" i="1"/>
  <c r="B14336" i="1" s="1"/>
  <c r="E14337" i="1"/>
  <c r="B14337" i="1" s="1"/>
  <c r="E14338" i="1"/>
  <c r="B14338" i="1" s="1"/>
  <c r="E14339" i="1"/>
  <c r="B14339" i="1" s="1"/>
  <c r="A14339" i="1" s="1"/>
  <c r="E14340" i="1"/>
  <c r="B14340" i="1" s="1"/>
  <c r="A14340" i="1" s="1"/>
  <c r="E14341" i="1"/>
  <c r="B14341" i="1" s="1"/>
  <c r="A14341" i="1" s="1"/>
  <c r="E14342" i="1"/>
  <c r="B14342" i="1" s="1"/>
  <c r="A14342" i="1" s="1"/>
  <c r="E14343" i="1"/>
  <c r="B14343" i="1" s="1"/>
  <c r="A14343" i="1" s="1"/>
  <c r="E14344" i="1"/>
  <c r="B14344" i="1" s="1"/>
  <c r="A14344" i="1" s="1"/>
  <c r="E14345" i="1"/>
  <c r="B14345" i="1" s="1"/>
  <c r="A14345" i="1" s="1"/>
  <c r="E14346" i="1"/>
  <c r="B14346" i="1" s="1"/>
  <c r="A14346" i="1" s="1"/>
  <c r="E14347" i="1"/>
  <c r="B14347" i="1" s="1"/>
  <c r="A14347" i="1" s="1"/>
  <c r="E14348" i="1"/>
  <c r="B14348" i="1" s="1"/>
  <c r="E14349" i="1"/>
  <c r="B14349" i="1" s="1"/>
  <c r="E14350" i="1"/>
  <c r="B14350" i="1" s="1"/>
  <c r="E14351" i="1"/>
  <c r="B14351" i="1" s="1"/>
  <c r="E14352" i="1"/>
  <c r="B14352" i="1" s="1"/>
  <c r="E14353" i="1"/>
  <c r="B14353" i="1" s="1"/>
  <c r="E14354" i="1"/>
  <c r="B14354" i="1" s="1"/>
  <c r="E14355" i="1"/>
  <c r="B14355" i="1" s="1"/>
  <c r="A14355" i="1" s="1"/>
  <c r="E14356" i="1"/>
  <c r="B14356" i="1" s="1"/>
  <c r="A14356" i="1" s="1"/>
  <c r="E14357" i="1"/>
  <c r="B14357" i="1" s="1"/>
  <c r="A14357" i="1" s="1"/>
  <c r="E14358" i="1"/>
  <c r="B14358" i="1" s="1"/>
  <c r="A14358" i="1" s="1"/>
  <c r="E14359" i="1"/>
  <c r="B14359" i="1" s="1"/>
  <c r="A14359" i="1" s="1"/>
  <c r="E14360" i="1"/>
  <c r="B14360" i="1" s="1"/>
  <c r="A14360" i="1" s="1"/>
  <c r="E14361" i="1"/>
  <c r="B14361" i="1" s="1"/>
  <c r="A14361" i="1" s="1"/>
  <c r="E14362" i="1"/>
  <c r="B14362" i="1" s="1"/>
  <c r="A14362" i="1" s="1"/>
  <c r="E14363" i="1"/>
  <c r="B14363" i="1" s="1"/>
  <c r="A14363" i="1" s="1"/>
  <c r="E14364" i="1"/>
  <c r="B14364" i="1" s="1"/>
  <c r="E14365" i="1"/>
  <c r="B14365" i="1" s="1"/>
  <c r="E14366" i="1"/>
  <c r="B14366" i="1" s="1"/>
  <c r="E14367" i="1"/>
  <c r="B14367" i="1" s="1"/>
  <c r="E14368" i="1"/>
  <c r="B14368" i="1" s="1"/>
  <c r="E14369" i="1"/>
  <c r="B14369" i="1" s="1"/>
  <c r="E14370" i="1"/>
  <c r="B14370" i="1" s="1"/>
  <c r="E14371" i="1"/>
  <c r="B14371" i="1" s="1"/>
  <c r="A14371" i="1" s="1"/>
  <c r="E14372" i="1"/>
  <c r="B14372" i="1" s="1"/>
  <c r="A14372" i="1" s="1"/>
  <c r="E14373" i="1"/>
  <c r="B14373" i="1" s="1"/>
  <c r="A14373" i="1" s="1"/>
  <c r="E14374" i="1"/>
  <c r="B14374" i="1" s="1"/>
  <c r="A14374" i="1" s="1"/>
  <c r="E14375" i="1"/>
  <c r="B14375" i="1" s="1"/>
  <c r="A14375" i="1" s="1"/>
  <c r="E14376" i="1"/>
  <c r="B14376" i="1" s="1"/>
  <c r="A14376" i="1" s="1"/>
  <c r="E14377" i="1"/>
  <c r="B14377" i="1" s="1"/>
  <c r="A14377" i="1" s="1"/>
  <c r="E14378" i="1"/>
  <c r="B14378" i="1" s="1"/>
  <c r="A14378" i="1" s="1"/>
  <c r="E14379" i="1"/>
  <c r="B14379" i="1" s="1"/>
  <c r="A14379" i="1" s="1"/>
  <c r="E14380" i="1"/>
  <c r="B14380" i="1" s="1"/>
  <c r="E14381" i="1"/>
  <c r="B14381" i="1" s="1"/>
  <c r="E14382" i="1"/>
  <c r="B14382" i="1" s="1"/>
  <c r="E14383" i="1"/>
  <c r="B14383" i="1" s="1"/>
  <c r="E14384" i="1"/>
  <c r="B14384" i="1" s="1"/>
  <c r="E14385" i="1"/>
  <c r="B14385" i="1" s="1"/>
  <c r="E14386" i="1"/>
  <c r="B14386" i="1" s="1"/>
  <c r="E14387" i="1"/>
  <c r="B14387" i="1" s="1"/>
  <c r="A14387" i="1" s="1"/>
  <c r="E14388" i="1"/>
  <c r="B14388" i="1" s="1"/>
  <c r="A14388" i="1" s="1"/>
  <c r="E14389" i="1"/>
  <c r="B14389" i="1" s="1"/>
  <c r="A14389" i="1" s="1"/>
  <c r="E14390" i="1"/>
  <c r="B14390" i="1" s="1"/>
  <c r="A14390" i="1" s="1"/>
  <c r="E14391" i="1"/>
  <c r="B14391" i="1" s="1"/>
  <c r="A14391" i="1" s="1"/>
  <c r="E14392" i="1"/>
  <c r="B14392" i="1" s="1"/>
  <c r="A14392" i="1" s="1"/>
  <c r="E14393" i="1"/>
  <c r="B14393" i="1" s="1"/>
  <c r="A14393" i="1" s="1"/>
  <c r="E14394" i="1"/>
  <c r="B14394" i="1" s="1"/>
  <c r="A14394" i="1" s="1"/>
  <c r="E14395" i="1"/>
  <c r="B14395" i="1" s="1"/>
  <c r="A14395" i="1" s="1"/>
  <c r="E14396" i="1"/>
  <c r="B14396" i="1" s="1"/>
  <c r="E14397" i="1"/>
  <c r="B14397" i="1" s="1"/>
  <c r="E14398" i="1"/>
  <c r="B14398" i="1" s="1"/>
  <c r="E14399" i="1"/>
  <c r="B14399" i="1" s="1"/>
  <c r="E14400" i="1"/>
  <c r="B14400" i="1" s="1"/>
  <c r="E14401" i="1"/>
  <c r="B14401" i="1" s="1"/>
  <c r="E14402" i="1"/>
  <c r="B14402" i="1" s="1"/>
  <c r="E14403" i="1"/>
  <c r="B14403" i="1" s="1"/>
  <c r="A14403" i="1" s="1"/>
  <c r="E14404" i="1"/>
  <c r="B14404" i="1" s="1"/>
  <c r="A14404" i="1" s="1"/>
  <c r="E14405" i="1"/>
  <c r="B14405" i="1" s="1"/>
  <c r="A14405" i="1" s="1"/>
  <c r="E14406" i="1"/>
  <c r="B14406" i="1" s="1"/>
  <c r="A14406" i="1" s="1"/>
  <c r="E14407" i="1"/>
  <c r="B14407" i="1" s="1"/>
  <c r="A14407" i="1" s="1"/>
  <c r="E14408" i="1"/>
  <c r="B14408" i="1" s="1"/>
  <c r="A14408" i="1" s="1"/>
  <c r="E14409" i="1"/>
  <c r="B14409" i="1" s="1"/>
  <c r="A14409" i="1" s="1"/>
  <c r="E14410" i="1"/>
  <c r="B14410" i="1" s="1"/>
  <c r="A14410" i="1" s="1"/>
  <c r="E14411" i="1"/>
  <c r="B14411" i="1" s="1"/>
  <c r="A14411" i="1" s="1"/>
  <c r="E14412" i="1"/>
  <c r="B14412" i="1" s="1"/>
  <c r="E14413" i="1"/>
  <c r="B14413" i="1" s="1"/>
  <c r="E14414" i="1"/>
  <c r="B14414" i="1" s="1"/>
  <c r="E14415" i="1"/>
  <c r="B14415" i="1" s="1"/>
  <c r="E14416" i="1"/>
  <c r="B14416" i="1" s="1"/>
  <c r="E14417" i="1"/>
  <c r="B14417" i="1" s="1"/>
  <c r="E14418" i="1"/>
  <c r="B14418" i="1" s="1"/>
  <c r="E14419" i="1"/>
  <c r="B14419" i="1" s="1"/>
  <c r="A14419" i="1" s="1"/>
  <c r="E14420" i="1"/>
  <c r="B14420" i="1" s="1"/>
  <c r="A14420" i="1" s="1"/>
  <c r="E14421" i="1"/>
  <c r="B14421" i="1" s="1"/>
  <c r="A14421" i="1" s="1"/>
  <c r="E14422" i="1"/>
  <c r="B14422" i="1" s="1"/>
  <c r="A14422" i="1" s="1"/>
  <c r="E14423" i="1"/>
  <c r="B14423" i="1" s="1"/>
  <c r="A14423" i="1" s="1"/>
  <c r="E14424" i="1"/>
  <c r="B14424" i="1" s="1"/>
  <c r="A14424" i="1" s="1"/>
  <c r="E14425" i="1"/>
  <c r="B14425" i="1" s="1"/>
  <c r="A14425" i="1" s="1"/>
  <c r="E14426" i="1"/>
  <c r="B14426" i="1" s="1"/>
  <c r="A14426" i="1" s="1"/>
  <c r="E14427" i="1"/>
  <c r="B14427" i="1" s="1"/>
  <c r="A14427" i="1" s="1"/>
  <c r="E14428" i="1"/>
  <c r="B14428" i="1" s="1"/>
  <c r="E14429" i="1"/>
  <c r="B14429" i="1" s="1"/>
  <c r="E14430" i="1"/>
  <c r="B14430" i="1" s="1"/>
  <c r="E14431" i="1"/>
  <c r="B14431" i="1" s="1"/>
  <c r="E14432" i="1"/>
  <c r="B14432" i="1" s="1"/>
  <c r="E14433" i="1"/>
  <c r="B14433" i="1" s="1"/>
  <c r="E14434" i="1"/>
  <c r="B14434" i="1" s="1"/>
  <c r="E14435" i="1"/>
  <c r="B14435" i="1" s="1"/>
  <c r="A14435" i="1" s="1"/>
  <c r="E14436" i="1"/>
  <c r="B14436" i="1" s="1"/>
  <c r="A14436" i="1" s="1"/>
  <c r="E14437" i="1"/>
  <c r="B14437" i="1" s="1"/>
  <c r="A14437" i="1" s="1"/>
  <c r="E14438" i="1"/>
  <c r="B14438" i="1" s="1"/>
  <c r="A14438" i="1" s="1"/>
  <c r="E14439" i="1"/>
  <c r="B14439" i="1" s="1"/>
  <c r="A14439" i="1" s="1"/>
  <c r="E14440" i="1"/>
  <c r="B14440" i="1" s="1"/>
  <c r="A14440" i="1" s="1"/>
  <c r="E14441" i="1"/>
  <c r="B14441" i="1" s="1"/>
  <c r="A14441" i="1" s="1"/>
  <c r="E14442" i="1"/>
  <c r="B14442" i="1" s="1"/>
  <c r="A14442" i="1" s="1"/>
  <c r="E14443" i="1"/>
  <c r="B14443" i="1" s="1"/>
  <c r="A14443" i="1" s="1"/>
  <c r="E14444" i="1"/>
  <c r="B14444" i="1" s="1"/>
  <c r="E14445" i="1"/>
  <c r="B14445" i="1" s="1"/>
  <c r="E14446" i="1"/>
  <c r="B14446" i="1" s="1"/>
  <c r="E14447" i="1"/>
  <c r="B14447" i="1" s="1"/>
  <c r="E14448" i="1"/>
  <c r="B14448" i="1" s="1"/>
  <c r="E14449" i="1"/>
  <c r="B14449" i="1" s="1"/>
  <c r="E14450" i="1"/>
  <c r="B14450" i="1" s="1"/>
  <c r="E14451" i="1"/>
  <c r="B14451" i="1" s="1"/>
  <c r="A14451" i="1" s="1"/>
  <c r="E14452" i="1"/>
  <c r="B14452" i="1" s="1"/>
  <c r="A14452" i="1" s="1"/>
  <c r="E14453" i="1"/>
  <c r="B14453" i="1" s="1"/>
  <c r="A14453" i="1" s="1"/>
  <c r="E14454" i="1"/>
  <c r="B14454" i="1" s="1"/>
  <c r="A14454" i="1" s="1"/>
  <c r="E14455" i="1"/>
  <c r="B14455" i="1" s="1"/>
  <c r="A14455" i="1" s="1"/>
  <c r="E14456" i="1"/>
  <c r="B14456" i="1" s="1"/>
  <c r="A14456" i="1" s="1"/>
  <c r="E14457" i="1"/>
  <c r="B14457" i="1" s="1"/>
  <c r="A14457" i="1" s="1"/>
  <c r="E14458" i="1"/>
  <c r="B14458" i="1" s="1"/>
  <c r="A14458" i="1" s="1"/>
  <c r="E14459" i="1"/>
  <c r="B14459" i="1" s="1"/>
  <c r="A14459" i="1" s="1"/>
  <c r="E14460" i="1"/>
  <c r="B14460" i="1" s="1"/>
  <c r="E14461" i="1"/>
  <c r="B14461" i="1" s="1"/>
  <c r="E14462" i="1"/>
  <c r="B14462" i="1" s="1"/>
  <c r="E14463" i="1"/>
  <c r="B14463" i="1" s="1"/>
  <c r="E14464" i="1"/>
  <c r="B14464" i="1" s="1"/>
  <c r="E14465" i="1"/>
  <c r="B14465" i="1" s="1"/>
  <c r="E14466" i="1"/>
  <c r="B14466" i="1" s="1"/>
  <c r="E14467" i="1"/>
  <c r="B14467" i="1" s="1"/>
  <c r="A14467" i="1" s="1"/>
  <c r="E14468" i="1"/>
  <c r="B14468" i="1" s="1"/>
  <c r="A14468" i="1" s="1"/>
  <c r="E14469" i="1"/>
  <c r="B14469" i="1" s="1"/>
  <c r="A14469" i="1" s="1"/>
  <c r="E14470" i="1"/>
  <c r="B14470" i="1" s="1"/>
  <c r="A14470" i="1" s="1"/>
  <c r="E14471" i="1"/>
  <c r="B14471" i="1" s="1"/>
  <c r="A14471" i="1" s="1"/>
  <c r="E14472" i="1"/>
  <c r="B14472" i="1" s="1"/>
  <c r="A14472" i="1" s="1"/>
  <c r="E14473" i="1"/>
  <c r="B14473" i="1" s="1"/>
  <c r="A14473" i="1" s="1"/>
  <c r="E14474" i="1"/>
  <c r="B14474" i="1" s="1"/>
  <c r="A14474" i="1" s="1"/>
  <c r="E14475" i="1"/>
  <c r="B14475" i="1" s="1"/>
  <c r="A14475" i="1" s="1"/>
  <c r="E14476" i="1"/>
  <c r="B14476" i="1" s="1"/>
  <c r="E14477" i="1"/>
  <c r="B14477" i="1" s="1"/>
  <c r="E14478" i="1"/>
  <c r="B14478" i="1" s="1"/>
  <c r="E14479" i="1"/>
  <c r="B14479" i="1" s="1"/>
  <c r="E14480" i="1"/>
  <c r="B14480" i="1" s="1"/>
  <c r="E14481" i="1"/>
  <c r="B14481" i="1" s="1"/>
  <c r="E14482" i="1"/>
  <c r="B14482" i="1" s="1"/>
  <c r="E14483" i="1"/>
  <c r="B14483" i="1" s="1"/>
  <c r="A14483" i="1" s="1"/>
  <c r="E14484" i="1"/>
  <c r="B14484" i="1" s="1"/>
  <c r="A14484" i="1" s="1"/>
  <c r="E14485" i="1"/>
  <c r="B14485" i="1" s="1"/>
  <c r="A14485" i="1" s="1"/>
  <c r="E14486" i="1"/>
  <c r="B14486" i="1" s="1"/>
  <c r="A14486" i="1" s="1"/>
  <c r="E14487" i="1"/>
  <c r="B14487" i="1" s="1"/>
  <c r="A14487" i="1" s="1"/>
  <c r="E14488" i="1"/>
  <c r="B14488" i="1" s="1"/>
  <c r="A14488" i="1" s="1"/>
  <c r="E14489" i="1"/>
  <c r="B14489" i="1" s="1"/>
  <c r="A14489" i="1" s="1"/>
  <c r="E14490" i="1"/>
  <c r="B14490" i="1" s="1"/>
  <c r="A14490" i="1" s="1"/>
  <c r="E14491" i="1"/>
  <c r="B14491" i="1" s="1"/>
  <c r="A14491" i="1" s="1"/>
  <c r="E14492" i="1"/>
  <c r="B14492" i="1" s="1"/>
  <c r="E14493" i="1"/>
  <c r="B14493" i="1" s="1"/>
  <c r="E14494" i="1"/>
  <c r="B14494" i="1" s="1"/>
  <c r="E14495" i="1"/>
  <c r="B14495" i="1" s="1"/>
  <c r="E14496" i="1"/>
  <c r="B14496" i="1" s="1"/>
  <c r="E14497" i="1"/>
  <c r="B14497" i="1" s="1"/>
  <c r="E14498" i="1"/>
  <c r="B14498" i="1" s="1"/>
  <c r="E14499" i="1"/>
  <c r="B14499" i="1" s="1"/>
  <c r="A14499" i="1" s="1"/>
  <c r="E14500" i="1"/>
  <c r="B14500" i="1" s="1"/>
  <c r="A14500" i="1" s="1"/>
  <c r="E14501" i="1"/>
  <c r="B14501" i="1" s="1"/>
  <c r="A14501" i="1" s="1"/>
  <c r="E14502" i="1"/>
  <c r="B14502" i="1" s="1"/>
  <c r="A14502" i="1" s="1"/>
  <c r="E14503" i="1"/>
  <c r="B14503" i="1" s="1"/>
  <c r="A14503" i="1" s="1"/>
  <c r="E14504" i="1"/>
  <c r="B14504" i="1" s="1"/>
  <c r="A14504" i="1" s="1"/>
  <c r="E14505" i="1"/>
  <c r="B14505" i="1" s="1"/>
  <c r="A14505" i="1" s="1"/>
  <c r="E14506" i="1"/>
  <c r="B14506" i="1" s="1"/>
  <c r="A14506" i="1" s="1"/>
  <c r="E14507" i="1"/>
  <c r="B14507" i="1" s="1"/>
  <c r="A14507" i="1" s="1"/>
  <c r="E14508" i="1"/>
  <c r="B14508" i="1" s="1"/>
  <c r="E14509" i="1"/>
  <c r="B14509" i="1" s="1"/>
  <c r="E14510" i="1"/>
  <c r="B14510" i="1" s="1"/>
  <c r="E14511" i="1"/>
  <c r="B14511" i="1" s="1"/>
  <c r="E14512" i="1"/>
  <c r="B14512" i="1" s="1"/>
  <c r="E14513" i="1"/>
  <c r="B14513" i="1" s="1"/>
  <c r="E14514" i="1"/>
  <c r="B14514" i="1" s="1"/>
  <c r="E14515" i="1"/>
  <c r="B14515" i="1" s="1"/>
  <c r="A14515" i="1" s="1"/>
  <c r="E14516" i="1"/>
  <c r="B14516" i="1" s="1"/>
  <c r="A14516" i="1" s="1"/>
  <c r="E14517" i="1"/>
  <c r="B14517" i="1" s="1"/>
  <c r="A14517" i="1" s="1"/>
  <c r="E14518" i="1"/>
  <c r="B14518" i="1" s="1"/>
  <c r="A14518" i="1" s="1"/>
  <c r="E14519" i="1"/>
  <c r="B14519" i="1" s="1"/>
  <c r="A14519" i="1" s="1"/>
  <c r="E14520" i="1"/>
  <c r="B14520" i="1" s="1"/>
  <c r="A14520" i="1" s="1"/>
  <c r="E14521" i="1"/>
  <c r="B14521" i="1" s="1"/>
  <c r="A14521" i="1" s="1"/>
  <c r="E14522" i="1"/>
  <c r="B14522" i="1" s="1"/>
  <c r="A14522" i="1" s="1"/>
  <c r="E14523" i="1"/>
  <c r="B14523" i="1" s="1"/>
  <c r="A14523" i="1" s="1"/>
  <c r="E14524" i="1"/>
  <c r="B14524" i="1" s="1"/>
  <c r="E14525" i="1"/>
  <c r="B14525" i="1" s="1"/>
  <c r="E14526" i="1"/>
  <c r="B14526" i="1" s="1"/>
  <c r="E14527" i="1"/>
  <c r="B14527" i="1" s="1"/>
  <c r="E14528" i="1"/>
  <c r="B14528" i="1" s="1"/>
  <c r="E14529" i="1"/>
  <c r="B14529" i="1" s="1"/>
  <c r="E14530" i="1"/>
  <c r="B14530" i="1" s="1"/>
  <c r="E14531" i="1"/>
  <c r="B14531" i="1" s="1"/>
  <c r="A14531" i="1" s="1"/>
  <c r="E14532" i="1"/>
  <c r="B14532" i="1" s="1"/>
  <c r="A14532" i="1" s="1"/>
  <c r="E14533" i="1"/>
  <c r="B14533" i="1" s="1"/>
  <c r="A14533" i="1" s="1"/>
  <c r="E14534" i="1"/>
  <c r="B14534" i="1" s="1"/>
  <c r="A14534" i="1" s="1"/>
  <c r="E14535" i="1"/>
  <c r="B14535" i="1" s="1"/>
  <c r="A14535" i="1" s="1"/>
  <c r="E14536" i="1"/>
  <c r="B14536" i="1" s="1"/>
  <c r="A14536" i="1" s="1"/>
  <c r="E14537" i="1"/>
  <c r="B14537" i="1" s="1"/>
  <c r="A14537" i="1" s="1"/>
  <c r="E14538" i="1"/>
  <c r="B14538" i="1" s="1"/>
  <c r="A14538" i="1" s="1"/>
  <c r="E14539" i="1"/>
  <c r="B14539" i="1" s="1"/>
  <c r="A14539" i="1" s="1"/>
  <c r="E14540" i="1"/>
  <c r="B14540" i="1" s="1"/>
  <c r="E14541" i="1"/>
  <c r="B14541" i="1" s="1"/>
  <c r="E14542" i="1"/>
  <c r="B14542" i="1" s="1"/>
  <c r="E14543" i="1"/>
  <c r="B14543" i="1" s="1"/>
  <c r="E14544" i="1"/>
  <c r="B14544" i="1" s="1"/>
  <c r="E14545" i="1"/>
  <c r="B14545" i="1" s="1"/>
  <c r="E14546" i="1"/>
  <c r="B14546" i="1" s="1"/>
  <c r="E14547" i="1"/>
  <c r="B14547" i="1" s="1"/>
  <c r="A14547" i="1" s="1"/>
  <c r="E14548" i="1"/>
  <c r="B14548" i="1" s="1"/>
  <c r="A14548" i="1" s="1"/>
  <c r="E14549" i="1"/>
  <c r="B14549" i="1" s="1"/>
  <c r="A14549" i="1" s="1"/>
  <c r="E14550" i="1"/>
  <c r="B14550" i="1" s="1"/>
  <c r="A14550" i="1" s="1"/>
  <c r="E14551" i="1"/>
  <c r="B14551" i="1" s="1"/>
  <c r="A14551" i="1" s="1"/>
  <c r="E14552" i="1"/>
  <c r="B14552" i="1" s="1"/>
  <c r="A14552" i="1" s="1"/>
  <c r="E14553" i="1"/>
  <c r="B14553" i="1" s="1"/>
  <c r="A14553" i="1" s="1"/>
  <c r="E14554" i="1"/>
  <c r="B14554" i="1" s="1"/>
  <c r="A14554" i="1" s="1"/>
  <c r="E14555" i="1"/>
  <c r="B14555" i="1" s="1"/>
  <c r="A14555" i="1" s="1"/>
  <c r="E14556" i="1"/>
  <c r="B14556" i="1" s="1"/>
  <c r="E14557" i="1"/>
  <c r="B14557" i="1" s="1"/>
  <c r="E14558" i="1"/>
  <c r="B14558" i="1" s="1"/>
  <c r="E14559" i="1"/>
  <c r="B14559" i="1" s="1"/>
  <c r="E14560" i="1"/>
  <c r="B14560" i="1" s="1"/>
  <c r="E14561" i="1"/>
  <c r="B14561" i="1" s="1"/>
  <c r="E14562" i="1"/>
  <c r="B14562" i="1" s="1"/>
  <c r="E14563" i="1"/>
  <c r="B14563" i="1" s="1"/>
  <c r="A14563" i="1" s="1"/>
  <c r="E14564" i="1"/>
  <c r="B14564" i="1" s="1"/>
  <c r="A14564" i="1" s="1"/>
  <c r="E14565" i="1"/>
  <c r="B14565" i="1" s="1"/>
  <c r="A14565" i="1" s="1"/>
  <c r="E14566" i="1"/>
  <c r="B14566" i="1" s="1"/>
  <c r="A14566" i="1" s="1"/>
  <c r="E14567" i="1"/>
  <c r="B14567" i="1" s="1"/>
  <c r="A14567" i="1" s="1"/>
  <c r="E14568" i="1"/>
  <c r="B14568" i="1" s="1"/>
  <c r="A14568" i="1" s="1"/>
  <c r="E14569" i="1"/>
  <c r="B14569" i="1" s="1"/>
  <c r="A14569" i="1" s="1"/>
  <c r="E14570" i="1"/>
  <c r="B14570" i="1" s="1"/>
  <c r="A14570" i="1" s="1"/>
  <c r="E14571" i="1"/>
  <c r="B14571" i="1" s="1"/>
  <c r="A14571" i="1" s="1"/>
  <c r="E14572" i="1"/>
  <c r="B14572" i="1" s="1"/>
  <c r="E14573" i="1"/>
  <c r="B14573" i="1" s="1"/>
  <c r="E14574" i="1"/>
  <c r="B14574" i="1" s="1"/>
  <c r="E14575" i="1"/>
  <c r="B14575" i="1" s="1"/>
  <c r="E14576" i="1"/>
  <c r="B14576" i="1" s="1"/>
  <c r="E14577" i="1"/>
  <c r="B14577" i="1" s="1"/>
  <c r="E14578" i="1"/>
  <c r="B14578" i="1" s="1"/>
  <c r="E14579" i="1"/>
  <c r="B14579" i="1" s="1"/>
  <c r="A14579" i="1" s="1"/>
  <c r="E14580" i="1"/>
  <c r="B14580" i="1" s="1"/>
  <c r="A14580" i="1" s="1"/>
  <c r="E14581" i="1"/>
  <c r="B14581" i="1" s="1"/>
  <c r="A14581" i="1" s="1"/>
  <c r="E14582" i="1"/>
  <c r="B14582" i="1" s="1"/>
  <c r="A14582" i="1" s="1"/>
  <c r="E14583" i="1"/>
  <c r="B14583" i="1" s="1"/>
  <c r="A14583" i="1" s="1"/>
  <c r="E14584" i="1"/>
  <c r="B14584" i="1" s="1"/>
  <c r="A14584" i="1" s="1"/>
  <c r="E14585" i="1"/>
  <c r="B14585" i="1" s="1"/>
  <c r="A14585" i="1" s="1"/>
  <c r="E14586" i="1"/>
  <c r="B14586" i="1" s="1"/>
  <c r="A14586" i="1" s="1"/>
  <c r="E14587" i="1"/>
  <c r="B14587" i="1" s="1"/>
  <c r="A14587" i="1" s="1"/>
  <c r="E14588" i="1"/>
  <c r="B14588" i="1" s="1"/>
  <c r="E14589" i="1"/>
  <c r="B14589" i="1" s="1"/>
  <c r="E14590" i="1"/>
  <c r="B14590" i="1" s="1"/>
  <c r="E14591" i="1"/>
  <c r="B14591" i="1" s="1"/>
  <c r="E14592" i="1"/>
  <c r="B14592" i="1" s="1"/>
  <c r="E14593" i="1"/>
  <c r="B14593" i="1" s="1"/>
  <c r="E14594" i="1"/>
  <c r="B14594" i="1" s="1"/>
  <c r="E14595" i="1"/>
  <c r="B14595" i="1" s="1"/>
  <c r="A14595" i="1" s="1"/>
  <c r="E14596" i="1"/>
  <c r="B14596" i="1" s="1"/>
  <c r="A14596" i="1" s="1"/>
  <c r="E14597" i="1"/>
  <c r="B14597" i="1" s="1"/>
  <c r="A14597" i="1" s="1"/>
  <c r="E14598" i="1"/>
  <c r="B14598" i="1" s="1"/>
  <c r="A14598" i="1" s="1"/>
  <c r="E14599" i="1"/>
  <c r="B14599" i="1" s="1"/>
  <c r="A14599" i="1" s="1"/>
  <c r="E14600" i="1"/>
  <c r="B14600" i="1" s="1"/>
  <c r="A14600" i="1" s="1"/>
  <c r="E14601" i="1"/>
  <c r="B14601" i="1" s="1"/>
  <c r="A14601" i="1" s="1"/>
  <c r="E14602" i="1"/>
  <c r="B14602" i="1" s="1"/>
  <c r="A14602" i="1" s="1"/>
  <c r="E14603" i="1"/>
  <c r="B14603" i="1" s="1"/>
  <c r="A14603" i="1" s="1"/>
  <c r="E14604" i="1"/>
  <c r="B14604" i="1" s="1"/>
  <c r="E14605" i="1"/>
  <c r="B14605" i="1" s="1"/>
  <c r="E14606" i="1"/>
  <c r="B14606" i="1" s="1"/>
  <c r="E14607" i="1"/>
  <c r="B14607" i="1" s="1"/>
  <c r="E14608" i="1"/>
  <c r="B14608" i="1" s="1"/>
  <c r="E14609" i="1"/>
  <c r="B14609" i="1" s="1"/>
  <c r="E14610" i="1"/>
  <c r="B14610" i="1" s="1"/>
  <c r="E14611" i="1"/>
  <c r="B14611" i="1" s="1"/>
  <c r="A14611" i="1" s="1"/>
  <c r="E14612" i="1"/>
  <c r="B14612" i="1" s="1"/>
  <c r="A14612" i="1" s="1"/>
  <c r="E14613" i="1"/>
  <c r="B14613" i="1" s="1"/>
  <c r="A14613" i="1" s="1"/>
  <c r="E14614" i="1"/>
  <c r="B14614" i="1" s="1"/>
  <c r="A14614" i="1" s="1"/>
  <c r="E14615" i="1"/>
  <c r="B14615" i="1" s="1"/>
  <c r="A14615" i="1" s="1"/>
  <c r="E14616" i="1"/>
  <c r="B14616" i="1" s="1"/>
  <c r="A14616" i="1" s="1"/>
  <c r="E14617" i="1"/>
  <c r="B14617" i="1" s="1"/>
  <c r="A14617" i="1" s="1"/>
  <c r="E14618" i="1"/>
  <c r="B14618" i="1" s="1"/>
  <c r="A14618" i="1" s="1"/>
  <c r="E14619" i="1"/>
  <c r="B14619" i="1" s="1"/>
  <c r="A14619" i="1" s="1"/>
  <c r="E14620" i="1"/>
  <c r="B14620" i="1" s="1"/>
  <c r="E14621" i="1"/>
  <c r="B14621" i="1" s="1"/>
  <c r="E14622" i="1"/>
  <c r="B14622" i="1" s="1"/>
  <c r="E14623" i="1"/>
  <c r="B14623" i="1" s="1"/>
  <c r="E14624" i="1"/>
  <c r="B14624" i="1" s="1"/>
  <c r="E14625" i="1"/>
  <c r="B14625" i="1" s="1"/>
  <c r="E14626" i="1"/>
  <c r="B14626" i="1" s="1"/>
  <c r="E14627" i="1"/>
  <c r="B14627" i="1" s="1"/>
  <c r="A14627" i="1" s="1"/>
  <c r="E14628" i="1"/>
  <c r="B14628" i="1" s="1"/>
  <c r="A14628" i="1" s="1"/>
  <c r="E14629" i="1"/>
  <c r="B14629" i="1" s="1"/>
  <c r="A14629" i="1" s="1"/>
  <c r="E14630" i="1"/>
  <c r="B14630" i="1" s="1"/>
  <c r="A14630" i="1" s="1"/>
  <c r="E14631" i="1"/>
  <c r="B14631" i="1" s="1"/>
  <c r="A14631" i="1" s="1"/>
  <c r="E14632" i="1"/>
  <c r="B14632" i="1" s="1"/>
  <c r="A14632" i="1" s="1"/>
  <c r="E14633" i="1"/>
  <c r="B14633" i="1" s="1"/>
  <c r="A14633" i="1" s="1"/>
  <c r="E14634" i="1"/>
  <c r="B14634" i="1" s="1"/>
  <c r="A14634" i="1" s="1"/>
  <c r="E14635" i="1"/>
  <c r="B14635" i="1" s="1"/>
  <c r="A14635" i="1" s="1"/>
  <c r="E14636" i="1"/>
  <c r="B14636" i="1" s="1"/>
  <c r="E14637" i="1"/>
  <c r="B14637" i="1" s="1"/>
  <c r="E14638" i="1"/>
  <c r="B14638" i="1" s="1"/>
  <c r="E14639" i="1"/>
  <c r="B14639" i="1" s="1"/>
  <c r="E14640" i="1"/>
  <c r="B14640" i="1" s="1"/>
  <c r="E14641" i="1"/>
  <c r="B14641" i="1" s="1"/>
  <c r="E14642" i="1"/>
  <c r="B14642" i="1" s="1"/>
  <c r="E14643" i="1"/>
  <c r="B14643" i="1" s="1"/>
  <c r="A14643" i="1" s="1"/>
  <c r="E14644" i="1"/>
  <c r="B14644" i="1" s="1"/>
  <c r="A14644" i="1" s="1"/>
  <c r="E14645" i="1"/>
  <c r="B14645" i="1" s="1"/>
  <c r="A14645" i="1" s="1"/>
  <c r="E14646" i="1"/>
  <c r="B14646" i="1" s="1"/>
  <c r="A14646" i="1" s="1"/>
  <c r="E14647" i="1"/>
  <c r="B14647" i="1" s="1"/>
  <c r="A14647" i="1" s="1"/>
  <c r="E14648" i="1"/>
  <c r="B14648" i="1" s="1"/>
  <c r="A14648" i="1" s="1"/>
  <c r="E14649" i="1"/>
  <c r="B14649" i="1" s="1"/>
  <c r="A14649" i="1" s="1"/>
  <c r="E14650" i="1"/>
  <c r="B14650" i="1" s="1"/>
  <c r="A14650" i="1" s="1"/>
  <c r="E14651" i="1"/>
  <c r="B14651" i="1" s="1"/>
  <c r="A14651" i="1" s="1"/>
  <c r="E14652" i="1"/>
  <c r="B14652" i="1" s="1"/>
  <c r="E14653" i="1"/>
  <c r="B14653" i="1" s="1"/>
  <c r="E14654" i="1"/>
  <c r="B14654" i="1" s="1"/>
  <c r="E14655" i="1"/>
  <c r="B14655" i="1" s="1"/>
  <c r="E14656" i="1"/>
  <c r="B14656" i="1" s="1"/>
  <c r="E14657" i="1"/>
  <c r="B14657" i="1" s="1"/>
  <c r="E14658" i="1"/>
  <c r="B14658" i="1" s="1"/>
  <c r="E14659" i="1"/>
  <c r="B14659" i="1" s="1"/>
  <c r="A14659" i="1" s="1"/>
  <c r="E14660" i="1"/>
  <c r="B14660" i="1" s="1"/>
  <c r="A14660" i="1" s="1"/>
  <c r="E14661" i="1"/>
  <c r="B14661" i="1" s="1"/>
  <c r="A14661" i="1" s="1"/>
  <c r="E14662" i="1"/>
  <c r="B14662" i="1" s="1"/>
  <c r="A14662" i="1" s="1"/>
  <c r="E14663" i="1"/>
  <c r="B14663" i="1" s="1"/>
  <c r="A14663" i="1" s="1"/>
  <c r="E14664" i="1"/>
  <c r="B14664" i="1" s="1"/>
  <c r="A14664" i="1" s="1"/>
  <c r="E14665" i="1"/>
  <c r="B14665" i="1" s="1"/>
  <c r="A14665" i="1" s="1"/>
  <c r="E14666" i="1"/>
  <c r="B14666" i="1" s="1"/>
  <c r="A14666" i="1" s="1"/>
  <c r="E14667" i="1"/>
  <c r="B14667" i="1" s="1"/>
  <c r="A14667" i="1" s="1"/>
  <c r="E14668" i="1"/>
  <c r="B14668" i="1" s="1"/>
  <c r="E14669" i="1"/>
  <c r="B14669" i="1" s="1"/>
  <c r="E14670" i="1"/>
  <c r="B14670" i="1" s="1"/>
  <c r="E14671" i="1"/>
  <c r="B14671" i="1" s="1"/>
  <c r="E14672" i="1"/>
  <c r="B14672" i="1" s="1"/>
  <c r="E14673" i="1"/>
  <c r="B14673" i="1" s="1"/>
  <c r="E14674" i="1"/>
  <c r="B14674" i="1" s="1"/>
  <c r="E14675" i="1"/>
  <c r="B14675" i="1" s="1"/>
  <c r="A14675" i="1" s="1"/>
  <c r="E14676" i="1"/>
  <c r="B14676" i="1" s="1"/>
  <c r="A14676" i="1" s="1"/>
  <c r="E14677" i="1"/>
  <c r="B14677" i="1" s="1"/>
  <c r="A14677" i="1" s="1"/>
  <c r="E14678" i="1"/>
  <c r="B14678" i="1" s="1"/>
  <c r="A14678" i="1" s="1"/>
  <c r="E14679" i="1"/>
  <c r="B14679" i="1" s="1"/>
  <c r="A14679" i="1" s="1"/>
  <c r="E14680" i="1"/>
  <c r="B14680" i="1" s="1"/>
  <c r="A14680" i="1" s="1"/>
  <c r="E14681" i="1"/>
  <c r="B14681" i="1" s="1"/>
  <c r="A14681" i="1" s="1"/>
  <c r="E14682" i="1"/>
  <c r="B14682" i="1" s="1"/>
  <c r="A14682" i="1" s="1"/>
  <c r="E14683" i="1"/>
  <c r="B14683" i="1" s="1"/>
  <c r="A14683" i="1" s="1"/>
  <c r="E14684" i="1"/>
  <c r="B14684" i="1" s="1"/>
  <c r="E14685" i="1"/>
  <c r="B14685" i="1" s="1"/>
  <c r="E14686" i="1"/>
  <c r="B14686" i="1" s="1"/>
  <c r="E14687" i="1"/>
  <c r="B14687" i="1" s="1"/>
  <c r="E14688" i="1"/>
  <c r="B14688" i="1" s="1"/>
  <c r="E14689" i="1"/>
  <c r="B14689" i="1" s="1"/>
  <c r="E14690" i="1"/>
  <c r="B14690" i="1" s="1"/>
  <c r="E14691" i="1"/>
  <c r="B14691" i="1" s="1"/>
  <c r="A14691" i="1" s="1"/>
  <c r="E14692" i="1"/>
  <c r="B14692" i="1" s="1"/>
  <c r="A14692" i="1" s="1"/>
  <c r="E14693" i="1"/>
  <c r="B14693" i="1" s="1"/>
  <c r="A14693" i="1" s="1"/>
  <c r="E14694" i="1"/>
  <c r="B14694" i="1" s="1"/>
  <c r="A14694" i="1" s="1"/>
  <c r="E14695" i="1"/>
  <c r="B14695" i="1" s="1"/>
  <c r="A14695" i="1" s="1"/>
  <c r="E14696" i="1"/>
  <c r="B14696" i="1" s="1"/>
  <c r="A14696" i="1" s="1"/>
  <c r="E14697" i="1"/>
  <c r="B14697" i="1" s="1"/>
  <c r="A14697" i="1" s="1"/>
  <c r="E14698" i="1"/>
  <c r="B14698" i="1" s="1"/>
  <c r="A14698" i="1" s="1"/>
  <c r="E14699" i="1"/>
  <c r="B14699" i="1" s="1"/>
  <c r="A14699" i="1" s="1"/>
  <c r="E14700" i="1"/>
  <c r="B14700" i="1" s="1"/>
  <c r="E14701" i="1"/>
  <c r="B14701" i="1" s="1"/>
  <c r="E14702" i="1"/>
  <c r="B14702" i="1" s="1"/>
  <c r="E14703" i="1"/>
  <c r="B14703" i="1" s="1"/>
  <c r="E14704" i="1"/>
  <c r="B14704" i="1" s="1"/>
  <c r="E14705" i="1"/>
  <c r="B14705" i="1" s="1"/>
  <c r="E14706" i="1"/>
  <c r="B14706" i="1" s="1"/>
  <c r="E14707" i="1"/>
  <c r="B14707" i="1" s="1"/>
  <c r="A14707" i="1" s="1"/>
  <c r="E14708" i="1"/>
  <c r="B14708" i="1" s="1"/>
  <c r="A14708" i="1" s="1"/>
  <c r="E14709" i="1"/>
  <c r="B14709" i="1" s="1"/>
  <c r="A14709" i="1" s="1"/>
  <c r="E14710" i="1"/>
  <c r="B14710" i="1" s="1"/>
  <c r="A14710" i="1" s="1"/>
  <c r="E14711" i="1"/>
  <c r="B14711" i="1" s="1"/>
  <c r="A14711" i="1" s="1"/>
  <c r="E14712" i="1"/>
  <c r="B14712" i="1" s="1"/>
  <c r="A14712" i="1" s="1"/>
  <c r="E14713" i="1"/>
  <c r="B14713" i="1" s="1"/>
  <c r="A14713" i="1" s="1"/>
  <c r="E14714" i="1"/>
  <c r="B14714" i="1" s="1"/>
  <c r="A14714" i="1" s="1"/>
  <c r="E14715" i="1"/>
  <c r="B14715" i="1" s="1"/>
  <c r="A14715" i="1" s="1"/>
  <c r="E14716" i="1"/>
  <c r="B14716" i="1" s="1"/>
  <c r="E14717" i="1"/>
  <c r="B14717" i="1" s="1"/>
  <c r="E14718" i="1"/>
  <c r="B14718" i="1" s="1"/>
  <c r="E14719" i="1"/>
  <c r="B14719" i="1" s="1"/>
  <c r="E14720" i="1"/>
  <c r="B14720" i="1" s="1"/>
  <c r="E14721" i="1"/>
  <c r="B14721" i="1" s="1"/>
  <c r="E14722" i="1"/>
  <c r="B14722" i="1" s="1"/>
  <c r="E14723" i="1"/>
  <c r="B14723" i="1" s="1"/>
  <c r="A14723" i="1" s="1"/>
  <c r="E14724" i="1"/>
  <c r="B14724" i="1" s="1"/>
  <c r="A14724" i="1" s="1"/>
  <c r="E14725" i="1"/>
  <c r="B14725" i="1" s="1"/>
  <c r="A14725" i="1" s="1"/>
  <c r="E14726" i="1"/>
  <c r="B14726" i="1" s="1"/>
  <c r="A14726" i="1" s="1"/>
  <c r="E14727" i="1"/>
  <c r="B14727" i="1" s="1"/>
  <c r="A14727" i="1" s="1"/>
  <c r="E14728" i="1"/>
  <c r="B14728" i="1" s="1"/>
  <c r="A14728" i="1" s="1"/>
  <c r="E14729" i="1"/>
  <c r="B14729" i="1" s="1"/>
  <c r="A14729" i="1" s="1"/>
  <c r="E14730" i="1"/>
  <c r="B14730" i="1" s="1"/>
  <c r="A14730" i="1" s="1"/>
  <c r="E14731" i="1"/>
  <c r="B14731" i="1" s="1"/>
  <c r="A14731" i="1" s="1"/>
  <c r="E14732" i="1"/>
  <c r="B14732" i="1" s="1"/>
  <c r="E14733" i="1"/>
  <c r="B14733" i="1" s="1"/>
  <c r="E14734" i="1"/>
  <c r="B14734" i="1" s="1"/>
  <c r="E14735" i="1"/>
  <c r="B14735" i="1" s="1"/>
  <c r="E14736" i="1"/>
  <c r="B14736" i="1" s="1"/>
  <c r="E14737" i="1"/>
  <c r="B14737" i="1" s="1"/>
  <c r="E14738" i="1"/>
  <c r="B14738" i="1" s="1"/>
  <c r="E14739" i="1"/>
  <c r="B14739" i="1" s="1"/>
  <c r="A14739" i="1" s="1"/>
  <c r="E14740" i="1"/>
  <c r="B14740" i="1" s="1"/>
  <c r="A14740" i="1" s="1"/>
  <c r="E14741" i="1"/>
  <c r="B14741" i="1" s="1"/>
  <c r="A14741" i="1" s="1"/>
  <c r="E14742" i="1"/>
  <c r="B14742" i="1" s="1"/>
  <c r="A14742" i="1" s="1"/>
  <c r="E14743" i="1"/>
  <c r="B14743" i="1" s="1"/>
  <c r="A14743" i="1" s="1"/>
  <c r="E14744" i="1"/>
  <c r="B14744" i="1" s="1"/>
  <c r="A14744" i="1" s="1"/>
  <c r="E14745" i="1"/>
  <c r="B14745" i="1" s="1"/>
  <c r="A14745" i="1" s="1"/>
  <c r="E14746" i="1"/>
  <c r="B14746" i="1" s="1"/>
  <c r="A14746" i="1" s="1"/>
  <c r="E14747" i="1"/>
  <c r="B14747" i="1" s="1"/>
  <c r="A14747" i="1" s="1"/>
  <c r="E14748" i="1"/>
  <c r="B14748" i="1" s="1"/>
  <c r="E14749" i="1"/>
  <c r="B14749" i="1" s="1"/>
  <c r="E14750" i="1"/>
  <c r="B14750" i="1" s="1"/>
  <c r="E14751" i="1"/>
  <c r="B14751" i="1" s="1"/>
  <c r="E14752" i="1"/>
  <c r="B14752" i="1" s="1"/>
  <c r="E14753" i="1"/>
  <c r="B14753" i="1" s="1"/>
  <c r="E14754" i="1"/>
  <c r="B14754" i="1" s="1"/>
  <c r="E14755" i="1"/>
  <c r="B14755" i="1" s="1"/>
  <c r="A14755" i="1" s="1"/>
  <c r="E14756" i="1"/>
  <c r="B14756" i="1" s="1"/>
  <c r="A14756" i="1" s="1"/>
  <c r="E14757" i="1"/>
  <c r="B14757" i="1" s="1"/>
  <c r="A14757" i="1" s="1"/>
  <c r="E14758" i="1"/>
  <c r="B14758" i="1" s="1"/>
  <c r="A14758" i="1" s="1"/>
  <c r="E14759" i="1"/>
  <c r="B14759" i="1" s="1"/>
  <c r="A14759" i="1" s="1"/>
  <c r="E14760" i="1"/>
  <c r="B14760" i="1" s="1"/>
  <c r="A14760" i="1" s="1"/>
  <c r="E14761" i="1"/>
  <c r="B14761" i="1" s="1"/>
  <c r="A14761" i="1" s="1"/>
  <c r="E14762" i="1"/>
  <c r="B14762" i="1" s="1"/>
  <c r="A14762" i="1" s="1"/>
  <c r="E14763" i="1"/>
  <c r="B14763" i="1" s="1"/>
  <c r="A14763" i="1" s="1"/>
  <c r="E14764" i="1"/>
  <c r="B14764" i="1" s="1"/>
  <c r="E14765" i="1"/>
  <c r="B14765" i="1" s="1"/>
  <c r="E14766" i="1"/>
  <c r="B14766" i="1" s="1"/>
  <c r="E14767" i="1"/>
  <c r="B14767" i="1" s="1"/>
  <c r="E14768" i="1"/>
  <c r="B14768" i="1" s="1"/>
  <c r="E14769" i="1"/>
  <c r="B14769" i="1" s="1"/>
  <c r="E14770" i="1"/>
  <c r="B14770" i="1" s="1"/>
  <c r="E14771" i="1"/>
  <c r="B14771" i="1" s="1"/>
  <c r="A14771" i="1" s="1"/>
  <c r="E14772" i="1"/>
  <c r="B14772" i="1" s="1"/>
  <c r="A14772" i="1" s="1"/>
  <c r="E14773" i="1"/>
  <c r="B14773" i="1" s="1"/>
  <c r="A14773" i="1" s="1"/>
  <c r="E14774" i="1"/>
  <c r="B14774" i="1" s="1"/>
  <c r="A14774" i="1" s="1"/>
  <c r="E14775" i="1"/>
  <c r="B14775" i="1" s="1"/>
  <c r="A14775" i="1" s="1"/>
  <c r="E14776" i="1"/>
  <c r="B14776" i="1" s="1"/>
  <c r="A14776" i="1" s="1"/>
  <c r="E14777" i="1"/>
  <c r="B14777" i="1" s="1"/>
  <c r="A14777" i="1" s="1"/>
  <c r="E14778" i="1"/>
  <c r="B14778" i="1" s="1"/>
  <c r="A14778" i="1" s="1"/>
  <c r="E14779" i="1"/>
  <c r="B14779" i="1" s="1"/>
  <c r="A14779" i="1" s="1"/>
  <c r="E14780" i="1"/>
  <c r="B14780" i="1" s="1"/>
  <c r="E14781" i="1"/>
  <c r="B14781" i="1" s="1"/>
  <c r="E14782" i="1"/>
  <c r="B14782" i="1" s="1"/>
  <c r="E14783" i="1"/>
  <c r="B14783" i="1" s="1"/>
  <c r="E14784" i="1"/>
  <c r="B14784" i="1" s="1"/>
  <c r="E14785" i="1"/>
  <c r="B14785" i="1" s="1"/>
  <c r="E14786" i="1"/>
  <c r="B14786" i="1" s="1"/>
  <c r="E14787" i="1"/>
  <c r="B14787" i="1" s="1"/>
  <c r="A14787" i="1" s="1"/>
  <c r="E14788" i="1"/>
  <c r="B14788" i="1" s="1"/>
  <c r="A14788" i="1" s="1"/>
  <c r="E14789" i="1"/>
  <c r="B14789" i="1" s="1"/>
  <c r="A14789" i="1" s="1"/>
  <c r="E14790" i="1"/>
  <c r="B14790" i="1" s="1"/>
  <c r="A14790" i="1" s="1"/>
  <c r="E14791" i="1"/>
  <c r="B14791" i="1" s="1"/>
  <c r="A14791" i="1" s="1"/>
  <c r="E14792" i="1"/>
  <c r="B14792" i="1" s="1"/>
  <c r="A14792" i="1" s="1"/>
  <c r="E14793" i="1"/>
  <c r="B14793" i="1" s="1"/>
  <c r="A14793" i="1" s="1"/>
  <c r="E14794" i="1"/>
  <c r="B14794" i="1" s="1"/>
  <c r="A14794" i="1" s="1"/>
  <c r="E14795" i="1"/>
  <c r="B14795" i="1" s="1"/>
  <c r="A14795" i="1" s="1"/>
  <c r="E14796" i="1"/>
  <c r="B14796" i="1" s="1"/>
  <c r="E14797" i="1"/>
  <c r="B14797" i="1" s="1"/>
  <c r="E14798" i="1"/>
  <c r="B14798" i="1" s="1"/>
  <c r="E14799" i="1"/>
  <c r="B14799" i="1" s="1"/>
  <c r="E14800" i="1"/>
  <c r="B14800" i="1" s="1"/>
  <c r="E14801" i="1"/>
  <c r="B14801" i="1" s="1"/>
  <c r="E14802" i="1"/>
  <c r="B14802" i="1" s="1"/>
  <c r="E14803" i="1"/>
  <c r="B14803" i="1" s="1"/>
  <c r="A14803" i="1" s="1"/>
  <c r="E14804" i="1"/>
  <c r="B14804" i="1" s="1"/>
  <c r="A14804" i="1" s="1"/>
  <c r="E14805" i="1"/>
  <c r="B14805" i="1" s="1"/>
  <c r="A14805" i="1" s="1"/>
  <c r="E14806" i="1"/>
  <c r="B14806" i="1" s="1"/>
  <c r="A14806" i="1" s="1"/>
  <c r="E14807" i="1"/>
  <c r="B14807" i="1" s="1"/>
  <c r="A14807" i="1" s="1"/>
  <c r="E14808" i="1"/>
  <c r="B14808" i="1" s="1"/>
  <c r="A14808" i="1" s="1"/>
  <c r="E14809" i="1"/>
  <c r="B14809" i="1" s="1"/>
  <c r="A14809" i="1" s="1"/>
  <c r="E14810" i="1"/>
  <c r="B14810" i="1" s="1"/>
  <c r="A14810" i="1" s="1"/>
  <c r="E14811" i="1"/>
  <c r="B14811" i="1" s="1"/>
  <c r="A14811" i="1" s="1"/>
  <c r="E14812" i="1"/>
  <c r="B14812" i="1" s="1"/>
  <c r="E14813" i="1"/>
  <c r="B14813" i="1" s="1"/>
  <c r="E14814" i="1"/>
  <c r="B14814" i="1" s="1"/>
  <c r="E14815" i="1"/>
  <c r="B14815" i="1" s="1"/>
  <c r="E14816" i="1"/>
  <c r="B14816" i="1" s="1"/>
  <c r="E14817" i="1"/>
  <c r="B14817" i="1" s="1"/>
  <c r="E14818" i="1"/>
  <c r="B14818" i="1" s="1"/>
  <c r="E14819" i="1"/>
  <c r="B14819" i="1" s="1"/>
  <c r="A14819" i="1" s="1"/>
  <c r="E14820" i="1"/>
  <c r="B14820" i="1" s="1"/>
  <c r="A14820" i="1" s="1"/>
  <c r="E14821" i="1"/>
  <c r="B14821" i="1" s="1"/>
  <c r="A14821" i="1" s="1"/>
  <c r="E14822" i="1"/>
  <c r="B14822" i="1" s="1"/>
  <c r="A14822" i="1" s="1"/>
  <c r="E14823" i="1"/>
  <c r="B14823" i="1" s="1"/>
  <c r="A14823" i="1" s="1"/>
  <c r="E14824" i="1"/>
  <c r="B14824" i="1" s="1"/>
  <c r="A14824" i="1" s="1"/>
  <c r="E14825" i="1"/>
  <c r="B14825" i="1" s="1"/>
  <c r="A14825" i="1" s="1"/>
  <c r="E14826" i="1"/>
  <c r="B14826" i="1" s="1"/>
  <c r="A14826" i="1" s="1"/>
  <c r="E14827" i="1"/>
  <c r="B14827" i="1" s="1"/>
  <c r="A14827" i="1" s="1"/>
  <c r="E14828" i="1"/>
  <c r="B14828" i="1" s="1"/>
  <c r="E14829" i="1"/>
  <c r="B14829" i="1" s="1"/>
  <c r="E14830" i="1"/>
  <c r="B14830" i="1" s="1"/>
  <c r="E14831" i="1"/>
  <c r="B14831" i="1" s="1"/>
  <c r="E14832" i="1"/>
  <c r="B14832" i="1" s="1"/>
  <c r="E14833" i="1"/>
  <c r="B14833" i="1" s="1"/>
  <c r="E14834" i="1"/>
  <c r="B14834" i="1" s="1"/>
  <c r="E14835" i="1"/>
  <c r="B14835" i="1" s="1"/>
  <c r="A14835" i="1" s="1"/>
  <c r="E14836" i="1"/>
  <c r="B14836" i="1" s="1"/>
  <c r="A14836" i="1" s="1"/>
  <c r="E14837" i="1"/>
  <c r="B14837" i="1" s="1"/>
  <c r="A14837" i="1" s="1"/>
  <c r="E14838" i="1"/>
  <c r="B14838" i="1" s="1"/>
  <c r="A14838" i="1" s="1"/>
  <c r="E14839" i="1"/>
  <c r="B14839" i="1" s="1"/>
  <c r="A14839" i="1" s="1"/>
  <c r="E14840" i="1"/>
  <c r="B14840" i="1" s="1"/>
  <c r="A14840" i="1" s="1"/>
  <c r="E14841" i="1"/>
  <c r="B14841" i="1" s="1"/>
  <c r="A14841" i="1" s="1"/>
  <c r="E14842" i="1"/>
  <c r="B14842" i="1" s="1"/>
  <c r="A14842" i="1" s="1"/>
  <c r="E14843" i="1"/>
  <c r="B14843" i="1" s="1"/>
  <c r="A14843" i="1" s="1"/>
  <c r="E14844" i="1"/>
  <c r="B14844" i="1" s="1"/>
  <c r="E14845" i="1"/>
  <c r="B14845" i="1" s="1"/>
  <c r="E14846" i="1"/>
  <c r="B14846" i="1" s="1"/>
  <c r="E14847" i="1"/>
  <c r="B14847" i="1" s="1"/>
  <c r="E14848" i="1"/>
  <c r="B14848" i="1" s="1"/>
  <c r="E14849" i="1"/>
  <c r="B14849" i="1" s="1"/>
  <c r="E14850" i="1"/>
  <c r="B14850" i="1" s="1"/>
  <c r="E14851" i="1"/>
  <c r="B14851" i="1" s="1"/>
  <c r="A14851" i="1" s="1"/>
  <c r="E14852" i="1"/>
  <c r="B14852" i="1" s="1"/>
  <c r="A14852" i="1" s="1"/>
  <c r="E14853" i="1"/>
  <c r="B14853" i="1" s="1"/>
  <c r="A14853" i="1" s="1"/>
  <c r="E14854" i="1"/>
  <c r="B14854" i="1" s="1"/>
  <c r="A14854" i="1" s="1"/>
  <c r="E14855" i="1"/>
  <c r="B14855" i="1" s="1"/>
  <c r="A14855" i="1" s="1"/>
  <c r="E14856" i="1"/>
  <c r="B14856" i="1" s="1"/>
  <c r="A14856" i="1" s="1"/>
  <c r="E14857" i="1"/>
  <c r="B14857" i="1" s="1"/>
  <c r="A14857" i="1" s="1"/>
  <c r="E14858" i="1"/>
  <c r="B14858" i="1" s="1"/>
  <c r="A14858" i="1" s="1"/>
  <c r="E14859" i="1"/>
  <c r="B14859" i="1" s="1"/>
  <c r="A14859" i="1" s="1"/>
  <c r="E14860" i="1"/>
  <c r="B14860" i="1" s="1"/>
  <c r="E14861" i="1"/>
  <c r="B14861" i="1" s="1"/>
  <c r="E14862" i="1"/>
  <c r="B14862" i="1" s="1"/>
  <c r="E14863" i="1"/>
  <c r="B14863" i="1" s="1"/>
  <c r="E14864" i="1"/>
  <c r="B14864" i="1" s="1"/>
  <c r="E14865" i="1"/>
  <c r="B14865" i="1" s="1"/>
  <c r="E14866" i="1"/>
  <c r="B14866" i="1" s="1"/>
  <c r="E14867" i="1"/>
  <c r="B14867" i="1" s="1"/>
  <c r="A14867" i="1" s="1"/>
  <c r="E14868" i="1"/>
  <c r="B14868" i="1" s="1"/>
  <c r="A14868" i="1" s="1"/>
  <c r="E14869" i="1"/>
  <c r="B14869" i="1" s="1"/>
  <c r="A14869" i="1" s="1"/>
  <c r="E14870" i="1"/>
  <c r="B14870" i="1" s="1"/>
  <c r="A14870" i="1" s="1"/>
  <c r="E14871" i="1"/>
  <c r="B14871" i="1" s="1"/>
  <c r="A14871" i="1" s="1"/>
  <c r="E14872" i="1"/>
  <c r="B14872" i="1" s="1"/>
  <c r="A14872" i="1" s="1"/>
  <c r="E2" i="1"/>
  <c r="B2" i="1" s="1"/>
  <c r="A2" i="1" s="1"/>
  <c r="A82" i="1" l="1"/>
  <c r="A50" i="1"/>
  <c r="A18" i="1"/>
  <c r="A1745" i="1"/>
  <c r="A113" i="1"/>
  <c r="A97" i="1"/>
  <c r="A81" i="1"/>
  <c r="A65" i="1"/>
  <c r="A49" i="1"/>
  <c r="A33" i="1"/>
  <c r="A17" i="1"/>
  <c r="A130" i="1"/>
  <c r="A114" i="1"/>
  <c r="A98" i="1"/>
  <c r="A66" i="1"/>
  <c r="A34" i="1"/>
  <c r="A47" i="1"/>
  <c r="A63" i="1"/>
  <c r="A31" i="1"/>
  <c r="A15" i="1"/>
  <c r="A8722" i="1"/>
  <c r="A154" i="1"/>
  <c r="A14866" i="1"/>
  <c r="A14834" i="1"/>
  <c r="A14786" i="1"/>
  <c r="A14754" i="1"/>
  <c r="A14722" i="1"/>
  <c r="A14690" i="1"/>
  <c r="A14658" i="1"/>
  <c r="A14626" i="1"/>
  <c r="A14594" i="1"/>
  <c r="A14562" i="1"/>
  <c r="A14546" i="1"/>
  <c r="A14514" i="1"/>
  <c r="A14482" i="1"/>
  <c r="A14450" i="1"/>
  <c r="A14402" i="1"/>
  <c r="A14354" i="1"/>
  <c r="A14322" i="1"/>
  <c r="A14258" i="1"/>
  <c r="A14210" i="1"/>
  <c r="A14162" i="1"/>
  <c r="A14098" i="1"/>
  <c r="A14066" i="1"/>
  <c r="A14018" i="1"/>
  <c r="A13970" i="1"/>
  <c r="A13922" i="1"/>
  <c r="A13874" i="1"/>
  <c r="A13826" i="1"/>
  <c r="A13778" i="1"/>
  <c r="A13730" i="1"/>
  <c r="A13682" i="1"/>
  <c r="A13634" i="1"/>
  <c r="A13586" i="1"/>
  <c r="A13554" i="1"/>
  <c r="A13506" i="1"/>
  <c r="A13458" i="1"/>
  <c r="A13410" i="1"/>
  <c r="A13362" i="1"/>
  <c r="A13314" i="1"/>
  <c r="A13266" i="1"/>
  <c r="A13234" i="1"/>
  <c r="A13170" i="1"/>
  <c r="A13122" i="1"/>
  <c r="A13074" i="1"/>
  <c r="A13026" i="1"/>
  <c r="A12994" i="1"/>
  <c r="A12930" i="1"/>
  <c r="A12898" i="1"/>
  <c r="A12850" i="1"/>
  <c r="A12802" i="1"/>
  <c r="A12754" i="1"/>
  <c r="A12706" i="1"/>
  <c r="A12658" i="1"/>
  <c r="A12610" i="1"/>
  <c r="A12562" i="1"/>
  <c r="A12514" i="1"/>
  <c r="A12466" i="1"/>
  <c r="A12418" i="1"/>
  <c r="A12370" i="1"/>
  <c r="A12322" i="1"/>
  <c r="A12274" i="1"/>
  <c r="A12226" i="1"/>
  <c r="A12178" i="1"/>
  <c r="A12162" i="1"/>
  <c r="A12098" i="1"/>
  <c r="A12050" i="1"/>
  <c r="A12002" i="1"/>
  <c r="A11954" i="1"/>
  <c r="A11906" i="1"/>
  <c r="A11842" i="1"/>
  <c r="A11794" i="1"/>
  <c r="A11746" i="1"/>
  <c r="A11714" i="1"/>
  <c r="A11666" i="1"/>
  <c r="A11602" i="1"/>
  <c r="A11554" i="1"/>
  <c r="A11506" i="1"/>
  <c r="A11458" i="1"/>
  <c r="A11394" i="1"/>
  <c r="A11346" i="1"/>
  <c r="A11298" i="1"/>
  <c r="A11250" i="1"/>
  <c r="A11202" i="1"/>
  <c r="A11154" i="1"/>
  <c r="A11106" i="1"/>
  <c r="A11058" i="1"/>
  <c r="A11010" i="1"/>
  <c r="A10962" i="1"/>
  <c r="A10930" i="1"/>
  <c r="A10850" i="1"/>
  <c r="A10818" i="1"/>
  <c r="A10770" i="1"/>
  <c r="A10706" i="1"/>
  <c r="A10658" i="1"/>
  <c r="A10626" i="1"/>
  <c r="A10578" i="1"/>
  <c r="A10514" i="1"/>
  <c r="A10466" i="1"/>
  <c r="A10418" i="1"/>
  <c r="A10370" i="1"/>
  <c r="A10322" i="1"/>
  <c r="A10274" i="1"/>
  <c r="A10226" i="1"/>
  <c r="A10178" i="1"/>
  <c r="A10130" i="1"/>
  <c r="A10082" i="1"/>
  <c r="A10034" i="1"/>
  <c r="A9986" i="1"/>
  <c r="A9954" i="1"/>
  <c r="A9906" i="1"/>
  <c r="A9858" i="1"/>
  <c r="A9810" i="1"/>
  <c r="A9746" i="1"/>
  <c r="A9698" i="1"/>
  <c r="A9650" i="1"/>
  <c r="A9586" i="1"/>
  <c r="A9538" i="1"/>
  <c r="A9490" i="1"/>
  <c r="A9442" i="1"/>
  <c r="A9394" i="1"/>
  <c r="A9346" i="1"/>
  <c r="A9298" i="1"/>
  <c r="A9250" i="1"/>
  <c r="A9202" i="1"/>
  <c r="A9154" i="1"/>
  <c r="A9106" i="1"/>
  <c r="A9058" i="1"/>
  <c r="A9010" i="1"/>
  <c r="A8978" i="1"/>
  <c r="A8930" i="1"/>
  <c r="A8898" i="1"/>
  <c r="A8850" i="1"/>
  <c r="A8818" i="1"/>
  <c r="A8770" i="1"/>
  <c r="A8738" i="1"/>
  <c r="A8658" i="1"/>
  <c r="A1761" i="1"/>
  <c r="A14818" i="1"/>
  <c r="A8690" i="1"/>
  <c r="A14434" i="1"/>
  <c r="A14386" i="1"/>
  <c r="A14338" i="1"/>
  <c r="A14306" i="1"/>
  <c r="A14274" i="1"/>
  <c r="A14226" i="1"/>
  <c r="A14178" i="1"/>
  <c r="A14130" i="1"/>
  <c r="A14082" i="1"/>
  <c r="A14034" i="1"/>
  <c r="A13986" i="1"/>
  <c r="A13938" i="1"/>
  <c r="A13890" i="1"/>
  <c r="A13842" i="1"/>
  <c r="A13794" i="1"/>
  <c r="A13762" i="1"/>
  <c r="A13714" i="1"/>
  <c r="A13666" i="1"/>
  <c r="A13618" i="1"/>
  <c r="A13570" i="1"/>
  <c r="A13522" i="1"/>
  <c r="A13474" i="1"/>
  <c r="A13426" i="1"/>
  <c r="A13378" i="1"/>
  <c r="A13330" i="1"/>
  <c r="A13298" i="1"/>
  <c r="A13250" i="1"/>
  <c r="A13202" i="1"/>
  <c r="A13154" i="1"/>
  <c r="A13106" i="1"/>
  <c r="A13042" i="1"/>
  <c r="A12978" i="1"/>
  <c r="A12962" i="1"/>
  <c r="A12914" i="1"/>
  <c r="A12866" i="1"/>
  <c r="A12818" i="1"/>
  <c r="A12770" i="1"/>
  <c r="A12722" i="1"/>
  <c r="A12674" i="1"/>
  <c r="A12626" i="1"/>
  <c r="A12578" i="1"/>
  <c r="A12546" i="1"/>
  <c r="A12498" i="1"/>
  <c r="A12450" i="1"/>
  <c r="A12402" i="1"/>
  <c r="A12354" i="1"/>
  <c r="A12306" i="1"/>
  <c r="A12258" i="1"/>
  <c r="A12210" i="1"/>
  <c r="A12130" i="1"/>
  <c r="A12082" i="1"/>
  <c r="A12034" i="1"/>
  <c r="A11986" i="1"/>
  <c r="A11938" i="1"/>
  <c r="A11890" i="1"/>
  <c r="A11858" i="1"/>
  <c r="A11826" i="1"/>
  <c r="A11778" i="1"/>
  <c r="A11730" i="1"/>
  <c r="A11682" i="1"/>
  <c r="A11634" i="1"/>
  <c r="A11586" i="1"/>
  <c r="A11522" i="1"/>
  <c r="A11474" i="1"/>
  <c r="A11426" i="1"/>
  <c r="A11378" i="1"/>
  <c r="A11330" i="1"/>
  <c r="A11282" i="1"/>
  <c r="A11234" i="1"/>
  <c r="A11186" i="1"/>
  <c r="A11138" i="1"/>
  <c r="A11090" i="1"/>
  <c r="A11042" i="1"/>
  <c r="A10994" i="1"/>
  <c r="A10946" i="1"/>
  <c r="A10898" i="1"/>
  <c r="A10882" i="1"/>
  <c r="A10834" i="1"/>
  <c r="A10786" i="1"/>
  <c r="A10738" i="1"/>
  <c r="A10690" i="1"/>
  <c r="A10642" i="1"/>
  <c r="A10594" i="1"/>
  <c r="A10562" i="1"/>
  <c r="A10530" i="1"/>
  <c r="A10482" i="1"/>
  <c r="A10434" i="1"/>
  <c r="A10386" i="1"/>
  <c r="A10338" i="1"/>
  <c r="A10290" i="1"/>
  <c r="A10242" i="1"/>
  <c r="A10210" i="1"/>
  <c r="A10162" i="1"/>
  <c r="A10114" i="1"/>
  <c r="A10066" i="1"/>
  <c r="A10018" i="1"/>
  <c r="A9970" i="1"/>
  <c r="A9922" i="1"/>
  <c r="A9874" i="1"/>
  <c r="A9826" i="1"/>
  <c r="A9794" i="1"/>
  <c r="A9762" i="1"/>
  <c r="A9714" i="1"/>
  <c r="A9666" i="1"/>
  <c r="A9618" i="1"/>
  <c r="A9570" i="1"/>
  <c r="A9522" i="1"/>
  <c r="A9474" i="1"/>
  <c r="A9426" i="1"/>
  <c r="A9378" i="1"/>
  <c r="A9330" i="1"/>
  <c r="A9266" i="1"/>
  <c r="A9218" i="1"/>
  <c r="A9170" i="1"/>
  <c r="A9138" i="1"/>
  <c r="A9090" i="1"/>
  <c r="A9042" i="1"/>
  <c r="A8994" i="1"/>
  <c r="A8946" i="1"/>
  <c r="A8866" i="1"/>
  <c r="A8674" i="1"/>
  <c r="A155" i="1"/>
  <c r="A14850" i="1"/>
  <c r="A14802" i="1"/>
  <c r="A14770" i="1"/>
  <c r="A14738" i="1"/>
  <c r="A14706" i="1"/>
  <c r="A14674" i="1"/>
  <c r="A14642" i="1"/>
  <c r="A14610" i="1"/>
  <c r="A14578" i="1"/>
  <c r="A14530" i="1"/>
  <c r="A14498" i="1"/>
  <c r="A14466" i="1"/>
  <c r="A14418" i="1"/>
  <c r="A14370" i="1"/>
  <c r="A14290" i="1"/>
  <c r="A14242" i="1"/>
  <c r="A14194" i="1"/>
  <c r="A14146" i="1"/>
  <c r="A14114" i="1"/>
  <c r="A14050" i="1"/>
  <c r="A14002" i="1"/>
  <c r="A13954" i="1"/>
  <c r="A13906" i="1"/>
  <c r="A13858" i="1"/>
  <c r="A13810" i="1"/>
  <c r="A13746" i="1"/>
  <c r="A13698" i="1"/>
  <c r="A13650" i="1"/>
  <c r="A13602" i="1"/>
  <c r="A13538" i="1"/>
  <c r="A13490" i="1"/>
  <c r="A13442" i="1"/>
  <c r="A13394" i="1"/>
  <c r="A13346" i="1"/>
  <c r="A13282" i="1"/>
  <c r="A13218" i="1"/>
  <c r="A13186" i="1"/>
  <c r="A13138" i="1"/>
  <c r="A13090" i="1"/>
  <c r="A13058" i="1"/>
  <c r="A13010" i="1"/>
  <c r="A12946" i="1"/>
  <c r="A12882" i="1"/>
  <c r="A12834" i="1"/>
  <c r="A12786" i="1"/>
  <c r="A12738" i="1"/>
  <c r="A12690" i="1"/>
  <c r="A12642" i="1"/>
  <c r="A12594" i="1"/>
  <c r="A12530" i="1"/>
  <c r="A12482" i="1"/>
  <c r="A12434" i="1"/>
  <c r="A12386" i="1"/>
  <c r="A12338" i="1"/>
  <c r="A12290" i="1"/>
  <c r="A12242" i="1"/>
  <c r="A12194" i="1"/>
  <c r="A12146" i="1"/>
  <c r="A12114" i="1"/>
  <c r="A12066" i="1"/>
  <c r="A12018" i="1"/>
  <c r="A11970" i="1"/>
  <c r="A11922" i="1"/>
  <c r="A11874" i="1"/>
  <c r="A11810" i="1"/>
  <c r="A11762" i="1"/>
  <c r="A11698" i="1"/>
  <c r="A11650" i="1"/>
  <c r="A11618" i="1"/>
  <c r="A11570" i="1"/>
  <c r="A11538" i="1"/>
  <c r="A11490" i="1"/>
  <c r="A11442" i="1"/>
  <c r="A11410" i="1"/>
  <c r="A11362" i="1"/>
  <c r="A11314" i="1"/>
  <c r="A11266" i="1"/>
  <c r="A11218" i="1"/>
  <c r="A11170" i="1"/>
  <c r="A11122" i="1"/>
  <c r="A11074" i="1"/>
  <c r="A11026" i="1"/>
  <c r="A10978" i="1"/>
  <c r="A10914" i="1"/>
  <c r="A10866" i="1"/>
  <c r="A10802" i="1"/>
  <c r="A10754" i="1"/>
  <c r="A10722" i="1"/>
  <c r="A10674" i="1"/>
  <c r="A10610" i="1"/>
  <c r="A10546" i="1"/>
  <c r="A10498" i="1"/>
  <c r="A10450" i="1"/>
  <c r="A10402" i="1"/>
  <c r="A10354" i="1"/>
  <c r="A10306" i="1"/>
  <c r="A10258" i="1"/>
  <c r="A10194" i="1"/>
  <c r="A10146" i="1"/>
  <c r="A10098" i="1"/>
  <c r="A10050" i="1"/>
  <c r="A10002" i="1"/>
  <c r="A9938" i="1"/>
  <c r="A9890" i="1"/>
  <c r="A9842" i="1"/>
  <c r="A9778" i="1"/>
  <c r="A9730" i="1"/>
  <c r="A9682" i="1"/>
  <c r="A9634" i="1"/>
  <c r="A9602" i="1"/>
  <c r="A9554" i="1"/>
  <c r="A9506" i="1"/>
  <c r="A9458" i="1"/>
  <c r="A9410" i="1"/>
  <c r="A9362" i="1"/>
  <c r="A9314" i="1"/>
  <c r="A9282" i="1"/>
  <c r="A9234" i="1"/>
  <c r="A9186" i="1"/>
  <c r="A9122" i="1"/>
  <c r="A9074" i="1"/>
  <c r="A9026" i="1"/>
  <c r="A8962" i="1"/>
  <c r="A8914" i="1"/>
  <c r="A8882" i="1"/>
  <c r="A8834" i="1"/>
  <c r="A8802" i="1"/>
  <c r="A8786" i="1"/>
  <c r="A8754" i="1"/>
  <c r="A8706" i="1"/>
  <c r="A8594" i="1"/>
  <c r="A8546" i="1"/>
  <c r="A8482" i="1"/>
  <c r="A8402" i="1"/>
  <c r="A8338" i="1"/>
  <c r="A8274" i="1"/>
  <c r="A8226" i="1"/>
  <c r="A8162" i="1"/>
  <c r="A8082" i="1"/>
  <c r="A8018" i="1"/>
  <c r="A7938" i="1"/>
  <c r="A7874" i="1"/>
  <c r="A7842" i="1"/>
  <c r="A7762" i="1"/>
  <c r="A7698" i="1"/>
  <c r="A7634" i="1"/>
  <c r="A7570" i="1"/>
  <c r="A7506" i="1"/>
  <c r="A7458" i="1"/>
  <c r="A7394" i="1"/>
  <c r="A7330" i="1"/>
  <c r="A7266" i="1"/>
  <c r="A7202" i="1"/>
  <c r="A7122" i="1"/>
  <c r="A7058" i="1"/>
  <c r="A6994" i="1"/>
  <c r="A6930" i="1"/>
  <c r="A6866" i="1"/>
  <c r="A6818" i="1"/>
  <c r="A6754" i="1"/>
  <c r="A6674" i="1"/>
  <c r="A6610" i="1"/>
  <c r="A6562" i="1"/>
  <c r="A6498" i="1"/>
  <c r="A6418" i="1"/>
  <c r="A6370" i="1"/>
  <c r="A6306" i="1"/>
  <c r="A6242" i="1"/>
  <c r="A6194" i="1"/>
  <c r="A6114" i="1"/>
  <c r="A6050" i="1"/>
  <c r="A5986" i="1"/>
  <c r="A5906" i="1"/>
  <c r="A5858" i="1"/>
  <c r="A5794" i="1"/>
  <c r="A5730" i="1"/>
  <c r="A5666" i="1"/>
  <c r="A5602" i="1"/>
  <c r="A5522" i="1"/>
  <c r="A5458" i="1"/>
  <c r="A5410" i="1"/>
  <c r="A5346" i="1"/>
  <c r="A5282" i="1"/>
  <c r="A5218" i="1"/>
  <c r="A5138" i="1"/>
  <c r="A4946" i="1"/>
  <c r="A4882" i="1"/>
  <c r="A4818" i="1"/>
  <c r="A4738" i="1"/>
  <c r="A4674" i="1"/>
  <c r="A4594" i="1"/>
  <c r="A4530" i="1"/>
  <c r="A4482" i="1"/>
  <c r="A4418" i="1"/>
  <c r="A4338" i="1"/>
  <c r="A4274" i="1"/>
  <c r="A4210" i="1"/>
  <c r="A4146" i="1"/>
  <c r="A4082" i="1"/>
  <c r="A4018" i="1"/>
  <c r="A3954" i="1"/>
  <c r="A3874" i="1"/>
  <c r="A3826" i="1"/>
  <c r="A3762" i="1"/>
  <c r="A3714" i="1"/>
  <c r="A3634" i="1"/>
  <c r="A3570" i="1"/>
  <c r="A3506" i="1"/>
  <c r="A3458" i="1"/>
  <c r="A3394" i="1"/>
  <c r="A3314" i="1"/>
  <c r="A3250" i="1"/>
  <c r="A3186" i="1"/>
  <c r="A3138" i="1"/>
  <c r="A3074" i="1"/>
  <c r="A3010" i="1"/>
  <c r="A2946" i="1"/>
  <c r="A2866" i="1"/>
  <c r="A2802" i="1"/>
  <c r="A2738" i="1"/>
  <c r="A2690" i="1"/>
  <c r="A2610" i="1"/>
  <c r="A2562" i="1"/>
  <c r="A2466" i="1"/>
  <c r="A2402" i="1"/>
  <c r="A2338" i="1"/>
  <c r="A2290" i="1"/>
  <c r="A2210" i="1"/>
  <c r="A2130" i="1"/>
  <c r="A2066" i="1"/>
  <c r="A2018" i="1"/>
  <c r="A1954" i="1"/>
  <c r="A1890" i="1"/>
  <c r="A1826" i="1"/>
  <c r="A1762" i="1"/>
  <c r="A1698" i="1"/>
  <c r="A1634" i="1"/>
  <c r="A1586" i="1"/>
  <c r="A1506" i="1"/>
  <c r="A1442" i="1"/>
  <c r="A1378" i="1"/>
  <c r="A1346" i="1"/>
  <c r="A1282" i="1"/>
  <c r="A1218" i="1"/>
  <c r="A1154" i="1"/>
  <c r="A1090" i="1"/>
  <c r="A1026" i="1"/>
  <c r="A962" i="1"/>
  <c r="A914" i="1"/>
  <c r="A850" i="1"/>
  <c r="A754" i="1"/>
  <c r="A690" i="1"/>
  <c r="A642" i="1"/>
  <c r="A594" i="1"/>
  <c r="A530" i="1"/>
  <c r="A466" i="1"/>
  <c r="A402" i="1"/>
  <c r="A338" i="1"/>
  <c r="A258" i="1"/>
  <c r="A194" i="1"/>
  <c r="A14817" i="1"/>
  <c r="A14753" i="1"/>
  <c r="A14689" i="1"/>
  <c r="A14641" i="1"/>
  <c r="A14593" i="1"/>
  <c r="A14513" i="1"/>
  <c r="A14449" i="1"/>
  <c r="A14385" i="1"/>
  <c r="A14305" i="1"/>
  <c r="A14257" i="1"/>
  <c r="A14177" i="1"/>
  <c r="A14113" i="1"/>
  <c r="A14017" i="1"/>
  <c r="A13953" i="1"/>
  <c r="A13889" i="1"/>
  <c r="A13809" i="1"/>
  <c r="A13745" i="1"/>
  <c r="A13681" i="1"/>
  <c r="A13601" i="1"/>
  <c r="A13553" i="1"/>
  <c r="A13489" i="1"/>
  <c r="A13425" i="1"/>
  <c r="A13361" i="1"/>
  <c r="A13297" i="1"/>
  <c r="A13217" i="1"/>
  <c r="A13153" i="1"/>
  <c r="A13105" i="1"/>
  <c r="A13041" i="1"/>
  <c r="A12961" i="1"/>
  <c r="A12913" i="1"/>
  <c r="A12833" i="1"/>
  <c r="A12769" i="1"/>
  <c r="A12705" i="1"/>
  <c r="A12641" i="1"/>
  <c r="A12593" i="1"/>
  <c r="A12529" i="1"/>
  <c r="A12465" i="1"/>
  <c r="A12401" i="1"/>
  <c r="A12305" i="1"/>
  <c r="A12241" i="1"/>
  <c r="A12177" i="1"/>
  <c r="A12113" i="1"/>
  <c r="A12049" i="1"/>
  <c r="A11985" i="1"/>
  <c r="A11905" i="1"/>
  <c r="A11825" i="1"/>
  <c r="A11745" i="1"/>
  <c r="A11681" i="1"/>
  <c r="A11617" i="1"/>
  <c r="A11553" i="1"/>
  <c r="A11489" i="1"/>
  <c r="A11425" i="1"/>
  <c r="A11361" i="1"/>
  <c r="A11281" i="1"/>
  <c r="A11217" i="1"/>
  <c r="A11185" i="1"/>
  <c r="A11121" i="1"/>
  <c r="A11025" i="1"/>
  <c r="A10961" i="1"/>
  <c r="A10897" i="1"/>
  <c r="A10833" i="1"/>
  <c r="A10769" i="1"/>
  <c r="A10705" i="1"/>
  <c r="A10641" i="1"/>
  <c r="A10577" i="1"/>
  <c r="A10513" i="1"/>
  <c r="A10449" i="1"/>
  <c r="A10385" i="1"/>
  <c r="A10321" i="1"/>
  <c r="A10241" i="1"/>
  <c r="A10161" i="1"/>
  <c r="A10113" i="1"/>
  <c r="A10049" i="1"/>
  <c r="A9985" i="1"/>
  <c r="A9921" i="1"/>
  <c r="A9857" i="1"/>
  <c r="A9793" i="1"/>
  <c r="A9729" i="1"/>
  <c r="A9665" i="1"/>
  <c r="A9601" i="1"/>
  <c r="A9521" i="1"/>
  <c r="A9457" i="1"/>
  <c r="A9393" i="1"/>
  <c r="A9345" i="1"/>
  <c r="A9281" i="1"/>
  <c r="A9201" i="1"/>
  <c r="A9153" i="1"/>
  <c r="A9089" i="1"/>
  <c r="A9025" i="1"/>
  <c r="A8961" i="1"/>
  <c r="A8897" i="1"/>
  <c r="A8833" i="1"/>
  <c r="A8753" i="1"/>
  <c r="A8689" i="1"/>
  <c r="A8625" i="1"/>
  <c r="A8577" i="1"/>
  <c r="A8513" i="1"/>
  <c r="A8449" i="1"/>
  <c r="A8385" i="1"/>
  <c r="A8321" i="1"/>
  <c r="A8241" i="1"/>
  <c r="A8177" i="1"/>
  <c r="A8113" i="1"/>
  <c r="A8017" i="1"/>
  <c r="A7937" i="1"/>
  <c r="A7873" i="1"/>
  <c r="A7825" i="1"/>
  <c r="A7729" i="1"/>
  <c r="A7681" i="1"/>
  <c r="A7617" i="1"/>
  <c r="A7553" i="1"/>
  <c r="A7505" i="1"/>
  <c r="A7441" i="1"/>
  <c r="A7409" i="1"/>
  <c r="A7329" i="1"/>
  <c r="A7281" i="1"/>
  <c r="A7249" i="1"/>
  <c r="A7201" i="1"/>
  <c r="A7153" i="1"/>
  <c r="A7105" i="1"/>
  <c r="A7041" i="1"/>
  <c r="A6993" i="1"/>
  <c r="A6929" i="1"/>
  <c r="A6881" i="1"/>
  <c r="A6801" i="1"/>
  <c r="A6753" i="1"/>
  <c r="A6673" i="1"/>
  <c r="A6609" i="1"/>
  <c r="A6545" i="1"/>
  <c r="A6481" i="1"/>
  <c r="A6433" i="1"/>
  <c r="A6369" i="1"/>
  <c r="A6305" i="1"/>
  <c r="A6225" i="1"/>
  <c r="A6177" i="1"/>
  <c r="A6113" i="1"/>
  <c r="A6049" i="1"/>
  <c r="A5985" i="1"/>
  <c r="A5921" i="1"/>
  <c r="A5857" i="1"/>
  <c r="A5793" i="1"/>
  <c r="A5745" i="1"/>
  <c r="A5681" i="1"/>
  <c r="A5617" i="1"/>
  <c r="A5553" i="1"/>
  <c r="A5489" i="1"/>
  <c r="A5441" i="1"/>
  <c r="A5377" i="1"/>
  <c r="A5281" i="1"/>
  <c r="A5233" i="1"/>
  <c r="A5169" i="1"/>
  <c r="A5105" i="1"/>
  <c r="A5041" i="1"/>
  <c r="A4961" i="1"/>
  <c r="A4897" i="1"/>
  <c r="A4849" i="1"/>
  <c r="A4785" i="1"/>
  <c r="A4721" i="1"/>
  <c r="A4673" i="1"/>
  <c r="A4609" i="1"/>
  <c r="A4545" i="1"/>
  <c r="A4465" i="1"/>
  <c r="A4401" i="1"/>
  <c r="A4337" i="1"/>
  <c r="A4289" i="1"/>
  <c r="A4209" i="1"/>
  <c r="A4129" i="1"/>
  <c r="A4065" i="1"/>
  <c r="A4001" i="1"/>
  <c r="A3937" i="1"/>
  <c r="A3857" i="1"/>
  <c r="A3809" i="1"/>
  <c r="A3729" i="1"/>
  <c r="A3681" i="1"/>
  <c r="A3617" i="1"/>
  <c r="A3537" i="1"/>
  <c r="A3473" i="1"/>
  <c r="A3409" i="1"/>
  <c r="A3345" i="1"/>
  <c r="A3281" i="1"/>
  <c r="A3217" i="1"/>
  <c r="A3169" i="1"/>
  <c r="A3105" i="1"/>
  <c r="A3041" i="1"/>
  <c r="A2977" i="1"/>
  <c r="A2913" i="1"/>
  <c r="A2849" i="1"/>
  <c r="A2769" i="1"/>
  <c r="A2721" i="1"/>
  <c r="A2657" i="1"/>
  <c r="A2609" i="1"/>
  <c r="A2561" i="1"/>
  <c r="A2497" i="1"/>
  <c r="A2433" i="1"/>
  <c r="A2369" i="1"/>
  <c r="A2305" i="1"/>
  <c r="A2241" i="1"/>
  <c r="A2177" i="1"/>
  <c r="A2113" i="1"/>
  <c r="A2049" i="1"/>
  <c r="A1985" i="1"/>
  <c r="A1937" i="1"/>
  <c r="A1905" i="1"/>
  <c r="A1841" i="1"/>
  <c r="A1697" i="1"/>
  <c r="A8626" i="1"/>
  <c r="A8562" i="1"/>
  <c r="A8498" i="1"/>
  <c r="A8434" i="1"/>
  <c r="A8370" i="1"/>
  <c r="A8306" i="1"/>
  <c r="A8242" i="1"/>
  <c r="A8178" i="1"/>
  <c r="A8114" i="1"/>
  <c r="A8050" i="1"/>
  <c r="A7986" i="1"/>
  <c r="A7922" i="1"/>
  <c r="A7858" i="1"/>
  <c r="A7794" i="1"/>
  <c r="A7746" i="1"/>
  <c r="A7682" i="1"/>
  <c r="A7618" i="1"/>
  <c r="A7554" i="1"/>
  <c r="A7490" i="1"/>
  <c r="A7426" i="1"/>
  <c r="A7362" i="1"/>
  <c r="A7282" i="1"/>
  <c r="A7234" i="1"/>
  <c r="A7170" i="1"/>
  <c r="A7106" i="1"/>
  <c r="A7042" i="1"/>
  <c r="A6978" i="1"/>
  <c r="A6914" i="1"/>
  <c r="A6850" i="1"/>
  <c r="A6770" i="1"/>
  <c r="A6722" i="1"/>
  <c r="A6642" i="1"/>
  <c r="A6578" i="1"/>
  <c r="A6530" i="1"/>
  <c r="A6466" i="1"/>
  <c r="A6402" i="1"/>
  <c r="A6322" i="1"/>
  <c r="A6258" i="1"/>
  <c r="A6178" i="1"/>
  <c r="A6146" i="1"/>
  <c r="A6082" i="1"/>
  <c r="A6018" i="1"/>
  <c r="A5954" i="1"/>
  <c r="A5874" i="1"/>
  <c r="A5810" i="1"/>
  <c r="A5746" i="1"/>
  <c r="A5682" i="1"/>
  <c r="A5618" i="1"/>
  <c r="A5554" i="1"/>
  <c r="A5490" i="1"/>
  <c r="A5426" i="1"/>
  <c r="A5362" i="1"/>
  <c r="A5298" i="1"/>
  <c r="A5234" i="1"/>
  <c r="A5170" i="1"/>
  <c r="A5106" i="1"/>
  <c r="A5074" i="1"/>
  <c r="A5042" i="1"/>
  <c r="A4994" i="1"/>
  <c r="A4930" i="1"/>
  <c r="A4866" i="1"/>
  <c r="A4802" i="1"/>
  <c r="A4754" i="1"/>
  <c r="A4690" i="1"/>
  <c r="A4610" i="1"/>
  <c r="A4546" i="1"/>
  <c r="A4466" i="1"/>
  <c r="A4402" i="1"/>
  <c r="A4354" i="1"/>
  <c r="A4290" i="1"/>
  <c r="A4226" i="1"/>
  <c r="A4162" i="1"/>
  <c r="A4098" i="1"/>
  <c r="A4034" i="1"/>
  <c r="A3970" i="1"/>
  <c r="A3858" i="1"/>
  <c r="A3810" i="1"/>
  <c r="A3746" i="1"/>
  <c r="A3666" i="1"/>
  <c r="A3602" i="1"/>
  <c r="A3538" i="1"/>
  <c r="A3474" i="1"/>
  <c r="A3410" i="1"/>
  <c r="A3362" i="1"/>
  <c r="A3282" i="1"/>
  <c r="A3218" i="1"/>
  <c r="A3154" i="1"/>
  <c r="A3090" i="1"/>
  <c r="A3042" i="1"/>
  <c r="A2978" i="1"/>
  <c r="A2898" i="1"/>
  <c r="A2834" i="1"/>
  <c r="A2770" i="1"/>
  <c r="A2706" i="1"/>
  <c r="A2642" i="1"/>
  <c r="A2578" i="1"/>
  <c r="A2514" i="1"/>
  <c r="A2450" i="1"/>
  <c r="A2386" i="1"/>
  <c r="A2322" i="1"/>
  <c r="A2258" i="1"/>
  <c r="A2194" i="1"/>
  <c r="A2146" i="1"/>
  <c r="A2098" i="1"/>
  <c r="A2034" i="1"/>
  <c r="A1970" i="1"/>
  <c r="A1906" i="1"/>
  <c r="A1858" i="1"/>
  <c r="A1778" i="1"/>
  <c r="A1714" i="1"/>
  <c r="A1650" i="1"/>
  <c r="A1570" i="1"/>
  <c r="A1522" i="1"/>
  <c r="A1474" i="1"/>
  <c r="A1410" i="1"/>
  <c r="A1314" i="1"/>
  <c r="A1250" i="1"/>
  <c r="A1202" i="1"/>
  <c r="A1138" i="1"/>
  <c r="A1074" i="1"/>
  <c r="A994" i="1"/>
  <c r="A930" i="1"/>
  <c r="A866" i="1"/>
  <c r="A802" i="1"/>
  <c r="A738" i="1"/>
  <c r="A674" i="1"/>
  <c r="A610" i="1"/>
  <c r="A562" i="1"/>
  <c r="A482" i="1"/>
  <c r="A418" i="1"/>
  <c r="A354" i="1"/>
  <c r="A306" i="1"/>
  <c r="A242" i="1"/>
  <c r="A178" i="1"/>
  <c r="A14849" i="1"/>
  <c r="A14769" i="1"/>
  <c r="A14673" i="1"/>
  <c r="A14609" i="1"/>
  <c r="A14545" i="1"/>
  <c r="A14497" i="1"/>
  <c r="A14433" i="1"/>
  <c r="A14401" i="1"/>
  <c r="A14321" i="1"/>
  <c r="A14241" i="1"/>
  <c r="A14193" i="1"/>
  <c r="A14129" i="1"/>
  <c r="A14065" i="1"/>
  <c r="A14001" i="1"/>
  <c r="A13937" i="1"/>
  <c r="A13873" i="1"/>
  <c r="A13825" i="1"/>
  <c r="A13761" i="1"/>
  <c r="A13713" i="1"/>
  <c r="A13649" i="1"/>
  <c r="A13585" i="1"/>
  <c r="A13505" i="1"/>
  <c r="A13441" i="1"/>
  <c r="A13377" i="1"/>
  <c r="A13313" i="1"/>
  <c r="A13265" i="1"/>
  <c r="A13185" i="1"/>
  <c r="A13121" i="1"/>
  <c r="A13057" i="1"/>
  <c r="A12993" i="1"/>
  <c r="A12929" i="1"/>
  <c r="A12865" i="1"/>
  <c r="A12801" i="1"/>
  <c r="A12737" i="1"/>
  <c r="A12689" i="1"/>
  <c r="A12625" i="1"/>
  <c r="A12561" i="1"/>
  <c r="A12497" i="1"/>
  <c r="A12449" i="1"/>
  <c r="A12385" i="1"/>
  <c r="A12321" i="1"/>
  <c r="A12257" i="1"/>
  <c r="A12209" i="1"/>
  <c r="A12161" i="1"/>
  <c r="A12097" i="1"/>
  <c r="A12033" i="1"/>
  <c r="A11969" i="1"/>
  <c r="A11921" i="1"/>
  <c r="A11857" i="1"/>
  <c r="A11793" i="1"/>
  <c r="A11729" i="1"/>
  <c r="A11665" i="1"/>
  <c r="A11601" i="1"/>
  <c r="A11537" i="1"/>
  <c r="A11473" i="1"/>
  <c r="A11409" i="1"/>
  <c r="A11345" i="1"/>
  <c r="A11297" i="1"/>
  <c r="A11233" i="1"/>
  <c r="A11201" i="1"/>
  <c r="A11137" i="1"/>
  <c r="A11073" i="1"/>
  <c r="A11009" i="1"/>
  <c r="A10945" i="1"/>
  <c r="A10881" i="1"/>
  <c r="A10801" i="1"/>
  <c r="A10737" i="1"/>
  <c r="A10673" i="1"/>
  <c r="A10593" i="1"/>
  <c r="A10529" i="1"/>
  <c r="A10465" i="1"/>
  <c r="A10401" i="1"/>
  <c r="A10337" i="1"/>
  <c r="A10273" i="1"/>
  <c r="A10209" i="1"/>
  <c r="A10145" i="1"/>
  <c r="A10081" i="1"/>
  <c r="A10017" i="1"/>
  <c r="A9953" i="1"/>
  <c r="A9889" i="1"/>
  <c r="A9825" i="1"/>
  <c r="A9761" i="1"/>
  <c r="A9681" i="1"/>
  <c r="A9617" i="1"/>
  <c r="A9553" i="1"/>
  <c r="A9505" i="1"/>
  <c r="A9425" i="1"/>
  <c r="A9377" i="1"/>
  <c r="A9297" i="1"/>
  <c r="A9233" i="1"/>
  <c r="A9185" i="1"/>
  <c r="A9105" i="1"/>
  <c r="A9041" i="1"/>
  <c r="A8977" i="1"/>
  <c r="A8913" i="1"/>
  <c r="A8865" i="1"/>
  <c r="A8801" i="1"/>
  <c r="A8737" i="1"/>
  <c r="A8673" i="1"/>
  <c r="A8593" i="1"/>
  <c r="A8545" i="1"/>
  <c r="A8481" i="1"/>
  <c r="A8417" i="1"/>
  <c r="A8353" i="1"/>
  <c r="A8289" i="1"/>
  <c r="A8225" i="1"/>
  <c r="A8161" i="1"/>
  <c r="A8081" i="1"/>
  <c r="A8049" i="1"/>
  <c r="A7969" i="1"/>
  <c r="A7921" i="1"/>
  <c r="A7841" i="1"/>
  <c r="A7777" i="1"/>
  <c r="A7713" i="1"/>
  <c r="A7633" i="1"/>
  <c r="A7569" i="1"/>
  <c r="A7521" i="1"/>
  <c r="A7457" i="1"/>
  <c r="A7393" i="1"/>
  <c r="A7361" i="1"/>
  <c r="A7313" i="1"/>
  <c r="A7265" i="1"/>
  <c r="A7217" i="1"/>
  <c r="A7169" i="1"/>
  <c r="A7121" i="1"/>
  <c r="A7073" i="1"/>
  <c r="A7025" i="1"/>
  <c r="A6977" i="1"/>
  <c r="A6913" i="1"/>
  <c r="A6849" i="1"/>
  <c r="A6785" i="1"/>
  <c r="A6721" i="1"/>
  <c r="A6641" i="1"/>
  <c r="A6577" i="1"/>
  <c r="A6513" i="1"/>
  <c r="A6465" i="1"/>
  <c r="A6401" i="1"/>
  <c r="A6337" i="1"/>
  <c r="A6273" i="1"/>
  <c r="A6209" i="1"/>
  <c r="A6161" i="1"/>
  <c r="A6081" i="1"/>
  <c r="A6001" i="1"/>
  <c r="A5937" i="1"/>
  <c r="A5889" i="1"/>
  <c r="A5809" i="1"/>
  <c r="A5729" i="1"/>
  <c r="A5665" i="1"/>
  <c r="A5601" i="1"/>
  <c r="A5537" i="1"/>
  <c r="A5473" i="1"/>
  <c r="A5409" i="1"/>
  <c r="A5345" i="1"/>
  <c r="A5313" i="1"/>
  <c r="A5249" i="1"/>
  <c r="A5185" i="1"/>
  <c r="A5121" i="1"/>
  <c r="A5057" i="1"/>
  <c r="A4993" i="1"/>
  <c r="A4945" i="1"/>
  <c r="A4881" i="1"/>
  <c r="A4817" i="1"/>
  <c r="A4753" i="1"/>
  <c r="A4689" i="1"/>
  <c r="A4625" i="1"/>
  <c r="A4561" i="1"/>
  <c r="A4497" i="1"/>
  <c r="A4433" i="1"/>
  <c r="A4369" i="1"/>
  <c r="A4305" i="1"/>
  <c r="A4241" i="1"/>
  <c r="A4193" i="1"/>
  <c r="A4145" i="1"/>
  <c r="A4081" i="1"/>
  <c r="A4017" i="1"/>
  <c r="A3953" i="1"/>
  <c r="A3889" i="1"/>
  <c r="A3825" i="1"/>
  <c r="A3761" i="1"/>
  <c r="A3697" i="1"/>
  <c r="A3649" i="1"/>
  <c r="A3569" i="1"/>
  <c r="A3521" i="1"/>
  <c r="A3441" i="1"/>
  <c r="A3377" i="1"/>
  <c r="A3329" i="1"/>
  <c r="A3249" i="1"/>
  <c r="A3185" i="1"/>
  <c r="A3121" i="1"/>
  <c r="A3057" i="1"/>
  <c r="A3009" i="1"/>
  <c r="A2945" i="1"/>
  <c r="A2881" i="1"/>
  <c r="A2817" i="1"/>
  <c r="A2753" i="1"/>
  <c r="A2689" i="1"/>
  <c r="A2593" i="1"/>
  <c r="A2529" i="1"/>
  <c r="A2465" i="1"/>
  <c r="A2417" i="1"/>
  <c r="A2353" i="1"/>
  <c r="A2289" i="1"/>
  <c r="A2225" i="1"/>
  <c r="A2145" i="1"/>
  <c r="A2081" i="1"/>
  <c r="A2001" i="1"/>
  <c r="A1729" i="1"/>
  <c r="A8610" i="1"/>
  <c r="A8530" i="1"/>
  <c r="A8466" i="1"/>
  <c r="A8418" i="1"/>
  <c r="A8354" i="1"/>
  <c r="A8290" i="1"/>
  <c r="A8210" i="1"/>
  <c r="A8146" i="1"/>
  <c r="A8098" i="1"/>
  <c r="A8034" i="1"/>
  <c r="A7970" i="1"/>
  <c r="A7890" i="1"/>
  <c r="A7826" i="1"/>
  <c r="A7778" i="1"/>
  <c r="A7714" i="1"/>
  <c r="A7650" i="1"/>
  <c r="A7586" i="1"/>
  <c r="A7522" i="1"/>
  <c r="A7442" i="1"/>
  <c r="A7378" i="1"/>
  <c r="A7314" i="1"/>
  <c r="A7250" i="1"/>
  <c r="A7186" i="1"/>
  <c r="A7138" i="1"/>
  <c r="A7074" i="1"/>
  <c r="A7010" i="1"/>
  <c r="A6946" i="1"/>
  <c r="A6882" i="1"/>
  <c r="A6802" i="1"/>
  <c r="A6738" i="1"/>
  <c r="A6690" i="1"/>
  <c r="A6626" i="1"/>
  <c r="A6546" i="1"/>
  <c r="A6482" i="1"/>
  <c r="A6434" i="1"/>
  <c r="A6354" i="1"/>
  <c r="A6290" i="1"/>
  <c r="A6226" i="1"/>
  <c r="A6162" i="1"/>
  <c r="A6098" i="1"/>
  <c r="A6034" i="1"/>
  <c r="A5970" i="1"/>
  <c r="A5922" i="1"/>
  <c r="A5842" i="1"/>
  <c r="A5778" i="1"/>
  <c r="A5714" i="1"/>
  <c r="A5650" i="1"/>
  <c r="A5586" i="1"/>
  <c r="A5538" i="1"/>
  <c r="A5474" i="1"/>
  <c r="A5394" i="1"/>
  <c r="A5330" i="1"/>
  <c r="A5266" i="1"/>
  <c r="A5202" i="1"/>
  <c r="A5154" i="1"/>
  <c r="A5058" i="1"/>
  <c r="A5010" i="1"/>
  <c r="A4962" i="1"/>
  <c r="A4898" i="1"/>
  <c r="A4834" i="1"/>
  <c r="A4770" i="1"/>
  <c r="A4706" i="1"/>
  <c r="A4642" i="1"/>
  <c r="A4578" i="1"/>
  <c r="A4514" i="1"/>
  <c r="A4450" i="1"/>
  <c r="A4386" i="1"/>
  <c r="A4322" i="1"/>
  <c r="A4258" i="1"/>
  <c r="A4194" i="1"/>
  <c r="A4130" i="1"/>
  <c r="A4050" i="1"/>
  <c r="A3986" i="1"/>
  <c r="A3922" i="1"/>
  <c r="A3890" i="1"/>
  <c r="A3842" i="1"/>
  <c r="A3778" i="1"/>
  <c r="A3698" i="1"/>
  <c r="A3650" i="1"/>
  <c r="A3586" i="1"/>
  <c r="A3522" i="1"/>
  <c r="A3442" i="1"/>
  <c r="A3378" i="1"/>
  <c r="A3330" i="1"/>
  <c r="A3234" i="1"/>
  <c r="A3170" i="1"/>
  <c r="A3122" i="1"/>
  <c r="A3058" i="1"/>
  <c r="A2994" i="1"/>
  <c r="A2930" i="1"/>
  <c r="A2882" i="1"/>
  <c r="A2818" i="1"/>
  <c r="A2754" i="1"/>
  <c r="A2674" i="1"/>
  <c r="A2626" i="1"/>
  <c r="A2546" i="1"/>
  <c r="A2498" i="1"/>
  <c r="A2434" i="1"/>
  <c r="A2354" i="1"/>
  <c r="A2274" i="1"/>
  <c r="A2226" i="1"/>
  <c r="A2162" i="1"/>
  <c r="A2082" i="1"/>
  <c r="A2002" i="1"/>
  <c r="A1938" i="1"/>
  <c r="A1874" i="1"/>
  <c r="A1810" i="1"/>
  <c r="A1746" i="1"/>
  <c r="A1682" i="1"/>
  <c r="A1618" i="1"/>
  <c r="A1554" i="1"/>
  <c r="A1490" i="1"/>
  <c r="A1426" i="1"/>
  <c r="A1362" i="1"/>
  <c r="A1298" i="1"/>
  <c r="A1234" i="1"/>
  <c r="A1170" i="1"/>
  <c r="A1106" i="1"/>
  <c r="A1042" i="1"/>
  <c r="A978" i="1"/>
  <c r="A898" i="1"/>
  <c r="A834" i="1"/>
  <c r="A770" i="1"/>
  <c r="A722" i="1"/>
  <c r="A658" i="1"/>
  <c r="A578" i="1"/>
  <c r="A514" i="1"/>
  <c r="A450" i="1"/>
  <c r="A386" i="1"/>
  <c r="A322" i="1"/>
  <c r="A274" i="1"/>
  <c r="A210" i="1"/>
  <c r="A146" i="1"/>
  <c r="A14865" i="1"/>
  <c r="A14801" i="1"/>
  <c r="A14737" i="1"/>
  <c r="A14705" i="1"/>
  <c r="A14625" i="1"/>
  <c r="A14561" i="1"/>
  <c r="A14481" i="1"/>
  <c r="A14417" i="1"/>
  <c r="A14353" i="1"/>
  <c r="A14289" i="1"/>
  <c r="A14225" i="1"/>
  <c r="A14161" i="1"/>
  <c r="A14097" i="1"/>
  <c r="A14049" i="1"/>
  <c r="A13985" i="1"/>
  <c r="A13905" i="1"/>
  <c r="A13841" i="1"/>
  <c r="A13777" i="1"/>
  <c r="A13697" i="1"/>
  <c r="A13617" i="1"/>
  <c r="A13537" i="1"/>
  <c r="A13473" i="1"/>
  <c r="A13409" i="1"/>
  <c r="A13345" i="1"/>
  <c r="A13281" i="1"/>
  <c r="A13233" i="1"/>
  <c r="A13169" i="1"/>
  <c r="A13089" i="1"/>
  <c r="A13025" i="1"/>
  <c r="A12977" i="1"/>
  <c r="A12897" i="1"/>
  <c r="A12849" i="1"/>
  <c r="A12785" i="1"/>
  <c r="A12721" i="1"/>
  <c r="A12657" i="1"/>
  <c r="A12577" i="1"/>
  <c r="A12513" i="1"/>
  <c r="A12433" i="1"/>
  <c r="A12369" i="1"/>
  <c r="A12337" i="1"/>
  <c r="A12273" i="1"/>
  <c r="A12193" i="1"/>
  <c r="A12145" i="1"/>
  <c r="A12081" i="1"/>
  <c r="A12017" i="1"/>
  <c r="A11953" i="1"/>
  <c r="A11889" i="1"/>
  <c r="A11841" i="1"/>
  <c r="A11777" i="1"/>
  <c r="A11713" i="1"/>
  <c r="A11649" i="1"/>
  <c r="A11585" i="1"/>
  <c r="A11521" i="1"/>
  <c r="A11457" i="1"/>
  <c r="A11393" i="1"/>
  <c r="A11329" i="1"/>
  <c r="A11249" i="1"/>
  <c r="A11153" i="1"/>
  <c r="A11089" i="1"/>
  <c r="A11041" i="1"/>
  <c r="A10977" i="1"/>
  <c r="A10913" i="1"/>
  <c r="A10865" i="1"/>
  <c r="A10817" i="1"/>
  <c r="A10753" i="1"/>
  <c r="A10689" i="1"/>
  <c r="A10625" i="1"/>
  <c r="A10561" i="1"/>
  <c r="A10497" i="1"/>
  <c r="A10433" i="1"/>
  <c r="A10369" i="1"/>
  <c r="A10305" i="1"/>
  <c r="A10257" i="1"/>
  <c r="A10193" i="1"/>
  <c r="A10097" i="1"/>
  <c r="A10033" i="1"/>
  <c r="A9969" i="1"/>
  <c r="A9905" i="1"/>
  <c r="A9841" i="1"/>
  <c r="A9777" i="1"/>
  <c r="A9713" i="1"/>
  <c r="A9649" i="1"/>
  <c r="A9585" i="1"/>
  <c r="A9537" i="1"/>
  <c r="A9473" i="1"/>
  <c r="A9409" i="1"/>
  <c r="A9329" i="1"/>
  <c r="A9265" i="1"/>
  <c r="A9217" i="1"/>
  <c r="A9137" i="1"/>
  <c r="A9073" i="1"/>
  <c r="A9009" i="1"/>
  <c r="A8945" i="1"/>
  <c r="A8881" i="1"/>
  <c r="A8817" i="1"/>
  <c r="A8769" i="1"/>
  <c r="A8705" i="1"/>
  <c r="A8641" i="1"/>
  <c r="A8561" i="1"/>
  <c r="A8497" i="1"/>
  <c r="A8433" i="1"/>
  <c r="A8369" i="1"/>
  <c r="A8305" i="1"/>
  <c r="A8257" i="1"/>
  <c r="A8193" i="1"/>
  <c r="A8129" i="1"/>
  <c r="A8065" i="1"/>
  <c r="A8001" i="1"/>
  <c r="A7953" i="1"/>
  <c r="A7889" i="1"/>
  <c r="A7793" i="1"/>
  <c r="A7745" i="1"/>
  <c r="A7665" i="1"/>
  <c r="A7601" i="1"/>
  <c r="A7537" i="1"/>
  <c r="A7489" i="1"/>
  <c r="A7425" i="1"/>
  <c r="A7377" i="1"/>
  <c r="A7345" i="1"/>
  <c r="A7297" i="1"/>
  <c r="A7233" i="1"/>
  <c r="A7185" i="1"/>
  <c r="A7137" i="1"/>
  <c r="A7089" i="1"/>
  <c r="A7057" i="1"/>
  <c r="A7009" i="1"/>
  <c r="A6945" i="1"/>
  <c r="A6865" i="1"/>
  <c r="A6817" i="1"/>
  <c r="A6737" i="1"/>
  <c r="A6689" i="1"/>
  <c r="A6625" i="1"/>
  <c r="A6561" i="1"/>
  <c r="A6497" i="1"/>
  <c r="A6417" i="1"/>
  <c r="A6353" i="1"/>
  <c r="A6289" i="1"/>
  <c r="A6241" i="1"/>
  <c r="A6145" i="1"/>
  <c r="A6097" i="1"/>
  <c r="A6033" i="1"/>
  <c r="A5969" i="1"/>
  <c r="A5905" i="1"/>
  <c r="A5841" i="1"/>
  <c r="A5777" i="1"/>
  <c r="A5713" i="1"/>
  <c r="A5649" i="1"/>
  <c r="A5569" i="1"/>
  <c r="A5505" i="1"/>
  <c r="A5425" i="1"/>
  <c r="A5361" i="1"/>
  <c r="A5297" i="1"/>
  <c r="A5201" i="1"/>
  <c r="A5137" i="1"/>
  <c r="A5073" i="1"/>
  <c r="A5009" i="1"/>
  <c r="A4929" i="1"/>
  <c r="A4865" i="1"/>
  <c r="A4801" i="1"/>
  <c r="A4737" i="1"/>
  <c r="A4657" i="1"/>
  <c r="A4593" i="1"/>
  <c r="A4529" i="1"/>
  <c r="A4449" i="1"/>
  <c r="A4385" i="1"/>
  <c r="A4321" i="1"/>
  <c r="A4257" i="1"/>
  <c r="A4177" i="1"/>
  <c r="A4113" i="1"/>
  <c r="A4049" i="1"/>
  <c r="A3985" i="1"/>
  <c r="A3921" i="1"/>
  <c r="A3873" i="1"/>
  <c r="A3793" i="1"/>
  <c r="A3745" i="1"/>
  <c r="A3665" i="1"/>
  <c r="A3601" i="1"/>
  <c r="A3553" i="1"/>
  <c r="A3489" i="1"/>
  <c r="A3425" i="1"/>
  <c r="A3361" i="1"/>
  <c r="A3297" i="1"/>
  <c r="A3233" i="1"/>
  <c r="A3153" i="1"/>
  <c r="A3089" i="1"/>
  <c r="A3025" i="1"/>
  <c r="A2961" i="1"/>
  <c r="A2897" i="1"/>
  <c r="A2833" i="1"/>
  <c r="A2785" i="1"/>
  <c r="A2705" i="1"/>
  <c r="A2641" i="1"/>
  <c r="A2577" i="1"/>
  <c r="A2513" i="1"/>
  <c r="A2449" i="1"/>
  <c r="A2385" i="1"/>
  <c r="A2321" i="1"/>
  <c r="A2257" i="1"/>
  <c r="A2193" i="1"/>
  <c r="A2129" i="1"/>
  <c r="A2065" i="1"/>
  <c r="A2017" i="1"/>
  <c r="A1953" i="1"/>
  <c r="A1889" i="1"/>
  <c r="A1857" i="1"/>
  <c r="A1777" i="1"/>
  <c r="A1681" i="1"/>
  <c r="A8642" i="1"/>
  <c r="A8578" i="1"/>
  <c r="A8514" i="1"/>
  <c r="A8450" i="1"/>
  <c r="A8386" i="1"/>
  <c r="A8322" i="1"/>
  <c r="A8258" i="1"/>
  <c r="A8194" i="1"/>
  <c r="A8130" i="1"/>
  <c r="A8066" i="1"/>
  <c r="A8002" i="1"/>
  <c r="A7954" i="1"/>
  <c r="A7906" i="1"/>
  <c r="A7810" i="1"/>
  <c r="A7730" i="1"/>
  <c r="A7666" i="1"/>
  <c r="A7602" i="1"/>
  <c r="A7538" i="1"/>
  <c r="A7474" i="1"/>
  <c r="A7410" i="1"/>
  <c r="A7346" i="1"/>
  <c r="A7298" i="1"/>
  <c r="A7218" i="1"/>
  <c r="A7154" i="1"/>
  <c r="A7090" i="1"/>
  <c r="A7026" i="1"/>
  <c r="A6962" i="1"/>
  <c r="A6898" i="1"/>
  <c r="A6834" i="1"/>
  <c r="A6786" i="1"/>
  <c r="A6706" i="1"/>
  <c r="A6658" i="1"/>
  <c r="A6594" i="1"/>
  <c r="A6514" i="1"/>
  <c r="A6450" i="1"/>
  <c r="A6386" i="1"/>
  <c r="A6338" i="1"/>
  <c r="A6274" i="1"/>
  <c r="A6210" i="1"/>
  <c r="A6130" i="1"/>
  <c r="A6066" i="1"/>
  <c r="A6002" i="1"/>
  <c r="A5938" i="1"/>
  <c r="A5890" i="1"/>
  <c r="A5826" i="1"/>
  <c r="A5762" i="1"/>
  <c r="A5698" i="1"/>
  <c r="A5634" i="1"/>
  <c r="A5570" i="1"/>
  <c r="A5506" i="1"/>
  <c r="A5442" i="1"/>
  <c r="A5378" i="1"/>
  <c r="A5314" i="1"/>
  <c r="A5250" i="1"/>
  <c r="A5186" i="1"/>
  <c r="A5122" i="1"/>
  <c r="A5090" i="1"/>
  <c r="A5026" i="1"/>
  <c r="A4978" i="1"/>
  <c r="A4914" i="1"/>
  <c r="A4850" i="1"/>
  <c r="A4786" i="1"/>
  <c r="A4722" i="1"/>
  <c r="A4658" i="1"/>
  <c r="A4626" i="1"/>
  <c r="A4562" i="1"/>
  <c r="A4498" i="1"/>
  <c r="A4434" i="1"/>
  <c r="A4370" i="1"/>
  <c r="A4306" i="1"/>
  <c r="A4242" i="1"/>
  <c r="A4178" i="1"/>
  <c r="A4114" i="1"/>
  <c r="A4066" i="1"/>
  <c r="A4002" i="1"/>
  <c r="A3938" i="1"/>
  <c r="A3906" i="1"/>
  <c r="A3794" i="1"/>
  <c r="A3730" i="1"/>
  <c r="A3682" i="1"/>
  <c r="A3618" i="1"/>
  <c r="A3554" i="1"/>
  <c r="A3490" i="1"/>
  <c r="A3426" i="1"/>
  <c r="A3346" i="1"/>
  <c r="A3298" i="1"/>
  <c r="A3266" i="1"/>
  <c r="A3202" i="1"/>
  <c r="A3106" i="1"/>
  <c r="A3026" i="1"/>
  <c r="A2962" i="1"/>
  <c r="A2914" i="1"/>
  <c r="A2850" i="1"/>
  <c r="A2786" i="1"/>
  <c r="A2722" i="1"/>
  <c r="A2658" i="1"/>
  <c r="A2594" i="1"/>
  <c r="A2530" i="1"/>
  <c r="A2482" i="1"/>
  <c r="A2418" i="1"/>
  <c r="A2370" i="1"/>
  <c r="A2306" i="1"/>
  <c r="A2242" i="1"/>
  <c r="A2178" i="1"/>
  <c r="A2114" i="1"/>
  <c r="A2050" i="1"/>
  <c r="A1986" i="1"/>
  <c r="A1922" i="1"/>
  <c r="A1842" i="1"/>
  <c r="A1794" i="1"/>
  <c r="A1730" i="1"/>
  <c r="A1666" i="1"/>
  <c r="A1602" i="1"/>
  <c r="A1538" i="1"/>
  <c r="A1458" i="1"/>
  <c r="A1394" i="1"/>
  <c r="A1330" i="1"/>
  <c r="A1266" i="1"/>
  <c r="A1186" i="1"/>
  <c r="A1122" i="1"/>
  <c r="A1058" i="1"/>
  <c r="A1010" i="1"/>
  <c r="A946" i="1"/>
  <c r="A882" i="1"/>
  <c r="A818" i="1"/>
  <c r="A786" i="1"/>
  <c r="A706" i="1"/>
  <c r="A626" i="1"/>
  <c r="A546" i="1"/>
  <c r="A498" i="1"/>
  <c r="A434" i="1"/>
  <c r="A370" i="1"/>
  <c r="A290" i="1"/>
  <c r="A226" i="1"/>
  <c r="A162" i="1"/>
  <c r="A14833" i="1"/>
  <c r="A14785" i="1"/>
  <c r="A14721" i="1"/>
  <c r="A14657" i="1"/>
  <c r="A14577" i="1"/>
  <c r="A14529" i="1"/>
  <c r="A14465" i="1"/>
  <c r="A14369" i="1"/>
  <c r="A14337" i="1"/>
  <c r="A14273" i="1"/>
  <c r="A14209" i="1"/>
  <c r="A14145" i="1"/>
  <c r="A14081" i="1"/>
  <c r="A14033" i="1"/>
  <c r="A13969" i="1"/>
  <c r="A13921" i="1"/>
  <c r="A13857" i="1"/>
  <c r="A13793" i="1"/>
  <c r="A13729" i="1"/>
  <c r="A13665" i="1"/>
  <c r="A13633" i="1"/>
  <c r="A13569" i="1"/>
  <c r="A13521" i="1"/>
  <c r="A13457" i="1"/>
  <c r="A13393" i="1"/>
  <c r="A13329" i="1"/>
  <c r="A13249" i="1"/>
  <c r="A13201" i="1"/>
  <c r="A13137" i="1"/>
  <c r="A13073" i="1"/>
  <c r="A13009" i="1"/>
  <c r="A12945" i="1"/>
  <c r="A12881" i="1"/>
  <c r="A12817" i="1"/>
  <c r="A12753" i="1"/>
  <c r="A12673" i="1"/>
  <c r="A12609" i="1"/>
  <c r="A12545" i="1"/>
  <c r="A12481" i="1"/>
  <c r="A12417" i="1"/>
  <c r="A12353" i="1"/>
  <c r="A12289" i="1"/>
  <c r="A12225" i="1"/>
  <c r="A12129" i="1"/>
  <c r="A12065" i="1"/>
  <c r="A12001" i="1"/>
  <c r="A11937" i="1"/>
  <c r="A11873" i="1"/>
  <c r="A11809" i="1"/>
  <c r="A11761" i="1"/>
  <c r="A11697" i="1"/>
  <c r="A11633" i="1"/>
  <c r="A11569" i="1"/>
  <c r="A11505" i="1"/>
  <c r="A11441" i="1"/>
  <c r="A11377" i="1"/>
  <c r="A11313" i="1"/>
  <c r="A11265" i="1"/>
  <c r="A11169" i="1"/>
  <c r="A11105" i="1"/>
  <c r="A11057" i="1"/>
  <c r="A10993" i="1"/>
  <c r="A10929" i="1"/>
  <c r="A10849" i="1"/>
  <c r="A10785" i="1"/>
  <c r="A10721" i="1"/>
  <c r="A10657" i="1"/>
  <c r="A10609" i="1"/>
  <c r="A10545" i="1"/>
  <c r="A10481" i="1"/>
  <c r="A10417" i="1"/>
  <c r="A10353" i="1"/>
  <c r="A10289" i="1"/>
  <c r="A10225" i="1"/>
  <c r="A10177" i="1"/>
  <c r="A10129" i="1"/>
  <c r="A10065" i="1"/>
  <c r="A10001" i="1"/>
  <c r="A9937" i="1"/>
  <c r="A9873" i="1"/>
  <c r="A9809" i="1"/>
  <c r="A9745" i="1"/>
  <c r="A9697" i="1"/>
  <c r="A9633" i="1"/>
  <c r="A9569" i="1"/>
  <c r="A9489" i="1"/>
  <c r="A9441" i="1"/>
  <c r="A9361" i="1"/>
  <c r="A9313" i="1"/>
  <c r="A9249" i="1"/>
  <c r="A9169" i="1"/>
  <c r="A9121" i="1"/>
  <c r="A9057" i="1"/>
  <c r="A8993" i="1"/>
  <c r="A8929" i="1"/>
  <c r="A8849" i="1"/>
  <c r="A8785" i="1"/>
  <c r="A8721" i="1"/>
  <c r="A8657" i="1"/>
  <c r="A8609" i="1"/>
  <c r="A8529" i="1"/>
  <c r="A8465" i="1"/>
  <c r="A8401" i="1"/>
  <c r="A8337" i="1"/>
  <c r="A8273" i="1"/>
  <c r="A8209" i="1"/>
  <c r="A8145" i="1"/>
  <c r="A8097" i="1"/>
  <c r="A8033" i="1"/>
  <c r="A7985" i="1"/>
  <c r="A7905" i="1"/>
  <c r="A7857" i="1"/>
  <c r="A7809" i="1"/>
  <c r="A7761" i="1"/>
  <c r="A7697" i="1"/>
  <c r="A7649" i="1"/>
  <c r="A7585" i="1"/>
  <c r="A7473" i="1"/>
  <c r="A6961" i="1"/>
  <c r="A6897" i="1"/>
  <c r="A6833" i="1"/>
  <c r="A6769" i="1"/>
  <c r="A6705" i="1"/>
  <c r="A6657" i="1"/>
  <c r="A6593" i="1"/>
  <c r="A6529" i="1"/>
  <c r="A6449" i="1"/>
  <c r="A6385" i="1"/>
  <c r="A6321" i="1"/>
  <c r="A6257" i="1"/>
  <c r="A6193" i="1"/>
  <c r="A6129" i="1"/>
  <c r="A6065" i="1"/>
  <c r="A6017" i="1"/>
  <c r="A5953" i="1"/>
  <c r="A5873" i="1"/>
  <c r="A5825" i="1"/>
  <c r="A5761" i="1"/>
  <c r="A5697" i="1"/>
  <c r="A5633" i="1"/>
  <c r="A5585" i="1"/>
  <c r="A5521" i="1"/>
  <c r="A5457" i="1"/>
  <c r="A5393" i="1"/>
  <c r="A5329" i="1"/>
  <c r="A5265" i="1"/>
  <c r="A5217" i="1"/>
  <c r="A5153" i="1"/>
  <c r="A5089" i="1"/>
  <c r="A5025" i="1"/>
  <c r="A4977" i="1"/>
  <c r="A4913" i="1"/>
  <c r="A4833" i="1"/>
  <c r="A4769" i="1"/>
  <c r="A4705" i="1"/>
  <c r="A4641" i="1"/>
  <c r="A4577" i="1"/>
  <c r="A4513" i="1"/>
  <c r="A4481" i="1"/>
  <c r="A4417" i="1"/>
  <c r="A4353" i="1"/>
  <c r="A4273" i="1"/>
  <c r="A4225" i="1"/>
  <c r="A4161" i="1"/>
  <c r="A4097" i="1"/>
  <c r="A4033" i="1"/>
  <c r="A3969" i="1"/>
  <c r="A3905" i="1"/>
  <c r="A3841" i="1"/>
  <c r="A3777" i="1"/>
  <c r="A3713" i="1"/>
  <c r="A3633" i="1"/>
  <c r="A3585" i="1"/>
  <c r="A3505" i="1"/>
  <c r="A3457" i="1"/>
  <c r="A3393" i="1"/>
  <c r="A3313" i="1"/>
  <c r="A3265" i="1"/>
  <c r="A3201" i="1"/>
  <c r="A3137" i="1"/>
  <c r="A3073" i="1"/>
  <c r="A2993" i="1"/>
  <c r="A2929" i="1"/>
  <c r="A2865" i="1"/>
  <c r="A2801" i="1"/>
  <c r="A2737" i="1"/>
  <c r="A2673" i="1"/>
  <c r="A2625" i="1"/>
  <c r="A2545" i="1"/>
  <c r="A2481" i="1"/>
  <c r="A2401" i="1"/>
  <c r="A2337" i="1"/>
  <c r="A2273" i="1"/>
  <c r="A2209" i="1"/>
  <c r="A2161" i="1"/>
  <c r="A2097" i="1"/>
  <c r="A2033" i="1"/>
  <c r="A1969" i="1"/>
  <c r="A1921" i="1"/>
  <c r="A1873" i="1"/>
  <c r="A1825" i="1"/>
  <c r="A1809" i="1"/>
  <c r="A1793" i="1"/>
  <c r="A1713" i="1"/>
  <c r="A1633" i="1"/>
  <c r="A1569" i="1"/>
  <c r="A1505" i="1"/>
  <c r="A1441" i="1"/>
  <c r="A1361" i="1"/>
  <c r="A1313" i="1"/>
  <c r="A1249" i="1"/>
  <c r="A1185" i="1"/>
  <c r="A1121" i="1"/>
  <c r="A1057" i="1"/>
  <c r="A993" i="1"/>
  <c r="A929" i="1"/>
  <c r="A865" i="1"/>
  <c r="A801" i="1"/>
  <c r="A737" i="1"/>
  <c r="A673" i="1"/>
  <c r="A609" i="1"/>
  <c r="A545" i="1"/>
  <c r="A481" i="1"/>
  <c r="A417" i="1"/>
  <c r="A369" i="1"/>
  <c r="A305" i="1"/>
  <c r="A209" i="1"/>
  <c r="A145" i="1"/>
  <c r="A129" i="1"/>
  <c r="A14832" i="1"/>
  <c r="A14784" i="1"/>
  <c r="A14704" i="1"/>
  <c r="A14640" i="1"/>
  <c r="A14576" i="1"/>
  <c r="A14512" i="1"/>
  <c r="A14464" i="1"/>
  <c r="A14400" i="1"/>
  <c r="A14336" i="1"/>
  <c r="A14256" i="1"/>
  <c r="A14192" i="1"/>
  <c r="A14144" i="1"/>
  <c r="A14064" i="1"/>
  <c r="A14000" i="1"/>
  <c r="A13936" i="1"/>
  <c r="A13872" i="1"/>
  <c r="A13824" i="1"/>
  <c r="A13760" i="1"/>
  <c r="A13696" i="1"/>
  <c r="A13632" i="1"/>
  <c r="A13568" i="1"/>
  <c r="A13504" i="1"/>
  <c r="A13440" i="1"/>
  <c r="A13376" i="1"/>
  <c r="A13312" i="1"/>
  <c r="A13248" i="1"/>
  <c r="A13168" i="1"/>
  <c r="A13104" i="1"/>
  <c r="A13040" i="1"/>
  <c r="A12992" i="1"/>
  <c r="A12912" i="1"/>
  <c r="A12848" i="1"/>
  <c r="A12784" i="1"/>
  <c r="A12736" i="1"/>
  <c r="A12688" i="1"/>
  <c r="A12608" i="1"/>
  <c r="A12544" i="1"/>
  <c r="A12480" i="1"/>
  <c r="A12432" i="1"/>
  <c r="A12352" i="1"/>
  <c r="A12288" i="1"/>
  <c r="A12208" i="1"/>
  <c r="A12144" i="1"/>
  <c r="A12096" i="1"/>
  <c r="A12048" i="1"/>
  <c r="A11968" i="1"/>
  <c r="A11920" i="1"/>
  <c r="A11856" i="1"/>
  <c r="A11776" i="1"/>
  <c r="A11712" i="1"/>
  <c r="A11648" i="1"/>
  <c r="A11568" i="1"/>
  <c r="A11504" i="1"/>
  <c r="A11440" i="1"/>
  <c r="A11360" i="1"/>
  <c r="A11296" i="1"/>
  <c r="A11232" i="1"/>
  <c r="A11184" i="1"/>
  <c r="A11120" i="1"/>
  <c r="A11056" i="1"/>
  <c r="A10992" i="1"/>
  <c r="A10928" i="1"/>
  <c r="A10864" i="1"/>
  <c r="A10800" i="1"/>
  <c r="A10720" i="1"/>
  <c r="A10656" i="1"/>
  <c r="A10592" i="1"/>
  <c r="A10528" i="1"/>
  <c r="A10448" i="1"/>
  <c r="A10384" i="1"/>
  <c r="A10336" i="1"/>
  <c r="A10272" i="1"/>
  <c r="A10208" i="1"/>
  <c r="A10128" i="1"/>
  <c r="A10080" i="1"/>
  <c r="A10016" i="1"/>
  <c r="A9952" i="1"/>
  <c r="A9888" i="1"/>
  <c r="A9824" i="1"/>
  <c r="A9760" i="1"/>
  <c r="A9680" i="1"/>
  <c r="A9616" i="1"/>
  <c r="A9488" i="1"/>
  <c r="A9424" i="1"/>
  <c r="A9376" i="1"/>
  <c r="A9360" i="1"/>
  <c r="A9344" i="1"/>
  <c r="A9328" i="1"/>
  <c r="A9312" i="1"/>
  <c r="A9296" i="1"/>
  <c r="A9280" i="1"/>
  <c r="A9264" i="1"/>
  <c r="A9248" i="1"/>
  <c r="A9232" i="1"/>
  <c r="A9200" i="1"/>
  <c r="A9152" i="1"/>
  <c r="A9136" i="1"/>
  <c r="A9120" i="1"/>
  <c r="A9104" i="1"/>
  <c r="A9088" i="1"/>
  <c r="A9072" i="1"/>
  <c r="A9056" i="1"/>
  <c r="A9040" i="1"/>
  <c r="A9024" i="1"/>
  <c r="A9008" i="1"/>
  <c r="A8992" i="1"/>
  <c r="A8976" i="1"/>
  <c r="A8960" i="1"/>
  <c r="A8944" i="1"/>
  <c r="A8928" i="1"/>
  <c r="A8912" i="1"/>
  <c r="A8896" i="1"/>
  <c r="A8880" i="1"/>
  <c r="A8864" i="1"/>
  <c r="A8848" i="1"/>
  <c r="A8832" i="1"/>
  <c r="A8816" i="1"/>
  <c r="A8800" i="1"/>
  <c r="A8784" i="1"/>
  <c r="A8768" i="1"/>
  <c r="A8752" i="1"/>
  <c r="A8736" i="1"/>
  <c r="A8720" i="1"/>
  <c r="A8704" i="1"/>
  <c r="A8688" i="1"/>
  <c r="A8672" i="1"/>
  <c r="A8656" i="1"/>
  <c r="A8640" i="1"/>
  <c r="A8624" i="1"/>
  <c r="A8608" i="1"/>
  <c r="A8592" i="1"/>
  <c r="A8576" i="1"/>
  <c r="A8560" i="1"/>
  <c r="A8544" i="1"/>
  <c r="A8528" i="1"/>
  <c r="A8512" i="1"/>
  <c r="A8496" i="1"/>
  <c r="A8480" i="1"/>
  <c r="A8464" i="1"/>
  <c r="A8448" i="1"/>
  <c r="A8432" i="1"/>
  <c r="A8416" i="1"/>
  <c r="A8400" i="1"/>
  <c r="A8384" i="1"/>
  <c r="A8368" i="1"/>
  <c r="A8352" i="1"/>
  <c r="A8336" i="1"/>
  <c r="A8320" i="1"/>
  <c r="A8304" i="1"/>
  <c r="A8288" i="1"/>
  <c r="A8272" i="1"/>
  <c r="A8256" i="1"/>
  <c r="A8240" i="1"/>
  <c r="A8224" i="1"/>
  <c r="A8208" i="1"/>
  <c r="A8192" i="1"/>
  <c r="A8176" i="1"/>
  <c r="A8160" i="1"/>
  <c r="A8144" i="1"/>
  <c r="A8128" i="1"/>
  <c r="A8112" i="1"/>
  <c r="A8096" i="1"/>
  <c r="A8080" i="1"/>
  <c r="A8064" i="1"/>
  <c r="A8048" i="1"/>
  <c r="A8032" i="1"/>
  <c r="A8016" i="1"/>
  <c r="A8000" i="1"/>
  <c r="A7984" i="1"/>
  <c r="A7968" i="1"/>
  <c r="A7952" i="1"/>
  <c r="A7936" i="1"/>
  <c r="A7920" i="1"/>
  <c r="A7904" i="1"/>
  <c r="A7888" i="1"/>
  <c r="A7872" i="1"/>
  <c r="A7856" i="1"/>
  <c r="A7840" i="1"/>
  <c r="A7824" i="1"/>
  <c r="A7808" i="1"/>
  <c r="A7792" i="1"/>
  <c r="A7776" i="1"/>
  <c r="A7760" i="1"/>
  <c r="A7744" i="1"/>
  <c r="A7728" i="1"/>
  <c r="A7712" i="1"/>
  <c r="A7696" i="1"/>
  <c r="A7680" i="1"/>
  <c r="A7664" i="1"/>
  <c r="A7648" i="1"/>
  <c r="A7632" i="1"/>
  <c r="A7616" i="1"/>
  <c r="A7600" i="1"/>
  <c r="A7584" i="1"/>
  <c r="A7568" i="1"/>
  <c r="A7552" i="1"/>
  <c r="A7536" i="1"/>
  <c r="A7520" i="1"/>
  <c r="A7504" i="1"/>
  <c r="A7488" i="1"/>
  <c r="A7472" i="1"/>
  <c r="A7456" i="1"/>
  <c r="A7440" i="1"/>
  <c r="A7424" i="1"/>
  <c r="A7408" i="1"/>
  <c r="A7392" i="1"/>
  <c r="A7376" i="1"/>
  <c r="A7360" i="1"/>
  <c r="A7344" i="1"/>
  <c r="A7328" i="1"/>
  <c r="A7312" i="1"/>
  <c r="A7296" i="1"/>
  <c r="A7280" i="1"/>
  <c r="A7264" i="1"/>
  <c r="A7248" i="1"/>
  <c r="A7232" i="1"/>
  <c r="A7216" i="1"/>
  <c r="A7200" i="1"/>
  <c r="A7184" i="1"/>
  <c r="A7168" i="1"/>
  <c r="A7152" i="1"/>
  <c r="A7136" i="1"/>
  <c r="A7120" i="1"/>
  <c r="A7104" i="1"/>
  <c r="A7088" i="1"/>
  <c r="A7072" i="1"/>
  <c r="A7056" i="1"/>
  <c r="A7040" i="1"/>
  <c r="A7024" i="1"/>
  <c r="A7008" i="1"/>
  <c r="A6992" i="1"/>
  <c r="A6976" i="1"/>
  <c r="A6960" i="1"/>
  <c r="A6944" i="1"/>
  <c r="A6928" i="1"/>
  <c r="A6912" i="1"/>
  <c r="A6896" i="1"/>
  <c r="A6880" i="1"/>
  <c r="A6864" i="1"/>
  <c r="A6848" i="1"/>
  <c r="A6832" i="1"/>
  <c r="A6816" i="1"/>
  <c r="A6800" i="1"/>
  <c r="A6784" i="1"/>
  <c r="A6768" i="1"/>
  <c r="A6752" i="1"/>
  <c r="A6736" i="1"/>
  <c r="A6720" i="1"/>
  <c r="A6704" i="1"/>
  <c r="A6688" i="1"/>
  <c r="A6672" i="1"/>
  <c r="A6656" i="1"/>
  <c r="A6640" i="1"/>
  <c r="A6624" i="1"/>
  <c r="A6608" i="1"/>
  <c r="A6592" i="1"/>
  <c r="A6576" i="1"/>
  <c r="A6560" i="1"/>
  <c r="A6544" i="1"/>
  <c r="A6528" i="1"/>
  <c r="A6512" i="1"/>
  <c r="A6496" i="1"/>
  <c r="A6480" i="1"/>
  <c r="A6464" i="1"/>
  <c r="A6448" i="1"/>
  <c r="A6432" i="1"/>
  <c r="A6416" i="1"/>
  <c r="A6400" i="1"/>
  <c r="A6384" i="1"/>
  <c r="A6368" i="1"/>
  <c r="A6352" i="1"/>
  <c r="A6336" i="1"/>
  <c r="A6320" i="1"/>
  <c r="A6304" i="1"/>
  <c r="A6288" i="1"/>
  <c r="A6272" i="1"/>
  <c r="A6256" i="1"/>
  <c r="A6240" i="1"/>
  <c r="A6224" i="1"/>
  <c r="A6208" i="1"/>
  <c r="A6192" i="1"/>
  <c r="A6176" i="1"/>
  <c r="A6160" i="1"/>
  <c r="A6144" i="1"/>
  <c r="A6128" i="1"/>
  <c r="A6112" i="1"/>
  <c r="A6096" i="1"/>
  <c r="A6080" i="1"/>
  <c r="A6064" i="1"/>
  <c r="A6048" i="1"/>
  <c r="A6032" i="1"/>
  <c r="A6016" i="1"/>
  <c r="A6000" i="1"/>
  <c r="A5984" i="1"/>
  <c r="A5968" i="1"/>
  <c r="A5952" i="1"/>
  <c r="A5936" i="1"/>
  <c r="A5920" i="1"/>
  <c r="A5904" i="1"/>
  <c r="A5888" i="1"/>
  <c r="A5872" i="1"/>
  <c r="A5856" i="1"/>
  <c r="A5840" i="1"/>
  <c r="A5824" i="1"/>
  <c r="A5808" i="1"/>
  <c r="A5792" i="1"/>
  <c r="A5776" i="1"/>
  <c r="A5760" i="1"/>
  <c r="A5744" i="1"/>
  <c r="A5728" i="1"/>
  <c r="A5712" i="1"/>
  <c r="A5696" i="1"/>
  <c r="A5680" i="1"/>
  <c r="A5664" i="1"/>
  <c r="A5648" i="1"/>
  <c r="A5632" i="1"/>
  <c r="A3247" i="1"/>
  <c r="A1665" i="1"/>
  <c r="A1585" i="1"/>
  <c r="A1521" i="1"/>
  <c r="A1457" i="1"/>
  <c r="A1393" i="1"/>
  <c r="A1345" i="1"/>
  <c r="A1281" i="1"/>
  <c r="A1217" i="1"/>
  <c r="A1153" i="1"/>
  <c r="A1089" i="1"/>
  <c r="A1025" i="1"/>
  <c r="A945" i="1"/>
  <c r="A881" i="1"/>
  <c r="A817" i="1"/>
  <c r="A753" i="1"/>
  <c r="A705" i="1"/>
  <c r="A657" i="1"/>
  <c r="A593" i="1"/>
  <c r="A529" i="1"/>
  <c r="A465" i="1"/>
  <c r="A401" i="1"/>
  <c r="A337" i="1"/>
  <c r="A273" i="1"/>
  <c r="A225" i="1"/>
  <c r="A161" i="1"/>
  <c r="A14864" i="1"/>
  <c r="A14816" i="1"/>
  <c r="A14752" i="1"/>
  <c r="A14688" i="1"/>
  <c r="A14624" i="1"/>
  <c r="A14560" i="1"/>
  <c r="A14496" i="1"/>
  <c r="A14432" i="1"/>
  <c r="A14368" i="1"/>
  <c r="A14288" i="1"/>
  <c r="A14240" i="1"/>
  <c r="A14176" i="1"/>
  <c r="A14112" i="1"/>
  <c r="A14032" i="1"/>
  <c r="A13968" i="1"/>
  <c r="A13904" i="1"/>
  <c r="A13840" i="1"/>
  <c r="A13776" i="1"/>
  <c r="A13712" i="1"/>
  <c r="A13648" i="1"/>
  <c r="A13600" i="1"/>
  <c r="A13520" i="1"/>
  <c r="A13472" i="1"/>
  <c r="A13424" i="1"/>
  <c r="A13360" i="1"/>
  <c r="A13296" i="1"/>
  <c r="A13232" i="1"/>
  <c r="A13184" i="1"/>
  <c r="A13120" i="1"/>
  <c r="A13056" i="1"/>
  <c r="A12976" i="1"/>
  <c r="A12928" i="1"/>
  <c r="A12864" i="1"/>
  <c r="A12832" i="1"/>
  <c r="A12768" i="1"/>
  <c r="A12720" i="1"/>
  <c r="A12640" i="1"/>
  <c r="A12576" i="1"/>
  <c r="A12512" i="1"/>
  <c r="A12464" i="1"/>
  <c r="A12384" i="1"/>
  <c r="A12320" i="1"/>
  <c r="A12256" i="1"/>
  <c r="A12224" i="1"/>
  <c r="A12160" i="1"/>
  <c r="A12112" i="1"/>
  <c r="A12064" i="1"/>
  <c r="A12000" i="1"/>
  <c r="A11952" i="1"/>
  <c r="A11872" i="1"/>
  <c r="A11808" i="1"/>
  <c r="A11760" i="1"/>
  <c r="A11696" i="1"/>
  <c r="A11632" i="1"/>
  <c r="A11584" i="1"/>
  <c r="A11520" i="1"/>
  <c r="A11456" i="1"/>
  <c r="A11392" i="1"/>
  <c r="A11328" i="1"/>
  <c r="A11264" i="1"/>
  <c r="A11200" i="1"/>
  <c r="A11136" i="1"/>
  <c r="A11072" i="1"/>
  <c r="A11024" i="1"/>
  <c r="A10960" i="1"/>
  <c r="A10896" i="1"/>
  <c r="A10816" i="1"/>
  <c r="A10752" i="1"/>
  <c r="A10688" i="1"/>
  <c r="A10624" i="1"/>
  <c r="A10560" i="1"/>
  <c r="A10512" i="1"/>
  <c r="A10432" i="1"/>
  <c r="A10368" i="1"/>
  <c r="A10304" i="1"/>
  <c r="A10256" i="1"/>
  <c r="A10192" i="1"/>
  <c r="A10144" i="1"/>
  <c r="A10064" i="1"/>
  <c r="A10000" i="1"/>
  <c r="A9936" i="1"/>
  <c r="A9872" i="1"/>
  <c r="A9808" i="1"/>
  <c r="A9744" i="1"/>
  <c r="A9696" i="1"/>
  <c r="A9632" i="1"/>
  <c r="A9568" i="1"/>
  <c r="A9520" i="1"/>
  <c r="A9456" i="1"/>
  <c r="A9392" i="1"/>
  <c r="A9168" i="1"/>
  <c r="A14815" i="1"/>
  <c r="A14751" i="1"/>
  <c r="A14703" i="1"/>
  <c r="A14655" i="1"/>
  <c r="A14607" i="1"/>
  <c r="A14559" i="1"/>
  <c r="A14527" i="1"/>
  <c r="A14495" i="1"/>
  <c r="A14431" i="1"/>
  <c r="A14383" i="1"/>
  <c r="A14335" i="1"/>
  <c r="A14287" i="1"/>
  <c r="A14239" i="1"/>
  <c r="A14191" i="1"/>
  <c r="A14143" i="1"/>
  <c r="A14111" i="1"/>
  <c r="A14063" i="1"/>
  <c r="A14015" i="1"/>
  <c r="A13967" i="1"/>
  <c r="A13919" i="1"/>
  <c r="A13871" i="1"/>
  <c r="A13823" i="1"/>
  <c r="A13775" i="1"/>
  <c r="A13743" i="1"/>
  <c r="A13679" i="1"/>
  <c r="A13631" i="1"/>
  <c r="A13583" i="1"/>
  <c r="A13535" i="1"/>
  <c r="A13487" i="1"/>
  <c r="A13471" i="1"/>
  <c r="A13423" i="1"/>
  <c r="A13375" i="1"/>
  <c r="A13327" i="1"/>
  <c r="A13279" i="1"/>
  <c r="A13231" i="1"/>
  <c r="A13183" i="1"/>
  <c r="A13135" i="1"/>
  <c r="A13087" i="1"/>
  <c r="A13039" i="1"/>
  <c r="A13007" i="1"/>
  <c r="A12959" i="1"/>
  <c r="A12911" i="1"/>
  <c r="A12863" i="1"/>
  <c r="A12815" i="1"/>
  <c r="A12767" i="1"/>
  <c r="A12719" i="1"/>
  <c r="A12671" i="1"/>
  <c r="A12623" i="1"/>
  <c r="A12575" i="1"/>
  <c r="A12527" i="1"/>
  <c r="A12479" i="1"/>
  <c r="A12431" i="1"/>
  <c r="A12383" i="1"/>
  <c r="A12319" i="1"/>
  <c r="A12271" i="1"/>
  <c r="A12223" i="1"/>
  <c r="A12191" i="1"/>
  <c r="A12143" i="1"/>
  <c r="A12095" i="1"/>
  <c r="A12047" i="1"/>
  <c r="A11999" i="1"/>
  <c r="A11951" i="1"/>
  <c r="A11887" i="1"/>
  <c r="A11839" i="1"/>
  <c r="A11807" i="1"/>
  <c r="A11775" i="1"/>
  <c r="A11711" i="1"/>
  <c r="A11663" i="1"/>
  <c r="A11615" i="1"/>
  <c r="A11567" i="1"/>
  <c r="A11519" i="1"/>
  <c r="A11471" i="1"/>
  <c r="A11423" i="1"/>
  <c r="A11375" i="1"/>
  <c r="A11327" i="1"/>
  <c r="A11279" i="1"/>
  <c r="A11231" i="1"/>
  <c r="A11183" i="1"/>
  <c r="A11135" i="1"/>
  <c r="A11103" i="1"/>
  <c r="A11055" i="1"/>
  <c r="A11007" i="1"/>
  <c r="A10959" i="1"/>
  <c r="A10911" i="1"/>
  <c r="A10863" i="1"/>
  <c r="A10815" i="1"/>
  <c r="A10767" i="1"/>
  <c r="A10719" i="1"/>
  <c r="A10671" i="1"/>
  <c r="A10623" i="1"/>
  <c r="A10575" i="1"/>
  <c r="A10527" i="1"/>
  <c r="A10495" i="1"/>
  <c r="A10447" i="1"/>
  <c r="A10399" i="1"/>
  <c r="A10351" i="1"/>
  <c r="A10287" i="1"/>
  <c r="A10239" i="1"/>
  <c r="A10191" i="1"/>
  <c r="A10143" i="1"/>
  <c r="A10095" i="1"/>
  <c r="A10031" i="1"/>
  <c r="A9983" i="1"/>
  <c r="A9935" i="1"/>
  <c r="A9871" i="1"/>
  <c r="A9823" i="1"/>
  <c r="A9791" i="1"/>
  <c r="A9759" i="1"/>
  <c r="A9695" i="1"/>
  <c r="A9647" i="1"/>
  <c r="A9599" i="1"/>
  <c r="A9551" i="1"/>
  <c r="A9503" i="1"/>
  <c r="A9455" i="1"/>
  <c r="A9407" i="1"/>
  <c r="A9375" i="1"/>
  <c r="A9327" i="1"/>
  <c r="A9295" i="1"/>
  <c r="A9247" i="1"/>
  <c r="A9183" i="1"/>
  <c r="A9151" i="1"/>
  <c r="A9103" i="1"/>
  <c r="A9055" i="1"/>
  <c r="A9007" i="1"/>
  <c r="A8991" i="1"/>
  <c r="A8943" i="1"/>
  <c r="A8895" i="1"/>
  <c r="A8847" i="1"/>
  <c r="A8799" i="1"/>
  <c r="A8751" i="1"/>
  <c r="A8703" i="1"/>
  <c r="A8655" i="1"/>
  <c r="A8607" i="1"/>
  <c r="A8559" i="1"/>
  <c r="A8511" i="1"/>
  <c r="A8463" i="1"/>
  <c r="A8415" i="1"/>
  <c r="A8367" i="1"/>
  <c r="A8319" i="1"/>
  <c r="A8271" i="1"/>
  <c r="A8223" i="1"/>
  <c r="A8191" i="1"/>
  <c r="A8143" i="1"/>
  <c r="A8095" i="1"/>
  <c r="A8047" i="1"/>
  <c r="A7999" i="1"/>
  <c r="A7951" i="1"/>
  <c r="A7903" i="1"/>
  <c r="A7855" i="1"/>
  <c r="A7807" i="1"/>
  <c r="A7775" i="1"/>
  <c r="A7727" i="1"/>
  <c r="A7679" i="1"/>
  <c r="A7615" i="1"/>
  <c r="A7583" i="1"/>
  <c r="A7535" i="1"/>
  <c r="A7487" i="1"/>
  <c r="A7439" i="1"/>
  <c r="A7391" i="1"/>
  <c r="A7359" i="1"/>
  <c r="A7311" i="1"/>
  <c r="A7263" i="1"/>
  <c r="A7231" i="1"/>
  <c r="A7167" i="1"/>
  <c r="A7135" i="1"/>
  <c r="A7087" i="1"/>
  <c r="A7039" i="1"/>
  <c r="A6991" i="1"/>
  <c r="A6959" i="1"/>
  <c r="A6911" i="1"/>
  <c r="A6863" i="1"/>
  <c r="A6815" i="1"/>
  <c r="A6767" i="1"/>
  <c r="A6719" i="1"/>
  <c r="A6671" i="1"/>
  <c r="A6623" i="1"/>
  <c r="A6575" i="1"/>
  <c r="A6527" i="1"/>
  <c r="A6479" i="1"/>
  <c r="A6431" i="1"/>
  <c r="A6383" i="1"/>
  <c r="A6271" i="1"/>
  <c r="A6223" i="1"/>
  <c r="A6191" i="1"/>
  <c r="A6159" i="1"/>
  <c r="A6111" i="1"/>
  <c r="A6063" i="1"/>
  <c r="A6015" i="1"/>
  <c r="A5983" i="1"/>
  <c r="A5919" i="1"/>
  <c r="A5871" i="1"/>
  <c r="A5823" i="1"/>
  <c r="A5775" i="1"/>
  <c r="A5727" i="1"/>
  <c r="A5679" i="1"/>
  <c r="A5631" i="1"/>
  <c r="A5503" i="1"/>
  <c r="A1617" i="1"/>
  <c r="A1553" i="1"/>
  <c r="A1489" i="1"/>
  <c r="A1425" i="1"/>
  <c r="A1377" i="1"/>
  <c r="A1297" i="1"/>
  <c r="A1233" i="1"/>
  <c r="A1169" i="1"/>
  <c r="A1105" i="1"/>
  <c r="A1041" i="1"/>
  <c r="A977" i="1"/>
  <c r="A897" i="1"/>
  <c r="A833" i="1"/>
  <c r="A785" i="1"/>
  <c r="A721" i="1"/>
  <c r="A625" i="1"/>
  <c r="A561" i="1"/>
  <c r="A497" i="1"/>
  <c r="A433" i="1"/>
  <c r="A353" i="1"/>
  <c r="A289" i="1"/>
  <c r="A241" i="1"/>
  <c r="A193" i="1"/>
  <c r="A14848" i="1"/>
  <c r="A14768" i="1"/>
  <c r="A14720" i="1"/>
  <c r="A14656" i="1"/>
  <c r="A14592" i="1"/>
  <c r="A14528" i="1"/>
  <c r="A14448" i="1"/>
  <c r="A14384" i="1"/>
  <c r="A14320" i="1"/>
  <c r="A14272" i="1"/>
  <c r="A14208" i="1"/>
  <c r="A14128" i="1"/>
  <c r="A14080" i="1"/>
  <c r="A14016" i="1"/>
  <c r="A13952" i="1"/>
  <c r="A13888" i="1"/>
  <c r="A13808" i="1"/>
  <c r="A13744" i="1"/>
  <c r="A13680" i="1"/>
  <c r="A13616" i="1"/>
  <c r="A13552" i="1"/>
  <c r="A13488" i="1"/>
  <c r="A13392" i="1"/>
  <c r="A13328" i="1"/>
  <c r="A13264" i="1"/>
  <c r="A13200" i="1"/>
  <c r="A13136" i="1"/>
  <c r="A13072" i="1"/>
  <c r="A13008" i="1"/>
  <c r="A12944" i="1"/>
  <c r="A12880" i="1"/>
  <c r="A12800" i="1"/>
  <c r="A12672" i="1"/>
  <c r="A12624" i="1"/>
  <c r="A12560" i="1"/>
  <c r="A12496" i="1"/>
  <c r="A12416" i="1"/>
  <c r="A12368" i="1"/>
  <c r="A12304" i="1"/>
  <c r="A12240" i="1"/>
  <c r="A12176" i="1"/>
  <c r="A12128" i="1"/>
  <c r="A12080" i="1"/>
  <c r="A12032" i="1"/>
  <c r="A11984" i="1"/>
  <c r="A11904" i="1"/>
  <c r="A11840" i="1"/>
  <c r="A11792" i="1"/>
  <c r="A11728" i="1"/>
  <c r="A11664" i="1"/>
  <c r="A11600" i="1"/>
  <c r="A11552" i="1"/>
  <c r="A11488" i="1"/>
  <c r="A11424" i="1"/>
  <c r="A11376" i="1"/>
  <c r="A11312" i="1"/>
  <c r="A11248" i="1"/>
  <c r="A11168" i="1"/>
  <c r="A11104" i="1"/>
  <c r="A11040" i="1"/>
  <c r="A10976" i="1"/>
  <c r="A10912" i="1"/>
  <c r="A10848" i="1"/>
  <c r="A10784" i="1"/>
  <c r="A10736" i="1"/>
  <c r="A10672" i="1"/>
  <c r="A10608" i="1"/>
  <c r="A10544" i="1"/>
  <c r="A10480" i="1"/>
  <c r="A10416" i="1"/>
  <c r="A10352" i="1"/>
  <c r="A10288" i="1"/>
  <c r="A10224" i="1"/>
  <c r="A10160" i="1"/>
  <c r="A10096" i="1"/>
  <c r="A10032" i="1"/>
  <c r="A9984" i="1"/>
  <c r="A9920" i="1"/>
  <c r="A9856" i="1"/>
  <c r="A9792" i="1"/>
  <c r="A9728" i="1"/>
  <c r="A9664" i="1"/>
  <c r="A9600" i="1"/>
  <c r="A9552" i="1"/>
  <c r="A9504" i="1"/>
  <c r="A9440" i="1"/>
  <c r="A9184" i="1"/>
  <c r="A14847" i="1"/>
  <c r="A14799" i="1"/>
  <c r="A14767" i="1"/>
  <c r="A14719" i="1"/>
  <c r="A14671" i="1"/>
  <c r="A14623" i="1"/>
  <c r="A14575" i="1"/>
  <c r="A14511" i="1"/>
  <c r="A14463" i="1"/>
  <c r="A14415" i="1"/>
  <c r="A14367" i="1"/>
  <c r="A14319" i="1"/>
  <c r="A14271" i="1"/>
  <c r="A14223" i="1"/>
  <c r="A14175" i="1"/>
  <c r="A14127" i="1"/>
  <c r="A14079" i="1"/>
  <c r="A14031" i="1"/>
  <c r="A13983" i="1"/>
  <c r="A13935" i="1"/>
  <c r="A13887" i="1"/>
  <c r="A13839" i="1"/>
  <c r="A13759" i="1"/>
  <c r="A13711" i="1"/>
  <c r="A13663" i="1"/>
  <c r="A13615" i="1"/>
  <c r="A13567" i="1"/>
  <c r="A13503" i="1"/>
  <c r="A13439" i="1"/>
  <c r="A13391" i="1"/>
  <c r="A13343" i="1"/>
  <c r="A13295" i="1"/>
  <c r="A13247" i="1"/>
  <c r="A13215" i="1"/>
  <c r="A13167" i="1"/>
  <c r="A13103" i="1"/>
  <c r="A13055" i="1"/>
  <c r="A12991" i="1"/>
  <c r="A12943" i="1"/>
  <c r="A12895" i="1"/>
  <c r="A12847" i="1"/>
  <c r="A12799" i="1"/>
  <c r="A12751" i="1"/>
  <c r="A12703" i="1"/>
  <c r="A12655" i="1"/>
  <c r="A12607" i="1"/>
  <c r="A12559" i="1"/>
  <c r="A12511" i="1"/>
  <c r="A12447" i="1"/>
  <c r="A12399" i="1"/>
  <c r="A12351" i="1"/>
  <c r="A12303" i="1"/>
  <c r="A12255" i="1"/>
  <c r="A12207" i="1"/>
  <c r="A12159" i="1"/>
  <c r="A12111" i="1"/>
  <c r="A12063" i="1"/>
  <c r="A12015" i="1"/>
  <c r="A11967" i="1"/>
  <c r="A11919" i="1"/>
  <c r="A11871" i="1"/>
  <c r="A11823" i="1"/>
  <c r="A11743" i="1"/>
  <c r="A11695" i="1"/>
  <c r="A11647" i="1"/>
  <c r="A11599" i="1"/>
  <c r="A11551" i="1"/>
  <c r="A11503" i="1"/>
  <c r="A11455" i="1"/>
  <c r="A11407" i="1"/>
  <c r="A11359" i="1"/>
  <c r="A11311" i="1"/>
  <c r="A11263" i="1"/>
  <c r="A11199" i="1"/>
  <c r="A11151" i="1"/>
  <c r="A11087" i="1"/>
  <c r="A11039" i="1"/>
  <c r="A10991" i="1"/>
  <c r="A10943" i="1"/>
  <c r="A10895" i="1"/>
  <c r="A10847" i="1"/>
  <c r="A10799" i="1"/>
  <c r="A10751" i="1"/>
  <c r="A10703" i="1"/>
  <c r="A10655" i="1"/>
  <c r="A10607" i="1"/>
  <c r="A10543" i="1"/>
  <c r="A10479" i="1"/>
  <c r="A10431" i="1"/>
  <c r="A10367" i="1"/>
  <c r="A10319" i="1"/>
  <c r="A10271" i="1"/>
  <c r="A10223" i="1"/>
  <c r="A10175" i="1"/>
  <c r="A10127" i="1"/>
  <c r="A10079" i="1"/>
  <c r="A10047" i="1"/>
  <c r="A9999" i="1"/>
  <c r="A9951" i="1"/>
  <c r="A9903" i="1"/>
  <c r="A9855" i="1"/>
  <c r="A9807" i="1"/>
  <c r="A9727" i="1"/>
  <c r="A9679" i="1"/>
  <c r="A9631" i="1"/>
  <c r="A9583" i="1"/>
  <c r="A9535" i="1"/>
  <c r="A9487" i="1"/>
  <c r="A9439" i="1"/>
  <c r="A9391" i="1"/>
  <c r="A9343" i="1"/>
  <c r="A9279" i="1"/>
  <c r="A9215" i="1"/>
  <c r="A9167" i="1"/>
  <c r="A9119" i="1"/>
  <c r="A9071" i="1"/>
  <c r="A9023" i="1"/>
  <c r="A8959" i="1"/>
  <c r="A8911" i="1"/>
  <c r="A8863" i="1"/>
  <c r="A8815" i="1"/>
  <c r="A8767" i="1"/>
  <c r="A8719" i="1"/>
  <c r="A8671" i="1"/>
  <c r="A8623" i="1"/>
  <c r="A8575" i="1"/>
  <c r="A8527" i="1"/>
  <c r="A8479" i="1"/>
  <c r="A8431" i="1"/>
  <c r="A8383" i="1"/>
  <c r="A8335" i="1"/>
  <c r="A8287" i="1"/>
  <c r="A8239" i="1"/>
  <c r="A8175" i="1"/>
  <c r="A8127" i="1"/>
  <c r="A8079" i="1"/>
  <c r="A8031" i="1"/>
  <c r="A7983" i="1"/>
  <c r="A7919" i="1"/>
  <c r="A7871" i="1"/>
  <c r="A7839" i="1"/>
  <c r="A7791" i="1"/>
  <c r="A7743" i="1"/>
  <c r="A7695" i="1"/>
  <c r="A7631" i="1"/>
  <c r="A7567" i="1"/>
  <c r="A7519" i="1"/>
  <c r="A7471" i="1"/>
  <c r="A7423" i="1"/>
  <c r="A7375" i="1"/>
  <c r="A7327" i="1"/>
  <c r="A7279" i="1"/>
  <c r="A7215" i="1"/>
  <c r="A7151" i="1"/>
  <c r="A7103" i="1"/>
  <c r="A7055" i="1"/>
  <c r="A7007" i="1"/>
  <c r="A6943" i="1"/>
  <c r="A6895" i="1"/>
  <c r="A6847" i="1"/>
  <c r="A6799" i="1"/>
  <c r="A6751" i="1"/>
  <c r="A6703" i="1"/>
  <c r="A6655" i="1"/>
  <c r="A6607" i="1"/>
  <c r="A6559" i="1"/>
  <c r="A6511" i="1"/>
  <c r="A6463" i="1"/>
  <c r="A6415" i="1"/>
  <c r="A6367" i="1"/>
  <c r="A6335" i="1"/>
  <c r="A6303" i="1"/>
  <c r="A6255" i="1"/>
  <c r="A6175" i="1"/>
  <c r="A6127" i="1"/>
  <c r="A6079" i="1"/>
  <c r="A6031" i="1"/>
  <c r="A5951" i="1"/>
  <c r="A5903" i="1"/>
  <c r="A5855" i="1"/>
  <c r="A5807" i="1"/>
  <c r="A5759" i="1"/>
  <c r="A5695" i="1"/>
  <c r="A5647" i="1"/>
  <c r="A5567" i="1"/>
  <c r="A5487" i="1"/>
  <c r="A1649" i="1"/>
  <c r="A1601" i="1"/>
  <c r="A1537" i="1"/>
  <c r="A1473" i="1"/>
  <c r="A1409" i="1"/>
  <c r="A1329" i="1"/>
  <c r="A1265" i="1"/>
  <c r="A1201" i="1"/>
  <c r="A1137" i="1"/>
  <c r="A1073" i="1"/>
  <c r="A1009" i="1"/>
  <c r="A961" i="1"/>
  <c r="A913" i="1"/>
  <c r="A849" i="1"/>
  <c r="A769" i="1"/>
  <c r="A689" i="1"/>
  <c r="A641" i="1"/>
  <c r="A577" i="1"/>
  <c r="A513" i="1"/>
  <c r="A449" i="1"/>
  <c r="A385" i="1"/>
  <c r="A321" i="1"/>
  <c r="A257" i="1"/>
  <c r="A177" i="1"/>
  <c r="A14800" i="1"/>
  <c r="A14736" i="1"/>
  <c r="A14672" i="1"/>
  <c r="A14608" i="1"/>
  <c r="A14544" i="1"/>
  <c r="A14480" i="1"/>
  <c r="A14416" i="1"/>
  <c r="A14352" i="1"/>
  <c r="A14304" i="1"/>
  <c r="A14224" i="1"/>
  <c r="A14160" i="1"/>
  <c r="A14096" i="1"/>
  <c r="A14048" i="1"/>
  <c r="A13984" i="1"/>
  <c r="A13920" i="1"/>
  <c r="A13856" i="1"/>
  <c r="A13792" i="1"/>
  <c r="A13728" i="1"/>
  <c r="A13664" i="1"/>
  <c r="A13584" i="1"/>
  <c r="A13536" i="1"/>
  <c r="A13456" i="1"/>
  <c r="A13408" i="1"/>
  <c r="A13344" i="1"/>
  <c r="A13280" i="1"/>
  <c r="A13216" i="1"/>
  <c r="A13152" i="1"/>
  <c r="A13088" i="1"/>
  <c r="A13024" i="1"/>
  <c r="A12960" i="1"/>
  <c r="A12896" i="1"/>
  <c r="A12816" i="1"/>
  <c r="A12752" i="1"/>
  <c r="A12704" i="1"/>
  <c r="A12656" i="1"/>
  <c r="A12592" i="1"/>
  <c r="A12528" i="1"/>
  <c r="A12448" i="1"/>
  <c r="A12400" i="1"/>
  <c r="A12336" i="1"/>
  <c r="A12272" i="1"/>
  <c r="A12192" i="1"/>
  <c r="A12016" i="1"/>
  <c r="A11936" i="1"/>
  <c r="A11888" i="1"/>
  <c r="A11824" i="1"/>
  <c r="A11744" i="1"/>
  <c r="A11680" i="1"/>
  <c r="A11616" i="1"/>
  <c r="A11536" i="1"/>
  <c r="A11472" i="1"/>
  <c r="A11408" i="1"/>
  <c r="A11344" i="1"/>
  <c r="A11280" i="1"/>
  <c r="A11216" i="1"/>
  <c r="A11152" i="1"/>
  <c r="A11088" i="1"/>
  <c r="A11008" i="1"/>
  <c r="A10944" i="1"/>
  <c r="A10880" i="1"/>
  <c r="A10832" i="1"/>
  <c r="A10768" i="1"/>
  <c r="A10704" i="1"/>
  <c r="A10640" i="1"/>
  <c r="A10576" i="1"/>
  <c r="A10496" i="1"/>
  <c r="A10464" i="1"/>
  <c r="A10400" i="1"/>
  <c r="A10320" i="1"/>
  <c r="A10240" i="1"/>
  <c r="A10176" i="1"/>
  <c r="A10112" i="1"/>
  <c r="A10048" i="1"/>
  <c r="A9968" i="1"/>
  <c r="A9904" i="1"/>
  <c r="A9840" i="1"/>
  <c r="A9776" i="1"/>
  <c r="A9712" i="1"/>
  <c r="A9648" i="1"/>
  <c r="A9584" i="1"/>
  <c r="A9536" i="1"/>
  <c r="A9472" i="1"/>
  <c r="A9408" i="1"/>
  <c r="A9216" i="1"/>
  <c r="A14863" i="1"/>
  <c r="A14831" i="1"/>
  <c r="A14783" i="1"/>
  <c r="A14735" i="1"/>
  <c r="A14687" i="1"/>
  <c r="A14639" i="1"/>
  <c r="A14591" i="1"/>
  <c r="A14543" i="1"/>
  <c r="A14479" i="1"/>
  <c r="A14447" i="1"/>
  <c r="A14399" i="1"/>
  <c r="A14351" i="1"/>
  <c r="A14303" i="1"/>
  <c r="A14255" i="1"/>
  <c r="A14207" i="1"/>
  <c r="A14159" i="1"/>
  <c r="A14095" i="1"/>
  <c r="A14047" i="1"/>
  <c r="A13999" i="1"/>
  <c r="A13951" i="1"/>
  <c r="A13903" i="1"/>
  <c r="A13855" i="1"/>
  <c r="A13807" i="1"/>
  <c r="A13791" i="1"/>
  <c r="A13727" i="1"/>
  <c r="A13695" i="1"/>
  <c r="A13647" i="1"/>
  <c r="A13599" i="1"/>
  <c r="A13551" i="1"/>
  <c r="A13519" i="1"/>
  <c r="A13455" i="1"/>
  <c r="A13407" i="1"/>
  <c r="A13359" i="1"/>
  <c r="A13311" i="1"/>
  <c r="A13263" i="1"/>
  <c r="A13199" i="1"/>
  <c r="A13151" i="1"/>
  <c r="A13119" i="1"/>
  <c r="A13071" i="1"/>
  <c r="A13023" i="1"/>
  <c r="A12975" i="1"/>
  <c r="A12927" i="1"/>
  <c r="A12879" i="1"/>
  <c r="A12831" i="1"/>
  <c r="A12783" i="1"/>
  <c r="A12735" i="1"/>
  <c r="A12687" i="1"/>
  <c r="A12639" i="1"/>
  <c r="A12591" i="1"/>
  <c r="A12543" i="1"/>
  <c r="A12495" i="1"/>
  <c r="A12463" i="1"/>
  <c r="A12415" i="1"/>
  <c r="A12367" i="1"/>
  <c r="A12335" i="1"/>
  <c r="A12287" i="1"/>
  <c r="A12239" i="1"/>
  <c r="A12175" i="1"/>
  <c r="A12127" i="1"/>
  <c r="A12079" i="1"/>
  <c r="A12031" i="1"/>
  <c r="A11983" i="1"/>
  <c r="A11935" i="1"/>
  <c r="A11903" i="1"/>
  <c r="A11855" i="1"/>
  <c r="A11791" i="1"/>
  <c r="A11759" i="1"/>
  <c r="A11727" i="1"/>
  <c r="A11679" i="1"/>
  <c r="A11631" i="1"/>
  <c r="A11583" i="1"/>
  <c r="A11535" i="1"/>
  <c r="A11487" i="1"/>
  <c r="A11439" i="1"/>
  <c r="A11391" i="1"/>
  <c r="A11343" i="1"/>
  <c r="A11295" i="1"/>
  <c r="A11247" i="1"/>
  <c r="A11215" i="1"/>
  <c r="A11167" i="1"/>
  <c r="A11119" i="1"/>
  <c r="A11071" i="1"/>
  <c r="A11023" i="1"/>
  <c r="A10975" i="1"/>
  <c r="A10927" i="1"/>
  <c r="A10879" i="1"/>
  <c r="A10831" i="1"/>
  <c r="A10783" i="1"/>
  <c r="A10735" i="1"/>
  <c r="A10687" i="1"/>
  <c r="A10639" i="1"/>
  <c r="A10591" i="1"/>
  <c r="A10559" i="1"/>
  <c r="A10511" i="1"/>
  <c r="A10463" i="1"/>
  <c r="A10415" i="1"/>
  <c r="A10383" i="1"/>
  <c r="A10335" i="1"/>
  <c r="A10303" i="1"/>
  <c r="A10255" i="1"/>
  <c r="A10207" i="1"/>
  <c r="A10159" i="1"/>
  <c r="A10111" i="1"/>
  <c r="A10063" i="1"/>
  <c r="A10015" i="1"/>
  <c r="A9967" i="1"/>
  <c r="A9919" i="1"/>
  <c r="A9887" i="1"/>
  <c r="A9839" i="1"/>
  <c r="A9775" i="1"/>
  <c r="A9743" i="1"/>
  <c r="A9711" i="1"/>
  <c r="A9663" i="1"/>
  <c r="A9615" i="1"/>
  <c r="A9567" i="1"/>
  <c r="A9519" i="1"/>
  <c r="A9471" i="1"/>
  <c r="A9423" i="1"/>
  <c r="A9359" i="1"/>
  <c r="A9311" i="1"/>
  <c r="A9263" i="1"/>
  <c r="A9231" i="1"/>
  <c r="A9199" i="1"/>
  <c r="A9135" i="1"/>
  <c r="A9087" i="1"/>
  <c r="A9039" i="1"/>
  <c r="A8975" i="1"/>
  <c r="A8927" i="1"/>
  <c r="A8879" i="1"/>
  <c r="A8831" i="1"/>
  <c r="A8783" i="1"/>
  <c r="A8735" i="1"/>
  <c r="A8687" i="1"/>
  <c r="A8639" i="1"/>
  <c r="A8591" i="1"/>
  <c r="A8543" i="1"/>
  <c r="A8495" i="1"/>
  <c r="A8447" i="1"/>
  <c r="A8399" i="1"/>
  <c r="A8351" i="1"/>
  <c r="A8303" i="1"/>
  <c r="A8255" i="1"/>
  <c r="A8207" i="1"/>
  <c r="A8159" i="1"/>
  <c r="A8111" i="1"/>
  <c r="A8063" i="1"/>
  <c r="A8015" i="1"/>
  <c r="A7967" i="1"/>
  <c r="A7935" i="1"/>
  <c r="A7887" i="1"/>
  <c r="A7823" i="1"/>
  <c r="A7759" i="1"/>
  <c r="A7711" i="1"/>
  <c r="A7663" i="1"/>
  <c r="A7647" i="1"/>
  <c r="A7599" i="1"/>
  <c r="A7551" i="1"/>
  <c r="A7503" i="1"/>
  <c r="A7455" i="1"/>
  <c r="A7407" i="1"/>
  <c r="A7343" i="1"/>
  <c r="A7295" i="1"/>
  <c r="A7247" i="1"/>
  <c r="A7199" i="1"/>
  <c r="A7183" i="1"/>
  <c r="A7119" i="1"/>
  <c r="A7071" i="1"/>
  <c r="A7023" i="1"/>
  <c r="A6975" i="1"/>
  <c r="A6927" i="1"/>
  <c r="A6879" i="1"/>
  <c r="A6831" i="1"/>
  <c r="A6783" i="1"/>
  <c r="A6735" i="1"/>
  <c r="A6687" i="1"/>
  <c r="A6639" i="1"/>
  <c r="A6591" i="1"/>
  <c r="A6543" i="1"/>
  <c r="A6495" i="1"/>
  <c r="A6447" i="1"/>
  <c r="A6399" i="1"/>
  <c r="A6351" i="1"/>
  <c r="A6319" i="1"/>
  <c r="A6287" i="1"/>
  <c r="A6239" i="1"/>
  <c r="A6207" i="1"/>
  <c r="A6143" i="1"/>
  <c r="A6095" i="1"/>
  <c r="A6047" i="1"/>
  <c r="A5999" i="1"/>
  <c r="A5967" i="1"/>
  <c r="A5935" i="1"/>
  <c r="A5887" i="1"/>
  <c r="A5839" i="1"/>
  <c r="A5791" i="1"/>
  <c r="A5743" i="1"/>
  <c r="A5711" i="1"/>
  <c r="A5663" i="1"/>
  <c r="A5615" i="1"/>
  <c r="A5599" i="1"/>
  <c r="A5583" i="1"/>
  <c r="A5551" i="1"/>
  <c r="A5535" i="1"/>
  <c r="A5519" i="1"/>
  <c r="A5616" i="1"/>
  <c r="A5600" i="1"/>
  <c r="A5584" i="1"/>
  <c r="A5568" i="1"/>
  <c r="A5552" i="1"/>
  <c r="A5536" i="1"/>
  <c r="A5520" i="1"/>
  <c r="A5504" i="1"/>
  <c r="A5488" i="1"/>
  <c r="A5472" i="1"/>
  <c r="A5456" i="1"/>
  <c r="A5440" i="1"/>
  <c r="A5424" i="1"/>
  <c r="A5408" i="1"/>
  <c r="A5392" i="1"/>
  <c r="A5376" i="1"/>
  <c r="A5360" i="1"/>
  <c r="A5344" i="1"/>
  <c r="A5328" i="1"/>
  <c r="A5312" i="1"/>
  <c r="A5296" i="1"/>
  <c r="A5280" i="1"/>
  <c r="A5264" i="1"/>
  <c r="A5248" i="1"/>
  <c r="A5232" i="1"/>
  <c r="A5216" i="1"/>
  <c r="A5200" i="1"/>
  <c r="A5184" i="1"/>
  <c r="A5168" i="1"/>
  <c r="A5152" i="1"/>
  <c r="A5136" i="1"/>
  <c r="A5120" i="1"/>
  <c r="A5104" i="1"/>
  <c r="A5088" i="1"/>
  <c r="A5072" i="1"/>
  <c r="A5056" i="1"/>
  <c r="A5040" i="1"/>
  <c r="A5024" i="1"/>
  <c r="A5008" i="1"/>
  <c r="A4992" i="1"/>
  <c r="A4976" i="1"/>
  <c r="A4960" i="1"/>
  <c r="A4944" i="1"/>
  <c r="A4928" i="1"/>
  <c r="A4912" i="1"/>
  <c r="A4896" i="1"/>
  <c r="A4880" i="1"/>
  <c r="A4864" i="1"/>
  <c r="A4848" i="1"/>
  <c r="A4832" i="1"/>
  <c r="A4816" i="1"/>
  <c r="A4800" i="1"/>
  <c r="A4784" i="1"/>
  <c r="A4768" i="1"/>
  <c r="A4752" i="1"/>
  <c r="A4736" i="1"/>
  <c r="A4720" i="1"/>
  <c r="A4704" i="1"/>
  <c r="A4688" i="1"/>
  <c r="A4672" i="1"/>
  <c r="A4656" i="1"/>
  <c r="A4640" i="1"/>
  <c r="A4624" i="1"/>
  <c r="A4608" i="1"/>
  <c r="A4592" i="1"/>
  <c r="A4576" i="1"/>
  <c r="A4560" i="1"/>
  <c r="A4544" i="1"/>
  <c r="A4528" i="1"/>
  <c r="A4512" i="1"/>
  <c r="A4496" i="1"/>
  <c r="A4480" i="1"/>
  <c r="A4464" i="1"/>
  <c r="A4448" i="1"/>
  <c r="A4432" i="1"/>
  <c r="A4416" i="1"/>
  <c r="A4400" i="1"/>
  <c r="A4384" i="1"/>
  <c r="A4368" i="1"/>
  <c r="A4352" i="1"/>
  <c r="A4336" i="1"/>
  <c r="A4320" i="1"/>
  <c r="A4304" i="1"/>
  <c r="A4288" i="1"/>
  <c r="A4272" i="1"/>
  <c r="A4256" i="1"/>
  <c r="A4240" i="1"/>
  <c r="A4224" i="1"/>
  <c r="A4208" i="1"/>
  <c r="A4192" i="1"/>
  <c r="A4176" i="1"/>
  <c r="A4160" i="1"/>
  <c r="A4144" i="1"/>
  <c r="A4128" i="1"/>
  <c r="A4112" i="1"/>
  <c r="A4096" i="1"/>
  <c r="A4080" i="1"/>
  <c r="A4064" i="1"/>
  <c r="A4048" i="1"/>
  <c r="A4032" i="1"/>
  <c r="A4016" i="1"/>
  <c r="A4000" i="1"/>
  <c r="A3984" i="1"/>
  <c r="A3968" i="1"/>
  <c r="A3952" i="1"/>
  <c r="A3936" i="1"/>
  <c r="A3920" i="1"/>
  <c r="A3904" i="1"/>
  <c r="A3888" i="1"/>
  <c r="A3872" i="1"/>
  <c r="A3856" i="1"/>
  <c r="A3840" i="1"/>
  <c r="A3824" i="1"/>
  <c r="A3808" i="1"/>
  <c r="A3792" i="1"/>
  <c r="A3776" i="1"/>
  <c r="A3760" i="1"/>
  <c r="A3744" i="1"/>
  <c r="A3728" i="1"/>
  <c r="A3712" i="1"/>
  <c r="A3696" i="1"/>
  <c r="A3680" i="1"/>
  <c r="A3664" i="1"/>
  <c r="A3648" i="1"/>
  <c r="A3632" i="1"/>
  <c r="A3616" i="1"/>
  <c r="A3600" i="1"/>
  <c r="A3584" i="1"/>
  <c r="A3568" i="1"/>
  <c r="A3552" i="1"/>
  <c r="A3536" i="1"/>
  <c r="A3520" i="1"/>
  <c r="A3504" i="1"/>
  <c r="A3488" i="1"/>
  <c r="A3472" i="1"/>
  <c r="A3456" i="1"/>
  <c r="A3440" i="1"/>
  <c r="A3424" i="1"/>
  <c r="A3408" i="1"/>
  <c r="A3392" i="1"/>
  <c r="A3376" i="1"/>
  <c r="A3360" i="1"/>
  <c r="A3344" i="1"/>
  <c r="A3328" i="1"/>
  <c r="A3312" i="1"/>
  <c r="A3296" i="1"/>
  <c r="A3280" i="1"/>
  <c r="A3264" i="1"/>
  <c r="A3248" i="1"/>
  <c r="A3232" i="1"/>
  <c r="A3216" i="1"/>
  <c r="A3200" i="1"/>
  <c r="A3184" i="1"/>
  <c r="A3168" i="1"/>
  <c r="A3152" i="1"/>
  <c r="A3136" i="1"/>
  <c r="A3120" i="1"/>
  <c r="A3104" i="1"/>
  <c r="A3088" i="1"/>
  <c r="A3072" i="1"/>
  <c r="A3056" i="1"/>
  <c r="A3040" i="1"/>
  <c r="A3024" i="1"/>
  <c r="A3008" i="1"/>
  <c r="A2992" i="1"/>
  <c r="A2976" i="1"/>
  <c r="A2960" i="1"/>
  <c r="A2944" i="1"/>
  <c r="A2928" i="1"/>
  <c r="A2912" i="1"/>
  <c r="A5455" i="1"/>
  <c r="A5423" i="1"/>
  <c r="A5359" i="1"/>
  <c r="A5295" i="1"/>
  <c r="A5263" i="1"/>
  <c r="A5215" i="1"/>
  <c r="A5167" i="1"/>
  <c r="A5119" i="1"/>
  <c r="A5087" i="1"/>
  <c r="A5039" i="1"/>
  <c r="A4975" i="1"/>
  <c r="A4943" i="1"/>
  <c r="A4895" i="1"/>
  <c r="A4847" i="1"/>
  <c r="A4783" i="1"/>
  <c r="A4735" i="1"/>
  <c r="A4703" i="1"/>
  <c r="A4655" i="1"/>
  <c r="A4623" i="1"/>
  <c r="A4559" i="1"/>
  <c r="A4511" i="1"/>
  <c r="A4463" i="1"/>
  <c r="A4415" i="1"/>
  <c r="A4367" i="1"/>
  <c r="A4319" i="1"/>
  <c r="A4271" i="1"/>
  <c r="A4223" i="1"/>
  <c r="A4159" i="1"/>
  <c r="A4127" i="1"/>
  <c r="A4079" i="1"/>
  <c r="A4015" i="1"/>
  <c r="A3967" i="1"/>
  <c r="A3919" i="1"/>
  <c r="A3871" i="1"/>
  <c r="A3823" i="1"/>
  <c r="A3775" i="1"/>
  <c r="A3727" i="1"/>
  <c r="A3679" i="1"/>
  <c r="A3631" i="1"/>
  <c r="A3583" i="1"/>
  <c r="A3535" i="1"/>
  <c r="A3487" i="1"/>
  <c r="A3439" i="1"/>
  <c r="A3407" i="1"/>
  <c r="A3295" i="1"/>
  <c r="A14862" i="1"/>
  <c r="A14814" i="1"/>
  <c r="A14766" i="1"/>
  <c r="A14734" i="1"/>
  <c r="A14718" i="1"/>
  <c r="A14702" i="1"/>
  <c r="A14686" i="1"/>
  <c r="A14670" i="1"/>
  <c r="A14654" i="1"/>
  <c r="A14638" i="1"/>
  <c r="A14622" i="1"/>
  <c r="A14606" i="1"/>
  <c r="A14590" i="1"/>
  <c r="A14574" i="1"/>
  <c r="A14558" i="1"/>
  <c r="A14542" i="1"/>
  <c r="A14526" i="1"/>
  <c r="A14510" i="1"/>
  <c r="A14494" i="1"/>
  <c r="A14478" i="1"/>
  <c r="A14462" i="1"/>
  <c r="A14446" i="1"/>
  <c r="A14430" i="1"/>
  <c r="A14414" i="1"/>
  <c r="A14398" i="1"/>
  <c r="A14382" i="1"/>
  <c r="A14366" i="1"/>
  <c r="A14350" i="1"/>
  <c r="A14334" i="1"/>
  <c r="A14318" i="1"/>
  <c r="A14302" i="1"/>
  <c r="A14286" i="1"/>
  <c r="A14270" i="1"/>
  <c r="A14254" i="1"/>
  <c r="A14238" i="1"/>
  <c r="A14222" i="1"/>
  <c r="A14206" i="1"/>
  <c r="A14190" i="1"/>
  <c r="A14174" i="1"/>
  <c r="A14158" i="1"/>
  <c r="A14142" i="1"/>
  <c r="A14126" i="1"/>
  <c r="A14110" i="1"/>
  <c r="A14094" i="1"/>
  <c r="A14078" i="1"/>
  <c r="A14062" i="1"/>
  <c r="A14046" i="1"/>
  <c r="A14030" i="1"/>
  <c r="A14014" i="1"/>
  <c r="A13998" i="1"/>
  <c r="A13982" i="1"/>
  <c r="A13966" i="1"/>
  <c r="A13950" i="1"/>
  <c r="A13934" i="1"/>
  <c r="A13918" i="1"/>
  <c r="A13902" i="1"/>
  <c r="A13886" i="1"/>
  <c r="A13870" i="1"/>
  <c r="A13854" i="1"/>
  <c r="A13838" i="1"/>
  <c r="A13822" i="1"/>
  <c r="A13806" i="1"/>
  <c r="A13790" i="1"/>
  <c r="A13774" i="1"/>
  <c r="A13758" i="1"/>
  <c r="A13742" i="1"/>
  <c r="A13726" i="1"/>
  <c r="A13710" i="1"/>
  <c r="A13694" i="1"/>
  <c r="A13678" i="1"/>
  <c r="A13662" i="1"/>
  <c r="A13646" i="1"/>
  <c r="A13630" i="1"/>
  <c r="A13614" i="1"/>
  <c r="A13598" i="1"/>
  <c r="A13582" i="1"/>
  <c r="A13566" i="1"/>
  <c r="A13550" i="1"/>
  <c r="A13534" i="1"/>
  <c r="A5439" i="1"/>
  <c r="A5391" i="1"/>
  <c r="A5343" i="1"/>
  <c r="A5327" i="1"/>
  <c r="A5279" i="1"/>
  <c r="A5231" i="1"/>
  <c r="A5183" i="1"/>
  <c r="A5135" i="1"/>
  <c r="A5071" i="1"/>
  <c r="A5023" i="1"/>
  <c r="A4991" i="1"/>
  <c r="A4927" i="1"/>
  <c r="A4879" i="1"/>
  <c r="A4831" i="1"/>
  <c r="A4799" i="1"/>
  <c r="A4751" i="1"/>
  <c r="A4687" i="1"/>
  <c r="A4639" i="1"/>
  <c r="A4607" i="1"/>
  <c r="A4575" i="1"/>
  <c r="A4527" i="1"/>
  <c r="A4479" i="1"/>
  <c r="A4431" i="1"/>
  <c r="A4383" i="1"/>
  <c r="A4335" i="1"/>
  <c r="A4287" i="1"/>
  <c r="A4239" i="1"/>
  <c r="A4207" i="1"/>
  <c r="A4175" i="1"/>
  <c r="A4111" i="1"/>
  <c r="A4063" i="1"/>
  <c r="A4031" i="1"/>
  <c r="A3983" i="1"/>
  <c r="A3935" i="1"/>
  <c r="A3887" i="1"/>
  <c r="A3839" i="1"/>
  <c r="A3791" i="1"/>
  <c r="A3743" i="1"/>
  <c r="A3695" i="1"/>
  <c r="A3647" i="1"/>
  <c r="A3599" i="1"/>
  <c r="A3551" i="1"/>
  <c r="A3503" i="1"/>
  <c r="A3455" i="1"/>
  <c r="A3391" i="1"/>
  <c r="A3279" i="1"/>
  <c r="A14846" i="1"/>
  <c r="A14798" i="1"/>
  <c r="A14750" i="1"/>
  <c r="A14861" i="1"/>
  <c r="A14845" i="1"/>
  <c r="A14829" i="1"/>
  <c r="A14813" i="1"/>
  <c r="A14797" i="1"/>
  <c r="A14781" i="1"/>
  <c r="A14765" i="1"/>
  <c r="A14749" i="1"/>
  <c r="A14733" i="1"/>
  <c r="A14717" i="1"/>
  <c r="A14701" i="1"/>
  <c r="A14685" i="1"/>
  <c r="A14669" i="1"/>
  <c r="A14653" i="1"/>
  <c r="A14637" i="1"/>
  <c r="A14621" i="1"/>
  <c r="A14605" i="1"/>
  <c r="A14589" i="1"/>
  <c r="A14573" i="1"/>
  <c r="A14557" i="1"/>
  <c r="A14541" i="1"/>
  <c r="A14525" i="1"/>
  <c r="A14509" i="1"/>
  <c r="A14493" i="1"/>
  <c r="A14477" i="1"/>
  <c r="A14461" i="1"/>
  <c r="A14445" i="1"/>
  <c r="A14429" i="1"/>
  <c r="A14413" i="1"/>
  <c r="A14397" i="1"/>
  <c r="A14381" i="1"/>
  <c r="A14365" i="1"/>
  <c r="A14349" i="1"/>
  <c r="A14333" i="1"/>
  <c r="A14317" i="1"/>
  <c r="A14301" i="1"/>
  <c r="A14285" i="1"/>
  <c r="A14269" i="1"/>
  <c r="A14253" i="1"/>
  <c r="A14237" i="1"/>
  <c r="A14221" i="1"/>
  <c r="A14205" i="1"/>
  <c r="A14189" i="1"/>
  <c r="A14173" i="1"/>
  <c r="A14157" i="1"/>
  <c r="A14141" i="1"/>
  <c r="A14125" i="1"/>
  <c r="A14109" i="1"/>
  <c r="A14093" i="1"/>
  <c r="A14077" i="1"/>
  <c r="A14061" i="1"/>
  <c r="A14045" i="1"/>
  <c r="A14029" i="1"/>
  <c r="A14013" i="1"/>
  <c r="A13997" i="1"/>
  <c r="A13981" i="1"/>
  <c r="A13965" i="1"/>
  <c r="A13949" i="1"/>
  <c r="A13933" i="1"/>
  <c r="A13917" i="1"/>
  <c r="A13901" i="1"/>
  <c r="A13885" i="1"/>
  <c r="A13869" i="1"/>
  <c r="A13853" i="1"/>
  <c r="A13837" i="1"/>
  <c r="A13821" i="1"/>
  <c r="A13805" i="1"/>
  <c r="A13789" i="1"/>
  <c r="A13773" i="1"/>
  <c r="A13757" i="1"/>
  <c r="A13741" i="1"/>
  <c r="A13725" i="1"/>
  <c r="A13709" i="1"/>
  <c r="A13693" i="1"/>
  <c r="A13677" i="1"/>
  <c r="A13661" i="1"/>
  <c r="A13645" i="1"/>
  <c r="A13629" i="1"/>
  <c r="A13613" i="1"/>
  <c r="A13597" i="1"/>
  <c r="A13581" i="1"/>
  <c r="A13565" i="1"/>
  <c r="A13549" i="1"/>
  <c r="A13533" i="1"/>
  <c r="A13517" i="1"/>
  <c r="A5471" i="1"/>
  <c r="A5407" i="1"/>
  <c r="A5375" i="1"/>
  <c r="A5311" i="1"/>
  <c r="A5247" i="1"/>
  <c r="A5199" i="1"/>
  <c r="A5151" i="1"/>
  <c r="A5103" i="1"/>
  <c r="A5055" i="1"/>
  <c r="A5007" i="1"/>
  <c r="A4959" i="1"/>
  <c r="A4911" i="1"/>
  <c r="A4863" i="1"/>
  <c r="A4815" i="1"/>
  <c r="A4767" i="1"/>
  <c r="A4719" i="1"/>
  <c r="A4671" i="1"/>
  <c r="A4591" i="1"/>
  <c r="A4543" i="1"/>
  <c r="A4495" i="1"/>
  <c r="A4447" i="1"/>
  <c r="A4399" i="1"/>
  <c r="A4351" i="1"/>
  <c r="A4303" i="1"/>
  <c r="A4255" i="1"/>
  <c r="A4191" i="1"/>
  <c r="A4143" i="1"/>
  <c r="A4095" i="1"/>
  <c r="A4047" i="1"/>
  <c r="A3999" i="1"/>
  <c r="A3951" i="1"/>
  <c r="A3903" i="1"/>
  <c r="A3855" i="1"/>
  <c r="A3807" i="1"/>
  <c r="A3759" i="1"/>
  <c r="A3711" i="1"/>
  <c r="A3663" i="1"/>
  <c r="A3615" i="1"/>
  <c r="A3567" i="1"/>
  <c r="A3519" i="1"/>
  <c r="A3471" i="1"/>
  <c r="A3423" i="1"/>
  <c r="A3375" i="1"/>
  <c r="A3359" i="1"/>
  <c r="A3343" i="1"/>
  <c r="A3327" i="1"/>
  <c r="A3311" i="1"/>
  <c r="A3263" i="1"/>
  <c r="A14830" i="1"/>
  <c r="A14782" i="1"/>
  <c r="A14860" i="1"/>
  <c r="A14844" i="1"/>
  <c r="A14828" i="1"/>
  <c r="A14812" i="1"/>
  <c r="A14796" i="1"/>
  <c r="A14780" i="1"/>
  <c r="A14764" i="1"/>
  <c r="A14748" i="1"/>
  <c r="A14732" i="1"/>
  <c r="A14716" i="1"/>
  <c r="A14700" i="1"/>
  <c r="A14684" i="1"/>
  <c r="A14668" i="1"/>
  <c r="A14652" i="1"/>
  <c r="A14636" i="1"/>
  <c r="A14620" i="1"/>
  <c r="A14604" i="1"/>
  <c r="A14588" i="1"/>
  <c r="A14572" i="1"/>
  <c r="A14556" i="1"/>
  <c r="A14540" i="1"/>
  <c r="A14524" i="1"/>
  <c r="A14508" i="1"/>
  <c r="A14492" i="1"/>
  <c r="A14476" i="1"/>
  <c r="A14460" i="1"/>
  <c r="A14444" i="1"/>
  <c r="A14428" i="1"/>
  <c r="A14412" i="1"/>
  <c r="A14396" i="1"/>
  <c r="A14380" i="1"/>
  <c r="A14364" i="1"/>
  <c r="A14348" i="1"/>
  <c r="A14332" i="1"/>
  <c r="A14316" i="1"/>
  <c r="A14300" i="1"/>
  <c r="A14284" i="1"/>
  <c r="A14268" i="1"/>
  <c r="A14252" i="1"/>
  <c r="A14236" i="1"/>
  <c r="A14220" i="1"/>
  <c r="A14204" i="1"/>
  <c r="A14188" i="1"/>
  <c r="A14172" i="1"/>
  <c r="A14156" i="1"/>
  <c r="A14140" i="1"/>
  <c r="A14124" i="1"/>
  <c r="A14108" i="1"/>
  <c r="A14092" i="1"/>
  <c r="A14076" i="1"/>
  <c r="A14060" i="1"/>
  <c r="A14044" i="1"/>
  <c r="A14028" i="1"/>
  <c r="A14012" i="1"/>
  <c r="A13996" i="1"/>
  <c r="A13980" i="1"/>
  <c r="A13964" i="1"/>
  <c r="A13948" i="1"/>
  <c r="A13932" i="1"/>
  <c r="A13916" i="1"/>
  <c r="A13900" i="1"/>
  <c r="A13884" i="1"/>
  <c r="A13868" i="1"/>
  <c r="A13852" i="1"/>
  <c r="A13836" i="1"/>
  <c r="A13820" i="1"/>
  <c r="A13804" i="1"/>
  <c r="A13788" i="1"/>
  <c r="A13772" i="1"/>
  <c r="A13756" i="1"/>
  <c r="A13740" i="1"/>
  <c r="A13724" i="1"/>
  <c r="A13708" i="1"/>
  <c r="A13692" i="1"/>
  <c r="A13676" i="1"/>
  <c r="A13660" i="1"/>
  <c r="A13644" i="1"/>
  <c r="A13628" i="1"/>
  <c r="A13612" i="1"/>
  <c r="A13596" i="1"/>
  <c r="A13580" i="1"/>
  <c r="A13564" i="1"/>
  <c r="A13548" i="1"/>
  <c r="A13532" i="1"/>
  <c r="A13516" i="1"/>
  <c r="A13500" i="1"/>
  <c r="A13484" i="1"/>
  <c r="A13468" i="1"/>
  <c r="A13452" i="1"/>
  <c r="A3231" i="1"/>
  <c r="A3215" i="1"/>
  <c r="A3199" i="1"/>
  <c r="A3183" i="1"/>
  <c r="A3167" i="1"/>
  <c r="A3151" i="1"/>
  <c r="A3135" i="1"/>
  <c r="A3119" i="1"/>
  <c r="A3103" i="1"/>
  <c r="A3087" i="1"/>
  <c r="A3071" i="1"/>
  <c r="A3055" i="1"/>
  <c r="A3039" i="1"/>
  <c r="A3023" i="1"/>
  <c r="A3007" i="1"/>
  <c r="A2991" i="1"/>
  <c r="A2975" i="1"/>
  <c r="A2959" i="1"/>
  <c r="A2943" i="1"/>
  <c r="A2927" i="1"/>
  <c r="A2911" i="1"/>
  <c r="A2895" i="1"/>
  <c r="A2879" i="1"/>
  <c r="A2863" i="1"/>
  <c r="A2847" i="1"/>
  <c r="A2831" i="1"/>
  <c r="A2815" i="1"/>
  <c r="A2799" i="1"/>
  <c r="A2783" i="1"/>
  <c r="A2767" i="1"/>
  <c r="A2751" i="1"/>
  <c r="A2735" i="1"/>
  <c r="A2719" i="1"/>
  <c r="A2703" i="1"/>
  <c r="A2687" i="1"/>
  <c r="A2671" i="1"/>
  <c r="A2655" i="1"/>
  <c r="A2639" i="1"/>
  <c r="A2623" i="1"/>
  <c r="A2607" i="1"/>
  <c r="A2591" i="1"/>
  <c r="A2575" i="1"/>
  <c r="A2559" i="1"/>
  <c r="A2543" i="1"/>
  <c r="A2527" i="1"/>
  <c r="A2511" i="1"/>
  <c r="A2495" i="1"/>
  <c r="A2479" i="1"/>
  <c r="A2463" i="1"/>
  <c r="A2447" i="1"/>
  <c r="A2431" i="1"/>
  <c r="A2415" i="1"/>
  <c r="A2399" i="1"/>
  <c r="A2383" i="1"/>
  <c r="A2367" i="1"/>
  <c r="A2351" i="1"/>
  <c r="A2335" i="1"/>
  <c r="A2319" i="1"/>
  <c r="A2303" i="1"/>
  <c r="A2287" i="1"/>
  <c r="A2271" i="1"/>
  <c r="A2255" i="1"/>
  <c r="A2239" i="1"/>
  <c r="A2223" i="1"/>
  <c r="A2207" i="1"/>
  <c r="A2191" i="1"/>
  <c r="A2175" i="1"/>
  <c r="A2159" i="1"/>
  <c r="A2143" i="1"/>
  <c r="A2127" i="1"/>
  <c r="A2111" i="1"/>
  <c r="A2095" i="1"/>
  <c r="A2079" i="1"/>
  <c r="A2063" i="1"/>
  <c r="A2047" i="1"/>
  <c r="A2031" i="1"/>
  <c r="A2015" i="1"/>
  <c r="A1999" i="1"/>
  <c r="A1983" i="1"/>
  <c r="A1967" i="1"/>
  <c r="A1951" i="1"/>
  <c r="A1935" i="1"/>
  <c r="A1919" i="1"/>
  <c r="A1903" i="1"/>
  <c r="A1887" i="1"/>
  <c r="A1871" i="1"/>
  <c r="A1855" i="1"/>
  <c r="A1839" i="1"/>
  <c r="A1823" i="1"/>
  <c r="A1807" i="1"/>
  <c r="A1791" i="1"/>
  <c r="A1775" i="1"/>
  <c r="A1759" i="1"/>
  <c r="A1743" i="1"/>
  <c r="A1727" i="1"/>
  <c r="A1711" i="1"/>
  <c r="A1695" i="1"/>
  <c r="A1679" i="1"/>
  <c r="A1663" i="1"/>
  <c r="A1647" i="1"/>
  <c r="A1631" i="1"/>
  <c r="A1615" i="1"/>
  <c r="A1599" i="1"/>
  <c r="A1583" i="1"/>
  <c r="A1567" i="1"/>
  <c r="A1551" i="1"/>
  <c r="A1535" i="1"/>
  <c r="A1519" i="1"/>
  <c r="A1503" i="1"/>
  <c r="A1487" i="1"/>
  <c r="A1471" i="1"/>
  <c r="A1455" i="1"/>
  <c r="A1439" i="1"/>
  <c r="A13518" i="1"/>
  <c r="A13502" i="1"/>
  <c r="A13486" i="1"/>
  <c r="A13470" i="1"/>
  <c r="A13454" i="1"/>
  <c r="A13438" i="1"/>
  <c r="A13422" i="1"/>
  <c r="A13406" i="1"/>
  <c r="A13390" i="1"/>
  <c r="A13374" i="1"/>
  <c r="A13358" i="1"/>
  <c r="A13342" i="1"/>
  <c r="A13326" i="1"/>
  <c r="A13310" i="1"/>
  <c r="A13294" i="1"/>
  <c r="A13278" i="1"/>
  <c r="A13262" i="1"/>
  <c r="A13246" i="1"/>
  <c r="A13230" i="1"/>
  <c r="A13214" i="1"/>
  <c r="A13198" i="1"/>
  <c r="A13182" i="1"/>
  <c r="A13166" i="1"/>
  <c r="A13150" i="1"/>
  <c r="A13134" i="1"/>
  <c r="A13118" i="1"/>
  <c r="A13102" i="1"/>
  <c r="A13086" i="1"/>
  <c r="A13070" i="1"/>
  <c r="A13054" i="1"/>
  <c r="A13038" i="1"/>
  <c r="A13022" i="1"/>
  <c r="A13006" i="1"/>
  <c r="A12990" i="1"/>
  <c r="A12974" i="1"/>
  <c r="A12958" i="1"/>
  <c r="A12942" i="1"/>
  <c r="A12926" i="1"/>
  <c r="A12910" i="1"/>
  <c r="A12894" i="1"/>
  <c r="A12878" i="1"/>
  <c r="A12862" i="1"/>
  <c r="A12846" i="1"/>
  <c r="A12830" i="1"/>
  <c r="A12814" i="1"/>
  <c r="A12798" i="1"/>
  <c r="A12782" i="1"/>
  <c r="A12766" i="1"/>
  <c r="A12750" i="1"/>
  <c r="A12734" i="1"/>
  <c r="A12718" i="1"/>
  <c r="A12702" i="1"/>
  <c r="A12686" i="1"/>
  <c r="A12670" i="1"/>
  <c r="A12654" i="1"/>
  <c r="A12638" i="1"/>
  <c r="A12622" i="1"/>
  <c r="A12606" i="1"/>
  <c r="A12590" i="1"/>
  <c r="A12574" i="1"/>
  <c r="A12558" i="1"/>
  <c r="A12542" i="1"/>
  <c r="A12526" i="1"/>
  <c r="A12510" i="1"/>
  <c r="A12494" i="1"/>
  <c r="A12478" i="1"/>
  <c r="A12462" i="1"/>
  <c r="A12446" i="1"/>
  <c r="A12430" i="1"/>
  <c r="A12414" i="1"/>
  <c r="A12398" i="1"/>
  <c r="A12382" i="1"/>
  <c r="A12366" i="1"/>
  <c r="A12350" i="1"/>
  <c r="A12334" i="1"/>
  <c r="A12318" i="1"/>
  <c r="A12302" i="1"/>
  <c r="A12286" i="1"/>
  <c r="A12270" i="1"/>
  <c r="A12254" i="1"/>
  <c r="A12238" i="1"/>
  <c r="A12222" i="1"/>
  <c r="A12206" i="1"/>
  <c r="A12190" i="1"/>
  <c r="A12174" i="1"/>
  <c r="A12158" i="1"/>
  <c r="A12142" i="1"/>
  <c r="A12126" i="1"/>
  <c r="A12110" i="1"/>
  <c r="A12094" i="1"/>
  <c r="A12078" i="1"/>
  <c r="A12062" i="1"/>
  <c r="A12046" i="1"/>
  <c r="A12030" i="1"/>
  <c r="A12014" i="1"/>
  <c r="A11998" i="1"/>
  <c r="A11982" i="1"/>
  <c r="A11966" i="1"/>
  <c r="A11950" i="1"/>
  <c r="A11934" i="1"/>
  <c r="A11918" i="1"/>
  <c r="A11902" i="1"/>
  <c r="A11886" i="1"/>
  <c r="A11870" i="1"/>
  <c r="A11854" i="1"/>
  <c r="A11838" i="1"/>
  <c r="A11822" i="1"/>
  <c r="A11806" i="1"/>
  <c r="A11790" i="1"/>
  <c r="A11774" i="1"/>
  <c r="A11758" i="1"/>
  <c r="A11742" i="1"/>
  <c r="A11726" i="1"/>
  <c r="A11710" i="1"/>
  <c r="A11694" i="1"/>
  <c r="A11678" i="1"/>
  <c r="A11662" i="1"/>
  <c r="A11646" i="1"/>
  <c r="A11630" i="1"/>
  <c r="A11614" i="1"/>
  <c r="A11598" i="1"/>
  <c r="A11582" i="1"/>
  <c r="A11566" i="1"/>
  <c r="A11550" i="1"/>
  <c r="A11534" i="1"/>
  <c r="A11518" i="1"/>
  <c r="A11502" i="1"/>
  <c r="A11486" i="1"/>
  <c r="A11470" i="1"/>
  <c r="A11454" i="1"/>
  <c r="A11438" i="1"/>
  <c r="A11422" i="1"/>
  <c r="A11406" i="1"/>
  <c r="A11390" i="1"/>
  <c r="A11374" i="1"/>
  <c r="A11358" i="1"/>
  <c r="A11342" i="1"/>
  <c r="A11326" i="1"/>
  <c r="A11310" i="1"/>
  <c r="A11294" i="1"/>
  <c r="A11278" i="1"/>
  <c r="A11262" i="1"/>
  <c r="A11246" i="1"/>
  <c r="A11230" i="1"/>
  <c r="A11214" i="1"/>
  <c r="A11198" i="1"/>
  <c r="A11182" i="1"/>
  <c r="A11166" i="1"/>
  <c r="A11150" i="1"/>
  <c r="A11134" i="1"/>
  <c r="A11118" i="1"/>
  <c r="A11102" i="1"/>
  <c r="A11086" i="1"/>
  <c r="A11070" i="1"/>
  <c r="A11054" i="1"/>
  <c r="A11038" i="1"/>
  <c r="A11022" i="1"/>
  <c r="A11006" i="1"/>
  <c r="A10990" i="1"/>
  <c r="A10974" i="1"/>
  <c r="A10958" i="1"/>
  <c r="A10942" i="1"/>
  <c r="A10926" i="1"/>
  <c r="A10910" i="1"/>
  <c r="A10894" i="1"/>
  <c r="A10878" i="1"/>
  <c r="A10862" i="1"/>
  <c r="A10846" i="1"/>
  <c r="A10830" i="1"/>
  <c r="A10814" i="1"/>
  <c r="A10798" i="1"/>
  <c r="A10782" i="1"/>
  <c r="A10766" i="1"/>
  <c r="A10750" i="1"/>
  <c r="A10734" i="1"/>
  <c r="A13501" i="1"/>
  <c r="A13485" i="1"/>
  <c r="A13469" i="1"/>
  <c r="A13453" i="1"/>
  <c r="A13437" i="1"/>
  <c r="A13421" i="1"/>
  <c r="A13405" i="1"/>
  <c r="A13389" i="1"/>
  <c r="A13373" i="1"/>
  <c r="A13357" i="1"/>
  <c r="A13341" i="1"/>
  <c r="A13325" i="1"/>
  <c r="A13309" i="1"/>
  <c r="A13293" i="1"/>
  <c r="A13277" i="1"/>
  <c r="A13261" i="1"/>
  <c r="A13245" i="1"/>
  <c r="A13229" i="1"/>
  <c r="A13213" i="1"/>
  <c r="A13197" i="1"/>
  <c r="A13181" i="1"/>
  <c r="A13165" i="1"/>
  <c r="A13149" i="1"/>
  <c r="A13133" i="1"/>
  <c r="A13117" i="1"/>
  <c r="A13101" i="1"/>
  <c r="A13085" i="1"/>
  <c r="A13069" i="1"/>
  <c r="A13053" i="1"/>
  <c r="A13037" i="1"/>
  <c r="A13021" i="1"/>
  <c r="A13005" i="1"/>
  <c r="A12989" i="1"/>
  <c r="A12973" i="1"/>
  <c r="A12957" i="1"/>
  <c r="A12941" i="1"/>
  <c r="A12925" i="1"/>
  <c r="A12909" i="1"/>
  <c r="A12893" i="1"/>
  <c r="A12877" i="1"/>
  <c r="A12861" i="1"/>
  <c r="A12845" i="1"/>
  <c r="A12829" i="1"/>
  <c r="A12813" i="1"/>
  <c r="A12797" i="1"/>
  <c r="A12781" i="1"/>
  <c r="A12765" i="1"/>
  <c r="A12749" i="1"/>
  <c r="A12733" i="1"/>
  <c r="A12717" i="1"/>
  <c r="A12701" i="1"/>
  <c r="A12685" i="1"/>
  <c r="A12669" i="1"/>
  <c r="A12653" i="1"/>
  <c r="A12637" i="1"/>
  <c r="A12621" i="1"/>
  <c r="A12605" i="1"/>
  <c r="A12589" i="1"/>
  <c r="A12573" i="1"/>
  <c r="A12557" i="1"/>
  <c r="A12541" i="1"/>
  <c r="A12525" i="1"/>
  <c r="A12509" i="1"/>
  <c r="A12493" i="1"/>
  <c r="A12477" i="1"/>
  <c r="A12461" i="1"/>
  <c r="A12445" i="1"/>
  <c r="A12429" i="1"/>
  <c r="A12413" i="1"/>
  <c r="A12397" i="1"/>
  <c r="A12381" i="1"/>
  <c r="A12365" i="1"/>
  <c r="A12349" i="1"/>
  <c r="A12333" i="1"/>
  <c r="A12317" i="1"/>
  <c r="A12301" i="1"/>
  <c r="A12285" i="1"/>
  <c r="A12269" i="1"/>
  <c r="A12253" i="1"/>
  <c r="A12237" i="1"/>
  <c r="A12221" i="1"/>
  <c r="A12205" i="1"/>
  <c r="A12189" i="1"/>
  <c r="A12173" i="1"/>
  <c r="A12157" i="1"/>
  <c r="A12141" i="1"/>
  <c r="A12125" i="1"/>
  <c r="A12109" i="1"/>
  <c r="A12093" i="1"/>
  <c r="A12077" i="1"/>
  <c r="A12061" i="1"/>
  <c r="A12045" i="1"/>
  <c r="A12029" i="1"/>
  <c r="A12013" i="1"/>
  <c r="A11997" i="1"/>
  <c r="A11981" i="1"/>
  <c r="A11965" i="1"/>
  <c r="A11949" i="1"/>
  <c r="A11933" i="1"/>
  <c r="A11917" i="1"/>
  <c r="A11901" i="1"/>
  <c r="A11885" i="1"/>
  <c r="A11869" i="1"/>
  <c r="A11853" i="1"/>
  <c r="A11837" i="1"/>
  <c r="A11821" i="1"/>
  <c r="A11805" i="1"/>
  <c r="A11789" i="1"/>
  <c r="A11773" i="1"/>
  <c r="A11757" i="1"/>
  <c r="A11741" i="1"/>
  <c r="A11725" i="1"/>
  <c r="A11709" i="1"/>
  <c r="A11693" i="1"/>
  <c r="A11677" i="1"/>
  <c r="A11661" i="1"/>
  <c r="A11645" i="1"/>
  <c r="A11629" i="1"/>
  <c r="A11613" i="1"/>
  <c r="A11597" i="1"/>
  <c r="A11581" i="1"/>
  <c r="A11565" i="1"/>
  <c r="A11549" i="1"/>
  <c r="A11533" i="1"/>
  <c r="A11517" i="1"/>
  <c r="A11501" i="1"/>
  <c r="A11485" i="1"/>
  <c r="A11469" i="1"/>
  <c r="A11453" i="1"/>
  <c r="A11437" i="1"/>
  <c r="A11421" i="1"/>
  <c r="A11405" i="1"/>
  <c r="A11389" i="1"/>
  <c r="A11373" i="1"/>
  <c r="A11357" i="1"/>
  <c r="A11341" i="1"/>
  <c r="A11325" i="1"/>
  <c r="A11309" i="1"/>
  <c r="A11293" i="1"/>
  <c r="A11277" i="1"/>
  <c r="A11261" i="1"/>
  <c r="A11245" i="1"/>
  <c r="A11229" i="1"/>
  <c r="A11213" i="1"/>
  <c r="A11197" i="1"/>
  <c r="A11181" i="1"/>
  <c r="A11165" i="1"/>
  <c r="A11149" i="1"/>
  <c r="A11133" i="1"/>
  <c r="A11117" i="1"/>
  <c r="A11101" i="1"/>
  <c r="A11085" i="1"/>
  <c r="A11069" i="1"/>
  <c r="A11053" i="1"/>
  <c r="A11037" i="1"/>
  <c r="A11021" i="1"/>
  <c r="A11005" i="1"/>
  <c r="A10989" i="1"/>
  <c r="A10973" i="1"/>
  <c r="A10957" i="1"/>
  <c r="A10941" i="1"/>
  <c r="A10925" i="1"/>
  <c r="A10909" i="1"/>
  <c r="A10893" i="1"/>
  <c r="A10877" i="1"/>
  <c r="A10861" i="1"/>
  <c r="A10845" i="1"/>
  <c r="A10829" i="1"/>
  <c r="A10813" i="1"/>
  <c r="A10797" i="1"/>
  <c r="A10781" i="1"/>
  <c r="A10765" i="1"/>
  <c r="A10749" i="1"/>
  <c r="A10733" i="1"/>
  <c r="A13436" i="1"/>
  <c r="A13420" i="1"/>
  <c r="A13404" i="1"/>
  <c r="A13388" i="1"/>
  <c r="A13372" i="1"/>
  <c r="A13356" i="1"/>
  <c r="A13340" i="1"/>
  <c r="A13324" i="1"/>
  <c r="A13308" i="1"/>
  <c r="A13292" i="1"/>
  <c r="A13276" i="1"/>
  <c r="A13260" i="1"/>
  <c r="A13244" i="1"/>
  <c r="A13228" i="1"/>
  <c r="A13212" i="1"/>
  <c r="A13196" i="1"/>
  <c r="A13180" i="1"/>
  <c r="A13164" i="1"/>
  <c r="A13148" i="1"/>
  <c r="A13132" i="1"/>
  <c r="A13116" i="1"/>
  <c r="A13100" i="1"/>
  <c r="A13084" i="1"/>
  <c r="A13068" i="1"/>
  <c r="A13052" i="1"/>
  <c r="A13036" i="1"/>
  <c r="A13020" i="1"/>
  <c r="A13004" i="1"/>
  <c r="A12988" i="1"/>
  <c r="A12972" i="1"/>
  <c r="A12956" i="1"/>
  <c r="A12940" i="1"/>
  <c r="A12924" i="1"/>
  <c r="A12908" i="1"/>
  <c r="A12892" i="1"/>
  <c r="A12876" i="1"/>
  <c r="A12860" i="1"/>
  <c r="A12844" i="1"/>
  <c r="A12828" i="1"/>
  <c r="A12812" i="1"/>
  <c r="A12796" i="1"/>
  <c r="A12780" i="1"/>
  <c r="A12764" i="1"/>
  <c r="A12748" i="1"/>
  <c r="A12732" i="1"/>
  <c r="A12716" i="1"/>
  <c r="A12700" i="1"/>
  <c r="A12684" i="1"/>
  <c r="A12668" i="1"/>
  <c r="A12652" i="1"/>
  <c r="A12636" i="1"/>
  <c r="A12620" i="1"/>
  <c r="A12604" i="1"/>
  <c r="A12588" i="1"/>
  <c r="A12572" i="1"/>
  <c r="A12556" i="1"/>
  <c r="A12540" i="1"/>
  <c r="A12524" i="1"/>
  <c r="A12508" i="1"/>
  <c r="A12492" i="1"/>
  <c r="A12476" i="1"/>
  <c r="A12460" i="1"/>
  <c r="A12444" i="1"/>
  <c r="A12428" i="1"/>
  <c r="A12412" i="1"/>
  <c r="A12396" i="1"/>
  <c r="A12380" i="1"/>
  <c r="A12364" i="1"/>
  <c r="A12348" i="1"/>
  <c r="A12332" i="1"/>
  <c r="A12316" i="1"/>
  <c r="A12300" i="1"/>
  <c r="A12284" i="1"/>
  <c r="A12268" i="1"/>
  <c r="A12252" i="1"/>
  <c r="A12236" i="1"/>
  <c r="A12220" i="1"/>
  <c r="A12204" i="1"/>
  <c r="A12188" i="1"/>
  <c r="A12172" i="1"/>
  <c r="A12156" i="1"/>
  <c r="A12140" i="1"/>
  <c r="A12124" i="1"/>
  <c r="A12108" i="1"/>
  <c r="A12092" i="1"/>
  <c r="A12076" i="1"/>
  <c r="A12060" i="1"/>
  <c r="A12044" i="1"/>
  <c r="A12028" i="1"/>
  <c r="A12012" i="1"/>
  <c r="A11996" i="1"/>
  <c r="A11980" i="1"/>
  <c r="A11964" i="1"/>
  <c r="A11948" i="1"/>
  <c r="A11932" i="1"/>
  <c r="A11916" i="1"/>
  <c r="A11900" i="1"/>
  <c r="A11884" i="1"/>
  <c r="A11868" i="1"/>
  <c r="A11852" i="1"/>
  <c r="A11836" i="1"/>
  <c r="A11820" i="1"/>
  <c r="A11804" i="1"/>
  <c r="A11788" i="1"/>
  <c r="A11772" i="1"/>
  <c r="A11756" i="1"/>
  <c r="A11740" i="1"/>
  <c r="A11724" i="1"/>
  <c r="A11708" i="1"/>
  <c r="A11692" i="1"/>
  <c r="A11676" i="1"/>
  <c r="A11660" i="1"/>
  <c r="A11644" i="1"/>
  <c r="A11628" i="1"/>
  <c r="A11612" i="1"/>
  <c r="A11596" i="1"/>
  <c r="A11580" i="1"/>
  <c r="A11564" i="1"/>
  <c r="A11548" i="1"/>
  <c r="A11532" i="1"/>
  <c r="A11516" i="1"/>
  <c r="A11500" i="1"/>
  <c r="A11484" i="1"/>
  <c r="A11468" i="1"/>
  <c r="A11452" i="1"/>
  <c r="A11436" i="1"/>
  <c r="A11420" i="1"/>
  <c r="A11404" i="1"/>
  <c r="A11388" i="1"/>
  <c r="A11372" i="1"/>
  <c r="A11356" i="1"/>
  <c r="A11340" i="1"/>
  <c r="A11324" i="1"/>
  <c r="A11308" i="1"/>
  <c r="A11292" i="1"/>
  <c r="A11276" i="1"/>
  <c r="A11260" i="1"/>
  <c r="A11244" i="1"/>
  <c r="A11228" i="1"/>
  <c r="A11212" i="1"/>
  <c r="A11196" i="1"/>
  <c r="A11180" i="1"/>
  <c r="A11164" i="1"/>
  <c r="A11148" i="1"/>
  <c r="A11132" i="1"/>
  <c r="A11116" i="1"/>
  <c r="A11100" i="1"/>
  <c r="A11084" i="1"/>
  <c r="A11068" i="1"/>
  <c r="A11052" i="1"/>
  <c r="A11036" i="1"/>
  <c r="A11020" i="1"/>
  <c r="A11004" i="1"/>
  <c r="A10988" i="1"/>
  <c r="A10972" i="1"/>
  <c r="A10956" i="1"/>
  <c r="A10940" i="1"/>
  <c r="A10924" i="1"/>
  <c r="A10908" i="1"/>
  <c r="A10892" i="1"/>
  <c r="A10876" i="1"/>
  <c r="A10860" i="1"/>
  <c r="A10844" i="1"/>
  <c r="A10828" i="1"/>
  <c r="A10812" i="1"/>
  <c r="A10796" i="1"/>
  <c r="A10780" i="1"/>
  <c r="A10764" i="1"/>
  <c r="A10748" i="1"/>
  <c r="A10732" i="1"/>
  <c r="A2896" i="1"/>
  <c r="A1423" i="1"/>
  <c r="A1407" i="1"/>
  <c r="A1391" i="1"/>
  <c r="A1375" i="1"/>
  <c r="A1359" i="1"/>
  <c r="A1343" i="1"/>
  <c r="A1327" i="1"/>
  <c r="A1311" i="1"/>
  <c r="A1295" i="1"/>
  <c r="A1279" i="1"/>
  <c r="A1263" i="1"/>
  <c r="A1247" i="1"/>
  <c r="A1231" i="1"/>
  <c r="A1215" i="1"/>
  <c r="A1199" i="1"/>
  <c r="A1183" i="1"/>
  <c r="A1167" i="1"/>
  <c r="A1151" i="1"/>
  <c r="A1135" i="1"/>
  <c r="A1119" i="1"/>
  <c r="A1103" i="1"/>
  <c r="A1087" i="1"/>
  <c r="A1071" i="1"/>
  <c r="A1055" i="1"/>
  <c r="A1039" i="1"/>
  <c r="A1023" i="1"/>
  <c r="A1007" i="1"/>
  <c r="A991" i="1"/>
  <c r="A975" i="1"/>
  <c r="A959" i="1"/>
  <c r="A943" i="1"/>
  <c r="A927" i="1"/>
  <c r="A911" i="1"/>
  <c r="A895" i="1"/>
  <c r="A879" i="1"/>
  <c r="A863" i="1"/>
  <c r="A847" i="1"/>
  <c r="A831" i="1"/>
  <c r="A815" i="1"/>
  <c r="A799" i="1"/>
  <c r="A783" i="1"/>
  <c r="A767" i="1"/>
  <c r="A751" i="1"/>
  <c r="A735" i="1"/>
  <c r="A719" i="1"/>
  <c r="A703" i="1"/>
  <c r="A687" i="1"/>
  <c r="A671" i="1"/>
  <c r="A655" i="1"/>
  <c r="A639" i="1"/>
  <c r="A623" i="1"/>
  <c r="A607" i="1"/>
  <c r="A591" i="1"/>
  <c r="A575" i="1"/>
  <c r="A559" i="1"/>
  <c r="A543" i="1"/>
  <c r="A527" i="1"/>
  <c r="A511" i="1"/>
  <c r="A495" i="1"/>
  <c r="A479" i="1"/>
  <c r="A463" i="1"/>
  <c r="A447" i="1"/>
  <c r="A431" i="1"/>
  <c r="A415" i="1"/>
  <c r="A399" i="1"/>
  <c r="A383" i="1"/>
  <c r="A367" i="1"/>
  <c r="A351" i="1"/>
  <c r="A335" i="1"/>
  <c r="A319" i="1"/>
  <c r="A303" i="1"/>
  <c r="A287" i="1"/>
  <c r="A271" i="1"/>
  <c r="A255" i="1"/>
  <c r="A239" i="1"/>
  <c r="A223" i="1"/>
  <c r="A207" i="1"/>
  <c r="A191" i="1"/>
  <c r="A175" i="1"/>
  <c r="A159" i="1"/>
  <c r="A143" i="1"/>
  <c r="A127" i="1"/>
  <c r="A111" i="1"/>
  <c r="A95" i="1"/>
  <c r="A79" i="1"/>
  <c r="A10718" i="1"/>
  <c r="A10702" i="1"/>
  <c r="A10686" i="1"/>
  <c r="A10670" i="1"/>
  <c r="A10654" i="1"/>
  <c r="A10638" i="1"/>
  <c r="A10622" i="1"/>
  <c r="A10606" i="1"/>
  <c r="A10590" i="1"/>
  <c r="A10574" i="1"/>
  <c r="A10558" i="1"/>
  <c r="A10542" i="1"/>
  <c r="A10526" i="1"/>
  <c r="A10510" i="1"/>
  <c r="A10494" i="1"/>
  <c r="A10478" i="1"/>
  <c r="A10462" i="1"/>
  <c r="A10446" i="1"/>
  <c r="A10430" i="1"/>
  <c r="A10414" i="1"/>
  <c r="A10398" i="1"/>
  <c r="A10382" i="1"/>
  <c r="A10366" i="1"/>
  <c r="A10350" i="1"/>
  <c r="A10334" i="1"/>
  <c r="A10318" i="1"/>
  <c r="A10302" i="1"/>
  <c r="A10286" i="1"/>
  <c r="A10270" i="1"/>
  <c r="A10254" i="1"/>
  <c r="A10238" i="1"/>
  <c r="A10222" i="1"/>
  <c r="A10206" i="1"/>
  <c r="A10190" i="1"/>
  <c r="A10174" i="1"/>
  <c r="A10158" i="1"/>
  <c r="A10142" i="1"/>
  <c r="A10126" i="1"/>
  <c r="A10110" i="1"/>
  <c r="A10094" i="1"/>
  <c r="A10078" i="1"/>
  <c r="A10062" i="1"/>
  <c r="A10046" i="1"/>
  <c r="A10030" i="1"/>
  <c r="A10014" i="1"/>
  <c r="A9998" i="1"/>
  <c r="A9982" i="1"/>
  <c r="A9966" i="1"/>
  <c r="A9950" i="1"/>
  <c r="A9934" i="1"/>
  <c r="A9918" i="1"/>
  <c r="A9902" i="1"/>
  <c r="A9886" i="1"/>
  <c r="A9870" i="1"/>
  <c r="A9854" i="1"/>
  <c r="A9838" i="1"/>
  <c r="A9822" i="1"/>
  <c r="A9806" i="1"/>
  <c r="A9790" i="1"/>
  <c r="A9774" i="1"/>
  <c r="A9758" i="1"/>
  <c r="A9742" i="1"/>
  <c r="A9726" i="1"/>
  <c r="A9710" i="1"/>
  <c r="A9694" i="1"/>
  <c r="A9678" i="1"/>
  <c r="A9662" i="1"/>
  <c r="A9646" i="1"/>
  <c r="A9630" i="1"/>
  <c r="A9614" i="1"/>
  <c r="A9598" i="1"/>
  <c r="A9582" i="1"/>
  <c r="A9566" i="1"/>
  <c r="A9550" i="1"/>
  <c r="A9534" i="1"/>
  <c r="A9518" i="1"/>
  <c r="A9502" i="1"/>
  <c r="A9486" i="1"/>
  <c r="A10717" i="1"/>
  <c r="A10701" i="1"/>
  <c r="A10685" i="1"/>
  <c r="A10669" i="1"/>
  <c r="A10653" i="1"/>
  <c r="A10637" i="1"/>
  <c r="A10621" i="1"/>
  <c r="A10605" i="1"/>
  <c r="A10589" i="1"/>
  <c r="A10573" i="1"/>
  <c r="A10557" i="1"/>
  <c r="A10541" i="1"/>
  <c r="A10525" i="1"/>
  <c r="A10509" i="1"/>
  <c r="A10493" i="1"/>
  <c r="A10477" i="1"/>
  <c r="A10461" i="1"/>
  <c r="A10445" i="1"/>
  <c r="A10429" i="1"/>
  <c r="A10413" i="1"/>
  <c r="A10397" i="1"/>
  <c r="A10381" i="1"/>
  <c r="A10365" i="1"/>
  <c r="A10349" i="1"/>
  <c r="A10333" i="1"/>
  <c r="A10317" i="1"/>
  <c r="A10301" i="1"/>
  <c r="A10285" i="1"/>
  <c r="A10269" i="1"/>
  <c r="A10253" i="1"/>
  <c r="A10237" i="1"/>
  <c r="A10221" i="1"/>
  <c r="A10205" i="1"/>
  <c r="A10189" i="1"/>
  <c r="A10173" i="1"/>
  <c r="A10157" i="1"/>
  <c r="A10141" i="1"/>
  <c r="A10125" i="1"/>
  <c r="A10109" i="1"/>
  <c r="A10093" i="1"/>
  <c r="A10077" i="1"/>
  <c r="A10061" i="1"/>
  <c r="A10045" i="1"/>
  <c r="A10029" i="1"/>
  <c r="A10013" i="1"/>
  <c r="A9997" i="1"/>
  <c r="A9981" i="1"/>
  <c r="A9965" i="1"/>
  <c r="A9949" i="1"/>
  <c r="A9933" i="1"/>
  <c r="A9917" i="1"/>
  <c r="A9901" i="1"/>
  <c r="A9885" i="1"/>
  <c r="A9869" i="1"/>
  <c r="A9853" i="1"/>
  <c r="A9837" i="1"/>
  <c r="A9821" i="1"/>
  <c r="A9805" i="1"/>
  <c r="A9789" i="1"/>
  <c r="A9773" i="1"/>
  <c r="A9757" i="1"/>
  <c r="A9741" i="1"/>
  <c r="A9725" i="1"/>
  <c r="A9709" i="1"/>
  <c r="A9693" i="1"/>
  <c r="A9677" i="1"/>
  <c r="A9661" i="1"/>
  <c r="A9645" i="1"/>
  <c r="A9629" i="1"/>
  <c r="A9613" i="1"/>
  <c r="A9597" i="1"/>
  <c r="A9581" i="1"/>
  <c r="A9565" i="1"/>
  <c r="A9549" i="1"/>
  <c r="A9533" i="1"/>
  <c r="A9517" i="1"/>
  <c r="A9501" i="1"/>
  <c r="A9485" i="1"/>
  <c r="A9469" i="1"/>
  <c r="A10716" i="1"/>
  <c r="A10700" i="1"/>
  <c r="A10684" i="1"/>
  <c r="A10668" i="1"/>
  <c r="A10652" i="1"/>
  <c r="A10636" i="1"/>
  <c r="A10620" i="1"/>
  <c r="A10604" i="1"/>
  <c r="A10588" i="1"/>
  <c r="A10572" i="1"/>
  <c r="A10556" i="1"/>
  <c r="A10540" i="1"/>
  <c r="A10524" i="1"/>
  <c r="A10508" i="1"/>
  <c r="A10492" i="1"/>
  <c r="A10476" i="1"/>
  <c r="A10460" i="1"/>
  <c r="A10444" i="1"/>
  <c r="A10428" i="1"/>
  <c r="A10412" i="1"/>
  <c r="A10396" i="1"/>
  <c r="A10380" i="1"/>
  <c r="A10364" i="1"/>
  <c r="A10348" i="1"/>
  <c r="A10332" i="1"/>
  <c r="A10316" i="1"/>
  <c r="A10300" i="1"/>
  <c r="A10284" i="1"/>
  <c r="A10268" i="1"/>
  <c r="A10252" i="1"/>
  <c r="A10236" i="1"/>
  <c r="A10220" i="1"/>
  <c r="A10204" i="1"/>
  <c r="A10188" i="1"/>
  <c r="A10172" i="1"/>
  <c r="A10156" i="1"/>
  <c r="A10140" i="1"/>
  <c r="A10124" i="1"/>
  <c r="A10108" i="1"/>
  <c r="A10092" i="1"/>
  <c r="A10076" i="1"/>
  <c r="A10060" i="1"/>
  <c r="A10044" i="1"/>
  <c r="A10028" i="1"/>
  <c r="A10012" i="1"/>
  <c r="A9996" i="1"/>
  <c r="A9980" i="1"/>
  <c r="A9964" i="1"/>
  <c r="A9948" i="1"/>
  <c r="A9932" i="1"/>
  <c r="A9916" i="1"/>
  <c r="A9900" i="1"/>
  <c r="A9884" i="1"/>
  <c r="A9868" i="1"/>
  <c r="A9852" i="1"/>
  <c r="A9836" i="1"/>
  <c r="A9820" i="1"/>
  <c r="A9804" i="1"/>
  <c r="A9788" i="1"/>
  <c r="A9772" i="1"/>
  <c r="A9756" i="1"/>
  <c r="A9740" i="1"/>
  <c r="A9724" i="1"/>
  <c r="A9708" i="1"/>
  <c r="A9692" i="1"/>
  <c r="A9676" i="1"/>
  <c r="A9660" i="1"/>
  <c r="A9644" i="1"/>
  <c r="A9628" i="1"/>
  <c r="A9612" i="1"/>
  <c r="A9596" i="1"/>
  <c r="A9580" i="1"/>
  <c r="A9564" i="1"/>
  <c r="A9548" i="1"/>
  <c r="A9532" i="1"/>
  <c r="A9516" i="1"/>
  <c r="A9500" i="1"/>
  <c r="A9484" i="1"/>
  <c r="A9470" i="1"/>
  <c r="A9454" i="1"/>
  <c r="A9438" i="1"/>
  <c r="A9422" i="1"/>
  <c r="A9406" i="1"/>
  <c r="A9390" i="1"/>
  <c r="A9374" i="1"/>
  <c r="A9358" i="1"/>
  <c r="A9342" i="1"/>
  <c r="A9326" i="1"/>
  <c r="A9310" i="1"/>
  <c r="A9294" i="1"/>
  <c r="A9278" i="1"/>
  <c r="A9262" i="1"/>
  <c r="A9246" i="1"/>
  <c r="A9230" i="1"/>
  <c r="A9214" i="1"/>
  <c r="A9198" i="1"/>
  <c r="A9182" i="1"/>
  <c r="A9166" i="1"/>
  <c r="A9150" i="1"/>
  <c r="A9134" i="1"/>
  <c r="A9118" i="1"/>
  <c r="A9102" i="1"/>
  <c r="A9086" i="1"/>
  <c r="A9070" i="1"/>
  <c r="A9054" i="1"/>
  <c r="A9038" i="1"/>
  <c r="A9022" i="1"/>
  <c r="A9006" i="1"/>
  <c r="A8990" i="1"/>
  <c r="A8974" i="1"/>
  <c r="A8958" i="1"/>
  <c r="A8942" i="1"/>
  <c r="A8926" i="1"/>
  <c r="A8910" i="1"/>
  <c r="A8894" i="1"/>
  <c r="A8878" i="1"/>
  <c r="A8862" i="1"/>
  <c r="A8846" i="1"/>
  <c r="A8830" i="1"/>
  <c r="A8814" i="1"/>
  <c r="A8798" i="1"/>
  <c r="A8782" i="1"/>
  <c r="A8766" i="1"/>
  <c r="A8750" i="1"/>
  <c r="A8734" i="1"/>
  <c r="A8718" i="1"/>
  <c r="A8702" i="1"/>
  <c r="A8686" i="1"/>
  <c r="A8670" i="1"/>
  <c r="A8654" i="1"/>
  <c r="A8638" i="1"/>
  <c r="A8622" i="1"/>
  <c r="A8606" i="1"/>
  <c r="A8590" i="1"/>
  <c r="A8574" i="1"/>
  <c r="A8558" i="1"/>
  <c r="A8542" i="1"/>
  <c r="A8526" i="1"/>
  <c r="A8510" i="1"/>
  <c r="A8494" i="1"/>
  <c r="A8478" i="1"/>
  <c r="A8462" i="1"/>
  <c r="A8446" i="1"/>
  <c r="A8430" i="1"/>
  <c r="A8414" i="1"/>
  <c r="A8398" i="1"/>
  <c r="A8382" i="1"/>
  <c r="A8366" i="1"/>
  <c r="A8350" i="1"/>
  <c r="A8334" i="1"/>
  <c r="A8318" i="1"/>
  <c r="A8302" i="1"/>
  <c r="A8286" i="1"/>
  <c r="A8270" i="1"/>
  <c r="A8254" i="1"/>
  <c r="A8238" i="1"/>
  <c r="A8222" i="1"/>
  <c r="A8206" i="1"/>
  <c r="A8190" i="1"/>
  <c r="A8174" i="1"/>
  <c r="A8158" i="1"/>
  <c r="A8142" i="1"/>
  <c r="A8126" i="1"/>
  <c r="A8110" i="1"/>
  <c r="A8094" i="1"/>
  <c r="A8078" i="1"/>
  <c r="A8062" i="1"/>
  <c r="A8046" i="1"/>
  <c r="A8030" i="1"/>
  <c r="A8014" i="1"/>
  <c r="A7998" i="1"/>
  <c r="A7982" i="1"/>
  <c r="A7966" i="1"/>
  <c r="A7950" i="1"/>
  <c r="A7934" i="1"/>
  <c r="A7918" i="1"/>
  <c r="A7902" i="1"/>
  <c r="A7886" i="1"/>
  <c r="A7870" i="1"/>
  <c r="A7854" i="1"/>
  <c r="A7838" i="1"/>
  <c r="A7822" i="1"/>
  <c r="A7806" i="1"/>
  <c r="A7790" i="1"/>
  <c r="A7774" i="1"/>
  <c r="A7758" i="1"/>
  <c r="A7742" i="1"/>
  <c r="A7726" i="1"/>
  <c r="A7710" i="1"/>
  <c r="A7694" i="1"/>
  <c r="A7678" i="1"/>
  <c r="A7662" i="1"/>
  <c r="A7646" i="1"/>
  <c r="A7630" i="1"/>
  <c r="A7614" i="1"/>
  <c r="A7598" i="1"/>
  <c r="A7582" i="1"/>
  <c r="A7566" i="1"/>
  <c r="A7550" i="1"/>
  <c r="A7534" i="1"/>
  <c r="A7518" i="1"/>
  <c r="A7502" i="1"/>
  <c r="A7486" i="1"/>
  <c r="A7470" i="1"/>
  <c r="A7454" i="1"/>
  <c r="A7438" i="1"/>
  <c r="A7422" i="1"/>
  <c r="A7406" i="1"/>
  <c r="A7390" i="1"/>
  <c r="A7374" i="1"/>
  <c r="A7358" i="1"/>
  <c r="A7342" i="1"/>
  <c r="A7326" i="1"/>
  <c r="A7310" i="1"/>
  <c r="A7294" i="1"/>
  <c r="A7278" i="1"/>
  <c r="A7262" i="1"/>
  <c r="A7246" i="1"/>
  <c r="A7230" i="1"/>
  <c r="A7214" i="1"/>
  <c r="A7198" i="1"/>
  <c r="A7182" i="1"/>
  <c r="A7166" i="1"/>
  <c r="A7150" i="1"/>
  <c r="A7134" i="1"/>
  <c r="A7118" i="1"/>
  <c r="A7102" i="1"/>
  <c r="A7086" i="1"/>
  <c r="A7070" i="1"/>
  <c r="A7054" i="1"/>
  <c r="A7038" i="1"/>
  <c r="A7022" i="1"/>
  <c r="A7006" i="1"/>
  <c r="A6990" i="1"/>
  <c r="A6974" i="1"/>
  <c r="A6958" i="1"/>
  <c r="A6942" i="1"/>
  <c r="A6926" i="1"/>
  <c r="A6910" i="1"/>
  <c r="A6894" i="1"/>
  <c r="A6878" i="1"/>
  <c r="A6862" i="1"/>
  <c r="A6846" i="1"/>
  <c r="A6830" i="1"/>
  <c r="A6814" i="1"/>
  <c r="A6798" i="1"/>
  <c r="A6782" i="1"/>
  <c r="A6766" i="1"/>
  <c r="A9453" i="1"/>
  <c r="A9437" i="1"/>
  <c r="A9421" i="1"/>
  <c r="A9405" i="1"/>
  <c r="A9389" i="1"/>
  <c r="A9373" i="1"/>
  <c r="A9357" i="1"/>
  <c r="A9341" i="1"/>
  <c r="A9325" i="1"/>
  <c r="A9309" i="1"/>
  <c r="A9293" i="1"/>
  <c r="A9277" i="1"/>
  <c r="A9261" i="1"/>
  <c r="A9245" i="1"/>
  <c r="A9229" i="1"/>
  <c r="A9213" i="1"/>
  <c r="A9197" i="1"/>
  <c r="A9181" i="1"/>
  <c r="A9165" i="1"/>
  <c r="A9149" i="1"/>
  <c r="A9133" i="1"/>
  <c r="A9117" i="1"/>
  <c r="A9101" i="1"/>
  <c r="A9085" i="1"/>
  <c r="A9069" i="1"/>
  <c r="A9053" i="1"/>
  <c r="A9037" i="1"/>
  <c r="A9021" i="1"/>
  <c r="A9005" i="1"/>
  <c r="A8989" i="1"/>
  <c r="A8973" i="1"/>
  <c r="A8957" i="1"/>
  <c r="A8941" i="1"/>
  <c r="A8925" i="1"/>
  <c r="A8909" i="1"/>
  <c r="A8893" i="1"/>
  <c r="A8877" i="1"/>
  <c r="A8861" i="1"/>
  <c r="A8845" i="1"/>
  <c r="A8829" i="1"/>
  <c r="A8813" i="1"/>
  <c r="A8797" i="1"/>
  <c r="A8781" i="1"/>
  <c r="A8765" i="1"/>
  <c r="A8749" i="1"/>
  <c r="A8733" i="1"/>
  <c r="A8717" i="1"/>
  <c r="A8701" i="1"/>
  <c r="A8685" i="1"/>
  <c r="A8669" i="1"/>
  <c r="A8653" i="1"/>
  <c r="A8637" i="1"/>
  <c r="A8621" i="1"/>
  <c r="A8605" i="1"/>
  <c r="A8589" i="1"/>
  <c r="A8573" i="1"/>
  <c r="A8557" i="1"/>
  <c r="A8541" i="1"/>
  <c r="A8525" i="1"/>
  <c r="A8509" i="1"/>
  <c r="A8493" i="1"/>
  <c r="A8477" i="1"/>
  <c r="A8461" i="1"/>
  <c r="A8445" i="1"/>
  <c r="A8429" i="1"/>
  <c r="A8413" i="1"/>
  <c r="A8397" i="1"/>
  <c r="A8381" i="1"/>
  <c r="A8365" i="1"/>
  <c r="A8349" i="1"/>
  <c r="A8333" i="1"/>
  <c r="A8317" i="1"/>
  <c r="A8301" i="1"/>
  <c r="A8285" i="1"/>
  <c r="A8269" i="1"/>
  <c r="A8253" i="1"/>
  <c r="A8237" i="1"/>
  <c r="A8221" i="1"/>
  <c r="A8205" i="1"/>
  <c r="A8189" i="1"/>
  <c r="A8173" i="1"/>
  <c r="A8157" i="1"/>
  <c r="A8141" i="1"/>
  <c r="A8125" i="1"/>
  <c r="A8109" i="1"/>
  <c r="A8093" i="1"/>
  <c r="A8077" i="1"/>
  <c r="A8061" i="1"/>
  <c r="A8045" i="1"/>
  <c r="A8029" i="1"/>
  <c r="A8013" i="1"/>
  <c r="A7997" i="1"/>
  <c r="A7981" i="1"/>
  <c r="A7965" i="1"/>
  <c r="A7949" i="1"/>
  <c r="A7933" i="1"/>
  <c r="A7917" i="1"/>
  <c r="A7901" i="1"/>
  <c r="A7885" i="1"/>
  <c r="A7869" i="1"/>
  <c r="A7853" i="1"/>
  <c r="A7837" i="1"/>
  <c r="A7821" i="1"/>
  <c r="A7805" i="1"/>
  <c r="A7789" i="1"/>
  <c r="A7773" i="1"/>
  <c r="A7757" i="1"/>
  <c r="A7741" i="1"/>
  <c r="A7725" i="1"/>
  <c r="A7709" i="1"/>
  <c r="A7693" i="1"/>
  <c r="A7677" i="1"/>
  <c r="A7661" i="1"/>
  <c r="A7645" i="1"/>
  <c r="A7629" i="1"/>
  <c r="A7613" i="1"/>
  <c r="A7597" i="1"/>
  <c r="A7581" i="1"/>
  <c r="A7565" i="1"/>
  <c r="A7549" i="1"/>
  <c r="A7533" i="1"/>
  <c r="A7517" i="1"/>
  <c r="A7501" i="1"/>
  <c r="A7485" i="1"/>
  <c r="A7469" i="1"/>
  <c r="A7453" i="1"/>
  <c r="A7437" i="1"/>
  <c r="A7421" i="1"/>
  <c r="A7405" i="1"/>
  <c r="A7389" i="1"/>
  <c r="A7373" i="1"/>
  <c r="A7357" i="1"/>
  <c r="A7341" i="1"/>
  <c r="A7325" i="1"/>
  <c r="A7309" i="1"/>
  <c r="A7293" i="1"/>
  <c r="A7277" i="1"/>
  <c r="A7261" i="1"/>
  <c r="A7245" i="1"/>
  <c r="A7229" i="1"/>
  <c r="A7213" i="1"/>
  <c r="A7197" i="1"/>
  <c r="A7181" i="1"/>
  <c r="A7165" i="1"/>
  <c r="A7149" i="1"/>
  <c r="A7133" i="1"/>
  <c r="A7117" i="1"/>
  <c r="A7101" i="1"/>
  <c r="A7085" i="1"/>
  <c r="A7069" i="1"/>
  <c r="A7053" i="1"/>
  <c r="A7037" i="1"/>
  <c r="A7021" i="1"/>
  <c r="A7005" i="1"/>
  <c r="A6989" i="1"/>
  <c r="A6973" i="1"/>
  <c r="A6957" i="1"/>
  <c r="A6941" i="1"/>
  <c r="A6925" i="1"/>
  <c r="A6909" i="1"/>
  <c r="A6893" i="1"/>
  <c r="A6877" i="1"/>
  <c r="A6861" i="1"/>
  <c r="A6845" i="1"/>
  <c r="A6829" i="1"/>
  <c r="A6813" i="1"/>
  <c r="A6797" i="1"/>
  <c r="A6781" i="1"/>
  <c r="A9468" i="1"/>
  <c r="A9452" i="1"/>
  <c r="A9436" i="1"/>
  <c r="A9420" i="1"/>
  <c r="A9404" i="1"/>
  <c r="A9388" i="1"/>
  <c r="A9372" i="1"/>
  <c r="A9356" i="1"/>
  <c r="A9340" i="1"/>
  <c r="A9324" i="1"/>
  <c r="A9308" i="1"/>
  <c r="A9292" i="1"/>
  <c r="A9276" i="1"/>
  <c r="A9260" i="1"/>
  <c r="A9244" i="1"/>
  <c r="A9228" i="1"/>
  <c r="A9212" i="1"/>
  <c r="A9196" i="1"/>
  <c r="A9180" i="1"/>
  <c r="A9164" i="1"/>
  <c r="A9148" i="1"/>
  <c r="A9132" i="1"/>
  <c r="A9116" i="1"/>
  <c r="A9100" i="1"/>
  <c r="A9084" i="1"/>
  <c r="A9068" i="1"/>
  <c r="A9052" i="1"/>
  <c r="A9036" i="1"/>
  <c r="A9020" i="1"/>
  <c r="A9004" i="1"/>
  <c r="A8988" i="1"/>
  <c r="A8972" i="1"/>
  <c r="A8956" i="1"/>
  <c r="A8940" i="1"/>
  <c r="A8924" i="1"/>
  <c r="A8908" i="1"/>
  <c r="A8892" i="1"/>
  <c r="A8876" i="1"/>
  <c r="A8860" i="1"/>
  <c r="A8844" i="1"/>
  <c r="A8828" i="1"/>
  <c r="A8812" i="1"/>
  <c r="A8796" i="1"/>
  <c r="A8780" i="1"/>
  <c r="A8764" i="1"/>
  <c r="A8748" i="1"/>
  <c r="A8732" i="1"/>
  <c r="A8716" i="1"/>
  <c r="A8700" i="1"/>
  <c r="A8684" i="1"/>
  <c r="A8668" i="1"/>
  <c r="A8652" i="1"/>
  <c r="A8636" i="1"/>
  <c r="A8620" i="1"/>
  <c r="A8604" i="1"/>
  <c r="A8588" i="1"/>
  <c r="A8572" i="1"/>
  <c r="A8556" i="1"/>
  <c r="A8540" i="1"/>
  <c r="A8524" i="1"/>
  <c r="A8508" i="1"/>
  <c r="A8492" i="1"/>
  <c r="A8476" i="1"/>
  <c r="A8460" i="1"/>
  <c r="A8444" i="1"/>
  <c r="A8428" i="1"/>
  <c r="A8412" i="1"/>
  <c r="A8396" i="1"/>
  <c r="A8380" i="1"/>
  <c r="A8364" i="1"/>
  <c r="A8348" i="1"/>
  <c r="A8332" i="1"/>
  <c r="A8316" i="1"/>
  <c r="A8300" i="1"/>
  <c r="A8284" i="1"/>
  <c r="A8268" i="1"/>
  <c r="A8252" i="1"/>
  <c r="A8236" i="1"/>
  <c r="A8220" i="1"/>
  <c r="A8204" i="1"/>
  <c r="A8188" i="1"/>
  <c r="A8172" i="1"/>
  <c r="A8156" i="1"/>
  <c r="A8140" i="1"/>
  <c r="A8124" i="1"/>
  <c r="A8108" i="1"/>
  <c r="A8092" i="1"/>
  <c r="A8076" i="1"/>
  <c r="A8060" i="1"/>
  <c r="A8044" i="1"/>
  <c r="A8028" i="1"/>
  <c r="A8012" i="1"/>
  <c r="A7996" i="1"/>
  <c r="A7980" i="1"/>
  <c r="A7964" i="1"/>
  <c r="A7948" i="1"/>
  <c r="A7932" i="1"/>
  <c r="A7916" i="1"/>
  <c r="A7900" i="1"/>
  <c r="A7884" i="1"/>
  <c r="A7868" i="1"/>
  <c r="A7852" i="1"/>
  <c r="A7836" i="1"/>
  <c r="A7820" i="1"/>
  <c r="A7804" i="1"/>
  <c r="A7788" i="1"/>
  <c r="A7772" i="1"/>
  <c r="A7756" i="1"/>
  <c r="A7740" i="1"/>
  <c r="A7724" i="1"/>
  <c r="A7708" i="1"/>
  <c r="A7692" i="1"/>
  <c r="A7676" i="1"/>
  <c r="A7660" i="1"/>
  <c r="A7644" i="1"/>
  <c r="A7628" i="1"/>
  <c r="A7612" i="1"/>
  <c r="A7596" i="1"/>
  <c r="A7580" i="1"/>
  <c r="A7564" i="1"/>
  <c r="A7548" i="1"/>
  <c r="A7532" i="1"/>
  <c r="A7516" i="1"/>
  <c r="A7500" i="1"/>
  <c r="A7484" i="1"/>
  <c r="A7468" i="1"/>
  <c r="A7452" i="1"/>
  <c r="A7436" i="1"/>
  <c r="A7420" i="1"/>
  <c r="A7404" i="1"/>
  <c r="A7388" i="1"/>
  <c r="A7372" i="1"/>
  <c r="A7356" i="1"/>
  <c r="A7340" i="1"/>
  <c r="A7324" i="1"/>
  <c r="A7308" i="1"/>
  <c r="A7292" i="1"/>
  <c r="A7276" i="1"/>
  <c r="A7260" i="1"/>
  <c r="A7244" i="1"/>
  <c r="A7228" i="1"/>
  <c r="A7212" i="1"/>
  <c r="A7196" i="1"/>
  <c r="A7180" i="1"/>
  <c r="A7164" i="1"/>
  <c r="A7148" i="1"/>
  <c r="A7132" i="1"/>
  <c r="A7116" i="1"/>
  <c r="A7100" i="1"/>
  <c r="A7084" i="1"/>
  <c r="A7068" i="1"/>
  <c r="A7052" i="1"/>
  <c r="A7036" i="1"/>
  <c r="A7020" i="1"/>
  <c r="A7004" i="1"/>
  <c r="A6988" i="1"/>
  <c r="A6972" i="1"/>
  <c r="A6956" i="1"/>
  <c r="A6940" i="1"/>
  <c r="A6924" i="1"/>
  <c r="A6908" i="1"/>
  <c r="A6892" i="1"/>
  <c r="A6876" i="1"/>
  <c r="A6860" i="1"/>
  <c r="A6844" i="1"/>
  <c r="A6828" i="1"/>
  <c r="A6812" i="1"/>
  <c r="A6796" i="1"/>
  <c r="A6780" i="1"/>
  <c r="A6750" i="1"/>
  <c r="A6734" i="1"/>
  <c r="A6718" i="1"/>
  <c r="A6702" i="1"/>
  <c r="A6686" i="1"/>
  <c r="A6670" i="1"/>
  <c r="A6654" i="1"/>
  <c r="A6638" i="1"/>
  <c r="A6622" i="1"/>
  <c r="A6606" i="1"/>
  <c r="A6590" i="1"/>
  <c r="A6574" i="1"/>
  <c r="A6558" i="1"/>
  <c r="A6542" i="1"/>
  <c r="A6526" i="1"/>
  <c r="A6510" i="1"/>
  <c r="A6494" i="1"/>
  <c r="A6478" i="1"/>
  <c r="A6462" i="1"/>
  <c r="A6446" i="1"/>
  <c r="A6430" i="1"/>
  <c r="A6414" i="1"/>
  <c r="A6398" i="1"/>
  <c r="A6382" i="1"/>
  <c r="A6366" i="1"/>
  <c r="A6350" i="1"/>
  <c r="A6334" i="1"/>
  <c r="A6318" i="1"/>
  <c r="A6302" i="1"/>
  <c r="A6286" i="1"/>
  <c r="A6270" i="1"/>
  <c r="A6254" i="1"/>
  <c r="A6238" i="1"/>
  <c r="A6222" i="1"/>
  <c r="A6206" i="1"/>
  <c r="A6190" i="1"/>
  <c r="A6174" i="1"/>
  <c r="A6158" i="1"/>
  <c r="A6142" i="1"/>
  <c r="A6126" i="1"/>
  <c r="A6110" i="1"/>
  <c r="A6094" i="1"/>
  <c r="A6078" i="1"/>
  <c r="A6062" i="1"/>
  <c r="A6046" i="1"/>
  <c r="A6030" i="1"/>
  <c r="A6014" i="1"/>
  <c r="A5998" i="1"/>
  <c r="A5982" i="1"/>
  <c r="A5966" i="1"/>
  <c r="A5950" i="1"/>
  <c r="A5934" i="1"/>
  <c r="A5918" i="1"/>
  <c r="A5902" i="1"/>
  <c r="A5886" i="1"/>
  <c r="A5870" i="1"/>
  <c r="A5854" i="1"/>
  <c r="A5838" i="1"/>
  <c r="A5822" i="1"/>
  <c r="A5806" i="1"/>
  <c r="A5790" i="1"/>
  <c r="A5774" i="1"/>
  <c r="A5758" i="1"/>
  <c r="A5742" i="1"/>
  <c r="A5726" i="1"/>
  <c r="A5710" i="1"/>
  <c r="A5694" i="1"/>
  <c r="A5678" i="1"/>
  <c r="A5662" i="1"/>
  <c r="A5646" i="1"/>
  <c r="A5630" i="1"/>
  <c r="A5614" i="1"/>
  <c r="A5598" i="1"/>
  <c r="A5582" i="1"/>
  <c r="A5566" i="1"/>
  <c r="A5550" i="1"/>
  <c r="A5534" i="1"/>
  <c r="A5518" i="1"/>
  <c r="A5502" i="1"/>
  <c r="A5486" i="1"/>
  <c r="A5470" i="1"/>
  <c r="A5454" i="1"/>
  <c r="A5438" i="1"/>
  <c r="A5422" i="1"/>
  <c r="A5406" i="1"/>
  <c r="A5390" i="1"/>
  <c r="A5374" i="1"/>
  <c r="A5358" i="1"/>
  <c r="A5342" i="1"/>
  <c r="A5326" i="1"/>
  <c r="A5310" i="1"/>
  <c r="A5294" i="1"/>
  <c r="A5278" i="1"/>
  <c r="A5262" i="1"/>
  <c r="A5246" i="1"/>
  <c r="A5230" i="1"/>
  <c r="A5214" i="1"/>
  <c r="A5198" i="1"/>
  <c r="A5182" i="1"/>
  <c r="A5166" i="1"/>
  <c r="A5150" i="1"/>
  <c r="A5134" i="1"/>
  <c r="A5118" i="1"/>
  <c r="A5102" i="1"/>
  <c r="A5086" i="1"/>
  <c r="A5070" i="1"/>
  <c r="A5054" i="1"/>
  <c r="A5038" i="1"/>
  <c r="A5022" i="1"/>
  <c r="A5006" i="1"/>
  <c r="A4990" i="1"/>
  <c r="A4974" i="1"/>
  <c r="A4958" i="1"/>
  <c r="A4942" i="1"/>
  <c r="A4926" i="1"/>
  <c r="A4910" i="1"/>
  <c r="A4894" i="1"/>
  <c r="A4878" i="1"/>
  <c r="A4862" i="1"/>
  <c r="A4846" i="1"/>
  <c r="A4830" i="1"/>
  <c r="A4814" i="1"/>
  <c r="A4798" i="1"/>
  <c r="A4782" i="1"/>
  <c r="A4766" i="1"/>
  <c r="A4750" i="1"/>
  <c r="A4734" i="1"/>
  <c r="A4718" i="1"/>
  <c r="A4702" i="1"/>
  <c r="A4686" i="1"/>
  <c r="A4670" i="1"/>
  <c r="A4654" i="1"/>
  <c r="A4638" i="1"/>
  <c r="A4622" i="1"/>
  <c r="A4606" i="1"/>
  <c r="A4590" i="1"/>
  <c r="A4574" i="1"/>
  <c r="A4558" i="1"/>
  <c r="A4542" i="1"/>
  <c r="A4526" i="1"/>
  <c r="A4510" i="1"/>
  <c r="A4494" i="1"/>
  <c r="A4478" i="1"/>
  <c r="A4462" i="1"/>
  <c r="A4446" i="1"/>
  <c r="A4430" i="1"/>
  <c r="A4414" i="1"/>
  <c r="A4398" i="1"/>
  <c r="A4382" i="1"/>
  <c r="A4366" i="1"/>
  <c r="A4350" i="1"/>
  <c r="A4334" i="1"/>
  <c r="A4318" i="1"/>
  <c r="A4302" i="1"/>
  <c r="A4286" i="1"/>
  <c r="A4270" i="1"/>
  <c r="A4254" i="1"/>
  <c r="A4238" i="1"/>
  <c r="A4222" i="1"/>
  <c r="A4206" i="1"/>
  <c r="A4190" i="1"/>
  <c r="A4174" i="1"/>
  <c r="A4158" i="1"/>
  <c r="A4142" i="1"/>
  <c r="A4126" i="1"/>
  <c r="A4110" i="1"/>
  <c r="A4094" i="1"/>
  <c r="A4078" i="1"/>
  <c r="A6765" i="1"/>
  <c r="A6749" i="1"/>
  <c r="A6733" i="1"/>
  <c r="A6717" i="1"/>
  <c r="A6701" i="1"/>
  <c r="A6685" i="1"/>
  <c r="A6669" i="1"/>
  <c r="A6653" i="1"/>
  <c r="A6637" i="1"/>
  <c r="A6621" i="1"/>
  <c r="A6605" i="1"/>
  <c r="A6589" i="1"/>
  <c r="A6573" i="1"/>
  <c r="A6557" i="1"/>
  <c r="A6541" i="1"/>
  <c r="A6525" i="1"/>
  <c r="A6509" i="1"/>
  <c r="A6493" i="1"/>
  <c r="A6477" i="1"/>
  <c r="A6461" i="1"/>
  <c r="A6445" i="1"/>
  <c r="A6429" i="1"/>
  <c r="A6413" i="1"/>
  <c r="A6397" i="1"/>
  <c r="A6381" i="1"/>
  <c r="A6365" i="1"/>
  <c r="A6349" i="1"/>
  <c r="A6333" i="1"/>
  <c r="A6317" i="1"/>
  <c r="A6301" i="1"/>
  <c r="A6285" i="1"/>
  <c r="A6269" i="1"/>
  <c r="A6253" i="1"/>
  <c r="A6237" i="1"/>
  <c r="A6221" i="1"/>
  <c r="A6205" i="1"/>
  <c r="A6189" i="1"/>
  <c r="A6173" i="1"/>
  <c r="A6157" i="1"/>
  <c r="A6141" i="1"/>
  <c r="A6125" i="1"/>
  <c r="A6109" i="1"/>
  <c r="A6093" i="1"/>
  <c r="A6077" i="1"/>
  <c r="A6061" i="1"/>
  <c r="A6045" i="1"/>
  <c r="A6029" i="1"/>
  <c r="A6013" i="1"/>
  <c r="A5997" i="1"/>
  <c r="A5981" i="1"/>
  <c r="A5965" i="1"/>
  <c r="A5949" i="1"/>
  <c r="A5933" i="1"/>
  <c r="A5917" i="1"/>
  <c r="A5901" i="1"/>
  <c r="A5885" i="1"/>
  <c r="A5869" i="1"/>
  <c r="A5853" i="1"/>
  <c r="A5837" i="1"/>
  <c r="A5821" i="1"/>
  <c r="A5805" i="1"/>
  <c r="A5789" i="1"/>
  <c r="A5773" i="1"/>
  <c r="A5757" i="1"/>
  <c r="A5741" i="1"/>
  <c r="A5725" i="1"/>
  <c r="A5709" i="1"/>
  <c r="A5693" i="1"/>
  <c r="A5677" i="1"/>
  <c r="A5661" i="1"/>
  <c r="A5645" i="1"/>
  <c r="A5629" i="1"/>
  <c r="A5613" i="1"/>
  <c r="A5597" i="1"/>
  <c r="A5581" i="1"/>
  <c r="A5565" i="1"/>
  <c r="A5549" i="1"/>
  <c r="A5533" i="1"/>
  <c r="A5517" i="1"/>
  <c r="A5501" i="1"/>
  <c r="A5485" i="1"/>
  <c r="A5469" i="1"/>
  <c r="A5453" i="1"/>
  <c r="A5437" i="1"/>
  <c r="A5421" i="1"/>
  <c r="A5405" i="1"/>
  <c r="A5389" i="1"/>
  <c r="A5373" i="1"/>
  <c r="A5357" i="1"/>
  <c r="A5341" i="1"/>
  <c r="A5325" i="1"/>
  <c r="A5309" i="1"/>
  <c r="A5293" i="1"/>
  <c r="A5277" i="1"/>
  <c r="A5261" i="1"/>
  <c r="A5245" i="1"/>
  <c r="A5229" i="1"/>
  <c r="A5213" i="1"/>
  <c r="A5197" i="1"/>
  <c r="A5181" i="1"/>
  <c r="A5165" i="1"/>
  <c r="A5149" i="1"/>
  <c r="A5133" i="1"/>
  <c r="A5117" i="1"/>
  <c r="A5101" i="1"/>
  <c r="A5085" i="1"/>
  <c r="A5069" i="1"/>
  <c r="A5053" i="1"/>
  <c r="A5037" i="1"/>
  <c r="A5021" i="1"/>
  <c r="A5005" i="1"/>
  <c r="A4989" i="1"/>
  <c r="A4973" i="1"/>
  <c r="A4957" i="1"/>
  <c r="A4941" i="1"/>
  <c r="A4925" i="1"/>
  <c r="A4909" i="1"/>
  <c r="A4893" i="1"/>
  <c r="A4877" i="1"/>
  <c r="A4861" i="1"/>
  <c r="A4845" i="1"/>
  <c r="A4829" i="1"/>
  <c r="A4813" i="1"/>
  <c r="A4797" i="1"/>
  <c r="A4781" i="1"/>
  <c r="A4765" i="1"/>
  <c r="A4749" i="1"/>
  <c r="A4733" i="1"/>
  <c r="A4717" i="1"/>
  <c r="A4701" i="1"/>
  <c r="A4685" i="1"/>
  <c r="A4669" i="1"/>
  <c r="A4653" i="1"/>
  <c r="A4637" i="1"/>
  <c r="A4621" i="1"/>
  <c r="A4605" i="1"/>
  <c r="A4589" i="1"/>
  <c r="A4573" i="1"/>
  <c r="A4557" i="1"/>
  <c r="A4541" i="1"/>
  <c r="A4525" i="1"/>
  <c r="A4509" i="1"/>
  <c r="A4493" i="1"/>
  <c r="A4477" i="1"/>
  <c r="A4461" i="1"/>
  <c r="A4445" i="1"/>
  <c r="A4429" i="1"/>
  <c r="A4413" i="1"/>
  <c r="A4397" i="1"/>
  <c r="A4381" i="1"/>
  <c r="A4365" i="1"/>
  <c r="A4349" i="1"/>
  <c r="A4333" i="1"/>
  <c r="A4317" i="1"/>
  <c r="A4301" i="1"/>
  <c r="A4285" i="1"/>
  <c r="A4269" i="1"/>
  <c r="A4253" i="1"/>
  <c r="A4237" i="1"/>
  <c r="A4221" i="1"/>
  <c r="A4205" i="1"/>
  <c r="A4189" i="1"/>
  <c r="A4173" i="1"/>
  <c r="A4157" i="1"/>
  <c r="A4141" i="1"/>
  <c r="A4125" i="1"/>
  <c r="A4109" i="1"/>
  <c r="A4093" i="1"/>
  <c r="A4077" i="1"/>
  <c r="A4061" i="1"/>
  <c r="A6764" i="1"/>
  <c r="A6748" i="1"/>
  <c r="A6732" i="1"/>
  <c r="A6716" i="1"/>
  <c r="A6700" i="1"/>
  <c r="A6684" i="1"/>
  <c r="A6668" i="1"/>
  <c r="A6652" i="1"/>
  <c r="A6636" i="1"/>
  <c r="A6620" i="1"/>
  <c r="A6604" i="1"/>
  <c r="A6588" i="1"/>
  <c r="A6572" i="1"/>
  <c r="A6556" i="1"/>
  <c r="A6540" i="1"/>
  <c r="A6524" i="1"/>
  <c r="A6508" i="1"/>
  <c r="A6492" i="1"/>
  <c r="A6476" i="1"/>
  <c r="A6460" i="1"/>
  <c r="A6444" i="1"/>
  <c r="A6428" i="1"/>
  <c r="A6412" i="1"/>
  <c r="A6396" i="1"/>
  <c r="A6380" i="1"/>
  <c r="A6364" i="1"/>
  <c r="A6348" i="1"/>
  <c r="A6332" i="1"/>
  <c r="A6316" i="1"/>
  <c r="A6300" i="1"/>
  <c r="A6284" i="1"/>
  <c r="A6268" i="1"/>
  <c r="A6252" i="1"/>
  <c r="A6236" i="1"/>
  <c r="A6220" i="1"/>
  <c r="A6204" i="1"/>
  <c r="A6188" i="1"/>
  <c r="A6172" i="1"/>
  <c r="A6156" i="1"/>
  <c r="A6140" i="1"/>
  <c r="A6124" i="1"/>
  <c r="A6108" i="1"/>
  <c r="A6092" i="1"/>
  <c r="A6076" i="1"/>
  <c r="A6060" i="1"/>
  <c r="A6044" i="1"/>
  <c r="A6028" i="1"/>
  <c r="A6012" i="1"/>
  <c r="A5996" i="1"/>
  <c r="A5980" i="1"/>
  <c r="A5964" i="1"/>
  <c r="A5948" i="1"/>
  <c r="A5932" i="1"/>
  <c r="A5916" i="1"/>
  <c r="A5900" i="1"/>
  <c r="A5884" i="1"/>
  <c r="A5868" i="1"/>
  <c r="A5852" i="1"/>
  <c r="A5836" i="1"/>
  <c r="A5820" i="1"/>
  <c r="A5804" i="1"/>
  <c r="A5788" i="1"/>
  <c r="A5772" i="1"/>
  <c r="A5756" i="1"/>
  <c r="A5740" i="1"/>
  <c r="A5724" i="1"/>
  <c r="A5708" i="1"/>
  <c r="A5692" i="1"/>
  <c r="A5676" i="1"/>
  <c r="A5660" i="1"/>
  <c r="A5644" i="1"/>
  <c r="A5628" i="1"/>
  <c r="A5612" i="1"/>
  <c r="A5596" i="1"/>
  <c r="A5580" i="1"/>
  <c r="A5564" i="1"/>
  <c r="A5548" i="1"/>
  <c r="A5532" i="1"/>
  <c r="A5516" i="1"/>
  <c r="A5500" i="1"/>
  <c r="A5484" i="1"/>
  <c r="A5468" i="1"/>
  <c r="A5452" i="1"/>
  <c r="A5436" i="1"/>
  <c r="A5420" i="1"/>
  <c r="A5404" i="1"/>
  <c r="A5388" i="1"/>
  <c r="A5372" i="1"/>
  <c r="A5356" i="1"/>
  <c r="A5340" i="1"/>
  <c r="A5324" i="1"/>
  <c r="A5308" i="1"/>
  <c r="A5292" i="1"/>
  <c r="A5276" i="1"/>
  <c r="A5260" i="1"/>
  <c r="A5244" i="1"/>
  <c r="A5228" i="1"/>
  <c r="A5212" i="1"/>
  <c r="A5196" i="1"/>
  <c r="A5180" i="1"/>
  <c r="A5164" i="1"/>
  <c r="A5148" i="1"/>
  <c r="A5132" i="1"/>
  <c r="A5116" i="1"/>
  <c r="A5100" i="1"/>
  <c r="A5084" i="1"/>
  <c r="A5068" i="1"/>
  <c r="A5052" i="1"/>
  <c r="A5036" i="1"/>
  <c r="A5020" i="1"/>
  <c r="A5004" i="1"/>
  <c r="A4988" i="1"/>
  <c r="A4972" i="1"/>
  <c r="A4956" i="1"/>
  <c r="A4940" i="1"/>
  <c r="A4924" i="1"/>
  <c r="A4908" i="1"/>
  <c r="A4892" i="1"/>
  <c r="A4876" i="1"/>
  <c r="A4860" i="1"/>
  <c r="A4844" i="1"/>
  <c r="A4828" i="1"/>
  <c r="A4812" i="1"/>
  <c r="A4796" i="1"/>
  <c r="A4780" i="1"/>
  <c r="A4764" i="1"/>
  <c r="A4748" i="1"/>
  <c r="A4732" i="1"/>
  <c r="A4716" i="1"/>
  <c r="A4700" i="1"/>
  <c r="A4684" i="1"/>
  <c r="A4668" i="1"/>
  <c r="A4652" i="1"/>
  <c r="A4636" i="1"/>
  <c r="A4620" i="1"/>
  <c r="A4604" i="1"/>
  <c r="A4588" i="1"/>
  <c r="A4572" i="1"/>
  <c r="A4556" i="1"/>
  <c r="A4540" i="1"/>
  <c r="A4524" i="1"/>
  <c r="A4508" i="1"/>
  <c r="A4492" i="1"/>
  <c r="A4476" i="1"/>
  <c r="A4460" i="1"/>
  <c r="A4444" i="1"/>
  <c r="A4428" i="1"/>
  <c r="A4412" i="1"/>
  <c r="A4396" i="1"/>
  <c r="A4380" i="1"/>
  <c r="A4364" i="1"/>
  <c r="A4348" i="1"/>
  <c r="A4332" i="1"/>
  <c r="A4316" i="1"/>
  <c r="A4300" i="1"/>
  <c r="A4284" i="1"/>
  <c r="A4268" i="1"/>
  <c r="A4252" i="1"/>
  <c r="A4236" i="1"/>
  <c r="A4220" i="1"/>
  <c r="A4204" i="1"/>
  <c r="A4188" i="1"/>
  <c r="A4172" i="1"/>
  <c r="A4156" i="1"/>
  <c r="A4140" i="1"/>
  <c r="A4124" i="1"/>
  <c r="A4108" i="1"/>
  <c r="A4092" i="1"/>
  <c r="A4076" i="1"/>
  <c r="A2880" i="1"/>
  <c r="A2864" i="1"/>
  <c r="A2848" i="1"/>
  <c r="A2832" i="1"/>
  <c r="A2816" i="1"/>
  <c r="A2800" i="1"/>
  <c r="A2784" i="1"/>
  <c r="A2768" i="1"/>
  <c r="A2752" i="1"/>
  <c r="A2736" i="1"/>
  <c r="A2720" i="1"/>
  <c r="A2704" i="1"/>
  <c r="A2688" i="1"/>
  <c r="A2672" i="1"/>
  <c r="A2656" i="1"/>
  <c r="A2640" i="1"/>
  <c r="A2624" i="1"/>
  <c r="A2608" i="1"/>
  <c r="A2592" i="1"/>
  <c r="A2576" i="1"/>
  <c r="A2560" i="1"/>
  <c r="A2544" i="1"/>
  <c r="A2528" i="1"/>
  <c r="A2512" i="1"/>
  <c r="A2496" i="1"/>
  <c r="A2480" i="1"/>
  <c r="A2464" i="1"/>
  <c r="A2448" i="1"/>
  <c r="A2432" i="1"/>
  <c r="A2416" i="1"/>
  <c r="A2400" i="1"/>
  <c r="A2384" i="1"/>
  <c r="A2368" i="1"/>
  <c r="A2352" i="1"/>
  <c r="A2336" i="1"/>
  <c r="A2320" i="1"/>
  <c r="A2304" i="1"/>
  <c r="A2288" i="1"/>
  <c r="A2272" i="1"/>
  <c r="A2256" i="1"/>
  <c r="A2240" i="1"/>
  <c r="A2224" i="1"/>
  <c r="A2208" i="1"/>
  <c r="A2192" i="1"/>
  <c r="A2176" i="1"/>
  <c r="A2160" i="1"/>
  <c r="A2144" i="1"/>
  <c r="A2128" i="1"/>
  <c r="A2112" i="1"/>
  <c r="A2096" i="1"/>
  <c r="A2080" i="1"/>
  <c r="A2064" i="1"/>
  <c r="A2048" i="1"/>
  <c r="A2032" i="1"/>
  <c r="A2016" i="1"/>
  <c r="A2000" i="1"/>
  <c r="A1984" i="1"/>
  <c r="A1968" i="1"/>
  <c r="A1952" i="1"/>
  <c r="A1936" i="1"/>
  <c r="A1920" i="1"/>
  <c r="A1904" i="1"/>
  <c r="A1888" i="1"/>
  <c r="A1872" i="1"/>
  <c r="A1856" i="1"/>
  <c r="A1840" i="1"/>
  <c r="A1824" i="1"/>
  <c r="A1808" i="1"/>
  <c r="A1792" i="1"/>
  <c r="A1776" i="1"/>
  <c r="A1760" i="1"/>
  <c r="A1744" i="1"/>
  <c r="A1728" i="1"/>
  <c r="A1712" i="1"/>
  <c r="A1696" i="1"/>
  <c r="A1680" i="1"/>
  <c r="A1664" i="1"/>
  <c r="A1648" i="1"/>
  <c r="A1632" i="1"/>
  <c r="A1616" i="1"/>
  <c r="A1600" i="1"/>
  <c r="A1584" i="1"/>
  <c r="A1568" i="1"/>
  <c r="A1552" i="1"/>
  <c r="A1536" i="1"/>
  <c r="A1520" i="1"/>
  <c r="A1504" i="1"/>
  <c r="A1488" i="1"/>
  <c r="A1472" i="1"/>
  <c r="A1456" i="1"/>
  <c r="A1440" i="1"/>
  <c r="A1424" i="1"/>
  <c r="A1408" i="1"/>
  <c r="A1392" i="1"/>
  <c r="A1376" i="1"/>
  <c r="A4062" i="1"/>
  <c r="A4046" i="1"/>
  <c r="A4030" i="1"/>
  <c r="A4014" i="1"/>
  <c r="A3998" i="1"/>
  <c r="A3982" i="1"/>
  <c r="A3966" i="1"/>
  <c r="A3950" i="1"/>
  <c r="A3934" i="1"/>
  <c r="A3918" i="1"/>
  <c r="A3902" i="1"/>
  <c r="A3886" i="1"/>
  <c r="A3870" i="1"/>
  <c r="A3854" i="1"/>
  <c r="A3838" i="1"/>
  <c r="A3822" i="1"/>
  <c r="A3806" i="1"/>
  <c r="A3790" i="1"/>
  <c r="A3774" i="1"/>
  <c r="A3758" i="1"/>
  <c r="A3742" i="1"/>
  <c r="A3726" i="1"/>
  <c r="A3710" i="1"/>
  <c r="A3694" i="1"/>
  <c r="A3678" i="1"/>
  <c r="A3662" i="1"/>
  <c r="A3646" i="1"/>
  <c r="A3630" i="1"/>
  <c r="A3614" i="1"/>
  <c r="A3598" i="1"/>
  <c r="A3582" i="1"/>
  <c r="A3566" i="1"/>
  <c r="A3550" i="1"/>
  <c r="A3534" i="1"/>
  <c r="A3518" i="1"/>
  <c r="A3502" i="1"/>
  <c r="A3486" i="1"/>
  <c r="A3470" i="1"/>
  <c r="A3454" i="1"/>
  <c r="A3438" i="1"/>
  <c r="A3422" i="1"/>
  <c r="A3406" i="1"/>
  <c r="A3390" i="1"/>
  <c r="A3374" i="1"/>
  <c r="A3358" i="1"/>
  <c r="A3342" i="1"/>
  <c r="A3326" i="1"/>
  <c r="A3310" i="1"/>
  <c r="A3294" i="1"/>
  <c r="A3278" i="1"/>
  <c r="A3262" i="1"/>
  <c r="A3246" i="1"/>
  <c r="A3230" i="1"/>
  <c r="A3214" i="1"/>
  <c r="A3198" i="1"/>
  <c r="A3182" i="1"/>
  <c r="A3166" i="1"/>
  <c r="A3150" i="1"/>
  <c r="A3134" i="1"/>
  <c r="A3118" i="1"/>
  <c r="A3102" i="1"/>
  <c r="A3086" i="1"/>
  <c r="A3070" i="1"/>
  <c r="A3054" i="1"/>
  <c r="A3038" i="1"/>
  <c r="A3022" i="1"/>
  <c r="A3006" i="1"/>
  <c r="A2990" i="1"/>
  <c r="A2974" i="1"/>
  <c r="A2958" i="1"/>
  <c r="A2942" i="1"/>
  <c r="A2926" i="1"/>
  <c r="A2910" i="1"/>
  <c r="A2894" i="1"/>
  <c r="A2878" i="1"/>
  <c r="A2862" i="1"/>
  <c r="A2846" i="1"/>
  <c r="A2830" i="1"/>
  <c r="A2814" i="1"/>
  <c r="A2798" i="1"/>
  <c r="A2782" i="1"/>
  <c r="A2766" i="1"/>
  <c r="A2750" i="1"/>
  <c r="A2734" i="1"/>
  <c r="A2718" i="1"/>
  <c r="A4045" i="1"/>
  <c r="A4029" i="1"/>
  <c r="A4013" i="1"/>
  <c r="A3997" i="1"/>
  <c r="A3981" i="1"/>
  <c r="A3965" i="1"/>
  <c r="A3949" i="1"/>
  <c r="A3933" i="1"/>
  <c r="A3917" i="1"/>
  <c r="A3901" i="1"/>
  <c r="A3885" i="1"/>
  <c r="A3869" i="1"/>
  <c r="A3853" i="1"/>
  <c r="A3837" i="1"/>
  <c r="A3821" i="1"/>
  <c r="A3805" i="1"/>
  <c r="A3789" i="1"/>
  <c r="A3773" i="1"/>
  <c r="A3757" i="1"/>
  <c r="A3741" i="1"/>
  <c r="A3725" i="1"/>
  <c r="A3709" i="1"/>
  <c r="A3693" i="1"/>
  <c r="A3677" i="1"/>
  <c r="A3661" i="1"/>
  <c r="A3645" i="1"/>
  <c r="A3629" i="1"/>
  <c r="A3613" i="1"/>
  <c r="A3597" i="1"/>
  <c r="A3581" i="1"/>
  <c r="A3565" i="1"/>
  <c r="A3549" i="1"/>
  <c r="A3533" i="1"/>
  <c r="A3517" i="1"/>
  <c r="A3501" i="1"/>
  <c r="A3485" i="1"/>
  <c r="A3469" i="1"/>
  <c r="A3453" i="1"/>
  <c r="A3437" i="1"/>
  <c r="A3421" i="1"/>
  <c r="A3405" i="1"/>
  <c r="A3389" i="1"/>
  <c r="A3373" i="1"/>
  <c r="A3357" i="1"/>
  <c r="A3341" i="1"/>
  <c r="A3325" i="1"/>
  <c r="A3309" i="1"/>
  <c r="A3293" i="1"/>
  <c r="A3277" i="1"/>
  <c r="A3261" i="1"/>
  <c r="A3245" i="1"/>
  <c r="A3229" i="1"/>
  <c r="A3213" i="1"/>
  <c r="A3197" i="1"/>
  <c r="A3181" i="1"/>
  <c r="A3165" i="1"/>
  <c r="A3149" i="1"/>
  <c r="A3133" i="1"/>
  <c r="A3117" i="1"/>
  <c r="A3101" i="1"/>
  <c r="A3085" i="1"/>
  <c r="A3069" i="1"/>
  <c r="A3053" i="1"/>
  <c r="A3037" i="1"/>
  <c r="A3021" i="1"/>
  <c r="A3005" i="1"/>
  <c r="A2989" i="1"/>
  <c r="A2973" i="1"/>
  <c r="A2957" i="1"/>
  <c r="A2941" i="1"/>
  <c r="A2925" i="1"/>
  <c r="A2909" i="1"/>
  <c r="A2893" i="1"/>
  <c r="A2877" i="1"/>
  <c r="A2861" i="1"/>
  <c r="A2845" i="1"/>
  <c r="A2829" i="1"/>
  <c r="A2813" i="1"/>
  <c r="A2797" i="1"/>
  <c r="A2781" i="1"/>
  <c r="A2765" i="1"/>
  <c r="A2749" i="1"/>
  <c r="A2733" i="1"/>
  <c r="A2717" i="1"/>
  <c r="A4060" i="1"/>
  <c r="A4044" i="1"/>
  <c r="A4028" i="1"/>
  <c r="A4012" i="1"/>
  <c r="A3996" i="1"/>
  <c r="A3980" i="1"/>
  <c r="A3964" i="1"/>
  <c r="A3948" i="1"/>
  <c r="A3932" i="1"/>
  <c r="A3916" i="1"/>
  <c r="A3900" i="1"/>
  <c r="A3884" i="1"/>
  <c r="A3868" i="1"/>
  <c r="A3852" i="1"/>
  <c r="A3836" i="1"/>
  <c r="A3820" i="1"/>
  <c r="A3804" i="1"/>
  <c r="A3788" i="1"/>
  <c r="A3772" i="1"/>
  <c r="A3756" i="1"/>
  <c r="A3740" i="1"/>
  <c r="A3724" i="1"/>
  <c r="A3708" i="1"/>
  <c r="A3692" i="1"/>
  <c r="A3676" i="1"/>
  <c r="A3660" i="1"/>
  <c r="A3644" i="1"/>
  <c r="A3628" i="1"/>
  <c r="A3612" i="1"/>
  <c r="A3596" i="1"/>
  <c r="A3580" i="1"/>
  <c r="A3564" i="1"/>
  <c r="A3548" i="1"/>
  <c r="A3532" i="1"/>
  <c r="A3516" i="1"/>
  <c r="A3500" i="1"/>
  <c r="A3484" i="1"/>
  <c r="A3468" i="1"/>
  <c r="A3452" i="1"/>
  <c r="A3436" i="1"/>
  <c r="A3420" i="1"/>
  <c r="A3404" i="1"/>
  <c r="A3388" i="1"/>
  <c r="A3372" i="1"/>
  <c r="A3356" i="1"/>
  <c r="A3340" i="1"/>
  <c r="A3324" i="1"/>
  <c r="A3308" i="1"/>
  <c r="A3292" i="1"/>
  <c r="A3276" i="1"/>
  <c r="A3260" i="1"/>
  <c r="A3244" i="1"/>
  <c r="A3228" i="1"/>
  <c r="A3212" i="1"/>
  <c r="A3196" i="1"/>
  <c r="A3180" i="1"/>
  <c r="A3164" i="1"/>
  <c r="A3148" i="1"/>
  <c r="A3132" i="1"/>
  <c r="A3116" i="1"/>
  <c r="A3100" i="1"/>
  <c r="A3084" i="1"/>
  <c r="A3068" i="1"/>
  <c r="A3052" i="1"/>
  <c r="A3036" i="1"/>
  <c r="A3020" i="1"/>
  <c r="A3004" i="1"/>
  <c r="A2988" i="1"/>
  <c r="A2972" i="1"/>
  <c r="A2956" i="1"/>
  <c r="A2940" i="1"/>
  <c r="A2924" i="1"/>
  <c r="A2908" i="1"/>
  <c r="A2892" i="1"/>
  <c r="A2876" i="1"/>
  <c r="A2860" i="1"/>
  <c r="A2844" i="1"/>
  <c r="A2828" i="1"/>
  <c r="A2812" i="1"/>
  <c r="A2796" i="1"/>
  <c r="A2780" i="1"/>
  <c r="A2764" i="1"/>
  <c r="A2748" i="1"/>
  <c r="A2732" i="1"/>
  <c r="A2716" i="1"/>
  <c r="A2702" i="1"/>
  <c r="A2686" i="1"/>
  <c r="A2670" i="1"/>
  <c r="A2654" i="1"/>
  <c r="A2638" i="1"/>
  <c r="A2622" i="1"/>
  <c r="A2606" i="1"/>
  <c r="A2590" i="1"/>
  <c r="A2574" i="1"/>
  <c r="A2558" i="1"/>
  <c r="A2542" i="1"/>
  <c r="A2526" i="1"/>
  <c r="A2510" i="1"/>
  <c r="A2494" i="1"/>
  <c r="A2478" i="1"/>
  <c r="A2462" i="1"/>
  <c r="A2446" i="1"/>
  <c r="A2430" i="1"/>
  <c r="A2414" i="1"/>
  <c r="A2398" i="1"/>
  <c r="A2382" i="1"/>
  <c r="A2366" i="1"/>
  <c r="A2350" i="1"/>
  <c r="A2334" i="1"/>
  <c r="A2318" i="1"/>
  <c r="A2302" i="1"/>
  <c r="A2286" i="1"/>
  <c r="A2270" i="1"/>
  <c r="A2254" i="1"/>
  <c r="A2238" i="1"/>
  <c r="A2222" i="1"/>
  <c r="A2206" i="1"/>
  <c r="A2190" i="1"/>
  <c r="A2174" i="1"/>
  <c r="A2158" i="1"/>
  <c r="A2142" i="1"/>
  <c r="A2126" i="1"/>
  <c r="A2110" i="1"/>
  <c r="A2094" i="1"/>
  <c r="A2078" i="1"/>
  <c r="A2062" i="1"/>
  <c r="A2046" i="1"/>
  <c r="A2030" i="1"/>
  <c r="A2014" i="1"/>
  <c r="A1998" i="1"/>
  <c r="A1982" i="1"/>
  <c r="A1966" i="1"/>
  <c r="A1950" i="1"/>
  <c r="A1934" i="1"/>
  <c r="A1918" i="1"/>
  <c r="A1902" i="1"/>
  <c r="A1886" i="1"/>
  <c r="A1870" i="1"/>
  <c r="A1854" i="1"/>
  <c r="A1838" i="1"/>
  <c r="A1822" i="1"/>
  <c r="A1806" i="1"/>
  <c r="A1790" i="1"/>
  <c r="A1774" i="1"/>
  <c r="A1758" i="1"/>
  <c r="A1742" i="1"/>
  <c r="A1726" i="1"/>
  <c r="A1710" i="1"/>
  <c r="A1694" i="1"/>
  <c r="A1678" i="1"/>
  <c r="A1662" i="1"/>
  <c r="A1646" i="1"/>
  <c r="A1630" i="1"/>
  <c r="A1614" i="1"/>
  <c r="A1598" i="1"/>
  <c r="A1582" i="1"/>
  <c r="A1566" i="1"/>
  <c r="A1550" i="1"/>
  <c r="A1534" i="1"/>
  <c r="A1518" i="1"/>
  <c r="A1502" i="1"/>
  <c r="A1486" i="1"/>
  <c r="A1470" i="1"/>
  <c r="A1454" i="1"/>
  <c r="A1438" i="1"/>
  <c r="A1422" i="1"/>
  <c r="A1406" i="1"/>
  <c r="A1390" i="1"/>
  <c r="A1374" i="1"/>
  <c r="A2701" i="1"/>
  <c r="A2685" i="1"/>
  <c r="A2669" i="1"/>
  <c r="A2653" i="1"/>
  <c r="A2637" i="1"/>
  <c r="A2621" i="1"/>
  <c r="A2605" i="1"/>
  <c r="A2589" i="1"/>
  <c r="A2573" i="1"/>
  <c r="A2557" i="1"/>
  <c r="A2541" i="1"/>
  <c r="A2525" i="1"/>
  <c r="A2509" i="1"/>
  <c r="A2493" i="1"/>
  <c r="A2477" i="1"/>
  <c r="A2461" i="1"/>
  <c r="A2445" i="1"/>
  <c r="A2429" i="1"/>
  <c r="A2413" i="1"/>
  <c r="A2397" i="1"/>
  <c r="A2381" i="1"/>
  <c r="A2365" i="1"/>
  <c r="A2349" i="1"/>
  <c r="A2333" i="1"/>
  <c r="A2317" i="1"/>
  <c r="A2301" i="1"/>
  <c r="A2285" i="1"/>
  <c r="A2269" i="1"/>
  <c r="A2253" i="1"/>
  <c r="A2237" i="1"/>
  <c r="A2221" i="1"/>
  <c r="A2205" i="1"/>
  <c r="A2189" i="1"/>
  <c r="A2173" i="1"/>
  <c r="A2157" i="1"/>
  <c r="A2141" i="1"/>
  <c r="A2125" i="1"/>
  <c r="A2109" i="1"/>
  <c r="A2093" i="1"/>
  <c r="A2077" i="1"/>
  <c r="A2061" i="1"/>
  <c r="A2045" i="1"/>
  <c r="A2029" i="1"/>
  <c r="A2013" i="1"/>
  <c r="A1997" i="1"/>
  <c r="A1981" i="1"/>
  <c r="A1965" i="1"/>
  <c r="A1949" i="1"/>
  <c r="A1933" i="1"/>
  <c r="A1917" i="1"/>
  <c r="A1901" i="1"/>
  <c r="A1885" i="1"/>
  <c r="A1869" i="1"/>
  <c r="A1853" i="1"/>
  <c r="A1837" i="1"/>
  <c r="A1821" i="1"/>
  <c r="A1805" i="1"/>
  <c r="A1789" i="1"/>
  <c r="A1773" i="1"/>
  <c r="A1757" i="1"/>
  <c r="A1741" i="1"/>
  <c r="A1725" i="1"/>
  <c r="A1709" i="1"/>
  <c r="A1693" i="1"/>
  <c r="A1677" i="1"/>
  <c r="A1661" i="1"/>
  <c r="A1645" i="1"/>
  <c r="A1629" i="1"/>
  <c r="A1613" i="1"/>
  <c r="A1597" i="1"/>
  <c r="A1581" i="1"/>
  <c r="A1565" i="1"/>
  <c r="A1549" i="1"/>
  <c r="A1533" i="1"/>
  <c r="A1517" i="1"/>
  <c r="A1501" i="1"/>
  <c r="A1485" i="1"/>
  <c r="A1469" i="1"/>
  <c r="A1453" i="1"/>
  <c r="A1437" i="1"/>
  <c r="A1421" i="1"/>
  <c r="A1405" i="1"/>
  <c r="A1389" i="1"/>
  <c r="A1373" i="1"/>
  <c r="A1357" i="1"/>
  <c r="A2700" i="1"/>
  <c r="A2684" i="1"/>
  <c r="A2668" i="1"/>
  <c r="A2652" i="1"/>
  <c r="A2636" i="1"/>
  <c r="A2620" i="1"/>
  <c r="A2604" i="1"/>
  <c r="A2588" i="1"/>
  <c r="A2572" i="1"/>
  <c r="A2556" i="1"/>
  <c r="A2540" i="1"/>
  <c r="A2524" i="1"/>
  <c r="A2508" i="1"/>
  <c r="A2492" i="1"/>
  <c r="A2476" i="1"/>
  <c r="A2460" i="1"/>
  <c r="A2444" i="1"/>
  <c r="A2428" i="1"/>
  <c r="A2412" i="1"/>
  <c r="A2396" i="1"/>
  <c r="A2380" i="1"/>
  <c r="A2364" i="1"/>
  <c r="A2348" i="1"/>
  <c r="A2332" i="1"/>
  <c r="A2316" i="1"/>
  <c r="A2300" i="1"/>
  <c r="A2284" i="1"/>
  <c r="A2268" i="1"/>
  <c r="A2252" i="1"/>
  <c r="A2236" i="1"/>
  <c r="A2220" i="1"/>
  <c r="A2204" i="1"/>
  <c r="A2188" i="1"/>
  <c r="A2172" i="1"/>
  <c r="A2156" i="1"/>
  <c r="A2140" i="1"/>
  <c r="A2124" i="1"/>
  <c r="A2108" i="1"/>
  <c r="A2092" i="1"/>
  <c r="A2076" i="1"/>
  <c r="A2060" i="1"/>
  <c r="A2044" i="1"/>
  <c r="A2028" i="1"/>
  <c r="A2012" i="1"/>
  <c r="A1996" i="1"/>
  <c r="A1980" i="1"/>
  <c r="A1964" i="1"/>
  <c r="A1948" i="1"/>
  <c r="A1932" i="1"/>
  <c r="A1916" i="1"/>
  <c r="A1900" i="1"/>
  <c r="A1884" i="1"/>
  <c r="A1868" i="1"/>
  <c r="A1852" i="1"/>
  <c r="A1836" i="1"/>
  <c r="A1820" i="1"/>
  <c r="A1804" i="1"/>
  <c r="A1788" i="1"/>
  <c r="A1772" i="1"/>
  <c r="A1756" i="1"/>
  <c r="A1740" i="1"/>
  <c r="A1724" i="1"/>
  <c r="A1708" i="1"/>
  <c r="A1692" i="1"/>
  <c r="A1676" i="1"/>
  <c r="A1660" i="1"/>
  <c r="A1644" i="1"/>
  <c r="A1628" i="1"/>
  <c r="A1612" i="1"/>
  <c r="A1596" i="1"/>
  <c r="A1580" i="1"/>
  <c r="A1564" i="1"/>
  <c r="A1548" i="1"/>
  <c r="A1532" i="1"/>
  <c r="A1516" i="1"/>
  <c r="A1500" i="1"/>
  <c r="A1484" i="1"/>
  <c r="A1468" i="1"/>
  <c r="A1452" i="1"/>
  <c r="A1436" i="1"/>
  <c r="A1420" i="1"/>
  <c r="A1404" i="1"/>
  <c r="A1388" i="1"/>
  <c r="A1372" i="1"/>
  <c r="A1356" i="1"/>
  <c r="A1360" i="1"/>
  <c r="A1344" i="1"/>
  <c r="A1328" i="1"/>
  <c r="A1312" i="1"/>
  <c r="A1296" i="1"/>
  <c r="A1280" i="1"/>
  <c r="A1264" i="1"/>
  <c r="A1248" i="1"/>
  <c r="A1232" i="1"/>
  <c r="A1216" i="1"/>
  <c r="A1200" i="1"/>
  <c r="A1184" i="1"/>
  <c r="A1168" i="1"/>
  <c r="A1152" i="1"/>
  <c r="A1136" i="1"/>
  <c r="A1120" i="1"/>
  <c r="A1104" i="1"/>
  <c r="A1088" i="1"/>
  <c r="A1072" i="1"/>
  <c r="A1056" i="1"/>
  <c r="A1040" i="1"/>
  <c r="A1024" i="1"/>
  <c r="A1008" i="1"/>
  <c r="A992" i="1"/>
  <c r="A976" i="1"/>
  <c r="A960" i="1"/>
  <c r="A944" i="1"/>
  <c r="A928" i="1"/>
  <c r="A912" i="1"/>
  <c r="A896" i="1"/>
  <c r="A880" i="1"/>
  <c r="A864" i="1"/>
  <c r="A848" i="1"/>
  <c r="A832" i="1"/>
  <c r="A816" i="1"/>
  <c r="A800" i="1"/>
  <c r="A784" i="1"/>
  <c r="A768" i="1"/>
  <c r="A752" i="1"/>
  <c r="A736" i="1"/>
  <c r="A720" i="1"/>
  <c r="A704" i="1"/>
  <c r="A688" i="1"/>
  <c r="A672" i="1"/>
  <c r="A656" i="1"/>
  <c r="A640" i="1"/>
  <c r="A624" i="1"/>
  <c r="A608" i="1"/>
  <c r="A592" i="1"/>
  <c r="A576" i="1"/>
  <c r="A560" i="1"/>
  <c r="A544" i="1"/>
  <c r="A528" i="1"/>
  <c r="A512" i="1"/>
  <c r="A496" i="1"/>
  <c r="A480" i="1"/>
  <c r="A464" i="1"/>
  <c r="A448" i="1"/>
  <c r="A432" i="1"/>
  <c r="A416" i="1"/>
  <c r="A400" i="1"/>
  <c r="A384" i="1"/>
  <c r="A368" i="1"/>
  <c r="A352" i="1"/>
  <c r="A336" i="1"/>
  <c r="A320" i="1"/>
  <c r="A304" i="1"/>
  <c r="A288" i="1"/>
  <c r="A272" i="1"/>
  <c r="A256" i="1"/>
  <c r="A240" i="1"/>
  <c r="A224" i="1"/>
  <c r="A208" i="1"/>
  <c r="A192" i="1"/>
  <c r="A176" i="1"/>
  <c r="A160" i="1"/>
  <c r="A144" i="1"/>
  <c r="A128" i="1"/>
  <c r="A112" i="1"/>
  <c r="A96" i="1"/>
  <c r="A80" i="1"/>
  <c r="A64" i="1"/>
  <c r="A48" i="1"/>
  <c r="A32" i="1"/>
  <c r="A16" i="1"/>
  <c r="A1358" i="1"/>
  <c r="A1342" i="1"/>
  <c r="A1326" i="1"/>
  <c r="A1310" i="1"/>
  <c r="A1294" i="1"/>
  <c r="A1278" i="1"/>
  <c r="A1262" i="1"/>
  <c r="A1246" i="1"/>
  <c r="A1230" i="1"/>
  <c r="A1214" i="1"/>
  <c r="A1198" i="1"/>
  <c r="A1182" i="1"/>
  <c r="A1166" i="1"/>
  <c r="A1150" i="1"/>
  <c r="A1134" i="1"/>
  <c r="A1118" i="1"/>
  <c r="A1102" i="1"/>
  <c r="A1086" i="1"/>
  <c r="A1070" i="1"/>
  <c r="A1054" i="1"/>
  <c r="A1038" i="1"/>
  <c r="A1022" i="1"/>
  <c r="A1006" i="1"/>
  <c r="A990" i="1"/>
  <c r="A974" i="1"/>
  <c r="A958" i="1"/>
  <c r="A942" i="1"/>
  <c r="A926" i="1"/>
  <c r="A910" i="1"/>
  <c r="A894" i="1"/>
  <c r="A878" i="1"/>
  <c r="A862" i="1"/>
  <c r="A846" i="1"/>
  <c r="A830" i="1"/>
  <c r="A814" i="1"/>
  <c r="A798" i="1"/>
  <c r="A782" i="1"/>
  <c r="A766" i="1"/>
  <c r="A750" i="1"/>
  <c r="A734" i="1"/>
  <c r="A718" i="1"/>
  <c r="A702" i="1"/>
  <c r="A686" i="1"/>
  <c r="A670" i="1"/>
  <c r="A654" i="1"/>
  <c r="A638" i="1"/>
  <c r="A622" i="1"/>
  <c r="A606" i="1"/>
  <c r="A590" i="1"/>
  <c r="A574" i="1"/>
  <c r="A558" i="1"/>
  <c r="A542" i="1"/>
  <c r="A526" i="1"/>
  <c r="A510" i="1"/>
  <c r="A494" i="1"/>
  <c r="A478" i="1"/>
  <c r="A462" i="1"/>
  <c r="A446" i="1"/>
  <c r="A430" i="1"/>
  <c r="A414" i="1"/>
  <c r="A398" i="1"/>
  <c r="A382" i="1"/>
  <c r="A366" i="1"/>
  <c r="A350" i="1"/>
  <c r="A334" i="1"/>
  <c r="A318" i="1"/>
  <c r="A302" i="1"/>
  <c r="A286" i="1"/>
  <c r="A270" i="1"/>
  <c r="A254" i="1"/>
  <c r="A238" i="1"/>
  <c r="A222" i="1"/>
  <c r="A206" i="1"/>
  <c r="A190" i="1"/>
  <c r="A174" i="1"/>
  <c r="A158" i="1"/>
  <c r="A142" i="1"/>
  <c r="A126" i="1"/>
  <c r="A110" i="1"/>
  <c r="A94" i="1"/>
  <c r="A78" i="1"/>
  <c r="A62" i="1"/>
  <c r="A46" i="1"/>
  <c r="A30" i="1"/>
  <c r="A14" i="1"/>
  <c r="A1341" i="1"/>
  <c r="A1325" i="1"/>
  <c r="A1309" i="1"/>
  <c r="A1293" i="1"/>
  <c r="A1277" i="1"/>
  <c r="A1261" i="1"/>
  <c r="A1245" i="1"/>
  <c r="A1229" i="1"/>
  <c r="A1213" i="1"/>
  <c r="A1197" i="1"/>
  <c r="A1181" i="1"/>
  <c r="A1165" i="1"/>
  <c r="A1149" i="1"/>
  <c r="A1133" i="1"/>
  <c r="A1117" i="1"/>
  <c r="A1101" i="1"/>
  <c r="A1085" i="1"/>
  <c r="A1069" i="1"/>
  <c r="A1053" i="1"/>
  <c r="A1037" i="1"/>
  <c r="A1021" i="1"/>
  <c r="A1005" i="1"/>
  <c r="A989" i="1"/>
  <c r="A973" i="1"/>
  <c r="A957" i="1"/>
  <c r="A941" i="1"/>
  <c r="A925" i="1"/>
  <c r="A909" i="1"/>
  <c r="A893" i="1"/>
  <c r="A877" i="1"/>
  <c r="A861" i="1"/>
  <c r="A845" i="1"/>
  <c r="A829" i="1"/>
  <c r="A813" i="1"/>
  <c r="A797" i="1"/>
  <c r="A781" i="1"/>
  <c r="A765" i="1"/>
  <c r="A749" i="1"/>
  <c r="A733" i="1"/>
  <c r="A717" i="1"/>
  <c r="A701" i="1"/>
  <c r="A685" i="1"/>
  <c r="A669" i="1"/>
  <c r="A653" i="1"/>
  <c r="A637" i="1"/>
  <c r="A621" i="1"/>
  <c r="A605" i="1"/>
  <c r="A589" i="1"/>
  <c r="A573" i="1"/>
  <c r="A557" i="1"/>
  <c r="A541" i="1"/>
  <c r="A525" i="1"/>
  <c r="A509" i="1"/>
  <c r="A493" i="1"/>
  <c r="A477" i="1"/>
  <c r="A461" i="1"/>
  <c r="A445" i="1"/>
  <c r="A429" i="1"/>
  <c r="A413" i="1"/>
  <c r="A397" i="1"/>
  <c r="A381" i="1"/>
  <c r="A365" i="1"/>
  <c r="A349" i="1"/>
  <c r="A333" i="1"/>
  <c r="A317" i="1"/>
  <c r="A301" i="1"/>
  <c r="A285" i="1"/>
  <c r="A269" i="1"/>
  <c r="A253" i="1"/>
  <c r="A237" i="1"/>
  <c r="A221" i="1"/>
  <c r="A205" i="1"/>
  <c r="A189" i="1"/>
  <c r="A173" i="1"/>
  <c r="A157" i="1"/>
  <c r="A141" i="1"/>
  <c r="A125" i="1"/>
  <c r="A109" i="1"/>
  <c r="A93" i="1"/>
  <c r="A77" i="1"/>
  <c r="A61" i="1"/>
  <c r="A45" i="1"/>
  <c r="A29" i="1"/>
  <c r="A13" i="1"/>
  <c r="A1340" i="1"/>
  <c r="A1324" i="1"/>
  <c r="A1308" i="1"/>
  <c r="A1292" i="1"/>
  <c r="A1276" i="1"/>
  <c r="A1260" i="1"/>
  <c r="A1244" i="1"/>
  <c r="A1228" i="1"/>
  <c r="A1212" i="1"/>
  <c r="A1196" i="1"/>
  <c r="A1180" i="1"/>
  <c r="A1164" i="1"/>
  <c r="A1148" i="1"/>
  <c r="A1132" i="1"/>
  <c r="A1116" i="1"/>
  <c r="A1100" i="1"/>
  <c r="A1084" i="1"/>
  <c r="A1068" i="1"/>
  <c r="A1052" i="1"/>
  <c r="A1036" i="1"/>
  <c r="A1020" i="1"/>
  <c r="A1004" i="1"/>
  <c r="A988" i="1"/>
  <c r="A972" i="1"/>
  <c r="A956" i="1"/>
  <c r="A940" i="1"/>
  <c r="A924" i="1"/>
  <c r="A908" i="1"/>
  <c r="A892" i="1"/>
  <c r="A876" i="1"/>
  <c r="A860" i="1"/>
  <c r="A844" i="1"/>
  <c r="A828" i="1"/>
  <c r="A812" i="1"/>
  <c r="A796" i="1"/>
  <c r="A780" i="1"/>
  <c r="A764" i="1"/>
  <c r="A748" i="1"/>
  <c r="A732" i="1"/>
  <c r="A716" i="1"/>
  <c r="A700" i="1"/>
  <c r="A684" i="1"/>
  <c r="A668" i="1"/>
  <c r="A652" i="1"/>
  <c r="A636" i="1"/>
  <c r="A620" i="1"/>
  <c r="A604" i="1"/>
  <c r="A588" i="1"/>
  <c r="A572" i="1"/>
  <c r="A556" i="1"/>
  <c r="A540" i="1"/>
  <c r="A524" i="1"/>
  <c r="A508" i="1"/>
  <c r="A492" i="1"/>
  <c r="A476" i="1"/>
  <c r="A460" i="1"/>
  <c r="A444" i="1"/>
  <c r="A428" i="1"/>
  <c r="A412" i="1"/>
  <c r="A396" i="1"/>
  <c r="A380" i="1"/>
  <c r="A364" i="1"/>
  <c r="A348" i="1"/>
  <c r="A332" i="1"/>
  <c r="A316" i="1"/>
  <c r="A300" i="1"/>
  <c r="A284" i="1"/>
  <c r="A268" i="1"/>
  <c r="A252" i="1"/>
  <c r="A236" i="1"/>
  <c r="A220" i="1"/>
  <c r="A204" i="1"/>
  <c r="A188" i="1"/>
  <c r="A172" i="1"/>
  <c r="A156" i="1"/>
  <c r="A140" i="1"/>
  <c r="A124" i="1"/>
  <c r="A108" i="1"/>
  <c r="A92" i="1"/>
  <c r="A76" i="1"/>
  <c r="A60" i="1"/>
  <c r="A44" i="1"/>
  <c r="A28" i="1"/>
  <c r="A12" i="1"/>
  <c r="F9" i="3" l="1"/>
  <c r="G9" i="3" s="1"/>
  <c r="F11" i="3"/>
  <c r="G11" i="3" s="1"/>
  <c r="F7" i="3"/>
  <c r="G7" i="3" s="1"/>
  <c r="F12" i="3"/>
  <c r="G12" i="3" s="1"/>
  <c r="D8" i="3"/>
  <c r="H8" i="3" s="1"/>
  <c r="E11" i="3"/>
  <c r="C7" i="3"/>
  <c r="E12" i="3"/>
  <c r="D12" i="3"/>
  <c r="H12" i="3" s="1"/>
  <c r="E9" i="3"/>
  <c r="C10" i="3"/>
  <c r="D7" i="3"/>
  <c r="H7" i="3" s="1"/>
  <c r="C8" i="3"/>
  <c r="F8" i="3"/>
  <c r="G8" i="3" s="1"/>
  <c r="D11" i="3"/>
  <c r="H11" i="3" s="1"/>
  <c r="E10" i="3"/>
  <c r="D9" i="3"/>
  <c r="H9" i="3" s="1"/>
  <c r="E8" i="3"/>
  <c r="E7" i="3"/>
  <c r="F10" i="3"/>
  <c r="G10" i="3" s="1"/>
  <c r="D10" i="3"/>
  <c r="H10" i="3" s="1"/>
  <c r="C12" i="3"/>
  <c r="C11" i="3"/>
  <c r="C9" i="3"/>
</calcChain>
</file>

<file path=xl/sharedStrings.xml><?xml version="1.0" encoding="utf-8"?>
<sst xmlns="http://schemas.openxmlformats.org/spreadsheetml/2006/main" count="62171" uniqueCount="547">
  <si>
    <t>Gruppe</t>
  </si>
  <si>
    <t>disco_tekst</t>
  </si>
  <si>
    <t>REGION_ARB</t>
  </si>
  <si>
    <t>Erhvervserfaring</t>
  </si>
  <si>
    <t>Antal</t>
  </si>
  <si>
    <t>Nedre_kvartil</t>
  </si>
  <si>
    <t>Nedre_kvartil_fv</t>
  </si>
  <si>
    <t xml:space="preserve">      111400 - Øverste ledelse i interesseorganisationer</t>
  </si>
  <si>
    <t>1 - Region Hovedstaden</t>
  </si>
  <si>
    <t>11 - 25 år og derover</t>
  </si>
  <si>
    <t>12 - Alle uanset erf.</t>
  </si>
  <si>
    <t>6 - Alle regioner</t>
  </si>
  <si>
    <t xml:space="preserve">      112010 - Øverste administrerende virksomhedsledelse</t>
  </si>
  <si>
    <t xml:space="preserve"> 1 - Under 1 år</t>
  </si>
  <si>
    <t xml:space="preserve"> 4 - 3 år</t>
  </si>
  <si>
    <t xml:space="preserve"> 7 - 5-9 år</t>
  </si>
  <si>
    <t xml:space="preserve"> 6 - 0-4 år</t>
  </si>
  <si>
    <t xml:space="preserve"> 8 - 10-14 år</t>
  </si>
  <si>
    <t xml:space="preserve"> 9 - 15-20 år</t>
  </si>
  <si>
    <t>10 - 20-24 år</t>
  </si>
  <si>
    <t>2 - Region Sjælland</t>
  </si>
  <si>
    <t>5 - Region Nordjylland</t>
  </si>
  <si>
    <t xml:space="preserve"> 2 - 1 år</t>
  </si>
  <si>
    <t xml:space="preserve"> 3 - 2 år</t>
  </si>
  <si>
    <t xml:space="preserve"> 5 - 4 år</t>
  </si>
  <si>
    <t xml:space="preserve">      112020 - Virksomhedsledelse af tværgående funktioner</t>
  </si>
  <si>
    <t xml:space="preserve">      121100 - Ledelse inden for økonomifunktioner</t>
  </si>
  <si>
    <t xml:space="preserve">      121200 - Ledelse inden for HR-funktioner</t>
  </si>
  <si>
    <t xml:space="preserve">      121310 - Ledelse inden virksomhedsstrategi/policy området</t>
  </si>
  <si>
    <t xml:space="preserve">      121320 - Administrativ ledelse i den offentlige sektor</t>
  </si>
  <si>
    <t xml:space="preserve">      121910 - Ledelse af rengøringsfunktioner o.l.</t>
  </si>
  <si>
    <t xml:space="preserve">      121920 - Ledelse af logistikfunktioner</t>
  </si>
  <si>
    <t xml:space="preserve">      121990 - Anden ledelse inden for forretningsservice og administrative funktioner i øvrigt</t>
  </si>
  <si>
    <t xml:space="preserve">      122100 - Ledelse af salg og marketing</t>
  </si>
  <si>
    <t xml:space="preserve">      122200 - Ledelse af reklame og PR</t>
  </si>
  <si>
    <t xml:space="preserve">      122300 - Ledelse af kommerciel forskning og udvikling</t>
  </si>
  <si>
    <t xml:space="preserve">      131100 - Ledelse af produktion i landbrug og skovbrug</t>
  </si>
  <si>
    <t xml:space="preserve">      131200 - Ledelse af produktion inden for akvakultur og fiskeri</t>
  </si>
  <si>
    <t xml:space="preserve">      132100 - Ledelse af hovedaktiviteten inden for fremstillingsvirksomhed (undtagen landbrug, skovbrug og fiskeri)</t>
  </si>
  <si>
    <t xml:space="preserve">      132200 - Ledelse af hovedaktiviteten inden for råstofudvinding</t>
  </si>
  <si>
    <t xml:space="preserve">      132300 - Ledelse af hovedaktiviteten inden for bygge- og anlægsvirksomhed</t>
  </si>
  <si>
    <t xml:space="preserve">      132400 - Ledelse af hovedaktiviteten inden for forsyning, distribution o.l.</t>
  </si>
  <si>
    <t xml:space="preserve">      133010 - Ledelse af hovedaktiviteten inden for informations- og kommunikationsteknologi (Business to Business)</t>
  </si>
  <si>
    <t xml:space="preserve">      133020 - Ledelse af intern IT</t>
  </si>
  <si>
    <t xml:space="preserve">      134100 - Ledelse af hovedaktiviteten inden for pædagogisk arbejde med og omsorg for børn</t>
  </si>
  <si>
    <t xml:space="preserve">      134200 - Ledelse af hovedaktiviteten inden for sundhedsområdet</t>
  </si>
  <si>
    <t xml:space="preserve">      134300 - Ledelse af hovedaktiviteten inden for ældreplejen</t>
  </si>
  <si>
    <t xml:space="preserve">      134400 - Ledelse af hovedaktiviteten inden for det sociale område</t>
  </si>
  <si>
    <t xml:space="preserve">      134500 - Ledelse af hovedaktiviteten inden for undervisningsområdet</t>
  </si>
  <si>
    <t xml:space="preserve">      134600 - Ledelse af hovedaktiviteten inden for finans- og forsikringsområdet</t>
  </si>
  <si>
    <t xml:space="preserve">      134990 - Anden ledelse af hovedaktiviteten inden for servicefag i øvrigt</t>
  </si>
  <si>
    <t xml:space="preserve">      141100 - Ledelse af hovedaktiviteten af hoteller</t>
  </si>
  <si>
    <t xml:space="preserve">      141200 - Ledelse af hovedaktiviteten inden for restauration</t>
  </si>
  <si>
    <t xml:space="preserve">      142010 - Ledelse af hovedaktiviteten inden for detailhandel</t>
  </si>
  <si>
    <t xml:space="preserve">      142020 - Ledelse af hovedaktiviteten inden for engroshandel</t>
  </si>
  <si>
    <t xml:space="preserve">      143100 - Ledelse af hovedaktiviteten inden for sport, forlystelse og kultur</t>
  </si>
  <si>
    <t xml:space="preserve">      143900 - Ledelse af hovedaktiviteten inden for andre serviceområder</t>
  </si>
  <si>
    <t xml:space="preserve">      211300 - Arbejde inden for kemi</t>
  </si>
  <si>
    <t xml:space="preserve">      212000 - Arbejde med matematiske, aktuariske og statistiske metoder og teorier</t>
  </si>
  <si>
    <t xml:space="preserve">      213110 - Arbejde inden for biokemi</t>
  </si>
  <si>
    <t xml:space="preserve">      213120 - Arbejde inden for biologi, botanik, zoologi og beslægtede områder</t>
  </si>
  <si>
    <t xml:space="preserve">      213200 - Rådgivning inden for landbrug, skovbrug og fiskeri</t>
  </si>
  <si>
    <t xml:space="preserve">      214100 - Ingeniørarbejde i industri og produktion</t>
  </si>
  <si>
    <t xml:space="preserve">      214200 - Ingeniørarbejde vedrørende bygninger og anlæg</t>
  </si>
  <si>
    <t xml:space="preserve">      214300 - Ingeniørarbejde inden for miljø</t>
  </si>
  <si>
    <t xml:space="preserve">      214400 - Ingeniørarbejde inden for mekaniske systemer</t>
  </si>
  <si>
    <t xml:space="preserve">      214500 - Ingeniørarbejde inden for kemi</t>
  </si>
  <si>
    <t xml:space="preserve">      214900 - Andet ingeniørarbejde (undtagen elektroteknologi)</t>
  </si>
  <si>
    <t xml:space="preserve">      215100 - Ingeniørarbejde inden for elektricitet</t>
  </si>
  <si>
    <t xml:space="preserve">      215200 - Ingeniørarbejde inden for elektronik</t>
  </si>
  <si>
    <t xml:space="preserve">      215300 - Ingeniørarbejde inden for telekommunikation</t>
  </si>
  <si>
    <t xml:space="preserve">      216100 - Arbejde med bygningsarkitektur</t>
  </si>
  <si>
    <t xml:space="preserve">      216200 - Arbejde med landskabsarkitektur</t>
  </si>
  <si>
    <t xml:space="preserve">      216300 - Arbejde med produkt- og tøjdesign</t>
  </si>
  <si>
    <t xml:space="preserve">      216400 - Arbejde med by- og trafikplanlægning</t>
  </si>
  <si>
    <t xml:space="preserve">      216500 - Arbejde med kartografi og landinspektørarbejde</t>
  </si>
  <si>
    <t xml:space="preserve">      216600 - Arbejde med grafisk og multimediedesign</t>
  </si>
  <si>
    <t xml:space="preserve">      222120 - Sygeplejerskearbejde, specialfunktioner</t>
  </si>
  <si>
    <t xml:space="preserve">      224000 - Paramedicinsk arbejde</t>
  </si>
  <si>
    <t xml:space="preserve">      226200 - Farmaceutarbejde</t>
  </si>
  <si>
    <t xml:space="preserve">      226300 - Arbejde inden for arbejdsmiljø og hygiejne</t>
  </si>
  <si>
    <t xml:space="preserve">      226410 - Fysioterapeutarbejde</t>
  </si>
  <si>
    <t xml:space="preserve">      226610 - Arbejde inden for audiologi</t>
  </si>
  <si>
    <t xml:space="preserve">      226700 - Optiker/optometristarbejde</t>
  </si>
  <si>
    <t xml:space="preserve">      226990 - Sundhedsarbejde ikke klassificeret andetsteds</t>
  </si>
  <si>
    <t xml:space="preserve">      234310 - Pædagogisk arbejde med unge og voksne</t>
  </si>
  <si>
    <t xml:space="preserve">      235910 - Undervisningsarbejde ikke klassificeret andetsteds (ekskl. medhjælp)</t>
  </si>
  <si>
    <t xml:space="preserve">      241100 - Revisions- og regnskabscontrollerarbejde</t>
  </si>
  <si>
    <t xml:space="preserve">      241210 - Rådgivning af storkunder og private banking kunder inden for finans og forsikring</t>
  </si>
  <si>
    <t xml:space="preserve">      241220 - Generel rådgivning af erhvervskunder inden for finans og forsikring</t>
  </si>
  <si>
    <t xml:space="preserve">      241240 - Rådgivning inden for specialområde som investering, valuta og formue</t>
  </si>
  <si>
    <t xml:space="preserve">      241310 - Analytikerarbejde inden for finans og forsikring</t>
  </si>
  <si>
    <t xml:space="preserve">      241320 - Arbejde med udvikling og vedligeholdelse af bank- og forsikringsprodukter</t>
  </si>
  <si>
    <t xml:space="preserve">      242100 - Analytikerarbejde inden for ledelse og virksomhedsorganisation</t>
  </si>
  <si>
    <t xml:space="preserve">      242200 - Arbejde med virksomhedsstrategi/policy</t>
  </si>
  <si>
    <t xml:space="preserve">      242300 - Arbejde med analyse og rådgivning inden for HR</t>
  </si>
  <si>
    <t xml:space="preserve">      242400 - Arbejde med personaleudvikling og -oplæring</t>
  </si>
  <si>
    <t xml:space="preserve">      243100 - Arbejde inden for reklame og marketing</t>
  </si>
  <si>
    <t xml:space="preserve">      243200 - Arbejde inden for PR</t>
  </si>
  <si>
    <t xml:space="preserve">      243310 - Arbejde inden for teknisk salg (undtagen informations- og kommunikationsteknologi)</t>
  </si>
  <si>
    <t xml:space="preserve">      243320 - Arbejde inden for medicinsk salg</t>
  </si>
  <si>
    <t xml:space="preserve">      243400 - Arbejde inden for salg af informations- og kommunikationsteknologi</t>
  </si>
  <si>
    <t xml:space="preserve">      251110 - Arbejde med overordnet IT-arkitektur</t>
  </si>
  <si>
    <t xml:space="preserve">      251120 - Design af IT-systemer og analyse af forretningsprocesser</t>
  </si>
  <si>
    <t xml:space="preserve">      251210 - IT-projektstyring</t>
  </si>
  <si>
    <t xml:space="preserve">      251220 - Rådgivning og programmering inden for softwareudvikling</t>
  </si>
  <si>
    <t xml:space="preserve">      251300 - Web- og multimedieudvikling</t>
  </si>
  <si>
    <t xml:space="preserve">      251400 - Vedligeholdelse og dokumentation af software</t>
  </si>
  <si>
    <t xml:space="preserve">      251900 - Andet arbejde med software, herunder test og kvalitetssikring</t>
  </si>
  <si>
    <t xml:space="preserve">      252100 - Design og administration af databaser</t>
  </si>
  <si>
    <t xml:space="preserve">      252200 - Systemadministration</t>
  </si>
  <si>
    <t xml:space="preserve">      252300 - Arbejde med computernetværk</t>
  </si>
  <si>
    <t xml:space="preserve">      252900 - Andet arbejde med databaser og netværk</t>
  </si>
  <si>
    <t xml:space="preserve">      261110 - Advokatarbejde</t>
  </si>
  <si>
    <t xml:space="preserve">      261900 - Andet juridisk arbejde</t>
  </si>
  <si>
    <t xml:space="preserve">      263200 - Arbejde inden for sociologi, antropologi og beslægtede områder</t>
  </si>
  <si>
    <t xml:space="preserve">      263400 - Arbejde inden for psykologi</t>
  </si>
  <si>
    <t xml:space="preserve">      264200 - Journalistisk arbejde</t>
  </si>
  <si>
    <t xml:space="preserve">      265900 - Andet arbejde med kunst og kreative fag</t>
  </si>
  <si>
    <t xml:space="preserve">      311110 - Laborantarbejde</t>
  </si>
  <si>
    <t xml:space="preserve">      311130 - Laboratorieteknikerarbejde</t>
  </si>
  <si>
    <t xml:space="preserve">      311200 - Teknikerarbejde inden for byggeri- og anlæg</t>
  </si>
  <si>
    <t xml:space="preserve">      311300 - Teknikerarbejde inden for det elektriske område</t>
  </si>
  <si>
    <t xml:space="preserve">      311400 - Teknikerarbejde inden for det elektronisk område</t>
  </si>
  <si>
    <t xml:space="preserve">      311510 - Teknikerarbejde inden for VVS</t>
  </si>
  <si>
    <t xml:space="preserve">      311590 - Teknikerarbejde inden for andre mekaniske områder</t>
  </si>
  <si>
    <t xml:space="preserve">      311600 - Teknikerarbejde inden for det kemiske område</t>
  </si>
  <si>
    <t xml:space="preserve">      311700 - Teknikerarbejde inden for minedrift og metallurgi</t>
  </si>
  <si>
    <t xml:space="preserve">      311800 - Teknisk tegnearbejde</t>
  </si>
  <si>
    <t xml:space="preserve">      311900 - Andet teknikerarbejde inden for fysisk videnskab og ingeniørvirksomhed</t>
  </si>
  <si>
    <t xml:space="preserve">      313100 - Teknisk kontrolarbejde på kraftværker</t>
  </si>
  <si>
    <t xml:space="preserve">      313400 - Teknisk kontrolarbejde på olie- og naturgasraffinaderier</t>
  </si>
  <si>
    <t xml:space="preserve">      313500 - Teknisk kontrolarbejde ved metalproduktion</t>
  </si>
  <si>
    <t xml:space="preserve">      313900 - Andet teknisk kontrolarbejde inden for processtyring</t>
  </si>
  <si>
    <t xml:space="preserve">      315100 - Teknikerarbejde inden for skibsfart</t>
  </si>
  <si>
    <t xml:space="preserve">      315200 - Skibsførerarbejde</t>
  </si>
  <si>
    <t xml:space="preserve">      315300 - Flypilotarbejde</t>
  </si>
  <si>
    <t xml:space="preserve">      315420 - Planlægning og afvikling af flytrafik i øvrigt</t>
  </si>
  <si>
    <t xml:space="preserve">      325200 - Teknikerarbejde inden for medicinsk registrering og sundhedsinformation</t>
  </si>
  <si>
    <t xml:space="preserve">      325710 - Kontrolarbejde vedr. arbejdsmiljø</t>
  </si>
  <si>
    <t xml:space="preserve">      325720 - Kontrolarbejde vedr. sikkerhed</t>
  </si>
  <si>
    <t xml:space="preserve">      331220 - Arbejde med erhvervskunder – standardprodukter</t>
  </si>
  <si>
    <t xml:space="preserve">      331300 - Regnskabsarbejde</t>
  </si>
  <si>
    <t xml:space="preserve">      332200 - Salgsarbejde (agenter)</t>
  </si>
  <si>
    <t xml:space="preserve">      332300 - Indkøbsarbejde (agenter)</t>
  </si>
  <si>
    <t xml:space="preserve">      333110 - Speditørarbejde vedr. land- og lufttransport</t>
  </si>
  <si>
    <t xml:space="preserve">      333120 - Speditørarbejde vedr. skibsfart</t>
  </si>
  <si>
    <t xml:space="preserve">      333190 - Speditørarbejde i øvrigt</t>
  </si>
  <si>
    <t xml:space="preserve">      333200 - Konference- og eventplanlægning</t>
  </si>
  <si>
    <t xml:space="preserve">      333300 - Jobformidling</t>
  </si>
  <si>
    <t xml:space="preserve">      333430 - Ejendomsadministratorarbejde</t>
  </si>
  <si>
    <t xml:space="preserve">      333900 - Andet arbejde inden for forretningsservice</t>
  </si>
  <si>
    <t xml:space="preserve">      334310 - Chef- og direktionssekretærarbejde</t>
  </si>
  <si>
    <t xml:space="preserve">      341200 - Social rådgivningsarbejde på mellemniveau</t>
  </si>
  <si>
    <t xml:space="preserve">      342200 - Træner-, instruktør- og dommerarbejde inden for sport</t>
  </si>
  <si>
    <t xml:space="preserve">      343200 - Indretningsarkitekt- og dekoratørarbejde</t>
  </si>
  <si>
    <t xml:space="preserve">      343400 - Køkkenchefarbejde</t>
  </si>
  <si>
    <t xml:space="preserve">      351100 - Driftsteknikerarbejde inden for informations- og kommunikationsteknologi</t>
  </si>
  <si>
    <t xml:space="preserve">      351200 - Brugersupportarbejde inden for informations- og kommunikationsteknologi</t>
  </si>
  <si>
    <t xml:space="preserve">      351300 - Netværks- og systemteknikerarbejde inden for informations- og kommunikationsteknologi</t>
  </si>
  <si>
    <t xml:space="preserve">      352100 - Teknikerarbejde inden for audiovisuelle medier</t>
  </si>
  <si>
    <t xml:space="preserve">      352200 - Teknikerarbejde inden for telekommunikation</t>
  </si>
  <si>
    <t xml:space="preserve">      411000 - Almindeligt kontorarbejde</t>
  </si>
  <si>
    <t xml:space="preserve">      412000 - Almindeligt sekretærarbejde</t>
  </si>
  <si>
    <t xml:space="preserve">      413200 - Dataregistreringsarbejde</t>
  </si>
  <si>
    <t xml:space="preserve">      421200 - Bookmaker- og croupierarbejde samt beslægtede funktioner</t>
  </si>
  <si>
    <t xml:space="preserve">      422100 - Rejsebureauarbejde</t>
  </si>
  <si>
    <t xml:space="preserve">      422200 - Informationsarbejde på kundekontaktcentre</t>
  </si>
  <si>
    <t xml:space="preserve">      422300 - Telefonomstillingsarbejde</t>
  </si>
  <si>
    <t xml:space="preserve">      422400 - Hotelreceptionistarbejde</t>
  </si>
  <si>
    <t xml:space="preserve">      422600 - Almindeligt receptionistarbejde, ekskl. hotelreceptionistarbejde</t>
  </si>
  <si>
    <t xml:space="preserve">      422900 - Andet kundeinformationsarbejde</t>
  </si>
  <si>
    <t xml:space="preserve">      431100 - Almindeligt regnskabs- og bogføringsarbejde</t>
  </si>
  <si>
    <t xml:space="preserve">      431220 - Almindeligt kontorarbejde ifm. finansielle transaktioner</t>
  </si>
  <si>
    <t xml:space="preserve">      431240 - Forsikringsteknisk arbejde ifm. sagbehandling af skader</t>
  </si>
  <si>
    <t xml:space="preserve">      431300 - Almindeligt kontorarbejde inden for lønbehandling</t>
  </si>
  <si>
    <t xml:space="preserve">      432100 - Lagerekspeditionsarbejde</t>
  </si>
  <si>
    <t xml:space="preserve">      432200 - Registreringsarbejde inden for produktion</t>
  </si>
  <si>
    <t xml:space="preserve">      432310 - Tilrettelæggelse af jernbanetransport</t>
  </si>
  <si>
    <t xml:space="preserve">      432320 - Tilrettelæggelse af lufttransport – ikke flyveledere</t>
  </si>
  <si>
    <t xml:space="preserve">      432330 - Tilrettelæggelse af godstransport til lands</t>
  </si>
  <si>
    <t xml:space="preserve">      432340 - Tilrettelæggelse af udrykning  ifm. redningstjeneste</t>
  </si>
  <si>
    <t xml:space="preserve">      432390 - Anden tilrettelæggelse af transport</t>
  </si>
  <si>
    <t xml:space="preserve">      441210 - Postbudarbejde</t>
  </si>
  <si>
    <t xml:space="preserve">      441220 - Betjentarbejde, intern postsortering og omdeling</t>
  </si>
  <si>
    <t xml:space="preserve">      441600 - Almindeligt kontorarbejde inden for HR</t>
  </si>
  <si>
    <t xml:space="preserve">      441900 - Almindeligt kontor- og kundeservicearbejde ikke klassificeret andetsteds</t>
  </si>
  <si>
    <t xml:space="preserve">      511110 - Passagerbetjening under rejser</t>
  </si>
  <si>
    <t xml:space="preserve">      511120 - Passagerbetjening i lufthavne og havneterminaler</t>
  </si>
  <si>
    <t xml:space="preserve">      511200 - Kontrolarbejde under rejser</t>
  </si>
  <si>
    <t xml:space="preserve">      512000 - Kokkearbejde (ekskl. køkkenchefarbejde)</t>
  </si>
  <si>
    <t xml:space="preserve">      513100 - Tjenerarbejde</t>
  </si>
  <si>
    <t xml:space="preserve">      514100 - Frisørarbejde</t>
  </si>
  <si>
    <t xml:space="preserve">      515100 - Rengøringsinspektørarbejde</t>
  </si>
  <si>
    <t xml:space="preserve">      515300 - Ejendomsinspektørarbejde</t>
  </si>
  <si>
    <t xml:space="preserve">      516900 - Servicearbejde ikke klassificeret andetsteds</t>
  </si>
  <si>
    <t xml:space="preserve">      522300 - Salgsarbejde i butik</t>
  </si>
  <si>
    <t xml:space="preserve">      523000 - Kasseassistentarbejde og beslægtet kundebetjening</t>
  </si>
  <si>
    <t xml:space="preserve">      524400 - Salgsarbejde i kundekontaktcentre</t>
  </si>
  <si>
    <t xml:space="preserve">      524500 - Salgsarbejde på servicestationer</t>
  </si>
  <si>
    <t xml:space="preserve">      524900 - Salgsarbejde ikke klassificeret andetsteds</t>
  </si>
  <si>
    <t xml:space="preserve">      532220 - Social- og sundhedsarbejde i private hjem, assistenter</t>
  </si>
  <si>
    <t xml:space="preserve">      541100 - Brandslukningsarbejde</t>
  </si>
  <si>
    <t xml:space="preserve">      541400 - Sikkerhedsvagtarbejde</t>
  </si>
  <si>
    <t xml:space="preserve">      541900 - Andet rednings- og overvågningsarbejde (ekskl. ambulancebehandlere)</t>
  </si>
  <si>
    <t xml:space="preserve">      611320 - Anlægsgartnerarbejde</t>
  </si>
  <si>
    <t xml:space="preserve">      711210 - Murerarbejde</t>
  </si>
  <si>
    <t xml:space="preserve">      711220 - Brolægningsarbejde</t>
  </si>
  <si>
    <t xml:space="preserve">      711300 - Stenhuggerarbejde</t>
  </si>
  <si>
    <t xml:space="preserve">      711410 - Struktørarbejde</t>
  </si>
  <si>
    <t xml:space="preserve">      711510 - Tømrer- og snedkerarbejde, byggeri</t>
  </si>
  <si>
    <t xml:space="preserve">      711990 - Andet bygningsarbejde i øvrigt</t>
  </si>
  <si>
    <t xml:space="preserve">      712100 - Arbejde med tagdækning</t>
  </si>
  <si>
    <t xml:space="preserve">      712200 - Arbejde med gulv- og klinkelægning</t>
  </si>
  <si>
    <t xml:space="preserve">      712500 - Glarmesterarbejde</t>
  </si>
  <si>
    <t xml:space="preserve">      712600 - VVS-arbejde</t>
  </si>
  <si>
    <t xml:space="preserve">      712700 - Montørarbejde inden for klima- og køleteknik</t>
  </si>
  <si>
    <t xml:space="preserve">      713110 - Bygningsmaler- og tapetsererarbejde</t>
  </si>
  <si>
    <t xml:space="preserve">      713200 - Sprøjtelakererarbejde</t>
  </si>
  <si>
    <t xml:space="preserve">      721200 - Svejsearbejde og skærebrænding</t>
  </si>
  <si>
    <t xml:space="preserve">      721300 - Pladesmedarbejde</t>
  </si>
  <si>
    <t xml:space="preserve">      721400 - Stålkonstruktionsarbejde</t>
  </si>
  <si>
    <t xml:space="preserve">      722100 - Smedearbejde</t>
  </si>
  <si>
    <t xml:space="preserve">      722200 - Værktøjsmagerarbejde</t>
  </si>
  <si>
    <t xml:space="preserve">      722300 - Operatør- og opstillingsarbejde af metalforarbejdningsmaskiner</t>
  </si>
  <si>
    <t xml:space="preserve">      723110 - Mekanikerarbejde, person- og varevogne</t>
  </si>
  <si>
    <t xml:space="preserve">      723120 - Mekanikerarbejde, lastvogne</t>
  </si>
  <si>
    <t xml:space="preserve">      723190 - Mekanikerarbejde, andre områder</t>
  </si>
  <si>
    <t xml:space="preserve">      723300 - Mekanikerarbejde, landbrugs- og industrimaskiner</t>
  </si>
  <si>
    <t xml:space="preserve">      732100 - Prepressarbejde og grafisk formfremstilling</t>
  </si>
  <si>
    <t xml:space="preserve">      732200 - Trykkerarbejde</t>
  </si>
  <si>
    <t xml:space="preserve">      732300 - Arbejde med færdiggørelse og indbinding af trykte produkter</t>
  </si>
  <si>
    <t xml:space="preserve">      741100 - Elektrikerarbejde</t>
  </si>
  <si>
    <t xml:space="preserve">      741200 - Elektromekanikerarbejde</t>
  </si>
  <si>
    <t xml:space="preserve">      741300 - Installation og reparation af elektrisk ledningsføring inden for forsyningsvirksomhed</t>
  </si>
  <si>
    <t xml:space="preserve">      742100 - Elektronikmekanikerarbejde</t>
  </si>
  <si>
    <t xml:space="preserve">      751110 - Slagterarbejde i detailhandelen</t>
  </si>
  <si>
    <t xml:space="preserve">      751200 - Bager- og konditorarbejde, ekskl. industri</t>
  </si>
  <si>
    <t xml:space="preserve">      751400 - Fremstilling og konservering af frugt, grøntsager og tilsvarende produkter</t>
  </si>
  <si>
    <t xml:space="preserve">      752200 - Møbelsnedkerarbejde</t>
  </si>
  <si>
    <t xml:space="preserve">      752300 - Operatør- og opstillingsarbejde af træbearbejdningsmaskiner</t>
  </si>
  <si>
    <t xml:space="preserve">      754300 - Kvalitetskontrol og testarbejde af produkter (undtagen nærings- og nydelsesmidler)</t>
  </si>
  <si>
    <t xml:space="preserve">      811400 - Operatørarbejde ved fremstilling af cement-, sten- og andre råstofprodukter</t>
  </si>
  <si>
    <t xml:space="preserve">      812100 - Operatørarbejde ved forarbejdning af metal</t>
  </si>
  <si>
    <t xml:space="preserve">      812200 - Operatørarbejde ved overfladebehandling af metal</t>
  </si>
  <si>
    <t xml:space="preserve">      813120 - Operatørarbejde ved fremstilling af kemiske produkter ekskl. medicinalindustri</t>
  </si>
  <si>
    <t xml:space="preserve">      814220 - Operatørarbejde ved fremstilling af plastprodukter</t>
  </si>
  <si>
    <t xml:space="preserve">      814300 - Operatørarbejde ved fremstilling af papirprodukter</t>
  </si>
  <si>
    <t xml:space="preserve">      816010 - Industrielt slagteriarbejde og behandling af råvarer (ekskl. fjerkræ)</t>
  </si>
  <si>
    <t xml:space="preserve">      816040 - Arbejde med færdigvareproduktion i nærings- og nydelsesmiddelindustri</t>
  </si>
  <si>
    <t xml:space="preserve">      817200 - Operatørarbejde ved træforarbejdning</t>
  </si>
  <si>
    <t xml:space="preserve">      818290 - Andet operatørarbejde ved dampmaskine- og kedelanlæg</t>
  </si>
  <si>
    <t xml:space="preserve">      818910 - Operatørarbejde ved stationære anlæg inden for vandforsyning og forbrændings- og rensningsanlæg</t>
  </si>
  <si>
    <t xml:space="preserve">      818990 - Andet operatørarbejde ved stationære anlæg og maskiner</t>
  </si>
  <si>
    <t xml:space="preserve">      821200 - Monteringsarbejde af elektrisk og elektronisk udstyr</t>
  </si>
  <si>
    <t xml:space="preserve">      821900 - Andet monteringsarbejde</t>
  </si>
  <si>
    <t xml:space="preserve">      831100 - Togførerarbejde</t>
  </si>
  <si>
    <t xml:space="preserve">      831200 - Tograngering</t>
  </si>
  <si>
    <t xml:space="preserve">      832220 - Varevognschaufførarbejde</t>
  </si>
  <si>
    <t xml:space="preserve">      833210 - Lastbilchauffører, national transport</t>
  </si>
  <si>
    <t xml:space="preserve">      834200 - Entreprenørmaskinførerarbejde</t>
  </si>
  <si>
    <t xml:space="preserve">      834400 - Truckførerarbejde</t>
  </si>
  <si>
    <t xml:space="preserve">      911210 - Rengøring af kontorer og beboelsesområder</t>
  </si>
  <si>
    <t xml:space="preserve">      911230 - Rengøring af industrilokaliteter</t>
  </si>
  <si>
    <t xml:space="preserve">      911240 - Rengøring på hoteller o.l.</t>
  </si>
  <si>
    <t xml:space="preserve">      911260 - Tværgående serviceopgaver</t>
  </si>
  <si>
    <t xml:space="preserve">      912990 - Andet rengøringsarbejde</t>
  </si>
  <si>
    <t xml:space="preserve">      931210 - Asfaltarbejde</t>
  </si>
  <si>
    <t xml:space="preserve">      931290 - Jord-, kloak- og andet anlægsarbejde</t>
  </si>
  <si>
    <t xml:space="preserve">      931340 - Beton- jernbeton og montagearbejde</t>
  </si>
  <si>
    <t xml:space="preserve">      931350 - Opsætning og nedtagning af stilladser</t>
  </si>
  <si>
    <t xml:space="preserve">      931390 - Medhjælp ved andet bygningsarbejde</t>
  </si>
  <si>
    <t xml:space="preserve">      932100 - Pakkeriarbejde</t>
  </si>
  <si>
    <t xml:space="preserve">      932900 - Andet manuelt produktionsarbejde</t>
  </si>
  <si>
    <t xml:space="preserve">      933300 - Arbejde med lastning og losning</t>
  </si>
  <si>
    <t xml:space="preserve">      933410 - Lager- og pakhusarbejde</t>
  </si>
  <si>
    <t xml:space="preserve">      933420 - Medhjælp i butik mv. (ekskl. kassearbejde)</t>
  </si>
  <si>
    <t xml:space="preserve">      941210 - Medhjælp i køkken</t>
  </si>
  <si>
    <t xml:space="preserve">      961300 - Gadefejning og beslægtet arbejde</t>
  </si>
  <si>
    <t xml:space="preserve">      962900 - Andet manuelt arbejde</t>
  </si>
  <si>
    <t xml:space="preserve">      211100 - Arbejde inden for fysik og astronomi</t>
  </si>
  <si>
    <t xml:space="preserve">      211200 - Arbejde inden for meteorologi</t>
  </si>
  <si>
    <t xml:space="preserve">      211400 - Arbejde inden for geologi og geofysik</t>
  </si>
  <si>
    <t xml:space="preserve">      213300 - Arbejde inden for miljøbeskyttelse</t>
  </si>
  <si>
    <t xml:space="preserve">      214600 - Ingeniørarbejde inden for minedrift, metallurgi og beslægtede områder</t>
  </si>
  <si>
    <t xml:space="preserve">      221100 - Almindeligt lægearbejde</t>
  </si>
  <si>
    <t xml:space="preserve">      221200 - Speciallægearbejde</t>
  </si>
  <si>
    <t xml:space="preserve">      222110 - Sygeplejerskearbejde, basisfunktioner</t>
  </si>
  <si>
    <t xml:space="preserve">      222130 - Sundhedsplejerskearbejde</t>
  </si>
  <si>
    <t xml:space="preserve">      225000 - Dyrlægearbejde</t>
  </si>
  <si>
    <t xml:space="preserve">      226510 - Kost- og ernæringsarbejde, basisfunktioner</t>
  </si>
  <si>
    <t xml:space="preserve">      226520 - Kost- og ernæringsarbejde, specialfunktioner</t>
  </si>
  <si>
    <t xml:space="preserve">      226910 - Ergoterapeutarbejde</t>
  </si>
  <si>
    <t xml:space="preserve">      226920 - Fodterapeutarbejde</t>
  </si>
  <si>
    <t xml:space="preserve">      231010 - Undervisning og forskning ved lange videregående uddannelser</t>
  </si>
  <si>
    <t xml:space="preserve">      232010 - Undervisning ved erhvervsuddannelser for unge</t>
  </si>
  <si>
    <t xml:space="preserve">      232020 - Undervisning ved arbejdsmarkedsuddannelser</t>
  </si>
  <si>
    <t xml:space="preserve">      232030 - Undervisning ved voksenerhvervsuddannelser</t>
  </si>
  <si>
    <t xml:space="preserve">      233020 - Undervisning ved øvrige almene uddannelser efter grundskoleniveau</t>
  </si>
  <si>
    <t xml:space="preserve">      234110 - Undervisning på grundskoleniveau, unge og voksne</t>
  </si>
  <si>
    <t xml:space="preserve">      234120 - Undervisning på grundskoleniveau, (børn, 1.-10. klasse)</t>
  </si>
  <si>
    <t xml:space="preserve">      234330 - Pædagogisk arbejde i skolefritidsordninger/fritidshjem og på skoler</t>
  </si>
  <si>
    <t xml:space="preserve">      234390 - Andet pædagogisk arbejde</t>
  </si>
  <si>
    <t xml:space="preserve">      235100 - Forskning, udvikling og rådgivning inden for undervisningsmetoder</t>
  </si>
  <si>
    <t xml:space="preserve">      235210 - Specialundervisning, unge og voksne</t>
  </si>
  <si>
    <t xml:space="preserve">      235220 - Specialundervisning på grundskoleniveau (1.-10. klasse)</t>
  </si>
  <si>
    <t xml:space="preserve">      235300 - Anden sprogundervisning</t>
  </si>
  <si>
    <t xml:space="preserve">      235500 - Anden undervisning inden for kreative fag</t>
  </si>
  <si>
    <t xml:space="preserve">      235600 - Anden undervisning inden for informationsteknologi</t>
  </si>
  <si>
    <t xml:space="preserve">      235710 - Specialpædagogisk arbejde, ældre og handicappede</t>
  </si>
  <si>
    <t xml:space="preserve">      235730 - Specialpædagogisk arbejde, rådgivning af voksne</t>
  </si>
  <si>
    <t xml:space="preserve">      235740 - Specialpædagogisk arbejde, kontakt med- og ledsagning af voksne</t>
  </si>
  <si>
    <t xml:space="preserve">      235750 - Specialpædagogisk arbejde, børn og unge</t>
  </si>
  <si>
    <t xml:space="preserve">      235790 - Andet specialpædagogisk arbejde</t>
  </si>
  <si>
    <t xml:space="preserve">      235920 - Pædagogisk arbejde ikke klassificeret andetsteds (ekskl. medhjælp)</t>
  </si>
  <si>
    <t xml:space="preserve">      241230 - Generel rådgivning af privatkunder inden for finans og forsikring</t>
  </si>
  <si>
    <t xml:space="preserve">      261120 - Advokatfuldmægtigarbejde</t>
  </si>
  <si>
    <t xml:space="preserve">      262100 - Arkivar- og museumsinspektørarbejde</t>
  </si>
  <si>
    <t xml:space="preserve">      262200 - Bibliotekararbejde og andet informationsarbejde</t>
  </si>
  <si>
    <t xml:space="preserve">      263100 - Arbejde inden for samfundsøkonomi</t>
  </si>
  <si>
    <t xml:space="preserve">      263300 - Arbejde inden for filosofi, historie og statskundskab</t>
  </si>
  <si>
    <t xml:space="preserve">      263500 - Socialrådgivningsarbejde</t>
  </si>
  <si>
    <t xml:space="preserve">      263600 - Arbejde inden for religion</t>
  </si>
  <si>
    <t xml:space="preserve">      264100 - Forfatterarbejde</t>
  </si>
  <si>
    <t xml:space="preserve">      264310 - Translatørarbejde</t>
  </si>
  <si>
    <t xml:space="preserve">      264320 - Tolkearbejde</t>
  </si>
  <si>
    <t xml:space="preserve">      264390 - Andet sprogvidenskabeligt arbejde</t>
  </si>
  <si>
    <t xml:space="preserve">      265100 - Kunstnerisk arbejde inden for visuelle kunstarter</t>
  </si>
  <si>
    <t xml:space="preserve">      265200 - Kunstnerisk arbejde inden for musik og sang</t>
  </si>
  <si>
    <t xml:space="preserve">      265300 - Kunstnerisk arbejde inden for dans og koreografi</t>
  </si>
  <si>
    <t xml:space="preserve">      265400 - Arbejde med instruktion og produktion af film, teater og beslægtede funktioner</t>
  </si>
  <si>
    <t xml:space="preserve">      265500 - Skuespilarbejde</t>
  </si>
  <si>
    <t xml:space="preserve">      265600 - Speakerarbejde på radio, TV og andre medier</t>
  </si>
  <si>
    <t xml:space="preserve">      311120 - Assistentarbejde i laboratorier</t>
  </si>
  <si>
    <t xml:space="preserve">      311140 - Teknikerarbejde inden for geologi, meteorologi og astronomi</t>
  </si>
  <si>
    <t xml:space="preserve">      313200 - Teknisk kontrolarbejde på forbrændings- og vandrensningsanlæg</t>
  </si>
  <si>
    <t xml:space="preserve">      313300 - Teknisk kontrolarbejde på kemiske behandlingsanlæg</t>
  </si>
  <si>
    <t xml:space="preserve">      314100 - Teknikerarbejde inden for biovidenskab (undtagen medicinsk område)</t>
  </si>
  <si>
    <t xml:space="preserve">      314200 - Landbrugsteknikerarbejde</t>
  </si>
  <si>
    <t xml:space="preserve">      315410 - Flyvelederarbejde</t>
  </si>
  <si>
    <t xml:space="preserve">      315500 - Teknikerarbejde inden for luftfartssikkerhed</t>
  </si>
  <si>
    <t xml:space="preserve">      321100 - Teknikerarbejde inden for brug af medicinsk røntgen- og behandlingsudstyr</t>
  </si>
  <si>
    <t xml:space="preserve">      321220 - Bioanalytikerarbejde, specialfunktioner</t>
  </si>
  <si>
    <t xml:space="preserve">      321290 - Andet teknikerarbejde i medicinske og patologiske laboratorier</t>
  </si>
  <si>
    <t xml:space="preserve">      321310 - Farmakonomarbejde</t>
  </si>
  <si>
    <t xml:space="preserve">      321390 - Andet arbejde inden for farmaci</t>
  </si>
  <si>
    <t xml:space="preserve">      321400 - Teknikerarbejde inden for fremstilling af proteser</t>
  </si>
  <si>
    <t xml:space="preserve">      322100 - Assisterende arbejde inden for sygepleje</t>
  </si>
  <si>
    <t xml:space="preserve">      322200 - Assisterende arbejde inden for fødselshjælp</t>
  </si>
  <si>
    <t xml:space="preserve">      323000 - Assisterende arbejde inden for naturmedicin og alternativ behandling</t>
  </si>
  <si>
    <t xml:space="preserve">      325110 - Tandklinikassistentarbejde</t>
  </si>
  <si>
    <t xml:space="preserve">      325120 - Tandplejerarbejde</t>
  </si>
  <si>
    <t xml:space="preserve">      325600 - Assisterende arbejde inden for sundhedsområdet</t>
  </si>
  <si>
    <t xml:space="preserve">      325730 - Assistentarbejde og rådgivning vedr. hygiejne og miljøteknisk arbejde</t>
  </si>
  <si>
    <t xml:space="preserve">      325800 - Redningsarbejde (Ambulancebehandler)</t>
  </si>
  <si>
    <t xml:space="preserve">      325900 - Tekniker- og assistentarbejde inden for sundhedsområdet ikke klassificeret andetsteds</t>
  </si>
  <si>
    <t xml:space="preserve">      331110 - Handel med værdipapirer og valuta</t>
  </si>
  <si>
    <t xml:space="preserve">      331210 - Arbejde med kreditbevilling og –analyse</t>
  </si>
  <si>
    <t xml:space="preserve">      331230 - Arbejde med privatkunder – standardprodukter</t>
  </si>
  <si>
    <t xml:space="preserve">      331240 - Arbejde med både erhvervs- og privatkunder – standardprodukter</t>
  </si>
  <si>
    <t xml:space="preserve">      331400 - Arbejde med statistik og matematik</t>
  </si>
  <si>
    <t xml:space="preserve">      331500 - Vurderings- og takseringsarbejde</t>
  </si>
  <si>
    <t xml:space="preserve">      332130 - Forsikringsteknisk vurdering</t>
  </si>
  <si>
    <t xml:space="preserve">      332400 - Erhvervsmæglerarbejde</t>
  </si>
  <si>
    <t xml:space="preserve">      333410 - Ejendomsmæglerarbejde</t>
  </si>
  <si>
    <t xml:space="preserve">      333420 - Ejendomshandlerarbejde</t>
  </si>
  <si>
    <t xml:space="preserve">      334200 - Advokatsekretærarbejde</t>
  </si>
  <si>
    <t xml:space="preserve">      334320 - Oversættelse af korrespondance</t>
  </si>
  <si>
    <t xml:space="preserve">      334400 - Lægesekretærarbejde</t>
  </si>
  <si>
    <t xml:space="preserve">      335200 - Administration af skatte- og afgiftslovgivning</t>
  </si>
  <si>
    <t xml:space="preserve">      335900 - Andet arbejde med forvaltning og udøvelse af lovgivning</t>
  </si>
  <si>
    <t xml:space="preserve">      341100 - Juridisk arbejde på mellemniveau</t>
  </si>
  <si>
    <t xml:space="preserve">      342100 - Sportsudøvere</t>
  </si>
  <si>
    <t xml:space="preserve">      342300 - Instruktørarbejde inden for fitness og beslægtede områder</t>
  </si>
  <si>
    <t xml:space="preserve">      343100 - Fotografarbejde</t>
  </si>
  <si>
    <t xml:space="preserve">      343300 - Galleri-, museums- og biblioteksteknikerarbejde</t>
  </si>
  <si>
    <t xml:space="preserve">      343500 - Andet arbejde inden for kunstneriske, kulturelle og kulinariske områder</t>
  </si>
  <si>
    <t xml:space="preserve">      351400 - Internetteknikerarbejde</t>
  </si>
  <si>
    <t xml:space="preserve">      413100 - Tekstbehandlingsarbejde</t>
  </si>
  <si>
    <t xml:space="preserve">      421100 - Kundebetjening og kassererarbejde i pengeinstitutter</t>
  </si>
  <si>
    <t xml:space="preserve">      421400 - Inkassatorarbejde og beslægtede funktioner</t>
  </si>
  <si>
    <t xml:space="preserve">      422500 - Oplysnings- og forespørgselsarbejde</t>
  </si>
  <si>
    <t xml:space="preserve">      422700 - Interviewarbejde inden for markedsundersøgelse</t>
  </si>
  <si>
    <t xml:space="preserve">      431210 - Almindeligt kontorarbejde ifm. udfærdigelse af statistik</t>
  </si>
  <si>
    <t xml:space="preserve">      441100 - Biblioteksservicearbejde</t>
  </si>
  <si>
    <t xml:space="preserve">      441300 - Korrekturlæsning og beslægtede funktioner</t>
  </si>
  <si>
    <t xml:space="preserve">      441500 - Arbejde med arkivering og kopiering</t>
  </si>
  <si>
    <t xml:space="preserve">      511300 - Turist- og rejselederarbejde</t>
  </si>
  <si>
    <t xml:space="preserve">      513200 - Bartenderarbejde</t>
  </si>
  <si>
    <t xml:space="preserve">      514200 - Kosmetologarbejde og beslægtede funktioner</t>
  </si>
  <si>
    <t xml:space="preserve">      515200 - Husbestyrerarbejde</t>
  </si>
  <si>
    <t xml:space="preserve">      516300 - Bedemandsarbejde</t>
  </si>
  <si>
    <t xml:space="preserve">      516400 - Arbejde med kæledyr</t>
  </si>
  <si>
    <t xml:space="preserve">      516500 - Kørelærerarbejde</t>
  </si>
  <si>
    <t xml:space="preserve">      521100 - Stade- og markedssalg</t>
  </si>
  <si>
    <t xml:space="preserve">      524100 - Modelarbejde</t>
  </si>
  <si>
    <t xml:space="preserve">      524200 - Demonstrationsarbejde</t>
  </si>
  <si>
    <t xml:space="preserve">      524600 - Kasseassistentarbejde inden for catering og fastfood</t>
  </si>
  <si>
    <t xml:space="preserve">      531120 - Pædagogisk medhjælp</t>
  </si>
  <si>
    <t xml:space="preserve">      531200 - Hjælpelærerarbejde</t>
  </si>
  <si>
    <t xml:space="preserve">      532110 - Social- og sundhedsarbejde på institutioner og hospitaler, medhjælpere</t>
  </si>
  <si>
    <t xml:space="preserve">      532120 - Social- og sundhedsarbejde på institutioner og hospitaler, assistenter</t>
  </si>
  <si>
    <t xml:space="preserve">      532190 - Andet omsorgsarbejde på institutioner og hospitaler</t>
  </si>
  <si>
    <t xml:space="preserve">      532210 - Social- og sundhedsarbejde i private hjem, medhjælpere</t>
  </si>
  <si>
    <t xml:space="preserve">      532900 - Andet omsorgsarbejde inden for sundhedsområdet</t>
  </si>
  <si>
    <t xml:space="preserve">      611310 - Produktions- og væksthusgartnerarbejde</t>
  </si>
  <si>
    <t xml:space="preserve">      611390 - Andet gartnerarbejde</t>
  </si>
  <si>
    <t xml:space="preserve">      612900 - Andet arbejde med dyreopdræt</t>
  </si>
  <si>
    <t xml:space="preserve">      613000 - Arbejde med dyrkning af plantevækst og opdræt af dyr</t>
  </si>
  <si>
    <t xml:space="preserve">      711520 - Tømrer- og snedkerarbejde, skibe</t>
  </si>
  <si>
    <t xml:space="preserve">      711910 - Fremstilling af bygningskonstruktioner i stål</t>
  </si>
  <si>
    <t xml:space="preserve">      712300 - Stukkatørarbejde</t>
  </si>
  <si>
    <t xml:space="preserve">      712400 - Arbejde med isolering af bygninger</t>
  </si>
  <si>
    <t xml:space="preserve">      713120 - Skibsmalerarbejde</t>
  </si>
  <si>
    <t xml:space="preserve">      713320 - Kemisk og mekanisk rensning af bygningsoverflader</t>
  </si>
  <si>
    <t xml:space="preserve">      721100 - Formning og støbning af emner i metal</t>
  </si>
  <si>
    <t xml:space="preserve">      721500 - Riggerarbejde</t>
  </si>
  <si>
    <t xml:space="preserve">      722400 - Arbejde med polering og slibning af emner i metal</t>
  </si>
  <si>
    <t xml:space="preserve">      723200 - Flymekanikerarbejde</t>
  </si>
  <si>
    <t xml:space="preserve">      723400 - Mekanikerarbejde, cykler og tilsvarende køretøjer</t>
  </si>
  <si>
    <t xml:space="preserve">      731100 - Finmekanikerarbejde</t>
  </si>
  <si>
    <t xml:space="preserve">      731200 - Håndfremstilling af musikinstrumenter</t>
  </si>
  <si>
    <t xml:space="preserve">      731300 - Juveler-, guld- og sølvsmedearbejde</t>
  </si>
  <si>
    <t xml:space="preserve">      731500 - Glaspusterarbejde og arbejde med færdiggørelse af glasprodukter</t>
  </si>
  <si>
    <t xml:space="preserve">      731610 - Skiltemalerarbejde</t>
  </si>
  <si>
    <t xml:space="preserve">      731620 - Porcelænsmalerarbejde</t>
  </si>
  <si>
    <t xml:space="preserve">      731690 - Andet male- og dekorationsarbejde inden for præcisionshåndværk</t>
  </si>
  <si>
    <t xml:space="preserve">      731700 - Håndfremstilling af produkter i træ og tilsvarende materialer</t>
  </si>
  <si>
    <t xml:space="preserve">      731800 - Håndfremstilling af produkter i tekstil, læder og tilsvarende materialer</t>
  </si>
  <si>
    <t xml:space="preserve">      731900 - Andet præcisionshåndværk</t>
  </si>
  <si>
    <t xml:space="preserve">      742200 - Installation og service inden for informations- og kommunikationsteknologi</t>
  </si>
  <si>
    <t xml:space="preserve">      751120 - Håndforarbejdning af fisk og skaldyr i detailhandelen</t>
  </si>
  <si>
    <t xml:space="preserve">      751300 - Fremstilling af mejeriprodukter</t>
  </si>
  <si>
    <t xml:space="preserve">      751600 - Fremstilling af tobaksprodukter</t>
  </si>
  <si>
    <t xml:space="preserve">      752100 - Håndværkspræget træimprægneringsarbejde</t>
  </si>
  <si>
    <t xml:space="preserve">      753100 - Skrædderarbejde og beslægtet arbejde</t>
  </si>
  <si>
    <t xml:space="preserve">      753200 - Tilskærerarbejde</t>
  </si>
  <si>
    <t xml:space="preserve">      753300 - Syarbejde og beslægtet arbejde</t>
  </si>
  <si>
    <t xml:space="preserve">      753400 - Møbelpolstrerarbejde</t>
  </si>
  <si>
    <t xml:space="preserve">      753600 - Skomagerarbejde og beslægtet arbejde</t>
  </si>
  <si>
    <t xml:space="preserve">      754100 - Dykkerarbejde</t>
  </si>
  <si>
    <t xml:space="preserve">      754400 - Desinfektionsarbejde og skadedyrsbekæmpelse</t>
  </si>
  <si>
    <t xml:space="preserve">      754900 - Håndværkspræget arbejde ikke klassificeret andetsteds</t>
  </si>
  <si>
    <t xml:space="preserve">      811200 - Operatørarbejde ved anlæg til råstofudvinding</t>
  </si>
  <si>
    <t xml:space="preserve">      811300 - Boreanlægsarbejde</t>
  </si>
  <si>
    <t xml:space="preserve">      813110 - Operatørarbejde ved fremstilling af kemiske produkter i medicinalindustri</t>
  </si>
  <si>
    <t xml:space="preserve">      813200 - Operatørarbejde ved fremstilling af fotografiske produkter</t>
  </si>
  <si>
    <t xml:space="preserve">      814100 - Operatørarbejde ved fremstilling af gummiprodukter</t>
  </si>
  <si>
    <t xml:space="preserve">      814210 - Operatørarbejde ved fremstilling af plast til videreforarbejdning</t>
  </si>
  <si>
    <t xml:space="preserve">      815100 - Operatørarbejde ved forarbejdning af materialer i fiber og tekstil</t>
  </si>
  <si>
    <t xml:space="preserve">      815200 - Operatørarbejde ved vævning og strikning</t>
  </si>
  <si>
    <t xml:space="preserve">      815300 - Operatørarbejde af symaskiner</t>
  </si>
  <si>
    <t xml:space="preserve">      815400 - Operatørarbejde ved blegning, farvning og rensning af tekstiler</t>
  </si>
  <si>
    <t xml:space="preserve">      815500 - Operatørarbejde ved klargøring af pels og læder</t>
  </si>
  <si>
    <t xml:space="preserve">      815700 - Operatørarbejde af vaskemaskiner</t>
  </si>
  <si>
    <t xml:space="preserve">      815900 - Andet operatørarbejde ved fremstilling af tekstil-, pels- og læderprodukter</t>
  </si>
  <si>
    <t xml:space="preserve">      816020 - Industrielt slagteriarbejde og behandling af råvarer, fjerkræ</t>
  </si>
  <si>
    <t xml:space="preserve">      816030 - Behandling af råvarer i fiskeindustri</t>
  </si>
  <si>
    <t xml:space="preserve">      817100 - Operatørarbejde ved fremstilling af papirmasse og papirprodukter</t>
  </si>
  <si>
    <t xml:space="preserve">      818100 - Operatørarbejde ved fremstilling af glas og keramik</t>
  </si>
  <si>
    <t xml:space="preserve">      818210 - Operatørarbejde ved dampmaskine- og kedelanlæg i forsyningsindustri</t>
  </si>
  <si>
    <t xml:space="preserve">      818300 - Operatørarbejde af maskiner til pakning, påfyldning og mærkning</t>
  </si>
  <si>
    <t xml:space="preserve">      821100 - Monteringsarbejde af mekaniske maskiner</t>
  </si>
  <si>
    <t xml:space="preserve">      832210 - Hyrevogns- og privatchaufførarbejde eller tilsvarende chaufførarbejde</t>
  </si>
  <si>
    <t xml:space="preserve">      832230 - Varevognschaufførarbejde med salgs- og repræsentationsopgaver</t>
  </si>
  <si>
    <t xml:space="preserve">      832240 - Varevognschaufførarbejde med renovationsopgaver</t>
  </si>
  <si>
    <t xml:space="preserve">      833110 - Buschauffører, national rutefart</t>
  </si>
  <si>
    <t xml:space="preserve">      833120 - Buschauffører, national turistfart</t>
  </si>
  <si>
    <t xml:space="preserve">      833130 - Buschauffører, international rutefart</t>
  </si>
  <si>
    <t xml:space="preserve">      833140 - Buschauffører, international turistfart</t>
  </si>
  <si>
    <t xml:space="preserve">      833220 - Lastbilchauffører, international transport</t>
  </si>
  <si>
    <t xml:space="preserve">      833230 - Lastbilchauffører med salgs- og repræsentationsopgaver</t>
  </si>
  <si>
    <t xml:space="preserve">      833240 - Lastbilchauffører med renovationsopgaver</t>
  </si>
  <si>
    <t xml:space="preserve">      833250 - Lastbilchauffører med flytteopgaver</t>
  </si>
  <si>
    <t xml:space="preserve">      833260 - Lastbilchauffører med farligt gods</t>
  </si>
  <si>
    <t xml:space="preserve">      834310 - Kran- og liftførerarbejde ved stationære enheder</t>
  </si>
  <si>
    <t xml:space="preserve">      834320 - Kran- og liftførerarbejde ved mobile enheder</t>
  </si>
  <si>
    <t xml:space="preserve">      835000 - Dæksarbejde og medhjælp om bord på skibe</t>
  </si>
  <si>
    <t xml:space="preserve">      911100 - Rengøringsarbejde i private hjem</t>
  </si>
  <si>
    <t xml:space="preserve">      911220 - Rengøring på hospitaler o.l.</t>
  </si>
  <si>
    <t xml:space="preserve">      911250 - Rengøring af passagerområder i transportmidler</t>
  </si>
  <si>
    <t xml:space="preserve">      912100 - Manuel vask og presning af tøj</t>
  </si>
  <si>
    <t xml:space="preserve">      912200 - Rengøring af transportmidler</t>
  </si>
  <si>
    <t xml:space="preserve">      912300 - Vinduespudsning</t>
  </si>
  <si>
    <t xml:space="preserve">      912910 - Rengøring ved skadeservice</t>
  </si>
  <si>
    <t xml:space="preserve">      921100 - Manuelt arbejde inden for agerbrug</t>
  </si>
  <si>
    <t xml:space="preserve">      921200 - Manuelt arbejde inden for husdyravl</t>
  </si>
  <si>
    <t xml:space="preserve">      921300 - Manuelt arbejde inden for både agerbrug og husdyravl</t>
  </si>
  <si>
    <t xml:space="preserve">      921400 - Manuelt arbejde inden for havebrug og væksthusgartneri</t>
  </si>
  <si>
    <t xml:space="preserve">      921500 - Manuelt skovarbejde</t>
  </si>
  <si>
    <t xml:space="preserve">      921600 - Manuelt arbejde inden for fiskeri og akvakultur</t>
  </si>
  <si>
    <t xml:space="preserve">      931100 - Manuelt arbejde inden for råstofudvinding</t>
  </si>
  <si>
    <t xml:space="preserve">      931220 - Medhjælp med brolæggerarbejde</t>
  </si>
  <si>
    <t xml:space="preserve">      931230 - Kabelarbejde</t>
  </si>
  <si>
    <t xml:space="preserve">      931240 - Montage af luftledninger</t>
  </si>
  <si>
    <t xml:space="preserve">      931310 - Medhjælp ved isoleringsarbejde</t>
  </si>
  <si>
    <t xml:space="preserve">      931320 - Medhjælp ved tagdækningsarbejde</t>
  </si>
  <si>
    <t xml:space="preserve">      931330 - Medhjælp ved murerarbejde</t>
  </si>
  <si>
    <t xml:space="preserve">      933100 - Førere af hånd- og pedaldrevne køretøjer</t>
  </si>
  <si>
    <t xml:space="preserve">      941100 - Tilberedning af fastfood</t>
  </si>
  <si>
    <t xml:space="preserve">      941220 - Afrydning i restaurantioner o.l.</t>
  </si>
  <si>
    <t xml:space="preserve">      951000 - Servicearbejde på gaden</t>
  </si>
  <si>
    <t xml:space="preserve">      961100 - Indsamling af skrald og genbrugsartikler</t>
  </si>
  <si>
    <t xml:space="preserve">      961200 - Arbejde med affaldssortering</t>
  </si>
  <si>
    <t xml:space="preserve">      962110 - Kurérarbejde</t>
  </si>
  <si>
    <t xml:space="preserve">      962120 - Transport af bagage</t>
  </si>
  <si>
    <t xml:space="preserve">      962200 - Forefaldende arbejde</t>
  </si>
  <si>
    <t xml:space="preserve">      962300 - Måleraflæsning og tømning af salgsautomater</t>
  </si>
  <si>
    <t>TIL LOPSLAG</t>
  </si>
  <si>
    <t>Arbejdsfunktion</t>
  </si>
  <si>
    <t>Erhvervserfaring i år</t>
  </si>
  <si>
    <t>Region</t>
  </si>
  <si>
    <t xml:space="preserve">Erfaring </t>
  </si>
  <si>
    <t>DISCO</t>
  </si>
  <si>
    <t>Median +20</t>
  </si>
  <si>
    <t>Median fv +20</t>
  </si>
  <si>
    <t>Voksne lønmodtage</t>
  </si>
  <si>
    <t>4 - Region Midtjylland</t>
  </si>
  <si>
    <t xml:space="preserve">      226100 - Tandlægearbejde</t>
  </si>
  <si>
    <t xml:space="preserve">      332110 - Forsikringssalgsarbejde med egen kundeportefølje</t>
  </si>
  <si>
    <t xml:space="preserve">      341300 - Arbejde med tilknytning til religion på mellemniveau</t>
  </si>
  <si>
    <t>4 år</t>
  </si>
  <si>
    <t>Alle uanset erf.</t>
  </si>
  <si>
    <t>25 år og derover</t>
  </si>
  <si>
    <t>Under 1 år</t>
  </si>
  <si>
    <t>3 år</t>
  </si>
  <si>
    <t>5-9 år</t>
  </si>
  <si>
    <t>0-4 år</t>
  </si>
  <si>
    <t>10-14 år</t>
  </si>
  <si>
    <t>15-20 år</t>
  </si>
  <si>
    <t>20-24 år</t>
  </si>
  <si>
    <t>1 år</t>
  </si>
  <si>
    <t>2 år</t>
  </si>
  <si>
    <t>DISCO-kode</t>
  </si>
  <si>
    <t>Nedre kvartil i kr. inkl. fritvalgsordning</t>
  </si>
  <si>
    <t>Nedre kvartil i kr.</t>
  </si>
  <si>
    <t xml:space="preserve">      222200 - Jordemoderarbejde</t>
  </si>
  <si>
    <t xml:space="preserve">      226620 - Arbejde inden for logopædi</t>
  </si>
  <si>
    <t xml:space="preserve">      231020 - Undervisning og forskning ved mellemlange videregående uddannelser</t>
  </si>
  <si>
    <t xml:space="preserve">      234320 - Pædagogisk arbejde, fritidsklubber/legepladser</t>
  </si>
  <si>
    <t xml:space="preserve">      234340 - Pædagogisk arbejde, førskolebørn</t>
  </si>
  <si>
    <t xml:space="preserve">      235400 - Anden musik- og sangundervisning</t>
  </si>
  <si>
    <t xml:space="preserve">      235720 - Specialpædagogisk arbejde, aktivering mv.</t>
  </si>
  <si>
    <t xml:space="preserve">      261200 - Dommerarbejde</t>
  </si>
  <si>
    <t>3 - Region Syddanmark</t>
  </si>
  <si>
    <t>Data fra 2. kvartal 2023
Anvendes fra 1. oktober 2023</t>
  </si>
  <si>
    <t>Version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</si>
</sst>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6" x14ac:knownFonts="1">
    <font>
      <sz val="10"/>
      <color theme="1"/>
      <name val="Verdana"/>
      <family val="2"/>
    </font>
    <font>
      <sz val="10"/>
      <color theme="1"/>
      <name val="Verdana"/>
      <family val="2"/>
    </font>
    <font>
      <b/>
      <sz val="10"/>
      <color theme="0"/>
      <name val="Verdana"/>
      <family val="2"/>
    </font>
    <font>
      <b/>
      <sz val="9"/>
      <color theme="1"/>
      <name val="Verdana"/>
      <family val="2"/>
    </font>
    <font>
      <b/>
      <sz val="7.9"/>
      <color theme="1"/>
      <name val="Verdana"/>
      <family val="2"/>
    </font>
    <font>
      <sz val="8"/>
      <color theme="1"/>
      <name val="Verdana"/>
      <family val="2"/>
    </font>
  </fonts>
  <fills count="4">
    <fill>
      <patternFill patternType="none"/>
    </fill>
    <fill>
      <patternFill patternType="gray125"/>
    </fill>
    <fill>
      <patternFill patternType="solid">
        <fgColor theme="9" tint="0.79998168889431442"/>
        <bgColor indexed="64"/>
      </patternFill>
    </fill>
    <fill>
      <patternFill patternType="solid">
        <fgColor rgb="FF00336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90FF"/>
      </left>
      <right/>
      <top/>
      <bottom/>
      <diagonal/>
    </border>
    <border>
      <left/>
      <right style="medium">
        <color rgb="FF0090FF"/>
      </right>
      <top/>
      <bottom/>
      <diagonal/>
    </border>
    <border>
      <left style="medium">
        <color rgb="FF0090FF"/>
      </left>
      <right style="medium">
        <color rgb="FF0090FF"/>
      </right>
      <top/>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bottom style="medium">
        <color rgb="FF0090FF"/>
      </bottom>
      <diagonal/>
    </border>
  </borders>
  <cellStyleXfs count="3">
    <xf numFmtId="0" fontId="0" fillId="0" borderId="0"/>
    <xf numFmtId="43" fontId="1" fillId="0" borderId="0" applyFont="0" applyFill="0" applyBorder="0" applyAlignment="0" applyProtection="0"/>
    <xf numFmtId="0" fontId="1" fillId="0" borderId="0"/>
  </cellStyleXfs>
  <cellXfs count="52">
    <xf numFmtId="0" fontId="0" fillId="0" borderId="0" xfId="0"/>
    <xf numFmtId="3" fontId="0" fillId="0" borderId="0" xfId="0" applyNumberFormat="1"/>
    <xf numFmtId="0" fontId="0" fillId="0" borderId="0" xfId="0"/>
    <xf numFmtId="49" fontId="0" fillId="0" borderId="0" xfId="0" applyNumberFormat="1"/>
    <xf numFmtId="0" fontId="0" fillId="0" borderId="0" xfId="0" applyNumberFormat="1"/>
    <xf numFmtId="0" fontId="0" fillId="0" borderId="0" xfId="0" applyBorder="1"/>
    <xf numFmtId="0" fontId="0" fillId="0" borderId="0" xfId="0" applyNumberFormat="1" applyBorder="1"/>
    <xf numFmtId="2" fontId="0" fillId="0" borderId="3" xfId="0" applyNumberFormat="1" applyFill="1" applyBorder="1"/>
    <xf numFmtId="2" fontId="0" fillId="0" borderId="4" xfId="0" applyNumberFormat="1" applyFill="1" applyBorder="1"/>
    <xf numFmtId="0" fontId="0" fillId="0" borderId="0" xfId="0" applyFill="1" applyBorder="1"/>
    <xf numFmtId="0" fontId="0" fillId="0" borderId="0" xfId="0" applyNumberFormat="1" applyFill="1" applyBorder="1"/>
    <xf numFmtId="0" fontId="0" fillId="2" borderId="0" xfId="0" applyFill="1"/>
    <xf numFmtId="0" fontId="0" fillId="2" borderId="0" xfId="0" applyFill="1" applyAlignment="1">
      <alignment horizontal="center"/>
    </xf>
    <xf numFmtId="0" fontId="0" fillId="0" borderId="6" xfId="0" applyFill="1" applyBorder="1"/>
    <xf numFmtId="164" fontId="0" fillId="2" borderId="0" xfId="1" applyNumberFormat="1" applyFont="1" applyFill="1" applyAlignment="1">
      <alignment horizontal="center"/>
    </xf>
    <xf numFmtId="0" fontId="0" fillId="0" borderId="0" xfId="0" applyAlignment="1">
      <alignment horizontal="center"/>
    </xf>
    <xf numFmtId="0" fontId="3" fillId="2" borderId="0" xfId="0" applyFont="1" applyFill="1" applyAlignment="1">
      <alignment horizontal="center"/>
    </xf>
    <xf numFmtId="164" fontId="0" fillId="0" borderId="4" xfId="1" applyNumberFormat="1" applyFont="1" applyFill="1" applyBorder="1"/>
    <xf numFmtId="0" fontId="3" fillId="2" borderId="0" xfId="0" applyFont="1" applyFill="1" applyAlignment="1">
      <alignment horizontal="left"/>
    </xf>
    <xf numFmtId="164" fontId="0" fillId="2" borderId="0" xfId="1" applyNumberFormat="1" applyFont="1" applyFill="1" applyAlignment="1">
      <alignment horizontal="left"/>
    </xf>
    <xf numFmtId="0" fontId="0" fillId="2" borderId="0" xfId="0" applyFill="1" applyAlignment="1">
      <alignment horizontal="left"/>
    </xf>
    <xf numFmtId="0" fontId="0" fillId="0" borderId="5" xfId="0" applyFill="1" applyBorder="1"/>
    <xf numFmtId="164" fontId="0" fillId="0" borderId="0" xfId="0" applyNumberFormat="1"/>
    <xf numFmtId="164" fontId="0" fillId="0" borderId="3" xfId="1" applyNumberFormat="1" applyFont="1" applyFill="1" applyBorder="1"/>
    <xf numFmtId="164" fontId="0" fillId="0" borderId="5" xfId="1" applyNumberFormat="1" applyFont="1" applyFill="1" applyBorder="1"/>
    <xf numFmtId="164" fontId="0" fillId="0" borderId="6" xfId="1" applyNumberFormat="1" applyFont="1" applyFill="1" applyBorder="1"/>
    <xf numFmtId="2" fontId="0" fillId="0" borderId="8" xfId="0" applyNumberFormat="1" applyFill="1" applyBorder="1"/>
    <xf numFmtId="0" fontId="0" fillId="0" borderId="1" xfId="0" applyFill="1" applyBorder="1"/>
    <xf numFmtId="164" fontId="0" fillId="0" borderId="8" xfId="1" applyNumberFormat="1" applyFont="1" applyFill="1" applyBorder="1"/>
    <xf numFmtId="164" fontId="0" fillId="0" borderId="1" xfId="1" applyNumberFormat="1" applyFont="1" applyFill="1" applyBorder="1"/>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2" fillId="3" borderId="1" xfId="2" applyNumberFormat="1" applyFont="1" applyFill="1" applyBorder="1" applyAlignment="1">
      <alignment vertical="center" wrapText="1"/>
    </xf>
    <xf numFmtId="2" fontId="2" fillId="3" borderId="5" xfId="2" applyNumberFormat="1" applyFont="1" applyFill="1" applyBorder="1" applyAlignment="1">
      <alignment vertical="center" wrapText="1"/>
    </xf>
    <xf numFmtId="2" fontId="2" fillId="3" borderId="3" xfId="2" applyNumberFormat="1" applyFont="1" applyFill="1" applyBorder="1" applyAlignment="1">
      <alignment vertical="center" wrapText="1"/>
    </xf>
    <xf numFmtId="2" fontId="2" fillId="3" borderId="3" xfId="2" applyNumberFormat="1" applyFont="1" applyFill="1" applyBorder="1" applyAlignment="1">
      <alignment horizontal="left" vertical="center" wrapText="1"/>
    </xf>
    <xf numFmtId="2" fontId="2" fillId="3" borderId="1" xfId="2" applyNumberFormat="1" applyFont="1" applyFill="1" applyBorder="1" applyAlignment="1">
      <alignment horizontal="left" vertical="center" wrapText="1"/>
    </xf>
    <xf numFmtId="2" fontId="2" fillId="3" borderId="8" xfId="2" applyNumberFormat="1" applyFont="1" applyFill="1" applyBorder="1" applyAlignment="1">
      <alignment horizontal="center" vertical="center" wrapText="1"/>
    </xf>
    <xf numFmtId="2" fontId="2" fillId="3" borderId="1" xfId="2" applyNumberFormat="1" applyFont="1" applyFill="1" applyBorder="1" applyAlignment="1">
      <alignment horizontal="center" vertical="center" wrapText="1"/>
    </xf>
    <xf numFmtId="0" fontId="0" fillId="0" borderId="0" xfId="0" applyFill="1"/>
    <xf numFmtId="49" fontId="1" fillId="0" borderId="9" xfId="2" applyNumberFormat="1" applyFont="1" applyFill="1" applyBorder="1" applyAlignment="1"/>
    <xf numFmtId="49" fontId="0" fillId="0" borderId="10" xfId="0" applyNumberFormat="1" applyBorder="1" applyAlignment="1">
      <alignment horizontal="left"/>
    </xf>
    <xf numFmtId="0" fontId="0" fillId="0" borderId="10" xfId="0" applyBorder="1"/>
    <xf numFmtId="0" fontId="0" fillId="0" borderId="11" xfId="0" applyBorder="1"/>
    <xf numFmtId="3" fontId="0" fillId="0" borderId="11" xfId="0" applyNumberFormat="1" applyBorder="1" applyAlignment="1">
      <alignment horizontal="right" indent="4"/>
    </xf>
    <xf numFmtId="3" fontId="0" fillId="0" borderId="0" xfId="0" applyNumberFormat="1" applyBorder="1" applyAlignment="1">
      <alignment horizontal="right" indent="5"/>
    </xf>
    <xf numFmtId="3" fontId="0" fillId="0" borderId="10" xfId="0" applyNumberFormat="1" applyBorder="1" applyAlignment="1">
      <alignment horizontal="right" indent="5"/>
    </xf>
    <xf numFmtId="3" fontId="0" fillId="0" borderId="12" xfId="0" applyNumberFormat="1" applyBorder="1" applyAlignment="1">
      <alignment horizontal="right" indent="5"/>
    </xf>
    <xf numFmtId="3" fontId="0" fillId="0" borderId="13" xfId="0" applyNumberFormat="1" applyBorder="1" applyAlignment="1">
      <alignment horizontal="right" indent="5"/>
    </xf>
    <xf numFmtId="3" fontId="0" fillId="0" borderId="14" xfId="0" applyNumberFormat="1" applyBorder="1" applyAlignment="1">
      <alignment horizontal="right" indent="5"/>
    </xf>
    <xf numFmtId="0" fontId="4" fillId="0" borderId="0" xfId="0" applyFont="1" applyFill="1" applyAlignment="1">
      <alignment horizontal="center" vertical="top" wrapText="1"/>
    </xf>
    <xf numFmtId="0" fontId="5" fillId="0" borderId="0" xfId="0" applyFont="1"/>
  </cellXfs>
  <cellStyles count="3">
    <cellStyle name="Komma" xfId="1" builtinId="3"/>
    <cellStyle name="Normal" xfId="0" builtinId="0"/>
    <cellStyle name="Normal 2" xfId="2"/>
  </cellStyles>
  <dxfs count="3">
    <dxf>
      <font>
        <color rgb="FFC00000"/>
      </font>
    </dxf>
    <dxf>
      <font>
        <color theme="0"/>
      </font>
      <fill>
        <patternFill>
          <bgColor theme="2"/>
        </patternFill>
      </fill>
    </dxf>
    <dxf>
      <fill>
        <patternFill>
          <bgColor theme="2"/>
        </patternFill>
      </fill>
    </dxf>
  </dxfs>
  <tableStyles count="0" defaultTableStyle="TableStyleMedium2" defaultPivotStyle="PivotStyleLight16"/>
  <colors>
    <mruColors>
      <color rgb="FFE0E6EA"/>
      <color rgb="FF003366"/>
      <color rgb="FF8A1010"/>
      <color rgb="FF8AE6EA"/>
      <color rgb="FF00CC99"/>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xdr:rowOff>
    </xdr:from>
    <xdr:to>
      <xdr:col>6</xdr:col>
      <xdr:colOff>0</xdr:colOff>
      <xdr:row>26</xdr:row>
      <xdr:rowOff>66675</xdr:rowOff>
    </xdr:to>
    <xdr:sp macro="" textlink="">
      <xdr:nvSpPr>
        <xdr:cNvPr id="2" name="Tekstfelt 1"/>
        <xdr:cNvSpPr txBox="1"/>
      </xdr:nvSpPr>
      <xdr:spPr>
        <a:xfrm>
          <a:off x="457200" y="2505076"/>
          <a:ext cx="11401425" cy="21716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Tabellen ovenfor viser, hvad lønmodtagere på DA-området tjener om måneden ved fuldtidsarbejde uden overtid eller fravær og før evt. genebetalinger. Samlet månedsløn inkluderer pension, bonus og andre uregelmæssige betalinger samt personalegoder og ferietillæg. Der er vist to løntal for samlet månedsløn; ét uden tillæg af værdi af fritvalgsordninger og ét, hvor værdien af de overenskomstmæssigt aftalte forhøjelser af fritvalgsordninger og tilsvarende ordninger er lagt oveni samlet månedsløn og indregnet ud fra information om udbredelsen fra overenskomster og indberetninger til DA's lønstatistik fra 2007 til i dag.</a:t>
          </a:r>
          <a:endParaRPr lang="da-DK">
            <a:effectLst/>
          </a:endParaRPr>
        </a:p>
        <a:p>
          <a:r>
            <a:rPr lang="da-DK" sz="1100">
              <a:solidFill>
                <a:schemeClr val="dk1"/>
              </a:solidFill>
              <a:effectLst/>
              <a:latin typeface="+mn-lt"/>
              <a:ea typeface="+mn-ea"/>
              <a:cs typeface="+mn-cs"/>
            </a:rPr>
            <a:t> </a:t>
          </a:r>
          <a:endParaRPr lang="da-DK">
            <a:effectLst/>
          </a:endParaRPr>
        </a:p>
        <a:p>
          <a:r>
            <a:rPr lang="da-DK" sz="1100">
              <a:solidFill>
                <a:schemeClr val="dk1"/>
              </a:solidFill>
              <a:effectLst/>
              <a:latin typeface="+mn-lt"/>
              <a:ea typeface="+mn-ea"/>
              <a:cs typeface="+mn-cs"/>
            </a:rPr>
            <a:t>Den første af de to kolonner er til brug for godkendelser af ansættelser, hvor arbejdsgiver tilbyder fritvalgsordning eller lignende konstruktion jf. satserne pr. 1. marts 2023 i de toneangivende overenskomster, og den sidste er til brug for sagsbehandling, hvor ansættelseskontrakten ikke omfatter en fritvalgsordning med en værdi svarende til ordningerne i de mest udbredte overenskomster på DA-området.</a:t>
          </a:r>
          <a:endParaRPr lang="da-DK">
            <a:effectLst/>
          </a:endParaRPr>
        </a:p>
        <a:p>
          <a:endParaRPr lang="da-DK">
            <a:effectLst/>
          </a:endParaRPr>
        </a:p>
        <a:p>
          <a:r>
            <a:rPr lang="da-DK" sz="1100">
              <a:solidFill>
                <a:schemeClr val="dk1"/>
              </a:solidFill>
              <a:effectLst/>
              <a:latin typeface="+mn-lt"/>
              <a:ea typeface="+mn-ea"/>
              <a:cs typeface="+mn-cs"/>
            </a:rPr>
            <a:t>Tallene i tabellen er baseret på en særkørsel på DA's StrukturStatistik 2022 fremskrevet til 2. kvartal 2023 med stigningstakter fra DA's KonjunkturStatistik. DA deler tallene med SIRI alene til brug for sagsbehandling af arbejdstilladelser, herunder også udenlandske ansøgeres og virksomheders arbejde med at forberede og gennemføre ansættelsesforløb af udenlandske medarbejdere. Tallene må ikke anvendes til andre formål end dette begrænsede formål hverken af SIRI, ansøgere, andre myndigheder, private organisationer eller virksomheder. Særkørslen er dannet den 6. september 2023.</a:t>
          </a:r>
          <a:endParaRPr lang="da-DK">
            <a:effectLst/>
          </a:endParaRPr>
        </a:p>
      </xdr:txBody>
    </xdr:sp>
    <xdr:clientData/>
  </xdr:twoCellAnchor>
  <xdr:twoCellAnchor>
    <xdr:from>
      <xdr:col>8</xdr:col>
      <xdr:colOff>142875</xdr:colOff>
      <xdr:row>0</xdr:row>
      <xdr:rowOff>142876</xdr:rowOff>
    </xdr:from>
    <xdr:to>
      <xdr:col>13</xdr:col>
      <xdr:colOff>114300</xdr:colOff>
      <xdr:row>53</xdr:row>
      <xdr:rowOff>47625</xdr:rowOff>
    </xdr:to>
    <xdr:sp macro="" textlink="">
      <xdr:nvSpPr>
        <xdr:cNvPr id="3" name="Tekstfelt 2"/>
        <xdr:cNvSpPr txBox="1"/>
      </xdr:nvSpPr>
      <xdr:spPr>
        <a:xfrm>
          <a:off x="12001500" y="142876"/>
          <a:ext cx="3400425" cy="88868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Vejledning</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Når du som ansøger skal slå lønniveau op i tabellen, skal du:</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1) Udfylde arbejdsfunktionens DISCO-kode og vælge aldersintervallet, der svarer til ansøgerens erhvervserfaring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2) Aflæs lønnen ud for den region, hvor arbejdsstedet ligger. </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Hvis der står ”Ingen data” ud for regionen, hvor arbejdsstedet ligger, aflæses lønniveauet ud for ”6 – Alle regioner”.</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3) Hvis der står ”Ingen data” ud for ”6 - Alle regioner”, skal du ændre feltet ”Erhvervserfaring i år” til ”Alle uanset erf</a:t>
          </a:r>
          <a:r>
            <a:rPr lang="da-DK" sz="1100" i="1">
              <a:solidFill>
                <a:schemeClr val="dk1"/>
              </a:solidFill>
              <a:effectLst/>
              <a:latin typeface="+mn-lt"/>
              <a:ea typeface="+mn-ea"/>
              <a:cs typeface="+mn-cs"/>
            </a:rPr>
            <a:t>.”</a:t>
          </a:r>
          <a:r>
            <a:rPr lang="da-DK" sz="1100">
              <a:solidFill>
                <a:schemeClr val="dk1"/>
              </a:solidFill>
              <a:effectLst/>
              <a:latin typeface="+mn-lt"/>
              <a:ea typeface="+mn-ea"/>
              <a:cs typeface="+mn-cs"/>
            </a:rPr>
            <a:t>. Herefter skal du aflæse lønnen ud for den pågældende region. Hvis der står ”Ingen data” i regionen, skal lønnen aflæses ud for ”6 – Alle regioner”.  </a:t>
          </a:r>
          <a:br>
            <a:rPr lang="da-DK" sz="1100">
              <a:solidFill>
                <a:schemeClr val="dk1"/>
              </a:solidFill>
              <a:effectLst/>
              <a:latin typeface="+mn-lt"/>
              <a:ea typeface="+mn-ea"/>
              <a:cs typeface="+mn-cs"/>
            </a:rPr>
          </a:br>
          <a:endParaRPr lang="da-DK" sz="1100">
            <a:solidFill>
              <a:schemeClr val="dk1"/>
            </a:solidFill>
            <a:effectLst/>
            <a:latin typeface="+mn-lt"/>
            <a:ea typeface="+mn-ea"/>
            <a:cs typeface="+mn-cs"/>
          </a:endParaRPr>
        </a:p>
        <a:p>
          <a:pPr lvl="0"/>
          <a:r>
            <a:rPr lang="da-DK" sz="1100" i="1">
              <a:solidFill>
                <a:schemeClr val="dk1"/>
              </a:solidFill>
              <a:effectLst/>
              <a:latin typeface="+mn-lt"/>
              <a:ea typeface="+mn-ea"/>
              <a:cs typeface="+mn-cs"/>
            </a:rPr>
            <a:t>- Hvis du har 0,</a:t>
          </a:r>
          <a:r>
            <a:rPr lang="da-DK" sz="1100" i="1" baseline="0">
              <a:solidFill>
                <a:schemeClr val="dk1"/>
              </a:solidFill>
              <a:effectLst/>
              <a:latin typeface="+mn-lt"/>
              <a:ea typeface="+mn-ea"/>
              <a:cs typeface="+mn-cs"/>
            </a:rPr>
            <a:t> 1, 2, 3 eller 4 </a:t>
          </a:r>
          <a:r>
            <a:rPr lang="da-DK" sz="1100" i="1">
              <a:solidFill>
                <a:schemeClr val="dk1"/>
              </a:solidFill>
              <a:effectLst/>
              <a:latin typeface="+mn-lt"/>
              <a:ea typeface="+mn-ea"/>
              <a:cs typeface="+mn-cs"/>
            </a:rPr>
            <a:t>års erfaring </a:t>
          </a:r>
          <a:r>
            <a:rPr lang="da-DK" sz="1100">
              <a:solidFill>
                <a:schemeClr val="dk1"/>
              </a:solidFill>
              <a:effectLst/>
              <a:latin typeface="+mn-lt"/>
              <a:ea typeface="+mn-ea"/>
              <a:cs typeface="+mn-cs"/>
            </a:rPr>
            <a:t>og der står ”Ingen data” ud for ”6 - Alle regioner”, skal du først ændre feltet ”Erhvervserfaring i år” til " 0-4 år" og herefter aflæse lønnen ud for den pågældende region. Hvis der står "Ingen data" ud for regionen, skal lønnen aflæses ud for "6 - Alle regioner". Hvis der står "Ingen data" ud for "6 - Alle regioner", skal du ændre feltet "Erhvervserfaring i år" til "Alle uanset erf." og aflæse lønnen ud for "6 - Alle regioner".</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4)</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Hvis ansættelsen er omfattet af fritvalgsordning, skal lønnen aflæses ud for kolonnen ”inkl. fritvalgsordning”</a:t>
          </a:r>
          <a:endParaRPr lang="da-DK" sz="1100"/>
        </a:p>
      </xdr:txBody>
    </xdr:sp>
    <xdr:clientData/>
  </xdr:twoCellAnchor>
  <xdr:oneCellAnchor>
    <xdr:from>
      <xdr:col>1</xdr:col>
      <xdr:colOff>0</xdr:colOff>
      <xdr:row>27</xdr:row>
      <xdr:rowOff>38099</xdr:rowOff>
    </xdr:from>
    <xdr:ext cx="11401425" cy="4232275"/>
    <xdr:sp macro="" textlink="">
      <xdr:nvSpPr>
        <xdr:cNvPr id="4" name="Tekstfelt 3"/>
        <xdr:cNvSpPr txBox="1"/>
      </xdr:nvSpPr>
      <xdr:spPr>
        <a:xfrm>
          <a:off x="460375" y="4729162"/>
          <a:ext cx="11401425" cy="4232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da-DK" sz="1100" b="1">
              <a:solidFill>
                <a:schemeClr val="tx1"/>
              </a:solidFill>
              <a:effectLst/>
              <a:latin typeface="+mn-lt"/>
              <a:ea typeface="+mn-ea"/>
              <a:cs typeface="+mn-cs"/>
            </a:rPr>
            <a:t>Hvis røde tal eller ingen data</a:t>
          </a:r>
        </a:p>
        <a:p>
          <a:endParaRPr lang="da-DK" sz="1100">
            <a:solidFill>
              <a:schemeClr val="tx1"/>
            </a:solidFill>
            <a:effectLst/>
            <a:latin typeface="+mn-lt"/>
            <a:ea typeface="+mn-ea"/>
            <a:cs typeface="+mn-cs"/>
          </a:endParaRPr>
        </a:p>
        <a:p>
          <a:r>
            <a:rPr lang="da-DK" sz="1100" u="sng">
              <a:solidFill>
                <a:schemeClr val="tx1"/>
              </a:solidFill>
              <a:effectLst/>
              <a:latin typeface="+mn-lt"/>
              <a:ea typeface="+mn-ea"/>
              <a:cs typeface="+mn-cs"/>
            </a:rPr>
            <a:t>Ingen data</a:t>
          </a:r>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Hvis der er mindre end 11 antal personer, vil data ikke fremgå. Du kan læse nærmere i vejledningen til højre.</a:t>
          </a:r>
        </a:p>
        <a:p>
          <a:endParaRPr lang="da-DK" sz="1100">
            <a:solidFill>
              <a:schemeClr val="tx1"/>
            </a:solidFill>
            <a:effectLst/>
            <a:latin typeface="+mn-lt"/>
            <a:ea typeface="+mn-ea"/>
            <a:cs typeface="+mn-cs"/>
          </a:endParaRPr>
        </a:p>
        <a:p>
          <a:r>
            <a:rPr lang="da-DK" sz="1100" u="sng">
              <a:solidFill>
                <a:schemeClr val="tx1"/>
              </a:solidFill>
              <a:effectLst/>
              <a:latin typeface="+mn-lt"/>
              <a:ea typeface="+mn-ea"/>
              <a:cs typeface="+mn-cs"/>
            </a:rPr>
            <a:t>Røde tal</a:t>
          </a:r>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Hvis der er mindre end 50 antal personer, vil tallene være røde. I de tilfælde skal du være opmærksom på, om tallene virker valide. Jo lavere antal personer, desto større usikkerhed. I de tilfælde skal du sammenligne lønnen med flere tal. I den vurdering kan du undersøge, om der er større udsving i forhold til lønnen i de øvrige regioner og med lønnen for alle regioner. Det er sædvanligt, at der er regionale forskelle i løn, men hvis lønnen er markant anderledes end i de øvrige regioner, og statistikken er baseret på få antal personer, kan du herefter sammenligne lønnen med lønnen for personer med mere eller mindre erhvervserfaring. Hvis</a:t>
          </a:r>
          <a:r>
            <a:rPr lang="da-DK" sz="1100" baseline="0">
              <a:solidFill>
                <a:schemeClr val="tx1"/>
              </a:solidFill>
              <a:effectLst/>
              <a:latin typeface="+mn-lt"/>
              <a:ea typeface="+mn-ea"/>
              <a:cs typeface="+mn-cs"/>
            </a:rPr>
            <a:t> lønnen i den pågældende region generelt er højere eller lavere end de øvrige regioner, kan vi som udgangspunkt lægge lønnen til grund selvom der er røde tal. Hvis der dog er tale om en væsentlig afvigelse af det generelle lønniveau som ikke er udtryk for regionale forskelle, lægges lønnen for alle regioner til grund.</a:t>
          </a:r>
          <a:endParaRPr lang="da-DK" sz="1100">
            <a:solidFill>
              <a:schemeClr val="tx1"/>
            </a:solidFill>
            <a:effectLst/>
            <a:latin typeface="+mn-lt"/>
            <a:ea typeface="+mn-ea"/>
            <a:cs typeface="+mn-cs"/>
          </a:endParaRPr>
        </a:p>
        <a:p>
          <a:endParaRPr lang="da-DK" sz="1100">
            <a:solidFill>
              <a:schemeClr val="tx1"/>
            </a:solidFill>
            <a:effectLst/>
            <a:latin typeface="+mn-lt"/>
            <a:ea typeface="+mn-ea"/>
            <a:cs typeface="+mn-cs"/>
          </a:endParaRPr>
        </a:p>
        <a:p>
          <a:r>
            <a:rPr lang="da-DK" sz="1100" i="0" u="sng">
              <a:solidFill>
                <a:schemeClr val="tx1"/>
              </a:solidFill>
              <a:effectLst/>
              <a:latin typeface="+mn-lt"/>
              <a:ea typeface="+mn-ea"/>
              <a:cs typeface="+mn-cs"/>
            </a:rPr>
            <a:t>Eksempel</a:t>
          </a:r>
        </a:p>
        <a:p>
          <a:r>
            <a:rPr lang="da-DK" sz="1100">
              <a:solidFill>
                <a:schemeClr val="tx1"/>
              </a:solidFill>
              <a:effectLst/>
              <a:latin typeface="+mn-lt"/>
              <a:ea typeface="+mn-ea"/>
              <a:cs typeface="+mn-cs"/>
            </a:rPr>
            <a:t>For DISCO-kode 214400 - Ingeniørarbejde</a:t>
          </a:r>
          <a:r>
            <a:rPr lang="da-DK" sz="1100" baseline="0">
              <a:solidFill>
                <a:schemeClr val="tx1"/>
              </a:solidFill>
              <a:effectLst/>
              <a:latin typeface="+mn-lt"/>
              <a:ea typeface="+mn-ea"/>
              <a:cs typeface="+mn-cs"/>
            </a:rPr>
            <a:t> inden for mekaniske systemer med 10-14 års erhvervserfaring fremgår det, at lønnen </a:t>
          </a:r>
          <a:r>
            <a:rPr lang="da-DK" sz="1100" baseline="0">
              <a:solidFill>
                <a:schemeClr val="dk1"/>
              </a:solidFill>
              <a:effectLst/>
              <a:latin typeface="+mn-lt"/>
              <a:ea typeface="+mn-ea"/>
              <a:cs typeface="+mn-cs"/>
            </a:rPr>
            <a:t>inkl. fritvalgsordning </a:t>
          </a:r>
          <a:r>
            <a:rPr lang="da-DK" sz="1100" baseline="0">
              <a:solidFill>
                <a:schemeClr val="tx1"/>
              </a:solidFill>
              <a:effectLst/>
              <a:latin typeface="+mn-lt"/>
              <a:ea typeface="+mn-ea"/>
              <a:cs typeface="+mn-cs"/>
            </a:rPr>
            <a:t>for region Nordjylland er 51.243 kr., og at lønstatistikken er baseret på 31 personer. For øvrige regioner er lønnen mellem 47.333 kr. og 56.532 kr. Lønnen for region Nordjylland ligger således imellem de øvrige regioners lønninger. Det samme mønster kan man se, hvis man sammenligner med 5-9 års erfaring og 15-20 års erfaring. I dette tilfælde bør lønnen for region Nordjylland for 10-14 års erfaring til grund, og ikke lønnen for alle regioner, selvom der er røde tal.</a:t>
          </a:r>
        </a:p>
        <a:p>
          <a:endParaRPr lang="da-DK" sz="1100" baseline="0">
            <a:solidFill>
              <a:schemeClr val="tx1"/>
            </a:solidFill>
            <a:effectLst/>
            <a:latin typeface="+mn-lt"/>
            <a:ea typeface="+mn-ea"/>
            <a:cs typeface="+mn-cs"/>
          </a:endParaRPr>
        </a:p>
        <a:p>
          <a:r>
            <a:rPr lang="da-DK" sz="1100" u="sng" baseline="0">
              <a:solidFill>
                <a:schemeClr val="tx1"/>
              </a:solidFill>
              <a:effectLst/>
              <a:latin typeface="+mn-lt"/>
              <a:ea typeface="+mn-ea"/>
              <a:cs typeface="+mn-cs"/>
            </a:rPr>
            <a:t>Eksempel</a:t>
          </a:r>
        </a:p>
        <a:p>
          <a:r>
            <a:rPr lang="da-DK" sz="1100" baseline="0">
              <a:solidFill>
                <a:schemeClr val="dk1"/>
              </a:solidFill>
              <a:effectLst/>
              <a:latin typeface="+mn-lt"/>
              <a:ea typeface="+mn-ea"/>
              <a:cs typeface="+mn-cs"/>
            </a:rPr>
            <a:t>For DISCO-kode 343200 - Indretningsarkitekt- og dekoratørarbejde med 10-14 års erhvervserfaring i region Hovedstaden, fremgår det, at lønnen inkl. fritvalgsordning er 30.969 kr., og at lønstatistikken er baseret på 49 personer. Det fremgår derudover, at lønnen i de øvrige regioner er mellem 27.521 kr. og 28.098 kr. og at lønnen for alle regioner er 28.750 kr. Lønnen for region Hovedstaden er således højere end de øvrige regioner. Vi skal derfor vurdere om der er tale om en generel tendens og vi derfor kan lægge de røde tal til grund for region Hovedstaden. I den vurdering ser vi på intervallerne for 5-9 års og 15-20 års erhvervserfaring. Ved begge intervaller ses det, at region Hovedstadens lønninger for denne DISCO-kode er højere end lønnen for hele landet. Det samme fremgår når vi ser på de samlede tal for alle uanset erhvervserfaring og for alle regioner. I dette tilfælde vil vi derfor lægge den højere løn for region Hovedstaden til grund.</a:t>
          </a:r>
          <a:endParaRPr lang="da-DK" sz="1100">
            <a:solidFill>
              <a:schemeClr val="tx1"/>
            </a:solidFill>
            <a:effectLst/>
            <a:latin typeface="+mn-lt"/>
            <a:ea typeface="+mn-ea"/>
            <a:cs typeface="+mn-cs"/>
          </a:endParaRPr>
        </a:p>
        <a:p>
          <a:endParaRPr lang="da-DK"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19051</xdr:colOff>
      <xdr:row>1</xdr:row>
      <xdr:rowOff>38101</xdr:rowOff>
    </xdr:from>
    <xdr:to>
      <xdr:col>11</xdr:col>
      <xdr:colOff>609601</xdr:colOff>
      <xdr:row>22</xdr:row>
      <xdr:rowOff>9526</xdr:rowOff>
    </xdr:to>
    <xdr:sp macro="" textlink="">
      <xdr:nvSpPr>
        <xdr:cNvPr id="2" name="Tekstfelt 1"/>
        <xdr:cNvSpPr txBox="1"/>
      </xdr:nvSpPr>
      <xdr:spPr>
        <a:xfrm>
          <a:off x="704851" y="200026"/>
          <a:ext cx="7448550"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 Indsæt data EFTER de grønne koloner,</a:t>
          </a:r>
          <a:r>
            <a:rPr lang="da-DK" sz="1100" baseline="0"/>
            <a:t> tjek at der ikke ligger gamle datarækker i bunden. (evt. slet det gamle først) </a:t>
          </a:r>
          <a:endParaRPr lang="da-DK" sz="1100"/>
        </a:p>
        <a:p>
          <a:r>
            <a:rPr lang="da-DK" sz="1100"/>
            <a:t>2.</a:t>
          </a:r>
          <a:r>
            <a:rPr lang="da-DK" sz="1100" baseline="0"/>
            <a:t> Sikre at formlerne er gældende for alle rækker, ved at markere det øverste felt i en grøn kolonne og dobbelt klik på krydset </a:t>
          </a:r>
        </a:p>
        <a:p>
          <a:r>
            <a:rPr lang="da-DK" sz="1100" baseline="0"/>
            <a:t>3. Tag en kopi af disco koderne (kolonne B) og indsæt i arket "Lister" </a:t>
          </a:r>
        </a:p>
        <a:p>
          <a:r>
            <a:rPr lang="da-DK" sz="1100" baseline="0"/>
            <a:t>4. Fjern dubeletter (under data) </a:t>
          </a:r>
        </a:p>
        <a:p>
          <a:r>
            <a:rPr lang="da-DK" sz="1100" baseline="0"/>
            <a:t>5. Opdater datavalideringslisten på forsiden med den nye liste. </a:t>
          </a:r>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1"/>
  <sheetViews>
    <sheetView showGridLines="0" showRowColHeaders="0" tabSelected="1" zoomScaleNormal="100" workbookViewId="0">
      <selection activeCell="D3" sqref="D3"/>
    </sheetView>
  </sheetViews>
  <sheetFormatPr defaultColWidth="9" defaultRowHeight="12.75" x14ac:dyDescent="0.2"/>
  <cols>
    <col min="1" max="1" width="6" style="2" customWidth="1"/>
    <col min="2" max="2" width="23.5" style="2" customWidth="1"/>
    <col min="3" max="3" width="69.375" style="2" bestFit="1" customWidth="1"/>
    <col min="4" max="4" width="16.375" style="2" customWidth="1"/>
    <col min="5" max="5" width="20.375" style="5" customWidth="1"/>
    <col min="6" max="6" width="20" style="2" bestFit="1" customWidth="1"/>
    <col min="7" max="7" width="8.375" style="5" hidden="1" customWidth="1"/>
    <col min="8" max="8" width="8.375" style="2" hidden="1" customWidth="1"/>
    <col min="9" max="9" width="9" style="2" customWidth="1"/>
    <col min="10" max="16384" width="9" style="2"/>
  </cols>
  <sheetData>
    <row r="2" spans="2:15" ht="25.5" x14ac:dyDescent="0.2">
      <c r="B2" s="50" t="s">
        <v>545</v>
      </c>
      <c r="C2" s="37" t="s">
        <v>533</v>
      </c>
      <c r="D2" s="38" t="s">
        <v>510</v>
      </c>
      <c r="G2" s="2"/>
    </row>
    <row r="3" spans="2:15" x14ac:dyDescent="0.2">
      <c r="C3" s="30">
        <v>341100</v>
      </c>
      <c r="D3" s="31" t="s">
        <v>526</v>
      </c>
    </row>
    <row r="4" spans="2:15" x14ac:dyDescent="0.2">
      <c r="E4" s="2"/>
      <c r="G4" s="6"/>
    </row>
    <row r="5" spans="2:15" ht="12.75" customHeight="1" x14ac:dyDescent="0.2">
      <c r="E5" s="2"/>
      <c r="G5" s="2"/>
    </row>
    <row r="6" spans="2:15" ht="31.5" customHeight="1" x14ac:dyDescent="0.2">
      <c r="B6" s="32" t="s">
        <v>511</v>
      </c>
      <c r="C6" s="33" t="s">
        <v>509</v>
      </c>
      <c r="D6" s="34" t="s">
        <v>4</v>
      </c>
      <c r="E6" s="35" t="s">
        <v>534</v>
      </c>
      <c r="F6" s="36" t="s">
        <v>535</v>
      </c>
      <c r="G6" s="2"/>
      <c r="O6" s="39"/>
    </row>
    <row r="7" spans="2:15" x14ac:dyDescent="0.2">
      <c r="B7" s="7" t="s">
        <v>8</v>
      </c>
      <c r="C7" s="21" t="str">
        <f>IF(ISNA(VLOOKUP($C$3&amp;B7&amp;$D$3,Data!$A:$M,5,FALSE)),"Ingen data",VLOOKUP($C$3&amp;B7&amp;$D$3,Data!$A:$M,5,FALSE))</f>
        <v>341100 - Juridisk arbejde på mellemniveau</v>
      </c>
      <c r="D7" s="23">
        <f>IF(ISNA(VLOOKUP($C$3&amp;B7&amp;$D$3,Data!$A:$M,11,FALSE)),"Ingen data",VLOOKUP($C$3&amp;B7&amp;$D$3,Data!$A:$M,11,FALSE))</f>
        <v>31</v>
      </c>
      <c r="E7" s="23">
        <f>IF(ISNA(VLOOKUP($C$3&amp;B7&amp;$D$3,Data!$A:$M,12,FALSE)),"Ingen data",VLOOKUP($C$3&amp;B7&amp;$D$3,Data!$A:$M,12,FALSE))</f>
        <v>57215.387794793562</v>
      </c>
      <c r="F7" s="24">
        <f>IF(ISNA(VLOOKUP($C$3&amp;B7&amp;$D$3,Data!$A:$M,13,FALSE)),"Ingen data",VLOOKUP($C$3&amp;B7&amp;$D$3,Data!$A:$M,13,FALSE))</f>
        <v>60326.110021828201</v>
      </c>
      <c r="G7" s="2">
        <f>IF(F7="Ingen data",1,0)</f>
        <v>0</v>
      </c>
      <c r="H7" s="2">
        <f>IF(D7&lt;50,1,0)</f>
        <v>1</v>
      </c>
      <c r="O7" s="39"/>
    </row>
    <row r="8" spans="2:15" x14ac:dyDescent="0.2">
      <c r="B8" s="8" t="s">
        <v>20</v>
      </c>
      <c r="C8" s="13" t="str">
        <f>IF(ISNA(VLOOKUP($C$3&amp;B8&amp;$D$3,Data!$A:$M,5,FALSE)),"Ingen data",VLOOKUP($C$3&amp;B8&amp;$D$3,Data!$A:$M,5,FALSE))</f>
        <v>Ingen data</v>
      </c>
      <c r="D8" s="17" t="str">
        <f>IF(ISNA(VLOOKUP($C$3&amp;B8&amp;$D$3,Data!$A:$M,11,FALSE)),"Ingen data",VLOOKUP($C$3&amp;B8&amp;$D$3,Data!$A:$M,11,FALSE))</f>
        <v>Ingen data</v>
      </c>
      <c r="E8" s="17" t="str">
        <f>IF(ISNA(VLOOKUP($C$3&amp;B8&amp;$D$3,Data!$A:$M,12,FALSE)),"Ingen data",VLOOKUP($C$3&amp;B8&amp;$D$3,Data!$A:$M,12,FALSE))</f>
        <v>Ingen data</v>
      </c>
      <c r="F8" s="25" t="str">
        <f>IF(ISNA(VLOOKUP($C$3&amp;B8&amp;$D$3,Data!$A:$M,13,FALSE)),"Ingen data",VLOOKUP($C$3&amp;B8&amp;$D$3,Data!$A:$M,13,FALSE))</f>
        <v>Ingen data</v>
      </c>
      <c r="G8" s="2">
        <f t="shared" ref="G8:G12" si="0">IF(F8="Ingen data",1,0)</f>
        <v>1</v>
      </c>
      <c r="H8" s="2">
        <f t="shared" ref="H8:H12" si="1">IF(D8&lt;50,1,0)</f>
        <v>0</v>
      </c>
      <c r="O8" s="39"/>
    </row>
    <row r="9" spans="2:15" x14ac:dyDescent="0.2">
      <c r="B9" s="8" t="s">
        <v>544</v>
      </c>
      <c r="C9" s="13" t="str">
        <f>IF(ISNA(VLOOKUP($C$3&amp;B9&amp;$D$3,Data!$A:$M,5,FALSE)),"Ingen data",VLOOKUP($C$3&amp;B9&amp;$D$3,Data!$A:$M,5,FALSE))</f>
        <v>341100 - Juridisk arbejde på mellemniveau</v>
      </c>
      <c r="D9" s="17">
        <f>IF(ISNA(VLOOKUP($C$3&amp;B9&amp;$D$3,Data!$A:$M,11,FALSE)),"Ingen data",VLOOKUP($C$3&amp;B9&amp;$D$3,Data!$A:$M,11,FALSE))</f>
        <v>12</v>
      </c>
      <c r="E9" s="17">
        <f>IF(ISNA(VLOOKUP($C$3&amp;B9&amp;$D$3,Data!$A:$M,12,FALSE)),"Ingen data",VLOOKUP($C$3&amp;B9&amp;$D$3,Data!$A:$M,12,FALSE))</f>
        <v>51702.248473165193</v>
      </c>
      <c r="F9" s="25">
        <f>IF(ISNA(VLOOKUP($C$3&amp;B9&amp;$D$3,Data!$A:$M,13,FALSE)),"Ingen data",VLOOKUP($C$3&amp;B9&amp;$D$3,Data!$A:$M,13,FALSE))</f>
        <v>54501.885756805394</v>
      </c>
      <c r="G9" s="2">
        <f t="shared" si="0"/>
        <v>0</v>
      </c>
      <c r="H9" s="2">
        <f t="shared" si="1"/>
        <v>1</v>
      </c>
      <c r="O9" s="39"/>
    </row>
    <row r="10" spans="2:15" x14ac:dyDescent="0.2">
      <c r="B10" s="8" t="s">
        <v>517</v>
      </c>
      <c r="C10" s="13" t="str">
        <f>IF(ISNA(VLOOKUP($C$3&amp;B10&amp;$D$3,Data!$A:$M,5,FALSE)),"Ingen data",VLOOKUP($C$3&amp;B10&amp;$D$3,Data!$A:$M,5,FALSE))</f>
        <v>341100 - Juridisk arbejde på mellemniveau</v>
      </c>
      <c r="D10" s="17">
        <f>IF(ISNA(VLOOKUP($C$3&amp;B10&amp;$D$3,Data!$A:$M,11,FALSE)),"Ingen data",VLOOKUP($C$3&amp;B10&amp;$D$3,Data!$A:$M,11,FALSE))</f>
        <v>16</v>
      </c>
      <c r="E10" s="17">
        <f>IF(ISNA(VLOOKUP($C$3&amp;B10&amp;$D$3,Data!$A:$M,12,FALSE)),"Ingen data",VLOOKUP($C$3&amp;B10&amp;$D$3,Data!$A:$M,12,FALSE))</f>
        <v>48730.707864427372</v>
      </c>
      <c r="F10" s="25">
        <f>IF(ISNA(VLOOKUP($C$3&amp;B10&amp;$D$3,Data!$A:$M,13,FALSE)),"Ingen data",VLOOKUP($C$3&amp;B10&amp;$D$3,Data!$A:$M,13,FALSE))</f>
        <v>51288.567992268712</v>
      </c>
      <c r="G10" s="2">
        <f t="shared" si="0"/>
        <v>0</v>
      </c>
      <c r="H10" s="2">
        <f t="shared" si="1"/>
        <v>1</v>
      </c>
      <c r="O10" s="39"/>
    </row>
    <row r="11" spans="2:15" x14ac:dyDescent="0.2">
      <c r="B11" s="8" t="s">
        <v>21</v>
      </c>
      <c r="C11" s="13" t="str">
        <f>IF(ISNA(VLOOKUP($C$3&amp;B11&amp;$D$3,Data!$A:$M,5,FALSE)),"Ingen data",VLOOKUP($C$3&amp;B11&amp;$D$3,Data!$A:$M,5,FALSE))</f>
        <v>Ingen data</v>
      </c>
      <c r="D11" s="17" t="str">
        <f>IF(ISNA(VLOOKUP($C$3&amp;B11&amp;$D$3,Data!$A:$M,11,FALSE)),"Ingen data",VLOOKUP($C$3&amp;B11&amp;$D$3,Data!$A:$M,11,FALSE))</f>
        <v>Ingen data</v>
      </c>
      <c r="E11" s="17" t="str">
        <f>IF(ISNA(VLOOKUP($C$3&amp;B11&amp;$D$3,Data!$A:$M,12,FALSE)),"Ingen data",VLOOKUP($C$3&amp;B11&amp;$D$3,Data!$A:$M,12,FALSE))</f>
        <v>Ingen data</v>
      </c>
      <c r="F11" s="25" t="str">
        <f>IF(ISNA(VLOOKUP($C$3&amp;B11&amp;$D$3,Data!$A:$M,13,FALSE)),"Ingen data",VLOOKUP($C$3&amp;B11&amp;$D$3,Data!$A:$M,13,FALSE))</f>
        <v>Ingen data</v>
      </c>
      <c r="G11" s="2">
        <f t="shared" si="0"/>
        <v>1</v>
      </c>
      <c r="H11" s="2">
        <f t="shared" si="1"/>
        <v>0</v>
      </c>
      <c r="O11" s="39"/>
    </row>
    <row r="12" spans="2:15" x14ac:dyDescent="0.2">
      <c r="B12" s="26" t="s">
        <v>11</v>
      </c>
      <c r="C12" s="27" t="str">
        <f>IF(ISNA(VLOOKUP($C$3&amp;B12&amp;$D$3,Data!$A:$M,5,FALSE)),"Ingen data",VLOOKUP($C$3&amp;B12&amp;$D$3,Data!$A:$M,5,FALSE))</f>
        <v>341100 - Juridisk arbejde på mellemniveau</v>
      </c>
      <c r="D12" s="28">
        <f>IF(ISNA(VLOOKUP($C$3&amp;B12&amp;$D$3,Data!$A:$M,11,FALSE)),"Ingen data",VLOOKUP($C$3&amp;B12&amp;$D$3,Data!$A:$M,11,FALSE))</f>
        <v>60</v>
      </c>
      <c r="E12" s="28">
        <f>IF(ISNA(VLOOKUP($C$3&amp;B12&amp;$D$3,Data!$A:$M,12,FALSE)),"Ingen data",VLOOKUP($C$3&amp;B12&amp;$D$3,Data!$A:$M,12,FALSE))</f>
        <v>50691.66046590075</v>
      </c>
      <c r="F12" s="29">
        <f>IF(ISNA(VLOOKUP($C$3&amp;B12&amp;$D$3,Data!$A:$M,13,FALSE)),"Ingen data",VLOOKUP($C$3&amp;B12&amp;$D$3,Data!$A:$M,13,FALSE))</f>
        <v>53319.274533932956</v>
      </c>
      <c r="G12" s="2">
        <f t="shared" si="0"/>
        <v>0</v>
      </c>
      <c r="H12" s="2">
        <f t="shared" si="1"/>
        <v>0</v>
      </c>
      <c r="O12" s="39"/>
    </row>
    <row r="13" spans="2:15" x14ac:dyDescent="0.2">
      <c r="E13" s="2"/>
      <c r="G13" s="6"/>
      <c r="O13" s="39"/>
    </row>
    <row r="14" spans="2:15" x14ac:dyDescent="0.2">
      <c r="E14" s="2"/>
      <c r="G14" s="6"/>
      <c r="O14" s="39"/>
    </row>
    <row r="15" spans="2:15" x14ac:dyDescent="0.2">
      <c r="E15" s="2"/>
      <c r="G15" s="6"/>
      <c r="O15" s="39"/>
    </row>
    <row r="16" spans="2:15" x14ac:dyDescent="0.2">
      <c r="E16" s="2"/>
      <c r="G16" s="6"/>
      <c r="O16" s="39"/>
    </row>
    <row r="17" spans="5:15" x14ac:dyDescent="0.2">
      <c r="E17" s="2"/>
      <c r="G17" s="6"/>
      <c r="O17" s="39"/>
    </row>
    <row r="18" spans="5:15" x14ac:dyDescent="0.2">
      <c r="E18" s="2"/>
      <c r="G18" s="6"/>
    </row>
    <row r="19" spans="5:15" x14ac:dyDescent="0.2">
      <c r="E19" s="2"/>
      <c r="G19" s="2"/>
    </row>
    <row r="20" spans="5:15" x14ac:dyDescent="0.2">
      <c r="E20" s="2"/>
      <c r="G20" s="2"/>
    </row>
    <row r="21" spans="5:15" x14ac:dyDescent="0.2">
      <c r="E21" s="2"/>
      <c r="G21" s="2"/>
    </row>
    <row r="22" spans="5:15" x14ac:dyDescent="0.2">
      <c r="E22" s="2"/>
      <c r="G22" s="2"/>
    </row>
    <row r="23" spans="5:15" x14ac:dyDescent="0.2">
      <c r="E23" s="2"/>
      <c r="G23" s="2"/>
    </row>
    <row r="24" spans="5:15" x14ac:dyDescent="0.2">
      <c r="E24" s="2"/>
      <c r="G24" s="2"/>
    </row>
    <row r="25" spans="5:15" x14ac:dyDescent="0.2">
      <c r="E25" s="2"/>
      <c r="G25" s="2"/>
    </row>
    <row r="26" spans="5:15" x14ac:dyDescent="0.2">
      <c r="E26" s="2"/>
      <c r="G26" s="2"/>
    </row>
    <row r="27" spans="5:15" x14ac:dyDescent="0.2">
      <c r="E27" s="2"/>
      <c r="G27" s="2"/>
    </row>
    <row r="28" spans="5:15" x14ac:dyDescent="0.2">
      <c r="E28" s="2"/>
      <c r="G28" s="2"/>
    </row>
    <row r="29" spans="5:15" x14ac:dyDescent="0.2">
      <c r="E29" s="2"/>
      <c r="G29" s="2"/>
    </row>
    <row r="30" spans="5:15" x14ac:dyDescent="0.2">
      <c r="E30" s="2"/>
      <c r="G30" s="2"/>
    </row>
    <row r="31" spans="5:15" x14ac:dyDescent="0.2">
      <c r="E31" s="2"/>
      <c r="G31" s="2"/>
    </row>
    <row r="32" spans="5:15" x14ac:dyDescent="0.2">
      <c r="E32" s="2"/>
      <c r="G32" s="2"/>
    </row>
    <row r="33" spans="5:7" x14ac:dyDescent="0.2">
      <c r="E33" s="10"/>
      <c r="G33" s="6"/>
    </row>
    <row r="34" spans="5:7" x14ac:dyDescent="0.2">
      <c r="E34" s="10"/>
      <c r="G34" s="6"/>
    </row>
    <row r="35" spans="5:7" x14ac:dyDescent="0.2">
      <c r="E35" s="10"/>
      <c r="G35" s="6"/>
    </row>
    <row r="36" spans="5:7" x14ac:dyDescent="0.2">
      <c r="E36" s="10"/>
      <c r="G36" s="6"/>
    </row>
    <row r="37" spans="5:7" x14ac:dyDescent="0.2">
      <c r="E37" s="10"/>
      <c r="G37" s="6"/>
    </row>
    <row r="38" spans="5:7" x14ac:dyDescent="0.2">
      <c r="E38" s="10"/>
      <c r="G38" s="6"/>
    </row>
    <row r="39" spans="5:7" x14ac:dyDescent="0.2">
      <c r="E39" s="10"/>
      <c r="G39" s="6"/>
    </row>
    <row r="40" spans="5:7" x14ac:dyDescent="0.2">
      <c r="E40" s="10"/>
      <c r="G40" s="6"/>
    </row>
    <row r="41" spans="5:7" x14ac:dyDescent="0.2">
      <c r="E41" s="10"/>
      <c r="G41" s="6"/>
    </row>
    <row r="42" spans="5:7" x14ac:dyDescent="0.2">
      <c r="E42" s="10"/>
      <c r="G42" s="6"/>
    </row>
    <row r="43" spans="5:7" x14ac:dyDescent="0.2">
      <c r="E43" s="10"/>
      <c r="G43" s="6"/>
    </row>
    <row r="44" spans="5:7" x14ac:dyDescent="0.2">
      <c r="E44" s="10"/>
      <c r="G44" s="6"/>
    </row>
    <row r="45" spans="5:7" x14ac:dyDescent="0.2">
      <c r="E45" s="10"/>
      <c r="G45" s="6"/>
    </row>
    <row r="46" spans="5:7" x14ac:dyDescent="0.2">
      <c r="E46" s="10"/>
      <c r="G46" s="6"/>
    </row>
    <row r="47" spans="5:7" x14ac:dyDescent="0.2">
      <c r="E47" s="10"/>
      <c r="G47" s="6"/>
    </row>
    <row r="48" spans="5:7" x14ac:dyDescent="0.2">
      <c r="E48" s="10"/>
      <c r="G48" s="6"/>
    </row>
    <row r="49" spans="2:7" x14ac:dyDescent="0.2">
      <c r="E49" s="10"/>
      <c r="G49" s="6"/>
    </row>
    <row r="50" spans="2:7" x14ac:dyDescent="0.2">
      <c r="E50" s="10"/>
      <c r="G50" s="6"/>
    </row>
    <row r="51" spans="2:7" x14ac:dyDescent="0.2">
      <c r="E51" s="10"/>
      <c r="G51" s="6"/>
    </row>
    <row r="52" spans="2:7" x14ac:dyDescent="0.2">
      <c r="E52" s="10"/>
      <c r="G52" s="6"/>
    </row>
    <row r="53" spans="2:7" x14ac:dyDescent="0.2">
      <c r="E53" s="10"/>
      <c r="G53" s="6"/>
    </row>
    <row r="54" spans="2:7" x14ac:dyDescent="0.2">
      <c r="B54" s="51"/>
      <c r="E54" s="10"/>
      <c r="G54" s="6"/>
    </row>
    <row r="55" spans="2:7" x14ac:dyDescent="0.2">
      <c r="B55" s="51" t="s">
        <v>546</v>
      </c>
      <c r="E55" s="10"/>
      <c r="G55" s="6"/>
    </row>
    <row r="56" spans="2:7" x14ac:dyDescent="0.2">
      <c r="E56" s="10"/>
      <c r="G56" s="6"/>
    </row>
    <row r="57" spans="2:7" x14ac:dyDescent="0.2">
      <c r="E57" s="10"/>
      <c r="G57" s="6"/>
    </row>
    <row r="58" spans="2:7" x14ac:dyDescent="0.2">
      <c r="E58" s="10"/>
      <c r="G58" s="6"/>
    </row>
    <row r="59" spans="2:7" x14ac:dyDescent="0.2">
      <c r="E59" s="10"/>
      <c r="G59" s="6"/>
    </row>
    <row r="60" spans="2:7" x14ac:dyDescent="0.2">
      <c r="E60" s="10"/>
      <c r="G60" s="6"/>
    </row>
    <row r="61" spans="2:7" x14ac:dyDescent="0.2">
      <c r="E61" s="10"/>
      <c r="G61" s="6"/>
    </row>
    <row r="62" spans="2:7" x14ac:dyDescent="0.2">
      <c r="E62" s="10"/>
      <c r="G62" s="6"/>
    </row>
    <row r="63" spans="2:7" x14ac:dyDescent="0.2">
      <c r="E63" s="10"/>
      <c r="G63" s="6"/>
    </row>
    <row r="64" spans="2:7" x14ac:dyDescent="0.2">
      <c r="E64" s="10"/>
      <c r="G64" s="6"/>
    </row>
    <row r="65" spans="5:7" x14ac:dyDescent="0.2">
      <c r="E65" s="10"/>
      <c r="G65" s="6"/>
    </row>
    <row r="66" spans="5:7" x14ac:dyDescent="0.2">
      <c r="E66" s="10"/>
      <c r="G66" s="6"/>
    </row>
    <row r="67" spans="5:7" x14ac:dyDescent="0.2">
      <c r="E67" s="10"/>
      <c r="G67" s="6"/>
    </row>
    <row r="68" spans="5:7" x14ac:dyDescent="0.2">
      <c r="E68" s="10"/>
      <c r="G68" s="6"/>
    </row>
    <row r="69" spans="5:7" x14ac:dyDescent="0.2">
      <c r="E69" s="10"/>
      <c r="G69" s="6"/>
    </row>
    <row r="70" spans="5:7" x14ac:dyDescent="0.2">
      <c r="E70" s="10"/>
      <c r="G70" s="6"/>
    </row>
    <row r="71" spans="5:7" x14ac:dyDescent="0.2">
      <c r="E71" s="10"/>
      <c r="G71" s="6"/>
    </row>
    <row r="72" spans="5:7" x14ac:dyDescent="0.2">
      <c r="E72" s="10"/>
      <c r="G72" s="6"/>
    </row>
    <row r="73" spans="5:7" x14ac:dyDescent="0.2">
      <c r="E73" s="10"/>
      <c r="G73" s="6"/>
    </row>
    <row r="74" spans="5:7" x14ac:dyDescent="0.2">
      <c r="E74" s="10"/>
      <c r="G74" s="6"/>
    </row>
    <row r="75" spans="5:7" x14ac:dyDescent="0.2">
      <c r="E75" s="10"/>
      <c r="G75" s="6"/>
    </row>
    <row r="76" spans="5:7" x14ac:dyDescent="0.2">
      <c r="E76" s="10"/>
      <c r="G76" s="6"/>
    </row>
    <row r="77" spans="5:7" x14ac:dyDescent="0.2">
      <c r="E77" s="10"/>
      <c r="G77" s="6"/>
    </row>
    <row r="78" spans="5:7" x14ac:dyDescent="0.2">
      <c r="E78" s="10"/>
      <c r="G78" s="6"/>
    </row>
    <row r="79" spans="5:7" x14ac:dyDescent="0.2">
      <c r="E79" s="10"/>
      <c r="G79" s="6"/>
    </row>
    <row r="80" spans="5:7" x14ac:dyDescent="0.2">
      <c r="E80" s="10"/>
      <c r="G80" s="6"/>
    </row>
    <row r="81" spans="5:7" x14ac:dyDescent="0.2">
      <c r="E81" s="10"/>
      <c r="G81" s="6"/>
    </row>
    <row r="82" spans="5:7" x14ac:dyDescent="0.2">
      <c r="E82" s="10"/>
      <c r="G82" s="6"/>
    </row>
    <row r="83" spans="5:7" x14ac:dyDescent="0.2">
      <c r="E83" s="10"/>
      <c r="G83" s="6"/>
    </row>
    <row r="84" spans="5:7" x14ac:dyDescent="0.2">
      <c r="E84" s="10"/>
      <c r="G84" s="6"/>
    </row>
    <row r="85" spans="5:7" x14ac:dyDescent="0.2">
      <c r="E85" s="10"/>
      <c r="G85" s="6"/>
    </row>
    <row r="86" spans="5:7" x14ac:dyDescent="0.2">
      <c r="E86" s="10"/>
      <c r="G86" s="6"/>
    </row>
    <row r="87" spans="5:7" x14ac:dyDescent="0.2">
      <c r="E87" s="10"/>
      <c r="G87" s="6"/>
    </row>
    <row r="88" spans="5:7" x14ac:dyDescent="0.2">
      <c r="E88" s="10"/>
      <c r="G88" s="6"/>
    </row>
    <row r="89" spans="5:7" x14ac:dyDescent="0.2">
      <c r="E89" s="10"/>
      <c r="G89" s="6"/>
    </row>
    <row r="90" spans="5:7" x14ac:dyDescent="0.2">
      <c r="E90" s="10"/>
      <c r="G90" s="6"/>
    </row>
    <row r="91" spans="5:7" x14ac:dyDescent="0.2">
      <c r="E91" s="10"/>
      <c r="G91" s="6"/>
    </row>
    <row r="92" spans="5:7" x14ac:dyDescent="0.2">
      <c r="E92" s="10"/>
      <c r="G92" s="6"/>
    </row>
    <row r="93" spans="5:7" x14ac:dyDescent="0.2">
      <c r="E93" s="10"/>
      <c r="G93" s="6"/>
    </row>
    <row r="94" spans="5:7" x14ac:dyDescent="0.2">
      <c r="E94" s="10"/>
      <c r="G94" s="6"/>
    </row>
    <row r="95" spans="5:7" x14ac:dyDescent="0.2">
      <c r="E95" s="10"/>
      <c r="G95" s="6"/>
    </row>
    <row r="96" spans="5:7" x14ac:dyDescent="0.2">
      <c r="E96" s="10"/>
      <c r="G96" s="6"/>
    </row>
    <row r="97" spans="5:7" x14ac:dyDescent="0.2">
      <c r="E97" s="10"/>
      <c r="G97" s="6"/>
    </row>
    <row r="98" spans="5:7" x14ac:dyDescent="0.2">
      <c r="E98" s="10"/>
      <c r="G98" s="6"/>
    </row>
    <row r="99" spans="5:7" x14ac:dyDescent="0.2">
      <c r="E99" s="10"/>
      <c r="G99" s="6"/>
    </row>
    <row r="100" spans="5:7" x14ac:dyDescent="0.2">
      <c r="E100" s="10"/>
      <c r="G100" s="6"/>
    </row>
    <row r="101" spans="5:7" x14ac:dyDescent="0.2">
      <c r="E101" s="10"/>
      <c r="G101" s="6"/>
    </row>
    <row r="102" spans="5:7" x14ac:dyDescent="0.2">
      <c r="E102" s="10"/>
      <c r="G102" s="6"/>
    </row>
    <row r="103" spans="5:7" x14ac:dyDescent="0.2">
      <c r="E103" s="10"/>
      <c r="G103" s="6"/>
    </row>
    <row r="104" spans="5:7" x14ac:dyDescent="0.2">
      <c r="E104" s="10"/>
      <c r="G104" s="6"/>
    </row>
    <row r="105" spans="5:7" x14ac:dyDescent="0.2">
      <c r="E105" s="10"/>
      <c r="G105" s="6"/>
    </row>
    <row r="106" spans="5:7" x14ac:dyDescent="0.2">
      <c r="E106" s="10"/>
      <c r="G106" s="6"/>
    </row>
    <row r="107" spans="5:7" x14ac:dyDescent="0.2">
      <c r="E107" s="10"/>
      <c r="G107" s="6"/>
    </row>
    <row r="108" spans="5:7" x14ac:dyDescent="0.2">
      <c r="E108" s="10"/>
      <c r="G108" s="6"/>
    </row>
    <row r="109" spans="5:7" x14ac:dyDescent="0.2">
      <c r="E109" s="10"/>
      <c r="G109" s="6"/>
    </row>
    <row r="110" spans="5:7" x14ac:dyDescent="0.2">
      <c r="E110" s="10"/>
      <c r="G110" s="6"/>
    </row>
    <row r="111" spans="5:7" x14ac:dyDescent="0.2">
      <c r="E111" s="10"/>
      <c r="G111" s="6"/>
    </row>
    <row r="112" spans="5:7" x14ac:dyDescent="0.2">
      <c r="E112" s="10"/>
      <c r="G112" s="6"/>
    </row>
    <row r="113" spans="5:7" x14ac:dyDescent="0.2">
      <c r="E113" s="10"/>
      <c r="G113" s="6"/>
    </row>
    <row r="114" spans="5:7" x14ac:dyDescent="0.2">
      <c r="E114" s="10"/>
      <c r="G114" s="6"/>
    </row>
    <row r="115" spans="5:7" x14ac:dyDescent="0.2">
      <c r="E115" s="10"/>
      <c r="G115" s="6"/>
    </row>
    <row r="116" spans="5:7" x14ac:dyDescent="0.2">
      <c r="E116" s="10"/>
      <c r="G116" s="6"/>
    </row>
    <row r="117" spans="5:7" x14ac:dyDescent="0.2">
      <c r="E117" s="10"/>
      <c r="G117" s="6"/>
    </row>
    <row r="118" spans="5:7" x14ac:dyDescent="0.2">
      <c r="E118" s="10"/>
      <c r="G118" s="6"/>
    </row>
    <row r="119" spans="5:7" x14ac:dyDescent="0.2">
      <c r="E119" s="10"/>
      <c r="G119" s="6"/>
    </row>
    <row r="120" spans="5:7" x14ac:dyDescent="0.2">
      <c r="E120" s="10"/>
      <c r="G120" s="6"/>
    </row>
    <row r="121" spans="5:7" x14ac:dyDescent="0.2">
      <c r="E121" s="10"/>
      <c r="G121" s="6"/>
    </row>
    <row r="122" spans="5:7" x14ac:dyDescent="0.2">
      <c r="E122" s="10"/>
      <c r="G122" s="6"/>
    </row>
    <row r="123" spans="5:7" x14ac:dyDescent="0.2">
      <c r="E123" s="10"/>
      <c r="G123" s="6"/>
    </row>
    <row r="124" spans="5:7" x14ac:dyDescent="0.2">
      <c r="E124" s="10"/>
      <c r="G124" s="6"/>
    </row>
    <row r="125" spans="5:7" x14ac:dyDescent="0.2">
      <c r="E125" s="10"/>
      <c r="G125" s="6"/>
    </row>
    <row r="126" spans="5:7" x14ac:dyDescent="0.2">
      <c r="E126" s="10"/>
      <c r="G126" s="6"/>
    </row>
    <row r="127" spans="5:7" x14ac:dyDescent="0.2">
      <c r="E127" s="10"/>
      <c r="G127" s="6"/>
    </row>
    <row r="128" spans="5:7" x14ac:dyDescent="0.2">
      <c r="E128" s="10"/>
      <c r="G128" s="6"/>
    </row>
    <row r="129" spans="5:7" x14ac:dyDescent="0.2">
      <c r="E129" s="10"/>
      <c r="G129" s="6"/>
    </row>
    <row r="130" spans="5:7" x14ac:dyDescent="0.2">
      <c r="E130" s="10"/>
      <c r="G130" s="6"/>
    </row>
    <row r="131" spans="5:7" x14ac:dyDescent="0.2">
      <c r="E131" s="10"/>
      <c r="G131" s="6"/>
    </row>
    <row r="132" spans="5:7" x14ac:dyDescent="0.2">
      <c r="E132" s="10"/>
      <c r="G132" s="6"/>
    </row>
    <row r="133" spans="5:7" x14ac:dyDescent="0.2">
      <c r="E133" s="10"/>
      <c r="G133" s="6"/>
    </row>
    <row r="134" spans="5:7" x14ac:dyDescent="0.2">
      <c r="E134" s="10"/>
      <c r="G134" s="6"/>
    </row>
    <row r="135" spans="5:7" x14ac:dyDescent="0.2">
      <c r="E135" s="10"/>
      <c r="G135" s="6"/>
    </row>
    <row r="136" spans="5:7" x14ac:dyDescent="0.2">
      <c r="E136" s="10"/>
      <c r="G136" s="6"/>
    </row>
    <row r="137" spans="5:7" x14ac:dyDescent="0.2">
      <c r="E137" s="10"/>
      <c r="G137" s="6"/>
    </row>
    <row r="138" spans="5:7" x14ac:dyDescent="0.2">
      <c r="E138" s="10"/>
      <c r="G138" s="6"/>
    </row>
    <row r="139" spans="5:7" x14ac:dyDescent="0.2">
      <c r="E139" s="10"/>
      <c r="G139" s="6"/>
    </row>
    <row r="140" spans="5:7" x14ac:dyDescent="0.2">
      <c r="E140" s="10"/>
      <c r="G140" s="6"/>
    </row>
    <row r="141" spans="5:7" x14ac:dyDescent="0.2">
      <c r="E141" s="10"/>
      <c r="G141" s="6"/>
    </row>
    <row r="142" spans="5:7" x14ac:dyDescent="0.2">
      <c r="E142" s="10"/>
      <c r="G142" s="6"/>
    </row>
    <row r="143" spans="5:7" x14ac:dyDescent="0.2">
      <c r="E143" s="10"/>
      <c r="G143" s="6"/>
    </row>
    <row r="144" spans="5:7" x14ac:dyDescent="0.2">
      <c r="E144" s="10"/>
      <c r="G144" s="6"/>
    </row>
    <row r="145" spans="5:7" x14ac:dyDescent="0.2">
      <c r="E145" s="10"/>
      <c r="G145" s="6"/>
    </row>
    <row r="146" spans="5:7" x14ac:dyDescent="0.2">
      <c r="E146" s="10"/>
      <c r="G146" s="6"/>
    </row>
    <row r="147" spans="5:7" x14ac:dyDescent="0.2">
      <c r="E147" s="10"/>
      <c r="G147" s="6"/>
    </row>
    <row r="148" spans="5:7" x14ac:dyDescent="0.2">
      <c r="E148" s="10"/>
      <c r="G148" s="6"/>
    </row>
    <row r="149" spans="5:7" x14ac:dyDescent="0.2">
      <c r="E149" s="10"/>
      <c r="G149" s="6"/>
    </row>
    <row r="150" spans="5:7" x14ac:dyDescent="0.2">
      <c r="E150" s="10"/>
      <c r="G150" s="6"/>
    </row>
    <row r="151" spans="5:7" x14ac:dyDescent="0.2">
      <c r="E151" s="10"/>
      <c r="G151" s="6"/>
    </row>
    <row r="152" spans="5:7" x14ac:dyDescent="0.2">
      <c r="E152" s="10"/>
      <c r="G152" s="6"/>
    </row>
    <row r="153" spans="5:7" x14ac:dyDescent="0.2">
      <c r="E153" s="10"/>
      <c r="G153" s="6"/>
    </row>
    <row r="154" spans="5:7" x14ac:dyDescent="0.2">
      <c r="E154" s="10"/>
      <c r="G154" s="6"/>
    </row>
    <row r="155" spans="5:7" x14ac:dyDescent="0.2">
      <c r="E155" s="10"/>
      <c r="G155" s="6"/>
    </row>
    <row r="156" spans="5:7" x14ac:dyDescent="0.2">
      <c r="E156" s="10"/>
      <c r="G156" s="6"/>
    </row>
    <row r="157" spans="5:7" x14ac:dyDescent="0.2">
      <c r="E157" s="10"/>
      <c r="G157" s="6"/>
    </row>
    <row r="158" spans="5:7" x14ac:dyDescent="0.2">
      <c r="E158" s="10"/>
      <c r="G158" s="6"/>
    </row>
    <row r="159" spans="5:7" x14ac:dyDescent="0.2">
      <c r="E159" s="10"/>
      <c r="G159" s="6"/>
    </row>
    <row r="160" spans="5:7" x14ac:dyDescent="0.2">
      <c r="E160" s="10"/>
      <c r="G160" s="6"/>
    </row>
    <row r="161" spans="5:7" x14ac:dyDescent="0.2">
      <c r="E161" s="10"/>
      <c r="G161" s="6"/>
    </row>
    <row r="162" spans="5:7" x14ac:dyDescent="0.2">
      <c r="E162" s="10"/>
      <c r="G162" s="6"/>
    </row>
    <row r="163" spans="5:7" x14ac:dyDescent="0.2">
      <c r="E163" s="10"/>
      <c r="G163" s="6"/>
    </row>
    <row r="164" spans="5:7" x14ac:dyDescent="0.2">
      <c r="E164" s="10"/>
      <c r="G164" s="6"/>
    </row>
    <row r="165" spans="5:7" x14ac:dyDescent="0.2">
      <c r="E165" s="10"/>
      <c r="G165" s="6"/>
    </row>
    <row r="166" spans="5:7" x14ac:dyDescent="0.2">
      <c r="E166" s="10"/>
      <c r="G166" s="6"/>
    </row>
    <row r="167" spans="5:7" x14ac:dyDescent="0.2">
      <c r="E167" s="10"/>
      <c r="G167" s="6"/>
    </row>
    <row r="168" spans="5:7" x14ac:dyDescent="0.2">
      <c r="E168" s="10"/>
      <c r="G168" s="6"/>
    </row>
    <row r="169" spans="5:7" x14ac:dyDescent="0.2">
      <c r="E169" s="10"/>
      <c r="G169" s="6"/>
    </row>
    <row r="170" spans="5:7" x14ac:dyDescent="0.2">
      <c r="E170" s="10"/>
      <c r="G170" s="6"/>
    </row>
    <row r="171" spans="5:7" x14ac:dyDescent="0.2">
      <c r="E171" s="10"/>
      <c r="G171" s="6"/>
    </row>
    <row r="172" spans="5:7" x14ac:dyDescent="0.2">
      <c r="E172" s="10"/>
      <c r="G172" s="6"/>
    </row>
    <row r="173" spans="5:7" x14ac:dyDescent="0.2">
      <c r="E173" s="10"/>
      <c r="G173" s="6"/>
    </row>
    <row r="174" spans="5:7" x14ac:dyDescent="0.2">
      <c r="E174" s="10"/>
      <c r="G174" s="6"/>
    </row>
    <row r="175" spans="5:7" x14ac:dyDescent="0.2">
      <c r="E175" s="10"/>
      <c r="G175" s="6"/>
    </row>
    <row r="176" spans="5:7" x14ac:dyDescent="0.2">
      <c r="E176" s="10"/>
      <c r="G176" s="6"/>
    </row>
    <row r="177" spans="5:7" x14ac:dyDescent="0.2">
      <c r="E177" s="10"/>
      <c r="G177" s="6"/>
    </row>
    <row r="178" spans="5:7" x14ac:dyDescent="0.2">
      <c r="E178" s="10"/>
      <c r="G178" s="6"/>
    </row>
    <row r="179" spans="5:7" x14ac:dyDescent="0.2">
      <c r="E179" s="10"/>
      <c r="G179" s="6"/>
    </row>
    <row r="180" spans="5:7" x14ac:dyDescent="0.2">
      <c r="E180" s="10"/>
      <c r="G180" s="6"/>
    </row>
    <row r="181" spans="5:7" x14ac:dyDescent="0.2">
      <c r="E181" s="10"/>
      <c r="G181" s="6"/>
    </row>
    <row r="182" spans="5:7" x14ac:dyDescent="0.2">
      <c r="E182" s="10"/>
      <c r="G182" s="6"/>
    </row>
    <row r="183" spans="5:7" x14ac:dyDescent="0.2">
      <c r="E183" s="10"/>
      <c r="G183" s="6"/>
    </row>
    <row r="184" spans="5:7" x14ac:dyDescent="0.2">
      <c r="E184" s="10"/>
      <c r="G184" s="6"/>
    </row>
    <row r="185" spans="5:7" x14ac:dyDescent="0.2">
      <c r="E185" s="10"/>
      <c r="G185" s="6"/>
    </row>
    <row r="186" spans="5:7" x14ac:dyDescent="0.2">
      <c r="E186" s="10"/>
      <c r="G186" s="6"/>
    </row>
    <row r="187" spans="5:7" x14ac:dyDescent="0.2">
      <c r="E187" s="10"/>
      <c r="G187" s="6"/>
    </row>
    <row r="188" spans="5:7" x14ac:dyDescent="0.2">
      <c r="E188" s="10"/>
      <c r="G188" s="6"/>
    </row>
    <row r="189" spans="5:7" x14ac:dyDescent="0.2">
      <c r="E189" s="10"/>
      <c r="G189" s="6"/>
    </row>
    <row r="190" spans="5:7" x14ac:dyDescent="0.2">
      <c r="E190" s="10"/>
      <c r="G190" s="6"/>
    </row>
    <row r="191" spans="5:7" x14ac:dyDescent="0.2">
      <c r="E191" s="10"/>
      <c r="G191" s="6"/>
    </row>
    <row r="192" spans="5:7" x14ac:dyDescent="0.2">
      <c r="E192" s="10"/>
      <c r="G192" s="6"/>
    </row>
    <row r="193" spans="5:7" x14ac:dyDescent="0.2">
      <c r="E193" s="10"/>
      <c r="G193" s="6"/>
    </row>
    <row r="194" spans="5:7" x14ac:dyDescent="0.2">
      <c r="E194" s="10"/>
      <c r="G194" s="6"/>
    </row>
    <row r="195" spans="5:7" x14ac:dyDescent="0.2">
      <c r="E195" s="10"/>
      <c r="G195" s="6"/>
    </row>
    <row r="196" spans="5:7" x14ac:dyDescent="0.2">
      <c r="E196" s="10"/>
      <c r="G196" s="6"/>
    </row>
    <row r="197" spans="5:7" x14ac:dyDescent="0.2">
      <c r="E197" s="10"/>
      <c r="G197" s="6"/>
    </row>
    <row r="198" spans="5:7" x14ac:dyDescent="0.2">
      <c r="E198" s="10"/>
      <c r="G198" s="6"/>
    </row>
    <row r="199" spans="5:7" x14ac:dyDescent="0.2">
      <c r="E199" s="10"/>
      <c r="G199" s="6"/>
    </row>
    <row r="200" spans="5:7" x14ac:dyDescent="0.2">
      <c r="E200" s="10"/>
      <c r="G200" s="6"/>
    </row>
    <row r="201" spans="5:7" x14ac:dyDescent="0.2">
      <c r="E201" s="10"/>
      <c r="G201" s="6"/>
    </row>
    <row r="202" spans="5:7" x14ac:dyDescent="0.2">
      <c r="E202" s="10"/>
      <c r="G202" s="6"/>
    </row>
    <row r="203" spans="5:7" x14ac:dyDescent="0.2">
      <c r="E203" s="10"/>
      <c r="G203" s="6"/>
    </row>
    <row r="204" spans="5:7" x14ac:dyDescent="0.2">
      <c r="E204" s="10"/>
      <c r="G204" s="6"/>
    </row>
    <row r="205" spans="5:7" x14ac:dyDescent="0.2">
      <c r="E205" s="10"/>
      <c r="G205" s="6"/>
    </row>
    <row r="206" spans="5:7" x14ac:dyDescent="0.2">
      <c r="E206" s="10"/>
      <c r="G206" s="6"/>
    </row>
    <row r="207" spans="5:7" x14ac:dyDescent="0.2">
      <c r="E207" s="10"/>
      <c r="G207" s="6"/>
    </row>
    <row r="208" spans="5:7" x14ac:dyDescent="0.2">
      <c r="E208" s="10"/>
      <c r="G208" s="6"/>
    </row>
    <row r="209" spans="5:7" x14ac:dyDescent="0.2">
      <c r="E209" s="10"/>
      <c r="G209" s="6"/>
    </row>
    <row r="210" spans="5:7" x14ac:dyDescent="0.2">
      <c r="E210" s="10"/>
      <c r="G210" s="6"/>
    </row>
    <row r="211" spans="5:7" x14ac:dyDescent="0.2">
      <c r="E211" s="10"/>
      <c r="G211" s="6"/>
    </row>
    <row r="212" spans="5:7" x14ac:dyDescent="0.2">
      <c r="E212" s="10"/>
      <c r="G212" s="6"/>
    </row>
    <row r="213" spans="5:7" x14ac:dyDescent="0.2">
      <c r="E213" s="10"/>
      <c r="G213" s="6"/>
    </row>
    <row r="214" spans="5:7" x14ac:dyDescent="0.2">
      <c r="E214" s="10"/>
      <c r="G214" s="6"/>
    </row>
    <row r="215" spans="5:7" x14ac:dyDescent="0.2">
      <c r="E215" s="10"/>
      <c r="G215" s="6"/>
    </row>
    <row r="216" spans="5:7" x14ac:dyDescent="0.2">
      <c r="E216" s="10"/>
      <c r="G216" s="6"/>
    </row>
    <row r="217" spans="5:7" x14ac:dyDescent="0.2">
      <c r="E217" s="10"/>
      <c r="G217" s="6"/>
    </row>
    <row r="218" spans="5:7" x14ac:dyDescent="0.2">
      <c r="E218" s="10"/>
      <c r="G218" s="6"/>
    </row>
    <row r="219" spans="5:7" x14ac:dyDescent="0.2">
      <c r="E219" s="10"/>
      <c r="G219" s="6"/>
    </row>
    <row r="220" spans="5:7" x14ac:dyDescent="0.2">
      <c r="E220" s="10"/>
      <c r="G220" s="6"/>
    </row>
    <row r="221" spans="5:7" x14ac:dyDescent="0.2">
      <c r="E221" s="10"/>
      <c r="G221" s="6"/>
    </row>
    <row r="222" spans="5:7" x14ac:dyDescent="0.2">
      <c r="E222" s="10"/>
      <c r="G222" s="6"/>
    </row>
    <row r="223" spans="5:7" x14ac:dyDescent="0.2">
      <c r="E223" s="10"/>
      <c r="G223" s="6"/>
    </row>
    <row r="224" spans="5:7" x14ac:dyDescent="0.2">
      <c r="E224" s="10"/>
      <c r="G224" s="6"/>
    </row>
    <row r="225" spans="5:7" x14ac:dyDescent="0.2">
      <c r="E225" s="10"/>
      <c r="G225" s="6"/>
    </row>
    <row r="226" spans="5:7" x14ac:dyDescent="0.2">
      <c r="E226" s="10"/>
      <c r="G226" s="6"/>
    </row>
    <row r="227" spans="5:7" x14ac:dyDescent="0.2">
      <c r="E227" s="10"/>
      <c r="G227" s="6"/>
    </row>
    <row r="228" spans="5:7" x14ac:dyDescent="0.2">
      <c r="E228" s="10"/>
      <c r="G228" s="6"/>
    </row>
    <row r="229" spans="5:7" x14ac:dyDescent="0.2">
      <c r="E229" s="10"/>
      <c r="G229" s="6"/>
    </row>
    <row r="230" spans="5:7" x14ac:dyDescent="0.2">
      <c r="E230" s="10"/>
      <c r="G230" s="6"/>
    </row>
    <row r="231" spans="5:7" x14ac:dyDescent="0.2">
      <c r="E231" s="10"/>
      <c r="G231" s="6"/>
    </row>
    <row r="232" spans="5:7" x14ac:dyDescent="0.2">
      <c r="E232" s="10"/>
      <c r="G232" s="6"/>
    </row>
    <row r="233" spans="5:7" x14ac:dyDescent="0.2">
      <c r="E233" s="10"/>
      <c r="G233" s="6"/>
    </row>
    <row r="234" spans="5:7" x14ac:dyDescent="0.2">
      <c r="E234" s="10"/>
      <c r="G234" s="6"/>
    </row>
    <row r="235" spans="5:7" x14ac:dyDescent="0.2">
      <c r="E235" s="10"/>
      <c r="G235" s="6"/>
    </row>
    <row r="236" spans="5:7" x14ac:dyDescent="0.2">
      <c r="E236" s="10"/>
      <c r="G236" s="6"/>
    </row>
    <row r="237" spans="5:7" x14ac:dyDescent="0.2">
      <c r="E237" s="10"/>
      <c r="G237" s="6"/>
    </row>
    <row r="238" spans="5:7" x14ac:dyDescent="0.2">
      <c r="E238" s="10"/>
      <c r="G238" s="6"/>
    </row>
    <row r="239" spans="5:7" x14ac:dyDescent="0.2">
      <c r="E239" s="10"/>
      <c r="G239" s="6"/>
    </row>
    <row r="240" spans="5:7" x14ac:dyDescent="0.2">
      <c r="E240" s="10"/>
      <c r="G240" s="6"/>
    </row>
    <row r="241" spans="5:7" x14ac:dyDescent="0.2">
      <c r="E241" s="10"/>
      <c r="G241" s="6"/>
    </row>
    <row r="242" spans="5:7" x14ac:dyDescent="0.2">
      <c r="E242" s="10"/>
      <c r="G242" s="6"/>
    </row>
    <row r="243" spans="5:7" x14ac:dyDescent="0.2">
      <c r="E243" s="10"/>
      <c r="G243" s="6"/>
    </row>
    <row r="244" spans="5:7" x14ac:dyDescent="0.2">
      <c r="E244" s="10"/>
      <c r="G244" s="6"/>
    </row>
    <row r="245" spans="5:7" x14ac:dyDescent="0.2">
      <c r="E245" s="10"/>
      <c r="G245" s="6"/>
    </row>
    <row r="246" spans="5:7" x14ac:dyDescent="0.2">
      <c r="E246" s="10"/>
      <c r="G246" s="6"/>
    </row>
    <row r="247" spans="5:7" x14ac:dyDescent="0.2">
      <c r="E247" s="10"/>
      <c r="G247" s="6"/>
    </row>
    <row r="248" spans="5:7" x14ac:dyDescent="0.2">
      <c r="E248" s="10"/>
      <c r="G248" s="6"/>
    </row>
    <row r="249" spans="5:7" x14ac:dyDescent="0.2">
      <c r="E249" s="10"/>
      <c r="G249" s="6"/>
    </row>
    <row r="250" spans="5:7" x14ac:dyDescent="0.2">
      <c r="E250" s="10"/>
      <c r="G250" s="6"/>
    </row>
    <row r="251" spans="5:7" x14ac:dyDescent="0.2">
      <c r="E251" s="10"/>
      <c r="G251" s="6"/>
    </row>
    <row r="252" spans="5:7" x14ac:dyDescent="0.2">
      <c r="E252" s="10"/>
      <c r="G252" s="6"/>
    </row>
    <row r="253" spans="5:7" x14ac:dyDescent="0.2">
      <c r="E253" s="10"/>
      <c r="G253" s="6"/>
    </row>
    <row r="254" spans="5:7" x14ac:dyDescent="0.2">
      <c r="E254" s="10"/>
      <c r="G254" s="6"/>
    </row>
    <row r="255" spans="5:7" x14ac:dyDescent="0.2">
      <c r="E255" s="10"/>
      <c r="G255" s="6"/>
    </row>
    <row r="256" spans="5:7" x14ac:dyDescent="0.2">
      <c r="E256" s="10"/>
      <c r="G256" s="6"/>
    </row>
    <row r="257" spans="5:5" x14ac:dyDescent="0.2">
      <c r="E257" s="10"/>
    </row>
    <row r="258" spans="5:5" x14ac:dyDescent="0.2">
      <c r="E258" s="10"/>
    </row>
    <row r="259" spans="5:5" x14ac:dyDescent="0.2">
      <c r="E259" s="10"/>
    </row>
    <row r="260" spans="5:5" x14ac:dyDescent="0.2">
      <c r="E260" s="10"/>
    </row>
    <row r="261" spans="5:5" x14ac:dyDescent="0.2">
      <c r="E261" s="10"/>
    </row>
    <row r="262" spans="5:5" x14ac:dyDescent="0.2">
      <c r="E262" s="10"/>
    </row>
    <row r="263" spans="5:5" x14ac:dyDescent="0.2">
      <c r="E263" s="10"/>
    </row>
    <row r="264" spans="5:5" x14ac:dyDescent="0.2">
      <c r="E264" s="10"/>
    </row>
    <row r="265" spans="5:5" x14ac:dyDescent="0.2">
      <c r="E265" s="10"/>
    </row>
    <row r="266" spans="5:5" x14ac:dyDescent="0.2">
      <c r="E266" s="10"/>
    </row>
    <row r="267" spans="5:5" x14ac:dyDescent="0.2">
      <c r="E267" s="10"/>
    </row>
    <row r="268" spans="5:5" x14ac:dyDescent="0.2">
      <c r="E268" s="10"/>
    </row>
    <row r="269" spans="5:5" x14ac:dyDescent="0.2">
      <c r="E269" s="10"/>
    </row>
    <row r="270" spans="5:5" x14ac:dyDescent="0.2">
      <c r="E270" s="10"/>
    </row>
    <row r="271" spans="5:5" x14ac:dyDescent="0.2">
      <c r="E271" s="10"/>
    </row>
    <row r="272" spans="5:5" x14ac:dyDescent="0.2">
      <c r="E272" s="10"/>
    </row>
    <row r="273" spans="5:5" x14ac:dyDescent="0.2">
      <c r="E273" s="10"/>
    </row>
    <row r="274" spans="5:5" x14ac:dyDescent="0.2">
      <c r="E274" s="9"/>
    </row>
    <row r="275" spans="5:5" x14ac:dyDescent="0.2">
      <c r="E275" s="9"/>
    </row>
    <row r="276" spans="5:5" x14ac:dyDescent="0.2">
      <c r="E276" s="9"/>
    </row>
    <row r="277" spans="5:5" x14ac:dyDescent="0.2">
      <c r="E277" s="9"/>
    </row>
    <row r="278" spans="5:5" x14ac:dyDescent="0.2">
      <c r="E278" s="9"/>
    </row>
    <row r="279" spans="5:5" x14ac:dyDescent="0.2">
      <c r="E279" s="9"/>
    </row>
    <row r="280" spans="5:5" x14ac:dyDescent="0.2">
      <c r="E280" s="9"/>
    </row>
    <row r="281" spans="5:5" x14ac:dyDescent="0.2">
      <c r="E281" s="9"/>
    </row>
    <row r="282" spans="5:5" x14ac:dyDescent="0.2">
      <c r="E282" s="9"/>
    </row>
    <row r="283" spans="5:5" x14ac:dyDescent="0.2">
      <c r="E283" s="9"/>
    </row>
    <row r="284" spans="5:5" x14ac:dyDescent="0.2">
      <c r="E284" s="9"/>
    </row>
    <row r="285" spans="5:5" x14ac:dyDescent="0.2">
      <c r="E285" s="9"/>
    </row>
    <row r="286" spans="5:5" x14ac:dyDescent="0.2">
      <c r="E286" s="9"/>
    </row>
    <row r="287" spans="5:5" x14ac:dyDescent="0.2">
      <c r="E287" s="9"/>
    </row>
    <row r="288" spans="5:5" x14ac:dyDescent="0.2">
      <c r="E288" s="9"/>
    </row>
    <row r="289" spans="5:5" x14ac:dyDescent="0.2">
      <c r="E289" s="9"/>
    </row>
    <row r="290" spans="5:5" x14ac:dyDescent="0.2">
      <c r="E290" s="9"/>
    </row>
    <row r="291" spans="5:5" x14ac:dyDescent="0.2">
      <c r="E291" s="9"/>
    </row>
  </sheetData>
  <sheetProtection algorithmName="SHA-512" hashValue="EvwtEKLrd9mxThfFU7YIUcLvusSAqPl/ZPXTeeUwM59DmaMqjCmiyxGLTPX9Ykxvea5bC4d2BjRhaVrXZOVDIg==" saltValue="i/rRQ7y3ocLvOfD6Ry8oPw==" spinCount="100000" sheet="1" objects="1" scenarios="1"/>
  <conditionalFormatting sqref="B7:B12">
    <cfRule type="expression" dxfId="2" priority="15">
      <formula>$G7=1</formula>
    </cfRule>
  </conditionalFormatting>
  <conditionalFormatting sqref="C7:F12">
    <cfRule type="expression" dxfId="1" priority="3">
      <formula>$G7=1</formula>
    </cfRule>
  </conditionalFormatting>
  <conditionalFormatting sqref="D7:F12">
    <cfRule type="expression" dxfId="0" priority="1">
      <formula>$H7=1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Lister!$B$2:$B$497</xm:f>
          </x14:formula1>
          <xm:sqref>C3</xm:sqref>
        </x14:dataValidation>
        <x14:dataValidation type="list" allowBlank="1" showInputMessage="1" showErrorMessage="1">
          <x14:formula1>
            <xm:f>Lister!$A$2:$A$13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622"/>
  <sheetViews>
    <sheetView topLeftCell="C15494" workbookViewId="0">
      <selection activeCell="I15494" sqref="I1:I1048576"/>
    </sheetView>
  </sheetViews>
  <sheetFormatPr defaultRowHeight="12.75" x14ac:dyDescent="0.2"/>
  <cols>
    <col min="1" max="1" width="45" style="11" customWidth="1"/>
    <col min="2" max="2" width="13.875" style="12" customWidth="1"/>
    <col min="3" max="4" width="14.875" style="12" customWidth="1"/>
    <col min="5" max="6" width="15" style="20" customWidth="1"/>
    <col min="7" max="7" width="7" bestFit="1" customWidth="1"/>
    <col min="8" max="8" width="31.25" customWidth="1"/>
    <col min="9" max="9" width="21" bestFit="1" customWidth="1"/>
    <col min="10" max="10" width="19" bestFit="1" customWidth="1"/>
    <col min="11" max="11" width="12.875" bestFit="1" customWidth="1"/>
    <col min="12" max="12" width="17.125" bestFit="1" customWidth="1"/>
    <col min="13" max="13" width="17.875" bestFit="1" customWidth="1"/>
    <col min="14" max="15" width="17.125" bestFit="1" customWidth="1"/>
  </cols>
  <sheetData>
    <row r="1" spans="1:15" x14ac:dyDescent="0.2">
      <c r="A1" s="16" t="s">
        <v>508</v>
      </c>
      <c r="B1" s="16" t="s">
        <v>513</v>
      </c>
      <c r="C1" s="16" t="s">
        <v>514</v>
      </c>
      <c r="D1" s="16" t="s">
        <v>515</v>
      </c>
      <c r="E1" s="18" t="s">
        <v>509</v>
      </c>
      <c r="F1" s="18" t="s">
        <v>512</v>
      </c>
      <c r="G1" t="s">
        <v>0</v>
      </c>
      <c r="H1" t="s">
        <v>1</v>
      </c>
      <c r="I1" t="s">
        <v>2</v>
      </c>
      <c r="J1" t="s">
        <v>3</v>
      </c>
      <c r="K1" t="s">
        <v>4</v>
      </c>
      <c r="L1" t="s">
        <v>5</v>
      </c>
      <c r="M1" s="15" t="s">
        <v>6</v>
      </c>
    </row>
    <row r="2" spans="1:15" x14ac:dyDescent="0.2">
      <c r="A2" s="11" t="str">
        <f t="shared" ref="A2:A65" si="0">B2&amp;I2&amp;F2</f>
        <v>1114001 - Region Hovedstaden25 år og derover</v>
      </c>
      <c r="B2" s="12" t="str">
        <f>LEFT(E2,6)</f>
        <v>111400</v>
      </c>
      <c r="C2" s="14">
        <f t="shared" ref="C2:C65" si="1">N2*1.2</f>
        <v>0</v>
      </c>
      <c r="D2" s="14">
        <f t="shared" ref="D2:D65" si="2">O2*1.2</f>
        <v>0</v>
      </c>
      <c r="E2" s="19" t="str">
        <f>TRIM(H2)</f>
        <v>111400 - Øverste ledelse i interesseorganisationer</v>
      </c>
      <c r="F2" s="19" t="str">
        <f>MID(J2,6,30)</f>
        <v>25 år og derover</v>
      </c>
      <c r="G2" s="40" t="s">
        <v>516</v>
      </c>
      <c r="H2" s="41" t="s">
        <v>7</v>
      </c>
      <c r="I2" s="42" t="s">
        <v>8</v>
      </c>
      <c r="J2" s="43" t="s">
        <v>9</v>
      </c>
      <c r="K2" s="44">
        <v>21</v>
      </c>
      <c r="L2" s="45">
        <v>64118.709886391378</v>
      </c>
      <c r="M2" s="46">
        <v>65204.520589041393</v>
      </c>
      <c r="N2" s="45"/>
      <c r="O2" s="46"/>
    </row>
    <row r="3" spans="1:15" x14ac:dyDescent="0.2">
      <c r="A3" s="11" t="str">
        <f t="shared" si="0"/>
        <v>1114001 - Region HovedstadenAlle uanset erf.</v>
      </c>
      <c r="B3" s="12" t="str">
        <f t="shared" ref="B3:B66" si="3">LEFT(E3,6)</f>
        <v>111400</v>
      </c>
      <c r="C3" s="14">
        <f t="shared" si="1"/>
        <v>0</v>
      </c>
      <c r="D3" s="14">
        <f t="shared" si="2"/>
        <v>0</v>
      </c>
      <c r="E3" s="19" t="str">
        <f t="shared" ref="E3:E66" si="4">TRIM(H3)</f>
        <v>111400 - Øverste ledelse i interesseorganisationer</v>
      </c>
      <c r="F3" s="19" t="str">
        <f t="shared" ref="F3:F66" si="5">MID(J3,6,30)</f>
        <v>Alle uanset erf.</v>
      </c>
      <c r="G3" s="40" t="s">
        <v>516</v>
      </c>
      <c r="H3" s="41" t="s">
        <v>7</v>
      </c>
      <c r="I3" s="42" t="s">
        <v>8</v>
      </c>
      <c r="J3" s="43" t="s">
        <v>10</v>
      </c>
      <c r="K3" s="44">
        <v>57</v>
      </c>
      <c r="L3" s="45">
        <v>63218.580970421659</v>
      </c>
      <c r="M3" s="46">
        <v>64289.148546495097</v>
      </c>
      <c r="N3" s="45"/>
      <c r="O3" s="46"/>
    </row>
    <row r="4" spans="1:15" x14ac:dyDescent="0.2">
      <c r="A4" s="11" t="str">
        <f t="shared" si="0"/>
        <v>1114006 - Alle regioner15-20 år</v>
      </c>
      <c r="B4" s="12" t="str">
        <f t="shared" si="3"/>
        <v>111400</v>
      </c>
      <c r="C4" s="14">
        <f t="shared" si="1"/>
        <v>0</v>
      </c>
      <c r="D4" s="14">
        <f t="shared" si="2"/>
        <v>0</v>
      </c>
      <c r="E4" s="19" t="str">
        <f t="shared" si="4"/>
        <v>111400 - Øverste ledelse i interesseorganisationer</v>
      </c>
      <c r="F4" s="19" t="str">
        <f t="shared" si="5"/>
        <v>15-20 år</v>
      </c>
      <c r="G4" s="40" t="s">
        <v>516</v>
      </c>
      <c r="H4" s="41" t="s">
        <v>7</v>
      </c>
      <c r="I4" s="42" t="s">
        <v>11</v>
      </c>
      <c r="J4" s="43" t="s">
        <v>18</v>
      </c>
      <c r="K4" s="44">
        <v>11</v>
      </c>
      <c r="L4" s="45">
        <v>71483.022885151731</v>
      </c>
      <c r="M4" s="46">
        <v>72693.543674543762</v>
      </c>
      <c r="N4" s="45"/>
      <c r="O4" s="46"/>
    </row>
    <row r="5" spans="1:15" x14ac:dyDescent="0.2">
      <c r="A5" s="11" t="str">
        <f t="shared" si="0"/>
        <v>1114006 - Alle regioner25 år og derover</v>
      </c>
      <c r="B5" s="12" t="str">
        <f t="shared" si="3"/>
        <v>111400</v>
      </c>
      <c r="C5" s="14">
        <f t="shared" si="1"/>
        <v>0</v>
      </c>
      <c r="D5" s="14">
        <f t="shared" si="2"/>
        <v>0</v>
      </c>
      <c r="E5" s="19" t="str">
        <f t="shared" si="4"/>
        <v>111400 - Øverste ledelse i interesseorganisationer</v>
      </c>
      <c r="F5" s="19" t="str">
        <f t="shared" si="5"/>
        <v>25 år og derover</v>
      </c>
      <c r="G5" s="40" t="s">
        <v>516</v>
      </c>
      <c r="H5" s="41" t="s">
        <v>7</v>
      </c>
      <c r="I5" s="42" t="s">
        <v>11</v>
      </c>
      <c r="J5" s="43" t="s">
        <v>9</v>
      </c>
      <c r="K5" s="44">
        <v>27</v>
      </c>
      <c r="L5" s="45">
        <v>63218.580970421659</v>
      </c>
      <c r="M5" s="46">
        <v>64289.148546495097</v>
      </c>
      <c r="N5" s="45"/>
      <c r="O5" s="46"/>
    </row>
    <row r="6" spans="1:15" x14ac:dyDescent="0.2">
      <c r="A6" s="11" t="str">
        <f>B6&amp;I6&amp;F6</f>
        <v>1114006 - Alle regionerAlle uanset erf.</v>
      </c>
      <c r="B6" s="12" t="str">
        <f t="shared" si="3"/>
        <v>111400</v>
      </c>
      <c r="C6" s="14">
        <f t="shared" si="1"/>
        <v>0</v>
      </c>
      <c r="D6" s="14">
        <f t="shared" si="2"/>
        <v>0</v>
      </c>
      <c r="E6" s="19" t="str">
        <f t="shared" si="4"/>
        <v>111400 - Øverste ledelse i interesseorganisationer</v>
      </c>
      <c r="F6" s="19" t="str">
        <f t="shared" si="5"/>
        <v>Alle uanset erf.</v>
      </c>
      <c r="G6" s="40" t="s">
        <v>516</v>
      </c>
      <c r="H6" s="41" t="s">
        <v>7</v>
      </c>
      <c r="I6" s="42" t="s">
        <v>11</v>
      </c>
      <c r="J6" s="43" t="s">
        <v>10</v>
      </c>
      <c r="K6" s="44">
        <v>67</v>
      </c>
      <c r="L6" s="45">
        <v>62319.644155147311</v>
      </c>
      <c r="M6" s="46">
        <v>63374.988792132295</v>
      </c>
      <c r="N6" s="45"/>
      <c r="O6" s="46"/>
    </row>
    <row r="7" spans="1:15" x14ac:dyDescent="0.2">
      <c r="A7" s="11" t="str">
        <f t="shared" si="0"/>
        <v>1120101 - Region HovedstadenUnder 1 år</v>
      </c>
      <c r="B7" s="12" t="str">
        <f t="shared" si="3"/>
        <v>112010</v>
      </c>
      <c r="C7" s="14">
        <f t="shared" si="1"/>
        <v>0</v>
      </c>
      <c r="D7" s="14">
        <f t="shared" si="2"/>
        <v>0</v>
      </c>
      <c r="E7" s="19" t="str">
        <f t="shared" si="4"/>
        <v>112010 - Øverste administrerende virksomhedsledelse</v>
      </c>
      <c r="F7" s="19" t="str">
        <f t="shared" si="5"/>
        <v>Under 1 år</v>
      </c>
      <c r="G7" s="40" t="s">
        <v>516</v>
      </c>
      <c r="H7" s="41" t="s">
        <v>12</v>
      </c>
      <c r="I7" s="42" t="s">
        <v>8</v>
      </c>
      <c r="J7" s="43" t="s">
        <v>13</v>
      </c>
      <c r="K7" s="44">
        <v>23</v>
      </c>
      <c r="L7" s="45">
        <v>109770.95238528821</v>
      </c>
      <c r="M7" s="46">
        <v>111854.68240266165</v>
      </c>
      <c r="N7" s="45"/>
      <c r="O7" s="46"/>
    </row>
    <row r="8" spans="1:15" x14ac:dyDescent="0.2">
      <c r="A8" s="11" t="str">
        <f t="shared" si="0"/>
        <v>1120101 - Region Hovedstaden1 år</v>
      </c>
      <c r="B8" s="12" t="str">
        <f t="shared" si="3"/>
        <v>112010</v>
      </c>
      <c r="C8" s="14">
        <f t="shared" si="1"/>
        <v>0</v>
      </c>
      <c r="D8" s="14">
        <f t="shared" si="2"/>
        <v>0</v>
      </c>
      <c r="E8" s="19" t="str">
        <f t="shared" si="4"/>
        <v>112010 - Øverste administrerende virksomhedsledelse</v>
      </c>
      <c r="F8" s="19" t="str">
        <f t="shared" si="5"/>
        <v>1 år</v>
      </c>
      <c r="G8" s="40" t="s">
        <v>516</v>
      </c>
      <c r="H8" s="41" t="s">
        <v>12</v>
      </c>
      <c r="I8" s="42" t="s">
        <v>8</v>
      </c>
      <c r="J8" s="43" t="s">
        <v>22</v>
      </c>
      <c r="K8" s="44">
        <v>15</v>
      </c>
      <c r="L8" s="45">
        <v>52281.991375881975</v>
      </c>
      <c r="M8" s="46">
        <v>53409.858670645059</v>
      </c>
      <c r="N8" s="45"/>
      <c r="O8" s="46"/>
    </row>
    <row r="9" spans="1:15" x14ac:dyDescent="0.2">
      <c r="A9" s="11" t="str">
        <f t="shared" si="0"/>
        <v>1120101 - Region Hovedstaden2 år</v>
      </c>
      <c r="B9" s="12" t="str">
        <f t="shared" si="3"/>
        <v>112010</v>
      </c>
      <c r="C9" s="14">
        <f t="shared" si="1"/>
        <v>0</v>
      </c>
      <c r="D9" s="14">
        <f t="shared" si="2"/>
        <v>0</v>
      </c>
      <c r="E9" s="19" t="str">
        <f t="shared" si="4"/>
        <v>112010 - Øverste administrerende virksomhedsledelse</v>
      </c>
      <c r="F9" s="19" t="str">
        <f t="shared" si="5"/>
        <v>2 år</v>
      </c>
      <c r="G9" s="40" t="s">
        <v>516</v>
      </c>
      <c r="H9" s="41" t="s">
        <v>12</v>
      </c>
      <c r="I9" s="42" t="s">
        <v>8</v>
      </c>
      <c r="J9" s="43" t="s">
        <v>23</v>
      </c>
      <c r="K9" s="44">
        <v>12</v>
      </c>
      <c r="L9" s="45">
        <v>41221.948879758813</v>
      </c>
      <c r="M9" s="46">
        <v>42083.628202994361</v>
      </c>
      <c r="N9" s="45"/>
      <c r="O9" s="46"/>
    </row>
    <row r="10" spans="1:15" x14ac:dyDescent="0.2">
      <c r="A10" s="11" t="str">
        <f t="shared" si="0"/>
        <v>1120101 - Region Hovedstaden4 år</v>
      </c>
      <c r="B10" s="12" t="str">
        <f t="shared" si="3"/>
        <v>112010</v>
      </c>
      <c r="C10" s="14">
        <f t="shared" si="1"/>
        <v>0</v>
      </c>
      <c r="D10" s="14">
        <f t="shared" si="2"/>
        <v>0</v>
      </c>
      <c r="E10" s="19" t="str">
        <f t="shared" si="4"/>
        <v>112010 - Øverste administrerende virksomhedsledelse</v>
      </c>
      <c r="F10" s="19" t="str">
        <f t="shared" si="5"/>
        <v>4 år</v>
      </c>
      <c r="G10" s="40" t="s">
        <v>516</v>
      </c>
      <c r="H10" s="41" t="s">
        <v>12</v>
      </c>
      <c r="I10" s="42" t="s">
        <v>8</v>
      </c>
      <c r="J10" s="43" t="s">
        <v>24</v>
      </c>
      <c r="K10" s="44">
        <v>18</v>
      </c>
      <c r="L10" s="45">
        <v>52527.402671288022</v>
      </c>
      <c r="M10" s="46">
        <v>53660.564167105236</v>
      </c>
      <c r="N10" s="45"/>
      <c r="O10" s="46"/>
    </row>
    <row r="11" spans="1:15" x14ac:dyDescent="0.2">
      <c r="A11" s="11" t="str">
        <f t="shared" si="0"/>
        <v>1120101 - Region Hovedstaden5-9 år</v>
      </c>
      <c r="B11" s="12" t="str">
        <f t="shared" si="3"/>
        <v>112010</v>
      </c>
      <c r="C11" s="14">
        <f t="shared" si="1"/>
        <v>0</v>
      </c>
      <c r="D11" s="14">
        <f t="shared" si="2"/>
        <v>0</v>
      </c>
      <c r="E11" s="19" t="str">
        <f t="shared" si="4"/>
        <v>112010 - Øverste administrerende virksomhedsledelse</v>
      </c>
      <c r="F11" s="19" t="str">
        <f t="shared" si="5"/>
        <v>5-9 år</v>
      </c>
      <c r="G11" s="40" t="s">
        <v>516</v>
      </c>
      <c r="H11" s="41" t="s">
        <v>12</v>
      </c>
      <c r="I11" s="42" t="s">
        <v>8</v>
      </c>
      <c r="J11" s="43" t="s">
        <v>15</v>
      </c>
      <c r="K11" s="44">
        <v>65</v>
      </c>
      <c r="L11" s="45">
        <v>49583.655495287909</v>
      </c>
      <c r="M11" s="46">
        <v>50774.481383793311</v>
      </c>
      <c r="N11" s="45"/>
      <c r="O11" s="46"/>
    </row>
    <row r="12" spans="1:15" x14ac:dyDescent="0.2">
      <c r="A12" s="11" t="str">
        <f t="shared" si="0"/>
        <v>1120101 - Region Hovedstaden0-4 år</v>
      </c>
      <c r="B12" s="12" t="str">
        <f t="shared" si="3"/>
        <v>112010</v>
      </c>
      <c r="C12" s="14">
        <f t="shared" si="1"/>
        <v>0</v>
      </c>
      <c r="D12" s="14">
        <f t="shared" si="2"/>
        <v>0</v>
      </c>
      <c r="E12" s="19" t="str">
        <f t="shared" si="4"/>
        <v>112010 - Øverste administrerende virksomhedsledelse</v>
      </c>
      <c r="F12" s="19" t="str">
        <f t="shared" si="5"/>
        <v>0-4 år</v>
      </c>
      <c r="G12" s="40" t="s">
        <v>516</v>
      </c>
      <c r="H12" s="41" t="s">
        <v>12</v>
      </c>
      <c r="I12" s="42" t="s">
        <v>8</v>
      </c>
      <c r="J12" s="43" t="s">
        <v>16</v>
      </c>
      <c r="K12" s="44">
        <v>78</v>
      </c>
      <c r="L12" s="45">
        <v>52527.402671288022</v>
      </c>
      <c r="M12" s="46">
        <v>53660.564167105236</v>
      </c>
      <c r="N12" s="45"/>
      <c r="O12" s="46"/>
    </row>
    <row r="13" spans="1:15" x14ac:dyDescent="0.2">
      <c r="A13" s="11" t="str">
        <f t="shared" si="0"/>
        <v>1120101 - Region Hovedstaden10-14 år</v>
      </c>
      <c r="B13" s="12" t="str">
        <f t="shared" si="3"/>
        <v>112010</v>
      </c>
      <c r="C13" s="14">
        <f t="shared" si="1"/>
        <v>0</v>
      </c>
      <c r="D13" s="14">
        <f t="shared" si="2"/>
        <v>0</v>
      </c>
      <c r="E13" s="19" t="str">
        <f t="shared" si="4"/>
        <v>112010 - Øverste administrerende virksomhedsledelse</v>
      </c>
      <c r="F13" s="19" t="str">
        <f t="shared" si="5"/>
        <v>10-14 år</v>
      </c>
      <c r="G13" s="40" t="s">
        <v>516</v>
      </c>
      <c r="H13" s="41" t="s">
        <v>12</v>
      </c>
      <c r="I13" s="42" t="s">
        <v>8</v>
      </c>
      <c r="J13" s="43" t="s">
        <v>17</v>
      </c>
      <c r="K13" s="44">
        <v>128</v>
      </c>
      <c r="L13" s="45">
        <v>50176.234945852018</v>
      </c>
      <c r="M13" s="46">
        <v>51412.455064368798</v>
      </c>
      <c r="N13" s="45"/>
      <c r="O13" s="46"/>
    </row>
    <row r="14" spans="1:15" x14ac:dyDescent="0.2">
      <c r="A14" s="11" t="str">
        <f t="shared" si="0"/>
        <v>1120101 - Region Hovedstaden15-20 år</v>
      </c>
      <c r="B14" s="12" t="str">
        <f t="shared" si="3"/>
        <v>112010</v>
      </c>
      <c r="C14" s="14">
        <f t="shared" si="1"/>
        <v>0</v>
      </c>
      <c r="D14" s="14">
        <f t="shared" si="2"/>
        <v>0</v>
      </c>
      <c r="E14" s="19" t="str">
        <f t="shared" si="4"/>
        <v>112010 - Øverste administrerende virksomhedsledelse</v>
      </c>
      <c r="F14" s="19" t="str">
        <f t="shared" si="5"/>
        <v>15-20 år</v>
      </c>
      <c r="G14" s="40" t="s">
        <v>516</v>
      </c>
      <c r="H14" s="41" t="s">
        <v>12</v>
      </c>
      <c r="I14" s="42" t="s">
        <v>8</v>
      </c>
      <c r="J14" s="43" t="s">
        <v>18</v>
      </c>
      <c r="K14" s="44">
        <v>185</v>
      </c>
      <c r="L14" s="45">
        <v>58825.986818956939</v>
      </c>
      <c r="M14" s="46">
        <v>60042.962692406858</v>
      </c>
      <c r="N14" s="45"/>
      <c r="O14" s="46"/>
    </row>
    <row r="15" spans="1:15" x14ac:dyDescent="0.2">
      <c r="A15" s="11" t="str">
        <f t="shared" si="0"/>
        <v>1120101 - Region Hovedstaden20-24 år</v>
      </c>
      <c r="B15" s="12" t="str">
        <f t="shared" si="3"/>
        <v>112010</v>
      </c>
      <c r="C15" s="14">
        <f t="shared" si="1"/>
        <v>0</v>
      </c>
      <c r="D15" s="14">
        <f t="shared" si="2"/>
        <v>0</v>
      </c>
      <c r="E15" s="19" t="str">
        <f t="shared" si="4"/>
        <v>112010 - Øverste administrerende virksomhedsledelse</v>
      </c>
      <c r="F15" s="19" t="str">
        <f t="shared" si="5"/>
        <v>20-24 år</v>
      </c>
      <c r="G15" s="40" t="s">
        <v>516</v>
      </c>
      <c r="H15" s="41" t="s">
        <v>12</v>
      </c>
      <c r="I15" s="42" t="s">
        <v>8</v>
      </c>
      <c r="J15" s="43" t="s">
        <v>19</v>
      </c>
      <c r="K15" s="44">
        <v>244</v>
      </c>
      <c r="L15" s="45">
        <v>65401.402534777299</v>
      </c>
      <c r="M15" s="46">
        <v>67048.642848494419</v>
      </c>
      <c r="N15" s="45"/>
      <c r="O15" s="46"/>
    </row>
    <row r="16" spans="1:15" x14ac:dyDescent="0.2">
      <c r="A16" s="11" t="str">
        <f t="shared" si="0"/>
        <v>1120101 - Region Hovedstaden25 år og derover</v>
      </c>
      <c r="B16" s="12" t="str">
        <f t="shared" si="3"/>
        <v>112010</v>
      </c>
      <c r="C16" s="14">
        <f t="shared" si="1"/>
        <v>0</v>
      </c>
      <c r="D16" s="14">
        <f t="shared" si="2"/>
        <v>0</v>
      </c>
      <c r="E16" s="19" t="str">
        <f t="shared" si="4"/>
        <v>112010 - Øverste administrerende virksomhedsledelse</v>
      </c>
      <c r="F16" s="19" t="str">
        <f t="shared" si="5"/>
        <v>25 år og derover</v>
      </c>
      <c r="G16" s="40" t="s">
        <v>516</v>
      </c>
      <c r="H16" s="41" t="s">
        <v>12</v>
      </c>
      <c r="I16" s="42" t="s">
        <v>8</v>
      </c>
      <c r="J16" s="43" t="s">
        <v>9</v>
      </c>
      <c r="K16" s="44">
        <v>1013</v>
      </c>
      <c r="L16" s="45">
        <v>56362.479592352283</v>
      </c>
      <c r="M16" s="46">
        <v>57316.943331215778</v>
      </c>
      <c r="N16" s="45"/>
      <c r="O16" s="46"/>
    </row>
    <row r="17" spans="1:15" x14ac:dyDescent="0.2">
      <c r="A17" s="11" t="str">
        <f t="shared" si="0"/>
        <v>1120101 - Region HovedstadenAlle uanset erf.</v>
      </c>
      <c r="B17" s="12" t="str">
        <f t="shared" si="3"/>
        <v>112010</v>
      </c>
      <c r="C17" s="14">
        <f t="shared" si="1"/>
        <v>0</v>
      </c>
      <c r="D17" s="14">
        <f t="shared" si="2"/>
        <v>0</v>
      </c>
      <c r="E17" s="19" t="str">
        <f t="shared" si="4"/>
        <v>112010 - Øverste administrerende virksomhedsledelse</v>
      </c>
      <c r="F17" s="19" t="str">
        <f t="shared" si="5"/>
        <v>Alle uanset erf.</v>
      </c>
      <c r="G17" s="40" t="s">
        <v>516</v>
      </c>
      <c r="H17" s="41" t="s">
        <v>12</v>
      </c>
      <c r="I17" s="42" t="s">
        <v>8</v>
      </c>
      <c r="J17" s="43" t="s">
        <v>10</v>
      </c>
      <c r="K17" s="44">
        <v>1713</v>
      </c>
      <c r="L17" s="45">
        <v>56399.027196431096</v>
      </c>
      <c r="M17" s="46">
        <v>57783.631404131607</v>
      </c>
      <c r="N17" s="45"/>
      <c r="O17" s="46"/>
    </row>
    <row r="18" spans="1:15" x14ac:dyDescent="0.2">
      <c r="A18" s="11" t="str">
        <f t="shared" si="0"/>
        <v>1120102 - Region Sjælland5-9 år</v>
      </c>
      <c r="B18" s="12" t="str">
        <f t="shared" si="3"/>
        <v>112010</v>
      </c>
      <c r="C18" s="14">
        <f t="shared" si="1"/>
        <v>0</v>
      </c>
      <c r="D18" s="14">
        <f t="shared" si="2"/>
        <v>0</v>
      </c>
      <c r="E18" s="19" t="str">
        <f t="shared" si="4"/>
        <v>112010 - Øverste administrerende virksomhedsledelse</v>
      </c>
      <c r="F18" s="19" t="str">
        <f t="shared" si="5"/>
        <v>5-9 år</v>
      </c>
      <c r="G18" s="40" t="s">
        <v>516</v>
      </c>
      <c r="H18" s="41" t="s">
        <v>12</v>
      </c>
      <c r="I18" s="42" t="s">
        <v>20</v>
      </c>
      <c r="J18" s="43" t="s">
        <v>15</v>
      </c>
      <c r="K18" s="44">
        <v>32</v>
      </c>
      <c r="L18" s="45">
        <v>44183.063652194367</v>
      </c>
      <c r="M18" s="46">
        <v>45064.297276316465</v>
      </c>
      <c r="N18" s="45"/>
      <c r="O18" s="46"/>
    </row>
    <row r="19" spans="1:15" x14ac:dyDescent="0.2">
      <c r="A19" s="11" t="str">
        <f t="shared" si="0"/>
        <v>1120102 - Region Sjælland0-4 år</v>
      </c>
      <c r="B19" s="12" t="str">
        <f t="shared" si="3"/>
        <v>112010</v>
      </c>
      <c r="C19" s="14">
        <f t="shared" si="1"/>
        <v>0</v>
      </c>
      <c r="D19" s="14">
        <f t="shared" si="2"/>
        <v>0</v>
      </c>
      <c r="E19" s="19" t="str">
        <f t="shared" si="4"/>
        <v>112010 - Øverste administrerende virksomhedsledelse</v>
      </c>
      <c r="F19" s="19" t="str">
        <f t="shared" si="5"/>
        <v>0-4 år</v>
      </c>
      <c r="G19" s="40" t="s">
        <v>516</v>
      </c>
      <c r="H19" s="41" t="s">
        <v>12</v>
      </c>
      <c r="I19" s="42" t="s">
        <v>20</v>
      </c>
      <c r="J19" s="43" t="s">
        <v>16</v>
      </c>
      <c r="K19" s="44">
        <v>14</v>
      </c>
      <c r="L19" s="45">
        <v>41790.165163243582</v>
      </c>
      <c r="M19" s="46">
        <v>42842.718198894261</v>
      </c>
      <c r="N19" s="45"/>
      <c r="O19" s="46"/>
    </row>
    <row r="20" spans="1:15" x14ac:dyDescent="0.2">
      <c r="A20" s="11" t="str">
        <f t="shared" si="0"/>
        <v>1120102 - Region Sjælland10-14 år</v>
      </c>
      <c r="B20" s="12" t="str">
        <f t="shared" si="3"/>
        <v>112010</v>
      </c>
      <c r="C20" s="14">
        <f t="shared" si="1"/>
        <v>0</v>
      </c>
      <c r="D20" s="14">
        <f t="shared" si="2"/>
        <v>0</v>
      </c>
      <c r="E20" s="19" t="str">
        <f t="shared" si="4"/>
        <v>112010 - Øverste administrerende virksomhedsledelse</v>
      </c>
      <c r="F20" s="19" t="str">
        <f t="shared" si="5"/>
        <v>10-14 år</v>
      </c>
      <c r="G20" s="40" t="s">
        <v>516</v>
      </c>
      <c r="H20" s="41" t="s">
        <v>12</v>
      </c>
      <c r="I20" s="42" t="s">
        <v>20</v>
      </c>
      <c r="J20" s="43" t="s">
        <v>17</v>
      </c>
      <c r="K20" s="44">
        <v>37</v>
      </c>
      <c r="L20" s="45">
        <v>57808.645495251338</v>
      </c>
      <c r="M20" s="46">
        <v>59232.909604795532</v>
      </c>
      <c r="N20" s="45"/>
      <c r="O20" s="46"/>
    </row>
    <row r="21" spans="1:15" x14ac:dyDescent="0.2">
      <c r="A21" s="11" t="str">
        <f t="shared" si="0"/>
        <v>1120102 - Region Sjælland15-20 år</v>
      </c>
      <c r="B21" s="12" t="str">
        <f t="shared" si="3"/>
        <v>112010</v>
      </c>
      <c r="C21" s="14">
        <f t="shared" si="1"/>
        <v>0</v>
      </c>
      <c r="D21" s="14">
        <f t="shared" si="2"/>
        <v>0</v>
      </c>
      <c r="E21" s="19" t="str">
        <f t="shared" si="4"/>
        <v>112010 - Øverste administrerende virksomhedsledelse</v>
      </c>
      <c r="F21" s="19" t="str">
        <f t="shared" si="5"/>
        <v>15-20 år</v>
      </c>
      <c r="G21" s="40" t="s">
        <v>516</v>
      </c>
      <c r="H21" s="41" t="s">
        <v>12</v>
      </c>
      <c r="I21" s="42" t="s">
        <v>20</v>
      </c>
      <c r="J21" s="43" t="s">
        <v>18</v>
      </c>
      <c r="K21" s="44">
        <v>55</v>
      </c>
      <c r="L21" s="45">
        <v>52992.628757746781</v>
      </c>
      <c r="M21" s="46">
        <v>54233.071640197733</v>
      </c>
      <c r="N21" s="45"/>
      <c r="O21" s="46"/>
    </row>
    <row r="22" spans="1:15" x14ac:dyDescent="0.2">
      <c r="A22" s="11" t="str">
        <f t="shared" si="0"/>
        <v>1120102 - Region Sjælland20-24 år</v>
      </c>
      <c r="B22" s="12" t="str">
        <f t="shared" si="3"/>
        <v>112010</v>
      </c>
      <c r="C22" s="14">
        <f t="shared" si="1"/>
        <v>0</v>
      </c>
      <c r="D22" s="14">
        <f t="shared" si="2"/>
        <v>0</v>
      </c>
      <c r="E22" s="19" t="str">
        <f t="shared" si="4"/>
        <v>112010 - Øverste administrerende virksomhedsledelse</v>
      </c>
      <c r="F22" s="19" t="str">
        <f t="shared" si="5"/>
        <v>20-24 år</v>
      </c>
      <c r="G22" s="40" t="s">
        <v>516</v>
      </c>
      <c r="H22" s="41" t="s">
        <v>12</v>
      </c>
      <c r="I22" s="42" t="s">
        <v>20</v>
      </c>
      <c r="J22" s="43" t="s">
        <v>19</v>
      </c>
      <c r="K22" s="44">
        <v>91</v>
      </c>
      <c r="L22" s="45">
        <v>49051.150762346006</v>
      </c>
      <c r="M22" s="46">
        <v>50254.703043124369</v>
      </c>
      <c r="N22" s="45"/>
      <c r="O22" s="46"/>
    </row>
    <row r="23" spans="1:15" x14ac:dyDescent="0.2">
      <c r="A23" s="11" t="str">
        <f t="shared" si="0"/>
        <v>1120102 - Region Sjælland25 år og derover</v>
      </c>
      <c r="B23" s="12" t="str">
        <f t="shared" si="3"/>
        <v>112010</v>
      </c>
      <c r="C23" s="14">
        <f t="shared" si="1"/>
        <v>0</v>
      </c>
      <c r="D23" s="14">
        <f t="shared" si="2"/>
        <v>0</v>
      </c>
      <c r="E23" s="19" t="str">
        <f t="shared" si="4"/>
        <v>112010 - Øverste administrerende virksomhedsledelse</v>
      </c>
      <c r="F23" s="19" t="str">
        <f t="shared" si="5"/>
        <v>25 år og derover</v>
      </c>
      <c r="G23" s="40" t="s">
        <v>516</v>
      </c>
      <c r="H23" s="41" t="s">
        <v>12</v>
      </c>
      <c r="I23" s="42" t="s">
        <v>20</v>
      </c>
      <c r="J23" s="43" t="s">
        <v>9</v>
      </c>
      <c r="K23" s="44">
        <v>481</v>
      </c>
      <c r="L23" s="45">
        <v>49274.995225883576</v>
      </c>
      <c r="M23" s="46">
        <v>50345.611522615072</v>
      </c>
      <c r="N23" s="45"/>
      <c r="O23" s="46"/>
    </row>
    <row r="24" spans="1:15" x14ac:dyDescent="0.2">
      <c r="A24" s="11" t="str">
        <f t="shared" si="0"/>
        <v>1120102 - Region SjællandAlle uanset erf.</v>
      </c>
      <c r="B24" s="12" t="str">
        <f t="shared" si="3"/>
        <v>112010</v>
      </c>
      <c r="C24" s="14">
        <f t="shared" si="1"/>
        <v>0</v>
      </c>
      <c r="D24" s="14">
        <f t="shared" si="2"/>
        <v>0</v>
      </c>
      <c r="E24" s="19" t="str">
        <f t="shared" si="4"/>
        <v>112010 - Øverste administrerende virksomhedsledelse</v>
      </c>
      <c r="F24" s="19" t="str">
        <f t="shared" si="5"/>
        <v>Alle uanset erf.</v>
      </c>
      <c r="G24" s="40" t="s">
        <v>516</v>
      </c>
      <c r="H24" s="41" t="s">
        <v>12</v>
      </c>
      <c r="I24" s="42" t="s">
        <v>20</v>
      </c>
      <c r="J24" s="43" t="s">
        <v>10</v>
      </c>
      <c r="K24" s="44">
        <v>710</v>
      </c>
      <c r="L24" s="45">
        <v>49274.995225883576</v>
      </c>
      <c r="M24" s="46">
        <v>50345.611522615072</v>
      </c>
      <c r="N24" s="45"/>
      <c r="O24" s="46"/>
    </row>
    <row r="25" spans="1:15" x14ac:dyDescent="0.2">
      <c r="A25" s="11" t="str">
        <f t="shared" si="0"/>
        <v>1120103 - Region Syddanmark5-9 år</v>
      </c>
      <c r="B25" s="12" t="str">
        <f t="shared" si="3"/>
        <v>112010</v>
      </c>
      <c r="C25" s="14">
        <f t="shared" si="1"/>
        <v>0</v>
      </c>
      <c r="D25" s="14">
        <f t="shared" si="2"/>
        <v>0</v>
      </c>
      <c r="E25" s="19" t="str">
        <f t="shared" si="4"/>
        <v>112010 - Øverste administrerende virksomhedsledelse</v>
      </c>
      <c r="F25" s="19" t="str">
        <f t="shared" si="5"/>
        <v>5-9 år</v>
      </c>
      <c r="G25" s="40" t="s">
        <v>516</v>
      </c>
      <c r="H25" s="41" t="s">
        <v>12</v>
      </c>
      <c r="I25" s="42" t="s">
        <v>544</v>
      </c>
      <c r="J25" s="43" t="s">
        <v>15</v>
      </c>
      <c r="K25" s="44">
        <v>45</v>
      </c>
      <c r="L25" s="45">
        <v>41619.827771720207</v>
      </c>
      <c r="M25" s="46">
        <v>42517.682679730657</v>
      </c>
      <c r="N25" s="45"/>
      <c r="O25" s="46"/>
    </row>
    <row r="26" spans="1:15" x14ac:dyDescent="0.2">
      <c r="A26" s="11" t="str">
        <f t="shared" si="0"/>
        <v>1120103 - Region Syddanmark0-4 år</v>
      </c>
      <c r="B26" s="12" t="str">
        <f t="shared" si="3"/>
        <v>112010</v>
      </c>
      <c r="C26" s="14">
        <f t="shared" si="1"/>
        <v>0</v>
      </c>
      <c r="D26" s="14">
        <f t="shared" si="2"/>
        <v>0</v>
      </c>
      <c r="E26" s="19" t="str">
        <f t="shared" si="4"/>
        <v>112010 - Øverste administrerende virksomhedsledelse</v>
      </c>
      <c r="F26" s="19" t="str">
        <f t="shared" si="5"/>
        <v>0-4 år</v>
      </c>
      <c r="G26" s="40" t="s">
        <v>516</v>
      </c>
      <c r="H26" s="41" t="s">
        <v>12</v>
      </c>
      <c r="I26" s="42" t="s">
        <v>544</v>
      </c>
      <c r="J26" s="43" t="s">
        <v>16</v>
      </c>
      <c r="K26" s="44">
        <v>22</v>
      </c>
      <c r="L26" s="45">
        <v>36985.14973938193</v>
      </c>
      <c r="M26" s="46">
        <v>37916.680674474301</v>
      </c>
      <c r="N26" s="45"/>
      <c r="O26" s="46"/>
    </row>
    <row r="27" spans="1:15" x14ac:dyDescent="0.2">
      <c r="A27" s="11" t="str">
        <f t="shared" si="0"/>
        <v>1120103 - Region Syddanmark10-14 år</v>
      </c>
      <c r="B27" s="12" t="str">
        <f t="shared" si="3"/>
        <v>112010</v>
      </c>
      <c r="C27" s="14">
        <f t="shared" si="1"/>
        <v>0</v>
      </c>
      <c r="D27" s="14">
        <f t="shared" si="2"/>
        <v>0</v>
      </c>
      <c r="E27" s="19" t="str">
        <f t="shared" si="4"/>
        <v>112010 - Øverste administrerende virksomhedsledelse</v>
      </c>
      <c r="F27" s="19" t="str">
        <f t="shared" si="5"/>
        <v>10-14 år</v>
      </c>
      <c r="G27" s="40" t="s">
        <v>516</v>
      </c>
      <c r="H27" s="41" t="s">
        <v>12</v>
      </c>
      <c r="I27" s="42" t="s">
        <v>544</v>
      </c>
      <c r="J27" s="43" t="s">
        <v>17</v>
      </c>
      <c r="K27" s="44">
        <v>98</v>
      </c>
      <c r="L27" s="45">
        <v>46541.793827541173</v>
      </c>
      <c r="M27" s="46">
        <v>47572.159522758906</v>
      </c>
      <c r="N27" s="45"/>
      <c r="O27" s="46"/>
    </row>
    <row r="28" spans="1:15" x14ac:dyDescent="0.2">
      <c r="A28" s="11" t="str">
        <f t="shared" si="0"/>
        <v>1120103 - Region Syddanmark15-20 år</v>
      </c>
      <c r="B28" s="12" t="str">
        <f t="shared" si="3"/>
        <v>112010</v>
      </c>
      <c r="C28" s="14">
        <f t="shared" si="1"/>
        <v>0</v>
      </c>
      <c r="D28" s="14">
        <f t="shared" si="2"/>
        <v>0</v>
      </c>
      <c r="E28" s="19" t="str">
        <f t="shared" si="4"/>
        <v>112010 - Øverste administrerende virksomhedsledelse</v>
      </c>
      <c r="F28" s="19" t="str">
        <f t="shared" si="5"/>
        <v>15-20 år</v>
      </c>
      <c r="G28" s="40" t="s">
        <v>516</v>
      </c>
      <c r="H28" s="41" t="s">
        <v>12</v>
      </c>
      <c r="I28" s="42" t="s">
        <v>544</v>
      </c>
      <c r="J28" s="43" t="s">
        <v>18</v>
      </c>
      <c r="K28" s="44">
        <v>119</v>
      </c>
      <c r="L28" s="45">
        <v>55255.100009481139</v>
      </c>
      <c r="M28" s="46">
        <v>56540.515747455225</v>
      </c>
      <c r="N28" s="45"/>
      <c r="O28" s="46"/>
    </row>
    <row r="29" spans="1:15" x14ac:dyDescent="0.2">
      <c r="A29" s="11" t="str">
        <f t="shared" si="0"/>
        <v>1120103 - Region Syddanmark20-24 år</v>
      </c>
      <c r="B29" s="12" t="str">
        <f t="shared" si="3"/>
        <v>112010</v>
      </c>
      <c r="C29" s="14">
        <f t="shared" si="1"/>
        <v>0</v>
      </c>
      <c r="D29" s="14">
        <f t="shared" si="2"/>
        <v>0</v>
      </c>
      <c r="E29" s="19" t="str">
        <f t="shared" si="4"/>
        <v>112010 - Øverste administrerende virksomhedsledelse</v>
      </c>
      <c r="F29" s="19" t="str">
        <f t="shared" si="5"/>
        <v>20-24 år</v>
      </c>
      <c r="G29" s="40" t="s">
        <v>516</v>
      </c>
      <c r="H29" s="41" t="s">
        <v>12</v>
      </c>
      <c r="I29" s="42" t="s">
        <v>544</v>
      </c>
      <c r="J29" s="43" t="s">
        <v>19</v>
      </c>
      <c r="K29" s="44">
        <v>172</v>
      </c>
      <c r="L29" s="45">
        <v>53238.455088329807</v>
      </c>
      <c r="M29" s="46">
        <v>54140.015404029946</v>
      </c>
      <c r="N29" s="45"/>
      <c r="O29" s="46"/>
    </row>
    <row r="30" spans="1:15" x14ac:dyDescent="0.2">
      <c r="A30" s="11" t="str">
        <f t="shared" si="0"/>
        <v>1120103 - Region Syddanmark25 år og derover</v>
      </c>
      <c r="B30" s="12" t="str">
        <f t="shared" si="3"/>
        <v>112010</v>
      </c>
      <c r="C30" s="14">
        <f t="shared" si="1"/>
        <v>0</v>
      </c>
      <c r="D30" s="14">
        <f t="shared" si="2"/>
        <v>0</v>
      </c>
      <c r="E30" s="19" t="str">
        <f t="shared" si="4"/>
        <v>112010 - Øverste administrerende virksomhedsledelse</v>
      </c>
      <c r="F30" s="19" t="str">
        <f t="shared" si="5"/>
        <v>25 år og derover</v>
      </c>
      <c r="G30" s="40" t="s">
        <v>516</v>
      </c>
      <c r="H30" s="41" t="s">
        <v>12</v>
      </c>
      <c r="I30" s="42" t="s">
        <v>544</v>
      </c>
      <c r="J30" s="43" t="s">
        <v>9</v>
      </c>
      <c r="K30" s="44">
        <v>874</v>
      </c>
      <c r="L30" s="45">
        <v>50967.435043582649</v>
      </c>
      <c r="M30" s="46">
        <v>52032.828265613716</v>
      </c>
      <c r="N30" s="45"/>
      <c r="O30" s="46"/>
    </row>
    <row r="31" spans="1:15" x14ac:dyDescent="0.2">
      <c r="A31" s="11" t="str">
        <f t="shared" si="0"/>
        <v>1120103 - Region SyddanmarkAlle uanset erf.</v>
      </c>
      <c r="B31" s="12" t="str">
        <f t="shared" si="3"/>
        <v>112010</v>
      </c>
      <c r="C31" s="14">
        <f t="shared" si="1"/>
        <v>0</v>
      </c>
      <c r="D31" s="14">
        <f t="shared" si="2"/>
        <v>0</v>
      </c>
      <c r="E31" s="19" t="str">
        <f t="shared" si="4"/>
        <v>112010 - Øverste administrerende virksomhedsledelse</v>
      </c>
      <c r="F31" s="19" t="str">
        <f t="shared" si="5"/>
        <v>Alle uanset erf.</v>
      </c>
      <c r="G31" s="40" t="s">
        <v>516</v>
      </c>
      <c r="H31" s="41" t="s">
        <v>12</v>
      </c>
      <c r="I31" s="42" t="s">
        <v>544</v>
      </c>
      <c r="J31" s="43" t="s">
        <v>10</v>
      </c>
      <c r="K31" s="44">
        <v>1330</v>
      </c>
      <c r="L31" s="45">
        <v>50967.435043582649</v>
      </c>
      <c r="M31" s="46">
        <v>52032.828265613716</v>
      </c>
      <c r="N31" s="45"/>
      <c r="O31" s="46"/>
    </row>
    <row r="32" spans="1:15" x14ac:dyDescent="0.2">
      <c r="A32" s="11" t="str">
        <f t="shared" si="0"/>
        <v>1120104 - Region Midtjylland4 år</v>
      </c>
      <c r="B32" s="12" t="str">
        <f t="shared" si="3"/>
        <v>112010</v>
      </c>
      <c r="C32" s="14">
        <f t="shared" si="1"/>
        <v>0</v>
      </c>
      <c r="D32" s="14">
        <f t="shared" si="2"/>
        <v>0</v>
      </c>
      <c r="E32" s="19" t="str">
        <f t="shared" si="4"/>
        <v>112010 - Øverste administrerende virksomhedsledelse</v>
      </c>
      <c r="F32" s="19" t="str">
        <f t="shared" si="5"/>
        <v>4 år</v>
      </c>
      <c r="G32" s="40" t="s">
        <v>516</v>
      </c>
      <c r="H32" s="41" t="s">
        <v>12</v>
      </c>
      <c r="I32" s="42" t="s">
        <v>517</v>
      </c>
      <c r="J32" s="43" t="s">
        <v>24</v>
      </c>
      <c r="K32" s="44">
        <v>12</v>
      </c>
      <c r="L32" s="45">
        <v>40589.900317760228</v>
      </c>
      <c r="M32" s="46">
        <v>41612.222738103133</v>
      </c>
      <c r="N32" s="45"/>
      <c r="O32" s="46"/>
    </row>
    <row r="33" spans="1:15" x14ac:dyDescent="0.2">
      <c r="A33" s="11" t="str">
        <f t="shared" si="0"/>
        <v>1120104 - Region Midtjylland5-9 år</v>
      </c>
      <c r="B33" s="12" t="str">
        <f t="shared" si="3"/>
        <v>112010</v>
      </c>
      <c r="C33" s="14">
        <f t="shared" si="1"/>
        <v>0</v>
      </c>
      <c r="D33" s="14">
        <f t="shared" si="2"/>
        <v>0</v>
      </c>
      <c r="E33" s="19" t="str">
        <f t="shared" si="4"/>
        <v>112010 - Øverste administrerende virksomhedsledelse</v>
      </c>
      <c r="F33" s="19" t="str">
        <f t="shared" si="5"/>
        <v>5-9 år</v>
      </c>
      <c r="G33" s="40" t="s">
        <v>516</v>
      </c>
      <c r="H33" s="41" t="s">
        <v>12</v>
      </c>
      <c r="I33" s="42" t="s">
        <v>517</v>
      </c>
      <c r="J33" s="43" t="s">
        <v>15</v>
      </c>
      <c r="K33" s="44">
        <v>45</v>
      </c>
      <c r="L33" s="45">
        <v>50514.079550470313</v>
      </c>
      <c r="M33" s="46">
        <v>51559.100967138533</v>
      </c>
      <c r="N33" s="45"/>
      <c r="O33" s="46"/>
    </row>
    <row r="34" spans="1:15" x14ac:dyDescent="0.2">
      <c r="A34" s="11" t="str">
        <f t="shared" si="0"/>
        <v>1120104 - Region Midtjylland0-4 år</v>
      </c>
      <c r="B34" s="12" t="str">
        <f t="shared" si="3"/>
        <v>112010</v>
      </c>
      <c r="C34" s="14">
        <f t="shared" si="1"/>
        <v>0</v>
      </c>
      <c r="D34" s="14">
        <f t="shared" si="2"/>
        <v>0</v>
      </c>
      <c r="E34" s="19" t="str">
        <f t="shared" si="4"/>
        <v>112010 - Øverste administrerende virksomhedsledelse</v>
      </c>
      <c r="F34" s="19" t="str">
        <f t="shared" si="5"/>
        <v>0-4 år</v>
      </c>
      <c r="G34" s="40" t="s">
        <v>516</v>
      </c>
      <c r="H34" s="41" t="s">
        <v>12</v>
      </c>
      <c r="I34" s="42" t="s">
        <v>517</v>
      </c>
      <c r="J34" s="43" t="s">
        <v>16</v>
      </c>
      <c r="K34" s="44">
        <v>31</v>
      </c>
      <c r="L34" s="45">
        <v>40589.900317760228</v>
      </c>
      <c r="M34" s="46">
        <v>41612.222738103133</v>
      </c>
      <c r="N34" s="45"/>
      <c r="O34" s="46"/>
    </row>
    <row r="35" spans="1:15" x14ac:dyDescent="0.2">
      <c r="A35" s="11" t="str">
        <f t="shared" si="0"/>
        <v>1120104 - Region Midtjylland10-14 år</v>
      </c>
      <c r="B35" s="12" t="str">
        <f t="shared" si="3"/>
        <v>112010</v>
      </c>
      <c r="C35" s="14">
        <f t="shared" si="1"/>
        <v>0</v>
      </c>
      <c r="D35" s="14">
        <f t="shared" si="2"/>
        <v>0</v>
      </c>
      <c r="E35" s="19" t="str">
        <f t="shared" si="4"/>
        <v>112010 - Øverste administrerende virksomhedsledelse</v>
      </c>
      <c r="F35" s="19" t="str">
        <f t="shared" si="5"/>
        <v>10-14 år</v>
      </c>
      <c r="G35" s="40" t="s">
        <v>516</v>
      </c>
      <c r="H35" s="41" t="s">
        <v>12</v>
      </c>
      <c r="I35" s="42" t="s">
        <v>517</v>
      </c>
      <c r="J35" s="43" t="s">
        <v>17</v>
      </c>
      <c r="K35" s="44">
        <v>87</v>
      </c>
      <c r="L35" s="45">
        <v>51319.838389541415</v>
      </c>
      <c r="M35" s="46">
        <v>52426.9493807037</v>
      </c>
      <c r="N35" s="45"/>
      <c r="O35" s="46"/>
    </row>
    <row r="36" spans="1:15" x14ac:dyDescent="0.2">
      <c r="A36" s="11" t="str">
        <f t="shared" si="0"/>
        <v>1120104 - Region Midtjylland15-20 år</v>
      </c>
      <c r="B36" s="12" t="str">
        <f t="shared" si="3"/>
        <v>112010</v>
      </c>
      <c r="C36" s="14">
        <f t="shared" si="1"/>
        <v>0</v>
      </c>
      <c r="D36" s="14">
        <f t="shared" si="2"/>
        <v>0</v>
      </c>
      <c r="E36" s="19" t="str">
        <f t="shared" si="4"/>
        <v>112010 - Øverste administrerende virksomhedsledelse</v>
      </c>
      <c r="F36" s="19" t="str">
        <f t="shared" si="5"/>
        <v>15-20 år</v>
      </c>
      <c r="G36" s="40" t="s">
        <v>516</v>
      </c>
      <c r="H36" s="41" t="s">
        <v>12</v>
      </c>
      <c r="I36" s="42" t="s">
        <v>517</v>
      </c>
      <c r="J36" s="43" t="s">
        <v>18</v>
      </c>
      <c r="K36" s="44">
        <v>140</v>
      </c>
      <c r="L36" s="45">
        <v>52905.967699488858</v>
      </c>
      <c r="M36" s="46">
        <v>54238.490236516598</v>
      </c>
      <c r="N36" s="45"/>
      <c r="O36" s="46"/>
    </row>
    <row r="37" spans="1:15" x14ac:dyDescent="0.2">
      <c r="A37" s="11" t="str">
        <f t="shared" si="0"/>
        <v>1120104 - Region Midtjylland20-24 år</v>
      </c>
      <c r="B37" s="12" t="str">
        <f t="shared" si="3"/>
        <v>112010</v>
      </c>
      <c r="C37" s="14">
        <f t="shared" si="1"/>
        <v>0</v>
      </c>
      <c r="D37" s="14">
        <f t="shared" si="2"/>
        <v>0</v>
      </c>
      <c r="E37" s="19" t="str">
        <f t="shared" si="4"/>
        <v>112010 - Øverste administrerende virksomhedsledelse</v>
      </c>
      <c r="F37" s="19" t="str">
        <f t="shared" si="5"/>
        <v>20-24 år</v>
      </c>
      <c r="G37" s="40" t="s">
        <v>516</v>
      </c>
      <c r="H37" s="41" t="s">
        <v>12</v>
      </c>
      <c r="I37" s="42" t="s">
        <v>517</v>
      </c>
      <c r="J37" s="43" t="s">
        <v>19</v>
      </c>
      <c r="K37" s="44">
        <v>184</v>
      </c>
      <c r="L37" s="45">
        <v>54026.336725245092</v>
      </c>
      <c r="M37" s="46">
        <v>55038.12617454891</v>
      </c>
      <c r="N37" s="45"/>
      <c r="O37" s="46"/>
    </row>
    <row r="38" spans="1:15" x14ac:dyDescent="0.2">
      <c r="A38" s="11" t="str">
        <f t="shared" si="0"/>
        <v>1120104 - Region Midtjylland25 år og derover</v>
      </c>
      <c r="B38" s="12" t="str">
        <f t="shared" si="3"/>
        <v>112010</v>
      </c>
      <c r="C38" s="14">
        <f t="shared" si="1"/>
        <v>0</v>
      </c>
      <c r="D38" s="14">
        <f t="shared" si="2"/>
        <v>0</v>
      </c>
      <c r="E38" s="19" t="str">
        <f t="shared" si="4"/>
        <v>112010 - Øverste administrerende virksomhedsledelse</v>
      </c>
      <c r="F38" s="19" t="str">
        <f t="shared" si="5"/>
        <v>25 år og derover</v>
      </c>
      <c r="G38" s="40" t="s">
        <v>516</v>
      </c>
      <c r="H38" s="41" t="s">
        <v>12</v>
      </c>
      <c r="I38" s="42" t="s">
        <v>517</v>
      </c>
      <c r="J38" s="43" t="s">
        <v>9</v>
      </c>
      <c r="K38" s="44">
        <v>955</v>
      </c>
      <c r="L38" s="45">
        <v>51322.023869464363</v>
      </c>
      <c r="M38" s="46">
        <v>52546.506463831662</v>
      </c>
      <c r="N38" s="45"/>
      <c r="O38" s="46"/>
    </row>
    <row r="39" spans="1:15" x14ac:dyDescent="0.2">
      <c r="A39" s="11" t="str">
        <f t="shared" si="0"/>
        <v>1120104 - Region MidtjyllandAlle uanset erf.</v>
      </c>
      <c r="B39" s="12" t="str">
        <f t="shared" si="3"/>
        <v>112010</v>
      </c>
      <c r="C39" s="14">
        <f t="shared" si="1"/>
        <v>0</v>
      </c>
      <c r="D39" s="14">
        <f t="shared" si="2"/>
        <v>0</v>
      </c>
      <c r="E39" s="19" t="str">
        <f t="shared" si="4"/>
        <v>112010 - Øverste administrerende virksomhedsledelse</v>
      </c>
      <c r="F39" s="19" t="str">
        <f t="shared" si="5"/>
        <v>Alle uanset erf.</v>
      </c>
      <c r="G39" s="40" t="s">
        <v>516</v>
      </c>
      <c r="H39" s="41" t="s">
        <v>12</v>
      </c>
      <c r="I39" s="42" t="s">
        <v>517</v>
      </c>
      <c r="J39" s="43" t="s">
        <v>10</v>
      </c>
      <c r="K39" s="44">
        <v>1442</v>
      </c>
      <c r="L39" s="45">
        <v>51615.388180551214</v>
      </c>
      <c r="M39" s="46">
        <v>52854.321039089045</v>
      </c>
      <c r="N39" s="45"/>
      <c r="O39" s="46"/>
    </row>
    <row r="40" spans="1:15" x14ac:dyDescent="0.2">
      <c r="A40" s="11" t="str">
        <f t="shared" si="0"/>
        <v>1120105 - Region Nordjylland5-9 år</v>
      </c>
      <c r="B40" s="12" t="str">
        <f t="shared" si="3"/>
        <v>112010</v>
      </c>
      <c r="C40" s="14">
        <f t="shared" si="1"/>
        <v>0</v>
      </c>
      <c r="D40" s="14">
        <f t="shared" si="2"/>
        <v>0</v>
      </c>
      <c r="E40" s="19" t="str">
        <f t="shared" si="4"/>
        <v>112010 - Øverste administrerende virksomhedsledelse</v>
      </c>
      <c r="F40" s="19" t="str">
        <f t="shared" si="5"/>
        <v>5-9 år</v>
      </c>
      <c r="G40" s="40" t="s">
        <v>516</v>
      </c>
      <c r="H40" s="41" t="s">
        <v>12</v>
      </c>
      <c r="I40" s="42" t="s">
        <v>21</v>
      </c>
      <c r="J40" s="43" t="s">
        <v>15</v>
      </c>
      <c r="K40" s="44">
        <v>37</v>
      </c>
      <c r="L40" s="45">
        <v>40691.217824220177</v>
      </c>
      <c r="M40" s="46">
        <v>41668.478478681172</v>
      </c>
      <c r="N40" s="45"/>
      <c r="O40" s="46"/>
    </row>
    <row r="41" spans="1:15" x14ac:dyDescent="0.2">
      <c r="A41" s="11" t="str">
        <f t="shared" si="0"/>
        <v>1120105 - Region Nordjylland0-4 år</v>
      </c>
      <c r="B41" s="12" t="str">
        <f t="shared" si="3"/>
        <v>112010</v>
      </c>
      <c r="C41" s="14">
        <f t="shared" si="1"/>
        <v>0</v>
      </c>
      <c r="D41" s="14">
        <f t="shared" si="2"/>
        <v>0</v>
      </c>
      <c r="E41" s="19" t="str">
        <f t="shared" si="4"/>
        <v>112010 - Øverste administrerende virksomhedsledelse</v>
      </c>
      <c r="F41" s="19" t="str">
        <f t="shared" si="5"/>
        <v>0-4 år</v>
      </c>
      <c r="G41" s="40" t="s">
        <v>516</v>
      </c>
      <c r="H41" s="41" t="s">
        <v>12</v>
      </c>
      <c r="I41" s="42" t="s">
        <v>21</v>
      </c>
      <c r="J41" s="43" t="s">
        <v>16</v>
      </c>
      <c r="K41" s="44">
        <v>12</v>
      </c>
      <c r="L41" s="45">
        <v>48236.646666401102</v>
      </c>
      <c r="M41" s="46">
        <v>49277.244676391478</v>
      </c>
      <c r="N41" s="45"/>
      <c r="O41" s="46"/>
    </row>
    <row r="42" spans="1:15" x14ac:dyDescent="0.2">
      <c r="A42" s="11" t="str">
        <f t="shared" si="0"/>
        <v>1120105 - Region Nordjylland10-14 år</v>
      </c>
      <c r="B42" s="12" t="str">
        <f t="shared" si="3"/>
        <v>112010</v>
      </c>
      <c r="C42" s="14">
        <f t="shared" si="1"/>
        <v>0</v>
      </c>
      <c r="D42" s="14">
        <f t="shared" si="2"/>
        <v>0</v>
      </c>
      <c r="E42" s="19" t="str">
        <f t="shared" si="4"/>
        <v>112010 - Øverste administrerende virksomhedsledelse</v>
      </c>
      <c r="F42" s="19" t="str">
        <f t="shared" si="5"/>
        <v>10-14 år</v>
      </c>
      <c r="G42" s="40" t="s">
        <v>516</v>
      </c>
      <c r="H42" s="41" t="s">
        <v>12</v>
      </c>
      <c r="I42" s="42" t="s">
        <v>21</v>
      </c>
      <c r="J42" s="43" t="s">
        <v>17</v>
      </c>
      <c r="K42" s="44">
        <v>40</v>
      </c>
      <c r="L42" s="45">
        <v>54111.735677179175</v>
      </c>
      <c r="M42" s="46">
        <v>55242.855506409469</v>
      </c>
      <c r="N42" s="45"/>
      <c r="O42" s="46"/>
    </row>
    <row r="43" spans="1:15" x14ac:dyDescent="0.2">
      <c r="A43" s="11" t="str">
        <f t="shared" si="0"/>
        <v>1120105 - Region Nordjylland15-20 år</v>
      </c>
      <c r="B43" s="12" t="str">
        <f t="shared" si="3"/>
        <v>112010</v>
      </c>
      <c r="C43" s="14">
        <f t="shared" si="1"/>
        <v>0</v>
      </c>
      <c r="D43" s="14">
        <f t="shared" si="2"/>
        <v>0</v>
      </c>
      <c r="E43" s="19" t="str">
        <f t="shared" si="4"/>
        <v>112010 - Øverste administrerende virksomhedsledelse</v>
      </c>
      <c r="F43" s="19" t="str">
        <f t="shared" si="5"/>
        <v>15-20 år</v>
      </c>
      <c r="G43" s="40" t="s">
        <v>516</v>
      </c>
      <c r="H43" s="41" t="s">
        <v>12</v>
      </c>
      <c r="I43" s="42" t="s">
        <v>21</v>
      </c>
      <c r="J43" s="43" t="s">
        <v>18</v>
      </c>
      <c r="K43" s="44">
        <v>49</v>
      </c>
      <c r="L43" s="45">
        <v>49907.95490617209</v>
      </c>
      <c r="M43" s="46">
        <v>51007.006768381616</v>
      </c>
      <c r="N43" s="45"/>
      <c r="O43" s="46"/>
    </row>
    <row r="44" spans="1:15" x14ac:dyDescent="0.2">
      <c r="A44" s="11" t="str">
        <f t="shared" si="0"/>
        <v>1120105 - Region Nordjylland20-24 år</v>
      </c>
      <c r="B44" s="12" t="str">
        <f t="shared" si="3"/>
        <v>112010</v>
      </c>
      <c r="C44" s="14">
        <f t="shared" si="1"/>
        <v>0</v>
      </c>
      <c r="D44" s="14">
        <f t="shared" si="2"/>
        <v>0</v>
      </c>
      <c r="E44" s="19" t="str">
        <f t="shared" si="4"/>
        <v>112010 - Øverste administrerende virksomhedsledelse</v>
      </c>
      <c r="F44" s="19" t="str">
        <f t="shared" si="5"/>
        <v>20-24 år</v>
      </c>
      <c r="G44" s="40" t="s">
        <v>516</v>
      </c>
      <c r="H44" s="41" t="s">
        <v>12</v>
      </c>
      <c r="I44" s="42" t="s">
        <v>21</v>
      </c>
      <c r="J44" s="43" t="s">
        <v>19</v>
      </c>
      <c r="K44" s="44">
        <v>96</v>
      </c>
      <c r="L44" s="45">
        <v>51610.840268165382</v>
      </c>
      <c r="M44" s="46">
        <v>52606.295073594374</v>
      </c>
      <c r="N44" s="45"/>
      <c r="O44" s="46"/>
    </row>
    <row r="45" spans="1:15" x14ac:dyDescent="0.2">
      <c r="A45" s="11" t="str">
        <f t="shared" si="0"/>
        <v>1120105 - Region Nordjylland25 år og derover</v>
      </c>
      <c r="B45" s="12" t="str">
        <f t="shared" si="3"/>
        <v>112010</v>
      </c>
      <c r="C45" s="14">
        <f t="shared" si="1"/>
        <v>0</v>
      </c>
      <c r="D45" s="14">
        <f t="shared" si="2"/>
        <v>0</v>
      </c>
      <c r="E45" s="19" t="str">
        <f t="shared" si="4"/>
        <v>112010 - Øverste administrerende virksomhedsledelse</v>
      </c>
      <c r="F45" s="19" t="str">
        <f t="shared" si="5"/>
        <v>25 år og derover</v>
      </c>
      <c r="G45" s="40" t="s">
        <v>516</v>
      </c>
      <c r="H45" s="41" t="s">
        <v>12</v>
      </c>
      <c r="I45" s="42" t="s">
        <v>21</v>
      </c>
      <c r="J45" s="43" t="s">
        <v>9</v>
      </c>
      <c r="K45" s="44">
        <v>386</v>
      </c>
      <c r="L45" s="45">
        <v>51102.556154251513</v>
      </c>
      <c r="M45" s="46">
        <v>52072.611782897009</v>
      </c>
      <c r="N45" s="45"/>
      <c r="O45" s="46"/>
    </row>
    <row r="46" spans="1:15" x14ac:dyDescent="0.2">
      <c r="A46" s="11" t="str">
        <f t="shared" si="0"/>
        <v>1120105 - Region NordjyllandAlle uanset erf.</v>
      </c>
      <c r="B46" s="12" t="str">
        <f t="shared" si="3"/>
        <v>112010</v>
      </c>
      <c r="C46" s="14">
        <f t="shared" si="1"/>
        <v>0</v>
      </c>
      <c r="D46" s="14">
        <f t="shared" si="2"/>
        <v>0</v>
      </c>
      <c r="E46" s="19" t="str">
        <f t="shared" si="4"/>
        <v>112010 - Øverste administrerende virksomhedsledelse</v>
      </c>
      <c r="F46" s="19" t="str">
        <f t="shared" si="5"/>
        <v>Alle uanset erf.</v>
      </c>
      <c r="G46" s="40" t="s">
        <v>516</v>
      </c>
      <c r="H46" s="41" t="s">
        <v>12</v>
      </c>
      <c r="I46" s="42" t="s">
        <v>21</v>
      </c>
      <c r="J46" s="43" t="s">
        <v>10</v>
      </c>
      <c r="K46" s="44">
        <v>620</v>
      </c>
      <c r="L46" s="45">
        <v>49963.078835859982</v>
      </c>
      <c r="M46" s="46">
        <v>51040.920767310046</v>
      </c>
      <c r="N46" s="45"/>
      <c r="O46" s="46"/>
    </row>
    <row r="47" spans="1:15" x14ac:dyDescent="0.2">
      <c r="A47" s="11" t="str">
        <f t="shared" si="0"/>
        <v>1120106 - Alle regionerUnder 1 år</v>
      </c>
      <c r="B47" s="12" t="str">
        <f t="shared" si="3"/>
        <v>112010</v>
      </c>
      <c r="C47" s="14">
        <f t="shared" si="1"/>
        <v>0</v>
      </c>
      <c r="D47" s="14">
        <f t="shared" si="2"/>
        <v>0</v>
      </c>
      <c r="E47" s="19" t="str">
        <f t="shared" si="4"/>
        <v>112010 - Øverste administrerende virksomhedsledelse</v>
      </c>
      <c r="F47" s="19" t="str">
        <f t="shared" si="5"/>
        <v>Under 1 år</v>
      </c>
      <c r="G47" s="40" t="s">
        <v>516</v>
      </c>
      <c r="H47" s="41" t="s">
        <v>12</v>
      </c>
      <c r="I47" s="42" t="s">
        <v>11</v>
      </c>
      <c r="J47" s="43" t="s">
        <v>13</v>
      </c>
      <c r="K47" s="44">
        <v>39</v>
      </c>
      <c r="L47" s="45">
        <v>49394.432621002728</v>
      </c>
      <c r="M47" s="46">
        <v>50460.007279322024</v>
      </c>
      <c r="N47" s="45"/>
      <c r="O47" s="46"/>
    </row>
    <row r="48" spans="1:15" x14ac:dyDescent="0.2">
      <c r="A48" s="11" t="str">
        <f t="shared" si="0"/>
        <v>1120106 - Alle regioner1 år</v>
      </c>
      <c r="B48" s="12" t="str">
        <f t="shared" si="3"/>
        <v>112010</v>
      </c>
      <c r="C48" s="14">
        <f t="shared" si="1"/>
        <v>0</v>
      </c>
      <c r="D48" s="14">
        <f t="shared" si="2"/>
        <v>0</v>
      </c>
      <c r="E48" s="19" t="str">
        <f t="shared" si="4"/>
        <v>112010 - Øverste administrerende virksomhedsledelse</v>
      </c>
      <c r="F48" s="19" t="str">
        <f t="shared" si="5"/>
        <v>1 år</v>
      </c>
      <c r="G48" s="40" t="s">
        <v>516</v>
      </c>
      <c r="H48" s="41" t="s">
        <v>12</v>
      </c>
      <c r="I48" s="42" t="s">
        <v>11</v>
      </c>
      <c r="J48" s="43" t="s">
        <v>22</v>
      </c>
      <c r="K48" s="44">
        <v>26</v>
      </c>
      <c r="L48" s="45">
        <v>76165.735960346254</v>
      </c>
      <c r="M48" s="46">
        <v>77743.11140120562</v>
      </c>
      <c r="N48" s="45"/>
      <c r="O48" s="46"/>
    </row>
    <row r="49" spans="1:15" x14ac:dyDescent="0.2">
      <c r="A49" s="11" t="str">
        <f t="shared" si="0"/>
        <v>1120106 - Alle regioner2 år</v>
      </c>
      <c r="B49" s="12" t="str">
        <f t="shared" si="3"/>
        <v>112010</v>
      </c>
      <c r="C49" s="14">
        <f t="shared" si="1"/>
        <v>0</v>
      </c>
      <c r="D49" s="14">
        <f t="shared" si="2"/>
        <v>0</v>
      </c>
      <c r="E49" s="19" t="str">
        <f t="shared" si="4"/>
        <v>112010 - Øverste administrerende virksomhedsledelse</v>
      </c>
      <c r="F49" s="19" t="str">
        <f t="shared" si="5"/>
        <v>2 år</v>
      </c>
      <c r="G49" s="40" t="s">
        <v>516</v>
      </c>
      <c r="H49" s="41" t="s">
        <v>12</v>
      </c>
      <c r="I49" s="42" t="s">
        <v>11</v>
      </c>
      <c r="J49" s="43" t="s">
        <v>23</v>
      </c>
      <c r="K49" s="44">
        <v>28</v>
      </c>
      <c r="L49" s="45">
        <v>41221.948879758813</v>
      </c>
      <c r="M49" s="46">
        <v>42083.628202994361</v>
      </c>
      <c r="N49" s="45"/>
      <c r="O49" s="46"/>
    </row>
    <row r="50" spans="1:15" x14ac:dyDescent="0.2">
      <c r="A50" s="11" t="str">
        <f t="shared" si="0"/>
        <v>1120106 - Alle regioner3 år</v>
      </c>
      <c r="B50" s="12" t="str">
        <f t="shared" si="3"/>
        <v>112010</v>
      </c>
      <c r="C50" s="14">
        <f t="shared" si="1"/>
        <v>0</v>
      </c>
      <c r="D50" s="14">
        <f t="shared" si="2"/>
        <v>0</v>
      </c>
      <c r="E50" s="19" t="str">
        <f t="shared" si="4"/>
        <v>112010 - Øverste administrerende virksomhedsledelse</v>
      </c>
      <c r="F50" s="19" t="str">
        <f t="shared" si="5"/>
        <v>3 år</v>
      </c>
      <c r="G50" s="40" t="s">
        <v>516</v>
      </c>
      <c r="H50" s="41" t="s">
        <v>12</v>
      </c>
      <c r="I50" s="42" t="s">
        <v>11</v>
      </c>
      <c r="J50" s="43" t="s">
        <v>14</v>
      </c>
      <c r="K50" s="44">
        <v>26</v>
      </c>
      <c r="L50" s="45">
        <v>52381.819524711667</v>
      </c>
      <c r="M50" s="46">
        <v>53476.778206300434</v>
      </c>
      <c r="N50" s="45"/>
      <c r="O50" s="46"/>
    </row>
    <row r="51" spans="1:15" x14ac:dyDescent="0.2">
      <c r="A51" s="11" t="str">
        <f t="shared" si="0"/>
        <v>1120106 - Alle regioner4 år</v>
      </c>
      <c r="B51" s="12" t="str">
        <f t="shared" si="3"/>
        <v>112010</v>
      </c>
      <c r="C51" s="14">
        <f t="shared" si="1"/>
        <v>0</v>
      </c>
      <c r="D51" s="14">
        <f t="shared" si="2"/>
        <v>0</v>
      </c>
      <c r="E51" s="19" t="str">
        <f t="shared" si="4"/>
        <v>112010 - Øverste administrerende virksomhedsledelse</v>
      </c>
      <c r="F51" s="19" t="str">
        <f t="shared" si="5"/>
        <v>4 år</v>
      </c>
      <c r="G51" s="40" t="s">
        <v>516</v>
      </c>
      <c r="H51" s="41" t="s">
        <v>12</v>
      </c>
      <c r="I51" s="42" t="s">
        <v>11</v>
      </c>
      <c r="J51" s="43" t="s">
        <v>24</v>
      </c>
      <c r="K51" s="44">
        <v>38</v>
      </c>
      <c r="L51" s="45">
        <v>47175.353759332815</v>
      </c>
      <c r="M51" s="46">
        <v>48193.056743167042</v>
      </c>
      <c r="N51" s="45"/>
      <c r="O51" s="46"/>
    </row>
    <row r="52" spans="1:15" x14ac:dyDescent="0.2">
      <c r="A52" s="11" t="str">
        <f t="shared" si="0"/>
        <v>1120106 - Alle regioner5-9 år</v>
      </c>
      <c r="B52" s="12" t="str">
        <f t="shared" si="3"/>
        <v>112010</v>
      </c>
      <c r="C52" s="14">
        <f t="shared" si="1"/>
        <v>0</v>
      </c>
      <c r="D52" s="14">
        <f t="shared" si="2"/>
        <v>0</v>
      </c>
      <c r="E52" s="19" t="str">
        <f t="shared" si="4"/>
        <v>112010 - Øverste administrerende virksomhedsledelse</v>
      </c>
      <c r="F52" s="19" t="str">
        <f t="shared" si="5"/>
        <v>5-9 år</v>
      </c>
      <c r="G52" s="40" t="s">
        <v>516</v>
      </c>
      <c r="H52" s="41" t="s">
        <v>12</v>
      </c>
      <c r="I52" s="42" t="s">
        <v>11</v>
      </c>
      <c r="J52" s="43" t="s">
        <v>15</v>
      </c>
      <c r="K52" s="44">
        <v>224</v>
      </c>
      <c r="L52" s="45">
        <v>45619.314074295689</v>
      </c>
      <c r="M52" s="46">
        <v>46743.262770574707</v>
      </c>
      <c r="N52" s="45"/>
      <c r="O52" s="46"/>
    </row>
    <row r="53" spans="1:15" x14ac:dyDescent="0.2">
      <c r="A53" s="11" t="str">
        <f t="shared" si="0"/>
        <v>1120106 - Alle regioner0-4 år</v>
      </c>
      <c r="B53" s="12" t="str">
        <f t="shared" si="3"/>
        <v>112010</v>
      </c>
      <c r="C53" s="14">
        <f t="shared" si="1"/>
        <v>0</v>
      </c>
      <c r="D53" s="14">
        <f t="shared" si="2"/>
        <v>0</v>
      </c>
      <c r="E53" s="19" t="str">
        <f t="shared" si="4"/>
        <v>112010 - Øverste administrerende virksomhedsledelse</v>
      </c>
      <c r="F53" s="19" t="str">
        <f t="shared" si="5"/>
        <v>0-4 år</v>
      </c>
      <c r="G53" s="40" t="s">
        <v>516</v>
      </c>
      <c r="H53" s="41" t="s">
        <v>12</v>
      </c>
      <c r="I53" s="42" t="s">
        <v>11</v>
      </c>
      <c r="J53" s="43" t="s">
        <v>16</v>
      </c>
      <c r="K53" s="44">
        <v>157</v>
      </c>
      <c r="L53" s="45">
        <v>47788.808821486142</v>
      </c>
      <c r="M53" s="46">
        <v>48598.082747571141</v>
      </c>
      <c r="N53" s="45"/>
      <c r="O53" s="46"/>
    </row>
    <row r="54" spans="1:15" x14ac:dyDescent="0.2">
      <c r="A54" s="11" t="str">
        <f t="shared" si="0"/>
        <v>1120106 - Alle regioner10-14 år</v>
      </c>
      <c r="B54" s="12" t="str">
        <f t="shared" si="3"/>
        <v>112010</v>
      </c>
      <c r="C54" s="14">
        <f t="shared" si="1"/>
        <v>0</v>
      </c>
      <c r="D54" s="14">
        <f t="shared" si="2"/>
        <v>0</v>
      </c>
      <c r="E54" s="19" t="str">
        <f t="shared" si="4"/>
        <v>112010 - Øverste administrerende virksomhedsledelse</v>
      </c>
      <c r="F54" s="19" t="str">
        <f t="shared" si="5"/>
        <v>10-14 år</v>
      </c>
      <c r="G54" s="40" t="s">
        <v>516</v>
      </c>
      <c r="H54" s="41" t="s">
        <v>12</v>
      </c>
      <c r="I54" s="42" t="s">
        <v>11</v>
      </c>
      <c r="J54" s="43" t="s">
        <v>17</v>
      </c>
      <c r="K54" s="44">
        <v>390</v>
      </c>
      <c r="L54" s="45">
        <v>49502.847615989325</v>
      </c>
      <c r="M54" s="46">
        <v>50722.477112160115</v>
      </c>
      <c r="N54" s="45"/>
      <c r="O54" s="46"/>
    </row>
    <row r="55" spans="1:15" x14ac:dyDescent="0.2">
      <c r="A55" s="11" t="str">
        <f t="shared" si="0"/>
        <v>1120106 - Alle regioner15-20 år</v>
      </c>
      <c r="B55" s="12" t="str">
        <f t="shared" si="3"/>
        <v>112010</v>
      </c>
      <c r="C55" s="14">
        <f t="shared" si="1"/>
        <v>0</v>
      </c>
      <c r="D55" s="14">
        <f t="shared" si="2"/>
        <v>0</v>
      </c>
      <c r="E55" s="19" t="str">
        <f t="shared" si="4"/>
        <v>112010 - Øverste administrerende virksomhedsledelse</v>
      </c>
      <c r="F55" s="19" t="str">
        <f t="shared" si="5"/>
        <v>15-20 år</v>
      </c>
      <c r="G55" s="40" t="s">
        <v>516</v>
      </c>
      <c r="H55" s="41" t="s">
        <v>12</v>
      </c>
      <c r="I55" s="42" t="s">
        <v>11</v>
      </c>
      <c r="J55" s="43" t="s">
        <v>18</v>
      </c>
      <c r="K55" s="44">
        <v>548</v>
      </c>
      <c r="L55" s="45">
        <v>55234.968574004466</v>
      </c>
      <c r="M55" s="46">
        <v>56410.12005281687</v>
      </c>
      <c r="N55" s="45"/>
      <c r="O55" s="46"/>
    </row>
    <row r="56" spans="1:15" x14ac:dyDescent="0.2">
      <c r="A56" s="11" t="str">
        <f t="shared" si="0"/>
        <v>1120106 - Alle regioner20-24 år</v>
      </c>
      <c r="B56" s="12" t="str">
        <f t="shared" si="3"/>
        <v>112010</v>
      </c>
      <c r="C56" s="14">
        <f t="shared" si="1"/>
        <v>0</v>
      </c>
      <c r="D56" s="14">
        <f t="shared" si="2"/>
        <v>0</v>
      </c>
      <c r="E56" s="19" t="str">
        <f t="shared" si="4"/>
        <v>112010 - Øverste administrerende virksomhedsledelse</v>
      </c>
      <c r="F56" s="19" t="str">
        <f t="shared" si="5"/>
        <v>20-24 år</v>
      </c>
      <c r="G56" s="40" t="s">
        <v>516</v>
      </c>
      <c r="H56" s="41" t="s">
        <v>12</v>
      </c>
      <c r="I56" s="42" t="s">
        <v>11</v>
      </c>
      <c r="J56" s="43" t="s">
        <v>19</v>
      </c>
      <c r="K56" s="44">
        <v>787</v>
      </c>
      <c r="L56" s="45">
        <v>55379.211782986473</v>
      </c>
      <c r="M56" s="46">
        <v>56573.894696472482</v>
      </c>
      <c r="N56" s="45"/>
      <c r="O56" s="46"/>
    </row>
    <row r="57" spans="1:15" x14ac:dyDescent="0.2">
      <c r="A57" s="11" t="str">
        <f t="shared" si="0"/>
        <v>1120106 - Alle regioner25 år og derover</v>
      </c>
      <c r="B57" s="12" t="str">
        <f t="shared" si="3"/>
        <v>112010</v>
      </c>
      <c r="C57" s="14">
        <f t="shared" si="1"/>
        <v>0</v>
      </c>
      <c r="D57" s="14">
        <f t="shared" si="2"/>
        <v>0</v>
      </c>
      <c r="E57" s="19" t="str">
        <f t="shared" si="4"/>
        <v>112010 - Øverste administrerende virksomhedsledelse</v>
      </c>
      <c r="F57" s="19" t="str">
        <f t="shared" si="5"/>
        <v>25 år og derover</v>
      </c>
      <c r="G57" s="40" t="s">
        <v>516</v>
      </c>
      <c r="H57" s="41" t="s">
        <v>12</v>
      </c>
      <c r="I57" s="42" t="s">
        <v>11</v>
      </c>
      <c r="J57" s="43" t="s">
        <v>9</v>
      </c>
      <c r="K57" s="44">
        <v>3709</v>
      </c>
      <c r="L57" s="45">
        <v>51931.651010263173</v>
      </c>
      <c r="M57" s="46">
        <v>53042.223846642948</v>
      </c>
      <c r="N57" s="45"/>
      <c r="O57" s="46"/>
    </row>
    <row r="58" spans="1:15" x14ac:dyDescent="0.2">
      <c r="A58" s="11" t="str">
        <f t="shared" si="0"/>
        <v>1120106 - Alle regionerAlle uanset erf.</v>
      </c>
      <c r="B58" s="12" t="str">
        <f t="shared" si="3"/>
        <v>112010</v>
      </c>
      <c r="C58" s="14">
        <f t="shared" si="1"/>
        <v>0</v>
      </c>
      <c r="D58" s="14">
        <f t="shared" si="2"/>
        <v>0</v>
      </c>
      <c r="E58" s="19" t="str">
        <f t="shared" si="4"/>
        <v>112010 - Øverste administrerende virksomhedsledelse</v>
      </c>
      <c r="F58" s="19" t="str">
        <f t="shared" si="5"/>
        <v>Alle uanset erf.</v>
      </c>
      <c r="G58" s="40" t="s">
        <v>516</v>
      </c>
      <c r="H58" s="41" t="s">
        <v>12</v>
      </c>
      <c r="I58" s="42" t="s">
        <v>11</v>
      </c>
      <c r="J58" s="43" t="s">
        <v>10</v>
      </c>
      <c r="K58" s="44">
        <v>5815</v>
      </c>
      <c r="L58" s="45">
        <v>52183.831824823203</v>
      </c>
      <c r="M58" s="46">
        <v>53306.004660713348</v>
      </c>
      <c r="N58" s="45"/>
      <c r="O58" s="46"/>
    </row>
    <row r="59" spans="1:15" x14ac:dyDescent="0.2">
      <c r="A59" s="11" t="str">
        <f t="shared" si="0"/>
        <v>1120201 - Region HovedstadenUnder 1 år</v>
      </c>
      <c r="B59" s="12" t="str">
        <f t="shared" si="3"/>
        <v>112020</v>
      </c>
      <c r="C59" s="14">
        <f t="shared" si="1"/>
        <v>0</v>
      </c>
      <c r="D59" s="14">
        <f t="shared" si="2"/>
        <v>0</v>
      </c>
      <c r="E59" s="19" t="str">
        <f t="shared" si="4"/>
        <v>112020 - Virksomhedsledelse af tværgående funktioner</v>
      </c>
      <c r="F59" s="19" t="str">
        <f t="shared" si="5"/>
        <v>Under 1 år</v>
      </c>
      <c r="G59" s="40" t="s">
        <v>516</v>
      </c>
      <c r="H59" s="41" t="s">
        <v>25</v>
      </c>
      <c r="I59" s="42" t="s">
        <v>8</v>
      </c>
      <c r="J59" s="43" t="s">
        <v>13</v>
      </c>
      <c r="K59" s="44">
        <v>32</v>
      </c>
      <c r="L59" s="45">
        <v>86857.189401799245</v>
      </c>
      <c r="M59" s="46">
        <v>88769.921669386662</v>
      </c>
      <c r="N59" s="45"/>
      <c r="O59" s="46"/>
    </row>
    <row r="60" spans="1:15" x14ac:dyDescent="0.2">
      <c r="A60" s="11" t="str">
        <f t="shared" si="0"/>
        <v>1120201 - Region Hovedstaden1 år</v>
      </c>
      <c r="B60" s="12" t="str">
        <f t="shared" si="3"/>
        <v>112020</v>
      </c>
      <c r="C60" s="14">
        <f t="shared" si="1"/>
        <v>0</v>
      </c>
      <c r="D60" s="14">
        <f t="shared" si="2"/>
        <v>0</v>
      </c>
      <c r="E60" s="19" t="str">
        <f t="shared" si="4"/>
        <v>112020 - Virksomhedsledelse af tværgående funktioner</v>
      </c>
      <c r="F60" s="19" t="str">
        <f t="shared" si="5"/>
        <v>1 år</v>
      </c>
      <c r="G60" s="40" t="s">
        <v>516</v>
      </c>
      <c r="H60" s="41" t="s">
        <v>25</v>
      </c>
      <c r="I60" s="42" t="s">
        <v>8</v>
      </c>
      <c r="J60" s="43" t="s">
        <v>22</v>
      </c>
      <c r="K60" s="44">
        <v>21</v>
      </c>
      <c r="L60" s="45">
        <v>71772.543055787508</v>
      </c>
      <c r="M60" s="46">
        <v>73353.087625270986</v>
      </c>
      <c r="N60" s="45"/>
      <c r="O60" s="46"/>
    </row>
    <row r="61" spans="1:15" x14ac:dyDescent="0.2">
      <c r="A61" s="11" t="str">
        <f t="shared" si="0"/>
        <v>1120201 - Region Hovedstaden2 år</v>
      </c>
      <c r="B61" s="12" t="str">
        <f t="shared" si="3"/>
        <v>112020</v>
      </c>
      <c r="C61" s="14">
        <f t="shared" si="1"/>
        <v>0</v>
      </c>
      <c r="D61" s="14">
        <f t="shared" si="2"/>
        <v>0</v>
      </c>
      <c r="E61" s="19" t="str">
        <f t="shared" si="4"/>
        <v>112020 - Virksomhedsledelse af tværgående funktioner</v>
      </c>
      <c r="F61" s="19" t="str">
        <f t="shared" si="5"/>
        <v>2 år</v>
      </c>
      <c r="G61" s="40" t="s">
        <v>516</v>
      </c>
      <c r="H61" s="41" t="s">
        <v>25</v>
      </c>
      <c r="I61" s="42" t="s">
        <v>8</v>
      </c>
      <c r="J61" s="43" t="s">
        <v>23</v>
      </c>
      <c r="K61" s="44">
        <v>17</v>
      </c>
      <c r="L61" s="45">
        <v>63869.586644103823</v>
      </c>
      <c r="M61" s="46">
        <v>64951.178598696773</v>
      </c>
      <c r="N61" s="45"/>
      <c r="O61" s="46"/>
    </row>
    <row r="62" spans="1:15" x14ac:dyDescent="0.2">
      <c r="A62" s="11" t="str">
        <f t="shared" si="0"/>
        <v>1120201 - Region Hovedstaden3 år</v>
      </c>
      <c r="B62" s="12" t="str">
        <f t="shared" si="3"/>
        <v>112020</v>
      </c>
      <c r="C62" s="14">
        <f t="shared" si="1"/>
        <v>0</v>
      </c>
      <c r="D62" s="14">
        <f t="shared" si="2"/>
        <v>0</v>
      </c>
      <c r="E62" s="19" t="str">
        <f t="shared" si="4"/>
        <v>112020 - Virksomhedsledelse af tværgående funktioner</v>
      </c>
      <c r="F62" s="19" t="str">
        <f t="shared" si="5"/>
        <v>3 år</v>
      </c>
      <c r="G62" s="40" t="s">
        <v>516</v>
      </c>
      <c r="H62" s="41" t="s">
        <v>25</v>
      </c>
      <c r="I62" s="42" t="s">
        <v>8</v>
      </c>
      <c r="J62" s="43" t="s">
        <v>14</v>
      </c>
      <c r="K62" s="44">
        <v>17</v>
      </c>
      <c r="L62" s="45">
        <v>68470.40299127622</v>
      </c>
      <c r="M62" s="46">
        <v>69978.22922970404</v>
      </c>
      <c r="N62" s="45"/>
      <c r="O62" s="46"/>
    </row>
    <row r="63" spans="1:15" x14ac:dyDescent="0.2">
      <c r="A63" s="11" t="str">
        <f t="shared" si="0"/>
        <v>1120201 - Region Hovedstaden4 år</v>
      </c>
      <c r="B63" s="12" t="str">
        <f t="shared" si="3"/>
        <v>112020</v>
      </c>
      <c r="C63" s="14">
        <f t="shared" si="1"/>
        <v>0</v>
      </c>
      <c r="D63" s="14">
        <f t="shared" si="2"/>
        <v>0</v>
      </c>
      <c r="E63" s="19" t="str">
        <f t="shared" si="4"/>
        <v>112020 - Virksomhedsledelse af tværgående funktioner</v>
      </c>
      <c r="F63" s="19" t="str">
        <f t="shared" si="5"/>
        <v>4 år</v>
      </c>
      <c r="G63" s="40" t="s">
        <v>516</v>
      </c>
      <c r="H63" s="41" t="s">
        <v>25</v>
      </c>
      <c r="I63" s="42" t="s">
        <v>8</v>
      </c>
      <c r="J63" s="43" t="s">
        <v>24</v>
      </c>
      <c r="K63" s="44">
        <v>14</v>
      </c>
      <c r="L63" s="45">
        <v>103392.51151059686</v>
      </c>
      <c r="M63" s="46">
        <v>105502.02674314738</v>
      </c>
      <c r="N63" s="45"/>
      <c r="O63" s="46"/>
    </row>
    <row r="64" spans="1:15" x14ac:dyDescent="0.2">
      <c r="A64" s="11" t="str">
        <f t="shared" si="0"/>
        <v>1120201 - Region Hovedstaden5-9 år</v>
      </c>
      <c r="B64" s="12" t="str">
        <f t="shared" si="3"/>
        <v>112020</v>
      </c>
      <c r="C64" s="14">
        <f t="shared" si="1"/>
        <v>0</v>
      </c>
      <c r="D64" s="14">
        <f t="shared" si="2"/>
        <v>0</v>
      </c>
      <c r="E64" s="19" t="str">
        <f t="shared" si="4"/>
        <v>112020 - Virksomhedsledelse af tværgående funktioner</v>
      </c>
      <c r="F64" s="19" t="str">
        <f t="shared" si="5"/>
        <v>5-9 år</v>
      </c>
      <c r="G64" s="40" t="s">
        <v>516</v>
      </c>
      <c r="H64" s="41" t="s">
        <v>25</v>
      </c>
      <c r="I64" s="42" t="s">
        <v>8</v>
      </c>
      <c r="J64" s="43" t="s">
        <v>15</v>
      </c>
      <c r="K64" s="44">
        <v>78</v>
      </c>
      <c r="L64" s="45">
        <v>76092.674643714403</v>
      </c>
      <c r="M64" s="46">
        <v>77768.355322774558</v>
      </c>
      <c r="N64" s="45"/>
      <c r="O64" s="46"/>
    </row>
    <row r="65" spans="1:15" x14ac:dyDescent="0.2">
      <c r="A65" s="11" t="str">
        <f t="shared" si="0"/>
        <v>1120201 - Region Hovedstaden0-4 år</v>
      </c>
      <c r="B65" s="12" t="str">
        <f t="shared" si="3"/>
        <v>112020</v>
      </c>
      <c r="C65" s="14">
        <f t="shared" si="1"/>
        <v>0</v>
      </c>
      <c r="D65" s="14">
        <f t="shared" si="2"/>
        <v>0</v>
      </c>
      <c r="E65" s="19" t="str">
        <f t="shared" si="4"/>
        <v>112020 - Virksomhedsledelse af tværgående funktioner</v>
      </c>
      <c r="F65" s="19" t="str">
        <f t="shared" si="5"/>
        <v>0-4 år</v>
      </c>
      <c r="G65" s="40" t="s">
        <v>516</v>
      </c>
      <c r="H65" s="41" t="s">
        <v>25</v>
      </c>
      <c r="I65" s="42" t="s">
        <v>8</v>
      </c>
      <c r="J65" s="43" t="s">
        <v>16</v>
      </c>
      <c r="K65" s="44">
        <v>101</v>
      </c>
      <c r="L65" s="45">
        <v>81209.506480688811</v>
      </c>
      <c r="M65" s="46">
        <v>82997.867865051609</v>
      </c>
      <c r="N65" s="45"/>
      <c r="O65" s="46"/>
    </row>
    <row r="66" spans="1:15" x14ac:dyDescent="0.2">
      <c r="A66" s="11" t="str">
        <f t="shared" ref="A66:A129" si="6">B66&amp;I66&amp;F66</f>
        <v>1120201 - Region Hovedstaden10-14 år</v>
      </c>
      <c r="B66" s="12" t="str">
        <f t="shared" si="3"/>
        <v>112020</v>
      </c>
      <c r="C66" s="14">
        <f t="shared" ref="C66:C129" si="7">N66*1.2</f>
        <v>0</v>
      </c>
      <c r="D66" s="14">
        <f t="shared" ref="D66:D129" si="8">O66*1.2</f>
        <v>0</v>
      </c>
      <c r="E66" s="19" t="str">
        <f t="shared" si="4"/>
        <v>112020 - Virksomhedsledelse af tværgående funktioner</v>
      </c>
      <c r="F66" s="19" t="str">
        <f t="shared" si="5"/>
        <v>10-14 år</v>
      </c>
      <c r="G66" s="40" t="s">
        <v>516</v>
      </c>
      <c r="H66" s="41" t="s">
        <v>25</v>
      </c>
      <c r="I66" s="42" t="s">
        <v>8</v>
      </c>
      <c r="J66" s="43" t="s">
        <v>17</v>
      </c>
      <c r="K66" s="44">
        <v>126</v>
      </c>
      <c r="L66" s="45">
        <v>69285.334520987773</v>
      </c>
      <c r="M66" s="46">
        <v>70811.106836688981</v>
      </c>
      <c r="N66" s="45"/>
      <c r="O66" s="46"/>
    </row>
    <row r="67" spans="1:15" x14ac:dyDescent="0.2">
      <c r="A67" s="11" t="str">
        <f t="shared" si="6"/>
        <v>1120201 - Region Hovedstaden15-20 år</v>
      </c>
      <c r="B67" s="12" t="str">
        <f t="shared" ref="B67:B130" si="9">LEFT(E67,6)</f>
        <v>112020</v>
      </c>
      <c r="C67" s="14">
        <f t="shared" si="7"/>
        <v>0</v>
      </c>
      <c r="D67" s="14">
        <f t="shared" si="8"/>
        <v>0</v>
      </c>
      <c r="E67" s="19" t="str">
        <f t="shared" ref="E67:E130" si="10">TRIM(H67)</f>
        <v>112020 - Virksomhedsledelse af tværgående funktioner</v>
      </c>
      <c r="F67" s="19" t="str">
        <f t="shared" ref="F67:F130" si="11">MID(J67,6,30)</f>
        <v>15-20 år</v>
      </c>
      <c r="G67" s="40" t="s">
        <v>516</v>
      </c>
      <c r="H67" s="41" t="s">
        <v>25</v>
      </c>
      <c r="I67" s="42" t="s">
        <v>8</v>
      </c>
      <c r="J67" s="43" t="s">
        <v>18</v>
      </c>
      <c r="K67" s="44">
        <v>155</v>
      </c>
      <c r="L67" s="45">
        <v>73177.95833404579</v>
      </c>
      <c r="M67" s="46">
        <v>74789.452364024124</v>
      </c>
      <c r="N67" s="45"/>
      <c r="O67" s="46"/>
    </row>
    <row r="68" spans="1:15" x14ac:dyDescent="0.2">
      <c r="A68" s="11" t="str">
        <f t="shared" si="6"/>
        <v>1120201 - Region Hovedstaden20-24 år</v>
      </c>
      <c r="B68" s="12" t="str">
        <f t="shared" si="9"/>
        <v>112020</v>
      </c>
      <c r="C68" s="14">
        <f t="shared" si="7"/>
        <v>0</v>
      </c>
      <c r="D68" s="14">
        <f t="shared" si="8"/>
        <v>0</v>
      </c>
      <c r="E68" s="19" t="str">
        <f t="shared" si="10"/>
        <v>112020 - Virksomhedsledelse af tværgående funktioner</v>
      </c>
      <c r="F68" s="19" t="str">
        <f t="shared" si="11"/>
        <v>20-24 år</v>
      </c>
      <c r="G68" s="40" t="s">
        <v>516</v>
      </c>
      <c r="H68" s="41" t="s">
        <v>25</v>
      </c>
      <c r="I68" s="42" t="s">
        <v>8</v>
      </c>
      <c r="J68" s="43" t="s">
        <v>19</v>
      </c>
      <c r="K68" s="44">
        <v>180</v>
      </c>
      <c r="L68" s="45">
        <v>73245.036523016766</v>
      </c>
      <c r="M68" s="46">
        <v>74825.134737029075</v>
      </c>
      <c r="N68" s="45"/>
      <c r="O68" s="46"/>
    </row>
    <row r="69" spans="1:15" x14ac:dyDescent="0.2">
      <c r="A69" s="11" t="str">
        <f t="shared" si="6"/>
        <v>1120201 - Region Hovedstaden25 år og derover</v>
      </c>
      <c r="B69" s="12" t="str">
        <f t="shared" si="9"/>
        <v>112020</v>
      </c>
      <c r="C69" s="14">
        <f t="shared" si="7"/>
        <v>0</v>
      </c>
      <c r="D69" s="14">
        <f t="shared" si="8"/>
        <v>0</v>
      </c>
      <c r="E69" s="19" t="str">
        <f t="shared" si="10"/>
        <v>112020 - Virksomhedsledelse af tværgående funktioner</v>
      </c>
      <c r="F69" s="19" t="str">
        <f t="shared" si="11"/>
        <v>25 år og derover</v>
      </c>
      <c r="G69" s="40" t="s">
        <v>516</v>
      </c>
      <c r="H69" s="41" t="s">
        <v>25</v>
      </c>
      <c r="I69" s="42" t="s">
        <v>8</v>
      </c>
      <c r="J69" s="43" t="s">
        <v>9</v>
      </c>
      <c r="K69" s="44">
        <v>506</v>
      </c>
      <c r="L69" s="45">
        <v>60394.185820707811</v>
      </c>
      <c r="M69" s="46">
        <v>61495.866018340399</v>
      </c>
      <c r="N69" s="45"/>
      <c r="O69" s="46"/>
    </row>
    <row r="70" spans="1:15" x14ac:dyDescent="0.2">
      <c r="A70" s="11" t="str">
        <f t="shared" si="6"/>
        <v>1120201 - Region HovedstadenAlle uanset erf.</v>
      </c>
      <c r="B70" s="12" t="str">
        <f t="shared" si="9"/>
        <v>112020</v>
      </c>
      <c r="C70" s="14">
        <f t="shared" si="7"/>
        <v>0</v>
      </c>
      <c r="D70" s="14">
        <f t="shared" si="8"/>
        <v>0</v>
      </c>
      <c r="E70" s="19" t="str">
        <f t="shared" si="10"/>
        <v>112020 - Virksomhedsledelse af tværgående funktioner</v>
      </c>
      <c r="F70" s="19" t="str">
        <f t="shared" si="11"/>
        <v>Alle uanset erf.</v>
      </c>
      <c r="G70" s="40" t="s">
        <v>516</v>
      </c>
      <c r="H70" s="41" t="s">
        <v>25</v>
      </c>
      <c r="I70" s="42" t="s">
        <v>8</v>
      </c>
      <c r="J70" s="43" t="s">
        <v>10</v>
      </c>
      <c r="K70" s="44">
        <v>1146</v>
      </c>
      <c r="L70" s="45">
        <v>67366.633008198944</v>
      </c>
      <c r="M70" s="46">
        <v>68850.152491167988</v>
      </c>
      <c r="N70" s="45"/>
      <c r="O70" s="46"/>
    </row>
    <row r="71" spans="1:15" x14ac:dyDescent="0.2">
      <c r="A71" s="11" t="str">
        <f t="shared" si="6"/>
        <v>1120202 - Region Sjælland15-20 år</v>
      </c>
      <c r="B71" s="12" t="str">
        <f t="shared" si="9"/>
        <v>112020</v>
      </c>
      <c r="C71" s="14">
        <f t="shared" si="7"/>
        <v>0</v>
      </c>
      <c r="D71" s="14">
        <f t="shared" si="8"/>
        <v>0</v>
      </c>
      <c r="E71" s="19" t="str">
        <f t="shared" si="10"/>
        <v>112020 - Virksomhedsledelse af tværgående funktioner</v>
      </c>
      <c r="F71" s="19" t="str">
        <f t="shared" si="11"/>
        <v>15-20 år</v>
      </c>
      <c r="G71" s="40" t="s">
        <v>516</v>
      </c>
      <c r="H71" s="41" t="s">
        <v>25</v>
      </c>
      <c r="I71" s="42" t="s">
        <v>20</v>
      </c>
      <c r="J71" s="43" t="s">
        <v>18</v>
      </c>
      <c r="K71" s="44">
        <v>18</v>
      </c>
      <c r="L71" s="45">
        <v>49996.591067781694</v>
      </c>
      <c r="M71" s="46">
        <v>51075.155950851702</v>
      </c>
      <c r="N71" s="45"/>
      <c r="O71" s="46"/>
    </row>
    <row r="72" spans="1:15" x14ac:dyDescent="0.2">
      <c r="A72" s="11" t="str">
        <f t="shared" si="6"/>
        <v>1120202 - Region Sjælland20-24 år</v>
      </c>
      <c r="B72" s="12" t="str">
        <f t="shared" si="9"/>
        <v>112020</v>
      </c>
      <c r="C72" s="14">
        <f t="shared" si="7"/>
        <v>0</v>
      </c>
      <c r="D72" s="14">
        <f t="shared" si="8"/>
        <v>0</v>
      </c>
      <c r="E72" s="19" t="str">
        <f t="shared" si="10"/>
        <v>112020 - Virksomhedsledelse af tværgående funktioner</v>
      </c>
      <c r="F72" s="19" t="str">
        <f t="shared" si="11"/>
        <v>20-24 år</v>
      </c>
      <c r="G72" s="40" t="s">
        <v>516</v>
      </c>
      <c r="H72" s="41" t="s">
        <v>25</v>
      </c>
      <c r="I72" s="42" t="s">
        <v>20</v>
      </c>
      <c r="J72" s="43" t="s">
        <v>19</v>
      </c>
      <c r="K72" s="44">
        <v>29</v>
      </c>
      <c r="L72" s="45">
        <v>56533.783181360559</v>
      </c>
      <c r="M72" s="46">
        <v>57703.338574936948</v>
      </c>
      <c r="N72" s="45"/>
      <c r="O72" s="46"/>
    </row>
    <row r="73" spans="1:15" x14ac:dyDescent="0.2">
      <c r="A73" s="11" t="str">
        <f t="shared" si="6"/>
        <v>1120202 - Region Sjælland25 år og derover</v>
      </c>
      <c r="B73" s="12" t="str">
        <f t="shared" si="9"/>
        <v>112020</v>
      </c>
      <c r="C73" s="14">
        <f t="shared" si="7"/>
        <v>0</v>
      </c>
      <c r="D73" s="14">
        <f t="shared" si="8"/>
        <v>0</v>
      </c>
      <c r="E73" s="19" t="str">
        <f t="shared" si="10"/>
        <v>112020 - Virksomhedsledelse af tværgående funktioner</v>
      </c>
      <c r="F73" s="19" t="str">
        <f t="shared" si="11"/>
        <v>25 år og derover</v>
      </c>
      <c r="G73" s="40" t="s">
        <v>516</v>
      </c>
      <c r="H73" s="41" t="s">
        <v>25</v>
      </c>
      <c r="I73" s="42" t="s">
        <v>20</v>
      </c>
      <c r="J73" s="43" t="s">
        <v>9</v>
      </c>
      <c r="K73" s="44">
        <v>171</v>
      </c>
      <c r="L73" s="45">
        <v>45458.409314293953</v>
      </c>
      <c r="M73" s="46">
        <v>46408.645109490411</v>
      </c>
      <c r="N73" s="45"/>
      <c r="O73" s="46"/>
    </row>
    <row r="74" spans="1:15" x14ac:dyDescent="0.2">
      <c r="A74" s="11" t="str">
        <f t="shared" si="6"/>
        <v>1120202 - Region SjællandAlle uanset erf.</v>
      </c>
      <c r="B74" s="12" t="str">
        <f t="shared" si="9"/>
        <v>112020</v>
      </c>
      <c r="C74" s="14">
        <f t="shared" si="7"/>
        <v>0</v>
      </c>
      <c r="D74" s="14">
        <f t="shared" si="8"/>
        <v>0</v>
      </c>
      <c r="E74" s="19" t="str">
        <f t="shared" si="10"/>
        <v>112020 - Virksomhedsledelse af tværgående funktioner</v>
      </c>
      <c r="F74" s="19" t="str">
        <f t="shared" si="11"/>
        <v>Alle uanset erf.</v>
      </c>
      <c r="G74" s="40" t="s">
        <v>516</v>
      </c>
      <c r="H74" s="41" t="s">
        <v>25</v>
      </c>
      <c r="I74" s="42" t="s">
        <v>20</v>
      </c>
      <c r="J74" s="43" t="s">
        <v>10</v>
      </c>
      <c r="K74" s="44">
        <v>240</v>
      </c>
      <c r="L74" s="45">
        <v>47464.160735722791</v>
      </c>
      <c r="M74" s="46">
        <v>48659.622545262078</v>
      </c>
      <c r="N74" s="45"/>
      <c r="O74" s="46"/>
    </row>
    <row r="75" spans="1:15" x14ac:dyDescent="0.2">
      <c r="A75" s="11" t="str">
        <f t="shared" si="6"/>
        <v>1120203 - Region Syddanmark5-9 år</v>
      </c>
      <c r="B75" s="12" t="str">
        <f t="shared" si="9"/>
        <v>112020</v>
      </c>
      <c r="C75" s="14">
        <f t="shared" si="7"/>
        <v>0</v>
      </c>
      <c r="D75" s="14">
        <f t="shared" si="8"/>
        <v>0</v>
      </c>
      <c r="E75" s="19" t="str">
        <f t="shared" si="10"/>
        <v>112020 - Virksomhedsledelse af tværgående funktioner</v>
      </c>
      <c r="F75" s="19" t="str">
        <f t="shared" si="11"/>
        <v>5-9 år</v>
      </c>
      <c r="G75" s="40" t="s">
        <v>516</v>
      </c>
      <c r="H75" s="41" t="s">
        <v>25</v>
      </c>
      <c r="I75" s="42" t="s">
        <v>544</v>
      </c>
      <c r="J75" s="43" t="s">
        <v>15</v>
      </c>
      <c r="K75" s="44">
        <v>27</v>
      </c>
      <c r="L75" s="45">
        <v>48272.555482915268</v>
      </c>
      <c r="M75" s="46">
        <v>49196.05260717449</v>
      </c>
      <c r="N75" s="45"/>
      <c r="O75" s="46"/>
    </row>
    <row r="76" spans="1:15" x14ac:dyDescent="0.2">
      <c r="A76" s="11" t="str">
        <f t="shared" si="6"/>
        <v>1120203 - Region Syddanmark0-4 år</v>
      </c>
      <c r="B76" s="12" t="str">
        <f t="shared" si="9"/>
        <v>112020</v>
      </c>
      <c r="C76" s="14">
        <f t="shared" si="7"/>
        <v>0</v>
      </c>
      <c r="D76" s="14">
        <f t="shared" si="8"/>
        <v>0</v>
      </c>
      <c r="E76" s="19" t="str">
        <f t="shared" si="10"/>
        <v>112020 - Virksomhedsledelse af tværgående funktioner</v>
      </c>
      <c r="F76" s="19" t="str">
        <f t="shared" si="11"/>
        <v>0-4 år</v>
      </c>
      <c r="G76" s="40" t="s">
        <v>516</v>
      </c>
      <c r="H76" s="41" t="s">
        <v>25</v>
      </c>
      <c r="I76" s="42" t="s">
        <v>544</v>
      </c>
      <c r="J76" s="43" t="s">
        <v>16</v>
      </c>
      <c r="K76" s="44">
        <v>19</v>
      </c>
      <c r="L76" s="45">
        <v>50114.418106105302</v>
      </c>
      <c r="M76" s="46">
        <v>51065.716378023091</v>
      </c>
      <c r="N76" s="45"/>
      <c r="O76" s="46"/>
    </row>
    <row r="77" spans="1:15" x14ac:dyDescent="0.2">
      <c r="A77" s="11" t="str">
        <f t="shared" si="6"/>
        <v>1120203 - Region Syddanmark10-14 år</v>
      </c>
      <c r="B77" s="12" t="str">
        <f t="shared" si="9"/>
        <v>112020</v>
      </c>
      <c r="C77" s="14">
        <f t="shared" si="7"/>
        <v>0</v>
      </c>
      <c r="D77" s="14">
        <f t="shared" si="8"/>
        <v>0</v>
      </c>
      <c r="E77" s="19" t="str">
        <f t="shared" si="10"/>
        <v>112020 - Virksomhedsledelse af tværgående funktioner</v>
      </c>
      <c r="F77" s="19" t="str">
        <f t="shared" si="11"/>
        <v>10-14 år</v>
      </c>
      <c r="G77" s="40" t="s">
        <v>516</v>
      </c>
      <c r="H77" s="41" t="s">
        <v>25</v>
      </c>
      <c r="I77" s="42" t="s">
        <v>544</v>
      </c>
      <c r="J77" s="43" t="s">
        <v>17</v>
      </c>
      <c r="K77" s="44">
        <v>42</v>
      </c>
      <c r="L77" s="45">
        <v>50602.334040256406</v>
      </c>
      <c r="M77" s="46">
        <v>51876.835830259552</v>
      </c>
      <c r="N77" s="45"/>
      <c r="O77" s="46"/>
    </row>
    <row r="78" spans="1:15" x14ac:dyDescent="0.2">
      <c r="A78" s="11" t="str">
        <f t="shared" si="6"/>
        <v>1120203 - Region Syddanmark15-20 år</v>
      </c>
      <c r="B78" s="12" t="str">
        <f t="shared" si="9"/>
        <v>112020</v>
      </c>
      <c r="C78" s="14">
        <f t="shared" si="7"/>
        <v>0</v>
      </c>
      <c r="D78" s="14">
        <f t="shared" si="8"/>
        <v>0</v>
      </c>
      <c r="E78" s="19" t="str">
        <f t="shared" si="10"/>
        <v>112020 - Virksomhedsledelse af tværgående funktioner</v>
      </c>
      <c r="F78" s="19" t="str">
        <f t="shared" si="11"/>
        <v>15-20 år</v>
      </c>
      <c r="G78" s="40" t="s">
        <v>516</v>
      </c>
      <c r="H78" s="41" t="s">
        <v>25</v>
      </c>
      <c r="I78" s="42" t="s">
        <v>544</v>
      </c>
      <c r="J78" s="43" t="s">
        <v>18</v>
      </c>
      <c r="K78" s="44">
        <v>52</v>
      </c>
      <c r="L78" s="45">
        <v>55219.065522995843</v>
      </c>
      <c r="M78" s="46">
        <v>56609.847177363234</v>
      </c>
      <c r="N78" s="45"/>
      <c r="O78" s="46"/>
    </row>
    <row r="79" spans="1:15" x14ac:dyDescent="0.2">
      <c r="A79" s="11" t="str">
        <f t="shared" si="6"/>
        <v>1120203 - Region Syddanmark20-24 år</v>
      </c>
      <c r="B79" s="12" t="str">
        <f t="shared" si="9"/>
        <v>112020</v>
      </c>
      <c r="C79" s="14">
        <f t="shared" si="7"/>
        <v>0</v>
      </c>
      <c r="D79" s="14">
        <f t="shared" si="8"/>
        <v>0</v>
      </c>
      <c r="E79" s="19" t="str">
        <f t="shared" si="10"/>
        <v>112020 - Virksomhedsledelse af tværgående funktioner</v>
      </c>
      <c r="F79" s="19" t="str">
        <f t="shared" si="11"/>
        <v>20-24 år</v>
      </c>
      <c r="G79" s="40" t="s">
        <v>516</v>
      </c>
      <c r="H79" s="41" t="s">
        <v>25</v>
      </c>
      <c r="I79" s="42" t="s">
        <v>544</v>
      </c>
      <c r="J79" s="43" t="s">
        <v>19</v>
      </c>
      <c r="K79" s="44">
        <v>80</v>
      </c>
      <c r="L79" s="45">
        <v>63050.999731563585</v>
      </c>
      <c r="M79" s="46">
        <v>64411.184350165386</v>
      </c>
      <c r="N79" s="45"/>
      <c r="O79" s="46"/>
    </row>
    <row r="80" spans="1:15" x14ac:dyDescent="0.2">
      <c r="A80" s="11" t="str">
        <f t="shared" si="6"/>
        <v>1120203 - Region Syddanmark25 år og derover</v>
      </c>
      <c r="B80" s="12" t="str">
        <f t="shared" si="9"/>
        <v>112020</v>
      </c>
      <c r="C80" s="14">
        <f t="shared" si="7"/>
        <v>0</v>
      </c>
      <c r="D80" s="14">
        <f t="shared" si="8"/>
        <v>0</v>
      </c>
      <c r="E80" s="19" t="str">
        <f t="shared" si="10"/>
        <v>112020 - Virksomhedsledelse af tværgående funktioner</v>
      </c>
      <c r="F80" s="19" t="str">
        <f t="shared" si="11"/>
        <v>25 år og derover</v>
      </c>
      <c r="G80" s="40" t="s">
        <v>516</v>
      </c>
      <c r="H80" s="41" t="s">
        <v>25</v>
      </c>
      <c r="I80" s="42" t="s">
        <v>544</v>
      </c>
      <c r="J80" s="43" t="s">
        <v>9</v>
      </c>
      <c r="K80" s="44">
        <v>371</v>
      </c>
      <c r="L80" s="45">
        <v>52269.582215258066</v>
      </c>
      <c r="M80" s="46">
        <v>53586.076352525837</v>
      </c>
      <c r="N80" s="45"/>
      <c r="O80" s="46"/>
    </row>
    <row r="81" spans="1:15" x14ac:dyDescent="0.2">
      <c r="A81" s="11" t="str">
        <f t="shared" si="6"/>
        <v>1120203 - Region SyddanmarkAlle uanset erf.</v>
      </c>
      <c r="B81" s="12" t="str">
        <f t="shared" si="9"/>
        <v>112020</v>
      </c>
      <c r="C81" s="14">
        <f t="shared" si="7"/>
        <v>0</v>
      </c>
      <c r="D81" s="14">
        <f t="shared" si="8"/>
        <v>0</v>
      </c>
      <c r="E81" s="19" t="str">
        <f t="shared" si="10"/>
        <v>112020 - Virksomhedsledelse af tværgående funktioner</v>
      </c>
      <c r="F81" s="19" t="str">
        <f t="shared" si="11"/>
        <v>Alle uanset erf.</v>
      </c>
      <c r="G81" s="40" t="s">
        <v>516</v>
      </c>
      <c r="H81" s="41" t="s">
        <v>25</v>
      </c>
      <c r="I81" s="42" t="s">
        <v>544</v>
      </c>
      <c r="J81" s="43" t="s">
        <v>10</v>
      </c>
      <c r="K81" s="44">
        <v>591</v>
      </c>
      <c r="L81" s="45">
        <v>53253.621177874826</v>
      </c>
      <c r="M81" s="46">
        <v>54334.940196445226</v>
      </c>
      <c r="N81" s="45"/>
      <c r="O81" s="46"/>
    </row>
    <row r="82" spans="1:15" x14ac:dyDescent="0.2">
      <c r="A82" s="11" t="str">
        <f t="shared" si="6"/>
        <v>1120204 - Region Midtjylland5-9 år</v>
      </c>
      <c r="B82" s="12" t="str">
        <f t="shared" si="9"/>
        <v>112020</v>
      </c>
      <c r="C82" s="14">
        <f t="shared" si="7"/>
        <v>0</v>
      </c>
      <c r="D82" s="14">
        <f t="shared" si="8"/>
        <v>0</v>
      </c>
      <c r="E82" s="19" t="str">
        <f t="shared" si="10"/>
        <v>112020 - Virksomhedsledelse af tværgående funktioner</v>
      </c>
      <c r="F82" s="19" t="str">
        <f t="shared" si="11"/>
        <v>5-9 år</v>
      </c>
      <c r="G82" s="40" t="s">
        <v>516</v>
      </c>
      <c r="H82" s="41" t="s">
        <v>25</v>
      </c>
      <c r="I82" s="42" t="s">
        <v>517</v>
      </c>
      <c r="J82" s="43" t="s">
        <v>15</v>
      </c>
      <c r="K82" s="44">
        <v>26</v>
      </c>
      <c r="L82" s="45">
        <v>61058.998875456404</v>
      </c>
      <c r="M82" s="46">
        <v>62376.210520810295</v>
      </c>
      <c r="N82" s="45"/>
      <c r="O82" s="46"/>
    </row>
    <row r="83" spans="1:15" x14ac:dyDescent="0.2">
      <c r="A83" s="11" t="str">
        <f t="shared" si="6"/>
        <v>1120204 - Region Midtjylland10-14 år</v>
      </c>
      <c r="B83" s="12" t="str">
        <f t="shared" si="9"/>
        <v>112020</v>
      </c>
      <c r="C83" s="14">
        <f t="shared" si="7"/>
        <v>0</v>
      </c>
      <c r="D83" s="14">
        <f t="shared" si="8"/>
        <v>0</v>
      </c>
      <c r="E83" s="19" t="str">
        <f t="shared" si="10"/>
        <v>112020 - Virksomhedsledelse af tværgående funktioner</v>
      </c>
      <c r="F83" s="19" t="str">
        <f t="shared" si="11"/>
        <v>10-14 år</v>
      </c>
      <c r="G83" s="40" t="s">
        <v>516</v>
      </c>
      <c r="H83" s="41" t="s">
        <v>25</v>
      </c>
      <c r="I83" s="42" t="s">
        <v>517</v>
      </c>
      <c r="J83" s="43" t="s">
        <v>17</v>
      </c>
      <c r="K83" s="44">
        <v>52</v>
      </c>
      <c r="L83" s="45">
        <v>50344.454427366552</v>
      </c>
      <c r="M83" s="46">
        <v>51307.588829947068</v>
      </c>
      <c r="N83" s="45"/>
      <c r="O83" s="46"/>
    </row>
    <row r="84" spans="1:15" x14ac:dyDescent="0.2">
      <c r="A84" s="11" t="str">
        <f t="shared" si="6"/>
        <v>1120204 - Region Midtjylland15-20 år</v>
      </c>
      <c r="B84" s="12" t="str">
        <f t="shared" si="9"/>
        <v>112020</v>
      </c>
      <c r="C84" s="14">
        <f t="shared" si="7"/>
        <v>0</v>
      </c>
      <c r="D84" s="14">
        <f t="shared" si="8"/>
        <v>0</v>
      </c>
      <c r="E84" s="19" t="str">
        <f t="shared" si="10"/>
        <v>112020 - Virksomhedsledelse af tværgående funktioner</v>
      </c>
      <c r="F84" s="19" t="str">
        <f t="shared" si="11"/>
        <v>15-20 år</v>
      </c>
      <c r="G84" s="40" t="s">
        <v>516</v>
      </c>
      <c r="H84" s="41" t="s">
        <v>25</v>
      </c>
      <c r="I84" s="42" t="s">
        <v>517</v>
      </c>
      <c r="J84" s="43" t="s">
        <v>18</v>
      </c>
      <c r="K84" s="44">
        <v>72</v>
      </c>
      <c r="L84" s="45">
        <v>62247.831459001573</v>
      </c>
      <c r="M84" s="46">
        <v>63448.783115662358</v>
      </c>
      <c r="N84" s="45"/>
      <c r="O84" s="46"/>
    </row>
    <row r="85" spans="1:15" x14ac:dyDescent="0.2">
      <c r="A85" s="11" t="str">
        <f t="shared" si="6"/>
        <v>1120204 - Region Midtjylland20-24 år</v>
      </c>
      <c r="B85" s="12" t="str">
        <f t="shared" si="9"/>
        <v>112020</v>
      </c>
      <c r="C85" s="14">
        <f t="shared" si="7"/>
        <v>0</v>
      </c>
      <c r="D85" s="14">
        <f t="shared" si="8"/>
        <v>0</v>
      </c>
      <c r="E85" s="19" t="str">
        <f t="shared" si="10"/>
        <v>112020 - Virksomhedsledelse af tværgående funktioner</v>
      </c>
      <c r="F85" s="19" t="str">
        <f t="shared" si="11"/>
        <v>20-24 år</v>
      </c>
      <c r="G85" s="40" t="s">
        <v>516</v>
      </c>
      <c r="H85" s="41" t="s">
        <v>25</v>
      </c>
      <c r="I85" s="42" t="s">
        <v>517</v>
      </c>
      <c r="J85" s="43" t="s">
        <v>19</v>
      </c>
      <c r="K85" s="44">
        <v>90</v>
      </c>
      <c r="L85" s="45">
        <v>61018.858944830201</v>
      </c>
      <c r="M85" s="46">
        <v>62281.200355095709</v>
      </c>
      <c r="N85" s="45"/>
      <c r="O85" s="46"/>
    </row>
    <row r="86" spans="1:15" x14ac:dyDescent="0.2">
      <c r="A86" s="11" t="str">
        <f t="shared" si="6"/>
        <v>1120204 - Region Midtjylland25 år og derover</v>
      </c>
      <c r="B86" s="12" t="str">
        <f t="shared" si="9"/>
        <v>112020</v>
      </c>
      <c r="C86" s="14">
        <f t="shared" si="7"/>
        <v>0</v>
      </c>
      <c r="D86" s="14">
        <f t="shared" si="8"/>
        <v>0</v>
      </c>
      <c r="E86" s="19" t="str">
        <f t="shared" si="10"/>
        <v>112020 - Virksomhedsledelse af tværgående funktioner</v>
      </c>
      <c r="F86" s="19" t="str">
        <f t="shared" si="11"/>
        <v>25 år og derover</v>
      </c>
      <c r="G86" s="40" t="s">
        <v>516</v>
      </c>
      <c r="H86" s="41" t="s">
        <v>25</v>
      </c>
      <c r="I86" s="42" t="s">
        <v>517</v>
      </c>
      <c r="J86" s="43" t="s">
        <v>9</v>
      </c>
      <c r="K86" s="44">
        <v>411</v>
      </c>
      <c r="L86" s="45">
        <v>54098.039909928833</v>
      </c>
      <c r="M86" s="46">
        <v>55460.586717473627</v>
      </c>
      <c r="N86" s="45"/>
      <c r="O86" s="46"/>
    </row>
    <row r="87" spans="1:15" x14ac:dyDescent="0.2">
      <c r="A87" s="11" t="str">
        <f t="shared" si="6"/>
        <v>1120204 - Region MidtjyllandAlle uanset erf.</v>
      </c>
      <c r="B87" s="12" t="str">
        <f t="shared" si="9"/>
        <v>112020</v>
      </c>
      <c r="C87" s="14">
        <f t="shared" si="7"/>
        <v>0</v>
      </c>
      <c r="D87" s="14">
        <f t="shared" si="8"/>
        <v>0</v>
      </c>
      <c r="E87" s="19" t="str">
        <f t="shared" si="10"/>
        <v>112020 - Virksomhedsledelse af tværgående funktioner</v>
      </c>
      <c r="F87" s="19" t="str">
        <f t="shared" si="11"/>
        <v>Alle uanset erf.</v>
      </c>
      <c r="G87" s="40" t="s">
        <v>516</v>
      </c>
      <c r="H87" s="41" t="s">
        <v>25</v>
      </c>
      <c r="I87" s="42" t="s">
        <v>517</v>
      </c>
      <c r="J87" s="43" t="s">
        <v>10</v>
      </c>
      <c r="K87" s="44">
        <v>661</v>
      </c>
      <c r="L87" s="45">
        <v>56563.97945883729</v>
      </c>
      <c r="M87" s="46">
        <v>57654.968965575034</v>
      </c>
      <c r="N87" s="45"/>
      <c r="O87" s="46"/>
    </row>
    <row r="88" spans="1:15" x14ac:dyDescent="0.2">
      <c r="A88" s="11" t="str">
        <f t="shared" si="6"/>
        <v>1120205 - Region Nordjylland5-9 år</v>
      </c>
      <c r="B88" s="12" t="str">
        <f t="shared" si="9"/>
        <v>112020</v>
      </c>
      <c r="C88" s="14">
        <f t="shared" si="7"/>
        <v>0</v>
      </c>
      <c r="D88" s="14">
        <f t="shared" si="8"/>
        <v>0</v>
      </c>
      <c r="E88" s="19" t="str">
        <f t="shared" si="10"/>
        <v>112020 - Virksomhedsledelse af tværgående funktioner</v>
      </c>
      <c r="F88" s="19" t="str">
        <f t="shared" si="11"/>
        <v>5-9 år</v>
      </c>
      <c r="G88" s="40" t="s">
        <v>516</v>
      </c>
      <c r="H88" s="41" t="s">
        <v>25</v>
      </c>
      <c r="I88" s="42" t="s">
        <v>21</v>
      </c>
      <c r="J88" s="43" t="s">
        <v>15</v>
      </c>
      <c r="K88" s="44">
        <v>17</v>
      </c>
      <c r="L88" s="45">
        <v>49133.18751757314</v>
      </c>
      <c r="M88" s="46">
        <v>50149.641418781786</v>
      </c>
      <c r="N88" s="45"/>
      <c r="O88" s="46"/>
    </row>
    <row r="89" spans="1:15" x14ac:dyDescent="0.2">
      <c r="A89" s="11" t="str">
        <f t="shared" si="6"/>
        <v>1120205 - Region Nordjylland10-14 år</v>
      </c>
      <c r="B89" s="12" t="str">
        <f t="shared" si="9"/>
        <v>112020</v>
      </c>
      <c r="C89" s="14">
        <f t="shared" si="7"/>
        <v>0</v>
      </c>
      <c r="D89" s="14">
        <f t="shared" si="8"/>
        <v>0</v>
      </c>
      <c r="E89" s="19" t="str">
        <f t="shared" si="10"/>
        <v>112020 - Virksomhedsledelse af tværgående funktioner</v>
      </c>
      <c r="F89" s="19" t="str">
        <f t="shared" si="11"/>
        <v>10-14 år</v>
      </c>
      <c r="G89" s="40" t="s">
        <v>516</v>
      </c>
      <c r="H89" s="41" t="s">
        <v>25</v>
      </c>
      <c r="I89" s="42" t="s">
        <v>21</v>
      </c>
      <c r="J89" s="43" t="s">
        <v>17</v>
      </c>
      <c r="K89" s="44">
        <v>16</v>
      </c>
      <c r="L89" s="45">
        <v>47746.220216681824</v>
      </c>
      <c r="M89" s="46">
        <v>48744.279062549926</v>
      </c>
      <c r="N89" s="45"/>
      <c r="O89" s="46"/>
    </row>
    <row r="90" spans="1:15" x14ac:dyDescent="0.2">
      <c r="A90" s="11" t="str">
        <f t="shared" si="6"/>
        <v>1120205 - Region Nordjylland15-20 år</v>
      </c>
      <c r="B90" s="12" t="str">
        <f t="shared" si="9"/>
        <v>112020</v>
      </c>
      <c r="C90" s="14">
        <f t="shared" si="7"/>
        <v>0</v>
      </c>
      <c r="D90" s="14">
        <f t="shared" si="8"/>
        <v>0</v>
      </c>
      <c r="E90" s="19" t="str">
        <f t="shared" si="10"/>
        <v>112020 - Virksomhedsledelse af tværgående funktioner</v>
      </c>
      <c r="F90" s="19" t="str">
        <f t="shared" si="11"/>
        <v>15-20 år</v>
      </c>
      <c r="G90" s="40" t="s">
        <v>516</v>
      </c>
      <c r="H90" s="41" t="s">
        <v>25</v>
      </c>
      <c r="I90" s="42" t="s">
        <v>21</v>
      </c>
      <c r="J90" s="43" t="s">
        <v>18</v>
      </c>
      <c r="K90" s="44">
        <v>20</v>
      </c>
      <c r="L90" s="45">
        <v>44541.667414436881</v>
      </c>
      <c r="M90" s="46">
        <v>45472.740177284853</v>
      </c>
      <c r="N90" s="45"/>
      <c r="O90" s="46"/>
    </row>
    <row r="91" spans="1:15" x14ac:dyDescent="0.2">
      <c r="A91" s="11" t="str">
        <f t="shared" si="6"/>
        <v>1120205 - Region Nordjylland20-24 år</v>
      </c>
      <c r="B91" s="12" t="str">
        <f t="shared" si="9"/>
        <v>112020</v>
      </c>
      <c r="C91" s="14">
        <f t="shared" si="7"/>
        <v>0</v>
      </c>
      <c r="D91" s="14">
        <f t="shared" si="8"/>
        <v>0</v>
      </c>
      <c r="E91" s="19" t="str">
        <f t="shared" si="10"/>
        <v>112020 - Virksomhedsledelse af tværgående funktioner</v>
      </c>
      <c r="F91" s="19" t="str">
        <f t="shared" si="11"/>
        <v>20-24 år</v>
      </c>
      <c r="G91" s="40" t="s">
        <v>516</v>
      </c>
      <c r="H91" s="41" t="s">
        <v>25</v>
      </c>
      <c r="I91" s="42" t="s">
        <v>21</v>
      </c>
      <c r="J91" s="43" t="s">
        <v>19</v>
      </c>
      <c r="K91" s="44">
        <v>34</v>
      </c>
      <c r="L91" s="45">
        <v>51427.659473228414</v>
      </c>
      <c r="M91" s="46">
        <v>52537.096463664566</v>
      </c>
      <c r="N91" s="45"/>
      <c r="O91" s="46"/>
    </row>
    <row r="92" spans="1:15" x14ac:dyDescent="0.2">
      <c r="A92" s="11" t="str">
        <f t="shared" si="6"/>
        <v>1120205 - Region Nordjylland25 år og derover</v>
      </c>
      <c r="B92" s="12" t="str">
        <f t="shared" si="9"/>
        <v>112020</v>
      </c>
      <c r="C92" s="14">
        <f t="shared" si="7"/>
        <v>0</v>
      </c>
      <c r="D92" s="14">
        <f t="shared" si="8"/>
        <v>0</v>
      </c>
      <c r="E92" s="19" t="str">
        <f t="shared" si="10"/>
        <v>112020 - Virksomhedsledelse af tværgående funktioner</v>
      </c>
      <c r="F92" s="19" t="str">
        <f t="shared" si="11"/>
        <v>25 år og derover</v>
      </c>
      <c r="G92" s="40" t="s">
        <v>516</v>
      </c>
      <c r="H92" s="41" t="s">
        <v>25</v>
      </c>
      <c r="I92" s="42" t="s">
        <v>21</v>
      </c>
      <c r="J92" s="43" t="s">
        <v>9</v>
      </c>
      <c r="K92" s="44">
        <v>168</v>
      </c>
      <c r="L92" s="45">
        <v>47297.525677928767</v>
      </c>
      <c r="M92" s="46">
        <v>48305.124391424077</v>
      </c>
      <c r="N92" s="45"/>
      <c r="O92" s="46"/>
    </row>
    <row r="93" spans="1:15" x14ac:dyDescent="0.2">
      <c r="A93" s="11" t="str">
        <f t="shared" si="6"/>
        <v>1120205 - Region NordjyllandAlle uanset erf.</v>
      </c>
      <c r="B93" s="12" t="str">
        <f t="shared" si="9"/>
        <v>112020</v>
      </c>
      <c r="C93" s="14">
        <f t="shared" si="7"/>
        <v>0</v>
      </c>
      <c r="D93" s="14">
        <f t="shared" si="8"/>
        <v>0</v>
      </c>
      <c r="E93" s="19" t="str">
        <f t="shared" si="10"/>
        <v>112020 - Virksomhedsledelse af tværgående funktioner</v>
      </c>
      <c r="F93" s="19" t="str">
        <f t="shared" si="11"/>
        <v>Alle uanset erf.</v>
      </c>
      <c r="G93" s="40" t="s">
        <v>516</v>
      </c>
      <c r="H93" s="41" t="s">
        <v>25</v>
      </c>
      <c r="I93" s="42" t="s">
        <v>21</v>
      </c>
      <c r="J93" s="43" t="s">
        <v>10</v>
      </c>
      <c r="K93" s="44">
        <v>261</v>
      </c>
      <c r="L93" s="45">
        <v>48850.391856295588</v>
      </c>
      <c r="M93" s="46">
        <v>49871.531655321276</v>
      </c>
      <c r="N93" s="45"/>
      <c r="O93" s="46"/>
    </row>
    <row r="94" spans="1:15" x14ac:dyDescent="0.2">
      <c r="A94" s="11" t="str">
        <f t="shared" si="6"/>
        <v>1120206 - Alle regionerUnder 1 år</v>
      </c>
      <c r="B94" s="12" t="str">
        <f t="shared" si="9"/>
        <v>112020</v>
      </c>
      <c r="C94" s="14">
        <f t="shared" si="7"/>
        <v>0</v>
      </c>
      <c r="D94" s="14">
        <f t="shared" si="8"/>
        <v>0</v>
      </c>
      <c r="E94" s="19" t="str">
        <f t="shared" si="10"/>
        <v>112020 - Virksomhedsledelse af tværgående funktioner</v>
      </c>
      <c r="F94" s="19" t="str">
        <f t="shared" si="11"/>
        <v>Under 1 år</v>
      </c>
      <c r="G94" s="40" t="s">
        <v>516</v>
      </c>
      <c r="H94" s="41" t="s">
        <v>25</v>
      </c>
      <c r="I94" s="42" t="s">
        <v>11</v>
      </c>
      <c r="J94" s="43" t="s">
        <v>13</v>
      </c>
      <c r="K94" s="44">
        <v>40</v>
      </c>
      <c r="L94" s="45">
        <v>81814.993664272799</v>
      </c>
      <c r="M94" s="46">
        <v>83525.20607021192</v>
      </c>
      <c r="N94" s="45"/>
      <c r="O94" s="46"/>
    </row>
    <row r="95" spans="1:15" x14ac:dyDescent="0.2">
      <c r="A95" s="11" t="str">
        <f t="shared" si="6"/>
        <v>1120206 - Alle regioner1 år</v>
      </c>
      <c r="B95" s="12" t="str">
        <f t="shared" si="9"/>
        <v>112020</v>
      </c>
      <c r="C95" s="14">
        <f t="shared" si="7"/>
        <v>0</v>
      </c>
      <c r="D95" s="14">
        <f t="shared" si="8"/>
        <v>0</v>
      </c>
      <c r="E95" s="19" t="str">
        <f t="shared" si="10"/>
        <v>112020 - Virksomhedsledelse af tværgående funktioner</v>
      </c>
      <c r="F95" s="19" t="str">
        <f t="shared" si="11"/>
        <v>1 år</v>
      </c>
      <c r="G95" s="40" t="s">
        <v>516</v>
      </c>
      <c r="H95" s="41" t="s">
        <v>25</v>
      </c>
      <c r="I95" s="42" t="s">
        <v>11</v>
      </c>
      <c r="J95" s="43" t="s">
        <v>22</v>
      </c>
      <c r="K95" s="44">
        <v>26</v>
      </c>
      <c r="L95" s="45">
        <v>52478.829806375317</v>
      </c>
      <c r="M95" s="46">
        <v>53575.816333714283</v>
      </c>
      <c r="N95" s="45"/>
      <c r="O95" s="46"/>
    </row>
    <row r="96" spans="1:15" x14ac:dyDescent="0.2">
      <c r="A96" s="11" t="str">
        <f t="shared" si="6"/>
        <v>1120206 - Alle regioner2 år</v>
      </c>
      <c r="B96" s="12" t="str">
        <f t="shared" si="9"/>
        <v>112020</v>
      </c>
      <c r="C96" s="14">
        <f t="shared" si="7"/>
        <v>0</v>
      </c>
      <c r="D96" s="14">
        <f t="shared" si="8"/>
        <v>0</v>
      </c>
      <c r="E96" s="19" t="str">
        <f t="shared" si="10"/>
        <v>112020 - Virksomhedsledelse af tværgående funktioner</v>
      </c>
      <c r="F96" s="19" t="str">
        <f t="shared" si="11"/>
        <v>2 år</v>
      </c>
      <c r="G96" s="40" t="s">
        <v>516</v>
      </c>
      <c r="H96" s="41" t="s">
        <v>25</v>
      </c>
      <c r="I96" s="42" t="s">
        <v>11</v>
      </c>
      <c r="J96" s="43" t="s">
        <v>23</v>
      </c>
      <c r="K96" s="44">
        <v>28</v>
      </c>
      <c r="L96" s="45">
        <v>52437.304336437242</v>
      </c>
      <c r="M96" s="46">
        <v>53533.422839827668</v>
      </c>
      <c r="N96" s="45"/>
      <c r="O96" s="46"/>
    </row>
    <row r="97" spans="1:15" x14ac:dyDescent="0.2">
      <c r="A97" s="11" t="str">
        <f t="shared" si="6"/>
        <v>1120206 - Alle regioner3 år</v>
      </c>
      <c r="B97" s="12" t="str">
        <f t="shared" si="9"/>
        <v>112020</v>
      </c>
      <c r="C97" s="14">
        <f t="shared" si="7"/>
        <v>0</v>
      </c>
      <c r="D97" s="14">
        <f t="shared" si="8"/>
        <v>0</v>
      </c>
      <c r="E97" s="19" t="str">
        <f t="shared" si="10"/>
        <v>112020 - Virksomhedsledelse af tværgående funktioner</v>
      </c>
      <c r="F97" s="19" t="str">
        <f t="shared" si="11"/>
        <v>3 år</v>
      </c>
      <c r="G97" s="40" t="s">
        <v>516</v>
      </c>
      <c r="H97" s="41" t="s">
        <v>25</v>
      </c>
      <c r="I97" s="42" t="s">
        <v>11</v>
      </c>
      <c r="J97" s="43" t="s">
        <v>14</v>
      </c>
      <c r="K97" s="44">
        <v>24</v>
      </c>
      <c r="L97" s="45">
        <v>53822.192479897429</v>
      </c>
      <c r="M97" s="46">
        <v>54983.28617646468</v>
      </c>
      <c r="N97" s="45"/>
      <c r="O97" s="46"/>
    </row>
    <row r="98" spans="1:15" x14ac:dyDescent="0.2">
      <c r="A98" s="11" t="str">
        <f t="shared" si="6"/>
        <v>1120206 - Alle regioner4 år</v>
      </c>
      <c r="B98" s="12" t="str">
        <f t="shared" si="9"/>
        <v>112020</v>
      </c>
      <c r="C98" s="14">
        <f t="shared" si="7"/>
        <v>0</v>
      </c>
      <c r="D98" s="14">
        <f t="shared" si="8"/>
        <v>0</v>
      </c>
      <c r="E98" s="19" t="str">
        <f t="shared" si="10"/>
        <v>112020 - Virksomhedsledelse af tværgående funktioner</v>
      </c>
      <c r="F98" s="19" t="str">
        <f t="shared" si="11"/>
        <v>4 år</v>
      </c>
      <c r="G98" s="40" t="s">
        <v>516</v>
      </c>
      <c r="H98" s="41" t="s">
        <v>25</v>
      </c>
      <c r="I98" s="42" t="s">
        <v>11</v>
      </c>
      <c r="J98" s="43" t="s">
        <v>24</v>
      </c>
      <c r="K98" s="44">
        <v>25</v>
      </c>
      <c r="L98" s="45">
        <v>67698.688175010961</v>
      </c>
      <c r="M98" s="46">
        <v>69018.62272325372</v>
      </c>
      <c r="N98" s="45"/>
      <c r="O98" s="46"/>
    </row>
    <row r="99" spans="1:15" x14ac:dyDescent="0.2">
      <c r="A99" s="11" t="str">
        <f t="shared" si="6"/>
        <v>1120206 - Alle regioner5-9 år</v>
      </c>
      <c r="B99" s="12" t="str">
        <f t="shared" si="9"/>
        <v>112020</v>
      </c>
      <c r="C99" s="14">
        <f t="shared" si="7"/>
        <v>0</v>
      </c>
      <c r="D99" s="14">
        <f t="shared" si="8"/>
        <v>0</v>
      </c>
      <c r="E99" s="19" t="str">
        <f t="shared" si="10"/>
        <v>112020 - Virksomhedsledelse af tværgående funktioner</v>
      </c>
      <c r="F99" s="19" t="str">
        <f t="shared" si="11"/>
        <v>5-9 år</v>
      </c>
      <c r="G99" s="40" t="s">
        <v>516</v>
      </c>
      <c r="H99" s="41" t="s">
        <v>25</v>
      </c>
      <c r="I99" s="42" t="s">
        <v>11</v>
      </c>
      <c r="J99" s="43" t="s">
        <v>15</v>
      </c>
      <c r="K99" s="44">
        <v>154</v>
      </c>
      <c r="L99" s="45">
        <v>65377.968212573112</v>
      </c>
      <c r="M99" s="46">
        <v>66982.12635222885</v>
      </c>
      <c r="N99" s="45"/>
      <c r="O99" s="46"/>
    </row>
    <row r="100" spans="1:15" x14ac:dyDescent="0.2">
      <c r="A100" s="11" t="str">
        <f t="shared" si="6"/>
        <v>1120206 - Alle regioner0-4 år</v>
      </c>
      <c r="B100" s="12" t="str">
        <f t="shared" si="9"/>
        <v>112020</v>
      </c>
      <c r="C100" s="14">
        <f t="shared" si="7"/>
        <v>0</v>
      </c>
      <c r="D100" s="14">
        <f t="shared" si="8"/>
        <v>0</v>
      </c>
      <c r="E100" s="19" t="str">
        <f t="shared" si="10"/>
        <v>112020 - Virksomhedsledelse af tværgående funktioner</v>
      </c>
      <c r="F100" s="19" t="str">
        <f t="shared" si="11"/>
        <v>0-4 år</v>
      </c>
      <c r="G100" s="40" t="s">
        <v>516</v>
      </c>
      <c r="H100" s="41" t="s">
        <v>25</v>
      </c>
      <c r="I100" s="42" t="s">
        <v>11</v>
      </c>
      <c r="J100" s="43" t="s">
        <v>16</v>
      </c>
      <c r="K100" s="44">
        <v>143</v>
      </c>
      <c r="L100" s="45">
        <v>64597.932260074391</v>
      </c>
      <c r="M100" s="46">
        <v>66020.480586865073</v>
      </c>
      <c r="N100" s="45"/>
      <c r="O100" s="46"/>
    </row>
    <row r="101" spans="1:15" x14ac:dyDescent="0.2">
      <c r="A101" s="11" t="str">
        <f t="shared" si="6"/>
        <v>1120206 - Alle regioner10-14 år</v>
      </c>
      <c r="B101" s="12" t="str">
        <f t="shared" si="9"/>
        <v>112020</v>
      </c>
      <c r="C101" s="14">
        <f t="shared" si="7"/>
        <v>0</v>
      </c>
      <c r="D101" s="14">
        <f t="shared" si="8"/>
        <v>0</v>
      </c>
      <c r="E101" s="19" t="str">
        <f t="shared" si="10"/>
        <v>112020 - Virksomhedsledelse af tværgående funktioner</v>
      </c>
      <c r="F101" s="19" t="str">
        <f t="shared" si="11"/>
        <v>10-14 år</v>
      </c>
      <c r="G101" s="40" t="s">
        <v>516</v>
      </c>
      <c r="H101" s="41" t="s">
        <v>25</v>
      </c>
      <c r="I101" s="42" t="s">
        <v>11</v>
      </c>
      <c r="J101" s="43" t="s">
        <v>17</v>
      </c>
      <c r="K101" s="44">
        <v>245</v>
      </c>
      <c r="L101" s="45">
        <v>58843.723692238826</v>
      </c>
      <c r="M101" s="46">
        <v>60139.555273093683</v>
      </c>
      <c r="N101" s="45"/>
      <c r="O101" s="46"/>
    </row>
    <row r="102" spans="1:15" x14ac:dyDescent="0.2">
      <c r="A102" s="11" t="str">
        <f t="shared" si="6"/>
        <v>1120206 - Alle regioner15-20 år</v>
      </c>
      <c r="B102" s="12" t="str">
        <f t="shared" si="9"/>
        <v>112020</v>
      </c>
      <c r="C102" s="14">
        <f t="shared" si="7"/>
        <v>0</v>
      </c>
      <c r="D102" s="14">
        <f t="shared" si="8"/>
        <v>0</v>
      </c>
      <c r="E102" s="19" t="str">
        <f t="shared" si="10"/>
        <v>112020 - Virksomhedsledelse af tværgående funktioner</v>
      </c>
      <c r="F102" s="19" t="str">
        <f t="shared" si="11"/>
        <v>15-20 år</v>
      </c>
      <c r="G102" s="40" t="s">
        <v>516</v>
      </c>
      <c r="H102" s="41" t="s">
        <v>25</v>
      </c>
      <c r="I102" s="42" t="s">
        <v>11</v>
      </c>
      <c r="J102" s="43" t="s">
        <v>18</v>
      </c>
      <c r="K102" s="44">
        <v>317</v>
      </c>
      <c r="L102" s="45">
        <v>60864.372254815753</v>
      </c>
      <c r="M102" s="46">
        <v>62397.340108126024</v>
      </c>
      <c r="N102" s="45"/>
      <c r="O102" s="46"/>
    </row>
    <row r="103" spans="1:15" x14ac:dyDescent="0.2">
      <c r="A103" s="11" t="str">
        <f t="shared" si="6"/>
        <v>1120206 - Alle regioner20-24 år</v>
      </c>
      <c r="B103" s="12" t="str">
        <f t="shared" si="9"/>
        <v>112020</v>
      </c>
      <c r="C103" s="14">
        <f t="shared" si="7"/>
        <v>0</v>
      </c>
      <c r="D103" s="14">
        <f t="shared" si="8"/>
        <v>0</v>
      </c>
      <c r="E103" s="19" t="str">
        <f t="shared" si="10"/>
        <v>112020 - Virksomhedsledelse af tværgående funktioner</v>
      </c>
      <c r="F103" s="19" t="str">
        <f t="shared" si="11"/>
        <v>20-24 år</v>
      </c>
      <c r="G103" s="40" t="s">
        <v>516</v>
      </c>
      <c r="H103" s="41" t="s">
        <v>25</v>
      </c>
      <c r="I103" s="42" t="s">
        <v>11</v>
      </c>
      <c r="J103" s="43" t="s">
        <v>19</v>
      </c>
      <c r="K103" s="44">
        <v>413</v>
      </c>
      <c r="L103" s="45">
        <v>62908.328574999723</v>
      </c>
      <c r="M103" s="46">
        <v>64223.327197469087</v>
      </c>
      <c r="N103" s="45"/>
      <c r="O103" s="46"/>
    </row>
    <row r="104" spans="1:15" x14ac:dyDescent="0.2">
      <c r="A104" s="11" t="str">
        <f t="shared" si="6"/>
        <v>1120206 - Alle regioner25 år og derover</v>
      </c>
      <c r="B104" s="12" t="str">
        <f t="shared" si="9"/>
        <v>112020</v>
      </c>
      <c r="C104" s="14">
        <f t="shared" si="7"/>
        <v>0</v>
      </c>
      <c r="D104" s="14">
        <f t="shared" si="8"/>
        <v>0</v>
      </c>
      <c r="E104" s="19" t="str">
        <f t="shared" si="10"/>
        <v>112020 - Virksomhedsledelse af tværgående funktioner</v>
      </c>
      <c r="F104" s="19" t="str">
        <f t="shared" si="11"/>
        <v>25 år og derover</v>
      </c>
      <c r="G104" s="40" t="s">
        <v>516</v>
      </c>
      <c r="H104" s="41" t="s">
        <v>25</v>
      </c>
      <c r="I104" s="42" t="s">
        <v>11</v>
      </c>
      <c r="J104" s="43" t="s">
        <v>9</v>
      </c>
      <c r="K104" s="44">
        <v>1627</v>
      </c>
      <c r="L104" s="45">
        <v>53610.042941354244</v>
      </c>
      <c r="M104" s="46">
        <v>54579.224392148317</v>
      </c>
      <c r="N104" s="45"/>
      <c r="O104" s="46"/>
    </row>
    <row r="105" spans="1:15" x14ac:dyDescent="0.2">
      <c r="A105" s="11" t="str">
        <f t="shared" si="6"/>
        <v>1120206 - Alle regionerAlle uanset erf.</v>
      </c>
      <c r="B105" s="12" t="str">
        <f t="shared" si="9"/>
        <v>112020</v>
      </c>
      <c r="C105" s="14">
        <f t="shared" si="7"/>
        <v>0</v>
      </c>
      <c r="D105" s="14">
        <f t="shared" si="8"/>
        <v>0</v>
      </c>
      <c r="E105" s="19" t="str">
        <f t="shared" si="10"/>
        <v>112020 - Virksomhedsledelse af tværgående funktioner</v>
      </c>
      <c r="F105" s="19" t="str">
        <f t="shared" si="11"/>
        <v>Alle uanset erf.</v>
      </c>
      <c r="G105" s="40" t="s">
        <v>516</v>
      </c>
      <c r="H105" s="41" t="s">
        <v>25</v>
      </c>
      <c r="I105" s="42" t="s">
        <v>11</v>
      </c>
      <c r="J105" s="43" t="s">
        <v>10</v>
      </c>
      <c r="K105" s="44">
        <v>2899</v>
      </c>
      <c r="L105" s="45">
        <v>56570.395771311501</v>
      </c>
      <c r="M105" s="46">
        <v>57825.416367634491</v>
      </c>
      <c r="N105" s="45"/>
      <c r="O105" s="46"/>
    </row>
    <row r="106" spans="1:15" x14ac:dyDescent="0.2">
      <c r="A106" s="11" t="str">
        <f t="shared" si="6"/>
        <v>1211001 - Region HovedstadenUnder 1 år</v>
      </c>
      <c r="B106" s="12" t="str">
        <f t="shared" si="9"/>
        <v>121100</v>
      </c>
      <c r="C106" s="14">
        <f t="shared" si="7"/>
        <v>0</v>
      </c>
      <c r="D106" s="14">
        <f t="shared" si="8"/>
        <v>0</v>
      </c>
      <c r="E106" s="19" t="str">
        <f t="shared" si="10"/>
        <v>121100 - Ledelse inden for økonomifunktioner</v>
      </c>
      <c r="F106" s="19" t="str">
        <f t="shared" si="11"/>
        <v>Under 1 år</v>
      </c>
      <c r="G106" s="40" t="s">
        <v>516</v>
      </c>
      <c r="H106" s="41" t="s">
        <v>26</v>
      </c>
      <c r="I106" s="42" t="s">
        <v>8</v>
      </c>
      <c r="J106" s="43" t="s">
        <v>13</v>
      </c>
      <c r="K106" s="44">
        <v>15</v>
      </c>
      <c r="L106" s="45">
        <v>90814.746330943017</v>
      </c>
      <c r="M106" s="46">
        <v>92814.630242410713</v>
      </c>
      <c r="N106" s="45"/>
      <c r="O106" s="46"/>
    </row>
    <row r="107" spans="1:15" x14ac:dyDescent="0.2">
      <c r="A107" s="11" t="str">
        <f t="shared" si="6"/>
        <v>1211001 - Region Hovedstaden2 år</v>
      </c>
      <c r="B107" s="12" t="str">
        <f t="shared" si="9"/>
        <v>121100</v>
      </c>
      <c r="C107" s="14">
        <f t="shared" si="7"/>
        <v>0</v>
      </c>
      <c r="D107" s="14">
        <f t="shared" si="8"/>
        <v>0</v>
      </c>
      <c r="E107" s="19" t="str">
        <f t="shared" si="10"/>
        <v>121100 - Ledelse inden for økonomifunktioner</v>
      </c>
      <c r="F107" s="19" t="str">
        <f t="shared" si="11"/>
        <v>2 år</v>
      </c>
      <c r="G107" s="40" t="s">
        <v>516</v>
      </c>
      <c r="H107" s="41" t="s">
        <v>26</v>
      </c>
      <c r="I107" s="42" t="s">
        <v>8</v>
      </c>
      <c r="J107" s="43" t="s">
        <v>23</v>
      </c>
      <c r="K107" s="44">
        <v>11</v>
      </c>
      <c r="L107" s="45">
        <v>63365.123259957334</v>
      </c>
      <c r="M107" s="46">
        <v>64961.076580101399</v>
      </c>
      <c r="N107" s="45"/>
      <c r="O107" s="46"/>
    </row>
    <row r="108" spans="1:15" x14ac:dyDescent="0.2">
      <c r="A108" s="11" t="str">
        <f t="shared" si="6"/>
        <v>1211001 - Region Hovedstaden3 år</v>
      </c>
      <c r="B108" s="12" t="str">
        <f t="shared" si="9"/>
        <v>121100</v>
      </c>
      <c r="C108" s="14">
        <f t="shared" si="7"/>
        <v>0</v>
      </c>
      <c r="D108" s="14">
        <f t="shared" si="8"/>
        <v>0</v>
      </c>
      <c r="E108" s="19" t="str">
        <f t="shared" si="10"/>
        <v>121100 - Ledelse inden for økonomifunktioner</v>
      </c>
      <c r="F108" s="19" t="str">
        <f t="shared" si="11"/>
        <v>3 år</v>
      </c>
      <c r="G108" s="40" t="s">
        <v>516</v>
      </c>
      <c r="H108" s="41" t="s">
        <v>26</v>
      </c>
      <c r="I108" s="42" t="s">
        <v>8</v>
      </c>
      <c r="J108" s="43" t="s">
        <v>14</v>
      </c>
      <c r="K108" s="44">
        <v>17</v>
      </c>
      <c r="L108" s="45">
        <v>70707.104993216955</v>
      </c>
      <c r="M108" s="46">
        <v>72117.362074411009</v>
      </c>
      <c r="N108" s="45"/>
      <c r="O108" s="46"/>
    </row>
    <row r="109" spans="1:15" x14ac:dyDescent="0.2">
      <c r="A109" s="11" t="str">
        <f t="shared" si="6"/>
        <v>1211001 - Region Hovedstaden4 år</v>
      </c>
      <c r="B109" s="12" t="str">
        <f t="shared" si="9"/>
        <v>121100</v>
      </c>
      <c r="C109" s="14">
        <f t="shared" si="7"/>
        <v>0</v>
      </c>
      <c r="D109" s="14">
        <f t="shared" si="8"/>
        <v>0</v>
      </c>
      <c r="E109" s="19" t="str">
        <f t="shared" si="10"/>
        <v>121100 - Ledelse inden for økonomifunktioner</v>
      </c>
      <c r="F109" s="19" t="str">
        <f t="shared" si="11"/>
        <v>4 år</v>
      </c>
      <c r="G109" s="40" t="s">
        <v>516</v>
      </c>
      <c r="H109" s="41" t="s">
        <v>26</v>
      </c>
      <c r="I109" s="42" t="s">
        <v>8</v>
      </c>
      <c r="J109" s="43" t="s">
        <v>24</v>
      </c>
      <c r="K109" s="44">
        <v>14</v>
      </c>
      <c r="L109" s="45">
        <v>73079.081311503222</v>
      </c>
      <c r="M109" s="46">
        <v>74689.450143469672</v>
      </c>
      <c r="N109" s="45"/>
      <c r="O109" s="46"/>
    </row>
    <row r="110" spans="1:15" x14ac:dyDescent="0.2">
      <c r="A110" s="11" t="str">
        <f t="shared" si="6"/>
        <v>1211001 - Region Hovedstaden5-9 år</v>
      </c>
      <c r="B110" s="12" t="str">
        <f t="shared" si="9"/>
        <v>121100</v>
      </c>
      <c r="C110" s="14">
        <f t="shared" si="7"/>
        <v>0</v>
      </c>
      <c r="D110" s="14">
        <f t="shared" si="8"/>
        <v>0</v>
      </c>
      <c r="E110" s="19" t="str">
        <f t="shared" si="10"/>
        <v>121100 - Ledelse inden for økonomifunktioner</v>
      </c>
      <c r="F110" s="19" t="str">
        <f t="shared" si="11"/>
        <v>5-9 år</v>
      </c>
      <c r="G110" s="40" t="s">
        <v>516</v>
      </c>
      <c r="H110" s="41" t="s">
        <v>26</v>
      </c>
      <c r="I110" s="42" t="s">
        <v>8</v>
      </c>
      <c r="J110" s="43" t="s">
        <v>15</v>
      </c>
      <c r="K110" s="44">
        <v>100</v>
      </c>
      <c r="L110" s="45">
        <v>68439.244817484738</v>
      </c>
      <c r="M110" s="46">
        <v>69909.539652714433</v>
      </c>
      <c r="N110" s="45"/>
      <c r="O110" s="46"/>
    </row>
    <row r="111" spans="1:15" x14ac:dyDescent="0.2">
      <c r="A111" s="11" t="str">
        <f t="shared" si="6"/>
        <v>1211001 - Region Hovedstaden0-4 år</v>
      </c>
      <c r="B111" s="12" t="str">
        <f t="shared" si="9"/>
        <v>121100</v>
      </c>
      <c r="C111" s="14">
        <f t="shared" si="7"/>
        <v>0</v>
      </c>
      <c r="D111" s="14">
        <f t="shared" si="8"/>
        <v>0</v>
      </c>
      <c r="E111" s="19" t="str">
        <f t="shared" si="10"/>
        <v>121100 - Ledelse inden for økonomifunktioner</v>
      </c>
      <c r="F111" s="19" t="str">
        <f t="shared" si="11"/>
        <v>0-4 år</v>
      </c>
      <c r="G111" s="40" t="s">
        <v>516</v>
      </c>
      <c r="H111" s="41" t="s">
        <v>26</v>
      </c>
      <c r="I111" s="42" t="s">
        <v>8</v>
      </c>
      <c r="J111" s="43" t="s">
        <v>16</v>
      </c>
      <c r="K111" s="44">
        <v>66</v>
      </c>
      <c r="L111" s="45">
        <v>73079.081311503222</v>
      </c>
      <c r="M111" s="46">
        <v>74689.450143469672</v>
      </c>
      <c r="N111" s="45"/>
      <c r="O111" s="46"/>
    </row>
    <row r="112" spans="1:15" x14ac:dyDescent="0.2">
      <c r="A112" s="11" t="str">
        <f t="shared" si="6"/>
        <v>1211001 - Region Hovedstaden10-14 år</v>
      </c>
      <c r="B112" s="12" t="str">
        <f t="shared" si="9"/>
        <v>121100</v>
      </c>
      <c r="C112" s="14">
        <f t="shared" si="7"/>
        <v>0</v>
      </c>
      <c r="D112" s="14">
        <f t="shared" si="8"/>
        <v>0</v>
      </c>
      <c r="E112" s="19" t="str">
        <f t="shared" si="10"/>
        <v>121100 - Ledelse inden for økonomifunktioner</v>
      </c>
      <c r="F112" s="19" t="str">
        <f t="shared" si="11"/>
        <v>10-14 år</v>
      </c>
      <c r="G112" s="40" t="s">
        <v>516</v>
      </c>
      <c r="H112" s="41" t="s">
        <v>26</v>
      </c>
      <c r="I112" s="42" t="s">
        <v>8</v>
      </c>
      <c r="J112" s="43" t="s">
        <v>17</v>
      </c>
      <c r="K112" s="44">
        <v>120</v>
      </c>
      <c r="L112" s="45">
        <v>78616.72388281957</v>
      </c>
      <c r="M112" s="46">
        <v>79922.033661131049</v>
      </c>
      <c r="N112" s="45"/>
      <c r="O112" s="46"/>
    </row>
    <row r="113" spans="1:15" x14ac:dyDescent="0.2">
      <c r="A113" s="11" t="str">
        <f t="shared" si="6"/>
        <v>1211001 - Region Hovedstaden15-20 år</v>
      </c>
      <c r="B113" s="12" t="str">
        <f t="shared" si="9"/>
        <v>121100</v>
      </c>
      <c r="C113" s="14">
        <f t="shared" si="7"/>
        <v>0</v>
      </c>
      <c r="D113" s="14">
        <f t="shared" si="8"/>
        <v>0</v>
      </c>
      <c r="E113" s="19" t="str">
        <f t="shared" si="10"/>
        <v>121100 - Ledelse inden for økonomifunktioner</v>
      </c>
      <c r="F113" s="19" t="str">
        <f t="shared" si="11"/>
        <v>15-20 år</v>
      </c>
      <c r="G113" s="40" t="s">
        <v>516</v>
      </c>
      <c r="H113" s="41" t="s">
        <v>26</v>
      </c>
      <c r="I113" s="42" t="s">
        <v>8</v>
      </c>
      <c r="J113" s="43" t="s">
        <v>18</v>
      </c>
      <c r="K113" s="44">
        <v>139</v>
      </c>
      <c r="L113" s="45">
        <v>78470.818025223663</v>
      </c>
      <c r="M113" s="46">
        <v>80158.762291357561</v>
      </c>
      <c r="N113" s="45"/>
      <c r="O113" s="46"/>
    </row>
    <row r="114" spans="1:15" x14ac:dyDescent="0.2">
      <c r="A114" s="11" t="str">
        <f t="shared" si="6"/>
        <v>1211001 - Region Hovedstaden20-24 år</v>
      </c>
      <c r="B114" s="12" t="str">
        <f t="shared" si="9"/>
        <v>121100</v>
      </c>
      <c r="C114" s="14">
        <f t="shared" si="7"/>
        <v>0</v>
      </c>
      <c r="D114" s="14">
        <f t="shared" si="8"/>
        <v>0</v>
      </c>
      <c r="E114" s="19" t="str">
        <f t="shared" si="10"/>
        <v>121100 - Ledelse inden for økonomifunktioner</v>
      </c>
      <c r="F114" s="19" t="str">
        <f t="shared" si="11"/>
        <v>20-24 år</v>
      </c>
      <c r="G114" s="40" t="s">
        <v>516</v>
      </c>
      <c r="H114" s="41" t="s">
        <v>26</v>
      </c>
      <c r="I114" s="42" t="s">
        <v>8</v>
      </c>
      <c r="J114" s="43" t="s">
        <v>19</v>
      </c>
      <c r="K114" s="44">
        <v>149</v>
      </c>
      <c r="L114" s="45">
        <v>76068.415712207658</v>
      </c>
      <c r="M114" s="46">
        <v>77709.422031753085</v>
      </c>
      <c r="N114" s="45"/>
      <c r="O114" s="46"/>
    </row>
    <row r="115" spans="1:15" x14ac:dyDescent="0.2">
      <c r="A115" s="11" t="str">
        <f t="shared" si="6"/>
        <v>1211001 - Region Hovedstaden25 år og derover</v>
      </c>
      <c r="B115" s="12" t="str">
        <f t="shared" si="9"/>
        <v>121100</v>
      </c>
      <c r="C115" s="14">
        <f t="shared" si="7"/>
        <v>0</v>
      </c>
      <c r="D115" s="14">
        <f t="shared" si="8"/>
        <v>0</v>
      </c>
      <c r="E115" s="19" t="str">
        <f t="shared" si="10"/>
        <v>121100 - Ledelse inden for økonomifunktioner</v>
      </c>
      <c r="F115" s="19" t="str">
        <f t="shared" si="11"/>
        <v>25 år og derover</v>
      </c>
      <c r="G115" s="40" t="s">
        <v>516</v>
      </c>
      <c r="H115" s="41" t="s">
        <v>26</v>
      </c>
      <c r="I115" s="42" t="s">
        <v>8</v>
      </c>
      <c r="J115" s="43" t="s">
        <v>9</v>
      </c>
      <c r="K115" s="44">
        <v>365</v>
      </c>
      <c r="L115" s="45">
        <v>65344.530969436375</v>
      </c>
      <c r="M115" s="46">
        <v>66696.750869627678</v>
      </c>
      <c r="N115" s="45"/>
      <c r="O115" s="46"/>
    </row>
    <row r="116" spans="1:15" x14ac:dyDescent="0.2">
      <c r="A116" s="11" t="str">
        <f t="shared" si="6"/>
        <v>1211001 - Region HovedstadenAlle uanset erf.</v>
      </c>
      <c r="B116" s="12" t="str">
        <f t="shared" si="9"/>
        <v>121100</v>
      </c>
      <c r="C116" s="14">
        <f t="shared" si="7"/>
        <v>0</v>
      </c>
      <c r="D116" s="14">
        <f t="shared" si="8"/>
        <v>0</v>
      </c>
      <c r="E116" s="19" t="str">
        <f t="shared" si="10"/>
        <v>121100 - Ledelse inden for økonomifunktioner</v>
      </c>
      <c r="F116" s="19" t="str">
        <f t="shared" si="11"/>
        <v>Alle uanset erf.</v>
      </c>
      <c r="G116" s="40" t="s">
        <v>516</v>
      </c>
      <c r="H116" s="41" t="s">
        <v>26</v>
      </c>
      <c r="I116" s="42" t="s">
        <v>8</v>
      </c>
      <c r="J116" s="43" t="s">
        <v>10</v>
      </c>
      <c r="K116" s="44">
        <v>939</v>
      </c>
      <c r="L116" s="45">
        <v>70487.968520470618</v>
      </c>
      <c r="M116" s="46">
        <v>71961.407468933146</v>
      </c>
      <c r="N116" s="45"/>
      <c r="O116" s="46"/>
    </row>
    <row r="117" spans="1:15" x14ac:dyDescent="0.2">
      <c r="A117" s="11" t="str">
        <f t="shared" si="6"/>
        <v>1211002 - Region Sjælland5-9 år</v>
      </c>
      <c r="B117" s="12" t="str">
        <f t="shared" si="9"/>
        <v>121100</v>
      </c>
      <c r="C117" s="14">
        <f t="shared" si="7"/>
        <v>0</v>
      </c>
      <c r="D117" s="14">
        <f t="shared" si="8"/>
        <v>0</v>
      </c>
      <c r="E117" s="19" t="str">
        <f t="shared" si="10"/>
        <v>121100 - Ledelse inden for økonomifunktioner</v>
      </c>
      <c r="F117" s="19" t="str">
        <f t="shared" si="11"/>
        <v>5-9 år</v>
      </c>
      <c r="G117" s="40" t="s">
        <v>516</v>
      </c>
      <c r="H117" s="41" t="s">
        <v>26</v>
      </c>
      <c r="I117" s="42" t="s">
        <v>20</v>
      </c>
      <c r="J117" s="43" t="s">
        <v>15</v>
      </c>
      <c r="K117" s="44">
        <v>11</v>
      </c>
      <c r="L117" s="45">
        <v>48835.887637658227</v>
      </c>
      <c r="M117" s="46">
        <v>49911.330888172699</v>
      </c>
      <c r="N117" s="45"/>
      <c r="O117" s="46"/>
    </row>
    <row r="118" spans="1:15" x14ac:dyDescent="0.2">
      <c r="A118" s="11" t="str">
        <f t="shared" si="6"/>
        <v>1211002 - Region Sjælland10-14 år</v>
      </c>
      <c r="B118" s="12" t="str">
        <f t="shared" si="9"/>
        <v>121100</v>
      </c>
      <c r="C118" s="14">
        <f t="shared" si="7"/>
        <v>0</v>
      </c>
      <c r="D118" s="14">
        <f t="shared" si="8"/>
        <v>0</v>
      </c>
      <c r="E118" s="19" t="str">
        <f t="shared" si="10"/>
        <v>121100 - Ledelse inden for økonomifunktioner</v>
      </c>
      <c r="F118" s="19" t="str">
        <f t="shared" si="11"/>
        <v>10-14 år</v>
      </c>
      <c r="G118" s="40" t="s">
        <v>516</v>
      </c>
      <c r="H118" s="41" t="s">
        <v>26</v>
      </c>
      <c r="I118" s="42" t="s">
        <v>20</v>
      </c>
      <c r="J118" s="43" t="s">
        <v>17</v>
      </c>
      <c r="K118" s="44">
        <v>17</v>
      </c>
      <c r="L118" s="45">
        <v>56029.446877652903</v>
      </c>
      <c r="M118" s="46">
        <v>57093.027340232933</v>
      </c>
      <c r="N118" s="45"/>
      <c r="O118" s="46"/>
    </row>
    <row r="119" spans="1:15" x14ac:dyDescent="0.2">
      <c r="A119" s="11" t="str">
        <f t="shared" si="6"/>
        <v>1211002 - Region Sjælland15-20 år</v>
      </c>
      <c r="B119" s="12" t="str">
        <f t="shared" si="9"/>
        <v>121100</v>
      </c>
      <c r="C119" s="14">
        <f t="shared" si="7"/>
        <v>0</v>
      </c>
      <c r="D119" s="14">
        <f t="shared" si="8"/>
        <v>0</v>
      </c>
      <c r="E119" s="19" t="str">
        <f t="shared" si="10"/>
        <v>121100 - Ledelse inden for økonomifunktioner</v>
      </c>
      <c r="F119" s="19" t="str">
        <f t="shared" si="11"/>
        <v>15-20 år</v>
      </c>
      <c r="G119" s="40" t="s">
        <v>516</v>
      </c>
      <c r="H119" s="41" t="s">
        <v>26</v>
      </c>
      <c r="I119" s="42" t="s">
        <v>20</v>
      </c>
      <c r="J119" s="43" t="s">
        <v>18</v>
      </c>
      <c r="K119" s="44">
        <v>17</v>
      </c>
      <c r="L119" s="45">
        <v>55869.543668925551</v>
      </c>
      <c r="M119" s="46">
        <v>56815.659842744062</v>
      </c>
      <c r="N119" s="45"/>
      <c r="O119" s="46"/>
    </row>
    <row r="120" spans="1:15" x14ac:dyDescent="0.2">
      <c r="A120" s="11" t="str">
        <f t="shared" si="6"/>
        <v>1211002 - Region Sjælland20-24 år</v>
      </c>
      <c r="B120" s="12" t="str">
        <f t="shared" si="9"/>
        <v>121100</v>
      </c>
      <c r="C120" s="14">
        <f t="shared" si="7"/>
        <v>0</v>
      </c>
      <c r="D120" s="14">
        <f t="shared" si="8"/>
        <v>0</v>
      </c>
      <c r="E120" s="19" t="str">
        <f t="shared" si="10"/>
        <v>121100 - Ledelse inden for økonomifunktioner</v>
      </c>
      <c r="F120" s="19" t="str">
        <f t="shared" si="11"/>
        <v>20-24 år</v>
      </c>
      <c r="G120" s="40" t="s">
        <v>516</v>
      </c>
      <c r="H120" s="41" t="s">
        <v>26</v>
      </c>
      <c r="I120" s="42" t="s">
        <v>20</v>
      </c>
      <c r="J120" s="43" t="s">
        <v>19</v>
      </c>
      <c r="K120" s="44">
        <v>28</v>
      </c>
      <c r="L120" s="45">
        <v>55862.358026482703</v>
      </c>
      <c r="M120" s="46">
        <v>57018.02316069416</v>
      </c>
      <c r="N120" s="45"/>
      <c r="O120" s="46"/>
    </row>
    <row r="121" spans="1:15" x14ac:dyDescent="0.2">
      <c r="A121" s="11" t="str">
        <f t="shared" si="6"/>
        <v>1211002 - Region Sjælland25 år og derover</v>
      </c>
      <c r="B121" s="12" t="str">
        <f t="shared" si="9"/>
        <v>121100</v>
      </c>
      <c r="C121" s="14">
        <f t="shared" si="7"/>
        <v>0</v>
      </c>
      <c r="D121" s="14">
        <f t="shared" si="8"/>
        <v>0</v>
      </c>
      <c r="E121" s="19" t="str">
        <f t="shared" si="10"/>
        <v>121100 - Ledelse inden for økonomifunktioner</v>
      </c>
      <c r="F121" s="19" t="str">
        <f t="shared" si="11"/>
        <v>25 år og derover</v>
      </c>
      <c r="G121" s="40" t="s">
        <v>516</v>
      </c>
      <c r="H121" s="41" t="s">
        <v>26</v>
      </c>
      <c r="I121" s="42" t="s">
        <v>20</v>
      </c>
      <c r="J121" s="43" t="s">
        <v>9</v>
      </c>
      <c r="K121" s="44">
        <v>150</v>
      </c>
      <c r="L121" s="45">
        <v>51696.551556057471</v>
      </c>
      <c r="M121" s="46">
        <v>52777.185799925275</v>
      </c>
      <c r="N121" s="45"/>
      <c r="O121" s="46"/>
    </row>
    <row r="122" spans="1:15" x14ac:dyDescent="0.2">
      <c r="A122" s="11" t="str">
        <f t="shared" si="6"/>
        <v>1211002 - Region SjællandAlle uanset erf.</v>
      </c>
      <c r="B122" s="12" t="str">
        <f t="shared" si="9"/>
        <v>121100</v>
      </c>
      <c r="C122" s="14">
        <f t="shared" si="7"/>
        <v>0</v>
      </c>
      <c r="D122" s="14">
        <f t="shared" si="8"/>
        <v>0</v>
      </c>
      <c r="E122" s="19" t="str">
        <f t="shared" si="10"/>
        <v>121100 - Ledelse inden for økonomifunktioner</v>
      </c>
      <c r="F122" s="19" t="str">
        <f t="shared" si="11"/>
        <v>Alle uanset erf.</v>
      </c>
      <c r="G122" s="40" t="s">
        <v>516</v>
      </c>
      <c r="H122" s="41" t="s">
        <v>26</v>
      </c>
      <c r="I122" s="42" t="s">
        <v>20</v>
      </c>
      <c r="J122" s="43" t="s">
        <v>10</v>
      </c>
      <c r="K122" s="44">
        <v>230</v>
      </c>
      <c r="L122" s="45">
        <v>52830.607369160949</v>
      </c>
      <c r="M122" s="46">
        <v>53970.309829722421</v>
      </c>
      <c r="N122" s="45"/>
      <c r="O122" s="46"/>
    </row>
    <row r="123" spans="1:15" x14ac:dyDescent="0.2">
      <c r="A123" s="11" t="str">
        <f t="shared" si="6"/>
        <v>1211003 - Region Syddanmark5-9 år</v>
      </c>
      <c r="B123" s="12" t="str">
        <f t="shared" si="9"/>
        <v>121100</v>
      </c>
      <c r="C123" s="14">
        <f t="shared" si="7"/>
        <v>0</v>
      </c>
      <c r="D123" s="14">
        <f t="shared" si="8"/>
        <v>0</v>
      </c>
      <c r="E123" s="19" t="str">
        <f t="shared" si="10"/>
        <v>121100 - Ledelse inden for økonomifunktioner</v>
      </c>
      <c r="F123" s="19" t="str">
        <f t="shared" si="11"/>
        <v>5-9 år</v>
      </c>
      <c r="G123" s="40" t="s">
        <v>516</v>
      </c>
      <c r="H123" s="41" t="s">
        <v>26</v>
      </c>
      <c r="I123" s="42" t="s">
        <v>544</v>
      </c>
      <c r="J123" s="43" t="s">
        <v>15</v>
      </c>
      <c r="K123" s="44">
        <v>46</v>
      </c>
      <c r="L123" s="45">
        <v>56897.996122871547</v>
      </c>
      <c r="M123" s="46">
        <v>58125.443419267896</v>
      </c>
      <c r="N123" s="45"/>
      <c r="O123" s="46"/>
    </row>
    <row r="124" spans="1:15" x14ac:dyDescent="0.2">
      <c r="A124" s="11" t="str">
        <f t="shared" si="6"/>
        <v>1211003 - Region Syddanmark0-4 år</v>
      </c>
      <c r="B124" s="12" t="str">
        <f t="shared" si="9"/>
        <v>121100</v>
      </c>
      <c r="C124" s="14">
        <f t="shared" si="7"/>
        <v>0</v>
      </c>
      <c r="D124" s="14">
        <f t="shared" si="8"/>
        <v>0</v>
      </c>
      <c r="E124" s="19" t="str">
        <f t="shared" si="10"/>
        <v>121100 - Ledelse inden for økonomifunktioner</v>
      </c>
      <c r="F124" s="19" t="str">
        <f t="shared" si="11"/>
        <v>0-4 år</v>
      </c>
      <c r="G124" s="40" t="s">
        <v>516</v>
      </c>
      <c r="H124" s="41" t="s">
        <v>26</v>
      </c>
      <c r="I124" s="42" t="s">
        <v>544</v>
      </c>
      <c r="J124" s="43" t="s">
        <v>16</v>
      </c>
      <c r="K124" s="44">
        <v>22</v>
      </c>
      <c r="L124" s="45">
        <v>72463.821881799551</v>
      </c>
      <c r="M124" s="46">
        <v>74060.632872159535</v>
      </c>
      <c r="N124" s="45"/>
      <c r="O124" s="46"/>
    </row>
    <row r="125" spans="1:15" x14ac:dyDescent="0.2">
      <c r="A125" s="11" t="str">
        <f t="shared" si="6"/>
        <v>1211003 - Region Syddanmark10-14 år</v>
      </c>
      <c r="B125" s="12" t="str">
        <f t="shared" si="9"/>
        <v>121100</v>
      </c>
      <c r="C125" s="14">
        <f t="shared" si="7"/>
        <v>0</v>
      </c>
      <c r="D125" s="14">
        <f t="shared" si="8"/>
        <v>0</v>
      </c>
      <c r="E125" s="19" t="str">
        <f t="shared" si="10"/>
        <v>121100 - Ledelse inden for økonomifunktioner</v>
      </c>
      <c r="F125" s="19" t="str">
        <f t="shared" si="11"/>
        <v>10-14 år</v>
      </c>
      <c r="G125" s="40" t="s">
        <v>516</v>
      </c>
      <c r="H125" s="41" t="s">
        <v>26</v>
      </c>
      <c r="I125" s="42" t="s">
        <v>544</v>
      </c>
      <c r="J125" s="43" t="s">
        <v>17</v>
      </c>
      <c r="K125" s="44">
        <v>55</v>
      </c>
      <c r="L125" s="45">
        <v>69137.625626994617</v>
      </c>
      <c r="M125" s="46">
        <v>70569.450466974216</v>
      </c>
      <c r="N125" s="45"/>
      <c r="O125" s="46"/>
    </row>
    <row r="126" spans="1:15" x14ac:dyDescent="0.2">
      <c r="A126" s="11" t="str">
        <f t="shared" si="6"/>
        <v>1211003 - Region Syddanmark15-20 år</v>
      </c>
      <c r="B126" s="12" t="str">
        <f t="shared" si="9"/>
        <v>121100</v>
      </c>
      <c r="C126" s="14">
        <f t="shared" si="7"/>
        <v>0</v>
      </c>
      <c r="D126" s="14">
        <f t="shared" si="8"/>
        <v>0</v>
      </c>
      <c r="E126" s="19" t="str">
        <f t="shared" si="10"/>
        <v>121100 - Ledelse inden for økonomifunktioner</v>
      </c>
      <c r="F126" s="19" t="str">
        <f t="shared" si="11"/>
        <v>15-20 år</v>
      </c>
      <c r="G126" s="40" t="s">
        <v>516</v>
      </c>
      <c r="H126" s="41" t="s">
        <v>26</v>
      </c>
      <c r="I126" s="42" t="s">
        <v>544</v>
      </c>
      <c r="J126" s="43" t="s">
        <v>18</v>
      </c>
      <c r="K126" s="44">
        <v>67</v>
      </c>
      <c r="L126" s="45">
        <v>70692.73258437113</v>
      </c>
      <c r="M126" s="46">
        <v>72195.260910764235</v>
      </c>
      <c r="N126" s="45"/>
      <c r="O126" s="46"/>
    </row>
    <row r="127" spans="1:15" x14ac:dyDescent="0.2">
      <c r="A127" s="11" t="str">
        <f t="shared" si="6"/>
        <v>1211003 - Region Syddanmark20-24 år</v>
      </c>
      <c r="B127" s="12" t="str">
        <f t="shared" si="9"/>
        <v>121100</v>
      </c>
      <c r="C127" s="14">
        <f t="shared" si="7"/>
        <v>0</v>
      </c>
      <c r="D127" s="14">
        <f t="shared" si="8"/>
        <v>0</v>
      </c>
      <c r="E127" s="19" t="str">
        <f t="shared" si="10"/>
        <v>121100 - Ledelse inden for økonomifunktioner</v>
      </c>
      <c r="F127" s="19" t="str">
        <f t="shared" si="11"/>
        <v>20-24 år</v>
      </c>
      <c r="G127" s="40" t="s">
        <v>516</v>
      </c>
      <c r="H127" s="41" t="s">
        <v>26</v>
      </c>
      <c r="I127" s="42" t="s">
        <v>544</v>
      </c>
      <c r="J127" s="43" t="s">
        <v>19</v>
      </c>
      <c r="K127" s="44">
        <v>100</v>
      </c>
      <c r="L127" s="45">
        <v>71275.769138623044</v>
      </c>
      <c r="M127" s="46">
        <v>72723.029306629178</v>
      </c>
      <c r="N127" s="45"/>
      <c r="O127" s="46"/>
    </row>
    <row r="128" spans="1:15" x14ac:dyDescent="0.2">
      <c r="A128" s="11" t="str">
        <f t="shared" si="6"/>
        <v>1211003 - Region Syddanmark25 år og derover</v>
      </c>
      <c r="B128" s="12" t="str">
        <f t="shared" si="9"/>
        <v>121100</v>
      </c>
      <c r="C128" s="14">
        <f t="shared" si="7"/>
        <v>0</v>
      </c>
      <c r="D128" s="14">
        <f t="shared" si="8"/>
        <v>0</v>
      </c>
      <c r="E128" s="19" t="str">
        <f t="shared" si="10"/>
        <v>121100 - Ledelse inden for økonomifunktioner</v>
      </c>
      <c r="F128" s="19" t="str">
        <f t="shared" si="11"/>
        <v>25 år og derover</v>
      </c>
      <c r="G128" s="40" t="s">
        <v>516</v>
      </c>
      <c r="H128" s="41" t="s">
        <v>26</v>
      </c>
      <c r="I128" s="42" t="s">
        <v>544</v>
      </c>
      <c r="J128" s="43" t="s">
        <v>9</v>
      </c>
      <c r="K128" s="44">
        <v>286</v>
      </c>
      <c r="L128" s="45">
        <v>60602.824227637888</v>
      </c>
      <c r="M128" s="46">
        <v>61771.71379204945</v>
      </c>
      <c r="N128" s="45"/>
      <c r="O128" s="46"/>
    </row>
    <row r="129" spans="1:15" x14ac:dyDescent="0.2">
      <c r="A129" s="11" t="str">
        <f t="shared" si="6"/>
        <v>1211003 - Region SyddanmarkAlle uanset erf.</v>
      </c>
      <c r="B129" s="12" t="str">
        <f t="shared" si="9"/>
        <v>121100</v>
      </c>
      <c r="C129" s="14">
        <f t="shared" si="7"/>
        <v>0</v>
      </c>
      <c r="D129" s="14">
        <f t="shared" si="8"/>
        <v>0</v>
      </c>
      <c r="E129" s="19" t="str">
        <f t="shared" si="10"/>
        <v>121100 - Ledelse inden for økonomifunktioner</v>
      </c>
      <c r="F129" s="19" t="str">
        <f t="shared" si="11"/>
        <v>Alle uanset erf.</v>
      </c>
      <c r="G129" s="40" t="s">
        <v>516</v>
      </c>
      <c r="H129" s="41" t="s">
        <v>26</v>
      </c>
      <c r="I129" s="42" t="s">
        <v>544</v>
      </c>
      <c r="J129" s="43" t="s">
        <v>10</v>
      </c>
      <c r="K129" s="44">
        <v>576</v>
      </c>
      <c r="L129" s="45">
        <v>63889.015130610409</v>
      </c>
      <c r="M129" s="46">
        <v>65163.285036118497</v>
      </c>
      <c r="N129" s="45"/>
      <c r="O129" s="46"/>
    </row>
    <row r="130" spans="1:15" x14ac:dyDescent="0.2">
      <c r="A130" s="11" t="str">
        <f t="shared" ref="A130:A193" si="12">B130&amp;I130&amp;F130</f>
        <v>1211004 - Region Midtjylland5-9 år</v>
      </c>
      <c r="B130" s="12" t="str">
        <f t="shared" si="9"/>
        <v>121100</v>
      </c>
      <c r="C130" s="14">
        <f t="shared" ref="C130:C193" si="13">N130*1.2</f>
        <v>0</v>
      </c>
      <c r="D130" s="14">
        <f t="shared" ref="D130:D193" si="14">O130*1.2</f>
        <v>0</v>
      </c>
      <c r="E130" s="19" t="str">
        <f t="shared" si="10"/>
        <v>121100 - Ledelse inden for økonomifunktioner</v>
      </c>
      <c r="F130" s="19" t="str">
        <f t="shared" si="11"/>
        <v>5-9 år</v>
      </c>
      <c r="G130" s="40" t="s">
        <v>516</v>
      </c>
      <c r="H130" s="41" t="s">
        <v>26</v>
      </c>
      <c r="I130" s="42" t="s">
        <v>517</v>
      </c>
      <c r="J130" s="43" t="s">
        <v>15</v>
      </c>
      <c r="K130" s="44">
        <v>70</v>
      </c>
      <c r="L130" s="45">
        <v>66454.291805501663</v>
      </c>
      <c r="M130" s="46">
        <v>68030.697090826841</v>
      </c>
      <c r="N130" s="45"/>
      <c r="O130" s="46"/>
    </row>
    <row r="131" spans="1:15" x14ac:dyDescent="0.2">
      <c r="A131" s="11" t="str">
        <f t="shared" si="12"/>
        <v>1211004 - Region Midtjylland0-4 år</v>
      </c>
      <c r="B131" s="12" t="str">
        <f t="shared" ref="B131:B194" si="15">LEFT(E131,6)</f>
        <v>121100</v>
      </c>
      <c r="C131" s="14">
        <f t="shared" si="13"/>
        <v>0</v>
      </c>
      <c r="D131" s="14">
        <f t="shared" si="14"/>
        <v>0</v>
      </c>
      <c r="E131" s="19" t="str">
        <f t="shared" ref="E131:E194" si="16">TRIM(H131)</f>
        <v>121100 - Ledelse inden for økonomifunktioner</v>
      </c>
      <c r="F131" s="19" t="str">
        <f t="shared" ref="F131:F194" si="17">MID(J131,6,30)</f>
        <v>0-4 år</v>
      </c>
      <c r="G131" s="40" t="s">
        <v>516</v>
      </c>
      <c r="H131" s="41" t="s">
        <v>26</v>
      </c>
      <c r="I131" s="42" t="s">
        <v>517</v>
      </c>
      <c r="J131" s="43" t="s">
        <v>16</v>
      </c>
      <c r="K131" s="44">
        <v>28</v>
      </c>
      <c r="L131" s="45">
        <v>46368.973700308423</v>
      </c>
      <c r="M131" s="46">
        <v>47249.173974375473</v>
      </c>
      <c r="N131" s="45"/>
      <c r="O131" s="46"/>
    </row>
    <row r="132" spans="1:15" x14ac:dyDescent="0.2">
      <c r="A132" s="11" t="str">
        <f t="shared" si="12"/>
        <v>1211004 - Region Midtjylland10-14 år</v>
      </c>
      <c r="B132" s="12" t="str">
        <f t="shared" si="15"/>
        <v>121100</v>
      </c>
      <c r="C132" s="14">
        <f t="shared" si="13"/>
        <v>0</v>
      </c>
      <c r="D132" s="14">
        <f t="shared" si="14"/>
        <v>0</v>
      </c>
      <c r="E132" s="19" t="str">
        <f t="shared" si="16"/>
        <v>121100 - Ledelse inden for økonomifunktioner</v>
      </c>
      <c r="F132" s="19" t="str">
        <f t="shared" si="17"/>
        <v>10-14 år</v>
      </c>
      <c r="G132" s="40" t="s">
        <v>516</v>
      </c>
      <c r="H132" s="41" t="s">
        <v>26</v>
      </c>
      <c r="I132" s="42" t="s">
        <v>517</v>
      </c>
      <c r="J132" s="43" t="s">
        <v>17</v>
      </c>
      <c r="K132" s="44">
        <v>85</v>
      </c>
      <c r="L132" s="45">
        <v>69027.033574712026</v>
      </c>
      <c r="M132" s="46">
        <v>70337.341071772127</v>
      </c>
      <c r="N132" s="45"/>
      <c r="O132" s="46"/>
    </row>
    <row r="133" spans="1:15" x14ac:dyDescent="0.2">
      <c r="A133" s="11" t="str">
        <f t="shared" si="12"/>
        <v>1211004 - Region Midtjylland15-20 år</v>
      </c>
      <c r="B133" s="12" t="str">
        <f t="shared" si="15"/>
        <v>121100</v>
      </c>
      <c r="C133" s="14">
        <f t="shared" si="13"/>
        <v>0</v>
      </c>
      <c r="D133" s="14">
        <f t="shared" si="14"/>
        <v>0</v>
      </c>
      <c r="E133" s="19" t="str">
        <f t="shared" si="16"/>
        <v>121100 - Ledelse inden for økonomifunktioner</v>
      </c>
      <c r="F133" s="19" t="str">
        <f t="shared" si="17"/>
        <v>15-20 år</v>
      </c>
      <c r="G133" s="40" t="s">
        <v>516</v>
      </c>
      <c r="H133" s="41" t="s">
        <v>26</v>
      </c>
      <c r="I133" s="42" t="s">
        <v>517</v>
      </c>
      <c r="J133" s="43" t="s">
        <v>18</v>
      </c>
      <c r="K133" s="44">
        <v>81</v>
      </c>
      <c r="L133" s="45">
        <v>68325.786883401408</v>
      </c>
      <c r="M133" s="46">
        <v>69831.412236675969</v>
      </c>
      <c r="N133" s="45"/>
      <c r="O133" s="46"/>
    </row>
    <row r="134" spans="1:15" x14ac:dyDescent="0.2">
      <c r="A134" s="11" t="str">
        <f t="shared" si="12"/>
        <v>1211004 - Region Midtjylland20-24 år</v>
      </c>
      <c r="B134" s="12" t="str">
        <f t="shared" si="15"/>
        <v>121100</v>
      </c>
      <c r="C134" s="14">
        <f t="shared" si="13"/>
        <v>0</v>
      </c>
      <c r="D134" s="14">
        <f t="shared" si="14"/>
        <v>0</v>
      </c>
      <c r="E134" s="19" t="str">
        <f t="shared" si="16"/>
        <v>121100 - Ledelse inden for økonomifunktioner</v>
      </c>
      <c r="F134" s="19" t="str">
        <f t="shared" si="17"/>
        <v>20-24 år</v>
      </c>
      <c r="G134" s="40" t="s">
        <v>516</v>
      </c>
      <c r="H134" s="41" t="s">
        <v>26</v>
      </c>
      <c r="I134" s="42" t="s">
        <v>517</v>
      </c>
      <c r="J134" s="43" t="s">
        <v>19</v>
      </c>
      <c r="K134" s="44">
        <v>89</v>
      </c>
      <c r="L134" s="45">
        <v>72934.038808401921</v>
      </c>
      <c r="M134" s="46">
        <v>74340.769236233202</v>
      </c>
      <c r="N134" s="45"/>
      <c r="O134" s="46"/>
    </row>
    <row r="135" spans="1:15" x14ac:dyDescent="0.2">
      <c r="A135" s="11" t="str">
        <f t="shared" si="12"/>
        <v>1211004 - Region Midtjylland25 år og derover</v>
      </c>
      <c r="B135" s="12" t="str">
        <f t="shared" si="15"/>
        <v>121100</v>
      </c>
      <c r="C135" s="14">
        <f t="shared" si="13"/>
        <v>0</v>
      </c>
      <c r="D135" s="14">
        <f t="shared" si="14"/>
        <v>0</v>
      </c>
      <c r="E135" s="19" t="str">
        <f t="shared" si="16"/>
        <v>121100 - Ledelse inden for økonomifunktioner</v>
      </c>
      <c r="F135" s="19" t="str">
        <f t="shared" si="17"/>
        <v>25 år og derover</v>
      </c>
      <c r="G135" s="40" t="s">
        <v>516</v>
      </c>
      <c r="H135" s="41" t="s">
        <v>26</v>
      </c>
      <c r="I135" s="42" t="s">
        <v>517</v>
      </c>
      <c r="J135" s="43" t="s">
        <v>9</v>
      </c>
      <c r="K135" s="44">
        <v>332</v>
      </c>
      <c r="L135" s="45">
        <v>58867.976204081882</v>
      </c>
      <c r="M135" s="46">
        <v>59893.652572526116</v>
      </c>
      <c r="N135" s="45"/>
      <c r="O135" s="46"/>
    </row>
    <row r="136" spans="1:15" x14ac:dyDescent="0.2">
      <c r="A136" s="11" t="str">
        <f t="shared" si="12"/>
        <v>1211004 - Region MidtjyllandAlle uanset erf.</v>
      </c>
      <c r="B136" s="12" t="str">
        <f t="shared" si="15"/>
        <v>121100</v>
      </c>
      <c r="C136" s="14">
        <f t="shared" si="13"/>
        <v>0</v>
      </c>
      <c r="D136" s="14">
        <f t="shared" si="14"/>
        <v>0</v>
      </c>
      <c r="E136" s="19" t="str">
        <f t="shared" si="16"/>
        <v>121100 - Ledelse inden for økonomifunktioner</v>
      </c>
      <c r="F136" s="19" t="str">
        <f t="shared" si="17"/>
        <v>Alle uanset erf.</v>
      </c>
      <c r="G136" s="40" t="s">
        <v>516</v>
      </c>
      <c r="H136" s="41" t="s">
        <v>26</v>
      </c>
      <c r="I136" s="42" t="s">
        <v>517</v>
      </c>
      <c r="J136" s="43" t="s">
        <v>10</v>
      </c>
      <c r="K136" s="44">
        <v>685</v>
      </c>
      <c r="L136" s="45">
        <v>63373.638949139888</v>
      </c>
      <c r="M136" s="46">
        <v>64701.449310328426</v>
      </c>
      <c r="N136" s="45"/>
      <c r="O136" s="46"/>
    </row>
    <row r="137" spans="1:15" x14ac:dyDescent="0.2">
      <c r="A137" s="11" t="str">
        <f t="shared" si="12"/>
        <v>1211005 - Region Nordjylland5-9 år</v>
      </c>
      <c r="B137" s="12" t="str">
        <f t="shared" si="15"/>
        <v>121100</v>
      </c>
      <c r="C137" s="14">
        <f t="shared" si="13"/>
        <v>0</v>
      </c>
      <c r="D137" s="14">
        <f t="shared" si="14"/>
        <v>0</v>
      </c>
      <c r="E137" s="19" t="str">
        <f t="shared" si="16"/>
        <v>121100 - Ledelse inden for økonomifunktioner</v>
      </c>
      <c r="F137" s="19" t="str">
        <f t="shared" si="17"/>
        <v>5-9 år</v>
      </c>
      <c r="G137" s="40" t="s">
        <v>516</v>
      </c>
      <c r="H137" s="41" t="s">
        <v>26</v>
      </c>
      <c r="I137" s="42" t="s">
        <v>21</v>
      </c>
      <c r="J137" s="43" t="s">
        <v>15</v>
      </c>
      <c r="K137" s="44">
        <v>15</v>
      </c>
      <c r="L137" s="45">
        <v>48823.844869054723</v>
      </c>
      <c r="M137" s="46">
        <v>49757.888651920293</v>
      </c>
      <c r="N137" s="45"/>
      <c r="O137" s="46"/>
    </row>
    <row r="138" spans="1:15" x14ac:dyDescent="0.2">
      <c r="A138" s="11" t="str">
        <f t="shared" si="12"/>
        <v>1211005 - Region Nordjylland0-4 år</v>
      </c>
      <c r="B138" s="12" t="str">
        <f t="shared" si="15"/>
        <v>121100</v>
      </c>
      <c r="C138" s="14">
        <f t="shared" si="13"/>
        <v>0</v>
      </c>
      <c r="D138" s="14">
        <f t="shared" si="14"/>
        <v>0</v>
      </c>
      <c r="E138" s="19" t="str">
        <f t="shared" si="16"/>
        <v>121100 - Ledelse inden for økonomifunktioner</v>
      </c>
      <c r="F138" s="19" t="str">
        <f t="shared" si="17"/>
        <v>0-4 år</v>
      </c>
      <c r="G138" s="40" t="s">
        <v>516</v>
      </c>
      <c r="H138" s="41" t="s">
        <v>26</v>
      </c>
      <c r="I138" s="42" t="s">
        <v>21</v>
      </c>
      <c r="J138" s="43" t="s">
        <v>16</v>
      </c>
      <c r="K138" s="44">
        <v>12</v>
      </c>
      <c r="L138" s="45">
        <v>47889.292277130859</v>
      </c>
      <c r="M138" s="46">
        <v>48844.446834140006</v>
      </c>
      <c r="N138" s="45"/>
      <c r="O138" s="46"/>
    </row>
    <row r="139" spans="1:15" x14ac:dyDescent="0.2">
      <c r="A139" s="11" t="str">
        <f t="shared" si="12"/>
        <v>1211005 - Region Nordjylland10-14 år</v>
      </c>
      <c r="B139" s="12" t="str">
        <f t="shared" si="15"/>
        <v>121100</v>
      </c>
      <c r="C139" s="14">
        <f t="shared" si="13"/>
        <v>0</v>
      </c>
      <c r="D139" s="14">
        <f t="shared" si="14"/>
        <v>0</v>
      </c>
      <c r="E139" s="19" t="str">
        <f t="shared" si="16"/>
        <v>121100 - Ledelse inden for økonomifunktioner</v>
      </c>
      <c r="F139" s="19" t="str">
        <f t="shared" si="17"/>
        <v>10-14 år</v>
      </c>
      <c r="G139" s="40" t="s">
        <v>516</v>
      </c>
      <c r="H139" s="41" t="s">
        <v>26</v>
      </c>
      <c r="I139" s="42" t="s">
        <v>21</v>
      </c>
      <c r="J139" s="43" t="s">
        <v>17</v>
      </c>
      <c r="K139" s="44">
        <v>32</v>
      </c>
      <c r="L139" s="45">
        <v>58515.837513358223</v>
      </c>
      <c r="M139" s="46">
        <v>59774.540747176259</v>
      </c>
      <c r="N139" s="45"/>
      <c r="O139" s="46"/>
    </row>
    <row r="140" spans="1:15" x14ac:dyDescent="0.2">
      <c r="A140" s="11" t="str">
        <f t="shared" si="12"/>
        <v>1211005 - Region Nordjylland15-20 år</v>
      </c>
      <c r="B140" s="12" t="str">
        <f t="shared" si="15"/>
        <v>121100</v>
      </c>
      <c r="C140" s="14">
        <f t="shared" si="13"/>
        <v>0</v>
      </c>
      <c r="D140" s="14">
        <f t="shared" si="14"/>
        <v>0</v>
      </c>
      <c r="E140" s="19" t="str">
        <f t="shared" si="16"/>
        <v>121100 - Ledelse inden for økonomifunktioner</v>
      </c>
      <c r="F140" s="19" t="str">
        <f t="shared" si="17"/>
        <v>15-20 år</v>
      </c>
      <c r="G140" s="40" t="s">
        <v>516</v>
      </c>
      <c r="H140" s="41" t="s">
        <v>26</v>
      </c>
      <c r="I140" s="42" t="s">
        <v>21</v>
      </c>
      <c r="J140" s="43" t="s">
        <v>18</v>
      </c>
      <c r="K140" s="44">
        <v>35</v>
      </c>
      <c r="L140" s="45">
        <v>61962.652828301441</v>
      </c>
      <c r="M140" s="46">
        <v>63198.501332197382</v>
      </c>
      <c r="N140" s="45"/>
      <c r="O140" s="46"/>
    </row>
    <row r="141" spans="1:15" x14ac:dyDescent="0.2">
      <c r="A141" s="11" t="str">
        <f t="shared" si="12"/>
        <v>1211005 - Region Nordjylland20-24 år</v>
      </c>
      <c r="B141" s="12" t="str">
        <f t="shared" si="15"/>
        <v>121100</v>
      </c>
      <c r="C141" s="14">
        <f t="shared" si="13"/>
        <v>0</v>
      </c>
      <c r="D141" s="14">
        <f t="shared" si="14"/>
        <v>0</v>
      </c>
      <c r="E141" s="19" t="str">
        <f t="shared" si="16"/>
        <v>121100 - Ledelse inden for økonomifunktioner</v>
      </c>
      <c r="F141" s="19" t="str">
        <f t="shared" si="17"/>
        <v>20-24 år</v>
      </c>
      <c r="G141" s="40" t="s">
        <v>516</v>
      </c>
      <c r="H141" s="41" t="s">
        <v>26</v>
      </c>
      <c r="I141" s="42" t="s">
        <v>21</v>
      </c>
      <c r="J141" s="43" t="s">
        <v>19</v>
      </c>
      <c r="K141" s="44">
        <v>34</v>
      </c>
      <c r="L141" s="45">
        <v>68940.602760699388</v>
      </c>
      <c r="M141" s="46">
        <v>70459.776181470559</v>
      </c>
      <c r="N141" s="45"/>
      <c r="O141" s="46"/>
    </row>
    <row r="142" spans="1:15" x14ac:dyDescent="0.2">
      <c r="A142" s="11" t="str">
        <f t="shared" si="12"/>
        <v>1211005 - Region Nordjylland25 år og derover</v>
      </c>
      <c r="B142" s="12" t="str">
        <f t="shared" si="15"/>
        <v>121100</v>
      </c>
      <c r="C142" s="14">
        <f t="shared" si="13"/>
        <v>0</v>
      </c>
      <c r="D142" s="14">
        <f t="shared" si="14"/>
        <v>0</v>
      </c>
      <c r="E142" s="19" t="str">
        <f t="shared" si="16"/>
        <v>121100 - Ledelse inden for økonomifunktioner</v>
      </c>
      <c r="F142" s="19" t="str">
        <f t="shared" si="17"/>
        <v>25 år og derover</v>
      </c>
      <c r="G142" s="40" t="s">
        <v>516</v>
      </c>
      <c r="H142" s="41" t="s">
        <v>26</v>
      </c>
      <c r="I142" s="42" t="s">
        <v>21</v>
      </c>
      <c r="J142" s="43" t="s">
        <v>9</v>
      </c>
      <c r="K142" s="44">
        <v>134</v>
      </c>
      <c r="L142" s="45">
        <v>52455.734747698843</v>
      </c>
      <c r="M142" s="46">
        <v>53553.263204290452</v>
      </c>
      <c r="N142" s="45"/>
      <c r="O142" s="46"/>
    </row>
    <row r="143" spans="1:15" x14ac:dyDescent="0.2">
      <c r="A143" s="11" t="str">
        <f t="shared" si="12"/>
        <v>1211005 - Region NordjyllandAlle uanset erf.</v>
      </c>
      <c r="B143" s="12" t="str">
        <f t="shared" si="15"/>
        <v>121100</v>
      </c>
      <c r="C143" s="14">
        <f t="shared" si="13"/>
        <v>0</v>
      </c>
      <c r="D143" s="14">
        <f t="shared" si="14"/>
        <v>0</v>
      </c>
      <c r="E143" s="19" t="str">
        <f t="shared" si="16"/>
        <v>121100 - Ledelse inden for økonomifunktioner</v>
      </c>
      <c r="F143" s="19" t="str">
        <f t="shared" si="17"/>
        <v>Alle uanset erf.</v>
      </c>
      <c r="G143" s="40" t="s">
        <v>516</v>
      </c>
      <c r="H143" s="41" t="s">
        <v>26</v>
      </c>
      <c r="I143" s="42" t="s">
        <v>21</v>
      </c>
      <c r="J143" s="43" t="s">
        <v>10</v>
      </c>
      <c r="K143" s="44">
        <v>262</v>
      </c>
      <c r="L143" s="45">
        <v>56097.144521934613</v>
      </c>
      <c r="M143" s="46">
        <v>57510.042018923457</v>
      </c>
      <c r="N143" s="45"/>
      <c r="O143" s="46"/>
    </row>
    <row r="144" spans="1:15" x14ac:dyDescent="0.2">
      <c r="A144" s="11" t="str">
        <f t="shared" si="12"/>
        <v>1211006 - Alle regionerUnder 1 år</v>
      </c>
      <c r="B144" s="12" t="str">
        <f t="shared" si="15"/>
        <v>121100</v>
      </c>
      <c r="C144" s="14">
        <f t="shared" si="13"/>
        <v>0</v>
      </c>
      <c r="D144" s="14">
        <f t="shared" si="14"/>
        <v>0</v>
      </c>
      <c r="E144" s="19" t="str">
        <f t="shared" si="16"/>
        <v>121100 - Ledelse inden for økonomifunktioner</v>
      </c>
      <c r="F144" s="19" t="str">
        <f t="shared" si="17"/>
        <v>Under 1 år</v>
      </c>
      <c r="G144" s="40" t="s">
        <v>516</v>
      </c>
      <c r="H144" s="41" t="s">
        <v>26</v>
      </c>
      <c r="I144" s="42" t="s">
        <v>11</v>
      </c>
      <c r="J144" s="43" t="s">
        <v>13</v>
      </c>
      <c r="K144" s="44">
        <v>25</v>
      </c>
      <c r="L144" s="45">
        <v>61119.376117142296</v>
      </c>
      <c r="M144" s="46">
        <v>62383.79699908667</v>
      </c>
      <c r="N144" s="45"/>
      <c r="O144" s="46"/>
    </row>
    <row r="145" spans="1:15" x14ac:dyDescent="0.2">
      <c r="A145" s="11" t="str">
        <f t="shared" si="12"/>
        <v>1211006 - Alle regioner1 år</v>
      </c>
      <c r="B145" s="12" t="str">
        <f t="shared" si="15"/>
        <v>121100</v>
      </c>
      <c r="C145" s="14">
        <f t="shared" si="13"/>
        <v>0</v>
      </c>
      <c r="D145" s="14">
        <f t="shared" si="14"/>
        <v>0</v>
      </c>
      <c r="E145" s="19" t="str">
        <f t="shared" si="16"/>
        <v>121100 - Ledelse inden for økonomifunktioner</v>
      </c>
      <c r="F145" s="19" t="str">
        <f t="shared" si="17"/>
        <v>1 år</v>
      </c>
      <c r="G145" s="40" t="s">
        <v>516</v>
      </c>
      <c r="H145" s="41" t="s">
        <v>26</v>
      </c>
      <c r="I145" s="42" t="s">
        <v>11</v>
      </c>
      <c r="J145" s="43" t="s">
        <v>22</v>
      </c>
      <c r="K145" s="44">
        <v>20</v>
      </c>
      <c r="L145" s="45">
        <v>58991.117795402955</v>
      </c>
      <c r="M145" s="46">
        <v>60061.762542922632</v>
      </c>
      <c r="N145" s="45"/>
      <c r="O145" s="46"/>
    </row>
    <row r="146" spans="1:15" x14ac:dyDescent="0.2">
      <c r="A146" s="11" t="str">
        <f t="shared" si="12"/>
        <v>1211006 - Alle regioner2 år</v>
      </c>
      <c r="B146" s="12" t="str">
        <f t="shared" si="15"/>
        <v>121100</v>
      </c>
      <c r="C146" s="14">
        <f t="shared" si="13"/>
        <v>0</v>
      </c>
      <c r="D146" s="14">
        <f t="shared" si="14"/>
        <v>0</v>
      </c>
      <c r="E146" s="19" t="str">
        <f t="shared" si="16"/>
        <v>121100 - Ledelse inden for økonomifunktioner</v>
      </c>
      <c r="F146" s="19" t="str">
        <f t="shared" si="17"/>
        <v>2 år</v>
      </c>
      <c r="G146" s="40" t="s">
        <v>516</v>
      </c>
      <c r="H146" s="41" t="s">
        <v>26</v>
      </c>
      <c r="I146" s="42" t="s">
        <v>11</v>
      </c>
      <c r="J146" s="43" t="s">
        <v>23</v>
      </c>
      <c r="K146" s="44">
        <v>25</v>
      </c>
      <c r="L146" s="45">
        <v>60688.094003135098</v>
      </c>
      <c r="M146" s="46">
        <v>61707.393625372184</v>
      </c>
      <c r="N146" s="45"/>
      <c r="O146" s="46"/>
    </row>
    <row r="147" spans="1:15" x14ac:dyDescent="0.2">
      <c r="A147" s="11" t="str">
        <f t="shared" si="12"/>
        <v>1211006 - Alle regioner3 år</v>
      </c>
      <c r="B147" s="12" t="str">
        <f t="shared" si="15"/>
        <v>121100</v>
      </c>
      <c r="C147" s="14">
        <f t="shared" si="13"/>
        <v>0</v>
      </c>
      <c r="D147" s="14">
        <f t="shared" si="14"/>
        <v>0</v>
      </c>
      <c r="E147" s="19" t="str">
        <f t="shared" si="16"/>
        <v>121100 - Ledelse inden for økonomifunktioner</v>
      </c>
      <c r="F147" s="19" t="str">
        <f t="shared" si="17"/>
        <v>3 år</v>
      </c>
      <c r="G147" s="40" t="s">
        <v>516</v>
      </c>
      <c r="H147" s="41" t="s">
        <v>26</v>
      </c>
      <c r="I147" s="42" t="s">
        <v>11</v>
      </c>
      <c r="J147" s="43" t="s">
        <v>14</v>
      </c>
      <c r="K147" s="44">
        <v>35</v>
      </c>
      <c r="L147" s="45">
        <v>57810.044675866593</v>
      </c>
      <c r="M147" s="46">
        <v>59057.167384524182</v>
      </c>
      <c r="N147" s="45"/>
      <c r="O147" s="46"/>
    </row>
    <row r="148" spans="1:15" x14ac:dyDescent="0.2">
      <c r="A148" s="11" t="str">
        <f t="shared" si="12"/>
        <v>1211006 - Alle regioner4 år</v>
      </c>
      <c r="B148" s="12" t="str">
        <f t="shared" si="15"/>
        <v>121100</v>
      </c>
      <c r="C148" s="14">
        <f t="shared" si="13"/>
        <v>0</v>
      </c>
      <c r="D148" s="14">
        <f t="shared" si="14"/>
        <v>0</v>
      </c>
      <c r="E148" s="19" t="str">
        <f t="shared" si="16"/>
        <v>121100 - Ledelse inden for økonomifunktioner</v>
      </c>
      <c r="F148" s="19" t="str">
        <f t="shared" si="17"/>
        <v>4 år</v>
      </c>
      <c r="G148" s="40" t="s">
        <v>516</v>
      </c>
      <c r="H148" s="41" t="s">
        <v>26</v>
      </c>
      <c r="I148" s="42" t="s">
        <v>11</v>
      </c>
      <c r="J148" s="43" t="s">
        <v>24</v>
      </c>
      <c r="K148" s="44">
        <v>30</v>
      </c>
      <c r="L148" s="45">
        <v>61821.765532910766</v>
      </c>
      <c r="M148" s="46">
        <v>63155.4321667576</v>
      </c>
      <c r="N148" s="45"/>
      <c r="O148" s="46"/>
    </row>
    <row r="149" spans="1:15" x14ac:dyDescent="0.2">
      <c r="A149" s="11" t="str">
        <f t="shared" si="12"/>
        <v>1211006 - Alle regioner5-9 år</v>
      </c>
      <c r="B149" s="12" t="str">
        <f t="shared" si="15"/>
        <v>121100</v>
      </c>
      <c r="C149" s="14">
        <f t="shared" si="13"/>
        <v>0</v>
      </c>
      <c r="D149" s="14">
        <f t="shared" si="14"/>
        <v>0</v>
      </c>
      <c r="E149" s="19" t="str">
        <f t="shared" si="16"/>
        <v>121100 - Ledelse inden for økonomifunktioner</v>
      </c>
      <c r="F149" s="19" t="str">
        <f t="shared" si="17"/>
        <v>5-9 år</v>
      </c>
      <c r="G149" s="40" t="s">
        <v>516</v>
      </c>
      <c r="H149" s="41" t="s">
        <v>26</v>
      </c>
      <c r="I149" s="42" t="s">
        <v>11</v>
      </c>
      <c r="J149" s="43" t="s">
        <v>15</v>
      </c>
      <c r="K149" s="44">
        <v>242</v>
      </c>
      <c r="L149" s="45">
        <v>63126.469337828166</v>
      </c>
      <c r="M149" s="46">
        <v>64679.787611011336</v>
      </c>
      <c r="N149" s="45"/>
      <c r="O149" s="46"/>
    </row>
    <row r="150" spans="1:15" x14ac:dyDescent="0.2">
      <c r="A150" s="11" t="str">
        <f t="shared" si="12"/>
        <v>1211006 - Alle regioner0-4 år</v>
      </c>
      <c r="B150" s="12" t="str">
        <f t="shared" si="15"/>
        <v>121100</v>
      </c>
      <c r="C150" s="14">
        <f t="shared" si="13"/>
        <v>0</v>
      </c>
      <c r="D150" s="14">
        <f t="shared" si="14"/>
        <v>0</v>
      </c>
      <c r="E150" s="19" t="str">
        <f t="shared" si="16"/>
        <v>121100 - Ledelse inden for økonomifunktioner</v>
      </c>
      <c r="F150" s="19" t="str">
        <f t="shared" si="17"/>
        <v>0-4 år</v>
      </c>
      <c r="G150" s="40" t="s">
        <v>516</v>
      </c>
      <c r="H150" s="41" t="s">
        <v>26</v>
      </c>
      <c r="I150" s="42" t="s">
        <v>11</v>
      </c>
      <c r="J150" s="43" t="s">
        <v>16</v>
      </c>
      <c r="K150" s="44">
        <v>135</v>
      </c>
      <c r="L150" s="45">
        <v>58991.117795402955</v>
      </c>
      <c r="M150" s="46">
        <v>60061.762542922632</v>
      </c>
      <c r="N150" s="45"/>
      <c r="O150" s="46"/>
    </row>
    <row r="151" spans="1:15" x14ac:dyDescent="0.2">
      <c r="A151" s="11" t="str">
        <f t="shared" si="12"/>
        <v>1211006 - Alle regioner10-14 år</v>
      </c>
      <c r="B151" s="12" t="str">
        <f t="shared" si="15"/>
        <v>121100</v>
      </c>
      <c r="C151" s="14">
        <f t="shared" si="13"/>
        <v>0</v>
      </c>
      <c r="D151" s="14">
        <f t="shared" si="14"/>
        <v>0</v>
      </c>
      <c r="E151" s="19" t="str">
        <f t="shared" si="16"/>
        <v>121100 - Ledelse inden for økonomifunktioner</v>
      </c>
      <c r="F151" s="19" t="str">
        <f t="shared" si="17"/>
        <v>10-14 år</v>
      </c>
      <c r="G151" s="40" t="s">
        <v>516</v>
      </c>
      <c r="H151" s="41" t="s">
        <v>26</v>
      </c>
      <c r="I151" s="42" t="s">
        <v>11</v>
      </c>
      <c r="J151" s="43" t="s">
        <v>17</v>
      </c>
      <c r="K151" s="44">
        <v>309</v>
      </c>
      <c r="L151" s="45">
        <v>70087.298135703371</v>
      </c>
      <c r="M151" s="46">
        <v>71417.732132935766</v>
      </c>
      <c r="N151" s="45"/>
      <c r="O151" s="46"/>
    </row>
    <row r="152" spans="1:15" x14ac:dyDescent="0.2">
      <c r="A152" s="11" t="str">
        <f t="shared" si="12"/>
        <v>1211006 - Alle regioner15-20 år</v>
      </c>
      <c r="B152" s="12" t="str">
        <f t="shared" si="15"/>
        <v>121100</v>
      </c>
      <c r="C152" s="14">
        <f t="shared" si="13"/>
        <v>0</v>
      </c>
      <c r="D152" s="14">
        <f t="shared" si="14"/>
        <v>0</v>
      </c>
      <c r="E152" s="19" t="str">
        <f t="shared" si="16"/>
        <v>121100 - Ledelse inden for økonomifunktioner</v>
      </c>
      <c r="F152" s="19" t="str">
        <f t="shared" si="17"/>
        <v>15-20 år</v>
      </c>
      <c r="G152" s="40" t="s">
        <v>516</v>
      </c>
      <c r="H152" s="41" t="s">
        <v>26</v>
      </c>
      <c r="I152" s="42" t="s">
        <v>11</v>
      </c>
      <c r="J152" s="43" t="s">
        <v>18</v>
      </c>
      <c r="K152" s="44">
        <v>339</v>
      </c>
      <c r="L152" s="45">
        <v>71388.974851650331</v>
      </c>
      <c r="M152" s="46">
        <v>72838.533670673991</v>
      </c>
      <c r="N152" s="45"/>
      <c r="O152" s="46"/>
    </row>
    <row r="153" spans="1:15" x14ac:dyDescent="0.2">
      <c r="A153" s="11" t="str">
        <f t="shared" si="12"/>
        <v>1211006 - Alle regioner20-24 år</v>
      </c>
      <c r="B153" s="12" t="str">
        <f t="shared" si="15"/>
        <v>121100</v>
      </c>
      <c r="C153" s="14">
        <f t="shared" si="13"/>
        <v>0</v>
      </c>
      <c r="D153" s="14">
        <f t="shared" si="14"/>
        <v>0</v>
      </c>
      <c r="E153" s="19" t="str">
        <f t="shared" si="16"/>
        <v>121100 - Ledelse inden for økonomifunktioner</v>
      </c>
      <c r="F153" s="19" t="str">
        <f t="shared" si="17"/>
        <v>20-24 år</v>
      </c>
      <c r="G153" s="40" t="s">
        <v>516</v>
      </c>
      <c r="H153" s="41" t="s">
        <v>26</v>
      </c>
      <c r="I153" s="42" t="s">
        <v>11</v>
      </c>
      <c r="J153" s="43" t="s">
        <v>19</v>
      </c>
      <c r="K153" s="44">
        <v>400</v>
      </c>
      <c r="L153" s="45">
        <v>72499.256221073272</v>
      </c>
      <c r="M153" s="46">
        <v>73971.359391714097</v>
      </c>
      <c r="N153" s="45"/>
      <c r="O153" s="46"/>
    </row>
    <row r="154" spans="1:15" x14ac:dyDescent="0.2">
      <c r="A154" s="11" t="str">
        <f t="shared" si="12"/>
        <v>1211006 - Alle regioner25 år og derover</v>
      </c>
      <c r="B154" s="12" t="str">
        <f t="shared" si="15"/>
        <v>121100</v>
      </c>
      <c r="C154" s="14">
        <f t="shared" si="13"/>
        <v>0</v>
      </c>
      <c r="D154" s="14">
        <f t="shared" si="14"/>
        <v>0</v>
      </c>
      <c r="E154" s="19" t="str">
        <f t="shared" si="16"/>
        <v>121100 - Ledelse inden for økonomifunktioner</v>
      </c>
      <c r="F154" s="19" t="str">
        <f t="shared" si="17"/>
        <v>25 år og derover</v>
      </c>
      <c r="G154" s="40" t="s">
        <v>516</v>
      </c>
      <c r="H154" s="41" t="s">
        <v>26</v>
      </c>
      <c r="I154" s="42" t="s">
        <v>11</v>
      </c>
      <c r="J154" s="43" t="s">
        <v>9</v>
      </c>
      <c r="K154" s="44">
        <v>1267</v>
      </c>
      <c r="L154" s="45">
        <v>59454.170041377212</v>
      </c>
      <c r="M154" s="46">
        <v>60750.344919244781</v>
      </c>
      <c r="N154" s="45"/>
      <c r="O154" s="46"/>
    </row>
    <row r="155" spans="1:15" x14ac:dyDescent="0.2">
      <c r="A155" s="11" t="str">
        <f t="shared" si="12"/>
        <v>1211006 - Alle regionerAlle uanset erf.</v>
      </c>
      <c r="B155" s="12" t="str">
        <f t="shared" si="15"/>
        <v>121100</v>
      </c>
      <c r="C155" s="14">
        <f t="shared" si="13"/>
        <v>0</v>
      </c>
      <c r="D155" s="14">
        <f t="shared" si="14"/>
        <v>0</v>
      </c>
      <c r="E155" s="19" t="str">
        <f t="shared" si="16"/>
        <v>121100 - Ledelse inden for økonomifunktioner</v>
      </c>
      <c r="F155" s="19" t="str">
        <f t="shared" si="17"/>
        <v>Alle uanset erf.</v>
      </c>
      <c r="G155" s="40" t="s">
        <v>516</v>
      </c>
      <c r="H155" s="41" t="s">
        <v>26</v>
      </c>
      <c r="I155" s="42" t="s">
        <v>11</v>
      </c>
      <c r="J155" s="43" t="s">
        <v>10</v>
      </c>
      <c r="K155" s="44">
        <v>2692</v>
      </c>
      <c r="L155" s="45">
        <v>63788.560713672348</v>
      </c>
      <c r="M155" s="46">
        <v>65163.285036118497</v>
      </c>
      <c r="N155" s="45"/>
      <c r="O155" s="46"/>
    </row>
    <row r="156" spans="1:15" x14ac:dyDescent="0.2">
      <c r="A156" s="11" t="str">
        <f t="shared" si="12"/>
        <v>1212001 - Region Hovedstaden5-9 år</v>
      </c>
      <c r="B156" s="12" t="str">
        <f t="shared" si="15"/>
        <v>121200</v>
      </c>
      <c r="C156" s="14">
        <f t="shared" si="13"/>
        <v>0</v>
      </c>
      <c r="D156" s="14">
        <f t="shared" si="14"/>
        <v>0</v>
      </c>
      <c r="E156" s="19" t="str">
        <f t="shared" si="16"/>
        <v>121200 - Ledelse inden for HR-funktioner</v>
      </c>
      <c r="F156" s="19" t="str">
        <f t="shared" si="17"/>
        <v>5-9 år</v>
      </c>
      <c r="G156" s="40" t="s">
        <v>516</v>
      </c>
      <c r="H156" s="41" t="s">
        <v>27</v>
      </c>
      <c r="I156" s="42" t="s">
        <v>8</v>
      </c>
      <c r="J156" s="43" t="s">
        <v>15</v>
      </c>
      <c r="K156" s="44">
        <v>59</v>
      </c>
      <c r="L156" s="45">
        <v>56327.503743367291</v>
      </c>
      <c r="M156" s="46">
        <v>57504.940682283232</v>
      </c>
      <c r="N156" s="45"/>
      <c r="O156" s="46"/>
    </row>
    <row r="157" spans="1:15" x14ac:dyDescent="0.2">
      <c r="A157" s="11" t="str">
        <f t="shared" si="12"/>
        <v>1212001 - Region Hovedstaden0-4 år</v>
      </c>
      <c r="B157" s="12" t="str">
        <f t="shared" si="15"/>
        <v>121200</v>
      </c>
      <c r="C157" s="14">
        <f t="shared" si="13"/>
        <v>0</v>
      </c>
      <c r="D157" s="14">
        <f t="shared" si="14"/>
        <v>0</v>
      </c>
      <c r="E157" s="19" t="str">
        <f t="shared" si="16"/>
        <v>121200 - Ledelse inden for HR-funktioner</v>
      </c>
      <c r="F157" s="19" t="str">
        <f t="shared" si="17"/>
        <v>0-4 år</v>
      </c>
      <c r="G157" s="40" t="s">
        <v>516</v>
      </c>
      <c r="H157" s="41" t="s">
        <v>27</v>
      </c>
      <c r="I157" s="42" t="s">
        <v>8</v>
      </c>
      <c r="J157" s="43" t="s">
        <v>16</v>
      </c>
      <c r="K157" s="44">
        <v>38</v>
      </c>
      <c r="L157" s="45">
        <v>43619.388811359167</v>
      </c>
      <c r="M157" s="46">
        <v>44718.013809065684</v>
      </c>
      <c r="N157" s="45"/>
      <c r="O157" s="46"/>
    </row>
    <row r="158" spans="1:15" x14ac:dyDescent="0.2">
      <c r="A158" s="11" t="str">
        <f t="shared" si="12"/>
        <v>1212001 - Region Hovedstaden10-14 år</v>
      </c>
      <c r="B158" s="12" t="str">
        <f t="shared" si="15"/>
        <v>121200</v>
      </c>
      <c r="C158" s="14">
        <f t="shared" si="13"/>
        <v>0</v>
      </c>
      <c r="D158" s="14">
        <f t="shared" si="14"/>
        <v>0</v>
      </c>
      <c r="E158" s="19" t="str">
        <f t="shared" si="16"/>
        <v>121200 - Ledelse inden for HR-funktioner</v>
      </c>
      <c r="F158" s="19" t="str">
        <f t="shared" si="17"/>
        <v>10-14 år</v>
      </c>
      <c r="G158" s="40" t="s">
        <v>516</v>
      </c>
      <c r="H158" s="41" t="s">
        <v>27</v>
      </c>
      <c r="I158" s="42" t="s">
        <v>8</v>
      </c>
      <c r="J158" s="43" t="s">
        <v>17</v>
      </c>
      <c r="K158" s="44">
        <v>56</v>
      </c>
      <c r="L158" s="45">
        <v>65163.87826368551</v>
      </c>
      <c r="M158" s="46">
        <v>66299.250231961269</v>
      </c>
      <c r="N158" s="45"/>
      <c r="O158" s="46"/>
    </row>
    <row r="159" spans="1:15" x14ac:dyDescent="0.2">
      <c r="A159" s="11" t="str">
        <f t="shared" si="12"/>
        <v>1212001 - Region Hovedstaden15-20 år</v>
      </c>
      <c r="B159" s="12" t="str">
        <f t="shared" si="15"/>
        <v>121200</v>
      </c>
      <c r="C159" s="14">
        <f t="shared" si="13"/>
        <v>0</v>
      </c>
      <c r="D159" s="14">
        <f t="shared" si="14"/>
        <v>0</v>
      </c>
      <c r="E159" s="19" t="str">
        <f t="shared" si="16"/>
        <v>121200 - Ledelse inden for HR-funktioner</v>
      </c>
      <c r="F159" s="19" t="str">
        <f t="shared" si="17"/>
        <v>15-20 år</v>
      </c>
      <c r="G159" s="40" t="s">
        <v>516</v>
      </c>
      <c r="H159" s="41" t="s">
        <v>27</v>
      </c>
      <c r="I159" s="42" t="s">
        <v>8</v>
      </c>
      <c r="J159" s="43" t="s">
        <v>18</v>
      </c>
      <c r="K159" s="44">
        <v>91</v>
      </c>
      <c r="L159" s="45">
        <v>67670.54106929971</v>
      </c>
      <c r="M159" s="46">
        <v>69084.602476511427</v>
      </c>
      <c r="N159" s="45"/>
      <c r="O159" s="46"/>
    </row>
    <row r="160" spans="1:15" x14ac:dyDescent="0.2">
      <c r="A160" s="11" t="str">
        <f t="shared" si="12"/>
        <v>1212001 - Region Hovedstaden20-24 år</v>
      </c>
      <c r="B160" s="12" t="str">
        <f t="shared" si="15"/>
        <v>121200</v>
      </c>
      <c r="C160" s="14">
        <f t="shared" si="13"/>
        <v>0</v>
      </c>
      <c r="D160" s="14">
        <f t="shared" si="14"/>
        <v>0</v>
      </c>
      <c r="E160" s="19" t="str">
        <f t="shared" si="16"/>
        <v>121200 - Ledelse inden for HR-funktioner</v>
      </c>
      <c r="F160" s="19" t="str">
        <f t="shared" si="17"/>
        <v>20-24 år</v>
      </c>
      <c r="G160" s="40" t="s">
        <v>516</v>
      </c>
      <c r="H160" s="41" t="s">
        <v>27</v>
      </c>
      <c r="I160" s="42" t="s">
        <v>8</v>
      </c>
      <c r="J160" s="43" t="s">
        <v>19</v>
      </c>
      <c r="K160" s="44">
        <v>82</v>
      </c>
      <c r="L160" s="45">
        <v>62294.269440345801</v>
      </c>
      <c r="M160" s="46">
        <v>63349.184372226657</v>
      </c>
      <c r="N160" s="45"/>
      <c r="O160" s="46"/>
    </row>
    <row r="161" spans="1:15" x14ac:dyDescent="0.2">
      <c r="A161" s="11" t="str">
        <f t="shared" si="12"/>
        <v>1212001 - Region Hovedstaden25 år og derover</v>
      </c>
      <c r="B161" s="12" t="str">
        <f t="shared" si="15"/>
        <v>121200</v>
      </c>
      <c r="C161" s="14">
        <f t="shared" si="13"/>
        <v>0</v>
      </c>
      <c r="D161" s="14">
        <f t="shared" si="14"/>
        <v>0</v>
      </c>
      <c r="E161" s="19" t="str">
        <f t="shared" si="16"/>
        <v>121200 - Ledelse inden for HR-funktioner</v>
      </c>
      <c r="F161" s="19" t="str">
        <f t="shared" si="17"/>
        <v>25 år og derover</v>
      </c>
      <c r="G161" s="40" t="s">
        <v>516</v>
      </c>
      <c r="H161" s="41" t="s">
        <v>27</v>
      </c>
      <c r="I161" s="42" t="s">
        <v>8</v>
      </c>
      <c r="J161" s="43" t="s">
        <v>9</v>
      </c>
      <c r="K161" s="44">
        <v>201</v>
      </c>
      <c r="L161" s="45">
        <v>66825.108795400069</v>
      </c>
      <c r="M161" s="46">
        <v>68430.014056233747</v>
      </c>
      <c r="N161" s="45"/>
      <c r="O161" s="46"/>
    </row>
    <row r="162" spans="1:15" x14ac:dyDescent="0.2">
      <c r="A162" s="11" t="str">
        <f t="shared" si="12"/>
        <v>1212001 - Region HovedstadenAlle uanset erf.</v>
      </c>
      <c r="B162" s="12" t="str">
        <f t="shared" si="15"/>
        <v>121200</v>
      </c>
      <c r="C162" s="14">
        <f t="shared" si="13"/>
        <v>0</v>
      </c>
      <c r="D162" s="14">
        <f t="shared" si="14"/>
        <v>0</v>
      </c>
      <c r="E162" s="19" t="str">
        <f t="shared" si="16"/>
        <v>121200 - Ledelse inden for HR-funktioner</v>
      </c>
      <c r="F162" s="19" t="str">
        <f t="shared" si="17"/>
        <v>Alle uanset erf.</v>
      </c>
      <c r="G162" s="40" t="s">
        <v>516</v>
      </c>
      <c r="H162" s="41" t="s">
        <v>27</v>
      </c>
      <c r="I162" s="42" t="s">
        <v>8</v>
      </c>
      <c r="J162" s="43" t="s">
        <v>10</v>
      </c>
      <c r="K162" s="44">
        <v>527</v>
      </c>
      <c r="L162" s="45">
        <v>63524.866968701106</v>
      </c>
      <c r="M162" s="46">
        <v>64876.205119378938</v>
      </c>
      <c r="N162" s="45"/>
      <c r="O162" s="46"/>
    </row>
    <row r="163" spans="1:15" x14ac:dyDescent="0.2">
      <c r="A163" s="11" t="str">
        <f t="shared" si="12"/>
        <v>1212002 - Region Sjælland10-14 år</v>
      </c>
      <c r="B163" s="12" t="str">
        <f t="shared" si="15"/>
        <v>121200</v>
      </c>
      <c r="C163" s="14">
        <f t="shared" si="13"/>
        <v>0</v>
      </c>
      <c r="D163" s="14">
        <f t="shared" si="14"/>
        <v>0</v>
      </c>
      <c r="E163" s="19" t="str">
        <f t="shared" si="16"/>
        <v>121200 - Ledelse inden for HR-funktioner</v>
      </c>
      <c r="F163" s="19" t="str">
        <f t="shared" si="17"/>
        <v>10-14 år</v>
      </c>
      <c r="G163" s="40" t="s">
        <v>516</v>
      </c>
      <c r="H163" s="41" t="s">
        <v>27</v>
      </c>
      <c r="I163" s="42" t="s">
        <v>20</v>
      </c>
      <c r="J163" s="43" t="s">
        <v>17</v>
      </c>
      <c r="K163" s="44">
        <v>14</v>
      </c>
      <c r="L163" s="45">
        <v>50059.238989397556</v>
      </c>
      <c r="M163" s="46">
        <v>51139.1553615753</v>
      </c>
      <c r="N163" s="45"/>
      <c r="O163" s="46"/>
    </row>
    <row r="164" spans="1:15" x14ac:dyDescent="0.2">
      <c r="A164" s="11" t="str">
        <f t="shared" si="12"/>
        <v>1212002 - Region Sjælland20-24 år</v>
      </c>
      <c r="B164" s="12" t="str">
        <f t="shared" si="15"/>
        <v>121200</v>
      </c>
      <c r="C164" s="14">
        <f t="shared" si="13"/>
        <v>0</v>
      </c>
      <c r="D164" s="14">
        <f t="shared" si="14"/>
        <v>0</v>
      </c>
      <c r="E164" s="19" t="str">
        <f t="shared" si="16"/>
        <v>121200 - Ledelse inden for HR-funktioner</v>
      </c>
      <c r="F164" s="19" t="str">
        <f t="shared" si="17"/>
        <v>20-24 år</v>
      </c>
      <c r="G164" s="40" t="s">
        <v>516</v>
      </c>
      <c r="H164" s="41" t="s">
        <v>27</v>
      </c>
      <c r="I164" s="42" t="s">
        <v>20</v>
      </c>
      <c r="J164" s="43" t="s">
        <v>19</v>
      </c>
      <c r="K164" s="44">
        <v>17</v>
      </c>
      <c r="L164" s="45">
        <v>58263.483817996239</v>
      </c>
      <c r="M164" s="46">
        <v>59250.139887891419</v>
      </c>
      <c r="N164" s="45"/>
      <c r="O164" s="46"/>
    </row>
    <row r="165" spans="1:15" x14ac:dyDescent="0.2">
      <c r="A165" s="11" t="str">
        <f t="shared" si="12"/>
        <v>1212002 - Region Sjælland25 år og derover</v>
      </c>
      <c r="B165" s="12" t="str">
        <f t="shared" si="15"/>
        <v>121200</v>
      </c>
      <c r="C165" s="14">
        <f t="shared" si="13"/>
        <v>0</v>
      </c>
      <c r="D165" s="14">
        <f t="shared" si="14"/>
        <v>0</v>
      </c>
      <c r="E165" s="19" t="str">
        <f t="shared" si="16"/>
        <v>121200 - Ledelse inden for HR-funktioner</v>
      </c>
      <c r="F165" s="19" t="str">
        <f t="shared" si="17"/>
        <v>25 år og derover</v>
      </c>
      <c r="G165" s="40" t="s">
        <v>516</v>
      </c>
      <c r="H165" s="41" t="s">
        <v>27</v>
      </c>
      <c r="I165" s="42" t="s">
        <v>20</v>
      </c>
      <c r="J165" s="43" t="s">
        <v>9</v>
      </c>
      <c r="K165" s="44">
        <v>76</v>
      </c>
      <c r="L165" s="45">
        <v>54354.639884593904</v>
      </c>
      <c r="M165" s="46">
        <v>55552.397387453108</v>
      </c>
      <c r="N165" s="45"/>
      <c r="O165" s="46"/>
    </row>
    <row r="166" spans="1:15" x14ac:dyDescent="0.2">
      <c r="A166" s="11" t="str">
        <f t="shared" si="12"/>
        <v>1212002 - Region SjællandAlle uanset erf.</v>
      </c>
      <c r="B166" s="12" t="str">
        <f t="shared" si="15"/>
        <v>121200</v>
      </c>
      <c r="C166" s="14">
        <f t="shared" si="13"/>
        <v>0</v>
      </c>
      <c r="D166" s="14">
        <f t="shared" si="14"/>
        <v>0</v>
      </c>
      <c r="E166" s="19" t="str">
        <f t="shared" si="16"/>
        <v>121200 - Ledelse inden for HR-funktioner</v>
      </c>
      <c r="F166" s="19" t="str">
        <f t="shared" si="17"/>
        <v>Alle uanset erf.</v>
      </c>
      <c r="G166" s="40" t="s">
        <v>516</v>
      </c>
      <c r="H166" s="41" t="s">
        <v>27</v>
      </c>
      <c r="I166" s="42" t="s">
        <v>20</v>
      </c>
      <c r="J166" s="43" t="s">
        <v>10</v>
      </c>
      <c r="K166" s="44">
        <v>123</v>
      </c>
      <c r="L166" s="45">
        <v>53115.350182333976</v>
      </c>
      <c r="M166" s="46">
        <v>54214.185972045096</v>
      </c>
      <c r="N166" s="45"/>
      <c r="O166" s="46"/>
    </row>
    <row r="167" spans="1:15" x14ac:dyDescent="0.2">
      <c r="A167" s="11" t="str">
        <f t="shared" si="12"/>
        <v>1212003 - Region Syddanmark5-9 år</v>
      </c>
      <c r="B167" s="12" t="str">
        <f t="shared" si="15"/>
        <v>121200</v>
      </c>
      <c r="C167" s="14">
        <f t="shared" si="13"/>
        <v>0</v>
      </c>
      <c r="D167" s="14">
        <f t="shared" si="14"/>
        <v>0</v>
      </c>
      <c r="E167" s="19" t="str">
        <f t="shared" si="16"/>
        <v>121200 - Ledelse inden for HR-funktioner</v>
      </c>
      <c r="F167" s="19" t="str">
        <f t="shared" si="17"/>
        <v>5-9 år</v>
      </c>
      <c r="G167" s="40" t="s">
        <v>516</v>
      </c>
      <c r="H167" s="41" t="s">
        <v>27</v>
      </c>
      <c r="I167" s="42" t="s">
        <v>544</v>
      </c>
      <c r="J167" s="43" t="s">
        <v>15</v>
      </c>
      <c r="K167" s="44">
        <v>24</v>
      </c>
      <c r="L167" s="45">
        <v>54361.907926105341</v>
      </c>
      <c r="M167" s="46">
        <v>55731.100677267554</v>
      </c>
      <c r="N167" s="45"/>
      <c r="O167" s="46"/>
    </row>
    <row r="168" spans="1:15" x14ac:dyDescent="0.2">
      <c r="A168" s="11" t="str">
        <f t="shared" si="12"/>
        <v>1212003 - Region Syddanmark0-4 år</v>
      </c>
      <c r="B168" s="12" t="str">
        <f t="shared" si="15"/>
        <v>121200</v>
      </c>
      <c r="C168" s="14">
        <f t="shared" si="13"/>
        <v>0</v>
      </c>
      <c r="D168" s="14">
        <f t="shared" si="14"/>
        <v>0</v>
      </c>
      <c r="E168" s="19" t="str">
        <f t="shared" si="16"/>
        <v>121200 - Ledelse inden for HR-funktioner</v>
      </c>
      <c r="F168" s="19" t="str">
        <f t="shared" si="17"/>
        <v>0-4 år</v>
      </c>
      <c r="G168" s="40" t="s">
        <v>516</v>
      </c>
      <c r="H168" s="41" t="s">
        <v>27</v>
      </c>
      <c r="I168" s="42" t="s">
        <v>544</v>
      </c>
      <c r="J168" s="43" t="s">
        <v>16</v>
      </c>
      <c r="K168" s="44">
        <v>18</v>
      </c>
      <c r="L168" s="45">
        <v>50453.541254429678</v>
      </c>
      <c r="M168" s="46">
        <v>51508.19234358042</v>
      </c>
      <c r="N168" s="45"/>
      <c r="O168" s="46"/>
    </row>
    <row r="169" spans="1:15" x14ac:dyDescent="0.2">
      <c r="A169" s="11" t="str">
        <f t="shared" si="12"/>
        <v>1212003 - Region Syddanmark10-14 år</v>
      </c>
      <c r="B169" s="12" t="str">
        <f t="shared" si="15"/>
        <v>121200</v>
      </c>
      <c r="C169" s="14">
        <f t="shared" si="13"/>
        <v>0</v>
      </c>
      <c r="D169" s="14">
        <f t="shared" si="14"/>
        <v>0</v>
      </c>
      <c r="E169" s="19" t="str">
        <f t="shared" si="16"/>
        <v>121200 - Ledelse inden for HR-funktioner</v>
      </c>
      <c r="F169" s="19" t="str">
        <f t="shared" si="17"/>
        <v>10-14 år</v>
      </c>
      <c r="G169" s="40" t="s">
        <v>516</v>
      </c>
      <c r="H169" s="41" t="s">
        <v>27</v>
      </c>
      <c r="I169" s="42" t="s">
        <v>544</v>
      </c>
      <c r="J169" s="43" t="s">
        <v>17</v>
      </c>
      <c r="K169" s="44">
        <v>24</v>
      </c>
      <c r="L169" s="45">
        <v>47376.818223811191</v>
      </c>
      <c r="M169" s="46">
        <v>48356.936839018526</v>
      </c>
      <c r="N169" s="45"/>
      <c r="O169" s="46"/>
    </row>
    <row r="170" spans="1:15" x14ac:dyDescent="0.2">
      <c r="A170" s="11" t="str">
        <f t="shared" si="12"/>
        <v>1212003 - Region Syddanmark15-20 år</v>
      </c>
      <c r="B170" s="12" t="str">
        <f t="shared" si="15"/>
        <v>121200</v>
      </c>
      <c r="C170" s="14">
        <f t="shared" si="13"/>
        <v>0</v>
      </c>
      <c r="D170" s="14">
        <f t="shared" si="14"/>
        <v>0</v>
      </c>
      <c r="E170" s="19" t="str">
        <f t="shared" si="16"/>
        <v>121200 - Ledelse inden for HR-funktioner</v>
      </c>
      <c r="F170" s="19" t="str">
        <f t="shared" si="17"/>
        <v>15-20 år</v>
      </c>
      <c r="G170" s="40" t="s">
        <v>516</v>
      </c>
      <c r="H170" s="41" t="s">
        <v>27</v>
      </c>
      <c r="I170" s="42" t="s">
        <v>544</v>
      </c>
      <c r="J170" s="43" t="s">
        <v>18</v>
      </c>
      <c r="K170" s="44">
        <v>36</v>
      </c>
      <c r="L170" s="45">
        <v>63095.745632218757</v>
      </c>
      <c r="M170" s="46">
        <v>64684.914240249222</v>
      </c>
      <c r="N170" s="45"/>
      <c r="O170" s="46"/>
    </row>
    <row r="171" spans="1:15" x14ac:dyDescent="0.2">
      <c r="A171" s="11" t="str">
        <f t="shared" si="12"/>
        <v>1212003 - Region Syddanmark20-24 år</v>
      </c>
      <c r="B171" s="12" t="str">
        <f t="shared" si="15"/>
        <v>121200</v>
      </c>
      <c r="C171" s="14">
        <f t="shared" si="13"/>
        <v>0</v>
      </c>
      <c r="D171" s="14">
        <f t="shared" si="14"/>
        <v>0</v>
      </c>
      <c r="E171" s="19" t="str">
        <f t="shared" si="16"/>
        <v>121200 - Ledelse inden for HR-funktioner</v>
      </c>
      <c r="F171" s="19" t="str">
        <f t="shared" si="17"/>
        <v>20-24 år</v>
      </c>
      <c r="G171" s="40" t="s">
        <v>516</v>
      </c>
      <c r="H171" s="41" t="s">
        <v>27</v>
      </c>
      <c r="I171" s="42" t="s">
        <v>544</v>
      </c>
      <c r="J171" s="43" t="s">
        <v>19</v>
      </c>
      <c r="K171" s="44">
        <v>36</v>
      </c>
      <c r="L171" s="45">
        <v>52786.376200739331</v>
      </c>
      <c r="M171" s="46">
        <v>53925.124472545569</v>
      </c>
      <c r="N171" s="45"/>
      <c r="O171" s="46"/>
    </row>
    <row r="172" spans="1:15" x14ac:dyDescent="0.2">
      <c r="A172" s="11" t="str">
        <f t="shared" si="12"/>
        <v>1212003 - Region Syddanmark25 år og derover</v>
      </c>
      <c r="B172" s="12" t="str">
        <f t="shared" si="15"/>
        <v>121200</v>
      </c>
      <c r="C172" s="14">
        <f t="shared" si="13"/>
        <v>0</v>
      </c>
      <c r="D172" s="14">
        <f t="shared" si="14"/>
        <v>0</v>
      </c>
      <c r="E172" s="19" t="str">
        <f t="shared" si="16"/>
        <v>121200 - Ledelse inden for HR-funktioner</v>
      </c>
      <c r="F172" s="19" t="str">
        <f t="shared" si="17"/>
        <v>25 år og derover</v>
      </c>
      <c r="G172" s="40" t="s">
        <v>516</v>
      </c>
      <c r="H172" s="41" t="s">
        <v>27</v>
      </c>
      <c r="I172" s="42" t="s">
        <v>544</v>
      </c>
      <c r="J172" s="43" t="s">
        <v>9</v>
      </c>
      <c r="K172" s="44">
        <v>95</v>
      </c>
      <c r="L172" s="45">
        <v>56474.524157312844</v>
      </c>
      <c r="M172" s="46">
        <v>57724.971993721585</v>
      </c>
      <c r="N172" s="45"/>
      <c r="O172" s="46"/>
    </row>
    <row r="173" spans="1:15" x14ac:dyDescent="0.2">
      <c r="A173" s="11" t="str">
        <f t="shared" si="12"/>
        <v>1212003 - Region SyddanmarkAlle uanset erf.</v>
      </c>
      <c r="B173" s="12" t="str">
        <f t="shared" si="15"/>
        <v>121200</v>
      </c>
      <c r="C173" s="14">
        <f t="shared" si="13"/>
        <v>0</v>
      </c>
      <c r="D173" s="14">
        <f t="shared" si="14"/>
        <v>0</v>
      </c>
      <c r="E173" s="19" t="str">
        <f t="shared" si="16"/>
        <v>121200 - Ledelse inden for HR-funktioner</v>
      </c>
      <c r="F173" s="19" t="str">
        <f t="shared" si="17"/>
        <v>Alle uanset erf.</v>
      </c>
      <c r="G173" s="40" t="s">
        <v>516</v>
      </c>
      <c r="H173" s="41" t="s">
        <v>27</v>
      </c>
      <c r="I173" s="42" t="s">
        <v>544</v>
      </c>
      <c r="J173" s="43" t="s">
        <v>10</v>
      </c>
      <c r="K173" s="44">
        <v>233</v>
      </c>
      <c r="L173" s="45">
        <v>55084.272174511942</v>
      </c>
      <c r="M173" s="46">
        <v>56306.313256257199</v>
      </c>
      <c r="N173" s="45"/>
      <c r="O173" s="46"/>
    </row>
    <row r="174" spans="1:15" x14ac:dyDescent="0.2">
      <c r="A174" s="11" t="str">
        <f t="shared" si="12"/>
        <v>1212004 - Region Midtjylland5-9 år</v>
      </c>
      <c r="B174" s="12" t="str">
        <f t="shared" si="15"/>
        <v>121200</v>
      </c>
      <c r="C174" s="14">
        <f t="shared" si="13"/>
        <v>0</v>
      </c>
      <c r="D174" s="14">
        <f t="shared" si="14"/>
        <v>0</v>
      </c>
      <c r="E174" s="19" t="str">
        <f t="shared" si="16"/>
        <v>121200 - Ledelse inden for HR-funktioner</v>
      </c>
      <c r="F174" s="19" t="str">
        <f t="shared" si="17"/>
        <v>5-9 år</v>
      </c>
      <c r="G174" s="40" t="s">
        <v>516</v>
      </c>
      <c r="H174" s="41" t="s">
        <v>27</v>
      </c>
      <c r="I174" s="42" t="s">
        <v>517</v>
      </c>
      <c r="J174" s="43" t="s">
        <v>15</v>
      </c>
      <c r="K174" s="44">
        <v>20</v>
      </c>
      <c r="L174" s="45">
        <v>67299.178189237195</v>
      </c>
      <c r="M174" s="46">
        <v>68665.693361362515</v>
      </c>
      <c r="N174" s="45"/>
      <c r="O174" s="46"/>
    </row>
    <row r="175" spans="1:15" x14ac:dyDescent="0.2">
      <c r="A175" s="11" t="str">
        <f t="shared" si="12"/>
        <v>1212004 - Region Midtjylland0-4 år</v>
      </c>
      <c r="B175" s="12" t="str">
        <f t="shared" si="15"/>
        <v>121200</v>
      </c>
      <c r="C175" s="14">
        <f t="shared" si="13"/>
        <v>0</v>
      </c>
      <c r="D175" s="14">
        <f t="shared" si="14"/>
        <v>0</v>
      </c>
      <c r="E175" s="19" t="str">
        <f t="shared" si="16"/>
        <v>121200 - Ledelse inden for HR-funktioner</v>
      </c>
      <c r="F175" s="19" t="str">
        <f t="shared" si="17"/>
        <v>0-4 år</v>
      </c>
      <c r="G175" s="40" t="s">
        <v>516</v>
      </c>
      <c r="H175" s="41" t="s">
        <v>27</v>
      </c>
      <c r="I175" s="42" t="s">
        <v>517</v>
      </c>
      <c r="J175" s="43" t="s">
        <v>16</v>
      </c>
      <c r="K175" s="44">
        <v>13</v>
      </c>
      <c r="L175" s="45">
        <v>52736.617499293687</v>
      </c>
      <c r="M175" s="46">
        <v>54030.598889849251</v>
      </c>
      <c r="N175" s="45"/>
      <c r="O175" s="46"/>
    </row>
    <row r="176" spans="1:15" x14ac:dyDescent="0.2">
      <c r="A176" s="11" t="str">
        <f t="shared" si="12"/>
        <v>1212004 - Region Midtjylland10-14 år</v>
      </c>
      <c r="B176" s="12" t="str">
        <f t="shared" si="15"/>
        <v>121200</v>
      </c>
      <c r="C176" s="14">
        <f t="shared" si="13"/>
        <v>0</v>
      </c>
      <c r="D176" s="14">
        <f t="shared" si="14"/>
        <v>0</v>
      </c>
      <c r="E176" s="19" t="str">
        <f t="shared" si="16"/>
        <v>121200 - Ledelse inden for HR-funktioner</v>
      </c>
      <c r="F176" s="19" t="str">
        <f t="shared" si="17"/>
        <v>10-14 år</v>
      </c>
      <c r="G176" s="40" t="s">
        <v>516</v>
      </c>
      <c r="H176" s="41" t="s">
        <v>27</v>
      </c>
      <c r="I176" s="42" t="s">
        <v>517</v>
      </c>
      <c r="J176" s="43" t="s">
        <v>17</v>
      </c>
      <c r="K176" s="44">
        <v>21</v>
      </c>
      <c r="L176" s="45">
        <v>56793.502539405796</v>
      </c>
      <c r="M176" s="46">
        <v>57671.23501318034</v>
      </c>
      <c r="N176" s="45"/>
      <c r="O176" s="46"/>
    </row>
    <row r="177" spans="1:15" x14ac:dyDescent="0.2">
      <c r="A177" s="11" t="str">
        <f t="shared" si="12"/>
        <v>1212004 - Region Midtjylland15-20 år</v>
      </c>
      <c r="B177" s="12" t="str">
        <f t="shared" si="15"/>
        <v>121200</v>
      </c>
      <c r="C177" s="14">
        <f t="shared" si="13"/>
        <v>0</v>
      </c>
      <c r="D177" s="14">
        <f t="shared" si="14"/>
        <v>0</v>
      </c>
      <c r="E177" s="19" t="str">
        <f t="shared" si="16"/>
        <v>121200 - Ledelse inden for HR-funktioner</v>
      </c>
      <c r="F177" s="19" t="str">
        <f t="shared" si="17"/>
        <v>15-20 år</v>
      </c>
      <c r="G177" s="40" t="s">
        <v>516</v>
      </c>
      <c r="H177" s="41" t="s">
        <v>27</v>
      </c>
      <c r="I177" s="42" t="s">
        <v>517</v>
      </c>
      <c r="J177" s="43" t="s">
        <v>18</v>
      </c>
      <c r="K177" s="44">
        <v>35</v>
      </c>
      <c r="L177" s="45">
        <v>63615.336043018448</v>
      </c>
      <c r="M177" s="46">
        <v>65016.246051745686</v>
      </c>
      <c r="N177" s="45"/>
      <c r="O177" s="46"/>
    </row>
    <row r="178" spans="1:15" x14ac:dyDescent="0.2">
      <c r="A178" s="11" t="str">
        <f t="shared" si="12"/>
        <v>1212004 - Region Midtjylland20-24 år</v>
      </c>
      <c r="B178" s="12" t="str">
        <f t="shared" si="15"/>
        <v>121200</v>
      </c>
      <c r="C178" s="14">
        <f t="shared" si="13"/>
        <v>0</v>
      </c>
      <c r="D178" s="14">
        <f t="shared" si="14"/>
        <v>0</v>
      </c>
      <c r="E178" s="19" t="str">
        <f t="shared" si="16"/>
        <v>121200 - Ledelse inden for HR-funktioner</v>
      </c>
      <c r="F178" s="19" t="str">
        <f t="shared" si="17"/>
        <v>20-24 år</v>
      </c>
      <c r="G178" s="40" t="s">
        <v>516</v>
      </c>
      <c r="H178" s="41" t="s">
        <v>27</v>
      </c>
      <c r="I178" s="42" t="s">
        <v>517</v>
      </c>
      <c r="J178" s="43" t="s">
        <v>19</v>
      </c>
      <c r="K178" s="44">
        <v>32</v>
      </c>
      <c r="L178" s="45">
        <v>67036.553062575797</v>
      </c>
      <c r="M178" s="46">
        <v>68066.124090993166</v>
      </c>
      <c r="N178" s="45"/>
      <c r="O178" s="46"/>
    </row>
    <row r="179" spans="1:15" x14ac:dyDescent="0.2">
      <c r="A179" s="11" t="str">
        <f t="shared" si="12"/>
        <v>1212004 - Region Midtjylland25 år og derover</v>
      </c>
      <c r="B179" s="12" t="str">
        <f t="shared" si="15"/>
        <v>121200</v>
      </c>
      <c r="C179" s="14">
        <f t="shared" si="13"/>
        <v>0</v>
      </c>
      <c r="D179" s="14">
        <f t="shared" si="14"/>
        <v>0</v>
      </c>
      <c r="E179" s="19" t="str">
        <f t="shared" si="16"/>
        <v>121200 - Ledelse inden for HR-funktioner</v>
      </c>
      <c r="F179" s="19" t="str">
        <f t="shared" si="17"/>
        <v>25 år og derover</v>
      </c>
      <c r="G179" s="40" t="s">
        <v>516</v>
      </c>
      <c r="H179" s="41" t="s">
        <v>27</v>
      </c>
      <c r="I179" s="42" t="s">
        <v>517</v>
      </c>
      <c r="J179" s="43" t="s">
        <v>9</v>
      </c>
      <c r="K179" s="44">
        <v>99</v>
      </c>
      <c r="L179" s="45">
        <v>54822.148404235697</v>
      </c>
      <c r="M179" s="46">
        <v>55931.99078841319</v>
      </c>
      <c r="N179" s="45"/>
      <c r="O179" s="46"/>
    </row>
    <row r="180" spans="1:15" x14ac:dyDescent="0.2">
      <c r="A180" s="11" t="str">
        <f t="shared" si="12"/>
        <v>1212004 - Region MidtjyllandAlle uanset erf.</v>
      </c>
      <c r="B180" s="12" t="str">
        <f t="shared" si="15"/>
        <v>121200</v>
      </c>
      <c r="C180" s="14">
        <f t="shared" si="13"/>
        <v>0</v>
      </c>
      <c r="D180" s="14">
        <f t="shared" si="14"/>
        <v>0</v>
      </c>
      <c r="E180" s="19" t="str">
        <f t="shared" si="16"/>
        <v>121200 - Ledelse inden for HR-funktioner</v>
      </c>
      <c r="F180" s="19" t="str">
        <f t="shared" si="17"/>
        <v>Alle uanset erf.</v>
      </c>
      <c r="G180" s="40" t="s">
        <v>516</v>
      </c>
      <c r="H180" s="41" t="s">
        <v>27</v>
      </c>
      <c r="I180" s="42" t="s">
        <v>517</v>
      </c>
      <c r="J180" s="43" t="s">
        <v>10</v>
      </c>
      <c r="K180" s="44">
        <v>220</v>
      </c>
      <c r="L180" s="45">
        <v>59698.890740603652</v>
      </c>
      <c r="M180" s="46">
        <v>60952.778223507041</v>
      </c>
      <c r="N180" s="45"/>
      <c r="O180" s="46"/>
    </row>
    <row r="181" spans="1:15" x14ac:dyDescent="0.2">
      <c r="A181" s="11" t="str">
        <f t="shared" si="12"/>
        <v>1212005 - Region Nordjylland25 år og derover</v>
      </c>
      <c r="B181" s="12" t="str">
        <f t="shared" si="15"/>
        <v>121200</v>
      </c>
      <c r="C181" s="14">
        <f t="shared" si="13"/>
        <v>0</v>
      </c>
      <c r="D181" s="14">
        <f t="shared" si="14"/>
        <v>0</v>
      </c>
      <c r="E181" s="19" t="str">
        <f t="shared" si="16"/>
        <v>121200 - Ledelse inden for HR-funktioner</v>
      </c>
      <c r="F181" s="19" t="str">
        <f t="shared" si="17"/>
        <v>25 år og derover</v>
      </c>
      <c r="G181" s="40" t="s">
        <v>516</v>
      </c>
      <c r="H181" s="41" t="s">
        <v>27</v>
      </c>
      <c r="I181" s="42" t="s">
        <v>21</v>
      </c>
      <c r="J181" s="43" t="s">
        <v>9</v>
      </c>
      <c r="K181" s="44">
        <v>39</v>
      </c>
      <c r="L181" s="45">
        <v>55686.81198444539</v>
      </c>
      <c r="M181" s="46">
        <v>56760.882941261989</v>
      </c>
      <c r="N181" s="45"/>
      <c r="O181" s="46"/>
    </row>
    <row r="182" spans="1:15" x14ac:dyDescent="0.2">
      <c r="A182" s="11" t="str">
        <f t="shared" si="12"/>
        <v>1212005 - Region NordjyllandAlle uanset erf.</v>
      </c>
      <c r="B182" s="12" t="str">
        <f t="shared" si="15"/>
        <v>121200</v>
      </c>
      <c r="C182" s="14">
        <f t="shared" si="13"/>
        <v>0</v>
      </c>
      <c r="D182" s="14">
        <f t="shared" si="14"/>
        <v>0</v>
      </c>
      <c r="E182" s="19" t="str">
        <f t="shared" si="16"/>
        <v>121200 - Ledelse inden for HR-funktioner</v>
      </c>
      <c r="F182" s="19" t="str">
        <f t="shared" si="17"/>
        <v>Alle uanset erf.</v>
      </c>
      <c r="G182" s="40" t="s">
        <v>516</v>
      </c>
      <c r="H182" s="41" t="s">
        <v>27</v>
      </c>
      <c r="I182" s="42" t="s">
        <v>21</v>
      </c>
      <c r="J182" s="43" t="s">
        <v>10</v>
      </c>
      <c r="K182" s="44">
        <v>73</v>
      </c>
      <c r="L182" s="45">
        <v>54727.232988282369</v>
      </c>
      <c r="M182" s="46">
        <v>55802.753563625483</v>
      </c>
      <c r="N182" s="45"/>
      <c r="O182" s="46"/>
    </row>
    <row r="183" spans="1:15" x14ac:dyDescent="0.2">
      <c r="A183" s="11" t="str">
        <f t="shared" si="12"/>
        <v>1212006 - Alle regionerUnder 1 år</v>
      </c>
      <c r="B183" s="12" t="str">
        <f t="shared" si="15"/>
        <v>121200</v>
      </c>
      <c r="C183" s="14">
        <f t="shared" si="13"/>
        <v>0</v>
      </c>
      <c r="D183" s="14">
        <f t="shared" si="14"/>
        <v>0</v>
      </c>
      <c r="E183" s="19" t="str">
        <f t="shared" si="16"/>
        <v>121200 - Ledelse inden for HR-funktioner</v>
      </c>
      <c r="F183" s="19" t="str">
        <f t="shared" si="17"/>
        <v>Under 1 år</v>
      </c>
      <c r="G183" s="40" t="s">
        <v>516</v>
      </c>
      <c r="H183" s="41" t="s">
        <v>27</v>
      </c>
      <c r="I183" s="42" t="s">
        <v>11</v>
      </c>
      <c r="J183" s="43" t="s">
        <v>13</v>
      </c>
      <c r="K183" s="44">
        <v>13</v>
      </c>
      <c r="L183" s="45">
        <v>52419.224700481151</v>
      </c>
      <c r="M183" s="46">
        <v>53546.786920361672</v>
      </c>
      <c r="N183" s="45"/>
      <c r="O183" s="46"/>
    </row>
    <row r="184" spans="1:15" x14ac:dyDescent="0.2">
      <c r="A184" s="11" t="str">
        <f t="shared" si="12"/>
        <v>1212006 - Alle regioner1 år</v>
      </c>
      <c r="B184" s="12" t="str">
        <f t="shared" si="15"/>
        <v>121200</v>
      </c>
      <c r="C184" s="14">
        <f t="shared" si="13"/>
        <v>0</v>
      </c>
      <c r="D184" s="14">
        <f t="shared" si="14"/>
        <v>0</v>
      </c>
      <c r="E184" s="19" t="str">
        <f t="shared" si="16"/>
        <v>121200 - Ledelse inden for HR-funktioner</v>
      </c>
      <c r="F184" s="19" t="str">
        <f t="shared" si="17"/>
        <v>1 år</v>
      </c>
      <c r="G184" s="40" t="s">
        <v>516</v>
      </c>
      <c r="H184" s="41" t="s">
        <v>27</v>
      </c>
      <c r="I184" s="42" t="s">
        <v>11</v>
      </c>
      <c r="J184" s="43" t="s">
        <v>22</v>
      </c>
      <c r="K184" s="44">
        <v>14</v>
      </c>
      <c r="L184" s="45">
        <v>41931.23848037557</v>
      </c>
      <c r="M184" s="46">
        <v>42799.625097399752</v>
      </c>
      <c r="N184" s="45"/>
      <c r="O184" s="46"/>
    </row>
    <row r="185" spans="1:15" x14ac:dyDescent="0.2">
      <c r="A185" s="11" t="str">
        <f t="shared" si="12"/>
        <v>1212006 - Alle regioner2 år</v>
      </c>
      <c r="B185" s="12" t="str">
        <f t="shared" si="15"/>
        <v>121200</v>
      </c>
      <c r="C185" s="14">
        <f t="shared" si="13"/>
        <v>0</v>
      </c>
      <c r="D185" s="14">
        <f t="shared" si="14"/>
        <v>0</v>
      </c>
      <c r="E185" s="19" t="str">
        <f t="shared" si="16"/>
        <v>121200 - Ledelse inden for HR-funktioner</v>
      </c>
      <c r="F185" s="19" t="str">
        <f t="shared" si="17"/>
        <v>2 år</v>
      </c>
      <c r="G185" s="40" t="s">
        <v>516</v>
      </c>
      <c r="H185" s="41" t="s">
        <v>27</v>
      </c>
      <c r="I185" s="42" t="s">
        <v>11</v>
      </c>
      <c r="J185" s="43" t="s">
        <v>23</v>
      </c>
      <c r="K185" s="44">
        <v>18</v>
      </c>
      <c r="L185" s="45">
        <v>47590.151302948914</v>
      </c>
      <c r="M185" s="46">
        <v>48381.094093752938</v>
      </c>
      <c r="N185" s="45"/>
      <c r="O185" s="46"/>
    </row>
    <row r="186" spans="1:15" x14ac:dyDescent="0.2">
      <c r="A186" s="11" t="str">
        <f t="shared" si="12"/>
        <v>1212006 - Alle regioner3 år</v>
      </c>
      <c r="B186" s="12" t="str">
        <f t="shared" si="15"/>
        <v>121200</v>
      </c>
      <c r="C186" s="14">
        <f t="shared" si="13"/>
        <v>0</v>
      </c>
      <c r="D186" s="14">
        <f t="shared" si="14"/>
        <v>0</v>
      </c>
      <c r="E186" s="19" t="str">
        <f t="shared" si="16"/>
        <v>121200 - Ledelse inden for HR-funktioner</v>
      </c>
      <c r="F186" s="19" t="str">
        <f t="shared" si="17"/>
        <v>3 år</v>
      </c>
      <c r="G186" s="40" t="s">
        <v>516</v>
      </c>
      <c r="H186" s="41" t="s">
        <v>27</v>
      </c>
      <c r="I186" s="42" t="s">
        <v>11</v>
      </c>
      <c r="J186" s="43" t="s">
        <v>14</v>
      </c>
      <c r="K186" s="44">
        <v>16</v>
      </c>
      <c r="L186" s="45">
        <v>45507.020799666192</v>
      </c>
      <c r="M186" s="46">
        <v>46488.733222841489</v>
      </c>
      <c r="N186" s="45"/>
      <c r="O186" s="46"/>
    </row>
    <row r="187" spans="1:15" x14ac:dyDescent="0.2">
      <c r="A187" s="11" t="str">
        <f t="shared" si="12"/>
        <v>1212006 - Alle regioner4 år</v>
      </c>
      <c r="B187" s="12" t="str">
        <f t="shared" si="15"/>
        <v>121200</v>
      </c>
      <c r="C187" s="14">
        <f t="shared" si="13"/>
        <v>0</v>
      </c>
      <c r="D187" s="14">
        <f t="shared" si="14"/>
        <v>0</v>
      </c>
      <c r="E187" s="19" t="str">
        <f t="shared" si="16"/>
        <v>121200 - Ledelse inden for HR-funktioner</v>
      </c>
      <c r="F187" s="19" t="str">
        <f t="shared" si="17"/>
        <v>4 år</v>
      </c>
      <c r="G187" s="40" t="s">
        <v>516</v>
      </c>
      <c r="H187" s="41" t="s">
        <v>27</v>
      </c>
      <c r="I187" s="42" t="s">
        <v>11</v>
      </c>
      <c r="J187" s="43" t="s">
        <v>24</v>
      </c>
      <c r="K187" s="44">
        <v>14</v>
      </c>
      <c r="L187" s="45">
        <v>62102.212213164014</v>
      </c>
      <c r="M187" s="46">
        <v>63153.874774665543</v>
      </c>
      <c r="N187" s="45"/>
      <c r="O187" s="46"/>
    </row>
    <row r="188" spans="1:15" x14ac:dyDescent="0.2">
      <c r="A188" s="11" t="str">
        <f t="shared" si="12"/>
        <v>1212006 - Alle regioner5-9 år</v>
      </c>
      <c r="B188" s="12" t="str">
        <f t="shared" si="15"/>
        <v>121200</v>
      </c>
      <c r="C188" s="14">
        <f t="shared" si="13"/>
        <v>0</v>
      </c>
      <c r="D188" s="14">
        <f t="shared" si="14"/>
        <v>0</v>
      </c>
      <c r="E188" s="19" t="str">
        <f t="shared" si="16"/>
        <v>121200 - Ledelse inden for HR-funktioner</v>
      </c>
      <c r="F188" s="19" t="str">
        <f t="shared" si="17"/>
        <v>5-9 år</v>
      </c>
      <c r="G188" s="40" t="s">
        <v>516</v>
      </c>
      <c r="H188" s="41" t="s">
        <v>27</v>
      </c>
      <c r="I188" s="42" t="s">
        <v>11</v>
      </c>
      <c r="J188" s="43" t="s">
        <v>15</v>
      </c>
      <c r="K188" s="44">
        <v>117</v>
      </c>
      <c r="L188" s="45">
        <v>55360.533247997591</v>
      </c>
      <c r="M188" s="46">
        <v>56563.372311083243</v>
      </c>
      <c r="N188" s="45"/>
      <c r="O188" s="46"/>
    </row>
    <row r="189" spans="1:15" x14ac:dyDescent="0.2">
      <c r="A189" s="11" t="str">
        <f t="shared" si="12"/>
        <v>1212006 - Alle regioner0-4 år</v>
      </c>
      <c r="B189" s="12" t="str">
        <f t="shared" si="15"/>
        <v>121200</v>
      </c>
      <c r="C189" s="14">
        <f t="shared" si="13"/>
        <v>0</v>
      </c>
      <c r="D189" s="14">
        <f t="shared" si="14"/>
        <v>0</v>
      </c>
      <c r="E189" s="19" t="str">
        <f t="shared" si="16"/>
        <v>121200 - Ledelse inden for HR-funktioner</v>
      </c>
      <c r="F189" s="19" t="str">
        <f t="shared" si="17"/>
        <v>0-4 år</v>
      </c>
      <c r="G189" s="40" t="s">
        <v>516</v>
      </c>
      <c r="H189" s="41" t="s">
        <v>27</v>
      </c>
      <c r="I189" s="42" t="s">
        <v>11</v>
      </c>
      <c r="J189" s="43" t="s">
        <v>16</v>
      </c>
      <c r="K189" s="44">
        <v>75</v>
      </c>
      <c r="L189" s="45">
        <v>50758.518965603012</v>
      </c>
      <c r="M189" s="46">
        <v>51853.52074279861</v>
      </c>
      <c r="N189" s="45"/>
      <c r="O189" s="46"/>
    </row>
    <row r="190" spans="1:15" x14ac:dyDescent="0.2">
      <c r="A190" s="11" t="str">
        <f t="shared" si="12"/>
        <v>1212006 - Alle regioner10-14 år</v>
      </c>
      <c r="B190" s="12" t="str">
        <f t="shared" si="15"/>
        <v>121200</v>
      </c>
      <c r="C190" s="14">
        <f t="shared" si="13"/>
        <v>0</v>
      </c>
      <c r="D190" s="14">
        <f t="shared" si="14"/>
        <v>0</v>
      </c>
      <c r="E190" s="19" t="str">
        <f t="shared" si="16"/>
        <v>121200 - Ledelse inden for HR-funktioner</v>
      </c>
      <c r="F190" s="19" t="str">
        <f t="shared" si="17"/>
        <v>10-14 år</v>
      </c>
      <c r="G190" s="40" t="s">
        <v>516</v>
      </c>
      <c r="H190" s="41" t="s">
        <v>27</v>
      </c>
      <c r="I190" s="42" t="s">
        <v>11</v>
      </c>
      <c r="J190" s="43" t="s">
        <v>17</v>
      </c>
      <c r="K190" s="44">
        <v>124</v>
      </c>
      <c r="L190" s="45">
        <v>54361.907926105341</v>
      </c>
      <c r="M190" s="46">
        <v>55731.100677267554</v>
      </c>
      <c r="N190" s="45"/>
      <c r="O190" s="46"/>
    </row>
    <row r="191" spans="1:15" x14ac:dyDescent="0.2">
      <c r="A191" s="11" t="str">
        <f t="shared" si="12"/>
        <v>1212006 - Alle regioner15-20 år</v>
      </c>
      <c r="B191" s="12" t="str">
        <f t="shared" si="15"/>
        <v>121200</v>
      </c>
      <c r="C191" s="14">
        <f t="shared" si="13"/>
        <v>0</v>
      </c>
      <c r="D191" s="14">
        <f t="shared" si="14"/>
        <v>0</v>
      </c>
      <c r="E191" s="19" t="str">
        <f t="shared" si="16"/>
        <v>121200 - Ledelse inden for HR-funktioner</v>
      </c>
      <c r="F191" s="19" t="str">
        <f t="shared" si="17"/>
        <v>15-20 år</v>
      </c>
      <c r="G191" s="40" t="s">
        <v>516</v>
      </c>
      <c r="H191" s="41" t="s">
        <v>27</v>
      </c>
      <c r="I191" s="42" t="s">
        <v>11</v>
      </c>
      <c r="J191" s="43" t="s">
        <v>18</v>
      </c>
      <c r="K191" s="44">
        <v>177</v>
      </c>
      <c r="L191" s="45">
        <v>63615.336043018448</v>
      </c>
      <c r="M191" s="46">
        <v>65016.246051745686</v>
      </c>
      <c r="N191" s="45"/>
      <c r="O191" s="46"/>
    </row>
    <row r="192" spans="1:15" x14ac:dyDescent="0.2">
      <c r="A192" s="11" t="str">
        <f t="shared" si="12"/>
        <v>1212006 - Alle regioner20-24 år</v>
      </c>
      <c r="B192" s="12" t="str">
        <f t="shared" si="15"/>
        <v>121200</v>
      </c>
      <c r="C192" s="14">
        <f t="shared" si="13"/>
        <v>0</v>
      </c>
      <c r="D192" s="14">
        <f t="shared" si="14"/>
        <v>0</v>
      </c>
      <c r="E192" s="19" t="str">
        <f t="shared" si="16"/>
        <v>121200 - Ledelse inden for HR-funktioner</v>
      </c>
      <c r="F192" s="19" t="str">
        <f t="shared" si="17"/>
        <v>20-24 år</v>
      </c>
      <c r="G192" s="40" t="s">
        <v>516</v>
      </c>
      <c r="H192" s="41" t="s">
        <v>27</v>
      </c>
      <c r="I192" s="42" t="s">
        <v>11</v>
      </c>
      <c r="J192" s="43" t="s">
        <v>19</v>
      </c>
      <c r="K192" s="44">
        <v>173</v>
      </c>
      <c r="L192" s="45">
        <v>60631.190724240165</v>
      </c>
      <c r="M192" s="46">
        <v>61939.173363401067</v>
      </c>
      <c r="N192" s="45"/>
      <c r="O192" s="46"/>
    </row>
    <row r="193" spans="1:15" x14ac:dyDescent="0.2">
      <c r="A193" s="11" t="str">
        <f t="shared" si="12"/>
        <v>1212006 - Alle regioner25 år og derover</v>
      </c>
      <c r="B193" s="12" t="str">
        <f t="shared" si="15"/>
        <v>121200</v>
      </c>
      <c r="C193" s="14">
        <f t="shared" si="13"/>
        <v>0</v>
      </c>
      <c r="D193" s="14">
        <f t="shared" si="14"/>
        <v>0</v>
      </c>
      <c r="E193" s="19" t="str">
        <f t="shared" si="16"/>
        <v>121200 - Ledelse inden for HR-funktioner</v>
      </c>
      <c r="F193" s="19" t="str">
        <f t="shared" si="17"/>
        <v>25 år og derover</v>
      </c>
      <c r="G193" s="40" t="s">
        <v>516</v>
      </c>
      <c r="H193" s="41" t="s">
        <v>27</v>
      </c>
      <c r="I193" s="42" t="s">
        <v>11</v>
      </c>
      <c r="J193" s="43" t="s">
        <v>9</v>
      </c>
      <c r="K193" s="44">
        <v>510</v>
      </c>
      <c r="L193" s="45">
        <v>58009.295076932001</v>
      </c>
      <c r="M193" s="46">
        <v>59300.333388069143</v>
      </c>
      <c r="N193" s="45"/>
      <c r="O193" s="46"/>
    </row>
    <row r="194" spans="1:15" x14ac:dyDescent="0.2">
      <c r="A194" s="11" t="str">
        <f t="shared" ref="A194:A257" si="18">B194&amp;I194&amp;F194</f>
        <v>1212006 - Alle regionerAlle uanset erf.</v>
      </c>
      <c r="B194" s="12" t="str">
        <f t="shared" si="15"/>
        <v>121200</v>
      </c>
      <c r="C194" s="14">
        <f t="shared" ref="C194:C257" si="19">N194*1.2</f>
        <v>0</v>
      </c>
      <c r="D194" s="14">
        <f t="shared" ref="D194:D257" si="20">O194*1.2</f>
        <v>0</v>
      </c>
      <c r="E194" s="19" t="str">
        <f t="shared" si="16"/>
        <v>121200 - Ledelse inden for HR-funktioner</v>
      </c>
      <c r="F194" s="19" t="str">
        <f t="shared" si="17"/>
        <v>Alle uanset erf.</v>
      </c>
      <c r="G194" s="40" t="s">
        <v>516</v>
      </c>
      <c r="H194" s="41" t="s">
        <v>27</v>
      </c>
      <c r="I194" s="42" t="s">
        <v>11</v>
      </c>
      <c r="J194" s="43" t="s">
        <v>10</v>
      </c>
      <c r="K194" s="44">
        <v>1176</v>
      </c>
      <c r="L194" s="45">
        <v>58009.295076932001</v>
      </c>
      <c r="M194" s="46">
        <v>59239.910501270409</v>
      </c>
      <c r="N194" s="45"/>
      <c r="O194" s="46"/>
    </row>
    <row r="195" spans="1:15" x14ac:dyDescent="0.2">
      <c r="A195" s="11" t="str">
        <f t="shared" si="18"/>
        <v>1213101 - Region Hovedstaden5-9 år</v>
      </c>
      <c r="B195" s="12" t="str">
        <f t="shared" ref="B195:B258" si="21">LEFT(E195,6)</f>
        <v>121310</v>
      </c>
      <c r="C195" s="14">
        <f t="shared" si="19"/>
        <v>0</v>
      </c>
      <c r="D195" s="14">
        <f t="shared" si="20"/>
        <v>0</v>
      </c>
      <c r="E195" s="19" t="str">
        <f t="shared" ref="E195:E258" si="22">TRIM(H195)</f>
        <v>121310 - Ledelse inden virksomhedsstrategi/policy området</v>
      </c>
      <c r="F195" s="19" t="str">
        <f t="shared" ref="F195:F258" si="23">MID(J195,6,30)</f>
        <v>5-9 år</v>
      </c>
      <c r="G195" s="40" t="s">
        <v>516</v>
      </c>
      <c r="H195" s="41" t="s">
        <v>28</v>
      </c>
      <c r="I195" s="42" t="s">
        <v>8</v>
      </c>
      <c r="J195" s="43" t="s">
        <v>15</v>
      </c>
      <c r="K195" s="44">
        <v>15</v>
      </c>
      <c r="L195" s="45">
        <v>91015.90807680643</v>
      </c>
      <c r="M195" s="46">
        <v>92743.619967767125</v>
      </c>
      <c r="N195" s="45"/>
      <c r="O195" s="46"/>
    </row>
    <row r="196" spans="1:15" x14ac:dyDescent="0.2">
      <c r="A196" s="11" t="str">
        <f t="shared" si="18"/>
        <v>1213101 - Region Hovedstaden0-4 år</v>
      </c>
      <c r="B196" s="12" t="str">
        <f t="shared" si="21"/>
        <v>121310</v>
      </c>
      <c r="C196" s="14">
        <f t="shared" si="19"/>
        <v>0</v>
      </c>
      <c r="D196" s="14">
        <f t="shared" si="20"/>
        <v>0</v>
      </c>
      <c r="E196" s="19" t="str">
        <f t="shared" si="22"/>
        <v>121310 - Ledelse inden virksomhedsstrategi/policy området</v>
      </c>
      <c r="F196" s="19" t="str">
        <f t="shared" si="23"/>
        <v>0-4 år</v>
      </c>
      <c r="G196" s="40" t="s">
        <v>516</v>
      </c>
      <c r="H196" s="41" t="s">
        <v>28</v>
      </c>
      <c r="I196" s="42" t="s">
        <v>8</v>
      </c>
      <c r="J196" s="43" t="s">
        <v>16</v>
      </c>
      <c r="K196" s="44">
        <v>12</v>
      </c>
      <c r="L196" s="45">
        <v>44527.472644781679</v>
      </c>
      <c r="M196" s="46">
        <v>45217.819701273977</v>
      </c>
      <c r="N196" s="45"/>
      <c r="O196" s="46"/>
    </row>
    <row r="197" spans="1:15" x14ac:dyDescent="0.2">
      <c r="A197" s="11" t="str">
        <f t="shared" si="18"/>
        <v>1213101 - Region Hovedstaden10-14 år</v>
      </c>
      <c r="B197" s="12" t="str">
        <f t="shared" si="21"/>
        <v>121310</v>
      </c>
      <c r="C197" s="14">
        <f t="shared" si="19"/>
        <v>0</v>
      </c>
      <c r="D197" s="14">
        <f t="shared" si="20"/>
        <v>0</v>
      </c>
      <c r="E197" s="19" t="str">
        <f t="shared" si="22"/>
        <v>121310 - Ledelse inden virksomhedsstrategi/policy området</v>
      </c>
      <c r="F197" s="19" t="str">
        <f t="shared" si="23"/>
        <v>10-14 år</v>
      </c>
      <c r="G197" s="40" t="s">
        <v>516</v>
      </c>
      <c r="H197" s="41" t="s">
        <v>28</v>
      </c>
      <c r="I197" s="42" t="s">
        <v>8</v>
      </c>
      <c r="J197" s="43" t="s">
        <v>17</v>
      </c>
      <c r="K197" s="44">
        <v>17</v>
      </c>
      <c r="L197" s="45">
        <v>76940.629090158269</v>
      </c>
      <c r="M197" s="46">
        <v>78133.504716421361</v>
      </c>
      <c r="N197" s="45"/>
      <c r="O197" s="46"/>
    </row>
    <row r="198" spans="1:15" x14ac:dyDescent="0.2">
      <c r="A198" s="11" t="str">
        <f t="shared" si="18"/>
        <v>1213101 - Region Hovedstaden15-20 år</v>
      </c>
      <c r="B198" s="12" t="str">
        <f t="shared" si="21"/>
        <v>121310</v>
      </c>
      <c r="C198" s="14">
        <f t="shared" si="19"/>
        <v>0</v>
      </c>
      <c r="D198" s="14">
        <f t="shared" si="20"/>
        <v>0</v>
      </c>
      <c r="E198" s="19" t="str">
        <f t="shared" si="22"/>
        <v>121310 - Ledelse inden virksomhedsstrategi/policy området</v>
      </c>
      <c r="F198" s="19" t="str">
        <f t="shared" si="23"/>
        <v>15-20 år</v>
      </c>
      <c r="G198" s="40" t="s">
        <v>516</v>
      </c>
      <c r="H198" s="41" t="s">
        <v>28</v>
      </c>
      <c r="I198" s="42" t="s">
        <v>8</v>
      </c>
      <c r="J198" s="43" t="s">
        <v>18</v>
      </c>
      <c r="K198" s="44">
        <v>30</v>
      </c>
      <c r="L198" s="45">
        <v>81916.438555302389</v>
      </c>
      <c r="M198" s="46">
        <v>83550.266408244395</v>
      </c>
      <c r="N198" s="45"/>
      <c r="O198" s="46"/>
    </row>
    <row r="199" spans="1:15" x14ac:dyDescent="0.2">
      <c r="A199" s="11" t="str">
        <f t="shared" si="18"/>
        <v>1213101 - Region Hovedstaden20-24 år</v>
      </c>
      <c r="B199" s="12" t="str">
        <f t="shared" si="21"/>
        <v>121310</v>
      </c>
      <c r="C199" s="14">
        <f t="shared" si="19"/>
        <v>0</v>
      </c>
      <c r="D199" s="14">
        <f t="shared" si="20"/>
        <v>0</v>
      </c>
      <c r="E199" s="19" t="str">
        <f t="shared" si="22"/>
        <v>121310 - Ledelse inden virksomhedsstrategi/policy området</v>
      </c>
      <c r="F199" s="19" t="str">
        <f t="shared" si="23"/>
        <v>20-24 år</v>
      </c>
      <c r="G199" s="40" t="s">
        <v>516</v>
      </c>
      <c r="H199" s="41" t="s">
        <v>28</v>
      </c>
      <c r="I199" s="42" t="s">
        <v>8</v>
      </c>
      <c r="J199" s="43" t="s">
        <v>19</v>
      </c>
      <c r="K199" s="44">
        <v>26</v>
      </c>
      <c r="L199" s="45">
        <v>85414.213839444288</v>
      </c>
      <c r="M199" s="46">
        <v>87117.805011975739</v>
      </c>
      <c r="N199" s="45"/>
      <c r="O199" s="46"/>
    </row>
    <row r="200" spans="1:15" x14ac:dyDescent="0.2">
      <c r="A200" s="11" t="str">
        <f t="shared" si="18"/>
        <v>1213101 - Region Hovedstaden25 år og derover</v>
      </c>
      <c r="B200" s="12" t="str">
        <f t="shared" si="21"/>
        <v>121310</v>
      </c>
      <c r="C200" s="14">
        <f t="shared" si="19"/>
        <v>0</v>
      </c>
      <c r="D200" s="14">
        <f t="shared" si="20"/>
        <v>0</v>
      </c>
      <c r="E200" s="19" t="str">
        <f t="shared" si="22"/>
        <v>121310 - Ledelse inden virksomhedsstrategi/policy området</v>
      </c>
      <c r="F200" s="19" t="str">
        <f t="shared" si="23"/>
        <v>25 år og derover</v>
      </c>
      <c r="G200" s="40" t="s">
        <v>516</v>
      </c>
      <c r="H200" s="41" t="s">
        <v>28</v>
      </c>
      <c r="I200" s="42" t="s">
        <v>8</v>
      </c>
      <c r="J200" s="43" t="s">
        <v>9</v>
      </c>
      <c r="K200" s="44">
        <v>52</v>
      </c>
      <c r="L200" s="45">
        <v>83291.048624490752</v>
      </c>
      <c r="M200" s="46">
        <v>84701.531028014739</v>
      </c>
      <c r="N200" s="45"/>
      <c r="O200" s="46"/>
    </row>
    <row r="201" spans="1:15" x14ac:dyDescent="0.2">
      <c r="A201" s="11" t="str">
        <f t="shared" si="18"/>
        <v>1213101 - Region HovedstadenAlle uanset erf.</v>
      </c>
      <c r="B201" s="12" t="str">
        <f t="shared" si="21"/>
        <v>121310</v>
      </c>
      <c r="C201" s="14">
        <f t="shared" si="19"/>
        <v>0</v>
      </c>
      <c r="D201" s="14">
        <f t="shared" si="20"/>
        <v>0</v>
      </c>
      <c r="E201" s="19" t="str">
        <f t="shared" si="22"/>
        <v>121310 - Ledelse inden virksomhedsstrategi/policy området</v>
      </c>
      <c r="F201" s="19" t="str">
        <f t="shared" si="23"/>
        <v>Alle uanset erf.</v>
      </c>
      <c r="G201" s="40" t="s">
        <v>516</v>
      </c>
      <c r="H201" s="41" t="s">
        <v>28</v>
      </c>
      <c r="I201" s="42" t="s">
        <v>8</v>
      </c>
      <c r="J201" s="43" t="s">
        <v>10</v>
      </c>
      <c r="K201" s="44">
        <v>152</v>
      </c>
      <c r="L201" s="45">
        <v>81916.438555302389</v>
      </c>
      <c r="M201" s="46">
        <v>83550.266408244395</v>
      </c>
      <c r="N201" s="45"/>
      <c r="O201" s="46"/>
    </row>
    <row r="202" spans="1:15" x14ac:dyDescent="0.2">
      <c r="A202" s="11" t="str">
        <f t="shared" si="18"/>
        <v>1213103 - Region Syddanmark25 år og derover</v>
      </c>
      <c r="B202" s="12" t="str">
        <f t="shared" si="21"/>
        <v>121310</v>
      </c>
      <c r="C202" s="14">
        <f t="shared" si="19"/>
        <v>0</v>
      </c>
      <c r="D202" s="14">
        <f t="shared" si="20"/>
        <v>0</v>
      </c>
      <c r="E202" s="19" t="str">
        <f t="shared" si="22"/>
        <v>121310 - Ledelse inden virksomhedsstrategi/policy området</v>
      </c>
      <c r="F202" s="19" t="str">
        <f t="shared" si="23"/>
        <v>25 år og derover</v>
      </c>
      <c r="G202" s="40" t="s">
        <v>516</v>
      </c>
      <c r="H202" s="41" t="s">
        <v>28</v>
      </c>
      <c r="I202" s="42" t="s">
        <v>544</v>
      </c>
      <c r="J202" s="43" t="s">
        <v>9</v>
      </c>
      <c r="K202" s="44">
        <v>13</v>
      </c>
      <c r="L202" s="45">
        <v>82913.163721373465</v>
      </c>
      <c r="M202" s="46">
        <v>84194.570450094587</v>
      </c>
      <c r="N202" s="45"/>
      <c r="O202" s="46"/>
    </row>
    <row r="203" spans="1:15" x14ac:dyDescent="0.2">
      <c r="A203" s="11" t="str">
        <f t="shared" si="18"/>
        <v>1213103 - Region SyddanmarkAlle uanset erf.</v>
      </c>
      <c r="B203" s="12" t="str">
        <f t="shared" si="21"/>
        <v>121310</v>
      </c>
      <c r="C203" s="14">
        <f t="shared" si="19"/>
        <v>0</v>
      </c>
      <c r="D203" s="14">
        <f t="shared" si="20"/>
        <v>0</v>
      </c>
      <c r="E203" s="19" t="str">
        <f t="shared" si="22"/>
        <v>121310 - Ledelse inden virksomhedsstrategi/policy området</v>
      </c>
      <c r="F203" s="19" t="str">
        <f t="shared" si="23"/>
        <v>Alle uanset erf.</v>
      </c>
      <c r="G203" s="40" t="s">
        <v>516</v>
      </c>
      <c r="H203" s="41" t="s">
        <v>28</v>
      </c>
      <c r="I203" s="42" t="s">
        <v>544</v>
      </c>
      <c r="J203" s="43" t="s">
        <v>10</v>
      </c>
      <c r="K203" s="44">
        <v>28</v>
      </c>
      <c r="L203" s="45">
        <v>82913.163721373465</v>
      </c>
      <c r="M203" s="46">
        <v>84194.570450094587</v>
      </c>
      <c r="N203" s="45"/>
      <c r="O203" s="46"/>
    </row>
    <row r="204" spans="1:15" x14ac:dyDescent="0.2">
      <c r="A204" s="11" t="str">
        <f t="shared" si="18"/>
        <v>1213104 - Region Midtjylland25 år og derover</v>
      </c>
      <c r="B204" s="12" t="str">
        <f t="shared" si="21"/>
        <v>121310</v>
      </c>
      <c r="C204" s="14">
        <f t="shared" si="19"/>
        <v>0</v>
      </c>
      <c r="D204" s="14">
        <f t="shared" si="20"/>
        <v>0</v>
      </c>
      <c r="E204" s="19" t="str">
        <f t="shared" si="22"/>
        <v>121310 - Ledelse inden virksomhedsstrategi/policy området</v>
      </c>
      <c r="F204" s="19" t="str">
        <f t="shared" si="23"/>
        <v>25 år og derover</v>
      </c>
      <c r="G204" s="40" t="s">
        <v>516</v>
      </c>
      <c r="H204" s="41" t="s">
        <v>28</v>
      </c>
      <c r="I204" s="42" t="s">
        <v>517</v>
      </c>
      <c r="J204" s="43" t="s">
        <v>9</v>
      </c>
      <c r="K204" s="44">
        <v>17</v>
      </c>
      <c r="L204" s="45">
        <v>62188.025248218801</v>
      </c>
      <c r="M204" s="46">
        <v>63232.517280542394</v>
      </c>
      <c r="N204" s="45"/>
      <c r="O204" s="46"/>
    </row>
    <row r="205" spans="1:15" x14ac:dyDescent="0.2">
      <c r="A205" s="11" t="str">
        <f t="shared" si="18"/>
        <v>1213104 - Region MidtjyllandAlle uanset erf.</v>
      </c>
      <c r="B205" s="12" t="str">
        <f t="shared" si="21"/>
        <v>121310</v>
      </c>
      <c r="C205" s="14">
        <f t="shared" si="19"/>
        <v>0</v>
      </c>
      <c r="D205" s="14">
        <f t="shared" si="20"/>
        <v>0</v>
      </c>
      <c r="E205" s="19" t="str">
        <f t="shared" si="22"/>
        <v>121310 - Ledelse inden virksomhedsstrategi/policy området</v>
      </c>
      <c r="F205" s="19" t="str">
        <f t="shared" si="23"/>
        <v>Alle uanset erf.</v>
      </c>
      <c r="G205" s="40" t="s">
        <v>516</v>
      </c>
      <c r="H205" s="41" t="s">
        <v>28</v>
      </c>
      <c r="I205" s="42" t="s">
        <v>517</v>
      </c>
      <c r="J205" s="43" t="s">
        <v>10</v>
      </c>
      <c r="K205" s="44">
        <v>49</v>
      </c>
      <c r="L205" s="45">
        <v>67587.783285551297</v>
      </c>
      <c r="M205" s="46">
        <v>69246.16294559637</v>
      </c>
      <c r="N205" s="45"/>
      <c r="O205" s="46"/>
    </row>
    <row r="206" spans="1:15" x14ac:dyDescent="0.2">
      <c r="A206" s="11" t="str">
        <f t="shared" si="18"/>
        <v>1213105 - Region NordjyllandAlle uanset erf.</v>
      </c>
      <c r="B206" s="12" t="str">
        <f t="shared" si="21"/>
        <v>121310</v>
      </c>
      <c r="C206" s="14">
        <f t="shared" si="19"/>
        <v>0</v>
      </c>
      <c r="D206" s="14">
        <f t="shared" si="20"/>
        <v>0</v>
      </c>
      <c r="E206" s="19" t="str">
        <f t="shared" si="22"/>
        <v>121310 - Ledelse inden virksomhedsstrategi/policy området</v>
      </c>
      <c r="F206" s="19" t="str">
        <f t="shared" si="23"/>
        <v>Alle uanset erf.</v>
      </c>
      <c r="G206" s="40" t="s">
        <v>516</v>
      </c>
      <c r="H206" s="41" t="s">
        <v>28</v>
      </c>
      <c r="I206" s="42" t="s">
        <v>21</v>
      </c>
      <c r="J206" s="43" t="s">
        <v>10</v>
      </c>
      <c r="K206" s="44">
        <v>11</v>
      </c>
      <c r="L206" s="45">
        <v>64339.705954188721</v>
      </c>
      <c r="M206" s="46">
        <v>65420.336991481832</v>
      </c>
      <c r="N206" s="45"/>
      <c r="O206" s="46"/>
    </row>
    <row r="207" spans="1:15" x14ac:dyDescent="0.2">
      <c r="A207" s="11" t="str">
        <f t="shared" si="18"/>
        <v>1213106 - Alle regioner5-9 år</v>
      </c>
      <c r="B207" s="12" t="str">
        <f t="shared" si="21"/>
        <v>121310</v>
      </c>
      <c r="C207" s="14">
        <f t="shared" si="19"/>
        <v>0</v>
      </c>
      <c r="D207" s="14">
        <f t="shared" si="20"/>
        <v>0</v>
      </c>
      <c r="E207" s="19" t="str">
        <f t="shared" si="22"/>
        <v>121310 - Ledelse inden virksomhedsstrategi/policy området</v>
      </c>
      <c r="F207" s="19" t="str">
        <f t="shared" si="23"/>
        <v>5-9 år</v>
      </c>
      <c r="G207" s="40" t="s">
        <v>516</v>
      </c>
      <c r="H207" s="41" t="s">
        <v>28</v>
      </c>
      <c r="I207" s="42" t="s">
        <v>11</v>
      </c>
      <c r="J207" s="43" t="s">
        <v>15</v>
      </c>
      <c r="K207" s="44">
        <v>23</v>
      </c>
      <c r="L207" s="45">
        <v>71016.09142675795</v>
      </c>
      <c r="M207" s="46">
        <v>72208.857097736342</v>
      </c>
      <c r="N207" s="45"/>
      <c r="O207" s="46"/>
    </row>
    <row r="208" spans="1:15" x14ac:dyDescent="0.2">
      <c r="A208" s="11" t="str">
        <f t="shared" si="18"/>
        <v>1213106 - Alle regioner0-4 år</v>
      </c>
      <c r="B208" s="12" t="str">
        <f t="shared" si="21"/>
        <v>121310</v>
      </c>
      <c r="C208" s="14">
        <f t="shared" si="19"/>
        <v>0</v>
      </c>
      <c r="D208" s="14">
        <f t="shared" si="20"/>
        <v>0</v>
      </c>
      <c r="E208" s="19" t="str">
        <f t="shared" si="22"/>
        <v>121310 - Ledelse inden virksomhedsstrategi/policy området</v>
      </c>
      <c r="F208" s="19" t="str">
        <f t="shared" si="23"/>
        <v>0-4 år</v>
      </c>
      <c r="G208" s="40" t="s">
        <v>516</v>
      </c>
      <c r="H208" s="41" t="s">
        <v>28</v>
      </c>
      <c r="I208" s="42" t="s">
        <v>11</v>
      </c>
      <c r="J208" s="43" t="s">
        <v>16</v>
      </c>
      <c r="K208" s="44">
        <v>16</v>
      </c>
      <c r="L208" s="45">
        <v>44527.472644781679</v>
      </c>
      <c r="M208" s="46">
        <v>45217.819701273977</v>
      </c>
      <c r="N208" s="45"/>
      <c r="O208" s="46"/>
    </row>
    <row r="209" spans="1:15" x14ac:dyDescent="0.2">
      <c r="A209" s="11" t="str">
        <f t="shared" si="18"/>
        <v>1213106 - Alle regioner10-14 år</v>
      </c>
      <c r="B209" s="12" t="str">
        <f t="shared" si="21"/>
        <v>121310</v>
      </c>
      <c r="C209" s="14">
        <f t="shared" si="19"/>
        <v>0</v>
      </c>
      <c r="D209" s="14">
        <f t="shared" si="20"/>
        <v>0</v>
      </c>
      <c r="E209" s="19" t="str">
        <f t="shared" si="22"/>
        <v>121310 - Ledelse inden virksomhedsstrategi/policy området</v>
      </c>
      <c r="F209" s="19" t="str">
        <f t="shared" si="23"/>
        <v>10-14 år</v>
      </c>
      <c r="G209" s="40" t="s">
        <v>516</v>
      </c>
      <c r="H209" s="41" t="s">
        <v>28</v>
      </c>
      <c r="I209" s="42" t="s">
        <v>11</v>
      </c>
      <c r="J209" s="43" t="s">
        <v>17</v>
      </c>
      <c r="K209" s="44">
        <v>28</v>
      </c>
      <c r="L209" s="45">
        <v>73188.77016234117</v>
      </c>
      <c r="M209" s="46">
        <v>74418.027515103269</v>
      </c>
      <c r="N209" s="45"/>
      <c r="O209" s="46"/>
    </row>
    <row r="210" spans="1:15" x14ac:dyDescent="0.2">
      <c r="A210" s="11" t="str">
        <f t="shared" si="18"/>
        <v>1213106 - Alle regioner15-20 år</v>
      </c>
      <c r="B210" s="12" t="str">
        <f t="shared" si="21"/>
        <v>121310</v>
      </c>
      <c r="C210" s="14">
        <f t="shared" si="19"/>
        <v>0</v>
      </c>
      <c r="D210" s="14">
        <f t="shared" si="20"/>
        <v>0</v>
      </c>
      <c r="E210" s="19" t="str">
        <f t="shared" si="22"/>
        <v>121310 - Ledelse inden virksomhedsstrategi/policy området</v>
      </c>
      <c r="F210" s="19" t="str">
        <f t="shared" si="23"/>
        <v>15-20 år</v>
      </c>
      <c r="G210" s="40" t="s">
        <v>516</v>
      </c>
      <c r="H210" s="41" t="s">
        <v>28</v>
      </c>
      <c r="I210" s="42" t="s">
        <v>11</v>
      </c>
      <c r="J210" s="43" t="s">
        <v>18</v>
      </c>
      <c r="K210" s="44">
        <v>46</v>
      </c>
      <c r="L210" s="45">
        <v>80285.050607404221</v>
      </c>
      <c r="M210" s="46">
        <v>81644.628293336718</v>
      </c>
      <c r="N210" s="45"/>
      <c r="O210" s="46"/>
    </row>
    <row r="211" spans="1:15" x14ac:dyDescent="0.2">
      <c r="A211" s="11" t="str">
        <f t="shared" si="18"/>
        <v>1213106 - Alle regioner20-24 år</v>
      </c>
      <c r="B211" s="12" t="str">
        <f t="shared" si="21"/>
        <v>121310</v>
      </c>
      <c r="C211" s="14">
        <f t="shared" si="19"/>
        <v>0</v>
      </c>
      <c r="D211" s="14">
        <f t="shared" si="20"/>
        <v>0</v>
      </c>
      <c r="E211" s="19" t="str">
        <f t="shared" si="22"/>
        <v>121310 - Ledelse inden virksomhedsstrategi/policy området</v>
      </c>
      <c r="F211" s="19" t="str">
        <f t="shared" si="23"/>
        <v>20-24 år</v>
      </c>
      <c r="G211" s="40" t="s">
        <v>516</v>
      </c>
      <c r="H211" s="41" t="s">
        <v>28</v>
      </c>
      <c r="I211" s="42" t="s">
        <v>11</v>
      </c>
      <c r="J211" s="43" t="s">
        <v>19</v>
      </c>
      <c r="K211" s="44">
        <v>42</v>
      </c>
      <c r="L211" s="45">
        <v>80687.332541136115</v>
      </c>
      <c r="M211" s="46">
        <v>82719.573774760778</v>
      </c>
      <c r="N211" s="45"/>
      <c r="O211" s="46"/>
    </row>
    <row r="212" spans="1:15" x14ac:dyDescent="0.2">
      <c r="A212" s="11" t="str">
        <f t="shared" si="18"/>
        <v>1213106 - Alle regioner25 år og derover</v>
      </c>
      <c r="B212" s="12" t="str">
        <f t="shared" si="21"/>
        <v>121310</v>
      </c>
      <c r="C212" s="14">
        <f t="shared" si="19"/>
        <v>0</v>
      </c>
      <c r="D212" s="14">
        <f t="shared" si="20"/>
        <v>0</v>
      </c>
      <c r="E212" s="19" t="str">
        <f t="shared" si="22"/>
        <v>121310 - Ledelse inden virksomhedsstrategi/policy området</v>
      </c>
      <c r="F212" s="19" t="str">
        <f t="shared" si="23"/>
        <v>25 år og derover</v>
      </c>
      <c r="G212" s="40" t="s">
        <v>516</v>
      </c>
      <c r="H212" s="41" t="s">
        <v>28</v>
      </c>
      <c r="I212" s="42" t="s">
        <v>11</v>
      </c>
      <c r="J212" s="43" t="s">
        <v>9</v>
      </c>
      <c r="K212" s="44">
        <v>91</v>
      </c>
      <c r="L212" s="45">
        <v>78958.709104813825</v>
      </c>
      <c r="M212" s="46">
        <v>80947.412155751474</v>
      </c>
      <c r="N212" s="45"/>
      <c r="O212" s="46"/>
    </row>
    <row r="213" spans="1:15" x14ac:dyDescent="0.2">
      <c r="A213" s="11" t="str">
        <f t="shared" si="18"/>
        <v>1213106 - Alle regionerAlle uanset erf.</v>
      </c>
      <c r="B213" s="12" t="str">
        <f t="shared" si="21"/>
        <v>121310</v>
      </c>
      <c r="C213" s="14">
        <f t="shared" si="19"/>
        <v>0</v>
      </c>
      <c r="D213" s="14">
        <f t="shared" si="20"/>
        <v>0</v>
      </c>
      <c r="E213" s="19" t="str">
        <f t="shared" si="22"/>
        <v>121310 - Ledelse inden virksomhedsstrategi/policy området</v>
      </c>
      <c r="F213" s="19" t="str">
        <f t="shared" si="23"/>
        <v>Alle uanset erf.</v>
      </c>
      <c r="G213" s="40" t="s">
        <v>516</v>
      </c>
      <c r="H213" s="41" t="s">
        <v>28</v>
      </c>
      <c r="I213" s="42" t="s">
        <v>11</v>
      </c>
      <c r="J213" s="43" t="s">
        <v>10</v>
      </c>
      <c r="K213" s="44">
        <v>246</v>
      </c>
      <c r="L213" s="45">
        <v>76902.463136955994</v>
      </c>
      <c r="M213" s="46">
        <v>78133.504716421361</v>
      </c>
      <c r="N213" s="45"/>
      <c r="O213" s="46"/>
    </row>
    <row r="214" spans="1:15" x14ac:dyDescent="0.2">
      <c r="A214" s="11" t="str">
        <f t="shared" si="18"/>
        <v>1213201 - Region Hovedstaden5-9 år</v>
      </c>
      <c r="B214" s="12" t="str">
        <f t="shared" si="21"/>
        <v>121320</v>
      </c>
      <c r="C214" s="14">
        <f t="shared" si="19"/>
        <v>0</v>
      </c>
      <c r="D214" s="14">
        <f t="shared" si="20"/>
        <v>0</v>
      </c>
      <c r="E214" s="19" t="str">
        <f t="shared" si="22"/>
        <v>121320 - Administrativ ledelse i den offentlige sektor</v>
      </c>
      <c r="F214" s="19" t="str">
        <f t="shared" si="23"/>
        <v>5-9 år</v>
      </c>
      <c r="G214" s="40" t="s">
        <v>516</v>
      </c>
      <c r="H214" s="41" t="s">
        <v>29</v>
      </c>
      <c r="I214" s="42" t="s">
        <v>8</v>
      </c>
      <c r="J214" s="43" t="s">
        <v>15</v>
      </c>
      <c r="K214" s="44">
        <v>13</v>
      </c>
      <c r="L214" s="45">
        <v>61681.069910365964</v>
      </c>
      <c r="M214" s="46">
        <v>62870.756362422209</v>
      </c>
      <c r="N214" s="45"/>
      <c r="O214" s="46"/>
    </row>
    <row r="215" spans="1:15" x14ac:dyDescent="0.2">
      <c r="A215" s="11" t="str">
        <f t="shared" si="18"/>
        <v>1213201 - Region Hovedstaden10-14 år</v>
      </c>
      <c r="B215" s="12" t="str">
        <f t="shared" si="21"/>
        <v>121320</v>
      </c>
      <c r="C215" s="14">
        <f t="shared" si="19"/>
        <v>0</v>
      </c>
      <c r="D215" s="14">
        <f t="shared" si="20"/>
        <v>0</v>
      </c>
      <c r="E215" s="19" t="str">
        <f t="shared" si="22"/>
        <v>121320 - Administrativ ledelse i den offentlige sektor</v>
      </c>
      <c r="F215" s="19" t="str">
        <f t="shared" si="23"/>
        <v>10-14 år</v>
      </c>
      <c r="G215" s="40" t="s">
        <v>516</v>
      </c>
      <c r="H215" s="41" t="s">
        <v>29</v>
      </c>
      <c r="I215" s="42" t="s">
        <v>8</v>
      </c>
      <c r="J215" s="43" t="s">
        <v>17</v>
      </c>
      <c r="K215" s="44">
        <v>21</v>
      </c>
      <c r="L215" s="45">
        <v>64830.717163663248</v>
      </c>
      <c r="M215" s="46">
        <v>66081.153091554617</v>
      </c>
      <c r="N215" s="45"/>
      <c r="O215" s="46"/>
    </row>
    <row r="216" spans="1:15" x14ac:dyDescent="0.2">
      <c r="A216" s="11" t="str">
        <f t="shared" si="18"/>
        <v>1213201 - Region Hovedstaden20-24 år</v>
      </c>
      <c r="B216" s="12" t="str">
        <f t="shared" si="21"/>
        <v>121320</v>
      </c>
      <c r="C216" s="14">
        <f t="shared" si="19"/>
        <v>0</v>
      </c>
      <c r="D216" s="14">
        <f t="shared" si="20"/>
        <v>0</v>
      </c>
      <c r="E216" s="19" t="str">
        <f t="shared" si="22"/>
        <v>121320 - Administrativ ledelse i den offentlige sektor</v>
      </c>
      <c r="F216" s="19" t="str">
        <f t="shared" si="23"/>
        <v>20-24 år</v>
      </c>
      <c r="G216" s="40" t="s">
        <v>516</v>
      </c>
      <c r="H216" s="41" t="s">
        <v>29</v>
      </c>
      <c r="I216" s="42" t="s">
        <v>8</v>
      </c>
      <c r="J216" s="43" t="s">
        <v>19</v>
      </c>
      <c r="K216" s="44">
        <v>24</v>
      </c>
      <c r="L216" s="45">
        <v>73427.890645535328</v>
      </c>
      <c r="M216" s="46">
        <v>74962.259142286115</v>
      </c>
      <c r="N216" s="45"/>
      <c r="O216" s="46"/>
    </row>
    <row r="217" spans="1:15" x14ac:dyDescent="0.2">
      <c r="A217" s="11" t="str">
        <f t="shared" si="18"/>
        <v>1213201 - Region Hovedstaden25 år og derover</v>
      </c>
      <c r="B217" s="12" t="str">
        <f t="shared" si="21"/>
        <v>121320</v>
      </c>
      <c r="C217" s="14">
        <f t="shared" si="19"/>
        <v>0</v>
      </c>
      <c r="D217" s="14">
        <f t="shared" si="20"/>
        <v>0</v>
      </c>
      <c r="E217" s="19" t="str">
        <f t="shared" si="22"/>
        <v>121320 - Administrativ ledelse i den offentlige sektor</v>
      </c>
      <c r="F217" s="19" t="str">
        <f t="shared" si="23"/>
        <v>25 år og derover</v>
      </c>
      <c r="G217" s="40" t="s">
        <v>516</v>
      </c>
      <c r="H217" s="41" t="s">
        <v>29</v>
      </c>
      <c r="I217" s="42" t="s">
        <v>8</v>
      </c>
      <c r="J217" s="43" t="s">
        <v>9</v>
      </c>
      <c r="K217" s="44">
        <v>43</v>
      </c>
      <c r="L217" s="45">
        <v>59762.876773697841</v>
      </c>
      <c r="M217" s="46">
        <v>61011.697549980578</v>
      </c>
      <c r="N217" s="45"/>
      <c r="O217" s="46"/>
    </row>
    <row r="218" spans="1:15" x14ac:dyDescent="0.2">
      <c r="A218" s="11" t="str">
        <f t="shared" si="18"/>
        <v>1213201 - Region HovedstadenAlle uanset erf.</v>
      </c>
      <c r="B218" s="12" t="str">
        <f t="shared" si="21"/>
        <v>121320</v>
      </c>
      <c r="C218" s="14">
        <f t="shared" si="19"/>
        <v>0</v>
      </c>
      <c r="D218" s="14">
        <f t="shared" si="20"/>
        <v>0</v>
      </c>
      <c r="E218" s="19" t="str">
        <f t="shared" si="22"/>
        <v>121320 - Administrativ ledelse i den offentlige sektor</v>
      </c>
      <c r="F218" s="19" t="str">
        <f t="shared" si="23"/>
        <v>Alle uanset erf.</v>
      </c>
      <c r="G218" s="40" t="s">
        <v>516</v>
      </c>
      <c r="H218" s="41" t="s">
        <v>29</v>
      </c>
      <c r="I218" s="42" t="s">
        <v>8</v>
      </c>
      <c r="J218" s="43" t="s">
        <v>10</v>
      </c>
      <c r="K218" s="44">
        <v>124</v>
      </c>
      <c r="L218" s="45">
        <v>63092.76170982216</v>
      </c>
      <c r="M218" s="46">
        <v>64309.676460783281</v>
      </c>
      <c r="N218" s="45"/>
      <c r="O218" s="46"/>
    </row>
    <row r="219" spans="1:15" x14ac:dyDescent="0.2">
      <c r="A219" s="11" t="str">
        <f t="shared" si="18"/>
        <v>1213204 - Region MidtjyllandAlle uanset erf.</v>
      </c>
      <c r="B219" s="12" t="str">
        <f t="shared" si="21"/>
        <v>121320</v>
      </c>
      <c r="C219" s="14">
        <f t="shared" si="19"/>
        <v>0</v>
      </c>
      <c r="D219" s="14">
        <f t="shared" si="20"/>
        <v>0</v>
      </c>
      <c r="E219" s="19" t="str">
        <f t="shared" si="22"/>
        <v>121320 - Administrativ ledelse i den offentlige sektor</v>
      </c>
      <c r="F219" s="19" t="str">
        <f t="shared" si="23"/>
        <v>Alle uanset erf.</v>
      </c>
      <c r="G219" s="40" t="s">
        <v>516</v>
      </c>
      <c r="H219" s="41" t="s">
        <v>29</v>
      </c>
      <c r="I219" s="42" t="s">
        <v>517</v>
      </c>
      <c r="J219" s="43" t="s">
        <v>10</v>
      </c>
      <c r="K219" s="44">
        <v>16</v>
      </c>
      <c r="L219" s="45">
        <v>56690.629652338626</v>
      </c>
      <c r="M219" s="46">
        <v>57784.061950999043</v>
      </c>
      <c r="N219" s="45"/>
      <c r="O219" s="46"/>
    </row>
    <row r="220" spans="1:15" x14ac:dyDescent="0.2">
      <c r="A220" s="11" t="str">
        <f t="shared" si="18"/>
        <v>1213206 - Alle regioner5-9 år</v>
      </c>
      <c r="B220" s="12" t="str">
        <f t="shared" si="21"/>
        <v>121320</v>
      </c>
      <c r="C220" s="14">
        <f t="shared" si="19"/>
        <v>0</v>
      </c>
      <c r="D220" s="14">
        <f t="shared" si="20"/>
        <v>0</v>
      </c>
      <c r="E220" s="19" t="str">
        <f t="shared" si="22"/>
        <v>121320 - Administrativ ledelse i den offentlige sektor</v>
      </c>
      <c r="F220" s="19" t="str">
        <f t="shared" si="23"/>
        <v>5-9 år</v>
      </c>
      <c r="G220" s="40" t="s">
        <v>516</v>
      </c>
      <c r="H220" s="41" t="s">
        <v>29</v>
      </c>
      <c r="I220" s="42" t="s">
        <v>11</v>
      </c>
      <c r="J220" s="43" t="s">
        <v>15</v>
      </c>
      <c r="K220" s="44">
        <v>16</v>
      </c>
      <c r="L220" s="45">
        <v>54855.132063131074</v>
      </c>
      <c r="M220" s="46">
        <v>55913.161820657959</v>
      </c>
      <c r="N220" s="45"/>
      <c r="O220" s="46"/>
    </row>
    <row r="221" spans="1:15" x14ac:dyDescent="0.2">
      <c r="A221" s="11" t="str">
        <f t="shared" si="18"/>
        <v>1213206 - Alle regioner10-14 år</v>
      </c>
      <c r="B221" s="12" t="str">
        <f t="shared" si="21"/>
        <v>121320</v>
      </c>
      <c r="C221" s="14">
        <f t="shared" si="19"/>
        <v>0</v>
      </c>
      <c r="D221" s="14">
        <f t="shared" si="20"/>
        <v>0</v>
      </c>
      <c r="E221" s="19" t="str">
        <f t="shared" si="22"/>
        <v>121320 - Administrativ ledelse i den offentlige sektor</v>
      </c>
      <c r="F221" s="19" t="str">
        <f t="shared" si="23"/>
        <v>10-14 år</v>
      </c>
      <c r="G221" s="40" t="s">
        <v>516</v>
      </c>
      <c r="H221" s="41" t="s">
        <v>29</v>
      </c>
      <c r="I221" s="42" t="s">
        <v>11</v>
      </c>
      <c r="J221" s="43" t="s">
        <v>17</v>
      </c>
      <c r="K221" s="44">
        <v>22</v>
      </c>
      <c r="L221" s="45">
        <v>64830.717163663248</v>
      </c>
      <c r="M221" s="46">
        <v>66081.153091554617</v>
      </c>
      <c r="N221" s="45"/>
      <c r="O221" s="46"/>
    </row>
    <row r="222" spans="1:15" x14ac:dyDescent="0.2">
      <c r="A222" s="11" t="str">
        <f t="shared" si="18"/>
        <v>1213206 - Alle regioner15-20 år</v>
      </c>
      <c r="B222" s="12" t="str">
        <f t="shared" si="21"/>
        <v>121320</v>
      </c>
      <c r="C222" s="14">
        <f t="shared" si="19"/>
        <v>0</v>
      </c>
      <c r="D222" s="14">
        <f t="shared" si="20"/>
        <v>0</v>
      </c>
      <c r="E222" s="19" t="str">
        <f t="shared" si="22"/>
        <v>121320 - Administrativ ledelse i den offentlige sektor</v>
      </c>
      <c r="F222" s="19" t="str">
        <f t="shared" si="23"/>
        <v>15-20 år</v>
      </c>
      <c r="G222" s="40" t="s">
        <v>516</v>
      </c>
      <c r="H222" s="41" t="s">
        <v>29</v>
      </c>
      <c r="I222" s="42" t="s">
        <v>11</v>
      </c>
      <c r="J222" s="43" t="s">
        <v>18</v>
      </c>
      <c r="K222" s="44">
        <v>23</v>
      </c>
      <c r="L222" s="45">
        <v>66992.847842461706</v>
      </c>
      <c r="M222" s="46">
        <v>68392.747993935584</v>
      </c>
      <c r="N222" s="45"/>
      <c r="O222" s="46"/>
    </row>
    <row r="223" spans="1:15" x14ac:dyDescent="0.2">
      <c r="A223" s="11" t="str">
        <f t="shared" si="18"/>
        <v>1213206 - Alle regioner20-24 år</v>
      </c>
      <c r="B223" s="12" t="str">
        <f t="shared" si="21"/>
        <v>121320</v>
      </c>
      <c r="C223" s="14">
        <f t="shared" si="19"/>
        <v>0</v>
      </c>
      <c r="D223" s="14">
        <f t="shared" si="20"/>
        <v>0</v>
      </c>
      <c r="E223" s="19" t="str">
        <f t="shared" si="22"/>
        <v>121320 - Administrativ ledelse i den offentlige sektor</v>
      </c>
      <c r="F223" s="19" t="str">
        <f t="shared" si="23"/>
        <v>20-24 år</v>
      </c>
      <c r="G223" s="40" t="s">
        <v>516</v>
      </c>
      <c r="H223" s="41" t="s">
        <v>29</v>
      </c>
      <c r="I223" s="42" t="s">
        <v>11</v>
      </c>
      <c r="J223" s="43" t="s">
        <v>19</v>
      </c>
      <c r="K223" s="44">
        <v>28</v>
      </c>
      <c r="L223" s="45">
        <v>73427.890645535328</v>
      </c>
      <c r="M223" s="46">
        <v>74962.259142286115</v>
      </c>
      <c r="N223" s="45"/>
      <c r="O223" s="46"/>
    </row>
    <row r="224" spans="1:15" x14ac:dyDescent="0.2">
      <c r="A224" s="11" t="str">
        <f t="shared" si="18"/>
        <v>1213206 - Alle regioner25 år og derover</v>
      </c>
      <c r="B224" s="12" t="str">
        <f t="shared" si="21"/>
        <v>121320</v>
      </c>
      <c r="C224" s="14">
        <f t="shared" si="19"/>
        <v>0</v>
      </c>
      <c r="D224" s="14">
        <f t="shared" si="20"/>
        <v>0</v>
      </c>
      <c r="E224" s="19" t="str">
        <f t="shared" si="22"/>
        <v>121320 - Administrativ ledelse i den offentlige sektor</v>
      </c>
      <c r="F224" s="19" t="str">
        <f t="shared" si="23"/>
        <v>25 år og derover</v>
      </c>
      <c r="G224" s="40" t="s">
        <v>516</v>
      </c>
      <c r="H224" s="41" t="s">
        <v>29</v>
      </c>
      <c r="I224" s="42" t="s">
        <v>11</v>
      </c>
      <c r="J224" s="43" t="s">
        <v>9</v>
      </c>
      <c r="K224" s="44">
        <v>51</v>
      </c>
      <c r="L224" s="45">
        <v>59762.876773697841</v>
      </c>
      <c r="M224" s="46">
        <v>61011.697549980578</v>
      </c>
      <c r="N224" s="45"/>
      <c r="O224" s="46"/>
    </row>
    <row r="225" spans="1:15" x14ac:dyDescent="0.2">
      <c r="A225" s="11" t="str">
        <f t="shared" si="18"/>
        <v>1213206 - Alle regionerAlle uanset erf.</v>
      </c>
      <c r="B225" s="12" t="str">
        <f t="shared" si="21"/>
        <v>121320</v>
      </c>
      <c r="C225" s="14">
        <f t="shared" si="19"/>
        <v>0</v>
      </c>
      <c r="D225" s="14">
        <f t="shared" si="20"/>
        <v>0</v>
      </c>
      <c r="E225" s="19" t="str">
        <f t="shared" si="22"/>
        <v>121320 - Administrativ ledelse i den offentlige sektor</v>
      </c>
      <c r="F225" s="19" t="str">
        <f t="shared" si="23"/>
        <v>Alle uanset erf.</v>
      </c>
      <c r="G225" s="40" t="s">
        <v>516</v>
      </c>
      <c r="H225" s="41" t="s">
        <v>29</v>
      </c>
      <c r="I225" s="42" t="s">
        <v>11</v>
      </c>
      <c r="J225" s="43" t="s">
        <v>10</v>
      </c>
      <c r="K225" s="44">
        <v>149</v>
      </c>
      <c r="L225" s="45">
        <v>61681.069910365964</v>
      </c>
      <c r="M225" s="46">
        <v>62819.52620929142</v>
      </c>
      <c r="N225" s="45"/>
      <c r="O225" s="46"/>
    </row>
    <row r="226" spans="1:15" x14ac:dyDescent="0.2">
      <c r="A226" s="11" t="str">
        <f t="shared" si="18"/>
        <v>1219101 - Region Hovedstaden5-9 år</v>
      </c>
      <c r="B226" s="12" t="str">
        <f t="shared" si="21"/>
        <v>121910</v>
      </c>
      <c r="C226" s="14">
        <f t="shared" si="19"/>
        <v>0</v>
      </c>
      <c r="D226" s="14">
        <f t="shared" si="20"/>
        <v>0</v>
      </c>
      <c r="E226" s="19" t="str">
        <f t="shared" si="22"/>
        <v>121910 - Ledelse af rengøringsfunktioner o.l.</v>
      </c>
      <c r="F226" s="19" t="str">
        <f t="shared" si="23"/>
        <v>5-9 år</v>
      </c>
      <c r="G226" s="40" t="s">
        <v>516</v>
      </c>
      <c r="H226" s="41" t="s">
        <v>30</v>
      </c>
      <c r="I226" s="42" t="s">
        <v>8</v>
      </c>
      <c r="J226" s="43" t="s">
        <v>15</v>
      </c>
      <c r="K226" s="44">
        <v>14</v>
      </c>
      <c r="L226" s="45">
        <v>36176.31950460629</v>
      </c>
      <c r="M226" s="46">
        <v>36962.335962646495</v>
      </c>
      <c r="N226" s="45"/>
      <c r="O226" s="46"/>
    </row>
    <row r="227" spans="1:15" x14ac:dyDescent="0.2">
      <c r="A227" s="11" t="str">
        <f t="shared" si="18"/>
        <v>1219101 - Region Hovedstaden10-14 år</v>
      </c>
      <c r="B227" s="12" t="str">
        <f t="shared" si="21"/>
        <v>121910</v>
      </c>
      <c r="C227" s="14">
        <f t="shared" si="19"/>
        <v>0</v>
      </c>
      <c r="D227" s="14">
        <f t="shared" si="20"/>
        <v>0</v>
      </c>
      <c r="E227" s="19" t="str">
        <f t="shared" si="22"/>
        <v>121910 - Ledelse af rengøringsfunktioner o.l.</v>
      </c>
      <c r="F227" s="19" t="str">
        <f t="shared" si="23"/>
        <v>10-14 år</v>
      </c>
      <c r="G227" s="40" t="s">
        <v>516</v>
      </c>
      <c r="H227" s="41" t="s">
        <v>30</v>
      </c>
      <c r="I227" s="42" t="s">
        <v>8</v>
      </c>
      <c r="J227" s="43" t="s">
        <v>17</v>
      </c>
      <c r="K227" s="44">
        <v>23</v>
      </c>
      <c r="L227" s="45">
        <v>36933.58546086694</v>
      </c>
      <c r="M227" s="46">
        <v>37736.055320272601</v>
      </c>
      <c r="N227" s="45"/>
      <c r="O227" s="46"/>
    </row>
    <row r="228" spans="1:15" x14ac:dyDescent="0.2">
      <c r="A228" s="11" t="str">
        <f t="shared" si="18"/>
        <v>1219101 - Region Hovedstaden15-20 år</v>
      </c>
      <c r="B228" s="12" t="str">
        <f t="shared" si="21"/>
        <v>121910</v>
      </c>
      <c r="C228" s="14">
        <f t="shared" si="19"/>
        <v>0</v>
      </c>
      <c r="D228" s="14">
        <f t="shared" si="20"/>
        <v>0</v>
      </c>
      <c r="E228" s="19" t="str">
        <f t="shared" si="22"/>
        <v>121910 - Ledelse af rengøringsfunktioner o.l.</v>
      </c>
      <c r="F228" s="19" t="str">
        <f t="shared" si="23"/>
        <v>15-20 år</v>
      </c>
      <c r="G228" s="40" t="s">
        <v>516</v>
      </c>
      <c r="H228" s="41" t="s">
        <v>30</v>
      </c>
      <c r="I228" s="42" t="s">
        <v>8</v>
      </c>
      <c r="J228" s="43" t="s">
        <v>18</v>
      </c>
      <c r="K228" s="44">
        <v>14</v>
      </c>
      <c r="L228" s="45">
        <v>40287.27083424235</v>
      </c>
      <c r="M228" s="46">
        <v>41162.607473206008</v>
      </c>
      <c r="N228" s="45"/>
      <c r="O228" s="46"/>
    </row>
    <row r="229" spans="1:15" x14ac:dyDescent="0.2">
      <c r="A229" s="11" t="str">
        <f t="shared" si="18"/>
        <v>1219101 - Region Hovedstaden20-24 år</v>
      </c>
      <c r="B229" s="12" t="str">
        <f t="shared" si="21"/>
        <v>121910</v>
      </c>
      <c r="C229" s="14">
        <f t="shared" si="19"/>
        <v>0</v>
      </c>
      <c r="D229" s="14">
        <f t="shared" si="20"/>
        <v>0</v>
      </c>
      <c r="E229" s="19" t="str">
        <f t="shared" si="22"/>
        <v>121910 - Ledelse af rengøringsfunktioner o.l.</v>
      </c>
      <c r="F229" s="19" t="str">
        <f t="shared" si="23"/>
        <v>20-24 år</v>
      </c>
      <c r="G229" s="40" t="s">
        <v>516</v>
      </c>
      <c r="H229" s="41" t="s">
        <v>30</v>
      </c>
      <c r="I229" s="42" t="s">
        <v>8</v>
      </c>
      <c r="J229" s="43" t="s">
        <v>19</v>
      </c>
      <c r="K229" s="44">
        <v>17</v>
      </c>
      <c r="L229" s="45">
        <v>47876.000105348248</v>
      </c>
      <c r="M229" s="46">
        <v>48916.219910548352</v>
      </c>
      <c r="N229" s="45"/>
      <c r="O229" s="46"/>
    </row>
    <row r="230" spans="1:15" x14ac:dyDescent="0.2">
      <c r="A230" s="11" t="str">
        <f t="shared" si="18"/>
        <v>1219101 - Region Hovedstaden25 år og derover</v>
      </c>
      <c r="B230" s="12" t="str">
        <f t="shared" si="21"/>
        <v>121910</v>
      </c>
      <c r="C230" s="14">
        <f t="shared" si="19"/>
        <v>0</v>
      </c>
      <c r="D230" s="14">
        <f t="shared" si="20"/>
        <v>0</v>
      </c>
      <c r="E230" s="19" t="str">
        <f t="shared" si="22"/>
        <v>121910 - Ledelse af rengøringsfunktioner o.l.</v>
      </c>
      <c r="F230" s="19" t="str">
        <f t="shared" si="23"/>
        <v>25 år og derover</v>
      </c>
      <c r="G230" s="40" t="s">
        <v>516</v>
      </c>
      <c r="H230" s="41" t="s">
        <v>30</v>
      </c>
      <c r="I230" s="42" t="s">
        <v>8</v>
      </c>
      <c r="J230" s="43" t="s">
        <v>9</v>
      </c>
      <c r="K230" s="44">
        <v>55</v>
      </c>
      <c r="L230" s="45">
        <v>40768.27520286425</v>
      </c>
      <c r="M230" s="46">
        <v>41795.090283766564</v>
      </c>
      <c r="N230" s="45"/>
      <c r="O230" s="46"/>
    </row>
    <row r="231" spans="1:15" x14ac:dyDescent="0.2">
      <c r="A231" s="11" t="str">
        <f t="shared" si="18"/>
        <v>1219101 - Region HovedstadenAlle uanset erf.</v>
      </c>
      <c r="B231" s="12" t="str">
        <f t="shared" si="21"/>
        <v>121910</v>
      </c>
      <c r="C231" s="14">
        <f t="shared" si="19"/>
        <v>0</v>
      </c>
      <c r="D231" s="14">
        <f t="shared" si="20"/>
        <v>0</v>
      </c>
      <c r="E231" s="19" t="str">
        <f t="shared" si="22"/>
        <v>121910 - Ledelse af rengøringsfunktioner o.l.</v>
      </c>
      <c r="F231" s="19" t="str">
        <f t="shared" si="23"/>
        <v>Alle uanset erf.</v>
      </c>
      <c r="G231" s="40" t="s">
        <v>516</v>
      </c>
      <c r="H231" s="41" t="s">
        <v>30</v>
      </c>
      <c r="I231" s="42" t="s">
        <v>8</v>
      </c>
      <c r="J231" s="43" t="s">
        <v>10</v>
      </c>
      <c r="K231" s="44">
        <v>132</v>
      </c>
      <c r="L231" s="45">
        <v>40554.001122047375</v>
      </c>
      <c r="M231" s="46">
        <v>41435.13310998361</v>
      </c>
      <c r="N231" s="45"/>
      <c r="O231" s="46"/>
    </row>
    <row r="232" spans="1:15" x14ac:dyDescent="0.2">
      <c r="A232" s="11" t="str">
        <f t="shared" si="18"/>
        <v>1219102 - Region SjællandAlle uanset erf.</v>
      </c>
      <c r="B232" s="12" t="str">
        <f t="shared" si="21"/>
        <v>121910</v>
      </c>
      <c r="C232" s="14">
        <f t="shared" si="19"/>
        <v>0</v>
      </c>
      <c r="D232" s="14">
        <f t="shared" si="20"/>
        <v>0</v>
      </c>
      <c r="E232" s="19" t="str">
        <f t="shared" si="22"/>
        <v>121910 - Ledelse af rengøringsfunktioner o.l.</v>
      </c>
      <c r="F232" s="19" t="str">
        <f t="shared" si="23"/>
        <v>Alle uanset erf.</v>
      </c>
      <c r="G232" s="40" t="s">
        <v>516</v>
      </c>
      <c r="H232" s="41" t="s">
        <v>30</v>
      </c>
      <c r="I232" s="42" t="s">
        <v>20</v>
      </c>
      <c r="J232" s="43" t="s">
        <v>10</v>
      </c>
      <c r="K232" s="44">
        <v>12</v>
      </c>
      <c r="L232" s="45">
        <v>49686.400695433142</v>
      </c>
      <c r="M232" s="46">
        <v>50659.68596690696</v>
      </c>
      <c r="N232" s="45"/>
      <c r="O232" s="46"/>
    </row>
    <row r="233" spans="1:15" x14ac:dyDescent="0.2">
      <c r="A233" s="11" t="str">
        <f t="shared" si="18"/>
        <v>1219103 - Region Syddanmark25 år og derover</v>
      </c>
      <c r="B233" s="12" t="str">
        <f t="shared" si="21"/>
        <v>121910</v>
      </c>
      <c r="C233" s="14">
        <f t="shared" si="19"/>
        <v>0</v>
      </c>
      <c r="D233" s="14">
        <f t="shared" si="20"/>
        <v>0</v>
      </c>
      <c r="E233" s="19" t="str">
        <f t="shared" si="22"/>
        <v>121910 - Ledelse af rengøringsfunktioner o.l.</v>
      </c>
      <c r="F233" s="19" t="str">
        <f t="shared" si="23"/>
        <v>25 år og derover</v>
      </c>
      <c r="G233" s="40" t="s">
        <v>516</v>
      </c>
      <c r="H233" s="41" t="s">
        <v>30</v>
      </c>
      <c r="I233" s="42" t="s">
        <v>544</v>
      </c>
      <c r="J233" s="43" t="s">
        <v>9</v>
      </c>
      <c r="K233" s="44">
        <v>19</v>
      </c>
      <c r="L233" s="45">
        <v>45160.573500525279</v>
      </c>
      <c r="M233" s="46">
        <v>46141.794213744251</v>
      </c>
      <c r="N233" s="45"/>
      <c r="O233" s="46"/>
    </row>
    <row r="234" spans="1:15" x14ac:dyDescent="0.2">
      <c r="A234" s="11" t="str">
        <f t="shared" si="18"/>
        <v>1219103 - Region SyddanmarkAlle uanset erf.</v>
      </c>
      <c r="B234" s="12" t="str">
        <f t="shared" si="21"/>
        <v>121910</v>
      </c>
      <c r="C234" s="14">
        <f t="shared" si="19"/>
        <v>0</v>
      </c>
      <c r="D234" s="14">
        <f t="shared" si="20"/>
        <v>0</v>
      </c>
      <c r="E234" s="19" t="str">
        <f t="shared" si="22"/>
        <v>121910 - Ledelse af rengøringsfunktioner o.l.</v>
      </c>
      <c r="F234" s="19" t="str">
        <f t="shared" si="23"/>
        <v>Alle uanset erf.</v>
      </c>
      <c r="G234" s="40" t="s">
        <v>516</v>
      </c>
      <c r="H234" s="41" t="s">
        <v>30</v>
      </c>
      <c r="I234" s="42" t="s">
        <v>544</v>
      </c>
      <c r="J234" s="43" t="s">
        <v>10</v>
      </c>
      <c r="K234" s="44">
        <v>37</v>
      </c>
      <c r="L234" s="45">
        <v>42679.421492318834</v>
      </c>
      <c r="M234" s="46">
        <v>43606.733285557661</v>
      </c>
      <c r="N234" s="45"/>
      <c r="O234" s="46"/>
    </row>
    <row r="235" spans="1:15" x14ac:dyDescent="0.2">
      <c r="A235" s="11" t="str">
        <f t="shared" si="18"/>
        <v>1219104 - Region Midtjylland10-14 år</v>
      </c>
      <c r="B235" s="12" t="str">
        <f t="shared" si="21"/>
        <v>121910</v>
      </c>
      <c r="C235" s="14">
        <f t="shared" si="19"/>
        <v>0</v>
      </c>
      <c r="D235" s="14">
        <f t="shared" si="20"/>
        <v>0</v>
      </c>
      <c r="E235" s="19" t="str">
        <f t="shared" si="22"/>
        <v>121910 - Ledelse af rengøringsfunktioner o.l.</v>
      </c>
      <c r="F235" s="19" t="str">
        <f t="shared" si="23"/>
        <v>10-14 år</v>
      </c>
      <c r="G235" s="40" t="s">
        <v>516</v>
      </c>
      <c r="H235" s="41" t="s">
        <v>30</v>
      </c>
      <c r="I235" s="42" t="s">
        <v>517</v>
      </c>
      <c r="J235" s="43" t="s">
        <v>17</v>
      </c>
      <c r="K235" s="44">
        <v>11</v>
      </c>
      <c r="L235" s="45">
        <v>29524.409564432935</v>
      </c>
      <c r="M235" s="46">
        <v>30165.897481096457</v>
      </c>
      <c r="N235" s="45"/>
      <c r="O235" s="46"/>
    </row>
    <row r="236" spans="1:15" x14ac:dyDescent="0.2">
      <c r="A236" s="11" t="str">
        <f t="shared" si="18"/>
        <v>1219104 - Region Midtjylland20-24 år</v>
      </c>
      <c r="B236" s="12" t="str">
        <f t="shared" si="21"/>
        <v>121910</v>
      </c>
      <c r="C236" s="14">
        <f t="shared" si="19"/>
        <v>0</v>
      </c>
      <c r="D236" s="14">
        <f t="shared" si="20"/>
        <v>0</v>
      </c>
      <c r="E236" s="19" t="str">
        <f t="shared" si="22"/>
        <v>121910 - Ledelse af rengøringsfunktioner o.l.</v>
      </c>
      <c r="F236" s="19" t="str">
        <f t="shared" si="23"/>
        <v>20-24 år</v>
      </c>
      <c r="G236" s="40" t="s">
        <v>516</v>
      </c>
      <c r="H236" s="41" t="s">
        <v>30</v>
      </c>
      <c r="I236" s="42" t="s">
        <v>517</v>
      </c>
      <c r="J236" s="43" t="s">
        <v>19</v>
      </c>
      <c r="K236" s="44">
        <v>14</v>
      </c>
      <c r="L236" s="45">
        <v>34918.937434885789</v>
      </c>
      <c r="M236" s="46">
        <v>35677.634281246887</v>
      </c>
      <c r="N236" s="45"/>
      <c r="O236" s="46"/>
    </row>
    <row r="237" spans="1:15" x14ac:dyDescent="0.2">
      <c r="A237" s="11" t="str">
        <f t="shared" si="18"/>
        <v>1219104 - Region Midtjylland25 år og derover</v>
      </c>
      <c r="B237" s="12" t="str">
        <f t="shared" si="21"/>
        <v>121910</v>
      </c>
      <c r="C237" s="14">
        <f t="shared" si="19"/>
        <v>0</v>
      </c>
      <c r="D237" s="14">
        <f t="shared" si="20"/>
        <v>0</v>
      </c>
      <c r="E237" s="19" t="str">
        <f t="shared" si="22"/>
        <v>121910 - Ledelse af rengøringsfunktioner o.l.</v>
      </c>
      <c r="F237" s="19" t="str">
        <f t="shared" si="23"/>
        <v>25 år og derover</v>
      </c>
      <c r="G237" s="40" t="s">
        <v>516</v>
      </c>
      <c r="H237" s="41" t="s">
        <v>30</v>
      </c>
      <c r="I237" s="42" t="s">
        <v>517</v>
      </c>
      <c r="J237" s="43" t="s">
        <v>9</v>
      </c>
      <c r="K237" s="44">
        <v>48</v>
      </c>
      <c r="L237" s="45">
        <v>36280.603833511035</v>
      </c>
      <c r="M237" s="46">
        <v>37068.886116266338</v>
      </c>
      <c r="N237" s="45"/>
      <c r="O237" s="46"/>
    </row>
    <row r="238" spans="1:15" x14ac:dyDescent="0.2">
      <c r="A238" s="11" t="str">
        <f t="shared" si="18"/>
        <v>1219104 - Region MidtjyllandAlle uanset erf.</v>
      </c>
      <c r="B238" s="12" t="str">
        <f t="shared" si="21"/>
        <v>121910</v>
      </c>
      <c r="C238" s="14">
        <f t="shared" si="19"/>
        <v>0</v>
      </c>
      <c r="D238" s="14">
        <f t="shared" si="20"/>
        <v>0</v>
      </c>
      <c r="E238" s="19" t="str">
        <f t="shared" si="22"/>
        <v>121910 - Ledelse af rengøringsfunktioner o.l.</v>
      </c>
      <c r="F238" s="19" t="str">
        <f t="shared" si="23"/>
        <v>Alle uanset erf.</v>
      </c>
      <c r="G238" s="40" t="s">
        <v>516</v>
      </c>
      <c r="H238" s="41" t="s">
        <v>30</v>
      </c>
      <c r="I238" s="42" t="s">
        <v>517</v>
      </c>
      <c r="J238" s="43" t="s">
        <v>10</v>
      </c>
      <c r="K238" s="44">
        <v>97</v>
      </c>
      <c r="L238" s="45">
        <v>34025.403380947406</v>
      </c>
      <c r="M238" s="46">
        <v>34764.686077891631</v>
      </c>
      <c r="N238" s="45"/>
      <c r="O238" s="46"/>
    </row>
    <row r="239" spans="1:15" x14ac:dyDescent="0.2">
      <c r="A239" s="11" t="str">
        <f t="shared" si="18"/>
        <v>1219105 - Region NordjyllandAlle uanset erf.</v>
      </c>
      <c r="B239" s="12" t="str">
        <f t="shared" si="21"/>
        <v>121910</v>
      </c>
      <c r="C239" s="14">
        <f t="shared" si="19"/>
        <v>0</v>
      </c>
      <c r="D239" s="14">
        <f t="shared" si="20"/>
        <v>0</v>
      </c>
      <c r="E239" s="19" t="str">
        <f t="shared" si="22"/>
        <v>121910 - Ledelse af rengøringsfunktioner o.l.</v>
      </c>
      <c r="F239" s="19" t="str">
        <f t="shared" si="23"/>
        <v>Alle uanset erf.</v>
      </c>
      <c r="G239" s="40" t="s">
        <v>516</v>
      </c>
      <c r="H239" s="41" t="s">
        <v>30</v>
      </c>
      <c r="I239" s="42" t="s">
        <v>21</v>
      </c>
      <c r="J239" s="43" t="s">
        <v>10</v>
      </c>
      <c r="K239" s="44">
        <v>18</v>
      </c>
      <c r="L239" s="45">
        <v>36948.488745476257</v>
      </c>
      <c r="M239" s="46">
        <v>37561.961569975894</v>
      </c>
      <c r="N239" s="45"/>
      <c r="O239" s="46"/>
    </row>
    <row r="240" spans="1:15" x14ac:dyDescent="0.2">
      <c r="A240" s="11" t="str">
        <f t="shared" si="18"/>
        <v>1219106 - Alle regioner5-9 år</v>
      </c>
      <c r="B240" s="12" t="str">
        <f t="shared" si="21"/>
        <v>121910</v>
      </c>
      <c r="C240" s="14">
        <f t="shared" si="19"/>
        <v>0</v>
      </c>
      <c r="D240" s="14">
        <f t="shared" si="20"/>
        <v>0</v>
      </c>
      <c r="E240" s="19" t="str">
        <f t="shared" si="22"/>
        <v>121910 - Ledelse af rengøringsfunktioner o.l.</v>
      </c>
      <c r="F240" s="19" t="str">
        <f t="shared" si="23"/>
        <v>5-9 år</v>
      </c>
      <c r="G240" s="40" t="s">
        <v>516</v>
      </c>
      <c r="H240" s="41" t="s">
        <v>30</v>
      </c>
      <c r="I240" s="42" t="s">
        <v>11</v>
      </c>
      <c r="J240" s="43" t="s">
        <v>15</v>
      </c>
      <c r="K240" s="44">
        <v>29</v>
      </c>
      <c r="L240" s="45">
        <v>34025.403380947406</v>
      </c>
      <c r="M240" s="46">
        <v>34764.686077891631</v>
      </c>
      <c r="N240" s="45"/>
      <c r="O240" s="46"/>
    </row>
    <row r="241" spans="1:15" x14ac:dyDescent="0.2">
      <c r="A241" s="11" t="str">
        <f t="shared" si="18"/>
        <v>1219106 - Alle regioner0-4 år</v>
      </c>
      <c r="B241" s="12" t="str">
        <f t="shared" si="21"/>
        <v>121910</v>
      </c>
      <c r="C241" s="14">
        <f t="shared" si="19"/>
        <v>0</v>
      </c>
      <c r="D241" s="14">
        <f t="shared" si="20"/>
        <v>0</v>
      </c>
      <c r="E241" s="19" t="str">
        <f t="shared" si="22"/>
        <v>121910 - Ledelse af rengøringsfunktioner o.l.</v>
      </c>
      <c r="F241" s="19" t="str">
        <f t="shared" si="23"/>
        <v>0-4 år</v>
      </c>
      <c r="G241" s="40" t="s">
        <v>516</v>
      </c>
      <c r="H241" s="41" t="s">
        <v>30</v>
      </c>
      <c r="I241" s="42" t="s">
        <v>11</v>
      </c>
      <c r="J241" s="43" t="s">
        <v>16</v>
      </c>
      <c r="K241" s="44">
        <v>22</v>
      </c>
      <c r="L241" s="45">
        <v>33761.437119406895</v>
      </c>
      <c r="M241" s="46">
        <v>34494.984522413557</v>
      </c>
      <c r="N241" s="45"/>
      <c r="O241" s="46"/>
    </row>
    <row r="242" spans="1:15" x14ac:dyDescent="0.2">
      <c r="A242" s="11" t="str">
        <f t="shared" si="18"/>
        <v>1219106 - Alle regioner10-14 år</v>
      </c>
      <c r="B242" s="12" t="str">
        <f t="shared" si="21"/>
        <v>121910</v>
      </c>
      <c r="C242" s="14">
        <f t="shared" si="19"/>
        <v>0</v>
      </c>
      <c r="D242" s="14">
        <f t="shared" si="20"/>
        <v>0</v>
      </c>
      <c r="E242" s="19" t="str">
        <f t="shared" si="22"/>
        <v>121910 - Ledelse af rengøringsfunktioner o.l.</v>
      </c>
      <c r="F242" s="19" t="str">
        <f t="shared" si="23"/>
        <v>10-14 år</v>
      </c>
      <c r="G242" s="40" t="s">
        <v>516</v>
      </c>
      <c r="H242" s="41" t="s">
        <v>30</v>
      </c>
      <c r="I242" s="42" t="s">
        <v>11</v>
      </c>
      <c r="J242" s="43" t="s">
        <v>17</v>
      </c>
      <c r="K242" s="44">
        <v>41</v>
      </c>
      <c r="L242" s="45">
        <v>36833.541900169941</v>
      </c>
      <c r="M242" s="46">
        <v>37633.838075621417</v>
      </c>
      <c r="N242" s="45"/>
      <c r="O242" s="46"/>
    </row>
    <row r="243" spans="1:15" x14ac:dyDescent="0.2">
      <c r="A243" s="11" t="str">
        <f t="shared" si="18"/>
        <v>1219106 - Alle regioner15-20 år</v>
      </c>
      <c r="B243" s="12" t="str">
        <f t="shared" si="21"/>
        <v>121910</v>
      </c>
      <c r="C243" s="14">
        <f t="shared" si="19"/>
        <v>0</v>
      </c>
      <c r="D243" s="14">
        <f t="shared" si="20"/>
        <v>0</v>
      </c>
      <c r="E243" s="19" t="str">
        <f t="shared" si="22"/>
        <v>121910 - Ledelse af rengøringsfunktioner o.l.</v>
      </c>
      <c r="F243" s="19" t="str">
        <f t="shared" si="23"/>
        <v>15-20 år</v>
      </c>
      <c r="G243" s="40" t="s">
        <v>516</v>
      </c>
      <c r="H243" s="41" t="s">
        <v>30</v>
      </c>
      <c r="I243" s="42" t="s">
        <v>11</v>
      </c>
      <c r="J243" s="43" t="s">
        <v>18</v>
      </c>
      <c r="K243" s="44">
        <v>25</v>
      </c>
      <c r="L243" s="45">
        <v>38751.733746421836</v>
      </c>
      <c r="M243" s="46">
        <v>39593.707195335046</v>
      </c>
      <c r="N243" s="45"/>
      <c r="O243" s="46"/>
    </row>
    <row r="244" spans="1:15" x14ac:dyDescent="0.2">
      <c r="A244" s="11" t="str">
        <f t="shared" si="18"/>
        <v>1219106 - Alle regioner20-24 år</v>
      </c>
      <c r="B244" s="12" t="str">
        <f t="shared" si="21"/>
        <v>121910</v>
      </c>
      <c r="C244" s="14">
        <f t="shared" si="19"/>
        <v>0</v>
      </c>
      <c r="D244" s="14">
        <f t="shared" si="20"/>
        <v>0</v>
      </c>
      <c r="E244" s="19" t="str">
        <f t="shared" si="22"/>
        <v>121910 - Ledelse af rengøringsfunktioner o.l.</v>
      </c>
      <c r="F244" s="19" t="str">
        <f t="shared" si="23"/>
        <v>20-24 år</v>
      </c>
      <c r="G244" s="40" t="s">
        <v>516</v>
      </c>
      <c r="H244" s="41" t="s">
        <v>30</v>
      </c>
      <c r="I244" s="42" t="s">
        <v>11</v>
      </c>
      <c r="J244" s="43" t="s">
        <v>19</v>
      </c>
      <c r="K244" s="44">
        <v>41</v>
      </c>
      <c r="L244" s="45">
        <v>42990.702778740575</v>
      </c>
      <c r="M244" s="46">
        <v>43924.777897203137</v>
      </c>
      <c r="N244" s="45"/>
      <c r="O244" s="46"/>
    </row>
    <row r="245" spans="1:15" x14ac:dyDescent="0.2">
      <c r="A245" s="11" t="str">
        <f t="shared" si="18"/>
        <v>1219106 - Alle regioner25 år og derover</v>
      </c>
      <c r="B245" s="12" t="str">
        <f t="shared" si="21"/>
        <v>121910</v>
      </c>
      <c r="C245" s="14">
        <f t="shared" si="19"/>
        <v>0</v>
      </c>
      <c r="D245" s="14">
        <f t="shared" si="20"/>
        <v>0</v>
      </c>
      <c r="E245" s="19" t="str">
        <f t="shared" si="22"/>
        <v>121910 - Ledelse af rengøringsfunktioner o.l.</v>
      </c>
      <c r="F245" s="19" t="str">
        <f t="shared" si="23"/>
        <v>25 år og derover</v>
      </c>
      <c r="G245" s="40" t="s">
        <v>516</v>
      </c>
      <c r="H245" s="41" t="s">
        <v>30</v>
      </c>
      <c r="I245" s="42" t="s">
        <v>11</v>
      </c>
      <c r="J245" s="43" t="s">
        <v>9</v>
      </c>
      <c r="K245" s="44">
        <v>138</v>
      </c>
      <c r="L245" s="45">
        <v>39099.602463600626</v>
      </c>
      <c r="M245" s="46">
        <v>39949.134186563933</v>
      </c>
      <c r="N245" s="45"/>
      <c r="O245" s="46"/>
    </row>
    <row r="246" spans="1:15" x14ac:dyDescent="0.2">
      <c r="A246" s="11" t="str">
        <f t="shared" si="18"/>
        <v>1219106 - Alle regionerAlle uanset erf.</v>
      </c>
      <c r="B246" s="12" t="str">
        <f t="shared" si="21"/>
        <v>121910</v>
      </c>
      <c r="C246" s="14">
        <f t="shared" si="19"/>
        <v>0</v>
      </c>
      <c r="D246" s="14">
        <f t="shared" si="20"/>
        <v>0</v>
      </c>
      <c r="E246" s="19" t="str">
        <f t="shared" si="22"/>
        <v>121910 - Ledelse af rengøringsfunktioner o.l.</v>
      </c>
      <c r="F246" s="19" t="str">
        <f t="shared" si="23"/>
        <v>Alle uanset erf.</v>
      </c>
      <c r="G246" s="40" t="s">
        <v>516</v>
      </c>
      <c r="H246" s="41" t="s">
        <v>30</v>
      </c>
      <c r="I246" s="42" t="s">
        <v>11</v>
      </c>
      <c r="J246" s="43" t="s">
        <v>10</v>
      </c>
      <c r="K246" s="44">
        <v>296</v>
      </c>
      <c r="L246" s="45">
        <v>37583.084452599251</v>
      </c>
      <c r="M246" s="46">
        <v>38487.066042048573</v>
      </c>
      <c r="N246" s="45"/>
      <c r="O246" s="46"/>
    </row>
    <row r="247" spans="1:15" x14ac:dyDescent="0.2">
      <c r="A247" s="11" t="str">
        <f t="shared" si="18"/>
        <v>1219201 - Region Hovedstaden5-9 år</v>
      </c>
      <c r="B247" s="12" t="str">
        <f t="shared" si="21"/>
        <v>121920</v>
      </c>
      <c r="C247" s="14">
        <f t="shared" si="19"/>
        <v>0</v>
      </c>
      <c r="D247" s="14">
        <f t="shared" si="20"/>
        <v>0</v>
      </c>
      <c r="E247" s="19" t="str">
        <f t="shared" si="22"/>
        <v>121920 - Ledelse af logistikfunktioner</v>
      </c>
      <c r="F247" s="19" t="str">
        <f t="shared" si="23"/>
        <v>5-9 år</v>
      </c>
      <c r="G247" s="40" t="s">
        <v>516</v>
      </c>
      <c r="H247" s="41" t="s">
        <v>31</v>
      </c>
      <c r="I247" s="42" t="s">
        <v>8</v>
      </c>
      <c r="J247" s="43" t="s">
        <v>15</v>
      </c>
      <c r="K247" s="44">
        <v>17</v>
      </c>
      <c r="L247" s="45">
        <v>66853.207288097998</v>
      </c>
      <c r="M247" s="46">
        <v>68325.42032713753</v>
      </c>
      <c r="N247" s="45"/>
      <c r="O247" s="46"/>
    </row>
    <row r="248" spans="1:15" x14ac:dyDescent="0.2">
      <c r="A248" s="11" t="str">
        <f t="shared" si="18"/>
        <v>1219201 - Region Hovedstaden0-4 år</v>
      </c>
      <c r="B248" s="12" t="str">
        <f t="shared" si="21"/>
        <v>121920</v>
      </c>
      <c r="C248" s="14">
        <f t="shared" si="19"/>
        <v>0</v>
      </c>
      <c r="D248" s="14">
        <f t="shared" si="20"/>
        <v>0</v>
      </c>
      <c r="E248" s="19" t="str">
        <f t="shared" si="22"/>
        <v>121920 - Ledelse af logistikfunktioner</v>
      </c>
      <c r="F248" s="19" t="str">
        <f t="shared" si="23"/>
        <v>0-4 år</v>
      </c>
      <c r="G248" s="40" t="s">
        <v>516</v>
      </c>
      <c r="H248" s="41" t="s">
        <v>31</v>
      </c>
      <c r="I248" s="42" t="s">
        <v>8</v>
      </c>
      <c r="J248" s="43" t="s">
        <v>16</v>
      </c>
      <c r="K248" s="44">
        <v>17</v>
      </c>
      <c r="L248" s="45">
        <v>46739.208572344942</v>
      </c>
      <c r="M248" s="46">
        <v>47769.152618779415</v>
      </c>
      <c r="N248" s="45"/>
      <c r="O248" s="46"/>
    </row>
    <row r="249" spans="1:15" x14ac:dyDescent="0.2">
      <c r="A249" s="11" t="str">
        <f t="shared" si="18"/>
        <v>1219201 - Region Hovedstaden10-14 år</v>
      </c>
      <c r="B249" s="12" t="str">
        <f t="shared" si="21"/>
        <v>121920</v>
      </c>
      <c r="C249" s="14">
        <f t="shared" si="19"/>
        <v>0</v>
      </c>
      <c r="D249" s="14">
        <f t="shared" si="20"/>
        <v>0</v>
      </c>
      <c r="E249" s="19" t="str">
        <f t="shared" si="22"/>
        <v>121920 - Ledelse af logistikfunktioner</v>
      </c>
      <c r="F249" s="19" t="str">
        <f t="shared" si="23"/>
        <v>10-14 år</v>
      </c>
      <c r="G249" s="40" t="s">
        <v>516</v>
      </c>
      <c r="H249" s="41" t="s">
        <v>31</v>
      </c>
      <c r="I249" s="42" t="s">
        <v>8</v>
      </c>
      <c r="J249" s="43" t="s">
        <v>17</v>
      </c>
      <c r="K249" s="44">
        <v>24</v>
      </c>
      <c r="L249" s="45">
        <v>60444.847558028021</v>
      </c>
      <c r="M249" s="46">
        <v>61775.938411069685</v>
      </c>
      <c r="N249" s="45"/>
      <c r="O249" s="46"/>
    </row>
    <row r="250" spans="1:15" x14ac:dyDescent="0.2">
      <c r="A250" s="11" t="str">
        <f t="shared" si="18"/>
        <v>1219201 - Region Hovedstaden15-20 år</v>
      </c>
      <c r="B250" s="12" t="str">
        <f t="shared" si="21"/>
        <v>121920</v>
      </c>
      <c r="C250" s="14">
        <f t="shared" si="19"/>
        <v>0</v>
      </c>
      <c r="D250" s="14">
        <f t="shared" si="20"/>
        <v>0</v>
      </c>
      <c r="E250" s="19" t="str">
        <f t="shared" si="22"/>
        <v>121920 - Ledelse af logistikfunktioner</v>
      </c>
      <c r="F250" s="19" t="str">
        <f t="shared" si="23"/>
        <v>15-20 år</v>
      </c>
      <c r="G250" s="40" t="s">
        <v>516</v>
      </c>
      <c r="H250" s="41" t="s">
        <v>31</v>
      </c>
      <c r="I250" s="42" t="s">
        <v>8</v>
      </c>
      <c r="J250" s="43" t="s">
        <v>18</v>
      </c>
      <c r="K250" s="44">
        <v>31</v>
      </c>
      <c r="L250" s="45">
        <v>59519.742389536295</v>
      </c>
      <c r="M250" s="46">
        <v>60599.981278788997</v>
      </c>
      <c r="N250" s="45"/>
      <c r="O250" s="46"/>
    </row>
    <row r="251" spans="1:15" x14ac:dyDescent="0.2">
      <c r="A251" s="11" t="str">
        <f t="shared" si="18"/>
        <v>1219201 - Region Hovedstaden20-24 år</v>
      </c>
      <c r="B251" s="12" t="str">
        <f t="shared" si="21"/>
        <v>121920</v>
      </c>
      <c r="C251" s="14">
        <f t="shared" si="19"/>
        <v>0</v>
      </c>
      <c r="D251" s="14">
        <f t="shared" si="20"/>
        <v>0</v>
      </c>
      <c r="E251" s="19" t="str">
        <f t="shared" si="22"/>
        <v>121920 - Ledelse af logistikfunktioner</v>
      </c>
      <c r="F251" s="19" t="str">
        <f t="shared" si="23"/>
        <v>20-24 år</v>
      </c>
      <c r="G251" s="40" t="s">
        <v>516</v>
      </c>
      <c r="H251" s="41" t="s">
        <v>31</v>
      </c>
      <c r="I251" s="42" t="s">
        <v>8</v>
      </c>
      <c r="J251" s="43" t="s">
        <v>19</v>
      </c>
      <c r="K251" s="44">
        <v>34</v>
      </c>
      <c r="L251" s="45">
        <v>62733.077343590878</v>
      </c>
      <c r="M251" s="46">
        <v>64114.558624605685</v>
      </c>
      <c r="N251" s="45"/>
      <c r="O251" s="46"/>
    </row>
    <row r="252" spans="1:15" x14ac:dyDescent="0.2">
      <c r="A252" s="11" t="str">
        <f t="shared" si="18"/>
        <v>1219201 - Region Hovedstaden25 år og derover</v>
      </c>
      <c r="B252" s="12" t="str">
        <f t="shared" si="21"/>
        <v>121920</v>
      </c>
      <c r="C252" s="14">
        <f t="shared" si="19"/>
        <v>0</v>
      </c>
      <c r="D252" s="14">
        <f t="shared" si="20"/>
        <v>0</v>
      </c>
      <c r="E252" s="19" t="str">
        <f t="shared" si="22"/>
        <v>121920 - Ledelse af logistikfunktioner</v>
      </c>
      <c r="F252" s="19" t="str">
        <f t="shared" si="23"/>
        <v>25 år og derover</v>
      </c>
      <c r="G252" s="40" t="s">
        <v>516</v>
      </c>
      <c r="H252" s="41" t="s">
        <v>31</v>
      </c>
      <c r="I252" s="42" t="s">
        <v>8</v>
      </c>
      <c r="J252" s="43" t="s">
        <v>9</v>
      </c>
      <c r="K252" s="44">
        <v>109</v>
      </c>
      <c r="L252" s="45">
        <v>51791.441039175719</v>
      </c>
      <c r="M252" s="46">
        <v>52850.15364505232</v>
      </c>
      <c r="N252" s="45"/>
      <c r="O252" s="46"/>
    </row>
    <row r="253" spans="1:15" x14ac:dyDescent="0.2">
      <c r="A253" s="11" t="str">
        <f t="shared" si="18"/>
        <v>1219201 - Region HovedstadenAlle uanset erf.</v>
      </c>
      <c r="B253" s="12" t="str">
        <f t="shared" si="21"/>
        <v>121920</v>
      </c>
      <c r="C253" s="14">
        <f t="shared" si="19"/>
        <v>0</v>
      </c>
      <c r="D253" s="14">
        <f t="shared" si="20"/>
        <v>0</v>
      </c>
      <c r="E253" s="19" t="str">
        <f t="shared" si="22"/>
        <v>121920 - Ledelse af logistikfunktioner</v>
      </c>
      <c r="F253" s="19" t="str">
        <f t="shared" si="23"/>
        <v>Alle uanset erf.</v>
      </c>
      <c r="G253" s="40" t="s">
        <v>516</v>
      </c>
      <c r="H253" s="41" t="s">
        <v>31</v>
      </c>
      <c r="I253" s="42" t="s">
        <v>8</v>
      </c>
      <c r="J253" s="43" t="s">
        <v>10</v>
      </c>
      <c r="K253" s="44">
        <v>232</v>
      </c>
      <c r="L253" s="45">
        <v>55235.52413415812</v>
      </c>
      <c r="M253" s="46">
        <v>56280.792274678381</v>
      </c>
      <c r="N253" s="45"/>
      <c r="O253" s="46"/>
    </row>
    <row r="254" spans="1:15" x14ac:dyDescent="0.2">
      <c r="A254" s="11" t="str">
        <f t="shared" si="18"/>
        <v>1219202 - Region Sjælland10-14 år</v>
      </c>
      <c r="B254" s="12" t="str">
        <f t="shared" si="21"/>
        <v>121920</v>
      </c>
      <c r="C254" s="14">
        <f t="shared" si="19"/>
        <v>0</v>
      </c>
      <c r="D254" s="14">
        <f t="shared" si="20"/>
        <v>0</v>
      </c>
      <c r="E254" s="19" t="str">
        <f t="shared" si="22"/>
        <v>121920 - Ledelse af logistikfunktioner</v>
      </c>
      <c r="F254" s="19" t="str">
        <f t="shared" si="23"/>
        <v>10-14 år</v>
      </c>
      <c r="G254" s="40" t="s">
        <v>516</v>
      </c>
      <c r="H254" s="41" t="s">
        <v>31</v>
      </c>
      <c r="I254" s="42" t="s">
        <v>20</v>
      </c>
      <c r="J254" s="43" t="s">
        <v>17</v>
      </c>
      <c r="K254" s="44">
        <v>16</v>
      </c>
      <c r="L254" s="45">
        <v>48670.514867600192</v>
      </c>
      <c r="M254" s="46">
        <v>49709.81095416411</v>
      </c>
      <c r="N254" s="45"/>
      <c r="O254" s="46"/>
    </row>
    <row r="255" spans="1:15" x14ac:dyDescent="0.2">
      <c r="A255" s="11" t="str">
        <f t="shared" si="18"/>
        <v>1219202 - Region Sjælland15-20 år</v>
      </c>
      <c r="B255" s="12" t="str">
        <f t="shared" si="21"/>
        <v>121920</v>
      </c>
      <c r="C255" s="14">
        <f t="shared" si="19"/>
        <v>0</v>
      </c>
      <c r="D255" s="14">
        <f t="shared" si="20"/>
        <v>0</v>
      </c>
      <c r="E255" s="19" t="str">
        <f t="shared" si="22"/>
        <v>121920 - Ledelse af logistikfunktioner</v>
      </c>
      <c r="F255" s="19" t="str">
        <f t="shared" si="23"/>
        <v>15-20 år</v>
      </c>
      <c r="G255" s="40" t="s">
        <v>516</v>
      </c>
      <c r="H255" s="41" t="s">
        <v>31</v>
      </c>
      <c r="I255" s="42" t="s">
        <v>20</v>
      </c>
      <c r="J255" s="43" t="s">
        <v>18</v>
      </c>
      <c r="K255" s="44">
        <v>12</v>
      </c>
      <c r="L255" s="45">
        <v>44049.02885156477</v>
      </c>
      <c r="M255" s="46">
        <v>45019.057923660577</v>
      </c>
      <c r="N255" s="45"/>
      <c r="O255" s="46"/>
    </row>
    <row r="256" spans="1:15" x14ac:dyDescent="0.2">
      <c r="A256" s="11" t="str">
        <f t="shared" si="18"/>
        <v>1219202 - Region Sjælland25 år og derover</v>
      </c>
      <c r="B256" s="12" t="str">
        <f t="shared" si="21"/>
        <v>121920</v>
      </c>
      <c r="C256" s="14">
        <f t="shared" si="19"/>
        <v>0</v>
      </c>
      <c r="D256" s="14">
        <f t="shared" si="20"/>
        <v>0</v>
      </c>
      <c r="E256" s="19" t="str">
        <f t="shared" si="22"/>
        <v>121920 - Ledelse af logistikfunktioner</v>
      </c>
      <c r="F256" s="19" t="str">
        <f t="shared" si="23"/>
        <v>25 år og derover</v>
      </c>
      <c r="G256" s="40" t="s">
        <v>516</v>
      </c>
      <c r="H256" s="41" t="s">
        <v>31</v>
      </c>
      <c r="I256" s="42" t="s">
        <v>20</v>
      </c>
      <c r="J256" s="43" t="s">
        <v>9</v>
      </c>
      <c r="K256" s="44">
        <v>51</v>
      </c>
      <c r="L256" s="45">
        <v>46461.138441559197</v>
      </c>
      <c r="M256" s="46">
        <v>47378.381184063081</v>
      </c>
      <c r="N256" s="45"/>
      <c r="O256" s="46"/>
    </row>
    <row r="257" spans="1:15" x14ac:dyDescent="0.2">
      <c r="A257" s="11" t="str">
        <f t="shared" si="18"/>
        <v>1219202 - Region SjællandAlle uanset erf.</v>
      </c>
      <c r="B257" s="12" t="str">
        <f t="shared" si="21"/>
        <v>121920</v>
      </c>
      <c r="C257" s="14">
        <f t="shared" si="19"/>
        <v>0</v>
      </c>
      <c r="D257" s="14">
        <f t="shared" si="20"/>
        <v>0</v>
      </c>
      <c r="E257" s="19" t="str">
        <f t="shared" si="22"/>
        <v>121920 - Ledelse af logistikfunktioner</v>
      </c>
      <c r="F257" s="19" t="str">
        <f t="shared" si="23"/>
        <v>Alle uanset erf.</v>
      </c>
      <c r="G257" s="40" t="s">
        <v>516</v>
      </c>
      <c r="H257" s="41" t="s">
        <v>31</v>
      </c>
      <c r="I257" s="42" t="s">
        <v>20</v>
      </c>
      <c r="J257" s="43" t="s">
        <v>10</v>
      </c>
      <c r="K257" s="44">
        <v>100</v>
      </c>
      <c r="L257" s="45">
        <v>48956.553420998825</v>
      </c>
      <c r="M257" s="46">
        <v>49950.620136592952</v>
      </c>
      <c r="N257" s="45"/>
      <c r="O257" s="46"/>
    </row>
    <row r="258" spans="1:15" x14ac:dyDescent="0.2">
      <c r="A258" s="11" t="str">
        <f t="shared" ref="A258:A321" si="24">B258&amp;I258&amp;F258</f>
        <v>1219203 - Region SyddanmarkUnder 1 år</v>
      </c>
      <c r="B258" s="12" t="str">
        <f t="shared" si="21"/>
        <v>121920</v>
      </c>
      <c r="C258" s="14">
        <f t="shared" ref="C258:C321" si="25">N258*1.2</f>
        <v>0</v>
      </c>
      <c r="D258" s="14">
        <f t="shared" ref="D258:D321" si="26">O258*1.2</f>
        <v>0</v>
      </c>
      <c r="E258" s="19" t="str">
        <f t="shared" si="22"/>
        <v>121920 - Ledelse af logistikfunktioner</v>
      </c>
      <c r="F258" s="19" t="str">
        <f t="shared" si="23"/>
        <v>Under 1 år</v>
      </c>
      <c r="G258" s="40" t="s">
        <v>516</v>
      </c>
      <c r="H258" s="41" t="s">
        <v>31</v>
      </c>
      <c r="I258" s="42" t="s">
        <v>544</v>
      </c>
      <c r="J258" s="43" t="s">
        <v>13</v>
      </c>
      <c r="K258" s="44">
        <v>12</v>
      </c>
      <c r="L258" s="45">
        <v>64811.53945967336</v>
      </c>
      <c r="M258" s="46">
        <v>66127.542929305724</v>
      </c>
      <c r="N258" s="45"/>
      <c r="O258" s="46"/>
    </row>
    <row r="259" spans="1:15" x14ac:dyDescent="0.2">
      <c r="A259" s="11" t="str">
        <f t="shared" si="24"/>
        <v>1219203 - Region Syddanmark5-9 år</v>
      </c>
      <c r="B259" s="12" t="str">
        <f t="shared" ref="B259:B322" si="27">LEFT(E259,6)</f>
        <v>121920</v>
      </c>
      <c r="C259" s="14">
        <f t="shared" si="25"/>
        <v>0</v>
      </c>
      <c r="D259" s="14">
        <f t="shared" si="26"/>
        <v>0</v>
      </c>
      <c r="E259" s="19" t="str">
        <f t="shared" ref="E259:E322" si="28">TRIM(H259)</f>
        <v>121920 - Ledelse af logistikfunktioner</v>
      </c>
      <c r="F259" s="19" t="str">
        <f t="shared" ref="F259:F322" si="29">MID(J259,6,30)</f>
        <v>5-9 år</v>
      </c>
      <c r="G259" s="40" t="s">
        <v>516</v>
      </c>
      <c r="H259" s="41" t="s">
        <v>31</v>
      </c>
      <c r="I259" s="42" t="s">
        <v>544</v>
      </c>
      <c r="J259" s="43" t="s">
        <v>15</v>
      </c>
      <c r="K259" s="44">
        <v>34</v>
      </c>
      <c r="L259" s="45">
        <v>52185.048137025558</v>
      </c>
      <c r="M259" s="46">
        <v>53334.996569687464</v>
      </c>
      <c r="N259" s="45"/>
      <c r="O259" s="46"/>
    </row>
    <row r="260" spans="1:15" x14ac:dyDescent="0.2">
      <c r="A260" s="11" t="str">
        <f t="shared" si="24"/>
        <v>1219203 - Region Syddanmark0-4 år</v>
      </c>
      <c r="B260" s="12" t="str">
        <f t="shared" si="27"/>
        <v>121920</v>
      </c>
      <c r="C260" s="14">
        <f t="shared" si="25"/>
        <v>0</v>
      </c>
      <c r="D260" s="14">
        <f t="shared" si="26"/>
        <v>0</v>
      </c>
      <c r="E260" s="19" t="str">
        <f t="shared" si="28"/>
        <v>121920 - Ledelse af logistikfunktioner</v>
      </c>
      <c r="F260" s="19" t="str">
        <f t="shared" si="29"/>
        <v>0-4 år</v>
      </c>
      <c r="G260" s="40" t="s">
        <v>516</v>
      </c>
      <c r="H260" s="41" t="s">
        <v>31</v>
      </c>
      <c r="I260" s="42" t="s">
        <v>544</v>
      </c>
      <c r="J260" s="43" t="s">
        <v>16</v>
      </c>
      <c r="K260" s="44">
        <v>32</v>
      </c>
      <c r="L260" s="45">
        <v>64458.099646016359</v>
      </c>
      <c r="M260" s="46">
        <v>65877.568638156532</v>
      </c>
      <c r="N260" s="45"/>
      <c r="O260" s="46"/>
    </row>
    <row r="261" spans="1:15" x14ac:dyDescent="0.2">
      <c r="A261" s="11" t="str">
        <f t="shared" si="24"/>
        <v>1219203 - Region Syddanmark10-14 år</v>
      </c>
      <c r="B261" s="12" t="str">
        <f t="shared" si="27"/>
        <v>121920</v>
      </c>
      <c r="C261" s="14">
        <f t="shared" si="25"/>
        <v>0</v>
      </c>
      <c r="D261" s="14">
        <f t="shared" si="26"/>
        <v>0</v>
      </c>
      <c r="E261" s="19" t="str">
        <f t="shared" si="28"/>
        <v>121920 - Ledelse af logistikfunktioner</v>
      </c>
      <c r="F261" s="19" t="str">
        <f t="shared" si="29"/>
        <v>10-14 år</v>
      </c>
      <c r="G261" s="40" t="s">
        <v>516</v>
      </c>
      <c r="H261" s="41" t="s">
        <v>31</v>
      </c>
      <c r="I261" s="42" t="s">
        <v>544</v>
      </c>
      <c r="J261" s="43" t="s">
        <v>17</v>
      </c>
      <c r="K261" s="44">
        <v>54</v>
      </c>
      <c r="L261" s="45">
        <v>67383.875072647992</v>
      </c>
      <c r="M261" s="46">
        <v>68752.110021735338</v>
      </c>
      <c r="N261" s="45"/>
      <c r="O261" s="46"/>
    </row>
    <row r="262" spans="1:15" x14ac:dyDescent="0.2">
      <c r="A262" s="11" t="str">
        <f t="shared" si="24"/>
        <v>1219203 - Region Syddanmark15-20 år</v>
      </c>
      <c r="B262" s="12" t="str">
        <f t="shared" si="27"/>
        <v>121920</v>
      </c>
      <c r="C262" s="14">
        <f t="shared" si="25"/>
        <v>0</v>
      </c>
      <c r="D262" s="14">
        <f t="shared" si="26"/>
        <v>0</v>
      </c>
      <c r="E262" s="19" t="str">
        <f t="shared" si="28"/>
        <v>121920 - Ledelse af logistikfunktioner</v>
      </c>
      <c r="F262" s="19" t="str">
        <f t="shared" si="29"/>
        <v>15-20 år</v>
      </c>
      <c r="G262" s="40" t="s">
        <v>516</v>
      </c>
      <c r="H262" s="41" t="s">
        <v>31</v>
      </c>
      <c r="I262" s="42" t="s">
        <v>544</v>
      </c>
      <c r="J262" s="43" t="s">
        <v>18</v>
      </c>
      <c r="K262" s="44">
        <v>57</v>
      </c>
      <c r="L262" s="45">
        <v>57939.541820473503</v>
      </c>
      <c r="M262" s="46">
        <v>59216.296133905475</v>
      </c>
      <c r="N262" s="45"/>
      <c r="O262" s="46"/>
    </row>
    <row r="263" spans="1:15" x14ac:dyDescent="0.2">
      <c r="A263" s="11" t="str">
        <f t="shared" si="24"/>
        <v>1219203 - Region Syddanmark20-24 år</v>
      </c>
      <c r="B263" s="12" t="str">
        <f t="shared" si="27"/>
        <v>121920</v>
      </c>
      <c r="C263" s="14">
        <f t="shared" si="25"/>
        <v>0</v>
      </c>
      <c r="D263" s="14">
        <f t="shared" si="26"/>
        <v>0</v>
      </c>
      <c r="E263" s="19" t="str">
        <f t="shared" si="28"/>
        <v>121920 - Ledelse af logistikfunktioner</v>
      </c>
      <c r="F263" s="19" t="str">
        <f t="shared" si="29"/>
        <v>20-24 år</v>
      </c>
      <c r="G263" s="40" t="s">
        <v>516</v>
      </c>
      <c r="H263" s="41" t="s">
        <v>31</v>
      </c>
      <c r="I263" s="42" t="s">
        <v>544</v>
      </c>
      <c r="J263" s="43" t="s">
        <v>19</v>
      </c>
      <c r="K263" s="44">
        <v>58</v>
      </c>
      <c r="L263" s="45">
        <v>63992.923336466731</v>
      </c>
      <c r="M263" s="46">
        <v>65207.670702305782</v>
      </c>
      <c r="N263" s="45"/>
      <c r="O263" s="46"/>
    </row>
    <row r="264" spans="1:15" x14ac:dyDescent="0.2">
      <c r="A264" s="11" t="str">
        <f t="shared" si="24"/>
        <v>1219203 - Region Syddanmark25 år og derover</v>
      </c>
      <c r="B264" s="12" t="str">
        <f t="shared" si="27"/>
        <v>121920</v>
      </c>
      <c r="C264" s="14">
        <f t="shared" si="25"/>
        <v>0</v>
      </c>
      <c r="D264" s="14">
        <f t="shared" si="26"/>
        <v>0</v>
      </c>
      <c r="E264" s="19" t="str">
        <f t="shared" si="28"/>
        <v>121920 - Ledelse af logistikfunktioner</v>
      </c>
      <c r="F264" s="19" t="str">
        <f t="shared" si="29"/>
        <v>25 år og derover</v>
      </c>
      <c r="G264" s="40" t="s">
        <v>516</v>
      </c>
      <c r="H264" s="41" t="s">
        <v>31</v>
      </c>
      <c r="I264" s="42" t="s">
        <v>544</v>
      </c>
      <c r="J264" s="43" t="s">
        <v>9</v>
      </c>
      <c r="K264" s="44">
        <v>160</v>
      </c>
      <c r="L264" s="45">
        <v>53897.209893548345</v>
      </c>
      <c r="M264" s="46">
        <v>54954.537956893066</v>
      </c>
      <c r="N264" s="45"/>
      <c r="O264" s="46"/>
    </row>
    <row r="265" spans="1:15" x14ac:dyDescent="0.2">
      <c r="A265" s="11" t="str">
        <f t="shared" si="24"/>
        <v>1219203 - Region SyddanmarkAlle uanset erf.</v>
      </c>
      <c r="B265" s="12" t="str">
        <f t="shared" si="27"/>
        <v>121920</v>
      </c>
      <c r="C265" s="14">
        <f t="shared" si="25"/>
        <v>0</v>
      </c>
      <c r="D265" s="14">
        <f t="shared" si="26"/>
        <v>0</v>
      </c>
      <c r="E265" s="19" t="str">
        <f t="shared" si="28"/>
        <v>121920 - Ledelse af logistikfunktioner</v>
      </c>
      <c r="F265" s="19" t="str">
        <f t="shared" si="29"/>
        <v>Alle uanset erf.</v>
      </c>
      <c r="G265" s="40" t="s">
        <v>516</v>
      </c>
      <c r="H265" s="41" t="s">
        <v>31</v>
      </c>
      <c r="I265" s="42" t="s">
        <v>544</v>
      </c>
      <c r="J265" s="43" t="s">
        <v>10</v>
      </c>
      <c r="K265" s="44">
        <v>395</v>
      </c>
      <c r="L265" s="45">
        <v>56572.737230586739</v>
      </c>
      <c r="M265" s="46">
        <v>57766.027546427715</v>
      </c>
      <c r="N265" s="45"/>
      <c r="O265" s="46"/>
    </row>
    <row r="266" spans="1:15" x14ac:dyDescent="0.2">
      <c r="A266" s="11" t="str">
        <f t="shared" si="24"/>
        <v>1219204 - Region Midtjylland4 år</v>
      </c>
      <c r="B266" s="12" t="str">
        <f t="shared" si="27"/>
        <v>121920</v>
      </c>
      <c r="C266" s="14">
        <f t="shared" si="25"/>
        <v>0</v>
      </c>
      <c r="D266" s="14">
        <f t="shared" si="26"/>
        <v>0</v>
      </c>
      <c r="E266" s="19" t="str">
        <f t="shared" si="28"/>
        <v>121920 - Ledelse af logistikfunktioner</v>
      </c>
      <c r="F266" s="19" t="str">
        <f t="shared" si="29"/>
        <v>4 år</v>
      </c>
      <c r="G266" s="40" t="s">
        <v>516</v>
      </c>
      <c r="H266" s="41" t="s">
        <v>31</v>
      </c>
      <c r="I266" s="42" t="s">
        <v>517</v>
      </c>
      <c r="J266" s="43" t="s">
        <v>24</v>
      </c>
      <c r="K266" s="44">
        <v>11</v>
      </c>
      <c r="L266" s="45">
        <v>48203.11280188003</v>
      </c>
      <c r="M266" s="46">
        <v>49264.621352747345</v>
      </c>
      <c r="N266" s="45"/>
      <c r="O266" s="46"/>
    </row>
    <row r="267" spans="1:15" x14ac:dyDescent="0.2">
      <c r="A267" s="11" t="str">
        <f t="shared" si="24"/>
        <v>1219204 - Region Midtjylland5-9 år</v>
      </c>
      <c r="B267" s="12" t="str">
        <f t="shared" si="27"/>
        <v>121920</v>
      </c>
      <c r="C267" s="14">
        <f t="shared" si="25"/>
        <v>0</v>
      </c>
      <c r="D267" s="14">
        <f t="shared" si="26"/>
        <v>0</v>
      </c>
      <c r="E267" s="19" t="str">
        <f t="shared" si="28"/>
        <v>121920 - Ledelse af logistikfunktioner</v>
      </c>
      <c r="F267" s="19" t="str">
        <f t="shared" si="29"/>
        <v>5-9 år</v>
      </c>
      <c r="G267" s="40" t="s">
        <v>516</v>
      </c>
      <c r="H267" s="41" t="s">
        <v>31</v>
      </c>
      <c r="I267" s="42" t="s">
        <v>517</v>
      </c>
      <c r="J267" s="43" t="s">
        <v>15</v>
      </c>
      <c r="K267" s="44">
        <v>17</v>
      </c>
      <c r="L267" s="45">
        <v>48985.084464769934</v>
      </c>
      <c r="M267" s="46">
        <v>50038.776710233913</v>
      </c>
      <c r="N267" s="45"/>
      <c r="O267" s="46"/>
    </row>
    <row r="268" spans="1:15" x14ac:dyDescent="0.2">
      <c r="A268" s="11" t="str">
        <f t="shared" si="24"/>
        <v>1219204 - Region Midtjylland0-4 år</v>
      </c>
      <c r="B268" s="12" t="str">
        <f t="shared" si="27"/>
        <v>121920</v>
      </c>
      <c r="C268" s="14">
        <f t="shared" si="25"/>
        <v>0</v>
      </c>
      <c r="D268" s="14">
        <f t="shared" si="26"/>
        <v>0</v>
      </c>
      <c r="E268" s="19" t="str">
        <f t="shared" si="28"/>
        <v>121920 - Ledelse af logistikfunktioner</v>
      </c>
      <c r="F268" s="19" t="str">
        <f t="shared" si="29"/>
        <v>0-4 år</v>
      </c>
      <c r="G268" s="40" t="s">
        <v>516</v>
      </c>
      <c r="H268" s="41" t="s">
        <v>31</v>
      </c>
      <c r="I268" s="42" t="s">
        <v>517</v>
      </c>
      <c r="J268" s="43" t="s">
        <v>16</v>
      </c>
      <c r="K268" s="44">
        <v>34</v>
      </c>
      <c r="L268" s="45">
        <v>42794.886071192814</v>
      </c>
      <c r="M268" s="46">
        <v>43844.930401165453</v>
      </c>
      <c r="N268" s="45"/>
      <c r="O268" s="46"/>
    </row>
    <row r="269" spans="1:15" x14ac:dyDescent="0.2">
      <c r="A269" s="11" t="str">
        <f t="shared" si="24"/>
        <v>1219204 - Region Midtjylland10-14 år</v>
      </c>
      <c r="B269" s="12" t="str">
        <f t="shared" si="27"/>
        <v>121920</v>
      </c>
      <c r="C269" s="14">
        <f t="shared" si="25"/>
        <v>0</v>
      </c>
      <c r="D269" s="14">
        <f t="shared" si="26"/>
        <v>0</v>
      </c>
      <c r="E269" s="19" t="str">
        <f t="shared" si="28"/>
        <v>121920 - Ledelse af logistikfunktioner</v>
      </c>
      <c r="F269" s="19" t="str">
        <f t="shared" si="29"/>
        <v>10-14 år</v>
      </c>
      <c r="G269" s="40" t="s">
        <v>516</v>
      </c>
      <c r="H269" s="41" t="s">
        <v>31</v>
      </c>
      <c r="I269" s="42" t="s">
        <v>517</v>
      </c>
      <c r="J269" s="43" t="s">
        <v>17</v>
      </c>
      <c r="K269" s="44">
        <v>24</v>
      </c>
      <c r="L269" s="45">
        <v>56420.697966806714</v>
      </c>
      <c r="M269" s="46">
        <v>57663.17070054543</v>
      </c>
      <c r="N269" s="45"/>
      <c r="O269" s="46"/>
    </row>
    <row r="270" spans="1:15" x14ac:dyDescent="0.2">
      <c r="A270" s="11" t="str">
        <f t="shared" si="24"/>
        <v>1219204 - Region Midtjylland15-20 år</v>
      </c>
      <c r="B270" s="12" t="str">
        <f t="shared" si="27"/>
        <v>121920</v>
      </c>
      <c r="C270" s="14">
        <f t="shared" si="25"/>
        <v>0</v>
      </c>
      <c r="D270" s="14">
        <f t="shared" si="26"/>
        <v>0</v>
      </c>
      <c r="E270" s="19" t="str">
        <f t="shared" si="28"/>
        <v>121920 - Ledelse af logistikfunktioner</v>
      </c>
      <c r="F270" s="19" t="str">
        <f t="shared" si="29"/>
        <v>15-20 år</v>
      </c>
      <c r="G270" s="40" t="s">
        <v>516</v>
      </c>
      <c r="H270" s="41" t="s">
        <v>31</v>
      </c>
      <c r="I270" s="42" t="s">
        <v>517</v>
      </c>
      <c r="J270" s="43" t="s">
        <v>18</v>
      </c>
      <c r="K270" s="44">
        <v>34</v>
      </c>
      <c r="L270" s="45">
        <v>63034.658826799685</v>
      </c>
      <c r="M270" s="46">
        <v>64422.781407610317</v>
      </c>
      <c r="N270" s="45"/>
      <c r="O270" s="46"/>
    </row>
    <row r="271" spans="1:15" x14ac:dyDescent="0.2">
      <c r="A271" s="11" t="str">
        <f t="shared" si="24"/>
        <v>1219204 - Region Midtjylland20-24 år</v>
      </c>
      <c r="B271" s="12" t="str">
        <f t="shared" si="27"/>
        <v>121920</v>
      </c>
      <c r="C271" s="14">
        <f t="shared" si="25"/>
        <v>0</v>
      </c>
      <c r="D271" s="14">
        <f t="shared" si="26"/>
        <v>0</v>
      </c>
      <c r="E271" s="19" t="str">
        <f t="shared" si="28"/>
        <v>121920 - Ledelse af logistikfunktioner</v>
      </c>
      <c r="F271" s="19" t="str">
        <f t="shared" si="29"/>
        <v>20-24 år</v>
      </c>
      <c r="G271" s="40" t="s">
        <v>516</v>
      </c>
      <c r="H271" s="41" t="s">
        <v>31</v>
      </c>
      <c r="I271" s="42" t="s">
        <v>517</v>
      </c>
      <c r="J271" s="43" t="s">
        <v>19</v>
      </c>
      <c r="K271" s="44">
        <v>36</v>
      </c>
      <c r="L271" s="45">
        <v>54139.143577011135</v>
      </c>
      <c r="M271" s="46">
        <v>55238.443198409615</v>
      </c>
      <c r="N271" s="45"/>
      <c r="O271" s="46"/>
    </row>
    <row r="272" spans="1:15" x14ac:dyDescent="0.2">
      <c r="A272" s="11" t="str">
        <f t="shared" si="24"/>
        <v>1219204 - Region Midtjylland25 år og derover</v>
      </c>
      <c r="B272" s="12" t="str">
        <f t="shared" si="27"/>
        <v>121920</v>
      </c>
      <c r="C272" s="14">
        <f t="shared" si="25"/>
        <v>0</v>
      </c>
      <c r="D272" s="14">
        <f t="shared" si="26"/>
        <v>0</v>
      </c>
      <c r="E272" s="19" t="str">
        <f t="shared" si="28"/>
        <v>121920 - Ledelse af logistikfunktioner</v>
      </c>
      <c r="F272" s="19" t="str">
        <f t="shared" si="29"/>
        <v>25 år og derover</v>
      </c>
      <c r="G272" s="40" t="s">
        <v>516</v>
      </c>
      <c r="H272" s="41" t="s">
        <v>31</v>
      </c>
      <c r="I272" s="42" t="s">
        <v>517</v>
      </c>
      <c r="J272" s="43" t="s">
        <v>9</v>
      </c>
      <c r="K272" s="44">
        <v>116</v>
      </c>
      <c r="L272" s="45">
        <v>55919.632942270604</v>
      </c>
      <c r="M272" s="46">
        <v>56981.128858907381</v>
      </c>
      <c r="N272" s="45"/>
      <c r="O272" s="46"/>
    </row>
    <row r="273" spans="1:15" x14ac:dyDescent="0.2">
      <c r="A273" s="11" t="str">
        <f t="shared" si="24"/>
        <v>1219204 - Region MidtjyllandAlle uanset erf.</v>
      </c>
      <c r="B273" s="12" t="str">
        <f t="shared" si="27"/>
        <v>121920</v>
      </c>
      <c r="C273" s="14">
        <f t="shared" si="25"/>
        <v>0</v>
      </c>
      <c r="D273" s="14">
        <f t="shared" si="26"/>
        <v>0</v>
      </c>
      <c r="E273" s="19" t="str">
        <f t="shared" si="28"/>
        <v>121920 - Ledelse af logistikfunktioner</v>
      </c>
      <c r="F273" s="19" t="str">
        <f t="shared" si="29"/>
        <v>Alle uanset erf.</v>
      </c>
      <c r="G273" s="40" t="s">
        <v>516</v>
      </c>
      <c r="H273" s="41" t="s">
        <v>31</v>
      </c>
      <c r="I273" s="42" t="s">
        <v>517</v>
      </c>
      <c r="J273" s="43" t="s">
        <v>10</v>
      </c>
      <c r="K273" s="44">
        <v>261</v>
      </c>
      <c r="L273" s="45">
        <v>54716.738425559612</v>
      </c>
      <c r="M273" s="46">
        <v>55922.475122929842</v>
      </c>
      <c r="N273" s="45"/>
      <c r="O273" s="46"/>
    </row>
    <row r="274" spans="1:15" x14ac:dyDescent="0.2">
      <c r="A274" s="11" t="str">
        <f t="shared" si="24"/>
        <v>1219205 - Region Nordjylland20-24 år</v>
      </c>
      <c r="B274" s="12" t="str">
        <f t="shared" si="27"/>
        <v>121920</v>
      </c>
      <c r="C274" s="14">
        <f t="shared" si="25"/>
        <v>0</v>
      </c>
      <c r="D274" s="14">
        <f t="shared" si="26"/>
        <v>0</v>
      </c>
      <c r="E274" s="19" t="str">
        <f t="shared" si="28"/>
        <v>121920 - Ledelse af logistikfunktioner</v>
      </c>
      <c r="F274" s="19" t="str">
        <f t="shared" si="29"/>
        <v>20-24 år</v>
      </c>
      <c r="G274" s="40" t="s">
        <v>516</v>
      </c>
      <c r="H274" s="41" t="s">
        <v>31</v>
      </c>
      <c r="I274" s="42" t="s">
        <v>21</v>
      </c>
      <c r="J274" s="43" t="s">
        <v>19</v>
      </c>
      <c r="K274" s="44">
        <v>11</v>
      </c>
      <c r="L274" s="45">
        <v>37475.129726299456</v>
      </c>
      <c r="M274" s="46">
        <v>38300.391173891636</v>
      </c>
      <c r="N274" s="45"/>
      <c r="O274" s="46"/>
    </row>
    <row r="275" spans="1:15" x14ac:dyDescent="0.2">
      <c r="A275" s="11" t="str">
        <f t="shared" si="24"/>
        <v>1219205 - Region Nordjylland25 år og derover</v>
      </c>
      <c r="B275" s="12" t="str">
        <f t="shared" si="27"/>
        <v>121920</v>
      </c>
      <c r="C275" s="14">
        <f t="shared" si="25"/>
        <v>0</v>
      </c>
      <c r="D275" s="14">
        <f t="shared" si="26"/>
        <v>0</v>
      </c>
      <c r="E275" s="19" t="str">
        <f t="shared" si="28"/>
        <v>121920 - Ledelse af logistikfunktioner</v>
      </c>
      <c r="F275" s="19" t="str">
        <f t="shared" si="29"/>
        <v>25 år og derover</v>
      </c>
      <c r="G275" s="40" t="s">
        <v>516</v>
      </c>
      <c r="H275" s="41" t="s">
        <v>31</v>
      </c>
      <c r="I275" s="42" t="s">
        <v>21</v>
      </c>
      <c r="J275" s="43" t="s">
        <v>9</v>
      </c>
      <c r="K275" s="44">
        <v>46</v>
      </c>
      <c r="L275" s="45">
        <v>54797.890045869543</v>
      </c>
      <c r="M275" s="46">
        <v>55838.092448200259</v>
      </c>
      <c r="N275" s="45"/>
      <c r="O275" s="46"/>
    </row>
    <row r="276" spans="1:15" x14ac:dyDescent="0.2">
      <c r="A276" s="11" t="str">
        <f t="shared" si="24"/>
        <v>1219205 - Region NordjyllandAlle uanset erf.</v>
      </c>
      <c r="B276" s="12" t="str">
        <f t="shared" si="27"/>
        <v>121920</v>
      </c>
      <c r="C276" s="14">
        <f t="shared" si="25"/>
        <v>0</v>
      </c>
      <c r="D276" s="14">
        <f t="shared" si="26"/>
        <v>0</v>
      </c>
      <c r="E276" s="19" t="str">
        <f t="shared" si="28"/>
        <v>121920 - Ledelse af logistikfunktioner</v>
      </c>
      <c r="F276" s="19" t="str">
        <f t="shared" si="29"/>
        <v>Alle uanset erf.</v>
      </c>
      <c r="G276" s="40" t="s">
        <v>516</v>
      </c>
      <c r="H276" s="41" t="s">
        <v>31</v>
      </c>
      <c r="I276" s="42" t="s">
        <v>21</v>
      </c>
      <c r="J276" s="43" t="s">
        <v>10</v>
      </c>
      <c r="K276" s="44">
        <v>76</v>
      </c>
      <c r="L276" s="45">
        <v>54098.432580578432</v>
      </c>
      <c r="M276" s="46">
        <v>55125.357513008115</v>
      </c>
      <c r="N276" s="45"/>
      <c r="O276" s="46"/>
    </row>
    <row r="277" spans="1:15" x14ac:dyDescent="0.2">
      <c r="A277" s="11" t="str">
        <f t="shared" si="24"/>
        <v>1219206 - Alle regionerUnder 1 år</v>
      </c>
      <c r="B277" s="12" t="str">
        <f t="shared" si="27"/>
        <v>121920</v>
      </c>
      <c r="C277" s="14">
        <f t="shared" si="25"/>
        <v>0</v>
      </c>
      <c r="D277" s="14">
        <f t="shared" si="26"/>
        <v>0</v>
      </c>
      <c r="E277" s="19" t="str">
        <f t="shared" si="28"/>
        <v>121920 - Ledelse af logistikfunktioner</v>
      </c>
      <c r="F277" s="19" t="str">
        <f t="shared" si="29"/>
        <v>Under 1 år</v>
      </c>
      <c r="G277" s="40" t="s">
        <v>516</v>
      </c>
      <c r="H277" s="41" t="s">
        <v>31</v>
      </c>
      <c r="I277" s="42" t="s">
        <v>11</v>
      </c>
      <c r="J277" s="43" t="s">
        <v>13</v>
      </c>
      <c r="K277" s="44">
        <v>25</v>
      </c>
      <c r="L277" s="45">
        <v>37568.948521531274</v>
      </c>
      <c r="M277" s="46">
        <v>38396.276006928529</v>
      </c>
      <c r="N277" s="45"/>
      <c r="O277" s="46"/>
    </row>
    <row r="278" spans="1:15" x14ac:dyDescent="0.2">
      <c r="A278" s="11" t="str">
        <f t="shared" si="24"/>
        <v>1219206 - Alle regioner2 år</v>
      </c>
      <c r="B278" s="12" t="str">
        <f t="shared" si="27"/>
        <v>121920</v>
      </c>
      <c r="C278" s="14">
        <f t="shared" si="25"/>
        <v>0</v>
      </c>
      <c r="D278" s="14">
        <f t="shared" si="26"/>
        <v>0</v>
      </c>
      <c r="E278" s="19" t="str">
        <f t="shared" si="28"/>
        <v>121920 - Ledelse af logistikfunktioner</v>
      </c>
      <c r="F278" s="19" t="str">
        <f t="shared" si="29"/>
        <v>2 år</v>
      </c>
      <c r="G278" s="40" t="s">
        <v>516</v>
      </c>
      <c r="H278" s="41" t="s">
        <v>31</v>
      </c>
      <c r="I278" s="42" t="s">
        <v>11</v>
      </c>
      <c r="J278" s="43" t="s">
        <v>23</v>
      </c>
      <c r="K278" s="44">
        <v>16</v>
      </c>
      <c r="L278" s="45">
        <v>50944.345872744954</v>
      </c>
      <c r="M278" s="46">
        <v>52066.220698226178</v>
      </c>
      <c r="N278" s="45"/>
      <c r="O278" s="46"/>
    </row>
    <row r="279" spans="1:15" x14ac:dyDescent="0.2">
      <c r="A279" s="11" t="str">
        <f t="shared" si="24"/>
        <v>1219206 - Alle regioner3 år</v>
      </c>
      <c r="B279" s="12" t="str">
        <f t="shared" si="27"/>
        <v>121920</v>
      </c>
      <c r="C279" s="14">
        <f t="shared" si="25"/>
        <v>0</v>
      </c>
      <c r="D279" s="14">
        <f t="shared" si="26"/>
        <v>0</v>
      </c>
      <c r="E279" s="19" t="str">
        <f t="shared" si="28"/>
        <v>121920 - Ledelse af logistikfunktioner</v>
      </c>
      <c r="F279" s="19" t="str">
        <f t="shared" si="29"/>
        <v>3 år</v>
      </c>
      <c r="G279" s="40" t="s">
        <v>516</v>
      </c>
      <c r="H279" s="41" t="s">
        <v>31</v>
      </c>
      <c r="I279" s="42" t="s">
        <v>11</v>
      </c>
      <c r="J279" s="43" t="s">
        <v>14</v>
      </c>
      <c r="K279" s="44">
        <v>15</v>
      </c>
      <c r="L279" s="45">
        <v>54932.920895395204</v>
      </c>
      <c r="M279" s="46">
        <v>56280.792274678381</v>
      </c>
      <c r="N279" s="45"/>
      <c r="O279" s="46"/>
    </row>
    <row r="280" spans="1:15" x14ac:dyDescent="0.2">
      <c r="A280" s="11" t="str">
        <f t="shared" si="24"/>
        <v>1219206 - Alle regioner4 år</v>
      </c>
      <c r="B280" s="12" t="str">
        <f t="shared" si="27"/>
        <v>121920</v>
      </c>
      <c r="C280" s="14">
        <f t="shared" si="25"/>
        <v>0</v>
      </c>
      <c r="D280" s="14">
        <f t="shared" si="26"/>
        <v>0</v>
      </c>
      <c r="E280" s="19" t="str">
        <f t="shared" si="28"/>
        <v>121920 - Ledelse af logistikfunktioner</v>
      </c>
      <c r="F280" s="19" t="str">
        <f t="shared" si="29"/>
        <v>4 år</v>
      </c>
      <c r="G280" s="40" t="s">
        <v>516</v>
      </c>
      <c r="H280" s="41" t="s">
        <v>31</v>
      </c>
      <c r="I280" s="42" t="s">
        <v>11</v>
      </c>
      <c r="J280" s="43" t="s">
        <v>24</v>
      </c>
      <c r="K280" s="44">
        <v>22</v>
      </c>
      <c r="L280" s="45">
        <v>47474.389675055521</v>
      </c>
      <c r="M280" s="46">
        <v>48519.850593614974</v>
      </c>
      <c r="N280" s="45"/>
      <c r="O280" s="46"/>
    </row>
    <row r="281" spans="1:15" x14ac:dyDescent="0.2">
      <c r="A281" s="11" t="str">
        <f t="shared" si="24"/>
        <v>1219206 - Alle regioner5-9 år</v>
      </c>
      <c r="B281" s="12" t="str">
        <f t="shared" si="27"/>
        <v>121920</v>
      </c>
      <c r="C281" s="14">
        <f t="shared" si="25"/>
        <v>0</v>
      </c>
      <c r="D281" s="14">
        <f t="shared" si="26"/>
        <v>0</v>
      </c>
      <c r="E281" s="19" t="str">
        <f t="shared" si="28"/>
        <v>121920 - Ledelse af logistikfunktioner</v>
      </c>
      <c r="F281" s="19" t="str">
        <f t="shared" si="29"/>
        <v>5-9 år</v>
      </c>
      <c r="G281" s="40" t="s">
        <v>516</v>
      </c>
      <c r="H281" s="41" t="s">
        <v>31</v>
      </c>
      <c r="I281" s="42" t="s">
        <v>11</v>
      </c>
      <c r="J281" s="43" t="s">
        <v>15</v>
      </c>
      <c r="K281" s="44">
        <v>83</v>
      </c>
      <c r="L281" s="45">
        <v>53801.176375643816</v>
      </c>
      <c r="M281" s="46">
        <v>54822.458634273069</v>
      </c>
      <c r="N281" s="45"/>
      <c r="O281" s="46"/>
    </row>
    <row r="282" spans="1:15" x14ac:dyDescent="0.2">
      <c r="A282" s="11" t="str">
        <f t="shared" si="24"/>
        <v>1219206 - Alle regioner0-4 år</v>
      </c>
      <c r="B282" s="12" t="str">
        <f t="shared" si="27"/>
        <v>121920</v>
      </c>
      <c r="C282" s="14">
        <f t="shared" si="25"/>
        <v>0</v>
      </c>
      <c r="D282" s="14">
        <f t="shared" si="26"/>
        <v>0</v>
      </c>
      <c r="E282" s="19" t="str">
        <f t="shared" si="28"/>
        <v>121920 - Ledelse af logistikfunktioner</v>
      </c>
      <c r="F282" s="19" t="str">
        <f t="shared" si="29"/>
        <v>0-4 år</v>
      </c>
      <c r="G282" s="40" t="s">
        <v>516</v>
      </c>
      <c r="H282" s="41" t="s">
        <v>31</v>
      </c>
      <c r="I282" s="42" t="s">
        <v>11</v>
      </c>
      <c r="J282" s="43" t="s">
        <v>16</v>
      </c>
      <c r="K282" s="44">
        <v>88</v>
      </c>
      <c r="L282" s="45">
        <v>48578.640242559493</v>
      </c>
      <c r="M282" s="46">
        <v>49648.418499804589</v>
      </c>
      <c r="N282" s="45"/>
      <c r="O282" s="46"/>
    </row>
    <row r="283" spans="1:15" x14ac:dyDescent="0.2">
      <c r="A283" s="11" t="str">
        <f t="shared" si="24"/>
        <v>1219206 - Alle regioner10-14 år</v>
      </c>
      <c r="B283" s="12" t="str">
        <f t="shared" si="27"/>
        <v>121920</v>
      </c>
      <c r="C283" s="14">
        <f t="shared" si="25"/>
        <v>0</v>
      </c>
      <c r="D283" s="14">
        <f t="shared" si="26"/>
        <v>0</v>
      </c>
      <c r="E283" s="19" t="str">
        <f t="shared" si="28"/>
        <v>121920 - Ledelse af logistikfunktioner</v>
      </c>
      <c r="F283" s="19" t="str">
        <f t="shared" si="29"/>
        <v>10-14 år</v>
      </c>
      <c r="G283" s="40" t="s">
        <v>516</v>
      </c>
      <c r="H283" s="41" t="s">
        <v>31</v>
      </c>
      <c r="I283" s="42" t="s">
        <v>11</v>
      </c>
      <c r="J283" s="43" t="s">
        <v>17</v>
      </c>
      <c r="K283" s="44">
        <v>120</v>
      </c>
      <c r="L283" s="45">
        <v>58462.435166451796</v>
      </c>
      <c r="M283" s="46">
        <v>59670.670604830608</v>
      </c>
      <c r="N283" s="45"/>
      <c r="O283" s="46"/>
    </row>
    <row r="284" spans="1:15" x14ac:dyDescent="0.2">
      <c r="A284" s="11" t="str">
        <f t="shared" si="24"/>
        <v>1219206 - Alle regioner15-20 år</v>
      </c>
      <c r="B284" s="12" t="str">
        <f t="shared" si="27"/>
        <v>121920</v>
      </c>
      <c r="C284" s="14">
        <f t="shared" si="25"/>
        <v>0</v>
      </c>
      <c r="D284" s="14">
        <f t="shared" si="26"/>
        <v>0</v>
      </c>
      <c r="E284" s="19" t="str">
        <f t="shared" si="28"/>
        <v>121920 - Ledelse af logistikfunktioner</v>
      </c>
      <c r="F284" s="19" t="str">
        <f t="shared" si="29"/>
        <v>15-20 år</v>
      </c>
      <c r="G284" s="40" t="s">
        <v>516</v>
      </c>
      <c r="H284" s="41" t="s">
        <v>31</v>
      </c>
      <c r="I284" s="42" t="s">
        <v>11</v>
      </c>
      <c r="J284" s="43" t="s">
        <v>18</v>
      </c>
      <c r="K284" s="44">
        <v>143</v>
      </c>
      <c r="L284" s="45">
        <v>58105.182859704095</v>
      </c>
      <c r="M284" s="46">
        <v>59216.786932425799</v>
      </c>
      <c r="N284" s="45"/>
      <c r="O284" s="46"/>
    </row>
    <row r="285" spans="1:15" x14ac:dyDescent="0.2">
      <c r="A285" s="11" t="str">
        <f t="shared" si="24"/>
        <v>1219206 - Alle regioner20-24 år</v>
      </c>
      <c r="B285" s="12" t="str">
        <f t="shared" si="27"/>
        <v>121920</v>
      </c>
      <c r="C285" s="14">
        <f t="shared" si="25"/>
        <v>0</v>
      </c>
      <c r="D285" s="14">
        <f t="shared" si="26"/>
        <v>0</v>
      </c>
      <c r="E285" s="19" t="str">
        <f t="shared" si="28"/>
        <v>121920 - Ledelse af logistikfunktioner</v>
      </c>
      <c r="F285" s="19" t="str">
        <f t="shared" si="29"/>
        <v>20-24 år</v>
      </c>
      <c r="G285" s="40" t="s">
        <v>516</v>
      </c>
      <c r="H285" s="41" t="s">
        <v>31</v>
      </c>
      <c r="I285" s="42" t="s">
        <v>11</v>
      </c>
      <c r="J285" s="43" t="s">
        <v>19</v>
      </c>
      <c r="K285" s="44">
        <v>148</v>
      </c>
      <c r="L285" s="45">
        <v>58573.876247700027</v>
      </c>
      <c r="M285" s="46">
        <v>59864.608738913063</v>
      </c>
      <c r="N285" s="45"/>
      <c r="O285" s="46"/>
    </row>
    <row r="286" spans="1:15" x14ac:dyDescent="0.2">
      <c r="A286" s="11" t="str">
        <f t="shared" si="24"/>
        <v>1219206 - Alle regioner25 år og derover</v>
      </c>
      <c r="B286" s="12" t="str">
        <f t="shared" si="27"/>
        <v>121920</v>
      </c>
      <c r="C286" s="14">
        <f t="shared" si="25"/>
        <v>0</v>
      </c>
      <c r="D286" s="14">
        <f t="shared" si="26"/>
        <v>0</v>
      </c>
      <c r="E286" s="19" t="str">
        <f t="shared" si="28"/>
        <v>121920 - Ledelse af logistikfunktioner</v>
      </c>
      <c r="F286" s="19" t="str">
        <f t="shared" si="29"/>
        <v>25 år og derover</v>
      </c>
      <c r="G286" s="40" t="s">
        <v>516</v>
      </c>
      <c r="H286" s="41" t="s">
        <v>31</v>
      </c>
      <c r="I286" s="42" t="s">
        <v>11</v>
      </c>
      <c r="J286" s="43" t="s">
        <v>9</v>
      </c>
      <c r="K286" s="44">
        <v>482</v>
      </c>
      <c r="L286" s="45">
        <v>53057.162462834247</v>
      </c>
      <c r="M286" s="46">
        <v>54154.794480971075</v>
      </c>
      <c r="N286" s="45"/>
      <c r="O286" s="46"/>
    </row>
    <row r="287" spans="1:15" x14ac:dyDescent="0.2">
      <c r="A287" s="11" t="str">
        <f t="shared" si="24"/>
        <v>1219206 - Alle regionerAlle uanset erf.</v>
      </c>
      <c r="B287" s="12" t="str">
        <f t="shared" si="27"/>
        <v>121920</v>
      </c>
      <c r="C287" s="14">
        <f t="shared" si="25"/>
        <v>0</v>
      </c>
      <c r="D287" s="14">
        <f t="shared" si="26"/>
        <v>0</v>
      </c>
      <c r="E287" s="19" t="str">
        <f t="shared" si="28"/>
        <v>121920 - Ledelse af logistikfunktioner</v>
      </c>
      <c r="F287" s="19" t="str">
        <f t="shared" si="29"/>
        <v>Alle uanset erf.</v>
      </c>
      <c r="G287" s="40" t="s">
        <v>516</v>
      </c>
      <c r="H287" s="41" t="s">
        <v>31</v>
      </c>
      <c r="I287" s="42" t="s">
        <v>11</v>
      </c>
      <c r="J287" s="43" t="s">
        <v>10</v>
      </c>
      <c r="K287" s="44">
        <v>1064</v>
      </c>
      <c r="L287" s="45">
        <v>54393.156448606664</v>
      </c>
      <c r="M287" s="46">
        <v>55441.111765099995</v>
      </c>
      <c r="N287" s="45"/>
      <c r="O287" s="46"/>
    </row>
    <row r="288" spans="1:15" x14ac:dyDescent="0.2">
      <c r="A288" s="11" t="str">
        <f t="shared" si="24"/>
        <v>1219901 - Region HovedstadenUnder 1 år</v>
      </c>
      <c r="B288" s="12" t="str">
        <f t="shared" si="27"/>
        <v>121990</v>
      </c>
      <c r="C288" s="14">
        <f t="shared" si="25"/>
        <v>0</v>
      </c>
      <c r="D288" s="14">
        <f t="shared" si="26"/>
        <v>0</v>
      </c>
      <c r="E288" s="19" t="str">
        <f t="shared" si="28"/>
        <v>121990 - Anden ledelse inden for forretningsservice og administrative funktioner i øvrigt</v>
      </c>
      <c r="F288" s="19" t="str">
        <f t="shared" si="29"/>
        <v>Under 1 år</v>
      </c>
      <c r="G288" s="40" t="s">
        <v>516</v>
      </c>
      <c r="H288" s="41" t="s">
        <v>32</v>
      </c>
      <c r="I288" s="42" t="s">
        <v>8</v>
      </c>
      <c r="J288" s="43" t="s">
        <v>13</v>
      </c>
      <c r="K288" s="44">
        <v>42</v>
      </c>
      <c r="L288" s="45">
        <v>33168.430659507518</v>
      </c>
      <c r="M288" s="46">
        <v>34003.831339118617</v>
      </c>
      <c r="N288" s="45"/>
      <c r="O288" s="46"/>
    </row>
    <row r="289" spans="1:15" x14ac:dyDescent="0.2">
      <c r="A289" s="11" t="str">
        <f t="shared" si="24"/>
        <v>1219901 - Region Hovedstaden1 år</v>
      </c>
      <c r="B289" s="12" t="str">
        <f t="shared" si="27"/>
        <v>121990</v>
      </c>
      <c r="C289" s="14">
        <f t="shared" si="25"/>
        <v>0</v>
      </c>
      <c r="D289" s="14">
        <f t="shared" si="26"/>
        <v>0</v>
      </c>
      <c r="E289" s="19" t="str">
        <f t="shared" si="28"/>
        <v>121990 - Anden ledelse inden for forretningsservice og administrative funktioner i øvrigt</v>
      </c>
      <c r="F289" s="19" t="str">
        <f t="shared" si="29"/>
        <v>1 år</v>
      </c>
      <c r="G289" s="40" t="s">
        <v>516</v>
      </c>
      <c r="H289" s="41" t="s">
        <v>32</v>
      </c>
      <c r="I289" s="42" t="s">
        <v>8</v>
      </c>
      <c r="J289" s="43" t="s">
        <v>22</v>
      </c>
      <c r="K289" s="44">
        <v>32</v>
      </c>
      <c r="L289" s="45">
        <v>39426.836976371327</v>
      </c>
      <c r="M289" s="46">
        <v>40398.218131857982</v>
      </c>
      <c r="N289" s="45"/>
      <c r="O289" s="46"/>
    </row>
    <row r="290" spans="1:15" x14ac:dyDescent="0.2">
      <c r="A290" s="11" t="str">
        <f t="shared" si="24"/>
        <v>1219901 - Region Hovedstaden2 år</v>
      </c>
      <c r="B290" s="12" t="str">
        <f t="shared" si="27"/>
        <v>121990</v>
      </c>
      <c r="C290" s="14">
        <f t="shared" si="25"/>
        <v>0</v>
      </c>
      <c r="D290" s="14">
        <f t="shared" si="26"/>
        <v>0</v>
      </c>
      <c r="E290" s="19" t="str">
        <f t="shared" si="28"/>
        <v>121990 - Anden ledelse inden for forretningsservice og administrative funktioner i øvrigt</v>
      </c>
      <c r="F290" s="19" t="str">
        <f t="shared" si="29"/>
        <v>2 år</v>
      </c>
      <c r="G290" s="40" t="s">
        <v>516</v>
      </c>
      <c r="H290" s="41" t="s">
        <v>32</v>
      </c>
      <c r="I290" s="42" t="s">
        <v>8</v>
      </c>
      <c r="J290" s="43" t="s">
        <v>23</v>
      </c>
      <c r="K290" s="44">
        <v>31</v>
      </c>
      <c r="L290" s="45">
        <v>44461.521469869818</v>
      </c>
      <c r="M290" s="46">
        <v>45420.679578074662</v>
      </c>
      <c r="N290" s="45"/>
      <c r="O290" s="46"/>
    </row>
    <row r="291" spans="1:15" x14ac:dyDescent="0.2">
      <c r="A291" s="11" t="str">
        <f t="shared" si="24"/>
        <v>1219901 - Region Hovedstaden3 år</v>
      </c>
      <c r="B291" s="12" t="str">
        <f t="shared" si="27"/>
        <v>121990</v>
      </c>
      <c r="C291" s="14">
        <f t="shared" si="25"/>
        <v>0</v>
      </c>
      <c r="D291" s="14">
        <f t="shared" si="26"/>
        <v>0</v>
      </c>
      <c r="E291" s="19" t="str">
        <f t="shared" si="28"/>
        <v>121990 - Anden ledelse inden for forretningsservice og administrative funktioner i øvrigt</v>
      </c>
      <c r="F291" s="19" t="str">
        <f t="shared" si="29"/>
        <v>3 år</v>
      </c>
      <c r="G291" s="40" t="s">
        <v>516</v>
      </c>
      <c r="H291" s="41" t="s">
        <v>32</v>
      </c>
      <c r="I291" s="42" t="s">
        <v>8</v>
      </c>
      <c r="J291" s="43" t="s">
        <v>14</v>
      </c>
      <c r="K291" s="44">
        <v>29</v>
      </c>
      <c r="L291" s="45">
        <v>46189.610514462562</v>
      </c>
      <c r="M291" s="46">
        <v>47155.130908578598</v>
      </c>
      <c r="N291" s="45"/>
      <c r="O291" s="46"/>
    </row>
    <row r="292" spans="1:15" x14ac:dyDescent="0.2">
      <c r="A292" s="11" t="str">
        <f t="shared" si="24"/>
        <v>1219901 - Region Hovedstaden4 år</v>
      </c>
      <c r="B292" s="12" t="str">
        <f t="shared" si="27"/>
        <v>121990</v>
      </c>
      <c r="C292" s="14">
        <f t="shared" si="25"/>
        <v>0</v>
      </c>
      <c r="D292" s="14">
        <f t="shared" si="26"/>
        <v>0</v>
      </c>
      <c r="E292" s="19" t="str">
        <f t="shared" si="28"/>
        <v>121990 - Anden ledelse inden for forretningsservice og administrative funktioner i øvrigt</v>
      </c>
      <c r="F292" s="19" t="str">
        <f t="shared" si="29"/>
        <v>4 år</v>
      </c>
      <c r="G292" s="40" t="s">
        <v>516</v>
      </c>
      <c r="H292" s="41" t="s">
        <v>32</v>
      </c>
      <c r="I292" s="42" t="s">
        <v>8</v>
      </c>
      <c r="J292" s="43" t="s">
        <v>24</v>
      </c>
      <c r="K292" s="44">
        <v>37</v>
      </c>
      <c r="L292" s="45">
        <v>41493.181139744316</v>
      </c>
      <c r="M292" s="46">
        <v>42394.719044066769</v>
      </c>
      <c r="N292" s="45"/>
      <c r="O292" s="46"/>
    </row>
    <row r="293" spans="1:15" x14ac:dyDescent="0.2">
      <c r="A293" s="11" t="str">
        <f t="shared" si="24"/>
        <v>1219901 - Region Hovedstaden5-9 år</v>
      </c>
      <c r="B293" s="12" t="str">
        <f t="shared" si="27"/>
        <v>121990</v>
      </c>
      <c r="C293" s="14">
        <f t="shared" si="25"/>
        <v>0</v>
      </c>
      <c r="D293" s="14">
        <f t="shared" si="26"/>
        <v>0</v>
      </c>
      <c r="E293" s="19" t="str">
        <f t="shared" si="28"/>
        <v>121990 - Anden ledelse inden for forretningsservice og administrative funktioner i øvrigt</v>
      </c>
      <c r="F293" s="19" t="str">
        <f t="shared" si="29"/>
        <v>5-9 år</v>
      </c>
      <c r="G293" s="40" t="s">
        <v>516</v>
      </c>
      <c r="H293" s="41" t="s">
        <v>32</v>
      </c>
      <c r="I293" s="42" t="s">
        <v>8</v>
      </c>
      <c r="J293" s="43" t="s">
        <v>15</v>
      </c>
      <c r="K293" s="44">
        <v>200</v>
      </c>
      <c r="L293" s="45">
        <v>53263.04546999032</v>
      </c>
      <c r="M293" s="46">
        <v>54434.615224669789</v>
      </c>
      <c r="N293" s="45"/>
      <c r="O293" s="46"/>
    </row>
    <row r="294" spans="1:15" x14ac:dyDescent="0.2">
      <c r="A294" s="11" t="str">
        <f t="shared" si="24"/>
        <v>1219901 - Region Hovedstaden0-4 år</v>
      </c>
      <c r="B294" s="12" t="str">
        <f t="shared" si="27"/>
        <v>121990</v>
      </c>
      <c r="C294" s="14">
        <f t="shared" si="25"/>
        <v>0</v>
      </c>
      <c r="D294" s="14">
        <f t="shared" si="26"/>
        <v>0</v>
      </c>
      <c r="E294" s="19" t="str">
        <f t="shared" si="28"/>
        <v>121990 - Anden ledelse inden for forretningsservice og administrative funktioner i øvrigt</v>
      </c>
      <c r="F294" s="19" t="str">
        <f t="shared" si="29"/>
        <v>0-4 år</v>
      </c>
      <c r="G294" s="40" t="s">
        <v>516</v>
      </c>
      <c r="H294" s="41" t="s">
        <v>32</v>
      </c>
      <c r="I294" s="42" t="s">
        <v>8</v>
      </c>
      <c r="J294" s="43" t="s">
        <v>16</v>
      </c>
      <c r="K294" s="44">
        <v>171</v>
      </c>
      <c r="L294" s="45">
        <v>42391.973708679885</v>
      </c>
      <c r="M294" s="46">
        <v>43313.040016146217</v>
      </c>
      <c r="N294" s="45"/>
      <c r="O294" s="46"/>
    </row>
    <row r="295" spans="1:15" x14ac:dyDescent="0.2">
      <c r="A295" s="11" t="str">
        <f t="shared" si="24"/>
        <v>1219901 - Region Hovedstaden10-14 år</v>
      </c>
      <c r="B295" s="12" t="str">
        <f t="shared" si="27"/>
        <v>121990</v>
      </c>
      <c r="C295" s="14">
        <f t="shared" si="25"/>
        <v>0</v>
      </c>
      <c r="D295" s="14">
        <f t="shared" si="26"/>
        <v>0</v>
      </c>
      <c r="E295" s="19" t="str">
        <f t="shared" si="28"/>
        <v>121990 - Anden ledelse inden for forretningsservice og administrative funktioner i øvrigt</v>
      </c>
      <c r="F295" s="19" t="str">
        <f t="shared" si="29"/>
        <v>10-14 år</v>
      </c>
      <c r="G295" s="40" t="s">
        <v>516</v>
      </c>
      <c r="H295" s="41" t="s">
        <v>32</v>
      </c>
      <c r="I295" s="42" t="s">
        <v>8</v>
      </c>
      <c r="J295" s="43" t="s">
        <v>17</v>
      </c>
      <c r="K295" s="44">
        <v>226</v>
      </c>
      <c r="L295" s="45">
        <v>59579.143992930214</v>
      </c>
      <c r="M295" s="46">
        <v>60588.079954319233</v>
      </c>
      <c r="N295" s="45"/>
      <c r="O295" s="46"/>
    </row>
    <row r="296" spans="1:15" x14ac:dyDescent="0.2">
      <c r="A296" s="11" t="str">
        <f t="shared" si="24"/>
        <v>1219901 - Region Hovedstaden15-20 år</v>
      </c>
      <c r="B296" s="12" t="str">
        <f t="shared" si="27"/>
        <v>121990</v>
      </c>
      <c r="C296" s="14">
        <f t="shared" si="25"/>
        <v>0</v>
      </c>
      <c r="D296" s="14">
        <f t="shared" si="26"/>
        <v>0</v>
      </c>
      <c r="E296" s="19" t="str">
        <f t="shared" si="28"/>
        <v>121990 - Anden ledelse inden for forretningsservice og administrative funktioner i øvrigt</v>
      </c>
      <c r="F296" s="19" t="str">
        <f t="shared" si="29"/>
        <v>15-20 år</v>
      </c>
      <c r="G296" s="40" t="s">
        <v>516</v>
      </c>
      <c r="H296" s="41" t="s">
        <v>32</v>
      </c>
      <c r="I296" s="42" t="s">
        <v>8</v>
      </c>
      <c r="J296" s="43" t="s">
        <v>18</v>
      </c>
      <c r="K296" s="44">
        <v>288</v>
      </c>
      <c r="L296" s="45">
        <v>64155.464941408572</v>
      </c>
      <c r="M296" s="46">
        <v>65549.394783020776</v>
      </c>
      <c r="N296" s="45"/>
      <c r="O296" s="46"/>
    </row>
    <row r="297" spans="1:15" x14ac:dyDescent="0.2">
      <c r="A297" s="11" t="str">
        <f t="shared" si="24"/>
        <v>1219901 - Region Hovedstaden20-24 år</v>
      </c>
      <c r="B297" s="12" t="str">
        <f t="shared" si="27"/>
        <v>121990</v>
      </c>
      <c r="C297" s="14">
        <f t="shared" si="25"/>
        <v>0</v>
      </c>
      <c r="D297" s="14">
        <f t="shared" si="26"/>
        <v>0</v>
      </c>
      <c r="E297" s="19" t="str">
        <f t="shared" si="28"/>
        <v>121990 - Anden ledelse inden for forretningsservice og administrative funktioner i øvrigt</v>
      </c>
      <c r="F297" s="19" t="str">
        <f t="shared" si="29"/>
        <v>20-24 år</v>
      </c>
      <c r="G297" s="40" t="s">
        <v>516</v>
      </c>
      <c r="H297" s="41" t="s">
        <v>32</v>
      </c>
      <c r="I297" s="42" t="s">
        <v>8</v>
      </c>
      <c r="J297" s="43" t="s">
        <v>19</v>
      </c>
      <c r="K297" s="44">
        <v>286</v>
      </c>
      <c r="L297" s="45">
        <v>62629.300386954368</v>
      </c>
      <c r="M297" s="46">
        <v>64172.333682109653</v>
      </c>
      <c r="N297" s="45"/>
      <c r="O297" s="46"/>
    </row>
    <row r="298" spans="1:15" x14ac:dyDescent="0.2">
      <c r="A298" s="11" t="str">
        <f t="shared" si="24"/>
        <v>1219901 - Region Hovedstaden25 år og derover</v>
      </c>
      <c r="B298" s="12" t="str">
        <f t="shared" si="27"/>
        <v>121990</v>
      </c>
      <c r="C298" s="14">
        <f t="shared" si="25"/>
        <v>0</v>
      </c>
      <c r="D298" s="14">
        <f t="shared" si="26"/>
        <v>0</v>
      </c>
      <c r="E298" s="19" t="str">
        <f t="shared" si="28"/>
        <v>121990 - Anden ledelse inden for forretningsservice og administrative funktioner i øvrigt</v>
      </c>
      <c r="F298" s="19" t="str">
        <f t="shared" si="29"/>
        <v>25 år og derover</v>
      </c>
      <c r="G298" s="40" t="s">
        <v>516</v>
      </c>
      <c r="H298" s="41" t="s">
        <v>32</v>
      </c>
      <c r="I298" s="42" t="s">
        <v>8</v>
      </c>
      <c r="J298" s="43" t="s">
        <v>9</v>
      </c>
      <c r="K298" s="44">
        <v>743</v>
      </c>
      <c r="L298" s="45">
        <v>60121.338224352919</v>
      </c>
      <c r="M298" s="46">
        <v>61377.831028303233</v>
      </c>
      <c r="N298" s="45"/>
      <c r="O298" s="46"/>
    </row>
    <row r="299" spans="1:15" x14ac:dyDescent="0.2">
      <c r="A299" s="11" t="str">
        <f t="shared" si="24"/>
        <v>1219901 - Region HovedstadenAlle uanset erf.</v>
      </c>
      <c r="B299" s="12" t="str">
        <f t="shared" si="27"/>
        <v>121990</v>
      </c>
      <c r="C299" s="14">
        <f t="shared" si="25"/>
        <v>0</v>
      </c>
      <c r="D299" s="14">
        <f t="shared" si="26"/>
        <v>0</v>
      </c>
      <c r="E299" s="19" t="str">
        <f t="shared" si="28"/>
        <v>121990 - Anden ledelse inden for forretningsservice og administrative funktioner i øvrigt</v>
      </c>
      <c r="F299" s="19" t="str">
        <f t="shared" si="29"/>
        <v>Alle uanset erf.</v>
      </c>
      <c r="G299" s="40" t="s">
        <v>516</v>
      </c>
      <c r="H299" s="41" t="s">
        <v>32</v>
      </c>
      <c r="I299" s="42" t="s">
        <v>8</v>
      </c>
      <c r="J299" s="43" t="s">
        <v>10</v>
      </c>
      <c r="K299" s="44">
        <v>1914</v>
      </c>
      <c r="L299" s="45">
        <v>57775.362154637529</v>
      </c>
      <c r="M299" s="46">
        <v>59029.08196726867</v>
      </c>
      <c r="N299" s="45"/>
      <c r="O299" s="46"/>
    </row>
    <row r="300" spans="1:15" x14ac:dyDescent="0.2">
      <c r="A300" s="11" t="str">
        <f t="shared" si="24"/>
        <v>1219902 - Region SjællandUnder 1 år</v>
      </c>
      <c r="B300" s="12" t="str">
        <f t="shared" si="27"/>
        <v>121990</v>
      </c>
      <c r="C300" s="14">
        <f t="shared" si="25"/>
        <v>0</v>
      </c>
      <c r="D300" s="14">
        <f t="shared" si="26"/>
        <v>0</v>
      </c>
      <c r="E300" s="19" t="str">
        <f t="shared" si="28"/>
        <v>121990 - Anden ledelse inden for forretningsservice og administrative funktioner i øvrigt</v>
      </c>
      <c r="F300" s="19" t="str">
        <f t="shared" si="29"/>
        <v>Under 1 år</v>
      </c>
      <c r="G300" s="40" t="s">
        <v>516</v>
      </c>
      <c r="H300" s="41" t="s">
        <v>32</v>
      </c>
      <c r="I300" s="42" t="s">
        <v>20</v>
      </c>
      <c r="J300" s="43" t="s">
        <v>13</v>
      </c>
      <c r="K300" s="44">
        <v>15</v>
      </c>
      <c r="L300" s="45">
        <v>67496.899729928613</v>
      </c>
      <c r="M300" s="46">
        <v>68639.917988597692</v>
      </c>
      <c r="N300" s="45"/>
      <c r="O300" s="46"/>
    </row>
    <row r="301" spans="1:15" x14ac:dyDescent="0.2">
      <c r="A301" s="11" t="str">
        <f t="shared" si="24"/>
        <v>1219902 - Region Sjælland4 år</v>
      </c>
      <c r="B301" s="12" t="str">
        <f t="shared" si="27"/>
        <v>121990</v>
      </c>
      <c r="C301" s="14">
        <f t="shared" si="25"/>
        <v>0</v>
      </c>
      <c r="D301" s="14">
        <f t="shared" si="26"/>
        <v>0</v>
      </c>
      <c r="E301" s="19" t="str">
        <f t="shared" si="28"/>
        <v>121990 - Anden ledelse inden for forretningsservice og administrative funktioner i øvrigt</v>
      </c>
      <c r="F301" s="19" t="str">
        <f t="shared" si="29"/>
        <v>4 år</v>
      </c>
      <c r="G301" s="40" t="s">
        <v>516</v>
      </c>
      <c r="H301" s="41" t="s">
        <v>32</v>
      </c>
      <c r="I301" s="42" t="s">
        <v>20</v>
      </c>
      <c r="J301" s="43" t="s">
        <v>24</v>
      </c>
      <c r="K301" s="44">
        <v>13</v>
      </c>
      <c r="L301" s="45">
        <v>35175.160696280538</v>
      </c>
      <c r="M301" s="46">
        <v>36038.242279990343</v>
      </c>
      <c r="N301" s="45"/>
      <c r="O301" s="46"/>
    </row>
    <row r="302" spans="1:15" x14ac:dyDescent="0.2">
      <c r="A302" s="11" t="str">
        <f t="shared" si="24"/>
        <v>1219902 - Region Sjælland5-9 år</v>
      </c>
      <c r="B302" s="12" t="str">
        <f t="shared" si="27"/>
        <v>121990</v>
      </c>
      <c r="C302" s="14">
        <f t="shared" si="25"/>
        <v>0</v>
      </c>
      <c r="D302" s="14">
        <f t="shared" si="26"/>
        <v>0</v>
      </c>
      <c r="E302" s="19" t="str">
        <f t="shared" si="28"/>
        <v>121990 - Anden ledelse inden for forretningsservice og administrative funktioner i øvrigt</v>
      </c>
      <c r="F302" s="19" t="str">
        <f t="shared" si="29"/>
        <v>5-9 år</v>
      </c>
      <c r="G302" s="40" t="s">
        <v>516</v>
      </c>
      <c r="H302" s="41" t="s">
        <v>32</v>
      </c>
      <c r="I302" s="42" t="s">
        <v>20</v>
      </c>
      <c r="J302" s="43" t="s">
        <v>15</v>
      </c>
      <c r="K302" s="44">
        <v>35</v>
      </c>
      <c r="L302" s="45">
        <v>40727.814046923886</v>
      </c>
      <c r="M302" s="46">
        <v>41506.973525294787</v>
      </c>
      <c r="N302" s="45"/>
      <c r="O302" s="46"/>
    </row>
    <row r="303" spans="1:15" x14ac:dyDescent="0.2">
      <c r="A303" s="11" t="str">
        <f t="shared" si="24"/>
        <v>1219902 - Region Sjælland0-4 år</v>
      </c>
      <c r="B303" s="12" t="str">
        <f t="shared" si="27"/>
        <v>121990</v>
      </c>
      <c r="C303" s="14">
        <f t="shared" si="25"/>
        <v>0</v>
      </c>
      <c r="D303" s="14">
        <f t="shared" si="26"/>
        <v>0</v>
      </c>
      <c r="E303" s="19" t="str">
        <f t="shared" si="28"/>
        <v>121990 - Anden ledelse inden for forretningsservice og administrative funktioner i øvrigt</v>
      </c>
      <c r="F303" s="19" t="str">
        <f t="shared" si="29"/>
        <v>0-4 år</v>
      </c>
      <c r="G303" s="40" t="s">
        <v>516</v>
      </c>
      <c r="H303" s="41" t="s">
        <v>32</v>
      </c>
      <c r="I303" s="42" t="s">
        <v>20</v>
      </c>
      <c r="J303" s="43" t="s">
        <v>16</v>
      </c>
      <c r="K303" s="44">
        <v>48</v>
      </c>
      <c r="L303" s="45">
        <v>46732.065210191366</v>
      </c>
      <c r="M303" s="46">
        <v>47523.443836680752</v>
      </c>
      <c r="N303" s="45"/>
      <c r="O303" s="46"/>
    </row>
    <row r="304" spans="1:15" x14ac:dyDescent="0.2">
      <c r="A304" s="11" t="str">
        <f t="shared" si="24"/>
        <v>1219902 - Region Sjælland10-14 år</v>
      </c>
      <c r="B304" s="12" t="str">
        <f t="shared" si="27"/>
        <v>121990</v>
      </c>
      <c r="C304" s="14">
        <f t="shared" si="25"/>
        <v>0</v>
      </c>
      <c r="D304" s="14">
        <f t="shared" si="26"/>
        <v>0</v>
      </c>
      <c r="E304" s="19" t="str">
        <f t="shared" si="28"/>
        <v>121990 - Anden ledelse inden for forretningsservice og administrative funktioner i øvrigt</v>
      </c>
      <c r="F304" s="19" t="str">
        <f t="shared" si="29"/>
        <v>10-14 år</v>
      </c>
      <c r="G304" s="40" t="s">
        <v>516</v>
      </c>
      <c r="H304" s="41" t="s">
        <v>32</v>
      </c>
      <c r="I304" s="42" t="s">
        <v>20</v>
      </c>
      <c r="J304" s="43" t="s">
        <v>17</v>
      </c>
      <c r="K304" s="44">
        <v>41</v>
      </c>
      <c r="L304" s="45">
        <v>49613.297921195939</v>
      </c>
      <c r="M304" s="46">
        <v>50813.882307548432</v>
      </c>
      <c r="N304" s="45"/>
      <c r="O304" s="46"/>
    </row>
    <row r="305" spans="1:15" x14ac:dyDescent="0.2">
      <c r="A305" s="11" t="str">
        <f t="shared" si="24"/>
        <v>1219902 - Region Sjælland15-20 år</v>
      </c>
      <c r="B305" s="12" t="str">
        <f t="shared" si="27"/>
        <v>121990</v>
      </c>
      <c r="C305" s="14">
        <f t="shared" si="25"/>
        <v>0</v>
      </c>
      <c r="D305" s="14">
        <f t="shared" si="26"/>
        <v>0</v>
      </c>
      <c r="E305" s="19" t="str">
        <f t="shared" si="28"/>
        <v>121990 - Anden ledelse inden for forretningsservice og administrative funktioner i øvrigt</v>
      </c>
      <c r="F305" s="19" t="str">
        <f t="shared" si="29"/>
        <v>15-20 år</v>
      </c>
      <c r="G305" s="40" t="s">
        <v>516</v>
      </c>
      <c r="H305" s="41" t="s">
        <v>32</v>
      </c>
      <c r="I305" s="42" t="s">
        <v>20</v>
      </c>
      <c r="J305" s="43" t="s">
        <v>18</v>
      </c>
      <c r="K305" s="44">
        <v>48</v>
      </c>
      <c r="L305" s="45">
        <v>45118.182004918737</v>
      </c>
      <c r="M305" s="46">
        <v>46229.784028577415</v>
      </c>
      <c r="N305" s="45"/>
      <c r="O305" s="46"/>
    </row>
    <row r="306" spans="1:15" x14ac:dyDescent="0.2">
      <c r="A306" s="11" t="str">
        <f t="shared" si="24"/>
        <v>1219902 - Region Sjælland20-24 år</v>
      </c>
      <c r="B306" s="12" t="str">
        <f t="shared" si="27"/>
        <v>121990</v>
      </c>
      <c r="C306" s="14">
        <f t="shared" si="25"/>
        <v>0</v>
      </c>
      <c r="D306" s="14">
        <f t="shared" si="26"/>
        <v>0</v>
      </c>
      <c r="E306" s="19" t="str">
        <f t="shared" si="28"/>
        <v>121990 - Anden ledelse inden for forretningsservice og administrative funktioner i øvrigt</v>
      </c>
      <c r="F306" s="19" t="str">
        <f t="shared" si="29"/>
        <v>20-24 år</v>
      </c>
      <c r="G306" s="40" t="s">
        <v>516</v>
      </c>
      <c r="H306" s="41" t="s">
        <v>32</v>
      </c>
      <c r="I306" s="42" t="s">
        <v>20</v>
      </c>
      <c r="J306" s="43" t="s">
        <v>19</v>
      </c>
      <c r="K306" s="44">
        <v>49</v>
      </c>
      <c r="L306" s="45">
        <v>59914.068739222668</v>
      </c>
      <c r="M306" s="46">
        <v>61423.101658411004</v>
      </c>
      <c r="N306" s="45"/>
      <c r="O306" s="46"/>
    </row>
    <row r="307" spans="1:15" x14ac:dyDescent="0.2">
      <c r="A307" s="11" t="str">
        <f t="shared" si="24"/>
        <v>1219902 - Region Sjælland25 år og derover</v>
      </c>
      <c r="B307" s="12" t="str">
        <f t="shared" si="27"/>
        <v>121990</v>
      </c>
      <c r="C307" s="14">
        <f t="shared" si="25"/>
        <v>0</v>
      </c>
      <c r="D307" s="14">
        <f t="shared" si="26"/>
        <v>0</v>
      </c>
      <c r="E307" s="19" t="str">
        <f t="shared" si="28"/>
        <v>121990 - Anden ledelse inden for forretningsservice og administrative funktioner i øvrigt</v>
      </c>
      <c r="F307" s="19" t="str">
        <f t="shared" si="29"/>
        <v>25 år og derover</v>
      </c>
      <c r="G307" s="40" t="s">
        <v>516</v>
      </c>
      <c r="H307" s="41" t="s">
        <v>32</v>
      </c>
      <c r="I307" s="42" t="s">
        <v>20</v>
      </c>
      <c r="J307" s="43" t="s">
        <v>9</v>
      </c>
      <c r="K307" s="44">
        <v>195</v>
      </c>
      <c r="L307" s="45">
        <v>51340.744206616102</v>
      </c>
      <c r="M307" s="46">
        <v>52448.306194129684</v>
      </c>
      <c r="N307" s="45"/>
      <c r="O307" s="46"/>
    </row>
    <row r="308" spans="1:15" x14ac:dyDescent="0.2">
      <c r="A308" s="11" t="str">
        <f t="shared" si="24"/>
        <v>1219902 - Region SjællandAlle uanset erf.</v>
      </c>
      <c r="B308" s="12" t="str">
        <f t="shared" si="27"/>
        <v>121990</v>
      </c>
      <c r="C308" s="14">
        <f t="shared" si="25"/>
        <v>0</v>
      </c>
      <c r="D308" s="14">
        <f t="shared" si="26"/>
        <v>0</v>
      </c>
      <c r="E308" s="19" t="str">
        <f t="shared" si="28"/>
        <v>121990 - Anden ledelse inden for forretningsservice og administrative funktioner i øvrigt</v>
      </c>
      <c r="F308" s="19" t="str">
        <f t="shared" si="29"/>
        <v>Alle uanset erf.</v>
      </c>
      <c r="G308" s="40" t="s">
        <v>516</v>
      </c>
      <c r="H308" s="41" t="s">
        <v>32</v>
      </c>
      <c r="I308" s="42" t="s">
        <v>20</v>
      </c>
      <c r="J308" s="43" t="s">
        <v>10</v>
      </c>
      <c r="K308" s="44">
        <v>416</v>
      </c>
      <c r="L308" s="45">
        <v>50076.279745790474</v>
      </c>
      <c r="M308" s="46">
        <v>51278.936744869396</v>
      </c>
      <c r="N308" s="45"/>
      <c r="O308" s="46"/>
    </row>
    <row r="309" spans="1:15" x14ac:dyDescent="0.2">
      <c r="A309" s="11" t="str">
        <f t="shared" si="24"/>
        <v>1219903 - Region Syddanmark4 år</v>
      </c>
      <c r="B309" s="12" t="str">
        <f t="shared" si="27"/>
        <v>121990</v>
      </c>
      <c r="C309" s="14">
        <f t="shared" si="25"/>
        <v>0</v>
      </c>
      <c r="D309" s="14">
        <f t="shared" si="26"/>
        <v>0</v>
      </c>
      <c r="E309" s="19" t="str">
        <f t="shared" si="28"/>
        <v>121990 - Anden ledelse inden for forretningsservice og administrative funktioner i øvrigt</v>
      </c>
      <c r="F309" s="19" t="str">
        <f t="shared" si="29"/>
        <v>4 år</v>
      </c>
      <c r="G309" s="40" t="s">
        <v>516</v>
      </c>
      <c r="H309" s="41" t="s">
        <v>32</v>
      </c>
      <c r="I309" s="42" t="s">
        <v>544</v>
      </c>
      <c r="J309" s="43" t="s">
        <v>24</v>
      </c>
      <c r="K309" s="44">
        <v>17</v>
      </c>
      <c r="L309" s="45">
        <v>54322.54243002065</v>
      </c>
      <c r="M309" s="46">
        <v>55491.045910984678</v>
      </c>
      <c r="N309" s="45"/>
      <c r="O309" s="46"/>
    </row>
    <row r="310" spans="1:15" x14ac:dyDescent="0.2">
      <c r="A310" s="11" t="str">
        <f t="shared" si="24"/>
        <v>1219903 - Region Syddanmark5-9 år</v>
      </c>
      <c r="B310" s="12" t="str">
        <f t="shared" si="27"/>
        <v>121990</v>
      </c>
      <c r="C310" s="14">
        <f t="shared" si="25"/>
        <v>0</v>
      </c>
      <c r="D310" s="14">
        <f t="shared" si="26"/>
        <v>0</v>
      </c>
      <c r="E310" s="19" t="str">
        <f t="shared" si="28"/>
        <v>121990 - Anden ledelse inden for forretningsservice og administrative funktioner i øvrigt</v>
      </c>
      <c r="F310" s="19" t="str">
        <f t="shared" si="29"/>
        <v>5-9 år</v>
      </c>
      <c r="G310" s="40" t="s">
        <v>516</v>
      </c>
      <c r="H310" s="41" t="s">
        <v>32</v>
      </c>
      <c r="I310" s="42" t="s">
        <v>544</v>
      </c>
      <c r="J310" s="43" t="s">
        <v>15</v>
      </c>
      <c r="K310" s="44">
        <v>70</v>
      </c>
      <c r="L310" s="45">
        <v>51925.056231250135</v>
      </c>
      <c r="M310" s="46">
        <v>52727.547819528474</v>
      </c>
      <c r="N310" s="45"/>
      <c r="O310" s="46"/>
    </row>
    <row r="311" spans="1:15" x14ac:dyDescent="0.2">
      <c r="A311" s="11" t="str">
        <f t="shared" si="24"/>
        <v>1219903 - Region Syddanmark0-4 år</v>
      </c>
      <c r="B311" s="12" t="str">
        <f t="shared" si="27"/>
        <v>121990</v>
      </c>
      <c r="C311" s="14">
        <f t="shared" si="25"/>
        <v>0</v>
      </c>
      <c r="D311" s="14">
        <f t="shared" si="26"/>
        <v>0</v>
      </c>
      <c r="E311" s="19" t="str">
        <f t="shared" si="28"/>
        <v>121990 - Anden ledelse inden for forretningsservice og administrative funktioner i øvrigt</v>
      </c>
      <c r="F311" s="19" t="str">
        <f t="shared" si="29"/>
        <v>0-4 år</v>
      </c>
      <c r="G311" s="40" t="s">
        <v>516</v>
      </c>
      <c r="H311" s="41" t="s">
        <v>32</v>
      </c>
      <c r="I311" s="42" t="s">
        <v>544</v>
      </c>
      <c r="J311" s="43" t="s">
        <v>16</v>
      </c>
      <c r="K311" s="44">
        <v>51</v>
      </c>
      <c r="L311" s="45">
        <v>52402.690510668574</v>
      </c>
      <c r="M311" s="46">
        <v>53413.418292181355</v>
      </c>
      <c r="N311" s="45"/>
      <c r="O311" s="46"/>
    </row>
    <row r="312" spans="1:15" x14ac:dyDescent="0.2">
      <c r="A312" s="11" t="str">
        <f t="shared" si="24"/>
        <v>1219903 - Region Syddanmark10-14 år</v>
      </c>
      <c r="B312" s="12" t="str">
        <f t="shared" si="27"/>
        <v>121990</v>
      </c>
      <c r="C312" s="14">
        <f t="shared" si="25"/>
        <v>0</v>
      </c>
      <c r="D312" s="14">
        <f t="shared" si="26"/>
        <v>0</v>
      </c>
      <c r="E312" s="19" t="str">
        <f t="shared" si="28"/>
        <v>121990 - Anden ledelse inden for forretningsservice og administrative funktioner i øvrigt</v>
      </c>
      <c r="F312" s="19" t="str">
        <f t="shared" si="29"/>
        <v>10-14 år</v>
      </c>
      <c r="G312" s="40" t="s">
        <v>516</v>
      </c>
      <c r="H312" s="41" t="s">
        <v>32</v>
      </c>
      <c r="I312" s="42" t="s">
        <v>544</v>
      </c>
      <c r="J312" s="43" t="s">
        <v>17</v>
      </c>
      <c r="K312" s="44">
        <v>85</v>
      </c>
      <c r="L312" s="45">
        <v>57810.984653550433</v>
      </c>
      <c r="M312" s="46">
        <v>58704.44211439458</v>
      </c>
      <c r="N312" s="45"/>
      <c r="O312" s="46"/>
    </row>
    <row r="313" spans="1:15" x14ac:dyDescent="0.2">
      <c r="A313" s="11" t="str">
        <f t="shared" si="24"/>
        <v>1219903 - Region Syddanmark15-20 år</v>
      </c>
      <c r="B313" s="12" t="str">
        <f t="shared" si="27"/>
        <v>121990</v>
      </c>
      <c r="C313" s="14">
        <f t="shared" si="25"/>
        <v>0</v>
      </c>
      <c r="D313" s="14">
        <f t="shared" si="26"/>
        <v>0</v>
      </c>
      <c r="E313" s="19" t="str">
        <f t="shared" si="28"/>
        <v>121990 - Anden ledelse inden for forretningsservice og administrative funktioner i øvrigt</v>
      </c>
      <c r="F313" s="19" t="str">
        <f t="shared" si="29"/>
        <v>15-20 år</v>
      </c>
      <c r="G313" s="40" t="s">
        <v>516</v>
      </c>
      <c r="H313" s="41" t="s">
        <v>32</v>
      </c>
      <c r="I313" s="42" t="s">
        <v>544</v>
      </c>
      <c r="J313" s="43" t="s">
        <v>18</v>
      </c>
      <c r="K313" s="44">
        <v>78</v>
      </c>
      <c r="L313" s="45">
        <v>54619.856124137135</v>
      </c>
      <c r="M313" s="46">
        <v>55656.678992822897</v>
      </c>
      <c r="N313" s="45"/>
      <c r="O313" s="46"/>
    </row>
    <row r="314" spans="1:15" x14ac:dyDescent="0.2">
      <c r="A314" s="11" t="str">
        <f t="shared" si="24"/>
        <v>1219903 - Region Syddanmark20-24 år</v>
      </c>
      <c r="B314" s="12" t="str">
        <f t="shared" si="27"/>
        <v>121990</v>
      </c>
      <c r="C314" s="14">
        <f t="shared" si="25"/>
        <v>0</v>
      </c>
      <c r="D314" s="14">
        <f t="shared" si="26"/>
        <v>0</v>
      </c>
      <c r="E314" s="19" t="str">
        <f t="shared" si="28"/>
        <v>121990 - Anden ledelse inden for forretningsservice og administrative funktioner i øvrigt</v>
      </c>
      <c r="F314" s="19" t="str">
        <f t="shared" si="29"/>
        <v>20-24 år</v>
      </c>
      <c r="G314" s="40" t="s">
        <v>516</v>
      </c>
      <c r="H314" s="41" t="s">
        <v>32</v>
      </c>
      <c r="I314" s="42" t="s">
        <v>544</v>
      </c>
      <c r="J314" s="43" t="s">
        <v>19</v>
      </c>
      <c r="K314" s="44">
        <v>99</v>
      </c>
      <c r="L314" s="45">
        <v>60294.437305333573</v>
      </c>
      <c r="M314" s="46">
        <v>61509.939921942489</v>
      </c>
      <c r="N314" s="45"/>
      <c r="O314" s="46"/>
    </row>
    <row r="315" spans="1:15" x14ac:dyDescent="0.2">
      <c r="A315" s="11" t="str">
        <f t="shared" si="24"/>
        <v>1219903 - Region Syddanmark25 år og derover</v>
      </c>
      <c r="B315" s="12" t="str">
        <f t="shared" si="27"/>
        <v>121990</v>
      </c>
      <c r="C315" s="14">
        <f t="shared" si="25"/>
        <v>0</v>
      </c>
      <c r="D315" s="14">
        <f t="shared" si="26"/>
        <v>0</v>
      </c>
      <c r="E315" s="19" t="str">
        <f t="shared" si="28"/>
        <v>121990 - Anden ledelse inden for forretningsservice og administrative funktioner i øvrigt</v>
      </c>
      <c r="F315" s="19" t="str">
        <f t="shared" si="29"/>
        <v>25 år og derover</v>
      </c>
      <c r="G315" s="40" t="s">
        <v>516</v>
      </c>
      <c r="H315" s="41" t="s">
        <v>32</v>
      </c>
      <c r="I315" s="42" t="s">
        <v>544</v>
      </c>
      <c r="J315" s="43" t="s">
        <v>9</v>
      </c>
      <c r="K315" s="44">
        <v>357</v>
      </c>
      <c r="L315" s="45">
        <v>54128.306344547251</v>
      </c>
      <c r="M315" s="46">
        <v>55296.003764640067</v>
      </c>
      <c r="N315" s="45"/>
      <c r="O315" s="46"/>
    </row>
    <row r="316" spans="1:15" x14ac:dyDescent="0.2">
      <c r="A316" s="11" t="str">
        <f t="shared" si="24"/>
        <v>1219903 - Region SyddanmarkAlle uanset erf.</v>
      </c>
      <c r="B316" s="12" t="str">
        <f t="shared" si="27"/>
        <v>121990</v>
      </c>
      <c r="C316" s="14">
        <f t="shared" si="25"/>
        <v>0</v>
      </c>
      <c r="D316" s="14">
        <f t="shared" si="26"/>
        <v>0</v>
      </c>
      <c r="E316" s="19" t="str">
        <f t="shared" si="28"/>
        <v>121990 - Anden ledelse inden for forretningsservice og administrative funktioner i øvrigt</v>
      </c>
      <c r="F316" s="19" t="str">
        <f t="shared" si="29"/>
        <v>Alle uanset erf.</v>
      </c>
      <c r="G316" s="40" t="s">
        <v>516</v>
      </c>
      <c r="H316" s="41" t="s">
        <v>32</v>
      </c>
      <c r="I316" s="42" t="s">
        <v>544</v>
      </c>
      <c r="J316" s="43" t="s">
        <v>10</v>
      </c>
      <c r="K316" s="44">
        <v>740</v>
      </c>
      <c r="L316" s="45">
        <v>54319.253642048061</v>
      </c>
      <c r="M316" s="46">
        <v>55458.783187951871</v>
      </c>
      <c r="N316" s="45"/>
      <c r="O316" s="46"/>
    </row>
    <row r="317" spans="1:15" x14ac:dyDescent="0.2">
      <c r="A317" s="11" t="str">
        <f t="shared" si="24"/>
        <v>1219904 - Region Midtjylland1 år</v>
      </c>
      <c r="B317" s="12" t="str">
        <f t="shared" si="27"/>
        <v>121990</v>
      </c>
      <c r="C317" s="14">
        <f t="shared" si="25"/>
        <v>0</v>
      </c>
      <c r="D317" s="14">
        <f t="shared" si="26"/>
        <v>0</v>
      </c>
      <c r="E317" s="19" t="str">
        <f t="shared" si="28"/>
        <v>121990 - Anden ledelse inden for forretningsservice og administrative funktioner i øvrigt</v>
      </c>
      <c r="F317" s="19" t="str">
        <f t="shared" si="29"/>
        <v>1 år</v>
      </c>
      <c r="G317" s="40" t="s">
        <v>516</v>
      </c>
      <c r="H317" s="41" t="s">
        <v>32</v>
      </c>
      <c r="I317" s="42" t="s">
        <v>517</v>
      </c>
      <c r="J317" s="43" t="s">
        <v>22</v>
      </c>
      <c r="K317" s="44">
        <v>15</v>
      </c>
      <c r="L317" s="45">
        <v>40641.603744181164</v>
      </c>
      <c r="M317" s="46">
        <v>41638.813679536004</v>
      </c>
      <c r="N317" s="45"/>
      <c r="O317" s="46"/>
    </row>
    <row r="318" spans="1:15" x14ac:dyDescent="0.2">
      <c r="A318" s="11" t="str">
        <f t="shared" si="24"/>
        <v>1219904 - Region Midtjylland3 år</v>
      </c>
      <c r="B318" s="12" t="str">
        <f t="shared" si="27"/>
        <v>121990</v>
      </c>
      <c r="C318" s="14">
        <f t="shared" si="25"/>
        <v>0</v>
      </c>
      <c r="D318" s="14">
        <f t="shared" si="26"/>
        <v>0</v>
      </c>
      <c r="E318" s="19" t="str">
        <f t="shared" si="28"/>
        <v>121990 - Anden ledelse inden for forretningsservice og administrative funktioner i øvrigt</v>
      </c>
      <c r="F318" s="19" t="str">
        <f t="shared" si="29"/>
        <v>3 år</v>
      </c>
      <c r="G318" s="40" t="s">
        <v>516</v>
      </c>
      <c r="H318" s="41" t="s">
        <v>32</v>
      </c>
      <c r="I318" s="42" t="s">
        <v>517</v>
      </c>
      <c r="J318" s="43" t="s">
        <v>14</v>
      </c>
      <c r="K318" s="44">
        <v>17</v>
      </c>
      <c r="L318" s="45">
        <v>44902.999537131363</v>
      </c>
      <c r="M318" s="46">
        <v>45841.625373703602</v>
      </c>
      <c r="N318" s="45"/>
      <c r="O318" s="46"/>
    </row>
    <row r="319" spans="1:15" x14ac:dyDescent="0.2">
      <c r="A319" s="11" t="str">
        <f t="shared" si="24"/>
        <v>1219904 - Region Midtjylland4 år</v>
      </c>
      <c r="B319" s="12" t="str">
        <f t="shared" si="27"/>
        <v>121990</v>
      </c>
      <c r="C319" s="14">
        <f t="shared" si="25"/>
        <v>0</v>
      </c>
      <c r="D319" s="14">
        <f t="shared" si="26"/>
        <v>0</v>
      </c>
      <c r="E319" s="19" t="str">
        <f t="shared" si="28"/>
        <v>121990 - Anden ledelse inden for forretningsservice og administrative funktioner i øvrigt</v>
      </c>
      <c r="F319" s="19" t="str">
        <f t="shared" si="29"/>
        <v>4 år</v>
      </c>
      <c r="G319" s="40" t="s">
        <v>516</v>
      </c>
      <c r="H319" s="41" t="s">
        <v>32</v>
      </c>
      <c r="I319" s="42" t="s">
        <v>517</v>
      </c>
      <c r="J319" s="43" t="s">
        <v>24</v>
      </c>
      <c r="K319" s="44">
        <v>13</v>
      </c>
      <c r="L319" s="45">
        <v>55875.769593004959</v>
      </c>
      <c r="M319" s="46">
        <v>57252.412351933031</v>
      </c>
      <c r="N319" s="45"/>
      <c r="O319" s="46"/>
    </row>
    <row r="320" spans="1:15" x14ac:dyDescent="0.2">
      <c r="A320" s="11" t="str">
        <f t="shared" si="24"/>
        <v>1219904 - Region Midtjylland5-9 år</v>
      </c>
      <c r="B320" s="12" t="str">
        <f t="shared" si="27"/>
        <v>121990</v>
      </c>
      <c r="C320" s="14">
        <f t="shared" si="25"/>
        <v>0</v>
      </c>
      <c r="D320" s="14">
        <f t="shared" si="26"/>
        <v>0</v>
      </c>
      <c r="E320" s="19" t="str">
        <f t="shared" si="28"/>
        <v>121990 - Anden ledelse inden for forretningsservice og administrative funktioner i øvrigt</v>
      </c>
      <c r="F320" s="19" t="str">
        <f t="shared" si="29"/>
        <v>5-9 år</v>
      </c>
      <c r="G320" s="40" t="s">
        <v>516</v>
      </c>
      <c r="H320" s="41" t="s">
        <v>32</v>
      </c>
      <c r="I320" s="42" t="s">
        <v>517</v>
      </c>
      <c r="J320" s="43" t="s">
        <v>15</v>
      </c>
      <c r="K320" s="44">
        <v>127</v>
      </c>
      <c r="L320" s="45">
        <v>53917.661178141425</v>
      </c>
      <c r="M320" s="46">
        <v>55080.814398831411</v>
      </c>
      <c r="N320" s="45"/>
      <c r="O320" s="46"/>
    </row>
    <row r="321" spans="1:15" x14ac:dyDescent="0.2">
      <c r="A321" s="11" t="str">
        <f t="shared" si="24"/>
        <v>1219904 - Region Midtjylland0-4 år</v>
      </c>
      <c r="B321" s="12" t="str">
        <f t="shared" si="27"/>
        <v>121990</v>
      </c>
      <c r="C321" s="14">
        <f t="shared" si="25"/>
        <v>0</v>
      </c>
      <c r="D321" s="14">
        <f t="shared" si="26"/>
        <v>0</v>
      </c>
      <c r="E321" s="19" t="str">
        <f t="shared" si="28"/>
        <v>121990 - Anden ledelse inden for forretningsservice og administrative funktioner i øvrigt</v>
      </c>
      <c r="F321" s="19" t="str">
        <f t="shared" si="29"/>
        <v>0-4 år</v>
      </c>
      <c r="G321" s="40" t="s">
        <v>516</v>
      </c>
      <c r="H321" s="41" t="s">
        <v>32</v>
      </c>
      <c r="I321" s="42" t="s">
        <v>517</v>
      </c>
      <c r="J321" s="43" t="s">
        <v>16</v>
      </c>
      <c r="K321" s="44">
        <v>64</v>
      </c>
      <c r="L321" s="45">
        <v>45799.88073398167</v>
      </c>
      <c r="M321" s="46">
        <v>46757.254446472609</v>
      </c>
      <c r="N321" s="45"/>
      <c r="O321" s="46"/>
    </row>
    <row r="322" spans="1:15" x14ac:dyDescent="0.2">
      <c r="A322" s="11" t="str">
        <f t="shared" ref="A322:A385" si="30">B322&amp;I322&amp;F322</f>
        <v>1219904 - Region Midtjylland10-14 år</v>
      </c>
      <c r="B322" s="12" t="str">
        <f t="shared" si="27"/>
        <v>121990</v>
      </c>
      <c r="C322" s="14">
        <f t="shared" ref="C322:C385" si="31">N322*1.2</f>
        <v>0</v>
      </c>
      <c r="D322" s="14">
        <f t="shared" ref="D322:D385" si="32">O322*1.2</f>
        <v>0</v>
      </c>
      <c r="E322" s="19" t="str">
        <f t="shared" si="28"/>
        <v>121990 - Anden ledelse inden for forretningsservice og administrative funktioner i øvrigt</v>
      </c>
      <c r="F322" s="19" t="str">
        <f t="shared" si="29"/>
        <v>10-14 år</v>
      </c>
      <c r="G322" s="40" t="s">
        <v>516</v>
      </c>
      <c r="H322" s="41" t="s">
        <v>32</v>
      </c>
      <c r="I322" s="42" t="s">
        <v>517</v>
      </c>
      <c r="J322" s="43" t="s">
        <v>17</v>
      </c>
      <c r="K322" s="44">
        <v>151</v>
      </c>
      <c r="L322" s="45">
        <v>56154.226501369507</v>
      </c>
      <c r="M322" s="46">
        <v>57220.175596468842</v>
      </c>
      <c r="N322" s="45"/>
      <c r="O322" s="46"/>
    </row>
    <row r="323" spans="1:15" x14ac:dyDescent="0.2">
      <c r="A323" s="11" t="str">
        <f t="shared" si="30"/>
        <v>1219904 - Region Midtjylland15-20 år</v>
      </c>
      <c r="B323" s="12" t="str">
        <f t="shared" ref="B323:B386" si="33">LEFT(E323,6)</f>
        <v>121990</v>
      </c>
      <c r="C323" s="14">
        <f t="shared" si="31"/>
        <v>0</v>
      </c>
      <c r="D323" s="14">
        <f t="shared" si="32"/>
        <v>0</v>
      </c>
      <c r="E323" s="19" t="str">
        <f t="shared" ref="E323:E386" si="34">TRIM(H323)</f>
        <v>121990 - Anden ledelse inden for forretningsservice og administrative funktioner i øvrigt</v>
      </c>
      <c r="F323" s="19" t="str">
        <f t="shared" ref="F323:F386" si="35">MID(J323,6,30)</f>
        <v>15-20 år</v>
      </c>
      <c r="G323" s="40" t="s">
        <v>516</v>
      </c>
      <c r="H323" s="41" t="s">
        <v>32</v>
      </c>
      <c r="I323" s="42" t="s">
        <v>517</v>
      </c>
      <c r="J323" s="43" t="s">
        <v>18</v>
      </c>
      <c r="K323" s="44">
        <v>126</v>
      </c>
      <c r="L323" s="45">
        <v>56635.83506326822</v>
      </c>
      <c r="M323" s="46">
        <v>57883.860926777859</v>
      </c>
      <c r="N323" s="45"/>
      <c r="O323" s="46"/>
    </row>
    <row r="324" spans="1:15" x14ac:dyDescent="0.2">
      <c r="A324" s="11" t="str">
        <f t="shared" si="30"/>
        <v>1219904 - Region Midtjylland20-24 år</v>
      </c>
      <c r="B324" s="12" t="str">
        <f t="shared" si="33"/>
        <v>121990</v>
      </c>
      <c r="C324" s="14">
        <f t="shared" si="31"/>
        <v>0</v>
      </c>
      <c r="D324" s="14">
        <f t="shared" si="32"/>
        <v>0</v>
      </c>
      <c r="E324" s="19" t="str">
        <f t="shared" si="34"/>
        <v>121990 - Anden ledelse inden for forretningsservice og administrative funktioner i øvrigt</v>
      </c>
      <c r="F324" s="19" t="str">
        <f t="shared" si="35"/>
        <v>20-24 år</v>
      </c>
      <c r="G324" s="40" t="s">
        <v>516</v>
      </c>
      <c r="H324" s="41" t="s">
        <v>32</v>
      </c>
      <c r="I324" s="42" t="s">
        <v>517</v>
      </c>
      <c r="J324" s="43" t="s">
        <v>19</v>
      </c>
      <c r="K324" s="44">
        <v>161</v>
      </c>
      <c r="L324" s="45">
        <v>59972.592649820974</v>
      </c>
      <c r="M324" s="46">
        <v>61129.63187715497</v>
      </c>
      <c r="N324" s="45"/>
      <c r="O324" s="46"/>
    </row>
    <row r="325" spans="1:15" x14ac:dyDescent="0.2">
      <c r="A325" s="11" t="str">
        <f t="shared" si="30"/>
        <v>1219904 - Region Midtjylland25 år og derover</v>
      </c>
      <c r="B325" s="12" t="str">
        <f t="shared" si="33"/>
        <v>121990</v>
      </c>
      <c r="C325" s="14">
        <f t="shared" si="31"/>
        <v>0</v>
      </c>
      <c r="D325" s="14">
        <f t="shared" si="32"/>
        <v>0</v>
      </c>
      <c r="E325" s="19" t="str">
        <f t="shared" si="34"/>
        <v>121990 - Anden ledelse inden for forretningsservice og administrative funktioner i øvrigt</v>
      </c>
      <c r="F325" s="19" t="str">
        <f t="shared" si="35"/>
        <v>25 år og derover</v>
      </c>
      <c r="G325" s="40" t="s">
        <v>516</v>
      </c>
      <c r="H325" s="41" t="s">
        <v>32</v>
      </c>
      <c r="I325" s="42" t="s">
        <v>517</v>
      </c>
      <c r="J325" s="43" t="s">
        <v>9</v>
      </c>
      <c r="K325" s="44">
        <v>420</v>
      </c>
      <c r="L325" s="45">
        <v>55999.868371261</v>
      </c>
      <c r="M325" s="46">
        <v>57092.138440741663</v>
      </c>
      <c r="N325" s="45"/>
      <c r="O325" s="46"/>
    </row>
    <row r="326" spans="1:15" x14ac:dyDescent="0.2">
      <c r="A326" s="11" t="str">
        <f t="shared" si="30"/>
        <v>1219904 - Region MidtjyllandAlle uanset erf.</v>
      </c>
      <c r="B326" s="12" t="str">
        <f t="shared" si="33"/>
        <v>121990</v>
      </c>
      <c r="C326" s="14">
        <f t="shared" si="31"/>
        <v>0</v>
      </c>
      <c r="D326" s="14">
        <f t="shared" si="32"/>
        <v>0</v>
      </c>
      <c r="E326" s="19" t="str">
        <f t="shared" si="34"/>
        <v>121990 - Anden ledelse inden for forretningsservice og administrative funktioner i øvrigt</v>
      </c>
      <c r="F326" s="19" t="str">
        <f t="shared" si="35"/>
        <v>Alle uanset erf.</v>
      </c>
      <c r="G326" s="40" t="s">
        <v>516</v>
      </c>
      <c r="H326" s="41" t="s">
        <v>32</v>
      </c>
      <c r="I326" s="42" t="s">
        <v>517</v>
      </c>
      <c r="J326" s="43" t="s">
        <v>10</v>
      </c>
      <c r="K326" s="44">
        <v>1049</v>
      </c>
      <c r="L326" s="45">
        <v>55744.092946890421</v>
      </c>
      <c r="M326" s="46">
        <v>56891.74641805351</v>
      </c>
      <c r="N326" s="45"/>
      <c r="O326" s="46"/>
    </row>
    <row r="327" spans="1:15" x14ac:dyDescent="0.2">
      <c r="A327" s="11" t="str">
        <f t="shared" si="30"/>
        <v>1219905 - Region Nordjylland5-9 år</v>
      </c>
      <c r="B327" s="12" t="str">
        <f t="shared" si="33"/>
        <v>121990</v>
      </c>
      <c r="C327" s="14">
        <f t="shared" si="31"/>
        <v>0</v>
      </c>
      <c r="D327" s="14">
        <f t="shared" si="32"/>
        <v>0</v>
      </c>
      <c r="E327" s="19" t="str">
        <f t="shared" si="34"/>
        <v>121990 - Anden ledelse inden for forretningsservice og administrative funktioner i øvrigt</v>
      </c>
      <c r="F327" s="19" t="str">
        <f t="shared" si="35"/>
        <v>5-9 år</v>
      </c>
      <c r="G327" s="40" t="s">
        <v>516</v>
      </c>
      <c r="H327" s="41" t="s">
        <v>32</v>
      </c>
      <c r="I327" s="42" t="s">
        <v>21</v>
      </c>
      <c r="J327" s="43" t="s">
        <v>15</v>
      </c>
      <c r="K327" s="44">
        <v>43</v>
      </c>
      <c r="L327" s="45">
        <v>48083.047269169263</v>
      </c>
      <c r="M327" s="46">
        <v>49117.336269573854</v>
      </c>
      <c r="N327" s="45"/>
      <c r="O327" s="46"/>
    </row>
    <row r="328" spans="1:15" x14ac:dyDescent="0.2">
      <c r="A328" s="11" t="str">
        <f t="shared" si="30"/>
        <v>1219905 - Region Nordjylland0-4 år</v>
      </c>
      <c r="B328" s="12" t="str">
        <f t="shared" si="33"/>
        <v>121990</v>
      </c>
      <c r="C328" s="14">
        <f t="shared" si="31"/>
        <v>0</v>
      </c>
      <c r="D328" s="14">
        <f t="shared" si="32"/>
        <v>0</v>
      </c>
      <c r="E328" s="19" t="str">
        <f t="shared" si="34"/>
        <v>121990 - Anden ledelse inden for forretningsservice og administrative funktioner i øvrigt</v>
      </c>
      <c r="F328" s="19" t="str">
        <f t="shared" si="35"/>
        <v>0-4 år</v>
      </c>
      <c r="G328" s="40" t="s">
        <v>516</v>
      </c>
      <c r="H328" s="41" t="s">
        <v>32</v>
      </c>
      <c r="I328" s="42" t="s">
        <v>21</v>
      </c>
      <c r="J328" s="43" t="s">
        <v>16</v>
      </c>
      <c r="K328" s="44">
        <v>31</v>
      </c>
      <c r="L328" s="45">
        <v>41732.910979104468</v>
      </c>
      <c r="M328" s="46">
        <v>42633.20540496493</v>
      </c>
      <c r="N328" s="45"/>
      <c r="O328" s="46"/>
    </row>
    <row r="329" spans="1:15" x14ac:dyDescent="0.2">
      <c r="A329" s="11" t="str">
        <f t="shared" si="30"/>
        <v>1219905 - Region Nordjylland10-14 år</v>
      </c>
      <c r="B329" s="12" t="str">
        <f t="shared" si="33"/>
        <v>121990</v>
      </c>
      <c r="C329" s="14">
        <f t="shared" si="31"/>
        <v>0</v>
      </c>
      <c r="D329" s="14">
        <f t="shared" si="32"/>
        <v>0</v>
      </c>
      <c r="E329" s="19" t="str">
        <f t="shared" si="34"/>
        <v>121990 - Anden ledelse inden for forretningsservice og administrative funktioner i øvrigt</v>
      </c>
      <c r="F329" s="19" t="str">
        <f t="shared" si="35"/>
        <v>10-14 år</v>
      </c>
      <c r="G329" s="40" t="s">
        <v>516</v>
      </c>
      <c r="H329" s="41" t="s">
        <v>32</v>
      </c>
      <c r="I329" s="42" t="s">
        <v>21</v>
      </c>
      <c r="J329" s="43" t="s">
        <v>17</v>
      </c>
      <c r="K329" s="44">
        <v>41</v>
      </c>
      <c r="L329" s="45">
        <v>48763.602244064023</v>
      </c>
      <c r="M329" s="46">
        <v>49512.530848207673</v>
      </c>
      <c r="N329" s="45"/>
      <c r="O329" s="46"/>
    </row>
    <row r="330" spans="1:15" x14ac:dyDescent="0.2">
      <c r="A330" s="11" t="str">
        <f t="shared" si="30"/>
        <v>1219905 - Region Nordjylland15-20 år</v>
      </c>
      <c r="B330" s="12" t="str">
        <f t="shared" si="33"/>
        <v>121990</v>
      </c>
      <c r="C330" s="14">
        <f t="shared" si="31"/>
        <v>0</v>
      </c>
      <c r="D330" s="14">
        <f t="shared" si="32"/>
        <v>0</v>
      </c>
      <c r="E330" s="19" t="str">
        <f t="shared" si="34"/>
        <v>121990 - Anden ledelse inden for forretningsservice og administrative funktioner i øvrigt</v>
      </c>
      <c r="F330" s="19" t="str">
        <f t="shared" si="35"/>
        <v>15-20 år</v>
      </c>
      <c r="G330" s="40" t="s">
        <v>516</v>
      </c>
      <c r="H330" s="41" t="s">
        <v>32</v>
      </c>
      <c r="I330" s="42" t="s">
        <v>21</v>
      </c>
      <c r="J330" s="43" t="s">
        <v>18</v>
      </c>
      <c r="K330" s="44">
        <v>33</v>
      </c>
      <c r="L330" s="45">
        <v>56937.150117295234</v>
      </c>
      <c r="M330" s="46">
        <v>58174.244926246189</v>
      </c>
      <c r="N330" s="45"/>
      <c r="O330" s="46"/>
    </row>
    <row r="331" spans="1:15" x14ac:dyDescent="0.2">
      <c r="A331" s="11" t="str">
        <f t="shared" si="30"/>
        <v>1219905 - Region Nordjylland20-24 år</v>
      </c>
      <c r="B331" s="12" t="str">
        <f t="shared" si="33"/>
        <v>121990</v>
      </c>
      <c r="C331" s="14">
        <f t="shared" si="31"/>
        <v>0</v>
      </c>
      <c r="D331" s="14">
        <f t="shared" si="32"/>
        <v>0</v>
      </c>
      <c r="E331" s="19" t="str">
        <f t="shared" si="34"/>
        <v>121990 - Anden ledelse inden for forretningsservice og administrative funktioner i øvrigt</v>
      </c>
      <c r="F331" s="19" t="str">
        <f t="shared" si="35"/>
        <v>20-24 år</v>
      </c>
      <c r="G331" s="40" t="s">
        <v>516</v>
      </c>
      <c r="H331" s="41" t="s">
        <v>32</v>
      </c>
      <c r="I331" s="42" t="s">
        <v>21</v>
      </c>
      <c r="J331" s="43" t="s">
        <v>19</v>
      </c>
      <c r="K331" s="44">
        <v>47</v>
      </c>
      <c r="L331" s="45">
        <v>52771.042718829682</v>
      </c>
      <c r="M331" s="46">
        <v>53862.755570213849</v>
      </c>
      <c r="N331" s="45"/>
      <c r="O331" s="46"/>
    </row>
    <row r="332" spans="1:15" x14ac:dyDescent="0.2">
      <c r="A332" s="11" t="str">
        <f t="shared" si="30"/>
        <v>1219905 - Region Nordjylland25 år og derover</v>
      </c>
      <c r="B332" s="12" t="str">
        <f t="shared" si="33"/>
        <v>121990</v>
      </c>
      <c r="C332" s="14">
        <f t="shared" si="31"/>
        <v>0</v>
      </c>
      <c r="D332" s="14">
        <f t="shared" si="32"/>
        <v>0</v>
      </c>
      <c r="E332" s="19" t="str">
        <f t="shared" si="34"/>
        <v>121990 - Anden ledelse inden for forretningsservice og administrative funktioner i øvrigt</v>
      </c>
      <c r="F332" s="19" t="str">
        <f t="shared" si="35"/>
        <v>25 år og derover</v>
      </c>
      <c r="G332" s="40" t="s">
        <v>516</v>
      </c>
      <c r="H332" s="41" t="s">
        <v>32</v>
      </c>
      <c r="I332" s="42" t="s">
        <v>21</v>
      </c>
      <c r="J332" s="43" t="s">
        <v>9</v>
      </c>
      <c r="K332" s="44">
        <v>147</v>
      </c>
      <c r="L332" s="45">
        <v>53196.699690415204</v>
      </c>
      <c r="M332" s="46">
        <v>54366.30814618482</v>
      </c>
      <c r="N332" s="45"/>
      <c r="O332" s="46"/>
    </row>
    <row r="333" spans="1:15" x14ac:dyDescent="0.2">
      <c r="A333" s="11" t="str">
        <f t="shared" si="30"/>
        <v>1219905 - Region NordjyllandAlle uanset erf.</v>
      </c>
      <c r="B333" s="12" t="str">
        <f t="shared" si="33"/>
        <v>121990</v>
      </c>
      <c r="C333" s="14">
        <f t="shared" si="31"/>
        <v>0</v>
      </c>
      <c r="D333" s="14">
        <f t="shared" si="32"/>
        <v>0</v>
      </c>
      <c r="E333" s="19" t="str">
        <f t="shared" si="34"/>
        <v>121990 - Anden ledelse inden for forretningsservice og administrative funktioner i øvrigt</v>
      </c>
      <c r="F333" s="19" t="str">
        <f t="shared" si="35"/>
        <v>Alle uanset erf.</v>
      </c>
      <c r="G333" s="40" t="s">
        <v>516</v>
      </c>
      <c r="H333" s="41" t="s">
        <v>32</v>
      </c>
      <c r="I333" s="42" t="s">
        <v>21</v>
      </c>
      <c r="J333" s="43" t="s">
        <v>10</v>
      </c>
      <c r="K333" s="44">
        <v>342</v>
      </c>
      <c r="L333" s="45">
        <v>51822.990025349958</v>
      </c>
      <c r="M333" s="46">
        <v>52856.602399366813</v>
      </c>
      <c r="N333" s="45"/>
      <c r="O333" s="46"/>
    </row>
    <row r="334" spans="1:15" x14ac:dyDescent="0.2">
      <c r="A334" s="11" t="str">
        <f t="shared" si="30"/>
        <v>1219906 - Alle regionerUnder 1 år</v>
      </c>
      <c r="B334" s="12" t="str">
        <f t="shared" si="33"/>
        <v>121990</v>
      </c>
      <c r="C334" s="14">
        <f t="shared" si="31"/>
        <v>0</v>
      </c>
      <c r="D334" s="14">
        <f t="shared" si="32"/>
        <v>0</v>
      </c>
      <c r="E334" s="19" t="str">
        <f t="shared" si="34"/>
        <v>121990 - Anden ledelse inden for forretningsservice og administrative funktioner i øvrigt</v>
      </c>
      <c r="F334" s="19" t="str">
        <f t="shared" si="35"/>
        <v>Under 1 år</v>
      </c>
      <c r="G334" s="40" t="s">
        <v>516</v>
      </c>
      <c r="H334" s="41" t="s">
        <v>32</v>
      </c>
      <c r="I334" s="42" t="s">
        <v>11</v>
      </c>
      <c r="J334" s="43" t="s">
        <v>13</v>
      </c>
      <c r="K334" s="44">
        <v>83</v>
      </c>
      <c r="L334" s="45">
        <v>40756.514591130872</v>
      </c>
      <c r="M334" s="46">
        <v>41642.046665141483</v>
      </c>
      <c r="N334" s="45"/>
      <c r="O334" s="46"/>
    </row>
    <row r="335" spans="1:15" x14ac:dyDescent="0.2">
      <c r="A335" s="11" t="str">
        <f t="shared" si="30"/>
        <v>1219906 - Alle regioner1 år</v>
      </c>
      <c r="B335" s="12" t="str">
        <f t="shared" si="33"/>
        <v>121990</v>
      </c>
      <c r="C335" s="14">
        <f t="shared" si="31"/>
        <v>0</v>
      </c>
      <c r="D335" s="14">
        <f t="shared" si="32"/>
        <v>0</v>
      </c>
      <c r="E335" s="19" t="str">
        <f t="shared" si="34"/>
        <v>121990 - Anden ledelse inden for forretningsservice og administrative funktioner i øvrigt</v>
      </c>
      <c r="F335" s="19" t="str">
        <f t="shared" si="35"/>
        <v>1 år</v>
      </c>
      <c r="G335" s="40" t="s">
        <v>516</v>
      </c>
      <c r="H335" s="41" t="s">
        <v>32</v>
      </c>
      <c r="I335" s="42" t="s">
        <v>11</v>
      </c>
      <c r="J335" s="43" t="s">
        <v>22</v>
      </c>
      <c r="K335" s="44">
        <v>68</v>
      </c>
      <c r="L335" s="45">
        <v>40641.603744181164</v>
      </c>
      <c r="M335" s="46">
        <v>41638.813679536004</v>
      </c>
      <c r="N335" s="45"/>
      <c r="O335" s="46"/>
    </row>
    <row r="336" spans="1:15" x14ac:dyDescent="0.2">
      <c r="A336" s="11" t="str">
        <f t="shared" si="30"/>
        <v>1219906 - Alle regioner2 år</v>
      </c>
      <c r="B336" s="12" t="str">
        <f t="shared" si="33"/>
        <v>121990</v>
      </c>
      <c r="C336" s="14">
        <f t="shared" si="31"/>
        <v>0</v>
      </c>
      <c r="D336" s="14">
        <f t="shared" si="32"/>
        <v>0</v>
      </c>
      <c r="E336" s="19" t="str">
        <f t="shared" si="34"/>
        <v>121990 - Anden ledelse inden for forretningsservice og administrative funktioner i øvrigt</v>
      </c>
      <c r="F336" s="19" t="str">
        <f t="shared" si="35"/>
        <v>2 år</v>
      </c>
      <c r="G336" s="40" t="s">
        <v>516</v>
      </c>
      <c r="H336" s="41" t="s">
        <v>32</v>
      </c>
      <c r="I336" s="42" t="s">
        <v>11</v>
      </c>
      <c r="J336" s="43" t="s">
        <v>23</v>
      </c>
      <c r="K336" s="44">
        <v>63</v>
      </c>
      <c r="L336" s="45">
        <v>44461.521469869818</v>
      </c>
      <c r="M336" s="46">
        <v>45468.223861663741</v>
      </c>
      <c r="N336" s="45"/>
      <c r="O336" s="46"/>
    </row>
    <row r="337" spans="1:15" x14ac:dyDescent="0.2">
      <c r="A337" s="11" t="str">
        <f t="shared" si="30"/>
        <v>1219906 - Alle regioner3 år</v>
      </c>
      <c r="B337" s="12" t="str">
        <f t="shared" si="33"/>
        <v>121990</v>
      </c>
      <c r="C337" s="14">
        <f t="shared" si="31"/>
        <v>0</v>
      </c>
      <c r="D337" s="14">
        <f t="shared" si="32"/>
        <v>0</v>
      </c>
      <c r="E337" s="19" t="str">
        <f t="shared" si="34"/>
        <v>121990 - Anden ledelse inden for forretningsservice og administrative funktioner i øvrigt</v>
      </c>
      <c r="F337" s="19" t="str">
        <f t="shared" si="35"/>
        <v>3 år</v>
      </c>
      <c r="G337" s="40" t="s">
        <v>516</v>
      </c>
      <c r="H337" s="41" t="s">
        <v>32</v>
      </c>
      <c r="I337" s="42" t="s">
        <v>11</v>
      </c>
      <c r="J337" s="43" t="s">
        <v>14</v>
      </c>
      <c r="K337" s="44">
        <v>64</v>
      </c>
      <c r="L337" s="45">
        <v>46189.610514462562</v>
      </c>
      <c r="M337" s="46">
        <v>47155.130908578598</v>
      </c>
      <c r="N337" s="45"/>
      <c r="O337" s="46"/>
    </row>
    <row r="338" spans="1:15" x14ac:dyDescent="0.2">
      <c r="A338" s="11" t="str">
        <f t="shared" si="30"/>
        <v>1219906 - Alle regioner4 år</v>
      </c>
      <c r="B338" s="12" t="str">
        <f t="shared" si="33"/>
        <v>121990</v>
      </c>
      <c r="C338" s="14">
        <f t="shared" si="31"/>
        <v>0</v>
      </c>
      <c r="D338" s="14">
        <f t="shared" si="32"/>
        <v>0</v>
      </c>
      <c r="E338" s="19" t="str">
        <f t="shared" si="34"/>
        <v>121990 - Anden ledelse inden for forretningsservice og administrative funktioner i øvrigt</v>
      </c>
      <c r="F338" s="19" t="str">
        <f t="shared" si="35"/>
        <v>4 år</v>
      </c>
      <c r="G338" s="40" t="s">
        <v>516</v>
      </c>
      <c r="H338" s="41" t="s">
        <v>32</v>
      </c>
      <c r="I338" s="42" t="s">
        <v>11</v>
      </c>
      <c r="J338" s="43" t="s">
        <v>24</v>
      </c>
      <c r="K338" s="44">
        <v>87</v>
      </c>
      <c r="L338" s="45">
        <v>44475.619222175032</v>
      </c>
      <c r="M338" s="46">
        <v>45543.767954817537</v>
      </c>
      <c r="N338" s="45"/>
      <c r="O338" s="46"/>
    </row>
    <row r="339" spans="1:15" x14ac:dyDescent="0.2">
      <c r="A339" s="11" t="str">
        <f t="shared" si="30"/>
        <v>1219906 - Alle regioner5-9 år</v>
      </c>
      <c r="B339" s="12" t="str">
        <f t="shared" si="33"/>
        <v>121990</v>
      </c>
      <c r="C339" s="14">
        <f t="shared" si="31"/>
        <v>0</v>
      </c>
      <c r="D339" s="14">
        <f t="shared" si="32"/>
        <v>0</v>
      </c>
      <c r="E339" s="19" t="str">
        <f t="shared" si="34"/>
        <v>121990 - Anden ledelse inden for forretningsservice og administrative funktioner i øvrigt</v>
      </c>
      <c r="F339" s="19" t="str">
        <f t="shared" si="35"/>
        <v>5-9 år</v>
      </c>
      <c r="G339" s="40" t="s">
        <v>516</v>
      </c>
      <c r="H339" s="41" t="s">
        <v>32</v>
      </c>
      <c r="I339" s="42" t="s">
        <v>11</v>
      </c>
      <c r="J339" s="43" t="s">
        <v>15</v>
      </c>
      <c r="K339" s="44">
        <v>475</v>
      </c>
      <c r="L339" s="45">
        <v>52468.156684094123</v>
      </c>
      <c r="M339" s="46">
        <v>53564.920106775644</v>
      </c>
      <c r="N339" s="45"/>
      <c r="O339" s="46"/>
    </row>
    <row r="340" spans="1:15" x14ac:dyDescent="0.2">
      <c r="A340" s="11" t="str">
        <f t="shared" si="30"/>
        <v>1219906 - Alle regioner0-4 år</v>
      </c>
      <c r="B340" s="12" t="str">
        <f t="shared" si="33"/>
        <v>121990</v>
      </c>
      <c r="C340" s="14">
        <f t="shared" si="31"/>
        <v>0</v>
      </c>
      <c r="D340" s="14">
        <f t="shared" si="32"/>
        <v>0</v>
      </c>
      <c r="E340" s="19" t="str">
        <f t="shared" si="34"/>
        <v>121990 - Anden ledelse inden for forretningsservice og administrative funktioner i øvrigt</v>
      </c>
      <c r="F340" s="19" t="str">
        <f t="shared" si="35"/>
        <v>0-4 år</v>
      </c>
      <c r="G340" s="40" t="s">
        <v>516</v>
      </c>
      <c r="H340" s="41" t="s">
        <v>32</v>
      </c>
      <c r="I340" s="42" t="s">
        <v>11</v>
      </c>
      <c r="J340" s="43" t="s">
        <v>16</v>
      </c>
      <c r="K340" s="44">
        <v>365</v>
      </c>
      <c r="L340" s="45">
        <v>44319.484424094189</v>
      </c>
      <c r="M340" s="46">
        <v>45406.937332589187</v>
      </c>
      <c r="N340" s="45"/>
      <c r="O340" s="46"/>
    </row>
    <row r="341" spans="1:15" x14ac:dyDescent="0.2">
      <c r="A341" s="11" t="str">
        <f t="shared" si="30"/>
        <v>1219906 - Alle regioner10-14 år</v>
      </c>
      <c r="B341" s="12" t="str">
        <f t="shared" si="33"/>
        <v>121990</v>
      </c>
      <c r="C341" s="14">
        <f t="shared" si="31"/>
        <v>0</v>
      </c>
      <c r="D341" s="14">
        <f t="shared" si="32"/>
        <v>0</v>
      </c>
      <c r="E341" s="19" t="str">
        <f t="shared" si="34"/>
        <v>121990 - Anden ledelse inden for forretningsservice og administrative funktioner i øvrigt</v>
      </c>
      <c r="F341" s="19" t="str">
        <f t="shared" si="35"/>
        <v>10-14 år</v>
      </c>
      <c r="G341" s="40" t="s">
        <v>516</v>
      </c>
      <c r="H341" s="41" t="s">
        <v>32</v>
      </c>
      <c r="I341" s="42" t="s">
        <v>11</v>
      </c>
      <c r="J341" s="43" t="s">
        <v>17</v>
      </c>
      <c r="K341" s="44">
        <v>544</v>
      </c>
      <c r="L341" s="45">
        <v>55495.610216951252</v>
      </c>
      <c r="M341" s="46">
        <v>56655.261070002533</v>
      </c>
      <c r="N341" s="45"/>
      <c r="O341" s="46"/>
    </row>
    <row r="342" spans="1:15" x14ac:dyDescent="0.2">
      <c r="A342" s="11" t="str">
        <f t="shared" si="30"/>
        <v>1219906 - Alle regioner15-20 år</v>
      </c>
      <c r="B342" s="12" t="str">
        <f t="shared" si="33"/>
        <v>121990</v>
      </c>
      <c r="C342" s="14">
        <f t="shared" si="31"/>
        <v>0</v>
      </c>
      <c r="D342" s="14">
        <f t="shared" si="32"/>
        <v>0</v>
      </c>
      <c r="E342" s="19" t="str">
        <f t="shared" si="34"/>
        <v>121990 - Anden ledelse inden for forretningsservice og administrative funktioner i øvrigt</v>
      </c>
      <c r="F342" s="19" t="str">
        <f t="shared" si="35"/>
        <v>15-20 år</v>
      </c>
      <c r="G342" s="40" t="s">
        <v>516</v>
      </c>
      <c r="H342" s="41" t="s">
        <v>32</v>
      </c>
      <c r="I342" s="42" t="s">
        <v>11</v>
      </c>
      <c r="J342" s="43" t="s">
        <v>18</v>
      </c>
      <c r="K342" s="44">
        <v>573</v>
      </c>
      <c r="L342" s="45">
        <v>58842.211485227293</v>
      </c>
      <c r="M342" s="46">
        <v>60236.252180009709</v>
      </c>
      <c r="N342" s="45"/>
      <c r="O342" s="46"/>
    </row>
    <row r="343" spans="1:15" x14ac:dyDescent="0.2">
      <c r="A343" s="11" t="str">
        <f t="shared" si="30"/>
        <v>1219906 - Alle regioner20-24 år</v>
      </c>
      <c r="B343" s="12" t="str">
        <f t="shared" si="33"/>
        <v>121990</v>
      </c>
      <c r="C343" s="14">
        <f t="shared" si="31"/>
        <v>0</v>
      </c>
      <c r="D343" s="14">
        <f t="shared" si="32"/>
        <v>0</v>
      </c>
      <c r="E343" s="19" t="str">
        <f t="shared" si="34"/>
        <v>121990 - Anden ledelse inden for forretningsservice og administrative funktioner i øvrigt</v>
      </c>
      <c r="F343" s="19" t="str">
        <f t="shared" si="35"/>
        <v>20-24 år</v>
      </c>
      <c r="G343" s="40" t="s">
        <v>516</v>
      </c>
      <c r="H343" s="41" t="s">
        <v>32</v>
      </c>
      <c r="I343" s="42" t="s">
        <v>11</v>
      </c>
      <c r="J343" s="43" t="s">
        <v>19</v>
      </c>
      <c r="K343" s="44">
        <v>642</v>
      </c>
      <c r="L343" s="45">
        <v>59914.068739222668</v>
      </c>
      <c r="M343" s="46">
        <v>61129.63187715497</v>
      </c>
      <c r="N343" s="45"/>
      <c r="O343" s="46"/>
    </row>
    <row r="344" spans="1:15" x14ac:dyDescent="0.2">
      <c r="A344" s="11" t="str">
        <f t="shared" si="30"/>
        <v>1219906 - Alle regioner25 år og derover</v>
      </c>
      <c r="B344" s="12" t="str">
        <f t="shared" si="33"/>
        <v>121990</v>
      </c>
      <c r="C344" s="14">
        <f t="shared" si="31"/>
        <v>0</v>
      </c>
      <c r="D344" s="14">
        <f t="shared" si="32"/>
        <v>0</v>
      </c>
      <c r="E344" s="19" t="str">
        <f t="shared" si="34"/>
        <v>121990 - Anden ledelse inden for forretningsservice og administrative funktioner i øvrigt</v>
      </c>
      <c r="F344" s="19" t="str">
        <f t="shared" si="35"/>
        <v>25 år og derover</v>
      </c>
      <c r="G344" s="40" t="s">
        <v>516</v>
      </c>
      <c r="H344" s="41" t="s">
        <v>32</v>
      </c>
      <c r="I344" s="42" t="s">
        <v>11</v>
      </c>
      <c r="J344" s="43" t="s">
        <v>9</v>
      </c>
      <c r="K344" s="44">
        <v>1862</v>
      </c>
      <c r="L344" s="45">
        <v>56336.141634640298</v>
      </c>
      <c r="M344" s="46">
        <v>57429.838959985944</v>
      </c>
      <c r="N344" s="45"/>
      <c r="O344" s="46"/>
    </row>
    <row r="345" spans="1:15" x14ac:dyDescent="0.2">
      <c r="A345" s="11" t="str">
        <f t="shared" si="30"/>
        <v>1219906 - Alle regionerAlle uanset erf.</v>
      </c>
      <c r="B345" s="12" t="str">
        <f t="shared" si="33"/>
        <v>121990</v>
      </c>
      <c r="C345" s="14">
        <f t="shared" si="31"/>
        <v>0</v>
      </c>
      <c r="D345" s="14">
        <f t="shared" si="32"/>
        <v>0</v>
      </c>
      <c r="E345" s="19" t="str">
        <f t="shared" si="34"/>
        <v>121990 - Anden ledelse inden for forretningsservice og administrative funktioner i øvrigt</v>
      </c>
      <c r="F345" s="19" t="str">
        <f t="shared" si="35"/>
        <v>Alle uanset erf.</v>
      </c>
      <c r="G345" s="40" t="s">
        <v>516</v>
      </c>
      <c r="H345" s="41" t="s">
        <v>32</v>
      </c>
      <c r="I345" s="42" t="s">
        <v>11</v>
      </c>
      <c r="J345" s="43" t="s">
        <v>10</v>
      </c>
      <c r="K345" s="44">
        <v>4461</v>
      </c>
      <c r="L345" s="45">
        <v>55430.751101682166</v>
      </c>
      <c r="M345" s="46">
        <v>56559.109569521032</v>
      </c>
      <c r="N345" s="45"/>
      <c r="O345" s="46"/>
    </row>
    <row r="346" spans="1:15" x14ac:dyDescent="0.2">
      <c r="A346" s="11" t="str">
        <f t="shared" si="30"/>
        <v>1221001 - Region HovedstadenUnder 1 år</v>
      </c>
      <c r="B346" s="12" t="str">
        <f t="shared" si="33"/>
        <v>122100</v>
      </c>
      <c r="C346" s="14">
        <f t="shared" si="31"/>
        <v>0</v>
      </c>
      <c r="D346" s="14">
        <f t="shared" si="32"/>
        <v>0</v>
      </c>
      <c r="E346" s="19" t="str">
        <f t="shared" si="34"/>
        <v>122100 - Ledelse af salg og marketing</v>
      </c>
      <c r="F346" s="19" t="str">
        <f t="shared" si="35"/>
        <v>Under 1 år</v>
      </c>
      <c r="G346" s="40" t="s">
        <v>516</v>
      </c>
      <c r="H346" s="41" t="s">
        <v>33</v>
      </c>
      <c r="I346" s="42" t="s">
        <v>8</v>
      </c>
      <c r="J346" s="43" t="s">
        <v>13</v>
      </c>
      <c r="K346" s="44">
        <v>33</v>
      </c>
      <c r="L346" s="45">
        <v>60710.345794877619</v>
      </c>
      <c r="M346" s="46">
        <v>61723.752850368808</v>
      </c>
      <c r="N346" s="45"/>
      <c r="O346" s="46"/>
    </row>
    <row r="347" spans="1:15" x14ac:dyDescent="0.2">
      <c r="A347" s="11" t="str">
        <f t="shared" si="30"/>
        <v>1221001 - Region Hovedstaden1 år</v>
      </c>
      <c r="B347" s="12" t="str">
        <f t="shared" si="33"/>
        <v>122100</v>
      </c>
      <c r="C347" s="14">
        <f t="shared" si="31"/>
        <v>0</v>
      </c>
      <c r="D347" s="14">
        <f t="shared" si="32"/>
        <v>0</v>
      </c>
      <c r="E347" s="19" t="str">
        <f t="shared" si="34"/>
        <v>122100 - Ledelse af salg og marketing</v>
      </c>
      <c r="F347" s="19" t="str">
        <f t="shared" si="35"/>
        <v>1 år</v>
      </c>
      <c r="G347" s="40" t="s">
        <v>516</v>
      </c>
      <c r="H347" s="41" t="s">
        <v>33</v>
      </c>
      <c r="I347" s="42" t="s">
        <v>8</v>
      </c>
      <c r="J347" s="43" t="s">
        <v>22</v>
      </c>
      <c r="K347" s="44">
        <v>23</v>
      </c>
      <c r="L347" s="45">
        <v>50409.076085550914</v>
      </c>
      <c r="M347" s="46">
        <v>51255.732304621961</v>
      </c>
      <c r="N347" s="45"/>
      <c r="O347" s="46"/>
    </row>
    <row r="348" spans="1:15" x14ac:dyDescent="0.2">
      <c r="A348" s="11" t="str">
        <f t="shared" si="30"/>
        <v>1221001 - Region Hovedstaden2 år</v>
      </c>
      <c r="B348" s="12" t="str">
        <f t="shared" si="33"/>
        <v>122100</v>
      </c>
      <c r="C348" s="14">
        <f t="shared" si="31"/>
        <v>0</v>
      </c>
      <c r="D348" s="14">
        <f t="shared" si="32"/>
        <v>0</v>
      </c>
      <c r="E348" s="19" t="str">
        <f t="shared" si="34"/>
        <v>122100 - Ledelse af salg og marketing</v>
      </c>
      <c r="F348" s="19" t="str">
        <f t="shared" si="35"/>
        <v>2 år</v>
      </c>
      <c r="G348" s="40" t="s">
        <v>516</v>
      </c>
      <c r="H348" s="41" t="s">
        <v>33</v>
      </c>
      <c r="I348" s="42" t="s">
        <v>8</v>
      </c>
      <c r="J348" s="43" t="s">
        <v>23</v>
      </c>
      <c r="K348" s="44">
        <v>20</v>
      </c>
      <c r="L348" s="45">
        <v>48404.448476729369</v>
      </c>
      <c r="M348" s="46">
        <v>49592.132831908806</v>
      </c>
      <c r="N348" s="45"/>
      <c r="O348" s="46"/>
    </row>
    <row r="349" spans="1:15" x14ac:dyDescent="0.2">
      <c r="A349" s="11" t="str">
        <f t="shared" si="30"/>
        <v>1221001 - Region Hovedstaden3 år</v>
      </c>
      <c r="B349" s="12" t="str">
        <f t="shared" si="33"/>
        <v>122100</v>
      </c>
      <c r="C349" s="14">
        <f t="shared" si="31"/>
        <v>0</v>
      </c>
      <c r="D349" s="14">
        <f t="shared" si="32"/>
        <v>0</v>
      </c>
      <c r="E349" s="19" t="str">
        <f t="shared" si="34"/>
        <v>122100 - Ledelse af salg og marketing</v>
      </c>
      <c r="F349" s="19" t="str">
        <f t="shared" si="35"/>
        <v>3 år</v>
      </c>
      <c r="G349" s="40" t="s">
        <v>516</v>
      </c>
      <c r="H349" s="41" t="s">
        <v>33</v>
      </c>
      <c r="I349" s="42" t="s">
        <v>8</v>
      </c>
      <c r="J349" s="43" t="s">
        <v>14</v>
      </c>
      <c r="K349" s="44">
        <v>20</v>
      </c>
      <c r="L349" s="45">
        <v>43270.855481033796</v>
      </c>
      <c r="M349" s="46">
        <v>44224.370984357636</v>
      </c>
      <c r="N349" s="45"/>
      <c r="O349" s="46"/>
    </row>
    <row r="350" spans="1:15" x14ac:dyDescent="0.2">
      <c r="A350" s="11" t="str">
        <f t="shared" si="30"/>
        <v>1221001 - Region Hovedstaden4 år</v>
      </c>
      <c r="B350" s="12" t="str">
        <f t="shared" si="33"/>
        <v>122100</v>
      </c>
      <c r="C350" s="14">
        <f t="shared" si="31"/>
        <v>0</v>
      </c>
      <c r="D350" s="14">
        <f t="shared" si="32"/>
        <v>0</v>
      </c>
      <c r="E350" s="19" t="str">
        <f t="shared" si="34"/>
        <v>122100 - Ledelse af salg og marketing</v>
      </c>
      <c r="F350" s="19" t="str">
        <f t="shared" si="35"/>
        <v>4 år</v>
      </c>
      <c r="G350" s="40" t="s">
        <v>516</v>
      </c>
      <c r="H350" s="41" t="s">
        <v>33</v>
      </c>
      <c r="I350" s="42" t="s">
        <v>8</v>
      </c>
      <c r="J350" s="43" t="s">
        <v>24</v>
      </c>
      <c r="K350" s="44">
        <v>38</v>
      </c>
      <c r="L350" s="45">
        <v>44475.531995168487</v>
      </c>
      <c r="M350" s="46">
        <v>45566.813792632602</v>
      </c>
      <c r="N350" s="45"/>
      <c r="O350" s="46"/>
    </row>
    <row r="351" spans="1:15" x14ac:dyDescent="0.2">
      <c r="A351" s="11" t="str">
        <f t="shared" si="30"/>
        <v>1221001 - Region Hovedstaden5-9 år</v>
      </c>
      <c r="B351" s="12" t="str">
        <f t="shared" si="33"/>
        <v>122100</v>
      </c>
      <c r="C351" s="14">
        <f t="shared" si="31"/>
        <v>0</v>
      </c>
      <c r="D351" s="14">
        <f t="shared" si="32"/>
        <v>0</v>
      </c>
      <c r="E351" s="19" t="str">
        <f t="shared" si="34"/>
        <v>122100 - Ledelse af salg og marketing</v>
      </c>
      <c r="F351" s="19" t="str">
        <f t="shared" si="35"/>
        <v>5-9 år</v>
      </c>
      <c r="G351" s="40" t="s">
        <v>516</v>
      </c>
      <c r="H351" s="41" t="s">
        <v>33</v>
      </c>
      <c r="I351" s="42" t="s">
        <v>8</v>
      </c>
      <c r="J351" s="43" t="s">
        <v>15</v>
      </c>
      <c r="K351" s="44">
        <v>176</v>
      </c>
      <c r="L351" s="45">
        <v>57417.005589562606</v>
      </c>
      <c r="M351" s="46">
        <v>58582.86246014011</v>
      </c>
      <c r="N351" s="45"/>
      <c r="O351" s="46"/>
    </row>
    <row r="352" spans="1:15" x14ac:dyDescent="0.2">
      <c r="A352" s="11" t="str">
        <f t="shared" si="30"/>
        <v>1221001 - Region Hovedstaden0-4 år</v>
      </c>
      <c r="B352" s="12" t="str">
        <f t="shared" si="33"/>
        <v>122100</v>
      </c>
      <c r="C352" s="14">
        <f t="shared" si="31"/>
        <v>0</v>
      </c>
      <c r="D352" s="14">
        <f t="shared" si="32"/>
        <v>0</v>
      </c>
      <c r="E352" s="19" t="str">
        <f t="shared" si="34"/>
        <v>122100 - Ledelse af salg og marketing</v>
      </c>
      <c r="F352" s="19" t="str">
        <f t="shared" si="35"/>
        <v>0-4 år</v>
      </c>
      <c r="G352" s="40" t="s">
        <v>516</v>
      </c>
      <c r="H352" s="41" t="s">
        <v>33</v>
      </c>
      <c r="I352" s="42" t="s">
        <v>8</v>
      </c>
      <c r="J352" s="43" t="s">
        <v>16</v>
      </c>
      <c r="K352" s="44">
        <v>134</v>
      </c>
      <c r="L352" s="45">
        <v>45494.523564553354</v>
      </c>
      <c r="M352" s="46">
        <v>46610.808029811524</v>
      </c>
      <c r="N352" s="45"/>
      <c r="O352" s="46"/>
    </row>
    <row r="353" spans="1:15" x14ac:dyDescent="0.2">
      <c r="A353" s="11" t="str">
        <f t="shared" si="30"/>
        <v>1221001 - Region Hovedstaden10-14 år</v>
      </c>
      <c r="B353" s="12" t="str">
        <f t="shared" si="33"/>
        <v>122100</v>
      </c>
      <c r="C353" s="14">
        <f t="shared" si="31"/>
        <v>0</v>
      </c>
      <c r="D353" s="14">
        <f t="shared" si="32"/>
        <v>0</v>
      </c>
      <c r="E353" s="19" t="str">
        <f t="shared" si="34"/>
        <v>122100 - Ledelse af salg og marketing</v>
      </c>
      <c r="F353" s="19" t="str">
        <f t="shared" si="35"/>
        <v>10-14 år</v>
      </c>
      <c r="G353" s="40" t="s">
        <v>516</v>
      </c>
      <c r="H353" s="41" t="s">
        <v>33</v>
      </c>
      <c r="I353" s="42" t="s">
        <v>8</v>
      </c>
      <c r="J353" s="43" t="s">
        <v>17</v>
      </c>
      <c r="K353" s="44">
        <v>202</v>
      </c>
      <c r="L353" s="45">
        <v>65161.015492306258</v>
      </c>
      <c r="M353" s="46">
        <v>66596.902021322821</v>
      </c>
      <c r="N353" s="45"/>
      <c r="O353" s="46"/>
    </row>
    <row r="354" spans="1:15" x14ac:dyDescent="0.2">
      <c r="A354" s="11" t="str">
        <f t="shared" si="30"/>
        <v>1221001 - Region Hovedstaden15-20 år</v>
      </c>
      <c r="B354" s="12" t="str">
        <f t="shared" si="33"/>
        <v>122100</v>
      </c>
      <c r="C354" s="14">
        <f t="shared" si="31"/>
        <v>0</v>
      </c>
      <c r="D354" s="14">
        <f t="shared" si="32"/>
        <v>0</v>
      </c>
      <c r="E354" s="19" t="str">
        <f t="shared" si="34"/>
        <v>122100 - Ledelse af salg og marketing</v>
      </c>
      <c r="F354" s="19" t="str">
        <f t="shared" si="35"/>
        <v>15-20 år</v>
      </c>
      <c r="G354" s="40" t="s">
        <v>516</v>
      </c>
      <c r="H354" s="41" t="s">
        <v>33</v>
      </c>
      <c r="I354" s="42" t="s">
        <v>8</v>
      </c>
      <c r="J354" s="43" t="s">
        <v>18</v>
      </c>
      <c r="K354" s="44">
        <v>226</v>
      </c>
      <c r="L354" s="45">
        <v>69347.139888054255</v>
      </c>
      <c r="M354" s="46">
        <v>70875.271750929242</v>
      </c>
      <c r="N354" s="45"/>
      <c r="O354" s="46"/>
    </row>
    <row r="355" spans="1:15" x14ac:dyDescent="0.2">
      <c r="A355" s="11" t="str">
        <f t="shared" si="30"/>
        <v>1221001 - Region Hovedstaden20-24 år</v>
      </c>
      <c r="B355" s="12" t="str">
        <f t="shared" si="33"/>
        <v>122100</v>
      </c>
      <c r="C355" s="14">
        <f t="shared" si="31"/>
        <v>0</v>
      </c>
      <c r="D355" s="14">
        <f t="shared" si="32"/>
        <v>0</v>
      </c>
      <c r="E355" s="19" t="str">
        <f t="shared" si="34"/>
        <v>122100 - Ledelse af salg og marketing</v>
      </c>
      <c r="F355" s="19" t="str">
        <f t="shared" si="35"/>
        <v>20-24 år</v>
      </c>
      <c r="G355" s="40" t="s">
        <v>516</v>
      </c>
      <c r="H355" s="41" t="s">
        <v>33</v>
      </c>
      <c r="I355" s="42" t="s">
        <v>8</v>
      </c>
      <c r="J355" s="43" t="s">
        <v>19</v>
      </c>
      <c r="K355" s="44">
        <v>265</v>
      </c>
      <c r="L355" s="45">
        <v>68885.710268808471</v>
      </c>
      <c r="M355" s="46">
        <v>70575.936745017985</v>
      </c>
      <c r="N355" s="45"/>
      <c r="O355" s="46"/>
    </row>
    <row r="356" spans="1:15" x14ac:dyDescent="0.2">
      <c r="A356" s="11" t="str">
        <f t="shared" si="30"/>
        <v>1221001 - Region Hovedstaden25 år og derover</v>
      </c>
      <c r="B356" s="12" t="str">
        <f t="shared" si="33"/>
        <v>122100</v>
      </c>
      <c r="C356" s="14">
        <f t="shared" si="31"/>
        <v>0</v>
      </c>
      <c r="D356" s="14">
        <f t="shared" si="32"/>
        <v>0</v>
      </c>
      <c r="E356" s="19" t="str">
        <f t="shared" si="34"/>
        <v>122100 - Ledelse af salg og marketing</v>
      </c>
      <c r="F356" s="19" t="str">
        <f t="shared" si="35"/>
        <v>25 år og derover</v>
      </c>
      <c r="G356" s="40" t="s">
        <v>516</v>
      </c>
      <c r="H356" s="41" t="s">
        <v>33</v>
      </c>
      <c r="I356" s="42" t="s">
        <v>8</v>
      </c>
      <c r="J356" s="43" t="s">
        <v>9</v>
      </c>
      <c r="K356" s="44">
        <v>771</v>
      </c>
      <c r="L356" s="45">
        <v>67799.472514098772</v>
      </c>
      <c r="M356" s="46">
        <v>69344.839450902567</v>
      </c>
      <c r="N356" s="45"/>
      <c r="O356" s="46"/>
    </row>
    <row r="357" spans="1:15" x14ac:dyDescent="0.2">
      <c r="A357" s="11" t="str">
        <f t="shared" si="30"/>
        <v>1221001 - Region HovedstadenAlle uanset erf.</v>
      </c>
      <c r="B357" s="12" t="str">
        <f t="shared" si="33"/>
        <v>122100</v>
      </c>
      <c r="C357" s="14">
        <f t="shared" si="31"/>
        <v>0</v>
      </c>
      <c r="D357" s="14">
        <f t="shared" si="32"/>
        <v>0</v>
      </c>
      <c r="E357" s="19" t="str">
        <f t="shared" si="34"/>
        <v>122100 - Ledelse af salg og marketing</v>
      </c>
      <c r="F357" s="19" t="str">
        <f t="shared" si="35"/>
        <v>Alle uanset erf.</v>
      </c>
      <c r="G357" s="40" t="s">
        <v>516</v>
      </c>
      <c r="H357" s="41" t="s">
        <v>33</v>
      </c>
      <c r="I357" s="42" t="s">
        <v>8</v>
      </c>
      <c r="J357" s="43" t="s">
        <v>10</v>
      </c>
      <c r="K357" s="44">
        <v>1774</v>
      </c>
      <c r="L357" s="45">
        <v>64503.849706947753</v>
      </c>
      <c r="M357" s="46">
        <v>65688.64596146204</v>
      </c>
      <c r="N357" s="45"/>
      <c r="O357" s="46"/>
    </row>
    <row r="358" spans="1:15" x14ac:dyDescent="0.2">
      <c r="A358" s="11" t="str">
        <f t="shared" si="30"/>
        <v>1221002 - Region Sjælland5-9 år</v>
      </c>
      <c r="B358" s="12" t="str">
        <f t="shared" si="33"/>
        <v>122100</v>
      </c>
      <c r="C358" s="14">
        <f t="shared" si="31"/>
        <v>0</v>
      </c>
      <c r="D358" s="14">
        <f t="shared" si="32"/>
        <v>0</v>
      </c>
      <c r="E358" s="19" t="str">
        <f t="shared" si="34"/>
        <v>122100 - Ledelse af salg og marketing</v>
      </c>
      <c r="F358" s="19" t="str">
        <f t="shared" si="35"/>
        <v>5-9 år</v>
      </c>
      <c r="G358" s="40" t="s">
        <v>516</v>
      </c>
      <c r="H358" s="41" t="s">
        <v>33</v>
      </c>
      <c r="I358" s="42" t="s">
        <v>20</v>
      </c>
      <c r="J358" s="43" t="s">
        <v>15</v>
      </c>
      <c r="K358" s="44">
        <v>26</v>
      </c>
      <c r="L358" s="45">
        <v>57840.334297044377</v>
      </c>
      <c r="M358" s="46">
        <v>58938.289978130539</v>
      </c>
      <c r="N358" s="45"/>
      <c r="O358" s="46"/>
    </row>
    <row r="359" spans="1:15" x14ac:dyDescent="0.2">
      <c r="A359" s="11" t="str">
        <f t="shared" si="30"/>
        <v>1221002 - Region Sjælland10-14 år</v>
      </c>
      <c r="B359" s="12" t="str">
        <f t="shared" si="33"/>
        <v>122100</v>
      </c>
      <c r="C359" s="14">
        <f t="shared" si="31"/>
        <v>0</v>
      </c>
      <c r="D359" s="14">
        <f t="shared" si="32"/>
        <v>0</v>
      </c>
      <c r="E359" s="19" t="str">
        <f t="shared" si="34"/>
        <v>122100 - Ledelse af salg og marketing</v>
      </c>
      <c r="F359" s="19" t="str">
        <f t="shared" si="35"/>
        <v>10-14 år</v>
      </c>
      <c r="G359" s="40" t="s">
        <v>516</v>
      </c>
      <c r="H359" s="41" t="s">
        <v>33</v>
      </c>
      <c r="I359" s="42" t="s">
        <v>20</v>
      </c>
      <c r="J359" s="43" t="s">
        <v>17</v>
      </c>
      <c r="K359" s="44">
        <v>35</v>
      </c>
      <c r="L359" s="45">
        <v>64972.715882901895</v>
      </c>
      <c r="M359" s="46">
        <v>66239.501616848502</v>
      </c>
      <c r="N359" s="45"/>
      <c r="O359" s="46"/>
    </row>
    <row r="360" spans="1:15" x14ac:dyDescent="0.2">
      <c r="A360" s="11" t="str">
        <f t="shared" si="30"/>
        <v>1221002 - Region Sjælland15-20 år</v>
      </c>
      <c r="B360" s="12" t="str">
        <f t="shared" si="33"/>
        <v>122100</v>
      </c>
      <c r="C360" s="14">
        <f t="shared" si="31"/>
        <v>0</v>
      </c>
      <c r="D360" s="14">
        <f t="shared" si="32"/>
        <v>0</v>
      </c>
      <c r="E360" s="19" t="str">
        <f t="shared" si="34"/>
        <v>122100 - Ledelse af salg og marketing</v>
      </c>
      <c r="F360" s="19" t="str">
        <f t="shared" si="35"/>
        <v>15-20 år</v>
      </c>
      <c r="G360" s="40" t="s">
        <v>516</v>
      </c>
      <c r="H360" s="41" t="s">
        <v>33</v>
      </c>
      <c r="I360" s="42" t="s">
        <v>20</v>
      </c>
      <c r="J360" s="43" t="s">
        <v>18</v>
      </c>
      <c r="K360" s="44">
        <v>56</v>
      </c>
      <c r="L360" s="45">
        <v>64564.353614180829</v>
      </c>
      <c r="M360" s="46">
        <v>65987.09211677844</v>
      </c>
      <c r="N360" s="45"/>
      <c r="O360" s="46"/>
    </row>
    <row r="361" spans="1:15" x14ac:dyDescent="0.2">
      <c r="A361" s="11" t="str">
        <f t="shared" si="30"/>
        <v>1221002 - Region Sjælland20-24 år</v>
      </c>
      <c r="B361" s="12" t="str">
        <f t="shared" si="33"/>
        <v>122100</v>
      </c>
      <c r="C361" s="14">
        <f t="shared" si="31"/>
        <v>0</v>
      </c>
      <c r="D361" s="14">
        <f t="shared" si="32"/>
        <v>0</v>
      </c>
      <c r="E361" s="19" t="str">
        <f t="shared" si="34"/>
        <v>122100 - Ledelse af salg og marketing</v>
      </c>
      <c r="F361" s="19" t="str">
        <f t="shared" si="35"/>
        <v>20-24 år</v>
      </c>
      <c r="G361" s="40" t="s">
        <v>516</v>
      </c>
      <c r="H361" s="41" t="s">
        <v>33</v>
      </c>
      <c r="I361" s="42" t="s">
        <v>20</v>
      </c>
      <c r="J361" s="43" t="s">
        <v>19</v>
      </c>
      <c r="K361" s="44">
        <v>52</v>
      </c>
      <c r="L361" s="45">
        <v>54799.102957276897</v>
      </c>
      <c r="M361" s="46">
        <v>56006.654637435044</v>
      </c>
      <c r="N361" s="45"/>
      <c r="O361" s="46"/>
    </row>
    <row r="362" spans="1:15" x14ac:dyDescent="0.2">
      <c r="A362" s="11" t="str">
        <f t="shared" si="30"/>
        <v>1221002 - Region Sjælland25 år og derover</v>
      </c>
      <c r="B362" s="12" t="str">
        <f t="shared" si="33"/>
        <v>122100</v>
      </c>
      <c r="C362" s="14">
        <f t="shared" si="31"/>
        <v>0</v>
      </c>
      <c r="D362" s="14">
        <f t="shared" si="32"/>
        <v>0</v>
      </c>
      <c r="E362" s="19" t="str">
        <f t="shared" si="34"/>
        <v>122100 - Ledelse af salg og marketing</v>
      </c>
      <c r="F362" s="19" t="str">
        <f t="shared" si="35"/>
        <v>25 år og derover</v>
      </c>
      <c r="G362" s="40" t="s">
        <v>516</v>
      </c>
      <c r="H362" s="41" t="s">
        <v>33</v>
      </c>
      <c r="I362" s="42" t="s">
        <v>20</v>
      </c>
      <c r="J362" s="43" t="s">
        <v>9</v>
      </c>
      <c r="K362" s="44">
        <v>231</v>
      </c>
      <c r="L362" s="45">
        <v>58617.995151865405</v>
      </c>
      <c r="M362" s="46">
        <v>59729.3350512576</v>
      </c>
      <c r="N362" s="45"/>
      <c r="O362" s="46"/>
    </row>
    <row r="363" spans="1:15" x14ac:dyDescent="0.2">
      <c r="A363" s="11" t="str">
        <f t="shared" si="30"/>
        <v>1221002 - Region SjællandAlle uanset erf.</v>
      </c>
      <c r="B363" s="12" t="str">
        <f t="shared" si="33"/>
        <v>122100</v>
      </c>
      <c r="C363" s="14">
        <f t="shared" si="31"/>
        <v>0</v>
      </c>
      <c r="D363" s="14">
        <f t="shared" si="32"/>
        <v>0</v>
      </c>
      <c r="E363" s="19" t="str">
        <f t="shared" si="34"/>
        <v>122100 - Ledelse af salg og marketing</v>
      </c>
      <c r="F363" s="19" t="str">
        <f t="shared" si="35"/>
        <v>Alle uanset erf.</v>
      </c>
      <c r="G363" s="40" t="s">
        <v>516</v>
      </c>
      <c r="H363" s="41" t="s">
        <v>33</v>
      </c>
      <c r="I363" s="42" t="s">
        <v>20</v>
      </c>
      <c r="J363" s="43" t="s">
        <v>10</v>
      </c>
      <c r="K363" s="44">
        <v>410</v>
      </c>
      <c r="L363" s="45">
        <v>58617.995151865405</v>
      </c>
      <c r="M363" s="46">
        <v>59729.3350512576</v>
      </c>
      <c r="N363" s="45"/>
      <c r="O363" s="46"/>
    </row>
    <row r="364" spans="1:15" x14ac:dyDescent="0.2">
      <c r="A364" s="11" t="str">
        <f t="shared" si="30"/>
        <v>1221003 - Region Syddanmark4 år</v>
      </c>
      <c r="B364" s="12" t="str">
        <f t="shared" si="33"/>
        <v>122100</v>
      </c>
      <c r="C364" s="14">
        <f t="shared" si="31"/>
        <v>0</v>
      </c>
      <c r="D364" s="14">
        <f t="shared" si="32"/>
        <v>0</v>
      </c>
      <c r="E364" s="19" t="str">
        <f t="shared" si="34"/>
        <v>122100 - Ledelse af salg og marketing</v>
      </c>
      <c r="F364" s="19" t="str">
        <f t="shared" si="35"/>
        <v>4 år</v>
      </c>
      <c r="G364" s="40" t="s">
        <v>516</v>
      </c>
      <c r="H364" s="41" t="s">
        <v>33</v>
      </c>
      <c r="I364" s="42" t="s">
        <v>544</v>
      </c>
      <c r="J364" s="43" t="s">
        <v>24</v>
      </c>
      <c r="K364" s="44">
        <v>15</v>
      </c>
      <c r="L364" s="45">
        <v>45389.685517609571</v>
      </c>
      <c r="M364" s="46">
        <v>46251.296427754678</v>
      </c>
      <c r="N364" s="45"/>
      <c r="O364" s="46"/>
    </row>
    <row r="365" spans="1:15" x14ac:dyDescent="0.2">
      <c r="A365" s="11" t="str">
        <f t="shared" si="30"/>
        <v>1221003 - Region Syddanmark5-9 år</v>
      </c>
      <c r="B365" s="12" t="str">
        <f t="shared" si="33"/>
        <v>122100</v>
      </c>
      <c r="C365" s="14">
        <f t="shared" si="31"/>
        <v>0</v>
      </c>
      <c r="D365" s="14">
        <f t="shared" si="32"/>
        <v>0</v>
      </c>
      <c r="E365" s="19" t="str">
        <f t="shared" si="34"/>
        <v>122100 - Ledelse af salg og marketing</v>
      </c>
      <c r="F365" s="19" t="str">
        <f t="shared" si="35"/>
        <v>5-9 år</v>
      </c>
      <c r="G365" s="40" t="s">
        <v>516</v>
      </c>
      <c r="H365" s="41" t="s">
        <v>33</v>
      </c>
      <c r="I365" s="42" t="s">
        <v>544</v>
      </c>
      <c r="J365" s="43" t="s">
        <v>15</v>
      </c>
      <c r="K365" s="44">
        <v>90</v>
      </c>
      <c r="L365" s="45">
        <v>49791.033311916413</v>
      </c>
      <c r="M365" s="46">
        <v>50736.192923394701</v>
      </c>
      <c r="N365" s="45"/>
      <c r="O365" s="46"/>
    </row>
    <row r="366" spans="1:15" x14ac:dyDescent="0.2">
      <c r="A366" s="11" t="str">
        <f t="shared" si="30"/>
        <v>1221003 - Region Syddanmark0-4 år</v>
      </c>
      <c r="B366" s="12" t="str">
        <f t="shared" si="33"/>
        <v>122100</v>
      </c>
      <c r="C366" s="14">
        <f t="shared" si="31"/>
        <v>0</v>
      </c>
      <c r="D366" s="14">
        <f t="shared" si="32"/>
        <v>0</v>
      </c>
      <c r="E366" s="19" t="str">
        <f t="shared" si="34"/>
        <v>122100 - Ledelse af salg og marketing</v>
      </c>
      <c r="F366" s="19" t="str">
        <f t="shared" si="35"/>
        <v>0-4 år</v>
      </c>
      <c r="G366" s="40" t="s">
        <v>516</v>
      </c>
      <c r="H366" s="41" t="s">
        <v>33</v>
      </c>
      <c r="I366" s="42" t="s">
        <v>544</v>
      </c>
      <c r="J366" s="43" t="s">
        <v>16</v>
      </c>
      <c r="K366" s="44">
        <v>47</v>
      </c>
      <c r="L366" s="45">
        <v>51757.868296437322</v>
      </c>
      <c r="M366" s="46">
        <v>52874.428805361167</v>
      </c>
      <c r="N366" s="45"/>
      <c r="O366" s="46"/>
    </row>
    <row r="367" spans="1:15" x14ac:dyDescent="0.2">
      <c r="A367" s="11" t="str">
        <f t="shared" si="30"/>
        <v>1221003 - Region Syddanmark10-14 år</v>
      </c>
      <c r="B367" s="12" t="str">
        <f t="shared" si="33"/>
        <v>122100</v>
      </c>
      <c r="C367" s="14">
        <f t="shared" si="31"/>
        <v>0</v>
      </c>
      <c r="D367" s="14">
        <f t="shared" si="32"/>
        <v>0</v>
      </c>
      <c r="E367" s="19" t="str">
        <f t="shared" si="34"/>
        <v>122100 - Ledelse af salg og marketing</v>
      </c>
      <c r="F367" s="19" t="str">
        <f t="shared" si="35"/>
        <v>10-14 år</v>
      </c>
      <c r="G367" s="40" t="s">
        <v>516</v>
      </c>
      <c r="H367" s="41" t="s">
        <v>33</v>
      </c>
      <c r="I367" s="42" t="s">
        <v>544</v>
      </c>
      <c r="J367" s="43" t="s">
        <v>17</v>
      </c>
      <c r="K367" s="44">
        <v>110</v>
      </c>
      <c r="L367" s="45">
        <v>55547.954769692697</v>
      </c>
      <c r="M367" s="46">
        <v>56882.022254885742</v>
      </c>
      <c r="N367" s="45"/>
      <c r="O367" s="46"/>
    </row>
    <row r="368" spans="1:15" x14ac:dyDescent="0.2">
      <c r="A368" s="11" t="str">
        <f t="shared" si="30"/>
        <v>1221003 - Region Syddanmark15-20 år</v>
      </c>
      <c r="B368" s="12" t="str">
        <f t="shared" si="33"/>
        <v>122100</v>
      </c>
      <c r="C368" s="14">
        <f t="shared" si="31"/>
        <v>0</v>
      </c>
      <c r="D368" s="14">
        <f t="shared" si="32"/>
        <v>0</v>
      </c>
      <c r="E368" s="19" t="str">
        <f t="shared" si="34"/>
        <v>122100 - Ledelse af salg og marketing</v>
      </c>
      <c r="F368" s="19" t="str">
        <f t="shared" si="35"/>
        <v>15-20 år</v>
      </c>
      <c r="G368" s="40" t="s">
        <v>516</v>
      </c>
      <c r="H368" s="41" t="s">
        <v>33</v>
      </c>
      <c r="I368" s="42" t="s">
        <v>544</v>
      </c>
      <c r="J368" s="43" t="s">
        <v>18</v>
      </c>
      <c r="K368" s="44">
        <v>103</v>
      </c>
      <c r="L368" s="45">
        <v>65248.173067099386</v>
      </c>
      <c r="M368" s="46">
        <v>66486.748244269053</v>
      </c>
      <c r="N368" s="45"/>
      <c r="O368" s="46"/>
    </row>
    <row r="369" spans="1:15" x14ac:dyDescent="0.2">
      <c r="A369" s="11" t="str">
        <f t="shared" si="30"/>
        <v>1221003 - Region Syddanmark20-24 år</v>
      </c>
      <c r="B369" s="12" t="str">
        <f t="shared" si="33"/>
        <v>122100</v>
      </c>
      <c r="C369" s="14">
        <f t="shared" si="31"/>
        <v>0</v>
      </c>
      <c r="D369" s="14">
        <f t="shared" si="32"/>
        <v>0</v>
      </c>
      <c r="E369" s="19" t="str">
        <f t="shared" si="34"/>
        <v>122100 - Ledelse af salg og marketing</v>
      </c>
      <c r="F369" s="19" t="str">
        <f t="shared" si="35"/>
        <v>20-24 år</v>
      </c>
      <c r="G369" s="40" t="s">
        <v>516</v>
      </c>
      <c r="H369" s="41" t="s">
        <v>33</v>
      </c>
      <c r="I369" s="42" t="s">
        <v>544</v>
      </c>
      <c r="J369" s="43" t="s">
        <v>19</v>
      </c>
      <c r="K369" s="44">
        <v>153</v>
      </c>
      <c r="L369" s="45">
        <v>60008.402517036287</v>
      </c>
      <c r="M369" s="46">
        <v>61178.398063513232</v>
      </c>
      <c r="N369" s="45"/>
      <c r="O369" s="46"/>
    </row>
    <row r="370" spans="1:15" x14ac:dyDescent="0.2">
      <c r="A370" s="11" t="str">
        <f t="shared" si="30"/>
        <v>1221003 - Region Syddanmark25 år og derover</v>
      </c>
      <c r="B370" s="12" t="str">
        <f t="shared" si="33"/>
        <v>122100</v>
      </c>
      <c r="C370" s="14">
        <f t="shared" si="31"/>
        <v>0</v>
      </c>
      <c r="D370" s="14">
        <f t="shared" si="32"/>
        <v>0</v>
      </c>
      <c r="E370" s="19" t="str">
        <f t="shared" si="34"/>
        <v>122100 - Ledelse af salg og marketing</v>
      </c>
      <c r="F370" s="19" t="str">
        <f t="shared" si="35"/>
        <v>25 år og derover</v>
      </c>
      <c r="G370" s="40" t="s">
        <v>516</v>
      </c>
      <c r="H370" s="41" t="s">
        <v>33</v>
      </c>
      <c r="I370" s="42" t="s">
        <v>544</v>
      </c>
      <c r="J370" s="43" t="s">
        <v>9</v>
      </c>
      <c r="K370" s="44">
        <v>579</v>
      </c>
      <c r="L370" s="45">
        <v>64128.808655095396</v>
      </c>
      <c r="M370" s="46">
        <v>65668.958222179135</v>
      </c>
      <c r="N370" s="45"/>
      <c r="O370" s="46"/>
    </row>
    <row r="371" spans="1:15" x14ac:dyDescent="0.2">
      <c r="A371" s="11" t="str">
        <f t="shared" si="30"/>
        <v>1221003 - Region SyddanmarkAlle uanset erf.</v>
      </c>
      <c r="B371" s="12" t="str">
        <f t="shared" si="33"/>
        <v>122100</v>
      </c>
      <c r="C371" s="14">
        <f t="shared" si="31"/>
        <v>0</v>
      </c>
      <c r="D371" s="14">
        <f t="shared" si="32"/>
        <v>0</v>
      </c>
      <c r="E371" s="19" t="str">
        <f t="shared" si="34"/>
        <v>122100 - Ledelse af salg og marketing</v>
      </c>
      <c r="F371" s="19" t="str">
        <f t="shared" si="35"/>
        <v>Alle uanset erf.</v>
      </c>
      <c r="G371" s="40" t="s">
        <v>516</v>
      </c>
      <c r="H371" s="41" t="s">
        <v>33</v>
      </c>
      <c r="I371" s="42" t="s">
        <v>544</v>
      </c>
      <c r="J371" s="43" t="s">
        <v>10</v>
      </c>
      <c r="K371" s="44">
        <v>1082</v>
      </c>
      <c r="L371" s="45">
        <v>60653.832389419345</v>
      </c>
      <c r="M371" s="46">
        <v>62030.893878418923</v>
      </c>
      <c r="N371" s="45"/>
      <c r="O371" s="46"/>
    </row>
    <row r="372" spans="1:15" x14ac:dyDescent="0.2">
      <c r="A372" s="11" t="str">
        <f t="shared" si="30"/>
        <v>1221004 - Region Midtjylland5-9 år</v>
      </c>
      <c r="B372" s="12" t="str">
        <f t="shared" si="33"/>
        <v>122100</v>
      </c>
      <c r="C372" s="14">
        <f t="shared" si="31"/>
        <v>0</v>
      </c>
      <c r="D372" s="14">
        <f t="shared" si="32"/>
        <v>0</v>
      </c>
      <c r="E372" s="19" t="str">
        <f t="shared" si="34"/>
        <v>122100 - Ledelse af salg og marketing</v>
      </c>
      <c r="F372" s="19" t="str">
        <f t="shared" si="35"/>
        <v>5-9 år</v>
      </c>
      <c r="G372" s="40" t="s">
        <v>516</v>
      </c>
      <c r="H372" s="41" t="s">
        <v>33</v>
      </c>
      <c r="I372" s="42" t="s">
        <v>517</v>
      </c>
      <c r="J372" s="43" t="s">
        <v>15</v>
      </c>
      <c r="K372" s="44">
        <v>103</v>
      </c>
      <c r="L372" s="45">
        <v>51668.446225709871</v>
      </c>
      <c r="M372" s="46">
        <v>52783.077653006389</v>
      </c>
      <c r="N372" s="45"/>
      <c r="O372" s="46"/>
    </row>
    <row r="373" spans="1:15" x14ac:dyDescent="0.2">
      <c r="A373" s="11" t="str">
        <f t="shared" si="30"/>
        <v>1221004 - Region Midtjylland0-4 år</v>
      </c>
      <c r="B373" s="12" t="str">
        <f t="shared" si="33"/>
        <v>122100</v>
      </c>
      <c r="C373" s="14">
        <f t="shared" si="31"/>
        <v>0</v>
      </c>
      <c r="D373" s="14">
        <f t="shared" si="32"/>
        <v>0</v>
      </c>
      <c r="E373" s="19" t="str">
        <f t="shared" si="34"/>
        <v>122100 - Ledelse af salg og marketing</v>
      </c>
      <c r="F373" s="19" t="str">
        <f t="shared" si="35"/>
        <v>0-4 år</v>
      </c>
      <c r="G373" s="40" t="s">
        <v>516</v>
      </c>
      <c r="H373" s="41" t="s">
        <v>33</v>
      </c>
      <c r="I373" s="42" t="s">
        <v>517</v>
      </c>
      <c r="J373" s="43" t="s">
        <v>16</v>
      </c>
      <c r="K373" s="44">
        <v>33</v>
      </c>
      <c r="L373" s="45">
        <v>53965.75637484678</v>
      </c>
      <c r="M373" s="46">
        <v>54945.194564322126</v>
      </c>
      <c r="N373" s="45"/>
      <c r="O373" s="46"/>
    </row>
    <row r="374" spans="1:15" x14ac:dyDescent="0.2">
      <c r="A374" s="11" t="str">
        <f t="shared" si="30"/>
        <v>1221004 - Region Midtjylland10-14 år</v>
      </c>
      <c r="B374" s="12" t="str">
        <f t="shared" si="33"/>
        <v>122100</v>
      </c>
      <c r="C374" s="14">
        <f t="shared" si="31"/>
        <v>0</v>
      </c>
      <c r="D374" s="14">
        <f t="shared" si="32"/>
        <v>0</v>
      </c>
      <c r="E374" s="19" t="str">
        <f t="shared" si="34"/>
        <v>122100 - Ledelse af salg og marketing</v>
      </c>
      <c r="F374" s="19" t="str">
        <f t="shared" si="35"/>
        <v>10-14 år</v>
      </c>
      <c r="G374" s="40" t="s">
        <v>516</v>
      </c>
      <c r="H374" s="41" t="s">
        <v>33</v>
      </c>
      <c r="I374" s="42" t="s">
        <v>517</v>
      </c>
      <c r="J374" s="43" t="s">
        <v>17</v>
      </c>
      <c r="K374" s="44">
        <v>121</v>
      </c>
      <c r="L374" s="45">
        <v>52845.05110973768</v>
      </c>
      <c r="M374" s="46">
        <v>53848.183695127831</v>
      </c>
      <c r="N374" s="45"/>
      <c r="O374" s="46"/>
    </row>
    <row r="375" spans="1:15" x14ac:dyDescent="0.2">
      <c r="A375" s="11" t="str">
        <f t="shared" si="30"/>
        <v>1221004 - Region Midtjylland15-20 år</v>
      </c>
      <c r="B375" s="12" t="str">
        <f t="shared" si="33"/>
        <v>122100</v>
      </c>
      <c r="C375" s="14">
        <f t="shared" si="31"/>
        <v>0</v>
      </c>
      <c r="D375" s="14">
        <f t="shared" si="32"/>
        <v>0</v>
      </c>
      <c r="E375" s="19" t="str">
        <f t="shared" si="34"/>
        <v>122100 - Ledelse af salg og marketing</v>
      </c>
      <c r="F375" s="19" t="str">
        <f t="shared" si="35"/>
        <v>15-20 år</v>
      </c>
      <c r="G375" s="40" t="s">
        <v>516</v>
      </c>
      <c r="H375" s="41" t="s">
        <v>33</v>
      </c>
      <c r="I375" s="42" t="s">
        <v>517</v>
      </c>
      <c r="J375" s="43" t="s">
        <v>18</v>
      </c>
      <c r="K375" s="44">
        <v>144</v>
      </c>
      <c r="L375" s="45">
        <v>64876.828886676572</v>
      </c>
      <c r="M375" s="46">
        <v>66108.35501308454</v>
      </c>
      <c r="N375" s="45"/>
      <c r="O375" s="46"/>
    </row>
    <row r="376" spans="1:15" x14ac:dyDescent="0.2">
      <c r="A376" s="11" t="str">
        <f t="shared" si="30"/>
        <v>1221004 - Region Midtjylland20-24 år</v>
      </c>
      <c r="B376" s="12" t="str">
        <f t="shared" si="33"/>
        <v>122100</v>
      </c>
      <c r="C376" s="14">
        <f t="shared" si="31"/>
        <v>0</v>
      </c>
      <c r="D376" s="14">
        <f t="shared" si="32"/>
        <v>0</v>
      </c>
      <c r="E376" s="19" t="str">
        <f t="shared" si="34"/>
        <v>122100 - Ledelse af salg og marketing</v>
      </c>
      <c r="F376" s="19" t="str">
        <f t="shared" si="35"/>
        <v>20-24 år</v>
      </c>
      <c r="G376" s="40" t="s">
        <v>516</v>
      </c>
      <c r="H376" s="41" t="s">
        <v>33</v>
      </c>
      <c r="I376" s="42" t="s">
        <v>517</v>
      </c>
      <c r="J376" s="43" t="s">
        <v>19</v>
      </c>
      <c r="K376" s="44">
        <v>197</v>
      </c>
      <c r="L376" s="45">
        <v>62835.930343470733</v>
      </c>
      <c r="M376" s="46">
        <v>64377.715319038907</v>
      </c>
      <c r="N376" s="45"/>
      <c r="O376" s="46"/>
    </row>
    <row r="377" spans="1:15" x14ac:dyDescent="0.2">
      <c r="A377" s="11" t="str">
        <f t="shared" si="30"/>
        <v>1221004 - Region Midtjylland25 år og derover</v>
      </c>
      <c r="B377" s="12" t="str">
        <f t="shared" si="33"/>
        <v>122100</v>
      </c>
      <c r="C377" s="14">
        <f t="shared" si="31"/>
        <v>0</v>
      </c>
      <c r="D377" s="14">
        <f t="shared" si="32"/>
        <v>0</v>
      </c>
      <c r="E377" s="19" t="str">
        <f t="shared" si="34"/>
        <v>122100 - Ledelse af salg og marketing</v>
      </c>
      <c r="F377" s="19" t="str">
        <f t="shared" si="35"/>
        <v>25 år og derover</v>
      </c>
      <c r="G377" s="40" t="s">
        <v>516</v>
      </c>
      <c r="H377" s="41" t="s">
        <v>33</v>
      </c>
      <c r="I377" s="42" t="s">
        <v>517</v>
      </c>
      <c r="J377" s="43" t="s">
        <v>9</v>
      </c>
      <c r="K377" s="44">
        <v>580</v>
      </c>
      <c r="L377" s="45">
        <v>66453.115074956266</v>
      </c>
      <c r="M377" s="46">
        <v>67735.571228669811</v>
      </c>
      <c r="N377" s="45"/>
      <c r="O377" s="46"/>
    </row>
    <row r="378" spans="1:15" x14ac:dyDescent="0.2">
      <c r="A378" s="11" t="str">
        <f t="shared" si="30"/>
        <v>1221004 - Region MidtjyllandAlle uanset erf.</v>
      </c>
      <c r="B378" s="12" t="str">
        <f t="shared" si="33"/>
        <v>122100</v>
      </c>
      <c r="C378" s="14">
        <f t="shared" si="31"/>
        <v>0</v>
      </c>
      <c r="D378" s="14">
        <f t="shared" si="32"/>
        <v>0</v>
      </c>
      <c r="E378" s="19" t="str">
        <f t="shared" si="34"/>
        <v>122100 - Ledelse af salg og marketing</v>
      </c>
      <c r="F378" s="19" t="str">
        <f t="shared" si="35"/>
        <v>Alle uanset erf.</v>
      </c>
      <c r="G378" s="40" t="s">
        <v>516</v>
      </c>
      <c r="H378" s="41" t="s">
        <v>33</v>
      </c>
      <c r="I378" s="42" t="s">
        <v>517</v>
      </c>
      <c r="J378" s="43" t="s">
        <v>10</v>
      </c>
      <c r="K378" s="44">
        <v>1178</v>
      </c>
      <c r="L378" s="45">
        <v>61656.872128950214</v>
      </c>
      <c r="M378" s="46">
        <v>62876.752451647357</v>
      </c>
      <c r="N378" s="45"/>
      <c r="O378" s="46"/>
    </row>
    <row r="379" spans="1:15" x14ac:dyDescent="0.2">
      <c r="A379" s="11" t="str">
        <f t="shared" si="30"/>
        <v>1221005 - Region Nordjylland5-9 år</v>
      </c>
      <c r="B379" s="12" t="str">
        <f t="shared" si="33"/>
        <v>122100</v>
      </c>
      <c r="C379" s="14">
        <f t="shared" si="31"/>
        <v>0</v>
      </c>
      <c r="D379" s="14">
        <f t="shared" si="32"/>
        <v>0</v>
      </c>
      <c r="E379" s="19" t="str">
        <f t="shared" si="34"/>
        <v>122100 - Ledelse af salg og marketing</v>
      </c>
      <c r="F379" s="19" t="str">
        <f t="shared" si="35"/>
        <v>5-9 år</v>
      </c>
      <c r="G379" s="40" t="s">
        <v>516</v>
      </c>
      <c r="H379" s="41" t="s">
        <v>33</v>
      </c>
      <c r="I379" s="42" t="s">
        <v>21</v>
      </c>
      <c r="J379" s="43" t="s">
        <v>15</v>
      </c>
      <c r="K379" s="44">
        <v>20</v>
      </c>
      <c r="L379" s="45">
        <v>57054.419824137454</v>
      </c>
      <c r="M379" s="46">
        <v>58137.456862880637</v>
      </c>
      <c r="N379" s="45"/>
      <c r="O379" s="46"/>
    </row>
    <row r="380" spans="1:15" x14ac:dyDescent="0.2">
      <c r="A380" s="11" t="str">
        <f t="shared" si="30"/>
        <v>1221005 - Region Nordjylland0-4 år</v>
      </c>
      <c r="B380" s="12" t="str">
        <f t="shared" si="33"/>
        <v>122100</v>
      </c>
      <c r="C380" s="14">
        <f t="shared" si="31"/>
        <v>0</v>
      </c>
      <c r="D380" s="14">
        <f t="shared" si="32"/>
        <v>0</v>
      </c>
      <c r="E380" s="19" t="str">
        <f t="shared" si="34"/>
        <v>122100 - Ledelse af salg og marketing</v>
      </c>
      <c r="F380" s="19" t="str">
        <f t="shared" si="35"/>
        <v>0-4 år</v>
      </c>
      <c r="G380" s="40" t="s">
        <v>516</v>
      </c>
      <c r="H380" s="41" t="s">
        <v>33</v>
      </c>
      <c r="I380" s="42" t="s">
        <v>21</v>
      </c>
      <c r="J380" s="43" t="s">
        <v>16</v>
      </c>
      <c r="K380" s="44">
        <v>24</v>
      </c>
      <c r="L380" s="45">
        <v>35880.531042364295</v>
      </c>
      <c r="M380" s="46">
        <v>36654.573430888973</v>
      </c>
      <c r="N380" s="45"/>
      <c r="O380" s="46"/>
    </row>
    <row r="381" spans="1:15" x14ac:dyDescent="0.2">
      <c r="A381" s="11" t="str">
        <f t="shared" si="30"/>
        <v>1221005 - Region Nordjylland10-14 år</v>
      </c>
      <c r="B381" s="12" t="str">
        <f t="shared" si="33"/>
        <v>122100</v>
      </c>
      <c r="C381" s="14">
        <f t="shared" si="31"/>
        <v>0</v>
      </c>
      <c r="D381" s="14">
        <f t="shared" si="32"/>
        <v>0</v>
      </c>
      <c r="E381" s="19" t="str">
        <f t="shared" si="34"/>
        <v>122100 - Ledelse af salg og marketing</v>
      </c>
      <c r="F381" s="19" t="str">
        <f t="shared" si="35"/>
        <v>10-14 år</v>
      </c>
      <c r="G381" s="40" t="s">
        <v>516</v>
      </c>
      <c r="H381" s="41" t="s">
        <v>33</v>
      </c>
      <c r="I381" s="42" t="s">
        <v>21</v>
      </c>
      <c r="J381" s="43" t="s">
        <v>17</v>
      </c>
      <c r="K381" s="44">
        <v>29</v>
      </c>
      <c r="L381" s="45">
        <v>59433.179278718075</v>
      </c>
      <c r="M381" s="46">
        <v>60891.472047859817</v>
      </c>
      <c r="N381" s="45"/>
      <c r="O381" s="46"/>
    </row>
    <row r="382" spans="1:15" x14ac:dyDescent="0.2">
      <c r="A382" s="11" t="str">
        <f t="shared" si="30"/>
        <v>1221005 - Region Nordjylland15-20 år</v>
      </c>
      <c r="B382" s="12" t="str">
        <f t="shared" si="33"/>
        <v>122100</v>
      </c>
      <c r="C382" s="14">
        <f t="shared" si="31"/>
        <v>0</v>
      </c>
      <c r="D382" s="14">
        <f t="shared" si="32"/>
        <v>0</v>
      </c>
      <c r="E382" s="19" t="str">
        <f t="shared" si="34"/>
        <v>122100 - Ledelse af salg og marketing</v>
      </c>
      <c r="F382" s="19" t="str">
        <f t="shared" si="35"/>
        <v>15-20 år</v>
      </c>
      <c r="G382" s="40" t="s">
        <v>516</v>
      </c>
      <c r="H382" s="41" t="s">
        <v>33</v>
      </c>
      <c r="I382" s="42" t="s">
        <v>21</v>
      </c>
      <c r="J382" s="43" t="s">
        <v>18</v>
      </c>
      <c r="K382" s="44">
        <v>49</v>
      </c>
      <c r="L382" s="45">
        <v>55809.651248828501</v>
      </c>
      <c r="M382" s="46">
        <v>57000.280666818253</v>
      </c>
      <c r="N382" s="45"/>
      <c r="O382" s="46"/>
    </row>
    <row r="383" spans="1:15" x14ac:dyDescent="0.2">
      <c r="A383" s="11" t="str">
        <f t="shared" si="30"/>
        <v>1221005 - Region Nordjylland20-24 år</v>
      </c>
      <c r="B383" s="12" t="str">
        <f t="shared" si="33"/>
        <v>122100</v>
      </c>
      <c r="C383" s="14">
        <f t="shared" si="31"/>
        <v>0</v>
      </c>
      <c r="D383" s="14">
        <f t="shared" si="32"/>
        <v>0</v>
      </c>
      <c r="E383" s="19" t="str">
        <f t="shared" si="34"/>
        <v>122100 - Ledelse af salg og marketing</v>
      </c>
      <c r="F383" s="19" t="str">
        <f t="shared" si="35"/>
        <v>20-24 år</v>
      </c>
      <c r="G383" s="40" t="s">
        <v>516</v>
      </c>
      <c r="H383" s="41" t="s">
        <v>33</v>
      </c>
      <c r="I383" s="42" t="s">
        <v>21</v>
      </c>
      <c r="J383" s="43" t="s">
        <v>19</v>
      </c>
      <c r="K383" s="44">
        <v>51</v>
      </c>
      <c r="L383" s="45">
        <v>59145.532850188931</v>
      </c>
      <c r="M383" s="46">
        <v>60277.039747918017</v>
      </c>
      <c r="N383" s="45"/>
      <c r="O383" s="46"/>
    </row>
    <row r="384" spans="1:15" x14ac:dyDescent="0.2">
      <c r="A384" s="11" t="str">
        <f t="shared" si="30"/>
        <v>1221005 - Region Nordjylland25 år og derover</v>
      </c>
      <c r="B384" s="12" t="str">
        <f t="shared" si="33"/>
        <v>122100</v>
      </c>
      <c r="C384" s="14">
        <f t="shared" si="31"/>
        <v>0</v>
      </c>
      <c r="D384" s="14">
        <f t="shared" si="32"/>
        <v>0</v>
      </c>
      <c r="E384" s="19" t="str">
        <f t="shared" si="34"/>
        <v>122100 - Ledelse af salg og marketing</v>
      </c>
      <c r="F384" s="19" t="str">
        <f t="shared" si="35"/>
        <v>25 år og derover</v>
      </c>
      <c r="G384" s="40" t="s">
        <v>516</v>
      </c>
      <c r="H384" s="41" t="s">
        <v>33</v>
      </c>
      <c r="I384" s="42" t="s">
        <v>21</v>
      </c>
      <c r="J384" s="43" t="s">
        <v>9</v>
      </c>
      <c r="K384" s="44">
        <v>219</v>
      </c>
      <c r="L384" s="45">
        <v>59339.531868718586</v>
      </c>
      <c r="M384" s="46">
        <v>60646.802958233282</v>
      </c>
      <c r="N384" s="45"/>
      <c r="O384" s="46"/>
    </row>
    <row r="385" spans="1:15" x14ac:dyDescent="0.2">
      <c r="A385" s="11" t="str">
        <f t="shared" si="30"/>
        <v>1221005 - Region NordjyllandAlle uanset erf.</v>
      </c>
      <c r="B385" s="12" t="str">
        <f t="shared" si="33"/>
        <v>122100</v>
      </c>
      <c r="C385" s="14">
        <f t="shared" si="31"/>
        <v>0</v>
      </c>
      <c r="D385" s="14">
        <f t="shared" si="32"/>
        <v>0</v>
      </c>
      <c r="E385" s="19" t="str">
        <f t="shared" si="34"/>
        <v>122100 - Ledelse af salg og marketing</v>
      </c>
      <c r="F385" s="19" t="str">
        <f t="shared" si="35"/>
        <v>Alle uanset erf.</v>
      </c>
      <c r="G385" s="40" t="s">
        <v>516</v>
      </c>
      <c r="H385" s="41" t="s">
        <v>33</v>
      </c>
      <c r="I385" s="42" t="s">
        <v>21</v>
      </c>
      <c r="J385" s="43" t="s">
        <v>10</v>
      </c>
      <c r="K385" s="44">
        <v>392</v>
      </c>
      <c r="L385" s="45">
        <v>57054.419824137454</v>
      </c>
      <c r="M385" s="46">
        <v>58046.556513497751</v>
      </c>
      <c r="N385" s="45"/>
      <c r="O385" s="46"/>
    </row>
    <row r="386" spans="1:15" x14ac:dyDescent="0.2">
      <c r="A386" s="11" t="str">
        <f t="shared" ref="A386:A449" si="36">B386&amp;I386&amp;F386</f>
        <v>1221006 - Alle regionerUnder 1 år</v>
      </c>
      <c r="B386" s="12" t="str">
        <f t="shared" si="33"/>
        <v>122100</v>
      </c>
      <c r="C386" s="14">
        <f t="shared" ref="C386:C449" si="37">N386*1.2</f>
        <v>0</v>
      </c>
      <c r="D386" s="14">
        <f t="shared" ref="D386:D449" si="38">O386*1.2</f>
        <v>0</v>
      </c>
      <c r="E386" s="19" t="str">
        <f t="shared" si="34"/>
        <v>122100 - Ledelse af salg og marketing</v>
      </c>
      <c r="F386" s="19" t="str">
        <f t="shared" si="35"/>
        <v>Under 1 år</v>
      </c>
      <c r="G386" s="40" t="s">
        <v>516</v>
      </c>
      <c r="H386" s="41" t="s">
        <v>33</v>
      </c>
      <c r="I386" s="42" t="s">
        <v>11</v>
      </c>
      <c r="J386" s="43" t="s">
        <v>13</v>
      </c>
      <c r="K386" s="44">
        <v>54</v>
      </c>
      <c r="L386" s="45">
        <v>53670.2655677859</v>
      </c>
      <c r="M386" s="46">
        <v>54494.552438032326</v>
      </c>
      <c r="N386" s="45"/>
      <c r="O386" s="46"/>
    </row>
    <row r="387" spans="1:15" x14ac:dyDescent="0.2">
      <c r="A387" s="11" t="str">
        <f t="shared" si="36"/>
        <v>1221006 - Alle regioner1 år</v>
      </c>
      <c r="B387" s="12" t="str">
        <f t="shared" ref="B387:B450" si="39">LEFT(E387,6)</f>
        <v>122100</v>
      </c>
      <c r="C387" s="14">
        <f t="shared" si="37"/>
        <v>0</v>
      </c>
      <c r="D387" s="14">
        <f t="shared" si="38"/>
        <v>0</v>
      </c>
      <c r="E387" s="19" t="str">
        <f t="shared" ref="E387:E450" si="40">TRIM(H387)</f>
        <v>122100 - Ledelse af salg og marketing</v>
      </c>
      <c r="F387" s="19" t="str">
        <f t="shared" ref="F387:F450" si="41">MID(J387,6,30)</f>
        <v>1 år</v>
      </c>
      <c r="G387" s="40" t="s">
        <v>516</v>
      </c>
      <c r="H387" s="41" t="s">
        <v>33</v>
      </c>
      <c r="I387" s="42" t="s">
        <v>11</v>
      </c>
      <c r="J387" s="43" t="s">
        <v>22</v>
      </c>
      <c r="K387" s="44">
        <v>40</v>
      </c>
      <c r="L387" s="45">
        <v>43864.034549955271</v>
      </c>
      <c r="M387" s="46">
        <v>44754.697264358663</v>
      </c>
      <c r="N387" s="45"/>
      <c r="O387" s="46"/>
    </row>
    <row r="388" spans="1:15" x14ac:dyDescent="0.2">
      <c r="A388" s="11" t="str">
        <f t="shared" si="36"/>
        <v>1221006 - Alle regioner2 år</v>
      </c>
      <c r="B388" s="12" t="str">
        <f t="shared" si="39"/>
        <v>122100</v>
      </c>
      <c r="C388" s="14">
        <f t="shared" si="37"/>
        <v>0</v>
      </c>
      <c r="D388" s="14">
        <f t="shared" si="38"/>
        <v>0</v>
      </c>
      <c r="E388" s="19" t="str">
        <f t="shared" si="40"/>
        <v>122100 - Ledelse af salg og marketing</v>
      </c>
      <c r="F388" s="19" t="str">
        <f t="shared" si="41"/>
        <v>2 år</v>
      </c>
      <c r="G388" s="40" t="s">
        <v>516</v>
      </c>
      <c r="H388" s="41" t="s">
        <v>33</v>
      </c>
      <c r="I388" s="42" t="s">
        <v>11</v>
      </c>
      <c r="J388" s="43" t="s">
        <v>23</v>
      </c>
      <c r="K388" s="44">
        <v>45</v>
      </c>
      <c r="L388" s="45">
        <v>45234.495075324405</v>
      </c>
      <c r="M388" s="46">
        <v>46116.440862337113</v>
      </c>
      <c r="N388" s="45"/>
      <c r="O388" s="46"/>
    </row>
    <row r="389" spans="1:15" x14ac:dyDescent="0.2">
      <c r="A389" s="11" t="str">
        <f t="shared" si="36"/>
        <v>1221006 - Alle regioner3 år</v>
      </c>
      <c r="B389" s="12" t="str">
        <f t="shared" si="39"/>
        <v>122100</v>
      </c>
      <c r="C389" s="14">
        <f t="shared" si="37"/>
        <v>0</v>
      </c>
      <c r="D389" s="14">
        <f t="shared" si="38"/>
        <v>0</v>
      </c>
      <c r="E389" s="19" t="str">
        <f t="shared" si="40"/>
        <v>122100 - Ledelse af salg og marketing</v>
      </c>
      <c r="F389" s="19" t="str">
        <f t="shared" si="41"/>
        <v>3 år</v>
      </c>
      <c r="G389" s="40" t="s">
        <v>516</v>
      </c>
      <c r="H389" s="41" t="s">
        <v>33</v>
      </c>
      <c r="I389" s="42" t="s">
        <v>11</v>
      </c>
      <c r="J389" s="43" t="s">
        <v>14</v>
      </c>
      <c r="K389" s="44">
        <v>43</v>
      </c>
      <c r="L389" s="45">
        <v>43638.068631552145</v>
      </c>
      <c r="M389" s="46">
        <v>44413.603195428084</v>
      </c>
      <c r="N389" s="45"/>
      <c r="O389" s="46"/>
    </row>
    <row r="390" spans="1:15" x14ac:dyDescent="0.2">
      <c r="A390" s="11" t="str">
        <f t="shared" si="36"/>
        <v>1221006 - Alle regioner4 år</v>
      </c>
      <c r="B390" s="12" t="str">
        <f t="shared" si="39"/>
        <v>122100</v>
      </c>
      <c r="C390" s="14">
        <f t="shared" si="37"/>
        <v>0</v>
      </c>
      <c r="D390" s="14">
        <f t="shared" si="38"/>
        <v>0</v>
      </c>
      <c r="E390" s="19" t="str">
        <f t="shared" si="40"/>
        <v>122100 - Ledelse af salg og marketing</v>
      </c>
      <c r="F390" s="19" t="str">
        <f t="shared" si="41"/>
        <v>4 år</v>
      </c>
      <c r="G390" s="40" t="s">
        <v>516</v>
      </c>
      <c r="H390" s="41" t="s">
        <v>33</v>
      </c>
      <c r="I390" s="42" t="s">
        <v>11</v>
      </c>
      <c r="J390" s="43" t="s">
        <v>24</v>
      </c>
      <c r="K390" s="44">
        <v>66</v>
      </c>
      <c r="L390" s="45">
        <v>45389.685517609571</v>
      </c>
      <c r="M390" s="46">
        <v>46251.296427754678</v>
      </c>
      <c r="N390" s="45"/>
      <c r="O390" s="46"/>
    </row>
    <row r="391" spans="1:15" x14ac:dyDescent="0.2">
      <c r="A391" s="11" t="str">
        <f t="shared" si="36"/>
        <v>1221006 - Alle regioner5-9 år</v>
      </c>
      <c r="B391" s="12" t="str">
        <f t="shared" si="39"/>
        <v>122100</v>
      </c>
      <c r="C391" s="14">
        <f t="shared" si="37"/>
        <v>0</v>
      </c>
      <c r="D391" s="14">
        <f t="shared" si="38"/>
        <v>0</v>
      </c>
      <c r="E391" s="19" t="str">
        <f t="shared" si="40"/>
        <v>122100 - Ledelse af salg og marketing</v>
      </c>
      <c r="F391" s="19" t="str">
        <f t="shared" si="41"/>
        <v>5-9 år</v>
      </c>
      <c r="G391" s="40" t="s">
        <v>516</v>
      </c>
      <c r="H391" s="41" t="s">
        <v>33</v>
      </c>
      <c r="I391" s="42" t="s">
        <v>11</v>
      </c>
      <c r="J391" s="43" t="s">
        <v>15</v>
      </c>
      <c r="K391" s="44">
        <v>415</v>
      </c>
      <c r="L391" s="45">
        <v>53117.427938562352</v>
      </c>
      <c r="M391" s="46">
        <v>54042.910588080464</v>
      </c>
      <c r="N391" s="45"/>
      <c r="O391" s="46"/>
    </row>
    <row r="392" spans="1:15" x14ac:dyDescent="0.2">
      <c r="A392" s="11" t="str">
        <f t="shared" si="36"/>
        <v>1221006 - Alle regioner0-4 år</v>
      </c>
      <c r="B392" s="12" t="str">
        <f t="shared" si="39"/>
        <v>122100</v>
      </c>
      <c r="C392" s="14">
        <f t="shared" si="37"/>
        <v>0</v>
      </c>
      <c r="D392" s="14">
        <f t="shared" si="38"/>
        <v>0</v>
      </c>
      <c r="E392" s="19" t="str">
        <f t="shared" si="40"/>
        <v>122100 - Ledelse af salg og marketing</v>
      </c>
      <c r="F392" s="19" t="str">
        <f t="shared" si="41"/>
        <v>0-4 år</v>
      </c>
      <c r="G392" s="40" t="s">
        <v>516</v>
      </c>
      <c r="H392" s="41" t="s">
        <v>33</v>
      </c>
      <c r="I392" s="42" t="s">
        <v>11</v>
      </c>
      <c r="J392" s="43" t="s">
        <v>16</v>
      </c>
      <c r="K392" s="44">
        <v>248</v>
      </c>
      <c r="L392" s="45">
        <v>45389.685517609571</v>
      </c>
      <c r="M392" s="46">
        <v>46251.296427754678</v>
      </c>
      <c r="N392" s="45"/>
      <c r="O392" s="46"/>
    </row>
    <row r="393" spans="1:15" x14ac:dyDescent="0.2">
      <c r="A393" s="11" t="str">
        <f t="shared" si="36"/>
        <v>1221006 - Alle regioner10-14 år</v>
      </c>
      <c r="B393" s="12" t="str">
        <f t="shared" si="39"/>
        <v>122100</v>
      </c>
      <c r="C393" s="14">
        <f t="shared" si="37"/>
        <v>0</v>
      </c>
      <c r="D393" s="14">
        <f t="shared" si="38"/>
        <v>0</v>
      </c>
      <c r="E393" s="19" t="str">
        <f t="shared" si="40"/>
        <v>122100 - Ledelse af salg og marketing</v>
      </c>
      <c r="F393" s="19" t="str">
        <f t="shared" si="41"/>
        <v>10-14 år</v>
      </c>
      <c r="G393" s="40" t="s">
        <v>516</v>
      </c>
      <c r="H393" s="41" t="s">
        <v>33</v>
      </c>
      <c r="I393" s="42" t="s">
        <v>11</v>
      </c>
      <c r="J393" s="43" t="s">
        <v>17</v>
      </c>
      <c r="K393" s="44">
        <v>497</v>
      </c>
      <c r="L393" s="45">
        <v>59433.179278718075</v>
      </c>
      <c r="M393" s="46">
        <v>60748.871923990991</v>
      </c>
      <c r="N393" s="45"/>
      <c r="O393" s="46"/>
    </row>
    <row r="394" spans="1:15" x14ac:dyDescent="0.2">
      <c r="A394" s="11" t="str">
        <f t="shared" si="36"/>
        <v>1221006 - Alle regioner15-20 år</v>
      </c>
      <c r="B394" s="12" t="str">
        <f t="shared" si="39"/>
        <v>122100</v>
      </c>
      <c r="C394" s="14">
        <f t="shared" si="37"/>
        <v>0</v>
      </c>
      <c r="D394" s="14">
        <f t="shared" si="38"/>
        <v>0</v>
      </c>
      <c r="E394" s="19" t="str">
        <f t="shared" si="40"/>
        <v>122100 - Ledelse af salg og marketing</v>
      </c>
      <c r="F394" s="19" t="str">
        <f t="shared" si="41"/>
        <v>15-20 år</v>
      </c>
      <c r="G394" s="40" t="s">
        <v>516</v>
      </c>
      <c r="H394" s="41" t="s">
        <v>33</v>
      </c>
      <c r="I394" s="42" t="s">
        <v>11</v>
      </c>
      <c r="J394" s="43" t="s">
        <v>18</v>
      </c>
      <c r="K394" s="44">
        <v>578</v>
      </c>
      <c r="L394" s="45">
        <v>65385.920745036587</v>
      </c>
      <c r="M394" s="46">
        <v>66641.291046713872</v>
      </c>
      <c r="N394" s="45"/>
      <c r="O394" s="46"/>
    </row>
    <row r="395" spans="1:15" x14ac:dyDescent="0.2">
      <c r="A395" s="11" t="str">
        <f t="shared" si="36"/>
        <v>1221006 - Alle regioner20-24 år</v>
      </c>
      <c r="B395" s="12" t="str">
        <f t="shared" si="39"/>
        <v>122100</v>
      </c>
      <c r="C395" s="14">
        <f t="shared" si="37"/>
        <v>0</v>
      </c>
      <c r="D395" s="14">
        <f t="shared" si="38"/>
        <v>0</v>
      </c>
      <c r="E395" s="19" t="str">
        <f t="shared" si="40"/>
        <v>122100 - Ledelse af salg og marketing</v>
      </c>
      <c r="F395" s="19" t="str">
        <f t="shared" si="41"/>
        <v>20-24 år</v>
      </c>
      <c r="G395" s="40" t="s">
        <v>516</v>
      </c>
      <c r="H395" s="41" t="s">
        <v>33</v>
      </c>
      <c r="I395" s="42" t="s">
        <v>11</v>
      </c>
      <c r="J395" s="43" t="s">
        <v>19</v>
      </c>
      <c r="K395" s="44">
        <v>718</v>
      </c>
      <c r="L395" s="45">
        <v>62848.660712253957</v>
      </c>
      <c r="M395" s="46">
        <v>64357.438039935019</v>
      </c>
      <c r="N395" s="45"/>
      <c r="O395" s="46"/>
    </row>
    <row r="396" spans="1:15" x14ac:dyDescent="0.2">
      <c r="A396" s="11" t="str">
        <f t="shared" si="36"/>
        <v>1221006 - Alle regioner25 år og derover</v>
      </c>
      <c r="B396" s="12" t="str">
        <f t="shared" si="39"/>
        <v>122100</v>
      </c>
      <c r="C396" s="14">
        <f t="shared" si="37"/>
        <v>0</v>
      </c>
      <c r="D396" s="14">
        <f t="shared" si="38"/>
        <v>0</v>
      </c>
      <c r="E396" s="19" t="str">
        <f t="shared" si="40"/>
        <v>122100 - Ledelse af salg og marketing</v>
      </c>
      <c r="F396" s="19" t="str">
        <f t="shared" si="41"/>
        <v>25 år og derover</v>
      </c>
      <c r="G396" s="40" t="s">
        <v>516</v>
      </c>
      <c r="H396" s="41" t="s">
        <v>33</v>
      </c>
      <c r="I396" s="42" t="s">
        <v>11</v>
      </c>
      <c r="J396" s="43" t="s">
        <v>9</v>
      </c>
      <c r="K396" s="44">
        <v>2380</v>
      </c>
      <c r="L396" s="45">
        <v>64123.152599095883</v>
      </c>
      <c r="M396" s="46">
        <v>65484.287557241478</v>
      </c>
      <c r="N396" s="45"/>
      <c r="O396" s="46"/>
    </row>
    <row r="397" spans="1:15" x14ac:dyDescent="0.2">
      <c r="A397" s="11" t="str">
        <f t="shared" si="36"/>
        <v>1221006 - Alle regionerAlle uanset erf.</v>
      </c>
      <c r="B397" s="12" t="str">
        <f t="shared" si="39"/>
        <v>122100</v>
      </c>
      <c r="C397" s="14">
        <f t="shared" si="37"/>
        <v>0</v>
      </c>
      <c r="D397" s="14">
        <f t="shared" si="38"/>
        <v>0</v>
      </c>
      <c r="E397" s="19" t="str">
        <f t="shared" si="40"/>
        <v>122100 - Ledelse af salg og marketing</v>
      </c>
      <c r="F397" s="19" t="str">
        <f t="shared" si="41"/>
        <v>Alle uanset erf.</v>
      </c>
      <c r="G397" s="40" t="s">
        <v>516</v>
      </c>
      <c r="H397" s="41" t="s">
        <v>33</v>
      </c>
      <c r="I397" s="42" t="s">
        <v>11</v>
      </c>
      <c r="J397" s="43" t="s">
        <v>10</v>
      </c>
      <c r="K397" s="44">
        <v>4836</v>
      </c>
      <c r="L397" s="45">
        <v>61378.922718002534</v>
      </c>
      <c r="M397" s="46">
        <v>62636.613522587817</v>
      </c>
      <c r="N397" s="45"/>
      <c r="O397" s="46"/>
    </row>
    <row r="398" spans="1:15" x14ac:dyDescent="0.2">
      <c r="A398" s="11" t="str">
        <f t="shared" si="36"/>
        <v>1222001 - Region Hovedstaden5-9 år</v>
      </c>
      <c r="B398" s="12" t="str">
        <f t="shared" si="39"/>
        <v>122200</v>
      </c>
      <c r="C398" s="14">
        <f t="shared" si="37"/>
        <v>0</v>
      </c>
      <c r="D398" s="14">
        <f t="shared" si="38"/>
        <v>0</v>
      </c>
      <c r="E398" s="19" t="str">
        <f t="shared" si="40"/>
        <v>122200 - Ledelse af reklame og PR</v>
      </c>
      <c r="F398" s="19" t="str">
        <f t="shared" si="41"/>
        <v>5-9 år</v>
      </c>
      <c r="G398" s="40" t="s">
        <v>516</v>
      </c>
      <c r="H398" s="41" t="s">
        <v>34</v>
      </c>
      <c r="I398" s="42" t="s">
        <v>8</v>
      </c>
      <c r="J398" s="43" t="s">
        <v>15</v>
      </c>
      <c r="K398" s="44">
        <v>15</v>
      </c>
      <c r="L398" s="45">
        <v>62141.167052308643</v>
      </c>
      <c r="M398" s="46">
        <v>63402.948397569329</v>
      </c>
      <c r="N398" s="45"/>
      <c r="O398" s="46"/>
    </row>
    <row r="399" spans="1:15" x14ac:dyDescent="0.2">
      <c r="A399" s="11" t="str">
        <f t="shared" si="36"/>
        <v>1222001 - Region Hovedstaden0-4 år</v>
      </c>
      <c r="B399" s="12" t="str">
        <f t="shared" si="39"/>
        <v>122200</v>
      </c>
      <c r="C399" s="14">
        <f t="shared" si="37"/>
        <v>0</v>
      </c>
      <c r="D399" s="14">
        <f t="shared" si="38"/>
        <v>0</v>
      </c>
      <c r="E399" s="19" t="str">
        <f t="shared" si="40"/>
        <v>122200 - Ledelse af reklame og PR</v>
      </c>
      <c r="F399" s="19" t="str">
        <f t="shared" si="41"/>
        <v>0-4 år</v>
      </c>
      <c r="G399" s="40" t="s">
        <v>516</v>
      </c>
      <c r="H399" s="41" t="s">
        <v>34</v>
      </c>
      <c r="I399" s="42" t="s">
        <v>8</v>
      </c>
      <c r="J399" s="43" t="s">
        <v>16</v>
      </c>
      <c r="K399" s="44">
        <v>31</v>
      </c>
      <c r="L399" s="45">
        <v>45332.205818206232</v>
      </c>
      <c r="M399" s="46">
        <v>46249.929855840186</v>
      </c>
      <c r="N399" s="45"/>
      <c r="O399" s="46"/>
    </row>
    <row r="400" spans="1:15" x14ac:dyDescent="0.2">
      <c r="A400" s="11" t="str">
        <f t="shared" si="36"/>
        <v>1222001 - Region Hovedstaden10-14 år</v>
      </c>
      <c r="B400" s="12" t="str">
        <f t="shared" si="39"/>
        <v>122200</v>
      </c>
      <c r="C400" s="14">
        <f t="shared" si="37"/>
        <v>0</v>
      </c>
      <c r="D400" s="14">
        <f t="shared" si="38"/>
        <v>0</v>
      </c>
      <c r="E400" s="19" t="str">
        <f t="shared" si="40"/>
        <v>122200 - Ledelse af reklame og PR</v>
      </c>
      <c r="F400" s="19" t="str">
        <f t="shared" si="41"/>
        <v>10-14 år</v>
      </c>
      <c r="G400" s="40" t="s">
        <v>516</v>
      </c>
      <c r="H400" s="41" t="s">
        <v>34</v>
      </c>
      <c r="I400" s="42" t="s">
        <v>8</v>
      </c>
      <c r="J400" s="43" t="s">
        <v>17</v>
      </c>
      <c r="K400" s="44">
        <v>20</v>
      </c>
      <c r="L400" s="45">
        <v>61589.716018121348</v>
      </c>
      <c r="M400" s="46">
        <v>62840.300106221148</v>
      </c>
      <c r="N400" s="45"/>
      <c r="O400" s="46"/>
    </row>
    <row r="401" spans="1:15" x14ac:dyDescent="0.2">
      <c r="A401" s="11" t="str">
        <f t="shared" si="36"/>
        <v>1222001 - Region Hovedstaden15-20 år</v>
      </c>
      <c r="B401" s="12" t="str">
        <f t="shared" si="39"/>
        <v>122200</v>
      </c>
      <c r="C401" s="14">
        <f t="shared" si="37"/>
        <v>0</v>
      </c>
      <c r="D401" s="14">
        <f t="shared" si="38"/>
        <v>0</v>
      </c>
      <c r="E401" s="19" t="str">
        <f t="shared" si="40"/>
        <v>122200 - Ledelse af reklame og PR</v>
      </c>
      <c r="F401" s="19" t="str">
        <f t="shared" si="41"/>
        <v>15-20 år</v>
      </c>
      <c r="G401" s="40" t="s">
        <v>516</v>
      </c>
      <c r="H401" s="41" t="s">
        <v>34</v>
      </c>
      <c r="I401" s="42" t="s">
        <v>8</v>
      </c>
      <c r="J401" s="43" t="s">
        <v>18</v>
      </c>
      <c r="K401" s="44">
        <v>34</v>
      </c>
      <c r="L401" s="45">
        <v>66317.115955875401</v>
      </c>
      <c r="M401" s="46">
        <v>67879.817755216092</v>
      </c>
      <c r="N401" s="45"/>
      <c r="O401" s="46"/>
    </row>
    <row r="402" spans="1:15" x14ac:dyDescent="0.2">
      <c r="A402" s="11" t="str">
        <f t="shared" si="36"/>
        <v>1222001 - Region Hovedstaden20-24 år</v>
      </c>
      <c r="B402" s="12" t="str">
        <f t="shared" si="39"/>
        <v>122200</v>
      </c>
      <c r="C402" s="14">
        <f t="shared" si="37"/>
        <v>0</v>
      </c>
      <c r="D402" s="14">
        <f t="shared" si="38"/>
        <v>0</v>
      </c>
      <c r="E402" s="19" t="str">
        <f t="shared" si="40"/>
        <v>122200 - Ledelse af reklame og PR</v>
      </c>
      <c r="F402" s="19" t="str">
        <f t="shared" si="41"/>
        <v>20-24 år</v>
      </c>
      <c r="G402" s="40" t="s">
        <v>516</v>
      </c>
      <c r="H402" s="41" t="s">
        <v>34</v>
      </c>
      <c r="I402" s="42" t="s">
        <v>8</v>
      </c>
      <c r="J402" s="43" t="s">
        <v>19</v>
      </c>
      <c r="K402" s="44">
        <v>16</v>
      </c>
      <c r="L402" s="45">
        <v>78203.98339348202</v>
      </c>
      <c r="M402" s="46">
        <v>79528.319493022427</v>
      </c>
      <c r="N402" s="45"/>
      <c r="O402" s="46"/>
    </row>
    <row r="403" spans="1:15" x14ac:dyDescent="0.2">
      <c r="A403" s="11" t="str">
        <f t="shared" si="36"/>
        <v>1222001 - Region Hovedstaden25 år og derover</v>
      </c>
      <c r="B403" s="12" t="str">
        <f t="shared" si="39"/>
        <v>122200</v>
      </c>
      <c r="C403" s="14">
        <f t="shared" si="37"/>
        <v>0</v>
      </c>
      <c r="D403" s="14">
        <f t="shared" si="38"/>
        <v>0</v>
      </c>
      <c r="E403" s="19" t="str">
        <f t="shared" si="40"/>
        <v>122200 - Ledelse af reklame og PR</v>
      </c>
      <c r="F403" s="19" t="str">
        <f t="shared" si="41"/>
        <v>25 år og derover</v>
      </c>
      <c r="G403" s="40" t="s">
        <v>516</v>
      </c>
      <c r="H403" s="41" t="s">
        <v>34</v>
      </c>
      <c r="I403" s="42" t="s">
        <v>8</v>
      </c>
      <c r="J403" s="43" t="s">
        <v>9</v>
      </c>
      <c r="K403" s="44">
        <v>40</v>
      </c>
      <c r="L403" s="45">
        <v>76761.18170541896</v>
      </c>
      <c r="M403" s="46">
        <v>78319.823612393971</v>
      </c>
      <c r="N403" s="45"/>
      <c r="O403" s="46"/>
    </row>
    <row r="404" spans="1:15" x14ac:dyDescent="0.2">
      <c r="A404" s="11" t="str">
        <f t="shared" si="36"/>
        <v>1222001 - Region HovedstadenAlle uanset erf.</v>
      </c>
      <c r="B404" s="12" t="str">
        <f t="shared" si="39"/>
        <v>122200</v>
      </c>
      <c r="C404" s="14">
        <f t="shared" si="37"/>
        <v>0</v>
      </c>
      <c r="D404" s="14">
        <f t="shared" si="38"/>
        <v>0</v>
      </c>
      <c r="E404" s="19" t="str">
        <f t="shared" si="40"/>
        <v>122200 - Ledelse af reklame og PR</v>
      </c>
      <c r="F404" s="19" t="str">
        <f t="shared" si="41"/>
        <v>Alle uanset erf.</v>
      </c>
      <c r="G404" s="40" t="s">
        <v>516</v>
      </c>
      <c r="H404" s="41" t="s">
        <v>34</v>
      </c>
      <c r="I404" s="42" t="s">
        <v>8</v>
      </c>
      <c r="J404" s="43" t="s">
        <v>10</v>
      </c>
      <c r="K404" s="44">
        <v>156</v>
      </c>
      <c r="L404" s="45">
        <v>62141.167052308643</v>
      </c>
      <c r="M404" s="46">
        <v>63267.681872552093</v>
      </c>
      <c r="N404" s="45"/>
      <c r="O404" s="46"/>
    </row>
    <row r="405" spans="1:15" x14ac:dyDescent="0.2">
      <c r="A405" s="11" t="str">
        <f t="shared" si="36"/>
        <v>1222003 - Region Syddanmark0-4 år</v>
      </c>
      <c r="B405" s="12" t="str">
        <f t="shared" si="39"/>
        <v>122200</v>
      </c>
      <c r="C405" s="14">
        <f t="shared" si="37"/>
        <v>0</v>
      </c>
      <c r="D405" s="14">
        <f t="shared" si="38"/>
        <v>0</v>
      </c>
      <c r="E405" s="19" t="str">
        <f t="shared" si="40"/>
        <v>122200 - Ledelse af reklame og PR</v>
      </c>
      <c r="F405" s="19" t="str">
        <f t="shared" si="41"/>
        <v>0-4 år</v>
      </c>
      <c r="G405" s="40" t="s">
        <v>516</v>
      </c>
      <c r="H405" s="41" t="s">
        <v>34</v>
      </c>
      <c r="I405" s="42" t="s">
        <v>544</v>
      </c>
      <c r="J405" s="43" t="s">
        <v>16</v>
      </c>
      <c r="K405" s="44">
        <v>32</v>
      </c>
      <c r="L405" s="45">
        <v>76509.814936255498</v>
      </c>
      <c r="M405" s="46">
        <v>77985.513889131427</v>
      </c>
      <c r="N405" s="45"/>
      <c r="O405" s="46"/>
    </row>
    <row r="406" spans="1:15" x14ac:dyDescent="0.2">
      <c r="A406" s="11" t="str">
        <f t="shared" si="36"/>
        <v>1222003 - Region Syddanmark10-14 år</v>
      </c>
      <c r="B406" s="12" t="str">
        <f t="shared" si="39"/>
        <v>122200</v>
      </c>
      <c r="C406" s="14">
        <f t="shared" si="37"/>
        <v>0</v>
      </c>
      <c r="D406" s="14">
        <f t="shared" si="38"/>
        <v>0</v>
      </c>
      <c r="E406" s="19" t="str">
        <f t="shared" si="40"/>
        <v>122200 - Ledelse af reklame og PR</v>
      </c>
      <c r="F406" s="19" t="str">
        <f t="shared" si="41"/>
        <v>10-14 år</v>
      </c>
      <c r="G406" s="40" t="s">
        <v>516</v>
      </c>
      <c r="H406" s="41" t="s">
        <v>34</v>
      </c>
      <c r="I406" s="42" t="s">
        <v>544</v>
      </c>
      <c r="J406" s="43" t="s">
        <v>17</v>
      </c>
      <c r="K406" s="44">
        <v>36</v>
      </c>
      <c r="L406" s="45">
        <v>104509.4808606759</v>
      </c>
      <c r="M406" s="46">
        <v>106525.22918787025</v>
      </c>
      <c r="N406" s="45"/>
      <c r="O406" s="46"/>
    </row>
    <row r="407" spans="1:15" x14ac:dyDescent="0.2">
      <c r="A407" s="11" t="str">
        <f t="shared" si="36"/>
        <v>1222003 - Region Syddanmark15-20 år</v>
      </c>
      <c r="B407" s="12" t="str">
        <f t="shared" si="39"/>
        <v>122200</v>
      </c>
      <c r="C407" s="14">
        <f t="shared" si="37"/>
        <v>0</v>
      </c>
      <c r="D407" s="14">
        <f t="shared" si="38"/>
        <v>0</v>
      </c>
      <c r="E407" s="19" t="str">
        <f t="shared" si="40"/>
        <v>122200 - Ledelse af reklame og PR</v>
      </c>
      <c r="F407" s="19" t="str">
        <f t="shared" si="41"/>
        <v>15-20 år</v>
      </c>
      <c r="G407" s="40" t="s">
        <v>516</v>
      </c>
      <c r="H407" s="41" t="s">
        <v>34</v>
      </c>
      <c r="I407" s="42" t="s">
        <v>544</v>
      </c>
      <c r="J407" s="43" t="s">
        <v>18</v>
      </c>
      <c r="K407" s="44">
        <v>26</v>
      </c>
      <c r="L407" s="45">
        <v>95416.84259217378</v>
      </c>
      <c r="M407" s="46">
        <v>97319.936742948295</v>
      </c>
      <c r="N407" s="45"/>
      <c r="O407" s="46"/>
    </row>
    <row r="408" spans="1:15" x14ac:dyDescent="0.2">
      <c r="A408" s="11" t="str">
        <f t="shared" si="36"/>
        <v>1222003 - Region Syddanmark20-24 år</v>
      </c>
      <c r="B408" s="12" t="str">
        <f t="shared" si="39"/>
        <v>122200</v>
      </c>
      <c r="C408" s="14">
        <f t="shared" si="37"/>
        <v>0</v>
      </c>
      <c r="D408" s="14">
        <f t="shared" si="38"/>
        <v>0</v>
      </c>
      <c r="E408" s="19" t="str">
        <f t="shared" si="40"/>
        <v>122200 - Ledelse af reklame og PR</v>
      </c>
      <c r="F408" s="19" t="str">
        <f t="shared" si="41"/>
        <v>20-24 år</v>
      </c>
      <c r="G408" s="40" t="s">
        <v>516</v>
      </c>
      <c r="H408" s="41" t="s">
        <v>34</v>
      </c>
      <c r="I408" s="42" t="s">
        <v>544</v>
      </c>
      <c r="J408" s="43" t="s">
        <v>19</v>
      </c>
      <c r="K408" s="44">
        <v>27</v>
      </c>
      <c r="L408" s="45">
        <v>96012.220368069349</v>
      </c>
      <c r="M408" s="46">
        <v>97969.926987400613</v>
      </c>
      <c r="N408" s="45"/>
      <c r="O408" s="46"/>
    </row>
    <row r="409" spans="1:15" x14ac:dyDescent="0.2">
      <c r="A409" s="11" t="str">
        <f t="shared" si="36"/>
        <v>1222003 - Region Syddanmark25 år og derover</v>
      </c>
      <c r="B409" s="12" t="str">
        <f t="shared" si="39"/>
        <v>122200</v>
      </c>
      <c r="C409" s="14">
        <f t="shared" si="37"/>
        <v>0</v>
      </c>
      <c r="D409" s="14">
        <f t="shared" si="38"/>
        <v>0</v>
      </c>
      <c r="E409" s="19" t="str">
        <f t="shared" si="40"/>
        <v>122200 - Ledelse af reklame og PR</v>
      </c>
      <c r="F409" s="19" t="str">
        <f t="shared" si="41"/>
        <v>25 år og derover</v>
      </c>
      <c r="G409" s="40" t="s">
        <v>516</v>
      </c>
      <c r="H409" s="41" t="s">
        <v>34</v>
      </c>
      <c r="I409" s="42" t="s">
        <v>544</v>
      </c>
      <c r="J409" s="43" t="s">
        <v>9</v>
      </c>
      <c r="K409" s="44">
        <v>40</v>
      </c>
      <c r="L409" s="45">
        <v>109399.68699087479</v>
      </c>
      <c r="M409" s="46">
        <v>111509.75618489772</v>
      </c>
      <c r="N409" s="45"/>
      <c r="O409" s="46"/>
    </row>
    <row r="410" spans="1:15" x14ac:dyDescent="0.2">
      <c r="A410" s="11" t="str">
        <f t="shared" si="36"/>
        <v>1222003 - Region SyddanmarkAlle uanset erf.</v>
      </c>
      <c r="B410" s="12" t="str">
        <f t="shared" si="39"/>
        <v>122200</v>
      </c>
      <c r="C410" s="14">
        <f t="shared" si="37"/>
        <v>0</v>
      </c>
      <c r="D410" s="14">
        <f t="shared" si="38"/>
        <v>0</v>
      </c>
      <c r="E410" s="19" t="str">
        <f t="shared" si="40"/>
        <v>122200 - Ledelse af reklame og PR</v>
      </c>
      <c r="F410" s="19" t="str">
        <f t="shared" si="41"/>
        <v>Alle uanset erf.</v>
      </c>
      <c r="G410" s="40" t="s">
        <v>516</v>
      </c>
      <c r="H410" s="41" t="s">
        <v>34</v>
      </c>
      <c r="I410" s="42" t="s">
        <v>544</v>
      </c>
      <c r="J410" s="43" t="s">
        <v>10</v>
      </c>
      <c r="K410" s="44">
        <v>201</v>
      </c>
      <c r="L410" s="45">
        <v>93833.741082707624</v>
      </c>
      <c r="M410" s="46">
        <v>95643.578860717535</v>
      </c>
      <c r="N410" s="45"/>
      <c r="O410" s="46"/>
    </row>
    <row r="411" spans="1:15" x14ac:dyDescent="0.2">
      <c r="A411" s="11" t="str">
        <f t="shared" si="36"/>
        <v>1222004 - Region Midtjylland10-14 år</v>
      </c>
      <c r="B411" s="12" t="str">
        <f t="shared" si="39"/>
        <v>122200</v>
      </c>
      <c r="C411" s="14">
        <f t="shared" si="37"/>
        <v>0</v>
      </c>
      <c r="D411" s="14">
        <f t="shared" si="38"/>
        <v>0</v>
      </c>
      <c r="E411" s="19" t="str">
        <f t="shared" si="40"/>
        <v>122200 - Ledelse af reklame og PR</v>
      </c>
      <c r="F411" s="19" t="str">
        <f t="shared" si="41"/>
        <v>10-14 år</v>
      </c>
      <c r="G411" s="40" t="s">
        <v>516</v>
      </c>
      <c r="H411" s="41" t="s">
        <v>34</v>
      </c>
      <c r="I411" s="42" t="s">
        <v>517</v>
      </c>
      <c r="J411" s="43" t="s">
        <v>17</v>
      </c>
      <c r="K411" s="44">
        <v>11</v>
      </c>
      <c r="L411" s="45">
        <v>57097.954703303374</v>
      </c>
      <c r="M411" s="46">
        <v>58498.948819504491</v>
      </c>
      <c r="N411" s="45"/>
      <c r="O411" s="46"/>
    </row>
    <row r="412" spans="1:15" x14ac:dyDescent="0.2">
      <c r="A412" s="11" t="str">
        <f t="shared" si="36"/>
        <v>1222004 - Region Midtjylland25 år og derover</v>
      </c>
      <c r="B412" s="12" t="str">
        <f t="shared" si="39"/>
        <v>122200</v>
      </c>
      <c r="C412" s="14">
        <f t="shared" si="37"/>
        <v>0</v>
      </c>
      <c r="D412" s="14">
        <f t="shared" si="38"/>
        <v>0</v>
      </c>
      <c r="E412" s="19" t="str">
        <f t="shared" si="40"/>
        <v>122200 - Ledelse af reklame og PR</v>
      </c>
      <c r="F412" s="19" t="str">
        <f t="shared" si="41"/>
        <v>25 år og derover</v>
      </c>
      <c r="G412" s="40" t="s">
        <v>516</v>
      </c>
      <c r="H412" s="41" t="s">
        <v>34</v>
      </c>
      <c r="I412" s="42" t="s">
        <v>517</v>
      </c>
      <c r="J412" s="43" t="s">
        <v>9</v>
      </c>
      <c r="K412" s="44">
        <v>19</v>
      </c>
      <c r="L412" s="45">
        <v>64154.686579261819</v>
      </c>
      <c r="M412" s="46">
        <v>65496.991562370349</v>
      </c>
      <c r="N412" s="45"/>
      <c r="O412" s="46"/>
    </row>
    <row r="413" spans="1:15" x14ac:dyDescent="0.2">
      <c r="A413" s="11" t="str">
        <f t="shared" si="36"/>
        <v>1222004 - Region MidtjyllandAlle uanset erf.</v>
      </c>
      <c r="B413" s="12" t="str">
        <f t="shared" si="39"/>
        <v>122200</v>
      </c>
      <c r="C413" s="14">
        <f t="shared" si="37"/>
        <v>0</v>
      </c>
      <c r="D413" s="14">
        <f t="shared" si="38"/>
        <v>0</v>
      </c>
      <c r="E413" s="19" t="str">
        <f t="shared" si="40"/>
        <v>122200 - Ledelse af reklame og PR</v>
      </c>
      <c r="F413" s="19" t="str">
        <f t="shared" si="41"/>
        <v>Alle uanset erf.</v>
      </c>
      <c r="G413" s="40" t="s">
        <v>516</v>
      </c>
      <c r="H413" s="41" t="s">
        <v>34</v>
      </c>
      <c r="I413" s="42" t="s">
        <v>517</v>
      </c>
      <c r="J413" s="43" t="s">
        <v>10</v>
      </c>
      <c r="K413" s="44">
        <v>50</v>
      </c>
      <c r="L413" s="45">
        <v>48318.365986990539</v>
      </c>
      <c r="M413" s="46">
        <v>49383.108307235736</v>
      </c>
      <c r="N413" s="45"/>
      <c r="O413" s="46"/>
    </row>
    <row r="414" spans="1:15" x14ac:dyDescent="0.2">
      <c r="A414" s="11" t="str">
        <f t="shared" si="36"/>
        <v>1222006 - Alle regionerUnder 1 år</v>
      </c>
      <c r="B414" s="12" t="str">
        <f t="shared" si="39"/>
        <v>122200</v>
      </c>
      <c r="C414" s="14">
        <f t="shared" si="37"/>
        <v>0</v>
      </c>
      <c r="D414" s="14">
        <f t="shared" si="38"/>
        <v>0</v>
      </c>
      <c r="E414" s="19" t="str">
        <f t="shared" si="40"/>
        <v>122200 - Ledelse af reklame og PR</v>
      </c>
      <c r="F414" s="19" t="str">
        <f t="shared" si="41"/>
        <v>Under 1 år</v>
      </c>
      <c r="G414" s="40" t="s">
        <v>516</v>
      </c>
      <c r="H414" s="41" t="s">
        <v>34</v>
      </c>
      <c r="I414" s="42" t="s">
        <v>11</v>
      </c>
      <c r="J414" s="43" t="s">
        <v>13</v>
      </c>
      <c r="K414" s="44">
        <v>12</v>
      </c>
      <c r="L414" s="45">
        <v>41999.48087406344</v>
      </c>
      <c r="M414" s="46">
        <v>42809.554588119936</v>
      </c>
      <c r="N414" s="45"/>
      <c r="O414" s="46"/>
    </row>
    <row r="415" spans="1:15" x14ac:dyDescent="0.2">
      <c r="A415" s="11" t="str">
        <f t="shared" si="36"/>
        <v>1222006 - Alle regioner1 år</v>
      </c>
      <c r="B415" s="12" t="str">
        <f t="shared" si="39"/>
        <v>122200</v>
      </c>
      <c r="C415" s="14">
        <f t="shared" si="37"/>
        <v>0</v>
      </c>
      <c r="D415" s="14">
        <f t="shared" si="38"/>
        <v>0</v>
      </c>
      <c r="E415" s="19" t="str">
        <f t="shared" si="40"/>
        <v>122200 - Ledelse af reklame og PR</v>
      </c>
      <c r="F415" s="19" t="str">
        <f t="shared" si="41"/>
        <v>1 år</v>
      </c>
      <c r="G415" s="40" t="s">
        <v>516</v>
      </c>
      <c r="H415" s="41" t="s">
        <v>34</v>
      </c>
      <c r="I415" s="42" t="s">
        <v>11</v>
      </c>
      <c r="J415" s="43" t="s">
        <v>22</v>
      </c>
      <c r="K415" s="44">
        <v>14</v>
      </c>
      <c r="L415" s="45">
        <v>39128.139412754172</v>
      </c>
      <c r="M415" s="46">
        <v>39925.969285210078</v>
      </c>
      <c r="N415" s="45"/>
      <c r="O415" s="46"/>
    </row>
    <row r="416" spans="1:15" x14ac:dyDescent="0.2">
      <c r="A416" s="11" t="str">
        <f t="shared" si="36"/>
        <v>1222006 - Alle regioner2 år</v>
      </c>
      <c r="B416" s="12" t="str">
        <f t="shared" si="39"/>
        <v>122200</v>
      </c>
      <c r="C416" s="14">
        <f t="shared" si="37"/>
        <v>0</v>
      </c>
      <c r="D416" s="14">
        <f t="shared" si="38"/>
        <v>0</v>
      </c>
      <c r="E416" s="19" t="str">
        <f t="shared" si="40"/>
        <v>122200 - Ledelse af reklame og PR</v>
      </c>
      <c r="F416" s="19" t="str">
        <f t="shared" si="41"/>
        <v>2 år</v>
      </c>
      <c r="G416" s="40" t="s">
        <v>516</v>
      </c>
      <c r="H416" s="41" t="s">
        <v>34</v>
      </c>
      <c r="I416" s="42" t="s">
        <v>11</v>
      </c>
      <c r="J416" s="43" t="s">
        <v>23</v>
      </c>
      <c r="K416" s="44">
        <v>19</v>
      </c>
      <c r="L416" s="45">
        <v>45332.205818206232</v>
      </c>
      <c r="M416" s="46">
        <v>46249.929855840186</v>
      </c>
      <c r="N416" s="45"/>
      <c r="O416" s="46"/>
    </row>
    <row r="417" spans="1:15" x14ac:dyDescent="0.2">
      <c r="A417" s="11" t="str">
        <f t="shared" si="36"/>
        <v>1222006 - Alle regioner3 år</v>
      </c>
      <c r="B417" s="12" t="str">
        <f t="shared" si="39"/>
        <v>122200</v>
      </c>
      <c r="C417" s="14">
        <f t="shared" si="37"/>
        <v>0</v>
      </c>
      <c r="D417" s="14">
        <f t="shared" si="38"/>
        <v>0</v>
      </c>
      <c r="E417" s="19" t="str">
        <f t="shared" si="40"/>
        <v>122200 - Ledelse af reklame og PR</v>
      </c>
      <c r="F417" s="19" t="str">
        <f t="shared" si="41"/>
        <v>3 år</v>
      </c>
      <c r="G417" s="40" t="s">
        <v>516</v>
      </c>
      <c r="H417" s="41" t="s">
        <v>34</v>
      </c>
      <c r="I417" s="42" t="s">
        <v>11</v>
      </c>
      <c r="J417" s="43" t="s">
        <v>14</v>
      </c>
      <c r="K417" s="44">
        <v>14</v>
      </c>
      <c r="L417" s="45">
        <v>50496.564136744935</v>
      </c>
      <c r="M417" s="46">
        <v>51518.837593105258</v>
      </c>
      <c r="N417" s="45"/>
      <c r="O417" s="46"/>
    </row>
    <row r="418" spans="1:15" x14ac:dyDescent="0.2">
      <c r="A418" s="11" t="str">
        <f t="shared" si="36"/>
        <v>1222006 - Alle regioner5-9 år</v>
      </c>
      <c r="B418" s="12" t="str">
        <f t="shared" si="39"/>
        <v>122200</v>
      </c>
      <c r="C418" s="14">
        <f t="shared" si="37"/>
        <v>0</v>
      </c>
      <c r="D418" s="14">
        <f t="shared" si="38"/>
        <v>0</v>
      </c>
      <c r="E418" s="19" t="str">
        <f t="shared" si="40"/>
        <v>122200 - Ledelse af reklame og PR</v>
      </c>
      <c r="F418" s="19" t="str">
        <f t="shared" si="41"/>
        <v>5-9 år</v>
      </c>
      <c r="G418" s="40" t="s">
        <v>516</v>
      </c>
      <c r="H418" s="41" t="s">
        <v>34</v>
      </c>
      <c r="I418" s="42" t="s">
        <v>11</v>
      </c>
      <c r="J418" s="43" t="s">
        <v>15</v>
      </c>
      <c r="K418" s="44">
        <v>60</v>
      </c>
      <c r="L418" s="45">
        <v>62141.167052308643</v>
      </c>
      <c r="M418" s="46">
        <v>63402.948397569329</v>
      </c>
      <c r="N418" s="45"/>
      <c r="O418" s="46"/>
    </row>
    <row r="419" spans="1:15" x14ac:dyDescent="0.2">
      <c r="A419" s="11" t="str">
        <f t="shared" si="36"/>
        <v>1222006 - Alle regioner0-4 år</v>
      </c>
      <c r="B419" s="12" t="str">
        <f t="shared" si="39"/>
        <v>122200</v>
      </c>
      <c r="C419" s="14">
        <f t="shared" si="37"/>
        <v>0</v>
      </c>
      <c r="D419" s="14">
        <f t="shared" si="38"/>
        <v>0</v>
      </c>
      <c r="E419" s="19" t="str">
        <f t="shared" si="40"/>
        <v>122200 - Ledelse af reklame og PR</v>
      </c>
      <c r="F419" s="19" t="str">
        <f t="shared" si="41"/>
        <v>0-4 år</v>
      </c>
      <c r="G419" s="40" t="s">
        <v>516</v>
      </c>
      <c r="H419" s="41" t="s">
        <v>34</v>
      </c>
      <c r="I419" s="42" t="s">
        <v>11</v>
      </c>
      <c r="J419" s="43" t="s">
        <v>16</v>
      </c>
      <c r="K419" s="44">
        <v>66</v>
      </c>
      <c r="L419" s="45">
        <v>49557.223912917274</v>
      </c>
      <c r="M419" s="46">
        <v>50560.480974920349</v>
      </c>
      <c r="N419" s="45"/>
      <c r="O419" s="46"/>
    </row>
    <row r="420" spans="1:15" x14ac:dyDescent="0.2">
      <c r="A420" s="11" t="str">
        <f t="shared" si="36"/>
        <v>1222006 - Alle regioner10-14 år</v>
      </c>
      <c r="B420" s="12" t="str">
        <f t="shared" si="39"/>
        <v>122200</v>
      </c>
      <c r="C420" s="14">
        <f t="shared" si="37"/>
        <v>0</v>
      </c>
      <c r="D420" s="14">
        <f t="shared" si="38"/>
        <v>0</v>
      </c>
      <c r="E420" s="19" t="str">
        <f t="shared" si="40"/>
        <v>122200 - Ledelse af reklame og PR</v>
      </c>
      <c r="F420" s="19" t="str">
        <f t="shared" si="41"/>
        <v>10-14 år</v>
      </c>
      <c r="G420" s="40" t="s">
        <v>516</v>
      </c>
      <c r="H420" s="41" t="s">
        <v>34</v>
      </c>
      <c r="I420" s="42" t="s">
        <v>11</v>
      </c>
      <c r="J420" s="43" t="s">
        <v>17</v>
      </c>
      <c r="K420" s="44">
        <v>70</v>
      </c>
      <c r="L420" s="45">
        <v>61589.716018121348</v>
      </c>
      <c r="M420" s="46">
        <v>62840.300106221148</v>
      </c>
      <c r="N420" s="45"/>
      <c r="O420" s="46"/>
    </row>
    <row r="421" spans="1:15" x14ac:dyDescent="0.2">
      <c r="A421" s="11" t="str">
        <f t="shared" si="36"/>
        <v>1222006 - Alle regioner15-20 år</v>
      </c>
      <c r="B421" s="12" t="str">
        <f t="shared" si="39"/>
        <v>122200</v>
      </c>
      <c r="C421" s="14">
        <f t="shared" si="37"/>
        <v>0</v>
      </c>
      <c r="D421" s="14">
        <f t="shared" si="38"/>
        <v>0</v>
      </c>
      <c r="E421" s="19" t="str">
        <f t="shared" si="40"/>
        <v>122200 - Ledelse af reklame og PR</v>
      </c>
      <c r="F421" s="19" t="str">
        <f t="shared" si="41"/>
        <v>15-20 år</v>
      </c>
      <c r="G421" s="40" t="s">
        <v>516</v>
      </c>
      <c r="H421" s="41" t="s">
        <v>34</v>
      </c>
      <c r="I421" s="42" t="s">
        <v>11</v>
      </c>
      <c r="J421" s="43" t="s">
        <v>18</v>
      </c>
      <c r="K421" s="44">
        <v>70</v>
      </c>
      <c r="L421" s="45">
        <v>68997.338935097257</v>
      </c>
      <c r="M421" s="46">
        <v>70481.178165418154</v>
      </c>
      <c r="N421" s="45"/>
      <c r="O421" s="46"/>
    </row>
    <row r="422" spans="1:15" x14ac:dyDescent="0.2">
      <c r="A422" s="11" t="str">
        <f t="shared" si="36"/>
        <v>1222006 - Alle regioner20-24 år</v>
      </c>
      <c r="B422" s="12" t="str">
        <f t="shared" si="39"/>
        <v>122200</v>
      </c>
      <c r="C422" s="14">
        <f t="shared" si="37"/>
        <v>0</v>
      </c>
      <c r="D422" s="14">
        <f t="shared" si="38"/>
        <v>0</v>
      </c>
      <c r="E422" s="19" t="str">
        <f t="shared" si="40"/>
        <v>122200 - Ledelse af reklame og PR</v>
      </c>
      <c r="F422" s="19" t="str">
        <f t="shared" si="41"/>
        <v>20-24 år</v>
      </c>
      <c r="G422" s="40" t="s">
        <v>516</v>
      </c>
      <c r="H422" s="41" t="s">
        <v>34</v>
      </c>
      <c r="I422" s="42" t="s">
        <v>11</v>
      </c>
      <c r="J422" s="43" t="s">
        <v>19</v>
      </c>
      <c r="K422" s="44">
        <v>51</v>
      </c>
      <c r="L422" s="45">
        <v>77284.998630766408</v>
      </c>
      <c r="M422" s="46">
        <v>78775.649100218725</v>
      </c>
      <c r="N422" s="45"/>
      <c r="O422" s="46"/>
    </row>
    <row r="423" spans="1:15" x14ac:dyDescent="0.2">
      <c r="A423" s="11" t="str">
        <f t="shared" si="36"/>
        <v>1222006 - Alle regioner25 år og derover</v>
      </c>
      <c r="B423" s="12" t="str">
        <f t="shared" si="39"/>
        <v>122200</v>
      </c>
      <c r="C423" s="14">
        <f t="shared" si="37"/>
        <v>0</v>
      </c>
      <c r="D423" s="14">
        <f t="shared" si="38"/>
        <v>0</v>
      </c>
      <c r="E423" s="19" t="str">
        <f t="shared" si="40"/>
        <v>122200 - Ledelse af reklame og PR</v>
      </c>
      <c r="F423" s="19" t="str">
        <f t="shared" si="41"/>
        <v>25 år og derover</v>
      </c>
      <c r="G423" s="40" t="s">
        <v>516</v>
      </c>
      <c r="H423" s="41" t="s">
        <v>34</v>
      </c>
      <c r="I423" s="42" t="s">
        <v>11</v>
      </c>
      <c r="J423" s="43" t="s">
        <v>9</v>
      </c>
      <c r="K423" s="44">
        <v>105</v>
      </c>
      <c r="L423" s="45">
        <v>76761.18170541896</v>
      </c>
      <c r="M423" s="46">
        <v>78319.823612393971</v>
      </c>
      <c r="N423" s="45"/>
      <c r="O423" s="46"/>
    </row>
    <row r="424" spans="1:15" x14ac:dyDescent="0.2">
      <c r="A424" s="11" t="str">
        <f t="shared" si="36"/>
        <v>1222006 - Alle regionerAlle uanset erf.</v>
      </c>
      <c r="B424" s="12" t="str">
        <f t="shared" si="39"/>
        <v>122200</v>
      </c>
      <c r="C424" s="14">
        <f t="shared" si="37"/>
        <v>0</v>
      </c>
      <c r="D424" s="14">
        <f t="shared" si="38"/>
        <v>0</v>
      </c>
      <c r="E424" s="19" t="str">
        <f t="shared" si="40"/>
        <v>122200 - Ledelse af reklame og PR</v>
      </c>
      <c r="F424" s="19" t="str">
        <f t="shared" si="41"/>
        <v>Alle uanset erf.</v>
      </c>
      <c r="G424" s="40" t="s">
        <v>516</v>
      </c>
      <c r="H424" s="41" t="s">
        <v>34</v>
      </c>
      <c r="I424" s="42" t="s">
        <v>11</v>
      </c>
      <c r="J424" s="43" t="s">
        <v>10</v>
      </c>
      <c r="K424" s="44">
        <v>422</v>
      </c>
      <c r="L424" s="45">
        <v>64265.377995719937</v>
      </c>
      <c r="M424" s="46">
        <v>65680.602953235881</v>
      </c>
      <c r="N424" s="45"/>
      <c r="O424" s="46"/>
    </row>
    <row r="425" spans="1:15" x14ac:dyDescent="0.2">
      <c r="A425" s="11" t="str">
        <f t="shared" si="36"/>
        <v>1223001 - Region Hovedstaden5-9 år</v>
      </c>
      <c r="B425" s="12" t="str">
        <f t="shared" si="39"/>
        <v>122300</v>
      </c>
      <c r="C425" s="14">
        <f t="shared" si="37"/>
        <v>0</v>
      </c>
      <c r="D425" s="14">
        <f t="shared" si="38"/>
        <v>0</v>
      </c>
      <c r="E425" s="19" t="str">
        <f t="shared" si="40"/>
        <v>122300 - Ledelse af kommerciel forskning og udvikling</v>
      </c>
      <c r="F425" s="19" t="str">
        <f t="shared" si="41"/>
        <v>5-9 år</v>
      </c>
      <c r="G425" s="40" t="s">
        <v>516</v>
      </c>
      <c r="H425" s="41" t="s">
        <v>35</v>
      </c>
      <c r="I425" s="42" t="s">
        <v>8</v>
      </c>
      <c r="J425" s="43" t="s">
        <v>15</v>
      </c>
      <c r="K425" s="44">
        <v>41</v>
      </c>
      <c r="L425" s="45">
        <v>69841.294215451577</v>
      </c>
      <c r="M425" s="46">
        <v>70920.677757623678</v>
      </c>
      <c r="N425" s="45"/>
      <c r="O425" s="46"/>
    </row>
    <row r="426" spans="1:15" x14ac:dyDescent="0.2">
      <c r="A426" s="11" t="str">
        <f t="shared" si="36"/>
        <v>1223001 - Region Hovedstaden0-4 år</v>
      </c>
      <c r="B426" s="12" t="str">
        <f t="shared" si="39"/>
        <v>122300</v>
      </c>
      <c r="C426" s="14">
        <f t="shared" si="37"/>
        <v>0</v>
      </c>
      <c r="D426" s="14">
        <f t="shared" si="38"/>
        <v>0</v>
      </c>
      <c r="E426" s="19" t="str">
        <f t="shared" si="40"/>
        <v>122300 - Ledelse af kommerciel forskning og udvikling</v>
      </c>
      <c r="F426" s="19" t="str">
        <f t="shared" si="41"/>
        <v>0-4 år</v>
      </c>
      <c r="G426" s="40" t="s">
        <v>516</v>
      </c>
      <c r="H426" s="41" t="s">
        <v>35</v>
      </c>
      <c r="I426" s="42" t="s">
        <v>8</v>
      </c>
      <c r="J426" s="43" t="s">
        <v>16</v>
      </c>
      <c r="K426" s="44">
        <v>38</v>
      </c>
      <c r="L426" s="45">
        <v>76175.706617732852</v>
      </c>
      <c r="M426" s="46">
        <v>78044.805385341271</v>
      </c>
      <c r="N426" s="45"/>
      <c r="O426" s="46"/>
    </row>
    <row r="427" spans="1:15" x14ac:dyDescent="0.2">
      <c r="A427" s="11" t="str">
        <f t="shared" si="36"/>
        <v>1223001 - Region Hovedstaden10-14 år</v>
      </c>
      <c r="B427" s="12" t="str">
        <f t="shared" si="39"/>
        <v>122300</v>
      </c>
      <c r="C427" s="14">
        <f t="shared" si="37"/>
        <v>0</v>
      </c>
      <c r="D427" s="14">
        <f t="shared" si="38"/>
        <v>0</v>
      </c>
      <c r="E427" s="19" t="str">
        <f t="shared" si="40"/>
        <v>122300 - Ledelse af kommerciel forskning og udvikling</v>
      </c>
      <c r="F427" s="19" t="str">
        <f t="shared" si="41"/>
        <v>10-14 år</v>
      </c>
      <c r="G427" s="40" t="s">
        <v>516</v>
      </c>
      <c r="H427" s="41" t="s">
        <v>35</v>
      </c>
      <c r="I427" s="42" t="s">
        <v>8</v>
      </c>
      <c r="J427" s="43" t="s">
        <v>17</v>
      </c>
      <c r="K427" s="44">
        <v>68</v>
      </c>
      <c r="L427" s="45">
        <v>80877.806760566018</v>
      </c>
      <c r="M427" s="46">
        <v>82376.387427471098</v>
      </c>
      <c r="N427" s="45"/>
      <c r="O427" s="46"/>
    </row>
    <row r="428" spans="1:15" x14ac:dyDescent="0.2">
      <c r="A428" s="11" t="str">
        <f t="shared" si="36"/>
        <v>1223001 - Region Hovedstaden15-20 år</v>
      </c>
      <c r="B428" s="12" t="str">
        <f t="shared" si="39"/>
        <v>122300</v>
      </c>
      <c r="C428" s="14">
        <f t="shared" si="37"/>
        <v>0</v>
      </c>
      <c r="D428" s="14">
        <f t="shared" si="38"/>
        <v>0</v>
      </c>
      <c r="E428" s="19" t="str">
        <f t="shared" si="40"/>
        <v>122300 - Ledelse af kommerciel forskning og udvikling</v>
      </c>
      <c r="F428" s="19" t="str">
        <f t="shared" si="41"/>
        <v>15-20 år</v>
      </c>
      <c r="G428" s="40" t="s">
        <v>516</v>
      </c>
      <c r="H428" s="41" t="s">
        <v>35</v>
      </c>
      <c r="I428" s="42" t="s">
        <v>8</v>
      </c>
      <c r="J428" s="43" t="s">
        <v>18</v>
      </c>
      <c r="K428" s="44">
        <v>91</v>
      </c>
      <c r="L428" s="45">
        <v>77554.641702818946</v>
      </c>
      <c r="M428" s="46">
        <v>79131.138016002107</v>
      </c>
      <c r="N428" s="45"/>
      <c r="O428" s="46"/>
    </row>
    <row r="429" spans="1:15" x14ac:dyDescent="0.2">
      <c r="A429" s="11" t="str">
        <f t="shared" si="36"/>
        <v>1223001 - Region Hovedstaden20-24 år</v>
      </c>
      <c r="B429" s="12" t="str">
        <f t="shared" si="39"/>
        <v>122300</v>
      </c>
      <c r="C429" s="14">
        <f t="shared" si="37"/>
        <v>0</v>
      </c>
      <c r="D429" s="14">
        <f t="shared" si="38"/>
        <v>0</v>
      </c>
      <c r="E429" s="19" t="str">
        <f t="shared" si="40"/>
        <v>122300 - Ledelse af kommerciel forskning og udvikling</v>
      </c>
      <c r="F429" s="19" t="str">
        <f t="shared" si="41"/>
        <v>20-24 år</v>
      </c>
      <c r="G429" s="40" t="s">
        <v>516</v>
      </c>
      <c r="H429" s="41" t="s">
        <v>35</v>
      </c>
      <c r="I429" s="42" t="s">
        <v>8</v>
      </c>
      <c r="J429" s="43" t="s">
        <v>19</v>
      </c>
      <c r="K429" s="44">
        <v>98</v>
      </c>
      <c r="L429" s="45">
        <v>85404.162369542377</v>
      </c>
      <c r="M429" s="46">
        <v>87121.373643977597</v>
      </c>
      <c r="N429" s="45"/>
      <c r="O429" s="46"/>
    </row>
    <row r="430" spans="1:15" x14ac:dyDescent="0.2">
      <c r="A430" s="11" t="str">
        <f t="shared" si="36"/>
        <v>1223001 - Region Hovedstaden25 år og derover</v>
      </c>
      <c r="B430" s="12" t="str">
        <f t="shared" si="39"/>
        <v>122300</v>
      </c>
      <c r="C430" s="14">
        <f t="shared" si="37"/>
        <v>0</v>
      </c>
      <c r="D430" s="14">
        <f t="shared" si="38"/>
        <v>0</v>
      </c>
      <c r="E430" s="19" t="str">
        <f t="shared" si="40"/>
        <v>122300 - Ledelse af kommerciel forskning og udvikling</v>
      </c>
      <c r="F430" s="19" t="str">
        <f t="shared" si="41"/>
        <v>25 år og derover</v>
      </c>
      <c r="G430" s="40" t="s">
        <v>516</v>
      </c>
      <c r="H430" s="41" t="s">
        <v>35</v>
      </c>
      <c r="I430" s="42" t="s">
        <v>8</v>
      </c>
      <c r="J430" s="43" t="s">
        <v>9</v>
      </c>
      <c r="K430" s="44">
        <v>197</v>
      </c>
      <c r="L430" s="45">
        <v>87342.462883429151</v>
      </c>
      <c r="M430" s="46">
        <v>88729.993699090701</v>
      </c>
      <c r="N430" s="45"/>
      <c r="O430" s="46"/>
    </row>
    <row r="431" spans="1:15" x14ac:dyDescent="0.2">
      <c r="A431" s="11" t="str">
        <f t="shared" si="36"/>
        <v>1223001 - Region HovedstadenAlle uanset erf.</v>
      </c>
      <c r="B431" s="12" t="str">
        <f t="shared" si="39"/>
        <v>122300</v>
      </c>
      <c r="C431" s="14">
        <f t="shared" si="37"/>
        <v>0</v>
      </c>
      <c r="D431" s="14">
        <f t="shared" si="38"/>
        <v>0</v>
      </c>
      <c r="E431" s="19" t="str">
        <f t="shared" si="40"/>
        <v>122300 - Ledelse af kommerciel forskning og udvikling</v>
      </c>
      <c r="F431" s="19" t="str">
        <f t="shared" si="41"/>
        <v>Alle uanset erf.</v>
      </c>
      <c r="G431" s="40" t="s">
        <v>516</v>
      </c>
      <c r="H431" s="41" t="s">
        <v>35</v>
      </c>
      <c r="I431" s="42" t="s">
        <v>8</v>
      </c>
      <c r="J431" s="43" t="s">
        <v>10</v>
      </c>
      <c r="K431" s="44">
        <v>533</v>
      </c>
      <c r="L431" s="45">
        <v>81832.883306220625</v>
      </c>
      <c r="M431" s="46">
        <v>83097.594512412485</v>
      </c>
      <c r="N431" s="45"/>
      <c r="O431" s="46"/>
    </row>
    <row r="432" spans="1:15" x14ac:dyDescent="0.2">
      <c r="A432" s="11" t="str">
        <f t="shared" si="36"/>
        <v>1223002 - Region Sjælland25 år og derover</v>
      </c>
      <c r="B432" s="12" t="str">
        <f t="shared" si="39"/>
        <v>122300</v>
      </c>
      <c r="C432" s="14">
        <f t="shared" si="37"/>
        <v>0</v>
      </c>
      <c r="D432" s="14">
        <f t="shared" si="38"/>
        <v>0</v>
      </c>
      <c r="E432" s="19" t="str">
        <f t="shared" si="40"/>
        <v>122300 - Ledelse af kommerciel forskning og udvikling</v>
      </c>
      <c r="F432" s="19" t="str">
        <f t="shared" si="41"/>
        <v>25 år og derover</v>
      </c>
      <c r="G432" s="40" t="s">
        <v>516</v>
      </c>
      <c r="H432" s="41" t="s">
        <v>35</v>
      </c>
      <c r="I432" s="42" t="s">
        <v>20</v>
      </c>
      <c r="J432" s="43" t="s">
        <v>9</v>
      </c>
      <c r="K432" s="44">
        <v>23</v>
      </c>
      <c r="L432" s="45">
        <v>67520.05812472025</v>
      </c>
      <c r="M432" s="46">
        <v>69220.660213007577</v>
      </c>
      <c r="N432" s="45"/>
      <c r="O432" s="46"/>
    </row>
    <row r="433" spans="1:15" x14ac:dyDescent="0.2">
      <c r="A433" s="11" t="str">
        <f t="shared" si="36"/>
        <v>1223002 - Region SjællandAlle uanset erf.</v>
      </c>
      <c r="B433" s="12" t="str">
        <f t="shared" si="39"/>
        <v>122300</v>
      </c>
      <c r="C433" s="14">
        <f t="shared" si="37"/>
        <v>0</v>
      </c>
      <c r="D433" s="14">
        <f t="shared" si="38"/>
        <v>0</v>
      </c>
      <c r="E433" s="19" t="str">
        <f t="shared" si="40"/>
        <v>122300 - Ledelse af kommerciel forskning og udvikling</v>
      </c>
      <c r="F433" s="19" t="str">
        <f t="shared" si="41"/>
        <v>Alle uanset erf.</v>
      </c>
      <c r="G433" s="40" t="s">
        <v>516</v>
      </c>
      <c r="H433" s="41" t="s">
        <v>35</v>
      </c>
      <c r="I433" s="42" t="s">
        <v>20</v>
      </c>
      <c r="J433" s="43" t="s">
        <v>10</v>
      </c>
      <c r="K433" s="44">
        <v>35</v>
      </c>
      <c r="L433" s="45">
        <v>67520.05812472025</v>
      </c>
      <c r="M433" s="46">
        <v>69220.660213007577</v>
      </c>
      <c r="N433" s="45"/>
      <c r="O433" s="46"/>
    </row>
    <row r="434" spans="1:15" x14ac:dyDescent="0.2">
      <c r="A434" s="11" t="str">
        <f t="shared" si="36"/>
        <v>1223003 - Region Syddanmark5-9 år</v>
      </c>
      <c r="B434" s="12" t="str">
        <f t="shared" si="39"/>
        <v>122300</v>
      </c>
      <c r="C434" s="14">
        <f t="shared" si="37"/>
        <v>0</v>
      </c>
      <c r="D434" s="14">
        <f t="shared" si="38"/>
        <v>0</v>
      </c>
      <c r="E434" s="19" t="str">
        <f t="shared" si="40"/>
        <v>122300 - Ledelse af kommerciel forskning og udvikling</v>
      </c>
      <c r="F434" s="19" t="str">
        <f t="shared" si="41"/>
        <v>5-9 år</v>
      </c>
      <c r="G434" s="40" t="s">
        <v>516</v>
      </c>
      <c r="H434" s="41" t="s">
        <v>35</v>
      </c>
      <c r="I434" s="42" t="s">
        <v>544</v>
      </c>
      <c r="J434" s="43" t="s">
        <v>15</v>
      </c>
      <c r="K434" s="44">
        <v>15</v>
      </c>
      <c r="L434" s="45">
        <v>66054.787367671321</v>
      </c>
      <c r="M434" s="46">
        <v>67318.474478646589</v>
      </c>
      <c r="N434" s="45"/>
      <c r="O434" s="46"/>
    </row>
    <row r="435" spans="1:15" x14ac:dyDescent="0.2">
      <c r="A435" s="11" t="str">
        <f t="shared" si="36"/>
        <v>1223003 - Region Syddanmark10-14 år</v>
      </c>
      <c r="B435" s="12" t="str">
        <f t="shared" si="39"/>
        <v>122300</v>
      </c>
      <c r="C435" s="14">
        <f t="shared" si="37"/>
        <v>0</v>
      </c>
      <c r="D435" s="14">
        <f t="shared" si="38"/>
        <v>0</v>
      </c>
      <c r="E435" s="19" t="str">
        <f t="shared" si="40"/>
        <v>122300 - Ledelse af kommerciel forskning og udvikling</v>
      </c>
      <c r="F435" s="19" t="str">
        <f t="shared" si="41"/>
        <v>10-14 år</v>
      </c>
      <c r="G435" s="40" t="s">
        <v>516</v>
      </c>
      <c r="H435" s="41" t="s">
        <v>35</v>
      </c>
      <c r="I435" s="42" t="s">
        <v>544</v>
      </c>
      <c r="J435" s="43" t="s">
        <v>17</v>
      </c>
      <c r="K435" s="44">
        <v>30</v>
      </c>
      <c r="L435" s="45">
        <v>74748.654777521413</v>
      </c>
      <c r="M435" s="46">
        <v>76266.43216496917</v>
      </c>
      <c r="N435" s="45"/>
      <c r="O435" s="46"/>
    </row>
    <row r="436" spans="1:15" x14ac:dyDescent="0.2">
      <c r="A436" s="11" t="str">
        <f t="shared" si="36"/>
        <v>1223003 - Region Syddanmark15-20 år</v>
      </c>
      <c r="B436" s="12" t="str">
        <f t="shared" si="39"/>
        <v>122300</v>
      </c>
      <c r="C436" s="14">
        <f t="shared" si="37"/>
        <v>0</v>
      </c>
      <c r="D436" s="14">
        <f t="shared" si="38"/>
        <v>0</v>
      </c>
      <c r="E436" s="19" t="str">
        <f t="shared" si="40"/>
        <v>122300 - Ledelse af kommerciel forskning og udvikling</v>
      </c>
      <c r="F436" s="19" t="str">
        <f t="shared" si="41"/>
        <v>15-20 år</v>
      </c>
      <c r="G436" s="40" t="s">
        <v>516</v>
      </c>
      <c r="H436" s="41" t="s">
        <v>35</v>
      </c>
      <c r="I436" s="42" t="s">
        <v>544</v>
      </c>
      <c r="J436" s="43" t="s">
        <v>18</v>
      </c>
      <c r="K436" s="44">
        <v>36</v>
      </c>
      <c r="L436" s="45">
        <v>79591.534690968605</v>
      </c>
      <c r="M436" s="46">
        <v>81114.191875100936</v>
      </c>
      <c r="N436" s="45"/>
      <c r="O436" s="46"/>
    </row>
    <row r="437" spans="1:15" x14ac:dyDescent="0.2">
      <c r="A437" s="11" t="str">
        <f t="shared" si="36"/>
        <v>1223003 - Region Syddanmark20-24 år</v>
      </c>
      <c r="B437" s="12" t="str">
        <f t="shared" si="39"/>
        <v>122300</v>
      </c>
      <c r="C437" s="14">
        <f t="shared" si="37"/>
        <v>0</v>
      </c>
      <c r="D437" s="14">
        <f t="shared" si="38"/>
        <v>0</v>
      </c>
      <c r="E437" s="19" t="str">
        <f t="shared" si="40"/>
        <v>122300 - Ledelse af kommerciel forskning og udvikling</v>
      </c>
      <c r="F437" s="19" t="str">
        <f t="shared" si="41"/>
        <v>20-24 år</v>
      </c>
      <c r="G437" s="40" t="s">
        <v>516</v>
      </c>
      <c r="H437" s="41" t="s">
        <v>35</v>
      </c>
      <c r="I437" s="42" t="s">
        <v>544</v>
      </c>
      <c r="J437" s="43" t="s">
        <v>19</v>
      </c>
      <c r="K437" s="44">
        <v>39</v>
      </c>
      <c r="L437" s="45">
        <v>86661.888281407431</v>
      </c>
      <c r="M437" s="46">
        <v>88171.827242903964</v>
      </c>
      <c r="N437" s="45"/>
      <c r="O437" s="46"/>
    </row>
    <row r="438" spans="1:15" x14ac:dyDescent="0.2">
      <c r="A438" s="11" t="str">
        <f t="shared" si="36"/>
        <v>1223003 - Region Syddanmark25 år og derover</v>
      </c>
      <c r="B438" s="12" t="str">
        <f t="shared" si="39"/>
        <v>122300</v>
      </c>
      <c r="C438" s="14">
        <f t="shared" si="37"/>
        <v>0</v>
      </c>
      <c r="D438" s="14">
        <f t="shared" si="38"/>
        <v>0</v>
      </c>
      <c r="E438" s="19" t="str">
        <f t="shared" si="40"/>
        <v>122300 - Ledelse af kommerciel forskning og udvikling</v>
      </c>
      <c r="F438" s="19" t="str">
        <f t="shared" si="41"/>
        <v>25 år og derover</v>
      </c>
      <c r="G438" s="40" t="s">
        <v>516</v>
      </c>
      <c r="H438" s="41" t="s">
        <v>35</v>
      </c>
      <c r="I438" s="42" t="s">
        <v>544</v>
      </c>
      <c r="J438" s="43" t="s">
        <v>9</v>
      </c>
      <c r="K438" s="44">
        <v>131</v>
      </c>
      <c r="L438" s="45">
        <v>76559.470962026695</v>
      </c>
      <c r="M438" s="46">
        <v>78012.763151729741</v>
      </c>
      <c r="N438" s="45"/>
      <c r="O438" s="46"/>
    </row>
    <row r="439" spans="1:15" x14ac:dyDescent="0.2">
      <c r="A439" s="11" t="str">
        <f t="shared" si="36"/>
        <v>1223003 - Region SyddanmarkAlle uanset erf.</v>
      </c>
      <c r="B439" s="12" t="str">
        <f t="shared" si="39"/>
        <v>122300</v>
      </c>
      <c r="C439" s="14">
        <f t="shared" si="37"/>
        <v>0</v>
      </c>
      <c r="D439" s="14">
        <f t="shared" si="38"/>
        <v>0</v>
      </c>
      <c r="E439" s="19" t="str">
        <f t="shared" si="40"/>
        <v>122300 - Ledelse af kommerciel forskning og udvikling</v>
      </c>
      <c r="F439" s="19" t="str">
        <f t="shared" si="41"/>
        <v>Alle uanset erf.</v>
      </c>
      <c r="G439" s="40" t="s">
        <v>516</v>
      </c>
      <c r="H439" s="41" t="s">
        <v>35</v>
      </c>
      <c r="I439" s="42" t="s">
        <v>544</v>
      </c>
      <c r="J439" s="43" t="s">
        <v>10</v>
      </c>
      <c r="K439" s="44">
        <v>259</v>
      </c>
      <c r="L439" s="45">
        <v>77142.791831393741</v>
      </c>
      <c r="M439" s="46">
        <v>78705.077919849093</v>
      </c>
      <c r="N439" s="45"/>
      <c r="O439" s="46"/>
    </row>
    <row r="440" spans="1:15" x14ac:dyDescent="0.2">
      <c r="A440" s="11" t="str">
        <f t="shared" si="36"/>
        <v>1223004 - Region Midtjylland5-9 år</v>
      </c>
      <c r="B440" s="12" t="str">
        <f t="shared" si="39"/>
        <v>122300</v>
      </c>
      <c r="C440" s="14">
        <f t="shared" si="37"/>
        <v>0</v>
      </c>
      <c r="D440" s="14">
        <f t="shared" si="38"/>
        <v>0</v>
      </c>
      <c r="E440" s="19" t="str">
        <f t="shared" si="40"/>
        <v>122300 - Ledelse af kommerciel forskning og udvikling</v>
      </c>
      <c r="F440" s="19" t="str">
        <f t="shared" si="41"/>
        <v>5-9 år</v>
      </c>
      <c r="G440" s="40" t="s">
        <v>516</v>
      </c>
      <c r="H440" s="41" t="s">
        <v>35</v>
      </c>
      <c r="I440" s="42" t="s">
        <v>517</v>
      </c>
      <c r="J440" s="43" t="s">
        <v>15</v>
      </c>
      <c r="K440" s="44">
        <v>29</v>
      </c>
      <c r="L440" s="45">
        <v>62142.004133560637</v>
      </c>
      <c r="M440" s="46">
        <v>63321.616376500402</v>
      </c>
      <c r="N440" s="45"/>
      <c r="O440" s="46"/>
    </row>
    <row r="441" spans="1:15" x14ac:dyDescent="0.2">
      <c r="A441" s="11" t="str">
        <f t="shared" si="36"/>
        <v>1223004 - Region Midtjylland0-4 år</v>
      </c>
      <c r="B441" s="12" t="str">
        <f t="shared" si="39"/>
        <v>122300</v>
      </c>
      <c r="C441" s="14">
        <f t="shared" si="37"/>
        <v>0</v>
      </c>
      <c r="D441" s="14">
        <f t="shared" si="38"/>
        <v>0</v>
      </c>
      <c r="E441" s="19" t="str">
        <f t="shared" si="40"/>
        <v>122300 - Ledelse af kommerciel forskning og udvikling</v>
      </c>
      <c r="F441" s="19" t="str">
        <f t="shared" si="41"/>
        <v>0-4 år</v>
      </c>
      <c r="G441" s="40" t="s">
        <v>516</v>
      </c>
      <c r="H441" s="41" t="s">
        <v>35</v>
      </c>
      <c r="I441" s="42" t="s">
        <v>517</v>
      </c>
      <c r="J441" s="43" t="s">
        <v>16</v>
      </c>
      <c r="K441" s="44">
        <v>16</v>
      </c>
      <c r="L441" s="45">
        <v>80597.535071774793</v>
      </c>
      <c r="M441" s="46">
        <v>81843.154212619207</v>
      </c>
      <c r="N441" s="45"/>
      <c r="O441" s="46"/>
    </row>
    <row r="442" spans="1:15" x14ac:dyDescent="0.2">
      <c r="A442" s="11" t="str">
        <f t="shared" si="36"/>
        <v>1223004 - Region Midtjylland10-14 år</v>
      </c>
      <c r="B442" s="12" t="str">
        <f t="shared" si="39"/>
        <v>122300</v>
      </c>
      <c r="C442" s="14">
        <f t="shared" si="37"/>
        <v>0</v>
      </c>
      <c r="D442" s="14">
        <f t="shared" si="38"/>
        <v>0</v>
      </c>
      <c r="E442" s="19" t="str">
        <f t="shared" si="40"/>
        <v>122300 - Ledelse af kommerciel forskning og udvikling</v>
      </c>
      <c r="F442" s="19" t="str">
        <f t="shared" si="41"/>
        <v>10-14 år</v>
      </c>
      <c r="G442" s="40" t="s">
        <v>516</v>
      </c>
      <c r="H442" s="41" t="s">
        <v>35</v>
      </c>
      <c r="I442" s="42" t="s">
        <v>517</v>
      </c>
      <c r="J442" s="43" t="s">
        <v>17</v>
      </c>
      <c r="K442" s="44">
        <v>41</v>
      </c>
      <c r="L442" s="45">
        <v>68408.838747923277</v>
      </c>
      <c r="M442" s="46">
        <v>69466.083971011903</v>
      </c>
      <c r="N442" s="45"/>
      <c r="O442" s="46"/>
    </row>
    <row r="443" spans="1:15" x14ac:dyDescent="0.2">
      <c r="A443" s="11" t="str">
        <f t="shared" si="36"/>
        <v>1223004 - Region Midtjylland15-20 år</v>
      </c>
      <c r="B443" s="12" t="str">
        <f t="shared" si="39"/>
        <v>122300</v>
      </c>
      <c r="C443" s="14">
        <f t="shared" si="37"/>
        <v>0</v>
      </c>
      <c r="D443" s="14">
        <f t="shared" si="38"/>
        <v>0</v>
      </c>
      <c r="E443" s="19" t="str">
        <f t="shared" si="40"/>
        <v>122300 - Ledelse af kommerciel forskning og udvikling</v>
      </c>
      <c r="F443" s="19" t="str">
        <f t="shared" si="41"/>
        <v>15-20 år</v>
      </c>
      <c r="G443" s="40" t="s">
        <v>516</v>
      </c>
      <c r="H443" s="41" t="s">
        <v>35</v>
      </c>
      <c r="I443" s="42" t="s">
        <v>517</v>
      </c>
      <c r="J443" s="43" t="s">
        <v>18</v>
      </c>
      <c r="K443" s="44">
        <v>49</v>
      </c>
      <c r="L443" s="45">
        <v>73442.118930725846</v>
      </c>
      <c r="M443" s="46">
        <v>74577.15251460427</v>
      </c>
      <c r="N443" s="45"/>
      <c r="O443" s="46"/>
    </row>
    <row r="444" spans="1:15" x14ac:dyDescent="0.2">
      <c r="A444" s="11" t="str">
        <f t="shared" si="36"/>
        <v>1223004 - Region Midtjylland20-24 år</v>
      </c>
      <c r="B444" s="12" t="str">
        <f t="shared" si="39"/>
        <v>122300</v>
      </c>
      <c r="C444" s="14">
        <f t="shared" si="37"/>
        <v>0</v>
      </c>
      <c r="D444" s="14">
        <f t="shared" si="38"/>
        <v>0</v>
      </c>
      <c r="E444" s="19" t="str">
        <f t="shared" si="40"/>
        <v>122300 - Ledelse af kommerciel forskning og udvikling</v>
      </c>
      <c r="F444" s="19" t="str">
        <f t="shared" si="41"/>
        <v>20-24 år</v>
      </c>
      <c r="G444" s="40" t="s">
        <v>516</v>
      </c>
      <c r="H444" s="41" t="s">
        <v>35</v>
      </c>
      <c r="I444" s="42" t="s">
        <v>517</v>
      </c>
      <c r="J444" s="43" t="s">
        <v>19</v>
      </c>
      <c r="K444" s="44">
        <v>46</v>
      </c>
      <c r="L444" s="45">
        <v>76345.622402442939</v>
      </c>
      <c r="M444" s="46">
        <v>77794.855206187378</v>
      </c>
      <c r="N444" s="45"/>
      <c r="O444" s="46"/>
    </row>
    <row r="445" spans="1:15" x14ac:dyDescent="0.2">
      <c r="A445" s="11" t="str">
        <f t="shared" si="36"/>
        <v>1223004 - Region Midtjylland25 år og derover</v>
      </c>
      <c r="B445" s="12" t="str">
        <f t="shared" si="39"/>
        <v>122300</v>
      </c>
      <c r="C445" s="14">
        <f t="shared" si="37"/>
        <v>0</v>
      </c>
      <c r="D445" s="14">
        <f t="shared" si="38"/>
        <v>0</v>
      </c>
      <c r="E445" s="19" t="str">
        <f t="shared" si="40"/>
        <v>122300 - Ledelse af kommerciel forskning og udvikling</v>
      </c>
      <c r="F445" s="19" t="str">
        <f t="shared" si="41"/>
        <v>25 år og derover</v>
      </c>
      <c r="G445" s="40" t="s">
        <v>516</v>
      </c>
      <c r="H445" s="41" t="s">
        <v>35</v>
      </c>
      <c r="I445" s="42" t="s">
        <v>517</v>
      </c>
      <c r="J445" s="43" t="s">
        <v>9</v>
      </c>
      <c r="K445" s="44">
        <v>111</v>
      </c>
      <c r="L445" s="45">
        <v>72527.686721517384</v>
      </c>
      <c r="M445" s="46">
        <v>73904.445459856768</v>
      </c>
      <c r="N445" s="45"/>
      <c r="O445" s="46"/>
    </row>
    <row r="446" spans="1:15" x14ac:dyDescent="0.2">
      <c r="A446" s="11" t="str">
        <f t="shared" si="36"/>
        <v>1223004 - Region MidtjyllandAlle uanset erf.</v>
      </c>
      <c r="B446" s="12" t="str">
        <f t="shared" si="39"/>
        <v>122300</v>
      </c>
      <c r="C446" s="14">
        <f t="shared" si="37"/>
        <v>0</v>
      </c>
      <c r="D446" s="14">
        <f t="shared" si="38"/>
        <v>0</v>
      </c>
      <c r="E446" s="19" t="str">
        <f t="shared" si="40"/>
        <v>122300 - Ledelse af kommerciel forskning og udvikling</v>
      </c>
      <c r="F446" s="19" t="str">
        <f t="shared" si="41"/>
        <v>Alle uanset erf.</v>
      </c>
      <c r="G446" s="40" t="s">
        <v>516</v>
      </c>
      <c r="H446" s="41" t="s">
        <v>35</v>
      </c>
      <c r="I446" s="42" t="s">
        <v>517</v>
      </c>
      <c r="J446" s="43" t="s">
        <v>10</v>
      </c>
      <c r="K446" s="44">
        <v>292</v>
      </c>
      <c r="L446" s="45">
        <v>71517.695528739408</v>
      </c>
      <c r="M446" s="46">
        <v>72875.28208245305</v>
      </c>
      <c r="N446" s="45"/>
      <c r="O446" s="46"/>
    </row>
    <row r="447" spans="1:15" x14ac:dyDescent="0.2">
      <c r="A447" s="11" t="str">
        <f t="shared" si="36"/>
        <v>1223005 - Region Nordjylland5-9 år</v>
      </c>
      <c r="B447" s="12" t="str">
        <f t="shared" si="39"/>
        <v>122300</v>
      </c>
      <c r="C447" s="14">
        <f t="shared" si="37"/>
        <v>0</v>
      </c>
      <c r="D447" s="14">
        <f t="shared" si="38"/>
        <v>0</v>
      </c>
      <c r="E447" s="19" t="str">
        <f t="shared" si="40"/>
        <v>122300 - Ledelse af kommerciel forskning og udvikling</v>
      </c>
      <c r="F447" s="19" t="str">
        <f t="shared" si="41"/>
        <v>5-9 år</v>
      </c>
      <c r="G447" s="40" t="s">
        <v>516</v>
      </c>
      <c r="H447" s="41" t="s">
        <v>35</v>
      </c>
      <c r="I447" s="42" t="s">
        <v>21</v>
      </c>
      <c r="J447" s="43" t="s">
        <v>15</v>
      </c>
      <c r="K447" s="44">
        <v>20</v>
      </c>
      <c r="L447" s="45">
        <v>60576.58044423614</v>
      </c>
      <c r="M447" s="46">
        <v>61632.026393786313</v>
      </c>
      <c r="N447" s="45"/>
      <c r="O447" s="46"/>
    </row>
    <row r="448" spans="1:15" x14ac:dyDescent="0.2">
      <c r="A448" s="11" t="str">
        <f t="shared" si="36"/>
        <v>1223005 - Region Nordjylland15-20 år</v>
      </c>
      <c r="B448" s="12" t="str">
        <f t="shared" si="39"/>
        <v>122300</v>
      </c>
      <c r="C448" s="14">
        <f t="shared" si="37"/>
        <v>0</v>
      </c>
      <c r="D448" s="14">
        <f t="shared" si="38"/>
        <v>0</v>
      </c>
      <c r="E448" s="19" t="str">
        <f t="shared" si="40"/>
        <v>122300 - Ledelse af kommerciel forskning og udvikling</v>
      </c>
      <c r="F448" s="19" t="str">
        <f t="shared" si="41"/>
        <v>15-20 år</v>
      </c>
      <c r="G448" s="40" t="s">
        <v>516</v>
      </c>
      <c r="H448" s="41" t="s">
        <v>35</v>
      </c>
      <c r="I448" s="42" t="s">
        <v>21</v>
      </c>
      <c r="J448" s="43" t="s">
        <v>18</v>
      </c>
      <c r="K448" s="44">
        <v>11</v>
      </c>
      <c r="L448" s="45">
        <v>61816.873264080888</v>
      </c>
      <c r="M448" s="46">
        <v>62990.313701660605</v>
      </c>
      <c r="N448" s="45"/>
      <c r="O448" s="46"/>
    </row>
    <row r="449" spans="1:15" x14ac:dyDescent="0.2">
      <c r="A449" s="11" t="str">
        <f t="shared" si="36"/>
        <v>1223005 - Region Nordjylland25 år og derover</v>
      </c>
      <c r="B449" s="12" t="str">
        <f t="shared" si="39"/>
        <v>122300</v>
      </c>
      <c r="C449" s="14">
        <f t="shared" si="37"/>
        <v>0</v>
      </c>
      <c r="D449" s="14">
        <f t="shared" si="38"/>
        <v>0</v>
      </c>
      <c r="E449" s="19" t="str">
        <f t="shared" si="40"/>
        <v>122300 - Ledelse af kommerciel forskning og udvikling</v>
      </c>
      <c r="F449" s="19" t="str">
        <f t="shared" si="41"/>
        <v>25 år og derover</v>
      </c>
      <c r="G449" s="40" t="s">
        <v>516</v>
      </c>
      <c r="H449" s="41" t="s">
        <v>35</v>
      </c>
      <c r="I449" s="42" t="s">
        <v>21</v>
      </c>
      <c r="J449" s="43" t="s">
        <v>9</v>
      </c>
      <c r="K449" s="44">
        <v>27</v>
      </c>
      <c r="L449" s="45">
        <v>54707.427205641921</v>
      </c>
      <c r="M449" s="46">
        <v>56085.322419815027</v>
      </c>
      <c r="N449" s="45"/>
      <c r="O449" s="46"/>
    </row>
    <row r="450" spans="1:15" x14ac:dyDescent="0.2">
      <c r="A450" s="11" t="str">
        <f t="shared" ref="A450:A513" si="42">B450&amp;I450&amp;F450</f>
        <v>1223005 - Region NordjyllandAlle uanset erf.</v>
      </c>
      <c r="B450" s="12" t="str">
        <f t="shared" si="39"/>
        <v>122300</v>
      </c>
      <c r="C450" s="14">
        <f t="shared" ref="C450:C513" si="43">N450*1.2</f>
        <v>0</v>
      </c>
      <c r="D450" s="14">
        <f t="shared" ref="D450:D513" si="44">O450*1.2</f>
        <v>0</v>
      </c>
      <c r="E450" s="19" t="str">
        <f t="shared" si="40"/>
        <v>122300 - Ledelse af kommerciel forskning og udvikling</v>
      </c>
      <c r="F450" s="19" t="str">
        <f t="shared" si="41"/>
        <v>Alle uanset erf.</v>
      </c>
      <c r="G450" s="40" t="s">
        <v>516</v>
      </c>
      <c r="H450" s="41" t="s">
        <v>35</v>
      </c>
      <c r="I450" s="42" t="s">
        <v>21</v>
      </c>
      <c r="J450" s="43" t="s">
        <v>10</v>
      </c>
      <c r="K450" s="44">
        <v>74</v>
      </c>
      <c r="L450" s="45">
        <v>58601.216477087299</v>
      </c>
      <c r="M450" s="46">
        <v>59713.6156243527</v>
      </c>
      <c r="N450" s="45"/>
      <c r="O450" s="46"/>
    </row>
    <row r="451" spans="1:15" x14ac:dyDescent="0.2">
      <c r="A451" s="11" t="str">
        <f t="shared" si="42"/>
        <v>1223006 - Alle regionerUnder 1 år</v>
      </c>
      <c r="B451" s="12" t="str">
        <f t="shared" ref="B451:B514" si="45">LEFT(E451,6)</f>
        <v>122300</v>
      </c>
      <c r="C451" s="14">
        <f t="shared" si="43"/>
        <v>0</v>
      </c>
      <c r="D451" s="14">
        <f t="shared" si="44"/>
        <v>0</v>
      </c>
      <c r="E451" s="19" t="str">
        <f t="shared" ref="E451:E514" si="46">TRIM(H451)</f>
        <v>122300 - Ledelse af kommerciel forskning og udvikling</v>
      </c>
      <c r="F451" s="19" t="str">
        <f t="shared" ref="F451:F514" si="47">MID(J451,6,30)</f>
        <v>Under 1 år</v>
      </c>
      <c r="G451" s="40" t="s">
        <v>516</v>
      </c>
      <c r="H451" s="41" t="s">
        <v>35</v>
      </c>
      <c r="I451" s="42" t="s">
        <v>11</v>
      </c>
      <c r="J451" s="43" t="s">
        <v>13</v>
      </c>
      <c r="K451" s="44">
        <v>13</v>
      </c>
      <c r="L451" s="45">
        <v>76175.706617732852</v>
      </c>
      <c r="M451" s="46">
        <v>78044.805385341271</v>
      </c>
      <c r="N451" s="45"/>
      <c r="O451" s="46"/>
    </row>
    <row r="452" spans="1:15" x14ac:dyDescent="0.2">
      <c r="A452" s="11" t="str">
        <f t="shared" si="42"/>
        <v>1223006 - Alle regioner1 år</v>
      </c>
      <c r="B452" s="12" t="str">
        <f t="shared" si="45"/>
        <v>122300</v>
      </c>
      <c r="C452" s="14">
        <f t="shared" si="43"/>
        <v>0</v>
      </c>
      <c r="D452" s="14">
        <f t="shared" si="44"/>
        <v>0</v>
      </c>
      <c r="E452" s="19" t="str">
        <f t="shared" si="46"/>
        <v>122300 - Ledelse af kommerciel forskning og udvikling</v>
      </c>
      <c r="F452" s="19" t="str">
        <f t="shared" si="47"/>
        <v>1 år</v>
      </c>
      <c r="G452" s="40" t="s">
        <v>516</v>
      </c>
      <c r="H452" s="41" t="s">
        <v>35</v>
      </c>
      <c r="I452" s="42" t="s">
        <v>11</v>
      </c>
      <c r="J452" s="43" t="s">
        <v>22</v>
      </c>
      <c r="K452" s="44">
        <v>16</v>
      </c>
      <c r="L452" s="45">
        <v>68999.095414881886</v>
      </c>
      <c r="M452" s="46">
        <v>70068.846729992219</v>
      </c>
      <c r="N452" s="45"/>
      <c r="O452" s="46"/>
    </row>
    <row r="453" spans="1:15" x14ac:dyDescent="0.2">
      <c r="A453" s="11" t="str">
        <f t="shared" si="42"/>
        <v>1223006 - Alle regioner2 år</v>
      </c>
      <c r="B453" s="12" t="str">
        <f t="shared" si="45"/>
        <v>122300</v>
      </c>
      <c r="C453" s="14">
        <f t="shared" si="43"/>
        <v>0</v>
      </c>
      <c r="D453" s="14">
        <f t="shared" si="44"/>
        <v>0</v>
      </c>
      <c r="E453" s="19" t="str">
        <f t="shared" si="46"/>
        <v>122300 - Ledelse af kommerciel forskning og udvikling</v>
      </c>
      <c r="F453" s="19" t="str">
        <f t="shared" si="47"/>
        <v>2 år</v>
      </c>
      <c r="G453" s="40" t="s">
        <v>516</v>
      </c>
      <c r="H453" s="41" t="s">
        <v>35</v>
      </c>
      <c r="I453" s="42" t="s">
        <v>11</v>
      </c>
      <c r="J453" s="43" t="s">
        <v>23</v>
      </c>
      <c r="K453" s="44">
        <v>15</v>
      </c>
      <c r="L453" s="45">
        <v>80597.535071774793</v>
      </c>
      <c r="M453" s="46">
        <v>81843.154212619207</v>
      </c>
      <c r="N453" s="45"/>
      <c r="O453" s="46"/>
    </row>
    <row r="454" spans="1:15" x14ac:dyDescent="0.2">
      <c r="A454" s="11" t="str">
        <f t="shared" si="42"/>
        <v>1223006 - Alle regioner4 år</v>
      </c>
      <c r="B454" s="12" t="str">
        <f t="shared" si="45"/>
        <v>122300</v>
      </c>
      <c r="C454" s="14">
        <f t="shared" si="43"/>
        <v>0</v>
      </c>
      <c r="D454" s="14">
        <f t="shared" si="44"/>
        <v>0</v>
      </c>
      <c r="E454" s="19" t="str">
        <f t="shared" si="46"/>
        <v>122300 - Ledelse af kommerciel forskning og udvikling</v>
      </c>
      <c r="F454" s="19" t="str">
        <f t="shared" si="47"/>
        <v>4 år</v>
      </c>
      <c r="G454" s="40" t="s">
        <v>516</v>
      </c>
      <c r="H454" s="41" t="s">
        <v>35</v>
      </c>
      <c r="I454" s="42" t="s">
        <v>11</v>
      </c>
      <c r="J454" s="43" t="s">
        <v>24</v>
      </c>
      <c r="K454" s="44">
        <v>16</v>
      </c>
      <c r="L454" s="45">
        <v>79218.376100153226</v>
      </c>
      <c r="M454" s="46">
        <v>80442.680608834387</v>
      </c>
      <c r="N454" s="45"/>
      <c r="O454" s="46"/>
    </row>
    <row r="455" spans="1:15" x14ac:dyDescent="0.2">
      <c r="A455" s="11" t="str">
        <f t="shared" si="42"/>
        <v>1223006 - Alle regioner5-9 år</v>
      </c>
      <c r="B455" s="12" t="str">
        <f t="shared" si="45"/>
        <v>122300</v>
      </c>
      <c r="C455" s="14">
        <f t="shared" si="43"/>
        <v>0</v>
      </c>
      <c r="D455" s="14">
        <f t="shared" si="44"/>
        <v>0</v>
      </c>
      <c r="E455" s="19" t="str">
        <f t="shared" si="46"/>
        <v>122300 - Ledelse af kommerciel forskning og udvikling</v>
      </c>
      <c r="F455" s="19" t="str">
        <f t="shared" si="47"/>
        <v>5-9 år</v>
      </c>
      <c r="G455" s="40" t="s">
        <v>516</v>
      </c>
      <c r="H455" s="41" t="s">
        <v>35</v>
      </c>
      <c r="I455" s="42" t="s">
        <v>11</v>
      </c>
      <c r="J455" s="43" t="s">
        <v>15</v>
      </c>
      <c r="K455" s="44">
        <v>107</v>
      </c>
      <c r="L455" s="45">
        <v>64173.53618705213</v>
      </c>
      <c r="M455" s="46">
        <v>65501.140694460759</v>
      </c>
      <c r="N455" s="45"/>
      <c r="O455" s="46"/>
    </row>
    <row r="456" spans="1:15" x14ac:dyDescent="0.2">
      <c r="A456" s="11" t="str">
        <f t="shared" si="42"/>
        <v>1223006 - Alle regioner0-4 år</v>
      </c>
      <c r="B456" s="12" t="str">
        <f t="shared" si="45"/>
        <v>122300</v>
      </c>
      <c r="C456" s="14">
        <f t="shared" si="43"/>
        <v>0</v>
      </c>
      <c r="D456" s="14">
        <f t="shared" si="44"/>
        <v>0</v>
      </c>
      <c r="E456" s="19" t="str">
        <f t="shared" si="46"/>
        <v>122300 - Ledelse af kommerciel forskning og udvikling</v>
      </c>
      <c r="F456" s="19" t="str">
        <f t="shared" si="47"/>
        <v>0-4 år</v>
      </c>
      <c r="G456" s="40" t="s">
        <v>516</v>
      </c>
      <c r="H456" s="41" t="s">
        <v>35</v>
      </c>
      <c r="I456" s="42" t="s">
        <v>11</v>
      </c>
      <c r="J456" s="43" t="s">
        <v>16</v>
      </c>
      <c r="K456" s="44">
        <v>67</v>
      </c>
      <c r="L456" s="45">
        <v>68999.095414881886</v>
      </c>
      <c r="M456" s="46">
        <v>70068.846729992219</v>
      </c>
      <c r="N456" s="45"/>
      <c r="O456" s="46"/>
    </row>
    <row r="457" spans="1:15" x14ac:dyDescent="0.2">
      <c r="A457" s="11" t="str">
        <f t="shared" si="42"/>
        <v>1223006 - Alle regioner10-14 år</v>
      </c>
      <c r="B457" s="12" t="str">
        <f t="shared" si="45"/>
        <v>122300</v>
      </c>
      <c r="C457" s="14">
        <f t="shared" si="43"/>
        <v>0</v>
      </c>
      <c r="D457" s="14">
        <f t="shared" si="44"/>
        <v>0</v>
      </c>
      <c r="E457" s="19" t="str">
        <f t="shared" si="46"/>
        <v>122300 - Ledelse af kommerciel forskning og udvikling</v>
      </c>
      <c r="F457" s="19" t="str">
        <f t="shared" si="47"/>
        <v>10-14 år</v>
      </c>
      <c r="G457" s="40" t="s">
        <v>516</v>
      </c>
      <c r="H457" s="41" t="s">
        <v>35</v>
      </c>
      <c r="I457" s="42" t="s">
        <v>11</v>
      </c>
      <c r="J457" s="43" t="s">
        <v>17</v>
      </c>
      <c r="K457" s="44">
        <v>146</v>
      </c>
      <c r="L457" s="45">
        <v>74748.654777521413</v>
      </c>
      <c r="M457" s="46">
        <v>76483.970888113385</v>
      </c>
      <c r="N457" s="45"/>
      <c r="O457" s="46"/>
    </row>
    <row r="458" spans="1:15" x14ac:dyDescent="0.2">
      <c r="A458" s="11" t="str">
        <f t="shared" si="42"/>
        <v>1223006 - Alle regioner15-20 år</v>
      </c>
      <c r="B458" s="12" t="str">
        <f t="shared" si="45"/>
        <v>122300</v>
      </c>
      <c r="C458" s="14">
        <f t="shared" si="43"/>
        <v>0</v>
      </c>
      <c r="D458" s="14">
        <f t="shared" si="44"/>
        <v>0</v>
      </c>
      <c r="E458" s="19" t="str">
        <f t="shared" si="46"/>
        <v>122300 - Ledelse af kommerciel forskning og udvikling</v>
      </c>
      <c r="F458" s="19" t="str">
        <f t="shared" si="47"/>
        <v>15-20 år</v>
      </c>
      <c r="G458" s="40" t="s">
        <v>516</v>
      </c>
      <c r="H458" s="41" t="s">
        <v>35</v>
      </c>
      <c r="I458" s="42" t="s">
        <v>11</v>
      </c>
      <c r="J458" s="43" t="s">
        <v>18</v>
      </c>
      <c r="K458" s="44">
        <v>192</v>
      </c>
      <c r="L458" s="45">
        <v>75445.858312185097</v>
      </c>
      <c r="M458" s="46">
        <v>76760.376645540586</v>
      </c>
      <c r="N458" s="45"/>
      <c r="O458" s="46"/>
    </row>
    <row r="459" spans="1:15" x14ac:dyDescent="0.2">
      <c r="A459" s="11" t="str">
        <f t="shared" si="42"/>
        <v>1223006 - Alle regioner20-24 år</v>
      </c>
      <c r="B459" s="12" t="str">
        <f t="shared" si="45"/>
        <v>122300</v>
      </c>
      <c r="C459" s="14">
        <f t="shared" si="43"/>
        <v>0</v>
      </c>
      <c r="D459" s="14">
        <f t="shared" si="44"/>
        <v>0</v>
      </c>
      <c r="E459" s="19" t="str">
        <f t="shared" si="46"/>
        <v>122300 - Ledelse af kommerciel forskning og udvikling</v>
      </c>
      <c r="F459" s="19" t="str">
        <f t="shared" si="47"/>
        <v>20-24 år</v>
      </c>
      <c r="G459" s="40" t="s">
        <v>516</v>
      </c>
      <c r="H459" s="41" t="s">
        <v>35</v>
      </c>
      <c r="I459" s="42" t="s">
        <v>11</v>
      </c>
      <c r="J459" s="43" t="s">
        <v>19</v>
      </c>
      <c r="K459" s="44">
        <v>192</v>
      </c>
      <c r="L459" s="45">
        <v>81488.579659537485</v>
      </c>
      <c r="M459" s="46">
        <v>82819.018497076744</v>
      </c>
      <c r="N459" s="45"/>
      <c r="O459" s="46"/>
    </row>
    <row r="460" spans="1:15" x14ac:dyDescent="0.2">
      <c r="A460" s="11" t="str">
        <f t="shared" si="42"/>
        <v>1223006 - Alle regioner25 år og derover</v>
      </c>
      <c r="B460" s="12" t="str">
        <f t="shared" si="45"/>
        <v>122300</v>
      </c>
      <c r="C460" s="14">
        <f t="shared" si="43"/>
        <v>0</v>
      </c>
      <c r="D460" s="14">
        <f t="shared" si="44"/>
        <v>0</v>
      </c>
      <c r="E460" s="19" t="str">
        <f t="shared" si="46"/>
        <v>122300 - Ledelse af kommerciel forskning og udvikling</v>
      </c>
      <c r="F460" s="19" t="str">
        <f t="shared" si="47"/>
        <v>25 år og derover</v>
      </c>
      <c r="G460" s="40" t="s">
        <v>516</v>
      </c>
      <c r="H460" s="41" t="s">
        <v>35</v>
      </c>
      <c r="I460" s="42" t="s">
        <v>11</v>
      </c>
      <c r="J460" s="43" t="s">
        <v>9</v>
      </c>
      <c r="K460" s="44">
        <v>489</v>
      </c>
      <c r="L460" s="45">
        <v>76790.350817136758</v>
      </c>
      <c r="M460" s="46">
        <v>78060.818436051093</v>
      </c>
      <c r="N460" s="45"/>
      <c r="O460" s="46"/>
    </row>
    <row r="461" spans="1:15" x14ac:dyDescent="0.2">
      <c r="A461" s="11" t="str">
        <f t="shared" si="42"/>
        <v>1223006 - Alle regionerAlle uanset erf.</v>
      </c>
      <c r="B461" s="12" t="str">
        <f t="shared" si="45"/>
        <v>122300</v>
      </c>
      <c r="C461" s="14">
        <f t="shared" si="43"/>
        <v>0</v>
      </c>
      <c r="D461" s="14">
        <f t="shared" si="44"/>
        <v>0</v>
      </c>
      <c r="E461" s="19" t="str">
        <f t="shared" si="46"/>
        <v>122300 - Ledelse af kommerciel forskning og udvikling</v>
      </c>
      <c r="F461" s="19" t="str">
        <f t="shared" si="47"/>
        <v>Alle uanset erf.</v>
      </c>
      <c r="G461" s="40" t="s">
        <v>516</v>
      </c>
      <c r="H461" s="41" t="s">
        <v>35</v>
      </c>
      <c r="I461" s="42" t="s">
        <v>11</v>
      </c>
      <c r="J461" s="43" t="s">
        <v>10</v>
      </c>
      <c r="K461" s="44">
        <v>1193</v>
      </c>
      <c r="L461" s="45">
        <v>75695.363367484533</v>
      </c>
      <c r="M461" s="46">
        <v>77074.664355819186</v>
      </c>
      <c r="N461" s="45"/>
      <c r="O461" s="46"/>
    </row>
    <row r="462" spans="1:15" x14ac:dyDescent="0.2">
      <c r="A462" s="11" t="str">
        <f t="shared" si="42"/>
        <v>1311004 - Region MidtjyllandAlle uanset erf.</v>
      </c>
      <c r="B462" s="12" t="str">
        <f t="shared" si="45"/>
        <v>131100</v>
      </c>
      <c r="C462" s="14">
        <f t="shared" si="43"/>
        <v>0</v>
      </c>
      <c r="D462" s="14">
        <f t="shared" si="44"/>
        <v>0</v>
      </c>
      <c r="E462" s="19" t="str">
        <f t="shared" si="46"/>
        <v>131100 - Ledelse af produktion i landbrug og skovbrug</v>
      </c>
      <c r="F462" s="19" t="str">
        <f t="shared" si="47"/>
        <v>Alle uanset erf.</v>
      </c>
      <c r="G462" s="40" t="s">
        <v>516</v>
      </c>
      <c r="H462" s="41" t="s">
        <v>36</v>
      </c>
      <c r="I462" s="42" t="s">
        <v>517</v>
      </c>
      <c r="J462" s="43" t="s">
        <v>10</v>
      </c>
      <c r="K462" s="44">
        <v>24</v>
      </c>
      <c r="L462" s="45">
        <v>47912.50331674167</v>
      </c>
      <c r="M462" s="46">
        <v>48904.760597381195</v>
      </c>
      <c r="N462" s="45"/>
      <c r="O462" s="46"/>
    </row>
    <row r="463" spans="1:15" x14ac:dyDescent="0.2">
      <c r="A463" s="11" t="str">
        <f t="shared" si="42"/>
        <v>1311006 - Alle regioner25 år og derover</v>
      </c>
      <c r="B463" s="12" t="str">
        <f t="shared" si="45"/>
        <v>131100</v>
      </c>
      <c r="C463" s="14">
        <f t="shared" si="43"/>
        <v>0</v>
      </c>
      <c r="D463" s="14">
        <f t="shared" si="44"/>
        <v>0</v>
      </c>
      <c r="E463" s="19" t="str">
        <f t="shared" si="46"/>
        <v>131100 - Ledelse af produktion i landbrug og skovbrug</v>
      </c>
      <c r="F463" s="19" t="str">
        <f t="shared" si="47"/>
        <v>25 år og derover</v>
      </c>
      <c r="G463" s="40" t="s">
        <v>516</v>
      </c>
      <c r="H463" s="41" t="s">
        <v>36</v>
      </c>
      <c r="I463" s="42" t="s">
        <v>11</v>
      </c>
      <c r="J463" s="43" t="s">
        <v>9</v>
      </c>
      <c r="K463" s="44">
        <v>18</v>
      </c>
      <c r="L463" s="45">
        <v>42073.116815352092</v>
      </c>
      <c r="M463" s="46">
        <v>42871.770872072819</v>
      </c>
      <c r="N463" s="45"/>
      <c r="O463" s="46"/>
    </row>
    <row r="464" spans="1:15" x14ac:dyDescent="0.2">
      <c r="A464" s="11" t="str">
        <f t="shared" si="42"/>
        <v>1311006 - Alle regionerAlle uanset erf.</v>
      </c>
      <c r="B464" s="12" t="str">
        <f t="shared" si="45"/>
        <v>131100</v>
      </c>
      <c r="C464" s="14">
        <f t="shared" si="43"/>
        <v>0</v>
      </c>
      <c r="D464" s="14">
        <f t="shared" si="44"/>
        <v>0</v>
      </c>
      <c r="E464" s="19" t="str">
        <f t="shared" si="46"/>
        <v>131100 - Ledelse af produktion i landbrug og skovbrug</v>
      </c>
      <c r="F464" s="19" t="str">
        <f t="shared" si="47"/>
        <v>Alle uanset erf.</v>
      </c>
      <c r="G464" s="40" t="s">
        <v>516</v>
      </c>
      <c r="H464" s="41" t="s">
        <v>36</v>
      </c>
      <c r="I464" s="42" t="s">
        <v>11</v>
      </c>
      <c r="J464" s="43" t="s">
        <v>10</v>
      </c>
      <c r="K464" s="44">
        <v>50</v>
      </c>
      <c r="L464" s="45">
        <v>50049.711254882313</v>
      </c>
      <c r="M464" s="46">
        <v>51151.884815412734</v>
      </c>
      <c r="N464" s="45"/>
      <c r="O464" s="46"/>
    </row>
    <row r="465" spans="1:15" x14ac:dyDescent="0.2">
      <c r="A465" s="11" t="str">
        <f t="shared" si="42"/>
        <v>1312005 - Region Nordjylland25 år og derover</v>
      </c>
      <c r="B465" s="12" t="str">
        <f t="shared" si="45"/>
        <v>131200</v>
      </c>
      <c r="C465" s="14">
        <f t="shared" si="43"/>
        <v>0</v>
      </c>
      <c r="D465" s="14">
        <f t="shared" si="44"/>
        <v>0</v>
      </c>
      <c r="E465" s="19" t="str">
        <f t="shared" si="46"/>
        <v>131200 - Ledelse af produktion inden for akvakultur og fiskeri</v>
      </c>
      <c r="F465" s="19" t="str">
        <f t="shared" si="47"/>
        <v>25 år og derover</v>
      </c>
      <c r="G465" s="40" t="s">
        <v>516</v>
      </c>
      <c r="H465" s="41" t="s">
        <v>37</v>
      </c>
      <c r="I465" s="42" t="s">
        <v>21</v>
      </c>
      <c r="J465" s="43" t="s">
        <v>9</v>
      </c>
      <c r="K465" s="44">
        <v>14</v>
      </c>
      <c r="L465" s="45">
        <v>57903.302523716746</v>
      </c>
      <c r="M465" s="46">
        <v>59011.044445204403</v>
      </c>
      <c r="N465" s="45"/>
      <c r="O465" s="46"/>
    </row>
    <row r="466" spans="1:15" x14ac:dyDescent="0.2">
      <c r="A466" s="11" t="str">
        <f t="shared" si="42"/>
        <v>1312005 - Region NordjyllandAlle uanset erf.</v>
      </c>
      <c r="B466" s="12" t="str">
        <f t="shared" si="45"/>
        <v>131200</v>
      </c>
      <c r="C466" s="14">
        <f t="shared" si="43"/>
        <v>0</v>
      </c>
      <c r="D466" s="14">
        <f t="shared" si="44"/>
        <v>0</v>
      </c>
      <c r="E466" s="19" t="str">
        <f t="shared" si="46"/>
        <v>131200 - Ledelse af produktion inden for akvakultur og fiskeri</v>
      </c>
      <c r="F466" s="19" t="str">
        <f t="shared" si="47"/>
        <v>Alle uanset erf.</v>
      </c>
      <c r="G466" s="40" t="s">
        <v>516</v>
      </c>
      <c r="H466" s="41" t="s">
        <v>37</v>
      </c>
      <c r="I466" s="42" t="s">
        <v>21</v>
      </c>
      <c r="J466" s="43" t="s">
        <v>10</v>
      </c>
      <c r="K466" s="44">
        <v>23</v>
      </c>
      <c r="L466" s="45">
        <v>56394.712487194658</v>
      </c>
      <c r="M466" s="46">
        <v>57473.593733160233</v>
      </c>
      <c r="N466" s="45"/>
      <c r="O466" s="46"/>
    </row>
    <row r="467" spans="1:15" x14ac:dyDescent="0.2">
      <c r="A467" s="11" t="str">
        <f t="shared" si="42"/>
        <v>1312006 - Alle regioner25 år og derover</v>
      </c>
      <c r="B467" s="12" t="str">
        <f t="shared" si="45"/>
        <v>131200</v>
      </c>
      <c r="C467" s="14">
        <f t="shared" si="43"/>
        <v>0</v>
      </c>
      <c r="D467" s="14">
        <f t="shared" si="44"/>
        <v>0</v>
      </c>
      <c r="E467" s="19" t="str">
        <f t="shared" si="46"/>
        <v>131200 - Ledelse af produktion inden for akvakultur og fiskeri</v>
      </c>
      <c r="F467" s="19" t="str">
        <f t="shared" si="47"/>
        <v>25 år og derover</v>
      </c>
      <c r="G467" s="40" t="s">
        <v>516</v>
      </c>
      <c r="H467" s="41" t="s">
        <v>37</v>
      </c>
      <c r="I467" s="42" t="s">
        <v>11</v>
      </c>
      <c r="J467" s="43" t="s">
        <v>9</v>
      </c>
      <c r="K467" s="44">
        <v>22</v>
      </c>
      <c r="L467" s="45">
        <v>57903.302523716746</v>
      </c>
      <c r="M467" s="46">
        <v>59011.044445204403</v>
      </c>
      <c r="N467" s="45"/>
      <c r="O467" s="46"/>
    </row>
    <row r="468" spans="1:15" x14ac:dyDescent="0.2">
      <c r="A468" s="11" t="str">
        <f t="shared" si="42"/>
        <v>1312006 - Alle regionerAlle uanset erf.</v>
      </c>
      <c r="B468" s="12" t="str">
        <f t="shared" si="45"/>
        <v>131200</v>
      </c>
      <c r="C468" s="14">
        <f t="shared" si="43"/>
        <v>0</v>
      </c>
      <c r="D468" s="14">
        <f t="shared" si="44"/>
        <v>0</v>
      </c>
      <c r="E468" s="19" t="str">
        <f t="shared" si="46"/>
        <v>131200 - Ledelse af produktion inden for akvakultur og fiskeri</v>
      </c>
      <c r="F468" s="19" t="str">
        <f t="shared" si="47"/>
        <v>Alle uanset erf.</v>
      </c>
      <c r="G468" s="40" t="s">
        <v>516</v>
      </c>
      <c r="H468" s="41" t="s">
        <v>37</v>
      </c>
      <c r="I468" s="42" t="s">
        <v>11</v>
      </c>
      <c r="J468" s="43" t="s">
        <v>10</v>
      </c>
      <c r="K468" s="44">
        <v>44</v>
      </c>
      <c r="L468" s="45">
        <v>53555.041922488155</v>
      </c>
      <c r="M468" s="46">
        <v>54587.995921293237</v>
      </c>
      <c r="N468" s="45"/>
      <c r="O468" s="46"/>
    </row>
    <row r="469" spans="1:15" x14ac:dyDescent="0.2">
      <c r="A469" s="11" t="str">
        <f t="shared" si="42"/>
        <v>1321001 - Region Hovedstaden3 år</v>
      </c>
      <c r="B469" s="12" t="str">
        <f t="shared" si="45"/>
        <v>132100</v>
      </c>
      <c r="C469" s="14">
        <f t="shared" si="43"/>
        <v>0</v>
      </c>
      <c r="D469" s="14">
        <f t="shared" si="44"/>
        <v>0</v>
      </c>
      <c r="E469" s="19" t="str">
        <f t="shared" si="46"/>
        <v>132100 - Ledelse af hovedaktiviteten inden for fremstillingsvirksomhed (undtagen landbrug, skovbrug og fiskeri)</v>
      </c>
      <c r="F469" s="19" t="str">
        <f t="shared" si="47"/>
        <v>3 år</v>
      </c>
      <c r="G469" s="40" t="s">
        <v>516</v>
      </c>
      <c r="H469" s="41" t="s">
        <v>38</v>
      </c>
      <c r="I469" s="42" t="s">
        <v>8</v>
      </c>
      <c r="J469" s="43" t="s">
        <v>14</v>
      </c>
      <c r="K469" s="44">
        <v>17</v>
      </c>
      <c r="L469" s="45">
        <v>44531.595230001854</v>
      </c>
      <c r="M469" s="46">
        <v>45453.834656594743</v>
      </c>
      <c r="N469" s="45"/>
      <c r="O469" s="46"/>
    </row>
    <row r="470" spans="1:15" x14ac:dyDescent="0.2">
      <c r="A470" s="11" t="str">
        <f t="shared" si="42"/>
        <v>1321001 - Region Hovedstaden5-9 år</v>
      </c>
      <c r="B470" s="12" t="str">
        <f t="shared" si="45"/>
        <v>132100</v>
      </c>
      <c r="C470" s="14">
        <f t="shared" si="43"/>
        <v>0</v>
      </c>
      <c r="D470" s="14">
        <f t="shared" si="44"/>
        <v>0</v>
      </c>
      <c r="E470" s="19" t="str">
        <f t="shared" si="46"/>
        <v>132100 - Ledelse af hovedaktiviteten inden for fremstillingsvirksomhed (undtagen landbrug, skovbrug og fiskeri)</v>
      </c>
      <c r="F470" s="19" t="str">
        <f t="shared" si="47"/>
        <v>5-9 år</v>
      </c>
      <c r="G470" s="40" t="s">
        <v>516</v>
      </c>
      <c r="H470" s="41" t="s">
        <v>38</v>
      </c>
      <c r="I470" s="42" t="s">
        <v>8</v>
      </c>
      <c r="J470" s="43" t="s">
        <v>15</v>
      </c>
      <c r="K470" s="44">
        <v>78</v>
      </c>
      <c r="L470" s="45">
        <v>53217.583683660741</v>
      </c>
      <c r="M470" s="46">
        <v>54255.177308761333</v>
      </c>
      <c r="N470" s="45"/>
      <c r="O470" s="46"/>
    </row>
    <row r="471" spans="1:15" x14ac:dyDescent="0.2">
      <c r="A471" s="11" t="str">
        <f t="shared" si="42"/>
        <v>1321001 - Region Hovedstaden0-4 år</v>
      </c>
      <c r="B471" s="12" t="str">
        <f t="shared" si="45"/>
        <v>132100</v>
      </c>
      <c r="C471" s="14">
        <f t="shared" si="43"/>
        <v>0</v>
      </c>
      <c r="D471" s="14">
        <f t="shared" si="44"/>
        <v>0</v>
      </c>
      <c r="E471" s="19" t="str">
        <f t="shared" si="46"/>
        <v>132100 - Ledelse af hovedaktiviteten inden for fremstillingsvirksomhed (undtagen landbrug, skovbrug og fiskeri)</v>
      </c>
      <c r="F471" s="19" t="str">
        <f t="shared" si="47"/>
        <v>0-4 år</v>
      </c>
      <c r="G471" s="40" t="s">
        <v>516</v>
      </c>
      <c r="H471" s="41" t="s">
        <v>38</v>
      </c>
      <c r="I471" s="42" t="s">
        <v>8</v>
      </c>
      <c r="J471" s="43" t="s">
        <v>16</v>
      </c>
      <c r="K471" s="44">
        <v>43</v>
      </c>
      <c r="L471" s="45">
        <v>48745.886372267836</v>
      </c>
      <c r="M471" s="46">
        <v>49735.675476662189</v>
      </c>
      <c r="N471" s="45"/>
      <c r="O471" s="46"/>
    </row>
    <row r="472" spans="1:15" x14ac:dyDescent="0.2">
      <c r="A472" s="11" t="str">
        <f t="shared" si="42"/>
        <v>1321001 - Region Hovedstaden10-14 år</v>
      </c>
      <c r="B472" s="12" t="str">
        <f t="shared" si="45"/>
        <v>132100</v>
      </c>
      <c r="C472" s="14">
        <f t="shared" si="43"/>
        <v>0</v>
      </c>
      <c r="D472" s="14">
        <f t="shared" si="44"/>
        <v>0</v>
      </c>
      <c r="E472" s="19" t="str">
        <f t="shared" si="46"/>
        <v>132100 - Ledelse af hovedaktiviteten inden for fremstillingsvirksomhed (undtagen landbrug, skovbrug og fiskeri)</v>
      </c>
      <c r="F472" s="19" t="str">
        <f t="shared" si="47"/>
        <v>10-14 år</v>
      </c>
      <c r="G472" s="40" t="s">
        <v>516</v>
      </c>
      <c r="H472" s="41" t="s">
        <v>38</v>
      </c>
      <c r="I472" s="42" t="s">
        <v>8</v>
      </c>
      <c r="J472" s="43" t="s">
        <v>17</v>
      </c>
      <c r="K472" s="44">
        <v>95</v>
      </c>
      <c r="L472" s="45">
        <v>67245.064709367143</v>
      </c>
      <c r="M472" s="46">
        <v>68556.154872285202</v>
      </c>
      <c r="N472" s="45"/>
      <c r="O472" s="46"/>
    </row>
    <row r="473" spans="1:15" x14ac:dyDescent="0.2">
      <c r="A473" s="11" t="str">
        <f t="shared" si="42"/>
        <v>1321001 - Region Hovedstaden15-20 år</v>
      </c>
      <c r="B473" s="12" t="str">
        <f t="shared" si="45"/>
        <v>132100</v>
      </c>
      <c r="C473" s="14">
        <f t="shared" si="43"/>
        <v>0</v>
      </c>
      <c r="D473" s="14">
        <f t="shared" si="44"/>
        <v>0</v>
      </c>
      <c r="E473" s="19" t="str">
        <f t="shared" si="46"/>
        <v>132100 - Ledelse af hovedaktiviteten inden for fremstillingsvirksomhed (undtagen landbrug, skovbrug og fiskeri)</v>
      </c>
      <c r="F473" s="19" t="str">
        <f t="shared" si="47"/>
        <v>15-20 år</v>
      </c>
      <c r="G473" s="40" t="s">
        <v>516</v>
      </c>
      <c r="H473" s="41" t="s">
        <v>38</v>
      </c>
      <c r="I473" s="42" t="s">
        <v>8</v>
      </c>
      <c r="J473" s="43" t="s">
        <v>18</v>
      </c>
      <c r="K473" s="44">
        <v>127</v>
      </c>
      <c r="L473" s="45">
        <v>65269.466493531763</v>
      </c>
      <c r="M473" s="46">
        <v>66913.383784231817</v>
      </c>
      <c r="N473" s="45"/>
      <c r="O473" s="46"/>
    </row>
    <row r="474" spans="1:15" x14ac:dyDescent="0.2">
      <c r="A474" s="11" t="str">
        <f t="shared" si="42"/>
        <v>1321001 - Region Hovedstaden20-24 år</v>
      </c>
      <c r="B474" s="12" t="str">
        <f t="shared" si="45"/>
        <v>132100</v>
      </c>
      <c r="C474" s="14">
        <f t="shared" si="43"/>
        <v>0</v>
      </c>
      <c r="D474" s="14">
        <f t="shared" si="44"/>
        <v>0</v>
      </c>
      <c r="E474" s="19" t="str">
        <f t="shared" si="46"/>
        <v>132100 - Ledelse af hovedaktiviteten inden for fremstillingsvirksomhed (undtagen landbrug, skovbrug og fiskeri)</v>
      </c>
      <c r="F474" s="19" t="str">
        <f t="shared" si="47"/>
        <v>20-24 år</v>
      </c>
      <c r="G474" s="40" t="s">
        <v>516</v>
      </c>
      <c r="H474" s="41" t="s">
        <v>38</v>
      </c>
      <c r="I474" s="42" t="s">
        <v>8</v>
      </c>
      <c r="J474" s="43" t="s">
        <v>19</v>
      </c>
      <c r="K474" s="44">
        <v>111</v>
      </c>
      <c r="L474" s="45">
        <v>70515.71686394875</v>
      </c>
      <c r="M474" s="46">
        <v>71608.981643690888</v>
      </c>
      <c r="N474" s="45"/>
      <c r="O474" s="46"/>
    </row>
    <row r="475" spans="1:15" x14ac:dyDescent="0.2">
      <c r="A475" s="11" t="str">
        <f t="shared" si="42"/>
        <v>1321001 - Region Hovedstaden25 år og derover</v>
      </c>
      <c r="B475" s="12" t="str">
        <f t="shared" si="45"/>
        <v>132100</v>
      </c>
      <c r="C475" s="14">
        <f t="shared" si="43"/>
        <v>0</v>
      </c>
      <c r="D475" s="14">
        <f t="shared" si="44"/>
        <v>0</v>
      </c>
      <c r="E475" s="19" t="str">
        <f t="shared" si="46"/>
        <v>132100 - Ledelse af hovedaktiviteten inden for fremstillingsvirksomhed (undtagen landbrug, skovbrug og fiskeri)</v>
      </c>
      <c r="F475" s="19" t="str">
        <f t="shared" si="47"/>
        <v>25 år og derover</v>
      </c>
      <c r="G475" s="40" t="s">
        <v>516</v>
      </c>
      <c r="H475" s="41" t="s">
        <v>38</v>
      </c>
      <c r="I475" s="42" t="s">
        <v>8</v>
      </c>
      <c r="J475" s="43" t="s">
        <v>9</v>
      </c>
      <c r="K475" s="44">
        <v>370</v>
      </c>
      <c r="L475" s="45">
        <v>57059.331285345208</v>
      </c>
      <c r="M475" s="46">
        <v>58315.867731759157</v>
      </c>
      <c r="N475" s="45"/>
      <c r="O475" s="46"/>
    </row>
    <row r="476" spans="1:15" x14ac:dyDescent="0.2">
      <c r="A476" s="11" t="str">
        <f t="shared" si="42"/>
        <v>1321001 - Region HovedstadenAlle uanset erf.</v>
      </c>
      <c r="B476" s="12" t="str">
        <f t="shared" si="45"/>
        <v>132100</v>
      </c>
      <c r="C476" s="14">
        <f t="shared" si="43"/>
        <v>0</v>
      </c>
      <c r="D476" s="14">
        <f t="shared" si="44"/>
        <v>0</v>
      </c>
      <c r="E476" s="19" t="str">
        <f t="shared" si="46"/>
        <v>132100 - Ledelse af hovedaktiviteten inden for fremstillingsvirksomhed (undtagen landbrug, skovbrug og fiskeri)</v>
      </c>
      <c r="F476" s="19" t="str">
        <f t="shared" si="47"/>
        <v>Alle uanset erf.</v>
      </c>
      <c r="G476" s="40" t="s">
        <v>516</v>
      </c>
      <c r="H476" s="41" t="s">
        <v>38</v>
      </c>
      <c r="I476" s="42" t="s">
        <v>8</v>
      </c>
      <c r="J476" s="43" t="s">
        <v>10</v>
      </c>
      <c r="K476" s="44">
        <v>824</v>
      </c>
      <c r="L476" s="45">
        <v>59491.488000628451</v>
      </c>
      <c r="M476" s="46">
        <v>60722.23157991116</v>
      </c>
      <c r="N476" s="45"/>
      <c r="O476" s="46"/>
    </row>
    <row r="477" spans="1:15" x14ac:dyDescent="0.2">
      <c r="A477" s="11" t="str">
        <f t="shared" si="42"/>
        <v>1321002 - Region Sjælland5-9 år</v>
      </c>
      <c r="B477" s="12" t="str">
        <f t="shared" si="45"/>
        <v>132100</v>
      </c>
      <c r="C477" s="14">
        <f t="shared" si="43"/>
        <v>0</v>
      </c>
      <c r="D477" s="14">
        <f t="shared" si="44"/>
        <v>0</v>
      </c>
      <c r="E477" s="19" t="str">
        <f t="shared" si="46"/>
        <v>132100 - Ledelse af hovedaktiviteten inden for fremstillingsvirksomhed (undtagen landbrug, skovbrug og fiskeri)</v>
      </c>
      <c r="F477" s="19" t="str">
        <f t="shared" si="47"/>
        <v>5-9 år</v>
      </c>
      <c r="G477" s="40" t="s">
        <v>516</v>
      </c>
      <c r="H477" s="41" t="s">
        <v>38</v>
      </c>
      <c r="I477" s="42" t="s">
        <v>20</v>
      </c>
      <c r="J477" s="43" t="s">
        <v>15</v>
      </c>
      <c r="K477" s="44">
        <v>19</v>
      </c>
      <c r="L477" s="45">
        <v>44593.005511594194</v>
      </c>
      <c r="M477" s="46">
        <v>45515.533373289858</v>
      </c>
      <c r="N477" s="45"/>
      <c r="O477" s="46"/>
    </row>
    <row r="478" spans="1:15" x14ac:dyDescent="0.2">
      <c r="A478" s="11" t="str">
        <f t="shared" si="42"/>
        <v>1321002 - Region Sjælland0-4 år</v>
      </c>
      <c r="B478" s="12" t="str">
        <f t="shared" si="45"/>
        <v>132100</v>
      </c>
      <c r="C478" s="14">
        <f t="shared" si="43"/>
        <v>0</v>
      </c>
      <c r="D478" s="14">
        <f t="shared" si="44"/>
        <v>0</v>
      </c>
      <c r="E478" s="19" t="str">
        <f t="shared" si="46"/>
        <v>132100 - Ledelse af hovedaktiviteten inden for fremstillingsvirksomhed (undtagen landbrug, skovbrug og fiskeri)</v>
      </c>
      <c r="F478" s="19" t="str">
        <f t="shared" si="47"/>
        <v>0-4 år</v>
      </c>
      <c r="G478" s="40" t="s">
        <v>516</v>
      </c>
      <c r="H478" s="41" t="s">
        <v>38</v>
      </c>
      <c r="I478" s="42" t="s">
        <v>20</v>
      </c>
      <c r="J478" s="43" t="s">
        <v>16</v>
      </c>
      <c r="K478" s="44">
        <v>16</v>
      </c>
      <c r="L478" s="45">
        <v>43854.371036859964</v>
      </c>
      <c r="M478" s="46">
        <v>44693.344344437821</v>
      </c>
      <c r="N478" s="45"/>
      <c r="O478" s="46"/>
    </row>
    <row r="479" spans="1:15" x14ac:dyDescent="0.2">
      <c r="A479" s="11" t="str">
        <f t="shared" si="42"/>
        <v>1321002 - Region Sjælland10-14 år</v>
      </c>
      <c r="B479" s="12" t="str">
        <f t="shared" si="45"/>
        <v>132100</v>
      </c>
      <c r="C479" s="14">
        <f t="shared" si="43"/>
        <v>0</v>
      </c>
      <c r="D479" s="14">
        <f t="shared" si="44"/>
        <v>0</v>
      </c>
      <c r="E479" s="19" t="str">
        <f t="shared" si="46"/>
        <v>132100 - Ledelse af hovedaktiviteten inden for fremstillingsvirksomhed (undtagen landbrug, skovbrug og fiskeri)</v>
      </c>
      <c r="F479" s="19" t="str">
        <f t="shared" si="47"/>
        <v>10-14 år</v>
      </c>
      <c r="G479" s="40" t="s">
        <v>516</v>
      </c>
      <c r="H479" s="41" t="s">
        <v>38</v>
      </c>
      <c r="I479" s="42" t="s">
        <v>20</v>
      </c>
      <c r="J479" s="43" t="s">
        <v>17</v>
      </c>
      <c r="K479" s="44">
        <v>30</v>
      </c>
      <c r="L479" s="45">
        <v>54626.229804568655</v>
      </c>
      <c r="M479" s="46">
        <v>55756.322257318941</v>
      </c>
      <c r="N479" s="45"/>
      <c r="O479" s="46"/>
    </row>
    <row r="480" spans="1:15" x14ac:dyDescent="0.2">
      <c r="A480" s="11" t="str">
        <f t="shared" si="42"/>
        <v>1321002 - Region Sjælland15-20 år</v>
      </c>
      <c r="B480" s="12" t="str">
        <f t="shared" si="45"/>
        <v>132100</v>
      </c>
      <c r="C480" s="14">
        <f t="shared" si="43"/>
        <v>0</v>
      </c>
      <c r="D480" s="14">
        <f t="shared" si="44"/>
        <v>0</v>
      </c>
      <c r="E480" s="19" t="str">
        <f t="shared" si="46"/>
        <v>132100 - Ledelse af hovedaktiviteten inden for fremstillingsvirksomhed (undtagen landbrug, skovbrug og fiskeri)</v>
      </c>
      <c r="F480" s="19" t="str">
        <f t="shared" si="47"/>
        <v>15-20 år</v>
      </c>
      <c r="G480" s="40" t="s">
        <v>516</v>
      </c>
      <c r="H480" s="41" t="s">
        <v>38</v>
      </c>
      <c r="I480" s="42" t="s">
        <v>20</v>
      </c>
      <c r="J480" s="43" t="s">
        <v>18</v>
      </c>
      <c r="K480" s="44">
        <v>38</v>
      </c>
      <c r="L480" s="45">
        <v>54989.960810480508</v>
      </c>
      <c r="M480" s="46">
        <v>56165.742285668588</v>
      </c>
      <c r="N480" s="45"/>
      <c r="O480" s="46"/>
    </row>
    <row r="481" spans="1:15" x14ac:dyDescent="0.2">
      <c r="A481" s="11" t="str">
        <f t="shared" si="42"/>
        <v>1321002 - Region Sjælland20-24 år</v>
      </c>
      <c r="B481" s="12" t="str">
        <f t="shared" si="45"/>
        <v>132100</v>
      </c>
      <c r="C481" s="14">
        <f t="shared" si="43"/>
        <v>0</v>
      </c>
      <c r="D481" s="14">
        <f t="shared" si="44"/>
        <v>0</v>
      </c>
      <c r="E481" s="19" t="str">
        <f t="shared" si="46"/>
        <v>132100 - Ledelse af hovedaktiviteten inden for fremstillingsvirksomhed (undtagen landbrug, skovbrug og fiskeri)</v>
      </c>
      <c r="F481" s="19" t="str">
        <f t="shared" si="47"/>
        <v>20-24 år</v>
      </c>
      <c r="G481" s="40" t="s">
        <v>516</v>
      </c>
      <c r="H481" s="41" t="s">
        <v>38</v>
      </c>
      <c r="I481" s="42" t="s">
        <v>20</v>
      </c>
      <c r="J481" s="43" t="s">
        <v>19</v>
      </c>
      <c r="K481" s="44">
        <v>52</v>
      </c>
      <c r="L481" s="45">
        <v>55529.874726671143</v>
      </c>
      <c r="M481" s="46">
        <v>56753.529675501995</v>
      </c>
      <c r="N481" s="45"/>
      <c r="O481" s="46"/>
    </row>
    <row r="482" spans="1:15" x14ac:dyDescent="0.2">
      <c r="A482" s="11" t="str">
        <f t="shared" si="42"/>
        <v>1321002 - Region Sjælland25 år og derover</v>
      </c>
      <c r="B482" s="12" t="str">
        <f t="shared" si="45"/>
        <v>132100</v>
      </c>
      <c r="C482" s="14">
        <f t="shared" si="43"/>
        <v>0</v>
      </c>
      <c r="D482" s="14">
        <f t="shared" si="44"/>
        <v>0</v>
      </c>
      <c r="E482" s="19" t="str">
        <f t="shared" si="46"/>
        <v>132100 - Ledelse af hovedaktiviteten inden for fremstillingsvirksomhed (undtagen landbrug, skovbrug og fiskeri)</v>
      </c>
      <c r="F482" s="19" t="str">
        <f t="shared" si="47"/>
        <v>25 år og derover</v>
      </c>
      <c r="G482" s="40" t="s">
        <v>516</v>
      </c>
      <c r="H482" s="41" t="s">
        <v>38</v>
      </c>
      <c r="I482" s="42" t="s">
        <v>20</v>
      </c>
      <c r="J482" s="43" t="s">
        <v>9</v>
      </c>
      <c r="K482" s="44">
        <v>259</v>
      </c>
      <c r="L482" s="45">
        <v>49210.169824780838</v>
      </c>
      <c r="M482" s="46">
        <v>50225.147854827759</v>
      </c>
      <c r="N482" s="45"/>
      <c r="O482" s="46"/>
    </row>
    <row r="483" spans="1:15" x14ac:dyDescent="0.2">
      <c r="A483" s="11" t="str">
        <f t="shared" si="42"/>
        <v>1321002 - Region SjællandAlle uanset erf.</v>
      </c>
      <c r="B483" s="12" t="str">
        <f t="shared" si="45"/>
        <v>132100</v>
      </c>
      <c r="C483" s="14">
        <f t="shared" si="43"/>
        <v>0</v>
      </c>
      <c r="D483" s="14">
        <f t="shared" si="44"/>
        <v>0</v>
      </c>
      <c r="E483" s="19" t="str">
        <f t="shared" si="46"/>
        <v>132100 - Ledelse af hovedaktiviteten inden for fremstillingsvirksomhed (undtagen landbrug, skovbrug og fiskeri)</v>
      </c>
      <c r="F483" s="19" t="str">
        <f t="shared" si="47"/>
        <v>Alle uanset erf.</v>
      </c>
      <c r="G483" s="40" t="s">
        <v>516</v>
      </c>
      <c r="H483" s="41" t="s">
        <v>38</v>
      </c>
      <c r="I483" s="42" t="s">
        <v>20</v>
      </c>
      <c r="J483" s="43" t="s">
        <v>10</v>
      </c>
      <c r="K483" s="44">
        <v>414</v>
      </c>
      <c r="L483" s="45">
        <v>50508.233338968836</v>
      </c>
      <c r="M483" s="46">
        <v>51553.133810817715</v>
      </c>
      <c r="N483" s="45"/>
      <c r="O483" s="46"/>
    </row>
    <row r="484" spans="1:15" x14ac:dyDescent="0.2">
      <c r="A484" s="11" t="str">
        <f t="shared" si="42"/>
        <v>1321003 - Region SyddanmarkUnder 1 år</v>
      </c>
      <c r="B484" s="12" t="str">
        <f t="shared" si="45"/>
        <v>132100</v>
      </c>
      <c r="C484" s="14">
        <f t="shared" si="43"/>
        <v>0</v>
      </c>
      <c r="D484" s="14">
        <f t="shared" si="44"/>
        <v>0</v>
      </c>
      <c r="E484" s="19" t="str">
        <f t="shared" si="46"/>
        <v>132100 - Ledelse af hovedaktiviteten inden for fremstillingsvirksomhed (undtagen landbrug, skovbrug og fiskeri)</v>
      </c>
      <c r="F484" s="19" t="str">
        <f t="shared" si="47"/>
        <v>Under 1 år</v>
      </c>
      <c r="G484" s="40" t="s">
        <v>516</v>
      </c>
      <c r="H484" s="41" t="s">
        <v>38</v>
      </c>
      <c r="I484" s="42" t="s">
        <v>544</v>
      </c>
      <c r="J484" s="43" t="s">
        <v>13</v>
      </c>
      <c r="K484" s="44">
        <v>15</v>
      </c>
      <c r="L484" s="45">
        <v>43569.242033406219</v>
      </c>
      <c r="M484" s="46">
        <v>44242.596147530974</v>
      </c>
      <c r="N484" s="45"/>
      <c r="O484" s="46"/>
    </row>
    <row r="485" spans="1:15" x14ac:dyDescent="0.2">
      <c r="A485" s="11" t="str">
        <f t="shared" si="42"/>
        <v>1321003 - Region Syddanmark3 år</v>
      </c>
      <c r="B485" s="12" t="str">
        <f t="shared" si="45"/>
        <v>132100</v>
      </c>
      <c r="C485" s="14">
        <f t="shared" si="43"/>
        <v>0</v>
      </c>
      <c r="D485" s="14">
        <f t="shared" si="44"/>
        <v>0</v>
      </c>
      <c r="E485" s="19" t="str">
        <f t="shared" si="46"/>
        <v>132100 - Ledelse af hovedaktiviteten inden for fremstillingsvirksomhed (undtagen landbrug, skovbrug og fiskeri)</v>
      </c>
      <c r="F485" s="19" t="str">
        <f t="shared" si="47"/>
        <v>3 år</v>
      </c>
      <c r="G485" s="40" t="s">
        <v>516</v>
      </c>
      <c r="H485" s="41" t="s">
        <v>38</v>
      </c>
      <c r="I485" s="42" t="s">
        <v>544</v>
      </c>
      <c r="J485" s="43" t="s">
        <v>14</v>
      </c>
      <c r="K485" s="44">
        <v>24</v>
      </c>
      <c r="L485" s="45">
        <v>51629.398719493853</v>
      </c>
      <c r="M485" s="46">
        <v>52503.710660584693</v>
      </c>
      <c r="N485" s="45"/>
      <c r="O485" s="46"/>
    </row>
    <row r="486" spans="1:15" x14ac:dyDescent="0.2">
      <c r="A486" s="11" t="str">
        <f t="shared" si="42"/>
        <v>1321003 - Region Syddanmark4 år</v>
      </c>
      <c r="B486" s="12" t="str">
        <f t="shared" si="45"/>
        <v>132100</v>
      </c>
      <c r="C486" s="14">
        <f t="shared" si="43"/>
        <v>0</v>
      </c>
      <c r="D486" s="14">
        <f t="shared" si="44"/>
        <v>0</v>
      </c>
      <c r="E486" s="19" t="str">
        <f t="shared" si="46"/>
        <v>132100 - Ledelse af hovedaktiviteten inden for fremstillingsvirksomhed (undtagen landbrug, skovbrug og fiskeri)</v>
      </c>
      <c r="F486" s="19" t="str">
        <f t="shared" si="47"/>
        <v>4 år</v>
      </c>
      <c r="G486" s="40" t="s">
        <v>516</v>
      </c>
      <c r="H486" s="41" t="s">
        <v>38</v>
      </c>
      <c r="I486" s="42" t="s">
        <v>544</v>
      </c>
      <c r="J486" s="43" t="s">
        <v>24</v>
      </c>
      <c r="K486" s="44">
        <v>13</v>
      </c>
      <c r="L486" s="45">
        <v>52972.772669956277</v>
      </c>
      <c r="M486" s="46">
        <v>53986.189149265228</v>
      </c>
      <c r="N486" s="45"/>
      <c r="O486" s="46"/>
    </row>
    <row r="487" spans="1:15" x14ac:dyDescent="0.2">
      <c r="A487" s="11" t="str">
        <f t="shared" si="42"/>
        <v>1321003 - Region Syddanmark5-9 år</v>
      </c>
      <c r="B487" s="12" t="str">
        <f t="shared" si="45"/>
        <v>132100</v>
      </c>
      <c r="C487" s="14">
        <f t="shared" si="43"/>
        <v>0</v>
      </c>
      <c r="D487" s="14">
        <f t="shared" si="44"/>
        <v>0</v>
      </c>
      <c r="E487" s="19" t="str">
        <f t="shared" si="46"/>
        <v>132100 - Ledelse af hovedaktiviteten inden for fremstillingsvirksomhed (undtagen landbrug, skovbrug og fiskeri)</v>
      </c>
      <c r="F487" s="19" t="str">
        <f t="shared" si="47"/>
        <v>5-9 år</v>
      </c>
      <c r="G487" s="40" t="s">
        <v>516</v>
      </c>
      <c r="H487" s="41" t="s">
        <v>38</v>
      </c>
      <c r="I487" s="42" t="s">
        <v>544</v>
      </c>
      <c r="J487" s="43" t="s">
        <v>15</v>
      </c>
      <c r="K487" s="44">
        <v>81</v>
      </c>
      <c r="L487" s="45">
        <v>50325.240859507219</v>
      </c>
      <c r="M487" s="46">
        <v>52054.062779899927</v>
      </c>
      <c r="N487" s="45"/>
      <c r="O487" s="46"/>
    </row>
    <row r="488" spans="1:15" x14ac:dyDescent="0.2">
      <c r="A488" s="11" t="str">
        <f t="shared" si="42"/>
        <v>1321003 - Region Syddanmark0-4 år</v>
      </c>
      <c r="B488" s="12" t="str">
        <f t="shared" si="45"/>
        <v>132100</v>
      </c>
      <c r="C488" s="14">
        <f t="shared" si="43"/>
        <v>0</v>
      </c>
      <c r="D488" s="14">
        <f t="shared" si="44"/>
        <v>0</v>
      </c>
      <c r="E488" s="19" t="str">
        <f t="shared" si="46"/>
        <v>132100 - Ledelse af hovedaktiviteten inden for fremstillingsvirksomhed (undtagen landbrug, skovbrug og fiskeri)</v>
      </c>
      <c r="F488" s="19" t="str">
        <f t="shared" si="47"/>
        <v>0-4 år</v>
      </c>
      <c r="G488" s="40" t="s">
        <v>516</v>
      </c>
      <c r="H488" s="41" t="s">
        <v>38</v>
      </c>
      <c r="I488" s="42" t="s">
        <v>544</v>
      </c>
      <c r="J488" s="43" t="s">
        <v>16</v>
      </c>
      <c r="K488" s="44">
        <v>70</v>
      </c>
      <c r="L488" s="45">
        <v>45969.136746198521</v>
      </c>
      <c r="M488" s="46">
        <v>46855.776022708254</v>
      </c>
      <c r="N488" s="45"/>
      <c r="O488" s="46"/>
    </row>
    <row r="489" spans="1:15" x14ac:dyDescent="0.2">
      <c r="A489" s="11" t="str">
        <f t="shared" si="42"/>
        <v>1321003 - Region Syddanmark10-14 år</v>
      </c>
      <c r="B489" s="12" t="str">
        <f t="shared" si="45"/>
        <v>132100</v>
      </c>
      <c r="C489" s="14">
        <f t="shared" si="43"/>
        <v>0</v>
      </c>
      <c r="D489" s="14">
        <f t="shared" si="44"/>
        <v>0</v>
      </c>
      <c r="E489" s="19" t="str">
        <f t="shared" si="46"/>
        <v>132100 - Ledelse af hovedaktiviteten inden for fremstillingsvirksomhed (undtagen landbrug, skovbrug og fiskeri)</v>
      </c>
      <c r="F489" s="19" t="str">
        <f t="shared" si="47"/>
        <v>10-14 år</v>
      </c>
      <c r="G489" s="40" t="s">
        <v>516</v>
      </c>
      <c r="H489" s="41" t="s">
        <v>38</v>
      </c>
      <c r="I489" s="42" t="s">
        <v>544</v>
      </c>
      <c r="J489" s="43" t="s">
        <v>17</v>
      </c>
      <c r="K489" s="44">
        <v>103</v>
      </c>
      <c r="L489" s="45">
        <v>54438.108028498144</v>
      </c>
      <c r="M489" s="46">
        <v>55560.91422573306</v>
      </c>
      <c r="N489" s="45"/>
      <c r="O489" s="46"/>
    </row>
    <row r="490" spans="1:15" x14ac:dyDescent="0.2">
      <c r="A490" s="11" t="str">
        <f t="shared" si="42"/>
        <v>1321003 - Region Syddanmark15-20 år</v>
      </c>
      <c r="B490" s="12" t="str">
        <f t="shared" si="45"/>
        <v>132100</v>
      </c>
      <c r="C490" s="14">
        <f t="shared" si="43"/>
        <v>0</v>
      </c>
      <c r="D490" s="14">
        <f t="shared" si="44"/>
        <v>0</v>
      </c>
      <c r="E490" s="19" t="str">
        <f t="shared" si="46"/>
        <v>132100 - Ledelse af hovedaktiviteten inden for fremstillingsvirksomhed (undtagen landbrug, skovbrug og fiskeri)</v>
      </c>
      <c r="F490" s="19" t="str">
        <f t="shared" si="47"/>
        <v>15-20 år</v>
      </c>
      <c r="G490" s="40" t="s">
        <v>516</v>
      </c>
      <c r="H490" s="41" t="s">
        <v>38</v>
      </c>
      <c r="I490" s="42" t="s">
        <v>544</v>
      </c>
      <c r="J490" s="43" t="s">
        <v>18</v>
      </c>
      <c r="K490" s="44">
        <v>133</v>
      </c>
      <c r="L490" s="45">
        <v>61229.00371288637</v>
      </c>
      <c r="M490" s="46">
        <v>62446.11942500063</v>
      </c>
      <c r="N490" s="45"/>
      <c r="O490" s="46"/>
    </row>
    <row r="491" spans="1:15" x14ac:dyDescent="0.2">
      <c r="A491" s="11" t="str">
        <f t="shared" si="42"/>
        <v>1321003 - Region Syddanmark20-24 år</v>
      </c>
      <c r="B491" s="12" t="str">
        <f t="shared" si="45"/>
        <v>132100</v>
      </c>
      <c r="C491" s="14">
        <f t="shared" si="43"/>
        <v>0</v>
      </c>
      <c r="D491" s="14">
        <f t="shared" si="44"/>
        <v>0</v>
      </c>
      <c r="E491" s="19" t="str">
        <f t="shared" si="46"/>
        <v>132100 - Ledelse af hovedaktiviteten inden for fremstillingsvirksomhed (undtagen landbrug, skovbrug og fiskeri)</v>
      </c>
      <c r="F491" s="19" t="str">
        <f t="shared" si="47"/>
        <v>20-24 år</v>
      </c>
      <c r="G491" s="40" t="s">
        <v>516</v>
      </c>
      <c r="H491" s="41" t="s">
        <v>38</v>
      </c>
      <c r="I491" s="42" t="s">
        <v>544</v>
      </c>
      <c r="J491" s="43" t="s">
        <v>19</v>
      </c>
      <c r="K491" s="44">
        <v>179</v>
      </c>
      <c r="L491" s="45">
        <v>52486.414917178743</v>
      </c>
      <c r="M491" s="46">
        <v>53482.739681524137</v>
      </c>
      <c r="N491" s="45"/>
      <c r="O491" s="46"/>
    </row>
    <row r="492" spans="1:15" x14ac:dyDescent="0.2">
      <c r="A492" s="11" t="str">
        <f t="shared" si="42"/>
        <v>1321003 - Region Syddanmark25 år og derover</v>
      </c>
      <c r="B492" s="12" t="str">
        <f t="shared" si="45"/>
        <v>132100</v>
      </c>
      <c r="C492" s="14">
        <f t="shared" si="43"/>
        <v>0</v>
      </c>
      <c r="D492" s="14">
        <f t="shared" si="44"/>
        <v>0</v>
      </c>
      <c r="E492" s="19" t="str">
        <f t="shared" si="46"/>
        <v>132100 - Ledelse af hovedaktiviteten inden for fremstillingsvirksomhed (undtagen landbrug, skovbrug og fiskeri)</v>
      </c>
      <c r="F492" s="19" t="str">
        <f t="shared" si="47"/>
        <v>25 år og derover</v>
      </c>
      <c r="G492" s="40" t="s">
        <v>516</v>
      </c>
      <c r="H492" s="41" t="s">
        <v>38</v>
      </c>
      <c r="I492" s="42" t="s">
        <v>544</v>
      </c>
      <c r="J492" s="43" t="s">
        <v>9</v>
      </c>
      <c r="K492" s="44">
        <v>746</v>
      </c>
      <c r="L492" s="45">
        <v>52590.13957759086</v>
      </c>
      <c r="M492" s="46">
        <v>53678.048756875105</v>
      </c>
      <c r="N492" s="45"/>
      <c r="O492" s="46"/>
    </row>
    <row r="493" spans="1:15" x14ac:dyDescent="0.2">
      <c r="A493" s="11" t="str">
        <f t="shared" si="42"/>
        <v>1321003 - Region SyddanmarkAlle uanset erf.</v>
      </c>
      <c r="B493" s="12" t="str">
        <f t="shared" si="45"/>
        <v>132100</v>
      </c>
      <c r="C493" s="14">
        <f t="shared" si="43"/>
        <v>0</v>
      </c>
      <c r="D493" s="14">
        <f t="shared" si="44"/>
        <v>0</v>
      </c>
      <c r="E493" s="19" t="str">
        <f t="shared" si="46"/>
        <v>132100 - Ledelse af hovedaktiviteten inden for fremstillingsvirksomhed (undtagen landbrug, skovbrug og fiskeri)</v>
      </c>
      <c r="F493" s="19" t="str">
        <f t="shared" si="47"/>
        <v>Alle uanset erf.</v>
      </c>
      <c r="G493" s="40" t="s">
        <v>516</v>
      </c>
      <c r="H493" s="41" t="s">
        <v>38</v>
      </c>
      <c r="I493" s="42" t="s">
        <v>544</v>
      </c>
      <c r="J493" s="43" t="s">
        <v>10</v>
      </c>
      <c r="K493" s="44">
        <v>1312</v>
      </c>
      <c r="L493" s="45">
        <v>52714.748540228109</v>
      </c>
      <c r="M493" s="46">
        <v>53724.074540053887</v>
      </c>
      <c r="N493" s="45"/>
      <c r="O493" s="46"/>
    </row>
    <row r="494" spans="1:15" x14ac:dyDescent="0.2">
      <c r="A494" s="11" t="str">
        <f t="shared" si="42"/>
        <v>1321004 - Region MidtjyllandUnder 1 år</v>
      </c>
      <c r="B494" s="12" t="str">
        <f t="shared" si="45"/>
        <v>132100</v>
      </c>
      <c r="C494" s="14">
        <f t="shared" si="43"/>
        <v>0</v>
      </c>
      <c r="D494" s="14">
        <f t="shared" si="44"/>
        <v>0</v>
      </c>
      <c r="E494" s="19" t="str">
        <f t="shared" si="46"/>
        <v>132100 - Ledelse af hovedaktiviteten inden for fremstillingsvirksomhed (undtagen landbrug, skovbrug og fiskeri)</v>
      </c>
      <c r="F494" s="19" t="str">
        <f t="shared" si="47"/>
        <v>Under 1 år</v>
      </c>
      <c r="G494" s="40" t="s">
        <v>516</v>
      </c>
      <c r="H494" s="41" t="s">
        <v>38</v>
      </c>
      <c r="I494" s="42" t="s">
        <v>517</v>
      </c>
      <c r="J494" s="43" t="s">
        <v>13</v>
      </c>
      <c r="K494" s="44">
        <v>20</v>
      </c>
      <c r="L494" s="45">
        <v>42492.518666127202</v>
      </c>
      <c r="M494" s="46">
        <v>43149.23223120188</v>
      </c>
      <c r="N494" s="45"/>
      <c r="O494" s="46"/>
    </row>
    <row r="495" spans="1:15" x14ac:dyDescent="0.2">
      <c r="A495" s="11" t="str">
        <f t="shared" si="42"/>
        <v>1321004 - Region Midtjylland1 år</v>
      </c>
      <c r="B495" s="12" t="str">
        <f t="shared" si="45"/>
        <v>132100</v>
      </c>
      <c r="C495" s="14">
        <f t="shared" si="43"/>
        <v>0</v>
      </c>
      <c r="D495" s="14">
        <f t="shared" si="44"/>
        <v>0</v>
      </c>
      <c r="E495" s="19" t="str">
        <f t="shared" si="46"/>
        <v>132100 - Ledelse af hovedaktiviteten inden for fremstillingsvirksomhed (undtagen landbrug, skovbrug og fiskeri)</v>
      </c>
      <c r="F495" s="19" t="str">
        <f t="shared" si="47"/>
        <v>1 år</v>
      </c>
      <c r="G495" s="40" t="s">
        <v>516</v>
      </c>
      <c r="H495" s="41" t="s">
        <v>38</v>
      </c>
      <c r="I495" s="42" t="s">
        <v>517</v>
      </c>
      <c r="J495" s="43" t="s">
        <v>22</v>
      </c>
      <c r="K495" s="44">
        <v>11</v>
      </c>
      <c r="L495" s="45">
        <v>43860.802779868282</v>
      </c>
      <c r="M495" s="46">
        <v>44804.269312057491</v>
      </c>
      <c r="N495" s="45"/>
      <c r="O495" s="46"/>
    </row>
    <row r="496" spans="1:15" x14ac:dyDescent="0.2">
      <c r="A496" s="11" t="str">
        <f t="shared" si="42"/>
        <v>1321004 - Region Midtjylland2 år</v>
      </c>
      <c r="B496" s="12" t="str">
        <f t="shared" si="45"/>
        <v>132100</v>
      </c>
      <c r="C496" s="14">
        <f t="shared" si="43"/>
        <v>0</v>
      </c>
      <c r="D496" s="14">
        <f t="shared" si="44"/>
        <v>0</v>
      </c>
      <c r="E496" s="19" t="str">
        <f t="shared" si="46"/>
        <v>132100 - Ledelse af hovedaktiviteten inden for fremstillingsvirksomhed (undtagen landbrug, skovbrug og fiskeri)</v>
      </c>
      <c r="F496" s="19" t="str">
        <f t="shared" si="47"/>
        <v>2 år</v>
      </c>
      <c r="G496" s="40" t="s">
        <v>516</v>
      </c>
      <c r="H496" s="41" t="s">
        <v>38</v>
      </c>
      <c r="I496" s="42" t="s">
        <v>517</v>
      </c>
      <c r="J496" s="43" t="s">
        <v>23</v>
      </c>
      <c r="K496" s="44">
        <v>14</v>
      </c>
      <c r="L496" s="45">
        <v>43922.520544520165</v>
      </c>
      <c r="M496" s="46">
        <v>44866.926799178844</v>
      </c>
      <c r="N496" s="45"/>
      <c r="O496" s="46"/>
    </row>
    <row r="497" spans="1:15" x14ac:dyDescent="0.2">
      <c r="A497" s="11" t="str">
        <f t="shared" si="42"/>
        <v>1321004 - Region Midtjylland3 år</v>
      </c>
      <c r="B497" s="12" t="str">
        <f t="shared" si="45"/>
        <v>132100</v>
      </c>
      <c r="C497" s="14">
        <f t="shared" si="43"/>
        <v>0</v>
      </c>
      <c r="D497" s="14">
        <f t="shared" si="44"/>
        <v>0</v>
      </c>
      <c r="E497" s="19" t="str">
        <f t="shared" si="46"/>
        <v>132100 - Ledelse af hovedaktiviteten inden for fremstillingsvirksomhed (undtagen landbrug, skovbrug og fiskeri)</v>
      </c>
      <c r="F497" s="19" t="str">
        <f t="shared" si="47"/>
        <v>3 år</v>
      </c>
      <c r="G497" s="40" t="s">
        <v>516</v>
      </c>
      <c r="H497" s="41" t="s">
        <v>38</v>
      </c>
      <c r="I497" s="42" t="s">
        <v>517</v>
      </c>
      <c r="J497" s="43" t="s">
        <v>14</v>
      </c>
      <c r="K497" s="44">
        <v>18</v>
      </c>
      <c r="L497" s="45">
        <v>50724.392597752194</v>
      </c>
      <c r="M497" s="46">
        <v>51713.375989207576</v>
      </c>
      <c r="N497" s="45"/>
      <c r="O497" s="46"/>
    </row>
    <row r="498" spans="1:15" x14ac:dyDescent="0.2">
      <c r="A498" s="11" t="str">
        <f t="shared" si="42"/>
        <v>1321004 - Region Midtjylland4 år</v>
      </c>
      <c r="B498" s="12" t="str">
        <f t="shared" si="45"/>
        <v>132100</v>
      </c>
      <c r="C498" s="14">
        <f t="shared" si="43"/>
        <v>0</v>
      </c>
      <c r="D498" s="14">
        <f t="shared" si="44"/>
        <v>0</v>
      </c>
      <c r="E498" s="19" t="str">
        <f t="shared" si="46"/>
        <v>132100 - Ledelse af hovedaktiviteten inden for fremstillingsvirksomhed (undtagen landbrug, skovbrug og fiskeri)</v>
      </c>
      <c r="F498" s="19" t="str">
        <f t="shared" si="47"/>
        <v>4 år</v>
      </c>
      <c r="G498" s="40" t="s">
        <v>516</v>
      </c>
      <c r="H498" s="41" t="s">
        <v>38</v>
      </c>
      <c r="I498" s="42" t="s">
        <v>517</v>
      </c>
      <c r="J498" s="43" t="s">
        <v>24</v>
      </c>
      <c r="K498" s="44">
        <v>14</v>
      </c>
      <c r="L498" s="45">
        <v>46075.82170513078</v>
      </c>
      <c r="M498" s="46">
        <v>47029.025661353313</v>
      </c>
      <c r="N498" s="45"/>
      <c r="O498" s="46"/>
    </row>
    <row r="499" spans="1:15" x14ac:dyDescent="0.2">
      <c r="A499" s="11" t="str">
        <f t="shared" si="42"/>
        <v>1321004 - Region Midtjylland5-9 år</v>
      </c>
      <c r="B499" s="12" t="str">
        <f t="shared" si="45"/>
        <v>132100</v>
      </c>
      <c r="C499" s="14">
        <f t="shared" si="43"/>
        <v>0</v>
      </c>
      <c r="D499" s="14">
        <f t="shared" si="44"/>
        <v>0</v>
      </c>
      <c r="E499" s="19" t="str">
        <f t="shared" si="46"/>
        <v>132100 - Ledelse af hovedaktiviteten inden for fremstillingsvirksomhed (undtagen landbrug, skovbrug og fiskeri)</v>
      </c>
      <c r="F499" s="19" t="str">
        <f t="shared" si="47"/>
        <v>5-9 år</v>
      </c>
      <c r="G499" s="40" t="s">
        <v>516</v>
      </c>
      <c r="H499" s="41" t="s">
        <v>38</v>
      </c>
      <c r="I499" s="42" t="s">
        <v>517</v>
      </c>
      <c r="J499" s="43" t="s">
        <v>15</v>
      </c>
      <c r="K499" s="44">
        <v>102</v>
      </c>
      <c r="L499" s="45">
        <v>48266.48441708606</v>
      </c>
      <c r="M499" s="46">
        <v>49266.07256753432</v>
      </c>
      <c r="N499" s="45"/>
      <c r="O499" s="46"/>
    </row>
    <row r="500" spans="1:15" x14ac:dyDescent="0.2">
      <c r="A500" s="11" t="str">
        <f t="shared" si="42"/>
        <v>1321004 - Region Midtjylland0-4 år</v>
      </c>
      <c r="B500" s="12" t="str">
        <f t="shared" si="45"/>
        <v>132100</v>
      </c>
      <c r="C500" s="14">
        <f t="shared" si="43"/>
        <v>0</v>
      </c>
      <c r="D500" s="14">
        <f t="shared" si="44"/>
        <v>0</v>
      </c>
      <c r="E500" s="19" t="str">
        <f t="shared" si="46"/>
        <v>132100 - Ledelse af hovedaktiviteten inden for fremstillingsvirksomhed (undtagen landbrug, skovbrug og fiskeri)</v>
      </c>
      <c r="F500" s="19" t="str">
        <f t="shared" si="47"/>
        <v>0-4 år</v>
      </c>
      <c r="G500" s="40" t="s">
        <v>516</v>
      </c>
      <c r="H500" s="41" t="s">
        <v>38</v>
      </c>
      <c r="I500" s="42" t="s">
        <v>517</v>
      </c>
      <c r="J500" s="43" t="s">
        <v>16</v>
      </c>
      <c r="K500" s="44">
        <v>77</v>
      </c>
      <c r="L500" s="45">
        <v>43922.520544520165</v>
      </c>
      <c r="M500" s="46">
        <v>44866.926799178844</v>
      </c>
      <c r="N500" s="45"/>
      <c r="O500" s="46"/>
    </row>
    <row r="501" spans="1:15" x14ac:dyDescent="0.2">
      <c r="A501" s="11" t="str">
        <f t="shared" si="42"/>
        <v>1321004 - Region Midtjylland10-14 år</v>
      </c>
      <c r="B501" s="12" t="str">
        <f t="shared" si="45"/>
        <v>132100</v>
      </c>
      <c r="C501" s="14">
        <f t="shared" si="43"/>
        <v>0</v>
      </c>
      <c r="D501" s="14">
        <f t="shared" si="44"/>
        <v>0</v>
      </c>
      <c r="E501" s="19" t="str">
        <f t="shared" si="46"/>
        <v>132100 - Ledelse af hovedaktiviteten inden for fremstillingsvirksomhed (undtagen landbrug, skovbrug og fiskeri)</v>
      </c>
      <c r="F501" s="19" t="str">
        <f t="shared" si="47"/>
        <v>10-14 år</v>
      </c>
      <c r="G501" s="40" t="s">
        <v>516</v>
      </c>
      <c r="H501" s="41" t="s">
        <v>38</v>
      </c>
      <c r="I501" s="42" t="s">
        <v>517</v>
      </c>
      <c r="J501" s="43" t="s">
        <v>17</v>
      </c>
      <c r="K501" s="44">
        <v>95</v>
      </c>
      <c r="L501" s="45">
        <v>52891.469772401979</v>
      </c>
      <c r="M501" s="46">
        <v>53985.673985625246</v>
      </c>
      <c r="N501" s="45"/>
      <c r="O501" s="46"/>
    </row>
    <row r="502" spans="1:15" x14ac:dyDescent="0.2">
      <c r="A502" s="11" t="str">
        <f t="shared" si="42"/>
        <v>1321004 - Region Midtjylland15-20 år</v>
      </c>
      <c r="B502" s="12" t="str">
        <f t="shared" si="45"/>
        <v>132100</v>
      </c>
      <c r="C502" s="14">
        <f t="shared" si="43"/>
        <v>0</v>
      </c>
      <c r="D502" s="14">
        <f t="shared" si="44"/>
        <v>0</v>
      </c>
      <c r="E502" s="19" t="str">
        <f t="shared" si="46"/>
        <v>132100 - Ledelse af hovedaktiviteten inden for fremstillingsvirksomhed (undtagen landbrug, skovbrug og fiskeri)</v>
      </c>
      <c r="F502" s="19" t="str">
        <f t="shared" si="47"/>
        <v>15-20 år</v>
      </c>
      <c r="G502" s="40" t="s">
        <v>516</v>
      </c>
      <c r="H502" s="41" t="s">
        <v>38</v>
      </c>
      <c r="I502" s="42" t="s">
        <v>517</v>
      </c>
      <c r="J502" s="43" t="s">
        <v>18</v>
      </c>
      <c r="K502" s="44">
        <v>129</v>
      </c>
      <c r="L502" s="45">
        <v>52042.00326414717</v>
      </c>
      <c r="M502" s="46">
        <v>53164.693350941809</v>
      </c>
      <c r="N502" s="45"/>
      <c r="O502" s="46"/>
    </row>
    <row r="503" spans="1:15" x14ac:dyDescent="0.2">
      <c r="A503" s="11" t="str">
        <f t="shared" si="42"/>
        <v>1321004 - Region Midtjylland20-24 år</v>
      </c>
      <c r="B503" s="12" t="str">
        <f t="shared" si="45"/>
        <v>132100</v>
      </c>
      <c r="C503" s="14">
        <f t="shared" si="43"/>
        <v>0</v>
      </c>
      <c r="D503" s="14">
        <f t="shared" si="44"/>
        <v>0</v>
      </c>
      <c r="E503" s="19" t="str">
        <f t="shared" si="46"/>
        <v>132100 - Ledelse af hovedaktiviteten inden for fremstillingsvirksomhed (undtagen landbrug, skovbrug og fiskeri)</v>
      </c>
      <c r="F503" s="19" t="str">
        <f t="shared" si="47"/>
        <v>20-24 år</v>
      </c>
      <c r="G503" s="40" t="s">
        <v>516</v>
      </c>
      <c r="H503" s="41" t="s">
        <v>38</v>
      </c>
      <c r="I503" s="42" t="s">
        <v>517</v>
      </c>
      <c r="J503" s="43" t="s">
        <v>19</v>
      </c>
      <c r="K503" s="44">
        <v>147</v>
      </c>
      <c r="L503" s="45">
        <v>52793.140693992376</v>
      </c>
      <c r="M503" s="46">
        <v>53795.287888537758</v>
      </c>
      <c r="N503" s="45"/>
      <c r="O503" s="46"/>
    </row>
    <row r="504" spans="1:15" x14ac:dyDescent="0.2">
      <c r="A504" s="11" t="str">
        <f t="shared" si="42"/>
        <v>1321004 - Region Midtjylland25 år og derover</v>
      </c>
      <c r="B504" s="12" t="str">
        <f t="shared" si="45"/>
        <v>132100</v>
      </c>
      <c r="C504" s="14">
        <f t="shared" si="43"/>
        <v>0</v>
      </c>
      <c r="D504" s="14">
        <f t="shared" si="44"/>
        <v>0</v>
      </c>
      <c r="E504" s="19" t="str">
        <f t="shared" si="46"/>
        <v>132100 - Ledelse af hovedaktiviteten inden for fremstillingsvirksomhed (undtagen landbrug, skovbrug og fiskeri)</v>
      </c>
      <c r="F504" s="19" t="str">
        <f t="shared" si="47"/>
        <v>25 år og derover</v>
      </c>
      <c r="G504" s="40" t="s">
        <v>516</v>
      </c>
      <c r="H504" s="41" t="s">
        <v>38</v>
      </c>
      <c r="I504" s="42" t="s">
        <v>517</v>
      </c>
      <c r="J504" s="43" t="s">
        <v>9</v>
      </c>
      <c r="K504" s="44">
        <v>798</v>
      </c>
      <c r="L504" s="45">
        <v>52214.834287623235</v>
      </c>
      <c r="M504" s="46">
        <v>53259.345776138092</v>
      </c>
      <c r="N504" s="45"/>
      <c r="O504" s="46"/>
    </row>
    <row r="505" spans="1:15" x14ac:dyDescent="0.2">
      <c r="A505" s="11" t="str">
        <f t="shared" si="42"/>
        <v>1321004 - Region MidtjyllandAlle uanset erf.</v>
      </c>
      <c r="B505" s="12" t="str">
        <f t="shared" si="45"/>
        <v>132100</v>
      </c>
      <c r="C505" s="14">
        <f t="shared" si="43"/>
        <v>0</v>
      </c>
      <c r="D505" s="14">
        <f t="shared" si="44"/>
        <v>0</v>
      </c>
      <c r="E505" s="19" t="str">
        <f t="shared" si="46"/>
        <v>132100 - Ledelse af hovedaktiviteten inden for fremstillingsvirksomhed (undtagen landbrug, skovbrug og fiskeri)</v>
      </c>
      <c r="F505" s="19" t="str">
        <f t="shared" si="47"/>
        <v>Alle uanset erf.</v>
      </c>
      <c r="G505" s="40" t="s">
        <v>516</v>
      </c>
      <c r="H505" s="41" t="s">
        <v>38</v>
      </c>
      <c r="I505" s="42" t="s">
        <v>517</v>
      </c>
      <c r="J505" s="43" t="s">
        <v>10</v>
      </c>
      <c r="K505" s="44">
        <v>1348</v>
      </c>
      <c r="L505" s="45">
        <v>51692.843349191091</v>
      </c>
      <c r="M505" s="46">
        <v>52883.842620776748</v>
      </c>
      <c r="N505" s="45"/>
      <c r="O505" s="46"/>
    </row>
    <row r="506" spans="1:15" x14ac:dyDescent="0.2">
      <c r="A506" s="11" t="str">
        <f t="shared" si="42"/>
        <v>1321005 - Region Nordjylland5-9 år</v>
      </c>
      <c r="B506" s="12" t="str">
        <f t="shared" si="45"/>
        <v>132100</v>
      </c>
      <c r="C506" s="14">
        <f t="shared" si="43"/>
        <v>0</v>
      </c>
      <c r="D506" s="14">
        <f t="shared" si="44"/>
        <v>0</v>
      </c>
      <c r="E506" s="19" t="str">
        <f t="shared" si="46"/>
        <v>132100 - Ledelse af hovedaktiviteten inden for fremstillingsvirksomhed (undtagen landbrug, skovbrug og fiskeri)</v>
      </c>
      <c r="F506" s="19" t="str">
        <f t="shared" si="47"/>
        <v>5-9 år</v>
      </c>
      <c r="G506" s="40" t="s">
        <v>516</v>
      </c>
      <c r="H506" s="41" t="s">
        <v>38</v>
      </c>
      <c r="I506" s="42" t="s">
        <v>21</v>
      </c>
      <c r="J506" s="43" t="s">
        <v>15</v>
      </c>
      <c r="K506" s="44">
        <v>29</v>
      </c>
      <c r="L506" s="45">
        <v>48150.060201005865</v>
      </c>
      <c r="M506" s="46">
        <v>49185.790681146456</v>
      </c>
      <c r="N506" s="45"/>
      <c r="O506" s="46"/>
    </row>
    <row r="507" spans="1:15" x14ac:dyDescent="0.2">
      <c r="A507" s="11" t="str">
        <f t="shared" si="42"/>
        <v>1321005 - Region Nordjylland0-4 år</v>
      </c>
      <c r="B507" s="12" t="str">
        <f t="shared" si="45"/>
        <v>132100</v>
      </c>
      <c r="C507" s="14">
        <f t="shared" si="43"/>
        <v>0</v>
      </c>
      <c r="D507" s="14">
        <f t="shared" si="44"/>
        <v>0</v>
      </c>
      <c r="E507" s="19" t="str">
        <f t="shared" si="46"/>
        <v>132100 - Ledelse af hovedaktiviteten inden for fremstillingsvirksomhed (undtagen landbrug, skovbrug og fiskeri)</v>
      </c>
      <c r="F507" s="19" t="str">
        <f t="shared" si="47"/>
        <v>0-4 år</v>
      </c>
      <c r="G507" s="40" t="s">
        <v>516</v>
      </c>
      <c r="H507" s="41" t="s">
        <v>38</v>
      </c>
      <c r="I507" s="42" t="s">
        <v>21</v>
      </c>
      <c r="J507" s="43" t="s">
        <v>16</v>
      </c>
      <c r="K507" s="44">
        <v>29</v>
      </c>
      <c r="L507" s="45">
        <v>51814.027877449</v>
      </c>
      <c r="M507" s="46">
        <v>52813.401706110591</v>
      </c>
      <c r="N507" s="45"/>
      <c r="O507" s="46"/>
    </row>
    <row r="508" spans="1:15" x14ac:dyDescent="0.2">
      <c r="A508" s="11" t="str">
        <f t="shared" si="42"/>
        <v>1321005 - Region Nordjylland10-14 år</v>
      </c>
      <c r="B508" s="12" t="str">
        <f t="shared" si="45"/>
        <v>132100</v>
      </c>
      <c r="C508" s="14">
        <f t="shared" si="43"/>
        <v>0</v>
      </c>
      <c r="D508" s="14">
        <f t="shared" si="44"/>
        <v>0</v>
      </c>
      <c r="E508" s="19" t="str">
        <f t="shared" si="46"/>
        <v>132100 - Ledelse af hovedaktiviteten inden for fremstillingsvirksomhed (undtagen landbrug, skovbrug og fiskeri)</v>
      </c>
      <c r="F508" s="19" t="str">
        <f t="shared" si="47"/>
        <v>10-14 år</v>
      </c>
      <c r="G508" s="40" t="s">
        <v>516</v>
      </c>
      <c r="H508" s="41" t="s">
        <v>38</v>
      </c>
      <c r="I508" s="42" t="s">
        <v>21</v>
      </c>
      <c r="J508" s="43" t="s">
        <v>17</v>
      </c>
      <c r="K508" s="44">
        <v>42</v>
      </c>
      <c r="L508" s="45">
        <v>49124.773886539522</v>
      </c>
      <c r="M508" s="46">
        <v>49956.671554876535</v>
      </c>
      <c r="N508" s="45"/>
      <c r="O508" s="46"/>
    </row>
    <row r="509" spans="1:15" x14ac:dyDescent="0.2">
      <c r="A509" s="11" t="str">
        <f t="shared" si="42"/>
        <v>1321005 - Region Nordjylland15-20 år</v>
      </c>
      <c r="B509" s="12" t="str">
        <f t="shared" si="45"/>
        <v>132100</v>
      </c>
      <c r="C509" s="14">
        <f t="shared" si="43"/>
        <v>0</v>
      </c>
      <c r="D509" s="14">
        <f t="shared" si="44"/>
        <v>0</v>
      </c>
      <c r="E509" s="19" t="str">
        <f t="shared" si="46"/>
        <v>132100 - Ledelse af hovedaktiviteten inden for fremstillingsvirksomhed (undtagen landbrug, skovbrug og fiskeri)</v>
      </c>
      <c r="F509" s="19" t="str">
        <f t="shared" si="47"/>
        <v>15-20 år</v>
      </c>
      <c r="G509" s="40" t="s">
        <v>516</v>
      </c>
      <c r="H509" s="41" t="s">
        <v>38</v>
      </c>
      <c r="I509" s="42" t="s">
        <v>21</v>
      </c>
      <c r="J509" s="43" t="s">
        <v>18</v>
      </c>
      <c r="K509" s="44">
        <v>41</v>
      </c>
      <c r="L509" s="45">
        <v>49084.364888477823</v>
      </c>
      <c r="M509" s="46">
        <v>50016.110147850646</v>
      </c>
      <c r="N509" s="45"/>
      <c r="O509" s="46"/>
    </row>
    <row r="510" spans="1:15" x14ac:dyDescent="0.2">
      <c r="A510" s="11" t="str">
        <f t="shared" si="42"/>
        <v>1321005 - Region Nordjylland20-24 år</v>
      </c>
      <c r="B510" s="12" t="str">
        <f t="shared" si="45"/>
        <v>132100</v>
      </c>
      <c r="C510" s="14">
        <f t="shared" si="43"/>
        <v>0</v>
      </c>
      <c r="D510" s="14">
        <f t="shared" si="44"/>
        <v>0</v>
      </c>
      <c r="E510" s="19" t="str">
        <f t="shared" si="46"/>
        <v>132100 - Ledelse af hovedaktiviteten inden for fremstillingsvirksomhed (undtagen landbrug, skovbrug og fiskeri)</v>
      </c>
      <c r="F510" s="19" t="str">
        <f t="shared" si="47"/>
        <v>20-24 år</v>
      </c>
      <c r="G510" s="40" t="s">
        <v>516</v>
      </c>
      <c r="H510" s="41" t="s">
        <v>38</v>
      </c>
      <c r="I510" s="42" t="s">
        <v>21</v>
      </c>
      <c r="J510" s="43" t="s">
        <v>19</v>
      </c>
      <c r="K510" s="44">
        <v>67</v>
      </c>
      <c r="L510" s="45">
        <v>51122.931910264728</v>
      </c>
      <c r="M510" s="46">
        <v>52093.374322239586</v>
      </c>
      <c r="N510" s="45"/>
      <c r="O510" s="46"/>
    </row>
    <row r="511" spans="1:15" x14ac:dyDescent="0.2">
      <c r="A511" s="11" t="str">
        <f t="shared" si="42"/>
        <v>1321005 - Region Nordjylland25 år og derover</v>
      </c>
      <c r="B511" s="12" t="str">
        <f t="shared" si="45"/>
        <v>132100</v>
      </c>
      <c r="C511" s="14">
        <f t="shared" si="43"/>
        <v>0</v>
      </c>
      <c r="D511" s="14">
        <f t="shared" si="44"/>
        <v>0</v>
      </c>
      <c r="E511" s="19" t="str">
        <f t="shared" si="46"/>
        <v>132100 - Ledelse af hovedaktiviteten inden for fremstillingsvirksomhed (undtagen landbrug, skovbrug og fiskeri)</v>
      </c>
      <c r="F511" s="19" t="str">
        <f t="shared" si="47"/>
        <v>25 år og derover</v>
      </c>
      <c r="G511" s="40" t="s">
        <v>516</v>
      </c>
      <c r="H511" s="41" t="s">
        <v>38</v>
      </c>
      <c r="I511" s="42" t="s">
        <v>21</v>
      </c>
      <c r="J511" s="43" t="s">
        <v>9</v>
      </c>
      <c r="K511" s="44">
        <v>342</v>
      </c>
      <c r="L511" s="45">
        <v>49152.046386989379</v>
      </c>
      <c r="M511" s="46">
        <v>50209.330062062036</v>
      </c>
      <c r="N511" s="45"/>
      <c r="O511" s="46"/>
    </row>
    <row r="512" spans="1:15" x14ac:dyDescent="0.2">
      <c r="A512" s="11" t="str">
        <f t="shared" si="42"/>
        <v>1321005 - Region NordjyllandAlle uanset erf.</v>
      </c>
      <c r="B512" s="12" t="str">
        <f t="shared" si="45"/>
        <v>132100</v>
      </c>
      <c r="C512" s="14">
        <f t="shared" si="43"/>
        <v>0</v>
      </c>
      <c r="D512" s="14">
        <f t="shared" si="44"/>
        <v>0</v>
      </c>
      <c r="E512" s="19" t="str">
        <f t="shared" si="46"/>
        <v>132100 - Ledelse af hovedaktiviteten inden for fremstillingsvirksomhed (undtagen landbrug, skovbrug og fiskeri)</v>
      </c>
      <c r="F512" s="19" t="str">
        <f t="shared" si="47"/>
        <v>Alle uanset erf.</v>
      </c>
      <c r="G512" s="40" t="s">
        <v>516</v>
      </c>
      <c r="H512" s="41" t="s">
        <v>38</v>
      </c>
      <c r="I512" s="42" t="s">
        <v>21</v>
      </c>
      <c r="J512" s="43" t="s">
        <v>10</v>
      </c>
      <c r="K512" s="44">
        <v>550</v>
      </c>
      <c r="L512" s="45">
        <v>49248.950600157041</v>
      </c>
      <c r="M512" s="46">
        <v>50477.666857466807</v>
      </c>
      <c r="N512" s="45"/>
      <c r="O512" s="46"/>
    </row>
    <row r="513" spans="1:15" x14ac:dyDescent="0.2">
      <c r="A513" s="11" t="str">
        <f t="shared" si="42"/>
        <v>1321006 - Alle regionerUnder 1 år</v>
      </c>
      <c r="B513" s="12" t="str">
        <f t="shared" si="45"/>
        <v>132100</v>
      </c>
      <c r="C513" s="14">
        <f t="shared" si="43"/>
        <v>0</v>
      </c>
      <c r="D513" s="14">
        <f t="shared" si="44"/>
        <v>0</v>
      </c>
      <c r="E513" s="19" t="str">
        <f t="shared" si="46"/>
        <v>132100 - Ledelse af hovedaktiviteten inden for fremstillingsvirksomhed (undtagen landbrug, skovbrug og fiskeri)</v>
      </c>
      <c r="F513" s="19" t="str">
        <f t="shared" si="47"/>
        <v>Under 1 år</v>
      </c>
      <c r="G513" s="40" t="s">
        <v>516</v>
      </c>
      <c r="H513" s="41" t="s">
        <v>38</v>
      </c>
      <c r="I513" s="42" t="s">
        <v>11</v>
      </c>
      <c r="J513" s="43" t="s">
        <v>13</v>
      </c>
      <c r="K513" s="44">
        <v>54</v>
      </c>
      <c r="L513" s="45">
        <v>43511.209582144264</v>
      </c>
      <c r="M513" s="46">
        <v>44183.666816085053</v>
      </c>
      <c r="N513" s="45"/>
      <c r="O513" s="46"/>
    </row>
    <row r="514" spans="1:15" x14ac:dyDescent="0.2">
      <c r="A514" s="11" t="str">
        <f t="shared" ref="A514:A577" si="48">B514&amp;I514&amp;F514</f>
        <v>1321006 - Alle regioner1 år</v>
      </c>
      <c r="B514" s="12" t="str">
        <f t="shared" si="45"/>
        <v>132100</v>
      </c>
      <c r="C514" s="14">
        <f t="shared" ref="C514:C577" si="49">N514*1.2</f>
        <v>0</v>
      </c>
      <c r="D514" s="14">
        <f t="shared" ref="D514:D577" si="50">O514*1.2</f>
        <v>0</v>
      </c>
      <c r="E514" s="19" t="str">
        <f t="shared" si="46"/>
        <v>132100 - Ledelse af hovedaktiviteten inden for fremstillingsvirksomhed (undtagen landbrug, skovbrug og fiskeri)</v>
      </c>
      <c r="F514" s="19" t="str">
        <f t="shared" si="47"/>
        <v>1 år</v>
      </c>
      <c r="G514" s="40" t="s">
        <v>516</v>
      </c>
      <c r="H514" s="41" t="s">
        <v>38</v>
      </c>
      <c r="I514" s="42" t="s">
        <v>11</v>
      </c>
      <c r="J514" s="43" t="s">
        <v>22</v>
      </c>
      <c r="K514" s="44">
        <v>29</v>
      </c>
      <c r="L514" s="45">
        <v>42619.316328353896</v>
      </c>
      <c r="M514" s="46">
        <v>43361.886880562059</v>
      </c>
      <c r="N514" s="45"/>
      <c r="O514" s="46"/>
    </row>
    <row r="515" spans="1:15" x14ac:dyDescent="0.2">
      <c r="A515" s="11" t="str">
        <f t="shared" si="48"/>
        <v>1321006 - Alle regioner2 år</v>
      </c>
      <c r="B515" s="12" t="str">
        <f t="shared" ref="B515:B578" si="51">LEFT(E515,6)</f>
        <v>132100</v>
      </c>
      <c r="C515" s="14">
        <f t="shared" si="49"/>
        <v>0</v>
      </c>
      <c r="D515" s="14">
        <f t="shared" si="50"/>
        <v>0</v>
      </c>
      <c r="E515" s="19" t="str">
        <f t="shared" ref="E515:E578" si="52">TRIM(H515)</f>
        <v>132100 - Ledelse af hovedaktiviteten inden for fremstillingsvirksomhed (undtagen landbrug, skovbrug og fiskeri)</v>
      </c>
      <c r="F515" s="19" t="str">
        <f t="shared" ref="F515:F578" si="53">MID(J515,6,30)</f>
        <v>2 år</v>
      </c>
      <c r="G515" s="40" t="s">
        <v>516</v>
      </c>
      <c r="H515" s="41" t="s">
        <v>38</v>
      </c>
      <c r="I515" s="42" t="s">
        <v>11</v>
      </c>
      <c r="J515" s="43" t="s">
        <v>23</v>
      </c>
      <c r="K515" s="44">
        <v>40</v>
      </c>
      <c r="L515" s="45">
        <v>43957.545166727359</v>
      </c>
      <c r="M515" s="46">
        <v>44867.314654904483</v>
      </c>
      <c r="N515" s="45"/>
      <c r="O515" s="46"/>
    </row>
    <row r="516" spans="1:15" x14ac:dyDescent="0.2">
      <c r="A516" s="11" t="str">
        <f t="shared" si="48"/>
        <v>1321006 - Alle regioner3 år</v>
      </c>
      <c r="B516" s="12" t="str">
        <f t="shared" si="51"/>
        <v>132100</v>
      </c>
      <c r="C516" s="14">
        <f t="shared" si="49"/>
        <v>0</v>
      </c>
      <c r="D516" s="14">
        <f t="shared" si="50"/>
        <v>0</v>
      </c>
      <c r="E516" s="19" t="str">
        <f t="shared" si="52"/>
        <v>132100 - Ledelse af hovedaktiviteten inden for fremstillingsvirksomhed (undtagen landbrug, skovbrug og fiskeri)</v>
      </c>
      <c r="F516" s="19" t="str">
        <f t="shared" si="53"/>
        <v>3 år</v>
      </c>
      <c r="G516" s="40" t="s">
        <v>516</v>
      </c>
      <c r="H516" s="41" t="s">
        <v>38</v>
      </c>
      <c r="I516" s="42" t="s">
        <v>11</v>
      </c>
      <c r="J516" s="43" t="s">
        <v>14</v>
      </c>
      <c r="K516" s="44">
        <v>67</v>
      </c>
      <c r="L516" s="45">
        <v>51629.398719493853</v>
      </c>
      <c r="M516" s="46">
        <v>52503.710660584693</v>
      </c>
      <c r="N516" s="45"/>
      <c r="O516" s="46"/>
    </row>
    <row r="517" spans="1:15" x14ac:dyDescent="0.2">
      <c r="A517" s="11" t="str">
        <f t="shared" si="48"/>
        <v>1321006 - Alle regioner4 år</v>
      </c>
      <c r="B517" s="12" t="str">
        <f t="shared" si="51"/>
        <v>132100</v>
      </c>
      <c r="C517" s="14">
        <f t="shared" si="49"/>
        <v>0</v>
      </c>
      <c r="D517" s="14">
        <f t="shared" si="50"/>
        <v>0</v>
      </c>
      <c r="E517" s="19" t="str">
        <f t="shared" si="52"/>
        <v>132100 - Ledelse af hovedaktiviteten inden for fremstillingsvirksomhed (undtagen landbrug, skovbrug og fiskeri)</v>
      </c>
      <c r="F517" s="19" t="str">
        <f t="shared" si="53"/>
        <v>4 år</v>
      </c>
      <c r="G517" s="40" t="s">
        <v>516</v>
      </c>
      <c r="H517" s="41" t="s">
        <v>38</v>
      </c>
      <c r="I517" s="42" t="s">
        <v>11</v>
      </c>
      <c r="J517" s="43" t="s">
        <v>24</v>
      </c>
      <c r="K517" s="44">
        <v>45</v>
      </c>
      <c r="L517" s="45">
        <v>49520.641529521148</v>
      </c>
      <c r="M517" s="46">
        <v>50460.668421812938</v>
      </c>
      <c r="N517" s="45"/>
      <c r="O517" s="46"/>
    </row>
    <row r="518" spans="1:15" x14ac:dyDescent="0.2">
      <c r="A518" s="11" t="str">
        <f t="shared" si="48"/>
        <v>1321006 - Alle regioner5-9 år</v>
      </c>
      <c r="B518" s="12" t="str">
        <f t="shared" si="51"/>
        <v>132100</v>
      </c>
      <c r="C518" s="14">
        <f t="shared" si="49"/>
        <v>0</v>
      </c>
      <c r="D518" s="14">
        <f t="shared" si="50"/>
        <v>0</v>
      </c>
      <c r="E518" s="19" t="str">
        <f t="shared" si="52"/>
        <v>132100 - Ledelse af hovedaktiviteten inden for fremstillingsvirksomhed (undtagen landbrug, skovbrug og fiskeri)</v>
      </c>
      <c r="F518" s="19" t="str">
        <f t="shared" si="53"/>
        <v>5-9 år</v>
      </c>
      <c r="G518" s="40" t="s">
        <v>516</v>
      </c>
      <c r="H518" s="41" t="s">
        <v>38</v>
      </c>
      <c r="I518" s="42" t="s">
        <v>11</v>
      </c>
      <c r="J518" s="43" t="s">
        <v>15</v>
      </c>
      <c r="K518" s="44">
        <v>309</v>
      </c>
      <c r="L518" s="45">
        <v>49024.297303404695</v>
      </c>
      <c r="M518" s="46">
        <v>50049.091827952667</v>
      </c>
      <c r="N518" s="45"/>
      <c r="O518" s="46"/>
    </row>
    <row r="519" spans="1:15" x14ac:dyDescent="0.2">
      <c r="A519" s="11" t="str">
        <f t="shared" si="48"/>
        <v>1321006 - Alle regioner0-4 år</v>
      </c>
      <c r="B519" s="12" t="str">
        <f t="shared" si="51"/>
        <v>132100</v>
      </c>
      <c r="C519" s="14">
        <f t="shared" si="49"/>
        <v>0</v>
      </c>
      <c r="D519" s="14">
        <f t="shared" si="50"/>
        <v>0</v>
      </c>
      <c r="E519" s="19" t="str">
        <f t="shared" si="52"/>
        <v>132100 - Ledelse af hovedaktiviteten inden for fremstillingsvirksomhed (undtagen landbrug, skovbrug og fiskeri)</v>
      </c>
      <c r="F519" s="19" t="str">
        <f t="shared" si="53"/>
        <v>0-4 år</v>
      </c>
      <c r="G519" s="40" t="s">
        <v>516</v>
      </c>
      <c r="H519" s="41" t="s">
        <v>38</v>
      </c>
      <c r="I519" s="42" t="s">
        <v>11</v>
      </c>
      <c r="J519" s="43" t="s">
        <v>16</v>
      </c>
      <c r="K519" s="44">
        <v>235</v>
      </c>
      <c r="L519" s="45">
        <v>45339.633548554135</v>
      </c>
      <c r="M519" s="46">
        <v>46259.559557452012</v>
      </c>
      <c r="N519" s="45"/>
      <c r="O519" s="46"/>
    </row>
    <row r="520" spans="1:15" x14ac:dyDescent="0.2">
      <c r="A520" s="11" t="str">
        <f t="shared" si="48"/>
        <v>1321006 - Alle regioner10-14 år</v>
      </c>
      <c r="B520" s="12" t="str">
        <f t="shared" si="51"/>
        <v>132100</v>
      </c>
      <c r="C520" s="14">
        <f t="shared" si="49"/>
        <v>0</v>
      </c>
      <c r="D520" s="14">
        <f t="shared" si="50"/>
        <v>0</v>
      </c>
      <c r="E520" s="19" t="str">
        <f t="shared" si="52"/>
        <v>132100 - Ledelse af hovedaktiviteten inden for fremstillingsvirksomhed (undtagen landbrug, skovbrug og fiskeri)</v>
      </c>
      <c r="F520" s="19" t="str">
        <f t="shared" si="53"/>
        <v>10-14 år</v>
      </c>
      <c r="G520" s="40" t="s">
        <v>516</v>
      </c>
      <c r="H520" s="41" t="s">
        <v>38</v>
      </c>
      <c r="I520" s="42" t="s">
        <v>11</v>
      </c>
      <c r="J520" s="43" t="s">
        <v>17</v>
      </c>
      <c r="K520" s="44">
        <v>365</v>
      </c>
      <c r="L520" s="45">
        <v>54626.229804568655</v>
      </c>
      <c r="M520" s="46">
        <v>55727.742562552477</v>
      </c>
      <c r="N520" s="45"/>
      <c r="O520" s="46"/>
    </row>
    <row r="521" spans="1:15" x14ac:dyDescent="0.2">
      <c r="A521" s="11" t="str">
        <f t="shared" si="48"/>
        <v>1321006 - Alle regioner15-20 år</v>
      </c>
      <c r="B521" s="12" t="str">
        <f t="shared" si="51"/>
        <v>132100</v>
      </c>
      <c r="C521" s="14">
        <f t="shared" si="49"/>
        <v>0</v>
      </c>
      <c r="D521" s="14">
        <f t="shared" si="50"/>
        <v>0</v>
      </c>
      <c r="E521" s="19" t="str">
        <f t="shared" si="52"/>
        <v>132100 - Ledelse af hovedaktiviteten inden for fremstillingsvirksomhed (undtagen landbrug, skovbrug og fiskeri)</v>
      </c>
      <c r="F521" s="19" t="str">
        <f t="shared" si="53"/>
        <v>15-20 år</v>
      </c>
      <c r="G521" s="40" t="s">
        <v>516</v>
      </c>
      <c r="H521" s="41" t="s">
        <v>38</v>
      </c>
      <c r="I521" s="42" t="s">
        <v>11</v>
      </c>
      <c r="J521" s="43" t="s">
        <v>18</v>
      </c>
      <c r="K521" s="44">
        <v>468</v>
      </c>
      <c r="L521" s="45">
        <v>56403.392589153162</v>
      </c>
      <c r="M521" s="46">
        <v>57570.250497937166</v>
      </c>
      <c r="N521" s="45"/>
      <c r="O521" s="46"/>
    </row>
    <row r="522" spans="1:15" x14ac:dyDescent="0.2">
      <c r="A522" s="11" t="str">
        <f t="shared" si="48"/>
        <v>1321006 - Alle regioner20-24 år</v>
      </c>
      <c r="B522" s="12" t="str">
        <f t="shared" si="51"/>
        <v>132100</v>
      </c>
      <c r="C522" s="14">
        <f t="shared" si="49"/>
        <v>0</v>
      </c>
      <c r="D522" s="14">
        <f t="shared" si="50"/>
        <v>0</v>
      </c>
      <c r="E522" s="19" t="str">
        <f t="shared" si="52"/>
        <v>132100 - Ledelse af hovedaktiviteten inden for fremstillingsvirksomhed (undtagen landbrug, skovbrug og fiskeri)</v>
      </c>
      <c r="F522" s="19" t="str">
        <f t="shared" si="53"/>
        <v>20-24 år</v>
      </c>
      <c r="G522" s="40" t="s">
        <v>516</v>
      </c>
      <c r="H522" s="41" t="s">
        <v>38</v>
      </c>
      <c r="I522" s="42" t="s">
        <v>11</v>
      </c>
      <c r="J522" s="43" t="s">
        <v>19</v>
      </c>
      <c r="K522" s="44">
        <v>556</v>
      </c>
      <c r="L522" s="45">
        <v>54028.403877998928</v>
      </c>
      <c r="M522" s="46">
        <v>55193.946125311959</v>
      </c>
      <c r="N522" s="45"/>
      <c r="O522" s="46"/>
    </row>
    <row r="523" spans="1:15" x14ac:dyDescent="0.2">
      <c r="A523" s="11" t="str">
        <f t="shared" si="48"/>
        <v>1321006 - Alle regioner25 år og derover</v>
      </c>
      <c r="B523" s="12" t="str">
        <f t="shared" si="51"/>
        <v>132100</v>
      </c>
      <c r="C523" s="14">
        <f t="shared" si="49"/>
        <v>0</v>
      </c>
      <c r="D523" s="14">
        <f t="shared" si="50"/>
        <v>0</v>
      </c>
      <c r="E523" s="19" t="str">
        <f t="shared" si="52"/>
        <v>132100 - Ledelse af hovedaktiviteten inden for fremstillingsvirksomhed (undtagen landbrug, skovbrug og fiskeri)</v>
      </c>
      <c r="F523" s="19" t="str">
        <f t="shared" si="53"/>
        <v>25 år og derover</v>
      </c>
      <c r="G523" s="40" t="s">
        <v>516</v>
      </c>
      <c r="H523" s="41" t="s">
        <v>38</v>
      </c>
      <c r="I523" s="42" t="s">
        <v>11</v>
      </c>
      <c r="J523" s="43" t="s">
        <v>9</v>
      </c>
      <c r="K523" s="44">
        <v>2515</v>
      </c>
      <c r="L523" s="45">
        <v>51910.477667982741</v>
      </c>
      <c r="M523" s="46">
        <v>52903.692764765932</v>
      </c>
      <c r="N523" s="45"/>
      <c r="O523" s="46"/>
    </row>
    <row r="524" spans="1:15" x14ac:dyDescent="0.2">
      <c r="A524" s="11" t="str">
        <f t="shared" si="48"/>
        <v>1321006 - Alle regionerAlle uanset erf.</v>
      </c>
      <c r="B524" s="12" t="str">
        <f t="shared" si="51"/>
        <v>132100</v>
      </c>
      <c r="C524" s="14">
        <f t="shared" si="49"/>
        <v>0</v>
      </c>
      <c r="D524" s="14">
        <f t="shared" si="50"/>
        <v>0</v>
      </c>
      <c r="E524" s="19" t="str">
        <f t="shared" si="52"/>
        <v>132100 - Ledelse af hovedaktiviteten inden for fremstillingsvirksomhed (undtagen landbrug, skovbrug og fiskeri)</v>
      </c>
      <c r="F524" s="19" t="str">
        <f t="shared" si="53"/>
        <v>Alle uanset erf.</v>
      </c>
      <c r="G524" s="40" t="s">
        <v>516</v>
      </c>
      <c r="H524" s="41" t="s">
        <v>38</v>
      </c>
      <c r="I524" s="42" t="s">
        <v>11</v>
      </c>
      <c r="J524" s="43" t="s">
        <v>10</v>
      </c>
      <c r="K524" s="44">
        <v>4448</v>
      </c>
      <c r="L524" s="45">
        <v>52178.974857973371</v>
      </c>
      <c r="M524" s="46">
        <v>53225.97976802729</v>
      </c>
      <c r="N524" s="45"/>
      <c r="O524" s="46"/>
    </row>
    <row r="525" spans="1:15" x14ac:dyDescent="0.2">
      <c r="A525" s="11" t="str">
        <f t="shared" si="48"/>
        <v>1322006 - Alle regionerAlle uanset erf.</v>
      </c>
      <c r="B525" s="12" t="str">
        <f t="shared" si="51"/>
        <v>132200</v>
      </c>
      <c r="C525" s="14">
        <f t="shared" si="49"/>
        <v>0</v>
      </c>
      <c r="D525" s="14">
        <f t="shared" si="50"/>
        <v>0</v>
      </c>
      <c r="E525" s="19" t="str">
        <f t="shared" si="52"/>
        <v>132200 - Ledelse af hovedaktiviteten inden for råstofudvinding</v>
      </c>
      <c r="F525" s="19" t="str">
        <f t="shared" si="53"/>
        <v>Alle uanset erf.</v>
      </c>
      <c r="G525" s="40" t="s">
        <v>516</v>
      </c>
      <c r="H525" s="41" t="s">
        <v>39</v>
      </c>
      <c r="I525" s="42" t="s">
        <v>11</v>
      </c>
      <c r="J525" s="43" t="s">
        <v>10</v>
      </c>
      <c r="K525" s="44">
        <v>82</v>
      </c>
      <c r="L525" s="45">
        <v>82514.169966302783</v>
      </c>
      <c r="M525" s="46">
        <v>84216.055368884365</v>
      </c>
      <c r="N525" s="45"/>
      <c r="O525" s="46"/>
    </row>
    <row r="526" spans="1:15" x14ac:dyDescent="0.2">
      <c r="A526" s="11" t="str">
        <f t="shared" si="48"/>
        <v>1323001 - Region HovedstadenUnder 1 år</v>
      </c>
      <c r="B526" s="12" t="str">
        <f t="shared" si="51"/>
        <v>132300</v>
      </c>
      <c r="C526" s="14">
        <f t="shared" si="49"/>
        <v>0</v>
      </c>
      <c r="D526" s="14">
        <f t="shared" si="50"/>
        <v>0</v>
      </c>
      <c r="E526" s="19" t="str">
        <f t="shared" si="52"/>
        <v>132300 - Ledelse af hovedaktiviteten inden for bygge- og anlægsvirksomhed</v>
      </c>
      <c r="F526" s="19" t="str">
        <f t="shared" si="53"/>
        <v>Under 1 år</v>
      </c>
      <c r="G526" s="40" t="s">
        <v>516</v>
      </c>
      <c r="H526" s="41" t="s">
        <v>40</v>
      </c>
      <c r="I526" s="42" t="s">
        <v>8</v>
      </c>
      <c r="J526" s="43" t="s">
        <v>13</v>
      </c>
      <c r="K526" s="44">
        <v>20</v>
      </c>
      <c r="L526" s="45">
        <v>44263.145918943323</v>
      </c>
      <c r="M526" s="46">
        <v>45218.024517319209</v>
      </c>
      <c r="N526" s="45"/>
      <c r="O526" s="46"/>
    </row>
    <row r="527" spans="1:15" x14ac:dyDescent="0.2">
      <c r="A527" s="11" t="str">
        <f t="shared" si="48"/>
        <v>1323001 - Region Hovedstaden1 år</v>
      </c>
      <c r="B527" s="12" t="str">
        <f t="shared" si="51"/>
        <v>132300</v>
      </c>
      <c r="C527" s="14">
        <f t="shared" si="49"/>
        <v>0</v>
      </c>
      <c r="D527" s="14">
        <f t="shared" si="50"/>
        <v>0</v>
      </c>
      <c r="E527" s="19" t="str">
        <f t="shared" si="52"/>
        <v>132300 - Ledelse af hovedaktiviteten inden for bygge- og anlægsvirksomhed</v>
      </c>
      <c r="F527" s="19" t="str">
        <f t="shared" si="53"/>
        <v>1 år</v>
      </c>
      <c r="G527" s="40" t="s">
        <v>516</v>
      </c>
      <c r="H527" s="41" t="s">
        <v>40</v>
      </c>
      <c r="I527" s="42" t="s">
        <v>8</v>
      </c>
      <c r="J527" s="43" t="s">
        <v>22</v>
      </c>
      <c r="K527" s="44">
        <v>18</v>
      </c>
      <c r="L527" s="45">
        <v>43790.852298638049</v>
      </c>
      <c r="M527" s="46">
        <v>44742.312565732231</v>
      </c>
      <c r="N527" s="45"/>
      <c r="O527" s="46"/>
    </row>
    <row r="528" spans="1:15" x14ac:dyDescent="0.2">
      <c r="A528" s="11" t="str">
        <f t="shared" si="48"/>
        <v>1323001 - Region Hovedstaden2 år</v>
      </c>
      <c r="B528" s="12" t="str">
        <f t="shared" si="51"/>
        <v>132300</v>
      </c>
      <c r="C528" s="14">
        <f t="shared" si="49"/>
        <v>0</v>
      </c>
      <c r="D528" s="14">
        <f t="shared" si="50"/>
        <v>0</v>
      </c>
      <c r="E528" s="19" t="str">
        <f t="shared" si="52"/>
        <v>132300 - Ledelse af hovedaktiviteten inden for bygge- og anlægsvirksomhed</v>
      </c>
      <c r="F528" s="19" t="str">
        <f t="shared" si="53"/>
        <v>2 år</v>
      </c>
      <c r="G528" s="40" t="s">
        <v>516</v>
      </c>
      <c r="H528" s="41" t="s">
        <v>40</v>
      </c>
      <c r="I528" s="42" t="s">
        <v>8</v>
      </c>
      <c r="J528" s="43" t="s">
        <v>23</v>
      </c>
      <c r="K528" s="44">
        <v>16</v>
      </c>
      <c r="L528" s="45">
        <v>49308.405211705256</v>
      </c>
      <c r="M528" s="46">
        <v>50339.119051960137</v>
      </c>
      <c r="N528" s="45"/>
      <c r="O528" s="46"/>
    </row>
    <row r="529" spans="1:15" x14ac:dyDescent="0.2">
      <c r="A529" s="11" t="str">
        <f t="shared" si="48"/>
        <v>1323001 - Region Hovedstaden3 år</v>
      </c>
      <c r="B529" s="12" t="str">
        <f t="shared" si="51"/>
        <v>132300</v>
      </c>
      <c r="C529" s="14">
        <f t="shared" si="49"/>
        <v>0</v>
      </c>
      <c r="D529" s="14">
        <f t="shared" si="50"/>
        <v>0</v>
      </c>
      <c r="E529" s="19" t="str">
        <f t="shared" si="52"/>
        <v>132300 - Ledelse af hovedaktiviteten inden for bygge- og anlægsvirksomhed</v>
      </c>
      <c r="F529" s="19" t="str">
        <f t="shared" si="53"/>
        <v>3 år</v>
      </c>
      <c r="G529" s="40" t="s">
        <v>516</v>
      </c>
      <c r="H529" s="41" t="s">
        <v>40</v>
      </c>
      <c r="I529" s="42" t="s">
        <v>8</v>
      </c>
      <c r="J529" s="43" t="s">
        <v>14</v>
      </c>
      <c r="K529" s="44">
        <v>22</v>
      </c>
      <c r="L529" s="45">
        <v>46784.888429012142</v>
      </c>
      <c r="M529" s="46">
        <v>47815.839075640615</v>
      </c>
      <c r="N529" s="45"/>
      <c r="O529" s="46"/>
    </row>
    <row r="530" spans="1:15" x14ac:dyDescent="0.2">
      <c r="A530" s="11" t="str">
        <f t="shared" si="48"/>
        <v>1323001 - Region Hovedstaden4 år</v>
      </c>
      <c r="B530" s="12" t="str">
        <f t="shared" si="51"/>
        <v>132300</v>
      </c>
      <c r="C530" s="14">
        <f t="shared" si="49"/>
        <v>0</v>
      </c>
      <c r="D530" s="14">
        <f t="shared" si="50"/>
        <v>0</v>
      </c>
      <c r="E530" s="19" t="str">
        <f t="shared" si="52"/>
        <v>132300 - Ledelse af hovedaktiviteten inden for bygge- og anlægsvirksomhed</v>
      </c>
      <c r="F530" s="19" t="str">
        <f t="shared" si="53"/>
        <v>4 år</v>
      </c>
      <c r="G530" s="40" t="s">
        <v>516</v>
      </c>
      <c r="H530" s="41" t="s">
        <v>40</v>
      </c>
      <c r="I530" s="42" t="s">
        <v>8</v>
      </c>
      <c r="J530" s="43" t="s">
        <v>24</v>
      </c>
      <c r="K530" s="44">
        <v>21</v>
      </c>
      <c r="L530" s="45">
        <v>53346.370086973402</v>
      </c>
      <c r="M530" s="46">
        <v>54497.198977228349</v>
      </c>
      <c r="N530" s="45"/>
      <c r="O530" s="46"/>
    </row>
    <row r="531" spans="1:15" x14ac:dyDescent="0.2">
      <c r="A531" s="11" t="str">
        <f t="shared" si="48"/>
        <v>1323001 - Region Hovedstaden5-9 år</v>
      </c>
      <c r="B531" s="12" t="str">
        <f t="shared" si="51"/>
        <v>132300</v>
      </c>
      <c r="C531" s="14">
        <f t="shared" si="49"/>
        <v>0</v>
      </c>
      <c r="D531" s="14">
        <f t="shared" si="50"/>
        <v>0</v>
      </c>
      <c r="E531" s="19" t="str">
        <f t="shared" si="52"/>
        <v>132300 - Ledelse af hovedaktiviteten inden for bygge- og anlægsvirksomhed</v>
      </c>
      <c r="F531" s="19" t="str">
        <f t="shared" si="53"/>
        <v>5-9 år</v>
      </c>
      <c r="G531" s="40" t="s">
        <v>516</v>
      </c>
      <c r="H531" s="41" t="s">
        <v>40</v>
      </c>
      <c r="I531" s="42" t="s">
        <v>8</v>
      </c>
      <c r="J531" s="43" t="s">
        <v>15</v>
      </c>
      <c r="K531" s="44">
        <v>105</v>
      </c>
      <c r="L531" s="45">
        <v>51417.496500077701</v>
      </c>
      <c r="M531" s="46">
        <v>52526.714247047174</v>
      </c>
      <c r="N531" s="45"/>
      <c r="O531" s="46"/>
    </row>
    <row r="532" spans="1:15" x14ac:dyDescent="0.2">
      <c r="A532" s="11" t="str">
        <f t="shared" si="48"/>
        <v>1323001 - Region Hovedstaden0-4 år</v>
      </c>
      <c r="B532" s="12" t="str">
        <f t="shared" si="51"/>
        <v>132300</v>
      </c>
      <c r="C532" s="14">
        <f t="shared" si="49"/>
        <v>0</v>
      </c>
      <c r="D532" s="14">
        <f t="shared" si="50"/>
        <v>0</v>
      </c>
      <c r="E532" s="19" t="str">
        <f t="shared" si="52"/>
        <v>132300 - Ledelse af hovedaktiviteten inden for bygge- og anlægsvirksomhed</v>
      </c>
      <c r="F532" s="19" t="str">
        <f t="shared" si="53"/>
        <v>0-4 år</v>
      </c>
      <c r="G532" s="40" t="s">
        <v>516</v>
      </c>
      <c r="H532" s="41" t="s">
        <v>40</v>
      </c>
      <c r="I532" s="42" t="s">
        <v>8</v>
      </c>
      <c r="J532" s="43" t="s">
        <v>16</v>
      </c>
      <c r="K532" s="44">
        <v>97</v>
      </c>
      <c r="L532" s="45">
        <v>45395.864253010965</v>
      </c>
      <c r="M532" s="46">
        <v>46344.792643110319</v>
      </c>
      <c r="N532" s="45"/>
      <c r="O532" s="46"/>
    </row>
    <row r="533" spans="1:15" x14ac:dyDescent="0.2">
      <c r="A533" s="11" t="str">
        <f t="shared" si="48"/>
        <v>1323001 - Region Hovedstaden10-14 år</v>
      </c>
      <c r="B533" s="12" t="str">
        <f t="shared" si="51"/>
        <v>132300</v>
      </c>
      <c r="C533" s="14">
        <f t="shared" si="49"/>
        <v>0</v>
      </c>
      <c r="D533" s="14">
        <f t="shared" si="50"/>
        <v>0</v>
      </c>
      <c r="E533" s="19" t="str">
        <f t="shared" si="52"/>
        <v>132300 - Ledelse af hovedaktiviteten inden for bygge- og anlægsvirksomhed</v>
      </c>
      <c r="F533" s="19" t="str">
        <f t="shared" si="53"/>
        <v>10-14 år</v>
      </c>
      <c r="G533" s="40" t="s">
        <v>516</v>
      </c>
      <c r="H533" s="41" t="s">
        <v>40</v>
      </c>
      <c r="I533" s="42" t="s">
        <v>8</v>
      </c>
      <c r="J533" s="43" t="s">
        <v>17</v>
      </c>
      <c r="K533" s="44">
        <v>97</v>
      </c>
      <c r="L533" s="45">
        <v>52578.114088775248</v>
      </c>
      <c r="M533" s="46">
        <v>53677.175996235521</v>
      </c>
      <c r="N533" s="45"/>
      <c r="O533" s="46"/>
    </row>
    <row r="534" spans="1:15" x14ac:dyDescent="0.2">
      <c r="A534" s="11" t="str">
        <f t="shared" si="48"/>
        <v>1323001 - Region Hovedstaden15-20 år</v>
      </c>
      <c r="B534" s="12" t="str">
        <f t="shared" si="51"/>
        <v>132300</v>
      </c>
      <c r="C534" s="14">
        <f t="shared" si="49"/>
        <v>0</v>
      </c>
      <c r="D534" s="14">
        <f t="shared" si="50"/>
        <v>0</v>
      </c>
      <c r="E534" s="19" t="str">
        <f t="shared" si="52"/>
        <v>132300 - Ledelse af hovedaktiviteten inden for bygge- og anlægsvirksomhed</v>
      </c>
      <c r="F534" s="19" t="str">
        <f t="shared" si="53"/>
        <v>15-20 år</v>
      </c>
      <c r="G534" s="40" t="s">
        <v>516</v>
      </c>
      <c r="H534" s="41" t="s">
        <v>40</v>
      </c>
      <c r="I534" s="42" t="s">
        <v>8</v>
      </c>
      <c r="J534" s="43" t="s">
        <v>18</v>
      </c>
      <c r="K534" s="44">
        <v>95</v>
      </c>
      <c r="L534" s="45">
        <v>51450.204049724569</v>
      </c>
      <c r="M534" s="46">
        <v>52568.081924157341</v>
      </c>
      <c r="N534" s="45"/>
      <c r="O534" s="46"/>
    </row>
    <row r="535" spans="1:15" x14ac:dyDescent="0.2">
      <c r="A535" s="11" t="str">
        <f t="shared" si="48"/>
        <v>1323001 - Region Hovedstaden20-24 år</v>
      </c>
      <c r="B535" s="12" t="str">
        <f t="shared" si="51"/>
        <v>132300</v>
      </c>
      <c r="C535" s="14">
        <f t="shared" si="49"/>
        <v>0</v>
      </c>
      <c r="D535" s="14">
        <f t="shared" si="50"/>
        <v>0</v>
      </c>
      <c r="E535" s="19" t="str">
        <f t="shared" si="52"/>
        <v>132300 - Ledelse af hovedaktiviteten inden for bygge- og anlægsvirksomhed</v>
      </c>
      <c r="F535" s="19" t="str">
        <f t="shared" si="53"/>
        <v>20-24 år</v>
      </c>
      <c r="G535" s="40" t="s">
        <v>516</v>
      </c>
      <c r="H535" s="41" t="s">
        <v>40</v>
      </c>
      <c r="I535" s="42" t="s">
        <v>8</v>
      </c>
      <c r="J535" s="43" t="s">
        <v>19</v>
      </c>
      <c r="K535" s="44">
        <v>112</v>
      </c>
      <c r="L535" s="45">
        <v>57008.667426199681</v>
      </c>
      <c r="M535" s="46">
        <v>58200.343009264827</v>
      </c>
      <c r="N535" s="45"/>
      <c r="O535" s="46"/>
    </row>
    <row r="536" spans="1:15" x14ac:dyDescent="0.2">
      <c r="A536" s="11" t="str">
        <f t="shared" si="48"/>
        <v>1323001 - Region Hovedstaden25 år og derover</v>
      </c>
      <c r="B536" s="12" t="str">
        <f t="shared" si="51"/>
        <v>132300</v>
      </c>
      <c r="C536" s="14">
        <f t="shared" si="49"/>
        <v>0</v>
      </c>
      <c r="D536" s="14">
        <f t="shared" si="50"/>
        <v>0</v>
      </c>
      <c r="E536" s="19" t="str">
        <f t="shared" si="52"/>
        <v>132300 - Ledelse af hovedaktiviteten inden for bygge- og anlægsvirksomhed</v>
      </c>
      <c r="F536" s="19" t="str">
        <f t="shared" si="53"/>
        <v>25 år og derover</v>
      </c>
      <c r="G536" s="40" t="s">
        <v>516</v>
      </c>
      <c r="H536" s="41" t="s">
        <v>40</v>
      </c>
      <c r="I536" s="42" t="s">
        <v>8</v>
      </c>
      <c r="J536" s="43" t="s">
        <v>9</v>
      </c>
      <c r="K536" s="44">
        <v>427</v>
      </c>
      <c r="L536" s="45">
        <v>54555.69389205124</v>
      </c>
      <c r="M536" s="46">
        <v>55732.611244750544</v>
      </c>
      <c r="N536" s="45"/>
      <c r="O536" s="46"/>
    </row>
    <row r="537" spans="1:15" x14ac:dyDescent="0.2">
      <c r="A537" s="11" t="str">
        <f t="shared" si="48"/>
        <v>1323001 - Region HovedstadenAlle uanset erf.</v>
      </c>
      <c r="B537" s="12" t="str">
        <f t="shared" si="51"/>
        <v>132300</v>
      </c>
      <c r="C537" s="14">
        <f t="shared" si="49"/>
        <v>0</v>
      </c>
      <c r="D537" s="14">
        <f t="shared" si="50"/>
        <v>0</v>
      </c>
      <c r="E537" s="19" t="str">
        <f t="shared" si="52"/>
        <v>132300 - Ledelse af hovedaktiviteten inden for bygge- og anlægsvirksomhed</v>
      </c>
      <c r="F537" s="19" t="str">
        <f t="shared" si="53"/>
        <v>Alle uanset erf.</v>
      </c>
      <c r="G537" s="40" t="s">
        <v>516</v>
      </c>
      <c r="H537" s="41" t="s">
        <v>40</v>
      </c>
      <c r="I537" s="42" t="s">
        <v>8</v>
      </c>
      <c r="J537" s="43" t="s">
        <v>10</v>
      </c>
      <c r="K537" s="44">
        <v>933</v>
      </c>
      <c r="L537" s="45">
        <v>52707.740794175581</v>
      </c>
      <c r="M537" s="46">
        <v>53835.58996349106</v>
      </c>
      <c r="N537" s="45"/>
      <c r="O537" s="46"/>
    </row>
    <row r="538" spans="1:15" x14ac:dyDescent="0.2">
      <c r="A538" s="11" t="str">
        <f t="shared" si="48"/>
        <v>1323002 - Region Sjælland1 år</v>
      </c>
      <c r="B538" s="12" t="str">
        <f t="shared" si="51"/>
        <v>132300</v>
      </c>
      <c r="C538" s="14">
        <f t="shared" si="49"/>
        <v>0</v>
      </c>
      <c r="D538" s="14">
        <f t="shared" si="50"/>
        <v>0</v>
      </c>
      <c r="E538" s="19" t="str">
        <f t="shared" si="52"/>
        <v>132300 - Ledelse af hovedaktiviteten inden for bygge- og anlægsvirksomhed</v>
      </c>
      <c r="F538" s="19" t="str">
        <f t="shared" si="53"/>
        <v>1 år</v>
      </c>
      <c r="G538" s="40" t="s">
        <v>516</v>
      </c>
      <c r="H538" s="41" t="s">
        <v>40</v>
      </c>
      <c r="I538" s="42" t="s">
        <v>20</v>
      </c>
      <c r="J538" s="43" t="s">
        <v>22</v>
      </c>
      <c r="K538" s="44">
        <v>11</v>
      </c>
      <c r="L538" s="45">
        <v>38593.648883012327</v>
      </c>
      <c r="M538" s="46">
        <v>39426.220734527524</v>
      </c>
      <c r="N538" s="45"/>
      <c r="O538" s="46"/>
    </row>
    <row r="539" spans="1:15" x14ac:dyDescent="0.2">
      <c r="A539" s="11" t="str">
        <f t="shared" si="48"/>
        <v>1323002 - Region Sjælland3 år</v>
      </c>
      <c r="B539" s="12" t="str">
        <f t="shared" si="51"/>
        <v>132300</v>
      </c>
      <c r="C539" s="14">
        <f t="shared" si="49"/>
        <v>0</v>
      </c>
      <c r="D539" s="14">
        <f t="shared" si="50"/>
        <v>0</v>
      </c>
      <c r="E539" s="19" t="str">
        <f t="shared" si="52"/>
        <v>132300 - Ledelse af hovedaktiviteten inden for bygge- og anlægsvirksomhed</v>
      </c>
      <c r="F539" s="19" t="str">
        <f t="shared" si="53"/>
        <v>3 år</v>
      </c>
      <c r="G539" s="40" t="s">
        <v>516</v>
      </c>
      <c r="H539" s="41" t="s">
        <v>40</v>
      </c>
      <c r="I539" s="42" t="s">
        <v>20</v>
      </c>
      <c r="J539" s="43" t="s">
        <v>14</v>
      </c>
      <c r="K539" s="44">
        <v>14</v>
      </c>
      <c r="L539" s="45">
        <v>46189.441995023051</v>
      </c>
      <c r="M539" s="46">
        <v>47185.876132640369</v>
      </c>
      <c r="N539" s="45"/>
      <c r="O539" s="46"/>
    </row>
    <row r="540" spans="1:15" x14ac:dyDescent="0.2">
      <c r="A540" s="11" t="str">
        <f t="shared" si="48"/>
        <v>1323002 - Region Sjælland4 år</v>
      </c>
      <c r="B540" s="12" t="str">
        <f t="shared" si="51"/>
        <v>132300</v>
      </c>
      <c r="C540" s="14">
        <f t="shared" si="49"/>
        <v>0</v>
      </c>
      <c r="D540" s="14">
        <f t="shared" si="50"/>
        <v>0</v>
      </c>
      <c r="E540" s="19" t="str">
        <f t="shared" si="52"/>
        <v>132300 - Ledelse af hovedaktiviteten inden for bygge- og anlægsvirksomhed</v>
      </c>
      <c r="F540" s="19" t="str">
        <f t="shared" si="53"/>
        <v>4 år</v>
      </c>
      <c r="G540" s="40" t="s">
        <v>516</v>
      </c>
      <c r="H540" s="41" t="s">
        <v>40</v>
      </c>
      <c r="I540" s="42" t="s">
        <v>20</v>
      </c>
      <c r="J540" s="43" t="s">
        <v>24</v>
      </c>
      <c r="K540" s="44">
        <v>11</v>
      </c>
      <c r="L540" s="45">
        <v>46893.156662883004</v>
      </c>
      <c r="M540" s="46">
        <v>47860.345435891606</v>
      </c>
      <c r="N540" s="45"/>
      <c r="O540" s="46"/>
    </row>
    <row r="541" spans="1:15" x14ac:dyDescent="0.2">
      <c r="A541" s="11" t="str">
        <f t="shared" si="48"/>
        <v>1323002 - Region Sjælland5-9 år</v>
      </c>
      <c r="B541" s="12" t="str">
        <f t="shared" si="51"/>
        <v>132300</v>
      </c>
      <c r="C541" s="14">
        <f t="shared" si="49"/>
        <v>0</v>
      </c>
      <c r="D541" s="14">
        <f t="shared" si="50"/>
        <v>0</v>
      </c>
      <c r="E541" s="19" t="str">
        <f t="shared" si="52"/>
        <v>132300 - Ledelse af hovedaktiviteten inden for bygge- og anlægsvirksomhed</v>
      </c>
      <c r="F541" s="19" t="str">
        <f t="shared" si="53"/>
        <v>5-9 år</v>
      </c>
      <c r="G541" s="40" t="s">
        <v>516</v>
      </c>
      <c r="H541" s="41" t="s">
        <v>40</v>
      </c>
      <c r="I541" s="42" t="s">
        <v>20</v>
      </c>
      <c r="J541" s="43" t="s">
        <v>15</v>
      </c>
      <c r="K541" s="44">
        <v>52</v>
      </c>
      <c r="L541" s="45">
        <v>51693.587634834446</v>
      </c>
      <c r="M541" s="46">
        <v>52808.761431928855</v>
      </c>
      <c r="N541" s="45"/>
      <c r="O541" s="46"/>
    </row>
    <row r="542" spans="1:15" x14ac:dyDescent="0.2">
      <c r="A542" s="11" t="str">
        <f t="shared" si="48"/>
        <v>1323002 - Region Sjælland0-4 år</v>
      </c>
      <c r="B542" s="12" t="str">
        <f t="shared" si="51"/>
        <v>132300</v>
      </c>
      <c r="C542" s="14">
        <f t="shared" si="49"/>
        <v>0</v>
      </c>
      <c r="D542" s="14">
        <f t="shared" si="50"/>
        <v>0</v>
      </c>
      <c r="E542" s="19" t="str">
        <f t="shared" si="52"/>
        <v>132300 - Ledelse af hovedaktiviteten inden for bygge- og anlægsvirksomhed</v>
      </c>
      <c r="F542" s="19" t="str">
        <f t="shared" si="53"/>
        <v>0-4 år</v>
      </c>
      <c r="G542" s="40" t="s">
        <v>516</v>
      </c>
      <c r="H542" s="41" t="s">
        <v>40</v>
      </c>
      <c r="I542" s="42" t="s">
        <v>20</v>
      </c>
      <c r="J542" s="43" t="s">
        <v>16</v>
      </c>
      <c r="K542" s="44">
        <v>54</v>
      </c>
      <c r="L542" s="45">
        <v>49097.726438695616</v>
      </c>
      <c r="M542" s="46">
        <v>50156.900323242313</v>
      </c>
      <c r="N542" s="45"/>
      <c r="O542" s="46"/>
    </row>
    <row r="543" spans="1:15" x14ac:dyDescent="0.2">
      <c r="A543" s="11" t="str">
        <f t="shared" si="48"/>
        <v>1323002 - Region Sjælland10-14 år</v>
      </c>
      <c r="B543" s="12" t="str">
        <f t="shared" si="51"/>
        <v>132300</v>
      </c>
      <c r="C543" s="14">
        <f t="shared" si="49"/>
        <v>0</v>
      </c>
      <c r="D543" s="14">
        <f t="shared" si="50"/>
        <v>0</v>
      </c>
      <c r="E543" s="19" t="str">
        <f t="shared" si="52"/>
        <v>132300 - Ledelse af hovedaktiviteten inden for bygge- og anlægsvirksomhed</v>
      </c>
      <c r="F543" s="19" t="str">
        <f t="shared" si="53"/>
        <v>10-14 år</v>
      </c>
      <c r="G543" s="40" t="s">
        <v>516</v>
      </c>
      <c r="H543" s="41" t="s">
        <v>40</v>
      </c>
      <c r="I543" s="42" t="s">
        <v>20</v>
      </c>
      <c r="J543" s="43" t="s">
        <v>17</v>
      </c>
      <c r="K543" s="44">
        <v>34</v>
      </c>
      <c r="L543" s="45">
        <v>53942.965421384273</v>
      </c>
      <c r="M543" s="46">
        <v>55070.557376660334</v>
      </c>
      <c r="N543" s="45"/>
      <c r="O543" s="46"/>
    </row>
    <row r="544" spans="1:15" x14ac:dyDescent="0.2">
      <c r="A544" s="11" t="str">
        <f t="shared" si="48"/>
        <v>1323002 - Region Sjælland15-20 år</v>
      </c>
      <c r="B544" s="12" t="str">
        <f t="shared" si="51"/>
        <v>132300</v>
      </c>
      <c r="C544" s="14">
        <f t="shared" si="49"/>
        <v>0</v>
      </c>
      <c r="D544" s="14">
        <f t="shared" si="50"/>
        <v>0</v>
      </c>
      <c r="E544" s="19" t="str">
        <f t="shared" si="52"/>
        <v>132300 - Ledelse af hovedaktiviteten inden for bygge- og anlægsvirksomhed</v>
      </c>
      <c r="F544" s="19" t="str">
        <f t="shared" si="53"/>
        <v>15-20 år</v>
      </c>
      <c r="G544" s="40" t="s">
        <v>516</v>
      </c>
      <c r="H544" s="41" t="s">
        <v>40</v>
      </c>
      <c r="I544" s="42" t="s">
        <v>20</v>
      </c>
      <c r="J544" s="43" t="s">
        <v>18</v>
      </c>
      <c r="K544" s="44">
        <v>52</v>
      </c>
      <c r="L544" s="45">
        <v>57031.792253103631</v>
      </c>
      <c r="M544" s="46">
        <v>58223.951223920645</v>
      </c>
      <c r="N544" s="45"/>
      <c r="O544" s="46"/>
    </row>
    <row r="545" spans="1:15" x14ac:dyDescent="0.2">
      <c r="A545" s="11" t="str">
        <f t="shared" si="48"/>
        <v>1323002 - Region Sjælland20-24 år</v>
      </c>
      <c r="B545" s="12" t="str">
        <f t="shared" si="51"/>
        <v>132300</v>
      </c>
      <c r="C545" s="14">
        <f t="shared" si="49"/>
        <v>0</v>
      </c>
      <c r="D545" s="14">
        <f t="shared" si="50"/>
        <v>0</v>
      </c>
      <c r="E545" s="19" t="str">
        <f t="shared" si="52"/>
        <v>132300 - Ledelse af hovedaktiviteten inden for bygge- og anlægsvirksomhed</v>
      </c>
      <c r="F545" s="19" t="str">
        <f t="shared" si="53"/>
        <v>20-24 år</v>
      </c>
      <c r="G545" s="40" t="s">
        <v>516</v>
      </c>
      <c r="H545" s="41" t="s">
        <v>40</v>
      </c>
      <c r="I545" s="42" t="s">
        <v>20</v>
      </c>
      <c r="J545" s="43" t="s">
        <v>19</v>
      </c>
      <c r="K545" s="44">
        <v>44</v>
      </c>
      <c r="L545" s="45">
        <v>48847.300091076824</v>
      </c>
      <c r="M545" s="46">
        <v>49901.071586009173</v>
      </c>
      <c r="N545" s="45"/>
      <c r="O545" s="46"/>
    </row>
    <row r="546" spans="1:15" x14ac:dyDescent="0.2">
      <c r="A546" s="11" t="str">
        <f t="shared" si="48"/>
        <v>1323002 - Region Sjælland25 år og derover</v>
      </c>
      <c r="B546" s="12" t="str">
        <f t="shared" si="51"/>
        <v>132300</v>
      </c>
      <c r="C546" s="14">
        <f t="shared" si="49"/>
        <v>0</v>
      </c>
      <c r="D546" s="14">
        <f t="shared" si="50"/>
        <v>0</v>
      </c>
      <c r="E546" s="19" t="str">
        <f t="shared" si="52"/>
        <v>132300 - Ledelse af hovedaktiviteten inden for bygge- og anlægsvirksomhed</v>
      </c>
      <c r="F546" s="19" t="str">
        <f t="shared" si="53"/>
        <v>25 år og derover</v>
      </c>
      <c r="G546" s="40" t="s">
        <v>516</v>
      </c>
      <c r="H546" s="41" t="s">
        <v>40</v>
      </c>
      <c r="I546" s="42" t="s">
        <v>20</v>
      </c>
      <c r="J546" s="43" t="s">
        <v>9</v>
      </c>
      <c r="K546" s="44">
        <v>138</v>
      </c>
      <c r="L546" s="45">
        <v>50945.710801526227</v>
      </c>
      <c r="M546" s="46">
        <v>52052.627361997707</v>
      </c>
      <c r="N546" s="45"/>
      <c r="O546" s="46"/>
    </row>
    <row r="547" spans="1:15" x14ac:dyDescent="0.2">
      <c r="A547" s="11" t="str">
        <f t="shared" si="48"/>
        <v>1323002 - Region SjællandAlle uanset erf.</v>
      </c>
      <c r="B547" s="12" t="str">
        <f t="shared" si="51"/>
        <v>132300</v>
      </c>
      <c r="C547" s="14">
        <f t="shared" si="49"/>
        <v>0</v>
      </c>
      <c r="D547" s="14">
        <f t="shared" si="50"/>
        <v>0</v>
      </c>
      <c r="E547" s="19" t="str">
        <f t="shared" si="52"/>
        <v>132300 - Ledelse af hovedaktiviteten inden for bygge- og anlægsvirksomhed</v>
      </c>
      <c r="F547" s="19" t="str">
        <f t="shared" si="53"/>
        <v>Alle uanset erf.</v>
      </c>
      <c r="G547" s="40" t="s">
        <v>516</v>
      </c>
      <c r="H547" s="41" t="s">
        <v>40</v>
      </c>
      <c r="I547" s="42" t="s">
        <v>20</v>
      </c>
      <c r="J547" s="43" t="s">
        <v>10</v>
      </c>
      <c r="K547" s="44">
        <v>374</v>
      </c>
      <c r="L547" s="45">
        <v>50957.396869835546</v>
      </c>
      <c r="M547" s="46">
        <v>52052.627361997707</v>
      </c>
      <c r="N547" s="45"/>
      <c r="O547" s="46"/>
    </row>
    <row r="548" spans="1:15" x14ac:dyDescent="0.2">
      <c r="A548" s="11" t="str">
        <f t="shared" si="48"/>
        <v>1323003 - Region Syddanmark2 år</v>
      </c>
      <c r="B548" s="12" t="str">
        <f t="shared" si="51"/>
        <v>132300</v>
      </c>
      <c r="C548" s="14">
        <f t="shared" si="49"/>
        <v>0</v>
      </c>
      <c r="D548" s="14">
        <f t="shared" si="50"/>
        <v>0</v>
      </c>
      <c r="E548" s="19" t="str">
        <f t="shared" si="52"/>
        <v>132300 - Ledelse af hovedaktiviteten inden for bygge- og anlægsvirksomhed</v>
      </c>
      <c r="F548" s="19" t="str">
        <f t="shared" si="53"/>
        <v>2 år</v>
      </c>
      <c r="G548" s="40" t="s">
        <v>516</v>
      </c>
      <c r="H548" s="41" t="s">
        <v>40</v>
      </c>
      <c r="I548" s="42" t="s">
        <v>544</v>
      </c>
      <c r="J548" s="43" t="s">
        <v>23</v>
      </c>
      <c r="K548" s="44">
        <v>11</v>
      </c>
      <c r="L548" s="45">
        <v>49239.123911734976</v>
      </c>
      <c r="M548" s="46">
        <v>50301.348131228871</v>
      </c>
      <c r="N548" s="45"/>
      <c r="O548" s="46"/>
    </row>
    <row r="549" spans="1:15" x14ac:dyDescent="0.2">
      <c r="A549" s="11" t="str">
        <f t="shared" si="48"/>
        <v>1323003 - Region Syddanmark4 år</v>
      </c>
      <c r="B549" s="12" t="str">
        <f t="shared" si="51"/>
        <v>132300</v>
      </c>
      <c r="C549" s="14">
        <f t="shared" si="49"/>
        <v>0</v>
      </c>
      <c r="D549" s="14">
        <f t="shared" si="50"/>
        <v>0</v>
      </c>
      <c r="E549" s="19" t="str">
        <f t="shared" si="52"/>
        <v>132300 - Ledelse af hovedaktiviteten inden for bygge- og anlægsvirksomhed</v>
      </c>
      <c r="F549" s="19" t="str">
        <f t="shared" si="53"/>
        <v>4 år</v>
      </c>
      <c r="G549" s="40" t="s">
        <v>516</v>
      </c>
      <c r="H549" s="41" t="s">
        <v>40</v>
      </c>
      <c r="I549" s="42" t="s">
        <v>544</v>
      </c>
      <c r="J549" s="43" t="s">
        <v>24</v>
      </c>
      <c r="K549" s="44">
        <v>13</v>
      </c>
      <c r="L549" s="45">
        <v>50956.211890363891</v>
      </c>
      <c r="M549" s="46">
        <v>51972.536327011432</v>
      </c>
      <c r="N549" s="45"/>
      <c r="O549" s="46"/>
    </row>
    <row r="550" spans="1:15" x14ac:dyDescent="0.2">
      <c r="A550" s="11" t="str">
        <f t="shared" si="48"/>
        <v>1323003 - Region Syddanmark5-9 år</v>
      </c>
      <c r="B550" s="12" t="str">
        <f t="shared" si="51"/>
        <v>132300</v>
      </c>
      <c r="C550" s="14">
        <f t="shared" si="49"/>
        <v>0</v>
      </c>
      <c r="D550" s="14">
        <f t="shared" si="50"/>
        <v>0</v>
      </c>
      <c r="E550" s="19" t="str">
        <f t="shared" si="52"/>
        <v>132300 - Ledelse af hovedaktiviteten inden for bygge- og anlægsvirksomhed</v>
      </c>
      <c r="F550" s="19" t="str">
        <f t="shared" si="53"/>
        <v>5-9 år</v>
      </c>
      <c r="G550" s="40" t="s">
        <v>516</v>
      </c>
      <c r="H550" s="41" t="s">
        <v>40</v>
      </c>
      <c r="I550" s="42" t="s">
        <v>544</v>
      </c>
      <c r="J550" s="43" t="s">
        <v>15</v>
      </c>
      <c r="K550" s="44">
        <v>40</v>
      </c>
      <c r="L550" s="45">
        <v>47837.366171666072</v>
      </c>
      <c r="M550" s="46">
        <v>48869.350595991535</v>
      </c>
      <c r="N550" s="45"/>
      <c r="O550" s="46"/>
    </row>
    <row r="551" spans="1:15" x14ac:dyDescent="0.2">
      <c r="A551" s="11" t="str">
        <f t="shared" si="48"/>
        <v>1323003 - Region Syddanmark0-4 år</v>
      </c>
      <c r="B551" s="12" t="str">
        <f t="shared" si="51"/>
        <v>132300</v>
      </c>
      <c r="C551" s="14">
        <f t="shared" si="49"/>
        <v>0</v>
      </c>
      <c r="D551" s="14">
        <f t="shared" si="50"/>
        <v>0</v>
      </c>
      <c r="E551" s="19" t="str">
        <f t="shared" si="52"/>
        <v>132300 - Ledelse af hovedaktiviteten inden for bygge- og anlægsvirksomhed</v>
      </c>
      <c r="F551" s="19" t="str">
        <f t="shared" si="53"/>
        <v>0-4 år</v>
      </c>
      <c r="G551" s="40" t="s">
        <v>516</v>
      </c>
      <c r="H551" s="41" t="s">
        <v>40</v>
      </c>
      <c r="I551" s="42" t="s">
        <v>544</v>
      </c>
      <c r="J551" s="43" t="s">
        <v>16</v>
      </c>
      <c r="K551" s="44">
        <v>42</v>
      </c>
      <c r="L551" s="45">
        <v>45768.224752702023</v>
      </c>
      <c r="M551" s="46">
        <v>46755.572068277914</v>
      </c>
      <c r="N551" s="45"/>
      <c r="O551" s="46"/>
    </row>
    <row r="552" spans="1:15" x14ac:dyDescent="0.2">
      <c r="A552" s="11" t="str">
        <f t="shared" si="48"/>
        <v>1323003 - Region Syddanmark10-14 år</v>
      </c>
      <c r="B552" s="12" t="str">
        <f t="shared" si="51"/>
        <v>132300</v>
      </c>
      <c r="C552" s="14">
        <f t="shared" si="49"/>
        <v>0</v>
      </c>
      <c r="D552" s="14">
        <f t="shared" si="50"/>
        <v>0</v>
      </c>
      <c r="E552" s="19" t="str">
        <f t="shared" si="52"/>
        <v>132300 - Ledelse af hovedaktiviteten inden for bygge- og anlægsvirksomhed</v>
      </c>
      <c r="F552" s="19" t="str">
        <f t="shared" si="53"/>
        <v>10-14 år</v>
      </c>
      <c r="G552" s="40" t="s">
        <v>516</v>
      </c>
      <c r="H552" s="41" t="s">
        <v>40</v>
      </c>
      <c r="I552" s="42" t="s">
        <v>544</v>
      </c>
      <c r="J552" s="43" t="s">
        <v>17</v>
      </c>
      <c r="K552" s="44">
        <v>44</v>
      </c>
      <c r="L552" s="45">
        <v>47062.378675834458</v>
      </c>
      <c r="M552" s="46">
        <v>48084.193515955114</v>
      </c>
      <c r="N552" s="45"/>
      <c r="O552" s="46"/>
    </row>
    <row r="553" spans="1:15" x14ac:dyDescent="0.2">
      <c r="A553" s="11" t="str">
        <f t="shared" si="48"/>
        <v>1323003 - Region Syddanmark15-20 år</v>
      </c>
      <c r="B553" s="12" t="str">
        <f t="shared" si="51"/>
        <v>132300</v>
      </c>
      <c r="C553" s="14">
        <f t="shared" si="49"/>
        <v>0</v>
      </c>
      <c r="D553" s="14">
        <f t="shared" si="50"/>
        <v>0</v>
      </c>
      <c r="E553" s="19" t="str">
        <f t="shared" si="52"/>
        <v>132300 - Ledelse af hovedaktiviteten inden for bygge- og anlægsvirksomhed</v>
      </c>
      <c r="F553" s="19" t="str">
        <f t="shared" si="53"/>
        <v>15-20 år</v>
      </c>
      <c r="G553" s="40" t="s">
        <v>516</v>
      </c>
      <c r="H553" s="41" t="s">
        <v>40</v>
      </c>
      <c r="I553" s="42" t="s">
        <v>544</v>
      </c>
      <c r="J553" s="43" t="s">
        <v>18</v>
      </c>
      <c r="K553" s="44">
        <v>66</v>
      </c>
      <c r="L553" s="45">
        <v>50894.54343002948</v>
      </c>
      <c r="M553" s="46">
        <v>51992.479631501519</v>
      </c>
      <c r="N553" s="45"/>
      <c r="O553" s="46"/>
    </row>
    <row r="554" spans="1:15" x14ac:dyDescent="0.2">
      <c r="A554" s="11" t="str">
        <f t="shared" si="48"/>
        <v>1323003 - Region Syddanmark20-24 år</v>
      </c>
      <c r="B554" s="12" t="str">
        <f t="shared" si="51"/>
        <v>132300</v>
      </c>
      <c r="C554" s="14">
        <f t="shared" si="49"/>
        <v>0</v>
      </c>
      <c r="D554" s="14">
        <f t="shared" si="50"/>
        <v>0</v>
      </c>
      <c r="E554" s="19" t="str">
        <f t="shared" si="52"/>
        <v>132300 - Ledelse af hovedaktiviteten inden for bygge- og anlægsvirksomhed</v>
      </c>
      <c r="F554" s="19" t="str">
        <f t="shared" si="53"/>
        <v>20-24 år</v>
      </c>
      <c r="G554" s="40" t="s">
        <v>516</v>
      </c>
      <c r="H554" s="41" t="s">
        <v>40</v>
      </c>
      <c r="I554" s="42" t="s">
        <v>544</v>
      </c>
      <c r="J554" s="43" t="s">
        <v>19</v>
      </c>
      <c r="K554" s="44">
        <v>49</v>
      </c>
      <c r="L554" s="45">
        <v>45819.017647310495</v>
      </c>
      <c r="M554" s="46">
        <v>46973.043862014871</v>
      </c>
      <c r="N554" s="45"/>
      <c r="O554" s="46"/>
    </row>
    <row r="555" spans="1:15" x14ac:dyDescent="0.2">
      <c r="A555" s="11" t="str">
        <f t="shared" si="48"/>
        <v>1323003 - Region Syddanmark25 år og derover</v>
      </c>
      <c r="B555" s="12" t="str">
        <f t="shared" si="51"/>
        <v>132300</v>
      </c>
      <c r="C555" s="14">
        <f t="shared" si="49"/>
        <v>0</v>
      </c>
      <c r="D555" s="14">
        <f t="shared" si="50"/>
        <v>0</v>
      </c>
      <c r="E555" s="19" t="str">
        <f t="shared" si="52"/>
        <v>132300 - Ledelse af hovedaktiviteten inden for bygge- og anlægsvirksomhed</v>
      </c>
      <c r="F555" s="19" t="str">
        <f t="shared" si="53"/>
        <v>25 år og derover</v>
      </c>
      <c r="G555" s="40" t="s">
        <v>516</v>
      </c>
      <c r="H555" s="41" t="s">
        <v>40</v>
      </c>
      <c r="I555" s="42" t="s">
        <v>544</v>
      </c>
      <c r="J555" s="43" t="s">
        <v>9</v>
      </c>
      <c r="K555" s="44">
        <v>218</v>
      </c>
      <c r="L555" s="45">
        <v>53956.27037439253</v>
      </c>
      <c r="M555" s="46">
        <v>55120.256502333803</v>
      </c>
      <c r="N555" s="45"/>
      <c r="O555" s="46"/>
    </row>
    <row r="556" spans="1:15" x14ac:dyDescent="0.2">
      <c r="A556" s="11" t="str">
        <f t="shared" si="48"/>
        <v>1323003 - Region SyddanmarkAlle uanset erf.</v>
      </c>
      <c r="B556" s="12" t="str">
        <f t="shared" si="51"/>
        <v>132300</v>
      </c>
      <c r="C556" s="14">
        <f t="shared" si="49"/>
        <v>0</v>
      </c>
      <c r="D556" s="14">
        <f t="shared" si="50"/>
        <v>0</v>
      </c>
      <c r="E556" s="19" t="str">
        <f t="shared" si="52"/>
        <v>132300 - Ledelse af hovedaktiviteten inden for bygge- og anlægsvirksomhed</v>
      </c>
      <c r="F556" s="19" t="str">
        <f t="shared" si="53"/>
        <v>Alle uanset erf.</v>
      </c>
      <c r="G556" s="40" t="s">
        <v>516</v>
      </c>
      <c r="H556" s="41" t="s">
        <v>40</v>
      </c>
      <c r="I556" s="42" t="s">
        <v>544</v>
      </c>
      <c r="J556" s="43" t="s">
        <v>10</v>
      </c>
      <c r="K556" s="44">
        <v>459</v>
      </c>
      <c r="L556" s="45">
        <v>50136.16990659423</v>
      </c>
      <c r="M556" s="46">
        <v>51184.186852147956</v>
      </c>
      <c r="N556" s="45"/>
      <c r="O556" s="46"/>
    </row>
    <row r="557" spans="1:15" x14ac:dyDescent="0.2">
      <c r="A557" s="11" t="str">
        <f t="shared" si="48"/>
        <v>1323004 - Region MidtjyllandUnder 1 år</v>
      </c>
      <c r="B557" s="12" t="str">
        <f t="shared" si="51"/>
        <v>132300</v>
      </c>
      <c r="C557" s="14">
        <f t="shared" si="49"/>
        <v>0</v>
      </c>
      <c r="D557" s="14">
        <f t="shared" si="50"/>
        <v>0</v>
      </c>
      <c r="E557" s="19" t="str">
        <f t="shared" si="52"/>
        <v>132300 - Ledelse af hovedaktiviteten inden for bygge- og anlægsvirksomhed</v>
      </c>
      <c r="F557" s="19" t="str">
        <f t="shared" si="53"/>
        <v>Under 1 år</v>
      </c>
      <c r="G557" s="40" t="s">
        <v>516</v>
      </c>
      <c r="H557" s="41" t="s">
        <v>40</v>
      </c>
      <c r="I557" s="42" t="s">
        <v>517</v>
      </c>
      <c r="J557" s="43" t="s">
        <v>13</v>
      </c>
      <c r="K557" s="44">
        <v>11</v>
      </c>
      <c r="L557" s="45">
        <v>40091.807431133653</v>
      </c>
      <c r="M557" s="46">
        <v>40956.698710129094</v>
      </c>
      <c r="N557" s="45"/>
      <c r="O557" s="46"/>
    </row>
    <row r="558" spans="1:15" x14ac:dyDescent="0.2">
      <c r="A558" s="11" t="str">
        <f t="shared" si="48"/>
        <v>1323004 - Region Midtjylland2 år</v>
      </c>
      <c r="B558" s="12" t="str">
        <f t="shared" si="51"/>
        <v>132300</v>
      </c>
      <c r="C558" s="14">
        <f t="shared" si="49"/>
        <v>0</v>
      </c>
      <c r="D558" s="14">
        <f t="shared" si="50"/>
        <v>0</v>
      </c>
      <c r="E558" s="19" t="str">
        <f t="shared" si="52"/>
        <v>132300 - Ledelse af hovedaktiviteten inden for bygge- og anlægsvirksomhed</v>
      </c>
      <c r="F558" s="19" t="str">
        <f t="shared" si="53"/>
        <v>2 år</v>
      </c>
      <c r="G558" s="40" t="s">
        <v>516</v>
      </c>
      <c r="H558" s="41" t="s">
        <v>40</v>
      </c>
      <c r="I558" s="42" t="s">
        <v>517</v>
      </c>
      <c r="J558" s="43" t="s">
        <v>23</v>
      </c>
      <c r="K558" s="44">
        <v>18</v>
      </c>
      <c r="L558" s="45">
        <v>44747.923003464603</v>
      </c>
      <c r="M558" s="46">
        <v>45720.177904612312</v>
      </c>
      <c r="N558" s="45"/>
      <c r="O558" s="46"/>
    </row>
    <row r="559" spans="1:15" x14ac:dyDescent="0.2">
      <c r="A559" s="11" t="str">
        <f t="shared" si="48"/>
        <v>1323004 - Region Midtjylland5-9 år</v>
      </c>
      <c r="B559" s="12" t="str">
        <f t="shared" si="51"/>
        <v>132300</v>
      </c>
      <c r="C559" s="14">
        <f t="shared" si="49"/>
        <v>0</v>
      </c>
      <c r="D559" s="14">
        <f t="shared" si="50"/>
        <v>0</v>
      </c>
      <c r="E559" s="19" t="str">
        <f t="shared" si="52"/>
        <v>132300 - Ledelse af hovedaktiviteten inden for bygge- og anlægsvirksomhed</v>
      </c>
      <c r="F559" s="19" t="str">
        <f t="shared" si="53"/>
        <v>5-9 år</v>
      </c>
      <c r="G559" s="40" t="s">
        <v>516</v>
      </c>
      <c r="H559" s="41" t="s">
        <v>40</v>
      </c>
      <c r="I559" s="42" t="s">
        <v>517</v>
      </c>
      <c r="J559" s="43" t="s">
        <v>15</v>
      </c>
      <c r="K559" s="44">
        <v>81</v>
      </c>
      <c r="L559" s="45">
        <v>49195.454891093148</v>
      </c>
      <c r="M559" s="46">
        <v>50210.12942016741</v>
      </c>
      <c r="N559" s="45"/>
      <c r="O559" s="46"/>
    </row>
    <row r="560" spans="1:15" x14ac:dyDescent="0.2">
      <c r="A560" s="11" t="str">
        <f t="shared" si="48"/>
        <v>1323004 - Region Midtjylland0-4 år</v>
      </c>
      <c r="B560" s="12" t="str">
        <f t="shared" si="51"/>
        <v>132300</v>
      </c>
      <c r="C560" s="14">
        <f t="shared" si="49"/>
        <v>0</v>
      </c>
      <c r="D560" s="14">
        <f t="shared" si="50"/>
        <v>0</v>
      </c>
      <c r="E560" s="19" t="str">
        <f t="shared" si="52"/>
        <v>132300 - Ledelse af hovedaktiviteten inden for bygge- og anlægsvirksomhed</v>
      </c>
      <c r="F560" s="19" t="str">
        <f t="shared" si="53"/>
        <v>0-4 år</v>
      </c>
      <c r="G560" s="40" t="s">
        <v>516</v>
      </c>
      <c r="H560" s="41" t="s">
        <v>40</v>
      </c>
      <c r="I560" s="42" t="s">
        <v>517</v>
      </c>
      <c r="J560" s="43" t="s">
        <v>16</v>
      </c>
      <c r="K560" s="44">
        <v>53</v>
      </c>
      <c r="L560" s="45">
        <v>43796.6637503487</v>
      </c>
      <c r="M560" s="46">
        <v>44748.25028503318</v>
      </c>
      <c r="N560" s="45"/>
      <c r="O560" s="46"/>
    </row>
    <row r="561" spans="1:15" x14ac:dyDescent="0.2">
      <c r="A561" s="11" t="str">
        <f t="shared" si="48"/>
        <v>1323004 - Region Midtjylland10-14 år</v>
      </c>
      <c r="B561" s="12" t="str">
        <f t="shared" si="51"/>
        <v>132300</v>
      </c>
      <c r="C561" s="14">
        <f t="shared" si="49"/>
        <v>0</v>
      </c>
      <c r="D561" s="14">
        <f t="shared" si="50"/>
        <v>0</v>
      </c>
      <c r="E561" s="19" t="str">
        <f t="shared" si="52"/>
        <v>132300 - Ledelse af hovedaktiviteten inden for bygge- og anlægsvirksomhed</v>
      </c>
      <c r="F561" s="19" t="str">
        <f t="shared" si="53"/>
        <v>10-14 år</v>
      </c>
      <c r="G561" s="40" t="s">
        <v>516</v>
      </c>
      <c r="H561" s="41" t="s">
        <v>40</v>
      </c>
      <c r="I561" s="42" t="s">
        <v>517</v>
      </c>
      <c r="J561" s="43" t="s">
        <v>17</v>
      </c>
      <c r="K561" s="44">
        <v>102</v>
      </c>
      <c r="L561" s="45">
        <v>48394.632127497098</v>
      </c>
      <c r="M561" s="46">
        <v>49438.638321260296</v>
      </c>
      <c r="N561" s="45"/>
      <c r="O561" s="46"/>
    </row>
    <row r="562" spans="1:15" x14ac:dyDescent="0.2">
      <c r="A562" s="11" t="str">
        <f t="shared" si="48"/>
        <v>1323004 - Region Midtjylland15-20 år</v>
      </c>
      <c r="B562" s="12" t="str">
        <f t="shared" si="51"/>
        <v>132300</v>
      </c>
      <c r="C562" s="14">
        <f t="shared" si="49"/>
        <v>0</v>
      </c>
      <c r="D562" s="14">
        <f t="shared" si="50"/>
        <v>0</v>
      </c>
      <c r="E562" s="19" t="str">
        <f t="shared" si="52"/>
        <v>132300 - Ledelse af hovedaktiviteten inden for bygge- og anlægsvirksomhed</v>
      </c>
      <c r="F562" s="19" t="str">
        <f t="shared" si="53"/>
        <v>15-20 år</v>
      </c>
      <c r="G562" s="40" t="s">
        <v>516</v>
      </c>
      <c r="H562" s="41" t="s">
        <v>40</v>
      </c>
      <c r="I562" s="42" t="s">
        <v>517</v>
      </c>
      <c r="J562" s="43" t="s">
        <v>18</v>
      </c>
      <c r="K562" s="44">
        <v>73</v>
      </c>
      <c r="L562" s="45">
        <v>53227.993146642286</v>
      </c>
      <c r="M562" s="46">
        <v>54568.62641643775</v>
      </c>
      <c r="N562" s="45"/>
      <c r="O562" s="46"/>
    </row>
    <row r="563" spans="1:15" x14ac:dyDescent="0.2">
      <c r="A563" s="11" t="str">
        <f t="shared" si="48"/>
        <v>1323004 - Region Midtjylland20-24 år</v>
      </c>
      <c r="B563" s="12" t="str">
        <f t="shared" si="51"/>
        <v>132300</v>
      </c>
      <c r="C563" s="14">
        <f t="shared" si="49"/>
        <v>0</v>
      </c>
      <c r="D563" s="14">
        <f t="shared" si="50"/>
        <v>0</v>
      </c>
      <c r="E563" s="19" t="str">
        <f t="shared" si="52"/>
        <v>132300 - Ledelse af hovedaktiviteten inden for bygge- og anlægsvirksomhed</v>
      </c>
      <c r="F563" s="19" t="str">
        <f t="shared" si="53"/>
        <v>20-24 år</v>
      </c>
      <c r="G563" s="40" t="s">
        <v>516</v>
      </c>
      <c r="H563" s="41" t="s">
        <v>40</v>
      </c>
      <c r="I563" s="42" t="s">
        <v>517</v>
      </c>
      <c r="J563" s="43" t="s">
        <v>19</v>
      </c>
      <c r="K563" s="44">
        <v>85</v>
      </c>
      <c r="L563" s="45">
        <v>58269.689882071048</v>
      </c>
      <c r="M563" s="46">
        <v>59487.725135309229</v>
      </c>
      <c r="N563" s="45"/>
      <c r="O563" s="46"/>
    </row>
    <row r="564" spans="1:15" x14ac:dyDescent="0.2">
      <c r="A564" s="11" t="str">
        <f t="shared" si="48"/>
        <v>1323004 - Region Midtjylland25 år og derover</v>
      </c>
      <c r="B564" s="12" t="str">
        <f t="shared" si="51"/>
        <v>132300</v>
      </c>
      <c r="C564" s="14">
        <f t="shared" si="49"/>
        <v>0</v>
      </c>
      <c r="D564" s="14">
        <f t="shared" si="50"/>
        <v>0</v>
      </c>
      <c r="E564" s="19" t="str">
        <f t="shared" si="52"/>
        <v>132300 - Ledelse af hovedaktiviteten inden for bygge- og anlægsvirksomhed</v>
      </c>
      <c r="F564" s="19" t="str">
        <f t="shared" si="53"/>
        <v>25 år og derover</v>
      </c>
      <c r="G564" s="40" t="s">
        <v>516</v>
      </c>
      <c r="H564" s="41" t="s">
        <v>40</v>
      </c>
      <c r="I564" s="42" t="s">
        <v>517</v>
      </c>
      <c r="J564" s="43" t="s">
        <v>9</v>
      </c>
      <c r="K564" s="44">
        <v>269</v>
      </c>
      <c r="L564" s="45">
        <v>50635.59831903554</v>
      </c>
      <c r="M564" s="46">
        <v>51694.05502176068</v>
      </c>
      <c r="N564" s="45"/>
      <c r="O564" s="46"/>
    </row>
    <row r="565" spans="1:15" x14ac:dyDescent="0.2">
      <c r="A565" s="11" t="str">
        <f t="shared" si="48"/>
        <v>1323004 - Region MidtjyllandAlle uanset erf.</v>
      </c>
      <c r="B565" s="12" t="str">
        <f t="shared" si="51"/>
        <v>132300</v>
      </c>
      <c r="C565" s="14">
        <f t="shared" si="49"/>
        <v>0</v>
      </c>
      <c r="D565" s="14">
        <f t="shared" si="50"/>
        <v>0</v>
      </c>
      <c r="E565" s="19" t="str">
        <f t="shared" si="52"/>
        <v>132300 - Ledelse af hovedaktiviteten inden for bygge- og anlægsvirksomhed</v>
      </c>
      <c r="F565" s="19" t="str">
        <f t="shared" si="53"/>
        <v>Alle uanset erf.</v>
      </c>
      <c r="G565" s="40" t="s">
        <v>516</v>
      </c>
      <c r="H565" s="41" t="s">
        <v>40</v>
      </c>
      <c r="I565" s="42" t="s">
        <v>517</v>
      </c>
      <c r="J565" s="43" t="s">
        <v>10</v>
      </c>
      <c r="K565" s="44">
        <v>663</v>
      </c>
      <c r="L565" s="45">
        <v>49433.470272091792</v>
      </c>
      <c r="M565" s="46">
        <v>50499.887080619395</v>
      </c>
      <c r="N565" s="45"/>
      <c r="O565" s="46"/>
    </row>
    <row r="566" spans="1:15" x14ac:dyDescent="0.2">
      <c r="A566" s="11" t="str">
        <f t="shared" si="48"/>
        <v>1323005 - Region Nordjylland5-9 år</v>
      </c>
      <c r="B566" s="12" t="str">
        <f t="shared" si="51"/>
        <v>132300</v>
      </c>
      <c r="C566" s="14">
        <f t="shared" si="49"/>
        <v>0</v>
      </c>
      <c r="D566" s="14">
        <f t="shared" si="50"/>
        <v>0</v>
      </c>
      <c r="E566" s="19" t="str">
        <f t="shared" si="52"/>
        <v>132300 - Ledelse af hovedaktiviteten inden for bygge- og anlægsvirksomhed</v>
      </c>
      <c r="F566" s="19" t="str">
        <f t="shared" si="53"/>
        <v>5-9 år</v>
      </c>
      <c r="G566" s="40" t="s">
        <v>516</v>
      </c>
      <c r="H566" s="41" t="s">
        <v>40</v>
      </c>
      <c r="I566" s="42" t="s">
        <v>21</v>
      </c>
      <c r="J566" s="43" t="s">
        <v>15</v>
      </c>
      <c r="K566" s="44">
        <v>31</v>
      </c>
      <c r="L566" s="45">
        <v>49035.61856798493</v>
      </c>
      <c r="M566" s="46">
        <v>50093.452613817019</v>
      </c>
      <c r="N566" s="45"/>
      <c r="O566" s="46"/>
    </row>
    <row r="567" spans="1:15" x14ac:dyDescent="0.2">
      <c r="A567" s="11" t="str">
        <f t="shared" si="48"/>
        <v>1323005 - Region Nordjylland0-4 år</v>
      </c>
      <c r="B567" s="12" t="str">
        <f t="shared" si="51"/>
        <v>132300</v>
      </c>
      <c r="C567" s="14">
        <f t="shared" si="49"/>
        <v>0</v>
      </c>
      <c r="D567" s="14">
        <f t="shared" si="50"/>
        <v>0</v>
      </c>
      <c r="E567" s="19" t="str">
        <f t="shared" si="52"/>
        <v>132300 - Ledelse af hovedaktiviteten inden for bygge- og anlægsvirksomhed</v>
      </c>
      <c r="F567" s="19" t="str">
        <f t="shared" si="53"/>
        <v>0-4 år</v>
      </c>
      <c r="G567" s="40" t="s">
        <v>516</v>
      </c>
      <c r="H567" s="41" t="s">
        <v>40</v>
      </c>
      <c r="I567" s="42" t="s">
        <v>21</v>
      </c>
      <c r="J567" s="43" t="s">
        <v>16</v>
      </c>
      <c r="K567" s="44">
        <v>22</v>
      </c>
      <c r="L567" s="45">
        <v>44455.396230256221</v>
      </c>
      <c r="M567" s="46">
        <v>45414.4222000851</v>
      </c>
      <c r="N567" s="45"/>
      <c r="O567" s="46"/>
    </row>
    <row r="568" spans="1:15" x14ac:dyDescent="0.2">
      <c r="A568" s="11" t="str">
        <f t="shared" si="48"/>
        <v>1323005 - Region Nordjylland10-14 år</v>
      </c>
      <c r="B568" s="12" t="str">
        <f t="shared" si="51"/>
        <v>132300</v>
      </c>
      <c r="C568" s="14">
        <f t="shared" si="49"/>
        <v>0</v>
      </c>
      <c r="D568" s="14">
        <f t="shared" si="50"/>
        <v>0</v>
      </c>
      <c r="E568" s="19" t="str">
        <f t="shared" si="52"/>
        <v>132300 - Ledelse af hovedaktiviteten inden for bygge- og anlægsvirksomhed</v>
      </c>
      <c r="F568" s="19" t="str">
        <f t="shared" si="53"/>
        <v>10-14 år</v>
      </c>
      <c r="G568" s="40" t="s">
        <v>516</v>
      </c>
      <c r="H568" s="41" t="s">
        <v>40</v>
      </c>
      <c r="I568" s="42" t="s">
        <v>21</v>
      </c>
      <c r="J568" s="43" t="s">
        <v>17</v>
      </c>
      <c r="K568" s="44">
        <v>28</v>
      </c>
      <c r="L568" s="45">
        <v>47441.363105185759</v>
      </c>
      <c r="M568" s="46">
        <v>48464.804647047196</v>
      </c>
      <c r="N568" s="45"/>
      <c r="O568" s="46"/>
    </row>
    <row r="569" spans="1:15" x14ac:dyDescent="0.2">
      <c r="A569" s="11" t="str">
        <f t="shared" si="48"/>
        <v>1323005 - Region Nordjylland15-20 år</v>
      </c>
      <c r="B569" s="12" t="str">
        <f t="shared" si="51"/>
        <v>132300</v>
      </c>
      <c r="C569" s="14">
        <f t="shared" si="49"/>
        <v>0</v>
      </c>
      <c r="D569" s="14">
        <f t="shared" si="50"/>
        <v>0</v>
      </c>
      <c r="E569" s="19" t="str">
        <f t="shared" si="52"/>
        <v>132300 - Ledelse af hovedaktiviteten inden for bygge- og anlægsvirksomhed</v>
      </c>
      <c r="F569" s="19" t="str">
        <f t="shared" si="53"/>
        <v>15-20 år</v>
      </c>
      <c r="G569" s="40" t="s">
        <v>516</v>
      </c>
      <c r="H569" s="41" t="s">
        <v>40</v>
      </c>
      <c r="I569" s="42" t="s">
        <v>21</v>
      </c>
      <c r="J569" s="43" t="s">
        <v>18</v>
      </c>
      <c r="K569" s="44">
        <v>33</v>
      </c>
      <c r="L569" s="45">
        <v>55714.795452389495</v>
      </c>
      <c r="M569" s="46">
        <v>56916.71783467567</v>
      </c>
      <c r="N569" s="45"/>
      <c r="O569" s="46"/>
    </row>
    <row r="570" spans="1:15" x14ac:dyDescent="0.2">
      <c r="A570" s="11" t="str">
        <f t="shared" si="48"/>
        <v>1323005 - Region Nordjylland20-24 år</v>
      </c>
      <c r="B570" s="12" t="str">
        <f t="shared" si="51"/>
        <v>132300</v>
      </c>
      <c r="C570" s="14">
        <f t="shared" si="49"/>
        <v>0</v>
      </c>
      <c r="D570" s="14">
        <f t="shared" si="50"/>
        <v>0</v>
      </c>
      <c r="E570" s="19" t="str">
        <f t="shared" si="52"/>
        <v>132300 - Ledelse af hovedaktiviteten inden for bygge- og anlægsvirksomhed</v>
      </c>
      <c r="F570" s="19" t="str">
        <f t="shared" si="53"/>
        <v>20-24 år</v>
      </c>
      <c r="G570" s="40" t="s">
        <v>516</v>
      </c>
      <c r="H570" s="41" t="s">
        <v>40</v>
      </c>
      <c r="I570" s="42" t="s">
        <v>21</v>
      </c>
      <c r="J570" s="43" t="s">
        <v>19</v>
      </c>
      <c r="K570" s="44">
        <v>41</v>
      </c>
      <c r="L570" s="45">
        <v>54018.798539118121</v>
      </c>
      <c r="M570" s="46">
        <v>55184.133572679464</v>
      </c>
      <c r="N570" s="45"/>
      <c r="O570" s="46"/>
    </row>
    <row r="571" spans="1:15" x14ac:dyDescent="0.2">
      <c r="A571" s="11" t="str">
        <f t="shared" si="48"/>
        <v>1323005 - Region Nordjylland25 år og derover</v>
      </c>
      <c r="B571" s="12" t="str">
        <f t="shared" si="51"/>
        <v>132300</v>
      </c>
      <c r="C571" s="14">
        <f t="shared" si="49"/>
        <v>0</v>
      </c>
      <c r="D571" s="14">
        <f t="shared" si="50"/>
        <v>0</v>
      </c>
      <c r="E571" s="19" t="str">
        <f t="shared" si="52"/>
        <v>132300 - Ledelse af hovedaktiviteten inden for bygge- og anlægsvirksomhed</v>
      </c>
      <c r="F571" s="19" t="str">
        <f t="shared" si="53"/>
        <v>25 år og derover</v>
      </c>
      <c r="G571" s="40" t="s">
        <v>516</v>
      </c>
      <c r="H571" s="41" t="s">
        <v>40</v>
      </c>
      <c r="I571" s="42" t="s">
        <v>21</v>
      </c>
      <c r="J571" s="43" t="s">
        <v>9</v>
      </c>
      <c r="K571" s="44">
        <v>118</v>
      </c>
      <c r="L571" s="45">
        <v>51675.546897098589</v>
      </c>
      <c r="M571" s="46">
        <v>52790.331505534909</v>
      </c>
      <c r="N571" s="45"/>
      <c r="O571" s="46"/>
    </row>
    <row r="572" spans="1:15" x14ac:dyDescent="0.2">
      <c r="A572" s="11" t="str">
        <f t="shared" si="48"/>
        <v>1323005 - Region NordjyllandAlle uanset erf.</v>
      </c>
      <c r="B572" s="12" t="str">
        <f t="shared" si="51"/>
        <v>132300</v>
      </c>
      <c r="C572" s="14">
        <f t="shared" si="49"/>
        <v>0</v>
      </c>
      <c r="D572" s="14">
        <f t="shared" si="50"/>
        <v>0</v>
      </c>
      <c r="E572" s="19" t="str">
        <f t="shared" si="52"/>
        <v>132300 - Ledelse af hovedaktiviteten inden for bygge- og anlægsvirksomhed</v>
      </c>
      <c r="F572" s="19" t="str">
        <f t="shared" si="53"/>
        <v>Alle uanset erf.</v>
      </c>
      <c r="G572" s="40" t="s">
        <v>516</v>
      </c>
      <c r="H572" s="41" t="s">
        <v>40</v>
      </c>
      <c r="I572" s="42" t="s">
        <v>21</v>
      </c>
      <c r="J572" s="43" t="s">
        <v>10</v>
      </c>
      <c r="K572" s="44">
        <v>273</v>
      </c>
      <c r="L572" s="45">
        <v>49426.857496208235</v>
      </c>
      <c r="M572" s="46">
        <v>50671.753004447703</v>
      </c>
      <c r="N572" s="45"/>
      <c r="O572" s="46"/>
    </row>
    <row r="573" spans="1:15" x14ac:dyDescent="0.2">
      <c r="A573" s="11" t="str">
        <f t="shared" si="48"/>
        <v>1323006 - Alle regionerUnder 1 år</v>
      </c>
      <c r="B573" s="12" t="str">
        <f t="shared" si="51"/>
        <v>132300</v>
      </c>
      <c r="C573" s="14">
        <f t="shared" si="49"/>
        <v>0</v>
      </c>
      <c r="D573" s="14">
        <f t="shared" si="50"/>
        <v>0</v>
      </c>
      <c r="E573" s="19" t="str">
        <f t="shared" si="52"/>
        <v>132300 - Ledelse af hovedaktiviteten inden for bygge- og anlægsvirksomhed</v>
      </c>
      <c r="F573" s="19" t="str">
        <f t="shared" si="53"/>
        <v>Under 1 år</v>
      </c>
      <c r="G573" s="40" t="s">
        <v>516</v>
      </c>
      <c r="H573" s="41" t="s">
        <v>40</v>
      </c>
      <c r="I573" s="42" t="s">
        <v>11</v>
      </c>
      <c r="J573" s="43" t="s">
        <v>13</v>
      </c>
      <c r="K573" s="44">
        <v>54</v>
      </c>
      <c r="L573" s="45">
        <v>43000.28060174131</v>
      </c>
      <c r="M573" s="46">
        <v>43927.915699028599</v>
      </c>
      <c r="N573" s="45"/>
      <c r="O573" s="46"/>
    </row>
    <row r="574" spans="1:15" x14ac:dyDescent="0.2">
      <c r="A574" s="11" t="str">
        <f t="shared" si="48"/>
        <v>1323006 - Alle regioner1 år</v>
      </c>
      <c r="B574" s="12" t="str">
        <f t="shared" si="51"/>
        <v>132300</v>
      </c>
      <c r="C574" s="14">
        <f t="shared" si="49"/>
        <v>0</v>
      </c>
      <c r="D574" s="14">
        <f t="shared" si="50"/>
        <v>0</v>
      </c>
      <c r="E574" s="19" t="str">
        <f t="shared" si="52"/>
        <v>132300 - Ledelse af hovedaktiviteten inden for bygge- og anlægsvirksomhed</v>
      </c>
      <c r="F574" s="19" t="str">
        <f t="shared" si="53"/>
        <v>1 år</v>
      </c>
      <c r="G574" s="40" t="s">
        <v>516</v>
      </c>
      <c r="H574" s="41" t="s">
        <v>40</v>
      </c>
      <c r="I574" s="42" t="s">
        <v>11</v>
      </c>
      <c r="J574" s="43" t="s">
        <v>22</v>
      </c>
      <c r="K574" s="44">
        <v>50</v>
      </c>
      <c r="L574" s="45">
        <v>43790.852298638049</v>
      </c>
      <c r="M574" s="46">
        <v>44742.312565732231</v>
      </c>
      <c r="N574" s="45"/>
      <c r="O574" s="46"/>
    </row>
    <row r="575" spans="1:15" x14ac:dyDescent="0.2">
      <c r="A575" s="11" t="str">
        <f t="shared" si="48"/>
        <v>1323006 - Alle regioner2 år</v>
      </c>
      <c r="B575" s="12" t="str">
        <f t="shared" si="51"/>
        <v>132300</v>
      </c>
      <c r="C575" s="14">
        <f t="shared" si="49"/>
        <v>0</v>
      </c>
      <c r="D575" s="14">
        <f t="shared" si="50"/>
        <v>0</v>
      </c>
      <c r="E575" s="19" t="str">
        <f t="shared" si="52"/>
        <v>132300 - Ledelse af hovedaktiviteten inden for bygge- og anlægsvirksomhed</v>
      </c>
      <c r="F575" s="19" t="str">
        <f t="shared" si="53"/>
        <v>2 år</v>
      </c>
      <c r="G575" s="40" t="s">
        <v>516</v>
      </c>
      <c r="H575" s="41" t="s">
        <v>40</v>
      </c>
      <c r="I575" s="42" t="s">
        <v>11</v>
      </c>
      <c r="J575" s="43" t="s">
        <v>23</v>
      </c>
      <c r="K575" s="44">
        <v>58</v>
      </c>
      <c r="L575" s="45">
        <v>45321.974841870091</v>
      </c>
      <c r="M575" s="46">
        <v>46299.695311442745</v>
      </c>
      <c r="N575" s="45"/>
      <c r="O575" s="46"/>
    </row>
    <row r="576" spans="1:15" x14ac:dyDescent="0.2">
      <c r="A576" s="11" t="str">
        <f t="shared" si="48"/>
        <v>1323006 - Alle regioner3 år</v>
      </c>
      <c r="B576" s="12" t="str">
        <f t="shared" si="51"/>
        <v>132300</v>
      </c>
      <c r="C576" s="14">
        <f t="shared" si="49"/>
        <v>0</v>
      </c>
      <c r="D576" s="14">
        <f t="shared" si="50"/>
        <v>0</v>
      </c>
      <c r="E576" s="19" t="str">
        <f t="shared" si="52"/>
        <v>132300 - Ledelse af hovedaktiviteten inden for bygge- og anlægsvirksomhed</v>
      </c>
      <c r="F576" s="19" t="str">
        <f t="shared" si="53"/>
        <v>3 år</v>
      </c>
      <c r="G576" s="40" t="s">
        <v>516</v>
      </c>
      <c r="H576" s="41" t="s">
        <v>40</v>
      </c>
      <c r="I576" s="42" t="s">
        <v>11</v>
      </c>
      <c r="J576" s="43" t="s">
        <v>14</v>
      </c>
      <c r="K576" s="44">
        <v>52</v>
      </c>
      <c r="L576" s="45">
        <v>47775.361669994571</v>
      </c>
      <c r="M576" s="46">
        <v>48806.008485561775</v>
      </c>
      <c r="N576" s="45"/>
      <c r="O576" s="46"/>
    </row>
    <row r="577" spans="1:15" x14ac:dyDescent="0.2">
      <c r="A577" s="11" t="str">
        <f t="shared" si="48"/>
        <v>1323006 - Alle regioner4 år</v>
      </c>
      <c r="B577" s="12" t="str">
        <f t="shared" si="51"/>
        <v>132300</v>
      </c>
      <c r="C577" s="14">
        <f t="shared" si="49"/>
        <v>0</v>
      </c>
      <c r="D577" s="14">
        <f t="shared" si="50"/>
        <v>0</v>
      </c>
      <c r="E577" s="19" t="str">
        <f t="shared" si="52"/>
        <v>132300 - Ledelse af hovedaktiviteten inden for bygge- og anlægsvirksomhed</v>
      </c>
      <c r="F577" s="19" t="str">
        <f t="shared" si="53"/>
        <v>4 år</v>
      </c>
      <c r="G577" s="40" t="s">
        <v>516</v>
      </c>
      <c r="H577" s="41" t="s">
        <v>40</v>
      </c>
      <c r="I577" s="42" t="s">
        <v>11</v>
      </c>
      <c r="J577" s="43" t="s">
        <v>24</v>
      </c>
      <c r="K577" s="44">
        <v>54</v>
      </c>
      <c r="L577" s="45">
        <v>49097.726438695616</v>
      </c>
      <c r="M577" s="46">
        <v>50156.900323242313</v>
      </c>
      <c r="N577" s="45"/>
      <c r="O577" s="46"/>
    </row>
    <row r="578" spans="1:15" x14ac:dyDescent="0.2">
      <c r="A578" s="11" t="str">
        <f t="shared" ref="A578:A641" si="54">B578&amp;I578&amp;F578</f>
        <v>1323006 - Alle regioner5-9 år</v>
      </c>
      <c r="B578" s="12" t="str">
        <f t="shared" si="51"/>
        <v>132300</v>
      </c>
      <c r="C578" s="14">
        <f t="shared" ref="C578:C641" si="55">N578*1.2</f>
        <v>0</v>
      </c>
      <c r="D578" s="14">
        <f t="shared" ref="D578:D641" si="56">O578*1.2</f>
        <v>0</v>
      </c>
      <c r="E578" s="19" t="str">
        <f t="shared" si="52"/>
        <v>132300 - Ledelse af hovedaktiviteten inden for bygge- og anlægsvirksomhed</v>
      </c>
      <c r="F578" s="19" t="str">
        <f t="shared" si="53"/>
        <v>5-9 år</v>
      </c>
      <c r="G578" s="40" t="s">
        <v>516</v>
      </c>
      <c r="H578" s="41" t="s">
        <v>40</v>
      </c>
      <c r="I578" s="42" t="s">
        <v>11</v>
      </c>
      <c r="J578" s="43" t="s">
        <v>15</v>
      </c>
      <c r="K578" s="44">
        <v>309</v>
      </c>
      <c r="L578" s="45">
        <v>49826.833880670725</v>
      </c>
      <c r="M578" s="46">
        <v>50956.30883422913</v>
      </c>
      <c r="N578" s="45"/>
      <c r="O578" s="46"/>
    </row>
    <row r="579" spans="1:15" x14ac:dyDescent="0.2">
      <c r="A579" s="11" t="str">
        <f t="shared" si="54"/>
        <v>1323006 - Alle regioner0-4 år</v>
      </c>
      <c r="B579" s="12" t="str">
        <f t="shared" ref="B579:B642" si="57">LEFT(E579,6)</f>
        <v>132300</v>
      </c>
      <c r="C579" s="14">
        <f t="shared" si="55"/>
        <v>0</v>
      </c>
      <c r="D579" s="14">
        <f t="shared" si="56"/>
        <v>0</v>
      </c>
      <c r="E579" s="19" t="str">
        <f t="shared" ref="E579:E642" si="58">TRIM(H579)</f>
        <v>132300 - Ledelse af hovedaktiviteten inden for bygge- og anlægsvirksomhed</v>
      </c>
      <c r="F579" s="19" t="str">
        <f t="shared" ref="F579:F642" si="59">MID(J579,6,30)</f>
        <v>0-4 år</v>
      </c>
      <c r="G579" s="40" t="s">
        <v>516</v>
      </c>
      <c r="H579" s="41" t="s">
        <v>40</v>
      </c>
      <c r="I579" s="42" t="s">
        <v>11</v>
      </c>
      <c r="J579" s="43" t="s">
        <v>16</v>
      </c>
      <c r="K579" s="44">
        <v>268</v>
      </c>
      <c r="L579" s="45">
        <v>45320.546232188062</v>
      </c>
      <c r="M579" s="46">
        <v>46298.235882694818</v>
      </c>
      <c r="N579" s="45"/>
      <c r="O579" s="46"/>
    </row>
    <row r="580" spans="1:15" x14ac:dyDescent="0.2">
      <c r="A580" s="11" t="str">
        <f t="shared" si="54"/>
        <v>1323006 - Alle regioner10-14 år</v>
      </c>
      <c r="B580" s="12" t="str">
        <f t="shared" si="57"/>
        <v>132300</v>
      </c>
      <c r="C580" s="14">
        <f t="shared" si="55"/>
        <v>0</v>
      </c>
      <c r="D580" s="14">
        <f t="shared" si="56"/>
        <v>0</v>
      </c>
      <c r="E580" s="19" t="str">
        <f t="shared" si="58"/>
        <v>132300 - Ledelse af hovedaktiviteten inden for bygge- og anlægsvirksomhed</v>
      </c>
      <c r="F580" s="19" t="str">
        <f t="shared" si="59"/>
        <v>10-14 år</v>
      </c>
      <c r="G580" s="40" t="s">
        <v>516</v>
      </c>
      <c r="H580" s="41" t="s">
        <v>40</v>
      </c>
      <c r="I580" s="42" t="s">
        <v>11</v>
      </c>
      <c r="J580" s="43" t="s">
        <v>17</v>
      </c>
      <c r="K580" s="44">
        <v>305</v>
      </c>
      <c r="L580" s="45">
        <v>49744.587566768016</v>
      </c>
      <c r="M580" s="46">
        <v>50825.406872361636</v>
      </c>
      <c r="N580" s="45"/>
      <c r="O580" s="46"/>
    </row>
    <row r="581" spans="1:15" x14ac:dyDescent="0.2">
      <c r="A581" s="11" t="str">
        <f t="shared" si="54"/>
        <v>1323006 - Alle regioner15-20 år</v>
      </c>
      <c r="B581" s="12" t="str">
        <f t="shared" si="57"/>
        <v>132300</v>
      </c>
      <c r="C581" s="14">
        <f t="shared" si="55"/>
        <v>0</v>
      </c>
      <c r="D581" s="14">
        <f t="shared" si="56"/>
        <v>0</v>
      </c>
      <c r="E581" s="19" t="str">
        <f t="shared" si="58"/>
        <v>132300 - Ledelse af hovedaktiviteten inden for bygge- og anlægsvirksomhed</v>
      </c>
      <c r="F581" s="19" t="str">
        <f t="shared" si="59"/>
        <v>15-20 år</v>
      </c>
      <c r="G581" s="40" t="s">
        <v>516</v>
      </c>
      <c r="H581" s="41" t="s">
        <v>40</v>
      </c>
      <c r="I581" s="42" t="s">
        <v>11</v>
      </c>
      <c r="J581" s="43" t="s">
        <v>18</v>
      </c>
      <c r="K581" s="44">
        <v>319</v>
      </c>
      <c r="L581" s="45">
        <v>52097.763462537325</v>
      </c>
      <c r="M581" s="46">
        <v>53186.784403624566</v>
      </c>
      <c r="N581" s="45"/>
      <c r="O581" s="46"/>
    </row>
    <row r="582" spans="1:15" x14ac:dyDescent="0.2">
      <c r="A582" s="11" t="str">
        <f t="shared" si="54"/>
        <v>1323006 - Alle regioner20-24 år</v>
      </c>
      <c r="B582" s="12" t="str">
        <f t="shared" si="57"/>
        <v>132300</v>
      </c>
      <c r="C582" s="14">
        <f t="shared" si="55"/>
        <v>0</v>
      </c>
      <c r="D582" s="14">
        <f t="shared" si="56"/>
        <v>0</v>
      </c>
      <c r="E582" s="19" t="str">
        <f t="shared" si="58"/>
        <v>132300 - Ledelse af hovedaktiviteten inden for bygge- og anlægsvirksomhed</v>
      </c>
      <c r="F582" s="19" t="str">
        <f t="shared" si="59"/>
        <v>20-24 år</v>
      </c>
      <c r="G582" s="40" t="s">
        <v>516</v>
      </c>
      <c r="H582" s="41" t="s">
        <v>40</v>
      </c>
      <c r="I582" s="42" t="s">
        <v>11</v>
      </c>
      <c r="J582" s="43" t="s">
        <v>19</v>
      </c>
      <c r="K582" s="44">
        <v>331</v>
      </c>
      <c r="L582" s="45">
        <v>52637.305669385329</v>
      </c>
      <c r="M582" s="46">
        <v>53780.976145807384</v>
      </c>
      <c r="N582" s="45"/>
      <c r="O582" s="46"/>
    </row>
    <row r="583" spans="1:15" x14ac:dyDescent="0.2">
      <c r="A583" s="11" t="str">
        <f t="shared" si="54"/>
        <v>1323006 - Alle regioner25 år og derover</v>
      </c>
      <c r="B583" s="12" t="str">
        <f t="shared" si="57"/>
        <v>132300</v>
      </c>
      <c r="C583" s="14">
        <f t="shared" si="55"/>
        <v>0</v>
      </c>
      <c r="D583" s="14">
        <f t="shared" si="56"/>
        <v>0</v>
      </c>
      <c r="E583" s="19" t="str">
        <f t="shared" si="58"/>
        <v>132300 - Ledelse af hovedaktiviteten inden for bygge- og anlægsvirksomhed</v>
      </c>
      <c r="F583" s="19" t="str">
        <f t="shared" si="59"/>
        <v>25 år og derover</v>
      </c>
      <c r="G583" s="40" t="s">
        <v>516</v>
      </c>
      <c r="H583" s="41" t="s">
        <v>40</v>
      </c>
      <c r="I583" s="42" t="s">
        <v>11</v>
      </c>
      <c r="J583" s="43" t="s">
        <v>9</v>
      </c>
      <c r="K583" s="44">
        <v>1170</v>
      </c>
      <c r="L583" s="45">
        <v>52656.045897321725</v>
      </c>
      <c r="M583" s="46">
        <v>53791.982583668556</v>
      </c>
      <c r="N583" s="45"/>
      <c r="O583" s="46"/>
    </row>
    <row r="584" spans="1:15" x14ac:dyDescent="0.2">
      <c r="A584" s="11" t="str">
        <f t="shared" si="54"/>
        <v>1323006 - Alle regionerAlle uanset erf.</v>
      </c>
      <c r="B584" s="12" t="str">
        <f t="shared" si="57"/>
        <v>132300</v>
      </c>
      <c r="C584" s="14">
        <f t="shared" si="55"/>
        <v>0</v>
      </c>
      <c r="D584" s="14">
        <f t="shared" si="56"/>
        <v>0</v>
      </c>
      <c r="E584" s="19" t="str">
        <f t="shared" si="58"/>
        <v>132300 - Ledelse af hovedaktiviteten inden for bygge- og anlægsvirksomhed</v>
      </c>
      <c r="F584" s="19" t="str">
        <f t="shared" si="59"/>
        <v>Alle uanset erf.</v>
      </c>
      <c r="G584" s="40" t="s">
        <v>516</v>
      </c>
      <c r="H584" s="41" t="s">
        <v>40</v>
      </c>
      <c r="I584" s="42" t="s">
        <v>11</v>
      </c>
      <c r="J584" s="43" t="s">
        <v>10</v>
      </c>
      <c r="K584" s="44">
        <v>2702</v>
      </c>
      <c r="L584" s="45">
        <v>50924.583751777442</v>
      </c>
      <c r="M584" s="46">
        <v>52016.336202240702</v>
      </c>
      <c r="N584" s="45"/>
      <c r="O584" s="46"/>
    </row>
    <row r="585" spans="1:15" x14ac:dyDescent="0.2">
      <c r="A585" s="11" t="str">
        <f t="shared" si="54"/>
        <v>1324001 - Region HovedstadenUnder 1 år</v>
      </c>
      <c r="B585" s="12" t="str">
        <f t="shared" si="57"/>
        <v>132400</v>
      </c>
      <c r="C585" s="14">
        <f t="shared" si="55"/>
        <v>0</v>
      </c>
      <c r="D585" s="14">
        <f t="shared" si="56"/>
        <v>0</v>
      </c>
      <c r="E585" s="19" t="str">
        <f t="shared" si="58"/>
        <v>132400 - Ledelse af hovedaktiviteten inden for forsyning, distribution o.l.</v>
      </c>
      <c r="F585" s="19" t="str">
        <f t="shared" si="59"/>
        <v>Under 1 år</v>
      </c>
      <c r="G585" s="40" t="s">
        <v>516</v>
      </c>
      <c r="H585" s="41" t="s">
        <v>41</v>
      </c>
      <c r="I585" s="42" t="s">
        <v>8</v>
      </c>
      <c r="J585" s="43" t="s">
        <v>13</v>
      </c>
      <c r="K585" s="44">
        <v>11</v>
      </c>
      <c r="L585" s="45">
        <v>82771.38323987418</v>
      </c>
      <c r="M585" s="46">
        <v>84594.139613251275</v>
      </c>
      <c r="N585" s="45"/>
      <c r="O585" s="46"/>
    </row>
    <row r="586" spans="1:15" x14ac:dyDescent="0.2">
      <c r="A586" s="11" t="str">
        <f t="shared" si="54"/>
        <v>1324001 - Region Hovedstaden5-9 år</v>
      </c>
      <c r="B586" s="12" t="str">
        <f t="shared" si="57"/>
        <v>132400</v>
      </c>
      <c r="C586" s="14">
        <f t="shared" si="55"/>
        <v>0</v>
      </c>
      <c r="D586" s="14">
        <f t="shared" si="56"/>
        <v>0</v>
      </c>
      <c r="E586" s="19" t="str">
        <f t="shared" si="58"/>
        <v>132400 - Ledelse af hovedaktiviteten inden for forsyning, distribution o.l.</v>
      </c>
      <c r="F586" s="19" t="str">
        <f t="shared" si="59"/>
        <v>5-9 år</v>
      </c>
      <c r="G586" s="40" t="s">
        <v>516</v>
      </c>
      <c r="H586" s="41" t="s">
        <v>41</v>
      </c>
      <c r="I586" s="42" t="s">
        <v>8</v>
      </c>
      <c r="J586" s="43" t="s">
        <v>15</v>
      </c>
      <c r="K586" s="44">
        <v>57</v>
      </c>
      <c r="L586" s="45">
        <v>58237.345928277929</v>
      </c>
      <c r="M586" s="46">
        <v>59625.611781204367</v>
      </c>
      <c r="N586" s="45"/>
      <c r="O586" s="46"/>
    </row>
    <row r="587" spans="1:15" x14ac:dyDescent="0.2">
      <c r="A587" s="11" t="str">
        <f t="shared" si="54"/>
        <v>1324001 - Region Hovedstaden0-4 år</v>
      </c>
      <c r="B587" s="12" t="str">
        <f t="shared" si="57"/>
        <v>132400</v>
      </c>
      <c r="C587" s="14">
        <f t="shared" si="55"/>
        <v>0</v>
      </c>
      <c r="D587" s="14">
        <f t="shared" si="56"/>
        <v>0</v>
      </c>
      <c r="E587" s="19" t="str">
        <f t="shared" si="58"/>
        <v>132400 - Ledelse af hovedaktiviteten inden for forsyning, distribution o.l.</v>
      </c>
      <c r="F587" s="19" t="str">
        <f t="shared" si="59"/>
        <v>0-4 år</v>
      </c>
      <c r="G587" s="40" t="s">
        <v>516</v>
      </c>
      <c r="H587" s="41" t="s">
        <v>41</v>
      </c>
      <c r="I587" s="42" t="s">
        <v>8</v>
      </c>
      <c r="J587" s="43" t="s">
        <v>16</v>
      </c>
      <c r="K587" s="44">
        <v>31</v>
      </c>
      <c r="L587" s="45">
        <v>58349.868664800655</v>
      </c>
      <c r="M587" s="46">
        <v>59329.896132536625</v>
      </c>
      <c r="N587" s="45"/>
      <c r="O587" s="46"/>
    </row>
    <row r="588" spans="1:15" x14ac:dyDescent="0.2">
      <c r="A588" s="11" t="str">
        <f t="shared" si="54"/>
        <v>1324001 - Region Hovedstaden10-14 år</v>
      </c>
      <c r="B588" s="12" t="str">
        <f t="shared" si="57"/>
        <v>132400</v>
      </c>
      <c r="C588" s="14">
        <f t="shared" si="55"/>
        <v>0</v>
      </c>
      <c r="D588" s="14">
        <f t="shared" si="56"/>
        <v>0</v>
      </c>
      <c r="E588" s="19" t="str">
        <f t="shared" si="58"/>
        <v>132400 - Ledelse af hovedaktiviteten inden for forsyning, distribution o.l.</v>
      </c>
      <c r="F588" s="19" t="str">
        <f t="shared" si="59"/>
        <v>10-14 år</v>
      </c>
      <c r="G588" s="40" t="s">
        <v>516</v>
      </c>
      <c r="H588" s="41" t="s">
        <v>41</v>
      </c>
      <c r="I588" s="42" t="s">
        <v>8</v>
      </c>
      <c r="J588" s="43" t="s">
        <v>17</v>
      </c>
      <c r="K588" s="44">
        <v>77</v>
      </c>
      <c r="L588" s="45">
        <v>64646.207327452219</v>
      </c>
      <c r="M588" s="46">
        <v>65731.98627289955</v>
      </c>
      <c r="N588" s="45"/>
      <c r="O588" s="46"/>
    </row>
    <row r="589" spans="1:15" x14ac:dyDescent="0.2">
      <c r="A589" s="11" t="str">
        <f t="shared" si="54"/>
        <v>1324001 - Region Hovedstaden15-20 år</v>
      </c>
      <c r="B589" s="12" t="str">
        <f t="shared" si="57"/>
        <v>132400</v>
      </c>
      <c r="C589" s="14">
        <f t="shared" si="55"/>
        <v>0</v>
      </c>
      <c r="D589" s="14">
        <f t="shared" si="56"/>
        <v>0</v>
      </c>
      <c r="E589" s="19" t="str">
        <f t="shared" si="58"/>
        <v>132400 - Ledelse af hovedaktiviteten inden for forsyning, distribution o.l.</v>
      </c>
      <c r="F589" s="19" t="str">
        <f t="shared" si="59"/>
        <v>15-20 år</v>
      </c>
      <c r="G589" s="40" t="s">
        <v>516</v>
      </c>
      <c r="H589" s="41" t="s">
        <v>41</v>
      </c>
      <c r="I589" s="42" t="s">
        <v>8</v>
      </c>
      <c r="J589" s="43" t="s">
        <v>18</v>
      </c>
      <c r="K589" s="44">
        <v>81</v>
      </c>
      <c r="L589" s="45">
        <v>72554.896665280889</v>
      </c>
      <c r="M589" s="46">
        <v>73773.507662662872</v>
      </c>
      <c r="N589" s="45"/>
      <c r="O589" s="46"/>
    </row>
    <row r="590" spans="1:15" x14ac:dyDescent="0.2">
      <c r="A590" s="11" t="str">
        <f t="shared" si="54"/>
        <v>1324001 - Region Hovedstaden20-24 år</v>
      </c>
      <c r="B590" s="12" t="str">
        <f t="shared" si="57"/>
        <v>132400</v>
      </c>
      <c r="C590" s="14">
        <f t="shared" si="55"/>
        <v>0</v>
      </c>
      <c r="D590" s="14">
        <f t="shared" si="56"/>
        <v>0</v>
      </c>
      <c r="E590" s="19" t="str">
        <f t="shared" si="58"/>
        <v>132400 - Ledelse af hovedaktiviteten inden for forsyning, distribution o.l.</v>
      </c>
      <c r="F590" s="19" t="str">
        <f t="shared" si="59"/>
        <v>20-24 år</v>
      </c>
      <c r="G590" s="40" t="s">
        <v>516</v>
      </c>
      <c r="H590" s="41" t="s">
        <v>41</v>
      </c>
      <c r="I590" s="42" t="s">
        <v>8</v>
      </c>
      <c r="J590" s="43" t="s">
        <v>19</v>
      </c>
      <c r="K590" s="44">
        <v>74</v>
      </c>
      <c r="L590" s="45">
        <v>60801.813600037109</v>
      </c>
      <c r="M590" s="46">
        <v>62072.77887504622</v>
      </c>
      <c r="N590" s="45"/>
      <c r="O590" s="46"/>
    </row>
    <row r="591" spans="1:15" x14ac:dyDescent="0.2">
      <c r="A591" s="11" t="str">
        <f t="shared" si="54"/>
        <v>1324001 - Region Hovedstaden25 år og derover</v>
      </c>
      <c r="B591" s="12" t="str">
        <f t="shared" si="57"/>
        <v>132400</v>
      </c>
      <c r="C591" s="14">
        <f t="shared" si="55"/>
        <v>0</v>
      </c>
      <c r="D591" s="14">
        <f t="shared" si="56"/>
        <v>0</v>
      </c>
      <c r="E591" s="19" t="str">
        <f t="shared" si="58"/>
        <v>132400 - Ledelse af hovedaktiviteten inden for forsyning, distribution o.l.</v>
      </c>
      <c r="F591" s="19" t="str">
        <f t="shared" si="59"/>
        <v>25 år og derover</v>
      </c>
      <c r="G591" s="40" t="s">
        <v>516</v>
      </c>
      <c r="H591" s="41" t="s">
        <v>41</v>
      </c>
      <c r="I591" s="42" t="s">
        <v>8</v>
      </c>
      <c r="J591" s="43" t="s">
        <v>9</v>
      </c>
      <c r="K591" s="44">
        <v>251</v>
      </c>
      <c r="L591" s="45">
        <v>59562.641680554545</v>
      </c>
      <c r="M591" s="46">
        <v>60477.425741618375</v>
      </c>
      <c r="N591" s="45"/>
      <c r="O591" s="46"/>
    </row>
    <row r="592" spans="1:15" x14ac:dyDescent="0.2">
      <c r="A592" s="11" t="str">
        <f t="shared" si="54"/>
        <v>1324001 - Region HovedstadenAlle uanset erf.</v>
      </c>
      <c r="B592" s="12" t="str">
        <f t="shared" si="57"/>
        <v>132400</v>
      </c>
      <c r="C592" s="14">
        <f t="shared" si="55"/>
        <v>0</v>
      </c>
      <c r="D592" s="14">
        <f t="shared" si="56"/>
        <v>0</v>
      </c>
      <c r="E592" s="19" t="str">
        <f t="shared" si="58"/>
        <v>132400 - Ledelse af hovedaktiviteten inden for forsyning, distribution o.l.</v>
      </c>
      <c r="F592" s="19" t="str">
        <f t="shared" si="59"/>
        <v>Alle uanset erf.</v>
      </c>
      <c r="G592" s="40" t="s">
        <v>516</v>
      </c>
      <c r="H592" s="41" t="s">
        <v>41</v>
      </c>
      <c r="I592" s="42" t="s">
        <v>8</v>
      </c>
      <c r="J592" s="43" t="s">
        <v>10</v>
      </c>
      <c r="K592" s="44">
        <v>571</v>
      </c>
      <c r="L592" s="45">
        <v>60801.813600037109</v>
      </c>
      <c r="M592" s="46">
        <v>62072.77887504622</v>
      </c>
      <c r="N592" s="45"/>
      <c r="O592" s="46"/>
    </row>
    <row r="593" spans="1:15" x14ac:dyDescent="0.2">
      <c r="A593" s="11" t="str">
        <f t="shared" si="54"/>
        <v>1324002 - Region Sjælland10-14 år</v>
      </c>
      <c r="B593" s="12" t="str">
        <f t="shared" si="57"/>
        <v>132400</v>
      </c>
      <c r="C593" s="14">
        <f t="shared" si="55"/>
        <v>0</v>
      </c>
      <c r="D593" s="14">
        <f t="shared" si="56"/>
        <v>0</v>
      </c>
      <c r="E593" s="19" t="str">
        <f t="shared" si="58"/>
        <v>132400 - Ledelse af hovedaktiviteten inden for forsyning, distribution o.l.</v>
      </c>
      <c r="F593" s="19" t="str">
        <f t="shared" si="59"/>
        <v>10-14 år</v>
      </c>
      <c r="G593" s="40" t="s">
        <v>516</v>
      </c>
      <c r="H593" s="41" t="s">
        <v>41</v>
      </c>
      <c r="I593" s="42" t="s">
        <v>20</v>
      </c>
      <c r="J593" s="43" t="s">
        <v>17</v>
      </c>
      <c r="K593" s="44">
        <v>16</v>
      </c>
      <c r="L593" s="45">
        <v>58717.310791450363</v>
      </c>
      <c r="M593" s="46">
        <v>60011.204002729079</v>
      </c>
      <c r="N593" s="45"/>
      <c r="O593" s="46"/>
    </row>
    <row r="594" spans="1:15" x14ac:dyDescent="0.2">
      <c r="A594" s="11" t="str">
        <f t="shared" si="54"/>
        <v>1324002 - Region Sjælland15-20 år</v>
      </c>
      <c r="B594" s="12" t="str">
        <f t="shared" si="57"/>
        <v>132400</v>
      </c>
      <c r="C594" s="14">
        <f t="shared" si="55"/>
        <v>0</v>
      </c>
      <c r="D594" s="14">
        <f t="shared" si="56"/>
        <v>0</v>
      </c>
      <c r="E594" s="19" t="str">
        <f t="shared" si="58"/>
        <v>132400 - Ledelse af hovedaktiviteten inden for forsyning, distribution o.l.</v>
      </c>
      <c r="F594" s="19" t="str">
        <f t="shared" si="59"/>
        <v>15-20 år</v>
      </c>
      <c r="G594" s="40" t="s">
        <v>516</v>
      </c>
      <c r="H594" s="41" t="s">
        <v>41</v>
      </c>
      <c r="I594" s="42" t="s">
        <v>20</v>
      </c>
      <c r="J594" s="43" t="s">
        <v>18</v>
      </c>
      <c r="K594" s="44">
        <v>22</v>
      </c>
      <c r="L594" s="45">
        <v>66411.764528455256</v>
      </c>
      <c r="M594" s="46">
        <v>67431.739834177628</v>
      </c>
      <c r="N594" s="45"/>
      <c r="O594" s="46"/>
    </row>
    <row r="595" spans="1:15" x14ac:dyDescent="0.2">
      <c r="A595" s="11" t="str">
        <f t="shared" si="54"/>
        <v>1324002 - Region Sjælland20-24 år</v>
      </c>
      <c r="B595" s="12" t="str">
        <f t="shared" si="57"/>
        <v>132400</v>
      </c>
      <c r="C595" s="14">
        <f t="shared" si="55"/>
        <v>0</v>
      </c>
      <c r="D595" s="14">
        <f t="shared" si="56"/>
        <v>0</v>
      </c>
      <c r="E595" s="19" t="str">
        <f t="shared" si="58"/>
        <v>132400 - Ledelse af hovedaktiviteten inden for forsyning, distribution o.l.</v>
      </c>
      <c r="F595" s="19" t="str">
        <f t="shared" si="59"/>
        <v>20-24 år</v>
      </c>
      <c r="G595" s="40" t="s">
        <v>516</v>
      </c>
      <c r="H595" s="41" t="s">
        <v>41</v>
      </c>
      <c r="I595" s="42" t="s">
        <v>20</v>
      </c>
      <c r="J595" s="43" t="s">
        <v>19</v>
      </c>
      <c r="K595" s="44">
        <v>39</v>
      </c>
      <c r="L595" s="45">
        <v>66660.3816147998</v>
      </c>
      <c r="M595" s="46">
        <v>67684.175269431464</v>
      </c>
      <c r="N595" s="45"/>
      <c r="O595" s="46"/>
    </row>
    <row r="596" spans="1:15" x14ac:dyDescent="0.2">
      <c r="A596" s="11" t="str">
        <f t="shared" si="54"/>
        <v>1324002 - Region Sjælland25 år og derover</v>
      </c>
      <c r="B596" s="12" t="str">
        <f t="shared" si="57"/>
        <v>132400</v>
      </c>
      <c r="C596" s="14">
        <f t="shared" si="55"/>
        <v>0</v>
      </c>
      <c r="D596" s="14">
        <f t="shared" si="56"/>
        <v>0</v>
      </c>
      <c r="E596" s="19" t="str">
        <f t="shared" si="58"/>
        <v>132400 - Ledelse af hovedaktiviteten inden for forsyning, distribution o.l.</v>
      </c>
      <c r="F596" s="19" t="str">
        <f t="shared" si="59"/>
        <v>25 år og derover</v>
      </c>
      <c r="G596" s="40" t="s">
        <v>516</v>
      </c>
      <c r="H596" s="41" t="s">
        <v>41</v>
      </c>
      <c r="I596" s="42" t="s">
        <v>20</v>
      </c>
      <c r="J596" s="43" t="s">
        <v>9</v>
      </c>
      <c r="K596" s="44">
        <v>128</v>
      </c>
      <c r="L596" s="45">
        <v>46475.540580269386</v>
      </c>
      <c r="M596" s="46">
        <v>47413.673992582517</v>
      </c>
      <c r="N596" s="45"/>
      <c r="O596" s="46"/>
    </row>
    <row r="597" spans="1:15" x14ac:dyDescent="0.2">
      <c r="A597" s="11" t="str">
        <f t="shared" si="54"/>
        <v>1324002 - Region SjællandAlle uanset erf.</v>
      </c>
      <c r="B597" s="12" t="str">
        <f t="shared" si="57"/>
        <v>132400</v>
      </c>
      <c r="C597" s="14">
        <f t="shared" si="55"/>
        <v>0</v>
      </c>
      <c r="D597" s="14">
        <f t="shared" si="56"/>
        <v>0</v>
      </c>
      <c r="E597" s="19" t="str">
        <f t="shared" si="58"/>
        <v>132400 - Ledelse af hovedaktiviteten inden for forsyning, distribution o.l.</v>
      </c>
      <c r="F597" s="19" t="str">
        <f t="shared" si="59"/>
        <v>Alle uanset erf.</v>
      </c>
      <c r="G597" s="40" t="s">
        <v>516</v>
      </c>
      <c r="H597" s="41" t="s">
        <v>41</v>
      </c>
      <c r="I597" s="42" t="s">
        <v>20</v>
      </c>
      <c r="J597" s="43" t="s">
        <v>10</v>
      </c>
      <c r="K597" s="44">
        <v>221</v>
      </c>
      <c r="L597" s="45">
        <v>50102.323680573441</v>
      </c>
      <c r="M597" s="46">
        <v>51053.392369737543</v>
      </c>
      <c r="N597" s="45"/>
      <c r="O597" s="46"/>
    </row>
    <row r="598" spans="1:15" x14ac:dyDescent="0.2">
      <c r="A598" s="11" t="str">
        <f t="shared" si="54"/>
        <v>1324003 - Region Syddanmark5-9 år</v>
      </c>
      <c r="B598" s="12" t="str">
        <f t="shared" si="57"/>
        <v>132400</v>
      </c>
      <c r="C598" s="14">
        <f t="shared" si="55"/>
        <v>0</v>
      </c>
      <c r="D598" s="14">
        <f t="shared" si="56"/>
        <v>0</v>
      </c>
      <c r="E598" s="19" t="str">
        <f t="shared" si="58"/>
        <v>132400 - Ledelse af hovedaktiviteten inden for forsyning, distribution o.l.</v>
      </c>
      <c r="F598" s="19" t="str">
        <f t="shared" si="59"/>
        <v>5-9 år</v>
      </c>
      <c r="G598" s="40" t="s">
        <v>516</v>
      </c>
      <c r="H598" s="41" t="s">
        <v>41</v>
      </c>
      <c r="I598" s="42" t="s">
        <v>544</v>
      </c>
      <c r="J598" s="43" t="s">
        <v>15</v>
      </c>
      <c r="K598" s="44">
        <v>41</v>
      </c>
      <c r="L598" s="45">
        <v>55631.8461334721</v>
      </c>
      <c r="M598" s="46">
        <v>56687.879129371955</v>
      </c>
      <c r="N598" s="45"/>
      <c r="O598" s="46"/>
    </row>
    <row r="599" spans="1:15" x14ac:dyDescent="0.2">
      <c r="A599" s="11" t="str">
        <f t="shared" si="54"/>
        <v>1324003 - Region Syddanmark0-4 år</v>
      </c>
      <c r="B599" s="12" t="str">
        <f t="shared" si="57"/>
        <v>132400</v>
      </c>
      <c r="C599" s="14">
        <f t="shared" si="55"/>
        <v>0</v>
      </c>
      <c r="D599" s="14">
        <f t="shared" si="56"/>
        <v>0</v>
      </c>
      <c r="E599" s="19" t="str">
        <f t="shared" si="58"/>
        <v>132400 - Ledelse af hovedaktiviteten inden for forsyning, distribution o.l.</v>
      </c>
      <c r="F599" s="19" t="str">
        <f t="shared" si="59"/>
        <v>0-4 år</v>
      </c>
      <c r="G599" s="40" t="s">
        <v>516</v>
      </c>
      <c r="H599" s="41" t="s">
        <v>41</v>
      </c>
      <c r="I599" s="42" t="s">
        <v>544</v>
      </c>
      <c r="J599" s="43" t="s">
        <v>16</v>
      </c>
      <c r="K599" s="44">
        <v>19</v>
      </c>
      <c r="L599" s="45">
        <v>61768.511667337778</v>
      </c>
      <c r="M599" s="46">
        <v>63251.975160562957</v>
      </c>
      <c r="N599" s="45"/>
      <c r="O599" s="46"/>
    </row>
    <row r="600" spans="1:15" x14ac:dyDescent="0.2">
      <c r="A600" s="11" t="str">
        <f t="shared" si="54"/>
        <v>1324003 - Region Syddanmark10-14 år</v>
      </c>
      <c r="B600" s="12" t="str">
        <f t="shared" si="57"/>
        <v>132400</v>
      </c>
      <c r="C600" s="14">
        <f t="shared" si="55"/>
        <v>0</v>
      </c>
      <c r="D600" s="14">
        <f t="shared" si="56"/>
        <v>0</v>
      </c>
      <c r="E600" s="19" t="str">
        <f t="shared" si="58"/>
        <v>132400 - Ledelse af hovedaktiviteten inden for forsyning, distribution o.l.</v>
      </c>
      <c r="F600" s="19" t="str">
        <f t="shared" si="59"/>
        <v>10-14 år</v>
      </c>
      <c r="G600" s="40" t="s">
        <v>516</v>
      </c>
      <c r="H600" s="41" t="s">
        <v>41</v>
      </c>
      <c r="I600" s="42" t="s">
        <v>544</v>
      </c>
      <c r="J600" s="43" t="s">
        <v>17</v>
      </c>
      <c r="K600" s="44">
        <v>53</v>
      </c>
      <c r="L600" s="45">
        <v>77798.59376752736</v>
      </c>
      <c r="M600" s="46">
        <v>79105.276380326512</v>
      </c>
      <c r="N600" s="45"/>
      <c r="O600" s="46"/>
    </row>
    <row r="601" spans="1:15" x14ac:dyDescent="0.2">
      <c r="A601" s="11" t="str">
        <f t="shared" si="54"/>
        <v>1324003 - Region Syddanmark15-20 år</v>
      </c>
      <c r="B601" s="12" t="str">
        <f t="shared" si="57"/>
        <v>132400</v>
      </c>
      <c r="C601" s="14">
        <f t="shared" si="55"/>
        <v>0</v>
      </c>
      <c r="D601" s="14">
        <f t="shared" si="56"/>
        <v>0</v>
      </c>
      <c r="E601" s="19" t="str">
        <f t="shared" si="58"/>
        <v>132400 - Ledelse af hovedaktiviteten inden for forsyning, distribution o.l.</v>
      </c>
      <c r="F601" s="19" t="str">
        <f t="shared" si="59"/>
        <v>15-20 år</v>
      </c>
      <c r="G601" s="40" t="s">
        <v>516</v>
      </c>
      <c r="H601" s="41" t="s">
        <v>41</v>
      </c>
      <c r="I601" s="42" t="s">
        <v>544</v>
      </c>
      <c r="J601" s="43" t="s">
        <v>18</v>
      </c>
      <c r="K601" s="44">
        <v>77</v>
      </c>
      <c r="L601" s="45">
        <v>72391.247226330815</v>
      </c>
      <c r="M601" s="46">
        <v>73986.458963374243</v>
      </c>
      <c r="N601" s="45"/>
      <c r="O601" s="46"/>
    </row>
    <row r="602" spans="1:15" x14ac:dyDescent="0.2">
      <c r="A602" s="11" t="str">
        <f t="shared" si="54"/>
        <v>1324003 - Region Syddanmark20-24 år</v>
      </c>
      <c r="B602" s="12" t="str">
        <f t="shared" si="57"/>
        <v>132400</v>
      </c>
      <c r="C602" s="14">
        <f t="shared" si="55"/>
        <v>0</v>
      </c>
      <c r="D602" s="14">
        <f t="shared" si="56"/>
        <v>0</v>
      </c>
      <c r="E602" s="19" t="str">
        <f t="shared" si="58"/>
        <v>132400 - Ledelse af hovedaktiviteten inden for forsyning, distribution o.l.</v>
      </c>
      <c r="F602" s="19" t="str">
        <f t="shared" si="59"/>
        <v>20-24 år</v>
      </c>
      <c r="G602" s="40" t="s">
        <v>516</v>
      </c>
      <c r="H602" s="41" t="s">
        <v>41</v>
      </c>
      <c r="I602" s="42" t="s">
        <v>544</v>
      </c>
      <c r="J602" s="43" t="s">
        <v>19</v>
      </c>
      <c r="K602" s="44">
        <v>66</v>
      </c>
      <c r="L602" s="45">
        <v>66630.45371342932</v>
      </c>
      <c r="M602" s="46">
        <v>68098.72074681634</v>
      </c>
      <c r="N602" s="45"/>
      <c r="O602" s="46"/>
    </row>
    <row r="603" spans="1:15" x14ac:dyDescent="0.2">
      <c r="A603" s="11" t="str">
        <f t="shared" si="54"/>
        <v>1324003 - Region Syddanmark25 år og derover</v>
      </c>
      <c r="B603" s="12" t="str">
        <f t="shared" si="57"/>
        <v>132400</v>
      </c>
      <c r="C603" s="14">
        <f t="shared" si="55"/>
        <v>0</v>
      </c>
      <c r="D603" s="14">
        <f t="shared" si="56"/>
        <v>0</v>
      </c>
      <c r="E603" s="19" t="str">
        <f t="shared" si="58"/>
        <v>132400 - Ledelse af hovedaktiviteten inden for forsyning, distribution o.l.</v>
      </c>
      <c r="F603" s="19" t="str">
        <f t="shared" si="59"/>
        <v>25 år og derover</v>
      </c>
      <c r="G603" s="40" t="s">
        <v>516</v>
      </c>
      <c r="H603" s="41" t="s">
        <v>41</v>
      </c>
      <c r="I603" s="42" t="s">
        <v>544</v>
      </c>
      <c r="J603" s="43" t="s">
        <v>9</v>
      </c>
      <c r="K603" s="44">
        <v>262</v>
      </c>
      <c r="L603" s="45">
        <v>49679.335279054569</v>
      </c>
      <c r="M603" s="46">
        <v>50923.527299262561</v>
      </c>
      <c r="N603" s="45"/>
      <c r="O603" s="46"/>
    </row>
    <row r="604" spans="1:15" x14ac:dyDescent="0.2">
      <c r="A604" s="11" t="str">
        <f t="shared" si="54"/>
        <v>1324003 - Region SyddanmarkAlle uanset erf.</v>
      </c>
      <c r="B604" s="12" t="str">
        <f t="shared" si="57"/>
        <v>132400</v>
      </c>
      <c r="C604" s="14">
        <f t="shared" si="55"/>
        <v>0</v>
      </c>
      <c r="D604" s="14">
        <f t="shared" si="56"/>
        <v>0</v>
      </c>
      <c r="E604" s="19" t="str">
        <f t="shared" si="58"/>
        <v>132400 - Ledelse af hovedaktiviteten inden for forsyning, distribution o.l.</v>
      </c>
      <c r="F604" s="19" t="str">
        <f t="shared" si="59"/>
        <v>Alle uanset erf.</v>
      </c>
      <c r="G604" s="40" t="s">
        <v>516</v>
      </c>
      <c r="H604" s="41" t="s">
        <v>41</v>
      </c>
      <c r="I604" s="42" t="s">
        <v>544</v>
      </c>
      <c r="J604" s="43" t="s">
        <v>10</v>
      </c>
      <c r="K604" s="44">
        <v>518</v>
      </c>
      <c r="L604" s="45">
        <v>57061.260838943039</v>
      </c>
      <c r="M604" s="46">
        <v>58219.89428403147</v>
      </c>
      <c r="N604" s="45"/>
      <c r="O604" s="46"/>
    </row>
    <row r="605" spans="1:15" x14ac:dyDescent="0.2">
      <c r="A605" s="11" t="str">
        <f t="shared" si="54"/>
        <v>1324004 - Region Midtjylland5-9 år</v>
      </c>
      <c r="B605" s="12" t="str">
        <f t="shared" si="57"/>
        <v>132400</v>
      </c>
      <c r="C605" s="14">
        <f t="shared" si="55"/>
        <v>0</v>
      </c>
      <c r="D605" s="14">
        <f t="shared" si="56"/>
        <v>0</v>
      </c>
      <c r="E605" s="19" t="str">
        <f t="shared" si="58"/>
        <v>132400 - Ledelse af hovedaktiviteten inden for forsyning, distribution o.l.</v>
      </c>
      <c r="F605" s="19" t="str">
        <f t="shared" si="59"/>
        <v>5-9 år</v>
      </c>
      <c r="G605" s="40" t="s">
        <v>516</v>
      </c>
      <c r="H605" s="41" t="s">
        <v>41</v>
      </c>
      <c r="I605" s="42" t="s">
        <v>517</v>
      </c>
      <c r="J605" s="43" t="s">
        <v>15</v>
      </c>
      <c r="K605" s="44">
        <v>29</v>
      </c>
      <c r="L605" s="45">
        <v>50261.833569855116</v>
      </c>
      <c r="M605" s="46">
        <v>51495.091984569801</v>
      </c>
      <c r="N605" s="45"/>
      <c r="O605" s="46"/>
    </row>
    <row r="606" spans="1:15" x14ac:dyDescent="0.2">
      <c r="A606" s="11" t="str">
        <f t="shared" si="54"/>
        <v>1324004 - Region Midtjylland0-4 år</v>
      </c>
      <c r="B606" s="12" t="str">
        <f t="shared" si="57"/>
        <v>132400</v>
      </c>
      <c r="C606" s="14">
        <f t="shared" si="55"/>
        <v>0</v>
      </c>
      <c r="D606" s="14">
        <f t="shared" si="56"/>
        <v>0</v>
      </c>
      <c r="E606" s="19" t="str">
        <f t="shared" si="58"/>
        <v>132400 - Ledelse af hovedaktiviteten inden for forsyning, distribution o.l.</v>
      </c>
      <c r="F606" s="19" t="str">
        <f t="shared" si="59"/>
        <v>0-4 år</v>
      </c>
      <c r="G606" s="40" t="s">
        <v>516</v>
      </c>
      <c r="H606" s="41" t="s">
        <v>41</v>
      </c>
      <c r="I606" s="42" t="s">
        <v>517</v>
      </c>
      <c r="J606" s="43" t="s">
        <v>16</v>
      </c>
      <c r="K606" s="44">
        <v>15</v>
      </c>
      <c r="L606" s="45">
        <v>49488.783075814288</v>
      </c>
      <c r="M606" s="46">
        <v>50578.604113366571</v>
      </c>
      <c r="N606" s="45"/>
      <c r="O606" s="46"/>
    </row>
    <row r="607" spans="1:15" x14ac:dyDescent="0.2">
      <c r="A607" s="11" t="str">
        <f t="shared" si="54"/>
        <v>1324004 - Region Midtjylland10-14 år</v>
      </c>
      <c r="B607" s="12" t="str">
        <f t="shared" si="57"/>
        <v>132400</v>
      </c>
      <c r="C607" s="14">
        <f t="shared" si="55"/>
        <v>0</v>
      </c>
      <c r="D607" s="14">
        <f t="shared" si="56"/>
        <v>0</v>
      </c>
      <c r="E607" s="19" t="str">
        <f t="shared" si="58"/>
        <v>132400 - Ledelse af hovedaktiviteten inden for forsyning, distribution o.l.</v>
      </c>
      <c r="F607" s="19" t="str">
        <f t="shared" si="59"/>
        <v>10-14 år</v>
      </c>
      <c r="G607" s="40" t="s">
        <v>516</v>
      </c>
      <c r="H607" s="41" t="s">
        <v>41</v>
      </c>
      <c r="I607" s="42" t="s">
        <v>517</v>
      </c>
      <c r="J607" s="43" t="s">
        <v>17</v>
      </c>
      <c r="K607" s="44">
        <v>38</v>
      </c>
      <c r="L607" s="45">
        <v>43803.870669561373</v>
      </c>
      <c r="M607" s="46">
        <v>44878.672129504725</v>
      </c>
      <c r="N607" s="45"/>
      <c r="O607" s="46"/>
    </row>
    <row r="608" spans="1:15" x14ac:dyDescent="0.2">
      <c r="A608" s="11" t="str">
        <f t="shared" si="54"/>
        <v>1324004 - Region Midtjylland15-20 år</v>
      </c>
      <c r="B608" s="12" t="str">
        <f t="shared" si="57"/>
        <v>132400</v>
      </c>
      <c r="C608" s="14">
        <f t="shared" si="55"/>
        <v>0</v>
      </c>
      <c r="D608" s="14">
        <f t="shared" si="56"/>
        <v>0</v>
      </c>
      <c r="E608" s="19" t="str">
        <f t="shared" si="58"/>
        <v>132400 - Ledelse af hovedaktiviteten inden for forsyning, distribution o.l.</v>
      </c>
      <c r="F608" s="19" t="str">
        <f t="shared" si="59"/>
        <v>15-20 år</v>
      </c>
      <c r="G608" s="40" t="s">
        <v>516</v>
      </c>
      <c r="H608" s="41" t="s">
        <v>41</v>
      </c>
      <c r="I608" s="42" t="s">
        <v>517</v>
      </c>
      <c r="J608" s="43" t="s">
        <v>18</v>
      </c>
      <c r="K608" s="44">
        <v>42</v>
      </c>
      <c r="L608" s="45">
        <v>51922.71526654905</v>
      </c>
      <c r="M608" s="46">
        <v>53196.726200278914</v>
      </c>
      <c r="N608" s="45"/>
      <c r="O608" s="46"/>
    </row>
    <row r="609" spans="1:15" x14ac:dyDescent="0.2">
      <c r="A609" s="11" t="str">
        <f t="shared" si="54"/>
        <v>1324004 - Region Midtjylland20-24 år</v>
      </c>
      <c r="B609" s="12" t="str">
        <f t="shared" si="57"/>
        <v>132400</v>
      </c>
      <c r="C609" s="14">
        <f t="shared" si="55"/>
        <v>0</v>
      </c>
      <c r="D609" s="14">
        <f t="shared" si="56"/>
        <v>0</v>
      </c>
      <c r="E609" s="19" t="str">
        <f t="shared" si="58"/>
        <v>132400 - Ledelse af hovedaktiviteten inden for forsyning, distribution o.l.</v>
      </c>
      <c r="F609" s="19" t="str">
        <f t="shared" si="59"/>
        <v>20-24 år</v>
      </c>
      <c r="G609" s="40" t="s">
        <v>516</v>
      </c>
      <c r="H609" s="41" t="s">
        <v>41</v>
      </c>
      <c r="I609" s="42" t="s">
        <v>517</v>
      </c>
      <c r="J609" s="43" t="s">
        <v>19</v>
      </c>
      <c r="K609" s="44">
        <v>57</v>
      </c>
      <c r="L609" s="45">
        <v>49407.7910937216</v>
      </c>
      <c r="M609" s="46">
        <v>50166.613377449554</v>
      </c>
      <c r="N609" s="45"/>
      <c r="O609" s="46"/>
    </row>
    <row r="610" spans="1:15" x14ac:dyDescent="0.2">
      <c r="A610" s="11" t="str">
        <f t="shared" si="54"/>
        <v>1324004 - Region Midtjylland25 år og derover</v>
      </c>
      <c r="B610" s="12" t="str">
        <f t="shared" si="57"/>
        <v>132400</v>
      </c>
      <c r="C610" s="14">
        <f t="shared" si="55"/>
        <v>0</v>
      </c>
      <c r="D610" s="14">
        <f t="shared" si="56"/>
        <v>0</v>
      </c>
      <c r="E610" s="19" t="str">
        <f t="shared" si="58"/>
        <v>132400 - Ledelse af hovedaktiviteten inden for forsyning, distribution o.l.</v>
      </c>
      <c r="F610" s="19" t="str">
        <f t="shared" si="59"/>
        <v>25 år og derover</v>
      </c>
      <c r="G610" s="40" t="s">
        <v>516</v>
      </c>
      <c r="H610" s="41" t="s">
        <v>41</v>
      </c>
      <c r="I610" s="42" t="s">
        <v>517</v>
      </c>
      <c r="J610" s="43" t="s">
        <v>9</v>
      </c>
      <c r="K610" s="44">
        <v>268</v>
      </c>
      <c r="L610" s="45">
        <v>50468.562518426326</v>
      </c>
      <c r="M610" s="46">
        <v>51580.686516364862</v>
      </c>
      <c r="N610" s="45"/>
      <c r="O610" s="46"/>
    </row>
    <row r="611" spans="1:15" x14ac:dyDescent="0.2">
      <c r="A611" s="11" t="str">
        <f t="shared" si="54"/>
        <v>1324004 - Region MidtjyllandAlle uanset erf.</v>
      </c>
      <c r="B611" s="12" t="str">
        <f t="shared" si="57"/>
        <v>132400</v>
      </c>
      <c r="C611" s="14">
        <f t="shared" si="55"/>
        <v>0</v>
      </c>
      <c r="D611" s="14">
        <f t="shared" si="56"/>
        <v>0</v>
      </c>
      <c r="E611" s="19" t="str">
        <f t="shared" si="58"/>
        <v>132400 - Ledelse af hovedaktiviteten inden for forsyning, distribution o.l.</v>
      </c>
      <c r="F611" s="19" t="str">
        <f t="shared" si="59"/>
        <v>Alle uanset erf.</v>
      </c>
      <c r="G611" s="40" t="s">
        <v>516</v>
      </c>
      <c r="H611" s="41" t="s">
        <v>41</v>
      </c>
      <c r="I611" s="42" t="s">
        <v>517</v>
      </c>
      <c r="J611" s="43" t="s">
        <v>10</v>
      </c>
      <c r="K611" s="44">
        <v>449</v>
      </c>
      <c r="L611" s="45">
        <v>50588.376986808573</v>
      </c>
      <c r="M611" s="46">
        <v>51636.051015632656</v>
      </c>
      <c r="N611" s="45"/>
      <c r="O611" s="46"/>
    </row>
    <row r="612" spans="1:15" x14ac:dyDescent="0.2">
      <c r="A612" s="11" t="str">
        <f t="shared" si="54"/>
        <v>1324005 - Region Nordjylland10-14 år</v>
      </c>
      <c r="B612" s="12" t="str">
        <f t="shared" si="57"/>
        <v>132400</v>
      </c>
      <c r="C612" s="14">
        <f t="shared" si="55"/>
        <v>0</v>
      </c>
      <c r="D612" s="14">
        <f t="shared" si="56"/>
        <v>0</v>
      </c>
      <c r="E612" s="19" t="str">
        <f t="shared" si="58"/>
        <v>132400 - Ledelse af hovedaktiviteten inden for forsyning, distribution o.l.</v>
      </c>
      <c r="F612" s="19" t="str">
        <f t="shared" si="59"/>
        <v>10-14 år</v>
      </c>
      <c r="G612" s="40" t="s">
        <v>516</v>
      </c>
      <c r="H612" s="41" t="s">
        <v>41</v>
      </c>
      <c r="I612" s="42" t="s">
        <v>21</v>
      </c>
      <c r="J612" s="43" t="s">
        <v>17</v>
      </c>
      <c r="K612" s="44">
        <v>13</v>
      </c>
      <c r="L612" s="45">
        <v>44866.502909965035</v>
      </c>
      <c r="M612" s="46">
        <v>45855.18006064737</v>
      </c>
      <c r="N612" s="45"/>
      <c r="O612" s="46"/>
    </row>
    <row r="613" spans="1:15" x14ac:dyDescent="0.2">
      <c r="A613" s="11" t="str">
        <f t="shared" si="54"/>
        <v>1324005 - Region Nordjylland15-20 år</v>
      </c>
      <c r="B613" s="12" t="str">
        <f t="shared" si="57"/>
        <v>132400</v>
      </c>
      <c r="C613" s="14">
        <f t="shared" si="55"/>
        <v>0</v>
      </c>
      <c r="D613" s="14">
        <f t="shared" si="56"/>
        <v>0</v>
      </c>
      <c r="E613" s="19" t="str">
        <f t="shared" si="58"/>
        <v>132400 - Ledelse af hovedaktiviteten inden for forsyning, distribution o.l.</v>
      </c>
      <c r="F613" s="19" t="str">
        <f t="shared" si="59"/>
        <v>15-20 år</v>
      </c>
      <c r="G613" s="40" t="s">
        <v>516</v>
      </c>
      <c r="H613" s="41" t="s">
        <v>41</v>
      </c>
      <c r="I613" s="42" t="s">
        <v>21</v>
      </c>
      <c r="J613" s="43" t="s">
        <v>18</v>
      </c>
      <c r="K613" s="44">
        <v>21</v>
      </c>
      <c r="L613" s="45">
        <v>49470.29552118932</v>
      </c>
      <c r="M613" s="46">
        <v>50560.421732217001</v>
      </c>
      <c r="N613" s="45"/>
      <c r="O613" s="46"/>
    </row>
    <row r="614" spans="1:15" x14ac:dyDescent="0.2">
      <c r="A614" s="11" t="str">
        <f t="shared" si="54"/>
        <v>1324005 - Region Nordjylland20-24 år</v>
      </c>
      <c r="B614" s="12" t="str">
        <f t="shared" si="57"/>
        <v>132400</v>
      </c>
      <c r="C614" s="14">
        <f t="shared" si="55"/>
        <v>0</v>
      </c>
      <c r="D614" s="14">
        <f t="shared" si="56"/>
        <v>0</v>
      </c>
      <c r="E614" s="19" t="str">
        <f t="shared" si="58"/>
        <v>132400 - Ledelse af hovedaktiviteten inden for forsyning, distribution o.l.</v>
      </c>
      <c r="F614" s="19" t="str">
        <f t="shared" si="59"/>
        <v>20-24 år</v>
      </c>
      <c r="G614" s="40" t="s">
        <v>516</v>
      </c>
      <c r="H614" s="41" t="s">
        <v>41</v>
      </c>
      <c r="I614" s="42" t="s">
        <v>21</v>
      </c>
      <c r="J614" s="43" t="s">
        <v>19</v>
      </c>
      <c r="K614" s="44">
        <v>26</v>
      </c>
      <c r="L614" s="45">
        <v>49008.351299620605</v>
      </c>
      <c r="M614" s="46">
        <v>50185.360394605574</v>
      </c>
      <c r="N614" s="45"/>
      <c r="O614" s="46"/>
    </row>
    <row r="615" spans="1:15" x14ac:dyDescent="0.2">
      <c r="A615" s="11" t="str">
        <f t="shared" si="54"/>
        <v>1324005 - Region Nordjylland25 år og derover</v>
      </c>
      <c r="B615" s="12" t="str">
        <f t="shared" si="57"/>
        <v>132400</v>
      </c>
      <c r="C615" s="14">
        <f t="shared" si="55"/>
        <v>0</v>
      </c>
      <c r="D615" s="14">
        <f t="shared" si="56"/>
        <v>0</v>
      </c>
      <c r="E615" s="19" t="str">
        <f t="shared" si="58"/>
        <v>132400 - Ledelse af hovedaktiviteten inden for forsyning, distribution o.l.</v>
      </c>
      <c r="F615" s="19" t="str">
        <f t="shared" si="59"/>
        <v>25 år og derover</v>
      </c>
      <c r="G615" s="40" t="s">
        <v>516</v>
      </c>
      <c r="H615" s="41" t="s">
        <v>41</v>
      </c>
      <c r="I615" s="42" t="s">
        <v>21</v>
      </c>
      <c r="J615" s="43" t="s">
        <v>9</v>
      </c>
      <c r="K615" s="44">
        <v>99</v>
      </c>
      <c r="L615" s="45">
        <v>47586.270905981568</v>
      </c>
      <c r="M615" s="46">
        <v>48649.813448399174</v>
      </c>
      <c r="N615" s="45"/>
      <c r="O615" s="46"/>
    </row>
    <row r="616" spans="1:15" x14ac:dyDescent="0.2">
      <c r="A616" s="11" t="str">
        <f t="shared" si="54"/>
        <v>1324005 - Region NordjyllandAlle uanset erf.</v>
      </c>
      <c r="B616" s="12" t="str">
        <f t="shared" si="57"/>
        <v>132400</v>
      </c>
      <c r="C616" s="14">
        <f t="shared" si="55"/>
        <v>0</v>
      </c>
      <c r="D616" s="14">
        <f t="shared" si="56"/>
        <v>0</v>
      </c>
      <c r="E616" s="19" t="str">
        <f t="shared" si="58"/>
        <v>132400 - Ledelse af hovedaktiviteten inden for forsyning, distribution o.l.</v>
      </c>
      <c r="F616" s="19" t="str">
        <f t="shared" si="59"/>
        <v>Alle uanset erf.</v>
      </c>
      <c r="G616" s="40" t="s">
        <v>516</v>
      </c>
      <c r="H616" s="41" t="s">
        <v>41</v>
      </c>
      <c r="I616" s="42" t="s">
        <v>21</v>
      </c>
      <c r="J616" s="43" t="s">
        <v>10</v>
      </c>
      <c r="K616" s="44">
        <v>175</v>
      </c>
      <c r="L616" s="45">
        <v>47586.270905981568</v>
      </c>
      <c r="M616" s="46">
        <v>48649.813448399174</v>
      </c>
      <c r="N616" s="45"/>
      <c r="O616" s="46"/>
    </row>
    <row r="617" spans="1:15" x14ac:dyDescent="0.2">
      <c r="A617" s="11" t="str">
        <f t="shared" si="54"/>
        <v>1324006 - Alle regionerUnder 1 år</v>
      </c>
      <c r="B617" s="12" t="str">
        <f t="shared" si="57"/>
        <v>132400</v>
      </c>
      <c r="C617" s="14">
        <f t="shared" si="55"/>
        <v>0</v>
      </c>
      <c r="D617" s="14">
        <f t="shared" si="56"/>
        <v>0</v>
      </c>
      <c r="E617" s="19" t="str">
        <f t="shared" si="58"/>
        <v>132400 - Ledelse af hovedaktiviteten inden for forsyning, distribution o.l.</v>
      </c>
      <c r="F617" s="19" t="str">
        <f t="shared" si="59"/>
        <v>Under 1 år</v>
      </c>
      <c r="G617" s="40" t="s">
        <v>516</v>
      </c>
      <c r="H617" s="41" t="s">
        <v>41</v>
      </c>
      <c r="I617" s="42" t="s">
        <v>11</v>
      </c>
      <c r="J617" s="43" t="s">
        <v>13</v>
      </c>
      <c r="K617" s="44">
        <v>22</v>
      </c>
      <c r="L617" s="45">
        <v>56910.865976819892</v>
      </c>
      <c r="M617" s="46">
        <v>58089.47734554101</v>
      </c>
      <c r="N617" s="45"/>
      <c r="O617" s="46"/>
    </row>
    <row r="618" spans="1:15" x14ac:dyDescent="0.2">
      <c r="A618" s="11" t="str">
        <f t="shared" si="54"/>
        <v>1324006 - Alle regioner3 år</v>
      </c>
      <c r="B618" s="12" t="str">
        <f t="shared" si="57"/>
        <v>132400</v>
      </c>
      <c r="C618" s="14">
        <f t="shared" si="55"/>
        <v>0</v>
      </c>
      <c r="D618" s="14">
        <f t="shared" si="56"/>
        <v>0</v>
      </c>
      <c r="E618" s="19" t="str">
        <f t="shared" si="58"/>
        <v>132400 - Ledelse af hovedaktiviteten inden for forsyning, distribution o.l.</v>
      </c>
      <c r="F618" s="19" t="str">
        <f t="shared" si="59"/>
        <v>3 år</v>
      </c>
      <c r="G618" s="40" t="s">
        <v>516</v>
      </c>
      <c r="H618" s="41" t="s">
        <v>41</v>
      </c>
      <c r="I618" s="42" t="s">
        <v>11</v>
      </c>
      <c r="J618" s="43" t="s">
        <v>14</v>
      </c>
      <c r="K618" s="44">
        <v>20</v>
      </c>
      <c r="L618" s="45">
        <v>46443.373900617364</v>
      </c>
      <c r="M618" s="46">
        <v>47223.42333617666</v>
      </c>
      <c r="N618" s="45"/>
      <c r="O618" s="46"/>
    </row>
    <row r="619" spans="1:15" x14ac:dyDescent="0.2">
      <c r="A619" s="11" t="str">
        <f t="shared" si="54"/>
        <v>1324006 - Alle regioner4 år</v>
      </c>
      <c r="B619" s="12" t="str">
        <f t="shared" si="57"/>
        <v>132400</v>
      </c>
      <c r="C619" s="14">
        <f t="shared" si="55"/>
        <v>0</v>
      </c>
      <c r="D619" s="14">
        <f t="shared" si="56"/>
        <v>0</v>
      </c>
      <c r="E619" s="19" t="str">
        <f t="shared" si="58"/>
        <v>132400 - Ledelse af hovedaktiviteten inden for forsyning, distribution o.l.</v>
      </c>
      <c r="F619" s="19" t="str">
        <f t="shared" si="59"/>
        <v>4 år</v>
      </c>
      <c r="G619" s="40" t="s">
        <v>516</v>
      </c>
      <c r="H619" s="41" t="s">
        <v>41</v>
      </c>
      <c r="I619" s="42" t="s">
        <v>11</v>
      </c>
      <c r="J619" s="43" t="s">
        <v>24</v>
      </c>
      <c r="K619" s="44">
        <v>19</v>
      </c>
      <c r="L619" s="45">
        <v>56404.317379027234</v>
      </c>
      <c r="M619" s="46">
        <v>57646.429386394033</v>
      </c>
      <c r="N619" s="45"/>
      <c r="O619" s="46"/>
    </row>
    <row r="620" spans="1:15" x14ac:dyDescent="0.2">
      <c r="A620" s="11" t="str">
        <f t="shared" si="54"/>
        <v>1324006 - Alle regioner5-9 år</v>
      </c>
      <c r="B620" s="12" t="str">
        <f t="shared" si="57"/>
        <v>132400</v>
      </c>
      <c r="C620" s="14">
        <f t="shared" si="55"/>
        <v>0</v>
      </c>
      <c r="D620" s="14">
        <f t="shared" si="56"/>
        <v>0</v>
      </c>
      <c r="E620" s="19" t="str">
        <f t="shared" si="58"/>
        <v>132400 - Ledelse af hovedaktiviteten inden for forsyning, distribution o.l.</v>
      </c>
      <c r="F620" s="19" t="str">
        <f t="shared" si="59"/>
        <v>5-9 år</v>
      </c>
      <c r="G620" s="40" t="s">
        <v>516</v>
      </c>
      <c r="H620" s="41" t="s">
        <v>41</v>
      </c>
      <c r="I620" s="42" t="s">
        <v>11</v>
      </c>
      <c r="J620" s="43" t="s">
        <v>15</v>
      </c>
      <c r="K620" s="44">
        <v>144</v>
      </c>
      <c r="L620" s="45">
        <v>55631.8461334721</v>
      </c>
      <c r="M620" s="46">
        <v>56687.879129371955</v>
      </c>
      <c r="N620" s="45"/>
      <c r="O620" s="46"/>
    </row>
    <row r="621" spans="1:15" x14ac:dyDescent="0.2">
      <c r="A621" s="11" t="str">
        <f t="shared" si="54"/>
        <v>1324006 - Alle regioner0-4 år</v>
      </c>
      <c r="B621" s="12" t="str">
        <f t="shared" si="57"/>
        <v>132400</v>
      </c>
      <c r="C621" s="14">
        <f t="shared" si="55"/>
        <v>0</v>
      </c>
      <c r="D621" s="14">
        <f t="shared" si="56"/>
        <v>0</v>
      </c>
      <c r="E621" s="19" t="str">
        <f t="shared" si="58"/>
        <v>132400 - Ledelse af hovedaktiviteten inden for forsyning, distribution o.l.</v>
      </c>
      <c r="F621" s="19" t="str">
        <f t="shared" si="59"/>
        <v>0-4 år</v>
      </c>
      <c r="G621" s="40" t="s">
        <v>516</v>
      </c>
      <c r="H621" s="41" t="s">
        <v>41</v>
      </c>
      <c r="I621" s="42" t="s">
        <v>11</v>
      </c>
      <c r="J621" s="43" t="s">
        <v>16</v>
      </c>
      <c r="K621" s="44">
        <v>80</v>
      </c>
      <c r="L621" s="45">
        <v>54813.62704927833</v>
      </c>
      <c r="M621" s="46">
        <v>55655.474068466989</v>
      </c>
      <c r="N621" s="45"/>
      <c r="O621" s="46"/>
    </row>
    <row r="622" spans="1:15" x14ac:dyDescent="0.2">
      <c r="A622" s="11" t="str">
        <f t="shared" si="54"/>
        <v>1324006 - Alle regioner10-14 år</v>
      </c>
      <c r="B622" s="12" t="str">
        <f t="shared" si="57"/>
        <v>132400</v>
      </c>
      <c r="C622" s="14">
        <f t="shared" si="55"/>
        <v>0</v>
      </c>
      <c r="D622" s="14">
        <f t="shared" si="56"/>
        <v>0</v>
      </c>
      <c r="E622" s="19" t="str">
        <f t="shared" si="58"/>
        <v>132400 - Ledelse af hovedaktiviteten inden for forsyning, distribution o.l.</v>
      </c>
      <c r="F622" s="19" t="str">
        <f t="shared" si="59"/>
        <v>10-14 år</v>
      </c>
      <c r="G622" s="40" t="s">
        <v>516</v>
      </c>
      <c r="H622" s="41" t="s">
        <v>41</v>
      </c>
      <c r="I622" s="42" t="s">
        <v>11</v>
      </c>
      <c r="J622" s="43" t="s">
        <v>17</v>
      </c>
      <c r="K622" s="44">
        <v>197</v>
      </c>
      <c r="L622" s="45">
        <v>60810.131252423926</v>
      </c>
      <c r="M622" s="46">
        <v>62149.266228397806</v>
      </c>
      <c r="N622" s="45"/>
      <c r="O622" s="46"/>
    </row>
    <row r="623" spans="1:15" x14ac:dyDescent="0.2">
      <c r="A623" s="11" t="str">
        <f t="shared" si="54"/>
        <v>1324006 - Alle regioner15-20 år</v>
      </c>
      <c r="B623" s="12" t="str">
        <f t="shared" si="57"/>
        <v>132400</v>
      </c>
      <c r="C623" s="14">
        <f t="shared" si="55"/>
        <v>0</v>
      </c>
      <c r="D623" s="14">
        <f t="shared" si="56"/>
        <v>0</v>
      </c>
      <c r="E623" s="19" t="str">
        <f t="shared" si="58"/>
        <v>132400 - Ledelse af hovedaktiviteten inden for forsyning, distribution o.l.</v>
      </c>
      <c r="F623" s="19" t="str">
        <f t="shared" si="59"/>
        <v>15-20 år</v>
      </c>
      <c r="G623" s="40" t="s">
        <v>516</v>
      </c>
      <c r="H623" s="41" t="s">
        <v>41</v>
      </c>
      <c r="I623" s="42" t="s">
        <v>11</v>
      </c>
      <c r="J623" s="43" t="s">
        <v>18</v>
      </c>
      <c r="K623" s="44">
        <v>243</v>
      </c>
      <c r="L623" s="45">
        <v>63761.598180039255</v>
      </c>
      <c r="M623" s="46">
        <v>65094.433047416707</v>
      </c>
      <c r="N623" s="45"/>
      <c r="O623" s="46"/>
    </row>
    <row r="624" spans="1:15" x14ac:dyDescent="0.2">
      <c r="A624" s="11" t="str">
        <f t="shared" si="54"/>
        <v>1324006 - Alle regioner20-24 år</v>
      </c>
      <c r="B624" s="12" t="str">
        <f t="shared" si="57"/>
        <v>132400</v>
      </c>
      <c r="C624" s="14">
        <f t="shared" si="55"/>
        <v>0</v>
      </c>
      <c r="D624" s="14">
        <f t="shared" si="56"/>
        <v>0</v>
      </c>
      <c r="E624" s="19" t="str">
        <f t="shared" si="58"/>
        <v>132400 - Ledelse af hovedaktiviteten inden for forsyning, distribution o.l.</v>
      </c>
      <c r="F624" s="19" t="str">
        <f t="shared" si="59"/>
        <v>20-24 år</v>
      </c>
      <c r="G624" s="40" t="s">
        <v>516</v>
      </c>
      <c r="H624" s="41" t="s">
        <v>41</v>
      </c>
      <c r="I624" s="42" t="s">
        <v>11</v>
      </c>
      <c r="J624" s="43" t="s">
        <v>19</v>
      </c>
      <c r="K624" s="44">
        <v>262</v>
      </c>
      <c r="L624" s="45">
        <v>59249.100018955622</v>
      </c>
      <c r="M624" s="46">
        <v>60553.858625724708</v>
      </c>
      <c r="N624" s="45"/>
      <c r="O624" s="46"/>
    </row>
    <row r="625" spans="1:15" x14ac:dyDescent="0.2">
      <c r="A625" s="11" t="str">
        <f t="shared" si="54"/>
        <v>1324006 - Alle regioner25 år og derover</v>
      </c>
      <c r="B625" s="12" t="str">
        <f t="shared" si="57"/>
        <v>132400</v>
      </c>
      <c r="C625" s="14">
        <f t="shared" si="55"/>
        <v>0</v>
      </c>
      <c r="D625" s="14">
        <f t="shared" si="56"/>
        <v>0</v>
      </c>
      <c r="E625" s="19" t="str">
        <f t="shared" si="58"/>
        <v>132400 - Ledelse af hovedaktiviteten inden for forsyning, distribution o.l.</v>
      </c>
      <c r="F625" s="19" t="str">
        <f t="shared" si="59"/>
        <v>25 år og derover</v>
      </c>
      <c r="G625" s="40" t="s">
        <v>516</v>
      </c>
      <c r="H625" s="41" t="s">
        <v>41</v>
      </c>
      <c r="I625" s="42" t="s">
        <v>11</v>
      </c>
      <c r="J625" s="43" t="s">
        <v>9</v>
      </c>
      <c r="K625" s="44">
        <v>1008</v>
      </c>
      <c r="L625" s="45">
        <v>50550.622433812481</v>
      </c>
      <c r="M625" s="46">
        <v>51636.051015632656</v>
      </c>
      <c r="N625" s="45"/>
      <c r="O625" s="46"/>
    </row>
    <row r="626" spans="1:15" x14ac:dyDescent="0.2">
      <c r="A626" s="11" t="str">
        <f t="shared" si="54"/>
        <v>1324006 - Alle regionerAlle uanset erf.</v>
      </c>
      <c r="B626" s="12" t="str">
        <f t="shared" si="57"/>
        <v>132400</v>
      </c>
      <c r="C626" s="14">
        <f t="shared" si="55"/>
        <v>0</v>
      </c>
      <c r="D626" s="14">
        <f t="shared" si="56"/>
        <v>0</v>
      </c>
      <c r="E626" s="19" t="str">
        <f t="shared" si="58"/>
        <v>132400 - Ledelse af hovedaktiviteten inden for forsyning, distribution o.l.</v>
      </c>
      <c r="F626" s="19" t="str">
        <f t="shared" si="59"/>
        <v>Alle uanset erf.</v>
      </c>
      <c r="G626" s="40" t="s">
        <v>516</v>
      </c>
      <c r="H626" s="41" t="s">
        <v>41</v>
      </c>
      <c r="I626" s="42" t="s">
        <v>11</v>
      </c>
      <c r="J626" s="43" t="s">
        <v>10</v>
      </c>
      <c r="K626" s="44">
        <v>1934</v>
      </c>
      <c r="L626" s="45">
        <v>54310.956770731056</v>
      </c>
      <c r="M626" s="46">
        <v>55507.522336138805</v>
      </c>
      <c r="N626" s="45"/>
      <c r="O626" s="46"/>
    </row>
    <row r="627" spans="1:15" x14ac:dyDescent="0.2">
      <c r="A627" s="11" t="str">
        <f t="shared" si="54"/>
        <v>1330101 - Region Hovedstaden5-9 år</v>
      </c>
      <c r="B627" s="12" t="str">
        <f t="shared" si="57"/>
        <v>133010</v>
      </c>
      <c r="C627" s="14">
        <f t="shared" si="55"/>
        <v>0</v>
      </c>
      <c r="D627" s="14">
        <f t="shared" si="56"/>
        <v>0</v>
      </c>
      <c r="E627" s="19" t="str">
        <f t="shared" si="58"/>
        <v>133010 - Ledelse af hovedaktiviteten inden for informations- og kommunikationsteknologi (Business to Business)</v>
      </c>
      <c r="F627" s="19" t="str">
        <f t="shared" si="59"/>
        <v>5-9 år</v>
      </c>
      <c r="G627" s="40" t="s">
        <v>516</v>
      </c>
      <c r="H627" s="41" t="s">
        <v>42</v>
      </c>
      <c r="I627" s="42" t="s">
        <v>8</v>
      </c>
      <c r="J627" s="43" t="s">
        <v>15</v>
      </c>
      <c r="K627" s="44">
        <v>18</v>
      </c>
      <c r="L627" s="45">
        <v>57361.959217077718</v>
      </c>
      <c r="M627" s="46">
        <v>58549.912626412617</v>
      </c>
      <c r="N627" s="45"/>
      <c r="O627" s="46"/>
    </row>
    <row r="628" spans="1:15" x14ac:dyDescent="0.2">
      <c r="A628" s="11" t="str">
        <f t="shared" si="54"/>
        <v>1330101 - Region Hovedstaden10-14 år</v>
      </c>
      <c r="B628" s="12" t="str">
        <f t="shared" si="57"/>
        <v>133010</v>
      </c>
      <c r="C628" s="14">
        <f t="shared" si="55"/>
        <v>0</v>
      </c>
      <c r="D628" s="14">
        <f t="shared" si="56"/>
        <v>0</v>
      </c>
      <c r="E628" s="19" t="str">
        <f t="shared" si="58"/>
        <v>133010 - Ledelse af hovedaktiviteten inden for informations- og kommunikationsteknologi (Business to Business)</v>
      </c>
      <c r="F628" s="19" t="str">
        <f t="shared" si="59"/>
        <v>10-14 år</v>
      </c>
      <c r="G628" s="40" t="s">
        <v>516</v>
      </c>
      <c r="H628" s="41" t="s">
        <v>42</v>
      </c>
      <c r="I628" s="42" t="s">
        <v>8</v>
      </c>
      <c r="J628" s="43" t="s">
        <v>17</v>
      </c>
      <c r="K628" s="44">
        <v>20</v>
      </c>
      <c r="L628" s="45">
        <v>68170.023859746216</v>
      </c>
      <c r="M628" s="46">
        <v>69307.951543207018</v>
      </c>
      <c r="N628" s="45"/>
      <c r="O628" s="46"/>
    </row>
    <row r="629" spans="1:15" x14ac:dyDescent="0.2">
      <c r="A629" s="11" t="str">
        <f t="shared" si="54"/>
        <v>1330101 - Region Hovedstaden15-20 år</v>
      </c>
      <c r="B629" s="12" t="str">
        <f t="shared" si="57"/>
        <v>133010</v>
      </c>
      <c r="C629" s="14">
        <f t="shared" si="55"/>
        <v>0</v>
      </c>
      <c r="D629" s="14">
        <f t="shared" si="56"/>
        <v>0</v>
      </c>
      <c r="E629" s="19" t="str">
        <f t="shared" si="58"/>
        <v>133010 - Ledelse af hovedaktiviteten inden for informations- og kommunikationsteknologi (Business to Business)</v>
      </c>
      <c r="F629" s="19" t="str">
        <f t="shared" si="59"/>
        <v>15-20 år</v>
      </c>
      <c r="G629" s="40" t="s">
        <v>516</v>
      </c>
      <c r="H629" s="41" t="s">
        <v>42</v>
      </c>
      <c r="I629" s="42" t="s">
        <v>8</v>
      </c>
      <c r="J629" s="43" t="s">
        <v>18</v>
      </c>
      <c r="K629" s="44">
        <v>34</v>
      </c>
      <c r="L629" s="45">
        <v>79231.074146976796</v>
      </c>
      <c r="M629" s="46">
        <v>80975.867331746762</v>
      </c>
      <c r="N629" s="45"/>
      <c r="O629" s="46"/>
    </row>
    <row r="630" spans="1:15" x14ac:dyDescent="0.2">
      <c r="A630" s="11" t="str">
        <f t="shared" si="54"/>
        <v>1330101 - Region Hovedstaden20-24 år</v>
      </c>
      <c r="B630" s="12" t="str">
        <f t="shared" si="57"/>
        <v>133010</v>
      </c>
      <c r="C630" s="14">
        <f t="shared" si="55"/>
        <v>0</v>
      </c>
      <c r="D630" s="14">
        <f t="shared" si="56"/>
        <v>0</v>
      </c>
      <c r="E630" s="19" t="str">
        <f t="shared" si="58"/>
        <v>133010 - Ledelse af hovedaktiviteten inden for informations- og kommunikationsteknologi (Business to Business)</v>
      </c>
      <c r="F630" s="19" t="str">
        <f t="shared" si="59"/>
        <v>20-24 år</v>
      </c>
      <c r="G630" s="40" t="s">
        <v>516</v>
      </c>
      <c r="H630" s="41" t="s">
        <v>42</v>
      </c>
      <c r="I630" s="42" t="s">
        <v>8</v>
      </c>
      <c r="J630" s="43" t="s">
        <v>19</v>
      </c>
      <c r="K630" s="44">
        <v>36</v>
      </c>
      <c r="L630" s="45">
        <v>75624.229076471718</v>
      </c>
      <c r="M630" s="46">
        <v>76886.586032419815</v>
      </c>
      <c r="N630" s="45"/>
      <c r="O630" s="46"/>
    </row>
    <row r="631" spans="1:15" x14ac:dyDescent="0.2">
      <c r="A631" s="11" t="str">
        <f t="shared" si="54"/>
        <v>1330101 - Region Hovedstaden25 år og derover</v>
      </c>
      <c r="B631" s="12" t="str">
        <f t="shared" si="57"/>
        <v>133010</v>
      </c>
      <c r="C631" s="14">
        <f t="shared" si="55"/>
        <v>0</v>
      </c>
      <c r="D631" s="14">
        <f t="shared" si="56"/>
        <v>0</v>
      </c>
      <c r="E631" s="19" t="str">
        <f t="shared" si="58"/>
        <v>133010 - Ledelse af hovedaktiviteten inden for informations- og kommunikationsteknologi (Business to Business)</v>
      </c>
      <c r="F631" s="19" t="str">
        <f t="shared" si="59"/>
        <v>25 år og derover</v>
      </c>
      <c r="G631" s="40" t="s">
        <v>516</v>
      </c>
      <c r="H631" s="41" t="s">
        <v>42</v>
      </c>
      <c r="I631" s="42" t="s">
        <v>8</v>
      </c>
      <c r="J631" s="43" t="s">
        <v>9</v>
      </c>
      <c r="K631" s="44">
        <v>83</v>
      </c>
      <c r="L631" s="45">
        <v>76753.846669025297</v>
      </c>
      <c r="M631" s="46">
        <v>78343.401751775877</v>
      </c>
      <c r="N631" s="45"/>
      <c r="O631" s="46"/>
    </row>
    <row r="632" spans="1:15" x14ac:dyDescent="0.2">
      <c r="A632" s="11" t="str">
        <f t="shared" si="54"/>
        <v>1330101 - Region HovedstadenAlle uanset erf.</v>
      </c>
      <c r="B632" s="12" t="str">
        <f t="shared" si="57"/>
        <v>133010</v>
      </c>
      <c r="C632" s="14">
        <f t="shared" si="55"/>
        <v>0</v>
      </c>
      <c r="D632" s="14">
        <f t="shared" si="56"/>
        <v>0</v>
      </c>
      <c r="E632" s="19" t="str">
        <f t="shared" si="58"/>
        <v>133010 - Ledelse af hovedaktiviteten inden for informations- og kommunikationsteknologi (Business to Business)</v>
      </c>
      <c r="F632" s="19" t="str">
        <f t="shared" si="59"/>
        <v>Alle uanset erf.</v>
      </c>
      <c r="G632" s="40" t="s">
        <v>516</v>
      </c>
      <c r="H632" s="41" t="s">
        <v>42</v>
      </c>
      <c r="I632" s="42" t="s">
        <v>8</v>
      </c>
      <c r="J632" s="43" t="s">
        <v>10</v>
      </c>
      <c r="K632" s="44">
        <v>197</v>
      </c>
      <c r="L632" s="45">
        <v>73302.924929326444</v>
      </c>
      <c r="M632" s="46">
        <v>74526.533530774861</v>
      </c>
      <c r="N632" s="45"/>
      <c r="O632" s="46"/>
    </row>
    <row r="633" spans="1:15" x14ac:dyDescent="0.2">
      <c r="A633" s="11" t="str">
        <f t="shared" si="54"/>
        <v>1330102 - Region SjællandAlle uanset erf.</v>
      </c>
      <c r="B633" s="12" t="str">
        <f t="shared" si="57"/>
        <v>133010</v>
      </c>
      <c r="C633" s="14">
        <f t="shared" si="55"/>
        <v>0</v>
      </c>
      <c r="D633" s="14">
        <f t="shared" si="56"/>
        <v>0</v>
      </c>
      <c r="E633" s="19" t="str">
        <f t="shared" si="58"/>
        <v>133010 - Ledelse af hovedaktiviteten inden for informations- og kommunikationsteknologi (Business to Business)</v>
      </c>
      <c r="F633" s="19" t="str">
        <f t="shared" si="59"/>
        <v>Alle uanset erf.</v>
      </c>
      <c r="G633" s="40" t="s">
        <v>516</v>
      </c>
      <c r="H633" s="41" t="s">
        <v>42</v>
      </c>
      <c r="I633" s="42" t="s">
        <v>20</v>
      </c>
      <c r="J633" s="43" t="s">
        <v>10</v>
      </c>
      <c r="K633" s="44">
        <v>11</v>
      </c>
      <c r="L633" s="45">
        <v>66838.897876975534</v>
      </c>
      <c r="M633" s="46">
        <v>67971.35618501986</v>
      </c>
      <c r="N633" s="45"/>
      <c r="O633" s="46"/>
    </row>
    <row r="634" spans="1:15" x14ac:dyDescent="0.2">
      <c r="A634" s="11" t="str">
        <f t="shared" si="54"/>
        <v>1330103 - Region Syddanmark20-24 år</v>
      </c>
      <c r="B634" s="12" t="str">
        <f t="shared" si="57"/>
        <v>133010</v>
      </c>
      <c r="C634" s="14">
        <f t="shared" si="55"/>
        <v>0</v>
      </c>
      <c r="D634" s="14">
        <f t="shared" si="56"/>
        <v>0</v>
      </c>
      <c r="E634" s="19" t="str">
        <f t="shared" si="58"/>
        <v>133010 - Ledelse af hovedaktiviteten inden for informations- og kommunikationsteknologi (Business to Business)</v>
      </c>
      <c r="F634" s="19" t="str">
        <f t="shared" si="59"/>
        <v>20-24 år</v>
      </c>
      <c r="G634" s="40" t="s">
        <v>516</v>
      </c>
      <c r="H634" s="41" t="s">
        <v>42</v>
      </c>
      <c r="I634" s="42" t="s">
        <v>544</v>
      </c>
      <c r="J634" s="43" t="s">
        <v>19</v>
      </c>
      <c r="K634" s="44">
        <v>14</v>
      </c>
      <c r="L634" s="45">
        <v>63714.376872854366</v>
      </c>
      <c r="M634" s="46">
        <v>65033.887438093603</v>
      </c>
      <c r="N634" s="45"/>
      <c r="O634" s="46"/>
    </row>
    <row r="635" spans="1:15" x14ac:dyDescent="0.2">
      <c r="A635" s="11" t="str">
        <f t="shared" si="54"/>
        <v>1330103 - Region Syddanmark25 år og derover</v>
      </c>
      <c r="B635" s="12" t="str">
        <f t="shared" si="57"/>
        <v>133010</v>
      </c>
      <c r="C635" s="14">
        <f t="shared" si="55"/>
        <v>0</v>
      </c>
      <c r="D635" s="14">
        <f t="shared" si="56"/>
        <v>0</v>
      </c>
      <c r="E635" s="19" t="str">
        <f t="shared" si="58"/>
        <v>133010 - Ledelse af hovedaktiviteten inden for informations- og kommunikationsteknologi (Business to Business)</v>
      </c>
      <c r="F635" s="19" t="str">
        <f t="shared" si="59"/>
        <v>25 år og derover</v>
      </c>
      <c r="G635" s="40" t="s">
        <v>516</v>
      </c>
      <c r="H635" s="41" t="s">
        <v>42</v>
      </c>
      <c r="I635" s="42" t="s">
        <v>544</v>
      </c>
      <c r="J635" s="43" t="s">
        <v>9</v>
      </c>
      <c r="K635" s="44">
        <v>32</v>
      </c>
      <c r="L635" s="45">
        <v>64338.737000781977</v>
      </c>
      <c r="M635" s="46">
        <v>65671.17792531765</v>
      </c>
      <c r="N635" s="45"/>
      <c r="O635" s="46"/>
    </row>
    <row r="636" spans="1:15" x14ac:dyDescent="0.2">
      <c r="A636" s="11" t="str">
        <f t="shared" si="54"/>
        <v>1330103 - Region SyddanmarkAlle uanset erf.</v>
      </c>
      <c r="B636" s="12" t="str">
        <f t="shared" si="57"/>
        <v>133010</v>
      </c>
      <c r="C636" s="14">
        <f t="shared" si="55"/>
        <v>0</v>
      </c>
      <c r="D636" s="14">
        <f t="shared" si="56"/>
        <v>0</v>
      </c>
      <c r="E636" s="19" t="str">
        <f t="shared" si="58"/>
        <v>133010 - Ledelse af hovedaktiviteten inden for informations- og kommunikationsteknologi (Business to Business)</v>
      </c>
      <c r="F636" s="19" t="str">
        <f t="shared" si="59"/>
        <v>Alle uanset erf.</v>
      </c>
      <c r="G636" s="40" t="s">
        <v>516</v>
      </c>
      <c r="H636" s="41" t="s">
        <v>42</v>
      </c>
      <c r="I636" s="42" t="s">
        <v>544</v>
      </c>
      <c r="J636" s="43" t="s">
        <v>10</v>
      </c>
      <c r="K636" s="44">
        <v>70</v>
      </c>
      <c r="L636" s="45">
        <v>62965.522371133949</v>
      </c>
      <c r="M636" s="46">
        <v>63932.569074176274</v>
      </c>
      <c r="N636" s="45"/>
      <c r="O636" s="46"/>
    </row>
    <row r="637" spans="1:15" x14ac:dyDescent="0.2">
      <c r="A637" s="11" t="str">
        <f t="shared" si="54"/>
        <v>1330104 - Region Midtjylland5-9 år</v>
      </c>
      <c r="B637" s="12" t="str">
        <f t="shared" si="57"/>
        <v>133010</v>
      </c>
      <c r="C637" s="14">
        <f t="shared" si="55"/>
        <v>0</v>
      </c>
      <c r="D637" s="14">
        <f t="shared" si="56"/>
        <v>0</v>
      </c>
      <c r="E637" s="19" t="str">
        <f t="shared" si="58"/>
        <v>133010 - Ledelse af hovedaktiviteten inden for informations- og kommunikationsteknologi (Business to Business)</v>
      </c>
      <c r="F637" s="19" t="str">
        <f t="shared" si="59"/>
        <v>5-9 år</v>
      </c>
      <c r="G637" s="40" t="s">
        <v>516</v>
      </c>
      <c r="H637" s="41" t="s">
        <v>42</v>
      </c>
      <c r="I637" s="42" t="s">
        <v>517</v>
      </c>
      <c r="J637" s="43" t="s">
        <v>15</v>
      </c>
      <c r="K637" s="44">
        <v>13</v>
      </c>
      <c r="L637" s="45">
        <v>46289.155538370003</v>
      </c>
      <c r="M637" s="46">
        <v>47073.437452447484</v>
      </c>
      <c r="N637" s="45"/>
      <c r="O637" s="46"/>
    </row>
    <row r="638" spans="1:15" x14ac:dyDescent="0.2">
      <c r="A638" s="11" t="str">
        <f t="shared" si="54"/>
        <v>1330104 - Region Midtjylland10-14 år</v>
      </c>
      <c r="B638" s="12" t="str">
        <f t="shared" si="57"/>
        <v>133010</v>
      </c>
      <c r="C638" s="14">
        <f t="shared" si="55"/>
        <v>0</v>
      </c>
      <c r="D638" s="14">
        <f t="shared" si="56"/>
        <v>0</v>
      </c>
      <c r="E638" s="19" t="str">
        <f t="shared" si="58"/>
        <v>133010 - Ledelse af hovedaktiviteten inden for informations- og kommunikationsteknologi (Business to Business)</v>
      </c>
      <c r="F638" s="19" t="str">
        <f t="shared" si="59"/>
        <v>10-14 år</v>
      </c>
      <c r="G638" s="40" t="s">
        <v>516</v>
      </c>
      <c r="H638" s="41" t="s">
        <v>42</v>
      </c>
      <c r="I638" s="42" t="s">
        <v>517</v>
      </c>
      <c r="J638" s="43" t="s">
        <v>17</v>
      </c>
      <c r="K638" s="44">
        <v>15</v>
      </c>
      <c r="L638" s="45">
        <v>63270.622427124661</v>
      </c>
      <c r="M638" s="46">
        <v>64333.297447621138</v>
      </c>
      <c r="N638" s="45"/>
      <c r="O638" s="46"/>
    </row>
    <row r="639" spans="1:15" x14ac:dyDescent="0.2">
      <c r="A639" s="11" t="str">
        <f t="shared" si="54"/>
        <v>1330104 - Region Midtjylland15-20 år</v>
      </c>
      <c r="B639" s="12" t="str">
        <f t="shared" si="57"/>
        <v>133010</v>
      </c>
      <c r="C639" s="14">
        <f t="shared" si="55"/>
        <v>0</v>
      </c>
      <c r="D639" s="14">
        <f t="shared" si="56"/>
        <v>0</v>
      </c>
      <c r="E639" s="19" t="str">
        <f t="shared" si="58"/>
        <v>133010 - Ledelse af hovedaktiviteten inden for informations- og kommunikationsteknologi (Business to Business)</v>
      </c>
      <c r="F639" s="19" t="str">
        <f t="shared" si="59"/>
        <v>15-20 år</v>
      </c>
      <c r="G639" s="40" t="s">
        <v>516</v>
      </c>
      <c r="H639" s="41" t="s">
        <v>42</v>
      </c>
      <c r="I639" s="42" t="s">
        <v>517</v>
      </c>
      <c r="J639" s="43" t="s">
        <v>18</v>
      </c>
      <c r="K639" s="44">
        <v>18</v>
      </c>
      <c r="L639" s="45">
        <v>66870.867408137026</v>
      </c>
      <c r="M639" s="46">
        <v>68228.685695745982</v>
      </c>
      <c r="N639" s="45"/>
      <c r="O639" s="46"/>
    </row>
    <row r="640" spans="1:15" x14ac:dyDescent="0.2">
      <c r="A640" s="11" t="str">
        <f t="shared" si="54"/>
        <v>1330104 - Region Midtjylland20-24 år</v>
      </c>
      <c r="B640" s="12" t="str">
        <f t="shared" si="57"/>
        <v>133010</v>
      </c>
      <c r="C640" s="14">
        <f t="shared" si="55"/>
        <v>0</v>
      </c>
      <c r="D640" s="14">
        <f t="shared" si="56"/>
        <v>0</v>
      </c>
      <c r="E640" s="19" t="str">
        <f t="shared" si="58"/>
        <v>133010 - Ledelse af hovedaktiviteten inden for informations- og kommunikationsteknologi (Business to Business)</v>
      </c>
      <c r="F640" s="19" t="str">
        <f t="shared" si="59"/>
        <v>20-24 år</v>
      </c>
      <c r="G640" s="40" t="s">
        <v>516</v>
      </c>
      <c r="H640" s="41" t="s">
        <v>42</v>
      </c>
      <c r="I640" s="42" t="s">
        <v>517</v>
      </c>
      <c r="J640" s="43" t="s">
        <v>19</v>
      </c>
      <c r="K640" s="44">
        <v>16</v>
      </c>
      <c r="L640" s="45">
        <v>57936.161375720287</v>
      </c>
      <c r="M640" s="46">
        <v>58917.779705317742</v>
      </c>
      <c r="N640" s="45"/>
      <c r="O640" s="46"/>
    </row>
    <row r="641" spans="1:15" x14ac:dyDescent="0.2">
      <c r="A641" s="11" t="str">
        <f t="shared" si="54"/>
        <v>1330104 - Region Midtjylland25 år og derover</v>
      </c>
      <c r="B641" s="12" t="str">
        <f t="shared" si="57"/>
        <v>133010</v>
      </c>
      <c r="C641" s="14">
        <f t="shared" si="55"/>
        <v>0</v>
      </c>
      <c r="D641" s="14">
        <f t="shared" si="56"/>
        <v>0</v>
      </c>
      <c r="E641" s="19" t="str">
        <f t="shared" si="58"/>
        <v>133010 - Ledelse af hovedaktiviteten inden for informations- og kommunikationsteknologi (Business to Business)</v>
      </c>
      <c r="F641" s="19" t="str">
        <f t="shared" si="59"/>
        <v>25 år og derover</v>
      </c>
      <c r="G641" s="40" t="s">
        <v>516</v>
      </c>
      <c r="H641" s="41" t="s">
        <v>42</v>
      </c>
      <c r="I641" s="42" t="s">
        <v>517</v>
      </c>
      <c r="J641" s="43" t="s">
        <v>9</v>
      </c>
      <c r="K641" s="44">
        <v>36</v>
      </c>
      <c r="L641" s="45">
        <v>70278.923480694139</v>
      </c>
      <c r="M641" s="46">
        <v>71711.923500589386</v>
      </c>
      <c r="N641" s="45"/>
      <c r="O641" s="46"/>
    </row>
    <row r="642" spans="1:15" x14ac:dyDescent="0.2">
      <c r="A642" s="11" t="str">
        <f t="shared" ref="A642:A705" si="60">B642&amp;I642&amp;F642</f>
        <v>1330104 - Region MidtjyllandAlle uanset erf.</v>
      </c>
      <c r="B642" s="12" t="str">
        <f t="shared" si="57"/>
        <v>133010</v>
      </c>
      <c r="C642" s="14">
        <f t="shared" ref="C642:C705" si="61">N642*1.2</f>
        <v>0</v>
      </c>
      <c r="D642" s="14">
        <f t="shared" ref="D642:D705" si="62">O642*1.2</f>
        <v>0</v>
      </c>
      <c r="E642" s="19" t="str">
        <f t="shared" si="58"/>
        <v>133010 - Ledelse af hovedaktiviteten inden for informations- og kommunikationsteknologi (Business to Business)</v>
      </c>
      <c r="F642" s="19" t="str">
        <f t="shared" si="59"/>
        <v>Alle uanset erf.</v>
      </c>
      <c r="G642" s="40" t="s">
        <v>516</v>
      </c>
      <c r="H642" s="41" t="s">
        <v>42</v>
      </c>
      <c r="I642" s="42" t="s">
        <v>517</v>
      </c>
      <c r="J642" s="43" t="s">
        <v>10</v>
      </c>
      <c r="K642" s="44">
        <v>107</v>
      </c>
      <c r="L642" s="45">
        <v>63144.269146017505</v>
      </c>
      <c r="M642" s="46">
        <v>64214.128980202891</v>
      </c>
      <c r="N642" s="45"/>
      <c r="O642" s="46"/>
    </row>
    <row r="643" spans="1:15" x14ac:dyDescent="0.2">
      <c r="A643" s="11" t="str">
        <f t="shared" si="60"/>
        <v>1330105 - Region Nordjylland15-20 år</v>
      </c>
      <c r="B643" s="12" t="str">
        <f t="shared" ref="B643:B706" si="63">LEFT(E643,6)</f>
        <v>133010</v>
      </c>
      <c r="C643" s="14">
        <f t="shared" si="61"/>
        <v>0</v>
      </c>
      <c r="D643" s="14">
        <f t="shared" si="62"/>
        <v>0</v>
      </c>
      <c r="E643" s="19" t="str">
        <f t="shared" ref="E643:E706" si="64">TRIM(H643)</f>
        <v>133010 - Ledelse af hovedaktiviteten inden for informations- og kommunikationsteknologi (Business to Business)</v>
      </c>
      <c r="F643" s="19" t="str">
        <f t="shared" ref="F643:F706" si="65">MID(J643,6,30)</f>
        <v>15-20 år</v>
      </c>
      <c r="G643" s="40" t="s">
        <v>516</v>
      </c>
      <c r="H643" s="41" t="s">
        <v>42</v>
      </c>
      <c r="I643" s="42" t="s">
        <v>21</v>
      </c>
      <c r="J643" s="43" t="s">
        <v>18</v>
      </c>
      <c r="K643" s="44">
        <v>11</v>
      </c>
      <c r="L643" s="45">
        <v>65578.055198870366</v>
      </c>
      <c r="M643" s="46">
        <v>66672.716462182318</v>
      </c>
      <c r="N643" s="45"/>
      <c r="O643" s="46"/>
    </row>
    <row r="644" spans="1:15" x14ac:dyDescent="0.2">
      <c r="A644" s="11" t="str">
        <f t="shared" si="60"/>
        <v>1330105 - Region Nordjylland25 år og derover</v>
      </c>
      <c r="B644" s="12" t="str">
        <f t="shared" si="63"/>
        <v>133010</v>
      </c>
      <c r="C644" s="14">
        <f t="shared" si="61"/>
        <v>0</v>
      </c>
      <c r="D644" s="14">
        <f t="shared" si="62"/>
        <v>0</v>
      </c>
      <c r="E644" s="19" t="str">
        <f t="shared" si="64"/>
        <v>133010 - Ledelse af hovedaktiviteten inden for informations- og kommunikationsteknologi (Business to Business)</v>
      </c>
      <c r="F644" s="19" t="str">
        <f t="shared" si="65"/>
        <v>25 år og derover</v>
      </c>
      <c r="G644" s="40" t="s">
        <v>516</v>
      </c>
      <c r="H644" s="41" t="s">
        <v>42</v>
      </c>
      <c r="I644" s="42" t="s">
        <v>21</v>
      </c>
      <c r="J644" s="43" t="s">
        <v>9</v>
      </c>
      <c r="K644" s="44">
        <v>16</v>
      </c>
      <c r="L644" s="45">
        <v>61217.638660844335</v>
      </c>
      <c r="M644" s="46">
        <v>62485.442333368323</v>
      </c>
      <c r="N644" s="45"/>
      <c r="O644" s="46"/>
    </row>
    <row r="645" spans="1:15" x14ac:dyDescent="0.2">
      <c r="A645" s="11" t="str">
        <f t="shared" si="60"/>
        <v>1330105 - Region NordjyllandAlle uanset erf.</v>
      </c>
      <c r="B645" s="12" t="str">
        <f t="shared" si="63"/>
        <v>133010</v>
      </c>
      <c r="C645" s="14">
        <f t="shared" si="61"/>
        <v>0</v>
      </c>
      <c r="D645" s="14">
        <f t="shared" si="62"/>
        <v>0</v>
      </c>
      <c r="E645" s="19" t="str">
        <f t="shared" si="64"/>
        <v>133010 - Ledelse af hovedaktiviteten inden for informations- og kommunikationsteknologi (Business to Business)</v>
      </c>
      <c r="F645" s="19" t="str">
        <f t="shared" si="65"/>
        <v>Alle uanset erf.</v>
      </c>
      <c r="G645" s="40" t="s">
        <v>516</v>
      </c>
      <c r="H645" s="41" t="s">
        <v>42</v>
      </c>
      <c r="I645" s="42" t="s">
        <v>21</v>
      </c>
      <c r="J645" s="43" t="s">
        <v>10</v>
      </c>
      <c r="K645" s="44">
        <v>39</v>
      </c>
      <c r="L645" s="45">
        <v>58158.862328512434</v>
      </c>
      <c r="M645" s="46">
        <v>59125.455869837242</v>
      </c>
      <c r="N645" s="45"/>
      <c r="O645" s="46"/>
    </row>
    <row r="646" spans="1:15" x14ac:dyDescent="0.2">
      <c r="A646" s="11" t="str">
        <f t="shared" si="60"/>
        <v>1330106 - Alle regioner5-9 år</v>
      </c>
      <c r="B646" s="12" t="str">
        <f t="shared" si="63"/>
        <v>133010</v>
      </c>
      <c r="C646" s="14">
        <f t="shared" si="61"/>
        <v>0</v>
      </c>
      <c r="D646" s="14">
        <f t="shared" si="62"/>
        <v>0</v>
      </c>
      <c r="E646" s="19" t="str">
        <f t="shared" si="64"/>
        <v>133010 - Ledelse af hovedaktiviteten inden for informations- og kommunikationsteknologi (Business to Business)</v>
      </c>
      <c r="F646" s="19" t="str">
        <f t="shared" si="65"/>
        <v>5-9 år</v>
      </c>
      <c r="G646" s="40" t="s">
        <v>516</v>
      </c>
      <c r="H646" s="41" t="s">
        <v>42</v>
      </c>
      <c r="I646" s="42" t="s">
        <v>11</v>
      </c>
      <c r="J646" s="43" t="s">
        <v>15</v>
      </c>
      <c r="K646" s="44">
        <v>39</v>
      </c>
      <c r="L646" s="45">
        <v>47323.841319473162</v>
      </c>
      <c r="M646" s="46">
        <v>48050.657567475493</v>
      </c>
      <c r="N646" s="45"/>
      <c r="O646" s="46"/>
    </row>
    <row r="647" spans="1:15" x14ac:dyDescent="0.2">
      <c r="A647" s="11" t="str">
        <f t="shared" si="60"/>
        <v>1330106 - Alle regioner0-4 år</v>
      </c>
      <c r="B647" s="12" t="str">
        <f t="shared" si="63"/>
        <v>133010</v>
      </c>
      <c r="C647" s="14">
        <f t="shared" si="61"/>
        <v>0</v>
      </c>
      <c r="D647" s="14">
        <f t="shared" si="62"/>
        <v>0</v>
      </c>
      <c r="E647" s="19" t="str">
        <f t="shared" si="64"/>
        <v>133010 - Ledelse af hovedaktiviteten inden for informations- og kommunikationsteknologi (Business to Business)</v>
      </c>
      <c r="F647" s="19" t="str">
        <f t="shared" si="65"/>
        <v>0-4 år</v>
      </c>
      <c r="G647" s="40" t="s">
        <v>516</v>
      </c>
      <c r="H647" s="41" t="s">
        <v>42</v>
      </c>
      <c r="I647" s="42" t="s">
        <v>11</v>
      </c>
      <c r="J647" s="43" t="s">
        <v>16</v>
      </c>
      <c r="K647" s="44">
        <v>22</v>
      </c>
      <c r="L647" s="45">
        <v>58127.648498977236</v>
      </c>
      <c r="M647" s="46">
        <v>59112.511214561055</v>
      </c>
      <c r="N647" s="45"/>
      <c r="O647" s="46"/>
    </row>
    <row r="648" spans="1:15" x14ac:dyDescent="0.2">
      <c r="A648" s="11" t="str">
        <f t="shared" si="60"/>
        <v>1330106 - Alle regioner10-14 år</v>
      </c>
      <c r="B648" s="12" t="str">
        <f t="shared" si="63"/>
        <v>133010</v>
      </c>
      <c r="C648" s="14">
        <f t="shared" si="61"/>
        <v>0</v>
      </c>
      <c r="D648" s="14">
        <f t="shared" si="62"/>
        <v>0</v>
      </c>
      <c r="E648" s="19" t="str">
        <f t="shared" si="64"/>
        <v>133010 - Ledelse af hovedaktiviteten inden for informations- og kommunikationsteknologi (Business to Business)</v>
      </c>
      <c r="F648" s="19" t="str">
        <f t="shared" si="65"/>
        <v>10-14 år</v>
      </c>
      <c r="G648" s="40" t="s">
        <v>516</v>
      </c>
      <c r="H648" s="41" t="s">
        <v>42</v>
      </c>
      <c r="I648" s="42" t="s">
        <v>11</v>
      </c>
      <c r="J648" s="43" t="s">
        <v>17</v>
      </c>
      <c r="K648" s="44">
        <v>45</v>
      </c>
      <c r="L648" s="45">
        <v>63270.622427124661</v>
      </c>
      <c r="M648" s="46">
        <v>64333.297447621138</v>
      </c>
      <c r="N648" s="45"/>
      <c r="O648" s="46"/>
    </row>
    <row r="649" spans="1:15" x14ac:dyDescent="0.2">
      <c r="A649" s="11" t="str">
        <f t="shared" si="60"/>
        <v>1330106 - Alle regioner15-20 år</v>
      </c>
      <c r="B649" s="12" t="str">
        <f t="shared" si="63"/>
        <v>133010</v>
      </c>
      <c r="C649" s="14">
        <f t="shared" si="61"/>
        <v>0</v>
      </c>
      <c r="D649" s="14">
        <f t="shared" si="62"/>
        <v>0</v>
      </c>
      <c r="E649" s="19" t="str">
        <f t="shared" si="64"/>
        <v>133010 - Ledelse af hovedaktiviteten inden for informations- og kommunikationsteknologi (Business to Business)</v>
      </c>
      <c r="F649" s="19" t="str">
        <f t="shared" si="65"/>
        <v>15-20 år</v>
      </c>
      <c r="G649" s="40" t="s">
        <v>516</v>
      </c>
      <c r="H649" s="41" t="s">
        <v>42</v>
      </c>
      <c r="I649" s="42" t="s">
        <v>11</v>
      </c>
      <c r="J649" s="43" t="s">
        <v>18</v>
      </c>
      <c r="K649" s="44">
        <v>72</v>
      </c>
      <c r="L649" s="45">
        <v>67418.858656302313</v>
      </c>
      <c r="M649" s="46">
        <v>68551.206249167473</v>
      </c>
      <c r="N649" s="45"/>
      <c r="O649" s="46"/>
    </row>
    <row r="650" spans="1:15" x14ac:dyDescent="0.2">
      <c r="A650" s="11" t="str">
        <f t="shared" si="60"/>
        <v>1330106 - Alle regioner20-24 år</v>
      </c>
      <c r="B650" s="12" t="str">
        <f t="shared" si="63"/>
        <v>133010</v>
      </c>
      <c r="C650" s="14">
        <f t="shared" si="61"/>
        <v>0</v>
      </c>
      <c r="D650" s="14">
        <f t="shared" si="62"/>
        <v>0</v>
      </c>
      <c r="E650" s="19" t="str">
        <f t="shared" si="64"/>
        <v>133010 - Ledelse af hovedaktiviteten inden for informations- og kommunikationsteknologi (Business to Business)</v>
      </c>
      <c r="F650" s="19" t="str">
        <f t="shared" si="65"/>
        <v>20-24 år</v>
      </c>
      <c r="G650" s="40" t="s">
        <v>516</v>
      </c>
      <c r="H650" s="41" t="s">
        <v>42</v>
      </c>
      <c r="I650" s="42" t="s">
        <v>11</v>
      </c>
      <c r="J650" s="43" t="s">
        <v>19</v>
      </c>
      <c r="K650" s="44">
        <v>72</v>
      </c>
      <c r="L650" s="45">
        <v>67184.325021449811</v>
      </c>
      <c r="M650" s="46">
        <v>68322.635937062631</v>
      </c>
      <c r="N650" s="45"/>
      <c r="O650" s="46"/>
    </row>
    <row r="651" spans="1:15" x14ac:dyDescent="0.2">
      <c r="A651" s="11" t="str">
        <f t="shared" si="60"/>
        <v>1330106 - Alle regioner25 år og derover</v>
      </c>
      <c r="B651" s="12" t="str">
        <f t="shared" si="63"/>
        <v>133010</v>
      </c>
      <c r="C651" s="14">
        <f t="shared" si="61"/>
        <v>0</v>
      </c>
      <c r="D651" s="14">
        <f t="shared" si="62"/>
        <v>0</v>
      </c>
      <c r="E651" s="19" t="str">
        <f t="shared" si="64"/>
        <v>133010 - Ledelse af hovedaktiviteten inden for informations- og kommunikationsteknologi (Business to Business)</v>
      </c>
      <c r="F651" s="19" t="str">
        <f t="shared" si="65"/>
        <v>25 år og derover</v>
      </c>
      <c r="G651" s="40" t="s">
        <v>516</v>
      </c>
      <c r="H651" s="41" t="s">
        <v>42</v>
      </c>
      <c r="I651" s="42" t="s">
        <v>11</v>
      </c>
      <c r="J651" s="43" t="s">
        <v>9</v>
      </c>
      <c r="K651" s="44">
        <v>174</v>
      </c>
      <c r="L651" s="45">
        <v>68804.564668983483</v>
      </c>
      <c r="M651" s="46">
        <v>69990.347251440064</v>
      </c>
      <c r="N651" s="45"/>
      <c r="O651" s="46"/>
    </row>
    <row r="652" spans="1:15" x14ac:dyDescent="0.2">
      <c r="A652" s="11" t="str">
        <f t="shared" si="60"/>
        <v>1330106 - Alle regionerAlle uanset erf.</v>
      </c>
      <c r="B652" s="12" t="str">
        <f t="shared" si="63"/>
        <v>133010</v>
      </c>
      <c r="C652" s="14">
        <f t="shared" si="61"/>
        <v>0</v>
      </c>
      <c r="D652" s="14">
        <f t="shared" si="62"/>
        <v>0</v>
      </c>
      <c r="E652" s="19" t="str">
        <f t="shared" si="64"/>
        <v>133010 - Ledelse af hovedaktiviteten inden for informations- og kommunikationsteknologi (Business to Business)</v>
      </c>
      <c r="F652" s="19" t="str">
        <f t="shared" si="65"/>
        <v>Alle uanset erf.</v>
      </c>
      <c r="G652" s="40" t="s">
        <v>516</v>
      </c>
      <c r="H652" s="41" t="s">
        <v>42</v>
      </c>
      <c r="I652" s="42" t="s">
        <v>11</v>
      </c>
      <c r="J652" s="43" t="s">
        <v>10</v>
      </c>
      <c r="K652" s="44">
        <v>424</v>
      </c>
      <c r="L652" s="45">
        <v>64649.485127827254</v>
      </c>
      <c r="M652" s="46">
        <v>65744.847990909664</v>
      </c>
      <c r="N652" s="45"/>
      <c r="O652" s="46"/>
    </row>
    <row r="653" spans="1:15" x14ac:dyDescent="0.2">
      <c r="A653" s="11" t="str">
        <f t="shared" si="60"/>
        <v>1330201 - Region Hovedstaden5-9 år</v>
      </c>
      <c r="B653" s="12" t="str">
        <f t="shared" si="63"/>
        <v>133020</v>
      </c>
      <c r="C653" s="14">
        <f t="shared" si="61"/>
        <v>0</v>
      </c>
      <c r="D653" s="14">
        <f t="shared" si="62"/>
        <v>0</v>
      </c>
      <c r="E653" s="19" t="str">
        <f t="shared" si="64"/>
        <v>133020 - Ledelse af intern IT</v>
      </c>
      <c r="F653" s="19" t="str">
        <f t="shared" si="65"/>
        <v>5-9 år</v>
      </c>
      <c r="G653" s="40" t="s">
        <v>516</v>
      </c>
      <c r="H653" s="41" t="s">
        <v>43</v>
      </c>
      <c r="I653" s="42" t="s">
        <v>8</v>
      </c>
      <c r="J653" s="43" t="s">
        <v>15</v>
      </c>
      <c r="K653" s="44">
        <v>40</v>
      </c>
      <c r="L653" s="45">
        <v>75534.730985694783</v>
      </c>
      <c r="M653" s="46">
        <v>77164.224248202634</v>
      </c>
      <c r="N653" s="45"/>
      <c r="O653" s="46"/>
    </row>
    <row r="654" spans="1:15" x14ac:dyDescent="0.2">
      <c r="A654" s="11" t="str">
        <f t="shared" si="60"/>
        <v>1330201 - Region Hovedstaden0-4 år</v>
      </c>
      <c r="B654" s="12" t="str">
        <f t="shared" si="63"/>
        <v>133020</v>
      </c>
      <c r="C654" s="14">
        <f t="shared" si="61"/>
        <v>0</v>
      </c>
      <c r="D654" s="14">
        <f t="shared" si="62"/>
        <v>0</v>
      </c>
      <c r="E654" s="19" t="str">
        <f t="shared" si="64"/>
        <v>133020 - Ledelse af intern IT</v>
      </c>
      <c r="F654" s="19" t="str">
        <f t="shared" si="65"/>
        <v>0-4 år</v>
      </c>
      <c r="G654" s="40" t="s">
        <v>516</v>
      </c>
      <c r="H654" s="41" t="s">
        <v>43</v>
      </c>
      <c r="I654" s="42" t="s">
        <v>8</v>
      </c>
      <c r="J654" s="43" t="s">
        <v>16</v>
      </c>
      <c r="K654" s="44">
        <v>24</v>
      </c>
      <c r="L654" s="45">
        <v>77525.814019317899</v>
      </c>
      <c r="M654" s="46">
        <v>79234.170943474877</v>
      </c>
      <c r="N654" s="45"/>
      <c r="O654" s="46"/>
    </row>
    <row r="655" spans="1:15" x14ac:dyDescent="0.2">
      <c r="A655" s="11" t="str">
        <f t="shared" si="60"/>
        <v>1330201 - Region Hovedstaden10-14 år</v>
      </c>
      <c r="B655" s="12" t="str">
        <f t="shared" si="63"/>
        <v>133020</v>
      </c>
      <c r="C655" s="14">
        <f t="shared" si="61"/>
        <v>0</v>
      </c>
      <c r="D655" s="14">
        <f t="shared" si="62"/>
        <v>0</v>
      </c>
      <c r="E655" s="19" t="str">
        <f t="shared" si="64"/>
        <v>133020 - Ledelse af intern IT</v>
      </c>
      <c r="F655" s="19" t="str">
        <f t="shared" si="65"/>
        <v>10-14 år</v>
      </c>
      <c r="G655" s="40" t="s">
        <v>516</v>
      </c>
      <c r="H655" s="41" t="s">
        <v>43</v>
      </c>
      <c r="I655" s="42" t="s">
        <v>8</v>
      </c>
      <c r="J655" s="43" t="s">
        <v>17</v>
      </c>
      <c r="K655" s="44">
        <v>36</v>
      </c>
      <c r="L655" s="45">
        <v>81980.894918658843</v>
      </c>
      <c r="M655" s="46">
        <v>83645.523518071306</v>
      </c>
      <c r="N655" s="45"/>
      <c r="O655" s="46"/>
    </row>
    <row r="656" spans="1:15" x14ac:dyDescent="0.2">
      <c r="A656" s="11" t="str">
        <f t="shared" si="60"/>
        <v>1330201 - Region Hovedstaden15-20 år</v>
      </c>
      <c r="B656" s="12" t="str">
        <f t="shared" si="63"/>
        <v>133020</v>
      </c>
      <c r="C656" s="14">
        <f t="shared" si="61"/>
        <v>0</v>
      </c>
      <c r="D656" s="14">
        <f t="shared" si="62"/>
        <v>0</v>
      </c>
      <c r="E656" s="19" t="str">
        <f t="shared" si="64"/>
        <v>133020 - Ledelse af intern IT</v>
      </c>
      <c r="F656" s="19" t="str">
        <f t="shared" si="65"/>
        <v>15-20 år</v>
      </c>
      <c r="G656" s="40" t="s">
        <v>516</v>
      </c>
      <c r="H656" s="41" t="s">
        <v>43</v>
      </c>
      <c r="I656" s="42" t="s">
        <v>8</v>
      </c>
      <c r="J656" s="43" t="s">
        <v>18</v>
      </c>
      <c r="K656" s="44">
        <v>63</v>
      </c>
      <c r="L656" s="45">
        <v>80899.114033303616</v>
      </c>
      <c r="M656" s="46">
        <v>82574.516680628542</v>
      </c>
      <c r="N656" s="45"/>
      <c r="O656" s="46"/>
    </row>
    <row r="657" spans="1:15" x14ac:dyDescent="0.2">
      <c r="A657" s="11" t="str">
        <f t="shared" si="60"/>
        <v>1330201 - Region Hovedstaden20-24 år</v>
      </c>
      <c r="B657" s="12" t="str">
        <f t="shared" si="63"/>
        <v>133020</v>
      </c>
      <c r="C657" s="14">
        <f t="shared" si="61"/>
        <v>0</v>
      </c>
      <c r="D657" s="14">
        <f t="shared" si="62"/>
        <v>0</v>
      </c>
      <c r="E657" s="19" t="str">
        <f t="shared" si="64"/>
        <v>133020 - Ledelse af intern IT</v>
      </c>
      <c r="F657" s="19" t="str">
        <f t="shared" si="65"/>
        <v>20-24 år</v>
      </c>
      <c r="G657" s="40" t="s">
        <v>516</v>
      </c>
      <c r="H657" s="41" t="s">
        <v>43</v>
      </c>
      <c r="I657" s="42" t="s">
        <v>8</v>
      </c>
      <c r="J657" s="43" t="s">
        <v>19</v>
      </c>
      <c r="K657" s="44">
        <v>68</v>
      </c>
      <c r="L657" s="45">
        <v>83029.169316414554</v>
      </c>
      <c r="M657" s="46">
        <v>84748.684934603443</v>
      </c>
      <c r="N657" s="45"/>
      <c r="O657" s="46"/>
    </row>
    <row r="658" spans="1:15" x14ac:dyDescent="0.2">
      <c r="A658" s="11" t="str">
        <f t="shared" si="60"/>
        <v>1330201 - Region Hovedstaden25 år og derover</v>
      </c>
      <c r="B658" s="12" t="str">
        <f t="shared" si="63"/>
        <v>133020</v>
      </c>
      <c r="C658" s="14">
        <f t="shared" si="61"/>
        <v>0</v>
      </c>
      <c r="D658" s="14">
        <f t="shared" si="62"/>
        <v>0</v>
      </c>
      <c r="E658" s="19" t="str">
        <f t="shared" si="64"/>
        <v>133020 - Ledelse af intern IT</v>
      </c>
      <c r="F658" s="19" t="str">
        <f t="shared" si="65"/>
        <v>25 år og derover</v>
      </c>
      <c r="G658" s="40" t="s">
        <v>516</v>
      </c>
      <c r="H658" s="41" t="s">
        <v>43</v>
      </c>
      <c r="I658" s="42" t="s">
        <v>8</v>
      </c>
      <c r="J658" s="43" t="s">
        <v>9</v>
      </c>
      <c r="K658" s="44">
        <v>174</v>
      </c>
      <c r="L658" s="45">
        <v>74900.009510627526</v>
      </c>
      <c r="M658" s="46">
        <v>76352.735082255866</v>
      </c>
      <c r="N658" s="45"/>
      <c r="O658" s="46"/>
    </row>
    <row r="659" spans="1:15" x14ac:dyDescent="0.2">
      <c r="A659" s="11" t="str">
        <f t="shared" si="60"/>
        <v>1330201 - Region HovedstadenAlle uanset erf.</v>
      </c>
      <c r="B659" s="12" t="str">
        <f t="shared" si="63"/>
        <v>133020</v>
      </c>
      <c r="C659" s="14">
        <f t="shared" si="61"/>
        <v>0</v>
      </c>
      <c r="D659" s="14">
        <f t="shared" si="62"/>
        <v>0</v>
      </c>
      <c r="E659" s="19" t="str">
        <f t="shared" si="64"/>
        <v>133020 - Ledelse af intern IT</v>
      </c>
      <c r="F659" s="19" t="str">
        <f t="shared" si="65"/>
        <v>Alle uanset erf.</v>
      </c>
      <c r="G659" s="40" t="s">
        <v>516</v>
      </c>
      <c r="H659" s="41" t="s">
        <v>43</v>
      </c>
      <c r="I659" s="42" t="s">
        <v>8</v>
      </c>
      <c r="J659" s="43" t="s">
        <v>10</v>
      </c>
      <c r="K659" s="44">
        <v>405</v>
      </c>
      <c r="L659" s="45">
        <v>77623.64035036086</v>
      </c>
      <c r="M659" s="46">
        <v>79128.228496862372</v>
      </c>
      <c r="N659" s="45"/>
      <c r="O659" s="46"/>
    </row>
    <row r="660" spans="1:15" x14ac:dyDescent="0.2">
      <c r="A660" s="11" t="str">
        <f t="shared" si="60"/>
        <v>1330202 - Region Sjælland25 år og derover</v>
      </c>
      <c r="B660" s="12" t="str">
        <f t="shared" si="63"/>
        <v>133020</v>
      </c>
      <c r="C660" s="14">
        <f t="shared" si="61"/>
        <v>0</v>
      </c>
      <c r="D660" s="14">
        <f t="shared" si="62"/>
        <v>0</v>
      </c>
      <c r="E660" s="19" t="str">
        <f t="shared" si="64"/>
        <v>133020 - Ledelse af intern IT</v>
      </c>
      <c r="F660" s="19" t="str">
        <f t="shared" si="65"/>
        <v>25 år og derover</v>
      </c>
      <c r="G660" s="40" t="s">
        <v>516</v>
      </c>
      <c r="H660" s="41" t="s">
        <v>43</v>
      </c>
      <c r="I660" s="42" t="s">
        <v>20</v>
      </c>
      <c r="J660" s="43" t="s">
        <v>9</v>
      </c>
      <c r="K660" s="44">
        <v>22</v>
      </c>
      <c r="L660" s="45">
        <v>68418.367948576968</v>
      </c>
      <c r="M660" s="46">
        <v>69835.297122109172</v>
      </c>
      <c r="N660" s="45"/>
      <c r="O660" s="46"/>
    </row>
    <row r="661" spans="1:15" x14ac:dyDescent="0.2">
      <c r="A661" s="11" t="str">
        <f t="shared" si="60"/>
        <v>1330202 - Region SjællandAlle uanset erf.</v>
      </c>
      <c r="B661" s="12" t="str">
        <f t="shared" si="63"/>
        <v>133020</v>
      </c>
      <c r="C661" s="14">
        <f t="shared" si="61"/>
        <v>0</v>
      </c>
      <c r="D661" s="14">
        <f t="shared" si="62"/>
        <v>0</v>
      </c>
      <c r="E661" s="19" t="str">
        <f t="shared" si="64"/>
        <v>133020 - Ledelse af intern IT</v>
      </c>
      <c r="F661" s="19" t="str">
        <f t="shared" si="65"/>
        <v>Alle uanset erf.</v>
      </c>
      <c r="G661" s="40" t="s">
        <v>516</v>
      </c>
      <c r="H661" s="41" t="s">
        <v>43</v>
      </c>
      <c r="I661" s="42" t="s">
        <v>20</v>
      </c>
      <c r="J661" s="43" t="s">
        <v>10</v>
      </c>
      <c r="K661" s="44">
        <v>39</v>
      </c>
      <c r="L661" s="45">
        <v>64510.913216134191</v>
      </c>
      <c r="M661" s="46">
        <v>65902.592210315386</v>
      </c>
      <c r="N661" s="45"/>
      <c r="O661" s="46"/>
    </row>
    <row r="662" spans="1:15" x14ac:dyDescent="0.2">
      <c r="A662" s="11" t="str">
        <f t="shared" si="60"/>
        <v>1330203 - Region Syddanmark5-9 år</v>
      </c>
      <c r="B662" s="12" t="str">
        <f t="shared" si="63"/>
        <v>133020</v>
      </c>
      <c r="C662" s="14">
        <f t="shared" si="61"/>
        <v>0</v>
      </c>
      <c r="D662" s="14">
        <f t="shared" si="62"/>
        <v>0</v>
      </c>
      <c r="E662" s="19" t="str">
        <f t="shared" si="64"/>
        <v>133020 - Ledelse af intern IT</v>
      </c>
      <c r="F662" s="19" t="str">
        <f t="shared" si="65"/>
        <v>5-9 år</v>
      </c>
      <c r="G662" s="40" t="s">
        <v>516</v>
      </c>
      <c r="H662" s="41" t="s">
        <v>43</v>
      </c>
      <c r="I662" s="42" t="s">
        <v>544</v>
      </c>
      <c r="J662" s="43" t="s">
        <v>15</v>
      </c>
      <c r="K662" s="44">
        <v>24</v>
      </c>
      <c r="L662" s="45">
        <v>58446.140801791604</v>
      </c>
      <c r="M662" s="46">
        <v>59427.785228413471</v>
      </c>
      <c r="N662" s="45"/>
      <c r="O662" s="46"/>
    </row>
    <row r="663" spans="1:15" x14ac:dyDescent="0.2">
      <c r="A663" s="11" t="str">
        <f t="shared" si="60"/>
        <v>1330203 - Region Syddanmark0-4 år</v>
      </c>
      <c r="B663" s="12" t="str">
        <f t="shared" si="63"/>
        <v>133020</v>
      </c>
      <c r="C663" s="14">
        <f t="shared" si="61"/>
        <v>0</v>
      </c>
      <c r="D663" s="14">
        <f t="shared" si="62"/>
        <v>0</v>
      </c>
      <c r="E663" s="19" t="str">
        <f t="shared" si="64"/>
        <v>133020 - Ledelse af intern IT</v>
      </c>
      <c r="F663" s="19" t="str">
        <f t="shared" si="65"/>
        <v>0-4 år</v>
      </c>
      <c r="G663" s="40" t="s">
        <v>516</v>
      </c>
      <c r="H663" s="41" t="s">
        <v>43</v>
      </c>
      <c r="I663" s="42" t="s">
        <v>544</v>
      </c>
      <c r="J663" s="43" t="s">
        <v>16</v>
      </c>
      <c r="K663" s="44">
        <v>26</v>
      </c>
      <c r="L663" s="45">
        <v>66209.915092072682</v>
      </c>
      <c r="M663" s="46">
        <v>67486.9525865795</v>
      </c>
      <c r="N663" s="45"/>
      <c r="O663" s="46"/>
    </row>
    <row r="664" spans="1:15" x14ac:dyDescent="0.2">
      <c r="A664" s="11" t="str">
        <f t="shared" si="60"/>
        <v>1330203 - Region Syddanmark10-14 år</v>
      </c>
      <c r="B664" s="12" t="str">
        <f t="shared" si="63"/>
        <v>133020</v>
      </c>
      <c r="C664" s="14">
        <f t="shared" si="61"/>
        <v>0</v>
      </c>
      <c r="D664" s="14">
        <f t="shared" si="62"/>
        <v>0</v>
      </c>
      <c r="E664" s="19" t="str">
        <f t="shared" si="64"/>
        <v>133020 - Ledelse af intern IT</v>
      </c>
      <c r="F664" s="19" t="str">
        <f t="shared" si="65"/>
        <v>10-14 år</v>
      </c>
      <c r="G664" s="40" t="s">
        <v>516</v>
      </c>
      <c r="H664" s="41" t="s">
        <v>43</v>
      </c>
      <c r="I664" s="42" t="s">
        <v>544</v>
      </c>
      <c r="J664" s="43" t="s">
        <v>17</v>
      </c>
      <c r="K664" s="44">
        <v>31</v>
      </c>
      <c r="L664" s="45">
        <v>74707.119890966846</v>
      </c>
      <c r="M664" s="46">
        <v>75961.879005322116</v>
      </c>
      <c r="N664" s="45"/>
      <c r="O664" s="46"/>
    </row>
    <row r="665" spans="1:15" x14ac:dyDescent="0.2">
      <c r="A665" s="11" t="str">
        <f t="shared" si="60"/>
        <v>1330203 - Region Syddanmark15-20 år</v>
      </c>
      <c r="B665" s="12" t="str">
        <f t="shared" si="63"/>
        <v>133020</v>
      </c>
      <c r="C665" s="14">
        <f t="shared" si="61"/>
        <v>0</v>
      </c>
      <c r="D665" s="14">
        <f t="shared" si="62"/>
        <v>0</v>
      </c>
      <c r="E665" s="19" t="str">
        <f t="shared" si="64"/>
        <v>133020 - Ledelse af intern IT</v>
      </c>
      <c r="F665" s="19" t="str">
        <f t="shared" si="65"/>
        <v>15-20 år</v>
      </c>
      <c r="G665" s="40" t="s">
        <v>516</v>
      </c>
      <c r="H665" s="41" t="s">
        <v>43</v>
      </c>
      <c r="I665" s="42" t="s">
        <v>544</v>
      </c>
      <c r="J665" s="43" t="s">
        <v>18</v>
      </c>
      <c r="K665" s="44">
        <v>47</v>
      </c>
      <c r="L665" s="45">
        <v>81323.227080476834</v>
      </c>
      <c r="M665" s="46">
        <v>82974.501682065311</v>
      </c>
      <c r="N665" s="45"/>
      <c r="O665" s="46"/>
    </row>
    <row r="666" spans="1:15" x14ac:dyDescent="0.2">
      <c r="A666" s="11" t="str">
        <f t="shared" si="60"/>
        <v>1330203 - Region Syddanmark20-24 år</v>
      </c>
      <c r="B666" s="12" t="str">
        <f t="shared" si="63"/>
        <v>133020</v>
      </c>
      <c r="C666" s="14">
        <f t="shared" si="61"/>
        <v>0</v>
      </c>
      <c r="D666" s="14">
        <f t="shared" si="62"/>
        <v>0</v>
      </c>
      <c r="E666" s="19" t="str">
        <f t="shared" si="64"/>
        <v>133020 - Ledelse af intern IT</v>
      </c>
      <c r="F666" s="19" t="str">
        <f t="shared" si="65"/>
        <v>20-24 år</v>
      </c>
      <c r="G666" s="40" t="s">
        <v>516</v>
      </c>
      <c r="H666" s="41" t="s">
        <v>43</v>
      </c>
      <c r="I666" s="42" t="s">
        <v>544</v>
      </c>
      <c r="J666" s="43" t="s">
        <v>19</v>
      </c>
      <c r="K666" s="44">
        <v>33</v>
      </c>
      <c r="L666" s="45">
        <v>81311.126081752664</v>
      </c>
      <c r="M666" s="46">
        <v>83314.434022852511</v>
      </c>
      <c r="N666" s="45"/>
      <c r="O666" s="46"/>
    </row>
    <row r="667" spans="1:15" x14ac:dyDescent="0.2">
      <c r="A667" s="11" t="str">
        <f t="shared" si="60"/>
        <v>1330203 - Region Syddanmark25 år og derover</v>
      </c>
      <c r="B667" s="12" t="str">
        <f t="shared" si="63"/>
        <v>133020</v>
      </c>
      <c r="C667" s="14">
        <f t="shared" si="61"/>
        <v>0</v>
      </c>
      <c r="D667" s="14">
        <f t="shared" si="62"/>
        <v>0</v>
      </c>
      <c r="E667" s="19" t="str">
        <f t="shared" si="64"/>
        <v>133020 - Ledelse af intern IT</v>
      </c>
      <c r="F667" s="19" t="str">
        <f t="shared" si="65"/>
        <v>25 år og derover</v>
      </c>
      <c r="G667" s="40" t="s">
        <v>516</v>
      </c>
      <c r="H667" s="41" t="s">
        <v>43</v>
      </c>
      <c r="I667" s="42" t="s">
        <v>544</v>
      </c>
      <c r="J667" s="43" t="s">
        <v>9</v>
      </c>
      <c r="K667" s="44">
        <v>88</v>
      </c>
      <c r="L667" s="45">
        <v>71931.059194472473</v>
      </c>
      <c r="M667" s="46">
        <v>73264.104787094504</v>
      </c>
      <c r="N667" s="45"/>
      <c r="O667" s="46"/>
    </row>
    <row r="668" spans="1:15" x14ac:dyDescent="0.2">
      <c r="A668" s="11" t="str">
        <f t="shared" si="60"/>
        <v>1330203 - Region SyddanmarkAlle uanset erf.</v>
      </c>
      <c r="B668" s="12" t="str">
        <f t="shared" si="63"/>
        <v>133020</v>
      </c>
      <c r="C668" s="14">
        <f t="shared" si="61"/>
        <v>0</v>
      </c>
      <c r="D668" s="14">
        <f t="shared" si="62"/>
        <v>0</v>
      </c>
      <c r="E668" s="19" t="str">
        <f t="shared" si="64"/>
        <v>133020 - Ledelse af intern IT</v>
      </c>
      <c r="F668" s="19" t="str">
        <f t="shared" si="65"/>
        <v>Alle uanset erf.</v>
      </c>
      <c r="G668" s="40" t="s">
        <v>516</v>
      </c>
      <c r="H668" s="41" t="s">
        <v>43</v>
      </c>
      <c r="I668" s="42" t="s">
        <v>544</v>
      </c>
      <c r="J668" s="43" t="s">
        <v>10</v>
      </c>
      <c r="K668" s="44">
        <v>249</v>
      </c>
      <c r="L668" s="45">
        <v>74782.622514950941</v>
      </c>
      <c r="M668" s="46">
        <v>76222.646290605931</v>
      </c>
      <c r="N668" s="45"/>
      <c r="O668" s="46"/>
    </row>
    <row r="669" spans="1:15" x14ac:dyDescent="0.2">
      <c r="A669" s="11" t="str">
        <f t="shared" si="60"/>
        <v>1330204 - Region Midtjylland5-9 år</v>
      </c>
      <c r="B669" s="12" t="str">
        <f t="shared" si="63"/>
        <v>133020</v>
      </c>
      <c r="C669" s="14">
        <f t="shared" si="61"/>
        <v>0</v>
      </c>
      <c r="D669" s="14">
        <f t="shared" si="62"/>
        <v>0</v>
      </c>
      <c r="E669" s="19" t="str">
        <f t="shared" si="64"/>
        <v>133020 - Ledelse af intern IT</v>
      </c>
      <c r="F669" s="19" t="str">
        <f t="shared" si="65"/>
        <v>5-9 år</v>
      </c>
      <c r="G669" s="40" t="s">
        <v>516</v>
      </c>
      <c r="H669" s="41" t="s">
        <v>43</v>
      </c>
      <c r="I669" s="42" t="s">
        <v>517</v>
      </c>
      <c r="J669" s="43" t="s">
        <v>15</v>
      </c>
      <c r="K669" s="44">
        <v>14</v>
      </c>
      <c r="L669" s="45">
        <v>59417.623457245449</v>
      </c>
      <c r="M669" s="46">
        <v>60415.584624736839</v>
      </c>
      <c r="N669" s="45"/>
      <c r="O669" s="46"/>
    </row>
    <row r="670" spans="1:15" x14ac:dyDescent="0.2">
      <c r="A670" s="11" t="str">
        <f t="shared" si="60"/>
        <v>1330204 - Region Midtjylland0-4 år</v>
      </c>
      <c r="B670" s="12" t="str">
        <f t="shared" si="63"/>
        <v>133020</v>
      </c>
      <c r="C670" s="14">
        <f t="shared" si="61"/>
        <v>0</v>
      </c>
      <c r="D670" s="14">
        <f t="shared" si="62"/>
        <v>0</v>
      </c>
      <c r="E670" s="19" t="str">
        <f t="shared" si="64"/>
        <v>133020 - Ledelse af intern IT</v>
      </c>
      <c r="F670" s="19" t="str">
        <f t="shared" si="65"/>
        <v>0-4 år</v>
      </c>
      <c r="G670" s="40" t="s">
        <v>516</v>
      </c>
      <c r="H670" s="41" t="s">
        <v>43</v>
      </c>
      <c r="I670" s="42" t="s">
        <v>517</v>
      </c>
      <c r="J670" s="43" t="s">
        <v>16</v>
      </c>
      <c r="K670" s="44">
        <v>12</v>
      </c>
      <c r="L670" s="45">
        <v>51767.144487239937</v>
      </c>
      <c r="M670" s="46">
        <v>52880.680154515307</v>
      </c>
      <c r="N670" s="45"/>
      <c r="O670" s="46"/>
    </row>
    <row r="671" spans="1:15" x14ac:dyDescent="0.2">
      <c r="A671" s="11" t="str">
        <f t="shared" si="60"/>
        <v>1330204 - Region Midtjylland10-14 år</v>
      </c>
      <c r="B671" s="12" t="str">
        <f t="shared" si="63"/>
        <v>133020</v>
      </c>
      <c r="C671" s="14">
        <f t="shared" si="61"/>
        <v>0</v>
      </c>
      <c r="D671" s="14">
        <f t="shared" si="62"/>
        <v>0</v>
      </c>
      <c r="E671" s="19" t="str">
        <f t="shared" si="64"/>
        <v>133020 - Ledelse af intern IT</v>
      </c>
      <c r="F671" s="19" t="str">
        <f t="shared" si="65"/>
        <v>10-14 år</v>
      </c>
      <c r="G671" s="40" t="s">
        <v>516</v>
      </c>
      <c r="H671" s="41" t="s">
        <v>43</v>
      </c>
      <c r="I671" s="42" t="s">
        <v>517</v>
      </c>
      <c r="J671" s="43" t="s">
        <v>17</v>
      </c>
      <c r="K671" s="44">
        <v>19</v>
      </c>
      <c r="L671" s="45">
        <v>63799.556308335115</v>
      </c>
      <c r="M671" s="46">
        <v>64871.115148865189</v>
      </c>
      <c r="N671" s="45"/>
      <c r="O671" s="46"/>
    </row>
    <row r="672" spans="1:15" x14ac:dyDescent="0.2">
      <c r="A672" s="11" t="str">
        <f t="shared" si="60"/>
        <v>1330204 - Region Midtjylland15-20 år</v>
      </c>
      <c r="B672" s="12" t="str">
        <f t="shared" si="63"/>
        <v>133020</v>
      </c>
      <c r="C672" s="14">
        <f t="shared" si="61"/>
        <v>0</v>
      </c>
      <c r="D672" s="14">
        <f t="shared" si="62"/>
        <v>0</v>
      </c>
      <c r="E672" s="19" t="str">
        <f t="shared" si="64"/>
        <v>133020 - Ledelse af intern IT</v>
      </c>
      <c r="F672" s="19" t="str">
        <f t="shared" si="65"/>
        <v>15-20 år</v>
      </c>
      <c r="G672" s="40" t="s">
        <v>516</v>
      </c>
      <c r="H672" s="41" t="s">
        <v>43</v>
      </c>
      <c r="I672" s="42" t="s">
        <v>517</v>
      </c>
      <c r="J672" s="43" t="s">
        <v>18</v>
      </c>
      <c r="K672" s="44">
        <v>23</v>
      </c>
      <c r="L672" s="45">
        <v>67003.370673595404</v>
      </c>
      <c r="M672" s="46">
        <v>68038.894662484134</v>
      </c>
      <c r="N672" s="45"/>
      <c r="O672" s="46"/>
    </row>
    <row r="673" spans="1:15" x14ac:dyDescent="0.2">
      <c r="A673" s="11" t="str">
        <f t="shared" si="60"/>
        <v>1330204 - Region Midtjylland20-24 år</v>
      </c>
      <c r="B673" s="12" t="str">
        <f t="shared" si="63"/>
        <v>133020</v>
      </c>
      <c r="C673" s="14">
        <f t="shared" si="61"/>
        <v>0</v>
      </c>
      <c r="D673" s="14">
        <f t="shared" si="62"/>
        <v>0</v>
      </c>
      <c r="E673" s="19" t="str">
        <f t="shared" si="64"/>
        <v>133020 - Ledelse af intern IT</v>
      </c>
      <c r="F673" s="19" t="str">
        <f t="shared" si="65"/>
        <v>20-24 år</v>
      </c>
      <c r="G673" s="40" t="s">
        <v>516</v>
      </c>
      <c r="H673" s="41" t="s">
        <v>43</v>
      </c>
      <c r="I673" s="42" t="s">
        <v>517</v>
      </c>
      <c r="J673" s="43" t="s">
        <v>19</v>
      </c>
      <c r="K673" s="44">
        <v>31</v>
      </c>
      <c r="L673" s="45">
        <v>69493.645108681696</v>
      </c>
      <c r="M673" s="46">
        <v>70660.840212938856</v>
      </c>
      <c r="N673" s="45"/>
      <c r="O673" s="46"/>
    </row>
    <row r="674" spans="1:15" x14ac:dyDescent="0.2">
      <c r="A674" s="11" t="str">
        <f t="shared" si="60"/>
        <v>1330204 - Region Midtjylland25 år og derover</v>
      </c>
      <c r="B674" s="12" t="str">
        <f t="shared" si="63"/>
        <v>133020</v>
      </c>
      <c r="C674" s="14">
        <f t="shared" si="61"/>
        <v>0</v>
      </c>
      <c r="D674" s="14">
        <f t="shared" si="62"/>
        <v>0</v>
      </c>
      <c r="E674" s="19" t="str">
        <f t="shared" si="64"/>
        <v>133020 - Ledelse af intern IT</v>
      </c>
      <c r="F674" s="19" t="str">
        <f t="shared" si="65"/>
        <v>25 år og derover</v>
      </c>
      <c r="G674" s="40" t="s">
        <v>516</v>
      </c>
      <c r="H674" s="41" t="s">
        <v>43</v>
      </c>
      <c r="I674" s="42" t="s">
        <v>517</v>
      </c>
      <c r="J674" s="43" t="s">
        <v>9</v>
      </c>
      <c r="K674" s="44">
        <v>131</v>
      </c>
      <c r="L674" s="45">
        <v>64834.00079420281</v>
      </c>
      <c r="M674" s="46">
        <v>66272.004703608327</v>
      </c>
      <c r="N674" s="45"/>
      <c r="O674" s="46"/>
    </row>
    <row r="675" spans="1:15" x14ac:dyDescent="0.2">
      <c r="A675" s="11" t="str">
        <f t="shared" si="60"/>
        <v>1330204 - Region MidtjyllandAlle uanset erf.</v>
      </c>
      <c r="B675" s="12" t="str">
        <f t="shared" si="63"/>
        <v>133020</v>
      </c>
      <c r="C675" s="14">
        <f t="shared" si="61"/>
        <v>0</v>
      </c>
      <c r="D675" s="14">
        <f t="shared" si="62"/>
        <v>0</v>
      </c>
      <c r="E675" s="19" t="str">
        <f t="shared" si="64"/>
        <v>133020 - Ledelse af intern IT</v>
      </c>
      <c r="F675" s="19" t="str">
        <f t="shared" si="65"/>
        <v>Alle uanset erf.</v>
      </c>
      <c r="G675" s="40" t="s">
        <v>516</v>
      </c>
      <c r="H675" s="41" t="s">
        <v>43</v>
      </c>
      <c r="I675" s="42" t="s">
        <v>517</v>
      </c>
      <c r="J675" s="43" t="s">
        <v>10</v>
      </c>
      <c r="K675" s="44">
        <v>230</v>
      </c>
      <c r="L675" s="45">
        <v>64429.06054511726</v>
      </c>
      <c r="M675" s="46">
        <v>65833.108391536778</v>
      </c>
      <c r="N675" s="45"/>
      <c r="O675" s="46"/>
    </row>
    <row r="676" spans="1:15" x14ac:dyDescent="0.2">
      <c r="A676" s="11" t="str">
        <f t="shared" si="60"/>
        <v>1330205 - Region Nordjylland25 år og derover</v>
      </c>
      <c r="B676" s="12" t="str">
        <f t="shared" si="63"/>
        <v>133020</v>
      </c>
      <c r="C676" s="14">
        <f t="shared" si="61"/>
        <v>0</v>
      </c>
      <c r="D676" s="14">
        <f t="shared" si="62"/>
        <v>0</v>
      </c>
      <c r="E676" s="19" t="str">
        <f t="shared" si="64"/>
        <v>133020 - Ledelse af intern IT</v>
      </c>
      <c r="F676" s="19" t="str">
        <f t="shared" si="65"/>
        <v>25 år og derover</v>
      </c>
      <c r="G676" s="40" t="s">
        <v>516</v>
      </c>
      <c r="H676" s="41" t="s">
        <v>43</v>
      </c>
      <c r="I676" s="42" t="s">
        <v>21</v>
      </c>
      <c r="J676" s="43" t="s">
        <v>9</v>
      </c>
      <c r="K676" s="44">
        <v>23</v>
      </c>
      <c r="L676" s="45">
        <v>58127.883050616772</v>
      </c>
      <c r="M676" s="46">
        <v>59287.246861294858</v>
      </c>
      <c r="N676" s="45"/>
      <c r="O676" s="46"/>
    </row>
    <row r="677" spans="1:15" x14ac:dyDescent="0.2">
      <c r="A677" s="11" t="str">
        <f t="shared" si="60"/>
        <v>1330205 - Region NordjyllandAlle uanset erf.</v>
      </c>
      <c r="B677" s="12" t="str">
        <f t="shared" si="63"/>
        <v>133020</v>
      </c>
      <c r="C677" s="14">
        <f t="shared" si="61"/>
        <v>0</v>
      </c>
      <c r="D677" s="14">
        <f t="shared" si="62"/>
        <v>0</v>
      </c>
      <c r="E677" s="19" t="str">
        <f t="shared" si="64"/>
        <v>133020 - Ledelse af intern IT</v>
      </c>
      <c r="F677" s="19" t="str">
        <f t="shared" si="65"/>
        <v>Alle uanset erf.</v>
      </c>
      <c r="G677" s="40" t="s">
        <v>516</v>
      </c>
      <c r="H677" s="41" t="s">
        <v>43</v>
      </c>
      <c r="I677" s="42" t="s">
        <v>21</v>
      </c>
      <c r="J677" s="43" t="s">
        <v>10</v>
      </c>
      <c r="K677" s="44">
        <v>44</v>
      </c>
      <c r="L677" s="45">
        <v>58127.883050616772</v>
      </c>
      <c r="M677" s="46">
        <v>59287.246861294858</v>
      </c>
      <c r="N677" s="45"/>
      <c r="O677" s="46"/>
    </row>
    <row r="678" spans="1:15" x14ac:dyDescent="0.2">
      <c r="A678" s="11" t="str">
        <f t="shared" si="60"/>
        <v>1330206 - Alle regionerUnder 1 år</v>
      </c>
      <c r="B678" s="12" t="str">
        <f t="shared" si="63"/>
        <v>133020</v>
      </c>
      <c r="C678" s="14">
        <f t="shared" si="61"/>
        <v>0</v>
      </c>
      <c r="D678" s="14">
        <f t="shared" si="62"/>
        <v>0</v>
      </c>
      <c r="E678" s="19" t="str">
        <f t="shared" si="64"/>
        <v>133020 - Ledelse af intern IT</v>
      </c>
      <c r="F678" s="19" t="str">
        <f t="shared" si="65"/>
        <v>Under 1 år</v>
      </c>
      <c r="G678" s="40" t="s">
        <v>516</v>
      </c>
      <c r="H678" s="41" t="s">
        <v>43</v>
      </c>
      <c r="I678" s="42" t="s">
        <v>11</v>
      </c>
      <c r="J678" s="43" t="s">
        <v>13</v>
      </c>
      <c r="K678" s="44">
        <v>14</v>
      </c>
      <c r="L678" s="45">
        <v>79091.717644972174</v>
      </c>
      <c r="M678" s="46">
        <v>80697.681269778986</v>
      </c>
      <c r="N678" s="45"/>
      <c r="O678" s="46"/>
    </row>
    <row r="679" spans="1:15" x14ac:dyDescent="0.2">
      <c r="A679" s="11" t="str">
        <f t="shared" si="60"/>
        <v>1330206 - Alle regioner3 år</v>
      </c>
      <c r="B679" s="12" t="str">
        <f t="shared" si="63"/>
        <v>133020</v>
      </c>
      <c r="C679" s="14">
        <f t="shared" si="61"/>
        <v>0</v>
      </c>
      <c r="D679" s="14">
        <f t="shared" si="62"/>
        <v>0</v>
      </c>
      <c r="E679" s="19" t="str">
        <f t="shared" si="64"/>
        <v>133020 - Ledelse af intern IT</v>
      </c>
      <c r="F679" s="19" t="str">
        <f t="shared" si="65"/>
        <v>3 år</v>
      </c>
      <c r="G679" s="40" t="s">
        <v>516</v>
      </c>
      <c r="H679" s="41" t="s">
        <v>43</v>
      </c>
      <c r="I679" s="42" t="s">
        <v>11</v>
      </c>
      <c r="J679" s="43" t="s">
        <v>14</v>
      </c>
      <c r="K679" s="44">
        <v>19</v>
      </c>
      <c r="L679" s="45">
        <v>66209.915092072682</v>
      </c>
      <c r="M679" s="46">
        <v>67486.9525865795</v>
      </c>
      <c r="N679" s="45"/>
      <c r="O679" s="46"/>
    </row>
    <row r="680" spans="1:15" x14ac:dyDescent="0.2">
      <c r="A680" s="11" t="str">
        <f t="shared" si="60"/>
        <v>1330206 - Alle regioner4 år</v>
      </c>
      <c r="B680" s="12" t="str">
        <f t="shared" si="63"/>
        <v>133020</v>
      </c>
      <c r="C680" s="14">
        <f t="shared" si="61"/>
        <v>0</v>
      </c>
      <c r="D680" s="14">
        <f t="shared" si="62"/>
        <v>0</v>
      </c>
      <c r="E680" s="19" t="str">
        <f t="shared" si="64"/>
        <v>133020 - Ledelse af intern IT</v>
      </c>
      <c r="F680" s="19" t="str">
        <f t="shared" si="65"/>
        <v>4 år</v>
      </c>
      <c r="G680" s="40" t="s">
        <v>516</v>
      </c>
      <c r="H680" s="41" t="s">
        <v>43</v>
      </c>
      <c r="I680" s="42" t="s">
        <v>11</v>
      </c>
      <c r="J680" s="43" t="s">
        <v>24</v>
      </c>
      <c r="K680" s="44">
        <v>17</v>
      </c>
      <c r="L680" s="45">
        <v>69351.412665989366</v>
      </c>
      <c r="M680" s="46">
        <v>70525.835954449998</v>
      </c>
      <c r="N680" s="45"/>
      <c r="O680" s="46"/>
    </row>
    <row r="681" spans="1:15" x14ac:dyDescent="0.2">
      <c r="A681" s="11" t="str">
        <f t="shared" si="60"/>
        <v>1330206 - Alle regioner5-9 år</v>
      </c>
      <c r="B681" s="12" t="str">
        <f t="shared" si="63"/>
        <v>133020</v>
      </c>
      <c r="C681" s="14">
        <f t="shared" si="61"/>
        <v>0</v>
      </c>
      <c r="D681" s="14">
        <f t="shared" si="62"/>
        <v>0</v>
      </c>
      <c r="E681" s="19" t="str">
        <f t="shared" si="64"/>
        <v>133020 - Ledelse af intern IT</v>
      </c>
      <c r="F681" s="19" t="str">
        <f t="shared" si="65"/>
        <v>5-9 år</v>
      </c>
      <c r="G681" s="40" t="s">
        <v>516</v>
      </c>
      <c r="H681" s="41" t="s">
        <v>43</v>
      </c>
      <c r="I681" s="42" t="s">
        <v>11</v>
      </c>
      <c r="J681" s="43" t="s">
        <v>15</v>
      </c>
      <c r="K681" s="44">
        <v>82</v>
      </c>
      <c r="L681" s="45">
        <v>68760.583828347459</v>
      </c>
      <c r="M681" s="46">
        <v>70447.740117406182</v>
      </c>
      <c r="N681" s="45"/>
      <c r="O681" s="46"/>
    </row>
    <row r="682" spans="1:15" x14ac:dyDescent="0.2">
      <c r="A682" s="11" t="str">
        <f t="shared" si="60"/>
        <v>1330206 - Alle regioner0-4 år</v>
      </c>
      <c r="B682" s="12" t="str">
        <f t="shared" si="63"/>
        <v>133020</v>
      </c>
      <c r="C682" s="14">
        <f t="shared" si="61"/>
        <v>0</v>
      </c>
      <c r="D682" s="14">
        <f t="shared" si="62"/>
        <v>0</v>
      </c>
      <c r="E682" s="19" t="str">
        <f t="shared" si="64"/>
        <v>133020 - Ledelse af intern IT</v>
      </c>
      <c r="F682" s="19" t="str">
        <f t="shared" si="65"/>
        <v>0-4 år</v>
      </c>
      <c r="G682" s="40" t="s">
        <v>516</v>
      </c>
      <c r="H682" s="41" t="s">
        <v>43</v>
      </c>
      <c r="I682" s="42" t="s">
        <v>11</v>
      </c>
      <c r="J682" s="43" t="s">
        <v>16</v>
      </c>
      <c r="K682" s="44">
        <v>64</v>
      </c>
      <c r="L682" s="45">
        <v>71868.468438922209</v>
      </c>
      <c r="M682" s="46">
        <v>73075.550386936055</v>
      </c>
      <c r="N682" s="45"/>
      <c r="O682" s="46"/>
    </row>
    <row r="683" spans="1:15" x14ac:dyDescent="0.2">
      <c r="A683" s="11" t="str">
        <f t="shared" si="60"/>
        <v>1330206 - Alle regioner10-14 år</v>
      </c>
      <c r="B683" s="12" t="str">
        <f t="shared" si="63"/>
        <v>133020</v>
      </c>
      <c r="C683" s="14">
        <f t="shared" si="61"/>
        <v>0</v>
      </c>
      <c r="D683" s="14">
        <f t="shared" si="62"/>
        <v>0</v>
      </c>
      <c r="E683" s="19" t="str">
        <f t="shared" si="64"/>
        <v>133020 - Ledelse af intern IT</v>
      </c>
      <c r="F683" s="19" t="str">
        <f t="shared" si="65"/>
        <v>10-14 år</v>
      </c>
      <c r="G683" s="40" t="s">
        <v>516</v>
      </c>
      <c r="H683" s="41" t="s">
        <v>43</v>
      </c>
      <c r="I683" s="42" t="s">
        <v>11</v>
      </c>
      <c r="J683" s="43" t="s">
        <v>17</v>
      </c>
      <c r="K683" s="44">
        <v>96</v>
      </c>
      <c r="L683" s="45">
        <v>73369.76110381636</v>
      </c>
      <c r="M683" s="46">
        <v>74675.989820247545</v>
      </c>
      <c r="N683" s="45"/>
      <c r="O683" s="46"/>
    </row>
    <row r="684" spans="1:15" x14ac:dyDescent="0.2">
      <c r="A684" s="11" t="str">
        <f t="shared" si="60"/>
        <v>1330206 - Alle regioner15-20 år</v>
      </c>
      <c r="B684" s="12" t="str">
        <f t="shared" si="63"/>
        <v>133020</v>
      </c>
      <c r="C684" s="14">
        <f t="shared" si="61"/>
        <v>0</v>
      </c>
      <c r="D684" s="14">
        <f t="shared" si="62"/>
        <v>0</v>
      </c>
      <c r="E684" s="19" t="str">
        <f t="shared" si="64"/>
        <v>133020 - Ledelse af intern IT</v>
      </c>
      <c r="F684" s="19" t="str">
        <f t="shared" si="65"/>
        <v>15-20 år</v>
      </c>
      <c r="G684" s="40" t="s">
        <v>516</v>
      </c>
      <c r="H684" s="41" t="s">
        <v>43</v>
      </c>
      <c r="I684" s="42" t="s">
        <v>11</v>
      </c>
      <c r="J684" s="43" t="s">
        <v>18</v>
      </c>
      <c r="K684" s="44">
        <v>139</v>
      </c>
      <c r="L684" s="45">
        <v>77958.815925751027</v>
      </c>
      <c r="M684" s="46">
        <v>79390.44522355104</v>
      </c>
      <c r="N684" s="45"/>
      <c r="O684" s="46"/>
    </row>
    <row r="685" spans="1:15" x14ac:dyDescent="0.2">
      <c r="A685" s="11" t="str">
        <f t="shared" si="60"/>
        <v>1330206 - Alle regioner20-24 år</v>
      </c>
      <c r="B685" s="12" t="str">
        <f t="shared" si="63"/>
        <v>133020</v>
      </c>
      <c r="C685" s="14">
        <f t="shared" si="61"/>
        <v>0</v>
      </c>
      <c r="D685" s="14">
        <f t="shared" si="62"/>
        <v>0</v>
      </c>
      <c r="E685" s="19" t="str">
        <f t="shared" si="64"/>
        <v>133020 - Ledelse af intern IT</v>
      </c>
      <c r="F685" s="19" t="str">
        <f t="shared" si="65"/>
        <v>20-24 år</v>
      </c>
      <c r="G685" s="40" t="s">
        <v>516</v>
      </c>
      <c r="H685" s="41" t="s">
        <v>43</v>
      </c>
      <c r="I685" s="42" t="s">
        <v>11</v>
      </c>
      <c r="J685" s="43" t="s">
        <v>19</v>
      </c>
      <c r="K685" s="44">
        <v>148</v>
      </c>
      <c r="L685" s="45">
        <v>73253.080150912705</v>
      </c>
      <c r="M685" s="46">
        <v>74483.417635587553</v>
      </c>
      <c r="N685" s="45"/>
      <c r="O685" s="46"/>
    </row>
    <row r="686" spans="1:15" x14ac:dyDescent="0.2">
      <c r="A686" s="11" t="str">
        <f t="shared" si="60"/>
        <v>1330206 - Alle regioner25 år og derover</v>
      </c>
      <c r="B686" s="12" t="str">
        <f t="shared" si="63"/>
        <v>133020</v>
      </c>
      <c r="C686" s="14">
        <f t="shared" si="61"/>
        <v>0</v>
      </c>
      <c r="D686" s="14">
        <f t="shared" si="62"/>
        <v>0</v>
      </c>
      <c r="E686" s="19" t="str">
        <f t="shared" si="64"/>
        <v>133020 - Ledelse af intern IT</v>
      </c>
      <c r="F686" s="19" t="str">
        <f t="shared" si="65"/>
        <v>25 år og derover</v>
      </c>
      <c r="G686" s="40" t="s">
        <v>516</v>
      </c>
      <c r="H686" s="41" t="s">
        <v>43</v>
      </c>
      <c r="I686" s="42" t="s">
        <v>11</v>
      </c>
      <c r="J686" s="43" t="s">
        <v>9</v>
      </c>
      <c r="K686" s="44">
        <v>438</v>
      </c>
      <c r="L686" s="45">
        <v>69158.082351728182</v>
      </c>
      <c r="M686" s="46">
        <v>70681.05237401028</v>
      </c>
      <c r="N686" s="45"/>
      <c r="O686" s="46"/>
    </row>
    <row r="687" spans="1:15" x14ac:dyDescent="0.2">
      <c r="A687" s="11" t="str">
        <f t="shared" si="60"/>
        <v>1330206 - Alle regionerAlle uanset erf.</v>
      </c>
      <c r="B687" s="12" t="str">
        <f t="shared" si="63"/>
        <v>133020</v>
      </c>
      <c r="C687" s="14">
        <f t="shared" si="61"/>
        <v>0</v>
      </c>
      <c r="D687" s="14">
        <f t="shared" si="62"/>
        <v>0</v>
      </c>
      <c r="E687" s="19" t="str">
        <f t="shared" si="64"/>
        <v>133020 - Ledelse af intern IT</v>
      </c>
      <c r="F687" s="19" t="str">
        <f t="shared" si="65"/>
        <v>Alle uanset erf.</v>
      </c>
      <c r="G687" s="40" t="s">
        <v>516</v>
      </c>
      <c r="H687" s="41" t="s">
        <v>43</v>
      </c>
      <c r="I687" s="42" t="s">
        <v>11</v>
      </c>
      <c r="J687" s="43" t="s">
        <v>10</v>
      </c>
      <c r="K687" s="44">
        <v>967</v>
      </c>
      <c r="L687" s="45">
        <v>72358.10230086332</v>
      </c>
      <c r="M687" s="46">
        <v>73757.036552574631</v>
      </c>
      <c r="N687" s="45"/>
      <c r="O687" s="46"/>
    </row>
    <row r="688" spans="1:15" x14ac:dyDescent="0.2">
      <c r="A688" s="11" t="str">
        <f t="shared" si="60"/>
        <v>1341001 - Region HovedstadenAlle uanset erf.</v>
      </c>
      <c r="B688" s="12" t="str">
        <f t="shared" si="63"/>
        <v>134100</v>
      </c>
      <c r="C688" s="14">
        <f t="shared" si="61"/>
        <v>0</v>
      </c>
      <c r="D688" s="14">
        <f t="shared" si="62"/>
        <v>0</v>
      </c>
      <c r="E688" s="19" t="str">
        <f t="shared" si="64"/>
        <v>134100 - Ledelse af hovedaktiviteten inden for pædagogisk arbejde med og omsorg for børn</v>
      </c>
      <c r="F688" s="19" t="str">
        <f t="shared" si="65"/>
        <v>Alle uanset erf.</v>
      </c>
      <c r="G688" s="40" t="s">
        <v>516</v>
      </c>
      <c r="H688" s="41" t="s">
        <v>44</v>
      </c>
      <c r="I688" s="42" t="s">
        <v>8</v>
      </c>
      <c r="J688" s="43" t="s">
        <v>10</v>
      </c>
      <c r="K688" s="44">
        <v>23</v>
      </c>
      <c r="L688" s="45">
        <v>49673.798693760335</v>
      </c>
      <c r="M688" s="46">
        <v>50514.993757705539</v>
      </c>
      <c r="N688" s="45"/>
      <c r="O688" s="46"/>
    </row>
    <row r="689" spans="1:15" x14ac:dyDescent="0.2">
      <c r="A689" s="11" t="str">
        <f t="shared" si="60"/>
        <v>1341002 - Region SjællandAlle uanset erf.</v>
      </c>
      <c r="B689" s="12" t="str">
        <f t="shared" si="63"/>
        <v>134100</v>
      </c>
      <c r="C689" s="14">
        <f t="shared" si="61"/>
        <v>0</v>
      </c>
      <c r="D689" s="14">
        <f t="shared" si="62"/>
        <v>0</v>
      </c>
      <c r="E689" s="19" t="str">
        <f t="shared" si="64"/>
        <v>134100 - Ledelse af hovedaktiviteten inden for pædagogisk arbejde med og omsorg for børn</v>
      </c>
      <c r="F689" s="19" t="str">
        <f t="shared" si="65"/>
        <v>Alle uanset erf.</v>
      </c>
      <c r="G689" s="40" t="s">
        <v>516</v>
      </c>
      <c r="H689" s="41" t="s">
        <v>44</v>
      </c>
      <c r="I689" s="42" t="s">
        <v>20</v>
      </c>
      <c r="J689" s="43" t="s">
        <v>10</v>
      </c>
      <c r="K689" s="44">
        <v>16</v>
      </c>
      <c r="L689" s="45">
        <v>48429.845825320197</v>
      </c>
      <c r="M689" s="46">
        <v>49249.975316665179</v>
      </c>
      <c r="N689" s="45"/>
      <c r="O689" s="46"/>
    </row>
    <row r="690" spans="1:15" x14ac:dyDescent="0.2">
      <c r="A690" s="11" t="str">
        <f t="shared" si="60"/>
        <v>1341006 - Alle regioner15-20 år</v>
      </c>
      <c r="B690" s="12" t="str">
        <f t="shared" si="63"/>
        <v>134100</v>
      </c>
      <c r="C690" s="14">
        <f t="shared" si="61"/>
        <v>0</v>
      </c>
      <c r="D690" s="14">
        <f t="shared" si="62"/>
        <v>0</v>
      </c>
      <c r="E690" s="19" t="str">
        <f t="shared" si="64"/>
        <v>134100 - Ledelse af hovedaktiviteten inden for pædagogisk arbejde med og omsorg for børn</v>
      </c>
      <c r="F690" s="19" t="str">
        <f t="shared" si="65"/>
        <v>15-20 år</v>
      </c>
      <c r="G690" s="40" t="s">
        <v>516</v>
      </c>
      <c r="H690" s="41" t="s">
        <v>44</v>
      </c>
      <c r="I690" s="42" t="s">
        <v>11</v>
      </c>
      <c r="J690" s="43" t="s">
        <v>18</v>
      </c>
      <c r="K690" s="44">
        <v>12</v>
      </c>
      <c r="L690" s="45">
        <v>48145.25873073309</v>
      </c>
      <c r="M690" s="46">
        <v>48960.568915612203</v>
      </c>
      <c r="N690" s="45"/>
      <c r="O690" s="46"/>
    </row>
    <row r="691" spans="1:15" x14ac:dyDescent="0.2">
      <c r="A691" s="11" t="str">
        <f t="shared" si="60"/>
        <v>1341006 - Alle regioner25 år og derover</v>
      </c>
      <c r="B691" s="12" t="str">
        <f t="shared" si="63"/>
        <v>134100</v>
      </c>
      <c r="C691" s="14">
        <f t="shared" si="61"/>
        <v>0</v>
      </c>
      <c r="D691" s="14">
        <f t="shared" si="62"/>
        <v>0</v>
      </c>
      <c r="E691" s="19" t="str">
        <f t="shared" si="64"/>
        <v>134100 - Ledelse af hovedaktiviteten inden for pædagogisk arbejde med og omsorg for børn</v>
      </c>
      <c r="F691" s="19" t="str">
        <f t="shared" si="65"/>
        <v>25 år og derover</v>
      </c>
      <c r="G691" s="40" t="s">
        <v>516</v>
      </c>
      <c r="H691" s="41" t="s">
        <v>44</v>
      </c>
      <c r="I691" s="42" t="s">
        <v>11</v>
      </c>
      <c r="J691" s="43" t="s">
        <v>9</v>
      </c>
      <c r="K691" s="44">
        <v>20</v>
      </c>
      <c r="L691" s="45">
        <v>49608.810527955873</v>
      </c>
      <c r="M691" s="46">
        <v>50448.905057500102</v>
      </c>
      <c r="N691" s="45"/>
      <c r="O691" s="46"/>
    </row>
    <row r="692" spans="1:15" x14ac:dyDescent="0.2">
      <c r="A692" s="11" t="str">
        <f t="shared" si="60"/>
        <v>1341006 - Alle regionerAlle uanset erf.</v>
      </c>
      <c r="B692" s="12" t="str">
        <f t="shared" si="63"/>
        <v>134100</v>
      </c>
      <c r="C692" s="14">
        <f t="shared" si="61"/>
        <v>0</v>
      </c>
      <c r="D692" s="14">
        <f t="shared" si="62"/>
        <v>0</v>
      </c>
      <c r="E692" s="19" t="str">
        <f t="shared" si="64"/>
        <v>134100 - Ledelse af hovedaktiviteten inden for pædagogisk arbejde med og omsorg for børn</v>
      </c>
      <c r="F692" s="19" t="str">
        <f t="shared" si="65"/>
        <v>Alle uanset erf.</v>
      </c>
      <c r="G692" s="40" t="s">
        <v>516</v>
      </c>
      <c r="H692" s="41" t="s">
        <v>44</v>
      </c>
      <c r="I692" s="42" t="s">
        <v>11</v>
      </c>
      <c r="J692" s="43" t="s">
        <v>10</v>
      </c>
      <c r="K692" s="44">
        <v>49</v>
      </c>
      <c r="L692" s="45">
        <v>48429.845825320197</v>
      </c>
      <c r="M692" s="46">
        <v>49249.975316665179</v>
      </c>
      <c r="N692" s="45"/>
      <c r="O692" s="46"/>
    </row>
    <row r="693" spans="1:15" x14ac:dyDescent="0.2">
      <c r="A693" s="11" t="str">
        <f t="shared" si="60"/>
        <v>1342001 - Region Hovedstaden10-14 år</v>
      </c>
      <c r="B693" s="12" t="str">
        <f t="shared" si="63"/>
        <v>134200</v>
      </c>
      <c r="C693" s="14">
        <f t="shared" si="61"/>
        <v>0</v>
      </c>
      <c r="D693" s="14">
        <f t="shared" si="62"/>
        <v>0</v>
      </c>
      <c r="E693" s="19" t="str">
        <f t="shared" si="64"/>
        <v>134200 - Ledelse af hovedaktiviteten inden for sundhedsområdet</v>
      </c>
      <c r="F693" s="19" t="str">
        <f t="shared" si="65"/>
        <v>10-14 år</v>
      </c>
      <c r="G693" s="40" t="s">
        <v>516</v>
      </c>
      <c r="H693" s="41" t="s">
        <v>45</v>
      </c>
      <c r="I693" s="42" t="s">
        <v>8</v>
      </c>
      <c r="J693" s="43" t="s">
        <v>17</v>
      </c>
      <c r="K693" s="44">
        <v>12</v>
      </c>
      <c r="L693" s="45">
        <v>52413.027391552452</v>
      </c>
      <c r="M693" s="46">
        <v>53458.408093150196</v>
      </c>
      <c r="N693" s="45"/>
      <c r="O693" s="46"/>
    </row>
    <row r="694" spans="1:15" x14ac:dyDescent="0.2">
      <c r="A694" s="11" t="str">
        <f t="shared" si="60"/>
        <v>1342001 - Region Hovedstaden25 år og derover</v>
      </c>
      <c r="B694" s="12" t="str">
        <f t="shared" si="63"/>
        <v>134200</v>
      </c>
      <c r="C694" s="14">
        <f t="shared" si="61"/>
        <v>0</v>
      </c>
      <c r="D694" s="14">
        <f t="shared" si="62"/>
        <v>0</v>
      </c>
      <c r="E694" s="19" t="str">
        <f t="shared" si="64"/>
        <v>134200 - Ledelse af hovedaktiviteten inden for sundhedsområdet</v>
      </c>
      <c r="F694" s="19" t="str">
        <f t="shared" si="65"/>
        <v>25 år og derover</v>
      </c>
      <c r="G694" s="40" t="s">
        <v>516</v>
      </c>
      <c r="H694" s="41" t="s">
        <v>45</v>
      </c>
      <c r="I694" s="42" t="s">
        <v>8</v>
      </c>
      <c r="J694" s="43" t="s">
        <v>9</v>
      </c>
      <c r="K694" s="44">
        <v>12</v>
      </c>
      <c r="L694" s="45">
        <v>55567.573960468959</v>
      </c>
      <c r="M694" s="46">
        <v>56675.872266134887</v>
      </c>
      <c r="N694" s="45"/>
      <c r="O694" s="46"/>
    </row>
    <row r="695" spans="1:15" x14ac:dyDescent="0.2">
      <c r="A695" s="11" t="str">
        <f t="shared" si="60"/>
        <v>1342001 - Region HovedstadenAlle uanset erf.</v>
      </c>
      <c r="B695" s="12" t="str">
        <f t="shared" si="63"/>
        <v>134200</v>
      </c>
      <c r="C695" s="14">
        <f t="shared" si="61"/>
        <v>0</v>
      </c>
      <c r="D695" s="14">
        <f t="shared" si="62"/>
        <v>0</v>
      </c>
      <c r="E695" s="19" t="str">
        <f t="shared" si="64"/>
        <v>134200 - Ledelse af hovedaktiviteten inden for sundhedsområdet</v>
      </c>
      <c r="F695" s="19" t="str">
        <f t="shared" si="65"/>
        <v>Alle uanset erf.</v>
      </c>
      <c r="G695" s="40" t="s">
        <v>516</v>
      </c>
      <c r="H695" s="41" t="s">
        <v>45</v>
      </c>
      <c r="I695" s="42" t="s">
        <v>8</v>
      </c>
      <c r="J695" s="43" t="s">
        <v>10</v>
      </c>
      <c r="K695" s="44">
        <v>46</v>
      </c>
      <c r="L695" s="45">
        <v>55567.573960468959</v>
      </c>
      <c r="M695" s="46">
        <v>56675.872266134887</v>
      </c>
      <c r="N695" s="45"/>
      <c r="O695" s="46"/>
    </row>
    <row r="696" spans="1:15" x14ac:dyDescent="0.2">
      <c r="A696" s="11" t="str">
        <f t="shared" si="60"/>
        <v>1342004 - Region MidtjyllandAlle uanset erf.</v>
      </c>
      <c r="B696" s="12" t="str">
        <f t="shared" si="63"/>
        <v>134200</v>
      </c>
      <c r="C696" s="14">
        <f t="shared" si="61"/>
        <v>0</v>
      </c>
      <c r="D696" s="14">
        <f t="shared" si="62"/>
        <v>0</v>
      </c>
      <c r="E696" s="19" t="str">
        <f t="shared" si="64"/>
        <v>134200 - Ledelse af hovedaktiviteten inden for sundhedsområdet</v>
      </c>
      <c r="F696" s="19" t="str">
        <f t="shared" si="65"/>
        <v>Alle uanset erf.</v>
      </c>
      <c r="G696" s="40" t="s">
        <v>516</v>
      </c>
      <c r="H696" s="41" t="s">
        <v>45</v>
      </c>
      <c r="I696" s="42" t="s">
        <v>517</v>
      </c>
      <c r="J696" s="43" t="s">
        <v>10</v>
      </c>
      <c r="K696" s="44">
        <v>38</v>
      </c>
      <c r="L696" s="45">
        <v>47773.410768077541</v>
      </c>
      <c r="M696" s="46">
        <v>48582.423937649801</v>
      </c>
      <c r="N696" s="45"/>
      <c r="O696" s="46"/>
    </row>
    <row r="697" spans="1:15" x14ac:dyDescent="0.2">
      <c r="A697" s="11" t="str">
        <f t="shared" si="60"/>
        <v>1342006 - Alle regioner5-9 år</v>
      </c>
      <c r="B697" s="12" t="str">
        <f t="shared" si="63"/>
        <v>134200</v>
      </c>
      <c r="C697" s="14">
        <f t="shared" si="61"/>
        <v>0</v>
      </c>
      <c r="D697" s="14">
        <f t="shared" si="62"/>
        <v>0</v>
      </c>
      <c r="E697" s="19" t="str">
        <f t="shared" si="64"/>
        <v>134200 - Ledelse af hovedaktiviteten inden for sundhedsområdet</v>
      </c>
      <c r="F697" s="19" t="str">
        <f t="shared" si="65"/>
        <v>5-9 år</v>
      </c>
      <c r="G697" s="40" t="s">
        <v>516</v>
      </c>
      <c r="H697" s="41" t="s">
        <v>45</v>
      </c>
      <c r="I697" s="42" t="s">
        <v>11</v>
      </c>
      <c r="J697" s="43" t="s">
        <v>15</v>
      </c>
      <c r="K697" s="44">
        <v>15</v>
      </c>
      <c r="L697" s="45">
        <v>51654.021616845785</v>
      </c>
      <c r="M697" s="46">
        <v>52699.727124059486</v>
      </c>
      <c r="N697" s="45"/>
      <c r="O697" s="46"/>
    </row>
    <row r="698" spans="1:15" x14ac:dyDescent="0.2">
      <c r="A698" s="11" t="str">
        <f t="shared" si="60"/>
        <v>1342006 - Alle regioner0-4 år</v>
      </c>
      <c r="B698" s="12" t="str">
        <f t="shared" si="63"/>
        <v>134200</v>
      </c>
      <c r="C698" s="14">
        <f t="shared" si="61"/>
        <v>0</v>
      </c>
      <c r="D698" s="14">
        <f t="shared" si="62"/>
        <v>0</v>
      </c>
      <c r="E698" s="19" t="str">
        <f t="shared" si="64"/>
        <v>134200 - Ledelse af hovedaktiviteten inden for sundhedsområdet</v>
      </c>
      <c r="F698" s="19" t="str">
        <f t="shared" si="65"/>
        <v>0-4 år</v>
      </c>
      <c r="G698" s="40" t="s">
        <v>516</v>
      </c>
      <c r="H698" s="41" t="s">
        <v>45</v>
      </c>
      <c r="I698" s="42" t="s">
        <v>11</v>
      </c>
      <c r="J698" s="43" t="s">
        <v>16</v>
      </c>
      <c r="K698" s="44">
        <v>13</v>
      </c>
      <c r="L698" s="45">
        <v>35677.341315484111</v>
      </c>
      <c r="M698" s="46">
        <v>36575.932975958982</v>
      </c>
      <c r="N698" s="45"/>
      <c r="O698" s="46"/>
    </row>
    <row r="699" spans="1:15" x14ac:dyDescent="0.2">
      <c r="A699" s="11" t="str">
        <f t="shared" si="60"/>
        <v>1342006 - Alle regioner10-14 år</v>
      </c>
      <c r="B699" s="12" t="str">
        <f t="shared" si="63"/>
        <v>134200</v>
      </c>
      <c r="C699" s="14">
        <f t="shared" si="61"/>
        <v>0</v>
      </c>
      <c r="D699" s="14">
        <f t="shared" si="62"/>
        <v>0</v>
      </c>
      <c r="E699" s="19" t="str">
        <f t="shared" si="64"/>
        <v>134200 - Ledelse af hovedaktiviteten inden for sundhedsområdet</v>
      </c>
      <c r="F699" s="19" t="str">
        <f t="shared" si="65"/>
        <v>10-14 år</v>
      </c>
      <c r="G699" s="40" t="s">
        <v>516</v>
      </c>
      <c r="H699" s="41" t="s">
        <v>45</v>
      </c>
      <c r="I699" s="42" t="s">
        <v>11</v>
      </c>
      <c r="J699" s="43" t="s">
        <v>17</v>
      </c>
      <c r="K699" s="44">
        <v>24</v>
      </c>
      <c r="L699" s="45">
        <v>55070.965962864968</v>
      </c>
      <c r="M699" s="46">
        <v>56169.359394823143</v>
      </c>
      <c r="N699" s="45"/>
      <c r="O699" s="46"/>
    </row>
    <row r="700" spans="1:15" x14ac:dyDescent="0.2">
      <c r="A700" s="11" t="str">
        <f t="shared" si="60"/>
        <v>1342006 - Alle regioner15-20 år</v>
      </c>
      <c r="B700" s="12" t="str">
        <f t="shared" si="63"/>
        <v>134200</v>
      </c>
      <c r="C700" s="14">
        <f t="shared" si="61"/>
        <v>0</v>
      </c>
      <c r="D700" s="14">
        <f t="shared" si="62"/>
        <v>0</v>
      </c>
      <c r="E700" s="19" t="str">
        <f t="shared" si="64"/>
        <v>134200 - Ledelse af hovedaktiviteten inden for sundhedsområdet</v>
      </c>
      <c r="F700" s="19" t="str">
        <f t="shared" si="65"/>
        <v>15-20 år</v>
      </c>
      <c r="G700" s="40" t="s">
        <v>516</v>
      </c>
      <c r="H700" s="41" t="s">
        <v>45</v>
      </c>
      <c r="I700" s="42" t="s">
        <v>11</v>
      </c>
      <c r="J700" s="43" t="s">
        <v>18</v>
      </c>
      <c r="K700" s="44">
        <v>19</v>
      </c>
      <c r="L700" s="45">
        <v>65584.317581631098</v>
      </c>
      <c r="M700" s="46">
        <v>66892.400387363945</v>
      </c>
      <c r="N700" s="45"/>
      <c r="O700" s="46"/>
    </row>
    <row r="701" spans="1:15" x14ac:dyDescent="0.2">
      <c r="A701" s="11" t="str">
        <f t="shared" si="60"/>
        <v>1342006 - Alle regioner20-24 år</v>
      </c>
      <c r="B701" s="12" t="str">
        <f t="shared" si="63"/>
        <v>134200</v>
      </c>
      <c r="C701" s="14">
        <f t="shared" si="61"/>
        <v>0</v>
      </c>
      <c r="D701" s="14">
        <f t="shared" si="62"/>
        <v>0</v>
      </c>
      <c r="E701" s="19" t="str">
        <f t="shared" si="64"/>
        <v>134200 - Ledelse af hovedaktiviteten inden for sundhedsområdet</v>
      </c>
      <c r="F701" s="19" t="str">
        <f t="shared" si="65"/>
        <v>20-24 år</v>
      </c>
      <c r="G701" s="40" t="s">
        <v>516</v>
      </c>
      <c r="H701" s="41" t="s">
        <v>45</v>
      </c>
      <c r="I701" s="42" t="s">
        <v>11</v>
      </c>
      <c r="J701" s="43" t="s">
        <v>19</v>
      </c>
      <c r="K701" s="44">
        <v>11</v>
      </c>
      <c r="L701" s="45">
        <v>47773.410768077541</v>
      </c>
      <c r="M701" s="46">
        <v>48582.423937649801</v>
      </c>
      <c r="N701" s="45"/>
      <c r="O701" s="46"/>
    </row>
    <row r="702" spans="1:15" x14ac:dyDescent="0.2">
      <c r="A702" s="11" t="str">
        <f t="shared" si="60"/>
        <v>1342006 - Alle regioner25 år og derover</v>
      </c>
      <c r="B702" s="12" t="str">
        <f t="shared" si="63"/>
        <v>134200</v>
      </c>
      <c r="C702" s="14">
        <f t="shared" si="61"/>
        <v>0</v>
      </c>
      <c r="D702" s="14">
        <f t="shared" si="62"/>
        <v>0</v>
      </c>
      <c r="E702" s="19" t="str">
        <f t="shared" si="64"/>
        <v>134200 - Ledelse af hovedaktiviteten inden for sundhedsområdet</v>
      </c>
      <c r="F702" s="19" t="str">
        <f t="shared" si="65"/>
        <v>25 år og derover</v>
      </c>
      <c r="G702" s="40" t="s">
        <v>516</v>
      </c>
      <c r="H702" s="41" t="s">
        <v>45</v>
      </c>
      <c r="I702" s="42" t="s">
        <v>11</v>
      </c>
      <c r="J702" s="43" t="s">
        <v>9</v>
      </c>
      <c r="K702" s="44">
        <v>23</v>
      </c>
      <c r="L702" s="45">
        <v>50626.261346317828</v>
      </c>
      <c r="M702" s="46">
        <v>51597.062630037908</v>
      </c>
      <c r="N702" s="45"/>
      <c r="O702" s="46"/>
    </row>
    <row r="703" spans="1:15" x14ac:dyDescent="0.2">
      <c r="A703" s="11" t="str">
        <f t="shared" si="60"/>
        <v>1342006 - Alle regionerAlle uanset erf.</v>
      </c>
      <c r="B703" s="12" t="str">
        <f t="shared" si="63"/>
        <v>134200</v>
      </c>
      <c r="C703" s="14">
        <f t="shared" si="61"/>
        <v>0</v>
      </c>
      <c r="D703" s="14">
        <f t="shared" si="62"/>
        <v>0</v>
      </c>
      <c r="E703" s="19" t="str">
        <f t="shared" si="64"/>
        <v>134200 - Ledelse af hovedaktiviteten inden for sundhedsområdet</v>
      </c>
      <c r="F703" s="19" t="str">
        <f t="shared" si="65"/>
        <v>Alle uanset erf.</v>
      </c>
      <c r="G703" s="40" t="s">
        <v>516</v>
      </c>
      <c r="H703" s="41" t="s">
        <v>45</v>
      </c>
      <c r="I703" s="42" t="s">
        <v>11</v>
      </c>
      <c r="J703" s="43" t="s">
        <v>10</v>
      </c>
      <c r="K703" s="44">
        <v>105</v>
      </c>
      <c r="L703" s="45">
        <v>50628.107831895686</v>
      </c>
      <c r="M703" s="46">
        <v>51604.607981266905</v>
      </c>
      <c r="N703" s="45"/>
      <c r="O703" s="46"/>
    </row>
    <row r="704" spans="1:15" x14ac:dyDescent="0.2">
      <c r="A704" s="11" t="str">
        <f t="shared" si="60"/>
        <v>1343001 - Region HovedstadenAlle uanset erf.</v>
      </c>
      <c r="B704" s="12" t="str">
        <f t="shared" si="63"/>
        <v>134300</v>
      </c>
      <c r="C704" s="14">
        <f t="shared" si="61"/>
        <v>0</v>
      </c>
      <c r="D704" s="14">
        <f t="shared" si="62"/>
        <v>0</v>
      </c>
      <c r="E704" s="19" t="str">
        <f t="shared" si="64"/>
        <v>134300 - Ledelse af hovedaktiviteten inden for ældreplejen</v>
      </c>
      <c r="F704" s="19" t="str">
        <f t="shared" si="65"/>
        <v>Alle uanset erf.</v>
      </c>
      <c r="G704" s="40" t="s">
        <v>516</v>
      </c>
      <c r="H704" s="41" t="s">
        <v>46</v>
      </c>
      <c r="I704" s="42" t="s">
        <v>8</v>
      </c>
      <c r="J704" s="43" t="s">
        <v>10</v>
      </c>
      <c r="K704" s="44">
        <v>16</v>
      </c>
      <c r="L704" s="45">
        <v>50574.423028200858</v>
      </c>
      <c r="M704" s="46">
        <v>51430.869608328081</v>
      </c>
      <c r="N704" s="45"/>
      <c r="O704" s="46"/>
    </row>
    <row r="705" spans="1:15" x14ac:dyDescent="0.2">
      <c r="A705" s="11" t="str">
        <f t="shared" si="60"/>
        <v>1343006 - Alle regioner25 år og derover</v>
      </c>
      <c r="B705" s="12" t="str">
        <f t="shared" si="63"/>
        <v>134300</v>
      </c>
      <c r="C705" s="14">
        <f t="shared" si="61"/>
        <v>0</v>
      </c>
      <c r="D705" s="14">
        <f t="shared" si="62"/>
        <v>0</v>
      </c>
      <c r="E705" s="19" t="str">
        <f t="shared" si="64"/>
        <v>134300 - Ledelse af hovedaktiviteten inden for ældreplejen</v>
      </c>
      <c r="F705" s="19" t="str">
        <f t="shared" si="65"/>
        <v>25 år og derover</v>
      </c>
      <c r="G705" s="40" t="s">
        <v>516</v>
      </c>
      <c r="H705" s="41" t="s">
        <v>46</v>
      </c>
      <c r="I705" s="42" t="s">
        <v>11</v>
      </c>
      <c r="J705" s="43" t="s">
        <v>9</v>
      </c>
      <c r="K705" s="44">
        <v>13</v>
      </c>
      <c r="L705" s="45">
        <v>48753.432945767323</v>
      </c>
      <c r="M705" s="46">
        <v>49725.822835735002</v>
      </c>
      <c r="N705" s="45"/>
      <c r="O705" s="46"/>
    </row>
    <row r="706" spans="1:15" x14ac:dyDescent="0.2">
      <c r="A706" s="11" t="str">
        <f t="shared" ref="A706:A769" si="66">B706&amp;I706&amp;F706</f>
        <v>1343006 - Alle regionerAlle uanset erf.</v>
      </c>
      <c r="B706" s="12" t="str">
        <f t="shared" si="63"/>
        <v>134300</v>
      </c>
      <c r="C706" s="14">
        <f t="shared" ref="C706:C769" si="67">N706*1.2</f>
        <v>0</v>
      </c>
      <c r="D706" s="14">
        <f t="shared" ref="D706:D769" si="68">O706*1.2</f>
        <v>0</v>
      </c>
      <c r="E706" s="19" t="str">
        <f t="shared" si="64"/>
        <v>134300 - Ledelse af hovedaktiviteten inden for ældreplejen</v>
      </c>
      <c r="F706" s="19" t="str">
        <f t="shared" si="65"/>
        <v>Alle uanset erf.</v>
      </c>
      <c r="G706" s="40" t="s">
        <v>516</v>
      </c>
      <c r="H706" s="41" t="s">
        <v>46</v>
      </c>
      <c r="I706" s="42" t="s">
        <v>11</v>
      </c>
      <c r="J706" s="43" t="s">
        <v>10</v>
      </c>
      <c r="K706" s="44">
        <v>31</v>
      </c>
      <c r="L706" s="45">
        <v>47482.218246090051</v>
      </c>
      <c r="M706" s="46">
        <v>48286.300250368033</v>
      </c>
      <c r="N706" s="45"/>
      <c r="O706" s="46"/>
    </row>
    <row r="707" spans="1:15" x14ac:dyDescent="0.2">
      <c r="A707" s="11" t="str">
        <f t="shared" si="66"/>
        <v>1344001 - Region Hovedstaden10-14 år</v>
      </c>
      <c r="B707" s="12" t="str">
        <f t="shared" ref="B707:B770" si="69">LEFT(E707,6)</f>
        <v>134400</v>
      </c>
      <c r="C707" s="14">
        <f t="shared" si="67"/>
        <v>0</v>
      </c>
      <c r="D707" s="14">
        <f t="shared" si="68"/>
        <v>0</v>
      </c>
      <c r="E707" s="19" t="str">
        <f t="shared" ref="E707:E770" si="70">TRIM(H707)</f>
        <v>134400 - Ledelse af hovedaktiviteten inden for det sociale område</v>
      </c>
      <c r="F707" s="19" t="str">
        <f t="shared" ref="F707:F770" si="71">MID(J707,6,30)</f>
        <v>10-14 år</v>
      </c>
      <c r="G707" s="40" t="s">
        <v>516</v>
      </c>
      <c r="H707" s="41" t="s">
        <v>47</v>
      </c>
      <c r="I707" s="42" t="s">
        <v>8</v>
      </c>
      <c r="J707" s="43" t="s">
        <v>17</v>
      </c>
      <c r="K707" s="44">
        <v>20</v>
      </c>
      <c r="L707" s="45">
        <v>44531.896830764446</v>
      </c>
      <c r="M707" s="46">
        <v>45286.016966272859</v>
      </c>
      <c r="N707" s="45"/>
      <c r="O707" s="46"/>
    </row>
    <row r="708" spans="1:15" x14ac:dyDescent="0.2">
      <c r="A708" s="11" t="str">
        <f t="shared" si="66"/>
        <v>1344001 - Region Hovedstaden15-20 år</v>
      </c>
      <c r="B708" s="12" t="str">
        <f t="shared" si="69"/>
        <v>134400</v>
      </c>
      <c r="C708" s="14">
        <f t="shared" si="67"/>
        <v>0</v>
      </c>
      <c r="D708" s="14">
        <f t="shared" si="68"/>
        <v>0</v>
      </c>
      <c r="E708" s="19" t="str">
        <f t="shared" si="70"/>
        <v>134400 - Ledelse af hovedaktiviteten inden for det sociale område</v>
      </c>
      <c r="F708" s="19" t="str">
        <f t="shared" si="71"/>
        <v>15-20 år</v>
      </c>
      <c r="G708" s="40" t="s">
        <v>516</v>
      </c>
      <c r="H708" s="41" t="s">
        <v>47</v>
      </c>
      <c r="I708" s="42" t="s">
        <v>8</v>
      </c>
      <c r="J708" s="43" t="s">
        <v>18</v>
      </c>
      <c r="K708" s="44">
        <v>11</v>
      </c>
      <c r="L708" s="45">
        <v>50464.827173362624</v>
      </c>
      <c r="M708" s="46">
        <v>51319.417815459281</v>
      </c>
      <c r="N708" s="45"/>
      <c r="O708" s="46"/>
    </row>
    <row r="709" spans="1:15" x14ac:dyDescent="0.2">
      <c r="A709" s="11" t="str">
        <f t="shared" si="66"/>
        <v>1344001 - Region Hovedstaden25 år og derover</v>
      </c>
      <c r="B709" s="12" t="str">
        <f t="shared" si="69"/>
        <v>134400</v>
      </c>
      <c r="C709" s="14">
        <f t="shared" si="67"/>
        <v>0</v>
      </c>
      <c r="D709" s="14">
        <f t="shared" si="68"/>
        <v>0</v>
      </c>
      <c r="E709" s="19" t="str">
        <f t="shared" si="70"/>
        <v>134400 - Ledelse af hovedaktiviteten inden for det sociale område</v>
      </c>
      <c r="F709" s="19" t="str">
        <f t="shared" si="71"/>
        <v>25 år og derover</v>
      </c>
      <c r="G709" s="40" t="s">
        <v>516</v>
      </c>
      <c r="H709" s="41" t="s">
        <v>47</v>
      </c>
      <c r="I709" s="42" t="s">
        <v>8</v>
      </c>
      <c r="J709" s="43" t="s">
        <v>9</v>
      </c>
      <c r="K709" s="44">
        <v>15</v>
      </c>
      <c r="L709" s="45">
        <v>68069.197415020928</v>
      </c>
      <c r="M709" s="46">
        <v>69221.907181093644</v>
      </c>
      <c r="N709" s="45"/>
      <c r="O709" s="46"/>
    </row>
    <row r="710" spans="1:15" x14ac:dyDescent="0.2">
      <c r="A710" s="11" t="str">
        <f t="shared" si="66"/>
        <v>1344001 - Region HovedstadenAlle uanset erf.</v>
      </c>
      <c r="B710" s="12" t="str">
        <f t="shared" si="69"/>
        <v>134400</v>
      </c>
      <c r="C710" s="14">
        <f t="shared" si="67"/>
        <v>0</v>
      </c>
      <c r="D710" s="14">
        <f t="shared" si="68"/>
        <v>0</v>
      </c>
      <c r="E710" s="19" t="str">
        <f t="shared" si="70"/>
        <v>134400 - Ledelse af hovedaktiviteten inden for det sociale område</v>
      </c>
      <c r="F710" s="19" t="str">
        <f t="shared" si="71"/>
        <v>Alle uanset erf.</v>
      </c>
      <c r="G710" s="40" t="s">
        <v>516</v>
      </c>
      <c r="H710" s="41" t="s">
        <v>47</v>
      </c>
      <c r="I710" s="42" t="s">
        <v>8</v>
      </c>
      <c r="J710" s="43" t="s">
        <v>10</v>
      </c>
      <c r="K710" s="44">
        <v>70</v>
      </c>
      <c r="L710" s="45">
        <v>50788.944386668183</v>
      </c>
      <c r="M710" s="46">
        <v>51649.023753346846</v>
      </c>
      <c r="N710" s="45"/>
      <c r="O710" s="46"/>
    </row>
    <row r="711" spans="1:15" x14ac:dyDescent="0.2">
      <c r="A711" s="11" t="str">
        <f t="shared" si="66"/>
        <v>1344002 - Region Sjælland25 år og derover</v>
      </c>
      <c r="B711" s="12" t="str">
        <f t="shared" si="69"/>
        <v>134400</v>
      </c>
      <c r="C711" s="14">
        <f t="shared" si="67"/>
        <v>0</v>
      </c>
      <c r="D711" s="14">
        <f t="shared" si="68"/>
        <v>0</v>
      </c>
      <c r="E711" s="19" t="str">
        <f t="shared" si="70"/>
        <v>134400 - Ledelse af hovedaktiviteten inden for det sociale område</v>
      </c>
      <c r="F711" s="19" t="str">
        <f t="shared" si="71"/>
        <v>25 år og derover</v>
      </c>
      <c r="G711" s="40" t="s">
        <v>516</v>
      </c>
      <c r="H711" s="41" t="s">
        <v>47</v>
      </c>
      <c r="I711" s="42" t="s">
        <v>20</v>
      </c>
      <c r="J711" s="43" t="s">
        <v>9</v>
      </c>
      <c r="K711" s="44">
        <v>12</v>
      </c>
      <c r="L711" s="45">
        <v>52830.935839324469</v>
      </c>
      <c r="M711" s="46">
        <v>53725.595068541581</v>
      </c>
      <c r="N711" s="45"/>
      <c r="O711" s="46"/>
    </row>
    <row r="712" spans="1:15" x14ac:dyDescent="0.2">
      <c r="A712" s="11" t="str">
        <f t="shared" si="66"/>
        <v>1344002 - Region SjællandAlle uanset erf.</v>
      </c>
      <c r="B712" s="12" t="str">
        <f t="shared" si="69"/>
        <v>134400</v>
      </c>
      <c r="C712" s="14">
        <f t="shared" si="67"/>
        <v>0</v>
      </c>
      <c r="D712" s="14">
        <f t="shared" si="68"/>
        <v>0</v>
      </c>
      <c r="E712" s="19" t="str">
        <f t="shared" si="70"/>
        <v>134400 - Ledelse af hovedaktiviteten inden for det sociale område</v>
      </c>
      <c r="F712" s="19" t="str">
        <f t="shared" si="71"/>
        <v>Alle uanset erf.</v>
      </c>
      <c r="G712" s="40" t="s">
        <v>516</v>
      </c>
      <c r="H712" s="41" t="s">
        <v>47</v>
      </c>
      <c r="I712" s="42" t="s">
        <v>20</v>
      </c>
      <c r="J712" s="43" t="s">
        <v>10</v>
      </c>
      <c r="K712" s="44">
        <v>27</v>
      </c>
      <c r="L712" s="45">
        <v>53448.528354827984</v>
      </c>
      <c r="M712" s="46">
        <v>54353.646131392641</v>
      </c>
      <c r="N712" s="45"/>
      <c r="O712" s="46"/>
    </row>
    <row r="713" spans="1:15" x14ac:dyDescent="0.2">
      <c r="A713" s="11" t="str">
        <f t="shared" si="66"/>
        <v>1344003 - Region SyddanmarkAlle uanset erf.</v>
      </c>
      <c r="B713" s="12" t="str">
        <f t="shared" si="69"/>
        <v>134400</v>
      </c>
      <c r="C713" s="14">
        <f t="shared" si="67"/>
        <v>0</v>
      </c>
      <c r="D713" s="14">
        <f t="shared" si="68"/>
        <v>0</v>
      </c>
      <c r="E713" s="19" t="str">
        <f t="shared" si="70"/>
        <v>134400 - Ledelse af hovedaktiviteten inden for det sociale område</v>
      </c>
      <c r="F713" s="19" t="str">
        <f t="shared" si="71"/>
        <v>Alle uanset erf.</v>
      </c>
      <c r="G713" s="40" t="s">
        <v>516</v>
      </c>
      <c r="H713" s="41" t="s">
        <v>47</v>
      </c>
      <c r="I713" s="42" t="s">
        <v>544</v>
      </c>
      <c r="J713" s="43" t="s">
        <v>10</v>
      </c>
      <c r="K713" s="44">
        <v>12</v>
      </c>
      <c r="L713" s="45">
        <v>55227.496910607108</v>
      </c>
      <c r="M713" s="46">
        <v>56162.740419597845</v>
      </c>
      <c r="N713" s="45"/>
      <c r="O713" s="46"/>
    </row>
    <row r="714" spans="1:15" x14ac:dyDescent="0.2">
      <c r="A714" s="11" t="str">
        <f t="shared" si="66"/>
        <v>1344005 - Region NordjyllandAlle uanset erf.</v>
      </c>
      <c r="B714" s="12" t="str">
        <f t="shared" si="69"/>
        <v>134400</v>
      </c>
      <c r="C714" s="14">
        <f t="shared" si="67"/>
        <v>0</v>
      </c>
      <c r="D714" s="14">
        <f t="shared" si="68"/>
        <v>0</v>
      </c>
      <c r="E714" s="19" t="str">
        <f t="shared" si="70"/>
        <v>134400 - Ledelse af hovedaktiviteten inden for det sociale område</v>
      </c>
      <c r="F714" s="19" t="str">
        <f t="shared" si="71"/>
        <v>Alle uanset erf.</v>
      </c>
      <c r="G714" s="40" t="s">
        <v>516</v>
      </c>
      <c r="H714" s="41" t="s">
        <v>47</v>
      </c>
      <c r="I714" s="42" t="s">
        <v>21</v>
      </c>
      <c r="J714" s="43" t="s">
        <v>10</v>
      </c>
      <c r="K714" s="44">
        <v>16</v>
      </c>
      <c r="L714" s="45">
        <v>56094.494913886178</v>
      </c>
      <c r="M714" s="46">
        <v>57044.420497934327</v>
      </c>
      <c r="N714" s="45"/>
      <c r="O714" s="46"/>
    </row>
    <row r="715" spans="1:15" x14ac:dyDescent="0.2">
      <c r="A715" s="11" t="str">
        <f t="shared" si="66"/>
        <v>1344006 - Alle regioner5-9 år</v>
      </c>
      <c r="B715" s="12" t="str">
        <f t="shared" si="69"/>
        <v>134400</v>
      </c>
      <c r="C715" s="14">
        <f t="shared" si="67"/>
        <v>0</v>
      </c>
      <c r="D715" s="14">
        <f t="shared" si="68"/>
        <v>0</v>
      </c>
      <c r="E715" s="19" t="str">
        <f t="shared" si="70"/>
        <v>134400 - Ledelse af hovedaktiviteten inden for det sociale område</v>
      </c>
      <c r="F715" s="19" t="str">
        <f t="shared" si="71"/>
        <v>5-9 år</v>
      </c>
      <c r="G715" s="40" t="s">
        <v>516</v>
      </c>
      <c r="H715" s="41" t="s">
        <v>47</v>
      </c>
      <c r="I715" s="42" t="s">
        <v>11</v>
      </c>
      <c r="J715" s="43" t="s">
        <v>15</v>
      </c>
      <c r="K715" s="44">
        <v>14</v>
      </c>
      <c r="L715" s="45">
        <v>47238.440185295171</v>
      </c>
      <c r="M715" s="46">
        <v>48038.393958859357</v>
      </c>
      <c r="N715" s="45"/>
      <c r="O715" s="46"/>
    </row>
    <row r="716" spans="1:15" x14ac:dyDescent="0.2">
      <c r="A716" s="11" t="str">
        <f t="shared" si="66"/>
        <v>1344006 - Alle regioner0-4 år</v>
      </c>
      <c r="B716" s="12" t="str">
        <f t="shared" si="69"/>
        <v>134400</v>
      </c>
      <c r="C716" s="14">
        <f t="shared" si="67"/>
        <v>0</v>
      </c>
      <c r="D716" s="14">
        <f t="shared" si="68"/>
        <v>0</v>
      </c>
      <c r="E716" s="19" t="str">
        <f t="shared" si="70"/>
        <v>134400 - Ledelse af hovedaktiviteten inden for det sociale område</v>
      </c>
      <c r="F716" s="19" t="str">
        <f t="shared" si="71"/>
        <v>0-4 år</v>
      </c>
      <c r="G716" s="40" t="s">
        <v>516</v>
      </c>
      <c r="H716" s="41" t="s">
        <v>47</v>
      </c>
      <c r="I716" s="42" t="s">
        <v>11</v>
      </c>
      <c r="J716" s="43" t="s">
        <v>16</v>
      </c>
      <c r="K716" s="44">
        <v>14</v>
      </c>
      <c r="L716" s="45">
        <v>55535.915158687923</v>
      </c>
      <c r="M716" s="46">
        <v>56476.381539992406</v>
      </c>
      <c r="N716" s="45"/>
      <c r="O716" s="46"/>
    </row>
    <row r="717" spans="1:15" x14ac:dyDescent="0.2">
      <c r="A717" s="11" t="str">
        <f t="shared" si="66"/>
        <v>1344006 - Alle regioner10-14 år</v>
      </c>
      <c r="B717" s="12" t="str">
        <f t="shared" si="69"/>
        <v>134400</v>
      </c>
      <c r="C717" s="14">
        <f t="shared" si="67"/>
        <v>0</v>
      </c>
      <c r="D717" s="14">
        <f t="shared" si="68"/>
        <v>0</v>
      </c>
      <c r="E717" s="19" t="str">
        <f t="shared" si="70"/>
        <v>134400 - Ledelse af hovedaktiviteten inden for det sociale område</v>
      </c>
      <c r="F717" s="19" t="str">
        <f t="shared" si="71"/>
        <v>10-14 år</v>
      </c>
      <c r="G717" s="40" t="s">
        <v>516</v>
      </c>
      <c r="H717" s="41" t="s">
        <v>47</v>
      </c>
      <c r="I717" s="42" t="s">
        <v>11</v>
      </c>
      <c r="J717" s="43" t="s">
        <v>17</v>
      </c>
      <c r="K717" s="44">
        <v>35</v>
      </c>
      <c r="L717" s="45">
        <v>48410.920244980465</v>
      </c>
      <c r="M717" s="46">
        <v>49230.729243325462</v>
      </c>
      <c r="N717" s="45"/>
      <c r="O717" s="46"/>
    </row>
    <row r="718" spans="1:15" x14ac:dyDescent="0.2">
      <c r="A718" s="11" t="str">
        <f t="shared" si="66"/>
        <v>1344006 - Alle regioner15-20 år</v>
      </c>
      <c r="B718" s="12" t="str">
        <f t="shared" si="69"/>
        <v>134400</v>
      </c>
      <c r="C718" s="14">
        <f t="shared" si="67"/>
        <v>0</v>
      </c>
      <c r="D718" s="14">
        <f t="shared" si="68"/>
        <v>0</v>
      </c>
      <c r="E718" s="19" t="str">
        <f t="shared" si="70"/>
        <v>134400 - Ledelse af hovedaktiviteten inden for det sociale område</v>
      </c>
      <c r="F718" s="19" t="str">
        <f t="shared" si="71"/>
        <v>15-20 år</v>
      </c>
      <c r="G718" s="40" t="s">
        <v>516</v>
      </c>
      <c r="H718" s="41" t="s">
        <v>47</v>
      </c>
      <c r="I718" s="42" t="s">
        <v>11</v>
      </c>
      <c r="J718" s="43" t="s">
        <v>18</v>
      </c>
      <c r="K718" s="44">
        <v>17</v>
      </c>
      <c r="L718" s="45">
        <v>55061.186495548667</v>
      </c>
      <c r="M718" s="46">
        <v>55993.613640502248</v>
      </c>
      <c r="N718" s="45"/>
      <c r="O718" s="46"/>
    </row>
    <row r="719" spans="1:15" x14ac:dyDescent="0.2">
      <c r="A719" s="11" t="str">
        <f t="shared" si="66"/>
        <v>1344006 - Alle regioner20-24 år</v>
      </c>
      <c r="B719" s="12" t="str">
        <f t="shared" si="69"/>
        <v>134400</v>
      </c>
      <c r="C719" s="14">
        <f t="shared" si="67"/>
        <v>0</v>
      </c>
      <c r="D719" s="14">
        <f t="shared" si="68"/>
        <v>0</v>
      </c>
      <c r="E719" s="19" t="str">
        <f t="shared" si="70"/>
        <v>134400 - Ledelse af hovedaktiviteten inden for det sociale område</v>
      </c>
      <c r="F719" s="19" t="str">
        <f t="shared" si="71"/>
        <v>20-24 år</v>
      </c>
      <c r="G719" s="40" t="s">
        <v>516</v>
      </c>
      <c r="H719" s="41" t="s">
        <v>47</v>
      </c>
      <c r="I719" s="42" t="s">
        <v>11</v>
      </c>
      <c r="J719" s="43" t="s">
        <v>19</v>
      </c>
      <c r="K719" s="44">
        <v>15</v>
      </c>
      <c r="L719" s="45">
        <v>57284.360475555761</v>
      </c>
      <c r="M719" s="46">
        <v>58254.435697110101</v>
      </c>
      <c r="N719" s="45"/>
      <c r="O719" s="46"/>
    </row>
    <row r="720" spans="1:15" x14ac:dyDescent="0.2">
      <c r="A720" s="11" t="str">
        <f t="shared" si="66"/>
        <v>1344006 - Alle regioner25 år og derover</v>
      </c>
      <c r="B720" s="12" t="str">
        <f t="shared" si="69"/>
        <v>134400</v>
      </c>
      <c r="C720" s="14">
        <f t="shared" si="67"/>
        <v>0</v>
      </c>
      <c r="D720" s="14">
        <f t="shared" si="68"/>
        <v>0</v>
      </c>
      <c r="E720" s="19" t="str">
        <f t="shared" si="70"/>
        <v>134400 - Ledelse af hovedaktiviteten inden for det sociale område</v>
      </c>
      <c r="F720" s="19" t="str">
        <f t="shared" si="71"/>
        <v>25 år og derover</v>
      </c>
      <c r="G720" s="40" t="s">
        <v>516</v>
      </c>
      <c r="H720" s="41" t="s">
        <v>47</v>
      </c>
      <c r="I720" s="42" t="s">
        <v>11</v>
      </c>
      <c r="J720" s="43" t="s">
        <v>9</v>
      </c>
      <c r="K720" s="44">
        <v>38</v>
      </c>
      <c r="L720" s="45">
        <v>54631.020171054486</v>
      </c>
      <c r="M720" s="46">
        <v>55556.162715305982</v>
      </c>
      <c r="N720" s="45"/>
      <c r="O720" s="46"/>
    </row>
    <row r="721" spans="1:15" x14ac:dyDescent="0.2">
      <c r="A721" s="11" t="str">
        <f t="shared" si="66"/>
        <v>1344006 - Alle regionerAlle uanset erf.</v>
      </c>
      <c r="B721" s="12" t="str">
        <f t="shared" si="69"/>
        <v>134400</v>
      </c>
      <c r="C721" s="14">
        <f t="shared" si="67"/>
        <v>0</v>
      </c>
      <c r="D721" s="14">
        <f t="shared" si="68"/>
        <v>0</v>
      </c>
      <c r="E721" s="19" t="str">
        <f t="shared" si="70"/>
        <v>134400 - Ledelse af hovedaktiviteten inden for det sociale område</v>
      </c>
      <c r="F721" s="19" t="str">
        <f t="shared" si="71"/>
        <v>Alle uanset erf.</v>
      </c>
      <c r="G721" s="40" t="s">
        <v>516</v>
      </c>
      <c r="H721" s="41" t="s">
        <v>47</v>
      </c>
      <c r="I721" s="42" t="s">
        <v>11</v>
      </c>
      <c r="J721" s="43" t="s">
        <v>10</v>
      </c>
      <c r="K721" s="44">
        <v>133</v>
      </c>
      <c r="L721" s="45">
        <v>52830.935839324469</v>
      </c>
      <c r="M721" s="46">
        <v>53725.595068541581</v>
      </c>
      <c r="N721" s="45"/>
      <c r="O721" s="46"/>
    </row>
    <row r="722" spans="1:15" x14ac:dyDescent="0.2">
      <c r="A722" s="11" t="str">
        <f t="shared" si="66"/>
        <v>1345001 - Region Hovedstaden10-14 år</v>
      </c>
      <c r="B722" s="12" t="str">
        <f t="shared" si="69"/>
        <v>134500</v>
      </c>
      <c r="C722" s="14">
        <f t="shared" si="67"/>
        <v>0</v>
      </c>
      <c r="D722" s="14">
        <f t="shared" si="68"/>
        <v>0</v>
      </c>
      <c r="E722" s="19" t="str">
        <f t="shared" si="70"/>
        <v>134500 - Ledelse af hovedaktiviteten inden for undervisningsområdet</v>
      </c>
      <c r="F722" s="19" t="str">
        <f t="shared" si="71"/>
        <v>10-14 år</v>
      </c>
      <c r="G722" s="40" t="s">
        <v>516</v>
      </c>
      <c r="H722" s="41" t="s">
        <v>48</v>
      </c>
      <c r="I722" s="42" t="s">
        <v>8</v>
      </c>
      <c r="J722" s="43" t="s">
        <v>17</v>
      </c>
      <c r="K722" s="44">
        <v>12</v>
      </c>
      <c r="L722" s="45">
        <v>46287.422503277521</v>
      </c>
      <c r="M722" s="46">
        <v>47071.27138048035</v>
      </c>
      <c r="N722" s="45"/>
      <c r="O722" s="46"/>
    </row>
    <row r="723" spans="1:15" x14ac:dyDescent="0.2">
      <c r="A723" s="11" t="str">
        <f t="shared" si="66"/>
        <v>1345001 - Region Hovedstaden15-20 år</v>
      </c>
      <c r="B723" s="12" t="str">
        <f t="shared" si="69"/>
        <v>134500</v>
      </c>
      <c r="C723" s="14">
        <f t="shared" si="67"/>
        <v>0</v>
      </c>
      <c r="D723" s="14">
        <f t="shared" si="68"/>
        <v>0</v>
      </c>
      <c r="E723" s="19" t="str">
        <f t="shared" si="70"/>
        <v>134500 - Ledelse af hovedaktiviteten inden for undervisningsområdet</v>
      </c>
      <c r="F723" s="19" t="str">
        <f t="shared" si="71"/>
        <v>15-20 år</v>
      </c>
      <c r="G723" s="40" t="s">
        <v>516</v>
      </c>
      <c r="H723" s="41" t="s">
        <v>48</v>
      </c>
      <c r="I723" s="42" t="s">
        <v>8</v>
      </c>
      <c r="J723" s="43" t="s">
        <v>18</v>
      </c>
      <c r="K723" s="44">
        <v>18</v>
      </c>
      <c r="L723" s="45">
        <v>42051.940338708759</v>
      </c>
      <c r="M723" s="46">
        <v>42764.063944562229</v>
      </c>
      <c r="N723" s="45"/>
      <c r="O723" s="46"/>
    </row>
    <row r="724" spans="1:15" x14ac:dyDescent="0.2">
      <c r="A724" s="11" t="str">
        <f t="shared" si="66"/>
        <v>1345001 - Region Hovedstaden25 år og derover</v>
      </c>
      <c r="B724" s="12" t="str">
        <f t="shared" si="69"/>
        <v>134500</v>
      </c>
      <c r="C724" s="14">
        <f t="shared" si="67"/>
        <v>0</v>
      </c>
      <c r="D724" s="14">
        <f t="shared" si="68"/>
        <v>0</v>
      </c>
      <c r="E724" s="19" t="str">
        <f t="shared" si="70"/>
        <v>134500 - Ledelse af hovedaktiviteten inden for undervisningsområdet</v>
      </c>
      <c r="F724" s="19" t="str">
        <f t="shared" si="71"/>
        <v>25 år og derover</v>
      </c>
      <c r="G724" s="40" t="s">
        <v>516</v>
      </c>
      <c r="H724" s="41" t="s">
        <v>48</v>
      </c>
      <c r="I724" s="42" t="s">
        <v>8</v>
      </c>
      <c r="J724" s="43" t="s">
        <v>9</v>
      </c>
      <c r="K724" s="44">
        <v>12</v>
      </c>
      <c r="L724" s="45">
        <v>64734.469382661089</v>
      </c>
      <c r="M724" s="46">
        <v>66364.911904096371</v>
      </c>
      <c r="N724" s="45"/>
      <c r="O724" s="46"/>
    </row>
    <row r="725" spans="1:15" x14ac:dyDescent="0.2">
      <c r="A725" s="11" t="str">
        <f t="shared" si="66"/>
        <v>1345001 - Region HovedstadenAlle uanset erf.</v>
      </c>
      <c r="B725" s="12" t="str">
        <f t="shared" si="69"/>
        <v>134500</v>
      </c>
      <c r="C725" s="14">
        <f t="shared" si="67"/>
        <v>0</v>
      </c>
      <c r="D725" s="14">
        <f t="shared" si="68"/>
        <v>0</v>
      </c>
      <c r="E725" s="19" t="str">
        <f t="shared" si="70"/>
        <v>134500 - Ledelse af hovedaktiviteten inden for undervisningsområdet</v>
      </c>
      <c r="F725" s="19" t="str">
        <f t="shared" si="71"/>
        <v>Alle uanset erf.</v>
      </c>
      <c r="G725" s="40" t="s">
        <v>516</v>
      </c>
      <c r="H725" s="41" t="s">
        <v>48</v>
      </c>
      <c r="I725" s="42" t="s">
        <v>8</v>
      </c>
      <c r="J725" s="43" t="s">
        <v>10</v>
      </c>
      <c r="K725" s="44">
        <v>65</v>
      </c>
      <c r="L725" s="45">
        <v>41535.569795076721</v>
      </c>
      <c r="M725" s="46">
        <v>42238.948985083363</v>
      </c>
      <c r="N725" s="45"/>
      <c r="O725" s="46"/>
    </row>
    <row r="726" spans="1:15" x14ac:dyDescent="0.2">
      <c r="A726" s="11" t="str">
        <f t="shared" si="66"/>
        <v>1345003 - Region SyddanmarkAlle uanset erf.</v>
      </c>
      <c r="B726" s="12" t="str">
        <f t="shared" si="69"/>
        <v>134500</v>
      </c>
      <c r="C726" s="14">
        <f t="shared" si="67"/>
        <v>0</v>
      </c>
      <c r="D726" s="14">
        <f t="shared" si="68"/>
        <v>0</v>
      </c>
      <c r="E726" s="19" t="str">
        <f t="shared" si="70"/>
        <v>134500 - Ledelse af hovedaktiviteten inden for undervisningsområdet</v>
      </c>
      <c r="F726" s="19" t="str">
        <f t="shared" si="71"/>
        <v>Alle uanset erf.</v>
      </c>
      <c r="G726" s="40" t="s">
        <v>516</v>
      </c>
      <c r="H726" s="41" t="s">
        <v>48</v>
      </c>
      <c r="I726" s="42" t="s">
        <v>544</v>
      </c>
      <c r="J726" s="43" t="s">
        <v>10</v>
      </c>
      <c r="K726" s="44">
        <v>13</v>
      </c>
      <c r="L726" s="45">
        <v>61399.46409035079</v>
      </c>
      <c r="M726" s="46">
        <v>62439.226046952906</v>
      </c>
      <c r="N726" s="45"/>
      <c r="O726" s="46"/>
    </row>
    <row r="727" spans="1:15" x14ac:dyDescent="0.2">
      <c r="A727" s="11" t="str">
        <f t="shared" si="66"/>
        <v>1345004 - Region MidtjyllandAlle uanset erf.</v>
      </c>
      <c r="B727" s="12" t="str">
        <f t="shared" si="69"/>
        <v>134500</v>
      </c>
      <c r="C727" s="14">
        <f t="shared" si="67"/>
        <v>0</v>
      </c>
      <c r="D727" s="14">
        <f t="shared" si="68"/>
        <v>0</v>
      </c>
      <c r="E727" s="19" t="str">
        <f t="shared" si="70"/>
        <v>134500 - Ledelse af hovedaktiviteten inden for undervisningsområdet</v>
      </c>
      <c r="F727" s="19" t="str">
        <f t="shared" si="71"/>
        <v>Alle uanset erf.</v>
      </c>
      <c r="G727" s="40" t="s">
        <v>516</v>
      </c>
      <c r="H727" s="41" t="s">
        <v>48</v>
      </c>
      <c r="I727" s="42" t="s">
        <v>517</v>
      </c>
      <c r="J727" s="43" t="s">
        <v>10</v>
      </c>
      <c r="K727" s="44">
        <v>17</v>
      </c>
      <c r="L727" s="45">
        <v>57110.871126755817</v>
      </c>
      <c r="M727" s="46">
        <v>58070.088751256037</v>
      </c>
      <c r="N727" s="45"/>
      <c r="O727" s="46"/>
    </row>
    <row r="728" spans="1:15" x14ac:dyDescent="0.2">
      <c r="A728" s="11" t="str">
        <f t="shared" si="66"/>
        <v>1345006 - Alle regioner5-9 år</v>
      </c>
      <c r="B728" s="12" t="str">
        <f t="shared" si="69"/>
        <v>134500</v>
      </c>
      <c r="C728" s="14">
        <f t="shared" si="67"/>
        <v>0</v>
      </c>
      <c r="D728" s="14">
        <f t="shared" si="68"/>
        <v>0</v>
      </c>
      <c r="E728" s="19" t="str">
        <f t="shared" si="70"/>
        <v>134500 - Ledelse af hovedaktiviteten inden for undervisningsområdet</v>
      </c>
      <c r="F728" s="19" t="str">
        <f t="shared" si="71"/>
        <v>5-9 år</v>
      </c>
      <c r="G728" s="40" t="s">
        <v>516</v>
      </c>
      <c r="H728" s="41" t="s">
        <v>48</v>
      </c>
      <c r="I728" s="42" t="s">
        <v>11</v>
      </c>
      <c r="J728" s="43" t="s">
        <v>15</v>
      </c>
      <c r="K728" s="44">
        <v>11</v>
      </c>
      <c r="L728" s="45">
        <v>49781.20128974344</v>
      </c>
      <c r="M728" s="46">
        <v>50624.215150236756</v>
      </c>
      <c r="N728" s="45"/>
      <c r="O728" s="46"/>
    </row>
    <row r="729" spans="1:15" x14ac:dyDescent="0.2">
      <c r="A729" s="11" t="str">
        <f t="shared" si="66"/>
        <v>1345006 - Alle regioner0-4 år</v>
      </c>
      <c r="B729" s="12" t="str">
        <f t="shared" si="69"/>
        <v>134500</v>
      </c>
      <c r="C729" s="14">
        <f t="shared" si="67"/>
        <v>0</v>
      </c>
      <c r="D729" s="14">
        <f t="shared" si="68"/>
        <v>0</v>
      </c>
      <c r="E729" s="19" t="str">
        <f t="shared" si="70"/>
        <v>134500 - Ledelse af hovedaktiviteten inden for undervisningsområdet</v>
      </c>
      <c r="F729" s="19" t="str">
        <f t="shared" si="71"/>
        <v>0-4 år</v>
      </c>
      <c r="G729" s="40" t="s">
        <v>516</v>
      </c>
      <c r="H729" s="41" t="s">
        <v>48</v>
      </c>
      <c r="I729" s="42" t="s">
        <v>11</v>
      </c>
      <c r="J729" s="43" t="s">
        <v>16</v>
      </c>
      <c r="K729" s="44">
        <v>13</v>
      </c>
      <c r="L729" s="45">
        <v>40171.992381496813</v>
      </c>
      <c r="M729" s="46">
        <v>40852.280231203869</v>
      </c>
      <c r="N729" s="45"/>
      <c r="O729" s="46"/>
    </row>
    <row r="730" spans="1:15" x14ac:dyDescent="0.2">
      <c r="A730" s="11" t="str">
        <f t="shared" si="66"/>
        <v>1345006 - Alle regioner10-14 år</v>
      </c>
      <c r="B730" s="12" t="str">
        <f t="shared" si="69"/>
        <v>134500</v>
      </c>
      <c r="C730" s="14">
        <f t="shared" si="67"/>
        <v>0</v>
      </c>
      <c r="D730" s="14">
        <f t="shared" si="68"/>
        <v>0</v>
      </c>
      <c r="E730" s="19" t="str">
        <f t="shared" si="70"/>
        <v>134500 - Ledelse af hovedaktiviteten inden for undervisningsområdet</v>
      </c>
      <c r="F730" s="19" t="str">
        <f t="shared" si="71"/>
        <v>10-14 år</v>
      </c>
      <c r="G730" s="40" t="s">
        <v>516</v>
      </c>
      <c r="H730" s="41" t="s">
        <v>48</v>
      </c>
      <c r="I730" s="42" t="s">
        <v>11</v>
      </c>
      <c r="J730" s="43" t="s">
        <v>17</v>
      </c>
      <c r="K730" s="44">
        <v>16</v>
      </c>
      <c r="L730" s="45">
        <v>46287.422503277521</v>
      </c>
      <c r="M730" s="46">
        <v>47071.27138048035</v>
      </c>
      <c r="N730" s="45"/>
      <c r="O730" s="46"/>
    </row>
    <row r="731" spans="1:15" x14ac:dyDescent="0.2">
      <c r="A731" s="11" t="str">
        <f t="shared" si="66"/>
        <v>1345006 - Alle regioner15-20 år</v>
      </c>
      <c r="B731" s="12" t="str">
        <f t="shared" si="69"/>
        <v>134500</v>
      </c>
      <c r="C731" s="14">
        <f t="shared" si="67"/>
        <v>0</v>
      </c>
      <c r="D731" s="14">
        <f t="shared" si="68"/>
        <v>0</v>
      </c>
      <c r="E731" s="19" t="str">
        <f t="shared" si="70"/>
        <v>134500 - Ledelse af hovedaktiviteten inden for undervisningsområdet</v>
      </c>
      <c r="F731" s="19" t="str">
        <f t="shared" si="71"/>
        <v>15-20 år</v>
      </c>
      <c r="G731" s="40" t="s">
        <v>516</v>
      </c>
      <c r="H731" s="41" t="s">
        <v>48</v>
      </c>
      <c r="I731" s="42" t="s">
        <v>11</v>
      </c>
      <c r="J731" s="43" t="s">
        <v>18</v>
      </c>
      <c r="K731" s="44">
        <v>22</v>
      </c>
      <c r="L731" s="45">
        <v>43621.993721214487</v>
      </c>
      <c r="M731" s="46">
        <v>44360.705210222142</v>
      </c>
      <c r="N731" s="45"/>
      <c r="O731" s="46"/>
    </row>
    <row r="732" spans="1:15" x14ac:dyDescent="0.2">
      <c r="A732" s="11" t="str">
        <f t="shared" si="66"/>
        <v>1345006 - Alle regioner25 år og derover</v>
      </c>
      <c r="B732" s="12" t="str">
        <f t="shared" si="69"/>
        <v>134500</v>
      </c>
      <c r="C732" s="14">
        <f t="shared" si="67"/>
        <v>0</v>
      </c>
      <c r="D732" s="14">
        <f t="shared" si="68"/>
        <v>0</v>
      </c>
      <c r="E732" s="19" t="str">
        <f t="shared" si="70"/>
        <v>134500 - Ledelse af hovedaktiviteten inden for undervisningsområdet</v>
      </c>
      <c r="F732" s="19" t="str">
        <f t="shared" si="71"/>
        <v>25 år og derover</v>
      </c>
      <c r="G732" s="40" t="s">
        <v>516</v>
      </c>
      <c r="H732" s="41" t="s">
        <v>48</v>
      </c>
      <c r="I732" s="42" t="s">
        <v>11</v>
      </c>
      <c r="J732" s="43" t="s">
        <v>9</v>
      </c>
      <c r="K732" s="44">
        <v>36</v>
      </c>
      <c r="L732" s="45">
        <v>60440.20720285851</v>
      </c>
      <c r="M732" s="46">
        <v>61962.491771924499</v>
      </c>
      <c r="N732" s="45"/>
      <c r="O732" s="46"/>
    </row>
    <row r="733" spans="1:15" x14ac:dyDescent="0.2">
      <c r="A733" s="11" t="str">
        <f t="shared" si="66"/>
        <v>1345006 - Alle regionerAlle uanset erf.</v>
      </c>
      <c r="B733" s="12" t="str">
        <f t="shared" si="69"/>
        <v>134500</v>
      </c>
      <c r="C733" s="14">
        <f t="shared" si="67"/>
        <v>0</v>
      </c>
      <c r="D733" s="14">
        <f t="shared" si="68"/>
        <v>0</v>
      </c>
      <c r="E733" s="19" t="str">
        <f t="shared" si="70"/>
        <v>134500 - Ledelse af hovedaktiviteten inden for undervisningsområdet</v>
      </c>
      <c r="F733" s="19" t="str">
        <f t="shared" si="71"/>
        <v>Alle uanset erf.</v>
      </c>
      <c r="G733" s="40" t="s">
        <v>516</v>
      </c>
      <c r="H733" s="41" t="s">
        <v>48</v>
      </c>
      <c r="I733" s="42" t="s">
        <v>11</v>
      </c>
      <c r="J733" s="43" t="s">
        <v>10</v>
      </c>
      <c r="K733" s="44">
        <v>108</v>
      </c>
      <c r="L733" s="45">
        <v>49035.054174454621</v>
      </c>
      <c r="M733" s="46">
        <v>50242.038476018657</v>
      </c>
      <c r="N733" s="45"/>
      <c r="O733" s="46"/>
    </row>
    <row r="734" spans="1:15" x14ac:dyDescent="0.2">
      <c r="A734" s="11" t="str">
        <f t="shared" si="66"/>
        <v>1346001 - Region Hovedstaden25 år og derover</v>
      </c>
      <c r="B734" s="12" t="str">
        <f t="shared" si="69"/>
        <v>134600</v>
      </c>
      <c r="C734" s="14">
        <f t="shared" si="67"/>
        <v>0</v>
      </c>
      <c r="D734" s="14">
        <f t="shared" si="68"/>
        <v>0</v>
      </c>
      <c r="E734" s="19" t="str">
        <f t="shared" si="70"/>
        <v>134600 - Ledelse af hovedaktiviteten inden for finans- og forsikringsområdet</v>
      </c>
      <c r="F734" s="19" t="str">
        <f t="shared" si="71"/>
        <v>25 år og derover</v>
      </c>
      <c r="G734" s="40" t="s">
        <v>516</v>
      </c>
      <c r="H734" s="41" t="s">
        <v>49</v>
      </c>
      <c r="I734" s="42" t="s">
        <v>8</v>
      </c>
      <c r="J734" s="43" t="s">
        <v>9</v>
      </c>
      <c r="K734" s="44">
        <v>11</v>
      </c>
      <c r="L734" s="45">
        <v>74861.99360161784</v>
      </c>
      <c r="M734" s="46">
        <v>76129.735170629123</v>
      </c>
      <c r="N734" s="45"/>
      <c r="O734" s="46"/>
    </row>
    <row r="735" spans="1:15" x14ac:dyDescent="0.2">
      <c r="A735" s="11" t="str">
        <f t="shared" si="66"/>
        <v>1346001 - Region HovedstadenAlle uanset erf.</v>
      </c>
      <c r="B735" s="12" t="str">
        <f t="shared" si="69"/>
        <v>134600</v>
      </c>
      <c r="C735" s="14">
        <f t="shared" si="67"/>
        <v>0</v>
      </c>
      <c r="D735" s="14">
        <f t="shared" si="68"/>
        <v>0</v>
      </c>
      <c r="E735" s="19" t="str">
        <f t="shared" si="70"/>
        <v>134600 - Ledelse af hovedaktiviteten inden for finans- og forsikringsområdet</v>
      </c>
      <c r="F735" s="19" t="str">
        <f t="shared" si="71"/>
        <v>Alle uanset erf.</v>
      </c>
      <c r="G735" s="40" t="s">
        <v>516</v>
      </c>
      <c r="H735" s="41" t="s">
        <v>49</v>
      </c>
      <c r="I735" s="42" t="s">
        <v>8</v>
      </c>
      <c r="J735" s="43" t="s">
        <v>10</v>
      </c>
      <c r="K735" s="44">
        <v>29</v>
      </c>
      <c r="L735" s="45">
        <v>81483.833773783772</v>
      </c>
      <c r="M735" s="46">
        <v>83279.409523554204</v>
      </c>
      <c r="N735" s="45"/>
      <c r="O735" s="46"/>
    </row>
    <row r="736" spans="1:15" x14ac:dyDescent="0.2">
      <c r="A736" s="11" t="str">
        <f t="shared" si="66"/>
        <v>1346004 - Region MidtjyllandAlle uanset erf.</v>
      </c>
      <c r="B736" s="12" t="str">
        <f t="shared" si="69"/>
        <v>134600</v>
      </c>
      <c r="C736" s="14">
        <f t="shared" si="67"/>
        <v>0</v>
      </c>
      <c r="D736" s="14">
        <f t="shared" si="68"/>
        <v>0</v>
      </c>
      <c r="E736" s="19" t="str">
        <f t="shared" si="70"/>
        <v>134600 - Ledelse af hovedaktiviteten inden for finans- og forsikringsområdet</v>
      </c>
      <c r="F736" s="19" t="str">
        <f t="shared" si="71"/>
        <v>Alle uanset erf.</v>
      </c>
      <c r="G736" s="40" t="s">
        <v>516</v>
      </c>
      <c r="H736" s="41" t="s">
        <v>49</v>
      </c>
      <c r="I736" s="42" t="s">
        <v>517</v>
      </c>
      <c r="J736" s="43" t="s">
        <v>10</v>
      </c>
      <c r="K736" s="44">
        <v>13</v>
      </c>
      <c r="L736" s="45">
        <v>77296.807029080112</v>
      </c>
      <c r="M736" s="46">
        <v>78999.004601949491</v>
      </c>
      <c r="N736" s="45"/>
      <c r="O736" s="46"/>
    </row>
    <row r="737" spans="1:15" x14ac:dyDescent="0.2">
      <c r="A737" s="11" t="str">
        <f t="shared" si="66"/>
        <v>1346006 - Alle regioner25 år og derover</v>
      </c>
      <c r="B737" s="12" t="str">
        <f t="shared" si="69"/>
        <v>134600</v>
      </c>
      <c r="C737" s="14">
        <f t="shared" si="67"/>
        <v>0</v>
      </c>
      <c r="D737" s="14">
        <f t="shared" si="68"/>
        <v>0</v>
      </c>
      <c r="E737" s="19" t="str">
        <f t="shared" si="70"/>
        <v>134600 - Ledelse af hovedaktiviteten inden for finans- og forsikringsområdet</v>
      </c>
      <c r="F737" s="19" t="str">
        <f t="shared" si="71"/>
        <v>25 år og derover</v>
      </c>
      <c r="G737" s="40" t="s">
        <v>516</v>
      </c>
      <c r="H737" s="41" t="s">
        <v>49</v>
      </c>
      <c r="I737" s="42" t="s">
        <v>11</v>
      </c>
      <c r="J737" s="43" t="s">
        <v>9</v>
      </c>
      <c r="K737" s="44">
        <v>24</v>
      </c>
      <c r="L737" s="45">
        <v>71033.419051708901</v>
      </c>
      <c r="M737" s="46">
        <v>72450.184484669371</v>
      </c>
      <c r="N737" s="45"/>
      <c r="O737" s="46"/>
    </row>
    <row r="738" spans="1:15" x14ac:dyDescent="0.2">
      <c r="A738" s="11" t="str">
        <f t="shared" si="66"/>
        <v>1346006 - Alle regionerAlle uanset erf.</v>
      </c>
      <c r="B738" s="12" t="str">
        <f t="shared" si="69"/>
        <v>134600</v>
      </c>
      <c r="C738" s="14">
        <f t="shared" si="67"/>
        <v>0</v>
      </c>
      <c r="D738" s="14">
        <f t="shared" si="68"/>
        <v>0</v>
      </c>
      <c r="E738" s="19" t="str">
        <f t="shared" si="70"/>
        <v>134600 - Ledelse af hovedaktiviteten inden for finans- og forsikringsområdet</v>
      </c>
      <c r="F738" s="19" t="str">
        <f t="shared" si="71"/>
        <v>Alle uanset erf.</v>
      </c>
      <c r="G738" s="40" t="s">
        <v>516</v>
      </c>
      <c r="H738" s="41" t="s">
        <v>49</v>
      </c>
      <c r="I738" s="42" t="s">
        <v>11</v>
      </c>
      <c r="J738" s="43" t="s">
        <v>10</v>
      </c>
      <c r="K738" s="44">
        <v>57</v>
      </c>
      <c r="L738" s="45">
        <v>77442.494896288859</v>
      </c>
      <c r="M738" s="46">
        <v>79090.106410726672</v>
      </c>
      <c r="N738" s="45"/>
      <c r="O738" s="46"/>
    </row>
    <row r="739" spans="1:15" x14ac:dyDescent="0.2">
      <c r="A739" s="11" t="str">
        <f t="shared" si="66"/>
        <v>1349901 - Region Hovedstaden5-9 år</v>
      </c>
      <c r="B739" s="12" t="str">
        <f t="shared" si="69"/>
        <v>134990</v>
      </c>
      <c r="C739" s="14">
        <f t="shared" si="67"/>
        <v>0</v>
      </c>
      <c r="D739" s="14">
        <f t="shared" si="68"/>
        <v>0</v>
      </c>
      <c r="E739" s="19" t="str">
        <f t="shared" si="70"/>
        <v>134990 - Anden ledelse af hovedaktiviteten inden for servicefag i øvrigt</v>
      </c>
      <c r="F739" s="19" t="str">
        <f t="shared" si="71"/>
        <v>5-9 år</v>
      </c>
      <c r="G739" s="40" t="s">
        <v>516</v>
      </c>
      <c r="H739" s="41" t="s">
        <v>50</v>
      </c>
      <c r="I739" s="42" t="s">
        <v>8</v>
      </c>
      <c r="J739" s="43" t="s">
        <v>15</v>
      </c>
      <c r="K739" s="44">
        <v>24</v>
      </c>
      <c r="L739" s="45">
        <v>51207.782601698033</v>
      </c>
      <c r="M739" s="46">
        <v>52437.614339716085</v>
      </c>
      <c r="N739" s="45"/>
      <c r="O739" s="46"/>
    </row>
    <row r="740" spans="1:15" x14ac:dyDescent="0.2">
      <c r="A740" s="11" t="str">
        <f t="shared" si="66"/>
        <v>1349901 - Region Hovedstaden0-4 år</v>
      </c>
      <c r="B740" s="12" t="str">
        <f t="shared" si="69"/>
        <v>134990</v>
      </c>
      <c r="C740" s="14">
        <f t="shared" si="67"/>
        <v>0</v>
      </c>
      <c r="D740" s="14">
        <f t="shared" si="68"/>
        <v>0</v>
      </c>
      <c r="E740" s="19" t="str">
        <f t="shared" si="70"/>
        <v>134990 - Anden ledelse af hovedaktiviteten inden for servicefag i øvrigt</v>
      </c>
      <c r="F740" s="19" t="str">
        <f t="shared" si="71"/>
        <v>0-4 år</v>
      </c>
      <c r="G740" s="40" t="s">
        <v>516</v>
      </c>
      <c r="H740" s="41" t="s">
        <v>50</v>
      </c>
      <c r="I740" s="42" t="s">
        <v>8</v>
      </c>
      <c r="J740" s="43" t="s">
        <v>16</v>
      </c>
      <c r="K740" s="44">
        <v>19</v>
      </c>
      <c r="L740" s="45">
        <v>57169.690202190111</v>
      </c>
      <c r="M740" s="46">
        <v>58364.32307049213</v>
      </c>
      <c r="N740" s="45"/>
      <c r="O740" s="46"/>
    </row>
    <row r="741" spans="1:15" x14ac:dyDescent="0.2">
      <c r="A741" s="11" t="str">
        <f t="shared" si="66"/>
        <v>1349901 - Region Hovedstaden10-14 år</v>
      </c>
      <c r="B741" s="12" t="str">
        <f t="shared" si="69"/>
        <v>134990</v>
      </c>
      <c r="C741" s="14">
        <f t="shared" si="67"/>
        <v>0</v>
      </c>
      <c r="D741" s="14">
        <f t="shared" si="68"/>
        <v>0</v>
      </c>
      <c r="E741" s="19" t="str">
        <f t="shared" si="70"/>
        <v>134990 - Anden ledelse af hovedaktiviteten inden for servicefag i øvrigt</v>
      </c>
      <c r="F741" s="19" t="str">
        <f t="shared" si="71"/>
        <v>10-14 år</v>
      </c>
      <c r="G741" s="40" t="s">
        <v>516</v>
      </c>
      <c r="H741" s="41" t="s">
        <v>50</v>
      </c>
      <c r="I741" s="42" t="s">
        <v>8</v>
      </c>
      <c r="J741" s="43" t="s">
        <v>17</v>
      </c>
      <c r="K741" s="44">
        <v>26</v>
      </c>
      <c r="L741" s="45">
        <v>58848.662290588545</v>
      </c>
      <c r="M741" s="46">
        <v>60262.001219708123</v>
      </c>
      <c r="N741" s="45"/>
      <c r="O741" s="46"/>
    </row>
    <row r="742" spans="1:15" x14ac:dyDescent="0.2">
      <c r="A742" s="11" t="str">
        <f t="shared" si="66"/>
        <v>1349901 - Region Hovedstaden15-20 år</v>
      </c>
      <c r="B742" s="12" t="str">
        <f t="shared" si="69"/>
        <v>134990</v>
      </c>
      <c r="C742" s="14">
        <f t="shared" si="67"/>
        <v>0</v>
      </c>
      <c r="D742" s="14">
        <f t="shared" si="68"/>
        <v>0</v>
      </c>
      <c r="E742" s="19" t="str">
        <f t="shared" si="70"/>
        <v>134990 - Anden ledelse af hovedaktiviteten inden for servicefag i øvrigt</v>
      </c>
      <c r="F742" s="19" t="str">
        <f t="shared" si="71"/>
        <v>15-20 år</v>
      </c>
      <c r="G742" s="40" t="s">
        <v>516</v>
      </c>
      <c r="H742" s="41" t="s">
        <v>50</v>
      </c>
      <c r="I742" s="42" t="s">
        <v>8</v>
      </c>
      <c r="J742" s="43" t="s">
        <v>18</v>
      </c>
      <c r="K742" s="44">
        <v>48</v>
      </c>
      <c r="L742" s="45">
        <v>57004.710808031792</v>
      </c>
      <c r="M742" s="46">
        <v>57962.145394614119</v>
      </c>
      <c r="N742" s="45"/>
      <c r="O742" s="46"/>
    </row>
    <row r="743" spans="1:15" x14ac:dyDescent="0.2">
      <c r="A743" s="11" t="str">
        <f t="shared" si="66"/>
        <v>1349901 - Region Hovedstaden20-24 år</v>
      </c>
      <c r="B743" s="12" t="str">
        <f t="shared" si="69"/>
        <v>134990</v>
      </c>
      <c r="C743" s="14">
        <f t="shared" si="67"/>
        <v>0</v>
      </c>
      <c r="D743" s="14">
        <f t="shared" si="68"/>
        <v>0</v>
      </c>
      <c r="E743" s="19" t="str">
        <f t="shared" si="70"/>
        <v>134990 - Anden ledelse af hovedaktiviteten inden for servicefag i øvrigt</v>
      </c>
      <c r="F743" s="19" t="str">
        <f t="shared" si="71"/>
        <v>20-24 år</v>
      </c>
      <c r="G743" s="40" t="s">
        <v>516</v>
      </c>
      <c r="H743" s="41" t="s">
        <v>50</v>
      </c>
      <c r="I743" s="42" t="s">
        <v>8</v>
      </c>
      <c r="J743" s="43" t="s">
        <v>19</v>
      </c>
      <c r="K743" s="44">
        <v>47</v>
      </c>
      <c r="L743" s="45">
        <v>56710.489664988621</v>
      </c>
      <c r="M743" s="46">
        <v>57858.560415400898</v>
      </c>
      <c r="N743" s="45"/>
      <c r="O743" s="46"/>
    </row>
    <row r="744" spans="1:15" x14ac:dyDescent="0.2">
      <c r="A744" s="11" t="str">
        <f t="shared" si="66"/>
        <v>1349901 - Region Hovedstaden25 år og derover</v>
      </c>
      <c r="B744" s="12" t="str">
        <f t="shared" si="69"/>
        <v>134990</v>
      </c>
      <c r="C744" s="14">
        <f t="shared" si="67"/>
        <v>0</v>
      </c>
      <c r="D744" s="14">
        <f t="shared" si="68"/>
        <v>0</v>
      </c>
      <c r="E744" s="19" t="str">
        <f t="shared" si="70"/>
        <v>134990 - Anden ledelse af hovedaktiviteten inden for servicefag i øvrigt</v>
      </c>
      <c r="F744" s="19" t="str">
        <f t="shared" si="71"/>
        <v>25 år og derover</v>
      </c>
      <c r="G744" s="40" t="s">
        <v>516</v>
      </c>
      <c r="H744" s="41" t="s">
        <v>50</v>
      </c>
      <c r="I744" s="42" t="s">
        <v>8</v>
      </c>
      <c r="J744" s="43" t="s">
        <v>9</v>
      </c>
      <c r="K744" s="44">
        <v>180</v>
      </c>
      <c r="L744" s="45">
        <v>52664.797060942321</v>
      </c>
      <c r="M744" s="46">
        <v>53824.558934405846</v>
      </c>
      <c r="N744" s="45"/>
      <c r="O744" s="46"/>
    </row>
    <row r="745" spans="1:15" x14ac:dyDescent="0.2">
      <c r="A745" s="11" t="str">
        <f t="shared" si="66"/>
        <v>1349901 - Region HovedstadenAlle uanset erf.</v>
      </c>
      <c r="B745" s="12" t="str">
        <f t="shared" si="69"/>
        <v>134990</v>
      </c>
      <c r="C745" s="14">
        <f t="shared" si="67"/>
        <v>0</v>
      </c>
      <c r="D745" s="14">
        <f t="shared" si="68"/>
        <v>0</v>
      </c>
      <c r="E745" s="19" t="str">
        <f t="shared" si="70"/>
        <v>134990 - Anden ledelse af hovedaktiviteten inden for servicefag i øvrigt</v>
      </c>
      <c r="F745" s="19" t="str">
        <f t="shared" si="71"/>
        <v>Alle uanset erf.</v>
      </c>
      <c r="G745" s="40" t="s">
        <v>516</v>
      </c>
      <c r="H745" s="41" t="s">
        <v>50</v>
      </c>
      <c r="I745" s="42" t="s">
        <v>8</v>
      </c>
      <c r="J745" s="43" t="s">
        <v>10</v>
      </c>
      <c r="K745" s="44">
        <v>344</v>
      </c>
      <c r="L745" s="45">
        <v>54215.20682781755</v>
      </c>
      <c r="M745" s="46">
        <v>55393.160954336476</v>
      </c>
      <c r="N745" s="45"/>
      <c r="O745" s="46"/>
    </row>
    <row r="746" spans="1:15" x14ac:dyDescent="0.2">
      <c r="A746" s="11" t="str">
        <f t="shared" si="66"/>
        <v>1349902 - Region Sjælland25 år og derover</v>
      </c>
      <c r="B746" s="12" t="str">
        <f t="shared" si="69"/>
        <v>134990</v>
      </c>
      <c r="C746" s="14">
        <f t="shared" si="67"/>
        <v>0</v>
      </c>
      <c r="D746" s="14">
        <f t="shared" si="68"/>
        <v>0</v>
      </c>
      <c r="E746" s="19" t="str">
        <f t="shared" si="70"/>
        <v>134990 - Anden ledelse af hovedaktiviteten inden for servicefag i øvrigt</v>
      </c>
      <c r="F746" s="19" t="str">
        <f t="shared" si="71"/>
        <v>25 år og derover</v>
      </c>
      <c r="G746" s="40" t="s">
        <v>516</v>
      </c>
      <c r="H746" s="41" t="s">
        <v>50</v>
      </c>
      <c r="I746" s="42" t="s">
        <v>20</v>
      </c>
      <c r="J746" s="43" t="s">
        <v>9</v>
      </c>
      <c r="K746" s="44">
        <v>14</v>
      </c>
      <c r="L746" s="45">
        <v>46544.599652603334</v>
      </c>
      <c r="M746" s="46">
        <v>47508.527952789016</v>
      </c>
      <c r="N746" s="45"/>
      <c r="O746" s="46"/>
    </row>
    <row r="747" spans="1:15" x14ac:dyDescent="0.2">
      <c r="A747" s="11" t="str">
        <f t="shared" si="66"/>
        <v>1349902 - Region SjællandAlle uanset erf.</v>
      </c>
      <c r="B747" s="12" t="str">
        <f t="shared" si="69"/>
        <v>134990</v>
      </c>
      <c r="C747" s="14">
        <f t="shared" si="67"/>
        <v>0</v>
      </c>
      <c r="D747" s="14">
        <f t="shared" si="68"/>
        <v>0</v>
      </c>
      <c r="E747" s="19" t="str">
        <f t="shared" si="70"/>
        <v>134990 - Anden ledelse af hovedaktiviteten inden for servicefag i øvrigt</v>
      </c>
      <c r="F747" s="19" t="str">
        <f t="shared" si="71"/>
        <v>Alle uanset erf.</v>
      </c>
      <c r="G747" s="40" t="s">
        <v>516</v>
      </c>
      <c r="H747" s="41" t="s">
        <v>50</v>
      </c>
      <c r="I747" s="42" t="s">
        <v>20</v>
      </c>
      <c r="J747" s="43" t="s">
        <v>10</v>
      </c>
      <c r="K747" s="44">
        <v>34</v>
      </c>
      <c r="L747" s="45">
        <v>44478.19917214015</v>
      </c>
      <c r="M747" s="46">
        <v>45407.627309077769</v>
      </c>
      <c r="N747" s="45"/>
      <c r="O747" s="46"/>
    </row>
    <row r="748" spans="1:15" x14ac:dyDescent="0.2">
      <c r="A748" s="11" t="str">
        <f t="shared" si="66"/>
        <v>1349903 - Region Syddanmark10-14 år</v>
      </c>
      <c r="B748" s="12" t="str">
        <f t="shared" si="69"/>
        <v>134990</v>
      </c>
      <c r="C748" s="14">
        <f t="shared" si="67"/>
        <v>0</v>
      </c>
      <c r="D748" s="14">
        <f t="shared" si="68"/>
        <v>0</v>
      </c>
      <c r="E748" s="19" t="str">
        <f t="shared" si="70"/>
        <v>134990 - Anden ledelse af hovedaktiviteten inden for servicefag i øvrigt</v>
      </c>
      <c r="F748" s="19" t="str">
        <f t="shared" si="71"/>
        <v>10-14 år</v>
      </c>
      <c r="G748" s="40" t="s">
        <v>516</v>
      </c>
      <c r="H748" s="41" t="s">
        <v>50</v>
      </c>
      <c r="I748" s="42" t="s">
        <v>544</v>
      </c>
      <c r="J748" s="43" t="s">
        <v>17</v>
      </c>
      <c r="K748" s="44">
        <v>12</v>
      </c>
      <c r="L748" s="45">
        <v>41950.211289375737</v>
      </c>
      <c r="M748" s="46">
        <v>42861.679259120829</v>
      </c>
      <c r="N748" s="45"/>
      <c r="O748" s="46"/>
    </row>
    <row r="749" spans="1:15" x14ac:dyDescent="0.2">
      <c r="A749" s="11" t="str">
        <f t="shared" si="66"/>
        <v>1349903 - Region Syddanmark15-20 år</v>
      </c>
      <c r="B749" s="12" t="str">
        <f t="shared" si="69"/>
        <v>134990</v>
      </c>
      <c r="C749" s="14">
        <f t="shared" si="67"/>
        <v>0</v>
      </c>
      <c r="D749" s="14">
        <f t="shared" si="68"/>
        <v>0</v>
      </c>
      <c r="E749" s="19" t="str">
        <f t="shared" si="70"/>
        <v>134990 - Anden ledelse af hovedaktiviteten inden for servicefag i øvrigt</v>
      </c>
      <c r="F749" s="19" t="str">
        <f t="shared" si="71"/>
        <v>15-20 år</v>
      </c>
      <c r="G749" s="40" t="s">
        <v>516</v>
      </c>
      <c r="H749" s="41" t="s">
        <v>50</v>
      </c>
      <c r="I749" s="42" t="s">
        <v>544</v>
      </c>
      <c r="J749" s="43" t="s">
        <v>18</v>
      </c>
      <c r="K749" s="44">
        <v>19</v>
      </c>
      <c r="L749" s="45">
        <v>49554.423915678599</v>
      </c>
      <c r="M749" s="46">
        <v>50802.532390929235</v>
      </c>
      <c r="N749" s="45"/>
      <c r="O749" s="46"/>
    </row>
    <row r="750" spans="1:15" x14ac:dyDescent="0.2">
      <c r="A750" s="11" t="str">
        <f t="shared" si="66"/>
        <v>1349903 - Region Syddanmark25 år og derover</v>
      </c>
      <c r="B750" s="12" t="str">
        <f t="shared" si="69"/>
        <v>134990</v>
      </c>
      <c r="C750" s="14">
        <f t="shared" si="67"/>
        <v>0</v>
      </c>
      <c r="D750" s="14">
        <f t="shared" si="68"/>
        <v>0</v>
      </c>
      <c r="E750" s="19" t="str">
        <f t="shared" si="70"/>
        <v>134990 - Anden ledelse af hovedaktiviteten inden for servicefag i øvrigt</v>
      </c>
      <c r="F750" s="19" t="str">
        <f t="shared" si="71"/>
        <v>25 år og derover</v>
      </c>
      <c r="G750" s="40" t="s">
        <v>516</v>
      </c>
      <c r="H750" s="41" t="s">
        <v>50</v>
      </c>
      <c r="I750" s="42" t="s">
        <v>544</v>
      </c>
      <c r="J750" s="43" t="s">
        <v>9</v>
      </c>
      <c r="K750" s="44">
        <v>62</v>
      </c>
      <c r="L750" s="45">
        <v>47538.510697088182</v>
      </c>
      <c r="M750" s="46">
        <v>48571.397743374735</v>
      </c>
      <c r="N750" s="45"/>
      <c r="O750" s="46"/>
    </row>
    <row r="751" spans="1:15" x14ac:dyDescent="0.2">
      <c r="A751" s="11" t="str">
        <f t="shared" si="66"/>
        <v>1349903 - Region SyddanmarkAlle uanset erf.</v>
      </c>
      <c r="B751" s="12" t="str">
        <f t="shared" si="69"/>
        <v>134990</v>
      </c>
      <c r="C751" s="14">
        <f t="shared" si="67"/>
        <v>0</v>
      </c>
      <c r="D751" s="14">
        <f t="shared" si="68"/>
        <v>0</v>
      </c>
      <c r="E751" s="19" t="str">
        <f t="shared" si="70"/>
        <v>134990 - Anden ledelse af hovedaktiviteten inden for servicefag i øvrigt</v>
      </c>
      <c r="F751" s="19" t="str">
        <f t="shared" si="71"/>
        <v>Alle uanset erf.</v>
      </c>
      <c r="G751" s="40" t="s">
        <v>516</v>
      </c>
      <c r="H751" s="41" t="s">
        <v>50</v>
      </c>
      <c r="I751" s="42" t="s">
        <v>544</v>
      </c>
      <c r="J751" s="43" t="s">
        <v>10</v>
      </c>
      <c r="K751" s="44">
        <v>116</v>
      </c>
      <c r="L751" s="45">
        <v>46819.212864239838</v>
      </c>
      <c r="M751" s="46">
        <v>47797.559438409429</v>
      </c>
      <c r="N751" s="45"/>
      <c r="O751" s="46"/>
    </row>
    <row r="752" spans="1:15" x14ac:dyDescent="0.2">
      <c r="A752" s="11" t="str">
        <f t="shared" si="66"/>
        <v>1349904 - Region Midtjylland5-9 år</v>
      </c>
      <c r="B752" s="12" t="str">
        <f t="shared" si="69"/>
        <v>134990</v>
      </c>
      <c r="C752" s="14">
        <f t="shared" si="67"/>
        <v>0</v>
      </c>
      <c r="D752" s="14">
        <f t="shared" si="68"/>
        <v>0</v>
      </c>
      <c r="E752" s="19" t="str">
        <f t="shared" si="70"/>
        <v>134990 - Anden ledelse af hovedaktiviteten inden for servicefag i øvrigt</v>
      </c>
      <c r="F752" s="19" t="str">
        <f t="shared" si="71"/>
        <v>5-9 år</v>
      </c>
      <c r="G752" s="40" t="s">
        <v>516</v>
      </c>
      <c r="H752" s="41" t="s">
        <v>50</v>
      </c>
      <c r="I752" s="42" t="s">
        <v>517</v>
      </c>
      <c r="J752" s="43" t="s">
        <v>15</v>
      </c>
      <c r="K752" s="44">
        <v>15</v>
      </c>
      <c r="L752" s="45">
        <v>40239.068900455008</v>
      </c>
      <c r="M752" s="46">
        <v>41079.915057366867</v>
      </c>
      <c r="N752" s="45"/>
      <c r="O752" s="46"/>
    </row>
    <row r="753" spans="1:15" x14ac:dyDescent="0.2">
      <c r="A753" s="11" t="str">
        <f t="shared" si="66"/>
        <v>1349904 - Region Midtjylland10-14 år</v>
      </c>
      <c r="B753" s="12" t="str">
        <f t="shared" si="69"/>
        <v>134990</v>
      </c>
      <c r="C753" s="14">
        <f t="shared" si="67"/>
        <v>0</v>
      </c>
      <c r="D753" s="14">
        <f t="shared" si="68"/>
        <v>0</v>
      </c>
      <c r="E753" s="19" t="str">
        <f t="shared" si="70"/>
        <v>134990 - Anden ledelse af hovedaktiviteten inden for servicefag i øvrigt</v>
      </c>
      <c r="F753" s="19" t="str">
        <f t="shared" si="71"/>
        <v>10-14 år</v>
      </c>
      <c r="G753" s="40" t="s">
        <v>516</v>
      </c>
      <c r="H753" s="41" t="s">
        <v>50</v>
      </c>
      <c r="I753" s="42" t="s">
        <v>517</v>
      </c>
      <c r="J753" s="43" t="s">
        <v>17</v>
      </c>
      <c r="K753" s="44">
        <v>16</v>
      </c>
      <c r="L753" s="45">
        <v>42987.88704281659</v>
      </c>
      <c r="M753" s="46">
        <v>43886.173225907289</v>
      </c>
      <c r="N753" s="45"/>
      <c r="O753" s="46"/>
    </row>
    <row r="754" spans="1:15" x14ac:dyDescent="0.2">
      <c r="A754" s="11" t="str">
        <f t="shared" si="66"/>
        <v>1349904 - Region Midtjylland15-20 år</v>
      </c>
      <c r="B754" s="12" t="str">
        <f t="shared" si="69"/>
        <v>134990</v>
      </c>
      <c r="C754" s="14">
        <f t="shared" si="67"/>
        <v>0</v>
      </c>
      <c r="D754" s="14">
        <f t="shared" si="68"/>
        <v>0</v>
      </c>
      <c r="E754" s="19" t="str">
        <f t="shared" si="70"/>
        <v>134990 - Anden ledelse af hovedaktiviteten inden for servicefag i øvrigt</v>
      </c>
      <c r="F754" s="19" t="str">
        <f t="shared" si="71"/>
        <v>15-20 år</v>
      </c>
      <c r="G754" s="40" t="s">
        <v>516</v>
      </c>
      <c r="H754" s="41" t="s">
        <v>50</v>
      </c>
      <c r="I754" s="42" t="s">
        <v>517</v>
      </c>
      <c r="J754" s="43" t="s">
        <v>18</v>
      </c>
      <c r="K754" s="44">
        <v>11</v>
      </c>
      <c r="L754" s="45">
        <v>49253.833526934686</v>
      </c>
      <c r="M754" s="46">
        <v>50436.738245962166</v>
      </c>
      <c r="N754" s="45"/>
      <c r="O754" s="46"/>
    </row>
    <row r="755" spans="1:15" x14ac:dyDescent="0.2">
      <c r="A755" s="11" t="str">
        <f t="shared" si="66"/>
        <v>1349904 - Region Midtjylland20-24 år</v>
      </c>
      <c r="B755" s="12" t="str">
        <f t="shared" si="69"/>
        <v>134990</v>
      </c>
      <c r="C755" s="14">
        <f t="shared" si="67"/>
        <v>0</v>
      </c>
      <c r="D755" s="14">
        <f t="shared" si="68"/>
        <v>0</v>
      </c>
      <c r="E755" s="19" t="str">
        <f t="shared" si="70"/>
        <v>134990 - Anden ledelse af hovedaktiviteten inden for servicefag i øvrigt</v>
      </c>
      <c r="F755" s="19" t="str">
        <f t="shared" si="71"/>
        <v>20-24 år</v>
      </c>
      <c r="G755" s="40" t="s">
        <v>516</v>
      </c>
      <c r="H755" s="41" t="s">
        <v>50</v>
      </c>
      <c r="I755" s="42" t="s">
        <v>517</v>
      </c>
      <c r="J755" s="43" t="s">
        <v>19</v>
      </c>
      <c r="K755" s="44">
        <v>14</v>
      </c>
      <c r="L755" s="45">
        <v>63477.686771042521</v>
      </c>
      <c r="M755" s="46">
        <v>64743.752709893619</v>
      </c>
      <c r="N755" s="45"/>
      <c r="O755" s="46"/>
    </row>
    <row r="756" spans="1:15" x14ac:dyDescent="0.2">
      <c r="A756" s="11" t="str">
        <f t="shared" si="66"/>
        <v>1349904 - Region Midtjylland25 år og derover</v>
      </c>
      <c r="B756" s="12" t="str">
        <f t="shared" si="69"/>
        <v>134990</v>
      </c>
      <c r="C756" s="14">
        <f t="shared" si="67"/>
        <v>0</v>
      </c>
      <c r="D756" s="14">
        <f t="shared" si="68"/>
        <v>0</v>
      </c>
      <c r="E756" s="19" t="str">
        <f t="shared" si="70"/>
        <v>134990 - Anden ledelse af hovedaktiviteten inden for servicefag i øvrigt</v>
      </c>
      <c r="F756" s="19" t="str">
        <f t="shared" si="71"/>
        <v>25 år og derover</v>
      </c>
      <c r="G756" s="40" t="s">
        <v>516</v>
      </c>
      <c r="H756" s="41" t="s">
        <v>50</v>
      </c>
      <c r="I756" s="42" t="s">
        <v>517</v>
      </c>
      <c r="J756" s="43" t="s">
        <v>9</v>
      </c>
      <c r="K756" s="44">
        <v>74</v>
      </c>
      <c r="L756" s="45">
        <v>51127.349765615625</v>
      </c>
      <c r="M756" s="46">
        <v>52195.720300477085</v>
      </c>
      <c r="N756" s="45"/>
      <c r="O756" s="46"/>
    </row>
    <row r="757" spans="1:15" x14ac:dyDescent="0.2">
      <c r="A757" s="11" t="str">
        <f t="shared" si="66"/>
        <v>1349904 - Region MidtjyllandAlle uanset erf.</v>
      </c>
      <c r="B757" s="12" t="str">
        <f t="shared" si="69"/>
        <v>134990</v>
      </c>
      <c r="C757" s="14">
        <f t="shared" si="67"/>
        <v>0</v>
      </c>
      <c r="D757" s="14">
        <f t="shared" si="68"/>
        <v>0</v>
      </c>
      <c r="E757" s="19" t="str">
        <f t="shared" si="70"/>
        <v>134990 - Anden ledelse af hovedaktiviteten inden for servicefag i øvrigt</v>
      </c>
      <c r="F757" s="19" t="str">
        <f t="shared" si="71"/>
        <v>Alle uanset erf.</v>
      </c>
      <c r="G757" s="40" t="s">
        <v>516</v>
      </c>
      <c r="H757" s="41" t="s">
        <v>50</v>
      </c>
      <c r="I757" s="42" t="s">
        <v>517</v>
      </c>
      <c r="J757" s="43" t="s">
        <v>10</v>
      </c>
      <c r="K757" s="44">
        <v>136</v>
      </c>
      <c r="L757" s="45">
        <v>48474.390989182997</v>
      </c>
      <c r="M757" s="46">
        <v>49487.324600363958</v>
      </c>
      <c r="N757" s="45"/>
      <c r="O757" s="46"/>
    </row>
    <row r="758" spans="1:15" x14ac:dyDescent="0.2">
      <c r="A758" s="11" t="str">
        <f t="shared" si="66"/>
        <v>1349905 - Region Nordjylland25 år og derover</v>
      </c>
      <c r="B758" s="12" t="str">
        <f t="shared" si="69"/>
        <v>134990</v>
      </c>
      <c r="C758" s="14">
        <f t="shared" si="67"/>
        <v>0</v>
      </c>
      <c r="D758" s="14">
        <f t="shared" si="68"/>
        <v>0</v>
      </c>
      <c r="E758" s="19" t="str">
        <f t="shared" si="70"/>
        <v>134990 - Anden ledelse af hovedaktiviteten inden for servicefag i øvrigt</v>
      </c>
      <c r="F758" s="19" t="str">
        <f t="shared" si="71"/>
        <v>25 år og derover</v>
      </c>
      <c r="G758" s="40" t="s">
        <v>516</v>
      </c>
      <c r="H758" s="41" t="s">
        <v>50</v>
      </c>
      <c r="I758" s="42" t="s">
        <v>21</v>
      </c>
      <c r="J758" s="43" t="s">
        <v>9</v>
      </c>
      <c r="K758" s="44">
        <v>21</v>
      </c>
      <c r="L758" s="45">
        <v>38075.263828197429</v>
      </c>
      <c r="M758" s="46">
        <v>38913.74117500861</v>
      </c>
      <c r="N758" s="45"/>
      <c r="O758" s="46"/>
    </row>
    <row r="759" spans="1:15" x14ac:dyDescent="0.2">
      <c r="A759" s="11" t="str">
        <f t="shared" si="66"/>
        <v>1349905 - Region NordjyllandAlle uanset erf.</v>
      </c>
      <c r="B759" s="12" t="str">
        <f t="shared" si="69"/>
        <v>134990</v>
      </c>
      <c r="C759" s="14">
        <f t="shared" si="67"/>
        <v>0</v>
      </c>
      <c r="D759" s="14">
        <f t="shared" si="68"/>
        <v>0</v>
      </c>
      <c r="E759" s="19" t="str">
        <f t="shared" si="70"/>
        <v>134990 - Anden ledelse af hovedaktiviteten inden for servicefag i øvrigt</v>
      </c>
      <c r="F759" s="19" t="str">
        <f t="shared" si="71"/>
        <v>Alle uanset erf.</v>
      </c>
      <c r="G759" s="40" t="s">
        <v>516</v>
      </c>
      <c r="H759" s="41" t="s">
        <v>50</v>
      </c>
      <c r="I759" s="42" t="s">
        <v>21</v>
      </c>
      <c r="J759" s="43" t="s">
        <v>10</v>
      </c>
      <c r="K759" s="44">
        <v>42</v>
      </c>
      <c r="L759" s="45">
        <v>39246.638906145083</v>
      </c>
      <c r="M759" s="46">
        <v>39911.256466960622</v>
      </c>
      <c r="N759" s="45"/>
      <c r="O759" s="46"/>
    </row>
    <row r="760" spans="1:15" x14ac:dyDescent="0.2">
      <c r="A760" s="11" t="str">
        <f t="shared" si="66"/>
        <v>1349906 - Alle regioner3 år</v>
      </c>
      <c r="B760" s="12" t="str">
        <f t="shared" si="69"/>
        <v>134990</v>
      </c>
      <c r="C760" s="14">
        <f t="shared" si="67"/>
        <v>0</v>
      </c>
      <c r="D760" s="14">
        <f t="shared" si="68"/>
        <v>0</v>
      </c>
      <c r="E760" s="19" t="str">
        <f t="shared" si="70"/>
        <v>134990 - Anden ledelse af hovedaktiviteten inden for servicefag i øvrigt</v>
      </c>
      <c r="F760" s="19" t="str">
        <f t="shared" si="71"/>
        <v>3 år</v>
      </c>
      <c r="G760" s="40" t="s">
        <v>516</v>
      </c>
      <c r="H760" s="41" t="s">
        <v>50</v>
      </c>
      <c r="I760" s="42" t="s">
        <v>11</v>
      </c>
      <c r="J760" s="43" t="s">
        <v>14</v>
      </c>
      <c r="K760" s="44">
        <v>11</v>
      </c>
      <c r="L760" s="45">
        <v>47130.407419787327</v>
      </c>
      <c r="M760" s="46">
        <v>48115.256797158734</v>
      </c>
      <c r="N760" s="45"/>
      <c r="O760" s="46"/>
    </row>
    <row r="761" spans="1:15" x14ac:dyDescent="0.2">
      <c r="A761" s="11" t="str">
        <f t="shared" si="66"/>
        <v>1349906 - Alle regioner5-9 år</v>
      </c>
      <c r="B761" s="12" t="str">
        <f t="shared" si="69"/>
        <v>134990</v>
      </c>
      <c r="C761" s="14">
        <f t="shared" si="67"/>
        <v>0</v>
      </c>
      <c r="D761" s="14">
        <f t="shared" si="68"/>
        <v>0</v>
      </c>
      <c r="E761" s="19" t="str">
        <f t="shared" si="70"/>
        <v>134990 - Anden ledelse af hovedaktiviteten inden for servicefag i øvrigt</v>
      </c>
      <c r="F761" s="19" t="str">
        <f t="shared" si="71"/>
        <v>5-9 år</v>
      </c>
      <c r="G761" s="40" t="s">
        <v>516</v>
      </c>
      <c r="H761" s="41" t="s">
        <v>50</v>
      </c>
      <c r="I761" s="42" t="s">
        <v>11</v>
      </c>
      <c r="J761" s="43" t="s">
        <v>15</v>
      </c>
      <c r="K761" s="44">
        <v>56</v>
      </c>
      <c r="L761" s="45">
        <v>45051.41115595161</v>
      </c>
      <c r="M761" s="46">
        <v>45992.817281119424</v>
      </c>
      <c r="N761" s="45"/>
      <c r="O761" s="46"/>
    </row>
    <row r="762" spans="1:15" x14ac:dyDescent="0.2">
      <c r="A762" s="11" t="str">
        <f t="shared" si="66"/>
        <v>1349906 - Alle regioner0-4 år</v>
      </c>
      <c r="B762" s="12" t="str">
        <f t="shared" si="69"/>
        <v>134990</v>
      </c>
      <c r="C762" s="14">
        <f t="shared" si="67"/>
        <v>0</v>
      </c>
      <c r="D762" s="14">
        <f t="shared" si="68"/>
        <v>0</v>
      </c>
      <c r="E762" s="19" t="str">
        <f t="shared" si="70"/>
        <v>134990 - Anden ledelse af hovedaktiviteten inden for servicefag i øvrigt</v>
      </c>
      <c r="F762" s="19" t="str">
        <f t="shared" si="71"/>
        <v>0-4 år</v>
      </c>
      <c r="G762" s="40" t="s">
        <v>516</v>
      </c>
      <c r="H762" s="41" t="s">
        <v>50</v>
      </c>
      <c r="I762" s="42" t="s">
        <v>11</v>
      </c>
      <c r="J762" s="43" t="s">
        <v>16</v>
      </c>
      <c r="K762" s="44">
        <v>36</v>
      </c>
      <c r="L762" s="45">
        <v>43443.807251870261</v>
      </c>
      <c r="M762" s="46">
        <v>44351.620463446379</v>
      </c>
      <c r="N762" s="45"/>
      <c r="O762" s="46"/>
    </row>
    <row r="763" spans="1:15" x14ac:dyDescent="0.2">
      <c r="A763" s="11" t="str">
        <f t="shared" si="66"/>
        <v>1349906 - Alle regioner10-14 år</v>
      </c>
      <c r="B763" s="12" t="str">
        <f t="shared" si="69"/>
        <v>134990</v>
      </c>
      <c r="C763" s="14">
        <f t="shared" si="67"/>
        <v>0</v>
      </c>
      <c r="D763" s="14">
        <f t="shared" si="68"/>
        <v>0</v>
      </c>
      <c r="E763" s="19" t="str">
        <f t="shared" si="70"/>
        <v>134990 - Anden ledelse af hovedaktiviteten inden for servicefag i øvrigt</v>
      </c>
      <c r="F763" s="19" t="str">
        <f t="shared" si="71"/>
        <v>10-14 år</v>
      </c>
      <c r="G763" s="40" t="s">
        <v>516</v>
      </c>
      <c r="H763" s="41" t="s">
        <v>50</v>
      </c>
      <c r="I763" s="42" t="s">
        <v>11</v>
      </c>
      <c r="J763" s="43" t="s">
        <v>17</v>
      </c>
      <c r="K763" s="44">
        <v>61</v>
      </c>
      <c r="L763" s="45">
        <v>45041.151459601766</v>
      </c>
      <c r="M763" s="46">
        <v>46122.882297524433</v>
      </c>
      <c r="N763" s="45"/>
      <c r="O763" s="46"/>
    </row>
    <row r="764" spans="1:15" x14ac:dyDescent="0.2">
      <c r="A764" s="11" t="str">
        <f t="shared" si="66"/>
        <v>1349906 - Alle regioner15-20 år</v>
      </c>
      <c r="B764" s="12" t="str">
        <f t="shared" si="69"/>
        <v>134990</v>
      </c>
      <c r="C764" s="14">
        <f t="shared" si="67"/>
        <v>0</v>
      </c>
      <c r="D764" s="14">
        <f t="shared" si="68"/>
        <v>0</v>
      </c>
      <c r="E764" s="19" t="str">
        <f t="shared" si="70"/>
        <v>134990 - Anden ledelse af hovedaktiviteten inden for servicefag i øvrigt</v>
      </c>
      <c r="F764" s="19" t="str">
        <f t="shared" si="71"/>
        <v>15-20 år</v>
      </c>
      <c r="G764" s="40" t="s">
        <v>516</v>
      </c>
      <c r="H764" s="41" t="s">
        <v>50</v>
      </c>
      <c r="I764" s="42" t="s">
        <v>11</v>
      </c>
      <c r="J764" s="43" t="s">
        <v>18</v>
      </c>
      <c r="K764" s="44">
        <v>84</v>
      </c>
      <c r="L764" s="45">
        <v>52485.814675955466</v>
      </c>
      <c r="M764" s="46">
        <v>53556.009974201937</v>
      </c>
      <c r="N764" s="45"/>
      <c r="O764" s="46"/>
    </row>
    <row r="765" spans="1:15" x14ac:dyDescent="0.2">
      <c r="A765" s="11" t="str">
        <f t="shared" si="66"/>
        <v>1349906 - Alle regioner20-24 år</v>
      </c>
      <c r="B765" s="12" t="str">
        <f t="shared" si="69"/>
        <v>134990</v>
      </c>
      <c r="C765" s="14">
        <f t="shared" si="67"/>
        <v>0</v>
      </c>
      <c r="D765" s="14">
        <f t="shared" si="68"/>
        <v>0</v>
      </c>
      <c r="E765" s="19" t="str">
        <f t="shared" si="70"/>
        <v>134990 - Anden ledelse af hovedaktiviteten inden for servicefag i øvrigt</v>
      </c>
      <c r="F765" s="19" t="str">
        <f t="shared" si="71"/>
        <v>20-24 år</v>
      </c>
      <c r="G765" s="40" t="s">
        <v>516</v>
      </c>
      <c r="H765" s="41" t="s">
        <v>50</v>
      </c>
      <c r="I765" s="42" t="s">
        <v>11</v>
      </c>
      <c r="J765" s="43" t="s">
        <v>19</v>
      </c>
      <c r="K765" s="44">
        <v>84</v>
      </c>
      <c r="L765" s="45">
        <v>54861.406007999503</v>
      </c>
      <c r="M765" s="46">
        <v>55972.043139442954</v>
      </c>
      <c r="N765" s="45"/>
      <c r="O765" s="46"/>
    </row>
    <row r="766" spans="1:15" x14ac:dyDescent="0.2">
      <c r="A766" s="11" t="str">
        <f t="shared" si="66"/>
        <v>1349906 - Alle regioner25 år og derover</v>
      </c>
      <c r="B766" s="12" t="str">
        <f t="shared" si="69"/>
        <v>134990</v>
      </c>
      <c r="C766" s="14">
        <f t="shared" si="67"/>
        <v>0</v>
      </c>
      <c r="D766" s="14">
        <f t="shared" si="68"/>
        <v>0</v>
      </c>
      <c r="E766" s="19" t="str">
        <f t="shared" si="70"/>
        <v>134990 - Anden ledelse af hovedaktiviteten inden for servicefag i øvrigt</v>
      </c>
      <c r="F766" s="19" t="str">
        <f t="shared" si="71"/>
        <v>25 år og derover</v>
      </c>
      <c r="G766" s="40" t="s">
        <v>516</v>
      </c>
      <c r="H766" s="41" t="s">
        <v>50</v>
      </c>
      <c r="I766" s="42" t="s">
        <v>11</v>
      </c>
      <c r="J766" s="43" t="s">
        <v>9</v>
      </c>
      <c r="K766" s="44">
        <v>351</v>
      </c>
      <c r="L766" s="45">
        <v>50438.638354205948</v>
      </c>
      <c r="M766" s="46">
        <v>51549.376702726164</v>
      </c>
      <c r="N766" s="45"/>
      <c r="O766" s="46"/>
    </row>
    <row r="767" spans="1:15" x14ac:dyDescent="0.2">
      <c r="A767" s="11" t="str">
        <f t="shared" si="66"/>
        <v>1349906 - Alle regionerAlle uanset erf.</v>
      </c>
      <c r="B767" s="12" t="str">
        <f t="shared" si="69"/>
        <v>134990</v>
      </c>
      <c r="C767" s="14">
        <f t="shared" si="67"/>
        <v>0</v>
      </c>
      <c r="D767" s="14">
        <f t="shared" si="68"/>
        <v>0</v>
      </c>
      <c r="E767" s="19" t="str">
        <f t="shared" si="70"/>
        <v>134990 - Anden ledelse af hovedaktiviteten inden for servicefag i øvrigt</v>
      </c>
      <c r="F767" s="19" t="str">
        <f t="shared" si="71"/>
        <v>Alle uanset erf.</v>
      </c>
      <c r="G767" s="40" t="s">
        <v>516</v>
      </c>
      <c r="H767" s="41" t="s">
        <v>50</v>
      </c>
      <c r="I767" s="42" t="s">
        <v>11</v>
      </c>
      <c r="J767" s="43" t="s">
        <v>10</v>
      </c>
      <c r="K767" s="44">
        <v>672</v>
      </c>
      <c r="L767" s="45">
        <v>49985.500396443909</v>
      </c>
      <c r="M767" s="46">
        <v>51185.97719323109</v>
      </c>
      <c r="N767" s="45"/>
      <c r="O767" s="46"/>
    </row>
    <row r="768" spans="1:15" x14ac:dyDescent="0.2">
      <c r="A768" s="11" t="str">
        <f t="shared" si="66"/>
        <v>1411001 - Region Hovedstaden5-9 år</v>
      </c>
      <c r="B768" s="12" t="str">
        <f t="shared" si="69"/>
        <v>141100</v>
      </c>
      <c r="C768" s="14">
        <f t="shared" si="67"/>
        <v>0</v>
      </c>
      <c r="D768" s="14">
        <f t="shared" si="68"/>
        <v>0</v>
      </c>
      <c r="E768" s="19" t="str">
        <f t="shared" si="70"/>
        <v>141100 - Ledelse af hovedaktiviteten af hoteller</v>
      </c>
      <c r="F768" s="19" t="str">
        <f t="shared" si="71"/>
        <v>5-9 år</v>
      </c>
      <c r="G768" s="40" t="s">
        <v>516</v>
      </c>
      <c r="H768" s="41" t="s">
        <v>51</v>
      </c>
      <c r="I768" s="42" t="s">
        <v>8</v>
      </c>
      <c r="J768" s="43" t="s">
        <v>15</v>
      </c>
      <c r="K768" s="44">
        <v>25</v>
      </c>
      <c r="L768" s="45">
        <v>37502.221215758691</v>
      </c>
      <c r="M768" s="46">
        <v>38124.887916221742</v>
      </c>
      <c r="N768" s="45"/>
      <c r="O768" s="46"/>
    </row>
    <row r="769" spans="1:15" x14ac:dyDescent="0.2">
      <c r="A769" s="11" t="str">
        <f t="shared" si="66"/>
        <v>1411001 - Region Hovedstaden0-4 år</v>
      </c>
      <c r="B769" s="12" t="str">
        <f t="shared" si="69"/>
        <v>141100</v>
      </c>
      <c r="C769" s="14">
        <f t="shared" si="67"/>
        <v>0</v>
      </c>
      <c r="D769" s="14">
        <f t="shared" si="68"/>
        <v>0</v>
      </c>
      <c r="E769" s="19" t="str">
        <f t="shared" si="70"/>
        <v>141100 - Ledelse af hovedaktiviteten af hoteller</v>
      </c>
      <c r="F769" s="19" t="str">
        <f t="shared" si="71"/>
        <v>0-4 år</v>
      </c>
      <c r="G769" s="40" t="s">
        <v>516</v>
      </c>
      <c r="H769" s="41" t="s">
        <v>51</v>
      </c>
      <c r="I769" s="42" t="s">
        <v>8</v>
      </c>
      <c r="J769" s="43" t="s">
        <v>16</v>
      </c>
      <c r="K769" s="44">
        <v>25</v>
      </c>
      <c r="L769" s="45">
        <v>39899.692004235963</v>
      </c>
      <c r="M769" s="46">
        <v>40562.165019549779</v>
      </c>
      <c r="N769" s="45"/>
      <c r="O769" s="46"/>
    </row>
    <row r="770" spans="1:15" x14ac:dyDescent="0.2">
      <c r="A770" s="11" t="str">
        <f t="shared" ref="A770:A833" si="72">B770&amp;I770&amp;F770</f>
        <v>1411001 - Region Hovedstaden10-14 år</v>
      </c>
      <c r="B770" s="12" t="str">
        <f t="shared" si="69"/>
        <v>141100</v>
      </c>
      <c r="C770" s="14">
        <f t="shared" ref="C770:C833" si="73">N770*1.2</f>
        <v>0</v>
      </c>
      <c r="D770" s="14">
        <f t="shared" ref="D770:D833" si="74">O770*1.2</f>
        <v>0</v>
      </c>
      <c r="E770" s="19" t="str">
        <f t="shared" si="70"/>
        <v>141100 - Ledelse af hovedaktiviteten af hoteller</v>
      </c>
      <c r="F770" s="19" t="str">
        <f t="shared" si="71"/>
        <v>10-14 år</v>
      </c>
      <c r="G770" s="40" t="s">
        <v>516</v>
      </c>
      <c r="H770" s="41" t="s">
        <v>51</v>
      </c>
      <c r="I770" s="42" t="s">
        <v>8</v>
      </c>
      <c r="J770" s="43" t="s">
        <v>17</v>
      </c>
      <c r="K770" s="44">
        <v>25</v>
      </c>
      <c r="L770" s="45">
        <v>42463.664970482198</v>
      </c>
      <c r="M770" s="46">
        <v>43168.708813208716</v>
      </c>
      <c r="N770" s="45"/>
      <c r="O770" s="46"/>
    </row>
    <row r="771" spans="1:15" x14ac:dyDescent="0.2">
      <c r="A771" s="11" t="str">
        <f t="shared" si="72"/>
        <v>1411001 - Region Hovedstaden15-20 år</v>
      </c>
      <c r="B771" s="12" t="str">
        <f t="shared" ref="B771:B834" si="75">LEFT(E771,6)</f>
        <v>141100</v>
      </c>
      <c r="C771" s="14">
        <f t="shared" si="73"/>
        <v>0</v>
      </c>
      <c r="D771" s="14">
        <f t="shared" si="74"/>
        <v>0</v>
      </c>
      <c r="E771" s="19" t="str">
        <f t="shared" ref="E771:E834" si="76">TRIM(H771)</f>
        <v>141100 - Ledelse af hovedaktiviteten af hoteller</v>
      </c>
      <c r="F771" s="19" t="str">
        <f t="shared" ref="F771:F834" si="77">MID(J771,6,30)</f>
        <v>15-20 år</v>
      </c>
      <c r="G771" s="40" t="s">
        <v>516</v>
      </c>
      <c r="H771" s="41" t="s">
        <v>51</v>
      </c>
      <c r="I771" s="42" t="s">
        <v>8</v>
      </c>
      <c r="J771" s="43" t="s">
        <v>18</v>
      </c>
      <c r="K771" s="44">
        <v>20</v>
      </c>
      <c r="L771" s="45">
        <v>50095.866849233382</v>
      </c>
      <c r="M771" s="46">
        <v>50927.631664932909</v>
      </c>
      <c r="N771" s="45"/>
      <c r="O771" s="46"/>
    </row>
    <row r="772" spans="1:15" x14ac:dyDescent="0.2">
      <c r="A772" s="11" t="str">
        <f t="shared" si="72"/>
        <v>1411001 - Region Hovedstaden20-24 år</v>
      </c>
      <c r="B772" s="12" t="str">
        <f t="shared" si="75"/>
        <v>141100</v>
      </c>
      <c r="C772" s="14">
        <f t="shared" si="73"/>
        <v>0</v>
      </c>
      <c r="D772" s="14">
        <f t="shared" si="74"/>
        <v>0</v>
      </c>
      <c r="E772" s="19" t="str">
        <f t="shared" si="76"/>
        <v>141100 - Ledelse af hovedaktiviteten af hoteller</v>
      </c>
      <c r="F772" s="19" t="str">
        <f t="shared" si="77"/>
        <v>20-24 år</v>
      </c>
      <c r="G772" s="40" t="s">
        <v>516</v>
      </c>
      <c r="H772" s="41" t="s">
        <v>51</v>
      </c>
      <c r="I772" s="42" t="s">
        <v>8</v>
      </c>
      <c r="J772" s="43" t="s">
        <v>19</v>
      </c>
      <c r="K772" s="44">
        <v>23</v>
      </c>
      <c r="L772" s="45">
        <v>59563.591429165121</v>
      </c>
      <c r="M772" s="46">
        <v>60552.553249041077</v>
      </c>
      <c r="N772" s="45"/>
      <c r="O772" s="46"/>
    </row>
    <row r="773" spans="1:15" x14ac:dyDescent="0.2">
      <c r="A773" s="11" t="str">
        <f t="shared" si="72"/>
        <v>1411001 - Region Hovedstaden25 år og derover</v>
      </c>
      <c r="B773" s="12" t="str">
        <f t="shared" si="75"/>
        <v>141100</v>
      </c>
      <c r="C773" s="14">
        <f t="shared" si="73"/>
        <v>0</v>
      </c>
      <c r="D773" s="14">
        <f t="shared" si="74"/>
        <v>0</v>
      </c>
      <c r="E773" s="19" t="str">
        <f t="shared" si="76"/>
        <v>141100 - Ledelse af hovedaktiviteten af hoteller</v>
      </c>
      <c r="F773" s="19" t="str">
        <f t="shared" si="77"/>
        <v>25 år og derover</v>
      </c>
      <c r="G773" s="40" t="s">
        <v>516</v>
      </c>
      <c r="H773" s="41" t="s">
        <v>51</v>
      </c>
      <c r="I773" s="42" t="s">
        <v>8</v>
      </c>
      <c r="J773" s="43" t="s">
        <v>9</v>
      </c>
      <c r="K773" s="44">
        <v>53</v>
      </c>
      <c r="L773" s="45">
        <v>59861.244179063789</v>
      </c>
      <c r="M773" s="46">
        <v>60855.148065026893</v>
      </c>
      <c r="N773" s="45"/>
      <c r="O773" s="46"/>
    </row>
    <row r="774" spans="1:15" x14ac:dyDescent="0.2">
      <c r="A774" s="11" t="str">
        <f t="shared" si="72"/>
        <v>1411001 - Region HovedstadenAlle uanset erf.</v>
      </c>
      <c r="B774" s="12" t="str">
        <f t="shared" si="75"/>
        <v>141100</v>
      </c>
      <c r="C774" s="14">
        <f t="shared" si="73"/>
        <v>0</v>
      </c>
      <c r="D774" s="14">
        <f t="shared" si="74"/>
        <v>0</v>
      </c>
      <c r="E774" s="19" t="str">
        <f t="shared" si="76"/>
        <v>141100 - Ledelse af hovedaktiviteten af hoteller</v>
      </c>
      <c r="F774" s="19" t="str">
        <f t="shared" si="77"/>
        <v>Alle uanset erf.</v>
      </c>
      <c r="G774" s="40" t="s">
        <v>516</v>
      </c>
      <c r="H774" s="41" t="s">
        <v>51</v>
      </c>
      <c r="I774" s="42" t="s">
        <v>8</v>
      </c>
      <c r="J774" s="43" t="s">
        <v>10</v>
      </c>
      <c r="K774" s="44">
        <v>171</v>
      </c>
      <c r="L774" s="45">
        <v>45838.34219410926</v>
      </c>
      <c r="M774" s="46">
        <v>46599.417361483844</v>
      </c>
      <c r="N774" s="45"/>
      <c r="O774" s="46"/>
    </row>
    <row r="775" spans="1:15" x14ac:dyDescent="0.2">
      <c r="A775" s="11" t="str">
        <f t="shared" si="72"/>
        <v>1411002 - Region SjællandAlle uanset erf.</v>
      </c>
      <c r="B775" s="12" t="str">
        <f t="shared" si="75"/>
        <v>141100</v>
      </c>
      <c r="C775" s="14">
        <f t="shared" si="73"/>
        <v>0</v>
      </c>
      <c r="D775" s="14">
        <f t="shared" si="74"/>
        <v>0</v>
      </c>
      <c r="E775" s="19" t="str">
        <f t="shared" si="76"/>
        <v>141100 - Ledelse af hovedaktiviteten af hoteller</v>
      </c>
      <c r="F775" s="19" t="str">
        <f t="shared" si="77"/>
        <v>Alle uanset erf.</v>
      </c>
      <c r="G775" s="40" t="s">
        <v>516</v>
      </c>
      <c r="H775" s="41" t="s">
        <v>51</v>
      </c>
      <c r="I775" s="42" t="s">
        <v>20</v>
      </c>
      <c r="J775" s="43" t="s">
        <v>10</v>
      </c>
      <c r="K775" s="44">
        <v>13</v>
      </c>
      <c r="L775" s="45">
        <v>43338.310711632366</v>
      </c>
      <c r="M775" s="46">
        <v>44072.218204294652</v>
      </c>
      <c r="N775" s="45"/>
      <c r="O775" s="46"/>
    </row>
    <row r="776" spans="1:15" x14ac:dyDescent="0.2">
      <c r="A776" s="11" t="str">
        <f t="shared" si="72"/>
        <v>1411003 - Region Syddanmark25 år og derover</v>
      </c>
      <c r="B776" s="12" t="str">
        <f t="shared" si="75"/>
        <v>141100</v>
      </c>
      <c r="C776" s="14">
        <f t="shared" si="73"/>
        <v>0</v>
      </c>
      <c r="D776" s="14">
        <f t="shared" si="74"/>
        <v>0</v>
      </c>
      <c r="E776" s="19" t="str">
        <f t="shared" si="76"/>
        <v>141100 - Ledelse af hovedaktiviteten af hoteller</v>
      </c>
      <c r="F776" s="19" t="str">
        <f t="shared" si="77"/>
        <v>25 år og derover</v>
      </c>
      <c r="G776" s="40" t="s">
        <v>516</v>
      </c>
      <c r="H776" s="41" t="s">
        <v>51</v>
      </c>
      <c r="I776" s="42" t="s">
        <v>544</v>
      </c>
      <c r="J776" s="43" t="s">
        <v>9</v>
      </c>
      <c r="K776" s="44">
        <v>33</v>
      </c>
      <c r="L776" s="45">
        <v>47760.28007570278</v>
      </c>
      <c r="M776" s="46">
        <v>48553.266065434836</v>
      </c>
      <c r="N776" s="45"/>
      <c r="O776" s="46"/>
    </row>
    <row r="777" spans="1:15" x14ac:dyDescent="0.2">
      <c r="A777" s="11" t="str">
        <f t="shared" si="72"/>
        <v>1411003 - Region SyddanmarkAlle uanset erf.</v>
      </c>
      <c r="B777" s="12" t="str">
        <f t="shared" si="75"/>
        <v>141100</v>
      </c>
      <c r="C777" s="14">
        <f t="shared" si="73"/>
        <v>0</v>
      </c>
      <c r="D777" s="14">
        <f t="shared" si="74"/>
        <v>0</v>
      </c>
      <c r="E777" s="19" t="str">
        <f t="shared" si="76"/>
        <v>141100 - Ledelse af hovedaktiviteten af hoteller</v>
      </c>
      <c r="F777" s="19" t="str">
        <f t="shared" si="77"/>
        <v>Alle uanset erf.</v>
      </c>
      <c r="G777" s="40" t="s">
        <v>516</v>
      </c>
      <c r="H777" s="41" t="s">
        <v>51</v>
      </c>
      <c r="I777" s="42" t="s">
        <v>544</v>
      </c>
      <c r="J777" s="43" t="s">
        <v>10</v>
      </c>
      <c r="K777" s="44">
        <v>51</v>
      </c>
      <c r="L777" s="45">
        <v>46547.360820524409</v>
      </c>
      <c r="M777" s="46">
        <v>47320.972554548593</v>
      </c>
      <c r="N777" s="45"/>
      <c r="O777" s="46"/>
    </row>
    <row r="778" spans="1:15" x14ac:dyDescent="0.2">
      <c r="A778" s="11" t="str">
        <f t="shared" si="72"/>
        <v>1411004 - Region Midtjylland25 år og derover</v>
      </c>
      <c r="B778" s="12" t="str">
        <f t="shared" si="75"/>
        <v>141100</v>
      </c>
      <c r="C778" s="14">
        <f t="shared" si="73"/>
        <v>0</v>
      </c>
      <c r="D778" s="14">
        <f t="shared" si="74"/>
        <v>0</v>
      </c>
      <c r="E778" s="19" t="str">
        <f t="shared" si="76"/>
        <v>141100 - Ledelse af hovedaktiviteten af hoteller</v>
      </c>
      <c r="F778" s="19" t="str">
        <f t="shared" si="77"/>
        <v>25 år og derover</v>
      </c>
      <c r="G778" s="40" t="s">
        <v>516</v>
      </c>
      <c r="H778" s="41" t="s">
        <v>51</v>
      </c>
      <c r="I778" s="42" t="s">
        <v>517</v>
      </c>
      <c r="J778" s="43" t="s">
        <v>9</v>
      </c>
      <c r="K778" s="44">
        <v>14</v>
      </c>
      <c r="L778" s="45">
        <v>40800.714516546737</v>
      </c>
      <c r="M778" s="46">
        <v>41478.147624798934</v>
      </c>
      <c r="N778" s="45"/>
      <c r="O778" s="46"/>
    </row>
    <row r="779" spans="1:15" x14ac:dyDescent="0.2">
      <c r="A779" s="11" t="str">
        <f t="shared" si="72"/>
        <v>1411004 - Region MidtjyllandAlle uanset erf.</v>
      </c>
      <c r="B779" s="12" t="str">
        <f t="shared" si="75"/>
        <v>141100</v>
      </c>
      <c r="C779" s="14">
        <f t="shared" si="73"/>
        <v>0</v>
      </c>
      <c r="D779" s="14">
        <f t="shared" si="74"/>
        <v>0</v>
      </c>
      <c r="E779" s="19" t="str">
        <f t="shared" si="76"/>
        <v>141100 - Ledelse af hovedaktiviteten af hoteller</v>
      </c>
      <c r="F779" s="19" t="str">
        <f t="shared" si="77"/>
        <v>Alle uanset erf.</v>
      </c>
      <c r="G779" s="40" t="s">
        <v>516</v>
      </c>
      <c r="H779" s="41" t="s">
        <v>51</v>
      </c>
      <c r="I779" s="42" t="s">
        <v>517</v>
      </c>
      <c r="J779" s="43" t="s">
        <v>10</v>
      </c>
      <c r="K779" s="44">
        <v>35</v>
      </c>
      <c r="L779" s="45">
        <v>45146.089424930236</v>
      </c>
      <c r="M779" s="46">
        <v>45895.670799838736</v>
      </c>
      <c r="N779" s="45"/>
      <c r="O779" s="46"/>
    </row>
    <row r="780" spans="1:15" x14ac:dyDescent="0.2">
      <c r="A780" s="11" t="str">
        <f t="shared" si="72"/>
        <v>1411005 - Region Nordjylland25 år og derover</v>
      </c>
      <c r="B780" s="12" t="str">
        <f t="shared" si="75"/>
        <v>141100</v>
      </c>
      <c r="C780" s="14">
        <f t="shared" si="73"/>
        <v>0</v>
      </c>
      <c r="D780" s="14">
        <f t="shared" si="74"/>
        <v>0</v>
      </c>
      <c r="E780" s="19" t="str">
        <f t="shared" si="76"/>
        <v>141100 - Ledelse af hovedaktiviteten af hoteller</v>
      </c>
      <c r="F780" s="19" t="str">
        <f t="shared" si="77"/>
        <v>25 år og derover</v>
      </c>
      <c r="G780" s="40" t="s">
        <v>516</v>
      </c>
      <c r="H780" s="41" t="s">
        <v>51</v>
      </c>
      <c r="I780" s="42" t="s">
        <v>21</v>
      </c>
      <c r="J780" s="43" t="s">
        <v>9</v>
      </c>
      <c r="K780" s="44">
        <v>13</v>
      </c>
      <c r="L780" s="45">
        <v>33939.311466218605</v>
      </c>
      <c r="M780" s="46">
        <v>34502.821530464556</v>
      </c>
      <c r="N780" s="45"/>
      <c r="O780" s="46"/>
    </row>
    <row r="781" spans="1:15" x14ac:dyDescent="0.2">
      <c r="A781" s="11" t="str">
        <f t="shared" si="72"/>
        <v>1411005 - Region NordjyllandAlle uanset erf.</v>
      </c>
      <c r="B781" s="12" t="str">
        <f t="shared" si="75"/>
        <v>141100</v>
      </c>
      <c r="C781" s="14">
        <f t="shared" si="73"/>
        <v>0</v>
      </c>
      <c r="D781" s="14">
        <f t="shared" si="74"/>
        <v>0</v>
      </c>
      <c r="E781" s="19" t="str">
        <f t="shared" si="76"/>
        <v>141100 - Ledelse af hovedaktiviteten af hoteller</v>
      </c>
      <c r="F781" s="19" t="str">
        <f t="shared" si="77"/>
        <v>Alle uanset erf.</v>
      </c>
      <c r="G781" s="40" t="s">
        <v>516</v>
      </c>
      <c r="H781" s="41" t="s">
        <v>51</v>
      </c>
      <c r="I781" s="42" t="s">
        <v>21</v>
      </c>
      <c r="J781" s="43" t="s">
        <v>10</v>
      </c>
      <c r="K781" s="44">
        <v>22</v>
      </c>
      <c r="L781" s="45">
        <v>33939.311466218605</v>
      </c>
      <c r="M781" s="46">
        <v>34502.821530464556</v>
      </c>
      <c r="N781" s="45"/>
      <c r="O781" s="46"/>
    </row>
    <row r="782" spans="1:15" x14ac:dyDescent="0.2">
      <c r="A782" s="11" t="str">
        <f t="shared" si="72"/>
        <v>1411006 - Alle regioner5-9 år</v>
      </c>
      <c r="B782" s="12" t="str">
        <f t="shared" si="75"/>
        <v>141100</v>
      </c>
      <c r="C782" s="14">
        <f t="shared" si="73"/>
        <v>0</v>
      </c>
      <c r="D782" s="14">
        <f t="shared" si="74"/>
        <v>0</v>
      </c>
      <c r="E782" s="19" t="str">
        <f t="shared" si="76"/>
        <v>141100 - Ledelse af hovedaktiviteten af hoteller</v>
      </c>
      <c r="F782" s="19" t="str">
        <f t="shared" si="77"/>
        <v>5-9 år</v>
      </c>
      <c r="G782" s="40" t="s">
        <v>516</v>
      </c>
      <c r="H782" s="41" t="s">
        <v>51</v>
      </c>
      <c r="I782" s="42" t="s">
        <v>11</v>
      </c>
      <c r="J782" s="43" t="s">
        <v>15</v>
      </c>
      <c r="K782" s="44">
        <v>39</v>
      </c>
      <c r="L782" s="45">
        <v>41967.823090800215</v>
      </c>
      <c r="M782" s="46">
        <v>42664.634241777712</v>
      </c>
      <c r="N782" s="45"/>
      <c r="O782" s="46"/>
    </row>
    <row r="783" spans="1:15" x14ac:dyDescent="0.2">
      <c r="A783" s="11" t="str">
        <f t="shared" si="72"/>
        <v>1411006 - Alle regioner0-4 år</v>
      </c>
      <c r="B783" s="12" t="str">
        <f t="shared" si="75"/>
        <v>141100</v>
      </c>
      <c r="C783" s="14">
        <f t="shared" si="73"/>
        <v>0</v>
      </c>
      <c r="D783" s="14">
        <f t="shared" si="74"/>
        <v>0</v>
      </c>
      <c r="E783" s="19" t="str">
        <f t="shared" si="76"/>
        <v>141100 - Ledelse af hovedaktiviteten af hoteller</v>
      </c>
      <c r="F783" s="19" t="str">
        <f t="shared" si="77"/>
        <v>0-4 år</v>
      </c>
      <c r="G783" s="40" t="s">
        <v>516</v>
      </c>
      <c r="H783" s="41" t="s">
        <v>51</v>
      </c>
      <c r="I783" s="42" t="s">
        <v>11</v>
      </c>
      <c r="J783" s="43" t="s">
        <v>16</v>
      </c>
      <c r="K783" s="44">
        <v>29</v>
      </c>
      <c r="L783" s="45">
        <v>37383.520106508659</v>
      </c>
      <c r="M783" s="46">
        <v>38004.215957628869</v>
      </c>
      <c r="N783" s="45"/>
      <c r="O783" s="46"/>
    </row>
    <row r="784" spans="1:15" x14ac:dyDescent="0.2">
      <c r="A784" s="11" t="str">
        <f t="shared" si="72"/>
        <v>1411006 - Alle regioner10-14 år</v>
      </c>
      <c r="B784" s="12" t="str">
        <f t="shared" si="75"/>
        <v>141100</v>
      </c>
      <c r="C784" s="14">
        <f t="shared" si="73"/>
        <v>0</v>
      </c>
      <c r="D784" s="14">
        <f t="shared" si="74"/>
        <v>0</v>
      </c>
      <c r="E784" s="19" t="str">
        <f t="shared" si="76"/>
        <v>141100 - Ledelse af hovedaktiviteten af hoteller</v>
      </c>
      <c r="F784" s="19" t="str">
        <f t="shared" si="77"/>
        <v>10-14 år</v>
      </c>
      <c r="G784" s="40" t="s">
        <v>516</v>
      </c>
      <c r="H784" s="41" t="s">
        <v>51</v>
      </c>
      <c r="I784" s="42" t="s">
        <v>11</v>
      </c>
      <c r="J784" s="43" t="s">
        <v>17</v>
      </c>
      <c r="K784" s="44">
        <v>29</v>
      </c>
      <c r="L784" s="45">
        <v>40735.403961547381</v>
      </c>
      <c r="M784" s="46">
        <v>41411.752688489127</v>
      </c>
      <c r="N784" s="45"/>
      <c r="O784" s="46"/>
    </row>
    <row r="785" spans="1:15" x14ac:dyDescent="0.2">
      <c r="A785" s="11" t="str">
        <f t="shared" si="72"/>
        <v>1411006 - Alle regioner15-20 år</v>
      </c>
      <c r="B785" s="12" t="str">
        <f t="shared" si="75"/>
        <v>141100</v>
      </c>
      <c r="C785" s="14">
        <f t="shared" si="73"/>
        <v>0</v>
      </c>
      <c r="D785" s="14">
        <f t="shared" si="74"/>
        <v>0</v>
      </c>
      <c r="E785" s="19" t="str">
        <f t="shared" si="76"/>
        <v>141100 - Ledelse af hovedaktiviteten af hoteller</v>
      </c>
      <c r="F785" s="19" t="str">
        <f t="shared" si="77"/>
        <v>15-20 år</v>
      </c>
      <c r="G785" s="40" t="s">
        <v>516</v>
      </c>
      <c r="H785" s="41" t="s">
        <v>51</v>
      </c>
      <c r="I785" s="42" t="s">
        <v>11</v>
      </c>
      <c r="J785" s="43" t="s">
        <v>18</v>
      </c>
      <c r="K785" s="44">
        <v>32</v>
      </c>
      <c r="L785" s="45">
        <v>49518.415852679776</v>
      </c>
      <c r="M785" s="46">
        <v>50340.592982769042</v>
      </c>
      <c r="N785" s="45"/>
      <c r="O785" s="46"/>
    </row>
    <row r="786" spans="1:15" x14ac:dyDescent="0.2">
      <c r="A786" s="11" t="str">
        <f t="shared" si="72"/>
        <v>1411006 - Alle regioner20-24 år</v>
      </c>
      <c r="B786" s="12" t="str">
        <f t="shared" si="75"/>
        <v>141100</v>
      </c>
      <c r="C786" s="14">
        <f t="shared" si="73"/>
        <v>0</v>
      </c>
      <c r="D786" s="14">
        <f t="shared" si="74"/>
        <v>0</v>
      </c>
      <c r="E786" s="19" t="str">
        <f t="shared" si="76"/>
        <v>141100 - Ledelse af hovedaktiviteten af hoteller</v>
      </c>
      <c r="F786" s="19" t="str">
        <f t="shared" si="77"/>
        <v>20-24 år</v>
      </c>
      <c r="G786" s="40" t="s">
        <v>516</v>
      </c>
      <c r="H786" s="41" t="s">
        <v>51</v>
      </c>
      <c r="I786" s="42" t="s">
        <v>11</v>
      </c>
      <c r="J786" s="43" t="s">
        <v>19</v>
      </c>
      <c r="K786" s="44">
        <v>44</v>
      </c>
      <c r="L786" s="45">
        <v>56148.590066358367</v>
      </c>
      <c r="M786" s="46">
        <v>57080.851041278445</v>
      </c>
      <c r="N786" s="45"/>
      <c r="O786" s="46"/>
    </row>
    <row r="787" spans="1:15" x14ac:dyDescent="0.2">
      <c r="A787" s="11" t="str">
        <f t="shared" si="72"/>
        <v>1411006 - Alle regioner25 år og derover</v>
      </c>
      <c r="B787" s="12" t="str">
        <f t="shared" si="75"/>
        <v>141100</v>
      </c>
      <c r="C787" s="14">
        <f t="shared" si="73"/>
        <v>0</v>
      </c>
      <c r="D787" s="14">
        <f t="shared" si="74"/>
        <v>0</v>
      </c>
      <c r="E787" s="19" t="str">
        <f t="shared" si="76"/>
        <v>141100 - Ledelse af hovedaktiviteten af hoteller</v>
      </c>
      <c r="F787" s="19" t="str">
        <f t="shared" si="77"/>
        <v>25 år og derover</v>
      </c>
      <c r="G787" s="40" t="s">
        <v>516</v>
      </c>
      <c r="H787" s="41" t="s">
        <v>51</v>
      </c>
      <c r="I787" s="42" t="s">
        <v>11</v>
      </c>
      <c r="J787" s="43" t="s">
        <v>9</v>
      </c>
      <c r="K787" s="44">
        <v>119</v>
      </c>
      <c r="L787" s="45">
        <v>47748.760723405743</v>
      </c>
      <c r="M787" s="46">
        <v>48541.555452011024</v>
      </c>
      <c r="N787" s="45"/>
      <c r="O787" s="46"/>
    </row>
    <row r="788" spans="1:15" x14ac:dyDescent="0.2">
      <c r="A788" s="11" t="str">
        <f t="shared" si="72"/>
        <v>1411006 - Alle regionerAlle uanset erf.</v>
      </c>
      <c r="B788" s="12" t="str">
        <f t="shared" si="75"/>
        <v>141100</v>
      </c>
      <c r="C788" s="14">
        <f t="shared" si="73"/>
        <v>0</v>
      </c>
      <c r="D788" s="14">
        <f t="shared" si="74"/>
        <v>0</v>
      </c>
      <c r="E788" s="19" t="str">
        <f t="shared" si="76"/>
        <v>141100 - Ledelse af hovedaktiviteten af hoteller</v>
      </c>
      <c r="F788" s="19" t="str">
        <f t="shared" si="77"/>
        <v>Alle uanset erf.</v>
      </c>
      <c r="G788" s="40" t="s">
        <v>516</v>
      </c>
      <c r="H788" s="41" t="s">
        <v>51</v>
      </c>
      <c r="I788" s="42" t="s">
        <v>11</v>
      </c>
      <c r="J788" s="43" t="s">
        <v>10</v>
      </c>
      <c r="K788" s="44">
        <v>292</v>
      </c>
      <c r="L788" s="45">
        <v>45146.089424930236</v>
      </c>
      <c r="M788" s="46">
        <v>45895.670799838736</v>
      </c>
      <c r="N788" s="45"/>
      <c r="O788" s="46"/>
    </row>
    <row r="789" spans="1:15" x14ac:dyDescent="0.2">
      <c r="A789" s="11" t="str">
        <f t="shared" si="72"/>
        <v>1412001 - Region HovedstadenUnder 1 år</v>
      </c>
      <c r="B789" s="12" t="str">
        <f t="shared" si="75"/>
        <v>141200</v>
      </c>
      <c r="C789" s="14">
        <f t="shared" si="73"/>
        <v>0</v>
      </c>
      <c r="D789" s="14">
        <f t="shared" si="74"/>
        <v>0</v>
      </c>
      <c r="E789" s="19" t="str">
        <f t="shared" si="76"/>
        <v>141200 - Ledelse af hovedaktiviteten inden for restauration</v>
      </c>
      <c r="F789" s="19" t="str">
        <f t="shared" si="77"/>
        <v>Under 1 år</v>
      </c>
      <c r="G789" s="40" t="s">
        <v>516</v>
      </c>
      <c r="H789" s="41" t="s">
        <v>52</v>
      </c>
      <c r="I789" s="42" t="s">
        <v>8</v>
      </c>
      <c r="J789" s="43" t="s">
        <v>13</v>
      </c>
      <c r="K789" s="44">
        <v>56</v>
      </c>
      <c r="L789" s="45">
        <v>26463.313299685167</v>
      </c>
      <c r="M789" s="46">
        <v>26902.695913339816</v>
      </c>
      <c r="N789" s="45"/>
      <c r="O789" s="46"/>
    </row>
    <row r="790" spans="1:15" x14ac:dyDescent="0.2">
      <c r="A790" s="11" t="str">
        <f t="shared" si="72"/>
        <v>1412001 - Region Hovedstaden4 år</v>
      </c>
      <c r="B790" s="12" t="str">
        <f t="shared" si="75"/>
        <v>141200</v>
      </c>
      <c r="C790" s="14">
        <f t="shared" si="73"/>
        <v>0</v>
      </c>
      <c r="D790" s="14">
        <f t="shared" si="74"/>
        <v>0</v>
      </c>
      <c r="E790" s="19" t="str">
        <f t="shared" si="76"/>
        <v>141200 - Ledelse af hovedaktiviteten inden for restauration</v>
      </c>
      <c r="F790" s="19" t="str">
        <f t="shared" si="77"/>
        <v>4 år</v>
      </c>
      <c r="G790" s="40" t="s">
        <v>516</v>
      </c>
      <c r="H790" s="41" t="s">
        <v>52</v>
      </c>
      <c r="I790" s="42" t="s">
        <v>8</v>
      </c>
      <c r="J790" s="43" t="s">
        <v>24</v>
      </c>
      <c r="K790" s="44">
        <v>15</v>
      </c>
      <c r="L790" s="45">
        <v>33643.641372669197</v>
      </c>
      <c r="M790" s="46">
        <v>34202.242289787122</v>
      </c>
      <c r="N790" s="45"/>
      <c r="O790" s="46"/>
    </row>
    <row r="791" spans="1:15" x14ac:dyDescent="0.2">
      <c r="A791" s="11" t="str">
        <f t="shared" si="72"/>
        <v>1412001 - Region Hovedstaden5-9 år</v>
      </c>
      <c r="B791" s="12" t="str">
        <f t="shared" si="75"/>
        <v>141200</v>
      </c>
      <c r="C791" s="14">
        <f t="shared" si="73"/>
        <v>0</v>
      </c>
      <c r="D791" s="14">
        <f t="shared" si="74"/>
        <v>0</v>
      </c>
      <c r="E791" s="19" t="str">
        <f t="shared" si="76"/>
        <v>141200 - Ledelse af hovedaktiviteten inden for restauration</v>
      </c>
      <c r="F791" s="19" t="str">
        <f t="shared" si="77"/>
        <v>5-9 år</v>
      </c>
      <c r="G791" s="40" t="s">
        <v>516</v>
      </c>
      <c r="H791" s="41" t="s">
        <v>52</v>
      </c>
      <c r="I791" s="42" t="s">
        <v>8</v>
      </c>
      <c r="J791" s="43" t="s">
        <v>15</v>
      </c>
      <c r="K791" s="44">
        <v>37</v>
      </c>
      <c r="L791" s="45">
        <v>33601.157289232862</v>
      </c>
      <c r="M791" s="46">
        <v>34159.052823490842</v>
      </c>
      <c r="N791" s="45"/>
      <c r="O791" s="46"/>
    </row>
    <row r="792" spans="1:15" x14ac:dyDescent="0.2">
      <c r="A792" s="11" t="str">
        <f t="shared" si="72"/>
        <v>1412001 - Region Hovedstaden0-4 år</v>
      </c>
      <c r="B792" s="12" t="str">
        <f t="shared" si="75"/>
        <v>141200</v>
      </c>
      <c r="C792" s="14">
        <f t="shared" si="73"/>
        <v>0</v>
      </c>
      <c r="D792" s="14">
        <f t="shared" si="74"/>
        <v>0</v>
      </c>
      <c r="E792" s="19" t="str">
        <f t="shared" si="76"/>
        <v>141200 - Ledelse af hovedaktiviteten inden for restauration</v>
      </c>
      <c r="F792" s="19" t="str">
        <f t="shared" si="77"/>
        <v>0-4 år</v>
      </c>
      <c r="G792" s="40" t="s">
        <v>516</v>
      </c>
      <c r="H792" s="41" t="s">
        <v>52</v>
      </c>
      <c r="I792" s="42" t="s">
        <v>8</v>
      </c>
      <c r="J792" s="43" t="s">
        <v>16</v>
      </c>
      <c r="K792" s="44">
        <v>95</v>
      </c>
      <c r="L792" s="45">
        <v>27365.196211141811</v>
      </c>
      <c r="M792" s="46">
        <v>27819.553203339263</v>
      </c>
      <c r="N792" s="45"/>
      <c r="O792" s="46"/>
    </row>
    <row r="793" spans="1:15" x14ac:dyDescent="0.2">
      <c r="A793" s="11" t="str">
        <f t="shared" si="72"/>
        <v>1412001 - Region Hovedstaden10-14 år</v>
      </c>
      <c r="B793" s="12" t="str">
        <f t="shared" si="75"/>
        <v>141200</v>
      </c>
      <c r="C793" s="14">
        <f t="shared" si="73"/>
        <v>0</v>
      </c>
      <c r="D793" s="14">
        <f t="shared" si="74"/>
        <v>0</v>
      </c>
      <c r="E793" s="19" t="str">
        <f t="shared" si="76"/>
        <v>141200 - Ledelse af hovedaktiviteten inden for restauration</v>
      </c>
      <c r="F793" s="19" t="str">
        <f t="shared" si="77"/>
        <v>10-14 år</v>
      </c>
      <c r="G793" s="40" t="s">
        <v>516</v>
      </c>
      <c r="H793" s="41" t="s">
        <v>52</v>
      </c>
      <c r="I793" s="42" t="s">
        <v>8</v>
      </c>
      <c r="J793" s="43" t="s">
        <v>17</v>
      </c>
      <c r="K793" s="44">
        <v>21</v>
      </c>
      <c r="L793" s="45">
        <v>30933.799652985723</v>
      </c>
      <c r="M793" s="46">
        <v>31447.407816403411</v>
      </c>
      <c r="N793" s="45"/>
      <c r="O793" s="46"/>
    </row>
    <row r="794" spans="1:15" x14ac:dyDescent="0.2">
      <c r="A794" s="11" t="str">
        <f t="shared" si="72"/>
        <v>1412001 - Region Hovedstaden15-20 år</v>
      </c>
      <c r="B794" s="12" t="str">
        <f t="shared" si="75"/>
        <v>141200</v>
      </c>
      <c r="C794" s="14">
        <f t="shared" si="73"/>
        <v>0</v>
      </c>
      <c r="D794" s="14">
        <f t="shared" si="74"/>
        <v>0</v>
      </c>
      <c r="E794" s="19" t="str">
        <f t="shared" si="76"/>
        <v>141200 - Ledelse af hovedaktiviteten inden for restauration</v>
      </c>
      <c r="F794" s="19" t="str">
        <f t="shared" si="77"/>
        <v>15-20 år</v>
      </c>
      <c r="G794" s="40" t="s">
        <v>516</v>
      </c>
      <c r="H794" s="41" t="s">
        <v>52</v>
      </c>
      <c r="I794" s="42" t="s">
        <v>8</v>
      </c>
      <c r="J794" s="43" t="s">
        <v>18</v>
      </c>
      <c r="K794" s="44">
        <v>15</v>
      </c>
      <c r="L794" s="45">
        <v>38121.161789040532</v>
      </c>
      <c r="M794" s="46">
        <v>38754.105045719567</v>
      </c>
      <c r="N794" s="45"/>
      <c r="O794" s="46"/>
    </row>
    <row r="795" spans="1:15" x14ac:dyDescent="0.2">
      <c r="A795" s="11" t="str">
        <f t="shared" si="72"/>
        <v>1412001 - Region Hovedstaden20-24 år</v>
      </c>
      <c r="B795" s="12" t="str">
        <f t="shared" si="75"/>
        <v>141200</v>
      </c>
      <c r="C795" s="14">
        <f t="shared" si="73"/>
        <v>0</v>
      </c>
      <c r="D795" s="14">
        <f t="shared" si="74"/>
        <v>0</v>
      </c>
      <c r="E795" s="19" t="str">
        <f t="shared" si="76"/>
        <v>141200 - Ledelse af hovedaktiviteten inden for restauration</v>
      </c>
      <c r="F795" s="19" t="str">
        <f t="shared" si="77"/>
        <v>20-24 år</v>
      </c>
      <c r="G795" s="40" t="s">
        <v>516</v>
      </c>
      <c r="H795" s="41" t="s">
        <v>52</v>
      </c>
      <c r="I795" s="42" t="s">
        <v>8</v>
      </c>
      <c r="J795" s="43" t="s">
        <v>19</v>
      </c>
      <c r="K795" s="44">
        <v>12</v>
      </c>
      <c r="L795" s="45">
        <v>44486.890453370361</v>
      </c>
      <c r="M795" s="46">
        <v>45225.526843281616</v>
      </c>
      <c r="N795" s="45"/>
      <c r="O795" s="46"/>
    </row>
    <row r="796" spans="1:15" x14ac:dyDescent="0.2">
      <c r="A796" s="11" t="str">
        <f t="shared" si="72"/>
        <v>1412001 - Region Hovedstaden25 år og derover</v>
      </c>
      <c r="B796" s="12" t="str">
        <f t="shared" si="75"/>
        <v>141200</v>
      </c>
      <c r="C796" s="14">
        <f t="shared" si="73"/>
        <v>0</v>
      </c>
      <c r="D796" s="14">
        <f t="shared" si="74"/>
        <v>0</v>
      </c>
      <c r="E796" s="19" t="str">
        <f t="shared" si="76"/>
        <v>141200 - Ledelse af hovedaktiviteten inden for restauration</v>
      </c>
      <c r="F796" s="19" t="str">
        <f t="shared" si="77"/>
        <v>25 år og derover</v>
      </c>
      <c r="G796" s="40" t="s">
        <v>516</v>
      </c>
      <c r="H796" s="41" t="s">
        <v>52</v>
      </c>
      <c r="I796" s="42" t="s">
        <v>8</v>
      </c>
      <c r="J796" s="43" t="s">
        <v>9</v>
      </c>
      <c r="K796" s="44">
        <v>24</v>
      </c>
      <c r="L796" s="45">
        <v>38560.101827880047</v>
      </c>
      <c r="M796" s="46">
        <v>39200.333008762638</v>
      </c>
      <c r="N796" s="45"/>
      <c r="O796" s="46"/>
    </row>
    <row r="797" spans="1:15" x14ac:dyDescent="0.2">
      <c r="A797" s="11" t="str">
        <f t="shared" si="72"/>
        <v>1412001 - Region HovedstadenAlle uanset erf.</v>
      </c>
      <c r="B797" s="12" t="str">
        <f t="shared" si="75"/>
        <v>141200</v>
      </c>
      <c r="C797" s="14">
        <f t="shared" si="73"/>
        <v>0</v>
      </c>
      <c r="D797" s="14">
        <f t="shared" si="74"/>
        <v>0</v>
      </c>
      <c r="E797" s="19" t="str">
        <f t="shared" si="76"/>
        <v>141200 - Ledelse af hovedaktiviteten inden for restauration</v>
      </c>
      <c r="F797" s="19" t="str">
        <f t="shared" si="77"/>
        <v>Alle uanset erf.</v>
      </c>
      <c r="G797" s="40" t="s">
        <v>516</v>
      </c>
      <c r="H797" s="41" t="s">
        <v>52</v>
      </c>
      <c r="I797" s="42" t="s">
        <v>8</v>
      </c>
      <c r="J797" s="43" t="s">
        <v>10</v>
      </c>
      <c r="K797" s="44">
        <v>204</v>
      </c>
      <c r="L797" s="45">
        <v>29438.095232210231</v>
      </c>
      <c r="M797" s="46">
        <v>29926.869524290159</v>
      </c>
      <c r="N797" s="45"/>
      <c r="O797" s="46"/>
    </row>
    <row r="798" spans="1:15" x14ac:dyDescent="0.2">
      <c r="A798" s="11" t="str">
        <f t="shared" si="72"/>
        <v>1412002 - Region Sjælland5-9 år</v>
      </c>
      <c r="B798" s="12" t="str">
        <f t="shared" si="75"/>
        <v>141200</v>
      </c>
      <c r="C798" s="14">
        <f t="shared" si="73"/>
        <v>0</v>
      </c>
      <c r="D798" s="14">
        <f t="shared" si="74"/>
        <v>0</v>
      </c>
      <c r="E798" s="19" t="str">
        <f t="shared" si="76"/>
        <v>141200 - Ledelse af hovedaktiviteten inden for restauration</v>
      </c>
      <c r="F798" s="19" t="str">
        <f t="shared" si="77"/>
        <v>5-9 år</v>
      </c>
      <c r="G798" s="40" t="s">
        <v>516</v>
      </c>
      <c r="H798" s="41" t="s">
        <v>52</v>
      </c>
      <c r="I798" s="42" t="s">
        <v>20</v>
      </c>
      <c r="J798" s="43" t="s">
        <v>15</v>
      </c>
      <c r="K798" s="44">
        <v>11</v>
      </c>
      <c r="L798" s="45">
        <v>32601.90194748556</v>
      </c>
      <c r="M798" s="46">
        <v>33143.206383766003</v>
      </c>
      <c r="N798" s="45"/>
      <c r="O798" s="46"/>
    </row>
    <row r="799" spans="1:15" x14ac:dyDescent="0.2">
      <c r="A799" s="11" t="str">
        <f t="shared" si="72"/>
        <v>1412002 - Region Sjælland0-4 år</v>
      </c>
      <c r="B799" s="12" t="str">
        <f t="shared" si="75"/>
        <v>141200</v>
      </c>
      <c r="C799" s="14">
        <f t="shared" si="73"/>
        <v>0</v>
      </c>
      <c r="D799" s="14">
        <f t="shared" si="74"/>
        <v>0</v>
      </c>
      <c r="E799" s="19" t="str">
        <f t="shared" si="76"/>
        <v>141200 - Ledelse af hovedaktiviteten inden for restauration</v>
      </c>
      <c r="F799" s="19" t="str">
        <f t="shared" si="77"/>
        <v>0-4 år</v>
      </c>
      <c r="G799" s="40" t="s">
        <v>516</v>
      </c>
      <c r="H799" s="41" t="s">
        <v>52</v>
      </c>
      <c r="I799" s="42" t="s">
        <v>20</v>
      </c>
      <c r="J799" s="43" t="s">
        <v>16</v>
      </c>
      <c r="K799" s="44">
        <v>13</v>
      </c>
      <c r="L799" s="45">
        <v>29589.73650321005</v>
      </c>
      <c r="M799" s="46">
        <v>30081.02856535283</v>
      </c>
      <c r="N799" s="45"/>
      <c r="O799" s="46"/>
    </row>
    <row r="800" spans="1:15" x14ac:dyDescent="0.2">
      <c r="A800" s="11" t="str">
        <f t="shared" si="72"/>
        <v>1412002 - Region SjællandAlle uanset erf.</v>
      </c>
      <c r="B800" s="12" t="str">
        <f t="shared" si="75"/>
        <v>141200</v>
      </c>
      <c r="C800" s="14">
        <f t="shared" si="73"/>
        <v>0</v>
      </c>
      <c r="D800" s="14">
        <f t="shared" si="74"/>
        <v>0</v>
      </c>
      <c r="E800" s="19" t="str">
        <f t="shared" si="76"/>
        <v>141200 - Ledelse af hovedaktiviteten inden for restauration</v>
      </c>
      <c r="F800" s="19" t="str">
        <f t="shared" si="77"/>
        <v>Alle uanset erf.</v>
      </c>
      <c r="G800" s="40" t="s">
        <v>516</v>
      </c>
      <c r="H800" s="41" t="s">
        <v>52</v>
      </c>
      <c r="I800" s="42" t="s">
        <v>20</v>
      </c>
      <c r="J800" s="43" t="s">
        <v>10</v>
      </c>
      <c r="K800" s="44">
        <v>35</v>
      </c>
      <c r="L800" s="45">
        <v>32349.222403397602</v>
      </c>
      <c r="M800" s="46">
        <v>32886.331484499307</v>
      </c>
      <c r="N800" s="45"/>
      <c r="O800" s="46"/>
    </row>
    <row r="801" spans="1:15" x14ac:dyDescent="0.2">
      <c r="A801" s="11" t="str">
        <f t="shared" si="72"/>
        <v>1412003 - Region SyddanmarkUnder 1 år</v>
      </c>
      <c r="B801" s="12" t="str">
        <f t="shared" si="75"/>
        <v>141200</v>
      </c>
      <c r="C801" s="14">
        <f t="shared" si="73"/>
        <v>0</v>
      </c>
      <c r="D801" s="14">
        <f t="shared" si="74"/>
        <v>0</v>
      </c>
      <c r="E801" s="19" t="str">
        <f t="shared" si="76"/>
        <v>141200 - Ledelse af hovedaktiviteten inden for restauration</v>
      </c>
      <c r="F801" s="19" t="str">
        <f t="shared" si="77"/>
        <v>Under 1 år</v>
      </c>
      <c r="G801" s="40" t="s">
        <v>516</v>
      </c>
      <c r="H801" s="41" t="s">
        <v>52</v>
      </c>
      <c r="I801" s="42" t="s">
        <v>544</v>
      </c>
      <c r="J801" s="43" t="s">
        <v>13</v>
      </c>
      <c r="K801" s="44">
        <v>14</v>
      </c>
      <c r="L801" s="45">
        <v>24890.180842504938</v>
      </c>
      <c r="M801" s="46">
        <v>25303.44401137075</v>
      </c>
      <c r="N801" s="45"/>
      <c r="O801" s="46"/>
    </row>
    <row r="802" spans="1:15" x14ac:dyDescent="0.2">
      <c r="A802" s="11" t="str">
        <f t="shared" si="72"/>
        <v>1412003 - Region Syddanmark0-4 år</v>
      </c>
      <c r="B802" s="12" t="str">
        <f t="shared" si="75"/>
        <v>141200</v>
      </c>
      <c r="C802" s="14">
        <f t="shared" si="73"/>
        <v>0</v>
      </c>
      <c r="D802" s="14">
        <f t="shared" si="74"/>
        <v>0</v>
      </c>
      <c r="E802" s="19" t="str">
        <f t="shared" si="76"/>
        <v>141200 - Ledelse af hovedaktiviteten inden for restauration</v>
      </c>
      <c r="F802" s="19" t="str">
        <f t="shared" si="77"/>
        <v>0-4 år</v>
      </c>
      <c r="G802" s="40" t="s">
        <v>516</v>
      </c>
      <c r="H802" s="41" t="s">
        <v>52</v>
      </c>
      <c r="I802" s="42" t="s">
        <v>544</v>
      </c>
      <c r="J802" s="43" t="s">
        <v>16</v>
      </c>
      <c r="K802" s="44">
        <v>28</v>
      </c>
      <c r="L802" s="45">
        <v>26199.47966660008</v>
      </c>
      <c r="M802" s="46">
        <v>26634.481728584491</v>
      </c>
      <c r="N802" s="45"/>
      <c r="O802" s="46"/>
    </row>
    <row r="803" spans="1:15" x14ac:dyDescent="0.2">
      <c r="A803" s="11" t="str">
        <f t="shared" si="72"/>
        <v>1412003 - Region Syddanmark25 år og derover</v>
      </c>
      <c r="B803" s="12" t="str">
        <f t="shared" si="75"/>
        <v>141200</v>
      </c>
      <c r="C803" s="14">
        <f t="shared" si="73"/>
        <v>0</v>
      </c>
      <c r="D803" s="14">
        <f t="shared" si="74"/>
        <v>0</v>
      </c>
      <c r="E803" s="19" t="str">
        <f t="shared" si="76"/>
        <v>141200 - Ledelse af hovedaktiviteten inden for restauration</v>
      </c>
      <c r="F803" s="19" t="str">
        <f t="shared" si="77"/>
        <v>25 år og derover</v>
      </c>
      <c r="G803" s="40" t="s">
        <v>516</v>
      </c>
      <c r="H803" s="41" t="s">
        <v>52</v>
      </c>
      <c r="I803" s="42" t="s">
        <v>544</v>
      </c>
      <c r="J803" s="43" t="s">
        <v>9</v>
      </c>
      <c r="K803" s="44">
        <v>13</v>
      </c>
      <c r="L803" s="45">
        <v>35685.546400477018</v>
      </c>
      <c r="M803" s="46">
        <v>36278.636039584992</v>
      </c>
      <c r="N803" s="45"/>
      <c r="O803" s="46"/>
    </row>
    <row r="804" spans="1:15" x14ac:dyDescent="0.2">
      <c r="A804" s="11" t="str">
        <f t="shared" si="72"/>
        <v>1412003 - Region SyddanmarkAlle uanset erf.</v>
      </c>
      <c r="B804" s="12" t="str">
        <f t="shared" si="75"/>
        <v>141200</v>
      </c>
      <c r="C804" s="14">
        <f t="shared" si="73"/>
        <v>0</v>
      </c>
      <c r="D804" s="14">
        <f t="shared" si="74"/>
        <v>0</v>
      </c>
      <c r="E804" s="19" t="str">
        <f t="shared" si="76"/>
        <v>141200 - Ledelse af hovedaktiviteten inden for restauration</v>
      </c>
      <c r="F804" s="19" t="str">
        <f t="shared" si="77"/>
        <v>Alle uanset erf.</v>
      </c>
      <c r="G804" s="40" t="s">
        <v>516</v>
      </c>
      <c r="H804" s="41" t="s">
        <v>52</v>
      </c>
      <c r="I804" s="42" t="s">
        <v>544</v>
      </c>
      <c r="J804" s="43" t="s">
        <v>10</v>
      </c>
      <c r="K804" s="44">
        <v>60</v>
      </c>
      <c r="L804" s="45">
        <v>31098.844183724024</v>
      </c>
      <c r="M804" s="46">
        <v>31615.192657716732</v>
      </c>
      <c r="N804" s="45"/>
      <c r="O804" s="46"/>
    </row>
    <row r="805" spans="1:15" x14ac:dyDescent="0.2">
      <c r="A805" s="11" t="str">
        <f t="shared" si="72"/>
        <v>1412004 - Region MidtjyllandUnder 1 år</v>
      </c>
      <c r="B805" s="12" t="str">
        <f t="shared" si="75"/>
        <v>141200</v>
      </c>
      <c r="C805" s="14">
        <f t="shared" si="73"/>
        <v>0</v>
      </c>
      <c r="D805" s="14">
        <f t="shared" si="74"/>
        <v>0</v>
      </c>
      <c r="E805" s="19" t="str">
        <f t="shared" si="76"/>
        <v>141200 - Ledelse af hovedaktiviteten inden for restauration</v>
      </c>
      <c r="F805" s="19" t="str">
        <f t="shared" si="77"/>
        <v>Under 1 år</v>
      </c>
      <c r="G805" s="40" t="s">
        <v>516</v>
      </c>
      <c r="H805" s="41" t="s">
        <v>52</v>
      </c>
      <c r="I805" s="42" t="s">
        <v>517</v>
      </c>
      <c r="J805" s="43" t="s">
        <v>13</v>
      </c>
      <c r="K805" s="44">
        <v>19</v>
      </c>
      <c r="L805" s="45">
        <v>25662.801506947093</v>
      </c>
      <c r="M805" s="46">
        <v>26088.892853564565</v>
      </c>
      <c r="N805" s="45"/>
      <c r="O805" s="46"/>
    </row>
    <row r="806" spans="1:15" x14ac:dyDescent="0.2">
      <c r="A806" s="11" t="str">
        <f t="shared" si="72"/>
        <v>1412004 - Region Midtjylland5-9 år</v>
      </c>
      <c r="B806" s="12" t="str">
        <f t="shared" si="75"/>
        <v>141200</v>
      </c>
      <c r="C806" s="14">
        <f t="shared" si="73"/>
        <v>0</v>
      </c>
      <c r="D806" s="14">
        <f t="shared" si="74"/>
        <v>0</v>
      </c>
      <c r="E806" s="19" t="str">
        <f t="shared" si="76"/>
        <v>141200 - Ledelse af hovedaktiviteten inden for restauration</v>
      </c>
      <c r="F806" s="19" t="str">
        <f t="shared" si="77"/>
        <v>5-9 år</v>
      </c>
      <c r="G806" s="40" t="s">
        <v>516</v>
      </c>
      <c r="H806" s="41" t="s">
        <v>52</v>
      </c>
      <c r="I806" s="42" t="s">
        <v>517</v>
      </c>
      <c r="J806" s="43" t="s">
        <v>15</v>
      </c>
      <c r="K806" s="44">
        <v>14</v>
      </c>
      <c r="L806" s="45">
        <v>34033.986424258772</v>
      </c>
      <c r="M806" s="46">
        <v>34599.068420561765</v>
      </c>
      <c r="N806" s="45"/>
      <c r="O806" s="46"/>
    </row>
    <row r="807" spans="1:15" x14ac:dyDescent="0.2">
      <c r="A807" s="11" t="str">
        <f t="shared" si="72"/>
        <v>1412004 - Region Midtjylland0-4 år</v>
      </c>
      <c r="B807" s="12" t="str">
        <f t="shared" si="75"/>
        <v>141200</v>
      </c>
      <c r="C807" s="14">
        <f t="shared" si="73"/>
        <v>0</v>
      </c>
      <c r="D807" s="14">
        <f t="shared" si="74"/>
        <v>0</v>
      </c>
      <c r="E807" s="19" t="str">
        <f t="shared" si="76"/>
        <v>141200 - Ledelse af hovedaktiviteten inden for restauration</v>
      </c>
      <c r="F807" s="19" t="str">
        <f t="shared" si="77"/>
        <v>0-4 år</v>
      </c>
      <c r="G807" s="40" t="s">
        <v>516</v>
      </c>
      <c r="H807" s="41" t="s">
        <v>52</v>
      </c>
      <c r="I807" s="42" t="s">
        <v>517</v>
      </c>
      <c r="J807" s="43" t="s">
        <v>16</v>
      </c>
      <c r="K807" s="44">
        <v>40</v>
      </c>
      <c r="L807" s="45">
        <v>26509.199308088224</v>
      </c>
      <c r="M807" s="46">
        <v>26949.343788334332</v>
      </c>
      <c r="N807" s="45"/>
      <c r="O807" s="46"/>
    </row>
    <row r="808" spans="1:15" x14ac:dyDescent="0.2">
      <c r="A808" s="11" t="str">
        <f t="shared" si="72"/>
        <v>1412004 - Region MidtjyllandAlle uanset erf.</v>
      </c>
      <c r="B808" s="12" t="str">
        <f t="shared" si="75"/>
        <v>141200</v>
      </c>
      <c r="C808" s="14">
        <f t="shared" si="73"/>
        <v>0</v>
      </c>
      <c r="D808" s="14">
        <f t="shared" si="74"/>
        <v>0</v>
      </c>
      <c r="E808" s="19" t="str">
        <f t="shared" si="76"/>
        <v>141200 - Ledelse af hovedaktiviteten inden for restauration</v>
      </c>
      <c r="F808" s="19" t="str">
        <f t="shared" si="77"/>
        <v>Alle uanset erf.</v>
      </c>
      <c r="G808" s="40" t="s">
        <v>516</v>
      </c>
      <c r="H808" s="41" t="s">
        <v>52</v>
      </c>
      <c r="I808" s="42" t="s">
        <v>517</v>
      </c>
      <c r="J808" s="43" t="s">
        <v>10</v>
      </c>
      <c r="K808" s="44">
        <v>81</v>
      </c>
      <c r="L808" s="45">
        <v>32484.908501238762</v>
      </c>
      <c r="M808" s="46">
        <v>33024.270441293949</v>
      </c>
      <c r="N808" s="45"/>
      <c r="O808" s="46"/>
    </row>
    <row r="809" spans="1:15" x14ac:dyDescent="0.2">
      <c r="A809" s="11" t="str">
        <f t="shared" si="72"/>
        <v>1412005 - Region NordjyllandAlle uanset erf.</v>
      </c>
      <c r="B809" s="12" t="str">
        <f t="shared" si="75"/>
        <v>141200</v>
      </c>
      <c r="C809" s="14">
        <f t="shared" si="73"/>
        <v>0</v>
      </c>
      <c r="D809" s="14">
        <f t="shared" si="74"/>
        <v>0</v>
      </c>
      <c r="E809" s="19" t="str">
        <f t="shared" si="76"/>
        <v>141200 - Ledelse af hovedaktiviteten inden for restauration</v>
      </c>
      <c r="F809" s="19" t="str">
        <f t="shared" si="77"/>
        <v>Alle uanset erf.</v>
      </c>
      <c r="G809" s="40" t="s">
        <v>516</v>
      </c>
      <c r="H809" s="41" t="s">
        <v>52</v>
      </c>
      <c r="I809" s="42" t="s">
        <v>21</v>
      </c>
      <c r="J809" s="43" t="s">
        <v>10</v>
      </c>
      <c r="K809" s="44">
        <v>22</v>
      </c>
      <c r="L809" s="45">
        <v>31563.031253581132</v>
      </c>
      <c r="M809" s="46">
        <v>32087.086839894535</v>
      </c>
      <c r="N809" s="45"/>
      <c r="O809" s="46"/>
    </row>
    <row r="810" spans="1:15" x14ac:dyDescent="0.2">
      <c r="A810" s="11" t="str">
        <f t="shared" si="72"/>
        <v>1412006 - Alle regionerUnder 1 år</v>
      </c>
      <c r="B810" s="12" t="str">
        <f t="shared" si="75"/>
        <v>141200</v>
      </c>
      <c r="C810" s="14">
        <f t="shared" si="73"/>
        <v>0</v>
      </c>
      <c r="D810" s="14">
        <f t="shared" si="74"/>
        <v>0</v>
      </c>
      <c r="E810" s="19" t="str">
        <f t="shared" si="76"/>
        <v>141200 - Ledelse af hovedaktiviteten inden for restauration</v>
      </c>
      <c r="F810" s="19" t="str">
        <f t="shared" si="77"/>
        <v>Under 1 år</v>
      </c>
      <c r="G810" s="40" t="s">
        <v>516</v>
      </c>
      <c r="H810" s="41" t="s">
        <v>52</v>
      </c>
      <c r="I810" s="42" t="s">
        <v>11</v>
      </c>
      <c r="J810" s="43" t="s">
        <v>13</v>
      </c>
      <c r="K810" s="44">
        <v>98</v>
      </c>
      <c r="L810" s="45">
        <v>26116.106145222322</v>
      </c>
      <c r="M810" s="46">
        <v>26549.723918122534</v>
      </c>
      <c r="N810" s="45"/>
      <c r="O810" s="46"/>
    </row>
    <row r="811" spans="1:15" x14ac:dyDescent="0.2">
      <c r="A811" s="11" t="str">
        <f t="shared" si="72"/>
        <v>1412006 - Alle regioner1 år</v>
      </c>
      <c r="B811" s="12" t="str">
        <f t="shared" si="75"/>
        <v>141200</v>
      </c>
      <c r="C811" s="14">
        <f t="shared" si="73"/>
        <v>0</v>
      </c>
      <c r="D811" s="14">
        <f t="shared" si="74"/>
        <v>0</v>
      </c>
      <c r="E811" s="19" t="str">
        <f t="shared" si="76"/>
        <v>141200 - Ledelse af hovedaktiviteten inden for restauration</v>
      </c>
      <c r="F811" s="19" t="str">
        <f t="shared" si="77"/>
        <v>1 år</v>
      </c>
      <c r="G811" s="40" t="s">
        <v>516</v>
      </c>
      <c r="H811" s="41" t="s">
        <v>52</v>
      </c>
      <c r="I811" s="42" t="s">
        <v>11</v>
      </c>
      <c r="J811" s="43" t="s">
        <v>22</v>
      </c>
      <c r="K811" s="44">
        <v>22</v>
      </c>
      <c r="L811" s="45">
        <v>25796.335980513471</v>
      </c>
      <c r="M811" s="46">
        <v>26224.644461672793</v>
      </c>
      <c r="N811" s="45"/>
      <c r="O811" s="46"/>
    </row>
    <row r="812" spans="1:15" x14ac:dyDescent="0.2">
      <c r="A812" s="11" t="str">
        <f t="shared" si="72"/>
        <v>1412006 - Alle regioner2 år</v>
      </c>
      <c r="B812" s="12" t="str">
        <f t="shared" si="75"/>
        <v>141200</v>
      </c>
      <c r="C812" s="14">
        <f t="shared" si="73"/>
        <v>0</v>
      </c>
      <c r="D812" s="14">
        <f t="shared" si="74"/>
        <v>0</v>
      </c>
      <c r="E812" s="19" t="str">
        <f t="shared" si="76"/>
        <v>141200 - Ledelse af hovedaktiviteten inden for restauration</v>
      </c>
      <c r="F812" s="19" t="str">
        <f t="shared" si="77"/>
        <v>2 år</v>
      </c>
      <c r="G812" s="40" t="s">
        <v>516</v>
      </c>
      <c r="H812" s="41" t="s">
        <v>52</v>
      </c>
      <c r="I812" s="42" t="s">
        <v>11</v>
      </c>
      <c r="J812" s="43" t="s">
        <v>23</v>
      </c>
      <c r="K812" s="44">
        <v>21</v>
      </c>
      <c r="L812" s="45">
        <v>29345.357481680592</v>
      </c>
      <c r="M812" s="46">
        <v>29832.59200605454</v>
      </c>
      <c r="N812" s="45"/>
      <c r="O812" s="46"/>
    </row>
    <row r="813" spans="1:15" x14ac:dyDescent="0.2">
      <c r="A813" s="11" t="str">
        <f t="shared" si="72"/>
        <v>1412006 - Alle regioner3 år</v>
      </c>
      <c r="B813" s="12" t="str">
        <f t="shared" si="75"/>
        <v>141200</v>
      </c>
      <c r="C813" s="14">
        <f t="shared" si="73"/>
        <v>0</v>
      </c>
      <c r="D813" s="14">
        <f t="shared" si="74"/>
        <v>0</v>
      </c>
      <c r="E813" s="19" t="str">
        <f t="shared" si="76"/>
        <v>141200 - Ledelse af hovedaktiviteten inden for restauration</v>
      </c>
      <c r="F813" s="19" t="str">
        <f t="shared" si="77"/>
        <v>3 år</v>
      </c>
      <c r="G813" s="40" t="s">
        <v>516</v>
      </c>
      <c r="H813" s="41" t="s">
        <v>52</v>
      </c>
      <c r="I813" s="42" t="s">
        <v>11</v>
      </c>
      <c r="J813" s="43" t="s">
        <v>14</v>
      </c>
      <c r="K813" s="44">
        <v>11</v>
      </c>
      <c r="L813" s="45">
        <v>27307.00167367313</v>
      </c>
      <c r="M813" s="46">
        <v>27760.392435085952</v>
      </c>
      <c r="N813" s="45"/>
      <c r="O813" s="46"/>
    </row>
    <row r="814" spans="1:15" x14ac:dyDescent="0.2">
      <c r="A814" s="11" t="str">
        <f t="shared" si="72"/>
        <v>1412006 - Alle regioner4 år</v>
      </c>
      <c r="B814" s="12" t="str">
        <f t="shared" si="75"/>
        <v>141200</v>
      </c>
      <c r="C814" s="14">
        <f t="shared" si="73"/>
        <v>0</v>
      </c>
      <c r="D814" s="14">
        <f t="shared" si="74"/>
        <v>0</v>
      </c>
      <c r="E814" s="19" t="str">
        <f t="shared" si="76"/>
        <v>141200 - Ledelse af hovedaktiviteten inden for restauration</v>
      </c>
      <c r="F814" s="19" t="str">
        <f t="shared" si="77"/>
        <v>4 år</v>
      </c>
      <c r="G814" s="40" t="s">
        <v>516</v>
      </c>
      <c r="H814" s="41" t="s">
        <v>52</v>
      </c>
      <c r="I814" s="42" t="s">
        <v>11</v>
      </c>
      <c r="J814" s="43" t="s">
        <v>24</v>
      </c>
      <c r="K814" s="44">
        <v>31</v>
      </c>
      <c r="L814" s="45">
        <v>33951.431533444244</v>
      </c>
      <c r="M814" s="46">
        <v>34515.142832764388</v>
      </c>
      <c r="N814" s="45"/>
      <c r="O814" s="46"/>
    </row>
    <row r="815" spans="1:15" x14ac:dyDescent="0.2">
      <c r="A815" s="11" t="str">
        <f t="shared" si="72"/>
        <v>1412006 - Alle regioner5-9 år</v>
      </c>
      <c r="B815" s="12" t="str">
        <f t="shared" si="75"/>
        <v>141200</v>
      </c>
      <c r="C815" s="14">
        <f t="shared" si="73"/>
        <v>0</v>
      </c>
      <c r="D815" s="14">
        <f t="shared" si="74"/>
        <v>0</v>
      </c>
      <c r="E815" s="19" t="str">
        <f t="shared" si="76"/>
        <v>141200 - Ledelse af hovedaktiviteten inden for restauration</v>
      </c>
      <c r="F815" s="19" t="str">
        <f t="shared" si="77"/>
        <v>5-9 år</v>
      </c>
      <c r="G815" s="40" t="s">
        <v>516</v>
      </c>
      <c r="H815" s="41" t="s">
        <v>52</v>
      </c>
      <c r="I815" s="42" t="s">
        <v>11</v>
      </c>
      <c r="J815" s="43" t="s">
        <v>15</v>
      </c>
      <c r="K815" s="44">
        <v>72</v>
      </c>
      <c r="L815" s="45">
        <v>33602.722157886557</v>
      </c>
      <c r="M815" s="46">
        <v>34160.643674381579</v>
      </c>
      <c r="N815" s="45"/>
      <c r="O815" s="46"/>
    </row>
    <row r="816" spans="1:15" x14ac:dyDescent="0.2">
      <c r="A816" s="11" t="str">
        <f t="shared" si="72"/>
        <v>1412006 - Alle regioner0-4 år</v>
      </c>
      <c r="B816" s="12" t="str">
        <f t="shared" si="75"/>
        <v>141200</v>
      </c>
      <c r="C816" s="14">
        <f t="shared" si="73"/>
        <v>0</v>
      </c>
      <c r="D816" s="14">
        <f t="shared" si="74"/>
        <v>0</v>
      </c>
      <c r="E816" s="19" t="str">
        <f t="shared" si="76"/>
        <v>141200 - Ledelse af hovedaktiviteten inden for restauration</v>
      </c>
      <c r="F816" s="19" t="str">
        <f t="shared" si="77"/>
        <v>0-4 år</v>
      </c>
      <c r="G816" s="40" t="s">
        <v>516</v>
      </c>
      <c r="H816" s="41" t="s">
        <v>52</v>
      </c>
      <c r="I816" s="42" t="s">
        <v>11</v>
      </c>
      <c r="J816" s="43" t="s">
        <v>16</v>
      </c>
      <c r="K816" s="44">
        <v>183</v>
      </c>
      <c r="L816" s="45">
        <v>26874.743832656561</v>
      </c>
      <c r="M816" s="46">
        <v>27320.957617482676</v>
      </c>
      <c r="N816" s="45"/>
      <c r="O816" s="46"/>
    </row>
    <row r="817" spans="1:15" x14ac:dyDescent="0.2">
      <c r="A817" s="11" t="str">
        <f t="shared" si="72"/>
        <v>1412006 - Alle regioner10-14 år</v>
      </c>
      <c r="B817" s="12" t="str">
        <f t="shared" si="75"/>
        <v>141200</v>
      </c>
      <c r="C817" s="14">
        <f t="shared" si="73"/>
        <v>0</v>
      </c>
      <c r="D817" s="14">
        <f t="shared" si="74"/>
        <v>0</v>
      </c>
      <c r="E817" s="19" t="str">
        <f t="shared" si="76"/>
        <v>141200 - Ledelse af hovedaktiviteten inden for restauration</v>
      </c>
      <c r="F817" s="19" t="str">
        <f t="shared" si="77"/>
        <v>10-14 år</v>
      </c>
      <c r="G817" s="40" t="s">
        <v>516</v>
      </c>
      <c r="H817" s="41" t="s">
        <v>52</v>
      </c>
      <c r="I817" s="42" t="s">
        <v>11</v>
      </c>
      <c r="J817" s="43" t="s">
        <v>17</v>
      </c>
      <c r="K817" s="44">
        <v>36</v>
      </c>
      <c r="L817" s="45">
        <v>33027.026494762002</v>
      </c>
      <c r="M817" s="46">
        <v>33575.389470258444</v>
      </c>
      <c r="N817" s="45"/>
      <c r="O817" s="46"/>
    </row>
    <row r="818" spans="1:15" x14ac:dyDescent="0.2">
      <c r="A818" s="11" t="str">
        <f t="shared" si="72"/>
        <v>1412006 - Alle regioner15-20 år</v>
      </c>
      <c r="B818" s="12" t="str">
        <f t="shared" si="75"/>
        <v>141200</v>
      </c>
      <c r="C818" s="14">
        <f t="shared" si="73"/>
        <v>0</v>
      </c>
      <c r="D818" s="14">
        <f t="shared" si="74"/>
        <v>0</v>
      </c>
      <c r="E818" s="19" t="str">
        <f t="shared" si="76"/>
        <v>141200 - Ledelse af hovedaktiviteten inden for restauration</v>
      </c>
      <c r="F818" s="19" t="str">
        <f t="shared" si="77"/>
        <v>15-20 år</v>
      </c>
      <c r="G818" s="40" t="s">
        <v>516</v>
      </c>
      <c r="H818" s="41" t="s">
        <v>52</v>
      </c>
      <c r="I818" s="42" t="s">
        <v>11</v>
      </c>
      <c r="J818" s="43" t="s">
        <v>18</v>
      </c>
      <c r="K818" s="44">
        <v>27</v>
      </c>
      <c r="L818" s="45">
        <v>38380.287763445485</v>
      </c>
      <c r="M818" s="46">
        <v>39017.533408363306</v>
      </c>
      <c r="N818" s="45"/>
      <c r="O818" s="46"/>
    </row>
    <row r="819" spans="1:15" x14ac:dyDescent="0.2">
      <c r="A819" s="11" t="str">
        <f t="shared" si="72"/>
        <v>1412006 - Alle regioner20-24 år</v>
      </c>
      <c r="B819" s="12" t="str">
        <f t="shared" si="75"/>
        <v>141200</v>
      </c>
      <c r="C819" s="14">
        <f t="shared" si="73"/>
        <v>0</v>
      </c>
      <c r="D819" s="14">
        <f t="shared" si="74"/>
        <v>0</v>
      </c>
      <c r="E819" s="19" t="str">
        <f t="shared" si="76"/>
        <v>141200 - Ledelse af hovedaktiviteten inden for restauration</v>
      </c>
      <c r="F819" s="19" t="str">
        <f t="shared" si="77"/>
        <v>20-24 år</v>
      </c>
      <c r="G819" s="40" t="s">
        <v>516</v>
      </c>
      <c r="H819" s="41" t="s">
        <v>52</v>
      </c>
      <c r="I819" s="42" t="s">
        <v>11</v>
      </c>
      <c r="J819" s="43" t="s">
        <v>19</v>
      </c>
      <c r="K819" s="44">
        <v>25</v>
      </c>
      <c r="L819" s="45">
        <v>44924.629502276395</v>
      </c>
      <c r="M819" s="46">
        <v>45685.400322721602</v>
      </c>
      <c r="N819" s="45"/>
      <c r="O819" s="46"/>
    </row>
    <row r="820" spans="1:15" x14ac:dyDescent="0.2">
      <c r="A820" s="11" t="str">
        <f t="shared" si="72"/>
        <v>1412006 - Alle regioner25 år og derover</v>
      </c>
      <c r="B820" s="12" t="str">
        <f t="shared" si="75"/>
        <v>141200</v>
      </c>
      <c r="C820" s="14">
        <f t="shared" si="73"/>
        <v>0</v>
      </c>
      <c r="D820" s="14">
        <f t="shared" si="74"/>
        <v>0</v>
      </c>
      <c r="E820" s="19" t="str">
        <f t="shared" si="76"/>
        <v>141200 - Ledelse af hovedaktiviteten inden for restauration</v>
      </c>
      <c r="F820" s="19" t="str">
        <f t="shared" si="77"/>
        <v>25 år og derover</v>
      </c>
      <c r="G820" s="40" t="s">
        <v>516</v>
      </c>
      <c r="H820" s="41" t="s">
        <v>52</v>
      </c>
      <c r="I820" s="42" t="s">
        <v>11</v>
      </c>
      <c r="J820" s="43" t="s">
        <v>9</v>
      </c>
      <c r="K820" s="44">
        <v>59</v>
      </c>
      <c r="L820" s="45">
        <v>37349.144380335725</v>
      </c>
      <c r="M820" s="46">
        <v>37981.629044715977</v>
      </c>
      <c r="N820" s="45"/>
      <c r="O820" s="46"/>
    </row>
    <row r="821" spans="1:15" x14ac:dyDescent="0.2">
      <c r="A821" s="11" t="str">
        <f t="shared" si="72"/>
        <v>1412006 - Alle regionerAlle uanset erf.</v>
      </c>
      <c r="B821" s="12" t="str">
        <f t="shared" si="75"/>
        <v>141200</v>
      </c>
      <c r="C821" s="14">
        <f t="shared" si="73"/>
        <v>0</v>
      </c>
      <c r="D821" s="14">
        <f t="shared" si="74"/>
        <v>0</v>
      </c>
      <c r="E821" s="19" t="str">
        <f t="shared" si="76"/>
        <v>141200 - Ledelse af hovedaktiviteten inden for restauration</v>
      </c>
      <c r="F821" s="19" t="str">
        <f t="shared" si="77"/>
        <v>Alle uanset erf.</v>
      </c>
      <c r="G821" s="40" t="s">
        <v>516</v>
      </c>
      <c r="H821" s="41" t="s">
        <v>52</v>
      </c>
      <c r="I821" s="42" t="s">
        <v>11</v>
      </c>
      <c r="J821" s="43" t="s">
        <v>10</v>
      </c>
      <c r="K821" s="44">
        <v>402</v>
      </c>
      <c r="L821" s="45">
        <v>30933.799652985723</v>
      </c>
      <c r="M821" s="46">
        <v>31447.407816403411</v>
      </c>
      <c r="N821" s="45"/>
      <c r="O821" s="46"/>
    </row>
    <row r="822" spans="1:15" x14ac:dyDescent="0.2">
      <c r="A822" s="11" t="str">
        <f t="shared" si="72"/>
        <v>1420101 - Region HovedstadenUnder 1 år</v>
      </c>
      <c r="B822" s="12" t="str">
        <f t="shared" si="75"/>
        <v>142010</v>
      </c>
      <c r="C822" s="14">
        <f t="shared" si="73"/>
        <v>0</v>
      </c>
      <c r="D822" s="14">
        <f t="shared" si="74"/>
        <v>0</v>
      </c>
      <c r="E822" s="19" t="str">
        <f t="shared" si="76"/>
        <v>142010 - Ledelse af hovedaktiviteten inden for detailhandel</v>
      </c>
      <c r="F822" s="19" t="str">
        <f t="shared" si="77"/>
        <v>Under 1 år</v>
      </c>
      <c r="G822" s="40" t="s">
        <v>516</v>
      </c>
      <c r="H822" s="41" t="s">
        <v>53</v>
      </c>
      <c r="I822" s="42" t="s">
        <v>8</v>
      </c>
      <c r="J822" s="43" t="s">
        <v>13</v>
      </c>
      <c r="K822" s="44">
        <v>72</v>
      </c>
      <c r="L822" s="45">
        <v>30857.562184981311</v>
      </c>
      <c r="M822" s="46">
        <v>31617.817298236077</v>
      </c>
      <c r="N822" s="45"/>
      <c r="O822" s="46"/>
    </row>
    <row r="823" spans="1:15" x14ac:dyDescent="0.2">
      <c r="A823" s="11" t="str">
        <f t="shared" si="72"/>
        <v>1420101 - Region Hovedstaden1 år</v>
      </c>
      <c r="B823" s="12" t="str">
        <f t="shared" si="75"/>
        <v>142010</v>
      </c>
      <c r="C823" s="14">
        <f t="shared" si="73"/>
        <v>0</v>
      </c>
      <c r="D823" s="14">
        <f t="shared" si="74"/>
        <v>0</v>
      </c>
      <c r="E823" s="19" t="str">
        <f t="shared" si="76"/>
        <v>142010 - Ledelse af hovedaktiviteten inden for detailhandel</v>
      </c>
      <c r="F823" s="19" t="str">
        <f t="shared" si="77"/>
        <v>1 år</v>
      </c>
      <c r="G823" s="40" t="s">
        <v>516</v>
      </c>
      <c r="H823" s="41" t="s">
        <v>53</v>
      </c>
      <c r="I823" s="42" t="s">
        <v>8</v>
      </c>
      <c r="J823" s="43" t="s">
        <v>22</v>
      </c>
      <c r="K823" s="44">
        <v>91</v>
      </c>
      <c r="L823" s="45">
        <v>31380.254878752974</v>
      </c>
      <c r="M823" s="46">
        <v>32153.387865856577</v>
      </c>
      <c r="N823" s="45"/>
      <c r="O823" s="46"/>
    </row>
    <row r="824" spans="1:15" x14ac:dyDescent="0.2">
      <c r="A824" s="11" t="str">
        <f t="shared" si="72"/>
        <v>1420101 - Region Hovedstaden2 år</v>
      </c>
      <c r="B824" s="12" t="str">
        <f t="shared" si="75"/>
        <v>142010</v>
      </c>
      <c r="C824" s="14">
        <f t="shared" si="73"/>
        <v>0</v>
      </c>
      <c r="D824" s="14">
        <f t="shared" si="74"/>
        <v>0</v>
      </c>
      <c r="E824" s="19" t="str">
        <f t="shared" si="76"/>
        <v>142010 - Ledelse af hovedaktiviteten inden for detailhandel</v>
      </c>
      <c r="F824" s="19" t="str">
        <f t="shared" si="77"/>
        <v>2 år</v>
      </c>
      <c r="G824" s="40" t="s">
        <v>516</v>
      </c>
      <c r="H824" s="41" t="s">
        <v>53</v>
      </c>
      <c r="I824" s="42" t="s">
        <v>8</v>
      </c>
      <c r="J824" s="43" t="s">
        <v>23</v>
      </c>
      <c r="K824" s="44">
        <v>78</v>
      </c>
      <c r="L824" s="45">
        <v>31267.992000734957</v>
      </c>
      <c r="M824" s="46">
        <v>32038.359104178333</v>
      </c>
      <c r="N824" s="45"/>
      <c r="O824" s="46"/>
    </row>
    <row r="825" spans="1:15" x14ac:dyDescent="0.2">
      <c r="A825" s="11" t="str">
        <f t="shared" si="72"/>
        <v>1420101 - Region Hovedstaden3 år</v>
      </c>
      <c r="B825" s="12" t="str">
        <f t="shared" si="75"/>
        <v>142010</v>
      </c>
      <c r="C825" s="14">
        <f t="shared" si="73"/>
        <v>0</v>
      </c>
      <c r="D825" s="14">
        <f t="shared" si="74"/>
        <v>0</v>
      </c>
      <c r="E825" s="19" t="str">
        <f t="shared" si="76"/>
        <v>142010 - Ledelse af hovedaktiviteten inden for detailhandel</v>
      </c>
      <c r="F825" s="19" t="str">
        <f t="shared" si="77"/>
        <v>3 år</v>
      </c>
      <c r="G825" s="40" t="s">
        <v>516</v>
      </c>
      <c r="H825" s="41" t="s">
        <v>53</v>
      </c>
      <c r="I825" s="42" t="s">
        <v>8</v>
      </c>
      <c r="J825" s="43" t="s">
        <v>14</v>
      </c>
      <c r="K825" s="44">
        <v>110</v>
      </c>
      <c r="L825" s="45">
        <v>32596.251726066606</v>
      </c>
      <c r="M825" s="46">
        <v>33399.343911350872</v>
      </c>
      <c r="N825" s="45"/>
      <c r="O825" s="46"/>
    </row>
    <row r="826" spans="1:15" x14ac:dyDescent="0.2">
      <c r="A826" s="11" t="str">
        <f t="shared" si="72"/>
        <v>1420101 - Region Hovedstaden4 år</v>
      </c>
      <c r="B826" s="12" t="str">
        <f t="shared" si="75"/>
        <v>142010</v>
      </c>
      <c r="C826" s="14">
        <f t="shared" si="73"/>
        <v>0</v>
      </c>
      <c r="D826" s="14">
        <f t="shared" si="74"/>
        <v>0</v>
      </c>
      <c r="E826" s="19" t="str">
        <f t="shared" si="76"/>
        <v>142010 - Ledelse af hovedaktiviteten inden for detailhandel</v>
      </c>
      <c r="F826" s="19" t="str">
        <f t="shared" si="77"/>
        <v>4 år</v>
      </c>
      <c r="G826" s="40" t="s">
        <v>516</v>
      </c>
      <c r="H826" s="41" t="s">
        <v>53</v>
      </c>
      <c r="I826" s="42" t="s">
        <v>8</v>
      </c>
      <c r="J826" s="43" t="s">
        <v>24</v>
      </c>
      <c r="K826" s="44">
        <v>118</v>
      </c>
      <c r="L826" s="45">
        <v>32415.484822262344</v>
      </c>
      <c r="M826" s="46">
        <v>33214.123351677728</v>
      </c>
      <c r="N826" s="45"/>
      <c r="O826" s="46"/>
    </row>
    <row r="827" spans="1:15" x14ac:dyDescent="0.2">
      <c r="A827" s="11" t="str">
        <f t="shared" si="72"/>
        <v>1420101 - Region Hovedstaden5-9 år</v>
      </c>
      <c r="B827" s="12" t="str">
        <f t="shared" si="75"/>
        <v>142010</v>
      </c>
      <c r="C827" s="14">
        <f t="shared" si="73"/>
        <v>0</v>
      </c>
      <c r="D827" s="14">
        <f t="shared" si="74"/>
        <v>0</v>
      </c>
      <c r="E827" s="19" t="str">
        <f t="shared" si="76"/>
        <v>142010 - Ledelse af hovedaktiviteten inden for detailhandel</v>
      </c>
      <c r="F827" s="19" t="str">
        <f t="shared" si="77"/>
        <v>5-9 år</v>
      </c>
      <c r="G827" s="40" t="s">
        <v>516</v>
      </c>
      <c r="H827" s="41" t="s">
        <v>53</v>
      </c>
      <c r="I827" s="42" t="s">
        <v>8</v>
      </c>
      <c r="J827" s="43" t="s">
        <v>15</v>
      </c>
      <c r="K827" s="44">
        <v>523</v>
      </c>
      <c r="L827" s="45">
        <v>34891.239953203833</v>
      </c>
      <c r="M827" s="46">
        <v>35747.355065126954</v>
      </c>
      <c r="N827" s="45"/>
      <c r="O827" s="46"/>
    </row>
    <row r="828" spans="1:15" x14ac:dyDescent="0.2">
      <c r="A828" s="11" t="str">
        <f t="shared" si="72"/>
        <v>1420101 - Region Hovedstaden0-4 år</v>
      </c>
      <c r="B828" s="12" t="str">
        <f t="shared" si="75"/>
        <v>142010</v>
      </c>
      <c r="C828" s="14">
        <f t="shared" si="73"/>
        <v>0</v>
      </c>
      <c r="D828" s="14">
        <f t="shared" si="74"/>
        <v>0</v>
      </c>
      <c r="E828" s="19" t="str">
        <f t="shared" si="76"/>
        <v>142010 - Ledelse af hovedaktiviteten inden for detailhandel</v>
      </c>
      <c r="F828" s="19" t="str">
        <f t="shared" si="77"/>
        <v>0-4 år</v>
      </c>
      <c r="G828" s="40" t="s">
        <v>516</v>
      </c>
      <c r="H828" s="41" t="s">
        <v>53</v>
      </c>
      <c r="I828" s="42" t="s">
        <v>8</v>
      </c>
      <c r="J828" s="43" t="s">
        <v>16</v>
      </c>
      <c r="K828" s="44">
        <v>469</v>
      </c>
      <c r="L828" s="45">
        <v>31847.477658623182</v>
      </c>
      <c r="M828" s="46">
        <v>32632.121876111614</v>
      </c>
      <c r="N828" s="45"/>
      <c r="O828" s="46"/>
    </row>
    <row r="829" spans="1:15" x14ac:dyDescent="0.2">
      <c r="A829" s="11" t="str">
        <f t="shared" si="72"/>
        <v>1420101 - Region Hovedstaden10-14 år</v>
      </c>
      <c r="B829" s="12" t="str">
        <f t="shared" si="75"/>
        <v>142010</v>
      </c>
      <c r="C829" s="14">
        <f t="shared" si="73"/>
        <v>0</v>
      </c>
      <c r="D829" s="14">
        <f t="shared" si="74"/>
        <v>0</v>
      </c>
      <c r="E829" s="19" t="str">
        <f t="shared" si="76"/>
        <v>142010 - Ledelse af hovedaktiviteten inden for detailhandel</v>
      </c>
      <c r="F829" s="19" t="str">
        <f t="shared" si="77"/>
        <v>10-14 år</v>
      </c>
      <c r="G829" s="40" t="s">
        <v>516</v>
      </c>
      <c r="H829" s="41" t="s">
        <v>53</v>
      </c>
      <c r="I829" s="42" t="s">
        <v>8</v>
      </c>
      <c r="J829" s="43" t="s">
        <v>17</v>
      </c>
      <c r="K829" s="44">
        <v>321</v>
      </c>
      <c r="L829" s="45">
        <v>37547.219330634798</v>
      </c>
      <c r="M829" s="46">
        <v>38468.503352720596</v>
      </c>
      <c r="N829" s="45"/>
      <c r="O829" s="46"/>
    </row>
    <row r="830" spans="1:15" x14ac:dyDescent="0.2">
      <c r="A830" s="11" t="str">
        <f t="shared" si="72"/>
        <v>1420101 - Region Hovedstaden15-20 år</v>
      </c>
      <c r="B830" s="12" t="str">
        <f t="shared" si="75"/>
        <v>142010</v>
      </c>
      <c r="C830" s="14">
        <f t="shared" si="73"/>
        <v>0</v>
      </c>
      <c r="D830" s="14">
        <f t="shared" si="74"/>
        <v>0</v>
      </c>
      <c r="E830" s="19" t="str">
        <f t="shared" si="76"/>
        <v>142010 - Ledelse af hovedaktiviteten inden for detailhandel</v>
      </c>
      <c r="F830" s="19" t="str">
        <f t="shared" si="77"/>
        <v>15-20 år</v>
      </c>
      <c r="G830" s="40" t="s">
        <v>516</v>
      </c>
      <c r="H830" s="41" t="s">
        <v>53</v>
      </c>
      <c r="I830" s="42" t="s">
        <v>8</v>
      </c>
      <c r="J830" s="43" t="s">
        <v>18</v>
      </c>
      <c r="K830" s="44">
        <v>312</v>
      </c>
      <c r="L830" s="45">
        <v>40556.17761868691</v>
      </c>
      <c r="M830" s="46">
        <v>41577.650678201942</v>
      </c>
      <c r="N830" s="45"/>
      <c r="O830" s="46"/>
    </row>
    <row r="831" spans="1:15" x14ac:dyDescent="0.2">
      <c r="A831" s="11" t="str">
        <f t="shared" si="72"/>
        <v>1420101 - Region Hovedstaden20-24 år</v>
      </c>
      <c r="B831" s="12" t="str">
        <f t="shared" si="75"/>
        <v>142010</v>
      </c>
      <c r="C831" s="14">
        <f t="shared" si="73"/>
        <v>0</v>
      </c>
      <c r="D831" s="14">
        <f t="shared" si="74"/>
        <v>0</v>
      </c>
      <c r="E831" s="19" t="str">
        <f t="shared" si="76"/>
        <v>142010 - Ledelse af hovedaktiviteten inden for detailhandel</v>
      </c>
      <c r="F831" s="19" t="str">
        <f t="shared" si="77"/>
        <v>20-24 år</v>
      </c>
      <c r="G831" s="40" t="s">
        <v>516</v>
      </c>
      <c r="H831" s="41" t="s">
        <v>53</v>
      </c>
      <c r="I831" s="42" t="s">
        <v>8</v>
      </c>
      <c r="J831" s="43" t="s">
        <v>19</v>
      </c>
      <c r="K831" s="44">
        <v>193</v>
      </c>
      <c r="L831" s="45">
        <v>39776.489172868372</v>
      </c>
      <c r="M831" s="46">
        <v>40752.472070747936</v>
      </c>
      <c r="N831" s="45"/>
      <c r="O831" s="46"/>
    </row>
    <row r="832" spans="1:15" x14ac:dyDescent="0.2">
      <c r="A832" s="11" t="str">
        <f t="shared" si="72"/>
        <v>1420101 - Region Hovedstaden25 år og derover</v>
      </c>
      <c r="B832" s="12" t="str">
        <f t="shared" si="75"/>
        <v>142010</v>
      </c>
      <c r="C832" s="14">
        <f t="shared" si="73"/>
        <v>0</v>
      </c>
      <c r="D832" s="14">
        <f t="shared" si="74"/>
        <v>0</v>
      </c>
      <c r="E832" s="19" t="str">
        <f t="shared" si="76"/>
        <v>142010 - Ledelse af hovedaktiviteten inden for detailhandel</v>
      </c>
      <c r="F832" s="19" t="str">
        <f t="shared" si="77"/>
        <v>25 år og derover</v>
      </c>
      <c r="G832" s="40" t="s">
        <v>516</v>
      </c>
      <c r="H832" s="41" t="s">
        <v>53</v>
      </c>
      <c r="I832" s="42" t="s">
        <v>8</v>
      </c>
      <c r="J832" s="43" t="s">
        <v>9</v>
      </c>
      <c r="K832" s="44">
        <v>462</v>
      </c>
      <c r="L832" s="45">
        <v>41925.836184946929</v>
      </c>
      <c r="M832" s="46">
        <v>42935.928851394674</v>
      </c>
      <c r="N832" s="45"/>
      <c r="O832" s="46"/>
    </row>
    <row r="833" spans="1:15" x14ac:dyDescent="0.2">
      <c r="A833" s="11" t="str">
        <f t="shared" si="72"/>
        <v>1420101 - Region HovedstadenAlle uanset erf.</v>
      </c>
      <c r="B833" s="12" t="str">
        <f t="shared" si="75"/>
        <v>142010</v>
      </c>
      <c r="C833" s="14">
        <f t="shared" si="73"/>
        <v>0</v>
      </c>
      <c r="D833" s="14">
        <f t="shared" si="74"/>
        <v>0</v>
      </c>
      <c r="E833" s="19" t="str">
        <f t="shared" si="76"/>
        <v>142010 - Ledelse af hovedaktiviteten inden for detailhandel</v>
      </c>
      <c r="F833" s="19" t="str">
        <f t="shared" si="77"/>
        <v>Alle uanset erf.</v>
      </c>
      <c r="G833" s="40" t="s">
        <v>516</v>
      </c>
      <c r="H833" s="41" t="s">
        <v>53</v>
      </c>
      <c r="I833" s="42" t="s">
        <v>8</v>
      </c>
      <c r="J833" s="43" t="s">
        <v>10</v>
      </c>
      <c r="K833" s="44">
        <v>2280</v>
      </c>
      <c r="L833" s="45">
        <v>36134.899403159558</v>
      </c>
      <c r="M833" s="46">
        <v>37025.175241332203</v>
      </c>
      <c r="N833" s="45"/>
      <c r="O833" s="46"/>
    </row>
    <row r="834" spans="1:15" x14ac:dyDescent="0.2">
      <c r="A834" s="11" t="str">
        <f t="shared" ref="A834:A897" si="78">B834&amp;I834&amp;F834</f>
        <v>1420102 - Region SjællandUnder 1 år</v>
      </c>
      <c r="B834" s="12" t="str">
        <f t="shared" si="75"/>
        <v>142010</v>
      </c>
      <c r="C834" s="14">
        <f t="shared" ref="C834:C897" si="79">N834*1.2</f>
        <v>0</v>
      </c>
      <c r="D834" s="14">
        <f t="shared" ref="D834:D897" si="80">O834*1.2</f>
        <v>0</v>
      </c>
      <c r="E834" s="19" t="str">
        <f t="shared" si="76"/>
        <v>142010 - Ledelse af hovedaktiviteten inden for detailhandel</v>
      </c>
      <c r="F834" s="19" t="str">
        <f t="shared" si="77"/>
        <v>Under 1 år</v>
      </c>
      <c r="G834" s="40" t="s">
        <v>516</v>
      </c>
      <c r="H834" s="41" t="s">
        <v>53</v>
      </c>
      <c r="I834" s="42" t="s">
        <v>20</v>
      </c>
      <c r="J834" s="43" t="s">
        <v>13</v>
      </c>
      <c r="K834" s="44">
        <v>18</v>
      </c>
      <c r="L834" s="45">
        <v>29249.802462031952</v>
      </c>
      <c r="M834" s="46">
        <v>29970.446294819067</v>
      </c>
      <c r="N834" s="45"/>
      <c r="O834" s="46"/>
    </row>
    <row r="835" spans="1:15" x14ac:dyDescent="0.2">
      <c r="A835" s="11" t="str">
        <f t="shared" si="78"/>
        <v>1420102 - Region Sjælland1 år</v>
      </c>
      <c r="B835" s="12" t="str">
        <f t="shared" ref="B835:B898" si="81">LEFT(E835,6)</f>
        <v>142010</v>
      </c>
      <c r="C835" s="14">
        <f t="shared" si="79"/>
        <v>0</v>
      </c>
      <c r="D835" s="14">
        <f t="shared" si="80"/>
        <v>0</v>
      </c>
      <c r="E835" s="19" t="str">
        <f t="shared" ref="E835:E898" si="82">TRIM(H835)</f>
        <v>142010 - Ledelse af hovedaktiviteten inden for detailhandel</v>
      </c>
      <c r="F835" s="19" t="str">
        <f t="shared" ref="F835:F898" si="83">MID(J835,6,30)</f>
        <v>1 år</v>
      </c>
      <c r="G835" s="40" t="s">
        <v>516</v>
      </c>
      <c r="H835" s="41" t="s">
        <v>53</v>
      </c>
      <c r="I835" s="42" t="s">
        <v>20</v>
      </c>
      <c r="J835" s="43" t="s">
        <v>22</v>
      </c>
      <c r="K835" s="44">
        <v>33</v>
      </c>
      <c r="L835" s="45">
        <v>26922.639608497626</v>
      </c>
      <c r="M835" s="46">
        <v>27583.231741440104</v>
      </c>
      <c r="N835" s="45"/>
      <c r="O835" s="46"/>
    </row>
    <row r="836" spans="1:15" x14ac:dyDescent="0.2">
      <c r="A836" s="11" t="str">
        <f t="shared" si="78"/>
        <v>1420102 - Region Sjælland2 år</v>
      </c>
      <c r="B836" s="12" t="str">
        <f t="shared" si="81"/>
        <v>142010</v>
      </c>
      <c r="C836" s="14">
        <f t="shared" si="79"/>
        <v>0</v>
      </c>
      <c r="D836" s="14">
        <f t="shared" si="80"/>
        <v>0</v>
      </c>
      <c r="E836" s="19" t="str">
        <f t="shared" si="82"/>
        <v>142010 - Ledelse af hovedaktiviteten inden for detailhandel</v>
      </c>
      <c r="F836" s="19" t="str">
        <f t="shared" si="83"/>
        <v>2 år</v>
      </c>
      <c r="G836" s="40" t="s">
        <v>516</v>
      </c>
      <c r="H836" s="41" t="s">
        <v>53</v>
      </c>
      <c r="I836" s="42" t="s">
        <v>20</v>
      </c>
      <c r="J836" s="43" t="s">
        <v>23</v>
      </c>
      <c r="K836" s="44">
        <v>35</v>
      </c>
      <c r="L836" s="45">
        <v>31469.421161518323</v>
      </c>
      <c r="M836" s="46">
        <v>32244.750988475833</v>
      </c>
      <c r="N836" s="45"/>
      <c r="O836" s="46"/>
    </row>
    <row r="837" spans="1:15" x14ac:dyDescent="0.2">
      <c r="A837" s="11" t="str">
        <f t="shared" si="78"/>
        <v>1420102 - Region Sjælland3 år</v>
      </c>
      <c r="B837" s="12" t="str">
        <f t="shared" si="81"/>
        <v>142010</v>
      </c>
      <c r="C837" s="14">
        <f t="shared" si="79"/>
        <v>0</v>
      </c>
      <c r="D837" s="14">
        <f t="shared" si="80"/>
        <v>0</v>
      </c>
      <c r="E837" s="19" t="str">
        <f t="shared" si="82"/>
        <v>142010 - Ledelse af hovedaktiviteten inden for detailhandel</v>
      </c>
      <c r="F837" s="19" t="str">
        <f t="shared" si="83"/>
        <v>3 år</v>
      </c>
      <c r="G837" s="40" t="s">
        <v>516</v>
      </c>
      <c r="H837" s="41" t="s">
        <v>53</v>
      </c>
      <c r="I837" s="42" t="s">
        <v>20</v>
      </c>
      <c r="J837" s="43" t="s">
        <v>14</v>
      </c>
      <c r="K837" s="44">
        <v>40</v>
      </c>
      <c r="L837" s="45">
        <v>30826.958185579086</v>
      </c>
      <c r="M837" s="46">
        <v>31583.349325380725</v>
      </c>
      <c r="N837" s="45"/>
      <c r="O837" s="46"/>
    </row>
    <row r="838" spans="1:15" x14ac:dyDescent="0.2">
      <c r="A838" s="11" t="str">
        <f t="shared" si="78"/>
        <v>1420102 - Region Sjælland4 år</v>
      </c>
      <c r="B838" s="12" t="str">
        <f t="shared" si="81"/>
        <v>142010</v>
      </c>
      <c r="C838" s="14">
        <f t="shared" si="79"/>
        <v>0</v>
      </c>
      <c r="D838" s="14">
        <f t="shared" si="80"/>
        <v>0</v>
      </c>
      <c r="E838" s="19" t="str">
        <f t="shared" si="82"/>
        <v>142010 - Ledelse af hovedaktiviteten inden for detailhandel</v>
      </c>
      <c r="F838" s="19" t="str">
        <f t="shared" si="83"/>
        <v>4 år</v>
      </c>
      <c r="G838" s="40" t="s">
        <v>516</v>
      </c>
      <c r="H838" s="41" t="s">
        <v>53</v>
      </c>
      <c r="I838" s="42" t="s">
        <v>20</v>
      </c>
      <c r="J838" s="43" t="s">
        <v>24</v>
      </c>
      <c r="K838" s="44">
        <v>24</v>
      </c>
      <c r="L838" s="45">
        <v>32156.128556167336</v>
      </c>
      <c r="M838" s="46">
        <v>32948.377179397932</v>
      </c>
      <c r="N838" s="45"/>
      <c r="O838" s="46"/>
    </row>
    <row r="839" spans="1:15" x14ac:dyDescent="0.2">
      <c r="A839" s="11" t="str">
        <f t="shared" si="78"/>
        <v>1420102 - Region Sjælland5-9 år</v>
      </c>
      <c r="B839" s="12" t="str">
        <f t="shared" si="81"/>
        <v>142010</v>
      </c>
      <c r="C839" s="14">
        <f t="shared" si="79"/>
        <v>0</v>
      </c>
      <c r="D839" s="14">
        <f t="shared" si="80"/>
        <v>0</v>
      </c>
      <c r="E839" s="19" t="str">
        <f t="shared" si="82"/>
        <v>142010 - Ledelse af hovedaktiviteten inden for detailhandel</v>
      </c>
      <c r="F839" s="19" t="str">
        <f t="shared" si="83"/>
        <v>5-9 år</v>
      </c>
      <c r="G839" s="40" t="s">
        <v>516</v>
      </c>
      <c r="H839" s="41" t="s">
        <v>53</v>
      </c>
      <c r="I839" s="42" t="s">
        <v>20</v>
      </c>
      <c r="J839" s="43" t="s">
        <v>15</v>
      </c>
      <c r="K839" s="44">
        <v>187</v>
      </c>
      <c r="L839" s="45">
        <v>34960.372227675798</v>
      </c>
      <c r="M839" s="46">
        <v>35818.183615941532</v>
      </c>
      <c r="N839" s="45"/>
      <c r="O839" s="46"/>
    </row>
    <row r="840" spans="1:15" x14ac:dyDescent="0.2">
      <c r="A840" s="11" t="str">
        <f t="shared" si="78"/>
        <v>1420102 - Region Sjælland0-4 år</v>
      </c>
      <c r="B840" s="12" t="str">
        <f t="shared" si="81"/>
        <v>142010</v>
      </c>
      <c r="C840" s="14">
        <f t="shared" si="79"/>
        <v>0</v>
      </c>
      <c r="D840" s="14">
        <f t="shared" si="80"/>
        <v>0</v>
      </c>
      <c r="E840" s="19" t="str">
        <f t="shared" si="82"/>
        <v>142010 - Ledelse af hovedaktiviteten inden for detailhandel</v>
      </c>
      <c r="F840" s="19" t="str">
        <f t="shared" si="83"/>
        <v>0-4 år</v>
      </c>
      <c r="G840" s="40" t="s">
        <v>516</v>
      </c>
      <c r="H840" s="41" t="s">
        <v>53</v>
      </c>
      <c r="I840" s="42" t="s">
        <v>20</v>
      </c>
      <c r="J840" s="43" t="s">
        <v>16</v>
      </c>
      <c r="K840" s="44">
        <v>150</v>
      </c>
      <c r="L840" s="45">
        <v>30340.719339008312</v>
      </c>
      <c r="M840" s="46">
        <v>31088.240704404303</v>
      </c>
      <c r="N840" s="45"/>
      <c r="O840" s="46"/>
    </row>
    <row r="841" spans="1:15" x14ac:dyDescent="0.2">
      <c r="A841" s="11" t="str">
        <f t="shared" si="78"/>
        <v>1420102 - Region Sjælland10-14 år</v>
      </c>
      <c r="B841" s="12" t="str">
        <f t="shared" si="81"/>
        <v>142010</v>
      </c>
      <c r="C841" s="14">
        <f t="shared" si="79"/>
        <v>0</v>
      </c>
      <c r="D841" s="14">
        <f t="shared" si="80"/>
        <v>0</v>
      </c>
      <c r="E841" s="19" t="str">
        <f t="shared" si="82"/>
        <v>142010 - Ledelse af hovedaktiviteten inden for detailhandel</v>
      </c>
      <c r="F841" s="19" t="str">
        <f t="shared" si="83"/>
        <v>10-14 år</v>
      </c>
      <c r="G841" s="40" t="s">
        <v>516</v>
      </c>
      <c r="H841" s="41" t="s">
        <v>53</v>
      </c>
      <c r="I841" s="42" t="s">
        <v>20</v>
      </c>
      <c r="J841" s="43" t="s">
        <v>17</v>
      </c>
      <c r="K841" s="44">
        <v>125</v>
      </c>
      <c r="L841" s="45">
        <v>39342.60652062489</v>
      </c>
      <c r="M841" s="46">
        <v>40307.943379673925</v>
      </c>
      <c r="N841" s="45"/>
      <c r="O841" s="46"/>
    </row>
    <row r="842" spans="1:15" x14ac:dyDescent="0.2">
      <c r="A842" s="11" t="str">
        <f t="shared" si="78"/>
        <v>1420102 - Region Sjælland15-20 år</v>
      </c>
      <c r="B842" s="12" t="str">
        <f t="shared" si="81"/>
        <v>142010</v>
      </c>
      <c r="C842" s="14">
        <f t="shared" si="79"/>
        <v>0</v>
      </c>
      <c r="D842" s="14">
        <f t="shared" si="80"/>
        <v>0</v>
      </c>
      <c r="E842" s="19" t="str">
        <f t="shared" si="82"/>
        <v>142010 - Ledelse af hovedaktiviteten inden for detailhandel</v>
      </c>
      <c r="F842" s="19" t="str">
        <f t="shared" si="83"/>
        <v>15-20 år</v>
      </c>
      <c r="G842" s="40" t="s">
        <v>516</v>
      </c>
      <c r="H842" s="41" t="s">
        <v>53</v>
      </c>
      <c r="I842" s="42" t="s">
        <v>20</v>
      </c>
      <c r="J842" s="43" t="s">
        <v>18</v>
      </c>
      <c r="K842" s="44">
        <v>115</v>
      </c>
      <c r="L842" s="45">
        <v>37789.0347239521</v>
      </c>
      <c r="M842" s="46">
        <v>38720.06442427721</v>
      </c>
      <c r="N842" s="45"/>
      <c r="O842" s="46"/>
    </row>
    <row r="843" spans="1:15" x14ac:dyDescent="0.2">
      <c r="A843" s="11" t="str">
        <f t="shared" si="78"/>
        <v>1420102 - Region Sjælland20-24 år</v>
      </c>
      <c r="B843" s="12" t="str">
        <f t="shared" si="81"/>
        <v>142010</v>
      </c>
      <c r="C843" s="14">
        <f t="shared" si="79"/>
        <v>0</v>
      </c>
      <c r="D843" s="14">
        <f t="shared" si="80"/>
        <v>0</v>
      </c>
      <c r="E843" s="19" t="str">
        <f t="shared" si="82"/>
        <v>142010 - Ledelse af hovedaktiviteten inden for detailhandel</v>
      </c>
      <c r="F843" s="19" t="str">
        <f t="shared" si="83"/>
        <v>20-24 år</v>
      </c>
      <c r="G843" s="40" t="s">
        <v>516</v>
      </c>
      <c r="H843" s="41" t="s">
        <v>53</v>
      </c>
      <c r="I843" s="42" t="s">
        <v>20</v>
      </c>
      <c r="J843" s="43" t="s">
        <v>19</v>
      </c>
      <c r="K843" s="44">
        <v>115</v>
      </c>
      <c r="L843" s="45">
        <v>40545.603916364744</v>
      </c>
      <c r="M843" s="46">
        <v>41544.548762125167</v>
      </c>
      <c r="N843" s="45"/>
      <c r="O843" s="46"/>
    </row>
    <row r="844" spans="1:15" x14ac:dyDescent="0.2">
      <c r="A844" s="11" t="str">
        <f t="shared" si="78"/>
        <v>1420102 - Region Sjælland25 år og derover</v>
      </c>
      <c r="B844" s="12" t="str">
        <f t="shared" si="81"/>
        <v>142010</v>
      </c>
      <c r="C844" s="14">
        <f t="shared" si="79"/>
        <v>0</v>
      </c>
      <c r="D844" s="14">
        <f t="shared" si="80"/>
        <v>0</v>
      </c>
      <c r="E844" s="19" t="str">
        <f t="shared" si="82"/>
        <v>142010 - Ledelse af hovedaktiviteten inden for detailhandel</v>
      </c>
      <c r="F844" s="19" t="str">
        <f t="shared" si="83"/>
        <v>25 år og derover</v>
      </c>
      <c r="G844" s="40" t="s">
        <v>516</v>
      </c>
      <c r="H844" s="41" t="s">
        <v>53</v>
      </c>
      <c r="I844" s="42" t="s">
        <v>20</v>
      </c>
      <c r="J844" s="43" t="s">
        <v>9</v>
      </c>
      <c r="K844" s="44">
        <v>204</v>
      </c>
      <c r="L844" s="45">
        <v>39687.900127760797</v>
      </c>
      <c r="M844" s="46">
        <v>40661.709344786104</v>
      </c>
      <c r="N844" s="45"/>
      <c r="O844" s="46"/>
    </row>
    <row r="845" spans="1:15" x14ac:dyDescent="0.2">
      <c r="A845" s="11" t="str">
        <f t="shared" si="78"/>
        <v>1420102 - Region SjællandAlle uanset erf.</v>
      </c>
      <c r="B845" s="12" t="str">
        <f t="shared" si="81"/>
        <v>142010</v>
      </c>
      <c r="C845" s="14">
        <f t="shared" si="79"/>
        <v>0</v>
      </c>
      <c r="D845" s="14">
        <f t="shared" si="80"/>
        <v>0</v>
      </c>
      <c r="E845" s="19" t="str">
        <f t="shared" si="82"/>
        <v>142010 - Ledelse af hovedaktiviteten inden for detailhandel</v>
      </c>
      <c r="F845" s="19" t="str">
        <f t="shared" si="83"/>
        <v>Alle uanset erf.</v>
      </c>
      <c r="G845" s="40" t="s">
        <v>516</v>
      </c>
      <c r="H845" s="41" t="s">
        <v>53</v>
      </c>
      <c r="I845" s="42" t="s">
        <v>20</v>
      </c>
      <c r="J845" s="43" t="s">
        <v>10</v>
      </c>
      <c r="K845" s="44">
        <v>896</v>
      </c>
      <c r="L845" s="45">
        <v>36080.058669993785</v>
      </c>
      <c r="M845" s="46">
        <v>36875.117952280263</v>
      </c>
      <c r="N845" s="45"/>
      <c r="O845" s="46"/>
    </row>
    <row r="846" spans="1:15" x14ac:dyDescent="0.2">
      <c r="A846" s="11" t="str">
        <f t="shared" si="78"/>
        <v>1420103 - Region SyddanmarkUnder 1 år</v>
      </c>
      <c r="B846" s="12" t="str">
        <f t="shared" si="81"/>
        <v>142010</v>
      </c>
      <c r="C846" s="14">
        <f t="shared" si="79"/>
        <v>0</v>
      </c>
      <c r="D846" s="14">
        <f t="shared" si="80"/>
        <v>0</v>
      </c>
      <c r="E846" s="19" t="str">
        <f t="shared" si="82"/>
        <v>142010 - Ledelse af hovedaktiviteten inden for detailhandel</v>
      </c>
      <c r="F846" s="19" t="str">
        <f t="shared" si="83"/>
        <v>Under 1 år</v>
      </c>
      <c r="G846" s="40" t="s">
        <v>516</v>
      </c>
      <c r="H846" s="41" t="s">
        <v>53</v>
      </c>
      <c r="I846" s="42" t="s">
        <v>544</v>
      </c>
      <c r="J846" s="43" t="s">
        <v>13</v>
      </c>
      <c r="K846" s="44">
        <v>37</v>
      </c>
      <c r="L846" s="45">
        <v>29938.86780759893</v>
      </c>
      <c r="M846" s="46">
        <v>30676.488530821964</v>
      </c>
      <c r="N846" s="45"/>
      <c r="O846" s="46"/>
    </row>
    <row r="847" spans="1:15" x14ac:dyDescent="0.2">
      <c r="A847" s="11" t="str">
        <f t="shared" si="78"/>
        <v>1420103 - Region Syddanmark1 år</v>
      </c>
      <c r="B847" s="12" t="str">
        <f t="shared" si="81"/>
        <v>142010</v>
      </c>
      <c r="C847" s="14">
        <f t="shared" si="79"/>
        <v>0</v>
      </c>
      <c r="D847" s="14">
        <f t="shared" si="80"/>
        <v>0</v>
      </c>
      <c r="E847" s="19" t="str">
        <f t="shared" si="82"/>
        <v>142010 - Ledelse af hovedaktiviteten inden for detailhandel</v>
      </c>
      <c r="F847" s="19" t="str">
        <f t="shared" si="83"/>
        <v>1 år</v>
      </c>
      <c r="G847" s="40" t="s">
        <v>516</v>
      </c>
      <c r="H847" s="41" t="s">
        <v>53</v>
      </c>
      <c r="I847" s="42" t="s">
        <v>544</v>
      </c>
      <c r="J847" s="43" t="s">
        <v>22</v>
      </c>
      <c r="K847" s="44">
        <v>65</v>
      </c>
      <c r="L847" s="45">
        <v>30526.713832392987</v>
      </c>
      <c r="M847" s="46">
        <v>31278.817648722244</v>
      </c>
      <c r="N847" s="45"/>
      <c r="O847" s="46"/>
    </row>
    <row r="848" spans="1:15" x14ac:dyDescent="0.2">
      <c r="A848" s="11" t="str">
        <f t="shared" si="78"/>
        <v>1420103 - Region Syddanmark2 år</v>
      </c>
      <c r="B848" s="12" t="str">
        <f t="shared" si="81"/>
        <v>142010</v>
      </c>
      <c r="C848" s="14">
        <f t="shared" si="79"/>
        <v>0</v>
      </c>
      <c r="D848" s="14">
        <f t="shared" si="80"/>
        <v>0</v>
      </c>
      <c r="E848" s="19" t="str">
        <f t="shared" si="82"/>
        <v>142010 - Ledelse af hovedaktiviteten inden for detailhandel</v>
      </c>
      <c r="F848" s="19" t="str">
        <f t="shared" si="83"/>
        <v>2 år</v>
      </c>
      <c r="G848" s="40" t="s">
        <v>516</v>
      </c>
      <c r="H848" s="41" t="s">
        <v>53</v>
      </c>
      <c r="I848" s="42" t="s">
        <v>544</v>
      </c>
      <c r="J848" s="43" t="s">
        <v>23</v>
      </c>
      <c r="K848" s="44">
        <v>41</v>
      </c>
      <c r="L848" s="45">
        <v>30793.921972837834</v>
      </c>
      <c r="M848" s="46">
        <v>31552.609146395986</v>
      </c>
      <c r="N848" s="45"/>
      <c r="O848" s="46"/>
    </row>
    <row r="849" spans="1:15" x14ac:dyDescent="0.2">
      <c r="A849" s="11" t="str">
        <f t="shared" si="78"/>
        <v>1420103 - Region Syddanmark3 år</v>
      </c>
      <c r="B849" s="12" t="str">
        <f t="shared" si="81"/>
        <v>142010</v>
      </c>
      <c r="C849" s="14">
        <f t="shared" si="79"/>
        <v>0</v>
      </c>
      <c r="D849" s="14">
        <f t="shared" si="80"/>
        <v>0</v>
      </c>
      <c r="E849" s="19" t="str">
        <f t="shared" si="82"/>
        <v>142010 - Ledelse af hovedaktiviteten inden for detailhandel</v>
      </c>
      <c r="F849" s="19" t="str">
        <f t="shared" si="83"/>
        <v>3 år</v>
      </c>
      <c r="G849" s="40" t="s">
        <v>516</v>
      </c>
      <c r="H849" s="41" t="s">
        <v>53</v>
      </c>
      <c r="I849" s="42" t="s">
        <v>544</v>
      </c>
      <c r="J849" s="43" t="s">
        <v>14</v>
      </c>
      <c r="K849" s="44">
        <v>59</v>
      </c>
      <c r="L849" s="45">
        <v>31296.718572104521</v>
      </c>
      <c r="M849" s="46">
        <v>32067.793428242006</v>
      </c>
      <c r="N849" s="45"/>
      <c r="O849" s="46"/>
    </row>
    <row r="850" spans="1:15" x14ac:dyDescent="0.2">
      <c r="A850" s="11" t="str">
        <f t="shared" si="78"/>
        <v>1420103 - Region Syddanmark4 år</v>
      </c>
      <c r="B850" s="12" t="str">
        <f t="shared" si="81"/>
        <v>142010</v>
      </c>
      <c r="C850" s="14">
        <f t="shared" si="79"/>
        <v>0</v>
      </c>
      <c r="D850" s="14">
        <f t="shared" si="80"/>
        <v>0</v>
      </c>
      <c r="E850" s="19" t="str">
        <f t="shared" si="82"/>
        <v>142010 - Ledelse af hovedaktiviteten inden for detailhandel</v>
      </c>
      <c r="F850" s="19" t="str">
        <f t="shared" si="83"/>
        <v>4 år</v>
      </c>
      <c r="G850" s="40" t="s">
        <v>516</v>
      </c>
      <c r="H850" s="41" t="s">
        <v>53</v>
      </c>
      <c r="I850" s="42" t="s">
        <v>544</v>
      </c>
      <c r="J850" s="43" t="s">
        <v>24</v>
      </c>
      <c r="K850" s="44">
        <v>64</v>
      </c>
      <c r="L850" s="45">
        <v>34178.385322740185</v>
      </c>
      <c r="M850" s="46">
        <v>35020.457423207401</v>
      </c>
      <c r="N850" s="45"/>
      <c r="O850" s="46"/>
    </row>
    <row r="851" spans="1:15" x14ac:dyDescent="0.2">
      <c r="A851" s="11" t="str">
        <f t="shared" si="78"/>
        <v>1420103 - Region Syddanmark5-9 år</v>
      </c>
      <c r="B851" s="12" t="str">
        <f t="shared" si="81"/>
        <v>142010</v>
      </c>
      <c r="C851" s="14">
        <f t="shared" si="79"/>
        <v>0</v>
      </c>
      <c r="D851" s="14">
        <f t="shared" si="80"/>
        <v>0</v>
      </c>
      <c r="E851" s="19" t="str">
        <f t="shared" si="82"/>
        <v>142010 - Ledelse af hovedaktiviteten inden for detailhandel</v>
      </c>
      <c r="F851" s="19" t="str">
        <f t="shared" si="83"/>
        <v>5-9 år</v>
      </c>
      <c r="G851" s="40" t="s">
        <v>516</v>
      </c>
      <c r="H851" s="41" t="s">
        <v>53</v>
      </c>
      <c r="I851" s="42" t="s">
        <v>544</v>
      </c>
      <c r="J851" s="43" t="s">
        <v>15</v>
      </c>
      <c r="K851" s="44">
        <v>212</v>
      </c>
      <c r="L851" s="45">
        <v>34058.039868915279</v>
      </c>
      <c r="M851" s="46">
        <v>34893.7110188476</v>
      </c>
      <c r="N851" s="45"/>
      <c r="O851" s="46"/>
    </row>
    <row r="852" spans="1:15" x14ac:dyDescent="0.2">
      <c r="A852" s="11" t="str">
        <f t="shared" si="78"/>
        <v>1420103 - Region Syddanmark0-4 år</v>
      </c>
      <c r="B852" s="12" t="str">
        <f t="shared" si="81"/>
        <v>142010</v>
      </c>
      <c r="C852" s="14">
        <f t="shared" si="79"/>
        <v>0</v>
      </c>
      <c r="D852" s="14">
        <f t="shared" si="80"/>
        <v>0</v>
      </c>
      <c r="E852" s="19" t="str">
        <f t="shared" si="82"/>
        <v>142010 - Ledelse af hovedaktiviteten inden for detailhandel</v>
      </c>
      <c r="F852" s="19" t="str">
        <f t="shared" si="83"/>
        <v>0-4 år</v>
      </c>
      <c r="G852" s="40" t="s">
        <v>516</v>
      </c>
      <c r="H852" s="41" t="s">
        <v>53</v>
      </c>
      <c r="I852" s="42" t="s">
        <v>544</v>
      </c>
      <c r="J852" s="43" t="s">
        <v>16</v>
      </c>
      <c r="K852" s="44">
        <v>266</v>
      </c>
      <c r="L852" s="45">
        <v>31348.487113681593</v>
      </c>
      <c r="M852" s="46">
        <v>32117.67484074274</v>
      </c>
      <c r="N852" s="45"/>
      <c r="O852" s="46"/>
    </row>
    <row r="853" spans="1:15" x14ac:dyDescent="0.2">
      <c r="A853" s="11" t="str">
        <f t="shared" si="78"/>
        <v>1420103 - Region Syddanmark10-14 år</v>
      </c>
      <c r="B853" s="12" t="str">
        <f t="shared" si="81"/>
        <v>142010</v>
      </c>
      <c r="C853" s="14">
        <f t="shared" si="79"/>
        <v>0</v>
      </c>
      <c r="D853" s="14">
        <f t="shared" si="80"/>
        <v>0</v>
      </c>
      <c r="E853" s="19" t="str">
        <f t="shared" si="82"/>
        <v>142010 - Ledelse af hovedaktiviteten inden for detailhandel</v>
      </c>
      <c r="F853" s="19" t="str">
        <f t="shared" si="83"/>
        <v>10-14 år</v>
      </c>
      <c r="G853" s="40" t="s">
        <v>516</v>
      </c>
      <c r="H853" s="41" t="s">
        <v>53</v>
      </c>
      <c r="I853" s="42" t="s">
        <v>544</v>
      </c>
      <c r="J853" s="43" t="s">
        <v>17</v>
      </c>
      <c r="K853" s="44">
        <v>167</v>
      </c>
      <c r="L853" s="45">
        <v>40383.714901396022</v>
      </c>
      <c r="M853" s="46">
        <v>41378.671196451374</v>
      </c>
      <c r="N853" s="45"/>
      <c r="O853" s="46"/>
    </row>
    <row r="854" spans="1:15" x14ac:dyDescent="0.2">
      <c r="A854" s="11" t="str">
        <f t="shared" si="78"/>
        <v>1420103 - Region Syddanmark15-20 år</v>
      </c>
      <c r="B854" s="12" t="str">
        <f t="shared" si="81"/>
        <v>142010</v>
      </c>
      <c r="C854" s="14">
        <f t="shared" si="79"/>
        <v>0</v>
      </c>
      <c r="D854" s="14">
        <f t="shared" si="80"/>
        <v>0</v>
      </c>
      <c r="E854" s="19" t="str">
        <f t="shared" si="82"/>
        <v>142010 - Ledelse af hovedaktiviteten inden for detailhandel</v>
      </c>
      <c r="F854" s="19" t="str">
        <f t="shared" si="83"/>
        <v>15-20 år</v>
      </c>
      <c r="G854" s="40" t="s">
        <v>516</v>
      </c>
      <c r="H854" s="41" t="s">
        <v>53</v>
      </c>
      <c r="I854" s="42" t="s">
        <v>544</v>
      </c>
      <c r="J854" s="43" t="s">
        <v>18</v>
      </c>
      <c r="K854" s="44">
        <v>150</v>
      </c>
      <c r="L854" s="45">
        <v>37297.177725642054</v>
      </c>
      <c r="M854" s="46">
        <v>38216.089268488824</v>
      </c>
      <c r="N854" s="45"/>
      <c r="O854" s="46"/>
    </row>
    <row r="855" spans="1:15" x14ac:dyDescent="0.2">
      <c r="A855" s="11" t="str">
        <f t="shared" si="78"/>
        <v>1420103 - Region Syddanmark20-24 år</v>
      </c>
      <c r="B855" s="12" t="str">
        <f t="shared" si="81"/>
        <v>142010</v>
      </c>
      <c r="C855" s="14">
        <f t="shared" si="79"/>
        <v>0</v>
      </c>
      <c r="D855" s="14">
        <f t="shared" si="80"/>
        <v>0</v>
      </c>
      <c r="E855" s="19" t="str">
        <f t="shared" si="82"/>
        <v>142010 - Ledelse af hovedaktiviteten inden for detailhandel</v>
      </c>
      <c r="F855" s="19" t="str">
        <f t="shared" si="83"/>
        <v>20-24 år</v>
      </c>
      <c r="G855" s="40" t="s">
        <v>516</v>
      </c>
      <c r="H855" s="41" t="s">
        <v>53</v>
      </c>
      <c r="I855" s="42" t="s">
        <v>544</v>
      </c>
      <c r="J855" s="43" t="s">
        <v>19</v>
      </c>
      <c r="K855" s="44">
        <v>159</v>
      </c>
      <c r="L855" s="45">
        <v>39861.955277118075</v>
      </c>
      <c r="M855" s="46">
        <v>40844.056686882446</v>
      </c>
      <c r="N855" s="45"/>
      <c r="O855" s="46"/>
    </row>
    <row r="856" spans="1:15" x14ac:dyDescent="0.2">
      <c r="A856" s="11" t="str">
        <f t="shared" si="78"/>
        <v>1420103 - Region Syddanmark25 år og derover</v>
      </c>
      <c r="B856" s="12" t="str">
        <f t="shared" si="81"/>
        <v>142010</v>
      </c>
      <c r="C856" s="14">
        <f t="shared" si="79"/>
        <v>0</v>
      </c>
      <c r="D856" s="14">
        <f t="shared" si="80"/>
        <v>0</v>
      </c>
      <c r="E856" s="19" t="str">
        <f t="shared" si="82"/>
        <v>142010 - Ledelse af hovedaktiviteten inden for detailhandel</v>
      </c>
      <c r="F856" s="19" t="str">
        <f t="shared" si="83"/>
        <v>25 år og derover</v>
      </c>
      <c r="G856" s="40" t="s">
        <v>516</v>
      </c>
      <c r="H856" s="41" t="s">
        <v>53</v>
      </c>
      <c r="I856" s="42" t="s">
        <v>544</v>
      </c>
      <c r="J856" s="43" t="s">
        <v>9</v>
      </c>
      <c r="K856" s="44">
        <v>301</v>
      </c>
      <c r="L856" s="45">
        <v>38644.877846377989</v>
      </c>
      <c r="M856" s="46">
        <v>39484.465601955315</v>
      </c>
      <c r="N856" s="45"/>
      <c r="O856" s="46"/>
    </row>
    <row r="857" spans="1:15" x14ac:dyDescent="0.2">
      <c r="A857" s="11" t="str">
        <f t="shared" si="78"/>
        <v>1420103 - Region SyddanmarkAlle uanset erf.</v>
      </c>
      <c r="B857" s="12" t="str">
        <f t="shared" si="81"/>
        <v>142010</v>
      </c>
      <c r="C857" s="14">
        <f t="shared" si="79"/>
        <v>0</v>
      </c>
      <c r="D857" s="14">
        <f t="shared" si="80"/>
        <v>0</v>
      </c>
      <c r="E857" s="19" t="str">
        <f t="shared" si="82"/>
        <v>142010 - Ledelse af hovedaktiviteten inden for detailhandel</v>
      </c>
      <c r="F857" s="19" t="str">
        <f t="shared" si="83"/>
        <v>Alle uanset erf.</v>
      </c>
      <c r="G857" s="40" t="s">
        <v>516</v>
      </c>
      <c r="H857" s="41" t="s">
        <v>53</v>
      </c>
      <c r="I857" s="42" t="s">
        <v>544</v>
      </c>
      <c r="J857" s="43" t="s">
        <v>10</v>
      </c>
      <c r="K857" s="44">
        <v>1255</v>
      </c>
      <c r="L857" s="45">
        <v>36533.249421192988</v>
      </c>
      <c r="M857" s="46">
        <v>37433.339632784358</v>
      </c>
      <c r="N857" s="45"/>
      <c r="O857" s="46"/>
    </row>
    <row r="858" spans="1:15" x14ac:dyDescent="0.2">
      <c r="A858" s="11" t="str">
        <f t="shared" si="78"/>
        <v>1420104 - Region MidtjyllandUnder 1 år</v>
      </c>
      <c r="B858" s="12" t="str">
        <f t="shared" si="81"/>
        <v>142010</v>
      </c>
      <c r="C858" s="14">
        <f t="shared" si="79"/>
        <v>0</v>
      </c>
      <c r="D858" s="14">
        <f t="shared" si="80"/>
        <v>0</v>
      </c>
      <c r="E858" s="19" t="str">
        <f t="shared" si="82"/>
        <v>142010 - Ledelse af hovedaktiviteten inden for detailhandel</v>
      </c>
      <c r="F858" s="19" t="str">
        <f t="shared" si="83"/>
        <v>Under 1 år</v>
      </c>
      <c r="G858" s="40" t="s">
        <v>516</v>
      </c>
      <c r="H858" s="41" t="s">
        <v>53</v>
      </c>
      <c r="I858" s="42" t="s">
        <v>517</v>
      </c>
      <c r="J858" s="43" t="s">
        <v>13</v>
      </c>
      <c r="K858" s="44">
        <v>28</v>
      </c>
      <c r="L858" s="45">
        <v>28880.805265099978</v>
      </c>
      <c r="M858" s="46">
        <v>29592.357906429308</v>
      </c>
      <c r="N858" s="45"/>
      <c r="O858" s="46"/>
    </row>
    <row r="859" spans="1:15" x14ac:dyDescent="0.2">
      <c r="A859" s="11" t="str">
        <f t="shared" si="78"/>
        <v>1420104 - Region Midtjylland1 år</v>
      </c>
      <c r="B859" s="12" t="str">
        <f t="shared" si="81"/>
        <v>142010</v>
      </c>
      <c r="C859" s="14">
        <f t="shared" si="79"/>
        <v>0</v>
      </c>
      <c r="D859" s="14">
        <f t="shared" si="80"/>
        <v>0</v>
      </c>
      <c r="E859" s="19" t="str">
        <f t="shared" si="82"/>
        <v>142010 - Ledelse af hovedaktiviteten inden for detailhandel</v>
      </c>
      <c r="F859" s="19" t="str">
        <f t="shared" si="83"/>
        <v>1 år</v>
      </c>
      <c r="G859" s="40" t="s">
        <v>516</v>
      </c>
      <c r="H859" s="41" t="s">
        <v>53</v>
      </c>
      <c r="I859" s="42" t="s">
        <v>517</v>
      </c>
      <c r="J859" s="43" t="s">
        <v>22</v>
      </c>
      <c r="K859" s="44">
        <v>53</v>
      </c>
      <c r="L859" s="45">
        <v>31079.829459202792</v>
      </c>
      <c r="M859" s="46">
        <v>31845.560696291424</v>
      </c>
      <c r="N859" s="45"/>
      <c r="O859" s="46"/>
    </row>
    <row r="860" spans="1:15" x14ac:dyDescent="0.2">
      <c r="A860" s="11" t="str">
        <f t="shared" si="78"/>
        <v>1420104 - Region Midtjylland2 år</v>
      </c>
      <c r="B860" s="12" t="str">
        <f t="shared" si="81"/>
        <v>142010</v>
      </c>
      <c r="C860" s="14">
        <f t="shared" si="79"/>
        <v>0</v>
      </c>
      <c r="D860" s="14">
        <f t="shared" si="80"/>
        <v>0</v>
      </c>
      <c r="E860" s="19" t="str">
        <f t="shared" si="82"/>
        <v>142010 - Ledelse af hovedaktiviteten inden for detailhandel</v>
      </c>
      <c r="F860" s="19" t="str">
        <f t="shared" si="83"/>
        <v>2 år</v>
      </c>
      <c r="G860" s="40" t="s">
        <v>516</v>
      </c>
      <c r="H860" s="41" t="s">
        <v>53</v>
      </c>
      <c r="I860" s="42" t="s">
        <v>517</v>
      </c>
      <c r="J860" s="43" t="s">
        <v>23</v>
      </c>
      <c r="K860" s="44">
        <v>56</v>
      </c>
      <c r="L860" s="45">
        <v>30052.349898380064</v>
      </c>
      <c r="M860" s="46">
        <v>30792.766543693833</v>
      </c>
      <c r="N860" s="45"/>
      <c r="O860" s="46"/>
    </row>
    <row r="861" spans="1:15" x14ac:dyDescent="0.2">
      <c r="A861" s="11" t="str">
        <f t="shared" si="78"/>
        <v>1420104 - Region Midtjylland3 år</v>
      </c>
      <c r="B861" s="12" t="str">
        <f t="shared" si="81"/>
        <v>142010</v>
      </c>
      <c r="C861" s="14">
        <f t="shared" si="79"/>
        <v>0</v>
      </c>
      <c r="D861" s="14">
        <f t="shared" si="80"/>
        <v>0</v>
      </c>
      <c r="E861" s="19" t="str">
        <f t="shared" si="82"/>
        <v>142010 - Ledelse af hovedaktiviteten inden for detailhandel</v>
      </c>
      <c r="F861" s="19" t="str">
        <f t="shared" si="83"/>
        <v>3 år</v>
      </c>
      <c r="G861" s="40" t="s">
        <v>516</v>
      </c>
      <c r="H861" s="41" t="s">
        <v>53</v>
      </c>
      <c r="I861" s="42" t="s">
        <v>517</v>
      </c>
      <c r="J861" s="43" t="s">
        <v>14</v>
      </c>
      <c r="K861" s="44">
        <v>58</v>
      </c>
      <c r="L861" s="45">
        <v>31529.476942290064</v>
      </c>
      <c r="M861" s="46">
        <v>32306.286397292672</v>
      </c>
      <c r="N861" s="45"/>
      <c r="O861" s="46"/>
    </row>
    <row r="862" spans="1:15" x14ac:dyDescent="0.2">
      <c r="A862" s="11" t="str">
        <f t="shared" si="78"/>
        <v>1420104 - Region Midtjylland4 år</v>
      </c>
      <c r="B862" s="12" t="str">
        <f t="shared" si="81"/>
        <v>142010</v>
      </c>
      <c r="C862" s="14">
        <f t="shared" si="79"/>
        <v>0</v>
      </c>
      <c r="D862" s="14">
        <f t="shared" si="80"/>
        <v>0</v>
      </c>
      <c r="E862" s="19" t="str">
        <f t="shared" si="82"/>
        <v>142010 - Ledelse af hovedaktiviteten inden for detailhandel</v>
      </c>
      <c r="F862" s="19" t="str">
        <f t="shared" si="83"/>
        <v>4 år</v>
      </c>
      <c r="G862" s="40" t="s">
        <v>516</v>
      </c>
      <c r="H862" s="41" t="s">
        <v>53</v>
      </c>
      <c r="I862" s="42" t="s">
        <v>517</v>
      </c>
      <c r="J862" s="43" t="s">
        <v>24</v>
      </c>
      <c r="K862" s="44">
        <v>53</v>
      </c>
      <c r="L862" s="45">
        <v>30926.17880335794</v>
      </c>
      <c r="M862" s="46">
        <v>31685.004487486716</v>
      </c>
      <c r="N862" s="45"/>
      <c r="O862" s="46"/>
    </row>
    <row r="863" spans="1:15" x14ac:dyDescent="0.2">
      <c r="A863" s="11" t="str">
        <f t="shared" si="78"/>
        <v>1420104 - Region Midtjylland5-9 år</v>
      </c>
      <c r="B863" s="12" t="str">
        <f t="shared" si="81"/>
        <v>142010</v>
      </c>
      <c r="C863" s="14">
        <f t="shared" si="79"/>
        <v>0</v>
      </c>
      <c r="D863" s="14">
        <f t="shared" si="80"/>
        <v>0</v>
      </c>
      <c r="E863" s="19" t="str">
        <f t="shared" si="82"/>
        <v>142010 - Ledelse af hovedaktiviteten inden for detailhandel</v>
      </c>
      <c r="F863" s="19" t="str">
        <f t="shared" si="83"/>
        <v>5-9 år</v>
      </c>
      <c r="G863" s="40" t="s">
        <v>516</v>
      </c>
      <c r="H863" s="41" t="s">
        <v>53</v>
      </c>
      <c r="I863" s="42" t="s">
        <v>517</v>
      </c>
      <c r="J863" s="43" t="s">
        <v>15</v>
      </c>
      <c r="K863" s="44">
        <v>249</v>
      </c>
      <c r="L863" s="45">
        <v>35384.897172363213</v>
      </c>
      <c r="M863" s="46">
        <v>36256.6947837888</v>
      </c>
      <c r="N863" s="45"/>
      <c r="O863" s="46"/>
    </row>
    <row r="864" spans="1:15" x14ac:dyDescent="0.2">
      <c r="A864" s="11" t="str">
        <f t="shared" si="78"/>
        <v>1420104 - Region Midtjylland0-4 år</v>
      </c>
      <c r="B864" s="12" t="str">
        <f t="shared" si="81"/>
        <v>142010</v>
      </c>
      <c r="C864" s="14">
        <f t="shared" si="79"/>
        <v>0</v>
      </c>
      <c r="D864" s="14">
        <f t="shared" si="80"/>
        <v>0</v>
      </c>
      <c r="E864" s="19" t="str">
        <f t="shared" si="82"/>
        <v>142010 - Ledelse af hovedaktiviteten inden for detailhandel</v>
      </c>
      <c r="F864" s="19" t="str">
        <f t="shared" si="83"/>
        <v>0-4 år</v>
      </c>
      <c r="G864" s="40" t="s">
        <v>516</v>
      </c>
      <c r="H864" s="41" t="s">
        <v>53</v>
      </c>
      <c r="I864" s="42" t="s">
        <v>517</v>
      </c>
      <c r="J864" s="43" t="s">
        <v>16</v>
      </c>
      <c r="K864" s="44">
        <v>248</v>
      </c>
      <c r="L864" s="45">
        <v>30812.160947324177</v>
      </c>
      <c r="M864" s="46">
        <v>31571.297484753999</v>
      </c>
      <c r="N864" s="45"/>
      <c r="O864" s="46"/>
    </row>
    <row r="865" spans="1:15" x14ac:dyDescent="0.2">
      <c r="A865" s="11" t="str">
        <f t="shared" si="78"/>
        <v>1420104 - Region Midtjylland10-14 år</v>
      </c>
      <c r="B865" s="12" t="str">
        <f t="shared" si="81"/>
        <v>142010</v>
      </c>
      <c r="C865" s="14">
        <f t="shared" si="79"/>
        <v>0</v>
      </c>
      <c r="D865" s="14">
        <f t="shared" si="80"/>
        <v>0</v>
      </c>
      <c r="E865" s="19" t="str">
        <f t="shared" si="82"/>
        <v>142010 - Ledelse af hovedaktiviteten inden for detailhandel</v>
      </c>
      <c r="F865" s="19" t="str">
        <f t="shared" si="83"/>
        <v>10-14 år</v>
      </c>
      <c r="G865" s="40" t="s">
        <v>516</v>
      </c>
      <c r="H865" s="41" t="s">
        <v>53</v>
      </c>
      <c r="I865" s="42" t="s">
        <v>517</v>
      </c>
      <c r="J865" s="43" t="s">
        <v>17</v>
      </c>
      <c r="K865" s="44">
        <v>198</v>
      </c>
      <c r="L865" s="45">
        <v>36242.577182549612</v>
      </c>
      <c r="M865" s="46">
        <v>37135.505938729017</v>
      </c>
      <c r="N865" s="45"/>
      <c r="O865" s="46"/>
    </row>
    <row r="866" spans="1:15" x14ac:dyDescent="0.2">
      <c r="A866" s="11" t="str">
        <f t="shared" si="78"/>
        <v>1420104 - Region Midtjylland15-20 år</v>
      </c>
      <c r="B866" s="12" t="str">
        <f t="shared" si="81"/>
        <v>142010</v>
      </c>
      <c r="C866" s="14">
        <f t="shared" si="79"/>
        <v>0</v>
      </c>
      <c r="D866" s="14">
        <f t="shared" si="80"/>
        <v>0</v>
      </c>
      <c r="E866" s="19" t="str">
        <f t="shared" si="82"/>
        <v>142010 - Ledelse af hovedaktiviteten inden for detailhandel</v>
      </c>
      <c r="F866" s="19" t="str">
        <f t="shared" si="83"/>
        <v>15-20 år</v>
      </c>
      <c r="G866" s="40" t="s">
        <v>516</v>
      </c>
      <c r="H866" s="41" t="s">
        <v>53</v>
      </c>
      <c r="I866" s="42" t="s">
        <v>517</v>
      </c>
      <c r="J866" s="43" t="s">
        <v>18</v>
      </c>
      <c r="K866" s="44">
        <v>148</v>
      </c>
      <c r="L866" s="45">
        <v>38029.931610247222</v>
      </c>
      <c r="M866" s="46">
        <v>38945.804069718237</v>
      </c>
      <c r="N866" s="45"/>
      <c r="O866" s="46"/>
    </row>
    <row r="867" spans="1:15" x14ac:dyDescent="0.2">
      <c r="A867" s="11" t="str">
        <f t="shared" si="78"/>
        <v>1420104 - Region Midtjylland20-24 år</v>
      </c>
      <c r="B867" s="12" t="str">
        <f t="shared" si="81"/>
        <v>142010</v>
      </c>
      <c r="C867" s="14">
        <f t="shared" si="79"/>
        <v>0</v>
      </c>
      <c r="D867" s="14">
        <f t="shared" si="80"/>
        <v>0</v>
      </c>
      <c r="E867" s="19" t="str">
        <f t="shared" si="82"/>
        <v>142010 - Ledelse af hovedaktiviteten inden for detailhandel</v>
      </c>
      <c r="F867" s="19" t="str">
        <f t="shared" si="83"/>
        <v>20-24 år</v>
      </c>
      <c r="G867" s="40" t="s">
        <v>516</v>
      </c>
      <c r="H867" s="41" t="s">
        <v>53</v>
      </c>
      <c r="I867" s="42" t="s">
        <v>517</v>
      </c>
      <c r="J867" s="43" t="s">
        <v>19</v>
      </c>
      <c r="K867" s="44">
        <v>170</v>
      </c>
      <c r="L867" s="45">
        <v>38990.385058850392</v>
      </c>
      <c r="M867" s="46">
        <v>39951.013102992867</v>
      </c>
      <c r="N867" s="45"/>
      <c r="O867" s="46"/>
    </row>
    <row r="868" spans="1:15" x14ac:dyDescent="0.2">
      <c r="A868" s="11" t="str">
        <f t="shared" si="78"/>
        <v>1420104 - Region Midtjylland25 år og derover</v>
      </c>
      <c r="B868" s="12" t="str">
        <f t="shared" si="81"/>
        <v>142010</v>
      </c>
      <c r="C868" s="14">
        <f t="shared" si="79"/>
        <v>0</v>
      </c>
      <c r="D868" s="14">
        <f t="shared" si="80"/>
        <v>0</v>
      </c>
      <c r="E868" s="19" t="str">
        <f t="shared" si="82"/>
        <v>142010 - Ledelse af hovedaktiviteten inden for detailhandel</v>
      </c>
      <c r="F868" s="19" t="str">
        <f t="shared" si="83"/>
        <v>25 år og derover</v>
      </c>
      <c r="G868" s="40" t="s">
        <v>516</v>
      </c>
      <c r="H868" s="41" t="s">
        <v>53</v>
      </c>
      <c r="I868" s="42" t="s">
        <v>517</v>
      </c>
      <c r="J868" s="43" t="s">
        <v>9</v>
      </c>
      <c r="K868" s="44">
        <v>320</v>
      </c>
      <c r="L868" s="45">
        <v>40018.904962840126</v>
      </c>
      <c r="M868" s="46">
        <v>40964.001163662761</v>
      </c>
      <c r="N868" s="45"/>
      <c r="O868" s="46"/>
    </row>
    <row r="869" spans="1:15" x14ac:dyDescent="0.2">
      <c r="A869" s="11" t="str">
        <f t="shared" si="78"/>
        <v>1420104 - Region MidtjyllandAlle uanset erf.</v>
      </c>
      <c r="B869" s="12" t="str">
        <f t="shared" si="81"/>
        <v>142010</v>
      </c>
      <c r="C869" s="14">
        <f t="shared" si="79"/>
        <v>0</v>
      </c>
      <c r="D869" s="14">
        <f t="shared" si="80"/>
        <v>0</v>
      </c>
      <c r="E869" s="19" t="str">
        <f t="shared" si="82"/>
        <v>142010 - Ledelse af hovedaktiviteten inden for detailhandel</v>
      </c>
      <c r="F869" s="19" t="str">
        <f t="shared" si="83"/>
        <v>Alle uanset erf.</v>
      </c>
      <c r="G869" s="40" t="s">
        <v>516</v>
      </c>
      <c r="H869" s="41" t="s">
        <v>53</v>
      </c>
      <c r="I869" s="42" t="s">
        <v>517</v>
      </c>
      <c r="J869" s="43" t="s">
        <v>10</v>
      </c>
      <c r="K869" s="44">
        <v>1333</v>
      </c>
      <c r="L869" s="45">
        <v>35964.53590286422</v>
      </c>
      <c r="M869" s="46">
        <v>36850.614399670907</v>
      </c>
      <c r="N869" s="45"/>
      <c r="O869" s="46"/>
    </row>
    <row r="870" spans="1:15" x14ac:dyDescent="0.2">
      <c r="A870" s="11" t="str">
        <f t="shared" si="78"/>
        <v>1420105 - Region Nordjylland1 år</v>
      </c>
      <c r="B870" s="12" t="str">
        <f t="shared" si="81"/>
        <v>142010</v>
      </c>
      <c r="C870" s="14">
        <f t="shared" si="79"/>
        <v>0</v>
      </c>
      <c r="D870" s="14">
        <f t="shared" si="80"/>
        <v>0</v>
      </c>
      <c r="E870" s="19" t="str">
        <f t="shared" si="82"/>
        <v>142010 - Ledelse af hovedaktiviteten inden for detailhandel</v>
      </c>
      <c r="F870" s="19" t="str">
        <f t="shared" si="83"/>
        <v>1 år</v>
      </c>
      <c r="G870" s="40" t="s">
        <v>516</v>
      </c>
      <c r="H870" s="41" t="s">
        <v>53</v>
      </c>
      <c r="I870" s="42" t="s">
        <v>21</v>
      </c>
      <c r="J870" s="43" t="s">
        <v>22</v>
      </c>
      <c r="K870" s="44">
        <v>13</v>
      </c>
      <c r="L870" s="45">
        <v>30028.542733313527</v>
      </c>
      <c r="M870" s="46">
        <v>30768.372828112857</v>
      </c>
      <c r="N870" s="45"/>
      <c r="O870" s="46"/>
    </row>
    <row r="871" spans="1:15" x14ac:dyDescent="0.2">
      <c r="A871" s="11" t="str">
        <f t="shared" si="78"/>
        <v>1420105 - Region Nordjylland2 år</v>
      </c>
      <c r="B871" s="12" t="str">
        <f t="shared" si="81"/>
        <v>142010</v>
      </c>
      <c r="C871" s="14">
        <f t="shared" si="79"/>
        <v>0</v>
      </c>
      <c r="D871" s="14">
        <f t="shared" si="80"/>
        <v>0</v>
      </c>
      <c r="E871" s="19" t="str">
        <f t="shared" si="82"/>
        <v>142010 - Ledelse af hovedaktiviteten inden for detailhandel</v>
      </c>
      <c r="F871" s="19" t="str">
        <f t="shared" si="83"/>
        <v>2 år</v>
      </c>
      <c r="G871" s="40" t="s">
        <v>516</v>
      </c>
      <c r="H871" s="41" t="s">
        <v>53</v>
      </c>
      <c r="I871" s="42" t="s">
        <v>21</v>
      </c>
      <c r="J871" s="43" t="s">
        <v>23</v>
      </c>
      <c r="K871" s="44">
        <v>20</v>
      </c>
      <c r="L871" s="45">
        <v>31058.905885103733</v>
      </c>
      <c r="M871" s="46">
        <v>31824.121616330267</v>
      </c>
      <c r="N871" s="45"/>
      <c r="O871" s="46"/>
    </row>
    <row r="872" spans="1:15" x14ac:dyDescent="0.2">
      <c r="A872" s="11" t="str">
        <f t="shared" si="78"/>
        <v>1420105 - Region Nordjylland3 år</v>
      </c>
      <c r="B872" s="12" t="str">
        <f t="shared" si="81"/>
        <v>142010</v>
      </c>
      <c r="C872" s="14">
        <f t="shared" si="79"/>
        <v>0</v>
      </c>
      <c r="D872" s="14">
        <f t="shared" si="80"/>
        <v>0</v>
      </c>
      <c r="E872" s="19" t="str">
        <f t="shared" si="82"/>
        <v>142010 - Ledelse af hovedaktiviteten inden for detailhandel</v>
      </c>
      <c r="F872" s="19" t="str">
        <f t="shared" si="83"/>
        <v>3 år</v>
      </c>
      <c r="G872" s="40" t="s">
        <v>516</v>
      </c>
      <c r="H872" s="41" t="s">
        <v>53</v>
      </c>
      <c r="I872" s="42" t="s">
        <v>21</v>
      </c>
      <c r="J872" s="43" t="s">
        <v>14</v>
      </c>
      <c r="K872" s="44">
        <v>23</v>
      </c>
      <c r="L872" s="45">
        <v>31694.974736556265</v>
      </c>
      <c r="M872" s="46">
        <v>32475.861653789005</v>
      </c>
      <c r="N872" s="45"/>
      <c r="O872" s="46"/>
    </row>
    <row r="873" spans="1:15" x14ac:dyDescent="0.2">
      <c r="A873" s="11" t="str">
        <f t="shared" si="78"/>
        <v>1420105 - Region Nordjylland4 år</v>
      </c>
      <c r="B873" s="12" t="str">
        <f t="shared" si="81"/>
        <v>142010</v>
      </c>
      <c r="C873" s="14">
        <f t="shared" si="79"/>
        <v>0</v>
      </c>
      <c r="D873" s="14">
        <f t="shared" si="80"/>
        <v>0</v>
      </c>
      <c r="E873" s="19" t="str">
        <f t="shared" si="82"/>
        <v>142010 - Ledelse af hovedaktiviteten inden for detailhandel</v>
      </c>
      <c r="F873" s="19" t="str">
        <f t="shared" si="83"/>
        <v>4 år</v>
      </c>
      <c r="G873" s="40" t="s">
        <v>516</v>
      </c>
      <c r="H873" s="41" t="s">
        <v>53</v>
      </c>
      <c r="I873" s="42" t="s">
        <v>21</v>
      </c>
      <c r="J873" s="43" t="s">
        <v>24</v>
      </c>
      <c r="K873" s="44">
        <v>25</v>
      </c>
      <c r="L873" s="45">
        <v>34603.711981307199</v>
      </c>
      <c r="M873" s="46">
        <v>35456.263093857116</v>
      </c>
      <c r="N873" s="45"/>
      <c r="O873" s="46"/>
    </row>
    <row r="874" spans="1:15" x14ac:dyDescent="0.2">
      <c r="A874" s="11" t="str">
        <f t="shared" si="78"/>
        <v>1420105 - Region Nordjylland5-9 år</v>
      </c>
      <c r="B874" s="12" t="str">
        <f t="shared" si="81"/>
        <v>142010</v>
      </c>
      <c r="C874" s="14">
        <f t="shared" si="79"/>
        <v>0</v>
      </c>
      <c r="D874" s="14">
        <f t="shared" si="80"/>
        <v>0</v>
      </c>
      <c r="E874" s="19" t="str">
        <f t="shared" si="82"/>
        <v>142010 - Ledelse af hovedaktiviteten inden for detailhandel</v>
      </c>
      <c r="F874" s="19" t="str">
        <f t="shared" si="83"/>
        <v>5-9 år</v>
      </c>
      <c r="G874" s="40" t="s">
        <v>516</v>
      </c>
      <c r="H874" s="41" t="s">
        <v>53</v>
      </c>
      <c r="I874" s="42" t="s">
        <v>21</v>
      </c>
      <c r="J874" s="43" t="s">
        <v>15</v>
      </c>
      <c r="K874" s="44">
        <v>78</v>
      </c>
      <c r="L874" s="45">
        <v>34936.777477224292</v>
      </c>
      <c r="M874" s="46">
        <v>35797.534511706792</v>
      </c>
      <c r="N874" s="45"/>
      <c r="O874" s="46"/>
    </row>
    <row r="875" spans="1:15" x14ac:dyDescent="0.2">
      <c r="A875" s="11" t="str">
        <f t="shared" si="78"/>
        <v>1420105 - Region Nordjylland0-4 år</v>
      </c>
      <c r="B875" s="12" t="str">
        <f t="shared" si="81"/>
        <v>142010</v>
      </c>
      <c r="C875" s="14">
        <f t="shared" si="79"/>
        <v>0</v>
      </c>
      <c r="D875" s="14">
        <f t="shared" si="80"/>
        <v>0</v>
      </c>
      <c r="E875" s="19" t="str">
        <f t="shared" si="82"/>
        <v>142010 - Ledelse af hovedaktiviteten inden for detailhandel</v>
      </c>
      <c r="F875" s="19" t="str">
        <f t="shared" si="83"/>
        <v>0-4 år</v>
      </c>
      <c r="G875" s="40" t="s">
        <v>516</v>
      </c>
      <c r="H875" s="41" t="s">
        <v>53</v>
      </c>
      <c r="I875" s="42" t="s">
        <v>21</v>
      </c>
      <c r="J875" s="43" t="s">
        <v>16</v>
      </c>
      <c r="K875" s="44">
        <v>86</v>
      </c>
      <c r="L875" s="45">
        <v>31236.215480708761</v>
      </c>
      <c r="M875" s="46">
        <v>32002.648434888313</v>
      </c>
      <c r="N875" s="45"/>
      <c r="O875" s="46"/>
    </row>
    <row r="876" spans="1:15" x14ac:dyDescent="0.2">
      <c r="A876" s="11" t="str">
        <f t="shared" si="78"/>
        <v>1420105 - Region Nordjylland10-14 år</v>
      </c>
      <c r="B876" s="12" t="str">
        <f t="shared" si="81"/>
        <v>142010</v>
      </c>
      <c r="C876" s="14">
        <f t="shared" si="79"/>
        <v>0</v>
      </c>
      <c r="D876" s="14">
        <f t="shared" si="80"/>
        <v>0</v>
      </c>
      <c r="E876" s="19" t="str">
        <f t="shared" si="82"/>
        <v>142010 - Ledelse af hovedaktiviteten inden for detailhandel</v>
      </c>
      <c r="F876" s="19" t="str">
        <f t="shared" si="83"/>
        <v>10-14 år</v>
      </c>
      <c r="G876" s="40" t="s">
        <v>516</v>
      </c>
      <c r="H876" s="41" t="s">
        <v>53</v>
      </c>
      <c r="I876" s="42" t="s">
        <v>21</v>
      </c>
      <c r="J876" s="43" t="s">
        <v>17</v>
      </c>
      <c r="K876" s="44">
        <v>53</v>
      </c>
      <c r="L876" s="45">
        <v>34727.03669283256</v>
      </c>
      <c r="M876" s="46">
        <v>35579.122802266247</v>
      </c>
      <c r="N876" s="45"/>
      <c r="O876" s="46"/>
    </row>
    <row r="877" spans="1:15" x14ac:dyDescent="0.2">
      <c r="A877" s="11" t="str">
        <f t="shared" si="78"/>
        <v>1420105 - Region Nordjylland15-20 år</v>
      </c>
      <c r="B877" s="12" t="str">
        <f t="shared" si="81"/>
        <v>142010</v>
      </c>
      <c r="C877" s="14">
        <f t="shared" si="79"/>
        <v>0</v>
      </c>
      <c r="D877" s="14">
        <f t="shared" si="80"/>
        <v>0</v>
      </c>
      <c r="E877" s="19" t="str">
        <f t="shared" si="82"/>
        <v>142010 - Ledelse af hovedaktiviteten inden for detailhandel</v>
      </c>
      <c r="F877" s="19" t="str">
        <f t="shared" si="83"/>
        <v>15-20 år</v>
      </c>
      <c r="G877" s="40" t="s">
        <v>516</v>
      </c>
      <c r="H877" s="41" t="s">
        <v>53</v>
      </c>
      <c r="I877" s="42" t="s">
        <v>21</v>
      </c>
      <c r="J877" s="43" t="s">
        <v>18</v>
      </c>
      <c r="K877" s="44">
        <v>68</v>
      </c>
      <c r="L877" s="45">
        <v>39087.827705471675</v>
      </c>
      <c r="M877" s="46">
        <v>40046.913138829244</v>
      </c>
      <c r="N877" s="45"/>
      <c r="O877" s="46"/>
    </row>
    <row r="878" spans="1:15" x14ac:dyDescent="0.2">
      <c r="A878" s="11" t="str">
        <f t="shared" si="78"/>
        <v>1420105 - Region Nordjylland20-24 år</v>
      </c>
      <c r="B878" s="12" t="str">
        <f t="shared" si="81"/>
        <v>142010</v>
      </c>
      <c r="C878" s="14">
        <f t="shared" si="79"/>
        <v>0</v>
      </c>
      <c r="D878" s="14">
        <f t="shared" si="80"/>
        <v>0</v>
      </c>
      <c r="E878" s="19" t="str">
        <f t="shared" si="82"/>
        <v>142010 - Ledelse af hovedaktiviteten inden for detailhandel</v>
      </c>
      <c r="F878" s="19" t="str">
        <f t="shared" si="83"/>
        <v>20-24 år</v>
      </c>
      <c r="G878" s="40" t="s">
        <v>516</v>
      </c>
      <c r="H878" s="41" t="s">
        <v>53</v>
      </c>
      <c r="I878" s="42" t="s">
        <v>21</v>
      </c>
      <c r="J878" s="43" t="s">
        <v>19</v>
      </c>
      <c r="K878" s="44">
        <v>56</v>
      </c>
      <c r="L878" s="45">
        <v>39680.745295071531</v>
      </c>
      <c r="M878" s="46">
        <v>40658.382132599188</v>
      </c>
      <c r="N878" s="45"/>
      <c r="O878" s="46"/>
    </row>
    <row r="879" spans="1:15" x14ac:dyDescent="0.2">
      <c r="A879" s="11" t="str">
        <f t="shared" si="78"/>
        <v>1420105 - Region Nordjylland25 år og derover</v>
      </c>
      <c r="B879" s="12" t="str">
        <f t="shared" si="81"/>
        <v>142010</v>
      </c>
      <c r="C879" s="14">
        <f t="shared" si="79"/>
        <v>0</v>
      </c>
      <c r="D879" s="14">
        <f t="shared" si="80"/>
        <v>0</v>
      </c>
      <c r="E879" s="19" t="str">
        <f t="shared" si="82"/>
        <v>142010 - Ledelse af hovedaktiviteten inden for detailhandel</v>
      </c>
      <c r="F879" s="19" t="str">
        <f t="shared" si="83"/>
        <v>25 år og derover</v>
      </c>
      <c r="G879" s="40" t="s">
        <v>516</v>
      </c>
      <c r="H879" s="41" t="s">
        <v>53</v>
      </c>
      <c r="I879" s="42" t="s">
        <v>21</v>
      </c>
      <c r="J879" s="43" t="s">
        <v>9</v>
      </c>
      <c r="K879" s="44">
        <v>185</v>
      </c>
      <c r="L879" s="45">
        <v>40508.22706406108</v>
      </c>
      <c r="M879" s="46">
        <v>41506.251035291272</v>
      </c>
      <c r="N879" s="45"/>
      <c r="O879" s="46"/>
    </row>
    <row r="880" spans="1:15" x14ac:dyDescent="0.2">
      <c r="A880" s="11" t="str">
        <f t="shared" si="78"/>
        <v>1420105 - Region NordjyllandAlle uanset erf.</v>
      </c>
      <c r="B880" s="12" t="str">
        <f t="shared" si="81"/>
        <v>142010</v>
      </c>
      <c r="C880" s="14">
        <f t="shared" si="79"/>
        <v>0</v>
      </c>
      <c r="D880" s="14">
        <f t="shared" si="80"/>
        <v>0</v>
      </c>
      <c r="E880" s="19" t="str">
        <f t="shared" si="82"/>
        <v>142010 - Ledelse af hovedaktiviteten inden for detailhandel</v>
      </c>
      <c r="F880" s="19" t="str">
        <f t="shared" si="83"/>
        <v>Alle uanset erf.</v>
      </c>
      <c r="G880" s="40" t="s">
        <v>516</v>
      </c>
      <c r="H880" s="41" t="s">
        <v>53</v>
      </c>
      <c r="I880" s="42" t="s">
        <v>21</v>
      </c>
      <c r="J880" s="43" t="s">
        <v>10</v>
      </c>
      <c r="K880" s="44">
        <v>526</v>
      </c>
      <c r="L880" s="45">
        <v>36909.598665531244</v>
      </c>
      <c r="M880" s="46">
        <v>37815.237594814331</v>
      </c>
      <c r="N880" s="45"/>
      <c r="O880" s="46"/>
    </row>
    <row r="881" spans="1:15" x14ac:dyDescent="0.2">
      <c r="A881" s="11" t="str">
        <f t="shared" si="78"/>
        <v>1420106 - Alle regionerUnder 1 år</v>
      </c>
      <c r="B881" s="12" t="str">
        <f t="shared" si="81"/>
        <v>142010</v>
      </c>
      <c r="C881" s="14">
        <f t="shared" si="79"/>
        <v>0</v>
      </c>
      <c r="D881" s="14">
        <f t="shared" si="80"/>
        <v>0</v>
      </c>
      <c r="E881" s="19" t="str">
        <f t="shared" si="82"/>
        <v>142010 - Ledelse af hovedaktiviteten inden for detailhandel</v>
      </c>
      <c r="F881" s="19" t="str">
        <f t="shared" si="83"/>
        <v>Under 1 år</v>
      </c>
      <c r="G881" s="40" t="s">
        <v>516</v>
      </c>
      <c r="H881" s="41" t="s">
        <v>53</v>
      </c>
      <c r="I881" s="42" t="s">
        <v>11</v>
      </c>
      <c r="J881" s="43" t="s">
        <v>13</v>
      </c>
      <c r="K881" s="44">
        <v>160</v>
      </c>
      <c r="L881" s="45">
        <v>30132.851286205318</v>
      </c>
      <c r="M881" s="46">
        <v>30875.251289483378</v>
      </c>
      <c r="N881" s="45"/>
      <c r="O881" s="46"/>
    </row>
    <row r="882" spans="1:15" x14ac:dyDescent="0.2">
      <c r="A882" s="11" t="str">
        <f t="shared" si="78"/>
        <v>1420106 - Alle regioner1 år</v>
      </c>
      <c r="B882" s="12" t="str">
        <f t="shared" si="81"/>
        <v>142010</v>
      </c>
      <c r="C882" s="14">
        <f t="shared" si="79"/>
        <v>0</v>
      </c>
      <c r="D882" s="14">
        <f t="shared" si="80"/>
        <v>0</v>
      </c>
      <c r="E882" s="19" t="str">
        <f t="shared" si="82"/>
        <v>142010 - Ledelse af hovedaktiviteten inden for detailhandel</v>
      </c>
      <c r="F882" s="19" t="str">
        <f t="shared" si="83"/>
        <v>1 år</v>
      </c>
      <c r="G882" s="40" t="s">
        <v>516</v>
      </c>
      <c r="H882" s="41" t="s">
        <v>53</v>
      </c>
      <c r="I882" s="42" t="s">
        <v>11</v>
      </c>
      <c r="J882" s="43" t="s">
        <v>22</v>
      </c>
      <c r="K882" s="44">
        <v>255</v>
      </c>
      <c r="L882" s="45">
        <v>30526.713832392987</v>
      </c>
      <c r="M882" s="46">
        <v>31278.817648722244</v>
      </c>
      <c r="N882" s="45"/>
      <c r="O882" s="46"/>
    </row>
    <row r="883" spans="1:15" x14ac:dyDescent="0.2">
      <c r="A883" s="11" t="str">
        <f t="shared" si="78"/>
        <v>1420106 - Alle regioner2 år</v>
      </c>
      <c r="B883" s="12" t="str">
        <f t="shared" si="81"/>
        <v>142010</v>
      </c>
      <c r="C883" s="14">
        <f t="shared" si="79"/>
        <v>0</v>
      </c>
      <c r="D883" s="14">
        <f t="shared" si="80"/>
        <v>0</v>
      </c>
      <c r="E883" s="19" t="str">
        <f t="shared" si="82"/>
        <v>142010 - Ledelse af hovedaktiviteten inden for detailhandel</v>
      </c>
      <c r="F883" s="19" t="str">
        <f t="shared" si="83"/>
        <v>2 år</v>
      </c>
      <c r="G883" s="40" t="s">
        <v>516</v>
      </c>
      <c r="H883" s="41" t="s">
        <v>53</v>
      </c>
      <c r="I883" s="42" t="s">
        <v>11</v>
      </c>
      <c r="J883" s="43" t="s">
        <v>23</v>
      </c>
      <c r="K883" s="44">
        <v>230</v>
      </c>
      <c r="L883" s="45">
        <v>30845.142684025523</v>
      </c>
      <c r="M883" s="46">
        <v>31601.980011006053</v>
      </c>
      <c r="N883" s="45"/>
      <c r="O883" s="46"/>
    </row>
    <row r="884" spans="1:15" x14ac:dyDescent="0.2">
      <c r="A884" s="11" t="str">
        <f t="shared" si="78"/>
        <v>1420106 - Alle regioner3 år</v>
      </c>
      <c r="B884" s="12" t="str">
        <f t="shared" si="81"/>
        <v>142010</v>
      </c>
      <c r="C884" s="14">
        <f t="shared" si="79"/>
        <v>0</v>
      </c>
      <c r="D884" s="14">
        <f t="shared" si="80"/>
        <v>0</v>
      </c>
      <c r="E884" s="19" t="str">
        <f t="shared" si="82"/>
        <v>142010 - Ledelse af hovedaktiviteten inden for detailhandel</v>
      </c>
      <c r="F884" s="19" t="str">
        <f t="shared" si="83"/>
        <v>3 år</v>
      </c>
      <c r="G884" s="40" t="s">
        <v>516</v>
      </c>
      <c r="H884" s="41" t="s">
        <v>53</v>
      </c>
      <c r="I884" s="42" t="s">
        <v>11</v>
      </c>
      <c r="J884" s="43" t="s">
        <v>14</v>
      </c>
      <c r="K884" s="44">
        <v>290</v>
      </c>
      <c r="L884" s="45">
        <v>31574.650233405842</v>
      </c>
      <c r="M884" s="46">
        <v>32352.572648186262</v>
      </c>
      <c r="N884" s="45"/>
      <c r="O884" s="46"/>
    </row>
    <row r="885" spans="1:15" x14ac:dyDescent="0.2">
      <c r="A885" s="11" t="str">
        <f t="shared" si="78"/>
        <v>1420106 - Alle regioner4 år</v>
      </c>
      <c r="B885" s="12" t="str">
        <f t="shared" si="81"/>
        <v>142010</v>
      </c>
      <c r="C885" s="14">
        <f t="shared" si="79"/>
        <v>0</v>
      </c>
      <c r="D885" s="14">
        <f t="shared" si="80"/>
        <v>0</v>
      </c>
      <c r="E885" s="19" t="str">
        <f t="shared" si="82"/>
        <v>142010 - Ledelse af hovedaktiviteten inden for detailhandel</v>
      </c>
      <c r="F885" s="19" t="str">
        <f t="shared" si="83"/>
        <v>4 år</v>
      </c>
      <c r="G885" s="40" t="s">
        <v>516</v>
      </c>
      <c r="H885" s="41" t="s">
        <v>53</v>
      </c>
      <c r="I885" s="42" t="s">
        <v>11</v>
      </c>
      <c r="J885" s="43" t="s">
        <v>24</v>
      </c>
      <c r="K885" s="44">
        <v>284</v>
      </c>
      <c r="L885" s="45">
        <v>32210.735049226776</v>
      </c>
      <c r="M885" s="46">
        <v>33004.329043336526</v>
      </c>
      <c r="N885" s="45"/>
      <c r="O885" s="46"/>
    </row>
    <row r="886" spans="1:15" x14ac:dyDescent="0.2">
      <c r="A886" s="11" t="str">
        <f t="shared" si="78"/>
        <v>1420106 - Alle regioner5-9 år</v>
      </c>
      <c r="B886" s="12" t="str">
        <f t="shared" si="81"/>
        <v>142010</v>
      </c>
      <c r="C886" s="14">
        <f t="shared" si="79"/>
        <v>0</v>
      </c>
      <c r="D886" s="14">
        <f t="shared" si="80"/>
        <v>0</v>
      </c>
      <c r="E886" s="19" t="str">
        <f t="shared" si="82"/>
        <v>142010 - Ledelse af hovedaktiviteten inden for detailhandel</v>
      </c>
      <c r="F886" s="19" t="str">
        <f t="shared" si="83"/>
        <v>5-9 år</v>
      </c>
      <c r="G886" s="40" t="s">
        <v>516</v>
      </c>
      <c r="H886" s="41" t="s">
        <v>53</v>
      </c>
      <c r="I886" s="42" t="s">
        <v>11</v>
      </c>
      <c r="J886" s="43" t="s">
        <v>15</v>
      </c>
      <c r="K886" s="44">
        <v>1249</v>
      </c>
      <c r="L886" s="45">
        <v>34773.134464763236</v>
      </c>
      <c r="M886" s="46">
        <v>35629.85973431803</v>
      </c>
      <c r="N886" s="45"/>
      <c r="O886" s="46"/>
    </row>
    <row r="887" spans="1:15" x14ac:dyDescent="0.2">
      <c r="A887" s="11" t="str">
        <f t="shared" si="78"/>
        <v>1420106 - Alle regioner0-4 år</v>
      </c>
      <c r="B887" s="12" t="str">
        <f t="shared" si="81"/>
        <v>142010</v>
      </c>
      <c r="C887" s="14">
        <f t="shared" si="79"/>
        <v>0</v>
      </c>
      <c r="D887" s="14">
        <f t="shared" si="80"/>
        <v>0</v>
      </c>
      <c r="E887" s="19" t="str">
        <f t="shared" si="82"/>
        <v>142010 - Ledelse af hovedaktiviteten inden for detailhandel</v>
      </c>
      <c r="F887" s="19" t="str">
        <f t="shared" si="83"/>
        <v>0-4 år</v>
      </c>
      <c r="G887" s="40" t="s">
        <v>516</v>
      </c>
      <c r="H887" s="41" t="s">
        <v>53</v>
      </c>
      <c r="I887" s="42" t="s">
        <v>11</v>
      </c>
      <c r="J887" s="43" t="s">
        <v>16</v>
      </c>
      <c r="K887" s="44">
        <v>1219</v>
      </c>
      <c r="L887" s="45">
        <v>31131.603328031633</v>
      </c>
      <c r="M887" s="46">
        <v>31898.610147043237</v>
      </c>
      <c r="N887" s="45"/>
      <c r="O887" s="46"/>
    </row>
    <row r="888" spans="1:15" x14ac:dyDescent="0.2">
      <c r="A888" s="11" t="str">
        <f t="shared" si="78"/>
        <v>1420106 - Alle regioner10-14 år</v>
      </c>
      <c r="B888" s="12" t="str">
        <f t="shared" si="81"/>
        <v>142010</v>
      </c>
      <c r="C888" s="14">
        <f t="shared" si="79"/>
        <v>0</v>
      </c>
      <c r="D888" s="14">
        <f t="shared" si="80"/>
        <v>0</v>
      </c>
      <c r="E888" s="19" t="str">
        <f t="shared" si="82"/>
        <v>142010 - Ledelse af hovedaktiviteten inden for detailhandel</v>
      </c>
      <c r="F888" s="19" t="str">
        <f t="shared" si="83"/>
        <v>10-14 år</v>
      </c>
      <c r="G888" s="40" t="s">
        <v>516</v>
      </c>
      <c r="H888" s="41" t="s">
        <v>53</v>
      </c>
      <c r="I888" s="42" t="s">
        <v>11</v>
      </c>
      <c r="J888" s="43" t="s">
        <v>17</v>
      </c>
      <c r="K888" s="44">
        <v>864</v>
      </c>
      <c r="L888" s="45">
        <v>37997.99843753218</v>
      </c>
      <c r="M888" s="46">
        <v>38930.343081311898</v>
      </c>
      <c r="N888" s="45"/>
      <c r="O888" s="46"/>
    </row>
    <row r="889" spans="1:15" x14ac:dyDescent="0.2">
      <c r="A889" s="11" t="str">
        <f t="shared" si="78"/>
        <v>1420106 - Alle regioner15-20 år</v>
      </c>
      <c r="B889" s="12" t="str">
        <f t="shared" si="81"/>
        <v>142010</v>
      </c>
      <c r="C889" s="14">
        <f t="shared" si="79"/>
        <v>0</v>
      </c>
      <c r="D889" s="14">
        <f t="shared" si="80"/>
        <v>0</v>
      </c>
      <c r="E889" s="19" t="str">
        <f t="shared" si="82"/>
        <v>142010 - Ledelse af hovedaktiviteten inden for detailhandel</v>
      </c>
      <c r="F889" s="19" t="str">
        <f t="shared" si="83"/>
        <v>15-20 år</v>
      </c>
      <c r="G889" s="40" t="s">
        <v>516</v>
      </c>
      <c r="H889" s="41" t="s">
        <v>53</v>
      </c>
      <c r="I889" s="42" t="s">
        <v>11</v>
      </c>
      <c r="J889" s="43" t="s">
        <v>18</v>
      </c>
      <c r="K889" s="44">
        <v>793</v>
      </c>
      <c r="L889" s="45">
        <v>38609.902758467339</v>
      </c>
      <c r="M889" s="46">
        <v>39525.006632007106</v>
      </c>
      <c r="N889" s="45"/>
      <c r="O889" s="46"/>
    </row>
    <row r="890" spans="1:15" x14ac:dyDescent="0.2">
      <c r="A890" s="11" t="str">
        <f t="shared" si="78"/>
        <v>1420106 - Alle regioner20-24 år</v>
      </c>
      <c r="B890" s="12" t="str">
        <f t="shared" si="81"/>
        <v>142010</v>
      </c>
      <c r="C890" s="14">
        <f t="shared" si="79"/>
        <v>0</v>
      </c>
      <c r="D890" s="14">
        <f t="shared" si="80"/>
        <v>0</v>
      </c>
      <c r="E890" s="19" t="str">
        <f t="shared" si="82"/>
        <v>142010 - Ledelse af hovedaktiviteten inden for detailhandel</v>
      </c>
      <c r="F890" s="19" t="str">
        <f t="shared" si="83"/>
        <v>20-24 år</v>
      </c>
      <c r="G890" s="40" t="s">
        <v>516</v>
      </c>
      <c r="H890" s="41" t="s">
        <v>53</v>
      </c>
      <c r="I890" s="42" t="s">
        <v>11</v>
      </c>
      <c r="J890" s="43" t="s">
        <v>19</v>
      </c>
      <c r="K890" s="44">
        <v>693</v>
      </c>
      <c r="L890" s="45">
        <v>39579.008342617555</v>
      </c>
      <c r="M890" s="46">
        <v>40535.192792153459</v>
      </c>
      <c r="N890" s="45"/>
      <c r="O890" s="46"/>
    </row>
    <row r="891" spans="1:15" x14ac:dyDescent="0.2">
      <c r="A891" s="11" t="str">
        <f t="shared" si="78"/>
        <v>1420106 - Alle regioner25 år og derover</v>
      </c>
      <c r="B891" s="12" t="str">
        <f t="shared" si="81"/>
        <v>142010</v>
      </c>
      <c r="C891" s="14">
        <f t="shared" si="79"/>
        <v>0</v>
      </c>
      <c r="D891" s="14">
        <f t="shared" si="80"/>
        <v>0</v>
      </c>
      <c r="E891" s="19" t="str">
        <f t="shared" si="82"/>
        <v>142010 - Ledelse af hovedaktiviteten inden for detailhandel</v>
      </c>
      <c r="F891" s="19" t="str">
        <f t="shared" si="83"/>
        <v>25 år og derover</v>
      </c>
      <c r="G891" s="40" t="s">
        <v>516</v>
      </c>
      <c r="H891" s="41" t="s">
        <v>53</v>
      </c>
      <c r="I891" s="42" t="s">
        <v>11</v>
      </c>
      <c r="J891" s="43" t="s">
        <v>9</v>
      </c>
      <c r="K891" s="44">
        <v>1472</v>
      </c>
      <c r="L891" s="45">
        <v>40311.90746605397</v>
      </c>
      <c r="M891" s="46">
        <v>41301.027750068592</v>
      </c>
      <c r="N891" s="45"/>
      <c r="O891" s="46"/>
    </row>
    <row r="892" spans="1:15" x14ac:dyDescent="0.2">
      <c r="A892" s="11" t="str">
        <f t="shared" si="78"/>
        <v>1420106 - Alle regionerAlle uanset erf.</v>
      </c>
      <c r="B892" s="12" t="str">
        <f t="shared" si="81"/>
        <v>142010</v>
      </c>
      <c r="C892" s="14">
        <f t="shared" si="79"/>
        <v>0</v>
      </c>
      <c r="D892" s="14">
        <f t="shared" si="80"/>
        <v>0</v>
      </c>
      <c r="E892" s="19" t="str">
        <f t="shared" si="82"/>
        <v>142010 - Ledelse af hovedaktiviteten inden for detailhandel</v>
      </c>
      <c r="F892" s="19" t="str">
        <f t="shared" si="83"/>
        <v>Alle uanset erf.</v>
      </c>
      <c r="G892" s="40" t="s">
        <v>516</v>
      </c>
      <c r="H892" s="41" t="s">
        <v>53</v>
      </c>
      <c r="I892" s="42" t="s">
        <v>11</v>
      </c>
      <c r="J892" s="43" t="s">
        <v>10</v>
      </c>
      <c r="K892" s="44">
        <v>6290</v>
      </c>
      <c r="L892" s="45">
        <v>36235.855820405661</v>
      </c>
      <c r="M892" s="46">
        <v>37119.080061564593</v>
      </c>
      <c r="N892" s="45"/>
      <c r="O892" s="46"/>
    </row>
    <row r="893" spans="1:15" x14ac:dyDescent="0.2">
      <c r="A893" s="11" t="str">
        <f t="shared" si="78"/>
        <v>1420201 - Region Hovedstaden25 år og derover</v>
      </c>
      <c r="B893" s="12" t="str">
        <f t="shared" si="81"/>
        <v>142020</v>
      </c>
      <c r="C893" s="14">
        <f t="shared" si="79"/>
        <v>0</v>
      </c>
      <c r="D893" s="14">
        <f t="shared" si="80"/>
        <v>0</v>
      </c>
      <c r="E893" s="19" t="str">
        <f t="shared" si="82"/>
        <v>142020 - Ledelse af hovedaktiviteten inden for engroshandel</v>
      </c>
      <c r="F893" s="19" t="str">
        <f t="shared" si="83"/>
        <v>25 år og derover</v>
      </c>
      <c r="G893" s="40" t="s">
        <v>516</v>
      </c>
      <c r="H893" s="41" t="s">
        <v>54</v>
      </c>
      <c r="I893" s="42" t="s">
        <v>8</v>
      </c>
      <c r="J893" s="43" t="s">
        <v>9</v>
      </c>
      <c r="K893" s="44">
        <v>22</v>
      </c>
      <c r="L893" s="45">
        <v>50582.323503087333</v>
      </c>
      <c r="M893" s="46">
        <v>51823.445676024057</v>
      </c>
      <c r="N893" s="45"/>
      <c r="O893" s="46"/>
    </row>
    <row r="894" spans="1:15" x14ac:dyDescent="0.2">
      <c r="A894" s="11" t="str">
        <f t="shared" si="78"/>
        <v>1420201 - Region HovedstadenAlle uanset erf.</v>
      </c>
      <c r="B894" s="12" t="str">
        <f t="shared" si="81"/>
        <v>142020</v>
      </c>
      <c r="C894" s="14">
        <f t="shared" si="79"/>
        <v>0</v>
      </c>
      <c r="D894" s="14">
        <f t="shared" si="80"/>
        <v>0</v>
      </c>
      <c r="E894" s="19" t="str">
        <f t="shared" si="82"/>
        <v>142020 - Ledelse af hovedaktiviteten inden for engroshandel</v>
      </c>
      <c r="F894" s="19" t="str">
        <f t="shared" si="83"/>
        <v>Alle uanset erf.</v>
      </c>
      <c r="G894" s="40" t="s">
        <v>516</v>
      </c>
      <c r="H894" s="41" t="s">
        <v>54</v>
      </c>
      <c r="I894" s="42" t="s">
        <v>8</v>
      </c>
      <c r="J894" s="43" t="s">
        <v>10</v>
      </c>
      <c r="K894" s="44">
        <v>43</v>
      </c>
      <c r="L894" s="45">
        <v>52547.714823230723</v>
      </c>
      <c r="M894" s="46">
        <v>53613.608105956133</v>
      </c>
      <c r="N894" s="45"/>
      <c r="O894" s="46"/>
    </row>
    <row r="895" spans="1:15" x14ac:dyDescent="0.2">
      <c r="A895" s="11" t="str">
        <f t="shared" si="78"/>
        <v>1420202 - Region Sjælland25 år og derover</v>
      </c>
      <c r="B895" s="12" t="str">
        <f t="shared" si="81"/>
        <v>142020</v>
      </c>
      <c r="C895" s="14">
        <f t="shared" si="79"/>
        <v>0</v>
      </c>
      <c r="D895" s="14">
        <f t="shared" si="80"/>
        <v>0</v>
      </c>
      <c r="E895" s="19" t="str">
        <f t="shared" si="82"/>
        <v>142020 - Ledelse af hovedaktiviteten inden for engroshandel</v>
      </c>
      <c r="F895" s="19" t="str">
        <f t="shared" si="83"/>
        <v>25 år og derover</v>
      </c>
      <c r="G895" s="40" t="s">
        <v>516</v>
      </c>
      <c r="H895" s="41" t="s">
        <v>54</v>
      </c>
      <c r="I895" s="42" t="s">
        <v>20</v>
      </c>
      <c r="J895" s="43" t="s">
        <v>9</v>
      </c>
      <c r="K895" s="44">
        <v>34</v>
      </c>
      <c r="L895" s="45">
        <v>55227.552556837829</v>
      </c>
      <c r="M895" s="46">
        <v>56444.545541796462</v>
      </c>
      <c r="N895" s="45"/>
      <c r="O895" s="46"/>
    </row>
    <row r="896" spans="1:15" x14ac:dyDescent="0.2">
      <c r="A896" s="11" t="str">
        <f t="shared" si="78"/>
        <v>1420202 - Region SjællandAlle uanset erf.</v>
      </c>
      <c r="B896" s="12" t="str">
        <f t="shared" si="81"/>
        <v>142020</v>
      </c>
      <c r="C896" s="14">
        <f t="shared" si="79"/>
        <v>0</v>
      </c>
      <c r="D896" s="14">
        <f t="shared" si="80"/>
        <v>0</v>
      </c>
      <c r="E896" s="19" t="str">
        <f t="shared" si="82"/>
        <v>142020 - Ledelse af hovedaktiviteten inden for engroshandel</v>
      </c>
      <c r="F896" s="19" t="str">
        <f t="shared" si="83"/>
        <v>Alle uanset erf.</v>
      </c>
      <c r="G896" s="40" t="s">
        <v>516</v>
      </c>
      <c r="H896" s="41" t="s">
        <v>54</v>
      </c>
      <c r="I896" s="42" t="s">
        <v>20</v>
      </c>
      <c r="J896" s="43" t="s">
        <v>10</v>
      </c>
      <c r="K896" s="44">
        <v>52</v>
      </c>
      <c r="L896" s="45">
        <v>51957.39409411863</v>
      </c>
      <c r="M896" s="46">
        <v>53205.228876942056</v>
      </c>
      <c r="N896" s="45"/>
      <c r="O896" s="46"/>
    </row>
    <row r="897" spans="1:15" x14ac:dyDescent="0.2">
      <c r="A897" s="11" t="str">
        <f t="shared" si="78"/>
        <v>1420203 - Region Syddanmark20-24 år</v>
      </c>
      <c r="B897" s="12" t="str">
        <f t="shared" si="81"/>
        <v>142020</v>
      </c>
      <c r="C897" s="14">
        <f t="shared" si="79"/>
        <v>0</v>
      </c>
      <c r="D897" s="14">
        <f t="shared" si="80"/>
        <v>0</v>
      </c>
      <c r="E897" s="19" t="str">
        <f t="shared" si="82"/>
        <v>142020 - Ledelse af hovedaktiviteten inden for engroshandel</v>
      </c>
      <c r="F897" s="19" t="str">
        <f t="shared" si="83"/>
        <v>20-24 år</v>
      </c>
      <c r="G897" s="40" t="s">
        <v>516</v>
      </c>
      <c r="H897" s="41" t="s">
        <v>54</v>
      </c>
      <c r="I897" s="42" t="s">
        <v>544</v>
      </c>
      <c r="J897" s="43" t="s">
        <v>19</v>
      </c>
      <c r="K897" s="44">
        <v>22</v>
      </c>
      <c r="L897" s="45">
        <v>56447.402149448266</v>
      </c>
      <c r="M897" s="46">
        <v>57691.275709920068</v>
      </c>
      <c r="N897" s="45"/>
      <c r="O897" s="46"/>
    </row>
    <row r="898" spans="1:15" x14ac:dyDescent="0.2">
      <c r="A898" s="11" t="str">
        <f t="shared" ref="A898:A961" si="84">B898&amp;I898&amp;F898</f>
        <v>1420203 - Region Syddanmark25 år og derover</v>
      </c>
      <c r="B898" s="12" t="str">
        <f t="shared" si="81"/>
        <v>142020</v>
      </c>
      <c r="C898" s="14">
        <f t="shared" ref="C898:C961" si="85">N898*1.2</f>
        <v>0</v>
      </c>
      <c r="D898" s="14">
        <f t="shared" ref="D898:D961" si="86">O898*1.2</f>
        <v>0</v>
      </c>
      <c r="E898" s="19" t="str">
        <f t="shared" si="82"/>
        <v>142020 - Ledelse af hovedaktiviteten inden for engroshandel</v>
      </c>
      <c r="F898" s="19" t="str">
        <f t="shared" si="83"/>
        <v>25 år og derover</v>
      </c>
      <c r="G898" s="40" t="s">
        <v>516</v>
      </c>
      <c r="H898" s="41" t="s">
        <v>54</v>
      </c>
      <c r="I898" s="42" t="s">
        <v>544</v>
      </c>
      <c r="J898" s="43" t="s">
        <v>9</v>
      </c>
      <c r="K898" s="44">
        <v>35</v>
      </c>
      <c r="L898" s="45">
        <v>45915.250110005269</v>
      </c>
      <c r="M898" s="46">
        <v>46847.562919692529</v>
      </c>
      <c r="N898" s="45"/>
      <c r="O898" s="46"/>
    </row>
    <row r="899" spans="1:15" x14ac:dyDescent="0.2">
      <c r="A899" s="11" t="str">
        <f t="shared" si="84"/>
        <v>1420203 - Region SyddanmarkAlle uanset erf.</v>
      </c>
      <c r="B899" s="12" t="str">
        <f t="shared" ref="B899:B962" si="87">LEFT(E899,6)</f>
        <v>142020</v>
      </c>
      <c r="C899" s="14">
        <f t="shared" si="85"/>
        <v>0</v>
      </c>
      <c r="D899" s="14">
        <f t="shared" si="86"/>
        <v>0</v>
      </c>
      <c r="E899" s="19" t="str">
        <f t="shared" ref="E899:E962" si="88">TRIM(H899)</f>
        <v>142020 - Ledelse af hovedaktiviteten inden for engroshandel</v>
      </c>
      <c r="F899" s="19" t="str">
        <f t="shared" ref="F899:F962" si="89">MID(J899,6,30)</f>
        <v>Alle uanset erf.</v>
      </c>
      <c r="G899" s="40" t="s">
        <v>516</v>
      </c>
      <c r="H899" s="41" t="s">
        <v>54</v>
      </c>
      <c r="I899" s="42" t="s">
        <v>544</v>
      </c>
      <c r="J899" s="43" t="s">
        <v>10</v>
      </c>
      <c r="K899" s="44">
        <v>79</v>
      </c>
      <c r="L899" s="45">
        <v>47126.378110368118</v>
      </c>
      <c r="M899" s="46">
        <v>48164.853815185947</v>
      </c>
      <c r="N899" s="45"/>
      <c r="O899" s="46"/>
    </row>
    <row r="900" spans="1:15" x14ac:dyDescent="0.2">
      <c r="A900" s="11" t="str">
        <f t="shared" si="84"/>
        <v>1420204 - Region Midtjylland20-24 år</v>
      </c>
      <c r="B900" s="12" t="str">
        <f t="shared" si="87"/>
        <v>142020</v>
      </c>
      <c r="C900" s="14">
        <f t="shared" si="85"/>
        <v>0</v>
      </c>
      <c r="D900" s="14">
        <f t="shared" si="86"/>
        <v>0</v>
      </c>
      <c r="E900" s="19" t="str">
        <f t="shared" si="88"/>
        <v>142020 - Ledelse af hovedaktiviteten inden for engroshandel</v>
      </c>
      <c r="F900" s="19" t="str">
        <f t="shared" si="89"/>
        <v>20-24 år</v>
      </c>
      <c r="G900" s="40" t="s">
        <v>516</v>
      </c>
      <c r="H900" s="41" t="s">
        <v>54</v>
      </c>
      <c r="I900" s="42" t="s">
        <v>517</v>
      </c>
      <c r="J900" s="43" t="s">
        <v>19</v>
      </c>
      <c r="K900" s="44">
        <v>13</v>
      </c>
      <c r="L900" s="45">
        <v>56501.858872699879</v>
      </c>
      <c r="M900" s="46">
        <v>57746.932440181095</v>
      </c>
      <c r="N900" s="45"/>
      <c r="O900" s="46"/>
    </row>
    <row r="901" spans="1:15" x14ac:dyDescent="0.2">
      <c r="A901" s="11" t="str">
        <f t="shared" si="84"/>
        <v>1420204 - Region Midtjylland25 år og derover</v>
      </c>
      <c r="B901" s="12" t="str">
        <f t="shared" si="87"/>
        <v>142020</v>
      </c>
      <c r="C901" s="14">
        <f t="shared" si="85"/>
        <v>0</v>
      </c>
      <c r="D901" s="14">
        <f t="shared" si="86"/>
        <v>0</v>
      </c>
      <c r="E901" s="19" t="str">
        <f t="shared" si="88"/>
        <v>142020 - Ledelse af hovedaktiviteten inden for engroshandel</v>
      </c>
      <c r="F901" s="19" t="str">
        <f t="shared" si="89"/>
        <v>25 år og derover</v>
      </c>
      <c r="G901" s="40" t="s">
        <v>516</v>
      </c>
      <c r="H901" s="41" t="s">
        <v>54</v>
      </c>
      <c r="I901" s="42" t="s">
        <v>517</v>
      </c>
      <c r="J901" s="43" t="s">
        <v>9</v>
      </c>
      <c r="K901" s="44">
        <v>31</v>
      </c>
      <c r="L901" s="45">
        <v>46246.189013128896</v>
      </c>
      <c r="M901" s="46">
        <v>47356.860636095087</v>
      </c>
      <c r="N901" s="45"/>
      <c r="O901" s="46"/>
    </row>
    <row r="902" spans="1:15" x14ac:dyDescent="0.2">
      <c r="A902" s="11" t="str">
        <f t="shared" si="84"/>
        <v>1420204 - Region MidtjyllandAlle uanset erf.</v>
      </c>
      <c r="B902" s="12" t="str">
        <f t="shared" si="87"/>
        <v>142020</v>
      </c>
      <c r="C902" s="14">
        <f t="shared" si="85"/>
        <v>0</v>
      </c>
      <c r="D902" s="14">
        <f t="shared" si="86"/>
        <v>0</v>
      </c>
      <c r="E902" s="19" t="str">
        <f t="shared" si="88"/>
        <v>142020 - Ledelse af hovedaktiviteten inden for engroshandel</v>
      </c>
      <c r="F902" s="19" t="str">
        <f t="shared" si="89"/>
        <v>Alle uanset erf.</v>
      </c>
      <c r="G902" s="40" t="s">
        <v>516</v>
      </c>
      <c r="H902" s="41" t="s">
        <v>54</v>
      </c>
      <c r="I902" s="42" t="s">
        <v>517</v>
      </c>
      <c r="J902" s="43" t="s">
        <v>10</v>
      </c>
      <c r="K902" s="44">
        <v>59</v>
      </c>
      <c r="L902" s="45">
        <v>48794.02018495051</v>
      </c>
      <c r="M902" s="46">
        <v>49869.244009361362</v>
      </c>
      <c r="N902" s="45"/>
      <c r="O902" s="46"/>
    </row>
    <row r="903" spans="1:15" x14ac:dyDescent="0.2">
      <c r="A903" s="11" t="str">
        <f t="shared" si="84"/>
        <v>1420205 - Region Nordjylland25 år og derover</v>
      </c>
      <c r="B903" s="12" t="str">
        <f t="shared" si="87"/>
        <v>142020</v>
      </c>
      <c r="C903" s="14">
        <f t="shared" si="85"/>
        <v>0</v>
      </c>
      <c r="D903" s="14">
        <f t="shared" si="86"/>
        <v>0</v>
      </c>
      <c r="E903" s="19" t="str">
        <f t="shared" si="88"/>
        <v>142020 - Ledelse af hovedaktiviteten inden for engroshandel</v>
      </c>
      <c r="F903" s="19" t="str">
        <f t="shared" si="89"/>
        <v>25 år og derover</v>
      </c>
      <c r="G903" s="40" t="s">
        <v>516</v>
      </c>
      <c r="H903" s="41" t="s">
        <v>54</v>
      </c>
      <c r="I903" s="42" t="s">
        <v>21</v>
      </c>
      <c r="J903" s="43" t="s">
        <v>9</v>
      </c>
      <c r="K903" s="44">
        <v>18</v>
      </c>
      <c r="L903" s="45">
        <v>43350.293285656262</v>
      </c>
      <c r="M903" s="46">
        <v>44391.415627347407</v>
      </c>
      <c r="N903" s="45"/>
      <c r="O903" s="46"/>
    </row>
    <row r="904" spans="1:15" x14ac:dyDescent="0.2">
      <c r="A904" s="11" t="str">
        <f t="shared" si="84"/>
        <v>1420205 - Region NordjyllandAlle uanset erf.</v>
      </c>
      <c r="B904" s="12" t="str">
        <f t="shared" si="87"/>
        <v>142020</v>
      </c>
      <c r="C904" s="14">
        <f t="shared" si="85"/>
        <v>0</v>
      </c>
      <c r="D904" s="14">
        <f t="shared" si="86"/>
        <v>0</v>
      </c>
      <c r="E904" s="19" t="str">
        <f t="shared" si="88"/>
        <v>142020 - Ledelse af hovedaktiviteten inden for engroshandel</v>
      </c>
      <c r="F904" s="19" t="str">
        <f t="shared" si="89"/>
        <v>Alle uanset erf.</v>
      </c>
      <c r="G904" s="40" t="s">
        <v>516</v>
      </c>
      <c r="H904" s="41" t="s">
        <v>54</v>
      </c>
      <c r="I904" s="42" t="s">
        <v>21</v>
      </c>
      <c r="J904" s="43" t="s">
        <v>10</v>
      </c>
      <c r="K904" s="44">
        <v>38</v>
      </c>
      <c r="L904" s="45">
        <v>49560.981986760205</v>
      </c>
      <c r="M904" s="46">
        <v>50653.106562504792</v>
      </c>
      <c r="N904" s="45"/>
      <c r="O904" s="46"/>
    </row>
    <row r="905" spans="1:15" x14ac:dyDescent="0.2">
      <c r="A905" s="11" t="str">
        <f t="shared" si="84"/>
        <v>1420206 - Alle regioner5-9 år</v>
      </c>
      <c r="B905" s="12" t="str">
        <f t="shared" si="87"/>
        <v>142020</v>
      </c>
      <c r="C905" s="14">
        <f t="shared" si="85"/>
        <v>0</v>
      </c>
      <c r="D905" s="14">
        <f t="shared" si="86"/>
        <v>0</v>
      </c>
      <c r="E905" s="19" t="str">
        <f t="shared" si="88"/>
        <v>142020 - Ledelse af hovedaktiviteten inden for engroshandel</v>
      </c>
      <c r="F905" s="19" t="str">
        <f t="shared" si="89"/>
        <v>5-9 år</v>
      </c>
      <c r="G905" s="40" t="s">
        <v>516</v>
      </c>
      <c r="H905" s="41" t="s">
        <v>54</v>
      </c>
      <c r="I905" s="42" t="s">
        <v>11</v>
      </c>
      <c r="J905" s="43" t="s">
        <v>15</v>
      </c>
      <c r="K905" s="44">
        <v>11</v>
      </c>
      <c r="L905" s="45">
        <v>51862.46482721268</v>
      </c>
      <c r="M905" s="46">
        <v>53005.304822021884</v>
      </c>
      <c r="N905" s="45"/>
      <c r="O905" s="46"/>
    </row>
    <row r="906" spans="1:15" x14ac:dyDescent="0.2">
      <c r="A906" s="11" t="str">
        <f t="shared" si="84"/>
        <v>1420206 - Alle regioner10-14 år</v>
      </c>
      <c r="B906" s="12" t="str">
        <f t="shared" si="87"/>
        <v>142020</v>
      </c>
      <c r="C906" s="14">
        <f t="shared" si="85"/>
        <v>0</v>
      </c>
      <c r="D906" s="14">
        <f t="shared" si="86"/>
        <v>0</v>
      </c>
      <c r="E906" s="19" t="str">
        <f t="shared" si="88"/>
        <v>142020 - Ledelse af hovedaktiviteten inden for engroshandel</v>
      </c>
      <c r="F906" s="19" t="str">
        <f t="shared" si="89"/>
        <v>10-14 år</v>
      </c>
      <c r="G906" s="40" t="s">
        <v>516</v>
      </c>
      <c r="H906" s="41" t="s">
        <v>54</v>
      </c>
      <c r="I906" s="42" t="s">
        <v>11</v>
      </c>
      <c r="J906" s="43" t="s">
        <v>17</v>
      </c>
      <c r="K906" s="44">
        <v>25</v>
      </c>
      <c r="L906" s="45">
        <v>48881.974650558303</v>
      </c>
      <c r="M906" s="46">
        <v>49959.136637402305</v>
      </c>
      <c r="N906" s="45"/>
      <c r="O906" s="46"/>
    </row>
    <row r="907" spans="1:15" x14ac:dyDescent="0.2">
      <c r="A907" s="11" t="str">
        <f t="shared" si="84"/>
        <v>1420206 - Alle regioner15-20 år</v>
      </c>
      <c r="B907" s="12" t="str">
        <f t="shared" si="87"/>
        <v>142020</v>
      </c>
      <c r="C907" s="14">
        <f t="shared" si="85"/>
        <v>0</v>
      </c>
      <c r="D907" s="14">
        <f t="shared" si="86"/>
        <v>0</v>
      </c>
      <c r="E907" s="19" t="str">
        <f t="shared" si="88"/>
        <v>142020 - Ledelse af hovedaktiviteten inden for engroshandel</v>
      </c>
      <c r="F907" s="19" t="str">
        <f t="shared" si="89"/>
        <v>15-20 år</v>
      </c>
      <c r="G907" s="40" t="s">
        <v>516</v>
      </c>
      <c r="H907" s="41" t="s">
        <v>54</v>
      </c>
      <c r="I907" s="42" t="s">
        <v>11</v>
      </c>
      <c r="J907" s="43" t="s">
        <v>18</v>
      </c>
      <c r="K907" s="44">
        <v>28</v>
      </c>
      <c r="L907" s="45">
        <v>48363.552985584087</v>
      </c>
      <c r="M907" s="46">
        <v>49429.291045414946</v>
      </c>
      <c r="N907" s="45"/>
      <c r="O907" s="46"/>
    </row>
    <row r="908" spans="1:15" x14ac:dyDescent="0.2">
      <c r="A908" s="11" t="str">
        <f t="shared" si="84"/>
        <v>1420206 - Alle regioner20-24 år</v>
      </c>
      <c r="B908" s="12" t="str">
        <f t="shared" si="87"/>
        <v>142020</v>
      </c>
      <c r="C908" s="14">
        <f t="shared" si="85"/>
        <v>0</v>
      </c>
      <c r="D908" s="14">
        <f t="shared" si="86"/>
        <v>0</v>
      </c>
      <c r="E908" s="19" t="str">
        <f t="shared" si="88"/>
        <v>142020 - Ledelse af hovedaktiviteten inden for engroshandel</v>
      </c>
      <c r="F908" s="19" t="str">
        <f t="shared" si="89"/>
        <v>20-24 år</v>
      </c>
      <c r="G908" s="40" t="s">
        <v>516</v>
      </c>
      <c r="H908" s="41" t="s">
        <v>54</v>
      </c>
      <c r="I908" s="42" t="s">
        <v>11</v>
      </c>
      <c r="J908" s="43" t="s">
        <v>19</v>
      </c>
      <c r="K908" s="44">
        <v>62</v>
      </c>
      <c r="L908" s="45">
        <v>55798.235474041488</v>
      </c>
      <c r="M908" s="46">
        <v>57027.804013677429</v>
      </c>
      <c r="N908" s="45"/>
      <c r="O908" s="46"/>
    </row>
    <row r="909" spans="1:15" x14ac:dyDescent="0.2">
      <c r="A909" s="11" t="str">
        <f t="shared" si="84"/>
        <v>1420206 - Alle regioner25 år og derover</v>
      </c>
      <c r="B909" s="12" t="str">
        <f t="shared" si="87"/>
        <v>142020</v>
      </c>
      <c r="C909" s="14">
        <f t="shared" si="85"/>
        <v>0</v>
      </c>
      <c r="D909" s="14">
        <f t="shared" si="86"/>
        <v>0</v>
      </c>
      <c r="E909" s="19" t="str">
        <f t="shared" si="88"/>
        <v>142020 - Ledelse af hovedaktiviteten inden for engroshandel</v>
      </c>
      <c r="F909" s="19" t="str">
        <f t="shared" si="89"/>
        <v>25 år og derover</v>
      </c>
      <c r="G909" s="40" t="s">
        <v>516</v>
      </c>
      <c r="H909" s="41" t="s">
        <v>54</v>
      </c>
      <c r="I909" s="42" t="s">
        <v>11</v>
      </c>
      <c r="J909" s="43" t="s">
        <v>9</v>
      </c>
      <c r="K909" s="44">
        <v>140</v>
      </c>
      <c r="L909" s="45">
        <v>48786.793233131473</v>
      </c>
      <c r="M909" s="46">
        <v>49958.481278695079</v>
      </c>
      <c r="N909" s="45"/>
      <c r="O909" s="46"/>
    </row>
    <row r="910" spans="1:15" x14ac:dyDescent="0.2">
      <c r="A910" s="11" t="str">
        <f t="shared" si="84"/>
        <v>1420206 - Alle regionerAlle uanset erf.</v>
      </c>
      <c r="B910" s="12" t="str">
        <f t="shared" si="87"/>
        <v>142020</v>
      </c>
      <c r="C910" s="14">
        <f t="shared" si="85"/>
        <v>0</v>
      </c>
      <c r="D910" s="14">
        <f t="shared" si="86"/>
        <v>0</v>
      </c>
      <c r="E910" s="19" t="str">
        <f t="shared" si="88"/>
        <v>142020 - Ledelse af hovedaktiviteten inden for engroshandel</v>
      </c>
      <c r="F910" s="19" t="str">
        <f t="shared" si="89"/>
        <v>Alle uanset erf.</v>
      </c>
      <c r="G910" s="40" t="s">
        <v>516</v>
      </c>
      <c r="H910" s="41" t="s">
        <v>54</v>
      </c>
      <c r="I910" s="42" t="s">
        <v>11</v>
      </c>
      <c r="J910" s="43" t="s">
        <v>10</v>
      </c>
      <c r="K910" s="44">
        <v>271</v>
      </c>
      <c r="L910" s="45">
        <v>49560.981986760205</v>
      </c>
      <c r="M910" s="46">
        <v>50653.106562504792</v>
      </c>
      <c r="N910" s="45"/>
      <c r="O910" s="46"/>
    </row>
    <row r="911" spans="1:15" x14ac:dyDescent="0.2">
      <c r="A911" s="11" t="str">
        <f t="shared" si="84"/>
        <v>1431001 - Region Hovedstaden25 år og derover</v>
      </c>
      <c r="B911" s="12" t="str">
        <f t="shared" si="87"/>
        <v>143100</v>
      </c>
      <c r="C911" s="14">
        <f t="shared" si="85"/>
        <v>0</v>
      </c>
      <c r="D911" s="14">
        <f t="shared" si="86"/>
        <v>0</v>
      </c>
      <c r="E911" s="19" t="str">
        <f t="shared" si="88"/>
        <v>143100 - Ledelse af hovedaktiviteten inden for sport, forlystelse og kultur</v>
      </c>
      <c r="F911" s="19" t="str">
        <f t="shared" si="89"/>
        <v>25 år og derover</v>
      </c>
      <c r="G911" s="40" t="s">
        <v>516</v>
      </c>
      <c r="H911" s="41" t="s">
        <v>55</v>
      </c>
      <c r="I911" s="42" t="s">
        <v>8</v>
      </c>
      <c r="J911" s="43" t="s">
        <v>9</v>
      </c>
      <c r="K911" s="44">
        <v>11</v>
      </c>
      <c r="L911" s="45">
        <v>56463.777187804546</v>
      </c>
      <c r="M911" s="46">
        <v>57419.956338807337</v>
      </c>
      <c r="N911" s="45"/>
      <c r="O911" s="46"/>
    </row>
    <row r="912" spans="1:15" x14ac:dyDescent="0.2">
      <c r="A912" s="11" t="str">
        <f t="shared" si="84"/>
        <v>1431001 - Region HovedstadenAlle uanset erf.</v>
      </c>
      <c r="B912" s="12" t="str">
        <f t="shared" si="87"/>
        <v>143100</v>
      </c>
      <c r="C912" s="14">
        <f t="shared" si="85"/>
        <v>0</v>
      </c>
      <c r="D912" s="14">
        <f t="shared" si="86"/>
        <v>0</v>
      </c>
      <c r="E912" s="19" t="str">
        <f t="shared" si="88"/>
        <v>143100 - Ledelse af hovedaktiviteten inden for sport, forlystelse og kultur</v>
      </c>
      <c r="F912" s="19" t="str">
        <f t="shared" si="89"/>
        <v>Alle uanset erf.</v>
      </c>
      <c r="G912" s="40" t="s">
        <v>516</v>
      </c>
      <c r="H912" s="41" t="s">
        <v>55</v>
      </c>
      <c r="I912" s="42" t="s">
        <v>8</v>
      </c>
      <c r="J912" s="43" t="s">
        <v>10</v>
      </c>
      <c r="K912" s="44">
        <v>25</v>
      </c>
      <c r="L912" s="45">
        <v>53733.398847616372</v>
      </c>
      <c r="M912" s="46">
        <v>54829.032613816926</v>
      </c>
      <c r="N912" s="45"/>
      <c r="O912" s="46"/>
    </row>
    <row r="913" spans="1:15" x14ac:dyDescent="0.2">
      <c r="A913" s="11" t="str">
        <f t="shared" si="84"/>
        <v>1431003 - Region SyddanmarkAlle uanset erf.</v>
      </c>
      <c r="B913" s="12" t="str">
        <f t="shared" si="87"/>
        <v>143100</v>
      </c>
      <c r="C913" s="14">
        <f t="shared" si="85"/>
        <v>0</v>
      </c>
      <c r="D913" s="14">
        <f t="shared" si="86"/>
        <v>0</v>
      </c>
      <c r="E913" s="19" t="str">
        <f t="shared" si="88"/>
        <v>143100 - Ledelse af hovedaktiviteten inden for sport, forlystelse og kultur</v>
      </c>
      <c r="F913" s="19" t="str">
        <f t="shared" si="89"/>
        <v>Alle uanset erf.</v>
      </c>
      <c r="G913" s="40" t="s">
        <v>516</v>
      </c>
      <c r="H913" s="41" t="s">
        <v>55</v>
      </c>
      <c r="I913" s="42" t="s">
        <v>544</v>
      </c>
      <c r="J913" s="43" t="s">
        <v>10</v>
      </c>
      <c r="K913" s="44">
        <v>20</v>
      </c>
      <c r="L913" s="45">
        <v>42352.703555565473</v>
      </c>
      <c r="M913" s="46">
        <v>43069.920400512572</v>
      </c>
      <c r="N913" s="45"/>
      <c r="O913" s="46"/>
    </row>
    <row r="914" spans="1:15" x14ac:dyDescent="0.2">
      <c r="A914" s="11" t="str">
        <f t="shared" si="84"/>
        <v>1431004 - Region MidtjyllandAlle uanset erf.</v>
      </c>
      <c r="B914" s="12" t="str">
        <f t="shared" si="87"/>
        <v>143100</v>
      </c>
      <c r="C914" s="14">
        <f t="shared" si="85"/>
        <v>0</v>
      </c>
      <c r="D914" s="14">
        <f t="shared" si="86"/>
        <v>0</v>
      </c>
      <c r="E914" s="19" t="str">
        <f t="shared" si="88"/>
        <v>143100 - Ledelse af hovedaktiviteten inden for sport, forlystelse og kultur</v>
      </c>
      <c r="F914" s="19" t="str">
        <f t="shared" si="89"/>
        <v>Alle uanset erf.</v>
      </c>
      <c r="G914" s="40" t="s">
        <v>516</v>
      </c>
      <c r="H914" s="41" t="s">
        <v>55</v>
      </c>
      <c r="I914" s="42" t="s">
        <v>517</v>
      </c>
      <c r="J914" s="43" t="s">
        <v>10</v>
      </c>
      <c r="K914" s="44">
        <v>15</v>
      </c>
      <c r="L914" s="45">
        <v>50621.331545895133</v>
      </c>
      <c r="M914" s="46">
        <v>51478.572492762556</v>
      </c>
      <c r="N914" s="45"/>
      <c r="O914" s="46"/>
    </row>
    <row r="915" spans="1:15" x14ac:dyDescent="0.2">
      <c r="A915" s="11" t="str">
        <f t="shared" si="84"/>
        <v>1431006 - Alle regioner25 år og derover</v>
      </c>
      <c r="B915" s="12" t="str">
        <f t="shared" si="87"/>
        <v>143100</v>
      </c>
      <c r="C915" s="14">
        <f t="shared" si="85"/>
        <v>0</v>
      </c>
      <c r="D915" s="14">
        <f t="shared" si="86"/>
        <v>0</v>
      </c>
      <c r="E915" s="19" t="str">
        <f t="shared" si="88"/>
        <v>143100 - Ledelse af hovedaktiviteten inden for sport, forlystelse og kultur</v>
      </c>
      <c r="F915" s="19" t="str">
        <f t="shared" si="89"/>
        <v>25 år og derover</v>
      </c>
      <c r="G915" s="40" t="s">
        <v>516</v>
      </c>
      <c r="H915" s="41" t="s">
        <v>55</v>
      </c>
      <c r="I915" s="42" t="s">
        <v>11</v>
      </c>
      <c r="J915" s="43" t="s">
        <v>9</v>
      </c>
      <c r="K915" s="44">
        <v>26</v>
      </c>
      <c r="L915" s="45">
        <v>50684.371270551892</v>
      </c>
      <c r="M915" s="46">
        <v>51717.834810428554</v>
      </c>
      <c r="N915" s="45"/>
      <c r="O915" s="46"/>
    </row>
    <row r="916" spans="1:15" x14ac:dyDescent="0.2">
      <c r="A916" s="11" t="str">
        <f t="shared" si="84"/>
        <v>1431006 - Alle regionerAlle uanset erf.</v>
      </c>
      <c r="B916" s="12" t="str">
        <f t="shared" si="87"/>
        <v>143100</v>
      </c>
      <c r="C916" s="14">
        <f t="shared" si="85"/>
        <v>0</v>
      </c>
      <c r="D916" s="14">
        <f t="shared" si="86"/>
        <v>0</v>
      </c>
      <c r="E916" s="19" t="str">
        <f t="shared" si="88"/>
        <v>143100 - Ledelse af hovedaktiviteten inden for sport, forlystelse og kultur</v>
      </c>
      <c r="F916" s="19" t="str">
        <f t="shared" si="89"/>
        <v>Alle uanset erf.</v>
      </c>
      <c r="G916" s="40" t="s">
        <v>516</v>
      </c>
      <c r="H916" s="41" t="s">
        <v>55</v>
      </c>
      <c r="I916" s="42" t="s">
        <v>11</v>
      </c>
      <c r="J916" s="43" t="s">
        <v>10</v>
      </c>
      <c r="K916" s="44">
        <v>67</v>
      </c>
      <c r="L916" s="45">
        <v>44012.197079184843</v>
      </c>
      <c r="M916" s="46">
        <v>44824.739310943158</v>
      </c>
      <c r="N916" s="45"/>
      <c r="O916" s="46"/>
    </row>
    <row r="917" spans="1:15" x14ac:dyDescent="0.2">
      <c r="A917" s="11" t="str">
        <f t="shared" si="84"/>
        <v>1439001 - Region Hovedstaden5-9 år</v>
      </c>
      <c r="B917" s="12" t="str">
        <f t="shared" si="87"/>
        <v>143900</v>
      </c>
      <c r="C917" s="14">
        <f t="shared" si="85"/>
        <v>0</v>
      </c>
      <c r="D917" s="14">
        <f t="shared" si="86"/>
        <v>0</v>
      </c>
      <c r="E917" s="19" t="str">
        <f t="shared" si="88"/>
        <v>143900 - Ledelse af hovedaktiviteten inden for andre serviceområder</v>
      </c>
      <c r="F917" s="19" t="str">
        <f t="shared" si="89"/>
        <v>5-9 år</v>
      </c>
      <c r="G917" s="40" t="s">
        <v>516</v>
      </c>
      <c r="H917" s="41" t="s">
        <v>56</v>
      </c>
      <c r="I917" s="42" t="s">
        <v>8</v>
      </c>
      <c r="J917" s="43" t="s">
        <v>15</v>
      </c>
      <c r="K917" s="44">
        <v>36</v>
      </c>
      <c r="L917" s="45">
        <v>45914.377555370978</v>
      </c>
      <c r="M917" s="46">
        <v>46691.909147061917</v>
      </c>
      <c r="N917" s="45"/>
      <c r="O917" s="46"/>
    </row>
    <row r="918" spans="1:15" x14ac:dyDescent="0.2">
      <c r="A918" s="11" t="str">
        <f t="shared" si="84"/>
        <v>1439001 - Region Hovedstaden0-4 år</v>
      </c>
      <c r="B918" s="12" t="str">
        <f t="shared" si="87"/>
        <v>143900</v>
      </c>
      <c r="C918" s="14">
        <f t="shared" si="85"/>
        <v>0</v>
      </c>
      <c r="D918" s="14">
        <f t="shared" si="86"/>
        <v>0</v>
      </c>
      <c r="E918" s="19" t="str">
        <f t="shared" si="88"/>
        <v>143900 - Ledelse af hovedaktiviteten inden for andre serviceområder</v>
      </c>
      <c r="F918" s="19" t="str">
        <f t="shared" si="89"/>
        <v>0-4 år</v>
      </c>
      <c r="G918" s="40" t="s">
        <v>516</v>
      </c>
      <c r="H918" s="41" t="s">
        <v>56</v>
      </c>
      <c r="I918" s="42" t="s">
        <v>8</v>
      </c>
      <c r="J918" s="43" t="s">
        <v>16</v>
      </c>
      <c r="K918" s="44">
        <v>14</v>
      </c>
      <c r="L918" s="45">
        <v>34805.807926495683</v>
      </c>
      <c r="M918" s="46">
        <v>35383.704831691124</v>
      </c>
      <c r="N918" s="45"/>
      <c r="O918" s="46"/>
    </row>
    <row r="919" spans="1:15" x14ac:dyDescent="0.2">
      <c r="A919" s="11" t="str">
        <f t="shared" si="84"/>
        <v>1439001 - Region Hovedstaden10-14 år</v>
      </c>
      <c r="B919" s="12" t="str">
        <f t="shared" si="87"/>
        <v>143900</v>
      </c>
      <c r="C919" s="14">
        <f t="shared" si="85"/>
        <v>0</v>
      </c>
      <c r="D919" s="14">
        <f t="shared" si="86"/>
        <v>0</v>
      </c>
      <c r="E919" s="19" t="str">
        <f t="shared" si="88"/>
        <v>143900 - Ledelse af hovedaktiviteten inden for andre serviceområder</v>
      </c>
      <c r="F919" s="19" t="str">
        <f t="shared" si="89"/>
        <v>10-14 år</v>
      </c>
      <c r="G919" s="40" t="s">
        <v>516</v>
      </c>
      <c r="H919" s="41" t="s">
        <v>56</v>
      </c>
      <c r="I919" s="42" t="s">
        <v>8</v>
      </c>
      <c r="J919" s="43" t="s">
        <v>17</v>
      </c>
      <c r="K919" s="44">
        <v>38</v>
      </c>
      <c r="L919" s="45">
        <v>48255.697381039012</v>
      </c>
      <c r="M919" s="46">
        <v>49414.630362789103</v>
      </c>
      <c r="N919" s="45"/>
      <c r="O919" s="46"/>
    </row>
    <row r="920" spans="1:15" x14ac:dyDescent="0.2">
      <c r="A920" s="11" t="str">
        <f t="shared" si="84"/>
        <v>1439001 - Region Hovedstaden15-20 år</v>
      </c>
      <c r="B920" s="12" t="str">
        <f t="shared" si="87"/>
        <v>143900</v>
      </c>
      <c r="C920" s="14">
        <f t="shared" si="85"/>
        <v>0</v>
      </c>
      <c r="D920" s="14">
        <f t="shared" si="86"/>
        <v>0</v>
      </c>
      <c r="E920" s="19" t="str">
        <f t="shared" si="88"/>
        <v>143900 - Ledelse af hovedaktiviteten inden for andre serviceområder</v>
      </c>
      <c r="F920" s="19" t="str">
        <f t="shared" si="89"/>
        <v>15-20 år</v>
      </c>
      <c r="G920" s="40" t="s">
        <v>516</v>
      </c>
      <c r="H920" s="41" t="s">
        <v>56</v>
      </c>
      <c r="I920" s="42" t="s">
        <v>8</v>
      </c>
      <c r="J920" s="43" t="s">
        <v>18</v>
      </c>
      <c r="K920" s="44">
        <v>41</v>
      </c>
      <c r="L920" s="45">
        <v>48973.396293199774</v>
      </c>
      <c r="M920" s="46">
        <v>50149.565891254497</v>
      </c>
      <c r="N920" s="45"/>
      <c r="O920" s="46"/>
    </row>
    <row r="921" spans="1:15" x14ac:dyDescent="0.2">
      <c r="A921" s="11" t="str">
        <f t="shared" si="84"/>
        <v>1439001 - Region Hovedstaden20-24 år</v>
      </c>
      <c r="B921" s="12" t="str">
        <f t="shared" si="87"/>
        <v>143900</v>
      </c>
      <c r="C921" s="14">
        <f t="shared" si="85"/>
        <v>0</v>
      </c>
      <c r="D921" s="14">
        <f t="shared" si="86"/>
        <v>0</v>
      </c>
      <c r="E921" s="19" t="str">
        <f t="shared" si="88"/>
        <v>143900 - Ledelse af hovedaktiviteten inden for andre serviceområder</v>
      </c>
      <c r="F921" s="19" t="str">
        <f t="shared" si="89"/>
        <v>20-24 år</v>
      </c>
      <c r="G921" s="40" t="s">
        <v>516</v>
      </c>
      <c r="H921" s="41" t="s">
        <v>56</v>
      </c>
      <c r="I921" s="42" t="s">
        <v>8</v>
      </c>
      <c r="J921" s="43" t="s">
        <v>19</v>
      </c>
      <c r="K921" s="44">
        <v>57</v>
      </c>
      <c r="L921" s="45">
        <v>46903.784696950745</v>
      </c>
      <c r="M921" s="46">
        <v>48018.192179101352</v>
      </c>
      <c r="N921" s="45"/>
      <c r="O921" s="46"/>
    </row>
    <row r="922" spans="1:15" x14ac:dyDescent="0.2">
      <c r="A922" s="11" t="str">
        <f t="shared" si="84"/>
        <v>1439001 - Region Hovedstaden25 år og derover</v>
      </c>
      <c r="B922" s="12" t="str">
        <f t="shared" si="87"/>
        <v>143900</v>
      </c>
      <c r="C922" s="14">
        <f t="shared" si="85"/>
        <v>0</v>
      </c>
      <c r="D922" s="14">
        <f t="shared" si="86"/>
        <v>0</v>
      </c>
      <c r="E922" s="19" t="str">
        <f t="shared" si="88"/>
        <v>143900 - Ledelse af hovedaktiviteten inden for andre serviceområder</v>
      </c>
      <c r="F922" s="19" t="str">
        <f t="shared" si="89"/>
        <v>25 år og derover</v>
      </c>
      <c r="G922" s="40" t="s">
        <v>516</v>
      </c>
      <c r="H922" s="41" t="s">
        <v>56</v>
      </c>
      <c r="I922" s="42" t="s">
        <v>8</v>
      </c>
      <c r="J922" s="43" t="s">
        <v>9</v>
      </c>
      <c r="K922" s="44">
        <v>162</v>
      </c>
      <c r="L922" s="45">
        <v>52369.070916701021</v>
      </c>
      <c r="M922" s="46">
        <v>53238.578789485779</v>
      </c>
      <c r="N922" s="45"/>
      <c r="O922" s="46"/>
    </row>
    <row r="923" spans="1:15" x14ac:dyDescent="0.2">
      <c r="A923" s="11" t="str">
        <f t="shared" si="84"/>
        <v>1439001 - Region HovedstadenAlle uanset erf.</v>
      </c>
      <c r="B923" s="12" t="str">
        <f t="shared" si="87"/>
        <v>143900</v>
      </c>
      <c r="C923" s="14">
        <f t="shared" si="85"/>
        <v>0</v>
      </c>
      <c r="D923" s="14">
        <f t="shared" si="86"/>
        <v>0</v>
      </c>
      <c r="E923" s="19" t="str">
        <f t="shared" si="88"/>
        <v>143900 - Ledelse af hovedaktiviteten inden for andre serviceområder</v>
      </c>
      <c r="F923" s="19" t="str">
        <f t="shared" si="89"/>
        <v>Alle uanset erf.</v>
      </c>
      <c r="G923" s="40" t="s">
        <v>516</v>
      </c>
      <c r="H923" s="41" t="s">
        <v>56</v>
      </c>
      <c r="I923" s="42" t="s">
        <v>8</v>
      </c>
      <c r="J923" s="43" t="s">
        <v>10</v>
      </c>
      <c r="K923" s="44">
        <v>348</v>
      </c>
      <c r="L923" s="45">
        <v>49206.042349013806</v>
      </c>
      <c r="M923" s="46">
        <v>50387.799291191397</v>
      </c>
      <c r="N923" s="45"/>
      <c r="O923" s="46"/>
    </row>
    <row r="924" spans="1:15" x14ac:dyDescent="0.2">
      <c r="A924" s="11" t="str">
        <f t="shared" si="84"/>
        <v>1439002 - Region Sjælland25 år og derover</v>
      </c>
      <c r="B924" s="12" t="str">
        <f t="shared" si="87"/>
        <v>143900</v>
      </c>
      <c r="C924" s="14">
        <f t="shared" si="85"/>
        <v>0</v>
      </c>
      <c r="D924" s="14">
        <f t="shared" si="86"/>
        <v>0</v>
      </c>
      <c r="E924" s="19" t="str">
        <f t="shared" si="88"/>
        <v>143900 - Ledelse af hovedaktiviteten inden for andre serviceområder</v>
      </c>
      <c r="F924" s="19" t="str">
        <f t="shared" si="89"/>
        <v>25 år og derover</v>
      </c>
      <c r="G924" s="40" t="s">
        <v>516</v>
      </c>
      <c r="H924" s="41" t="s">
        <v>56</v>
      </c>
      <c r="I924" s="42" t="s">
        <v>20</v>
      </c>
      <c r="J924" s="43" t="s">
        <v>9</v>
      </c>
      <c r="K924" s="44">
        <v>45</v>
      </c>
      <c r="L924" s="45">
        <v>42891.097099750143</v>
      </c>
      <c r="M924" s="46">
        <v>43971.378890415028</v>
      </c>
      <c r="N924" s="45"/>
      <c r="O924" s="46"/>
    </row>
    <row r="925" spans="1:15" x14ac:dyDescent="0.2">
      <c r="A925" s="11" t="str">
        <f t="shared" si="84"/>
        <v>1439002 - Region SjællandAlle uanset erf.</v>
      </c>
      <c r="B925" s="12" t="str">
        <f t="shared" si="87"/>
        <v>143900</v>
      </c>
      <c r="C925" s="14">
        <f t="shared" si="85"/>
        <v>0</v>
      </c>
      <c r="D925" s="14">
        <f t="shared" si="86"/>
        <v>0</v>
      </c>
      <c r="E925" s="19" t="str">
        <f t="shared" si="88"/>
        <v>143900 - Ledelse af hovedaktiviteten inden for andre serviceområder</v>
      </c>
      <c r="F925" s="19" t="str">
        <f t="shared" si="89"/>
        <v>Alle uanset erf.</v>
      </c>
      <c r="G925" s="40" t="s">
        <v>516</v>
      </c>
      <c r="H925" s="41" t="s">
        <v>56</v>
      </c>
      <c r="I925" s="42" t="s">
        <v>20</v>
      </c>
      <c r="J925" s="43" t="s">
        <v>10</v>
      </c>
      <c r="K925" s="44">
        <v>76</v>
      </c>
      <c r="L925" s="45">
        <v>45253.618967312774</v>
      </c>
      <c r="M925" s="46">
        <v>46229.864811430481</v>
      </c>
      <c r="N925" s="45"/>
      <c r="O925" s="46"/>
    </row>
    <row r="926" spans="1:15" x14ac:dyDescent="0.2">
      <c r="A926" s="11" t="str">
        <f t="shared" si="84"/>
        <v>1439003 - Region Syddanmark5-9 år</v>
      </c>
      <c r="B926" s="12" t="str">
        <f t="shared" si="87"/>
        <v>143900</v>
      </c>
      <c r="C926" s="14">
        <f t="shared" si="85"/>
        <v>0</v>
      </c>
      <c r="D926" s="14">
        <f t="shared" si="86"/>
        <v>0</v>
      </c>
      <c r="E926" s="19" t="str">
        <f t="shared" si="88"/>
        <v>143900 - Ledelse af hovedaktiviteten inden for andre serviceområder</v>
      </c>
      <c r="F926" s="19" t="str">
        <f t="shared" si="89"/>
        <v>5-9 år</v>
      </c>
      <c r="G926" s="40" t="s">
        <v>516</v>
      </c>
      <c r="H926" s="41" t="s">
        <v>56</v>
      </c>
      <c r="I926" s="42" t="s">
        <v>544</v>
      </c>
      <c r="J926" s="43" t="s">
        <v>15</v>
      </c>
      <c r="K926" s="44">
        <v>21</v>
      </c>
      <c r="L926" s="45">
        <v>39921.229851726232</v>
      </c>
      <c r="M926" s="46">
        <v>40926.710722720753</v>
      </c>
      <c r="N926" s="45"/>
      <c r="O926" s="46"/>
    </row>
    <row r="927" spans="1:15" x14ac:dyDescent="0.2">
      <c r="A927" s="11" t="str">
        <f t="shared" si="84"/>
        <v>1439003 - Region Syddanmark0-4 år</v>
      </c>
      <c r="B927" s="12" t="str">
        <f t="shared" si="87"/>
        <v>143900</v>
      </c>
      <c r="C927" s="14">
        <f t="shared" si="85"/>
        <v>0</v>
      </c>
      <c r="D927" s="14">
        <f t="shared" si="86"/>
        <v>0</v>
      </c>
      <c r="E927" s="19" t="str">
        <f t="shared" si="88"/>
        <v>143900 - Ledelse af hovedaktiviteten inden for andre serviceområder</v>
      </c>
      <c r="F927" s="19" t="str">
        <f t="shared" si="89"/>
        <v>0-4 år</v>
      </c>
      <c r="G927" s="40" t="s">
        <v>516</v>
      </c>
      <c r="H927" s="41" t="s">
        <v>56</v>
      </c>
      <c r="I927" s="42" t="s">
        <v>544</v>
      </c>
      <c r="J927" s="43" t="s">
        <v>16</v>
      </c>
      <c r="K927" s="44">
        <v>15</v>
      </c>
      <c r="L927" s="45">
        <v>48230.476037411034</v>
      </c>
      <c r="M927" s="46">
        <v>49146.01232900317</v>
      </c>
      <c r="N927" s="45"/>
      <c r="O927" s="46"/>
    </row>
    <row r="928" spans="1:15" x14ac:dyDescent="0.2">
      <c r="A928" s="11" t="str">
        <f t="shared" si="84"/>
        <v>1439003 - Region Syddanmark10-14 år</v>
      </c>
      <c r="B928" s="12" t="str">
        <f t="shared" si="87"/>
        <v>143900</v>
      </c>
      <c r="C928" s="14">
        <f t="shared" si="85"/>
        <v>0</v>
      </c>
      <c r="D928" s="14">
        <f t="shared" si="86"/>
        <v>0</v>
      </c>
      <c r="E928" s="19" t="str">
        <f t="shared" si="88"/>
        <v>143900 - Ledelse af hovedaktiviteten inden for andre serviceområder</v>
      </c>
      <c r="F928" s="19" t="str">
        <f t="shared" si="89"/>
        <v>10-14 år</v>
      </c>
      <c r="G928" s="40" t="s">
        <v>516</v>
      </c>
      <c r="H928" s="41" t="s">
        <v>56</v>
      </c>
      <c r="I928" s="42" t="s">
        <v>544</v>
      </c>
      <c r="J928" s="43" t="s">
        <v>17</v>
      </c>
      <c r="K928" s="44">
        <v>24</v>
      </c>
      <c r="L928" s="45">
        <v>46816.464936543889</v>
      </c>
      <c r="M928" s="46">
        <v>47705.159724880825</v>
      </c>
      <c r="N928" s="45"/>
      <c r="O928" s="46"/>
    </row>
    <row r="929" spans="1:15" x14ac:dyDescent="0.2">
      <c r="A929" s="11" t="str">
        <f t="shared" si="84"/>
        <v>1439003 - Region Syddanmark15-20 år</v>
      </c>
      <c r="B929" s="12" t="str">
        <f t="shared" si="87"/>
        <v>143900</v>
      </c>
      <c r="C929" s="14">
        <f t="shared" si="85"/>
        <v>0</v>
      </c>
      <c r="D929" s="14">
        <f t="shared" si="86"/>
        <v>0</v>
      </c>
      <c r="E929" s="19" t="str">
        <f t="shared" si="88"/>
        <v>143900 - Ledelse af hovedaktiviteten inden for andre serviceområder</v>
      </c>
      <c r="F929" s="19" t="str">
        <f t="shared" si="89"/>
        <v>15-20 år</v>
      </c>
      <c r="G929" s="40" t="s">
        <v>516</v>
      </c>
      <c r="H929" s="41" t="s">
        <v>56</v>
      </c>
      <c r="I929" s="42" t="s">
        <v>544</v>
      </c>
      <c r="J929" s="43" t="s">
        <v>18</v>
      </c>
      <c r="K929" s="44">
        <v>21</v>
      </c>
      <c r="L929" s="45">
        <v>49297.194056210465</v>
      </c>
      <c r="M929" s="46">
        <v>50232.97935090903</v>
      </c>
      <c r="N929" s="45"/>
      <c r="O929" s="46"/>
    </row>
    <row r="930" spans="1:15" x14ac:dyDescent="0.2">
      <c r="A930" s="11" t="str">
        <f t="shared" si="84"/>
        <v>1439003 - Region Syddanmark20-24 år</v>
      </c>
      <c r="B930" s="12" t="str">
        <f t="shared" si="87"/>
        <v>143900</v>
      </c>
      <c r="C930" s="14">
        <f t="shared" si="85"/>
        <v>0</v>
      </c>
      <c r="D930" s="14">
        <f t="shared" si="86"/>
        <v>0</v>
      </c>
      <c r="E930" s="19" t="str">
        <f t="shared" si="88"/>
        <v>143900 - Ledelse af hovedaktiviteten inden for andre serviceområder</v>
      </c>
      <c r="F930" s="19" t="str">
        <f t="shared" si="89"/>
        <v>20-24 år</v>
      </c>
      <c r="G930" s="40" t="s">
        <v>516</v>
      </c>
      <c r="H930" s="41" t="s">
        <v>56</v>
      </c>
      <c r="I930" s="42" t="s">
        <v>544</v>
      </c>
      <c r="J930" s="43" t="s">
        <v>19</v>
      </c>
      <c r="K930" s="44">
        <v>29</v>
      </c>
      <c r="L930" s="45">
        <v>46798.681972855091</v>
      </c>
      <c r="M930" s="46">
        <v>47776.599528123632</v>
      </c>
      <c r="N930" s="45"/>
      <c r="O930" s="46"/>
    </row>
    <row r="931" spans="1:15" x14ac:dyDescent="0.2">
      <c r="A931" s="11" t="str">
        <f t="shared" si="84"/>
        <v>1439003 - Region Syddanmark25 år og derover</v>
      </c>
      <c r="B931" s="12" t="str">
        <f t="shared" si="87"/>
        <v>143900</v>
      </c>
      <c r="C931" s="14">
        <f t="shared" si="85"/>
        <v>0</v>
      </c>
      <c r="D931" s="14">
        <f t="shared" si="86"/>
        <v>0</v>
      </c>
      <c r="E931" s="19" t="str">
        <f t="shared" si="88"/>
        <v>143900 - Ledelse af hovedaktiviteten inden for andre serviceområder</v>
      </c>
      <c r="F931" s="19" t="str">
        <f t="shared" si="89"/>
        <v>25 år og derover</v>
      </c>
      <c r="G931" s="40" t="s">
        <v>516</v>
      </c>
      <c r="H931" s="41" t="s">
        <v>56</v>
      </c>
      <c r="I931" s="42" t="s">
        <v>544</v>
      </c>
      <c r="J931" s="43" t="s">
        <v>9</v>
      </c>
      <c r="K931" s="44">
        <v>78</v>
      </c>
      <c r="L931" s="45">
        <v>47231.566133319837</v>
      </c>
      <c r="M931" s="46">
        <v>48271.679694604594</v>
      </c>
      <c r="N931" s="45"/>
      <c r="O931" s="46"/>
    </row>
    <row r="932" spans="1:15" x14ac:dyDescent="0.2">
      <c r="A932" s="11" t="str">
        <f t="shared" si="84"/>
        <v>1439003 - Region SyddanmarkAlle uanset erf.</v>
      </c>
      <c r="B932" s="12" t="str">
        <f t="shared" si="87"/>
        <v>143900</v>
      </c>
      <c r="C932" s="14">
        <f t="shared" si="85"/>
        <v>0</v>
      </c>
      <c r="D932" s="14">
        <f t="shared" si="86"/>
        <v>0</v>
      </c>
      <c r="E932" s="19" t="str">
        <f t="shared" si="88"/>
        <v>143900 - Ledelse af hovedaktiviteten inden for andre serviceområder</v>
      </c>
      <c r="F932" s="19" t="str">
        <f t="shared" si="89"/>
        <v>Alle uanset erf.</v>
      </c>
      <c r="G932" s="40" t="s">
        <v>516</v>
      </c>
      <c r="H932" s="41" t="s">
        <v>56</v>
      </c>
      <c r="I932" s="42" t="s">
        <v>544</v>
      </c>
      <c r="J932" s="43" t="s">
        <v>10</v>
      </c>
      <c r="K932" s="44">
        <v>188</v>
      </c>
      <c r="L932" s="45">
        <v>47138.90890729626</v>
      </c>
      <c r="M932" s="46">
        <v>48033.724496866831</v>
      </c>
      <c r="N932" s="45"/>
      <c r="O932" s="46"/>
    </row>
    <row r="933" spans="1:15" x14ac:dyDescent="0.2">
      <c r="A933" s="11" t="str">
        <f t="shared" si="84"/>
        <v>1439004 - Region MidtjyllandUnder 1 år</v>
      </c>
      <c r="B933" s="12" t="str">
        <f t="shared" si="87"/>
        <v>143900</v>
      </c>
      <c r="C933" s="14">
        <f t="shared" si="85"/>
        <v>0</v>
      </c>
      <c r="D933" s="14">
        <f t="shared" si="86"/>
        <v>0</v>
      </c>
      <c r="E933" s="19" t="str">
        <f t="shared" si="88"/>
        <v>143900 - Ledelse af hovedaktiviteten inden for andre serviceområder</v>
      </c>
      <c r="F933" s="19" t="str">
        <f t="shared" si="89"/>
        <v>Under 1 år</v>
      </c>
      <c r="G933" s="40" t="s">
        <v>516</v>
      </c>
      <c r="H933" s="41" t="s">
        <v>56</v>
      </c>
      <c r="I933" s="42" t="s">
        <v>517</v>
      </c>
      <c r="J933" s="43" t="s">
        <v>13</v>
      </c>
      <c r="K933" s="44">
        <v>18</v>
      </c>
      <c r="L933" s="45">
        <v>53578.590648484336</v>
      </c>
      <c r="M933" s="46">
        <v>54647.218573070852</v>
      </c>
      <c r="N933" s="45"/>
      <c r="O933" s="46"/>
    </row>
    <row r="934" spans="1:15" x14ac:dyDescent="0.2">
      <c r="A934" s="11" t="str">
        <f t="shared" si="84"/>
        <v>1439004 - Region Midtjylland5-9 år</v>
      </c>
      <c r="B934" s="12" t="str">
        <f t="shared" si="87"/>
        <v>143900</v>
      </c>
      <c r="C934" s="14">
        <f t="shared" si="85"/>
        <v>0</v>
      </c>
      <c r="D934" s="14">
        <f t="shared" si="86"/>
        <v>0</v>
      </c>
      <c r="E934" s="19" t="str">
        <f t="shared" si="88"/>
        <v>143900 - Ledelse af hovedaktiviteten inden for andre serviceområder</v>
      </c>
      <c r="F934" s="19" t="str">
        <f t="shared" si="89"/>
        <v>5-9 år</v>
      </c>
      <c r="G934" s="40" t="s">
        <v>516</v>
      </c>
      <c r="H934" s="41" t="s">
        <v>56</v>
      </c>
      <c r="I934" s="42" t="s">
        <v>517</v>
      </c>
      <c r="J934" s="43" t="s">
        <v>15</v>
      </c>
      <c r="K934" s="44">
        <v>43</v>
      </c>
      <c r="L934" s="45">
        <v>42037.760668460309</v>
      </c>
      <c r="M934" s="46">
        <v>42963.498443783894</v>
      </c>
      <c r="N934" s="45"/>
      <c r="O934" s="46"/>
    </row>
    <row r="935" spans="1:15" x14ac:dyDescent="0.2">
      <c r="A935" s="11" t="str">
        <f t="shared" si="84"/>
        <v>1439004 - Region Midtjylland0-4 år</v>
      </c>
      <c r="B935" s="12" t="str">
        <f t="shared" si="87"/>
        <v>143900</v>
      </c>
      <c r="C935" s="14">
        <f t="shared" si="85"/>
        <v>0</v>
      </c>
      <c r="D935" s="14">
        <f t="shared" si="86"/>
        <v>0</v>
      </c>
      <c r="E935" s="19" t="str">
        <f t="shared" si="88"/>
        <v>143900 - Ledelse af hovedaktiviteten inden for andre serviceområder</v>
      </c>
      <c r="F935" s="19" t="str">
        <f t="shared" si="89"/>
        <v>0-4 år</v>
      </c>
      <c r="G935" s="40" t="s">
        <v>516</v>
      </c>
      <c r="H935" s="41" t="s">
        <v>56</v>
      </c>
      <c r="I935" s="42" t="s">
        <v>517</v>
      </c>
      <c r="J935" s="43" t="s">
        <v>16</v>
      </c>
      <c r="K935" s="44">
        <v>42</v>
      </c>
      <c r="L935" s="45">
        <v>48771.663715197203</v>
      </c>
      <c r="M935" s="46">
        <v>49697.473116248002</v>
      </c>
      <c r="N935" s="45"/>
      <c r="O935" s="46"/>
    </row>
    <row r="936" spans="1:15" x14ac:dyDescent="0.2">
      <c r="A936" s="11" t="str">
        <f t="shared" si="84"/>
        <v>1439004 - Region Midtjylland10-14 år</v>
      </c>
      <c r="B936" s="12" t="str">
        <f t="shared" si="87"/>
        <v>143900</v>
      </c>
      <c r="C936" s="14">
        <f t="shared" si="85"/>
        <v>0</v>
      </c>
      <c r="D936" s="14">
        <f t="shared" si="86"/>
        <v>0</v>
      </c>
      <c r="E936" s="19" t="str">
        <f t="shared" si="88"/>
        <v>143900 - Ledelse af hovedaktiviteten inden for andre serviceområder</v>
      </c>
      <c r="F936" s="19" t="str">
        <f t="shared" si="89"/>
        <v>10-14 år</v>
      </c>
      <c r="G936" s="40" t="s">
        <v>516</v>
      </c>
      <c r="H936" s="41" t="s">
        <v>56</v>
      </c>
      <c r="I936" s="42" t="s">
        <v>517</v>
      </c>
      <c r="J936" s="43" t="s">
        <v>17</v>
      </c>
      <c r="K936" s="44">
        <v>47</v>
      </c>
      <c r="L936" s="45">
        <v>48458.15620235735</v>
      </c>
      <c r="M936" s="46">
        <v>49378.014438724036</v>
      </c>
      <c r="N936" s="45"/>
      <c r="O936" s="46"/>
    </row>
    <row r="937" spans="1:15" x14ac:dyDescent="0.2">
      <c r="A937" s="11" t="str">
        <f t="shared" si="84"/>
        <v>1439004 - Region Midtjylland15-20 år</v>
      </c>
      <c r="B937" s="12" t="str">
        <f t="shared" si="87"/>
        <v>143900</v>
      </c>
      <c r="C937" s="14">
        <f t="shared" si="85"/>
        <v>0</v>
      </c>
      <c r="D937" s="14">
        <f t="shared" si="86"/>
        <v>0</v>
      </c>
      <c r="E937" s="19" t="str">
        <f t="shared" si="88"/>
        <v>143900 - Ledelse af hovedaktiviteten inden for andre serviceområder</v>
      </c>
      <c r="F937" s="19" t="str">
        <f t="shared" si="89"/>
        <v>15-20 år</v>
      </c>
      <c r="G937" s="40" t="s">
        <v>516</v>
      </c>
      <c r="H937" s="41" t="s">
        <v>56</v>
      </c>
      <c r="I937" s="42" t="s">
        <v>517</v>
      </c>
      <c r="J937" s="43" t="s">
        <v>18</v>
      </c>
      <c r="K937" s="44">
        <v>35</v>
      </c>
      <c r="L937" s="45">
        <v>52524.730314825836</v>
      </c>
      <c r="M937" s="46">
        <v>53414.20414283478</v>
      </c>
      <c r="N937" s="45"/>
      <c r="O937" s="46"/>
    </row>
    <row r="938" spans="1:15" x14ac:dyDescent="0.2">
      <c r="A938" s="11" t="str">
        <f t="shared" si="84"/>
        <v>1439004 - Region Midtjylland20-24 år</v>
      </c>
      <c r="B938" s="12" t="str">
        <f t="shared" si="87"/>
        <v>143900</v>
      </c>
      <c r="C938" s="14">
        <f t="shared" si="85"/>
        <v>0</v>
      </c>
      <c r="D938" s="14">
        <f t="shared" si="86"/>
        <v>0</v>
      </c>
      <c r="E938" s="19" t="str">
        <f t="shared" si="88"/>
        <v>143900 - Ledelse af hovedaktiviteten inden for andre serviceområder</v>
      </c>
      <c r="F938" s="19" t="str">
        <f t="shared" si="89"/>
        <v>20-24 år</v>
      </c>
      <c r="G938" s="40" t="s">
        <v>516</v>
      </c>
      <c r="H938" s="41" t="s">
        <v>56</v>
      </c>
      <c r="I938" s="42" t="s">
        <v>517</v>
      </c>
      <c r="J938" s="43" t="s">
        <v>19</v>
      </c>
      <c r="K938" s="44">
        <v>33</v>
      </c>
      <c r="L938" s="45">
        <v>54423.862095899916</v>
      </c>
      <c r="M938" s="46">
        <v>55456.964502742274</v>
      </c>
      <c r="N938" s="45"/>
      <c r="O938" s="46"/>
    </row>
    <row r="939" spans="1:15" x14ac:dyDescent="0.2">
      <c r="A939" s="11" t="str">
        <f t="shared" si="84"/>
        <v>1439004 - Region Midtjylland25 år og derover</v>
      </c>
      <c r="B939" s="12" t="str">
        <f t="shared" si="87"/>
        <v>143900</v>
      </c>
      <c r="C939" s="14">
        <f t="shared" si="85"/>
        <v>0</v>
      </c>
      <c r="D939" s="14">
        <f t="shared" si="86"/>
        <v>0</v>
      </c>
      <c r="E939" s="19" t="str">
        <f t="shared" si="88"/>
        <v>143900 - Ledelse af hovedaktiviteten inden for andre serviceområder</v>
      </c>
      <c r="F939" s="19" t="str">
        <f t="shared" si="89"/>
        <v>25 år og derover</v>
      </c>
      <c r="G939" s="40" t="s">
        <v>516</v>
      </c>
      <c r="H939" s="41" t="s">
        <v>56</v>
      </c>
      <c r="I939" s="42" t="s">
        <v>517</v>
      </c>
      <c r="J939" s="43" t="s">
        <v>9</v>
      </c>
      <c r="K939" s="44">
        <v>84</v>
      </c>
      <c r="L939" s="45">
        <v>50829.162948628706</v>
      </c>
      <c r="M939" s="46">
        <v>52049.901567547975</v>
      </c>
      <c r="N939" s="45"/>
      <c r="O939" s="46"/>
    </row>
    <row r="940" spans="1:15" x14ac:dyDescent="0.2">
      <c r="A940" s="11" t="str">
        <f t="shared" si="84"/>
        <v>1439004 - Region MidtjyllandAlle uanset erf.</v>
      </c>
      <c r="B940" s="12" t="str">
        <f t="shared" si="87"/>
        <v>143900</v>
      </c>
      <c r="C940" s="14">
        <f t="shared" si="85"/>
        <v>0</v>
      </c>
      <c r="D940" s="14">
        <f t="shared" si="86"/>
        <v>0</v>
      </c>
      <c r="E940" s="19" t="str">
        <f t="shared" si="88"/>
        <v>143900 - Ledelse af hovedaktiviteten inden for andre serviceområder</v>
      </c>
      <c r="F940" s="19" t="str">
        <f t="shared" si="89"/>
        <v>Alle uanset erf.</v>
      </c>
      <c r="G940" s="40" t="s">
        <v>516</v>
      </c>
      <c r="H940" s="41" t="s">
        <v>56</v>
      </c>
      <c r="I940" s="42" t="s">
        <v>517</v>
      </c>
      <c r="J940" s="43" t="s">
        <v>10</v>
      </c>
      <c r="K940" s="44">
        <v>284</v>
      </c>
      <c r="L940" s="45">
        <v>50357.100307808447</v>
      </c>
      <c r="M940" s="46">
        <v>51394.755469271171</v>
      </c>
      <c r="N940" s="45"/>
      <c r="O940" s="46"/>
    </row>
    <row r="941" spans="1:15" x14ac:dyDescent="0.2">
      <c r="A941" s="11" t="str">
        <f t="shared" si="84"/>
        <v>1439005 - Region Nordjylland10-14 år</v>
      </c>
      <c r="B941" s="12" t="str">
        <f t="shared" si="87"/>
        <v>143900</v>
      </c>
      <c r="C941" s="14">
        <f t="shared" si="85"/>
        <v>0</v>
      </c>
      <c r="D941" s="14">
        <f t="shared" si="86"/>
        <v>0</v>
      </c>
      <c r="E941" s="19" t="str">
        <f t="shared" si="88"/>
        <v>143900 - Ledelse af hovedaktiviteten inden for andre serviceområder</v>
      </c>
      <c r="F941" s="19" t="str">
        <f t="shared" si="89"/>
        <v>10-14 år</v>
      </c>
      <c r="G941" s="40" t="s">
        <v>516</v>
      </c>
      <c r="H941" s="41" t="s">
        <v>56</v>
      </c>
      <c r="I941" s="42" t="s">
        <v>21</v>
      </c>
      <c r="J941" s="43" t="s">
        <v>17</v>
      </c>
      <c r="K941" s="44">
        <v>14</v>
      </c>
      <c r="L941" s="45">
        <v>50834.087754190863</v>
      </c>
      <c r="M941" s="46">
        <v>51799.047174306077</v>
      </c>
      <c r="N941" s="45"/>
      <c r="O941" s="46"/>
    </row>
    <row r="942" spans="1:15" x14ac:dyDescent="0.2">
      <c r="A942" s="11" t="str">
        <f t="shared" si="84"/>
        <v>1439005 - Region Nordjylland25 år og derover</v>
      </c>
      <c r="B942" s="12" t="str">
        <f t="shared" si="87"/>
        <v>143900</v>
      </c>
      <c r="C942" s="14">
        <f t="shared" si="85"/>
        <v>0</v>
      </c>
      <c r="D942" s="14">
        <f t="shared" si="86"/>
        <v>0</v>
      </c>
      <c r="E942" s="19" t="str">
        <f t="shared" si="88"/>
        <v>143900 - Ledelse af hovedaktiviteten inden for andre serviceområder</v>
      </c>
      <c r="F942" s="19" t="str">
        <f t="shared" si="89"/>
        <v>25 år og derover</v>
      </c>
      <c r="G942" s="40" t="s">
        <v>516</v>
      </c>
      <c r="H942" s="41" t="s">
        <v>56</v>
      </c>
      <c r="I942" s="42" t="s">
        <v>21</v>
      </c>
      <c r="J942" s="43" t="s">
        <v>9</v>
      </c>
      <c r="K942" s="44">
        <v>22</v>
      </c>
      <c r="L942" s="45">
        <v>49595.881048241026</v>
      </c>
      <c r="M942" s="46">
        <v>50537.336176694051</v>
      </c>
      <c r="N942" s="45"/>
      <c r="O942" s="46"/>
    </row>
    <row r="943" spans="1:15" x14ac:dyDescent="0.2">
      <c r="A943" s="11" t="str">
        <f t="shared" si="84"/>
        <v>1439005 - Region NordjyllandAlle uanset erf.</v>
      </c>
      <c r="B943" s="12" t="str">
        <f t="shared" si="87"/>
        <v>143900</v>
      </c>
      <c r="C943" s="14">
        <f t="shared" si="85"/>
        <v>0</v>
      </c>
      <c r="D943" s="14">
        <f t="shared" si="86"/>
        <v>0</v>
      </c>
      <c r="E943" s="19" t="str">
        <f t="shared" si="88"/>
        <v>143900 - Ledelse af hovedaktiviteten inden for andre serviceområder</v>
      </c>
      <c r="F943" s="19" t="str">
        <f t="shared" si="89"/>
        <v>Alle uanset erf.</v>
      </c>
      <c r="G943" s="40" t="s">
        <v>516</v>
      </c>
      <c r="H943" s="41" t="s">
        <v>56</v>
      </c>
      <c r="I943" s="42" t="s">
        <v>21</v>
      </c>
      <c r="J943" s="43" t="s">
        <v>10</v>
      </c>
      <c r="K943" s="44">
        <v>65</v>
      </c>
      <c r="L943" s="45">
        <v>50337.282828305426</v>
      </c>
      <c r="M943" s="46">
        <v>51292.811635728016</v>
      </c>
      <c r="N943" s="45"/>
      <c r="O943" s="46"/>
    </row>
    <row r="944" spans="1:15" x14ac:dyDescent="0.2">
      <c r="A944" s="11" t="str">
        <f t="shared" si="84"/>
        <v>1439006 - Alle regionerUnder 1 år</v>
      </c>
      <c r="B944" s="12" t="str">
        <f t="shared" si="87"/>
        <v>143900</v>
      </c>
      <c r="C944" s="14">
        <f t="shared" si="85"/>
        <v>0</v>
      </c>
      <c r="D944" s="14">
        <f t="shared" si="86"/>
        <v>0</v>
      </c>
      <c r="E944" s="19" t="str">
        <f t="shared" si="88"/>
        <v>143900 - Ledelse af hovedaktiviteten inden for andre serviceområder</v>
      </c>
      <c r="F944" s="19" t="str">
        <f t="shared" si="89"/>
        <v>Under 1 år</v>
      </c>
      <c r="G944" s="40" t="s">
        <v>516</v>
      </c>
      <c r="H944" s="41" t="s">
        <v>56</v>
      </c>
      <c r="I944" s="42" t="s">
        <v>11</v>
      </c>
      <c r="J944" s="43" t="s">
        <v>13</v>
      </c>
      <c r="K944" s="44">
        <v>24</v>
      </c>
      <c r="L944" s="45">
        <v>48771.663715197203</v>
      </c>
      <c r="M944" s="46">
        <v>49697.473116248002</v>
      </c>
      <c r="N944" s="45"/>
      <c r="O944" s="46"/>
    </row>
    <row r="945" spans="1:15" x14ac:dyDescent="0.2">
      <c r="A945" s="11" t="str">
        <f t="shared" si="84"/>
        <v>1439006 - Alle regioner1 år</v>
      </c>
      <c r="B945" s="12" t="str">
        <f t="shared" si="87"/>
        <v>143900</v>
      </c>
      <c r="C945" s="14">
        <f t="shared" si="85"/>
        <v>0</v>
      </c>
      <c r="D945" s="14">
        <f t="shared" si="86"/>
        <v>0</v>
      </c>
      <c r="E945" s="19" t="str">
        <f t="shared" si="88"/>
        <v>143900 - Ledelse af hovedaktiviteten inden for andre serviceområder</v>
      </c>
      <c r="F945" s="19" t="str">
        <f t="shared" si="89"/>
        <v>1 år</v>
      </c>
      <c r="G945" s="40" t="s">
        <v>516</v>
      </c>
      <c r="H945" s="41" t="s">
        <v>56</v>
      </c>
      <c r="I945" s="42" t="s">
        <v>11</v>
      </c>
      <c r="J945" s="43" t="s">
        <v>22</v>
      </c>
      <c r="K945" s="44">
        <v>17</v>
      </c>
      <c r="L945" s="45">
        <v>44236.45333425884</v>
      </c>
      <c r="M945" s="46">
        <v>45076.172983872522</v>
      </c>
      <c r="N945" s="45"/>
      <c r="O945" s="46"/>
    </row>
    <row r="946" spans="1:15" x14ac:dyDescent="0.2">
      <c r="A946" s="11" t="str">
        <f t="shared" si="84"/>
        <v>1439006 - Alle regioner2 år</v>
      </c>
      <c r="B946" s="12" t="str">
        <f t="shared" si="87"/>
        <v>143900</v>
      </c>
      <c r="C946" s="14">
        <f t="shared" si="85"/>
        <v>0</v>
      </c>
      <c r="D946" s="14">
        <f t="shared" si="86"/>
        <v>0</v>
      </c>
      <c r="E946" s="19" t="str">
        <f t="shared" si="88"/>
        <v>143900 - Ledelse af hovedaktiviteten inden for andre serviceområder</v>
      </c>
      <c r="F946" s="19" t="str">
        <f t="shared" si="89"/>
        <v>2 år</v>
      </c>
      <c r="G946" s="40" t="s">
        <v>516</v>
      </c>
      <c r="H946" s="41" t="s">
        <v>56</v>
      </c>
      <c r="I946" s="42" t="s">
        <v>11</v>
      </c>
      <c r="J946" s="43" t="s">
        <v>23</v>
      </c>
      <c r="K946" s="44">
        <v>11</v>
      </c>
      <c r="L946" s="45">
        <v>44955.194663606286</v>
      </c>
      <c r="M946" s="46">
        <v>45808.55783958231</v>
      </c>
      <c r="N946" s="45"/>
      <c r="O946" s="46"/>
    </row>
    <row r="947" spans="1:15" x14ac:dyDescent="0.2">
      <c r="A947" s="11" t="str">
        <f t="shared" si="84"/>
        <v>1439006 - Alle regioner3 år</v>
      </c>
      <c r="B947" s="12" t="str">
        <f t="shared" si="87"/>
        <v>143900</v>
      </c>
      <c r="C947" s="14">
        <f t="shared" si="85"/>
        <v>0</v>
      </c>
      <c r="D947" s="14">
        <f t="shared" si="86"/>
        <v>0</v>
      </c>
      <c r="E947" s="19" t="str">
        <f t="shared" si="88"/>
        <v>143900 - Ledelse af hovedaktiviteten inden for andre serviceområder</v>
      </c>
      <c r="F947" s="19" t="str">
        <f t="shared" si="89"/>
        <v>3 år</v>
      </c>
      <c r="G947" s="40" t="s">
        <v>516</v>
      </c>
      <c r="H947" s="41" t="s">
        <v>56</v>
      </c>
      <c r="I947" s="42" t="s">
        <v>11</v>
      </c>
      <c r="J947" s="43" t="s">
        <v>14</v>
      </c>
      <c r="K947" s="44">
        <v>13</v>
      </c>
      <c r="L947" s="45">
        <v>47989.785025831639</v>
      </c>
      <c r="M947" s="46">
        <v>48900.752393907656</v>
      </c>
      <c r="N947" s="45"/>
      <c r="O947" s="46"/>
    </row>
    <row r="948" spans="1:15" x14ac:dyDescent="0.2">
      <c r="A948" s="11" t="str">
        <f t="shared" si="84"/>
        <v>1439006 - Alle regioner4 år</v>
      </c>
      <c r="B948" s="12" t="str">
        <f t="shared" si="87"/>
        <v>143900</v>
      </c>
      <c r="C948" s="14">
        <f t="shared" si="85"/>
        <v>0</v>
      </c>
      <c r="D948" s="14">
        <f t="shared" si="86"/>
        <v>0</v>
      </c>
      <c r="E948" s="19" t="str">
        <f t="shared" si="88"/>
        <v>143900 - Ledelse af hovedaktiviteten inden for andre serviceområder</v>
      </c>
      <c r="F948" s="19" t="str">
        <f t="shared" si="89"/>
        <v>4 år</v>
      </c>
      <c r="G948" s="40" t="s">
        <v>516</v>
      </c>
      <c r="H948" s="41" t="s">
        <v>56</v>
      </c>
      <c r="I948" s="42" t="s">
        <v>11</v>
      </c>
      <c r="J948" s="43" t="s">
        <v>24</v>
      </c>
      <c r="K948" s="44">
        <v>22</v>
      </c>
      <c r="L948" s="45">
        <v>49790.240768549585</v>
      </c>
      <c r="M948" s="46">
        <v>50735.385335552375</v>
      </c>
      <c r="N948" s="45"/>
      <c r="O948" s="46"/>
    </row>
    <row r="949" spans="1:15" x14ac:dyDescent="0.2">
      <c r="A949" s="11" t="str">
        <f t="shared" si="84"/>
        <v>1439006 - Alle regioner5-9 år</v>
      </c>
      <c r="B949" s="12" t="str">
        <f t="shared" si="87"/>
        <v>143900</v>
      </c>
      <c r="C949" s="14">
        <f t="shared" si="85"/>
        <v>0</v>
      </c>
      <c r="D949" s="14">
        <f t="shared" si="86"/>
        <v>0</v>
      </c>
      <c r="E949" s="19" t="str">
        <f t="shared" si="88"/>
        <v>143900 - Ledelse af hovedaktiviteten inden for andre serviceområder</v>
      </c>
      <c r="F949" s="19" t="str">
        <f t="shared" si="89"/>
        <v>5-9 år</v>
      </c>
      <c r="G949" s="40" t="s">
        <v>516</v>
      </c>
      <c r="H949" s="41" t="s">
        <v>56</v>
      </c>
      <c r="I949" s="42" t="s">
        <v>11</v>
      </c>
      <c r="J949" s="43" t="s">
        <v>15</v>
      </c>
      <c r="K949" s="44">
        <v>106</v>
      </c>
      <c r="L949" s="45">
        <v>43976.256916308965</v>
      </c>
      <c r="M949" s="46">
        <v>45032.412713867743</v>
      </c>
      <c r="N949" s="45"/>
      <c r="O949" s="46"/>
    </row>
    <row r="950" spans="1:15" x14ac:dyDescent="0.2">
      <c r="A950" s="11" t="str">
        <f t="shared" si="84"/>
        <v>1439006 - Alle regioner0-4 år</v>
      </c>
      <c r="B950" s="12" t="str">
        <f t="shared" si="87"/>
        <v>143900</v>
      </c>
      <c r="C950" s="14">
        <f t="shared" si="85"/>
        <v>0</v>
      </c>
      <c r="D950" s="14">
        <f t="shared" si="86"/>
        <v>0</v>
      </c>
      <c r="E950" s="19" t="str">
        <f t="shared" si="88"/>
        <v>143900 - Ledelse af hovedaktiviteten inden for andre serviceområder</v>
      </c>
      <c r="F950" s="19" t="str">
        <f t="shared" si="89"/>
        <v>0-4 år</v>
      </c>
      <c r="G950" s="40" t="s">
        <v>516</v>
      </c>
      <c r="H950" s="41" t="s">
        <v>56</v>
      </c>
      <c r="I950" s="42" t="s">
        <v>11</v>
      </c>
      <c r="J950" s="43" t="s">
        <v>16</v>
      </c>
      <c r="K950" s="44">
        <v>87</v>
      </c>
      <c r="L950" s="45">
        <v>47989.785025831639</v>
      </c>
      <c r="M950" s="46">
        <v>48900.752393907656</v>
      </c>
      <c r="N950" s="45"/>
      <c r="O950" s="46"/>
    </row>
    <row r="951" spans="1:15" x14ac:dyDescent="0.2">
      <c r="A951" s="11" t="str">
        <f t="shared" si="84"/>
        <v>1439006 - Alle regioner10-14 år</v>
      </c>
      <c r="B951" s="12" t="str">
        <f t="shared" si="87"/>
        <v>143900</v>
      </c>
      <c r="C951" s="14">
        <f t="shared" si="85"/>
        <v>0</v>
      </c>
      <c r="D951" s="14">
        <f t="shared" si="86"/>
        <v>0</v>
      </c>
      <c r="E951" s="19" t="str">
        <f t="shared" si="88"/>
        <v>143900 - Ledelse af hovedaktiviteten inden for andre serviceområder</v>
      </c>
      <c r="F951" s="19" t="str">
        <f t="shared" si="89"/>
        <v>10-14 år</v>
      </c>
      <c r="G951" s="40" t="s">
        <v>516</v>
      </c>
      <c r="H951" s="41" t="s">
        <v>56</v>
      </c>
      <c r="I951" s="42" t="s">
        <v>11</v>
      </c>
      <c r="J951" s="43" t="s">
        <v>17</v>
      </c>
      <c r="K951" s="44">
        <v>128</v>
      </c>
      <c r="L951" s="45">
        <v>48394.357826301093</v>
      </c>
      <c r="M951" s="46">
        <v>49378.014438724036</v>
      </c>
      <c r="N951" s="45"/>
      <c r="O951" s="46"/>
    </row>
    <row r="952" spans="1:15" x14ac:dyDescent="0.2">
      <c r="A952" s="11" t="str">
        <f t="shared" si="84"/>
        <v>1439006 - Alle regioner15-20 år</v>
      </c>
      <c r="B952" s="12" t="str">
        <f t="shared" si="87"/>
        <v>143900</v>
      </c>
      <c r="C952" s="14">
        <f t="shared" si="85"/>
        <v>0</v>
      </c>
      <c r="D952" s="14">
        <f t="shared" si="86"/>
        <v>0</v>
      </c>
      <c r="E952" s="19" t="str">
        <f t="shared" si="88"/>
        <v>143900 - Ledelse af hovedaktiviteten inden for andre serviceområder</v>
      </c>
      <c r="F952" s="19" t="str">
        <f t="shared" si="89"/>
        <v>15-20 år</v>
      </c>
      <c r="G952" s="40" t="s">
        <v>516</v>
      </c>
      <c r="H952" s="41" t="s">
        <v>56</v>
      </c>
      <c r="I952" s="42" t="s">
        <v>11</v>
      </c>
      <c r="J952" s="43" t="s">
        <v>18</v>
      </c>
      <c r="K952" s="44">
        <v>114</v>
      </c>
      <c r="L952" s="45">
        <v>49526.001525885848</v>
      </c>
      <c r="M952" s="46">
        <v>50674.228597806556</v>
      </c>
      <c r="N952" s="45"/>
      <c r="O952" s="46"/>
    </row>
    <row r="953" spans="1:15" x14ac:dyDescent="0.2">
      <c r="A953" s="11" t="str">
        <f t="shared" si="84"/>
        <v>1439006 - Alle regioner20-24 år</v>
      </c>
      <c r="B953" s="12" t="str">
        <f t="shared" si="87"/>
        <v>143900</v>
      </c>
      <c r="C953" s="14">
        <f t="shared" si="85"/>
        <v>0</v>
      </c>
      <c r="D953" s="14">
        <f t="shared" si="86"/>
        <v>0</v>
      </c>
      <c r="E953" s="19" t="str">
        <f t="shared" si="88"/>
        <v>143900 - Ledelse af hovedaktiviteten inden for andre serviceområder</v>
      </c>
      <c r="F953" s="19" t="str">
        <f t="shared" si="89"/>
        <v>20-24 år</v>
      </c>
      <c r="G953" s="40" t="s">
        <v>516</v>
      </c>
      <c r="H953" s="41" t="s">
        <v>56</v>
      </c>
      <c r="I953" s="42" t="s">
        <v>11</v>
      </c>
      <c r="J953" s="43" t="s">
        <v>19</v>
      </c>
      <c r="K953" s="44">
        <v>135</v>
      </c>
      <c r="L953" s="45">
        <v>49451.893266571118</v>
      </c>
      <c r="M953" s="46">
        <v>50518.707510093023</v>
      </c>
      <c r="N953" s="45"/>
      <c r="O953" s="46"/>
    </row>
    <row r="954" spans="1:15" x14ac:dyDescent="0.2">
      <c r="A954" s="11" t="str">
        <f t="shared" si="84"/>
        <v>1439006 - Alle regioner25 år og derover</v>
      </c>
      <c r="B954" s="12" t="str">
        <f t="shared" si="87"/>
        <v>143900</v>
      </c>
      <c r="C954" s="14">
        <f t="shared" si="85"/>
        <v>0</v>
      </c>
      <c r="D954" s="14">
        <f t="shared" si="86"/>
        <v>0</v>
      </c>
      <c r="E954" s="19" t="str">
        <f t="shared" si="88"/>
        <v>143900 - Ledelse af hovedaktiviteten inden for andre serviceområder</v>
      </c>
      <c r="F954" s="19" t="str">
        <f t="shared" si="89"/>
        <v>25 år og derover</v>
      </c>
      <c r="G954" s="40" t="s">
        <v>516</v>
      </c>
      <c r="H954" s="41" t="s">
        <v>56</v>
      </c>
      <c r="I954" s="42" t="s">
        <v>11</v>
      </c>
      <c r="J954" s="43" t="s">
        <v>9</v>
      </c>
      <c r="K954" s="44">
        <v>391</v>
      </c>
      <c r="L954" s="45">
        <v>50005.636084363723</v>
      </c>
      <c r="M954" s="46">
        <v>50915.517580209111</v>
      </c>
      <c r="N954" s="45"/>
      <c r="O954" s="46"/>
    </row>
    <row r="955" spans="1:15" x14ac:dyDescent="0.2">
      <c r="A955" s="11" t="str">
        <f t="shared" si="84"/>
        <v>1439006 - Alle regionerAlle uanset erf.</v>
      </c>
      <c r="B955" s="12" t="str">
        <f t="shared" si="87"/>
        <v>143900</v>
      </c>
      <c r="C955" s="14">
        <f t="shared" si="85"/>
        <v>0</v>
      </c>
      <c r="D955" s="14">
        <f t="shared" si="86"/>
        <v>0</v>
      </c>
      <c r="E955" s="19" t="str">
        <f t="shared" si="88"/>
        <v>143900 - Ledelse af hovedaktiviteten inden for andre serviceområder</v>
      </c>
      <c r="F955" s="19" t="str">
        <f t="shared" si="89"/>
        <v>Alle uanset erf.</v>
      </c>
      <c r="G955" s="40" t="s">
        <v>516</v>
      </c>
      <c r="H955" s="41" t="s">
        <v>56</v>
      </c>
      <c r="I955" s="42" t="s">
        <v>11</v>
      </c>
      <c r="J955" s="43" t="s">
        <v>10</v>
      </c>
      <c r="K955" s="44">
        <v>961</v>
      </c>
      <c r="L955" s="45">
        <v>48834.596725810181</v>
      </c>
      <c r="M955" s="46">
        <v>49831.646980667596</v>
      </c>
      <c r="N955" s="45"/>
      <c r="O955" s="46"/>
    </row>
    <row r="956" spans="1:15" x14ac:dyDescent="0.2">
      <c r="A956" s="11" t="str">
        <f t="shared" si="84"/>
        <v>2111001 - Region Hovedstaden5-9 år</v>
      </c>
      <c r="B956" s="12" t="str">
        <f t="shared" si="87"/>
        <v>211100</v>
      </c>
      <c r="C956" s="14">
        <f t="shared" si="85"/>
        <v>0</v>
      </c>
      <c r="D956" s="14">
        <f t="shared" si="86"/>
        <v>0</v>
      </c>
      <c r="E956" s="19" t="str">
        <f t="shared" si="88"/>
        <v>211100 - Arbejde inden for fysik og astronomi</v>
      </c>
      <c r="F956" s="19" t="str">
        <f t="shared" si="89"/>
        <v>5-9 år</v>
      </c>
      <c r="G956" s="40" t="s">
        <v>516</v>
      </c>
      <c r="H956" s="41" t="s">
        <v>280</v>
      </c>
      <c r="I956" s="42" t="s">
        <v>8</v>
      </c>
      <c r="J956" s="43" t="s">
        <v>15</v>
      </c>
      <c r="K956" s="44">
        <v>11</v>
      </c>
      <c r="L956" s="45">
        <v>53477.455769578359</v>
      </c>
      <c r="M956" s="46">
        <v>54667.944362524082</v>
      </c>
      <c r="N956" s="45"/>
      <c r="O956" s="46"/>
    </row>
    <row r="957" spans="1:15" x14ac:dyDescent="0.2">
      <c r="A957" s="11" t="str">
        <f t="shared" si="84"/>
        <v>2111001 - Region Hovedstaden0-4 år</v>
      </c>
      <c r="B957" s="12" t="str">
        <f t="shared" si="87"/>
        <v>211100</v>
      </c>
      <c r="C957" s="14">
        <f t="shared" si="85"/>
        <v>0</v>
      </c>
      <c r="D957" s="14">
        <f t="shared" si="86"/>
        <v>0</v>
      </c>
      <c r="E957" s="19" t="str">
        <f t="shared" si="88"/>
        <v>211100 - Arbejde inden for fysik og astronomi</v>
      </c>
      <c r="F957" s="19" t="str">
        <f t="shared" si="89"/>
        <v>0-4 år</v>
      </c>
      <c r="G957" s="40" t="s">
        <v>516</v>
      </c>
      <c r="H957" s="41" t="s">
        <v>280</v>
      </c>
      <c r="I957" s="42" t="s">
        <v>8</v>
      </c>
      <c r="J957" s="43" t="s">
        <v>16</v>
      </c>
      <c r="K957" s="44">
        <v>15</v>
      </c>
      <c r="L957" s="45">
        <v>50665.352082822421</v>
      </c>
      <c r="M957" s="46">
        <v>51793.239018432607</v>
      </c>
      <c r="N957" s="45"/>
      <c r="O957" s="46"/>
    </row>
    <row r="958" spans="1:15" x14ac:dyDescent="0.2">
      <c r="A958" s="11" t="str">
        <f t="shared" si="84"/>
        <v>2111001 - Region HovedstadenAlle uanset erf.</v>
      </c>
      <c r="B958" s="12" t="str">
        <f t="shared" si="87"/>
        <v>211100</v>
      </c>
      <c r="C958" s="14">
        <f t="shared" si="85"/>
        <v>0</v>
      </c>
      <c r="D958" s="14">
        <f t="shared" si="86"/>
        <v>0</v>
      </c>
      <c r="E958" s="19" t="str">
        <f t="shared" si="88"/>
        <v>211100 - Arbejde inden for fysik og astronomi</v>
      </c>
      <c r="F958" s="19" t="str">
        <f t="shared" si="89"/>
        <v>Alle uanset erf.</v>
      </c>
      <c r="G958" s="40" t="s">
        <v>516</v>
      </c>
      <c r="H958" s="41" t="s">
        <v>280</v>
      </c>
      <c r="I958" s="42" t="s">
        <v>8</v>
      </c>
      <c r="J958" s="43" t="s">
        <v>10</v>
      </c>
      <c r="K958" s="44">
        <v>45</v>
      </c>
      <c r="L958" s="45">
        <v>58075.522913412824</v>
      </c>
      <c r="M958" s="46">
        <v>59368.371396251583</v>
      </c>
      <c r="N958" s="45"/>
      <c r="O958" s="46"/>
    </row>
    <row r="959" spans="1:15" x14ac:dyDescent="0.2">
      <c r="A959" s="11" t="str">
        <f t="shared" si="84"/>
        <v>2111003 - Region SyddanmarkAlle uanset erf.</v>
      </c>
      <c r="B959" s="12" t="str">
        <f t="shared" si="87"/>
        <v>211100</v>
      </c>
      <c r="C959" s="14">
        <f t="shared" si="85"/>
        <v>0</v>
      </c>
      <c r="D959" s="14">
        <f t="shared" si="86"/>
        <v>0</v>
      </c>
      <c r="E959" s="19" t="str">
        <f t="shared" si="88"/>
        <v>211100 - Arbejde inden for fysik og astronomi</v>
      </c>
      <c r="F959" s="19" t="str">
        <f t="shared" si="89"/>
        <v>Alle uanset erf.</v>
      </c>
      <c r="G959" s="40" t="s">
        <v>516</v>
      </c>
      <c r="H959" s="41" t="s">
        <v>280</v>
      </c>
      <c r="I959" s="42" t="s">
        <v>544</v>
      </c>
      <c r="J959" s="43" t="s">
        <v>10</v>
      </c>
      <c r="K959" s="44">
        <v>16</v>
      </c>
      <c r="L959" s="45">
        <v>40756.41364203261</v>
      </c>
      <c r="M959" s="46">
        <v>41953.713138651932</v>
      </c>
      <c r="N959" s="45"/>
      <c r="O959" s="46"/>
    </row>
    <row r="960" spans="1:15" x14ac:dyDescent="0.2">
      <c r="A960" s="11" t="str">
        <f t="shared" si="84"/>
        <v>2111006 - Alle regioner5-9 år</v>
      </c>
      <c r="B960" s="12" t="str">
        <f t="shared" si="87"/>
        <v>211100</v>
      </c>
      <c r="C960" s="14">
        <f t="shared" si="85"/>
        <v>0</v>
      </c>
      <c r="D960" s="14">
        <f t="shared" si="86"/>
        <v>0</v>
      </c>
      <c r="E960" s="19" t="str">
        <f t="shared" si="88"/>
        <v>211100 - Arbejde inden for fysik og astronomi</v>
      </c>
      <c r="F960" s="19" t="str">
        <f t="shared" si="89"/>
        <v>5-9 år</v>
      </c>
      <c r="G960" s="40" t="s">
        <v>516</v>
      </c>
      <c r="H960" s="41" t="s">
        <v>280</v>
      </c>
      <c r="I960" s="42" t="s">
        <v>11</v>
      </c>
      <c r="J960" s="43" t="s">
        <v>15</v>
      </c>
      <c r="K960" s="44">
        <v>15</v>
      </c>
      <c r="L960" s="45">
        <v>51853.043005500069</v>
      </c>
      <c r="M960" s="46">
        <v>53007.369727278936</v>
      </c>
      <c r="N960" s="45"/>
      <c r="O960" s="46"/>
    </row>
    <row r="961" spans="1:15" x14ac:dyDescent="0.2">
      <c r="A961" s="11" t="str">
        <f t="shared" si="84"/>
        <v>2111006 - Alle regioner0-4 år</v>
      </c>
      <c r="B961" s="12" t="str">
        <f t="shared" si="87"/>
        <v>211100</v>
      </c>
      <c r="C961" s="14">
        <f t="shared" si="85"/>
        <v>0</v>
      </c>
      <c r="D961" s="14">
        <f t="shared" si="86"/>
        <v>0</v>
      </c>
      <c r="E961" s="19" t="str">
        <f t="shared" si="88"/>
        <v>211100 - Arbejde inden for fysik og astronomi</v>
      </c>
      <c r="F961" s="19" t="str">
        <f t="shared" si="89"/>
        <v>0-4 år</v>
      </c>
      <c r="G961" s="40" t="s">
        <v>516</v>
      </c>
      <c r="H961" s="41" t="s">
        <v>280</v>
      </c>
      <c r="I961" s="42" t="s">
        <v>11</v>
      </c>
      <c r="J961" s="43" t="s">
        <v>16</v>
      </c>
      <c r="K961" s="44">
        <v>17</v>
      </c>
      <c r="L961" s="45">
        <v>50665.352082822421</v>
      </c>
      <c r="M961" s="46">
        <v>51793.239018432607</v>
      </c>
      <c r="N961" s="45"/>
      <c r="O961" s="46"/>
    </row>
    <row r="962" spans="1:15" x14ac:dyDescent="0.2">
      <c r="A962" s="11" t="str">
        <f t="shared" ref="A962:A1025" si="90">B962&amp;I962&amp;F962</f>
        <v>2111006 - Alle regioner25 år og derover</v>
      </c>
      <c r="B962" s="12" t="str">
        <f t="shared" si="87"/>
        <v>211100</v>
      </c>
      <c r="C962" s="14">
        <f t="shared" ref="C962:C1025" si="91">N962*1.2</f>
        <v>0</v>
      </c>
      <c r="D962" s="14">
        <f t="shared" ref="D962:D1025" si="92">O962*1.2</f>
        <v>0</v>
      </c>
      <c r="E962" s="19" t="str">
        <f t="shared" si="88"/>
        <v>211100 - Arbejde inden for fysik og astronomi</v>
      </c>
      <c r="F962" s="19" t="str">
        <f t="shared" si="89"/>
        <v>25 år og derover</v>
      </c>
      <c r="G962" s="40" t="s">
        <v>516</v>
      </c>
      <c r="H962" s="41" t="s">
        <v>280</v>
      </c>
      <c r="I962" s="42" t="s">
        <v>11</v>
      </c>
      <c r="J962" s="43" t="s">
        <v>9</v>
      </c>
      <c r="K962" s="44">
        <v>18</v>
      </c>
      <c r="L962" s="45">
        <v>85072.972255977744</v>
      </c>
      <c r="M962" s="46">
        <v>86966.824564044044</v>
      </c>
      <c r="N962" s="45"/>
      <c r="O962" s="46"/>
    </row>
    <row r="963" spans="1:15" x14ac:dyDescent="0.2">
      <c r="A963" s="11" t="str">
        <f t="shared" si="90"/>
        <v>2111006 - Alle regionerAlle uanset erf.</v>
      </c>
      <c r="B963" s="12" t="str">
        <f t="shared" ref="B963:B1026" si="93">LEFT(E963,6)</f>
        <v>211100</v>
      </c>
      <c r="C963" s="14">
        <f t="shared" si="91"/>
        <v>0</v>
      </c>
      <c r="D963" s="14">
        <f t="shared" si="92"/>
        <v>0</v>
      </c>
      <c r="E963" s="19" t="str">
        <f t="shared" ref="E963:E1026" si="94">TRIM(H963)</f>
        <v>211100 - Arbejde inden for fysik og astronomi</v>
      </c>
      <c r="F963" s="19" t="str">
        <f t="shared" ref="F963:F1026" si="95">MID(J963,6,30)</f>
        <v>Alle uanset erf.</v>
      </c>
      <c r="G963" s="40" t="s">
        <v>516</v>
      </c>
      <c r="H963" s="41" t="s">
        <v>280</v>
      </c>
      <c r="I963" s="42" t="s">
        <v>11</v>
      </c>
      <c r="J963" s="43" t="s">
        <v>10</v>
      </c>
      <c r="K963" s="44">
        <v>62</v>
      </c>
      <c r="L963" s="45">
        <v>57917.481832332182</v>
      </c>
      <c r="M963" s="46">
        <v>59206.812083019919</v>
      </c>
      <c r="N963" s="45"/>
      <c r="O963" s="46"/>
    </row>
    <row r="964" spans="1:15" x14ac:dyDescent="0.2">
      <c r="A964" s="11" t="str">
        <f t="shared" si="90"/>
        <v>2112006 - Alle regionerAlle uanset erf.</v>
      </c>
      <c r="B964" s="12" t="str">
        <f t="shared" si="93"/>
        <v>211200</v>
      </c>
      <c r="C964" s="14">
        <f t="shared" si="91"/>
        <v>0</v>
      </c>
      <c r="D964" s="14">
        <f t="shared" si="92"/>
        <v>0</v>
      </c>
      <c r="E964" s="19" t="str">
        <f t="shared" si="94"/>
        <v>211200 - Arbejde inden for meteorologi</v>
      </c>
      <c r="F964" s="19" t="str">
        <f t="shared" si="95"/>
        <v>Alle uanset erf.</v>
      </c>
      <c r="G964" s="40" t="s">
        <v>516</v>
      </c>
      <c r="H964" s="41" t="s">
        <v>281</v>
      </c>
      <c r="I964" s="42" t="s">
        <v>11</v>
      </c>
      <c r="J964" s="43" t="s">
        <v>10</v>
      </c>
      <c r="K964" s="44">
        <v>16</v>
      </c>
      <c r="L964" s="45">
        <v>42368.848318949131</v>
      </c>
      <c r="M964" s="46">
        <v>43446.135060339155</v>
      </c>
      <c r="N964" s="45"/>
      <c r="O964" s="46"/>
    </row>
    <row r="965" spans="1:15" x14ac:dyDescent="0.2">
      <c r="A965" s="11" t="str">
        <f t="shared" si="90"/>
        <v>2113001 - Region HovedstadenUnder 1 år</v>
      </c>
      <c r="B965" s="12" t="str">
        <f t="shared" si="93"/>
        <v>211300</v>
      </c>
      <c r="C965" s="14">
        <f t="shared" si="91"/>
        <v>0</v>
      </c>
      <c r="D965" s="14">
        <f t="shared" si="92"/>
        <v>0</v>
      </c>
      <c r="E965" s="19" t="str">
        <f t="shared" si="94"/>
        <v>211300 - Arbejde inden for kemi</v>
      </c>
      <c r="F965" s="19" t="str">
        <f t="shared" si="95"/>
        <v>Under 1 år</v>
      </c>
      <c r="G965" s="40" t="s">
        <v>516</v>
      </c>
      <c r="H965" s="41" t="s">
        <v>57</v>
      </c>
      <c r="I965" s="42" t="s">
        <v>8</v>
      </c>
      <c r="J965" s="43" t="s">
        <v>13</v>
      </c>
      <c r="K965" s="44">
        <v>57</v>
      </c>
      <c r="L965" s="45">
        <v>48266.111824597945</v>
      </c>
      <c r="M965" s="46">
        <v>49194.191941500852</v>
      </c>
      <c r="N965" s="45"/>
      <c r="O965" s="46"/>
    </row>
    <row r="966" spans="1:15" x14ac:dyDescent="0.2">
      <c r="A966" s="11" t="str">
        <f t="shared" si="90"/>
        <v>2113001 - Region Hovedstaden1 år</v>
      </c>
      <c r="B966" s="12" t="str">
        <f t="shared" si="93"/>
        <v>211300</v>
      </c>
      <c r="C966" s="14">
        <f t="shared" si="91"/>
        <v>0</v>
      </c>
      <c r="D966" s="14">
        <f t="shared" si="92"/>
        <v>0</v>
      </c>
      <c r="E966" s="19" t="str">
        <f t="shared" si="94"/>
        <v>211300 - Arbejde inden for kemi</v>
      </c>
      <c r="F966" s="19" t="str">
        <f t="shared" si="95"/>
        <v>1 år</v>
      </c>
      <c r="G966" s="40" t="s">
        <v>516</v>
      </c>
      <c r="H966" s="41" t="s">
        <v>57</v>
      </c>
      <c r="I966" s="42" t="s">
        <v>8</v>
      </c>
      <c r="J966" s="43" t="s">
        <v>22</v>
      </c>
      <c r="K966" s="44">
        <v>69</v>
      </c>
      <c r="L966" s="45">
        <v>48497.8692055262</v>
      </c>
      <c r="M966" s="46">
        <v>49430.405646111583</v>
      </c>
      <c r="N966" s="45"/>
      <c r="O966" s="46"/>
    </row>
    <row r="967" spans="1:15" x14ac:dyDescent="0.2">
      <c r="A967" s="11" t="str">
        <f t="shared" si="90"/>
        <v>2113001 - Region Hovedstaden2 år</v>
      </c>
      <c r="B967" s="12" t="str">
        <f t="shared" si="93"/>
        <v>211300</v>
      </c>
      <c r="C967" s="14">
        <f t="shared" si="91"/>
        <v>0</v>
      </c>
      <c r="D967" s="14">
        <f t="shared" si="92"/>
        <v>0</v>
      </c>
      <c r="E967" s="19" t="str">
        <f t="shared" si="94"/>
        <v>211300 - Arbejde inden for kemi</v>
      </c>
      <c r="F967" s="19" t="str">
        <f t="shared" si="95"/>
        <v>2 år</v>
      </c>
      <c r="G967" s="40" t="s">
        <v>516</v>
      </c>
      <c r="H967" s="41" t="s">
        <v>57</v>
      </c>
      <c r="I967" s="42" t="s">
        <v>8</v>
      </c>
      <c r="J967" s="43" t="s">
        <v>23</v>
      </c>
      <c r="K967" s="44">
        <v>46</v>
      </c>
      <c r="L967" s="45">
        <v>49976.194272530673</v>
      </c>
      <c r="M967" s="46">
        <v>50937.156539211021</v>
      </c>
      <c r="N967" s="45"/>
      <c r="O967" s="46"/>
    </row>
    <row r="968" spans="1:15" x14ac:dyDescent="0.2">
      <c r="A968" s="11" t="str">
        <f t="shared" si="90"/>
        <v>2113001 - Region Hovedstaden3 år</v>
      </c>
      <c r="B968" s="12" t="str">
        <f t="shared" si="93"/>
        <v>211300</v>
      </c>
      <c r="C968" s="14">
        <f t="shared" si="91"/>
        <v>0</v>
      </c>
      <c r="D968" s="14">
        <f t="shared" si="92"/>
        <v>0</v>
      </c>
      <c r="E968" s="19" t="str">
        <f t="shared" si="94"/>
        <v>211300 - Arbejde inden for kemi</v>
      </c>
      <c r="F968" s="19" t="str">
        <f t="shared" si="95"/>
        <v>3 år</v>
      </c>
      <c r="G968" s="40" t="s">
        <v>516</v>
      </c>
      <c r="H968" s="41" t="s">
        <v>57</v>
      </c>
      <c r="I968" s="42" t="s">
        <v>8</v>
      </c>
      <c r="J968" s="43" t="s">
        <v>14</v>
      </c>
      <c r="K968" s="44">
        <v>49</v>
      </c>
      <c r="L968" s="45">
        <v>48996.445756399087</v>
      </c>
      <c r="M968" s="46">
        <v>49870.113536365548</v>
      </c>
      <c r="N968" s="45"/>
      <c r="O968" s="46"/>
    </row>
    <row r="969" spans="1:15" x14ac:dyDescent="0.2">
      <c r="A969" s="11" t="str">
        <f t="shared" si="90"/>
        <v>2113001 - Region Hovedstaden4 år</v>
      </c>
      <c r="B969" s="12" t="str">
        <f t="shared" si="93"/>
        <v>211300</v>
      </c>
      <c r="C969" s="14">
        <f t="shared" si="91"/>
        <v>0</v>
      </c>
      <c r="D969" s="14">
        <f t="shared" si="92"/>
        <v>0</v>
      </c>
      <c r="E969" s="19" t="str">
        <f t="shared" si="94"/>
        <v>211300 - Arbejde inden for kemi</v>
      </c>
      <c r="F969" s="19" t="str">
        <f t="shared" si="95"/>
        <v>4 år</v>
      </c>
      <c r="G969" s="40" t="s">
        <v>516</v>
      </c>
      <c r="H969" s="41" t="s">
        <v>57</v>
      </c>
      <c r="I969" s="42" t="s">
        <v>8</v>
      </c>
      <c r="J969" s="43" t="s">
        <v>24</v>
      </c>
      <c r="K969" s="44">
        <v>59</v>
      </c>
      <c r="L969" s="45">
        <v>50787.795481352339</v>
      </c>
      <c r="M969" s="46">
        <v>51693.405262686094</v>
      </c>
      <c r="N969" s="45"/>
      <c r="O969" s="46"/>
    </row>
    <row r="970" spans="1:15" x14ac:dyDescent="0.2">
      <c r="A970" s="11" t="str">
        <f t="shared" si="90"/>
        <v>2113001 - Region Hovedstaden5-9 år</v>
      </c>
      <c r="B970" s="12" t="str">
        <f t="shared" si="93"/>
        <v>211300</v>
      </c>
      <c r="C970" s="14">
        <f t="shared" si="91"/>
        <v>0</v>
      </c>
      <c r="D970" s="14">
        <f t="shared" si="92"/>
        <v>0</v>
      </c>
      <c r="E970" s="19" t="str">
        <f t="shared" si="94"/>
        <v>211300 - Arbejde inden for kemi</v>
      </c>
      <c r="F970" s="19" t="str">
        <f t="shared" si="95"/>
        <v>5-9 år</v>
      </c>
      <c r="G970" s="40" t="s">
        <v>516</v>
      </c>
      <c r="H970" s="41" t="s">
        <v>57</v>
      </c>
      <c r="I970" s="42" t="s">
        <v>8</v>
      </c>
      <c r="J970" s="43" t="s">
        <v>15</v>
      </c>
      <c r="K970" s="44">
        <v>210</v>
      </c>
      <c r="L970" s="45">
        <v>56364.069722193926</v>
      </c>
      <c r="M970" s="46">
        <v>57447.860614797755</v>
      </c>
      <c r="N970" s="45"/>
      <c r="O970" s="46"/>
    </row>
    <row r="971" spans="1:15" x14ac:dyDescent="0.2">
      <c r="A971" s="11" t="str">
        <f t="shared" si="90"/>
        <v>2113001 - Region Hovedstaden0-4 år</v>
      </c>
      <c r="B971" s="12" t="str">
        <f t="shared" si="93"/>
        <v>211300</v>
      </c>
      <c r="C971" s="14">
        <f t="shared" si="91"/>
        <v>0</v>
      </c>
      <c r="D971" s="14">
        <f t="shared" si="92"/>
        <v>0</v>
      </c>
      <c r="E971" s="19" t="str">
        <f t="shared" si="94"/>
        <v>211300 - Arbejde inden for kemi</v>
      </c>
      <c r="F971" s="19" t="str">
        <f t="shared" si="95"/>
        <v>0-4 år</v>
      </c>
      <c r="G971" s="40" t="s">
        <v>516</v>
      </c>
      <c r="H971" s="41" t="s">
        <v>57</v>
      </c>
      <c r="I971" s="42" t="s">
        <v>8</v>
      </c>
      <c r="J971" s="43" t="s">
        <v>16</v>
      </c>
      <c r="K971" s="44">
        <v>280</v>
      </c>
      <c r="L971" s="45">
        <v>48996.445756399087</v>
      </c>
      <c r="M971" s="46">
        <v>49937.384219562373</v>
      </c>
      <c r="N971" s="45"/>
      <c r="O971" s="46"/>
    </row>
    <row r="972" spans="1:15" x14ac:dyDescent="0.2">
      <c r="A972" s="11" t="str">
        <f t="shared" si="90"/>
        <v>2113001 - Region Hovedstaden10-14 år</v>
      </c>
      <c r="B972" s="12" t="str">
        <f t="shared" si="93"/>
        <v>211300</v>
      </c>
      <c r="C972" s="14">
        <f t="shared" si="91"/>
        <v>0</v>
      </c>
      <c r="D972" s="14">
        <f t="shared" si="92"/>
        <v>0</v>
      </c>
      <c r="E972" s="19" t="str">
        <f t="shared" si="94"/>
        <v>211300 - Arbejde inden for kemi</v>
      </c>
      <c r="F972" s="19" t="str">
        <f t="shared" si="95"/>
        <v>10-14 år</v>
      </c>
      <c r="G972" s="40" t="s">
        <v>516</v>
      </c>
      <c r="H972" s="41" t="s">
        <v>57</v>
      </c>
      <c r="I972" s="42" t="s">
        <v>8</v>
      </c>
      <c r="J972" s="43" t="s">
        <v>17</v>
      </c>
      <c r="K972" s="44">
        <v>112</v>
      </c>
      <c r="L972" s="45">
        <v>60889.718668248861</v>
      </c>
      <c r="M972" s="46">
        <v>62060.53055019983</v>
      </c>
      <c r="N972" s="45"/>
      <c r="O972" s="46"/>
    </row>
    <row r="973" spans="1:15" x14ac:dyDescent="0.2">
      <c r="A973" s="11" t="str">
        <f t="shared" si="90"/>
        <v>2113001 - Region Hovedstaden15-20 år</v>
      </c>
      <c r="B973" s="12" t="str">
        <f t="shared" si="93"/>
        <v>211300</v>
      </c>
      <c r="C973" s="14">
        <f t="shared" si="91"/>
        <v>0</v>
      </c>
      <c r="D973" s="14">
        <f t="shared" si="92"/>
        <v>0</v>
      </c>
      <c r="E973" s="19" t="str">
        <f t="shared" si="94"/>
        <v>211300 - Arbejde inden for kemi</v>
      </c>
      <c r="F973" s="19" t="str">
        <f t="shared" si="95"/>
        <v>15-20 år</v>
      </c>
      <c r="G973" s="40" t="s">
        <v>516</v>
      </c>
      <c r="H973" s="41" t="s">
        <v>57</v>
      </c>
      <c r="I973" s="42" t="s">
        <v>8</v>
      </c>
      <c r="J973" s="43" t="s">
        <v>18</v>
      </c>
      <c r="K973" s="44">
        <v>52</v>
      </c>
      <c r="L973" s="45">
        <v>65069.20385474692</v>
      </c>
      <c r="M973" s="46">
        <v>66320.380550722592</v>
      </c>
      <c r="N973" s="45"/>
      <c r="O973" s="46"/>
    </row>
    <row r="974" spans="1:15" x14ac:dyDescent="0.2">
      <c r="A974" s="11" t="str">
        <f t="shared" si="90"/>
        <v>2113001 - Region Hovedstaden20-24 år</v>
      </c>
      <c r="B974" s="12" t="str">
        <f t="shared" si="93"/>
        <v>211300</v>
      </c>
      <c r="C974" s="14">
        <f t="shared" si="91"/>
        <v>0</v>
      </c>
      <c r="D974" s="14">
        <f t="shared" si="92"/>
        <v>0</v>
      </c>
      <c r="E974" s="19" t="str">
        <f t="shared" si="94"/>
        <v>211300 - Arbejde inden for kemi</v>
      </c>
      <c r="F974" s="19" t="str">
        <f t="shared" si="95"/>
        <v>20-24 år</v>
      </c>
      <c r="G974" s="40" t="s">
        <v>516</v>
      </c>
      <c r="H974" s="41" t="s">
        <v>57</v>
      </c>
      <c r="I974" s="42" t="s">
        <v>8</v>
      </c>
      <c r="J974" s="43" t="s">
        <v>19</v>
      </c>
      <c r="K974" s="44">
        <v>61</v>
      </c>
      <c r="L974" s="45">
        <v>65631.895608245832</v>
      </c>
      <c r="M974" s="46">
        <v>66893.891966477808</v>
      </c>
      <c r="N974" s="45"/>
      <c r="O974" s="46"/>
    </row>
    <row r="975" spans="1:15" x14ac:dyDescent="0.2">
      <c r="A975" s="11" t="str">
        <f t="shared" si="90"/>
        <v>2113001 - Region Hovedstaden25 år og derover</v>
      </c>
      <c r="B975" s="12" t="str">
        <f t="shared" si="93"/>
        <v>211300</v>
      </c>
      <c r="C975" s="14">
        <f t="shared" si="91"/>
        <v>0</v>
      </c>
      <c r="D975" s="14">
        <f t="shared" si="92"/>
        <v>0</v>
      </c>
      <c r="E975" s="19" t="str">
        <f t="shared" si="94"/>
        <v>211300 - Arbejde inden for kemi</v>
      </c>
      <c r="F975" s="19" t="str">
        <f t="shared" si="95"/>
        <v>25 år og derover</v>
      </c>
      <c r="G975" s="40" t="s">
        <v>516</v>
      </c>
      <c r="H975" s="41" t="s">
        <v>57</v>
      </c>
      <c r="I975" s="42" t="s">
        <v>8</v>
      </c>
      <c r="J975" s="43" t="s">
        <v>9</v>
      </c>
      <c r="K975" s="44">
        <v>116</v>
      </c>
      <c r="L975" s="45">
        <v>68642.034572938443</v>
      </c>
      <c r="M975" s="46">
        <v>69961.911088005887</v>
      </c>
      <c r="N975" s="45"/>
      <c r="O975" s="46"/>
    </row>
    <row r="976" spans="1:15" x14ac:dyDescent="0.2">
      <c r="A976" s="11" t="str">
        <f t="shared" si="90"/>
        <v>2113001 - Region HovedstadenAlle uanset erf.</v>
      </c>
      <c r="B976" s="12" t="str">
        <f t="shared" si="93"/>
        <v>211300</v>
      </c>
      <c r="C976" s="14">
        <f t="shared" si="91"/>
        <v>0</v>
      </c>
      <c r="D976" s="14">
        <f t="shared" si="92"/>
        <v>0</v>
      </c>
      <c r="E976" s="19" t="str">
        <f t="shared" si="94"/>
        <v>211300 - Arbejde inden for kemi</v>
      </c>
      <c r="F976" s="19" t="str">
        <f t="shared" si="95"/>
        <v>Alle uanset erf.</v>
      </c>
      <c r="G976" s="40" t="s">
        <v>516</v>
      </c>
      <c r="H976" s="41" t="s">
        <v>57</v>
      </c>
      <c r="I976" s="42" t="s">
        <v>8</v>
      </c>
      <c r="J976" s="43" t="s">
        <v>10</v>
      </c>
      <c r="K976" s="44">
        <v>831</v>
      </c>
      <c r="L976" s="45">
        <v>53704.568278635554</v>
      </c>
      <c r="M976" s="46">
        <v>54815.406336414373</v>
      </c>
      <c r="N976" s="45"/>
      <c r="O976" s="46"/>
    </row>
    <row r="977" spans="1:15" x14ac:dyDescent="0.2">
      <c r="A977" s="11" t="str">
        <f t="shared" si="90"/>
        <v>2113002 - Region SjællandAlle uanset erf.</v>
      </c>
      <c r="B977" s="12" t="str">
        <f t="shared" si="93"/>
        <v>211300</v>
      </c>
      <c r="C977" s="14">
        <f t="shared" si="91"/>
        <v>0</v>
      </c>
      <c r="D977" s="14">
        <f t="shared" si="92"/>
        <v>0</v>
      </c>
      <c r="E977" s="19" t="str">
        <f t="shared" si="94"/>
        <v>211300 - Arbejde inden for kemi</v>
      </c>
      <c r="F977" s="19" t="str">
        <f t="shared" si="95"/>
        <v>Alle uanset erf.</v>
      </c>
      <c r="G977" s="40" t="s">
        <v>516</v>
      </c>
      <c r="H977" s="41" t="s">
        <v>57</v>
      </c>
      <c r="I977" s="42" t="s">
        <v>20</v>
      </c>
      <c r="J977" s="43" t="s">
        <v>10</v>
      </c>
      <c r="K977" s="44">
        <v>42</v>
      </c>
      <c r="L977" s="45">
        <v>52090.596873394235</v>
      </c>
      <c r="M977" s="46">
        <v>53019.437229565629</v>
      </c>
      <c r="N977" s="45"/>
      <c r="O977" s="46"/>
    </row>
    <row r="978" spans="1:15" x14ac:dyDescent="0.2">
      <c r="A978" s="11" t="str">
        <f t="shared" si="90"/>
        <v>2113003 - Region Syddanmark5-9 år</v>
      </c>
      <c r="B978" s="12" t="str">
        <f t="shared" si="93"/>
        <v>211300</v>
      </c>
      <c r="C978" s="14">
        <f t="shared" si="91"/>
        <v>0</v>
      </c>
      <c r="D978" s="14">
        <f t="shared" si="92"/>
        <v>0</v>
      </c>
      <c r="E978" s="19" t="str">
        <f t="shared" si="94"/>
        <v>211300 - Arbejde inden for kemi</v>
      </c>
      <c r="F978" s="19" t="str">
        <f t="shared" si="95"/>
        <v>5-9 år</v>
      </c>
      <c r="G978" s="40" t="s">
        <v>516</v>
      </c>
      <c r="H978" s="41" t="s">
        <v>57</v>
      </c>
      <c r="I978" s="42" t="s">
        <v>544</v>
      </c>
      <c r="J978" s="43" t="s">
        <v>15</v>
      </c>
      <c r="K978" s="44">
        <v>18</v>
      </c>
      <c r="L978" s="45">
        <v>37223.329512202698</v>
      </c>
      <c r="M978" s="46">
        <v>37887.067935589032</v>
      </c>
      <c r="N978" s="45"/>
      <c r="O978" s="46"/>
    </row>
    <row r="979" spans="1:15" x14ac:dyDescent="0.2">
      <c r="A979" s="11" t="str">
        <f t="shared" si="90"/>
        <v>2113003 - Region Syddanmark25 år og derover</v>
      </c>
      <c r="B979" s="12" t="str">
        <f t="shared" si="93"/>
        <v>211300</v>
      </c>
      <c r="C979" s="14">
        <f t="shared" si="91"/>
        <v>0</v>
      </c>
      <c r="D979" s="14">
        <f t="shared" si="92"/>
        <v>0</v>
      </c>
      <c r="E979" s="19" t="str">
        <f t="shared" si="94"/>
        <v>211300 - Arbejde inden for kemi</v>
      </c>
      <c r="F979" s="19" t="str">
        <f t="shared" si="95"/>
        <v>25 år og derover</v>
      </c>
      <c r="G979" s="40" t="s">
        <v>516</v>
      </c>
      <c r="H979" s="41" t="s">
        <v>57</v>
      </c>
      <c r="I979" s="42" t="s">
        <v>544</v>
      </c>
      <c r="J979" s="43" t="s">
        <v>9</v>
      </c>
      <c r="K979" s="44">
        <v>12</v>
      </c>
      <c r="L979" s="45">
        <v>43798.142375146323</v>
      </c>
      <c r="M979" s="46">
        <v>44624.952867827145</v>
      </c>
      <c r="N979" s="45"/>
      <c r="O979" s="46"/>
    </row>
    <row r="980" spans="1:15" x14ac:dyDescent="0.2">
      <c r="A980" s="11" t="str">
        <f t="shared" si="90"/>
        <v>2113003 - Region SyddanmarkAlle uanset erf.</v>
      </c>
      <c r="B980" s="12" t="str">
        <f t="shared" si="93"/>
        <v>211300</v>
      </c>
      <c r="C980" s="14">
        <f t="shared" si="91"/>
        <v>0</v>
      </c>
      <c r="D980" s="14">
        <f t="shared" si="92"/>
        <v>0</v>
      </c>
      <c r="E980" s="19" t="str">
        <f t="shared" si="94"/>
        <v>211300 - Arbejde inden for kemi</v>
      </c>
      <c r="F980" s="19" t="str">
        <f t="shared" si="95"/>
        <v>Alle uanset erf.</v>
      </c>
      <c r="G980" s="40" t="s">
        <v>516</v>
      </c>
      <c r="H980" s="41" t="s">
        <v>57</v>
      </c>
      <c r="I980" s="42" t="s">
        <v>544</v>
      </c>
      <c r="J980" s="43" t="s">
        <v>10</v>
      </c>
      <c r="K980" s="44">
        <v>51</v>
      </c>
      <c r="L980" s="45">
        <v>38099.612627695809</v>
      </c>
      <c r="M980" s="46">
        <v>38778.976272714361</v>
      </c>
      <c r="N980" s="45"/>
      <c r="O980" s="46"/>
    </row>
    <row r="981" spans="1:15" x14ac:dyDescent="0.2">
      <c r="A981" s="11" t="str">
        <f t="shared" si="90"/>
        <v>2113004 - Region MidtjyllandAlle uanset erf.</v>
      </c>
      <c r="B981" s="12" t="str">
        <f t="shared" si="93"/>
        <v>211300</v>
      </c>
      <c r="C981" s="14">
        <f t="shared" si="91"/>
        <v>0</v>
      </c>
      <c r="D981" s="14">
        <f t="shared" si="92"/>
        <v>0</v>
      </c>
      <c r="E981" s="19" t="str">
        <f t="shared" si="94"/>
        <v>211300 - Arbejde inden for kemi</v>
      </c>
      <c r="F981" s="19" t="str">
        <f t="shared" si="95"/>
        <v>Alle uanset erf.</v>
      </c>
      <c r="G981" s="40" t="s">
        <v>516</v>
      </c>
      <c r="H981" s="41" t="s">
        <v>57</v>
      </c>
      <c r="I981" s="42" t="s">
        <v>517</v>
      </c>
      <c r="J981" s="43" t="s">
        <v>10</v>
      </c>
      <c r="K981" s="44">
        <v>37</v>
      </c>
      <c r="L981" s="45">
        <v>45393.078550237631</v>
      </c>
      <c r="M981" s="46">
        <v>47148.990740044996</v>
      </c>
      <c r="N981" s="45"/>
      <c r="O981" s="46"/>
    </row>
    <row r="982" spans="1:15" x14ac:dyDescent="0.2">
      <c r="A982" s="11" t="str">
        <f t="shared" si="90"/>
        <v>2113006 - Alle regionerUnder 1 år</v>
      </c>
      <c r="B982" s="12" t="str">
        <f t="shared" si="93"/>
        <v>211300</v>
      </c>
      <c r="C982" s="14">
        <f t="shared" si="91"/>
        <v>0</v>
      </c>
      <c r="D982" s="14">
        <f t="shared" si="92"/>
        <v>0</v>
      </c>
      <c r="E982" s="19" t="str">
        <f t="shared" si="94"/>
        <v>211300 - Arbejde inden for kemi</v>
      </c>
      <c r="F982" s="19" t="str">
        <f t="shared" si="95"/>
        <v>Under 1 år</v>
      </c>
      <c r="G982" s="40" t="s">
        <v>516</v>
      </c>
      <c r="H982" s="41" t="s">
        <v>57</v>
      </c>
      <c r="I982" s="42" t="s">
        <v>11</v>
      </c>
      <c r="J982" s="43" t="s">
        <v>13</v>
      </c>
      <c r="K982" s="44">
        <v>58</v>
      </c>
      <c r="L982" s="45">
        <v>47199.884257348902</v>
      </c>
      <c r="M982" s="46">
        <v>48107.462523826114</v>
      </c>
      <c r="N982" s="45"/>
      <c r="O982" s="46"/>
    </row>
    <row r="983" spans="1:15" x14ac:dyDescent="0.2">
      <c r="A983" s="11" t="str">
        <f t="shared" si="90"/>
        <v>2113006 - Alle regioner1 år</v>
      </c>
      <c r="B983" s="12" t="str">
        <f t="shared" si="93"/>
        <v>211300</v>
      </c>
      <c r="C983" s="14">
        <f t="shared" si="91"/>
        <v>0</v>
      </c>
      <c r="D983" s="14">
        <f t="shared" si="92"/>
        <v>0</v>
      </c>
      <c r="E983" s="19" t="str">
        <f t="shared" si="94"/>
        <v>211300 - Arbejde inden for kemi</v>
      </c>
      <c r="F983" s="19" t="str">
        <f t="shared" si="95"/>
        <v>1 år</v>
      </c>
      <c r="G983" s="40" t="s">
        <v>516</v>
      </c>
      <c r="H983" s="41" t="s">
        <v>57</v>
      </c>
      <c r="I983" s="42" t="s">
        <v>11</v>
      </c>
      <c r="J983" s="43" t="s">
        <v>22</v>
      </c>
      <c r="K983" s="44">
        <v>76</v>
      </c>
      <c r="L983" s="45">
        <v>48400.025043545436</v>
      </c>
      <c r="M983" s="46">
        <v>49330.680097421668</v>
      </c>
      <c r="N983" s="45"/>
      <c r="O983" s="46"/>
    </row>
    <row r="984" spans="1:15" x14ac:dyDescent="0.2">
      <c r="A984" s="11" t="str">
        <f t="shared" si="90"/>
        <v>2113006 - Alle regioner2 år</v>
      </c>
      <c r="B984" s="12" t="str">
        <f t="shared" si="93"/>
        <v>211300</v>
      </c>
      <c r="C984" s="14">
        <f t="shared" si="91"/>
        <v>0</v>
      </c>
      <c r="D984" s="14">
        <f t="shared" si="92"/>
        <v>0</v>
      </c>
      <c r="E984" s="19" t="str">
        <f t="shared" si="94"/>
        <v>211300 - Arbejde inden for kemi</v>
      </c>
      <c r="F984" s="19" t="str">
        <f t="shared" si="95"/>
        <v>2 år</v>
      </c>
      <c r="G984" s="40" t="s">
        <v>516</v>
      </c>
      <c r="H984" s="41" t="s">
        <v>57</v>
      </c>
      <c r="I984" s="42" t="s">
        <v>11</v>
      </c>
      <c r="J984" s="43" t="s">
        <v>23</v>
      </c>
      <c r="K984" s="44">
        <v>51</v>
      </c>
      <c r="L984" s="45">
        <v>49804.812008871115</v>
      </c>
      <c r="M984" s="46">
        <v>50762.478868789251</v>
      </c>
      <c r="N984" s="45"/>
      <c r="O984" s="46"/>
    </row>
    <row r="985" spans="1:15" x14ac:dyDescent="0.2">
      <c r="A985" s="11" t="str">
        <f t="shared" si="90"/>
        <v>2113006 - Alle regioner3 år</v>
      </c>
      <c r="B985" s="12" t="str">
        <f t="shared" si="93"/>
        <v>211300</v>
      </c>
      <c r="C985" s="14">
        <f t="shared" si="91"/>
        <v>0</v>
      </c>
      <c r="D985" s="14">
        <f t="shared" si="92"/>
        <v>0</v>
      </c>
      <c r="E985" s="19" t="str">
        <f t="shared" si="94"/>
        <v>211300 - Arbejde inden for kemi</v>
      </c>
      <c r="F985" s="19" t="str">
        <f t="shared" si="95"/>
        <v>3 år</v>
      </c>
      <c r="G985" s="40" t="s">
        <v>516</v>
      </c>
      <c r="H985" s="41" t="s">
        <v>57</v>
      </c>
      <c r="I985" s="42" t="s">
        <v>11</v>
      </c>
      <c r="J985" s="43" t="s">
        <v>14</v>
      </c>
      <c r="K985" s="44">
        <v>58</v>
      </c>
      <c r="L985" s="45">
        <v>48996.445756399087</v>
      </c>
      <c r="M985" s="46">
        <v>49870.113536365548</v>
      </c>
      <c r="N985" s="45"/>
      <c r="O985" s="46"/>
    </row>
    <row r="986" spans="1:15" x14ac:dyDescent="0.2">
      <c r="A986" s="11" t="str">
        <f t="shared" si="90"/>
        <v>2113006 - Alle regioner4 år</v>
      </c>
      <c r="B986" s="12" t="str">
        <f t="shared" si="93"/>
        <v>211300</v>
      </c>
      <c r="C986" s="14">
        <f t="shared" si="91"/>
        <v>0</v>
      </c>
      <c r="D986" s="14">
        <f t="shared" si="92"/>
        <v>0</v>
      </c>
      <c r="E986" s="19" t="str">
        <f t="shared" si="94"/>
        <v>211300 - Arbejde inden for kemi</v>
      </c>
      <c r="F986" s="19" t="str">
        <f t="shared" si="95"/>
        <v>4 år</v>
      </c>
      <c r="G986" s="40" t="s">
        <v>516</v>
      </c>
      <c r="H986" s="41" t="s">
        <v>57</v>
      </c>
      <c r="I986" s="42" t="s">
        <v>11</v>
      </c>
      <c r="J986" s="43" t="s">
        <v>24</v>
      </c>
      <c r="K986" s="44">
        <v>66</v>
      </c>
      <c r="L986" s="45">
        <v>50208.494084135171</v>
      </c>
      <c r="M986" s="46">
        <v>51173.923104572146</v>
      </c>
      <c r="N986" s="45"/>
      <c r="O986" s="46"/>
    </row>
    <row r="987" spans="1:15" x14ac:dyDescent="0.2">
      <c r="A987" s="11" t="str">
        <f t="shared" si="90"/>
        <v>2113006 - Alle regioner5-9 år</v>
      </c>
      <c r="B987" s="12" t="str">
        <f t="shared" si="93"/>
        <v>211300</v>
      </c>
      <c r="C987" s="14">
        <f t="shared" si="91"/>
        <v>0</v>
      </c>
      <c r="D987" s="14">
        <f t="shared" si="92"/>
        <v>0</v>
      </c>
      <c r="E987" s="19" t="str">
        <f t="shared" si="94"/>
        <v>211300 - Arbejde inden for kemi</v>
      </c>
      <c r="F987" s="19" t="str">
        <f t="shared" si="95"/>
        <v>5-9 år</v>
      </c>
      <c r="G987" s="40" t="s">
        <v>516</v>
      </c>
      <c r="H987" s="41" t="s">
        <v>57</v>
      </c>
      <c r="I987" s="42" t="s">
        <v>11</v>
      </c>
      <c r="J987" s="43" t="s">
        <v>15</v>
      </c>
      <c r="K987" s="44">
        <v>244</v>
      </c>
      <c r="L987" s="45">
        <v>55219.184540883682</v>
      </c>
      <c r="M987" s="46">
        <v>56280.961122975568</v>
      </c>
      <c r="N987" s="45"/>
      <c r="O987" s="46"/>
    </row>
    <row r="988" spans="1:15" x14ac:dyDescent="0.2">
      <c r="A988" s="11" t="str">
        <f t="shared" si="90"/>
        <v>2113006 - Alle regioner0-4 år</v>
      </c>
      <c r="B988" s="12" t="str">
        <f t="shared" si="93"/>
        <v>211300</v>
      </c>
      <c r="C988" s="14">
        <f t="shared" si="91"/>
        <v>0</v>
      </c>
      <c r="D988" s="14">
        <f t="shared" si="92"/>
        <v>0</v>
      </c>
      <c r="E988" s="19" t="str">
        <f t="shared" si="94"/>
        <v>211300 - Arbejde inden for kemi</v>
      </c>
      <c r="F988" s="19" t="str">
        <f t="shared" si="95"/>
        <v>0-4 år</v>
      </c>
      <c r="G988" s="40" t="s">
        <v>516</v>
      </c>
      <c r="H988" s="41" t="s">
        <v>57</v>
      </c>
      <c r="I988" s="42" t="s">
        <v>11</v>
      </c>
      <c r="J988" s="43" t="s">
        <v>16</v>
      </c>
      <c r="K988" s="44">
        <v>309</v>
      </c>
      <c r="L988" s="45">
        <v>48688.117724706019</v>
      </c>
      <c r="M988" s="46">
        <v>49624.312339966062</v>
      </c>
      <c r="N988" s="45"/>
      <c r="O988" s="46"/>
    </row>
    <row r="989" spans="1:15" x14ac:dyDescent="0.2">
      <c r="A989" s="11" t="str">
        <f t="shared" si="90"/>
        <v>2113006 - Alle regioner10-14 år</v>
      </c>
      <c r="B989" s="12" t="str">
        <f t="shared" si="93"/>
        <v>211300</v>
      </c>
      <c r="C989" s="14">
        <f t="shared" si="91"/>
        <v>0</v>
      </c>
      <c r="D989" s="14">
        <f t="shared" si="92"/>
        <v>0</v>
      </c>
      <c r="E989" s="19" t="str">
        <f t="shared" si="94"/>
        <v>211300 - Arbejde inden for kemi</v>
      </c>
      <c r="F989" s="19" t="str">
        <f t="shared" si="95"/>
        <v>10-14 år</v>
      </c>
      <c r="G989" s="40" t="s">
        <v>516</v>
      </c>
      <c r="H989" s="41" t="s">
        <v>57</v>
      </c>
      <c r="I989" s="42" t="s">
        <v>11</v>
      </c>
      <c r="J989" s="43" t="s">
        <v>17</v>
      </c>
      <c r="K989" s="44">
        <v>123</v>
      </c>
      <c r="L989" s="45">
        <v>59522.400550204678</v>
      </c>
      <c r="M989" s="46">
        <v>60665.862959896724</v>
      </c>
      <c r="N989" s="45"/>
      <c r="O989" s="46"/>
    </row>
    <row r="990" spans="1:15" x14ac:dyDescent="0.2">
      <c r="A990" s="11" t="str">
        <f t="shared" si="90"/>
        <v>2113006 - Alle regioner15-20 år</v>
      </c>
      <c r="B990" s="12" t="str">
        <f t="shared" si="93"/>
        <v>211300</v>
      </c>
      <c r="C990" s="14">
        <f t="shared" si="91"/>
        <v>0</v>
      </c>
      <c r="D990" s="14">
        <f t="shared" si="92"/>
        <v>0</v>
      </c>
      <c r="E990" s="19" t="str">
        <f t="shared" si="94"/>
        <v>211300 - Arbejde inden for kemi</v>
      </c>
      <c r="F990" s="19" t="str">
        <f t="shared" si="95"/>
        <v>15-20 år</v>
      </c>
      <c r="G990" s="40" t="s">
        <v>516</v>
      </c>
      <c r="H990" s="41" t="s">
        <v>57</v>
      </c>
      <c r="I990" s="42" t="s">
        <v>11</v>
      </c>
      <c r="J990" s="43" t="s">
        <v>18</v>
      </c>
      <c r="K990" s="44">
        <v>64</v>
      </c>
      <c r="L990" s="45">
        <v>64322.276813564793</v>
      </c>
      <c r="M990" s="46">
        <v>65559.091297431529</v>
      </c>
      <c r="N990" s="45"/>
      <c r="O990" s="46"/>
    </row>
    <row r="991" spans="1:15" x14ac:dyDescent="0.2">
      <c r="A991" s="11" t="str">
        <f t="shared" si="90"/>
        <v>2113006 - Alle regioner20-24 år</v>
      </c>
      <c r="B991" s="12" t="str">
        <f t="shared" si="93"/>
        <v>211300</v>
      </c>
      <c r="C991" s="14">
        <f t="shared" si="91"/>
        <v>0</v>
      </c>
      <c r="D991" s="14">
        <f t="shared" si="92"/>
        <v>0</v>
      </c>
      <c r="E991" s="19" t="str">
        <f t="shared" si="94"/>
        <v>211300 - Arbejde inden for kemi</v>
      </c>
      <c r="F991" s="19" t="str">
        <f t="shared" si="95"/>
        <v>20-24 år</v>
      </c>
      <c r="G991" s="40" t="s">
        <v>516</v>
      </c>
      <c r="H991" s="41" t="s">
        <v>57</v>
      </c>
      <c r="I991" s="42" t="s">
        <v>11</v>
      </c>
      <c r="J991" s="43" t="s">
        <v>19</v>
      </c>
      <c r="K991" s="44">
        <v>77</v>
      </c>
      <c r="L991" s="45">
        <v>61517.507268902977</v>
      </c>
      <c r="M991" s="46">
        <v>62700.390521342684</v>
      </c>
      <c r="N991" s="45"/>
      <c r="O991" s="46"/>
    </row>
    <row r="992" spans="1:15" x14ac:dyDescent="0.2">
      <c r="A992" s="11" t="str">
        <f t="shared" si="90"/>
        <v>2113006 - Alle regioner25 år og derover</v>
      </c>
      <c r="B992" s="12" t="str">
        <f t="shared" si="93"/>
        <v>211300</v>
      </c>
      <c r="C992" s="14">
        <f t="shared" si="91"/>
        <v>0</v>
      </c>
      <c r="D992" s="14">
        <f t="shared" si="92"/>
        <v>0</v>
      </c>
      <c r="E992" s="19" t="str">
        <f t="shared" si="94"/>
        <v>211300 - Arbejde inden for kemi</v>
      </c>
      <c r="F992" s="19" t="str">
        <f t="shared" si="95"/>
        <v>25 år og derover</v>
      </c>
      <c r="G992" s="40" t="s">
        <v>516</v>
      </c>
      <c r="H992" s="41" t="s">
        <v>57</v>
      </c>
      <c r="I992" s="42" t="s">
        <v>11</v>
      </c>
      <c r="J992" s="43" t="s">
        <v>9</v>
      </c>
      <c r="K992" s="44">
        <v>149</v>
      </c>
      <c r="L992" s="45">
        <v>63277.492201797308</v>
      </c>
      <c r="M992" s="46">
        <v>64405.808863961909</v>
      </c>
      <c r="N992" s="45"/>
      <c r="O992" s="46"/>
    </row>
    <row r="993" spans="1:15" x14ac:dyDescent="0.2">
      <c r="A993" s="11" t="str">
        <f t="shared" si="90"/>
        <v>2113006 - Alle regionerAlle uanset erf.</v>
      </c>
      <c r="B993" s="12" t="str">
        <f t="shared" si="93"/>
        <v>211300</v>
      </c>
      <c r="C993" s="14">
        <f t="shared" si="91"/>
        <v>0</v>
      </c>
      <c r="D993" s="14">
        <f t="shared" si="92"/>
        <v>0</v>
      </c>
      <c r="E993" s="19" t="str">
        <f t="shared" si="94"/>
        <v>211300 - Arbejde inden for kemi</v>
      </c>
      <c r="F993" s="19" t="str">
        <f t="shared" si="95"/>
        <v>Alle uanset erf.</v>
      </c>
      <c r="G993" s="40" t="s">
        <v>516</v>
      </c>
      <c r="H993" s="41" t="s">
        <v>57</v>
      </c>
      <c r="I993" s="42" t="s">
        <v>11</v>
      </c>
      <c r="J993" s="43" t="s">
        <v>10</v>
      </c>
      <c r="K993" s="44">
        <v>966</v>
      </c>
      <c r="L993" s="45">
        <v>52077.942664747134</v>
      </c>
      <c r="M993" s="46">
        <v>53079.318190747748</v>
      </c>
      <c r="N993" s="45"/>
      <c r="O993" s="46"/>
    </row>
    <row r="994" spans="1:15" x14ac:dyDescent="0.2">
      <c r="A994" s="11" t="str">
        <f t="shared" si="90"/>
        <v>2114001 - Region Hovedstaden5-9 år</v>
      </c>
      <c r="B994" s="12" t="str">
        <f t="shared" si="93"/>
        <v>211400</v>
      </c>
      <c r="C994" s="14">
        <f t="shared" si="91"/>
        <v>0</v>
      </c>
      <c r="D994" s="14">
        <f t="shared" si="92"/>
        <v>0</v>
      </c>
      <c r="E994" s="19" t="str">
        <f t="shared" si="94"/>
        <v>211400 - Arbejde inden for geologi og geofysik</v>
      </c>
      <c r="F994" s="19" t="str">
        <f t="shared" si="95"/>
        <v>5-9 år</v>
      </c>
      <c r="G994" s="40" t="s">
        <v>516</v>
      </c>
      <c r="H994" s="41" t="s">
        <v>282</v>
      </c>
      <c r="I994" s="42" t="s">
        <v>8</v>
      </c>
      <c r="J994" s="43" t="s">
        <v>15</v>
      </c>
      <c r="K994" s="44">
        <v>13</v>
      </c>
      <c r="L994" s="45">
        <v>48575.551595939432</v>
      </c>
      <c r="M994" s="46">
        <v>49441.714307709764</v>
      </c>
      <c r="N994" s="45"/>
      <c r="O994" s="46"/>
    </row>
    <row r="995" spans="1:15" x14ac:dyDescent="0.2">
      <c r="A995" s="11" t="str">
        <f t="shared" si="90"/>
        <v>2114001 - Region Hovedstaden0-4 år</v>
      </c>
      <c r="B995" s="12" t="str">
        <f t="shared" si="93"/>
        <v>211400</v>
      </c>
      <c r="C995" s="14">
        <f t="shared" si="91"/>
        <v>0</v>
      </c>
      <c r="D995" s="14">
        <f t="shared" si="92"/>
        <v>0</v>
      </c>
      <c r="E995" s="19" t="str">
        <f t="shared" si="94"/>
        <v>211400 - Arbejde inden for geologi og geofysik</v>
      </c>
      <c r="F995" s="19" t="str">
        <f t="shared" si="95"/>
        <v>0-4 år</v>
      </c>
      <c r="G995" s="40" t="s">
        <v>516</v>
      </c>
      <c r="H995" s="41" t="s">
        <v>282</v>
      </c>
      <c r="I995" s="42" t="s">
        <v>8</v>
      </c>
      <c r="J995" s="43" t="s">
        <v>16</v>
      </c>
      <c r="K995" s="44">
        <v>12</v>
      </c>
      <c r="L995" s="45">
        <v>41827.285828614862</v>
      </c>
      <c r="M995" s="46">
        <v>42573.118539289309</v>
      </c>
      <c r="N995" s="45"/>
      <c r="O995" s="46"/>
    </row>
    <row r="996" spans="1:15" x14ac:dyDescent="0.2">
      <c r="A996" s="11" t="str">
        <f t="shared" si="90"/>
        <v>2114001 - Region Hovedstaden10-14 år</v>
      </c>
      <c r="B996" s="12" t="str">
        <f t="shared" si="93"/>
        <v>211400</v>
      </c>
      <c r="C996" s="14">
        <f t="shared" si="91"/>
        <v>0</v>
      </c>
      <c r="D996" s="14">
        <f t="shared" si="92"/>
        <v>0</v>
      </c>
      <c r="E996" s="19" t="str">
        <f t="shared" si="94"/>
        <v>211400 - Arbejde inden for geologi og geofysik</v>
      </c>
      <c r="F996" s="19" t="str">
        <f t="shared" si="95"/>
        <v>10-14 år</v>
      </c>
      <c r="G996" s="40" t="s">
        <v>516</v>
      </c>
      <c r="H996" s="41" t="s">
        <v>282</v>
      </c>
      <c r="I996" s="42" t="s">
        <v>8</v>
      </c>
      <c r="J996" s="43" t="s">
        <v>17</v>
      </c>
      <c r="K996" s="44">
        <v>13</v>
      </c>
      <c r="L996" s="45">
        <v>41071.933989819656</v>
      </c>
      <c r="M996" s="46">
        <v>41804.297834458906</v>
      </c>
      <c r="N996" s="45"/>
      <c r="O996" s="46"/>
    </row>
    <row r="997" spans="1:15" x14ac:dyDescent="0.2">
      <c r="A997" s="11" t="str">
        <f t="shared" si="90"/>
        <v>2114001 - Region Hovedstaden25 år og derover</v>
      </c>
      <c r="B997" s="12" t="str">
        <f t="shared" si="93"/>
        <v>211400</v>
      </c>
      <c r="C997" s="14">
        <f t="shared" si="91"/>
        <v>0</v>
      </c>
      <c r="D997" s="14">
        <f t="shared" si="92"/>
        <v>0</v>
      </c>
      <c r="E997" s="19" t="str">
        <f t="shared" si="94"/>
        <v>211400 - Arbejde inden for geologi og geofysik</v>
      </c>
      <c r="F997" s="19" t="str">
        <f t="shared" si="95"/>
        <v>25 år og derover</v>
      </c>
      <c r="G997" s="40" t="s">
        <v>516</v>
      </c>
      <c r="H997" s="41" t="s">
        <v>282</v>
      </c>
      <c r="I997" s="42" t="s">
        <v>8</v>
      </c>
      <c r="J997" s="43" t="s">
        <v>9</v>
      </c>
      <c r="K997" s="44">
        <v>25</v>
      </c>
      <c r="L997" s="45">
        <v>48232.693599635204</v>
      </c>
      <c r="M997" s="46">
        <v>49092.742725412703</v>
      </c>
      <c r="N997" s="45"/>
      <c r="O997" s="46"/>
    </row>
    <row r="998" spans="1:15" x14ac:dyDescent="0.2">
      <c r="A998" s="11" t="str">
        <f t="shared" si="90"/>
        <v>2114001 - Region HovedstadenAlle uanset erf.</v>
      </c>
      <c r="B998" s="12" t="str">
        <f t="shared" si="93"/>
        <v>211400</v>
      </c>
      <c r="C998" s="14">
        <f t="shared" si="91"/>
        <v>0</v>
      </c>
      <c r="D998" s="14">
        <f t="shared" si="92"/>
        <v>0</v>
      </c>
      <c r="E998" s="19" t="str">
        <f t="shared" si="94"/>
        <v>211400 - Arbejde inden for geologi og geofysik</v>
      </c>
      <c r="F998" s="19" t="str">
        <f t="shared" si="95"/>
        <v>Alle uanset erf.</v>
      </c>
      <c r="G998" s="40" t="s">
        <v>516</v>
      </c>
      <c r="H998" s="41" t="s">
        <v>282</v>
      </c>
      <c r="I998" s="42" t="s">
        <v>8</v>
      </c>
      <c r="J998" s="43" t="s">
        <v>10</v>
      </c>
      <c r="K998" s="44">
        <v>79</v>
      </c>
      <c r="L998" s="45">
        <v>44078.137079452034</v>
      </c>
      <c r="M998" s="46">
        <v>45550.458778908585</v>
      </c>
      <c r="N998" s="45"/>
      <c r="O998" s="46"/>
    </row>
    <row r="999" spans="1:15" x14ac:dyDescent="0.2">
      <c r="A999" s="11" t="str">
        <f t="shared" si="90"/>
        <v>2114004 - Region Midtjylland25 år og derover</v>
      </c>
      <c r="B999" s="12" t="str">
        <f t="shared" si="93"/>
        <v>211400</v>
      </c>
      <c r="C999" s="14">
        <f t="shared" si="91"/>
        <v>0</v>
      </c>
      <c r="D999" s="14">
        <f t="shared" si="92"/>
        <v>0</v>
      </c>
      <c r="E999" s="19" t="str">
        <f t="shared" si="94"/>
        <v>211400 - Arbejde inden for geologi og geofysik</v>
      </c>
      <c r="F999" s="19" t="str">
        <f t="shared" si="95"/>
        <v>25 år og derover</v>
      </c>
      <c r="G999" s="40" t="s">
        <v>516</v>
      </c>
      <c r="H999" s="41" t="s">
        <v>282</v>
      </c>
      <c r="I999" s="42" t="s">
        <v>517</v>
      </c>
      <c r="J999" s="43" t="s">
        <v>9</v>
      </c>
      <c r="K999" s="44">
        <v>23</v>
      </c>
      <c r="L999" s="45">
        <v>58260.145152040866</v>
      </c>
      <c r="M999" s="46">
        <v>59298.996254191668</v>
      </c>
      <c r="N999" s="45"/>
      <c r="O999" s="46"/>
    </row>
    <row r="1000" spans="1:15" x14ac:dyDescent="0.2">
      <c r="A1000" s="11" t="str">
        <f t="shared" si="90"/>
        <v>2114004 - Region MidtjyllandAlle uanset erf.</v>
      </c>
      <c r="B1000" s="12" t="str">
        <f t="shared" si="93"/>
        <v>211400</v>
      </c>
      <c r="C1000" s="14">
        <f t="shared" si="91"/>
        <v>0</v>
      </c>
      <c r="D1000" s="14">
        <f t="shared" si="92"/>
        <v>0</v>
      </c>
      <c r="E1000" s="19" t="str">
        <f t="shared" si="94"/>
        <v>211400 - Arbejde inden for geologi og geofysik</v>
      </c>
      <c r="F1000" s="19" t="str">
        <f t="shared" si="95"/>
        <v>Alle uanset erf.</v>
      </c>
      <c r="G1000" s="40" t="s">
        <v>516</v>
      </c>
      <c r="H1000" s="41" t="s">
        <v>282</v>
      </c>
      <c r="I1000" s="42" t="s">
        <v>517</v>
      </c>
      <c r="J1000" s="43" t="s">
        <v>10</v>
      </c>
      <c r="K1000" s="44">
        <v>70</v>
      </c>
      <c r="L1000" s="45">
        <v>42806.28858235426</v>
      </c>
      <c r="M1000" s="46">
        <v>43636.062828604016</v>
      </c>
      <c r="N1000" s="45"/>
      <c r="O1000" s="46"/>
    </row>
    <row r="1001" spans="1:15" x14ac:dyDescent="0.2">
      <c r="A1001" s="11" t="str">
        <f t="shared" si="90"/>
        <v>2114006 - Alle regioner5-9 år</v>
      </c>
      <c r="B1001" s="12" t="str">
        <f t="shared" si="93"/>
        <v>211400</v>
      </c>
      <c r="C1001" s="14">
        <f t="shared" si="91"/>
        <v>0</v>
      </c>
      <c r="D1001" s="14">
        <f t="shared" si="92"/>
        <v>0</v>
      </c>
      <c r="E1001" s="19" t="str">
        <f t="shared" si="94"/>
        <v>211400 - Arbejde inden for geologi og geofysik</v>
      </c>
      <c r="F1001" s="19" t="str">
        <f t="shared" si="95"/>
        <v>5-9 år</v>
      </c>
      <c r="G1001" s="40" t="s">
        <v>516</v>
      </c>
      <c r="H1001" s="41" t="s">
        <v>282</v>
      </c>
      <c r="I1001" s="42" t="s">
        <v>11</v>
      </c>
      <c r="J1001" s="43" t="s">
        <v>15</v>
      </c>
      <c r="K1001" s="44">
        <v>34</v>
      </c>
      <c r="L1001" s="45">
        <v>48739.64606321769</v>
      </c>
      <c r="M1001" s="46">
        <v>49608.734784144777</v>
      </c>
      <c r="N1001" s="45"/>
      <c r="O1001" s="46"/>
    </row>
    <row r="1002" spans="1:15" x14ac:dyDescent="0.2">
      <c r="A1002" s="11" t="str">
        <f t="shared" si="90"/>
        <v>2114006 - Alle regioner0-4 år</v>
      </c>
      <c r="B1002" s="12" t="str">
        <f t="shared" si="93"/>
        <v>211400</v>
      </c>
      <c r="C1002" s="14">
        <f t="shared" si="91"/>
        <v>0</v>
      </c>
      <c r="D1002" s="14">
        <f t="shared" si="92"/>
        <v>0</v>
      </c>
      <c r="E1002" s="19" t="str">
        <f t="shared" si="94"/>
        <v>211400 - Arbejde inden for geologi og geofysik</v>
      </c>
      <c r="F1002" s="19" t="str">
        <f t="shared" si="95"/>
        <v>0-4 år</v>
      </c>
      <c r="G1002" s="40" t="s">
        <v>516</v>
      </c>
      <c r="H1002" s="41" t="s">
        <v>282</v>
      </c>
      <c r="I1002" s="42" t="s">
        <v>11</v>
      </c>
      <c r="J1002" s="43" t="s">
        <v>16</v>
      </c>
      <c r="K1002" s="44">
        <v>33</v>
      </c>
      <c r="L1002" s="45">
        <v>41072.045756229483</v>
      </c>
      <c r="M1002" s="46">
        <v>41804.411593803314</v>
      </c>
      <c r="N1002" s="45"/>
      <c r="O1002" s="46"/>
    </row>
    <row r="1003" spans="1:15" x14ac:dyDescent="0.2">
      <c r="A1003" s="11" t="str">
        <f t="shared" si="90"/>
        <v>2114006 - Alle regioner10-14 år</v>
      </c>
      <c r="B1003" s="12" t="str">
        <f t="shared" si="93"/>
        <v>211400</v>
      </c>
      <c r="C1003" s="14">
        <f t="shared" si="91"/>
        <v>0</v>
      </c>
      <c r="D1003" s="14">
        <f t="shared" si="92"/>
        <v>0</v>
      </c>
      <c r="E1003" s="19" t="str">
        <f t="shared" si="94"/>
        <v>211400 - Arbejde inden for geologi og geofysik</v>
      </c>
      <c r="F1003" s="19" t="str">
        <f t="shared" si="95"/>
        <v>10-14 år</v>
      </c>
      <c r="G1003" s="40" t="s">
        <v>516</v>
      </c>
      <c r="H1003" s="41" t="s">
        <v>282</v>
      </c>
      <c r="I1003" s="42" t="s">
        <v>11</v>
      </c>
      <c r="J1003" s="43" t="s">
        <v>17</v>
      </c>
      <c r="K1003" s="44">
        <v>23</v>
      </c>
      <c r="L1003" s="45">
        <v>45209.68987406548</v>
      </c>
      <c r="M1003" s="46">
        <v>46015.835070425739</v>
      </c>
      <c r="N1003" s="45"/>
      <c r="O1003" s="46"/>
    </row>
    <row r="1004" spans="1:15" x14ac:dyDescent="0.2">
      <c r="A1004" s="11" t="str">
        <f t="shared" si="90"/>
        <v>2114006 - Alle regioner15-20 år</v>
      </c>
      <c r="B1004" s="12" t="str">
        <f t="shared" si="93"/>
        <v>211400</v>
      </c>
      <c r="C1004" s="14">
        <f t="shared" si="91"/>
        <v>0</v>
      </c>
      <c r="D1004" s="14">
        <f t="shared" si="92"/>
        <v>0</v>
      </c>
      <c r="E1004" s="19" t="str">
        <f t="shared" si="94"/>
        <v>211400 - Arbejde inden for geologi og geofysik</v>
      </c>
      <c r="F1004" s="19" t="str">
        <f t="shared" si="95"/>
        <v>15-20 år</v>
      </c>
      <c r="G1004" s="40" t="s">
        <v>516</v>
      </c>
      <c r="H1004" s="41" t="s">
        <v>282</v>
      </c>
      <c r="I1004" s="42" t="s">
        <v>11</v>
      </c>
      <c r="J1004" s="43" t="s">
        <v>18</v>
      </c>
      <c r="K1004" s="44">
        <v>19</v>
      </c>
      <c r="L1004" s="45">
        <v>50920.955503272649</v>
      </c>
      <c r="M1004" s="46">
        <v>51828.939693993358</v>
      </c>
      <c r="N1004" s="45"/>
      <c r="O1004" s="46"/>
    </row>
    <row r="1005" spans="1:15" x14ac:dyDescent="0.2">
      <c r="A1005" s="11" t="str">
        <f t="shared" si="90"/>
        <v>2114006 - Alle regioner20-24 år</v>
      </c>
      <c r="B1005" s="12" t="str">
        <f t="shared" si="93"/>
        <v>211400</v>
      </c>
      <c r="C1005" s="14">
        <f t="shared" si="91"/>
        <v>0</v>
      </c>
      <c r="D1005" s="14">
        <f t="shared" si="92"/>
        <v>0</v>
      </c>
      <c r="E1005" s="19" t="str">
        <f t="shared" si="94"/>
        <v>211400 - Arbejde inden for geologi og geofysik</v>
      </c>
      <c r="F1005" s="19" t="str">
        <f t="shared" si="95"/>
        <v>20-24 år</v>
      </c>
      <c r="G1005" s="40" t="s">
        <v>516</v>
      </c>
      <c r="H1005" s="41" t="s">
        <v>282</v>
      </c>
      <c r="I1005" s="42" t="s">
        <v>11</v>
      </c>
      <c r="J1005" s="43" t="s">
        <v>19</v>
      </c>
      <c r="K1005" s="44">
        <v>24</v>
      </c>
      <c r="L1005" s="45">
        <v>56495.105470345254</v>
      </c>
      <c r="M1005" s="46">
        <v>59359.968823121635</v>
      </c>
      <c r="N1005" s="45"/>
      <c r="O1005" s="46"/>
    </row>
    <row r="1006" spans="1:15" x14ac:dyDescent="0.2">
      <c r="A1006" s="11" t="str">
        <f t="shared" si="90"/>
        <v>2114006 - Alle regioner25 år og derover</v>
      </c>
      <c r="B1006" s="12" t="str">
        <f t="shared" si="93"/>
        <v>211400</v>
      </c>
      <c r="C1006" s="14">
        <f t="shared" si="91"/>
        <v>0</v>
      </c>
      <c r="D1006" s="14">
        <f t="shared" si="92"/>
        <v>0</v>
      </c>
      <c r="E1006" s="19" t="str">
        <f t="shared" si="94"/>
        <v>211400 - Arbejde inden for geologi og geofysik</v>
      </c>
      <c r="F1006" s="19" t="str">
        <f t="shared" si="95"/>
        <v>25 år og derover</v>
      </c>
      <c r="G1006" s="40" t="s">
        <v>516</v>
      </c>
      <c r="H1006" s="41" t="s">
        <v>282</v>
      </c>
      <c r="I1006" s="42" t="s">
        <v>11</v>
      </c>
      <c r="J1006" s="43" t="s">
        <v>9</v>
      </c>
      <c r="K1006" s="44">
        <v>56</v>
      </c>
      <c r="L1006" s="45">
        <v>58018.298419518804</v>
      </c>
      <c r="M1006" s="46">
        <v>59052.837092581482</v>
      </c>
      <c r="N1006" s="45"/>
      <c r="O1006" s="46"/>
    </row>
    <row r="1007" spans="1:15" x14ac:dyDescent="0.2">
      <c r="A1007" s="11" t="str">
        <f t="shared" si="90"/>
        <v>2114006 - Alle regionerAlle uanset erf.</v>
      </c>
      <c r="B1007" s="12" t="str">
        <f t="shared" si="93"/>
        <v>211400</v>
      </c>
      <c r="C1007" s="14">
        <f t="shared" si="91"/>
        <v>0</v>
      </c>
      <c r="D1007" s="14">
        <f t="shared" si="92"/>
        <v>0</v>
      </c>
      <c r="E1007" s="19" t="str">
        <f t="shared" si="94"/>
        <v>211400 - Arbejde inden for geologi og geofysik</v>
      </c>
      <c r="F1007" s="19" t="str">
        <f t="shared" si="95"/>
        <v>Alle uanset erf.</v>
      </c>
      <c r="G1007" s="40" t="s">
        <v>516</v>
      </c>
      <c r="H1007" s="41" t="s">
        <v>282</v>
      </c>
      <c r="I1007" s="42" t="s">
        <v>11</v>
      </c>
      <c r="J1007" s="43" t="s">
        <v>10</v>
      </c>
      <c r="K1007" s="44">
        <v>189</v>
      </c>
      <c r="L1007" s="45">
        <v>47003.131929140087</v>
      </c>
      <c r="M1007" s="46">
        <v>47841.256435725125</v>
      </c>
      <c r="N1007" s="45"/>
      <c r="O1007" s="46"/>
    </row>
    <row r="1008" spans="1:15" x14ac:dyDescent="0.2">
      <c r="A1008" s="11" t="str">
        <f t="shared" si="90"/>
        <v>2120001 - Region HovedstadenUnder 1 år</v>
      </c>
      <c r="B1008" s="12" t="str">
        <f t="shared" si="93"/>
        <v>212000</v>
      </c>
      <c r="C1008" s="14">
        <f t="shared" si="91"/>
        <v>0</v>
      </c>
      <c r="D1008" s="14">
        <f t="shared" si="92"/>
        <v>0</v>
      </c>
      <c r="E1008" s="19" t="str">
        <f t="shared" si="94"/>
        <v>212000 - Arbejde med matematiske, aktuariske og statistiske metoder og teorier</v>
      </c>
      <c r="F1008" s="19" t="str">
        <f t="shared" si="95"/>
        <v>Under 1 år</v>
      </c>
      <c r="G1008" s="40" t="s">
        <v>516</v>
      </c>
      <c r="H1008" s="41" t="s">
        <v>58</v>
      </c>
      <c r="I1008" s="42" t="s">
        <v>8</v>
      </c>
      <c r="J1008" s="43" t="s">
        <v>13</v>
      </c>
      <c r="K1008" s="44">
        <v>22</v>
      </c>
      <c r="L1008" s="45">
        <v>47787.390202693015</v>
      </c>
      <c r="M1008" s="46">
        <v>48661.336460570354</v>
      </c>
      <c r="N1008" s="45"/>
      <c r="O1008" s="46"/>
    </row>
    <row r="1009" spans="1:15" x14ac:dyDescent="0.2">
      <c r="A1009" s="11" t="str">
        <f t="shared" si="90"/>
        <v>2120001 - Region Hovedstaden1 år</v>
      </c>
      <c r="B1009" s="12" t="str">
        <f t="shared" si="93"/>
        <v>212000</v>
      </c>
      <c r="C1009" s="14">
        <f t="shared" si="91"/>
        <v>0</v>
      </c>
      <c r="D1009" s="14">
        <f t="shared" si="92"/>
        <v>0</v>
      </c>
      <c r="E1009" s="19" t="str">
        <f t="shared" si="94"/>
        <v>212000 - Arbejde med matematiske, aktuariske og statistiske metoder og teorier</v>
      </c>
      <c r="F1009" s="19" t="str">
        <f t="shared" si="95"/>
        <v>1 år</v>
      </c>
      <c r="G1009" s="40" t="s">
        <v>516</v>
      </c>
      <c r="H1009" s="41" t="s">
        <v>58</v>
      </c>
      <c r="I1009" s="42" t="s">
        <v>8</v>
      </c>
      <c r="J1009" s="43" t="s">
        <v>22</v>
      </c>
      <c r="K1009" s="44">
        <v>20</v>
      </c>
      <c r="L1009" s="45">
        <v>47951.163087520465</v>
      </c>
      <c r="M1009" s="46">
        <v>48828.104459783201</v>
      </c>
      <c r="N1009" s="45"/>
      <c r="O1009" s="46"/>
    </row>
    <row r="1010" spans="1:15" x14ac:dyDescent="0.2">
      <c r="A1010" s="11" t="str">
        <f t="shared" si="90"/>
        <v>2120001 - Region Hovedstaden2 år</v>
      </c>
      <c r="B1010" s="12" t="str">
        <f t="shared" si="93"/>
        <v>212000</v>
      </c>
      <c r="C1010" s="14">
        <f t="shared" si="91"/>
        <v>0</v>
      </c>
      <c r="D1010" s="14">
        <f t="shared" si="92"/>
        <v>0</v>
      </c>
      <c r="E1010" s="19" t="str">
        <f t="shared" si="94"/>
        <v>212000 - Arbejde med matematiske, aktuariske og statistiske metoder og teorier</v>
      </c>
      <c r="F1010" s="19" t="str">
        <f t="shared" si="95"/>
        <v>2 år</v>
      </c>
      <c r="G1010" s="40" t="s">
        <v>516</v>
      </c>
      <c r="H1010" s="41" t="s">
        <v>58</v>
      </c>
      <c r="I1010" s="42" t="s">
        <v>8</v>
      </c>
      <c r="J1010" s="43" t="s">
        <v>23</v>
      </c>
      <c r="K1010" s="44">
        <v>42</v>
      </c>
      <c r="L1010" s="45">
        <v>51658.5612828905</v>
      </c>
      <c r="M1010" s="46">
        <v>52805.155685155092</v>
      </c>
      <c r="N1010" s="45"/>
      <c r="O1010" s="46"/>
    </row>
    <row r="1011" spans="1:15" x14ac:dyDescent="0.2">
      <c r="A1011" s="11" t="str">
        <f t="shared" si="90"/>
        <v>2120001 - Region Hovedstaden3 år</v>
      </c>
      <c r="B1011" s="12" t="str">
        <f t="shared" si="93"/>
        <v>212000</v>
      </c>
      <c r="C1011" s="14">
        <f t="shared" si="91"/>
        <v>0</v>
      </c>
      <c r="D1011" s="14">
        <f t="shared" si="92"/>
        <v>0</v>
      </c>
      <c r="E1011" s="19" t="str">
        <f t="shared" si="94"/>
        <v>212000 - Arbejde med matematiske, aktuariske og statistiske metoder og teorier</v>
      </c>
      <c r="F1011" s="19" t="str">
        <f t="shared" si="95"/>
        <v>3 år</v>
      </c>
      <c r="G1011" s="40" t="s">
        <v>516</v>
      </c>
      <c r="H1011" s="41" t="s">
        <v>58</v>
      </c>
      <c r="I1011" s="42" t="s">
        <v>8</v>
      </c>
      <c r="J1011" s="43" t="s">
        <v>14</v>
      </c>
      <c r="K1011" s="44">
        <v>38</v>
      </c>
      <c r="L1011" s="45">
        <v>53633.005672227489</v>
      </c>
      <c r="M1011" s="46">
        <v>54613.857826051863</v>
      </c>
      <c r="N1011" s="45"/>
      <c r="O1011" s="46"/>
    </row>
    <row r="1012" spans="1:15" x14ac:dyDescent="0.2">
      <c r="A1012" s="11" t="str">
        <f t="shared" si="90"/>
        <v>2120001 - Region Hovedstaden4 år</v>
      </c>
      <c r="B1012" s="12" t="str">
        <f t="shared" si="93"/>
        <v>212000</v>
      </c>
      <c r="C1012" s="14">
        <f t="shared" si="91"/>
        <v>0</v>
      </c>
      <c r="D1012" s="14">
        <f t="shared" si="92"/>
        <v>0</v>
      </c>
      <c r="E1012" s="19" t="str">
        <f t="shared" si="94"/>
        <v>212000 - Arbejde med matematiske, aktuariske og statistiske metoder og teorier</v>
      </c>
      <c r="F1012" s="19" t="str">
        <f t="shared" si="95"/>
        <v>4 år</v>
      </c>
      <c r="G1012" s="40" t="s">
        <v>516</v>
      </c>
      <c r="H1012" s="41" t="s">
        <v>58</v>
      </c>
      <c r="I1012" s="42" t="s">
        <v>8</v>
      </c>
      <c r="J1012" s="43" t="s">
        <v>24</v>
      </c>
      <c r="K1012" s="44">
        <v>40</v>
      </c>
      <c r="L1012" s="45">
        <v>53173.571964015391</v>
      </c>
      <c r="M1012" s="46">
        <v>54357.295646422695</v>
      </c>
      <c r="N1012" s="45"/>
      <c r="O1012" s="46"/>
    </row>
    <row r="1013" spans="1:15" x14ac:dyDescent="0.2">
      <c r="A1013" s="11" t="str">
        <f t="shared" si="90"/>
        <v>2120001 - Region Hovedstaden5-9 år</v>
      </c>
      <c r="B1013" s="12" t="str">
        <f t="shared" si="93"/>
        <v>212000</v>
      </c>
      <c r="C1013" s="14">
        <f t="shared" si="91"/>
        <v>0</v>
      </c>
      <c r="D1013" s="14">
        <f t="shared" si="92"/>
        <v>0</v>
      </c>
      <c r="E1013" s="19" t="str">
        <f t="shared" si="94"/>
        <v>212000 - Arbejde med matematiske, aktuariske og statistiske metoder og teorier</v>
      </c>
      <c r="F1013" s="19" t="str">
        <f t="shared" si="95"/>
        <v>5-9 år</v>
      </c>
      <c r="G1013" s="40" t="s">
        <v>516</v>
      </c>
      <c r="H1013" s="41" t="s">
        <v>58</v>
      </c>
      <c r="I1013" s="42" t="s">
        <v>8</v>
      </c>
      <c r="J1013" s="43" t="s">
        <v>15</v>
      </c>
      <c r="K1013" s="44">
        <v>156</v>
      </c>
      <c r="L1013" s="45">
        <v>59659.653319485507</v>
      </c>
      <c r="M1013" s="46">
        <v>60750.722125370732</v>
      </c>
      <c r="N1013" s="45"/>
      <c r="O1013" s="46"/>
    </row>
    <row r="1014" spans="1:15" x14ac:dyDescent="0.2">
      <c r="A1014" s="11" t="str">
        <f t="shared" si="90"/>
        <v>2120001 - Region Hovedstaden0-4 år</v>
      </c>
      <c r="B1014" s="12" t="str">
        <f t="shared" si="93"/>
        <v>212000</v>
      </c>
      <c r="C1014" s="14">
        <f t="shared" si="91"/>
        <v>0</v>
      </c>
      <c r="D1014" s="14">
        <f t="shared" si="92"/>
        <v>0</v>
      </c>
      <c r="E1014" s="19" t="str">
        <f t="shared" si="94"/>
        <v>212000 - Arbejde med matematiske, aktuariske og statistiske metoder og teorier</v>
      </c>
      <c r="F1014" s="19" t="str">
        <f t="shared" si="95"/>
        <v>0-4 år</v>
      </c>
      <c r="G1014" s="40" t="s">
        <v>516</v>
      </c>
      <c r="H1014" s="41" t="s">
        <v>58</v>
      </c>
      <c r="I1014" s="42" t="s">
        <v>8</v>
      </c>
      <c r="J1014" s="43" t="s">
        <v>16</v>
      </c>
      <c r="K1014" s="44">
        <v>162</v>
      </c>
      <c r="L1014" s="45">
        <v>51025.216053997814</v>
      </c>
      <c r="M1014" s="46">
        <v>51958.376380155591</v>
      </c>
      <c r="N1014" s="45"/>
      <c r="O1014" s="46"/>
    </row>
    <row r="1015" spans="1:15" x14ac:dyDescent="0.2">
      <c r="A1015" s="11" t="str">
        <f t="shared" si="90"/>
        <v>2120001 - Region Hovedstaden10-14 år</v>
      </c>
      <c r="B1015" s="12" t="str">
        <f t="shared" si="93"/>
        <v>212000</v>
      </c>
      <c r="C1015" s="14">
        <f t="shared" si="91"/>
        <v>0</v>
      </c>
      <c r="D1015" s="14">
        <f t="shared" si="92"/>
        <v>0</v>
      </c>
      <c r="E1015" s="19" t="str">
        <f t="shared" si="94"/>
        <v>212000 - Arbejde med matematiske, aktuariske og statistiske metoder og teorier</v>
      </c>
      <c r="F1015" s="19" t="str">
        <f t="shared" si="95"/>
        <v>10-14 år</v>
      </c>
      <c r="G1015" s="40" t="s">
        <v>516</v>
      </c>
      <c r="H1015" s="41" t="s">
        <v>58</v>
      </c>
      <c r="I1015" s="42" t="s">
        <v>8</v>
      </c>
      <c r="J1015" s="43" t="s">
        <v>17</v>
      </c>
      <c r="K1015" s="44">
        <v>118</v>
      </c>
      <c r="L1015" s="45">
        <v>64019.178832535043</v>
      </c>
      <c r="M1015" s="46">
        <v>65189.975595776596</v>
      </c>
      <c r="N1015" s="45"/>
      <c r="O1015" s="46"/>
    </row>
    <row r="1016" spans="1:15" x14ac:dyDescent="0.2">
      <c r="A1016" s="11" t="str">
        <f t="shared" si="90"/>
        <v>2120001 - Region Hovedstaden15-20 år</v>
      </c>
      <c r="B1016" s="12" t="str">
        <f t="shared" si="93"/>
        <v>212000</v>
      </c>
      <c r="C1016" s="14">
        <f t="shared" si="91"/>
        <v>0</v>
      </c>
      <c r="D1016" s="14">
        <f t="shared" si="92"/>
        <v>0</v>
      </c>
      <c r="E1016" s="19" t="str">
        <f t="shared" si="94"/>
        <v>212000 - Arbejde med matematiske, aktuariske og statistiske metoder og teorier</v>
      </c>
      <c r="F1016" s="19" t="str">
        <f t="shared" si="95"/>
        <v>15-20 år</v>
      </c>
      <c r="G1016" s="40" t="s">
        <v>516</v>
      </c>
      <c r="H1016" s="41" t="s">
        <v>58</v>
      </c>
      <c r="I1016" s="42" t="s">
        <v>8</v>
      </c>
      <c r="J1016" s="43" t="s">
        <v>18</v>
      </c>
      <c r="K1016" s="44">
        <v>78</v>
      </c>
      <c r="L1016" s="45">
        <v>68981.086308096157</v>
      </c>
      <c r="M1016" s="46">
        <v>70516.709033542065</v>
      </c>
      <c r="N1016" s="45"/>
      <c r="O1016" s="46"/>
    </row>
    <row r="1017" spans="1:15" x14ac:dyDescent="0.2">
      <c r="A1017" s="11" t="str">
        <f t="shared" si="90"/>
        <v>2120001 - Region Hovedstaden20-24 år</v>
      </c>
      <c r="B1017" s="12" t="str">
        <f t="shared" si="93"/>
        <v>212000</v>
      </c>
      <c r="C1017" s="14">
        <f t="shared" si="91"/>
        <v>0</v>
      </c>
      <c r="D1017" s="14">
        <f t="shared" si="92"/>
        <v>0</v>
      </c>
      <c r="E1017" s="19" t="str">
        <f t="shared" si="94"/>
        <v>212000 - Arbejde med matematiske, aktuariske og statistiske metoder og teorier</v>
      </c>
      <c r="F1017" s="19" t="str">
        <f t="shared" si="95"/>
        <v>20-24 år</v>
      </c>
      <c r="G1017" s="40" t="s">
        <v>516</v>
      </c>
      <c r="H1017" s="41" t="s">
        <v>58</v>
      </c>
      <c r="I1017" s="42" t="s">
        <v>8</v>
      </c>
      <c r="J1017" s="43" t="s">
        <v>19</v>
      </c>
      <c r="K1017" s="44">
        <v>58</v>
      </c>
      <c r="L1017" s="45">
        <v>69427.702966769953</v>
      </c>
      <c r="M1017" s="46">
        <v>70697.412003891819</v>
      </c>
      <c r="N1017" s="45"/>
      <c r="O1017" s="46"/>
    </row>
    <row r="1018" spans="1:15" x14ac:dyDescent="0.2">
      <c r="A1018" s="11" t="str">
        <f t="shared" si="90"/>
        <v>2120001 - Region Hovedstaden25 år og derover</v>
      </c>
      <c r="B1018" s="12" t="str">
        <f t="shared" si="93"/>
        <v>212000</v>
      </c>
      <c r="C1018" s="14">
        <f t="shared" si="91"/>
        <v>0</v>
      </c>
      <c r="D1018" s="14">
        <f t="shared" si="92"/>
        <v>0</v>
      </c>
      <c r="E1018" s="19" t="str">
        <f t="shared" si="94"/>
        <v>212000 - Arbejde med matematiske, aktuariske og statistiske metoder og teorier</v>
      </c>
      <c r="F1018" s="19" t="str">
        <f t="shared" si="95"/>
        <v>25 år og derover</v>
      </c>
      <c r="G1018" s="40" t="s">
        <v>516</v>
      </c>
      <c r="H1018" s="41" t="s">
        <v>58</v>
      </c>
      <c r="I1018" s="42" t="s">
        <v>8</v>
      </c>
      <c r="J1018" s="43" t="s">
        <v>9</v>
      </c>
      <c r="K1018" s="44">
        <v>117</v>
      </c>
      <c r="L1018" s="45">
        <v>70881.085688416599</v>
      </c>
      <c r="M1018" s="46">
        <v>72539.071129322096</v>
      </c>
      <c r="N1018" s="45"/>
      <c r="O1018" s="46"/>
    </row>
    <row r="1019" spans="1:15" x14ac:dyDescent="0.2">
      <c r="A1019" s="11" t="str">
        <f t="shared" si="90"/>
        <v>2120001 - Region HovedstadenAlle uanset erf.</v>
      </c>
      <c r="B1019" s="12" t="str">
        <f t="shared" si="93"/>
        <v>212000</v>
      </c>
      <c r="C1019" s="14">
        <f t="shared" si="91"/>
        <v>0</v>
      </c>
      <c r="D1019" s="14">
        <f t="shared" si="92"/>
        <v>0</v>
      </c>
      <c r="E1019" s="19" t="str">
        <f t="shared" si="94"/>
        <v>212000 - Arbejde med matematiske, aktuariske og statistiske metoder og teorier</v>
      </c>
      <c r="F1019" s="19" t="str">
        <f t="shared" si="95"/>
        <v>Alle uanset erf.</v>
      </c>
      <c r="G1019" s="40" t="s">
        <v>516</v>
      </c>
      <c r="H1019" s="41" t="s">
        <v>58</v>
      </c>
      <c r="I1019" s="42" t="s">
        <v>8</v>
      </c>
      <c r="J1019" s="43" t="s">
        <v>10</v>
      </c>
      <c r="K1019" s="44">
        <v>689</v>
      </c>
      <c r="L1019" s="45">
        <v>59829.153572528034</v>
      </c>
      <c r="M1019" s="46">
        <v>61044.142413785259</v>
      </c>
      <c r="N1019" s="45"/>
      <c r="O1019" s="46"/>
    </row>
    <row r="1020" spans="1:15" x14ac:dyDescent="0.2">
      <c r="A1020" s="11" t="str">
        <f t="shared" si="90"/>
        <v>2120002 - Region SjællandAlle uanset erf.</v>
      </c>
      <c r="B1020" s="12" t="str">
        <f t="shared" si="93"/>
        <v>212000</v>
      </c>
      <c r="C1020" s="14">
        <f t="shared" si="91"/>
        <v>0</v>
      </c>
      <c r="D1020" s="14">
        <f t="shared" si="92"/>
        <v>0</v>
      </c>
      <c r="E1020" s="19" t="str">
        <f t="shared" si="94"/>
        <v>212000 - Arbejde med matematiske, aktuariske og statistiske metoder og teorier</v>
      </c>
      <c r="F1020" s="19" t="str">
        <f t="shared" si="95"/>
        <v>Alle uanset erf.</v>
      </c>
      <c r="G1020" s="40" t="s">
        <v>516</v>
      </c>
      <c r="H1020" s="41" t="s">
        <v>58</v>
      </c>
      <c r="I1020" s="42" t="s">
        <v>20</v>
      </c>
      <c r="J1020" s="43" t="s">
        <v>10</v>
      </c>
      <c r="K1020" s="44">
        <v>12</v>
      </c>
      <c r="L1020" s="45">
        <v>47815.272532417403</v>
      </c>
      <c r="M1020" s="46">
        <v>48689.728708447212</v>
      </c>
      <c r="N1020" s="45"/>
      <c r="O1020" s="46"/>
    </row>
    <row r="1021" spans="1:15" x14ac:dyDescent="0.2">
      <c r="A1021" s="11" t="str">
        <f t="shared" si="90"/>
        <v>2120003 - Region Syddanmark1 år</v>
      </c>
      <c r="B1021" s="12" t="str">
        <f t="shared" si="93"/>
        <v>212000</v>
      </c>
      <c r="C1021" s="14">
        <f t="shared" si="91"/>
        <v>0</v>
      </c>
      <c r="D1021" s="14">
        <f t="shared" si="92"/>
        <v>0</v>
      </c>
      <c r="E1021" s="19" t="str">
        <f t="shared" si="94"/>
        <v>212000 - Arbejde med matematiske, aktuariske og statistiske metoder og teorier</v>
      </c>
      <c r="F1021" s="19" t="str">
        <f t="shared" si="95"/>
        <v>1 år</v>
      </c>
      <c r="G1021" s="40" t="s">
        <v>516</v>
      </c>
      <c r="H1021" s="41" t="s">
        <v>58</v>
      </c>
      <c r="I1021" s="42" t="s">
        <v>544</v>
      </c>
      <c r="J1021" s="43" t="s">
        <v>22</v>
      </c>
      <c r="K1021" s="44">
        <v>11</v>
      </c>
      <c r="L1021" s="45">
        <v>48521.756166232866</v>
      </c>
      <c r="M1021" s="46">
        <v>49409.132669683895</v>
      </c>
      <c r="N1021" s="45"/>
      <c r="O1021" s="46"/>
    </row>
    <row r="1022" spans="1:15" x14ac:dyDescent="0.2">
      <c r="A1022" s="11" t="str">
        <f t="shared" si="90"/>
        <v>2120003 - Region Syddanmark3 år</v>
      </c>
      <c r="B1022" s="12" t="str">
        <f t="shared" si="93"/>
        <v>212000</v>
      </c>
      <c r="C1022" s="14">
        <f t="shared" si="91"/>
        <v>0</v>
      </c>
      <c r="D1022" s="14">
        <f t="shared" si="92"/>
        <v>0</v>
      </c>
      <c r="E1022" s="19" t="str">
        <f t="shared" si="94"/>
        <v>212000 - Arbejde med matematiske, aktuariske og statistiske metoder og teorier</v>
      </c>
      <c r="F1022" s="19" t="str">
        <f t="shared" si="95"/>
        <v>3 år</v>
      </c>
      <c r="G1022" s="40" t="s">
        <v>516</v>
      </c>
      <c r="H1022" s="41" t="s">
        <v>58</v>
      </c>
      <c r="I1022" s="42" t="s">
        <v>544</v>
      </c>
      <c r="J1022" s="43" t="s">
        <v>14</v>
      </c>
      <c r="K1022" s="44">
        <v>15</v>
      </c>
      <c r="L1022" s="45">
        <v>51672.491758609089</v>
      </c>
      <c r="M1022" s="46">
        <v>52617.489604611757</v>
      </c>
      <c r="N1022" s="45"/>
      <c r="O1022" s="46"/>
    </row>
    <row r="1023" spans="1:15" x14ac:dyDescent="0.2">
      <c r="A1023" s="11" t="str">
        <f t="shared" si="90"/>
        <v>2120003 - Region Syddanmark5-9 år</v>
      </c>
      <c r="B1023" s="12" t="str">
        <f t="shared" si="93"/>
        <v>212000</v>
      </c>
      <c r="C1023" s="14">
        <f t="shared" si="91"/>
        <v>0</v>
      </c>
      <c r="D1023" s="14">
        <f t="shared" si="92"/>
        <v>0</v>
      </c>
      <c r="E1023" s="19" t="str">
        <f t="shared" si="94"/>
        <v>212000 - Arbejde med matematiske, aktuariske og statistiske metoder og teorier</v>
      </c>
      <c r="F1023" s="19" t="str">
        <f t="shared" si="95"/>
        <v>5-9 år</v>
      </c>
      <c r="G1023" s="40" t="s">
        <v>516</v>
      </c>
      <c r="H1023" s="41" t="s">
        <v>58</v>
      </c>
      <c r="I1023" s="42" t="s">
        <v>544</v>
      </c>
      <c r="J1023" s="43" t="s">
        <v>15</v>
      </c>
      <c r="K1023" s="44">
        <v>26</v>
      </c>
      <c r="L1023" s="45">
        <v>54464.982606793143</v>
      </c>
      <c r="M1023" s="46">
        <v>55461.050137006976</v>
      </c>
      <c r="N1023" s="45"/>
      <c r="O1023" s="46"/>
    </row>
    <row r="1024" spans="1:15" x14ac:dyDescent="0.2">
      <c r="A1024" s="11" t="str">
        <f t="shared" si="90"/>
        <v>2120003 - Region Syddanmark0-4 år</v>
      </c>
      <c r="B1024" s="12" t="str">
        <f t="shared" si="93"/>
        <v>212000</v>
      </c>
      <c r="C1024" s="14">
        <f t="shared" si="91"/>
        <v>0</v>
      </c>
      <c r="D1024" s="14">
        <f t="shared" si="92"/>
        <v>0</v>
      </c>
      <c r="E1024" s="19" t="str">
        <f t="shared" si="94"/>
        <v>212000 - Arbejde med matematiske, aktuariske og statistiske metoder og teorier</v>
      </c>
      <c r="F1024" s="19" t="str">
        <f t="shared" si="95"/>
        <v>0-4 år</v>
      </c>
      <c r="G1024" s="40" t="s">
        <v>516</v>
      </c>
      <c r="H1024" s="41" t="s">
        <v>58</v>
      </c>
      <c r="I1024" s="42" t="s">
        <v>544</v>
      </c>
      <c r="J1024" s="43" t="s">
        <v>16</v>
      </c>
      <c r="K1024" s="44">
        <v>47</v>
      </c>
      <c r="L1024" s="45">
        <v>48521.756166232866</v>
      </c>
      <c r="M1024" s="46">
        <v>49409.132669683895</v>
      </c>
      <c r="N1024" s="45"/>
      <c r="O1024" s="46"/>
    </row>
    <row r="1025" spans="1:15" x14ac:dyDescent="0.2">
      <c r="A1025" s="11" t="str">
        <f t="shared" si="90"/>
        <v>2120003 - Region Syddanmark10-14 år</v>
      </c>
      <c r="B1025" s="12" t="str">
        <f t="shared" si="93"/>
        <v>212000</v>
      </c>
      <c r="C1025" s="14">
        <f t="shared" si="91"/>
        <v>0</v>
      </c>
      <c r="D1025" s="14">
        <f t="shared" si="92"/>
        <v>0</v>
      </c>
      <c r="E1025" s="19" t="str">
        <f t="shared" si="94"/>
        <v>212000 - Arbejde med matematiske, aktuariske og statistiske metoder og teorier</v>
      </c>
      <c r="F1025" s="19" t="str">
        <f t="shared" si="95"/>
        <v>10-14 år</v>
      </c>
      <c r="G1025" s="40" t="s">
        <v>516</v>
      </c>
      <c r="H1025" s="41" t="s">
        <v>58</v>
      </c>
      <c r="I1025" s="42" t="s">
        <v>544</v>
      </c>
      <c r="J1025" s="43" t="s">
        <v>17</v>
      </c>
      <c r="K1025" s="44">
        <v>20</v>
      </c>
      <c r="L1025" s="45">
        <v>62928.866460975107</v>
      </c>
      <c r="M1025" s="46">
        <v>64079.723352777757</v>
      </c>
      <c r="N1025" s="45"/>
      <c r="O1025" s="46"/>
    </row>
    <row r="1026" spans="1:15" x14ac:dyDescent="0.2">
      <c r="A1026" s="11" t="str">
        <f t="shared" ref="A1026:A1089" si="96">B1026&amp;I1026&amp;F1026</f>
        <v>2120003 - Region Syddanmark15-20 år</v>
      </c>
      <c r="B1026" s="12" t="str">
        <f t="shared" si="93"/>
        <v>212000</v>
      </c>
      <c r="C1026" s="14">
        <f t="shared" ref="C1026:C1089" si="97">N1026*1.2</f>
        <v>0</v>
      </c>
      <c r="D1026" s="14">
        <f t="shared" ref="D1026:D1089" si="98">O1026*1.2</f>
        <v>0</v>
      </c>
      <c r="E1026" s="19" t="str">
        <f t="shared" si="94"/>
        <v>212000 - Arbejde med matematiske, aktuariske og statistiske metoder og teorier</v>
      </c>
      <c r="F1026" s="19" t="str">
        <f t="shared" si="95"/>
        <v>15-20 år</v>
      </c>
      <c r="G1026" s="40" t="s">
        <v>516</v>
      </c>
      <c r="H1026" s="41" t="s">
        <v>58</v>
      </c>
      <c r="I1026" s="42" t="s">
        <v>544</v>
      </c>
      <c r="J1026" s="43" t="s">
        <v>18</v>
      </c>
      <c r="K1026" s="44">
        <v>15</v>
      </c>
      <c r="L1026" s="45">
        <v>44710.959908326229</v>
      </c>
      <c r="M1026" s="46">
        <v>46118.289836478099</v>
      </c>
      <c r="N1026" s="45"/>
      <c r="O1026" s="46"/>
    </row>
    <row r="1027" spans="1:15" x14ac:dyDescent="0.2">
      <c r="A1027" s="11" t="str">
        <f t="shared" si="96"/>
        <v>2120003 - Region Syddanmark25 år og derover</v>
      </c>
      <c r="B1027" s="12" t="str">
        <f t="shared" ref="B1027:B1090" si="99">LEFT(E1027,6)</f>
        <v>212000</v>
      </c>
      <c r="C1027" s="14">
        <f t="shared" si="97"/>
        <v>0</v>
      </c>
      <c r="D1027" s="14">
        <f t="shared" si="98"/>
        <v>0</v>
      </c>
      <c r="E1027" s="19" t="str">
        <f t="shared" ref="E1027:E1090" si="100">TRIM(H1027)</f>
        <v>212000 - Arbejde med matematiske, aktuariske og statistiske metoder og teorier</v>
      </c>
      <c r="F1027" s="19" t="str">
        <f t="shared" ref="F1027:F1090" si="101">MID(J1027,6,30)</f>
        <v>25 år og derover</v>
      </c>
      <c r="G1027" s="40" t="s">
        <v>516</v>
      </c>
      <c r="H1027" s="41" t="s">
        <v>58</v>
      </c>
      <c r="I1027" s="42" t="s">
        <v>544</v>
      </c>
      <c r="J1027" s="43" t="s">
        <v>9</v>
      </c>
      <c r="K1027" s="44">
        <v>31</v>
      </c>
      <c r="L1027" s="45">
        <v>69676.726497419222</v>
      </c>
      <c r="M1027" s="46">
        <v>73064.623175408036</v>
      </c>
      <c r="N1027" s="45"/>
      <c r="O1027" s="46"/>
    </row>
    <row r="1028" spans="1:15" x14ac:dyDescent="0.2">
      <c r="A1028" s="11" t="str">
        <f t="shared" si="96"/>
        <v>2120003 - Region SyddanmarkAlle uanset erf.</v>
      </c>
      <c r="B1028" s="12" t="str">
        <f t="shared" si="99"/>
        <v>212000</v>
      </c>
      <c r="C1028" s="14">
        <f t="shared" si="97"/>
        <v>0</v>
      </c>
      <c r="D1028" s="14">
        <f t="shared" si="98"/>
        <v>0</v>
      </c>
      <c r="E1028" s="19" t="str">
        <f t="shared" si="100"/>
        <v>212000 - Arbejde med matematiske, aktuariske og statistiske metoder og teorier</v>
      </c>
      <c r="F1028" s="19" t="str">
        <f t="shared" si="101"/>
        <v>Alle uanset erf.</v>
      </c>
      <c r="G1028" s="40" t="s">
        <v>516</v>
      </c>
      <c r="H1028" s="41" t="s">
        <v>58</v>
      </c>
      <c r="I1028" s="42" t="s">
        <v>544</v>
      </c>
      <c r="J1028" s="43" t="s">
        <v>10</v>
      </c>
      <c r="K1028" s="44">
        <v>146</v>
      </c>
      <c r="L1028" s="45">
        <v>54230.566977359231</v>
      </c>
      <c r="M1028" s="46">
        <v>55222.347463202932</v>
      </c>
      <c r="N1028" s="45"/>
      <c r="O1028" s="46"/>
    </row>
    <row r="1029" spans="1:15" x14ac:dyDescent="0.2">
      <c r="A1029" s="11" t="str">
        <f t="shared" si="96"/>
        <v>2120004 - Region Midtjylland0-4 år</v>
      </c>
      <c r="B1029" s="12" t="str">
        <f t="shared" si="99"/>
        <v>212000</v>
      </c>
      <c r="C1029" s="14">
        <f t="shared" si="97"/>
        <v>0</v>
      </c>
      <c r="D1029" s="14">
        <f t="shared" si="98"/>
        <v>0</v>
      </c>
      <c r="E1029" s="19" t="str">
        <f t="shared" si="100"/>
        <v>212000 - Arbejde med matematiske, aktuariske og statistiske metoder og teorier</v>
      </c>
      <c r="F1029" s="19" t="str">
        <f t="shared" si="101"/>
        <v>0-4 år</v>
      </c>
      <c r="G1029" s="40" t="s">
        <v>516</v>
      </c>
      <c r="H1029" s="41" t="s">
        <v>58</v>
      </c>
      <c r="I1029" s="42" t="s">
        <v>517</v>
      </c>
      <c r="J1029" s="43" t="s">
        <v>16</v>
      </c>
      <c r="K1029" s="44">
        <v>16</v>
      </c>
      <c r="L1029" s="45">
        <v>39314.71216569173</v>
      </c>
      <c r="M1029" s="46">
        <v>40552.188864042619</v>
      </c>
      <c r="N1029" s="45"/>
      <c r="O1029" s="46"/>
    </row>
    <row r="1030" spans="1:15" x14ac:dyDescent="0.2">
      <c r="A1030" s="11" t="str">
        <f t="shared" si="96"/>
        <v>2120004 - Region Midtjylland15-20 år</v>
      </c>
      <c r="B1030" s="12" t="str">
        <f t="shared" si="99"/>
        <v>212000</v>
      </c>
      <c r="C1030" s="14">
        <f t="shared" si="97"/>
        <v>0</v>
      </c>
      <c r="D1030" s="14">
        <f t="shared" si="98"/>
        <v>0</v>
      </c>
      <c r="E1030" s="19" t="str">
        <f t="shared" si="100"/>
        <v>212000 - Arbejde med matematiske, aktuariske og statistiske metoder og teorier</v>
      </c>
      <c r="F1030" s="19" t="str">
        <f t="shared" si="101"/>
        <v>15-20 år</v>
      </c>
      <c r="G1030" s="40" t="s">
        <v>516</v>
      </c>
      <c r="H1030" s="41" t="s">
        <v>58</v>
      </c>
      <c r="I1030" s="42" t="s">
        <v>517</v>
      </c>
      <c r="J1030" s="43" t="s">
        <v>18</v>
      </c>
      <c r="K1030" s="44">
        <v>13</v>
      </c>
      <c r="L1030" s="45">
        <v>56669.001783600113</v>
      </c>
      <c r="M1030" s="46">
        <v>57705.376899218594</v>
      </c>
      <c r="N1030" s="45"/>
      <c r="O1030" s="46"/>
    </row>
    <row r="1031" spans="1:15" x14ac:dyDescent="0.2">
      <c r="A1031" s="11" t="str">
        <f t="shared" si="96"/>
        <v>2120004 - Region MidtjyllandAlle uanset erf.</v>
      </c>
      <c r="B1031" s="12" t="str">
        <f t="shared" si="99"/>
        <v>212000</v>
      </c>
      <c r="C1031" s="14">
        <f t="shared" si="97"/>
        <v>0</v>
      </c>
      <c r="D1031" s="14">
        <f t="shared" si="98"/>
        <v>0</v>
      </c>
      <c r="E1031" s="19" t="str">
        <f t="shared" si="100"/>
        <v>212000 - Arbejde med matematiske, aktuariske og statistiske metoder og teorier</v>
      </c>
      <c r="F1031" s="19" t="str">
        <f t="shared" si="101"/>
        <v>Alle uanset erf.</v>
      </c>
      <c r="G1031" s="40" t="s">
        <v>516</v>
      </c>
      <c r="H1031" s="41" t="s">
        <v>58</v>
      </c>
      <c r="I1031" s="42" t="s">
        <v>517</v>
      </c>
      <c r="J1031" s="43" t="s">
        <v>10</v>
      </c>
      <c r="K1031" s="44">
        <v>53</v>
      </c>
      <c r="L1031" s="45">
        <v>49427.816825208996</v>
      </c>
      <c r="M1031" s="46">
        <v>50983.615359705931</v>
      </c>
      <c r="N1031" s="45"/>
      <c r="O1031" s="46"/>
    </row>
    <row r="1032" spans="1:15" x14ac:dyDescent="0.2">
      <c r="A1032" s="11" t="str">
        <f t="shared" si="96"/>
        <v>2120005 - Region NordjyllandAlle uanset erf.</v>
      </c>
      <c r="B1032" s="12" t="str">
        <f t="shared" si="99"/>
        <v>212000</v>
      </c>
      <c r="C1032" s="14">
        <f t="shared" si="97"/>
        <v>0</v>
      </c>
      <c r="D1032" s="14">
        <f t="shared" si="98"/>
        <v>0</v>
      </c>
      <c r="E1032" s="19" t="str">
        <f t="shared" si="100"/>
        <v>212000 - Arbejde med matematiske, aktuariske og statistiske metoder og teorier</v>
      </c>
      <c r="F1032" s="19" t="str">
        <f t="shared" si="101"/>
        <v>Alle uanset erf.</v>
      </c>
      <c r="G1032" s="40" t="s">
        <v>516</v>
      </c>
      <c r="H1032" s="41" t="s">
        <v>58</v>
      </c>
      <c r="I1032" s="42" t="s">
        <v>21</v>
      </c>
      <c r="J1032" s="43" t="s">
        <v>10</v>
      </c>
      <c r="K1032" s="44">
        <v>22</v>
      </c>
      <c r="L1032" s="45">
        <v>49908.40608510092</v>
      </c>
      <c r="M1032" s="46">
        <v>51175.707170452297</v>
      </c>
      <c r="N1032" s="45"/>
      <c r="O1032" s="46"/>
    </row>
    <row r="1033" spans="1:15" x14ac:dyDescent="0.2">
      <c r="A1033" s="11" t="str">
        <f t="shared" si="96"/>
        <v>2120006 - Alle regionerUnder 1 år</v>
      </c>
      <c r="B1033" s="12" t="str">
        <f t="shared" si="99"/>
        <v>212000</v>
      </c>
      <c r="C1033" s="14">
        <f t="shared" si="97"/>
        <v>0</v>
      </c>
      <c r="D1033" s="14">
        <f t="shared" si="98"/>
        <v>0</v>
      </c>
      <c r="E1033" s="19" t="str">
        <f t="shared" si="100"/>
        <v>212000 - Arbejde med matematiske, aktuariske og statistiske metoder og teorier</v>
      </c>
      <c r="F1033" s="19" t="str">
        <f t="shared" si="101"/>
        <v>Under 1 år</v>
      </c>
      <c r="G1033" s="40" t="s">
        <v>516</v>
      </c>
      <c r="H1033" s="41" t="s">
        <v>58</v>
      </c>
      <c r="I1033" s="42" t="s">
        <v>11</v>
      </c>
      <c r="J1033" s="43" t="s">
        <v>13</v>
      </c>
      <c r="K1033" s="44">
        <v>35</v>
      </c>
      <c r="L1033" s="45">
        <v>43915.636187857337</v>
      </c>
      <c r="M1033" s="46">
        <v>44718.774960363844</v>
      </c>
      <c r="N1033" s="45"/>
      <c r="O1033" s="46"/>
    </row>
    <row r="1034" spans="1:15" x14ac:dyDescent="0.2">
      <c r="A1034" s="11" t="str">
        <f t="shared" si="96"/>
        <v>2120006 - Alle regioner1 år</v>
      </c>
      <c r="B1034" s="12" t="str">
        <f t="shared" si="99"/>
        <v>212000</v>
      </c>
      <c r="C1034" s="14">
        <f t="shared" si="97"/>
        <v>0</v>
      </c>
      <c r="D1034" s="14">
        <f t="shared" si="98"/>
        <v>0</v>
      </c>
      <c r="E1034" s="19" t="str">
        <f t="shared" si="100"/>
        <v>212000 - Arbejde med matematiske, aktuariske og statistiske metoder og teorier</v>
      </c>
      <c r="F1034" s="19" t="str">
        <f t="shared" si="101"/>
        <v>1 år</v>
      </c>
      <c r="G1034" s="40" t="s">
        <v>516</v>
      </c>
      <c r="H1034" s="41" t="s">
        <v>58</v>
      </c>
      <c r="I1034" s="42" t="s">
        <v>11</v>
      </c>
      <c r="J1034" s="43" t="s">
        <v>22</v>
      </c>
      <c r="K1034" s="44">
        <v>34</v>
      </c>
      <c r="L1034" s="45">
        <v>46505.54216078289</v>
      </c>
      <c r="M1034" s="46">
        <v>47356.045700934003</v>
      </c>
      <c r="N1034" s="45"/>
      <c r="O1034" s="46"/>
    </row>
    <row r="1035" spans="1:15" x14ac:dyDescent="0.2">
      <c r="A1035" s="11" t="str">
        <f t="shared" si="96"/>
        <v>2120006 - Alle regioner2 år</v>
      </c>
      <c r="B1035" s="12" t="str">
        <f t="shared" si="99"/>
        <v>212000</v>
      </c>
      <c r="C1035" s="14">
        <f t="shared" si="97"/>
        <v>0</v>
      </c>
      <c r="D1035" s="14">
        <f t="shared" si="98"/>
        <v>0</v>
      </c>
      <c r="E1035" s="19" t="str">
        <f t="shared" si="100"/>
        <v>212000 - Arbejde med matematiske, aktuariske og statistiske metoder og teorier</v>
      </c>
      <c r="F1035" s="19" t="str">
        <f t="shared" si="101"/>
        <v>2 år</v>
      </c>
      <c r="G1035" s="40" t="s">
        <v>516</v>
      </c>
      <c r="H1035" s="41" t="s">
        <v>58</v>
      </c>
      <c r="I1035" s="42" t="s">
        <v>11</v>
      </c>
      <c r="J1035" s="43" t="s">
        <v>23</v>
      </c>
      <c r="K1035" s="44">
        <v>57</v>
      </c>
      <c r="L1035" s="45">
        <v>51880.069298403803</v>
      </c>
      <c r="M1035" s="46">
        <v>53077.775003917428</v>
      </c>
      <c r="N1035" s="45"/>
      <c r="O1035" s="46"/>
    </row>
    <row r="1036" spans="1:15" x14ac:dyDescent="0.2">
      <c r="A1036" s="11" t="str">
        <f t="shared" si="96"/>
        <v>2120006 - Alle regioner3 år</v>
      </c>
      <c r="B1036" s="12" t="str">
        <f t="shared" si="99"/>
        <v>212000</v>
      </c>
      <c r="C1036" s="14">
        <f t="shared" si="97"/>
        <v>0</v>
      </c>
      <c r="D1036" s="14">
        <f t="shared" si="98"/>
        <v>0</v>
      </c>
      <c r="E1036" s="19" t="str">
        <f t="shared" si="100"/>
        <v>212000 - Arbejde med matematiske, aktuariske og statistiske metoder og teorier</v>
      </c>
      <c r="F1036" s="19" t="str">
        <f t="shared" si="101"/>
        <v>3 år</v>
      </c>
      <c r="G1036" s="40" t="s">
        <v>516</v>
      </c>
      <c r="H1036" s="41" t="s">
        <v>58</v>
      </c>
      <c r="I1036" s="42" t="s">
        <v>11</v>
      </c>
      <c r="J1036" s="43" t="s">
        <v>14</v>
      </c>
      <c r="K1036" s="44">
        <v>58</v>
      </c>
      <c r="L1036" s="45">
        <v>51025.216053997814</v>
      </c>
      <c r="M1036" s="46">
        <v>51963.81812227425</v>
      </c>
      <c r="N1036" s="45"/>
      <c r="O1036" s="46"/>
    </row>
    <row r="1037" spans="1:15" x14ac:dyDescent="0.2">
      <c r="A1037" s="11" t="str">
        <f t="shared" si="96"/>
        <v>2120006 - Alle regioner4 år</v>
      </c>
      <c r="B1037" s="12" t="str">
        <f t="shared" si="99"/>
        <v>212000</v>
      </c>
      <c r="C1037" s="14">
        <f t="shared" si="97"/>
        <v>0</v>
      </c>
      <c r="D1037" s="14">
        <f t="shared" si="98"/>
        <v>0</v>
      </c>
      <c r="E1037" s="19" t="str">
        <f t="shared" si="100"/>
        <v>212000 - Arbejde med matematiske, aktuariske og statistiske metoder og teorier</v>
      </c>
      <c r="F1037" s="19" t="str">
        <f t="shared" si="101"/>
        <v>4 år</v>
      </c>
      <c r="G1037" s="40" t="s">
        <v>516</v>
      </c>
      <c r="H1037" s="41" t="s">
        <v>58</v>
      </c>
      <c r="I1037" s="42" t="s">
        <v>11</v>
      </c>
      <c r="J1037" s="43" t="s">
        <v>24</v>
      </c>
      <c r="K1037" s="44">
        <v>48</v>
      </c>
      <c r="L1037" s="45">
        <v>51261.612136627999</v>
      </c>
      <c r="M1037" s="46">
        <v>52414.33918686879</v>
      </c>
      <c r="N1037" s="45"/>
      <c r="O1037" s="46"/>
    </row>
    <row r="1038" spans="1:15" x14ac:dyDescent="0.2">
      <c r="A1038" s="11" t="str">
        <f t="shared" si="96"/>
        <v>2120006 - Alle regioner5-9 år</v>
      </c>
      <c r="B1038" s="12" t="str">
        <f t="shared" si="99"/>
        <v>212000</v>
      </c>
      <c r="C1038" s="14">
        <f t="shared" si="97"/>
        <v>0</v>
      </c>
      <c r="D1038" s="14">
        <f t="shared" si="98"/>
        <v>0</v>
      </c>
      <c r="E1038" s="19" t="str">
        <f t="shared" si="100"/>
        <v>212000 - Arbejde med matematiske, aktuariske og statistiske metoder og teorier</v>
      </c>
      <c r="F1038" s="19" t="str">
        <f t="shared" si="101"/>
        <v>5-9 år</v>
      </c>
      <c r="G1038" s="40" t="s">
        <v>516</v>
      </c>
      <c r="H1038" s="41" t="s">
        <v>58</v>
      </c>
      <c r="I1038" s="42" t="s">
        <v>11</v>
      </c>
      <c r="J1038" s="43" t="s">
        <v>15</v>
      </c>
      <c r="K1038" s="44">
        <v>195</v>
      </c>
      <c r="L1038" s="45">
        <v>58713.767909705035</v>
      </c>
      <c r="M1038" s="46">
        <v>59787.538156059134</v>
      </c>
      <c r="N1038" s="45"/>
      <c r="O1038" s="46"/>
    </row>
    <row r="1039" spans="1:15" x14ac:dyDescent="0.2">
      <c r="A1039" s="11" t="str">
        <f t="shared" si="96"/>
        <v>2120006 - Alle regioner0-4 år</v>
      </c>
      <c r="B1039" s="12" t="str">
        <f t="shared" si="99"/>
        <v>212000</v>
      </c>
      <c r="C1039" s="14">
        <f t="shared" si="97"/>
        <v>0</v>
      </c>
      <c r="D1039" s="14">
        <f t="shared" si="98"/>
        <v>0</v>
      </c>
      <c r="E1039" s="19" t="str">
        <f t="shared" si="100"/>
        <v>212000 - Arbejde med matematiske, aktuariske og statistiske metoder og teorier</v>
      </c>
      <c r="F1039" s="19" t="str">
        <f t="shared" si="101"/>
        <v>0-4 år</v>
      </c>
      <c r="G1039" s="40" t="s">
        <v>516</v>
      </c>
      <c r="H1039" s="41" t="s">
        <v>58</v>
      </c>
      <c r="I1039" s="42" t="s">
        <v>11</v>
      </c>
      <c r="J1039" s="43" t="s">
        <v>16</v>
      </c>
      <c r="K1039" s="44">
        <v>232</v>
      </c>
      <c r="L1039" s="45">
        <v>48799.014272803739</v>
      </c>
      <c r="M1039" s="46">
        <v>49691.461333229658</v>
      </c>
      <c r="N1039" s="45"/>
      <c r="O1039" s="46"/>
    </row>
    <row r="1040" spans="1:15" x14ac:dyDescent="0.2">
      <c r="A1040" s="11" t="str">
        <f t="shared" si="96"/>
        <v>2120006 - Alle regioner10-14 år</v>
      </c>
      <c r="B1040" s="12" t="str">
        <f t="shared" si="99"/>
        <v>212000</v>
      </c>
      <c r="C1040" s="14">
        <f t="shared" si="97"/>
        <v>0</v>
      </c>
      <c r="D1040" s="14">
        <f t="shared" si="98"/>
        <v>0</v>
      </c>
      <c r="E1040" s="19" t="str">
        <f t="shared" si="100"/>
        <v>212000 - Arbejde med matematiske, aktuariske og statistiske metoder og teorier</v>
      </c>
      <c r="F1040" s="19" t="str">
        <f t="shared" si="101"/>
        <v>10-14 år</v>
      </c>
      <c r="G1040" s="40" t="s">
        <v>516</v>
      </c>
      <c r="H1040" s="41" t="s">
        <v>58</v>
      </c>
      <c r="I1040" s="42" t="s">
        <v>11</v>
      </c>
      <c r="J1040" s="43" t="s">
        <v>17</v>
      </c>
      <c r="K1040" s="44">
        <v>149</v>
      </c>
      <c r="L1040" s="45">
        <v>63585.712801435046</v>
      </c>
      <c r="M1040" s="46">
        <v>64748.582242967044</v>
      </c>
      <c r="N1040" s="45"/>
      <c r="O1040" s="46"/>
    </row>
    <row r="1041" spans="1:15" x14ac:dyDescent="0.2">
      <c r="A1041" s="11" t="str">
        <f t="shared" si="96"/>
        <v>2120006 - Alle regioner15-20 år</v>
      </c>
      <c r="B1041" s="12" t="str">
        <f t="shared" si="99"/>
        <v>212000</v>
      </c>
      <c r="C1041" s="14">
        <f t="shared" si="97"/>
        <v>0</v>
      </c>
      <c r="D1041" s="14">
        <f t="shared" si="98"/>
        <v>0</v>
      </c>
      <c r="E1041" s="19" t="str">
        <f t="shared" si="100"/>
        <v>212000 - Arbejde med matematiske, aktuariske og statistiske metoder og teorier</v>
      </c>
      <c r="F1041" s="19" t="str">
        <f t="shared" si="101"/>
        <v>15-20 år</v>
      </c>
      <c r="G1041" s="40" t="s">
        <v>516</v>
      </c>
      <c r="H1041" s="41" t="s">
        <v>58</v>
      </c>
      <c r="I1041" s="42" t="s">
        <v>11</v>
      </c>
      <c r="J1041" s="43" t="s">
        <v>18</v>
      </c>
      <c r="K1041" s="44">
        <v>110</v>
      </c>
      <c r="L1041" s="45">
        <v>64610.497255321803</v>
      </c>
      <c r="M1041" s="46">
        <v>66022.770306956329</v>
      </c>
      <c r="N1041" s="45"/>
      <c r="O1041" s="46"/>
    </row>
    <row r="1042" spans="1:15" x14ac:dyDescent="0.2">
      <c r="A1042" s="11" t="str">
        <f t="shared" si="96"/>
        <v>2120006 - Alle regioner20-24 år</v>
      </c>
      <c r="B1042" s="12" t="str">
        <f t="shared" si="99"/>
        <v>212000</v>
      </c>
      <c r="C1042" s="14">
        <f t="shared" si="97"/>
        <v>0</v>
      </c>
      <c r="D1042" s="14">
        <f t="shared" si="98"/>
        <v>0</v>
      </c>
      <c r="E1042" s="19" t="str">
        <f t="shared" si="100"/>
        <v>212000 - Arbejde med matematiske, aktuariske og statistiske metoder og teorier</v>
      </c>
      <c r="F1042" s="19" t="str">
        <f t="shared" si="101"/>
        <v>20-24 år</v>
      </c>
      <c r="G1042" s="40" t="s">
        <v>516</v>
      </c>
      <c r="H1042" s="41" t="s">
        <v>58</v>
      </c>
      <c r="I1042" s="42" t="s">
        <v>11</v>
      </c>
      <c r="J1042" s="43" t="s">
        <v>19</v>
      </c>
      <c r="K1042" s="44">
        <v>71</v>
      </c>
      <c r="L1042" s="45">
        <v>67181.02079351568</v>
      </c>
      <c r="M1042" s="46">
        <v>69778.832052391896</v>
      </c>
      <c r="N1042" s="45"/>
      <c r="O1042" s="46"/>
    </row>
    <row r="1043" spans="1:15" x14ac:dyDescent="0.2">
      <c r="A1043" s="11" t="str">
        <f t="shared" si="96"/>
        <v>2120006 - Alle regioner25 år og derover</v>
      </c>
      <c r="B1043" s="12" t="str">
        <f t="shared" si="99"/>
        <v>212000</v>
      </c>
      <c r="C1043" s="14">
        <f t="shared" si="97"/>
        <v>0</v>
      </c>
      <c r="D1043" s="14">
        <f t="shared" si="98"/>
        <v>0</v>
      </c>
      <c r="E1043" s="19" t="str">
        <f t="shared" si="100"/>
        <v>212000 - Arbejde med matematiske, aktuariske og statistiske metoder og teorier</v>
      </c>
      <c r="F1043" s="19" t="str">
        <f t="shared" si="101"/>
        <v>25 år og derover</v>
      </c>
      <c r="G1043" s="40" t="s">
        <v>516</v>
      </c>
      <c r="H1043" s="41" t="s">
        <v>58</v>
      </c>
      <c r="I1043" s="42" t="s">
        <v>11</v>
      </c>
      <c r="J1043" s="43" t="s">
        <v>9</v>
      </c>
      <c r="K1043" s="44">
        <v>165</v>
      </c>
      <c r="L1043" s="45">
        <v>69437.63966759952</v>
      </c>
      <c r="M1043" s="46">
        <v>70707.530429282371</v>
      </c>
      <c r="N1043" s="45"/>
      <c r="O1043" s="46"/>
    </row>
    <row r="1044" spans="1:15" x14ac:dyDescent="0.2">
      <c r="A1044" s="11" t="str">
        <f t="shared" si="96"/>
        <v>2120006 - Alle regionerAlle uanset erf.</v>
      </c>
      <c r="B1044" s="12" t="str">
        <f t="shared" si="99"/>
        <v>212000</v>
      </c>
      <c r="C1044" s="14">
        <f t="shared" si="97"/>
        <v>0</v>
      </c>
      <c r="D1044" s="14">
        <f t="shared" si="98"/>
        <v>0</v>
      </c>
      <c r="E1044" s="19" t="str">
        <f t="shared" si="100"/>
        <v>212000 - Arbejde med matematiske, aktuariske og statistiske metoder og teorier</v>
      </c>
      <c r="F1044" s="19" t="str">
        <f t="shared" si="101"/>
        <v>Alle uanset erf.</v>
      </c>
      <c r="G1044" s="40" t="s">
        <v>516</v>
      </c>
      <c r="H1044" s="41" t="s">
        <v>58</v>
      </c>
      <c r="I1044" s="42" t="s">
        <v>11</v>
      </c>
      <c r="J1044" s="43" t="s">
        <v>10</v>
      </c>
      <c r="K1044" s="44">
        <v>922</v>
      </c>
      <c r="L1044" s="45">
        <v>58142.201535460379</v>
      </c>
      <c r="M1044" s="46">
        <v>59221.277540712217</v>
      </c>
      <c r="N1044" s="45"/>
      <c r="O1044" s="46"/>
    </row>
    <row r="1045" spans="1:15" x14ac:dyDescent="0.2">
      <c r="A1045" s="11" t="str">
        <f t="shared" si="96"/>
        <v>2131101 - Region HovedstadenUnder 1 år</v>
      </c>
      <c r="B1045" s="12" t="str">
        <f t="shared" si="99"/>
        <v>213110</v>
      </c>
      <c r="C1045" s="14">
        <f t="shared" si="97"/>
        <v>0</v>
      </c>
      <c r="D1045" s="14">
        <f t="shared" si="98"/>
        <v>0</v>
      </c>
      <c r="E1045" s="19" t="str">
        <f t="shared" si="100"/>
        <v>213110 - Arbejde inden for biokemi</v>
      </c>
      <c r="F1045" s="19" t="str">
        <f t="shared" si="101"/>
        <v>Under 1 år</v>
      </c>
      <c r="G1045" s="40" t="s">
        <v>516</v>
      </c>
      <c r="H1045" s="41" t="s">
        <v>59</v>
      </c>
      <c r="I1045" s="42" t="s">
        <v>8</v>
      </c>
      <c r="J1045" s="43" t="s">
        <v>13</v>
      </c>
      <c r="K1045" s="44">
        <v>35</v>
      </c>
      <c r="L1045" s="45">
        <v>44940.905530304168</v>
      </c>
      <c r="M1045" s="46">
        <v>45742.25796634725</v>
      </c>
      <c r="N1045" s="45"/>
      <c r="O1045" s="46"/>
    </row>
    <row r="1046" spans="1:15" x14ac:dyDescent="0.2">
      <c r="A1046" s="11" t="str">
        <f t="shared" si="96"/>
        <v>2131101 - Region Hovedstaden1 år</v>
      </c>
      <c r="B1046" s="12" t="str">
        <f t="shared" si="99"/>
        <v>213110</v>
      </c>
      <c r="C1046" s="14">
        <f t="shared" si="97"/>
        <v>0</v>
      </c>
      <c r="D1046" s="14">
        <f t="shared" si="98"/>
        <v>0</v>
      </c>
      <c r="E1046" s="19" t="str">
        <f t="shared" si="100"/>
        <v>213110 - Arbejde inden for biokemi</v>
      </c>
      <c r="F1046" s="19" t="str">
        <f t="shared" si="101"/>
        <v>1 år</v>
      </c>
      <c r="G1046" s="40" t="s">
        <v>516</v>
      </c>
      <c r="H1046" s="41" t="s">
        <v>59</v>
      </c>
      <c r="I1046" s="42" t="s">
        <v>8</v>
      </c>
      <c r="J1046" s="43" t="s">
        <v>22</v>
      </c>
      <c r="K1046" s="44">
        <v>32</v>
      </c>
      <c r="L1046" s="45">
        <v>43752.819965948387</v>
      </c>
      <c r="M1046" s="46">
        <v>44594.116700526771</v>
      </c>
      <c r="N1046" s="45"/>
      <c r="O1046" s="46"/>
    </row>
    <row r="1047" spans="1:15" x14ac:dyDescent="0.2">
      <c r="A1047" s="11" t="str">
        <f t="shared" si="96"/>
        <v>2131101 - Region Hovedstaden2 år</v>
      </c>
      <c r="B1047" s="12" t="str">
        <f t="shared" si="99"/>
        <v>213110</v>
      </c>
      <c r="C1047" s="14">
        <f t="shared" si="97"/>
        <v>0</v>
      </c>
      <c r="D1047" s="14">
        <f t="shared" si="98"/>
        <v>0</v>
      </c>
      <c r="E1047" s="19" t="str">
        <f t="shared" si="100"/>
        <v>213110 - Arbejde inden for biokemi</v>
      </c>
      <c r="F1047" s="19" t="str">
        <f t="shared" si="101"/>
        <v>2 år</v>
      </c>
      <c r="G1047" s="40" t="s">
        <v>516</v>
      </c>
      <c r="H1047" s="41" t="s">
        <v>59</v>
      </c>
      <c r="I1047" s="42" t="s">
        <v>8</v>
      </c>
      <c r="J1047" s="43" t="s">
        <v>23</v>
      </c>
      <c r="K1047" s="44">
        <v>37</v>
      </c>
      <c r="L1047" s="45">
        <v>45831.347159215358</v>
      </c>
      <c r="M1047" s="46">
        <v>46712.610646606219</v>
      </c>
      <c r="N1047" s="45"/>
      <c r="O1047" s="46"/>
    </row>
    <row r="1048" spans="1:15" x14ac:dyDescent="0.2">
      <c r="A1048" s="11" t="str">
        <f t="shared" si="96"/>
        <v>2131101 - Region Hovedstaden3 år</v>
      </c>
      <c r="B1048" s="12" t="str">
        <f t="shared" si="99"/>
        <v>213110</v>
      </c>
      <c r="C1048" s="14">
        <f t="shared" si="97"/>
        <v>0</v>
      </c>
      <c r="D1048" s="14">
        <f t="shared" si="98"/>
        <v>0</v>
      </c>
      <c r="E1048" s="19" t="str">
        <f t="shared" si="100"/>
        <v>213110 - Arbejde inden for biokemi</v>
      </c>
      <c r="F1048" s="19" t="str">
        <f t="shared" si="101"/>
        <v>3 år</v>
      </c>
      <c r="G1048" s="40" t="s">
        <v>516</v>
      </c>
      <c r="H1048" s="41" t="s">
        <v>59</v>
      </c>
      <c r="I1048" s="42" t="s">
        <v>8</v>
      </c>
      <c r="J1048" s="43" t="s">
        <v>14</v>
      </c>
      <c r="K1048" s="44">
        <v>31</v>
      </c>
      <c r="L1048" s="45">
        <v>45708.630531174997</v>
      </c>
      <c r="M1048" s="46">
        <v>46523.672462175949</v>
      </c>
      <c r="N1048" s="45"/>
      <c r="O1048" s="46"/>
    </row>
    <row r="1049" spans="1:15" x14ac:dyDescent="0.2">
      <c r="A1049" s="11" t="str">
        <f t="shared" si="96"/>
        <v>2131101 - Region Hovedstaden4 år</v>
      </c>
      <c r="B1049" s="12" t="str">
        <f t="shared" si="99"/>
        <v>213110</v>
      </c>
      <c r="C1049" s="14">
        <f t="shared" si="97"/>
        <v>0</v>
      </c>
      <c r="D1049" s="14">
        <f t="shared" si="98"/>
        <v>0</v>
      </c>
      <c r="E1049" s="19" t="str">
        <f t="shared" si="100"/>
        <v>213110 - Arbejde inden for biokemi</v>
      </c>
      <c r="F1049" s="19" t="str">
        <f t="shared" si="101"/>
        <v>4 år</v>
      </c>
      <c r="G1049" s="40" t="s">
        <v>516</v>
      </c>
      <c r="H1049" s="41" t="s">
        <v>59</v>
      </c>
      <c r="I1049" s="42" t="s">
        <v>8</v>
      </c>
      <c r="J1049" s="43" t="s">
        <v>24</v>
      </c>
      <c r="K1049" s="44">
        <v>38</v>
      </c>
      <c r="L1049" s="45">
        <v>46199.269029012896</v>
      </c>
      <c r="M1049" s="46">
        <v>47023.059656792859</v>
      </c>
      <c r="N1049" s="45"/>
      <c r="O1049" s="46"/>
    </row>
    <row r="1050" spans="1:15" x14ac:dyDescent="0.2">
      <c r="A1050" s="11" t="str">
        <f t="shared" si="96"/>
        <v>2131101 - Region Hovedstaden5-9 år</v>
      </c>
      <c r="B1050" s="12" t="str">
        <f t="shared" si="99"/>
        <v>213110</v>
      </c>
      <c r="C1050" s="14">
        <f t="shared" si="97"/>
        <v>0</v>
      </c>
      <c r="D1050" s="14">
        <f t="shared" si="98"/>
        <v>0</v>
      </c>
      <c r="E1050" s="19" t="str">
        <f t="shared" si="100"/>
        <v>213110 - Arbejde inden for biokemi</v>
      </c>
      <c r="F1050" s="19" t="str">
        <f t="shared" si="101"/>
        <v>5-9 år</v>
      </c>
      <c r="G1050" s="40" t="s">
        <v>516</v>
      </c>
      <c r="H1050" s="41" t="s">
        <v>59</v>
      </c>
      <c r="I1050" s="42" t="s">
        <v>8</v>
      </c>
      <c r="J1050" s="43" t="s">
        <v>15</v>
      </c>
      <c r="K1050" s="44">
        <v>182</v>
      </c>
      <c r="L1050" s="45">
        <v>54183.632719877613</v>
      </c>
      <c r="M1050" s="46">
        <v>55225.49729707068</v>
      </c>
      <c r="N1050" s="45"/>
      <c r="O1050" s="46"/>
    </row>
    <row r="1051" spans="1:15" x14ac:dyDescent="0.2">
      <c r="A1051" s="11" t="str">
        <f t="shared" si="96"/>
        <v>2131101 - Region Hovedstaden0-4 år</v>
      </c>
      <c r="B1051" s="12" t="str">
        <f t="shared" si="99"/>
        <v>213110</v>
      </c>
      <c r="C1051" s="14">
        <f t="shared" si="97"/>
        <v>0</v>
      </c>
      <c r="D1051" s="14">
        <f t="shared" si="98"/>
        <v>0</v>
      </c>
      <c r="E1051" s="19" t="str">
        <f t="shared" si="100"/>
        <v>213110 - Arbejde inden for biokemi</v>
      </c>
      <c r="F1051" s="19" t="str">
        <f t="shared" si="101"/>
        <v>0-4 år</v>
      </c>
      <c r="G1051" s="40" t="s">
        <v>516</v>
      </c>
      <c r="H1051" s="41" t="s">
        <v>59</v>
      </c>
      <c r="I1051" s="42" t="s">
        <v>8</v>
      </c>
      <c r="J1051" s="43" t="s">
        <v>16</v>
      </c>
      <c r="K1051" s="44">
        <v>173</v>
      </c>
      <c r="L1051" s="45">
        <v>45437.072381679231</v>
      </c>
      <c r="M1051" s="46">
        <v>46310.754595837279</v>
      </c>
      <c r="N1051" s="45"/>
      <c r="O1051" s="46"/>
    </row>
    <row r="1052" spans="1:15" x14ac:dyDescent="0.2">
      <c r="A1052" s="11" t="str">
        <f t="shared" si="96"/>
        <v>2131101 - Region Hovedstaden10-14 år</v>
      </c>
      <c r="B1052" s="12" t="str">
        <f t="shared" si="99"/>
        <v>213110</v>
      </c>
      <c r="C1052" s="14">
        <f t="shared" si="97"/>
        <v>0</v>
      </c>
      <c r="D1052" s="14">
        <f t="shared" si="98"/>
        <v>0</v>
      </c>
      <c r="E1052" s="19" t="str">
        <f t="shared" si="100"/>
        <v>213110 - Arbejde inden for biokemi</v>
      </c>
      <c r="F1052" s="19" t="str">
        <f t="shared" si="101"/>
        <v>10-14 år</v>
      </c>
      <c r="G1052" s="40" t="s">
        <v>516</v>
      </c>
      <c r="H1052" s="41" t="s">
        <v>59</v>
      </c>
      <c r="I1052" s="42" t="s">
        <v>8</v>
      </c>
      <c r="J1052" s="43" t="s">
        <v>17</v>
      </c>
      <c r="K1052" s="44">
        <v>93</v>
      </c>
      <c r="L1052" s="45">
        <v>58779.570349560337</v>
      </c>
      <c r="M1052" s="46">
        <v>60220.705052786689</v>
      </c>
      <c r="N1052" s="45"/>
      <c r="O1052" s="46"/>
    </row>
    <row r="1053" spans="1:15" x14ac:dyDescent="0.2">
      <c r="A1053" s="11" t="str">
        <f t="shared" si="96"/>
        <v>2131101 - Region Hovedstaden15-20 år</v>
      </c>
      <c r="B1053" s="12" t="str">
        <f t="shared" si="99"/>
        <v>213110</v>
      </c>
      <c r="C1053" s="14">
        <f t="shared" si="97"/>
        <v>0</v>
      </c>
      <c r="D1053" s="14">
        <f t="shared" si="98"/>
        <v>0</v>
      </c>
      <c r="E1053" s="19" t="str">
        <f t="shared" si="100"/>
        <v>213110 - Arbejde inden for biokemi</v>
      </c>
      <c r="F1053" s="19" t="str">
        <f t="shared" si="101"/>
        <v>15-20 år</v>
      </c>
      <c r="G1053" s="40" t="s">
        <v>516</v>
      </c>
      <c r="H1053" s="41" t="s">
        <v>59</v>
      </c>
      <c r="I1053" s="42" t="s">
        <v>8</v>
      </c>
      <c r="J1053" s="43" t="s">
        <v>18</v>
      </c>
      <c r="K1053" s="44">
        <v>64</v>
      </c>
      <c r="L1053" s="45">
        <v>63949.079342305406</v>
      </c>
      <c r="M1053" s="46">
        <v>65178.717835820717</v>
      </c>
      <c r="N1053" s="45"/>
      <c r="O1053" s="46"/>
    </row>
    <row r="1054" spans="1:15" x14ac:dyDescent="0.2">
      <c r="A1054" s="11" t="str">
        <f t="shared" si="96"/>
        <v>2131101 - Region Hovedstaden20-24 år</v>
      </c>
      <c r="B1054" s="12" t="str">
        <f t="shared" si="99"/>
        <v>213110</v>
      </c>
      <c r="C1054" s="14">
        <f t="shared" si="97"/>
        <v>0</v>
      </c>
      <c r="D1054" s="14">
        <f t="shared" si="98"/>
        <v>0</v>
      </c>
      <c r="E1054" s="19" t="str">
        <f t="shared" si="100"/>
        <v>213110 - Arbejde inden for biokemi</v>
      </c>
      <c r="F1054" s="19" t="str">
        <f t="shared" si="101"/>
        <v>20-24 år</v>
      </c>
      <c r="G1054" s="40" t="s">
        <v>516</v>
      </c>
      <c r="H1054" s="41" t="s">
        <v>59</v>
      </c>
      <c r="I1054" s="42" t="s">
        <v>8</v>
      </c>
      <c r="J1054" s="43" t="s">
        <v>19</v>
      </c>
      <c r="K1054" s="44">
        <v>62</v>
      </c>
      <c r="L1054" s="45">
        <v>68965.917346717979</v>
      </c>
      <c r="M1054" s="46">
        <v>70292.021609395277</v>
      </c>
      <c r="N1054" s="45"/>
      <c r="O1054" s="46"/>
    </row>
    <row r="1055" spans="1:15" x14ac:dyDescent="0.2">
      <c r="A1055" s="11" t="str">
        <f t="shared" si="96"/>
        <v>2131101 - Region Hovedstaden25 år og derover</v>
      </c>
      <c r="B1055" s="12" t="str">
        <f t="shared" si="99"/>
        <v>213110</v>
      </c>
      <c r="C1055" s="14">
        <f t="shared" si="97"/>
        <v>0</v>
      </c>
      <c r="D1055" s="14">
        <f t="shared" si="98"/>
        <v>0</v>
      </c>
      <c r="E1055" s="19" t="str">
        <f t="shared" si="100"/>
        <v>213110 - Arbejde inden for biokemi</v>
      </c>
      <c r="F1055" s="19" t="str">
        <f t="shared" si="101"/>
        <v>25 år og derover</v>
      </c>
      <c r="G1055" s="40" t="s">
        <v>516</v>
      </c>
      <c r="H1055" s="41" t="s">
        <v>59</v>
      </c>
      <c r="I1055" s="42" t="s">
        <v>8</v>
      </c>
      <c r="J1055" s="43" t="s">
        <v>9</v>
      </c>
      <c r="K1055" s="44">
        <v>95</v>
      </c>
      <c r="L1055" s="45">
        <v>62668.240369503721</v>
      </c>
      <c r="M1055" s="46">
        <v>63873.250378588142</v>
      </c>
      <c r="N1055" s="45"/>
      <c r="O1055" s="46"/>
    </row>
    <row r="1056" spans="1:15" x14ac:dyDescent="0.2">
      <c r="A1056" s="11" t="str">
        <f t="shared" si="96"/>
        <v>2131101 - Region HovedstadenAlle uanset erf.</v>
      </c>
      <c r="B1056" s="12" t="str">
        <f t="shared" si="99"/>
        <v>213110</v>
      </c>
      <c r="C1056" s="14">
        <f t="shared" si="97"/>
        <v>0</v>
      </c>
      <c r="D1056" s="14">
        <f t="shared" si="98"/>
        <v>0</v>
      </c>
      <c r="E1056" s="19" t="str">
        <f t="shared" si="100"/>
        <v>213110 - Arbejde inden for biokemi</v>
      </c>
      <c r="F1056" s="19" t="str">
        <f t="shared" si="101"/>
        <v>Alle uanset erf.</v>
      </c>
      <c r="G1056" s="40" t="s">
        <v>516</v>
      </c>
      <c r="H1056" s="41" t="s">
        <v>59</v>
      </c>
      <c r="I1056" s="42" t="s">
        <v>8</v>
      </c>
      <c r="J1056" s="43" t="s">
        <v>10</v>
      </c>
      <c r="K1056" s="44">
        <v>669</v>
      </c>
      <c r="L1056" s="45">
        <v>53510.037140116663</v>
      </c>
      <c r="M1056" s="46">
        <v>54538.098167984339</v>
      </c>
      <c r="N1056" s="45"/>
      <c r="O1056" s="46"/>
    </row>
    <row r="1057" spans="1:15" x14ac:dyDescent="0.2">
      <c r="A1057" s="11" t="str">
        <f t="shared" si="96"/>
        <v>2131103 - Region Syddanmark5-9 år</v>
      </c>
      <c r="B1057" s="12" t="str">
        <f t="shared" si="99"/>
        <v>213110</v>
      </c>
      <c r="C1057" s="14">
        <f t="shared" si="97"/>
        <v>0</v>
      </c>
      <c r="D1057" s="14">
        <f t="shared" si="98"/>
        <v>0</v>
      </c>
      <c r="E1057" s="19" t="str">
        <f t="shared" si="100"/>
        <v>213110 - Arbejde inden for biokemi</v>
      </c>
      <c r="F1057" s="19" t="str">
        <f t="shared" si="101"/>
        <v>5-9 år</v>
      </c>
      <c r="G1057" s="40" t="s">
        <v>516</v>
      </c>
      <c r="H1057" s="41" t="s">
        <v>59</v>
      </c>
      <c r="I1057" s="42" t="s">
        <v>544</v>
      </c>
      <c r="J1057" s="43" t="s">
        <v>15</v>
      </c>
      <c r="K1057" s="44">
        <v>23</v>
      </c>
      <c r="L1057" s="45">
        <v>42924.208336588286</v>
      </c>
      <c r="M1057" s="46">
        <v>43689.600544641398</v>
      </c>
      <c r="N1057" s="45"/>
      <c r="O1057" s="46"/>
    </row>
    <row r="1058" spans="1:15" x14ac:dyDescent="0.2">
      <c r="A1058" s="11" t="str">
        <f t="shared" si="96"/>
        <v>2131103 - Region Syddanmark0-4 år</v>
      </c>
      <c r="B1058" s="12" t="str">
        <f t="shared" si="99"/>
        <v>213110</v>
      </c>
      <c r="C1058" s="14">
        <f t="shared" si="97"/>
        <v>0</v>
      </c>
      <c r="D1058" s="14">
        <f t="shared" si="98"/>
        <v>0</v>
      </c>
      <c r="E1058" s="19" t="str">
        <f t="shared" si="100"/>
        <v>213110 - Arbejde inden for biokemi</v>
      </c>
      <c r="F1058" s="19" t="str">
        <f t="shared" si="101"/>
        <v>0-4 år</v>
      </c>
      <c r="G1058" s="40" t="s">
        <v>516</v>
      </c>
      <c r="H1058" s="41" t="s">
        <v>59</v>
      </c>
      <c r="I1058" s="42" t="s">
        <v>544</v>
      </c>
      <c r="J1058" s="43" t="s">
        <v>16</v>
      </c>
      <c r="K1058" s="44">
        <v>23</v>
      </c>
      <c r="L1058" s="45">
        <v>34808.974649075586</v>
      </c>
      <c r="M1058" s="46">
        <v>35429.662111912519</v>
      </c>
      <c r="N1058" s="45"/>
      <c r="O1058" s="46"/>
    </row>
    <row r="1059" spans="1:15" x14ac:dyDescent="0.2">
      <c r="A1059" s="11" t="str">
        <f t="shared" si="96"/>
        <v>2131103 - Region Syddanmark20-24 år</v>
      </c>
      <c r="B1059" s="12" t="str">
        <f t="shared" si="99"/>
        <v>213110</v>
      </c>
      <c r="C1059" s="14">
        <f t="shared" si="97"/>
        <v>0</v>
      </c>
      <c r="D1059" s="14">
        <f t="shared" si="98"/>
        <v>0</v>
      </c>
      <c r="E1059" s="19" t="str">
        <f t="shared" si="100"/>
        <v>213110 - Arbejde inden for biokemi</v>
      </c>
      <c r="F1059" s="19" t="str">
        <f t="shared" si="101"/>
        <v>20-24 år</v>
      </c>
      <c r="G1059" s="40" t="s">
        <v>516</v>
      </c>
      <c r="H1059" s="41" t="s">
        <v>59</v>
      </c>
      <c r="I1059" s="42" t="s">
        <v>544</v>
      </c>
      <c r="J1059" s="43" t="s">
        <v>19</v>
      </c>
      <c r="K1059" s="44">
        <v>11</v>
      </c>
      <c r="L1059" s="45">
        <v>58511.35572574706</v>
      </c>
      <c r="M1059" s="46">
        <v>59758.987021027089</v>
      </c>
      <c r="N1059" s="45"/>
      <c r="O1059" s="46"/>
    </row>
    <row r="1060" spans="1:15" x14ac:dyDescent="0.2">
      <c r="A1060" s="11" t="str">
        <f t="shared" si="96"/>
        <v>2131103 - Region SyddanmarkAlle uanset erf.</v>
      </c>
      <c r="B1060" s="12" t="str">
        <f t="shared" si="99"/>
        <v>213110</v>
      </c>
      <c r="C1060" s="14">
        <f t="shared" si="97"/>
        <v>0</v>
      </c>
      <c r="D1060" s="14">
        <f t="shared" si="98"/>
        <v>0</v>
      </c>
      <c r="E1060" s="19" t="str">
        <f t="shared" si="100"/>
        <v>213110 - Arbejde inden for biokemi</v>
      </c>
      <c r="F1060" s="19" t="str">
        <f t="shared" si="101"/>
        <v>Alle uanset erf.</v>
      </c>
      <c r="G1060" s="40" t="s">
        <v>516</v>
      </c>
      <c r="H1060" s="41" t="s">
        <v>59</v>
      </c>
      <c r="I1060" s="42" t="s">
        <v>544</v>
      </c>
      <c r="J1060" s="43" t="s">
        <v>10</v>
      </c>
      <c r="K1060" s="44">
        <v>76</v>
      </c>
      <c r="L1060" s="45">
        <v>37553.489090081406</v>
      </c>
      <c r="M1060" s="46">
        <v>38223.114670811236</v>
      </c>
      <c r="N1060" s="45"/>
      <c r="O1060" s="46"/>
    </row>
    <row r="1061" spans="1:15" x14ac:dyDescent="0.2">
      <c r="A1061" s="11" t="str">
        <f t="shared" si="96"/>
        <v>2131104 - Region MidtjyllandUnder 1 år</v>
      </c>
      <c r="B1061" s="12" t="str">
        <f t="shared" si="99"/>
        <v>213110</v>
      </c>
      <c r="C1061" s="14">
        <f t="shared" si="97"/>
        <v>0</v>
      </c>
      <c r="D1061" s="14">
        <f t="shared" si="98"/>
        <v>0</v>
      </c>
      <c r="E1061" s="19" t="str">
        <f t="shared" si="100"/>
        <v>213110 - Arbejde inden for biokemi</v>
      </c>
      <c r="F1061" s="19" t="str">
        <f t="shared" si="101"/>
        <v>Under 1 år</v>
      </c>
      <c r="G1061" s="40" t="s">
        <v>516</v>
      </c>
      <c r="H1061" s="41" t="s">
        <v>59</v>
      </c>
      <c r="I1061" s="42" t="s">
        <v>517</v>
      </c>
      <c r="J1061" s="43" t="s">
        <v>13</v>
      </c>
      <c r="K1061" s="44">
        <v>17</v>
      </c>
      <c r="L1061" s="45">
        <v>44436.154758086879</v>
      </c>
      <c r="M1061" s="46">
        <v>45467.203257307105</v>
      </c>
      <c r="N1061" s="45"/>
      <c r="O1061" s="46"/>
    </row>
    <row r="1062" spans="1:15" x14ac:dyDescent="0.2">
      <c r="A1062" s="11" t="str">
        <f t="shared" si="96"/>
        <v>2131104 - Region Midtjylland1 år</v>
      </c>
      <c r="B1062" s="12" t="str">
        <f t="shared" si="99"/>
        <v>213110</v>
      </c>
      <c r="C1062" s="14">
        <f t="shared" si="97"/>
        <v>0</v>
      </c>
      <c r="D1062" s="14">
        <f t="shared" si="98"/>
        <v>0</v>
      </c>
      <c r="E1062" s="19" t="str">
        <f t="shared" si="100"/>
        <v>213110 - Arbejde inden for biokemi</v>
      </c>
      <c r="F1062" s="19" t="str">
        <f t="shared" si="101"/>
        <v>1 år</v>
      </c>
      <c r="G1062" s="40" t="s">
        <v>516</v>
      </c>
      <c r="H1062" s="41" t="s">
        <v>59</v>
      </c>
      <c r="I1062" s="42" t="s">
        <v>517</v>
      </c>
      <c r="J1062" s="43" t="s">
        <v>22</v>
      </c>
      <c r="K1062" s="44">
        <v>13</v>
      </c>
      <c r="L1062" s="45">
        <v>44883.446646416225</v>
      </c>
      <c r="M1062" s="46">
        <v>45924.873623087668</v>
      </c>
      <c r="N1062" s="45"/>
      <c r="O1062" s="46"/>
    </row>
    <row r="1063" spans="1:15" x14ac:dyDescent="0.2">
      <c r="A1063" s="11" t="str">
        <f t="shared" si="96"/>
        <v>2131104 - Region Midtjylland3 år</v>
      </c>
      <c r="B1063" s="12" t="str">
        <f t="shared" si="99"/>
        <v>213110</v>
      </c>
      <c r="C1063" s="14">
        <f t="shared" si="97"/>
        <v>0</v>
      </c>
      <c r="D1063" s="14">
        <f t="shared" si="98"/>
        <v>0</v>
      </c>
      <c r="E1063" s="19" t="str">
        <f t="shared" si="100"/>
        <v>213110 - Arbejde inden for biokemi</v>
      </c>
      <c r="F1063" s="19" t="str">
        <f t="shared" si="101"/>
        <v>3 år</v>
      </c>
      <c r="G1063" s="40" t="s">
        <v>516</v>
      </c>
      <c r="H1063" s="41" t="s">
        <v>59</v>
      </c>
      <c r="I1063" s="42" t="s">
        <v>517</v>
      </c>
      <c r="J1063" s="43" t="s">
        <v>14</v>
      </c>
      <c r="K1063" s="44">
        <v>21</v>
      </c>
      <c r="L1063" s="45">
        <v>46205.663115638141</v>
      </c>
      <c r="M1063" s="46">
        <v>47277.769373936382</v>
      </c>
      <c r="N1063" s="45"/>
      <c r="O1063" s="46"/>
    </row>
    <row r="1064" spans="1:15" x14ac:dyDescent="0.2">
      <c r="A1064" s="11" t="str">
        <f t="shared" si="96"/>
        <v>2131104 - Region Midtjylland4 år</v>
      </c>
      <c r="B1064" s="12" t="str">
        <f t="shared" si="99"/>
        <v>213110</v>
      </c>
      <c r="C1064" s="14">
        <f t="shared" si="97"/>
        <v>0</v>
      </c>
      <c r="D1064" s="14">
        <f t="shared" si="98"/>
        <v>0</v>
      </c>
      <c r="E1064" s="19" t="str">
        <f t="shared" si="100"/>
        <v>213110 - Arbejde inden for biokemi</v>
      </c>
      <c r="F1064" s="19" t="str">
        <f t="shared" si="101"/>
        <v>4 år</v>
      </c>
      <c r="G1064" s="40" t="s">
        <v>516</v>
      </c>
      <c r="H1064" s="41" t="s">
        <v>59</v>
      </c>
      <c r="I1064" s="42" t="s">
        <v>517</v>
      </c>
      <c r="J1064" s="43" t="s">
        <v>24</v>
      </c>
      <c r="K1064" s="44">
        <v>19</v>
      </c>
      <c r="L1064" s="45">
        <v>48650.255965573131</v>
      </c>
      <c r="M1064" s="46">
        <v>49779.08391373972</v>
      </c>
      <c r="N1064" s="45"/>
      <c r="O1064" s="46"/>
    </row>
    <row r="1065" spans="1:15" x14ac:dyDescent="0.2">
      <c r="A1065" s="11" t="str">
        <f t="shared" si="96"/>
        <v>2131104 - Region Midtjylland5-9 år</v>
      </c>
      <c r="B1065" s="12" t="str">
        <f t="shared" si="99"/>
        <v>213110</v>
      </c>
      <c r="C1065" s="14">
        <f t="shared" si="97"/>
        <v>0</v>
      </c>
      <c r="D1065" s="14">
        <f t="shared" si="98"/>
        <v>0</v>
      </c>
      <c r="E1065" s="19" t="str">
        <f t="shared" si="100"/>
        <v>213110 - Arbejde inden for biokemi</v>
      </c>
      <c r="F1065" s="19" t="str">
        <f t="shared" si="101"/>
        <v>5-9 år</v>
      </c>
      <c r="G1065" s="40" t="s">
        <v>516</v>
      </c>
      <c r="H1065" s="41" t="s">
        <v>59</v>
      </c>
      <c r="I1065" s="42" t="s">
        <v>517</v>
      </c>
      <c r="J1065" s="43" t="s">
        <v>15</v>
      </c>
      <c r="K1065" s="44">
        <v>69</v>
      </c>
      <c r="L1065" s="45">
        <v>53750.131233937398</v>
      </c>
      <c r="M1065" s="46">
        <v>54997.291174831153</v>
      </c>
      <c r="N1065" s="45"/>
      <c r="O1065" s="46"/>
    </row>
    <row r="1066" spans="1:15" x14ac:dyDescent="0.2">
      <c r="A1066" s="11" t="str">
        <f t="shared" si="96"/>
        <v>2131104 - Region Midtjylland0-4 år</v>
      </c>
      <c r="B1066" s="12" t="str">
        <f t="shared" si="99"/>
        <v>213110</v>
      </c>
      <c r="C1066" s="14">
        <f t="shared" si="97"/>
        <v>0</v>
      </c>
      <c r="D1066" s="14">
        <f t="shared" si="98"/>
        <v>0</v>
      </c>
      <c r="E1066" s="19" t="str">
        <f t="shared" si="100"/>
        <v>213110 - Arbejde inden for biokemi</v>
      </c>
      <c r="F1066" s="19" t="str">
        <f t="shared" si="101"/>
        <v>0-4 år</v>
      </c>
      <c r="G1066" s="40" t="s">
        <v>516</v>
      </c>
      <c r="H1066" s="41" t="s">
        <v>59</v>
      </c>
      <c r="I1066" s="42" t="s">
        <v>517</v>
      </c>
      <c r="J1066" s="43" t="s">
        <v>16</v>
      </c>
      <c r="K1066" s="44">
        <v>87</v>
      </c>
      <c r="L1066" s="45">
        <v>46760.102010258845</v>
      </c>
      <c r="M1066" s="46">
        <v>47845.072869315642</v>
      </c>
      <c r="N1066" s="45"/>
      <c r="O1066" s="46"/>
    </row>
    <row r="1067" spans="1:15" x14ac:dyDescent="0.2">
      <c r="A1067" s="11" t="str">
        <f t="shared" si="96"/>
        <v>2131104 - Region Midtjylland10-14 år</v>
      </c>
      <c r="B1067" s="12" t="str">
        <f t="shared" si="99"/>
        <v>213110</v>
      </c>
      <c r="C1067" s="14">
        <f t="shared" si="97"/>
        <v>0</v>
      </c>
      <c r="D1067" s="14">
        <f t="shared" si="98"/>
        <v>0</v>
      </c>
      <c r="E1067" s="19" t="str">
        <f t="shared" si="100"/>
        <v>213110 - Arbejde inden for biokemi</v>
      </c>
      <c r="F1067" s="19" t="str">
        <f t="shared" si="101"/>
        <v>10-14 år</v>
      </c>
      <c r="G1067" s="40" t="s">
        <v>516</v>
      </c>
      <c r="H1067" s="41" t="s">
        <v>59</v>
      </c>
      <c r="I1067" s="42" t="s">
        <v>517</v>
      </c>
      <c r="J1067" s="43" t="s">
        <v>17</v>
      </c>
      <c r="K1067" s="44">
        <v>26</v>
      </c>
      <c r="L1067" s="45">
        <v>58325.058983310148</v>
      </c>
      <c r="M1067" s="46">
        <v>59678.370602172246</v>
      </c>
      <c r="N1067" s="45"/>
      <c r="O1067" s="46"/>
    </row>
    <row r="1068" spans="1:15" x14ac:dyDescent="0.2">
      <c r="A1068" s="11" t="str">
        <f t="shared" si="96"/>
        <v>2131104 - Region Midtjylland15-20 år</v>
      </c>
      <c r="B1068" s="12" t="str">
        <f t="shared" si="99"/>
        <v>213110</v>
      </c>
      <c r="C1068" s="14">
        <f t="shared" si="97"/>
        <v>0</v>
      </c>
      <c r="D1068" s="14">
        <f t="shared" si="98"/>
        <v>0</v>
      </c>
      <c r="E1068" s="19" t="str">
        <f t="shared" si="100"/>
        <v>213110 - Arbejde inden for biokemi</v>
      </c>
      <c r="F1068" s="19" t="str">
        <f t="shared" si="101"/>
        <v>15-20 år</v>
      </c>
      <c r="G1068" s="40" t="s">
        <v>516</v>
      </c>
      <c r="H1068" s="41" t="s">
        <v>59</v>
      </c>
      <c r="I1068" s="42" t="s">
        <v>517</v>
      </c>
      <c r="J1068" s="43" t="s">
        <v>18</v>
      </c>
      <c r="K1068" s="44">
        <v>30</v>
      </c>
      <c r="L1068" s="45">
        <v>57520.007945341502</v>
      </c>
      <c r="M1068" s="46">
        <v>58854.640030184237</v>
      </c>
      <c r="N1068" s="45"/>
      <c r="O1068" s="46"/>
    </row>
    <row r="1069" spans="1:15" x14ac:dyDescent="0.2">
      <c r="A1069" s="11" t="str">
        <f t="shared" si="96"/>
        <v>2131104 - Region MidtjyllandAlle uanset erf.</v>
      </c>
      <c r="B1069" s="12" t="str">
        <f t="shared" si="99"/>
        <v>213110</v>
      </c>
      <c r="C1069" s="14">
        <f t="shared" si="97"/>
        <v>0</v>
      </c>
      <c r="D1069" s="14">
        <f t="shared" si="98"/>
        <v>0</v>
      </c>
      <c r="E1069" s="19" t="str">
        <f t="shared" si="100"/>
        <v>213110 - Arbejde inden for biokemi</v>
      </c>
      <c r="F1069" s="19" t="str">
        <f t="shared" si="101"/>
        <v>Alle uanset erf.</v>
      </c>
      <c r="G1069" s="40" t="s">
        <v>516</v>
      </c>
      <c r="H1069" s="41" t="s">
        <v>59</v>
      </c>
      <c r="I1069" s="42" t="s">
        <v>517</v>
      </c>
      <c r="J1069" s="43" t="s">
        <v>10</v>
      </c>
      <c r="K1069" s="44">
        <v>271</v>
      </c>
      <c r="L1069" s="45">
        <v>53406.381907810966</v>
      </c>
      <c r="M1069" s="46">
        <v>54645.565860936651</v>
      </c>
      <c r="N1069" s="45"/>
      <c r="O1069" s="46"/>
    </row>
    <row r="1070" spans="1:15" x14ac:dyDescent="0.2">
      <c r="A1070" s="11" t="str">
        <f t="shared" si="96"/>
        <v>2131106 - Alle regionerUnder 1 år</v>
      </c>
      <c r="B1070" s="12" t="str">
        <f t="shared" si="99"/>
        <v>213110</v>
      </c>
      <c r="C1070" s="14">
        <f t="shared" si="97"/>
        <v>0</v>
      </c>
      <c r="D1070" s="14">
        <f t="shared" si="98"/>
        <v>0</v>
      </c>
      <c r="E1070" s="19" t="str">
        <f t="shared" si="100"/>
        <v>213110 - Arbejde inden for biokemi</v>
      </c>
      <c r="F1070" s="19" t="str">
        <f t="shared" si="101"/>
        <v>Under 1 år</v>
      </c>
      <c r="G1070" s="40" t="s">
        <v>516</v>
      </c>
      <c r="H1070" s="41" t="s">
        <v>59</v>
      </c>
      <c r="I1070" s="42" t="s">
        <v>11</v>
      </c>
      <c r="J1070" s="43" t="s">
        <v>13</v>
      </c>
      <c r="K1070" s="44">
        <v>57</v>
      </c>
      <c r="L1070" s="45">
        <v>40891.721048931671</v>
      </c>
      <c r="M1070" s="46">
        <v>41840.528339921679</v>
      </c>
      <c r="N1070" s="45"/>
      <c r="O1070" s="46"/>
    </row>
    <row r="1071" spans="1:15" x14ac:dyDescent="0.2">
      <c r="A1071" s="11" t="str">
        <f t="shared" si="96"/>
        <v>2131106 - Alle regioner1 år</v>
      </c>
      <c r="B1071" s="12" t="str">
        <f t="shared" si="99"/>
        <v>213110</v>
      </c>
      <c r="C1071" s="14">
        <f t="shared" si="97"/>
        <v>0</v>
      </c>
      <c r="D1071" s="14">
        <f t="shared" si="98"/>
        <v>0</v>
      </c>
      <c r="E1071" s="19" t="str">
        <f t="shared" si="100"/>
        <v>213110 - Arbejde inden for biokemi</v>
      </c>
      <c r="F1071" s="19" t="str">
        <f t="shared" si="101"/>
        <v>1 år</v>
      </c>
      <c r="G1071" s="40" t="s">
        <v>516</v>
      </c>
      <c r="H1071" s="41" t="s">
        <v>59</v>
      </c>
      <c r="I1071" s="42" t="s">
        <v>11</v>
      </c>
      <c r="J1071" s="43" t="s">
        <v>22</v>
      </c>
      <c r="K1071" s="44">
        <v>52</v>
      </c>
      <c r="L1071" s="45">
        <v>43482.599433485171</v>
      </c>
      <c r="M1071" s="46">
        <v>44351.758343575959</v>
      </c>
      <c r="N1071" s="45"/>
      <c r="O1071" s="46"/>
    </row>
    <row r="1072" spans="1:15" x14ac:dyDescent="0.2">
      <c r="A1072" s="11" t="str">
        <f t="shared" si="96"/>
        <v>2131106 - Alle regioner2 år</v>
      </c>
      <c r="B1072" s="12" t="str">
        <f t="shared" si="99"/>
        <v>213110</v>
      </c>
      <c r="C1072" s="14">
        <f t="shared" si="97"/>
        <v>0</v>
      </c>
      <c r="D1072" s="14">
        <f t="shared" si="98"/>
        <v>0</v>
      </c>
      <c r="E1072" s="19" t="str">
        <f t="shared" si="100"/>
        <v>213110 - Arbejde inden for biokemi</v>
      </c>
      <c r="F1072" s="19" t="str">
        <f t="shared" si="101"/>
        <v>2 år</v>
      </c>
      <c r="G1072" s="40" t="s">
        <v>516</v>
      </c>
      <c r="H1072" s="41" t="s">
        <v>59</v>
      </c>
      <c r="I1072" s="42" t="s">
        <v>11</v>
      </c>
      <c r="J1072" s="43" t="s">
        <v>23</v>
      </c>
      <c r="K1072" s="44">
        <v>58</v>
      </c>
      <c r="L1072" s="45">
        <v>46561.995339814275</v>
      </c>
      <c r="M1072" s="46">
        <v>47651.963184247623</v>
      </c>
      <c r="N1072" s="45"/>
      <c r="O1072" s="46"/>
    </row>
    <row r="1073" spans="1:15" x14ac:dyDescent="0.2">
      <c r="A1073" s="11" t="str">
        <f t="shared" si="96"/>
        <v>2131106 - Alle regioner3 år</v>
      </c>
      <c r="B1073" s="12" t="str">
        <f t="shared" si="99"/>
        <v>213110</v>
      </c>
      <c r="C1073" s="14">
        <f t="shared" si="97"/>
        <v>0</v>
      </c>
      <c r="D1073" s="14">
        <f t="shared" si="98"/>
        <v>0</v>
      </c>
      <c r="E1073" s="19" t="str">
        <f t="shared" si="100"/>
        <v>213110 - Arbejde inden for biokemi</v>
      </c>
      <c r="F1073" s="19" t="str">
        <f t="shared" si="101"/>
        <v>3 år</v>
      </c>
      <c r="G1073" s="40" t="s">
        <v>516</v>
      </c>
      <c r="H1073" s="41" t="s">
        <v>59</v>
      </c>
      <c r="I1073" s="42" t="s">
        <v>11</v>
      </c>
      <c r="J1073" s="43" t="s">
        <v>14</v>
      </c>
      <c r="K1073" s="44">
        <v>59</v>
      </c>
      <c r="L1073" s="45">
        <v>45145.663124383915</v>
      </c>
      <c r="M1073" s="46">
        <v>46013.742004704756</v>
      </c>
      <c r="N1073" s="45"/>
      <c r="O1073" s="46"/>
    </row>
    <row r="1074" spans="1:15" x14ac:dyDescent="0.2">
      <c r="A1074" s="11" t="str">
        <f t="shared" si="96"/>
        <v>2131106 - Alle regioner4 år</v>
      </c>
      <c r="B1074" s="12" t="str">
        <f t="shared" si="99"/>
        <v>213110</v>
      </c>
      <c r="C1074" s="14">
        <f t="shared" si="97"/>
        <v>0</v>
      </c>
      <c r="D1074" s="14">
        <f t="shared" si="98"/>
        <v>0</v>
      </c>
      <c r="E1074" s="19" t="str">
        <f t="shared" si="100"/>
        <v>213110 - Arbejde inden for biokemi</v>
      </c>
      <c r="F1074" s="19" t="str">
        <f t="shared" si="101"/>
        <v>4 år</v>
      </c>
      <c r="G1074" s="40" t="s">
        <v>516</v>
      </c>
      <c r="H1074" s="41" t="s">
        <v>59</v>
      </c>
      <c r="I1074" s="42" t="s">
        <v>11</v>
      </c>
      <c r="J1074" s="43" t="s">
        <v>24</v>
      </c>
      <c r="K1074" s="44">
        <v>59</v>
      </c>
      <c r="L1074" s="45">
        <v>47002.925095803032</v>
      </c>
      <c r="M1074" s="46">
        <v>47906.716152688205</v>
      </c>
      <c r="N1074" s="45"/>
      <c r="O1074" s="46"/>
    </row>
    <row r="1075" spans="1:15" x14ac:dyDescent="0.2">
      <c r="A1075" s="11" t="str">
        <f t="shared" si="96"/>
        <v>2131106 - Alle regioner5-9 år</v>
      </c>
      <c r="B1075" s="12" t="str">
        <f t="shared" si="99"/>
        <v>213110</v>
      </c>
      <c r="C1075" s="14">
        <f t="shared" si="97"/>
        <v>0</v>
      </c>
      <c r="D1075" s="14">
        <f t="shared" si="98"/>
        <v>0</v>
      </c>
      <c r="E1075" s="19" t="str">
        <f t="shared" si="100"/>
        <v>213110 - Arbejde inden for biokemi</v>
      </c>
      <c r="F1075" s="19" t="str">
        <f t="shared" si="101"/>
        <v>5-9 år</v>
      </c>
      <c r="G1075" s="40" t="s">
        <v>516</v>
      </c>
      <c r="H1075" s="41" t="s">
        <v>59</v>
      </c>
      <c r="I1075" s="42" t="s">
        <v>11</v>
      </c>
      <c r="J1075" s="43" t="s">
        <v>15</v>
      </c>
      <c r="K1075" s="44">
        <v>276</v>
      </c>
      <c r="L1075" s="45">
        <v>52387.055826113625</v>
      </c>
      <c r="M1075" s="46">
        <v>53815.733975611605</v>
      </c>
      <c r="N1075" s="45"/>
      <c r="O1075" s="46"/>
    </row>
    <row r="1076" spans="1:15" x14ac:dyDescent="0.2">
      <c r="A1076" s="11" t="str">
        <f t="shared" si="96"/>
        <v>2131106 - Alle regioner0-4 år</v>
      </c>
      <c r="B1076" s="12" t="str">
        <f t="shared" si="99"/>
        <v>213110</v>
      </c>
      <c r="C1076" s="14">
        <f t="shared" si="97"/>
        <v>0</v>
      </c>
      <c r="D1076" s="14">
        <f t="shared" si="98"/>
        <v>0</v>
      </c>
      <c r="E1076" s="19" t="str">
        <f t="shared" si="100"/>
        <v>213110 - Arbejde inden for biokemi</v>
      </c>
      <c r="F1076" s="19" t="str">
        <f t="shared" si="101"/>
        <v>0-4 år</v>
      </c>
      <c r="G1076" s="40" t="s">
        <v>516</v>
      </c>
      <c r="H1076" s="41" t="s">
        <v>59</v>
      </c>
      <c r="I1076" s="42" t="s">
        <v>11</v>
      </c>
      <c r="J1076" s="43" t="s">
        <v>16</v>
      </c>
      <c r="K1076" s="44">
        <v>285</v>
      </c>
      <c r="L1076" s="45">
        <v>45340.158100857727</v>
      </c>
      <c r="M1076" s="46">
        <v>46211.976808433741</v>
      </c>
      <c r="N1076" s="45"/>
      <c r="O1076" s="46"/>
    </row>
    <row r="1077" spans="1:15" x14ac:dyDescent="0.2">
      <c r="A1077" s="11" t="str">
        <f t="shared" si="96"/>
        <v>2131106 - Alle regioner10-14 år</v>
      </c>
      <c r="B1077" s="12" t="str">
        <f t="shared" si="99"/>
        <v>213110</v>
      </c>
      <c r="C1077" s="14">
        <f t="shared" si="97"/>
        <v>0</v>
      </c>
      <c r="D1077" s="14">
        <f t="shared" si="98"/>
        <v>0</v>
      </c>
      <c r="E1077" s="19" t="str">
        <f t="shared" si="100"/>
        <v>213110 - Arbejde inden for biokemi</v>
      </c>
      <c r="F1077" s="19" t="str">
        <f t="shared" si="101"/>
        <v>10-14 år</v>
      </c>
      <c r="G1077" s="40" t="s">
        <v>516</v>
      </c>
      <c r="H1077" s="41" t="s">
        <v>59</v>
      </c>
      <c r="I1077" s="42" t="s">
        <v>11</v>
      </c>
      <c r="J1077" s="43" t="s">
        <v>17</v>
      </c>
      <c r="K1077" s="44">
        <v>127</v>
      </c>
      <c r="L1077" s="45">
        <v>58588.291844927691</v>
      </c>
      <c r="M1077" s="46">
        <v>59909.807455042719</v>
      </c>
      <c r="N1077" s="45"/>
      <c r="O1077" s="46"/>
    </row>
    <row r="1078" spans="1:15" x14ac:dyDescent="0.2">
      <c r="A1078" s="11" t="str">
        <f t="shared" si="96"/>
        <v>2131106 - Alle regioner15-20 år</v>
      </c>
      <c r="B1078" s="12" t="str">
        <f t="shared" si="99"/>
        <v>213110</v>
      </c>
      <c r="C1078" s="14">
        <f t="shared" si="97"/>
        <v>0</v>
      </c>
      <c r="D1078" s="14">
        <f t="shared" si="98"/>
        <v>0</v>
      </c>
      <c r="E1078" s="19" t="str">
        <f t="shared" si="100"/>
        <v>213110 - Arbejde inden for biokemi</v>
      </c>
      <c r="F1078" s="19" t="str">
        <f t="shared" si="101"/>
        <v>15-20 år</v>
      </c>
      <c r="G1078" s="40" t="s">
        <v>516</v>
      </c>
      <c r="H1078" s="41" t="s">
        <v>59</v>
      </c>
      <c r="I1078" s="42" t="s">
        <v>11</v>
      </c>
      <c r="J1078" s="43" t="s">
        <v>18</v>
      </c>
      <c r="K1078" s="44">
        <v>102</v>
      </c>
      <c r="L1078" s="45">
        <v>60956.179232842733</v>
      </c>
      <c r="M1078" s="46">
        <v>62370.540521716044</v>
      </c>
      <c r="N1078" s="45"/>
      <c r="O1078" s="46"/>
    </row>
    <row r="1079" spans="1:15" x14ac:dyDescent="0.2">
      <c r="A1079" s="11" t="str">
        <f t="shared" si="96"/>
        <v>2131106 - Alle regioner20-24 år</v>
      </c>
      <c r="B1079" s="12" t="str">
        <f t="shared" si="99"/>
        <v>213110</v>
      </c>
      <c r="C1079" s="14">
        <f t="shared" si="97"/>
        <v>0</v>
      </c>
      <c r="D1079" s="14">
        <f t="shared" si="98"/>
        <v>0</v>
      </c>
      <c r="E1079" s="19" t="str">
        <f t="shared" si="100"/>
        <v>213110 - Arbejde inden for biokemi</v>
      </c>
      <c r="F1079" s="19" t="str">
        <f t="shared" si="101"/>
        <v>20-24 år</v>
      </c>
      <c r="G1079" s="40" t="s">
        <v>516</v>
      </c>
      <c r="H1079" s="41" t="s">
        <v>59</v>
      </c>
      <c r="I1079" s="42" t="s">
        <v>11</v>
      </c>
      <c r="J1079" s="43" t="s">
        <v>19</v>
      </c>
      <c r="K1079" s="44">
        <v>91</v>
      </c>
      <c r="L1079" s="45">
        <v>67251.475096291455</v>
      </c>
      <c r="M1079" s="46">
        <v>68811.905625122454</v>
      </c>
      <c r="N1079" s="45"/>
      <c r="O1079" s="46"/>
    </row>
    <row r="1080" spans="1:15" x14ac:dyDescent="0.2">
      <c r="A1080" s="11" t="str">
        <f t="shared" si="96"/>
        <v>2131106 - Alle regioner25 år og derover</v>
      </c>
      <c r="B1080" s="12" t="str">
        <f t="shared" si="99"/>
        <v>213110</v>
      </c>
      <c r="C1080" s="14">
        <f t="shared" si="97"/>
        <v>0</v>
      </c>
      <c r="D1080" s="14">
        <f t="shared" si="98"/>
        <v>0</v>
      </c>
      <c r="E1080" s="19" t="str">
        <f t="shared" si="100"/>
        <v>213110 - Arbejde inden for biokemi</v>
      </c>
      <c r="F1080" s="19" t="str">
        <f t="shared" si="101"/>
        <v>25 år og derover</v>
      </c>
      <c r="G1080" s="40" t="s">
        <v>516</v>
      </c>
      <c r="H1080" s="41" t="s">
        <v>59</v>
      </c>
      <c r="I1080" s="42" t="s">
        <v>11</v>
      </c>
      <c r="J1080" s="43" t="s">
        <v>9</v>
      </c>
      <c r="K1080" s="44">
        <v>146</v>
      </c>
      <c r="L1080" s="45">
        <v>61886.699007225732</v>
      </c>
      <c r="M1080" s="46">
        <v>63208.725332139897</v>
      </c>
      <c r="N1080" s="45"/>
      <c r="O1080" s="46"/>
    </row>
    <row r="1081" spans="1:15" x14ac:dyDescent="0.2">
      <c r="A1081" s="11" t="str">
        <f t="shared" si="96"/>
        <v>2131106 - Alle regionerAlle uanset erf.</v>
      </c>
      <c r="B1081" s="12" t="str">
        <f t="shared" si="99"/>
        <v>213110</v>
      </c>
      <c r="C1081" s="14">
        <f t="shared" si="97"/>
        <v>0</v>
      </c>
      <c r="D1081" s="14">
        <f t="shared" si="98"/>
        <v>0</v>
      </c>
      <c r="E1081" s="19" t="str">
        <f t="shared" si="100"/>
        <v>213110 - Arbejde inden for biokemi</v>
      </c>
      <c r="F1081" s="19" t="str">
        <f t="shared" si="101"/>
        <v>Alle uanset erf.</v>
      </c>
      <c r="G1081" s="40" t="s">
        <v>516</v>
      </c>
      <c r="H1081" s="41" t="s">
        <v>59</v>
      </c>
      <c r="I1081" s="42" t="s">
        <v>11</v>
      </c>
      <c r="J1081" s="43" t="s">
        <v>10</v>
      </c>
      <c r="K1081" s="44">
        <v>1027</v>
      </c>
      <c r="L1081" s="45">
        <v>52121.103244555714</v>
      </c>
      <c r="M1081" s="46">
        <v>53312.051505301257</v>
      </c>
      <c r="N1081" s="45"/>
      <c r="O1081" s="46"/>
    </row>
    <row r="1082" spans="1:15" x14ac:dyDescent="0.2">
      <c r="A1082" s="11" t="str">
        <f t="shared" si="96"/>
        <v>2131201 - Region HovedstadenUnder 1 år</v>
      </c>
      <c r="B1082" s="12" t="str">
        <f t="shared" si="99"/>
        <v>213120</v>
      </c>
      <c r="C1082" s="14">
        <f t="shared" si="97"/>
        <v>0</v>
      </c>
      <c r="D1082" s="14">
        <f t="shared" si="98"/>
        <v>0</v>
      </c>
      <c r="E1082" s="19" t="str">
        <f t="shared" si="100"/>
        <v>213120 - Arbejde inden for biologi, botanik, zoologi og beslægtede områder</v>
      </c>
      <c r="F1082" s="19" t="str">
        <f t="shared" si="101"/>
        <v>Under 1 år</v>
      </c>
      <c r="G1082" s="40" t="s">
        <v>516</v>
      </c>
      <c r="H1082" s="41" t="s">
        <v>60</v>
      </c>
      <c r="I1082" s="42" t="s">
        <v>8</v>
      </c>
      <c r="J1082" s="43" t="s">
        <v>13</v>
      </c>
      <c r="K1082" s="44">
        <v>14</v>
      </c>
      <c r="L1082" s="45">
        <v>40110.815690769778</v>
      </c>
      <c r="M1082" s="46">
        <v>40826.041596571769</v>
      </c>
      <c r="N1082" s="45"/>
      <c r="O1082" s="46"/>
    </row>
    <row r="1083" spans="1:15" x14ac:dyDescent="0.2">
      <c r="A1083" s="11" t="str">
        <f t="shared" si="96"/>
        <v>2131201 - Region Hovedstaden1 år</v>
      </c>
      <c r="B1083" s="12" t="str">
        <f t="shared" si="99"/>
        <v>213120</v>
      </c>
      <c r="C1083" s="14">
        <f t="shared" si="97"/>
        <v>0</v>
      </c>
      <c r="D1083" s="14">
        <f t="shared" si="98"/>
        <v>0</v>
      </c>
      <c r="E1083" s="19" t="str">
        <f t="shared" si="100"/>
        <v>213120 - Arbejde inden for biologi, botanik, zoologi og beslægtede områder</v>
      </c>
      <c r="F1083" s="19" t="str">
        <f t="shared" si="101"/>
        <v>1 år</v>
      </c>
      <c r="G1083" s="40" t="s">
        <v>516</v>
      </c>
      <c r="H1083" s="41" t="s">
        <v>60</v>
      </c>
      <c r="I1083" s="42" t="s">
        <v>8</v>
      </c>
      <c r="J1083" s="43" t="s">
        <v>22</v>
      </c>
      <c r="K1083" s="44">
        <v>13</v>
      </c>
      <c r="L1083" s="45">
        <v>41982.02688583616</v>
      </c>
      <c r="M1083" s="46">
        <v>43080.586962386107</v>
      </c>
      <c r="N1083" s="45"/>
      <c r="O1083" s="46"/>
    </row>
    <row r="1084" spans="1:15" x14ac:dyDescent="0.2">
      <c r="A1084" s="11" t="str">
        <f t="shared" si="96"/>
        <v>2131201 - Region Hovedstaden3 år</v>
      </c>
      <c r="B1084" s="12" t="str">
        <f t="shared" si="99"/>
        <v>213120</v>
      </c>
      <c r="C1084" s="14">
        <f t="shared" si="97"/>
        <v>0</v>
      </c>
      <c r="D1084" s="14">
        <f t="shared" si="98"/>
        <v>0</v>
      </c>
      <c r="E1084" s="19" t="str">
        <f t="shared" si="100"/>
        <v>213120 - Arbejde inden for biologi, botanik, zoologi og beslægtede områder</v>
      </c>
      <c r="F1084" s="19" t="str">
        <f t="shared" si="101"/>
        <v>3 år</v>
      </c>
      <c r="G1084" s="40" t="s">
        <v>516</v>
      </c>
      <c r="H1084" s="41" t="s">
        <v>60</v>
      </c>
      <c r="I1084" s="42" t="s">
        <v>8</v>
      </c>
      <c r="J1084" s="43" t="s">
        <v>14</v>
      </c>
      <c r="K1084" s="44">
        <v>15</v>
      </c>
      <c r="L1084" s="45">
        <v>52101.23618778681</v>
      </c>
      <c r="M1084" s="46">
        <v>53103.059610971774</v>
      </c>
      <c r="N1084" s="45"/>
      <c r="O1084" s="46"/>
    </row>
    <row r="1085" spans="1:15" x14ac:dyDescent="0.2">
      <c r="A1085" s="11" t="str">
        <f t="shared" si="96"/>
        <v>2131201 - Region Hovedstaden5-9 år</v>
      </c>
      <c r="B1085" s="12" t="str">
        <f t="shared" si="99"/>
        <v>213120</v>
      </c>
      <c r="C1085" s="14">
        <f t="shared" si="97"/>
        <v>0</v>
      </c>
      <c r="D1085" s="14">
        <f t="shared" si="98"/>
        <v>0</v>
      </c>
      <c r="E1085" s="19" t="str">
        <f t="shared" si="100"/>
        <v>213120 - Arbejde inden for biologi, botanik, zoologi og beslægtede områder</v>
      </c>
      <c r="F1085" s="19" t="str">
        <f t="shared" si="101"/>
        <v>5-9 år</v>
      </c>
      <c r="G1085" s="40" t="s">
        <v>516</v>
      </c>
      <c r="H1085" s="41" t="s">
        <v>60</v>
      </c>
      <c r="I1085" s="42" t="s">
        <v>8</v>
      </c>
      <c r="J1085" s="43" t="s">
        <v>15</v>
      </c>
      <c r="K1085" s="44">
        <v>92</v>
      </c>
      <c r="L1085" s="45">
        <v>48317.394222695671</v>
      </c>
      <c r="M1085" s="46">
        <v>49373.228540808843</v>
      </c>
      <c r="N1085" s="45"/>
      <c r="O1085" s="46"/>
    </row>
    <row r="1086" spans="1:15" x14ac:dyDescent="0.2">
      <c r="A1086" s="11" t="str">
        <f t="shared" si="96"/>
        <v>2131201 - Region Hovedstaden0-4 år</v>
      </c>
      <c r="B1086" s="12" t="str">
        <f t="shared" si="99"/>
        <v>213120</v>
      </c>
      <c r="C1086" s="14">
        <f t="shared" si="97"/>
        <v>0</v>
      </c>
      <c r="D1086" s="14">
        <f t="shared" si="98"/>
        <v>0</v>
      </c>
      <c r="E1086" s="19" t="str">
        <f t="shared" si="100"/>
        <v>213120 - Arbejde inden for biologi, botanik, zoologi og beslægtede områder</v>
      </c>
      <c r="F1086" s="19" t="str">
        <f t="shared" si="101"/>
        <v>0-4 år</v>
      </c>
      <c r="G1086" s="40" t="s">
        <v>516</v>
      </c>
      <c r="H1086" s="41" t="s">
        <v>60</v>
      </c>
      <c r="I1086" s="42" t="s">
        <v>8</v>
      </c>
      <c r="J1086" s="43" t="s">
        <v>16</v>
      </c>
      <c r="K1086" s="44">
        <v>56</v>
      </c>
      <c r="L1086" s="45">
        <v>42637.859683871997</v>
      </c>
      <c r="M1086" s="46">
        <v>43398.14593805738</v>
      </c>
      <c r="N1086" s="45"/>
      <c r="O1086" s="46"/>
    </row>
    <row r="1087" spans="1:15" x14ac:dyDescent="0.2">
      <c r="A1087" s="11" t="str">
        <f t="shared" si="96"/>
        <v>2131201 - Region Hovedstaden10-14 år</v>
      </c>
      <c r="B1087" s="12" t="str">
        <f t="shared" si="99"/>
        <v>213120</v>
      </c>
      <c r="C1087" s="14">
        <f t="shared" si="97"/>
        <v>0</v>
      </c>
      <c r="D1087" s="14">
        <f t="shared" si="98"/>
        <v>0</v>
      </c>
      <c r="E1087" s="19" t="str">
        <f t="shared" si="100"/>
        <v>213120 - Arbejde inden for biologi, botanik, zoologi og beslægtede områder</v>
      </c>
      <c r="F1087" s="19" t="str">
        <f t="shared" si="101"/>
        <v>10-14 år</v>
      </c>
      <c r="G1087" s="40" t="s">
        <v>516</v>
      </c>
      <c r="H1087" s="41" t="s">
        <v>60</v>
      </c>
      <c r="I1087" s="42" t="s">
        <v>8</v>
      </c>
      <c r="J1087" s="43" t="s">
        <v>17</v>
      </c>
      <c r="K1087" s="44">
        <v>55</v>
      </c>
      <c r="L1087" s="45">
        <v>62165.531116784055</v>
      </c>
      <c r="M1087" s="46">
        <v>63339.076628604671</v>
      </c>
      <c r="N1087" s="45"/>
      <c r="O1087" s="46"/>
    </row>
    <row r="1088" spans="1:15" x14ac:dyDescent="0.2">
      <c r="A1088" s="11" t="str">
        <f t="shared" si="96"/>
        <v>2131201 - Region Hovedstaden15-20 år</v>
      </c>
      <c r="B1088" s="12" t="str">
        <f t="shared" si="99"/>
        <v>213120</v>
      </c>
      <c r="C1088" s="14">
        <f t="shared" si="97"/>
        <v>0</v>
      </c>
      <c r="D1088" s="14">
        <f t="shared" si="98"/>
        <v>0</v>
      </c>
      <c r="E1088" s="19" t="str">
        <f t="shared" si="100"/>
        <v>213120 - Arbejde inden for biologi, botanik, zoologi og beslægtede områder</v>
      </c>
      <c r="F1088" s="19" t="str">
        <f t="shared" si="101"/>
        <v>15-20 år</v>
      </c>
      <c r="G1088" s="40" t="s">
        <v>516</v>
      </c>
      <c r="H1088" s="41" t="s">
        <v>60</v>
      </c>
      <c r="I1088" s="42" t="s">
        <v>8</v>
      </c>
      <c r="J1088" s="43" t="s">
        <v>18</v>
      </c>
      <c r="K1088" s="44">
        <v>41</v>
      </c>
      <c r="L1088" s="45">
        <v>71059.606768887446</v>
      </c>
      <c r="M1088" s="46">
        <v>72401.052439780309</v>
      </c>
      <c r="N1088" s="45"/>
      <c r="O1088" s="46"/>
    </row>
    <row r="1089" spans="1:15" x14ac:dyDescent="0.2">
      <c r="A1089" s="11" t="str">
        <f t="shared" si="96"/>
        <v>2131201 - Region Hovedstaden20-24 år</v>
      </c>
      <c r="B1089" s="12" t="str">
        <f t="shared" si="99"/>
        <v>213120</v>
      </c>
      <c r="C1089" s="14">
        <f t="shared" si="97"/>
        <v>0</v>
      </c>
      <c r="D1089" s="14">
        <f t="shared" si="98"/>
        <v>0</v>
      </c>
      <c r="E1089" s="19" t="str">
        <f t="shared" si="100"/>
        <v>213120 - Arbejde inden for biologi, botanik, zoologi og beslægtede områder</v>
      </c>
      <c r="F1089" s="19" t="str">
        <f t="shared" si="101"/>
        <v>20-24 år</v>
      </c>
      <c r="G1089" s="40" t="s">
        <v>516</v>
      </c>
      <c r="H1089" s="41" t="s">
        <v>60</v>
      </c>
      <c r="I1089" s="42" t="s">
        <v>8</v>
      </c>
      <c r="J1089" s="43" t="s">
        <v>19</v>
      </c>
      <c r="K1089" s="44">
        <v>53</v>
      </c>
      <c r="L1089" s="45">
        <v>71158.210333814961</v>
      </c>
      <c r="M1089" s="46">
        <v>72526.46888352379</v>
      </c>
      <c r="N1089" s="45"/>
      <c r="O1089" s="46"/>
    </row>
    <row r="1090" spans="1:15" x14ac:dyDescent="0.2">
      <c r="A1090" s="11" t="str">
        <f t="shared" ref="A1090:A1153" si="102">B1090&amp;I1090&amp;F1090</f>
        <v>2131201 - Region Hovedstaden25 år og derover</v>
      </c>
      <c r="B1090" s="12" t="str">
        <f t="shared" si="99"/>
        <v>213120</v>
      </c>
      <c r="C1090" s="14">
        <f t="shared" ref="C1090:C1153" si="103">N1090*1.2</f>
        <v>0</v>
      </c>
      <c r="D1090" s="14">
        <f t="shared" ref="D1090:D1153" si="104">O1090*1.2</f>
        <v>0</v>
      </c>
      <c r="E1090" s="19" t="str">
        <f t="shared" si="100"/>
        <v>213120 - Arbejde inden for biologi, botanik, zoologi og beslægtede områder</v>
      </c>
      <c r="F1090" s="19" t="str">
        <f t="shared" si="101"/>
        <v>25 år og derover</v>
      </c>
      <c r="G1090" s="40" t="s">
        <v>516</v>
      </c>
      <c r="H1090" s="41" t="s">
        <v>60</v>
      </c>
      <c r="I1090" s="42" t="s">
        <v>8</v>
      </c>
      <c r="J1090" s="43" t="s">
        <v>9</v>
      </c>
      <c r="K1090" s="44">
        <v>81</v>
      </c>
      <c r="L1090" s="45">
        <v>70951.265281819826</v>
      </c>
      <c r="M1090" s="46">
        <v>72315.544609238161</v>
      </c>
      <c r="N1090" s="45"/>
      <c r="O1090" s="46"/>
    </row>
    <row r="1091" spans="1:15" x14ac:dyDescent="0.2">
      <c r="A1091" s="11" t="str">
        <f t="shared" si="102"/>
        <v>2131201 - Region HovedstadenAlle uanset erf.</v>
      </c>
      <c r="B1091" s="12" t="str">
        <f t="shared" ref="B1091:B1154" si="105">LEFT(E1091,6)</f>
        <v>213120</v>
      </c>
      <c r="C1091" s="14">
        <f t="shared" si="103"/>
        <v>0</v>
      </c>
      <c r="D1091" s="14">
        <f t="shared" si="104"/>
        <v>0</v>
      </c>
      <c r="E1091" s="19" t="str">
        <f t="shared" ref="E1091:E1154" si="106">TRIM(H1091)</f>
        <v>213120 - Arbejde inden for biologi, botanik, zoologi og beslægtede områder</v>
      </c>
      <c r="F1091" s="19" t="str">
        <f t="shared" ref="F1091:F1154" si="107">MID(J1091,6,30)</f>
        <v>Alle uanset erf.</v>
      </c>
      <c r="G1091" s="40" t="s">
        <v>516</v>
      </c>
      <c r="H1091" s="41" t="s">
        <v>60</v>
      </c>
      <c r="I1091" s="42" t="s">
        <v>8</v>
      </c>
      <c r="J1091" s="43" t="s">
        <v>10</v>
      </c>
      <c r="K1091" s="44">
        <v>378</v>
      </c>
      <c r="L1091" s="45">
        <v>57960.298554187153</v>
      </c>
      <c r="M1091" s="46">
        <v>59074.782373670692</v>
      </c>
      <c r="N1091" s="45"/>
      <c r="O1091" s="46"/>
    </row>
    <row r="1092" spans="1:15" x14ac:dyDescent="0.2">
      <c r="A1092" s="11" t="str">
        <f t="shared" si="102"/>
        <v>2131203 - Region SyddanmarkAlle uanset erf.</v>
      </c>
      <c r="B1092" s="12" t="str">
        <f t="shared" si="105"/>
        <v>213120</v>
      </c>
      <c r="C1092" s="14">
        <f t="shared" si="103"/>
        <v>0</v>
      </c>
      <c r="D1092" s="14">
        <f t="shared" si="104"/>
        <v>0</v>
      </c>
      <c r="E1092" s="19" t="str">
        <f t="shared" si="106"/>
        <v>213120 - Arbejde inden for biologi, botanik, zoologi og beslægtede områder</v>
      </c>
      <c r="F1092" s="19" t="str">
        <f t="shared" si="107"/>
        <v>Alle uanset erf.</v>
      </c>
      <c r="G1092" s="40" t="s">
        <v>516</v>
      </c>
      <c r="H1092" s="41" t="s">
        <v>60</v>
      </c>
      <c r="I1092" s="42" t="s">
        <v>544</v>
      </c>
      <c r="J1092" s="43" t="s">
        <v>10</v>
      </c>
      <c r="K1092" s="44">
        <v>12</v>
      </c>
      <c r="L1092" s="45">
        <v>43963.658194946627</v>
      </c>
      <c r="M1092" s="46">
        <v>44812.807587126248</v>
      </c>
      <c r="N1092" s="45"/>
      <c r="O1092" s="46"/>
    </row>
    <row r="1093" spans="1:15" x14ac:dyDescent="0.2">
      <c r="A1093" s="11" t="str">
        <f t="shared" si="102"/>
        <v>2131204 - Region MidtjyllandUnder 1 år</v>
      </c>
      <c r="B1093" s="12" t="str">
        <f t="shared" si="105"/>
        <v>213120</v>
      </c>
      <c r="C1093" s="14">
        <f t="shared" si="103"/>
        <v>0</v>
      </c>
      <c r="D1093" s="14">
        <f t="shared" si="104"/>
        <v>0</v>
      </c>
      <c r="E1093" s="19" t="str">
        <f t="shared" si="106"/>
        <v>213120 - Arbejde inden for biologi, botanik, zoologi og beslægtede områder</v>
      </c>
      <c r="F1093" s="19" t="str">
        <f t="shared" si="107"/>
        <v>Under 1 år</v>
      </c>
      <c r="G1093" s="40" t="s">
        <v>516</v>
      </c>
      <c r="H1093" s="41" t="s">
        <v>60</v>
      </c>
      <c r="I1093" s="42" t="s">
        <v>517</v>
      </c>
      <c r="J1093" s="43" t="s">
        <v>13</v>
      </c>
      <c r="K1093" s="44">
        <v>17</v>
      </c>
      <c r="L1093" s="45">
        <v>30104.550055850039</v>
      </c>
      <c r="M1093" s="46">
        <v>31613.164044494428</v>
      </c>
      <c r="N1093" s="45"/>
      <c r="O1093" s="46"/>
    </row>
    <row r="1094" spans="1:15" x14ac:dyDescent="0.2">
      <c r="A1094" s="11" t="str">
        <f t="shared" si="102"/>
        <v>2131204 - Region Midtjylland0-4 år</v>
      </c>
      <c r="B1094" s="12" t="str">
        <f t="shared" si="105"/>
        <v>213120</v>
      </c>
      <c r="C1094" s="14">
        <f t="shared" si="103"/>
        <v>0</v>
      </c>
      <c r="D1094" s="14">
        <f t="shared" si="104"/>
        <v>0</v>
      </c>
      <c r="E1094" s="19" t="str">
        <f t="shared" si="106"/>
        <v>213120 - Arbejde inden for biologi, botanik, zoologi og beslægtede områder</v>
      </c>
      <c r="F1094" s="19" t="str">
        <f t="shared" si="107"/>
        <v>0-4 år</v>
      </c>
      <c r="G1094" s="40" t="s">
        <v>516</v>
      </c>
      <c r="H1094" s="41" t="s">
        <v>60</v>
      </c>
      <c r="I1094" s="42" t="s">
        <v>517</v>
      </c>
      <c r="J1094" s="43" t="s">
        <v>16</v>
      </c>
      <c r="K1094" s="44">
        <v>36</v>
      </c>
      <c r="L1094" s="45">
        <v>31023.125735686128</v>
      </c>
      <c r="M1094" s="46">
        <v>32483.102144906337</v>
      </c>
      <c r="N1094" s="45"/>
      <c r="O1094" s="46"/>
    </row>
    <row r="1095" spans="1:15" x14ac:dyDescent="0.2">
      <c r="A1095" s="11" t="str">
        <f t="shared" si="102"/>
        <v>2131204 - Region Midtjylland15-20 år</v>
      </c>
      <c r="B1095" s="12" t="str">
        <f t="shared" si="105"/>
        <v>213120</v>
      </c>
      <c r="C1095" s="14">
        <f t="shared" si="103"/>
        <v>0</v>
      </c>
      <c r="D1095" s="14">
        <f t="shared" si="104"/>
        <v>0</v>
      </c>
      <c r="E1095" s="19" t="str">
        <f t="shared" si="106"/>
        <v>213120 - Arbejde inden for biologi, botanik, zoologi og beslægtede områder</v>
      </c>
      <c r="F1095" s="19" t="str">
        <f t="shared" si="107"/>
        <v>15-20 år</v>
      </c>
      <c r="G1095" s="40" t="s">
        <v>516</v>
      </c>
      <c r="H1095" s="41" t="s">
        <v>60</v>
      </c>
      <c r="I1095" s="42" t="s">
        <v>517</v>
      </c>
      <c r="J1095" s="43" t="s">
        <v>18</v>
      </c>
      <c r="K1095" s="44">
        <v>14</v>
      </c>
      <c r="L1095" s="45">
        <v>53878.583644651648</v>
      </c>
      <c r="M1095" s="46">
        <v>55078.001947373486</v>
      </c>
      <c r="N1095" s="45"/>
      <c r="O1095" s="46"/>
    </row>
    <row r="1096" spans="1:15" x14ac:dyDescent="0.2">
      <c r="A1096" s="11" t="str">
        <f t="shared" si="102"/>
        <v>2131204 - Region Midtjylland20-24 år</v>
      </c>
      <c r="B1096" s="12" t="str">
        <f t="shared" si="105"/>
        <v>213120</v>
      </c>
      <c r="C1096" s="14">
        <f t="shared" si="103"/>
        <v>0</v>
      </c>
      <c r="D1096" s="14">
        <f t="shared" si="104"/>
        <v>0</v>
      </c>
      <c r="E1096" s="19" t="str">
        <f t="shared" si="106"/>
        <v>213120 - Arbejde inden for biologi, botanik, zoologi og beslægtede områder</v>
      </c>
      <c r="F1096" s="19" t="str">
        <f t="shared" si="107"/>
        <v>20-24 år</v>
      </c>
      <c r="G1096" s="40" t="s">
        <v>516</v>
      </c>
      <c r="H1096" s="41" t="s">
        <v>60</v>
      </c>
      <c r="I1096" s="42" t="s">
        <v>517</v>
      </c>
      <c r="J1096" s="43" t="s">
        <v>19</v>
      </c>
      <c r="K1096" s="44">
        <v>16</v>
      </c>
      <c r="L1096" s="45">
        <v>47667.341668778055</v>
      </c>
      <c r="M1096" s="46">
        <v>48879.349953509183</v>
      </c>
      <c r="N1096" s="45"/>
      <c r="O1096" s="46"/>
    </row>
    <row r="1097" spans="1:15" x14ac:dyDescent="0.2">
      <c r="A1097" s="11" t="str">
        <f t="shared" si="102"/>
        <v>2131204 - Region Midtjylland25 år og derover</v>
      </c>
      <c r="B1097" s="12" t="str">
        <f t="shared" si="105"/>
        <v>213120</v>
      </c>
      <c r="C1097" s="14">
        <f t="shared" si="103"/>
        <v>0</v>
      </c>
      <c r="D1097" s="14">
        <f t="shared" si="104"/>
        <v>0</v>
      </c>
      <c r="E1097" s="19" t="str">
        <f t="shared" si="106"/>
        <v>213120 - Arbejde inden for biologi, botanik, zoologi og beslægtede områder</v>
      </c>
      <c r="F1097" s="19" t="str">
        <f t="shared" si="107"/>
        <v>25 år og derover</v>
      </c>
      <c r="G1097" s="40" t="s">
        <v>516</v>
      </c>
      <c r="H1097" s="41" t="s">
        <v>60</v>
      </c>
      <c r="I1097" s="42" t="s">
        <v>517</v>
      </c>
      <c r="J1097" s="43" t="s">
        <v>9</v>
      </c>
      <c r="K1097" s="44">
        <v>26</v>
      </c>
      <c r="L1097" s="45">
        <v>61643.866061458219</v>
      </c>
      <c r="M1097" s="46">
        <v>63211.246866716763</v>
      </c>
      <c r="N1097" s="45"/>
      <c r="O1097" s="46"/>
    </row>
    <row r="1098" spans="1:15" x14ac:dyDescent="0.2">
      <c r="A1098" s="11" t="str">
        <f t="shared" si="102"/>
        <v>2131204 - Region MidtjyllandAlle uanset erf.</v>
      </c>
      <c r="B1098" s="12" t="str">
        <f t="shared" si="105"/>
        <v>213120</v>
      </c>
      <c r="C1098" s="14">
        <f t="shared" si="103"/>
        <v>0</v>
      </c>
      <c r="D1098" s="14">
        <f t="shared" si="104"/>
        <v>0</v>
      </c>
      <c r="E1098" s="19" t="str">
        <f t="shared" si="106"/>
        <v>213120 - Arbejde inden for biologi, botanik, zoologi og beslægtede områder</v>
      </c>
      <c r="F1098" s="19" t="str">
        <f t="shared" si="107"/>
        <v>Alle uanset erf.</v>
      </c>
      <c r="G1098" s="40" t="s">
        <v>516</v>
      </c>
      <c r="H1098" s="41" t="s">
        <v>60</v>
      </c>
      <c r="I1098" s="42" t="s">
        <v>517</v>
      </c>
      <c r="J1098" s="43" t="s">
        <v>10</v>
      </c>
      <c r="K1098" s="44">
        <v>110</v>
      </c>
      <c r="L1098" s="45">
        <v>39292.598512626515</v>
      </c>
      <c r="M1098" s="46">
        <v>40881.262218208532</v>
      </c>
      <c r="N1098" s="45"/>
      <c r="O1098" s="46"/>
    </row>
    <row r="1099" spans="1:15" x14ac:dyDescent="0.2">
      <c r="A1099" s="11" t="str">
        <f t="shared" si="102"/>
        <v>2131206 - Alle regionerUnder 1 år</v>
      </c>
      <c r="B1099" s="12" t="str">
        <f t="shared" si="105"/>
        <v>213120</v>
      </c>
      <c r="C1099" s="14">
        <f t="shared" si="103"/>
        <v>0</v>
      </c>
      <c r="D1099" s="14">
        <f t="shared" si="104"/>
        <v>0</v>
      </c>
      <c r="E1099" s="19" t="str">
        <f t="shared" si="106"/>
        <v>213120 - Arbejde inden for biologi, botanik, zoologi og beslægtede områder</v>
      </c>
      <c r="F1099" s="19" t="str">
        <f t="shared" si="107"/>
        <v>Under 1 år</v>
      </c>
      <c r="G1099" s="40" t="s">
        <v>516</v>
      </c>
      <c r="H1099" s="41" t="s">
        <v>60</v>
      </c>
      <c r="I1099" s="42" t="s">
        <v>11</v>
      </c>
      <c r="J1099" s="43" t="s">
        <v>13</v>
      </c>
      <c r="K1099" s="44">
        <v>31</v>
      </c>
      <c r="L1099" s="45">
        <v>30104.550055850039</v>
      </c>
      <c r="M1099" s="46">
        <v>31613.164044494428</v>
      </c>
      <c r="N1099" s="45"/>
      <c r="O1099" s="46"/>
    </row>
    <row r="1100" spans="1:15" x14ac:dyDescent="0.2">
      <c r="A1100" s="11" t="str">
        <f t="shared" si="102"/>
        <v>2131206 - Alle regioner1 år</v>
      </c>
      <c r="B1100" s="12" t="str">
        <f t="shared" si="105"/>
        <v>213120</v>
      </c>
      <c r="C1100" s="14">
        <f t="shared" si="103"/>
        <v>0</v>
      </c>
      <c r="D1100" s="14">
        <f t="shared" si="104"/>
        <v>0</v>
      </c>
      <c r="E1100" s="19" t="str">
        <f t="shared" si="106"/>
        <v>213120 - Arbejde inden for biologi, botanik, zoologi og beslægtede områder</v>
      </c>
      <c r="F1100" s="19" t="str">
        <f t="shared" si="107"/>
        <v>1 år</v>
      </c>
      <c r="G1100" s="40" t="s">
        <v>516</v>
      </c>
      <c r="H1100" s="41" t="s">
        <v>60</v>
      </c>
      <c r="I1100" s="42" t="s">
        <v>11</v>
      </c>
      <c r="J1100" s="43" t="s">
        <v>22</v>
      </c>
      <c r="K1100" s="44">
        <v>19</v>
      </c>
      <c r="L1100" s="45">
        <v>31619.353684235866</v>
      </c>
      <c r="M1100" s="46">
        <v>33251.218666995592</v>
      </c>
      <c r="N1100" s="45"/>
      <c r="O1100" s="46"/>
    </row>
    <row r="1101" spans="1:15" x14ac:dyDescent="0.2">
      <c r="A1101" s="11" t="str">
        <f t="shared" si="102"/>
        <v>2131206 - Alle regioner2 år</v>
      </c>
      <c r="B1101" s="12" t="str">
        <f t="shared" si="105"/>
        <v>213120</v>
      </c>
      <c r="C1101" s="14">
        <f t="shared" si="103"/>
        <v>0</v>
      </c>
      <c r="D1101" s="14">
        <f t="shared" si="104"/>
        <v>0</v>
      </c>
      <c r="E1101" s="19" t="str">
        <f t="shared" si="106"/>
        <v>213120 - Arbejde inden for biologi, botanik, zoologi og beslægtede områder</v>
      </c>
      <c r="F1101" s="19" t="str">
        <f t="shared" si="107"/>
        <v>2 år</v>
      </c>
      <c r="G1101" s="40" t="s">
        <v>516</v>
      </c>
      <c r="H1101" s="41" t="s">
        <v>60</v>
      </c>
      <c r="I1101" s="42" t="s">
        <v>11</v>
      </c>
      <c r="J1101" s="43" t="s">
        <v>23</v>
      </c>
      <c r="K1101" s="44">
        <v>12</v>
      </c>
      <c r="L1101" s="45">
        <v>39292.598512626515</v>
      </c>
      <c r="M1101" s="46">
        <v>41261.648495315661</v>
      </c>
      <c r="N1101" s="45"/>
      <c r="O1101" s="46"/>
    </row>
    <row r="1102" spans="1:15" x14ac:dyDescent="0.2">
      <c r="A1102" s="11" t="str">
        <f t="shared" si="102"/>
        <v>2131206 - Alle regioner3 år</v>
      </c>
      <c r="B1102" s="12" t="str">
        <f t="shared" si="105"/>
        <v>213120</v>
      </c>
      <c r="C1102" s="14">
        <f t="shared" si="103"/>
        <v>0</v>
      </c>
      <c r="D1102" s="14">
        <f t="shared" si="104"/>
        <v>0</v>
      </c>
      <c r="E1102" s="19" t="str">
        <f t="shared" si="106"/>
        <v>213120 - Arbejde inden for biologi, botanik, zoologi og beslægtede områder</v>
      </c>
      <c r="F1102" s="19" t="str">
        <f t="shared" si="107"/>
        <v>3 år</v>
      </c>
      <c r="G1102" s="40" t="s">
        <v>516</v>
      </c>
      <c r="H1102" s="41" t="s">
        <v>60</v>
      </c>
      <c r="I1102" s="42" t="s">
        <v>11</v>
      </c>
      <c r="J1102" s="43" t="s">
        <v>14</v>
      </c>
      <c r="K1102" s="44">
        <v>20</v>
      </c>
      <c r="L1102" s="45">
        <v>43967.385108113602</v>
      </c>
      <c r="M1102" s="46">
        <v>44812.807587126248</v>
      </c>
      <c r="N1102" s="45"/>
      <c r="O1102" s="46"/>
    </row>
    <row r="1103" spans="1:15" x14ac:dyDescent="0.2">
      <c r="A1103" s="11" t="str">
        <f t="shared" si="102"/>
        <v>2131206 - Alle regioner4 år</v>
      </c>
      <c r="B1103" s="12" t="str">
        <f t="shared" si="105"/>
        <v>213120</v>
      </c>
      <c r="C1103" s="14">
        <f t="shared" si="103"/>
        <v>0</v>
      </c>
      <c r="D1103" s="14">
        <f t="shared" si="104"/>
        <v>0</v>
      </c>
      <c r="E1103" s="19" t="str">
        <f t="shared" si="106"/>
        <v>213120 - Arbejde inden for biologi, botanik, zoologi og beslægtede områder</v>
      </c>
      <c r="F1103" s="19" t="str">
        <f t="shared" si="107"/>
        <v>4 år</v>
      </c>
      <c r="G1103" s="40" t="s">
        <v>516</v>
      </c>
      <c r="H1103" s="41" t="s">
        <v>60</v>
      </c>
      <c r="I1103" s="42" t="s">
        <v>11</v>
      </c>
      <c r="J1103" s="43" t="s">
        <v>24</v>
      </c>
      <c r="K1103" s="44">
        <v>14</v>
      </c>
      <c r="L1103" s="45">
        <v>42637.859683871997</v>
      </c>
      <c r="M1103" s="46">
        <v>43416.358270641576</v>
      </c>
      <c r="N1103" s="45"/>
      <c r="O1103" s="46"/>
    </row>
    <row r="1104" spans="1:15" x14ac:dyDescent="0.2">
      <c r="A1104" s="11" t="str">
        <f t="shared" si="102"/>
        <v>2131206 - Alle regioner5-9 år</v>
      </c>
      <c r="B1104" s="12" t="str">
        <f t="shared" si="105"/>
        <v>213120</v>
      </c>
      <c r="C1104" s="14">
        <f t="shared" si="103"/>
        <v>0</v>
      </c>
      <c r="D1104" s="14">
        <f t="shared" si="104"/>
        <v>0</v>
      </c>
      <c r="E1104" s="19" t="str">
        <f t="shared" si="106"/>
        <v>213120 - Arbejde inden for biologi, botanik, zoologi og beslægtede områder</v>
      </c>
      <c r="F1104" s="19" t="str">
        <f t="shared" si="107"/>
        <v>5-9 år</v>
      </c>
      <c r="G1104" s="40" t="s">
        <v>516</v>
      </c>
      <c r="H1104" s="41" t="s">
        <v>60</v>
      </c>
      <c r="I1104" s="42" t="s">
        <v>11</v>
      </c>
      <c r="J1104" s="43" t="s">
        <v>15</v>
      </c>
      <c r="K1104" s="44">
        <v>108</v>
      </c>
      <c r="L1104" s="45">
        <v>48114.205357752726</v>
      </c>
      <c r="M1104" s="46">
        <v>49178.953666296613</v>
      </c>
      <c r="N1104" s="45"/>
      <c r="O1104" s="46"/>
    </row>
    <row r="1105" spans="1:15" x14ac:dyDescent="0.2">
      <c r="A1105" s="11" t="str">
        <f t="shared" si="102"/>
        <v>2131206 - Alle regioner0-4 år</v>
      </c>
      <c r="B1105" s="12" t="str">
        <f t="shared" si="105"/>
        <v>213120</v>
      </c>
      <c r="C1105" s="14">
        <f t="shared" si="103"/>
        <v>0</v>
      </c>
      <c r="D1105" s="14">
        <f t="shared" si="104"/>
        <v>0</v>
      </c>
      <c r="E1105" s="19" t="str">
        <f t="shared" si="106"/>
        <v>213120 - Arbejde inden for biologi, botanik, zoologi og beslægtede områder</v>
      </c>
      <c r="F1105" s="19" t="str">
        <f t="shared" si="107"/>
        <v>0-4 år</v>
      </c>
      <c r="G1105" s="40" t="s">
        <v>516</v>
      </c>
      <c r="H1105" s="41" t="s">
        <v>60</v>
      </c>
      <c r="I1105" s="42" t="s">
        <v>11</v>
      </c>
      <c r="J1105" s="43" t="s">
        <v>16</v>
      </c>
      <c r="K1105" s="44">
        <v>96</v>
      </c>
      <c r="L1105" s="45">
        <v>33157.73799525544</v>
      </c>
      <c r="M1105" s="46">
        <v>34819.354836518527</v>
      </c>
      <c r="N1105" s="45"/>
      <c r="O1105" s="46"/>
    </row>
    <row r="1106" spans="1:15" x14ac:dyDescent="0.2">
      <c r="A1106" s="11" t="str">
        <f t="shared" si="102"/>
        <v>2131206 - Alle regioner10-14 år</v>
      </c>
      <c r="B1106" s="12" t="str">
        <f t="shared" si="105"/>
        <v>213120</v>
      </c>
      <c r="C1106" s="14">
        <f t="shared" si="103"/>
        <v>0</v>
      </c>
      <c r="D1106" s="14">
        <f t="shared" si="104"/>
        <v>0</v>
      </c>
      <c r="E1106" s="19" t="str">
        <f t="shared" si="106"/>
        <v>213120 - Arbejde inden for biologi, botanik, zoologi og beslægtede områder</v>
      </c>
      <c r="F1106" s="19" t="str">
        <f t="shared" si="107"/>
        <v>10-14 år</v>
      </c>
      <c r="G1106" s="40" t="s">
        <v>516</v>
      </c>
      <c r="H1106" s="41" t="s">
        <v>60</v>
      </c>
      <c r="I1106" s="42" t="s">
        <v>11</v>
      </c>
      <c r="J1106" s="43" t="s">
        <v>17</v>
      </c>
      <c r="K1106" s="44">
        <v>67</v>
      </c>
      <c r="L1106" s="45">
        <v>59085.000148334831</v>
      </c>
      <c r="M1106" s="46">
        <v>60200.392158896742</v>
      </c>
      <c r="N1106" s="45"/>
      <c r="O1106" s="46"/>
    </row>
    <row r="1107" spans="1:15" x14ac:dyDescent="0.2">
      <c r="A1107" s="11" t="str">
        <f t="shared" si="102"/>
        <v>2131206 - Alle regioner15-20 år</v>
      </c>
      <c r="B1107" s="12" t="str">
        <f t="shared" si="105"/>
        <v>213120</v>
      </c>
      <c r="C1107" s="14">
        <f t="shared" si="103"/>
        <v>0</v>
      </c>
      <c r="D1107" s="14">
        <f t="shared" si="104"/>
        <v>0</v>
      </c>
      <c r="E1107" s="19" t="str">
        <f t="shared" si="106"/>
        <v>213120 - Arbejde inden for biologi, botanik, zoologi og beslægtede områder</v>
      </c>
      <c r="F1107" s="19" t="str">
        <f t="shared" si="107"/>
        <v>15-20 år</v>
      </c>
      <c r="G1107" s="40" t="s">
        <v>516</v>
      </c>
      <c r="H1107" s="41" t="s">
        <v>60</v>
      </c>
      <c r="I1107" s="42" t="s">
        <v>11</v>
      </c>
      <c r="J1107" s="43" t="s">
        <v>18</v>
      </c>
      <c r="K1107" s="44">
        <v>59</v>
      </c>
      <c r="L1107" s="45">
        <v>62337.600316029057</v>
      </c>
      <c r="M1107" s="46">
        <v>64023.454054650181</v>
      </c>
      <c r="N1107" s="45"/>
      <c r="O1107" s="46"/>
    </row>
    <row r="1108" spans="1:15" x14ac:dyDescent="0.2">
      <c r="A1108" s="11" t="str">
        <f t="shared" si="102"/>
        <v>2131206 - Alle regioner20-24 år</v>
      </c>
      <c r="B1108" s="12" t="str">
        <f t="shared" si="105"/>
        <v>213120</v>
      </c>
      <c r="C1108" s="14">
        <f t="shared" si="103"/>
        <v>0</v>
      </c>
      <c r="D1108" s="14">
        <f t="shared" si="104"/>
        <v>0</v>
      </c>
      <c r="E1108" s="19" t="str">
        <f t="shared" si="106"/>
        <v>213120 - Arbejde inden for biologi, botanik, zoologi og beslægtede områder</v>
      </c>
      <c r="F1108" s="19" t="str">
        <f t="shared" si="107"/>
        <v>20-24 år</v>
      </c>
      <c r="G1108" s="40" t="s">
        <v>516</v>
      </c>
      <c r="H1108" s="41" t="s">
        <v>60</v>
      </c>
      <c r="I1108" s="42" t="s">
        <v>11</v>
      </c>
      <c r="J1108" s="43" t="s">
        <v>19</v>
      </c>
      <c r="K1108" s="44">
        <v>74</v>
      </c>
      <c r="L1108" s="45">
        <v>65553.470464474434</v>
      </c>
      <c r="M1108" s="46">
        <v>66813.958832651944</v>
      </c>
      <c r="N1108" s="45"/>
      <c r="O1108" s="46"/>
    </row>
    <row r="1109" spans="1:15" x14ac:dyDescent="0.2">
      <c r="A1109" s="11" t="str">
        <f t="shared" si="102"/>
        <v>2131206 - Alle regioner25 år og derover</v>
      </c>
      <c r="B1109" s="12" t="str">
        <f t="shared" si="105"/>
        <v>213120</v>
      </c>
      <c r="C1109" s="14">
        <f t="shared" si="103"/>
        <v>0</v>
      </c>
      <c r="D1109" s="14">
        <f t="shared" si="104"/>
        <v>0</v>
      </c>
      <c r="E1109" s="19" t="str">
        <f t="shared" si="106"/>
        <v>213120 - Arbejde inden for biologi, botanik, zoologi og beslægtede områder</v>
      </c>
      <c r="F1109" s="19" t="str">
        <f t="shared" si="107"/>
        <v>25 år og derover</v>
      </c>
      <c r="G1109" s="40" t="s">
        <v>516</v>
      </c>
      <c r="H1109" s="41" t="s">
        <v>60</v>
      </c>
      <c r="I1109" s="42" t="s">
        <v>11</v>
      </c>
      <c r="J1109" s="43" t="s">
        <v>9</v>
      </c>
      <c r="K1109" s="44">
        <v>112</v>
      </c>
      <c r="L1109" s="45">
        <v>65119.115071946893</v>
      </c>
      <c r="M1109" s="46">
        <v>67526.123633700103</v>
      </c>
      <c r="N1109" s="45"/>
      <c r="O1109" s="46"/>
    </row>
    <row r="1110" spans="1:15" x14ac:dyDescent="0.2">
      <c r="A1110" s="11" t="str">
        <f t="shared" si="102"/>
        <v>2131206 - Alle regionerAlle uanset erf.</v>
      </c>
      <c r="B1110" s="12" t="str">
        <f t="shared" si="105"/>
        <v>213120</v>
      </c>
      <c r="C1110" s="14">
        <f t="shared" si="103"/>
        <v>0</v>
      </c>
      <c r="D1110" s="14">
        <f t="shared" si="104"/>
        <v>0</v>
      </c>
      <c r="E1110" s="19" t="str">
        <f t="shared" si="106"/>
        <v>213120 - Arbejde inden for biologi, botanik, zoologi og beslægtede områder</v>
      </c>
      <c r="F1110" s="19" t="str">
        <f t="shared" si="107"/>
        <v>Alle uanset erf.</v>
      </c>
      <c r="G1110" s="40" t="s">
        <v>516</v>
      </c>
      <c r="H1110" s="41" t="s">
        <v>60</v>
      </c>
      <c r="I1110" s="42" t="s">
        <v>11</v>
      </c>
      <c r="J1110" s="43" t="s">
        <v>10</v>
      </c>
      <c r="K1110" s="44">
        <v>516</v>
      </c>
      <c r="L1110" s="45">
        <v>53449.890342854909</v>
      </c>
      <c r="M1110" s="46">
        <v>54568.519704027574</v>
      </c>
      <c r="N1110" s="45"/>
      <c r="O1110" s="46"/>
    </row>
    <row r="1111" spans="1:15" x14ac:dyDescent="0.2">
      <c r="A1111" s="11" t="str">
        <f t="shared" si="102"/>
        <v>2132001 - Region Hovedstaden0-4 år</v>
      </c>
      <c r="B1111" s="12" t="str">
        <f t="shared" si="105"/>
        <v>213200</v>
      </c>
      <c r="C1111" s="14">
        <f t="shared" si="103"/>
        <v>0</v>
      </c>
      <c r="D1111" s="14">
        <f t="shared" si="104"/>
        <v>0</v>
      </c>
      <c r="E1111" s="19" t="str">
        <f t="shared" si="106"/>
        <v>213200 - Rådgivning inden for landbrug, skovbrug og fiskeri</v>
      </c>
      <c r="F1111" s="19" t="str">
        <f t="shared" si="107"/>
        <v>0-4 år</v>
      </c>
      <c r="G1111" s="40" t="s">
        <v>516</v>
      </c>
      <c r="H1111" s="41" t="s">
        <v>61</v>
      </c>
      <c r="I1111" s="42" t="s">
        <v>8</v>
      </c>
      <c r="J1111" s="43" t="s">
        <v>16</v>
      </c>
      <c r="K1111" s="44">
        <v>12</v>
      </c>
      <c r="L1111" s="45">
        <v>33091.200456077575</v>
      </c>
      <c r="M1111" s="46">
        <v>34799.026991718565</v>
      </c>
      <c r="N1111" s="45"/>
      <c r="O1111" s="46"/>
    </row>
    <row r="1112" spans="1:15" x14ac:dyDescent="0.2">
      <c r="A1112" s="11" t="str">
        <f t="shared" si="102"/>
        <v>2132001 - Region Hovedstaden25 år og derover</v>
      </c>
      <c r="B1112" s="12" t="str">
        <f t="shared" si="105"/>
        <v>213200</v>
      </c>
      <c r="C1112" s="14">
        <f t="shared" si="103"/>
        <v>0</v>
      </c>
      <c r="D1112" s="14">
        <f t="shared" si="104"/>
        <v>0</v>
      </c>
      <c r="E1112" s="19" t="str">
        <f t="shared" si="106"/>
        <v>213200 - Rådgivning inden for landbrug, skovbrug og fiskeri</v>
      </c>
      <c r="F1112" s="19" t="str">
        <f t="shared" si="107"/>
        <v>25 år og derover</v>
      </c>
      <c r="G1112" s="40" t="s">
        <v>516</v>
      </c>
      <c r="H1112" s="41" t="s">
        <v>61</v>
      </c>
      <c r="I1112" s="42" t="s">
        <v>8</v>
      </c>
      <c r="J1112" s="43" t="s">
        <v>9</v>
      </c>
      <c r="K1112" s="44">
        <v>17</v>
      </c>
      <c r="L1112" s="45">
        <v>50817.532938959564</v>
      </c>
      <c r="M1112" s="46">
        <v>51996.648039175416</v>
      </c>
      <c r="N1112" s="45"/>
      <c r="O1112" s="46"/>
    </row>
    <row r="1113" spans="1:15" x14ac:dyDescent="0.2">
      <c r="A1113" s="11" t="str">
        <f t="shared" si="102"/>
        <v>2132001 - Region HovedstadenAlle uanset erf.</v>
      </c>
      <c r="B1113" s="12" t="str">
        <f t="shared" si="105"/>
        <v>213200</v>
      </c>
      <c r="C1113" s="14">
        <f t="shared" si="103"/>
        <v>0</v>
      </c>
      <c r="D1113" s="14">
        <f t="shared" si="104"/>
        <v>0</v>
      </c>
      <c r="E1113" s="19" t="str">
        <f t="shared" si="106"/>
        <v>213200 - Rådgivning inden for landbrug, skovbrug og fiskeri</v>
      </c>
      <c r="F1113" s="19" t="str">
        <f t="shared" si="107"/>
        <v>Alle uanset erf.</v>
      </c>
      <c r="G1113" s="40" t="s">
        <v>516</v>
      </c>
      <c r="H1113" s="41" t="s">
        <v>61</v>
      </c>
      <c r="I1113" s="42" t="s">
        <v>8</v>
      </c>
      <c r="J1113" s="43" t="s">
        <v>10</v>
      </c>
      <c r="K1113" s="44">
        <v>46</v>
      </c>
      <c r="L1113" s="45">
        <v>43515.476688967865</v>
      </c>
      <c r="M1113" s="46">
        <v>44525.162769531526</v>
      </c>
      <c r="N1113" s="45"/>
      <c r="O1113" s="46"/>
    </row>
    <row r="1114" spans="1:15" x14ac:dyDescent="0.2">
      <c r="A1114" s="11" t="str">
        <f t="shared" si="102"/>
        <v>2132002 - Region Sjælland25 år og derover</v>
      </c>
      <c r="B1114" s="12" t="str">
        <f t="shared" si="105"/>
        <v>213200</v>
      </c>
      <c r="C1114" s="14">
        <f t="shared" si="103"/>
        <v>0</v>
      </c>
      <c r="D1114" s="14">
        <f t="shared" si="104"/>
        <v>0</v>
      </c>
      <c r="E1114" s="19" t="str">
        <f t="shared" si="106"/>
        <v>213200 - Rådgivning inden for landbrug, skovbrug og fiskeri</v>
      </c>
      <c r="F1114" s="19" t="str">
        <f t="shared" si="107"/>
        <v>25 år og derover</v>
      </c>
      <c r="G1114" s="40" t="s">
        <v>516</v>
      </c>
      <c r="H1114" s="41" t="s">
        <v>61</v>
      </c>
      <c r="I1114" s="42" t="s">
        <v>20</v>
      </c>
      <c r="J1114" s="43" t="s">
        <v>9</v>
      </c>
      <c r="K1114" s="44">
        <v>44</v>
      </c>
      <c r="L1114" s="45">
        <v>50398.404540294767</v>
      </c>
      <c r="M1114" s="46">
        <v>52128.675291507105</v>
      </c>
      <c r="N1114" s="45"/>
      <c r="O1114" s="46"/>
    </row>
    <row r="1115" spans="1:15" x14ac:dyDescent="0.2">
      <c r="A1115" s="11" t="str">
        <f t="shared" si="102"/>
        <v>2132002 - Region SjællandAlle uanset erf.</v>
      </c>
      <c r="B1115" s="12" t="str">
        <f t="shared" si="105"/>
        <v>213200</v>
      </c>
      <c r="C1115" s="14">
        <f t="shared" si="103"/>
        <v>0</v>
      </c>
      <c r="D1115" s="14">
        <f t="shared" si="104"/>
        <v>0</v>
      </c>
      <c r="E1115" s="19" t="str">
        <f t="shared" si="106"/>
        <v>213200 - Rådgivning inden for landbrug, skovbrug og fiskeri</v>
      </c>
      <c r="F1115" s="19" t="str">
        <f t="shared" si="107"/>
        <v>Alle uanset erf.</v>
      </c>
      <c r="G1115" s="40" t="s">
        <v>516</v>
      </c>
      <c r="H1115" s="41" t="s">
        <v>61</v>
      </c>
      <c r="I1115" s="42" t="s">
        <v>20</v>
      </c>
      <c r="J1115" s="43" t="s">
        <v>10</v>
      </c>
      <c r="K1115" s="44">
        <v>85</v>
      </c>
      <c r="L1115" s="45">
        <v>44593.855517615317</v>
      </c>
      <c r="M1115" s="46">
        <v>46386.201930068484</v>
      </c>
      <c r="N1115" s="45"/>
      <c r="O1115" s="46"/>
    </row>
    <row r="1116" spans="1:15" x14ac:dyDescent="0.2">
      <c r="A1116" s="11" t="str">
        <f t="shared" si="102"/>
        <v>2132003 - Region Syddanmark5-9 år</v>
      </c>
      <c r="B1116" s="12" t="str">
        <f t="shared" si="105"/>
        <v>213200</v>
      </c>
      <c r="C1116" s="14">
        <f t="shared" si="103"/>
        <v>0</v>
      </c>
      <c r="D1116" s="14">
        <f t="shared" si="104"/>
        <v>0</v>
      </c>
      <c r="E1116" s="19" t="str">
        <f t="shared" si="106"/>
        <v>213200 - Rådgivning inden for landbrug, skovbrug og fiskeri</v>
      </c>
      <c r="F1116" s="19" t="str">
        <f t="shared" si="107"/>
        <v>5-9 år</v>
      </c>
      <c r="G1116" s="40" t="s">
        <v>516</v>
      </c>
      <c r="H1116" s="41" t="s">
        <v>61</v>
      </c>
      <c r="I1116" s="42" t="s">
        <v>544</v>
      </c>
      <c r="J1116" s="43" t="s">
        <v>15</v>
      </c>
      <c r="K1116" s="44">
        <v>14</v>
      </c>
      <c r="L1116" s="45">
        <v>44780.725171986174</v>
      </c>
      <c r="M1116" s="46">
        <v>46190.251043676173</v>
      </c>
      <c r="N1116" s="45"/>
      <c r="O1116" s="46"/>
    </row>
    <row r="1117" spans="1:15" x14ac:dyDescent="0.2">
      <c r="A1117" s="11" t="str">
        <f t="shared" si="102"/>
        <v>2132003 - Region Syddanmark0-4 år</v>
      </c>
      <c r="B1117" s="12" t="str">
        <f t="shared" si="105"/>
        <v>213200</v>
      </c>
      <c r="C1117" s="14">
        <f t="shared" si="103"/>
        <v>0</v>
      </c>
      <c r="D1117" s="14">
        <f t="shared" si="104"/>
        <v>0</v>
      </c>
      <c r="E1117" s="19" t="str">
        <f t="shared" si="106"/>
        <v>213200 - Rådgivning inden for landbrug, skovbrug og fiskeri</v>
      </c>
      <c r="F1117" s="19" t="str">
        <f t="shared" si="107"/>
        <v>0-4 år</v>
      </c>
      <c r="G1117" s="40" t="s">
        <v>516</v>
      </c>
      <c r="H1117" s="41" t="s">
        <v>61</v>
      </c>
      <c r="I1117" s="42" t="s">
        <v>544</v>
      </c>
      <c r="J1117" s="43" t="s">
        <v>16</v>
      </c>
      <c r="K1117" s="44">
        <v>12</v>
      </c>
      <c r="L1117" s="45">
        <v>36787.667211623295</v>
      </c>
      <c r="M1117" s="46">
        <v>37945.602204742681</v>
      </c>
      <c r="N1117" s="45"/>
      <c r="O1117" s="46"/>
    </row>
    <row r="1118" spans="1:15" x14ac:dyDescent="0.2">
      <c r="A1118" s="11" t="str">
        <f t="shared" si="102"/>
        <v>2132003 - Region Syddanmark10-14 år</v>
      </c>
      <c r="B1118" s="12" t="str">
        <f t="shared" si="105"/>
        <v>213200</v>
      </c>
      <c r="C1118" s="14">
        <f t="shared" si="103"/>
        <v>0</v>
      </c>
      <c r="D1118" s="14">
        <f t="shared" si="104"/>
        <v>0</v>
      </c>
      <c r="E1118" s="19" t="str">
        <f t="shared" si="106"/>
        <v>213200 - Rådgivning inden for landbrug, skovbrug og fiskeri</v>
      </c>
      <c r="F1118" s="19" t="str">
        <f t="shared" si="107"/>
        <v>10-14 år</v>
      </c>
      <c r="G1118" s="40" t="s">
        <v>516</v>
      </c>
      <c r="H1118" s="41" t="s">
        <v>61</v>
      </c>
      <c r="I1118" s="42" t="s">
        <v>544</v>
      </c>
      <c r="J1118" s="43" t="s">
        <v>17</v>
      </c>
      <c r="K1118" s="44">
        <v>13</v>
      </c>
      <c r="L1118" s="45">
        <v>57857.021136841111</v>
      </c>
      <c r="M1118" s="46">
        <v>59661.199074009994</v>
      </c>
      <c r="N1118" s="45"/>
      <c r="O1118" s="46"/>
    </row>
    <row r="1119" spans="1:15" x14ac:dyDescent="0.2">
      <c r="A1119" s="11" t="str">
        <f t="shared" si="102"/>
        <v>2132003 - Region Syddanmark15-20 år</v>
      </c>
      <c r="B1119" s="12" t="str">
        <f t="shared" si="105"/>
        <v>213200</v>
      </c>
      <c r="C1119" s="14">
        <f t="shared" si="103"/>
        <v>0</v>
      </c>
      <c r="D1119" s="14">
        <f t="shared" si="104"/>
        <v>0</v>
      </c>
      <c r="E1119" s="19" t="str">
        <f t="shared" si="106"/>
        <v>213200 - Rådgivning inden for landbrug, skovbrug og fiskeri</v>
      </c>
      <c r="F1119" s="19" t="str">
        <f t="shared" si="107"/>
        <v>15-20 år</v>
      </c>
      <c r="G1119" s="40" t="s">
        <v>516</v>
      </c>
      <c r="H1119" s="41" t="s">
        <v>61</v>
      </c>
      <c r="I1119" s="42" t="s">
        <v>544</v>
      </c>
      <c r="J1119" s="43" t="s">
        <v>18</v>
      </c>
      <c r="K1119" s="44">
        <v>15</v>
      </c>
      <c r="L1119" s="45">
        <v>51123.754845701136</v>
      </c>
      <c r="M1119" s="46">
        <v>52732.935019452139</v>
      </c>
      <c r="N1119" s="45"/>
      <c r="O1119" s="46"/>
    </row>
    <row r="1120" spans="1:15" x14ac:dyDescent="0.2">
      <c r="A1120" s="11" t="str">
        <f t="shared" si="102"/>
        <v>2132003 - Region Syddanmark20-24 år</v>
      </c>
      <c r="B1120" s="12" t="str">
        <f t="shared" si="105"/>
        <v>213200</v>
      </c>
      <c r="C1120" s="14">
        <f t="shared" si="103"/>
        <v>0</v>
      </c>
      <c r="D1120" s="14">
        <f t="shared" si="104"/>
        <v>0</v>
      </c>
      <c r="E1120" s="19" t="str">
        <f t="shared" si="106"/>
        <v>213200 - Rådgivning inden for landbrug, skovbrug og fiskeri</v>
      </c>
      <c r="F1120" s="19" t="str">
        <f t="shared" si="107"/>
        <v>20-24 år</v>
      </c>
      <c r="G1120" s="40" t="s">
        <v>516</v>
      </c>
      <c r="H1120" s="41" t="s">
        <v>61</v>
      </c>
      <c r="I1120" s="42" t="s">
        <v>544</v>
      </c>
      <c r="J1120" s="43" t="s">
        <v>19</v>
      </c>
      <c r="K1120" s="44">
        <v>22</v>
      </c>
      <c r="L1120" s="45">
        <v>63209.115065439662</v>
      </c>
      <c r="M1120" s="46">
        <v>65180.189424060918</v>
      </c>
      <c r="N1120" s="45"/>
      <c r="O1120" s="46"/>
    </row>
    <row r="1121" spans="1:15" x14ac:dyDescent="0.2">
      <c r="A1121" s="11" t="str">
        <f t="shared" si="102"/>
        <v>2132003 - Region Syddanmark25 år og derover</v>
      </c>
      <c r="B1121" s="12" t="str">
        <f t="shared" si="105"/>
        <v>213200</v>
      </c>
      <c r="C1121" s="14">
        <f t="shared" si="103"/>
        <v>0</v>
      </c>
      <c r="D1121" s="14">
        <f t="shared" si="104"/>
        <v>0</v>
      </c>
      <c r="E1121" s="19" t="str">
        <f t="shared" si="106"/>
        <v>213200 - Rådgivning inden for landbrug, skovbrug og fiskeri</v>
      </c>
      <c r="F1121" s="19" t="str">
        <f t="shared" si="107"/>
        <v>25 år og derover</v>
      </c>
      <c r="G1121" s="40" t="s">
        <v>516</v>
      </c>
      <c r="H1121" s="41" t="s">
        <v>61</v>
      </c>
      <c r="I1121" s="42" t="s">
        <v>544</v>
      </c>
      <c r="J1121" s="43" t="s">
        <v>9</v>
      </c>
      <c r="K1121" s="44">
        <v>66</v>
      </c>
      <c r="L1121" s="45">
        <v>50894.507955931418</v>
      </c>
      <c r="M1121" s="46">
        <v>52994.610802810581</v>
      </c>
      <c r="N1121" s="45"/>
      <c r="O1121" s="46"/>
    </row>
    <row r="1122" spans="1:15" x14ac:dyDescent="0.2">
      <c r="A1122" s="11" t="str">
        <f t="shared" si="102"/>
        <v>2132003 - Region SyddanmarkAlle uanset erf.</v>
      </c>
      <c r="B1122" s="12" t="str">
        <f t="shared" si="105"/>
        <v>213200</v>
      </c>
      <c r="C1122" s="14">
        <f t="shared" si="103"/>
        <v>0</v>
      </c>
      <c r="D1122" s="14">
        <f t="shared" si="104"/>
        <v>0</v>
      </c>
      <c r="E1122" s="19" t="str">
        <f t="shared" si="106"/>
        <v>213200 - Rådgivning inden for landbrug, skovbrug og fiskeri</v>
      </c>
      <c r="F1122" s="19" t="str">
        <f t="shared" si="107"/>
        <v>Alle uanset erf.</v>
      </c>
      <c r="G1122" s="40" t="s">
        <v>516</v>
      </c>
      <c r="H1122" s="41" t="s">
        <v>61</v>
      </c>
      <c r="I1122" s="42" t="s">
        <v>544</v>
      </c>
      <c r="J1122" s="43" t="s">
        <v>10</v>
      </c>
      <c r="K1122" s="44">
        <v>142</v>
      </c>
      <c r="L1122" s="45">
        <v>50604.252036101214</v>
      </c>
      <c r="M1122" s="46">
        <v>52226.284401791949</v>
      </c>
      <c r="N1122" s="45"/>
      <c r="O1122" s="46"/>
    </row>
    <row r="1123" spans="1:15" x14ac:dyDescent="0.2">
      <c r="A1123" s="11" t="str">
        <f t="shared" si="102"/>
        <v>2132004 - Region Midtjylland0-4 år</v>
      </c>
      <c r="B1123" s="12" t="str">
        <f t="shared" si="105"/>
        <v>213200</v>
      </c>
      <c r="C1123" s="14">
        <f t="shared" si="103"/>
        <v>0</v>
      </c>
      <c r="D1123" s="14">
        <f t="shared" si="104"/>
        <v>0</v>
      </c>
      <c r="E1123" s="19" t="str">
        <f t="shared" si="106"/>
        <v>213200 - Rådgivning inden for landbrug, skovbrug og fiskeri</v>
      </c>
      <c r="F1123" s="19" t="str">
        <f t="shared" si="107"/>
        <v>0-4 år</v>
      </c>
      <c r="G1123" s="40" t="s">
        <v>516</v>
      </c>
      <c r="H1123" s="41" t="s">
        <v>61</v>
      </c>
      <c r="I1123" s="42" t="s">
        <v>517</v>
      </c>
      <c r="J1123" s="43" t="s">
        <v>16</v>
      </c>
      <c r="K1123" s="44">
        <v>16</v>
      </c>
      <c r="L1123" s="45">
        <v>33303.716633784497</v>
      </c>
      <c r="M1123" s="46">
        <v>33897.563467506523</v>
      </c>
      <c r="N1123" s="45"/>
      <c r="O1123" s="46"/>
    </row>
    <row r="1124" spans="1:15" x14ac:dyDescent="0.2">
      <c r="A1124" s="11" t="str">
        <f t="shared" si="102"/>
        <v>2132004 - Region Midtjylland10-14 år</v>
      </c>
      <c r="B1124" s="12" t="str">
        <f t="shared" si="105"/>
        <v>213200</v>
      </c>
      <c r="C1124" s="14">
        <f t="shared" si="103"/>
        <v>0</v>
      </c>
      <c r="D1124" s="14">
        <f t="shared" si="104"/>
        <v>0</v>
      </c>
      <c r="E1124" s="19" t="str">
        <f t="shared" si="106"/>
        <v>213200 - Rådgivning inden for landbrug, skovbrug og fiskeri</v>
      </c>
      <c r="F1124" s="19" t="str">
        <f t="shared" si="107"/>
        <v>10-14 år</v>
      </c>
      <c r="G1124" s="40" t="s">
        <v>516</v>
      </c>
      <c r="H1124" s="41" t="s">
        <v>61</v>
      </c>
      <c r="I1124" s="42" t="s">
        <v>517</v>
      </c>
      <c r="J1124" s="43" t="s">
        <v>17</v>
      </c>
      <c r="K1124" s="44">
        <v>18</v>
      </c>
      <c r="L1124" s="45">
        <v>41778.055709348002</v>
      </c>
      <c r="M1124" s="46">
        <v>43080.837029360038</v>
      </c>
      <c r="N1124" s="45"/>
      <c r="O1124" s="46"/>
    </row>
    <row r="1125" spans="1:15" x14ac:dyDescent="0.2">
      <c r="A1125" s="11" t="str">
        <f t="shared" si="102"/>
        <v>2132004 - Region Midtjylland15-20 år</v>
      </c>
      <c r="B1125" s="12" t="str">
        <f t="shared" si="105"/>
        <v>213200</v>
      </c>
      <c r="C1125" s="14">
        <f t="shared" si="103"/>
        <v>0</v>
      </c>
      <c r="D1125" s="14">
        <f t="shared" si="104"/>
        <v>0</v>
      </c>
      <c r="E1125" s="19" t="str">
        <f t="shared" si="106"/>
        <v>213200 - Rådgivning inden for landbrug, skovbrug og fiskeri</v>
      </c>
      <c r="F1125" s="19" t="str">
        <f t="shared" si="107"/>
        <v>15-20 år</v>
      </c>
      <c r="G1125" s="40" t="s">
        <v>516</v>
      </c>
      <c r="H1125" s="41" t="s">
        <v>61</v>
      </c>
      <c r="I1125" s="42" t="s">
        <v>517</v>
      </c>
      <c r="J1125" s="43" t="s">
        <v>18</v>
      </c>
      <c r="K1125" s="44">
        <v>16</v>
      </c>
      <c r="L1125" s="45">
        <v>44571.77488971268</v>
      </c>
      <c r="M1125" s="46">
        <v>46219.649624783277</v>
      </c>
      <c r="N1125" s="45"/>
      <c r="O1125" s="46"/>
    </row>
    <row r="1126" spans="1:15" x14ac:dyDescent="0.2">
      <c r="A1126" s="11" t="str">
        <f t="shared" si="102"/>
        <v>2132004 - Region Midtjylland20-24 år</v>
      </c>
      <c r="B1126" s="12" t="str">
        <f t="shared" si="105"/>
        <v>213200</v>
      </c>
      <c r="C1126" s="14">
        <f t="shared" si="103"/>
        <v>0</v>
      </c>
      <c r="D1126" s="14">
        <f t="shared" si="104"/>
        <v>0</v>
      </c>
      <c r="E1126" s="19" t="str">
        <f t="shared" si="106"/>
        <v>213200 - Rådgivning inden for landbrug, skovbrug og fiskeri</v>
      </c>
      <c r="F1126" s="19" t="str">
        <f t="shared" si="107"/>
        <v>20-24 år</v>
      </c>
      <c r="G1126" s="40" t="s">
        <v>516</v>
      </c>
      <c r="H1126" s="41" t="s">
        <v>61</v>
      </c>
      <c r="I1126" s="42" t="s">
        <v>517</v>
      </c>
      <c r="J1126" s="43" t="s">
        <v>19</v>
      </c>
      <c r="K1126" s="44">
        <v>15</v>
      </c>
      <c r="L1126" s="45">
        <v>51812.838812156398</v>
      </c>
      <c r="M1126" s="46">
        <v>52977.961373837643</v>
      </c>
      <c r="N1126" s="45"/>
      <c r="O1126" s="46"/>
    </row>
    <row r="1127" spans="1:15" x14ac:dyDescent="0.2">
      <c r="A1127" s="11" t="str">
        <f t="shared" si="102"/>
        <v>2132004 - Region Midtjylland25 år og derover</v>
      </c>
      <c r="B1127" s="12" t="str">
        <f t="shared" si="105"/>
        <v>213200</v>
      </c>
      <c r="C1127" s="14">
        <f t="shared" si="103"/>
        <v>0</v>
      </c>
      <c r="D1127" s="14">
        <f t="shared" si="104"/>
        <v>0</v>
      </c>
      <c r="E1127" s="19" t="str">
        <f t="shared" si="106"/>
        <v>213200 - Rådgivning inden for landbrug, skovbrug og fiskeri</v>
      </c>
      <c r="F1127" s="19" t="str">
        <f t="shared" si="107"/>
        <v>25 år og derover</v>
      </c>
      <c r="G1127" s="40" t="s">
        <v>516</v>
      </c>
      <c r="H1127" s="41" t="s">
        <v>61</v>
      </c>
      <c r="I1127" s="42" t="s">
        <v>517</v>
      </c>
      <c r="J1127" s="43" t="s">
        <v>9</v>
      </c>
      <c r="K1127" s="44">
        <v>48</v>
      </c>
      <c r="L1127" s="45">
        <v>46405.292479326738</v>
      </c>
      <c r="M1127" s="46">
        <v>47907.705296542328</v>
      </c>
      <c r="N1127" s="45"/>
      <c r="O1127" s="46"/>
    </row>
    <row r="1128" spans="1:15" x14ac:dyDescent="0.2">
      <c r="A1128" s="11" t="str">
        <f t="shared" si="102"/>
        <v>2132004 - Region MidtjyllandAlle uanset erf.</v>
      </c>
      <c r="B1128" s="12" t="str">
        <f t="shared" si="105"/>
        <v>213200</v>
      </c>
      <c r="C1128" s="14">
        <f t="shared" si="103"/>
        <v>0</v>
      </c>
      <c r="D1128" s="14">
        <f t="shared" si="104"/>
        <v>0</v>
      </c>
      <c r="E1128" s="19" t="str">
        <f t="shared" si="106"/>
        <v>213200 - Rådgivning inden for landbrug, skovbrug og fiskeri</v>
      </c>
      <c r="F1128" s="19" t="str">
        <f t="shared" si="107"/>
        <v>Alle uanset erf.</v>
      </c>
      <c r="G1128" s="40" t="s">
        <v>516</v>
      </c>
      <c r="H1128" s="41" t="s">
        <v>61</v>
      </c>
      <c r="I1128" s="42" t="s">
        <v>517</v>
      </c>
      <c r="J1128" s="43" t="s">
        <v>10</v>
      </c>
      <c r="K1128" s="44">
        <v>123</v>
      </c>
      <c r="L1128" s="45">
        <v>42930.119578949751</v>
      </c>
      <c r="M1128" s="46">
        <v>44088.376817653916</v>
      </c>
      <c r="N1128" s="45"/>
      <c r="O1128" s="46"/>
    </row>
    <row r="1129" spans="1:15" x14ac:dyDescent="0.2">
      <c r="A1129" s="11" t="str">
        <f t="shared" si="102"/>
        <v>2132005 - Region Nordjylland20-24 år</v>
      </c>
      <c r="B1129" s="12" t="str">
        <f t="shared" si="105"/>
        <v>213200</v>
      </c>
      <c r="C1129" s="14">
        <f t="shared" si="103"/>
        <v>0</v>
      </c>
      <c r="D1129" s="14">
        <f t="shared" si="104"/>
        <v>0</v>
      </c>
      <c r="E1129" s="19" t="str">
        <f t="shared" si="106"/>
        <v>213200 - Rådgivning inden for landbrug, skovbrug og fiskeri</v>
      </c>
      <c r="F1129" s="19" t="str">
        <f t="shared" si="107"/>
        <v>20-24 år</v>
      </c>
      <c r="G1129" s="40" t="s">
        <v>516</v>
      </c>
      <c r="H1129" s="41" t="s">
        <v>61</v>
      </c>
      <c r="I1129" s="42" t="s">
        <v>21</v>
      </c>
      <c r="J1129" s="43" t="s">
        <v>19</v>
      </c>
      <c r="K1129" s="44">
        <v>12</v>
      </c>
      <c r="L1129" s="45">
        <v>49900.596593188988</v>
      </c>
      <c r="M1129" s="46">
        <v>51058.436093652024</v>
      </c>
      <c r="N1129" s="45"/>
      <c r="O1129" s="46"/>
    </row>
    <row r="1130" spans="1:15" x14ac:dyDescent="0.2">
      <c r="A1130" s="11" t="str">
        <f t="shared" si="102"/>
        <v>2132005 - Region Nordjylland25 år og derover</v>
      </c>
      <c r="B1130" s="12" t="str">
        <f t="shared" si="105"/>
        <v>213200</v>
      </c>
      <c r="C1130" s="14">
        <f t="shared" si="103"/>
        <v>0</v>
      </c>
      <c r="D1130" s="14">
        <f t="shared" si="104"/>
        <v>0</v>
      </c>
      <c r="E1130" s="19" t="str">
        <f t="shared" si="106"/>
        <v>213200 - Rådgivning inden for landbrug, skovbrug og fiskeri</v>
      </c>
      <c r="F1130" s="19" t="str">
        <f t="shared" si="107"/>
        <v>25 år og derover</v>
      </c>
      <c r="G1130" s="40" t="s">
        <v>516</v>
      </c>
      <c r="H1130" s="41" t="s">
        <v>61</v>
      </c>
      <c r="I1130" s="42" t="s">
        <v>21</v>
      </c>
      <c r="J1130" s="43" t="s">
        <v>9</v>
      </c>
      <c r="K1130" s="44">
        <v>44</v>
      </c>
      <c r="L1130" s="45">
        <v>45524.561085407957</v>
      </c>
      <c r="M1130" s="46">
        <v>46957.500065309876</v>
      </c>
      <c r="N1130" s="45"/>
      <c r="O1130" s="46"/>
    </row>
    <row r="1131" spans="1:15" x14ac:dyDescent="0.2">
      <c r="A1131" s="11" t="str">
        <f t="shared" si="102"/>
        <v>2132005 - Region NordjyllandAlle uanset erf.</v>
      </c>
      <c r="B1131" s="12" t="str">
        <f t="shared" si="105"/>
        <v>213200</v>
      </c>
      <c r="C1131" s="14">
        <f t="shared" si="103"/>
        <v>0</v>
      </c>
      <c r="D1131" s="14">
        <f t="shared" si="104"/>
        <v>0</v>
      </c>
      <c r="E1131" s="19" t="str">
        <f t="shared" si="106"/>
        <v>213200 - Rådgivning inden for landbrug, skovbrug og fiskeri</v>
      </c>
      <c r="F1131" s="19" t="str">
        <f t="shared" si="107"/>
        <v>Alle uanset erf.</v>
      </c>
      <c r="G1131" s="40" t="s">
        <v>516</v>
      </c>
      <c r="H1131" s="41" t="s">
        <v>61</v>
      </c>
      <c r="I1131" s="42" t="s">
        <v>21</v>
      </c>
      <c r="J1131" s="43" t="s">
        <v>10</v>
      </c>
      <c r="K1131" s="44">
        <v>92</v>
      </c>
      <c r="L1131" s="45">
        <v>44014.005144545874</v>
      </c>
      <c r="M1131" s="46">
        <v>45399.397603682381</v>
      </c>
      <c r="N1131" s="45"/>
      <c r="O1131" s="46"/>
    </row>
    <row r="1132" spans="1:15" x14ac:dyDescent="0.2">
      <c r="A1132" s="11" t="str">
        <f t="shared" si="102"/>
        <v>2132006 - Alle regioner1 år</v>
      </c>
      <c r="B1132" s="12" t="str">
        <f t="shared" si="105"/>
        <v>213200</v>
      </c>
      <c r="C1132" s="14">
        <f t="shared" si="103"/>
        <v>0</v>
      </c>
      <c r="D1132" s="14">
        <f t="shared" si="104"/>
        <v>0</v>
      </c>
      <c r="E1132" s="19" t="str">
        <f t="shared" si="106"/>
        <v>213200 - Rådgivning inden for landbrug, skovbrug og fiskeri</v>
      </c>
      <c r="F1132" s="19" t="str">
        <f t="shared" si="107"/>
        <v>1 år</v>
      </c>
      <c r="G1132" s="40" t="s">
        <v>516</v>
      </c>
      <c r="H1132" s="41" t="s">
        <v>61</v>
      </c>
      <c r="I1132" s="42" t="s">
        <v>11</v>
      </c>
      <c r="J1132" s="43" t="s">
        <v>22</v>
      </c>
      <c r="K1132" s="44">
        <v>17</v>
      </c>
      <c r="L1132" s="45">
        <v>33303.716633784497</v>
      </c>
      <c r="M1132" s="46">
        <v>34696.09181331109</v>
      </c>
      <c r="N1132" s="45"/>
      <c r="O1132" s="46"/>
    </row>
    <row r="1133" spans="1:15" x14ac:dyDescent="0.2">
      <c r="A1133" s="11" t="str">
        <f t="shared" si="102"/>
        <v>2132006 - Alle regioner3 år</v>
      </c>
      <c r="B1133" s="12" t="str">
        <f t="shared" si="105"/>
        <v>213200</v>
      </c>
      <c r="C1133" s="14">
        <f t="shared" si="103"/>
        <v>0</v>
      </c>
      <c r="D1133" s="14">
        <f t="shared" si="104"/>
        <v>0</v>
      </c>
      <c r="E1133" s="19" t="str">
        <f t="shared" si="106"/>
        <v>213200 - Rådgivning inden for landbrug, skovbrug og fiskeri</v>
      </c>
      <c r="F1133" s="19" t="str">
        <f t="shared" si="107"/>
        <v>3 år</v>
      </c>
      <c r="G1133" s="40" t="s">
        <v>516</v>
      </c>
      <c r="H1133" s="41" t="s">
        <v>61</v>
      </c>
      <c r="I1133" s="42" t="s">
        <v>11</v>
      </c>
      <c r="J1133" s="43" t="s">
        <v>14</v>
      </c>
      <c r="K1133" s="44">
        <v>14</v>
      </c>
      <c r="L1133" s="45">
        <v>34352.354674895978</v>
      </c>
      <c r="M1133" s="46">
        <v>34964.900033689009</v>
      </c>
      <c r="N1133" s="45"/>
      <c r="O1133" s="46"/>
    </row>
    <row r="1134" spans="1:15" x14ac:dyDescent="0.2">
      <c r="A1134" s="11" t="str">
        <f t="shared" si="102"/>
        <v>2132006 - Alle regioner5-9 år</v>
      </c>
      <c r="B1134" s="12" t="str">
        <f t="shared" si="105"/>
        <v>213200</v>
      </c>
      <c r="C1134" s="14">
        <f t="shared" si="103"/>
        <v>0</v>
      </c>
      <c r="D1134" s="14">
        <f t="shared" si="104"/>
        <v>0</v>
      </c>
      <c r="E1134" s="19" t="str">
        <f t="shared" si="106"/>
        <v>213200 - Rådgivning inden for landbrug, skovbrug og fiskeri</v>
      </c>
      <c r="F1134" s="19" t="str">
        <f t="shared" si="107"/>
        <v>5-9 år</v>
      </c>
      <c r="G1134" s="40" t="s">
        <v>516</v>
      </c>
      <c r="H1134" s="41" t="s">
        <v>61</v>
      </c>
      <c r="I1134" s="42" t="s">
        <v>11</v>
      </c>
      <c r="J1134" s="43" t="s">
        <v>15</v>
      </c>
      <c r="K1134" s="44">
        <v>45</v>
      </c>
      <c r="L1134" s="45">
        <v>40710.295521009175</v>
      </c>
      <c r="M1134" s="46">
        <v>41979.780460804337</v>
      </c>
      <c r="N1134" s="45"/>
      <c r="O1134" s="46"/>
    </row>
    <row r="1135" spans="1:15" x14ac:dyDescent="0.2">
      <c r="A1135" s="11" t="str">
        <f t="shared" si="102"/>
        <v>2132006 - Alle regioner0-4 år</v>
      </c>
      <c r="B1135" s="12" t="str">
        <f t="shared" si="105"/>
        <v>213200</v>
      </c>
      <c r="C1135" s="14">
        <f t="shared" si="103"/>
        <v>0</v>
      </c>
      <c r="D1135" s="14">
        <f t="shared" si="104"/>
        <v>0</v>
      </c>
      <c r="E1135" s="19" t="str">
        <f t="shared" si="106"/>
        <v>213200 - Rådgivning inden for landbrug, skovbrug og fiskeri</v>
      </c>
      <c r="F1135" s="19" t="str">
        <f t="shared" si="107"/>
        <v>0-4 år</v>
      </c>
      <c r="G1135" s="40" t="s">
        <v>516</v>
      </c>
      <c r="H1135" s="41" t="s">
        <v>61</v>
      </c>
      <c r="I1135" s="42" t="s">
        <v>11</v>
      </c>
      <c r="J1135" s="43" t="s">
        <v>16</v>
      </c>
      <c r="K1135" s="44">
        <v>55</v>
      </c>
      <c r="L1135" s="45">
        <v>33091.200456077575</v>
      </c>
      <c r="M1135" s="46">
        <v>34675.966319236191</v>
      </c>
      <c r="N1135" s="45"/>
      <c r="O1135" s="46"/>
    </row>
    <row r="1136" spans="1:15" x14ac:dyDescent="0.2">
      <c r="A1136" s="11" t="str">
        <f t="shared" si="102"/>
        <v>2132006 - Alle regioner10-14 år</v>
      </c>
      <c r="B1136" s="12" t="str">
        <f t="shared" si="105"/>
        <v>213200</v>
      </c>
      <c r="C1136" s="14">
        <f t="shared" si="103"/>
        <v>0</v>
      </c>
      <c r="D1136" s="14">
        <f t="shared" si="104"/>
        <v>0</v>
      </c>
      <c r="E1136" s="19" t="str">
        <f t="shared" si="106"/>
        <v>213200 - Rådgivning inden for landbrug, skovbrug og fiskeri</v>
      </c>
      <c r="F1136" s="19" t="str">
        <f t="shared" si="107"/>
        <v>10-14 år</v>
      </c>
      <c r="G1136" s="40" t="s">
        <v>516</v>
      </c>
      <c r="H1136" s="41" t="s">
        <v>61</v>
      </c>
      <c r="I1136" s="42" t="s">
        <v>11</v>
      </c>
      <c r="J1136" s="43" t="s">
        <v>17</v>
      </c>
      <c r="K1136" s="44">
        <v>53</v>
      </c>
      <c r="L1136" s="45">
        <v>43291.044389595139</v>
      </c>
      <c r="M1136" s="46">
        <v>44641.005822624611</v>
      </c>
      <c r="N1136" s="45"/>
      <c r="O1136" s="46"/>
    </row>
    <row r="1137" spans="1:15" x14ac:dyDescent="0.2">
      <c r="A1137" s="11" t="str">
        <f t="shared" si="102"/>
        <v>2132006 - Alle regioner15-20 år</v>
      </c>
      <c r="B1137" s="12" t="str">
        <f t="shared" si="105"/>
        <v>213200</v>
      </c>
      <c r="C1137" s="14">
        <f t="shared" si="103"/>
        <v>0</v>
      </c>
      <c r="D1137" s="14">
        <f t="shared" si="104"/>
        <v>0</v>
      </c>
      <c r="E1137" s="19" t="str">
        <f t="shared" si="106"/>
        <v>213200 - Rådgivning inden for landbrug, skovbrug og fiskeri</v>
      </c>
      <c r="F1137" s="19" t="str">
        <f t="shared" si="107"/>
        <v>15-20 år</v>
      </c>
      <c r="G1137" s="40" t="s">
        <v>516</v>
      </c>
      <c r="H1137" s="41" t="s">
        <v>61</v>
      </c>
      <c r="I1137" s="42" t="s">
        <v>11</v>
      </c>
      <c r="J1137" s="43" t="s">
        <v>18</v>
      </c>
      <c r="K1137" s="44">
        <v>50</v>
      </c>
      <c r="L1137" s="45">
        <v>46842.129698054159</v>
      </c>
      <c r="M1137" s="46">
        <v>47980.451057603997</v>
      </c>
      <c r="N1137" s="45"/>
      <c r="O1137" s="46"/>
    </row>
    <row r="1138" spans="1:15" x14ac:dyDescent="0.2">
      <c r="A1138" s="11" t="str">
        <f t="shared" si="102"/>
        <v>2132006 - Alle regioner20-24 år</v>
      </c>
      <c r="B1138" s="12" t="str">
        <f t="shared" si="105"/>
        <v>213200</v>
      </c>
      <c r="C1138" s="14">
        <f t="shared" si="103"/>
        <v>0</v>
      </c>
      <c r="D1138" s="14">
        <f t="shared" si="104"/>
        <v>0</v>
      </c>
      <c r="E1138" s="19" t="str">
        <f t="shared" si="106"/>
        <v>213200 - Rådgivning inden for landbrug, skovbrug og fiskeri</v>
      </c>
      <c r="F1138" s="19" t="str">
        <f t="shared" si="107"/>
        <v>20-24 år</v>
      </c>
      <c r="G1138" s="40" t="s">
        <v>516</v>
      </c>
      <c r="H1138" s="41" t="s">
        <v>61</v>
      </c>
      <c r="I1138" s="42" t="s">
        <v>11</v>
      </c>
      <c r="J1138" s="43" t="s">
        <v>19</v>
      </c>
      <c r="K1138" s="44">
        <v>66</v>
      </c>
      <c r="L1138" s="45">
        <v>50748.459773542563</v>
      </c>
      <c r="M1138" s="46">
        <v>52330.968683777952</v>
      </c>
      <c r="N1138" s="45"/>
      <c r="O1138" s="46"/>
    </row>
    <row r="1139" spans="1:15" x14ac:dyDescent="0.2">
      <c r="A1139" s="11" t="str">
        <f t="shared" si="102"/>
        <v>2132006 - Alle regioner25 år og derover</v>
      </c>
      <c r="B1139" s="12" t="str">
        <f t="shared" si="105"/>
        <v>213200</v>
      </c>
      <c r="C1139" s="14">
        <f t="shared" si="103"/>
        <v>0</v>
      </c>
      <c r="D1139" s="14">
        <f t="shared" si="104"/>
        <v>0</v>
      </c>
      <c r="E1139" s="19" t="str">
        <f t="shared" si="106"/>
        <v>213200 - Rådgivning inden for landbrug, skovbrug og fiskeri</v>
      </c>
      <c r="F1139" s="19" t="str">
        <f t="shared" si="107"/>
        <v>25 år og derover</v>
      </c>
      <c r="G1139" s="40" t="s">
        <v>516</v>
      </c>
      <c r="H1139" s="41" t="s">
        <v>61</v>
      </c>
      <c r="I1139" s="42" t="s">
        <v>11</v>
      </c>
      <c r="J1139" s="43" t="s">
        <v>9</v>
      </c>
      <c r="K1139" s="44">
        <v>219</v>
      </c>
      <c r="L1139" s="45">
        <v>48876.654137655212</v>
      </c>
      <c r="M1139" s="46">
        <v>50533.901595153722</v>
      </c>
      <c r="N1139" s="45"/>
      <c r="O1139" s="46"/>
    </row>
    <row r="1140" spans="1:15" x14ac:dyDescent="0.2">
      <c r="A1140" s="11" t="str">
        <f t="shared" si="102"/>
        <v>2132006 - Alle regionerAlle uanset erf.</v>
      </c>
      <c r="B1140" s="12" t="str">
        <f t="shared" si="105"/>
        <v>213200</v>
      </c>
      <c r="C1140" s="14">
        <f t="shared" si="103"/>
        <v>0</v>
      </c>
      <c r="D1140" s="14">
        <f t="shared" si="104"/>
        <v>0</v>
      </c>
      <c r="E1140" s="19" t="str">
        <f t="shared" si="106"/>
        <v>213200 - Rådgivning inden for landbrug, skovbrug og fiskeri</v>
      </c>
      <c r="F1140" s="19" t="str">
        <f t="shared" si="107"/>
        <v>Alle uanset erf.</v>
      </c>
      <c r="G1140" s="40" t="s">
        <v>516</v>
      </c>
      <c r="H1140" s="41" t="s">
        <v>61</v>
      </c>
      <c r="I1140" s="42" t="s">
        <v>11</v>
      </c>
      <c r="J1140" s="43" t="s">
        <v>10</v>
      </c>
      <c r="K1140" s="44">
        <v>488</v>
      </c>
      <c r="L1140" s="45">
        <v>44615.636661273369</v>
      </c>
      <c r="M1140" s="46">
        <v>46038.151646591512</v>
      </c>
      <c r="N1140" s="45"/>
      <c r="O1140" s="46"/>
    </row>
    <row r="1141" spans="1:15" x14ac:dyDescent="0.2">
      <c r="A1141" s="11" t="str">
        <f t="shared" si="102"/>
        <v>2133001 - Region Hovedstaden5-9 år</v>
      </c>
      <c r="B1141" s="12" t="str">
        <f t="shared" si="105"/>
        <v>213300</v>
      </c>
      <c r="C1141" s="14">
        <f t="shared" si="103"/>
        <v>0</v>
      </c>
      <c r="D1141" s="14">
        <f t="shared" si="104"/>
        <v>0</v>
      </c>
      <c r="E1141" s="19" t="str">
        <f t="shared" si="106"/>
        <v>213300 - Arbejde inden for miljøbeskyttelse</v>
      </c>
      <c r="F1141" s="19" t="str">
        <f t="shared" si="107"/>
        <v>5-9 år</v>
      </c>
      <c r="G1141" s="40" t="s">
        <v>516</v>
      </c>
      <c r="H1141" s="41" t="s">
        <v>283</v>
      </c>
      <c r="I1141" s="42" t="s">
        <v>8</v>
      </c>
      <c r="J1141" s="43" t="s">
        <v>15</v>
      </c>
      <c r="K1141" s="44">
        <v>26</v>
      </c>
      <c r="L1141" s="45">
        <v>47587.549007104644</v>
      </c>
      <c r="M1141" s="46">
        <v>48797.528452726583</v>
      </c>
      <c r="N1141" s="45"/>
      <c r="O1141" s="46"/>
    </row>
    <row r="1142" spans="1:15" x14ac:dyDescent="0.2">
      <c r="A1142" s="11" t="str">
        <f t="shared" si="102"/>
        <v>2133001 - Region Hovedstaden0-4 år</v>
      </c>
      <c r="B1142" s="12" t="str">
        <f t="shared" si="105"/>
        <v>213300</v>
      </c>
      <c r="C1142" s="14">
        <f t="shared" si="103"/>
        <v>0</v>
      </c>
      <c r="D1142" s="14">
        <f t="shared" si="104"/>
        <v>0</v>
      </c>
      <c r="E1142" s="19" t="str">
        <f t="shared" si="106"/>
        <v>213300 - Arbejde inden for miljøbeskyttelse</v>
      </c>
      <c r="F1142" s="19" t="str">
        <f t="shared" si="107"/>
        <v>0-4 år</v>
      </c>
      <c r="G1142" s="40" t="s">
        <v>516</v>
      </c>
      <c r="H1142" s="41" t="s">
        <v>283</v>
      </c>
      <c r="I1142" s="42" t="s">
        <v>8</v>
      </c>
      <c r="J1142" s="43" t="s">
        <v>16</v>
      </c>
      <c r="K1142" s="44">
        <v>18</v>
      </c>
      <c r="L1142" s="45">
        <v>27197.759918871358</v>
      </c>
      <c r="M1142" s="46">
        <v>28601.427826328931</v>
      </c>
      <c r="N1142" s="45"/>
      <c r="O1142" s="46"/>
    </row>
    <row r="1143" spans="1:15" x14ac:dyDescent="0.2">
      <c r="A1143" s="11" t="str">
        <f t="shared" si="102"/>
        <v>2133001 - Region Hovedstaden10-14 år</v>
      </c>
      <c r="B1143" s="12" t="str">
        <f t="shared" si="105"/>
        <v>213300</v>
      </c>
      <c r="C1143" s="14">
        <f t="shared" si="103"/>
        <v>0</v>
      </c>
      <c r="D1143" s="14">
        <f t="shared" si="104"/>
        <v>0</v>
      </c>
      <c r="E1143" s="19" t="str">
        <f t="shared" si="106"/>
        <v>213300 - Arbejde inden for miljøbeskyttelse</v>
      </c>
      <c r="F1143" s="19" t="str">
        <f t="shared" si="107"/>
        <v>10-14 år</v>
      </c>
      <c r="G1143" s="40" t="s">
        <v>516</v>
      </c>
      <c r="H1143" s="41" t="s">
        <v>283</v>
      </c>
      <c r="I1143" s="42" t="s">
        <v>8</v>
      </c>
      <c r="J1143" s="43" t="s">
        <v>17</v>
      </c>
      <c r="K1143" s="44">
        <v>13</v>
      </c>
      <c r="L1143" s="45">
        <v>50190.124403979331</v>
      </c>
      <c r="M1143" s="46">
        <v>51466.27793928657</v>
      </c>
      <c r="N1143" s="45"/>
      <c r="O1143" s="46"/>
    </row>
    <row r="1144" spans="1:15" x14ac:dyDescent="0.2">
      <c r="A1144" s="11" t="str">
        <f t="shared" si="102"/>
        <v>2133001 - Region Hovedstaden15-20 år</v>
      </c>
      <c r="B1144" s="12" t="str">
        <f t="shared" si="105"/>
        <v>213300</v>
      </c>
      <c r="C1144" s="14">
        <f t="shared" si="103"/>
        <v>0</v>
      </c>
      <c r="D1144" s="14">
        <f t="shared" si="104"/>
        <v>0</v>
      </c>
      <c r="E1144" s="19" t="str">
        <f t="shared" si="106"/>
        <v>213300 - Arbejde inden for miljøbeskyttelse</v>
      </c>
      <c r="F1144" s="19" t="str">
        <f t="shared" si="107"/>
        <v>15-20 år</v>
      </c>
      <c r="G1144" s="40" t="s">
        <v>516</v>
      </c>
      <c r="H1144" s="41" t="s">
        <v>283</v>
      </c>
      <c r="I1144" s="42" t="s">
        <v>8</v>
      </c>
      <c r="J1144" s="43" t="s">
        <v>18</v>
      </c>
      <c r="K1144" s="44">
        <v>14</v>
      </c>
      <c r="L1144" s="45">
        <v>52191.438390900134</v>
      </c>
      <c r="M1144" s="46">
        <v>53518.478110491589</v>
      </c>
      <c r="N1144" s="45"/>
      <c r="O1144" s="46"/>
    </row>
    <row r="1145" spans="1:15" x14ac:dyDescent="0.2">
      <c r="A1145" s="11" t="str">
        <f t="shared" si="102"/>
        <v>2133001 - Region Hovedstaden25 år og derover</v>
      </c>
      <c r="B1145" s="12" t="str">
        <f t="shared" si="105"/>
        <v>213300</v>
      </c>
      <c r="C1145" s="14">
        <f t="shared" si="103"/>
        <v>0</v>
      </c>
      <c r="D1145" s="14">
        <f t="shared" si="104"/>
        <v>0</v>
      </c>
      <c r="E1145" s="19" t="str">
        <f t="shared" si="106"/>
        <v>213300 - Arbejde inden for miljøbeskyttelse</v>
      </c>
      <c r="F1145" s="19" t="str">
        <f t="shared" si="107"/>
        <v>25 år og derover</v>
      </c>
      <c r="G1145" s="40" t="s">
        <v>516</v>
      </c>
      <c r="H1145" s="41" t="s">
        <v>283</v>
      </c>
      <c r="I1145" s="42" t="s">
        <v>8</v>
      </c>
      <c r="J1145" s="43" t="s">
        <v>9</v>
      </c>
      <c r="K1145" s="44">
        <v>14</v>
      </c>
      <c r="L1145" s="45">
        <v>52273.991374066572</v>
      </c>
      <c r="M1145" s="46">
        <v>53603.130117770226</v>
      </c>
      <c r="N1145" s="45"/>
      <c r="O1145" s="46"/>
    </row>
    <row r="1146" spans="1:15" x14ac:dyDescent="0.2">
      <c r="A1146" s="11" t="str">
        <f t="shared" si="102"/>
        <v>2133001 - Region HovedstadenAlle uanset erf.</v>
      </c>
      <c r="B1146" s="12" t="str">
        <f t="shared" si="105"/>
        <v>213300</v>
      </c>
      <c r="C1146" s="14">
        <f t="shared" si="103"/>
        <v>0</v>
      </c>
      <c r="D1146" s="14">
        <f t="shared" si="104"/>
        <v>0</v>
      </c>
      <c r="E1146" s="19" t="str">
        <f t="shared" si="106"/>
        <v>213300 - Arbejde inden for miljøbeskyttelse</v>
      </c>
      <c r="F1146" s="19" t="str">
        <f t="shared" si="107"/>
        <v>Alle uanset erf.</v>
      </c>
      <c r="G1146" s="40" t="s">
        <v>516</v>
      </c>
      <c r="H1146" s="41" t="s">
        <v>283</v>
      </c>
      <c r="I1146" s="42" t="s">
        <v>8</v>
      </c>
      <c r="J1146" s="43" t="s">
        <v>10</v>
      </c>
      <c r="K1146" s="44">
        <v>91</v>
      </c>
      <c r="L1146" s="45">
        <v>47704.52228171505</v>
      </c>
      <c r="M1146" s="46">
        <v>48917.475935106006</v>
      </c>
      <c r="N1146" s="45"/>
      <c r="O1146" s="46"/>
    </row>
    <row r="1147" spans="1:15" x14ac:dyDescent="0.2">
      <c r="A1147" s="11" t="str">
        <f t="shared" si="102"/>
        <v>2133002 - Region SjællandAlle uanset erf.</v>
      </c>
      <c r="B1147" s="12" t="str">
        <f t="shared" si="105"/>
        <v>213300</v>
      </c>
      <c r="C1147" s="14">
        <f t="shared" si="103"/>
        <v>0</v>
      </c>
      <c r="D1147" s="14">
        <f t="shared" si="104"/>
        <v>0</v>
      </c>
      <c r="E1147" s="19" t="str">
        <f t="shared" si="106"/>
        <v>213300 - Arbejde inden for miljøbeskyttelse</v>
      </c>
      <c r="F1147" s="19" t="str">
        <f t="shared" si="107"/>
        <v>Alle uanset erf.</v>
      </c>
      <c r="G1147" s="40" t="s">
        <v>516</v>
      </c>
      <c r="H1147" s="41" t="s">
        <v>283</v>
      </c>
      <c r="I1147" s="42" t="s">
        <v>20</v>
      </c>
      <c r="J1147" s="43" t="s">
        <v>10</v>
      </c>
      <c r="K1147" s="44">
        <v>12</v>
      </c>
      <c r="L1147" s="45">
        <v>47465.856922237988</v>
      </c>
      <c r="M1147" s="46">
        <v>48447.90959335291</v>
      </c>
      <c r="N1147" s="45"/>
      <c r="O1147" s="46"/>
    </row>
    <row r="1148" spans="1:15" x14ac:dyDescent="0.2">
      <c r="A1148" s="11" t="str">
        <f t="shared" si="102"/>
        <v>2133003 - Region SyddanmarkAlle uanset erf.</v>
      </c>
      <c r="B1148" s="12" t="str">
        <f t="shared" si="105"/>
        <v>213300</v>
      </c>
      <c r="C1148" s="14">
        <f t="shared" si="103"/>
        <v>0</v>
      </c>
      <c r="D1148" s="14">
        <f t="shared" si="104"/>
        <v>0</v>
      </c>
      <c r="E1148" s="19" t="str">
        <f t="shared" si="106"/>
        <v>213300 - Arbejde inden for miljøbeskyttelse</v>
      </c>
      <c r="F1148" s="19" t="str">
        <f t="shared" si="107"/>
        <v>Alle uanset erf.</v>
      </c>
      <c r="G1148" s="40" t="s">
        <v>516</v>
      </c>
      <c r="H1148" s="41" t="s">
        <v>283</v>
      </c>
      <c r="I1148" s="42" t="s">
        <v>544</v>
      </c>
      <c r="J1148" s="43" t="s">
        <v>10</v>
      </c>
      <c r="K1148" s="44">
        <v>34</v>
      </c>
      <c r="L1148" s="45">
        <v>45413.885159682381</v>
      </c>
      <c r="M1148" s="46">
        <v>46544.806114376886</v>
      </c>
      <c r="N1148" s="45"/>
      <c r="O1148" s="46"/>
    </row>
    <row r="1149" spans="1:15" x14ac:dyDescent="0.2">
      <c r="A1149" s="11" t="str">
        <f t="shared" si="102"/>
        <v>2133004 - Region Midtjylland0-4 år</v>
      </c>
      <c r="B1149" s="12" t="str">
        <f t="shared" si="105"/>
        <v>213300</v>
      </c>
      <c r="C1149" s="14">
        <f t="shared" si="103"/>
        <v>0</v>
      </c>
      <c r="D1149" s="14">
        <f t="shared" si="104"/>
        <v>0</v>
      </c>
      <c r="E1149" s="19" t="str">
        <f t="shared" si="106"/>
        <v>213300 - Arbejde inden for miljøbeskyttelse</v>
      </c>
      <c r="F1149" s="19" t="str">
        <f t="shared" si="107"/>
        <v>0-4 år</v>
      </c>
      <c r="G1149" s="40" t="s">
        <v>516</v>
      </c>
      <c r="H1149" s="41" t="s">
        <v>283</v>
      </c>
      <c r="I1149" s="42" t="s">
        <v>517</v>
      </c>
      <c r="J1149" s="43" t="s">
        <v>16</v>
      </c>
      <c r="K1149" s="44">
        <v>13</v>
      </c>
      <c r="L1149" s="45">
        <v>26850.770688651519</v>
      </c>
      <c r="M1149" s="46">
        <v>28236.530590150298</v>
      </c>
      <c r="N1149" s="45"/>
      <c r="O1149" s="46"/>
    </row>
    <row r="1150" spans="1:15" x14ac:dyDescent="0.2">
      <c r="A1150" s="11" t="str">
        <f t="shared" si="102"/>
        <v>2133004 - Region Midtjylland25 år og derover</v>
      </c>
      <c r="B1150" s="12" t="str">
        <f t="shared" si="105"/>
        <v>213300</v>
      </c>
      <c r="C1150" s="14">
        <f t="shared" si="103"/>
        <v>0</v>
      </c>
      <c r="D1150" s="14">
        <f t="shared" si="104"/>
        <v>0</v>
      </c>
      <c r="E1150" s="19" t="str">
        <f t="shared" si="106"/>
        <v>213300 - Arbejde inden for miljøbeskyttelse</v>
      </c>
      <c r="F1150" s="19" t="str">
        <f t="shared" si="107"/>
        <v>25 år og derover</v>
      </c>
      <c r="G1150" s="40" t="s">
        <v>516</v>
      </c>
      <c r="H1150" s="41" t="s">
        <v>283</v>
      </c>
      <c r="I1150" s="42" t="s">
        <v>517</v>
      </c>
      <c r="J1150" s="43" t="s">
        <v>9</v>
      </c>
      <c r="K1150" s="44">
        <v>13</v>
      </c>
      <c r="L1150" s="45">
        <v>45722.810097542795</v>
      </c>
      <c r="M1150" s="46">
        <v>46861.424066927095</v>
      </c>
      <c r="N1150" s="45"/>
      <c r="O1150" s="46"/>
    </row>
    <row r="1151" spans="1:15" x14ac:dyDescent="0.2">
      <c r="A1151" s="11" t="str">
        <f t="shared" si="102"/>
        <v>2133004 - Region MidtjyllandAlle uanset erf.</v>
      </c>
      <c r="B1151" s="12" t="str">
        <f t="shared" si="105"/>
        <v>213300</v>
      </c>
      <c r="C1151" s="14">
        <f t="shared" si="103"/>
        <v>0</v>
      </c>
      <c r="D1151" s="14">
        <f t="shared" si="104"/>
        <v>0</v>
      </c>
      <c r="E1151" s="19" t="str">
        <f t="shared" si="106"/>
        <v>213300 - Arbejde inden for miljøbeskyttelse</v>
      </c>
      <c r="F1151" s="19" t="str">
        <f t="shared" si="107"/>
        <v>Alle uanset erf.</v>
      </c>
      <c r="G1151" s="40" t="s">
        <v>516</v>
      </c>
      <c r="H1151" s="41" t="s">
        <v>283</v>
      </c>
      <c r="I1151" s="42" t="s">
        <v>517</v>
      </c>
      <c r="J1151" s="43" t="s">
        <v>10</v>
      </c>
      <c r="K1151" s="44">
        <v>45</v>
      </c>
      <c r="L1151" s="45">
        <v>39120.139361435555</v>
      </c>
      <c r="M1151" s="46">
        <v>40243.478818852745</v>
      </c>
      <c r="N1151" s="45"/>
      <c r="O1151" s="46"/>
    </row>
    <row r="1152" spans="1:15" x14ac:dyDescent="0.2">
      <c r="A1152" s="11" t="str">
        <f t="shared" si="102"/>
        <v>2133006 - Alle regionerUnder 1 år</v>
      </c>
      <c r="B1152" s="12" t="str">
        <f t="shared" si="105"/>
        <v>213300</v>
      </c>
      <c r="C1152" s="14">
        <f t="shared" si="103"/>
        <v>0</v>
      </c>
      <c r="D1152" s="14">
        <f t="shared" si="104"/>
        <v>0</v>
      </c>
      <c r="E1152" s="19" t="str">
        <f t="shared" si="106"/>
        <v>213300 - Arbejde inden for miljøbeskyttelse</v>
      </c>
      <c r="F1152" s="19" t="str">
        <f t="shared" si="107"/>
        <v>Under 1 år</v>
      </c>
      <c r="G1152" s="40" t="s">
        <v>516</v>
      </c>
      <c r="H1152" s="41" t="s">
        <v>283</v>
      </c>
      <c r="I1152" s="42" t="s">
        <v>11</v>
      </c>
      <c r="J1152" s="43" t="s">
        <v>13</v>
      </c>
      <c r="K1152" s="44">
        <v>13</v>
      </c>
      <c r="L1152" s="45">
        <v>27197.759918871358</v>
      </c>
      <c r="M1152" s="46">
        <v>28601.427826328931</v>
      </c>
      <c r="N1152" s="45"/>
      <c r="O1152" s="46"/>
    </row>
    <row r="1153" spans="1:15" x14ac:dyDescent="0.2">
      <c r="A1153" s="11" t="str">
        <f t="shared" si="102"/>
        <v>2133006 - Alle regioner3 år</v>
      </c>
      <c r="B1153" s="12" t="str">
        <f t="shared" si="105"/>
        <v>213300</v>
      </c>
      <c r="C1153" s="14">
        <f t="shared" si="103"/>
        <v>0</v>
      </c>
      <c r="D1153" s="14">
        <f t="shared" si="104"/>
        <v>0</v>
      </c>
      <c r="E1153" s="19" t="str">
        <f t="shared" si="106"/>
        <v>213300 - Arbejde inden for miljøbeskyttelse</v>
      </c>
      <c r="F1153" s="19" t="str">
        <f t="shared" si="107"/>
        <v>3 år</v>
      </c>
      <c r="G1153" s="40" t="s">
        <v>516</v>
      </c>
      <c r="H1153" s="41" t="s">
        <v>283</v>
      </c>
      <c r="I1153" s="42" t="s">
        <v>11</v>
      </c>
      <c r="J1153" s="43" t="s">
        <v>14</v>
      </c>
      <c r="K1153" s="44">
        <v>12</v>
      </c>
      <c r="L1153" s="45">
        <v>38910.581484605602</v>
      </c>
      <c r="M1153" s="46">
        <v>39899.936994521471</v>
      </c>
      <c r="N1153" s="45"/>
      <c r="O1153" s="46"/>
    </row>
    <row r="1154" spans="1:15" x14ac:dyDescent="0.2">
      <c r="A1154" s="11" t="str">
        <f t="shared" ref="A1154:A1217" si="108">B1154&amp;I1154&amp;F1154</f>
        <v>2133006 - Alle regioner5-9 år</v>
      </c>
      <c r="B1154" s="12" t="str">
        <f t="shared" si="105"/>
        <v>213300</v>
      </c>
      <c r="C1154" s="14">
        <f t="shared" ref="C1154:C1217" si="109">N1154*1.2</f>
        <v>0</v>
      </c>
      <c r="D1154" s="14">
        <f t="shared" ref="D1154:D1217" si="110">O1154*1.2</f>
        <v>0</v>
      </c>
      <c r="E1154" s="19" t="str">
        <f t="shared" si="106"/>
        <v>213300 - Arbejde inden for miljøbeskyttelse</v>
      </c>
      <c r="F1154" s="19" t="str">
        <f t="shared" si="107"/>
        <v>5-9 år</v>
      </c>
      <c r="G1154" s="40" t="s">
        <v>516</v>
      </c>
      <c r="H1154" s="41" t="s">
        <v>283</v>
      </c>
      <c r="I1154" s="42" t="s">
        <v>11</v>
      </c>
      <c r="J1154" s="43" t="s">
        <v>15</v>
      </c>
      <c r="K1154" s="44">
        <v>39</v>
      </c>
      <c r="L1154" s="45">
        <v>47380.604227280957</v>
      </c>
      <c r="M1154" s="46">
        <v>48585.321814807867</v>
      </c>
      <c r="N1154" s="45"/>
      <c r="O1154" s="46"/>
    </row>
    <row r="1155" spans="1:15" x14ac:dyDescent="0.2">
      <c r="A1155" s="11" t="str">
        <f t="shared" si="108"/>
        <v>2133006 - Alle regioner0-4 år</v>
      </c>
      <c r="B1155" s="12" t="str">
        <f t="shared" ref="B1155:B1218" si="111">LEFT(E1155,6)</f>
        <v>213300</v>
      </c>
      <c r="C1155" s="14">
        <f t="shared" si="109"/>
        <v>0</v>
      </c>
      <c r="D1155" s="14">
        <f t="shared" si="110"/>
        <v>0</v>
      </c>
      <c r="E1155" s="19" t="str">
        <f t="shared" ref="E1155:E1218" si="112">TRIM(H1155)</f>
        <v>213300 - Arbejde inden for miljøbeskyttelse</v>
      </c>
      <c r="F1155" s="19" t="str">
        <f t="shared" ref="F1155:F1218" si="113">MID(J1155,6,30)</f>
        <v>0-4 år</v>
      </c>
      <c r="G1155" s="40" t="s">
        <v>516</v>
      </c>
      <c r="H1155" s="41" t="s">
        <v>283</v>
      </c>
      <c r="I1155" s="42" t="s">
        <v>11</v>
      </c>
      <c r="J1155" s="43" t="s">
        <v>16</v>
      </c>
      <c r="K1155" s="44">
        <v>40</v>
      </c>
      <c r="L1155" s="45">
        <v>31471.110739468222</v>
      </c>
      <c r="M1155" s="46">
        <v>32254.821238528832</v>
      </c>
      <c r="N1155" s="45"/>
      <c r="O1155" s="46"/>
    </row>
    <row r="1156" spans="1:15" x14ac:dyDescent="0.2">
      <c r="A1156" s="11" t="str">
        <f t="shared" si="108"/>
        <v>2133006 - Alle regioner10-14 år</v>
      </c>
      <c r="B1156" s="12" t="str">
        <f t="shared" si="111"/>
        <v>213300</v>
      </c>
      <c r="C1156" s="14">
        <f t="shared" si="109"/>
        <v>0</v>
      </c>
      <c r="D1156" s="14">
        <f t="shared" si="110"/>
        <v>0</v>
      </c>
      <c r="E1156" s="19" t="str">
        <f t="shared" si="112"/>
        <v>213300 - Arbejde inden for miljøbeskyttelse</v>
      </c>
      <c r="F1156" s="19" t="str">
        <f t="shared" si="113"/>
        <v>10-14 år</v>
      </c>
      <c r="G1156" s="40" t="s">
        <v>516</v>
      </c>
      <c r="H1156" s="41" t="s">
        <v>283</v>
      </c>
      <c r="I1156" s="42" t="s">
        <v>11</v>
      </c>
      <c r="J1156" s="43" t="s">
        <v>17</v>
      </c>
      <c r="K1156" s="44">
        <v>26</v>
      </c>
      <c r="L1156" s="45">
        <v>50190.124403979331</v>
      </c>
      <c r="M1156" s="46">
        <v>51466.27793928657</v>
      </c>
      <c r="N1156" s="45"/>
      <c r="O1156" s="46"/>
    </row>
    <row r="1157" spans="1:15" x14ac:dyDescent="0.2">
      <c r="A1157" s="11" t="str">
        <f t="shared" si="108"/>
        <v>2133006 - Alle regioner15-20 år</v>
      </c>
      <c r="B1157" s="12" t="str">
        <f t="shared" si="111"/>
        <v>213300</v>
      </c>
      <c r="C1157" s="14">
        <f t="shared" si="109"/>
        <v>0</v>
      </c>
      <c r="D1157" s="14">
        <f t="shared" si="110"/>
        <v>0</v>
      </c>
      <c r="E1157" s="19" t="str">
        <f t="shared" si="112"/>
        <v>213300 - Arbejde inden for miljøbeskyttelse</v>
      </c>
      <c r="F1157" s="19" t="str">
        <f t="shared" si="113"/>
        <v>15-20 år</v>
      </c>
      <c r="G1157" s="40" t="s">
        <v>516</v>
      </c>
      <c r="H1157" s="41" t="s">
        <v>283</v>
      </c>
      <c r="I1157" s="42" t="s">
        <v>11</v>
      </c>
      <c r="J1157" s="43" t="s">
        <v>18</v>
      </c>
      <c r="K1157" s="44">
        <v>23</v>
      </c>
      <c r="L1157" s="45">
        <v>52043.047314297241</v>
      </c>
      <c r="M1157" s="46">
        <v>53366.313984922119</v>
      </c>
      <c r="N1157" s="45"/>
      <c r="O1157" s="46"/>
    </row>
    <row r="1158" spans="1:15" x14ac:dyDescent="0.2">
      <c r="A1158" s="11" t="str">
        <f t="shared" si="108"/>
        <v>2133006 - Alle regioner20-24 år</v>
      </c>
      <c r="B1158" s="12" t="str">
        <f t="shared" si="111"/>
        <v>213300</v>
      </c>
      <c r="C1158" s="14">
        <f t="shared" si="109"/>
        <v>0</v>
      </c>
      <c r="D1158" s="14">
        <f t="shared" si="110"/>
        <v>0</v>
      </c>
      <c r="E1158" s="19" t="str">
        <f t="shared" si="112"/>
        <v>213300 - Arbejde inden for miljøbeskyttelse</v>
      </c>
      <c r="F1158" s="19" t="str">
        <f t="shared" si="113"/>
        <v>20-24 år</v>
      </c>
      <c r="G1158" s="40" t="s">
        <v>516</v>
      </c>
      <c r="H1158" s="41" t="s">
        <v>283</v>
      </c>
      <c r="I1158" s="42" t="s">
        <v>11</v>
      </c>
      <c r="J1158" s="43" t="s">
        <v>19</v>
      </c>
      <c r="K1158" s="44">
        <v>17</v>
      </c>
      <c r="L1158" s="45">
        <v>53298.311907514522</v>
      </c>
      <c r="M1158" s="46">
        <v>55158.10773717238</v>
      </c>
      <c r="N1158" s="45"/>
      <c r="O1158" s="46"/>
    </row>
    <row r="1159" spans="1:15" x14ac:dyDescent="0.2">
      <c r="A1159" s="11" t="str">
        <f t="shared" si="108"/>
        <v>2133006 - Alle regioner25 år og derover</v>
      </c>
      <c r="B1159" s="12" t="str">
        <f t="shared" si="111"/>
        <v>213300</v>
      </c>
      <c r="C1159" s="14">
        <f t="shared" si="109"/>
        <v>0</v>
      </c>
      <c r="D1159" s="14">
        <f t="shared" si="110"/>
        <v>0</v>
      </c>
      <c r="E1159" s="19" t="str">
        <f t="shared" si="112"/>
        <v>213300 - Arbejde inden for miljøbeskyttelse</v>
      </c>
      <c r="F1159" s="19" t="str">
        <f t="shared" si="113"/>
        <v>25 år og derover</v>
      </c>
      <c r="G1159" s="40" t="s">
        <v>516</v>
      </c>
      <c r="H1159" s="41" t="s">
        <v>283</v>
      </c>
      <c r="I1159" s="42" t="s">
        <v>11</v>
      </c>
      <c r="J1159" s="43" t="s">
        <v>9</v>
      </c>
      <c r="K1159" s="44">
        <v>40</v>
      </c>
      <c r="L1159" s="45">
        <v>50508.919654246187</v>
      </c>
      <c r="M1159" s="46">
        <v>51793.179001015305</v>
      </c>
      <c r="N1159" s="45"/>
      <c r="O1159" s="46"/>
    </row>
    <row r="1160" spans="1:15" x14ac:dyDescent="0.2">
      <c r="A1160" s="11" t="str">
        <f t="shared" si="108"/>
        <v>2133006 - Alle regionerAlle uanset erf.</v>
      </c>
      <c r="B1160" s="12" t="str">
        <f t="shared" si="111"/>
        <v>213300</v>
      </c>
      <c r="C1160" s="14">
        <f t="shared" si="109"/>
        <v>0</v>
      </c>
      <c r="D1160" s="14">
        <f t="shared" si="110"/>
        <v>0</v>
      </c>
      <c r="E1160" s="19" t="str">
        <f t="shared" si="112"/>
        <v>213300 - Arbejde inden for miljøbeskyttelse</v>
      </c>
      <c r="F1160" s="19" t="str">
        <f t="shared" si="113"/>
        <v>Alle uanset erf.</v>
      </c>
      <c r="G1160" s="40" t="s">
        <v>516</v>
      </c>
      <c r="H1160" s="41" t="s">
        <v>283</v>
      </c>
      <c r="I1160" s="42" t="s">
        <v>11</v>
      </c>
      <c r="J1160" s="43" t="s">
        <v>10</v>
      </c>
      <c r="K1160" s="44">
        <v>185</v>
      </c>
      <c r="L1160" s="45">
        <v>46297.763113189823</v>
      </c>
      <c r="M1160" s="46">
        <v>47474.947963304076</v>
      </c>
      <c r="N1160" s="45"/>
      <c r="O1160" s="46"/>
    </row>
    <row r="1161" spans="1:15" x14ac:dyDescent="0.2">
      <c r="A1161" s="11" t="str">
        <f t="shared" si="108"/>
        <v>2141001 - Region HovedstadenUnder 1 år</v>
      </c>
      <c r="B1161" s="12" t="str">
        <f t="shared" si="111"/>
        <v>214100</v>
      </c>
      <c r="C1161" s="14">
        <f t="shared" si="109"/>
        <v>0</v>
      </c>
      <c r="D1161" s="14">
        <f t="shared" si="110"/>
        <v>0</v>
      </c>
      <c r="E1161" s="19" t="str">
        <f t="shared" si="112"/>
        <v>214100 - Ingeniørarbejde i industri og produktion</v>
      </c>
      <c r="F1161" s="19" t="str">
        <f t="shared" si="113"/>
        <v>Under 1 år</v>
      </c>
      <c r="G1161" s="40" t="s">
        <v>516</v>
      </c>
      <c r="H1161" s="41" t="s">
        <v>62</v>
      </c>
      <c r="I1161" s="42" t="s">
        <v>8</v>
      </c>
      <c r="J1161" s="43" t="s">
        <v>13</v>
      </c>
      <c r="K1161" s="44">
        <v>97</v>
      </c>
      <c r="L1161" s="45">
        <v>44281.600596848533</v>
      </c>
      <c r="M1161" s="46">
        <v>45440.334515859009</v>
      </c>
      <c r="N1161" s="45"/>
      <c r="O1161" s="46"/>
    </row>
    <row r="1162" spans="1:15" x14ac:dyDescent="0.2">
      <c r="A1162" s="11" t="str">
        <f t="shared" si="108"/>
        <v>2141001 - Region Hovedstaden1 år</v>
      </c>
      <c r="B1162" s="12" t="str">
        <f t="shared" si="111"/>
        <v>214100</v>
      </c>
      <c r="C1162" s="14">
        <f t="shared" si="109"/>
        <v>0</v>
      </c>
      <c r="D1162" s="14">
        <f t="shared" si="110"/>
        <v>0</v>
      </c>
      <c r="E1162" s="19" t="str">
        <f t="shared" si="112"/>
        <v>214100 - Ingeniørarbejde i industri og produktion</v>
      </c>
      <c r="F1162" s="19" t="str">
        <f t="shared" si="113"/>
        <v>1 år</v>
      </c>
      <c r="G1162" s="40" t="s">
        <v>516</v>
      </c>
      <c r="H1162" s="41" t="s">
        <v>62</v>
      </c>
      <c r="I1162" s="42" t="s">
        <v>8</v>
      </c>
      <c r="J1162" s="43" t="s">
        <v>22</v>
      </c>
      <c r="K1162" s="44">
        <v>91</v>
      </c>
      <c r="L1162" s="45">
        <v>46047.503959877031</v>
      </c>
      <c r="M1162" s="46">
        <v>47278.255792721182</v>
      </c>
      <c r="N1162" s="45"/>
      <c r="O1162" s="46"/>
    </row>
    <row r="1163" spans="1:15" x14ac:dyDescent="0.2">
      <c r="A1163" s="11" t="str">
        <f t="shared" si="108"/>
        <v>2141001 - Region Hovedstaden2 år</v>
      </c>
      <c r="B1163" s="12" t="str">
        <f t="shared" si="111"/>
        <v>214100</v>
      </c>
      <c r="C1163" s="14">
        <f t="shared" si="109"/>
        <v>0</v>
      </c>
      <c r="D1163" s="14">
        <f t="shared" si="110"/>
        <v>0</v>
      </c>
      <c r="E1163" s="19" t="str">
        <f t="shared" si="112"/>
        <v>214100 - Ingeniørarbejde i industri og produktion</v>
      </c>
      <c r="F1163" s="19" t="str">
        <f t="shared" si="113"/>
        <v>2 år</v>
      </c>
      <c r="G1163" s="40" t="s">
        <v>516</v>
      </c>
      <c r="H1163" s="41" t="s">
        <v>62</v>
      </c>
      <c r="I1163" s="42" t="s">
        <v>8</v>
      </c>
      <c r="J1163" s="43" t="s">
        <v>23</v>
      </c>
      <c r="K1163" s="44">
        <v>98</v>
      </c>
      <c r="L1163" s="45">
        <v>47903.541657187612</v>
      </c>
      <c r="M1163" s="46">
        <v>48900.65105093093</v>
      </c>
      <c r="N1163" s="45"/>
      <c r="O1163" s="46"/>
    </row>
    <row r="1164" spans="1:15" x14ac:dyDescent="0.2">
      <c r="A1164" s="11" t="str">
        <f t="shared" si="108"/>
        <v>2141001 - Region Hovedstaden3 år</v>
      </c>
      <c r="B1164" s="12" t="str">
        <f t="shared" si="111"/>
        <v>214100</v>
      </c>
      <c r="C1164" s="14">
        <f t="shared" si="109"/>
        <v>0</v>
      </c>
      <c r="D1164" s="14">
        <f t="shared" si="110"/>
        <v>0</v>
      </c>
      <c r="E1164" s="19" t="str">
        <f t="shared" si="112"/>
        <v>214100 - Ingeniørarbejde i industri og produktion</v>
      </c>
      <c r="F1164" s="19" t="str">
        <f t="shared" si="113"/>
        <v>3 år</v>
      </c>
      <c r="G1164" s="40" t="s">
        <v>516</v>
      </c>
      <c r="H1164" s="41" t="s">
        <v>62</v>
      </c>
      <c r="I1164" s="42" t="s">
        <v>8</v>
      </c>
      <c r="J1164" s="43" t="s">
        <v>14</v>
      </c>
      <c r="K1164" s="44">
        <v>91</v>
      </c>
      <c r="L1164" s="45">
        <v>48968.095488430503</v>
      </c>
      <c r="M1164" s="46">
        <v>50058.198939657443</v>
      </c>
      <c r="N1164" s="45"/>
      <c r="O1164" s="46"/>
    </row>
    <row r="1165" spans="1:15" x14ac:dyDescent="0.2">
      <c r="A1165" s="11" t="str">
        <f t="shared" si="108"/>
        <v>2141001 - Region Hovedstaden4 år</v>
      </c>
      <c r="B1165" s="12" t="str">
        <f t="shared" si="111"/>
        <v>214100</v>
      </c>
      <c r="C1165" s="14">
        <f t="shared" si="109"/>
        <v>0</v>
      </c>
      <c r="D1165" s="14">
        <f t="shared" si="110"/>
        <v>0</v>
      </c>
      <c r="E1165" s="19" t="str">
        <f t="shared" si="112"/>
        <v>214100 - Ingeniørarbejde i industri og produktion</v>
      </c>
      <c r="F1165" s="19" t="str">
        <f t="shared" si="113"/>
        <v>4 år</v>
      </c>
      <c r="G1165" s="40" t="s">
        <v>516</v>
      </c>
      <c r="H1165" s="41" t="s">
        <v>62</v>
      </c>
      <c r="I1165" s="42" t="s">
        <v>8</v>
      </c>
      <c r="J1165" s="43" t="s">
        <v>24</v>
      </c>
      <c r="K1165" s="44">
        <v>114</v>
      </c>
      <c r="L1165" s="45">
        <v>53205.416912442532</v>
      </c>
      <c r="M1165" s="46">
        <v>54415.159200818292</v>
      </c>
      <c r="N1165" s="45"/>
      <c r="O1165" s="46"/>
    </row>
    <row r="1166" spans="1:15" x14ac:dyDescent="0.2">
      <c r="A1166" s="11" t="str">
        <f t="shared" si="108"/>
        <v>2141001 - Region Hovedstaden5-9 år</v>
      </c>
      <c r="B1166" s="12" t="str">
        <f t="shared" si="111"/>
        <v>214100</v>
      </c>
      <c r="C1166" s="14">
        <f t="shared" si="109"/>
        <v>0</v>
      </c>
      <c r="D1166" s="14">
        <f t="shared" si="110"/>
        <v>0</v>
      </c>
      <c r="E1166" s="19" t="str">
        <f t="shared" si="112"/>
        <v>214100 - Ingeniørarbejde i industri og produktion</v>
      </c>
      <c r="F1166" s="19" t="str">
        <f t="shared" si="113"/>
        <v>5-9 år</v>
      </c>
      <c r="G1166" s="40" t="s">
        <v>516</v>
      </c>
      <c r="H1166" s="41" t="s">
        <v>62</v>
      </c>
      <c r="I1166" s="42" t="s">
        <v>8</v>
      </c>
      <c r="J1166" s="43" t="s">
        <v>15</v>
      </c>
      <c r="K1166" s="44">
        <v>437</v>
      </c>
      <c r="L1166" s="45">
        <v>54576.273391162482</v>
      </c>
      <c r="M1166" s="46">
        <v>55935.361057636721</v>
      </c>
      <c r="N1166" s="45"/>
      <c r="O1166" s="46"/>
    </row>
    <row r="1167" spans="1:15" x14ac:dyDescent="0.2">
      <c r="A1167" s="11" t="str">
        <f t="shared" si="108"/>
        <v>2141001 - Region Hovedstaden0-4 år</v>
      </c>
      <c r="B1167" s="12" t="str">
        <f t="shared" si="111"/>
        <v>214100</v>
      </c>
      <c r="C1167" s="14">
        <f t="shared" si="109"/>
        <v>0</v>
      </c>
      <c r="D1167" s="14">
        <f t="shared" si="110"/>
        <v>0</v>
      </c>
      <c r="E1167" s="19" t="str">
        <f t="shared" si="112"/>
        <v>214100 - Ingeniørarbejde i industri og produktion</v>
      </c>
      <c r="F1167" s="19" t="str">
        <f t="shared" si="113"/>
        <v>0-4 år</v>
      </c>
      <c r="G1167" s="40" t="s">
        <v>516</v>
      </c>
      <c r="H1167" s="41" t="s">
        <v>62</v>
      </c>
      <c r="I1167" s="42" t="s">
        <v>8</v>
      </c>
      <c r="J1167" s="43" t="s">
        <v>16</v>
      </c>
      <c r="K1167" s="44">
        <v>491</v>
      </c>
      <c r="L1167" s="45">
        <v>47297.530716220848</v>
      </c>
      <c r="M1167" s="46">
        <v>48596.560001007056</v>
      </c>
      <c r="N1167" s="45"/>
      <c r="O1167" s="46"/>
    </row>
    <row r="1168" spans="1:15" x14ac:dyDescent="0.2">
      <c r="A1168" s="11" t="str">
        <f t="shared" si="108"/>
        <v>2141001 - Region Hovedstaden10-14 år</v>
      </c>
      <c r="B1168" s="12" t="str">
        <f t="shared" si="111"/>
        <v>214100</v>
      </c>
      <c r="C1168" s="14">
        <f t="shared" si="109"/>
        <v>0</v>
      </c>
      <c r="D1168" s="14">
        <f t="shared" si="110"/>
        <v>0</v>
      </c>
      <c r="E1168" s="19" t="str">
        <f t="shared" si="112"/>
        <v>214100 - Ingeniørarbejde i industri og produktion</v>
      </c>
      <c r="F1168" s="19" t="str">
        <f t="shared" si="113"/>
        <v>10-14 år</v>
      </c>
      <c r="G1168" s="40" t="s">
        <v>516</v>
      </c>
      <c r="H1168" s="41" t="s">
        <v>62</v>
      </c>
      <c r="I1168" s="42" t="s">
        <v>8</v>
      </c>
      <c r="J1168" s="43" t="s">
        <v>17</v>
      </c>
      <c r="K1168" s="44">
        <v>270</v>
      </c>
      <c r="L1168" s="45">
        <v>60129.537484765264</v>
      </c>
      <c r="M1168" s="46">
        <v>61716.140425428879</v>
      </c>
      <c r="N1168" s="45"/>
      <c r="O1168" s="46"/>
    </row>
    <row r="1169" spans="1:15" x14ac:dyDescent="0.2">
      <c r="A1169" s="11" t="str">
        <f t="shared" si="108"/>
        <v>2141001 - Region Hovedstaden15-20 år</v>
      </c>
      <c r="B1169" s="12" t="str">
        <f t="shared" si="111"/>
        <v>214100</v>
      </c>
      <c r="C1169" s="14">
        <f t="shared" si="109"/>
        <v>0</v>
      </c>
      <c r="D1169" s="14">
        <f t="shared" si="110"/>
        <v>0</v>
      </c>
      <c r="E1169" s="19" t="str">
        <f t="shared" si="112"/>
        <v>214100 - Ingeniørarbejde i industri og produktion</v>
      </c>
      <c r="F1169" s="19" t="str">
        <f t="shared" si="113"/>
        <v>15-20 år</v>
      </c>
      <c r="G1169" s="40" t="s">
        <v>516</v>
      </c>
      <c r="H1169" s="41" t="s">
        <v>62</v>
      </c>
      <c r="I1169" s="42" t="s">
        <v>8</v>
      </c>
      <c r="J1169" s="43" t="s">
        <v>18</v>
      </c>
      <c r="K1169" s="44">
        <v>210</v>
      </c>
      <c r="L1169" s="45">
        <v>63056.449542097849</v>
      </c>
      <c r="M1169" s="46">
        <v>64704.413470651576</v>
      </c>
      <c r="N1169" s="45"/>
      <c r="O1169" s="46"/>
    </row>
    <row r="1170" spans="1:15" x14ac:dyDescent="0.2">
      <c r="A1170" s="11" t="str">
        <f t="shared" si="108"/>
        <v>2141001 - Region Hovedstaden20-24 år</v>
      </c>
      <c r="B1170" s="12" t="str">
        <f t="shared" si="111"/>
        <v>214100</v>
      </c>
      <c r="C1170" s="14">
        <f t="shared" si="109"/>
        <v>0</v>
      </c>
      <c r="D1170" s="14">
        <f t="shared" si="110"/>
        <v>0</v>
      </c>
      <c r="E1170" s="19" t="str">
        <f t="shared" si="112"/>
        <v>214100 - Ingeniørarbejde i industri og produktion</v>
      </c>
      <c r="F1170" s="19" t="str">
        <f t="shared" si="113"/>
        <v>20-24 år</v>
      </c>
      <c r="G1170" s="40" t="s">
        <v>516</v>
      </c>
      <c r="H1170" s="41" t="s">
        <v>62</v>
      </c>
      <c r="I1170" s="42" t="s">
        <v>8</v>
      </c>
      <c r="J1170" s="43" t="s">
        <v>19</v>
      </c>
      <c r="K1170" s="44">
        <v>214</v>
      </c>
      <c r="L1170" s="45">
        <v>66504.935198650463</v>
      </c>
      <c r="M1170" s="46">
        <v>68088.837013368262</v>
      </c>
      <c r="N1170" s="45"/>
      <c r="O1170" s="46"/>
    </row>
    <row r="1171" spans="1:15" x14ac:dyDescent="0.2">
      <c r="A1171" s="11" t="str">
        <f t="shared" si="108"/>
        <v>2141001 - Region Hovedstaden25 år og derover</v>
      </c>
      <c r="B1171" s="12" t="str">
        <f t="shared" si="111"/>
        <v>214100</v>
      </c>
      <c r="C1171" s="14">
        <f t="shared" si="109"/>
        <v>0</v>
      </c>
      <c r="D1171" s="14">
        <f t="shared" si="110"/>
        <v>0</v>
      </c>
      <c r="E1171" s="19" t="str">
        <f t="shared" si="112"/>
        <v>214100 - Ingeniørarbejde i industri og produktion</v>
      </c>
      <c r="F1171" s="19" t="str">
        <f t="shared" si="113"/>
        <v>25 år og derover</v>
      </c>
      <c r="G1171" s="40" t="s">
        <v>516</v>
      </c>
      <c r="H1171" s="41" t="s">
        <v>62</v>
      </c>
      <c r="I1171" s="42" t="s">
        <v>8</v>
      </c>
      <c r="J1171" s="43" t="s">
        <v>9</v>
      </c>
      <c r="K1171" s="44">
        <v>566</v>
      </c>
      <c r="L1171" s="45">
        <v>68060.440401874192</v>
      </c>
      <c r="M1171" s="46">
        <v>69683.880049303523</v>
      </c>
      <c r="N1171" s="45"/>
      <c r="O1171" s="46"/>
    </row>
    <row r="1172" spans="1:15" x14ac:dyDescent="0.2">
      <c r="A1172" s="11" t="str">
        <f t="shared" si="108"/>
        <v>2141001 - Region HovedstadenAlle uanset erf.</v>
      </c>
      <c r="B1172" s="12" t="str">
        <f t="shared" si="111"/>
        <v>214100</v>
      </c>
      <c r="C1172" s="14">
        <f t="shared" si="109"/>
        <v>0</v>
      </c>
      <c r="D1172" s="14">
        <f t="shared" si="110"/>
        <v>0</v>
      </c>
      <c r="E1172" s="19" t="str">
        <f t="shared" si="112"/>
        <v>214100 - Ingeniørarbejde i industri og produktion</v>
      </c>
      <c r="F1172" s="19" t="str">
        <f t="shared" si="113"/>
        <v>Alle uanset erf.</v>
      </c>
      <c r="G1172" s="40" t="s">
        <v>516</v>
      </c>
      <c r="H1172" s="41" t="s">
        <v>62</v>
      </c>
      <c r="I1172" s="42" t="s">
        <v>8</v>
      </c>
      <c r="J1172" s="43" t="s">
        <v>10</v>
      </c>
      <c r="K1172" s="44">
        <v>2188</v>
      </c>
      <c r="L1172" s="45">
        <v>56008.426355752687</v>
      </c>
      <c r="M1172" s="46">
        <v>57286.662784856017</v>
      </c>
      <c r="N1172" s="45"/>
      <c r="O1172" s="46"/>
    </row>
    <row r="1173" spans="1:15" x14ac:dyDescent="0.2">
      <c r="A1173" s="11" t="str">
        <f t="shared" si="108"/>
        <v>2141002 - Region Sjælland1 år</v>
      </c>
      <c r="B1173" s="12" t="str">
        <f t="shared" si="111"/>
        <v>214100</v>
      </c>
      <c r="C1173" s="14">
        <f t="shared" si="109"/>
        <v>0</v>
      </c>
      <c r="D1173" s="14">
        <f t="shared" si="110"/>
        <v>0</v>
      </c>
      <c r="E1173" s="19" t="str">
        <f t="shared" si="112"/>
        <v>214100 - Ingeniørarbejde i industri og produktion</v>
      </c>
      <c r="F1173" s="19" t="str">
        <f t="shared" si="113"/>
        <v>1 år</v>
      </c>
      <c r="G1173" s="40" t="s">
        <v>516</v>
      </c>
      <c r="H1173" s="41" t="s">
        <v>62</v>
      </c>
      <c r="I1173" s="42" t="s">
        <v>20</v>
      </c>
      <c r="J1173" s="43" t="s">
        <v>22</v>
      </c>
      <c r="K1173" s="44">
        <v>12</v>
      </c>
      <c r="L1173" s="45">
        <v>39736.696436092418</v>
      </c>
      <c r="M1173" s="46">
        <v>40776.502074762124</v>
      </c>
      <c r="N1173" s="45"/>
      <c r="O1173" s="46"/>
    </row>
    <row r="1174" spans="1:15" x14ac:dyDescent="0.2">
      <c r="A1174" s="11" t="str">
        <f t="shared" si="108"/>
        <v>2141002 - Region Sjælland3 år</v>
      </c>
      <c r="B1174" s="12" t="str">
        <f t="shared" si="111"/>
        <v>214100</v>
      </c>
      <c r="C1174" s="14">
        <f t="shared" si="109"/>
        <v>0</v>
      </c>
      <c r="D1174" s="14">
        <f t="shared" si="110"/>
        <v>0</v>
      </c>
      <c r="E1174" s="19" t="str">
        <f t="shared" si="112"/>
        <v>214100 - Ingeniørarbejde i industri og produktion</v>
      </c>
      <c r="F1174" s="19" t="str">
        <f t="shared" si="113"/>
        <v>3 år</v>
      </c>
      <c r="G1174" s="40" t="s">
        <v>516</v>
      </c>
      <c r="H1174" s="41" t="s">
        <v>62</v>
      </c>
      <c r="I1174" s="42" t="s">
        <v>20</v>
      </c>
      <c r="J1174" s="43" t="s">
        <v>14</v>
      </c>
      <c r="K1174" s="44">
        <v>14</v>
      </c>
      <c r="L1174" s="45">
        <v>42875.942540781129</v>
      </c>
      <c r="M1174" s="46">
        <v>44144.654651369012</v>
      </c>
      <c r="N1174" s="45"/>
      <c r="O1174" s="46"/>
    </row>
    <row r="1175" spans="1:15" x14ac:dyDescent="0.2">
      <c r="A1175" s="11" t="str">
        <f t="shared" si="108"/>
        <v>2141002 - Region Sjælland5-9 år</v>
      </c>
      <c r="B1175" s="12" t="str">
        <f t="shared" si="111"/>
        <v>214100</v>
      </c>
      <c r="C1175" s="14">
        <f t="shared" si="109"/>
        <v>0</v>
      </c>
      <c r="D1175" s="14">
        <f t="shared" si="110"/>
        <v>0</v>
      </c>
      <c r="E1175" s="19" t="str">
        <f t="shared" si="112"/>
        <v>214100 - Ingeniørarbejde i industri og produktion</v>
      </c>
      <c r="F1175" s="19" t="str">
        <f t="shared" si="113"/>
        <v>5-9 år</v>
      </c>
      <c r="G1175" s="40" t="s">
        <v>516</v>
      </c>
      <c r="H1175" s="41" t="s">
        <v>62</v>
      </c>
      <c r="I1175" s="42" t="s">
        <v>20</v>
      </c>
      <c r="J1175" s="43" t="s">
        <v>15</v>
      </c>
      <c r="K1175" s="44">
        <v>41</v>
      </c>
      <c r="L1175" s="45">
        <v>45150.42333376941</v>
      </c>
      <c r="M1175" s="46">
        <v>46331.892076302713</v>
      </c>
      <c r="N1175" s="45"/>
      <c r="O1175" s="46"/>
    </row>
    <row r="1176" spans="1:15" x14ac:dyDescent="0.2">
      <c r="A1176" s="11" t="str">
        <f t="shared" si="108"/>
        <v>2141002 - Region Sjælland0-4 år</v>
      </c>
      <c r="B1176" s="12" t="str">
        <f t="shared" si="111"/>
        <v>214100</v>
      </c>
      <c r="C1176" s="14">
        <f t="shared" si="109"/>
        <v>0</v>
      </c>
      <c r="D1176" s="14">
        <f t="shared" si="110"/>
        <v>0</v>
      </c>
      <c r="E1176" s="19" t="str">
        <f t="shared" si="112"/>
        <v>214100 - Ingeniørarbejde i industri og produktion</v>
      </c>
      <c r="F1176" s="19" t="str">
        <f t="shared" si="113"/>
        <v>0-4 år</v>
      </c>
      <c r="G1176" s="40" t="s">
        <v>516</v>
      </c>
      <c r="H1176" s="41" t="s">
        <v>62</v>
      </c>
      <c r="I1176" s="42" t="s">
        <v>20</v>
      </c>
      <c r="J1176" s="43" t="s">
        <v>16</v>
      </c>
      <c r="K1176" s="44">
        <v>49</v>
      </c>
      <c r="L1176" s="45">
        <v>39736.696436092418</v>
      </c>
      <c r="M1176" s="46">
        <v>40863.295695182082</v>
      </c>
      <c r="N1176" s="45"/>
      <c r="O1176" s="46"/>
    </row>
    <row r="1177" spans="1:15" x14ac:dyDescent="0.2">
      <c r="A1177" s="11" t="str">
        <f t="shared" si="108"/>
        <v>2141002 - Region Sjælland10-14 år</v>
      </c>
      <c r="B1177" s="12" t="str">
        <f t="shared" si="111"/>
        <v>214100</v>
      </c>
      <c r="C1177" s="14">
        <f t="shared" si="109"/>
        <v>0</v>
      </c>
      <c r="D1177" s="14">
        <f t="shared" si="110"/>
        <v>0</v>
      </c>
      <c r="E1177" s="19" t="str">
        <f t="shared" si="112"/>
        <v>214100 - Ingeniørarbejde i industri og produktion</v>
      </c>
      <c r="F1177" s="19" t="str">
        <f t="shared" si="113"/>
        <v>10-14 år</v>
      </c>
      <c r="G1177" s="40" t="s">
        <v>516</v>
      </c>
      <c r="H1177" s="41" t="s">
        <v>62</v>
      </c>
      <c r="I1177" s="42" t="s">
        <v>20</v>
      </c>
      <c r="J1177" s="43" t="s">
        <v>17</v>
      </c>
      <c r="K1177" s="44">
        <v>23</v>
      </c>
      <c r="L1177" s="45">
        <v>48876.593928301059</v>
      </c>
      <c r="M1177" s="46">
        <v>50422.882295668067</v>
      </c>
      <c r="N1177" s="45"/>
      <c r="O1177" s="46"/>
    </row>
    <row r="1178" spans="1:15" x14ac:dyDescent="0.2">
      <c r="A1178" s="11" t="str">
        <f t="shared" si="108"/>
        <v>2141002 - Region Sjælland15-20 år</v>
      </c>
      <c r="B1178" s="12" t="str">
        <f t="shared" si="111"/>
        <v>214100</v>
      </c>
      <c r="C1178" s="14">
        <f t="shared" si="109"/>
        <v>0</v>
      </c>
      <c r="D1178" s="14">
        <f t="shared" si="110"/>
        <v>0</v>
      </c>
      <c r="E1178" s="19" t="str">
        <f t="shared" si="112"/>
        <v>214100 - Ingeniørarbejde i industri og produktion</v>
      </c>
      <c r="F1178" s="19" t="str">
        <f t="shared" si="113"/>
        <v>15-20 år</v>
      </c>
      <c r="G1178" s="40" t="s">
        <v>516</v>
      </c>
      <c r="H1178" s="41" t="s">
        <v>62</v>
      </c>
      <c r="I1178" s="42" t="s">
        <v>20</v>
      </c>
      <c r="J1178" s="43" t="s">
        <v>18</v>
      </c>
      <c r="K1178" s="44">
        <v>26</v>
      </c>
      <c r="L1178" s="45">
        <v>53693.407565746005</v>
      </c>
      <c r="M1178" s="46">
        <v>55519.753218587539</v>
      </c>
      <c r="N1178" s="45"/>
      <c r="O1178" s="46"/>
    </row>
    <row r="1179" spans="1:15" x14ac:dyDescent="0.2">
      <c r="A1179" s="11" t="str">
        <f t="shared" si="108"/>
        <v>2141002 - Region Sjælland20-24 år</v>
      </c>
      <c r="B1179" s="12" t="str">
        <f t="shared" si="111"/>
        <v>214100</v>
      </c>
      <c r="C1179" s="14">
        <f t="shared" si="109"/>
        <v>0</v>
      </c>
      <c r="D1179" s="14">
        <f t="shared" si="110"/>
        <v>0</v>
      </c>
      <c r="E1179" s="19" t="str">
        <f t="shared" si="112"/>
        <v>214100 - Ingeniørarbejde i industri og produktion</v>
      </c>
      <c r="F1179" s="19" t="str">
        <f t="shared" si="113"/>
        <v>20-24 år</v>
      </c>
      <c r="G1179" s="40" t="s">
        <v>516</v>
      </c>
      <c r="H1179" s="41" t="s">
        <v>62</v>
      </c>
      <c r="I1179" s="42" t="s">
        <v>20</v>
      </c>
      <c r="J1179" s="43" t="s">
        <v>19</v>
      </c>
      <c r="K1179" s="44">
        <v>29</v>
      </c>
      <c r="L1179" s="45">
        <v>54274.927592988075</v>
      </c>
      <c r="M1179" s="46">
        <v>55695.160798341291</v>
      </c>
      <c r="N1179" s="45"/>
      <c r="O1179" s="46"/>
    </row>
    <row r="1180" spans="1:15" x14ac:dyDescent="0.2">
      <c r="A1180" s="11" t="str">
        <f t="shared" si="108"/>
        <v>2141002 - Region Sjælland25 år og derover</v>
      </c>
      <c r="B1180" s="12" t="str">
        <f t="shared" si="111"/>
        <v>214100</v>
      </c>
      <c r="C1180" s="14">
        <f t="shared" si="109"/>
        <v>0</v>
      </c>
      <c r="D1180" s="14">
        <f t="shared" si="110"/>
        <v>0</v>
      </c>
      <c r="E1180" s="19" t="str">
        <f t="shared" si="112"/>
        <v>214100 - Ingeniørarbejde i industri og produktion</v>
      </c>
      <c r="F1180" s="19" t="str">
        <f t="shared" si="113"/>
        <v>25 år og derover</v>
      </c>
      <c r="G1180" s="40" t="s">
        <v>516</v>
      </c>
      <c r="H1180" s="41" t="s">
        <v>62</v>
      </c>
      <c r="I1180" s="42" t="s">
        <v>20</v>
      </c>
      <c r="J1180" s="43" t="s">
        <v>9</v>
      </c>
      <c r="K1180" s="44">
        <v>140</v>
      </c>
      <c r="L1180" s="45">
        <v>54265.429794753611</v>
      </c>
      <c r="M1180" s="46">
        <v>55473.459874574677</v>
      </c>
      <c r="N1180" s="45"/>
      <c r="O1180" s="46"/>
    </row>
    <row r="1181" spans="1:15" x14ac:dyDescent="0.2">
      <c r="A1181" s="11" t="str">
        <f t="shared" si="108"/>
        <v>2141002 - Region SjællandAlle uanset erf.</v>
      </c>
      <c r="B1181" s="12" t="str">
        <f t="shared" si="111"/>
        <v>214100</v>
      </c>
      <c r="C1181" s="14">
        <f t="shared" si="109"/>
        <v>0</v>
      </c>
      <c r="D1181" s="14">
        <f t="shared" si="110"/>
        <v>0</v>
      </c>
      <c r="E1181" s="19" t="str">
        <f t="shared" si="112"/>
        <v>214100 - Ingeniørarbejde i industri og produktion</v>
      </c>
      <c r="F1181" s="19" t="str">
        <f t="shared" si="113"/>
        <v>Alle uanset erf.</v>
      </c>
      <c r="G1181" s="40" t="s">
        <v>516</v>
      </c>
      <c r="H1181" s="41" t="s">
        <v>62</v>
      </c>
      <c r="I1181" s="42" t="s">
        <v>20</v>
      </c>
      <c r="J1181" s="43" t="s">
        <v>10</v>
      </c>
      <c r="K1181" s="44">
        <v>308</v>
      </c>
      <c r="L1181" s="45">
        <v>48876.593928301059</v>
      </c>
      <c r="M1181" s="46">
        <v>50410.707652078338</v>
      </c>
      <c r="N1181" s="45"/>
      <c r="O1181" s="46"/>
    </row>
    <row r="1182" spans="1:15" x14ac:dyDescent="0.2">
      <c r="A1182" s="11" t="str">
        <f t="shared" si="108"/>
        <v>2141003 - Region SyddanmarkUnder 1 år</v>
      </c>
      <c r="B1182" s="12" t="str">
        <f t="shared" si="111"/>
        <v>214100</v>
      </c>
      <c r="C1182" s="14">
        <f t="shared" si="109"/>
        <v>0</v>
      </c>
      <c r="D1182" s="14">
        <f t="shared" si="110"/>
        <v>0</v>
      </c>
      <c r="E1182" s="19" t="str">
        <f t="shared" si="112"/>
        <v>214100 - Ingeniørarbejde i industri og produktion</v>
      </c>
      <c r="F1182" s="19" t="str">
        <f t="shared" si="113"/>
        <v>Under 1 år</v>
      </c>
      <c r="G1182" s="40" t="s">
        <v>516</v>
      </c>
      <c r="H1182" s="41" t="s">
        <v>62</v>
      </c>
      <c r="I1182" s="42" t="s">
        <v>544</v>
      </c>
      <c r="J1182" s="43" t="s">
        <v>13</v>
      </c>
      <c r="K1182" s="44">
        <v>121</v>
      </c>
      <c r="L1182" s="45">
        <v>40339.832220192766</v>
      </c>
      <c r="M1182" s="46">
        <v>41395.420348234729</v>
      </c>
      <c r="N1182" s="45"/>
      <c r="O1182" s="46"/>
    </row>
    <row r="1183" spans="1:15" x14ac:dyDescent="0.2">
      <c r="A1183" s="11" t="str">
        <f t="shared" si="108"/>
        <v>2141003 - Region Syddanmark1 år</v>
      </c>
      <c r="B1183" s="12" t="str">
        <f t="shared" si="111"/>
        <v>214100</v>
      </c>
      <c r="C1183" s="14">
        <f t="shared" si="109"/>
        <v>0</v>
      </c>
      <c r="D1183" s="14">
        <f t="shared" si="110"/>
        <v>0</v>
      </c>
      <c r="E1183" s="19" t="str">
        <f t="shared" si="112"/>
        <v>214100 - Ingeniørarbejde i industri og produktion</v>
      </c>
      <c r="F1183" s="19" t="str">
        <f t="shared" si="113"/>
        <v>1 år</v>
      </c>
      <c r="G1183" s="40" t="s">
        <v>516</v>
      </c>
      <c r="H1183" s="41" t="s">
        <v>62</v>
      </c>
      <c r="I1183" s="42" t="s">
        <v>544</v>
      </c>
      <c r="J1183" s="43" t="s">
        <v>22</v>
      </c>
      <c r="K1183" s="44">
        <v>70</v>
      </c>
      <c r="L1183" s="45">
        <v>41183.495208065251</v>
      </c>
      <c r="M1183" s="46">
        <v>42261.159794660773</v>
      </c>
      <c r="N1183" s="45"/>
      <c r="O1183" s="46"/>
    </row>
    <row r="1184" spans="1:15" x14ac:dyDescent="0.2">
      <c r="A1184" s="11" t="str">
        <f t="shared" si="108"/>
        <v>2141003 - Region Syddanmark2 år</v>
      </c>
      <c r="B1184" s="12" t="str">
        <f t="shared" si="111"/>
        <v>214100</v>
      </c>
      <c r="C1184" s="14">
        <f t="shared" si="109"/>
        <v>0</v>
      </c>
      <c r="D1184" s="14">
        <f t="shared" si="110"/>
        <v>0</v>
      </c>
      <c r="E1184" s="19" t="str">
        <f t="shared" si="112"/>
        <v>214100 - Ingeniørarbejde i industri og produktion</v>
      </c>
      <c r="F1184" s="19" t="str">
        <f t="shared" si="113"/>
        <v>2 år</v>
      </c>
      <c r="G1184" s="40" t="s">
        <v>516</v>
      </c>
      <c r="H1184" s="41" t="s">
        <v>62</v>
      </c>
      <c r="I1184" s="42" t="s">
        <v>544</v>
      </c>
      <c r="J1184" s="43" t="s">
        <v>23</v>
      </c>
      <c r="K1184" s="44">
        <v>70</v>
      </c>
      <c r="L1184" s="45">
        <v>42394.615497133695</v>
      </c>
      <c r="M1184" s="46">
        <v>43503.971940844363</v>
      </c>
      <c r="N1184" s="45"/>
      <c r="O1184" s="46"/>
    </row>
    <row r="1185" spans="1:15" x14ac:dyDescent="0.2">
      <c r="A1185" s="11" t="str">
        <f t="shared" si="108"/>
        <v>2141003 - Region Syddanmark3 år</v>
      </c>
      <c r="B1185" s="12" t="str">
        <f t="shared" si="111"/>
        <v>214100</v>
      </c>
      <c r="C1185" s="14">
        <f t="shared" si="109"/>
        <v>0</v>
      </c>
      <c r="D1185" s="14">
        <f t="shared" si="110"/>
        <v>0</v>
      </c>
      <c r="E1185" s="19" t="str">
        <f t="shared" si="112"/>
        <v>214100 - Ingeniørarbejde i industri og produktion</v>
      </c>
      <c r="F1185" s="19" t="str">
        <f t="shared" si="113"/>
        <v>3 år</v>
      </c>
      <c r="G1185" s="40" t="s">
        <v>516</v>
      </c>
      <c r="H1185" s="41" t="s">
        <v>62</v>
      </c>
      <c r="I1185" s="42" t="s">
        <v>544</v>
      </c>
      <c r="J1185" s="43" t="s">
        <v>14</v>
      </c>
      <c r="K1185" s="44">
        <v>76</v>
      </c>
      <c r="L1185" s="45">
        <v>43406.799311956805</v>
      </c>
      <c r="M1185" s="46">
        <v>44636.070229196666</v>
      </c>
      <c r="N1185" s="45"/>
      <c r="O1185" s="46"/>
    </row>
    <row r="1186" spans="1:15" x14ac:dyDescent="0.2">
      <c r="A1186" s="11" t="str">
        <f t="shared" si="108"/>
        <v>2141003 - Region Syddanmark4 år</v>
      </c>
      <c r="B1186" s="12" t="str">
        <f t="shared" si="111"/>
        <v>214100</v>
      </c>
      <c r="C1186" s="14">
        <f t="shared" si="109"/>
        <v>0</v>
      </c>
      <c r="D1186" s="14">
        <f t="shared" si="110"/>
        <v>0</v>
      </c>
      <c r="E1186" s="19" t="str">
        <f t="shared" si="112"/>
        <v>214100 - Ingeniørarbejde i industri og produktion</v>
      </c>
      <c r="F1186" s="19" t="str">
        <f t="shared" si="113"/>
        <v>4 år</v>
      </c>
      <c r="G1186" s="40" t="s">
        <v>516</v>
      </c>
      <c r="H1186" s="41" t="s">
        <v>62</v>
      </c>
      <c r="I1186" s="42" t="s">
        <v>544</v>
      </c>
      <c r="J1186" s="43" t="s">
        <v>24</v>
      </c>
      <c r="K1186" s="44">
        <v>60</v>
      </c>
      <c r="L1186" s="45">
        <v>45792.231977882053</v>
      </c>
      <c r="M1186" s="46">
        <v>47030.633922909568</v>
      </c>
      <c r="N1186" s="45"/>
      <c r="O1186" s="46"/>
    </row>
    <row r="1187" spans="1:15" x14ac:dyDescent="0.2">
      <c r="A1187" s="11" t="str">
        <f t="shared" si="108"/>
        <v>2141003 - Region Syddanmark5-9 år</v>
      </c>
      <c r="B1187" s="12" t="str">
        <f t="shared" si="111"/>
        <v>214100</v>
      </c>
      <c r="C1187" s="14">
        <f t="shared" si="109"/>
        <v>0</v>
      </c>
      <c r="D1187" s="14">
        <f t="shared" si="110"/>
        <v>0</v>
      </c>
      <c r="E1187" s="19" t="str">
        <f t="shared" si="112"/>
        <v>214100 - Ingeniørarbejde i industri og produktion</v>
      </c>
      <c r="F1187" s="19" t="str">
        <f t="shared" si="113"/>
        <v>5-9 år</v>
      </c>
      <c r="G1187" s="40" t="s">
        <v>516</v>
      </c>
      <c r="H1187" s="41" t="s">
        <v>62</v>
      </c>
      <c r="I1187" s="42" t="s">
        <v>544</v>
      </c>
      <c r="J1187" s="43" t="s">
        <v>15</v>
      </c>
      <c r="K1187" s="44">
        <v>289</v>
      </c>
      <c r="L1187" s="45">
        <v>47159.179874820955</v>
      </c>
      <c r="M1187" s="46">
        <v>48422.538311039447</v>
      </c>
      <c r="N1187" s="45"/>
      <c r="O1187" s="46"/>
    </row>
    <row r="1188" spans="1:15" x14ac:dyDescent="0.2">
      <c r="A1188" s="11" t="str">
        <f t="shared" si="108"/>
        <v>2141003 - Region Syddanmark0-4 år</v>
      </c>
      <c r="B1188" s="12" t="str">
        <f t="shared" si="111"/>
        <v>214100</v>
      </c>
      <c r="C1188" s="14">
        <f t="shared" si="109"/>
        <v>0</v>
      </c>
      <c r="D1188" s="14">
        <f t="shared" si="110"/>
        <v>0</v>
      </c>
      <c r="E1188" s="19" t="str">
        <f t="shared" si="112"/>
        <v>214100 - Ingeniørarbejde i industri og produktion</v>
      </c>
      <c r="F1188" s="19" t="str">
        <f t="shared" si="113"/>
        <v>0-4 år</v>
      </c>
      <c r="G1188" s="40" t="s">
        <v>516</v>
      </c>
      <c r="H1188" s="41" t="s">
        <v>62</v>
      </c>
      <c r="I1188" s="42" t="s">
        <v>544</v>
      </c>
      <c r="J1188" s="43" t="s">
        <v>16</v>
      </c>
      <c r="K1188" s="44">
        <v>397</v>
      </c>
      <c r="L1188" s="45">
        <v>41914.337688818756</v>
      </c>
      <c r="M1188" s="46">
        <v>43042.259791231947</v>
      </c>
      <c r="N1188" s="45"/>
      <c r="O1188" s="46"/>
    </row>
    <row r="1189" spans="1:15" x14ac:dyDescent="0.2">
      <c r="A1189" s="11" t="str">
        <f t="shared" si="108"/>
        <v>2141003 - Region Syddanmark10-14 år</v>
      </c>
      <c r="B1189" s="12" t="str">
        <f t="shared" si="111"/>
        <v>214100</v>
      </c>
      <c r="C1189" s="14">
        <f t="shared" si="109"/>
        <v>0</v>
      </c>
      <c r="D1189" s="14">
        <f t="shared" si="110"/>
        <v>0</v>
      </c>
      <c r="E1189" s="19" t="str">
        <f t="shared" si="112"/>
        <v>214100 - Ingeniørarbejde i industri og produktion</v>
      </c>
      <c r="F1189" s="19" t="str">
        <f t="shared" si="113"/>
        <v>10-14 år</v>
      </c>
      <c r="G1189" s="40" t="s">
        <v>516</v>
      </c>
      <c r="H1189" s="41" t="s">
        <v>62</v>
      </c>
      <c r="I1189" s="42" t="s">
        <v>544</v>
      </c>
      <c r="J1189" s="43" t="s">
        <v>17</v>
      </c>
      <c r="K1189" s="44">
        <v>193</v>
      </c>
      <c r="L1189" s="45">
        <v>52754.424265968853</v>
      </c>
      <c r="M1189" s="46">
        <v>53933.182705113933</v>
      </c>
      <c r="N1189" s="45"/>
      <c r="O1189" s="46"/>
    </row>
    <row r="1190" spans="1:15" x14ac:dyDescent="0.2">
      <c r="A1190" s="11" t="str">
        <f t="shared" si="108"/>
        <v>2141003 - Region Syddanmark15-20 år</v>
      </c>
      <c r="B1190" s="12" t="str">
        <f t="shared" si="111"/>
        <v>214100</v>
      </c>
      <c r="C1190" s="14">
        <f t="shared" si="109"/>
        <v>0</v>
      </c>
      <c r="D1190" s="14">
        <f t="shared" si="110"/>
        <v>0</v>
      </c>
      <c r="E1190" s="19" t="str">
        <f t="shared" si="112"/>
        <v>214100 - Ingeniørarbejde i industri og produktion</v>
      </c>
      <c r="F1190" s="19" t="str">
        <f t="shared" si="113"/>
        <v>15-20 år</v>
      </c>
      <c r="G1190" s="40" t="s">
        <v>516</v>
      </c>
      <c r="H1190" s="41" t="s">
        <v>62</v>
      </c>
      <c r="I1190" s="42" t="s">
        <v>544</v>
      </c>
      <c r="J1190" s="43" t="s">
        <v>18</v>
      </c>
      <c r="K1190" s="44">
        <v>156</v>
      </c>
      <c r="L1190" s="45">
        <v>52357.195444846853</v>
      </c>
      <c r="M1190" s="46">
        <v>53727.246604888314</v>
      </c>
      <c r="N1190" s="45"/>
      <c r="O1190" s="46"/>
    </row>
    <row r="1191" spans="1:15" x14ac:dyDescent="0.2">
      <c r="A1191" s="11" t="str">
        <f t="shared" si="108"/>
        <v>2141003 - Region Syddanmark20-24 år</v>
      </c>
      <c r="B1191" s="12" t="str">
        <f t="shared" si="111"/>
        <v>214100</v>
      </c>
      <c r="C1191" s="14">
        <f t="shared" si="109"/>
        <v>0</v>
      </c>
      <c r="D1191" s="14">
        <f t="shared" si="110"/>
        <v>0</v>
      </c>
      <c r="E1191" s="19" t="str">
        <f t="shared" si="112"/>
        <v>214100 - Ingeniørarbejde i industri og produktion</v>
      </c>
      <c r="F1191" s="19" t="str">
        <f t="shared" si="113"/>
        <v>20-24 år</v>
      </c>
      <c r="G1191" s="40" t="s">
        <v>516</v>
      </c>
      <c r="H1191" s="41" t="s">
        <v>62</v>
      </c>
      <c r="I1191" s="42" t="s">
        <v>544</v>
      </c>
      <c r="J1191" s="43" t="s">
        <v>19</v>
      </c>
      <c r="K1191" s="44">
        <v>143</v>
      </c>
      <c r="L1191" s="45">
        <v>55947.345938929</v>
      </c>
      <c r="M1191" s="46">
        <v>57047.779063952272</v>
      </c>
      <c r="N1191" s="45"/>
      <c r="O1191" s="46"/>
    </row>
    <row r="1192" spans="1:15" x14ac:dyDescent="0.2">
      <c r="A1192" s="11" t="str">
        <f t="shared" si="108"/>
        <v>2141003 - Region Syddanmark25 år og derover</v>
      </c>
      <c r="B1192" s="12" t="str">
        <f t="shared" si="111"/>
        <v>214100</v>
      </c>
      <c r="C1192" s="14">
        <f t="shared" si="109"/>
        <v>0</v>
      </c>
      <c r="D1192" s="14">
        <f t="shared" si="110"/>
        <v>0</v>
      </c>
      <c r="E1192" s="19" t="str">
        <f t="shared" si="112"/>
        <v>214100 - Ingeniørarbejde i industri og produktion</v>
      </c>
      <c r="F1192" s="19" t="str">
        <f t="shared" si="113"/>
        <v>25 år og derover</v>
      </c>
      <c r="G1192" s="40" t="s">
        <v>516</v>
      </c>
      <c r="H1192" s="41" t="s">
        <v>62</v>
      </c>
      <c r="I1192" s="42" t="s">
        <v>544</v>
      </c>
      <c r="J1192" s="43" t="s">
        <v>9</v>
      </c>
      <c r="K1192" s="44">
        <v>470</v>
      </c>
      <c r="L1192" s="45">
        <v>52773.34767269095</v>
      </c>
      <c r="M1192" s="46">
        <v>54414.513860038314</v>
      </c>
      <c r="N1192" s="45"/>
      <c r="O1192" s="46"/>
    </row>
    <row r="1193" spans="1:15" x14ac:dyDescent="0.2">
      <c r="A1193" s="11" t="str">
        <f t="shared" si="108"/>
        <v>2141003 - Region SyddanmarkAlle uanset erf.</v>
      </c>
      <c r="B1193" s="12" t="str">
        <f t="shared" si="111"/>
        <v>214100</v>
      </c>
      <c r="C1193" s="14">
        <f t="shared" si="109"/>
        <v>0</v>
      </c>
      <c r="D1193" s="14">
        <f t="shared" si="110"/>
        <v>0</v>
      </c>
      <c r="E1193" s="19" t="str">
        <f t="shared" si="112"/>
        <v>214100 - Ingeniørarbejde i industri og produktion</v>
      </c>
      <c r="F1193" s="19" t="str">
        <f t="shared" si="113"/>
        <v>Alle uanset erf.</v>
      </c>
      <c r="G1193" s="40" t="s">
        <v>516</v>
      </c>
      <c r="H1193" s="41" t="s">
        <v>62</v>
      </c>
      <c r="I1193" s="42" t="s">
        <v>544</v>
      </c>
      <c r="J1193" s="43" t="s">
        <v>10</v>
      </c>
      <c r="K1193" s="44">
        <v>1648</v>
      </c>
      <c r="L1193" s="45">
        <v>48049.774422475406</v>
      </c>
      <c r="M1193" s="46">
        <v>49427.354678917582</v>
      </c>
      <c r="N1193" s="45"/>
      <c r="O1193" s="46"/>
    </row>
    <row r="1194" spans="1:15" x14ac:dyDescent="0.2">
      <c r="A1194" s="11" t="str">
        <f t="shared" si="108"/>
        <v>2141004 - Region MidtjyllandUnder 1 år</v>
      </c>
      <c r="B1194" s="12" t="str">
        <f t="shared" si="111"/>
        <v>214100</v>
      </c>
      <c r="C1194" s="14">
        <f t="shared" si="109"/>
        <v>0</v>
      </c>
      <c r="D1194" s="14">
        <f t="shared" si="110"/>
        <v>0</v>
      </c>
      <c r="E1194" s="19" t="str">
        <f t="shared" si="112"/>
        <v>214100 - Ingeniørarbejde i industri og produktion</v>
      </c>
      <c r="F1194" s="19" t="str">
        <f t="shared" si="113"/>
        <v>Under 1 år</v>
      </c>
      <c r="G1194" s="40" t="s">
        <v>516</v>
      </c>
      <c r="H1194" s="41" t="s">
        <v>62</v>
      </c>
      <c r="I1194" s="42" t="s">
        <v>517</v>
      </c>
      <c r="J1194" s="43" t="s">
        <v>13</v>
      </c>
      <c r="K1194" s="44">
        <v>169</v>
      </c>
      <c r="L1194" s="45">
        <v>42710.658208250388</v>
      </c>
      <c r="M1194" s="46">
        <v>43828.284664884959</v>
      </c>
      <c r="N1194" s="45"/>
      <c r="O1194" s="46"/>
    </row>
    <row r="1195" spans="1:15" x14ac:dyDescent="0.2">
      <c r="A1195" s="11" t="str">
        <f t="shared" si="108"/>
        <v>2141004 - Region Midtjylland1 år</v>
      </c>
      <c r="B1195" s="12" t="str">
        <f t="shared" si="111"/>
        <v>214100</v>
      </c>
      <c r="C1195" s="14">
        <f t="shared" si="109"/>
        <v>0</v>
      </c>
      <c r="D1195" s="14">
        <f t="shared" si="110"/>
        <v>0</v>
      </c>
      <c r="E1195" s="19" t="str">
        <f t="shared" si="112"/>
        <v>214100 - Ingeniørarbejde i industri og produktion</v>
      </c>
      <c r="F1195" s="19" t="str">
        <f t="shared" si="113"/>
        <v>1 år</v>
      </c>
      <c r="G1195" s="40" t="s">
        <v>516</v>
      </c>
      <c r="H1195" s="41" t="s">
        <v>62</v>
      </c>
      <c r="I1195" s="42" t="s">
        <v>517</v>
      </c>
      <c r="J1195" s="43" t="s">
        <v>22</v>
      </c>
      <c r="K1195" s="44">
        <v>126</v>
      </c>
      <c r="L1195" s="45">
        <v>43783.009152885883</v>
      </c>
      <c r="M1195" s="46">
        <v>44928.696235059819</v>
      </c>
      <c r="N1195" s="45"/>
      <c r="O1195" s="46"/>
    </row>
    <row r="1196" spans="1:15" x14ac:dyDescent="0.2">
      <c r="A1196" s="11" t="str">
        <f t="shared" si="108"/>
        <v>2141004 - Region Midtjylland2 år</v>
      </c>
      <c r="B1196" s="12" t="str">
        <f t="shared" si="111"/>
        <v>214100</v>
      </c>
      <c r="C1196" s="14">
        <f t="shared" si="109"/>
        <v>0</v>
      </c>
      <c r="D1196" s="14">
        <f t="shared" si="110"/>
        <v>0</v>
      </c>
      <c r="E1196" s="19" t="str">
        <f t="shared" si="112"/>
        <v>214100 - Ingeniørarbejde i industri og produktion</v>
      </c>
      <c r="F1196" s="19" t="str">
        <f t="shared" si="113"/>
        <v>2 år</v>
      </c>
      <c r="G1196" s="40" t="s">
        <v>516</v>
      </c>
      <c r="H1196" s="41" t="s">
        <v>62</v>
      </c>
      <c r="I1196" s="42" t="s">
        <v>517</v>
      </c>
      <c r="J1196" s="43" t="s">
        <v>23</v>
      </c>
      <c r="K1196" s="44">
        <v>131</v>
      </c>
      <c r="L1196" s="45">
        <v>43911.126799004895</v>
      </c>
      <c r="M1196" s="46">
        <v>45060.166385609133</v>
      </c>
      <c r="N1196" s="45"/>
      <c r="O1196" s="46"/>
    </row>
    <row r="1197" spans="1:15" x14ac:dyDescent="0.2">
      <c r="A1197" s="11" t="str">
        <f t="shared" si="108"/>
        <v>2141004 - Region Midtjylland3 år</v>
      </c>
      <c r="B1197" s="12" t="str">
        <f t="shared" si="111"/>
        <v>214100</v>
      </c>
      <c r="C1197" s="14">
        <f t="shared" si="109"/>
        <v>0</v>
      </c>
      <c r="D1197" s="14">
        <f t="shared" si="110"/>
        <v>0</v>
      </c>
      <c r="E1197" s="19" t="str">
        <f t="shared" si="112"/>
        <v>214100 - Ingeniørarbejde i industri og produktion</v>
      </c>
      <c r="F1197" s="19" t="str">
        <f t="shared" si="113"/>
        <v>3 år</v>
      </c>
      <c r="G1197" s="40" t="s">
        <v>516</v>
      </c>
      <c r="H1197" s="41" t="s">
        <v>62</v>
      </c>
      <c r="I1197" s="42" t="s">
        <v>517</v>
      </c>
      <c r="J1197" s="43" t="s">
        <v>14</v>
      </c>
      <c r="K1197" s="44">
        <v>148</v>
      </c>
      <c r="L1197" s="45">
        <v>45906.524161402864</v>
      </c>
      <c r="M1197" s="46">
        <v>47319.204680263843</v>
      </c>
      <c r="N1197" s="45"/>
      <c r="O1197" s="46"/>
    </row>
    <row r="1198" spans="1:15" x14ac:dyDescent="0.2">
      <c r="A1198" s="11" t="str">
        <f t="shared" si="108"/>
        <v>2141004 - Region Midtjylland4 år</v>
      </c>
      <c r="B1198" s="12" t="str">
        <f t="shared" si="111"/>
        <v>214100</v>
      </c>
      <c r="C1198" s="14">
        <f t="shared" si="109"/>
        <v>0</v>
      </c>
      <c r="D1198" s="14">
        <f t="shared" si="110"/>
        <v>0</v>
      </c>
      <c r="E1198" s="19" t="str">
        <f t="shared" si="112"/>
        <v>214100 - Ingeniørarbejde i industri og produktion</v>
      </c>
      <c r="F1198" s="19" t="str">
        <f t="shared" si="113"/>
        <v>4 år</v>
      </c>
      <c r="G1198" s="40" t="s">
        <v>516</v>
      </c>
      <c r="H1198" s="41" t="s">
        <v>62</v>
      </c>
      <c r="I1198" s="42" t="s">
        <v>517</v>
      </c>
      <c r="J1198" s="43" t="s">
        <v>24</v>
      </c>
      <c r="K1198" s="44">
        <v>132</v>
      </c>
      <c r="L1198" s="45">
        <v>47578.893867236402</v>
      </c>
      <c r="M1198" s="46">
        <v>48823.909345671709</v>
      </c>
      <c r="N1198" s="45"/>
      <c r="O1198" s="46"/>
    </row>
    <row r="1199" spans="1:15" x14ac:dyDescent="0.2">
      <c r="A1199" s="11" t="str">
        <f t="shared" si="108"/>
        <v>2141004 - Region Midtjylland5-9 år</v>
      </c>
      <c r="B1199" s="12" t="str">
        <f t="shared" si="111"/>
        <v>214100</v>
      </c>
      <c r="C1199" s="14">
        <f t="shared" si="109"/>
        <v>0</v>
      </c>
      <c r="D1199" s="14">
        <f t="shared" si="110"/>
        <v>0</v>
      </c>
      <c r="E1199" s="19" t="str">
        <f t="shared" si="112"/>
        <v>214100 - Ingeniørarbejde i industri og produktion</v>
      </c>
      <c r="F1199" s="19" t="str">
        <f t="shared" si="113"/>
        <v>5-9 år</v>
      </c>
      <c r="G1199" s="40" t="s">
        <v>516</v>
      </c>
      <c r="H1199" s="41" t="s">
        <v>62</v>
      </c>
      <c r="I1199" s="42" t="s">
        <v>517</v>
      </c>
      <c r="J1199" s="43" t="s">
        <v>15</v>
      </c>
      <c r="K1199" s="44">
        <v>556</v>
      </c>
      <c r="L1199" s="45">
        <v>50485.368402019601</v>
      </c>
      <c r="M1199" s="46">
        <v>51772.555384115243</v>
      </c>
      <c r="N1199" s="45"/>
      <c r="O1199" s="46"/>
    </row>
    <row r="1200" spans="1:15" x14ac:dyDescent="0.2">
      <c r="A1200" s="11" t="str">
        <f t="shared" si="108"/>
        <v>2141004 - Region Midtjylland0-4 år</v>
      </c>
      <c r="B1200" s="12" t="str">
        <f t="shared" si="111"/>
        <v>214100</v>
      </c>
      <c r="C1200" s="14">
        <f t="shared" si="109"/>
        <v>0</v>
      </c>
      <c r="D1200" s="14">
        <f t="shared" si="110"/>
        <v>0</v>
      </c>
      <c r="E1200" s="19" t="str">
        <f t="shared" si="112"/>
        <v>214100 - Ingeniørarbejde i industri og produktion</v>
      </c>
      <c r="F1200" s="19" t="str">
        <f t="shared" si="113"/>
        <v>0-4 år</v>
      </c>
      <c r="G1200" s="40" t="s">
        <v>516</v>
      </c>
      <c r="H1200" s="41" t="s">
        <v>62</v>
      </c>
      <c r="I1200" s="42" t="s">
        <v>517</v>
      </c>
      <c r="J1200" s="43" t="s">
        <v>16</v>
      </c>
      <c r="K1200" s="44">
        <v>706</v>
      </c>
      <c r="L1200" s="45">
        <v>44927.296888424615</v>
      </c>
      <c r="M1200" s="46">
        <v>46155.510574602609</v>
      </c>
      <c r="N1200" s="45"/>
      <c r="O1200" s="46"/>
    </row>
    <row r="1201" spans="1:15" x14ac:dyDescent="0.2">
      <c r="A1201" s="11" t="str">
        <f t="shared" si="108"/>
        <v>2141004 - Region Midtjylland10-14 år</v>
      </c>
      <c r="B1201" s="12" t="str">
        <f t="shared" si="111"/>
        <v>214100</v>
      </c>
      <c r="C1201" s="14">
        <f t="shared" si="109"/>
        <v>0</v>
      </c>
      <c r="D1201" s="14">
        <f t="shared" si="110"/>
        <v>0</v>
      </c>
      <c r="E1201" s="19" t="str">
        <f t="shared" si="112"/>
        <v>214100 - Ingeniørarbejde i industri og produktion</v>
      </c>
      <c r="F1201" s="19" t="str">
        <f t="shared" si="113"/>
        <v>10-14 år</v>
      </c>
      <c r="G1201" s="40" t="s">
        <v>516</v>
      </c>
      <c r="H1201" s="41" t="s">
        <v>62</v>
      </c>
      <c r="I1201" s="42" t="s">
        <v>517</v>
      </c>
      <c r="J1201" s="43" t="s">
        <v>17</v>
      </c>
      <c r="K1201" s="44">
        <v>353</v>
      </c>
      <c r="L1201" s="45">
        <v>54291.696720737324</v>
      </c>
      <c r="M1201" s="46">
        <v>55342.200151568853</v>
      </c>
      <c r="N1201" s="45"/>
      <c r="O1201" s="46"/>
    </row>
    <row r="1202" spans="1:15" x14ac:dyDescent="0.2">
      <c r="A1202" s="11" t="str">
        <f t="shared" si="108"/>
        <v>2141004 - Region Midtjylland15-20 år</v>
      </c>
      <c r="B1202" s="12" t="str">
        <f t="shared" si="111"/>
        <v>214100</v>
      </c>
      <c r="C1202" s="14">
        <f t="shared" si="109"/>
        <v>0</v>
      </c>
      <c r="D1202" s="14">
        <f t="shared" si="110"/>
        <v>0</v>
      </c>
      <c r="E1202" s="19" t="str">
        <f t="shared" si="112"/>
        <v>214100 - Ingeniørarbejde i industri og produktion</v>
      </c>
      <c r="F1202" s="19" t="str">
        <f t="shared" si="113"/>
        <v>15-20 år</v>
      </c>
      <c r="G1202" s="40" t="s">
        <v>516</v>
      </c>
      <c r="H1202" s="41" t="s">
        <v>62</v>
      </c>
      <c r="I1202" s="42" t="s">
        <v>517</v>
      </c>
      <c r="J1202" s="43" t="s">
        <v>18</v>
      </c>
      <c r="K1202" s="44">
        <v>332</v>
      </c>
      <c r="L1202" s="45">
        <v>53384.770318227493</v>
      </c>
      <c r="M1202" s="46">
        <v>54781.307814472893</v>
      </c>
      <c r="N1202" s="45"/>
      <c r="O1202" s="46"/>
    </row>
    <row r="1203" spans="1:15" x14ac:dyDescent="0.2">
      <c r="A1203" s="11" t="str">
        <f t="shared" si="108"/>
        <v>2141004 - Region Midtjylland20-24 år</v>
      </c>
      <c r="B1203" s="12" t="str">
        <f t="shared" si="111"/>
        <v>214100</v>
      </c>
      <c r="C1203" s="14">
        <f t="shared" si="109"/>
        <v>0</v>
      </c>
      <c r="D1203" s="14">
        <f t="shared" si="110"/>
        <v>0</v>
      </c>
      <c r="E1203" s="19" t="str">
        <f t="shared" si="112"/>
        <v>214100 - Ingeniørarbejde i industri og produktion</v>
      </c>
      <c r="F1203" s="19" t="str">
        <f t="shared" si="113"/>
        <v>20-24 år</v>
      </c>
      <c r="G1203" s="40" t="s">
        <v>516</v>
      </c>
      <c r="H1203" s="41" t="s">
        <v>62</v>
      </c>
      <c r="I1203" s="42" t="s">
        <v>517</v>
      </c>
      <c r="J1203" s="43" t="s">
        <v>19</v>
      </c>
      <c r="K1203" s="44">
        <v>285</v>
      </c>
      <c r="L1203" s="45">
        <v>53772.576965947221</v>
      </c>
      <c r="M1203" s="46">
        <v>55179.664966453667</v>
      </c>
      <c r="N1203" s="45"/>
      <c r="O1203" s="46"/>
    </row>
    <row r="1204" spans="1:15" x14ac:dyDescent="0.2">
      <c r="A1204" s="11" t="str">
        <f t="shared" si="108"/>
        <v>2141004 - Region Midtjylland25 år og derover</v>
      </c>
      <c r="B1204" s="12" t="str">
        <f t="shared" si="111"/>
        <v>214100</v>
      </c>
      <c r="C1204" s="14">
        <f t="shared" si="109"/>
        <v>0</v>
      </c>
      <c r="D1204" s="14">
        <f t="shared" si="110"/>
        <v>0</v>
      </c>
      <c r="E1204" s="19" t="str">
        <f t="shared" si="112"/>
        <v>214100 - Ingeniørarbejde i industri og produktion</v>
      </c>
      <c r="F1204" s="19" t="str">
        <f t="shared" si="113"/>
        <v>25 år og derover</v>
      </c>
      <c r="G1204" s="40" t="s">
        <v>516</v>
      </c>
      <c r="H1204" s="41" t="s">
        <v>62</v>
      </c>
      <c r="I1204" s="42" t="s">
        <v>517</v>
      </c>
      <c r="J1204" s="43" t="s">
        <v>9</v>
      </c>
      <c r="K1204" s="44">
        <v>847</v>
      </c>
      <c r="L1204" s="45">
        <v>53356.278506609211</v>
      </c>
      <c r="M1204" s="46">
        <v>54752.473062913887</v>
      </c>
      <c r="N1204" s="45"/>
      <c r="O1204" s="46"/>
    </row>
    <row r="1205" spans="1:15" x14ac:dyDescent="0.2">
      <c r="A1205" s="11" t="str">
        <f t="shared" si="108"/>
        <v>2141004 - Region MidtjyllandAlle uanset erf.</v>
      </c>
      <c r="B1205" s="12" t="str">
        <f t="shared" si="111"/>
        <v>214100</v>
      </c>
      <c r="C1205" s="14">
        <f t="shared" si="109"/>
        <v>0</v>
      </c>
      <c r="D1205" s="14">
        <f t="shared" si="110"/>
        <v>0</v>
      </c>
      <c r="E1205" s="19" t="str">
        <f t="shared" si="112"/>
        <v>214100 - Ingeniørarbejde i industri og produktion</v>
      </c>
      <c r="F1205" s="19" t="str">
        <f t="shared" si="113"/>
        <v>Alle uanset erf.</v>
      </c>
      <c r="G1205" s="40" t="s">
        <v>516</v>
      </c>
      <c r="H1205" s="41" t="s">
        <v>62</v>
      </c>
      <c r="I1205" s="42" t="s">
        <v>517</v>
      </c>
      <c r="J1205" s="43" t="s">
        <v>10</v>
      </c>
      <c r="K1205" s="44">
        <v>3079</v>
      </c>
      <c r="L1205" s="45">
        <v>50025.663682111466</v>
      </c>
      <c r="M1205" s="46">
        <v>51353.35753534353</v>
      </c>
      <c r="N1205" s="45"/>
      <c r="O1205" s="46"/>
    </row>
    <row r="1206" spans="1:15" x14ac:dyDescent="0.2">
      <c r="A1206" s="11" t="str">
        <f t="shared" si="108"/>
        <v>2141005 - Region NordjyllandUnder 1 år</v>
      </c>
      <c r="B1206" s="12" t="str">
        <f t="shared" si="111"/>
        <v>214100</v>
      </c>
      <c r="C1206" s="14">
        <f t="shared" si="109"/>
        <v>0</v>
      </c>
      <c r="D1206" s="14">
        <f t="shared" si="110"/>
        <v>0</v>
      </c>
      <c r="E1206" s="19" t="str">
        <f t="shared" si="112"/>
        <v>214100 - Ingeniørarbejde i industri og produktion</v>
      </c>
      <c r="F1206" s="19" t="str">
        <f t="shared" si="113"/>
        <v>Under 1 år</v>
      </c>
      <c r="G1206" s="40" t="s">
        <v>516</v>
      </c>
      <c r="H1206" s="41" t="s">
        <v>62</v>
      </c>
      <c r="I1206" s="42" t="s">
        <v>21</v>
      </c>
      <c r="J1206" s="43" t="s">
        <v>13</v>
      </c>
      <c r="K1206" s="44">
        <v>60</v>
      </c>
      <c r="L1206" s="45">
        <v>41790.512513055939</v>
      </c>
      <c r="M1206" s="46">
        <v>42978.170853829863</v>
      </c>
      <c r="N1206" s="45"/>
      <c r="O1206" s="46"/>
    </row>
    <row r="1207" spans="1:15" x14ac:dyDescent="0.2">
      <c r="A1207" s="11" t="str">
        <f t="shared" si="108"/>
        <v>2141005 - Region Nordjylland1 år</v>
      </c>
      <c r="B1207" s="12" t="str">
        <f t="shared" si="111"/>
        <v>214100</v>
      </c>
      <c r="C1207" s="14">
        <f t="shared" si="109"/>
        <v>0</v>
      </c>
      <c r="D1207" s="14">
        <f t="shared" si="110"/>
        <v>0</v>
      </c>
      <c r="E1207" s="19" t="str">
        <f t="shared" si="112"/>
        <v>214100 - Ingeniørarbejde i industri og produktion</v>
      </c>
      <c r="F1207" s="19" t="str">
        <f t="shared" si="113"/>
        <v>1 år</v>
      </c>
      <c r="G1207" s="40" t="s">
        <v>516</v>
      </c>
      <c r="H1207" s="41" t="s">
        <v>62</v>
      </c>
      <c r="I1207" s="42" t="s">
        <v>21</v>
      </c>
      <c r="J1207" s="43" t="s">
        <v>22</v>
      </c>
      <c r="K1207" s="44">
        <v>61</v>
      </c>
      <c r="L1207" s="45">
        <v>42698.76195389498</v>
      </c>
      <c r="M1207" s="46">
        <v>43853.50431018613</v>
      </c>
      <c r="N1207" s="45"/>
      <c r="O1207" s="46"/>
    </row>
    <row r="1208" spans="1:15" x14ac:dyDescent="0.2">
      <c r="A1208" s="11" t="str">
        <f t="shared" si="108"/>
        <v>2141005 - Region Nordjylland2 år</v>
      </c>
      <c r="B1208" s="12" t="str">
        <f t="shared" si="111"/>
        <v>214100</v>
      </c>
      <c r="C1208" s="14">
        <f t="shared" si="109"/>
        <v>0</v>
      </c>
      <c r="D1208" s="14">
        <f t="shared" si="110"/>
        <v>0</v>
      </c>
      <c r="E1208" s="19" t="str">
        <f t="shared" si="112"/>
        <v>214100 - Ingeniørarbejde i industri og produktion</v>
      </c>
      <c r="F1208" s="19" t="str">
        <f t="shared" si="113"/>
        <v>2 år</v>
      </c>
      <c r="G1208" s="40" t="s">
        <v>516</v>
      </c>
      <c r="H1208" s="41" t="s">
        <v>62</v>
      </c>
      <c r="I1208" s="42" t="s">
        <v>21</v>
      </c>
      <c r="J1208" s="43" t="s">
        <v>23</v>
      </c>
      <c r="K1208" s="44">
        <v>40</v>
      </c>
      <c r="L1208" s="45">
        <v>45345.819871623578</v>
      </c>
      <c r="M1208" s="46">
        <v>46532.401631595669</v>
      </c>
      <c r="N1208" s="45"/>
      <c r="O1208" s="46"/>
    </row>
    <row r="1209" spans="1:15" x14ac:dyDescent="0.2">
      <c r="A1209" s="11" t="str">
        <f t="shared" si="108"/>
        <v>2141005 - Region Nordjylland3 år</v>
      </c>
      <c r="B1209" s="12" t="str">
        <f t="shared" si="111"/>
        <v>214100</v>
      </c>
      <c r="C1209" s="14">
        <f t="shared" si="109"/>
        <v>0</v>
      </c>
      <c r="D1209" s="14">
        <f t="shared" si="110"/>
        <v>0</v>
      </c>
      <c r="E1209" s="19" t="str">
        <f t="shared" si="112"/>
        <v>214100 - Ingeniørarbejde i industri og produktion</v>
      </c>
      <c r="F1209" s="19" t="str">
        <f t="shared" si="113"/>
        <v>3 år</v>
      </c>
      <c r="G1209" s="40" t="s">
        <v>516</v>
      </c>
      <c r="H1209" s="41" t="s">
        <v>62</v>
      </c>
      <c r="I1209" s="42" t="s">
        <v>21</v>
      </c>
      <c r="J1209" s="43" t="s">
        <v>14</v>
      </c>
      <c r="K1209" s="44">
        <v>50</v>
      </c>
      <c r="L1209" s="45">
        <v>45644.04154216178</v>
      </c>
      <c r="M1209" s="46">
        <v>46838.426984936181</v>
      </c>
      <c r="N1209" s="45"/>
      <c r="O1209" s="46"/>
    </row>
    <row r="1210" spans="1:15" x14ac:dyDescent="0.2">
      <c r="A1210" s="11" t="str">
        <f t="shared" si="108"/>
        <v>2141005 - Region Nordjylland4 år</v>
      </c>
      <c r="B1210" s="12" t="str">
        <f t="shared" si="111"/>
        <v>214100</v>
      </c>
      <c r="C1210" s="14">
        <f t="shared" si="109"/>
        <v>0</v>
      </c>
      <c r="D1210" s="14">
        <f t="shared" si="110"/>
        <v>0</v>
      </c>
      <c r="E1210" s="19" t="str">
        <f t="shared" si="112"/>
        <v>214100 - Ingeniørarbejde i industri og produktion</v>
      </c>
      <c r="F1210" s="19" t="str">
        <f t="shared" si="113"/>
        <v>4 år</v>
      </c>
      <c r="G1210" s="40" t="s">
        <v>516</v>
      </c>
      <c r="H1210" s="41" t="s">
        <v>62</v>
      </c>
      <c r="I1210" s="42" t="s">
        <v>21</v>
      </c>
      <c r="J1210" s="43" t="s">
        <v>24</v>
      </c>
      <c r="K1210" s="44">
        <v>22</v>
      </c>
      <c r="L1210" s="45">
        <v>44695.320529753102</v>
      </c>
      <c r="M1210" s="46">
        <v>45864.88041965817</v>
      </c>
      <c r="N1210" s="45"/>
      <c r="O1210" s="46"/>
    </row>
    <row r="1211" spans="1:15" x14ac:dyDescent="0.2">
      <c r="A1211" s="11" t="str">
        <f t="shared" si="108"/>
        <v>2141005 - Region Nordjylland5-9 år</v>
      </c>
      <c r="B1211" s="12" t="str">
        <f t="shared" si="111"/>
        <v>214100</v>
      </c>
      <c r="C1211" s="14">
        <f t="shared" si="109"/>
        <v>0</v>
      </c>
      <c r="D1211" s="14">
        <f t="shared" si="110"/>
        <v>0</v>
      </c>
      <c r="E1211" s="19" t="str">
        <f t="shared" si="112"/>
        <v>214100 - Ingeniørarbejde i industri og produktion</v>
      </c>
      <c r="F1211" s="19" t="str">
        <f t="shared" si="113"/>
        <v>5-9 år</v>
      </c>
      <c r="G1211" s="40" t="s">
        <v>516</v>
      </c>
      <c r="H1211" s="41" t="s">
        <v>62</v>
      </c>
      <c r="I1211" s="42" t="s">
        <v>21</v>
      </c>
      <c r="J1211" s="43" t="s">
        <v>15</v>
      </c>
      <c r="K1211" s="44">
        <v>104</v>
      </c>
      <c r="L1211" s="45">
        <v>48982.856475853237</v>
      </c>
      <c r="M1211" s="46">
        <v>50264.609991615551</v>
      </c>
      <c r="N1211" s="45"/>
      <c r="O1211" s="46"/>
    </row>
    <row r="1212" spans="1:15" x14ac:dyDescent="0.2">
      <c r="A1212" s="11" t="str">
        <f t="shared" si="108"/>
        <v>2141005 - Region Nordjylland0-4 år</v>
      </c>
      <c r="B1212" s="12" t="str">
        <f t="shared" si="111"/>
        <v>214100</v>
      </c>
      <c r="C1212" s="14">
        <f t="shared" si="109"/>
        <v>0</v>
      </c>
      <c r="D1212" s="14">
        <f t="shared" si="110"/>
        <v>0</v>
      </c>
      <c r="E1212" s="19" t="str">
        <f t="shared" si="112"/>
        <v>214100 - Ingeniørarbejde i industri og produktion</v>
      </c>
      <c r="F1212" s="19" t="str">
        <f t="shared" si="113"/>
        <v>0-4 år</v>
      </c>
      <c r="G1212" s="40" t="s">
        <v>516</v>
      </c>
      <c r="H1212" s="41" t="s">
        <v>62</v>
      </c>
      <c r="I1212" s="42" t="s">
        <v>21</v>
      </c>
      <c r="J1212" s="43" t="s">
        <v>16</v>
      </c>
      <c r="K1212" s="44">
        <v>233</v>
      </c>
      <c r="L1212" s="45">
        <v>43653.095850577432</v>
      </c>
      <c r="M1212" s="46">
        <v>44795.383440684993</v>
      </c>
      <c r="N1212" s="45"/>
      <c r="O1212" s="46"/>
    </row>
    <row r="1213" spans="1:15" x14ac:dyDescent="0.2">
      <c r="A1213" s="11" t="str">
        <f t="shared" si="108"/>
        <v>2141005 - Region Nordjylland10-14 år</v>
      </c>
      <c r="B1213" s="12" t="str">
        <f t="shared" si="111"/>
        <v>214100</v>
      </c>
      <c r="C1213" s="14">
        <f t="shared" si="109"/>
        <v>0</v>
      </c>
      <c r="D1213" s="14">
        <f t="shared" si="110"/>
        <v>0</v>
      </c>
      <c r="E1213" s="19" t="str">
        <f t="shared" si="112"/>
        <v>214100 - Ingeniørarbejde i industri og produktion</v>
      </c>
      <c r="F1213" s="19" t="str">
        <f t="shared" si="113"/>
        <v>10-14 år</v>
      </c>
      <c r="G1213" s="40" t="s">
        <v>516</v>
      </c>
      <c r="H1213" s="41" t="s">
        <v>62</v>
      </c>
      <c r="I1213" s="42" t="s">
        <v>21</v>
      </c>
      <c r="J1213" s="43" t="s">
        <v>17</v>
      </c>
      <c r="K1213" s="44">
        <v>64</v>
      </c>
      <c r="L1213" s="45">
        <v>50590.857316892398</v>
      </c>
      <c r="M1213" s="46">
        <v>51914.688018013774</v>
      </c>
      <c r="N1213" s="45"/>
      <c r="O1213" s="46"/>
    </row>
    <row r="1214" spans="1:15" x14ac:dyDescent="0.2">
      <c r="A1214" s="11" t="str">
        <f t="shared" si="108"/>
        <v>2141005 - Region Nordjylland15-20 år</v>
      </c>
      <c r="B1214" s="12" t="str">
        <f t="shared" si="111"/>
        <v>214100</v>
      </c>
      <c r="C1214" s="14">
        <f t="shared" si="109"/>
        <v>0</v>
      </c>
      <c r="D1214" s="14">
        <f t="shared" si="110"/>
        <v>0</v>
      </c>
      <c r="E1214" s="19" t="str">
        <f t="shared" si="112"/>
        <v>214100 - Ingeniørarbejde i industri og produktion</v>
      </c>
      <c r="F1214" s="19" t="str">
        <f t="shared" si="113"/>
        <v>15-20 år</v>
      </c>
      <c r="G1214" s="40" t="s">
        <v>516</v>
      </c>
      <c r="H1214" s="41" t="s">
        <v>62</v>
      </c>
      <c r="I1214" s="42" t="s">
        <v>21</v>
      </c>
      <c r="J1214" s="43" t="s">
        <v>18</v>
      </c>
      <c r="K1214" s="44">
        <v>63</v>
      </c>
      <c r="L1214" s="45">
        <v>46040.873941633123</v>
      </c>
      <c r="M1214" s="46">
        <v>47497.44982136388</v>
      </c>
      <c r="N1214" s="45"/>
      <c r="O1214" s="46"/>
    </row>
    <row r="1215" spans="1:15" x14ac:dyDescent="0.2">
      <c r="A1215" s="11" t="str">
        <f t="shared" si="108"/>
        <v>2141005 - Region Nordjylland20-24 år</v>
      </c>
      <c r="B1215" s="12" t="str">
        <f t="shared" si="111"/>
        <v>214100</v>
      </c>
      <c r="C1215" s="14">
        <f t="shared" si="109"/>
        <v>0</v>
      </c>
      <c r="D1215" s="14">
        <f t="shared" si="110"/>
        <v>0</v>
      </c>
      <c r="E1215" s="19" t="str">
        <f t="shared" si="112"/>
        <v>214100 - Ingeniørarbejde i industri og produktion</v>
      </c>
      <c r="F1215" s="19" t="str">
        <f t="shared" si="113"/>
        <v>20-24 år</v>
      </c>
      <c r="G1215" s="40" t="s">
        <v>516</v>
      </c>
      <c r="H1215" s="41" t="s">
        <v>62</v>
      </c>
      <c r="I1215" s="42" t="s">
        <v>21</v>
      </c>
      <c r="J1215" s="43" t="s">
        <v>19</v>
      </c>
      <c r="K1215" s="44">
        <v>57</v>
      </c>
      <c r="L1215" s="45">
        <v>50946.005035631242</v>
      </c>
      <c r="M1215" s="46">
        <v>52279.129025667542</v>
      </c>
      <c r="N1215" s="45"/>
      <c r="O1215" s="46"/>
    </row>
    <row r="1216" spans="1:15" x14ac:dyDescent="0.2">
      <c r="A1216" s="11" t="str">
        <f t="shared" si="108"/>
        <v>2141005 - Region Nordjylland25 år og derover</v>
      </c>
      <c r="B1216" s="12" t="str">
        <f t="shared" si="111"/>
        <v>214100</v>
      </c>
      <c r="C1216" s="14">
        <f t="shared" si="109"/>
        <v>0</v>
      </c>
      <c r="D1216" s="14">
        <f t="shared" si="110"/>
        <v>0</v>
      </c>
      <c r="E1216" s="19" t="str">
        <f t="shared" si="112"/>
        <v>214100 - Ingeniørarbejde i industri og produktion</v>
      </c>
      <c r="F1216" s="19" t="str">
        <f t="shared" si="113"/>
        <v>25 år og derover</v>
      </c>
      <c r="G1216" s="40" t="s">
        <v>516</v>
      </c>
      <c r="H1216" s="41" t="s">
        <v>62</v>
      </c>
      <c r="I1216" s="42" t="s">
        <v>21</v>
      </c>
      <c r="J1216" s="43" t="s">
        <v>9</v>
      </c>
      <c r="K1216" s="44">
        <v>133</v>
      </c>
      <c r="L1216" s="45">
        <v>51222.014810503199</v>
      </c>
      <c r="M1216" s="46">
        <v>52562.361256002077</v>
      </c>
      <c r="N1216" s="45"/>
      <c r="O1216" s="46"/>
    </row>
    <row r="1217" spans="1:15" x14ac:dyDescent="0.2">
      <c r="A1217" s="11" t="str">
        <f t="shared" si="108"/>
        <v>2141005 - Region NordjyllandAlle uanset erf.</v>
      </c>
      <c r="B1217" s="12" t="str">
        <f t="shared" si="111"/>
        <v>214100</v>
      </c>
      <c r="C1217" s="14">
        <f t="shared" si="109"/>
        <v>0</v>
      </c>
      <c r="D1217" s="14">
        <f t="shared" si="110"/>
        <v>0</v>
      </c>
      <c r="E1217" s="19" t="str">
        <f t="shared" si="112"/>
        <v>214100 - Ingeniørarbejde i industri og produktion</v>
      </c>
      <c r="F1217" s="19" t="str">
        <f t="shared" si="113"/>
        <v>Alle uanset erf.</v>
      </c>
      <c r="G1217" s="40" t="s">
        <v>516</v>
      </c>
      <c r="H1217" s="41" t="s">
        <v>62</v>
      </c>
      <c r="I1217" s="42" t="s">
        <v>21</v>
      </c>
      <c r="J1217" s="43" t="s">
        <v>10</v>
      </c>
      <c r="K1217" s="44">
        <v>654</v>
      </c>
      <c r="L1217" s="45">
        <v>46040.873941633123</v>
      </c>
      <c r="M1217" s="46">
        <v>47471.366676823527</v>
      </c>
      <c r="N1217" s="45"/>
      <c r="O1217" s="46"/>
    </row>
    <row r="1218" spans="1:15" x14ac:dyDescent="0.2">
      <c r="A1218" s="11" t="str">
        <f t="shared" ref="A1218:A1281" si="114">B1218&amp;I1218&amp;F1218</f>
        <v>2141006 - Alle regionerUnder 1 år</v>
      </c>
      <c r="B1218" s="12" t="str">
        <f t="shared" si="111"/>
        <v>214100</v>
      </c>
      <c r="C1218" s="14">
        <f t="shared" ref="C1218:C1281" si="115">N1218*1.2</f>
        <v>0</v>
      </c>
      <c r="D1218" s="14">
        <f t="shared" ref="D1218:D1281" si="116">O1218*1.2</f>
        <v>0</v>
      </c>
      <c r="E1218" s="19" t="str">
        <f t="shared" si="112"/>
        <v>214100 - Ingeniørarbejde i industri og produktion</v>
      </c>
      <c r="F1218" s="19" t="str">
        <f t="shared" si="113"/>
        <v>Under 1 år</v>
      </c>
      <c r="G1218" s="40" t="s">
        <v>516</v>
      </c>
      <c r="H1218" s="41" t="s">
        <v>62</v>
      </c>
      <c r="I1218" s="42" t="s">
        <v>11</v>
      </c>
      <c r="J1218" s="43" t="s">
        <v>13</v>
      </c>
      <c r="K1218" s="44">
        <v>457</v>
      </c>
      <c r="L1218" s="45">
        <v>41782.846400634306</v>
      </c>
      <c r="M1218" s="46">
        <v>42826.996868627873</v>
      </c>
      <c r="N1218" s="45"/>
      <c r="O1218" s="46"/>
    </row>
    <row r="1219" spans="1:15" x14ac:dyDescent="0.2">
      <c r="A1219" s="11" t="str">
        <f t="shared" si="114"/>
        <v>2141006 - Alle regioner1 år</v>
      </c>
      <c r="B1219" s="12" t="str">
        <f t="shared" ref="B1219:B1282" si="117">LEFT(E1219,6)</f>
        <v>214100</v>
      </c>
      <c r="C1219" s="14">
        <f t="shared" si="115"/>
        <v>0</v>
      </c>
      <c r="D1219" s="14">
        <f t="shared" si="116"/>
        <v>0</v>
      </c>
      <c r="E1219" s="19" t="str">
        <f t="shared" ref="E1219:E1282" si="118">TRIM(H1219)</f>
        <v>214100 - Ingeniørarbejde i industri og produktion</v>
      </c>
      <c r="F1219" s="19" t="str">
        <f t="shared" ref="F1219:F1282" si="119">MID(J1219,6,30)</f>
        <v>1 år</v>
      </c>
      <c r="G1219" s="40" t="s">
        <v>516</v>
      </c>
      <c r="H1219" s="41" t="s">
        <v>62</v>
      </c>
      <c r="I1219" s="42" t="s">
        <v>11</v>
      </c>
      <c r="J1219" s="43" t="s">
        <v>22</v>
      </c>
      <c r="K1219" s="44">
        <v>360</v>
      </c>
      <c r="L1219" s="45">
        <v>43028.810387677673</v>
      </c>
      <c r="M1219" s="46">
        <v>44259.801008383314</v>
      </c>
      <c r="N1219" s="45"/>
      <c r="O1219" s="46"/>
    </row>
    <row r="1220" spans="1:15" x14ac:dyDescent="0.2">
      <c r="A1220" s="11" t="str">
        <f t="shared" si="114"/>
        <v>2141006 - Alle regioner2 år</v>
      </c>
      <c r="B1220" s="12" t="str">
        <f t="shared" si="117"/>
        <v>214100</v>
      </c>
      <c r="C1220" s="14">
        <f t="shared" si="115"/>
        <v>0</v>
      </c>
      <c r="D1220" s="14">
        <f t="shared" si="116"/>
        <v>0</v>
      </c>
      <c r="E1220" s="19" t="str">
        <f t="shared" si="118"/>
        <v>214100 - Ingeniørarbejde i industri og produktion</v>
      </c>
      <c r="F1220" s="19" t="str">
        <f t="shared" si="119"/>
        <v>2 år</v>
      </c>
      <c r="G1220" s="40" t="s">
        <v>516</v>
      </c>
      <c r="H1220" s="41" t="s">
        <v>62</v>
      </c>
      <c r="I1220" s="42" t="s">
        <v>11</v>
      </c>
      <c r="J1220" s="43" t="s">
        <v>23</v>
      </c>
      <c r="K1220" s="44">
        <v>345</v>
      </c>
      <c r="L1220" s="45">
        <v>44904.907146263264</v>
      </c>
      <c r="M1220" s="46">
        <v>46079.951370931471</v>
      </c>
      <c r="N1220" s="45"/>
      <c r="O1220" s="46"/>
    </row>
    <row r="1221" spans="1:15" x14ac:dyDescent="0.2">
      <c r="A1221" s="11" t="str">
        <f t="shared" si="114"/>
        <v>2141006 - Alle regioner3 år</v>
      </c>
      <c r="B1221" s="12" t="str">
        <f t="shared" si="117"/>
        <v>214100</v>
      </c>
      <c r="C1221" s="14">
        <f t="shared" si="115"/>
        <v>0</v>
      </c>
      <c r="D1221" s="14">
        <f t="shared" si="116"/>
        <v>0</v>
      </c>
      <c r="E1221" s="19" t="str">
        <f t="shared" si="118"/>
        <v>214100 - Ingeniørarbejde i industri og produktion</v>
      </c>
      <c r="F1221" s="19" t="str">
        <f t="shared" si="119"/>
        <v>3 år</v>
      </c>
      <c r="G1221" s="40" t="s">
        <v>516</v>
      </c>
      <c r="H1221" s="41" t="s">
        <v>62</v>
      </c>
      <c r="I1221" s="42" t="s">
        <v>11</v>
      </c>
      <c r="J1221" s="43" t="s">
        <v>14</v>
      </c>
      <c r="K1221" s="44">
        <v>379</v>
      </c>
      <c r="L1221" s="45">
        <v>45644.04154216178</v>
      </c>
      <c r="M1221" s="46">
        <v>46838.426984936181</v>
      </c>
      <c r="N1221" s="45"/>
      <c r="O1221" s="46"/>
    </row>
    <row r="1222" spans="1:15" x14ac:dyDescent="0.2">
      <c r="A1222" s="11" t="str">
        <f t="shared" si="114"/>
        <v>2141006 - Alle regioner4 år</v>
      </c>
      <c r="B1222" s="12" t="str">
        <f t="shared" si="117"/>
        <v>214100</v>
      </c>
      <c r="C1222" s="14">
        <f t="shared" si="115"/>
        <v>0</v>
      </c>
      <c r="D1222" s="14">
        <f t="shared" si="116"/>
        <v>0</v>
      </c>
      <c r="E1222" s="19" t="str">
        <f t="shared" si="118"/>
        <v>214100 - Ingeniørarbejde i industri og produktion</v>
      </c>
      <c r="F1222" s="19" t="str">
        <f t="shared" si="119"/>
        <v>4 år</v>
      </c>
      <c r="G1222" s="40" t="s">
        <v>516</v>
      </c>
      <c r="H1222" s="41" t="s">
        <v>62</v>
      </c>
      <c r="I1222" s="42" t="s">
        <v>11</v>
      </c>
      <c r="J1222" s="43" t="s">
        <v>24</v>
      </c>
      <c r="K1222" s="44">
        <v>335</v>
      </c>
      <c r="L1222" s="45">
        <v>47988.744369931686</v>
      </c>
      <c r="M1222" s="46">
        <v>49536.503912668428</v>
      </c>
      <c r="N1222" s="45"/>
      <c r="O1222" s="46"/>
    </row>
    <row r="1223" spans="1:15" x14ac:dyDescent="0.2">
      <c r="A1223" s="11" t="str">
        <f t="shared" si="114"/>
        <v>2141006 - Alle regioner5-9 år</v>
      </c>
      <c r="B1223" s="12" t="str">
        <f t="shared" si="117"/>
        <v>214100</v>
      </c>
      <c r="C1223" s="14">
        <f t="shared" si="115"/>
        <v>0</v>
      </c>
      <c r="D1223" s="14">
        <f t="shared" si="116"/>
        <v>0</v>
      </c>
      <c r="E1223" s="19" t="str">
        <f t="shared" si="118"/>
        <v>214100 - Ingeniørarbejde i industri og produktion</v>
      </c>
      <c r="F1223" s="19" t="str">
        <f t="shared" si="119"/>
        <v>5-9 år</v>
      </c>
      <c r="G1223" s="40" t="s">
        <v>516</v>
      </c>
      <c r="H1223" s="41" t="s">
        <v>62</v>
      </c>
      <c r="I1223" s="42" t="s">
        <v>11</v>
      </c>
      <c r="J1223" s="43" t="s">
        <v>15</v>
      </c>
      <c r="K1223" s="44">
        <v>1427</v>
      </c>
      <c r="L1223" s="45">
        <v>50452.349082014065</v>
      </c>
      <c r="M1223" s="46">
        <v>51773.040120662445</v>
      </c>
      <c r="N1223" s="45"/>
      <c r="O1223" s="46"/>
    </row>
    <row r="1224" spans="1:15" x14ac:dyDescent="0.2">
      <c r="A1224" s="11" t="str">
        <f t="shared" si="114"/>
        <v>2141006 - Alle regioner0-4 år</v>
      </c>
      <c r="B1224" s="12" t="str">
        <f t="shared" si="117"/>
        <v>214100</v>
      </c>
      <c r="C1224" s="14">
        <f t="shared" si="115"/>
        <v>0</v>
      </c>
      <c r="D1224" s="14">
        <f t="shared" si="116"/>
        <v>0</v>
      </c>
      <c r="E1224" s="19" t="str">
        <f t="shared" si="118"/>
        <v>214100 - Ingeniørarbejde i industri og produktion</v>
      </c>
      <c r="F1224" s="19" t="str">
        <f t="shared" si="119"/>
        <v>0-4 år</v>
      </c>
      <c r="G1224" s="40" t="s">
        <v>516</v>
      </c>
      <c r="H1224" s="41" t="s">
        <v>62</v>
      </c>
      <c r="I1224" s="42" t="s">
        <v>11</v>
      </c>
      <c r="J1224" s="43" t="s">
        <v>16</v>
      </c>
      <c r="K1224" s="44">
        <v>1876</v>
      </c>
      <c r="L1224" s="45">
        <v>44327.935464704839</v>
      </c>
      <c r="M1224" s="46">
        <v>45440.334515859009</v>
      </c>
      <c r="N1224" s="45"/>
      <c r="O1224" s="46"/>
    </row>
    <row r="1225" spans="1:15" x14ac:dyDescent="0.2">
      <c r="A1225" s="11" t="str">
        <f t="shared" si="114"/>
        <v>2141006 - Alle regioner10-14 år</v>
      </c>
      <c r="B1225" s="12" t="str">
        <f t="shared" si="117"/>
        <v>214100</v>
      </c>
      <c r="C1225" s="14">
        <f t="shared" si="115"/>
        <v>0</v>
      </c>
      <c r="D1225" s="14">
        <f t="shared" si="116"/>
        <v>0</v>
      </c>
      <c r="E1225" s="19" t="str">
        <f t="shared" si="118"/>
        <v>214100 - Ingeniørarbejde i industri og produktion</v>
      </c>
      <c r="F1225" s="19" t="str">
        <f t="shared" si="119"/>
        <v>10-14 år</v>
      </c>
      <c r="G1225" s="40" t="s">
        <v>516</v>
      </c>
      <c r="H1225" s="41" t="s">
        <v>62</v>
      </c>
      <c r="I1225" s="42" t="s">
        <v>11</v>
      </c>
      <c r="J1225" s="43" t="s">
        <v>17</v>
      </c>
      <c r="K1225" s="44">
        <v>903</v>
      </c>
      <c r="L1225" s="45">
        <v>54745.802706726041</v>
      </c>
      <c r="M1225" s="46">
        <v>56191.47389348939</v>
      </c>
      <c r="N1225" s="45"/>
      <c r="O1225" s="46"/>
    </row>
    <row r="1226" spans="1:15" x14ac:dyDescent="0.2">
      <c r="A1226" s="11" t="str">
        <f t="shared" si="114"/>
        <v>2141006 - Alle regioner15-20 år</v>
      </c>
      <c r="B1226" s="12" t="str">
        <f t="shared" si="117"/>
        <v>214100</v>
      </c>
      <c r="C1226" s="14">
        <f t="shared" si="115"/>
        <v>0</v>
      </c>
      <c r="D1226" s="14">
        <f t="shared" si="116"/>
        <v>0</v>
      </c>
      <c r="E1226" s="19" t="str">
        <f t="shared" si="118"/>
        <v>214100 - Ingeniørarbejde i industri og produktion</v>
      </c>
      <c r="F1226" s="19" t="str">
        <f t="shared" si="119"/>
        <v>15-20 år</v>
      </c>
      <c r="G1226" s="40" t="s">
        <v>516</v>
      </c>
      <c r="H1226" s="41" t="s">
        <v>62</v>
      </c>
      <c r="I1226" s="42" t="s">
        <v>11</v>
      </c>
      <c r="J1226" s="43" t="s">
        <v>18</v>
      </c>
      <c r="K1226" s="44">
        <v>787</v>
      </c>
      <c r="L1226" s="45">
        <v>53961.006014659368</v>
      </c>
      <c r="M1226" s="46">
        <v>55410.914628754035</v>
      </c>
      <c r="N1226" s="45"/>
      <c r="O1226" s="46"/>
    </row>
    <row r="1227" spans="1:15" x14ac:dyDescent="0.2">
      <c r="A1227" s="11" t="str">
        <f t="shared" si="114"/>
        <v>2141006 - Alle regioner20-24 år</v>
      </c>
      <c r="B1227" s="12" t="str">
        <f t="shared" si="117"/>
        <v>214100</v>
      </c>
      <c r="C1227" s="14">
        <f t="shared" si="115"/>
        <v>0</v>
      </c>
      <c r="D1227" s="14">
        <f t="shared" si="116"/>
        <v>0</v>
      </c>
      <c r="E1227" s="19" t="str">
        <f t="shared" si="118"/>
        <v>214100 - Ingeniørarbejde i industri og produktion</v>
      </c>
      <c r="F1227" s="19" t="str">
        <f t="shared" si="119"/>
        <v>20-24 år</v>
      </c>
      <c r="G1227" s="40" t="s">
        <v>516</v>
      </c>
      <c r="H1227" s="41" t="s">
        <v>62</v>
      </c>
      <c r="I1227" s="42" t="s">
        <v>11</v>
      </c>
      <c r="J1227" s="43" t="s">
        <v>19</v>
      </c>
      <c r="K1227" s="44">
        <v>728</v>
      </c>
      <c r="L1227" s="45">
        <v>56141.413751615983</v>
      </c>
      <c r="M1227" s="46">
        <v>57610.488028480053</v>
      </c>
      <c r="N1227" s="45"/>
      <c r="O1227" s="46"/>
    </row>
    <row r="1228" spans="1:15" x14ac:dyDescent="0.2">
      <c r="A1228" s="11" t="str">
        <f t="shared" si="114"/>
        <v>2141006 - Alle regioner25 år og derover</v>
      </c>
      <c r="B1228" s="12" t="str">
        <f t="shared" si="117"/>
        <v>214100</v>
      </c>
      <c r="C1228" s="14">
        <f t="shared" si="115"/>
        <v>0</v>
      </c>
      <c r="D1228" s="14">
        <f t="shared" si="116"/>
        <v>0</v>
      </c>
      <c r="E1228" s="19" t="str">
        <f t="shared" si="118"/>
        <v>214100 - Ingeniørarbejde i industri og produktion</v>
      </c>
      <c r="F1228" s="19" t="str">
        <f t="shared" si="119"/>
        <v>25 år og derover</v>
      </c>
      <c r="G1228" s="40" t="s">
        <v>516</v>
      </c>
      <c r="H1228" s="41" t="s">
        <v>62</v>
      </c>
      <c r="I1228" s="42" t="s">
        <v>11</v>
      </c>
      <c r="J1228" s="43" t="s">
        <v>9</v>
      </c>
      <c r="K1228" s="44">
        <v>2156</v>
      </c>
      <c r="L1228" s="45">
        <v>55281.087756303015</v>
      </c>
      <c r="M1228" s="46">
        <v>56843.511027217617</v>
      </c>
      <c r="N1228" s="45"/>
      <c r="O1228" s="46"/>
    </row>
    <row r="1229" spans="1:15" x14ac:dyDescent="0.2">
      <c r="A1229" s="11" t="str">
        <f t="shared" si="114"/>
        <v>2141006 - Alle regionerAlle uanset erf.</v>
      </c>
      <c r="B1229" s="12" t="str">
        <f t="shared" si="117"/>
        <v>214100</v>
      </c>
      <c r="C1229" s="14">
        <f t="shared" si="115"/>
        <v>0</v>
      </c>
      <c r="D1229" s="14">
        <f t="shared" si="116"/>
        <v>0</v>
      </c>
      <c r="E1229" s="19" t="str">
        <f t="shared" si="118"/>
        <v>214100 - Ingeniørarbejde i industri og produktion</v>
      </c>
      <c r="F1229" s="19" t="str">
        <f t="shared" si="119"/>
        <v>Alle uanset erf.</v>
      </c>
      <c r="G1229" s="40" t="s">
        <v>516</v>
      </c>
      <c r="H1229" s="41" t="s">
        <v>62</v>
      </c>
      <c r="I1229" s="42" t="s">
        <v>11</v>
      </c>
      <c r="J1229" s="43" t="s">
        <v>10</v>
      </c>
      <c r="K1229" s="44">
        <v>7877</v>
      </c>
      <c r="L1229" s="45">
        <v>50335.608928116104</v>
      </c>
      <c r="M1229" s="46">
        <v>51660.077073422442</v>
      </c>
      <c r="N1229" s="45"/>
      <c r="O1229" s="46"/>
    </row>
    <row r="1230" spans="1:15" x14ac:dyDescent="0.2">
      <c r="A1230" s="11" t="str">
        <f t="shared" si="114"/>
        <v>2142001 - Region HovedstadenUnder 1 år</v>
      </c>
      <c r="B1230" s="12" t="str">
        <f t="shared" si="117"/>
        <v>214200</v>
      </c>
      <c r="C1230" s="14">
        <f t="shared" si="115"/>
        <v>0</v>
      </c>
      <c r="D1230" s="14">
        <f t="shared" si="116"/>
        <v>0</v>
      </c>
      <c r="E1230" s="19" t="str">
        <f t="shared" si="118"/>
        <v>214200 - Ingeniørarbejde vedrørende bygninger og anlæg</v>
      </c>
      <c r="F1230" s="19" t="str">
        <f t="shared" si="119"/>
        <v>Under 1 år</v>
      </c>
      <c r="G1230" s="40" t="s">
        <v>516</v>
      </c>
      <c r="H1230" s="41" t="s">
        <v>63</v>
      </c>
      <c r="I1230" s="42" t="s">
        <v>8</v>
      </c>
      <c r="J1230" s="43" t="s">
        <v>13</v>
      </c>
      <c r="K1230" s="44">
        <v>201</v>
      </c>
      <c r="L1230" s="45">
        <v>37344.011917859811</v>
      </c>
      <c r="M1230" s="46">
        <v>38183.771943110223</v>
      </c>
      <c r="N1230" s="45"/>
      <c r="O1230" s="46"/>
    </row>
    <row r="1231" spans="1:15" x14ac:dyDescent="0.2">
      <c r="A1231" s="11" t="str">
        <f t="shared" si="114"/>
        <v>2142001 - Region Hovedstaden1 år</v>
      </c>
      <c r="B1231" s="12" t="str">
        <f t="shared" si="117"/>
        <v>214200</v>
      </c>
      <c r="C1231" s="14">
        <f t="shared" si="115"/>
        <v>0</v>
      </c>
      <c r="D1231" s="14">
        <f t="shared" si="116"/>
        <v>0</v>
      </c>
      <c r="E1231" s="19" t="str">
        <f t="shared" si="118"/>
        <v>214200 - Ingeniørarbejde vedrørende bygninger og anlæg</v>
      </c>
      <c r="F1231" s="19" t="str">
        <f t="shared" si="119"/>
        <v>1 år</v>
      </c>
      <c r="G1231" s="40" t="s">
        <v>516</v>
      </c>
      <c r="H1231" s="41" t="s">
        <v>63</v>
      </c>
      <c r="I1231" s="42" t="s">
        <v>8</v>
      </c>
      <c r="J1231" s="43" t="s">
        <v>22</v>
      </c>
      <c r="K1231" s="44">
        <v>141</v>
      </c>
      <c r="L1231" s="45">
        <v>41011.009209718068</v>
      </c>
      <c r="M1231" s="46">
        <v>42038.447092179274</v>
      </c>
      <c r="N1231" s="45"/>
      <c r="O1231" s="46"/>
    </row>
    <row r="1232" spans="1:15" x14ac:dyDescent="0.2">
      <c r="A1232" s="11" t="str">
        <f t="shared" si="114"/>
        <v>2142001 - Region Hovedstaden2 år</v>
      </c>
      <c r="B1232" s="12" t="str">
        <f t="shared" si="117"/>
        <v>214200</v>
      </c>
      <c r="C1232" s="14">
        <f t="shared" si="115"/>
        <v>0</v>
      </c>
      <c r="D1232" s="14">
        <f t="shared" si="116"/>
        <v>0</v>
      </c>
      <c r="E1232" s="19" t="str">
        <f t="shared" si="118"/>
        <v>214200 - Ingeniørarbejde vedrørende bygninger og anlæg</v>
      </c>
      <c r="F1232" s="19" t="str">
        <f t="shared" si="119"/>
        <v>2 år</v>
      </c>
      <c r="G1232" s="40" t="s">
        <v>516</v>
      </c>
      <c r="H1232" s="41" t="s">
        <v>63</v>
      </c>
      <c r="I1232" s="42" t="s">
        <v>8</v>
      </c>
      <c r="J1232" s="43" t="s">
        <v>23</v>
      </c>
      <c r="K1232" s="44">
        <v>130</v>
      </c>
      <c r="L1232" s="45">
        <v>43766.149751115809</v>
      </c>
      <c r="M1232" s="46">
        <v>44750.325289109707</v>
      </c>
      <c r="N1232" s="45"/>
      <c r="O1232" s="46"/>
    </row>
    <row r="1233" spans="1:15" x14ac:dyDescent="0.2">
      <c r="A1233" s="11" t="str">
        <f t="shared" si="114"/>
        <v>2142001 - Region Hovedstaden3 år</v>
      </c>
      <c r="B1233" s="12" t="str">
        <f t="shared" si="117"/>
        <v>214200</v>
      </c>
      <c r="C1233" s="14">
        <f t="shared" si="115"/>
        <v>0</v>
      </c>
      <c r="D1233" s="14">
        <f t="shared" si="116"/>
        <v>0</v>
      </c>
      <c r="E1233" s="19" t="str">
        <f t="shared" si="118"/>
        <v>214200 - Ingeniørarbejde vedrørende bygninger og anlæg</v>
      </c>
      <c r="F1233" s="19" t="str">
        <f t="shared" si="119"/>
        <v>3 år</v>
      </c>
      <c r="G1233" s="40" t="s">
        <v>516</v>
      </c>
      <c r="H1233" s="41" t="s">
        <v>63</v>
      </c>
      <c r="I1233" s="42" t="s">
        <v>8</v>
      </c>
      <c r="J1233" s="43" t="s">
        <v>14</v>
      </c>
      <c r="K1233" s="44">
        <v>132</v>
      </c>
      <c r="L1233" s="45">
        <v>43803.122241551595</v>
      </c>
      <c r="M1233" s="46">
        <v>44584.186581496659</v>
      </c>
      <c r="N1233" s="45"/>
      <c r="O1233" s="46"/>
    </row>
    <row r="1234" spans="1:15" x14ac:dyDescent="0.2">
      <c r="A1234" s="11" t="str">
        <f t="shared" si="114"/>
        <v>2142001 - Region Hovedstaden4 år</v>
      </c>
      <c r="B1234" s="12" t="str">
        <f t="shared" si="117"/>
        <v>214200</v>
      </c>
      <c r="C1234" s="14">
        <f t="shared" si="115"/>
        <v>0</v>
      </c>
      <c r="D1234" s="14">
        <f t="shared" si="116"/>
        <v>0</v>
      </c>
      <c r="E1234" s="19" t="str">
        <f t="shared" si="118"/>
        <v>214200 - Ingeniørarbejde vedrørende bygninger og anlæg</v>
      </c>
      <c r="F1234" s="19" t="str">
        <f t="shared" si="119"/>
        <v>4 år</v>
      </c>
      <c r="G1234" s="40" t="s">
        <v>516</v>
      </c>
      <c r="H1234" s="41" t="s">
        <v>63</v>
      </c>
      <c r="I1234" s="42" t="s">
        <v>8</v>
      </c>
      <c r="J1234" s="43" t="s">
        <v>24</v>
      </c>
      <c r="K1234" s="44">
        <v>147</v>
      </c>
      <c r="L1234" s="45">
        <v>46502.135105639718</v>
      </c>
      <c r="M1234" s="46">
        <v>47331.326213571025</v>
      </c>
      <c r="N1234" s="45"/>
      <c r="O1234" s="46"/>
    </row>
    <row r="1235" spans="1:15" x14ac:dyDescent="0.2">
      <c r="A1235" s="11" t="str">
        <f t="shared" si="114"/>
        <v>2142001 - Region Hovedstaden5-9 år</v>
      </c>
      <c r="B1235" s="12" t="str">
        <f t="shared" si="117"/>
        <v>214200</v>
      </c>
      <c r="C1235" s="14">
        <f t="shared" si="115"/>
        <v>0</v>
      </c>
      <c r="D1235" s="14">
        <f t="shared" si="116"/>
        <v>0</v>
      </c>
      <c r="E1235" s="19" t="str">
        <f t="shared" si="118"/>
        <v>214200 - Ingeniørarbejde vedrørende bygninger og anlæg</v>
      </c>
      <c r="F1235" s="19" t="str">
        <f t="shared" si="119"/>
        <v>5-9 år</v>
      </c>
      <c r="G1235" s="40" t="s">
        <v>516</v>
      </c>
      <c r="H1235" s="41" t="s">
        <v>63</v>
      </c>
      <c r="I1235" s="42" t="s">
        <v>8</v>
      </c>
      <c r="J1235" s="43" t="s">
        <v>15</v>
      </c>
      <c r="K1235" s="44">
        <v>585</v>
      </c>
      <c r="L1235" s="45">
        <v>51091.939271287287</v>
      </c>
      <c r="M1235" s="46">
        <v>52240.850864045999</v>
      </c>
      <c r="N1235" s="45"/>
      <c r="O1235" s="46"/>
    </row>
    <row r="1236" spans="1:15" x14ac:dyDescent="0.2">
      <c r="A1236" s="11" t="str">
        <f t="shared" si="114"/>
        <v>2142001 - Region Hovedstaden0-4 år</v>
      </c>
      <c r="B1236" s="12" t="str">
        <f t="shared" si="117"/>
        <v>214200</v>
      </c>
      <c r="C1236" s="14">
        <f t="shared" si="115"/>
        <v>0</v>
      </c>
      <c r="D1236" s="14">
        <f t="shared" si="116"/>
        <v>0</v>
      </c>
      <c r="E1236" s="19" t="str">
        <f t="shared" si="118"/>
        <v>214200 - Ingeniørarbejde vedrørende bygninger og anlæg</v>
      </c>
      <c r="F1236" s="19" t="str">
        <f t="shared" si="119"/>
        <v>0-4 år</v>
      </c>
      <c r="G1236" s="40" t="s">
        <v>516</v>
      </c>
      <c r="H1236" s="41" t="s">
        <v>63</v>
      </c>
      <c r="I1236" s="42" t="s">
        <v>8</v>
      </c>
      <c r="J1236" s="43" t="s">
        <v>16</v>
      </c>
      <c r="K1236" s="44">
        <v>751</v>
      </c>
      <c r="L1236" s="45">
        <v>42393.051214230662</v>
      </c>
      <c r="M1236" s="46">
        <v>43327.659268525473</v>
      </c>
      <c r="N1236" s="45"/>
      <c r="O1236" s="46"/>
    </row>
    <row r="1237" spans="1:15" x14ac:dyDescent="0.2">
      <c r="A1237" s="11" t="str">
        <f t="shared" si="114"/>
        <v>2142001 - Region Hovedstaden10-14 år</v>
      </c>
      <c r="B1237" s="12" t="str">
        <f t="shared" si="117"/>
        <v>214200</v>
      </c>
      <c r="C1237" s="14">
        <f t="shared" si="115"/>
        <v>0</v>
      </c>
      <c r="D1237" s="14">
        <f t="shared" si="116"/>
        <v>0</v>
      </c>
      <c r="E1237" s="19" t="str">
        <f t="shared" si="118"/>
        <v>214200 - Ingeniørarbejde vedrørende bygninger og anlæg</v>
      </c>
      <c r="F1237" s="19" t="str">
        <f t="shared" si="119"/>
        <v>10-14 år</v>
      </c>
      <c r="G1237" s="40" t="s">
        <v>516</v>
      </c>
      <c r="H1237" s="41" t="s">
        <v>63</v>
      </c>
      <c r="I1237" s="42" t="s">
        <v>8</v>
      </c>
      <c r="J1237" s="43" t="s">
        <v>17</v>
      </c>
      <c r="K1237" s="44">
        <v>378</v>
      </c>
      <c r="L1237" s="45">
        <v>55329.231590343436</v>
      </c>
      <c r="M1237" s="46">
        <v>56721.331070959604</v>
      </c>
      <c r="N1237" s="45"/>
      <c r="O1237" s="46"/>
    </row>
    <row r="1238" spans="1:15" x14ac:dyDescent="0.2">
      <c r="A1238" s="11" t="str">
        <f t="shared" si="114"/>
        <v>2142001 - Region Hovedstaden15-20 år</v>
      </c>
      <c r="B1238" s="12" t="str">
        <f t="shared" si="117"/>
        <v>214200</v>
      </c>
      <c r="C1238" s="14">
        <f t="shared" si="115"/>
        <v>0</v>
      </c>
      <c r="D1238" s="14">
        <f t="shared" si="116"/>
        <v>0</v>
      </c>
      <c r="E1238" s="19" t="str">
        <f t="shared" si="118"/>
        <v>214200 - Ingeniørarbejde vedrørende bygninger og anlæg</v>
      </c>
      <c r="F1238" s="19" t="str">
        <f t="shared" si="119"/>
        <v>15-20 år</v>
      </c>
      <c r="G1238" s="40" t="s">
        <v>516</v>
      </c>
      <c r="H1238" s="41" t="s">
        <v>63</v>
      </c>
      <c r="I1238" s="42" t="s">
        <v>8</v>
      </c>
      <c r="J1238" s="43" t="s">
        <v>18</v>
      </c>
      <c r="K1238" s="44">
        <v>331</v>
      </c>
      <c r="L1238" s="45">
        <v>60459.803354175005</v>
      </c>
      <c r="M1238" s="46">
        <v>61819.371418340474</v>
      </c>
      <c r="N1238" s="45"/>
      <c r="O1238" s="46"/>
    </row>
    <row r="1239" spans="1:15" x14ac:dyDescent="0.2">
      <c r="A1239" s="11" t="str">
        <f t="shared" si="114"/>
        <v>2142001 - Region Hovedstaden20-24 år</v>
      </c>
      <c r="B1239" s="12" t="str">
        <f t="shared" si="117"/>
        <v>214200</v>
      </c>
      <c r="C1239" s="14">
        <f t="shared" si="115"/>
        <v>0</v>
      </c>
      <c r="D1239" s="14">
        <f t="shared" si="116"/>
        <v>0</v>
      </c>
      <c r="E1239" s="19" t="str">
        <f t="shared" si="118"/>
        <v>214200 - Ingeniørarbejde vedrørende bygninger og anlæg</v>
      </c>
      <c r="F1239" s="19" t="str">
        <f t="shared" si="119"/>
        <v>20-24 år</v>
      </c>
      <c r="G1239" s="40" t="s">
        <v>516</v>
      </c>
      <c r="H1239" s="41" t="s">
        <v>63</v>
      </c>
      <c r="I1239" s="42" t="s">
        <v>8</v>
      </c>
      <c r="J1239" s="43" t="s">
        <v>19</v>
      </c>
      <c r="K1239" s="44">
        <v>325</v>
      </c>
      <c r="L1239" s="45">
        <v>60618.281393986683</v>
      </c>
      <c r="M1239" s="46">
        <v>61946.155119508978</v>
      </c>
      <c r="N1239" s="45"/>
      <c r="O1239" s="46"/>
    </row>
    <row r="1240" spans="1:15" x14ac:dyDescent="0.2">
      <c r="A1240" s="11" t="str">
        <f t="shared" si="114"/>
        <v>2142001 - Region Hovedstaden25 år og derover</v>
      </c>
      <c r="B1240" s="12" t="str">
        <f t="shared" si="117"/>
        <v>214200</v>
      </c>
      <c r="C1240" s="14">
        <f t="shared" si="115"/>
        <v>0</v>
      </c>
      <c r="D1240" s="14">
        <f t="shared" si="116"/>
        <v>0</v>
      </c>
      <c r="E1240" s="19" t="str">
        <f t="shared" si="118"/>
        <v>214200 - Ingeniørarbejde vedrørende bygninger og anlæg</v>
      </c>
      <c r="F1240" s="19" t="str">
        <f t="shared" si="119"/>
        <v>25 år og derover</v>
      </c>
      <c r="G1240" s="40" t="s">
        <v>516</v>
      </c>
      <c r="H1240" s="41" t="s">
        <v>63</v>
      </c>
      <c r="I1240" s="42" t="s">
        <v>8</v>
      </c>
      <c r="J1240" s="43" t="s">
        <v>9</v>
      </c>
      <c r="K1240" s="44">
        <v>1043</v>
      </c>
      <c r="L1240" s="45">
        <v>62542.867740386122</v>
      </c>
      <c r="M1240" s="46">
        <v>63821.391915985128</v>
      </c>
      <c r="N1240" s="45"/>
      <c r="O1240" s="46"/>
    </row>
    <row r="1241" spans="1:15" x14ac:dyDescent="0.2">
      <c r="A1241" s="11" t="str">
        <f t="shared" si="114"/>
        <v>2142001 - Region HovedstadenAlle uanset erf.</v>
      </c>
      <c r="B1241" s="12" t="str">
        <f t="shared" si="117"/>
        <v>214200</v>
      </c>
      <c r="C1241" s="14">
        <f t="shared" si="115"/>
        <v>0</v>
      </c>
      <c r="D1241" s="14">
        <f t="shared" si="116"/>
        <v>0</v>
      </c>
      <c r="E1241" s="19" t="str">
        <f t="shared" si="118"/>
        <v>214200 - Ingeniørarbejde vedrørende bygninger og anlæg</v>
      </c>
      <c r="F1241" s="19" t="str">
        <f t="shared" si="119"/>
        <v>Alle uanset erf.</v>
      </c>
      <c r="G1241" s="40" t="s">
        <v>516</v>
      </c>
      <c r="H1241" s="41" t="s">
        <v>63</v>
      </c>
      <c r="I1241" s="42" t="s">
        <v>8</v>
      </c>
      <c r="J1241" s="43" t="s">
        <v>10</v>
      </c>
      <c r="K1241" s="44">
        <v>3413</v>
      </c>
      <c r="L1241" s="45">
        <v>51499.197522890259</v>
      </c>
      <c r="M1241" s="46">
        <v>52678.670904915896</v>
      </c>
      <c r="N1241" s="45"/>
      <c r="O1241" s="46"/>
    </row>
    <row r="1242" spans="1:15" x14ac:dyDescent="0.2">
      <c r="A1242" s="11" t="str">
        <f t="shared" si="114"/>
        <v>2142002 - Region SjællandUnder 1 år</v>
      </c>
      <c r="B1242" s="12" t="str">
        <f t="shared" si="117"/>
        <v>214200</v>
      </c>
      <c r="C1242" s="14">
        <f t="shared" si="115"/>
        <v>0</v>
      </c>
      <c r="D1242" s="14">
        <f t="shared" si="116"/>
        <v>0</v>
      </c>
      <c r="E1242" s="19" t="str">
        <f t="shared" si="118"/>
        <v>214200 - Ingeniørarbejde vedrørende bygninger og anlæg</v>
      </c>
      <c r="F1242" s="19" t="str">
        <f t="shared" si="119"/>
        <v>Under 1 år</v>
      </c>
      <c r="G1242" s="40" t="s">
        <v>516</v>
      </c>
      <c r="H1242" s="41" t="s">
        <v>63</v>
      </c>
      <c r="I1242" s="42" t="s">
        <v>20</v>
      </c>
      <c r="J1242" s="43" t="s">
        <v>13</v>
      </c>
      <c r="K1242" s="44">
        <v>20</v>
      </c>
      <c r="L1242" s="45">
        <v>43161.654975756879</v>
      </c>
      <c r="M1242" s="46">
        <v>44132.237155090341</v>
      </c>
      <c r="N1242" s="45"/>
      <c r="O1242" s="46"/>
    </row>
    <row r="1243" spans="1:15" x14ac:dyDescent="0.2">
      <c r="A1243" s="11" t="str">
        <f t="shared" si="114"/>
        <v>2142002 - Region Sjælland1 år</v>
      </c>
      <c r="B1243" s="12" t="str">
        <f t="shared" si="117"/>
        <v>214200</v>
      </c>
      <c r="C1243" s="14">
        <f t="shared" si="115"/>
        <v>0</v>
      </c>
      <c r="D1243" s="14">
        <f t="shared" si="116"/>
        <v>0</v>
      </c>
      <c r="E1243" s="19" t="str">
        <f t="shared" si="118"/>
        <v>214200 - Ingeniørarbejde vedrørende bygninger og anlæg</v>
      </c>
      <c r="F1243" s="19" t="str">
        <f t="shared" si="119"/>
        <v>1 år</v>
      </c>
      <c r="G1243" s="40" t="s">
        <v>516</v>
      </c>
      <c r="H1243" s="41" t="s">
        <v>63</v>
      </c>
      <c r="I1243" s="42" t="s">
        <v>20</v>
      </c>
      <c r="J1243" s="43" t="s">
        <v>22</v>
      </c>
      <c r="K1243" s="44">
        <v>21</v>
      </c>
      <c r="L1243" s="45">
        <v>43674.096898674259</v>
      </c>
      <c r="M1243" s="46">
        <v>44656.202431285215</v>
      </c>
      <c r="N1243" s="45"/>
      <c r="O1243" s="46"/>
    </row>
    <row r="1244" spans="1:15" x14ac:dyDescent="0.2">
      <c r="A1244" s="11" t="str">
        <f t="shared" si="114"/>
        <v>2142002 - Region Sjælland2 år</v>
      </c>
      <c r="B1244" s="12" t="str">
        <f t="shared" si="117"/>
        <v>214200</v>
      </c>
      <c r="C1244" s="14">
        <f t="shared" si="115"/>
        <v>0</v>
      </c>
      <c r="D1244" s="14">
        <f t="shared" si="116"/>
        <v>0</v>
      </c>
      <c r="E1244" s="19" t="str">
        <f t="shared" si="118"/>
        <v>214200 - Ingeniørarbejde vedrørende bygninger og anlæg</v>
      </c>
      <c r="F1244" s="19" t="str">
        <f t="shared" si="119"/>
        <v>2 år</v>
      </c>
      <c r="G1244" s="40" t="s">
        <v>516</v>
      </c>
      <c r="H1244" s="41" t="s">
        <v>63</v>
      </c>
      <c r="I1244" s="42" t="s">
        <v>20</v>
      </c>
      <c r="J1244" s="43" t="s">
        <v>23</v>
      </c>
      <c r="K1244" s="44">
        <v>13</v>
      </c>
      <c r="L1244" s="45">
        <v>46583.804650766069</v>
      </c>
      <c r="M1244" s="46">
        <v>47592.75212097387</v>
      </c>
      <c r="N1244" s="45"/>
      <c r="O1244" s="46"/>
    </row>
    <row r="1245" spans="1:15" x14ac:dyDescent="0.2">
      <c r="A1245" s="11" t="str">
        <f t="shared" si="114"/>
        <v>2142002 - Region Sjælland4 år</v>
      </c>
      <c r="B1245" s="12" t="str">
        <f t="shared" si="117"/>
        <v>214200</v>
      </c>
      <c r="C1245" s="14">
        <f t="shared" si="115"/>
        <v>0</v>
      </c>
      <c r="D1245" s="14">
        <f t="shared" si="116"/>
        <v>0</v>
      </c>
      <c r="E1245" s="19" t="str">
        <f t="shared" si="118"/>
        <v>214200 - Ingeniørarbejde vedrørende bygninger og anlæg</v>
      </c>
      <c r="F1245" s="19" t="str">
        <f t="shared" si="119"/>
        <v>4 år</v>
      </c>
      <c r="G1245" s="40" t="s">
        <v>516</v>
      </c>
      <c r="H1245" s="41" t="s">
        <v>63</v>
      </c>
      <c r="I1245" s="42" t="s">
        <v>20</v>
      </c>
      <c r="J1245" s="43" t="s">
        <v>24</v>
      </c>
      <c r="K1245" s="44">
        <v>11</v>
      </c>
      <c r="L1245" s="45">
        <v>50801.373959834484</v>
      </c>
      <c r="M1245" s="46">
        <v>51943.751569746913</v>
      </c>
      <c r="N1245" s="45"/>
      <c r="O1245" s="46"/>
    </row>
    <row r="1246" spans="1:15" x14ac:dyDescent="0.2">
      <c r="A1246" s="11" t="str">
        <f t="shared" si="114"/>
        <v>2142002 - Region Sjælland5-9 år</v>
      </c>
      <c r="B1246" s="12" t="str">
        <f t="shared" si="117"/>
        <v>214200</v>
      </c>
      <c r="C1246" s="14">
        <f t="shared" si="115"/>
        <v>0</v>
      </c>
      <c r="D1246" s="14">
        <f t="shared" si="116"/>
        <v>0</v>
      </c>
      <c r="E1246" s="19" t="str">
        <f t="shared" si="118"/>
        <v>214200 - Ingeniørarbejde vedrørende bygninger og anlæg</v>
      </c>
      <c r="F1246" s="19" t="str">
        <f t="shared" si="119"/>
        <v>5-9 år</v>
      </c>
      <c r="G1246" s="40" t="s">
        <v>516</v>
      </c>
      <c r="H1246" s="41" t="s">
        <v>63</v>
      </c>
      <c r="I1246" s="42" t="s">
        <v>20</v>
      </c>
      <c r="J1246" s="43" t="s">
        <v>15</v>
      </c>
      <c r="K1246" s="44">
        <v>48</v>
      </c>
      <c r="L1246" s="45">
        <v>50903.581876967975</v>
      </c>
      <c r="M1246" s="46">
        <v>52048.257850625087</v>
      </c>
      <c r="N1246" s="45"/>
      <c r="O1246" s="46"/>
    </row>
    <row r="1247" spans="1:15" x14ac:dyDescent="0.2">
      <c r="A1247" s="11" t="str">
        <f t="shared" si="114"/>
        <v>2142002 - Region Sjælland0-4 år</v>
      </c>
      <c r="B1247" s="12" t="str">
        <f t="shared" si="117"/>
        <v>214200</v>
      </c>
      <c r="C1247" s="14">
        <f t="shared" si="115"/>
        <v>0</v>
      </c>
      <c r="D1247" s="14">
        <f t="shared" si="116"/>
        <v>0</v>
      </c>
      <c r="E1247" s="19" t="str">
        <f t="shared" si="118"/>
        <v>214200 - Ingeniørarbejde vedrørende bygninger og anlæg</v>
      </c>
      <c r="F1247" s="19" t="str">
        <f t="shared" si="119"/>
        <v>0-4 år</v>
      </c>
      <c r="G1247" s="40" t="s">
        <v>516</v>
      </c>
      <c r="H1247" s="41" t="s">
        <v>63</v>
      </c>
      <c r="I1247" s="42" t="s">
        <v>20</v>
      </c>
      <c r="J1247" s="43" t="s">
        <v>16</v>
      </c>
      <c r="K1247" s="44">
        <v>75</v>
      </c>
      <c r="L1247" s="45">
        <v>45506.788982229271</v>
      </c>
      <c r="M1247" s="46">
        <v>46530.106518353597</v>
      </c>
      <c r="N1247" s="45"/>
      <c r="O1247" s="46"/>
    </row>
    <row r="1248" spans="1:15" x14ac:dyDescent="0.2">
      <c r="A1248" s="11" t="str">
        <f t="shared" si="114"/>
        <v>2142002 - Region Sjælland10-14 år</v>
      </c>
      <c r="B1248" s="12" t="str">
        <f t="shared" si="117"/>
        <v>214200</v>
      </c>
      <c r="C1248" s="14">
        <f t="shared" si="115"/>
        <v>0</v>
      </c>
      <c r="D1248" s="14">
        <f t="shared" si="116"/>
        <v>0</v>
      </c>
      <c r="E1248" s="19" t="str">
        <f t="shared" si="118"/>
        <v>214200 - Ingeniørarbejde vedrørende bygninger og anlæg</v>
      </c>
      <c r="F1248" s="19" t="str">
        <f t="shared" si="119"/>
        <v>10-14 år</v>
      </c>
      <c r="G1248" s="40" t="s">
        <v>516</v>
      </c>
      <c r="H1248" s="41" t="s">
        <v>63</v>
      </c>
      <c r="I1248" s="42" t="s">
        <v>20</v>
      </c>
      <c r="J1248" s="43" t="s">
        <v>17</v>
      </c>
      <c r="K1248" s="44">
        <v>37</v>
      </c>
      <c r="L1248" s="45">
        <v>50035.763241937864</v>
      </c>
      <c r="M1248" s="46">
        <v>51610.697603281944</v>
      </c>
      <c r="N1248" s="45"/>
      <c r="O1248" s="46"/>
    </row>
    <row r="1249" spans="1:15" x14ac:dyDescent="0.2">
      <c r="A1249" s="11" t="str">
        <f t="shared" si="114"/>
        <v>2142002 - Region Sjælland15-20 år</v>
      </c>
      <c r="B1249" s="12" t="str">
        <f t="shared" si="117"/>
        <v>214200</v>
      </c>
      <c r="C1249" s="14">
        <f t="shared" si="115"/>
        <v>0</v>
      </c>
      <c r="D1249" s="14">
        <f t="shared" si="116"/>
        <v>0</v>
      </c>
      <c r="E1249" s="19" t="str">
        <f t="shared" si="118"/>
        <v>214200 - Ingeniørarbejde vedrørende bygninger og anlæg</v>
      </c>
      <c r="F1249" s="19" t="str">
        <f t="shared" si="119"/>
        <v>15-20 år</v>
      </c>
      <c r="G1249" s="40" t="s">
        <v>516</v>
      </c>
      <c r="H1249" s="41" t="s">
        <v>63</v>
      </c>
      <c r="I1249" s="42" t="s">
        <v>20</v>
      </c>
      <c r="J1249" s="43" t="s">
        <v>18</v>
      </c>
      <c r="K1249" s="44">
        <v>20</v>
      </c>
      <c r="L1249" s="45">
        <v>67007.743937331645</v>
      </c>
      <c r="M1249" s="46">
        <v>68514.556458293679</v>
      </c>
      <c r="N1249" s="45"/>
      <c r="O1249" s="46"/>
    </row>
    <row r="1250" spans="1:15" x14ac:dyDescent="0.2">
      <c r="A1250" s="11" t="str">
        <f t="shared" si="114"/>
        <v>2142002 - Region Sjælland20-24 år</v>
      </c>
      <c r="B1250" s="12" t="str">
        <f t="shared" si="117"/>
        <v>214200</v>
      </c>
      <c r="C1250" s="14">
        <f t="shared" si="115"/>
        <v>0</v>
      </c>
      <c r="D1250" s="14">
        <f t="shared" si="116"/>
        <v>0</v>
      </c>
      <c r="E1250" s="19" t="str">
        <f t="shared" si="118"/>
        <v>214200 - Ingeniørarbejde vedrørende bygninger og anlæg</v>
      </c>
      <c r="F1250" s="19" t="str">
        <f t="shared" si="119"/>
        <v>20-24 år</v>
      </c>
      <c r="G1250" s="40" t="s">
        <v>516</v>
      </c>
      <c r="H1250" s="41" t="s">
        <v>63</v>
      </c>
      <c r="I1250" s="42" t="s">
        <v>20</v>
      </c>
      <c r="J1250" s="43" t="s">
        <v>19</v>
      </c>
      <c r="K1250" s="44">
        <v>32</v>
      </c>
      <c r="L1250" s="45">
        <v>58728.685713370047</v>
      </c>
      <c r="M1250" s="46">
        <v>60049.325892739653</v>
      </c>
      <c r="N1250" s="45"/>
      <c r="O1250" s="46"/>
    </row>
    <row r="1251" spans="1:15" x14ac:dyDescent="0.2">
      <c r="A1251" s="11" t="str">
        <f t="shared" si="114"/>
        <v>2142002 - Region Sjælland25 år og derover</v>
      </c>
      <c r="B1251" s="12" t="str">
        <f t="shared" si="117"/>
        <v>214200</v>
      </c>
      <c r="C1251" s="14">
        <f t="shared" si="115"/>
        <v>0</v>
      </c>
      <c r="D1251" s="14">
        <f t="shared" si="116"/>
        <v>0</v>
      </c>
      <c r="E1251" s="19" t="str">
        <f t="shared" si="118"/>
        <v>214200 - Ingeniørarbejde vedrørende bygninger og anlæg</v>
      </c>
      <c r="F1251" s="19" t="str">
        <f t="shared" si="119"/>
        <v>25 år og derover</v>
      </c>
      <c r="G1251" s="40" t="s">
        <v>516</v>
      </c>
      <c r="H1251" s="41" t="s">
        <v>63</v>
      </c>
      <c r="I1251" s="42" t="s">
        <v>20</v>
      </c>
      <c r="J1251" s="43" t="s">
        <v>9</v>
      </c>
      <c r="K1251" s="44">
        <v>73</v>
      </c>
      <c r="L1251" s="45">
        <v>61440.888827379298</v>
      </c>
      <c r="M1251" s="46">
        <v>63374.812899604833</v>
      </c>
      <c r="N1251" s="45"/>
      <c r="O1251" s="46"/>
    </row>
    <row r="1252" spans="1:15" x14ac:dyDescent="0.2">
      <c r="A1252" s="11" t="str">
        <f t="shared" si="114"/>
        <v>2142002 - Region SjællandAlle uanset erf.</v>
      </c>
      <c r="B1252" s="12" t="str">
        <f t="shared" si="117"/>
        <v>214200</v>
      </c>
      <c r="C1252" s="14">
        <f t="shared" si="115"/>
        <v>0</v>
      </c>
      <c r="D1252" s="14">
        <f t="shared" si="116"/>
        <v>0</v>
      </c>
      <c r="E1252" s="19" t="str">
        <f t="shared" si="118"/>
        <v>214200 - Ingeniørarbejde vedrørende bygninger og anlæg</v>
      </c>
      <c r="F1252" s="19" t="str">
        <f t="shared" si="119"/>
        <v>Alle uanset erf.</v>
      </c>
      <c r="G1252" s="40" t="s">
        <v>516</v>
      </c>
      <c r="H1252" s="41" t="s">
        <v>63</v>
      </c>
      <c r="I1252" s="42" t="s">
        <v>20</v>
      </c>
      <c r="J1252" s="43" t="s">
        <v>10</v>
      </c>
      <c r="K1252" s="44">
        <v>285</v>
      </c>
      <c r="L1252" s="45">
        <v>54713.544760572433</v>
      </c>
      <c r="M1252" s="46">
        <v>56339.553448851475</v>
      </c>
      <c r="N1252" s="45"/>
      <c r="O1252" s="46"/>
    </row>
    <row r="1253" spans="1:15" x14ac:dyDescent="0.2">
      <c r="A1253" s="11" t="str">
        <f t="shared" si="114"/>
        <v>2142003 - Region SyddanmarkUnder 1 år</v>
      </c>
      <c r="B1253" s="12" t="str">
        <f t="shared" si="117"/>
        <v>214200</v>
      </c>
      <c r="C1253" s="14">
        <f t="shared" si="115"/>
        <v>0</v>
      </c>
      <c r="D1253" s="14">
        <f t="shared" si="116"/>
        <v>0</v>
      </c>
      <c r="E1253" s="19" t="str">
        <f t="shared" si="118"/>
        <v>214200 - Ingeniørarbejde vedrørende bygninger og anlæg</v>
      </c>
      <c r="F1253" s="19" t="str">
        <f t="shared" si="119"/>
        <v>Under 1 år</v>
      </c>
      <c r="G1253" s="40" t="s">
        <v>516</v>
      </c>
      <c r="H1253" s="41" t="s">
        <v>63</v>
      </c>
      <c r="I1253" s="42" t="s">
        <v>544</v>
      </c>
      <c r="J1253" s="43" t="s">
        <v>13</v>
      </c>
      <c r="K1253" s="44">
        <v>37</v>
      </c>
      <c r="L1253" s="45">
        <v>41098.174823979556</v>
      </c>
      <c r="M1253" s="46">
        <v>42128.725956316797</v>
      </c>
      <c r="N1253" s="45"/>
      <c r="O1253" s="46"/>
    </row>
    <row r="1254" spans="1:15" x14ac:dyDescent="0.2">
      <c r="A1254" s="11" t="str">
        <f t="shared" si="114"/>
        <v>2142003 - Region Syddanmark1 år</v>
      </c>
      <c r="B1254" s="12" t="str">
        <f t="shared" si="117"/>
        <v>214200</v>
      </c>
      <c r="C1254" s="14">
        <f t="shared" si="115"/>
        <v>0</v>
      </c>
      <c r="D1254" s="14">
        <f t="shared" si="116"/>
        <v>0</v>
      </c>
      <c r="E1254" s="19" t="str">
        <f t="shared" si="118"/>
        <v>214200 - Ingeniørarbejde vedrørende bygninger og anlæg</v>
      </c>
      <c r="F1254" s="19" t="str">
        <f t="shared" si="119"/>
        <v>1 år</v>
      </c>
      <c r="G1254" s="40" t="s">
        <v>516</v>
      </c>
      <c r="H1254" s="41" t="s">
        <v>63</v>
      </c>
      <c r="I1254" s="42" t="s">
        <v>544</v>
      </c>
      <c r="J1254" s="43" t="s">
        <v>22</v>
      </c>
      <c r="K1254" s="44">
        <v>28</v>
      </c>
      <c r="L1254" s="45">
        <v>40219.096550462396</v>
      </c>
      <c r="M1254" s="46">
        <v>41123.509006442051</v>
      </c>
      <c r="N1254" s="45"/>
      <c r="O1254" s="46"/>
    </row>
    <row r="1255" spans="1:15" x14ac:dyDescent="0.2">
      <c r="A1255" s="11" t="str">
        <f t="shared" si="114"/>
        <v>2142003 - Region Syddanmark2 år</v>
      </c>
      <c r="B1255" s="12" t="str">
        <f t="shared" si="117"/>
        <v>214200</v>
      </c>
      <c r="C1255" s="14">
        <f t="shared" si="115"/>
        <v>0</v>
      </c>
      <c r="D1255" s="14">
        <f t="shared" si="116"/>
        <v>0</v>
      </c>
      <c r="E1255" s="19" t="str">
        <f t="shared" si="118"/>
        <v>214200 - Ingeniørarbejde vedrørende bygninger og anlæg</v>
      </c>
      <c r="F1255" s="19" t="str">
        <f t="shared" si="119"/>
        <v>2 år</v>
      </c>
      <c r="G1255" s="40" t="s">
        <v>516</v>
      </c>
      <c r="H1255" s="41" t="s">
        <v>63</v>
      </c>
      <c r="I1255" s="42" t="s">
        <v>544</v>
      </c>
      <c r="J1255" s="43" t="s">
        <v>23</v>
      </c>
      <c r="K1255" s="44">
        <v>30</v>
      </c>
      <c r="L1255" s="45">
        <v>42222.968524775031</v>
      </c>
      <c r="M1255" s="46">
        <v>42975.856751770887</v>
      </c>
      <c r="N1255" s="45"/>
      <c r="O1255" s="46"/>
    </row>
    <row r="1256" spans="1:15" x14ac:dyDescent="0.2">
      <c r="A1256" s="11" t="str">
        <f t="shared" si="114"/>
        <v>2142003 - Region Syddanmark3 år</v>
      </c>
      <c r="B1256" s="12" t="str">
        <f t="shared" si="117"/>
        <v>214200</v>
      </c>
      <c r="C1256" s="14">
        <f t="shared" si="115"/>
        <v>0</v>
      </c>
      <c r="D1256" s="14">
        <f t="shared" si="116"/>
        <v>0</v>
      </c>
      <c r="E1256" s="19" t="str">
        <f t="shared" si="118"/>
        <v>214200 - Ingeniørarbejde vedrørende bygninger og anlæg</v>
      </c>
      <c r="F1256" s="19" t="str">
        <f t="shared" si="119"/>
        <v>3 år</v>
      </c>
      <c r="G1256" s="40" t="s">
        <v>516</v>
      </c>
      <c r="H1256" s="41" t="s">
        <v>63</v>
      </c>
      <c r="I1256" s="42" t="s">
        <v>544</v>
      </c>
      <c r="J1256" s="43" t="s">
        <v>14</v>
      </c>
      <c r="K1256" s="44">
        <v>23</v>
      </c>
      <c r="L1256" s="45">
        <v>45361.359083330135</v>
      </c>
      <c r="M1256" s="46">
        <v>46513.199106056869</v>
      </c>
      <c r="N1256" s="45"/>
      <c r="O1256" s="46"/>
    </row>
    <row r="1257" spans="1:15" x14ac:dyDescent="0.2">
      <c r="A1257" s="11" t="str">
        <f t="shared" si="114"/>
        <v>2142003 - Region Syddanmark4 år</v>
      </c>
      <c r="B1257" s="12" t="str">
        <f t="shared" si="117"/>
        <v>214200</v>
      </c>
      <c r="C1257" s="14">
        <f t="shared" si="115"/>
        <v>0</v>
      </c>
      <c r="D1257" s="14">
        <f t="shared" si="116"/>
        <v>0</v>
      </c>
      <c r="E1257" s="19" t="str">
        <f t="shared" si="118"/>
        <v>214200 - Ingeniørarbejde vedrørende bygninger og anlæg</v>
      </c>
      <c r="F1257" s="19" t="str">
        <f t="shared" si="119"/>
        <v>4 år</v>
      </c>
      <c r="G1257" s="40" t="s">
        <v>516</v>
      </c>
      <c r="H1257" s="41" t="s">
        <v>63</v>
      </c>
      <c r="I1257" s="42" t="s">
        <v>544</v>
      </c>
      <c r="J1257" s="43" t="s">
        <v>24</v>
      </c>
      <c r="K1257" s="44">
        <v>27</v>
      </c>
      <c r="L1257" s="45">
        <v>43927.493983028515</v>
      </c>
      <c r="M1257" s="46">
        <v>44710.776026351632</v>
      </c>
      <c r="N1257" s="45"/>
      <c r="O1257" s="46"/>
    </row>
    <row r="1258" spans="1:15" x14ac:dyDescent="0.2">
      <c r="A1258" s="11" t="str">
        <f t="shared" si="114"/>
        <v>2142003 - Region Syddanmark5-9 år</v>
      </c>
      <c r="B1258" s="12" t="str">
        <f t="shared" si="117"/>
        <v>214200</v>
      </c>
      <c r="C1258" s="14">
        <f t="shared" si="115"/>
        <v>0</v>
      </c>
      <c r="D1258" s="14">
        <f t="shared" si="116"/>
        <v>0</v>
      </c>
      <c r="E1258" s="19" t="str">
        <f t="shared" si="118"/>
        <v>214200 - Ingeniørarbejde vedrørende bygninger og anlæg</v>
      </c>
      <c r="F1258" s="19" t="str">
        <f t="shared" si="119"/>
        <v>5-9 år</v>
      </c>
      <c r="G1258" s="40" t="s">
        <v>516</v>
      </c>
      <c r="H1258" s="41" t="s">
        <v>63</v>
      </c>
      <c r="I1258" s="42" t="s">
        <v>544</v>
      </c>
      <c r="J1258" s="43" t="s">
        <v>15</v>
      </c>
      <c r="K1258" s="44">
        <v>103</v>
      </c>
      <c r="L1258" s="45">
        <v>48347.059130153713</v>
      </c>
      <c r="M1258" s="46">
        <v>49531.283647974764</v>
      </c>
      <c r="N1258" s="45"/>
      <c r="O1258" s="46"/>
    </row>
    <row r="1259" spans="1:15" x14ac:dyDescent="0.2">
      <c r="A1259" s="11" t="str">
        <f t="shared" si="114"/>
        <v>2142003 - Region Syddanmark0-4 år</v>
      </c>
      <c r="B1259" s="12" t="str">
        <f t="shared" si="117"/>
        <v>214200</v>
      </c>
      <c r="C1259" s="14">
        <f t="shared" si="115"/>
        <v>0</v>
      </c>
      <c r="D1259" s="14">
        <f t="shared" si="116"/>
        <v>0</v>
      </c>
      <c r="E1259" s="19" t="str">
        <f t="shared" si="118"/>
        <v>214200 - Ingeniørarbejde vedrørende bygninger og anlæg</v>
      </c>
      <c r="F1259" s="19" t="str">
        <f t="shared" si="119"/>
        <v>0-4 år</v>
      </c>
      <c r="G1259" s="40" t="s">
        <v>516</v>
      </c>
      <c r="H1259" s="41" t="s">
        <v>63</v>
      </c>
      <c r="I1259" s="42" t="s">
        <v>544</v>
      </c>
      <c r="J1259" s="43" t="s">
        <v>16</v>
      </c>
      <c r="K1259" s="44">
        <v>145</v>
      </c>
      <c r="L1259" s="45">
        <v>41695.881033597201</v>
      </c>
      <c r="M1259" s="46">
        <v>42562.843577620974</v>
      </c>
      <c r="N1259" s="45"/>
      <c r="O1259" s="46"/>
    </row>
    <row r="1260" spans="1:15" x14ac:dyDescent="0.2">
      <c r="A1260" s="11" t="str">
        <f t="shared" si="114"/>
        <v>2142003 - Region Syddanmark10-14 år</v>
      </c>
      <c r="B1260" s="12" t="str">
        <f t="shared" si="117"/>
        <v>214200</v>
      </c>
      <c r="C1260" s="14">
        <f t="shared" si="115"/>
        <v>0</v>
      </c>
      <c r="D1260" s="14">
        <f t="shared" si="116"/>
        <v>0</v>
      </c>
      <c r="E1260" s="19" t="str">
        <f t="shared" si="118"/>
        <v>214200 - Ingeniørarbejde vedrørende bygninger og anlæg</v>
      </c>
      <c r="F1260" s="19" t="str">
        <f t="shared" si="119"/>
        <v>10-14 år</v>
      </c>
      <c r="G1260" s="40" t="s">
        <v>516</v>
      </c>
      <c r="H1260" s="41" t="s">
        <v>63</v>
      </c>
      <c r="I1260" s="42" t="s">
        <v>544</v>
      </c>
      <c r="J1260" s="43" t="s">
        <v>17</v>
      </c>
      <c r="K1260" s="44">
        <v>66</v>
      </c>
      <c r="L1260" s="45">
        <v>52126.913581928959</v>
      </c>
      <c r="M1260" s="46">
        <v>53299.098786937735</v>
      </c>
      <c r="N1260" s="45"/>
      <c r="O1260" s="46"/>
    </row>
    <row r="1261" spans="1:15" x14ac:dyDescent="0.2">
      <c r="A1261" s="11" t="str">
        <f t="shared" si="114"/>
        <v>2142003 - Region Syddanmark15-20 år</v>
      </c>
      <c r="B1261" s="12" t="str">
        <f t="shared" si="117"/>
        <v>214200</v>
      </c>
      <c r="C1261" s="14">
        <f t="shared" si="115"/>
        <v>0</v>
      </c>
      <c r="D1261" s="14">
        <f t="shared" si="116"/>
        <v>0</v>
      </c>
      <c r="E1261" s="19" t="str">
        <f t="shared" si="118"/>
        <v>214200 - Ingeniørarbejde vedrørende bygninger og anlæg</v>
      </c>
      <c r="F1261" s="19" t="str">
        <f t="shared" si="119"/>
        <v>15-20 år</v>
      </c>
      <c r="G1261" s="40" t="s">
        <v>516</v>
      </c>
      <c r="H1261" s="41" t="s">
        <v>63</v>
      </c>
      <c r="I1261" s="42" t="s">
        <v>544</v>
      </c>
      <c r="J1261" s="43" t="s">
        <v>18</v>
      </c>
      <c r="K1261" s="44">
        <v>80</v>
      </c>
      <c r="L1261" s="45">
        <v>54018.663786672012</v>
      </c>
      <c r="M1261" s="46">
        <v>55831.0848542514</v>
      </c>
      <c r="N1261" s="45"/>
      <c r="O1261" s="46"/>
    </row>
    <row r="1262" spans="1:15" x14ac:dyDescent="0.2">
      <c r="A1262" s="11" t="str">
        <f t="shared" si="114"/>
        <v>2142003 - Region Syddanmark20-24 år</v>
      </c>
      <c r="B1262" s="12" t="str">
        <f t="shared" si="117"/>
        <v>214200</v>
      </c>
      <c r="C1262" s="14">
        <f t="shared" si="115"/>
        <v>0</v>
      </c>
      <c r="D1262" s="14">
        <f t="shared" si="116"/>
        <v>0</v>
      </c>
      <c r="E1262" s="19" t="str">
        <f t="shared" si="118"/>
        <v>214200 - Ingeniørarbejde vedrørende bygninger og anlæg</v>
      </c>
      <c r="F1262" s="19" t="str">
        <f t="shared" si="119"/>
        <v>20-24 år</v>
      </c>
      <c r="G1262" s="40" t="s">
        <v>516</v>
      </c>
      <c r="H1262" s="41" t="s">
        <v>63</v>
      </c>
      <c r="I1262" s="42" t="s">
        <v>544</v>
      </c>
      <c r="J1262" s="43" t="s">
        <v>19</v>
      </c>
      <c r="K1262" s="44">
        <v>59</v>
      </c>
      <c r="L1262" s="45">
        <v>54884.090677198627</v>
      </c>
      <c r="M1262" s="46">
        <v>56069.676159010669</v>
      </c>
      <c r="N1262" s="45"/>
      <c r="O1262" s="46"/>
    </row>
    <row r="1263" spans="1:15" x14ac:dyDescent="0.2">
      <c r="A1263" s="11" t="str">
        <f t="shared" si="114"/>
        <v>2142003 - Region Syddanmark25 år og derover</v>
      </c>
      <c r="B1263" s="12" t="str">
        <f t="shared" si="117"/>
        <v>214200</v>
      </c>
      <c r="C1263" s="14">
        <f t="shared" si="115"/>
        <v>0</v>
      </c>
      <c r="D1263" s="14">
        <f t="shared" si="116"/>
        <v>0</v>
      </c>
      <c r="E1263" s="19" t="str">
        <f t="shared" si="118"/>
        <v>214200 - Ingeniørarbejde vedrørende bygninger og anlæg</v>
      </c>
      <c r="F1263" s="19" t="str">
        <f t="shared" si="119"/>
        <v>25 år og derover</v>
      </c>
      <c r="G1263" s="40" t="s">
        <v>516</v>
      </c>
      <c r="H1263" s="41" t="s">
        <v>63</v>
      </c>
      <c r="I1263" s="42" t="s">
        <v>544</v>
      </c>
      <c r="J1263" s="43" t="s">
        <v>9</v>
      </c>
      <c r="K1263" s="44">
        <v>193</v>
      </c>
      <c r="L1263" s="45">
        <v>53280.838805885287</v>
      </c>
      <c r="M1263" s="46">
        <v>55021.777460782454</v>
      </c>
      <c r="N1263" s="45"/>
      <c r="O1263" s="46"/>
    </row>
    <row r="1264" spans="1:15" x14ac:dyDescent="0.2">
      <c r="A1264" s="11" t="str">
        <f t="shared" si="114"/>
        <v>2142003 - Region SyddanmarkAlle uanset erf.</v>
      </c>
      <c r="B1264" s="12" t="str">
        <f t="shared" si="117"/>
        <v>214200</v>
      </c>
      <c r="C1264" s="14">
        <f t="shared" si="115"/>
        <v>0</v>
      </c>
      <c r="D1264" s="14">
        <f t="shared" si="116"/>
        <v>0</v>
      </c>
      <c r="E1264" s="19" t="str">
        <f t="shared" si="118"/>
        <v>214200 - Ingeniørarbejde vedrørende bygninger og anlæg</v>
      </c>
      <c r="F1264" s="19" t="str">
        <f t="shared" si="119"/>
        <v>Alle uanset erf.</v>
      </c>
      <c r="G1264" s="40" t="s">
        <v>516</v>
      </c>
      <c r="H1264" s="41" t="s">
        <v>63</v>
      </c>
      <c r="I1264" s="42" t="s">
        <v>544</v>
      </c>
      <c r="J1264" s="43" t="s">
        <v>10</v>
      </c>
      <c r="K1264" s="44">
        <v>646</v>
      </c>
      <c r="L1264" s="45">
        <v>48560.187488150856</v>
      </c>
      <c r="M1264" s="46">
        <v>49792.353468577385</v>
      </c>
      <c r="N1264" s="45"/>
      <c r="O1264" s="46"/>
    </row>
    <row r="1265" spans="1:15" x14ac:dyDescent="0.2">
      <c r="A1265" s="11" t="str">
        <f t="shared" si="114"/>
        <v>2142004 - Region MidtjyllandUnder 1 år</v>
      </c>
      <c r="B1265" s="12" t="str">
        <f t="shared" si="117"/>
        <v>214200</v>
      </c>
      <c r="C1265" s="14">
        <f t="shared" si="115"/>
        <v>0</v>
      </c>
      <c r="D1265" s="14">
        <f t="shared" si="116"/>
        <v>0</v>
      </c>
      <c r="E1265" s="19" t="str">
        <f t="shared" si="118"/>
        <v>214200 - Ingeniørarbejde vedrørende bygninger og anlæg</v>
      </c>
      <c r="F1265" s="19" t="str">
        <f t="shared" si="119"/>
        <v>Under 1 år</v>
      </c>
      <c r="G1265" s="40" t="s">
        <v>516</v>
      </c>
      <c r="H1265" s="41" t="s">
        <v>63</v>
      </c>
      <c r="I1265" s="42" t="s">
        <v>517</v>
      </c>
      <c r="J1265" s="43" t="s">
        <v>13</v>
      </c>
      <c r="K1265" s="44">
        <v>98</v>
      </c>
      <c r="L1265" s="45">
        <v>37767.482277230534</v>
      </c>
      <c r="M1265" s="46">
        <v>38458.128047399798</v>
      </c>
      <c r="N1265" s="45"/>
      <c r="O1265" s="46"/>
    </row>
    <row r="1266" spans="1:15" x14ac:dyDescent="0.2">
      <c r="A1266" s="11" t="str">
        <f t="shared" si="114"/>
        <v>2142004 - Region Midtjylland1 år</v>
      </c>
      <c r="B1266" s="12" t="str">
        <f t="shared" si="117"/>
        <v>214200</v>
      </c>
      <c r="C1266" s="14">
        <f t="shared" si="115"/>
        <v>0</v>
      </c>
      <c r="D1266" s="14">
        <f t="shared" si="116"/>
        <v>0</v>
      </c>
      <c r="E1266" s="19" t="str">
        <f t="shared" si="118"/>
        <v>214200 - Ingeniørarbejde vedrørende bygninger og anlæg</v>
      </c>
      <c r="F1266" s="19" t="str">
        <f t="shared" si="119"/>
        <v>1 år</v>
      </c>
      <c r="G1266" s="40" t="s">
        <v>516</v>
      </c>
      <c r="H1266" s="41" t="s">
        <v>63</v>
      </c>
      <c r="I1266" s="42" t="s">
        <v>517</v>
      </c>
      <c r="J1266" s="43" t="s">
        <v>22</v>
      </c>
      <c r="K1266" s="44">
        <v>55</v>
      </c>
      <c r="L1266" s="45">
        <v>40887.753076503475</v>
      </c>
      <c r="M1266" s="46">
        <v>42027.095687000372</v>
      </c>
      <c r="N1266" s="45"/>
      <c r="O1266" s="46"/>
    </row>
    <row r="1267" spans="1:15" x14ac:dyDescent="0.2">
      <c r="A1267" s="11" t="str">
        <f t="shared" si="114"/>
        <v>2142004 - Region Midtjylland2 år</v>
      </c>
      <c r="B1267" s="12" t="str">
        <f t="shared" si="117"/>
        <v>214200</v>
      </c>
      <c r="C1267" s="14">
        <f t="shared" si="115"/>
        <v>0</v>
      </c>
      <c r="D1267" s="14">
        <f t="shared" si="116"/>
        <v>0</v>
      </c>
      <c r="E1267" s="19" t="str">
        <f t="shared" si="118"/>
        <v>214200 - Ingeniørarbejde vedrørende bygninger og anlæg</v>
      </c>
      <c r="F1267" s="19" t="str">
        <f t="shared" si="119"/>
        <v>2 år</v>
      </c>
      <c r="G1267" s="40" t="s">
        <v>516</v>
      </c>
      <c r="H1267" s="41" t="s">
        <v>63</v>
      </c>
      <c r="I1267" s="42" t="s">
        <v>517</v>
      </c>
      <c r="J1267" s="43" t="s">
        <v>23</v>
      </c>
      <c r="K1267" s="44">
        <v>68</v>
      </c>
      <c r="L1267" s="45">
        <v>41963.995453829819</v>
      </c>
      <c r="M1267" s="46">
        <v>42860.947513178653</v>
      </c>
      <c r="N1267" s="45"/>
      <c r="O1267" s="46"/>
    </row>
    <row r="1268" spans="1:15" x14ac:dyDescent="0.2">
      <c r="A1268" s="11" t="str">
        <f t="shared" si="114"/>
        <v>2142004 - Region Midtjylland3 år</v>
      </c>
      <c r="B1268" s="12" t="str">
        <f t="shared" si="117"/>
        <v>214200</v>
      </c>
      <c r="C1268" s="14">
        <f t="shared" si="115"/>
        <v>0</v>
      </c>
      <c r="D1268" s="14">
        <f t="shared" si="116"/>
        <v>0</v>
      </c>
      <c r="E1268" s="19" t="str">
        <f t="shared" si="118"/>
        <v>214200 - Ingeniørarbejde vedrørende bygninger og anlæg</v>
      </c>
      <c r="F1268" s="19" t="str">
        <f t="shared" si="119"/>
        <v>3 år</v>
      </c>
      <c r="G1268" s="40" t="s">
        <v>516</v>
      </c>
      <c r="H1268" s="41" t="s">
        <v>63</v>
      </c>
      <c r="I1268" s="42" t="s">
        <v>517</v>
      </c>
      <c r="J1268" s="43" t="s">
        <v>14</v>
      </c>
      <c r="K1268" s="44">
        <v>44</v>
      </c>
      <c r="L1268" s="45">
        <v>44478.756264076364</v>
      </c>
      <c r="M1268" s="46">
        <v>45465.297787929761</v>
      </c>
      <c r="N1268" s="45"/>
      <c r="O1268" s="46"/>
    </row>
    <row r="1269" spans="1:15" x14ac:dyDescent="0.2">
      <c r="A1269" s="11" t="str">
        <f t="shared" si="114"/>
        <v>2142004 - Region Midtjylland4 år</v>
      </c>
      <c r="B1269" s="12" t="str">
        <f t="shared" si="117"/>
        <v>214200</v>
      </c>
      <c r="C1269" s="14">
        <f t="shared" si="115"/>
        <v>0</v>
      </c>
      <c r="D1269" s="14">
        <f t="shared" si="116"/>
        <v>0</v>
      </c>
      <c r="E1269" s="19" t="str">
        <f t="shared" si="118"/>
        <v>214200 - Ingeniørarbejde vedrørende bygninger og anlæg</v>
      </c>
      <c r="F1269" s="19" t="str">
        <f t="shared" si="119"/>
        <v>4 år</v>
      </c>
      <c r="G1269" s="40" t="s">
        <v>516</v>
      </c>
      <c r="H1269" s="41" t="s">
        <v>63</v>
      </c>
      <c r="I1269" s="42" t="s">
        <v>517</v>
      </c>
      <c r="J1269" s="43" t="s">
        <v>24</v>
      </c>
      <c r="K1269" s="44">
        <v>69</v>
      </c>
      <c r="L1269" s="45">
        <v>44647.644497485635</v>
      </c>
      <c r="M1269" s="46">
        <v>45651.642331276191</v>
      </c>
      <c r="N1269" s="45"/>
      <c r="O1269" s="46"/>
    </row>
    <row r="1270" spans="1:15" x14ac:dyDescent="0.2">
      <c r="A1270" s="11" t="str">
        <f t="shared" si="114"/>
        <v>2142004 - Region Midtjylland5-9 år</v>
      </c>
      <c r="B1270" s="12" t="str">
        <f t="shared" si="117"/>
        <v>214200</v>
      </c>
      <c r="C1270" s="14">
        <f t="shared" si="115"/>
        <v>0</v>
      </c>
      <c r="D1270" s="14">
        <f t="shared" si="116"/>
        <v>0</v>
      </c>
      <c r="E1270" s="19" t="str">
        <f t="shared" si="118"/>
        <v>214200 - Ingeniørarbejde vedrørende bygninger og anlæg</v>
      </c>
      <c r="F1270" s="19" t="str">
        <f t="shared" si="119"/>
        <v>5-9 år</v>
      </c>
      <c r="G1270" s="40" t="s">
        <v>516</v>
      </c>
      <c r="H1270" s="41" t="s">
        <v>63</v>
      </c>
      <c r="I1270" s="42" t="s">
        <v>517</v>
      </c>
      <c r="J1270" s="43" t="s">
        <v>15</v>
      </c>
      <c r="K1270" s="44">
        <v>270</v>
      </c>
      <c r="L1270" s="45">
        <v>47977.724468105152</v>
      </c>
      <c r="M1270" s="46">
        <v>48855.151600713194</v>
      </c>
      <c r="N1270" s="45"/>
      <c r="O1270" s="46"/>
    </row>
    <row r="1271" spans="1:15" x14ac:dyDescent="0.2">
      <c r="A1271" s="11" t="str">
        <f t="shared" si="114"/>
        <v>2142004 - Region Midtjylland0-4 år</v>
      </c>
      <c r="B1271" s="12" t="str">
        <f t="shared" si="117"/>
        <v>214200</v>
      </c>
      <c r="C1271" s="14">
        <f t="shared" si="115"/>
        <v>0</v>
      </c>
      <c r="D1271" s="14">
        <f t="shared" si="116"/>
        <v>0</v>
      </c>
      <c r="E1271" s="19" t="str">
        <f t="shared" si="118"/>
        <v>214200 - Ingeniørarbejde vedrørende bygninger og anlæg</v>
      </c>
      <c r="F1271" s="19" t="str">
        <f t="shared" si="119"/>
        <v>0-4 år</v>
      </c>
      <c r="G1271" s="40" t="s">
        <v>516</v>
      </c>
      <c r="H1271" s="41" t="s">
        <v>63</v>
      </c>
      <c r="I1271" s="42" t="s">
        <v>517</v>
      </c>
      <c r="J1271" s="43" t="s">
        <v>16</v>
      </c>
      <c r="K1271" s="44">
        <v>334</v>
      </c>
      <c r="L1271" s="45">
        <v>41284.18925180332</v>
      </c>
      <c r="M1271" s="46">
        <v>42223.789762652763</v>
      </c>
      <c r="N1271" s="45"/>
      <c r="O1271" s="46"/>
    </row>
    <row r="1272" spans="1:15" x14ac:dyDescent="0.2">
      <c r="A1272" s="11" t="str">
        <f t="shared" si="114"/>
        <v>2142004 - Region Midtjylland10-14 år</v>
      </c>
      <c r="B1272" s="12" t="str">
        <f t="shared" si="117"/>
        <v>214200</v>
      </c>
      <c r="C1272" s="14">
        <f t="shared" si="115"/>
        <v>0</v>
      </c>
      <c r="D1272" s="14">
        <f t="shared" si="116"/>
        <v>0</v>
      </c>
      <c r="E1272" s="19" t="str">
        <f t="shared" si="118"/>
        <v>214200 - Ingeniørarbejde vedrørende bygninger og anlæg</v>
      </c>
      <c r="F1272" s="19" t="str">
        <f t="shared" si="119"/>
        <v>10-14 år</v>
      </c>
      <c r="G1272" s="40" t="s">
        <v>516</v>
      </c>
      <c r="H1272" s="41" t="s">
        <v>63</v>
      </c>
      <c r="I1272" s="42" t="s">
        <v>517</v>
      </c>
      <c r="J1272" s="43" t="s">
        <v>17</v>
      </c>
      <c r="K1272" s="44">
        <v>165</v>
      </c>
      <c r="L1272" s="45">
        <v>54178.92607129697</v>
      </c>
      <c r="M1272" s="46">
        <v>55578.489859455054</v>
      </c>
      <c r="N1272" s="45"/>
      <c r="O1272" s="46"/>
    </row>
    <row r="1273" spans="1:15" x14ac:dyDescent="0.2">
      <c r="A1273" s="11" t="str">
        <f t="shared" si="114"/>
        <v>2142004 - Region Midtjylland15-20 år</v>
      </c>
      <c r="B1273" s="12" t="str">
        <f t="shared" si="117"/>
        <v>214200</v>
      </c>
      <c r="C1273" s="14">
        <f t="shared" si="115"/>
        <v>0</v>
      </c>
      <c r="D1273" s="14">
        <f t="shared" si="116"/>
        <v>0</v>
      </c>
      <c r="E1273" s="19" t="str">
        <f t="shared" si="118"/>
        <v>214200 - Ingeniørarbejde vedrørende bygninger og anlæg</v>
      </c>
      <c r="F1273" s="19" t="str">
        <f t="shared" si="119"/>
        <v>15-20 år</v>
      </c>
      <c r="G1273" s="40" t="s">
        <v>516</v>
      </c>
      <c r="H1273" s="41" t="s">
        <v>63</v>
      </c>
      <c r="I1273" s="42" t="s">
        <v>517</v>
      </c>
      <c r="J1273" s="43" t="s">
        <v>18</v>
      </c>
      <c r="K1273" s="44">
        <v>160</v>
      </c>
      <c r="L1273" s="45">
        <v>59023.543883349637</v>
      </c>
      <c r="M1273" s="46">
        <v>60076.007337672432</v>
      </c>
      <c r="N1273" s="45"/>
      <c r="O1273" s="46"/>
    </row>
    <row r="1274" spans="1:15" x14ac:dyDescent="0.2">
      <c r="A1274" s="11" t="str">
        <f t="shared" si="114"/>
        <v>2142004 - Region Midtjylland20-24 år</v>
      </c>
      <c r="B1274" s="12" t="str">
        <f t="shared" si="117"/>
        <v>214200</v>
      </c>
      <c r="C1274" s="14">
        <f t="shared" si="115"/>
        <v>0</v>
      </c>
      <c r="D1274" s="14">
        <f t="shared" si="116"/>
        <v>0</v>
      </c>
      <c r="E1274" s="19" t="str">
        <f t="shared" si="118"/>
        <v>214200 - Ingeniørarbejde vedrørende bygninger og anlæg</v>
      </c>
      <c r="F1274" s="19" t="str">
        <f t="shared" si="119"/>
        <v>20-24 år</v>
      </c>
      <c r="G1274" s="40" t="s">
        <v>516</v>
      </c>
      <c r="H1274" s="41" t="s">
        <v>63</v>
      </c>
      <c r="I1274" s="42" t="s">
        <v>517</v>
      </c>
      <c r="J1274" s="43" t="s">
        <v>19</v>
      </c>
      <c r="K1274" s="44">
        <v>129</v>
      </c>
      <c r="L1274" s="45">
        <v>55012.618416727448</v>
      </c>
      <c r="M1274" s="46">
        <v>56973.17417366986</v>
      </c>
      <c r="N1274" s="45"/>
      <c r="O1274" s="46"/>
    </row>
    <row r="1275" spans="1:15" x14ac:dyDescent="0.2">
      <c r="A1275" s="11" t="str">
        <f t="shared" si="114"/>
        <v>2142004 - Region Midtjylland25 år og derover</v>
      </c>
      <c r="B1275" s="12" t="str">
        <f t="shared" si="117"/>
        <v>214200</v>
      </c>
      <c r="C1275" s="14">
        <f t="shared" si="115"/>
        <v>0</v>
      </c>
      <c r="D1275" s="14">
        <f t="shared" si="116"/>
        <v>0</v>
      </c>
      <c r="E1275" s="19" t="str">
        <f t="shared" si="118"/>
        <v>214200 - Ingeniørarbejde vedrørende bygninger og anlæg</v>
      </c>
      <c r="F1275" s="19" t="str">
        <f t="shared" si="119"/>
        <v>25 år og derover</v>
      </c>
      <c r="G1275" s="40" t="s">
        <v>516</v>
      </c>
      <c r="H1275" s="41" t="s">
        <v>63</v>
      </c>
      <c r="I1275" s="42" t="s">
        <v>517</v>
      </c>
      <c r="J1275" s="43" t="s">
        <v>9</v>
      </c>
      <c r="K1275" s="44">
        <v>373</v>
      </c>
      <c r="L1275" s="45">
        <v>57735.45590526241</v>
      </c>
      <c r="M1275" s="46">
        <v>59003.294842240983</v>
      </c>
      <c r="N1275" s="45"/>
      <c r="O1275" s="46"/>
    </row>
    <row r="1276" spans="1:15" x14ac:dyDescent="0.2">
      <c r="A1276" s="11" t="str">
        <f t="shared" si="114"/>
        <v>2142004 - Region MidtjyllandAlle uanset erf.</v>
      </c>
      <c r="B1276" s="12" t="str">
        <f t="shared" si="117"/>
        <v>214200</v>
      </c>
      <c r="C1276" s="14">
        <f t="shared" si="115"/>
        <v>0</v>
      </c>
      <c r="D1276" s="14">
        <f t="shared" si="116"/>
        <v>0</v>
      </c>
      <c r="E1276" s="19" t="str">
        <f t="shared" si="118"/>
        <v>214200 - Ingeniørarbejde vedrørende bygninger og anlæg</v>
      </c>
      <c r="F1276" s="19" t="str">
        <f t="shared" si="119"/>
        <v>Alle uanset erf.</v>
      </c>
      <c r="G1276" s="40" t="s">
        <v>516</v>
      </c>
      <c r="H1276" s="41" t="s">
        <v>63</v>
      </c>
      <c r="I1276" s="42" t="s">
        <v>517</v>
      </c>
      <c r="J1276" s="43" t="s">
        <v>10</v>
      </c>
      <c r="K1276" s="44">
        <v>1431</v>
      </c>
      <c r="L1276" s="45">
        <v>48288.386930415159</v>
      </c>
      <c r="M1276" s="46">
        <v>49344.830884019138</v>
      </c>
      <c r="N1276" s="45"/>
      <c r="O1276" s="46"/>
    </row>
    <row r="1277" spans="1:15" x14ac:dyDescent="0.2">
      <c r="A1277" s="11" t="str">
        <f t="shared" si="114"/>
        <v>2142005 - Region NordjyllandUnder 1 år</v>
      </c>
      <c r="B1277" s="12" t="str">
        <f t="shared" si="117"/>
        <v>214200</v>
      </c>
      <c r="C1277" s="14">
        <f t="shared" si="115"/>
        <v>0</v>
      </c>
      <c r="D1277" s="14">
        <f t="shared" si="116"/>
        <v>0</v>
      </c>
      <c r="E1277" s="19" t="str">
        <f t="shared" si="118"/>
        <v>214200 - Ingeniørarbejde vedrørende bygninger og anlæg</v>
      </c>
      <c r="F1277" s="19" t="str">
        <f t="shared" si="119"/>
        <v>Under 1 år</v>
      </c>
      <c r="G1277" s="40" t="s">
        <v>516</v>
      </c>
      <c r="H1277" s="41" t="s">
        <v>63</v>
      </c>
      <c r="I1277" s="42" t="s">
        <v>21</v>
      </c>
      <c r="J1277" s="43" t="s">
        <v>13</v>
      </c>
      <c r="K1277" s="44">
        <v>16</v>
      </c>
      <c r="L1277" s="45">
        <v>37288.679084538424</v>
      </c>
      <c r="M1277" s="46">
        <v>38235.53327568563</v>
      </c>
      <c r="N1277" s="45"/>
      <c r="O1277" s="46"/>
    </row>
    <row r="1278" spans="1:15" x14ac:dyDescent="0.2">
      <c r="A1278" s="11" t="str">
        <f t="shared" si="114"/>
        <v>2142005 - Region Nordjylland1 år</v>
      </c>
      <c r="B1278" s="12" t="str">
        <f t="shared" si="117"/>
        <v>214200</v>
      </c>
      <c r="C1278" s="14">
        <f t="shared" si="115"/>
        <v>0</v>
      </c>
      <c r="D1278" s="14">
        <f t="shared" si="116"/>
        <v>0</v>
      </c>
      <c r="E1278" s="19" t="str">
        <f t="shared" si="118"/>
        <v>214200 - Ingeniørarbejde vedrørende bygninger og anlæg</v>
      </c>
      <c r="F1278" s="19" t="str">
        <f t="shared" si="119"/>
        <v>1 år</v>
      </c>
      <c r="G1278" s="40" t="s">
        <v>516</v>
      </c>
      <c r="H1278" s="41" t="s">
        <v>63</v>
      </c>
      <c r="I1278" s="42" t="s">
        <v>21</v>
      </c>
      <c r="J1278" s="43" t="s">
        <v>22</v>
      </c>
      <c r="K1278" s="44">
        <v>25</v>
      </c>
      <c r="L1278" s="45">
        <v>38066.03831152722</v>
      </c>
      <c r="M1278" s="46">
        <v>38922.03464539683</v>
      </c>
      <c r="N1278" s="45"/>
      <c r="O1278" s="46"/>
    </row>
    <row r="1279" spans="1:15" x14ac:dyDescent="0.2">
      <c r="A1279" s="11" t="str">
        <f t="shared" si="114"/>
        <v>2142005 - Region Nordjylland2 år</v>
      </c>
      <c r="B1279" s="12" t="str">
        <f t="shared" si="117"/>
        <v>214200</v>
      </c>
      <c r="C1279" s="14">
        <f t="shared" si="115"/>
        <v>0</v>
      </c>
      <c r="D1279" s="14">
        <f t="shared" si="116"/>
        <v>0</v>
      </c>
      <c r="E1279" s="19" t="str">
        <f t="shared" si="118"/>
        <v>214200 - Ingeniørarbejde vedrørende bygninger og anlæg</v>
      </c>
      <c r="F1279" s="19" t="str">
        <f t="shared" si="119"/>
        <v>2 år</v>
      </c>
      <c r="G1279" s="40" t="s">
        <v>516</v>
      </c>
      <c r="H1279" s="41" t="s">
        <v>63</v>
      </c>
      <c r="I1279" s="42" t="s">
        <v>21</v>
      </c>
      <c r="J1279" s="43" t="s">
        <v>23</v>
      </c>
      <c r="K1279" s="44">
        <v>17</v>
      </c>
      <c r="L1279" s="45">
        <v>42683.220358797385</v>
      </c>
      <c r="M1279" s="46">
        <v>43809.75575591917</v>
      </c>
      <c r="N1279" s="45"/>
      <c r="O1279" s="46"/>
    </row>
    <row r="1280" spans="1:15" x14ac:dyDescent="0.2">
      <c r="A1280" s="11" t="str">
        <f t="shared" si="114"/>
        <v>2142005 - Region Nordjylland3 år</v>
      </c>
      <c r="B1280" s="12" t="str">
        <f t="shared" si="117"/>
        <v>214200</v>
      </c>
      <c r="C1280" s="14">
        <f t="shared" si="115"/>
        <v>0</v>
      </c>
      <c r="D1280" s="14">
        <f t="shared" si="116"/>
        <v>0</v>
      </c>
      <c r="E1280" s="19" t="str">
        <f t="shared" si="118"/>
        <v>214200 - Ingeniørarbejde vedrørende bygninger og anlæg</v>
      </c>
      <c r="F1280" s="19" t="str">
        <f t="shared" si="119"/>
        <v>3 år</v>
      </c>
      <c r="G1280" s="40" t="s">
        <v>516</v>
      </c>
      <c r="H1280" s="41" t="s">
        <v>63</v>
      </c>
      <c r="I1280" s="42" t="s">
        <v>21</v>
      </c>
      <c r="J1280" s="43" t="s">
        <v>14</v>
      </c>
      <c r="K1280" s="44">
        <v>15</v>
      </c>
      <c r="L1280" s="45">
        <v>43670.510043674491</v>
      </c>
      <c r="M1280" s="46">
        <v>44779.415118339224</v>
      </c>
      <c r="N1280" s="45"/>
      <c r="O1280" s="46"/>
    </row>
    <row r="1281" spans="1:15" x14ac:dyDescent="0.2">
      <c r="A1281" s="11" t="str">
        <f t="shared" si="114"/>
        <v>2142005 - Region Nordjylland4 år</v>
      </c>
      <c r="B1281" s="12" t="str">
        <f t="shared" si="117"/>
        <v>214200</v>
      </c>
      <c r="C1281" s="14">
        <f t="shared" si="115"/>
        <v>0</v>
      </c>
      <c r="D1281" s="14">
        <f t="shared" si="116"/>
        <v>0</v>
      </c>
      <c r="E1281" s="19" t="str">
        <f t="shared" si="118"/>
        <v>214200 - Ingeniørarbejde vedrørende bygninger og anlæg</v>
      </c>
      <c r="F1281" s="19" t="str">
        <f t="shared" si="119"/>
        <v>4 år</v>
      </c>
      <c r="G1281" s="40" t="s">
        <v>516</v>
      </c>
      <c r="H1281" s="41" t="s">
        <v>63</v>
      </c>
      <c r="I1281" s="42" t="s">
        <v>21</v>
      </c>
      <c r="J1281" s="43" t="s">
        <v>24</v>
      </c>
      <c r="K1281" s="44">
        <v>13</v>
      </c>
      <c r="L1281" s="45">
        <v>47002.824656172481</v>
      </c>
      <c r="M1281" s="46">
        <v>48059.783755985503</v>
      </c>
      <c r="N1281" s="45"/>
      <c r="O1281" s="46"/>
    </row>
    <row r="1282" spans="1:15" x14ac:dyDescent="0.2">
      <c r="A1282" s="11" t="str">
        <f t="shared" ref="A1282:A1345" si="120">B1282&amp;I1282&amp;F1282</f>
        <v>2142005 - Region Nordjylland5-9 år</v>
      </c>
      <c r="B1282" s="12" t="str">
        <f t="shared" si="117"/>
        <v>214200</v>
      </c>
      <c r="C1282" s="14">
        <f t="shared" ref="C1282:C1345" si="121">N1282*1.2</f>
        <v>0</v>
      </c>
      <c r="D1282" s="14">
        <f t="shared" ref="D1282:D1345" si="122">O1282*1.2</f>
        <v>0</v>
      </c>
      <c r="E1282" s="19" t="str">
        <f t="shared" si="118"/>
        <v>214200 - Ingeniørarbejde vedrørende bygninger og anlæg</v>
      </c>
      <c r="F1282" s="19" t="str">
        <f t="shared" si="119"/>
        <v>5-9 år</v>
      </c>
      <c r="G1282" s="40" t="s">
        <v>516</v>
      </c>
      <c r="H1282" s="41" t="s">
        <v>63</v>
      </c>
      <c r="I1282" s="42" t="s">
        <v>21</v>
      </c>
      <c r="J1282" s="43" t="s">
        <v>15</v>
      </c>
      <c r="K1282" s="44">
        <v>59</v>
      </c>
      <c r="L1282" s="45">
        <v>48511.342605445308</v>
      </c>
      <c r="M1282" s="46">
        <v>49936.458333045193</v>
      </c>
      <c r="N1282" s="45"/>
      <c r="O1282" s="46"/>
    </row>
    <row r="1283" spans="1:15" x14ac:dyDescent="0.2">
      <c r="A1283" s="11" t="str">
        <f t="shared" si="120"/>
        <v>2142005 - Region Nordjylland0-4 år</v>
      </c>
      <c r="B1283" s="12" t="str">
        <f t="shared" ref="B1283:B1346" si="123">LEFT(E1283,6)</f>
        <v>214200</v>
      </c>
      <c r="C1283" s="14">
        <f t="shared" si="121"/>
        <v>0</v>
      </c>
      <c r="D1283" s="14">
        <f t="shared" si="122"/>
        <v>0</v>
      </c>
      <c r="E1283" s="19" t="str">
        <f t="shared" ref="E1283:E1346" si="124">TRIM(H1283)</f>
        <v>214200 - Ingeniørarbejde vedrørende bygninger og anlæg</v>
      </c>
      <c r="F1283" s="19" t="str">
        <f t="shared" ref="F1283:F1346" si="125">MID(J1283,6,30)</f>
        <v>0-4 år</v>
      </c>
      <c r="G1283" s="40" t="s">
        <v>516</v>
      </c>
      <c r="H1283" s="41" t="s">
        <v>63</v>
      </c>
      <c r="I1283" s="42" t="s">
        <v>21</v>
      </c>
      <c r="J1283" s="43" t="s">
        <v>16</v>
      </c>
      <c r="K1283" s="44">
        <v>86</v>
      </c>
      <c r="L1283" s="45">
        <v>40692.583729141494</v>
      </c>
      <c r="M1283" s="46">
        <v>42142.79790892631</v>
      </c>
      <c r="N1283" s="45"/>
      <c r="O1283" s="46"/>
    </row>
    <row r="1284" spans="1:15" x14ac:dyDescent="0.2">
      <c r="A1284" s="11" t="str">
        <f t="shared" si="120"/>
        <v>2142005 - Region Nordjylland10-14 år</v>
      </c>
      <c r="B1284" s="12" t="str">
        <f t="shared" si="123"/>
        <v>214200</v>
      </c>
      <c r="C1284" s="14">
        <f t="shared" si="121"/>
        <v>0</v>
      </c>
      <c r="D1284" s="14">
        <f t="shared" si="122"/>
        <v>0</v>
      </c>
      <c r="E1284" s="19" t="str">
        <f t="shared" si="124"/>
        <v>214200 - Ingeniørarbejde vedrørende bygninger og anlæg</v>
      </c>
      <c r="F1284" s="19" t="str">
        <f t="shared" si="125"/>
        <v>10-14 år</v>
      </c>
      <c r="G1284" s="40" t="s">
        <v>516</v>
      </c>
      <c r="H1284" s="41" t="s">
        <v>63</v>
      </c>
      <c r="I1284" s="42" t="s">
        <v>21</v>
      </c>
      <c r="J1284" s="43" t="s">
        <v>17</v>
      </c>
      <c r="K1284" s="44">
        <v>30</v>
      </c>
      <c r="L1284" s="45">
        <v>50196.403064485494</v>
      </c>
      <c r="M1284" s="46">
        <v>51985.317132534197</v>
      </c>
      <c r="N1284" s="45"/>
      <c r="O1284" s="46"/>
    </row>
    <row r="1285" spans="1:15" x14ac:dyDescent="0.2">
      <c r="A1285" s="11" t="str">
        <f t="shared" si="120"/>
        <v>2142005 - Region Nordjylland15-20 år</v>
      </c>
      <c r="B1285" s="12" t="str">
        <f t="shared" si="123"/>
        <v>214200</v>
      </c>
      <c r="C1285" s="14">
        <f t="shared" si="121"/>
        <v>0</v>
      </c>
      <c r="D1285" s="14">
        <f t="shared" si="122"/>
        <v>0</v>
      </c>
      <c r="E1285" s="19" t="str">
        <f t="shared" si="124"/>
        <v>214200 - Ingeniørarbejde vedrørende bygninger og anlæg</v>
      </c>
      <c r="F1285" s="19" t="str">
        <f t="shared" si="125"/>
        <v>15-20 år</v>
      </c>
      <c r="G1285" s="40" t="s">
        <v>516</v>
      </c>
      <c r="H1285" s="41" t="s">
        <v>63</v>
      </c>
      <c r="I1285" s="42" t="s">
        <v>21</v>
      </c>
      <c r="J1285" s="43" t="s">
        <v>18</v>
      </c>
      <c r="K1285" s="44">
        <v>48</v>
      </c>
      <c r="L1285" s="45">
        <v>48808.569617823719</v>
      </c>
      <c r="M1285" s="46">
        <v>49906.134757446482</v>
      </c>
      <c r="N1285" s="45"/>
      <c r="O1285" s="46"/>
    </row>
    <row r="1286" spans="1:15" x14ac:dyDescent="0.2">
      <c r="A1286" s="11" t="str">
        <f t="shared" si="120"/>
        <v>2142005 - Region Nordjylland20-24 år</v>
      </c>
      <c r="B1286" s="12" t="str">
        <f t="shared" si="123"/>
        <v>214200</v>
      </c>
      <c r="C1286" s="14">
        <f t="shared" si="121"/>
        <v>0</v>
      </c>
      <c r="D1286" s="14">
        <f t="shared" si="122"/>
        <v>0</v>
      </c>
      <c r="E1286" s="19" t="str">
        <f t="shared" si="124"/>
        <v>214200 - Ingeniørarbejde vedrørende bygninger og anlæg</v>
      </c>
      <c r="F1286" s="19" t="str">
        <f t="shared" si="125"/>
        <v>20-24 år</v>
      </c>
      <c r="G1286" s="40" t="s">
        <v>516</v>
      </c>
      <c r="H1286" s="41" t="s">
        <v>63</v>
      </c>
      <c r="I1286" s="42" t="s">
        <v>21</v>
      </c>
      <c r="J1286" s="43" t="s">
        <v>19</v>
      </c>
      <c r="K1286" s="44">
        <v>36</v>
      </c>
      <c r="L1286" s="45">
        <v>58560.769730721528</v>
      </c>
      <c r="M1286" s="46">
        <v>60067.593481283795</v>
      </c>
      <c r="N1286" s="45"/>
      <c r="O1286" s="46"/>
    </row>
    <row r="1287" spans="1:15" x14ac:dyDescent="0.2">
      <c r="A1287" s="11" t="str">
        <f t="shared" si="120"/>
        <v>2142005 - Region Nordjylland25 år og derover</v>
      </c>
      <c r="B1287" s="12" t="str">
        <f t="shared" si="123"/>
        <v>214200</v>
      </c>
      <c r="C1287" s="14">
        <f t="shared" si="121"/>
        <v>0</v>
      </c>
      <c r="D1287" s="14">
        <f t="shared" si="122"/>
        <v>0</v>
      </c>
      <c r="E1287" s="19" t="str">
        <f t="shared" si="124"/>
        <v>214200 - Ingeniørarbejde vedrørende bygninger og anlæg</v>
      </c>
      <c r="F1287" s="19" t="str">
        <f t="shared" si="125"/>
        <v>25 år og derover</v>
      </c>
      <c r="G1287" s="40" t="s">
        <v>516</v>
      </c>
      <c r="H1287" s="41" t="s">
        <v>63</v>
      </c>
      <c r="I1287" s="42" t="s">
        <v>21</v>
      </c>
      <c r="J1287" s="43" t="s">
        <v>9</v>
      </c>
      <c r="K1287" s="44">
        <v>94</v>
      </c>
      <c r="L1287" s="45">
        <v>53691.078145949337</v>
      </c>
      <c r="M1287" s="46">
        <v>54648.457080760156</v>
      </c>
      <c r="N1287" s="45"/>
      <c r="O1287" s="46"/>
    </row>
    <row r="1288" spans="1:15" x14ac:dyDescent="0.2">
      <c r="A1288" s="11" t="str">
        <f t="shared" si="120"/>
        <v>2142005 - Region NordjyllandAlle uanset erf.</v>
      </c>
      <c r="B1288" s="12" t="str">
        <f t="shared" si="123"/>
        <v>214200</v>
      </c>
      <c r="C1288" s="14">
        <f t="shared" si="121"/>
        <v>0</v>
      </c>
      <c r="D1288" s="14">
        <f t="shared" si="122"/>
        <v>0</v>
      </c>
      <c r="E1288" s="19" t="str">
        <f t="shared" si="124"/>
        <v>214200 - Ingeniørarbejde vedrørende bygninger og anlæg</v>
      </c>
      <c r="F1288" s="19" t="str">
        <f t="shared" si="125"/>
        <v>Alle uanset erf.</v>
      </c>
      <c r="G1288" s="40" t="s">
        <v>516</v>
      </c>
      <c r="H1288" s="41" t="s">
        <v>63</v>
      </c>
      <c r="I1288" s="42" t="s">
        <v>21</v>
      </c>
      <c r="J1288" s="43" t="s">
        <v>10</v>
      </c>
      <c r="K1288" s="44">
        <v>353</v>
      </c>
      <c r="L1288" s="45">
        <v>46336.918405673525</v>
      </c>
      <c r="M1288" s="46">
        <v>47698.156162490952</v>
      </c>
      <c r="N1288" s="45"/>
      <c r="O1288" s="46"/>
    </row>
    <row r="1289" spans="1:15" x14ac:dyDescent="0.2">
      <c r="A1289" s="11" t="str">
        <f t="shared" si="120"/>
        <v>2142006 - Alle regionerUnder 1 år</v>
      </c>
      <c r="B1289" s="12" t="str">
        <f t="shared" si="123"/>
        <v>214200</v>
      </c>
      <c r="C1289" s="14">
        <f t="shared" si="121"/>
        <v>0</v>
      </c>
      <c r="D1289" s="14">
        <f t="shared" si="122"/>
        <v>0</v>
      </c>
      <c r="E1289" s="19" t="str">
        <f t="shared" si="124"/>
        <v>214200 - Ingeniørarbejde vedrørende bygninger og anlæg</v>
      </c>
      <c r="F1289" s="19" t="str">
        <f t="shared" si="125"/>
        <v>Under 1 år</v>
      </c>
      <c r="G1289" s="40" t="s">
        <v>516</v>
      </c>
      <c r="H1289" s="41" t="s">
        <v>63</v>
      </c>
      <c r="I1289" s="42" t="s">
        <v>11</v>
      </c>
      <c r="J1289" s="43" t="s">
        <v>13</v>
      </c>
      <c r="K1289" s="44">
        <v>372</v>
      </c>
      <c r="L1289" s="45">
        <v>37910.680318760766</v>
      </c>
      <c r="M1289" s="46">
        <v>38616.764939750348</v>
      </c>
      <c r="N1289" s="45"/>
      <c r="O1289" s="46"/>
    </row>
    <row r="1290" spans="1:15" x14ac:dyDescent="0.2">
      <c r="A1290" s="11" t="str">
        <f t="shared" si="120"/>
        <v>2142006 - Alle regioner1 år</v>
      </c>
      <c r="B1290" s="12" t="str">
        <f t="shared" si="123"/>
        <v>214200</v>
      </c>
      <c r="C1290" s="14">
        <f t="shared" si="121"/>
        <v>0</v>
      </c>
      <c r="D1290" s="14">
        <f t="shared" si="122"/>
        <v>0</v>
      </c>
      <c r="E1290" s="19" t="str">
        <f t="shared" si="124"/>
        <v>214200 - Ingeniørarbejde vedrørende bygninger og anlæg</v>
      </c>
      <c r="F1290" s="19" t="str">
        <f t="shared" si="125"/>
        <v>1 år</v>
      </c>
      <c r="G1290" s="40" t="s">
        <v>516</v>
      </c>
      <c r="H1290" s="41" t="s">
        <v>63</v>
      </c>
      <c r="I1290" s="42" t="s">
        <v>11</v>
      </c>
      <c r="J1290" s="43" t="s">
        <v>22</v>
      </c>
      <c r="K1290" s="44">
        <v>270</v>
      </c>
      <c r="L1290" s="45">
        <v>40619.487413524555</v>
      </c>
      <c r="M1290" s="46">
        <v>41805.939681777032</v>
      </c>
      <c r="N1290" s="45"/>
      <c r="O1290" s="46"/>
    </row>
    <row r="1291" spans="1:15" x14ac:dyDescent="0.2">
      <c r="A1291" s="11" t="str">
        <f t="shared" si="120"/>
        <v>2142006 - Alle regioner2 år</v>
      </c>
      <c r="B1291" s="12" t="str">
        <f t="shared" si="123"/>
        <v>214200</v>
      </c>
      <c r="C1291" s="14">
        <f t="shared" si="121"/>
        <v>0</v>
      </c>
      <c r="D1291" s="14">
        <f t="shared" si="122"/>
        <v>0</v>
      </c>
      <c r="E1291" s="19" t="str">
        <f t="shared" si="124"/>
        <v>214200 - Ingeniørarbejde vedrørende bygninger og anlæg</v>
      </c>
      <c r="F1291" s="19" t="str">
        <f t="shared" si="125"/>
        <v>2 år</v>
      </c>
      <c r="G1291" s="40" t="s">
        <v>516</v>
      </c>
      <c r="H1291" s="41" t="s">
        <v>63</v>
      </c>
      <c r="I1291" s="42" t="s">
        <v>11</v>
      </c>
      <c r="J1291" s="43" t="s">
        <v>23</v>
      </c>
      <c r="K1291" s="44">
        <v>258</v>
      </c>
      <c r="L1291" s="45">
        <v>42625.618185671359</v>
      </c>
      <c r="M1291" s="46">
        <v>43528.226737476783</v>
      </c>
      <c r="N1291" s="45"/>
      <c r="O1291" s="46"/>
    </row>
    <row r="1292" spans="1:15" x14ac:dyDescent="0.2">
      <c r="A1292" s="11" t="str">
        <f t="shared" si="120"/>
        <v>2142006 - Alle regioner3 år</v>
      </c>
      <c r="B1292" s="12" t="str">
        <f t="shared" si="123"/>
        <v>214200</v>
      </c>
      <c r="C1292" s="14">
        <f t="shared" si="121"/>
        <v>0</v>
      </c>
      <c r="D1292" s="14">
        <f t="shared" si="122"/>
        <v>0</v>
      </c>
      <c r="E1292" s="19" t="str">
        <f t="shared" si="124"/>
        <v>214200 - Ingeniørarbejde vedrørende bygninger og anlæg</v>
      </c>
      <c r="F1292" s="19" t="str">
        <f t="shared" si="125"/>
        <v>3 år</v>
      </c>
      <c r="G1292" s="40" t="s">
        <v>516</v>
      </c>
      <c r="H1292" s="41" t="s">
        <v>63</v>
      </c>
      <c r="I1292" s="42" t="s">
        <v>11</v>
      </c>
      <c r="J1292" s="43" t="s">
        <v>14</v>
      </c>
      <c r="K1292" s="44">
        <v>224</v>
      </c>
      <c r="L1292" s="45">
        <v>43907.709684176109</v>
      </c>
      <c r="M1292" s="46">
        <v>45211.049865201945</v>
      </c>
      <c r="N1292" s="45"/>
      <c r="O1292" s="46"/>
    </row>
    <row r="1293" spans="1:15" x14ac:dyDescent="0.2">
      <c r="A1293" s="11" t="str">
        <f t="shared" si="120"/>
        <v>2142006 - Alle regioner4 år</v>
      </c>
      <c r="B1293" s="12" t="str">
        <f t="shared" si="123"/>
        <v>214200</v>
      </c>
      <c r="C1293" s="14">
        <f t="shared" si="121"/>
        <v>0</v>
      </c>
      <c r="D1293" s="14">
        <f t="shared" si="122"/>
        <v>0</v>
      </c>
      <c r="E1293" s="19" t="str">
        <f t="shared" si="124"/>
        <v>214200 - Ingeniørarbejde vedrørende bygninger og anlæg</v>
      </c>
      <c r="F1293" s="19" t="str">
        <f t="shared" si="125"/>
        <v>4 år</v>
      </c>
      <c r="G1293" s="40" t="s">
        <v>516</v>
      </c>
      <c r="H1293" s="41" t="s">
        <v>63</v>
      </c>
      <c r="I1293" s="42" t="s">
        <v>11</v>
      </c>
      <c r="J1293" s="43" t="s">
        <v>24</v>
      </c>
      <c r="K1293" s="44">
        <v>267</v>
      </c>
      <c r="L1293" s="45">
        <v>46197.306464945068</v>
      </c>
      <c r="M1293" s="46">
        <v>47236.151764395865</v>
      </c>
      <c r="N1293" s="45"/>
      <c r="O1293" s="46"/>
    </row>
    <row r="1294" spans="1:15" x14ac:dyDescent="0.2">
      <c r="A1294" s="11" t="str">
        <f t="shared" si="120"/>
        <v>2142006 - Alle regioner5-9 år</v>
      </c>
      <c r="B1294" s="12" t="str">
        <f t="shared" si="123"/>
        <v>214200</v>
      </c>
      <c r="C1294" s="14">
        <f t="shared" si="121"/>
        <v>0</v>
      </c>
      <c r="D1294" s="14">
        <f t="shared" si="122"/>
        <v>0</v>
      </c>
      <c r="E1294" s="19" t="str">
        <f t="shared" si="124"/>
        <v>214200 - Ingeniørarbejde vedrørende bygninger og anlæg</v>
      </c>
      <c r="F1294" s="19" t="str">
        <f t="shared" si="125"/>
        <v>5-9 år</v>
      </c>
      <c r="G1294" s="40" t="s">
        <v>516</v>
      </c>
      <c r="H1294" s="41" t="s">
        <v>63</v>
      </c>
      <c r="I1294" s="42" t="s">
        <v>11</v>
      </c>
      <c r="J1294" s="43" t="s">
        <v>15</v>
      </c>
      <c r="K1294" s="44">
        <v>1065</v>
      </c>
      <c r="L1294" s="45">
        <v>49764.2593432102</v>
      </c>
      <c r="M1294" s="46">
        <v>50865.96427307534</v>
      </c>
      <c r="N1294" s="45"/>
      <c r="O1294" s="46"/>
    </row>
    <row r="1295" spans="1:15" x14ac:dyDescent="0.2">
      <c r="A1295" s="11" t="str">
        <f t="shared" si="120"/>
        <v>2142006 - Alle regioner0-4 år</v>
      </c>
      <c r="B1295" s="12" t="str">
        <f t="shared" si="123"/>
        <v>214200</v>
      </c>
      <c r="C1295" s="14">
        <f t="shared" si="121"/>
        <v>0</v>
      </c>
      <c r="D1295" s="14">
        <f t="shared" si="122"/>
        <v>0</v>
      </c>
      <c r="E1295" s="19" t="str">
        <f t="shared" si="124"/>
        <v>214200 - Ingeniørarbejde vedrørende bygninger og anlæg</v>
      </c>
      <c r="F1295" s="19" t="str">
        <f t="shared" si="125"/>
        <v>0-4 år</v>
      </c>
      <c r="G1295" s="40" t="s">
        <v>516</v>
      </c>
      <c r="H1295" s="41" t="s">
        <v>63</v>
      </c>
      <c r="I1295" s="42" t="s">
        <v>11</v>
      </c>
      <c r="J1295" s="43" t="s">
        <v>16</v>
      </c>
      <c r="K1295" s="44">
        <v>1391</v>
      </c>
      <c r="L1295" s="45">
        <v>41929.049448910613</v>
      </c>
      <c r="M1295" s="46">
        <v>42859.721181532906</v>
      </c>
      <c r="N1295" s="45"/>
      <c r="O1295" s="46"/>
    </row>
    <row r="1296" spans="1:15" x14ac:dyDescent="0.2">
      <c r="A1296" s="11" t="str">
        <f t="shared" si="120"/>
        <v>2142006 - Alle regioner10-14 år</v>
      </c>
      <c r="B1296" s="12" t="str">
        <f t="shared" si="123"/>
        <v>214200</v>
      </c>
      <c r="C1296" s="14">
        <f t="shared" si="121"/>
        <v>0</v>
      </c>
      <c r="D1296" s="14">
        <f t="shared" si="122"/>
        <v>0</v>
      </c>
      <c r="E1296" s="19" t="str">
        <f t="shared" si="124"/>
        <v>214200 - Ingeniørarbejde vedrørende bygninger og anlæg</v>
      </c>
      <c r="F1296" s="19" t="str">
        <f t="shared" si="125"/>
        <v>10-14 år</v>
      </c>
      <c r="G1296" s="40" t="s">
        <v>516</v>
      </c>
      <c r="H1296" s="41" t="s">
        <v>63</v>
      </c>
      <c r="I1296" s="42" t="s">
        <v>11</v>
      </c>
      <c r="J1296" s="43" t="s">
        <v>17</v>
      </c>
      <c r="K1296" s="44">
        <v>676</v>
      </c>
      <c r="L1296" s="45">
        <v>54268.228322901057</v>
      </c>
      <c r="M1296" s="46">
        <v>55488.565572336738</v>
      </c>
      <c r="N1296" s="45"/>
      <c r="O1296" s="46"/>
    </row>
    <row r="1297" spans="1:15" x14ac:dyDescent="0.2">
      <c r="A1297" s="11" t="str">
        <f t="shared" si="120"/>
        <v>2142006 - Alle regioner15-20 år</v>
      </c>
      <c r="B1297" s="12" t="str">
        <f t="shared" si="123"/>
        <v>214200</v>
      </c>
      <c r="C1297" s="14">
        <f t="shared" si="121"/>
        <v>0</v>
      </c>
      <c r="D1297" s="14">
        <f t="shared" si="122"/>
        <v>0</v>
      </c>
      <c r="E1297" s="19" t="str">
        <f t="shared" si="124"/>
        <v>214200 - Ingeniørarbejde vedrørende bygninger og anlæg</v>
      </c>
      <c r="F1297" s="19" t="str">
        <f t="shared" si="125"/>
        <v>15-20 år</v>
      </c>
      <c r="G1297" s="40" t="s">
        <v>516</v>
      </c>
      <c r="H1297" s="41" t="s">
        <v>63</v>
      </c>
      <c r="I1297" s="42" t="s">
        <v>11</v>
      </c>
      <c r="J1297" s="43" t="s">
        <v>18</v>
      </c>
      <c r="K1297" s="44">
        <v>639</v>
      </c>
      <c r="L1297" s="45">
        <v>58235.545822800581</v>
      </c>
      <c r="M1297" s="46">
        <v>59922.773778848052</v>
      </c>
      <c r="N1297" s="45"/>
      <c r="O1297" s="46"/>
    </row>
    <row r="1298" spans="1:15" x14ac:dyDescent="0.2">
      <c r="A1298" s="11" t="str">
        <f t="shared" si="120"/>
        <v>2142006 - Alle regioner20-24 år</v>
      </c>
      <c r="B1298" s="12" t="str">
        <f t="shared" si="123"/>
        <v>214200</v>
      </c>
      <c r="C1298" s="14">
        <f t="shared" si="121"/>
        <v>0</v>
      </c>
      <c r="D1298" s="14">
        <f t="shared" si="122"/>
        <v>0</v>
      </c>
      <c r="E1298" s="19" t="str">
        <f t="shared" si="124"/>
        <v>214200 - Ingeniørarbejde vedrørende bygninger og anlæg</v>
      </c>
      <c r="F1298" s="19" t="str">
        <f t="shared" si="125"/>
        <v>20-24 år</v>
      </c>
      <c r="G1298" s="40" t="s">
        <v>516</v>
      </c>
      <c r="H1298" s="41" t="s">
        <v>63</v>
      </c>
      <c r="I1298" s="42" t="s">
        <v>11</v>
      </c>
      <c r="J1298" s="43" t="s">
        <v>19</v>
      </c>
      <c r="K1298" s="44">
        <v>581</v>
      </c>
      <c r="L1298" s="45">
        <v>57755.263364446284</v>
      </c>
      <c r="M1298" s="46">
        <v>59170.370055836102</v>
      </c>
      <c r="N1298" s="45"/>
      <c r="O1298" s="46"/>
    </row>
    <row r="1299" spans="1:15" x14ac:dyDescent="0.2">
      <c r="A1299" s="11" t="str">
        <f t="shared" si="120"/>
        <v>2142006 - Alle regioner25 år og derover</v>
      </c>
      <c r="B1299" s="12" t="str">
        <f t="shared" si="123"/>
        <v>214200</v>
      </c>
      <c r="C1299" s="14">
        <f t="shared" si="121"/>
        <v>0</v>
      </c>
      <c r="D1299" s="14">
        <f t="shared" si="122"/>
        <v>0</v>
      </c>
      <c r="E1299" s="19" t="str">
        <f t="shared" si="124"/>
        <v>214200 - Ingeniørarbejde vedrørende bygninger og anlæg</v>
      </c>
      <c r="F1299" s="19" t="str">
        <f t="shared" si="125"/>
        <v>25 år og derover</v>
      </c>
      <c r="G1299" s="40" t="s">
        <v>516</v>
      </c>
      <c r="H1299" s="41" t="s">
        <v>63</v>
      </c>
      <c r="I1299" s="42" t="s">
        <v>11</v>
      </c>
      <c r="J1299" s="43" t="s">
        <v>9</v>
      </c>
      <c r="K1299" s="44">
        <v>1776</v>
      </c>
      <c r="L1299" s="45">
        <v>59493.661327518057</v>
      </c>
      <c r="M1299" s="46">
        <v>60893.931155715654</v>
      </c>
      <c r="N1299" s="45"/>
      <c r="O1299" s="46"/>
    </row>
    <row r="1300" spans="1:15" x14ac:dyDescent="0.2">
      <c r="A1300" s="11" t="str">
        <f t="shared" si="120"/>
        <v>2142006 - Alle regionerAlle uanset erf.</v>
      </c>
      <c r="B1300" s="12" t="str">
        <f t="shared" si="123"/>
        <v>214200</v>
      </c>
      <c r="C1300" s="14">
        <f t="shared" si="121"/>
        <v>0</v>
      </c>
      <c r="D1300" s="14">
        <f t="shared" si="122"/>
        <v>0</v>
      </c>
      <c r="E1300" s="19" t="str">
        <f t="shared" si="124"/>
        <v>214200 - Ingeniørarbejde vedrørende bygninger og anlæg</v>
      </c>
      <c r="F1300" s="19" t="str">
        <f t="shared" si="125"/>
        <v>Alle uanset erf.</v>
      </c>
      <c r="G1300" s="40" t="s">
        <v>516</v>
      </c>
      <c r="H1300" s="41" t="s">
        <v>63</v>
      </c>
      <c r="I1300" s="42" t="s">
        <v>11</v>
      </c>
      <c r="J1300" s="43" t="s">
        <v>10</v>
      </c>
      <c r="K1300" s="44">
        <v>6128</v>
      </c>
      <c r="L1300" s="45">
        <v>50069.136016529294</v>
      </c>
      <c r="M1300" s="46">
        <v>51209.909503765659</v>
      </c>
      <c r="N1300" s="45"/>
      <c r="O1300" s="46"/>
    </row>
    <row r="1301" spans="1:15" x14ac:dyDescent="0.2">
      <c r="A1301" s="11" t="str">
        <f t="shared" si="120"/>
        <v>2143001 - Region HovedstadenUnder 1 år</v>
      </c>
      <c r="B1301" s="12" t="str">
        <f t="shared" si="123"/>
        <v>214300</v>
      </c>
      <c r="C1301" s="14">
        <f t="shared" si="121"/>
        <v>0</v>
      </c>
      <c r="D1301" s="14">
        <f t="shared" si="122"/>
        <v>0</v>
      </c>
      <c r="E1301" s="19" t="str">
        <f t="shared" si="124"/>
        <v>214300 - Ingeniørarbejde inden for miljø</v>
      </c>
      <c r="F1301" s="19" t="str">
        <f t="shared" si="125"/>
        <v>Under 1 år</v>
      </c>
      <c r="G1301" s="40" t="s">
        <v>516</v>
      </c>
      <c r="H1301" s="41" t="s">
        <v>64</v>
      </c>
      <c r="I1301" s="42" t="s">
        <v>8</v>
      </c>
      <c r="J1301" s="43" t="s">
        <v>13</v>
      </c>
      <c r="K1301" s="44">
        <v>15</v>
      </c>
      <c r="L1301" s="45">
        <v>39380.628486764152</v>
      </c>
      <c r="M1301" s="46">
        <v>40237.443356430063</v>
      </c>
      <c r="N1301" s="45"/>
      <c r="O1301" s="46"/>
    </row>
    <row r="1302" spans="1:15" x14ac:dyDescent="0.2">
      <c r="A1302" s="11" t="str">
        <f t="shared" si="120"/>
        <v>2143001 - Region Hovedstaden1 år</v>
      </c>
      <c r="B1302" s="12" t="str">
        <f t="shared" si="123"/>
        <v>214300</v>
      </c>
      <c r="C1302" s="14">
        <f t="shared" si="121"/>
        <v>0</v>
      </c>
      <c r="D1302" s="14">
        <f t="shared" si="122"/>
        <v>0</v>
      </c>
      <c r="E1302" s="19" t="str">
        <f t="shared" si="124"/>
        <v>214300 - Ingeniørarbejde inden for miljø</v>
      </c>
      <c r="F1302" s="19" t="str">
        <f t="shared" si="125"/>
        <v>1 år</v>
      </c>
      <c r="G1302" s="40" t="s">
        <v>516</v>
      </c>
      <c r="H1302" s="41" t="s">
        <v>64</v>
      </c>
      <c r="I1302" s="42" t="s">
        <v>8</v>
      </c>
      <c r="J1302" s="43" t="s">
        <v>22</v>
      </c>
      <c r="K1302" s="44">
        <v>12</v>
      </c>
      <c r="L1302" s="45">
        <v>44321.617144363088</v>
      </c>
      <c r="M1302" s="46">
        <v>45111.926895555232</v>
      </c>
      <c r="N1302" s="45"/>
      <c r="O1302" s="46"/>
    </row>
    <row r="1303" spans="1:15" x14ac:dyDescent="0.2">
      <c r="A1303" s="11" t="str">
        <f t="shared" si="120"/>
        <v>2143001 - Region Hovedstaden3 år</v>
      </c>
      <c r="B1303" s="12" t="str">
        <f t="shared" si="123"/>
        <v>214300</v>
      </c>
      <c r="C1303" s="14">
        <f t="shared" si="121"/>
        <v>0</v>
      </c>
      <c r="D1303" s="14">
        <f t="shared" si="122"/>
        <v>0</v>
      </c>
      <c r="E1303" s="19" t="str">
        <f t="shared" si="124"/>
        <v>214300 - Ingeniørarbejde inden for miljø</v>
      </c>
      <c r="F1303" s="19" t="str">
        <f t="shared" si="125"/>
        <v>3 år</v>
      </c>
      <c r="G1303" s="40" t="s">
        <v>516</v>
      </c>
      <c r="H1303" s="41" t="s">
        <v>64</v>
      </c>
      <c r="I1303" s="42" t="s">
        <v>8</v>
      </c>
      <c r="J1303" s="43" t="s">
        <v>14</v>
      </c>
      <c r="K1303" s="44">
        <v>11</v>
      </c>
      <c r="L1303" s="45">
        <v>42366.391474683427</v>
      </c>
      <c r="M1303" s="46">
        <v>43121.837111881359</v>
      </c>
      <c r="N1303" s="45"/>
      <c r="O1303" s="46"/>
    </row>
    <row r="1304" spans="1:15" x14ac:dyDescent="0.2">
      <c r="A1304" s="11" t="str">
        <f t="shared" si="120"/>
        <v>2143001 - Region Hovedstaden4 år</v>
      </c>
      <c r="B1304" s="12" t="str">
        <f t="shared" si="123"/>
        <v>214300</v>
      </c>
      <c r="C1304" s="14">
        <f t="shared" si="121"/>
        <v>0</v>
      </c>
      <c r="D1304" s="14">
        <f t="shared" si="122"/>
        <v>0</v>
      </c>
      <c r="E1304" s="19" t="str">
        <f t="shared" si="124"/>
        <v>214300 - Ingeniørarbejde inden for miljø</v>
      </c>
      <c r="F1304" s="19" t="str">
        <f t="shared" si="125"/>
        <v>4 år</v>
      </c>
      <c r="G1304" s="40" t="s">
        <v>516</v>
      </c>
      <c r="H1304" s="41" t="s">
        <v>64</v>
      </c>
      <c r="I1304" s="42" t="s">
        <v>8</v>
      </c>
      <c r="J1304" s="43" t="s">
        <v>24</v>
      </c>
      <c r="K1304" s="44">
        <v>11</v>
      </c>
      <c r="L1304" s="45">
        <v>45811.686830583974</v>
      </c>
      <c r="M1304" s="46">
        <v>46628.566384027254</v>
      </c>
      <c r="N1304" s="45"/>
      <c r="O1304" s="46"/>
    </row>
    <row r="1305" spans="1:15" x14ac:dyDescent="0.2">
      <c r="A1305" s="11" t="str">
        <f t="shared" si="120"/>
        <v>2143001 - Region Hovedstaden5-9 år</v>
      </c>
      <c r="B1305" s="12" t="str">
        <f t="shared" si="123"/>
        <v>214300</v>
      </c>
      <c r="C1305" s="14">
        <f t="shared" si="121"/>
        <v>0</v>
      </c>
      <c r="D1305" s="14">
        <f t="shared" si="122"/>
        <v>0</v>
      </c>
      <c r="E1305" s="19" t="str">
        <f t="shared" si="124"/>
        <v>214300 - Ingeniørarbejde inden for miljø</v>
      </c>
      <c r="F1305" s="19" t="str">
        <f t="shared" si="125"/>
        <v>5-9 år</v>
      </c>
      <c r="G1305" s="40" t="s">
        <v>516</v>
      </c>
      <c r="H1305" s="41" t="s">
        <v>64</v>
      </c>
      <c r="I1305" s="42" t="s">
        <v>8</v>
      </c>
      <c r="J1305" s="43" t="s">
        <v>15</v>
      </c>
      <c r="K1305" s="44">
        <v>60</v>
      </c>
      <c r="L1305" s="45">
        <v>49219.333159918308</v>
      </c>
      <c r="M1305" s="46">
        <v>50433.920995500222</v>
      </c>
      <c r="N1305" s="45"/>
      <c r="O1305" s="46"/>
    </row>
    <row r="1306" spans="1:15" x14ac:dyDescent="0.2">
      <c r="A1306" s="11" t="str">
        <f t="shared" si="120"/>
        <v>2143001 - Region Hovedstaden0-4 år</v>
      </c>
      <c r="B1306" s="12" t="str">
        <f t="shared" si="123"/>
        <v>214300</v>
      </c>
      <c r="C1306" s="14">
        <f t="shared" si="121"/>
        <v>0</v>
      </c>
      <c r="D1306" s="14">
        <f t="shared" si="122"/>
        <v>0</v>
      </c>
      <c r="E1306" s="19" t="str">
        <f t="shared" si="124"/>
        <v>214300 - Ingeniørarbejde inden for miljø</v>
      </c>
      <c r="F1306" s="19" t="str">
        <f t="shared" si="125"/>
        <v>0-4 år</v>
      </c>
      <c r="G1306" s="40" t="s">
        <v>516</v>
      </c>
      <c r="H1306" s="41" t="s">
        <v>64</v>
      </c>
      <c r="I1306" s="42" t="s">
        <v>8</v>
      </c>
      <c r="J1306" s="43" t="s">
        <v>16</v>
      </c>
      <c r="K1306" s="44">
        <v>57</v>
      </c>
      <c r="L1306" s="45">
        <v>41902.397896847622</v>
      </c>
      <c r="M1306" s="46">
        <v>42769.344465370239</v>
      </c>
      <c r="N1306" s="45"/>
      <c r="O1306" s="46"/>
    </row>
    <row r="1307" spans="1:15" x14ac:dyDescent="0.2">
      <c r="A1307" s="11" t="str">
        <f t="shared" si="120"/>
        <v>2143001 - Region Hovedstaden10-14 år</v>
      </c>
      <c r="B1307" s="12" t="str">
        <f t="shared" si="123"/>
        <v>214300</v>
      </c>
      <c r="C1307" s="14">
        <f t="shared" si="121"/>
        <v>0</v>
      </c>
      <c r="D1307" s="14">
        <f t="shared" si="122"/>
        <v>0</v>
      </c>
      <c r="E1307" s="19" t="str">
        <f t="shared" si="124"/>
        <v>214300 - Ingeniørarbejde inden for miljø</v>
      </c>
      <c r="F1307" s="19" t="str">
        <f t="shared" si="125"/>
        <v>10-14 år</v>
      </c>
      <c r="G1307" s="40" t="s">
        <v>516</v>
      </c>
      <c r="H1307" s="41" t="s">
        <v>64</v>
      </c>
      <c r="I1307" s="42" t="s">
        <v>8</v>
      </c>
      <c r="J1307" s="43" t="s">
        <v>17</v>
      </c>
      <c r="K1307" s="44">
        <v>30</v>
      </c>
      <c r="L1307" s="45">
        <v>61779.69936955734</v>
      </c>
      <c r="M1307" s="46">
        <v>62881.308516138088</v>
      </c>
      <c r="N1307" s="45"/>
      <c r="O1307" s="46"/>
    </row>
    <row r="1308" spans="1:15" x14ac:dyDescent="0.2">
      <c r="A1308" s="11" t="str">
        <f t="shared" si="120"/>
        <v>2143001 - Region Hovedstaden15-20 år</v>
      </c>
      <c r="B1308" s="12" t="str">
        <f t="shared" si="123"/>
        <v>214300</v>
      </c>
      <c r="C1308" s="14">
        <f t="shared" si="121"/>
        <v>0</v>
      </c>
      <c r="D1308" s="14">
        <f t="shared" si="122"/>
        <v>0</v>
      </c>
      <c r="E1308" s="19" t="str">
        <f t="shared" si="124"/>
        <v>214300 - Ingeniørarbejde inden for miljø</v>
      </c>
      <c r="F1308" s="19" t="str">
        <f t="shared" si="125"/>
        <v>15-20 år</v>
      </c>
      <c r="G1308" s="40" t="s">
        <v>516</v>
      </c>
      <c r="H1308" s="41" t="s">
        <v>64</v>
      </c>
      <c r="I1308" s="42" t="s">
        <v>8</v>
      </c>
      <c r="J1308" s="43" t="s">
        <v>18</v>
      </c>
      <c r="K1308" s="44">
        <v>41</v>
      </c>
      <c r="L1308" s="45">
        <v>61106.093060416642</v>
      </c>
      <c r="M1308" s="46">
        <v>62370.357645583434</v>
      </c>
      <c r="N1308" s="45"/>
      <c r="O1308" s="46"/>
    </row>
    <row r="1309" spans="1:15" x14ac:dyDescent="0.2">
      <c r="A1309" s="11" t="str">
        <f t="shared" si="120"/>
        <v>2143001 - Region Hovedstaden20-24 år</v>
      </c>
      <c r="B1309" s="12" t="str">
        <f t="shared" si="123"/>
        <v>214300</v>
      </c>
      <c r="C1309" s="14">
        <f t="shared" si="121"/>
        <v>0</v>
      </c>
      <c r="D1309" s="14">
        <f t="shared" si="122"/>
        <v>0</v>
      </c>
      <c r="E1309" s="19" t="str">
        <f t="shared" si="124"/>
        <v>214300 - Ingeniørarbejde inden for miljø</v>
      </c>
      <c r="F1309" s="19" t="str">
        <f t="shared" si="125"/>
        <v>20-24 år</v>
      </c>
      <c r="G1309" s="40" t="s">
        <v>516</v>
      </c>
      <c r="H1309" s="41" t="s">
        <v>64</v>
      </c>
      <c r="I1309" s="42" t="s">
        <v>8</v>
      </c>
      <c r="J1309" s="43" t="s">
        <v>19</v>
      </c>
      <c r="K1309" s="44">
        <v>35</v>
      </c>
      <c r="L1309" s="45">
        <v>60629.238110143568</v>
      </c>
      <c r="M1309" s="46">
        <v>61883.636726211407</v>
      </c>
      <c r="N1309" s="45"/>
      <c r="O1309" s="46"/>
    </row>
    <row r="1310" spans="1:15" x14ac:dyDescent="0.2">
      <c r="A1310" s="11" t="str">
        <f t="shared" si="120"/>
        <v>2143001 - Region Hovedstaden25 år og derover</v>
      </c>
      <c r="B1310" s="12" t="str">
        <f t="shared" si="123"/>
        <v>214300</v>
      </c>
      <c r="C1310" s="14">
        <f t="shared" si="121"/>
        <v>0</v>
      </c>
      <c r="D1310" s="14">
        <f t="shared" si="122"/>
        <v>0</v>
      </c>
      <c r="E1310" s="19" t="str">
        <f t="shared" si="124"/>
        <v>214300 - Ingeniørarbejde inden for miljø</v>
      </c>
      <c r="F1310" s="19" t="str">
        <f t="shared" si="125"/>
        <v>25 år og derover</v>
      </c>
      <c r="G1310" s="40" t="s">
        <v>516</v>
      </c>
      <c r="H1310" s="41" t="s">
        <v>64</v>
      </c>
      <c r="I1310" s="42" t="s">
        <v>8</v>
      </c>
      <c r="J1310" s="43" t="s">
        <v>9</v>
      </c>
      <c r="K1310" s="44">
        <v>81</v>
      </c>
      <c r="L1310" s="45">
        <v>65527.717840698882</v>
      </c>
      <c r="M1310" s="46">
        <v>67401.327901964876</v>
      </c>
      <c r="N1310" s="45"/>
      <c r="O1310" s="46"/>
    </row>
    <row r="1311" spans="1:15" x14ac:dyDescent="0.2">
      <c r="A1311" s="11" t="str">
        <f t="shared" si="120"/>
        <v>2143001 - Region HovedstadenAlle uanset erf.</v>
      </c>
      <c r="B1311" s="12" t="str">
        <f t="shared" si="123"/>
        <v>214300</v>
      </c>
      <c r="C1311" s="14">
        <f t="shared" si="121"/>
        <v>0</v>
      </c>
      <c r="D1311" s="14">
        <f t="shared" si="122"/>
        <v>0</v>
      </c>
      <c r="E1311" s="19" t="str">
        <f t="shared" si="124"/>
        <v>214300 - Ingeniørarbejde inden for miljø</v>
      </c>
      <c r="F1311" s="19" t="str">
        <f t="shared" si="125"/>
        <v>Alle uanset erf.</v>
      </c>
      <c r="G1311" s="40" t="s">
        <v>516</v>
      </c>
      <c r="H1311" s="41" t="s">
        <v>64</v>
      </c>
      <c r="I1311" s="42" t="s">
        <v>8</v>
      </c>
      <c r="J1311" s="43" t="s">
        <v>10</v>
      </c>
      <c r="K1311" s="44">
        <v>304</v>
      </c>
      <c r="L1311" s="45">
        <v>54043.362921188826</v>
      </c>
      <c r="M1311" s="46">
        <v>55049.164164704074</v>
      </c>
      <c r="N1311" s="45"/>
      <c r="O1311" s="46"/>
    </row>
    <row r="1312" spans="1:15" x14ac:dyDescent="0.2">
      <c r="A1312" s="11" t="str">
        <f t="shared" si="120"/>
        <v>2143002 - Region SjællandAlle uanset erf.</v>
      </c>
      <c r="B1312" s="12" t="str">
        <f t="shared" si="123"/>
        <v>214300</v>
      </c>
      <c r="C1312" s="14">
        <f t="shared" si="121"/>
        <v>0</v>
      </c>
      <c r="D1312" s="14">
        <f t="shared" si="122"/>
        <v>0</v>
      </c>
      <c r="E1312" s="19" t="str">
        <f t="shared" si="124"/>
        <v>214300 - Ingeniørarbejde inden for miljø</v>
      </c>
      <c r="F1312" s="19" t="str">
        <f t="shared" si="125"/>
        <v>Alle uanset erf.</v>
      </c>
      <c r="G1312" s="40" t="s">
        <v>516</v>
      </c>
      <c r="H1312" s="41" t="s">
        <v>64</v>
      </c>
      <c r="I1312" s="42" t="s">
        <v>20</v>
      </c>
      <c r="J1312" s="43" t="s">
        <v>10</v>
      </c>
      <c r="K1312" s="44">
        <v>12</v>
      </c>
      <c r="L1312" s="45">
        <v>54295.589197973903</v>
      </c>
      <c r="M1312" s="46">
        <v>55418.946740827989</v>
      </c>
      <c r="N1312" s="45"/>
      <c r="O1312" s="46"/>
    </row>
    <row r="1313" spans="1:15" x14ac:dyDescent="0.2">
      <c r="A1313" s="11" t="str">
        <f t="shared" si="120"/>
        <v>2143003 - Region Syddanmark2 år</v>
      </c>
      <c r="B1313" s="12" t="str">
        <f t="shared" si="123"/>
        <v>214300</v>
      </c>
      <c r="C1313" s="14">
        <f t="shared" si="121"/>
        <v>0</v>
      </c>
      <c r="D1313" s="14">
        <f t="shared" si="122"/>
        <v>0</v>
      </c>
      <c r="E1313" s="19" t="str">
        <f t="shared" si="124"/>
        <v>214300 - Ingeniørarbejde inden for miljø</v>
      </c>
      <c r="F1313" s="19" t="str">
        <f t="shared" si="125"/>
        <v>2 år</v>
      </c>
      <c r="G1313" s="40" t="s">
        <v>516</v>
      </c>
      <c r="H1313" s="41" t="s">
        <v>64</v>
      </c>
      <c r="I1313" s="42" t="s">
        <v>544</v>
      </c>
      <c r="J1313" s="43" t="s">
        <v>23</v>
      </c>
      <c r="K1313" s="44">
        <v>13</v>
      </c>
      <c r="L1313" s="45">
        <v>44894.597273954481</v>
      </c>
      <c r="M1313" s="46">
        <v>47171.199563604489</v>
      </c>
      <c r="N1313" s="45"/>
      <c r="O1313" s="46"/>
    </row>
    <row r="1314" spans="1:15" x14ac:dyDescent="0.2">
      <c r="A1314" s="11" t="str">
        <f t="shared" si="120"/>
        <v>2143003 - Region Syddanmark0-4 år</v>
      </c>
      <c r="B1314" s="12" t="str">
        <f t="shared" si="123"/>
        <v>214300</v>
      </c>
      <c r="C1314" s="14">
        <f t="shared" si="121"/>
        <v>0</v>
      </c>
      <c r="D1314" s="14">
        <f t="shared" si="122"/>
        <v>0</v>
      </c>
      <c r="E1314" s="19" t="str">
        <f t="shared" si="124"/>
        <v>214300 - Ingeniørarbejde inden for miljø</v>
      </c>
      <c r="F1314" s="19" t="str">
        <f t="shared" si="125"/>
        <v>0-4 år</v>
      </c>
      <c r="G1314" s="40" t="s">
        <v>516</v>
      </c>
      <c r="H1314" s="41" t="s">
        <v>64</v>
      </c>
      <c r="I1314" s="42" t="s">
        <v>544</v>
      </c>
      <c r="J1314" s="43" t="s">
        <v>16</v>
      </c>
      <c r="K1314" s="44">
        <v>41</v>
      </c>
      <c r="L1314" s="45">
        <v>43023.020066080819</v>
      </c>
      <c r="M1314" s="46">
        <v>44384.121364480779</v>
      </c>
      <c r="N1314" s="45"/>
      <c r="O1314" s="46"/>
    </row>
    <row r="1315" spans="1:15" x14ac:dyDescent="0.2">
      <c r="A1315" s="11" t="str">
        <f t="shared" si="120"/>
        <v>2143003 - Region Syddanmark10-14 år</v>
      </c>
      <c r="B1315" s="12" t="str">
        <f t="shared" si="123"/>
        <v>214300</v>
      </c>
      <c r="C1315" s="14">
        <f t="shared" si="121"/>
        <v>0</v>
      </c>
      <c r="D1315" s="14">
        <f t="shared" si="122"/>
        <v>0</v>
      </c>
      <c r="E1315" s="19" t="str">
        <f t="shared" si="124"/>
        <v>214300 - Ingeniørarbejde inden for miljø</v>
      </c>
      <c r="F1315" s="19" t="str">
        <f t="shared" si="125"/>
        <v>10-14 år</v>
      </c>
      <c r="G1315" s="40" t="s">
        <v>516</v>
      </c>
      <c r="H1315" s="41" t="s">
        <v>64</v>
      </c>
      <c r="I1315" s="42" t="s">
        <v>544</v>
      </c>
      <c r="J1315" s="43" t="s">
        <v>17</v>
      </c>
      <c r="K1315" s="44">
        <v>14</v>
      </c>
      <c r="L1315" s="45">
        <v>58229.688149152113</v>
      </c>
      <c r="M1315" s="46">
        <v>59294.605438827581</v>
      </c>
      <c r="N1315" s="45"/>
      <c r="O1315" s="46"/>
    </row>
    <row r="1316" spans="1:15" x14ac:dyDescent="0.2">
      <c r="A1316" s="11" t="str">
        <f t="shared" si="120"/>
        <v>2143003 - Region Syddanmark20-24 år</v>
      </c>
      <c r="B1316" s="12" t="str">
        <f t="shared" si="123"/>
        <v>214300</v>
      </c>
      <c r="C1316" s="14">
        <f t="shared" si="121"/>
        <v>0</v>
      </c>
      <c r="D1316" s="14">
        <f t="shared" si="122"/>
        <v>0</v>
      </c>
      <c r="E1316" s="19" t="str">
        <f t="shared" si="124"/>
        <v>214300 - Ingeniørarbejde inden for miljø</v>
      </c>
      <c r="F1316" s="19" t="str">
        <f t="shared" si="125"/>
        <v>20-24 år</v>
      </c>
      <c r="G1316" s="40" t="s">
        <v>516</v>
      </c>
      <c r="H1316" s="41" t="s">
        <v>64</v>
      </c>
      <c r="I1316" s="42" t="s">
        <v>544</v>
      </c>
      <c r="J1316" s="43" t="s">
        <v>19</v>
      </c>
      <c r="K1316" s="44">
        <v>14</v>
      </c>
      <c r="L1316" s="45">
        <v>69357.510851415762</v>
      </c>
      <c r="M1316" s="46">
        <v>70625.936199759351</v>
      </c>
      <c r="N1316" s="45"/>
      <c r="O1316" s="46"/>
    </row>
    <row r="1317" spans="1:15" x14ac:dyDescent="0.2">
      <c r="A1317" s="11" t="str">
        <f t="shared" si="120"/>
        <v>2143003 - Region Syddanmark25 år og derover</v>
      </c>
      <c r="B1317" s="12" t="str">
        <f t="shared" si="123"/>
        <v>214300</v>
      </c>
      <c r="C1317" s="14">
        <f t="shared" si="121"/>
        <v>0</v>
      </c>
      <c r="D1317" s="14">
        <f t="shared" si="122"/>
        <v>0</v>
      </c>
      <c r="E1317" s="19" t="str">
        <f t="shared" si="124"/>
        <v>214300 - Ingeniørarbejde inden for miljø</v>
      </c>
      <c r="F1317" s="19" t="str">
        <f t="shared" si="125"/>
        <v>25 år og derover</v>
      </c>
      <c r="G1317" s="40" t="s">
        <v>516</v>
      </c>
      <c r="H1317" s="41" t="s">
        <v>64</v>
      </c>
      <c r="I1317" s="42" t="s">
        <v>544</v>
      </c>
      <c r="J1317" s="43" t="s">
        <v>9</v>
      </c>
      <c r="K1317" s="44">
        <v>24</v>
      </c>
      <c r="L1317" s="45">
        <v>63767.114153545866</v>
      </c>
      <c r="M1317" s="46">
        <v>64904.161386203967</v>
      </c>
      <c r="N1317" s="45"/>
      <c r="O1317" s="46"/>
    </row>
    <row r="1318" spans="1:15" x14ac:dyDescent="0.2">
      <c r="A1318" s="11" t="str">
        <f t="shared" si="120"/>
        <v>2143003 - Region SyddanmarkAlle uanset erf.</v>
      </c>
      <c r="B1318" s="12" t="str">
        <f t="shared" si="123"/>
        <v>214300</v>
      </c>
      <c r="C1318" s="14">
        <f t="shared" si="121"/>
        <v>0</v>
      </c>
      <c r="D1318" s="14">
        <f t="shared" si="122"/>
        <v>0</v>
      </c>
      <c r="E1318" s="19" t="str">
        <f t="shared" si="124"/>
        <v>214300 - Ingeniørarbejde inden for miljø</v>
      </c>
      <c r="F1318" s="19" t="str">
        <f t="shared" si="125"/>
        <v>Alle uanset erf.</v>
      </c>
      <c r="G1318" s="40" t="s">
        <v>516</v>
      </c>
      <c r="H1318" s="41" t="s">
        <v>64</v>
      </c>
      <c r="I1318" s="42" t="s">
        <v>544</v>
      </c>
      <c r="J1318" s="43" t="s">
        <v>10</v>
      </c>
      <c r="K1318" s="44">
        <v>113</v>
      </c>
      <c r="L1318" s="45">
        <v>50487.698213013602</v>
      </c>
      <c r="M1318" s="46">
        <v>53037.471986554716</v>
      </c>
      <c r="N1318" s="45"/>
      <c r="O1318" s="46"/>
    </row>
    <row r="1319" spans="1:15" x14ac:dyDescent="0.2">
      <c r="A1319" s="11" t="str">
        <f t="shared" si="120"/>
        <v>2143004 - Region Midtjylland4 år</v>
      </c>
      <c r="B1319" s="12" t="str">
        <f t="shared" si="123"/>
        <v>214300</v>
      </c>
      <c r="C1319" s="14">
        <f t="shared" si="121"/>
        <v>0</v>
      </c>
      <c r="D1319" s="14">
        <f t="shared" si="122"/>
        <v>0</v>
      </c>
      <c r="E1319" s="19" t="str">
        <f t="shared" si="124"/>
        <v>214300 - Ingeniørarbejde inden for miljø</v>
      </c>
      <c r="F1319" s="19" t="str">
        <f t="shared" si="125"/>
        <v>4 år</v>
      </c>
      <c r="G1319" s="40" t="s">
        <v>516</v>
      </c>
      <c r="H1319" s="41" t="s">
        <v>64</v>
      </c>
      <c r="I1319" s="42" t="s">
        <v>517</v>
      </c>
      <c r="J1319" s="43" t="s">
        <v>24</v>
      </c>
      <c r="K1319" s="44">
        <v>11</v>
      </c>
      <c r="L1319" s="45">
        <v>43128.780132085354</v>
      </c>
      <c r="M1319" s="46">
        <v>43897.820110576846</v>
      </c>
      <c r="N1319" s="45"/>
      <c r="O1319" s="46"/>
    </row>
    <row r="1320" spans="1:15" x14ac:dyDescent="0.2">
      <c r="A1320" s="11" t="str">
        <f t="shared" si="120"/>
        <v>2143004 - Region Midtjylland5-9 år</v>
      </c>
      <c r="B1320" s="12" t="str">
        <f t="shared" si="123"/>
        <v>214300</v>
      </c>
      <c r="C1320" s="14">
        <f t="shared" si="121"/>
        <v>0</v>
      </c>
      <c r="D1320" s="14">
        <f t="shared" si="122"/>
        <v>0</v>
      </c>
      <c r="E1320" s="19" t="str">
        <f t="shared" si="124"/>
        <v>214300 - Ingeniørarbejde inden for miljø</v>
      </c>
      <c r="F1320" s="19" t="str">
        <f t="shared" si="125"/>
        <v>5-9 år</v>
      </c>
      <c r="G1320" s="40" t="s">
        <v>516</v>
      </c>
      <c r="H1320" s="41" t="s">
        <v>64</v>
      </c>
      <c r="I1320" s="42" t="s">
        <v>517</v>
      </c>
      <c r="J1320" s="43" t="s">
        <v>15</v>
      </c>
      <c r="K1320" s="44">
        <v>22</v>
      </c>
      <c r="L1320" s="45">
        <v>46198.328694654279</v>
      </c>
      <c r="M1320" s="46">
        <v>47043.213847654435</v>
      </c>
      <c r="N1320" s="45"/>
      <c r="O1320" s="46"/>
    </row>
    <row r="1321" spans="1:15" x14ac:dyDescent="0.2">
      <c r="A1321" s="11" t="str">
        <f t="shared" si="120"/>
        <v>2143004 - Region Midtjylland0-4 år</v>
      </c>
      <c r="B1321" s="12" t="str">
        <f t="shared" si="123"/>
        <v>214300</v>
      </c>
      <c r="C1321" s="14">
        <f t="shared" si="121"/>
        <v>0</v>
      </c>
      <c r="D1321" s="14">
        <f t="shared" si="122"/>
        <v>0</v>
      </c>
      <c r="E1321" s="19" t="str">
        <f t="shared" si="124"/>
        <v>214300 - Ingeniørarbejde inden for miljø</v>
      </c>
      <c r="F1321" s="19" t="str">
        <f t="shared" si="125"/>
        <v>0-4 år</v>
      </c>
      <c r="G1321" s="40" t="s">
        <v>516</v>
      </c>
      <c r="H1321" s="41" t="s">
        <v>64</v>
      </c>
      <c r="I1321" s="42" t="s">
        <v>517</v>
      </c>
      <c r="J1321" s="43" t="s">
        <v>16</v>
      </c>
      <c r="K1321" s="44">
        <v>32</v>
      </c>
      <c r="L1321" s="45">
        <v>41124.398582091839</v>
      </c>
      <c r="M1321" s="46">
        <v>41857.697935892</v>
      </c>
      <c r="N1321" s="45"/>
      <c r="O1321" s="46"/>
    </row>
    <row r="1322" spans="1:15" x14ac:dyDescent="0.2">
      <c r="A1322" s="11" t="str">
        <f t="shared" si="120"/>
        <v>2143004 - Region Midtjylland10-14 år</v>
      </c>
      <c r="B1322" s="12" t="str">
        <f t="shared" si="123"/>
        <v>214300</v>
      </c>
      <c r="C1322" s="14">
        <f t="shared" si="121"/>
        <v>0</v>
      </c>
      <c r="D1322" s="14">
        <f t="shared" si="122"/>
        <v>0</v>
      </c>
      <c r="E1322" s="19" t="str">
        <f t="shared" si="124"/>
        <v>214300 - Ingeniørarbejde inden for miljø</v>
      </c>
      <c r="F1322" s="19" t="str">
        <f t="shared" si="125"/>
        <v>10-14 år</v>
      </c>
      <c r="G1322" s="40" t="s">
        <v>516</v>
      </c>
      <c r="H1322" s="41" t="s">
        <v>64</v>
      </c>
      <c r="I1322" s="42" t="s">
        <v>517</v>
      </c>
      <c r="J1322" s="43" t="s">
        <v>17</v>
      </c>
      <c r="K1322" s="44">
        <v>20</v>
      </c>
      <c r="L1322" s="45">
        <v>50533.55513324718</v>
      </c>
      <c r="M1322" s="46">
        <v>51855.886385773018</v>
      </c>
      <c r="N1322" s="45"/>
      <c r="O1322" s="46"/>
    </row>
    <row r="1323" spans="1:15" x14ac:dyDescent="0.2">
      <c r="A1323" s="11" t="str">
        <f t="shared" si="120"/>
        <v>2143004 - Region Midtjylland15-20 år</v>
      </c>
      <c r="B1323" s="12" t="str">
        <f t="shared" si="123"/>
        <v>214300</v>
      </c>
      <c r="C1323" s="14">
        <f t="shared" si="121"/>
        <v>0</v>
      </c>
      <c r="D1323" s="14">
        <f t="shared" si="122"/>
        <v>0</v>
      </c>
      <c r="E1323" s="19" t="str">
        <f t="shared" si="124"/>
        <v>214300 - Ingeniørarbejde inden for miljø</v>
      </c>
      <c r="F1323" s="19" t="str">
        <f t="shared" si="125"/>
        <v>15-20 år</v>
      </c>
      <c r="G1323" s="40" t="s">
        <v>516</v>
      </c>
      <c r="H1323" s="41" t="s">
        <v>64</v>
      </c>
      <c r="I1323" s="42" t="s">
        <v>517</v>
      </c>
      <c r="J1323" s="43" t="s">
        <v>18</v>
      </c>
      <c r="K1323" s="44">
        <v>11</v>
      </c>
      <c r="L1323" s="45">
        <v>56365.71308077818</v>
      </c>
      <c r="M1323" s="46">
        <v>57429.771063042506</v>
      </c>
      <c r="N1323" s="45"/>
      <c r="O1323" s="46"/>
    </row>
    <row r="1324" spans="1:15" x14ac:dyDescent="0.2">
      <c r="A1324" s="11" t="str">
        <f t="shared" si="120"/>
        <v>2143004 - Region Midtjylland20-24 år</v>
      </c>
      <c r="B1324" s="12" t="str">
        <f t="shared" si="123"/>
        <v>214300</v>
      </c>
      <c r="C1324" s="14">
        <f t="shared" si="121"/>
        <v>0</v>
      </c>
      <c r="D1324" s="14">
        <f t="shared" si="122"/>
        <v>0</v>
      </c>
      <c r="E1324" s="19" t="str">
        <f t="shared" si="124"/>
        <v>214300 - Ingeniørarbejde inden for miljø</v>
      </c>
      <c r="F1324" s="19" t="str">
        <f t="shared" si="125"/>
        <v>20-24 år</v>
      </c>
      <c r="G1324" s="40" t="s">
        <v>516</v>
      </c>
      <c r="H1324" s="41" t="s">
        <v>64</v>
      </c>
      <c r="I1324" s="42" t="s">
        <v>517</v>
      </c>
      <c r="J1324" s="43" t="s">
        <v>19</v>
      </c>
      <c r="K1324" s="44">
        <v>11</v>
      </c>
      <c r="L1324" s="45">
        <v>55291.864627512805</v>
      </c>
      <c r="M1324" s="46">
        <v>56335.650764430269</v>
      </c>
      <c r="N1324" s="45"/>
      <c r="O1324" s="46"/>
    </row>
    <row r="1325" spans="1:15" x14ac:dyDescent="0.2">
      <c r="A1325" s="11" t="str">
        <f t="shared" si="120"/>
        <v>2143004 - Region Midtjylland25 år og derover</v>
      </c>
      <c r="B1325" s="12" t="str">
        <f t="shared" si="123"/>
        <v>214300</v>
      </c>
      <c r="C1325" s="14">
        <f t="shared" si="121"/>
        <v>0</v>
      </c>
      <c r="D1325" s="14">
        <f t="shared" si="122"/>
        <v>0</v>
      </c>
      <c r="E1325" s="19" t="str">
        <f t="shared" si="124"/>
        <v>214300 - Ingeniørarbejde inden for miljø</v>
      </c>
      <c r="F1325" s="19" t="str">
        <f t="shared" si="125"/>
        <v>25 år og derover</v>
      </c>
      <c r="G1325" s="40" t="s">
        <v>516</v>
      </c>
      <c r="H1325" s="41" t="s">
        <v>64</v>
      </c>
      <c r="I1325" s="42" t="s">
        <v>517</v>
      </c>
      <c r="J1325" s="43" t="s">
        <v>9</v>
      </c>
      <c r="K1325" s="44">
        <v>52</v>
      </c>
      <c r="L1325" s="45">
        <v>62627.32337046531</v>
      </c>
      <c r="M1325" s="46">
        <v>64812.646519707559</v>
      </c>
      <c r="N1325" s="45"/>
      <c r="O1325" s="46"/>
    </row>
    <row r="1326" spans="1:15" x14ac:dyDescent="0.2">
      <c r="A1326" s="11" t="str">
        <f t="shared" si="120"/>
        <v>2143004 - Region MidtjyllandAlle uanset erf.</v>
      </c>
      <c r="B1326" s="12" t="str">
        <f t="shared" si="123"/>
        <v>214300</v>
      </c>
      <c r="C1326" s="14">
        <f t="shared" si="121"/>
        <v>0</v>
      </c>
      <c r="D1326" s="14">
        <f t="shared" si="122"/>
        <v>0</v>
      </c>
      <c r="E1326" s="19" t="str">
        <f t="shared" si="124"/>
        <v>214300 - Ingeniørarbejde inden for miljø</v>
      </c>
      <c r="F1326" s="19" t="str">
        <f t="shared" si="125"/>
        <v>Alle uanset erf.</v>
      </c>
      <c r="G1326" s="40" t="s">
        <v>516</v>
      </c>
      <c r="H1326" s="41" t="s">
        <v>64</v>
      </c>
      <c r="I1326" s="42" t="s">
        <v>517</v>
      </c>
      <c r="J1326" s="43" t="s">
        <v>10</v>
      </c>
      <c r="K1326" s="44">
        <v>148</v>
      </c>
      <c r="L1326" s="45">
        <v>49105.508422434257</v>
      </c>
      <c r="M1326" s="46">
        <v>50003.56071499348</v>
      </c>
      <c r="N1326" s="45"/>
      <c r="O1326" s="46"/>
    </row>
    <row r="1327" spans="1:15" x14ac:dyDescent="0.2">
      <c r="A1327" s="11" t="str">
        <f t="shared" si="120"/>
        <v>2143005 - Region NordjyllandAlle uanset erf.</v>
      </c>
      <c r="B1327" s="12" t="str">
        <f t="shared" si="123"/>
        <v>214300</v>
      </c>
      <c r="C1327" s="14">
        <f t="shared" si="121"/>
        <v>0</v>
      </c>
      <c r="D1327" s="14">
        <f t="shared" si="122"/>
        <v>0</v>
      </c>
      <c r="E1327" s="19" t="str">
        <f t="shared" si="124"/>
        <v>214300 - Ingeniørarbejde inden for miljø</v>
      </c>
      <c r="F1327" s="19" t="str">
        <f t="shared" si="125"/>
        <v>Alle uanset erf.</v>
      </c>
      <c r="G1327" s="40" t="s">
        <v>516</v>
      </c>
      <c r="H1327" s="41" t="s">
        <v>64</v>
      </c>
      <c r="I1327" s="42" t="s">
        <v>21</v>
      </c>
      <c r="J1327" s="43" t="s">
        <v>10</v>
      </c>
      <c r="K1327" s="44">
        <v>27</v>
      </c>
      <c r="L1327" s="45">
        <v>45363.737184512007</v>
      </c>
      <c r="M1327" s="46">
        <v>46302.297702797601</v>
      </c>
      <c r="N1327" s="45"/>
      <c r="O1327" s="46"/>
    </row>
    <row r="1328" spans="1:15" x14ac:dyDescent="0.2">
      <c r="A1328" s="11" t="str">
        <f t="shared" si="120"/>
        <v>2143006 - Alle regionerUnder 1 år</v>
      </c>
      <c r="B1328" s="12" t="str">
        <f t="shared" si="123"/>
        <v>214300</v>
      </c>
      <c r="C1328" s="14">
        <f t="shared" si="121"/>
        <v>0</v>
      </c>
      <c r="D1328" s="14">
        <f t="shared" si="122"/>
        <v>0</v>
      </c>
      <c r="E1328" s="19" t="str">
        <f t="shared" si="124"/>
        <v>214300 - Ingeniørarbejde inden for miljø</v>
      </c>
      <c r="F1328" s="19" t="str">
        <f t="shared" si="125"/>
        <v>Under 1 år</v>
      </c>
      <c r="G1328" s="40" t="s">
        <v>516</v>
      </c>
      <c r="H1328" s="41" t="s">
        <v>64</v>
      </c>
      <c r="I1328" s="42" t="s">
        <v>11</v>
      </c>
      <c r="J1328" s="43" t="s">
        <v>13</v>
      </c>
      <c r="K1328" s="44">
        <v>33</v>
      </c>
      <c r="L1328" s="45">
        <v>39636.480841590805</v>
      </c>
      <c r="M1328" s="46">
        <v>40361.361483952875</v>
      </c>
      <c r="N1328" s="45"/>
      <c r="O1328" s="46"/>
    </row>
    <row r="1329" spans="1:15" x14ac:dyDescent="0.2">
      <c r="A1329" s="11" t="str">
        <f t="shared" si="120"/>
        <v>2143006 - Alle regioner1 år</v>
      </c>
      <c r="B1329" s="12" t="str">
        <f t="shared" si="123"/>
        <v>214300</v>
      </c>
      <c r="C1329" s="14">
        <f t="shared" si="121"/>
        <v>0</v>
      </c>
      <c r="D1329" s="14">
        <f t="shared" si="122"/>
        <v>0</v>
      </c>
      <c r="E1329" s="19" t="str">
        <f t="shared" si="124"/>
        <v>214300 - Ingeniørarbejde inden for miljø</v>
      </c>
      <c r="F1329" s="19" t="str">
        <f t="shared" si="125"/>
        <v>1 år</v>
      </c>
      <c r="G1329" s="40" t="s">
        <v>516</v>
      </c>
      <c r="H1329" s="41" t="s">
        <v>64</v>
      </c>
      <c r="I1329" s="42" t="s">
        <v>11</v>
      </c>
      <c r="J1329" s="43" t="s">
        <v>22</v>
      </c>
      <c r="K1329" s="44">
        <v>23</v>
      </c>
      <c r="L1329" s="45">
        <v>42033.228514844661</v>
      </c>
      <c r="M1329" s="46">
        <v>42782.733440650249</v>
      </c>
      <c r="N1329" s="45"/>
      <c r="O1329" s="46"/>
    </row>
    <row r="1330" spans="1:15" x14ac:dyDescent="0.2">
      <c r="A1330" s="11" t="str">
        <f t="shared" si="120"/>
        <v>2143006 - Alle regioner2 år</v>
      </c>
      <c r="B1330" s="12" t="str">
        <f t="shared" si="123"/>
        <v>214300</v>
      </c>
      <c r="C1330" s="14">
        <f t="shared" si="121"/>
        <v>0</v>
      </c>
      <c r="D1330" s="14">
        <f t="shared" si="122"/>
        <v>0</v>
      </c>
      <c r="E1330" s="19" t="str">
        <f t="shared" si="124"/>
        <v>214300 - Ingeniørarbejde inden for miljø</v>
      </c>
      <c r="F1330" s="19" t="str">
        <f t="shared" si="125"/>
        <v>2 år</v>
      </c>
      <c r="G1330" s="40" t="s">
        <v>516</v>
      </c>
      <c r="H1330" s="41" t="s">
        <v>64</v>
      </c>
      <c r="I1330" s="42" t="s">
        <v>11</v>
      </c>
      <c r="J1330" s="43" t="s">
        <v>23</v>
      </c>
      <c r="K1330" s="44">
        <v>23</v>
      </c>
      <c r="L1330" s="45">
        <v>40231.969354166598</v>
      </c>
      <c r="M1330" s="46">
        <v>41064.355316000197</v>
      </c>
      <c r="N1330" s="45"/>
      <c r="O1330" s="46"/>
    </row>
    <row r="1331" spans="1:15" x14ac:dyDescent="0.2">
      <c r="A1331" s="11" t="str">
        <f t="shared" si="120"/>
        <v>2143006 - Alle regioner3 år</v>
      </c>
      <c r="B1331" s="12" t="str">
        <f t="shared" si="123"/>
        <v>214300</v>
      </c>
      <c r="C1331" s="14">
        <f t="shared" si="121"/>
        <v>0</v>
      </c>
      <c r="D1331" s="14">
        <f t="shared" si="122"/>
        <v>0</v>
      </c>
      <c r="E1331" s="19" t="str">
        <f t="shared" si="124"/>
        <v>214300 - Ingeniørarbejde inden for miljø</v>
      </c>
      <c r="F1331" s="19" t="str">
        <f t="shared" si="125"/>
        <v>3 år</v>
      </c>
      <c r="G1331" s="40" t="s">
        <v>516</v>
      </c>
      <c r="H1331" s="41" t="s">
        <v>64</v>
      </c>
      <c r="I1331" s="42" t="s">
        <v>11</v>
      </c>
      <c r="J1331" s="43" t="s">
        <v>14</v>
      </c>
      <c r="K1331" s="44">
        <v>30</v>
      </c>
      <c r="L1331" s="45">
        <v>42653.013386175247</v>
      </c>
      <c r="M1331" s="46">
        <v>44658.975890966656</v>
      </c>
      <c r="N1331" s="45"/>
      <c r="O1331" s="46"/>
    </row>
    <row r="1332" spans="1:15" x14ac:dyDescent="0.2">
      <c r="A1332" s="11" t="str">
        <f t="shared" si="120"/>
        <v>2143006 - Alle regioner4 år</v>
      </c>
      <c r="B1332" s="12" t="str">
        <f t="shared" si="123"/>
        <v>214300</v>
      </c>
      <c r="C1332" s="14">
        <f t="shared" si="121"/>
        <v>0</v>
      </c>
      <c r="D1332" s="14">
        <f t="shared" si="122"/>
        <v>0</v>
      </c>
      <c r="E1332" s="19" t="str">
        <f t="shared" si="124"/>
        <v>214300 - Ingeniørarbejde inden for miljø</v>
      </c>
      <c r="F1332" s="19" t="str">
        <f t="shared" si="125"/>
        <v>4 år</v>
      </c>
      <c r="G1332" s="40" t="s">
        <v>516</v>
      </c>
      <c r="H1332" s="41" t="s">
        <v>64</v>
      </c>
      <c r="I1332" s="42" t="s">
        <v>11</v>
      </c>
      <c r="J1332" s="43" t="s">
        <v>24</v>
      </c>
      <c r="K1332" s="44">
        <v>30</v>
      </c>
      <c r="L1332" s="45">
        <v>44991.994548995535</v>
      </c>
      <c r="M1332" s="46">
        <v>45794.257966005745</v>
      </c>
      <c r="N1332" s="45"/>
      <c r="O1332" s="46"/>
    </row>
    <row r="1333" spans="1:15" x14ac:dyDescent="0.2">
      <c r="A1333" s="11" t="str">
        <f t="shared" si="120"/>
        <v>2143006 - Alle regioner5-9 år</v>
      </c>
      <c r="B1333" s="12" t="str">
        <f t="shared" si="123"/>
        <v>214300</v>
      </c>
      <c r="C1333" s="14">
        <f t="shared" si="121"/>
        <v>0</v>
      </c>
      <c r="D1333" s="14">
        <f t="shared" si="122"/>
        <v>0</v>
      </c>
      <c r="E1333" s="19" t="str">
        <f t="shared" si="124"/>
        <v>214300 - Ingeniørarbejde inden for miljø</v>
      </c>
      <c r="F1333" s="19" t="str">
        <f t="shared" si="125"/>
        <v>5-9 år</v>
      </c>
      <c r="G1333" s="40" t="s">
        <v>516</v>
      </c>
      <c r="H1333" s="41" t="s">
        <v>64</v>
      </c>
      <c r="I1333" s="42" t="s">
        <v>11</v>
      </c>
      <c r="J1333" s="43" t="s">
        <v>15</v>
      </c>
      <c r="K1333" s="44">
        <v>102</v>
      </c>
      <c r="L1333" s="45">
        <v>49105.508422434257</v>
      </c>
      <c r="M1333" s="46">
        <v>50003.56071499348</v>
      </c>
      <c r="N1333" s="45"/>
      <c r="O1333" s="46"/>
    </row>
    <row r="1334" spans="1:15" x14ac:dyDescent="0.2">
      <c r="A1334" s="11" t="str">
        <f t="shared" si="120"/>
        <v>2143006 - Alle regioner0-4 år</v>
      </c>
      <c r="B1334" s="12" t="str">
        <f t="shared" si="123"/>
        <v>214300</v>
      </c>
      <c r="C1334" s="14">
        <f t="shared" si="121"/>
        <v>0</v>
      </c>
      <c r="D1334" s="14">
        <f t="shared" si="122"/>
        <v>0</v>
      </c>
      <c r="E1334" s="19" t="str">
        <f t="shared" si="124"/>
        <v>214300 - Ingeniørarbejde inden for miljø</v>
      </c>
      <c r="F1334" s="19" t="str">
        <f t="shared" si="125"/>
        <v>0-4 år</v>
      </c>
      <c r="G1334" s="40" t="s">
        <v>516</v>
      </c>
      <c r="H1334" s="41" t="s">
        <v>64</v>
      </c>
      <c r="I1334" s="42" t="s">
        <v>11</v>
      </c>
      <c r="J1334" s="43" t="s">
        <v>16</v>
      </c>
      <c r="K1334" s="44">
        <v>139</v>
      </c>
      <c r="L1334" s="45">
        <v>42014.550804041879</v>
      </c>
      <c r="M1334" s="46">
        <v>42782.733440650249</v>
      </c>
      <c r="N1334" s="45"/>
      <c r="O1334" s="46"/>
    </row>
    <row r="1335" spans="1:15" x14ac:dyDescent="0.2">
      <c r="A1335" s="11" t="str">
        <f t="shared" si="120"/>
        <v>2143006 - Alle regioner10-14 år</v>
      </c>
      <c r="B1335" s="12" t="str">
        <f t="shared" si="123"/>
        <v>214300</v>
      </c>
      <c r="C1335" s="14">
        <f t="shared" si="121"/>
        <v>0</v>
      </c>
      <c r="D1335" s="14">
        <f t="shared" si="122"/>
        <v>0</v>
      </c>
      <c r="E1335" s="19" t="str">
        <f t="shared" si="124"/>
        <v>214300 - Ingeniørarbejde inden for miljø</v>
      </c>
      <c r="F1335" s="19" t="str">
        <f t="shared" si="125"/>
        <v>10-14 år</v>
      </c>
      <c r="G1335" s="40" t="s">
        <v>516</v>
      </c>
      <c r="H1335" s="41" t="s">
        <v>64</v>
      </c>
      <c r="I1335" s="42" t="s">
        <v>11</v>
      </c>
      <c r="J1335" s="43" t="s">
        <v>17</v>
      </c>
      <c r="K1335" s="44">
        <v>67</v>
      </c>
      <c r="L1335" s="45">
        <v>56925.665685286993</v>
      </c>
      <c r="M1335" s="46">
        <v>57940.721352990855</v>
      </c>
      <c r="N1335" s="45"/>
      <c r="O1335" s="46"/>
    </row>
    <row r="1336" spans="1:15" x14ac:dyDescent="0.2">
      <c r="A1336" s="11" t="str">
        <f t="shared" si="120"/>
        <v>2143006 - Alle regioner15-20 år</v>
      </c>
      <c r="B1336" s="12" t="str">
        <f t="shared" si="123"/>
        <v>214300</v>
      </c>
      <c r="C1336" s="14">
        <f t="shared" si="121"/>
        <v>0</v>
      </c>
      <c r="D1336" s="14">
        <f t="shared" si="122"/>
        <v>0</v>
      </c>
      <c r="E1336" s="19" t="str">
        <f t="shared" si="124"/>
        <v>214300 - Ingeniørarbejde inden for miljø</v>
      </c>
      <c r="F1336" s="19" t="str">
        <f t="shared" si="125"/>
        <v>15-20 år</v>
      </c>
      <c r="G1336" s="40" t="s">
        <v>516</v>
      </c>
      <c r="H1336" s="41" t="s">
        <v>64</v>
      </c>
      <c r="I1336" s="42" t="s">
        <v>11</v>
      </c>
      <c r="J1336" s="43" t="s">
        <v>18</v>
      </c>
      <c r="K1336" s="44">
        <v>66</v>
      </c>
      <c r="L1336" s="45">
        <v>60433.349514560548</v>
      </c>
      <c r="M1336" s="46">
        <v>61510.95156285663</v>
      </c>
      <c r="N1336" s="45"/>
      <c r="O1336" s="46"/>
    </row>
    <row r="1337" spans="1:15" x14ac:dyDescent="0.2">
      <c r="A1337" s="11" t="str">
        <f t="shared" si="120"/>
        <v>2143006 - Alle regioner20-24 år</v>
      </c>
      <c r="B1337" s="12" t="str">
        <f t="shared" si="123"/>
        <v>214300</v>
      </c>
      <c r="C1337" s="14">
        <f t="shared" si="121"/>
        <v>0</v>
      </c>
      <c r="D1337" s="14">
        <f t="shared" si="122"/>
        <v>0</v>
      </c>
      <c r="E1337" s="19" t="str">
        <f t="shared" si="124"/>
        <v>214300 - Ingeniørarbejde inden for miljø</v>
      </c>
      <c r="F1337" s="19" t="str">
        <f t="shared" si="125"/>
        <v>20-24 år</v>
      </c>
      <c r="G1337" s="40" t="s">
        <v>516</v>
      </c>
      <c r="H1337" s="41" t="s">
        <v>64</v>
      </c>
      <c r="I1337" s="42" t="s">
        <v>11</v>
      </c>
      <c r="J1337" s="43" t="s">
        <v>19</v>
      </c>
      <c r="K1337" s="44">
        <v>63</v>
      </c>
      <c r="L1337" s="45">
        <v>60629.238110143568</v>
      </c>
      <c r="M1337" s="46">
        <v>61883.636726211407</v>
      </c>
      <c r="N1337" s="45"/>
      <c r="O1337" s="46"/>
    </row>
    <row r="1338" spans="1:15" x14ac:dyDescent="0.2">
      <c r="A1338" s="11" t="str">
        <f t="shared" si="120"/>
        <v>2143006 - Alle regioner25 år og derover</v>
      </c>
      <c r="B1338" s="12" t="str">
        <f t="shared" si="123"/>
        <v>214300</v>
      </c>
      <c r="C1338" s="14">
        <f t="shared" si="121"/>
        <v>0</v>
      </c>
      <c r="D1338" s="14">
        <f t="shared" si="122"/>
        <v>0</v>
      </c>
      <c r="E1338" s="19" t="str">
        <f t="shared" si="124"/>
        <v>214300 - Ingeniørarbejde inden for miljø</v>
      </c>
      <c r="F1338" s="19" t="str">
        <f t="shared" si="125"/>
        <v>25 år og derover</v>
      </c>
      <c r="G1338" s="40" t="s">
        <v>516</v>
      </c>
      <c r="H1338" s="41" t="s">
        <v>64</v>
      </c>
      <c r="I1338" s="42" t="s">
        <v>11</v>
      </c>
      <c r="J1338" s="43" t="s">
        <v>9</v>
      </c>
      <c r="K1338" s="44">
        <v>167</v>
      </c>
      <c r="L1338" s="45">
        <v>63767.114153545866</v>
      </c>
      <c r="M1338" s="46">
        <v>64948.318397419091</v>
      </c>
      <c r="N1338" s="45"/>
      <c r="O1338" s="46"/>
    </row>
    <row r="1339" spans="1:15" x14ac:dyDescent="0.2">
      <c r="A1339" s="11" t="str">
        <f t="shared" si="120"/>
        <v>2143006 - Alle regionerAlle uanset erf.</v>
      </c>
      <c r="B1339" s="12" t="str">
        <f t="shared" si="123"/>
        <v>214300</v>
      </c>
      <c r="C1339" s="14">
        <f t="shared" si="121"/>
        <v>0</v>
      </c>
      <c r="D1339" s="14">
        <f t="shared" si="122"/>
        <v>0</v>
      </c>
      <c r="E1339" s="19" t="str">
        <f t="shared" si="124"/>
        <v>214300 - Ingeniørarbejde inden for miljø</v>
      </c>
      <c r="F1339" s="19" t="str">
        <f t="shared" si="125"/>
        <v>Alle uanset erf.</v>
      </c>
      <c r="G1339" s="40" t="s">
        <v>516</v>
      </c>
      <c r="H1339" s="41" t="s">
        <v>64</v>
      </c>
      <c r="I1339" s="42" t="s">
        <v>11</v>
      </c>
      <c r="J1339" s="43" t="s">
        <v>10</v>
      </c>
      <c r="K1339" s="44">
        <v>604</v>
      </c>
      <c r="L1339" s="45">
        <v>51373.239781799726</v>
      </c>
      <c r="M1339" s="46">
        <v>52886.610491736261</v>
      </c>
      <c r="N1339" s="45"/>
      <c r="O1339" s="46"/>
    </row>
    <row r="1340" spans="1:15" x14ac:dyDescent="0.2">
      <c r="A1340" s="11" t="str">
        <f t="shared" si="120"/>
        <v>2144001 - Region HovedstadenUnder 1 år</v>
      </c>
      <c r="B1340" s="12" t="str">
        <f t="shared" si="123"/>
        <v>214400</v>
      </c>
      <c r="C1340" s="14">
        <f t="shared" si="121"/>
        <v>0</v>
      </c>
      <c r="D1340" s="14">
        <f t="shared" si="122"/>
        <v>0</v>
      </c>
      <c r="E1340" s="19" t="str">
        <f t="shared" si="124"/>
        <v>214400 - Ingeniørarbejde inden for mekaniske systemer</v>
      </c>
      <c r="F1340" s="19" t="str">
        <f t="shared" si="125"/>
        <v>Under 1 år</v>
      </c>
      <c r="G1340" s="40" t="s">
        <v>516</v>
      </c>
      <c r="H1340" s="41" t="s">
        <v>65</v>
      </c>
      <c r="I1340" s="42" t="s">
        <v>8</v>
      </c>
      <c r="J1340" s="43" t="s">
        <v>13</v>
      </c>
      <c r="K1340" s="44">
        <v>139</v>
      </c>
      <c r="L1340" s="45">
        <v>43979.510363209134</v>
      </c>
      <c r="M1340" s="46">
        <v>44958.560406957156</v>
      </c>
      <c r="N1340" s="45"/>
      <c r="O1340" s="46"/>
    </row>
    <row r="1341" spans="1:15" x14ac:dyDescent="0.2">
      <c r="A1341" s="11" t="str">
        <f t="shared" si="120"/>
        <v>2144001 - Region Hovedstaden1 år</v>
      </c>
      <c r="B1341" s="12" t="str">
        <f t="shared" si="123"/>
        <v>214400</v>
      </c>
      <c r="C1341" s="14">
        <f t="shared" si="121"/>
        <v>0</v>
      </c>
      <c r="D1341" s="14">
        <f t="shared" si="122"/>
        <v>0</v>
      </c>
      <c r="E1341" s="19" t="str">
        <f t="shared" si="124"/>
        <v>214400 - Ingeniørarbejde inden for mekaniske systemer</v>
      </c>
      <c r="F1341" s="19" t="str">
        <f t="shared" si="125"/>
        <v>1 år</v>
      </c>
      <c r="G1341" s="40" t="s">
        <v>516</v>
      </c>
      <c r="H1341" s="41" t="s">
        <v>65</v>
      </c>
      <c r="I1341" s="42" t="s">
        <v>8</v>
      </c>
      <c r="J1341" s="43" t="s">
        <v>22</v>
      </c>
      <c r="K1341" s="44">
        <v>92</v>
      </c>
      <c r="L1341" s="45">
        <v>44152.861679143803</v>
      </c>
      <c r="M1341" s="46">
        <v>45015.598854929907</v>
      </c>
      <c r="N1341" s="45"/>
      <c r="O1341" s="46"/>
    </row>
    <row r="1342" spans="1:15" x14ac:dyDescent="0.2">
      <c r="A1342" s="11" t="str">
        <f t="shared" si="120"/>
        <v>2144001 - Region Hovedstaden2 år</v>
      </c>
      <c r="B1342" s="12" t="str">
        <f t="shared" si="123"/>
        <v>214400</v>
      </c>
      <c r="C1342" s="14">
        <f t="shared" si="121"/>
        <v>0</v>
      </c>
      <c r="D1342" s="14">
        <f t="shared" si="122"/>
        <v>0</v>
      </c>
      <c r="E1342" s="19" t="str">
        <f t="shared" si="124"/>
        <v>214400 - Ingeniørarbejde inden for mekaniske systemer</v>
      </c>
      <c r="F1342" s="19" t="str">
        <f t="shared" si="125"/>
        <v>2 år</v>
      </c>
      <c r="G1342" s="40" t="s">
        <v>516</v>
      </c>
      <c r="H1342" s="41" t="s">
        <v>65</v>
      </c>
      <c r="I1342" s="42" t="s">
        <v>8</v>
      </c>
      <c r="J1342" s="43" t="s">
        <v>23</v>
      </c>
      <c r="K1342" s="44">
        <v>77</v>
      </c>
      <c r="L1342" s="45">
        <v>45891.524559075631</v>
      </c>
      <c r="M1342" s="46">
        <v>47664.86173811886</v>
      </c>
      <c r="N1342" s="45"/>
      <c r="O1342" s="46"/>
    </row>
    <row r="1343" spans="1:15" x14ac:dyDescent="0.2">
      <c r="A1343" s="11" t="str">
        <f t="shared" si="120"/>
        <v>2144001 - Region Hovedstaden3 år</v>
      </c>
      <c r="B1343" s="12" t="str">
        <f t="shared" si="123"/>
        <v>214400</v>
      </c>
      <c r="C1343" s="14">
        <f t="shared" si="121"/>
        <v>0</v>
      </c>
      <c r="D1343" s="14">
        <f t="shared" si="122"/>
        <v>0</v>
      </c>
      <c r="E1343" s="19" t="str">
        <f t="shared" si="124"/>
        <v>214400 - Ingeniørarbejde inden for mekaniske systemer</v>
      </c>
      <c r="F1343" s="19" t="str">
        <f t="shared" si="125"/>
        <v>3 år</v>
      </c>
      <c r="G1343" s="40" t="s">
        <v>516</v>
      </c>
      <c r="H1343" s="41" t="s">
        <v>65</v>
      </c>
      <c r="I1343" s="42" t="s">
        <v>8</v>
      </c>
      <c r="J1343" s="43" t="s">
        <v>14</v>
      </c>
      <c r="K1343" s="44">
        <v>94</v>
      </c>
      <c r="L1343" s="45">
        <v>46580.031781120393</v>
      </c>
      <c r="M1343" s="46">
        <v>47649.777238442293</v>
      </c>
      <c r="N1343" s="45"/>
      <c r="O1343" s="46"/>
    </row>
    <row r="1344" spans="1:15" x14ac:dyDescent="0.2">
      <c r="A1344" s="11" t="str">
        <f t="shared" si="120"/>
        <v>2144001 - Region Hovedstaden4 år</v>
      </c>
      <c r="B1344" s="12" t="str">
        <f t="shared" si="123"/>
        <v>214400</v>
      </c>
      <c r="C1344" s="14">
        <f t="shared" si="121"/>
        <v>0</v>
      </c>
      <c r="D1344" s="14">
        <f t="shared" si="122"/>
        <v>0</v>
      </c>
      <c r="E1344" s="19" t="str">
        <f t="shared" si="124"/>
        <v>214400 - Ingeniørarbejde inden for mekaniske systemer</v>
      </c>
      <c r="F1344" s="19" t="str">
        <f t="shared" si="125"/>
        <v>4 år</v>
      </c>
      <c r="G1344" s="40" t="s">
        <v>516</v>
      </c>
      <c r="H1344" s="41" t="s">
        <v>65</v>
      </c>
      <c r="I1344" s="42" t="s">
        <v>8</v>
      </c>
      <c r="J1344" s="43" t="s">
        <v>24</v>
      </c>
      <c r="K1344" s="44">
        <v>85</v>
      </c>
      <c r="L1344" s="45">
        <v>47725.975114120309</v>
      </c>
      <c r="M1344" s="46">
        <v>48932.558345010424</v>
      </c>
      <c r="N1344" s="45"/>
      <c r="O1344" s="46"/>
    </row>
    <row r="1345" spans="1:15" x14ac:dyDescent="0.2">
      <c r="A1345" s="11" t="str">
        <f t="shared" si="120"/>
        <v>2144001 - Region Hovedstaden5-9 år</v>
      </c>
      <c r="B1345" s="12" t="str">
        <f t="shared" si="123"/>
        <v>214400</v>
      </c>
      <c r="C1345" s="14">
        <f t="shared" si="121"/>
        <v>0</v>
      </c>
      <c r="D1345" s="14">
        <f t="shared" si="122"/>
        <v>0</v>
      </c>
      <c r="E1345" s="19" t="str">
        <f t="shared" si="124"/>
        <v>214400 - Ingeniørarbejde inden for mekaniske systemer</v>
      </c>
      <c r="F1345" s="19" t="str">
        <f t="shared" si="125"/>
        <v>5-9 år</v>
      </c>
      <c r="G1345" s="40" t="s">
        <v>516</v>
      </c>
      <c r="H1345" s="41" t="s">
        <v>65</v>
      </c>
      <c r="I1345" s="42" t="s">
        <v>8</v>
      </c>
      <c r="J1345" s="43" t="s">
        <v>15</v>
      </c>
      <c r="K1345" s="44">
        <v>342</v>
      </c>
      <c r="L1345" s="45">
        <v>52779.734307659681</v>
      </c>
      <c r="M1345" s="46">
        <v>54063.065824628677</v>
      </c>
      <c r="N1345" s="45"/>
      <c r="O1345" s="46"/>
    </row>
    <row r="1346" spans="1:15" x14ac:dyDescent="0.2">
      <c r="A1346" s="11" t="str">
        <f t="shared" ref="A1346:A1409" si="126">B1346&amp;I1346&amp;F1346</f>
        <v>2144001 - Region Hovedstaden0-4 år</v>
      </c>
      <c r="B1346" s="12" t="str">
        <f t="shared" si="123"/>
        <v>214400</v>
      </c>
      <c r="C1346" s="14">
        <f t="shared" ref="C1346:C1409" si="127">N1346*1.2</f>
        <v>0</v>
      </c>
      <c r="D1346" s="14">
        <f t="shared" ref="D1346:D1409" si="128">O1346*1.2</f>
        <v>0</v>
      </c>
      <c r="E1346" s="19" t="str">
        <f t="shared" si="124"/>
        <v>214400 - Ingeniørarbejde inden for mekaniske systemer</v>
      </c>
      <c r="F1346" s="19" t="str">
        <f t="shared" si="125"/>
        <v>0-4 år</v>
      </c>
      <c r="G1346" s="40" t="s">
        <v>516</v>
      </c>
      <c r="H1346" s="41" t="s">
        <v>65</v>
      </c>
      <c r="I1346" s="42" t="s">
        <v>8</v>
      </c>
      <c r="J1346" s="43" t="s">
        <v>16</v>
      </c>
      <c r="K1346" s="44">
        <v>487</v>
      </c>
      <c r="L1346" s="45">
        <v>45337.507996367342</v>
      </c>
      <c r="M1346" s="46">
        <v>46923.754873675316</v>
      </c>
      <c r="N1346" s="45"/>
      <c r="O1346" s="46"/>
    </row>
    <row r="1347" spans="1:15" x14ac:dyDescent="0.2">
      <c r="A1347" s="11" t="str">
        <f t="shared" si="126"/>
        <v>2144001 - Region Hovedstaden10-14 år</v>
      </c>
      <c r="B1347" s="12" t="str">
        <f t="shared" ref="B1347:B1410" si="129">LEFT(E1347,6)</f>
        <v>214400</v>
      </c>
      <c r="C1347" s="14">
        <f t="shared" si="127"/>
        <v>0</v>
      </c>
      <c r="D1347" s="14">
        <f t="shared" si="128"/>
        <v>0</v>
      </c>
      <c r="E1347" s="19" t="str">
        <f t="shared" ref="E1347:E1410" si="130">TRIM(H1347)</f>
        <v>214400 - Ingeniørarbejde inden for mekaniske systemer</v>
      </c>
      <c r="F1347" s="19" t="str">
        <f t="shared" ref="F1347:F1410" si="131">MID(J1347,6,30)</f>
        <v>10-14 år</v>
      </c>
      <c r="G1347" s="40" t="s">
        <v>516</v>
      </c>
      <c r="H1347" s="41" t="s">
        <v>65</v>
      </c>
      <c r="I1347" s="42" t="s">
        <v>8</v>
      </c>
      <c r="J1347" s="43" t="s">
        <v>17</v>
      </c>
      <c r="K1347" s="44">
        <v>192</v>
      </c>
      <c r="L1347" s="45">
        <v>56532.305887931296</v>
      </c>
      <c r="M1347" s="46">
        <v>58201.314297437231</v>
      </c>
      <c r="N1347" s="45"/>
      <c r="O1347" s="46"/>
    </row>
    <row r="1348" spans="1:15" x14ac:dyDescent="0.2">
      <c r="A1348" s="11" t="str">
        <f t="shared" si="126"/>
        <v>2144001 - Region Hovedstaden15-20 år</v>
      </c>
      <c r="B1348" s="12" t="str">
        <f t="shared" si="129"/>
        <v>214400</v>
      </c>
      <c r="C1348" s="14">
        <f t="shared" si="127"/>
        <v>0</v>
      </c>
      <c r="D1348" s="14">
        <f t="shared" si="128"/>
        <v>0</v>
      </c>
      <c r="E1348" s="19" t="str">
        <f t="shared" si="130"/>
        <v>214400 - Ingeniørarbejde inden for mekaniske systemer</v>
      </c>
      <c r="F1348" s="19" t="str">
        <f t="shared" si="131"/>
        <v>15-20 år</v>
      </c>
      <c r="G1348" s="40" t="s">
        <v>516</v>
      </c>
      <c r="H1348" s="41" t="s">
        <v>65</v>
      </c>
      <c r="I1348" s="42" t="s">
        <v>8</v>
      </c>
      <c r="J1348" s="43" t="s">
        <v>18</v>
      </c>
      <c r="K1348" s="44">
        <v>157</v>
      </c>
      <c r="L1348" s="45">
        <v>62964.748654063493</v>
      </c>
      <c r="M1348" s="46">
        <v>64444.482073915999</v>
      </c>
      <c r="N1348" s="45"/>
      <c r="O1348" s="46"/>
    </row>
    <row r="1349" spans="1:15" x14ac:dyDescent="0.2">
      <c r="A1349" s="11" t="str">
        <f t="shared" si="126"/>
        <v>2144001 - Region Hovedstaden20-24 år</v>
      </c>
      <c r="B1349" s="12" t="str">
        <f t="shared" si="129"/>
        <v>214400</v>
      </c>
      <c r="C1349" s="14">
        <f t="shared" si="127"/>
        <v>0</v>
      </c>
      <c r="D1349" s="14">
        <f t="shared" si="128"/>
        <v>0</v>
      </c>
      <c r="E1349" s="19" t="str">
        <f t="shared" si="130"/>
        <v>214400 - Ingeniørarbejde inden for mekaniske systemer</v>
      </c>
      <c r="F1349" s="19" t="str">
        <f t="shared" si="131"/>
        <v>20-24 år</v>
      </c>
      <c r="G1349" s="40" t="s">
        <v>516</v>
      </c>
      <c r="H1349" s="41" t="s">
        <v>65</v>
      </c>
      <c r="I1349" s="42" t="s">
        <v>8</v>
      </c>
      <c r="J1349" s="43" t="s">
        <v>19</v>
      </c>
      <c r="K1349" s="44">
        <v>148</v>
      </c>
      <c r="L1349" s="45">
        <v>63158.72168497902</v>
      </c>
      <c r="M1349" s="46">
        <v>65134.88390276242</v>
      </c>
      <c r="N1349" s="45"/>
      <c r="O1349" s="46"/>
    </row>
    <row r="1350" spans="1:15" x14ac:dyDescent="0.2">
      <c r="A1350" s="11" t="str">
        <f t="shared" si="126"/>
        <v>2144001 - Region Hovedstaden25 år og derover</v>
      </c>
      <c r="B1350" s="12" t="str">
        <f t="shared" si="129"/>
        <v>214400</v>
      </c>
      <c r="C1350" s="14">
        <f t="shared" si="127"/>
        <v>0</v>
      </c>
      <c r="D1350" s="14">
        <f t="shared" si="128"/>
        <v>0</v>
      </c>
      <c r="E1350" s="19" t="str">
        <f t="shared" si="130"/>
        <v>214400 - Ingeniørarbejde inden for mekaniske systemer</v>
      </c>
      <c r="F1350" s="19" t="str">
        <f t="shared" si="131"/>
        <v>25 år og derover</v>
      </c>
      <c r="G1350" s="40" t="s">
        <v>516</v>
      </c>
      <c r="H1350" s="41" t="s">
        <v>65</v>
      </c>
      <c r="I1350" s="42" t="s">
        <v>8</v>
      </c>
      <c r="J1350" s="43" t="s">
        <v>9</v>
      </c>
      <c r="K1350" s="44">
        <v>531</v>
      </c>
      <c r="L1350" s="45">
        <v>65724.983864256414</v>
      </c>
      <c r="M1350" s="46">
        <v>67387.335385118771</v>
      </c>
      <c r="N1350" s="45"/>
      <c r="O1350" s="46"/>
    </row>
    <row r="1351" spans="1:15" x14ac:dyDescent="0.2">
      <c r="A1351" s="11" t="str">
        <f t="shared" si="126"/>
        <v>2144001 - Region HovedstadenAlle uanset erf.</v>
      </c>
      <c r="B1351" s="12" t="str">
        <f t="shared" si="129"/>
        <v>214400</v>
      </c>
      <c r="C1351" s="14">
        <f t="shared" si="127"/>
        <v>0</v>
      </c>
      <c r="D1351" s="14">
        <f t="shared" si="128"/>
        <v>0</v>
      </c>
      <c r="E1351" s="19" t="str">
        <f t="shared" si="130"/>
        <v>214400 - Ingeniørarbejde inden for mekaniske systemer</v>
      </c>
      <c r="F1351" s="19" t="str">
        <f t="shared" si="131"/>
        <v>Alle uanset erf.</v>
      </c>
      <c r="G1351" s="40" t="s">
        <v>516</v>
      </c>
      <c r="H1351" s="41" t="s">
        <v>65</v>
      </c>
      <c r="I1351" s="42" t="s">
        <v>8</v>
      </c>
      <c r="J1351" s="43" t="s">
        <v>10</v>
      </c>
      <c r="K1351" s="44">
        <v>1857</v>
      </c>
      <c r="L1351" s="45">
        <v>55933.439806795628</v>
      </c>
      <c r="M1351" s="46">
        <v>57397.071948305835</v>
      </c>
      <c r="N1351" s="45"/>
      <c r="O1351" s="46"/>
    </row>
    <row r="1352" spans="1:15" x14ac:dyDescent="0.2">
      <c r="A1352" s="11" t="str">
        <f t="shared" si="126"/>
        <v>2144002 - Region Sjælland2 år</v>
      </c>
      <c r="B1352" s="12" t="str">
        <f t="shared" si="129"/>
        <v>214400</v>
      </c>
      <c r="C1352" s="14">
        <f t="shared" si="127"/>
        <v>0</v>
      </c>
      <c r="D1352" s="14">
        <f t="shared" si="128"/>
        <v>0</v>
      </c>
      <c r="E1352" s="19" t="str">
        <f t="shared" si="130"/>
        <v>214400 - Ingeniørarbejde inden for mekaniske systemer</v>
      </c>
      <c r="F1352" s="19" t="str">
        <f t="shared" si="131"/>
        <v>2 år</v>
      </c>
      <c r="G1352" s="40" t="s">
        <v>516</v>
      </c>
      <c r="H1352" s="41" t="s">
        <v>65</v>
      </c>
      <c r="I1352" s="42" t="s">
        <v>20</v>
      </c>
      <c r="J1352" s="43" t="s">
        <v>23</v>
      </c>
      <c r="K1352" s="44">
        <v>11</v>
      </c>
      <c r="L1352" s="45">
        <v>44744.735544947034</v>
      </c>
      <c r="M1352" s="46">
        <v>45954.809069106515</v>
      </c>
      <c r="N1352" s="45"/>
      <c r="O1352" s="46"/>
    </row>
    <row r="1353" spans="1:15" x14ac:dyDescent="0.2">
      <c r="A1353" s="11" t="str">
        <f t="shared" si="126"/>
        <v>2144002 - Region Sjælland5-9 år</v>
      </c>
      <c r="B1353" s="12" t="str">
        <f t="shared" si="129"/>
        <v>214400</v>
      </c>
      <c r="C1353" s="14">
        <f t="shared" si="127"/>
        <v>0</v>
      </c>
      <c r="D1353" s="14">
        <f t="shared" si="128"/>
        <v>0</v>
      </c>
      <c r="E1353" s="19" t="str">
        <f t="shared" si="130"/>
        <v>214400 - Ingeniørarbejde inden for mekaniske systemer</v>
      </c>
      <c r="F1353" s="19" t="str">
        <f t="shared" si="131"/>
        <v>5-9 år</v>
      </c>
      <c r="G1353" s="40" t="s">
        <v>516</v>
      </c>
      <c r="H1353" s="41" t="s">
        <v>65</v>
      </c>
      <c r="I1353" s="42" t="s">
        <v>20</v>
      </c>
      <c r="J1353" s="43" t="s">
        <v>15</v>
      </c>
      <c r="K1353" s="44">
        <v>13</v>
      </c>
      <c r="L1353" s="45">
        <v>48807.224947305345</v>
      </c>
      <c r="M1353" s="46">
        <v>50546.631080021383</v>
      </c>
      <c r="N1353" s="45"/>
      <c r="O1353" s="46"/>
    </row>
    <row r="1354" spans="1:15" x14ac:dyDescent="0.2">
      <c r="A1354" s="11" t="str">
        <f t="shared" si="126"/>
        <v>2144002 - Region Sjælland0-4 år</v>
      </c>
      <c r="B1354" s="12" t="str">
        <f t="shared" si="129"/>
        <v>214400</v>
      </c>
      <c r="C1354" s="14">
        <f t="shared" si="127"/>
        <v>0</v>
      </c>
      <c r="D1354" s="14">
        <f t="shared" si="128"/>
        <v>0</v>
      </c>
      <c r="E1354" s="19" t="str">
        <f t="shared" si="130"/>
        <v>214400 - Ingeniørarbejde inden for mekaniske systemer</v>
      </c>
      <c r="F1354" s="19" t="str">
        <f t="shared" si="131"/>
        <v>0-4 år</v>
      </c>
      <c r="G1354" s="40" t="s">
        <v>516</v>
      </c>
      <c r="H1354" s="41" t="s">
        <v>65</v>
      </c>
      <c r="I1354" s="42" t="s">
        <v>20</v>
      </c>
      <c r="J1354" s="43" t="s">
        <v>16</v>
      </c>
      <c r="K1354" s="44">
        <v>38</v>
      </c>
      <c r="L1354" s="45">
        <v>44846.064731778955</v>
      </c>
      <c r="M1354" s="46">
        <v>45954.809069106515</v>
      </c>
      <c r="N1354" s="45"/>
      <c r="O1354" s="46"/>
    </row>
    <row r="1355" spans="1:15" x14ac:dyDescent="0.2">
      <c r="A1355" s="11" t="str">
        <f t="shared" si="126"/>
        <v>2144002 - Region Sjælland10-14 år</v>
      </c>
      <c r="B1355" s="12" t="str">
        <f t="shared" si="129"/>
        <v>214400</v>
      </c>
      <c r="C1355" s="14">
        <f t="shared" si="127"/>
        <v>0</v>
      </c>
      <c r="D1355" s="14">
        <f t="shared" si="128"/>
        <v>0</v>
      </c>
      <c r="E1355" s="19" t="str">
        <f t="shared" si="130"/>
        <v>214400 - Ingeniørarbejde inden for mekaniske systemer</v>
      </c>
      <c r="F1355" s="19" t="str">
        <f t="shared" si="131"/>
        <v>10-14 år</v>
      </c>
      <c r="G1355" s="40" t="s">
        <v>516</v>
      </c>
      <c r="H1355" s="41" t="s">
        <v>65</v>
      </c>
      <c r="I1355" s="42" t="s">
        <v>20</v>
      </c>
      <c r="J1355" s="43" t="s">
        <v>17</v>
      </c>
      <c r="K1355" s="44">
        <v>20</v>
      </c>
      <c r="L1355" s="45">
        <v>47332.887653219303</v>
      </c>
      <c r="M1355" s="46">
        <v>48830.338430567419</v>
      </c>
      <c r="N1355" s="45"/>
      <c r="O1355" s="46"/>
    </row>
    <row r="1356" spans="1:15" x14ac:dyDescent="0.2">
      <c r="A1356" s="11" t="str">
        <f t="shared" si="126"/>
        <v>2144002 - Region Sjælland15-20 år</v>
      </c>
      <c r="B1356" s="12" t="str">
        <f t="shared" si="129"/>
        <v>214400</v>
      </c>
      <c r="C1356" s="14">
        <f t="shared" si="127"/>
        <v>0</v>
      </c>
      <c r="D1356" s="14">
        <f t="shared" si="128"/>
        <v>0</v>
      </c>
      <c r="E1356" s="19" t="str">
        <f t="shared" si="130"/>
        <v>214400 - Ingeniørarbejde inden for mekaniske systemer</v>
      </c>
      <c r="F1356" s="19" t="str">
        <f t="shared" si="131"/>
        <v>15-20 år</v>
      </c>
      <c r="G1356" s="40" t="s">
        <v>516</v>
      </c>
      <c r="H1356" s="41" t="s">
        <v>65</v>
      </c>
      <c r="I1356" s="42" t="s">
        <v>20</v>
      </c>
      <c r="J1356" s="43" t="s">
        <v>18</v>
      </c>
      <c r="K1356" s="44">
        <v>15</v>
      </c>
      <c r="L1356" s="45">
        <v>58591.565729604336</v>
      </c>
      <c r="M1356" s="46">
        <v>60124.754089188071</v>
      </c>
      <c r="N1356" s="45"/>
      <c r="O1356" s="46"/>
    </row>
    <row r="1357" spans="1:15" x14ac:dyDescent="0.2">
      <c r="A1357" s="11" t="str">
        <f t="shared" si="126"/>
        <v>2144002 - Region Sjælland20-24 år</v>
      </c>
      <c r="B1357" s="12" t="str">
        <f t="shared" si="129"/>
        <v>214400</v>
      </c>
      <c r="C1357" s="14">
        <f t="shared" si="127"/>
        <v>0</v>
      </c>
      <c r="D1357" s="14">
        <f t="shared" si="128"/>
        <v>0</v>
      </c>
      <c r="E1357" s="19" t="str">
        <f t="shared" si="130"/>
        <v>214400 - Ingeniørarbejde inden for mekaniske systemer</v>
      </c>
      <c r="F1357" s="19" t="str">
        <f t="shared" si="131"/>
        <v>20-24 år</v>
      </c>
      <c r="G1357" s="40" t="s">
        <v>516</v>
      </c>
      <c r="H1357" s="41" t="s">
        <v>65</v>
      </c>
      <c r="I1357" s="42" t="s">
        <v>20</v>
      </c>
      <c r="J1357" s="43" t="s">
        <v>19</v>
      </c>
      <c r="K1357" s="44">
        <v>22</v>
      </c>
      <c r="L1357" s="45">
        <v>57778.271621589767</v>
      </c>
      <c r="M1357" s="46">
        <v>59606.178644450134</v>
      </c>
      <c r="N1357" s="45"/>
      <c r="O1357" s="46"/>
    </row>
    <row r="1358" spans="1:15" x14ac:dyDescent="0.2">
      <c r="A1358" s="11" t="str">
        <f t="shared" si="126"/>
        <v>2144002 - Region Sjælland25 år og derover</v>
      </c>
      <c r="B1358" s="12" t="str">
        <f t="shared" si="129"/>
        <v>214400</v>
      </c>
      <c r="C1358" s="14">
        <f t="shared" si="127"/>
        <v>0</v>
      </c>
      <c r="D1358" s="14">
        <f t="shared" si="128"/>
        <v>0</v>
      </c>
      <c r="E1358" s="19" t="str">
        <f t="shared" si="130"/>
        <v>214400 - Ingeniørarbejde inden for mekaniske systemer</v>
      </c>
      <c r="F1358" s="19" t="str">
        <f t="shared" si="131"/>
        <v>25 år og derover</v>
      </c>
      <c r="G1358" s="40" t="s">
        <v>516</v>
      </c>
      <c r="H1358" s="41" t="s">
        <v>65</v>
      </c>
      <c r="I1358" s="42" t="s">
        <v>20</v>
      </c>
      <c r="J1358" s="43" t="s">
        <v>9</v>
      </c>
      <c r="K1358" s="44">
        <v>109</v>
      </c>
      <c r="L1358" s="45">
        <v>55906.342327049068</v>
      </c>
      <c r="M1358" s="46">
        <v>57657.505390329745</v>
      </c>
      <c r="N1358" s="45"/>
      <c r="O1358" s="46"/>
    </row>
    <row r="1359" spans="1:15" x14ac:dyDescent="0.2">
      <c r="A1359" s="11" t="str">
        <f t="shared" si="126"/>
        <v>2144002 - Region SjællandAlle uanset erf.</v>
      </c>
      <c r="B1359" s="12" t="str">
        <f t="shared" si="129"/>
        <v>214400</v>
      </c>
      <c r="C1359" s="14">
        <f t="shared" si="127"/>
        <v>0</v>
      </c>
      <c r="D1359" s="14">
        <f t="shared" si="128"/>
        <v>0</v>
      </c>
      <c r="E1359" s="19" t="str">
        <f t="shared" si="130"/>
        <v>214400 - Ingeniørarbejde inden for mekaniske systemer</v>
      </c>
      <c r="F1359" s="19" t="str">
        <f t="shared" si="131"/>
        <v>Alle uanset erf.</v>
      </c>
      <c r="G1359" s="40" t="s">
        <v>516</v>
      </c>
      <c r="H1359" s="41" t="s">
        <v>65</v>
      </c>
      <c r="I1359" s="42" t="s">
        <v>20</v>
      </c>
      <c r="J1359" s="43" t="s">
        <v>10</v>
      </c>
      <c r="K1359" s="44">
        <v>217</v>
      </c>
      <c r="L1359" s="45">
        <v>51250.216132110683</v>
      </c>
      <c r="M1359" s="46">
        <v>52871.597792755434</v>
      </c>
      <c r="N1359" s="45"/>
      <c r="O1359" s="46"/>
    </row>
    <row r="1360" spans="1:15" x14ac:dyDescent="0.2">
      <c r="A1360" s="11" t="str">
        <f t="shared" si="126"/>
        <v>2144003 - Region SyddanmarkUnder 1 år</v>
      </c>
      <c r="B1360" s="12" t="str">
        <f t="shared" si="129"/>
        <v>214400</v>
      </c>
      <c r="C1360" s="14">
        <f t="shared" si="127"/>
        <v>0</v>
      </c>
      <c r="D1360" s="14">
        <f t="shared" si="128"/>
        <v>0</v>
      </c>
      <c r="E1360" s="19" t="str">
        <f t="shared" si="130"/>
        <v>214400 - Ingeniørarbejde inden for mekaniske systemer</v>
      </c>
      <c r="F1360" s="19" t="str">
        <f t="shared" si="131"/>
        <v>Under 1 år</v>
      </c>
      <c r="G1360" s="40" t="s">
        <v>516</v>
      </c>
      <c r="H1360" s="41" t="s">
        <v>65</v>
      </c>
      <c r="I1360" s="42" t="s">
        <v>544</v>
      </c>
      <c r="J1360" s="43" t="s">
        <v>13</v>
      </c>
      <c r="K1360" s="44">
        <v>45</v>
      </c>
      <c r="L1360" s="45">
        <v>31695.695336485078</v>
      </c>
      <c r="M1360" s="46">
        <v>33302.982113884318</v>
      </c>
      <c r="N1360" s="45"/>
      <c r="O1360" s="46"/>
    </row>
    <row r="1361" spans="1:15" x14ac:dyDescent="0.2">
      <c r="A1361" s="11" t="str">
        <f t="shared" si="126"/>
        <v>2144003 - Region Syddanmark1 år</v>
      </c>
      <c r="B1361" s="12" t="str">
        <f t="shared" si="129"/>
        <v>214400</v>
      </c>
      <c r="C1361" s="14">
        <f t="shared" si="127"/>
        <v>0</v>
      </c>
      <c r="D1361" s="14">
        <f t="shared" si="128"/>
        <v>0</v>
      </c>
      <c r="E1361" s="19" t="str">
        <f t="shared" si="130"/>
        <v>214400 - Ingeniørarbejde inden for mekaniske systemer</v>
      </c>
      <c r="F1361" s="19" t="str">
        <f t="shared" si="131"/>
        <v>1 år</v>
      </c>
      <c r="G1361" s="40" t="s">
        <v>516</v>
      </c>
      <c r="H1361" s="41" t="s">
        <v>65</v>
      </c>
      <c r="I1361" s="42" t="s">
        <v>544</v>
      </c>
      <c r="J1361" s="43" t="s">
        <v>22</v>
      </c>
      <c r="K1361" s="44">
        <v>51</v>
      </c>
      <c r="L1361" s="45">
        <v>41722.292369668285</v>
      </c>
      <c r="M1361" s="46">
        <v>42817.143961774505</v>
      </c>
      <c r="N1361" s="45"/>
      <c r="O1361" s="46"/>
    </row>
    <row r="1362" spans="1:15" x14ac:dyDescent="0.2">
      <c r="A1362" s="11" t="str">
        <f t="shared" si="126"/>
        <v>2144003 - Region Syddanmark2 år</v>
      </c>
      <c r="B1362" s="12" t="str">
        <f t="shared" si="129"/>
        <v>214400</v>
      </c>
      <c r="C1362" s="14">
        <f t="shared" si="127"/>
        <v>0</v>
      </c>
      <c r="D1362" s="14">
        <f t="shared" si="128"/>
        <v>0</v>
      </c>
      <c r="E1362" s="19" t="str">
        <f t="shared" si="130"/>
        <v>214400 - Ingeniørarbejde inden for mekaniske systemer</v>
      </c>
      <c r="F1362" s="19" t="str">
        <f t="shared" si="131"/>
        <v>2 år</v>
      </c>
      <c r="G1362" s="40" t="s">
        <v>516</v>
      </c>
      <c r="H1362" s="41" t="s">
        <v>65</v>
      </c>
      <c r="I1362" s="42" t="s">
        <v>544</v>
      </c>
      <c r="J1362" s="43" t="s">
        <v>23</v>
      </c>
      <c r="K1362" s="44">
        <v>46</v>
      </c>
      <c r="L1362" s="45">
        <v>43058.800240559969</v>
      </c>
      <c r="M1362" s="46">
        <v>44185.536665579442</v>
      </c>
      <c r="N1362" s="45"/>
      <c r="O1362" s="46"/>
    </row>
    <row r="1363" spans="1:15" x14ac:dyDescent="0.2">
      <c r="A1363" s="11" t="str">
        <f t="shared" si="126"/>
        <v>2144003 - Region Syddanmark3 år</v>
      </c>
      <c r="B1363" s="12" t="str">
        <f t="shared" si="129"/>
        <v>214400</v>
      </c>
      <c r="C1363" s="14">
        <f t="shared" si="127"/>
        <v>0</v>
      </c>
      <c r="D1363" s="14">
        <f t="shared" si="128"/>
        <v>0</v>
      </c>
      <c r="E1363" s="19" t="str">
        <f t="shared" si="130"/>
        <v>214400 - Ingeniørarbejde inden for mekaniske systemer</v>
      </c>
      <c r="F1363" s="19" t="str">
        <f t="shared" si="131"/>
        <v>3 år</v>
      </c>
      <c r="G1363" s="40" t="s">
        <v>516</v>
      </c>
      <c r="H1363" s="41" t="s">
        <v>65</v>
      </c>
      <c r="I1363" s="42" t="s">
        <v>544</v>
      </c>
      <c r="J1363" s="43" t="s">
        <v>14</v>
      </c>
      <c r="K1363" s="44">
        <v>57</v>
      </c>
      <c r="L1363" s="45">
        <v>46289.351796254159</v>
      </c>
      <c r="M1363" s="46">
        <v>47584.435523005523</v>
      </c>
      <c r="N1363" s="45"/>
      <c r="O1363" s="46"/>
    </row>
    <row r="1364" spans="1:15" x14ac:dyDescent="0.2">
      <c r="A1364" s="11" t="str">
        <f t="shared" si="126"/>
        <v>2144003 - Region Syddanmark4 år</v>
      </c>
      <c r="B1364" s="12" t="str">
        <f t="shared" si="129"/>
        <v>214400</v>
      </c>
      <c r="C1364" s="14">
        <f t="shared" si="127"/>
        <v>0</v>
      </c>
      <c r="D1364" s="14">
        <f t="shared" si="128"/>
        <v>0</v>
      </c>
      <c r="E1364" s="19" t="str">
        <f t="shared" si="130"/>
        <v>214400 - Ingeniørarbejde inden for mekaniske systemer</v>
      </c>
      <c r="F1364" s="19" t="str">
        <f t="shared" si="131"/>
        <v>4 år</v>
      </c>
      <c r="G1364" s="40" t="s">
        <v>516</v>
      </c>
      <c r="H1364" s="41" t="s">
        <v>65</v>
      </c>
      <c r="I1364" s="42" t="s">
        <v>544</v>
      </c>
      <c r="J1364" s="43" t="s">
        <v>24</v>
      </c>
      <c r="K1364" s="44">
        <v>59</v>
      </c>
      <c r="L1364" s="45">
        <v>45214.776773748796</v>
      </c>
      <c r="M1364" s="46">
        <v>46397.92947785314</v>
      </c>
      <c r="N1364" s="45"/>
      <c r="O1364" s="46"/>
    </row>
    <row r="1365" spans="1:15" x14ac:dyDescent="0.2">
      <c r="A1365" s="11" t="str">
        <f t="shared" si="126"/>
        <v>2144003 - Region Syddanmark5-9 år</v>
      </c>
      <c r="B1365" s="12" t="str">
        <f t="shared" si="129"/>
        <v>214400</v>
      </c>
      <c r="C1365" s="14">
        <f t="shared" si="127"/>
        <v>0</v>
      </c>
      <c r="D1365" s="14">
        <f t="shared" si="128"/>
        <v>0</v>
      </c>
      <c r="E1365" s="19" t="str">
        <f t="shared" si="130"/>
        <v>214400 - Ingeniørarbejde inden for mekaniske systemer</v>
      </c>
      <c r="F1365" s="19" t="str">
        <f t="shared" si="131"/>
        <v>5-9 år</v>
      </c>
      <c r="G1365" s="40" t="s">
        <v>516</v>
      </c>
      <c r="H1365" s="41" t="s">
        <v>65</v>
      </c>
      <c r="I1365" s="42" t="s">
        <v>544</v>
      </c>
      <c r="J1365" s="43" t="s">
        <v>15</v>
      </c>
      <c r="K1365" s="44">
        <v>210</v>
      </c>
      <c r="L1365" s="45">
        <v>51179.504793949571</v>
      </c>
      <c r="M1365" s="46">
        <v>52638.912988478689</v>
      </c>
      <c r="N1365" s="45"/>
      <c r="O1365" s="46"/>
    </row>
    <row r="1366" spans="1:15" x14ac:dyDescent="0.2">
      <c r="A1366" s="11" t="str">
        <f t="shared" si="126"/>
        <v>2144003 - Region Syddanmark0-4 år</v>
      </c>
      <c r="B1366" s="12" t="str">
        <f t="shared" si="129"/>
        <v>214400</v>
      </c>
      <c r="C1366" s="14">
        <f t="shared" si="127"/>
        <v>0</v>
      </c>
      <c r="D1366" s="14">
        <f t="shared" si="128"/>
        <v>0</v>
      </c>
      <c r="E1366" s="19" t="str">
        <f t="shared" si="130"/>
        <v>214400 - Ingeniørarbejde inden for mekaniske systemer</v>
      </c>
      <c r="F1366" s="19" t="str">
        <f t="shared" si="131"/>
        <v>0-4 år</v>
      </c>
      <c r="G1366" s="40" t="s">
        <v>516</v>
      </c>
      <c r="H1366" s="41" t="s">
        <v>65</v>
      </c>
      <c r="I1366" s="42" t="s">
        <v>544</v>
      </c>
      <c r="J1366" s="43" t="s">
        <v>16</v>
      </c>
      <c r="K1366" s="44">
        <v>258</v>
      </c>
      <c r="L1366" s="45">
        <v>43369.885432162497</v>
      </c>
      <c r="M1366" s="46">
        <v>44584.611061812633</v>
      </c>
      <c r="N1366" s="45"/>
      <c r="O1366" s="46"/>
    </row>
    <row r="1367" spans="1:15" x14ac:dyDescent="0.2">
      <c r="A1367" s="11" t="str">
        <f t="shared" si="126"/>
        <v>2144003 - Region Syddanmark10-14 år</v>
      </c>
      <c r="B1367" s="12" t="str">
        <f t="shared" si="129"/>
        <v>214400</v>
      </c>
      <c r="C1367" s="14">
        <f t="shared" si="127"/>
        <v>0</v>
      </c>
      <c r="D1367" s="14">
        <f t="shared" si="128"/>
        <v>0</v>
      </c>
      <c r="E1367" s="19" t="str">
        <f t="shared" si="130"/>
        <v>214400 - Ingeniørarbejde inden for mekaniske systemer</v>
      </c>
      <c r="F1367" s="19" t="str">
        <f t="shared" si="131"/>
        <v>10-14 år</v>
      </c>
      <c r="G1367" s="40" t="s">
        <v>516</v>
      </c>
      <c r="H1367" s="41" t="s">
        <v>65</v>
      </c>
      <c r="I1367" s="42" t="s">
        <v>544</v>
      </c>
      <c r="J1367" s="43" t="s">
        <v>17</v>
      </c>
      <c r="K1367" s="44">
        <v>173</v>
      </c>
      <c r="L1367" s="45">
        <v>54032.75197844662</v>
      </c>
      <c r="M1367" s="46">
        <v>55620.0699233708</v>
      </c>
      <c r="N1367" s="45"/>
      <c r="O1367" s="46"/>
    </row>
    <row r="1368" spans="1:15" x14ac:dyDescent="0.2">
      <c r="A1368" s="11" t="str">
        <f t="shared" si="126"/>
        <v>2144003 - Region Syddanmark15-20 år</v>
      </c>
      <c r="B1368" s="12" t="str">
        <f t="shared" si="129"/>
        <v>214400</v>
      </c>
      <c r="C1368" s="14">
        <f t="shared" si="127"/>
        <v>0</v>
      </c>
      <c r="D1368" s="14">
        <f t="shared" si="128"/>
        <v>0</v>
      </c>
      <c r="E1368" s="19" t="str">
        <f t="shared" si="130"/>
        <v>214400 - Ingeniørarbejde inden for mekaniske systemer</v>
      </c>
      <c r="F1368" s="19" t="str">
        <f t="shared" si="131"/>
        <v>15-20 år</v>
      </c>
      <c r="G1368" s="40" t="s">
        <v>516</v>
      </c>
      <c r="H1368" s="41" t="s">
        <v>65</v>
      </c>
      <c r="I1368" s="42" t="s">
        <v>544</v>
      </c>
      <c r="J1368" s="43" t="s">
        <v>18</v>
      </c>
      <c r="K1368" s="44">
        <v>151</v>
      </c>
      <c r="L1368" s="45">
        <v>57030.037707595053</v>
      </c>
      <c r="M1368" s="46">
        <v>58299.612117392964</v>
      </c>
      <c r="N1368" s="45"/>
      <c r="O1368" s="46"/>
    </row>
    <row r="1369" spans="1:15" x14ac:dyDescent="0.2">
      <c r="A1369" s="11" t="str">
        <f t="shared" si="126"/>
        <v>2144003 - Region Syddanmark20-24 år</v>
      </c>
      <c r="B1369" s="12" t="str">
        <f t="shared" si="129"/>
        <v>214400</v>
      </c>
      <c r="C1369" s="14">
        <f t="shared" si="127"/>
        <v>0</v>
      </c>
      <c r="D1369" s="14">
        <f t="shared" si="128"/>
        <v>0</v>
      </c>
      <c r="E1369" s="19" t="str">
        <f t="shared" si="130"/>
        <v>214400 - Ingeniørarbejde inden for mekaniske systemer</v>
      </c>
      <c r="F1369" s="19" t="str">
        <f t="shared" si="131"/>
        <v>20-24 år</v>
      </c>
      <c r="G1369" s="40" t="s">
        <v>516</v>
      </c>
      <c r="H1369" s="41" t="s">
        <v>65</v>
      </c>
      <c r="I1369" s="42" t="s">
        <v>544</v>
      </c>
      <c r="J1369" s="43" t="s">
        <v>19</v>
      </c>
      <c r="K1369" s="44">
        <v>140</v>
      </c>
      <c r="L1369" s="45">
        <v>55030.941210826088</v>
      </c>
      <c r="M1369" s="46">
        <v>56470.957319471308</v>
      </c>
      <c r="N1369" s="45"/>
      <c r="O1369" s="46"/>
    </row>
    <row r="1370" spans="1:15" x14ac:dyDescent="0.2">
      <c r="A1370" s="11" t="str">
        <f t="shared" si="126"/>
        <v>2144003 - Region Syddanmark25 år og derover</v>
      </c>
      <c r="B1370" s="12" t="str">
        <f t="shared" si="129"/>
        <v>214400</v>
      </c>
      <c r="C1370" s="14">
        <f t="shared" si="127"/>
        <v>0</v>
      </c>
      <c r="D1370" s="14">
        <f t="shared" si="128"/>
        <v>0</v>
      </c>
      <c r="E1370" s="19" t="str">
        <f t="shared" si="130"/>
        <v>214400 - Ingeniørarbejde inden for mekaniske systemer</v>
      </c>
      <c r="F1370" s="19" t="str">
        <f t="shared" si="131"/>
        <v>25 år og derover</v>
      </c>
      <c r="G1370" s="40" t="s">
        <v>516</v>
      </c>
      <c r="H1370" s="41" t="s">
        <v>65</v>
      </c>
      <c r="I1370" s="42" t="s">
        <v>544</v>
      </c>
      <c r="J1370" s="43" t="s">
        <v>9</v>
      </c>
      <c r="K1370" s="44">
        <v>417</v>
      </c>
      <c r="L1370" s="45">
        <v>57050.010740758065</v>
      </c>
      <c r="M1370" s="46">
        <v>58509.610289807948</v>
      </c>
      <c r="N1370" s="45"/>
      <c r="O1370" s="46"/>
    </row>
    <row r="1371" spans="1:15" x14ac:dyDescent="0.2">
      <c r="A1371" s="11" t="str">
        <f t="shared" si="126"/>
        <v>2144003 - Region SyddanmarkAlle uanset erf.</v>
      </c>
      <c r="B1371" s="12" t="str">
        <f t="shared" si="129"/>
        <v>214400</v>
      </c>
      <c r="C1371" s="14">
        <f t="shared" si="127"/>
        <v>0</v>
      </c>
      <c r="D1371" s="14">
        <f t="shared" si="128"/>
        <v>0</v>
      </c>
      <c r="E1371" s="19" t="str">
        <f t="shared" si="130"/>
        <v>214400 - Ingeniørarbejde inden for mekaniske systemer</v>
      </c>
      <c r="F1371" s="19" t="str">
        <f t="shared" si="131"/>
        <v>Alle uanset erf.</v>
      </c>
      <c r="G1371" s="40" t="s">
        <v>516</v>
      </c>
      <c r="H1371" s="41" t="s">
        <v>65</v>
      </c>
      <c r="I1371" s="42" t="s">
        <v>544</v>
      </c>
      <c r="J1371" s="43" t="s">
        <v>10</v>
      </c>
      <c r="K1371" s="44">
        <v>1349</v>
      </c>
      <c r="L1371" s="45">
        <v>51140.158177001787</v>
      </c>
      <c r="M1371" s="46">
        <v>52523.008888660246</v>
      </c>
      <c r="N1371" s="45"/>
      <c r="O1371" s="46"/>
    </row>
    <row r="1372" spans="1:15" x14ac:dyDescent="0.2">
      <c r="A1372" s="11" t="str">
        <f t="shared" si="126"/>
        <v>2144004 - Region MidtjyllandUnder 1 år</v>
      </c>
      <c r="B1372" s="12" t="str">
        <f t="shared" si="129"/>
        <v>214400</v>
      </c>
      <c r="C1372" s="14">
        <f t="shared" si="127"/>
        <v>0</v>
      </c>
      <c r="D1372" s="14">
        <f t="shared" si="128"/>
        <v>0</v>
      </c>
      <c r="E1372" s="19" t="str">
        <f t="shared" si="130"/>
        <v>214400 - Ingeniørarbejde inden for mekaniske systemer</v>
      </c>
      <c r="F1372" s="19" t="str">
        <f t="shared" si="131"/>
        <v>Under 1 år</v>
      </c>
      <c r="G1372" s="40" t="s">
        <v>516</v>
      </c>
      <c r="H1372" s="41" t="s">
        <v>65</v>
      </c>
      <c r="I1372" s="42" t="s">
        <v>517</v>
      </c>
      <c r="J1372" s="43" t="s">
        <v>13</v>
      </c>
      <c r="K1372" s="44">
        <v>25</v>
      </c>
      <c r="L1372" s="45">
        <v>28015.458818863972</v>
      </c>
      <c r="M1372" s="46">
        <v>29436.121026911511</v>
      </c>
      <c r="N1372" s="45"/>
      <c r="O1372" s="46"/>
    </row>
    <row r="1373" spans="1:15" x14ac:dyDescent="0.2">
      <c r="A1373" s="11" t="str">
        <f t="shared" si="126"/>
        <v>2144004 - Region Midtjylland1 år</v>
      </c>
      <c r="B1373" s="12" t="str">
        <f t="shared" si="129"/>
        <v>214400</v>
      </c>
      <c r="C1373" s="14">
        <f t="shared" si="127"/>
        <v>0</v>
      </c>
      <c r="D1373" s="14">
        <f t="shared" si="128"/>
        <v>0</v>
      </c>
      <c r="E1373" s="19" t="str">
        <f t="shared" si="130"/>
        <v>214400 - Ingeniørarbejde inden for mekaniske systemer</v>
      </c>
      <c r="F1373" s="19" t="str">
        <f t="shared" si="131"/>
        <v>1 år</v>
      </c>
      <c r="G1373" s="40" t="s">
        <v>516</v>
      </c>
      <c r="H1373" s="41" t="s">
        <v>65</v>
      </c>
      <c r="I1373" s="42" t="s">
        <v>517</v>
      </c>
      <c r="J1373" s="43" t="s">
        <v>22</v>
      </c>
      <c r="K1373" s="44">
        <v>30</v>
      </c>
      <c r="L1373" s="45">
        <v>35855.604717759634</v>
      </c>
      <c r="M1373" s="46">
        <v>37279.65194468425</v>
      </c>
      <c r="N1373" s="45"/>
      <c r="O1373" s="46"/>
    </row>
    <row r="1374" spans="1:15" x14ac:dyDescent="0.2">
      <c r="A1374" s="11" t="str">
        <f t="shared" si="126"/>
        <v>2144004 - Region Midtjylland2 år</v>
      </c>
      <c r="B1374" s="12" t="str">
        <f t="shared" si="129"/>
        <v>214400</v>
      </c>
      <c r="C1374" s="14">
        <f t="shared" si="127"/>
        <v>0</v>
      </c>
      <c r="D1374" s="14">
        <f t="shared" si="128"/>
        <v>0</v>
      </c>
      <c r="E1374" s="19" t="str">
        <f t="shared" si="130"/>
        <v>214400 - Ingeniørarbejde inden for mekaniske systemer</v>
      </c>
      <c r="F1374" s="19" t="str">
        <f t="shared" si="131"/>
        <v>2 år</v>
      </c>
      <c r="G1374" s="40" t="s">
        <v>516</v>
      </c>
      <c r="H1374" s="41" t="s">
        <v>65</v>
      </c>
      <c r="I1374" s="42" t="s">
        <v>517</v>
      </c>
      <c r="J1374" s="43" t="s">
        <v>23</v>
      </c>
      <c r="K1374" s="44">
        <v>13</v>
      </c>
      <c r="L1374" s="45">
        <v>40718.9339612658</v>
      </c>
      <c r="M1374" s="46">
        <v>41784.442192470618</v>
      </c>
      <c r="N1374" s="45"/>
      <c r="O1374" s="46"/>
    </row>
    <row r="1375" spans="1:15" x14ac:dyDescent="0.2">
      <c r="A1375" s="11" t="str">
        <f t="shared" si="126"/>
        <v>2144004 - Region Midtjylland3 år</v>
      </c>
      <c r="B1375" s="12" t="str">
        <f t="shared" si="129"/>
        <v>214400</v>
      </c>
      <c r="C1375" s="14">
        <f t="shared" si="127"/>
        <v>0</v>
      </c>
      <c r="D1375" s="14">
        <f t="shared" si="128"/>
        <v>0</v>
      </c>
      <c r="E1375" s="19" t="str">
        <f t="shared" si="130"/>
        <v>214400 - Ingeniørarbejde inden for mekaniske systemer</v>
      </c>
      <c r="F1375" s="19" t="str">
        <f t="shared" si="131"/>
        <v>3 år</v>
      </c>
      <c r="G1375" s="40" t="s">
        <v>516</v>
      </c>
      <c r="H1375" s="41" t="s">
        <v>65</v>
      </c>
      <c r="I1375" s="42" t="s">
        <v>517</v>
      </c>
      <c r="J1375" s="43" t="s">
        <v>14</v>
      </c>
      <c r="K1375" s="44">
        <v>12</v>
      </c>
      <c r="L1375" s="45">
        <v>35011.157827411218</v>
      </c>
      <c r="M1375" s="46">
        <v>35936.200871104404</v>
      </c>
      <c r="N1375" s="45"/>
      <c r="O1375" s="46"/>
    </row>
    <row r="1376" spans="1:15" x14ac:dyDescent="0.2">
      <c r="A1376" s="11" t="str">
        <f t="shared" si="126"/>
        <v>2144004 - Region Midtjylland4 år</v>
      </c>
      <c r="B1376" s="12" t="str">
        <f t="shared" si="129"/>
        <v>214400</v>
      </c>
      <c r="C1376" s="14">
        <f t="shared" si="127"/>
        <v>0</v>
      </c>
      <c r="D1376" s="14">
        <f t="shared" si="128"/>
        <v>0</v>
      </c>
      <c r="E1376" s="19" t="str">
        <f t="shared" si="130"/>
        <v>214400 - Ingeniørarbejde inden for mekaniske systemer</v>
      </c>
      <c r="F1376" s="19" t="str">
        <f t="shared" si="131"/>
        <v>4 år</v>
      </c>
      <c r="G1376" s="40" t="s">
        <v>516</v>
      </c>
      <c r="H1376" s="41" t="s">
        <v>65</v>
      </c>
      <c r="I1376" s="42" t="s">
        <v>517</v>
      </c>
      <c r="J1376" s="43" t="s">
        <v>24</v>
      </c>
      <c r="K1376" s="44">
        <v>14</v>
      </c>
      <c r="L1376" s="45">
        <v>44158.147037113813</v>
      </c>
      <c r="M1376" s="46">
        <v>45313.650498662071</v>
      </c>
      <c r="N1376" s="45"/>
      <c r="O1376" s="46"/>
    </row>
    <row r="1377" spans="1:15" x14ac:dyDescent="0.2">
      <c r="A1377" s="11" t="str">
        <f t="shared" si="126"/>
        <v>2144004 - Region Midtjylland5-9 år</v>
      </c>
      <c r="B1377" s="12" t="str">
        <f t="shared" si="129"/>
        <v>214400</v>
      </c>
      <c r="C1377" s="14">
        <f t="shared" si="127"/>
        <v>0</v>
      </c>
      <c r="D1377" s="14">
        <f t="shared" si="128"/>
        <v>0</v>
      </c>
      <c r="E1377" s="19" t="str">
        <f t="shared" si="130"/>
        <v>214400 - Ingeniørarbejde inden for mekaniske systemer</v>
      </c>
      <c r="F1377" s="19" t="str">
        <f t="shared" si="131"/>
        <v>5-9 år</v>
      </c>
      <c r="G1377" s="40" t="s">
        <v>516</v>
      </c>
      <c r="H1377" s="41" t="s">
        <v>65</v>
      </c>
      <c r="I1377" s="42" t="s">
        <v>517</v>
      </c>
      <c r="J1377" s="43" t="s">
        <v>15</v>
      </c>
      <c r="K1377" s="44">
        <v>99</v>
      </c>
      <c r="L1377" s="45">
        <v>45682.208577669233</v>
      </c>
      <c r="M1377" s="46">
        <v>46877.592752152392</v>
      </c>
      <c r="N1377" s="45"/>
      <c r="O1377" s="46"/>
    </row>
    <row r="1378" spans="1:15" x14ac:dyDescent="0.2">
      <c r="A1378" s="11" t="str">
        <f t="shared" si="126"/>
        <v>2144004 - Region Midtjylland0-4 år</v>
      </c>
      <c r="B1378" s="12" t="str">
        <f t="shared" si="129"/>
        <v>214400</v>
      </c>
      <c r="C1378" s="14">
        <f t="shared" si="127"/>
        <v>0</v>
      </c>
      <c r="D1378" s="14">
        <f t="shared" si="128"/>
        <v>0</v>
      </c>
      <c r="E1378" s="19" t="str">
        <f t="shared" si="130"/>
        <v>214400 - Ingeniørarbejde inden for mekaniske systemer</v>
      </c>
      <c r="F1378" s="19" t="str">
        <f t="shared" si="131"/>
        <v>0-4 år</v>
      </c>
      <c r="G1378" s="40" t="s">
        <v>516</v>
      </c>
      <c r="H1378" s="41" t="s">
        <v>65</v>
      </c>
      <c r="I1378" s="42" t="s">
        <v>517</v>
      </c>
      <c r="J1378" s="43" t="s">
        <v>16</v>
      </c>
      <c r="K1378" s="44">
        <v>94</v>
      </c>
      <c r="L1378" s="45">
        <v>36773.855205072512</v>
      </c>
      <c r="M1378" s="46">
        <v>38375.335420836265</v>
      </c>
      <c r="N1378" s="45"/>
      <c r="O1378" s="46"/>
    </row>
    <row r="1379" spans="1:15" x14ac:dyDescent="0.2">
      <c r="A1379" s="11" t="str">
        <f t="shared" si="126"/>
        <v>2144004 - Region Midtjylland10-14 år</v>
      </c>
      <c r="B1379" s="12" t="str">
        <f t="shared" si="129"/>
        <v>214400</v>
      </c>
      <c r="C1379" s="14">
        <f t="shared" si="127"/>
        <v>0</v>
      </c>
      <c r="D1379" s="14">
        <f t="shared" si="128"/>
        <v>0</v>
      </c>
      <c r="E1379" s="19" t="str">
        <f t="shared" si="130"/>
        <v>214400 - Ingeniørarbejde inden for mekaniske systemer</v>
      </c>
      <c r="F1379" s="19" t="str">
        <f t="shared" si="131"/>
        <v>10-14 år</v>
      </c>
      <c r="G1379" s="40" t="s">
        <v>516</v>
      </c>
      <c r="H1379" s="41" t="s">
        <v>65</v>
      </c>
      <c r="I1379" s="42" t="s">
        <v>517</v>
      </c>
      <c r="J1379" s="43" t="s">
        <v>17</v>
      </c>
      <c r="K1379" s="44">
        <v>50</v>
      </c>
      <c r="L1379" s="45">
        <v>48373.871682585304</v>
      </c>
      <c r="M1379" s="46">
        <v>49639.689655670525</v>
      </c>
      <c r="N1379" s="45"/>
      <c r="O1379" s="46"/>
    </row>
    <row r="1380" spans="1:15" x14ac:dyDescent="0.2">
      <c r="A1380" s="11" t="str">
        <f t="shared" si="126"/>
        <v>2144004 - Region Midtjylland15-20 år</v>
      </c>
      <c r="B1380" s="12" t="str">
        <f t="shared" si="129"/>
        <v>214400</v>
      </c>
      <c r="C1380" s="14">
        <f t="shared" si="127"/>
        <v>0</v>
      </c>
      <c r="D1380" s="14">
        <f t="shared" si="128"/>
        <v>0</v>
      </c>
      <c r="E1380" s="19" t="str">
        <f t="shared" si="130"/>
        <v>214400 - Ingeniørarbejde inden for mekaniske systemer</v>
      </c>
      <c r="F1380" s="19" t="str">
        <f t="shared" si="131"/>
        <v>15-20 år</v>
      </c>
      <c r="G1380" s="40" t="s">
        <v>516</v>
      </c>
      <c r="H1380" s="41" t="s">
        <v>65</v>
      </c>
      <c r="I1380" s="42" t="s">
        <v>517</v>
      </c>
      <c r="J1380" s="43" t="s">
        <v>18</v>
      </c>
      <c r="K1380" s="44">
        <v>59</v>
      </c>
      <c r="L1380" s="45">
        <v>49553.744618223391</v>
      </c>
      <c r="M1380" s="46">
        <v>51123.321703191243</v>
      </c>
      <c r="N1380" s="45"/>
      <c r="O1380" s="46"/>
    </row>
    <row r="1381" spans="1:15" x14ac:dyDescent="0.2">
      <c r="A1381" s="11" t="str">
        <f t="shared" si="126"/>
        <v>2144004 - Region Midtjylland20-24 år</v>
      </c>
      <c r="B1381" s="12" t="str">
        <f t="shared" si="129"/>
        <v>214400</v>
      </c>
      <c r="C1381" s="14">
        <f t="shared" si="127"/>
        <v>0</v>
      </c>
      <c r="D1381" s="14">
        <f t="shared" si="128"/>
        <v>0</v>
      </c>
      <c r="E1381" s="19" t="str">
        <f t="shared" si="130"/>
        <v>214400 - Ingeniørarbejde inden for mekaniske systemer</v>
      </c>
      <c r="F1381" s="19" t="str">
        <f t="shared" si="131"/>
        <v>20-24 år</v>
      </c>
      <c r="G1381" s="40" t="s">
        <v>516</v>
      </c>
      <c r="H1381" s="41" t="s">
        <v>65</v>
      </c>
      <c r="I1381" s="42" t="s">
        <v>517</v>
      </c>
      <c r="J1381" s="43" t="s">
        <v>19</v>
      </c>
      <c r="K1381" s="44">
        <v>55</v>
      </c>
      <c r="L1381" s="45">
        <v>55257.543917189898</v>
      </c>
      <c r="M1381" s="46">
        <v>56633.596948133418</v>
      </c>
      <c r="N1381" s="45"/>
      <c r="O1381" s="46"/>
    </row>
    <row r="1382" spans="1:15" x14ac:dyDescent="0.2">
      <c r="A1382" s="11" t="str">
        <f t="shared" si="126"/>
        <v>2144004 - Region Midtjylland25 år og derover</v>
      </c>
      <c r="B1382" s="12" t="str">
        <f t="shared" si="129"/>
        <v>214400</v>
      </c>
      <c r="C1382" s="14">
        <f t="shared" si="127"/>
        <v>0</v>
      </c>
      <c r="D1382" s="14">
        <f t="shared" si="128"/>
        <v>0</v>
      </c>
      <c r="E1382" s="19" t="str">
        <f t="shared" si="130"/>
        <v>214400 - Ingeniørarbejde inden for mekaniske systemer</v>
      </c>
      <c r="F1382" s="19" t="str">
        <f t="shared" si="131"/>
        <v>25 år og derover</v>
      </c>
      <c r="G1382" s="40" t="s">
        <v>516</v>
      </c>
      <c r="H1382" s="41" t="s">
        <v>65</v>
      </c>
      <c r="I1382" s="42" t="s">
        <v>517</v>
      </c>
      <c r="J1382" s="43" t="s">
        <v>9</v>
      </c>
      <c r="K1382" s="44">
        <v>191</v>
      </c>
      <c r="L1382" s="45">
        <v>54235.337883079126</v>
      </c>
      <c r="M1382" s="46">
        <v>55605.638425595396</v>
      </c>
      <c r="N1382" s="45"/>
      <c r="O1382" s="46"/>
    </row>
    <row r="1383" spans="1:15" x14ac:dyDescent="0.2">
      <c r="A1383" s="11" t="str">
        <f t="shared" si="126"/>
        <v>2144004 - Region MidtjyllandAlle uanset erf.</v>
      </c>
      <c r="B1383" s="12" t="str">
        <f t="shared" si="129"/>
        <v>214400</v>
      </c>
      <c r="C1383" s="14">
        <f t="shared" si="127"/>
        <v>0</v>
      </c>
      <c r="D1383" s="14">
        <f t="shared" si="128"/>
        <v>0</v>
      </c>
      <c r="E1383" s="19" t="str">
        <f t="shared" si="130"/>
        <v>214400 - Ingeniørarbejde inden for mekaniske systemer</v>
      </c>
      <c r="F1383" s="19" t="str">
        <f t="shared" si="131"/>
        <v>Alle uanset erf.</v>
      </c>
      <c r="G1383" s="40" t="s">
        <v>516</v>
      </c>
      <c r="H1383" s="41" t="s">
        <v>65</v>
      </c>
      <c r="I1383" s="42" t="s">
        <v>517</v>
      </c>
      <c r="J1383" s="43" t="s">
        <v>10</v>
      </c>
      <c r="K1383" s="44">
        <v>548</v>
      </c>
      <c r="L1383" s="45">
        <v>46302.632101581774</v>
      </c>
      <c r="M1383" s="46">
        <v>47514.251140469554</v>
      </c>
      <c r="N1383" s="45"/>
      <c r="O1383" s="46"/>
    </row>
    <row r="1384" spans="1:15" x14ac:dyDescent="0.2">
      <c r="A1384" s="11" t="str">
        <f t="shared" si="126"/>
        <v>2144005 - Region NordjyllandUnder 1 år</v>
      </c>
      <c r="B1384" s="12" t="str">
        <f t="shared" si="129"/>
        <v>214400</v>
      </c>
      <c r="C1384" s="14">
        <f t="shared" si="127"/>
        <v>0</v>
      </c>
      <c r="D1384" s="14">
        <f t="shared" si="128"/>
        <v>0</v>
      </c>
      <c r="E1384" s="19" t="str">
        <f t="shared" si="130"/>
        <v>214400 - Ingeniørarbejde inden for mekaniske systemer</v>
      </c>
      <c r="F1384" s="19" t="str">
        <f t="shared" si="131"/>
        <v>Under 1 år</v>
      </c>
      <c r="G1384" s="40" t="s">
        <v>516</v>
      </c>
      <c r="H1384" s="41" t="s">
        <v>65</v>
      </c>
      <c r="I1384" s="42" t="s">
        <v>21</v>
      </c>
      <c r="J1384" s="43" t="s">
        <v>13</v>
      </c>
      <c r="K1384" s="44">
        <v>15</v>
      </c>
      <c r="L1384" s="45">
        <v>42987.502317799066</v>
      </c>
      <c r="M1384" s="46">
        <v>44250.344415194559</v>
      </c>
      <c r="N1384" s="45"/>
      <c r="O1384" s="46"/>
    </row>
    <row r="1385" spans="1:15" x14ac:dyDescent="0.2">
      <c r="A1385" s="11" t="str">
        <f t="shared" si="126"/>
        <v>2144005 - Region Nordjylland2 år</v>
      </c>
      <c r="B1385" s="12" t="str">
        <f t="shared" si="129"/>
        <v>214400</v>
      </c>
      <c r="C1385" s="14">
        <f t="shared" si="127"/>
        <v>0</v>
      </c>
      <c r="D1385" s="14">
        <f t="shared" si="128"/>
        <v>0</v>
      </c>
      <c r="E1385" s="19" t="str">
        <f t="shared" si="130"/>
        <v>214400 - Ingeniørarbejde inden for mekaniske systemer</v>
      </c>
      <c r="F1385" s="19" t="str">
        <f t="shared" si="131"/>
        <v>2 år</v>
      </c>
      <c r="G1385" s="40" t="s">
        <v>516</v>
      </c>
      <c r="H1385" s="41" t="s">
        <v>65</v>
      </c>
      <c r="I1385" s="42" t="s">
        <v>21</v>
      </c>
      <c r="J1385" s="43" t="s">
        <v>23</v>
      </c>
      <c r="K1385" s="44">
        <v>12</v>
      </c>
      <c r="L1385" s="45">
        <v>43804.915994712646</v>
      </c>
      <c r="M1385" s="46">
        <v>45091.771220262504</v>
      </c>
      <c r="N1385" s="45"/>
      <c r="O1385" s="46"/>
    </row>
    <row r="1386" spans="1:15" x14ac:dyDescent="0.2">
      <c r="A1386" s="11" t="str">
        <f t="shared" si="126"/>
        <v>2144005 - Region Nordjylland3 år</v>
      </c>
      <c r="B1386" s="12" t="str">
        <f t="shared" si="129"/>
        <v>214400</v>
      </c>
      <c r="C1386" s="14">
        <f t="shared" si="127"/>
        <v>0</v>
      </c>
      <c r="D1386" s="14">
        <f t="shared" si="128"/>
        <v>0</v>
      </c>
      <c r="E1386" s="19" t="str">
        <f t="shared" si="130"/>
        <v>214400 - Ingeniørarbejde inden for mekaniske systemer</v>
      </c>
      <c r="F1386" s="19" t="str">
        <f t="shared" si="131"/>
        <v>3 år</v>
      </c>
      <c r="G1386" s="40" t="s">
        <v>516</v>
      </c>
      <c r="H1386" s="41" t="s">
        <v>65</v>
      </c>
      <c r="I1386" s="42" t="s">
        <v>21</v>
      </c>
      <c r="J1386" s="43" t="s">
        <v>14</v>
      </c>
      <c r="K1386" s="44">
        <v>26</v>
      </c>
      <c r="L1386" s="45">
        <v>48064.98713773513</v>
      </c>
      <c r="M1386" s="46">
        <v>49476.990299016092</v>
      </c>
      <c r="N1386" s="45"/>
      <c r="O1386" s="46"/>
    </row>
    <row r="1387" spans="1:15" x14ac:dyDescent="0.2">
      <c r="A1387" s="11" t="str">
        <f t="shared" si="126"/>
        <v>2144005 - Region Nordjylland4 år</v>
      </c>
      <c r="B1387" s="12" t="str">
        <f t="shared" si="129"/>
        <v>214400</v>
      </c>
      <c r="C1387" s="14">
        <f t="shared" si="127"/>
        <v>0</v>
      </c>
      <c r="D1387" s="14">
        <f t="shared" si="128"/>
        <v>0</v>
      </c>
      <c r="E1387" s="19" t="str">
        <f t="shared" si="130"/>
        <v>214400 - Ingeniørarbejde inden for mekaniske systemer</v>
      </c>
      <c r="F1387" s="19" t="str">
        <f t="shared" si="131"/>
        <v>4 år</v>
      </c>
      <c r="G1387" s="40" t="s">
        <v>516</v>
      </c>
      <c r="H1387" s="41" t="s">
        <v>65</v>
      </c>
      <c r="I1387" s="42" t="s">
        <v>21</v>
      </c>
      <c r="J1387" s="43" t="s">
        <v>24</v>
      </c>
      <c r="K1387" s="44">
        <v>12</v>
      </c>
      <c r="L1387" s="45">
        <v>43887.528020784361</v>
      </c>
      <c r="M1387" s="46">
        <v>45176.810136445281</v>
      </c>
      <c r="N1387" s="45"/>
      <c r="O1387" s="46"/>
    </row>
    <row r="1388" spans="1:15" x14ac:dyDescent="0.2">
      <c r="A1388" s="11" t="str">
        <f t="shared" si="126"/>
        <v>2144005 - Region Nordjylland5-9 år</v>
      </c>
      <c r="B1388" s="12" t="str">
        <f t="shared" si="129"/>
        <v>214400</v>
      </c>
      <c r="C1388" s="14">
        <f t="shared" si="127"/>
        <v>0</v>
      </c>
      <c r="D1388" s="14">
        <f t="shared" si="128"/>
        <v>0</v>
      </c>
      <c r="E1388" s="19" t="str">
        <f t="shared" si="130"/>
        <v>214400 - Ingeniørarbejde inden for mekaniske systemer</v>
      </c>
      <c r="F1388" s="19" t="str">
        <f t="shared" si="131"/>
        <v>5-9 år</v>
      </c>
      <c r="G1388" s="40" t="s">
        <v>516</v>
      </c>
      <c r="H1388" s="41" t="s">
        <v>65</v>
      </c>
      <c r="I1388" s="42" t="s">
        <v>21</v>
      </c>
      <c r="J1388" s="43" t="s">
        <v>15</v>
      </c>
      <c r="K1388" s="44">
        <v>49</v>
      </c>
      <c r="L1388" s="45">
        <v>47559.185652013046</v>
      </c>
      <c r="M1388" s="46">
        <v>48956.329903735299</v>
      </c>
      <c r="N1388" s="45"/>
      <c r="O1388" s="46"/>
    </row>
    <row r="1389" spans="1:15" x14ac:dyDescent="0.2">
      <c r="A1389" s="11" t="str">
        <f t="shared" si="126"/>
        <v>2144005 - Region Nordjylland0-4 år</v>
      </c>
      <c r="B1389" s="12" t="str">
        <f t="shared" si="129"/>
        <v>214400</v>
      </c>
      <c r="C1389" s="14">
        <f t="shared" si="127"/>
        <v>0</v>
      </c>
      <c r="D1389" s="14">
        <f t="shared" si="128"/>
        <v>0</v>
      </c>
      <c r="E1389" s="19" t="str">
        <f t="shared" si="130"/>
        <v>214400 - Ingeniørarbejde inden for mekaniske systemer</v>
      </c>
      <c r="F1389" s="19" t="str">
        <f t="shared" si="131"/>
        <v>0-4 år</v>
      </c>
      <c r="G1389" s="40" t="s">
        <v>516</v>
      </c>
      <c r="H1389" s="41" t="s">
        <v>65</v>
      </c>
      <c r="I1389" s="42" t="s">
        <v>21</v>
      </c>
      <c r="J1389" s="43" t="s">
        <v>16</v>
      </c>
      <c r="K1389" s="44">
        <v>70</v>
      </c>
      <c r="L1389" s="45">
        <v>44160.458030293456</v>
      </c>
      <c r="M1389" s="46">
        <v>45457.757999680856</v>
      </c>
      <c r="N1389" s="45"/>
      <c r="O1389" s="46"/>
    </row>
    <row r="1390" spans="1:15" x14ac:dyDescent="0.2">
      <c r="A1390" s="11" t="str">
        <f t="shared" si="126"/>
        <v>2144005 - Region Nordjylland10-14 år</v>
      </c>
      <c r="B1390" s="12" t="str">
        <f t="shared" si="129"/>
        <v>214400</v>
      </c>
      <c r="C1390" s="14">
        <f t="shared" si="127"/>
        <v>0</v>
      </c>
      <c r="D1390" s="14">
        <f t="shared" si="128"/>
        <v>0</v>
      </c>
      <c r="E1390" s="19" t="str">
        <f t="shared" si="130"/>
        <v>214400 - Ingeniørarbejde inden for mekaniske systemer</v>
      </c>
      <c r="F1390" s="19" t="str">
        <f t="shared" si="131"/>
        <v>10-14 år</v>
      </c>
      <c r="G1390" s="40" t="s">
        <v>516</v>
      </c>
      <c r="H1390" s="41" t="s">
        <v>65</v>
      </c>
      <c r="I1390" s="42" t="s">
        <v>21</v>
      </c>
      <c r="J1390" s="43" t="s">
        <v>17</v>
      </c>
      <c r="K1390" s="44">
        <v>31</v>
      </c>
      <c r="L1390" s="45">
        <v>51243.431487888367</v>
      </c>
      <c r="M1390" s="46">
        <v>52748.807678844991</v>
      </c>
      <c r="N1390" s="45"/>
      <c r="O1390" s="46"/>
    </row>
    <row r="1391" spans="1:15" x14ac:dyDescent="0.2">
      <c r="A1391" s="11" t="str">
        <f t="shared" si="126"/>
        <v>2144005 - Region Nordjylland15-20 år</v>
      </c>
      <c r="B1391" s="12" t="str">
        <f t="shared" si="129"/>
        <v>214400</v>
      </c>
      <c r="C1391" s="14">
        <f t="shared" si="127"/>
        <v>0</v>
      </c>
      <c r="D1391" s="14">
        <f t="shared" si="128"/>
        <v>0</v>
      </c>
      <c r="E1391" s="19" t="str">
        <f t="shared" si="130"/>
        <v>214400 - Ingeniørarbejde inden for mekaniske systemer</v>
      </c>
      <c r="F1391" s="19" t="str">
        <f t="shared" si="131"/>
        <v>15-20 år</v>
      </c>
      <c r="G1391" s="40" t="s">
        <v>516</v>
      </c>
      <c r="H1391" s="41" t="s">
        <v>65</v>
      </c>
      <c r="I1391" s="42" t="s">
        <v>21</v>
      </c>
      <c r="J1391" s="43" t="s">
        <v>18</v>
      </c>
      <c r="K1391" s="44">
        <v>28</v>
      </c>
      <c r="L1391" s="45">
        <v>55932.908558849893</v>
      </c>
      <c r="M1391" s="46">
        <v>57396.526798987841</v>
      </c>
      <c r="N1391" s="45"/>
      <c r="O1391" s="46"/>
    </row>
    <row r="1392" spans="1:15" x14ac:dyDescent="0.2">
      <c r="A1392" s="11" t="str">
        <f t="shared" si="126"/>
        <v>2144005 - Region Nordjylland20-24 år</v>
      </c>
      <c r="B1392" s="12" t="str">
        <f t="shared" si="129"/>
        <v>214400</v>
      </c>
      <c r="C1392" s="14">
        <f t="shared" si="127"/>
        <v>0</v>
      </c>
      <c r="D1392" s="14">
        <f t="shared" si="128"/>
        <v>0</v>
      </c>
      <c r="E1392" s="19" t="str">
        <f t="shared" si="130"/>
        <v>214400 - Ingeniørarbejde inden for mekaniske systemer</v>
      </c>
      <c r="F1392" s="19" t="str">
        <f t="shared" si="131"/>
        <v>20-24 år</v>
      </c>
      <c r="G1392" s="40" t="s">
        <v>516</v>
      </c>
      <c r="H1392" s="41" t="s">
        <v>65</v>
      </c>
      <c r="I1392" s="42" t="s">
        <v>21</v>
      </c>
      <c r="J1392" s="43" t="s">
        <v>19</v>
      </c>
      <c r="K1392" s="44">
        <v>43</v>
      </c>
      <c r="L1392" s="45">
        <v>53254.760598874251</v>
      </c>
      <c r="M1392" s="46">
        <v>54819.223522860681</v>
      </c>
      <c r="N1392" s="45"/>
      <c r="O1392" s="46"/>
    </row>
    <row r="1393" spans="1:15" x14ac:dyDescent="0.2">
      <c r="A1393" s="11" t="str">
        <f t="shared" si="126"/>
        <v>2144005 - Region Nordjylland25 år og derover</v>
      </c>
      <c r="B1393" s="12" t="str">
        <f t="shared" si="129"/>
        <v>214400</v>
      </c>
      <c r="C1393" s="14">
        <f t="shared" si="127"/>
        <v>0</v>
      </c>
      <c r="D1393" s="14">
        <f t="shared" si="128"/>
        <v>0</v>
      </c>
      <c r="E1393" s="19" t="str">
        <f t="shared" si="130"/>
        <v>214400 - Ingeniørarbejde inden for mekaniske systemer</v>
      </c>
      <c r="F1393" s="19" t="str">
        <f t="shared" si="131"/>
        <v>25 år og derover</v>
      </c>
      <c r="G1393" s="40" t="s">
        <v>516</v>
      </c>
      <c r="H1393" s="41" t="s">
        <v>65</v>
      </c>
      <c r="I1393" s="42" t="s">
        <v>21</v>
      </c>
      <c r="J1393" s="43" t="s">
        <v>9</v>
      </c>
      <c r="K1393" s="44">
        <v>124</v>
      </c>
      <c r="L1393" s="45">
        <v>50406.604551884171</v>
      </c>
      <c r="M1393" s="46">
        <v>51887.397312168127</v>
      </c>
      <c r="N1393" s="45"/>
      <c r="O1393" s="46"/>
    </row>
    <row r="1394" spans="1:15" x14ac:dyDescent="0.2">
      <c r="A1394" s="11" t="str">
        <f t="shared" si="126"/>
        <v>2144005 - Region NordjyllandAlle uanset erf.</v>
      </c>
      <c r="B1394" s="12" t="str">
        <f t="shared" si="129"/>
        <v>214400</v>
      </c>
      <c r="C1394" s="14">
        <f t="shared" si="127"/>
        <v>0</v>
      </c>
      <c r="D1394" s="14">
        <f t="shared" si="128"/>
        <v>0</v>
      </c>
      <c r="E1394" s="19" t="str">
        <f t="shared" si="130"/>
        <v>214400 - Ingeniørarbejde inden for mekaniske systemer</v>
      </c>
      <c r="F1394" s="19" t="str">
        <f t="shared" si="131"/>
        <v>Alle uanset erf.</v>
      </c>
      <c r="G1394" s="40" t="s">
        <v>516</v>
      </c>
      <c r="H1394" s="41" t="s">
        <v>65</v>
      </c>
      <c r="I1394" s="42" t="s">
        <v>21</v>
      </c>
      <c r="J1394" s="43" t="s">
        <v>10</v>
      </c>
      <c r="K1394" s="44">
        <v>345</v>
      </c>
      <c r="L1394" s="45">
        <v>49080.298714870594</v>
      </c>
      <c r="M1394" s="46">
        <v>50373.946001833159</v>
      </c>
      <c r="N1394" s="45"/>
      <c r="O1394" s="46"/>
    </row>
    <row r="1395" spans="1:15" x14ac:dyDescent="0.2">
      <c r="A1395" s="11" t="str">
        <f t="shared" si="126"/>
        <v>2144006 - Alle regionerUnder 1 år</v>
      </c>
      <c r="B1395" s="12" t="str">
        <f t="shared" si="129"/>
        <v>214400</v>
      </c>
      <c r="C1395" s="14">
        <f t="shared" si="127"/>
        <v>0</v>
      </c>
      <c r="D1395" s="14">
        <f t="shared" si="128"/>
        <v>0</v>
      </c>
      <c r="E1395" s="19" t="str">
        <f t="shared" si="130"/>
        <v>214400 - Ingeniørarbejde inden for mekaniske systemer</v>
      </c>
      <c r="F1395" s="19" t="str">
        <f t="shared" si="131"/>
        <v>Under 1 år</v>
      </c>
      <c r="G1395" s="40" t="s">
        <v>516</v>
      </c>
      <c r="H1395" s="41" t="s">
        <v>65</v>
      </c>
      <c r="I1395" s="42" t="s">
        <v>11</v>
      </c>
      <c r="J1395" s="43" t="s">
        <v>13</v>
      </c>
      <c r="K1395" s="44">
        <v>231</v>
      </c>
      <c r="L1395" s="45">
        <v>40047.449085576234</v>
      </c>
      <c r="M1395" s="46">
        <v>41118.869588829359</v>
      </c>
      <c r="N1395" s="45"/>
      <c r="O1395" s="46"/>
    </row>
    <row r="1396" spans="1:15" x14ac:dyDescent="0.2">
      <c r="A1396" s="11" t="str">
        <f t="shared" si="126"/>
        <v>2144006 - Alle regioner1 år</v>
      </c>
      <c r="B1396" s="12" t="str">
        <f t="shared" si="129"/>
        <v>214400</v>
      </c>
      <c r="C1396" s="14">
        <f t="shared" si="127"/>
        <v>0</v>
      </c>
      <c r="D1396" s="14">
        <f t="shared" si="128"/>
        <v>0</v>
      </c>
      <c r="E1396" s="19" t="str">
        <f t="shared" si="130"/>
        <v>214400 - Ingeniørarbejde inden for mekaniske systemer</v>
      </c>
      <c r="F1396" s="19" t="str">
        <f t="shared" si="131"/>
        <v>1 år</v>
      </c>
      <c r="G1396" s="40" t="s">
        <v>516</v>
      </c>
      <c r="H1396" s="41" t="s">
        <v>65</v>
      </c>
      <c r="I1396" s="42" t="s">
        <v>11</v>
      </c>
      <c r="J1396" s="43" t="s">
        <v>22</v>
      </c>
      <c r="K1396" s="44">
        <v>184</v>
      </c>
      <c r="L1396" s="45">
        <v>41722.292369668285</v>
      </c>
      <c r="M1396" s="46">
        <v>42817.143961774505</v>
      </c>
      <c r="N1396" s="45"/>
      <c r="O1396" s="46"/>
    </row>
    <row r="1397" spans="1:15" x14ac:dyDescent="0.2">
      <c r="A1397" s="11" t="str">
        <f t="shared" si="126"/>
        <v>2144006 - Alle regioner2 år</v>
      </c>
      <c r="B1397" s="12" t="str">
        <f t="shared" si="129"/>
        <v>214400</v>
      </c>
      <c r="C1397" s="14">
        <f t="shared" si="127"/>
        <v>0</v>
      </c>
      <c r="D1397" s="14">
        <f t="shared" si="128"/>
        <v>0</v>
      </c>
      <c r="E1397" s="19" t="str">
        <f t="shared" si="130"/>
        <v>214400 - Ingeniørarbejde inden for mekaniske systemer</v>
      </c>
      <c r="F1397" s="19" t="str">
        <f t="shared" si="131"/>
        <v>2 år</v>
      </c>
      <c r="G1397" s="40" t="s">
        <v>516</v>
      </c>
      <c r="H1397" s="41" t="s">
        <v>65</v>
      </c>
      <c r="I1397" s="42" t="s">
        <v>11</v>
      </c>
      <c r="J1397" s="43" t="s">
        <v>23</v>
      </c>
      <c r="K1397" s="44">
        <v>159</v>
      </c>
      <c r="L1397" s="45">
        <v>44378.221871627051</v>
      </c>
      <c r="M1397" s="46">
        <v>45585.212408915235</v>
      </c>
      <c r="N1397" s="45"/>
      <c r="O1397" s="46"/>
    </row>
    <row r="1398" spans="1:15" x14ac:dyDescent="0.2">
      <c r="A1398" s="11" t="str">
        <f t="shared" si="126"/>
        <v>2144006 - Alle regioner3 år</v>
      </c>
      <c r="B1398" s="12" t="str">
        <f t="shared" si="129"/>
        <v>214400</v>
      </c>
      <c r="C1398" s="14">
        <f t="shared" si="127"/>
        <v>0</v>
      </c>
      <c r="D1398" s="14">
        <f t="shared" si="128"/>
        <v>0</v>
      </c>
      <c r="E1398" s="19" t="str">
        <f t="shared" si="130"/>
        <v>214400 - Ingeniørarbejde inden for mekaniske systemer</v>
      </c>
      <c r="F1398" s="19" t="str">
        <f t="shared" si="131"/>
        <v>3 år</v>
      </c>
      <c r="G1398" s="40" t="s">
        <v>516</v>
      </c>
      <c r="H1398" s="41" t="s">
        <v>65</v>
      </c>
      <c r="I1398" s="42" t="s">
        <v>11</v>
      </c>
      <c r="J1398" s="43" t="s">
        <v>14</v>
      </c>
      <c r="K1398" s="44">
        <v>198</v>
      </c>
      <c r="L1398" s="45">
        <v>46289.351796254159</v>
      </c>
      <c r="M1398" s="46">
        <v>47572.14368595041</v>
      </c>
      <c r="N1398" s="45"/>
      <c r="O1398" s="46"/>
    </row>
    <row r="1399" spans="1:15" x14ac:dyDescent="0.2">
      <c r="A1399" s="11" t="str">
        <f t="shared" si="126"/>
        <v>2144006 - Alle regioner4 år</v>
      </c>
      <c r="B1399" s="12" t="str">
        <f t="shared" si="129"/>
        <v>214400</v>
      </c>
      <c r="C1399" s="14">
        <f t="shared" si="127"/>
        <v>0</v>
      </c>
      <c r="D1399" s="14">
        <f t="shared" si="128"/>
        <v>0</v>
      </c>
      <c r="E1399" s="19" t="str">
        <f t="shared" si="130"/>
        <v>214400 - Ingeniørarbejde inden for mekaniske systemer</v>
      </c>
      <c r="F1399" s="19" t="str">
        <f t="shared" si="131"/>
        <v>4 år</v>
      </c>
      <c r="G1399" s="40" t="s">
        <v>516</v>
      </c>
      <c r="H1399" s="41" t="s">
        <v>65</v>
      </c>
      <c r="I1399" s="42" t="s">
        <v>11</v>
      </c>
      <c r="J1399" s="43" t="s">
        <v>24</v>
      </c>
      <c r="K1399" s="44">
        <v>175</v>
      </c>
      <c r="L1399" s="45">
        <v>46705.735077300938</v>
      </c>
      <c r="M1399" s="46">
        <v>48012.209167569927</v>
      </c>
      <c r="N1399" s="45"/>
      <c r="O1399" s="46"/>
    </row>
    <row r="1400" spans="1:15" x14ac:dyDescent="0.2">
      <c r="A1400" s="11" t="str">
        <f t="shared" si="126"/>
        <v>2144006 - Alle regioner5-9 år</v>
      </c>
      <c r="B1400" s="12" t="str">
        <f t="shared" si="129"/>
        <v>214400</v>
      </c>
      <c r="C1400" s="14">
        <f t="shared" si="127"/>
        <v>0</v>
      </c>
      <c r="D1400" s="14">
        <f t="shared" si="128"/>
        <v>0</v>
      </c>
      <c r="E1400" s="19" t="str">
        <f t="shared" si="130"/>
        <v>214400 - Ingeniørarbejde inden for mekaniske systemer</v>
      </c>
      <c r="F1400" s="19" t="str">
        <f t="shared" si="131"/>
        <v>5-9 år</v>
      </c>
      <c r="G1400" s="40" t="s">
        <v>516</v>
      </c>
      <c r="H1400" s="41" t="s">
        <v>65</v>
      </c>
      <c r="I1400" s="42" t="s">
        <v>11</v>
      </c>
      <c r="J1400" s="43" t="s">
        <v>15</v>
      </c>
      <c r="K1400" s="44">
        <v>713</v>
      </c>
      <c r="L1400" s="45">
        <v>50414.901944333476</v>
      </c>
      <c r="M1400" s="46">
        <v>51639.580609384007</v>
      </c>
      <c r="N1400" s="45"/>
      <c r="O1400" s="46"/>
    </row>
    <row r="1401" spans="1:15" x14ac:dyDescent="0.2">
      <c r="A1401" s="11" t="str">
        <f t="shared" si="126"/>
        <v>2144006 - Alle regioner0-4 år</v>
      </c>
      <c r="B1401" s="12" t="str">
        <f t="shared" si="129"/>
        <v>214400</v>
      </c>
      <c r="C1401" s="14">
        <f t="shared" si="127"/>
        <v>0</v>
      </c>
      <c r="D1401" s="14">
        <f t="shared" si="128"/>
        <v>0</v>
      </c>
      <c r="E1401" s="19" t="str">
        <f t="shared" si="130"/>
        <v>214400 - Ingeniørarbejde inden for mekaniske systemer</v>
      </c>
      <c r="F1401" s="19" t="str">
        <f t="shared" si="131"/>
        <v>0-4 år</v>
      </c>
      <c r="G1401" s="40" t="s">
        <v>516</v>
      </c>
      <c r="H1401" s="41" t="s">
        <v>65</v>
      </c>
      <c r="I1401" s="42" t="s">
        <v>11</v>
      </c>
      <c r="J1401" s="43" t="s">
        <v>16</v>
      </c>
      <c r="K1401" s="44">
        <v>947</v>
      </c>
      <c r="L1401" s="45">
        <v>43724.768680901441</v>
      </c>
      <c r="M1401" s="46">
        <v>44909.632300500794</v>
      </c>
      <c r="N1401" s="45"/>
      <c r="O1401" s="46"/>
    </row>
    <row r="1402" spans="1:15" x14ac:dyDescent="0.2">
      <c r="A1402" s="11" t="str">
        <f t="shared" si="126"/>
        <v>2144006 - Alle regioner10-14 år</v>
      </c>
      <c r="B1402" s="12" t="str">
        <f t="shared" si="129"/>
        <v>214400</v>
      </c>
      <c r="C1402" s="14">
        <f t="shared" si="127"/>
        <v>0</v>
      </c>
      <c r="D1402" s="14">
        <f t="shared" si="128"/>
        <v>0</v>
      </c>
      <c r="E1402" s="19" t="str">
        <f t="shared" si="130"/>
        <v>214400 - Ingeniørarbejde inden for mekaniske systemer</v>
      </c>
      <c r="F1402" s="19" t="str">
        <f t="shared" si="131"/>
        <v>10-14 år</v>
      </c>
      <c r="G1402" s="40" t="s">
        <v>516</v>
      </c>
      <c r="H1402" s="41" t="s">
        <v>65</v>
      </c>
      <c r="I1402" s="42" t="s">
        <v>11</v>
      </c>
      <c r="J1402" s="43" t="s">
        <v>17</v>
      </c>
      <c r="K1402" s="44">
        <v>466</v>
      </c>
      <c r="L1402" s="45">
        <v>54629.954198800326</v>
      </c>
      <c r="M1402" s="46">
        <v>55679.476994057448</v>
      </c>
      <c r="N1402" s="45"/>
      <c r="O1402" s="46"/>
    </row>
    <row r="1403" spans="1:15" x14ac:dyDescent="0.2">
      <c r="A1403" s="11" t="str">
        <f t="shared" si="126"/>
        <v>2144006 - Alle regioner15-20 år</v>
      </c>
      <c r="B1403" s="12" t="str">
        <f t="shared" si="129"/>
        <v>214400</v>
      </c>
      <c r="C1403" s="14">
        <f t="shared" si="127"/>
        <v>0</v>
      </c>
      <c r="D1403" s="14">
        <f t="shared" si="128"/>
        <v>0</v>
      </c>
      <c r="E1403" s="19" t="str">
        <f t="shared" si="130"/>
        <v>214400 - Ingeniørarbejde inden for mekaniske systemer</v>
      </c>
      <c r="F1403" s="19" t="str">
        <f t="shared" si="131"/>
        <v>15-20 år</v>
      </c>
      <c r="G1403" s="40" t="s">
        <v>516</v>
      </c>
      <c r="H1403" s="41" t="s">
        <v>65</v>
      </c>
      <c r="I1403" s="42" t="s">
        <v>11</v>
      </c>
      <c r="J1403" s="43" t="s">
        <v>18</v>
      </c>
      <c r="K1403" s="44">
        <v>410</v>
      </c>
      <c r="L1403" s="45">
        <v>57679.099135268858</v>
      </c>
      <c r="M1403" s="46">
        <v>59046.943223390677</v>
      </c>
      <c r="N1403" s="45"/>
      <c r="O1403" s="46"/>
    </row>
    <row r="1404" spans="1:15" x14ac:dyDescent="0.2">
      <c r="A1404" s="11" t="str">
        <f t="shared" si="126"/>
        <v>2144006 - Alle regioner20-24 år</v>
      </c>
      <c r="B1404" s="12" t="str">
        <f t="shared" si="129"/>
        <v>214400</v>
      </c>
      <c r="C1404" s="14">
        <f t="shared" si="127"/>
        <v>0</v>
      </c>
      <c r="D1404" s="14">
        <f t="shared" si="128"/>
        <v>0</v>
      </c>
      <c r="E1404" s="19" t="str">
        <f t="shared" si="130"/>
        <v>214400 - Ingeniørarbejde inden for mekaniske systemer</v>
      </c>
      <c r="F1404" s="19" t="str">
        <f t="shared" si="131"/>
        <v>20-24 år</v>
      </c>
      <c r="G1404" s="40" t="s">
        <v>516</v>
      </c>
      <c r="H1404" s="41" t="s">
        <v>65</v>
      </c>
      <c r="I1404" s="42" t="s">
        <v>11</v>
      </c>
      <c r="J1404" s="43" t="s">
        <v>19</v>
      </c>
      <c r="K1404" s="44">
        <v>408</v>
      </c>
      <c r="L1404" s="45">
        <v>56943.060703412208</v>
      </c>
      <c r="M1404" s="46">
        <v>58508.199807013756</v>
      </c>
      <c r="N1404" s="45"/>
      <c r="O1404" s="46"/>
    </row>
    <row r="1405" spans="1:15" x14ac:dyDescent="0.2">
      <c r="A1405" s="11" t="str">
        <f t="shared" si="126"/>
        <v>2144006 - Alle regioner25 år og derover</v>
      </c>
      <c r="B1405" s="12" t="str">
        <f t="shared" si="129"/>
        <v>214400</v>
      </c>
      <c r="C1405" s="14">
        <f t="shared" si="127"/>
        <v>0</v>
      </c>
      <c r="D1405" s="14">
        <f t="shared" si="128"/>
        <v>0</v>
      </c>
      <c r="E1405" s="19" t="str">
        <f t="shared" si="130"/>
        <v>214400 - Ingeniørarbejde inden for mekaniske systemer</v>
      </c>
      <c r="F1405" s="19" t="str">
        <f t="shared" si="131"/>
        <v>25 år og derover</v>
      </c>
      <c r="G1405" s="40" t="s">
        <v>516</v>
      </c>
      <c r="H1405" s="41" t="s">
        <v>65</v>
      </c>
      <c r="I1405" s="42" t="s">
        <v>11</v>
      </c>
      <c r="J1405" s="43" t="s">
        <v>9</v>
      </c>
      <c r="K1405" s="44">
        <v>1372</v>
      </c>
      <c r="L1405" s="45">
        <v>58628.185252992262</v>
      </c>
      <c r="M1405" s="46">
        <v>60062.134502900641</v>
      </c>
      <c r="N1405" s="45"/>
      <c r="O1405" s="46"/>
    </row>
    <row r="1406" spans="1:15" x14ac:dyDescent="0.2">
      <c r="A1406" s="11" t="str">
        <f t="shared" si="126"/>
        <v>2144006 - Alle regionerAlle uanset erf.</v>
      </c>
      <c r="B1406" s="12" t="str">
        <f t="shared" si="129"/>
        <v>214400</v>
      </c>
      <c r="C1406" s="14">
        <f t="shared" si="127"/>
        <v>0</v>
      </c>
      <c r="D1406" s="14">
        <f t="shared" si="128"/>
        <v>0</v>
      </c>
      <c r="E1406" s="19" t="str">
        <f t="shared" si="130"/>
        <v>214400 - Ingeniørarbejde inden for mekaniske systemer</v>
      </c>
      <c r="F1406" s="19" t="str">
        <f t="shared" si="131"/>
        <v>Alle uanset erf.</v>
      </c>
      <c r="G1406" s="40" t="s">
        <v>516</v>
      </c>
      <c r="H1406" s="41" t="s">
        <v>65</v>
      </c>
      <c r="I1406" s="42" t="s">
        <v>11</v>
      </c>
      <c r="J1406" s="43" t="s">
        <v>10</v>
      </c>
      <c r="K1406" s="44">
        <v>4316</v>
      </c>
      <c r="L1406" s="45">
        <v>51622.726745879707</v>
      </c>
      <c r="M1406" s="46">
        <v>53018.695465748657</v>
      </c>
      <c r="N1406" s="45"/>
      <c r="O1406" s="46"/>
    </row>
    <row r="1407" spans="1:15" x14ac:dyDescent="0.2">
      <c r="A1407" s="11" t="str">
        <f t="shared" si="126"/>
        <v>2145001 - Region HovedstadenUnder 1 år</v>
      </c>
      <c r="B1407" s="12" t="str">
        <f t="shared" si="129"/>
        <v>214500</v>
      </c>
      <c r="C1407" s="14">
        <f t="shared" si="127"/>
        <v>0</v>
      </c>
      <c r="D1407" s="14">
        <f t="shared" si="128"/>
        <v>0</v>
      </c>
      <c r="E1407" s="19" t="str">
        <f t="shared" si="130"/>
        <v>214500 - Ingeniørarbejde inden for kemi</v>
      </c>
      <c r="F1407" s="19" t="str">
        <f t="shared" si="131"/>
        <v>Under 1 år</v>
      </c>
      <c r="G1407" s="40" t="s">
        <v>516</v>
      </c>
      <c r="H1407" s="41" t="s">
        <v>66</v>
      </c>
      <c r="I1407" s="42" t="s">
        <v>8</v>
      </c>
      <c r="J1407" s="43" t="s">
        <v>13</v>
      </c>
      <c r="K1407" s="44">
        <v>61</v>
      </c>
      <c r="L1407" s="45">
        <v>45431.296048275828</v>
      </c>
      <c r="M1407" s="46">
        <v>46371.254336809739</v>
      </c>
      <c r="N1407" s="45"/>
      <c r="O1407" s="46"/>
    </row>
    <row r="1408" spans="1:15" x14ac:dyDescent="0.2">
      <c r="A1408" s="11" t="str">
        <f t="shared" si="126"/>
        <v>2145001 - Region Hovedstaden1 år</v>
      </c>
      <c r="B1408" s="12" t="str">
        <f t="shared" si="129"/>
        <v>214500</v>
      </c>
      <c r="C1408" s="14">
        <f t="shared" si="127"/>
        <v>0</v>
      </c>
      <c r="D1408" s="14">
        <f t="shared" si="128"/>
        <v>0</v>
      </c>
      <c r="E1408" s="19" t="str">
        <f t="shared" si="130"/>
        <v>214500 - Ingeniørarbejde inden for kemi</v>
      </c>
      <c r="F1408" s="19" t="str">
        <f t="shared" si="131"/>
        <v>1 år</v>
      </c>
      <c r="G1408" s="40" t="s">
        <v>516</v>
      </c>
      <c r="H1408" s="41" t="s">
        <v>66</v>
      </c>
      <c r="I1408" s="42" t="s">
        <v>8</v>
      </c>
      <c r="J1408" s="43" t="s">
        <v>22</v>
      </c>
      <c r="K1408" s="44">
        <v>29</v>
      </c>
      <c r="L1408" s="45">
        <v>45531.417919267704</v>
      </c>
      <c r="M1408" s="46">
        <v>46361.68479871122</v>
      </c>
      <c r="N1408" s="45"/>
      <c r="O1408" s="46"/>
    </row>
    <row r="1409" spans="1:15" x14ac:dyDescent="0.2">
      <c r="A1409" s="11" t="str">
        <f t="shared" si="126"/>
        <v>2145001 - Region Hovedstaden2 år</v>
      </c>
      <c r="B1409" s="12" t="str">
        <f t="shared" si="129"/>
        <v>214500</v>
      </c>
      <c r="C1409" s="14">
        <f t="shared" si="127"/>
        <v>0</v>
      </c>
      <c r="D1409" s="14">
        <f t="shared" si="128"/>
        <v>0</v>
      </c>
      <c r="E1409" s="19" t="str">
        <f t="shared" si="130"/>
        <v>214500 - Ingeniørarbejde inden for kemi</v>
      </c>
      <c r="F1409" s="19" t="str">
        <f t="shared" si="131"/>
        <v>2 år</v>
      </c>
      <c r="G1409" s="40" t="s">
        <v>516</v>
      </c>
      <c r="H1409" s="41" t="s">
        <v>66</v>
      </c>
      <c r="I1409" s="42" t="s">
        <v>8</v>
      </c>
      <c r="J1409" s="43" t="s">
        <v>23</v>
      </c>
      <c r="K1409" s="44">
        <v>28</v>
      </c>
      <c r="L1409" s="45">
        <v>51186.291444901559</v>
      </c>
      <c r="M1409" s="46">
        <v>52325.745029996418</v>
      </c>
      <c r="N1409" s="45"/>
      <c r="O1409" s="46"/>
    </row>
    <row r="1410" spans="1:15" x14ac:dyDescent="0.2">
      <c r="A1410" s="11" t="str">
        <f t="shared" ref="A1410:A1473" si="132">B1410&amp;I1410&amp;F1410</f>
        <v>2145001 - Region Hovedstaden3 år</v>
      </c>
      <c r="B1410" s="12" t="str">
        <f t="shared" si="129"/>
        <v>214500</v>
      </c>
      <c r="C1410" s="14">
        <f t="shared" ref="C1410:C1473" si="133">N1410*1.2</f>
        <v>0</v>
      </c>
      <c r="D1410" s="14">
        <f t="shared" ref="D1410:D1473" si="134">O1410*1.2</f>
        <v>0</v>
      </c>
      <c r="E1410" s="19" t="str">
        <f t="shared" si="130"/>
        <v>214500 - Ingeniørarbejde inden for kemi</v>
      </c>
      <c r="F1410" s="19" t="str">
        <f t="shared" si="131"/>
        <v>3 år</v>
      </c>
      <c r="G1410" s="40" t="s">
        <v>516</v>
      </c>
      <c r="H1410" s="41" t="s">
        <v>66</v>
      </c>
      <c r="I1410" s="42" t="s">
        <v>8</v>
      </c>
      <c r="J1410" s="43" t="s">
        <v>14</v>
      </c>
      <c r="K1410" s="44">
        <v>41</v>
      </c>
      <c r="L1410" s="45">
        <v>58755.708890769893</v>
      </c>
      <c r="M1410" s="46">
        <v>59803.396512891959</v>
      </c>
      <c r="N1410" s="45"/>
      <c r="O1410" s="46"/>
    </row>
    <row r="1411" spans="1:15" x14ac:dyDescent="0.2">
      <c r="A1411" s="11" t="str">
        <f t="shared" si="132"/>
        <v>2145001 - Region Hovedstaden4 år</v>
      </c>
      <c r="B1411" s="12" t="str">
        <f t="shared" ref="B1411:B1474" si="135">LEFT(E1411,6)</f>
        <v>214500</v>
      </c>
      <c r="C1411" s="14">
        <f t="shared" si="133"/>
        <v>0</v>
      </c>
      <c r="D1411" s="14">
        <f t="shared" si="134"/>
        <v>0</v>
      </c>
      <c r="E1411" s="19" t="str">
        <f t="shared" ref="E1411:E1474" si="136">TRIM(H1411)</f>
        <v>214500 - Ingeniørarbejde inden for kemi</v>
      </c>
      <c r="F1411" s="19" t="str">
        <f t="shared" ref="F1411:F1474" si="137">MID(J1411,6,30)</f>
        <v>4 år</v>
      </c>
      <c r="G1411" s="40" t="s">
        <v>516</v>
      </c>
      <c r="H1411" s="41" t="s">
        <v>66</v>
      </c>
      <c r="I1411" s="42" t="s">
        <v>8</v>
      </c>
      <c r="J1411" s="43" t="s">
        <v>24</v>
      </c>
      <c r="K1411" s="44">
        <v>31</v>
      </c>
      <c r="L1411" s="45">
        <v>54862.34749719184</v>
      </c>
      <c r="M1411" s="46">
        <v>55840.6116263886</v>
      </c>
      <c r="N1411" s="45"/>
      <c r="O1411" s="46"/>
    </row>
    <row r="1412" spans="1:15" x14ac:dyDescent="0.2">
      <c r="A1412" s="11" t="str">
        <f t="shared" si="132"/>
        <v>2145001 - Region Hovedstaden5-9 år</v>
      </c>
      <c r="B1412" s="12" t="str">
        <f t="shared" si="135"/>
        <v>214500</v>
      </c>
      <c r="C1412" s="14">
        <f t="shared" si="133"/>
        <v>0</v>
      </c>
      <c r="D1412" s="14">
        <f t="shared" si="134"/>
        <v>0</v>
      </c>
      <c r="E1412" s="19" t="str">
        <f t="shared" si="136"/>
        <v>214500 - Ingeniørarbejde inden for kemi</v>
      </c>
      <c r="F1412" s="19" t="str">
        <f t="shared" si="137"/>
        <v>5-9 år</v>
      </c>
      <c r="G1412" s="40" t="s">
        <v>516</v>
      </c>
      <c r="H1412" s="41" t="s">
        <v>66</v>
      </c>
      <c r="I1412" s="42" t="s">
        <v>8</v>
      </c>
      <c r="J1412" s="43" t="s">
        <v>15</v>
      </c>
      <c r="K1412" s="44">
        <v>180</v>
      </c>
      <c r="L1412" s="45">
        <v>59531.69988718185</v>
      </c>
      <c r="M1412" s="46">
        <v>60593.224397279017</v>
      </c>
      <c r="N1412" s="45"/>
      <c r="O1412" s="46"/>
    </row>
    <row r="1413" spans="1:15" x14ac:dyDescent="0.2">
      <c r="A1413" s="11" t="str">
        <f t="shared" si="132"/>
        <v>2145001 - Region Hovedstaden0-4 år</v>
      </c>
      <c r="B1413" s="12" t="str">
        <f t="shared" si="135"/>
        <v>214500</v>
      </c>
      <c r="C1413" s="14">
        <f t="shared" si="133"/>
        <v>0</v>
      </c>
      <c r="D1413" s="14">
        <f t="shared" si="134"/>
        <v>0</v>
      </c>
      <c r="E1413" s="19" t="str">
        <f t="shared" si="136"/>
        <v>214500 - Ingeniørarbejde inden for kemi</v>
      </c>
      <c r="F1413" s="19" t="str">
        <f t="shared" si="137"/>
        <v>0-4 år</v>
      </c>
      <c r="G1413" s="40" t="s">
        <v>516</v>
      </c>
      <c r="H1413" s="41" t="s">
        <v>66</v>
      </c>
      <c r="I1413" s="42" t="s">
        <v>8</v>
      </c>
      <c r="J1413" s="43" t="s">
        <v>16</v>
      </c>
      <c r="K1413" s="44">
        <v>190</v>
      </c>
      <c r="L1413" s="45">
        <v>48775.387204393337</v>
      </c>
      <c r="M1413" s="46">
        <v>49748.350770454745</v>
      </c>
      <c r="N1413" s="45"/>
      <c r="O1413" s="46"/>
    </row>
    <row r="1414" spans="1:15" x14ac:dyDescent="0.2">
      <c r="A1414" s="11" t="str">
        <f t="shared" si="132"/>
        <v>2145001 - Region Hovedstaden10-14 år</v>
      </c>
      <c r="B1414" s="12" t="str">
        <f t="shared" si="135"/>
        <v>214500</v>
      </c>
      <c r="C1414" s="14">
        <f t="shared" si="133"/>
        <v>0</v>
      </c>
      <c r="D1414" s="14">
        <f t="shared" si="134"/>
        <v>0</v>
      </c>
      <c r="E1414" s="19" t="str">
        <f t="shared" si="136"/>
        <v>214500 - Ingeniørarbejde inden for kemi</v>
      </c>
      <c r="F1414" s="19" t="str">
        <f t="shared" si="137"/>
        <v>10-14 år</v>
      </c>
      <c r="G1414" s="40" t="s">
        <v>516</v>
      </c>
      <c r="H1414" s="41" t="s">
        <v>66</v>
      </c>
      <c r="I1414" s="42" t="s">
        <v>8</v>
      </c>
      <c r="J1414" s="43" t="s">
        <v>17</v>
      </c>
      <c r="K1414" s="44">
        <v>148</v>
      </c>
      <c r="L1414" s="45">
        <v>66373.609051492938</v>
      </c>
      <c r="M1414" s="46">
        <v>67690.206856483885</v>
      </c>
      <c r="N1414" s="45"/>
      <c r="O1414" s="46"/>
    </row>
    <row r="1415" spans="1:15" x14ac:dyDescent="0.2">
      <c r="A1415" s="11" t="str">
        <f t="shared" si="132"/>
        <v>2145001 - Region Hovedstaden15-20 år</v>
      </c>
      <c r="B1415" s="12" t="str">
        <f t="shared" si="135"/>
        <v>214500</v>
      </c>
      <c r="C1415" s="14">
        <f t="shared" si="133"/>
        <v>0</v>
      </c>
      <c r="D1415" s="14">
        <f t="shared" si="134"/>
        <v>0</v>
      </c>
      <c r="E1415" s="19" t="str">
        <f t="shared" si="136"/>
        <v>214500 - Ingeniørarbejde inden for kemi</v>
      </c>
      <c r="F1415" s="19" t="str">
        <f t="shared" si="137"/>
        <v>15-20 år</v>
      </c>
      <c r="G1415" s="40" t="s">
        <v>516</v>
      </c>
      <c r="H1415" s="41" t="s">
        <v>66</v>
      </c>
      <c r="I1415" s="42" t="s">
        <v>8</v>
      </c>
      <c r="J1415" s="43" t="s">
        <v>18</v>
      </c>
      <c r="K1415" s="44">
        <v>101</v>
      </c>
      <c r="L1415" s="45">
        <v>68714.699142403129</v>
      </c>
      <c r="M1415" s="46">
        <v>69939.967990459641</v>
      </c>
      <c r="N1415" s="45"/>
      <c r="O1415" s="46"/>
    </row>
    <row r="1416" spans="1:15" x14ac:dyDescent="0.2">
      <c r="A1416" s="11" t="str">
        <f t="shared" si="132"/>
        <v>2145001 - Region Hovedstaden20-24 år</v>
      </c>
      <c r="B1416" s="12" t="str">
        <f t="shared" si="135"/>
        <v>214500</v>
      </c>
      <c r="C1416" s="14">
        <f t="shared" si="133"/>
        <v>0</v>
      </c>
      <c r="D1416" s="14">
        <f t="shared" si="134"/>
        <v>0</v>
      </c>
      <c r="E1416" s="19" t="str">
        <f t="shared" si="136"/>
        <v>214500 - Ingeniørarbejde inden for kemi</v>
      </c>
      <c r="F1416" s="19" t="str">
        <f t="shared" si="137"/>
        <v>20-24 år</v>
      </c>
      <c r="G1416" s="40" t="s">
        <v>516</v>
      </c>
      <c r="H1416" s="41" t="s">
        <v>66</v>
      </c>
      <c r="I1416" s="42" t="s">
        <v>8</v>
      </c>
      <c r="J1416" s="43" t="s">
        <v>19</v>
      </c>
      <c r="K1416" s="44">
        <v>89</v>
      </c>
      <c r="L1416" s="45">
        <v>74588.608566376352</v>
      </c>
      <c r="M1416" s="46">
        <v>75918.616550648614</v>
      </c>
      <c r="N1416" s="45"/>
      <c r="O1416" s="46"/>
    </row>
    <row r="1417" spans="1:15" x14ac:dyDescent="0.2">
      <c r="A1417" s="11" t="str">
        <f t="shared" si="132"/>
        <v>2145001 - Region Hovedstaden25 år og derover</v>
      </c>
      <c r="B1417" s="12" t="str">
        <f t="shared" si="135"/>
        <v>214500</v>
      </c>
      <c r="C1417" s="14">
        <f t="shared" si="133"/>
        <v>0</v>
      </c>
      <c r="D1417" s="14">
        <f t="shared" si="134"/>
        <v>0</v>
      </c>
      <c r="E1417" s="19" t="str">
        <f t="shared" si="136"/>
        <v>214500 - Ingeniørarbejde inden for kemi</v>
      </c>
      <c r="F1417" s="19" t="str">
        <f t="shared" si="137"/>
        <v>25 år og derover</v>
      </c>
      <c r="G1417" s="40" t="s">
        <v>516</v>
      </c>
      <c r="H1417" s="41" t="s">
        <v>66</v>
      </c>
      <c r="I1417" s="42" t="s">
        <v>8</v>
      </c>
      <c r="J1417" s="43" t="s">
        <v>9</v>
      </c>
      <c r="K1417" s="44">
        <v>194</v>
      </c>
      <c r="L1417" s="45">
        <v>75642.618431143099</v>
      </c>
      <c r="M1417" s="46">
        <v>77185.315298523274</v>
      </c>
      <c r="N1417" s="45"/>
      <c r="O1417" s="46"/>
    </row>
    <row r="1418" spans="1:15" x14ac:dyDescent="0.2">
      <c r="A1418" s="11" t="str">
        <f t="shared" si="132"/>
        <v>2145001 - Region HovedstadenAlle uanset erf.</v>
      </c>
      <c r="B1418" s="12" t="str">
        <f t="shared" si="135"/>
        <v>214500</v>
      </c>
      <c r="C1418" s="14">
        <f t="shared" si="133"/>
        <v>0</v>
      </c>
      <c r="D1418" s="14">
        <f t="shared" si="134"/>
        <v>0</v>
      </c>
      <c r="E1418" s="19" t="str">
        <f t="shared" si="136"/>
        <v>214500 - Ingeniørarbejde inden for kemi</v>
      </c>
      <c r="F1418" s="19" t="str">
        <f t="shared" si="137"/>
        <v>Alle uanset erf.</v>
      </c>
      <c r="G1418" s="40" t="s">
        <v>516</v>
      </c>
      <c r="H1418" s="41" t="s">
        <v>66</v>
      </c>
      <c r="I1418" s="42" t="s">
        <v>8</v>
      </c>
      <c r="J1418" s="43" t="s">
        <v>10</v>
      </c>
      <c r="K1418" s="44">
        <v>902</v>
      </c>
      <c r="L1418" s="45">
        <v>62396.270309464271</v>
      </c>
      <c r="M1418" s="46">
        <v>63659.021121001104</v>
      </c>
      <c r="N1418" s="45"/>
      <c r="O1418" s="46"/>
    </row>
    <row r="1419" spans="1:15" x14ac:dyDescent="0.2">
      <c r="A1419" s="11" t="str">
        <f t="shared" si="132"/>
        <v>2145002 - Region Sjælland0-4 år</v>
      </c>
      <c r="B1419" s="12" t="str">
        <f t="shared" si="135"/>
        <v>214500</v>
      </c>
      <c r="C1419" s="14">
        <f t="shared" si="133"/>
        <v>0</v>
      </c>
      <c r="D1419" s="14">
        <f t="shared" si="134"/>
        <v>0</v>
      </c>
      <c r="E1419" s="19" t="str">
        <f t="shared" si="136"/>
        <v>214500 - Ingeniørarbejde inden for kemi</v>
      </c>
      <c r="F1419" s="19" t="str">
        <f t="shared" si="137"/>
        <v>0-4 år</v>
      </c>
      <c r="G1419" s="40" t="s">
        <v>516</v>
      </c>
      <c r="H1419" s="41" t="s">
        <v>66</v>
      </c>
      <c r="I1419" s="42" t="s">
        <v>20</v>
      </c>
      <c r="J1419" s="43" t="s">
        <v>16</v>
      </c>
      <c r="K1419" s="44">
        <v>20</v>
      </c>
      <c r="L1419" s="45">
        <v>45828.337011272022</v>
      </c>
      <c r="M1419" s="46">
        <v>46693.473015865093</v>
      </c>
      <c r="N1419" s="45"/>
      <c r="O1419" s="46"/>
    </row>
    <row r="1420" spans="1:15" x14ac:dyDescent="0.2">
      <c r="A1420" s="11" t="str">
        <f t="shared" si="132"/>
        <v>2145002 - Region Sjælland15-20 år</v>
      </c>
      <c r="B1420" s="12" t="str">
        <f t="shared" si="135"/>
        <v>214500</v>
      </c>
      <c r="C1420" s="14">
        <f t="shared" si="133"/>
        <v>0</v>
      </c>
      <c r="D1420" s="14">
        <f t="shared" si="134"/>
        <v>0</v>
      </c>
      <c r="E1420" s="19" t="str">
        <f t="shared" si="136"/>
        <v>214500 - Ingeniørarbejde inden for kemi</v>
      </c>
      <c r="F1420" s="19" t="str">
        <f t="shared" si="137"/>
        <v>15-20 år</v>
      </c>
      <c r="G1420" s="40" t="s">
        <v>516</v>
      </c>
      <c r="H1420" s="41" t="s">
        <v>66</v>
      </c>
      <c r="I1420" s="42" t="s">
        <v>20</v>
      </c>
      <c r="J1420" s="43" t="s">
        <v>18</v>
      </c>
      <c r="K1420" s="44">
        <v>14</v>
      </c>
      <c r="L1420" s="45">
        <v>55399.558168305659</v>
      </c>
      <c r="M1420" s="46">
        <v>56445.37731723443</v>
      </c>
      <c r="N1420" s="45"/>
      <c r="O1420" s="46"/>
    </row>
    <row r="1421" spans="1:15" x14ac:dyDescent="0.2">
      <c r="A1421" s="11" t="str">
        <f t="shared" si="132"/>
        <v>2145002 - Region Sjælland20-24 år</v>
      </c>
      <c r="B1421" s="12" t="str">
        <f t="shared" si="135"/>
        <v>214500</v>
      </c>
      <c r="C1421" s="14">
        <f t="shared" si="133"/>
        <v>0</v>
      </c>
      <c r="D1421" s="14">
        <f t="shared" si="134"/>
        <v>0</v>
      </c>
      <c r="E1421" s="19" t="str">
        <f t="shared" si="136"/>
        <v>214500 - Ingeniørarbejde inden for kemi</v>
      </c>
      <c r="F1421" s="19" t="str">
        <f t="shared" si="137"/>
        <v>20-24 år</v>
      </c>
      <c r="G1421" s="40" t="s">
        <v>516</v>
      </c>
      <c r="H1421" s="41" t="s">
        <v>66</v>
      </c>
      <c r="I1421" s="42" t="s">
        <v>20</v>
      </c>
      <c r="J1421" s="43" t="s">
        <v>19</v>
      </c>
      <c r="K1421" s="44">
        <v>13</v>
      </c>
      <c r="L1421" s="45">
        <v>58007.982059226073</v>
      </c>
      <c r="M1421" s="46">
        <v>59103.042388840084</v>
      </c>
      <c r="N1421" s="45"/>
      <c r="O1421" s="46"/>
    </row>
    <row r="1422" spans="1:15" x14ac:dyDescent="0.2">
      <c r="A1422" s="11" t="str">
        <f t="shared" si="132"/>
        <v>2145002 - Region Sjælland25 år og derover</v>
      </c>
      <c r="B1422" s="12" t="str">
        <f t="shared" si="135"/>
        <v>214500</v>
      </c>
      <c r="C1422" s="14">
        <f t="shared" si="133"/>
        <v>0</v>
      </c>
      <c r="D1422" s="14">
        <f t="shared" si="134"/>
        <v>0</v>
      </c>
      <c r="E1422" s="19" t="str">
        <f t="shared" si="136"/>
        <v>214500 - Ingeniørarbejde inden for kemi</v>
      </c>
      <c r="F1422" s="19" t="str">
        <f t="shared" si="137"/>
        <v>25 år og derover</v>
      </c>
      <c r="G1422" s="40" t="s">
        <v>516</v>
      </c>
      <c r="H1422" s="41" t="s">
        <v>66</v>
      </c>
      <c r="I1422" s="42" t="s">
        <v>20</v>
      </c>
      <c r="J1422" s="43" t="s">
        <v>9</v>
      </c>
      <c r="K1422" s="44">
        <v>34</v>
      </c>
      <c r="L1422" s="45">
        <v>65022.991623455397</v>
      </c>
      <c r="M1422" s="46">
        <v>67193.495347453223</v>
      </c>
      <c r="N1422" s="45"/>
      <c r="O1422" s="46"/>
    </row>
    <row r="1423" spans="1:15" x14ac:dyDescent="0.2">
      <c r="A1423" s="11" t="str">
        <f t="shared" si="132"/>
        <v>2145002 - Region SjællandAlle uanset erf.</v>
      </c>
      <c r="B1423" s="12" t="str">
        <f t="shared" si="135"/>
        <v>214500</v>
      </c>
      <c r="C1423" s="14">
        <f t="shared" si="133"/>
        <v>0</v>
      </c>
      <c r="D1423" s="14">
        <f t="shared" si="134"/>
        <v>0</v>
      </c>
      <c r="E1423" s="19" t="str">
        <f t="shared" si="136"/>
        <v>214500 - Ingeniørarbejde inden for kemi</v>
      </c>
      <c r="F1423" s="19" t="str">
        <f t="shared" si="137"/>
        <v>Alle uanset erf.</v>
      </c>
      <c r="G1423" s="40" t="s">
        <v>516</v>
      </c>
      <c r="H1423" s="41" t="s">
        <v>66</v>
      </c>
      <c r="I1423" s="42" t="s">
        <v>20</v>
      </c>
      <c r="J1423" s="43" t="s">
        <v>10</v>
      </c>
      <c r="K1423" s="44">
        <v>100</v>
      </c>
      <c r="L1423" s="45">
        <v>56373.113758538479</v>
      </c>
      <c r="M1423" s="46">
        <v>57574.243690978081</v>
      </c>
      <c r="N1423" s="45"/>
      <c r="O1423" s="46"/>
    </row>
    <row r="1424" spans="1:15" x14ac:dyDescent="0.2">
      <c r="A1424" s="11" t="str">
        <f t="shared" si="132"/>
        <v>2145003 - Region Syddanmark2 år</v>
      </c>
      <c r="B1424" s="12" t="str">
        <f t="shared" si="135"/>
        <v>214500</v>
      </c>
      <c r="C1424" s="14">
        <f t="shared" si="133"/>
        <v>0</v>
      </c>
      <c r="D1424" s="14">
        <f t="shared" si="134"/>
        <v>0</v>
      </c>
      <c r="E1424" s="19" t="str">
        <f t="shared" si="136"/>
        <v>214500 - Ingeniørarbejde inden for kemi</v>
      </c>
      <c r="F1424" s="19" t="str">
        <f t="shared" si="137"/>
        <v>2 år</v>
      </c>
      <c r="G1424" s="40" t="s">
        <v>516</v>
      </c>
      <c r="H1424" s="41" t="s">
        <v>66</v>
      </c>
      <c r="I1424" s="42" t="s">
        <v>544</v>
      </c>
      <c r="J1424" s="43" t="s">
        <v>23</v>
      </c>
      <c r="K1424" s="44">
        <v>11</v>
      </c>
      <c r="L1424" s="45">
        <v>42761.155478122317</v>
      </c>
      <c r="M1424" s="46">
        <v>43846.969732656908</v>
      </c>
      <c r="N1424" s="45"/>
      <c r="O1424" s="46"/>
    </row>
    <row r="1425" spans="1:15" x14ac:dyDescent="0.2">
      <c r="A1425" s="11" t="str">
        <f t="shared" si="132"/>
        <v>2145003 - Region Syddanmark5-9 år</v>
      </c>
      <c r="B1425" s="12" t="str">
        <f t="shared" si="135"/>
        <v>214500</v>
      </c>
      <c r="C1425" s="14">
        <f t="shared" si="133"/>
        <v>0</v>
      </c>
      <c r="D1425" s="14">
        <f t="shared" si="134"/>
        <v>0</v>
      </c>
      <c r="E1425" s="19" t="str">
        <f t="shared" si="136"/>
        <v>214500 - Ingeniørarbejde inden for kemi</v>
      </c>
      <c r="F1425" s="19" t="str">
        <f t="shared" si="137"/>
        <v>5-9 år</v>
      </c>
      <c r="G1425" s="40" t="s">
        <v>516</v>
      </c>
      <c r="H1425" s="41" t="s">
        <v>66</v>
      </c>
      <c r="I1425" s="42" t="s">
        <v>544</v>
      </c>
      <c r="J1425" s="43" t="s">
        <v>15</v>
      </c>
      <c r="K1425" s="44">
        <v>27</v>
      </c>
      <c r="L1425" s="45">
        <v>50377.510432910574</v>
      </c>
      <c r="M1425" s="46">
        <v>51709.980664493836</v>
      </c>
      <c r="N1425" s="45"/>
      <c r="O1425" s="46"/>
    </row>
    <row r="1426" spans="1:15" x14ac:dyDescent="0.2">
      <c r="A1426" s="11" t="str">
        <f t="shared" si="132"/>
        <v>2145003 - Region Syddanmark0-4 år</v>
      </c>
      <c r="B1426" s="12" t="str">
        <f t="shared" si="135"/>
        <v>214500</v>
      </c>
      <c r="C1426" s="14">
        <f t="shared" si="133"/>
        <v>0</v>
      </c>
      <c r="D1426" s="14">
        <f t="shared" si="134"/>
        <v>0</v>
      </c>
      <c r="E1426" s="19" t="str">
        <f t="shared" si="136"/>
        <v>214500 - Ingeniørarbejde inden for kemi</v>
      </c>
      <c r="F1426" s="19" t="str">
        <f t="shared" si="137"/>
        <v>0-4 år</v>
      </c>
      <c r="G1426" s="40" t="s">
        <v>516</v>
      </c>
      <c r="H1426" s="41" t="s">
        <v>66</v>
      </c>
      <c r="I1426" s="42" t="s">
        <v>544</v>
      </c>
      <c r="J1426" s="43" t="s">
        <v>16</v>
      </c>
      <c r="K1426" s="44">
        <v>40</v>
      </c>
      <c r="L1426" s="45">
        <v>42761.155478122317</v>
      </c>
      <c r="M1426" s="46">
        <v>43846.969732656908</v>
      </c>
      <c r="N1426" s="45"/>
      <c r="O1426" s="46"/>
    </row>
    <row r="1427" spans="1:15" x14ac:dyDescent="0.2">
      <c r="A1427" s="11" t="str">
        <f t="shared" si="132"/>
        <v>2145003 - Region Syddanmark10-14 år</v>
      </c>
      <c r="B1427" s="12" t="str">
        <f t="shared" si="135"/>
        <v>214500</v>
      </c>
      <c r="C1427" s="14">
        <f t="shared" si="133"/>
        <v>0</v>
      </c>
      <c r="D1427" s="14">
        <f t="shared" si="134"/>
        <v>0</v>
      </c>
      <c r="E1427" s="19" t="str">
        <f t="shared" si="136"/>
        <v>214500 - Ingeniørarbejde inden for kemi</v>
      </c>
      <c r="F1427" s="19" t="str">
        <f t="shared" si="137"/>
        <v>10-14 år</v>
      </c>
      <c r="G1427" s="40" t="s">
        <v>516</v>
      </c>
      <c r="H1427" s="41" t="s">
        <v>66</v>
      </c>
      <c r="I1427" s="42" t="s">
        <v>544</v>
      </c>
      <c r="J1427" s="43" t="s">
        <v>17</v>
      </c>
      <c r="K1427" s="44">
        <v>25</v>
      </c>
      <c r="L1427" s="45">
        <v>59424.948316107831</v>
      </c>
      <c r="M1427" s="46">
        <v>60484.569312456835</v>
      </c>
      <c r="N1427" s="45"/>
      <c r="O1427" s="46"/>
    </row>
    <row r="1428" spans="1:15" x14ac:dyDescent="0.2">
      <c r="A1428" s="11" t="str">
        <f t="shared" si="132"/>
        <v>2145003 - Region Syddanmark20-24 år</v>
      </c>
      <c r="B1428" s="12" t="str">
        <f t="shared" si="135"/>
        <v>214500</v>
      </c>
      <c r="C1428" s="14">
        <f t="shared" si="133"/>
        <v>0</v>
      </c>
      <c r="D1428" s="14">
        <f t="shared" si="134"/>
        <v>0</v>
      </c>
      <c r="E1428" s="19" t="str">
        <f t="shared" si="136"/>
        <v>214500 - Ingeniørarbejde inden for kemi</v>
      </c>
      <c r="F1428" s="19" t="str">
        <f t="shared" si="137"/>
        <v>20-24 år</v>
      </c>
      <c r="G1428" s="40" t="s">
        <v>516</v>
      </c>
      <c r="H1428" s="41" t="s">
        <v>66</v>
      </c>
      <c r="I1428" s="42" t="s">
        <v>544</v>
      </c>
      <c r="J1428" s="43" t="s">
        <v>19</v>
      </c>
      <c r="K1428" s="44">
        <v>14</v>
      </c>
      <c r="L1428" s="45">
        <v>58621.084925177449</v>
      </c>
      <c r="M1428" s="46">
        <v>59727.719258965408</v>
      </c>
      <c r="N1428" s="45"/>
      <c r="O1428" s="46"/>
    </row>
    <row r="1429" spans="1:15" x14ac:dyDescent="0.2">
      <c r="A1429" s="11" t="str">
        <f t="shared" si="132"/>
        <v>2145003 - Region Syddanmark25 år og derover</v>
      </c>
      <c r="B1429" s="12" t="str">
        <f t="shared" si="135"/>
        <v>214500</v>
      </c>
      <c r="C1429" s="14">
        <f t="shared" si="133"/>
        <v>0</v>
      </c>
      <c r="D1429" s="14">
        <f t="shared" si="134"/>
        <v>0</v>
      </c>
      <c r="E1429" s="19" t="str">
        <f t="shared" si="136"/>
        <v>214500 - Ingeniørarbejde inden for kemi</v>
      </c>
      <c r="F1429" s="19" t="str">
        <f t="shared" si="137"/>
        <v>25 år og derover</v>
      </c>
      <c r="G1429" s="40" t="s">
        <v>516</v>
      </c>
      <c r="H1429" s="41" t="s">
        <v>66</v>
      </c>
      <c r="I1429" s="42" t="s">
        <v>544</v>
      </c>
      <c r="J1429" s="43" t="s">
        <v>9</v>
      </c>
      <c r="K1429" s="44">
        <v>51</v>
      </c>
      <c r="L1429" s="45">
        <v>54648.720191437496</v>
      </c>
      <c r="M1429" s="46">
        <v>55680.36520685484</v>
      </c>
      <c r="N1429" s="45"/>
      <c r="O1429" s="46"/>
    </row>
    <row r="1430" spans="1:15" x14ac:dyDescent="0.2">
      <c r="A1430" s="11" t="str">
        <f t="shared" si="132"/>
        <v>2145003 - Region SyddanmarkAlle uanset erf.</v>
      </c>
      <c r="B1430" s="12" t="str">
        <f t="shared" si="135"/>
        <v>214500</v>
      </c>
      <c r="C1430" s="14">
        <f t="shared" si="133"/>
        <v>0</v>
      </c>
      <c r="D1430" s="14">
        <f t="shared" si="134"/>
        <v>0</v>
      </c>
      <c r="E1430" s="19" t="str">
        <f t="shared" si="136"/>
        <v>214500 - Ingeniørarbejde inden for kemi</v>
      </c>
      <c r="F1430" s="19" t="str">
        <f t="shared" si="137"/>
        <v>Alle uanset erf.</v>
      </c>
      <c r="G1430" s="40" t="s">
        <v>516</v>
      </c>
      <c r="H1430" s="41" t="s">
        <v>66</v>
      </c>
      <c r="I1430" s="42" t="s">
        <v>544</v>
      </c>
      <c r="J1430" s="43" t="s">
        <v>10</v>
      </c>
      <c r="K1430" s="44">
        <v>168</v>
      </c>
      <c r="L1430" s="45">
        <v>49435.915084090499</v>
      </c>
      <c r="M1430" s="46">
        <v>51328.524607536943</v>
      </c>
      <c r="N1430" s="45"/>
      <c r="O1430" s="46"/>
    </row>
    <row r="1431" spans="1:15" x14ac:dyDescent="0.2">
      <c r="A1431" s="11" t="str">
        <f t="shared" si="132"/>
        <v>2145004 - Region Midtjylland5-9 år</v>
      </c>
      <c r="B1431" s="12" t="str">
        <f t="shared" si="135"/>
        <v>214500</v>
      </c>
      <c r="C1431" s="14">
        <f t="shared" si="133"/>
        <v>0</v>
      </c>
      <c r="D1431" s="14">
        <f t="shared" si="134"/>
        <v>0</v>
      </c>
      <c r="E1431" s="19" t="str">
        <f t="shared" si="136"/>
        <v>214500 - Ingeniørarbejde inden for kemi</v>
      </c>
      <c r="F1431" s="19" t="str">
        <f t="shared" si="137"/>
        <v>5-9 år</v>
      </c>
      <c r="G1431" s="40" t="s">
        <v>516</v>
      </c>
      <c r="H1431" s="41" t="s">
        <v>66</v>
      </c>
      <c r="I1431" s="42" t="s">
        <v>517</v>
      </c>
      <c r="J1431" s="43" t="s">
        <v>15</v>
      </c>
      <c r="K1431" s="44">
        <v>34</v>
      </c>
      <c r="L1431" s="45">
        <v>51677.866825380843</v>
      </c>
      <c r="M1431" s="46">
        <v>53492.873656031014</v>
      </c>
      <c r="N1431" s="45"/>
      <c r="O1431" s="46"/>
    </row>
    <row r="1432" spans="1:15" x14ac:dyDescent="0.2">
      <c r="A1432" s="11" t="str">
        <f t="shared" si="132"/>
        <v>2145004 - Region Midtjylland0-4 år</v>
      </c>
      <c r="B1432" s="12" t="str">
        <f t="shared" si="135"/>
        <v>214500</v>
      </c>
      <c r="C1432" s="14">
        <f t="shared" si="133"/>
        <v>0</v>
      </c>
      <c r="D1432" s="14">
        <f t="shared" si="134"/>
        <v>0</v>
      </c>
      <c r="E1432" s="19" t="str">
        <f t="shared" si="136"/>
        <v>214500 - Ingeniørarbejde inden for kemi</v>
      </c>
      <c r="F1432" s="19" t="str">
        <f t="shared" si="137"/>
        <v>0-4 år</v>
      </c>
      <c r="G1432" s="40" t="s">
        <v>516</v>
      </c>
      <c r="H1432" s="41" t="s">
        <v>66</v>
      </c>
      <c r="I1432" s="42" t="s">
        <v>517</v>
      </c>
      <c r="J1432" s="43" t="s">
        <v>16</v>
      </c>
      <c r="K1432" s="44">
        <v>35</v>
      </c>
      <c r="L1432" s="45">
        <v>45168.221050586959</v>
      </c>
      <c r="M1432" s="46">
        <v>46300.83034728338</v>
      </c>
      <c r="N1432" s="45"/>
      <c r="O1432" s="46"/>
    </row>
    <row r="1433" spans="1:15" x14ac:dyDescent="0.2">
      <c r="A1433" s="11" t="str">
        <f t="shared" si="132"/>
        <v>2145004 - Region Midtjylland10-14 år</v>
      </c>
      <c r="B1433" s="12" t="str">
        <f t="shared" si="135"/>
        <v>214500</v>
      </c>
      <c r="C1433" s="14">
        <f t="shared" si="133"/>
        <v>0</v>
      </c>
      <c r="D1433" s="14">
        <f t="shared" si="134"/>
        <v>0</v>
      </c>
      <c r="E1433" s="19" t="str">
        <f t="shared" si="136"/>
        <v>214500 - Ingeniørarbejde inden for kemi</v>
      </c>
      <c r="F1433" s="19" t="str">
        <f t="shared" si="137"/>
        <v>10-14 år</v>
      </c>
      <c r="G1433" s="40" t="s">
        <v>516</v>
      </c>
      <c r="H1433" s="41" t="s">
        <v>66</v>
      </c>
      <c r="I1433" s="42" t="s">
        <v>517</v>
      </c>
      <c r="J1433" s="43" t="s">
        <v>17</v>
      </c>
      <c r="K1433" s="44">
        <v>26</v>
      </c>
      <c r="L1433" s="45">
        <v>59286.297915351053</v>
      </c>
      <c r="M1433" s="46">
        <v>60405.489975341923</v>
      </c>
      <c r="N1433" s="45"/>
      <c r="O1433" s="46"/>
    </row>
    <row r="1434" spans="1:15" x14ac:dyDescent="0.2">
      <c r="A1434" s="11" t="str">
        <f t="shared" si="132"/>
        <v>2145004 - Region Midtjylland15-20 år</v>
      </c>
      <c r="B1434" s="12" t="str">
        <f t="shared" si="135"/>
        <v>214500</v>
      </c>
      <c r="C1434" s="14">
        <f t="shared" si="133"/>
        <v>0</v>
      </c>
      <c r="D1434" s="14">
        <f t="shared" si="134"/>
        <v>0</v>
      </c>
      <c r="E1434" s="19" t="str">
        <f t="shared" si="136"/>
        <v>214500 - Ingeniørarbejde inden for kemi</v>
      </c>
      <c r="F1434" s="19" t="str">
        <f t="shared" si="137"/>
        <v>15-20 år</v>
      </c>
      <c r="G1434" s="40" t="s">
        <v>516</v>
      </c>
      <c r="H1434" s="41" t="s">
        <v>66</v>
      </c>
      <c r="I1434" s="42" t="s">
        <v>517</v>
      </c>
      <c r="J1434" s="43" t="s">
        <v>18</v>
      </c>
      <c r="K1434" s="44">
        <v>23</v>
      </c>
      <c r="L1434" s="45">
        <v>63629.960783487462</v>
      </c>
      <c r="M1434" s="46">
        <v>64831.151436141961</v>
      </c>
      <c r="N1434" s="45"/>
      <c r="O1434" s="46"/>
    </row>
    <row r="1435" spans="1:15" x14ac:dyDescent="0.2">
      <c r="A1435" s="11" t="str">
        <f t="shared" si="132"/>
        <v>2145004 - Region Midtjylland20-24 år</v>
      </c>
      <c r="B1435" s="12" t="str">
        <f t="shared" si="135"/>
        <v>214500</v>
      </c>
      <c r="C1435" s="14">
        <f t="shared" si="133"/>
        <v>0</v>
      </c>
      <c r="D1435" s="14">
        <f t="shared" si="134"/>
        <v>0</v>
      </c>
      <c r="E1435" s="19" t="str">
        <f t="shared" si="136"/>
        <v>214500 - Ingeniørarbejde inden for kemi</v>
      </c>
      <c r="F1435" s="19" t="str">
        <f t="shared" si="137"/>
        <v>20-24 år</v>
      </c>
      <c r="G1435" s="40" t="s">
        <v>516</v>
      </c>
      <c r="H1435" s="41" t="s">
        <v>66</v>
      </c>
      <c r="I1435" s="42" t="s">
        <v>517</v>
      </c>
      <c r="J1435" s="43" t="s">
        <v>19</v>
      </c>
      <c r="K1435" s="44">
        <v>14</v>
      </c>
      <c r="L1435" s="45">
        <v>64559.657354264062</v>
      </c>
      <c r="M1435" s="46">
        <v>65778.398588702228</v>
      </c>
      <c r="N1435" s="45"/>
      <c r="O1435" s="46"/>
    </row>
    <row r="1436" spans="1:15" x14ac:dyDescent="0.2">
      <c r="A1436" s="11" t="str">
        <f t="shared" si="132"/>
        <v>2145004 - Region Midtjylland25 år og derover</v>
      </c>
      <c r="B1436" s="12" t="str">
        <f t="shared" si="135"/>
        <v>214500</v>
      </c>
      <c r="C1436" s="14">
        <f t="shared" si="133"/>
        <v>0</v>
      </c>
      <c r="D1436" s="14">
        <f t="shared" si="134"/>
        <v>0</v>
      </c>
      <c r="E1436" s="19" t="str">
        <f t="shared" si="136"/>
        <v>214500 - Ingeniørarbejde inden for kemi</v>
      </c>
      <c r="F1436" s="19" t="str">
        <f t="shared" si="137"/>
        <v>25 år og derover</v>
      </c>
      <c r="G1436" s="40" t="s">
        <v>516</v>
      </c>
      <c r="H1436" s="41" t="s">
        <v>66</v>
      </c>
      <c r="I1436" s="42" t="s">
        <v>517</v>
      </c>
      <c r="J1436" s="43" t="s">
        <v>9</v>
      </c>
      <c r="K1436" s="44">
        <v>71</v>
      </c>
      <c r="L1436" s="45">
        <v>71579.200812613955</v>
      </c>
      <c r="M1436" s="46">
        <v>72930.455251276187</v>
      </c>
      <c r="N1436" s="45"/>
      <c r="O1436" s="46"/>
    </row>
    <row r="1437" spans="1:15" x14ac:dyDescent="0.2">
      <c r="A1437" s="11" t="str">
        <f t="shared" si="132"/>
        <v>2145004 - Region MidtjyllandAlle uanset erf.</v>
      </c>
      <c r="B1437" s="12" t="str">
        <f t="shared" si="135"/>
        <v>214500</v>
      </c>
      <c r="C1437" s="14">
        <f t="shared" si="133"/>
        <v>0</v>
      </c>
      <c r="D1437" s="14">
        <f t="shared" si="134"/>
        <v>0</v>
      </c>
      <c r="E1437" s="19" t="str">
        <f t="shared" si="136"/>
        <v>214500 - Ingeniørarbejde inden for kemi</v>
      </c>
      <c r="F1437" s="19" t="str">
        <f t="shared" si="137"/>
        <v>Alle uanset erf.</v>
      </c>
      <c r="G1437" s="40" t="s">
        <v>516</v>
      </c>
      <c r="H1437" s="41" t="s">
        <v>66</v>
      </c>
      <c r="I1437" s="42" t="s">
        <v>517</v>
      </c>
      <c r="J1437" s="43" t="s">
        <v>10</v>
      </c>
      <c r="K1437" s="44">
        <v>203</v>
      </c>
      <c r="L1437" s="45">
        <v>55232.724809255553</v>
      </c>
      <c r="M1437" s="46">
        <v>56296.164609372776</v>
      </c>
      <c r="N1437" s="45"/>
      <c r="O1437" s="46"/>
    </row>
    <row r="1438" spans="1:15" x14ac:dyDescent="0.2">
      <c r="A1438" s="11" t="str">
        <f t="shared" si="132"/>
        <v>2145005 - Region NordjyllandAlle uanset erf.</v>
      </c>
      <c r="B1438" s="12" t="str">
        <f t="shared" si="135"/>
        <v>214500</v>
      </c>
      <c r="C1438" s="14">
        <f t="shared" si="133"/>
        <v>0</v>
      </c>
      <c r="D1438" s="14">
        <f t="shared" si="134"/>
        <v>0</v>
      </c>
      <c r="E1438" s="19" t="str">
        <f t="shared" si="136"/>
        <v>214500 - Ingeniørarbejde inden for kemi</v>
      </c>
      <c r="F1438" s="19" t="str">
        <f t="shared" si="137"/>
        <v>Alle uanset erf.</v>
      </c>
      <c r="G1438" s="40" t="s">
        <v>516</v>
      </c>
      <c r="H1438" s="41" t="s">
        <v>66</v>
      </c>
      <c r="I1438" s="42" t="s">
        <v>21</v>
      </c>
      <c r="J1438" s="43" t="s">
        <v>10</v>
      </c>
      <c r="K1438" s="44">
        <v>27</v>
      </c>
      <c r="L1438" s="45">
        <v>43479.189560780615</v>
      </c>
      <c r="M1438" s="46">
        <v>44616.9264771546</v>
      </c>
      <c r="N1438" s="45"/>
      <c r="O1438" s="46"/>
    </row>
    <row r="1439" spans="1:15" x14ac:dyDescent="0.2">
      <c r="A1439" s="11" t="str">
        <f t="shared" si="132"/>
        <v>2145006 - Alle regionerUnder 1 år</v>
      </c>
      <c r="B1439" s="12" t="str">
        <f t="shared" si="135"/>
        <v>214500</v>
      </c>
      <c r="C1439" s="14">
        <f t="shared" si="133"/>
        <v>0</v>
      </c>
      <c r="D1439" s="14">
        <f t="shared" si="134"/>
        <v>0</v>
      </c>
      <c r="E1439" s="19" t="str">
        <f t="shared" si="136"/>
        <v>214500 - Ingeniørarbejde inden for kemi</v>
      </c>
      <c r="F1439" s="19" t="str">
        <f t="shared" si="137"/>
        <v>Under 1 år</v>
      </c>
      <c r="G1439" s="40" t="s">
        <v>516</v>
      </c>
      <c r="H1439" s="41" t="s">
        <v>66</v>
      </c>
      <c r="I1439" s="42" t="s">
        <v>11</v>
      </c>
      <c r="J1439" s="43" t="s">
        <v>13</v>
      </c>
      <c r="K1439" s="44">
        <v>85</v>
      </c>
      <c r="L1439" s="45">
        <v>41367.635136210301</v>
      </c>
      <c r="M1439" s="46">
        <v>42657.618152257397</v>
      </c>
      <c r="N1439" s="45"/>
      <c r="O1439" s="46"/>
    </row>
    <row r="1440" spans="1:15" x14ac:dyDescent="0.2">
      <c r="A1440" s="11" t="str">
        <f t="shared" si="132"/>
        <v>2145006 - Alle regioner1 år</v>
      </c>
      <c r="B1440" s="12" t="str">
        <f t="shared" si="135"/>
        <v>214500</v>
      </c>
      <c r="C1440" s="14">
        <f t="shared" si="133"/>
        <v>0</v>
      </c>
      <c r="D1440" s="14">
        <f t="shared" si="134"/>
        <v>0</v>
      </c>
      <c r="E1440" s="19" t="str">
        <f t="shared" si="136"/>
        <v>214500 - Ingeniørarbejde inden for kemi</v>
      </c>
      <c r="F1440" s="19" t="str">
        <f t="shared" si="137"/>
        <v>1 år</v>
      </c>
      <c r="G1440" s="40" t="s">
        <v>516</v>
      </c>
      <c r="H1440" s="41" t="s">
        <v>66</v>
      </c>
      <c r="I1440" s="42" t="s">
        <v>11</v>
      </c>
      <c r="J1440" s="43" t="s">
        <v>22</v>
      </c>
      <c r="K1440" s="44">
        <v>41</v>
      </c>
      <c r="L1440" s="45">
        <v>44841.165961606064</v>
      </c>
      <c r="M1440" s="46">
        <v>45640.739916654988</v>
      </c>
      <c r="N1440" s="45"/>
      <c r="O1440" s="46"/>
    </row>
    <row r="1441" spans="1:15" x14ac:dyDescent="0.2">
      <c r="A1441" s="11" t="str">
        <f t="shared" si="132"/>
        <v>2145006 - Alle regioner2 år</v>
      </c>
      <c r="B1441" s="12" t="str">
        <f t="shared" si="135"/>
        <v>214500</v>
      </c>
      <c r="C1441" s="14">
        <f t="shared" si="133"/>
        <v>0</v>
      </c>
      <c r="D1441" s="14">
        <f t="shared" si="134"/>
        <v>0</v>
      </c>
      <c r="E1441" s="19" t="str">
        <f t="shared" si="136"/>
        <v>214500 - Ingeniørarbejde inden for kemi</v>
      </c>
      <c r="F1441" s="19" t="str">
        <f t="shared" si="137"/>
        <v>2 år</v>
      </c>
      <c r="G1441" s="40" t="s">
        <v>516</v>
      </c>
      <c r="H1441" s="41" t="s">
        <v>66</v>
      </c>
      <c r="I1441" s="42" t="s">
        <v>11</v>
      </c>
      <c r="J1441" s="43" t="s">
        <v>23</v>
      </c>
      <c r="K1441" s="44">
        <v>46</v>
      </c>
      <c r="L1441" s="45">
        <v>48876.816135930159</v>
      </c>
      <c r="M1441" s="46">
        <v>49748.350770454745</v>
      </c>
      <c r="N1441" s="45"/>
      <c r="O1441" s="46"/>
    </row>
    <row r="1442" spans="1:15" x14ac:dyDescent="0.2">
      <c r="A1442" s="11" t="str">
        <f t="shared" si="132"/>
        <v>2145006 - Alle regioner3 år</v>
      </c>
      <c r="B1442" s="12" t="str">
        <f t="shared" si="135"/>
        <v>214500</v>
      </c>
      <c r="C1442" s="14">
        <f t="shared" si="133"/>
        <v>0</v>
      </c>
      <c r="D1442" s="14">
        <f t="shared" si="134"/>
        <v>0</v>
      </c>
      <c r="E1442" s="19" t="str">
        <f t="shared" si="136"/>
        <v>214500 - Ingeniørarbejde inden for kemi</v>
      </c>
      <c r="F1442" s="19" t="str">
        <f t="shared" si="137"/>
        <v>3 år</v>
      </c>
      <c r="G1442" s="40" t="s">
        <v>516</v>
      </c>
      <c r="H1442" s="41" t="s">
        <v>66</v>
      </c>
      <c r="I1442" s="42" t="s">
        <v>11</v>
      </c>
      <c r="J1442" s="43" t="s">
        <v>14</v>
      </c>
      <c r="K1442" s="44">
        <v>59</v>
      </c>
      <c r="L1442" s="45">
        <v>52521.381072094511</v>
      </c>
      <c r="M1442" s="46">
        <v>53512.866706086555</v>
      </c>
      <c r="N1442" s="45"/>
      <c r="O1442" s="46"/>
    </row>
    <row r="1443" spans="1:15" x14ac:dyDescent="0.2">
      <c r="A1443" s="11" t="str">
        <f t="shared" si="132"/>
        <v>2145006 - Alle regioner4 år</v>
      </c>
      <c r="B1443" s="12" t="str">
        <f t="shared" si="135"/>
        <v>214500</v>
      </c>
      <c r="C1443" s="14">
        <f t="shared" si="133"/>
        <v>0</v>
      </c>
      <c r="D1443" s="14">
        <f t="shared" si="134"/>
        <v>0</v>
      </c>
      <c r="E1443" s="19" t="str">
        <f t="shared" si="136"/>
        <v>214500 - Ingeniørarbejde inden for kemi</v>
      </c>
      <c r="F1443" s="19" t="str">
        <f t="shared" si="137"/>
        <v>4 år</v>
      </c>
      <c r="G1443" s="40" t="s">
        <v>516</v>
      </c>
      <c r="H1443" s="41" t="s">
        <v>66</v>
      </c>
      <c r="I1443" s="42" t="s">
        <v>11</v>
      </c>
      <c r="J1443" s="43" t="s">
        <v>24</v>
      </c>
      <c r="K1443" s="44">
        <v>57</v>
      </c>
      <c r="L1443" s="45">
        <v>49918.311285873686</v>
      </c>
      <c r="M1443" s="46">
        <v>51224.543212611716</v>
      </c>
      <c r="N1443" s="45"/>
      <c r="O1443" s="46"/>
    </row>
    <row r="1444" spans="1:15" x14ac:dyDescent="0.2">
      <c r="A1444" s="11" t="str">
        <f t="shared" si="132"/>
        <v>2145006 - Alle regioner5-9 år</v>
      </c>
      <c r="B1444" s="12" t="str">
        <f t="shared" si="135"/>
        <v>214500</v>
      </c>
      <c r="C1444" s="14">
        <f t="shared" si="133"/>
        <v>0</v>
      </c>
      <c r="D1444" s="14">
        <f t="shared" si="134"/>
        <v>0</v>
      </c>
      <c r="E1444" s="19" t="str">
        <f t="shared" si="136"/>
        <v>214500 - Ingeniørarbejde inden for kemi</v>
      </c>
      <c r="F1444" s="19" t="str">
        <f t="shared" si="137"/>
        <v>5-9 år</v>
      </c>
      <c r="G1444" s="40" t="s">
        <v>516</v>
      </c>
      <c r="H1444" s="41" t="s">
        <v>66</v>
      </c>
      <c r="I1444" s="42" t="s">
        <v>11</v>
      </c>
      <c r="J1444" s="43" t="s">
        <v>15</v>
      </c>
      <c r="K1444" s="44">
        <v>261</v>
      </c>
      <c r="L1444" s="45">
        <v>56147.653401681047</v>
      </c>
      <c r="M1444" s="46">
        <v>57460.664719732711</v>
      </c>
      <c r="N1444" s="45"/>
      <c r="O1444" s="46"/>
    </row>
    <row r="1445" spans="1:15" x14ac:dyDescent="0.2">
      <c r="A1445" s="11" t="str">
        <f t="shared" si="132"/>
        <v>2145006 - Alle regioner0-4 år</v>
      </c>
      <c r="B1445" s="12" t="str">
        <f t="shared" si="135"/>
        <v>214500</v>
      </c>
      <c r="C1445" s="14">
        <f t="shared" si="133"/>
        <v>0</v>
      </c>
      <c r="D1445" s="14">
        <f t="shared" si="134"/>
        <v>0</v>
      </c>
      <c r="E1445" s="19" t="str">
        <f t="shared" si="136"/>
        <v>214500 - Ingeniørarbejde inden for kemi</v>
      </c>
      <c r="F1445" s="19" t="str">
        <f t="shared" si="137"/>
        <v>0-4 år</v>
      </c>
      <c r="G1445" s="40" t="s">
        <v>516</v>
      </c>
      <c r="H1445" s="41" t="s">
        <v>66</v>
      </c>
      <c r="I1445" s="42" t="s">
        <v>11</v>
      </c>
      <c r="J1445" s="43" t="s">
        <v>16</v>
      </c>
      <c r="K1445" s="44">
        <v>288</v>
      </c>
      <c r="L1445" s="45">
        <v>45648.574254254265</v>
      </c>
      <c r="M1445" s="46">
        <v>46691.403879822472</v>
      </c>
      <c r="N1445" s="45"/>
      <c r="O1445" s="46"/>
    </row>
    <row r="1446" spans="1:15" x14ac:dyDescent="0.2">
      <c r="A1446" s="11" t="str">
        <f t="shared" si="132"/>
        <v>2145006 - Alle regioner10-14 år</v>
      </c>
      <c r="B1446" s="12" t="str">
        <f t="shared" si="135"/>
        <v>214500</v>
      </c>
      <c r="C1446" s="14">
        <f t="shared" si="133"/>
        <v>0</v>
      </c>
      <c r="D1446" s="14">
        <f t="shared" si="134"/>
        <v>0</v>
      </c>
      <c r="E1446" s="19" t="str">
        <f t="shared" si="136"/>
        <v>214500 - Ingeniørarbejde inden for kemi</v>
      </c>
      <c r="F1446" s="19" t="str">
        <f t="shared" si="137"/>
        <v>10-14 år</v>
      </c>
      <c r="G1446" s="40" t="s">
        <v>516</v>
      </c>
      <c r="H1446" s="41" t="s">
        <v>66</v>
      </c>
      <c r="I1446" s="42" t="s">
        <v>11</v>
      </c>
      <c r="J1446" s="43" t="s">
        <v>17</v>
      </c>
      <c r="K1446" s="44">
        <v>212</v>
      </c>
      <c r="L1446" s="45">
        <v>64476.309928691313</v>
      </c>
      <c r="M1446" s="46">
        <v>66409.799543626941</v>
      </c>
      <c r="N1446" s="45"/>
      <c r="O1446" s="46"/>
    </row>
    <row r="1447" spans="1:15" x14ac:dyDescent="0.2">
      <c r="A1447" s="11" t="str">
        <f t="shared" si="132"/>
        <v>2145006 - Alle regioner15-20 år</v>
      </c>
      <c r="B1447" s="12" t="str">
        <f t="shared" si="135"/>
        <v>214500</v>
      </c>
      <c r="C1447" s="14">
        <f t="shared" si="133"/>
        <v>0</v>
      </c>
      <c r="D1447" s="14">
        <f t="shared" si="134"/>
        <v>0</v>
      </c>
      <c r="E1447" s="19" t="str">
        <f t="shared" si="136"/>
        <v>214500 - Ingeniørarbejde inden for kemi</v>
      </c>
      <c r="F1447" s="19" t="str">
        <f t="shared" si="137"/>
        <v>15-20 år</v>
      </c>
      <c r="G1447" s="40" t="s">
        <v>516</v>
      </c>
      <c r="H1447" s="41" t="s">
        <v>66</v>
      </c>
      <c r="I1447" s="42" t="s">
        <v>11</v>
      </c>
      <c r="J1447" s="43" t="s">
        <v>18</v>
      </c>
      <c r="K1447" s="44">
        <v>149</v>
      </c>
      <c r="L1447" s="45">
        <v>66665.886472604703</v>
      </c>
      <c r="M1447" s="46">
        <v>68043.82538966932</v>
      </c>
      <c r="N1447" s="45"/>
      <c r="O1447" s="46"/>
    </row>
    <row r="1448" spans="1:15" x14ac:dyDescent="0.2">
      <c r="A1448" s="11" t="str">
        <f t="shared" si="132"/>
        <v>2145006 - Alle regioner20-24 år</v>
      </c>
      <c r="B1448" s="12" t="str">
        <f t="shared" si="135"/>
        <v>214500</v>
      </c>
      <c r="C1448" s="14">
        <f t="shared" si="133"/>
        <v>0</v>
      </c>
      <c r="D1448" s="14">
        <f t="shared" si="134"/>
        <v>0</v>
      </c>
      <c r="E1448" s="19" t="str">
        <f t="shared" si="136"/>
        <v>214500 - Ingeniørarbejde inden for kemi</v>
      </c>
      <c r="F1448" s="19" t="str">
        <f t="shared" si="137"/>
        <v>20-24 år</v>
      </c>
      <c r="G1448" s="40" t="s">
        <v>516</v>
      </c>
      <c r="H1448" s="41" t="s">
        <v>66</v>
      </c>
      <c r="I1448" s="42" t="s">
        <v>11</v>
      </c>
      <c r="J1448" s="43" t="s">
        <v>19</v>
      </c>
      <c r="K1448" s="44">
        <v>133</v>
      </c>
      <c r="L1448" s="45">
        <v>68511.381483327525</v>
      </c>
      <c r="M1448" s="46">
        <v>69733.02492376334</v>
      </c>
      <c r="N1448" s="45"/>
      <c r="O1448" s="46"/>
    </row>
    <row r="1449" spans="1:15" x14ac:dyDescent="0.2">
      <c r="A1449" s="11" t="str">
        <f t="shared" si="132"/>
        <v>2145006 - Alle regioner25 år og derover</v>
      </c>
      <c r="B1449" s="12" t="str">
        <f t="shared" si="135"/>
        <v>214500</v>
      </c>
      <c r="C1449" s="14">
        <f t="shared" si="133"/>
        <v>0</v>
      </c>
      <c r="D1449" s="14">
        <f t="shared" si="134"/>
        <v>0</v>
      </c>
      <c r="E1449" s="19" t="str">
        <f t="shared" si="136"/>
        <v>214500 - Ingeniørarbejde inden for kemi</v>
      </c>
      <c r="F1449" s="19" t="str">
        <f t="shared" si="137"/>
        <v>25 år og derover</v>
      </c>
      <c r="G1449" s="40" t="s">
        <v>516</v>
      </c>
      <c r="H1449" s="41" t="s">
        <v>66</v>
      </c>
      <c r="I1449" s="42" t="s">
        <v>11</v>
      </c>
      <c r="J1449" s="43" t="s">
        <v>9</v>
      </c>
      <c r="K1449" s="44">
        <v>357</v>
      </c>
      <c r="L1449" s="45">
        <v>70318.653931312365</v>
      </c>
      <c r="M1449" s="46">
        <v>71752.191821953063</v>
      </c>
      <c r="N1449" s="45"/>
      <c r="O1449" s="46"/>
    </row>
    <row r="1450" spans="1:15" x14ac:dyDescent="0.2">
      <c r="A1450" s="11" t="str">
        <f t="shared" si="132"/>
        <v>2145006 - Alle regionerAlle uanset erf.</v>
      </c>
      <c r="B1450" s="12" t="str">
        <f t="shared" si="135"/>
        <v>214500</v>
      </c>
      <c r="C1450" s="14">
        <f t="shared" si="133"/>
        <v>0</v>
      </c>
      <c r="D1450" s="14">
        <f t="shared" si="134"/>
        <v>0</v>
      </c>
      <c r="E1450" s="19" t="str">
        <f t="shared" si="136"/>
        <v>214500 - Ingeniørarbejde inden for kemi</v>
      </c>
      <c r="F1450" s="19" t="str">
        <f t="shared" si="137"/>
        <v>Alle uanset erf.</v>
      </c>
      <c r="G1450" s="40" t="s">
        <v>516</v>
      </c>
      <c r="H1450" s="41" t="s">
        <v>66</v>
      </c>
      <c r="I1450" s="42" t="s">
        <v>11</v>
      </c>
      <c r="J1450" s="43" t="s">
        <v>10</v>
      </c>
      <c r="K1450" s="44">
        <v>1400</v>
      </c>
      <c r="L1450" s="45">
        <v>58736.562778597756</v>
      </c>
      <c r="M1450" s="46">
        <v>59966.657336204553</v>
      </c>
      <c r="N1450" s="45"/>
      <c r="O1450" s="46"/>
    </row>
    <row r="1451" spans="1:15" x14ac:dyDescent="0.2">
      <c r="A1451" s="11" t="str">
        <f t="shared" si="132"/>
        <v>2146001 - Region Hovedstaden25 år og derover</v>
      </c>
      <c r="B1451" s="12" t="str">
        <f t="shared" si="135"/>
        <v>214600</v>
      </c>
      <c r="C1451" s="14">
        <f t="shared" si="133"/>
        <v>0</v>
      </c>
      <c r="D1451" s="14">
        <f t="shared" si="134"/>
        <v>0</v>
      </c>
      <c r="E1451" s="19" t="str">
        <f t="shared" si="136"/>
        <v>214600 - Ingeniørarbejde inden for minedrift, metallurgi og beslægtede områder</v>
      </c>
      <c r="F1451" s="19" t="str">
        <f t="shared" si="137"/>
        <v>25 år og derover</v>
      </c>
      <c r="G1451" s="40" t="s">
        <v>516</v>
      </c>
      <c r="H1451" s="41" t="s">
        <v>284</v>
      </c>
      <c r="I1451" s="42" t="s">
        <v>8</v>
      </c>
      <c r="J1451" s="43" t="s">
        <v>9</v>
      </c>
      <c r="K1451" s="44">
        <v>16</v>
      </c>
      <c r="L1451" s="45">
        <v>73258.336072707039</v>
      </c>
      <c r="M1451" s="46">
        <v>74564.623638113146</v>
      </c>
      <c r="N1451" s="45"/>
      <c r="O1451" s="46"/>
    </row>
    <row r="1452" spans="1:15" x14ac:dyDescent="0.2">
      <c r="A1452" s="11" t="str">
        <f t="shared" si="132"/>
        <v>2146001 - Region HovedstadenAlle uanset erf.</v>
      </c>
      <c r="B1452" s="12" t="str">
        <f t="shared" si="135"/>
        <v>214600</v>
      </c>
      <c r="C1452" s="14">
        <f t="shared" si="133"/>
        <v>0</v>
      </c>
      <c r="D1452" s="14">
        <f t="shared" si="134"/>
        <v>0</v>
      </c>
      <c r="E1452" s="19" t="str">
        <f t="shared" si="136"/>
        <v>214600 - Ingeniørarbejde inden for minedrift, metallurgi og beslægtede områder</v>
      </c>
      <c r="F1452" s="19" t="str">
        <f t="shared" si="137"/>
        <v>Alle uanset erf.</v>
      </c>
      <c r="G1452" s="40" t="s">
        <v>516</v>
      </c>
      <c r="H1452" s="41" t="s">
        <v>284</v>
      </c>
      <c r="I1452" s="42" t="s">
        <v>8</v>
      </c>
      <c r="J1452" s="43" t="s">
        <v>10</v>
      </c>
      <c r="K1452" s="44">
        <v>42</v>
      </c>
      <c r="L1452" s="45">
        <v>62176.121016968042</v>
      </c>
      <c r="M1452" s="46">
        <v>63284.798856293273</v>
      </c>
      <c r="N1452" s="45"/>
      <c r="O1452" s="46"/>
    </row>
    <row r="1453" spans="1:15" x14ac:dyDescent="0.2">
      <c r="A1453" s="11" t="str">
        <f t="shared" si="132"/>
        <v>2146006 - Alle regioner5-9 år</v>
      </c>
      <c r="B1453" s="12" t="str">
        <f t="shared" si="135"/>
        <v>214600</v>
      </c>
      <c r="C1453" s="14">
        <f t="shared" si="133"/>
        <v>0</v>
      </c>
      <c r="D1453" s="14">
        <f t="shared" si="134"/>
        <v>0</v>
      </c>
      <c r="E1453" s="19" t="str">
        <f t="shared" si="136"/>
        <v>214600 - Ingeniørarbejde inden for minedrift, metallurgi og beslægtede områder</v>
      </c>
      <c r="F1453" s="19" t="str">
        <f t="shared" si="137"/>
        <v>5-9 år</v>
      </c>
      <c r="G1453" s="40" t="s">
        <v>516</v>
      </c>
      <c r="H1453" s="41" t="s">
        <v>284</v>
      </c>
      <c r="I1453" s="42" t="s">
        <v>11</v>
      </c>
      <c r="J1453" s="43" t="s">
        <v>15</v>
      </c>
      <c r="K1453" s="44">
        <v>13</v>
      </c>
      <c r="L1453" s="45">
        <v>54939.934197839728</v>
      </c>
      <c r="M1453" s="46">
        <v>55919.581794744474</v>
      </c>
      <c r="N1453" s="45"/>
      <c r="O1453" s="46"/>
    </row>
    <row r="1454" spans="1:15" x14ac:dyDescent="0.2">
      <c r="A1454" s="11" t="str">
        <f t="shared" si="132"/>
        <v>2146006 - Alle regioner25 år og derover</v>
      </c>
      <c r="B1454" s="12" t="str">
        <f t="shared" si="135"/>
        <v>214600</v>
      </c>
      <c r="C1454" s="14">
        <f t="shared" si="133"/>
        <v>0</v>
      </c>
      <c r="D1454" s="14">
        <f t="shared" si="134"/>
        <v>0</v>
      </c>
      <c r="E1454" s="19" t="str">
        <f t="shared" si="136"/>
        <v>214600 - Ingeniørarbejde inden for minedrift, metallurgi og beslægtede områder</v>
      </c>
      <c r="F1454" s="19" t="str">
        <f t="shared" si="137"/>
        <v>25 år og derover</v>
      </c>
      <c r="G1454" s="40" t="s">
        <v>516</v>
      </c>
      <c r="H1454" s="41" t="s">
        <v>284</v>
      </c>
      <c r="I1454" s="42" t="s">
        <v>11</v>
      </c>
      <c r="J1454" s="43" t="s">
        <v>9</v>
      </c>
      <c r="K1454" s="44">
        <v>23</v>
      </c>
      <c r="L1454" s="45">
        <v>73258.336072707039</v>
      </c>
      <c r="M1454" s="46">
        <v>74579.123731102896</v>
      </c>
      <c r="N1454" s="45"/>
      <c r="O1454" s="46"/>
    </row>
    <row r="1455" spans="1:15" x14ac:dyDescent="0.2">
      <c r="A1455" s="11" t="str">
        <f t="shared" si="132"/>
        <v>2146006 - Alle regionerAlle uanset erf.</v>
      </c>
      <c r="B1455" s="12" t="str">
        <f t="shared" si="135"/>
        <v>214600</v>
      </c>
      <c r="C1455" s="14">
        <f t="shared" si="133"/>
        <v>0</v>
      </c>
      <c r="D1455" s="14">
        <f t="shared" si="134"/>
        <v>0</v>
      </c>
      <c r="E1455" s="19" t="str">
        <f t="shared" si="136"/>
        <v>214600 - Ingeniørarbejde inden for minedrift, metallurgi og beslægtede områder</v>
      </c>
      <c r="F1455" s="19" t="str">
        <f t="shared" si="137"/>
        <v>Alle uanset erf.</v>
      </c>
      <c r="G1455" s="40" t="s">
        <v>516</v>
      </c>
      <c r="H1455" s="41" t="s">
        <v>284</v>
      </c>
      <c r="I1455" s="42" t="s">
        <v>11</v>
      </c>
      <c r="J1455" s="43" t="s">
        <v>10</v>
      </c>
      <c r="K1455" s="44">
        <v>64</v>
      </c>
      <c r="L1455" s="45">
        <v>62176.121016968042</v>
      </c>
      <c r="M1455" s="46">
        <v>63284.798856293273</v>
      </c>
      <c r="N1455" s="45"/>
      <c r="O1455" s="46"/>
    </row>
    <row r="1456" spans="1:15" x14ac:dyDescent="0.2">
      <c r="A1456" s="11" t="str">
        <f t="shared" si="132"/>
        <v>2149001 - Region HovedstadenUnder 1 år</v>
      </c>
      <c r="B1456" s="12" t="str">
        <f t="shared" si="135"/>
        <v>214900</v>
      </c>
      <c r="C1456" s="14">
        <f t="shared" si="133"/>
        <v>0</v>
      </c>
      <c r="D1456" s="14">
        <f t="shared" si="134"/>
        <v>0</v>
      </c>
      <c r="E1456" s="19" t="str">
        <f t="shared" si="136"/>
        <v>214900 - Andet ingeniørarbejde (undtagen elektroteknologi)</v>
      </c>
      <c r="F1456" s="19" t="str">
        <f t="shared" si="137"/>
        <v>Under 1 år</v>
      </c>
      <c r="G1456" s="40" t="s">
        <v>516</v>
      </c>
      <c r="H1456" s="41" t="s">
        <v>67</v>
      </c>
      <c r="I1456" s="42" t="s">
        <v>8</v>
      </c>
      <c r="J1456" s="43" t="s">
        <v>13</v>
      </c>
      <c r="K1456" s="44">
        <v>216</v>
      </c>
      <c r="L1456" s="45">
        <v>30406.845967779223</v>
      </c>
      <c r="M1456" s="46">
        <v>31948.775272298048</v>
      </c>
      <c r="N1456" s="45"/>
      <c r="O1456" s="46"/>
    </row>
    <row r="1457" spans="1:15" x14ac:dyDescent="0.2">
      <c r="A1457" s="11" t="str">
        <f t="shared" si="132"/>
        <v>2149001 - Region Hovedstaden1 år</v>
      </c>
      <c r="B1457" s="12" t="str">
        <f t="shared" si="135"/>
        <v>214900</v>
      </c>
      <c r="C1457" s="14">
        <f t="shared" si="133"/>
        <v>0</v>
      </c>
      <c r="D1457" s="14">
        <f t="shared" si="134"/>
        <v>0</v>
      </c>
      <c r="E1457" s="19" t="str">
        <f t="shared" si="136"/>
        <v>214900 - Andet ingeniørarbejde (undtagen elektroteknologi)</v>
      </c>
      <c r="F1457" s="19" t="str">
        <f t="shared" si="137"/>
        <v>1 år</v>
      </c>
      <c r="G1457" s="40" t="s">
        <v>516</v>
      </c>
      <c r="H1457" s="41" t="s">
        <v>67</v>
      </c>
      <c r="I1457" s="42" t="s">
        <v>8</v>
      </c>
      <c r="J1457" s="43" t="s">
        <v>22</v>
      </c>
      <c r="K1457" s="44">
        <v>143</v>
      </c>
      <c r="L1457" s="45">
        <v>46265.249793952265</v>
      </c>
      <c r="M1457" s="46">
        <v>47295.183835070522</v>
      </c>
      <c r="N1457" s="45"/>
      <c r="O1457" s="46"/>
    </row>
    <row r="1458" spans="1:15" x14ac:dyDescent="0.2">
      <c r="A1458" s="11" t="str">
        <f t="shared" si="132"/>
        <v>2149001 - Region Hovedstaden2 år</v>
      </c>
      <c r="B1458" s="12" t="str">
        <f t="shared" si="135"/>
        <v>214900</v>
      </c>
      <c r="C1458" s="14">
        <f t="shared" si="133"/>
        <v>0</v>
      </c>
      <c r="D1458" s="14">
        <f t="shared" si="134"/>
        <v>0</v>
      </c>
      <c r="E1458" s="19" t="str">
        <f t="shared" si="136"/>
        <v>214900 - Andet ingeniørarbejde (undtagen elektroteknologi)</v>
      </c>
      <c r="F1458" s="19" t="str">
        <f t="shared" si="137"/>
        <v>2 år</v>
      </c>
      <c r="G1458" s="40" t="s">
        <v>516</v>
      </c>
      <c r="H1458" s="41" t="s">
        <v>67</v>
      </c>
      <c r="I1458" s="42" t="s">
        <v>8</v>
      </c>
      <c r="J1458" s="43" t="s">
        <v>23</v>
      </c>
      <c r="K1458" s="44">
        <v>140</v>
      </c>
      <c r="L1458" s="45">
        <v>48327.568053524839</v>
      </c>
      <c r="M1458" s="46">
        <v>49403.412400728404</v>
      </c>
      <c r="N1458" s="45"/>
      <c r="O1458" s="46"/>
    </row>
    <row r="1459" spans="1:15" x14ac:dyDescent="0.2">
      <c r="A1459" s="11" t="str">
        <f t="shared" si="132"/>
        <v>2149001 - Region Hovedstaden3 år</v>
      </c>
      <c r="B1459" s="12" t="str">
        <f t="shared" si="135"/>
        <v>214900</v>
      </c>
      <c r="C1459" s="14">
        <f t="shared" si="133"/>
        <v>0</v>
      </c>
      <c r="D1459" s="14">
        <f t="shared" si="134"/>
        <v>0</v>
      </c>
      <c r="E1459" s="19" t="str">
        <f t="shared" si="136"/>
        <v>214900 - Andet ingeniørarbejde (undtagen elektroteknologi)</v>
      </c>
      <c r="F1459" s="19" t="str">
        <f t="shared" si="137"/>
        <v>3 år</v>
      </c>
      <c r="G1459" s="40" t="s">
        <v>516</v>
      </c>
      <c r="H1459" s="41" t="s">
        <v>67</v>
      </c>
      <c r="I1459" s="42" t="s">
        <v>8</v>
      </c>
      <c r="J1459" s="43" t="s">
        <v>14</v>
      </c>
      <c r="K1459" s="44">
        <v>155</v>
      </c>
      <c r="L1459" s="45">
        <v>50130.75393610575</v>
      </c>
      <c r="M1459" s="46">
        <v>51246.739912960191</v>
      </c>
      <c r="N1459" s="45"/>
      <c r="O1459" s="46"/>
    </row>
    <row r="1460" spans="1:15" x14ac:dyDescent="0.2">
      <c r="A1460" s="11" t="str">
        <f t="shared" si="132"/>
        <v>2149001 - Region Hovedstaden4 år</v>
      </c>
      <c r="B1460" s="12" t="str">
        <f t="shared" si="135"/>
        <v>214900</v>
      </c>
      <c r="C1460" s="14">
        <f t="shared" si="133"/>
        <v>0</v>
      </c>
      <c r="D1460" s="14">
        <f t="shared" si="134"/>
        <v>0</v>
      </c>
      <c r="E1460" s="19" t="str">
        <f t="shared" si="136"/>
        <v>214900 - Andet ingeniørarbejde (undtagen elektroteknologi)</v>
      </c>
      <c r="F1460" s="19" t="str">
        <f t="shared" si="137"/>
        <v>4 år</v>
      </c>
      <c r="G1460" s="40" t="s">
        <v>516</v>
      </c>
      <c r="H1460" s="41" t="s">
        <v>67</v>
      </c>
      <c r="I1460" s="42" t="s">
        <v>8</v>
      </c>
      <c r="J1460" s="43" t="s">
        <v>24</v>
      </c>
      <c r="K1460" s="44">
        <v>130</v>
      </c>
      <c r="L1460" s="45">
        <v>50402.553871823133</v>
      </c>
      <c r="M1460" s="46">
        <v>51324.326815624911</v>
      </c>
      <c r="N1460" s="45"/>
      <c r="O1460" s="46"/>
    </row>
    <row r="1461" spans="1:15" x14ac:dyDescent="0.2">
      <c r="A1461" s="11" t="str">
        <f t="shared" si="132"/>
        <v>2149001 - Region Hovedstaden5-9 år</v>
      </c>
      <c r="B1461" s="12" t="str">
        <f t="shared" si="135"/>
        <v>214900</v>
      </c>
      <c r="C1461" s="14">
        <f t="shared" si="133"/>
        <v>0</v>
      </c>
      <c r="D1461" s="14">
        <f t="shared" si="134"/>
        <v>0</v>
      </c>
      <c r="E1461" s="19" t="str">
        <f t="shared" si="136"/>
        <v>214900 - Andet ingeniørarbejde (undtagen elektroteknologi)</v>
      </c>
      <c r="F1461" s="19" t="str">
        <f t="shared" si="137"/>
        <v>5-9 år</v>
      </c>
      <c r="G1461" s="40" t="s">
        <v>516</v>
      </c>
      <c r="H1461" s="41" t="s">
        <v>67</v>
      </c>
      <c r="I1461" s="42" t="s">
        <v>8</v>
      </c>
      <c r="J1461" s="43" t="s">
        <v>15</v>
      </c>
      <c r="K1461" s="44">
        <v>544</v>
      </c>
      <c r="L1461" s="45">
        <v>56699.195728882165</v>
      </c>
      <c r="M1461" s="46">
        <v>57936.170229147545</v>
      </c>
      <c r="N1461" s="45"/>
      <c r="O1461" s="46"/>
    </row>
    <row r="1462" spans="1:15" x14ac:dyDescent="0.2">
      <c r="A1462" s="11" t="str">
        <f t="shared" si="132"/>
        <v>2149001 - Region Hovedstaden0-4 år</v>
      </c>
      <c r="B1462" s="12" t="str">
        <f t="shared" si="135"/>
        <v>214900</v>
      </c>
      <c r="C1462" s="14">
        <f t="shared" si="133"/>
        <v>0</v>
      </c>
      <c r="D1462" s="14">
        <f t="shared" si="134"/>
        <v>0</v>
      </c>
      <c r="E1462" s="19" t="str">
        <f t="shared" si="136"/>
        <v>214900 - Andet ingeniørarbejde (undtagen elektroteknologi)</v>
      </c>
      <c r="F1462" s="19" t="str">
        <f t="shared" si="137"/>
        <v>0-4 år</v>
      </c>
      <c r="G1462" s="40" t="s">
        <v>516</v>
      </c>
      <c r="H1462" s="41" t="s">
        <v>67</v>
      </c>
      <c r="I1462" s="42" t="s">
        <v>8</v>
      </c>
      <c r="J1462" s="43" t="s">
        <v>16</v>
      </c>
      <c r="K1462" s="44">
        <v>784</v>
      </c>
      <c r="L1462" s="45">
        <v>46828.55156765975</v>
      </c>
      <c r="M1462" s="46">
        <v>47807.27533370228</v>
      </c>
      <c r="N1462" s="45"/>
      <c r="O1462" s="46"/>
    </row>
    <row r="1463" spans="1:15" x14ac:dyDescent="0.2">
      <c r="A1463" s="11" t="str">
        <f t="shared" si="132"/>
        <v>2149001 - Region Hovedstaden10-14 år</v>
      </c>
      <c r="B1463" s="12" t="str">
        <f t="shared" si="135"/>
        <v>214900</v>
      </c>
      <c r="C1463" s="14">
        <f t="shared" si="133"/>
        <v>0</v>
      </c>
      <c r="D1463" s="14">
        <f t="shared" si="134"/>
        <v>0</v>
      </c>
      <c r="E1463" s="19" t="str">
        <f t="shared" si="136"/>
        <v>214900 - Andet ingeniørarbejde (undtagen elektroteknologi)</v>
      </c>
      <c r="F1463" s="19" t="str">
        <f t="shared" si="137"/>
        <v>10-14 år</v>
      </c>
      <c r="G1463" s="40" t="s">
        <v>516</v>
      </c>
      <c r="H1463" s="41" t="s">
        <v>67</v>
      </c>
      <c r="I1463" s="42" t="s">
        <v>8</v>
      </c>
      <c r="J1463" s="43" t="s">
        <v>17</v>
      </c>
      <c r="K1463" s="44">
        <v>349</v>
      </c>
      <c r="L1463" s="45">
        <v>61546.88760514155</v>
      </c>
      <c r="M1463" s="46">
        <v>62672.461203824903</v>
      </c>
      <c r="N1463" s="45"/>
      <c r="O1463" s="46"/>
    </row>
    <row r="1464" spans="1:15" x14ac:dyDescent="0.2">
      <c r="A1464" s="11" t="str">
        <f t="shared" si="132"/>
        <v>2149001 - Region Hovedstaden15-20 år</v>
      </c>
      <c r="B1464" s="12" t="str">
        <f t="shared" si="135"/>
        <v>214900</v>
      </c>
      <c r="C1464" s="14">
        <f t="shared" si="133"/>
        <v>0</v>
      </c>
      <c r="D1464" s="14">
        <f t="shared" si="134"/>
        <v>0</v>
      </c>
      <c r="E1464" s="19" t="str">
        <f t="shared" si="136"/>
        <v>214900 - Andet ingeniørarbejde (undtagen elektroteknologi)</v>
      </c>
      <c r="F1464" s="19" t="str">
        <f t="shared" si="137"/>
        <v>15-20 år</v>
      </c>
      <c r="G1464" s="40" t="s">
        <v>516</v>
      </c>
      <c r="H1464" s="41" t="s">
        <v>67</v>
      </c>
      <c r="I1464" s="42" t="s">
        <v>8</v>
      </c>
      <c r="J1464" s="43" t="s">
        <v>18</v>
      </c>
      <c r="K1464" s="44">
        <v>272</v>
      </c>
      <c r="L1464" s="45">
        <v>64892.347071398188</v>
      </c>
      <c r="M1464" s="46">
        <v>66534.144168151601</v>
      </c>
      <c r="N1464" s="45"/>
      <c r="O1464" s="46"/>
    </row>
    <row r="1465" spans="1:15" x14ac:dyDescent="0.2">
      <c r="A1465" s="11" t="str">
        <f t="shared" si="132"/>
        <v>2149001 - Region Hovedstaden20-24 år</v>
      </c>
      <c r="B1465" s="12" t="str">
        <f t="shared" si="135"/>
        <v>214900</v>
      </c>
      <c r="C1465" s="14">
        <f t="shared" si="133"/>
        <v>0</v>
      </c>
      <c r="D1465" s="14">
        <f t="shared" si="134"/>
        <v>0</v>
      </c>
      <c r="E1465" s="19" t="str">
        <f t="shared" si="136"/>
        <v>214900 - Andet ingeniørarbejde (undtagen elektroteknologi)</v>
      </c>
      <c r="F1465" s="19" t="str">
        <f t="shared" si="137"/>
        <v>20-24 år</v>
      </c>
      <c r="G1465" s="40" t="s">
        <v>516</v>
      </c>
      <c r="H1465" s="41" t="s">
        <v>67</v>
      </c>
      <c r="I1465" s="42" t="s">
        <v>8</v>
      </c>
      <c r="J1465" s="43" t="s">
        <v>19</v>
      </c>
      <c r="K1465" s="44">
        <v>238</v>
      </c>
      <c r="L1465" s="45">
        <v>68409.404685900066</v>
      </c>
      <c r="M1465" s="46">
        <v>69761.301942484861</v>
      </c>
      <c r="N1465" s="45"/>
      <c r="O1465" s="46"/>
    </row>
    <row r="1466" spans="1:15" x14ac:dyDescent="0.2">
      <c r="A1466" s="11" t="str">
        <f t="shared" si="132"/>
        <v>2149001 - Region Hovedstaden25 år og derover</v>
      </c>
      <c r="B1466" s="12" t="str">
        <f t="shared" si="135"/>
        <v>214900</v>
      </c>
      <c r="C1466" s="14">
        <f t="shared" si="133"/>
        <v>0</v>
      </c>
      <c r="D1466" s="14">
        <f t="shared" si="134"/>
        <v>0</v>
      </c>
      <c r="E1466" s="19" t="str">
        <f t="shared" si="136"/>
        <v>214900 - Andet ingeniørarbejde (undtagen elektroteknologi)</v>
      </c>
      <c r="F1466" s="19" t="str">
        <f t="shared" si="137"/>
        <v>25 år og derover</v>
      </c>
      <c r="G1466" s="40" t="s">
        <v>516</v>
      </c>
      <c r="H1466" s="41" t="s">
        <v>67</v>
      </c>
      <c r="I1466" s="42" t="s">
        <v>8</v>
      </c>
      <c r="J1466" s="43" t="s">
        <v>9</v>
      </c>
      <c r="K1466" s="44">
        <v>633</v>
      </c>
      <c r="L1466" s="45">
        <v>65501.743858896596</v>
      </c>
      <c r="M1466" s="46">
        <v>67088.514036771026</v>
      </c>
      <c r="N1466" s="45"/>
      <c r="O1466" s="46"/>
    </row>
    <row r="1467" spans="1:15" x14ac:dyDescent="0.2">
      <c r="A1467" s="11" t="str">
        <f t="shared" si="132"/>
        <v>2149001 - Region HovedstadenAlle uanset erf.</v>
      </c>
      <c r="B1467" s="12" t="str">
        <f t="shared" si="135"/>
        <v>214900</v>
      </c>
      <c r="C1467" s="14">
        <f t="shared" si="133"/>
        <v>0</v>
      </c>
      <c r="D1467" s="14">
        <f t="shared" si="134"/>
        <v>0</v>
      </c>
      <c r="E1467" s="19" t="str">
        <f t="shared" si="136"/>
        <v>214900 - Andet ingeniørarbejde (undtagen elektroteknologi)</v>
      </c>
      <c r="F1467" s="19" t="str">
        <f t="shared" si="137"/>
        <v>Alle uanset erf.</v>
      </c>
      <c r="G1467" s="40" t="s">
        <v>516</v>
      </c>
      <c r="H1467" s="41" t="s">
        <v>67</v>
      </c>
      <c r="I1467" s="42" t="s">
        <v>8</v>
      </c>
      <c r="J1467" s="43" t="s">
        <v>10</v>
      </c>
      <c r="K1467" s="44">
        <v>2820</v>
      </c>
      <c r="L1467" s="45">
        <v>55469.602465939563</v>
      </c>
      <c r="M1467" s="46">
        <v>56793.567396364808</v>
      </c>
      <c r="N1467" s="45"/>
      <c r="O1467" s="46"/>
    </row>
    <row r="1468" spans="1:15" x14ac:dyDescent="0.2">
      <c r="A1468" s="11" t="str">
        <f t="shared" si="132"/>
        <v>2149002 - Region SjællandUnder 1 år</v>
      </c>
      <c r="B1468" s="12" t="str">
        <f t="shared" si="135"/>
        <v>214900</v>
      </c>
      <c r="C1468" s="14">
        <f t="shared" si="133"/>
        <v>0</v>
      </c>
      <c r="D1468" s="14">
        <f t="shared" si="134"/>
        <v>0</v>
      </c>
      <c r="E1468" s="19" t="str">
        <f t="shared" si="136"/>
        <v>214900 - Andet ingeniørarbejde (undtagen elektroteknologi)</v>
      </c>
      <c r="F1468" s="19" t="str">
        <f t="shared" si="137"/>
        <v>Under 1 år</v>
      </c>
      <c r="G1468" s="40" t="s">
        <v>516</v>
      </c>
      <c r="H1468" s="41" t="s">
        <v>67</v>
      </c>
      <c r="I1468" s="42" t="s">
        <v>20</v>
      </c>
      <c r="J1468" s="43" t="s">
        <v>13</v>
      </c>
      <c r="K1468" s="44">
        <v>14</v>
      </c>
      <c r="L1468" s="45">
        <v>48456.480132670098</v>
      </c>
      <c r="M1468" s="46">
        <v>49546.127786737394</v>
      </c>
      <c r="N1468" s="45"/>
      <c r="O1468" s="46"/>
    </row>
    <row r="1469" spans="1:15" x14ac:dyDescent="0.2">
      <c r="A1469" s="11" t="str">
        <f t="shared" si="132"/>
        <v>2149002 - Region Sjælland5-9 år</v>
      </c>
      <c r="B1469" s="12" t="str">
        <f t="shared" si="135"/>
        <v>214900</v>
      </c>
      <c r="C1469" s="14">
        <f t="shared" si="133"/>
        <v>0</v>
      </c>
      <c r="D1469" s="14">
        <f t="shared" si="134"/>
        <v>0</v>
      </c>
      <c r="E1469" s="19" t="str">
        <f t="shared" si="136"/>
        <v>214900 - Andet ingeniørarbejde (undtagen elektroteknologi)</v>
      </c>
      <c r="F1469" s="19" t="str">
        <f t="shared" si="137"/>
        <v>5-9 år</v>
      </c>
      <c r="G1469" s="40" t="s">
        <v>516</v>
      </c>
      <c r="H1469" s="41" t="s">
        <v>67</v>
      </c>
      <c r="I1469" s="42" t="s">
        <v>20</v>
      </c>
      <c r="J1469" s="43" t="s">
        <v>15</v>
      </c>
      <c r="K1469" s="44">
        <v>25</v>
      </c>
      <c r="L1469" s="45">
        <v>54817.041441915775</v>
      </c>
      <c r="M1469" s="46">
        <v>56251.460351856251</v>
      </c>
      <c r="N1469" s="45"/>
      <c r="O1469" s="46"/>
    </row>
    <row r="1470" spans="1:15" x14ac:dyDescent="0.2">
      <c r="A1470" s="11" t="str">
        <f t="shared" si="132"/>
        <v>2149002 - Region Sjælland0-4 år</v>
      </c>
      <c r="B1470" s="12" t="str">
        <f t="shared" si="135"/>
        <v>214900</v>
      </c>
      <c r="C1470" s="14">
        <f t="shared" si="133"/>
        <v>0</v>
      </c>
      <c r="D1470" s="14">
        <f t="shared" si="134"/>
        <v>0</v>
      </c>
      <c r="E1470" s="19" t="str">
        <f t="shared" si="136"/>
        <v>214900 - Andet ingeniørarbejde (undtagen elektroteknologi)</v>
      </c>
      <c r="F1470" s="19" t="str">
        <f t="shared" si="137"/>
        <v>0-4 år</v>
      </c>
      <c r="G1470" s="40" t="s">
        <v>516</v>
      </c>
      <c r="H1470" s="41" t="s">
        <v>67</v>
      </c>
      <c r="I1470" s="42" t="s">
        <v>20</v>
      </c>
      <c r="J1470" s="43" t="s">
        <v>16</v>
      </c>
      <c r="K1470" s="44">
        <v>35</v>
      </c>
      <c r="L1470" s="45">
        <v>46031.041441120702</v>
      </c>
      <c r="M1470" s="46">
        <v>47275.901732705956</v>
      </c>
      <c r="N1470" s="45"/>
      <c r="O1470" s="46"/>
    </row>
    <row r="1471" spans="1:15" x14ac:dyDescent="0.2">
      <c r="A1471" s="11" t="str">
        <f t="shared" si="132"/>
        <v>2149002 - Region Sjælland10-14 år</v>
      </c>
      <c r="B1471" s="12" t="str">
        <f t="shared" si="135"/>
        <v>214900</v>
      </c>
      <c r="C1471" s="14">
        <f t="shared" si="133"/>
        <v>0</v>
      </c>
      <c r="D1471" s="14">
        <f t="shared" si="134"/>
        <v>0</v>
      </c>
      <c r="E1471" s="19" t="str">
        <f t="shared" si="136"/>
        <v>214900 - Andet ingeniørarbejde (undtagen elektroteknologi)</v>
      </c>
      <c r="F1471" s="19" t="str">
        <f t="shared" si="137"/>
        <v>10-14 år</v>
      </c>
      <c r="G1471" s="40" t="s">
        <v>516</v>
      </c>
      <c r="H1471" s="41" t="s">
        <v>67</v>
      </c>
      <c r="I1471" s="42" t="s">
        <v>20</v>
      </c>
      <c r="J1471" s="43" t="s">
        <v>17</v>
      </c>
      <c r="K1471" s="44">
        <v>26</v>
      </c>
      <c r="L1471" s="45">
        <v>53689.55414897891</v>
      </c>
      <c r="M1471" s="46">
        <v>54800.373029787355</v>
      </c>
      <c r="N1471" s="45"/>
      <c r="O1471" s="46"/>
    </row>
    <row r="1472" spans="1:15" x14ac:dyDescent="0.2">
      <c r="A1472" s="11" t="str">
        <f t="shared" si="132"/>
        <v>2149002 - Region Sjælland15-20 år</v>
      </c>
      <c r="B1472" s="12" t="str">
        <f t="shared" si="135"/>
        <v>214900</v>
      </c>
      <c r="C1472" s="14">
        <f t="shared" si="133"/>
        <v>0</v>
      </c>
      <c r="D1472" s="14">
        <f t="shared" si="134"/>
        <v>0</v>
      </c>
      <c r="E1472" s="19" t="str">
        <f t="shared" si="136"/>
        <v>214900 - Andet ingeniørarbejde (undtagen elektroteknologi)</v>
      </c>
      <c r="F1472" s="19" t="str">
        <f t="shared" si="137"/>
        <v>15-20 år</v>
      </c>
      <c r="G1472" s="40" t="s">
        <v>516</v>
      </c>
      <c r="H1472" s="41" t="s">
        <v>67</v>
      </c>
      <c r="I1472" s="42" t="s">
        <v>20</v>
      </c>
      <c r="J1472" s="43" t="s">
        <v>18</v>
      </c>
      <c r="K1472" s="44">
        <v>22</v>
      </c>
      <c r="L1472" s="45">
        <v>50546.788626237263</v>
      </c>
      <c r="M1472" s="46">
        <v>51913.772471441873</v>
      </c>
      <c r="N1472" s="45"/>
      <c r="O1472" s="46"/>
    </row>
    <row r="1473" spans="1:15" x14ac:dyDescent="0.2">
      <c r="A1473" s="11" t="str">
        <f t="shared" si="132"/>
        <v>2149002 - Region Sjælland20-24 år</v>
      </c>
      <c r="B1473" s="12" t="str">
        <f t="shared" si="135"/>
        <v>214900</v>
      </c>
      <c r="C1473" s="14">
        <f t="shared" si="133"/>
        <v>0</v>
      </c>
      <c r="D1473" s="14">
        <f t="shared" si="134"/>
        <v>0</v>
      </c>
      <c r="E1473" s="19" t="str">
        <f t="shared" si="136"/>
        <v>214900 - Andet ingeniørarbejde (undtagen elektroteknologi)</v>
      </c>
      <c r="F1473" s="19" t="str">
        <f t="shared" si="137"/>
        <v>20-24 år</v>
      </c>
      <c r="G1473" s="40" t="s">
        <v>516</v>
      </c>
      <c r="H1473" s="41" t="s">
        <v>67</v>
      </c>
      <c r="I1473" s="42" t="s">
        <v>20</v>
      </c>
      <c r="J1473" s="43" t="s">
        <v>19</v>
      </c>
      <c r="K1473" s="44">
        <v>23</v>
      </c>
      <c r="L1473" s="45">
        <v>62669.862411604889</v>
      </c>
      <c r="M1473" s="46">
        <v>64364.701823289921</v>
      </c>
      <c r="N1473" s="45"/>
      <c r="O1473" s="46"/>
    </row>
    <row r="1474" spans="1:15" x14ac:dyDescent="0.2">
      <c r="A1474" s="11" t="str">
        <f t="shared" ref="A1474:A1537" si="138">B1474&amp;I1474&amp;F1474</f>
        <v>2149002 - Region Sjælland25 år og derover</v>
      </c>
      <c r="B1474" s="12" t="str">
        <f t="shared" si="135"/>
        <v>214900</v>
      </c>
      <c r="C1474" s="14">
        <f t="shared" ref="C1474:C1537" si="139">N1474*1.2</f>
        <v>0</v>
      </c>
      <c r="D1474" s="14">
        <f t="shared" ref="D1474:D1537" si="140">O1474*1.2</f>
        <v>0</v>
      </c>
      <c r="E1474" s="19" t="str">
        <f t="shared" si="136"/>
        <v>214900 - Andet ingeniørarbejde (undtagen elektroteknologi)</v>
      </c>
      <c r="F1474" s="19" t="str">
        <f t="shared" si="137"/>
        <v>25 år og derover</v>
      </c>
      <c r="G1474" s="40" t="s">
        <v>516</v>
      </c>
      <c r="H1474" s="41" t="s">
        <v>67</v>
      </c>
      <c r="I1474" s="42" t="s">
        <v>20</v>
      </c>
      <c r="J1474" s="43" t="s">
        <v>9</v>
      </c>
      <c r="K1474" s="44">
        <v>56</v>
      </c>
      <c r="L1474" s="45">
        <v>54597.775088207323</v>
      </c>
      <c r="M1474" s="46">
        <v>55814.086424303096</v>
      </c>
      <c r="N1474" s="45"/>
      <c r="O1474" s="46"/>
    </row>
    <row r="1475" spans="1:15" x14ac:dyDescent="0.2">
      <c r="A1475" s="11" t="str">
        <f t="shared" si="138"/>
        <v>2149002 - Region SjællandAlle uanset erf.</v>
      </c>
      <c r="B1475" s="12" t="str">
        <f t="shared" ref="B1475:B1538" si="141">LEFT(E1475,6)</f>
        <v>214900</v>
      </c>
      <c r="C1475" s="14">
        <f t="shared" si="139"/>
        <v>0</v>
      </c>
      <c r="D1475" s="14">
        <f t="shared" si="140"/>
        <v>0</v>
      </c>
      <c r="E1475" s="19" t="str">
        <f t="shared" ref="E1475:E1538" si="142">TRIM(H1475)</f>
        <v>214900 - Andet ingeniørarbejde (undtagen elektroteknologi)</v>
      </c>
      <c r="F1475" s="19" t="str">
        <f t="shared" ref="F1475:F1538" si="143">MID(J1475,6,30)</f>
        <v>Alle uanset erf.</v>
      </c>
      <c r="G1475" s="40" t="s">
        <v>516</v>
      </c>
      <c r="H1475" s="41" t="s">
        <v>67</v>
      </c>
      <c r="I1475" s="42" t="s">
        <v>20</v>
      </c>
      <c r="J1475" s="43" t="s">
        <v>10</v>
      </c>
      <c r="K1475" s="44">
        <v>187</v>
      </c>
      <c r="L1475" s="45">
        <v>53319.982663152732</v>
      </c>
      <c r="M1475" s="46">
        <v>54495.32435336044</v>
      </c>
      <c r="N1475" s="45"/>
      <c r="O1475" s="46"/>
    </row>
    <row r="1476" spans="1:15" x14ac:dyDescent="0.2">
      <c r="A1476" s="11" t="str">
        <f t="shared" si="138"/>
        <v>2149003 - Region SyddanmarkUnder 1 år</v>
      </c>
      <c r="B1476" s="12" t="str">
        <f t="shared" si="141"/>
        <v>214900</v>
      </c>
      <c r="C1476" s="14">
        <f t="shared" si="139"/>
        <v>0</v>
      </c>
      <c r="D1476" s="14">
        <f t="shared" si="140"/>
        <v>0</v>
      </c>
      <c r="E1476" s="19" t="str">
        <f t="shared" si="142"/>
        <v>214900 - Andet ingeniørarbejde (undtagen elektroteknologi)</v>
      </c>
      <c r="F1476" s="19" t="str">
        <f t="shared" si="143"/>
        <v>Under 1 år</v>
      </c>
      <c r="G1476" s="40" t="s">
        <v>516</v>
      </c>
      <c r="H1476" s="41" t="s">
        <v>67</v>
      </c>
      <c r="I1476" s="42" t="s">
        <v>544</v>
      </c>
      <c r="J1476" s="43" t="s">
        <v>13</v>
      </c>
      <c r="K1476" s="44">
        <v>61</v>
      </c>
      <c r="L1476" s="45">
        <v>41974.649531003881</v>
      </c>
      <c r="M1476" s="46">
        <v>42909.068357412994</v>
      </c>
      <c r="N1476" s="45"/>
      <c r="O1476" s="46"/>
    </row>
    <row r="1477" spans="1:15" x14ac:dyDescent="0.2">
      <c r="A1477" s="11" t="str">
        <f t="shared" si="138"/>
        <v>2149003 - Region Syddanmark1 år</v>
      </c>
      <c r="B1477" s="12" t="str">
        <f t="shared" si="141"/>
        <v>214900</v>
      </c>
      <c r="C1477" s="14">
        <f t="shared" si="139"/>
        <v>0</v>
      </c>
      <c r="D1477" s="14">
        <f t="shared" si="140"/>
        <v>0</v>
      </c>
      <c r="E1477" s="19" t="str">
        <f t="shared" si="142"/>
        <v>214900 - Andet ingeniørarbejde (undtagen elektroteknologi)</v>
      </c>
      <c r="F1477" s="19" t="str">
        <f t="shared" si="143"/>
        <v>1 år</v>
      </c>
      <c r="G1477" s="40" t="s">
        <v>516</v>
      </c>
      <c r="H1477" s="41" t="s">
        <v>67</v>
      </c>
      <c r="I1477" s="42" t="s">
        <v>544</v>
      </c>
      <c r="J1477" s="43" t="s">
        <v>22</v>
      </c>
      <c r="K1477" s="44">
        <v>62</v>
      </c>
      <c r="L1477" s="45">
        <v>40933.498979002616</v>
      </c>
      <c r="M1477" s="46">
        <v>41844.740228283954</v>
      </c>
      <c r="N1477" s="45"/>
      <c r="O1477" s="46"/>
    </row>
    <row r="1478" spans="1:15" x14ac:dyDescent="0.2">
      <c r="A1478" s="11" t="str">
        <f t="shared" si="138"/>
        <v>2149003 - Region Syddanmark2 år</v>
      </c>
      <c r="B1478" s="12" t="str">
        <f t="shared" si="141"/>
        <v>214900</v>
      </c>
      <c r="C1478" s="14">
        <f t="shared" si="139"/>
        <v>0</v>
      </c>
      <c r="D1478" s="14">
        <f t="shared" si="140"/>
        <v>0</v>
      </c>
      <c r="E1478" s="19" t="str">
        <f t="shared" si="142"/>
        <v>214900 - Andet ingeniørarbejde (undtagen elektroteknologi)</v>
      </c>
      <c r="F1478" s="19" t="str">
        <f t="shared" si="143"/>
        <v>2 år</v>
      </c>
      <c r="G1478" s="40" t="s">
        <v>516</v>
      </c>
      <c r="H1478" s="41" t="s">
        <v>67</v>
      </c>
      <c r="I1478" s="42" t="s">
        <v>544</v>
      </c>
      <c r="J1478" s="43" t="s">
        <v>23</v>
      </c>
      <c r="K1478" s="44">
        <v>55</v>
      </c>
      <c r="L1478" s="45">
        <v>47600.487113482224</v>
      </c>
      <c r="M1478" s="46">
        <v>48660.145545465763</v>
      </c>
      <c r="N1478" s="45"/>
      <c r="O1478" s="46"/>
    </row>
    <row r="1479" spans="1:15" x14ac:dyDescent="0.2">
      <c r="A1479" s="11" t="str">
        <f t="shared" si="138"/>
        <v>2149003 - Region Syddanmark3 år</v>
      </c>
      <c r="B1479" s="12" t="str">
        <f t="shared" si="141"/>
        <v>214900</v>
      </c>
      <c r="C1479" s="14">
        <f t="shared" si="139"/>
        <v>0</v>
      </c>
      <c r="D1479" s="14">
        <f t="shared" si="140"/>
        <v>0</v>
      </c>
      <c r="E1479" s="19" t="str">
        <f t="shared" si="142"/>
        <v>214900 - Andet ingeniørarbejde (undtagen elektroteknologi)</v>
      </c>
      <c r="F1479" s="19" t="str">
        <f t="shared" si="143"/>
        <v>3 år</v>
      </c>
      <c r="G1479" s="40" t="s">
        <v>516</v>
      </c>
      <c r="H1479" s="41" t="s">
        <v>67</v>
      </c>
      <c r="I1479" s="42" t="s">
        <v>544</v>
      </c>
      <c r="J1479" s="43" t="s">
        <v>14</v>
      </c>
      <c r="K1479" s="44">
        <v>62</v>
      </c>
      <c r="L1479" s="45">
        <v>47834.251700328809</v>
      </c>
      <c r="M1479" s="46">
        <v>49085.949226808923</v>
      </c>
      <c r="N1479" s="45"/>
      <c r="O1479" s="46"/>
    </row>
    <row r="1480" spans="1:15" x14ac:dyDescent="0.2">
      <c r="A1480" s="11" t="str">
        <f t="shared" si="138"/>
        <v>2149003 - Region Syddanmark4 år</v>
      </c>
      <c r="B1480" s="12" t="str">
        <f t="shared" si="141"/>
        <v>214900</v>
      </c>
      <c r="C1480" s="14">
        <f t="shared" si="139"/>
        <v>0</v>
      </c>
      <c r="D1480" s="14">
        <f t="shared" si="140"/>
        <v>0</v>
      </c>
      <c r="E1480" s="19" t="str">
        <f t="shared" si="142"/>
        <v>214900 - Andet ingeniørarbejde (undtagen elektroteknologi)</v>
      </c>
      <c r="F1480" s="19" t="str">
        <f t="shared" si="143"/>
        <v>4 år</v>
      </c>
      <c r="G1480" s="40" t="s">
        <v>516</v>
      </c>
      <c r="H1480" s="41" t="s">
        <v>67</v>
      </c>
      <c r="I1480" s="42" t="s">
        <v>544</v>
      </c>
      <c r="J1480" s="43" t="s">
        <v>24</v>
      </c>
      <c r="K1480" s="44">
        <v>84</v>
      </c>
      <c r="L1480" s="45">
        <v>48769.251355632136</v>
      </c>
      <c r="M1480" s="46">
        <v>50035.017611136733</v>
      </c>
      <c r="N1480" s="45"/>
      <c r="O1480" s="46"/>
    </row>
    <row r="1481" spans="1:15" x14ac:dyDescent="0.2">
      <c r="A1481" s="11" t="str">
        <f t="shared" si="138"/>
        <v>2149003 - Region Syddanmark5-9 år</v>
      </c>
      <c r="B1481" s="12" t="str">
        <f t="shared" si="141"/>
        <v>214900</v>
      </c>
      <c r="C1481" s="14">
        <f t="shared" si="139"/>
        <v>0</v>
      </c>
      <c r="D1481" s="14">
        <f t="shared" si="140"/>
        <v>0</v>
      </c>
      <c r="E1481" s="19" t="str">
        <f t="shared" si="142"/>
        <v>214900 - Andet ingeniørarbejde (undtagen elektroteknologi)</v>
      </c>
      <c r="F1481" s="19" t="str">
        <f t="shared" si="143"/>
        <v>5-9 år</v>
      </c>
      <c r="G1481" s="40" t="s">
        <v>516</v>
      </c>
      <c r="H1481" s="41" t="s">
        <v>67</v>
      </c>
      <c r="I1481" s="42" t="s">
        <v>544</v>
      </c>
      <c r="J1481" s="43" t="s">
        <v>15</v>
      </c>
      <c r="K1481" s="44">
        <v>312</v>
      </c>
      <c r="L1481" s="45">
        <v>54117.021059126077</v>
      </c>
      <c r="M1481" s="46">
        <v>55464.672177417619</v>
      </c>
      <c r="N1481" s="45"/>
      <c r="O1481" s="46"/>
    </row>
    <row r="1482" spans="1:15" x14ac:dyDescent="0.2">
      <c r="A1482" s="11" t="str">
        <f t="shared" si="138"/>
        <v>2149003 - Region Syddanmark0-4 år</v>
      </c>
      <c r="B1482" s="12" t="str">
        <f t="shared" si="141"/>
        <v>214900</v>
      </c>
      <c r="C1482" s="14">
        <f t="shared" si="139"/>
        <v>0</v>
      </c>
      <c r="D1482" s="14">
        <f t="shared" si="140"/>
        <v>0</v>
      </c>
      <c r="E1482" s="19" t="str">
        <f t="shared" si="142"/>
        <v>214900 - Andet ingeniørarbejde (undtagen elektroteknologi)</v>
      </c>
      <c r="F1482" s="19" t="str">
        <f t="shared" si="143"/>
        <v>0-4 år</v>
      </c>
      <c r="G1482" s="40" t="s">
        <v>516</v>
      </c>
      <c r="H1482" s="41" t="s">
        <v>67</v>
      </c>
      <c r="I1482" s="42" t="s">
        <v>544</v>
      </c>
      <c r="J1482" s="43" t="s">
        <v>16</v>
      </c>
      <c r="K1482" s="44">
        <v>324</v>
      </c>
      <c r="L1482" s="45">
        <v>44541.626643809461</v>
      </c>
      <c r="M1482" s="46">
        <v>45677.271837615881</v>
      </c>
      <c r="N1482" s="45"/>
      <c r="O1482" s="46"/>
    </row>
    <row r="1483" spans="1:15" x14ac:dyDescent="0.2">
      <c r="A1483" s="11" t="str">
        <f t="shared" si="138"/>
        <v>2149003 - Region Syddanmark10-14 år</v>
      </c>
      <c r="B1483" s="12" t="str">
        <f t="shared" si="141"/>
        <v>214900</v>
      </c>
      <c r="C1483" s="14">
        <f t="shared" si="139"/>
        <v>0</v>
      </c>
      <c r="D1483" s="14">
        <f t="shared" si="140"/>
        <v>0</v>
      </c>
      <c r="E1483" s="19" t="str">
        <f t="shared" si="142"/>
        <v>214900 - Andet ingeniørarbejde (undtagen elektroteknologi)</v>
      </c>
      <c r="F1483" s="19" t="str">
        <f t="shared" si="143"/>
        <v>10-14 år</v>
      </c>
      <c r="G1483" s="40" t="s">
        <v>516</v>
      </c>
      <c r="H1483" s="41" t="s">
        <v>67</v>
      </c>
      <c r="I1483" s="42" t="s">
        <v>544</v>
      </c>
      <c r="J1483" s="43" t="s">
        <v>17</v>
      </c>
      <c r="K1483" s="44">
        <v>223</v>
      </c>
      <c r="L1483" s="45">
        <v>60086.046140879422</v>
      </c>
      <c r="M1483" s="46">
        <v>61522.339895688048</v>
      </c>
      <c r="N1483" s="45"/>
      <c r="O1483" s="46"/>
    </row>
    <row r="1484" spans="1:15" x14ac:dyDescent="0.2">
      <c r="A1484" s="11" t="str">
        <f t="shared" si="138"/>
        <v>2149003 - Region Syddanmark15-20 år</v>
      </c>
      <c r="B1484" s="12" t="str">
        <f t="shared" si="141"/>
        <v>214900</v>
      </c>
      <c r="C1484" s="14">
        <f t="shared" si="139"/>
        <v>0</v>
      </c>
      <c r="D1484" s="14">
        <f t="shared" si="140"/>
        <v>0</v>
      </c>
      <c r="E1484" s="19" t="str">
        <f t="shared" si="142"/>
        <v>214900 - Andet ingeniørarbejde (undtagen elektroteknologi)</v>
      </c>
      <c r="F1484" s="19" t="str">
        <f t="shared" si="143"/>
        <v>15-20 år</v>
      </c>
      <c r="G1484" s="40" t="s">
        <v>516</v>
      </c>
      <c r="H1484" s="41" t="s">
        <v>67</v>
      </c>
      <c r="I1484" s="42" t="s">
        <v>544</v>
      </c>
      <c r="J1484" s="43" t="s">
        <v>18</v>
      </c>
      <c r="K1484" s="44">
        <v>168</v>
      </c>
      <c r="L1484" s="45">
        <v>61123.185977686364</v>
      </c>
      <c r="M1484" s="46">
        <v>62241.020189351038</v>
      </c>
      <c r="N1484" s="45"/>
      <c r="O1484" s="46"/>
    </row>
    <row r="1485" spans="1:15" x14ac:dyDescent="0.2">
      <c r="A1485" s="11" t="str">
        <f t="shared" si="138"/>
        <v>2149003 - Region Syddanmark20-24 år</v>
      </c>
      <c r="B1485" s="12" t="str">
        <f t="shared" si="141"/>
        <v>214900</v>
      </c>
      <c r="C1485" s="14">
        <f t="shared" si="139"/>
        <v>0</v>
      </c>
      <c r="D1485" s="14">
        <f t="shared" si="140"/>
        <v>0</v>
      </c>
      <c r="E1485" s="19" t="str">
        <f t="shared" si="142"/>
        <v>214900 - Andet ingeniørarbejde (undtagen elektroteknologi)</v>
      </c>
      <c r="F1485" s="19" t="str">
        <f t="shared" si="143"/>
        <v>20-24 år</v>
      </c>
      <c r="G1485" s="40" t="s">
        <v>516</v>
      </c>
      <c r="H1485" s="41" t="s">
        <v>67</v>
      </c>
      <c r="I1485" s="42" t="s">
        <v>544</v>
      </c>
      <c r="J1485" s="43" t="s">
        <v>19</v>
      </c>
      <c r="K1485" s="44">
        <v>159</v>
      </c>
      <c r="L1485" s="45">
        <v>58668.555068016693</v>
      </c>
      <c r="M1485" s="46">
        <v>60480.634263475491</v>
      </c>
      <c r="N1485" s="45"/>
      <c r="O1485" s="46"/>
    </row>
    <row r="1486" spans="1:15" x14ac:dyDescent="0.2">
      <c r="A1486" s="11" t="str">
        <f t="shared" si="138"/>
        <v>2149003 - Region Syddanmark25 år og derover</v>
      </c>
      <c r="B1486" s="12" t="str">
        <f t="shared" si="141"/>
        <v>214900</v>
      </c>
      <c r="C1486" s="14">
        <f t="shared" si="139"/>
        <v>0</v>
      </c>
      <c r="D1486" s="14">
        <f t="shared" si="140"/>
        <v>0</v>
      </c>
      <c r="E1486" s="19" t="str">
        <f t="shared" si="142"/>
        <v>214900 - Andet ingeniørarbejde (undtagen elektroteknologi)</v>
      </c>
      <c r="F1486" s="19" t="str">
        <f t="shared" si="143"/>
        <v>25 år og derover</v>
      </c>
      <c r="G1486" s="40" t="s">
        <v>516</v>
      </c>
      <c r="H1486" s="41" t="s">
        <v>67</v>
      </c>
      <c r="I1486" s="42" t="s">
        <v>544</v>
      </c>
      <c r="J1486" s="43" t="s">
        <v>9</v>
      </c>
      <c r="K1486" s="44">
        <v>515</v>
      </c>
      <c r="L1486" s="45">
        <v>61938.53683739312</v>
      </c>
      <c r="M1486" s="46">
        <v>63138.544128837988</v>
      </c>
      <c r="N1486" s="45"/>
      <c r="O1486" s="46"/>
    </row>
    <row r="1487" spans="1:15" x14ac:dyDescent="0.2">
      <c r="A1487" s="11" t="str">
        <f t="shared" si="138"/>
        <v>2149003 - Region SyddanmarkAlle uanset erf.</v>
      </c>
      <c r="B1487" s="12" t="str">
        <f t="shared" si="141"/>
        <v>214900</v>
      </c>
      <c r="C1487" s="14">
        <f t="shared" si="139"/>
        <v>0</v>
      </c>
      <c r="D1487" s="14">
        <f t="shared" si="140"/>
        <v>0</v>
      </c>
      <c r="E1487" s="19" t="str">
        <f t="shared" si="142"/>
        <v>214900 - Andet ingeniørarbejde (undtagen elektroteknologi)</v>
      </c>
      <c r="F1487" s="19" t="str">
        <f t="shared" si="143"/>
        <v>Alle uanset erf.</v>
      </c>
      <c r="G1487" s="40" t="s">
        <v>516</v>
      </c>
      <c r="H1487" s="41" t="s">
        <v>67</v>
      </c>
      <c r="I1487" s="42" t="s">
        <v>544</v>
      </c>
      <c r="J1487" s="43" t="s">
        <v>10</v>
      </c>
      <c r="K1487" s="44">
        <v>1701</v>
      </c>
      <c r="L1487" s="45">
        <v>55516.498558805266</v>
      </c>
      <c r="M1487" s="46">
        <v>56700.942989197851</v>
      </c>
      <c r="N1487" s="45"/>
      <c r="O1487" s="46"/>
    </row>
    <row r="1488" spans="1:15" x14ac:dyDescent="0.2">
      <c r="A1488" s="11" t="str">
        <f t="shared" si="138"/>
        <v>2149004 - Region MidtjyllandUnder 1 år</v>
      </c>
      <c r="B1488" s="12" t="str">
        <f t="shared" si="141"/>
        <v>214900</v>
      </c>
      <c r="C1488" s="14">
        <f t="shared" si="139"/>
        <v>0</v>
      </c>
      <c r="D1488" s="14">
        <f t="shared" si="140"/>
        <v>0</v>
      </c>
      <c r="E1488" s="19" t="str">
        <f t="shared" si="142"/>
        <v>214900 - Andet ingeniørarbejde (undtagen elektroteknologi)</v>
      </c>
      <c r="F1488" s="19" t="str">
        <f t="shared" si="143"/>
        <v>Under 1 år</v>
      </c>
      <c r="G1488" s="40" t="s">
        <v>516</v>
      </c>
      <c r="H1488" s="41" t="s">
        <v>67</v>
      </c>
      <c r="I1488" s="42" t="s">
        <v>517</v>
      </c>
      <c r="J1488" s="43" t="s">
        <v>13</v>
      </c>
      <c r="K1488" s="44">
        <v>78</v>
      </c>
      <c r="L1488" s="45">
        <v>44882.899075421032</v>
      </c>
      <c r="M1488" s="46">
        <v>45742.559529594255</v>
      </c>
      <c r="N1488" s="45"/>
      <c r="O1488" s="46"/>
    </row>
    <row r="1489" spans="1:15" x14ac:dyDescent="0.2">
      <c r="A1489" s="11" t="str">
        <f t="shared" si="138"/>
        <v>2149004 - Region Midtjylland1 år</v>
      </c>
      <c r="B1489" s="12" t="str">
        <f t="shared" si="141"/>
        <v>214900</v>
      </c>
      <c r="C1489" s="14">
        <f t="shared" si="139"/>
        <v>0</v>
      </c>
      <c r="D1489" s="14">
        <f t="shared" si="140"/>
        <v>0</v>
      </c>
      <c r="E1489" s="19" t="str">
        <f t="shared" si="142"/>
        <v>214900 - Andet ingeniørarbejde (undtagen elektroteknologi)</v>
      </c>
      <c r="F1489" s="19" t="str">
        <f t="shared" si="143"/>
        <v>1 år</v>
      </c>
      <c r="G1489" s="40" t="s">
        <v>516</v>
      </c>
      <c r="H1489" s="41" t="s">
        <v>67</v>
      </c>
      <c r="I1489" s="42" t="s">
        <v>517</v>
      </c>
      <c r="J1489" s="43" t="s">
        <v>22</v>
      </c>
      <c r="K1489" s="44">
        <v>54</v>
      </c>
      <c r="L1489" s="45">
        <v>44333.052378231288</v>
      </c>
      <c r="M1489" s="46">
        <v>45493.1326560788</v>
      </c>
      <c r="N1489" s="45"/>
      <c r="O1489" s="46"/>
    </row>
    <row r="1490" spans="1:15" x14ac:dyDescent="0.2">
      <c r="A1490" s="11" t="str">
        <f t="shared" si="138"/>
        <v>2149004 - Region Midtjylland2 år</v>
      </c>
      <c r="B1490" s="12" t="str">
        <f t="shared" si="141"/>
        <v>214900</v>
      </c>
      <c r="C1490" s="14">
        <f t="shared" si="139"/>
        <v>0</v>
      </c>
      <c r="D1490" s="14">
        <f t="shared" si="140"/>
        <v>0</v>
      </c>
      <c r="E1490" s="19" t="str">
        <f t="shared" si="142"/>
        <v>214900 - Andet ingeniørarbejde (undtagen elektroteknologi)</v>
      </c>
      <c r="F1490" s="19" t="str">
        <f t="shared" si="143"/>
        <v>2 år</v>
      </c>
      <c r="G1490" s="40" t="s">
        <v>516</v>
      </c>
      <c r="H1490" s="41" t="s">
        <v>67</v>
      </c>
      <c r="I1490" s="42" t="s">
        <v>517</v>
      </c>
      <c r="J1490" s="43" t="s">
        <v>23</v>
      </c>
      <c r="K1490" s="44">
        <v>83</v>
      </c>
      <c r="L1490" s="45">
        <v>47020.505306169551</v>
      </c>
      <c r="M1490" s="46">
        <v>48110.42424639628</v>
      </c>
      <c r="N1490" s="45"/>
      <c r="O1490" s="46"/>
    </row>
    <row r="1491" spans="1:15" x14ac:dyDescent="0.2">
      <c r="A1491" s="11" t="str">
        <f t="shared" si="138"/>
        <v>2149004 - Region Midtjylland3 år</v>
      </c>
      <c r="B1491" s="12" t="str">
        <f t="shared" si="141"/>
        <v>214900</v>
      </c>
      <c r="C1491" s="14">
        <f t="shared" si="139"/>
        <v>0</v>
      </c>
      <c r="D1491" s="14">
        <f t="shared" si="140"/>
        <v>0</v>
      </c>
      <c r="E1491" s="19" t="str">
        <f t="shared" si="142"/>
        <v>214900 - Andet ingeniørarbejde (undtagen elektroteknologi)</v>
      </c>
      <c r="F1491" s="19" t="str">
        <f t="shared" si="143"/>
        <v>3 år</v>
      </c>
      <c r="G1491" s="40" t="s">
        <v>516</v>
      </c>
      <c r="H1491" s="41" t="s">
        <v>67</v>
      </c>
      <c r="I1491" s="42" t="s">
        <v>517</v>
      </c>
      <c r="J1491" s="43" t="s">
        <v>14</v>
      </c>
      <c r="K1491" s="44">
        <v>79</v>
      </c>
      <c r="L1491" s="45">
        <v>48442.697450793108</v>
      </c>
      <c r="M1491" s="46">
        <v>49545.778475303967</v>
      </c>
      <c r="N1491" s="45"/>
      <c r="O1491" s="46"/>
    </row>
    <row r="1492" spans="1:15" x14ac:dyDescent="0.2">
      <c r="A1492" s="11" t="str">
        <f t="shared" si="138"/>
        <v>2149004 - Region Midtjylland4 år</v>
      </c>
      <c r="B1492" s="12" t="str">
        <f t="shared" si="141"/>
        <v>214900</v>
      </c>
      <c r="C1492" s="14">
        <f t="shared" si="139"/>
        <v>0</v>
      </c>
      <c r="D1492" s="14">
        <f t="shared" si="140"/>
        <v>0</v>
      </c>
      <c r="E1492" s="19" t="str">
        <f t="shared" si="142"/>
        <v>214900 - Andet ingeniørarbejde (undtagen elektroteknologi)</v>
      </c>
      <c r="F1492" s="19" t="str">
        <f t="shared" si="143"/>
        <v>4 år</v>
      </c>
      <c r="G1492" s="40" t="s">
        <v>516</v>
      </c>
      <c r="H1492" s="41" t="s">
        <v>67</v>
      </c>
      <c r="I1492" s="42" t="s">
        <v>517</v>
      </c>
      <c r="J1492" s="43" t="s">
        <v>24</v>
      </c>
      <c r="K1492" s="44">
        <v>83</v>
      </c>
      <c r="L1492" s="45">
        <v>52019.357421056979</v>
      </c>
      <c r="M1492" s="46">
        <v>53169.275997113305</v>
      </c>
      <c r="N1492" s="45"/>
      <c r="O1492" s="46"/>
    </row>
    <row r="1493" spans="1:15" x14ac:dyDescent="0.2">
      <c r="A1493" s="11" t="str">
        <f t="shared" si="138"/>
        <v>2149004 - Region Midtjylland5-9 år</v>
      </c>
      <c r="B1493" s="12" t="str">
        <f t="shared" si="141"/>
        <v>214900</v>
      </c>
      <c r="C1493" s="14">
        <f t="shared" si="139"/>
        <v>0</v>
      </c>
      <c r="D1493" s="14">
        <f t="shared" si="140"/>
        <v>0</v>
      </c>
      <c r="E1493" s="19" t="str">
        <f t="shared" si="142"/>
        <v>214900 - Andet ingeniørarbejde (undtagen elektroteknologi)</v>
      </c>
      <c r="F1493" s="19" t="str">
        <f t="shared" si="143"/>
        <v>5-9 år</v>
      </c>
      <c r="G1493" s="40" t="s">
        <v>516</v>
      </c>
      <c r="H1493" s="41" t="s">
        <v>67</v>
      </c>
      <c r="I1493" s="42" t="s">
        <v>517</v>
      </c>
      <c r="J1493" s="43" t="s">
        <v>15</v>
      </c>
      <c r="K1493" s="44">
        <v>364</v>
      </c>
      <c r="L1493" s="45">
        <v>55315.104752228064</v>
      </c>
      <c r="M1493" s="46">
        <v>56746.104640960875</v>
      </c>
      <c r="N1493" s="45"/>
      <c r="O1493" s="46"/>
    </row>
    <row r="1494" spans="1:15" x14ac:dyDescent="0.2">
      <c r="A1494" s="11" t="str">
        <f t="shared" si="138"/>
        <v>2149004 - Region Midtjylland0-4 år</v>
      </c>
      <c r="B1494" s="12" t="str">
        <f t="shared" si="141"/>
        <v>214900</v>
      </c>
      <c r="C1494" s="14">
        <f t="shared" si="139"/>
        <v>0</v>
      </c>
      <c r="D1494" s="14">
        <f t="shared" si="140"/>
        <v>0</v>
      </c>
      <c r="E1494" s="19" t="str">
        <f t="shared" si="142"/>
        <v>214900 - Andet ingeniørarbejde (undtagen elektroteknologi)</v>
      </c>
      <c r="F1494" s="19" t="str">
        <f t="shared" si="143"/>
        <v>0-4 år</v>
      </c>
      <c r="G1494" s="40" t="s">
        <v>516</v>
      </c>
      <c r="H1494" s="41" t="s">
        <v>67</v>
      </c>
      <c r="I1494" s="42" t="s">
        <v>517</v>
      </c>
      <c r="J1494" s="43" t="s">
        <v>16</v>
      </c>
      <c r="K1494" s="44">
        <v>377</v>
      </c>
      <c r="L1494" s="45">
        <v>47406.335209681485</v>
      </c>
      <c r="M1494" s="46">
        <v>48462.275048331219</v>
      </c>
      <c r="N1494" s="45"/>
      <c r="O1494" s="46"/>
    </row>
    <row r="1495" spans="1:15" x14ac:dyDescent="0.2">
      <c r="A1495" s="11" t="str">
        <f t="shared" si="138"/>
        <v>2149004 - Region Midtjylland10-14 år</v>
      </c>
      <c r="B1495" s="12" t="str">
        <f t="shared" si="141"/>
        <v>214900</v>
      </c>
      <c r="C1495" s="14">
        <f t="shared" si="139"/>
        <v>0</v>
      </c>
      <c r="D1495" s="14">
        <f t="shared" si="140"/>
        <v>0</v>
      </c>
      <c r="E1495" s="19" t="str">
        <f t="shared" si="142"/>
        <v>214900 - Andet ingeniørarbejde (undtagen elektroteknologi)</v>
      </c>
      <c r="F1495" s="19" t="str">
        <f t="shared" si="143"/>
        <v>10-14 år</v>
      </c>
      <c r="G1495" s="40" t="s">
        <v>516</v>
      </c>
      <c r="H1495" s="41" t="s">
        <v>67</v>
      </c>
      <c r="I1495" s="42" t="s">
        <v>517</v>
      </c>
      <c r="J1495" s="43" t="s">
        <v>17</v>
      </c>
      <c r="K1495" s="44">
        <v>286</v>
      </c>
      <c r="L1495" s="45">
        <v>59374.409983585079</v>
      </c>
      <c r="M1495" s="46">
        <v>60707.250391912916</v>
      </c>
      <c r="N1495" s="45"/>
      <c r="O1495" s="46"/>
    </row>
    <row r="1496" spans="1:15" x14ac:dyDescent="0.2">
      <c r="A1496" s="11" t="str">
        <f t="shared" si="138"/>
        <v>2149004 - Region Midtjylland15-20 år</v>
      </c>
      <c r="B1496" s="12" t="str">
        <f t="shared" si="141"/>
        <v>214900</v>
      </c>
      <c r="C1496" s="14">
        <f t="shared" si="139"/>
        <v>0</v>
      </c>
      <c r="D1496" s="14">
        <f t="shared" si="140"/>
        <v>0</v>
      </c>
      <c r="E1496" s="19" t="str">
        <f t="shared" si="142"/>
        <v>214900 - Andet ingeniørarbejde (undtagen elektroteknologi)</v>
      </c>
      <c r="F1496" s="19" t="str">
        <f t="shared" si="143"/>
        <v>15-20 år</v>
      </c>
      <c r="G1496" s="40" t="s">
        <v>516</v>
      </c>
      <c r="H1496" s="41" t="s">
        <v>67</v>
      </c>
      <c r="I1496" s="42" t="s">
        <v>517</v>
      </c>
      <c r="J1496" s="43" t="s">
        <v>18</v>
      </c>
      <c r="K1496" s="44">
        <v>274</v>
      </c>
      <c r="L1496" s="45">
        <v>60658.385483630482</v>
      </c>
      <c r="M1496" s="46">
        <v>61835.265427770333</v>
      </c>
      <c r="N1496" s="45"/>
      <c r="O1496" s="46"/>
    </row>
    <row r="1497" spans="1:15" x14ac:dyDescent="0.2">
      <c r="A1497" s="11" t="str">
        <f t="shared" si="138"/>
        <v>2149004 - Region Midtjylland20-24 år</v>
      </c>
      <c r="B1497" s="12" t="str">
        <f t="shared" si="141"/>
        <v>214900</v>
      </c>
      <c r="C1497" s="14">
        <f t="shared" si="139"/>
        <v>0</v>
      </c>
      <c r="D1497" s="14">
        <f t="shared" si="140"/>
        <v>0</v>
      </c>
      <c r="E1497" s="19" t="str">
        <f t="shared" si="142"/>
        <v>214900 - Andet ingeniørarbejde (undtagen elektroteknologi)</v>
      </c>
      <c r="F1497" s="19" t="str">
        <f t="shared" si="143"/>
        <v>20-24 år</v>
      </c>
      <c r="G1497" s="40" t="s">
        <v>516</v>
      </c>
      <c r="H1497" s="41" t="s">
        <v>67</v>
      </c>
      <c r="I1497" s="42" t="s">
        <v>517</v>
      </c>
      <c r="J1497" s="43" t="s">
        <v>19</v>
      </c>
      <c r="K1497" s="44">
        <v>249</v>
      </c>
      <c r="L1497" s="45">
        <v>63007.792073453733</v>
      </c>
      <c r="M1497" s="46">
        <v>64193.165654426244</v>
      </c>
      <c r="N1497" s="45"/>
      <c r="O1497" s="46"/>
    </row>
    <row r="1498" spans="1:15" x14ac:dyDescent="0.2">
      <c r="A1498" s="11" t="str">
        <f t="shared" si="138"/>
        <v>2149004 - Region Midtjylland25 år og derover</v>
      </c>
      <c r="B1498" s="12" t="str">
        <f t="shared" si="141"/>
        <v>214900</v>
      </c>
      <c r="C1498" s="14">
        <f t="shared" si="139"/>
        <v>0</v>
      </c>
      <c r="D1498" s="14">
        <f t="shared" si="140"/>
        <v>0</v>
      </c>
      <c r="E1498" s="19" t="str">
        <f t="shared" si="142"/>
        <v>214900 - Andet ingeniørarbejde (undtagen elektroteknologi)</v>
      </c>
      <c r="F1498" s="19" t="str">
        <f t="shared" si="143"/>
        <v>25 år og derover</v>
      </c>
      <c r="G1498" s="40" t="s">
        <v>516</v>
      </c>
      <c r="H1498" s="41" t="s">
        <v>67</v>
      </c>
      <c r="I1498" s="42" t="s">
        <v>517</v>
      </c>
      <c r="J1498" s="43" t="s">
        <v>9</v>
      </c>
      <c r="K1498" s="44">
        <v>655</v>
      </c>
      <c r="L1498" s="45">
        <v>61637.27909632006</v>
      </c>
      <c r="M1498" s="46">
        <v>62937.078456858515</v>
      </c>
      <c r="N1498" s="45"/>
      <c r="O1498" s="46"/>
    </row>
    <row r="1499" spans="1:15" x14ac:dyDescent="0.2">
      <c r="A1499" s="11" t="str">
        <f t="shared" si="138"/>
        <v>2149004 - Region MidtjyllandAlle uanset erf.</v>
      </c>
      <c r="B1499" s="12" t="str">
        <f t="shared" si="141"/>
        <v>214900</v>
      </c>
      <c r="C1499" s="14">
        <f t="shared" si="139"/>
        <v>0</v>
      </c>
      <c r="D1499" s="14">
        <f t="shared" si="140"/>
        <v>0</v>
      </c>
      <c r="E1499" s="19" t="str">
        <f t="shared" si="142"/>
        <v>214900 - Andet ingeniørarbejde (undtagen elektroteknologi)</v>
      </c>
      <c r="F1499" s="19" t="str">
        <f t="shared" si="143"/>
        <v>Alle uanset erf.</v>
      </c>
      <c r="G1499" s="40" t="s">
        <v>516</v>
      </c>
      <c r="H1499" s="41" t="s">
        <v>67</v>
      </c>
      <c r="I1499" s="42" t="s">
        <v>517</v>
      </c>
      <c r="J1499" s="43" t="s">
        <v>10</v>
      </c>
      <c r="K1499" s="44">
        <v>2205</v>
      </c>
      <c r="L1499" s="45">
        <v>57435.935399419737</v>
      </c>
      <c r="M1499" s="46">
        <v>58698.293322092482</v>
      </c>
      <c r="N1499" s="45"/>
      <c r="O1499" s="46"/>
    </row>
    <row r="1500" spans="1:15" x14ac:dyDescent="0.2">
      <c r="A1500" s="11" t="str">
        <f t="shared" si="138"/>
        <v>2149005 - Region Nordjylland5-9 år</v>
      </c>
      <c r="B1500" s="12" t="str">
        <f t="shared" si="141"/>
        <v>214900</v>
      </c>
      <c r="C1500" s="14">
        <f t="shared" si="139"/>
        <v>0</v>
      </c>
      <c r="D1500" s="14">
        <f t="shared" si="140"/>
        <v>0</v>
      </c>
      <c r="E1500" s="19" t="str">
        <f t="shared" si="142"/>
        <v>214900 - Andet ingeniørarbejde (undtagen elektroteknologi)</v>
      </c>
      <c r="F1500" s="19" t="str">
        <f t="shared" si="143"/>
        <v>5-9 år</v>
      </c>
      <c r="G1500" s="40" t="s">
        <v>516</v>
      </c>
      <c r="H1500" s="41" t="s">
        <v>67</v>
      </c>
      <c r="I1500" s="42" t="s">
        <v>21</v>
      </c>
      <c r="J1500" s="43" t="s">
        <v>15</v>
      </c>
      <c r="K1500" s="44">
        <v>25</v>
      </c>
      <c r="L1500" s="45">
        <v>40605.913350887364</v>
      </c>
      <c r="M1500" s="46">
        <v>41509.862051413867</v>
      </c>
      <c r="N1500" s="45"/>
      <c r="O1500" s="46"/>
    </row>
    <row r="1501" spans="1:15" x14ac:dyDescent="0.2">
      <c r="A1501" s="11" t="str">
        <f t="shared" si="138"/>
        <v>2149005 - Region Nordjylland0-4 år</v>
      </c>
      <c r="B1501" s="12" t="str">
        <f t="shared" si="141"/>
        <v>214900</v>
      </c>
      <c r="C1501" s="14">
        <f t="shared" si="139"/>
        <v>0</v>
      </c>
      <c r="D1501" s="14">
        <f t="shared" si="140"/>
        <v>0</v>
      </c>
      <c r="E1501" s="19" t="str">
        <f t="shared" si="142"/>
        <v>214900 - Andet ingeniørarbejde (undtagen elektroteknologi)</v>
      </c>
      <c r="F1501" s="19" t="str">
        <f t="shared" si="143"/>
        <v>0-4 år</v>
      </c>
      <c r="G1501" s="40" t="s">
        <v>516</v>
      </c>
      <c r="H1501" s="41" t="s">
        <v>67</v>
      </c>
      <c r="I1501" s="42" t="s">
        <v>21</v>
      </c>
      <c r="J1501" s="43" t="s">
        <v>16</v>
      </c>
      <c r="K1501" s="44">
        <v>20</v>
      </c>
      <c r="L1501" s="45">
        <v>38242.011193167345</v>
      </c>
      <c r="M1501" s="46">
        <v>39093.33587646814</v>
      </c>
      <c r="N1501" s="45"/>
      <c r="O1501" s="46"/>
    </row>
    <row r="1502" spans="1:15" x14ac:dyDescent="0.2">
      <c r="A1502" s="11" t="str">
        <f t="shared" si="138"/>
        <v>2149005 - Region Nordjylland10-14 år</v>
      </c>
      <c r="B1502" s="12" t="str">
        <f t="shared" si="141"/>
        <v>214900</v>
      </c>
      <c r="C1502" s="14">
        <f t="shared" si="139"/>
        <v>0</v>
      </c>
      <c r="D1502" s="14">
        <f t="shared" si="140"/>
        <v>0</v>
      </c>
      <c r="E1502" s="19" t="str">
        <f t="shared" si="142"/>
        <v>214900 - Andet ingeniørarbejde (undtagen elektroteknologi)</v>
      </c>
      <c r="F1502" s="19" t="str">
        <f t="shared" si="143"/>
        <v>10-14 år</v>
      </c>
      <c r="G1502" s="40" t="s">
        <v>516</v>
      </c>
      <c r="H1502" s="41" t="s">
        <v>67</v>
      </c>
      <c r="I1502" s="42" t="s">
        <v>21</v>
      </c>
      <c r="J1502" s="43" t="s">
        <v>17</v>
      </c>
      <c r="K1502" s="44">
        <v>17</v>
      </c>
      <c r="L1502" s="45">
        <v>48279.121884155669</v>
      </c>
      <c r="M1502" s="46">
        <v>49480.736553529074</v>
      </c>
      <c r="N1502" s="45"/>
      <c r="O1502" s="46"/>
    </row>
    <row r="1503" spans="1:15" x14ac:dyDescent="0.2">
      <c r="A1503" s="11" t="str">
        <f t="shared" si="138"/>
        <v>2149005 - Region Nordjylland15-20 år</v>
      </c>
      <c r="B1503" s="12" t="str">
        <f t="shared" si="141"/>
        <v>214900</v>
      </c>
      <c r="C1503" s="14">
        <f t="shared" si="139"/>
        <v>0</v>
      </c>
      <c r="D1503" s="14">
        <f t="shared" si="140"/>
        <v>0</v>
      </c>
      <c r="E1503" s="19" t="str">
        <f t="shared" si="142"/>
        <v>214900 - Andet ingeniørarbejde (undtagen elektroteknologi)</v>
      </c>
      <c r="F1503" s="19" t="str">
        <f t="shared" si="143"/>
        <v>15-20 år</v>
      </c>
      <c r="G1503" s="40" t="s">
        <v>516</v>
      </c>
      <c r="H1503" s="41" t="s">
        <v>67</v>
      </c>
      <c r="I1503" s="42" t="s">
        <v>21</v>
      </c>
      <c r="J1503" s="43" t="s">
        <v>18</v>
      </c>
      <c r="K1503" s="44">
        <v>17</v>
      </c>
      <c r="L1503" s="45">
        <v>53977.796756856573</v>
      </c>
      <c r="M1503" s="46">
        <v>55094.579280614918</v>
      </c>
      <c r="N1503" s="45"/>
      <c r="O1503" s="46"/>
    </row>
    <row r="1504" spans="1:15" x14ac:dyDescent="0.2">
      <c r="A1504" s="11" t="str">
        <f t="shared" si="138"/>
        <v>2149005 - Region Nordjylland20-24 år</v>
      </c>
      <c r="B1504" s="12" t="str">
        <f t="shared" si="141"/>
        <v>214900</v>
      </c>
      <c r="C1504" s="14">
        <f t="shared" si="139"/>
        <v>0</v>
      </c>
      <c r="D1504" s="14">
        <f t="shared" si="140"/>
        <v>0</v>
      </c>
      <c r="E1504" s="19" t="str">
        <f t="shared" si="142"/>
        <v>214900 - Andet ingeniørarbejde (undtagen elektroteknologi)</v>
      </c>
      <c r="F1504" s="19" t="str">
        <f t="shared" si="143"/>
        <v>20-24 år</v>
      </c>
      <c r="G1504" s="40" t="s">
        <v>516</v>
      </c>
      <c r="H1504" s="41" t="s">
        <v>67</v>
      </c>
      <c r="I1504" s="42" t="s">
        <v>21</v>
      </c>
      <c r="J1504" s="43" t="s">
        <v>19</v>
      </c>
      <c r="K1504" s="44">
        <v>11</v>
      </c>
      <c r="L1504" s="45">
        <v>48653.374875154143</v>
      </c>
      <c r="M1504" s="46">
        <v>50082.663078932128</v>
      </c>
      <c r="N1504" s="45"/>
      <c r="O1504" s="46"/>
    </row>
    <row r="1505" spans="1:15" x14ac:dyDescent="0.2">
      <c r="A1505" s="11" t="str">
        <f t="shared" si="138"/>
        <v>2149005 - Region Nordjylland25 år og derover</v>
      </c>
      <c r="B1505" s="12" t="str">
        <f t="shared" si="141"/>
        <v>214900</v>
      </c>
      <c r="C1505" s="14">
        <f t="shared" si="139"/>
        <v>0</v>
      </c>
      <c r="D1505" s="14">
        <f t="shared" si="140"/>
        <v>0</v>
      </c>
      <c r="E1505" s="19" t="str">
        <f t="shared" si="142"/>
        <v>214900 - Andet ingeniørarbejde (undtagen elektroteknologi)</v>
      </c>
      <c r="F1505" s="19" t="str">
        <f t="shared" si="143"/>
        <v>25 år og derover</v>
      </c>
      <c r="G1505" s="40" t="s">
        <v>516</v>
      </c>
      <c r="H1505" s="41" t="s">
        <v>67</v>
      </c>
      <c r="I1505" s="42" t="s">
        <v>21</v>
      </c>
      <c r="J1505" s="43" t="s">
        <v>9</v>
      </c>
      <c r="K1505" s="44">
        <v>70</v>
      </c>
      <c r="L1505" s="45">
        <v>54378.457846939622</v>
      </c>
      <c r="M1505" s="46">
        <v>55801.400168839675</v>
      </c>
      <c r="N1505" s="45"/>
      <c r="O1505" s="46"/>
    </row>
    <row r="1506" spans="1:15" x14ac:dyDescent="0.2">
      <c r="A1506" s="11" t="str">
        <f t="shared" si="138"/>
        <v>2149005 - Region NordjyllandAlle uanset erf.</v>
      </c>
      <c r="B1506" s="12" t="str">
        <f t="shared" si="141"/>
        <v>214900</v>
      </c>
      <c r="C1506" s="14">
        <f t="shared" si="139"/>
        <v>0</v>
      </c>
      <c r="D1506" s="14">
        <f t="shared" si="140"/>
        <v>0</v>
      </c>
      <c r="E1506" s="19" t="str">
        <f t="shared" si="142"/>
        <v>214900 - Andet ingeniørarbejde (undtagen elektroteknologi)</v>
      </c>
      <c r="F1506" s="19" t="str">
        <f t="shared" si="143"/>
        <v>Alle uanset erf.</v>
      </c>
      <c r="G1506" s="40" t="s">
        <v>516</v>
      </c>
      <c r="H1506" s="41" t="s">
        <v>67</v>
      </c>
      <c r="I1506" s="42" t="s">
        <v>21</v>
      </c>
      <c r="J1506" s="43" t="s">
        <v>10</v>
      </c>
      <c r="K1506" s="44">
        <v>160</v>
      </c>
      <c r="L1506" s="45">
        <v>48068.626479455248</v>
      </c>
      <c r="M1506" s="46">
        <v>49480.736553529074</v>
      </c>
      <c r="N1506" s="45"/>
      <c r="O1506" s="46"/>
    </row>
    <row r="1507" spans="1:15" x14ac:dyDescent="0.2">
      <c r="A1507" s="11" t="str">
        <f t="shared" si="138"/>
        <v>2149006 - Alle regionerUnder 1 år</v>
      </c>
      <c r="B1507" s="12" t="str">
        <f t="shared" si="141"/>
        <v>214900</v>
      </c>
      <c r="C1507" s="14">
        <f t="shared" si="139"/>
        <v>0</v>
      </c>
      <c r="D1507" s="14">
        <f t="shared" si="140"/>
        <v>0</v>
      </c>
      <c r="E1507" s="19" t="str">
        <f t="shared" si="142"/>
        <v>214900 - Andet ingeniørarbejde (undtagen elektroteknologi)</v>
      </c>
      <c r="F1507" s="19" t="str">
        <f t="shared" si="143"/>
        <v>Under 1 år</v>
      </c>
      <c r="G1507" s="40" t="s">
        <v>516</v>
      </c>
      <c r="H1507" s="41" t="s">
        <v>67</v>
      </c>
      <c r="I1507" s="42" t="s">
        <v>11</v>
      </c>
      <c r="J1507" s="43" t="s">
        <v>13</v>
      </c>
      <c r="K1507" s="44">
        <v>377</v>
      </c>
      <c r="L1507" s="45">
        <v>41583.04888933248</v>
      </c>
      <c r="M1507" s="46">
        <v>42508.75009650951</v>
      </c>
      <c r="N1507" s="45"/>
      <c r="O1507" s="46"/>
    </row>
    <row r="1508" spans="1:15" x14ac:dyDescent="0.2">
      <c r="A1508" s="11" t="str">
        <f t="shared" si="138"/>
        <v>2149006 - Alle regioner1 år</v>
      </c>
      <c r="B1508" s="12" t="str">
        <f t="shared" si="141"/>
        <v>214900</v>
      </c>
      <c r="C1508" s="14">
        <f t="shared" si="139"/>
        <v>0</v>
      </c>
      <c r="D1508" s="14">
        <f t="shared" si="140"/>
        <v>0</v>
      </c>
      <c r="E1508" s="19" t="str">
        <f t="shared" si="142"/>
        <v>214900 - Andet ingeniørarbejde (undtagen elektroteknologi)</v>
      </c>
      <c r="F1508" s="19" t="str">
        <f t="shared" si="143"/>
        <v>1 år</v>
      </c>
      <c r="G1508" s="40" t="s">
        <v>516</v>
      </c>
      <c r="H1508" s="41" t="s">
        <v>67</v>
      </c>
      <c r="I1508" s="42" t="s">
        <v>11</v>
      </c>
      <c r="J1508" s="43" t="s">
        <v>22</v>
      </c>
      <c r="K1508" s="44">
        <v>264</v>
      </c>
      <c r="L1508" s="45">
        <v>44059.435264540247</v>
      </c>
      <c r="M1508" s="46">
        <v>45017.993976639416</v>
      </c>
      <c r="N1508" s="45"/>
      <c r="O1508" s="46"/>
    </row>
    <row r="1509" spans="1:15" x14ac:dyDescent="0.2">
      <c r="A1509" s="11" t="str">
        <f t="shared" si="138"/>
        <v>2149006 - Alle regioner2 år</v>
      </c>
      <c r="B1509" s="12" t="str">
        <f t="shared" si="141"/>
        <v>214900</v>
      </c>
      <c r="C1509" s="14">
        <f t="shared" si="139"/>
        <v>0</v>
      </c>
      <c r="D1509" s="14">
        <f t="shared" si="140"/>
        <v>0</v>
      </c>
      <c r="E1509" s="19" t="str">
        <f t="shared" si="142"/>
        <v>214900 - Andet ingeniørarbejde (undtagen elektroteknologi)</v>
      </c>
      <c r="F1509" s="19" t="str">
        <f t="shared" si="143"/>
        <v>2 år</v>
      </c>
      <c r="G1509" s="40" t="s">
        <v>516</v>
      </c>
      <c r="H1509" s="41" t="s">
        <v>67</v>
      </c>
      <c r="I1509" s="42" t="s">
        <v>11</v>
      </c>
      <c r="J1509" s="43" t="s">
        <v>23</v>
      </c>
      <c r="K1509" s="44">
        <v>288</v>
      </c>
      <c r="L1509" s="45">
        <v>47112.789094843894</v>
      </c>
      <c r="M1509" s="46">
        <v>48251.649333993839</v>
      </c>
      <c r="N1509" s="45"/>
      <c r="O1509" s="46"/>
    </row>
    <row r="1510" spans="1:15" x14ac:dyDescent="0.2">
      <c r="A1510" s="11" t="str">
        <f t="shared" si="138"/>
        <v>2149006 - Alle regioner3 år</v>
      </c>
      <c r="B1510" s="12" t="str">
        <f t="shared" si="141"/>
        <v>214900</v>
      </c>
      <c r="C1510" s="14">
        <f t="shared" si="139"/>
        <v>0</v>
      </c>
      <c r="D1510" s="14">
        <f t="shared" si="140"/>
        <v>0</v>
      </c>
      <c r="E1510" s="19" t="str">
        <f t="shared" si="142"/>
        <v>214900 - Andet ingeniørarbejde (undtagen elektroteknologi)</v>
      </c>
      <c r="F1510" s="19" t="str">
        <f t="shared" si="143"/>
        <v>3 år</v>
      </c>
      <c r="G1510" s="40" t="s">
        <v>516</v>
      </c>
      <c r="H1510" s="41" t="s">
        <v>67</v>
      </c>
      <c r="I1510" s="42" t="s">
        <v>11</v>
      </c>
      <c r="J1510" s="43" t="s">
        <v>14</v>
      </c>
      <c r="K1510" s="44">
        <v>302</v>
      </c>
      <c r="L1510" s="45">
        <v>48439.358986904976</v>
      </c>
      <c r="M1510" s="46">
        <v>49538.22250548967</v>
      </c>
      <c r="N1510" s="45"/>
      <c r="O1510" s="46"/>
    </row>
    <row r="1511" spans="1:15" x14ac:dyDescent="0.2">
      <c r="A1511" s="11" t="str">
        <f t="shared" si="138"/>
        <v>2149006 - Alle regioner4 år</v>
      </c>
      <c r="B1511" s="12" t="str">
        <f t="shared" si="141"/>
        <v>214900</v>
      </c>
      <c r="C1511" s="14">
        <f t="shared" si="139"/>
        <v>0</v>
      </c>
      <c r="D1511" s="14">
        <f t="shared" si="140"/>
        <v>0</v>
      </c>
      <c r="E1511" s="19" t="str">
        <f t="shared" si="142"/>
        <v>214900 - Andet ingeniørarbejde (undtagen elektroteknologi)</v>
      </c>
      <c r="F1511" s="19" t="str">
        <f t="shared" si="143"/>
        <v>4 år</v>
      </c>
      <c r="G1511" s="40" t="s">
        <v>516</v>
      </c>
      <c r="H1511" s="41" t="s">
        <v>67</v>
      </c>
      <c r="I1511" s="42" t="s">
        <v>11</v>
      </c>
      <c r="J1511" s="43" t="s">
        <v>24</v>
      </c>
      <c r="K1511" s="44">
        <v>309</v>
      </c>
      <c r="L1511" s="45">
        <v>49762.819877147245</v>
      </c>
      <c r="M1511" s="46">
        <v>51116.178448800849</v>
      </c>
      <c r="N1511" s="45"/>
      <c r="O1511" s="46"/>
    </row>
    <row r="1512" spans="1:15" x14ac:dyDescent="0.2">
      <c r="A1512" s="11" t="str">
        <f t="shared" si="138"/>
        <v>2149006 - Alle regioner5-9 år</v>
      </c>
      <c r="B1512" s="12" t="str">
        <f t="shared" si="141"/>
        <v>214900</v>
      </c>
      <c r="C1512" s="14">
        <f t="shared" si="139"/>
        <v>0</v>
      </c>
      <c r="D1512" s="14">
        <f t="shared" si="140"/>
        <v>0</v>
      </c>
      <c r="E1512" s="19" t="str">
        <f t="shared" si="142"/>
        <v>214900 - Andet ingeniørarbejde (undtagen elektroteknologi)</v>
      </c>
      <c r="F1512" s="19" t="str">
        <f t="shared" si="143"/>
        <v>5-9 år</v>
      </c>
      <c r="G1512" s="40" t="s">
        <v>516</v>
      </c>
      <c r="H1512" s="41" t="s">
        <v>67</v>
      </c>
      <c r="I1512" s="42" t="s">
        <v>11</v>
      </c>
      <c r="J1512" s="43" t="s">
        <v>15</v>
      </c>
      <c r="K1512" s="44">
        <v>1270</v>
      </c>
      <c r="L1512" s="45">
        <v>55637.041765553287</v>
      </c>
      <c r="M1512" s="46">
        <v>56863.948447422496</v>
      </c>
      <c r="N1512" s="45"/>
      <c r="O1512" s="46"/>
    </row>
    <row r="1513" spans="1:15" x14ac:dyDescent="0.2">
      <c r="A1513" s="11" t="str">
        <f t="shared" si="138"/>
        <v>2149006 - Alle regioner0-4 år</v>
      </c>
      <c r="B1513" s="12" t="str">
        <f t="shared" si="141"/>
        <v>214900</v>
      </c>
      <c r="C1513" s="14">
        <f t="shared" si="139"/>
        <v>0</v>
      </c>
      <c r="D1513" s="14">
        <f t="shared" si="140"/>
        <v>0</v>
      </c>
      <c r="E1513" s="19" t="str">
        <f t="shared" si="142"/>
        <v>214900 - Andet ingeniørarbejde (undtagen elektroteknologi)</v>
      </c>
      <c r="F1513" s="19" t="str">
        <f t="shared" si="143"/>
        <v>0-4 år</v>
      </c>
      <c r="G1513" s="40" t="s">
        <v>516</v>
      </c>
      <c r="H1513" s="41" t="s">
        <v>67</v>
      </c>
      <c r="I1513" s="42" t="s">
        <v>11</v>
      </c>
      <c r="J1513" s="43" t="s">
        <v>16</v>
      </c>
      <c r="K1513" s="44">
        <v>1540</v>
      </c>
      <c r="L1513" s="45">
        <v>46267.142520753499</v>
      </c>
      <c r="M1513" s="46">
        <v>47476.306733741025</v>
      </c>
      <c r="N1513" s="45"/>
      <c r="O1513" s="46"/>
    </row>
    <row r="1514" spans="1:15" x14ac:dyDescent="0.2">
      <c r="A1514" s="11" t="str">
        <f t="shared" si="138"/>
        <v>2149006 - Alle regioner10-14 år</v>
      </c>
      <c r="B1514" s="12" t="str">
        <f t="shared" si="141"/>
        <v>214900</v>
      </c>
      <c r="C1514" s="14">
        <f t="shared" si="139"/>
        <v>0</v>
      </c>
      <c r="D1514" s="14">
        <f t="shared" si="140"/>
        <v>0</v>
      </c>
      <c r="E1514" s="19" t="str">
        <f t="shared" si="142"/>
        <v>214900 - Andet ingeniørarbejde (undtagen elektroteknologi)</v>
      </c>
      <c r="F1514" s="19" t="str">
        <f t="shared" si="143"/>
        <v>10-14 år</v>
      </c>
      <c r="G1514" s="40" t="s">
        <v>516</v>
      </c>
      <c r="H1514" s="41" t="s">
        <v>67</v>
      </c>
      <c r="I1514" s="42" t="s">
        <v>11</v>
      </c>
      <c r="J1514" s="43" t="s">
        <v>17</v>
      </c>
      <c r="K1514" s="44">
        <v>901</v>
      </c>
      <c r="L1514" s="45">
        <v>59631.475807617389</v>
      </c>
      <c r="M1514" s="46">
        <v>60980.481054185402</v>
      </c>
      <c r="N1514" s="45"/>
      <c r="O1514" s="46"/>
    </row>
    <row r="1515" spans="1:15" x14ac:dyDescent="0.2">
      <c r="A1515" s="11" t="str">
        <f t="shared" si="138"/>
        <v>2149006 - Alle regioner15-20 år</v>
      </c>
      <c r="B1515" s="12" t="str">
        <f t="shared" si="141"/>
        <v>214900</v>
      </c>
      <c r="C1515" s="14">
        <f t="shared" si="139"/>
        <v>0</v>
      </c>
      <c r="D1515" s="14">
        <f t="shared" si="140"/>
        <v>0</v>
      </c>
      <c r="E1515" s="19" t="str">
        <f t="shared" si="142"/>
        <v>214900 - Andet ingeniørarbejde (undtagen elektroteknologi)</v>
      </c>
      <c r="F1515" s="19" t="str">
        <f t="shared" si="143"/>
        <v>15-20 år</v>
      </c>
      <c r="G1515" s="40" t="s">
        <v>516</v>
      </c>
      <c r="H1515" s="41" t="s">
        <v>67</v>
      </c>
      <c r="I1515" s="42" t="s">
        <v>11</v>
      </c>
      <c r="J1515" s="43" t="s">
        <v>18</v>
      </c>
      <c r="K1515" s="44">
        <v>753</v>
      </c>
      <c r="L1515" s="45">
        <v>61555.115795788937</v>
      </c>
      <c r="M1515" s="46">
        <v>62798.724703032138</v>
      </c>
      <c r="N1515" s="45"/>
      <c r="O1515" s="46"/>
    </row>
    <row r="1516" spans="1:15" x14ac:dyDescent="0.2">
      <c r="A1516" s="11" t="str">
        <f t="shared" si="138"/>
        <v>2149006 - Alle regioner20-24 år</v>
      </c>
      <c r="B1516" s="12" t="str">
        <f t="shared" si="141"/>
        <v>214900</v>
      </c>
      <c r="C1516" s="14">
        <f t="shared" si="139"/>
        <v>0</v>
      </c>
      <c r="D1516" s="14">
        <f t="shared" si="140"/>
        <v>0</v>
      </c>
      <c r="E1516" s="19" t="str">
        <f t="shared" si="142"/>
        <v>214900 - Andet ingeniørarbejde (undtagen elektroteknologi)</v>
      </c>
      <c r="F1516" s="19" t="str">
        <f t="shared" si="143"/>
        <v>20-24 år</v>
      </c>
      <c r="G1516" s="40" t="s">
        <v>516</v>
      </c>
      <c r="H1516" s="41" t="s">
        <v>67</v>
      </c>
      <c r="I1516" s="42" t="s">
        <v>11</v>
      </c>
      <c r="J1516" s="43" t="s">
        <v>19</v>
      </c>
      <c r="K1516" s="44">
        <v>680</v>
      </c>
      <c r="L1516" s="45">
        <v>63160.134359158481</v>
      </c>
      <c r="M1516" s="46">
        <v>64589.818364384468</v>
      </c>
      <c r="N1516" s="45"/>
      <c r="O1516" s="46"/>
    </row>
    <row r="1517" spans="1:15" x14ac:dyDescent="0.2">
      <c r="A1517" s="11" t="str">
        <f t="shared" si="138"/>
        <v>2149006 - Alle regioner25 år og derover</v>
      </c>
      <c r="B1517" s="12" t="str">
        <f t="shared" si="141"/>
        <v>214900</v>
      </c>
      <c r="C1517" s="14">
        <f t="shared" si="139"/>
        <v>0</v>
      </c>
      <c r="D1517" s="14">
        <f t="shared" si="140"/>
        <v>0</v>
      </c>
      <c r="E1517" s="19" t="str">
        <f t="shared" si="142"/>
        <v>214900 - Andet ingeniørarbejde (undtagen elektroteknologi)</v>
      </c>
      <c r="F1517" s="19" t="str">
        <f t="shared" si="143"/>
        <v>25 år og derover</v>
      </c>
      <c r="G1517" s="40" t="s">
        <v>516</v>
      </c>
      <c r="H1517" s="41" t="s">
        <v>67</v>
      </c>
      <c r="I1517" s="42" t="s">
        <v>11</v>
      </c>
      <c r="J1517" s="43" t="s">
        <v>9</v>
      </c>
      <c r="K1517" s="44">
        <v>1929</v>
      </c>
      <c r="L1517" s="45">
        <v>62009.997573603316</v>
      </c>
      <c r="M1517" s="46">
        <v>63529.562078355615</v>
      </c>
      <c r="N1517" s="45"/>
      <c r="O1517" s="46"/>
    </row>
    <row r="1518" spans="1:15" x14ac:dyDescent="0.2">
      <c r="A1518" s="11" t="str">
        <f t="shared" si="138"/>
        <v>2149006 - Alle regionerAlle uanset erf.</v>
      </c>
      <c r="B1518" s="12" t="str">
        <f t="shared" si="141"/>
        <v>214900</v>
      </c>
      <c r="C1518" s="14">
        <f t="shared" si="139"/>
        <v>0</v>
      </c>
      <c r="D1518" s="14">
        <f t="shared" si="140"/>
        <v>0</v>
      </c>
      <c r="E1518" s="19" t="str">
        <f t="shared" si="142"/>
        <v>214900 - Andet ingeniørarbejde (undtagen elektroteknologi)</v>
      </c>
      <c r="F1518" s="19" t="str">
        <f t="shared" si="143"/>
        <v>Alle uanset erf.</v>
      </c>
      <c r="G1518" s="40" t="s">
        <v>516</v>
      </c>
      <c r="H1518" s="41" t="s">
        <v>67</v>
      </c>
      <c r="I1518" s="42" t="s">
        <v>11</v>
      </c>
      <c r="J1518" s="43" t="s">
        <v>10</v>
      </c>
      <c r="K1518" s="44">
        <v>7073</v>
      </c>
      <c r="L1518" s="45">
        <v>56012.70944184425</v>
      </c>
      <c r="M1518" s="46">
        <v>57324.577401686038</v>
      </c>
      <c r="N1518" s="45"/>
      <c r="O1518" s="46"/>
    </row>
    <row r="1519" spans="1:15" x14ac:dyDescent="0.2">
      <c r="A1519" s="11" t="str">
        <f t="shared" si="138"/>
        <v>2151001 - Region HovedstadenUnder 1 år</v>
      </c>
      <c r="B1519" s="12" t="str">
        <f t="shared" si="141"/>
        <v>215100</v>
      </c>
      <c r="C1519" s="14">
        <f t="shared" si="139"/>
        <v>0</v>
      </c>
      <c r="D1519" s="14">
        <f t="shared" si="140"/>
        <v>0</v>
      </c>
      <c r="E1519" s="19" t="str">
        <f t="shared" si="142"/>
        <v>215100 - Ingeniørarbejde inden for elektricitet</v>
      </c>
      <c r="F1519" s="19" t="str">
        <f t="shared" si="143"/>
        <v>Under 1 år</v>
      </c>
      <c r="G1519" s="40" t="s">
        <v>516</v>
      </c>
      <c r="H1519" s="41" t="s">
        <v>68</v>
      </c>
      <c r="I1519" s="42" t="s">
        <v>8</v>
      </c>
      <c r="J1519" s="43" t="s">
        <v>13</v>
      </c>
      <c r="K1519" s="44">
        <v>26</v>
      </c>
      <c r="L1519" s="45">
        <v>45277.629663077147</v>
      </c>
      <c r="M1519" s="46">
        <v>46105.676870546791</v>
      </c>
      <c r="N1519" s="45"/>
      <c r="O1519" s="46"/>
    </row>
    <row r="1520" spans="1:15" x14ac:dyDescent="0.2">
      <c r="A1520" s="11" t="str">
        <f t="shared" si="138"/>
        <v>2151001 - Region Hovedstaden1 år</v>
      </c>
      <c r="B1520" s="12" t="str">
        <f t="shared" si="141"/>
        <v>215100</v>
      </c>
      <c r="C1520" s="14">
        <f t="shared" si="139"/>
        <v>0</v>
      </c>
      <c r="D1520" s="14">
        <f t="shared" si="140"/>
        <v>0</v>
      </c>
      <c r="E1520" s="19" t="str">
        <f t="shared" si="142"/>
        <v>215100 - Ingeniørarbejde inden for elektricitet</v>
      </c>
      <c r="F1520" s="19" t="str">
        <f t="shared" si="143"/>
        <v>1 år</v>
      </c>
      <c r="G1520" s="40" t="s">
        <v>516</v>
      </c>
      <c r="H1520" s="41" t="s">
        <v>68</v>
      </c>
      <c r="I1520" s="42" t="s">
        <v>8</v>
      </c>
      <c r="J1520" s="43" t="s">
        <v>22</v>
      </c>
      <c r="K1520" s="44">
        <v>24</v>
      </c>
      <c r="L1520" s="45">
        <v>46486.300557931245</v>
      </c>
      <c r="M1520" s="46">
        <v>47315.20931611392</v>
      </c>
      <c r="N1520" s="45"/>
      <c r="O1520" s="46"/>
    </row>
    <row r="1521" spans="1:15" x14ac:dyDescent="0.2">
      <c r="A1521" s="11" t="str">
        <f t="shared" si="138"/>
        <v>2151001 - Region Hovedstaden2 år</v>
      </c>
      <c r="B1521" s="12" t="str">
        <f t="shared" si="141"/>
        <v>215100</v>
      </c>
      <c r="C1521" s="14">
        <f t="shared" si="139"/>
        <v>0</v>
      </c>
      <c r="D1521" s="14">
        <f t="shared" si="140"/>
        <v>0</v>
      </c>
      <c r="E1521" s="19" t="str">
        <f t="shared" si="142"/>
        <v>215100 - Ingeniørarbejde inden for elektricitet</v>
      </c>
      <c r="F1521" s="19" t="str">
        <f t="shared" si="143"/>
        <v>2 år</v>
      </c>
      <c r="G1521" s="40" t="s">
        <v>516</v>
      </c>
      <c r="H1521" s="41" t="s">
        <v>68</v>
      </c>
      <c r="I1521" s="42" t="s">
        <v>8</v>
      </c>
      <c r="J1521" s="43" t="s">
        <v>23</v>
      </c>
      <c r="K1521" s="44">
        <v>19</v>
      </c>
      <c r="L1521" s="45">
        <v>49818.177062083458</v>
      </c>
      <c r="M1521" s="46">
        <v>50837.448124322982</v>
      </c>
      <c r="N1521" s="45"/>
      <c r="O1521" s="46"/>
    </row>
    <row r="1522" spans="1:15" x14ac:dyDescent="0.2">
      <c r="A1522" s="11" t="str">
        <f t="shared" si="138"/>
        <v>2151001 - Region Hovedstaden4 år</v>
      </c>
      <c r="B1522" s="12" t="str">
        <f t="shared" si="141"/>
        <v>215100</v>
      </c>
      <c r="C1522" s="14">
        <f t="shared" si="139"/>
        <v>0</v>
      </c>
      <c r="D1522" s="14">
        <f t="shared" si="140"/>
        <v>0</v>
      </c>
      <c r="E1522" s="19" t="str">
        <f t="shared" si="142"/>
        <v>215100 - Ingeniørarbejde inden for elektricitet</v>
      </c>
      <c r="F1522" s="19" t="str">
        <f t="shared" si="143"/>
        <v>4 år</v>
      </c>
      <c r="G1522" s="40" t="s">
        <v>516</v>
      </c>
      <c r="H1522" s="41" t="s">
        <v>68</v>
      </c>
      <c r="I1522" s="42" t="s">
        <v>8</v>
      </c>
      <c r="J1522" s="43" t="s">
        <v>24</v>
      </c>
      <c r="K1522" s="44">
        <v>17</v>
      </c>
      <c r="L1522" s="45">
        <v>50692.467690416233</v>
      </c>
      <c r="M1522" s="46">
        <v>52296.204096799316</v>
      </c>
      <c r="N1522" s="45"/>
      <c r="O1522" s="46"/>
    </row>
    <row r="1523" spans="1:15" x14ac:dyDescent="0.2">
      <c r="A1523" s="11" t="str">
        <f t="shared" si="138"/>
        <v>2151001 - Region Hovedstaden5-9 år</v>
      </c>
      <c r="B1523" s="12" t="str">
        <f t="shared" si="141"/>
        <v>215100</v>
      </c>
      <c r="C1523" s="14">
        <f t="shared" si="139"/>
        <v>0</v>
      </c>
      <c r="D1523" s="14">
        <f t="shared" si="140"/>
        <v>0</v>
      </c>
      <c r="E1523" s="19" t="str">
        <f t="shared" si="142"/>
        <v>215100 - Ingeniørarbejde inden for elektricitet</v>
      </c>
      <c r="F1523" s="19" t="str">
        <f t="shared" si="143"/>
        <v>5-9 år</v>
      </c>
      <c r="G1523" s="40" t="s">
        <v>516</v>
      </c>
      <c r="H1523" s="41" t="s">
        <v>68</v>
      </c>
      <c r="I1523" s="42" t="s">
        <v>8</v>
      </c>
      <c r="J1523" s="43" t="s">
        <v>15</v>
      </c>
      <c r="K1523" s="44">
        <v>61</v>
      </c>
      <c r="L1523" s="45">
        <v>56107.852206586911</v>
      </c>
      <c r="M1523" s="46">
        <v>57108.32523925812</v>
      </c>
      <c r="N1523" s="45"/>
      <c r="O1523" s="46"/>
    </row>
    <row r="1524" spans="1:15" x14ac:dyDescent="0.2">
      <c r="A1524" s="11" t="str">
        <f t="shared" si="138"/>
        <v>2151001 - Region Hovedstaden0-4 år</v>
      </c>
      <c r="B1524" s="12" t="str">
        <f t="shared" si="141"/>
        <v>215100</v>
      </c>
      <c r="C1524" s="14">
        <f t="shared" si="139"/>
        <v>0</v>
      </c>
      <c r="D1524" s="14">
        <f t="shared" si="140"/>
        <v>0</v>
      </c>
      <c r="E1524" s="19" t="str">
        <f t="shared" si="142"/>
        <v>215100 - Ingeniørarbejde inden for elektricitet</v>
      </c>
      <c r="F1524" s="19" t="str">
        <f t="shared" si="143"/>
        <v>0-4 år</v>
      </c>
      <c r="G1524" s="40" t="s">
        <v>516</v>
      </c>
      <c r="H1524" s="41" t="s">
        <v>68</v>
      </c>
      <c r="I1524" s="42" t="s">
        <v>8</v>
      </c>
      <c r="J1524" s="43" t="s">
        <v>16</v>
      </c>
      <c r="K1524" s="44">
        <v>96</v>
      </c>
      <c r="L1524" s="45">
        <v>49719.400992045077</v>
      </c>
      <c r="M1524" s="46">
        <v>50668.819482075931</v>
      </c>
      <c r="N1524" s="45"/>
      <c r="O1524" s="46"/>
    </row>
    <row r="1525" spans="1:15" x14ac:dyDescent="0.2">
      <c r="A1525" s="11" t="str">
        <f t="shared" si="138"/>
        <v>2151001 - Region Hovedstaden10-14 år</v>
      </c>
      <c r="B1525" s="12" t="str">
        <f t="shared" si="141"/>
        <v>215100</v>
      </c>
      <c r="C1525" s="14">
        <f t="shared" si="139"/>
        <v>0</v>
      </c>
      <c r="D1525" s="14">
        <f t="shared" si="140"/>
        <v>0</v>
      </c>
      <c r="E1525" s="19" t="str">
        <f t="shared" si="142"/>
        <v>215100 - Ingeniørarbejde inden for elektricitet</v>
      </c>
      <c r="F1525" s="19" t="str">
        <f t="shared" si="143"/>
        <v>10-14 år</v>
      </c>
      <c r="G1525" s="40" t="s">
        <v>516</v>
      </c>
      <c r="H1525" s="41" t="s">
        <v>68</v>
      </c>
      <c r="I1525" s="42" t="s">
        <v>8</v>
      </c>
      <c r="J1525" s="43" t="s">
        <v>17</v>
      </c>
      <c r="K1525" s="44">
        <v>59</v>
      </c>
      <c r="L1525" s="45">
        <v>59306.944147578986</v>
      </c>
      <c r="M1525" s="46">
        <v>60777.914051238469</v>
      </c>
      <c r="N1525" s="45"/>
      <c r="O1525" s="46"/>
    </row>
    <row r="1526" spans="1:15" x14ac:dyDescent="0.2">
      <c r="A1526" s="11" t="str">
        <f t="shared" si="138"/>
        <v>2151001 - Region Hovedstaden15-20 år</v>
      </c>
      <c r="B1526" s="12" t="str">
        <f t="shared" si="141"/>
        <v>215100</v>
      </c>
      <c r="C1526" s="14">
        <f t="shared" si="139"/>
        <v>0</v>
      </c>
      <c r="D1526" s="14">
        <f t="shared" si="140"/>
        <v>0</v>
      </c>
      <c r="E1526" s="19" t="str">
        <f t="shared" si="142"/>
        <v>215100 - Ingeniørarbejde inden for elektricitet</v>
      </c>
      <c r="F1526" s="19" t="str">
        <f t="shared" si="143"/>
        <v>15-20 år</v>
      </c>
      <c r="G1526" s="40" t="s">
        <v>516</v>
      </c>
      <c r="H1526" s="41" t="s">
        <v>68</v>
      </c>
      <c r="I1526" s="42" t="s">
        <v>8</v>
      </c>
      <c r="J1526" s="43" t="s">
        <v>18</v>
      </c>
      <c r="K1526" s="44">
        <v>43</v>
      </c>
      <c r="L1526" s="45">
        <v>66367.512879781352</v>
      </c>
      <c r="M1526" s="46">
        <v>67550.928467268153</v>
      </c>
      <c r="N1526" s="45"/>
      <c r="O1526" s="46"/>
    </row>
    <row r="1527" spans="1:15" x14ac:dyDescent="0.2">
      <c r="A1527" s="11" t="str">
        <f t="shared" si="138"/>
        <v>2151001 - Region Hovedstaden20-24 år</v>
      </c>
      <c r="B1527" s="12" t="str">
        <f t="shared" si="141"/>
        <v>215100</v>
      </c>
      <c r="C1527" s="14">
        <f t="shared" si="139"/>
        <v>0</v>
      </c>
      <c r="D1527" s="14">
        <f t="shared" si="140"/>
        <v>0</v>
      </c>
      <c r="E1527" s="19" t="str">
        <f t="shared" si="142"/>
        <v>215100 - Ingeniørarbejde inden for elektricitet</v>
      </c>
      <c r="F1527" s="19" t="str">
        <f t="shared" si="143"/>
        <v>20-24 år</v>
      </c>
      <c r="G1527" s="40" t="s">
        <v>516</v>
      </c>
      <c r="H1527" s="41" t="s">
        <v>68</v>
      </c>
      <c r="I1527" s="42" t="s">
        <v>8</v>
      </c>
      <c r="J1527" s="43" t="s">
        <v>19</v>
      </c>
      <c r="K1527" s="44">
        <v>38</v>
      </c>
      <c r="L1527" s="45">
        <v>69380.534800512323</v>
      </c>
      <c r="M1527" s="46">
        <v>71699.141357549845</v>
      </c>
      <c r="N1527" s="45"/>
      <c r="O1527" s="46"/>
    </row>
    <row r="1528" spans="1:15" x14ac:dyDescent="0.2">
      <c r="A1528" s="11" t="str">
        <f t="shared" si="138"/>
        <v>2151001 - Region Hovedstaden25 år og derover</v>
      </c>
      <c r="B1528" s="12" t="str">
        <f t="shared" si="141"/>
        <v>215100</v>
      </c>
      <c r="C1528" s="14">
        <f t="shared" si="139"/>
        <v>0</v>
      </c>
      <c r="D1528" s="14">
        <f t="shared" si="140"/>
        <v>0</v>
      </c>
      <c r="E1528" s="19" t="str">
        <f t="shared" si="142"/>
        <v>215100 - Ingeniørarbejde inden for elektricitet</v>
      </c>
      <c r="F1528" s="19" t="str">
        <f t="shared" si="143"/>
        <v>25 år og derover</v>
      </c>
      <c r="G1528" s="40" t="s">
        <v>516</v>
      </c>
      <c r="H1528" s="41" t="s">
        <v>68</v>
      </c>
      <c r="I1528" s="42" t="s">
        <v>8</v>
      </c>
      <c r="J1528" s="43" t="s">
        <v>9</v>
      </c>
      <c r="K1528" s="44">
        <v>185</v>
      </c>
      <c r="L1528" s="45">
        <v>65155.105339998845</v>
      </c>
      <c r="M1528" s="46">
        <v>66942.855030205435</v>
      </c>
      <c r="N1528" s="45"/>
      <c r="O1528" s="46"/>
    </row>
    <row r="1529" spans="1:15" x14ac:dyDescent="0.2">
      <c r="A1529" s="11" t="str">
        <f t="shared" si="138"/>
        <v>2151001 - Region HovedstadenAlle uanset erf.</v>
      </c>
      <c r="B1529" s="12" t="str">
        <f t="shared" si="141"/>
        <v>215100</v>
      </c>
      <c r="C1529" s="14">
        <f t="shared" si="139"/>
        <v>0</v>
      </c>
      <c r="D1529" s="14">
        <f t="shared" si="140"/>
        <v>0</v>
      </c>
      <c r="E1529" s="19" t="str">
        <f t="shared" si="142"/>
        <v>215100 - Ingeniørarbejde inden for elektricitet</v>
      </c>
      <c r="F1529" s="19" t="str">
        <f t="shared" si="143"/>
        <v>Alle uanset erf.</v>
      </c>
      <c r="G1529" s="40" t="s">
        <v>516</v>
      </c>
      <c r="H1529" s="41" t="s">
        <v>68</v>
      </c>
      <c r="I1529" s="42" t="s">
        <v>8</v>
      </c>
      <c r="J1529" s="43" t="s">
        <v>10</v>
      </c>
      <c r="K1529" s="44">
        <v>482</v>
      </c>
      <c r="L1529" s="45">
        <v>57559.963295478658</v>
      </c>
      <c r="M1529" s="46">
        <v>59055.006295848129</v>
      </c>
      <c r="N1529" s="45"/>
      <c r="O1529" s="46"/>
    </row>
    <row r="1530" spans="1:15" x14ac:dyDescent="0.2">
      <c r="A1530" s="11" t="str">
        <f t="shared" si="138"/>
        <v>2151002 - Region Sjælland25 år og derover</v>
      </c>
      <c r="B1530" s="12" t="str">
        <f t="shared" si="141"/>
        <v>215100</v>
      </c>
      <c r="C1530" s="14">
        <f t="shared" si="139"/>
        <v>0</v>
      </c>
      <c r="D1530" s="14">
        <f t="shared" si="140"/>
        <v>0</v>
      </c>
      <c r="E1530" s="19" t="str">
        <f t="shared" si="142"/>
        <v>215100 - Ingeniørarbejde inden for elektricitet</v>
      </c>
      <c r="F1530" s="19" t="str">
        <f t="shared" si="143"/>
        <v>25 år og derover</v>
      </c>
      <c r="G1530" s="40" t="s">
        <v>516</v>
      </c>
      <c r="H1530" s="41" t="s">
        <v>68</v>
      </c>
      <c r="I1530" s="42" t="s">
        <v>20</v>
      </c>
      <c r="J1530" s="43" t="s">
        <v>9</v>
      </c>
      <c r="K1530" s="44">
        <v>15</v>
      </c>
      <c r="L1530" s="45">
        <v>61821.685735802399</v>
      </c>
      <c r="M1530" s="46">
        <v>63439.397905799677</v>
      </c>
      <c r="N1530" s="45"/>
      <c r="O1530" s="46"/>
    </row>
    <row r="1531" spans="1:15" x14ac:dyDescent="0.2">
      <c r="A1531" s="11" t="str">
        <f t="shared" si="138"/>
        <v>2151002 - Region SjællandAlle uanset erf.</v>
      </c>
      <c r="B1531" s="12" t="str">
        <f t="shared" si="141"/>
        <v>215100</v>
      </c>
      <c r="C1531" s="14">
        <f t="shared" si="139"/>
        <v>0</v>
      </c>
      <c r="D1531" s="14">
        <f t="shared" si="140"/>
        <v>0</v>
      </c>
      <c r="E1531" s="19" t="str">
        <f t="shared" si="142"/>
        <v>215100 - Ingeniørarbejde inden for elektricitet</v>
      </c>
      <c r="F1531" s="19" t="str">
        <f t="shared" si="143"/>
        <v>Alle uanset erf.</v>
      </c>
      <c r="G1531" s="40" t="s">
        <v>516</v>
      </c>
      <c r="H1531" s="41" t="s">
        <v>68</v>
      </c>
      <c r="I1531" s="42" t="s">
        <v>20</v>
      </c>
      <c r="J1531" s="43" t="s">
        <v>10</v>
      </c>
      <c r="K1531" s="44">
        <v>33</v>
      </c>
      <c r="L1531" s="45">
        <v>56737.489989231341</v>
      </c>
      <c r="M1531" s="46">
        <v>58759.517222878283</v>
      </c>
      <c r="N1531" s="45"/>
      <c r="O1531" s="46"/>
    </row>
    <row r="1532" spans="1:15" x14ac:dyDescent="0.2">
      <c r="A1532" s="11" t="str">
        <f t="shared" si="138"/>
        <v>2151003 - Region SyddanmarkUnder 1 år</v>
      </c>
      <c r="B1532" s="12" t="str">
        <f t="shared" si="141"/>
        <v>215100</v>
      </c>
      <c r="C1532" s="14">
        <f t="shared" si="139"/>
        <v>0</v>
      </c>
      <c r="D1532" s="14">
        <f t="shared" si="140"/>
        <v>0</v>
      </c>
      <c r="E1532" s="19" t="str">
        <f t="shared" si="142"/>
        <v>215100 - Ingeniørarbejde inden for elektricitet</v>
      </c>
      <c r="F1532" s="19" t="str">
        <f t="shared" si="143"/>
        <v>Under 1 år</v>
      </c>
      <c r="G1532" s="40" t="s">
        <v>516</v>
      </c>
      <c r="H1532" s="41" t="s">
        <v>68</v>
      </c>
      <c r="I1532" s="42" t="s">
        <v>544</v>
      </c>
      <c r="J1532" s="43" t="s">
        <v>13</v>
      </c>
      <c r="K1532" s="44">
        <v>52</v>
      </c>
      <c r="L1532" s="45">
        <v>43954.746617471879</v>
      </c>
      <c r="M1532" s="46">
        <v>44758.600650080698</v>
      </c>
      <c r="N1532" s="45"/>
      <c r="O1532" s="46"/>
    </row>
    <row r="1533" spans="1:15" x14ac:dyDescent="0.2">
      <c r="A1533" s="11" t="str">
        <f t="shared" si="138"/>
        <v>2151003 - Region Syddanmark1 år</v>
      </c>
      <c r="B1533" s="12" t="str">
        <f t="shared" si="141"/>
        <v>215100</v>
      </c>
      <c r="C1533" s="14">
        <f t="shared" si="139"/>
        <v>0</v>
      </c>
      <c r="D1533" s="14">
        <f t="shared" si="140"/>
        <v>0</v>
      </c>
      <c r="E1533" s="19" t="str">
        <f t="shared" si="142"/>
        <v>215100 - Ingeniørarbejde inden for elektricitet</v>
      </c>
      <c r="F1533" s="19" t="str">
        <f t="shared" si="143"/>
        <v>1 år</v>
      </c>
      <c r="G1533" s="40" t="s">
        <v>516</v>
      </c>
      <c r="H1533" s="41" t="s">
        <v>68</v>
      </c>
      <c r="I1533" s="42" t="s">
        <v>544</v>
      </c>
      <c r="J1533" s="43" t="s">
        <v>22</v>
      </c>
      <c r="K1533" s="44">
        <v>44</v>
      </c>
      <c r="L1533" s="45">
        <v>44876.095116224686</v>
      </c>
      <c r="M1533" s="46">
        <v>45696.798971961965</v>
      </c>
      <c r="N1533" s="45"/>
      <c r="O1533" s="46"/>
    </row>
    <row r="1534" spans="1:15" x14ac:dyDescent="0.2">
      <c r="A1534" s="11" t="str">
        <f t="shared" si="138"/>
        <v>2151003 - Region Syddanmark2 år</v>
      </c>
      <c r="B1534" s="12" t="str">
        <f t="shared" si="141"/>
        <v>215100</v>
      </c>
      <c r="C1534" s="14">
        <f t="shared" si="139"/>
        <v>0</v>
      </c>
      <c r="D1534" s="14">
        <f t="shared" si="140"/>
        <v>0</v>
      </c>
      <c r="E1534" s="19" t="str">
        <f t="shared" si="142"/>
        <v>215100 - Ingeniørarbejde inden for elektricitet</v>
      </c>
      <c r="F1534" s="19" t="str">
        <f t="shared" si="143"/>
        <v>2 år</v>
      </c>
      <c r="G1534" s="40" t="s">
        <v>516</v>
      </c>
      <c r="H1534" s="41" t="s">
        <v>68</v>
      </c>
      <c r="I1534" s="42" t="s">
        <v>544</v>
      </c>
      <c r="J1534" s="43" t="s">
        <v>23</v>
      </c>
      <c r="K1534" s="44">
        <v>38</v>
      </c>
      <c r="L1534" s="45">
        <v>46532.518292727058</v>
      </c>
      <c r="M1534" s="46">
        <v>47767.834375268023</v>
      </c>
      <c r="N1534" s="45"/>
      <c r="O1534" s="46"/>
    </row>
    <row r="1535" spans="1:15" x14ac:dyDescent="0.2">
      <c r="A1535" s="11" t="str">
        <f t="shared" si="138"/>
        <v>2151003 - Region Syddanmark3 år</v>
      </c>
      <c r="B1535" s="12" t="str">
        <f t="shared" si="141"/>
        <v>215100</v>
      </c>
      <c r="C1535" s="14">
        <f t="shared" si="139"/>
        <v>0</v>
      </c>
      <c r="D1535" s="14">
        <f t="shared" si="140"/>
        <v>0</v>
      </c>
      <c r="E1535" s="19" t="str">
        <f t="shared" si="142"/>
        <v>215100 - Ingeniørarbejde inden for elektricitet</v>
      </c>
      <c r="F1535" s="19" t="str">
        <f t="shared" si="143"/>
        <v>3 år</v>
      </c>
      <c r="G1535" s="40" t="s">
        <v>516</v>
      </c>
      <c r="H1535" s="41" t="s">
        <v>68</v>
      </c>
      <c r="I1535" s="42" t="s">
        <v>544</v>
      </c>
      <c r="J1535" s="43" t="s">
        <v>14</v>
      </c>
      <c r="K1535" s="44">
        <v>40</v>
      </c>
      <c r="L1535" s="45">
        <v>51304.855406023358</v>
      </c>
      <c r="M1535" s="46">
        <v>52481.164414160332</v>
      </c>
      <c r="N1535" s="45"/>
      <c r="O1535" s="46"/>
    </row>
    <row r="1536" spans="1:15" x14ac:dyDescent="0.2">
      <c r="A1536" s="11" t="str">
        <f t="shared" si="138"/>
        <v>2151003 - Region Syddanmark4 år</v>
      </c>
      <c r="B1536" s="12" t="str">
        <f t="shared" si="141"/>
        <v>215100</v>
      </c>
      <c r="C1536" s="14">
        <f t="shared" si="139"/>
        <v>0</v>
      </c>
      <c r="D1536" s="14">
        <f t="shared" si="140"/>
        <v>0</v>
      </c>
      <c r="E1536" s="19" t="str">
        <f t="shared" si="142"/>
        <v>215100 - Ingeniørarbejde inden for elektricitet</v>
      </c>
      <c r="F1536" s="19" t="str">
        <f t="shared" si="143"/>
        <v>4 år</v>
      </c>
      <c r="G1536" s="40" t="s">
        <v>516</v>
      </c>
      <c r="H1536" s="41" t="s">
        <v>68</v>
      </c>
      <c r="I1536" s="42" t="s">
        <v>544</v>
      </c>
      <c r="J1536" s="43" t="s">
        <v>24</v>
      </c>
      <c r="K1536" s="44">
        <v>41</v>
      </c>
      <c r="L1536" s="45">
        <v>54417.491370832642</v>
      </c>
      <c r="M1536" s="46">
        <v>55412.690370922239</v>
      </c>
      <c r="N1536" s="45"/>
      <c r="O1536" s="46"/>
    </row>
    <row r="1537" spans="1:15" x14ac:dyDescent="0.2">
      <c r="A1537" s="11" t="str">
        <f t="shared" si="138"/>
        <v>2151003 - Region Syddanmark5-9 år</v>
      </c>
      <c r="B1537" s="12" t="str">
        <f t="shared" si="141"/>
        <v>215100</v>
      </c>
      <c r="C1537" s="14">
        <f t="shared" si="139"/>
        <v>0</v>
      </c>
      <c r="D1537" s="14">
        <f t="shared" si="140"/>
        <v>0</v>
      </c>
      <c r="E1537" s="19" t="str">
        <f t="shared" si="142"/>
        <v>215100 - Ingeniørarbejde inden for elektricitet</v>
      </c>
      <c r="F1537" s="19" t="str">
        <f t="shared" si="143"/>
        <v>5-9 år</v>
      </c>
      <c r="G1537" s="40" t="s">
        <v>516</v>
      </c>
      <c r="H1537" s="41" t="s">
        <v>68</v>
      </c>
      <c r="I1537" s="42" t="s">
        <v>544</v>
      </c>
      <c r="J1537" s="43" t="s">
        <v>15</v>
      </c>
      <c r="K1537" s="44">
        <v>156</v>
      </c>
      <c r="L1537" s="45">
        <v>54695.596262077474</v>
      </c>
      <c r="M1537" s="46">
        <v>55918.214817076499</v>
      </c>
      <c r="N1537" s="45"/>
      <c r="O1537" s="46"/>
    </row>
    <row r="1538" spans="1:15" x14ac:dyDescent="0.2">
      <c r="A1538" s="11" t="str">
        <f t="shared" ref="A1538:A1601" si="144">B1538&amp;I1538&amp;F1538</f>
        <v>2151003 - Region Syddanmark0-4 år</v>
      </c>
      <c r="B1538" s="12" t="str">
        <f t="shared" si="141"/>
        <v>215100</v>
      </c>
      <c r="C1538" s="14">
        <f t="shared" ref="C1538:C1601" si="145">N1538*1.2</f>
        <v>0</v>
      </c>
      <c r="D1538" s="14">
        <f t="shared" ref="D1538:D1601" si="146">O1538*1.2</f>
        <v>0</v>
      </c>
      <c r="E1538" s="19" t="str">
        <f t="shared" si="142"/>
        <v>215100 - Ingeniørarbejde inden for elektricitet</v>
      </c>
      <c r="F1538" s="19" t="str">
        <f t="shared" si="143"/>
        <v>0-4 år</v>
      </c>
      <c r="G1538" s="40" t="s">
        <v>516</v>
      </c>
      <c r="H1538" s="41" t="s">
        <v>68</v>
      </c>
      <c r="I1538" s="42" t="s">
        <v>544</v>
      </c>
      <c r="J1538" s="43" t="s">
        <v>16</v>
      </c>
      <c r="K1538" s="44">
        <v>215</v>
      </c>
      <c r="L1538" s="45">
        <v>46518.825355160727</v>
      </c>
      <c r="M1538" s="46">
        <v>47392.036400990393</v>
      </c>
      <c r="N1538" s="45"/>
      <c r="O1538" s="46"/>
    </row>
    <row r="1539" spans="1:15" x14ac:dyDescent="0.2">
      <c r="A1539" s="11" t="str">
        <f t="shared" si="144"/>
        <v>2151003 - Region Syddanmark10-14 år</v>
      </c>
      <c r="B1539" s="12" t="str">
        <f t="shared" ref="B1539:B1602" si="147">LEFT(E1539,6)</f>
        <v>215100</v>
      </c>
      <c r="C1539" s="14">
        <f t="shared" si="145"/>
        <v>0</v>
      </c>
      <c r="D1539" s="14">
        <f t="shared" si="146"/>
        <v>0</v>
      </c>
      <c r="E1539" s="19" t="str">
        <f t="shared" ref="E1539:E1602" si="148">TRIM(H1539)</f>
        <v>215100 - Ingeniørarbejde inden for elektricitet</v>
      </c>
      <c r="F1539" s="19" t="str">
        <f t="shared" ref="F1539:F1602" si="149">MID(J1539,6,30)</f>
        <v>10-14 år</v>
      </c>
      <c r="G1539" s="40" t="s">
        <v>516</v>
      </c>
      <c r="H1539" s="41" t="s">
        <v>68</v>
      </c>
      <c r="I1539" s="42" t="s">
        <v>544</v>
      </c>
      <c r="J1539" s="43" t="s">
        <v>17</v>
      </c>
      <c r="K1539" s="44">
        <v>99</v>
      </c>
      <c r="L1539" s="45">
        <v>61547.736270053472</v>
      </c>
      <c r="M1539" s="46">
        <v>62881.054961568458</v>
      </c>
      <c r="N1539" s="45"/>
      <c r="O1539" s="46"/>
    </row>
    <row r="1540" spans="1:15" x14ac:dyDescent="0.2">
      <c r="A1540" s="11" t="str">
        <f t="shared" si="144"/>
        <v>2151003 - Region Syddanmark15-20 år</v>
      </c>
      <c r="B1540" s="12" t="str">
        <f t="shared" si="147"/>
        <v>215100</v>
      </c>
      <c r="C1540" s="14">
        <f t="shared" si="145"/>
        <v>0</v>
      </c>
      <c r="D1540" s="14">
        <f t="shared" si="146"/>
        <v>0</v>
      </c>
      <c r="E1540" s="19" t="str">
        <f t="shared" si="148"/>
        <v>215100 - Ingeniørarbejde inden for elektricitet</v>
      </c>
      <c r="F1540" s="19" t="str">
        <f t="shared" si="149"/>
        <v>15-20 år</v>
      </c>
      <c r="G1540" s="40" t="s">
        <v>516</v>
      </c>
      <c r="H1540" s="41" t="s">
        <v>68</v>
      </c>
      <c r="I1540" s="42" t="s">
        <v>544</v>
      </c>
      <c r="J1540" s="43" t="s">
        <v>18</v>
      </c>
      <c r="K1540" s="44">
        <v>87</v>
      </c>
      <c r="L1540" s="45">
        <v>62593.721667975959</v>
      </c>
      <c r="M1540" s="46">
        <v>63738.449358404643</v>
      </c>
      <c r="N1540" s="45"/>
      <c r="O1540" s="46"/>
    </row>
    <row r="1541" spans="1:15" x14ac:dyDescent="0.2">
      <c r="A1541" s="11" t="str">
        <f t="shared" si="144"/>
        <v>2151003 - Region Syddanmark20-24 år</v>
      </c>
      <c r="B1541" s="12" t="str">
        <f t="shared" si="147"/>
        <v>215100</v>
      </c>
      <c r="C1541" s="14">
        <f t="shared" si="145"/>
        <v>0</v>
      </c>
      <c r="D1541" s="14">
        <f t="shared" si="146"/>
        <v>0</v>
      </c>
      <c r="E1541" s="19" t="str">
        <f t="shared" si="148"/>
        <v>215100 - Ingeniørarbejde inden for elektricitet</v>
      </c>
      <c r="F1541" s="19" t="str">
        <f t="shared" si="149"/>
        <v>20-24 år</v>
      </c>
      <c r="G1541" s="40" t="s">
        <v>516</v>
      </c>
      <c r="H1541" s="41" t="s">
        <v>68</v>
      </c>
      <c r="I1541" s="42" t="s">
        <v>544</v>
      </c>
      <c r="J1541" s="43" t="s">
        <v>19</v>
      </c>
      <c r="K1541" s="44">
        <v>85</v>
      </c>
      <c r="L1541" s="45">
        <v>63665.497905379299</v>
      </c>
      <c r="M1541" s="46">
        <v>64967.812134782471</v>
      </c>
      <c r="N1541" s="45"/>
      <c r="O1541" s="46"/>
    </row>
    <row r="1542" spans="1:15" x14ac:dyDescent="0.2">
      <c r="A1542" s="11" t="str">
        <f t="shared" si="144"/>
        <v>2151003 - Region Syddanmark25 år og derover</v>
      </c>
      <c r="B1542" s="12" t="str">
        <f t="shared" si="147"/>
        <v>215100</v>
      </c>
      <c r="C1542" s="14">
        <f t="shared" si="145"/>
        <v>0</v>
      </c>
      <c r="D1542" s="14">
        <f t="shared" si="146"/>
        <v>0</v>
      </c>
      <c r="E1542" s="19" t="str">
        <f t="shared" si="148"/>
        <v>215100 - Ingeniørarbejde inden for elektricitet</v>
      </c>
      <c r="F1542" s="19" t="str">
        <f t="shared" si="149"/>
        <v>25 år og derover</v>
      </c>
      <c r="G1542" s="40" t="s">
        <v>516</v>
      </c>
      <c r="H1542" s="41" t="s">
        <v>68</v>
      </c>
      <c r="I1542" s="42" t="s">
        <v>544</v>
      </c>
      <c r="J1542" s="43" t="s">
        <v>9</v>
      </c>
      <c r="K1542" s="44">
        <v>265</v>
      </c>
      <c r="L1542" s="45">
        <v>63914.60671677284</v>
      </c>
      <c r="M1542" s="46">
        <v>65117.476489529872</v>
      </c>
      <c r="N1542" s="45"/>
      <c r="O1542" s="46"/>
    </row>
    <row r="1543" spans="1:15" x14ac:dyDescent="0.2">
      <c r="A1543" s="11" t="str">
        <f t="shared" si="144"/>
        <v>2151003 - Region SyddanmarkAlle uanset erf.</v>
      </c>
      <c r="B1543" s="12" t="str">
        <f t="shared" si="147"/>
        <v>215100</v>
      </c>
      <c r="C1543" s="14">
        <f t="shared" si="145"/>
        <v>0</v>
      </c>
      <c r="D1543" s="14">
        <f t="shared" si="146"/>
        <v>0</v>
      </c>
      <c r="E1543" s="19" t="str">
        <f t="shared" si="148"/>
        <v>215100 - Ingeniørarbejde inden for elektricitet</v>
      </c>
      <c r="F1543" s="19" t="str">
        <f t="shared" si="149"/>
        <v>Alle uanset erf.</v>
      </c>
      <c r="G1543" s="40" t="s">
        <v>516</v>
      </c>
      <c r="H1543" s="41" t="s">
        <v>68</v>
      </c>
      <c r="I1543" s="42" t="s">
        <v>544</v>
      </c>
      <c r="J1543" s="43" t="s">
        <v>10</v>
      </c>
      <c r="K1543" s="44">
        <v>907</v>
      </c>
      <c r="L1543" s="45">
        <v>54775.473732505692</v>
      </c>
      <c r="M1543" s="46">
        <v>55886.389488275599</v>
      </c>
      <c r="N1543" s="45"/>
      <c r="O1543" s="46"/>
    </row>
    <row r="1544" spans="1:15" x14ac:dyDescent="0.2">
      <c r="A1544" s="11" t="str">
        <f t="shared" si="144"/>
        <v>2151004 - Region Midtjylland5-9 år</v>
      </c>
      <c r="B1544" s="12" t="str">
        <f t="shared" si="147"/>
        <v>215100</v>
      </c>
      <c r="C1544" s="14">
        <f t="shared" si="145"/>
        <v>0</v>
      </c>
      <c r="D1544" s="14">
        <f t="shared" si="146"/>
        <v>0</v>
      </c>
      <c r="E1544" s="19" t="str">
        <f t="shared" si="148"/>
        <v>215100 - Ingeniørarbejde inden for elektricitet</v>
      </c>
      <c r="F1544" s="19" t="str">
        <f t="shared" si="149"/>
        <v>5-9 år</v>
      </c>
      <c r="G1544" s="40" t="s">
        <v>516</v>
      </c>
      <c r="H1544" s="41" t="s">
        <v>68</v>
      </c>
      <c r="I1544" s="42" t="s">
        <v>517</v>
      </c>
      <c r="J1544" s="43" t="s">
        <v>15</v>
      </c>
      <c r="K1544" s="44">
        <v>11</v>
      </c>
      <c r="L1544" s="45">
        <v>44049.264848521467</v>
      </c>
      <c r="M1544" s="46">
        <v>45201.919147361114</v>
      </c>
      <c r="N1544" s="45"/>
      <c r="O1544" s="46"/>
    </row>
    <row r="1545" spans="1:15" x14ac:dyDescent="0.2">
      <c r="A1545" s="11" t="str">
        <f t="shared" si="144"/>
        <v>2151004 - Region Midtjylland0-4 år</v>
      </c>
      <c r="B1545" s="12" t="str">
        <f t="shared" si="147"/>
        <v>215100</v>
      </c>
      <c r="C1545" s="14">
        <f t="shared" si="145"/>
        <v>0</v>
      </c>
      <c r="D1545" s="14">
        <f t="shared" si="146"/>
        <v>0</v>
      </c>
      <c r="E1545" s="19" t="str">
        <f t="shared" si="148"/>
        <v>215100 - Ingeniørarbejde inden for elektricitet</v>
      </c>
      <c r="F1545" s="19" t="str">
        <f t="shared" si="149"/>
        <v>0-4 år</v>
      </c>
      <c r="G1545" s="40" t="s">
        <v>516</v>
      </c>
      <c r="H1545" s="41" t="s">
        <v>68</v>
      </c>
      <c r="I1545" s="42" t="s">
        <v>517</v>
      </c>
      <c r="J1545" s="43" t="s">
        <v>16</v>
      </c>
      <c r="K1545" s="44">
        <v>29</v>
      </c>
      <c r="L1545" s="45">
        <v>43106.549323626256</v>
      </c>
      <c r="M1545" s="46">
        <v>44234.535217531338</v>
      </c>
      <c r="N1545" s="45"/>
      <c r="O1545" s="46"/>
    </row>
    <row r="1546" spans="1:15" x14ac:dyDescent="0.2">
      <c r="A1546" s="11" t="str">
        <f t="shared" si="144"/>
        <v>2151004 - Region Midtjylland15-20 år</v>
      </c>
      <c r="B1546" s="12" t="str">
        <f t="shared" si="147"/>
        <v>215100</v>
      </c>
      <c r="C1546" s="14">
        <f t="shared" si="145"/>
        <v>0</v>
      </c>
      <c r="D1546" s="14">
        <f t="shared" si="146"/>
        <v>0</v>
      </c>
      <c r="E1546" s="19" t="str">
        <f t="shared" si="148"/>
        <v>215100 - Ingeniørarbejde inden for elektricitet</v>
      </c>
      <c r="F1546" s="19" t="str">
        <f t="shared" si="149"/>
        <v>15-20 år</v>
      </c>
      <c r="G1546" s="40" t="s">
        <v>516</v>
      </c>
      <c r="H1546" s="41" t="s">
        <v>68</v>
      </c>
      <c r="I1546" s="42" t="s">
        <v>517</v>
      </c>
      <c r="J1546" s="43" t="s">
        <v>18</v>
      </c>
      <c r="K1546" s="44">
        <v>12</v>
      </c>
      <c r="L1546" s="45">
        <v>53267.74644774515</v>
      </c>
      <c r="M1546" s="46">
        <v>54857.624339052687</v>
      </c>
      <c r="N1546" s="45"/>
      <c r="O1546" s="46"/>
    </row>
    <row r="1547" spans="1:15" x14ac:dyDescent="0.2">
      <c r="A1547" s="11" t="str">
        <f t="shared" si="144"/>
        <v>2151004 - Region Midtjylland20-24 år</v>
      </c>
      <c r="B1547" s="12" t="str">
        <f t="shared" si="147"/>
        <v>215100</v>
      </c>
      <c r="C1547" s="14">
        <f t="shared" si="145"/>
        <v>0</v>
      </c>
      <c r="D1547" s="14">
        <f t="shared" si="146"/>
        <v>0</v>
      </c>
      <c r="E1547" s="19" t="str">
        <f t="shared" si="148"/>
        <v>215100 - Ingeniørarbejde inden for elektricitet</v>
      </c>
      <c r="F1547" s="19" t="str">
        <f t="shared" si="149"/>
        <v>20-24 år</v>
      </c>
      <c r="G1547" s="40" t="s">
        <v>516</v>
      </c>
      <c r="H1547" s="41" t="s">
        <v>68</v>
      </c>
      <c r="I1547" s="42" t="s">
        <v>517</v>
      </c>
      <c r="J1547" s="43" t="s">
        <v>19</v>
      </c>
      <c r="K1547" s="44">
        <v>15</v>
      </c>
      <c r="L1547" s="45">
        <v>68188.80778006262</v>
      </c>
      <c r="M1547" s="46">
        <v>69435.85963068124</v>
      </c>
      <c r="N1547" s="45"/>
      <c r="O1547" s="46"/>
    </row>
    <row r="1548" spans="1:15" x14ac:dyDescent="0.2">
      <c r="A1548" s="11" t="str">
        <f t="shared" si="144"/>
        <v>2151004 - Region Midtjylland25 år og derover</v>
      </c>
      <c r="B1548" s="12" t="str">
        <f t="shared" si="147"/>
        <v>215100</v>
      </c>
      <c r="C1548" s="14">
        <f t="shared" si="145"/>
        <v>0</v>
      </c>
      <c r="D1548" s="14">
        <f t="shared" si="146"/>
        <v>0</v>
      </c>
      <c r="E1548" s="19" t="str">
        <f t="shared" si="148"/>
        <v>215100 - Ingeniørarbejde inden for elektricitet</v>
      </c>
      <c r="F1548" s="19" t="str">
        <f t="shared" si="149"/>
        <v>25 år og derover</v>
      </c>
      <c r="G1548" s="40" t="s">
        <v>516</v>
      </c>
      <c r="H1548" s="41" t="s">
        <v>68</v>
      </c>
      <c r="I1548" s="42" t="s">
        <v>517</v>
      </c>
      <c r="J1548" s="43" t="s">
        <v>9</v>
      </c>
      <c r="K1548" s="44">
        <v>56</v>
      </c>
      <c r="L1548" s="45">
        <v>52433.947145879734</v>
      </c>
      <c r="M1548" s="46">
        <v>53838.457318316556</v>
      </c>
      <c r="N1548" s="45"/>
      <c r="O1548" s="46"/>
    </row>
    <row r="1549" spans="1:15" x14ac:dyDescent="0.2">
      <c r="A1549" s="11" t="str">
        <f t="shared" si="144"/>
        <v>2151004 - Region MidtjyllandAlle uanset erf.</v>
      </c>
      <c r="B1549" s="12" t="str">
        <f t="shared" si="147"/>
        <v>215100</v>
      </c>
      <c r="C1549" s="14">
        <f t="shared" si="145"/>
        <v>0</v>
      </c>
      <c r="D1549" s="14">
        <f t="shared" si="146"/>
        <v>0</v>
      </c>
      <c r="E1549" s="19" t="str">
        <f t="shared" si="148"/>
        <v>215100 - Ingeniørarbejde inden for elektricitet</v>
      </c>
      <c r="F1549" s="19" t="str">
        <f t="shared" si="149"/>
        <v>Alle uanset erf.</v>
      </c>
      <c r="G1549" s="40" t="s">
        <v>516</v>
      </c>
      <c r="H1549" s="41" t="s">
        <v>68</v>
      </c>
      <c r="I1549" s="42" t="s">
        <v>517</v>
      </c>
      <c r="J1549" s="43" t="s">
        <v>10</v>
      </c>
      <c r="K1549" s="44">
        <v>132</v>
      </c>
      <c r="L1549" s="45">
        <v>47245.585654181246</v>
      </c>
      <c r="M1549" s="46">
        <v>48523.291995212239</v>
      </c>
      <c r="N1549" s="45"/>
      <c r="O1549" s="46"/>
    </row>
    <row r="1550" spans="1:15" x14ac:dyDescent="0.2">
      <c r="A1550" s="11" t="str">
        <f t="shared" si="144"/>
        <v>2151005 - Region Nordjylland0-4 år</v>
      </c>
      <c r="B1550" s="12" t="str">
        <f t="shared" si="147"/>
        <v>215100</v>
      </c>
      <c r="C1550" s="14">
        <f t="shared" si="145"/>
        <v>0</v>
      </c>
      <c r="D1550" s="14">
        <f t="shared" si="146"/>
        <v>0</v>
      </c>
      <c r="E1550" s="19" t="str">
        <f t="shared" si="148"/>
        <v>215100 - Ingeniørarbejde inden for elektricitet</v>
      </c>
      <c r="F1550" s="19" t="str">
        <f t="shared" si="149"/>
        <v>0-4 år</v>
      </c>
      <c r="G1550" s="40" t="s">
        <v>516</v>
      </c>
      <c r="H1550" s="41" t="s">
        <v>68</v>
      </c>
      <c r="I1550" s="42" t="s">
        <v>21</v>
      </c>
      <c r="J1550" s="43" t="s">
        <v>16</v>
      </c>
      <c r="K1550" s="44">
        <v>24</v>
      </c>
      <c r="L1550" s="45">
        <v>39752.593023990106</v>
      </c>
      <c r="M1550" s="46">
        <v>40637.545530687254</v>
      </c>
      <c r="N1550" s="45"/>
      <c r="O1550" s="46"/>
    </row>
    <row r="1551" spans="1:15" x14ac:dyDescent="0.2">
      <c r="A1551" s="11" t="str">
        <f t="shared" si="144"/>
        <v>2151005 - Region Nordjylland10-14 år</v>
      </c>
      <c r="B1551" s="12" t="str">
        <f t="shared" si="147"/>
        <v>215100</v>
      </c>
      <c r="C1551" s="14">
        <f t="shared" si="145"/>
        <v>0</v>
      </c>
      <c r="D1551" s="14">
        <f t="shared" si="146"/>
        <v>0</v>
      </c>
      <c r="E1551" s="19" t="str">
        <f t="shared" si="148"/>
        <v>215100 - Ingeniørarbejde inden for elektricitet</v>
      </c>
      <c r="F1551" s="19" t="str">
        <f t="shared" si="149"/>
        <v>10-14 år</v>
      </c>
      <c r="G1551" s="40" t="s">
        <v>516</v>
      </c>
      <c r="H1551" s="41" t="s">
        <v>68</v>
      </c>
      <c r="I1551" s="42" t="s">
        <v>21</v>
      </c>
      <c r="J1551" s="43" t="s">
        <v>17</v>
      </c>
      <c r="K1551" s="44">
        <v>12</v>
      </c>
      <c r="L1551" s="45">
        <v>54536.604685779203</v>
      </c>
      <c r="M1551" s="46">
        <v>55750.671526508457</v>
      </c>
      <c r="N1551" s="45"/>
      <c r="O1551" s="46"/>
    </row>
    <row r="1552" spans="1:15" x14ac:dyDescent="0.2">
      <c r="A1552" s="11" t="str">
        <f t="shared" si="144"/>
        <v>2151005 - Region Nordjylland20-24 år</v>
      </c>
      <c r="B1552" s="12" t="str">
        <f t="shared" si="147"/>
        <v>215100</v>
      </c>
      <c r="C1552" s="14">
        <f t="shared" si="145"/>
        <v>0</v>
      </c>
      <c r="D1552" s="14">
        <f t="shared" si="146"/>
        <v>0</v>
      </c>
      <c r="E1552" s="19" t="str">
        <f t="shared" si="148"/>
        <v>215100 - Ingeniørarbejde inden for elektricitet</v>
      </c>
      <c r="F1552" s="19" t="str">
        <f t="shared" si="149"/>
        <v>20-24 år</v>
      </c>
      <c r="G1552" s="40" t="s">
        <v>516</v>
      </c>
      <c r="H1552" s="41" t="s">
        <v>68</v>
      </c>
      <c r="I1552" s="42" t="s">
        <v>21</v>
      </c>
      <c r="J1552" s="43" t="s">
        <v>19</v>
      </c>
      <c r="K1552" s="44">
        <v>12</v>
      </c>
      <c r="L1552" s="45">
        <v>58139.303267190349</v>
      </c>
      <c r="M1552" s="46">
        <v>59978.632097279391</v>
      </c>
      <c r="N1552" s="45"/>
      <c r="O1552" s="46"/>
    </row>
    <row r="1553" spans="1:15" x14ac:dyDescent="0.2">
      <c r="A1553" s="11" t="str">
        <f t="shared" si="144"/>
        <v>2151005 - Region Nordjylland25 år og derover</v>
      </c>
      <c r="B1553" s="12" t="str">
        <f t="shared" si="147"/>
        <v>215100</v>
      </c>
      <c r="C1553" s="14">
        <f t="shared" si="145"/>
        <v>0</v>
      </c>
      <c r="D1553" s="14">
        <f t="shared" si="146"/>
        <v>0</v>
      </c>
      <c r="E1553" s="19" t="str">
        <f t="shared" si="148"/>
        <v>215100 - Ingeniørarbejde inden for elektricitet</v>
      </c>
      <c r="F1553" s="19" t="str">
        <f t="shared" si="149"/>
        <v>25 år og derover</v>
      </c>
      <c r="G1553" s="40" t="s">
        <v>516</v>
      </c>
      <c r="H1553" s="41" t="s">
        <v>68</v>
      </c>
      <c r="I1553" s="42" t="s">
        <v>21</v>
      </c>
      <c r="J1553" s="43" t="s">
        <v>9</v>
      </c>
      <c r="K1553" s="44">
        <v>32</v>
      </c>
      <c r="L1553" s="45">
        <v>53436.906153919073</v>
      </c>
      <c r="M1553" s="46">
        <v>54793.804810454167</v>
      </c>
      <c r="N1553" s="45"/>
      <c r="O1553" s="46"/>
    </row>
    <row r="1554" spans="1:15" x14ac:dyDescent="0.2">
      <c r="A1554" s="11" t="str">
        <f t="shared" si="144"/>
        <v>2151005 - Region NordjyllandAlle uanset erf.</v>
      </c>
      <c r="B1554" s="12" t="str">
        <f t="shared" si="147"/>
        <v>215100</v>
      </c>
      <c r="C1554" s="14">
        <f t="shared" si="145"/>
        <v>0</v>
      </c>
      <c r="D1554" s="14">
        <f t="shared" si="146"/>
        <v>0</v>
      </c>
      <c r="E1554" s="19" t="str">
        <f t="shared" si="148"/>
        <v>215100 - Ingeniørarbejde inden for elektricitet</v>
      </c>
      <c r="F1554" s="19" t="str">
        <f t="shared" si="149"/>
        <v>Alle uanset erf.</v>
      </c>
      <c r="G1554" s="40" t="s">
        <v>516</v>
      </c>
      <c r="H1554" s="41" t="s">
        <v>68</v>
      </c>
      <c r="I1554" s="42" t="s">
        <v>21</v>
      </c>
      <c r="J1554" s="43" t="s">
        <v>10</v>
      </c>
      <c r="K1554" s="44">
        <v>93</v>
      </c>
      <c r="L1554" s="45">
        <v>47364.924189233032</v>
      </c>
      <c r="M1554" s="46">
        <v>48742.374460591811</v>
      </c>
      <c r="N1554" s="45"/>
      <c r="O1554" s="46"/>
    </row>
    <row r="1555" spans="1:15" x14ac:dyDescent="0.2">
      <c r="A1555" s="11" t="str">
        <f t="shared" si="144"/>
        <v>2151006 - Alle regionerUnder 1 år</v>
      </c>
      <c r="B1555" s="12" t="str">
        <f t="shared" si="147"/>
        <v>215100</v>
      </c>
      <c r="C1555" s="14">
        <f t="shared" si="145"/>
        <v>0</v>
      </c>
      <c r="D1555" s="14">
        <f t="shared" si="146"/>
        <v>0</v>
      </c>
      <c r="E1555" s="19" t="str">
        <f t="shared" si="148"/>
        <v>215100 - Ingeniørarbejde inden for elektricitet</v>
      </c>
      <c r="F1555" s="19" t="str">
        <f t="shared" si="149"/>
        <v>Under 1 år</v>
      </c>
      <c r="G1555" s="40" t="s">
        <v>516</v>
      </c>
      <c r="H1555" s="41" t="s">
        <v>68</v>
      </c>
      <c r="I1555" s="42" t="s">
        <v>11</v>
      </c>
      <c r="J1555" s="43" t="s">
        <v>13</v>
      </c>
      <c r="K1555" s="44">
        <v>93</v>
      </c>
      <c r="L1555" s="45">
        <v>43817.249680995643</v>
      </c>
      <c r="M1555" s="46">
        <v>44633.654228119791</v>
      </c>
      <c r="N1555" s="45"/>
      <c r="O1555" s="46"/>
    </row>
    <row r="1556" spans="1:15" x14ac:dyDescent="0.2">
      <c r="A1556" s="11" t="str">
        <f t="shared" si="144"/>
        <v>2151006 - Alle regioner1 år</v>
      </c>
      <c r="B1556" s="12" t="str">
        <f t="shared" si="147"/>
        <v>215100</v>
      </c>
      <c r="C1556" s="14">
        <f t="shared" si="145"/>
        <v>0</v>
      </c>
      <c r="D1556" s="14">
        <f t="shared" si="146"/>
        <v>0</v>
      </c>
      <c r="E1556" s="19" t="str">
        <f t="shared" si="148"/>
        <v>215100 - Ingeniørarbejde inden for elektricitet</v>
      </c>
      <c r="F1556" s="19" t="str">
        <f t="shared" si="149"/>
        <v>1 år</v>
      </c>
      <c r="G1556" s="40" t="s">
        <v>516</v>
      </c>
      <c r="H1556" s="41" t="s">
        <v>68</v>
      </c>
      <c r="I1556" s="42" t="s">
        <v>11</v>
      </c>
      <c r="J1556" s="43" t="s">
        <v>22</v>
      </c>
      <c r="K1556" s="44">
        <v>80</v>
      </c>
      <c r="L1556" s="45">
        <v>43918.519129029904</v>
      </c>
      <c r="M1556" s="46">
        <v>45208.711669210221</v>
      </c>
      <c r="N1556" s="45"/>
      <c r="O1556" s="46"/>
    </row>
    <row r="1557" spans="1:15" x14ac:dyDescent="0.2">
      <c r="A1557" s="11" t="str">
        <f t="shared" si="144"/>
        <v>2151006 - Alle regioner2 år</v>
      </c>
      <c r="B1557" s="12" t="str">
        <f t="shared" si="147"/>
        <v>215100</v>
      </c>
      <c r="C1557" s="14">
        <f t="shared" si="145"/>
        <v>0</v>
      </c>
      <c r="D1557" s="14">
        <f t="shared" si="146"/>
        <v>0</v>
      </c>
      <c r="E1557" s="19" t="str">
        <f t="shared" si="148"/>
        <v>215100 - Ingeniørarbejde inden for elektricitet</v>
      </c>
      <c r="F1557" s="19" t="str">
        <f t="shared" si="149"/>
        <v>2 år</v>
      </c>
      <c r="G1557" s="40" t="s">
        <v>516</v>
      </c>
      <c r="H1557" s="41" t="s">
        <v>68</v>
      </c>
      <c r="I1557" s="42" t="s">
        <v>11</v>
      </c>
      <c r="J1557" s="43" t="s">
        <v>23</v>
      </c>
      <c r="K1557" s="44">
        <v>66</v>
      </c>
      <c r="L1557" s="45">
        <v>45861.860589670141</v>
      </c>
      <c r="M1557" s="46">
        <v>46882.814580423168</v>
      </c>
      <c r="N1557" s="45"/>
      <c r="O1557" s="46"/>
    </row>
    <row r="1558" spans="1:15" x14ac:dyDescent="0.2">
      <c r="A1558" s="11" t="str">
        <f t="shared" si="144"/>
        <v>2151006 - Alle regioner3 år</v>
      </c>
      <c r="B1558" s="12" t="str">
        <f t="shared" si="147"/>
        <v>215100</v>
      </c>
      <c r="C1558" s="14">
        <f t="shared" si="145"/>
        <v>0</v>
      </c>
      <c r="D1558" s="14">
        <f t="shared" si="146"/>
        <v>0</v>
      </c>
      <c r="E1558" s="19" t="str">
        <f t="shared" si="148"/>
        <v>215100 - Ingeniørarbejde inden for elektricitet</v>
      </c>
      <c r="F1558" s="19" t="str">
        <f t="shared" si="149"/>
        <v>3 år</v>
      </c>
      <c r="G1558" s="40" t="s">
        <v>516</v>
      </c>
      <c r="H1558" s="41" t="s">
        <v>68</v>
      </c>
      <c r="I1558" s="42" t="s">
        <v>11</v>
      </c>
      <c r="J1558" s="43" t="s">
        <v>14</v>
      </c>
      <c r="K1558" s="44">
        <v>59</v>
      </c>
      <c r="L1558" s="45">
        <v>48609.11893809824</v>
      </c>
      <c r="M1558" s="46">
        <v>49475.880197474435</v>
      </c>
      <c r="N1558" s="45"/>
      <c r="O1558" s="46"/>
    </row>
    <row r="1559" spans="1:15" x14ac:dyDescent="0.2">
      <c r="A1559" s="11" t="str">
        <f t="shared" si="144"/>
        <v>2151006 - Alle regioner4 år</v>
      </c>
      <c r="B1559" s="12" t="str">
        <f t="shared" si="147"/>
        <v>215100</v>
      </c>
      <c r="C1559" s="14">
        <f t="shared" si="145"/>
        <v>0</v>
      </c>
      <c r="D1559" s="14">
        <f t="shared" si="146"/>
        <v>0</v>
      </c>
      <c r="E1559" s="19" t="str">
        <f t="shared" si="148"/>
        <v>215100 - Ingeniørarbejde inden for elektricitet</v>
      </c>
      <c r="F1559" s="19" t="str">
        <f t="shared" si="149"/>
        <v>4 år</v>
      </c>
      <c r="G1559" s="40" t="s">
        <v>516</v>
      </c>
      <c r="H1559" s="41" t="s">
        <v>68</v>
      </c>
      <c r="I1559" s="42" t="s">
        <v>11</v>
      </c>
      <c r="J1559" s="43" t="s">
        <v>24</v>
      </c>
      <c r="K1559" s="44">
        <v>66</v>
      </c>
      <c r="L1559" s="45">
        <v>52886.242423521064</v>
      </c>
      <c r="M1559" s="46">
        <v>53853.437607505504</v>
      </c>
      <c r="N1559" s="45"/>
      <c r="O1559" s="46"/>
    </row>
    <row r="1560" spans="1:15" x14ac:dyDescent="0.2">
      <c r="A1560" s="11" t="str">
        <f t="shared" si="144"/>
        <v>2151006 - Alle regioner5-9 år</v>
      </c>
      <c r="B1560" s="12" t="str">
        <f t="shared" si="147"/>
        <v>215100</v>
      </c>
      <c r="C1560" s="14">
        <f t="shared" si="145"/>
        <v>0</v>
      </c>
      <c r="D1560" s="14">
        <f t="shared" si="146"/>
        <v>0</v>
      </c>
      <c r="E1560" s="19" t="str">
        <f t="shared" si="148"/>
        <v>215100 - Ingeniørarbejde inden for elektricitet</v>
      </c>
      <c r="F1560" s="19" t="str">
        <f t="shared" si="149"/>
        <v>5-9 år</v>
      </c>
      <c r="G1560" s="40" t="s">
        <v>516</v>
      </c>
      <c r="H1560" s="41" t="s">
        <v>68</v>
      </c>
      <c r="I1560" s="42" t="s">
        <v>11</v>
      </c>
      <c r="J1560" s="43" t="s">
        <v>15</v>
      </c>
      <c r="K1560" s="44">
        <v>238</v>
      </c>
      <c r="L1560" s="45">
        <v>53433.613463312104</v>
      </c>
      <c r="M1560" s="46">
        <v>54777.05831939567</v>
      </c>
      <c r="N1560" s="45"/>
      <c r="O1560" s="46"/>
    </row>
    <row r="1561" spans="1:15" x14ac:dyDescent="0.2">
      <c r="A1561" s="11" t="str">
        <f t="shared" si="144"/>
        <v>2151006 - Alle regioner0-4 år</v>
      </c>
      <c r="B1561" s="12" t="str">
        <f t="shared" si="147"/>
        <v>215100</v>
      </c>
      <c r="C1561" s="14">
        <f t="shared" si="145"/>
        <v>0</v>
      </c>
      <c r="D1561" s="14">
        <f t="shared" si="146"/>
        <v>0</v>
      </c>
      <c r="E1561" s="19" t="str">
        <f t="shared" si="148"/>
        <v>215100 - Ingeniørarbejde inden for elektricitet</v>
      </c>
      <c r="F1561" s="19" t="str">
        <f t="shared" si="149"/>
        <v>0-4 år</v>
      </c>
      <c r="G1561" s="40" t="s">
        <v>516</v>
      </c>
      <c r="H1561" s="41" t="s">
        <v>68</v>
      </c>
      <c r="I1561" s="42" t="s">
        <v>11</v>
      </c>
      <c r="J1561" s="43" t="s">
        <v>16</v>
      </c>
      <c r="K1561" s="44">
        <v>364</v>
      </c>
      <c r="L1561" s="45">
        <v>45813.330619272368</v>
      </c>
      <c r="M1561" s="46">
        <v>46663.927575638998</v>
      </c>
      <c r="N1561" s="45"/>
      <c r="O1561" s="46"/>
    </row>
    <row r="1562" spans="1:15" x14ac:dyDescent="0.2">
      <c r="A1562" s="11" t="str">
        <f t="shared" si="144"/>
        <v>2151006 - Alle regioner10-14 år</v>
      </c>
      <c r="B1562" s="12" t="str">
        <f t="shared" si="147"/>
        <v>215100</v>
      </c>
      <c r="C1562" s="14">
        <f t="shared" si="145"/>
        <v>0</v>
      </c>
      <c r="D1562" s="14">
        <f t="shared" si="146"/>
        <v>0</v>
      </c>
      <c r="E1562" s="19" t="str">
        <f t="shared" si="148"/>
        <v>215100 - Ingeniørarbejde inden for elektricitet</v>
      </c>
      <c r="F1562" s="19" t="str">
        <f t="shared" si="149"/>
        <v>10-14 år</v>
      </c>
      <c r="G1562" s="40" t="s">
        <v>516</v>
      </c>
      <c r="H1562" s="41" t="s">
        <v>68</v>
      </c>
      <c r="I1562" s="42" t="s">
        <v>11</v>
      </c>
      <c r="J1562" s="43" t="s">
        <v>17</v>
      </c>
      <c r="K1562" s="44">
        <v>187</v>
      </c>
      <c r="L1562" s="45">
        <v>58595.708603313622</v>
      </c>
      <c r="M1562" s="46">
        <v>59900.137201943762</v>
      </c>
      <c r="N1562" s="45"/>
      <c r="O1562" s="46"/>
    </row>
    <row r="1563" spans="1:15" x14ac:dyDescent="0.2">
      <c r="A1563" s="11" t="str">
        <f t="shared" si="144"/>
        <v>2151006 - Alle regioner15-20 år</v>
      </c>
      <c r="B1563" s="12" t="str">
        <f t="shared" si="147"/>
        <v>215100</v>
      </c>
      <c r="C1563" s="14">
        <f t="shared" si="145"/>
        <v>0</v>
      </c>
      <c r="D1563" s="14">
        <f t="shared" si="146"/>
        <v>0</v>
      </c>
      <c r="E1563" s="19" t="str">
        <f t="shared" si="148"/>
        <v>215100 - Ingeniørarbejde inden for elektricitet</v>
      </c>
      <c r="F1563" s="19" t="str">
        <f t="shared" si="149"/>
        <v>15-20 år</v>
      </c>
      <c r="G1563" s="40" t="s">
        <v>516</v>
      </c>
      <c r="H1563" s="41" t="s">
        <v>68</v>
      </c>
      <c r="I1563" s="42" t="s">
        <v>11</v>
      </c>
      <c r="J1563" s="43" t="s">
        <v>18</v>
      </c>
      <c r="K1563" s="44">
        <v>150</v>
      </c>
      <c r="L1563" s="45">
        <v>62706.505402469294</v>
      </c>
      <c r="M1563" s="46">
        <v>64030.174369175831</v>
      </c>
      <c r="N1563" s="45"/>
      <c r="O1563" s="46"/>
    </row>
    <row r="1564" spans="1:15" x14ac:dyDescent="0.2">
      <c r="A1564" s="11" t="str">
        <f t="shared" si="144"/>
        <v>2151006 - Alle regioner20-24 år</v>
      </c>
      <c r="B1564" s="12" t="str">
        <f t="shared" si="147"/>
        <v>215100</v>
      </c>
      <c r="C1564" s="14">
        <f t="shared" si="145"/>
        <v>0</v>
      </c>
      <c r="D1564" s="14">
        <f t="shared" si="146"/>
        <v>0</v>
      </c>
      <c r="E1564" s="19" t="str">
        <f t="shared" si="148"/>
        <v>215100 - Ingeniørarbejde inden for elektricitet</v>
      </c>
      <c r="F1564" s="19" t="str">
        <f t="shared" si="149"/>
        <v>20-24 år</v>
      </c>
      <c r="G1564" s="40" t="s">
        <v>516</v>
      </c>
      <c r="H1564" s="41" t="s">
        <v>68</v>
      </c>
      <c r="I1564" s="42" t="s">
        <v>11</v>
      </c>
      <c r="J1564" s="43" t="s">
        <v>19</v>
      </c>
      <c r="K1564" s="44">
        <v>155</v>
      </c>
      <c r="L1564" s="45">
        <v>64458.561116272052</v>
      </c>
      <c r="M1564" s="46">
        <v>65637.393398947097</v>
      </c>
      <c r="N1564" s="45"/>
      <c r="O1564" s="46"/>
    </row>
    <row r="1565" spans="1:15" x14ac:dyDescent="0.2">
      <c r="A1565" s="11" t="str">
        <f t="shared" si="144"/>
        <v>2151006 - Alle regioner25 år og derover</v>
      </c>
      <c r="B1565" s="12" t="str">
        <f t="shared" si="147"/>
        <v>215100</v>
      </c>
      <c r="C1565" s="14">
        <f t="shared" si="145"/>
        <v>0</v>
      </c>
      <c r="D1565" s="14">
        <f t="shared" si="146"/>
        <v>0</v>
      </c>
      <c r="E1565" s="19" t="str">
        <f t="shared" si="148"/>
        <v>215100 - Ingeniørarbejde inden for elektricitet</v>
      </c>
      <c r="F1565" s="19" t="str">
        <f t="shared" si="149"/>
        <v>25 år og derover</v>
      </c>
      <c r="G1565" s="40" t="s">
        <v>516</v>
      </c>
      <c r="H1565" s="41" t="s">
        <v>68</v>
      </c>
      <c r="I1565" s="42" t="s">
        <v>11</v>
      </c>
      <c r="J1565" s="43" t="s">
        <v>9</v>
      </c>
      <c r="K1565" s="44">
        <v>553</v>
      </c>
      <c r="L1565" s="45">
        <v>61906.780101906093</v>
      </c>
      <c r="M1565" s="46">
        <v>63439.397905799677</v>
      </c>
      <c r="N1565" s="45"/>
      <c r="O1565" s="46"/>
    </row>
    <row r="1566" spans="1:15" x14ac:dyDescent="0.2">
      <c r="A1566" s="11" t="str">
        <f t="shared" si="144"/>
        <v>2151006 - Alle regionerAlle uanset erf.</v>
      </c>
      <c r="B1566" s="12" t="str">
        <f t="shared" si="147"/>
        <v>215100</v>
      </c>
      <c r="C1566" s="14">
        <f t="shared" si="145"/>
        <v>0</v>
      </c>
      <c r="D1566" s="14">
        <f t="shared" si="146"/>
        <v>0</v>
      </c>
      <c r="E1566" s="19" t="str">
        <f t="shared" si="148"/>
        <v>215100 - Ingeniørarbejde inden for elektricitet</v>
      </c>
      <c r="F1566" s="19" t="str">
        <f t="shared" si="149"/>
        <v>Alle uanset erf.</v>
      </c>
      <c r="G1566" s="40" t="s">
        <v>516</v>
      </c>
      <c r="H1566" s="41" t="s">
        <v>68</v>
      </c>
      <c r="I1566" s="42" t="s">
        <v>11</v>
      </c>
      <c r="J1566" s="43" t="s">
        <v>10</v>
      </c>
      <c r="K1566" s="44">
        <v>1647</v>
      </c>
      <c r="L1566" s="45">
        <v>54511.744184658499</v>
      </c>
      <c r="M1566" s="46">
        <v>55758.699459233438</v>
      </c>
      <c r="N1566" s="45"/>
      <c r="O1566" s="46"/>
    </row>
    <row r="1567" spans="1:15" x14ac:dyDescent="0.2">
      <c r="A1567" s="11" t="str">
        <f t="shared" si="144"/>
        <v>2152001 - Region HovedstadenUnder 1 år</v>
      </c>
      <c r="B1567" s="12" t="str">
        <f t="shared" si="147"/>
        <v>215200</v>
      </c>
      <c r="C1567" s="14">
        <f t="shared" si="145"/>
        <v>0</v>
      </c>
      <c r="D1567" s="14">
        <f t="shared" si="146"/>
        <v>0</v>
      </c>
      <c r="E1567" s="19" t="str">
        <f t="shared" si="148"/>
        <v>215200 - Ingeniørarbejde inden for elektronik</v>
      </c>
      <c r="F1567" s="19" t="str">
        <f t="shared" si="149"/>
        <v>Under 1 år</v>
      </c>
      <c r="G1567" s="40" t="s">
        <v>516</v>
      </c>
      <c r="H1567" s="41" t="s">
        <v>69</v>
      </c>
      <c r="I1567" s="42" t="s">
        <v>8</v>
      </c>
      <c r="J1567" s="43" t="s">
        <v>13</v>
      </c>
      <c r="K1567" s="44">
        <v>81</v>
      </c>
      <c r="L1567" s="45">
        <v>43110.979620215781</v>
      </c>
      <c r="M1567" s="46">
        <v>44070.694863396413</v>
      </c>
      <c r="N1567" s="45"/>
      <c r="O1567" s="46"/>
    </row>
    <row r="1568" spans="1:15" x14ac:dyDescent="0.2">
      <c r="A1568" s="11" t="str">
        <f t="shared" si="144"/>
        <v>2152001 - Region Hovedstaden1 år</v>
      </c>
      <c r="B1568" s="12" t="str">
        <f t="shared" si="147"/>
        <v>215200</v>
      </c>
      <c r="C1568" s="14">
        <f t="shared" si="145"/>
        <v>0</v>
      </c>
      <c r="D1568" s="14">
        <f t="shared" si="146"/>
        <v>0</v>
      </c>
      <c r="E1568" s="19" t="str">
        <f t="shared" si="148"/>
        <v>215200 - Ingeniørarbejde inden for elektronik</v>
      </c>
      <c r="F1568" s="19" t="str">
        <f t="shared" si="149"/>
        <v>1 år</v>
      </c>
      <c r="G1568" s="40" t="s">
        <v>516</v>
      </c>
      <c r="H1568" s="41" t="s">
        <v>69</v>
      </c>
      <c r="I1568" s="42" t="s">
        <v>8</v>
      </c>
      <c r="J1568" s="43" t="s">
        <v>22</v>
      </c>
      <c r="K1568" s="44">
        <v>73</v>
      </c>
      <c r="L1568" s="45">
        <v>46198.768750491399</v>
      </c>
      <c r="M1568" s="46">
        <v>47198.404649397075</v>
      </c>
      <c r="N1568" s="45"/>
      <c r="O1568" s="46"/>
    </row>
    <row r="1569" spans="1:15" x14ac:dyDescent="0.2">
      <c r="A1569" s="11" t="str">
        <f t="shared" si="144"/>
        <v>2152001 - Region Hovedstaden2 år</v>
      </c>
      <c r="B1569" s="12" t="str">
        <f t="shared" si="147"/>
        <v>215200</v>
      </c>
      <c r="C1569" s="14">
        <f t="shared" si="145"/>
        <v>0</v>
      </c>
      <c r="D1569" s="14">
        <f t="shared" si="146"/>
        <v>0</v>
      </c>
      <c r="E1569" s="19" t="str">
        <f t="shared" si="148"/>
        <v>215200 - Ingeniørarbejde inden for elektronik</v>
      </c>
      <c r="F1569" s="19" t="str">
        <f t="shared" si="149"/>
        <v>2 år</v>
      </c>
      <c r="G1569" s="40" t="s">
        <v>516</v>
      </c>
      <c r="H1569" s="41" t="s">
        <v>69</v>
      </c>
      <c r="I1569" s="42" t="s">
        <v>8</v>
      </c>
      <c r="J1569" s="43" t="s">
        <v>23</v>
      </c>
      <c r="K1569" s="44">
        <v>47</v>
      </c>
      <c r="L1569" s="45">
        <v>49881.960928000321</v>
      </c>
      <c r="M1569" s="46">
        <v>51124.14830475465</v>
      </c>
      <c r="N1569" s="45"/>
      <c r="O1569" s="46"/>
    </row>
    <row r="1570" spans="1:15" x14ac:dyDescent="0.2">
      <c r="A1570" s="11" t="str">
        <f t="shared" si="144"/>
        <v>2152001 - Region Hovedstaden3 år</v>
      </c>
      <c r="B1570" s="12" t="str">
        <f t="shared" si="147"/>
        <v>215200</v>
      </c>
      <c r="C1570" s="14">
        <f t="shared" si="145"/>
        <v>0</v>
      </c>
      <c r="D1570" s="14">
        <f t="shared" si="146"/>
        <v>0</v>
      </c>
      <c r="E1570" s="19" t="str">
        <f t="shared" si="148"/>
        <v>215200 - Ingeniørarbejde inden for elektronik</v>
      </c>
      <c r="F1570" s="19" t="str">
        <f t="shared" si="149"/>
        <v>3 år</v>
      </c>
      <c r="G1570" s="40" t="s">
        <v>516</v>
      </c>
      <c r="H1570" s="41" t="s">
        <v>69</v>
      </c>
      <c r="I1570" s="42" t="s">
        <v>8</v>
      </c>
      <c r="J1570" s="43" t="s">
        <v>14</v>
      </c>
      <c r="K1570" s="44">
        <v>63</v>
      </c>
      <c r="L1570" s="45">
        <v>49301.746385370483</v>
      </c>
      <c r="M1570" s="46">
        <v>50528.131584077339</v>
      </c>
      <c r="N1570" s="45"/>
      <c r="O1570" s="46"/>
    </row>
    <row r="1571" spans="1:15" x14ac:dyDescent="0.2">
      <c r="A1571" s="11" t="str">
        <f t="shared" si="144"/>
        <v>2152001 - Region Hovedstaden4 år</v>
      </c>
      <c r="B1571" s="12" t="str">
        <f t="shared" si="147"/>
        <v>215200</v>
      </c>
      <c r="C1571" s="14">
        <f t="shared" si="145"/>
        <v>0</v>
      </c>
      <c r="D1571" s="14">
        <f t="shared" si="146"/>
        <v>0</v>
      </c>
      <c r="E1571" s="19" t="str">
        <f t="shared" si="148"/>
        <v>215200 - Ingeniørarbejde inden for elektronik</v>
      </c>
      <c r="F1571" s="19" t="str">
        <f t="shared" si="149"/>
        <v>4 år</v>
      </c>
      <c r="G1571" s="40" t="s">
        <v>516</v>
      </c>
      <c r="H1571" s="41" t="s">
        <v>69</v>
      </c>
      <c r="I1571" s="42" t="s">
        <v>8</v>
      </c>
      <c r="J1571" s="43" t="s">
        <v>24</v>
      </c>
      <c r="K1571" s="44">
        <v>55</v>
      </c>
      <c r="L1571" s="45">
        <v>50672.433332203647</v>
      </c>
      <c r="M1571" s="46">
        <v>52207.308732633275</v>
      </c>
      <c r="N1571" s="45"/>
      <c r="O1571" s="46"/>
    </row>
    <row r="1572" spans="1:15" x14ac:dyDescent="0.2">
      <c r="A1572" s="11" t="str">
        <f t="shared" si="144"/>
        <v>2152001 - Region Hovedstaden5-9 år</v>
      </c>
      <c r="B1572" s="12" t="str">
        <f t="shared" si="147"/>
        <v>215200</v>
      </c>
      <c r="C1572" s="14">
        <f t="shared" si="145"/>
        <v>0</v>
      </c>
      <c r="D1572" s="14">
        <f t="shared" si="146"/>
        <v>0</v>
      </c>
      <c r="E1572" s="19" t="str">
        <f t="shared" si="148"/>
        <v>215200 - Ingeniørarbejde inden for elektronik</v>
      </c>
      <c r="F1572" s="19" t="str">
        <f t="shared" si="149"/>
        <v>5-9 år</v>
      </c>
      <c r="G1572" s="40" t="s">
        <v>516</v>
      </c>
      <c r="H1572" s="41" t="s">
        <v>69</v>
      </c>
      <c r="I1572" s="42" t="s">
        <v>8</v>
      </c>
      <c r="J1572" s="43" t="s">
        <v>15</v>
      </c>
      <c r="K1572" s="44">
        <v>187</v>
      </c>
      <c r="L1572" s="45">
        <v>55470.51217388927</v>
      </c>
      <c r="M1572" s="46">
        <v>56705.36919985569</v>
      </c>
      <c r="N1572" s="45"/>
      <c r="O1572" s="46"/>
    </row>
    <row r="1573" spans="1:15" x14ac:dyDescent="0.2">
      <c r="A1573" s="11" t="str">
        <f t="shared" si="144"/>
        <v>2152001 - Region Hovedstaden0-4 år</v>
      </c>
      <c r="B1573" s="12" t="str">
        <f t="shared" si="147"/>
        <v>215200</v>
      </c>
      <c r="C1573" s="14">
        <f t="shared" si="145"/>
        <v>0</v>
      </c>
      <c r="D1573" s="14">
        <f t="shared" si="146"/>
        <v>0</v>
      </c>
      <c r="E1573" s="19" t="str">
        <f t="shared" si="148"/>
        <v>215200 - Ingeniørarbejde inden for elektronik</v>
      </c>
      <c r="F1573" s="19" t="str">
        <f t="shared" si="149"/>
        <v>0-4 år</v>
      </c>
      <c r="G1573" s="40" t="s">
        <v>516</v>
      </c>
      <c r="H1573" s="41" t="s">
        <v>69</v>
      </c>
      <c r="I1573" s="42" t="s">
        <v>8</v>
      </c>
      <c r="J1573" s="43" t="s">
        <v>16</v>
      </c>
      <c r="K1573" s="44">
        <v>319</v>
      </c>
      <c r="L1573" s="45">
        <v>46714.604170745406</v>
      </c>
      <c r="M1573" s="46">
        <v>47600.760045261966</v>
      </c>
      <c r="N1573" s="45"/>
      <c r="O1573" s="46"/>
    </row>
    <row r="1574" spans="1:15" x14ac:dyDescent="0.2">
      <c r="A1574" s="11" t="str">
        <f t="shared" si="144"/>
        <v>2152001 - Region Hovedstaden10-14 år</v>
      </c>
      <c r="B1574" s="12" t="str">
        <f t="shared" si="147"/>
        <v>215200</v>
      </c>
      <c r="C1574" s="14">
        <f t="shared" si="145"/>
        <v>0</v>
      </c>
      <c r="D1574" s="14">
        <f t="shared" si="146"/>
        <v>0</v>
      </c>
      <c r="E1574" s="19" t="str">
        <f t="shared" si="148"/>
        <v>215200 - Ingeniørarbejde inden for elektronik</v>
      </c>
      <c r="F1574" s="19" t="str">
        <f t="shared" si="149"/>
        <v>10-14 år</v>
      </c>
      <c r="G1574" s="40" t="s">
        <v>516</v>
      </c>
      <c r="H1574" s="41" t="s">
        <v>69</v>
      </c>
      <c r="I1574" s="42" t="s">
        <v>8</v>
      </c>
      <c r="J1574" s="43" t="s">
        <v>17</v>
      </c>
      <c r="K1574" s="44">
        <v>150</v>
      </c>
      <c r="L1574" s="45">
        <v>62078.267128502768</v>
      </c>
      <c r="M1574" s="46">
        <v>63668.123301696862</v>
      </c>
      <c r="N1574" s="45"/>
      <c r="O1574" s="46"/>
    </row>
    <row r="1575" spans="1:15" x14ac:dyDescent="0.2">
      <c r="A1575" s="11" t="str">
        <f t="shared" si="144"/>
        <v>2152001 - Region Hovedstaden15-20 år</v>
      </c>
      <c r="B1575" s="12" t="str">
        <f t="shared" si="147"/>
        <v>215200</v>
      </c>
      <c r="C1575" s="14">
        <f t="shared" si="145"/>
        <v>0</v>
      </c>
      <c r="D1575" s="14">
        <f t="shared" si="146"/>
        <v>0</v>
      </c>
      <c r="E1575" s="19" t="str">
        <f t="shared" si="148"/>
        <v>215200 - Ingeniørarbejde inden for elektronik</v>
      </c>
      <c r="F1575" s="19" t="str">
        <f t="shared" si="149"/>
        <v>15-20 år</v>
      </c>
      <c r="G1575" s="40" t="s">
        <v>516</v>
      </c>
      <c r="H1575" s="41" t="s">
        <v>69</v>
      </c>
      <c r="I1575" s="42" t="s">
        <v>8</v>
      </c>
      <c r="J1575" s="43" t="s">
        <v>18</v>
      </c>
      <c r="K1575" s="44">
        <v>153</v>
      </c>
      <c r="L1575" s="45">
        <v>62484.980721538479</v>
      </c>
      <c r="M1575" s="46">
        <v>63875.99036679804</v>
      </c>
      <c r="N1575" s="45"/>
      <c r="O1575" s="46"/>
    </row>
    <row r="1576" spans="1:15" x14ac:dyDescent="0.2">
      <c r="A1576" s="11" t="str">
        <f t="shared" si="144"/>
        <v>2152001 - Region Hovedstaden20-24 år</v>
      </c>
      <c r="B1576" s="12" t="str">
        <f t="shared" si="147"/>
        <v>215200</v>
      </c>
      <c r="C1576" s="14">
        <f t="shared" si="145"/>
        <v>0</v>
      </c>
      <c r="D1576" s="14">
        <f t="shared" si="146"/>
        <v>0</v>
      </c>
      <c r="E1576" s="19" t="str">
        <f t="shared" si="148"/>
        <v>215200 - Ingeniørarbejde inden for elektronik</v>
      </c>
      <c r="F1576" s="19" t="str">
        <f t="shared" si="149"/>
        <v>20-24 år</v>
      </c>
      <c r="G1576" s="40" t="s">
        <v>516</v>
      </c>
      <c r="H1576" s="41" t="s">
        <v>69</v>
      </c>
      <c r="I1576" s="42" t="s">
        <v>8</v>
      </c>
      <c r="J1576" s="43" t="s">
        <v>19</v>
      </c>
      <c r="K1576" s="44">
        <v>155</v>
      </c>
      <c r="L1576" s="45">
        <v>67332.928099012497</v>
      </c>
      <c r="M1576" s="46">
        <v>69105.992301383856</v>
      </c>
      <c r="N1576" s="45"/>
      <c r="O1576" s="46"/>
    </row>
    <row r="1577" spans="1:15" x14ac:dyDescent="0.2">
      <c r="A1577" s="11" t="str">
        <f t="shared" si="144"/>
        <v>2152001 - Region Hovedstaden25 år og derover</v>
      </c>
      <c r="B1577" s="12" t="str">
        <f t="shared" si="147"/>
        <v>215200</v>
      </c>
      <c r="C1577" s="14">
        <f t="shared" si="145"/>
        <v>0</v>
      </c>
      <c r="D1577" s="14">
        <f t="shared" si="146"/>
        <v>0</v>
      </c>
      <c r="E1577" s="19" t="str">
        <f t="shared" si="148"/>
        <v>215200 - Ingeniørarbejde inden for elektronik</v>
      </c>
      <c r="F1577" s="19" t="str">
        <f t="shared" si="149"/>
        <v>25 år og derover</v>
      </c>
      <c r="G1577" s="40" t="s">
        <v>516</v>
      </c>
      <c r="H1577" s="41" t="s">
        <v>69</v>
      </c>
      <c r="I1577" s="42" t="s">
        <v>8</v>
      </c>
      <c r="J1577" s="43" t="s">
        <v>9</v>
      </c>
      <c r="K1577" s="44">
        <v>452</v>
      </c>
      <c r="L1577" s="45">
        <v>66641.33431457555</v>
      </c>
      <c r="M1577" s="46">
        <v>68141.233380474732</v>
      </c>
      <c r="N1577" s="45"/>
      <c r="O1577" s="46"/>
    </row>
    <row r="1578" spans="1:15" x14ac:dyDescent="0.2">
      <c r="A1578" s="11" t="str">
        <f t="shared" si="144"/>
        <v>2152001 - Region HovedstadenAlle uanset erf.</v>
      </c>
      <c r="B1578" s="12" t="str">
        <f t="shared" si="147"/>
        <v>215200</v>
      </c>
      <c r="C1578" s="14">
        <f t="shared" si="145"/>
        <v>0</v>
      </c>
      <c r="D1578" s="14">
        <f t="shared" si="146"/>
        <v>0</v>
      </c>
      <c r="E1578" s="19" t="str">
        <f t="shared" si="148"/>
        <v>215200 - Ingeniørarbejde inden for elektronik</v>
      </c>
      <c r="F1578" s="19" t="str">
        <f t="shared" si="149"/>
        <v>Alle uanset erf.</v>
      </c>
      <c r="G1578" s="40" t="s">
        <v>516</v>
      </c>
      <c r="H1578" s="41" t="s">
        <v>69</v>
      </c>
      <c r="I1578" s="42" t="s">
        <v>8</v>
      </c>
      <c r="J1578" s="43" t="s">
        <v>10</v>
      </c>
      <c r="K1578" s="44">
        <v>1416</v>
      </c>
      <c r="L1578" s="45">
        <v>56831.998665322004</v>
      </c>
      <c r="M1578" s="46">
        <v>58226.201581142239</v>
      </c>
      <c r="N1578" s="45"/>
      <c r="O1578" s="46"/>
    </row>
    <row r="1579" spans="1:15" x14ac:dyDescent="0.2">
      <c r="A1579" s="11" t="str">
        <f t="shared" si="144"/>
        <v>2152002 - Region Sjælland25 år og derover</v>
      </c>
      <c r="B1579" s="12" t="str">
        <f t="shared" si="147"/>
        <v>215200</v>
      </c>
      <c r="C1579" s="14">
        <f t="shared" si="145"/>
        <v>0</v>
      </c>
      <c r="D1579" s="14">
        <f t="shared" si="146"/>
        <v>0</v>
      </c>
      <c r="E1579" s="19" t="str">
        <f t="shared" si="148"/>
        <v>215200 - Ingeniørarbejde inden for elektronik</v>
      </c>
      <c r="F1579" s="19" t="str">
        <f t="shared" si="149"/>
        <v>25 år og derover</v>
      </c>
      <c r="G1579" s="40" t="s">
        <v>516</v>
      </c>
      <c r="H1579" s="41" t="s">
        <v>69</v>
      </c>
      <c r="I1579" s="42" t="s">
        <v>20</v>
      </c>
      <c r="J1579" s="43" t="s">
        <v>9</v>
      </c>
      <c r="K1579" s="44">
        <v>20</v>
      </c>
      <c r="L1579" s="45">
        <v>54789.819935272084</v>
      </c>
      <c r="M1579" s="46">
        <v>56009.523728278575</v>
      </c>
      <c r="N1579" s="45"/>
      <c r="O1579" s="46"/>
    </row>
    <row r="1580" spans="1:15" x14ac:dyDescent="0.2">
      <c r="A1580" s="11" t="str">
        <f t="shared" si="144"/>
        <v>2152002 - Region SjællandAlle uanset erf.</v>
      </c>
      <c r="B1580" s="12" t="str">
        <f t="shared" si="147"/>
        <v>215200</v>
      </c>
      <c r="C1580" s="14">
        <f t="shared" si="145"/>
        <v>0</v>
      </c>
      <c r="D1580" s="14">
        <f t="shared" si="146"/>
        <v>0</v>
      </c>
      <c r="E1580" s="19" t="str">
        <f t="shared" si="148"/>
        <v>215200 - Ingeniørarbejde inden for elektronik</v>
      </c>
      <c r="F1580" s="19" t="str">
        <f t="shared" si="149"/>
        <v>Alle uanset erf.</v>
      </c>
      <c r="G1580" s="40" t="s">
        <v>516</v>
      </c>
      <c r="H1580" s="41" t="s">
        <v>69</v>
      </c>
      <c r="I1580" s="42" t="s">
        <v>20</v>
      </c>
      <c r="J1580" s="43" t="s">
        <v>10</v>
      </c>
      <c r="K1580" s="44">
        <v>51</v>
      </c>
      <c r="L1580" s="45">
        <v>48412.582648850817</v>
      </c>
      <c r="M1580" s="46">
        <v>49944.191285367648</v>
      </c>
      <c r="N1580" s="45"/>
      <c r="O1580" s="46"/>
    </row>
    <row r="1581" spans="1:15" x14ac:dyDescent="0.2">
      <c r="A1581" s="11" t="str">
        <f t="shared" si="144"/>
        <v>2152003 - Region SyddanmarkUnder 1 år</v>
      </c>
      <c r="B1581" s="12" t="str">
        <f t="shared" si="147"/>
        <v>215200</v>
      </c>
      <c r="C1581" s="14">
        <f t="shared" si="145"/>
        <v>0</v>
      </c>
      <c r="D1581" s="14">
        <f t="shared" si="146"/>
        <v>0</v>
      </c>
      <c r="E1581" s="19" t="str">
        <f t="shared" si="148"/>
        <v>215200 - Ingeniørarbejde inden for elektronik</v>
      </c>
      <c r="F1581" s="19" t="str">
        <f t="shared" si="149"/>
        <v>Under 1 år</v>
      </c>
      <c r="G1581" s="40" t="s">
        <v>516</v>
      </c>
      <c r="H1581" s="41" t="s">
        <v>69</v>
      </c>
      <c r="I1581" s="42" t="s">
        <v>544</v>
      </c>
      <c r="J1581" s="43" t="s">
        <v>13</v>
      </c>
      <c r="K1581" s="44">
        <v>16</v>
      </c>
      <c r="L1581" s="45">
        <v>39444.539070785569</v>
      </c>
      <c r="M1581" s="46">
        <v>40476.699713693903</v>
      </c>
      <c r="N1581" s="45"/>
      <c r="O1581" s="46"/>
    </row>
    <row r="1582" spans="1:15" x14ac:dyDescent="0.2">
      <c r="A1582" s="11" t="str">
        <f t="shared" si="144"/>
        <v>2152003 - Region Syddanmark1 år</v>
      </c>
      <c r="B1582" s="12" t="str">
        <f t="shared" si="147"/>
        <v>215200</v>
      </c>
      <c r="C1582" s="14">
        <f t="shared" si="145"/>
        <v>0</v>
      </c>
      <c r="D1582" s="14">
        <f t="shared" si="146"/>
        <v>0</v>
      </c>
      <c r="E1582" s="19" t="str">
        <f t="shared" si="148"/>
        <v>215200 - Ingeniørarbejde inden for elektronik</v>
      </c>
      <c r="F1582" s="19" t="str">
        <f t="shared" si="149"/>
        <v>1 år</v>
      </c>
      <c r="G1582" s="40" t="s">
        <v>516</v>
      </c>
      <c r="H1582" s="41" t="s">
        <v>69</v>
      </c>
      <c r="I1582" s="42" t="s">
        <v>544</v>
      </c>
      <c r="J1582" s="43" t="s">
        <v>22</v>
      </c>
      <c r="K1582" s="44">
        <v>20</v>
      </c>
      <c r="L1582" s="45">
        <v>42021.998280384498</v>
      </c>
      <c r="M1582" s="46">
        <v>43121.604304010187</v>
      </c>
      <c r="N1582" s="45"/>
      <c r="O1582" s="46"/>
    </row>
    <row r="1583" spans="1:15" x14ac:dyDescent="0.2">
      <c r="A1583" s="11" t="str">
        <f t="shared" si="144"/>
        <v>2152003 - Region Syddanmark2 år</v>
      </c>
      <c r="B1583" s="12" t="str">
        <f t="shared" si="147"/>
        <v>215200</v>
      </c>
      <c r="C1583" s="14">
        <f t="shared" si="145"/>
        <v>0</v>
      </c>
      <c r="D1583" s="14">
        <f t="shared" si="146"/>
        <v>0</v>
      </c>
      <c r="E1583" s="19" t="str">
        <f t="shared" si="148"/>
        <v>215200 - Ingeniørarbejde inden for elektronik</v>
      </c>
      <c r="F1583" s="19" t="str">
        <f t="shared" si="149"/>
        <v>2 år</v>
      </c>
      <c r="G1583" s="40" t="s">
        <v>516</v>
      </c>
      <c r="H1583" s="41" t="s">
        <v>69</v>
      </c>
      <c r="I1583" s="42" t="s">
        <v>544</v>
      </c>
      <c r="J1583" s="43" t="s">
        <v>23</v>
      </c>
      <c r="K1583" s="44">
        <v>13</v>
      </c>
      <c r="L1583" s="45">
        <v>43935.458596678007</v>
      </c>
      <c r="M1583" s="46">
        <v>44844.468509681647</v>
      </c>
      <c r="N1583" s="45"/>
      <c r="O1583" s="46"/>
    </row>
    <row r="1584" spans="1:15" x14ac:dyDescent="0.2">
      <c r="A1584" s="11" t="str">
        <f t="shared" si="144"/>
        <v>2152003 - Region Syddanmark3 år</v>
      </c>
      <c r="B1584" s="12" t="str">
        <f t="shared" si="147"/>
        <v>215200</v>
      </c>
      <c r="C1584" s="14">
        <f t="shared" si="145"/>
        <v>0</v>
      </c>
      <c r="D1584" s="14">
        <f t="shared" si="146"/>
        <v>0</v>
      </c>
      <c r="E1584" s="19" t="str">
        <f t="shared" si="148"/>
        <v>215200 - Ingeniørarbejde inden for elektronik</v>
      </c>
      <c r="F1584" s="19" t="str">
        <f t="shared" si="149"/>
        <v>3 år</v>
      </c>
      <c r="G1584" s="40" t="s">
        <v>516</v>
      </c>
      <c r="H1584" s="41" t="s">
        <v>69</v>
      </c>
      <c r="I1584" s="42" t="s">
        <v>544</v>
      </c>
      <c r="J1584" s="43" t="s">
        <v>14</v>
      </c>
      <c r="K1584" s="44">
        <v>17</v>
      </c>
      <c r="L1584" s="45">
        <v>44211.02462821603</v>
      </c>
      <c r="M1584" s="46">
        <v>45195.228527689396</v>
      </c>
      <c r="N1584" s="45"/>
      <c r="O1584" s="46"/>
    </row>
    <row r="1585" spans="1:15" x14ac:dyDescent="0.2">
      <c r="A1585" s="11" t="str">
        <f t="shared" si="144"/>
        <v>2152003 - Region Syddanmark4 år</v>
      </c>
      <c r="B1585" s="12" t="str">
        <f t="shared" si="147"/>
        <v>215200</v>
      </c>
      <c r="C1585" s="14">
        <f t="shared" si="145"/>
        <v>0</v>
      </c>
      <c r="D1585" s="14">
        <f t="shared" si="146"/>
        <v>0</v>
      </c>
      <c r="E1585" s="19" t="str">
        <f t="shared" si="148"/>
        <v>215200 - Ingeniørarbejde inden for elektronik</v>
      </c>
      <c r="F1585" s="19" t="str">
        <f t="shared" si="149"/>
        <v>4 år</v>
      </c>
      <c r="G1585" s="40" t="s">
        <v>516</v>
      </c>
      <c r="H1585" s="41" t="s">
        <v>69</v>
      </c>
      <c r="I1585" s="42" t="s">
        <v>544</v>
      </c>
      <c r="J1585" s="43" t="s">
        <v>24</v>
      </c>
      <c r="K1585" s="44">
        <v>13</v>
      </c>
      <c r="L1585" s="45">
        <v>46051.488793235963</v>
      </c>
      <c r="M1585" s="46">
        <v>47508.400490588938</v>
      </c>
      <c r="N1585" s="45"/>
      <c r="O1585" s="46"/>
    </row>
    <row r="1586" spans="1:15" x14ac:dyDescent="0.2">
      <c r="A1586" s="11" t="str">
        <f t="shared" si="144"/>
        <v>2152003 - Region Syddanmark5-9 år</v>
      </c>
      <c r="B1586" s="12" t="str">
        <f t="shared" si="147"/>
        <v>215200</v>
      </c>
      <c r="C1586" s="14">
        <f t="shared" si="145"/>
        <v>0</v>
      </c>
      <c r="D1586" s="14">
        <f t="shared" si="146"/>
        <v>0</v>
      </c>
      <c r="E1586" s="19" t="str">
        <f t="shared" si="148"/>
        <v>215200 - Ingeniørarbejde inden for elektronik</v>
      </c>
      <c r="F1586" s="19" t="str">
        <f t="shared" si="149"/>
        <v>5-9 år</v>
      </c>
      <c r="G1586" s="40" t="s">
        <v>516</v>
      </c>
      <c r="H1586" s="41" t="s">
        <v>69</v>
      </c>
      <c r="I1586" s="42" t="s">
        <v>544</v>
      </c>
      <c r="J1586" s="43" t="s">
        <v>15</v>
      </c>
      <c r="K1586" s="44">
        <v>39</v>
      </c>
      <c r="L1586" s="45">
        <v>47139.484703278031</v>
      </c>
      <c r="M1586" s="46">
        <v>48373.001990687269</v>
      </c>
      <c r="N1586" s="45"/>
      <c r="O1586" s="46"/>
    </row>
    <row r="1587" spans="1:15" x14ac:dyDescent="0.2">
      <c r="A1587" s="11" t="str">
        <f t="shared" si="144"/>
        <v>2152003 - Region Syddanmark0-4 år</v>
      </c>
      <c r="B1587" s="12" t="str">
        <f t="shared" si="147"/>
        <v>215200</v>
      </c>
      <c r="C1587" s="14">
        <f t="shared" si="145"/>
        <v>0</v>
      </c>
      <c r="D1587" s="14">
        <f t="shared" si="146"/>
        <v>0</v>
      </c>
      <c r="E1587" s="19" t="str">
        <f t="shared" si="148"/>
        <v>215200 - Ingeniørarbejde inden for elektronik</v>
      </c>
      <c r="F1587" s="19" t="str">
        <f t="shared" si="149"/>
        <v>0-4 år</v>
      </c>
      <c r="G1587" s="40" t="s">
        <v>516</v>
      </c>
      <c r="H1587" s="41" t="s">
        <v>69</v>
      </c>
      <c r="I1587" s="42" t="s">
        <v>544</v>
      </c>
      <c r="J1587" s="43" t="s">
        <v>16</v>
      </c>
      <c r="K1587" s="44">
        <v>79</v>
      </c>
      <c r="L1587" s="45">
        <v>42505.206155918961</v>
      </c>
      <c r="M1587" s="46">
        <v>43617.456468544326</v>
      </c>
      <c r="N1587" s="45"/>
      <c r="O1587" s="46"/>
    </row>
    <row r="1588" spans="1:15" x14ac:dyDescent="0.2">
      <c r="A1588" s="11" t="str">
        <f t="shared" si="144"/>
        <v>2152003 - Region Syddanmark10-14 år</v>
      </c>
      <c r="B1588" s="12" t="str">
        <f t="shared" si="147"/>
        <v>215200</v>
      </c>
      <c r="C1588" s="14">
        <f t="shared" si="145"/>
        <v>0</v>
      </c>
      <c r="D1588" s="14">
        <f t="shared" si="146"/>
        <v>0</v>
      </c>
      <c r="E1588" s="19" t="str">
        <f t="shared" si="148"/>
        <v>215200 - Ingeniørarbejde inden for elektronik</v>
      </c>
      <c r="F1588" s="19" t="str">
        <f t="shared" si="149"/>
        <v>10-14 år</v>
      </c>
      <c r="G1588" s="40" t="s">
        <v>516</v>
      </c>
      <c r="H1588" s="41" t="s">
        <v>69</v>
      </c>
      <c r="I1588" s="42" t="s">
        <v>544</v>
      </c>
      <c r="J1588" s="43" t="s">
        <v>17</v>
      </c>
      <c r="K1588" s="44">
        <v>35</v>
      </c>
      <c r="L1588" s="45">
        <v>49750.851560250601</v>
      </c>
      <c r="M1588" s="46">
        <v>50955.990184754279</v>
      </c>
      <c r="N1588" s="45"/>
      <c r="O1588" s="46"/>
    </row>
    <row r="1589" spans="1:15" x14ac:dyDescent="0.2">
      <c r="A1589" s="11" t="str">
        <f t="shared" si="144"/>
        <v>2152003 - Region Syddanmark15-20 år</v>
      </c>
      <c r="B1589" s="12" t="str">
        <f t="shared" si="147"/>
        <v>215200</v>
      </c>
      <c r="C1589" s="14">
        <f t="shared" si="145"/>
        <v>0</v>
      </c>
      <c r="D1589" s="14">
        <f t="shared" si="146"/>
        <v>0</v>
      </c>
      <c r="E1589" s="19" t="str">
        <f t="shared" si="148"/>
        <v>215200 - Ingeniørarbejde inden for elektronik</v>
      </c>
      <c r="F1589" s="19" t="str">
        <f t="shared" si="149"/>
        <v>15-20 år</v>
      </c>
      <c r="G1589" s="40" t="s">
        <v>516</v>
      </c>
      <c r="H1589" s="41" t="s">
        <v>69</v>
      </c>
      <c r="I1589" s="42" t="s">
        <v>544</v>
      </c>
      <c r="J1589" s="43" t="s">
        <v>18</v>
      </c>
      <c r="K1589" s="44">
        <v>23</v>
      </c>
      <c r="L1589" s="45">
        <v>56796.336565107005</v>
      </c>
      <c r="M1589" s="46">
        <v>57809.086133183264</v>
      </c>
      <c r="N1589" s="45"/>
      <c r="O1589" s="46"/>
    </row>
    <row r="1590" spans="1:15" x14ac:dyDescent="0.2">
      <c r="A1590" s="11" t="str">
        <f t="shared" si="144"/>
        <v>2152003 - Region Syddanmark20-24 år</v>
      </c>
      <c r="B1590" s="12" t="str">
        <f t="shared" si="147"/>
        <v>215200</v>
      </c>
      <c r="C1590" s="14">
        <f t="shared" si="145"/>
        <v>0</v>
      </c>
      <c r="D1590" s="14">
        <f t="shared" si="146"/>
        <v>0</v>
      </c>
      <c r="E1590" s="19" t="str">
        <f t="shared" si="148"/>
        <v>215200 - Ingeniørarbejde inden for elektronik</v>
      </c>
      <c r="F1590" s="19" t="str">
        <f t="shared" si="149"/>
        <v>20-24 år</v>
      </c>
      <c r="G1590" s="40" t="s">
        <v>516</v>
      </c>
      <c r="H1590" s="41" t="s">
        <v>69</v>
      </c>
      <c r="I1590" s="42" t="s">
        <v>544</v>
      </c>
      <c r="J1590" s="43" t="s">
        <v>19</v>
      </c>
      <c r="K1590" s="44">
        <v>26</v>
      </c>
      <c r="L1590" s="45">
        <v>52834.982437641862</v>
      </c>
      <c r="M1590" s="46">
        <v>54217.536036329431</v>
      </c>
      <c r="N1590" s="45"/>
      <c r="O1590" s="46"/>
    </row>
    <row r="1591" spans="1:15" x14ac:dyDescent="0.2">
      <c r="A1591" s="11" t="str">
        <f t="shared" si="144"/>
        <v>2152003 - Region Syddanmark25 år og derover</v>
      </c>
      <c r="B1591" s="12" t="str">
        <f t="shared" si="147"/>
        <v>215200</v>
      </c>
      <c r="C1591" s="14">
        <f t="shared" si="145"/>
        <v>0</v>
      </c>
      <c r="D1591" s="14">
        <f t="shared" si="146"/>
        <v>0</v>
      </c>
      <c r="E1591" s="19" t="str">
        <f t="shared" si="148"/>
        <v>215200 - Ingeniørarbejde inden for elektronik</v>
      </c>
      <c r="F1591" s="19" t="str">
        <f t="shared" si="149"/>
        <v>25 år og derover</v>
      </c>
      <c r="G1591" s="40" t="s">
        <v>516</v>
      </c>
      <c r="H1591" s="41" t="s">
        <v>69</v>
      </c>
      <c r="I1591" s="42" t="s">
        <v>544</v>
      </c>
      <c r="J1591" s="43" t="s">
        <v>9</v>
      </c>
      <c r="K1591" s="44">
        <v>60</v>
      </c>
      <c r="L1591" s="45">
        <v>54201.928559051172</v>
      </c>
      <c r="M1591" s="46">
        <v>55408.545005862703</v>
      </c>
      <c r="N1591" s="45"/>
      <c r="O1591" s="46"/>
    </row>
    <row r="1592" spans="1:15" x14ac:dyDescent="0.2">
      <c r="A1592" s="11" t="str">
        <f t="shared" si="144"/>
        <v>2152003 - Region SyddanmarkAlle uanset erf.</v>
      </c>
      <c r="B1592" s="12" t="str">
        <f t="shared" si="147"/>
        <v>215200</v>
      </c>
      <c r="C1592" s="14">
        <f t="shared" si="145"/>
        <v>0</v>
      </c>
      <c r="D1592" s="14">
        <f t="shared" si="146"/>
        <v>0</v>
      </c>
      <c r="E1592" s="19" t="str">
        <f t="shared" si="148"/>
        <v>215200 - Ingeniørarbejde inden for elektronik</v>
      </c>
      <c r="F1592" s="19" t="str">
        <f t="shared" si="149"/>
        <v>Alle uanset erf.</v>
      </c>
      <c r="G1592" s="40" t="s">
        <v>516</v>
      </c>
      <c r="H1592" s="41" t="s">
        <v>69</v>
      </c>
      <c r="I1592" s="42" t="s">
        <v>544</v>
      </c>
      <c r="J1592" s="43" t="s">
        <v>10</v>
      </c>
      <c r="K1592" s="44">
        <v>262</v>
      </c>
      <c r="L1592" s="45">
        <v>45839.372019875758</v>
      </c>
      <c r="M1592" s="46">
        <v>46988.714004476235</v>
      </c>
      <c r="N1592" s="45"/>
      <c r="O1592" s="46"/>
    </row>
    <row r="1593" spans="1:15" x14ac:dyDescent="0.2">
      <c r="A1593" s="11" t="str">
        <f t="shared" si="144"/>
        <v>2152004 - Region MidtjyllandUnder 1 år</v>
      </c>
      <c r="B1593" s="12" t="str">
        <f t="shared" si="147"/>
        <v>215200</v>
      </c>
      <c r="C1593" s="14">
        <f t="shared" si="145"/>
        <v>0</v>
      </c>
      <c r="D1593" s="14">
        <f t="shared" si="146"/>
        <v>0</v>
      </c>
      <c r="E1593" s="19" t="str">
        <f t="shared" si="148"/>
        <v>215200 - Ingeniørarbejde inden for elektronik</v>
      </c>
      <c r="F1593" s="19" t="str">
        <f t="shared" si="149"/>
        <v>Under 1 år</v>
      </c>
      <c r="G1593" s="40" t="s">
        <v>516</v>
      </c>
      <c r="H1593" s="41" t="s">
        <v>69</v>
      </c>
      <c r="I1593" s="42" t="s">
        <v>517</v>
      </c>
      <c r="J1593" s="43" t="s">
        <v>13</v>
      </c>
      <c r="K1593" s="44">
        <v>27</v>
      </c>
      <c r="L1593" s="45">
        <v>40062.200026587336</v>
      </c>
      <c r="M1593" s="46">
        <v>40954.044850796301</v>
      </c>
      <c r="N1593" s="45"/>
      <c r="O1593" s="46"/>
    </row>
    <row r="1594" spans="1:15" x14ac:dyDescent="0.2">
      <c r="A1594" s="11" t="str">
        <f t="shared" si="144"/>
        <v>2152004 - Region Midtjylland1 år</v>
      </c>
      <c r="B1594" s="12" t="str">
        <f t="shared" si="147"/>
        <v>215200</v>
      </c>
      <c r="C1594" s="14">
        <f t="shared" si="145"/>
        <v>0</v>
      </c>
      <c r="D1594" s="14">
        <f t="shared" si="146"/>
        <v>0</v>
      </c>
      <c r="E1594" s="19" t="str">
        <f t="shared" si="148"/>
        <v>215200 - Ingeniørarbejde inden for elektronik</v>
      </c>
      <c r="F1594" s="19" t="str">
        <f t="shared" si="149"/>
        <v>1 år</v>
      </c>
      <c r="G1594" s="40" t="s">
        <v>516</v>
      </c>
      <c r="H1594" s="41" t="s">
        <v>69</v>
      </c>
      <c r="I1594" s="42" t="s">
        <v>517</v>
      </c>
      <c r="J1594" s="43" t="s">
        <v>22</v>
      </c>
      <c r="K1594" s="44">
        <v>23</v>
      </c>
      <c r="L1594" s="45">
        <v>38369.784351463371</v>
      </c>
      <c r="M1594" s="46">
        <v>39223.953457432501</v>
      </c>
      <c r="N1594" s="45"/>
      <c r="O1594" s="46"/>
    </row>
    <row r="1595" spans="1:15" x14ac:dyDescent="0.2">
      <c r="A1595" s="11" t="str">
        <f t="shared" si="144"/>
        <v>2152004 - Region Midtjylland2 år</v>
      </c>
      <c r="B1595" s="12" t="str">
        <f t="shared" si="147"/>
        <v>215200</v>
      </c>
      <c r="C1595" s="14">
        <f t="shared" si="145"/>
        <v>0</v>
      </c>
      <c r="D1595" s="14">
        <f t="shared" si="146"/>
        <v>0</v>
      </c>
      <c r="E1595" s="19" t="str">
        <f t="shared" si="148"/>
        <v>215200 - Ingeniørarbejde inden for elektronik</v>
      </c>
      <c r="F1595" s="19" t="str">
        <f t="shared" si="149"/>
        <v>2 år</v>
      </c>
      <c r="G1595" s="40" t="s">
        <v>516</v>
      </c>
      <c r="H1595" s="41" t="s">
        <v>69</v>
      </c>
      <c r="I1595" s="42" t="s">
        <v>517</v>
      </c>
      <c r="J1595" s="43" t="s">
        <v>23</v>
      </c>
      <c r="K1595" s="44">
        <v>23</v>
      </c>
      <c r="L1595" s="45">
        <v>42317.203790661042</v>
      </c>
      <c r="M1595" s="46">
        <v>43327.400714392832</v>
      </c>
      <c r="N1595" s="45"/>
      <c r="O1595" s="46"/>
    </row>
    <row r="1596" spans="1:15" x14ac:dyDescent="0.2">
      <c r="A1596" s="11" t="str">
        <f t="shared" si="144"/>
        <v>2152004 - Region Midtjylland3 år</v>
      </c>
      <c r="B1596" s="12" t="str">
        <f t="shared" si="147"/>
        <v>215200</v>
      </c>
      <c r="C1596" s="14">
        <f t="shared" si="145"/>
        <v>0</v>
      </c>
      <c r="D1596" s="14">
        <f t="shared" si="146"/>
        <v>0</v>
      </c>
      <c r="E1596" s="19" t="str">
        <f t="shared" si="148"/>
        <v>215200 - Ingeniørarbejde inden for elektronik</v>
      </c>
      <c r="F1596" s="19" t="str">
        <f t="shared" si="149"/>
        <v>3 år</v>
      </c>
      <c r="G1596" s="40" t="s">
        <v>516</v>
      </c>
      <c r="H1596" s="41" t="s">
        <v>69</v>
      </c>
      <c r="I1596" s="42" t="s">
        <v>517</v>
      </c>
      <c r="J1596" s="43" t="s">
        <v>14</v>
      </c>
      <c r="K1596" s="44">
        <v>18</v>
      </c>
      <c r="L1596" s="45">
        <v>43311.606218604305</v>
      </c>
      <c r="M1596" s="46">
        <v>44275.787711597797</v>
      </c>
      <c r="N1596" s="45"/>
      <c r="O1596" s="46"/>
    </row>
    <row r="1597" spans="1:15" x14ac:dyDescent="0.2">
      <c r="A1597" s="11" t="str">
        <f t="shared" si="144"/>
        <v>2152004 - Region Midtjylland4 år</v>
      </c>
      <c r="B1597" s="12" t="str">
        <f t="shared" si="147"/>
        <v>215200</v>
      </c>
      <c r="C1597" s="14">
        <f t="shared" si="145"/>
        <v>0</v>
      </c>
      <c r="D1597" s="14">
        <f t="shared" si="146"/>
        <v>0</v>
      </c>
      <c r="E1597" s="19" t="str">
        <f t="shared" si="148"/>
        <v>215200 - Ingeniørarbejde inden for elektronik</v>
      </c>
      <c r="F1597" s="19" t="str">
        <f t="shared" si="149"/>
        <v>4 år</v>
      </c>
      <c r="G1597" s="40" t="s">
        <v>516</v>
      </c>
      <c r="H1597" s="41" t="s">
        <v>69</v>
      </c>
      <c r="I1597" s="42" t="s">
        <v>517</v>
      </c>
      <c r="J1597" s="43" t="s">
        <v>24</v>
      </c>
      <c r="K1597" s="44">
        <v>24</v>
      </c>
      <c r="L1597" s="45">
        <v>44950.775917096464</v>
      </c>
      <c r="M1597" s="46">
        <v>45951.447792810584</v>
      </c>
      <c r="N1597" s="45"/>
      <c r="O1597" s="46"/>
    </row>
    <row r="1598" spans="1:15" x14ac:dyDescent="0.2">
      <c r="A1598" s="11" t="str">
        <f t="shared" si="144"/>
        <v>2152004 - Region Midtjylland5-9 år</v>
      </c>
      <c r="B1598" s="12" t="str">
        <f t="shared" si="147"/>
        <v>215200</v>
      </c>
      <c r="C1598" s="14">
        <f t="shared" si="145"/>
        <v>0</v>
      </c>
      <c r="D1598" s="14">
        <f t="shared" si="146"/>
        <v>0</v>
      </c>
      <c r="E1598" s="19" t="str">
        <f t="shared" si="148"/>
        <v>215200 - Ingeniørarbejde inden for elektronik</v>
      </c>
      <c r="F1598" s="19" t="str">
        <f t="shared" si="149"/>
        <v>5-9 år</v>
      </c>
      <c r="G1598" s="40" t="s">
        <v>516</v>
      </c>
      <c r="H1598" s="41" t="s">
        <v>69</v>
      </c>
      <c r="I1598" s="42" t="s">
        <v>517</v>
      </c>
      <c r="J1598" s="43" t="s">
        <v>15</v>
      </c>
      <c r="K1598" s="44">
        <v>124</v>
      </c>
      <c r="L1598" s="45">
        <v>49434.919343738613</v>
      </c>
      <c r="M1598" s="46">
        <v>50535.414996065279</v>
      </c>
      <c r="N1598" s="45"/>
      <c r="O1598" s="46"/>
    </row>
    <row r="1599" spans="1:15" x14ac:dyDescent="0.2">
      <c r="A1599" s="11" t="str">
        <f t="shared" si="144"/>
        <v>2152004 - Region Midtjylland0-4 år</v>
      </c>
      <c r="B1599" s="12" t="str">
        <f t="shared" si="147"/>
        <v>215200</v>
      </c>
      <c r="C1599" s="14">
        <f t="shared" si="145"/>
        <v>0</v>
      </c>
      <c r="D1599" s="14">
        <f t="shared" si="146"/>
        <v>0</v>
      </c>
      <c r="E1599" s="19" t="str">
        <f t="shared" si="148"/>
        <v>215200 - Ingeniørarbejde inden for elektronik</v>
      </c>
      <c r="F1599" s="19" t="str">
        <f t="shared" si="149"/>
        <v>0-4 år</v>
      </c>
      <c r="G1599" s="40" t="s">
        <v>516</v>
      </c>
      <c r="H1599" s="41" t="s">
        <v>69</v>
      </c>
      <c r="I1599" s="42" t="s">
        <v>517</v>
      </c>
      <c r="J1599" s="43" t="s">
        <v>16</v>
      </c>
      <c r="K1599" s="44">
        <v>115</v>
      </c>
      <c r="L1599" s="45">
        <v>41465.229445837307</v>
      </c>
      <c r="M1599" s="46">
        <v>42405.464708143198</v>
      </c>
      <c r="N1599" s="45"/>
      <c r="O1599" s="46"/>
    </row>
    <row r="1600" spans="1:15" x14ac:dyDescent="0.2">
      <c r="A1600" s="11" t="str">
        <f t="shared" si="144"/>
        <v>2152004 - Region Midtjylland10-14 år</v>
      </c>
      <c r="B1600" s="12" t="str">
        <f t="shared" si="147"/>
        <v>215200</v>
      </c>
      <c r="C1600" s="14">
        <f t="shared" si="145"/>
        <v>0</v>
      </c>
      <c r="D1600" s="14">
        <f t="shared" si="146"/>
        <v>0</v>
      </c>
      <c r="E1600" s="19" t="str">
        <f t="shared" si="148"/>
        <v>215200 - Ingeniørarbejde inden for elektronik</v>
      </c>
      <c r="F1600" s="19" t="str">
        <f t="shared" si="149"/>
        <v>10-14 år</v>
      </c>
      <c r="G1600" s="40" t="s">
        <v>516</v>
      </c>
      <c r="H1600" s="41" t="s">
        <v>69</v>
      </c>
      <c r="I1600" s="42" t="s">
        <v>517</v>
      </c>
      <c r="J1600" s="43" t="s">
        <v>17</v>
      </c>
      <c r="K1600" s="44">
        <v>66</v>
      </c>
      <c r="L1600" s="45">
        <v>53368.394883102796</v>
      </c>
      <c r="M1600" s="46">
        <v>54556.45561669326</v>
      </c>
      <c r="N1600" s="45"/>
      <c r="O1600" s="46"/>
    </row>
    <row r="1601" spans="1:15" x14ac:dyDescent="0.2">
      <c r="A1601" s="11" t="str">
        <f t="shared" si="144"/>
        <v>2152004 - Region Midtjylland15-20 år</v>
      </c>
      <c r="B1601" s="12" t="str">
        <f t="shared" si="147"/>
        <v>215200</v>
      </c>
      <c r="C1601" s="14">
        <f t="shared" si="145"/>
        <v>0</v>
      </c>
      <c r="D1601" s="14">
        <f t="shared" si="146"/>
        <v>0</v>
      </c>
      <c r="E1601" s="19" t="str">
        <f t="shared" si="148"/>
        <v>215200 - Ingeniørarbejde inden for elektronik</v>
      </c>
      <c r="F1601" s="19" t="str">
        <f t="shared" si="149"/>
        <v>15-20 år</v>
      </c>
      <c r="G1601" s="40" t="s">
        <v>516</v>
      </c>
      <c r="H1601" s="41" t="s">
        <v>69</v>
      </c>
      <c r="I1601" s="42" t="s">
        <v>517</v>
      </c>
      <c r="J1601" s="43" t="s">
        <v>18</v>
      </c>
      <c r="K1601" s="44">
        <v>82</v>
      </c>
      <c r="L1601" s="45">
        <v>56831.107637603905</v>
      </c>
      <c r="M1601" s="46">
        <v>58096.253564862585</v>
      </c>
      <c r="N1601" s="45"/>
      <c r="O1601" s="46"/>
    </row>
    <row r="1602" spans="1:15" x14ac:dyDescent="0.2">
      <c r="A1602" s="11" t="str">
        <f t="shared" ref="A1602:A1665" si="150">B1602&amp;I1602&amp;F1602</f>
        <v>2152004 - Region Midtjylland20-24 år</v>
      </c>
      <c r="B1602" s="12" t="str">
        <f t="shared" si="147"/>
        <v>215200</v>
      </c>
      <c r="C1602" s="14">
        <f t="shared" ref="C1602:C1665" si="151">N1602*1.2</f>
        <v>0</v>
      </c>
      <c r="D1602" s="14">
        <f t="shared" ref="D1602:D1665" si="152">O1602*1.2</f>
        <v>0</v>
      </c>
      <c r="E1602" s="19" t="str">
        <f t="shared" si="148"/>
        <v>215200 - Ingeniørarbejde inden for elektronik</v>
      </c>
      <c r="F1602" s="19" t="str">
        <f t="shared" si="149"/>
        <v>20-24 år</v>
      </c>
      <c r="G1602" s="40" t="s">
        <v>516</v>
      </c>
      <c r="H1602" s="41" t="s">
        <v>69</v>
      </c>
      <c r="I1602" s="42" t="s">
        <v>517</v>
      </c>
      <c r="J1602" s="43" t="s">
        <v>19</v>
      </c>
      <c r="K1602" s="44">
        <v>87</v>
      </c>
      <c r="L1602" s="45">
        <v>58830.877633529803</v>
      </c>
      <c r="M1602" s="46">
        <v>60140.541448455442</v>
      </c>
      <c r="N1602" s="45"/>
      <c r="O1602" s="46"/>
    </row>
    <row r="1603" spans="1:15" x14ac:dyDescent="0.2">
      <c r="A1603" s="11" t="str">
        <f t="shared" si="150"/>
        <v>2152004 - Region Midtjylland25 år og derover</v>
      </c>
      <c r="B1603" s="12" t="str">
        <f t="shared" ref="B1603:B1666" si="153">LEFT(E1603,6)</f>
        <v>215200</v>
      </c>
      <c r="C1603" s="14">
        <f t="shared" si="151"/>
        <v>0</v>
      </c>
      <c r="D1603" s="14">
        <f t="shared" si="152"/>
        <v>0</v>
      </c>
      <c r="E1603" s="19" t="str">
        <f t="shared" ref="E1603:E1666" si="154">TRIM(H1603)</f>
        <v>215200 - Ingeniørarbejde inden for elektronik</v>
      </c>
      <c r="F1603" s="19" t="str">
        <f t="shared" ref="F1603:F1666" si="155">MID(J1603,6,30)</f>
        <v>25 år og derover</v>
      </c>
      <c r="G1603" s="40" t="s">
        <v>516</v>
      </c>
      <c r="H1603" s="41" t="s">
        <v>69</v>
      </c>
      <c r="I1603" s="42" t="s">
        <v>517</v>
      </c>
      <c r="J1603" s="43" t="s">
        <v>9</v>
      </c>
      <c r="K1603" s="44">
        <v>199</v>
      </c>
      <c r="L1603" s="45">
        <v>57204.043247080583</v>
      </c>
      <c r="M1603" s="46">
        <v>58654.616109013616</v>
      </c>
      <c r="N1603" s="45"/>
      <c r="O1603" s="46"/>
    </row>
    <row r="1604" spans="1:15" x14ac:dyDescent="0.2">
      <c r="A1604" s="11" t="str">
        <f t="shared" si="150"/>
        <v>2152004 - Region MidtjyllandAlle uanset erf.</v>
      </c>
      <c r="B1604" s="12" t="str">
        <f t="shared" si="153"/>
        <v>215200</v>
      </c>
      <c r="C1604" s="14">
        <f t="shared" si="151"/>
        <v>0</v>
      </c>
      <c r="D1604" s="14">
        <f t="shared" si="152"/>
        <v>0</v>
      </c>
      <c r="E1604" s="19" t="str">
        <f t="shared" si="154"/>
        <v>215200 - Ingeniørarbejde inden for elektronik</v>
      </c>
      <c r="F1604" s="19" t="str">
        <f t="shared" si="155"/>
        <v>Alle uanset erf.</v>
      </c>
      <c r="G1604" s="40" t="s">
        <v>516</v>
      </c>
      <c r="H1604" s="41" t="s">
        <v>69</v>
      </c>
      <c r="I1604" s="42" t="s">
        <v>517</v>
      </c>
      <c r="J1604" s="43" t="s">
        <v>10</v>
      </c>
      <c r="K1604" s="44">
        <v>673</v>
      </c>
      <c r="L1604" s="45">
        <v>50293.511512827761</v>
      </c>
      <c r="M1604" s="46">
        <v>51500.084728790134</v>
      </c>
      <c r="N1604" s="45"/>
      <c r="O1604" s="46"/>
    </row>
    <row r="1605" spans="1:15" x14ac:dyDescent="0.2">
      <c r="A1605" s="11" t="str">
        <f t="shared" si="150"/>
        <v>2152005 - Region Nordjylland5-9 år</v>
      </c>
      <c r="B1605" s="12" t="str">
        <f t="shared" si="153"/>
        <v>215200</v>
      </c>
      <c r="C1605" s="14">
        <f t="shared" si="151"/>
        <v>0</v>
      </c>
      <c r="D1605" s="14">
        <f t="shared" si="152"/>
        <v>0</v>
      </c>
      <c r="E1605" s="19" t="str">
        <f t="shared" si="154"/>
        <v>215200 - Ingeniørarbejde inden for elektronik</v>
      </c>
      <c r="F1605" s="19" t="str">
        <f t="shared" si="155"/>
        <v>5-9 år</v>
      </c>
      <c r="G1605" s="40" t="s">
        <v>516</v>
      </c>
      <c r="H1605" s="41" t="s">
        <v>69</v>
      </c>
      <c r="I1605" s="42" t="s">
        <v>21</v>
      </c>
      <c r="J1605" s="43" t="s">
        <v>15</v>
      </c>
      <c r="K1605" s="44">
        <v>18</v>
      </c>
      <c r="L1605" s="45">
        <v>50356.354859077634</v>
      </c>
      <c r="M1605" s="46">
        <v>51677.77638600715</v>
      </c>
      <c r="N1605" s="45"/>
      <c r="O1605" s="46"/>
    </row>
    <row r="1606" spans="1:15" x14ac:dyDescent="0.2">
      <c r="A1606" s="11" t="str">
        <f t="shared" si="150"/>
        <v>2152005 - Region Nordjylland0-4 år</v>
      </c>
      <c r="B1606" s="12" t="str">
        <f t="shared" si="153"/>
        <v>215200</v>
      </c>
      <c r="C1606" s="14">
        <f t="shared" si="151"/>
        <v>0</v>
      </c>
      <c r="D1606" s="14">
        <f t="shared" si="152"/>
        <v>0</v>
      </c>
      <c r="E1606" s="19" t="str">
        <f t="shared" si="154"/>
        <v>215200 - Ingeniørarbejde inden for elektronik</v>
      </c>
      <c r="F1606" s="19" t="str">
        <f t="shared" si="155"/>
        <v>0-4 år</v>
      </c>
      <c r="G1606" s="40" t="s">
        <v>516</v>
      </c>
      <c r="H1606" s="41" t="s">
        <v>69</v>
      </c>
      <c r="I1606" s="42" t="s">
        <v>21</v>
      </c>
      <c r="J1606" s="43" t="s">
        <v>16</v>
      </c>
      <c r="K1606" s="44">
        <v>32</v>
      </c>
      <c r="L1606" s="45">
        <v>40819.473784887785</v>
      </c>
      <c r="M1606" s="46">
        <v>41728.176661859732</v>
      </c>
      <c r="N1606" s="45"/>
      <c r="O1606" s="46"/>
    </row>
    <row r="1607" spans="1:15" x14ac:dyDescent="0.2">
      <c r="A1607" s="11" t="str">
        <f t="shared" si="150"/>
        <v>2152005 - Region Nordjylland15-20 år</v>
      </c>
      <c r="B1607" s="12" t="str">
        <f t="shared" si="153"/>
        <v>215200</v>
      </c>
      <c r="C1607" s="14">
        <f t="shared" si="151"/>
        <v>0</v>
      </c>
      <c r="D1607" s="14">
        <f t="shared" si="152"/>
        <v>0</v>
      </c>
      <c r="E1607" s="19" t="str">
        <f t="shared" si="154"/>
        <v>215200 - Ingeniørarbejde inden for elektronik</v>
      </c>
      <c r="F1607" s="19" t="str">
        <f t="shared" si="155"/>
        <v>15-20 år</v>
      </c>
      <c r="G1607" s="40" t="s">
        <v>516</v>
      </c>
      <c r="H1607" s="41" t="s">
        <v>69</v>
      </c>
      <c r="I1607" s="42" t="s">
        <v>21</v>
      </c>
      <c r="J1607" s="43" t="s">
        <v>18</v>
      </c>
      <c r="K1607" s="44">
        <v>13</v>
      </c>
      <c r="L1607" s="45">
        <v>54750.696801223647</v>
      </c>
      <c r="M1607" s="46">
        <v>55969.529654426915</v>
      </c>
      <c r="N1607" s="45"/>
      <c r="O1607" s="46"/>
    </row>
    <row r="1608" spans="1:15" x14ac:dyDescent="0.2">
      <c r="A1608" s="11" t="str">
        <f t="shared" si="150"/>
        <v>2152005 - Region Nordjylland20-24 år</v>
      </c>
      <c r="B1608" s="12" t="str">
        <f t="shared" si="153"/>
        <v>215200</v>
      </c>
      <c r="C1608" s="14">
        <f t="shared" si="151"/>
        <v>0</v>
      </c>
      <c r="D1608" s="14">
        <f t="shared" si="152"/>
        <v>0</v>
      </c>
      <c r="E1608" s="19" t="str">
        <f t="shared" si="154"/>
        <v>215200 - Ingeniørarbejde inden for elektronik</v>
      </c>
      <c r="F1608" s="19" t="str">
        <f t="shared" si="155"/>
        <v>20-24 år</v>
      </c>
      <c r="G1608" s="40" t="s">
        <v>516</v>
      </c>
      <c r="H1608" s="41" t="s">
        <v>69</v>
      </c>
      <c r="I1608" s="42" t="s">
        <v>21</v>
      </c>
      <c r="J1608" s="43" t="s">
        <v>19</v>
      </c>
      <c r="K1608" s="44">
        <v>14</v>
      </c>
      <c r="L1608" s="45">
        <v>51645.46522044544</v>
      </c>
      <c r="M1608" s="46">
        <v>53000.714815090869</v>
      </c>
      <c r="N1608" s="45"/>
      <c r="O1608" s="46"/>
    </row>
    <row r="1609" spans="1:15" x14ac:dyDescent="0.2">
      <c r="A1609" s="11" t="str">
        <f t="shared" si="150"/>
        <v>2152005 - Region Nordjylland25 år og derover</v>
      </c>
      <c r="B1609" s="12" t="str">
        <f t="shared" si="153"/>
        <v>215200</v>
      </c>
      <c r="C1609" s="14">
        <f t="shared" si="151"/>
        <v>0</v>
      </c>
      <c r="D1609" s="14">
        <f t="shared" si="152"/>
        <v>0</v>
      </c>
      <c r="E1609" s="19" t="str">
        <f t="shared" si="154"/>
        <v>215200 - Ingeniørarbejde inden for elektronik</v>
      </c>
      <c r="F1609" s="19" t="str">
        <f t="shared" si="155"/>
        <v>25 år og derover</v>
      </c>
      <c r="G1609" s="40" t="s">
        <v>516</v>
      </c>
      <c r="H1609" s="41" t="s">
        <v>69</v>
      </c>
      <c r="I1609" s="42" t="s">
        <v>21</v>
      </c>
      <c r="J1609" s="43" t="s">
        <v>9</v>
      </c>
      <c r="K1609" s="44">
        <v>32</v>
      </c>
      <c r="L1609" s="45">
        <v>52742.396614349986</v>
      </c>
      <c r="M1609" s="46">
        <v>53916.521685006803</v>
      </c>
      <c r="N1609" s="45"/>
      <c r="O1609" s="46"/>
    </row>
    <row r="1610" spans="1:15" x14ac:dyDescent="0.2">
      <c r="A1610" s="11" t="str">
        <f t="shared" si="150"/>
        <v>2152005 - Region NordjyllandAlle uanset erf.</v>
      </c>
      <c r="B1610" s="12" t="str">
        <f t="shared" si="153"/>
        <v>215200</v>
      </c>
      <c r="C1610" s="14">
        <f t="shared" si="151"/>
        <v>0</v>
      </c>
      <c r="D1610" s="14">
        <f t="shared" si="152"/>
        <v>0</v>
      </c>
      <c r="E1610" s="19" t="str">
        <f t="shared" si="154"/>
        <v>215200 - Ingeniørarbejde inden for elektronik</v>
      </c>
      <c r="F1610" s="19" t="str">
        <f t="shared" si="155"/>
        <v>Alle uanset erf.</v>
      </c>
      <c r="G1610" s="40" t="s">
        <v>516</v>
      </c>
      <c r="H1610" s="41" t="s">
        <v>69</v>
      </c>
      <c r="I1610" s="42" t="s">
        <v>21</v>
      </c>
      <c r="J1610" s="43" t="s">
        <v>10</v>
      </c>
      <c r="K1610" s="44">
        <v>118</v>
      </c>
      <c r="L1610" s="45">
        <v>46420.358062474093</v>
      </c>
      <c r="M1610" s="46">
        <v>47622.800427180526</v>
      </c>
      <c r="N1610" s="45"/>
      <c r="O1610" s="46"/>
    </row>
    <row r="1611" spans="1:15" x14ac:dyDescent="0.2">
      <c r="A1611" s="11" t="str">
        <f t="shared" si="150"/>
        <v>2152006 - Alle regionerUnder 1 år</v>
      </c>
      <c r="B1611" s="12" t="str">
        <f t="shared" si="153"/>
        <v>215200</v>
      </c>
      <c r="C1611" s="14">
        <f t="shared" si="151"/>
        <v>0</v>
      </c>
      <c r="D1611" s="14">
        <f t="shared" si="152"/>
        <v>0</v>
      </c>
      <c r="E1611" s="19" t="str">
        <f t="shared" si="154"/>
        <v>215200 - Ingeniørarbejde inden for elektronik</v>
      </c>
      <c r="F1611" s="19" t="str">
        <f t="shared" si="155"/>
        <v>Under 1 år</v>
      </c>
      <c r="G1611" s="40" t="s">
        <v>516</v>
      </c>
      <c r="H1611" s="41" t="s">
        <v>69</v>
      </c>
      <c r="I1611" s="42" t="s">
        <v>11</v>
      </c>
      <c r="J1611" s="43" t="s">
        <v>13</v>
      </c>
      <c r="K1611" s="44">
        <v>130</v>
      </c>
      <c r="L1611" s="45">
        <v>41022.165721020378</v>
      </c>
      <c r="M1611" s="46">
        <v>42034.882766590345</v>
      </c>
      <c r="N1611" s="45"/>
      <c r="O1611" s="46"/>
    </row>
    <row r="1612" spans="1:15" x14ac:dyDescent="0.2">
      <c r="A1612" s="11" t="str">
        <f t="shared" si="150"/>
        <v>2152006 - Alle regioner1 år</v>
      </c>
      <c r="B1612" s="12" t="str">
        <f t="shared" si="153"/>
        <v>215200</v>
      </c>
      <c r="C1612" s="14">
        <f t="shared" si="151"/>
        <v>0</v>
      </c>
      <c r="D1612" s="14">
        <f t="shared" si="152"/>
        <v>0</v>
      </c>
      <c r="E1612" s="19" t="str">
        <f t="shared" si="154"/>
        <v>215200 - Ingeniørarbejde inden for elektronik</v>
      </c>
      <c r="F1612" s="19" t="str">
        <f t="shared" si="155"/>
        <v>1 år</v>
      </c>
      <c r="G1612" s="40" t="s">
        <v>516</v>
      </c>
      <c r="H1612" s="41" t="s">
        <v>69</v>
      </c>
      <c r="I1612" s="42" t="s">
        <v>11</v>
      </c>
      <c r="J1612" s="43" t="s">
        <v>22</v>
      </c>
      <c r="K1612" s="44">
        <v>125</v>
      </c>
      <c r="L1612" s="45">
        <v>42136.301605988854</v>
      </c>
      <c r="M1612" s="46">
        <v>43220.603983813497</v>
      </c>
      <c r="N1612" s="45"/>
      <c r="O1612" s="46"/>
    </row>
    <row r="1613" spans="1:15" x14ac:dyDescent="0.2">
      <c r="A1613" s="11" t="str">
        <f t="shared" si="150"/>
        <v>2152006 - Alle regioner2 år</v>
      </c>
      <c r="B1613" s="12" t="str">
        <f t="shared" si="153"/>
        <v>215200</v>
      </c>
      <c r="C1613" s="14">
        <f t="shared" si="151"/>
        <v>0</v>
      </c>
      <c r="D1613" s="14">
        <f t="shared" si="152"/>
        <v>0</v>
      </c>
      <c r="E1613" s="19" t="str">
        <f t="shared" si="154"/>
        <v>215200 - Ingeniørarbejde inden for elektronik</v>
      </c>
      <c r="F1613" s="19" t="str">
        <f t="shared" si="155"/>
        <v>2 år</v>
      </c>
      <c r="G1613" s="40" t="s">
        <v>516</v>
      </c>
      <c r="H1613" s="41" t="s">
        <v>69</v>
      </c>
      <c r="I1613" s="42" t="s">
        <v>11</v>
      </c>
      <c r="J1613" s="43" t="s">
        <v>23</v>
      </c>
      <c r="K1613" s="44">
        <v>92</v>
      </c>
      <c r="L1613" s="45">
        <v>43566.001826960004</v>
      </c>
      <c r="M1613" s="46">
        <v>44844.468509681647</v>
      </c>
      <c r="N1613" s="45"/>
      <c r="O1613" s="46"/>
    </row>
    <row r="1614" spans="1:15" x14ac:dyDescent="0.2">
      <c r="A1614" s="11" t="str">
        <f t="shared" si="150"/>
        <v>2152006 - Alle regioner3 år</v>
      </c>
      <c r="B1614" s="12" t="str">
        <f t="shared" si="153"/>
        <v>215200</v>
      </c>
      <c r="C1614" s="14">
        <f t="shared" si="151"/>
        <v>0</v>
      </c>
      <c r="D1614" s="14">
        <f t="shared" si="152"/>
        <v>0</v>
      </c>
      <c r="E1614" s="19" t="str">
        <f t="shared" si="154"/>
        <v>215200 - Ingeniørarbejde inden for elektronik</v>
      </c>
      <c r="F1614" s="19" t="str">
        <f t="shared" si="155"/>
        <v>3 år</v>
      </c>
      <c r="G1614" s="40" t="s">
        <v>516</v>
      </c>
      <c r="H1614" s="41" t="s">
        <v>69</v>
      </c>
      <c r="I1614" s="42" t="s">
        <v>11</v>
      </c>
      <c r="J1614" s="43" t="s">
        <v>14</v>
      </c>
      <c r="K1614" s="44">
        <v>108</v>
      </c>
      <c r="L1614" s="45">
        <v>45839.372019875758</v>
      </c>
      <c r="M1614" s="46">
        <v>47038.868751467482</v>
      </c>
      <c r="N1614" s="45"/>
      <c r="O1614" s="46"/>
    </row>
    <row r="1615" spans="1:15" x14ac:dyDescent="0.2">
      <c r="A1615" s="11" t="str">
        <f t="shared" si="150"/>
        <v>2152006 - Alle regioner4 år</v>
      </c>
      <c r="B1615" s="12" t="str">
        <f t="shared" si="153"/>
        <v>215200</v>
      </c>
      <c r="C1615" s="14">
        <f t="shared" si="151"/>
        <v>0</v>
      </c>
      <c r="D1615" s="14">
        <f t="shared" si="152"/>
        <v>0</v>
      </c>
      <c r="E1615" s="19" t="str">
        <f t="shared" si="154"/>
        <v>215200 - Ingeniørarbejde inden for elektronik</v>
      </c>
      <c r="F1615" s="19" t="str">
        <f t="shared" si="155"/>
        <v>4 år</v>
      </c>
      <c r="G1615" s="40" t="s">
        <v>516</v>
      </c>
      <c r="H1615" s="41" t="s">
        <v>69</v>
      </c>
      <c r="I1615" s="42" t="s">
        <v>11</v>
      </c>
      <c r="J1615" s="43" t="s">
        <v>24</v>
      </c>
      <c r="K1615" s="44">
        <v>99</v>
      </c>
      <c r="L1615" s="45">
        <v>46757.175526969397</v>
      </c>
      <c r="M1615" s="46">
        <v>48690.765459961229</v>
      </c>
      <c r="N1615" s="45"/>
      <c r="O1615" s="46"/>
    </row>
    <row r="1616" spans="1:15" x14ac:dyDescent="0.2">
      <c r="A1616" s="11" t="str">
        <f t="shared" si="150"/>
        <v>2152006 - Alle regioner5-9 år</v>
      </c>
      <c r="B1616" s="12" t="str">
        <f t="shared" si="153"/>
        <v>215200</v>
      </c>
      <c r="C1616" s="14">
        <f t="shared" si="151"/>
        <v>0</v>
      </c>
      <c r="D1616" s="14">
        <f t="shared" si="152"/>
        <v>0</v>
      </c>
      <c r="E1616" s="19" t="str">
        <f t="shared" si="154"/>
        <v>215200 - Ingeniørarbejde inden for elektronik</v>
      </c>
      <c r="F1616" s="19" t="str">
        <f t="shared" si="155"/>
        <v>5-9 år</v>
      </c>
      <c r="G1616" s="40" t="s">
        <v>516</v>
      </c>
      <c r="H1616" s="41" t="s">
        <v>69</v>
      </c>
      <c r="I1616" s="42" t="s">
        <v>11</v>
      </c>
      <c r="J1616" s="43" t="s">
        <v>15</v>
      </c>
      <c r="K1616" s="44">
        <v>372</v>
      </c>
      <c r="L1616" s="45">
        <v>51653.599790808112</v>
      </c>
      <c r="M1616" s="46">
        <v>52803.48660667496</v>
      </c>
      <c r="N1616" s="45"/>
      <c r="O1616" s="46"/>
    </row>
    <row r="1617" spans="1:15" x14ac:dyDescent="0.2">
      <c r="A1617" s="11" t="str">
        <f t="shared" si="150"/>
        <v>2152006 - Alle regioner0-4 år</v>
      </c>
      <c r="B1617" s="12" t="str">
        <f t="shared" si="153"/>
        <v>215200</v>
      </c>
      <c r="C1617" s="14">
        <f t="shared" si="151"/>
        <v>0</v>
      </c>
      <c r="D1617" s="14">
        <f t="shared" si="152"/>
        <v>0</v>
      </c>
      <c r="E1617" s="19" t="str">
        <f t="shared" si="154"/>
        <v>215200 - Ingeniørarbejde inden for elektronik</v>
      </c>
      <c r="F1617" s="19" t="str">
        <f t="shared" si="155"/>
        <v>0-4 år</v>
      </c>
      <c r="G1617" s="40" t="s">
        <v>516</v>
      </c>
      <c r="H1617" s="41" t="s">
        <v>69</v>
      </c>
      <c r="I1617" s="42" t="s">
        <v>11</v>
      </c>
      <c r="J1617" s="43" t="s">
        <v>16</v>
      </c>
      <c r="K1617" s="44">
        <v>554</v>
      </c>
      <c r="L1617" s="45">
        <v>43520.47561636912</v>
      </c>
      <c r="M1617" s="46">
        <v>44564.777270294057</v>
      </c>
      <c r="N1617" s="45"/>
      <c r="O1617" s="46"/>
    </row>
    <row r="1618" spans="1:15" x14ac:dyDescent="0.2">
      <c r="A1618" s="11" t="str">
        <f t="shared" si="150"/>
        <v>2152006 - Alle regioner10-14 år</v>
      </c>
      <c r="B1618" s="12" t="str">
        <f t="shared" si="153"/>
        <v>215200</v>
      </c>
      <c r="C1618" s="14">
        <f t="shared" si="151"/>
        <v>0</v>
      </c>
      <c r="D1618" s="14">
        <f t="shared" si="152"/>
        <v>0</v>
      </c>
      <c r="E1618" s="19" t="str">
        <f t="shared" si="154"/>
        <v>215200 - Ingeniørarbejde inden for elektronik</v>
      </c>
      <c r="F1618" s="19" t="str">
        <f t="shared" si="155"/>
        <v>10-14 år</v>
      </c>
      <c r="G1618" s="40" t="s">
        <v>516</v>
      </c>
      <c r="H1618" s="41" t="s">
        <v>69</v>
      </c>
      <c r="I1618" s="42" t="s">
        <v>11</v>
      </c>
      <c r="J1618" s="43" t="s">
        <v>17</v>
      </c>
      <c r="K1618" s="44">
        <v>266</v>
      </c>
      <c r="L1618" s="45">
        <v>56159.725122482087</v>
      </c>
      <c r="M1618" s="46">
        <v>57409.925065227224</v>
      </c>
      <c r="N1618" s="45"/>
      <c r="O1618" s="46"/>
    </row>
    <row r="1619" spans="1:15" x14ac:dyDescent="0.2">
      <c r="A1619" s="11" t="str">
        <f t="shared" si="150"/>
        <v>2152006 - Alle regioner15-20 år</v>
      </c>
      <c r="B1619" s="12" t="str">
        <f t="shared" si="153"/>
        <v>215200</v>
      </c>
      <c r="C1619" s="14">
        <f t="shared" si="151"/>
        <v>0</v>
      </c>
      <c r="D1619" s="14">
        <f t="shared" si="152"/>
        <v>0</v>
      </c>
      <c r="E1619" s="19" t="str">
        <f t="shared" si="154"/>
        <v>215200 - Ingeniørarbejde inden for elektronik</v>
      </c>
      <c r="F1619" s="19" t="str">
        <f t="shared" si="155"/>
        <v>15-20 år</v>
      </c>
      <c r="G1619" s="40" t="s">
        <v>516</v>
      </c>
      <c r="H1619" s="41" t="s">
        <v>69</v>
      </c>
      <c r="I1619" s="42" t="s">
        <v>11</v>
      </c>
      <c r="J1619" s="43" t="s">
        <v>18</v>
      </c>
      <c r="K1619" s="44">
        <v>276</v>
      </c>
      <c r="L1619" s="45">
        <v>59301.849620954548</v>
      </c>
      <c r="M1619" s="46">
        <v>60803.456482844871</v>
      </c>
      <c r="N1619" s="45"/>
      <c r="O1619" s="46"/>
    </row>
    <row r="1620" spans="1:15" x14ac:dyDescent="0.2">
      <c r="A1620" s="11" t="str">
        <f t="shared" si="150"/>
        <v>2152006 - Alle regioner20-24 år</v>
      </c>
      <c r="B1620" s="12" t="str">
        <f t="shared" si="153"/>
        <v>215200</v>
      </c>
      <c r="C1620" s="14">
        <f t="shared" si="151"/>
        <v>0</v>
      </c>
      <c r="D1620" s="14">
        <f t="shared" si="152"/>
        <v>0</v>
      </c>
      <c r="E1620" s="19" t="str">
        <f t="shared" si="154"/>
        <v>215200 - Ingeniørarbejde inden for elektronik</v>
      </c>
      <c r="F1620" s="19" t="str">
        <f t="shared" si="155"/>
        <v>20-24 år</v>
      </c>
      <c r="G1620" s="40" t="s">
        <v>516</v>
      </c>
      <c r="H1620" s="41" t="s">
        <v>69</v>
      </c>
      <c r="I1620" s="42" t="s">
        <v>11</v>
      </c>
      <c r="J1620" s="43" t="s">
        <v>19</v>
      </c>
      <c r="K1620" s="44">
        <v>289</v>
      </c>
      <c r="L1620" s="45">
        <v>62342.680555937819</v>
      </c>
      <c r="M1620" s="46">
        <v>63834.197042880245</v>
      </c>
      <c r="N1620" s="45"/>
      <c r="O1620" s="46"/>
    </row>
    <row r="1621" spans="1:15" x14ac:dyDescent="0.2">
      <c r="A1621" s="11" t="str">
        <f t="shared" si="150"/>
        <v>2152006 - Alle regioner25 år og derover</v>
      </c>
      <c r="B1621" s="12" t="str">
        <f t="shared" si="153"/>
        <v>215200</v>
      </c>
      <c r="C1621" s="14">
        <f t="shared" si="151"/>
        <v>0</v>
      </c>
      <c r="D1621" s="14">
        <f t="shared" si="152"/>
        <v>0</v>
      </c>
      <c r="E1621" s="19" t="str">
        <f t="shared" si="154"/>
        <v>215200 - Ingeniørarbejde inden for elektronik</v>
      </c>
      <c r="F1621" s="19" t="str">
        <f t="shared" si="155"/>
        <v>25 år og derover</v>
      </c>
      <c r="G1621" s="40" t="s">
        <v>516</v>
      </c>
      <c r="H1621" s="41" t="s">
        <v>69</v>
      </c>
      <c r="I1621" s="42" t="s">
        <v>11</v>
      </c>
      <c r="J1621" s="43" t="s">
        <v>9</v>
      </c>
      <c r="K1621" s="44">
        <v>763</v>
      </c>
      <c r="L1621" s="45">
        <v>61787.242090488609</v>
      </c>
      <c r="M1621" s="46">
        <v>63491.851056040548</v>
      </c>
      <c r="N1621" s="45"/>
      <c r="O1621" s="46"/>
    </row>
    <row r="1622" spans="1:15" x14ac:dyDescent="0.2">
      <c r="A1622" s="11" t="str">
        <f t="shared" si="150"/>
        <v>2152006 - Alle regionerAlle uanset erf.</v>
      </c>
      <c r="B1622" s="12" t="str">
        <f t="shared" si="153"/>
        <v>215200</v>
      </c>
      <c r="C1622" s="14">
        <f t="shared" si="151"/>
        <v>0</v>
      </c>
      <c r="D1622" s="14">
        <f t="shared" si="152"/>
        <v>0</v>
      </c>
      <c r="E1622" s="19" t="str">
        <f t="shared" si="154"/>
        <v>215200 - Ingeniørarbejde inden for elektronik</v>
      </c>
      <c r="F1622" s="19" t="str">
        <f t="shared" si="155"/>
        <v>Alle uanset erf.</v>
      </c>
      <c r="G1622" s="40" t="s">
        <v>516</v>
      </c>
      <c r="H1622" s="41" t="s">
        <v>69</v>
      </c>
      <c r="I1622" s="42" t="s">
        <v>11</v>
      </c>
      <c r="J1622" s="43" t="s">
        <v>10</v>
      </c>
      <c r="K1622" s="44">
        <v>2520</v>
      </c>
      <c r="L1622" s="45">
        <v>52466.684649385614</v>
      </c>
      <c r="M1622" s="46">
        <v>53715.132016523319</v>
      </c>
      <c r="N1622" s="45"/>
      <c r="O1622" s="46"/>
    </row>
    <row r="1623" spans="1:15" x14ac:dyDescent="0.2">
      <c r="A1623" s="11" t="str">
        <f t="shared" si="150"/>
        <v>2153001 - Region Hovedstaden3 år</v>
      </c>
      <c r="B1623" s="12" t="str">
        <f t="shared" si="153"/>
        <v>215300</v>
      </c>
      <c r="C1623" s="14">
        <f t="shared" si="151"/>
        <v>0</v>
      </c>
      <c r="D1623" s="14">
        <f t="shared" si="152"/>
        <v>0</v>
      </c>
      <c r="E1623" s="19" t="str">
        <f t="shared" si="154"/>
        <v>215300 - Ingeniørarbejde inden for telekommunikation</v>
      </c>
      <c r="F1623" s="19" t="str">
        <f t="shared" si="155"/>
        <v>3 år</v>
      </c>
      <c r="G1623" s="40" t="s">
        <v>516</v>
      </c>
      <c r="H1623" s="41" t="s">
        <v>70</v>
      </c>
      <c r="I1623" s="42" t="s">
        <v>8</v>
      </c>
      <c r="J1623" s="43" t="s">
        <v>14</v>
      </c>
      <c r="K1623" s="44">
        <v>16</v>
      </c>
      <c r="L1623" s="45">
        <v>49955.809189640167</v>
      </c>
      <c r="M1623" s="46">
        <v>51536.240239022656</v>
      </c>
      <c r="N1623" s="45"/>
      <c r="O1623" s="46"/>
    </row>
    <row r="1624" spans="1:15" x14ac:dyDescent="0.2">
      <c r="A1624" s="11" t="str">
        <f t="shared" si="150"/>
        <v>2153001 - Region Hovedstaden5-9 år</v>
      </c>
      <c r="B1624" s="12" t="str">
        <f t="shared" si="153"/>
        <v>215300</v>
      </c>
      <c r="C1624" s="14">
        <f t="shared" si="151"/>
        <v>0</v>
      </c>
      <c r="D1624" s="14">
        <f t="shared" si="152"/>
        <v>0</v>
      </c>
      <c r="E1624" s="19" t="str">
        <f t="shared" si="154"/>
        <v>215300 - Ingeniørarbejde inden for telekommunikation</v>
      </c>
      <c r="F1624" s="19" t="str">
        <f t="shared" si="155"/>
        <v>5-9 år</v>
      </c>
      <c r="G1624" s="40" t="s">
        <v>516</v>
      </c>
      <c r="H1624" s="41" t="s">
        <v>70</v>
      </c>
      <c r="I1624" s="42" t="s">
        <v>8</v>
      </c>
      <c r="J1624" s="43" t="s">
        <v>15</v>
      </c>
      <c r="K1624" s="44">
        <v>31</v>
      </c>
      <c r="L1624" s="45">
        <v>55396.655181777525</v>
      </c>
      <c r="M1624" s="46">
        <v>57149.216001058034</v>
      </c>
      <c r="N1624" s="45"/>
      <c r="O1624" s="46"/>
    </row>
    <row r="1625" spans="1:15" x14ac:dyDescent="0.2">
      <c r="A1625" s="11" t="str">
        <f t="shared" si="150"/>
        <v>2153001 - Region Hovedstaden0-4 år</v>
      </c>
      <c r="B1625" s="12" t="str">
        <f t="shared" si="153"/>
        <v>215300</v>
      </c>
      <c r="C1625" s="14">
        <f t="shared" si="151"/>
        <v>0</v>
      </c>
      <c r="D1625" s="14">
        <f t="shared" si="152"/>
        <v>0</v>
      </c>
      <c r="E1625" s="19" t="str">
        <f t="shared" si="154"/>
        <v>215300 - Ingeniørarbejde inden for telekommunikation</v>
      </c>
      <c r="F1625" s="19" t="str">
        <f t="shared" si="155"/>
        <v>0-4 år</v>
      </c>
      <c r="G1625" s="40" t="s">
        <v>516</v>
      </c>
      <c r="H1625" s="41" t="s">
        <v>70</v>
      </c>
      <c r="I1625" s="42" t="s">
        <v>8</v>
      </c>
      <c r="J1625" s="43" t="s">
        <v>16</v>
      </c>
      <c r="K1625" s="44">
        <v>42</v>
      </c>
      <c r="L1625" s="45">
        <v>49955.809189640167</v>
      </c>
      <c r="M1625" s="46">
        <v>51536.240239022656</v>
      </c>
      <c r="N1625" s="45"/>
      <c r="O1625" s="46"/>
    </row>
    <row r="1626" spans="1:15" x14ac:dyDescent="0.2">
      <c r="A1626" s="11" t="str">
        <f t="shared" si="150"/>
        <v>2153001 - Region Hovedstaden10-14 år</v>
      </c>
      <c r="B1626" s="12" t="str">
        <f t="shared" si="153"/>
        <v>215300</v>
      </c>
      <c r="C1626" s="14">
        <f t="shared" si="151"/>
        <v>0</v>
      </c>
      <c r="D1626" s="14">
        <f t="shared" si="152"/>
        <v>0</v>
      </c>
      <c r="E1626" s="19" t="str">
        <f t="shared" si="154"/>
        <v>215300 - Ingeniørarbejde inden for telekommunikation</v>
      </c>
      <c r="F1626" s="19" t="str">
        <f t="shared" si="155"/>
        <v>10-14 år</v>
      </c>
      <c r="G1626" s="40" t="s">
        <v>516</v>
      </c>
      <c r="H1626" s="41" t="s">
        <v>70</v>
      </c>
      <c r="I1626" s="42" t="s">
        <v>8</v>
      </c>
      <c r="J1626" s="43" t="s">
        <v>17</v>
      </c>
      <c r="K1626" s="44">
        <v>20</v>
      </c>
      <c r="L1626" s="45">
        <v>59196.37839688269</v>
      </c>
      <c r="M1626" s="46">
        <v>61136.765963893231</v>
      </c>
      <c r="N1626" s="45"/>
      <c r="O1626" s="46"/>
    </row>
    <row r="1627" spans="1:15" x14ac:dyDescent="0.2">
      <c r="A1627" s="11" t="str">
        <f t="shared" si="150"/>
        <v>2153001 - Region Hovedstaden15-20 år</v>
      </c>
      <c r="B1627" s="12" t="str">
        <f t="shared" si="153"/>
        <v>215300</v>
      </c>
      <c r="C1627" s="14">
        <f t="shared" si="151"/>
        <v>0</v>
      </c>
      <c r="D1627" s="14">
        <f t="shared" si="152"/>
        <v>0</v>
      </c>
      <c r="E1627" s="19" t="str">
        <f t="shared" si="154"/>
        <v>215300 - Ingeniørarbejde inden for telekommunikation</v>
      </c>
      <c r="F1627" s="19" t="str">
        <f t="shared" si="155"/>
        <v>15-20 år</v>
      </c>
      <c r="G1627" s="40" t="s">
        <v>516</v>
      </c>
      <c r="H1627" s="41" t="s">
        <v>70</v>
      </c>
      <c r="I1627" s="42" t="s">
        <v>8</v>
      </c>
      <c r="J1627" s="43" t="s">
        <v>18</v>
      </c>
      <c r="K1627" s="44">
        <v>16</v>
      </c>
      <c r="L1627" s="45">
        <v>55471.278334546645</v>
      </c>
      <c r="M1627" s="46">
        <v>57289.561508643725</v>
      </c>
      <c r="N1627" s="45"/>
      <c r="O1627" s="46"/>
    </row>
    <row r="1628" spans="1:15" x14ac:dyDescent="0.2">
      <c r="A1628" s="11" t="str">
        <f t="shared" si="150"/>
        <v>2153001 - Region Hovedstaden20-24 år</v>
      </c>
      <c r="B1628" s="12" t="str">
        <f t="shared" si="153"/>
        <v>215300</v>
      </c>
      <c r="C1628" s="14">
        <f t="shared" si="151"/>
        <v>0</v>
      </c>
      <c r="D1628" s="14">
        <f t="shared" si="152"/>
        <v>0</v>
      </c>
      <c r="E1628" s="19" t="str">
        <f t="shared" si="154"/>
        <v>215300 - Ingeniørarbejde inden for telekommunikation</v>
      </c>
      <c r="F1628" s="19" t="str">
        <f t="shared" si="155"/>
        <v>20-24 år</v>
      </c>
      <c r="G1628" s="40" t="s">
        <v>516</v>
      </c>
      <c r="H1628" s="41" t="s">
        <v>70</v>
      </c>
      <c r="I1628" s="42" t="s">
        <v>8</v>
      </c>
      <c r="J1628" s="43" t="s">
        <v>19</v>
      </c>
      <c r="K1628" s="44">
        <v>27</v>
      </c>
      <c r="L1628" s="45">
        <v>67951.188304400377</v>
      </c>
      <c r="M1628" s="46">
        <v>70178.548229452717</v>
      </c>
      <c r="N1628" s="45"/>
      <c r="O1628" s="46"/>
    </row>
    <row r="1629" spans="1:15" x14ac:dyDescent="0.2">
      <c r="A1629" s="11" t="str">
        <f t="shared" si="150"/>
        <v>2153001 - Region Hovedstaden25 år og derover</v>
      </c>
      <c r="B1629" s="12" t="str">
        <f t="shared" si="153"/>
        <v>215300</v>
      </c>
      <c r="C1629" s="14">
        <f t="shared" si="151"/>
        <v>0</v>
      </c>
      <c r="D1629" s="14">
        <f t="shared" si="152"/>
        <v>0</v>
      </c>
      <c r="E1629" s="19" t="str">
        <f t="shared" si="154"/>
        <v>215300 - Ingeniørarbejde inden for telekommunikation</v>
      </c>
      <c r="F1629" s="19" t="str">
        <f t="shared" si="155"/>
        <v>25 år og derover</v>
      </c>
      <c r="G1629" s="40" t="s">
        <v>516</v>
      </c>
      <c r="H1629" s="41" t="s">
        <v>70</v>
      </c>
      <c r="I1629" s="42" t="s">
        <v>8</v>
      </c>
      <c r="J1629" s="43" t="s">
        <v>9</v>
      </c>
      <c r="K1629" s="44">
        <v>128</v>
      </c>
      <c r="L1629" s="45">
        <v>61472.171403475491</v>
      </c>
      <c r="M1629" s="46">
        <v>63487.156784992112</v>
      </c>
      <c r="N1629" s="45"/>
      <c r="O1629" s="46"/>
    </row>
    <row r="1630" spans="1:15" x14ac:dyDescent="0.2">
      <c r="A1630" s="11" t="str">
        <f t="shared" si="150"/>
        <v>2153001 - Region HovedstadenAlle uanset erf.</v>
      </c>
      <c r="B1630" s="12" t="str">
        <f t="shared" si="153"/>
        <v>215300</v>
      </c>
      <c r="C1630" s="14">
        <f t="shared" si="151"/>
        <v>0</v>
      </c>
      <c r="D1630" s="14">
        <f t="shared" si="152"/>
        <v>0</v>
      </c>
      <c r="E1630" s="19" t="str">
        <f t="shared" si="154"/>
        <v>215300 - Ingeniørarbejde inden for telekommunikation</v>
      </c>
      <c r="F1630" s="19" t="str">
        <f t="shared" si="155"/>
        <v>Alle uanset erf.</v>
      </c>
      <c r="G1630" s="40" t="s">
        <v>516</v>
      </c>
      <c r="H1630" s="41" t="s">
        <v>70</v>
      </c>
      <c r="I1630" s="42" t="s">
        <v>8</v>
      </c>
      <c r="J1630" s="43" t="s">
        <v>10</v>
      </c>
      <c r="K1630" s="44">
        <v>264</v>
      </c>
      <c r="L1630" s="45">
        <v>59293.322706274492</v>
      </c>
      <c r="M1630" s="46">
        <v>61169.160766875568</v>
      </c>
      <c r="N1630" s="45"/>
      <c r="O1630" s="46"/>
    </row>
    <row r="1631" spans="1:15" x14ac:dyDescent="0.2">
      <c r="A1631" s="11" t="str">
        <f t="shared" si="150"/>
        <v>2153003 - Region Syddanmark25 år og derover</v>
      </c>
      <c r="B1631" s="12" t="str">
        <f t="shared" si="153"/>
        <v>215300</v>
      </c>
      <c r="C1631" s="14">
        <f t="shared" si="151"/>
        <v>0</v>
      </c>
      <c r="D1631" s="14">
        <f t="shared" si="152"/>
        <v>0</v>
      </c>
      <c r="E1631" s="19" t="str">
        <f t="shared" si="154"/>
        <v>215300 - Ingeniørarbejde inden for telekommunikation</v>
      </c>
      <c r="F1631" s="19" t="str">
        <f t="shared" si="155"/>
        <v>25 år og derover</v>
      </c>
      <c r="G1631" s="40" t="s">
        <v>516</v>
      </c>
      <c r="H1631" s="41" t="s">
        <v>70</v>
      </c>
      <c r="I1631" s="42" t="s">
        <v>544</v>
      </c>
      <c r="J1631" s="43" t="s">
        <v>9</v>
      </c>
      <c r="K1631" s="44">
        <v>13</v>
      </c>
      <c r="L1631" s="45">
        <v>47559.295825766261</v>
      </c>
      <c r="M1631" s="46">
        <v>48407.337428772509</v>
      </c>
      <c r="N1631" s="45"/>
      <c r="O1631" s="46"/>
    </row>
    <row r="1632" spans="1:15" x14ac:dyDescent="0.2">
      <c r="A1632" s="11" t="str">
        <f t="shared" si="150"/>
        <v>2153003 - Region SyddanmarkAlle uanset erf.</v>
      </c>
      <c r="B1632" s="12" t="str">
        <f t="shared" si="153"/>
        <v>215300</v>
      </c>
      <c r="C1632" s="14">
        <f t="shared" si="151"/>
        <v>0</v>
      </c>
      <c r="D1632" s="14">
        <f t="shared" si="152"/>
        <v>0</v>
      </c>
      <c r="E1632" s="19" t="str">
        <f t="shared" si="154"/>
        <v>215300 - Ingeniørarbejde inden for telekommunikation</v>
      </c>
      <c r="F1632" s="19" t="str">
        <f t="shared" si="155"/>
        <v>Alle uanset erf.</v>
      </c>
      <c r="G1632" s="40" t="s">
        <v>516</v>
      </c>
      <c r="H1632" s="41" t="s">
        <v>70</v>
      </c>
      <c r="I1632" s="42" t="s">
        <v>544</v>
      </c>
      <c r="J1632" s="43" t="s">
        <v>10</v>
      </c>
      <c r="K1632" s="44">
        <v>31</v>
      </c>
      <c r="L1632" s="45">
        <v>50766.364759936485</v>
      </c>
      <c r="M1632" s="46">
        <v>51671.59240475986</v>
      </c>
      <c r="N1632" s="45"/>
      <c r="O1632" s="46"/>
    </row>
    <row r="1633" spans="1:15" x14ac:dyDescent="0.2">
      <c r="A1633" s="11" t="str">
        <f t="shared" si="150"/>
        <v>2153004 - Region Midtjylland0-4 år</v>
      </c>
      <c r="B1633" s="12" t="str">
        <f t="shared" si="153"/>
        <v>215300</v>
      </c>
      <c r="C1633" s="14">
        <f t="shared" si="151"/>
        <v>0</v>
      </c>
      <c r="D1633" s="14">
        <f t="shared" si="152"/>
        <v>0</v>
      </c>
      <c r="E1633" s="19" t="str">
        <f t="shared" si="154"/>
        <v>215300 - Ingeniørarbejde inden for telekommunikation</v>
      </c>
      <c r="F1633" s="19" t="str">
        <f t="shared" si="155"/>
        <v>0-4 år</v>
      </c>
      <c r="G1633" s="40" t="s">
        <v>516</v>
      </c>
      <c r="H1633" s="41" t="s">
        <v>70</v>
      </c>
      <c r="I1633" s="42" t="s">
        <v>517</v>
      </c>
      <c r="J1633" s="43" t="s">
        <v>16</v>
      </c>
      <c r="K1633" s="44">
        <v>11</v>
      </c>
      <c r="L1633" s="45">
        <v>47935.790695658477</v>
      </c>
      <c r="M1633" s="46">
        <v>49507.069459657556</v>
      </c>
      <c r="N1633" s="45"/>
      <c r="O1633" s="46"/>
    </row>
    <row r="1634" spans="1:15" x14ac:dyDescent="0.2">
      <c r="A1634" s="11" t="str">
        <f t="shared" si="150"/>
        <v>2153004 - Region Midtjylland10-14 år</v>
      </c>
      <c r="B1634" s="12" t="str">
        <f t="shared" si="153"/>
        <v>215300</v>
      </c>
      <c r="C1634" s="14">
        <f t="shared" si="151"/>
        <v>0</v>
      </c>
      <c r="D1634" s="14">
        <f t="shared" si="152"/>
        <v>0</v>
      </c>
      <c r="E1634" s="19" t="str">
        <f t="shared" si="154"/>
        <v>215300 - Ingeniørarbejde inden for telekommunikation</v>
      </c>
      <c r="F1634" s="19" t="str">
        <f t="shared" si="155"/>
        <v>10-14 år</v>
      </c>
      <c r="G1634" s="40" t="s">
        <v>516</v>
      </c>
      <c r="H1634" s="41" t="s">
        <v>70</v>
      </c>
      <c r="I1634" s="42" t="s">
        <v>517</v>
      </c>
      <c r="J1634" s="43" t="s">
        <v>17</v>
      </c>
      <c r="K1634" s="44">
        <v>11</v>
      </c>
      <c r="L1634" s="45">
        <v>59623.712721227734</v>
      </c>
      <c r="M1634" s="46">
        <v>61126.585197235676</v>
      </c>
      <c r="N1634" s="45"/>
      <c r="O1634" s="46"/>
    </row>
    <row r="1635" spans="1:15" x14ac:dyDescent="0.2">
      <c r="A1635" s="11" t="str">
        <f t="shared" si="150"/>
        <v>2153004 - Region Midtjylland25 år og derover</v>
      </c>
      <c r="B1635" s="12" t="str">
        <f t="shared" si="153"/>
        <v>215300</v>
      </c>
      <c r="C1635" s="14">
        <f t="shared" si="151"/>
        <v>0</v>
      </c>
      <c r="D1635" s="14">
        <f t="shared" si="152"/>
        <v>0</v>
      </c>
      <c r="E1635" s="19" t="str">
        <f t="shared" si="154"/>
        <v>215300 - Ingeniørarbejde inden for telekommunikation</v>
      </c>
      <c r="F1635" s="19" t="str">
        <f t="shared" si="155"/>
        <v>25 år og derover</v>
      </c>
      <c r="G1635" s="40" t="s">
        <v>516</v>
      </c>
      <c r="H1635" s="41" t="s">
        <v>70</v>
      </c>
      <c r="I1635" s="42" t="s">
        <v>517</v>
      </c>
      <c r="J1635" s="43" t="s">
        <v>9</v>
      </c>
      <c r="K1635" s="44">
        <v>27</v>
      </c>
      <c r="L1635" s="45">
        <v>58813.260548797218</v>
      </c>
      <c r="M1635" s="46">
        <v>60664.476937625011</v>
      </c>
      <c r="N1635" s="45"/>
      <c r="O1635" s="46"/>
    </row>
    <row r="1636" spans="1:15" x14ac:dyDescent="0.2">
      <c r="A1636" s="11" t="str">
        <f t="shared" si="150"/>
        <v>2153004 - Region MidtjyllandAlle uanset erf.</v>
      </c>
      <c r="B1636" s="12" t="str">
        <f t="shared" si="153"/>
        <v>215300</v>
      </c>
      <c r="C1636" s="14">
        <f t="shared" si="151"/>
        <v>0</v>
      </c>
      <c r="D1636" s="14">
        <f t="shared" si="152"/>
        <v>0</v>
      </c>
      <c r="E1636" s="19" t="str">
        <f t="shared" si="154"/>
        <v>215300 - Ingeniørarbejde inden for telekommunikation</v>
      </c>
      <c r="F1636" s="19" t="str">
        <f t="shared" si="155"/>
        <v>Alle uanset erf.</v>
      </c>
      <c r="G1636" s="40" t="s">
        <v>516</v>
      </c>
      <c r="H1636" s="41" t="s">
        <v>70</v>
      </c>
      <c r="I1636" s="42" t="s">
        <v>517</v>
      </c>
      <c r="J1636" s="43" t="s">
        <v>10</v>
      </c>
      <c r="K1636" s="44">
        <v>62</v>
      </c>
      <c r="L1636" s="45">
        <v>52610.783097501902</v>
      </c>
      <c r="M1636" s="46">
        <v>54335.302606594996</v>
      </c>
      <c r="N1636" s="45"/>
      <c r="O1636" s="46"/>
    </row>
    <row r="1637" spans="1:15" x14ac:dyDescent="0.2">
      <c r="A1637" s="11" t="str">
        <f t="shared" si="150"/>
        <v>2153005 - Region NordjyllandAlle uanset erf.</v>
      </c>
      <c r="B1637" s="12" t="str">
        <f t="shared" si="153"/>
        <v>215300</v>
      </c>
      <c r="C1637" s="14">
        <f t="shared" si="151"/>
        <v>0</v>
      </c>
      <c r="D1637" s="14">
        <f t="shared" si="152"/>
        <v>0</v>
      </c>
      <c r="E1637" s="19" t="str">
        <f t="shared" si="154"/>
        <v>215300 - Ingeniørarbejde inden for telekommunikation</v>
      </c>
      <c r="F1637" s="19" t="str">
        <f t="shared" si="155"/>
        <v>Alle uanset erf.</v>
      </c>
      <c r="G1637" s="40" t="s">
        <v>516</v>
      </c>
      <c r="H1637" s="41" t="s">
        <v>70</v>
      </c>
      <c r="I1637" s="42" t="s">
        <v>21</v>
      </c>
      <c r="J1637" s="43" t="s">
        <v>10</v>
      </c>
      <c r="K1637" s="44">
        <v>23</v>
      </c>
      <c r="L1637" s="45">
        <v>52955.687358811294</v>
      </c>
      <c r="M1637" s="46">
        <v>54691.512423388995</v>
      </c>
      <c r="N1637" s="45"/>
      <c r="O1637" s="46"/>
    </row>
    <row r="1638" spans="1:15" x14ac:dyDescent="0.2">
      <c r="A1638" s="11" t="str">
        <f t="shared" si="150"/>
        <v>2153006 - Alle regioner2 år</v>
      </c>
      <c r="B1638" s="12" t="str">
        <f t="shared" si="153"/>
        <v>215300</v>
      </c>
      <c r="C1638" s="14">
        <f t="shared" si="151"/>
        <v>0</v>
      </c>
      <c r="D1638" s="14">
        <f t="shared" si="152"/>
        <v>0</v>
      </c>
      <c r="E1638" s="19" t="str">
        <f t="shared" si="154"/>
        <v>215300 - Ingeniørarbejde inden for telekommunikation</v>
      </c>
      <c r="F1638" s="19" t="str">
        <f t="shared" si="155"/>
        <v>2 år</v>
      </c>
      <c r="G1638" s="40" t="s">
        <v>516</v>
      </c>
      <c r="H1638" s="41" t="s">
        <v>70</v>
      </c>
      <c r="I1638" s="42" t="s">
        <v>11</v>
      </c>
      <c r="J1638" s="43" t="s">
        <v>23</v>
      </c>
      <c r="K1638" s="44">
        <v>16</v>
      </c>
      <c r="L1638" s="45">
        <v>51114.025012766477</v>
      </c>
      <c r="M1638" s="46">
        <v>52789.482554605907</v>
      </c>
      <c r="N1638" s="45"/>
      <c r="O1638" s="46"/>
    </row>
    <row r="1639" spans="1:15" x14ac:dyDescent="0.2">
      <c r="A1639" s="11" t="str">
        <f t="shared" si="150"/>
        <v>2153006 - Alle regioner3 år</v>
      </c>
      <c r="B1639" s="12" t="str">
        <f t="shared" si="153"/>
        <v>215300</v>
      </c>
      <c r="C1639" s="14">
        <f t="shared" si="151"/>
        <v>0</v>
      </c>
      <c r="D1639" s="14">
        <f t="shared" si="152"/>
        <v>0</v>
      </c>
      <c r="E1639" s="19" t="str">
        <f t="shared" si="154"/>
        <v>215300 - Ingeniørarbejde inden for telekommunikation</v>
      </c>
      <c r="F1639" s="19" t="str">
        <f t="shared" si="155"/>
        <v>3 år</v>
      </c>
      <c r="G1639" s="40" t="s">
        <v>516</v>
      </c>
      <c r="H1639" s="41" t="s">
        <v>70</v>
      </c>
      <c r="I1639" s="42" t="s">
        <v>11</v>
      </c>
      <c r="J1639" s="43" t="s">
        <v>14</v>
      </c>
      <c r="K1639" s="44">
        <v>17</v>
      </c>
      <c r="L1639" s="45">
        <v>49955.809189640167</v>
      </c>
      <c r="M1639" s="46">
        <v>51536.240239022656</v>
      </c>
      <c r="N1639" s="45"/>
      <c r="O1639" s="46"/>
    </row>
    <row r="1640" spans="1:15" x14ac:dyDescent="0.2">
      <c r="A1640" s="11" t="str">
        <f t="shared" si="150"/>
        <v>2153006 - Alle regioner5-9 år</v>
      </c>
      <c r="B1640" s="12" t="str">
        <f t="shared" si="153"/>
        <v>215300</v>
      </c>
      <c r="C1640" s="14">
        <f t="shared" si="151"/>
        <v>0</v>
      </c>
      <c r="D1640" s="14">
        <f t="shared" si="152"/>
        <v>0</v>
      </c>
      <c r="E1640" s="19" t="str">
        <f t="shared" si="154"/>
        <v>215300 - Ingeniørarbejde inden for telekommunikation</v>
      </c>
      <c r="F1640" s="19" t="str">
        <f t="shared" si="155"/>
        <v>5-9 år</v>
      </c>
      <c r="G1640" s="40" t="s">
        <v>516</v>
      </c>
      <c r="H1640" s="41" t="s">
        <v>70</v>
      </c>
      <c r="I1640" s="42" t="s">
        <v>11</v>
      </c>
      <c r="J1640" s="43" t="s">
        <v>15</v>
      </c>
      <c r="K1640" s="44">
        <v>43</v>
      </c>
      <c r="L1640" s="45">
        <v>52610.783097501902</v>
      </c>
      <c r="M1640" s="46">
        <v>54281.576823277952</v>
      </c>
      <c r="N1640" s="45"/>
      <c r="O1640" s="46"/>
    </row>
    <row r="1641" spans="1:15" x14ac:dyDescent="0.2">
      <c r="A1641" s="11" t="str">
        <f t="shared" si="150"/>
        <v>2153006 - Alle regioner0-4 år</v>
      </c>
      <c r="B1641" s="12" t="str">
        <f t="shared" si="153"/>
        <v>215300</v>
      </c>
      <c r="C1641" s="14">
        <f t="shared" si="151"/>
        <v>0</v>
      </c>
      <c r="D1641" s="14">
        <f t="shared" si="152"/>
        <v>0</v>
      </c>
      <c r="E1641" s="19" t="str">
        <f t="shared" si="154"/>
        <v>215300 - Ingeniørarbejde inden for telekommunikation</v>
      </c>
      <c r="F1641" s="19" t="str">
        <f t="shared" si="155"/>
        <v>0-4 år</v>
      </c>
      <c r="G1641" s="40" t="s">
        <v>516</v>
      </c>
      <c r="H1641" s="41" t="s">
        <v>70</v>
      </c>
      <c r="I1641" s="42" t="s">
        <v>11</v>
      </c>
      <c r="J1641" s="43" t="s">
        <v>16</v>
      </c>
      <c r="K1641" s="44">
        <v>58</v>
      </c>
      <c r="L1641" s="45">
        <v>48745.128635258203</v>
      </c>
      <c r="M1641" s="46">
        <v>50342.936543742777</v>
      </c>
      <c r="N1641" s="45"/>
      <c r="O1641" s="46"/>
    </row>
    <row r="1642" spans="1:15" x14ac:dyDescent="0.2">
      <c r="A1642" s="11" t="str">
        <f t="shared" si="150"/>
        <v>2153006 - Alle regioner10-14 år</v>
      </c>
      <c r="B1642" s="12" t="str">
        <f t="shared" si="153"/>
        <v>215300</v>
      </c>
      <c r="C1642" s="14">
        <f t="shared" si="151"/>
        <v>0</v>
      </c>
      <c r="D1642" s="14">
        <f t="shared" si="152"/>
        <v>0</v>
      </c>
      <c r="E1642" s="19" t="str">
        <f t="shared" si="154"/>
        <v>215300 - Ingeniørarbejde inden for telekommunikation</v>
      </c>
      <c r="F1642" s="19" t="str">
        <f t="shared" si="155"/>
        <v>10-14 år</v>
      </c>
      <c r="G1642" s="40" t="s">
        <v>516</v>
      </c>
      <c r="H1642" s="41" t="s">
        <v>70</v>
      </c>
      <c r="I1642" s="42" t="s">
        <v>11</v>
      </c>
      <c r="J1642" s="43" t="s">
        <v>17</v>
      </c>
      <c r="K1642" s="44">
        <v>38</v>
      </c>
      <c r="L1642" s="45">
        <v>56659.450578765398</v>
      </c>
      <c r="M1642" s="46">
        <v>58084.558404877178</v>
      </c>
      <c r="N1642" s="45"/>
      <c r="O1642" s="46"/>
    </row>
    <row r="1643" spans="1:15" x14ac:dyDescent="0.2">
      <c r="A1643" s="11" t="str">
        <f t="shared" si="150"/>
        <v>2153006 - Alle regioner15-20 år</v>
      </c>
      <c r="B1643" s="12" t="str">
        <f t="shared" si="153"/>
        <v>215300</v>
      </c>
      <c r="C1643" s="14">
        <f t="shared" si="151"/>
        <v>0</v>
      </c>
      <c r="D1643" s="14">
        <f t="shared" si="152"/>
        <v>0</v>
      </c>
      <c r="E1643" s="19" t="str">
        <f t="shared" si="154"/>
        <v>215300 - Ingeniørarbejde inden for telekommunikation</v>
      </c>
      <c r="F1643" s="19" t="str">
        <f t="shared" si="155"/>
        <v>15-20 år</v>
      </c>
      <c r="G1643" s="40" t="s">
        <v>516</v>
      </c>
      <c r="H1643" s="41" t="s">
        <v>70</v>
      </c>
      <c r="I1643" s="42" t="s">
        <v>11</v>
      </c>
      <c r="J1643" s="43" t="s">
        <v>18</v>
      </c>
      <c r="K1643" s="44">
        <v>23</v>
      </c>
      <c r="L1643" s="45">
        <v>53503.879847587057</v>
      </c>
      <c r="M1643" s="46">
        <v>55257.674016328827</v>
      </c>
      <c r="N1643" s="45"/>
      <c r="O1643" s="46"/>
    </row>
    <row r="1644" spans="1:15" x14ac:dyDescent="0.2">
      <c r="A1644" s="11" t="str">
        <f t="shared" si="150"/>
        <v>2153006 - Alle regioner20-24 år</v>
      </c>
      <c r="B1644" s="12" t="str">
        <f t="shared" si="153"/>
        <v>215300</v>
      </c>
      <c r="C1644" s="14">
        <f t="shared" si="151"/>
        <v>0</v>
      </c>
      <c r="D1644" s="14">
        <f t="shared" si="152"/>
        <v>0</v>
      </c>
      <c r="E1644" s="19" t="str">
        <f t="shared" si="154"/>
        <v>215300 - Ingeniørarbejde inden for telekommunikation</v>
      </c>
      <c r="F1644" s="19" t="str">
        <f t="shared" si="155"/>
        <v>20-24 år</v>
      </c>
      <c r="G1644" s="40" t="s">
        <v>516</v>
      </c>
      <c r="H1644" s="41" t="s">
        <v>70</v>
      </c>
      <c r="I1644" s="42" t="s">
        <v>11</v>
      </c>
      <c r="J1644" s="43" t="s">
        <v>19</v>
      </c>
      <c r="K1644" s="44">
        <v>35</v>
      </c>
      <c r="L1644" s="45">
        <v>60801.672190815691</v>
      </c>
      <c r="M1644" s="46">
        <v>62794.679397802567</v>
      </c>
      <c r="N1644" s="45"/>
      <c r="O1644" s="46"/>
    </row>
    <row r="1645" spans="1:15" x14ac:dyDescent="0.2">
      <c r="A1645" s="11" t="str">
        <f t="shared" si="150"/>
        <v>2153006 - Alle regioner25 år og derover</v>
      </c>
      <c r="B1645" s="12" t="str">
        <f t="shared" si="153"/>
        <v>215300</v>
      </c>
      <c r="C1645" s="14">
        <f t="shared" si="151"/>
        <v>0</v>
      </c>
      <c r="D1645" s="14">
        <f t="shared" si="152"/>
        <v>0</v>
      </c>
      <c r="E1645" s="19" t="str">
        <f t="shared" si="154"/>
        <v>215300 - Ingeniørarbejde inden for telekommunikation</v>
      </c>
      <c r="F1645" s="19" t="str">
        <f t="shared" si="155"/>
        <v>25 år og derover</v>
      </c>
      <c r="G1645" s="40" t="s">
        <v>516</v>
      </c>
      <c r="H1645" s="41" t="s">
        <v>70</v>
      </c>
      <c r="I1645" s="42" t="s">
        <v>11</v>
      </c>
      <c r="J1645" s="43" t="s">
        <v>9</v>
      </c>
      <c r="K1645" s="44">
        <v>183</v>
      </c>
      <c r="L1645" s="45">
        <v>58911.915891048026</v>
      </c>
      <c r="M1645" s="46">
        <v>60842.979112134875</v>
      </c>
      <c r="N1645" s="45"/>
      <c r="O1645" s="46"/>
    </row>
    <row r="1646" spans="1:15" x14ac:dyDescent="0.2">
      <c r="A1646" s="11" t="str">
        <f t="shared" si="150"/>
        <v>2153006 - Alle regionerAlle uanset erf.</v>
      </c>
      <c r="B1646" s="12" t="str">
        <f t="shared" si="153"/>
        <v>215300</v>
      </c>
      <c r="C1646" s="14">
        <f t="shared" si="151"/>
        <v>0</v>
      </c>
      <c r="D1646" s="14">
        <f t="shared" si="152"/>
        <v>0</v>
      </c>
      <c r="E1646" s="19" t="str">
        <f t="shared" si="154"/>
        <v>215300 - Ingeniørarbejde inden for telekommunikation</v>
      </c>
      <c r="F1646" s="19" t="str">
        <f t="shared" si="155"/>
        <v>Alle uanset erf.</v>
      </c>
      <c r="G1646" s="40" t="s">
        <v>516</v>
      </c>
      <c r="H1646" s="41" t="s">
        <v>70</v>
      </c>
      <c r="I1646" s="42" t="s">
        <v>11</v>
      </c>
      <c r="J1646" s="43" t="s">
        <v>10</v>
      </c>
      <c r="K1646" s="44">
        <v>380</v>
      </c>
      <c r="L1646" s="45">
        <v>56663.683195929341</v>
      </c>
      <c r="M1646" s="46">
        <v>58084.558404877178</v>
      </c>
      <c r="N1646" s="45"/>
      <c r="O1646" s="46"/>
    </row>
    <row r="1647" spans="1:15" x14ac:dyDescent="0.2">
      <c r="A1647" s="11" t="str">
        <f t="shared" si="150"/>
        <v>2161001 - Region HovedstadenUnder 1 år</v>
      </c>
      <c r="B1647" s="12" t="str">
        <f t="shared" si="153"/>
        <v>216100</v>
      </c>
      <c r="C1647" s="14">
        <f t="shared" si="151"/>
        <v>0</v>
      </c>
      <c r="D1647" s="14">
        <f t="shared" si="152"/>
        <v>0</v>
      </c>
      <c r="E1647" s="19" t="str">
        <f t="shared" si="154"/>
        <v>216100 - Arbejde med bygningsarkitektur</v>
      </c>
      <c r="F1647" s="19" t="str">
        <f t="shared" si="155"/>
        <v>Under 1 år</v>
      </c>
      <c r="G1647" s="40" t="s">
        <v>516</v>
      </c>
      <c r="H1647" s="41" t="s">
        <v>71</v>
      </c>
      <c r="I1647" s="42" t="s">
        <v>8</v>
      </c>
      <c r="J1647" s="43" t="s">
        <v>13</v>
      </c>
      <c r="K1647" s="44">
        <v>195</v>
      </c>
      <c r="L1647" s="45">
        <v>28784.416727331645</v>
      </c>
      <c r="M1647" s="46">
        <v>30244.072744018998</v>
      </c>
      <c r="N1647" s="45"/>
      <c r="O1647" s="46"/>
    </row>
    <row r="1648" spans="1:15" x14ac:dyDescent="0.2">
      <c r="A1648" s="11" t="str">
        <f t="shared" si="150"/>
        <v>2161001 - Region Hovedstaden1 år</v>
      </c>
      <c r="B1648" s="12" t="str">
        <f t="shared" si="153"/>
        <v>216100</v>
      </c>
      <c r="C1648" s="14">
        <f t="shared" si="151"/>
        <v>0</v>
      </c>
      <c r="D1648" s="14">
        <f t="shared" si="152"/>
        <v>0</v>
      </c>
      <c r="E1648" s="19" t="str">
        <f t="shared" si="154"/>
        <v>216100 - Arbejde med bygningsarkitektur</v>
      </c>
      <c r="F1648" s="19" t="str">
        <f t="shared" si="155"/>
        <v>1 år</v>
      </c>
      <c r="G1648" s="40" t="s">
        <v>516</v>
      </c>
      <c r="H1648" s="41" t="s">
        <v>71</v>
      </c>
      <c r="I1648" s="42" t="s">
        <v>8</v>
      </c>
      <c r="J1648" s="43" t="s">
        <v>22</v>
      </c>
      <c r="K1648" s="44">
        <v>155</v>
      </c>
      <c r="L1648" s="45">
        <v>36108.813284545278</v>
      </c>
      <c r="M1648" s="46">
        <v>36893.011184541829</v>
      </c>
      <c r="N1648" s="45"/>
      <c r="O1648" s="46"/>
    </row>
    <row r="1649" spans="1:15" x14ac:dyDescent="0.2">
      <c r="A1649" s="11" t="str">
        <f t="shared" si="150"/>
        <v>2161001 - Region Hovedstaden2 år</v>
      </c>
      <c r="B1649" s="12" t="str">
        <f t="shared" si="153"/>
        <v>216100</v>
      </c>
      <c r="C1649" s="14">
        <f t="shared" si="151"/>
        <v>0</v>
      </c>
      <c r="D1649" s="14">
        <f t="shared" si="152"/>
        <v>0</v>
      </c>
      <c r="E1649" s="19" t="str">
        <f t="shared" si="154"/>
        <v>216100 - Arbejde med bygningsarkitektur</v>
      </c>
      <c r="F1649" s="19" t="str">
        <f t="shared" si="155"/>
        <v>2 år</v>
      </c>
      <c r="G1649" s="40" t="s">
        <v>516</v>
      </c>
      <c r="H1649" s="41" t="s">
        <v>71</v>
      </c>
      <c r="I1649" s="42" t="s">
        <v>8</v>
      </c>
      <c r="J1649" s="43" t="s">
        <v>23</v>
      </c>
      <c r="K1649" s="44">
        <v>107</v>
      </c>
      <c r="L1649" s="45">
        <v>37317.890784840049</v>
      </c>
      <c r="M1649" s="46">
        <v>37983.315353738784</v>
      </c>
      <c r="N1649" s="45"/>
      <c r="O1649" s="46"/>
    </row>
    <row r="1650" spans="1:15" x14ac:dyDescent="0.2">
      <c r="A1650" s="11" t="str">
        <f t="shared" si="150"/>
        <v>2161001 - Region Hovedstaden3 år</v>
      </c>
      <c r="B1650" s="12" t="str">
        <f t="shared" si="153"/>
        <v>216100</v>
      </c>
      <c r="C1650" s="14">
        <f t="shared" si="151"/>
        <v>0</v>
      </c>
      <c r="D1650" s="14">
        <f t="shared" si="152"/>
        <v>0</v>
      </c>
      <c r="E1650" s="19" t="str">
        <f t="shared" si="154"/>
        <v>216100 - Arbejde med bygningsarkitektur</v>
      </c>
      <c r="F1650" s="19" t="str">
        <f t="shared" si="155"/>
        <v>3 år</v>
      </c>
      <c r="G1650" s="40" t="s">
        <v>516</v>
      </c>
      <c r="H1650" s="41" t="s">
        <v>71</v>
      </c>
      <c r="I1650" s="42" t="s">
        <v>8</v>
      </c>
      <c r="J1650" s="43" t="s">
        <v>14</v>
      </c>
      <c r="K1650" s="44">
        <v>121</v>
      </c>
      <c r="L1650" s="45">
        <v>38915.625062984094</v>
      </c>
      <c r="M1650" s="46">
        <v>39609.539228183392</v>
      </c>
      <c r="N1650" s="45"/>
      <c r="O1650" s="46"/>
    </row>
    <row r="1651" spans="1:15" x14ac:dyDescent="0.2">
      <c r="A1651" s="11" t="str">
        <f t="shared" si="150"/>
        <v>2161001 - Region Hovedstaden4 år</v>
      </c>
      <c r="B1651" s="12" t="str">
        <f t="shared" si="153"/>
        <v>216100</v>
      </c>
      <c r="C1651" s="14">
        <f t="shared" si="151"/>
        <v>0</v>
      </c>
      <c r="D1651" s="14">
        <f t="shared" si="152"/>
        <v>0</v>
      </c>
      <c r="E1651" s="19" t="str">
        <f t="shared" si="154"/>
        <v>216100 - Arbejde med bygningsarkitektur</v>
      </c>
      <c r="F1651" s="19" t="str">
        <f t="shared" si="155"/>
        <v>4 år</v>
      </c>
      <c r="G1651" s="40" t="s">
        <v>516</v>
      </c>
      <c r="H1651" s="41" t="s">
        <v>71</v>
      </c>
      <c r="I1651" s="42" t="s">
        <v>8</v>
      </c>
      <c r="J1651" s="43" t="s">
        <v>24</v>
      </c>
      <c r="K1651" s="44">
        <v>115</v>
      </c>
      <c r="L1651" s="45">
        <v>41174.122359696812</v>
      </c>
      <c r="M1651" s="46">
        <v>41908.308350511579</v>
      </c>
      <c r="N1651" s="45"/>
      <c r="O1651" s="46"/>
    </row>
    <row r="1652" spans="1:15" x14ac:dyDescent="0.2">
      <c r="A1652" s="11" t="str">
        <f t="shared" si="150"/>
        <v>2161001 - Region Hovedstaden5-9 år</v>
      </c>
      <c r="B1652" s="12" t="str">
        <f t="shared" si="153"/>
        <v>216100</v>
      </c>
      <c r="C1652" s="14">
        <f t="shared" si="151"/>
        <v>0</v>
      </c>
      <c r="D1652" s="14">
        <f t="shared" si="152"/>
        <v>0</v>
      </c>
      <c r="E1652" s="19" t="str">
        <f t="shared" si="154"/>
        <v>216100 - Arbejde med bygningsarkitektur</v>
      </c>
      <c r="F1652" s="19" t="str">
        <f t="shared" si="155"/>
        <v>5-9 år</v>
      </c>
      <c r="G1652" s="40" t="s">
        <v>516</v>
      </c>
      <c r="H1652" s="41" t="s">
        <v>71</v>
      </c>
      <c r="I1652" s="42" t="s">
        <v>8</v>
      </c>
      <c r="J1652" s="43" t="s">
        <v>15</v>
      </c>
      <c r="K1652" s="44">
        <v>515</v>
      </c>
      <c r="L1652" s="45">
        <v>46523.311552966632</v>
      </c>
      <c r="M1652" s="46">
        <v>47389.18403501327</v>
      </c>
      <c r="N1652" s="45"/>
      <c r="O1652" s="46"/>
    </row>
    <row r="1653" spans="1:15" x14ac:dyDescent="0.2">
      <c r="A1653" s="11" t="str">
        <f t="shared" si="150"/>
        <v>2161001 - Region Hovedstaden0-4 år</v>
      </c>
      <c r="B1653" s="12" t="str">
        <f t="shared" si="153"/>
        <v>216100</v>
      </c>
      <c r="C1653" s="14">
        <f t="shared" si="151"/>
        <v>0</v>
      </c>
      <c r="D1653" s="14">
        <f t="shared" si="152"/>
        <v>0</v>
      </c>
      <c r="E1653" s="19" t="str">
        <f t="shared" si="154"/>
        <v>216100 - Arbejde med bygningsarkitektur</v>
      </c>
      <c r="F1653" s="19" t="str">
        <f t="shared" si="155"/>
        <v>0-4 år</v>
      </c>
      <c r="G1653" s="40" t="s">
        <v>516</v>
      </c>
      <c r="H1653" s="41" t="s">
        <v>71</v>
      </c>
      <c r="I1653" s="42" t="s">
        <v>8</v>
      </c>
      <c r="J1653" s="43" t="s">
        <v>16</v>
      </c>
      <c r="K1653" s="44">
        <v>693</v>
      </c>
      <c r="L1653" s="45">
        <v>36764.213738506653</v>
      </c>
      <c r="M1653" s="46">
        <v>37499.671712461706</v>
      </c>
      <c r="N1653" s="45"/>
      <c r="O1653" s="46"/>
    </row>
    <row r="1654" spans="1:15" x14ac:dyDescent="0.2">
      <c r="A1654" s="11" t="str">
        <f t="shared" si="150"/>
        <v>2161001 - Region Hovedstaden10-14 år</v>
      </c>
      <c r="B1654" s="12" t="str">
        <f t="shared" si="153"/>
        <v>216100</v>
      </c>
      <c r="C1654" s="14">
        <f t="shared" si="151"/>
        <v>0</v>
      </c>
      <c r="D1654" s="14">
        <f t="shared" si="152"/>
        <v>0</v>
      </c>
      <c r="E1654" s="19" t="str">
        <f t="shared" si="154"/>
        <v>216100 - Arbejde med bygningsarkitektur</v>
      </c>
      <c r="F1654" s="19" t="str">
        <f t="shared" si="155"/>
        <v>10-14 år</v>
      </c>
      <c r="G1654" s="40" t="s">
        <v>516</v>
      </c>
      <c r="H1654" s="41" t="s">
        <v>71</v>
      </c>
      <c r="I1654" s="42" t="s">
        <v>8</v>
      </c>
      <c r="J1654" s="43" t="s">
        <v>17</v>
      </c>
      <c r="K1654" s="44">
        <v>320</v>
      </c>
      <c r="L1654" s="45">
        <v>53762.484462984183</v>
      </c>
      <c r="M1654" s="46">
        <v>54721.13666154947</v>
      </c>
      <c r="N1654" s="45"/>
      <c r="O1654" s="46"/>
    </row>
    <row r="1655" spans="1:15" x14ac:dyDescent="0.2">
      <c r="A1655" s="11" t="str">
        <f t="shared" si="150"/>
        <v>2161001 - Region Hovedstaden15-20 år</v>
      </c>
      <c r="B1655" s="12" t="str">
        <f t="shared" si="153"/>
        <v>216100</v>
      </c>
      <c r="C1655" s="14">
        <f t="shared" si="151"/>
        <v>0</v>
      </c>
      <c r="D1655" s="14">
        <f t="shared" si="152"/>
        <v>0</v>
      </c>
      <c r="E1655" s="19" t="str">
        <f t="shared" si="154"/>
        <v>216100 - Arbejde med bygningsarkitektur</v>
      </c>
      <c r="F1655" s="19" t="str">
        <f t="shared" si="155"/>
        <v>15-20 år</v>
      </c>
      <c r="G1655" s="40" t="s">
        <v>516</v>
      </c>
      <c r="H1655" s="41" t="s">
        <v>71</v>
      </c>
      <c r="I1655" s="42" t="s">
        <v>8</v>
      </c>
      <c r="J1655" s="43" t="s">
        <v>18</v>
      </c>
      <c r="K1655" s="44">
        <v>257</v>
      </c>
      <c r="L1655" s="45">
        <v>56392.600254237026</v>
      </c>
      <c r="M1655" s="46">
        <v>57437.270448199291</v>
      </c>
      <c r="N1655" s="45"/>
      <c r="O1655" s="46"/>
    </row>
    <row r="1656" spans="1:15" x14ac:dyDescent="0.2">
      <c r="A1656" s="11" t="str">
        <f t="shared" si="150"/>
        <v>2161001 - Region Hovedstaden20-24 år</v>
      </c>
      <c r="B1656" s="12" t="str">
        <f t="shared" si="153"/>
        <v>216100</v>
      </c>
      <c r="C1656" s="14">
        <f t="shared" si="151"/>
        <v>0</v>
      </c>
      <c r="D1656" s="14">
        <f t="shared" si="152"/>
        <v>0</v>
      </c>
      <c r="E1656" s="19" t="str">
        <f t="shared" si="154"/>
        <v>216100 - Arbejde med bygningsarkitektur</v>
      </c>
      <c r="F1656" s="19" t="str">
        <f t="shared" si="155"/>
        <v>20-24 år</v>
      </c>
      <c r="G1656" s="40" t="s">
        <v>516</v>
      </c>
      <c r="H1656" s="41" t="s">
        <v>71</v>
      </c>
      <c r="I1656" s="42" t="s">
        <v>8</v>
      </c>
      <c r="J1656" s="43" t="s">
        <v>19</v>
      </c>
      <c r="K1656" s="44">
        <v>204</v>
      </c>
      <c r="L1656" s="45">
        <v>59304.901634522234</v>
      </c>
      <c r="M1656" s="46">
        <v>60377.725966092425</v>
      </c>
      <c r="N1656" s="45"/>
      <c r="O1656" s="46"/>
    </row>
    <row r="1657" spans="1:15" x14ac:dyDescent="0.2">
      <c r="A1657" s="11" t="str">
        <f t="shared" si="150"/>
        <v>2161001 - Region Hovedstaden25 år og derover</v>
      </c>
      <c r="B1657" s="12" t="str">
        <f t="shared" si="153"/>
        <v>216100</v>
      </c>
      <c r="C1657" s="14">
        <f t="shared" si="151"/>
        <v>0</v>
      </c>
      <c r="D1657" s="14">
        <f t="shared" si="152"/>
        <v>0</v>
      </c>
      <c r="E1657" s="19" t="str">
        <f t="shared" si="154"/>
        <v>216100 - Arbejde med bygningsarkitektur</v>
      </c>
      <c r="F1657" s="19" t="str">
        <f t="shared" si="155"/>
        <v>25 år og derover</v>
      </c>
      <c r="G1657" s="40" t="s">
        <v>516</v>
      </c>
      <c r="H1657" s="41" t="s">
        <v>71</v>
      </c>
      <c r="I1657" s="42" t="s">
        <v>8</v>
      </c>
      <c r="J1657" s="43" t="s">
        <v>9</v>
      </c>
      <c r="K1657" s="44">
        <v>350</v>
      </c>
      <c r="L1657" s="45">
        <v>58513.272407795914</v>
      </c>
      <c r="M1657" s="46">
        <v>59836.306808860791</v>
      </c>
      <c r="N1657" s="45"/>
      <c r="O1657" s="46"/>
    </row>
    <row r="1658" spans="1:15" x14ac:dyDescent="0.2">
      <c r="A1658" s="11" t="str">
        <f t="shared" si="150"/>
        <v>2161001 - Region HovedstadenAlle uanset erf.</v>
      </c>
      <c r="B1658" s="12" t="str">
        <f t="shared" si="153"/>
        <v>216100</v>
      </c>
      <c r="C1658" s="14">
        <f t="shared" si="151"/>
        <v>0</v>
      </c>
      <c r="D1658" s="14">
        <f t="shared" si="152"/>
        <v>0</v>
      </c>
      <c r="E1658" s="19" t="str">
        <f t="shared" si="154"/>
        <v>216100 - Arbejde med bygningsarkitektur</v>
      </c>
      <c r="F1658" s="19" t="str">
        <f t="shared" si="155"/>
        <v>Alle uanset erf.</v>
      </c>
      <c r="G1658" s="40" t="s">
        <v>516</v>
      </c>
      <c r="H1658" s="41" t="s">
        <v>71</v>
      </c>
      <c r="I1658" s="42" t="s">
        <v>8</v>
      </c>
      <c r="J1658" s="43" t="s">
        <v>10</v>
      </c>
      <c r="K1658" s="44">
        <v>2339</v>
      </c>
      <c r="L1658" s="45">
        <v>45286.362148956629</v>
      </c>
      <c r="M1658" s="46">
        <v>46176.856810696976</v>
      </c>
      <c r="N1658" s="45"/>
      <c r="O1658" s="46"/>
    </row>
    <row r="1659" spans="1:15" x14ac:dyDescent="0.2">
      <c r="A1659" s="11" t="str">
        <f t="shared" si="150"/>
        <v>2161002 - Region Sjælland0-4 år</v>
      </c>
      <c r="B1659" s="12" t="str">
        <f t="shared" si="153"/>
        <v>216100</v>
      </c>
      <c r="C1659" s="14">
        <f t="shared" si="151"/>
        <v>0</v>
      </c>
      <c r="D1659" s="14">
        <f t="shared" si="152"/>
        <v>0</v>
      </c>
      <c r="E1659" s="19" t="str">
        <f t="shared" si="154"/>
        <v>216100 - Arbejde med bygningsarkitektur</v>
      </c>
      <c r="F1659" s="19" t="str">
        <f t="shared" si="155"/>
        <v>0-4 år</v>
      </c>
      <c r="G1659" s="40" t="s">
        <v>516</v>
      </c>
      <c r="H1659" s="41" t="s">
        <v>71</v>
      </c>
      <c r="I1659" s="42" t="s">
        <v>20</v>
      </c>
      <c r="J1659" s="43" t="s">
        <v>16</v>
      </c>
      <c r="K1659" s="44">
        <v>18</v>
      </c>
      <c r="L1659" s="45">
        <v>43686.338295662652</v>
      </c>
      <c r="M1659" s="46">
        <v>44668.719102281837</v>
      </c>
      <c r="N1659" s="45"/>
      <c r="O1659" s="46"/>
    </row>
    <row r="1660" spans="1:15" x14ac:dyDescent="0.2">
      <c r="A1660" s="11" t="str">
        <f t="shared" si="150"/>
        <v>2161002 - Region Sjælland25 år og derover</v>
      </c>
      <c r="B1660" s="12" t="str">
        <f t="shared" si="153"/>
        <v>216100</v>
      </c>
      <c r="C1660" s="14">
        <f t="shared" si="151"/>
        <v>0</v>
      </c>
      <c r="D1660" s="14">
        <f t="shared" si="152"/>
        <v>0</v>
      </c>
      <c r="E1660" s="19" t="str">
        <f t="shared" si="154"/>
        <v>216100 - Arbejde med bygningsarkitektur</v>
      </c>
      <c r="F1660" s="19" t="str">
        <f t="shared" si="155"/>
        <v>25 år og derover</v>
      </c>
      <c r="G1660" s="40" t="s">
        <v>516</v>
      </c>
      <c r="H1660" s="41" t="s">
        <v>71</v>
      </c>
      <c r="I1660" s="42" t="s">
        <v>20</v>
      </c>
      <c r="J1660" s="43" t="s">
        <v>9</v>
      </c>
      <c r="K1660" s="44">
        <v>23</v>
      </c>
      <c r="L1660" s="45">
        <v>51346.619641946134</v>
      </c>
      <c r="M1660" s="46">
        <v>52262.193955527902</v>
      </c>
      <c r="N1660" s="45"/>
      <c r="O1660" s="46"/>
    </row>
    <row r="1661" spans="1:15" x14ac:dyDescent="0.2">
      <c r="A1661" s="11" t="str">
        <f t="shared" si="150"/>
        <v>2161002 - Region SjællandAlle uanset erf.</v>
      </c>
      <c r="B1661" s="12" t="str">
        <f t="shared" si="153"/>
        <v>216100</v>
      </c>
      <c r="C1661" s="14">
        <f t="shared" si="151"/>
        <v>0</v>
      </c>
      <c r="D1661" s="14">
        <f t="shared" si="152"/>
        <v>0</v>
      </c>
      <c r="E1661" s="19" t="str">
        <f t="shared" si="154"/>
        <v>216100 - Arbejde med bygningsarkitektur</v>
      </c>
      <c r="F1661" s="19" t="str">
        <f t="shared" si="155"/>
        <v>Alle uanset erf.</v>
      </c>
      <c r="G1661" s="40" t="s">
        <v>516</v>
      </c>
      <c r="H1661" s="41" t="s">
        <v>71</v>
      </c>
      <c r="I1661" s="42" t="s">
        <v>20</v>
      </c>
      <c r="J1661" s="43" t="s">
        <v>10</v>
      </c>
      <c r="K1661" s="44">
        <v>74</v>
      </c>
      <c r="L1661" s="45">
        <v>51346.619641946134</v>
      </c>
      <c r="M1661" s="46">
        <v>52262.193955527902</v>
      </c>
      <c r="N1661" s="45"/>
      <c r="O1661" s="46"/>
    </row>
    <row r="1662" spans="1:15" x14ac:dyDescent="0.2">
      <c r="A1662" s="11" t="str">
        <f t="shared" si="150"/>
        <v>2161003 - Region Syddanmark5-9 år</v>
      </c>
      <c r="B1662" s="12" t="str">
        <f t="shared" si="153"/>
        <v>216100</v>
      </c>
      <c r="C1662" s="14">
        <f t="shared" si="151"/>
        <v>0</v>
      </c>
      <c r="D1662" s="14">
        <f t="shared" si="152"/>
        <v>0</v>
      </c>
      <c r="E1662" s="19" t="str">
        <f t="shared" si="154"/>
        <v>216100 - Arbejde med bygningsarkitektur</v>
      </c>
      <c r="F1662" s="19" t="str">
        <f t="shared" si="155"/>
        <v>5-9 år</v>
      </c>
      <c r="G1662" s="40" t="s">
        <v>516</v>
      </c>
      <c r="H1662" s="41" t="s">
        <v>71</v>
      </c>
      <c r="I1662" s="42" t="s">
        <v>544</v>
      </c>
      <c r="J1662" s="43" t="s">
        <v>15</v>
      </c>
      <c r="K1662" s="44">
        <v>35</v>
      </c>
      <c r="L1662" s="45">
        <v>44124.589762698328</v>
      </c>
      <c r="M1662" s="46">
        <v>44911.386269766859</v>
      </c>
      <c r="N1662" s="45"/>
      <c r="O1662" s="46"/>
    </row>
    <row r="1663" spans="1:15" x14ac:dyDescent="0.2">
      <c r="A1663" s="11" t="str">
        <f t="shared" si="150"/>
        <v>2161003 - Region Syddanmark0-4 år</v>
      </c>
      <c r="B1663" s="12" t="str">
        <f t="shared" si="153"/>
        <v>216100</v>
      </c>
      <c r="C1663" s="14">
        <f t="shared" si="151"/>
        <v>0</v>
      </c>
      <c r="D1663" s="14">
        <f t="shared" si="152"/>
        <v>0</v>
      </c>
      <c r="E1663" s="19" t="str">
        <f t="shared" si="154"/>
        <v>216100 - Arbejde med bygningsarkitektur</v>
      </c>
      <c r="F1663" s="19" t="str">
        <f t="shared" si="155"/>
        <v>0-4 år</v>
      </c>
      <c r="G1663" s="40" t="s">
        <v>516</v>
      </c>
      <c r="H1663" s="41" t="s">
        <v>71</v>
      </c>
      <c r="I1663" s="42" t="s">
        <v>544</v>
      </c>
      <c r="J1663" s="43" t="s">
        <v>16</v>
      </c>
      <c r="K1663" s="44">
        <v>31</v>
      </c>
      <c r="L1663" s="45">
        <v>39057.502042381595</v>
      </c>
      <c r="M1663" s="46">
        <v>39753.946051199244</v>
      </c>
      <c r="N1663" s="45"/>
      <c r="O1663" s="46"/>
    </row>
    <row r="1664" spans="1:15" x14ac:dyDescent="0.2">
      <c r="A1664" s="11" t="str">
        <f t="shared" si="150"/>
        <v>2161003 - Region Syddanmark10-14 år</v>
      </c>
      <c r="B1664" s="12" t="str">
        <f t="shared" si="153"/>
        <v>216100</v>
      </c>
      <c r="C1664" s="14">
        <f t="shared" si="151"/>
        <v>0</v>
      </c>
      <c r="D1664" s="14">
        <f t="shared" si="152"/>
        <v>0</v>
      </c>
      <c r="E1664" s="19" t="str">
        <f t="shared" si="154"/>
        <v>216100 - Arbejde med bygningsarkitektur</v>
      </c>
      <c r="F1664" s="19" t="str">
        <f t="shared" si="155"/>
        <v>10-14 år</v>
      </c>
      <c r="G1664" s="40" t="s">
        <v>516</v>
      </c>
      <c r="H1664" s="41" t="s">
        <v>71</v>
      </c>
      <c r="I1664" s="42" t="s">
        <v>544</v>
      </c>
      <c r="J1664" s="43" t="s">
        <v>17</v>
      </c>
      <c r="K1664" s="44">
        <v>15</v>
      </c>
      <c r="L1664" s="45">
        <v>53931.715027150211</v>
      </c>
      <c r="M1664" s="46">
        <v>54893.384817890088</v>
      </c>
      <c r="N1664" s="45"/>
      <c r="O1664" s="46"/>
    </row>
    <row r="1665" spans="1:15" x14ac:dyDescent="0.2">
      <c r="A1665" s="11" t="str">
        <f t="shared" si="150"/>
        <v>2161003 - Region Syddanmark15-20 år</v>
      </c>
      <c r="B1665" s="12" t="str">
        <f t="shared" si="153"/>
        <v>216100</v>
      </c>
      <c r="C1665" s="14">
        <f t="shared" si="151"/>
        <v>0</v>
      </c>
      <c r="D1665" s="14">
        <f t="shared" si="152"/>
        <v>0</v>
      </c>
      <c r="E1665" s="19" t="str">
        <f t="shared" si="154"/>
        <v>216100 - Arbejde med bygningsarkitektur</v>
      </c>
      <c r="F1665" s="19" t="str">
        <f t="shared" si="155"/>
        <v>15-20 år</v>
      </c>
      <c r="G1665" s="40" t="s">
        <v>516</v>
      </c>
      <c r="H1665" s="41" t="s">
        <v>71</v>
      </c>
      <c r="I1665" s="42" t="s">
        <v>544</v>
      </c>
      <c r="J1665" s="43" t="s">
        <v>18</v>
      </c>
      <c r="K1665" s="44">
        <v>19</v>
      </c>
      <c r="L1665" s="45">
        <v>56123.306051248801</v>
      </c>
      <c r="M1665" s="46">
        <v>57810.910388390817</v>
      </c>
      <c r="N1665" s="45"/>
      <c r="O1665" s="46"/>
    </row>
    <row r="1666" spans="1:15" x14ac:dyDescent="0.2">
      <c r="A1666" s="11" t="str">
        <f t="shared" ref="A1666:A1729" si="156">B1666&amp;I1666&amp;F1666</f>
        <v>2161003 - Region Syddanmark20-24 år</v>
      </c>
      <c r="B1666" s="12" t="str">
        <f t="shared" si="153"/>
        <v>216100</v>
      </c>
      <c r="C1666" s="14">
        <f t="shared" ref="C1666:C1729" si="157">N1666*1.2</f>
        <v>0</v>
      </c>
      <c r="D1666" s="14">
        <f t="shared" ref="D1666:D1729" si="158">O1666*1.2</f>
        <v>0</v>
      </c>
      <c r="E1666" s="19" t="str">
        <f t="shared" si="154"/>
        <v>216100 - Arbejde med bygningsarkitektur</v>
      </c>
      <c r="F1666" s="19" t="str">
        <f t="shared" si="155"/>
        <v>20-24 år</v>
      </c>
      <c r="G1666" s="40" t="s">
        <v>516</v>
      </c>
      <c r="H1666" s="41" t="s">
        <v>71</v>
      </c>
      <c r="I1666" s="42" t="s">
        <v>544</v>
      </c>
      <c r="J1666" s="43" t="s">
        <v>19</v>
      </c>
      <c r="K1666" s="44">
        <v>12</v>
      </c>
      <c r="L1666" s="45">
        <v>44427.25569584898</v>
      </c>
      <c r="M1666" s="46">
        <v>45556.8803001618</v>
      </c>
      <c r="N1666" s="45"/>
      <c r="O1666" s="46"/>
    </row>
    <row r="1667" spans="1:15" x14ac:dyDescent="0.2">
      <c r="A1667" s="11" t="str">
        <f t="shared" si="156"/>
        <v>2161003 - Region Syddanmark25 år og derover</v>
      </c>
      <c r="B1667" s="12" t="str">
        <f t="shared" ref="B1667:B1730" si="159">LEFT(E1667,6)</f>
        <v>216100</v>
      </c>
      <c r="C1667" s="14">
        <f t="shared" si="157"/>
        <v>0</v>
      </c>
      <c r="D1667" s="14">
        <f t="shared" si="158"/>
        <v>0</v>
      </c>
      <c r="E1667" s="19" t="str">
        <f t="shared" ref="E1667:E1730" si="160">TRIM(H1667)</f>
        <v>216100 - Arbejde med bygningsarkitektur</v>
      </c>
      <c r="F1667" s="19" t="str">
        <f t="shared" ref="F1667:F1730" si="161">MID(J1667,6,30)</f>
        <v>25 år og derover</v>
      </c>
      <c r="G1667" s="40" t="s">
        <v>516</v>
      </c>
      <c r="H1667" s="41" t="s">
        <v>71</v>
      </c>
      <c r="I1667" s="42" t="s">
        <v>544</v>
      </c>
      <c r="J1667" s="43" t="s">
        <v>9</v>
      </c>
      <c r="K1667" s="44">
        <v>33</v>
      </c>
      <c r="L1667" s="45">
        <v>58071.459847128157</v>
      </c>
      <c r="M1667" s="46">
        <v>59106.946454795529</v>
      </c>
      <c r="N1667" s="45"/>
      <c r="O1667" s="46"/>
    </row>
    <row r="1668" spans="1:15" x14ac:dyDescent="0.2">
      <c r="A1668" s="11" t="str">
        <f t="shared" si="156"/>
        <v>2161003 - Region SyddanmarkAlle uanset erf.</v>
      </c>
      <c r="B1668" s="12" t="str">
        <f t="shared" si="159"/>
        <v>216100</v>
      </c>
      <c r="C1668" s="14">
        <f t="shared" si="157"/>
        <v>0</v>
      </c>
      <c r="D1668" s="14">
        <f t="shared" si="158"/>
        <v>0</v>
      </c>
      <c r="E1668" s="19" t="str">
        <f t="shared" si="160"/>
        <v>216100 - Arbejde med bygningsarkitektur</v>
      </c>
      <c r="F1668" s="19" t="str">
        <f t="shared" si="161"/>
        <v>Alle uanset erf.</v>
      </c>
      <c r="G1668" s="40" t="s">
        <v>516</v>
      </c>
      <c r="H1668" s="41" t="s">
        <v>71</v>
      </c>
      <c r="I1668" s="42" t="s">
        <v>544</v>
      </c>
      <c r="J1668" s="43" t="s">
        <v>10</v>
      </c>
      <c r="K1668" s="44">
        <v>145</v>
      </c>
      <c r="L1668" s="45">
        <v>45779.147858795419</v>
      </c>
      <c r="M1668" s="46">
        <v>46595.447201760035</v>
      </c>
      <c r="N1668" s="45"/>
      <c r="O1668" s="46"/>
    </row>
    <row r="1669" spans="1:15" x14ac:dyDescent="0.2">
      <c r="A1669" s="11" t="str">
        <f t="shared" si="156"/>
        <v>2161004 - Region MidtjyllandUnder 1 år</v>
      </c>
      <c r="B1669" s="12" t="str">
        <f t="shared" si="159"/>
        <v>216100</v>
      </c>
      <c r="C1669" s="14">
        <f t="shared" si="157"/>
        <v>0</v>
      </c>
      <c r="D1669" s="14">
        <f t="shared" si="158"/>
        <v>0</v>
      </c>
      <c r="E1669" s="19" t="str">
        <f t="shared" si="160"/>
        <v>216100 - Arbejde med bygningsarkitektur</v>
      </c>
      <c r="F1669" s="19" t="str">
        <f t="shared" si="161"/>
        <v>Under 1 år</v>
      </c>
      <c r="G1669" s="40" t="s">
        <v>516</v>
      </c>
      <c r="H1669" s="41" t="s">
        <v>71</v>
      </c>
      <c r="I1669" s="42" t="s">
        <v>517</v>
      </c>
      <c r="J1669" s="43" t="s">
        <v>13</v>
      </c>
      <c r="K1669" s="44">
        <v>40</v>
      </c>
      <c r="L1669" s="45">
        <v>34496.812561042512</v>
      </c>
      <c r="M1669" s="46">
        <v>35111.933784242443</v>
      </c>
      <c r="N1669" s="45"/>
      <c r="O1669" s="46"/>
    </row>
    <row r="1670" spans="1:15" x14ac:dyDescent="0.2">
      <c r="A1670" s="11" t="str">
        <f t="shared" si="156"/>
        <v>2161004 - Region Midtjylland1 år</v>
      </c>
      <c r="B1670" s="12" t="str">
        <f t="shared" si="159"/>
        <v>216100</v>
      </c>
      <c r="C1670" s="14">
        <f t="shared" si="157"/>
        <v>0</v>
      </c>
      <c r="D1670" s="14">
        <f t="shared" si="158"/>
        <v>0</v>
      </c>
      <c r="E1670" s="19" t="str">
        <f t="shared" si="160"/>
        <v>216100 - Arbejde med bygningsarkitektur</v>
      </c>
      <c r="F1670" s="19" t="str">
        <f t="shared" si="161"/>
        <v>1 år</v>
      </c>
      <c r="G1670" s="40" t="s">
        <v>516</v>
      </c>
      <c r="H1670" s="41" t="s">
        <v>71</v>
      </c>
      <c r="I1670" s="42" t="s">
        <v>517</v>
      </c>
      <c r="J1670" s="43" t="s">
        <v>22</v>
      </c>
      <c r="K1670" s="44">
        <v>48</v>
      </c>
      <c r="L1670" s="45">
        <v>35840.462852246805</v>
      </c>
      <c r="M1670" s="46">
        <v>36479.543037139672</v>
      </c>
      <c r="N1670" s="45"/>
      <c r="O1670" s="46"/>
    </row>
    <row r="1671" spans="1:15" x14ac:dyDescent="0.2">
      <c r="A1671" s="11" t="str">
        <f t="shared" si="156"/>
        <v>2161004 - Region Midtjylland2 år</v>
      </c>
      <c r="B1671" s="12" t="str">
        <f t="shared" si="159"/>
        <v>216100</v>
      </c>
      <c r="C1671" s="14">
        <f t="shared" si="157"/>
        <v>0</v>
      </c>
      <c r="D1671" s="14">
        <f t="shared" si="158"/>
        <v>0</v>
      </c>
      <c r="E1671" s="19" t="str">
        <f t="shared" si="160"/>
        <v>216100 - Arbejde med bygningsarkitektur</v>
      </c>
      <c r="F1671" s="19" t="str">
        <f t="shared" si="161"/>
        <v>2 år</v>
      </c>
      <c r="G1671" s="40" t="s">
        <v>516</v>
      </c>
      <c r="H1671" s="41" t="s">
        <v>71</v>
      </c>
      <c r="I1671" s="42" t="s">
        <v>517</v>
      </c>
      <c r="J1671" s="43" t="s">
        <v>23</v>
      </c>
      <c r="K1671" s="44">
        <v>32</v>
      </c>
      <c r="L1671" s="45">
        <v>35890.473062010067</v>
      </c>
      <c r="M1671" s="46">
        <v>36530.444991360418</v>
      </c>
      <c r="N1671" s="45"/>
      <c r="O1671" s="46"/>
    </row>
    <row r="1672" spans="1:15" x14ac:dyDescent="0.2">
      <c r="A1672" s="11" t="str">
        <f t="shared" si="156"/>
        <v>2161004 - Region Midtjylland3 år</v>
      </c>
      <c r="B1672" s="12" t="str">
        <f t="shared" si="159"/>
        <v>216100</v>
      </c>
      <c r="C1672" s="14">
        <f t="shared" si="157"/>
        <v>0</v>
      </c>
      <c r="D1672" s="14">
        <f t="shared" si="158"/>
        <v>0</v>
      </c>
      <c r="E1672" s="19" t="str">
        <f t="shared" si="160"/>
        <v>216100 - Arbejde med bygningsarkitektur</v>
      </c>
      <c r="F1672" s="19" t="str">
        <f t="shared" si="161"/>
        <v>3 år</v>
      </c>
      <c r="G1672" s="40" t="s">
        <v>516</v>
      </c>
      <c r="H1672" s="41" t="s">
        <v>71</v>
      </c>
      <c r="I1672" s="42" t="s">
        <v>517</v>
      </c>
      <c r="J1672" s="43" t="s">
        <v>14</v>
      </c>
      <c r="K1672" s="44">
        <v>19</v>
      </c>
      <c r="L1672" s="45">
        <v>37065.230536368916</v>
      </c>
      <c r="M1672" s="46">
        <v>37726.149857693876</v>
      </c>
      <c r="N1672" s="45"/>
      <c r="O1672" s="46"/>
    </row>
    <row r="1673" spans="1:15" x14ac:dyDescent="0.2">
      <c r="A1673" s="11" t="str">
        <f t="shared" si="156"/>
        <v>2161004 - Region Midtjylland4 år</v>
      </c>
      <c r="B1673" s="12" t="str">
        <f t="shared" si="159"/>
        <v>216100</v>
      </c>
      <c r="C1673" s="14">
        <f t="shared" si="157"/>
        <v>0</v>
      </c>
      <c r="D1673" s="14">
        <f t="shared" si="158"/>
        <v>0</v>
      </c>
      <c r="E1673" s="19" t="str">
        <f t="shared" si="160"/>
        <v>216100 - Arbejde med bygningsarkitektur</v>
      </c>
      <c r="F1673" s="19" t="str">
        <f t="shared" si="161"/>
        <v>4 år</v>
      </c>
      <c r="G1673" s="40" t="s">
        <v>516</v>
      </c>
      <c r="H1673" s="41" t="s">
        <v>71</v>
      </c>
      <c r="I1673" s="42" t="s">
        <v>517</v>
      </c>
      <c r="J1673" s="43" t="s">
        <v>24</v>
      </c>
      <c r="K1673" s="44">
        <v>29</v>
      </c>
      <c r="L1673" s="45">
        <v>41597.674113426518</v>
      </c>
      <c r="M1673" s="46">
        <v>42339.41256064234</v>
      </c>
      <c r="N1673" s="45"/>
      <c r="O1673" s="46"/>
    </row>
    <row r="1674" spans="1:15" x14ac:dyDescent="0.2">
      <c r="A1674" s="11" t="str">
        <f t="shared" si="156"/>
        <v>2161004 - Region Midtjylland5-9 år</v>
      </c>
      <c r="B1674" s="12" t="str">
        <f t="shared" si="159"/>
        <v>216100</v>
      </c>
      <c r="C1674" s="14">
        <f t="shared" si="157"/>
        <v>0</v>
      </c>
      <c r="D1674" s="14">
        <f t="shared" si="158"/>
        <v>0</v>
      </c>
      <c r="E1674" s="19" t="str">
        <f t="shared" si="160"/>
        <v>216100 - Arbejde med bygningsarkitektur</v>
      </c>
      <c r="F1674" s="19" t="str">
        <f t="shared" si="161"/>
        <v>5-9 år</v>
      </c>
      <c r="G1674" s="40" t="s">
        <v>516</v>
      </c>
      <c r="H1674" s="41" t="s">
        <v>71</v>
      </c>
      <c r="I1674" s="42" t="s">
        <v>517</v>
      </c>
      <c r="J1674" s="43" t="s">
        <v>15</v>
      </c>
      <c r="K1674" s="44">
        <v>129</v>
      </c>
      <c r="L1674" s="45">
        <v>43647.076204091143</v>
      </c>
      <c r="M1674" s="46">
        <v>44425.358048428294</v>
      </c>
      <c r="N1674" s="45"/>
      <c r="O1674" s="46"/>
    </row>
    <row r="1675" spans="1:15" x14ac:dyDescent="0.2">
      <c r="A1675" s="11" t="str">
        <f t="shared" si="156"/>
        <v>2161004 - Region Midtjylland0-4 år</v>
      </c>
      <c r="B1675" s="12" t="str">
        <f t="shared" si="159"/>
        <v>216100</v>
      </c>
      <c r="C1675" s="14">
        <f t="shared" si="157"/>
        <v>0</v>
      </c>
      <c r="D1675" s="14">
        <f t="shared" si="158"/>
        <v>0</v>
      </c>
      <c r="E1675" s="19" t="str">
        <f t="shared" si="160"/>
        <v>216100 - Arbejde med bygningsarkitektur</v>
      </c>
      <c r="F1675" s="19" t="str">
        <f t="shared" si="161"/>
        <v>0-4 år</v>
      </c>
      <c r="G1675" s="40" t="s">
        <v>516</v>
      </c>
      <c r="H1675" s="41" t="s">
        <v>71</v>
      </c>
      <c r="I1675" s="42" t="s">
        <v>517</v>
      </c>
      <c r="J1675" s="43" t="s">
        <v>16</v>
      </c>
      <c r="K1675" s="44">
        <v>168</v>
      </c>
      <c r="L1675" s="45">
        <v>36071.231177797999</v>
      </c>
      <c r="M1675" s="46">
        <v>36714.426249955817</v>
      </c>
      <c r="N1675" s="45"/>
      <c r="O1675" s="46"/>
    </row>
    <row r="1676" spans="1:15" x14ac:dyDescent="0.2">
      <c r="A1676" s="11" t="str">
        <f t="shared" si="156"/>
        <v>2161004 - Region Midtjylland10-14 år</v>
      </c>
      <c r="B1676" s="12" t="str">
        <f t="shared" si="159"/>
        <v>216100</v>
      </c>
      <c r="C1676" s="14">
        <f t="shared" si="157"/>
        <v>0</v>
      </c>
      <c r="D1676" s="14">
        <f t="shared" si="158"/>
        <v>0</v>
      </c>
      <c r="E1676" s="19" t="str">
        <f t="shared" si="160"/>
        <v>216100 - Arbejde med bygningsarkitektur</v>
      </c>
      <c r="F1676" s="19" t="str">
        <f t="shared" si="161"/>
        <v>10-14 år</v>
      </c>
      <c r="G1676" s="40" t="s">
        <v>516</v>
      </c>
      <c r="H1676" s="41" t="s">
        <v>71</v>
      </c>
      <c r="I1676" s="42" t="s">
        <v>517</v>
      </c>
      <c r="J1676" s="43" t="s">
        <v>17</v>
      </c>
      <c r="K1676" s="44">
        <v>81</v>
      </c>
      <c r="L1676" s="45">
        <v>51995.499508037341</v>
      </c>
      <c r="M1676" s="46">
        <v>52922.644159494048</v>
      </c>
      <c r="N1676" s="45"/>
      <c r="O1676" s="46"/>
    </row>
    <row r="1677" spans="1:15" x14ac:dyDescent="0.2">
      <c r="A1677" s="11" t="str">
        <f t="shared" si="156"/>
        <v>2161004 - Region Midtjylland15-20 år</v>
      </c>
      <c r="B1677" s="12" t="str">
        <f t="shared" si="159"/>
        <v>216100</v>
      </c>
      <c r="C1677" s="14">
        <f t="shared" si="157"/>
        <v>0</v>
      </c>
      <c r="D1677" s="14">
        <f t="shared" si="158"/>
        <v>0</v>
      </c>
      <c r="E1677" s="19" t="str">
        <f t="shared" si="160"/>
        <v>216100 - Arbejde med bygningsarkitektur</v>
      </c>
      <c r="F1677" s="19" t="str">
        <f t="shared" si="161"/>
        <v>15-20 år</v>
      </c>
      <c r="G1677" s="40" t="s">
        <v>516</v>
      </c>
      <c r="H1677" s="41" t="s">
        <v>71</v>
      </c>
      <c r="I1677" s="42" t="s">
        <v>517</v>
      </c>
      <c r="J1677" s="43" t="s">
        <v>18</v>
      </c>
      <c r="K1677" s="44">
        <v>88</v>
      </c>
      <c r="L1677" s="45">
        <v>56029.760372120232</v>
      </c>
      <c r="M1677" s="46">
        <v>57086.625689847569</v>
      </c>
      <c r="N1677" s="45"/>
      <c r="O1677" s="46"/>
    </row>
    <row r="1678" spans="1:15" x14ac:dyDescent="0.2">
      <c r="A1678" s="11" t="str">
        <f t="shared" si="156"/>
        <v>2161004 - Region Midtjylland20-24 år</v>
      </c>
      <c r="B1678" s="12" t="str">
        <f t="shared" si="159"/>
        <v>216100</v>
      </c>
      <c r="C1678" s="14">
        <f t="shared" si="157"/>
        <v>0</v>
      </c>
      <c r="D1678" s="14">
        <f t="shared" si="158"/>
        <v>0</v>
      </c>
      <c r="E1678" s="19" t="str">
        <f t="shared" si="160"/>
        <v>216100 - Arbejde med bygningsarkitektur</v>
      </c>
      <c r="F1678" s="19" t="str">
        <f t="shared" si="161"/>
        <v>20-24 år</v>
      </c>
      <c r="G1678" s="40" t="s">
        <v>516</v>
      </c>
      <c r="H1678" s="41" t="s">
        <v>71</v>
      </c>
      <c r="I1678" s="42" t="s">
        <v>517</v>
      </c>
      <c r="J1678" s="43" t="s">
        <v>19</v>
      </c>
      <c r="K1678" s="44">
        <v>68</v>
      </c>
      <c r="L1678" s="45">
        <v>55076.251236201002</v>
      </c>
      <c r="M1678" s="46">
        <v>56058.329536036093</v>
      </c>
      <c r="N1678" s="45"/>
      <c r="O1678" s="46"/>
    </row>
    <row r="1679" spans="1:15" x14ac:dyDescent="0.2">
      <c r="A1679" s="11" t="str">
        <f t="shared" si="156"/>
        <v>2161004 - Region Midtjylland25 år og derover</v>
      </c>
      <c r="B1679" s="12" t="str">
        <f t="shared" si="159"/>
        <v>216100</v>
      </c>
      <c r="C1679" s="14">
        <f t="shared" si="157"/>
        <v>0</v>
      </c>
      <c r="D1679" s="14">
        <f t="shared" si="158"/>
        <v>0</v>
      </c>
      <c r="E1679" s="19" t="str">
        <f t="shared" si="160"/>
        <v>216100 - Arbejde med bygningsarkitektur</v>
      </c>
      <c r="F1679" s="19" t="str">
        <f t="shared" si="161"/>
        <v>25 år og derover</v>
      </c>
      <c r="G1679" s="40" t="s">
        <v>516</v>
      </c>
      <c r="H1679" s="41" t="s">
        <v>71</v>
      </c>
      <c r="I1679" s="42" t="s">
        <v>517</v>
      </c>
      <c r="J1679" s="43" t="s">
        <v>9</v>
      </c>
      <c r="K1679" s="44">
        <v>98</v>
      </c>
      <c r="L1679" s="45">
        <v>55402.526167620781</v>
      </c>
      <c r="M1679" s="46">
        <v>56415.739699805155</v>
      </c>
      <c r="N1679" s="45"/>
      <c r="O1679" s="46"/>
    </row>
    <row r="1680" spans="1:15" x14ac:dyDescent="0.2">
      <c r="A1680" s="11" t="str">
        <f t="shared" si="156"/>
        <v>2161004 - Region MidtjyllandAlle uanset erf.</v>
      </c>
      <c r="B1680" s="12" t="str">
        <f t="shared" si="159"/>
        <v>216100</v>
      </c>
      <c r="C1680" s="14">
        <f t="shared" si="157"/>
        <v>0</v>
      </c>
      <c r="D1680" s="14">
        <f t="shared" si="158"/>
        <v>0</v>
      </c>
      <c r="E1680" s="19" t="str">
        <f t="shared" si="160"/>
        <v>216100 - Arbejde med bygningsarkitektur</v>
      </c>
      <c r="F1680" s="19" t="str">
        <f t="shared" si="161"/>
        <v>Alle uanset erf.</v>
      </c>
      <c r="G1680" s="40" t="s">
        <v>516</v>
      </c>
      <c r="H1680" s="41" t="s">
        <v>71</v>
      </c>
      <c r="I1680" s="42" t="s">
        <v>517</v>
      </c>
      <c r="J1680" s="43" t="s">
        <v>10</v>
      </c>
      <c r="K1680" s="44">
        <v>632</v>
      </c>
      <c r="L1680" s="45">
        <v>42957.124163431385</v>
      </c>
      <c r="M1680" s="46">
        <v>43723.103301759133</v>
      </c>
      <c r="N1680" s="45"/>
      <c r="O1680" s="46"/>
    </row>
    <row r="1681" spans="1:15" x14ac:dyDescent="0.2">
      <c r="A1681" s="11" t="str">
        <f t="shared" si="156"/>
        <v>2161005 - Region Nordjylland5-9 år</v>
      </c>
      <c r="B1681" s="12" t="str">
        <f t="shared" si="159"/>
        <v>216100</v>
      </c>
      <c r="C1681" s="14">
        <f t="shared" si="157"/>
        <v>0</v>
      </c>
      <c r="D1681" s="14">
        <f t="shared" si="158"/>
        <v>0</v>
      </c>
      <c r="E1681" s="19" t="str">
        <f t="shared" si="160"/>
        <v>216100 - Arbejde med bygningsarkitektur</v>
      </c>
      <c r="F1681" s="19" t="str">
        <f t="shared" si="161"/>
        <v>5-9 år</v>
      </c>
      <c r="G1681" s="40" t="s">
        <v>516</v>
      </c>
      <c r="H1681" s="41" t="s">
        <v>71</v>
      </c>
      <c r="I1681" s="42" t="s">
        <v>21</v>
      </c>
      <c r="J1681" s="43" t="s">
        <v>15</v>
      </c>
      <c r="K1681" s="44">
        <v>22</v>
      </c>
      <c r="L1681" s="45">
        <v>46352.878212524156</v>
      </c>
      <c r="M1681" s="46">
        <v>47179.407883764703</v>
      </c>
      <c r="N1681" s="45"/>
      <c r="O1681" s="46"/>
    </row>
    <row r="1682" spans="1:15" x14ac:dyDescent="0.2">
      <c r="A1682" s="11" t="str">
        <f t="shared" si="156"/>
        <v>2161005 - Region Nordjylland0-4 år</v>
      </c>
      <c r="B1682" s="12" t="str">
        <f t="shared" si="159"/>
        <v>216100</v>
      </c>
      <c r="C1682" s="14">
        <f t="shared" si="157"/>
        <v>0</v>
      </c>
      <c r="D1682" s="14">
        <f t="shared" si="158"/>
        <v>0</v>
      </c>
      <c r="E1682" s="19" t="str">
        <f t="shared" si="160"/>
        <v>216100 - Arbejde med bygningsarkitektur</v>
      </c>
      <c r="F1682" s="19" t="str">
        <f t="shared" si="161"/>
        <v>0-4 år</v>
      </c>
      <c r="G1682" s="40" t="s">
        <v>516</v>
      </c>
      <c r="H1682" s="41" t="s">
        <v>71</v>
      </c>
      <c r="I1682" s="42" t="s">
        <v>21</v>
      </c>
      <c r="J1682" s="43" t="s">
        <v>16</v>
      </c>
      <c r="K1682" s="44">
        <v>25</v>
      </c>
      <c r="L1682" s="45">
        <v>37983.186252065156</v>
      </c>
      <c r="M1682" s="46">
        <v>38660.473869495247</v>
      </c>
      <c r="N1682" s="45"/>
      <c r="O1682" s="46"/>
    </row>
    <row r="1683" spans="1:15" x14ac:dyDescent="0.2">
      <c r="A1683" s="11" t="str">
        <f t="shared" si="156"/>
        <v>2161005 - Region Nordjylland25 år og derover</v>
      </c>
      <c r="B1683" s="12" t="str">
        <f t="shared" si="159"/>
        <v>216100</v>
      </c>
      <c r="C1683" s="14">
        <f t="shared" si="157"/>
        <v>0</v>
      </c>
      <c r="D1683" s="14">
        <f t="shared" si="158"/>
        <v>0</v>
      </c>
      <c r="E1683" s="19" t="str">
        <f t="shared" si="160"/>
        <v>216100 - Arbejde med bygningsarkitektur</v>
      </c>
      <c r="F1683" s="19" t="str">
        <f t="shared" si="161"/>
        <v>25 år og derover</v>
      </c>
      <c r="G1683" s="40" t="s">
        <v>516</v>
      </c>
      <c r="H1683" s="41" t="s">
        <v>71</v>
      </c>
      <c r="I1683" s="42" t="s">
        <v>21</v>
      </c>
      <c r="J1683" s="43" t="s">
        <v>9</v>
      </c>
      <c r="K1683" s="44">
        <v>17</v>
      </c>
      <c r="L1683" s="45">
        <v>52004.932079034472</v>
      </c>
      <c r="M1683" s="46">
        <v>52932.244925004787</v>
      </c>
      <c r="N1683" s="45"/>
      <c r="O1683" s="46"/>
    </row>
    <row r="1684" spans="1:15" x14ac:dyDescent="0.2">
      <c r="A1684" s="11" t="str">
        <f t="shared" si="156"/>
        <v>2161005 - Region NordjyllandAlle uanset erf.</v>
      </c>
      <c r="B1684" s="12" t="str">
        <f t="shared" si="159"/>
        <v>216100</v>
      </c>
      <c r="C1684" s="14">
        <f t="shared" si="157"/>
        <v>0</v>
      </c>
      <c r="D1684" s="14">
        <f t="shared" si="158"/>
        <v>0</v>
      </c>
      <c r="E1684" s="19" t="str">
        <f t="shared" si="160"/>
        <v>216100 - Arbejde med bygningsarkitektur</v>
      </c>
      <c r="F1684" s="19" t="str">
        <f t="shared" si="161"/>
        <v>Alle uanset erf.</v>
      </c>
      <c r="G1684" s="40" t="s">
        <v>516</v>
      </c>
      <c r="H1684" s="41" t="s">
        <v>71</v>
      </c>
      <c r="I1684" s="42" t="s">
        <v>21</v>
      </c>
      <c r="J1684" s="43" t="s">
        <v>10</v>
      </c>
      <c r="K1684" s="44">
        <v>82</v>
      </c>
      <c r="L1684" s="45">
        <v>43968.251516072451</v>
      </c>
      <c r="M1684" s="46">
        <v>44906.950710612997</v>
      </c>
      <c r="N1684" s="45"/>
      <c r="O1684" s="46"/>
    </row>
    <row r="1685" spans="1:15" x14ac:dyDescent="0.2">
      <c r="A1685" s="11" t="str">
        <f t="shared" si="156"/>
        <v>2161006 - Alle regionerUnder 1 år</v>
      </c>
      <c r="B1685" s="12" t="str">
        <f t="shared" si="159"/>
        <v>216100</v>
      </c>
      <c r="C1685" s="14">
        <f t="shared" si="157"/>
        <v>0</v>
      </c>
      <c r="D1685" s="14">
        <f t="shared" si="158"/>
        <v>0</v>
      </c>
      <c r="E1685" s="19" t="str">
        <f t="shared" si="160"/>
        <v>216100 - Arbejde med bygningsarkitektur</v>
      </c>
      <c r="F1685" s="19" t="str">
        <f t="shared" si="161"/>
        <v>Under 1 år</v>
      </c>
      <c r="G1685" s="40" t="s">
        <v>516</v>
      </c>
      <c r="H1685" s="41" t="s">
        <v>71</v>
      </c>
      <c r="I1685" s="42" t="s">
        <v>11</v>
      </c>
      <c r="J1685" s="43" t="s">
        <v>13</v>
      </c>
      <c r="K1685" s="44">
        <v>248</v>
      </c>
      <c r="L1685" s="45">
        <v>30261.286795967444</v>
      </c>
      <c r="M1685" s="46">
        <v>31205.463239288052</v>
      </c>
      <c r="N1685" s="45"/>
      <c r="O1685" s="46"/>
    </row>
    <row r="1686" spans="1:15" x14ac:dyDescent="0.2">
      <c r="A1686" s="11" t="str">
        <f t="shared" si="156"/>
        <v>2161006 - Alle regioner1 år</v>
      </c>
      <c r="B1686" s="12" t="str">
        <f t="shared" si="159"/>
        <v>216100</v>
      </c>
      <c r="C1686" s="14">
        <f t="shared" si="157"/>
        <v>0</v>
      </c>
      <c r="D1686" s="14">
        <f t="shared" si="158"/>
        <v>0</v>
      </c>
      <c r="E1686" s="19" t="str">
        <f t="shared" si="160"/>
        <v>216100 - Arbejde med bygningsarkitektur</v>
      </c>
      <c r="F1686" s="19" t="str">
        <f t="shared" si="161"/>
        <v>1 år</v>
      </c>
      <c r="G1686" s="40" t="s">
        <v>516</v>
      </c>
      <c r="H1686" s="41" t="s">
        <v>71</v>
      </c>
      <c r="I1686" s="42" t="s">
        <v>11</v>
      </c>
      <c r="J1686" s="43" t="s">
        <v>22</v>
      </c>
      <c r="K1686" s="44">
        <v>216</v>
      </c>
      <c r="L1686" s="45">
        <v>35986.073583254001</v>
      </c>
      <c r="M1686" s="46">
        <v>36835.418178387532</v>
      </c>
      <c r="N1686" s="45"/>
      <c r="O1686" s="46"/>
    </row>
    <row r="1687" spans="1:15" x14ac:dyDescent="0.2">
      <c r="A1687" s="11" t="str">
        <f t="shared" si="156"/>
        <v>2161006 - Alle regioner2 år</v>
      </c>
      <c r="B1687" s="12" t="str">
        <f t="shared" si="159"/>
        <v>216100</v>
      </c>
      <c r="C1687" s="14">
        <f t="shared" si="157"/>
        <v>0</v>
      </c>
      <c r="D1687" s="14">
        <f t="shared" si="158"/>
        <v>0</v>
      </c>
      <c r="E1687" s="19" t="str">
        <f t="shared" si="160"/>
        <v>216100 - Arbejde med bygningsarkitektur</v>
      </c>
      <c r="F1687" s="19" t="str">
        <f t="shared" si="161"/>
        <v>2 år</v>
      </c>
      <c r="G1687" s="40" t="s">
        <v>516</v>
      </c>
      <c r="H1687" s="41" t="s">
        <v>71</v>
      </c>
      <c r="I1687" s="42" t="s">
        <v>11</v>
      </c>
      <c r="J1687" s="43" t="s">
        <v>23</v>
      </c>
      <c r="K1687" s="44">
        <v>163</v>
      </c>
      <c r="L1687" s="45">
        <v>37190.597036630337</v>
      </c>
      <c r="M1687" s="46">
        <v>37853.751799124031</v>
      </c>
      <c r="N1687" s="45"/>
      <c r="O1687" s="46"/>
    </row>
    <row r="1688" spans="1:15" x14ac:dyDescent="0.2">
      <c r="A1688" s="11" t="str">
        <f t="shared" si="156"/>
        <v>2161006 - Alle regioner3 år</v>
      </c>
      <c r="B1688" s="12" t="str">
        <f t="shared" si="159"/>
        <v>216100</v>
      </c>
      <c r="C1688" s="14">
        <f t="shared" si="157"/>
        <v>0</v>
      </c>
      <c r="D1688" s="14">
        <f t="shared" si="158"/>
        <v>0</v>
      </c>
      <c r="E1688" s="19" t="str">
        <f t="shared" si="160"/>
        <v>216100 - Arbejde med bygningsarkitektur</v>
      </c>
      <c r="F1688" s="19" t="str">
        <f t="shared" si="161"/>
        <v>3 år</v>
      </c>
      <c r="G1688" s="40" t="s">
        <v>516</v>
      </c>
      <c r="H1688" s="41" t="s">
        <v>71</v>
      </c>
      <c r="I1688" s="42" t="s">
        <v>11</v>
      </c>
      <c r="J1688" s="43" t="s">
        <v>14</v>
      </c>
      <c r="K1688" s="44">
        <v>151</v>
      </c>
      <c r="L1688" s="45">
        <v>38660.895494766301</v>
      </c>
      <c r="M1688" s="46">
        <v>39350.267513838044</v>
      </c>
      <c r="N1688" s="45"/>
      <c r="O1688" s="46"/>
    </row>
    <row r="1689" spans="1:15" x14ac:dyDescent="0.2">
      <c r="A1689" s="11" t="str">
        <f t="shared" si="156"/>
        <v>2161006 - Alle regioner4 år</v>
      </c>
      <c r="B1689" s="12" t="str">
        <f t="shared" si="159"/>
        <v>216100</v>
      </c>
      <c r="C1689" s="14">
        <f t="shared" si="157"/>
        <v>0</v>
      </c>
      <c r="D1689" s="14">
        <f t="shared" si="158"/>
        <v>0</v>
      </c>
      <c r="E1689" s="19" t="str">
        <f t="shared" si="160"/>
        <v>216100 - Arbejde med bygningsarkitektur</v>
      </c>
      <c r="F1689" s="19" t="str">
        <f t="shared" si="161"/>
        <v>4 år</v>
      </c>
      <c r="G1689" s="40" t="s">
        <v>516</v>
      </c>
      <c r="H1689" s="41" t="s">
        <v>71</v>
      </c>
      <c r="I1689" s="42" t="s">
        <v>11</v>
      </c>
      <c r="J1689" s="43" t="s">
        <v>24</v>
      </c>
      <c r="K1689" s="44">
        <v>157</v>
      </c>
      <c r="L1689" s="45">
        <v>41520.0685052095</v>
      </c>
      <c r="M1689" s="46">
        <v>42260.423147571782</v>
      </c>
      <c r="N1689" s="45"/>
      <c r="O1689" s="46"/>
    </row>
    <row r="1690" spans="1:15" x14ac:dyDescent="0.2">
      <c r="A1690" s="11" t="str">
        <f t="shared" si="156"/>
        <v>2161006 - Alle regioner5-9 år</v>
      </c>
      <c r="B1690" s="12" t="str">
        <f t="shared" si="159"/>
        <v>216100</v>
      </c>
      <c r="C1690" s="14">
        <f t="shared" si="157"/>
        <v>0</v>
      </c>
      <c r="D1690" s="14">
        <f t="shared" si="158"/>
        <v>0</v>
      </c>
      <c r="E1690" s="19" t="str">
        <f t="shared" si="160"/>
        <v>216100 - Arbejde med bygningsarkitektur</v>
      </c>
      <c r="F1690" s="19" t="str">
        <f t="shared" si="161"/>
        <v>5-9 år</v>
      </c>
      <c r="G1690" s="40" t="s">
        <v>516</v>
      </c>
      <c r="H1690" s="41" t="s">
        <v>71</v>
      </c>
      <c r="I1690" s="42" t="s">
        <v>11</v>
      </c>
      <c r="J1690" s="43" t="s">
        <v>15</v>
      </c>
      <c r="K1690" s="44">
        <v>707</v>
      </c>
      <c r="L1690" s="45">
        <v>45736.48176990138</v>
      </c>
      <c r="M1690" s="46">
        <v>46595.447201760035</v>
      </c>
      <c r="N1690" s="45"/>
      <c r="O1690" s="46"/>
    </row>
    <row r="1691" spans="1:15" x14ac:dyDescent="0.2">
      <c r="A1691" s="11" t="str">
        <f t="shared" si="156"/>
        <v>2161006 - Alle regioner0-4 år</v>
      </c>
      <c r="B1691" s="12" t="str">
        <f t="shared" si="159"/>
        <v>216100</v>
      </c>
      <c r="C1691" s="14">
        <f t="shared" si="157"/>
        <v>0</v>
      </c>
      <c r="D1691" s="14">
        <f t="shared" si="158"/>
        <v>0</v>
      </c>
      <c r="E1691" s="19" t="str">
        <f t="shared" si="160"/>
        <v>216100 - Arbejde med bygningsarkitektur</v>
      </c>
      <c r="F1691" s="19" t="str">
        <f t="shared" si="161"/>
        <v>0-4 år</v>
      </c>
      <c r="G1691" s="40" t="s">
        <v>516</v>
      </c>
      <c r="H1691" s="41" t="s">
        <v>71</v>
      </c>
      <c r="I1691" s="42" t="s">
        <v>11</v>
      </c>
      <c r="J1691" s="43" t="s">
        <v>16</v>
      </c>
      <c r="K1691" s="44">
        <v>935</v>
      </c>
      <c r="L1691" s="45">
        <v>36672.375944921143</v>
      </c>
      <c r="M1691" s="46">
        <v>37419.765554628713</v>
      </c>
      <c r="N1691" s="45"/>
      <c r="O1691" s="46"/>
    </row>
    <row r="1692" spans="1:15" x14ac:dyDescent="0.2">
      <c r="A1692" s="11" t="str">
        <f t="shared" si="156"/>
        <v>2161006 - Alle regioner10-14 år</v>
      </c>
      <c r="B1692" s="12" t="str">
        <f t="shared" si="159"/>
        <v>216100</v>
      </c>
      <c r="C1692" s="14">
        <f t="shared" si="157"/>
        <v>0</v>
      </c>
      <c r="D1692" s="14">
        <f t="shared" si="158"/>
        <v>0</v>
      </c>
      <c r="E1692" s="19" t="str">
        <f t="shared" si="160"/>
        <v>216100 - Arbejde med bygningsarkitektur</v>
      </c>
      <c r="F1692" s="19" t="str">
        <f t="shared" si="161"/>
        <v>10-14 år</v>
      </c>
      <c r="G1692" s="40" t="s">
        <v>516</v>
      </c>
      <c r="H1692" s="41" t="s">
        <v>71</v>
      </c>
      <c r="I1692" s="42" t="s">
        <v>11</v>
      </c>
      <c r="J1692" s="43" t="s">
        <v>17</v>
      </c>
      <c r="K1692" s="44">
        <v>427</v>
      </c>
      <c r="L1692" s="45">
        <v>53346.513736118708</v>
      </c>
      <c r="M1692" s="46">
        <v>54406.644197238129</v>
      </c>
      <c r="N1692" s="45"/>
      <c r="O1692" s="46"/>
    </row>
    <row r="1693" spans="1:15" x14ac:dyDescent="0.2">
      <c r="A1693" s="11" t="str">
        <f t="shared" si="156"/>
        <v>2161006 - Alle regioner15-20 år</v>
      </c>
      <c r="B1693" s="12" t="str">
        <f t="shared" si="159"/>
        <v>216100</v>
      </c>
      <c r="C1693" s="14">
        <f t="shared" si="157"/>
        <v>0</v>
      </c>
      <c r="D1693" s="14">
        <f t="shared" si="158"/>
        <v>0</v>
      </c>
      <c r="E1693" s="19" t="str">
        <f t="shared" si="160"/>
        <v>216100 - Arbejde med bygningsarkitektur</v>
      </c>
      <c r="F1693" s="19" t="str">
        <f t="shared" si="161"/>
        <v>15-20 år</v>
      </c>
      <c r="G1693" s="40" t="s">
        <v>516</v>
      </c>
      <c r="H1693" s="41" t="s">
        <v>71</v>
      </c>
      <c r="I1693" s="42" t="s">
        <v>11</v>
      </c>
      <c r="J1693" s="43" t="s">
        <v>18</v>
      </c>
      <c r="K1693" s="44">
        <v>384</v>
      </c>
      <c r="L1693" s="45">
        <v>56125.758419427875</v>
      </c>
      <c r="M1693" s="46">
        <v>57452.059487177605</v>
      </c>
      <c r="N1693" s="45"/>
      <c r="O1693" s="46"/>
    </row>
    <row r="1694" spans="1:15" x14ac:dyDescent="0.2">
      <c r="A1694" s="11" t="str">
        <f t="shared" si="156"/>
        <v>2161006 - Alle regioner20-24 år</v>
      </c>
      <c r="B1694" s="12" t="str">
        <f t="shared" si="159"/>
        <v>216100</v>
      </c>
      <c r="C1694" s="14">
        <f t="shared" si="157"/>
        <v>0</v>
      </c>
      <c r="D1694" s="14">
        <f t="shared" si="158"/>
        <v>0</v>
      </c>
      <c r="E1694" s="19" t="str">
        <f t="shared" si="160"/>
        <v>216100 - Arbejde med bygningsarkitektur</v>
      </c>
      <c r="F1694" s="19" t="str">
        <f t="shared" si="161"/>
        <v>20-24 år</v>
      </c>
      <c r="G1694" s="40" t="s">
        <v>516</v>
      </c>
      <c r="H1694" s="41" t="s">
        <v>71</v>
      </c>
      <c r="I1694" s="42" t="s">
        <v>11</v>
      </c>
      <c r="J1694" s="43" t="s">
        <v>19</v>
      </c>
      <c r="K1694" s="44">
        <v>298</v>
      </c>
      <c r="L1694" s="45">
        <v>58039.134286937704</v>
      </c>
      <c r="M1694" s="46">
        <v>59074.04448952157</v>
      </c>
      <c r="N1694" s="45"/>
      <c r="O1694" s="46"/>
    </row>
    <row r="1695" spans="1:15" x14ac:dyDescent="0.2">
      <c r="A1695" s="11" t="str">
        <f t="shared" si="156"/>
        <v>2161006 - Alle regioner25 år og derover</v>
      </c>
      <c r="B1695" s="12" t="str">
        <f t="shared" si="159"/>
        <v>216100</v>
      </c>
      <c r="C1695" s="14">
        <f t="shared" si="157"/>
        <v>0</v>
      </c>
      <c r="D1695" s="14">
        <f t="shared" si="158"/>
        <v>0</v>
      </c>
      <c r="E1695" s="19" t="str">
        <f t="shared" si="160"/>
        <v>216100 - Arbejde med bygningsarkitektur</v>
      </c>
      <c r="F1695" s="19" t="str">
        <f t="shared" si="161"/>
        <v>25 år og derover</v>
      </c>
      <c r="G1695" s="40" t="s">
        <v>516</v>
      </c>
      <c r="H1695" s="41" t="s">
        <v>71</v>
      </c>
      <c r="I1695" s="42" t="s">
        <v>11</v>
      </c>
      <c r="J1695" s="43" t="s">
        <v>9</v>
      </c>
      <c r="K1695" s="44">
        <v>521</v>
      </c>
      <c r="L1695" s="45">
        <v>57438.677488708032</v>
      </c>
      <c r="M1695" s="46">
        <v>58558.846010397174</v>
      </c>
      <c r="N1695" s="45"/>
      <c r="O1695" s="46"/>
    </row>
    <row r="1696" spans="1:15" x14ac:dyDescent="0.2">
      <c r="A1696" s="11" t="str">
        <f t="shared" si="156"/>
        <v>2161006 - Alle regionerAlle uanset erf.</v>
      </c>
      <c r="B1696" s="12" t="str">
        <f t="shared" si="159"/>
        <v>216100</v>
      </c>
      <c r="C1696" s="14">
        <f t="shared" si="157"/>
        <v>0</v>
      </c>
      <c r="D1696" s="14">
        <f t="shared" si="158"/>
        <v>0</v>
      </c>
      <c r="E1696" s="19" t="str">
        <f t="shared" si="160"/>
        <v>216100 - Arbejde med bygningsarkitektur</v>
      </c>
      <c r="F1696" s="19" t="str">
        <f t="shared" si="161"/>
        <v>Alle uanset erf.</v>
      </c>
      <c r="G1696" s="40" t="s">
        <v>516</v>
      </c>
      <c r="H1696" s="41" t="s">
        <v>71</v>
      </c>
      <c r="I1696" s="42" t="s">
        <v>11</v>
      </c>
      <c r="J1696" s="43" t="s">
        <v>10</v>
      </c>
      <c r="K1696" s="44">
        <v>3272</v>
      </c>
      <c r="L1696" s="45">
        <v>44828.250343573061</v>
      </c>
      <c r="M1696" s="46">
        <v>45822.761645763647</v>
      </c>
      <c r="N1696" s="45"/>
      <c r="O1696" s="46"/>
    </row>
    <row r="1697" spans="1:15" x14ac:dyDescent="0.2">
      <c r="A1697" s="11" t="str">
        <f t="shared" si="156"/>
        <v>2162001 - Region HovedstadenUnder 1 år</v>
      </c>
      <c r="B1697" s="12" t="str">
        <f t="shared" si="159"/>
        <v>216200</v>
      </c>
      <c r="C1697" s="14">
        <f t="shared" si="157"/>
        <v>0</v>
      </c>
      <c r="D1697" s="14">
        <f t="shared" si="158"/>
        <v>0</v>
      </c>
      <c r="E1697" s="19" t="str">
        <f t="shared" si="160"/>
        <v>216200 - Arbejde med landskabsarkitektur</v>
      </c>
      <c r="F1697" s="19" t="str">
        <f t="shared" si="161"/>
        <v>Under 1 år</v>
      </c>
      <c r="G1697" s="40" t="s">
        <v>516</v>
      </c>
      <c r="H1697" s="41" t="s">
        <v>72</v>
      </c>
      <c r="I1697" s="42" t="s">
        <v>8</v>
      </c>
      <c r="J1697" s="43" t="s">
        <v>13</v>
      </c>
      <c r="K1697" s="44">
        <v>28</v>
      </c>
      <c r="L1697" s="45">
        <v>35711.154320927009</v>
      </c>
      <c r="M1697" s="46">
        <v>36347.928773317348</v>
      </c>
      <c r="N1697" s="45"/>
      <c r="O1697" s="46"/>
    </row>
    <row r="1698" spans="1:15" x14ac:dyDescent="0.2">
      <c r="A1698" s="11" t="str">
        <f t="shared" si="156"/>
        <v>2162001 - Region Hovedstaden1 år</v>
      </c>
      <c r="B1698" s="12" t="str">
        <f t="shared" si="159"/>
        <v>216200</v>
      </c>
      <c r="C1698" s="14">
        <f t="shared" si="157"/>
        <v>0</v>
      </c>
      <c r="D1698" s="14">
        <f t="shared" si="158"/>
        <v>0</v>
      </c>
      <c r="E1698" s="19" t="str">
        <f t="shared" si="160"/>
        <v>216200 - Arbejde med landskabsarkitektur</v>
      </c>
      <c r="F1698" s="19" t="str">
        <f t="shared" si="161"/>
        <v>1 år</v>
      </c>
      <c r="G1698" s="40" t="s">
        <v>516</v>
      </c>
      <c r="H1698" s="41" t="s">
        <v>72</v>
      </c>
      <c r="I1698" s="42" t="s">
        <v>8</v>
      </c>
      <c r="J1698" s="43" t="s">
        <v>22</v>
      </c>
      <c r="K1698" s="44">
        <v>32</v>
      </c>
      <c r="L1698" s="45">
        <v>35847.408924928022</v>
      </c>
      <c r="M1698" s="46">
        <v>36486.612966966139</v>
      </c>
      <c r="N1698" s="45"/>
      <c r="O1698" s="46"/>
    </row>
    <row r="1699" spans="1:15" x14ac:dyDescent="0.2">
      <c r="A1699" s="11" t="str">
        <f t="shared" si="156"/>
        <v>2162001 - Region Hovedstaden2 år</v>
      </c>
      <c r="B1699" s="12" t="str">
        <f t="shared" si="159"/>
        <v>216200</v>
      </c>
      <c r="C1699" s="14">
        <f t="shared" si="157"/>
        <v>0</v>
      </c>
      <c r="D1699" s="14">
        <f t="shared" si="158"/>
        <v>0</v>
      </c>
      <c r="E1699" s="19" t="str">
        <f t="shared" si="160"/>
        <v>216200 - Arbejde med landskabsarkitektur</v>
      </c>
      <c r="F1699" s="19" t="str">
        <f t="shared" si="161"/>
        <v>2 år</v>
      </c>
      <c r="G1699" s="40" t="s">
        <v>516</v>
      </c>
      <c r="H1699" s="41" t="s">
        <v>72</v>
      </c>
      <c r="I1699" s="42" t="s">
        <v>8</v>
      </c>
      <c r="J1699" s="43" t="s">
        <v>23</v>
      </c>
      <c r="K1699" s="44">
        <v>36</v>
      </c>
      <c r="L1699" s="45">
        <v>37117.337068023509</v>
      </c>
      <c r="M1699" s="46">
        <v>37779.185513841679</v>
      </c>
      <c r="N1699" s="45"/>
      <c r="O1699" s="46"/>
    </row>
    <row r="1700" spans="1:15" x14ac:dyDescent="0.2">
      <c r="A1700" s="11" t="str">
        <f t="shared" si="156"/>
        <v>2162001 - Region Hovedstaden3 år</v>
      </c>
      <c r="B1700" s="12" t="str">
        <f t="shared" si="159"/>
        <v>216200</v>
      </c>
      <c r="C1700" s="14">
        <f t="shared" si="157"/>
        <v>0</v>
      </c>
      <c r="D1700" s="14">
        <f t="shared" si="158"/>
        <v>0</v>
      </c>
      <c r="E1700" s="19" t="str">
        <f t="shared" si="160"/>
        <v>216200 - Arbejde med landskabsarkitektur</v>
      </c>
      <c r="F1700" s="19" t="str">
        <f t="shared" si="161"/>
        <v>3 år</v>
      </c>
      <c r="G1700" s="40" t="s">
        <v>516</v>
      </c>
      <c r="H1700" s="41" t="s">
        <v>72</v>
      </c>
      <c r="I1700" s="42" t="s">
        <v>8</v>
      </c>
      <c r="J1700" s="43" t="s">
        <v>14</v>
      </c>
      <c r="K1700" s="44">
        <v>39</v>
      </c>
      <c r="L1700" s="45">
        <v>37719.109292788227</v>
      </c>
      <c r="M1700" s="46">
        <v>38391.688088441762</v>
      </c>
      <c r="N1700" s="45"/>
      <c r="O1700" s="46"/>
    </row>
    <row r="1701" spans="1:15" x14ac:dyDescent="0.2">
      <c r="A1701" s="11" t="str">
        <f t="shared" si="156"/>
        <v>2162001 - Region Hovedstaden4 år</v>
      </c>
      <c r="B1701" s="12" t="str">
        <f t="shared" si="159"/>
        <v>216200</v>
      </c>
      <c r="C1701" s="14">
        <f t="shared" si="157"/>
        <v>0</v>
      </c>
      <c r="D1701" s="14">
        <f t="shared" si="158"/>
        <v>0</v>
      </c>
      <c r="E1701" s="19" t="str">
        <f t="shared" si="160"/>
        <v>216200 - Arbejde med landskabsarkitektur</v>
      </c>
      <c r="F1701" s="19" t="str">
        <f t="shared" si="161"/>
        <v>4 år</v>
      </c>
      <c r="G1701" s="40" t="s">
        <v>516</v>
      </c>
      <c r="H1701" s="41" t="s">
        <v>72</v>
      </c>
      <c r="I1701" s="42" t="s">
        <v>8</v>
      </c>
      <c r="J1701" s="43" t="s">
        <v>24</v>
      </c>
      <c r="K1701" s="44">
        <v>28</v>
      </c>
      <c r="L1701" s="45">
        <v>41873.782053533694</v>
      </c>
      <c r="M1701" s="46">
        <v>42620.443849930067</v>
      </c>
      <c r="N1701" s="45"/>
      <c r="O1701" s="46"/>
    </row>
    <row r="1702" spans="1:15" x14ac:dyDescent="0.2">
      <c r="A1702" s="11" t="str">
        <f t="shared" si="156"/>
        <v>2162001 - Region Hovedstaden5-9 år</v>
      </c>
      <c r="B1702" s="12" t="str">
        <f t="shared" si="159"/>
        <v>216200</v>
      </c>
      <c r="C1702" s="14">
        <f t="shared" si="157"/>
        <v>0</v>
      </c>
      <c r="D1702" s="14">
        <f t="shared" si="158"/>
        <v>0</v>
      </c>
      <c r="E1702" s="19" t="str">
        <f t="shared" si="160"/>
        <v>216200 - Arbejde med landskabsarkitektur</v>
      </c>
      <c r="F1702" s="19" t="str">
        <f t="shared" si="161"/>
        <v>5-9 år</v>
      </c>
      <c r="G1702" s="40" t="s">
        <v>516</v>
      </c>
      <c r="H1702" s="41" t="s">
        <v>72</v>
      </c>
      <c r="I1702" s="42" t="s">
        <v>8</v>
      </c>
      <c r="J1702" s="43" t="s">
        <v>15</v>
      </c>
      <c r="K1702" s="44">
        <v>116</v>
      </c>
      <c r="L1702" s="45">
        <v>45477.647618272684</v>
      </c>
      <c r="M1702" s="46">
        <v>46549.312263807537</v>
      </c>
      <c r="N1702" s="45"/>
      <c r="O1702" s="46"/>
    </row>
    <row r="1703" spans="1:15" x14ac:dyDescent="0.2">
      <c r="A1703" s="11" t="str">
        <f t="shared" si="156"/>
        <v>2162001 - Region Hovedstaden0-4 år</v>
      </c>
      <c r="B1703" s="12" t="str">
        <f t="shared" si="159"/>
        <v>216200</v>
      </c>
      <c r="C1703" s="14">
        <f t="shared" si="157"/>
        <v>0</v>
      </c>
      <c r="D1703" s="14">
        <f t="shared" si="158"/>
        <v>0</v>
      </c>
      <c r="E1703" s="19" t="str">
        <f t="shared" si="160"/>
        <v>216200 - Arbejde med landskabsarkitektur</v>
      </c>
      <c r="F1703" s="19" t="str">
        <f t="shared" si="161"/>
        <v>0-4 år</v>
      </c>
      <c r="G1703" s="40" t="s">
        <v>516</v>
      </c>
      <c r="H1703" s="41" t="s">
        <v>72</v>
      </c>
      <c r="I1703" s="42" t="s">
        <v>8</v>
      </c>
      <c r="J1703" s="43" t="s">
        <v>16</v>
      </c>
      <c r="K1703" s="44">
        <v>163</v>
      </c>
      <c r="L1703" s="45">
        <v>37334.122500205085</v>
      </c>
      <c r="M1703" s="46">
        <v>38066.410711672179</v>
      </c>
      <c r="N1703" s="45"/>
      <c r="O1703" s="46"/>
    </row>
    <row r="1704" spans="1:15" x14ac:dyDescent="0.2">
      <c r="A1704" s="11" t="str">
        <f t="shared" si="156"/>
        <v>2162001 - Region Hovedstaden10-14 år</v>
      </c>
      <c r="B1704" s="12" t="str">
        <f t="shared" si="159"/>
        <v>216200</v>
      </c>
      <c r="C1704" s="14">
        <f t="shared" si="157"/>
        <v>0</v>
      </c>
      <c r="D1704" s="14">
        <f t="shared" si="158"/>
        <v>0</v>
      </c>
      <c r="E1704" s="19" t="str">
        <f t="shared" si="160"/>
        <v>216200 - Arbejde med landskabsarkitektur</v>
      </c>
      <c r="F1704" s="19" t="str">
        <f t="shared" si="161"/>
        <v>10-14 år</v>
      </c>
      <c r="G1704" s="40" t="s">
        <v>516</v>
      </c>
      <c r="H1704" s="41" t="s">
        <v>72</v>
      </c>
      <c r="I1704" s="42" t="s">
        <v>8</v>
      </c>
      <c r="J1704" s="43" t="s">
        <v>17</v>
      </c>
      <c r="K1704" s="44">
        <v>57</v>
      </c>
      <c r="L1704" s="45">
        <v>52020.374240219971</v>
      </c>
      <c r="M1704" s="46">
        <v>52947.962439197479</v>
      </c>
      <c r="N1704" s="45"/>
      <c r="O1704" s="46"/>
    </row>
    <row r="1705" spans="1:15" x14ac:dyDescent="0.2">
      <c r="A1705" s="11" t="str">
        <f t="shared" si="156"/>
        <v>2162001 - Region Hovedstaden15-20 år</v>
      </c>
      <c r="B1705" s="12" t="str">
        <f t="shared" si="159"/>
        <v>216200</v>
      </c>
      <c r="C1705" s="14">
        <f t="shared" si="157"/>
        <v>0</v>
      </c>
      <c r="D1705" s="14">
        <f t="shared" si="158"/>
        <v>0</v>
      </c>
      <c r="E1705" s="19" t="str">
        <f t="shared" si="160"/>
        <v>216200 - Arbejde med landskabsarkitektur</v>
      </c>
      <c r="F1705" s="19" t="str">
        <f t="shared" si="161"/>
        <v>15-20 år</v>
      </c>
      <c r="G1705" s="40" t="s">
        <v>516</v>
      </c>
      <c r="H1705" s="41" t="s">
        <v>72</v>
      </c>
      <c r="I1705" s="42" t="s">
        <v>8</v>
      </c>
      <c r="J1705" s="43" t="s">
        <v>18</v>
      </c>
      <c r="K1705" s="44">
        <v>41</v>
      </c>
      <c r="L1705" s="45">
        <v>55186.630551389244</v>
      </c>
      <c r="M1705" s="46">
        <v>56416.087403780155</v>
      </c>
      <c r="N1705" s="45"/>
      <c r="O1705" s="46"/>
    </row>
    <row r="1706" spans="1:15" x14ac:dyDescent="0.2">
      <c r="A1706" s="11" t="str">
        <f t="shared" si="156"/>
        <v>2162001 - Region Hovedstaden20-24 år</v>
      </c>
      <c r="B1706" s="12" t="str">
        <f t="shared" si="159"/>
        <v>216200</v>
      </c>
      <c r="C1706" s="14">
        <f t="shared" si="157"/>
        <v>0</v>
      </c>
      <c r="D1706" s="14">
        <f t="shared" si="158"/>
        <v>0</v>
      </c>
      <c r="E1706" s="19" t="str">
        <f t="shared" si="160"/>
        <v>216200 - Arbejde med landskabsarkitektur</v>
      </c>
      <c r="F1706" s="19" t="str">
        <f t="shared" si="161"/>
        <v>20-24 år</v>
      </c>
      <c r="G1706" s="40" t="s">
        <v>516</v>
      </c>
      <c r="H1706" s="41" t="s">
        <v>72</v>
      </c>
      <c r="I1706" s="42" t="s">
        <v>8</v>
      </c>
      <c r="J1706" s="43" t="s">
        <v>19</v>
      </c>
      <c r="K1706" s="44">
        <v>40</v>
      </c>
      <c r="L1706" s="45">
        <v>55554.04083782596</v>
      </c>
      <c r="M1706" s="46">
        <v>56544.638722583972</v>
      </c>
      <c r="N1706" s="45"/>
      <c r="O1706" s="46"/>
    </row>
    <row r="1707" spans="1:15" x14ac:dyDescent="0.2">
      <c r="A1707" s="11" t="str">
        <f t="shared" si="156"/>
        <v>2162001 - Region Hovedstaden25 år og derover</v>
      </c>
      <c r="B1707" s="12" t="str">
        <f t="shared" si="159"/>
        <v>216200</v>
      </c>
      <c r="C1707" s="14">
        <f t="shared" si="157"/>
        <v>0</v>
      </c>
      <c r="D1707" s="14">
        <f t="shared" si="158"/>
        <v>0</v>
      </c>
      <c r="E1707" s="19" t="str">
        <f t="shared" si="160"/>
        <v>216200 - Arbejde med landskabsarkitektur</v>
      </c>
      <c r="F1707" s="19" t="str">
        <f t="shared" si="161"/>
        <v>25 år og derover</v>
      </c>
      <c r="G1707" s="40" t="s">
        <v>516</v>
      </c>
      <c r="H1707" s="41" t="s">
        <v>72</v>
      </c>
      <c r="I1707" s="42" t="s">
        <v>8</v>
      </c>
      <c r="J1707" s="43" t="s">
        <v>9</v>
      </c>
      <c r="K1707" s="44">
        <v>39</v>
      </c>
      <c r="L1707" s="45">
        <v>58617.80625390786</v>
      </c>
      <c r="M1707" s="46">
        <v>59663.034899899336</v>
      </c>
      <c r="N1707" s="45"/>
      <c r="O1707" s="46"/>
    </row>
    <row r="1708" spans="1:15" x14ac:dyDescent="0.2">
      <c r="A1708" s="11" t="str">
        <f t="shared" si="156"/>
        <v>2162001 - Region HovedstadenAlle uanset erf.</v>
      </c>
      <c r="B1708" s="12" t="str">
        <f t="shared" si="159"/>
        <v>216200</v>
      </c>
      <c r="C1708" s="14">
        <f t="shared" si="157"/>
        <v>0</v>
      </c>
      <c r="D1708" s="14">
        <f t="shared" si="158"/>
        <v>0</v>
      </c>
      <c r="E1708" s="19" t="str">
        <f t="shared" si="160"/>
        <v>216200 - Arbejde med landskabsarkitektur</v>
      </c>
      <c r="F1708" s="19" t="str">
        <f t="shared" si="161"/>
        <v>Alle uanset erf.</v>
      </c>
      <c r="G1708" s="40" t="s">
        <v>516</v>
      </c>
      <c r="H1708" s="41" t="s">
        <v>72</v>
      </c>
      <c r="I1708" s="42" t="s">
        <v>8</v>
      </c>
      <c r="J1708" s="43" t="s">
        <v>10</v>
      </c>
      <c r="K1708" s="44">
        <v>456</v>
      </c>
      <c r="L1708" s="45">
        <v>41438.150778185431</v>
      </c>
      <c r="M1708" s="46">
        <v>42316.533850914777</v>
      </c>
      <c r="N1708" s="45"/>
      <c r="O1708" s="46"/>
    </row>
    <row r="1709" spans="1:15" x14ac:dyDescent="0.2">
      <c r="A1709" s="11" t="str">
        <f t="shared" si="156"/>
        <v>2162004 - Region MidtjyllandUnder 1 år</v>
      </c>
      <c r="B1709" s="12" t="str">
        <f t="shared" si="159"/>
        <v>216200</v>
      </c>
      <c r="C1709" s="14">
        <f t="shared" si="157"/>
        <v>0</v>
      </c>
      <c r="D1709" s="14">
        <f t="shared" si="158"/>
        <v>0</v>
      </c>
      <c r="E1709" s="19" t="str">
        <f t="shared" si="160"/>
        <v>216200 - Arbejde med landskabsarkitektur</v>
      </c>
      <c r="F1709" s="19" t="str">
        <f t="shared" si="161"/>
        <v>Under 1 år</v>
      </c>
      <c r="G1709" s="40" t="s">
        <v>516</v>
      </c>
      <c r="H1709" s="41" t="s">
        <v>72</v>
      </c>
      <c r="I1709" s="42" t="s">
        <v>517</v>
      </c>
      <c r="J1709" s="43" t="s">
        <v>13</v>
      </c>
      <c r="K1709" s="44">
        <v>12</v>
      </c>
      <c r="L1709" s="45">
        <v>32014.723084936501</v>
      </c>
      <c r="M1709" s="46">
        <v>32585.585554898509</v>
      </c>
      <c r="N1709" s="45"/>
      <c r="O1709" s="46"/>
    </row>
    <row r="1710" spans="1:15" x14ac:dyDescent="0.2">
      <c r="A1710" s="11" t="str">
        <f t="shared" si="156"/>
        <v>2162004 - Region Midtjylland1 år</v>
      </c>
      <c r="B1710" s="12" t="str">
        <f t="shared" si="159"/>
        <v>216200</v>
      </c>
      <c r="C1710" s="14">
        <f t="shared" si="157"/>
        <v>0</v>
      </c>
      <c r="D1710" s="14">
        <f t="shared" si="158"/>
        <v>0</v>
      </c>
      <c r="E1710" s="19" t="str">
        <f t="shared" si="160"/>
        <v>216200 - Arbejde med landskabsarkitektur</v>
      </c>
      <c r="F1710" s="19" t="str">
        <f t="shared" si="161"/>
        <v>1 år</v>
      </c>
      <c r="G1710" s="40" t="s">
        <v>516</v>
      </c>
      <c r="H1710" s="41" t="s">
        <v>72</v>
      </c>
      <c r="I1710" s="42" t="s">
        <v>517</v>
      </c>
      <c r="J1710" s="43" t="s">
        <v>22</v>
      </c>
      <c r="K1710" s="44">
        <v>18</v>
      </c>
      <c r="L1710" s="45">
        <v>37142.717465796777</v>
      </c>
      <c r="M1710" s="46">
        <v>37805.018475784345</v>
      </c>
      <c r="N1710" s="45"/>
      <c r="O1710" s="46"/>
    </row>
    <row r="1711" spans="1:15" x14ac:dyDescent="0.2">
      <c r="A1711" s="11" t="str">
        <f t="shared" si="156"/>
        <v>2162004 - Region Midtjylland3 år</v>
      </c>
      <c r="B1711" s="12" t="str">
        <f t="shared" si="159"/>
        <v>216200</v>
      </c>
      <c r="C1711" s="14">
        <f t="shared" si="157"/>
        <v>0</v>
      </c>
      <c r="D1711" s="14">
        <f t="shared" si="158"/>
        <v>0</v>
      </c>
      <c r="E1711" s="19" t="str">
        <f t="shared" si="160"/>
        <v>216200 - Arbejde med landskabsarkitektur</v>
      </c>
      <c r="F1711" s="19" t="str">
        <f t="shared" si="161"/>
        <v>3 år</v>
      </c>
      <c r="G1711" s="40" t="s">
        <v>516</v>
      </c>
      <c r="H1711" s="41" t="s">
        <v>72</v>
      </c>
      <c r="I1711" s="42" t="s">
        <v>517</v>
      </c>
      <c r="J1711" s="43" t="s">
        <v>14</v>
      </c>
      <c r="K1711" s="44">
        <v>11</v>
      </c>
      <c r="L1711" s="45">
        <v>38055.52954875517</v>
      </c>
      <c r="M1711" s="46">
        <v>39985.323131173653</v>
      </c>
      <c r="N1711" s="45"/>
      <c r="O1711" s="46"/>
    </row>
    <row r="1712" spans="1:15" x14ac:dyDescent="0.2">
      <c r="A1712" s="11" t="str">
        <f t="shared" si="156"/>
        <v>2162004 - Region Midtjylland5-9 år</v>
      </c>
      <c r="B1712" s="12" t="str">
        <f t="shared" si="159"/>
        <v>216200</v>
      </c>
      <c r="C1712" s="14">
        <f t="shared" si="157"/>
        <v>0</v>
      </c>
      <c r="D1712" s="14">
        <f t="shared" si="158"/>
        <v>0</v>
      </c>
      <c r="E1712" s="19" t="str">
        <f t="shared" si="160"/>
        <v>216200 - Arbejde med landskabsarkitektur</v>
      </c>
      <c r="F1712" s="19" t="str">
        <f t="shared" si="161"/>
        <v>5-9 år</v>
      </c>
      <c r="G1712" s="40" t="s">
        <v>516</v>
      </c>
      <c r="H1712" s="41" t="s">
        <v>72</v>
      </c>
      <c r="I1712" s="42" t="s">
        <v>517</v>
      </c>
      <c r="J1712" s="43" t="s">
        <v>15</v>
      </c>
      <c r="K1712" s="44">
        <v>31</v>
      </c>
      <c r="L1712" s="45">
        <v>44274.711560546311</v>
      </c>
      <c r="M1712" s="46">
        <v>45064.184926636466</v>
      </c>
      <c r="N1712" s="45"/>
      <c r="O1712" s="46"/>
    </row>
    <row r="1713" spans="1:15" x14ac:dyDescent="0.2">
      <c r="A1713" s="11" t="str">
        <f t="shared" si="156"/>
        <v>2162004 - Region Midtjylland0-4 år</v>
      </c>
      <c r="B1713" s="12" t="str">
        <f t="shared" si="159"/>
        <v>216200</v>
      </c>
      <c r="C1713" s="14">
        <f t="shared" si="157"/>
        <v>0</v>
      </c>
      <c r="D1713" s="14">
        <f t="shared" si="158"/>
        <v>0</v>
      </c>
      <c r="E1713" s="19" t="str">
        <f t="shared" si="160"/>
        <v>216200 - Arbejde med landskabsarkitektur</v>
      </c>
      <c r="F1713" s="19" t="str">
        <f t="shared" si="161"/>
        <v>0-4 år</v>
      </c>
      <c r="G1713" s="40" t="s">
        <v>516</v>
      </c>
      <c r="H1713" s="41" t="s">
        <v>72</v>
      </c>
      <c r="I1713" s="42" t="s">
        <v>517</v>
      </c>
      <c r="J1713" s="43" t="s">
        <v>16</v>
      </c>
      <c r="K1713" s="44">
        <v>54</v>
      </c>
      <c r="L1713" s="45">
        <v>37017.506183283869</v>
      </c>
      <c r="M1713" s="46">
        <v>37677.574519828886</v>
      </c>
      <c r="N1713" s="45"/>
      <c r="O1713" s="46"/>
    </row>
    <row r="1714" spans="1:15" x14ac:dyDescent="0.2">
      <c r="A1714" s="11" t="str">
        <f t="shared" si="156"/>
        <v>2162004 - Region Midtjylland10-14 år</v>
      </c>
      <c r="B1714" s="12" t="str">
        <f t="shared" si="159"/>
        <v>216200</v>
      </c>
      <c r="C1714" s="14">
        <f t="shared" si="157"/>
        <v>0</v>
      </c>
      <c r="D1714" s="14">
        <f t="shared" si="158"/>
        <v>0</v>
      </c>
      <c r="E1714" s="19" t="str">
        <f t="shared" si="160"/>
        <v>216200 - Arbejde med landskabsarkitektur</v>
      </c>
      <c r="F1714" s="19" t="str">
        <f t="shared" si="161"/>
        <v>10-14 år</v>
      </c>
      <c r="G1714" s="40" t="s">
        <v>516</v>
      </c>
      <c r="H1714" s="41" t="s">
        <v>72</v>
      </c>
      <c r="I1714" s="42" t="s">
        <v>517</v>
      </c>
      <c r="J1714" s="43" t="s">
        <v>17</v>
      </c>
      <c r="K1714" s="44">
        <v>26</v>
      </c>
      <c r="L1714" s="45">
        <v>51913.998139567404</v>
      </c>
      <c r="M1714" s="46">
        <v>52839.68951990299</v>
      </c>
      <c r="N1714" s="45"/>
      <c r="O1714" s="46"/>
    </row>
    <row r="1715" spans="1:15" x14ac:dyDescent="0.2">
      <c r="A1715" s="11" t="str">
        <f t="shared" si="156"/>
        <v>2162004 - Region Midtjylland15-20 år</v>
      </c>
      <c r="B1715" s="12" t="str">
        <f t="shared" si="159"/>
        <v>216200</v>
      </c>
      <c r="C1715" s="14">
        <f t="shared" si="157"/>
        <v>0</v>
      </c>
      <c r="D1715" s="14">
        <f t="shared" si="158"/>
        <v>0</v>
      </c>
      <c r="E1715" s="19" t="str">
        <f t="shared" si="160"/>
        <v>216200 - Arbejde med landskabsarkitektur</v>
      </c>
      <c r="F1715" s="19" t="str">
        <f t="shared" si="161"/>
        <v>15-20 år</v>
      </c>
      <c r="G1715" s="40" t="s">
        <v>516</v>
      </c>
      <c r="H1715" s="41" t="s">
        <v>72</v>
      </c>
      <c r="I1715" s="42" t="s">
        <v>517</v>
      </c>
      <c r="J1715" s="43" t="s">
        <v>18</v>
      </c>
      <c r="K1715" s="44">
        <v>21</v>
      </c>
      <c r="L1715" s="45">
        <v>55440.295841980747</v>
      </c>
      <c r="M1715" s="46">
        <v>57739.112904717753</v>
      </c>
      <c r="N1715" s="45"/>
      <c r="O1715" s="46"/>
    </row>
    <row r="1716" spans="1:15" x14ac:dyDescent="0.2">
      <c r="A1716" s="11" t="str">
        <f t="shared" si="156"/>
        <v>2162004 - Region MidtjyllandAlle uanset erf.</v>
      </c>
      <c r="B1716" s="12" t="str">
        <f t="shared" si="159"/>
        <v>216200</v>
      </c>
      <c r="C1716" s="14">
        <f t="shared" si="157"/>
        <v>0</v>
      </c>
      <c r="D1716" s="14">
        <f t="shared" si="158"/>
        <v>0</v>
      </c>
      <c r="E1716" s="19" t="str">
        <f t="shared" si="160"/>
        <v>216200 - Arbejde med landskabsarkitektur</v>
      </c>
      <c r="F1716" s="19" t="str">
        <f t="shared" si="161"/>
        <v>Alle uanset erf.</v>
      </c>
      <c r="G1716" s="40" t="s">
        <v>516</v>
      </c>
      <c r="H1716" s="41" t="s">
        <v>72</v>
      </c>
      <c r="I1716" s="42" t="s">
        <v>517</v>
      </c>
      <c r="J1716" s="43" t="s">
        <v>10</v>
      </c>
      <c r="K1716" s="44">
        <v>148</v>
      </c>
      <c r="L1716" s="45">
        <v>40592.255791359297</v>
      </c>
      <c r="M1716" s="46">
        <v>41577.22774797929</v>
      </c>
      <c r="N1716" s="45"/>
      <c r="O1716" s="46"/>
    </row>
    <row r="1717" spans="1:15" x14ac:dyDescent="0.2">
      <c r="A1717" s="11" t="str">
        <f t="shared" si="156"/>
        <v>2162006 - Alle regionerUnder 1 år</v>
      </c>
      <c r="B1717" s="12" t="str">
        <f t="shared" si="159"/>
        <v>216200</v>
      </c>
      <c r="C1717" s="14">
        <f t="shared" si="157"/>
        <v>0</v>
      </c>
      <c r="D1717" s="14">
        <f t="shared" si="158"/>
        <v>0</v>
      </c>
      <c r="E1717" s="19" t="str">
        <f t="shared" si="160"/>
        <v>216200 - Arbejde med landskabsarkitektur</v>
      </c>
      <c r="F1717" s="19" t="str">
        <f t="shared" si="161"/>
        <v>Under 1 år</v>
      </c>
      <c r="G1717" s="40" t="s">
        <v>516</v>
      </c>
      <c r="H1717" s="41" t="s">
        <v>72</v>
      </c>
      <c r="I1717" s="42" t="s">
        <v>11</v>
      </c>
      <c r="J1717" s="43" t="s">
        <v>13</v>
      </c>
      <c r="K1717" s="44">
        <v>41</v>
      </c>
      <c r="L1717" s="45">
        <v>34857.915013059632</v>
      </c>
      <c r="M1717" s="46">
        <v>35479.475143668533</v>
      </c>
      <c r="N1717" s="45"/>
      <c r="O1717" s="46"/>
    </row>
    <row r="1718" spans="1:15" x14ac:dyDescent="0.2">
      <c r="A1718" s="11" t="str">
        <f t="shared" si="156"/>
        <v>2162006 - Alle regioner1 år</v>
      </c>
      <c r="B1718" s="12" t="str">
        <f t="shared" si="159"/>
        <v>216200</v>
      </c>
      <c r="C1718" s="14">
        <f t="shared" si="157"/>
        <v>0</v>
      </c>
      <c r="D1718" s="14">
        <f t="shared" si="158"/>
        <v>0</v>
      </c>
      <c r="E1718" s="19" t="str">
        <f t="shared" si="160"/>
        <v>216200 - Arbejde med landskabsarkitektur</v>
      </c>
      <c r="F1718" s="19" t="str">
        <f t="shared" si="161"/>
        <v>1 år</v>
      </c>
      <c r="G1718" s="40" t="s">
        <v>516</v>
      </c>
      <c r="H1718" s="41" t="s">
        <v>72</v>
      </c>
      <c r="I1718" s="42" t="s">
        <v>11</v>
      </c>
      <c r="J1718" s="43" t="s">
        <v>22</v>
      </c>
      <c r="K1718" s="44">
        <v>51</v>
      </c>
      <c r="L1718" s="45">
        <v>37142.717465796777</v>
      </c>
      <c r="M1718" s="46">
        <v>37805.018475784345</v>
      </c>
      <c r="N1718" s="45"/>
      <c r="O1718" s="46"/>
    </row>
    <row r="1719" spans="1:15" x14ac:dyDescent="0.2">
      <c r="A1719" s="11" t="str">
        <f t="shared" si="156"/>
        <v>2162006 - Alle regioner2 år</v>
      </c>
      <c r="B1719" s="12" t="str">
        <f t="shared" si="159"/>
        <v>216200</v>
      </c>
      <c r="C1719" s="14">
        <f t="shared" si="157"/>
        <v>0</v>
      </c>
      <c r="D1719" s="14">
        <f t="shared" si="158"/>
        <v>0</v>
      </c>
      <c r="E1719" s="19" t="str">
        <f t="shared" si="160"/>
        <v>216200 - Arbejde med landskabsarkitektur</v>
      </c>
      <c r="F1719" s="19" t="str">
        <f t="shared" si="161"/>
        <v>2 år</v>
      </c>
      <c r="G1719" s="40" t="s">
        <v>516</v>
      </c>
      <c r="H1719" s="41" t="s">
        <v>72</v>
      </c>
      <c r="I1719" s="42" t="s">
        <v>11</v>
      </c>
      <c r="J1719" s="43" t="s">
        <v>23</v>
      </c>
      <c r="K1719" s="44">
        <v>46</v>
      </c>
      <c r="L1719" s="45">
        <v>36916.124654687286</v>
      </c>
      <c r="M1719" s="46">
        <v>37574.385232043831</v>
      </c>
      <c r="N1719" s="45"/>
      <c r="O1719" s="46"/>
    </row>
    <row r="1720" spans="1:15" x14ac:dyDescent="0.2">
      <c r="A1720" s="11" t="str">
        <f t="shared" si="156"/>
        <v>2162006 - Alle regioner3 år</v>
      </c>
      <c r="B1720" s="12" t="str">
        <f t="shared" si="159"/>
        <v>216200</v>
      </c>
      <c r="C1720" s="14">
        <f t="shared" si="157"/>
        <v>0</v>
      </c>
      <c r="D1720" s="14">
        <f t="shared" si="158"/>
        <v>0</v>
      </c>
      <c r="E1720" s="19" t="str">
        <f t="shared" si="160"/>
        <v>216200 - Arbejde med landskabsarkitektur</v>
      </c>
      <c r="F1720" s="19" t="str">
        <f t="shared" si="161"/>
        <v>3 år</v>
      </c>
      <c r="G1720" s="40" t="s">
        <v>516</v>
      </c>
      <c r="H1720" s="41" t="s">
        <v>72</v>
      </c>
      <c r="I1720" s="42" t="s">
        <v>11</v>
      </c>
      <c r="J1720" s="43" t="s">
        <v>14</v>
      </c>
      <c r="K1720" s="44">
        <v>50</v>
      </c>
      <c r="L1720" s="45">
        <v>38055.52954875517</v>
      </c>
      <c r="M1720" s="46">
        <v>38857.295527996881</v>
      </c>
      <c r="N1720" s="45"/>
      <c r="O1720" s="46"/>
    </row>
    <row r="1721" spans="1:15" x14ac:dyDescent="0.2">
      <c r="A1721" s="11" t="str">
        <f t="shared" si="156"/>
        <v>2162006 - Alle regioner4 år</v>
      </c>
      <c r="B1721" s="12" t="str">
        <f t="shared" si="159"/>
        <v>216200</v>
      </c>
      <c r="C1721" s="14">
        <f t="shared" si="157"/>
        <v>0</v>
      </c>
      <c r="D1721" s="14">
        <f t="shared" si="158"/>
        <v>0</v>
      </c>
      <c r="E1721" s="19" t="str">
        <f t="shared" si="160"/>
        <v>216200 - Arbejde med landskabsarkitektur</v>
      </c>
      <c r="F1721" s="19" t="str">
        <f t="shared" si="161"/>
        <v>4 år</v>
      </c>
      <c r="G1721" s="40" t="s">
        <v>516</v>
      </c>
      <c r="H1721" s="41" t="s">
        <v>72</v>
      </c>
      <c r="I1721" s="42" t="s">
        <v>11</v>
      </c>
      <c r="J1721" s="43" t="s">
        <v>24</v>
      </c>
      <c r="K1721" s="44">
        <v>32</v>
      </c>
      <c r="L1721" s="45">
        <v>41335.536364976819</v>
      </c>
      <c r="M1721" s="46">
        <v>42388.410481042381</v>
      </c>
      <c r="N1721" s="45"/>
      <c r="O1721" s="46"/>
    </row>
    <row r="1722" spans="1:15" x14ac:dyDescent="0.2">
      <c r="A1722" s="11" t="str">
        <f t="shared" si="156"/>
        <v>2162006 - Alle regioner5-9 år</v>
      </c>
      <c r="B1722" s="12" t="str">
        <f t="shared" si="159"/>
        <v>216200</v>
      </c>
      <c r="C1722" s="14">
        <f t="shared" si="157"/>
        <v>0</v>
      </c>
      <c r="D1722" s="14">
        <f t="shared" si="158"/>
        <v>0</v>
      </c>
      <c r="E1722" s="19" t="str">
        <f t="shared" si="160"/>
        <v>216200 - Arbejde med landskabsarkitektur</v>
      </c>
      <c r="F1722" s="19" t="str">
        <f t="shared" si="161"/>
        <v>5-9 år</v>
      </c>
      <c r="G1722" s="40" t="s">
        <v>516</v>
      </c>
      <c r="H1722" s="41" t="s">
        <v>72</v>
      </c>
      <c r="I1722" s="42" t="s">
        <v>11</v>
      </c>
      <c r="J1722" s="43" t="s">
        <v>15</v>
      </c>
      <c r="K1722" s="44">
        <v>149</v>
      </c>
      <c r="L1722" s="45">
        <v>44929.085156680361</v>
      </c>
      <c r="M1722" s="46">
        <v>45730.226820708805</v>
      </c>
      <c r="N1722" s="45"/>
      <c r="O1722" s="46"/>
    </row>
    <row r="1723" spans="1:15" x14ac:dyDescent="0.2">
      <c r="A1723" s="11" t="str">
        <f t="shared" si="156"/>
        <v>2162006 - Alle regioner0-4 år</v>
      </c>
      <c r="B1723" s="12" t="str">
        <f t="shared" si="159"/>
        <v>216200</v>
      </c>
      <c r="C1723" s="14">
        <f t="shared" si="157"/>
        <v>0</v>
      </c>
      <c r="D1723" s="14">
        <f t="shared" si="158"/>
        <v>0</v>
      </c>
      <c r="E1723" s="19" t="str">
        <f t="shared" si="160"/>
        <v>216200 - Arbejde med landskabsarkitektur</v>
      </c>
      <c r="F1723" s="19" t="str">
        <f t="shared" si="161"/>
        <v>0-4 år</v>
      </c>
      <c r="G1723" s="40" t="s">
        <v>516</v>
      </c>
      <c r="H1723" s="41" t="s">
        <v>72</v>
      </c>
      <c r="I1723" s="42" t="s">
        <v>11</v>
      </c>
      <c r="J1723" s="43" t="s">
        <v>16</v>
      </c>
      <c r="K1723" s="44">
        <v>220</v>
      </c>
      <c r="L1723" s="45">
        <v>37117.337068023509</v>
      </c>
      <c r="M1723" s="46">
        <v>37779.185513841679</v>
      </c>
      <c r="N1723" s="45"/>
      <c r="O1723" s="46"/>
    </row>
    <row r="1724" spans="1:15" x14ac:dyDescent="0.2">
      <c r="A1724" s="11" t="str">
        <f t="shared" si="156"/>
        <v>2162006 - Alle regioner10-14 år</v>
      </c>
      <c r="B1724" s="12" t="str">
        <f t="shared" si="159"/>
        <v>216200</v>
      </c>
      <c r="C1724" s="14">
        <f t="shared" si="157"/>
        <v>0</v>
      </c>
      <c r="D1724" s="14">
        <f t="shared" si="158"/>
        <v>0</v>
      </c>
      <c r="E1724" s="19" t="str">
        <f t="shared" si="160"/>
        <v>216200 - Arbejde med landskabsarkitektur</v>
      </c>
      <c r="F1724" s="19" t="str">
        <f t="shared" si="161"/>
        <v>10-14 år</v>
      </c>
      <c r="G1724" s="40" t="s">
        <v>516</v>
      </c>
      <c r="H1724" s="41" t="s">
        <v>72</v>
      </c>
      <c r="I1724" s="42" t="s">
        <v>11</v>
      </c>
      <c r="J1724" s="43" t="s">
        <v>17</v>
      </c>
      <c r="K1724" s="44">
        <v>84</v>
      </c>
      <c r="L1724" s="45">
        <v>51932.739068360228</v>
      </c>
      <c r="M1724" s="46">
        <v>52858.764622846618</v>
      </c>
      <c r="N1724" s="45"/>
      <c r="O1724" s="46"/>
    </row>
    <row r="1725" spans="1:15" x14ac:dyDescent="0.2">
      <c r="A1725" s="11" t="str">
        <f t="shared" si="156"/>
        <v>2162006 - Alle regioner15-20 år</v>
      </c>
      <c r="B1725" s="12" t="str">
        <f t="shared" si="159"/>
        <v>216200</v>
      </c>
      <c r="C1725" s="14">
        <f t="shared" si="157"/>
        <v>0</v>
      </c>
      <c r="D1725" s="14">
        <f t="shared" si="158"/>
        <v>0</v>
      </c>
      <c r="E1725" s="19" t="str">
        <f t="shared" si="160"/>
        <v>216200 - Arbejde med landskabsarkitektur</v>
      </c>
      <c r="F1725" s="19" t="str">
        <f t="shared" si="161"/>
        <v>15-20 år</v>
      </c>
      <c r="G1725" s="40" t="s">
        <v>516</v>
      </c>
      <c r="H1725" s="41" t="s">
        <v>72</v>
      </c>
      <c r="I1725" s="42" t="s">
        <v>11</v>
      </c>
      <c r="J1725" s="43" t="s">
        <v>18</v>
      </c>
      <c r="K1725" s="44">
        <v>64</v>
      </c>
      <c r="L1725" s="45">
        <v>55305.611508084665</v>
      </c>
      <c r="M1725" s="46">
        <v>56428.865511498487</v>
      </c>
      <c r="N1725" s="45"/>
      <c r="O1725" s="46"/>
    </row>
    <row r="1726" spans="1:15" x14ac:dyDescent="0.2">
      <c r="A1726" s="11" t="str">
        <f t="shared" si="156"/>
        <v>2162006 - Alle regioner20-24 år</v>
      </c>
      <c r="B1726" s="12" t="str">
        <f t="shared" si="159"/>
        <v>216200</v>
      </c>
      <c r="C1726" s="14">
        <f t="shared" si="157"/>
        <v>0</v>
      </c>
      <c r="D1726" s="14">
        <f t="shared" si="158"/>
        <v>0</v>
      </c>
      <c r="E1726" s="19" t="str">
        <f t="shared" si="160"/>
        <v>216200 - Arbejde med landskabsarkitektur</v>
      </c>
      <c r="F1726" s="19" t="str">
        <f t="shared" si="161"/>
        <v>20-24 år</v>
      </c>
      <c r="G1726" s="40" t="s">
        <v>516</v>
      </c>
      <c r="H1726" s="41" t="s">
        <v>72</v>
      </c>
      <c r="I1726" s="42" t="s">
        <v>11</v>
      </c>
      <c r="J1726" s="43" t="s">
        <v>19</v>
      </c>
      <c r="K1726" s="44">
        <v>54</v>
      </c>
      <c r="L1726" s="45">
        <v>55554.04083782596</v>
      </c>
      <c r="M1726" s="46">
        <v>56544.638722583972</v>
      </c>
      <c r="N1726" s="45"/>
      <c r="O1726" s="46"/>
    </row>
    <row r="1727" spans="1:15" x14ac:dyDescent="0.2">
      <c r="A1727" s="11" t="str">
        <f t="shared" si="156"/>
        <v>2162006 - Alle regioner25 år og derover</v>
      </c>
      <c r="B1727" s="12" t="str">
        <f t="shared" si="159"/>
        <v>216200</v>
      </c>
      <c r="C1727" s="14">
        <f t="shared" si="157"/>
        <v>0</v>
      </c>
      <c r="D1727" s="14">
        <f t="shared" si="158"/>
        <v>0</v>
      </c>
      <c r="E1727" s="19" t="str">
        <f t="shared" si="160"/>
        <v>216200 - Arbejde med landskabsarkitektur</v>
      </c>
      <c r="F1727" s="19" t="str">
        <f t="shared" si="161"/>
        <v>25 år og derover</v>
      </c>
      <c r="G1727" s="40" t="s">
        <v>516</v>
      </c>
      <c r="H1727" s="41" t="s">
        <v>72</v>
      </c>
      <c r="I1727" s="42" t="s">
        <v>11</v>
      </c>
      <c r="J1727" s="43" t="s">
        <v>9</v>
      </c>
      <c r="K1727" s="44">
        <v>45</v>
      </c>
      <c r="L1727" s="45">
        <v>56944.541441506793</v>
      </c>
      <c r="M1727" s="46">
        <v>59223.835438612579</v>
      </c>
      <c r="N1727" s="45"/>
      <c r="O1727" s="46"/>
    </row>
    <row r="1728" spans="1:15" x14ac:dyDescent="0.2">
      <c r="A1728" s="11" t="str">
        <f t="shared" si="156"/>
        <v>2162006 - Alle regionerAlle uanset erf.</v>
      </c>
      <c r="B1728" s="12" t="str">
        <f t="shared" si="159"/>
        <v>216200</v>
      </c>
      <c r="C1728" s="14">
        <f t="shared" si="157"/>
        <v>0</v>
      </c>
      <c r="D1728" s="14">
        <f t="shared" si="158"/>
        <v>0</v>
      </c>
      <c r="E1728" s="19" t="str">
        <f t="shared" si="160"/>
        <v>216200 - Arbejde med landskabsarkitektur</v>
      </c>
      <c r="F1728" s="19" t="str">
        <f t="shared" si="161"/>
        <v>Alle uanset erf.</v>
      </c>
      <c r="G1728" s="40" t="s">
        <v>516</v>
      </c>
      <c r="H1728" s="41" t="s">
        <v>72</v>
      </c>
      <c r="I1728" s="42" t="s">
        <v>11</v>
      </c>
      <c r="J1728" s="43" t="s">
        <v>10</v>
      </c>
      <c r="K1728" s="44">
        <v>616</v>
      </c>
      <c r="L1728" s="45">
        <v>40872.524596760835</v>
      </c>
      <c r="M1728" s="46">
        <v>41940.053665508291</v>
      </c>
      <c r="N1728" s="45"/>
      <c r="O1728" s="46"/>
    </row>
    <row r="1729" spans="1:15" x14ac:dyDescent="0.2">
      <c r="A1729" s="11" t="str">
        <f t="shared" si="156"/>
        <v>2163001 - Region HovedstadenUnder 1 år</v>
      </c>
      <c r="B1729" s="12" t="str">
        <f t="shared" si="159"/>
        <v>216300</v>
      </c>
      <c r="C1729" s="14">
        <f t="shared" si="157"/>
        <v>0</v>
      </c>
      <c r="D1729" s="14">
        <f t="shared" si="158"/>
        <v>0</v>
      </c>
      <c r="E1729" s="19" t="str">
        <f t="shared" si="160"/>
        <v>216300 - Arbejde med produkt- og tøjdesign</v>
      </c>
      <c r="F1729" s="19" t="str">
        <f t="shared" si="161"/>
        <v>Under 1 år</v>
      </c>
      <c r="G1729" s="40" t="s">
        <v>516</v>
      </c>
      <c r="H1729" s="41" t="s">
        <v>73</v>
      </c>
      <c r="I1729" s="42" t="s">
        <v>8</v>
      </c>
      <c r="J1729" s="43" t="s">
        <v>13</v>
      </c>
      <c r="K1729" s="44">
        <v>34</v>
      </c>
      <c r="L1729" s="45">
        <v>27425.993447731897</v>
      </c>
      <c r="M1729" s="46">
        <v>28841.440416436533</v>
      </c>
      <c r="N1729" s="45"/>
      <c r="O1729" s="46"/>
    </row>
    <row r="1730" spans="1:15" x14ac:dyDescent="0.2">
      <c r="A1730" s="11" t="str">
        <f t="shared" ref="A1730:A1793" si="162">B1730&amp;I1730&amp;F1730</f>
        <v>2163001 - Region Hovedstaden1 år</v>
      </c>
      <c r="B1730" s="12" t="str">
        <f t="shared" si="159"/>
        <v>216300</v>
      </c>
      <c r="C1730" s="14">
        <f t="shared" ref="C1730:C1793" si="163">N1730*1.2</f>
        <v>0</v>
      </c>
      <c r="D1730" s="14">
        <f t="shared" ref="D1730:D1793" si="164">O1730*1.2</f>
        <v>0</v>
      </c>
      <c r="E1730" s="19" t="str">
        <f t="shared" si="160"/>
        <v>216300 - Arbejde med produkt- og tøjdesign</v>
      </c>
      <c r="F1730" s="19" t="str">
        <f t="shared" si="161"/>
        <v>1 år</v>
      </c>
      <c r="G1730" s="40" t="s">
        <v>516</v>
      </c>
      <c r="H1730" s="41" t="s">
        <v>73</v>
      </c>
      <c r="I1730" s="42" t="s">
        <v>8</v>
      </c>
      <c r="J1730" s="43" t="s">
        <v>22</v>
      </c>
      <c r="K1730" s="44">
        <v>17</v>
      </c>
      <c r="L1730" s="45">
        <v>32104.444737097139</v>
      </c>
      <c r="M1730" s="46">
        <v>33503.938369214098</v>
      </c>
      <c r="N1730" s="45"/>
      <c r="O1730" s="46"/>
    </row>
    <row r="1731" spans="1:15" x14ac:dyDescent="0.2">
      <c r="A1731" s="11" t="str">
        <f t="shared" si="162"/>
        <v>2163001 - Region Hovedstaden2 år</v>
      </c>
      <c r="B1731" s="12" t="str">
        <f t="shared" ref="B1731:B1794" si="165">LEFT(E1731,6)</f>
        <v>216300</v>
      </c>
      <c r="C1731" s="14">
        <f t="shared" si="163"/>
        <v>0</v>
      </c>
      <c r="D1731" s="14">
        <f t="shared" si="164"/>
        <v>0</v>
      </c>
      <c r="E1731" s="19" t="str">
        <f t="shared" ref="E1731:E1794" si="166">TRIM(H1731)</f>
        <v>216300 - Arbejde med produkt- og tøjdesign</v>
      </c>
      <c r="F1731" s="19" t="str">
        <f t="shared" ref="F1731:F1794" si="167">MID(J1731,6,30)</f>
        <v>2 år</v>
      </c>
      <c r="G1731" s="40" t="s">
        <v>516</v>
      </c>
      <c r="H1731" s="41" t="s">
        <v>73</v>
      </c>
      <c r="I1731" s="42" t="s">
        <v>8</v>
      </c>
      <c r="J1731" s="43" t="s">
        <v>23</v>
      </c>
      <c r="K1731" s="44">
        <v>17</v>
      </c>
      <c r="L1731" s="45">
        <v>26290.278330658839</v>
      </c>
      <c r="M1731" s="46">
        <v>27620.85057208097</v>
      </c>
      <c r="N1731" s="45"/>
      <c r="O1731" s="46"/>
    </row>
    <row r="1732" spans="1:15" x14ac:dyDescent="0.2">
      <c r="A1732" s="11" t="str">
        <f t="shared" si="162"/>
        <v>2163001 - Region Hovedstaden3 år</v>
      </c>
      <c r="B1732" s="12" t="str">
        <f t="shared" si="165"/>
        <v>216300</v>
      </c>
      <c r="C1732" s="14">
        <f t="shared" si="163"/>
        <v>0</v>
      </c>
      <c r="D1732" s="14">
        <f t="shared" si="164"/>
        <v>0</v>
      </c>
      <c r="E1732" s="19" t="str">
        <f t="shared" si="166"/>
        <v>216300 - Arbejde med produkt- og tøjdesign</v>
      </c>
      <c r="F1732" s="19" t="str">
        <f t="shared" si="167"/>
        <v>3 år</v>
      </c>
      <c r="G1732" s="40" t="s">
        <v>516</v>
      </c>
      <c r="H1732" s="41" t="s">
        <v>73</v>
      </c>
      <c r="I1732" s="42" t="s">
        <v>8</v>
      </c>
      <c r="J1732" s="43" t="s">
        <v>14</v>
      </c>
      <c r="K1732" s="44">
        <v>15</v>
      </c>
      <c r="L1732" s="45">
        <v>38353.545115558423</v>
      </c>
      <c r="M1732" s="46">
        <v>39560.767953147217</v>
      </c>
      <c r="N1732" s="45"/>
      <c r="O1732" s="46"/>
    </row>
    <row r="1733" spans="1:15" x14ac:dyDescent="0.2">
      <c r="A1733" s="11" t="str">
        <f t="shared" si="162"/>
        <v>2163001 - Region Hovedstaden4 år</v>
      </c>
      <c r="B1733" s="12" t="str">
        <f t="shared" si="165"/>
        <v>216300</v>
      </c>
      <c r="C1733" s="14">
        <f t="shared" si="163"/>
        <v>0</v>
      </c>
      <c r="D1733" s="14">
        <f t="shared" si="164"/>
        <v>0</v>
      </c>
      <c r="E1733" s="19" t="str">
        <f t="shared" si="166"/>
        <v>216300 - Arbejde med produkt- og tøjdesign</v>
      </c>
      <c r="F1733" s="19" t="str">
        <f t="shared" si="167"/>
        <v>4 år</v>
      </c>
      <c r="G1733" s="40" t="s">
        <v>516</v>
      </c>
      <c r="H1733" s="41" t="s">
        <v>73</v>
      </c>
      <c r="I1733" s="42" t="s">
        <v>8</v>
      </c>
      <c r="J1733" s="43" t="s">
        <v>24</v>
      </c>
      <c r="K1733" s="44">
        <v>12</v>
      </c>
      <c r="L1733" s="45">
        <v>36432.441229038544</v>
      </c>
      <c r="M1733" s="46">
        <v>37339.701444096609</v>
      </c>
      <c r="N1733" s="45"/>
      <c r="O1733" s="46"/>
    </row>
    <row r="1734" spans="1:15" x14ac:dyDescent="0.2">
      <c r="A1734" s="11" t="str">
        <f t="shared" si="162"/>
        <v>2163001 - Region Hovedstaden5-9 år</v>
      </c>
      <c r="B1734" s="12" t="str">
        <f t="shared" si="165"/>
        <v>216300</v>
      </c>
      <c r="C1734" s="14">
        <f t="shared" si="163"/>
        <v>0</v>
      </c>
      <c r="D1734" s="14">
        <f t="shared" si="164"/>
        <v>0</v>
      </c>
      <c r="E1734" s="19" t="str">
        <f t="shared" si="166"/>
        <v>216300 - Arbejde med produkt- og tøjdesign</v>
      </c>
      <c r="F1734" s="19" t="str">
        <f t="shared" si="167"/>
        <v>5-9 år</v>
      </c>
      <c r="G1734" s="40" t="s">
        <v>516</v>
      </c>
      <c r="H1734" s="41" t="s">
        <v>73</v>
      </c>
      <c r="I1734" s="42" t="s">
        <v>8</v>
      </c>
      <c r="J1734" s="43" t="s">
        <v>15</v>
      </c>
      <c r="K1734" s="44">
        <v>60</v>
      </c>
      <c r="L1734" s="45">
        <v>36288.718726432075</v>
      </c>
      <c r="M1734" s="46">
        <v>37240.985709298358</v>
      </c>
      <c r="N1734" s="45"/>
      <c r="O1734" s="46"/>
    </row>
    <row r="1735" spans="1:15" x14ac:dyDescent="0.2">
      <c r="A1735" s="11" t="str">
        <f t="shared" si="162"/>
        <v>2163001 - Region Hovedstaden0-4 år</v>
      </c>
      <c r="B1735" s="12" t="str">
        <f t="shared" si="165"/>
        <v>216300</v>
      </c>
      <c r="C1735" s="14">
        <f t="shared" si="163"/>
        <v>0</v>
      </c>
      <c r="D1735" s="14">
        <f t="shared" si="164"/>
        <v>0</v>
      </c>
      <c r="E1735" s="19" t="str">
        <f t="shared" si="166"/>
        <v>216300 - Arbejde med produkt- og tøjdesign</v>
      </c>
      <c r="F1735" s="19" t="str">
        <f t="shared" si="167"/>
        <v>0-4 år</v>
      </c>
      <c r="G1735" s="40" t="s">
        <v>516</v>
      </c>
      <c r="H1735" s="41" t="s">
        <v>73</v>
      </c>
      <c r="I1735" s="42" t="s">
        <v>8</v>
      </c>
      <c r="J1735" s="43" t="s">
        <v>16</v>
      </c>
      <c r="K1735" s="44">
        <v>95</v>
      </c>
      <c r="L1735" s="45">
        <v>31859.670700205967</v>
      </c>
      <c r="M1735" s="46">
        <v>33114.969807412184</v>
      </c>
      <c r="N1735" s="45"/>
      <c r="O1735" s="46"/>
    </row>
    <row r="1736" spans="1:15" x14ac:dyDescent="0.2">
      <c r="A1736" s="11" t="str">
        <f t="shared" si="162"/>
        <v>2163001 - Region Hovedstaden10-14 år</v>
      </c>
      <c r="B1736" s="12" t="str">
        <f t="shared" si="165"/>
        <v>216300</v>
      </c>
      <c r="C1736" s="14">
        <f t="shared" si="163"/>
        <v>0</v>
      </c>
      <c r="D1736" s="14">
        <f t="shared" si="164"/>
        <v>0</v>
      </c>
      <c r="E1736" s="19" t="str">
        <f t="shared" si="166"/>
        <v>216300 - Arbejde med produkt- og tøjdesign</v>
      </c>
      <c r="F1736" s="19" t="str">
        <f t="shared" si="167"/>
        <v>10-14 år</v>
      </c>
      <c r="G1736" s="40" t="s">
        <v>516</v>
      </c>
      <c r="H1736" s="41" t="s">
        <v>73</v>
      </c>
      <c r="I1736" s="42" t="s">
        <v>8</v>
      </c>
      <c r="J1736" s="43" t="s">
        <v>17</v>
      </c>
      <c r="K1736" s="44">
        <v>48</v>
      </c>
      <c r="L1736" s="45">
        <v>41574.106134561029</v>
      </c>
      <c r="M1736" s="46">
        <v>42882.699909315445</v>
      </c>
      <c r="N1736" s="45"/>
      <c r="O1736" s="46"/>
    </row>
    <row r="1737" spans="1:15" x14ac:dyDescent="0.2">
      <c r="A1737" s="11" t="str">
        <f t="shared" si="162"/>
        <v>2163001 - Region Hovedstaden15-20 år</v>
      </c>
      <c r="B1737" s="12" t="str">
        <f t="shared" si="165"/>
        <v>216300</v>
      </c>
      <c r="C1737" s="14">
        <f t="shared" si="163"/>
        <v>0</v>
      </c>
      <c r="D1737" s="14">
        <f t="shared" si="164"/>
        <v>0</v>
      </c>
      <c r="E1737" s="19" t="str">
        <f t="shared" si="166"/>
        <v>216300 - Arbejde med produkt- og tøjdesign</v>
      </c>
      <c r="F1737" s="19" t="str">
        <f t="shared" si="167"/>
        <v>15-20 år</v>
      </c>
      <c r="G1737" s="40" t="s">
        <v>516</v>
      </c>
      <c r="H1737" s="41" t="s">
        <v>73</v>
      </c>
      <c r="I1737" s="42" t="s">
        <v>8</v>
      </c>
      <c r="J1737" s="43" t="s">
        <v>18</v>
      </c>
      <c r="K1737" s="44">
        <v>30</v>
      </c>
      <c r="L1737" s="45">
        <v>42119.13421845375</v>
      </c>
      <c r="M1737" s="46">
        <v>44213.834749399939</v>
      </c>
      <c r="N1737" s="45"/>
      <c r="O1737" s="46"/>
    </row>
    <row r="1738" spans="1:15" x14ac:dyDescent="0.2">
      <c r="A1738" s="11" t="str">
        <f t="shared" si="162"/>
        <v>2163001 - Region Hovedstaden20-24 år</v>
      </c>
      <c r="B1738" s="12" t="str">
        <f t="shared" si="165"/>
        <v>216300</v>
      </c>
      <c r="C1738" s="14">
        <f t="shared" si="163"/>
        <v>0</v>
      </c>
      <c r="D1738" s="14">
        <f t="shared" si="164"/>
        <v>0</v>
      </c>
      <c r="E1738" s="19" t="str">
        <f t="shared" si="166"/>
        <v>216300 - Arbejde med produkt- og tøjdesign</v>
      </c>
      <c r="F1738" s="19" t="str">
        <f t="shared" si="167"/>
        <v>20-24 år</v>
      </c>
      <c r="G1738" s="40" t="s">
        <v>516</v>
      </c>
      <c r="H1738" s="41" t="s">
        <v>73</v>
      </c>
      <c r="I1738" s="42" t="s">
        <v>8</v>
      </c>
      <c r="J1738" s="43" t="s">
        <v>19</v>
      </c>
      <c r="K1738" s="44">
        <v>27</v>
      </c>
      <c r="L1738" s="45">
        <v>45253.710529856289</v>
      </c>
      <c r="M1738" s="46">
        <v>47448.848373497218</v>
      </c>
      <c r="N1738" s="45"/>
      <c r="O1738" s="46"/>
    </row>
    <row r="1739" spans="1:15" x14ac:dyDescent="0.2">
      <c r="A1739" s="11" t="str">
        <f t="shared" si="162"/>
        <v>2163001 - Region Hovedstaden25 år og derover</v>
      </c>
      <c r="B1739" s="12" t="str">
        <f t="shared" si="165"/>
        <v>216300</v>
      </c>
      <c r="C1739" s="14">
        <f t="shared" si="163"/>
        <v>0</v>
      </c>
      <c r="D1739" s="14">
        <f t="shared" si="164"/>
        <v>0</v>
      </c>
      <c r="E1739" s="19" t="str">
        <f t="shared" si="166"/>
        <v>216300 - Arbejde med produkt- og tøjdesign</v>
      </c>
      <c r="F1739" s="19" t="str">
        <f t="shared" si="167"/>
        <v>25 år og derover</v>
      </c>
      <c r="G1739" s="40" t="s">
        <v>516</v>
      </c>
      <c r="H1739" s="41" t="s">
        <v>73</v>
      </c>
      <c r="I1739" s="42" t="s">
        <v>8</v>
      </c>
      <c r="J1739" s="43" t="s">
        <v>9</v>
      </c>
      <c r="K1739" s="44">
        <v>40</v>
      </c>
      <c r="L1739" s="45">
        <v>46713.122964063441</v>
      </c>
      <c r="M1739" s="46">
        <v>47900.868914561717</v>
      </c>
      <c r="N1739" s="45"/>
      <c r="O1739" s="46"/>
    </row>
    <row r="1740" spans="1:15" x14ac:dyDescent="0.2">
      <c r="A1740" s="11" t="str">
        <f t="shared" si="162"/>
        <v>2163001 - Region HovedstadenAlle uanset erf.</v>
      </c>
      <c r="B1740" s="12" t="str">
        <f t="shared" si="165"/>
        <v>216300</v>
      </c>
      <c r="C1740" s="14">
        <f t="shared" si="163"/>
        <v>0</v>
      </c>
      <c r="D1740" s="14">
        <f t="shared" si="164"/>
        <v>0</v>
      </c>
      <c r="E1740" s="19" t="str">
        <f t="shared" si="166"/>
        <v>216300 - Arbejde med produkt- og tøjdesign</v>
      </c>
      <c r="F1740" s="19" t="str">
        <f t="shared" si="167"/>
        <v>Alle uanset erf.</v>
      </c>
      <c r="G1740" s="40" t="s">
        <v>516</v>
      </c>
      <c r="H1740" s="41" t="s">
        <v>73</v>
      </c>
      <c r="I1740" s="42" t="s">
        <v>8</v>
      </c>
      <c r="J1740" s="43" t="s">
        <v>10</v>
      </c>
      <c r="K1740" s="44">
        <v>300</v>
      </c>
      <c r="L1740" s="45">
        <v>38695.189043767539</v>
      </c>
      <c r="M1740" s="46">
        <v>39983.850378011608</v>
      </c>
      <c r="N1740" s="45"/>
      <c r="O1740" s="46"/>
    </row>
    <row r="1741" spans="1:15" x14ac:dyDescent="0.2">
      <c r="A1741" s="11" t="str">
        <f t="shared" si="162"/>
        <v>2163002 - Region SjællandAlle uanset erf.</v>
      </c>
      <c r="B1741" s="12" t="str">
        <f t="shared" si="165"/>
        <v>216300</v>
      </c>
      <c r="C1741" s="14">
        <f t="shared" si="163"/>
        <v>0</v>
      </c>
      <c r="D1741" s="14">
        <f t="shared" si="164"/>
        <v>0</v>
      </c>
      <c r="E1741" s="19" t="str">
        <f t="shared" si="166"/>
        <v>216300 - Arbejde med produkt- og tøjdesign</v>
      </c>
      <c r="F1741" s="19" t="str">
        <f t="shared" si="167"/>
        <v>Alle uanset erf.</v>
      </c>
      <c r="G1741" s="40" t="s">
        <v>516</v>
      </c>
      <c r="H1741" s="41" t="s">
        <v>73</v>
      </c>
      <c r="I1741" s="42" t="s">
        <v>20</v>
      </c>
      <c r="J1741" s="43" t="s">
        <v>10</v>
      </c>
      <c r="K1741" s="44">
        <v>18</v>
      </c>
      <c r="L1741" s="45">
        <v>35753.210063424092</v>
      </c>
      <c r="M1741" s="46">
        <v>36969.331794839811</v>
      </c>
      <c r="N1741" s="45"/>
      <c r="O1741" s="46"/>
    </row>
    <row r="1742" spans="1:15" x14ac:dyDescent="0.2">
      <c r="A1742" s="11" t="str">
        <f t="shared" si="162"/>
        <v>2163003 - Region Syddanmark5-9 år</v>
      </c>
      <c r="B1742" s="12" t="str">
        <f t="shared" si="165"/>
        <v>216300</v>
      </c>
      <c r="C1742" s="14">
        <f t="shared" si="163"/>
        <v>0</v>
      </c>
      <c r="D1742" s="14">
        <f t="shared" si="164"/>
        <v>0</v>
      </c>
      <c r="E1742" s="19" t="str">
        <f t="shared" si="166"/>
        <v>216300 - Arbejde med produkt- og tøjdesign</v>
      </c>
      <c r="F1742" s="19" t="str">
        <f t="shared" si="167"/>
        <v>5-9 år</v>
      </c>
      <c r="G1742" s="40" t="s">
        <v>516</v>
      </c>
      <c r="H1742" s="41" t="s">
        <v>73</v>
      </c>
      <c r="I1742" s="42" t="s">
        <v>544</v>
      </c>
      <c r="J1742" s="43" t="s">
        <v>15</v>
      </c>
      <c r="K1742" s="44">
        <v>47</v>
      </c>
      <c r="L1742" s="45">
        <v>33888.386064758939</v>
      </c>
      <c r="M1742" s="46">
        <v>34777.66494493583</v>
      </c>
      <c r="N1742" s="45"/>
      <c r="O1742" s="46"/>
    </row>
    <row r="1743" spans="1:15" x14ac:dyDescent="0.2">
      <c r="A1743" s="11" t="str">
        <f t="shared" si="162"/>
        <v>2163003 - Region Syddanmark0-4 år</v>
      </c>
      <c r="B1743" s="12" t="str">
        <f t="shared" si="165"/>
        <v>216300</v>
      </c>
      <c r="C1743" s="14">
        <f t="shared" si="163"/>
        <v>0</v>
      </c>
      <c r="D1743" s="14">
        <f t="shared" si="164"/>
        <v>0</v>
      </c>
      <c r="E1743" s="19" t="str">
        <f t="shared" si="166"/>
        <v>216300 - Arbejde med produkt- og tøjdesign</v>
      </c>
      <c r="F1743" s="19" t="str">
        <f t="shared" si="167"/>
        <v>0-4 år</v>
      </c>
      <c r="G1743" s="40" t="s">
        <v>516</v>
      </c>
      <c r="H1743" s="41" t="s">
        <v>73</v>
      </c>
      <c r="I1743" s="42" t="s">
        <v>544</v>
      </c>
      <c r="J1743" s="43" t="s">
        <v>16</v>
      </c>
      <c r="K1743" s="44">
        <v>29</v>
      </c>
      <c r="L1743" s="45">
        <v>27664.935821496689</v>
      </c>
      <c r="M1743" s="46">
        <v>29051.004013379454</v>
      </c>
      <c r="N1743" s="45"/>
      <c r="O1743" s="46"/>
    </row>
    <row r="1744" spans="1:15" x14ac:dyDescent="0.2">
      <c r="A1744" s="11" t="str">
        <f t="shared" si="162"/>
        <v>2163003 - Region Syddanmark10-14 år</v>
      </c>
      <c r="B1744" s="12" t="str">
        <f t="shared" si="165"/>
        <v>216300</v>
      </c>
      <c r="C1744" s="14">
        <f t="shared" si="163"/>
        <v>0</v>
      </c>
      <c r="D1744" s="14">
        <f t="shared" si="164"/>
        <v>0</v>
      </c>
      <c r="E1744" s="19" t="str">
        <f t="shared" si="166"/>
        <v>216300 - Arbejde med produkt- og tøjdesign</v>
      </c>
      <c r="F1744" s="19" t="str">
        <f t="shared" si="167"/>
        <v>10-14 år</v>
      </c>
      <c r="G1744" s="40" t="s">
        <v>516</v>
      </c>
      <c r="H1744" s="41" t="s">
        <v>73</v>
      </c>
      <c r="I1744" s="42" t="s">
        <v>544</v>
      </c>
      <c r="J1744" s="43" t="s">
        <v>17</v>
      </c>
      <c r="K1744" s="44">
        <v>29</v>
      </c>
      <c r="L1744" s="45">
        <v>39230.310422499962</v>
      </c>
      <c r="M1744" s="46">
        <v>40207.244678619565</v>
      </c>
      <c r="N1744" s="45"/>
      <c r="O1744" s="46"/>
    </row>
    <row r="1745" spans="1:15" x14ac:dyDescent="0.2">
      <c r="A1745" s="11" t="str">
        <f t="shared" si="162"/>
        <v>2163003 - Region Syddanmark15-20 år</v>
      </c>
      <c r="B1745" s="12" t="str">
        <f t="shared" si="165"/>
        <v>216300</v>
      </c>
      <c r="C1745" s="14">
        <f t="shared" si="163"/>
        <v>0</v>
      </c>
      <c r="D1745" s="14">
        <f t="shared" si="164"/>
        <v>0</v>
      </c>
      <c r="E1745" s="19" t="str">
        <f t="shared" si="166"/>
        <v>216300 - Arbejde med produkt- og tøjdesign</v>
      </c>
      <c r="F1745" s="19" t="str">
        <f t="shared" si="167"/>
        <v>15-20 år</v>
      </c>
      <c r="G1745" s="40" t="s">
        <v>516</v>
      </c>
      <c r="H1745" s="41" t="s">
        <v>73</v>
      </c>
      <c r="I1745" s="42" t="s">
        <v>544</v>
      </c>
      <c r="J1745" s="43" t="s">
        <v>18</v>
      </c>
      <c r="K1745" s="44">
        <v>23</v>
      </c>
      <c r="L1745" s="45">
        <v>36394.695935404139</v>
      </c>
      <c r="M1745" s="46">
        <v>37301.016196891571</v>
      </c>
      <c r="N1745" s="45"/>
      <c r="O1745" s="46"/>
    </row>
    <row r="1746" spans="1:15" x14ac:dyDescent="0.2">
      <c r="A1746" s="11" t="str">
        <f t="shared" si="162"/>
        <v>2163003 - Region Syddanmark20-24 år</v>
      </c>
      <c r="B1746" s="12" t="str">
        <f t="shared" si="165"/>
        <v>216300</v>
      </c>
      <c r="C1746" s="14">
        <f t="shared" si="163"/>
        <v>0</v>
      </c>
      <c r="D1746" s="14">
        <f t="shared" si="164"/>
        <v>0</v>
      </c>
      <c r="E1746" s="19" t="str">
        <f t="shared" si="166"/>
        <v>216300 - Arbejde med produkt- og tøjdesign</v>
      </c>
      <c r="F1746" s="19" t="str">
        <f t="shared" si="167"/>
        <v>20-24 år</v>
      </c>
      <c r="G1746" s="40" t="s">
        <v>516</v>
      </c>
      <c r="H1746" s="41" t="s">
        <v>73</v>
      </c>
      <c r="I1746" s="42" t="s">
        <v>544</v>
      </c>
      <c r="J1746" s="43" t="s">
        <v>19</v>
      </c>
      <c r="K1746" s="44">
        <v>24</v>
      </c>
      <c r="L1746" s="45">
        <v>40674.193466715973</v>
      </c>
      <c r="M1746" s="46">
        <v>42008.508691412244</v>
      </c>
      <c r="N1746" s="45"/>
      <c r="O1746" s="46"/>
    </row>
    <row r="1747" spans="1:15" x14ac:dyDescent="0.2">
      <c r="A1747" s="11" t="str">
        <f t="shared" si="162"/>
        <v>2163003 - Region Syddanmark25 år og derover</v>
      </c>
      <c r="B1747" s="12" t="str">
        <f t="shared" si="165"/>
        <v>216300</v>
      </c>
      <c r="C1747" s="14">
        <f t="shared" si="163"/>
        <v>0</v>
      </c>
      <c r="D1747" s="14">
        <f t="shared" si="164"/>
        <v>0</v>
      </c>
      <c r="E1747" s="19" t="str">
        <f t="shared" si="166"/>
        <v>216300 - Arbejde med produkt- og tøjdesign</v>
      </c>
      <c r="F1747" s="19" t="str">
        <f t="shared" si="167"/>
        <v>25 år og derover</v>
      </c>
      <c r="G1747" s="40" t="s">
        <v>516</v>
      </c>
      <c r="H1747" s="41" t="s">
        <v>73</v>
      </c>
      <c r="I1747" s="42" t="s">
        <v>544</v>
      </c>
      <c r="J1747" s="43" t="s">
        <v>9</v>
      </c>
      <c r="K1747" s="44">
        <v>45</v>
      </c>
      <c r="L1747" s="45">
        <v>39238.940790525332</v>
      </c>
      <c r="M1747" s="46">
        <v>40597.150047025032</v>
      </c>
      <c r="N1747" s="45"/>
      <c r="O1747" s="46"/>
    </row>
    <row r="1748" spans="1:15" x14ac:dyDescent="0.2">
      <c r="A1748" s="11" t="str">
        <f t="shared" si="162"/>
        <v>2163003 - Region SyddanmarkAlle uanset erf.</v>
      </c>
      <c r="B1748" s="12" t="str">
        <f t="shared" si="165"/>
        <v>216300</v>
      </c>
      <c r="C1748" s="14">
        <f t="shared" si="163"/>
        <v>0</v>
      </c>
      <c r="D1748" s="14">
        <f t="shared" si="164"/>
        <v>0</v>
      </c>
      <c r="E1748" s="19" t="str">
        <f t="shared" si="166"/>
        <v>216300 - Arbejde med produkt- og tøjdesign</v>
      </c>
      <c r="F1748" s="19" t="str">
        <f t="shared" si="167"/>
        <v>Alle uanset erf.</v>
      </c>
      <c r="G1748" s="40" t="s">
        <v>516</v>
      </c>
      <c r="H1748" s="41" t="s">
        <v>73</v>
      </c>
      <c r="I1748" s="42" t="s">
        <v>544</v>
      </c>
      <c r="J1748" s="43" t="s">
        <v>10</v>
      </c>
      <c r="K1748" s="44">
        <v>197</v>
      </c>
      <c r="L1748" s="45">
        <v>35957.700135655548</v>
      </c>
      <c r="M1748" s="46">
        <v>36866.923351657133</v>
      </c>
      <c r="N1748" s="45"/>
      <c r="O1748" s="46"/>
    </row>
    <row r="1749" spans="1:15" x14ac:dyDescent="0.2">
      <c r="A1749" s="11" t="str">
        <f t="shared" si="162"/>
        <v>2163004 - Region MidtjyllandUnder 1 år</v>
      </c>
      <c r="B1749" s="12" t="str">
        <f t="shared" si="165"/>
        <v>216300</v>
      </c>
      <c r="C1749" s="14">
        <f t="shared" si="163"/>
        <v>0</v>
      </c>
      <c r="D1749" s="14">
        <f t="shared" si="164"/>
        <v>0</v>
      </c>
      <c r="E1749" s="19" t="str">
        <f t="shared" si="166"/>
        <v>216300 - Arbejde med produkt- og tøjdesign</v>
      </c>
      <c r="F1749" s="19" t="str">
        <f t="shared" si="167"/>
        <v>Under 1 år</v>
      </c>
      <c r="G1749" s="40" t="s">
        <v>516</v>
      </c>
      <c r="H1749" s="41" t="s">
        <v>73</v>
      </c>
      <c r="I1749" s="42" t="s">
        <v>517</v>
      </c>
      <c r="J1749" s="43" t="s">
        <v>13</v>
      </c>
      <c r="K1749" s="44">
        <v>22</v>
      </c>
      <c r="L1749" s="45">
        <v>26618.682644658857</v>
      </c>
      <c r="M1749" s="46">
        <v>27281.555373634998</v>
      </c>
      <c r="N1749" s="45"/>
      <c r="O1749" s="46"/>
    </row>
    <row r="1750" spans="1:15" x14ac:dyDescent="0.2">
      <c r="A1750" s="11" t="str">
        <f t="shared" si="162"/>
        <v>2163004 - Region Midtjylland3 år</v>
      </c>
      <c r="B1750" s="12" t="str">
        <f t="shared" si="165"/>
        <v>216300</v>
      </c>
      <c r="C1750" s="14">
        <f t="shared" si="163"/>
        <v>0</v>
      </c>
      <c r="D1750" s="14">
        <f t="shared" si="164"/>
        <v>0</v>
      </c>
      <c r="E1750" s="19" t="str">
        <f t="shared" si="166"/>
        <v>216300 - Arbejde med produkt- og tøjdesign</v>
      </c>
      <c r="F1750" s="19" t="str">
        <f t="shared" si="167"/>
        <v>3 år</v>
      </c>
      <c r="G1750" s="40" t="s">
        <v>516</v>
      </c>
      <c r="H1750" s="41" t="s">
        <v>73</v>
      </c>
      <c r="I1750" s="42" t="s">
        <v>517</v>
      </c>
      <c r="J1750" s="43" t="s">
        <v>14</v>
      </c>
      <c r="K1750" s="44">
        <v>12</v>
      </c>
      <c r="L1750" s="45">
        <v>30013.927956620977</v>
      </c>
      <c r="M1750" s="46">
        <v>31036.767680085788</v>
      </c>
      <c r="N1750" s="45"/>
      <c r="O1750" s="46"/>
    </row>
    <row r="1751" spans="1:15" x14ac:dyDescent="0.2">
      <c r="A1751" s="11" t="str">
        <f t="shared" si="162"/>
        <v>2163004 - Region Midtjylland5-9 år</v>
      </c>
      <c r="B1751" s="12" t="str">
        <f t="shared" si="165"/>
        <v>216300</v>
      </c>
      <c r="C1751" s="14">
        <f t="shared" si="163"/>
        <v>0</v>
      </c>
      <c r="D1751" s="14">
        <f t="shared" si="164"/>
        <v>0</v>
      </c>
      <c r="E1751" s="19" t="str">
        <f t="shared" si="166"/>
        <v>216300 - Arbejde med produkt- og tøjdesign</v>
      </c>
      <c r="F1751" s="19" t="str">
        <f t="shared" si="167"/>
        <v>5-9 år</v>
      </c>
      <c r="G1751" s="40" t="s">
        <v>516</v>
      </c>
      <c r="H1751" s="41" t="s">
        <v>73</v>
      </c>
      <c r="I1751" s="42" t="s">
        <v>517</v>
      </c>
      <c r="J1751" s="43" t="s">
        <v>15</v>
      </c>
      <c r="K1751" s="44">
        <v>56</v>
      </c>
      <c r="L1751" s="45">
        <v>32694.069784861589</v>
      </c>
      <c r="M1751" s="46">
        <v>33508.23506677783</v>
      </c>
      <c r="N1751" s="45"/>
      <c r="O1751" s="46"/>
    </row>
    <row r="1752" spans="1:15" x14ac:dyDescent="0.2">
      <c r="A1752" s="11" t="str">
        <f t="shared" si="162"/>
        <v>2163004 - Region Midtjylland0-4 år</v>
      </c>
      <c r="B1752" s="12" t="str">
        <f t="shared" si="165"/>
        <v>216300</v>
      </c>
      <c r="C1752" s="14">
        <f t="shared" si="163"/>
        <v>0</v>
      </c>
      <c r="D1752" s="14">
        <f t="shared" si="164"/>
        <v>0</v>
      </c>
      <c r="E1752" s="19" t="str">
        <f t="shared" si="166"/>
        <v>216300 - Arbejde med produkt- og tøjdesign</v>
      </c>
      <c r="F1752" s="19" t="str">
        <f t="shared" si="167"/>
        <v>0-4 år</v>
      </c>
      <c r="G1752" s="40" t="s">
        <v>516</v>
      </c>
      <c r="H1752" s="41" t="s">
        <v>73</v>
      </c>
      <c r="I1752" s="42" t="s">
        <v>517</v>
      </c>
      <c r="J1752" s="43" t="s">
        <v>16</v>
      </c>
      <c r="K1752" s="44">
        <v>60</v>
      </c>
      <c r="L1752" s="45">
        <v>26618.682644658857</v>
      </c>
      <c r="M1752" s="46">
        <v>27789.434887132822</v>
      </c>
      <c r="N1752" s="45"/>
      <c r="O1752" s="46"/>
    </row>
    <row r="1753" spans="1:15" x14ac:dyDescent="0.2">
      <c r="A1753" s="11" t="str">
        <f t="shared" si="162"/>
        <v>2163004 - Region Midtjylland10-14 år</v>
      </c>
      <c r="B1753" s="12" t="str">
        <f t="shared" si="165"/>
        <v>216300</v>
      </c>
      <c r="C1753" s="14">
        <f t="shared" si="163"/>
        <v>0</v>
      </c>
      <c r="D1753" s="14">
        <f t="shared" si="164"/>
        <v>0</v>
      </c>
      <c r="E1753" s="19" t="str">
        <f t="shared" si="166"/>
        <v>216300 - Arbejde med produkt- og tøjdesign</v>
      </c>
      <c r="F1753" s="19" t="str">
        <f t="shared" si="167"/>
        <v>10-14 år</v>
      </c>
      <c r="G1753" s="40" t="s">
        <v>516</v>
      </c>
      <c r="H1753" s="41" t="s">
        <v>73</v>
      </c>
      <c r="I1753" s="42" t="s">
        <v>517</v>
      </c>
      <c r="J1753" s="43" t="s">
        <v>17</v>
      </c>
      <c r="K1753" s="44">
        <v>34</v>
      </c>
      <c r="L1753" s="45">
        <v>34750.033529363252</v>
      </c>
      <c r="M1753" s="46">
        <v>35793.131023996204</v>
      </c>
      <c r="N1753" s="45"/>
      <c r="O1753" s="46"/>
    </row>
    <row r="1754" spans="1:15" x14ac:dyDescent="0.2">
      <c r="A1754" s="11" t="str">
        <f t="shared" si="162"/>
        <v>2163004 - Region Midtjylland15-20 år</v>
      </c>
      <c r="B1754" s="12" t="str">
        <f t="shared" si="165"/>
        <v>216300</v>
      </c>
      <c r="C1754" s="14">
        <f t="shared" si="163"/>
        <v>0</v>
      </c>
      <c r="D1754" s="14">
        <f t="shared" si="164"/>
        <v>0</v>
      </c>
      <c r="E1754" s="19" t="str">
        <f t="shared" si="166"/>
        <v>216300 - Arbejde med produkt- og tøjdesign</v>
      </c>
      <c r="F1754" s="19" t="str">
        <f t="shared" si="167"/>
        <v>15-20 år</v>
      </c>
      <c r="G1754" s="40" t="s">
        <v>516</v>
      </c>
      <c r="H1754" s="41" t="s">
        <v>73</v>
      </c>
      <c r="I1754" s="42" t="s">
        <v>517</v>
      </c>
      <c r="J1754" s="43" t="s">
        <v>18</v>
      </c>
      <c r="K1754" s="44">
        <v>39</v>
      </c>
      <c r="L1754" s="45">
        <v>35807.045419734466</v>
      </c>
      <c r="M1754" s="46">
        <v>36698.731692522822</v>
      </c>
      <c r="N1754" s="45"/>
      <c r="O1754" s="46"/>
    </row>
    <row r="1755" spans="1:15" x14ac:dyDescent="0.2">
      <c r="A1755" s="11" t="str">
        <f t="shared" si="162"/>
        <v>2163004 - Region Midtjylland20-24 år</v>
      </c>
      <c r="B1755" s="12" t="str">
        <f t="shared" si="165"/>
        <v>216300</v>
      </c>
      <c r="C1755" s="14">
        <f t="shared" si="163"/>
        <v>0</v>
      </c>
      <c r="D1755" s="14">
        <f t="shared" si="164"/>
        <v>0</v>
      </c>
      <c r="E1755" s="19" t="str">
        <f t="shared" si="166"/>
        <v>216300 - Arbejde med produkt- og tøjdesign</v>
      </c>
      <c r="F1755" s="19" t="str">
        <f t="shared" si="167"/>
        <v>20-24 år</v>
      </c>
      <c r="G1755" s="40" t="s">
        <v>516</v>
      </c>
      <c r="H1755" s="41" t="s">
        <v>73</v>
      </c>
      <c r="I1755" s="42" t="s">
        <v>517</v>
      </c>
      <c r="J1755" s="43" t="s">
        <v>19</v>
      </c>
      <c r="K1755" s="44">
        <v>42</v>
      </c>
      <c r="L1755" s="45">
        <v>38389.791195440739</v>
      </c>
      <c r="M1755" s="46">
        <v>39345.794390424249</v>
      </c>
      <c r="N1755" s="45"/>
      <c r="O1755" s="46"/>
    </row>
    <row r="1756" spans="1:15" x14ac:dyDescent="0.2">
      <c r="A1756" s="11" t="str">
        <f t="shared" si="162"/>
        <v>2163004 - Region Midtjylland25 år og derover</v>
      </c>
      <c r="B1756" s="12" t="str">
        <f t="shared" si="165"/>
        <v>216300</v>
      </c>
      <c r="C1756" s="14">
        <f t="shared" si="163"/>
        <v>0</v>
      </c>
      <c r="D1756" s="14">
        <f t="shared" si="164"/>
        <v>0</v>
      </c>
      <c r="E1756" s="19" t="str">
        <f t="shared" si="166"/>
        <v>216300 - Arbejde med produkt- og tøjdesign</v>
      </c>
      <c r="F1756" s="19" t="str">
        <f t="shared" si="167"/>
        <v>25 år og derover</v>
      </c>
      <c r="G1756" s="40" t="s">
        <v>516</v>
      </c>
      <c r="H1756" s="41" t="s">
        <v>73</v>
      </c>
      <c r="I1756" s="42" t="s">
        <v>517</v>
      </c>
      <c r="J1756" s="43" t="s">
        <v>9</v>
      </c>
      <c r="K1756" s="44">
        <v>80</v>
      </c>
      <c r="L1756" s="45">
        <v>39410.631219183604</v>
      </c>
      <c r="M1756" s="46">
        <v>40392.055920611281</v>
      </c>
      <c r="N1756" s="45"/>
      <c r="O1756" s="46"/>
    </row>
    <row r="1757" spans="1:15" x14ac:dyDescent="0.2">
      <c r="A1757" s="11" t="str">
        <f t="shared" si="162"/>
        <v>2163004 - Region MidtjyllandAlle uanset erf.</v>
      </c>
      <c r="B1757" s="12" t="str">
        <f t="shared" si="165"/>
        <v>216300</v>
      </c>
      <c r="C1757" s="14">
        <f t="shared" si="163"/>
        <v>0</v>
      </c>
      <c r="D1757" s="14">
        <f t="shared" si="164"/>
        <v>0</v>
      </c>
      <c r="E1757" s="19" t="str">
        <f t="shared" si="166"/>
        <v>216300 - Arbejde med produkt- og tøjdesign</v>
      </c>
      <c r="F1757" s="19" t="str">
        <f t="shared" si="167"/>
        <v>Alle uanset erf.</v>
      </c>
      <c r="G1757" s="40" t="s">
        <v>516</v>
      </c>
      <c r="H1757" s="41" t="s">
        <v>73</v>
      </c>
      <c r="I1757" s="42" t="s">
        <v>517</v>
      </c>
      <c r="J1757" s="43" t="s">
        <v>10</v>
      </c>
      <c r="K1757" s="44">
        <v>311</v>
      </c>
      <c r="L1757" s="45">
        <v>33625.268088355318</v>
      </c>
      <c r="M1757" s="46">
        <v>34995.802608989339</v>
      </c>
      <c r="N1757" s="45"/>
      <c r="O1757" s="46"/>
    </row>
    <row r="1758" spans="1:15" x14ac:dyDescent="0.2">
      <c r="A1758" s="11" t="str">
        <f t="shared" si="162"/>
        <v>2163005 - Region Nordjylland0-4 år</v>
      </c>
      <c r="B1758" s="12" t="str">
        <f t="shared" si="165"/>
        <v>216300</v>
      </c>
      <c r="C1758" s="14">
        <f t="shared" si="163"/>
        <v>0</v>
      </c>
      <c r="D1758" s="14">
        <f t="shared" si="164"/>
        <v>0</v>
      </c>
      <c r="E1758" s="19" t="str">
        <f t="shared" si="166"/>
        <v>216300 - Arbejde med produkt- og tøjdesign</v>
      </c>
      <c r="F1758" s="19" t="str">
        <f t="shared" si="167"/>
        <v>0-4 år</v>
      </c>
      <c r="G1758" s="40" t="s">
        <v>516</v>
      </c>
      <c r="H1758" s="41" t="s">
        <v>73</v>
      </c>
      <c r="I1758" s="42" t="s">
        <v>21</v>
      </c>
      <c r="J1758" s="43" t="s">
        <v>16</v>
      </c>
      <c r="K1758" s="44">
        <v>19</v>
      </c>
      <c r="L1758" s="45">
        <v>25292.684240010531</v>
      </c>
      <c r="M1758" s="46">
        <v>26092.858316730912</v>
      </c>
      <c r="N1758" s="45"/>
      <c r="O1758" s="46"/>
    </row>
    <row r="1759" spans="1:15" x14ac:dyDescent="0.2">
      <c r="A1759" s="11" t="str">
        <f t="shared" si="162"/>
        <v>2163005 - Region NordjyllandAlle uanset erf.</v>
      </c>
      <c r="B1759" s="12" t="str">
        <f t="shared" si="165"/>
        <v>216300</v>
      </c>
      <c r="C1759" s="14">
        <f t="shared" si="163"/>
        <v>0</v>
      </c>
      <c r="D1759" s="14">
        <f t="shared" si="164"/>
        <v>0</v>
      </c>
      <c r="E1759" s="19" t="str">
        <f t="shared" si="166"/>
        <v>216300 - Arbejde med produkt- og tøjdesign</v>
      </c>
      <c r="F1759" s="19" t="str">
        <f t="shared" si="167"/>
        <v>Alle uanset erf.</v>
      </c>
      <c r="G1759" s="40" t="s">
        <v>516</v>
      </c>
      <c r="H1759" s="41" t="s">
        <v>73</v>
      </c>
      <c r="I1759" s="42" t="s">
        <v>21</v>
      </c>
      <c r="J1759" s="43" t="s">
        <v>10</v>
      </c>
      <c r="K1759" s="44">
        <v>56</v>
      </c>
      <c r="L1759" s="45">
        <v>33436.316234362006</v>
      </c>
      <c r="M1759" s="46">
        <v>34496.617384719983</v>
      </c>
      <c r="N1759" s="45"/>
      <c r="O1759" s="46"/>
    </row>
    <row r="1760" spans="1:15" x14ac:dyDescent="0.2">
      <c r="A1760" s="11" t="str">
        <f t="shared" si="162"/>
        <v>2163006 - Alle regionerUnder 1 år</v>
      </c>
      <c r="B1760" s="12" t="str">
        <f t="shared" si="165"/>
        <v>216300</v>
      </c>
      <c r="C1760" s="14">
        <f t="shared" si="163"/>
        <v>0</v>
      </c>
      <c r="D1760" s="14">
        <f t="shared" si="164"/>
        <v>0</v>
      </c>
      <c r="E1760" s="19" t="str">
        <f t="shared" si="166"/>
        <v>216300 - Arbejde med produkt- og tøjdesign</v>
      </c>
      <c r="F1760" s="19" t="str">
        <f t="shared" si="167"/>
        <v>Under 1 år</v>
      </c>
      <c r="G1760" s="40" t="s">
        <v>516</v>
      </c>
      <c r="H1760" s="41" t="s">
        <v>73</v>
      </c>
      <c r="I1760" s="42" t="s">
        <v>11</v>
      </c>
      <c r="J1760" s="43" t="s">
        <v>13</v>
      </c>
      <c r="K1760" s="44">
        <v>73</v>
      </c>
      <c r="L1760" s="45">
        <v>26618.682644658857</v>
      </c>
      <c r="M1760" s="46">
        <v>27281.555373634998</v>
      </c>
      <c r="N1760" s="45"/>
      <c r="O1760" s="46"/>
    </row>
    <row r="1761" spans="1:15" x14ac:dyDescent="0.2">
      <c r="A1761" s="11" t="str">
        <f t="shared" si="162"/>
        <v>2163006 - Alle regioner1 år</v>
      </c>
      <c r="B1761" s="12" t="str">
        <f t="shared" si="165"/>
        <v>216300</v>
      </c>
      <c r="C1761" s="14">
        <f t="shared" si="163"/>
        <v>0</v>
      </c>
      <c r="D1761" s="14">
        <f t="shared" si="164"/>
        <v>0</v>
      </c>
      <c r="E1761" s="19" t="str">
        <f t="shared" si="166"/>
        <v>216300 - Arbejde med produkt- og tøjdesign</v>
      </c>
      <c r="F1761" s="19" t="str">
        <f t="shared" si="167"/>
        <v>1 år</v>
      </c>
      <c r="G1761" s="40" t="s">
        <v>516</v>
      </c>
      <c r="H1761" s="41" t="s">
        <v>73</v>
      </c>
      <c r="I1761" s="42" t="s">
        <v>11</v>
      </c>
      <c r="J1761" s="43" t="s">
        <v>22</v>
      </c>
      <c r="K1761" s="44">
        <v>39</v>
      </c>
      <c r="L1761" s="45">
        <v>28295.136999900686</v>
      </c>
      <c r="M1761" s="46">
        <v>29051.004013379454</v>
      </c>
      <c r="N1761" s="45"/>
      <c r="O1761" s="46"/>
    </row>
    <row r="1762" spans="1:15" x14ac:dyDescent="0.2">
      <c r="A1762" s="11" t="str">
        <f t="shared" si="162"/>
        <v>2163006 - Alle regioner2 år</v>
      </c>
      <c r="B1762" s="12" t="str">
        <f t="shared" si="165"/>
        <v>216300</v>
      </c>
      <c r="C1762" s="14">
        <f t="shared" si="163"/>
        <v>0</v>
      </c>
      <c r="D1762" s="14">
        <f t="shared" si="164"/>
        <v>0</v>
      </c>
      <c r="E1762" s="19" t="str">
        <f t="shared" si="166"/>
        <v>216300 - Arbejde med produkt- og tøjdesign</v>
      </c>
      <c r="F1762" s="19" t="str">
        <f t="shared" si="167"/>
        <v>2 år</v>
      </c>
      <c r="G1762" s="40" t="s">
        <v>516</v>
      </c>
      <c r="H1762" s="41" t="s">
        <v>73</v>
      </c>
      <c r="I1762" s="42" t="s">
        <v>11</v>
      </c>
      <c r="J1762" s="43" t="s">
        <v>23</v>
      </c>
      <c r="K1762" s="44">
        <v>37</v>
      </c>
      <c r="L1762" s="45">
        <v>26366.285784995853</v>
      </c>
      <c r="M1762" s="46">
        <v>27026.203318408196</v>
      </c>
      <c r="N1762" s="45"/>
      <c r="O1762" s="46"/>
    </row>
    <row r="1763" spans="1:15" x14ac:dyDescent="0.2">
      <c r="A1763" s="11" t="str">
        <f t="shared" si="162"/>
        <v>2163006 - Alle regioner3 år</v>
      </c>
      <c r="B1763" s="12" t="str">
        <f t="shared" si="165"/>
        <v>216300</v>
      </c>
      <c r="C1763" s="14">
        <f t="shared" si="163"/>
        <v>0</v>
      </c>
      <c r="D1763" s="14">
        <f t="shared" si="164"/>
        <v>0</v>
      </c>
      <c r="E1763" s="19" t="str">
        <f t="shared" si="166"/>
        <v>216300 - Arbejde med produkt- og tøjdesign</v>
      </c>
      <c r="F1763" s="19" t="str">
        <f t="shared" si="167"/>
        <v>3 år</v>
      </c>
      <c r="G1763" s="40" t="s">
        <v>516</v>
      </c>
      <c r="H1763" s="41" t="s">
        <v>73</v>
      </c>
      <c r="I1763" s="42" t="s">
        <v>11</v>
      </c>
      <c r="J1763" s="43" t="s">
        <v>14</v>
      </c>
      <c r="K1763" s="44">
        <v>33</v>
      </c>
      <c r="L1763" s="45">
        <v>30707.580951249456</v>
      </c>
      <c r="M1763" s="46">
        <v>32242.290069468341</v>
      </c>
      <c r="N1763" s="45"/>
      <c r="O1763" s="46"/>
    </row>
    <row r="1764" spans="1:15" x14ac:dyDescent="0.2">
      <c r="A1764" s="11" t="str">
        <f t="shared" si="162"/>
        <v>2163006 - Alle regioner4 år</v>
      </c>
      <c r="B1764" s="12" t="str">
        <f t="shared" si="165"/>
        <v>216300</v>
      </c>
      <c r="C1764" s="14">
        <f t="shared" si="163"/>
        <v>0</v>
      </c>
      <c r="D1764" s="14">
        <f t="shared" si="164"/>
        <v>0</v>
      </c>
      <c r="E1764" s="19" t="str">
        <f t="shared" si="166"/>
        <v>216300 - Arbejde med produkt- og tøjdesign</v>
      </c>
      <c r="F1764" s="19" t="str">
        <f t="shared" si="167"/>
        <v>4 år</v>
      </c>
      <c r="G1764" s="40" t="s">
        <v>516</v>
      </c>
      <c r="H1764" s="41" t="s">
        <v>73</v>
      </c>
      <c r="I1764" s="42" t="s">
        <v>11</v>
      </c>
      <c r="J1764" s="43" t="s">
        <v>24</v>
      </c>
      <c r="K1764" s="44">
        <v>29</v>
      </c>
      <c r="L1764" s="45">
        <v>36432.441229038544</v>
      </c>
      <c r="M1764" s="46">
        <v>37339.701444096609</v>
      </c>
      <c r="N1764" s="45"/>
      <c r="O1764" s="46"/>
    </row>
    <row r="1765" spans="1:15" x14ac:dyDescent="0.2">
      <c r="A1765" s="11" t="str">
        <f t="shared" si="162"/>
        <v>2163006 - Alle regioner5-9 år</v>
      </c>
      <c r="B1765" s="12" t="str">
        <f t="shared" si="165"/>
        <v>216300</v>
      </c>
      <c r="C1765" s="14">
        <f t="shared" si="163"/>
        <v>0</v>
      </c>
      <c r="D1765" s="14">
        <f t="shared" si="164"/>
        <v>0</v>
      </c>
      <c r="E1765" s="19" t="str">
        <f t="shared" si="166"/>
        <v>216300 - Arbejde med produkt- og tøjdesign</v>
      </c>
      <c r="F1765" s="19" t="str">
        <f t="shared" si="167"/>
        <v>5-9 år</v>
      </c>
      <c r="G1765" s="40" t="s">
        <v>516</v>
      </c>
      <c r="H1765" s="41" t="s">
        <v>73</v>
      </c>
      <c r="I1765" s="42" t="s">
        <v>11</v>
      </c>
      <c r="J1765" s="43" t="s">
        <v>15</v>
      </c>
      <c r="K1765" s="44">
        <v>174</v>
      </c>
      <c r="L1765" s="45">
        <v>33781.592113922408</v>
      </c>
      <c r="M1765" s="46">
        <v>34800.970534281849</v>
      </c>
      <c r="N1765" s="45"/>
      <c r="O1765" s="46"/>
    </row>
    <row r="1766" spans="1:15" x14ac:dyDescent="0.2">
      <c r="A1766" s="11" t="str">
        <f t="shared" si="162"/>
        <v>2163006 - Alle regioner0-4 år</v>
      </c>
      <c r="B1766" s="12" t="str">
        <f t="shared" si="165"/>
        <v>216300</v>
      </c>
      <c r="C1766" s="14">
        <f t="shared" si="163"/>
        <v>0</v>
      </c>
      <c r="D1766" s="14">
        <f t="shared" si="164"/>
        <v>0</v>
      </c>
      <c r="E1766" s="19" t="str">
        <f t="shared" si="166"/>
        <v>216300 - Arbejde med produkt- og tøjdesign</v>
      </c>
      <c r="F1766" s="19" t="str">
        <f t="shared" si="167"/>
        <v>0-4 år</v>
      </c>
      <c r="G1766" s="40" t="s">
        <v>516</v>
      </c>
      <c r="H1766" s="41" t="s">
        <v>73</v>
      </c>
      <c r="I1766" s="42" t="s">
        <v>11</v>
      </c>
      <c r="J1766" s="43" t="s">
        <v>16</v>
      </c>
      <c r="K1766" s="44">
        <v>211</v>
      </c>
      <c r="L1766" s="45">
        <v>27689.044029238899</v>
      </c>
      <c r="M1766" s="46">
        <v>29051.004013379454</v>
      </c>
      <c r="N1766" s="45"/>
      <c r="O1766" s="46"/>
    </row>
    <row r="1767" spans="1:15" x14ac:dyDescent="0.2">
      <c r="A1767" s="11" t="str">
        <f t="shared" si="162"/>
        <v>2163006 - Alle regioner10-14 år</v>
      </c>
      <c r="B1767" s="12" t="str">
        <f t="shared" si="165"/>
        <v>216300</v>
      </c>
      <c r="C1767" s="14">
        <f t="shared" si="163"/>
        <v>0</v>
      </c>
      <c r="D1767" s="14">
        <f t="shared" si="164"/>
        <v>0</v>
      </c>
      <c r="E1767" s="19" t="str">
        <f t="shared" si="166"/>
        <v>216300 - Arbejde med produkt- og tøjdesign</v>
      </c>
      <c r="F1767" s="19" t="str">
        <f t="shared" si="167"/>
        <v>10-14 år</v>
      </c>
      <c r="G1767" s="40" t="s">
        <v>516</v>
      </c>
      <c r="H1767" s="41" t="s">
        <v>73</v>
      </c>
      <c r="I1767" s="42" t="s">
        <v>11</v>
      </c>
      <c r="J1767" s="43" t="s">
        <v>17</v>
      </c>
      <c r="K1767" s="44">
        <v>120</v>
      </c>
      <c r="L1767" s="45">
        <v>37437.847583224815</v>
      </c>
      <c r="M1767" s="46">
        <v>38552.172999088827</v>
      </c>
      <c r="N1767" s="45"/>
      <c r="O1767" s="46"/>
    </row>
    <row r="1768" spans="1:15" x14ac:dyDescent="0.2">
      <c r="A1768" s="11" t="str">
        <f t="shared" si="162"/>
        <v>2163006 - Alle regioner15-20 år</v>
      </c>
      <c r="B1768" s="12" t="str">
        <f t="shared" si="165"/>
        <v>216300</v>
      </c>
      <c r="C1768" s="14">
        <f t="shared" si="163"/>
        <v>0</v>
      </c>
      <c r="D1768" s="14">
        <f t="shared" si="164"/>
        <v>0</v>
      </c>
      <c r="E1768" s="19" t="str">
        <f t="shared" si="166"/>
        <v>216300 - Arbejde med produkt- og tøjdesign</v>
      </c>
      <c r="F1768" s="19" t="str">
        <f t="shared" si="167"/>
        <v>15-20 år</v>
      </c>
      <c r="G1768" s="40" t="s">
        <v>516</v>
      </c>
      <c r="H1768" s="41" t="s">
        <v>73</v>
      </c>
      <c r="I1768" s="42" t="s">
        <v>11</v>
      </c>
      <c r="J1768" s="43" t="s">
        <v>18</v>
      </c>
      <c r="K1768" s="44">
        <v>102</v>
      </c>
      <c r="L1768" s="45">
        <v>38454.367013047689</v>
      </c>
      <c r="M1768" s="46">
        <v>39664.763338167075</v>
      </c>
      <c r="N1768" s="45"/>
      <c r="O1768" s="46"/>
    </row>
    <row r="1769" spans="1:15" x14ac:dyDescent="0.2">
      <c r="A1769" s="11" t="str">
        <f t="shared" si="162"/>
        <v>2163006 - Alle regioner20-24 år</v>
      </c>
      <c r="B1769" s="12" t="str">
        <f t="shared" si="165"/>
        <v>216300</v>
      </c>
      <c r="C1769" s="14">
        <f t="shared" si="163"/>
        <v>0</v>
      </c>
      <c r="D1769" s="14">
        <f t="shared" si="164"/>
        <v>0</v>
      </c>
      <c r="E1769" s="19" t="str">
        <f t="shared" si="166"/>
        <v>216300 - Arbejde med produkt- og tøjdesign</v>
      </c>
      <c r="F1769" s="19" t="str">
        <f t="shared" si="167"/>
        <v>20-24 år</v>
      </c>
      <c r="G1769" s="40" t="s">
        <v>516</v>
      </c>
      <c r="H1769" s="41" t="s">
        <v>73</v>
      </c>
      <c r="I1769" s="42" t="s">
        <v>11</v>
      </c>
      <c r="J1769" s="43" t="s">
        <v>19</v>
      </c>
      <c r="K1769" s="44">
        <v>100</v>
      </c>
      <c r="L1769" s="45">
        <v>39743.794838697235</v>
      </c>
      <c r="M1769" s="46">
        <v>41209.36117154063</v>
      </c>
      <c r="N1769" s="45"/>
      <c r="O1769" s="46"/>
    </row>
    <row r="1770" spans="1:15" x14ac:dyDescent="0.2">
      <c r="A1770" s="11" t="str">
        <f t="shared" si="162"/>
        <v>2163006 - Alle regioner25 år og derover</v>
      </c>
      <c r="B1770" s="12" t="str">
        <f t="shared" si="165"/>
        <v>216300</v>
      </c>
      <c r="C1770" s="14">
        <f t="shared" si="163"/>
        <v>0</v>
      </c>
      <c r="D1770" s="14">
        <f t="shared" si="164"/>
        <v>0</v>
      </c>
      <c r="E1770" s="19" t="str">
        <f t="shared" si="166"/>
        <v>216300 - Arbejde med produkt- og tøjdesign</v>
      </c>
      <c r="F1770" s="19" t="str">
        <f t="shared" si="167"/>
        <v>25 år og derover</v>
      </c>
      <c r="G1770" s="40" t="s">
        <v>516</v>
      </c>
      <c r="H1770" s="41" t="s">
        <v>73</v>
      </c>
      <c r="I1770" s="42" t="s">
        <v>11</v>
      </c>
      <c r="J1770" s="43" t="s">
        <v>9</v>
      </c>
      <c r="K1770" s="44">
        <v>175</v>
      </c>
      <c r="L1770" s="45">
        <v>39710.567133858269</v>
      </c>
      <c r="M1770" s="46">
        <v>41387.611315742703</v>
      </c>
      <c r="N1770" s="45"/>
      <c r="O1770" s="46"/>
    </row>
    <row r="1771" spans="1:15" x14ac:dyDescent="0.2">
      <c r="A1771" s="11" t="str">
        <f t="shared" si="162"/>
        <v>2163006 - Alle regionerAlle uanset erf.</v>
      </c>
      <c r="B1771" s="12" t="str">
        <f t="shared" si="165"/>
        <v>216300</v>
      </c>
      <c r="C1771" s="14">
        <f t="shared" si="163"/>
        <v>0</v>
      </c>
      <c r="D1771" s="14">
        <f t="shared" si="164"/>
        <v>0</v>
      </c>
      <c r="E1771" s="19" t="str">
        <f t="shared" si="166"/>
        <v>216300 - Arbejde med produkt- og tøjdesign</v>
      </c>
      <c r="F1771" s="19" t="str">
        <f t="shared" si="167"/>
        <v>Alle uanset erf.</v>
      </c>
      <c r="G1771" s="40" t="s">
        <v>516</v>
      </c>
      <c r="H1771" s="41" t="s">
        <v>73</v>
      </c>
      <c r="I1771" s="42" t="s">
        <v>11</v>
      </c>
      <c r="J1771" s="43" t="s">
        <v>10</v>
      </c>
      <c r="K1771" s="44">
        <v>882</v>
      </c>
      <c r="L1771" s="45">
        <v>35567.999582825265</v>
      </c>
      <c r="M1771" s="46">
        <v>36569.377548866243</v>
      </c>
      <c r="N1771" s="45"/>
      <c r="O1771" s="46"/>
    </row>
    <row r="1772" spans="1:15" x14ac:dyDescent="0.2">
      <c r="A1772" s="11" t="str">
        <f t="shared" si="162"/>
        <v>2164001 - Region Hovedstaden0-4 år</v>
      </c>
      <c r="B1772" s="12" t="str">
        <f t="shared" si="165"/>
        <v>216400</v>
      </c>
      <c r="C1772" s="14">
        <f t="shared" si="163"/>
        <v>0</v>
      </c>
      <c r="D1772" s="14">
        <f t="shared" si="164"/>
        <v>0</v>
      </c>
      <c r="E1772" s="19" t="str">
        <f t="shared" si="166"/>
        <v>216400 - Arbejde med by- og trafikplanlægning</v>
      </c>
      <c r="F1772" s="19" t="str">
        <f t="shared" si="167"/>
        <v>0-4 år</v>
      </c>
      <c r="G1772" s="40" t="s">
        <v>516</v>
      </c>
      <c r="H1772" s="41" t="s">
        <v>74</v>
      </c>
      <c r="I1772" s="42" t="s">
        <v>8</v>
      </c>
      <c r="J1772" s="43" t="s">
        <v>16</v>
      </c>
      <c r="K1772" s="44">
        <v>24</v>
      </c>
      <c r="L1772" s="45">
        <v>36974.702148714183</v>
      </c>
      <c r="M1772" s="46">
        <v>37634.007235899393</v>
      </c>
      <c r="N1772" s="45"/>
      <c r="O1772" s="46"/>
    </row>
    <row r="1773" spans="1:15" x14ac:dyDescent="0.2">
      <c r="A1773" s="11" t="str">
        <f t="shared" si="162"/>
        <v>2164001 - Region Hovedstaden10-14 år</v>
      </c>
      <c r="B1773" s="12" t="str">
        <f t="shared" si="165"/>
        <v>216400</v>
      </c>
      <c r="C1773" s="14">
        <f t="shared" si="163"/>
        <v>0</v>
      </c>
      <c r="D1773" s="14">
        <f t="shared" si="164"/>
        <v>0</v>
      </c>
      <c r="E1773" s="19" t="str">
        <f t="shared" si="166"/>
        <v>216400 - Arbejde med by- og trafikplanlægning</v>
      </c>
      <c r="F1773" s="19" t="str">
        <f t="shared" si="167"/>
        <v>10-14 år</v>
      </c>
      <c r="G1773" s="40" t="s">
        <v>516</v>
      </c>
      <c r="H1773" s="41" t="s">
        <v>74</v>
      </c>
      <c r="I1773" s="42" t="s">
        <v>8</v>
      </c>
      <c r="J1773" s="43" t="s">
        <v>17</v>
      </c>
      <c r="K1773" s="44">
        <v>11</v>
      </c>
      <c r="L1773" s="45">
        <v>54038.775363946283</v>
      </c>
      <c r="M1773" s="46">
        <v>55002.354174112515</v>
      </c>
      <c r="N1773" s="45"/>
      <c r="O1773" s="46"/>
    </row>
    <row r="1774" spans="1:15" x14ac:dyDescent="0.2">
      <c r="A1774" s="11" t="str">
        <f t="shared" si="162"/>
        <v>2164001 - Region Hovedstaden15-20 år</v>
      </c>
      <c r="B1774" s="12" t="str">
        <f t="shared" si="165"/>
        <v>216400</v>
      </c>
      <c r="C1774" s="14">
        <f t="shared" si="163"/>
        <v>0</v>
      </c>
      <c r="D1774" s="14">
        <f t="shared" si="164"/>
        <v>0</v>
      </c>
      <c r="E1774" s="19" t="str">
        <f t="shared" si="166"/>
        <v>216400 - Arbejde med by- og trafikplanlægning</v>
      </c>
      <c r="F1774" s="19" t="str">
        <f t="shared" si="167"/>
        <v>15-20 år</v>
      </c>
      <c r="G1774" s="40" t="s">
        <v>516</v>
      </c>
      <c r="H1774" s="41" t="s">
        <v>74</v>
      </c>
      <c r="I1774" s="42" t="s">
        <v>8</v>
      </c>
      <c r="J1774" s="43" t="s">
        <v>18</v>
      </c>
      <c r="K1774" s="44">
        <v>11</v>
      </c>
      <c r="L1774" s="45">
        <v>62331.723216782513</v>
      </c>
      <c r="M1774" s="46">
        <v>63621.345679103608</v>
      </c>
      <c r="N1774" s="45"/>
      <c r="O1774" s="46"/>
    </row>
    <row r="1775" spans="1:15" x14ac:dyDescent="0.2">
      <c r="A1775" s="11" t="str">
        <f t="shared" si="162"/>
        <v>2164001 - Region Hovedstaden25 år og derover</v>
      </c>
      <c r="B1775" s="12" t="str">
        <f t="shared" si="165"/>
        <v>216400</v>
      </c>
      <c r="C1775" s="14">
        <f t="shared" si="163"/>
        <v>0</v>
      </c>
      <c r="D1775" s="14">
        <f t="shared" si="164"/>
        <v>0</v>
      </c>
      <c r="E1775" s="19" t="str">
        <f t="shared" si="166"/>
        <v>216400 - Arbejde med by- og trafikplanlægning</v>
      </c>
      <c r="F1775" s="19" t="str">
        <f t="shared" si="167"/>
        <v>25 år og derover</v>
      </c>
      <c r="G1775" s="40" t="s">
        <v>516</v>
      </c>
      <c r="H1775" s="41" t="s">
        <v>74</v>
      </c>
      <c r="I1775" s="42" t="s">
        <v>8</v>
      </c>
      <c r="J1775" s="43" t="s">
        <v>9</v>
      </c>
      <c r="K1775" s="44">
        <v>15</v>
      </c>
      <c r="L1775" s="45">
        <v>47733.036747293583</v>
      </c>
      <c r="M1775" s="46">
        <v>49542.652734813557</v>
      </c>
      <c r="N1775" s="45"/>
      <c r="O1775" s="46"/>
    </row>
    <row r="1776" spans="1:15" x14ac:dyDescent="0.2">
      <c r="A1776" s="11" t="str">
        <f t="shared" si="162"/>
        <v>2164001 - Region HovedstadenAlle uanset erf.</v>
      </c>
      <c r="B1776" s="12" t="str">
        <f t="shared" si="165"/>
        <v>216400</v>
      </c>
      <c r="C1776" s="14">
        <f t="shared" si="163"/>
        <v>0</v>
      </c>
      <c r="D1776" s="14">
        <f t="shared" si="164"/>
        <v>0</v>
      </c>
      <c r="E1776" s="19" t="str">
        <f t="shared" si="166"/>
        <v>216400 - Arbejde med by- og trafikplanlægning</v>
      </c>
      <c r="F1776" s="19" t="str">
        <f t="shared" si="167"/>
        <v>Alle uanset erf.</v>
      </c>
      <c r="G1776" s="40" t="s">
        <v>516</v>
      </c>
      <c r="H1776" s="41" t="s">
        <v>74</v>
      </c>
      <c r="I1776" s="42" t="s">
        <v>8</v>
      </c>
      <c r="J1776" s="43" t="s">
        <v>10</v>
      </c>
      <c r="K1776" s="44">
        <v>76</v>
      </c>
      <c r="L1776" s="45">
        <v>44607.630922580436</v>
      </c>
      <c r="M1776" s="46">
        <v>45403.040656410041</v>
      </c>
      <c r="N1776" s="45"/>
      <c r="O1776" s="46"/>
    </row>
    <row r="1777" spans="1:15" x14ac:dyDescent="0.2">
      <c r="A1777" s="11" t="str">
        <f t="shared" si="162"/>
        <v>2164003 - Region SyddanmarkAlle uanset erf.</v>
      </c>
      <c r="B1777" s="12" t="str">
        <f t="shared" si="165"/>
        <v>216400</v>
      </c>
      <c r="C1777" s="14">
        <f t="shared" si="163"/>
        <v>0</v>
      </c>
      <c r="D1777" s="14">
        <f t="shared" si="164"/>
        <v>0</v>
      </c>
      <c r="E1777" s="19" t="str">
        <f t="shared" si="166"/>
        <v>216400 - Arbejde med by- og trafikplanlægning</v>
      </c>
      <c r="F1777" s="19" t="str">
        <f t="shared" si="167"/>
        <v>Alle uanset erf.</v>
      </c>
      <c r="G1777" s="40" t="s">
        <v>516</v>
      </c>
      <c r="H1777" s="41" t="s">
        <v>74</v>
      </c>
      <c r="I1777" s="42" t="s">
        <v>544</v>
      </c>
      <c r="J1777" s="43" t="s">
        <v>10</v>
      </c>
      <c r="K1777" s="44">
        <v>13</v>
      </c>
      <c r="L1777" s="45">
        <v>39032.702295870033</v>
      </c>
      <c r="M1777" s="46">
        <v>40512.478294297769</v>
      </c>
      <c r="N1777" s="45"/>
      <c r="O1777" s="46"/>
    </row>
    <row r="1778" spans="1:15" x14ac:dyDescent="0.2">
      <c r="A1778" s="11" t="str">
        <f t="shared" si="162"/>
        <v>2164006 - Alle regioner0-4 år</v>
      </c>
      <c r="B1778" s="12" t="str">
        <f t="shared" si="165"/>
        <v>216400</v>
      </c>
      <c r="C1778" s="14">
        <f t="shared" si="163"/>
        <v>0</v>
      </c>
      <c r="D1778" s="14">
        <f t="shared" si="164"/>
        <v>0</v>
      </c>
      <c r="E1778" s="19" t="str">
        <f t="shared" si="166"/>
        <v>216400 - Arbejde med by- og trafikplanlægning</v>
      </c>
      <c r="F1778" s="19" t="str">
        <f t="shared" si="167"/>
        <v>0-4 år</v>
      </c>
      <c r="G1778" s="40" t="s">
        <v>516</v>
      </c>
      <c r="H1778" s="41" t="s">
        <v>74</v>
      </c>
      <c r="I1778" s="42" t="s">
        <v>11</v>
      </c>
      <c r="J1778" s="43" t="s">
        <v>16</v>
      </c>
      <c r="K1778" s="44">
        <v>30</v>
      </c>
      <c r="L1778" s="45">
        <v>36580.811962437947</v>
      </c>
      <c r="M1778" s="46">
        <v>37337.656701554712</v>
      </c>
      <c r="N1778" s="45"/>
      <c r="O1778" s="46"/>
    </row>
    <row r="1779" spans="1:15" x14ac:dyDescent="0.2">
      <c r="A1779" s="11" t="str">
        <f t="shared" si="162"/>
        <v>2164006 - Alle regioner10-14 år</v>
      </c>
      <c r="B1779" s="12" t="str">
        <f t="shared" si="165"/>
        <v>216400</v>
      </c>
      <c r="C1779" s="14">
        <f t="shared" si="163"/>
        <v>0</v>
      </c>
      <c r="D1779" s="14">
        <f t="shared" si="164"/>
        <v>0</v>
      </c>
      <c r="E1779" s="19" t="str">
        <f t="shared" si="166"/>
        <v>216400 - Arbejde med by- og trafikplanlægning</v>
      </c>
      <c r="F1779" s="19" t="str">
        <f t="shared" si="167"/>
        <v>10-14 år</v>
      </c>
      <c r="G1779" s="40" t="s">
        <v>516</v>
      </c>
      <c r="H1779" s="41" t="s">
        <v>74</v>
      </c>
      <c r="I1779" s="42" t="s">
        <v>11</v>
      </c>
      <c r="J1779" s="43" t="s">
        <v>17</v>
      </c>
      <c r="K1779" s="44">
        <v>14</v>
      </c>
      <c r="L1779" s="45">
        <v>50034.13643914125</v>
      </c>
      <c r="M1779" s="46">
        <v>50926.307539115667</v>
      </c>
      <c r="N1779" s="45"/>
      <c r="O1779" s="46"/>
    </row>
    <row r="1780" spans="1:15" x14ac:dyDescent="0.2">
      <c r="A1780" s="11" t="str">
        <f t="shared" si="162"/>
        <v>2164006 - Alle regioner15-20 år</v>
      </c>
      <c r="B1780" s="12" t="str">
        <f t="shared" si="165"/>
        <v>216400</v>
      </c>
      <c r="C1780" s="14">
        <f t="shared" si="163"/>
        <v>0</v>
      </c>
      <c r="D1780" s="14">
        <f t="shared" si="164"/>
        <v>0</v>
      </c>
      <c r="E1780" s="19" t="str">
        <f t="shared" si="166"/>
        <v>216400 - Arbejde med by- og trafikplanlægning</v>
      </c>
      <c r="F1780" s="19" t="str">
        <f t="shared" si="167"/>
        <v>15-20 år</v>
      </c>
      <c r="G1780" s="40" t="s">
        <v>516</v>
      </c>
      <c r="H1780" s="41" t="s">
        <v>74</v>
      </c>
      <c r="I1780" s="42" t="s">
        <v>11</v>
      </c>
      <c r="J1780" s="43" t="s">
        <v>18</v>
      </c>
      <c r="K1780" s="44">
        <v>16</v>
      </c>
      <c r="L1780" s="45">
        <v>56982.524056346192</v>
      </c>
      <c r="M1780" s="46">
        <v>59142.79906854625</v>
      </c>
      <c r="N1780" s="45"/>
      <c r="O1780" s="46"/>
    </row>
    <row r="1781" spans="1:15" x14ac:dyDescent="0.2">
      <c r="A1781" s="11" t="str">
        <f t="shared" si="162"/>
        <v>2164006 - Alle regioner25 år og derover</v>
      </c>
      <c r="B1781" s="12" t="str">
        <f t="shared" si="165"/>
        <v>216400</v>
      </c>
      <c r="C1781" s="14">
        <f t="shared" si="163"/>
        <v>0</v>
      </c>
      <c r="D1781" s="14">
        <f t="shared" si="164"/>
        <v>0</v>
      </c>
      <c r="E1781" s="19" t="str">
        <f t="shared" si="166"/>
        <v>216400 - Arbejde med by- og trafikplanlægning</v>
      </c>
      <c r="F1781" s="19" t="str">
        <f t="shared" si="167"/>
        <v>25 år og derover</v>
      </c>
      <c r="G1781" s="40" t="s">
        <v>516</v>
      </c>
      <c r="H1781" s="41" t="s">
        <v>74</v>
      </c>
      <c r="I1781" s="42" t="s">
        <v>11</v>
      </c>
      <c r="J1781" s="43" t="s">
        <v>9</v>
      </c>
      <c r="K1781" s="44">
        <v>25</v>
      </c>
      <c r="L1781" s="45">
        <v>44310.037999033637</v>
      </c>
      <c r="M1781" s="46">
        <v>45989.884047697517</v>
      </c>
      <c r="N1781" s="45"/>
      <c r="O1781" s="46"/>
    </row>
    <row r="1782" spans="1:15" x14ac:dyDescent="0.2">
      <c r="A1782" s="11" t="str">
        <f t="shared" si="162"/>
        <v>2164006 - Alle regionerAlle uanset erf.</v>
      </c>
      <c r="B1782" s="12" t="str">
        <f t="shared" si="165"/>
        <v>216400</v>
      </c>
      <c r="C1782" s="14">
        <f t="shared" si="163"/>
        <v>0</v>
      </c>
      <c r="D1782" s="14">
        <f t="shared" si="164"/>
        <v>0</v>
      </c>
      <c r="E1782" s="19" t="str">
        <f t="shared" si="166"/>
        <v>216400 - Arbejde med by- og trafikplanlægning</v>
      </c>
      <c r="F1782" s="19" t="str">
        <f t="shared" si="167"/>
        <v>Alle uanset erf.</v>
      </c>
      <c r="G1782" s="40" t="s">
        <v>516</v>
      </c>
      <c r="H1782" s="41" t="s">
        <v>74</v>
      </c>
      <c r="I1782" s="42" t="s">
        <v>11</v>
      </c>
      <c r="J1782" s="43" t="s">
        <v>10</v>
      </c>
      <c r="K1782" s="44">
        <v>104</v>
      </c>
      <c r="L1782" s="45">
        <v>40714.20495091223</v>
      </c>
      <c r="M1782" s="46">
        <v>42327.447831226287</v>
      </c>
      <c r="N1782" s="45"/>
      <c r="O1782" s="46"/>
    </row>
    <row r="1783" spans="1:15" x14ac:dyDescent="0.2">
      <c r="A1783" s="11" t="str">
        <f t="shared" si="162"/>
        <v>2165001 - Region Hovedstaden0-4 år</v>
      </c>
      <c r="B1783" s="12" t="str">
        <f t="shared" si="165"/>
        <v>216500</v>
      </c>
      <c r="C1783" s="14">
        <f t="shared" si="163"/>
        <v>0</v>
      </c>
      <c r="D1783" s="14">
        <f t="shared" si="164"/>
        <v>0</v>
      </c>
      <c r="E1783" s="19" t="str">
        <f t="shared" si="166"/>
        <v>216500 - Arbejde med kartografi og landinspektørarbejde</v>
      </c>
      <c r="F1783" s="19" t="str">
        <f t="shared" si="167"/>
        <v>0-4 år</v>
      </c>
      <c r="G1783" s="40" t="s">
        <v>516</v>
      </c>
      <c r="H1783" s="41" t="s">
        <v>75</v>
      </c>
      <c r="I1783" s="42" t="s">
        <v>8</v>
      </c>
      <c r="J1783" s="43" t="s">
        <v>16</v>
      </c>
      <c r="K1783" s="44">
        <v>18</v>
      </c>
      <c r="L1783" s="45">
        <v>31625.22343814855</v>
      </c>
      <c r="M1783" s="46">
        <v>32957.679963837116</v>
      </c>
      <c r="N1783" s="45"/>
      <c r="O1783" s="46"/>
    </row>
    <row r="1784" spans="1:15" x14ac:dyDescent="0.2">
      <c r="A1784" s="11" t="str">
        <f t="shared" si="162"/>
        <v>2165001 - Region HovedstadenAlle uanset erf.</v>
      </c>
      <c r="B1784" s="12" t="str">
        <f t="shared" si="165"/>
        <v>216500</v>
      </c>
      <c r="C1784" s="14">
        <f t="shared" si="163"/>
        <v>0</v>
      </c>
      <c r="D1784" s="14">
        <f t="shared" si="164"/>
        <v>0</v>
      </c>
      <c r="E1784" s="19" t="str">
        <f t="shared" si="166"/>
        <v>216500 - Arbejde med kartografi og landinspektørarbejde</v>
      </c>
      <c r="F1784" s="19" t="str">
        <f t="shared" si="167"/>
        <v>Alle uanset erf.</v>
      </c>
      <c r="G1784" s="40" t="s">
        <v>516</v>
      </c>
      <c r="H1784" s="41" t="s">
        <v>75</v>
      </c>
      <c r="I1784" s="42" t="s">
        <v>8</v>
      </c>
      <c r="J1784" s="43" t="s">
        <v>10</v>
      </c>
      <c r="K1784" s="44">
        <v>49</v>
      </c>
      <c r="L1784" s="45">
        <v>44834.496530396915</v>
      </c>
      <c r="M1784" s="46">
        <v>45842.696132016288</v>
      </c>
      <c r="N1784" s="45"/>
      <c r="O1784" s="46"/>
    </row>
    <row r="1785" spans="1:15" x14ac:dyDescent="0.2">
      <c r="A1785" s="11" t="str">
        <f t="shared" si="162"/>
        <v>2165003 - Region Syddanmark25 år og derover</v>
      </c>
      <c r="B1785" s="12" t="str">
        <f t="shared" si="165"/>
        <v>216500</v>
      </c>
      <c r="C1785" s="14">
        <f t="shared" si="163"/>
        <v>0</v>
      </c>
      <c r="D1785" s="14">
        <f t="shared" si="164"/>
        <v>0</v>
      </c>
      <c r="E1785" s="19" t="str">
        <f t="shared" si="166"/>
        <v>216500 - Arbejde med kartografi og landinspektørarbejde</v>
      </c>
      <c r="F1785" s="19" t="str">
        <f t="shared" si="167"/>
        <v>25 år og derover</v>
      </c>
      <c r="G1785" s="40" t="s">
        <v>516</v>
      </c>
      <c r="H1785" s="41" t="s">
        <v>75</v>
      </c>
      <c r="I1785" s="42" t="s">
        <v>544</v>
      </c>
      <c r="J1785" s="43" t="s">
        <v>9</v>
      </c>
      <c r="K1785" s="44">
        <v>14</v>
      </c>
      <c r="L1785" s="45">
        <v>50736.846104290038</v>
      </c>
      <c r="M1785" s="46">
        <v>51786.574445280363</v>
      </c>
      <c r="N1785" s="45"/>
      <c r="O1785" s="46"/>
    </row>
    <row r="1786" spans="1:15" x14ac:dyDescent="0.2">
      <c r="A1786" s="11" t="str">
        <f t="shared" si="162"/>
        <v>2165003 - Region SyddanmarkAlle uanset erf.</v>
      </c>
      <c r="B1786" s="12" t="str">
        <f t="shared" si="165"/>
        <v>216500</v>
      </c>
      <c r="C1786" s="14">
        <f t="shared" si="163"/>
        <v>0</v>
      </c>
      <c r="D1786" s="14">
        <f t="shared" si="164"/>
        <v>0</v>
      </c>
      <c r="E1786" s="19" t="str">
        <f t="shared" si="166"/>
        <v>216500 - Arbejde med kartografi og landinspektørarbejde</v>
      </c>
      <c r="F1786" s="19" t="str">
        <f t="shared" si="167"/>
        <v>Alle uanset erf.</v>
      </c>
      <c r="G1786" s="40" t="s">
        <v>516</v>
      </c>
      <c r="H1786" s="41" t="s">
        <v>75</v>
      </c>
      <c r="I1786" s="42" t="s">
        <v>544</v>
      </c>
      <c r="J1786" s="43" t="s">
        <v>10</v>
      </c>
      <c r="K1786" s="44">
        <v>28</v>
      </c>
      <c r="L1786" s="45">
        <v>50736.846104290038</v>
      </c>
      <c r="M1786" s="46">
        <v>51786.574445280363</v>
      </c>
      <c r="N1786" s="45"/>
      <c r="O1786" s="46"/>
    </row>
    <row r="1787" spans="1:15" x14ac:dyDescent="0.2">
      <c r="A1787" s="11" t="str">
        <f t="shared" si="162"/>
        <v>2165004 - Region MidtjyllandAlle uanset erf.</v>
      </c>
      <c r="B1787" s="12" t="str">
        <f t="shared" si="165"/>
        <v>216500</v>
      </c>
      <c r="C1787" s="14">
        <f t="shared" si="163"/>
        <v>0</v>
      </c>
      <c r="D1787" s="14">
        <f t="shared" si="164"/>
        <v>0</v>
      </c>
      <c r="E1787" s="19" t="str">
        <f t="shared" si="166"/>
        <v>216500 - Arbejde med kartografi og landinspektørarbejde</v>
      </c>
      <c r="F1787" s="19" t="str">
        <f t="shared" si="167"/>
        <v>Alle uanset erf.</v>
      </c>
      <c r="G1787" s="40" t="s">
        <v>516</v>
      </c>
      <c r="H1787" s="41" t="s">
        <v>75</v>
      </c>
      <c r="I1787" s="42" t="s">
        <v>517</v>
      </c>
      <c r="J1787" s="43" t="s">
        <v>10</v>
      </c>
      <c r="K1787" s="44">
        <v>39</v>
      </c>
      <c r="L1787" s="45">
        <v>43427.974078601772</v>
      </c>
      <c r="M1787" s="46">
        <v>44404.545012893366</v>
      </c>
      <c r="N1787" s="45"/>
      <c r="O1787" s="46"/>
    </row>
    <row r="1788" spans="1:15" x14ac:dyDescent="0.2">
      <c r="A1788" s="11" t="str">
        <f t="shared" si="162"/>
        <v>2165006 - Alle regioner5-9 år</v>
      </c>
      <c r="B1788" s="12" t="str">
        <f t="shared" si="165"/>
        <v>216500</v>
      </c>
      <c r="C1788" s="14">
        <f t="shared" si="163"/>
        <v>0</v>
      </c>
      <c r="D1788" s="14">
        <f t="shared" si="164"/>
        <v>0</v>
      </c>
      <c r="E1788" s="19" t="str">
        <f t="shared" si="166"/>
        <v>216500 - Arbejde med kartografi og landinspektørarbejde</v>
      </c>
      <c r="F1788" s="19" t="str">
        <f t="shared" si="167"/>
        <v>5-9 år</v>
      </c>
      <c r="G1788" s="40" t="s">
        <v>516</v>
      </c>
      <c r="H1788" s="41" t="s">
        <v>75</v>
      </c>
      <c r="I1788" s="42" t="s">
        <v>11</v>
      </c>
      <c r="J1788" s="43" t="s">
        <v>15</v>
      </c>
      <c r="K1788" s="44">
        <v>16</v>
      </c>
      <c r="L1788" s="45">
        <v>44834.496530396915</v>
      </c>
      <c r="M1788" s="46">
        <v>45842.696132016288</v>
      </c>
      <c r="N1788" s="45"/>
      <c r="O1788" s="46"/>
    </row>
    <row r="1789" spans="1:15" x14ac:dyDescent="0.2">
      <c r="A1789" s="11" t="str">
        <f t="shared" si="162"/>
        <v>2165006 - Alle regioner0-4 år</v>
      </c>
      <c r="B1789" s="12" t="str">
        <f t="shared" si="165"/>
        <v>216500</v>
      </c>
      <c r="C1789" s="14">
        <f t="shared" si="163"/>
        <v>0</v>
      </c>
      <c r="D1789" s="14">
        <f t="shared" si="164"/>
        <v>0</v>
      </c>
      <c r="E1789" s="19" t="str">
        <f t="shared" si="166"/>
        <v>216500 - Arbejde med kartografi og landinspektørarbejde</v>
      </c>
      <c r="F1789" s="19" t="str">
        <f t="shared" si="167"/>
        <v>0-4 år</v>
      </c>
      <c r="G1789" s="40" t="s">
        <v>516</v>
      </c>
      <c r="H1789" s="41" t="s">
        <v>75</v>
      </c>
      <c r="I1789" s="42" t="s">
        <v>11</v>
      </c>
      <c r="J1789" s="43" t="s">
        <v>16</v>
      </c>
      <c r="K1789" s="44">
        <v>30</v>
      </c>
      <c r="L1789" s="45">
        <v>35162.469195895188</v>
      </c>
      <c r="M1789" s="46">
        <v>35953.172564477019</v>
      </c>
      <c r="N1789" s="45"/>
      <c r="O1789" s="46"/>
    </row>
    <row r="1790" spans="1:15" x14ac:dyDescent="0.2">
      <c r="A1790" s="11" t="str">
        <f t="shared" si="162"/>
        <v>2165006 - Alle regioner10-14 år</v>
      </c>
      <c r="B1790" s="12" t="str">
        <f t="shared" si="165"/>
        <v>216500</v>
      </c>
      <c r="C1790" s="14">
        <f t="shared" si="163"/>
        <v>0</v>
      </c>
      <c r="D1790" s="14">
        <f t="shared" si="164"/>
        <v>0</v>
      </c>
      <c r="E1790" s="19" t="str">
        <f t="shared" si="166"/>
        <v>216500 - Arbejde med kartografi og landinspektørarbejde</v>
      </c>
      <c r="F1790" s="19" t="str">
        <f t="shared" si="167"/>
        <v>10-14 år</v>
      </c>
      <c r="G1790" s="40" t="s">
        <v>516</v>
      </c>
      <c r="H1790" s="41" t="s">
        <v>75</v>
      </c>
      <c r="I1790" s="42" t="s">
        <v>11</v>
      </c>
      <c r="J1790" s="43" t="s">
        <v>17</v>
      </c>
      <c r="K1790" s="44">
        <v>16</v>
      </c>
      <c r="L1790" s="45">
        <v>41725.535610465828</v>
      </c>
      <c r="M1790" s="46">
        <v>42663.823572533285</v>
      </c>
      <c r="N1790" s="45"/>
      <c r="O1790" s="46"/>
    </row>
    <row r="1791" spans="1:15" x14ac:dyDescent="0.2">
      <c r="A1791" s="11" t="str">
        <f t="shared" si="162"/>
        <v>2165006 - Alle regioner15-20 år</v>
      </c>
      <c r="B1791" s="12" t="str">
        <f t="shared" si="165"/>
        <v>216500</v>
      </c>
      <c r="C1791" s="14">
        <f t="shared" si="163"/>
        <v>0</v>
      </c>
      <c r="D1791" s="14">
        <f t="shared" si="164"/>
        <v>0</v>
      </c>
      <c r="E1791" s="19" t="str">
        <f t="shared" si="166"/>
        <v>216500 - Arbejde med kartografi og landinspektørarbejde</v>
      </c>
      <c r="F1791" s="19" t="str">
        <f t="shared" si="167"/>
        <v>15-20 år</v>
      </c>
      <c r="G1791" s="40" t="s">
        <v>516</v>
      </c>
      <c r="H1791" s="41" t="s">
        <v>75</v>
      </c>
      <c r="I1791" s="42" t="s">
        <v>11</v>
      </c>
      <c r="J1791" s="43" t="s">
        <v>18</v>
      </c>
      <c r="K1791" s="44">
        <v>13</v>
      </c>
      <c r="L1791" s="45">
        <v>53466.063306164411</v>
      </c>
      <c r="M1791" s="46">
        <v>54668.362158542179</v>
      </c>
      <c r="N1791" s="45"/>
      <c r="O1791" s="46"/>
    </row>
    <row r="1792" spans="1:15" x14ac:dyDescent="0.2">
      <c r="A1792" s="11" t="str">
        <f t="shared" si="162"/>
        <v>2165006 - Alle regioner20-24 år</v>
      </c>
      <c r="B1792" s="12" t="str">
        <f t="shared" si="165"/>
        <v>216500</v>
      </c>
      <c r="C1792" s="14">
        <f t="shared" si="163"/>
        <v>0</v>
      </c>
      <c r="D1792" s="14">
        <f t="shared" si="164"/>
        <v>0</v>
      </c>
      <c r="E1792" s="19" t="str">
        <f t="shared" si="166"/>
        <v>216500 - Arbejde med kartografi og landinspektørarbejde</v>
      </c>
      <c r="F1792" s="19" t="str">
        <f t="shared" si="167"/>
        <v>20-24 år</v>
      </c>
      <c r="G1792" s="40" t="s">
        <v>516</v>
      </c>
      <c r="H1792" s="41" t="s">
        <v>75</v>
      </c>
      <c r="I1792" s="42" t="s">
        <v>11</v>
      </c>
      <c r="J1792" s="43" t="s">
        <v>19</v>
      </c>
      <c r="K1792" s="44">
        <v>12</v>
      </c>
      <c r="L1792" s="45">
        <v>49968.103748862697</v>
      </c>
      <c r="M1792" s="46">
        <v>51091.743494858812</v>
      </c>
      <c r="N1792" s="45"/>
      <c r="O1792" s="46"/>
    </row>
    <row r="1793" spans="1:15" x14ac:dyDescent="0.2">
      <c r="A1793" s="11" t="str">
        <f t="shared" si="162"/>
        <v>2165006 - Alle regioner25 år og derover</v>
      </c>
      <c r="B1793" s="12" t="str">
        <f t="shared" si="165"/>
        <v>216500</v>
      </c>
      <c r="C1793" s="14">
        <f t="shared" si="163"/>
        <v>0</v>
      </c>
      <c r="D1793" s="14">
        <f t="shared" si="164"/>
        <v>0</v>
      </c>
      <c r="E1793" s="19" t="str">
        <f t="shared" si="166"/>
        <v>216500 - Arbejde med kartografi og landinspektørarbejde</v>
      </c>
      <c r="F1793" s="19" t="str">
        <f t="shared" si="167"/>
        <v>25 år og derover</v>
      </c>
      <c r="G1793" s="40" t="s">
        <v>516</v>
      </c>
      <c r="H1793" s="41" t="s">
        <v>75</v>
      </c>
      <c r="I1793" s="42" t="s">
        <v>11</v>
      </c>
      <c r="J1793" s="43" t="s">
        <v>9</v>
      </c>
      <c r="K1793" s="44">
        <v>31</v>
      </c>
      <c r="L1793" s="45">
        <v>50736.846104290038</v>
      </c>
      <c r="M1793" s="46">
        <v>51786.574445280363</v>
      </c>
      <c r="N1793" s="45"/>
      <c r="O1793" s="46"/>
    </row>
    <row r="1794" spans="1:15" x14ac:dyDescent="0.2">
      <c r="A1794" s="11" t="str">
        <f t="shared" ref="A1794:A1857" si="168">B1794&amp;I1794&amp;F1794</f>
        <v>2165006 - Alle regionerAlle uanset erf.</v>
      </c>
      <c r="B1794" s="12" t="str">
        <f t="shared" si="165"/>
        <v>216500</v>
      </c>
      <c r="C1794" s="14">
        <f t="shared" ref="C1794:C1857" si="169">N1794*1.2</f>
        <v>0</v>
      </c>
      <c r="D1794" s="14">
        <f t="shared" ref="D1794:D1857" si="170">O1794*1.2</f>
        <v>0</v>
      </c>
      <c r="E1794" s="19" t="str">
        <f t="shared" si="166"/>
        <v>216500 - Arbejde med kartografi og landinspektørarbejde</v>
      </c>
      <c r="F1794" s="19" t="str">
        <f t="shared" si="167"/>
        <v>Alle uanset erf.</v>
      </c>
      <c r="G1794" s="40" t="s">
        <v>516</v>
      </c>
      <c r="H1794" s="41" t="s">
        <v>75</v>
      </c>
      <c r="I1794" s="42" t="s">
        <v>11</v>
      </c>
      <c r="J1794" s="43" t="s">
        <v>10</v>
      </c>
      <c r="K1794" s="44">
        <v>118</v>
      </c>
      <c r="L1794" s="45">
        <v>44834.496530396915</v>
      </c>
      <c r="M1794" s="46">
        <v>45840.061514160036</v>
      </c>
      <c r="N1794" s="45"/>
      <c r="O1794" s="46"/>
    </row>
    <row r="1795" spans="1:15" x14ac:dyDescent="0.2">
      <c r="A1795" s="11" t="str">
        <f t="shared" si="168"/>
        <v>2166001 - Region HovedstadenUnder 1 år</v>
      </c>
      <c r="B1795" s="12" t="str">
        <f t="shared" ref="B1795:B1858" si="171">LEFT(E1795,6)</f>
        <v>216600</v>
      </c>
      <c r="C1795" s="14">
        <f t="shared" si="169"/>
        <v>0</v>
      </c>
      <c r="D1795" s="14">
        <f t="shared" si="170"/>
        <v>0</v>
      </c>
      <c r="E1795" s="19" t="str">
        <f t="shared" ref="E1795:E1858" si="172">TRIM(H1795)</f>
        <v>216600 - Arbejde med grafisk og multimediedesign</v>
      </c>
      <c r="F1795" s="19" t="str">
        <f t="shared" ref="F1795:F1858" si="173">MID(J1795,6,30)</f>
        <v>Under 1 år</v>
      </c>
      <c r="G1795" s="40" t="s">
        <v>516</v>
      </c>
      <c r="H1795" s="41" t="s">
        <v>76</v>
      </c>
      <c r="I1795" s="42" t="s">
        <v>8</v>
      </c>
      <c r="J1795" s="43" t="s">
        <v>13</v>
      </c>
      <c r="K1795" s="44">
        <v>21</v>
      </c>
      <c r="L1795" s="45">
        <v>23594.964088364351</v>
      </c>
      <c r="M1795" s="46">
        <v>24791.463278233317</v>
      </c>
      <c r="N1795" s="45"/>
      <c r="O1795" s="46"/>
    </row>
    <row r="1796" spans="1:15" x14ac:dyDescent="0.2">
      <c r="A1796" s="11" t="str">
        <f t="shared" si="168"/>
        <v>2166001 - Region Hovedstaden1 år</v>
      </c>
      <c r="B1796" s="12" t="str">
        <f t="shared" si="171"/>
        <v>216600</v>
      </c>
      <c r="C1796" s="14">
        <f t="shared" si="169"/>
        <v>0</v>
      </c>
      <c r="D1796" s="14">
        <f t="shared" si="170"/>
        <v>0</v>
      </c>
      <c r="E1796" s="19" t="str">
        <f t="shared" si="172"/>
        <v>216600 - Arbejde med grafisk og multimediedesign</v>
      </c>
      <c r="F1796" s="19" t="str">
        <f t="shared" si="173"/>
        <v>1 år</v>
      </c>
      <c r="G1796" s="40" t="s">
        <v>516</v>
      </c>
      <c r="H1796" s="41" t="s">
        <v>76</v>
      </c>
      <c r="I1796" s="42" t="s">
        <v>8</v>
      </c>
      <c r="J1796" s="43" t="s">
        <v>22</v>
      </c>
      <c r="K1796" s="44">
        <v>15</v>
      </c>
      <c r="L1796" s="45">
        <v>29013.904129343271</v>
      </c>
      <c r="M1796" s="46">
        <v>30315.950988499579</v>
      </c>
      <c r="N1796" s="45"/>
      <c r="O1796" s="46"/>
    </row>
    <row r="1797" spans="1:15" x14ac:dyDescent="0.2">
      <c r="A1797" s="11" t="str">
        <f t="shared" si="168"/>
        <v>2166001 - Region Hovedstaden2 år</v>
      </c>
      <c r="B1797" s="12" t="str">
        <f t="shared" si="171"/>
        <v>216600</v>
      </c>
      <c r="C1797" s="14">
        <f t="shared" si="169"/>
        <v>0</v>
      </c>
      <c r="D1797" s="14">
        <f t="shared" si="170"/>
        <v>0</v>
      </c>
      <c r="E1797" s="19" t="str">
        <f t="shared" si="172"/>
        <v>216600 - Arbejde med grafisk og multimediedesign</v>
      </c>
      <c r="F1797" s="19" t="str">
        <f t="shared" si="173"/>
        <v>2 år</v>
      </c>
      <c r="G1797" s="40" t="s">
        <v>516</v>
      </c>
      <c r="H1797" s="41" t="s">
        <v>76</v>
      </c>
      <c r="I1797" s="42" t="s">
        <v>8</v>
      </c>
      <c r="J1797" s="43" t="s">
        <v>23</v>
      </c>
      <c r="K1797" s="44">
        <v>11</v>
      </c>
      <c r="L1797" s="45">
        <v>25671.163720423774</v>
      </c>
      <c r="M1797" s="46">
        <v>26859.852839046755</v>
      </c>
      <c r="N1797" s="45"/>
      <c r="O1797" s="46"/>
    </row>
    <row r="1798" spans="1:15" x14ac:dyDescent="0.2">
      <c r="A1798" s="11" t="str">
        <f t="shared" si="168"/>
        <v>2166001 - Region Hovedstaden3 år</v>
      </c>
      <c r="B1798" s="12" t="str">
        <f t="shared" si="171"/>
        <v>216600</v>
      </c>
      <c r="C1798" s="14">
        <f t="shared" si="169"/>
        <v>0</v>
      </c>
      <c r="D1798" s="14">
        <f t="shared" si="170"/>
        <v>0</v>
      </c>
      <c r="E1798" s="19" t="str">
        <f t="shared" si="172"/>
        <v>216600 - Arbejde med grafisk og multimediedesign</v>
      </c>
      <c r="F1798" s="19" t="str">
        <f t="shared" si="173"/>
        <v>3 år</v>
      </c>
      <c r="G1798" s="40" t="s">
        <v>516</v>
      </c>
      <c r="H1798" s="41" t="s">
        <v>76</v>
      </c>
      <c r="I1798" s="42" t="s">
        <v>8</v>
      </c>
      <c r="J1798" s="43" t="s">
        <v>14</v>
      </c>
      <c r="K1798" s="44">
        <v>11</v>
      </c>
      <c r="L1798" s="45">
        <v>34697.296653378362</v>
      </c>
      <c r="M1798" s="46">
        <v>35574.649418731206</v>
      </c>
      <c r="N1798" s="45"/>
      <c r="O1798" s="46"/>
    </row>
    <row r="1799" spans="1:15" x14ac:dyDescent="0.2">
      <c r="A1799" s="11" t="str">
        <f t="shared" si="168"/>
        <v>2166001 - Region Hovedstaden4 år</v>
      </c>
      <c r="B1799" s="12" t="str">
        <f t="shared" si="171"/>
        <v>216600</v>
      </c>
      <c r="C1799" s="14">
        <f t="shared" si="169"/>
        <v>0</v>
      </c>
      <c r="D1799" s="14">
        <f t="shared" si="170"/>
        <v>0</v>
      </c>
      <c r="E1799" s="19" t="str">
        <f t="shared" si="172"/>
        <v>216600 - Arbejde med grafisk og multimediedesign</v>
      </c>
      <c r="F1799" s="19" t="str">
        <f t="shared" si="173"/>
        <v>4 år</v>
      </c>
      <c r="G1799" s="40" t="s">
        <v>516</v>
      </c>
      <c r="H1799" s="41" t="s">
        <v>76</v>
      </c>
      <c r="I1799" s="42" t="s">
        <v>8</v>
      </c>
      <c r="J1799" s="43" t="s">
        <v>24</v>
      </c>
      <c r="K1799" s="44">
        <v>16</v>
      </c>
      <c r="L1799" s="45">
        <v>29682.099910017689</v>
      </c>
      <c r="M1799" s="46">
        <v>30616.378834456144</v>
      </c>
      <c r="N1799" s="45"/>
      <c r="O1799" s="46"/>
    </row>
    <row r="1800" spans="1:15" x14ac:dyDescent="0.2">
      <c r="A1800" s="11" t="str">
        <f t="shared" si="168"/>
        <v>2166001 - Region Hovedstaden5-9 år</v>
      </c>
      <c r="B1800" s="12" t="str">
        <f t="shared" si="171"/>
        <v>216600</v>
      </c>
      <c r="C1800" s="14">
        <f t="shared" si="169"/>
        <v>0</v>
      </c>
      <c r="D1800" s="14">
        <f t="shared" si="170"/>
        <v>0</v>
      </c>
      <c r="E1800" s="19" t="str">
        <f t="shared" si="172"/>
        <v>216600 - Arbejde med grafisk og multimediedesign</v>
      </c>
      <c r="F1800" s="19" t="str">
        <f t="shared" si="173"/>
        <v>5-9 år</v>
      </c>
      <c r="G1800" s="40" t="s">
        <v>516</v>
      </c>
      <c r="H1800" s="41" t="s">
        <v>76</v>
      </c>
      <c r="I1800" s="42" t="s">
        <v>8</v>
      </c>
      <c r="J1800" s="43" t="s">
        <v>15</v>
      </c>
      <c r="K1800" s="44">
        <v>70</v>
      </c>
      <c r="L1800" s="45">
        <v>38877.624407680902</v>
      </c>
      <c r="M1800" s="46">
        <v>40849.106370256108</v>
      </c>
      <c r="N1800" s="45"/>
      <c r="O1800" s="46"/>
    </row>
    <row r="1801" spans="1:15" x14ac:dyDescent="0.2">
      <c r="A1801" s="11" t="str">
        <f t="shared" si="168"/>
        <v>2166001 - Region Hovedstaden0-4 år</v>
      </c>
      <c r="B1801" s="12" t="str">
        <f t="shared" si="171"/>
        <v>216600</v>
      </c>
      <c r="C1801" s="14">
        <f t="shared" si="169"/>
        <v>0</v>
      </c>
      <c r="D1801" s="14">
        <f t="shared" si="170"/>
        <v>0</v>
      </c>
      <c r="E1801" s="19" t="str">
        <f t="shared" si="172"/>
        <v>216600 - Arbejde med grafisk og multimediedesign</v>
      </c>
      <c r="F1801" s="19" t="str">
        <f t="shared" si="173"/>
        <v>0-4 år</v>
      </c>
      <c r="G1801" s="40" t="s">
        <v>516</v>
      </c>
      <c r="H1801" s="41" t="s">
        <v>76</v>
      </c>
      <c r="I1801" s="42" t="s">
        <v>8</v>
      </c>
      <c r="J1801" s="43" t="s">
        <v>16</v>
      </c>
      <c r="K1801" s="44">
        <v>74</v>
      </c>
      <c r="L1801" s="45">
        <v>28711.768508156605</v>
      </c>
      <c r="M1801" s="46">
        <v>29426.764385255425</v>
      </c>
      <c r="N1801" s="45"/>
      <c r="O1801" s="46"/>
    </row>
    <row r="1802" spans="1:15" x14ac:dyDescent="0.2">
      <c r="A1802" s="11" t="str">
        <f t="shared" si="168"/>
        <v>2166001 - Region Hovedstaden10-14 år</v>
      </c>
      <c r="B1802" s="12" t="str">
        <f t="shared" si="171"/>
        <v>216600</v>
      </c>
      <c r="C1802" s="14">
        <f t="shared" si="169"/>
        <v>0</v>
      </c>
      <c r="D1802" s="14">
        <f t="shared" si="170"/>
        <v>0</v>
      </c>
      <c r="E1802" s="19" t="str">
        <f t="shared" si="172"/>
        <v>216600 - Arbejde med grafisk og multimediedesign</v>
      </c>
      <c r="F1802" s="19" t="str">
        <f t="shared" si="173"/>
        <v>10-14 år</v>
      </c>
      <c r="G1802" s="40" t="s">
        <v>516</v>
      </c>
      <c r="H1802" s="41" t="s">
        <v>76</v>
      </c>
      <c r="I1802" s="42" t="s">
        <v>8</v>
      </c>
      <c r="J1802" s="43" t="s">
        <v>17</v>
      </c>
      <c r="K1802" s="44">
        <v>37</v>
      </c>
      <c r="L1802" s="45">
        <v>40545.131132691778</v>
      </c>
      <c r="M1802" s="46">
        <v>41570.351721956249</v>
      </c>
      <c r="N1802" s="45"/>
      <c r="O1802" s="46"/>
    </row>
    <row r="1803" spans="1:15" x14ac:dyDescent="0.2">
      <c r="A1803" s="11" t="str">
        <f t="shared" si="168"/>
        <v>2166001 - Region Hovedstaden15-20 år</v>
      </c>
      <c r="B1803" s="12" t="str">
        <f t="shared" si="171"/>
        <v>216600</v>
      </c>
      <c r="C1803" s="14">
        <f t="shared" si="169"/>
        <v>0</v>
      </c>
      <c r="D1803" s="14">
        <f t="shared" si="170"/>
        <v>0</v>
      </c>
      <c r="E1803" s="19" t="str">
        <f t="shared" si="172"/>
        <v>216600 - Arbejde med grafisk og multimediedesign</v>
      </c>
      <c r="F1803" s="19" t="str">
        <f t="shared" si="173"/>
        <v>15-20 år</v>
      </c>
      <c r="G1803" s="40" t="s">
        <v>516</v>
      </c>
      <c r="H1803" s="41" t="s">
        <v>76</v>
      </c>
      <c r="I1803" s="42" t="s">
        <v>8</v>
      </c>
      <c r="J1803" s="43" t="s">
        <v>18</v>
      </c>
      <c r="K1803" s="44">
        <v>41</v>
      </c>
      <c r="L1803" s="45">
        <v>41644.743706828085</v>
      </c>
      <c r="M1803" s="46">
        <v>42697.769002101013</v>
      </c>
      <c r="N1803" s="45"/>
      <c r="O1803" s="46"/>
    </row>
    <row r="1804" spans="1:15" x14ac:dyDescent="0.2">
      <c r="A1804" s="11" t="str">
        <f t="shared" si="168"/>
        <v>2166001 - Region Hovedstaden20-24 år</v>
      </c>
      <c r="B1804" s="12" t="str">
        <f t="shared" si="171"/>
        <v>216600</v>
      </c>
      <c r="C1804" s="14">
        <f t="shared" si="169"/>
        <v>0</v>
      </c>
      <c r="D1804" s="14">
        <f t="shared" si="170"/>
        <v>0</v>
      </c>
      <c r="E1804" s="19" t="str">
        <f t="shared" si="172"/>
        <v>216600 - Arbejde med grafisk og multimediedesign</v>
      </c>
      <c r="F1804" s="19" t="str">
        <f t="shared" si="173"/>
        <v>20-24 år</v>
      </c>
      <c r="G1804" s="40" t="s">
        <v>516</v>
      </c>
      <c r="H1804" s="41" t="s">
        <v>76</v>
      </c>
      <c r="I1804" s="42" t="s">
        <v>8</v>
      </c>
      <c r="J1804" s="43" t="s">
        <v>19</v>
      </c>
      <c r="K1804" s="44">
        <v>43</v>
      </c>
      <c r="L1804" s="45">
        <v>41609.334958335821</v>
      </c>
      <c r="M1804" s="46">
        <v>42635.637931109632</v>
      </c>
      <c r="N1804" s="45"/>
      <c r="O1804" s="46"/>
    </row>
    <row r="1805" spans="1:15" x14ac:dyDescent="0.2">
      <c r="A1805" s="11" t="str">
        <f t="shared" si="168"/>
        <v>2166001 - Region Hovedstaden25 år og derover</v>
      </c>
      <c r="B1805" s="12" t="str">
        <f t="shared" si="171"/>
        <v>216600</v>
      </c>
      <c r="C1805" s="14">
        <f t="shared" si="169"/>
        <v>0</v>
      </c>
      <c r="D1805" s="14">
        <f t="shared" si="170"/>
        <v>0</v>
      </c>
      <c r="E1805" s="19" t="str">
        <f t="shared" si="172"/>
        <v>216600 - Arbejde med grafisk og multimediedesign</v>
      </c>
      <c r="F1805" s="19" t="str">
        <f t="shared" si="173"/>
        <v>25 år og derover</v>
      </c>
      <c r="G1805" s="40" t="s">
        <v>516</v>
      </c>
      <c r="H1805" s="41" t="s">
        <v>76</v>
      </c>
      <c r="I1805" s="42" t="s">
        <v>8</v>
      </c>
      <c r="J1805" s="43" t="s">
        <v>9</v>
      </c>
      <c r="K1805" s="44">
        <v>127</v>
      </c>
      <c r="L1805" s="45">
        <v>41002.287830065012</v>
      </c>
      <c r="M1805" s="46">
        <v>42279.97854154247</v>
      </c>
      <c r="N1805" s="45"/>
      <c r="O1805" s="46"/>
    </row>
    <row r="1806" spans="1:15" x14ac:dyDescent="0.2">
      <c r="A1806" s="11" t="str">
        <f t="shared" si="168"/>
        <v>2166001 - Region HovedstadenAlle uanset erf.</v>
      </c>
      <c r="B1806" s="12" t="str">
        <f t="shared" si="171"/>
        <v>216600</v>
      </c>
      <c r="C1806" s="14">
        <f t="shared" si="169"/>
        <v>0</v>
      </c>
      <c r="D1806" s="14">
        <f t="shared" si="170"/>
        <v>0</v>
      </c>
      <c r="E1806" s="19" t="str">
        <f t="shared" si="172"/>
        <v>216600 - Arbejde med grafisk og multimediedesign</v>
      </c>
      <c r="F1806" s="19" t="str">
        <f t="shared" si="173"/>
        <v>Alle uanset erf.</v>
      </c>
      <c r="G1806" s="40" t="s">
        <v>516</v>
      </c>
      <c r="H1806" s="41" t="s">
        <v>76</v>
      </c>
      <c r="I1806" s="42" t="s">
        <v>8</v>
      </c>
      <c r="J1806" s="43" t="s">
        <v>10</v>
      </c>
      <c r="K1806" s="44">
        <v>392</v>
      </c>
      <c r="L1806" s="45">
        <v>38686.272385937395</v>
      </c>
      <c r="M1806" s="46">
        <v>39846.100051789035</v>
      </c>
      <c r="N1806" s="45"/>
      <c r="O1806" s="46"/>
    </row>
    <row r="1807" spans="1:15" x14ac:dyDescent="0.2">
      <c r="A1807" s="11" t="str">
        <f t="shared" si="168"/>
        <v>2166002 - Region Sjælland5-9 år</v>
      </c>
      <c r="B1807" s="12" t="str">
        <f t="shared" si="171"/>
        <v>216600</v>
      </c>
      <c r="C1807" s="14">
        <f t="shared" si="169"/>
        <v>0</v>
      </c>
      <c r="D1807" s="14">
        <f t="shared" si="170"/>
        <v>0</v>
      </c>
      <c r="E1807" s="19" t="str">
        <f t="shared" si="172"/>
        <v>216600 - Arbejde med grafisk og multimediedesign</v>
      </c>
      <c r="F1807" s="19" t="str">
        <f t="shared" si="173"/>
        <v>5-9 år</v>
      </c>
      <c r="G1807" s="40" t="s">
        <v>516</v>
      </c>
      <c r="H1807" s="41" t="s">
        <v>76</v>
      </c>
      <c r="I1807" s="42" t="s">
        <v>20</v>
      </c>
      <c r="J1807" s="43" t="s">
        <v>15</v>
      </c>
      <c r="K1807" s="44">
        <v>11</v>
      </c>
      <c r="L1807" s="45">
        <v>31268.792107096138</v>
      </c>
      <c r="M1807" s="46">
        <v>32253.014030304737</v>
      </c>
      <c r="N1807" s="45"/>
      <c r="O1807" s="46"/>
    </row>
    <row r="1808" spans="1:15" x14ac:dyDescent="0.2">
      <c r="A1808" s="11" t="str">
        <f t="shared" si="168"/>
        <v>2166002 - Region Sjælland0-4 år</v>
      </c>
      <c r="B1808" s="12" t="str">
        <f t="shared" si="171"/>
        <v>216600</v>
      </c>
      <c r="C1808" s="14">
        <f t="shared" si="169"/>
        <v>0</v>
      </c>
      <c r="D1808" s="14">
        <f t="shared" si="170"/>
        <v>0</v>
      </c>
      <c r="E1808" s="19" t="str">
        <f t="shared" si="172"/>
        <v>216600 - Arbejde med grafisk og multimediedesign</v>
      </c>
      <c r="F1808" s="19" t="str">
        <f t="shared" si="173"/>
        <v>0-4 år</v>
      </c>
      <c r="G1808" s="40" t="s">
        <v>516</v>
      </c>
      <c r="H1808" s="41" t="s">
        <v>76</v>
      </c>
      <c r="I1808" s="42" t="s">
        <v>20</v>
      </c>
      <c r="J1808" s="43" t="s">
        <v>16</v>
      </c>
      <c r="K1808" s="44">
        <v>16</v>
      </c>
      <c r="L1808" s="45">
        <v>27667.232998140375</v>
      </c>
      <c r="M1808" s="46">
        <v>28790.673158602425</v>
      </c>
      <c r="N1808" s="45"/>
      <c r="O1808" s="46"/>
    </row>
    <row r="1809" spans="1:15" x14ac:dyDescent="0.2">
      <c r="A1809" s="11" t="str">
        <f t="shared" si="168"/>
        <v>2166002 - Region Sjælland25 år og derover</v>
      </c>
      <c r="B1809" s="12" t="str">
        <f t="shared" si="171"/>
        <v>216600</v>
      </c>
      <c r="C1809" s="14">
        <f t="shared" si="169"/>
        <v>0</v>
      </c>
      <c r="D1809" s="14">
        <f t="shared" si="170"/>
        <v>0</v>
      </c>
      <c r="E1809" s="19" t="str">
        <f t="shared" si="172"/>
        <v>216600 - Arbejde med grafisk og multimediedesign</v>
      </c>
      <c r="F1809" s="19" t="str">
        <f t="shared" si="173"/>
        <v>25 år og derover</v>
      </c>
      <c r="G1809" s="40" t="s">
        <v>516</v>
      </c>
      <c r="H1809" s="41" t="s">
        <v>76</v>
      </c>
      <c r="I1809" s="42" t="s">
        <v>20</v>
      </c>
      <c r="J1809" s="43" t="s">
        <v>9</v>
      </c>
      <c r="K1809" s="44">
        <v>23</v>
      </c>
      <c r="L1809" s="45">
        <v>31800.073376438213</v>
      </c>
      <c r="M1809" s="46">
        <v>33187.168435268351</v>
      </c>
      <c r="N1809" s="45"/>
      <c r="O1809" s="46"/>
    </row>
    <row r="1810" spans="1:15" x14ac:dyDescent="0.2">
      <c r="A1810" s="11" t="str">
        <f t="shared" si="168"/>
        <v>2166002 - Region SjællandAlle uanset erf.</v>
      </c>
      <c r="B1810" s="12" t="str">
        <f t="shared" si="171"/>
        <v>216600</v>
      </c>
      <c r="C1810" s="14">
        <f t="shared" si="169"/>
        <v>0</v>
      </c>
      <c r="D1810" s="14">
        <f t="shared" si="170"/>
        <v>0</v>
      </c>
      <c r="E1810" s="19" t="str">
        <f t="shared" si="172"/>
        <v>216600 - Arbejde med grafisk og multimediedesign</v>
      </c>
      <c r="F1810" s="19" t="str">
        <f t="shared" si="173"/>
        <v>Alle uanset erf.</v>
      </c>
      <c r="G1810" s="40" t="s">
        <v>516</v>
      </c>
      <c r="H1810" s="41" t="s">
        <v>76</v>
      </c>
      <c r="I1810" s="42" t="s">
        <v>20</v>
      </c>
      <c r="J1810" s="43" t="s">
        <v>10</v>
      </c>
      <c r="K1810" s="44">
        <v>70</v>
      </c>
      <c r="L1810" s="45">
        <v>32352.635352607624</v>
      </c>
      <c r="M1810" s="46">
        <v>33574.687287653804</v>
      </c>
      <c r="N1810" s="45"/>
      <c r="O1810" s="46"/>
    </row>
    <row r="1811" spans="1:15" x14ac:dyDescent="0.2">
      <c r="A1811" s="11" t="str">
        <f t="shared" si="168"/>
        <v>2166003 - Region SyddanmarkUnder 1 år</v>
      </c>
      <c r="B1811" s="12" t="str">
        <f t="shared" si="171"/>
        <v>216600</v>
      </c>
      <c r="C1811" s="14">
        <f t="shared" si="169"/>
        <v>0</v>
      </c>
      <c r="D1811" s="14">
        <f t="shared" si="170"/>
        <v>0</v>
      </c>
      <c r="E1811" s="19" t="str">
        <f t="shared" si="172"/>
        <v>216600 - Arbejde med grafisk og multimediedesign</v>
      </c>
      <c r="F1811" s="19" t="str">
        <f t="shared" si="173"/>
        <v>Under 1 år</v>
      </c>
      <c r="G1811" s="40" t="s">
        <v>516</v>
      </c>
      <c r="H1811" s="41" t="s">
        <v>76</v>
      </c>
      <c r="I1811" s="42" t="s">
        <v>544</v>
      </c>
      <c r="J1811" s="43" t="s">
        <v>13</v>
      </c>
      <c r="K1811" s="44">
        <v>15</v>
      </c>
      <c r="L1811" s="45">
        <v>24150.02742479954</v>
      </c>
      <c r="M1811" s="46">
        <v>24751.424375866824</v>
      </c>
      <c r="N1811" s="45"/>
      <c r="O1811" s="46"/>
    </row>
    <row r="1812" spans="1:15" x14ac:dyDescent="0.2">
      <c r="A1812" s="11" t="str">
        <f t="shared" si="168"/>
        <v>2166003 - Region Syddanmark4 år</v>
      </c>
      <c r="B1812" s="12" t="str">
        <f t="shared" si="171"/>
        <v>216600</v>
      </c>
      <c r="C1812" s="14">
        <f t="shared" si="169"/>
        <v>0</v>
      </c>
      <c r="D1812" s="14">
        <f t="shared" si="170"/>
        <v>0</v>
      </c>
      <c r="E1812" s="19" t="str">
        <f t="shared" si="172"/>
        <v>216600 - Arbejde med grafisk og multimediedesign</v>
      </c>
      <c r="F1812" s="19" t="str">
        <f t="shared" si="173"/>
        <v>4 år</v>
      </c>
      <c r="G1812" s="40" t="s">
        <v>516</v>
      </c>
      <c r="H1812" s="41" t="s">
        <v>76</v>
      </c>
      <c r="I1812" s="42" t="s">
        <v>544</v>
      </c>
      <c r="J1812" s="43" t="s">
        <v>24</v>
      </c>
      <c r="K1812" s="44">
        <v>11</v>
      </c>
      <c r="L1812" s="45">
        <v>30219.438345224997</v>
      </c>
      <c r="M1812" s="46">
        <v>31170.630627438906</v>
      </c>
      <c r="N1812" s="45"/>
      <c r="O1812" s="46"/>
    </row>
    <row r="1813" spans="1:15" x14ac:dyDescent="0.2">
      <c r="A1813" s="11" t="str">
        <f t="shared" si="168"/>
        <v>2166003 - Region Syddanmark5-9 år</v>
      </c>
      <c r="B1813" s="12" t="str">
        <f t="shared" si="171"/>
        <v>216600</v>
      </c>
      <c r="C1813" s="14">
        <f t="shared" si="169"/>
        <v>0</v>
      </c>
      <c r="D1813" s="14">
        <f t="shared" si="170"/>
        <v>0</v>
      </c>
      <c r="E1813" s="19" t="str">
        <f t="shared" si="172"/>
        <v>216600 - Arbejde med grafisk og multimediedesign</v>
      </c>
      <c r="F1813" s="19" t="str">
        <f t="shared" si="173"/>
        <v>5-9 år</v>
      </c>
      <c r="G1813" s="40" t="s">
        <v>516</v>
      </c>
      <c r="H1813" s="41" t="s">
        <v>76</v>
      </c>
      <c r="I1813" s="42" t="s">
        <v>544</v>
      </c>
      <c r="J1813" s="43" t="s">
        <v>15</v>
      </c>
      <c r="K1813" s="44">
        <v>31</v>
      </c>
      <c r="L1813" s="45">
        <v>30628.233265315652</v>
      </c>
      <c r="M1813" s="46">
        <v>31390.953976904711</v>
      </c>
      <c r="N1813" s="45"/>
      <c r="O1813" s="46"/>
    </row>
    <row r="1814" spans="1:15" x14ac:dyDescent="0.2">
      <c r="A1814" s="11" t="str">
        <f t="shared" si="168"/>
        <v>2166003 - Region Syddanmark0-4 år</v>
      </c>
      <c r="B1814" s="12" t="str">
        <f t="shared" si="171"/>
        <v>216600</v>
      </c>
      <c r="C1814" s="14">
        <f t="shared" si="169"/>
        <v>0</v>
      </c>
      <c r="D1814" s="14">
        <f t="shared" si="170"/>
        <v>0</v>
      </c>
      <c r="E1814" s="19" t="str">
        <f t="shared" si="172"/>
        <v>216600 - Arbejde med grafisk og multimediedesign</v>
      </c>
      <c r="F1814" s="19" t="str">
        <f t="shared" si="173"/>
        <v>0-4 år</v>
      </c>
      <c r="G1814" s="40" t="s">
        <v>516</v>
      </c>
      <c r="H1814" s="41" t="s">
        <v>76</v>
      </c>
      <c r="I1814" s="42" t="s">
        <v>544</v>
      </c>
      <c r="J1814" s="43" t="s">
        <v>16</v>
      </c>
      <c r="K1814" s="44">
        <v>50</v>
      </c>
      <c r="L1814" s="45">
        <v>28092.013245408285</v>
      </c>
      <c r="M1814" s="46">
        <v>28915.24285705197</v>
      </c>
      <c r="N1814" s="45"/>
      <c r="O1814" s="46"/>
    </row>
    <row r="1815" spans="1:15" x14ac:dyDescent="0.2">
      <c r="A1815" s="11" t="str">
        <f t="shared" si="168"/>
        <v>2166003 - Region Syddanmark10-14 år</v>
      </c>
      <c r="B1815" s="12" t="str">
        <f t="shared" si="171"/>
        <v>216600</v>
      </c>
      <c r="C1815" s="14">
        <f t="shared" si="169"/>
        <v>0</v>
      </c>
      <c r="D1815" s="14">
        <f t="shared" si="170"/>
        <v>0</v>
      </c>
      <c r="E1815" s="19" t="str">
        <f t="shared" si="172"/>
        <v>216600 - Arbejde med grafisk og multimediedesign</v>
      </c>
      <c r="F1815" s="19" t="str">
        <f t="shared" si="173"/>
        <v>10-14 år</v>
      </c>
      <c r="G1815" s="40" t="s">
        <v>516</v>
      </c>
      <c r="H1815" s="41" t="s">
        <v>76</v>
      </c>
      <c r="I1815" s="42" t="s">
        <v>544</v>
      </c>
      <c r="J1815" s="43" t="s">
        <v>17</v>
      </c>
      <c r="K1815" s="44">
        <v>20</v>
      </c>
      <c r="L1815" s="45">
        <v>36400.314328237182</v>
      </c>
      <c r="M1815" s="46">
        <v>37535.399452334597</v>
      </c>
      <c r="N1815" s="45"/>
      <c r="O1815" s="46"/>
    </row>
    <row r="1816" spans="1:15" x14ac:dyDescent="0.2">
      <c r="A1816" s="11" t="str">
        <f t="shared" si="168"/>
        <v>2166003 - Region Syddanmark15-20 år</v>
      </c>
      <c r="B1816" s="12" t="str">
        <f t="shared" si="171"/>
        <v>216600</v>
      </c>
      <c r="C1816" s="14">
        <f t="shared" si="169"/>
        <v>0</v>
      </c>
      <c r="D1816" s="14">
        <f t="shared" si="170"/>
        <v>0</v>
      </c>
      <c r="E1816" s="19" t="str">
        <f t="shared" si="172"/>
        <v>216600 - Arbejde med grafisk og multimediedesign</v>
      </c>
      <c r="F1816" s="19" t="str">
        <f t="shared" si="173"/>
        <v>15-20 år</v>
      </c>
      <c r="G1816" s="40" t="s">
        <v>516</v>
      </c>
      <c r="H1816" s="41" t="s">
        <v>76</v>
      </c>
      <c r="I1816" s="42" t="s">
        <v>544</v>
      </c>
      <c r="J1816" s="43" t="s">
        <v>18</v>
      </c>
      <c r="K1816" s="44">
        <v>32</v>
      </c>
      <c r="L1816" s="45">
        <v>35170.091446440063</v>
      </c>
      <c r="M1816" s="46">
        <v>36555.970796114118</v>
      </c>
      <c r="N1816" s="45"/>
      <c r="O1816" s="46"/>
    </row>
    <row r="1817" spans="1:15" x14ac:dyDescent="0.2">
      <c r="A1817" s="11" t="str">
        <f t="shared" si="168"/>
        <v>2166003 - Region Syddanmark20-24 år</v>
      </c>
      <c r="B1817" s="12" t="str">
        <f t="shared" si="171"/>
        <v>216600</v>
      </c>
      <c r="C1817" s="14">
        <f t="shared" si="169"/>
        <v>0</v>
      </c>
      <c r="D1817" s="14">
        <f t="shared" si="170"/>
        <v>0</v>
      </c>
      <c r="E1817" s="19" t="str">
        <f t="shared" si="172"/>
        <v>216600 - Arbejde med grafisk og multimediedesign</v>
      </c>
      <c r="F1817" s="19" t="str">
        <f t="shared" si="173"/>
        <v>20-24 år</v>
      </c>
      <c r="G1817" s="40" t="s">
        <v>516</v>
      </c>
      <c r="H1817" s="41" t="s">
        <v>76</v>
      </c>
      <c r="I1817" s="42" t="s">
        <v>544</v>
      </c>
      <c r="J1817" s="43" t="s">
        <v>19</v>
      </c>
      <c r="K1817" s="44">
        <v>31</v>
      </c>
      <c r="L1817" s="45">
        <v>37741.607892758475</v>
      </c>
      <c r="M1817" s="46">
        <v>38929.569288196122</v>
      </c>
      <c r="N1817" s="45"/>
      <c r="O1817" s="46"/>
    </row>
    <row r="1818" spans="1:15" x14ac:dyDescent="0.2">
      <c r="A1818" s="11" t="str">
        <f t="shared" si="168"/>
        <v>2166003 - Region Syddanmark25 år og derover</v>
      </c>
      <c r="B1818" s="12" t="str">
        <f t="shared" si="171"/>
        <v>216600</v>
      </c>
      <c r="C1818" s="14">
        <f t="shared" si="169"/>
        <v>0</v>
      </c>
      <c r="D1818" s="14">
        <f t="shared" si="170"/>
        <v>0</v>
      </c>
      <c r="E1818" s="19" t="str">
        <f t="shared" si="172"/>
        <v>216600 - Arbejde med grafisk og multimediedesign</v>
      </c>
      <c r="F1818" s="19" t="str">
        <f t="shared" si="173"/>
        <v>25 år og derover</v>
      </c>
      <c r="G1818" s="40" t="s">
        <v>516</v>
      </c>
      <c r="H1818" s="41" t="s">
        <v>76</v>
      </c>
      <c r="I1818" s="42" t="s">
        <v>544</v>
      </c>
      <c r="J1818" s="43" t="s">
        <v>9</v>
      </c>
      <c r="K1818" s="44">
        <v>67</v>
      </c>
      <c r="L1818" s="45">
        <v>36010.319623732685</v>
      </c>
      <c r="M1818" s="46">
        <v>37058.18243521954</v>
      </c>
      <c r="N1818" s="45"/>
      <c r="O1818" s="46"/>
    </row>
    <row r="1819" spans="1:15" x14ac:dyDescent="0.2">
      <c r="A1819" s="11" t="str">
        <f t="shared" si="168"/>
        <v>2166003 - Region SyddanmarkAlle uanset erf.</v>
      </c>
      <c r="B1819" s="12" t="str">
        <f t="shared" si="171"/>
        <v>216600</v>
      </c>
      <c r="C1819" s="14">
        <f t="shared" si="169"/>
        <v>0</v>
      </c>
      <c r="D1819" s="14">
        <f t="shared" si="170"/>
        <v>0</v>
      </c>
      <c r="E1819" s="19" t="str">
        <f t="shared" si="172"/>
        <v>216600 - Arbejde med grafisk og multimediedesign</v>
      </c>
      <c r="F1819" s="19" t="str">
        <f t="shared" si="173"/>
        <v>Alle uanset erf.</v>
      </c>
      <c r="G1819" s="40" t="s">
        <v>516</v>
      </c>
      <c r="H1819" s="41" t="s">
        <v>76</v>
      </c>
      <c r="I1819" s="42" t="s">
        <v>544</v>
      </c>
      <c r="J1819" s="43" t="s">
        <v>10</v>
      </c>
      <c r="K1819" s="44">
        <v>231</v>
      </c>
      <c r="L1819" s="45">
        <v>34653.92047339843</v>
      </c>
      <c r="M1819" s="46">
        <v>35530.2742159318</v>
      </c>
      <c r="N1819" s="45"/>
      <c r="O1819" s="46"/>
    </row>
    <row r="1820" spans="1:15" x14ac:dyDescent="0.2">
      <c r="A1820" s="11" t="str">
        <f t="shared" si="168"/>
        <v>2166004 - Region Midtjylland5-9 år</v>
      </c>
      <c r="B1820" s="12" t="str">
        <f t="shared" si="171"/>
        <v>216600</v>
      </c>
      <c r="C1820" s="14">
        <f t="shared" si="169"/>
        <v>0</v>
      </c>
      <c r="D1820" s="14">
        <f t="shared" si="170"/>
        <v>0</v>
      </c>
      <c r="E1820" s="19" t="str">
        <f t="shared" si="172"/>
        <v>216600 - Arbejde med grafisk og multimediedesign</v>
      </c>
      <c r="F1820" s="19" t="str">
        <f t="shared" si="173"/>
        <v>5-9 år</v>
      </c>
      <c r="G1820" s="40" t="s">
        <v>516</v>
      </c>
      <c r="H1820" s="41" t="s">
        <v>76</v>
      </c>
      <c r="I1820" s="42" t="s">
        <v>517</v>
      </c>
      <c r="J1820" s="43" t="s">
        <v>15</v>
      </c>
      <c r="K1820" s="44">
        <v>40</v>
      </c>
      <c r="L1820" s="45">
        <v>37966.063526309779</v>
      </c>
      <c r="M1820" s="46">
        <v>38926.070040855528</v>
      </c>
      <c r="N1820" s="45"/>
      <c r="O1820" s="46"/>
    </row>
    <row r="1821" spans="1:15" x14ac:dyDescent="0.2">
      <c r="A1821" s="11" t="str">
        <f t="shared" si="168"/>
        <v>2166004 - Region Midtjylland0-4 år</v>
      </c>
      <c r="B1821" s="12" t="str">
        <f t="shared" si="171"/>
        <v>216600</v>
      </c>
      <c r="C1821" s="14">
        <f t="shared" si="169"/>
        <v>0</v>
      </c>
      <c r="D1821" s="14">
        <f t="shared" si="170"/>
        <v>0</v>
      </c>
      <c r="E1821" s="19" t="str">
        <f t="shared" si="172"/>
        <v>216600 - Arbejde med grafisk og multimediedesign</v>
      </c>
      <c r="F1821" s="19" t="str">
        <f t="shared" si="173"/>
        <v>0-4 år</v>
      </c>
      <c r="G1821" s="40" t="s">
        <v>516</v>
      </c>
      <c r="H1821" s="41" t="s">
        <v>76</v>
      </c>
      <c r="I1821" s="42" t="s">
        <v>517</v>
      </c>
      <c r="J1821" s="43" t="s">
        <v>16</v>
      </c>
      <c r="K1821" s="44">
        <v>38</v>
      </c>
      <c r="L1821" s="45">
        <v>30414.253515347737</v>
      </c>
      <c r="M1821" s="46">
        <v>31406.477970243315</v>
      </c>
      <c r="N1821" s="45"/>
      <c r="O1821" s="46"/>
    </row>
    <row r="1822" spans="1:15" x14ac:dyDescent="0.2">
      <c r="A1822" s="11" t="str">
        <f t="shared" si="168"/>
        <v>2166004 - Region Midtjylland10-14 år</v>
      </c>
      <c r="B1822" s="12" t="str">
        <f t="shared" si="171"/>
        <v>216600</v>
      </c>
      <c r="C1822" s="14">
        <f t="shared" si="169"/>
        <v>0</v>
      </c>
      <c r="D1822" s="14">
        <f t="shared" si="170"/>
        <v>0</v>
      </c>
      <c r="E1822" s="19" t="str">
        <f t="shared" si="172"/>
        <v>216600 - Arbejde med grafisk og multimediedesign</v>
      </c>
      <c r="F1822" s="19" t="str">
        <f t="shared" si="173"/>
        <v>10-14 år</v>
      </c>
      <c r="G1822" s="40" t="s">
        <v>516</v>
      </c>
      <c r="H1822" s="41" t="s">
        <v>76</v>
      </c>
      <c r="I1822" s="42" t="s">
        <v>517</v>
      </c>
      <c r="J1822" s="43" t="s">
        <v>17</v>
      </c>
      <c r="K1822" s="44">
        <v>24</v>
      </c>
      <c r="L1822" s="45">
        <v>38703.539621272226</v>
      </c>
      <c r="M1822" s="46">
        <v>39921.778946621285</v>
      </c>
      <c r="N1822" s="45"/>
      <c r="O1822" s="46"/>
    </row>
    <row r="1823" spans="1:15" x14ac:dyDescent="0.2">
      <c r="A1823" s="11" t="str">
        <f t="shared" si="168"/>
        <v>2166004 - Region Midtjylland15-20 år</v>
      </c>
      <c r="B1823" s="12" t="str">
        <f t="shared" si="171"/>
        <v>216600</v>
      </c>
      <c r="C1823" s="14">
        <f t="shared" si="169"/>
        <v>0</v>
      </c>
      <c r="D1823" s="14">
        <f t="shared" si="170"/>
        <v>0</v>
      </c>
      <c r="E1823" s="19" t="str">
        <f t="shared" si="172"/>
        <v>216600 - Arbejde med grafisk og multimediedesign</v>
      </c>
      <c r="F1823" s="19" t="str">
        <f t="shared" si="173"/>
        <v>15-20 år</v>
      </c>
      <c r="G1823" s="40" t="s">
        <v>516</v>
      </c>
      <c r="H1823" s="41" t="s">
        <v>76</v>
      </c>
      <c r="I1823" s="42" t="s">
        <v>517</v>
      </c>
      <c r="J1823" s="43" t="s">
        <v>18</v>
      </c>
      <c r="K1823" s="44">
        <v>30</v>
      </c>
      <c r="L1823" s="45">
        <v>36175.271423824342</v>
      </c>
      <c r="M1823" s="46">
        <v>37076.127458297356</v>
      </c>
      <c r="N1823" s="45"/>
      <c r="O1823" s="46"/>
    </row>
    <row r="1824" spans="1:15" x14ac:dyDescent="0.2">
      <c r="A1824" s="11" t="str">
        <f t="shared" si="168"/>
        <v>2166004 - Region Midtjylland20-24 år</v>
      </c>
      <c r="B1824" s="12" t="str">
        <f t="shared" si="171"/>
        <v>216600</v>
      </c>
      <c r="C1824" s="14">
        <f t="shared" si="169"/>
        <v>0</v>
      </c>
      <c r="D1824" s="14">
        <f t="shared" si="170"/>
        <v>0</v>
      </c>
      <c r="E1824" s="19" t="str">
        <f t="shared" si="172"/>
        <v>216600 - Arbejde med grafisk og multimediedesign</v>
      </c>
      <c r="F1824" s="19" t="str">
        <f t="shared" si="173"/>
        <v>20-24 år</v>
      </c>
      <c r="G1824" s="40" t="s">
        <v>516</v>
      </c>
      <c r="H1824" s="41" t="s">
        <v>76</v>
      </c>
      <c r="I1824" s="42" t="s">
        <v>517</v>
      </c>
      <c r="J1824" s="43" t="s">
        <v>19</v>
      </c>
      <c r="K1824" s="44">
        <v>28</v>
      </c>
      <c r="L1824" s="45">
        <v>40681.858277176369</v>
      </c>
      <c r="M1824" s="46">
        <v>41962.367503632086</v>
      </c>
      <c r="N1824" s="45"/>
      <c r="O1824" s="46"/>
    </row>
    <row r="1825" spans="1:15" x14ac:dyDescent="0.2">
      <c r="A1825" s="11" t="str">
        <f t="shared" si="168"/>
        <v>2166004 - Region Midtjylland25 år og derover</v>
      </c>
      <c r="B1825" s="12" t="str">
        <f t="shared" si="171"/>
        <v>216600</v>
      </c>
      <c r="C1825" s="14">
        <f t="shared" si="169"/>
        <v>0</v>
      </c>
      <c r="D1825" s="14">
        <f t="shared" si="170"/>
        <v>0</v>
      </c>
      <c r="E1825" s="19" t="str">
        <f t="shared" si="172"/>
        <v>216600 - Arbejde med grafisk og multimediedesign</v>
      </c>
      <c r="F1825" s="19" t="str">
        <f t="shared" si="173"/>
        <v>25 år og derover</v>
      </c>
      <c r="G1825" s="40" t="s">
        <v>516</v>
      </c>
      <c r="H1825" s="41" t="s">
        <v>76</v>
      </c>
      <c r="I1825" s="42" t="s">
        <v>517</v>
      </c>
      <c r="J1825" s="43" t="s">
        <v>9</v>
      </c>
      <c r="K1825" s="44">
        <v>88</v>
      </c>
      <c r="L1825" s="45">
        <v>36229.611401606257</v>
      </c>
      <c r="M1825" s="46">
        <v>37410.033425816233</v>
      </c>
      <c r="N1825" s="45"/>
      <c r="O1825" s="46"/>
    </row>
    <row r="1826" spans="1:15" x14ac:dyDescent="0.2">
      <c r="A1826" s="11" t="str">
        <f t="shared" si="168"/>
        <v>2166004 - Region MidtjyllandAlle uanset erf.</v>
      </c>
      <c r="B1826" s="12" t="str">
        <f t="shared" si="171"/>
        <v>216600</v>
      </c>
      <c r="C1826" s="14">
        <f t="shared" si="169"/>
        <v>0</v>
      </c>
      <c r="D1826" s="14">
        <f t="shared" si="170"/>
        <v>0</v>
      </c>
      <c r="E1826" s="19" t="str">
        <f t="shared" si="172"/>
        <v>216600 - Arbejde med grafisk og multimediedesign</v>
      </c>
      <c r="F1826" s="19" t="str">
        <f t="shared" si="173"/>
        <v>Alle uanset erf.</v>
      </c>
      <c r="G1826" s="40" t="s">
        <v>516</v>
      </c>
      <c r="H1826" s="41" t="s">
        <v>76</v>
      </c>
      <c r="I1826" s="42" t="s">
        <v>517</v>
      </c>
      <c r="J1826" s="43" t="s">
        <v>10</v>
      </c>
      <c r="K1826" s="44">
        <v>248</v>
      </c>
      <c r="L1826" s="45">
        <v>36229.611401606257</v>
      </c>
      <c r="M1826" s="46">
        <v>37410.033425816233</v>
      </c>
      <c r="N1826" s="45"/>
      <c r="O1826" s="46"/>
    </row>
    <row r="1827" spans="1:15" x14ac:dyDescent="0.2">
      <c r="A1827" s="11" t="str">
        <f t="shared" si="168"/>
        <v>2166005 - Region Nordjylland25 år og derover</v>
      </c>
      <c r="B1827" s="12" t="str">
        <f t="shared" si="171"/>
        <v>216600</v>
      </c>
      <c r="C1827" s="14">
        <f t="shared" si="169"/>
        <v>0</v>
      </c>
      <c r="D1827" s="14">
        <f t="shared" si="170"/>
        <v>0</v>
      </c>
      <c r="E1827" s="19" t="str">
        <f t="shared" si="172"/>
        <v>216600 - Arbejde med grafisk og multimediedesign</v>
      </c>
      <c r="F1827" s="19" t="str">
        <f t="shared" si="173"/>
        <v>25 år og derover</v>
      </c>
      <c r="G1827" s="40" t="s">
        <v>516</v>
      </c>
      <c r="H1827" s="41" t="s">
        <v>76</v>
      </c>
      <c r="I1827" s="42" t="s">
        <v>21</v>
      </c>
      <c r="J1827" s="43" t="s">
        <v>9</v>
      </c>
      <c r="K1827" s="44">
        <v>21</v>
      </c>
      <c r="L1827" s="45">
        <v>33898.833408385566</v>
      </c>
      <c r="M1827" s="46">
        <v>34755.996302953223</v>
      </c>
      <c r="N1827" s="45"/>
      <c r="O1827" s="46"/>
    </row>
    <row r="1828" spans="1:15" x14ac:dyDescent="0.2">
      <c r="A1828" s="11" t="str">
        <f t="shared" si="168"/>
        <v>2166005 - Region NordjyllandAlle uanset erf.</v>
      </c>
      <c r="B1828" s="12" t="str">
        <f t="shared" si="171"/>
        <v>216600</v>
      </c>
      <c r="C1828" s="14">
        <f t="shared" si="169"/>
        <v>0</v>
      </c>
      <c r="D1828" s="14">
        <f t="shared" si="170"/>
        <v>0</v>
      </c>
      <c r="E1828" s="19" t="str">
        <f t="shared" si="172"/>
        <v>216600 - Arbejde med grafisk og multimediedesign</v>
      </c>
      <c r="F1828" s="19" t="str">
        <f t="shared" si="173"/>
        <v>Alle uanset erf.</v>
      </c>
      <c r="G1828" s="40" t="s">
        <v>516</v>
      </c>
      <c r="H1828" s="41" t="s">
        <v>76</v>
      </c>
      <c r="I1828" s="42" t="s">
        <v>21</v>
      </c>
      <c r="J1828" s="43" t="s">
        <v>10</v>
      </c>
      <c r="K1828" s="44">
        <v>52</v>
      </c>
      <c r="L1828" s="45">
        <v>32492.03625727187</v>
      </c>
      <c r="M1828" s="46">
        <v>33522.393285228594</v>
      </c>
      <c r="N1828" s="45"/>
      <c r="O1828" s="46"/>
    </row>
    <row r="1829" spans="1:15" x14ac:dyDescent="0.2">
      <c r="A1829" s="11" t="str">
        <f t="shared" si="168"/>
        <v>2166006 - Alle regionerUnder 1 år</v>
      </c>
      <c r="B1829" s="12" t="str">
        <f t="shared" si="171"/>
        <v>216600</v>
      </c>
      <c r="C1829" s="14">
        <f t="shared" si="169"/>
        <v>0</v>
      </c>
      <c r="D1829" s="14">
        <f t="shared" si="170"/>
        <v>0</v>
      </c>
      <c r="E1829" s="19" t="str">
        <f t="shared" si="172"/>
        <v>216600 - Arbejde med grafisk og multimediedesign</v>
      </c>
      <c r="F1829" s="19" t="str">
        <f t="shared" si="173"/>
        <v>Under 1 år</v>
      </c>
      <c r="G1829" s="40" t="s">
        <v>516</v>
      </c>
      <c r="H1829" s="41" t="s">
        <v>76</v>
      </c>
      <c r="I1829" s="42" t="s">
        <v>11</v>
      </c>
      <c r="J1829" s="43" t="s">
        <v>13</v>
      </c>
      <c r="K1829" s="44">
        <v>53</v>
      </c>
      <c r="L1829" s="45">
        <v>25711.009746028431</v>
      </c>
      <c r="M1829" s="46">
        <v>26823.925797802411</v>
      </c>
      <c r="N1829" s="45"/>
      <c r="O1829" s="46"/>
    </row>
    <row r="1830" spans="1:15" x14ac:dyDescent="0.2">
      <c r="A1830" s="11" t="str">
        <f t="shared" si="168"/>
        <v>2166006 - Alle regioner1 år</v>
      </c>
      <c r="B1830" s="12" t="str">
        <f t="shared" si="171"/>
        <v>216600</v>
      </c>
      <c r="C1830" s="14">
        <f t="shared" si="169"/>
        <v>0</v>
      </c>
      <c r="D1830" s="14">
        <f t="shared" si="170"/>
        <v>0</v>
      </c>
      <c r="E1830" s="19" t="str">
        <f t="shared" si="172"/>
        <v>216600 - Arbejde med grafisk og multimediedesign</v>
      </c>
      <c r="F1830" s="19" t="str">
        <f t="shared" si="173"/>
        <v>1 år</v>
      </c>
      <c r="G1830" s="40" t="s">
        <v>516</v>
      </c>
      <c r="H1830" s="41" t="s">
        <v>76</v>
      </c>
      <c r="I1830" s="42" t="s">
        <v>11</v>
      </c>
      <c r="J1830" s="43" t="s">
        <v>22</v>
      </c>
      <c r="K1830" s="44">
        <v>41</v>
      </c>
      <c r="L1830" s="45">
        <v>28741.968939970673</v>
      </c>
      <c r="M1830" s="46">
        <v>29646.65613895205</v>
      </c>
      <c r="N1830" s="45"/>
      <c r="O1830" s="46"/>
    </row>
    <row r="1831" spans="1:15" x14ac:dyDescent="0.2">
      <c r="A1831" s="11" t="str">
        <f t="shared" si="168"/>
        <v>2166006 - Alle regioner2 år</v>
      </c>
      <c r="B1831" s="12" t="str">
        <f t="shared" si="171"/>
        <v>216600</v>
      </c>
      <c r="C1831" s="14">
        <f t="shared" si="169"/>
        <v>0</v>
      </c>
      <c r="D1831" s="14">
        <f t="shared" si="170"/>
        <v>0</v>
      </c>
      <c r="E1831" s="19" t="str">
        <f t="shared" si="172"/>
        <v>216600 - Arbejde med grafisk og multimediedesign</v>
      </c>
      <c r="F1831" s="19" t="str">
        <f t="shared" si="173"/>
        <v>2 år</v>
      </c>
      <c r="G1831" s="40" t="s">
        <v>516</v>
      </c>
      <c r="H1831" s="41" t="s">
        <v>76</v>
      </c>
      <c r="I1831" s="42" t="s">
        <v>11</v>
      </c>
      <c r="J1831" s="43" t="s">
        <v>23</v>
      </c>
      <c r="K1831" s="44">
        <v>27</v>
      </c>
      <c r="L1831" s="45">
        <v>30057.356927248104</v>
      </c>
      <c r="M1831" s="46">
        <v>31406.477970243315</v>
      </c>
      <c r="N1831" s="45"/>
      <c r="O1831" s="46"/>
    </row>
    <row r="1832" spans="1:15" x14ac:dyDescent="0.2">
      <c r="A1832" s="11" t="str">
        <f t="shared" si="168"/>
        <v>2166006 - Alle regioner3 år</v>
      </c>
      <c r="B1832" s="12" t="str">
        <f t="shared" si="171"/>
        <v>216600</v>
      </c>
      <c r="C1832" s="14">
        <f t="shared" si="169"/>
        <v>0</v>
      </c>
      <c r="D1832" s="14">
        <f t="shared" si="170"/>
        <v>0</v>
      </c>
      <c r="E1832" s="19" t="str">
        <f t="shared" si="172"/>
        <v>216600 - Arbejde med grafisk og multimediedesign</v>
      </c>
      <c r="F1832" s="19" t="str">
        <f t="shared" si="173"/>
        <v>3 år</v>
      </c>
      <c r="G1832" s="40" t="s">
        <v>516</v>
      </c>
      <c r="H1832" s="41" t="s">
        <v>76</v>
      </c>
      <c r="I1832" s="42" t="s">
        <v>11</v>
      </c>
      <c r="J1832" s="43" t="s">
        <v>14</v>
      </c>
      <c r="K1832" s="44">
        <v>31</v>
      </c>
      <c r="L1832" s="45">
        <v>33234.145063598982</v>
      </c>
      <c r="M1832" s="46">
        <v>34280.228777311284</v>
      </c>
      <c r="N1832" s="45"/>
      <c r="O1832" s="46"/>
    </row>
    <row r="1833" spans="1:15" x14ac:dyDescent="0.2">
      <c r="A1833" s="11" t="str">
        <f t="shared" si="168"/>
        <v>2166006 - Alle regioner4 år</v>
      </c>
      <c r="B1833" s="12" t="str">
        <f t="shared" si="171"/>
        <v>216600</v>
      </c>
      <c r="C1833" s="14">
        <f t="shared" si="169"/>
        <v>0</v>
      </c>
      <c r="D1833" s="14">
        <f t="shared" si="170"/>
        <v>0</v>
      </c>
      <c r="E1833" s="19" t="str">
        <f t="shared" si="172"/>
        <v>216600 - Arbejde med grafisk og multimediedesign</v>
      </c>
      <c r="F1833" s="19" t="str">
        <f t="shared" si="173"/>
        <v>4 år</v>
      </c>
      <c r="G1833" s="40" t="s">
        <v>516</v>
      </c>
      <c r="H1833" s="41" t="s">
        <v>76</v>
      </c>
      <c r="I1833" s="42" t="s">
        <v>11</v>
      </c>
      <c r="J1833" s="43" t="s">
        <v>24</v>
      </c>
      <c r="K1833" s="44">
        <v>36</v>
      </c>
      <c r="L1833" s="45">
        <v>31276.100332426464</v>
      </c>
      <c r="M1833" s="46">
        <v>32260.552290603002</v>
      </c>
      <c r="N1833" s="45"/>
      <c r="O1833" s="46"/>
    </row>
    <row r="1834" spans="1:15" x14ac:dyDescent="0.2">
      <c r="A1834" s="11" t="str">
        <f t="shared" si="168"/>
        <v>2166006 - Alle regioner5-9 år</v>
      </c>
      <c r="B1834" s="12" t="str">
        <f t="shared" si="171"/>
        <v>216600</v>
      </c>
      <c r="C1834" s="14">
        <f t="shared" si="169"/>
        <v>0</v>
      </c>
      <c r="D1834" s="14">
        <f t="shared" si="170"/>
        <v>0</v>
      </c>
      <c r="E1834" s="19" t="str">
        <f t="shared" si="172"/>
        <v>216600 - Arbejde med grafisk og multimediedesign</v>
      </c>
      <c r="F1834" s="19" t="str">
        <f t="shared" si="173"/>
        <v>5-9 år</v>
      </c>
      <c r="G1834" s="40" t="s">
        <v>516</v>
      </c>
      <c r="H1834" s="41" t="s">
        <v>76</v>
      </c>
      <c r="I1834" s="42" t="s">
        <v>11</v>
      </c>
      <c r="J1834" s="43" t="s">
        <v>15</v>
      </c>
      <c r="K1834" s="44">
        <v>158</v>
      </c>
      <c r="L1834" s="45">
        <v>35771.49466243427</v>
      </c>
      <c r="M1834" s="46">
        <v>36903.182483418568</v>
      </c>
      <c r="N1834" s="45"/>
      <c r="O1834" s="46"/>
    </row>
    <row r="1835" spans="1:15" x14ac:dyDescent="0.2">
      <c r="A1835" s="11" t="str">
        <f t="shared" si="168"/>
        <v>2166006 - Alle regioner0-4 år</v>
      </c>
      <c r="B1835" s="12" t="str">
        <f t="shared" si="171"/>
        <v>216600</v>
      </c>
      <c r="C1835" s="14">
        <f t="shared" si="169"/>
        <v>0</v>
      </c>
      <c r="D1835" s="14">
        <f t="shared" si="170"/>
        <v>0</v>
      </c>
      <c r="E1835" s="19" t="str">
        <f t="shared" si="172"/>
        <v>216600 - Arbejde med grafisk og multimediedesign</v>
      </c>
      <c r="F1835" s="19" t="str">
        <f t="shared" si="173"/>
        <v>0-4 år</v>
      </c>
      <c r="G1835" s="40" t="s">
        <v>516</v>
      </c>
      <c r="H1835" s="41" t="s">
        <v>76</v>
      </c>
      <c r="I1835" s="42" t="s">
        <v>11</v>
      </c>
      <c r="J1835" s="43" t="s">
        <v>16</v>
      </c>
      <c r="K1835" s="44">
        <v>188</v>
      </c>
      <c r="L1835" s="45">
        <v>29054.472908993124</v>
      </c>
      <c r="M1835" s="46">
        <v>30315.950988499579</v>
      </c>
      <c r="N1835" s="45"/>
      <c r="O1835" s="46"/>
    </row>
    <row r="1836" spans="1:15" x14ac:dyDescent="0.2">
      <c r="A1836" s="11" t="str">
        <f t="shared" si="168"/>
        <v>2166006 - Alle regioner10-14 år</v>
      </c>
      <c r="B1836" s="12" t="str">
        <f t="shared" si="171"/>
        <v>216600</v>
      </c>
      <c r="C1836" s="14">
        <f t="shared" si="169"/>
        <v>0</v>
      </c>
      <c r="D1836" s="14">
        <f t="shared" si="170"/>
        <v>0</v>
      </c>
      <c r="E1836" s="19" t="str">
        <f t="shared" si="172"/>
        <v>216600 - Arbejde med grafisk og multimediedesign</v>
      </c>
      <c r="F1836" s="19" t="str">
        <f t="shared" si="173"/>
        <v>10-14 år</v>
      </c>
      <c r="G1836" s="40" t="s">
        <v>516</v>
      </c>
      <c r="H1836" s="41" t="s">
        <v>76</v>
      </c>
      <c r="I1836" s="42" t="s">
        <v>11</v>
      </c>
      <c r="J1836" s="43" t="s">
        <v>17</v>
      </c>
      <c r="K1836" s="44">
        <v>90</v>
      </c>
      <c r="L1836" s="45">
        <v>37491.025883645889</v>
      </c>
      <c r="M1836" s="46">
        <v>38608.235014330901</v>
      </c>
      <c r="N1836" s="45"/>
      <c r="O1836" s="46"/>
    </row>
    <row r="1837" spans="1:15" x14ac:dyDescent="0.2">
      <c r="A1837" s="11" t="str">
        <f t="shared" si="168"/>
        <v>2166006 - Alle regioner15-20 år</v>
      </c>
      <c r="B1837" s="12" t="str">
        <f t="shared" si="171"/>
        <v>216600</v>
      </c>
      <c r="C1837" s="14">
        <f t="shared" si="169"/>
        <v>0</v>
      </c>
      <c r="D1837" s="14">
        <f t="shared" si="170"/>
        <v>0</v>
      </c>
      <c r="E1837" s="19" t="str">
        <f t="shared" si="172"/>
        <v>216600 - Arbejde med grafisk og multimediedesign</v>
      </c>
      <c r="F1837" s="19" t="str">
        <f t="shared" si="173"/>
        <v>15-20 år</v>
      </c>
      <c r="G1837" s="40" t="s">
        <v>516</v>
      </c>
      <c r="H1837" s="41" t="s">
        <v>76</v>
      </c>
      <c r="I1837" s="42" t="s">
        <v>11</v>
      </c>
      <c r="J1837" s="43" t="s">
        <v>18</v>
      </c>
      <c r="K1837" s="44">
        <v>116</v>
      </c>
      <c r="L1837" s="45">
        <v>36175.271423824342</v>
      </c>
      <c r="M1837" s="46">
        <v>37076.127458297356</v>
      </c>
      <c r="N1837" s="45"/>
      <c r="O1837" s="46"/>
    </row>
    <row r="1838" spans="1:15" x14ac:dyDescent="0.2">
      <c r="A1838" s="11" t="str">
        <f t="shared" si="168"/>
        <v>2166006 - Alle regioner20-24 år</v>
      </c>
      <c r="B1838" s="12" t="str">
        <f t="shared" si="171"/>
        <v>216600</v>
      </c>
      <c r="C1838" s="14">
        <f t="shared" si="169"/>
        <v>0</v>
      </c>
      <c r="D1838" s="14">
        <f t="shared" si="170"/>
        <v>0</v>
      </c>
      <c r="E1838" s="19" t="str">
        <f t="shared" si="172"/>
        <v>216600 - Arbejde med grafisk og multimediedesign</v>
      </c>
      <c r="F1838" s="19" t="str">
        <f t="shared" si="173"/>
        <v>20-24 år</v>
      </c>
      <c r="G1838" s="40" t="s">
        <v>516</v>
      </c>
      <c r="H1838" s="41" t="s">
        <v>76</v>
      </c>
      <c r="I1838" s="42" t="s">
        <v>11</v>
      </c>
      <c r="J1838" s="43" t="s">
        <v>19</v>
      </c>
      <c r="K1838" s="44">
        <v>115</v>
      </c>
      <c r="L1838" s="45">
        <v>39678.340925221717</v>
      </c>
      <c r="M1838" s="46">
        <v>40666.432277504508</v>
      </c>
      <c r="N1838" s="45"/>
      <c r="O1838" s="46"/>
    </row>
    <row r="1839" spans="1:15" x14ac:dyDescent="0.2">
      <c r="A1839" s="11" t="str">
        <f t="shared" si="168"/>
        <v>2166006 - Alle regioner25 år og derover</v>
      </c>
      <c r="B1839" s="12" t="str">
        <f t="shared" si="171"/>
        <v>216600</v>
      </c>
      <c r="C1839" s="14">
        <f t="shared" si="169"/>
        <v>0</v>
      </c>
      <c r="D1839" s="14">
        <f t="shared" si="170"/>
        <v>0</v>
      </c>
      <c r="E1839" s="19" t="str">
        <f t="shared" si="172"/>
        <v>216600 - Arbejde med grafisk og multimediedesign</v>
      </c>
      <c r="F1839" s="19" t="str">
        <f t="shared" si="173"/>
        <v>25 år og derover</v>
      </c>
      <c r="G1839" s="40" t="s">
        <v>516</v>
      </c>
      <c r="H1839" s="41" t="s">
        <v>76</v>
      </c>
      <c r="I1839" s="42" t="s">
        <v>11</v>
      </c>
      <c r="J1839" s="43" t="s">
        <v>9</v>
      </c>
      <c r="K1839" s="44">
        <v>326</v>
      </c>
      <c r="L1839" s="45">
        <v>36434.242749349803</v>
      </c>
      <c r="M1839" s="46">
        <v>37765.838760055762</v>
      </c>
      <c r="N1839" s="45"/>
      <c r="O1839" s="46"/>
    </row>
    <row r="1840" spans="1:15" x14ac:dyDescent="0.2">
      <c r="A1840" s="11" t="str">
        <f t="shared" si="168"/>
        <v>2166006 - Alle regionerAlle uanset erf.</v>
      </c>
      <c r="B1840" s="12" t="str">
        <f t="shared" si="171"/>
        <v>216600</v>
      </c>
      <c r="C1840" s="14">
        <f t="shared" si="169"/>
        <v>0</v>
      </c>
      <c r="D1840" s="14">
        <f t="shared" si="170"/>
        <v>0</v>
      </c>
      <c r="E1840" s="19" t="str">
        <f t="shared" si="172"/>
        <v>216600 - Arbejde med grafisk og multimediedesign</v>
      </c>
      <c r="F1840" s="19" t="str">
        <f t="shared" si="173"/>
        <v>Alle uanset erf.</v>
      </c>
      <c r="G1840" s="40" t="s">
        <v>516</v>
      </c>
      <c r="H1840" s="41" t="s">
        <v>76</v>
      </c>
      <c r="I1840" s="42" t="s">
        <v>11</v>
      </c>
      <c r="J1840" s="43" t="s">
        <v>10</v>
      </c>
      <c r="K1840" s="44">
        <v>993</v>
      </c>
      <c r="L1840" s="45">
        <v>35584.360563126727</v>
      </c>
      <c r="M1840" s="46">
        <v>36824.143258263328</v>
      </c>
      <c r="N1840" s="45"/>
      <c r="O1840" s="46"/>
    </row>
    <row r="1841" spans="1:15" x14ac:dyDescent="0.2">
      <c r="A1841" s="11" t="str">
        <f t="shared" si="168"/>
        <v>2211001 - Region Hovedstaden5-9 år</v>
      </c>
      <c r="B1841" s="12" t="str">
        <f t="shared" si="171"/>
        <v>221100</v>
      </c>
      <c r="C1841" s="14">
        <f t="shared" si="169"/>
        <v>0</v>
      </c>
      <c r="D1841" s="14">
        <f t="shared" si="170"/>
        <v>0</v>
      </c>
      <c r="E1841" s="19" t="str">
        <f t="shared" si="172"/>
        <v>221100 - Almindeligt lægearbejde</v>
      </c>
      <c r="F1841" s="19" t="str">
        <f t="shared" si="173"/>
        <v>5-9 år</v>
      </c>
      <c r="G1841" s="40" t="s">
        <v>516</v>
      </c>
      <c r="H1841" s="41" t="s">
        <v>285</v>
      </c>
      <c r="I1841" s="42" t="s">
        <v>8</v>
      </c>
      <c r="J1841" s="43" t="s">
        <v>15</v>
      </c>
      <c r="K1841" s="44">
        <v>11</v>
      </c>
      <c r="L1841" s="45">
        <v>75103.360302171001</v>
      </c>
      <c r="M1841" s="46">
        <v>76547.47777453631</v>
      </c>
      <c r="N1841" s="45"/>
      <c r="O1841" s="46"/>
    </row>
    <row r="1842" spans="1:15" x14ac:dyDescent="0.2">
      <c r="A1842" s="11" t="str">
        <f t="shared" si="168"/>
        <v>2211001 - Region HovedstadenAlle uanset erf.</v>
      </c>
      <c r="B1842" s="12" t="str">
        <f t="shared" si="171"/>
        <v>221100</v>
      </c>
      <c r="C1842" s="14">
        <f t="shared" si="169"/>
        <v>0</v>
      </c>
      <c r="D1842" s="14">
        <f t="shared" si="170"/>
        <v>0</v>
      </c>
      <c r="E1842" s="19" t="str">
        <f t="shared" si="172"/>
        <v>221100 - Almindeligt lægearbejde</v>
      </c>
      <c r="F1842" s="19" t="str">
        <f t="shared" si="173"/>
        <v>Alle uanset erf.</v>
      </c>
      <c r="G1842" s="40" t="s">
        <v>516</v>
      </c>
      <c r="H1842" s="41" t="s">
        <v>285</v>
      </c>
      <c r="I1842" s="42" t="s">
        <v>8</v>
      </c>
      <c r="J1842" s="43" t="s">
        <v>10</v>
      </c>
      <c r="K1842" s="44">
        <v>38</v>
      </c>
      <c r="L1842" s="45">
        <v>70179.489749659493</v>
      </c>
      <c r="M1842" s="46">
        <v>71528.929068238634</v>
      </c>
      <c r="N1842" s="45"/>
      <c r="O1842" s="46"/>
    </row>
    <row r="1843" spans="1:15" x14ac:dyDescent="0.2">
      <c r="A1843" s="11" t="str">
        <f t="shared" si="168"/>
        <v>2211004 - Region MidtjyllandAlle uanset erf.</v>
      </c>
      <c r="B1843" s="12" t="str">
        <f t="shared" si="171"/>
        <v>221100</v>
      </c>
      <c r="C1843" s="14">
        <f t="shared" si="169"/>
        <v>0</v>
      </c>
      <c r="D1843" s="14">
        <f t="shared" si="170"/>
        <v>0</v>
      </c>
      <c r="E1843" s="19" t="str">
        <f t="shared" si="172"/>
        <v>221100 - Almindeligt lægearbejde</v>
      </c>
      <c r="F1843" s="19" t="str">
        <f t="shared" si="173"/>
        <v>Alle uanset erf.</v>
      </c>
      <c r="G1843" s="40" t="s">
        <v>516</v>
      </c>
      <c r="H1843" s="41" t="s">
        <v>285</v>
      </c>
      <c r="I1843" s="42" t="s">
        <v>517</v>
      </c>
      <c r="J1843" s="43" t="s">
        <v>10</v>
      </c>
      <c r="K1843" s="44">
        <v>18</v>
      </c>
      <c r="L1843" s="45">
        <v>26799.618562576739</v>
      </c>
      <c r="M1843" s="46">
        <v>28182.738518801216</v>
      </c>
      <c r="N1843" s="45"/>
      <c r="O1843" s="46"/>
    </row>
    <row r="1844" spans="1:15" x14ac:dyDescent="0.2">
      <c r="A1844" s="11" t="str">
        <f t="shared" si="168"/>
        <v>2211006 - Alle regioner5-9 år</v>
      </c>
      <c r="B1844" s="12" t="str">
        <f t="shared" si="171"/>
        <v>221100</v>
      </c>
      <c r="C1844" s="14">
        <f t="shared" si="169"/>
        <v>0</v>
      </c>
      <c r="D1844" s="14">
        <f t="shared" si="170"/>
        <v>0</v>
      </c>
      <c r="E1844" s="19" t="str">
        <f t="shared" si="172"/>
        <v>221100 - Almindeligt lægearbejde</v>
      </c>
      <c r="F1844" s="19" t="str">
        <f t="shared" si="173"/>
        <v>5-9 år</v>
      </c>
      <c r="G1844" s="40" t="s">
        <v>516</v>
      </c>
      <c r="H1844" s="41" t="s">
        <v>285</v>
      </c>
      <c r="I1844" s="42" t="s">
        <v>11</v>
      </c>
      <c r="J1844" s="43" t="s">
        <v>15</v>
      </c>
      <c r="K1844" s="44">
        <v>18</v>
      </c>
      <c r="L1844" s="45">
        <v>34573.992883311803</v>
      </c>
      <c r="M1844" s="46">
        <v>36306.581784666938</v>
      </c>
      <c r="N1844" s="45"/>
      <c r="O1844" s="46"/>
    </row>
    <row r="1845" spans="1:15" x14ac:dyDescent="0.2">
      <c r="A1845" s="11" t="str">
        <f t="shared" si="168"/>
        <v>2211006 - Alle regioner0-4 år</v>
      </c>
      <c r="B1845" s="12" t="str">
        <f t="shared" si="171"/>
        <v>221100</v>
      </c>
      <c r="C1845" s="14">
        <f t="shared" si="169"/>
        <v>0</v>
      </c>
      <c r="D1845" s="14">
        <f t="shared" si="170"/>
        <v>0</v>
      </c>
      <c r="E1845" s="19" t="str">
        <f t="shared" si="172"/>
        <v>221100 - Almindeligt lægearbejde</v>
      </c>
      <c r="F1845" s="19" t="str">
        <f t="shared" si="173"/>
        <v>0-4 år</v>
      </c>
      <c r="G1845" s="40" t="s">
        <v>516</v>
      </c>
      <c r="H1845" s="41" t="s">
        <v>285</v>
      </c>
      <c r="I1845" s="42" t="s">
        <v>11</v>
      </c>
      <c r="J1845" s="43" t="s">
        <v>16</v>
      </c>
      <c r="K1845" s="44">
        <v>12</v>
      </c>
      <c r="L1845" s="45">
        <v>45019.285564425671</v>
      </c>
      <c r="M1845" s="46">
        <v>46163.963349394318</v>
      </c>
      <c r="N1845" s="45"/>
      <c r="O1845" s="46"/>
    </row>
    <row r="1846" spans="1:15" x14ac:dyDescent="0.2">
      <c r="A1846" s="11" t="str">
        <f t="shared" si="168"/>
        <v>2211006 - Alle regioner25 år og derover</v>
      </c>
      <c r="B1846" s="12" t="str">
        <f t="shared" si="171"/>
        <v>221100</v>
      </c>
      <c r="C1846" s="14">
        <f t="shared" si="169"/>
        <v>0</v>
      </c>
      <c r="D1846" s="14">
        <f t="shared" si="170"/>
        <v>0</v>
      </c>
      <c r="E1846" s="19" t="str">
        <f t="shared" si="172"/>
        <v>221100 - Almindeligt lægearbejde</v>
      </c>
      <c r="F1846" s="19" t="str">
        <f t="shared" si="173"/>
        <v>25 år og derover</v>
      </c>
      <c r="G1846" s="40" t="s">
        <v>516</v>
      </c>
      <c r="H1846" s="41" t="s">
        <v>285</v>
      </c>
      <c r="I1846" s="42" t="s">
        <v>11</v>
      </c>
      <c r="J1846" s="43" t="s">
        <v>9</v>
      </c>
      <c r="K1846" s="44">
        <v>14</v>
      </c>
      <c r="L1846" s="45">
        <v>70787.160769921727</v>
      </c>
      <c r="M1846" s="46">
        <v>72587.022526465516</v>
      </c>
      <c r="N1846" s="45"/>
      <c r="O1846" s="46"/>
    </row>
    <row r="1847" spans="1:15" x14ac:dyDescent="0.2">
      <c r="A1847" s="11" t="str">
        <f t="shared" si="168"/>
        <v>2211006 - Alle regionerAlle uanset erf.</v>
      </c>
      <c r="B1847" s="12" t="str">
        <f t="shared" si="171"/>
        <v>221100</v>
      </c>
      <c r="C1847" s="14">
        <f t="shared" si="169"/>
        <v>0</v>
      </c>
      <c r="D1847" s="14">
        <f t="shared" si="170"/>
        <v>0</v>
      </c>
      <c r="E1847" s="19" t="str">
        <f t="shared" si="172"/>
        <v>221100 - Almindeligt lægearbejde</v>
      </c>
      <c r="F1847" s="19" t="str">
        <f t="shared" si="173"/>
        <v>Alle uanset erf.</v>
      </c>
      <c r="G1847" s="40" t="s">
        <v>516</v>
      </c>
      <c r="H1847" s="41" t="s">
        <v>285</v>
      </c>
      <c r="I1847" s="42" t="s">
        <v>11</v>
      </c>
      <c r="J1847" s="43" t="s">
        <v>10</v>
      </c>
      <c r="K1847" s="44">
        <v>67</v>
      </c>
      <c r="L1847" s="45">
        <v>47898.411573704907</v>
      </c>
      <c r="M1847" s="46">
        <v>48889.413655584125</v>
      </c>
      <c r="N1847" s="45"/>
      <c r="O1847" s="46"/>
    </row>
    <row r="1848" spans="1:15" x14ac:dyDescent="0.2">
      <c r="A1848" s="11" t="str">
        <f t="shared" si="168"/>
        <v>2212001 - Region Hovedstaden5-9 år</v>
      </c>
      <c r="B1848" s="12" t="str">
        <f t="shared" si="171"/>
        <v>221200</v>
      </c>
      <c r="C1848" s="14">
        <f t="shared" si="169"/>
        <v>0</v>
      </c>
      <c r="D1848" s="14">
        <f t="shared" si="170"/>
        <v>0</v>
      </c>
      <c r="E1848" s="19" t="str">
        <f t="shared" si="172"/>
        <v>221200 - Speciallægearbejde</v>
      </c>
      <c r="F1848" s="19" t="str">
        <f t="shared" si="173"/>
        <v>5-9 år</v>
      </c>
      <c r="G1848" s="40" t="s">
        <v>516</v>
      </c>
      <c r="H1848" s="41" t="s">
        <v>286</v>
      </c>
      <c r="I1848" s="42" t="s">
        <v>8</v>
      </c>
      <c r="J1848" s="43" t="s">
        <v>15</v>
      </c>
      <c r="K1848" s="44">
        <v>22</v>
      </c>
      <c r="L1848" s="45">
        <v>72183.458528400603</v>
      </c>
      <c r="M1848" s="46">
        <v>75800.75143205309</v>
      </c>
      <c r="N1848" s="45"/>
      <c r="O1848" s="46"/>
    </row>
    <row r="1849" spans="1:15" x14ac:dyDescent="0.2">
      <c r="A1849" s="11" t="str">
        <f t="shared" si="168"/>
        <v>2212001 - Region Hovedstaden10-14 år</v>
      </c>
      <c r="B1849" s="12" t="str">
        <f t="shared" si="171"/>
        <v>221200</v>
      </c>
      <c r="C1849" s="14">
        <f t="shared" si="169"/>
        <v>0</v>
      </c>
      <c r="D1849" s="14">
        <f t="shared" si="170"/>
        <v>0</v>
      </c>
      <c r="E1849" s="19" t="str">
        <f t="shared" si="172"/>
        <v>221200 - Speciallægearbejde</v>
      </c>
      <c r="F1849" s="19" t="str">
        <f t="shared" si="173"/>
        <v>10-14 år</v>
      </c>
      <c r="G1849" s="40" t="s">
        <v>516</v>
      </c>
      <c r="H1849" s="41" t="s">
        <v>286</v>
      </c>
      <c r="I1849" s="42" t="s">
        <v>8</v>
      </c>
      <c r="J1849" s="43" t="s">
        <v>17</v>
      </c>
      <c r="K1849" s="44">
        <v>18</v>
      </c>
      <c r="L1849" s="45">
        <v>86341.392288075527</v>
      </c>
      <c r="M1849" s="46">
        <v>88536.741957363061</v>
      </c>
      <c r="N1849" s="45"/>
      <c r="O1849" s="46"/>
    </row>
    <row r="1850" spans="1:15" x14ac:dyDescent="0.2">
      <c r="A1850" s="11" t="str">
        <f t="shared" si="168"/>
        <v>2212001 - Region Hovedstaden15-20 år</v>
      </c>
      <c r="B1850" s="12" t="str">
        <f t="shared" si="171"/>
        <v>221200</v>
      </c>
      <c r="C1850" s="14">
        <f t="shared" si="169"/>
        <v>0</v>
      </c>
      <c r="D1850" s="14">
        <f t="shared" si="170"/>
        <v>0</v>
      </c>
      <c r="E1850" s="19" t="str">
        <f t="shared" si="172"/>
        <v>221200 - Speciallægearbejde</v>
      </c>
      <c r="F1850" s="19" t="str">
        <f t="shared" si="173"/>
        <v>15-20 år</v>
      </c>
      <c r="G1850" s="40" t="s">
        <v>516</v>
      </c>
      <c r="H1850" s="41" t="s">
        <v>286</v>
      </c>
      <c r="I1850" s="42" t="s">
        <v>8</v>
      </c>
      <c r="J1850" s="43" t="s">
        <v>18</v>
      </c>
      <c r="K1850" s="44">
        <v>15</v>
      </c>
      <c r="L1850" s="45">
        <v>106006.81086173393</v>
      </c>
      <c r="M1850" s="46">
        <v>108702.18107757506</v>
      </c>
      <c r="N1850" s="45"/>
      <c r="O1850" s="46"/>
    </row>
    <row r="1851" spans="1:15" x14ac:dyDescent="0.2">
      <c r="A1851" s="11" t="str">
        <f t="shared" si="168"/>
        <v>2212001 - Region Hovedstaden20-24 år</v>
      </c>
      <c r="B1851" s="12" t="str">
        <f t="shared" si="171"/>
        <v>221200</v>
      </c>
      <c r="C1851" s="14">
        <f t="shared" si="169"/>
        <v>0</v>
      </c>
      <c r="D1851" s="14">
        <f t="shared" si="170"/>
        <v>0</v>
      </c>
      <c r="E1851" s="19" t="str">
        <f t="shared" si="172"/>
        <v>221200 - Speciallægearbejde</v>
      </c>
      <c r="F1851" s="19" t="str">
        <f t="shared" si="173"/>
        <v>20-24 år</v>
      </c>
      <c r="G1851" s="40" t="s">
        <v>516</v>
      </c>
      <c r="H1851" s="41" t="s">
        <v>286</v>
      </c>
      <c r="I1851" s="42" t="s">
        <v>8</v>
      </c>
      <c r="J1851" s="43" t="s">
        <v>19</v>
      </c>
      <c r="K1851" s="44">
        <v>29</v>
      </c>
      <c r="L1851" s="45">
        <v>103645.32711354797</v>
      </c>
      <c r="M1851" s="46">
        <v>106280.65332930732</v>
      </c>
      <c r="N1851" s="45"/>
      <c r="O1851" s="46"/>
    </row>
    <row r="1852" spans="1:15" x14ac:dyDescent="0.2">
      <c r="A1852" s="11" t="str">
        <f t="shared" si="168"/>
        <v>2212001 - Region Hovedstaden25 år og derover</v>
      </c>
      <c r="B1852" s="12" t="str">
        <f t="shared" si="171"/>
        <v>221200</v>
      </c>
      <c r="C1852" s="14">
        <f t="shared" si="169"/>
        <v>0</v>
      </c>
      <c r="D1852" s="14">
        <f t="shared" si="170"/>
        <v>0</v>
      </c>
      <c r="E1852" s="19" t="str">
        <f t="shared" si="172"/>
        <v>221200 - Speciallægearbejde</v>
      </c>
      <c r="F1852" s="19" t="str">
        <f t="shared" si="173"/>
        <v>25 år og derover</v>
      </c>
      <c r="G1852" s="40" t="s">
        <v>516</v>
      </c>
      <c r="H1852" s="41" t="s">
        <v>286</v>
      </c>
      <c r="I1852" s="42" t="s">
        <v>8</v>
      </c>
      <c r="J1852" s="43" t="s">
        <v>9</v>
      </c>
      <c r="K1852" s="44">
        <v>54</v>
      </c>
      <c r="L1852" s="45">
        <v>102882.58129670269</v>
      </c>
      <c r="M1852" s="46">
        <v>105498.51364200909</v>
      </c>
      <c r="N1852" s="45"/>
      <c r="O1852" s="46"/>
    </row>
    <row r="1853" spans="1:15" x14ac:dyDescent="0.2">
      <c r="A1853" s="11" t="str">
        <f t="shared" si="168"/>
        <v>2212001 - Region HovedstadenAlle uanset erf.</v>
      </c>
      <c r="B1853" s="12" t="str">
        <f t="shared" si="171"/>
        <v>221200</v>
      </c>
      <c r="C1853" s="14">
        <f t="shared" si="169"/>
        <v>0</v>
      </c>
      <c r="D1853" s="14">
        <f t="shared" si="170"/>
        <v>0</v>
      </c>
      <c r="E1853" s="19" t="str">
        <f t="shared" si="172"/>
        <v>221200 - Speciallægearbejde</v>
      </c>
      <c r="F1853" s="19" t="str">
        <f t="shared" si="173"/>
        <v>Alle uanset erf.</v>
      </c>
      <c r="G1853" s="40" t="s">
        <v>516</v>
      </c>
      <c r="H1853" s="41" t="s">
        <v>286</v>
      </c>
      <c r="I1853" s="42" t="s">
        <v>8</v>
      </c>
      <c r="J1853" s="43" t="s">
        <v>10</v>
      </c>
      <c r="K1853" s="44">
        <v>146</v>
      </c>
      <c r="L1853" s="45">
        <v>86032.115238904924</v>
      </c>
      <c r="M1853" s="46">
        <v>88536.741957363061</v>
      </c>
      <c r="N1853" s="45"/>
      <c r="O1853" s="46"/>
    </row>
    <row r="1854" spans="1:15" x14ac:dyDescent="0.2">
      <c r="A1854" s="11" t="str">
        <f t="shared" si="168"/>
        <v>2212002 - Region SjællandAlle uanset erf.</v>
      </c>
      <c r="B1854" s="12" t="str">
        <f t="shared" si="171"/>
        <v>221200</v>
      </c>
      <c r="C1854" s="14">
        <f t="shared" si="169"/>
        <v>0</v>
      </c>
      <c r="D1854" s="14">
        <f t="shared" si="170"/>
        <v>0</v>
      </c>
      <c r="E1854" s="19" t="str">
        <f t="shared" si="172"/>
        <v>221200 - Speciallægearbejde</v>
      </c>
      <c r="F1854" s="19" t="str">
        <f t="shared" si="173"/>
        <v>Alle uanset erf.</v>
      </c>
      <c r="G1854" s="40" t="s">
        <v>516</v>
      </c>
      <c r="H1854" s="41" t="s">
        <v>286</v>
      </c>
      <c r="I1854" s="42" t="s">
        <v>20</v>
      </c>
      <c r="J1854" s="43" t="s">
        <v>10</v>
      </c>
      <c r="K1854" s="44">
        <v>32</v>
      </c>
      <c r="L1854" s="45">
        <v>145205.39693873364</v>
      </c>
      <c r="M1854" s="46">
        <v>148897.44558076418</v>
      </c>
      <c r="N1854" s="45"/>
      <c r="O1854" s="46"/>
    </row>
    <row r="1855" spans="1:15" x14ac:dyDescent="0.2">
      <c r="A1855" s="11" t="str">
        <f t="shared" si="168"/>
        <v>2212003 - Region SyddanmarkAlle uanset erf.</v>
      </c>
      <c r="B1855" s="12" t="str">
        <f t="shared" si="171"/>
        <v>221200</v>
      </c>
      <c r="C1855" s="14">
        <f t="shared" si="169"/>
        <v>0</v>
      </c>
      <c r="D1855" s="14">
        <f t="shared" si="170"/>
        <v>0</v>
      </c>
      <c r="E1855" s="19" t="str">
        <f t="shared" si="172"/>
        <v>221200 - Speciallægearbejde</v>
      </c>
      <c r="F1855" s="19" t="str">
        <f t="shared" si="173"/>
        <v>Alle uanset erf.</v>
      </c>
      <c r="G1855" s="40" t="s">
        <v>516</v>
      </c>
      <c r="H1855" s="41" t="s">
        <v>286</v>
      </c>
      <c r="I1855" s="42" t="s">
        <v>544</v>
      </c>
      <c r="J1855" s="43" t="s">
        <v>10</v>
      </c>
      <c r="K1855" s="44">
        <v>26</v>
      </c>
      <c r="L1855" s="45">
        <v>65257.160807592882</v>
      </c>
      <c r="M1855" s="46">
        <v>68527.359680218797</v>
      </c>
      <c r="N1855" s="45"/>
      <c r="O1855" s="46"/>
    </row>
    <row r="1856" spans="1:15" x14ac:dyDescent="0.2">
      <c r="A1856" s="11" t="str">
        <f t="shared" si="168"/>
        <v>2212004 - Region Midtjylland25 år og derover</v>
      </c>
      <c r="B1856" s="12" t="str">
        <f t="shared" si="171"/>
        <v>221200</v>
      </c>
      <c r="C1856" s="14">
        <f t="shared" si="169"/>
        <v>0</v>
      </c>
      <c r="D1856" s="14">
        <f t="shared" si="170"/>
        <v>0</v>
      </c>
      <c r="E1856" s="19" t="str">
        <f t="shared" si="172"/>
        <v>221200 - Speciallægearbejde</v>
      </c>
      <c r="F1856" s="19" t="str">
        <f t="shared" si="173"/>
        <v>25 år og derover</v>
      </c>
      <c r="G1856" s="40" t="s">
        <v>516</v>
      </c>
      <c r="H1856" s="41" t="s">
        <v>286</v>
      </c>
      <c r="I1856" s="42" t="s">
        <v>517</v>
      </c>
      <c r="J1856" s="43" t="s">
        <v>9</v>
      </c>
      <c r="K1856" s="44">
        <v>12</v>
      </c>
      <c r="L1856" s="45">
        <v>112707.09130900272</v>
      </c>
      <c r="M1856" s="46">
        <v>115572.8254496572</v>
      </c>
      <c r="N1856" s="45"/>
      <c r="O1856" s="46"/>
    </row>
    <row r="1857" spans="1:15" x14ac:dyDescent="0.2">
      <c r="A1857" s="11" t="str">
        <f t="shared" si="168"/>
        <v>2212004 - Region MidtjyllandAlle uanset erf.</v>
      </c>
      <c r="B1857" s="12" t="str">
        <f t="shared" si="171"/>
        <v>221200</v>
      </c>
      <c r="C1857" s="14">
        <f t="shared" si="169"/>
        <v>0</v>
      </c>
      <c r="D1857" s="14">
        <f t="shared" si="170"/>
        <v>0</v>
      </c>
      <c r="E1857" s="19" t="str">
        <f t="shared" si="172"/>
        <v>221200 - Speciallægearbejde</v>
      </c>
      <c r="F1857" s="19" t="str">
        <f t="shared" si="173"/>
        <v>Alle uanset erf.</v>
      </c>
      <c r="G1857" s="40" t="s">
        <v>516</v>
      </c>
      <c r="H1857" s="41" t="s">
        <v>286</v>
      </c>
      <c r="I1857" s="42" t="s">
        <v>517</v>
      </c>
      <c r="J1857" s="43" t="s">
        <v>10</v>
      </c>
      <c r="K1857" s="44">
        <v>34</v>
      </c>
      <c r="L1857" s="45">
        <v>76671.931322755932</v>
      </c>
      <c r="M1857" s="46">
        <v>78621.421533794564</v>
      </c>
      <c r="N1857" s="45"/>
      <c r="O1857" s="46"/>
    </row>
    <row r="1858" spans="1:15" x14ac:dyDescent="0.2">
      <c r="A1858" s="11" t="str">
        <f t="shared" ref="A1858:A1921" si="174">B1858&amp;I1858&amp;F1858</f>
        <v>2212006 - Alle regioner5-9 år</v>
      </c>
      <c r="B1858" s="12" t="str">
        <f t="shared" si="171"/>
        <v>221200</v>
      </c>
      <c r="C1858" s="14">
        <f t="shared" ref="C1858:C1921" si="175">N1858*1.2</f>
        <v>0</v>
      </c>
      <c r="D1858" s="14">
        <f t="shared" ref="D1858:D1921" si="176">O1858*1.2</f>
        <v>0</v>
      </c>
      <c r="E1858" s="19" t="str">
        <f t="shared" si="172"/>
        <v>221200 - Speciallægearbejde</v>
      </c>
      <c r="F1858" s="19" t="str">
        <f t="shared" si="173"/>
        <v>5-9 år</v>
      </c>
      <c r="G1858" s="40" t="s">
        <v>516</v>
      </c>
      <c r="H1858" s="41" t="s">
        <v>286</v>
      </c>
      <c r="I1858" s="42" t="s">
        <v>11</v>
      </c>
      <c r="J1858" s="43" t="s">
        <v>15</v>
      </c>
      <c r="K1858" s="44">
        <v>39</v>
      </c>
      <c r="L1858" s="45">
        <v>72183.458528400603</v>
      </c>
      <c r="M1858" s="46">
        <v>75800.75143205309</v>
      </c>
      <c r="N1858" s="45"/>
      <c r="O1858" s="46"/>
    </row>
    <row r="1859" spans="1:15" x14ac:dyDescent="0.2">
      <c r="A1859" s="11" t="str">
        <f t="shared" si="174"/>
        <v>2212006 - Alle regioner0-4 år</v>
      </c>
      <c r="B1859" s="12" t="str">
        <f t="shared" ref="B1859:B1922" si="177">LEFT(E1859,6)</f>
        <v>221200</v>
      </c>
      <c r="C1859" s="14">
        <f t="shared" si="175"/>
        <v>0</v>
      </c>
      <c r="D1859" s="14">
        <f t="shared" si="176"/>
        <v>0</v>
      </c>
      <c r="E1859" s="19" t="str">
        <f t="shared" ref="E1859:E1922" si="178">TRIM(H1859)</f>
        <v>221200 - Speciallægearbejde</v>
      </c>
      <c r="F1859" s="19" t="str">
        <f t="shared" ref="F1859:F1922" si="179">MID(J1859,6,30)</f>
        <v>0-4 år</v>
      </c>
      <c r="G1859" s="40" t="s">
        <v>516</v>
      </c>
      <c r="H1859" s="41" t="s">
        <v>286</v>
      </c>
      <c r="I1859" s="42" t="s">
        <v>11</v>
      </c>
      <c r="J1859" s="43" t="s">
        <v>16</v>
      </c>
      <c r="K1859" s="44">
        <v>18</v>
      </c>
      <c r="L1859" s="45">
        <v>49201.077759478081</v>
      </c>
      <c r="M1859" s="46">
        <v>50452.083411871048</v>
      </c>
      <c r="N1859" s="45"/>
      <c r="O1859" s="46"/>
    </row>
    <row r="1860" spans="1:15" x14ac:dyDescent="0.2">
      <c r="A1860" s="11" t="str">
        <f t="shared" si="174"/>
        <v>2212006 - Alle regioner10-14 år</v>
      </c>
      <c r="B1860" s="12" t="str">
        <f t="shared" si="177"/>
        <v>221200</v>
      </c>
      <c r="C1860" s="14">
        <f t="shared" si="175"/>
        <v>0</v>
      </c>
      <c r="D1860" s="14">
        <f t="shared" si="176"/>
        <v>0</v>
      </c>
      <c r="E1860" s="19" t="str">
        <f t="shared" si="178"/>
        <v>221200 - Speciallægearbejde</v>
      </c>
      <c r="F1860" s="19" t="str">
        <f t="shared" si="179"/>
        <v>10-14 år</v>
      </c>
      <c r="G1860" s="40" t="s">
        <v>516</v>
      </c>
      <c r="H1860" s="41" t="s">
        <v>286</v>
      </c>
      <c r="I1860" s="42" t="s">
        <v>11</v>
      </c>
      <c r="J1860" s="43" t="s">
        <v>17</v>
      </c>
      <c r="K1860" s="44">
        <v>35</v>
      </c>
      <c r="L1860" s="45">
        <v>92232.475403435164</v>
      </c>
      <c r="M1860" s="46">
        <v>94111.316219109576</v>
      </c>
      <c r="N1860" s="45"/>
      <c r="O1860" s="46"/>
    </row>
    <row r="1861" spans="1:15" x14ac:dyDescent="0.2">
      <c r="A1861" s="11" t="str">
        <f t="shared" si="174"/>
        <v>2212006 - Alle regioner15-20 år</v>
      </c>
      <c r="B1861" s="12" t="str">
        <f t="shared" si="177"/>
        <v>221200</v>
      </c>
      <c r="C1861" s="14">
        <f t="shared" si="175"/>
        <v>0</v>
      </c>
      <c r="D1861" s="14">
        <f t="shared" si="176"/>
        <v>0</v>
      </c>
      <c r="E1861" s="19" t="str">
        <f t="shared" si="178"/>
        <v>221200 - Speciallægearbejde</v>
      </c>
      <c r="F1861" s="19" t="str">
        <f t="shared" si="179"/>
        <v>15-20 år</v>
      </c>
      <c r="G1861" s="40" t="s">
        <v>516</v>
      </c>
      <c r="H1861" s="41" t="s">
        <v>286</v>
      </c>
      <c r="I1861" s="42" t="s">
        <v>11</v>
      </c>
      <c r="J1861" s="43" t="s">
        <v>18</v>
      </c>
      <c r="K1861" s="44">
        <v>35</v>
      </c>
      <c r="L1861" s="45">
        <v>104041.64455176087</v>
      </c>
      <c r="M1861" s="46">
        <v>106687.04768814723</v>
      </c>
      <c r="N1861" s="45"/>
      <c r="O1861" s="46"/>
    </row>
    <row r="1862" spans="1:15" x14ac:dyDescent="0.2">
      <c r="A1862" s="11" t="str">
        <f t="shared" si="174"/>
        <v>2212006 - Alle regioner20-24 år</v>
      </c>
      <c r="B1862" s="12" t="str">
        <f t="shared" si="177"/>
        <v>221200</v>
      </c>
      <c r="C1862" s="14">
        <f t="shared" si="175"/>
        <v>0</v>
      </c>
      <c r="D1862" s="14">
        <f t="shared" si="176"/>
        <v>0</v>
      </c>
      <c r="E1862" s="19" t="str">
        <f t="shared" si="178"/>
        <v>221200 - Speciallægearbejde</v>
      </c>
      <c r="F1862" s="19" t="str">
        <f t="shared" si="179"/>
        <v>20-24 år</v>
      </c>
      <c r="G1862" s="40" t="s">
        <v>516</v>
      </c>
      <c r="H1862" s="41" t="s">
        <v>286</v>
      </c>
      <c r="I1862" s="42" t="s">
        <v>11</v>
      </c>
      <c r="J1862" s="43" t="s">
        <v>19</v>
      </c>
      <c r="K1862" s="44">
        <v>39</v>
      </c>
      <c r="L1862" s="45">
        <v>93070.600536705315</v>
      </c>
      <c r="M1862" s="46">
        <v>95437.049660283636</v>
      </c>
      <c r="N1862" s="45"/>
      <c r="O1862" s="46"/>
    </row>
    <row r="1863" spans="1:15" x14ac:dyDescent="0.2">
      <c r="A1863" s="11" t="str">
        <f t="shared" si="174"/>
        <v>2212006 - Alle regioner25 år og derover</v>
      </c>
      <c r="B1863" s="12" t="str">
        <f t="shared" si="177"/>
        <v>221200</v>
      </c>
      <c r="C1863" s="14">
        <f t="shared" si="175"/>
        <v>0</v>
      </c>
      <c r="D1863" s="14">
        <f t="shared" si="176"/>
        <v>0</v>
      </c>
      <c r="E1863" s="19" t="str">
        <f t="shared" si="178"/>
        <v>221200 - Speciallægearbejde</v>
      </c>
      <c r="F1863" s="19" t="str">
        <f t="shared" si="179"/>
        <v>25 år og derover</v>
      </c>
      <c r="G1863" s="40" t="s">
        <v>516</v>
      </c>
      <c r="H1863" s="41" t="s">
        <v>286</v>
      </c>
      <c r="I1863" s="42" t="s">
        <v>11</v>
      </c>
      <c r="J1863" s="43" t="s">
        <v>9</v>
      </c>
      <c r="K1863" s="44">
        <v>82</v>
      </c>
      <c r="L1863" s="45">
        <v>102891.87766438584</v>
      </c>
      <c r="M1863" s="46">
        <v>105508.04638273624</v>
      </c>
      <c r="N1863" s="45"/>
      <c r="O1863" s="46"/>
    </row>
    <row r="1864" spans="1:15" x14ac:dyDescent="0.2">
      <c r="A1864" s="11" t="str">
        <f t="shared" si="174"/>
        <v>2212006 - Alle regionerAlle uanset erf.</v>
      </c>
      <c r="B1864" s="12" t="str">
        <f t="shared" si="177"/>
        <v>221200</v>
      </c>
      <c r="C1864" s="14">
        <f t="shared" si="175"/>
        <v>0</v>
      </c>
      <c r="D1864" s="14">
        <f t="shared" si="176"/>
        <v>0</v>
      </c>
      <c r="E1864" s="19" t="str">
        <f t="shared" si="178"/>
        <v>221200 - Speciallægearbejde</v>
      </c>
      <c r="F1864" s="19" t="str">
        <f t="shared" si="179"/>
        <v>Alle uanset erf.</v>
      </c>
      <c r="G1864" s="40" t="s">
        <v>516</v>
      </c>
      <c r="H1864" s="41" t="s">
        <v>286</v>
      </c>
      <c r="I1864" s="42" t="s">
        <v>11</v>
      </c>
      <c r="J1864" s="43" t="s">
        <v>10</v>
      </c>
      <c r="K1864" s="44">
        <v>248</v>
      </c>
      <c r="L1864" s="45">
        <v>86524.693753197804</v>
      </c>
      <c r="M1864" s="46">
        <v>89751.569391058278</v>
      </c>
      <c r="N1864" s="45"/>
      <c r="O1864" s="46"/>
    </row>
    <row r="1865" spans="1:15" x14ac:dyDescent="0.2">
      <c r="A1865" s="11" t="str">
        <f t="shared" si="174"/>
        <v>2221101 - Region HovedstadenUnder 1 år</v>
      </c>
      <c r="B1865" s="12" t="str">
        <f t="shared" si="177"/>
        <v>222110</v>
      </c>
      <c r="C1865" s="14">
        <f t="shared" si="175"/>
        <v>0</v>
      </c>
      <c r="D1865" s="14">
        <f t="shared" si="176"/>
        <v>0</v>
      </c>
      <c r="E1865" s="19" t="str">
        <f t="shared" si="178"/>
        <v>222110 - Sygeplejerskearbejde, basisfunktioner</v>
      </c>
      <c r="F1865" s="19" t="str">
        <f t="shared" si="179"/>
        <v>Under 1 år</v>
      </c>
      <c r="G1865" s="40" t="s">
        <v>516</v>
      </c>
      <c r="H1865" s="41" t="s">
        <v>287</v>
      </c>
      <c r="I1865" s="42" t="s">
        <v>8</v>
      </c>
      <c r="J1865" s="43" t="s">
        <v>13</v>
      </c>
      <c r="K1865" s="44">
        <v>15</v>
      </c>
      <c r="L1865" s="45">
        <v>38103.703715848227</v>
      </c>
      <c r="M1865" s="46">
        <v>39072.543239215178</v>
      </c>
      <c r="N1865" s="45"/>
      <c r="O1865" s="46"/>
    </row>
    <row r="1866" spans="1:15" x14ac:dyDescent="0.2">
      <c r="A1866" s="11" t="str">
        <f t="shared" si="174"/>
        <v>2221101 - Region Hovedstaden1 år</v>
      </c>
      <c r="B1866" s="12" t="str">
        <f t="shared" si="177"/>
        <v>222110</v>
      </c>
      <c r="C1866" s="14">
        <f t="shared" si="175"/>
        <v>0</v>
      </c>
      <c r="D1866" s="14">
        <f t="shared" si="176"/>
        <v>0</v>
      </c>
      <c r="E1866" s="19" t="str">
        <f t="shared" si="178"/>
        <v>222110 - Sygeplejerskearbejde, basisfunktioner</v>
      </c>
      <c r="F1866" s="19" t="str">
        <f t="shared" si="179"/>
        <v>1 år</v>
      </c>
      <c r="G1866" s="40" t="s">
        <v>516</v>
      </c>
      <c r="H1866" s="41" t="s">
        <v>287</v>
      </c>
      <c r="I1866" s="42" t="s">
        <v>8</v>
      </c>
      <c r="J1866" s="43" t="s">
        <v>22</v>
      </c>
      <c r="K1866" s="44">
        <v>17</v>
      </c>
      <c r="L1866" s="45">
        <v>36344.140523720082</v>
      </c>
      <c r="M1866" s="46">
        <v>38165.43593247464</v>
      </c>
      <c r="N1866" s="45"/>
      <c r="O1866" s="46"/>
    </row>
    <row r="1867" spans="1:15" x14ac:dyDescent="0.2">
      <c r="A1867" s="11" t="str">
        <f t="shared" si="174"/>
        <v>2221101 - Region Hovedstaden2 år</v>
      </c>
      <c r="B1867" s="12" t="str">
        <f t="shared" si="177"/>
        <v>222110</v>
      </c>
      <c r="C1867" s="14">
        <f t="shared" si="175"/>
        <v>0</v>
      </c>
      <c r="D1867" s="14">
        <f t="shared" si="176"/>
        <v>0</v>
      </c>
      <c r="E1867" s="19" t="str">
        <f t="shared" si="178"/>
        <v>222110 - Sygeplejerskearbejde, basisfunktioner</v>
      </c>
      <c r="F1867" s="19" t="str">
        <f t="shared" si="179"/>
        <v>2 år</v>
      </c>
      <c r="G1867" s="40" t="s">
        <v>516</v>
      </c>
      <c r="H1867" s="41" t="s">
        <v>287</v>
      </c>
      <c r="I1867" s="42" t="s">
        <v>8</v>
      </c>
      <c r="J1867" s="43" t="s">
        <v>23</v>
      </c>
      <c r="K1867" s="44">
        <v>12</v>
      </c>
      <c r="L1867" s="45">
        <v>34484.968792985717</v>
      </c>
      <c r="M1867" s="46">
        <v>35570.423651330515</v>
      </c>
      <c r="N1867" s="45"/>
      <c r="O1867" s="46"/>
    </row>
    <row r="1868" spans="1:15" x14ac:dyDescent="0.2">
      <c r="A1868" s="11" t="str">
        <f t="shared" si="174"/>
        <v>2221101 - Region Hovedstaden3 år</v>
      </c>
      <c r="B1868" s="12" t="str">
        <f t="shared" si="177"/>
        <v>222110</v>
      </c>
      <c r="C1868" s="14">
        <f t="shared" si="175"/>
        <v>0</v>
      </c>
      <c r="D1868" s="14">
        <f t="shared" si="176"/>
        <v>0</v>
      </c>
      <c r="E1868" s="19" t="str">
        <f t="shared" si="178"/>
        <v>222110 - Sygeplejerskearbejde, basisfunktioner</v>
      </c>
      <c r="F1868" s="19" t="str">
        <f t="shared" si="179"/>
        <v>3 år</v>
      </c>
      <c r="G1868" s="40" t="s">
        <v>516</v>
      </c>
      <c r="H1868" s="41" t="s">
        <v>287</v>
      </c>
      <c r="I1868" s="42" t="s">
        <v>8</v>
      </c>
      <c r="J1868" s="43" t="s">
        <v>14</v>
      </c>
      <c r="K1868" s="44">
        <v>11</v>
      </c>
      <c r="L1868" s="45">
        <v>36592.952643388977</v>
      </c>
      <c r="M1868" s="46">
        <v>37744.7587669899</v>
      </c>
      <c r="N1868" s="45"/>
      <c r="O1868" s="46"/>
    </row>
    <row r="1869" spans="1:15" x14ac:dyDescent="0.2">
      <c r="A1869" s="11" t="str">
        <f t="shared" si="174"/>
        <v>2221101 - Region Hovedstaden4 år</v>
      </c>
      <c r="B1869" s="12" t="str">
        <f t="shared" si="177"/>
        <v>222110</v>
      </c>
      <c r="C1869" s="14">
        <f t="shared" si="175"/>
        <v>0</v>
      </c>
      <c r="D1869" s="14">
        <f t="shared" si="176"/>
        <v>0</v>
      </c>
      <c r="E1869" s="19" t="str">
        <f t="shared" si="178"/>
        <v>222110 - Sygeplejerskearbejde, basisfunktioner</v>
      </c>
      <c r="F1869" s="19" t="str">
        <f t="shared" si="179"/>
        <v>4 år</v>
      </c>
      <c r="G1869" s="40" t="s">
        <v>516</v>
      </c>
      <c r="H1869" s="41" t="s">
        <v>287</v>
      </c>
      <c r="I1869" s="42" t="s">
        <v>8</v>
      </c>
      <c r="J1869" s="43" t="s">
        <v>24</v>
      </c>
      <c r="K1869" s="44">
        <v>25</v>
      </c>
      <c r="L1869" s="45">
        <v>41817.304638998954</v>
      </c>
      <c r="M1869" s="46">
        <v>43133.553372056194</v>
      </c>
      <c r="N1869" s="45"/>
      <c r="O1869" s="46"/>
    </row>
    <row r="1870" spans="1:15" x14ac:dyDescent="0.2">
      <c r="A1870" s="11" t="str">
        <f t="shared" si="174"/>
        <v>2221101 - Region Hovedstaden5-9 år</v>
      </c>
      <c r="B1870" s="12" t="str">
        <f t="shared" si="177"/>
        <v>222110</v>
      </c>
      <c r="C1870" s="14">
        <f t="shared" si="175"/>
        <v>0</v>
      </c>
      <c r="D1870" s="14">
        <f t="shared" si="176"/>
        <v>0</v>
      </c>
      <c r="E1870" s="19" t="str">
        <f t="shared" si="178"/>
        <v>222110 - Sygeplejerskearbejde, basisfunktioner</v>
      </c>
      <c r="F1870" s="19" t="str">
        <f t="shared" si="179"/>
        <v>5-9 år</v>
      </c>
      <c r="G1870" s="40" t="s">
        <v>516</v>
      </c>
      <c r="H1870" s="41" t="s">
        <v>287</v>
      </c>
      <c r="I1870" s="42" t="s">
        <v>8</v>
      </c>
      <c r="J1870" s="43" t="s">
        <v>15</v>
      </c>
      <c r="K1870" s="44">
        <v>117</v>
      </c>
      <c r="L1870" s="45">
        <v>39239.747663769638</v>
      </c>
      <c r="M1870" s="46">
        <v>40474.864766457176</v>
      </c>
      <c r="N1870" s="45"/>
      <c r="O1870" s="46"/>
    </row>
    <row r="1871" spans="1:15" x14ac:dyDescent="0.2">
      <c r="A1871" s="11" t="str">
        <f t="shared" si="174"/>
        <v>2221101 - Region Hovedstaden0-4 år</v>
      </c>
      <c r="B1871" s="12" t="str">
        <f t="shared" si="177"/>
        <v>222110</v>
      </c>
      <c r="C1871" s="14">
        <f t="shared" si="175"/>
        <v>0</v>
      </c>
      <c r="D1871" s="14">
        <f t="shared" si="176"/>
        <v>0</v>
      </c>
      <c r="E1871" s="19" t="str">
        <f t="shared" si="178"/>
        <v>222110 - Sygeplejerskearbejde, basisfunktioner</v>
      </c>
      <c r="F1871" s="19" t="str">
        <f t="shared" si="179"/>
        <v>0-4 år</v>
      </c>
      <c r="G1871" s="40" t="s">
        <v>516</v>
      </c>
      <c r="H1871" s="41" t="s">
        <v>287</v>
      </c>
      <c r="I1871" s="42" t="s">
        <v>8</v>
      </c>
      <c r="J1871" s="43" t="s">
        <v>16</v>
      </c>
      <c r="K1871" s="44">
        <v>80</v>
      </c>
      <c r="L1871" s="45">
        <v>39638.571680428991</v>
      </c>
      <c r="M1871" s="46">
        <v>40557.941873460812</v>
      </c>
      <c r="N1871" s="45"/>
      <c r="O1871" s="46"/>
    </row>
    <row r="1872" spans="1:15" x14ac:dyDescent="0.2">
      <c r="A1872" s="11" t="str">
        <f t="shared" si="174"/>
        <v>2221101 - Region Hovedstaden10-14 år</v>
      </c>
      <c r="B1872" s="12" t="str">
        <f t="shared" si="177"/>
        <v>222110</v>
      </c>
      <c r="C1872" s="14">
        <f t="shared" si="175"/>
        <v>0</v>
      </c>
      <c r="D1872" s="14">
        <f t="shared" si="176"/>
        <v>0</v>
      </c>
      <c r="E1872" s="19" t="str">
        <f t="shared" si="178"/>
        <v>222110 - Sygeplejerskearbejde, basisfunktioner</v>
      </c>
      <c r="F1872" s="19" t="str">
        <f t="shared" si="179"/>
        <v>10-14 år</v>
      </c>
      <c r="G1872" s="40" t="s">
        <v>516</v>
      </c>
      <c r="H1872" s="41" t="s">
        <v>287</v>
      </c>
      <c r="I1872" s="42" t="s">
        <v>8</v>
      </c>
      <c r="J1872" s="43" t="s">
        <v>17</v>
      </c>
      <c r="K1872" s="44">
        <v>111</v>
      </c>
      <c r="L1872" s="45">
        <v>41337.189786734358</v>
      </c>
      <c r="M1872" s="46">
        <v>42638.326341436943</v>
      </c>
      <c r="N1872" s="45"/>
      <c r="O1872" s="46"/>
    </row>
    <row r="1873" spans="1:15" x14ac:dyDescent="0.2">
      <c r="A1873" s="11" t="str">
        <f t="shared" si="174"/>
        <v>2221101 - Region Hovedstaden15-20 år</v>
      </c>
      <c r="B1873" s="12" t="str">
        <f t="shared" si="177"/>
        <v>222110</v>
      </c>
      <c r="C1873" s="14">
        <f t="shared" si="175"/>
        <v>0</v>
      </c>
      <c r="D1873" s="14">
        <f t="shared" si="176"/>
        <v>0</v>
      </c>
      <c r="E1873" s="19" t="str">
        <f t="shared" si="178"/>
        <v>222110 - Sygeplejerskearbejde, basisfunktioner</v>
      </c>
      <c r="F1873" s="19" t="str">
        <f t="shared" si="179"/>
        <v>15-20 år</v>
      </c>
      <c r="G1873" s="40" t="s">
        <v>516</v>
      </c>
      <c r="H1873" s="41" t="s">
        <v>287</v>
      </c>
      <c r="I1873" s="42" t="s">
        <v>8</v>
      </c>
      <c r="J1873" s="43" t="s">
        <v>18</v>
      </c>
      <c r="K1873" s="44">
        <v>107</v>
      </c>
      <c r="L1873" s="45">
        <v>43261.720198596769</v>
      </c>
      <c r="M1873" s="46">
        <v>44156.790689953552</v>
      </c>
      <c r="N1873" s="45"/>
      <c r="O1873" s="46"/>
    </row>
    <row r="1874" spans="1:15" x14ac:dyDescent="0.2">
      <c r="A1874" s="11" t="str">
        <f t="shared" si="174"/>
        <v>2221101 - Region Hovedstaden20-24 år</v>
      </c>
      <c r="B1874" s="12" t="str">
        <f t="shared" si="177"/>
        <v>222110</v>
      </c>
      <c r="C1874" s="14">
        <f t="shared" si="175"/>
        <v>0</v>
      </c>
      <c r="D1874" s="14">
        <f t="shared" si="176"/>
        <v>0</v>
      </c>
      <c r="E1874" s="19" t="str">
        <f t="shared" si="178"/>
        <v>222110 - Sygeplejerskearbejde, basisfunktioner</v>
      </c>
      <c r="F1874" s="19" t="str">
        <f t="shared" si="179"/>
        <v>20-24 år</v>
      </c>
      <c r="G1874" s="40" t="s">
        <v>516</v>
      </c>
      <c r="H1874" s="41" t="s">
        <v>287</v>
      </c>
      <c r="I1874" s="42" t="s">
        <v>8</v>
      </c>
      <c r="J1874" s="43" t="s">
        <v>19</v>
      </c>
      <c r="K1874" s="44">
        <v>107</v>
      </c>
      <c r="L1874" s="45">
        <v>44182.887907946948</v>
      </c>
      <c r="M1874" s="46">
        <v>45320.717841818907</v>
      </c>
      <c r="N1874" s="45"/>
      <c r="O1874" s="46"/>
    </row>
    <row r="1875" spans="1:15" x14ac:dyDescent="0.2">
      <c r="A1875" s="11" t="str">
        <f t="shared" si="174"/>
        <v>2221101 - Region Hovedstaden25 år og derover</v>
      </c>
      <c r="B1875" s="12" t="str">
        <f t="shared" si="177"/>
        <v>222110</v>
      </c>
      <c r="C1875" s="14">
        <f t="shared" si="175"/>
        <v>0</v>
      </c>
      <c r="D1875" s="14">
        <f t="shared" si="176"/>
        <v>0</v>
      </c>
      <c r="E1875" s="19" t="str">
        <f t="shared" si="178"/>
        <v>222110 - Sygeplejerskearbejde, basisfunktioner</v>
      </c>
      <c r="F1875" s="19" t="str">
        <f t="shared" si="179"/>
        <v>25 år og derover</v>
      </c>
      <c r="G1875" s="40" t="s">
        <v>516</v>
      </c>
      <c r="H1875" s="41" t="s">
        <v>287</v>
      </c>
      <c r="I1875" s="42" t="s">
        <v>8</v>
      </c>
      <c r="J1875" s="43" t="s">
        <v>9</v>
      </c>
      <c r="K1875" s="44">
        <v>225</v>
      </c>
      <c r="L1875" s="45">
        <v>45115.187610219633</v>
      </c>
      <c r="M1875" s="46">
        <v>46603.257646133789</v>
      </c>
      <c r="N1875" s="45"/>
      <c r="O1875" s="46"/>
    </row>
    <row r="1876" spans="1:15" x14ac:dyDescent="0.2">
      <c r="A1876" s="11" t="str">
        <f t="shared" si="174"/>
        <v>2221101 - Region HovedstadenAlle uanset erf.</v>
      </c>
      <c r="B1876" s="12" t="str">
        <f t="shared" si="177"/>
        <v>222110</v>
      </c>
      <c r="C1876" s="14">
        <f t="shared" si="175"/>
        <v>0</v>
      </c>
      <c r="D1876" s="14">
        <f t="shared" si="176"/>
        <v>0</v>
      </c>
      <c r="E1876" s="19" t="str">
        <f t="shared" si="178"/>
        <v>222110 - Sygeplejerskearbejde, basisfunktioner</v>
      </c>
      <c r="F1876" s="19" t="str">
        <f t="shared" si="179"/>
        <v>Alle uanset erf.</v>
      </c>
      <c r="G1876" s="40" t="s">
        <v>516</v>
      </c>
      <c r="H1876" s="41" t="s">
        <v>287</v>
      </c>
      <c r="I1876" s="42" t="s">
        <v>8</v>
      </c>
      <c r="J1876" s="43" t="s">
        <v>10</v>
      </c>
      <c r="K1876" s="44">
        <v>747</v>
      </c>
      <c r="L1876" s="45">
        <v>41996.191115003327</v>
      </c>
      <c r="M1876" s="46">
        <v>43176.636756451975</v>
      </c>
      <c r="N1876" s="45"/>
      <c r="O1876" s="46"/>
    </row>
    <row r="1877" spans="1:15" x14ac:dyDescent="0.2">
      <c r="A1877" s="11" t="str">
        <f t="shared" si="174"/>
        <v>2221102 - Region Sjælland5-9 år</v>
      </c>
      <c r="B1877" s="12" t="str">
        <f t="shared" si="177"/>
        <v>222110</v>
      </c>
      <c r="C1877" s="14">
        <f t="shared" si="175"/>
        <v>0</v>
      </c>
      <c r="D1877" s="14">
        <f t="shared" si="176"/>
        <v>0</v>
      </c>
      <c r="E1877" s="19" t="str">
        <f t="shared" si="178"/>
        <v>222110 - Sygeplejerskearbejde, basisfunktioner</v>
      </c>
      <c r="F1877" s="19" t="str">
        <f t="shared" si="179"/>
        <v>5-9 år</v>
      </c>
      <c r="G1877" s="40" t="s">
        <v>516</v>
      </c>
      <c r="H1877" s="41" t="s">
        <v>287</v>
      </c>
      <c r="I1877" s="42" t="s">
        <v>20</v>
      </c>
      <c r="J1877" s="43" t="s">
        <v>15</v>
      </c>
      <c r="K1877" s="44">
        <v>13</v>
      </c>
      <c r="L1877" s="45">
        <v>37805.401439284236</v>
      </c>
      <c r="M1877" s="46">
        <v>38766.656213472976</v>
      </c>
      <c r="N1877" s="45"/>
      <c r="O1877" s="46"/>
    </row>
    <row r="1878" spans="1:15" x14ac:dyDescent="0.2">
      <c r="A1878" s="11" t="str">
        <f t="shared" si="174"/>
        <v>2221102 - Region Sjælland25 år og derover</v>
      </c>
      <c r="B1878" s="12" t="str">
        <f t="shared" si="177"/>
        <v>222110</v>
      </c>
      <c r="C1878" s="14">
        <f t="shared" si="175"/>
        <v>0</v>
      </c>
      <c r="D1878" s="14">
        <f t="shared" si="176"/>
        <v>0</v>
      </c>
      <c r="E1878" s="19" t="str">
        <f t="shared" si="178"/>
        <v>222110 - Sygeplejerskearbejde, basisfunktioner</v>
      </c>
      <c r="F1878" s="19" t="str">
        <f t="shared" si="179"/>
        <v>25 år og derover</v>
      </c>
      <c r="G1878" s="40" t="s">
        <v>516</v>
      </c>
      <c r="H1878" s="41" t="s">
        <v>287</v>
      </c>
      <c r="I1878" s="42" t="s">
        <v>20</v>
      </c>
      <c r="J1878" s="43" t="s">
        <v>9</v>
      </c>
      <c r="K1878" s="44">
        <v>24</v>
      </c>
      <c r="L1878" s="45">
        <v>48701.294944666726</v>
      </c>
      <c r="M1878" s="46">
        <v>50466.389576998474</v>
      </c>
      <c r="N1878" s="45"/>
      <c r="O1878" s="46"/>
    </row>
    <row r="1879" spans="1:15" x14ac:dyDescent="0.2">
      <c r="A1879" s="11" t="str">
        <f t="shared" si="174"/>
        <v>2221102 - Region SjællandAlle uanset erf.</v>
      </c>
      <c r="B1879" s="12" t="str">
        <f t="shared" si="177"/>
        <v>222110</v>
      </c>
      <c r="C1879" s="14">
        <f t="shared" si="175"/>
        <v>0</v>
      </c>
      <c r="D1879" s="14">
        <f t="shared" si="176"/>
        <v>0</v>
      </c>
      <c r="E1879" s="19" t="str">
        <f t="shared" si="178"/>
        <v>222110 - Sygeplejerskearbejde, basisfunktioner</v>
      </c>
      <c r="F1879" s="19" t="str">
        <f t="shared" si="179"/>
        <v>Alle uanset erf.</v>
      </c>
      <c r="G1879" s="40" t="s">
        <v>516</v>
      </c>
      <c r="H1879" s="41" t="s">
        <v>287</v>
      </c>
      <c r="I1879" s="42" t="s">
        <v>20</v>
      </c>
      <c r="J1879" s="43" t="s">
        <v>10</v>
      </c>
      <c r="K1879" s="44">
        <v>68</v>
      </c>
      <c r="L1879" s="45">
        <v>44669.148877951448</v>
      </c>
      <c r="M1879" s="46">
        <v>45804.923951966673</v>
      </c>
      <c r="N1879" s="45"/>
      <c r="O1879" s="46"/>
    </row>
    <row r="1880" spans="1:15" x14ac:dyDescent="0.2">
      <c r="A1880" s="11" t="str">
        <f t="shared" si="174"/>
        <v>2221103 - Region Syddanmark15-20 år</v>
      </c>
      <c r="B1880" s="12" t="str">
        <f t="shared" si="177"/>
        <v>222110</v>
      </c>
      <c r="C1880" s="14">
        <f t="shared" si="175"/>
        <v>0</v>
      </c>
      <c r="D1880" s="14">
        <f t="shared" si="176"/>
        <v>0</v>
      </c>
      <c r="E1880" s="19" t="str">
        <f t="shared" si="178"/>
        <v>222110 - Sygeplejerskearbejde, basisfunktioner</v>
      </c>
      <c r="F1880" s="19" t="str">
        <f t="shared" si="179"/>
        <v>15-20 år</v>
      </c>
      <c r="G1880" s="40" t="s">
        <v>516</v>
      </c>
      <c r="H1880" s="41" t="s">
        <v>287</v>
      </c>
      <c r="I1880" s="42" t="s">
        <v>544</v>
      </c>
      <c r="J1880" s="43" t="s">
        <v>18</v>
      </c>
      <c r="K1880" s="44">
        <v>16</v>
      </c>
      <c r="L1880" s="45">
        <v>47038.099240070558</v>
      </c>
      <c r="M1880" s="46">
        <v>48209.467245968946</v>
      </c>
      <c r="N1880" s="45"/>
      <c r="O1880" s="46"/>
    </row>
    <row r="1881" spans="1:15" x14ac:dyDescent="0.2">
      <c r="A1881" s="11" t="str">
        <f t="shared" si="174"/>
        <v>2221103 - Region Syddanmark20-24 år</v>
      </c>
      <c r="B1881" s="12" t="str">
        <f t="shared" si="177"/>
        <v>222110</v>
      </c>
      <c r="C1881" s="14">
        <f t="shared" si="175"/>
        <v>0</v>
      </c>
      <c r="D1881" s="14">
        <f t="shared" si="176"/>
        <v>0</v>
      </c>
      <c r="E1881" s="19" t="str">
        <f t="shared" si="178"/>
        <v>222110 - Sygeplejerskearbejde, basisfunktioner</v>
      </c>
      <c r="F1881" s="19" t="str">
        <f t="shared" si="179"/>
        <v>20-24 år</v>
      </c>
      <c r="G1881" s="40" t="s">
        <v>516</v>
      </c>
      <c r="H1881" s="41" t="s">
        <v>287</v>
      </c>
      <c r="I1881" s="42" t="s">
        <v>544</v>
      </c>
      <c r="J1881" s="43" t="s">
        <v>19</v>
      </c>
      <c r="K1881" s="44">
        <v>13</v>
      </c>
      <c r="L1881" s="45">
        <v>46816.173107377726</v>
      </c>
      <c r="M1881" s="46">
        <v>48006.539250718044</v>
      </c>
      <c r="N1881" s="45"/>
      <c r="O1881" s="46"/>
    </row>
    <row r="1882" spans="1:15" x14ac:dyDescent="0.2">
      <c r="A1882" s="11" t="str">
        <f t="shared" si="174"/>
        <v>2221103 - Region Syddanmark25 år og derover</v>
      </c>
      <c r="B1882" s="12" t="str">
        <f t="shared" si="177"/>
        <v>222110</v>
      </c>
      <c r="C1882" s="14">
        <f t="shared" si="175"/>
        <v>0</v>
      </c>
      <c r="D1882" s="14">
        <f t="shared" si="176"/>
        <v>0</v>
      </c>
      <c r="E1882" s="19" t="str">
        <f t="shared" si="178"/>
        <v>222110 - Sygeplejerskearbejde, basisfunktioner</v>
      </c>
      <c r="F1882" s="19" t="str">
        <f t="shared" si="179"/>
        <v>25 år og derover</v>
      </c>
      <c r="G1882" s="40" t="s">
        <v>516</v>
      </c>
      <c r="H1882" s="41" t="s">
        <v>287</v>
      </c>
      <c r="I1882" s="42" t="s">
        <v>544</v>
      </c>
      <c r="J1882" s="43" t="s">
        <v>9</v>
      </c>
      <c r="K1882" s="44">
        <v>52</v>
      </c>
      <c r="L1882" s="45">
        <v>42335.290218703842</v>
      </c>
      <c r="M1882" s="46">
        <v>43838.975410203275</v>
      </c>
      <c r="N1882" s="45"/>
      <c r="O1882" s="46"/>
    </row>
    <row r="1883" spans="1:15" x14ac:dyDescent="0.2">
      <c r="A1883" s="11" t="str">
        <f t="shared" si="174"/>
        <v>2221103 - Region SyddanmarkAlle uanset erf.</v>
      </c>
      <c r="B1883" s="12" t="str">
        <f t="shared" si="177"/>
        <v>222110</v>
      </c>
      <c r="C1883" s="14">
        <f t="shared" si="175"/>
        <v>0</v>
      </c>
      <c r="D1883" s="14">
        <f t="shared" si="176"/>
        <v>0</v>
      </c>
      <c r="E1883" s="19" t="str">
        <f t="shared" si="178"/>
        <v>222110 - Sygeplejerskearbejde, basisfunktioner</v>
      </c>
      <c r="F1883" s="19" t="str">
        <f t="shared" si="179"/>
        <v>Alle uanset erf.</v>
      </c>
      <c r="G1883" s="40" t="s">
        <v>516</v>
      </c>
      <c r="H1883" s="41" t="s">
        <v>287</v>
      </c>
      <c r="I1883" s="42" t="s">
        <v>544</v>
      </c>
      <c r="J1883" s="43" t="s">
        <v>10</v>
      </c>
      <c r="K1883" s="44">
        <v>98</v>
      </c>
      <c r="L1883" s="45">
        <v>43173.389582505944</v>
      </c>
      <c r="M1883" s="46">
        <v>45103.593180032782</v>
      </c>
      <c r="N1883" s="45"/>
      <c r="O1883" s="46"/>
    </row>
    <row r="1884" spans="1:15" x14ac:dyDescent="0.2">
      <c r="A1884" s="11" t="str">
        <f t="shared" si="174"/>
        <v>2221104 - Region Midtjylland5-9 år</v>
      </c>
      <c r="B1884" s="12" t="str">
        <f t="shared" si="177"/>
        <v>222110</v>
      </c>
      <c r="C1884" s="14">
        <f t="shared" si="175"/>
        <v>0</v>
      </c>
      <c r="D1884" s="14">
        <f t="shared" si="176"/>
        <v>0</v>
      </c>
      <c r="E1884" s="19" t="str">
        <f t="shared" si="178"/>
        <v>222110 - Sygeplejerskearbejde, basisfunktioner</v>
      </c>
      <c r="F1884" s="19" t="str">
        <f t="shared" si="179"/>
        <v>5-9 år</v>
      </c>
      <c r="G1884" s="40" t="s">
        <v>516</v>
      </c>
      <c r="H1884" s="41" t="s">
        <v>287</v>
      </c>
      <c r="I1884" s="42" t="s">
        <v>517</v>
      </c>
      <c r="J1884" s="43" t="s">
        <v>15</v>
      </c>
      <c r="K1884" s="44">
        <v>27</v>
      </c>
      <c r="L1884" s="45">
        <v>44016.787380069181</v>
      </c>
      <c r="M1884" s="46">
        <v>46222.578234061839</v>
      </c>
      <c r="N1884" s="45"/>
      <c r="O1884" s="46"/>
    </row>
    <row r="1885" spans="1:15" x14ac:dyDescent="0.2">
      <c r="A1885" s="11" t="str">
        <f t="shared" si="174"/>
        <v>2221104 - Region Midtjylland0-4 år</v>
      </c>
      <c r="B1885" s="12" t="str">
        <f t="shared" si="177"/>
        <v>222110</v>
      </c>
      <c r="C1885" s="14">
        <f t="shared" si="175"/>
        <v>0</v>
      </c>
      <c r="D1885" s="14">
        <f t="shared" si="176"/>
        <v>0</v>
      </c>
      <c r="E1885" s="19" t="str">
        <f t="shared" si="178"/>
        <v>222110 - Sygeplejerskearbejde, basisfunktioner</v>
      </c>
      <c r="F1885" s="19" t="str">
        <f t="shared" si="179"/>
        <v>0-4 år</v>
      </c>
      <c r="G1885" s="40" t="s">
        <v>516</v>
      </c>
      <c r="H1885" s="41" t="s">
        <v>287</v>
      </c>
      <c r="I1885" s="42" t="s">
        <v>517</v>
      </c>
      <c r="J1885" s="43" t="s">
        <v>16</v>
      </c>
      <c r="K1885" s="44">
        <v>30</v>
      </c>
      <c r="L1885" s="45">
        <v>33820.812643452446</v>
      </c>
      <c r="M1885" s="46">
        <v>34680.753720197084</v>
      </c>
      <c r="N1885" s="45"/>
      <c r="O1885" s="46"/>
    </row>
    <row r="1886" spans="1:15" x14ac:dyDescent="0.2">
      <c r="A1886" s="11" t="str">
        <f t="shared" si="174"/>
        <v>2221104 - Region Midtjylland10-14 år</v>
      </c>
      <c r="B1886" s="12" t="str">
        <f t="shared" si="177"/>
        <v>222110</v>
      </c>
      <c r="C1886" s="14">
        <f t="shared" si="175"/>
        <v>0</v>
      </c>
      <c r="D1886" s="14">
        <f t="shared" si="176"/>
        <v>0</v>
      </c>
      <c r="E1886" s="19" t="str">
        <f t="shared" si="178"/>
        <v>222110 - Sygeplejerskearbejde, basisfunktioner</v>
      </c>
      <c r="F1886" s="19" t="str">
        <f t="shared" si="179"/>
        <v>10-14 år</v>
      </c>
      <c r="G1886" s="40" t="s">
        <v>516</v>
      </c>
      <c r="H1886" s="41" t="s">
        <v>287</v>
      </c>
      <c r="I1886" s="42" t="s">
        <v>517</v>
      </c>
      <c r="J1886" s="43" t="s">
        <v>17</v>
      </c>
      <c r="K1886" s="44">
        <v>31</v>
      </c>
      <c r="L1886" s="45">
        <v>42655.893760519015</v>
      </c>
      <c r="M1886" s="46">
        <v>43740.479030442359</v>
      </c>
      <c r="N1886" s="45"/>
      <c r="O1886" s="46"/>
    </row>
    <row r="1887" spans="1:15" x14ac:dyDescent="0.2">
      <c r="A1887" s="11" t="str">
        <f t="shared" si="174"/>
        <v>2221104 - Region Midtjylland15-20 år</v>
      </c>
      <c r="B1887" s="12" t="str">
        <f t="shared" si="177"/>
        <v>222110</v>
      </c>
      <c r="C1887" s="14">
        <f t="shared" si="175"/>
        <v>0</v>
      </c>
      <c r="D1887" s="14">
        <f t="shared" si="176"/>
        <v>0</v>
      </c>
      <c r="E1887" s="19" t="str">
        <f t="shared" si="178"/>
        <v>222110 - Sygeplejerskearbejde, basisfunktioner</v>
      </c>
      <c r="F1887" s="19" t="str">
        <f t="shared" si="179"/>
        <v>15-20 år</v>
      </c>
      <c r="G1887" s="40" t="s">
        <v>516</v>
      </c>
      <c r="H1887" s="41" t="s">
        <v>287</v>
      </c>
      <c r="I1887" s="42" t="s">
        <v>517</v>
      </c>
      <c r="J1887" s="43" t="s">
        <v>18</v>
      </c>
      <c r="K1887" s="44">
        <v>43</v>
      </c>
      <c r="L1887" s="45">
        <v>45878.461043739517</v>
      </c>
      <c r="M1887" s="46">
        <v>48177.54500213312</v>
      </c>
      <c r="N1887" s="45"/>
      <c r="O1887" s="46"/>
    </row>
    <row r="1888" spans="1:15" x14ac:dyDescent="0.2">
      <c r="A1888" s="11" t="str">
        <f t="shared" si="174"/>
        <v>2221104 - Region Midtjylland20-24 år</v>
      </c>
      <c r="B1888" s="12" t="str">
        <f t="shared" si="177"/>
        <v>222110</v>
      </c>
      <c r="C1888" s="14">
        <f t="shared" si="175"/>
        <v>0</v>
      </c>
      <c r="D1888" s="14">
        <f t="shared" si="176"/>
        <v>0</v>
      </c>
      <c r="E1888" s="19" t="str">
        <f t="shared" si="178"/>
        <v>222110 - Sygeplejerskearbejde, basisfunktioner</v>
      </c>
      <c r="F1888" s="19" t="str">
        <f t="shared" si="179"/>
        <v>20-24 år</v>
      </c>
      <c r="G1888" s="40" t="s">
        <v>516</v>
      </c>
      <c r="H1888" s="41" t="s">
        <v>287</v>
      </c>
      <c r="I1888" s="42" t="s">
        <v>517</v>
      </c>
      <c r="J1888" s="43" t="s">
        <v>19</v>
      </c>
      <c r="K1888" s="44">
        <v>38</v>
      </c>
      <c r="L1888" s="45">
        <v>39400.684347269649</v>
      </c>
      <c r="M1888" s="46">
        <v>40402.501402325724</v>
      </c>
      <c r="N1888" s="45"/>
      <c r="O1888" s="46"/>
    </row>
    <row r="1889" spans="1:15" x14ac:dyDescent="0.2">
      <c r="A1889" s="11" t="str">
        <f t="shared" si="174"/>
        <v>2221104 - Region Midtjylland25 år og derover</v>
      </c>
      <c r="B1889" s="12" t="str">
        <f t="shared" si="177"/>
        <v>222110</v>
      </c>
      <c r="C1889" s="14">
        <f t="shared" si="175"/>
        <v>0</v>
      </c>
      <c r="D1889" s="14">
        <f t="shared" si="176"/>
        <v>0</v>
      </c>
      <c r="E1889" s="19" t="str">
        <f t="shared" si="178"/>
        <v>222110 - Sygeplejerskearbejde, basisfunktioner</v>
      </c>
      <c r="F1889" s="19" t="str">
        <f t="shared" si="179"/>
        <v>25 år og derover</v>
      </c>
      <c r="G1889" s="40" t="s">
        <v>516</v>
      </c>
      <c r="H1889" s="41" t="s">
        <v>287</v>
      </c>
      <c r="I1889" s="42" t="s">
        <v>517</v>
      </c>
      <c r="J1889" s="43" t="s">
        <v>9</v>
      </c>
      <c r="K1889" s="44">
        <v>76</v>
      </c>
      <c r="L1889" s="45">
        <v>42293.277248133782</v>
      </c>
      <c r="M1889" s="46">
        <v>44476.020097232155</v>
      </c>
      <c r="N1889" s="45"/>
      <c r="O1889" s="46"/>
    </row>
    <row r="1890" spans="1:15" x14ac:dyDescent="0.2">
      <c r="A1890" s="11" t="str">
        <f t="shared" si="174"/>
        <v>2221104 - Region MidtjyllandAlle uanset erf.</v>
      </c>
      <c r="B1890" s="12" t="str">
        <f t="shared" si="177"/>
        <v>222110</v>
      </c>
      <c r="C1890" s="14">
        <f t="shared" si="175"/>
        <v>0</v>
      </c>
      <c r="D1890" s="14">
        <f t="shared" si="176"/>
        <v>0</v>
      </c>
      <c r="E1890" s="19" t="str">
        <f t="shared" si="178"/>
        <v>222110 - Sygeplejerskearbejde, basisfunktioner</v>
      </c>
      <c r="F1890" s="19" t="str">
        <f t="shared" si="179"/>
        <v>Alle uanset erf.</v>
      </c>
      <c r="G1890" s="40" t="s">
        <v>516</v>
      </c>
      <c r="H1890" s="41" t="s">
        <v>287</v>
      </c>
      <c r="I1890" s="42" t="s">
        <v>517</v>
      </c>
      <c r="J1890" s="43" t="s">
        <v>10</v>
      </c>
      <c r="K1890" s="44">
        <v>245</v>
      </c>
      <c r="L1890" s="45">
        <v>41088.552770955539</v>
      </c>
      <c r="M1890" s="46">
        <v>42181.880664861012</v>
      </c>
      <c r="N1890" s="45"/>
      <c r="O1890" s="46"/>
    </row>
    <row r="1891" spans="1:15" x14ac:dyDescent="0.2">
      <c r="A1891" s="11" t="str">
        <f t="shared" si="174"/>
        <v>2221105 - Region Nordjylland10-14 år</v>
      </c>
      <c r="B1891" s="12" t="str">
        <f t="shared" si="177"/>
        <v>222110</v>
      </c>
      <c r="C1891" s="14">
        <f t="shared" si="175"/>
        <v>0</v>
      </c>
      <c r="D1891" s="14">
        <f t="shared" si="176"/>
        <v>0</v>
      </c>
      <c r="E1891" s="19" t="str">
        <f t="shared" si="178"/>
        <v>222110 - Sygeplejerskearbejde, basisfunktioner</v>
      </c>
      <c r="F1891" s="19" t="str">
        <f t="shared" si="179"/>
        <v>10-14 år</v>
      </c>
      <c r="G1891" s="40" t="s">
        <v>516</v>
      </c>
      <c r="H1891" s="41" t="s">
        <v>287</v>
      </c>
      <c r="I1891" s="42" t="s">
        <v>21</v>
      </c>
      <c r="J1891" s="43" t="s">
        <v>17</v>
      </c>
      <c r="K1891" s="44">
        <v>12</v>
      </c>
      <c r="L1891" s="45">
        <v>29300.46437885394</v>
      </c>
      <c r="M1891" s="46">
        <v>30812.65220773701</v>
      </c>
      <c r="N1891" s="45"/>
      <c r="O1891" s="46"/>
    </row>
    <row r="1892" spans="1:15" x14ac:dyDescent="0.2">
      <c r="A1892" s="11" t="str">
        <f t="shared" si="174"/>
        <v>2221105 - Region Nordjylland25 år og derover</v>
      </c>
      <c r="B1892" s="12" t="str">
        <f t="shared" si="177"/>
        <v>222110</v>
      </c>
      <c r="C1892" s="14">
        <f t="shared" si="175"/>
        <v>0</v>
      </c>
      <c r="D1892" s="14">
        <f t="shared" si="176"/>
        <v>0</v>
      </c>
      <c r="E1892" s="19" t="str">
        <f t="shared" si="178"/>
        <v>222110 - Sygeplejerskearbejde, basisfunktioner</v>
      </c>
      <c r="F1892" s="19" t="str">
        <f t="shared" si="179"/>
        <v>25 år og derover</v>
      </c>
      <c r="G1892" s="40" t="s">
        <v>516</v>
      </c>
      <c r="H1892" s="41" t="s">
        <v>287</v>
      </c>
      <c r="I1892" s="42" t="s">
        <v>21</v>
      </c>
      <c r="J1892" s="43" t="s">
        <v>9</v>
      </c>
      <c r="K1892" s="44">
        <v>22</v>
      </c>
      <c r="L1892" s="45">
        <v>42768.070183810254</v>
      </c>
      <c r="M1892" s="46">
        <v>43855.507694903776</v>
      </c>
      <c r="N1892" s="45"/>
      <c r="O1892" s="46"/>
    </row>
    <row r="1893" spans="1:15" x14ac:dyDescent="0.2">
      <c r="A1893" s="11" t="str">
        <f t="shared" si="174"/>
        <v>2221105 - Region NordjyllandAlle uanset erf.</v>
      </c>
      <c r="B1893" s="12" t="str">
        <f t="shared" si="177"/>
        <v>222110</v>
      </c>
      <c r="C1893" s="14">
        <f t="shared" si="175"/>
        <v>0</v>
      </c>
      <c r="D1893" s="14">
        <f t="shared" si="176"/>
        <v>0</v>
      </c>
      <c r="E1893" s="19" t="str">
        <f t="shared" si="178"/>
        <v>222110 - Sygeplejerskearbejde, basisfunktioner</v>
      </c>
      <c r="F1893" s="19" t="str">
        <f t="shared" si="179"/>
        <v>Alle uanset erf.</v>
      </c>
      <c r="G1893" s="40" t="s">
        <v>516</v>
      </c>
      <c r="H1893" s="41" t="s">
        <v>287</v>
      </c>
      <c r="I1893" s="42" t="s">
        <v>21</v>
      </c>
      <c r="J1893" s="43" t="s">
        <v>10</v>
      </c>
      <c r="K1893" s="44">
        <v>58</v>
      </c>
      <c r="L1893" s="45">
        <v>40956.888363031074</v>
      </c>
      <c r="M1893" s="46">
        <v>41998.274063910547</v>
      </c>
      <c r="N1893" s="45"/>
      <c r="O1893" s="46"/>
    </row>
    <row r="1894" spans="1:15" x14ac:dyDescent="0.2">
      <c r="A1894" s="11" t="str">
        <f t="shared" si="174"/>
        <v>2221106 - Alle regionerUnder 1 år</v>
      </c>
      <c r="B1894" s="12" t="str">
        <f t="shared" si="177"/>
        <v>222110</v>
      </c>
      <c r="C1894" s="14">
        <f t="shared" si="175"/>
        <v>0</v>
      </c>
      <c r="D1894" s="14">
        <f t="shared" si="176"/>
        <v>0</v>
      </c>
      <c r="E1894" s="19" t="str">
        <f t="shared" si="178"/>
        <v>222110 - Sygeplejerskearbejde, basisfunktioner</v>
      </c>
      <c r="F1894" s="19" t="str">
        <f t="shared" si="179"/>
        <v>Under 1 år</v>
      </c>
      <c r="G1894" s="40" t="s">
        <v>516</v>
      </c>
      <c r="H1894" s="41" t="s">
        <v>287</v>
      </c>
      <c r="I1894" s="42" t="s">
        <v>11</v>
      </c>
      <c r="J1894" s="43" t="s">
        <v>13</v>
      </c>
      <c r="K1894" s="44">
        <v>26</v>
      </c>
      <c r="L1894" s="45">
        <v>36501.902043354174</v>
      </c>
      <c r="M1894" s="46">
        <v>37430.013537223502</v>
      </c>
      <c r="N1894" s="45"/>
      <c r="O1894" s="46"/>
    </row>
    <row r="1895" spans="1:15" x14ac:dyDescent="0.2">
      <c r="A1895" s="11" t="str">
        <f t="shared" si="174"/>
        <v>2221106 - Alle regioner1 år</v>
      </c>
      <c r="B1895" s="12" t="str">
        <f t="shared" si="177"/>
        <v>222110</v>
      </c>
      <c r="C1895" s="14">
        <f t="shared" si="175"/>
        <v>0</v>
      </c>
      <c r="D1895" s="14">
        <f t="shared" si="176"/>
        <v>0</v>
      </c>
      <c r="E1895" s="19" t="str">
        <f t="shared" si="178"/>
        <v>222110 - Sygeplejerskearbejde, basisfunktioner</v>
      </c>
      <c r="F1895" s="19" t="str">
        <f t="shared" si="179"/>
        <v>1 år</v>
      </c>
      <c r="G1895" s="40" t="s">
        <v>516</v>
      </c>
      <c r="H1895" s="41" t="s">
        <v>287</v>
      </c>
      <c r="I1895" s="42" t="s">
        <v>11</v>
      </c>
      <c r="J1895" s="43" t="s">
        <v>22</v>
      </c>
      <c r="K1895" s="44">
        <v>25</v>
      </c>
      <c r="L1895" s="45">
        <v>36993.36296092235</v>
      </c>
      <c r="M1895" s="46">
        <v>38865.626968688877</v>
      </c>
      <c r="N1895" s="45"/>
      <c r="O1895" s="46"/>
    </row>
    <row r="1896" spans="1:15" x14ac:dyDescent="0.2">
      <c r="A1896" s="11" t="str">
        <f t="shared" si="174"/>
        <v>2221106 - Alle regioner2 år</v>
      </c>
      <c r="B1896" s="12" t="str">
        <f t="shared" si="177"/>
        <v>222110</v>
      </c>
      <c r="C1896" s="14">
        <f t="shared" si="175"/>
        <v>0</v>
      </c>
      <c r="D1896" s="14">
        <f t="shared" si="176"/>
        <v>0</v>
      </c>
      <c r="E1896" s="19" t="str">
        <f t="shared" si="178"/>
        <v>222110 - Sygeplejerskearbejde, basisfunktioner</v>
      </c>
      <c r="F1896" s="19" t="str">
        <f t="shared" si="179"/>
        <v>2 år</v>
      </c>
      <c r="G1896" s="40" t="s">
        <v>516</v>
      </c>
      <c r="H1896" s="41" t="s">
        <v>287</v>
      </c>
      <c r="I1896" s="42" t="s">
        <v>11</v>
      </c>
      <c r="J1896" s="43" t="s">
        <v>23</v>
      </c>
      <c r="K1896" s="44">
        <v>25</v>
      </c>
      <c r="L1896" s="45">
        <v>34083.628878228032</v>
      </c>
      <c r="M1896" s="46">
        <v>35156.451091812829</v>
      </c>
      <c r="N1896" s="45"/>
      <c r="O1896" s="46"/>
    </row>
    <row r="1897" spans="1:15" x14ac:dyDescent="0.2">
      <c r="A1897" s="11" t="str">
        <f t="shared" si="174"/>
        <v>2221106 - Alle regioner3 år</v>
      </c>
      <c r="B1897" s="12" t="str">
        <f t="shared" si="177"/>
        <v>222110</v>
      </c>
      <c r="C1897" s="14">
        <f t="shared" si="175"/>
        <v>0</v>
      </c>
      <c r="D1897" s="14">
        <f t="shared" si="176"/>
        <v>0</v>
      </c>
      <c r="E1897" s="19" t="str">
        <f t="shared" si="178"/>
        <v>222110 - Sygeplejerskearbejde, basisfunktioner</v>
      </c>
      <c r="F1897" s="19" t="str">
        <f t="shared" si="179"/>
        <v>3 år</v>
      </c>
      <c r="G1897" s="40" t="s">
        <v>516</v>
      </c>
      <c r="H1897" s="41" t="s">
        <v>287</v>
      </c>
      <c r="I1897" s="42" t="s">
        <v>11</v>
      </c>
      <c r="J1897" s="43" t="s">
        <v>14</v>
      </c>
      <c r="K1897" s="44">
        <v>17</v>
      </c>
      <c r="L1897" s="45">
        <v>38707.403880169353</v>
      </c>
      <c r="M1897" s="46">
        <v>39691.593317650142</v>
      </c>
      <c r="N1897" s="45"/>
      <c r="O1897" s="46"/>
    </row>
    <row r="1898" spans="1:15" x14ac:dyDescent="0.2">
      <c r="A1898" s="11" t="str">
        <f t="shared" si="174"/>
        <v>2221106 - Alle regioner4 år</v>
      </c>
      <c r="B1898" s="12" t="str">
        <f t="shared" si="177"/>
        <v>222110</v>
      </c>
      <c r="C1898" s="14">
        <f t="shared" si="175"/>
        <v>0</v>
      </c>
      <c r="D1898" s="14">
        <f t="shared" si="176"/>
        <v>0</v>
      </c>
      <c r="E1898" s="19" t="str">
        <f t="shared" si="178"/>
        <v>222110 - Sygeplejerskearbejde, basisfunktioner</v>
      </c>
      <c r="F1898" s="19" t="str">
        <f t="shared" si="179"/>
        <v>4 år</v>
      </c>
      <c r="G1898" s="40" t="s">
        <v>516</v>
      </c>
      <c r="H1898" s="41" t="s">
        <v>287</v>
      </c>
      <c r="I1898" s="42" t="s">
        <v>11</v>
      </c>
      <c r="J1898" s="43" t="s">
        <v>24</v>
      </c>
      <c r="K1898" s="44">
        <v>32</v>
      </c>
      <c r="L1898" s="45">
        <v>40052.121956180577</v>
      </c>
      <c r="M1898" s="46">
        <v>40880.786935627308</v>
      </c>
      <c r="N1898" s="45"/>
      <c r="O1898" s="46"/>
    </row>
    <row r="1899" spans="1:15" x14ac:dyDescent="0.2">
      <c r="A1899" s="11" t="str">
        <f t="shared" si="174"/>
        <v>2221106 - Alle regioner5-9 år</v>
      </c>
      <c r="B1899" s="12" t="str">
        <f t="shared" si="177"/>
        <v>222110</v>
      </c>
      <c r="C1899" s="14">
        <f t="shared" si="175"/>
        <v>0</v>
      </c>
      <c r="D1899" s="14">
        <f t="shared" si="176"/>
        <v>0</v>
      </c>
      <c r="E1899" s="19" t="str">
        <f t="shared" si="178"/>
        <v>222110 - Sygeplejerskearbejde, basisfunktioner</v>
      </c>
      <c r="F1899" s="19" t="str">
        <f t="shared" si="179"/>
        <v>5-9 år</v>
      </c>
      <c r="G1899" s="40" t="s">
        <v>516</v>
      </c>
      <c r="H1899" s="41" t="s">
        <v>287</v>
      </c>
      <c r="I1899" s="42" t="s">
        <v>11</v>
      </c>
      <c r="J1899" s="43" t="s">
        <v>15</v>
      </c>
      <c r="K1899" s="44">
        <v>166</v>
      </c>
      <c r="L1899" s="45">
        <v>39748.12447141407</v>
      </c>
      <c r="M1899" s="46">
        <v>40844.13900963257</v>
      </c>
      <c r="N1899" s="45"/>
      <c r="O1899" s="46"/>
    </row>
    <row r="1900" spans="1:15" x14ac:dyDescent="0.2">
      <c r="A1900" s="11" t="str">
        <f t="shared" si="174"/>
        <v>2221106 - Alle regioner0-4 år</v>
      </c>
      <c r="B1900" s="12" t="str">
        <f t="shared" si="177"/>
        <v>222110</v>
      </c>
      <c r="C1900" s="14">
        <f t="shared" si="175"/>
        <v>0</v>
      </c>
      <c r="D1900" s="14">
        <f t="shared" si="176"/>
        <v>0</v>
      </c>
      <c r="E1900" s="19" t="str">
        <f t="shared" si="178"/>
        <v>222110 - Sygeplejerskearbejde, basisfunktioner</v>
      </c>
      <c r="F1900" s="19" t="str">
        <f t="shared" si="179"/>
        <v>0-4 år</v>
      </c>
      <c r="G1900" s="40" t="s">
        <v>516</v>
      </c>
      <c r="H1900" s="41" t="s">
        <v>287</v>
      </c>
      <c r="I1900" s="42" t="s">
        <v>11</v>
      </c>
      <c r="J1900" s="43" t="s">
        <v>16</v>
      </c>
      <c r="K1900" s="44">
        <v>125</v>
      </c>
      <c r="L1900" s="45">
        <v>36993.36296092235</v>
      </c>
      <c r="M1900" s="46">
        <v>38865.626968688877</v>
      </c>
      <c r="N1900" s="45"/>
      <c r="O1900" s="46"/>
    </row>
    <row r="1901" spans="1:15" x14ac:dyDescent="0.2">
      <c r="A1901" s="11" t="str">
        <f t="shared" si="174"/>
        <v>2221106 - Alle regioner10-14 år</v>
      </c>
      <c r="B1901" s="12" t="str">
        <f t="shared" si="177"/>
        <v>222110</v>
      </c>
      <c r="C1901" s="14">
        <f t="shared" si="175"/>
        <v>0</v>
      </c>
      <c r="D1901" s="14">
        <f t="shared" si="176"/>
        <v>0</v>
      </c>
      <c r="E1901" s="19" t="str">
        <f t="shared" si="178"/>
        <v>222110 - Sygeplejerskearbejde, basisfunktioner</v>
      </c>
      <c r="F1901" s="19" t="str">
        <f t="shared" si="179"/>
        <v>10-14 år</v>
      </c>
      <c r="G1901" s="40" t="s">
        <v>516</v>
      </c>
      <c r="H1901" s="41" t="s">
        <v>287</v>
      </c>
      <c r="I1901" s="42" t="s">
        <v>11</v>
      </c>
      <c r="J1901" s="43" t="s">
        <v>17</v>
      </c>
      <c r="K1901" s="44">
        <v>166</v>
      </c>
      <c r="L1901" s="45">
        <v>41570.936641895729</v>
      </c>
      <c r="M1901" s="46">
        <v>42861.265444121054</v>
      </c>
      <c r="N1901" s="45"/>
      <c r="O1901" s="46"/>
    </row>
    <row r="1902" spans="1:15" x14ac:dyDescent="0.2">
      <c r="A1902" s="11" t="str">
        <f t="shared" si="174"/>
        <v>2221106 - Alle regioner15-20 år</v>
      </c>
      <c r="B1902" s="12" t="str">
        <f t="shared" si="177"/>
        <v>222110</v>
      </c>
      <c r="C1902" s="14">
        <f t="shared" si="175"/>
        <v>0</v>
      </c>
      <c r="D1902" s="14">
        <f t="shared" si="176"/>
        <v>0</v>
      </c>
      <c r="E1902" s="19" t="str">
        <f t="shared" si="178"/>
        <v>222110 - Sygeplejerskearbejde, basisfunktioner</v>
      </c>
      <c r="F1902" s="19" t="str">
        <f t="shared" si="179"/>
        <v>15-20 år</v>
      </c>
      <c r="G1902" s="40" t="s">
        <v>516</v>
      </c>
      <c r="H1902" s="41" t="s">
        <v>287</v>
      </c>
      <c r="I1902" s="42" t="s">
        <v>11</v>
      </c>
      <c r="J1902" s="43" t="s">
        <v>18</v>
      </c>
      <c r="K1902" s="44">
        <v>184</v>
      </c>
      <c r="L1902" s="45">
        <v>43277.449604896603</v>
      </c>
      <c r="M1902" s="46">
        <v>45112.621259019324</v>
      </c>
      <c r="N1902" s="45"/>
      <c r="O1902" s="46"/>
    </row>
    <row r="1903" spans="1:15" x14ac:dyDescent="0.2">
      <c r="A1903" s="11" t="str">
        <f t="shared" si="174"/>
        <v>2221106 - Alle regioner20-24 år</v>
      </c>
      <c r="B1903" s="12" t="str">
        <f t="shared" si="177"/>
        <v>222110</v>
      </c>
      <c r="C1903" s="14">
        <f t="shared" si="175"/>
        <v>0</v>
      </c>
      <c r="D1903" s="14">
        <f t="shared" si="176"/>
        <v>0</v>
      </c>
      <c r="E1903" s="19" t="str">
        <f t="shared" si="178"/>
        <v>222110 - Sygeplejerskearbejde, basisfunktioner</v>
      </c>
      <c r="F1903" s="19" t="str">
        <f t="shared" si="179"/>
        <v>20-24 år</v>
      </c>
      <c r="G1903" s="40" t="s">
        <v>516</v>
      </c>
      <c r="H1903" s="41" t="s">
        <v>287</v>
      </c>
      <c r="I1903" s="42" t="s">
        <v>11</v>
      </c>
      <c r="J1903" s="43" t="s">
        <v>19</v>
      </c>
      <c r="K1903" s="44">
        <v>176</v>
      </c>
      <c r="L1903" s="45">
        <v>42475.727364113307</v>
      </c>
      <c r="M1903" s="46">
        <v>44100.876174628531</v>
      </c>
      <c r="N1903" s="45"/>
      <c r="O1903" s="46"/>
    </row>
    <row r="1904" spans="1:15" x14ac:dyDescent="0.2">
      <c r="A1904" s="11" t="str">
        <f t="shared" si="174"/>
        <v>2221106 - Alle regioner25 år og derover</v>
      </c>
      <c r="B1904" s="12" t="str">
        <f t="shared" si="177"/>
        <v>222110</v>
      </c>
      <c r="C1904" s="14">
        <f t="shared" si="175"/>
        <v>0</v>
      </c>
      <c r="D1904" s="14">
        <f t="shared" si="176"/>
        <v>0</v>
      </c>
      <c r="E1904" s="19" t="str">
        <f t="shared" si="178"/>
        <v>222110 - Sygeplejerskearbejde, basisfunktioner</v>
      </c>
      <c r="F1904" s="19" t="str">
        <f t="shared" si="179"/>
        <v>25 år og derover</v>
      </c>
      <c r="G1904" s="40" t="s">
        <v>516</v>
      </c>
      <c r="H1904" s="41" t="s">
        <v>287</v>
      </c>
      <c r="I1904" s="42" t="s">
        <v>11</v>
      </c>
      <c r="J1904" s="43" t="s">
        <v>9</v>
      </c>
      <c r="K1904" s="44">
        <v>399</v>
      </c>
      <c r="L1904" s="45">
        <v>43901.292266090415</v>
      </c>
      <c r="M1904" s="46">
        <v>45471.911094735522</v>
      </c>
      <c r="N1904" s="45"/>
      <c r="O1904" s="46"/>
    </row>
    <row r="1905" spans="1:15" x14ac:dyDescent="0.2">
      <c r="A1905" s="11" t="str">
        <f t="shared" si="174"/>
        <v>2221106 - Alle regionerAlle uanset erf.</v>
      </c>
      <c r="B1905" s="12" t="str">
        <f t="shared" si="177"/>
        <v>222110</v>
      </c>
      <c r="C1905" s="14">
        <f t="shared" si="175"/>
        <v>0</v>
      </c>
      <c r="D1905" s="14">
        <f t="shared" si="176"/>
        <v>0</v>
      </c>
      <c r="E1905" s="19" t="str">
        <f t="shared" si="178"/>
        <v>222110 - Sygeplejerskearbejde, basisfunktioner</v>
      </c>
      <c r="F1905" s="19" t="str">
        <f t="shared" si="179"/>
        <v>Alle uanset erf.</v>
      </c>
      <c r="G1905" s="40" t="s">
        <v>516</v>
      </c>
      <c r="H1905" s="41" t="s">
        <v>287</v>
      </c>
      <c r="I1905" s="42" t="s">
        <v>11</v>
      </c>
      <c r="J1905" s="43" t="s">
        <v>10</v>
      </c>
      <c r="K1905" s="44">
        <v>1216</v>
      </c>
      <c r="L1905" s="45">
        <v>42054.879235145992</v>
      </c>
      <c r="M1905" s="46">
        <v>43282.16345568921</v>
      </c>
      <c r="N1905" s="45"/>
      <c r="O1905" s="46"/>
    </row>
    <row r="1906" spans="1:15" x14ac:dyDescent="0.2">
      <c r="A1906" s="11" t="str">
        <f t="shared" si="174"/>
        <v>2221201 - Region HovedstadenUnder 1 år</v>
      </c>
      <c r="B1906" s="12" t="str">
        <f t="shared" si="177"/>
        <v>222120</v>
      </c>
      <c r="C1906" s="14">
        <f t="shared" si="175"/>
        <v>0</v>
      </c>
      <c r="D1906" s="14">
        <f t="shared" si="176"/>
        <v>0</v>
      </c>
      <c r="E1906" s="19" t="str">
        <f t="shared" si="178"/>
        <v>222120 - Sygeplejerskearbejde, specialfunktioner</v>
      </c>
      <c r="F1906" s="19" t="str">
        <f t="shared" si="179"/>
        <v>Under 1 år</v>
      </c>
      <c r="G1906" s="40" t="s">
        <v>516</v>
      </c>
      <c r="H1906" s="41" t="s">
        <v>77</v>
      </c>
      <c r="I1906" s="42" t="s">
        <v>8</v>
      </c>
      <c r="J1906" s="43" t="s">
        <v>13</v>
      </c>
      <c r="K1906" s="44">
        <v>173</v>
      </c>
      <c r="L1906" s="45">
        <v>29749.774186634255</v>
      </c>
      <c r="M1906" s="46">
        <v>31285.150754574086</v>
      </c>
      <c r="N1906" s="45"/>
      <c r="O1906" s="46"/>
    </row>
    <row r="1907" spans="1:15" x14ac:dyDescent="0.2">
      <c r="A1907" s="11" t="str">
        <f t="shared" si="174"/>
        <v>2221201 - Region Hovedstaden1 år</v>
      </c>
      <c r="B1907" s="12" t="str">
        <f t="shared" si="177"/>
        <v>222120</v>
      </c>
      <c r="C1907" s="14">
        <f t="shared" si="175"/>
        <v>0</v>
      </c>
      <c r="D1907" s="14">
        <f t="shared" si="176"/>
        <v>0</v>
      </c>
      <c r="E1907" s="19" t="str">
        <f t="shared" si="178"/>
        <v>222120 - Sygeplejerskearbejde, specialfunktioner</v>
      </c>
      <c r="F1907" s="19" t="str">
        <f t="shared" si="179"/>
        <v>1 år</v>
      </c>
      <c r="G1907" s="40" t="s">
        <v>516</v>
      </c>
      <c r="H1907" s="41" t="s">
        <v>77</v>
      </c>
      <c r="I1907" s="42" t="s">
        <v>8</v>
      </c>
      <c r="J1907" s="43" t="s">
        <v>22</v>
      </c>
      <c r="K1907" s="44">
        <v>85</v>
      </c>
      <c r="L1907" s="45">
        <v>39190.858902896063</v>
      </c>
      <c r="M1907" s="46">
        <v>41213.486908723971</v>
      </c>
      <c r="N1907" s="45"/>
      <c r="O1907" s="46"/>
    </row>
    <row r="1908" spans="1:15" x14ac:dyDescent="0.2">
      <c r="A1908" s="11" t="str">
        <f t="shared" si="174"/>
        <v>2221201 - Region Hovedstaden2 år</v>
      </c>
      <c r="B1908" s="12" t="str">
        <f t="shared" si="177"/>
        <v>222120</v>
      </c>
      <c r="C1908" s="14">
        <f t="shared" si="175"/>
        <v>0</v>
      </c>
      <c r="D1908" s="14">
        <f t="shared" si="176"/>
        <v>0</v>
      </c>
      <c r="E1908" s="19" t="str">
        <f t="shared" si="178"/>
        <v>222120 - Sygeplejerskearbejde, specialfunktioner</v>
      </c>
      <c r="F1908" s="19" t="str">
        <f t="shared" si="179"/>
        <v>2 år</v>
      </c>
      <c r="G1908" s="40" t="s">
        <v>516</v>
      </c>
      <c r="H1908" s="41" t="s">
        <v>77</v>
      </c>
      <c r="I1908" s="42" t="s">
        <v>8</v>
      </c>
      <c r="J1908" s="43" t="s">
        <v>23</v>
      </c>
      <c r="K1908" s="44">
        <v>114</v>
      </c>
      <c r="L1908" s="45">
        <v>39191.314147297395</v>
      </c>
      <c r="M1908" s="46">
        <v>41030.545704198928</v>
      </c>
      <c r="N1908" s="45"/>
      <c r="O1908" s="46"/>
    </row>
    <row r="1909" spans="1:15" x14ac:dyDescent="0.2">
      <c r="A1909" s="11" t="str">
        <f t="shared" si="174"/>
        <v>2221201 - Region Hovedstaden3 år</v>
      </c>
      <c r="B1909" s="12" t="str">
        <f t="shared" si="177"/>
        <v>222120</v>
      </c>
      <c r="C1909" s="14">
        <f t="shared" si="175"/>
        <v>0</v>
      </c>
      <c r="D1909" s="14">
        <f t="shared" si="176"/>
        <v>0</v>
      </c>
      <c r="E1909" s="19" t="str">
        <f t="shared" si="178"/>
        <v>222120 - Sygeplejerskearbejde, specialfunktioner</v>
      </c>
      <c r="F1909" s="19" t="str">
        <f t="shared" si="179"/>
        <v>3 år</v>
      </c>
      <c r="G1909" s="40" t="s">
        <v>516</v>
      </c>
      <c r="H1909" s="41" t="s">
        <v>77</v>
      </c>
      <c r="I1909" s="42" t="s">
        <v>8</v>
      </c>
      <c r="J1909" s="43" t="s">
        <v>14</v>
      </c>
      <c r="K1909" s="44">
        <v>82</v>
      </c>
      <c r="L1909" s="45">
        <v>30490.870449652492</v>
      </c>
      <c r="M1909" s="46">
        <v>32064.494764606723</v>
      </c>
      <c r="N1909" s="45"/>
      <c r="O1909" s="46"/>
    </row>
    <row r="1910" spans="1:15" x14ac:dyDescent="0.2">
      <c r="A1910" s="11" t="str">
        <f t="shared" si="174"/>
        <v>2221201 - Region Hovedstaden4 år</v>
      </c>
      <c r="B1910" s="12" t="str">
        <f t="shared" si="177"/>
        <v>222120</v>
      </c>
      <c r="C1910" s="14">
        <f t="shared" si="175"/>
        <v>0</v>
      </c>
      <c r="D1910" s="14">
        <f t="shared" si="176"/>
        <v>0</v>
      </c>
      <c r="E1910" s="19" t="str">
        <f t="shared" si="178"/>
        <v>222120 - Sygeplejerskearbejde, specialfunktioner</v>
      </c>
      <c r="F1910" s="19" t="str">
        <f t="shared" si="179"/>
        <v>4 år</v>
      </c>
      <c r="G1910" s="40" t="s">
        <v>516</v>
      </c>
      <c r="H1910" s="41" t="s">
        <v>77</v>
      </c>
      <c r="I1910" s="42" t="s">
        <v>8</v>
      </c>
      <c r="J1910" s="43" t="s">
        <v>24</v>
      </c>
      <c r="K1910" s="44">
        <v>52</v>
      </c>
      <c r="L1910" s="45">
        <v>39790.876226640765</v>
      </c>
      <c r="M1910" s="46">
        <v>41599.400125357002</v>
      </c>
      <c r="N1910" s="45"/>
      <c r="O1910" s="46"/>
    </row>
    <row r="1911" spans="1:15" x14ac:dyDescent="0.2">
      <c r="A1911" s="11" t="str">
        <f t="shared" si="174"/>
        <v>2221201 - Region Hovedstaden5-9 år</v>
      </c>
      <c r="B1911" s="12" t="str">
        <f t="shared" si="177"/>
        <v>222120</v>
      </c>
      <c r="C1911" s="14">
        <f t="shared" si="175"/>
        <v>0</v>
      </c>
      <c r="D1911" s="14">
        <f t="shared" si="176"/>
        <v>0</v>
      </c>
      <c r="E1911" s="19" t="str">
        <f t="shared" si="178"/>
        <v>222120 - Sygeplejerskearbejde, specialfunktioner</v>
      </c>
      <c r="F1911" s="19" t="str">
        <f t="shared" si="179"/>
        <v>5-9 år</v>
      </c>
      <c r="G1911" s="40" t="s">
        <v>516</v>
      </c>
      <c r="H1911" s="41" t="s">
        <v>77</v>
      </c>
      <c r="I1911" s="42" t="s">
        <v>8</v>
      </c>
      <c r="J1911" s="43" t="s">
        <v>15</v>
      </c>
      <c r="K1911" s="44">
        <v>363</v>
      </c>
      <c r="L1911" s="45">
        <v>41415.877620675841</v>
      </c>
      <c r="M1911" s="46">
        <v>43225.289482129345</v>
      </c>
      <c r="N1911" s="45"/>
      <c r="O1911" s="46"/>
    </row>
    <row r="1912" spans="1:15" x14ac:dyDescent="0.2">
      <c r="A1912" s="11" t="str">
        <f t="shared" si="174"/>
        <v>2221201 - Region Hovedstaden0-4 år</v>
      </c>
      <c r="B1912" s="12" t="str">
        <f t="shared" si="177"/>
        <v>222120</v>
      </c>
      <c r="C1912" s="14">
        <f t="shared" si="175"/>
        <v>0</v>
      </c>
      <c r="D1912" s="14">
        <f t="shared" si="176"/>
        <v>0</v>
      </c>
      <c r="E1912" s="19" t="str">
        <f t="shared" si="178"/>
        <v>222120 - Sygeplejerskearbejde, specialfunktioner</v>
      </c>
      <c r="F1912" s="19" t="str">
        <f t="shared" si="179"/>
        <v>0-4 år</v>
      </c>
      <c r="G1912" s="40" t="s">
        <v>516</v>
      </c>
      <c r="H1912" s="41" t="s">
        <v>77</v>
      </c>
      <c r="I1912" s="42" t="s">
        <v>8</v>
      </c>
      <c r="J1912" s="43" t="s">
        <v>16</v>
      </c>
      <c r="K1912" s="44">
        <v>506</v>
      </c>
      <c r="L1912" s="45">
        <v>36365.890497682652</v>
      </c>
      <c r="M1912" s="46">
        <v>38242.722765118582</v>
      </c>
      <c r="N1912" s="45"/>
      <c r="O1912" s="46"/>
    </row>
    <row r="1913" spans="1:15" x14ac:dyDescent="0.2">
      <c r="A1913" s="11" t="str">
        <f t="shared" si="174"/>
        <v>2221201 - Region Hovedstaden10-14 år</v>
      </c>
      <c r="B1913" s="12" t="str">
        <f t="shared" si="177"/>
        <v>222120</v>
      </c>
      <c r="C1913" s="14">
        <f t="shared" si="175"/>
        <v>0</v>
      </c>
      <c r="D1913" s="14">
        <f t="shared" si="176"/>
        <v>0</v>
      </c>
      <c r="E1913" s="19" t="str">
        <f t="shared" si="178"/>
        <v>222120 - Sygeplejerskearbejde, specialfunktioner</v>
      </c>
      <c r="F1913" s="19" t="str">
        <f t="shared" si="179"/>
        <v>10-14 år</v>
      </c>
      <c r="G1913" s="40" t="s">
        <v>516</v>
      </c>
      <c r="H1913" s="41" t="s">
        <v>77</v>
      </c>
      <c r="I1913" s="42" t="s">
        <v>8</v>
      </c>
      <c r="J1913" s="43" t="s">
        <v>17</v>
      </c>
      <c r="K1913" s="44">
        <v>252</v>
      </c>
      <c r="L1913" s="45">
        <v>42129.625401458812</v>
      </c>
      <c r="M1913" s="46">
        <v>44245.524227153895</v>
      </c>
      <c r="N1913" s="45"/>
      <c r="O1913" s="46"/>
    </row>
    <row r="1914" spans="1:15" x14ac:dyDescent="0.2">
      <c r="A1914" s="11" t="str">
        <f t="shared" si="174"/>
        <v>2221201 - Region Hovedstaden15-20 år</v>
      </c>
      <c r="B1914" s="12" t="str">
        <f t="shared" si="177"/>
        <v>222120</v>
      </c>
      <c r="C1914" s="14">
        <f t="shared" si="175"/>
        <v>0</v>
      </c>
      <c r="D1914" s="14">
        <f t="shared" si="176"/>
        <v>0</v>
      </c>
      <c r="E1914" s="19" t="str">
        <f t="shared" si="178"/>
        <v>222120 - Sygeplejerskearbejde, specialfunktioner</v>
      </c>
      <c r="F1914" s="19" t="str">
        <f t="shared" si="179"/>
        <v>15-20 år</v>
      </c>
      <c r="G1914" s="40" t="s">
        <v>516</v>
      </c>
      <c r="H1914" s="41" t="s">
        <v>77</v>
      </c>
      <c r="I1914" s="42" t="s">
        <v>8</v>
      </c>
      <c r="J1914" s="43" t="s">
        <v>18</v>
      </c>
      <c r="K1914" s="44">
        <v>167</v>
      </c>
      <c r="L1914" s="45">
        <v>41795.418780158638</v>
      </c>
      <c r="M1914" s="46">
        <v>43915.929916231755</v>
      </c>
      <c r="N1914" s="45"/>
      <c r="O1914" s="46"/>
    </row>
    <row r="1915" spans="1:15" x14ac:dyDescent="0.2">
      <c r="A1915" s="11" t="str">
        <f t="shared" si="174"/>
        <v>2221201 - Region Hovedstaden20-24 år</v>
      </c>
      <c r="B1915" s="12" t="str">
        <f t="shared" si="177"/>
        <v>222120</v>
      </c>
      <c r="C1915" s="14">
        <f t="shared" si="175"/>
        <v>0</v>
      </c>
      <c r="D1915" s="14">
        <f t="shared" si="176"/>
        <v>0</v>
      </c>
      <c r="E1915" s="19" t="str">
        <f t="shared" si="178"/>
        <v>222120 - Sygeplejerskearbejde, specialfunktioner</v>
      </c>
      <c r="F1915" s="19" t="str">
        <f t="shared" si="179"/>
        <v>20-24 år</v>
      </c>
      <c r="G1915" s="40" t="s">
        <v>516</v>
      </c>
      <c r="H1915" s="41" t="s">
        <v>77</v>
      </c>
      <c r="I1915" s="42" t="s">
        <v>8</v>
      </c>
      <c r="J1915" s="43" t="s">
        <v>19</v>
      </c>
      <c r="K1915" s="44">
        <v>159</v>
      </c>
      <c r="L1915" s="45">
        <v>42773.369600300299</v>
      </c>
      <c r="M1915" s="46">
        <v>44980.889865971294</v>
      </c>
      <c r="N1915" s="45"/>
      <c r="O1915" s="46"/>
    </row>
    <row r="1916" spans="1:15" x14ac:dyDescent="0.2">
      <c r="A1916" s="11" t="str">
        <f t="shared" si="174"/>
        <v>2221201 - Region Hovedstaden25 år og derover</v>
      </c>
      <c r="B1916" s="12" t="str">
        <f t="shared" si="177"/>
        <v>222120</v>
      </c>
      <c r="C1916" s="14">
        <f t="shared" si="175"/>
        <v>0</v>
      </c>
      <c r="D1916" s="14">
        <f t="shared" si="176"/>
        <v>0</v>
      </c>
      <c r="E1916" s="19" t="str">
        <f t="shared" si="178"/>
        <v>222120 - Sygeplejerskearbejde, specialfunktioner</v>
      </c>
      <c r="F1916" s="19" t="str">
        <f t="shared" si="179"/>
        <v>25 år og derover</v>
      </c>
      <c r="G1916" s="40" t="s">
        <v>516</v>
      </c>
      <c r="H1916" s="41" t="s">
        <v>77</v>
      </c>
      <c r="I1916" s="42" t="s">
        <v>8</v>
      </c>
      <c r="J1916" s="43" t="s">
        <v>9</v>
      </c>
      <c r="K1916" s="44">
        <v>328</v>
      </c>
      <c r="L1916" s="45">
        <v>43537.954256688412</v>
      </c>
      <c r="M1916" s="46">
        <v>45729.816140899282</v>
      </c>
      <c r="N1916" s="45"/>
      <c r="O1916" s="46"/>
    </row>
    <row r="1917" spans="1:15" x14ac:dyDescent="0.2">
      <c r="A1917" s="11" t="str">
        <f t="shared" si="174"/>
        <v>2221201 - Region HovedstadenAlle uanset erf.</v>
      </c>
      <c r="B1917" s="12" t="str">
        <f t="shared" si="177"/>
        <v>222120</v>
      </c>
      <c r="C1917" s="14">
        <f t="shared" si="175"/>
        <v>0</v>
      </c>
      <c r="D1917" s="14">
        <f t="shared" si="176"/>
        <v>0</v>
      </c>
      <c r="E1917" s="19" t="str">
        <f t="shared" si="178"/>
        <v>222120 - Sygeplejerskearbejde, specialfunktioner</v>
      </c>
      <c r="F1917" s="19" t="str">
        <f t="shared" si="179"/>
        <v>Alle uanset erf.</v>
      </c>
      <c r="G1917" s="40" t="s">
        <v>516</v>
      </c>
      <c r="H1917" s="41" t="s">
        <v>77</v>
      </c>
      <c r="I1917" s="42" t="s">
        <v>8</v>
      </c>
      <c r="J1917" s="43" t="s">
        <v>10</v>
      </c>
      <c r="K1917" s="44">
        <v>1775</v>
      </c>
      <c r="L1917" s="45">
        <v>41103.928548505777</v>
      </c>
      <c r="M1917" s="46">
        <v>43145.205951465301</v>
      </c>
      <c r="N1917" s="45"/>
      <c r="O1917" s="46"/>
    </row>
    <row r="1918" spans="1:15" x14ac:dyDescent="0.2">
      <c r="A1918" s="11" t="str">
        <f t="shared" si="174"/>
        <v>2221202 - Region SjællandUnder 1 år</v>
      </c>
      <c r="B1918" s="12" t="str">
        <f t="shared" si="177"/>
        <v>222120</v>
      </c>
      <c r="C1918" s="14">
        <f t="shared" si="175"/>
        <v>0</v>
      </c>
      <c r="D1918" s="14">
        <f t="shared" si="176"/>
        <v>0</v>
      </c>
      <c r="E1918" s="19" t="str">
        <f t="shared" si="178"/>
        <v>222120 - Sygeplejerskearbejde, specialfunktioner</v>
      </c>
      <c r="F1918" s="19" t="str">
        <f t="shared" si="179"/>
        <v>Under 1 år</v>
      </c>
      <c r="G1918" s="40" t="s">
        <v>516</v>
      </c>
      <c r="H1918" s="41" t="s">
        <v>77</v>
      </c>
      <c r="I1918" s="42" t="s">
        <v>20</v>
      </c>
      <c r="J1918" s="43" t="s">
        <v>13</v>
      </c>
      <c r="K1918" s="44">
        <v>48</v>
      </c>
      <c r="L1918" s="45">
        <v>29687.076139751392</v>
      </c>
      <c r="M1918" s="46">
        <v>31219.216881044755</v>
      </c>
      <c r="N1918" s="45"/>
      <c r="O1918" s="46"/>
    </row>
    <row r="1919" spans="1:15" x14ac:dyDescent="0.2">
      <c r="A1919" s="11" t="str">
        <f t="shared" si="174"/>
        <v>2221202 - Region Sjælland1 år</v>
      </c>
      <c r="B1919" s="12" t="str">
        <f t="shared" si="177"/>
        <v>222120</v>
      </c>
      <c r="C1919" s="14">
        <f t="shared" si="175"/>
        <v>0</v>
      </c>
      <c r="D1919" s="14">
        <f t="shared" si="176"/>
        <v>0</v>
      </c>
      <c r="E1919" s="19" t="str">
        <f t="shared" si="178"/>
        <v>222120 - Sygeplejerskearbejde, specialfunktioner</v>
      </c>
      <c r="F1919" s="19" t="str">
        <f t="shared" si="179"/>
        <v>1 år</v>
      </c>
      <c r="G1919" s="40" t="s">
        <v>516</v>
      </c>
      <c r="H1919" s="41" t="s">
        <v>77</v>
      </c>
      <c r="I1919" s="42" t="s">
        <v>20</v>
      </c>
      <c r="J1919" s="43" t="s">
        <v>22</v>
      </c>
      <c r="K1919" s="44">
        <v>36</v>
      </c>
      <c r="L1919" s="45">
        <v>41223.417691857903</v>
      </c>
      <c r="M1919" s="46">
        <v>43350.945422905723</v>
      </c>
      <c r="N1919" s="45"/>
      <c r="O1919" s="46"/>
    </row>
    <row r="1920" spans="1:15" x14ac:dyDescent="0.2">
      <c r="A1920" s="11" t="str">
        <f t="shared" si="174"/>
        <v>2221202 - Region Sjælland3 år</v>
      </c>
      <c r="B1920" s="12" t="str">
        <f t="shared" si="177"/>
        <v>222120</v>
      </c>
      <c r="C1920" s="14">
        <f t="shared" si="175"/>
        <v>0</v>
      </c>
      <c r="D1920" s="14">
        <f t="shared" si="176"/>
        <v>0</v>
      </c>
      <c r="E1920" s="19" t="str">
        <f t="shared" si="178"/>
        <v>222120 - Sygeplejerskearbejde, specialfunktioner</v>
      </c>
      <c r="F1920" s="19" t="str">
        <f t="shared" si="179"/>
        <v>3 år</v>
      </c>
      <c r="G1920" s="40" t="s">
        <v>516</v>
      </c>
      <c r="H1920" s="41" t="s">
        <v>77</v>
      </c>
      <c r="I1920" s="42" t="s">
        <v>20</v>
      </c>
      <c r="J1920" s="43" t="s">
        <v>14</v>
      </c>
      <c r="K1920" s="44">
        <v>19</v>
      </c>
      <c r="L1920" s="45">
        <v>40255.7163455216</v>
      </c>
      <c r="M1920" s="46">
        <v>42333.301311874544</v>
      </c>
      <c r="N1920" s="45"/>
      <c r="O1920" s="46"/>
    </row>
    <row r="1921" spans="1:15" x14ac:dyDescent="0.2">
      <c r="A1921" s="11" t="str">
        <f t="shared" si="174"/>
        <v>2221202 - Region Sjælland4 år</v>
      </c>
      <c r="B1921" s="12" t="str">
        <f t="shared" si="177"/>
        <v>222120</v>
      </c>
      <c r="C1921" s="14">
        <f t="shared" si="175"/>
        <v>0</v>
      </c>
      <c r="D1921" s="14">
        <f t="shared" si="176"/>
        <v>0</v>
      </c>
      <c r="E1921" s="19" t="str">
        <f t="shared" si="178"/>
        <v>222120 - Sygeplejerskearbejde, specialfunktioner</v>
      </c>
      <c r="F1921" s="19" t="str">
        <f t="shared" si="179"/>
        <v>4 år</v>
      </c>
      <c r="G1921" s="40" t="s">
        <v>516</v>
      </c>
      <c r="H1921" s="41" t="s">
        <v>77</v>
      </c>
      <c r="I1921" s="42" t="s">
        <v>20</v>
      </c>
      <c r="J1921" s="43" t="s">
        <v>24</v>
      </c>
      <c r="K1921" s="44">
        <v>17</v>
      </c>
      <c r="L1921" s="45">
        <v>41294.363904802558</v>
      </c>
      <c r="M1921" s="46">
        <v>43425.553147774997</v>
      </c>
      <c r="N1921" s="45"/>
      <c r="O1921" s="46"/>
    </row>
    <row r="1922" spans="1:15" x14ac:dyDescent="0.2">
      <c r="A1922" s="11" t="str">
        <f t="shared" ref="A1922:A1985" si="180">B1922&amp;I1922&amp;F1922</f>
        <v>2221202 - Region Sjælland5-9 år</v>
      </c>
      <c r="B1922" s="12" t="str">
        <f t="shared" si="177"/>
        <v>222120</v>
      </c>
      <c r="C1922" s="14">
        <f t="shared" ref="C1922:C1985" si="181">N1922*1.2</f>
        <v>0</v>
      </c>
      <c r="D1922" s="14">
        <f t="shared" ref="D1922:D1985" si="182">O1922*1.2</f>
        <v>0</v>
      </c>
      <c r="E1922" s="19" t="str">
        <f t="shared" si="178"/>
        <v>222120 - Sygeplejerskearbejde, specialfunktioner</v>
      </c>
      <c r="F1922" s="19" t="str">
        <f t="shared" si="179"/>
        <v>5-9 år</v>
      </c>
      <c r="G1922" s="40" t="s">
        <v>516</v>
      </c>
      <c r="H1922" s="41" t="s">
        <v>77</v>
      </c>
      <c r="I1922" s="42" t="s">
        <v>20</v>
      </c>
      <c r="J1922" s="43" t="s">
        <v>15</v>
      </c>
      <c r="K1922" s="44">
        <v>111</v>
      </c>
      <c r="L1922" s="45">
        <v>42544.530258131119</v>
      </c>
      <c r="M1922" s="46">
        <v>44740.240196719118</v>
      </c>
      <c r="N1922" s="45"/>
      <c r="O1922" s="46"/>
    </row>
    <row r="1923" spans="1:15" x14ac:dyDescent="0.2">
      <c r="A1923" s="11" t="str">
        <f t="shared" si="180"/>
        <v>2221202 - Region Sjælland0-4 år</v>
      </c>
      <c r="B1923" s="12" t="str">
        <f t="shared" ref="B1923:B1986" si="183">LEFT(E1923,6)</f>
        <v>222120</v>
      </c>
      <c r="C1923" s="14">
        <f t="shared" si="181"/>
        <v>0</v>
      </c>
      <c r="D1923" s="14">
        <f t="shared" si="182"/>
        <v>0</v>
      </c>
      <c r="E1923" s="19" t="str">
        <f t="shared" ref="E1923:E1986" si="184">TRIM(H1923)</f>
        <v>222120 - Sygeplejerskearbejde, specialfunktioner</v>
      </c>
      <c r="F1923" s="19" t="str">
        <f t="shared" ref="F1923:F1986" si="185">MID(J1923,6,30)</f>
        <v>0-4 år</v>
      </c>
      <c r="G1923" s="40" t="s">
        <v>516</v>
      </c>
      <c r="H1923" s="41" t="s">
        <v>77</v>
      </c>
      <c r="I1923" s="42" t="s">
        <v>20</v>
      </c>
      <c r="J1923" s="43" t="s">
        <v>16</v>
      </c>
      <c r="K1923" s="44">
        <v>151</v>
      </c>
      <c r="L1923" s="45">
        <v>38329.099601870679</v>
      </c>
      <c r="M1923" s="46">
        <v>40307.252478922892</v>
      </c>
      <c r="N1923" s="45"/>
      <c r="O1923" s="46"/>
    </row>
    <row r="1924" spans="1:15" x14ac:dyDescent="0.2">
      <c r="A1924" s="11" t="str">
        <f t="shared" si="180"/>
        <v>2221202 - Region Sjælland10-14 år</v>
      </c>
      <c r="B1924" s="12" t="str">
        <f t="shared" si="183"/>
        <v>222120</v>
      </c>
      <c r="C1924" s="14">
        <f t="shared" si="181"/>
        <v>0</v>
      </c>
      <c r="D1924" s="14">
        <f t="shared" si="182"/>
        <v>0</v>
      </c>
      <c r="E1924" s="19" t="str">
        <f t="shared" si="184"/>
        <v>222120 - Sygeplejerskearbejde, specialfunktioner</v>
      </c>
      <c r="F1924" s="19" t="str">
        <f t="shared" si="185"/>
        <v>10-14 år</v>
      </c>
      <c r="G1924" s="40" t="s">
        <v>516</v>
      </c>
      <c r="H1924" s="41" t="s">
        <v>77</v>
      </c>
      <c r="I1924" s="42" t="s">
        <v>20</v>
      </c>
      <c r="J1924" s="43" t="s">
        <v>17</v>
      </c>
      <c r="K1924" s="44">
        <v>81</v>
      </c>
      <c r="L1924" s="45">
        <v>42163.811007012715</v>
      </c>
      <c r="M1924" s="46">
        <v>44339.872143782472</v>
      </c>
      <c r="N1924" s="45"/>
      <c r="O1924" s="46"/>
    </row>
    <row r="1925" spans="1:15" x14ac:dyDescent="0.2">
      <c r="A1925" s="11" t="str">
        <f t="shared" si="180"/>
        <v>2221202 - Region Sjælland15-20 år</v>
      </c>
      <c r="B1925" s="12" t="str">
        <f t="shared" si="183"/>
        <v>222120</v>
      </c>
      <c r="C1925" s="14">
        <f t="shared" si="181"/>
        <v>0</v>
      </c>
      <c r="D1925" s="14">
        <f t="shared" si="182"/>
        <v>0</v>
      </c>
      <c r="E1925" s="19" t="str">
        <f t="shared" si="184"/>
        <v>222120 - Sygeplejerskearbejde, specialfunktioner</v>
      </c>
      <c r="F1925" s="19" t="str">
        <f t="shared" si="185"/>
        <v>15-20 år</v>
      </c>
      <c r="G1925" s="40" t="s">
        <v>516</v>
      </c>
      <c r="H1925" s="41" t="s">
        <v>77</v>
      </c>
      <c r="I1925" s="42" t="s">
        <v>20</v>
      </c>
      <c r="J1925" s="43" t="s">
        <v>18</v>
      </c>
      <c r="K1925" s="44">
        <v>48</v>
      </c>
      <c r="L1925" s="45">
        <v>43438.190134222983</v>
      </c>
      <c r="M1925" s="46">
        <v>45680.021580317283</v>
      </c>
      <c r="N1925" s="45"/>
      <c r="O1925" s="46"/>
    </row>
    <row r="1926" spans="1:15" x14ac:dyDescent="0.2">
      <c r="A1926" s="11" t="str">
        <f t="shared" si="180"/>
        <v>2221202 - Region Sjælland20-24 år</v>
      </c>
      <c r="B1926" s="12" t="str">
        <f t="shared" si="183"/>
        <v>222120</v>
      </c>
      <c r="C1926" s="14">
        <f t="shared" si="181"/>
        <v>0</v>
      </c>
      <c r="D1926" s="14">
        <f t="shared" si="182"/>
        <v>0</v>
      </c>
      <c r="E1926" s="19" t="str">
        <f t="shared" si="184"/>
        <v>222120 - Sygeplejerskearbejde, specialfunktioner</v>
      </c>
      <c r="F1926" s="19" t="str">
        <f t="shared" si="185"/>
        <v>20-24 år</v>
      </c>
      <c r="G1926" s="40" t="s">
        <v>516</v>
      </c>
      <c r="H1926" s="41" t="s">
        <v>77</v>
      </c>
      <c r="I1926" s="42" t="s">
        <v>20</v>
      </c>
      <c r="J1926" s="43" t="s">
        <v>19</v>
      </c>
      <c r="K1926" s="44">
        <v>58</v>
      </c>
      <c r="L1926" s="45">
        <v>42435.972373641154</v>
      </c>
      <c r="M1926" s="46">
        <v>44626.079673665736</v>
      </c>
      <c r="N1926" s="45"/>
      <c r="O1926" s="46"/>
    </row>
    <row r="1927" spans="1:15" x14ac:dyDescent="0.2">
      <c r="A1927" s="11" t="str">
        <f t="shared" si="180"/>
        <v>2221202 - Region Sjælland25 år og derover</v>
      </c>
      <c r="B1927" s="12" t="str">
        <f t="shared" si="183"/>
        <v>222120</v>
      </c>
      <c r="C1927" s="14">
        <f t="shared" si="181"/>
        <v>0</v>
      </c>
      <c r="D1927" s="14">
        <f t="shared" si="182"/>
        <v>0</v>
      </c>
      <c r="E1927" s="19" t="str">
        <f t="shared" si="184"/>
        <v>222120 - Sygeplejerskearbejde, specialfunktioner</v>
      </c>
      <c r="F1927" s="19" t="str">
        <f t="shared" si="185"/>
        <v>25 år og derover</v>
      </c>
      <c r="G1927" s="40" t="s">
        <v>516</v>
      </c>
      <c r="H1927" s="41" t="s">
        <v>77</v>
      </c>
      <c r="I1927" s="42" t="s">
        <v>20</v>
      </c>
      <c r="J1927" s="43" t="s">
        <v>9</v>
      </c>
      <c r="K1927" s="44">
        <v>79</v>
      </c>
      <c r="L1927" s="45">
        <v>43356.86999332234</v>
      </c>
      <c r="M1927" s="46">
        <v>45594.504532305444</v>
      </c>
      <c r="N1927" s="45"/>
      <c r="O1927" s="46"/>
    </row>
    <row r="1928" spans="1:15" x14ac:dyDescent="0.2">
      <c r="A1928" s="11" t="str">
        <f t="shared" si="180"/>
        <v>2221202 - Region SjællandAlle uanset erf.</v>
      </c>
      <c r="B1928" s="12" t="str">
        <f t="shared" si="183"/>
        <v>222120</v>
      </c>
      <c r="C1928" s="14">
        <f t="shared" si="181"/>
        <v>0</v>
      </c>
      <c r="D1928" s="14">
        <f t="shared" si="182"/>
        <v>0</v>
      </c>
      <c r="E1928" s="19" t="str">
        <f t="shared" si="184"/>
        <v>222120 - Sygeplejerskearbejde, specialfunktioner</v>
      </c>
      <c r="F1928" s="19" t="str">
        <f t="shared" si="185"/>
        <v>Alle uanset erf.</v>
      </c>
      <c r="G1928" s="40" t="s">
        <v>516</v>
      </c>
      <c r="H1928" s="41" t="s">
        <v>77</v>
      </c>
      <c r="I1928" s="42" t="s">
        <v>20</v>
      </c>
      <c r="J1928" s="43" t="s">
        <v>10</v>
      </c>
      <c r="K1928" s="44">
        <v>528</v>
      </c>
      <c r="L1928" s="45">
        <v>42034.429772530297</v>
      </c>
      <c r="M1928" s="46">
        <v>44150.479723795441</v>
      </c>
      <c r="N1928" s="45"/>
      <c r="O1928" s="46"/>
    </row>
    <row r="1929" spans="1:15" x14ac:dyDescent="0.2">
      <c r="A1929" s="11" t="str">
        <f t="shared" si="180"/>
        <v>2221203 - Region Syddanmark15-20 år</v>
      </c>
      <c r="B1929" s="12" t="str">
        <f t="shared" si="183"/>
        <v>222120</v>
      </c>
      <c r="C1929" s="14">
        <f t="shared" si="181"/>
        <v>0</v>
      </c>
      <c r="D1929" s="14">
        <f t="shared" si="182"/>
        <v>0</v>
      </c>
      <c r="E1929" s="19" t="str">
        <f t="shared" si="184"/>
        <v>222120 - Sygeplejerskearbejde, specialfunktioner</v>
      </c>
      <c r="F1929" s="19" t="str">
        <f t="shared" si="185"/>
        <v>15-20 år</v>
      </c>
      <c r="G1929" s="40" t="s">
        <v>516</v>
      </c>
      <c r="H1929" s="41" t="s">
        <v>77</v>
      </c>
      <c r="I1929" s="42" t="s">
        <v>544</v>
      </c>
      <c r="J1929" s="43" t="s">
        <v>18</v>
      </c>
      <c r="K1929" s="44">
        <v>18</v>
      </c>
      <c r="L1929" s="45">
        <v>46936.535259075565</v>
      </c>
      <c r="M1929" s="46">
        <v>48129.961777085809</v>
      </c>
      <c r="N1929" s="45"/>
      <c r="O1929" s="46"/>
    </row>
    <row r="1930" spans="1:15" x14ac:dyDescent="0.2">
      <c r="A1930" s="11" t="str">
        <f t="shared" si="180"/>
        <v>2221203 - Region Syddanmark20-24 år</v>
      </c>
      <c r="B1930" s="12" t="str">
        <f t="shared" si="183"/>
        <v>222120</v>
      </c>
      <c r="C1930" s="14">
        <f t="shared" si="181"/>
        <v>0</v>
      </c>
      <c r="D1930" s="14">
        <f t="shared" si="182"/>
        <v>0</v>
      </c>
      <c r="E1930" s="19" t="str">
        <f t="shared" si="184"/>
        <v>222120 - Sygeplejerskearbejde, specialfunktioner</v>
      </c>
      <c r="F1930" s="19" t="str">
        <f t="shared" si="185"/>
        <v>20-24 år</v>
      </c>
      <c r="G1930" s="40" t="s">
        <v>516</v>
      </c>
      <c r="H1930" s="41" t="s">
        <v>77</v>
      </c>
      <c r="I1930" s="42" t="s">
        <v>544</v>
      </c>
      <c r="J1930" s="43" t="s">
        <v>19</v>
      </c>
      <c r="K1930" s="44">
        <v>36</v>
      </c>
      <c r="L1930" s="45">
        <v>46553.594309990789</v>
      </c>
      <c r="M1930" s="46">
        <v>47913.385284446376</v>
      </c>
      <c r="N1930" s="45"/>
      <c r="O1930" s="46"/>
    </row>
    <row r="1931" spans="1:15" x14ac:dyDescent="0.2">
      <c r="A1931" s="11" t="str">
        <f t="shared" si="180"/>
        <v>2221203 - Region Syddanmark25 år og derover</v>
      </c>
      <c r="B1931" s="12" t="str">
        <f t="shared" si="183"/>
        <v>222120</v>
      </c>
      <c r="C1931" s="14">
        <f t="shared" si="181"/>
        <v>0</v>
      </c>
      <c r="D1931" s="14">
        <f t="shared" si="182"/>
        <v>0</v>
      </c>
      <c r="E1931" s="19" t="str">
        <f t="shared" si="184"/>
        <v>222120 - Sygeplejerskearbejde, specialfunktioner</v>
      </c>
      <c r="F1931" s="19" t="str">
        <f t="shared" si="185"/>
        <v>25 år og derover</v>
      </c>
      <c r="G1931" s="40" t="s">
        <v>516</v>
      </c>
      <c r="H1931" s="41" t="s">
        <v>77</v>
      </c>
      <c r="I1931" s="42" t="s">
        <v>544</v>
      </c>
      <c r="J1931" s="43" t="s">
        <v>9</v>
      </c>
      <c r="K1931" s="44">
        <v>64</v>
      </c>
      <c r="L1931" s="45">
        <v>47750.041824624299</v>
      </c>
      <c r="M1931" s="46">
        <v>49562.040712724935</v>
      </c>
      <c r="N1931" s="45"/>
      <c r="O1931" s="46"/>
    </row>
    <row r="1932" spans="1:15" x14ac:dyDescent="0.2">
      <c r="A1932" s="11" t="str">
        <f t="shared" si="180"/>
        <v>2221203 - Region SyddanmarkAlle uanset erf.</v>
      </c>
      <c r="B1932" s="12" t="str">
        <f t="shared" si="183"/>
        <v>222120</v>
      </c>
      <c r="C1932" s="14">
        <f t="shared" si="181"/>
        <v>0</v>
      </c>
      <c r="D1932" s="14">
        <f t="shared" si="182"/>
        <v>0</v>
      </c>
      <c r="E1932" s="19" t="str">
        <f t="shared" si="184"/>
        <v>222120 - Sygeplejerskearbejde, specialfunktioner</v>
      </c>
      <c r="F1932" s="19" t="str">
        <f t="shared" si="185"/>
        <v>Alle uanset erf.</v>
      </c>
      <c r="G1932" s="40" t="s">
        <v>516</v>
      </c>
      <c r="H1932" s="41" t="s">
        <v>77</v>
      </c>
      <c r="I1932" s="42" t="s">
        <v>544</v>
      </c>
      <c r="J1932" s="43" t="s">
        <v>10</v>
      </c>
      <c r="K1932" s="44">
        <v>136</v>
      </c>
      <c r="L1932" s="45">
        <v>46909.76903675728</v>
      </c>
      <c r="M1932" s="46">
        <v>49160.454350489184</v>
      </c>
      <c r="N1932" s="45"/>
      <c r="O1932" s="46"/>
    </row>
    <row r="1933" spans="1:15" x14ac:dyDescent="0.2">
      <c r="A1933" s="11" t="str">
        <f t="shared" si="180"/>
        <v>2221204 - Region Midtjylland5-9 år</v>
      </c>
      <c r="B1933" s="12" t="str">
        <f t="shared" si="183"/>
        <v>222120</v>
      </c>
      <c r="C1933" s="14">
        <f t="shared" si="181"/>
        <v>0</v>
      </c>
      <c r="D1933" s="14">
        <f t="shared" si="182"/>
        <v>0</v>
      </c>
      <c r="E1933" s="19" t="str">
        <f t="shared" si="184"/>
        <v>222120 - Sygeplejerskearbejde, specialfunktioner</v>
      </c>
      <c r="F1933" s="19" t="str">
        <f t="shared" si="185"/>
        <v>5-9 år</v>
      </c>
      <c r="G1933" s="40" t="s">
        <v>516</v>
      </c>
      <c r="H1933" s="41" t="s">
        <v>77</v>
      </c>
      <c r="I1933" s="42" t="s">
        <v>517</v>
      </c>
      <c r="J1933" s="43" t="s">
        <v>15</v>
      </c>
      <c r="K1933" s="44">
        <v>284</v>
      </c>
      <c r="L1933" s="45">
        <v>40702.201281841481</v>
      </c>
      <c r="M1933" s="46">
        <v>42802.82919651609</v>
      </c>
      <c r="N1933" s="45"/>
      <c r="O1933" s="46"/>
    </row>
    <row r="1934" spans="1:15" x14ac:dyDescent="0.2">
      <c r="A1934" s="11" t="str">
        <f t="shared" si="180"/>
        <v>2221204 - Region Midtjylland0-4 år</v>
      </c>
      <c r="B1934" s="12" t="str">
        <f t="shared" si="183"/>
        <v>222120</v>
      </c>
      <c r="C1934" s="14">
        <f t="shared" si="181"/>
        <v>0</v>
      </c>
      <c r="D1934" s="14">
        <f t="shared" si="182"/>
        <v>0</v>
      </c>
      <c r="E1934" s="19" t="str">
        <f t="shared" si="184"/>
        <v>222120 - Sygeplejerskearbejde, specialfunktioner</v>
      </c>
      <c r="F1934" s="19" t="str">
        <f t="shared" si="185"/>
        <v>0-4 år</v>
      </c>
      <c r="G1934" s="40" t="s">
        <v>516</v>
      </c>
      <c r="H1934" s="41" t="s">
        <v>77</v>
      </c>
      <c r="I1934" s="42" t="s">
        <v>517</v>
      </c>
      <c r="J1934" s="43" t="s">
        <v>16</v>
      </c>
      <c r="K1934" s="44">
        <v>631</v>
      </c>
      <c r="L1934" s="45">
        <v>29676.496979743621</v>
      </c>
      <c r="M1934" s="46">
        <v>31208.091733888221</v>
      </c>
      <c r="N1934" s="45"/>
      <c r="O1934" s="46"/>
    </row>
    <row r="1935" spans="1:15" x14ac:dyDescent="0.2">
      <c r="A1935" s="11" t="str">
        <f t="shared" si="180"/>
        <v>2221204 - Region Midtjylland10-14 år</v>
      </c>
      <c r="B1935" s="12" t="str">
        <f t="shared" si="183"/>
        <v>222120</v>
      </c>
      <c r="C1935" s="14">
        <f t="shared" si="181"/>
        <v>0</v>
      </c>
      <c r="D1935" s="14">
        <f t="shared" si="182"/>
        <v>0</v>
      </c>
      <c r="E1935" s="19" t="str">
        <f t="shared" si="184"/>
        <v>222120 - Sygeplejerskearbejde, specialfunktioner</v>
      </c>
      <c r="F1935" s="19" t="str">
        <f t="shared" si="185"/>
        <v>10-14 år</v>
      </c>
      <c r="G1935" s="40" t="s">
        <v>516</v>
      </c>
      <c r="H1935" s="41" t="s">
        <v>77</v>
      </c>
      <c r="I1935" s="42" t="s">
        <v>517</v>
      </c>
      <c r="J1935" s="43" t="s">
        <v>17</v>
      </c>
      <c r="K1935" s="44">
        <v>200</v>
      </c>
      <c r="L1935" s="45">
        <v>42026.252690104484</v>
      </c>
      <c r="M1935" s="46">
        <v>44195.214485037854</v>
      </c>
      <c r="N1935" s="45"/>
      <c r="O1935" s="46"/>
    </row>
    <row r="1936" spans="1:15" x14ac:dyDescent="0.2">
      <c r="A1936" s="11" t="str">
        <f t="shared" si="180"/>
        <v>2221204 - Region Midtjylland15-20 år</v>
      </c>
      <c r="B1936" s="12" t="str">
        <f t="shared" si="183"/>
        <v>222120</v>
      </c>
      <c r="C1936" s="14">
        <f t="shared" si="181"/>
        <v>0</v>
      </c>
      <c r="D1936" s="14">
        <f t="shared" si="182"/>
        <v>0</v>
      </c>
      <c r="E1936" s="19" t="str">
        <f t="shared" si="184"/>
        <v>222120 - Sygeplejerskearbejde, specialfunktioner</v>
      </c>
      <c r="F1936" s="19" t="str">
        <f t="shared" si="185"/>
        <v>15-20 år</v>
      </c>
      <c r="G1936" s="40" t="s">
        <v>516</v>
      </c>
      <c r="H1936" s="41" t="s">
        <v>77</v>
      </c>
      <c r="I1936" s="42" t="s">
        <v>517</v>
      </c>
      <c r="J1936" s="43" t="s">
        <v>18</v>
      </c>
      <c r="K1936" s="44">
        <v>155</v>
      </c>
      <c r="L1936" s="45">
        <v>42596.305263536138</v>
      </c>
      <c r="M1936" s="46">
        <v>44747.005283968829</v>
      </c>
      <c r="N1936" s="45"/>
      <c r="O1936" s="46"/>
    </row>
    <row r="1937" spans="1:15" x14ac:dyDescent="0.2">
      <c r="A1937" s="11" t="str">
        <f t="shared" si="180"/>
        <v>2221204 - Region Midtjylland20-24 år</v>
      </c>
      <c r="B1937" s="12" t="str">
        <f t="shared" si="183"/>
        <v>222120</v>
      </c>
      <c r="C1937" s="14">
        <f t="shared" si="181"/>
        <v>0</v>
      </c>
      <c r="D1937" s="14">
        <f t="shared" si="182"/>
        <v>0</v>
      </c>
      <c r="E1937" s="19" t="str">
        <f t="shared" si="184"/>
        <v>222120 - Sygeplejerskearbejde, specialfunktioner</v>
      </c>
      <c r="F1937" s="19" t="str">
        <f t="shared" si="185"/>
        <v>20-24 år</v>
      </c>
      <c r="G1937" s="40" t="s">
        <v>516</v>
      </c>
      <c r="H1937" s="41" t="s">
        <v>77</v>
      </c>
      <c r="I1937" s="42" t="s">
        <v>517</v>
      </c>
      <c r="J1937" s="43" t="s">
        <v>19</v>
      </c>
      <c r="K1937" s="44">
        <v>126</v>
      </c>
      <c r="L1937" s="45">
        <v>42594.340776268909</v>
      </c>
      <c r="M1937" s="46">
        <v>44792.621420163981</v>
      </c>
      <c r="N1937" s="45"/>
      <c r="O1937" s="46"/>
    </row>
    <row r="1938" spans="1:15" x14ac:dyDescent="0.2">
      <c r="A1938" s="11" t="str">
        <f t="shared" si="180"/>
        <v>2221204 - Region Midtjylland25 år og derover</v>
      </c>
      <c r="B1938" s="12" t="str">
        <f t="shared" si="183"/>
        <v>222120</v>
      </c>
      <c r="C1938" s="14">
        <f t="shared" si="181"/>
        <v>0</v>
      </c>
      <c r="D1938" s="14">
        <f t="shared" si="182"/>
        <v>0</v>
      </c>
      <c r="E1938" s="19" t="str">
        <f t="shared" si="184"/>
        <v>222120 - Sygeplejerskearbejde, specialfunktioner</v>
      </c>
      <c r="F1938" s="19" t="str">
        <f t="shared" si="185"/>
        <v>25 år og derover</v>
      </c>
      <c r="G1938" s="40" t="s">
        <v>516</v>
      </c>
      <c r="H1938" s="41" t="s">
        <v>77</v>
      </c>
      <c r="I1938" s="42" t="s">
        <v>517</v>
      </c>
      <c r="J1938" s="43" t="s">
        <v>9</v>
      </c>
      <c r="K1938" s="44">
        <v>251</v>
      </c>
      <c r="L1938" s="45">
        <v>42788.96812406856</v>
      </c>
      <c r="M1938" s="46">
        <v>44626.451284299583</v>
      </c>
      <c r="N1938" s="45"/>
      <c r="O1938" s="46"/>
    </row>
    <row r="1939" spans="1:15" x14ac:dyDescent="0.2">
      <c r="A1939" s="11" t="str">
        <f t="shared" si="180"/>
        <v>2221204 - Region MidtjyllandAlle uanset erf.</v>
      </c>
      <c r="B1939" s="12" t="str">
        <f t="shared" si="183"/>
        <v>222120</v>
      </c>
      <c r="C1939" s="14">
        <f t="shared" si="181"/>
        <v>0</v>
      </c>
      <c r="D1939" s="14">
        <f t="shared" si="182"/>
        <v>0</v>
      </c>
      <c r="E1939" s="19" t="str">
        <f t="shared" si="184"/>
        <v>222120 - Sygeplejerskearbejde, specialfunktioner</v>
      </c>
      <c r="F1939" s="19" t="str">
        <f t="shared" si="185"/>
        <v>Alle uanset erf.</v>
      </c>
      <c r="G1939" s="40" t="s">
        <v>516</v>
      </c>
      <c r="H1939" s="41" t="s">
        <v>77</v>
      </c>
      <c r="I1939" s="42" t="s">
        <v>517</v>
      </c>
      <c r="J1939" s="43" t="s">
        <v>10</v>
      </c>
      <c r="K1939" s="44">
        <v>1647</v>
      </c>
      <c r="L1939" s="45">
        <v>40679.754087597263</v>
      </c>
      <c r="M1939" s="46">
        <v>42779.223509577358</v>
      </c>
      <c r="N1939" s="45"/>
      <c r="O1939" s="46"/>
    </row>
    <row r="1940" spans="1:15" x14ac:dyDescent="0.2">
      <c r="A1940" s="11" t="str">
        <f t="shared" si="180"/>
        <v>2221205 - Region Nordjylland25 år og derover</v>
      </c>
      <c r="B1940" s="12" t="str">
        <f t="shared" si="183"/>
        <v>222120</v>
      </c>
      <c r="C1940" s="14">
        <f t="shared" si="181"/>
        <v>0</v>
      </c>
      <c r="D1940" s="14">
        <f t="shared" si="182"/>
        <v>0</v>
      </c>
      <c r="E1940" s="19" t="str">
        <f t="shared" si="184"/>
        <v>222120 - Sygeplejerskearbejde, specialfunktioner</v>
      </c>
      <c r="F1940" s="19" t="str">
        <f t="shared" si="185"/>
        <v>25 år og derover</v>
      </c>
      <c r="G1940" s="40" t="s">
        <v>516</v>
      </c>
      <c r="H1940" s="41" t="s">
        <v>77</v>
      </c>
      <c r="I1940" s="42" t="s">
        <v>21</v>
      </c>
      <c r="J1940" s="43" t="s">
        <v>9</v>
      </c>
      <c r="K1940" s="44">
        <v>46</v>
      </c>
      <c r="L1940" s="45">
        <v>45991.475000684455</v>
      </c>
      <c r="M1940" s="46">
        <v>47160.872050663958</v>
      </c>
      <c r="N1940" s="45"/>
      <c r="O1940" s="46"/>
    </row>
    <row r="1941" spans="1:15" x14ac:dyDescent="0.2">
      <c r="A1941" s="11" t="str">
        <f t="shared" si="180"/>
        <v>2221205 - Region NordjyllandAlle uanset erf.</v>
      </c>
      <c r="B1941" s="12" t="str">
        <f t="shared" si="183"/>
        <v>222120</v>
      </c>
      <c r="C1941" s="14">
        <f t="shared" si="181"/>
        <v>0</v>
      </c>
      <c r="D1941" s="14">
        <f t="shared" si="182"/>
        <v>0</v>
      </c>
      <c r="E1941" s="19" t="str">
        <f t="shared" si="184"/>
        <v>222120 - Sygeplejerskearbejde, specialfunktioner</v>
      </c>
      <c r="F1941" s="19" t="str">
        <f t="shared" si="185"/>
        <v>Alle uanset erf.</v>
      </c>
      <c r="G1941" s="40" t="s">
        <v>516</v>
      </c>
      <c r="H1941" s="41" t="s">
        <v>77</v>
      </c>
      <c r="I1941" s="42" t="s">
        <v>21</v>
      </c>
      <c r="J1941" s="43" t="s">
        <v>10</v>
      </c>
      <c r="K1941" s="44">
        <v>157</v>
      </c>
      <c r="L1941" s="45">
        <v>43383.656083375878</v>
      </c>
      <c r="M1941" s="46">
        <v>45622.673044113071</v>
      </c>
      <c r="N1941" s="45"/>
      <c r="O1941" s="46"/>
    </row>
    <row r="1942" spans="1:15" x14ac:dyDescent="0.2">
      <c r="A1942" s="11" t="str">
        <f t="shared" si="180"/>
        <v>2221206 - Alle regionerUnder 1 år</v>
      </c>
      <c r="B1942" s="12" t="str">
        <f t="shared" si="183"/>
        <v>222120</v>
      </c>
      <c r="C1942" s="14">
        <f t="shared" si="181"/>
        <v>0</v>
      </c>
      <c r="D1942" s="14">
        <f t="shared" si="182"/>
        <v>0</v>
      </c>
      <c r="E1942" s="19" t="str">
        <f t="shared" si="184"/>
        <v>222120 - Sygeplejerskearbejde, specialfunktioner</v>
      </c>
      <c r="F1942" s="19" t="str">
        <f t="shared" si="185"/>
        <v>Under 1 år</v>
      </c>
      <c r="G1942" s="40" t="s">
        <v>516</v>
      </c>
      <c r="H1942" s="41" t="s">
        <v>77</v>
      </c>
      <c r="I1942" s="42" t="s">
        <v>11</v>
      </c>
      <c r="J1942" s="43" t="s">
        <v>13</v>
      </c>
      <c r="K1942" s="44">
        <v>495</v>
      </c>
      <c r="L1942" s="45">
        <v>29619.490421415507</v>
      </c>
      <c r="M1942" s="46">
        <v>31148.14308486299</v>
      </c>
      <c r="N1942" s="45"/>
      <c r="O1942" s="46"/>
    </row>
    <row r="1943" spans="1:15" x14ac:dyDescent="0.2">
      <c r="A1943" s="11" t="str">
        <f t="shared" si="180"/>
        <v>2221206 - Alle regioner1 år</v>
      </c>
      <c r="B1943" s="12" t="str">
        <f t="shared" si="183"/>
        <v>222120</v>
      </c>
      <c r="C1943" s="14">
        <f t="shared" si="181"/>
        <v>0</v>
      </c>
      <c r="D1943" s="14">
        <f t="shared" si="182"/>
        <v>0</v>
      </c>
      <c r="E1943" s="19" t="str">
        <f t="shared" si="184"/>
        <v>222120 - Sygeplejerskearbejde, specialfunktioner</v>
      </c>
      <c r="F1943" s="19" t="str">
        <f t="shared" si="185"/>
        <v>1 år</v>
      </c>
      <c r="G1943" s="40" t="s">
        <v>516</v>
      </c>
      <c r="H1943" s="41" t="s">
        <v>77</v>
      </c>
      <c r="I1943" s="42" t="s">
        <v>11</v>
      </c>
      <c r="J1943" s="43" t="s">
        <v>22</v>
      </c>
      <c r="K1943" s="44">
        <v>235</v>
      </c>
      <c r="L1943" s="45">
        <v>39137.514494177296</v>
      </c>
      <c r="M1943" s="46">
        <v>41157.389411707343</v>
      </c>
      <c r="N1943" s="45"/>
      <c r="O1943" s="46"/>
    </row>
    <row r="1944" spans="1:15" x14ac:dyDescent="0.2">
      <c r="A1944" s="11" t="str">
        <f t="shared" si="180"/>
        <v>2221206 - Alle regioner2 år</v>
      </c>
      <c r="B1944" s="12" t="str">
        <f t="shared" si="183"/>
        <v>222120</v>
      </c>
      <c r="C1944" s="14">
        <f t="shared" si="181"/>
        <v>0</v>
      </c>
      <c r="D1944" s="14">
        <f t="shared" si="182"/>
        <v>0</v>
      </c>
      <c r="E1944" s="19" t="str">
        <f t="shared" si="184"/>
        <v>222120 - Sygeplejerskearbejde, specialfunktioner</v>
      </c>
      <c r="F1944" s="19" t="str">
        <f t="shared" si="185"/>
        <v>2 år</v>
      </c>
      <c r="G1944" s="40" t="s">
        <v>516</v>
      </c>
      <c r="H1944" s="41" t="s">
        <v>77</v>
      </c>
      <c r="I1944" s="42" t="s">
        <v>11</v>
      </c>
      <c r="J1944" s="43" t="s">
        <v>23</v>
      </c>
      <c r="K1944" s="44">
        <v>239</v>
      </c>
      <c r="L1944" s="45">
        <v>39243.029577171568</v>
      </c>
      <c r="M1944" s="46">
        <v>41119.864627180097</v>
      </c>
      <c r="N1944" s="45"/>
      <c r="O1944" s="46"/>
    </row>
    <row r="1945" spans="1:15" x14ac:dyDescent="0.2">
      <c r="A1945" s="11" t="str">
        <f t="shared" si="180"/>
        <v>2221206 - Alle regioner3 år</v>
      </c>
      <c r="B1945" s="12" t="str">
        <f t="shared" si="183"/>
        <v>222120</v>
      </c>
      <c r="C1945" s="14">
        <f t="shared" si="181"/>
        <v>0</v>
      </c>
      <c r="D1945" s="14">
        <f t="shared" si="182"/>
        <v>0</v>
      </c>
      <c r="E1945" s="19" t="str">
        <f t="shared" si="184"/>
        <v>222120 - Sygeplejerskearbejde, specialfunktioner</v>
      </c>
      <c r="F1945" s="19" t="str">
        <f t="shared" si="185"/>
        <v>3 år</v>
      </c>
      <c r="G1945" s="40" t="s">
        <v>516</v>
      </c>
      <c r="H1945" s="41" t="s">
        <v>77</v>
      </c>
      <c r="I1945" s="42" t="s">
        <v>11</v>
      </c>
      <c r="J1945" s="43" t="s">
        <v>14</v>
      </c>
      <c r="K1945" s="44">
        <v>191</v>
      </c>
      <c r="L1945" s="45">
        <v>39342.011113771128</v>
      </c>
      <c r="M1945" s="46">
        <v>41372.440038063629</v>
      </c>
      <c r="N1945" s="45"/>
      <c r="O1945" s="46"/>
    </row>
    <row r="1946" spans="1:15" x14ac:dyDescent="0.2">
      <c r="A1946" s="11" t="str">
        <f t="shared" si="180"/>
        <v>2221206 - Alle regioner4 år</v>
      </c>
      <c r="B1946" s="12" t="str">
        <f t="shared" si="183"/>
        <v>222120</v>
      </c>
      <c r="C1946" s="14">
        <f t="shared" si="181"/>
        <v>0</v>
      </c>
      <c r="D1946" s="14">
        <f t="shared" si="182"/>
        <v>0</v>
      </c>
      <c r="E1946" s="19" t="str">
        <f t="shared" si="184"/>
        <v>222120 - Sygeplejerskearbejde, specialfunktioner</v>
      </c>
      <c r="F1946" s="19" t="str">
        <f t="shared" si="185"/>
        <v>4 år</v>
      </c>
      <c r="G1946" s="40" t="s">
        <v>516</v>
      </c>
      <c r="H1946" s="41" t="s">
        <v>77</v>
      </c>
      <c r="I1946" s="42" t="s">
        <v>11</v>
      </c>
      <c r="J1946" s="43" t="s">
        <v>24</v>
      </c>
      <c r="K1946" s="44">
        <v>151</v>
      </c>
      <c r="L1946" s="45">
        <v>39557.832715505603</v>
      </c>
      <c r="M1946" s="46">
        <v>41572.435723754774</v>
      </c>
      <c r="N1946" s="45"/>
      <c r="O1946" s="46"/>
    </row>
    <row r="1947" spans="1:15" x14ac:dyDescent="0.2">
      <c r="A1947" s="11" t="str">
        <f t="shared" si="180"/>
        <v>2221206 - Alle regioner5-9 år</v>
      </c>
      <c r="B1947" s="12" t="str">
        <f t="shared" si="183"/>
        <v>222120</v>
      </c>
      <c r="C1947" s="14">
        <f t="shared" si="181"/>
        <v>0</v>
      </c>
      <c r="D1947" s="14">
        <f t="shared" si="182"/>
        <v>0</v>
      </c>
      <c r="E1947" s="19" t="str">
        <f t="shared" si="184"/>
        <v>222120 - Sygeplejerskearbejde, specialfunktioner</v>
      </c>
      <c r="F1947" s="19" t="str">
        <f t="shared" si="185"/>
        <v>5-9 år</v>
      </c>
      <c r="G1947" s="40" t="s">
        <v>516</v>
      </c>
      <c r="H1947" s="41" t="s">
        <v>77</v>
      </c>
      <c r="I1947" s="42" t="s">
        <v>11</v>
      </c>
      <c r="J1947" s="43" t="s">
        <v>15</v>
      </c>
      <c r="K1947" s="44">
        <v>784</v>
      </c>
      <c r="L1947" s="45">
        <v>41163.019271798272</v>
      </c>
      <c r="M1947" s="46">
        <v>43210.429410442281</v>
      </c>
      <c r="N1947" s="45"/>
      <c r="O1947" s="46"/>
    </row>
    <row r="1948" spans="1:15" x14ac:dyDescent="0.2">
      <c r="A1948" s="11" t="str">
        <f t="shared" si="180"/>
        <v>2221206 - Alle regioner0-4 år</v>
      </c>
      <c r="B1948" s="12" t="str">
        <f t="shared" si="183"/>
        <v>222120</v>
      </c>
      <c r="C1948" s="14">
        <f t="shared" si="181"/>
        <v>0</v>
      </c>
      <c r="D1948" s="14">
        <f t="shared" si="182"/>
        <v>0</v>
      </c>
      <c r="E1948" s="19" t="str">
        <f t="shared" si="184"/>
        <v>222120 - Sygeplejerskearbejde, specialfunktioner</v>
      </c>
      <c r="F1948" s="19" t="str">
        <f t="shared" si="185"/>
        <v>0-4 år</v>
      </c>
      <c r="G1948" s="40" t="s">
        <v>516</v>
      </c>
      <c r="H1948" s="41" t="s">
        <v>77</v>
      </c>
      <c r="I1948" s="42" t="s">
        <v>11</v>
      </c>
      <c r="J1948" s="43" t="s">
        <v>16</v>
      </c>
      <c r="K1948" s="44">
        <v>1311</v>
      </c>
      <c r="L1948" s="45">
        <v>31623.156926034397</v>
      </c>
      <c r="M1948" s="46">
        <v>33255.218192917258</v>
      </c>
      <c r="N1948" s="45"/>
      <c r="O1948" s="46"/>
    </row>
    <row r="1949" spans="1:15" x14ac:dyDescent="0.2">
      <c r="A1949" s="11" t="str">
        <f t="shared" si="180"/>
        <v>2221206 - Alle regioner10-14 år</v>
      </c>
      <c r="B1949" s="12" t="str">
        <f t="shared" si="183"/>
        <v>222120</v>
      </c>
      <c r="C1949" s="14">
        <f t="shared" si="181"/>
        <v>0</v>
      </c>
      <c r="D1949" s="14">
        <f t="shared" si="182"/>
        <v>0</v>
      </c>
      <c r="E1949" s="19" t="str">
        <f t="shared" si="184"/>
        <v>222120 - Sygeplejerskearbejde, specialfunktioner</v>
      </c>
      <c r="F1949" s="19" t="str">
        <f t="shared" si="185"/>
        <v>10-14 år</v>
      </c>
      <c r="G1949" s="40" t="s">
        <v>516</v>
      </c>
      <c r="H1949" s="41" t="s">
        <v>77</v>
      </c>
      <c r="I1949" s="42" t="s">
        <v>11</v>
      </c>
      <c r="J1949" s="43" t="s">
        <v>17</v>
      </c>
      <c r="K1949" s="44">
        <v>566</v>
      </c>
      <c r="L1949" s="45">
        <v>42162.944088842931</v>
      </c>
      <c r="M1949" s="46">
        <v>44290.48743375342</v>
      </c>
      <c r="N1949" s="45"/>
      <c r="O1949" s="46"/>
    </row>
    <row r="1950" spans="1:15" x14ac:dyDescent="0.2">
      <c r="A1950" s="11" t="str">
        <f t="shared" si="180"/>
        <v>2221206 - Alle regioner15-20 år</v>
      </c>
      <c r="B1950" s="12" t="str">
        <f t="shared" si="183"/>
        <v>222120</v>
      </c>
      <c r="C1950" s="14">
        <f t="shared" si="181"/>
        <v>0</v>
      </c>
      <c r="D1950" s="14">
        <f t="shared" si="182"/>
        <v>0</v>
      </c>
      <c r="E1950" s="19" t="str">
        <f t="shared" si="184"/>
        <v>222120 - Sygeplejerskearbejde, specialfunktioner</v>
      </c>
      <c r="F1950" s="19" t="str">
        <f t="shared" si="185"/>
        <v>15-20 år</v>
      </c>
      <c r="G1950" s="40" t="s">
        <v>516</v>
      </c>
      <c r="H1950" s="41" t="s">
        <v>77</v>
      </c>
      <c r="I1950" s="42" t="s">
        <v>11</v>
      </c>
      <c r="J1950" s="43" t="s">
        <v>18</v>
      </c>
      <c r="K1950" s="44">
        <v>409</v>
      </c>
      <c r="L1950" s="45">
        <v>42420.595010420067</v>
      </c>
      <c r="M1950" s="46">
        <v>44585.169330303252</v>
      </c>
      <c r="N1950" s="45"/>
      <c r="O1950" s="46"/>
    </row>
    <row r="1951" spans="1:15" x14ac:dyDescent="0.2">
      <c r="A1951" s="11" t="str">
        <f t="shared" si="180"/>
        <v>2221206 - Alle regioner20-24 år</v>
      </c>
      <c r="B1951" s="12" t="str">
        <f t="shared" si="183"/>
        <v>222120</v>
      </c>
      <c r="C1951" s="14">
        <f t="shared" si="181"/>
        <v>0</v>
      </c>
      <c r="D1951" s="14">
        <f t="shared" si="182"/>
        <v>0</v>
      </c>
      <c r="E1951" s="19" t="str">
        <f t="shared" si="184"/>
        <v>222120 - Sygeplejerskearbejde, specialfunktioner</v>
      </c>
      <c r="F1951" s="19" t="str">
        <f t="shared" si="185"/>
        <v>20-24 år</v>
      </c>
      <c r="G1951" s="40" t="s">
        <v>516</v>
      </c>
      <c r="H1951" s="41" t="s">
        <v>77</v>
      </c>
      <c r="I1951" s="42" t="s">
        <v>11</v>
      </c>
      <c r="J1951" s="43" t="s">
        <v>19</v>
      </c>
      <c r="K1951" s="44">
        <v>405</v>
      </c>
      <c r="L1951" s="45">
        <v>42777.448590136206</v>
      </c>
      <c r="M1951" s="46">
        <v>44980.889865971294</v>
      </c>
      <c r="N1951" s="45"/>
      <c r="O1951" s="46"/>
    </row>
    <row r="1952" spans="1:15" x14ac:dyDescent="0.2">
      <c r="A1952" s="11" t="str">
        <f t="shared" si="180"/>
        <v>2221206 - Alle regioner25 år og derover</v>
      </c>
      <c r="B1952" s="12" t="str">
        <f t="shared" si="183"/>
        <v>222120</v>
      </c>
      <c r="C1952" s="14">
        <f t="shared" si="181"/>
        <v>0</v>
      </c>
      <c r="D1952" s="14">
        <f t="shared" si="182"/>
        <v>0</v>
      </c>
      <c r="E1952" s="19" t="str">
        <f t="shared" si="184"/>
        <v>222120 - Sygeplejerskearbejde, specialfunktioner</v>
      </c>
      <c r="F1952" s="19" t="str">
        <f t="shared" si="185"/>
        <v>25 år og derover</v>
      </c>
      <c r="G1952" s="40" t="s">
        <v>516</v>
      </c>
      <c r="H1952" s="41" t="s">
        <v>77</v>
      </c>
      <c r="I1952" s="42" t="s">
        <v>11</v>
      </c>
      <c r="J1952" s="43" t="s">
        <v>9</v>
      </c>
      <c r="K1952" s="44">
        <v>768</v>
      </c>
      <c r="L1952" s="45">
        <v>43537.954256688412</v>
      </c>
      <c r="M1952" s="46">
        <v>45729.816140899282</v>
      </c>
      <c r="N1952" s="45"/>
      <c r="O1952" s="46"/>
    </row>
    <row r="1953" spans="1:15" x14ac:dyDescent="0.2">
      <c r="A1953" s="11" t="str">
        <f t="shared" si="180"/>
        <v>2221206 - Alle regionerAlle uanset erf.</v>
      </c>
      <c r="B1953" s="12" t="str">
        <f t="shared" si="183"/>
        <v>222120</v>
      </c>
      <c r="C1953" s="14">
        <f t="shared" si="181"/>
        <v>0</v>
      </c>
      <c r="D1953" s="14">
        <f t="shared" si="182"/>
        <v>0</v>
      </c>
      <c r="E1953" s="19" t="str">
        <f t="shared" si="184"/>
        <v>222120 - Sygeplejerskearbejde, specialfunktioner</v>
      </c>
      <c r="F1953" s="19" t="str">
        <f t="shared" si="185"/>
        <v>Alle uanset erf.</v>
      </c>
      <c r="G1953" s="40" t="s">
        <v>516</v>
      </c>
      <c r="H1953" s="41" t="s">
        <v>77</v>
      </c>
      <c r="I1953" s="42" t="s">
        <v>11</v>
      </c>
      <c r="J1953" s="43" t="s">
        <v>10</v>
      </c>
      <c r="K1953" s="44">
        <v>4243</v>
      </c>
      <c r="L1953" s="45">
        <v>41234.867243914297</v>
      </c>
      <c r="M1953" s="46">
        <v>43304.631320973465</v>
      </c>
      <c r="N1953" s="45"/>
      <c r="O1953" s="46"/>
    </row>
    <row r="1954" spans="1:15" x14ac:dyDescent="0.2">
      <c r="A1954" s="11" t="str">
        <f t="shared" si="180"/>
        <v>2221301 - Region Hovedstaden5-9 år</v>
      </c>
      <c r="B1954" s="12" t="str">
        <f t="shared" si="183"/>
        <v>222130</v>
      </c>
      <c r="C1954" s="14">
        <f t="shared" si="181"/>
        <v>0</v>
      </c>
      <c r="D1954" s="14">
        <f t="shared" si="182"/>
        <v>0</v>
      </c>
      <c r="E1954" s="19" t="str">
        <f t="shared" si="184"/>
        <v>222130 - Sundhedsplejerskearbejde</v>
      </c>
      <c r="F1954" s="19" t="str">
        <f t="shared" si="185"/>
        <v>5-9 år</v>
      </c>
      <c r="G1954" s="40" t="s">
        <v>516</v>
      </c>
      <c r="H1954" s="41" t="s">
        <v>288</v>
      </c>
      <c r="I1954" s="42" t="s">
        <v>8</v>
      </c>
      <c r="J1954" s="43" t="s">
        <v>15</v>
      </c>
      <c r="K1954" s="44">
        <v>32</v>
      </c>
      <c r="L1954" s="45">
        <v>26284.198866853665</v>
      </c>
      <c r="M1954" s="46">
        <v>27640.718173321835</v>
      </c>
      <c r="N1954" s="45"/>
      <c r="O1954" s="46"/>
    </row>
    <row r="1955" spans="1:15" x14ac:dyDescent="0.2">
      <c r="A1955" s="11" t="str">
        <f t="shared" si="180"/>
        <v>2221301 - Region HovedstadenAlle uanset erf.</v>
      </c>
      <c r="B1955" s="12" t="str">
        <f t="shared" si="183"/>
        <v>222130</v>
      </c>
      <c r="C1955" s="14">
        <f t="shared" si="181"/>
        <v>0</v>
      </c>
      <c r="D1955" s="14">
        <f t="shared" si="182"/>
        <v>0</v>
      </c>
      <c r="E1955" s="19" t="str">
        <f t="shared" si="184"/>
        <v>222130 - Sundhedsplejerskearbejde</v>
      </c>
      <c r="F1955" s="19" t="str">
        <f t="shared" si="185"/>
        <v>Alle uanset erf.</v>
      </c>
      <c r="G1955" s="40" t="s">
        <v>516</v>
      </c>
      <c r="H1955" s="41" t="s">
        <v>288</v>
      </c>
      <c r="I1955" s="42" t="s">
        <v>8</v>
      </c>
      <c r="J1955" s="43" t="s">
        <v>10</v>
      </c>
      <c r="K1955" s="44">
        <v>148</v>
      </c>
      <c r="L1955" s="45">
        <v>25872.884249554681</v>
      </c>
      <c r="M1955" s="46">
        <v>27208.175736897563</v>
      </c>
      <c r="N1955" s="45"/>
      <c r="O1955" s="46"/>
    </row>
    <row r="1956" spans="1:15" x14ac:dyDescent="0.2">
      <c r="A1956" s="11" t="str">
        <f t="shared" si="180"/>
        <v>2221306 - Alle regioner5-9 år</v>
      </c>
      <c r="B1956" s="12" t="str">
        <f t="shared" si="183"/>
        <v>222130</v>
      </c>
      <c r="C1956" s="14">
        <f t="shared" si="181"/>
        <v>0</v>
      </c>
      <c r="D1956" s="14">
        <f t="shared" si="182"/>
        <v>0</v>
      </c>
      <c r="E1956" s="19" t="str">
        <f t="shared" si="184"/>
        <v>222130 - Sundhedsplejerskearbejde</v>
      </c>
      <c r="F1956" s="19" t="str">
        <f t="shared" si="185"/>
        <v>5-9 år</v>
      </c>
      <c r="G1956" s="40" t="s">
        <v>516</v>
      </c>
      <c r="H1956" s="41" t="s">
        <v>288</v>
      </c>
      <c r="I1956" s="42" t="s">
        <v>11</v>
      </c>
      <c r="J1956" s="43" t="s">
        <v>15</v>
      </c>
      <c r="K1956" s="44">
        <v>33</v>
      </c>
      <c r="L1956" s="45">
        <v>26284.198866853665</v>
      </c>
      <c r="M1956" s="46">
        <v>27640.718173321835</v>
      </c>
      <c r="N1956" s="45"/>
      <c r="O1956" s="46"/>
    </row>
    <row r="1957" spans="1:15" x14ac:dyDescent="0.2">
      <c r="A1957" s="11" t="str">
        <f t="shared" si="180"/>
        <v>2221306 - Alle regioner15-20 år</v>
      </c>
      <c r="B1957" s="12" t="str">
        <f t="shared" si="183"/>
        <v>222130</v>
      </c>
      <c r="C1957" s="14">
        <f t="shared" si="181"/>
        <v>0</v>
      </c>
      <c r="D1957" s="14">
        <f t="shared" si="182"/>
        <v>0</v>
      </c>
      <c r="E1957" s="19" t="str">
        <f t="shared" si="184"/>
        <v>222130 - Sundhedsplejerskearbejde</v>
      </c>
      <c r="F1957" s="19" t="str">
        <f t="shared" si="185"/>
        <v>15-20 år</v>
      </c>
      <c r="G1957" s="40" t="s">
        <v>516</v>
      </c>
      <c r="H1957" s="41" t="s">
        <v>288</v>
      </c>
      <c r="I1957" s="42" t="s">
        <v>11</v>
      </c>
      <c r="J1957" s="43" t="s">
        <v>18</v>
      </c>
      <c r="K1957" s="44">
        <v>12</v>
      </c>
      <c r="L1957" s="45">
        <v>27304.630493130757</v>
      </c>
      <c r="M1957" s="46">
        <v>28713.813957596954</v>
      </c>
      <c r="N1957" s="45"/>
      <c r="O1957" s="46"/>
    </row>
    <row r="1958" spans="1:15" x14ac:dyDescent="0.2">
      <c r="A1958" s="11" t="str">
        <f t="shared" si="180"/>
        <v>2221306 - Alle regioner20-24 år</v>
      </c>
      <c r="B1958" s="12" t="str">
        <f t="shared" si="183"/>
        <v>222130</v>
      </c>
      <c r="C1958" s="14">
        <f t="shared" si="181"/>
        <v>0</v>
      </c>
      <c r="D1958" s="14">
        <f t="shared" si="182"/>
        <v>0</v>
      </c>
      <c r="E1958" s="19" t="str">
        <f t="shared" si="184"/>
        <v>222130 - Sundhedsplejerskearbejde</v>
      </c>
      <c r="F1958" s="19" t="str">
        <f t="shared" si="185"/>
        <v>20-24 år</v>
      </c>
      <c r="G1958" s="40" t="s">
        <v>516</v>
      </c>
      <c r="H1958" s="41" t="s">
        <v>288</v>
      </c>
      <c r="I1958" s="42" t="s">
        <v>11</v>
      </c>
      <c r="J1958" s="43" t="s">
        <v>19</v>
      </c>
      <c r="K1958" s="44">
        <v>27</v>
      </c>
      <c r="L1958" s="45">
        <v>30059.140072001344</v>
      </c>
      <c r="M1958" s="46">
        <v>31610.48291680542</v>
      </c>
      <c r="N1958" s="45"/>
      <c r="O1958" s="46"/>
    </row>
    <row r="1959" spans="1:15" x14ac:dyDescent="0.2">
      <c r="A1959" s="11" t="str">
        <f t="shared" si="180"/>
        <v>2221306 - Alle regioner25 år og derover</v>
      </c>
      <c r="B1959" s="12" t="str">
        <f t="shared" si="183"/>
        <v>222130</v>
      </c>
      <c r="C1959" s="14">
        <f t="shared" si="181"/>
        <v>0</v>
      </c>
      <c r="D1959" s="14">
        <f t="shared" si="182"/>
        <v>0</v>
      </c>
      <c r="E1959" s="19" t="str">
        <f t="shared" si="184"/>
        <v>222130 - Sundhedsplejerskearbejde</v>
      </c>
      <c r="F1959" s="19" t="str">
        <f t="shared" si="185"/>
        <v>25 år og derover</v>
      </c>
      <c r="G1959" s="40" t="s">
        <v>516</v>
      </c>
      <c r="H1959" s="41" t="s">
        <v>288</v>
      </c>
      <c r="I1959" s="42" t="s">
        <v>11</v>
      </c>
      <c r="J1959" s="43" t="s">
        <v>9</v>
      </c>
      <c r="K1959" s="44">
        <v>43</v>
      </c>
      <c r="L1959" s="45">
        <v>26755.449661333321</v>
      </c>
      <c r="M1959" s="46">
        <v>28136.290074339238</v>
      </c>
      <c r="N1959" s="45"/>
      <c r="O1959" s="46"/>
    </row>
    <row r="1960" spans="1:15" x14ac:dyDescent="0.2">
      <c r="A1960" s="11" t="str">
        <f t="shared" si="180"/>
        <v>2221306 - Alle regionerAlle uanset erf.</v>
      </c>
      <c r="B1960" s="12" t="str">
        <f t="shared" si="183"/>
        <v>222130</v>
      </c>
      <c r="C1960" s="14">
        <f t="shared" si="181"/>
        <v>0</v>
      </c>
      <c r="D1960" s="14">
        <f t="shared" si="182"/>
        <v>0</v>
      </c>
      <c r="E1960" s="19" t="str">
        <f t="shared" si="184"/>
        <v>222130 - Sundhedsplejerskearbejde</v>
      </c>
      <c r="F1960" s="19" t="str">
        <f t="shared" si="185"/>
        <v>Alle uanset erf.</v>
      </c>
      <c r="G1960" s="40" t="s">
        <v>516</v>
      </c>
      <c r="H1960" s="41" t="s">
        <v>288</v>
      </c>
      <c r="I1960" s="42" t="s">
        <v>11</v>
      </c>
      <c r="J1960" s="43" t="s">
        <v>10</v>
      </c>
      <c r="K1960" s="44">
        <v>158</v>
      </c>
      <c r="L1960" s="45">
        <v>25993.539624286321</v>
      </c>
      <c r="M1960" s="46">
        <v>27335.058097891244</v>
      </c>
      <c r="N1960" s="45"/>
      <c r="O1960" s="46"/>
    </row>
    <row r="1961" spans="1:15" x14ac:dyDescent="0.2">
      <c r="A1961" s="11" t="str">
        <f t="shared" si="180"/>
        <v>2222006 - Alle regionerAlle uanset erf.</v>
      </c>
      <c r="B1961" s="12" t="str">
        <f t="shared" si="183"/>
        <v>222200</v>
      </c>
      <c r="C1961" s="14">
        <f t="shared" si="181"/>
        <v>0</v>
      </c>
      <c r="D1961" s="14">
        <f t="shared" si="182"/>
        <v>0</v>
      </c>
      <c r="E1961" s="19" t="str">
        <f t="shared" si="184"/>
        <v>222200 - Jordemoderarbejde</v>
      </c>
      <c r="F1961" s="19" t="str">
        <f t="shared" si="185"/>
        <v>Alle uanset erf.</v>
      </c>
      <c r="G1961" s="40" t="s">
        <v>516</v>
      </c>
      <c r="H1961" s="41" t="s">
        <v>536</v>
      </c>
      <c r="I1961" s="42" t="s">
        <v>11</v>
      </c>
      <c r="J1961" s="43" t="s">
        <v>10</v>
      </c>
      <c r="K1961" s="44">
        <v>11</v>
      </c>
      <c r="L1961" s="45">
        <v>47509.228471955263</v>
      </c>
      <c r="M1961" s="46">
        <v>48717.216509326972</v>
      </c>
      <c r="N1961" s="45"/>
      <c r="O1961" s="46"/>
    </row>
    <row r="1962" spans="1:15" x14ac:dyDescent="0.2">
      <c r="A1962" s="11" t="str">
        <f t="shared" si="180"/>
        <v>2240001 - Region HovedstadenAlle uanset erf.</v>
      </c>
      <c r="B1962" s="12" t="str">
        <f t="shared" si="183"/>
        <v>224000</v>
      </c>
      <c r="C1962" s="14">
        <f t="shared" si="181"/>
        <v>0</v>
      </c>
      <c r="D1962" s="14">
        <f t="shared" si="182"/>
        <v>0</v>
      </c>
      <c r="E1962" s="19" t="str">
        <f t="shared" si="184"/>
        <v>224000 - Paramedicinsk arbejde</v>
      </c>
      <c r="F1962" s="19" t="str">
        <f t="shared" si="185"/>
        <v>Alle uanset erf.</v>
      </c>
      <c r="G1962" s="40" t="s">
        <v>516</v>
      </c>
      <c r="H1962" s="41" t="s">
        <v>78</v>
      </c>
      <c r="I1962" s="42" t="s">
        <v>8</v>
      </c>
      <c r="J1962" s="43" t="s">
        <v>10</v>
      </c>
      <c r="K1962" s="44">
        <v>102</v>
      </c>
      <c r="L1962" s="45">
        <v>37784.160422676789</v>
      </c>
      <c r="M1962" s="46">
        <v>38744.875114553339</v>
      </c>
      <c r="N1962" s="45"/>
      <c r="O1962" s="46"/>
    </row>
    <row r="1963" spans="1:15" x14ac:dyDescent="0.2">
      <c r="A1963" s="11" t="str">
        <f t="shared" si="180"/>
        <v>2240002 - Region SjællandAlle uanset erf.</v>
      </c>
      <c r="B1963" s="12" t="str">
        <f t="shared" si="183"/>
        <v>224000</v>
      </c>
      <c r="C1963" s="14">
        <f t="shared" si="181"/>
        <v>0</v>
      </c>
      <c r="D1963" s="14">
        <f t="shared" si="182"/>
        <v>0</v>
      </c>
      <c r="E1963" s="19" t="str">
        <f t="shared" si="184"/>
        <v>224000 - Paramedicinsk arbejde</v>
      </c>
      <c r="F1963" s="19" t="str">
        <f t="shared" si="185"/>
        <v>Alle uanset erf.</v>
      </c>
      <c r="G1963" s="40" t="s">
        <v>516</v>
      </c>
      <c r="H1963" s="41" t="s">
        <v>78</v>
      </c>
      <c r="I1963" s="42" t="s">
        <v>20</v>
      </c>
      <c r="J1963" s="43" t="s">
        <v>10</v>
      </c>
      <c r="K1963" s="44">
        <v>189</v>
      </c>
      <c r="L1963" s="45">
        <v>38722.259686957033</v>
      </c>
      <c r="M1963" s="46">
        <v>39706.826853932958</v>
      </c>
      <c r="N1963" s="45"/>
      <c r="O1963" s="46"/>
    </row>
    <row r="1964" spans="1:15" x14ac:dyDescent="0.2">
      <c r="A1964" s="11" t="str">
        <f t="shared" si="180"/>
        <v>2240003 - Region SyddanmarkAlle uanset erf.</v>
      </c>
      <c r="B1964" s="12" t="str">
        <f t="shared" si="183"/>
        <v>224000</v>
      </c>
      <c r="C1964" s="14">
        <f t="shared" si="181"/>
        <v>0</v>
      </c>
      <c r="D1964" s="14">
        <f t="shared" si="182"/>
        <v>0</v>
      </c>
      <c r="E1964" s="19" t="str">
        <f t="shared" si="184"/>
        <v>224000 - Paramedicinsk arbejde</v>
      </c>
      <c r="F1964" s="19" t="str">
        <f t="shared" si="185"/>
        <v>Alle uanset erf.</v>
      </c>
      <c r="G1964" s="40" t="s">
        <v>516</v>
      </c>
      <c r="H1964" s="41" t="s">
        <v>78</v>
      </c>
      <c r="I1964" s="42" t="s">
        <v>544</v>
      </c>
      <c r="J1964" s="43" t="s">
        <v>10</v>
      </c>
      <c r="K1964" s="44">
        <v>85</v>
      </c>
      <c r="L1964" s="45">
        <v>44153.93416933321</v>
      </c>
      <c r="M1964" s="46">
        <v>45276.609194690391</v>
      </c>
      <c r="N1964" s="45"/>
      <c r="O1964" s="46"/>
    </row>
    <row r="1965" spans="1:15" x14ac:dyDescent="0.2">
      <c r="A1965" s="11" t="str">
        <f t="shared" si="180"/>
        <v>2240004 - Region MidtjyllandAlle uanset erf.</v>
      </c>
      <c r="B1965" s="12" t="str">
        <f t="shared" si="183"/>
        <v>224000</v>
      </c>
      <c r="C1965" s="14">
        <f t="shared" si="181"/>
        <v>0</v>
      </c>
      <c r="D1965" s="14">
        <f t="shared" si="182"/>
        <v>0</v>
      </c>
      <c r="E1965" s="19" t="str">
        <f t="shared" si="184"/>
        <v>224000 - Paramedicinsk arbejde</v>
      </c>
      <c r="F1965" s="19" t="str">
        <f t="shared" si="185"/>
        <v>Alle uanset erf.</v>
      </c>
      <c r="G1965" s="40" t="s">
        <v>516</v>
      </c>
      <c r="H1965" s="41" t="s">
        <v>78</v>
      </c>
      <c r="I1965" s="42" t="s">
        <v>517</v>
      </c>
      <c r="J1965" s="43" t="s">
        <v>10</v>
      </c>
      <c r="K1965" s="44">
        <v>38</v>
      </c>
      <c r="L1965" s="45">
        <v>38448.024769912874</v>
      </c>
      <c r="M1965" s="46">
        <v>39425.619133711945</v>
      </c>
      <c r="N1965" s="45"/>
      <c r="O1965" s="46"/>
    </row>
    <row r="1966" spans="1:15" x14ac:dyDescent="0.2">
      <c r="A1966" s="11" t="str">
        <f t="shared" si="180"/>
        <v>2240005 - Region NordjyllandAlle uanset erf.</v>
      </c>
      <c r="B1966" s="12" t="str">
        <f t="shared" si="183"/>
        <v>224000</v>
      </c>
      <c r="C1966" s="14">
        <f t="shared" si="181"/>
        <v>0</v>
      </c>
      <c r="D1966" s="14">
        <f t="shared" si="182"/>
        <v>0</v>
      </c>
      <c r="E1966" s="19" t="str">
        <f t="shared" si="184"/>
        <v>224000 - Paramedicinsk arbejde</v>
      </c>
      <c r="F1966" s="19" t="str">
        <f t="shared" si="185"/>
        <v>Alle uanset erf.</v>
      </c>
      <c r="G1966" s="40" t="s">
        <v>516</v>
      </c>
      <c r="H1966" s="41" t="s">
        <v>78</v>
      </c>
      <c r="I1966" s="42" t="s">
        <v>21</v>
      </c>
      <c r="J1966" s="43" t="s">
        <v>10</v>
      </c>
      <c r="K1966" s="44">
        <v>29</v>
      </c>
      <c r="L1966" s="45">
        <v>42345.097527381986</v>
      </c>
      <c r="M1966" s="46">
        <v>44350.064224723799</v>
      </c>
      <c r="N1966" s="45"/>
      <c r="O1966" s="46"/>
    </row>
    <row r="1967" spans="1:15" x14ac:dyDescent="0.2">
      <c r="A1967" s="11" t="str">
        <f t="shared" si="180"/>
        <v>2240006 - Alle regioner5-9 år</v>
      </c>
      <c r="B1967" s="12" t="str">
        <f t="shared" si="183"/>
        <v>224000</v>
      </c>
      <c r="C1967" s="14">
        <f t="shared" si="181"/>
        <v>0</v>
      </c>
      <c r="D1967" s="14">
        <f t="shared" si="182"/>
        <v>0</v>
      </c>
      <c r="E1967" s="19" t="str">
        <f t="shared" si="184"/>
        <v>224000 - Paramedicinsk arbejde</v>
      </c>
      <c r="F1967" s="19" t="str">
        <f t="shared" si="185"/>
        <v>5-9 år</v>
      </c>
      <c r="G1967" s="40" t="s">
        <v>516</v>
      </c>
      <c r="H1967" s="41" t="s">
        <v>78</v>
      </c>
      <c r="I1967" s="42" t="s">
        <v>11</v>
      </c>
      <c r="J1967" s="43" t="s">
        <v>15</v>
      </c>
      <c r="K1967" s="44">
        <v>45</v>
      </c>
      <c r="L1967" s="45">
        <v>38554.7222028912</v>
      </c>
      <c r="M1967" s="46">
        <v>39535.029496931442</v>
      </c>
      <c r="N1967" s="45"/>
      <c r="O1967" s="46"/>
    </row>
    <row r="1968" spans="1:15" x14ac:dyDescent="0.2">
      <c r="A1968" s="11" t="str">
        <f t="shared" si="180"/>
        <v>2240006 - Alle regioner0-4 år</v>
      </c>
      <c r="B1968" s="12" t="str">
        <f t="shared" si="183"/>
        <v>224000</v>
      </c>
      <c r="C1968" s="14">
        <f t="shared" si="181"/>
        <v>0</v>
      </c>
      <c r="D1968" s="14">
        <f t="shared" si="182"/>
        <v>0</v>
      </c>
      <c r="E1968" s="19" t="str">
        <f t="shared" si="184"/>
        <v>224000 - Paramedicinsk arbejde</v>
      </c>
      <c r="F1968" s="19" t="str">
        <f t="shared" si="185"/>
        <v>0-4 år</v>
      </c>
      <c r="G1968" s="40" t="s">
        <v>516</v>
      </c>
      <c r="H1968" s="41" t="s">
        <v>78</v>
      </c>
      <c r="I1968" s="42" t="s">
        <v>11</v>
      </c>
      <c r="J1968" s="43" t="s">
        <v>16</v>
      </c>
      <c r="K1968" s="44">
        <v>17</v>
      </c>
      <c r="L1968" s="45">
        <v>38451.472958106213</v>
      </c>
      <c r="M1968" s="46">
        <v>39429.154996873331</v>
      </c>
      <c r="N1968" s="45"/>
      <c r="O1968" s="46"/>
    </row>
    <row r="1969" spans="1:15" x14ac:dyDescent="0.2">
      <c r="A1969" s="11" t="str">
        <f t="shared" si="180"/>
        <v>2240006 - Alle regioner10-14 år</v>
      </c>
      <c r="B1969" s="12" t="str">
        <f t="shared" si="183"/>
        <v>224000</v>
      </c>
      <c r="C1969" s="14">
        <f t="shared" si="181"/>
        <v>0</v>
      </c>
      <c r="D1969" s="14">
        <f t="shared" si="182"/>
        <v>0</v>
      </c>
      <c r="E1969" s="19" t="str">
        <f t="shared" si="184"/>
        <v>224000 - Paramedicinsk arbejde</v>
      </c>
      <c r="F1969" s="19" t="str">
        <f t="shared" si="185"/>
        <v>10-14 år</v>
      </c>
      <c r="G1969" s="40" t="s">
        <v>516</v>
      </c>
      <c r="H1969" s="41" t="s">
        <v>78</v>
      </c>
      <c r="I1969" s="42" t="s">
        <v>11</v>
      </c>
      <c r="J1969" s="43" t="s">
        <v>17</v>
      </c>
      <c r="K1969" s="44">
        <v>108</v>
      </c>
      <c r="L1969" s="45">
        <v>39347.090314012581</v>
      </c>
      <c r="M1969" s="46">
        <v>40347.544666428956</v>
      </c>
      <c r="N1969" s="45"/>
      <c r="O1969" s="46"/>
    </row>
    <row r="1970" spans="1:15" x14ac:dyDescent="0.2">
      <c r="A1970" s="11" t="str">
        <f t="shared" si="180"/>
        <v>2240006 - Alle regioner15-20 år</v>
      </c>
      <c r="B1970" s="12" t="str">
        <f t="shared" si="183"/>
        <v>224000</v>
      </c>
      <c r="C1970" s="14">
        <f t="shared" si="181"/>
        <v>0</v>
      </c>
      <c r="D1970" s="14">
        <f t="shared" si="182"/>
        <v>0</v>
      </c>
      <c r="E1970" s="19" t="str">
        <f t="shared" si="184"/>
        <v>224000 - Paramedicinsk arbejde</v>
      </c>
      <c r="F1970" s="19" t="str">
        <f t="shared" si="185"/>
        <v>15-20 år</v>
      </c>
      <c r="G1970" s="40" t="s">
        <v>516</v>
      </c>
      <c r="H1970" s="41" t="s">
        <v>78</v>
      </c>
      <c r="I1970" s="42" t="s">
        <v>11</v>
      </c>
      <c r="J1970" s="43" t="s">
        <v>18</v>
      </c>
      <c r="K1970" s="44">
        <v>75</v>
      </c>
      <c r="L1970" s="45">
        <v>38951.690985594592</v>
      </c>
      <c r="M1970" s="46">
        <v>39942.091761599055</v>
      </c>
      <c r="N1970" s="45"/>
      <c r="O1970" s="46"/>
    </row>
    <row r="1971" spans="1:15" x14ac:dyDescent="0.2">
      <c r="A1971" s="11" t="str">
        <f t="shared" si="180"/>
        <v>2240006 - Alle regioner20-24 år</v>
      </c>
      <c r="B1971" s="12" t="str">
        <f t="shared" si="183"/>
        <v>224000</v>
      </c>
      <c r="C1971" s="14">
        <f t="shared" si="181"/>
        <v>0</v>
      </c>
      <c r="D1971" s="14">
        <f t="shared" si="182"/>
        <v>0</v>
      </c>
      <c r="E1971" s="19" t="str">
        <f t="shared" si="184"/>
        <v>224000 - Paramedicinsk arbejde</v>
      </c>
      <c r="F1971" s="19" t="str">
        <f t="shared" si="185"/>
        <v>20-24 år</v>
      </c>
      <c r="G1971" s="40" t="s">
        <v>516</v>
      </c>
      <c r="H1971" s="41" t="s">
        <v>78</v>
      </c>
      <c r="I1971" s="42" t="s">
        <v>11</v>
      </c>
      <c r="J1971" s="43" t="s">
        <v>19</v>
      </c>
      <c r="K1971" s="44">
        <v>48</v>
      </c>
      <c r="L1971" s="45">
        <v>38744.036180545976</v>
      </c>
      <c r="M1971" s="46">
        <v>39729.157045079141</v>
      </c>
      <c r="N1971" s="45"/>
      <c r="O1971" s="46"/>
    </row>
    <row r="1972" spans="1:15" x14ac:dyDescent="0.2">
      <c r="A1972" s="11" t="str">
        <f t="shared" si="180"/>
        <v>2240006 - Alle regioner25 år og derover</v>
      </c>
      <c r="B1972" s="12" t="str">
        <f t="shared" si="183"/>
        <v>224000</v>
      </c>
      <c r="C1972" s="14">
        <f t="shared" si="181"/>
        <v>0</v>
      </c>
      <c r="D1972" s="14">
        <f t="shared" si="182"/>
        <v>0</v>
      </c>
      <c r="E1972" s="19" t="str">
        <f t="shared" si="184"/>
        <v>224000 - Paramedicinsk arbejde</v>
      </c>
      <c r="F1972" s="19" t="str">
        <f t="shared" si="185"/>
        <v>25 år og derover</v>
      </c>
      <c r="G1972" s="40" t="s">
        <v>516</v>
      </c>
      <c r="H1972" s="41" t="s">
        <v>78</v>
      </c>
      <c r="I1972" s="42" t="s">
        <v>11</v>
      </c>
      <c r="J1972" s="43" t="s">
        <v>9</v>
      </c>
      <c r="K1972" s="44">
        <v>150</v>
      </c>
      <c r="L1972" s="45">
        <v>38452.58225940611</v>
      </c>
      <c r="M1972" s="46">
        <v>39430.292503697572</v>
      </c>
      <c r="N1972" s="45"/>
      <c r="O1972" s="46"/>
    </row>
    <row r="1973" spans="1:15" x14ac:dyDescent="0.2">
      <c r="A1973" s="11" t="str">
        <f t="shared" si="180"/>
        <v>2240006 - Alle regionerAlle uanset erf.</v>
      </c>
      <c r="B1973" s="12" t="str">
        <f t="shared" si="183"/>
        <v>224000</v>
      </c>
      <c r="C1973" s="14">
        <f t="shared" si="181"/>
        <v>0</v>
      </c>
      <c r="D1973" s="14">
        <f t="shared" si="182"/>
        <v>0</v>
      </c>
      <c r="E1973" s="19" t="str">
        <f t="shared" si="184"/>
        <v>224000 - Paramedicinsk arbejde</v>
      </c>
      <c r="F1973" s="19" t="str">
        <f t="shared" si="185"/>
        <v>Alle uanset erf.</v>
      </c>
      <c r="G1973" s="40" t="s">
        <v>516</v>
      </c>
      <c r="H1973" s="41" t="s">
        <v>78</v>
      </c>
      <c r="I1973" s="42" t="s">
        <v>11</v>
      </c>
      <c r="J1973" s="43" t="s">
        <v>10</v>
      </c>
      <c r="K1973" s="44">
        <v>443</v>
      </c>
      <c r="L1973" s="45">
        <v>38744.036180545976</v>
      </c>
      <c r="M1973" s="46">
        <v>39729.157045079141</v>
      </c>
      <c r="N1973" s="45"/>
      <c r="O1973" s="46"/>
    </row>
    <row r="1974" spans="1:15" x14ac:dyDescent="0.2">
      <c r="A1974" s="11" t="str">
        <f t="shared" si="180"/>
        <v>2250001 - Region HovedstadenAlle uanset erf.</v>
      </c>
      <c r="B1974" s="12" t="str">
        <f t="shared" si="183"/>
        <v>225000</v>
      </c>
      <c r="C1974" s="14">
        <f t="shared" si="181"/>
        <v>0</v>
      </c>
      <c r="D1974" s="14">
        <f t="shared" si="182"/>
        <v>0</v>
      </c>
      <c r="E1974" s="19" t="str">
        <f t="shared" si="184"/>
        <v>225000 - Dyrlægearbejde</v>
      </c>
      <c r="F1974" s="19" t="str">
        <f t="shared" si="185"/>
        <v>Alle uanset erf.</v>
      </c>
      <c r="G1974" s="40" t="s">
        <v>516</v>
      </c>
      <c r="H1974" s="41" t="s">
        <v>289</v>
      </c>
      <c r="I1974" s="42" t="s">
        <v>8</v>
      </c>
      <c r="J1974" s="43" t="s">
        <v>10</v>
      </c>
      <c r="K1974" s="44">
        <v>26</v>
      </c>
      <c r="L1974" s="45">
        <v>48738.714812425387</v>
      </c>
      <c r="M1974" s="46">
        <v>49977.964245512594</v>
      </c>
      <c r="N1974" s="45"/>
      <c r="O1974" s="46"/>
    </row>
    <row r="1975" spans="1:15" x14ac:dyDescent="0.2">
      <c r="A1975" s="11" t="str">
        <f t="shared" si="180"/>
        <v>2250006 - Alle regionerAlle uanset erf.</v>
      </c>
      <c r="B1975" s="12" t="str">
        <f t="shared" si="183"/>
        <v>225000</v>
      </c>
      <c r="C1975" s="14">
        <f t="shared" si="181"/>
        <v>0</v>
      </c>
      <c r="D1975" s="14">
        <f t="shared" si="182"/>
        <v>0</v>
      </c>
      <c r="E1975" s="19" t="str">
        <f t="shared" si="184"/>
        <v>225000 - Dyrlægearbejde</v>
      </c>
      <c r="F1975" s="19" t="str">
        <f t="shared" si="185"/>
        <v>Alle uanset erf.</v>
      </c>
      <c r="G1975" s="40" t="s">
        <v>516</v>
      </c>
      <c r="H1975" s="41" t="s">
        <v>289</v>
      </c>
      <c r="I1975" s="42" t="s">
        <v>11</v>
      </c>
      <c r="J1975" s="43" t="s">
        <v>10</v>
      </c>
      <c r="K1975" s="44">
        <v>31</v>
      </c>
      <c r="L1975" s="45">
        <v>48568.506677591591</v>
      </c>
      <c r="M1975" s="46">
        <v>49803.428332742689</v>
      </c>
      <c r="N1975" s="45"/>
      <c r="O1975" s="46"/>
    </row>
    <row r="1976" spans="1:15" x14ac:dyDescent="0.2">
      <c r="A1976" s="11" t="str">
        <f t="shared" si="180"/>
        <v>2261006 - Alle regionerAlle uanset erf.</v>
      </c>
      <c r="B1976" s="12" t="str">
        <f t="shared" si="183"/>
        <v>226100</v>
      </c>
      <c r="C1976" s="14">
        <f t="shared" si="181"/>
        <v>0</v>
      </c>
      <c r="D1976" s="14">
        <f t="shared" si="182"/>
        <v>0</v>
      </c>
      <c r="E1976" s="19" t="str">
        <f t="shared" si="184"/>
        <v>226100 - Tandlægearbejde</v>
      </c>
      <c r="F1976" s="19" t="str">
        <f t="shared" si="185"/>
        <v>Alle uanset erf.</v>
      </c>
      <c r="G1976" s="40" t="s">
        <v>516</v>
      </c>
      <c r="H1976" s="41" t="s">
        <v>518</v>
      </c>
      <c r="I1976" s="42" t="s">
        <v>11</v>
      </c>
      <c r="J1976" s="43" t="s">
        <v>10</v>
      </c>
      <c r="K1976" s="44">
        <v>17</v>
      </c>
      <c r="L1976" s="45">
        <v>45211.560702537383</v>
      </c>
      <c r="M1976" s="46">
        <v>46080.906687866773</v>
      </c>
      <c r="N1976" s="45"/>
      <c r="O1976" s="46"/>
    </row>
    <row r="1977" spans="1:15" x14ac:dyDescent="0.2">
      <c r="A1977" s="11" t="str">
        <f t="shared" si="180"/>
        <v>2262001 - Region HovedstadenUnder 1 år</v>
      </c>
      <c r="B1977" s="12" t="str">
        <f t="shared" si="183"/>
        <v>226200</v>
      </c>
      <c r="C1977" s="14">
        <f t="shared" si="181"/>
        <v>0</v>
      </c>
      <c r="D1977" s="14">
        <f t="shared" si="182"/>
        <v>0</v>
      </c>
      <c r="E1977" s="19" t="str">
        <f t="shared" si="184"/>
        <v>226200 - Farmaceutarbejde</v>
      </c>
      <c r="F1977" s="19" t="str">
        <f t="shared" si="185"/>
        <v>Under 1 år</v>
      </c>
      <c r="G1977" s="40" t="s">
        <v>516</v>
      </c>
      <c r="H1977" s="41" t="s">
        <v>79</v>
      </c>
      <c r="I1977" s="42" t="s">
        <v>8</v>
      </c>
      <c r="J1977" s="43" t="s">
        <v>13</v>
      </c>
      <c r="K1977" s="44">
        <v>13</v>
      </c>
      <c r="L1977" s="45">
        <v>43691.452975443135</v>
      </c>
      <c r="M1977" s="46">
        <v>44531.56972096565</v>
      </c>
      <c r="N1977" s="45"/>
      <c r="O1977" s="46"/>
    </row>
    <row r="1978" spans="1:15" x14ac:dyDescent="0.2">
      <c r="A1978" s="11" t="str">
        <f t="shared" si="180"/>
        <v>2262001 - Region Hovedstaden1 år</v>
      </c>
      <c r="B1978" s="12" t="str">
        <f t="shared" si="183"/>
        <v>226200</v>
      </c>
      <c r="C1978" s="14">
        <f t="shared" si="181"/>
        <v>0</v>
      </c>
      <c r="D1978" s="14">
        <f t="shared" si="182"/>
        <v>0</v>
      </c>
      <c r="E1978" s="19" t="str">
        <f t="shared" si="184"/>
        <v>226200 - Farmaceutarbejde</v>
      </c>
      <c r="F1978" s="19" t="str">
        <f t="shared" si="185"/>
        <v>1 år</v>
      </c>
      <c r="G1978" s="40" t="s">
        <v>516</v>
      </c>
      <c r="H1978" s="41" t="s">
        <v>79</v>
      </c>
      <c r="I1978" s="42" t="s">
        <v>8</v>
      </c>
      <c r="J1978" s="43" t="s">
        <v>22</v>
      </c>
      <c r="K1978" s="44">
        <v>13</v>
      </c>
      <c r="L1978" s="45">
        <v>46946.450313396817</v>
      </c>
      <c r="M1978" s="46">
        <v>47849.155450561586</v>
      </c>
      <c r="N1978" s="45"/>
      <c r="O1978" s="46"/>
    </row>
    <row r="1979" spans="1:15" x14ac:dyDescent="0.2">
      <c r="A1979" s="11" t="str">
        <f t="shared" si="180"/>
        <v>2262001 - Region Hovedstaden2 år</v>
      </c>
      <c r="B1979" s="12" t="str">
        <f t="shared" si="183"/>
        <v>226200</v>
      </c>
      <c r="C1979" s="14">
        <f t="shared" si="181"/>
        <v>0</v>
      </c>
      <c r="D1979" s="14">
        <f t="shared" si="182"/>
        <v>0</v>
      </c>
      <c r="E1979" s="19" t="str">
        <f t="shared" si="184"/>
        <v>226200 - Farmaceutarbejde</v>
      </c>
      <c r="F1979" s="19" t="str">
        <f t="shared" si="185"/>
        <v>2 år</v>
      </c>
      <c r="G1979" s="40" t="s">
        <v>516</v>
      </c>
      <c r="H1979" s="41" t="s">
        <v>79</v>
      </c>
      <c r="I1979" s="42" t="s">
        <v>8</v>
      </c>
      <c r="J1979" s="43" t="s">
        <v>23</v>
      </c>
      <c r="K1979" s="44">
        <v>17</v>
      </c>
      <c r="L1979" s="45">
        <v>45737.940596766872</v>
      </c>
      <c r="M1979" s="46">
        <v>46617.408025388555</v>
      </c>
      <c r="N1979" s="45"/>
      <c r="O1979" s="46"/>
    </row>
    <row r="1980" spans="1:15" x14ac:dyDescent="0.2">
      <c r="A1980" s="11" t="str">
        <f t="shared" si="180"/>
        <v>2262001 - Region Hovedstaden3 år</v>
      </c>
      <c r="B1980" s="12" t="str">
        <f t="shared" si="183"/>
        <v>226200</v>
      </c>
      <c r="C1980" s="14">
        <f t="shared" si="181"/>
        <v>0</v>
      </c>
      <c r="D1980" s="14">
        <f t="shared" si="182"/>
        <v>0</v>
      </c>
      <c r="E1980" s="19" t="str">
        <f t="shared" si="184"/>
        <v>226200 - Farmaceutarbejde</v>
      </c>
      <c r="F1980" s="19" t="str">
        <f t="shared" si="185"/>
        <v>3 år</v>
      </c>
      <c r="G1980" s="40" t="s">
        <v>516</v>
      </c>
      <c r="H1980" s="41" t="s">
        <v>79</v>
      </c>
      <c r="I1980" s="42" t="s">
        <v>8</v>
      </c>
      <c r="J1980" s="43" t="s">
        <v>14</v>
      </c>
      <c r="K1980" s="44">
        <v>30</v>
      </c>
      <c r="L1980" s="45">
        <v>49820.129217966838</v>
      </c>
      <c r="M1980" s="46">
        <v>50778.090603312252</v>
      </c>
      <c r="N1980" s="45"/>
      <c r="O1980" s="46"/>
    </row>
    <row r="1981" spans="1:15" x14ac:dyDescent="0.2">
      <c r="A1981" s="11" t="str">
        <f t="shared" si="180"/>
        <v>2262001 - Region Hovedstaden4 år</v>
      </c>
      <c r="B1981" s="12" t="str">
        <f t="shared" si="183"/>
        <v>226200</v>
      </c>
      <c r="C1981" s="14">
        <f t="shared" si="181"/>
        <v>0</v>
      </c>
      <c r="D1981" s="14">
        <f t="shared" si="182"/>
        <v>0</v>
      </c>
      <c r="E1981" s="19" t="str">
        <f t="shared" si="184"/>
        <v>226200 - Farmaceutarbejde</v>
      </c>
      <c r="F1981" s="19" t="str">
        <f t="shared" si="185"/>
        <v>4 år</v>
      </c>
      <c r="G1981" s="40" t="s">
        <v>516</v>
      </c>
      <c r="H1981" s="41" t="s">
        <v>79</v>
      </c>
      <c r="I1981" s="42" t="s">
        <v>8</v>
      </c>
      <c r="J1981" s="43" t="s">
        <v>24</v>
      </c>
      <c r="K1981" s="44">
        <v>18</v>
      </c>
      <c r="L1981" s="45">
        <v>49118.27002431445</v>
      </c>
      <c r="M1981" s="46">
        <v>50446.621111544227</v>
      </c>
      <c r="N1981" s="45"/>
      <c r="O1981" s="46"/>
    </row>
    <row r="1982" spans="1:15" x14ac:dyDescent="0.2">
      <c r="A1982" s="11" t="str">
        <f t="shared" si="180"/>
        <v>2262001 - Region Hovedstaden5-9 år</v>
      </c>
      <c r="B1982" s="12" t="str">
        <f t="shared" si="183"/>
        <v>226200</v>
      </c>
      <c r="C1982" s="14">
        <f t="shared" si="181"/>
        <v>0</v>
      </c>
      <c r="D1982" s="14">
        <f t="shared" si="182"/>
        <v>0</v>
      </c>
      <c r="E1982" s="19" t="str">
        <f t="shared" si="184"/>
        <v>226200 - Farmaceutarbejde</v>
      </c>
      <c r="F1982" s="19" t="str">
        <f t="shared" si="185"/>
        <v>5-9 år</v>
      </c>
      <c r="G1982" s="40" t="s">
        <v>516</v>
      </c>
      <c r="H1982" s="41" t="s">
        <v>79</v>
      </c>
      <c r="I1982" s="42" t="s">
        <v>8</v>
      </c>
      <c r="J1982" s="43" t="s">
        <v>15</v>
      </c>
      <c r="K1982" s="44">
        <v>128</v>
      </c>
      <c r="L1982" s="45">
        <v>54810.878889855492</v>
      </c>
      <c r="M1982" s="46">
        <v>55864.80440746314</v>
      </c>
      <c r="N1982" s="45"/>
      <c r="O1982" s="46"/>
    </row>
    <row r="1983" spans="1:15" x14ac:dyDescent="0.2">
      <c r="A1983" s="11" t="str">
        <f t="shared" si="180"/>
        <v>2262001 - Region Hovedstaden0-4 år</v>
      </c>
      <c r="B1983" s="12" t="str">
        <f t="shared" si="183"/>
        <v>226200</v>
      </c>
      <c r="C1983" s="14">
        <f t="shared" si="181"/>
        <v>0</v>
      </c>
      <c r="D1983" s="14">
        <f t="shared" si="182"/>
        <v>0</v>
      </c>
      <c r="E1983" s="19" t="str">
        <f t="shared" si="184"/>
        <v>226200 - Farmaceutarbejde</v>
      </c>
      <c r="F1983" s="19" t="str">
        <f t="shared" si="185"/>
        <v>0-4 år</v>
      </c>
      <c r="G1983" s="40" t="s">
        <v>516</v>
      </c>
      <c r="H1983" s="41" t="s">
        <v>79</v>
      </c>
      <c r="I1983" s="42" t="s">
        <v>8</v>
      </c>
      <c r="J1983" s="43" t="s">
        <v>16</v>
      </c>
      <c r="K1983" s="44">
        <v>91</v>
      </c>
      <c r="L1983" s="45">
        <v>47941.836434328943</v>
      </c>
      <c r="M1983" s="46">
        <v>48863.681254235002</v>
      </c>
      <c r="N1983" s="45"/>
      <c r="O1983" s="46"/>
    </row>
    <row r="1984" spans="1:15" x14ac:dyDescent="0.2">
      <c r="A1984" s="11" t="str">
        <f t="shared" si="180"/>
        <v>2262001 - Region Hovedstaden10-14 år</v>
      </c>
      <c r="B1984" s="12" t="str">
        <f t="shared" si="183"/>
        <v>226200</v>
      </c>
      <c r="C1984" s="14">
        <f t="shared" si="181"/>
        <v>0</v>
      </c>
      <c r="D1984" s="14">
        <f t="shared" si="182"/>
        <v>0</v>
      </c>
      <c r="E1984" s="19" t="str">
        <f t="shared" si="184"/>
        <v>226200 - Farmaceutarbejde</v>
      </c>
      <c r="F1984" s="19" t="str">
        <f t="shared" si="185"/>
        <v>10-14 år</v>
      </c>
      <c r="G1984" s="40" t="s">
        <v>516</v>
      </c>
      <c r="H1984" s="41" t="s">
        <v>79</v>
      </c>
      <c r="I1984" s="42" t="s">
        <v>8</v>
      </c>
      <c r="J1984" s="43" t="s">
        <v>17</v>
      </c>
      <c r="K1984" s="44">
        <v>101</v>
      </c>
      <c r="L1984" s="45">
        <v>62309.60587039977</v>
      </c>
      <c r="M1984" s="46">
        <v>63507.719911790264</v>
      </c>
      <c r="N1984" s="45"/>
      <c r="O1984" s="46"/>
    </row>
    <row r="1985" spans="1:15" x14ac:dyDescent="0.2">
      <c r="A1985" s="11" t="str">
        <f t="shared" si="180"/>
        <v>2262001 - Region Hovedstaden15-20 år</v>
      </c>
      <c r="B1985" s="12" t="str">
        <f t="shared" si="183"/>
        <v>226200</v>
      </c>
      <c r="C1985" s="14">
        <f t="shared" si="181"/>
        <v>0</v>
      </c>
      <c r="D1985" s="14">
        <f t="shared" si="182"/>
        <v>0</v>
      </c>
      <c r="E1985" s="19" t="str">
        <f t="shared" si="184"/>
        <v>226200 - Farmaceutarbejde</v>
      </c>
      <c r="F1985" s="19" t="str">
        <f t="shared" si="185"/>
        <v>15-20 år</v>
      </c>
      <c r="G1985" s="40" t="s">
        <v>516</v>
      </c>
      <c r="H1985" s="41" t="s">
        <v>79</v>
      </c>
      <c r="I1985" s="42" t="s">
        <v>8</v>
      </c>
      <c r="J1985" s="43" t="s">
        <v>18</v>
      </c>
      <c r="K1985" s="44">
        <v>110</v>
      </c>
      <c r="L1985" s="45">
        <v>68288.540250242673</v>
      </c>
      <c r="M1985" s="46">
        <v>69601.619634985545</v>
      </c>
      <c r="N1985" s="45"/>
      <c r="O1985" s="46"/>
    </row>
    <row r="1986" spans="1:15" x14ac:dyDescent="0.2">
      <c r="A1986" s="11" t="str">
        <f t="shared" ref="A1986:A2049" si="186">B1986&amp;I1986&amp;F1986</f>
        <v>2262001 - Region Hovedstaden20-24 år</v>
      </c>
      <c r="B1986" s="12" t="str">
        <f t="shared" si="183"/>
        <v>226200</v>
      </c>
      <c r="C1986" s="14">
        <f t="shared" ref="C1986:C2049" si="187">N1986*1.2</f>
        <v>0</v>
      </c>
      <c r="D1986" s="14">
        <f t="shared" ref="D1986:D2049" si="188">O1986*1.2</f>
        <v>0</v>
      </c>
      <c r="E1986" s="19" t="str">
        <f t="shared" si="184"/>
        <v>226200 - Farmaceutarbejde</v>
      </c>
      <c r="F1986" s="19" t="str">
        <f t="shared" si="185"/>
        <v>20-24 år</v>
      </c>
      <c r="G1986" s="40" t="s">
        <v>516</v>
      </c>
      <c r="H1986" s="41" t="s">
        <v>79</v>
      </c>
      <c r="I1986" s="42" t="s">
        <v>8</v>
      </c>
      <c r="J1986" s="43" t="s">
        <v>19</v>
      </c>
      <c r="K1986" s="44">
        <v>100</v>
      </c>
      <c r="L1986" s="45">
        <v>70267.58565748726</v>
      </c>
      <c r="M1986" s="46">
        <v>71618.718919442923</v>
      </c>
      <c r="N1986" s="45"/>
      <c r="O1986" s="46"/>
    </row>
    <row r="1987" spans="1:15" x14ac:dyDescent="0.2">
      <c r="A1987" s="11" t="str">
        <f t="shared" si="186"/>
        <v>2262001 - Region Hovedstaden25 år og derover</v>
      </c>
      <c r="B1987" s="12" t="str">
        <f t="shared" ref="B1987:B2050" si="189">LEFT(E1987,6)</f>
        <v>226200</v>
      </c>
      <c r="C1987" s="14">
        <f t="shared" si="187"/>
        <v>0</v>
      </c>
      <c r="D1987" s="14">
        <f t="shared" si="188"/>
        <v>0</v>
      </c>
      <c r="E1987" s="19" t="str">
        <f t="shared" ref="E1987:E2050" si="190">TRIM(H1987)</f>
        <v>226200 - Farmaceutarbejde</v>
      </c>
      <c r="F1987" s="19" t="str">
        <f t="shared" ref="F1987:F2050" si="191">MID(J1987,6,30)</f>
        <v>25 år og derover</v>
      </c>
      <c r="G1987" s="40" t="s">
        <v>516</v>
      </c>
      <c r="H1987" s="41" t="s">
        <v>79</v>
      </c>
      <c r="I1987" s="42" t="s">
        <v>8</v>
      </c>
      <c r="J1987" s="43" t="s">
        <v>9</v>
      </c>
      <c r="K1987" s="44">
        <v>205</v>
      </c>
      <c r="L1987" s="45">
        <v>69709.946258287047</v>
      </c>
      <c r="M1987" s="46">
        <v>71050.357006677077</v>
      </c>
      <c r="N1987" s="45"/>
      <c r="O1987" s="46"/>
    </row>
    <row r="1988" spans="1:15" x14ac:dyDescent="0.2">
      <c r="A1988" s="11" t="str">
        <f t="shared" si="186"/>
        <v>2262001 - Region HovedstadenAlle uanset erf.</v>
      </c>
      <c r="B1988" s="12" t="str">
        <f t="shared" si="189"/>
        <v>226200</v>
      </c>
      <c r="C1988" s="14">
        <f t="shared" si="187"/>
        <v>0</v>
      </c>
      <c r="D1988" s="14">
        <f t="shared" si="188"/>
        <v>0</v>
      </c>
      <c r="E1988" s="19" t="str">
        <f t="shared" si="190"/>
        <v>226200 - Farmaceutarbejde</v>
      </c>
      <c r="F1988" s="19" t="str">
        <f t="shared" si="191"/>
        <v>Alle uanset erf.</v>
      </c>
      <c r="G1988" s="40" t="s">
        <v>516</v>
      </c>
      <c r="H1988" s="41" t="s">
        <v>79</v>
      </c>
      <c r="I1988" s="42" t="s">
        <v>8</v>
      </c>
      <c r="J1988" s="43" t="s">
        <v>10</v>
      </c>
      <c r="K1988" s="44">
        <v>735</v>
      </c>
      <c r="L1988" s="45">
        <v>59485.825422037364</v>
      </c>
      <c r="M1988" s="46">
        <v>60714.01976392619</v>
      </c>
      <c r="N1988" s="45"/>
      <c r="O1988" s="46"/>
    </row>
    <row r="1989" spans="1:15" x14ac:dyDescent="0.2">
      <c r="A1989" s="11" t="str">
        <f t="shared" si="186"/>
        <v>2262006 - Alle regionerUnder 1 år</v>
      </c>
      <c r="B1989" s="12" t="str">
        <f t="shared" si="189"/>
        <v>226200</v>
      </c>
      <c r="C1989" s="14">
        <f t="shared" si="187"/>
        <v>0</v>
      </c>
      <c r="D1989" s="14">
        <f t="shared" si="188"/>
        <v>0</v>
      </c>
      <c r="E1989" s="19" t="str">
        <f t="shared" si="190"/>
        <v>226200 - Farmaceutarbejde</v>
      </c>
      <c r="F1989" s="19" t="str">
        <f t="shared" si="191"/>
        <v>Under 1 år</v>
      </c>
      <c r="G1989" s="40" t="s">
        <v>516</v>
      </c>
      <c r="H1989" s="41" t="s">
        <v>79</v>
      </c>
      <c r="I1989" s="42" t="s">
        <v>11</v>
      </c>
      <c r="J1989" s="43" t="s">
        <v>13</v>
      </c>
      <c r="K1989" s="44">
        <v>13</v>
      </c>
      <c r="L1989" s="45">
        <v>43691.452975443135</v>
      </c>
      <c r="M1989" s="46">
        <v>44531.56972096565</v>
      </c>
      <c r="N1989" s="45"/>
      <c r="O1989" s="46"/>
    </row>
    <row r="1990" spans="1:15" x14ac:dyDescent="0.2">
      <c r="A1990" s="11" t="str">
        <f t="shared" si="186"/>
        <v>2262006 - Alle regioner1 år</v>
      </c>
      <c r="B1990" s="12" t="str">
        <f t="shared" si="189"/>
        <v>226200</v>
      </c>
      <c r="C1990" s="14">
        <f t="shared" si="187"/>
        <v>0</v>
      </c>
      <c r="D1990" s="14">
        <f t="shared" si="188"/>
        <v>0</v>
      </c>
      <c r="E1990" s="19" t="str">
        <f t="shared" si="190"/>
        <v>226200 - Farmaceutarbejde</v>
      </c>
      <c r="F1990" s="19" t="str">
        <f t="shared" si="191"/>
        <v>1 år</v>
      </c>
      <c r="G1990" s="40" t="s">
        <v>516</v>
      </c>
      <c r="H1990" s="41" t="s">
        <v>79</v>
      </c>
      <c r="I1990" s="42" t="s">
        <v>11</v>
      </c>
      <c r="J1990" s="43" t="s">
        <v>22</v>
      </c>
      <c r="K1990" s="44">
        <v>13</v>
      </c>
      <c r="L1990" s="45">
        <v>46946.450313396817</v>
      </c>
      <c r="M1990" s="46">
        <v>47849.155450561586</v>
      </c>
      <c r="N1990" s="45"/>
      <c r="O1990" s="46"/>
    </row>
    <row r="1991" spans="1:15" x14ac:dyDescent="0.2">
      <c r="A1991" s="11" t="str">
        <f t="shared" si="186"/>
        <v>2262006 - Alle regioner2 år</v>
      </c>
      <c r="B1991" s="12" t="str">
        <f t="shared" si="189"/>
        <v>226200</v>
      </c>
      <c r="C1991" s="14">
        <f t="shared" si="187"/>
        <v>0</v>
      </c>
      <c r="D1991" s="14">
        <f t="shared" si="188"/>
        <v>0</v>
      </c>
      <c r="E1991" s="19" t="str">
        <f t="shared" si="190"/>
        <v>226200 - Farmaceutarbejde</v>
      </c>
      <c r="F1991" s="19" t="str">
        <f t="shared" si="191"/>
        <v>2 år</v>
      </c>
      <c r="G1991" s="40" t="s">
        <v>516</v>
      </c>
      <c r="H1991" s="41" t="s">
        <v>79</v>
      </c>
      <c r="I1991" s="42" t="s">
        <v>11</v>
      </c>
      <c r="J1991" s="43" t="s">
        <v>23</v>
      </c>
      <c r="K1991" s="44">
        <v>17</v>
      </c>
      <c r="L1991" s="45">
        <v>45737.940596766872</v>
      </c>
      <c r="M1991" s="46">
        <v>46617.408025388555</v>
      </c>
      <c r="N1991" s="45"/>
      <c r="O1991" s="46"/>
    </row>
    <row r="1992" spans="1:15" x14ac:dyDescent="0.2">
      <c r="A1992" s="11" t="str">
        <f t="shared" si="186"/>
        <v>2262006 - Alle regioner3 år</v>
      </c>
      <c r="B1992" s="12" t="str">
        <f t="shared" si="189"/>
        <v>226200</v>
      </c>
      <c r="C1992" s="14">
        <f t="shared" si="187"/>
        <v>0</v>
      </c>
      <c r="D1992" s="14">
        <f t="shared" si="188"/>
        <v>0</v>
      </c>
      <c r="E1992" s="19" t="str">
        <f t="shared" si="190"/>
        <v>226200 - Farmaceutarbejde</v>
      </c>
      <c r="F1992" s="19" t="str">
        <f t="shared" si="191"/>
        <v>3 år</v>
      </c>
      <c r="G1992" s="40" t="s">
        <v>516</v>
      </c>
      <c r="H1992" s="41" t="s">
        <v>79</v>
      </c>
      <c r="I1992" s="42" t="s">
        <v>11</v>
      </c>
      <c r="J1992" s="43" t="s">
        <v>14</v>
      </c>
      <c r="K1992" s="44">
        <v>30</v>
      </c>
      <c r="L1992" s="45">
        <v>49820.129217966838</v>
      </c>
      <c r="M1992" s="46">
        <v>50778.090603312252</v>
      </c>
      <c r="N1992" s="45"/>
      <c r="O1992" s="46"/>
    </row>
    <row r="1993" spans="1:15" x14ac:dyDescent="0.2">
      <c r="A1993" s="11" t="str">
        <f t="shared" si="186"/>
        <v>2262006 - Alle regioner4 år</v>
      </c>
      <c r="B1993" s="12" t="str">
        <f t="shared" si="189"/>
        <v>226200</v>
      </c>
      <c r="C1993" s="14">
        <f t="shared" si="187"/>
        <v>0</v>
      </c>
      <c r="D1993" s="14">
        <f t="shared" si="188"/>
        <v>0</v>
      </c>
      <c r="E1993" s="19" t="str">
        <f t="shared" si="190"/>
        <v>226200 - Farmaceutarbejde</v>
      </c>
      <c r="F1993" s="19" t="str">
        <f t="shared" si="191"/>
        <v>4 år</v>
      </c>
      <c r="G1993" s="40" t="s">
        <v>516</v>
      </c>
      <c r="H1993" s="41" t="s">
        <v>79</v>
      </c>
      <c r="I1993" s="42" t="s">
        <v>11</v>
      </c>
      <c r="J1993" s="43" t="s">
        <v>24</v>
      </c>
      <c r="K1993" s="44">
        <v>19</v>
      </c>
      <c r="L1993" s="45">
        <v>48148.317112815152</v>
      </c>
      <c r="M1993" s="46">
        <v>49265.498614441669</v>
      </c>
      <c r="N1993" s="45"/>
      <c r="O1993" s="46"/>
    </row>
    <row r="1994" spans="1:15" x14ac:dyDescent="0.2">
      <c r="A1994" s="11" t="str">
        <f t="shared" si="186"/>
        <v>2262006 - Alle regioner5-9 år</v>
      </c>
      <c r="B1994" s="12" t="str">
        <f t="shared" si="189"/>
        <v>226200</v>
      </c>
      <c r="C1994" s="14">
        <f t="shared" si="187"/>
        <v>0</v>
      </c>
      <c r="D1994" s="14">
        <f t="shared" si="188"/>
        <v>0</v>
      </c>
      <c r="E1994" s="19" t="str">
        <f t="shared" si="190"/>
        <v>226200 - Farmaceutarbejde</v>
      </c>
      <c r="F1994" s="19" t="str">
        <f t="shared" si="191"/>
        <v>5-9 år</v>
      </c>
      <c r="G1994" s="40" t="s">
        <v>516</v>
      </c>
      <c r="H1994" s="41" t="s">
        <v>79</v>
      </c>
      <c r="I1994" s="42" t="s">
        <v>11</v>
      </c>
      <c r="J1994" s="43" t="s">
        <v>15</v>
      </c>
      <c r="K1994" s="44">
        <v>129</v>
      </c>
      <c r="L1994" s="45">
        <v>54810.878889855492</v>
      </c>
      <c r="M1994" s="46">
        <v>55864.80440746314</v>
      </c>
      <c r="N1994" s="45"/>
      <c r="O1994" s="46"/>
    </row>
    <row r="1995" spans="1:15" x14ac:dyDescent="0.2">
      <c r="A1995" s="11" t="str">
        <f t="shared" si="186"/>
        <v>2262006 - Alle regioner0-4 år</v>
      </c>
      <c r="B1995" s="12" t="str">
        <f t="shared" si="189"/>
        <v>226200</v>
      </c>
      <c r="C1995" s="14">
        <f t="shared" si="187"/>
        <v>0</v>
      </c>
      <c r="D1995" s="14">
        <f t="shared" si="188"/>
        <v>0</v>
      </c>
      <c r="E1995" s="19" t="str">
        <f t="shared" si="190"/>
        <v>226200 - Farmaceutarbejde</v>
      </c>
      <c r="F1995" s="19" t="str">
        <f t="shared" si="191"/>
        <v>0-4 år</v>
      </c>
      <c r="G1995" s="40" t="s">
        <v>516</v>
      </c>
      <c r="H1995" s="41" t="s">
        <v>79</v>
      </c>
      <c r="I1995" s="42" t="s">
        <v>11</v>
      </c>
      <c r="J1995" s="43" t="s">
        <v>16</v>
      </c>
      <c r="K1995" s="44">
        <v>92</v>
      </c>
      <c r="L1995" s="45">
        <v>48052.781588642516</v>
      </c>
      <c r="M1995" s="46">
        <v>48976.759706382036</v>
      </c>
      <c r="N1995" s="45"/>
      <c r="O1995" s="46"/>
    </row>
    <row r="1996" spans="1:15" x14ac:dyDescent="0.2">
      <c r="A1996" s="11" t="str">
        <f t="shared" si="186"/>
        <v>2262006 - Alle regioner10-14 år</v>
      </c>
      <c r="B1996" s="12" t="str">
        <f t="shared" si="189"/>
        <v>226200</v>
      </c>
      <c r="C1996" s="14">
        <f t="shared" si="187"/>
        <v>0</v>
      </c>
      <c r="D1996" s="14">
        <f t="shared" si="188"/>
        <v>0</v>
      </c>
      <c r="E1996" s="19" t="str">
        <f t="shared" si="190"/>
        <v>226200 - Farmaceutarbejde</v>
      </c>
      <c r="F1996" s="19" t="str">
        <f t="shared" si="191"/>
        <v>10-14 år</v>
      </c>
      <c r="G1996" s="40" t="s">
        <v>516</v>
      </c>
      <c r="H1996" s="41" t="s">
        <v>79</v>
      </c>
      <c r="I1996" s="42" t="s">
        <v>11</v>
      </c>
      <c r="J1996" s="43" t="s">
        <v>17</v>
      </c>
      <c r="K1996" s="44">
        <v>102</v>
      </c>
      <c r="L1996" s="45">
        <v>62327.903865211592</v>
      </c>
      <c r="M1996" s="46">
        <v>63526.369747770186</v>
      </c>
      <c r="N1996" s="45"/>
      <c r="O1996" s="46"/>
    </row>
    <row r="1997" spans="1:15" x14ac:dyDescent="0.2">
      <c r="A1997" s="11" t="str">
        <f t="shared" si="186"/>
        <v>2262006 - Alle regioner15-20 år</v>
      </c>
      <c r="B1997" s="12" t="str">
        <f t="shared" si="189"/>
        <v>226200</v>
      </c>
      <c r="C1997" s="14">
        <f t="shared" si="187"/>
        <v>0</v>
      </c>
      <c r="D1997" s="14">
        <f t="shared" si="188"/>
        <v>0</v>
      </c>
      <c r="E1997" s="19" t="str">
        <f t="shared" si="190"/>
        <v>226200 - Farmaceutarbejde</v>
      </c>
      <c r="F1997" s="19" t="str">
        <f t="shared" si="191"/>
        <v>15-20 år</v>
      </c>
      <c r="G1997" s="40" t="s">
        <v>516</v>
      </c>
      <c r="H1997" s="41" t="s">
        <v>79</v>
      </c>
      <c r="I1997" s="42" t="s">
        <v>11</v>
      </c>
      <c r="J1997" s="43" t="s">
        <v>18</v>
      </c>
      <c r="K1997" s="44">
        <v>113</v>
      </c>
      <c r="L1997" s="45">
        <v>68142.972520765688</v>
      </c>
      <c r="M1997" s="46">
        <v>69453.252870942015</v>
      </c>
      <c r="N1997" s="45"/>
      <c r="O1997" s="46"/>
    </row>
    <row r="1998" spans="1:15" x14ac:dyDescent="0.2">
      <c r="A1998" s="11" t="str">
        <f t="shared" si="186"/>
        <v>2262006 - Alle regioner20-24 år</v>
      </c>
      <c r="B1998" s="12" t="str">
        <f t="shared" si="189"/>
        <v>226200</v>
      </c>
      <c r="C1998" s="14">
        <f t="shared" si="187"/>
        <v>0</v>
      </c>
      <c r="D1998" s="14">
        <f t="shared" si="188"/>
        <v>0</v>
      </c>
      <c r="E1998" s="19" t="str">
        <f t="shared" si="190"/>
        <v>226200 - Farmaceutarbejde</v>
      </c>
      <c r="F1998" s="19" t="str">
        <f t="shared" si="191"/>
        <v>20-24 år</v>
      </c>
      <c r="G1998" s="40" t="s">
        <v>516</v>
      </c>
      <c r="H1998" s="41" t="s">
        <v>79</v>
      </c>
      <c r="I1998" s="42" t="s">
        <v>11</v>
      </c>
      <c r="J1998" s="43" t="s">
        <v>19</v>
      </c>
      <c r="K1998" s="44">
        <v>101</v>
      </c>
      <c r="L1998" s="45">
        <v>69588.321425078218</v>
      </c>
      <c r="M1998" s="46">
        <v>71470.263162393865</v>
      </c>
      <c r="N1998" s="45"/>
      <c r="O1998" s="46"/>
    </row>
    <row r="1999" spans="1:15" x14ac:dyDescent="0.2">
      <c r="A1999" s="11" t="str">
        <f t="shared" si="186"/>
        <v>2262006 - Alle regioner25 år og derover</v>
      </c>
      <c r="B1999" s="12" t="str">
        <f t="shared" si="189"/>
        <v>226200</v>
      </c>
      <c r="C1999" s="14">
        <f t="shared" si="187"/>
        <v>0</v>
      </c>
      <c r="D1999" s="14">
        <f t="shared" si="188"/>
        <v>0</v>
      </c>
      <c r="E1999" s="19" t="str">
        <f t="shared" si="190"/>
        <v>226200 - Farmaceutarbejde</v>
      </c>
      <c r="F1999" s="19" t="str">
        <f t="shared" si="191"/>
        <v>25 år og derover</v>
      </c>
      <c r="G1999" s="40" t="s">
        <v>516</v>
      </c>
      <c r="H1999" s="41" t="s">
        <v>79</v>
      </c>
      <c r="I1999" s="42" t="s">
        <v>11</v>
      </c>
      <c r="J1999" s="43" t="s">
        <v>9</v>
      </c>
      <c r="K1999" s="44">
        <v>211</v>
      </c>
      <c r="L1999" s="45">
        <v>69709.946258287047</v>
      </c>
      <c r="M1999" s="46">
        <v>71050.357006677077</v>
      </c>
      <c r="N1999" s="45"/>
      <c r="O1999" s="46"/>
    </row>
    <row r="2000" spans="1:15" x14ac:dyDescent="0.2">
      <c r="A2000" s="11" t="str">
        <f t="shared" si="186"/>
        <v>2262006 - Alle regionerAlle uanset erf.</v>
      </c>
      <c r="B2000" s="12" t="str">
        <f t="shared" si="189"/>
        <v>226200</v>
      </c>
      <c r="C2000" s="14">
        <f t="shared" si="187"/>
        <v>0</v>
      </c>
      <c r="D2000" s="14">
        <f t="shared" si="188"/>
        <v>0</v>
      </c>
      <c r="E2000" s="19" t="str">
        <f t="shared" si="190"/>
        <v>226200 - Farmaceutarbejde</v>
      </c>
      <c r="F2000" s="19" t="str">
        <f t="shared" si="191"/>
        <v>Alle uanset erf.</v>
      </c>
      <c r="G2000" s="40" t="s">
        <v>516</v>
      </c>
      <c r="H2000" s="41" t="s">
        <v>79</v>
      </c>
      <c r="I2000" s="42" t="s">
        <v>11</v>
      </c>
      <c r="J2000" s="43" t="s">
        <v>10</v>
      </c>
      <c r="K2000" s="44">
        <v>748</v>
      </c>
      <c r="L2000" s="45">
        <v>59482.259281319952</v>
      </c>
      <c r="M2000" s="46">
        <v>60708.08572520531</v>
      </c>
      <c r="N2000" s="45"/>
      <c r="O2000" s="46"/>
    </row>
    <row r="2001" spans="1:15" x14ac:dyDescent="0.2">
      <c r="A2001" s="11" t="str">
        <f t="shared" si="186"/>
        <v>2263001 - Region Hovedstaden5-9 år</v>
      </c>
      <c r="B2001" s="12" t="str">
        <f t="shared" si="189"/>
        <v>226300</v>
      </c>
      <c r="C2001" s="14">
        <f t="shared" si="187"/>
        <v>0</v>
      </c>
      <c r="D2001" s="14">
        <f t="shared" si="188"/>
        <v>0</v>
      </c>
      <c r="E2001" s="19" t="str">
        <f t="shared" si="190"/>
        <v>226300 - Arbejde inden for arbejdsmiljø og hygiejne</v>
      </c>
      <c r="F2001" s="19" t="str">
        <f t="shared" si="191"/>
        <v>5-9 år</v>
      </c>
      <c r="G2001" s="40" t="s">
        <v>516</v>
      </c>
      <c r="H2001" s="41" t="s">
        <v>80</v>
      </c>
      <c r="I2001" s="42" t="s">
        <v>8</v>
      </c>
      <c r="J2001" s="43" t="s">
        <v>15</v>
      </c>
      <c r="K2001" s="44">
        <v>12</v>
      </c>
      <c r="L2001" s="45">
        <v>53494.01990821505</v>
      </c>
      <c r="M2001" s="46">
        <v>55162.14468533772</v>
      </c>
      <c r="N2001" s="45"/>
      <c r="O2001" s="46"/>
    </row>
    <row r="2002" spans="1:15" x14ac:dyDescent="0.2">
      <c r="A2002" s="11" t="str">
        <f t="shared" si="186"/>
        <v>2263001 - Region Hovedstaden15-20 år</v>
      </c>
      <c r="B2002" s="12" t="str">
        <f t="shared" si="189"/>
        <v>226300</v>
      </c>
      <c r="C2002" s="14">
        <f t="shared" si="187"/>
        <v>0</v>
      </c>
      <c r="D2002" s="14">
        <f t="shared" si="188"/>
        <v>0</v>
      </c>
      <c r="E2002" s="19" t="str">
        <f t="shared" si="190"/>
        <v>226300 - Arbejde inden for arbejdsmiljø og hygiejne</v>
      </c>
      <c r="F2002" s="19" t="str">
        <f t="shared" si="191"/>
        <v>15-20 år</v>
      </c>
      <c r="G2002" s="40" t="s">
        <v>516</v>
      </c>
      <c r="H2002" s="41" t="s">
        <v>80</v>
      </c>
      <c r="I2002" s="42" t="s">
        <v>8</v>
      </c>
      <c r="J2002" s="43" t="s">
        <v>18</v>
      </c>
      <c r="K2002" s="44">
        <v>14</v>
      </c>
      <c r="L2002" s="45">
        <v>59750.790098999365</v>
      </c>
      <c r="M2002" s="46">
        <v>61238.524199627354</v>
      </c>
      <c r="N2002" s="45"/>
      <c r="O2002" s="46"/>
    </row>
    <row r="2003" spans="1:15" x14ac:dyDescent="0.2">
      <c r="A2003" s="11" t="str">
        <f t="shared" si="186"/>
        <v>2263001 - Region Hovedstaden20-24 år</v>
      </c>
      <c r="B2003" s="12" t="str">
        <f t="shared" si="189"/>
        <v>226300</v>
      </c>
      <c r="C2003" s="14">
        <f t="shared" si="187"/>
        <v>0</v>
      </c>
      <c r="D2003" s="14">
        <f t="shared" si="188"/>
        <v>0</v>
      </c>
      <c r="E2003" s="19" t="str">
        <f t="shared" si="190"/>
        <v>226300 - Arbejde inden for arbejdsmiljø og hygiejne</v>
      </c>
      <c r="F2003" s="19" t="str">
        <f t="shared" si="191"/>
        <v>20-24 år</v>
      </c>
      <c r="G2003" s="40" t="s">
        <v>516</v>
      </c>
      <c r="H2003" s="41" t="s">
        <v>80</v>
      </c>
      <c r="I2003" s="42" t="s">
        <v>8</v>
      </c>
      <c r="J2003" s="43" t="s">
        <v>19</v>
      </c>
      <c r="K2003" s="44">
        <v>11</v>
      </c>
      <c r="L2003" s="45">
        <v>71165.448898376926</v>
      </c>
      <c r="M2003" s="46">
        <v>74774.244471647573</v>
      </c>
      <c r="N2003" s="45"/>
      <c r="O2003" s="46"/>
    </row>
    <row r="2004" spans="1:15" x14ac:dyDescent="0.2">
      <c r="A2004" s="11" t="str">
        <f t="shared" si="186"/>
        <v>2263001 - Region Hovedstaden25 år og derover</v>
      </c>
      <c r="B2004" s="12" t="str">
        <f t="shared" si="189"/>
        <v>226300</v>
      </c>
      <c r="C2004" s="14">
        <f t="shared" si="187"/>
        <v>0</v>
      </c>
      <c r="D2004" s="14">
        <f t="shared" si="188"/>
        <v>0</v>
      </c>
      <c r="E2004" s="19" t="str">
        <f t="shared" si="190"/>
        <v>226300 - Arbejde inden for arbejdsmiljø og hygiejne</v>
      </c>
      <c r="F2004" s="19" t="str">
        <f t="shared" si="191"/>
        <v>25 år og derover</v>
      </c>
      <c r="G2004" s="40" t="s">
        <v>516</v>
      </c>
      <c r="H2004" s="41" t="s">
        <v>80</v>
      </c>
      <c r="I2004" s="42" t="s">
        <v>8</v>
      </c>
      <c r="J2004" s="43" t="s">
        <v>9</v>
      </c>
      <c r="K2004" s="44">
        <v>29</v>
      </c>
      <c r="L2004" s="45">
        <v>54700.824778071052</v>
      </c>
      <c r="M2004" s="46">
        <v>56435.446111090801</v>
      </c>
      <c r="N2004" s="45"/>
      <c r="O2004" s="46"/>
    </row>
    <row r="2005" spans="1:15" x14ac:dyDescent="0.2">
      <c r="A2005" s="11" t="str">
        <f t="shared" si="186"/>
        <v>2263001 - Region HovedstadenAlle uanset erf.</v>
      </c>
      <c r="B2005" s="12" t="str">
        <f t="shared" si="189"/>
        <v>226300</v>
      </c>
      <c r="C2005" s="14">
        <f t="shared" si="187"/>
        <v>0</v>
      </c>
      <c r="D2005" s="14">
        <f t="shared" si="188"/>
        <v>0</v>
      </c>
      <c r="E2005" s="19" t="str">
        <f t="shared" si="190"/>
        <v>226300 - Arbejde inden for arbejdsmiljø og hygiejne</v>
      </c>
      <c r="F2005" s="19" t="str">
        <f t="shared" si="191"/>
        <v>Alle uanset erf.</v>
      </c>
      <c r="G2005" s="40" t="s">
        <v>516</v>
      </c>
      <c r="H2005" s="41" t="s">
        <v>80</v>
      </c>
      <c r="I2005" s="42" t="s">
        <v>8</v>
      </c>
      <c r="J2005" s="43" t="s">
        <v>10</v>
      </c>
      <c r="K2005" s="44">
        <v>84</v>
      </c>
      <c r="L2005" s="45">
        <v>54700.824778071052</v>
      </c>
      <c r="M2005" s="46">
        <v>56435.446111090801</v>
      </c>
      <c r="N2005" s="45"/>
      <c r="O2005" s="46"/>
    </row>
    <row r="2006" spans="1:15" x14ac:dyDescent="0.2">
      <c r="A2006" s="11" t="str">
        <f t="shared" si="186"/>
        <v>2263003 - Region Syddanmark25 år og derover</v>
      </c>
      <c r="B2006" s="12" t="str">
        <f t="shared" si="189"/>
        <v>226300</v>
      </c>
      <c r="C2006" s="14">
        <f t="shared" si="187"/>
        <v>0</v>
      </c>
      <c r="D2006" s="14">
        <f t="shared" si="188"/>
        <v>0</v>
      </c>
      <c r="E2006" s="19" t="str">
        <f t="shared" si="190"/>
        <v>226300 - Arbejde inden for arbejdsmiljø og hygiejne</v>
      </c>
      <c r="F2006" s="19" t="str">
        <f t="shared" si="191"/>
        <v>25 år og derover</v>
      </c>
      <c r="G2006" s="40" t="s">
        <v>516</v>
      </c>
      <c r="H2006" s="41" t="s">
        <v>80</v>
      </c>
      <c r="I2006" s="42" t="s">
        <v>544</v>
      </c>
      <c r="J2006" s="43" t="s">
        <v>9</v>
      </c>
      <c r="K2006" s="44">
        <v>13</v>
      </c>
      <c r="L2006" s="45">
        <v>46680.790269164849</v>
      </c>
      <c r="M2006" s="46">
        <v>47763.920864317828</v>
      </c>
      <c r="N2006" s="45"/>
      <c r="O2006" s="46"/>
    </row>
    <row r="2007" spans="1:15" x14ac:dyDescent="0.2">
      <c r="A2007" s="11" t="str">
        <f t="shared" si="186"/>
        <v>2263003 - Region SyddanmarkAlle uanset erf.</v>
      </c>
      <c r="B2007" s="12" t="str">
        <f t="shared" si="189"/>
        <v>226300</v>
      </c>
      <c r="C2007" s="14">
        <f t="shared" si="187"/>
        <v>0</v>
      </c>
      <c r="D2007" s="14">
        <f t="shared" si="188"/>
        <v>0</v>
      </c>
      <c r="E2007" s="19" t="str">
        <f t="shared" si="190"/>
        <v>226300 - Arbejde inden for arbejdsmiljø og hygiejne</v>
      </c>
      <c r="F2007" s="19" t="str">
        <f t="shared" si="191"/>
        <v>Alle uanset erf.</v>
      </c>
      <c r="G2007" s="40" t="s">
        <v>516</v>
      </c>
      <c r="H2007" s="41" t="s">
        <v>80</v>
      </c>
      <c r="I2007" s="42" t="s">
        <v>544</v>
      </c>
      <c r="J2007" s="43" t="s">
        <v>10</v>
      </c>
      <c r="K2007" s="44">
        <v>38</v>
      </c>
      <c r="L2007" s="45">
        <v>46680.790269164849</v>
      </c>
      <c r="M2007" s="46">
        <v>47763.920864317828</v>
      </c>
      <c r="N2007" s="45"/>
      <c r="O2007" s="46"/>
    </row>
    <row r="2008" spans="1:15" x14ac:dyDescent="0.2">
      <c r="A2008" s="11" t="str">
        <f t="shared" si="186"/>
        <v>2263004 - Region Midtjylland1 år</v>
      </c>
      <c r="B2008" s="12" t="str">
        <f t="shared" si="189"/>
        <v>226300</v>
      </c>
      <c r="C2008" s="14">
        <f t="shared" si="187"/>
        <v>0</v>
      </c>
      <c r="D2008" s="14">
        <f t="shared" si="188"/>
        <v>0</v>
      </c>
      <c r="E2008" s="19" t="str">
        <f t="shared" si="190"/>
        <v>226300 - Arbejde inden for arbejdsmiljø og hygiejne</v>
      </c>
      <c r="F2008" s="19" t="str">
        <f t="shared" si="191"/>
        <v>1 år</v>
      </c>
      <c r="G2008" s="40" t="s">
        <v>516</v>
      </c>
      <c r="H2008" s="41" t="s">
        <v>80</v>
      </c>
      <c r="I2008" s="42" t="s">
        <v>517</v>
      </c>
      <c r="J2008" s="43" t="s">
        <v>22</v>
      </c>
      <c r="K2008" s="44">
        <v>11</v>
      </c>
      <c r="L2008" s="45">
        <v>43396.701247248333</v>
      </c>
      <c r="M2008" s="46">
        <v>44403.631390859402</v>
      </c>
      <c r="N2008" s="45"/>
      <c r="O2008" s="46"/>
    </row>
    <row r="2009" spans="1:15" x14ac:dyDescent="0.2">
      <c r="A2009" s="11" t="str">
        <f t="shared" si="186"/>
        <v>2263004 - Region Midtjylland2 år</v>
      </c>
      <c r="B2009" s="12" t="str">
        <f t="shared" si="189"/>
        <v>226300</v>
      </c>
      <c r="C2009" s="14">
        <f t="shared" si="187"/>
        <v>0</v>
      </c>
      <c r="D2009" s="14">
        <f t="shared" si="188"/>
        <v>0</v>
      </c>
      <c r="E2009" s="19" t="str">
        <f t="shared" si="190"/>
        <v>226300 - Arbejde inden for arbejdsmiljø og hygiejne</v>
      </c>
      <c r="F2009" s="19" t="str">
        <f t="shared" si="191"/>
        <v>2 år</v>
      </c>
      <c r="G2009" s="40" t="s">
        <v>516</v>
      </c>
      <c r="H2009" s="41" t="s">
        <v>80</v>
      </c>
      <c r="I2009" s="42" t="s">
        <v>517</v>
      </c>
      <c r="J2009" s="43" t="s">
        <v>23</v>
      </c>
      <c r="K2009" s="44">
        <v>11</v>
      </c>
      <c r="L2009" s="45">
        <v>45718.619063135535</v>
      </c>
      <c r="M2009" s="46">
        <v>46779.424477737448</v>
      </c>
      <c r="N2009" s="45"/>
      <c r="O2009" s="46"/>
    </row>
    <row r="2010" spans="1:15" x14ac:dyDescent="0.2">
      <c r="A2010" s="11" t="str">
        <f t="shared" si="186"/>
        <v>2263004 - Region Midtjylland3 år</v>
      </c>
      <c r="B2010" s="12" t="str">
        <f t="shared" si="189"/>
        <v>226300</v>
      </c>
      <c r="C2010" s="14">
        <f t="shared" si="187"/>
        <v>0</v>
      </c>
      <c r="D2010" s="14">
        <f t="shared" si="188"/>
        <v>0</v>
      </c>
      <c r="E2010" s="19" t="str">
        <f t="shared" si="190"/>
        <v>226300 - Arbejde inden for arbejdsmiljø og hygiejne</v>
      </c>
      <c r="F2010" s="19" t="str">
        <f t="shared" si="191"/>
        <v>3 år</v>
      </c>
      <c r="G2010" s="40" t="s">
        <v>516</v>
      </c>
      <c r="H2010" s="41" t="s">
        <v>80</v>
      </c>
      <c r="I2010" s="42" t="s">
        <v>517</v>
      </c>
      <c r="J2010" s="43" t="s">
        <v>14</v>
      </c>
      <c r="K2010" s="44">
        <v>12</v>
      </c>
      <c r="L2010" s="45">
        <v>43501.493487774176</v>
      </c>
      <c r="M2010" s="46">
        <v>44510.855117253275</v>
      </c>
      <c r="N2010" s="45"/>
      <c r="O2010" s="46"/>
    </row>
    <row r="2011" spans="1:15" x14ac:dyDescent="0.2">
      <c r="A2011" s="11" t="str">
        <f t="shared" si="186"/>
        <v>2263004 - Region Midtjylland5-9 år</v>
      </c>
      <c r="B2011" s="12" t="str">
        <f t="shared" si="189"/>
        <v>226300</v>
      </c>
      <c r="C2011" s="14">
        <f t="shared" si="187"/>
        <v>0</v>
      </c>
      <c r="D2011" s="14">
        <f t="shared" si="188"/>
        <v>0</v>
      </c>
      <c r="E2011" s="19" t="str">
        <f t="shared" si="190"/>
        <v>226300 - Arbejde inden for arbejdsmiljø og hygiejne</v>
      </c>
      <c r="F2011" s="19" t="str">
        <f t="shared" si="191"/>
        <v>5-9 år</v>
      </c>
      <c r="G2011" s="40" t="s">
        <v>516</v>
      </c>
      <c r="H2011" s="41" t="s">
        <v>80</v>
      </c>
      <c r="I2011" s="42" t="s">
        <v>517</v>
      </c>
      <c r="J2011" s="43" t="s">
        <v>15</v>
      </c>
      <c r="K2011" s="44">
        <v>49</v>
      </c>
      <c r="L2011" s="45">
        <v>48960.568112384783</v>
      </c>
      <c r="M2011" s="46">
        <v>49833.596149179823</v>
      </c>
      <c r="N2011" s="45"/>
      <c r="O2011" s="46"/>
    </row>
    <row r="2012" spans="1:15" x14ac:dyDescent="0.2">
      <c r="A2012" s="11" t="str">
        <f t="shared" si="186"/>
        <v>2263004 - Region Midtjylland0-4 år</v>
      </c>
      <c r="B2012" s="12" t="str">
        <f t="shared" si="189"/>
        <v>226300</v>
      </c>
      <c r="C2012" s="14">
        <f t="shared" si="187"/>
        <v>0</v>
      </c>
      <c r="D2012" s="14">
        <f t="shared" si="188"/>
        <v>0</v>
      </c>
      <c r="E2012" s="19" t="str">
        <f t="shared" si="190"/>
        <v>226300 - Arbejde inden for arbejdsmiljø og hygiejne</v>
      </c>
      <c r="F2012" s="19" t="str">
        <f t="shared" si="191"/>
        <v>0-4 år</v>
      </c>
      <c r="G2012" s="40" t="s">
        <v>516</v>
      </c>
      <c r="H2012" s="41" t="s">
        <v>80</v>
      </c>
      <c r="I2012" s="42" t="s">
        <v>517</v>
      </c>
      <c r="J2012" s="43" t="s">
        <v>16</v>
      </c>
      <c r="K2012" s="44">
        <v>52</v>
      </c>
      <c r="L2012" s="45">
        <v>45718.619063135535</v>
      </c>
      <c r="M2012" s="46">
        <v>46779.424477737448</v>
      </c>
      <c r="N2012" s="45"/>
      <c r="O2012" s="46"/>
    </row>
    <row r="2013" spans="1:15" x14ac:dyDescent="0.2">
      <c r="A2013" s="11" t="str">
        <f t="shared" si="186"/>
        <v>2263004 - Region Midtjylland10-14 år</v>
      </c>
      <c r="B2013" s="12" t="str">
        <f t="shared" si="189"/>
        <v>226300</v>
      </c>
      <c r="C2013" s="14">
        <f t="shared" si="187"/>
        <v>0</v>
      </c>
      <c r="D2013" s="14">
        <f t="shared" si="188"/>
        <v>0</v>
      </c>
      <c r="E2013" s="19" t="str">
        <f t="shared" si="190"/>
        <v>226300 - Arbejde inden for arbejdsmiljø og hygiejne</v>
      </c>
      <c r="F2013" s="19" t="str">
        <f t="shared" si="191"/>
        <v>10-14 år</v>
      </c>
      <c r="G2013" s="40" t="s">
        <v>516</v>
      </c>
      <c r="H2013" s="41" t="s">
        <v>80</v>
      </c>
      <c r="I2013" s="42" t="s">
        <v>517</v>
      </c>
      <c r="J2013" s="43" t="s">
        <v>17</v>
      </c>
      <c r="K2013" s="44">
        <v>44</v>
      </c>
      <c r="L2013" s="45">
        <v>55341.427696768798</v>
      </c>
      <c r="M2013" s="46">
        <v>57631.376512290117</v>
      </c>
      <c r="N2013" s="45"/>
      <c r="O2013" s="46"/>
    </row>
    <row r="2014" spans="1:15" x14ac:dyDescent="0.2">
      <c r="A2014" s="11" t="str">
        <f t="shared" si="186"/>
        <v>2263004 - Region Midtjylland15-20 år</v>
      </c>
      <c r="B2014" s="12" t="str">
        <f t="shared" si="189"/>
        <v>226300</v>
      </c>
      <c r="C2014" s="14">
        <f t="shared" si="187"/>
        <v>0</v>
      </c>
      <c r="D2014" s="14">
        <f t="shared" si="188"/>
        <v>0</v>
      </c>
      <c r="E2014" s="19" t="str">
        <f t="shared" si="190"/>
        <v>226300 - Arbejde inden for arbejdsmiljø og hygiejne</v>
      </c>
      <c r="F2014" s="19" t="str">
        <f t="shared" si="191"/>
        <v>15-20 år</v>
      </c>
      <c r="G2014" s="40" t="s">
        <v>516</v>
      </c>
      <c r="H2014" s="41" t="s">
        <v>80</v>
      </c>
      <c r="I2014" s="42" t="s">
        <v>517</v>
      </c>
      <c r="J2014" s="43" t="s">
        <v>18</v>
      </c>
      <c r="K2014" s="44">
        <v>36</v>
      </c>
      <c r="L2014" s="45">
        <v>53018.428111453257</v>
      </c>
      <c r="M2014" s="46">
        <v>53963.812856619086</v>
      </c>
      <c r="N2014" s="45"/>
      <c r="O2014" s="46"/>
    </row>
    <row r="2015" spans="1:15" x14ac:dyDescent="0.2">
      <c r="A2015" s="11" t="str">
        <f t="shared" si="186"/>
        <v>2263004 - Region Midtjylland20-24 år</v>
      </c>
      <c r="B2015" s="12" t="str">
        <f t="shared" si="189"/>
        <v>226300</v>
      </c>
      <c r="C2015" s="14">
        <f t="shared" si="187"/>
        <v>0</v>
      </c>
      <c r="D2015" s="14">
        <f t="shared" si="188"/>
        <v>0</v>
      </c>
      <c r="E2015" s="19" t="str">
        <f t="shared" si="190"/>
        <v>226300 - Arbejde inden for arbejdsmiljø og hygiejne</v>
      </c>
      <c r="F2015" s="19" t="str">
        <f t="shared" si="191"/>
        <v>20-24 år</v>
      </c>
      <c r="G2015" s="40" t="s">
        <v>516</v>
      </c>
      <c r="H2015" s="41" t="s">
        <v>80</v>
      </c>
      <c r="I2015" s="42" t="s">
        <v>517</v>
      </c>
      <c r="J2015" s="43" t="s">
        <v>19</v>
      </c>
      <c r="K2015" s="44">
        <v>51</v>
      </c>
      <c r="L2015" s="45">
        <v>52714.566184987976</v>
      </c>
      <c r="M2015" s="46">
        <v>53937.697993938797</v>
      </c>
      <c r="N2015" s="45"/>
      <c r="O2015" s="46"/>
    </row>
    <row r="2016" spans="1:15" x14ac:dyDescent="0.2">
      <c r="A2016" s="11" t="str">
        <f t="shared" si="186"/>
        <v>2263004 - Region Midtjylland25 år og derover</v>
      </c>
      <c r="B2016" s="12" t="str">
        <f t="shared" si="189"/>
        <v>226300</v>
      </c>
      <c r="C2016" s="14">
        <f t="shared" si="187"/>
        <v>0</v>
      </c>
      <c r="D2016" s="14">
        <f t="shared" si="188"/>
        <v>0</v>
      </c>
      <c r="E2016" s="19" t="str">
        <f t="shared" si="190"/>
        <v>226300 - Arbejde inden for arbejdsmiljø og hygiejne</v>
      </c>
      <c r="F2016" s="19" t="str">
        <f t="shared" si="191"/>
        <v>25 år og derover</v>
      </c>
      <c r="G2016" s="40" t="s">
        <v>516</v>
      </c>
      <c r="H2016" s="41" t="s">
        <v>80</v>
      </c>
      <c r="I2016" s="42" t="s">
        <v>517</v>
      </c>
      <c r="J2016" s="43" t="s">
        <v>9</v>
      </c>
      <c r="K2016" s="44">
        <v>100</v>
      </c>
      <c r="L2016" s="45">
        <v>55876.272997845314</v>
      </c>
      <c r="M2016" s="46">
        <v>58546.58986003296</v>
      </c>
      <c r="N2016" s="45"/>
      <c r="O2016" s="46"/>
    </row>
    <row r="2017" spans="1:15" x14ac:dyDescent="0.2">
      <c r="A2017" s="11" t="str">
        <f t="shared" si="186"/>
        <v>2263004 - Region MidtjyllandAlle uanset erf.</v>
      </c>
      <c r="B2017" s="12" t="str">
        <f t="shared" si="189"/>
        <v>226300</v>
      </c>
      <c r="C2017" s="14">
        <f t="shared" si="187"/>
        <v>0</v>
      </c>
      <c r="D2017" s="14">
        <f t="shared" si="188"/>
        <v>0</v>
      </c>
      <c r="E2017" s="19" t="str">
        <f t="shared" si="190"/>
        <v>226300 - Arbejde inden for arbejdsmiljø og hygiejne</v>
      </c>
      <c r="F2017" s="19" t="str">
        <f t="shared" si="191"/>
        <v>Alle uanset erf.</v>
      </c>
      <c r="G2017" s="40" t="s">
        <v>516</v>
      </c>
      <c r="H2017" s="41" t="s">
        <v>80</v>
      </c>
      <c r="I2017" s="42" t="s">
        <v>517</v>
      </c>
      <c r="J2017" s="43" t="s">
        <v>10</v>
      </c>
      <c r="K2017" s="44">
        <v>332</v>
      </c>
      <c r="L2017" s="45">
        <v>52524.232946861455</v>
      </c>
      <c r="M2017" s="46">
        <v>53742.948469106312</v>
      </c>
      <c r="N2017" s="45"/>
      <c r="O2017" s="46"/>
    </row>
    <row r="2018" spans="1:15" x14ac:dyDescent="0.2">
      <c r="A2018" s="11" t="str">
        <f t="shared" si="186"/>
        <v>2263005 - Region Nordjylland25 år og derover</v>
      </c>
      <c r="B2018" s="12" t="str">
        <f t="shared" si="189"/>
        <v>226300</v>
      </c>
      <c r="C2018" s="14">
        <f t="shared" si="187"/>
        <v>0</v>
      </c>
      <c r="D2018" s="14">
        <f t="shared" si="188"/>
        <v>0</v>
      </c>
      <c r="E2018" s="19" t="str">
        <f t="shared" si="190"/>
        <v>226300 - Arbejde inden for arbejdsmiljø og hygiejne</v>
      </c>
      <c r="F2018" s="19" t="str">
        <f t="shared" si="191"/>
        <v>25 år og derover</v>
      </c>
      <c r="G2018" s="40" t="s">
        <v>516</v>
      </c>
      <c r="H2018" s="41" t="s">
        <v>80</v>
      </c>
      <c r="I2018" s="42" t="s">
        <v>21</v>
      </c>
      <c r="J2018" s="43" t="s">
        <v>9</v>
      </c>
      <c r="K2018" s="44">
        <v>11</v>
      </c>
      <c r="L2018" s="45">
        <v>51531.344247749126</v>
      </c>
      <c r="M2018" s="46">
        <v>53491.933418785535</v>
      </c>
      <c r="N2018" s="45"/>
      <c r="O2018" s="46"/>
    </row>
    <row r="2019" spans="1:15" x14ac:dyDescent="0.2">
      <c r="A2019" s="11" t="str">
        <f t="shared" si="186"/>
        <v>2263005 - Region NordjyllandAlle uanset erf.</v>
      </c>
      <c r="B2019" s="12" t="str">
        <f t="shared" si="189"/>
        <v>226300</v>
      </c>
      <c r="C2019" s="14">
        <f t="shared" si="187"/>
        <v>0</v>
      </c>
      <c r="D2019" s="14">
        <f t="shared" si="188"/>
        <v>0</v>
      </c>
      <c r="E2019" s="19" t="str">
        <f t="shared" si="190"/>
        <v>226300 - Arbejde inden for arbejdsmiljø og hygiejne</v>
      </c>
      <c r="F2019" s="19" t="str">
        <f t="shared" si="191"/>
        <v>Alle uanset erf.</v>
      </c>
      <c r="G2019" s="40" t="s">
        <v>516</v>
      </c>
      <c r="H2019" s="41" t="s">
        <v>80</v>
      </c>
      <c r="I2019" s="42" t="s">
        <v>21</v>
      </c>
      <c r="J2019" s="43" t="s">
        <v>10</v>
      </c>
      <c r="K2019" s="44">
        <v>20</v>
      </c>
      <c r="L2019" s="45">
        <v>49841.79039746894</v>
      </c>
      <c r="M2019" s="46">
        <v>50998.265422536388</v>
      </c>
      <c r="N2019" s="45"/>
      <c r="O2019" s="46"/>
    </row>
    <row r="2020" spans="1:15" x14ac:dyDescent="0.2">
      <c r="A2020" s="11" t="str">
        <f t="shared" si="186"/>
        <v>2263006 - Alle regionerUnder 1 år</v>
      </c>
      <c r="B2020" s="12" t="str">
        <f t="shared" si="189"/>
        <v>226300</v>
      </c>
      <c r="C2020" s="14">
        <f t="shared" si="187"/>
        <v>0</v>
      </c>
      <c r="D2020" s="14">
        <f t="shared" si="188"/>
        <v>0</v>
      </c>
      <c r="E2020" s="19" t="str">
        <f t="shared" si="190"/>
        <v>226300 - Arbejde inden for arbejdsmiljø og hygiejne</v>
      </c>
      <c r="F2020" s="19" t="str">
        <f t="shared" si="191"/>
        <v>Under 1 år</v>
      </c>
      <c r="G2020" s="40" t="s">
        <v>516</v>
      </c>
      <c r="H2020" s="41" t="s">
        <v>80</v>
      </c>
      <c r="I2020" s="42" t="s">
        <v>11</v>
      </c>
      <c r="J2020" s="43" t="s">
        <v>13</v>
      </c>
      <c r="K2020" s="44">
        <v>12</v>
      </c>
      <c r="L2020" s="45">
        <v>43391.249785050175</v>
      </c>
      <c r="M2020" s="46">
        <v>44357.204263612839</v>
      </c>
      <c r="N2020" s="45"/>
      <c r="O2020" s="46"/>
    </row>
    <row r="2021" spans="1:15" x14ac:dyDescent="0.2">
      <c r="A2021" s="11" t="str">
        <f t="shared" si="186"/>
        <v>2263006 - Alle regioner1 år</v>
      </c>
      <c r="B2021" s="12" t="str">
        <f t="shared" si="189"/>
        <v>226300</v>
      </c>
      <c r="C2021" s="14">
        <f t="shared" si="187"/>
        <v>0</v>
      </c>
      <c r="D2021" s="14">
        <f t="shared" si="188"/>
        <v>0</v>
      </c>
      <c r="E2021" s="19" t="str">
        <f t="shared" si="190"/>
        <v>226300 - Arbejde inden for arbejdsmiljø og hygiejne</v>
      </c>
      <c r="F2021" s="19" t="str">
        <f t="shared" si="191"/>
        <v>1 år</v>
      </c>
      <c r="G2021" s="40" t="s">
        <v>516</v>
      </c>
      <c r="H2021" s="41" t="s">
        <v>80</v>
      </c>
      <c r="I2021" s="42" t="s">
        <v>11</v>
      </c>
      <c r="J2021" s="43" t="s">
        <v>22</v>
      </c>
      <c r="K2021" s="44">
        <v>14</v>
      </c>
      <c r="L2021" s="45">
        <v>43104.317831362408</v>
      </c>
      <c r="M2021" s="46">
        <v>44104.463826259722</v>
      </c>
      <c r="N2021" s="45"/>
      <c r="O2021" s="46"/>
    </row>
    <row r="2022" spans="1:15" x14ac:dyDescent="0.2">
      <c r="A2022" s="11" t="str">
        <f t="shared" si="186"/>
        <v>2263006 - Alle regioner2 år</v>
      </c>
      <c r="B2022" s="12" t="str">
        <f t="shared" si="189"/>
        <v>226300</v>
      </c>
      <c r="C2022" s="14">
        <f t="shared" si="187"/>
        <v>0</v>
      </c>
      <c r="D2022" s="14">
        <f t="shared" si="188"/>
        <v>0</v>
      </c>
      <c r="E2022" s="19" t="str">
        <f t="shared" si="190"/>
        <v>226300 - Arbejde inden for arbejdsmiljø og hygiejne</v>
      </c>
      <c r="F2022" s="19" t="str">
        <f t="shared" si="191"/>
        <v>2 år</v>
      </c>
      <c r="G2022" s="40" t="s">
        <v>516</v>
      </c>
      <c r="H2022" s="41" t="s">
        <v>80</v>
      </c>
      <c r="I2022" s="42" t="s">
        <v>11</v>
      </c>
      <c r="J2022" s="43" t="s">
        <v>23</v>
      </c>
      <c r="K2022" s="44">
        <v>15</v>
      </c>
      <c r="L2022" s="45">
        <v>44491.5743769369</v>
      </c>
      <c r="M2022" s="46">
        <v>45523.908773083938</v>
      </c>
      <c r="N2022" s="45"/>
      <c r="O2022" s="46"/>
    </row>
    <row r="2023" spans="1:15" x14ac:dyDescent="0.2">
      <c r="A2023" s="11" t="str">
        <f t="shared" si="186"/>
        <v>2263006 - Alle regioner3 år</v>
      </c>
      <c r="B2023" s="12" t="str">
        <f t="shared" si="189"/>
        <v>226300</v>
      </c>
      <c r="C2023" s="14">
        <f t="shared" si="187"/>
        <v>0</v>
      </c>
      <c r="D2023" s="14">
        <f t="shared" si="188"/>
        <v>0</v>
      </c>
      <c r="E2023" s="19" t="str">
        <f t="shared" si="190"/>
        <v>226300 - Arbejde inden for arbejdsmiljø og hygiejne</v>
      </c>
      <c r="F2023" s="19" t="str">
        <f t="shared" si="191"/>
        <v>3 år</v>
      </c>
      <c r="G2023" s="40" t="s">
        <v>516</v>
      </c>
      <c r="H2023" s="41" t="s">
        <v>80</v>
      </c>
      <c r="I2023" s="42" t="s">
        <v>11</v>
      </c>
      <c r="J2023" s="43" t="s">
        <v>14</v>
      </c>
      <c r="K2023" s="44">
        <v>16</v>
      </c>
      <c r="L2023" s="45">
        <v>43501.493487774176</v>
      </c>
      <c r="M2023" s="46">
        <v>44510.855117253275</v>
      </c>
      <c r="N2023" s="45"/>
      <c r="O2023" s="46"/>
    </row>
    <row r="2024" spans="1:15" x14ac:dyDescent="0.2">
      <c r="A2024" s="11" t="str">
        <f t="shared" si="186"/>
        <v>2263006 - Alle regioner4 år</v>
      </c>
      <c r="B2024" s="12" t="str">
        <f t="shared" si="189"/>
        <v>226300</v>
      </c>
      <c r="C2024" s="14">
        <f t="shared" si="187"/>
        <v>0</v>
      </c>
      <c r="D2024" s="14">
        <f t="shared" si="188"/>
        <v>0</v>
      </c>
      <c r="E2024" s="19" t="str">
        <f t="shared" si="190"/>
        <v>226300 - Arbejde inden for arbejdsmiljø og hygiejne</v>
      </c>
      <c r="F2024" s="19" t="str">
        <f t="shared" si="191"/>
        <v>4 år</v>
      </c>
      <c r="G2024" s="40" t="s">
        <v>516</v>
      </c>
      <c r="H2024" s="41" t="s">
        <v>80</v>
      </c>
      <c r="I2024" s="42" t="s">
        <v>11</v>
      </c>
      <c r="J2024" s="43" t="s">
        <v>24</v>
      </c>
      <c r="K2024" s="44">
        <v>14</v>
      </c>
      <c r="L2024" s="45">
        <v>45043.953683994863</v>
      </c>
      <c r="M2024" s="46">
        <v>46089.104892457079</v>
      </c>
      <c r="N2024" s="45"/>
      <c r="O2024" s="46"/>
    </row>
    <row r="2025" spans="1:15" x14ac:dyDescent="0.2">
      <c r="A2025" s="11" t="str">
        <f t="shared" si="186"/>
        <v>2263006 - Alle regioner5-9 år</v>
      </c>
      <c r="B2025" s="12" t="str">
        <f t="shared" si="189"/>
        <v>226300</v>
      </c>
      <c r="C2025" s="14">
        <f t="shared" si="187"/>
        <v>0</v>
      </c>
      <c r="D2025" s="14">
        <f t="shared" si="188"/>
        <v>0</v>
      </c>
      <c r="E2025" s="19" t="str">
        <f t="shared" si="190"/>
        <v>226300 - Arbejde inden for arbejdsmiljø og hygiejne</v>
      </c>
      <c r="F2025" s="19" t="str">
        <f t="shared" si="191"/>
        <v>5-9 år</v>
      </c>
      <c r="G2025" s="40" t="s">
        <v>516</v>
      </c>
      <c r="H2025" s="41" t="s">
        <v>80</v>
      </c>
      <c r="I2025" s="42" t="s">
        <v>11</v>
      </c>
      <c r="J2025" s="43" t="s">
        <v>15</v>
      </c>
      <c r="K2025" s="44">
        <v>67</v>
      </c>
      <c r="L2025" s="45">
        <v>50017.419542740485</v>
      </c>
      <c r="M2025" s="46">
        <v>51177.96967663851</v>
      </c>
      <c r="N2025" s="45"/>
      <c r="O2025" s="46"/>
    </row>
    <row r="2026" spans="1:15" x14ac:dyDescent="0.2">
      <c r="A2026" s="11" t="str">
        <f t="shared" si="186"/>
        <v>2263006 - Alle regioner0-4 år</v>
      </c>
      <c r="B2026" s="12" t="str">
        <f t="shared" si="189"/>
        <v>226300</v>
      </c>
      <c r="C2026" s="14">
        <f t="shared" si="187"/>
        <v>0</v>
      </c>
      <c r="D2026" s="14">
        <f t="shared" si="188"/>
        <v>0</v>
      </c>
      <c r="E2026" s="19" t="str">
        <f t="shared" si="190"/>
        <v>226300 - Arbejde inden for arbejdsmiljø og hygiejne</v>
      </c>
      <c r="F2026" s="19" t="str">
        <f t="shared" si="191"/>
        <v>0-4 år</v>
      </c>
      <c r="G2026" s="40" t="s">
        <v>516</v>
      </c>
      <c r="H2026" s="41" t="s">
        <v>80</v>
      </c>
      <c r="I2026" s="42" t="s">
        <v>11</v>
      </c>
      <c r="J2026" s="43" t="s">
        <v>16</v>
      </c>
      <c r="K2026" s="44">
        <v>71</v>
      </c>
      <c r="L2026" s="45">
        <v>44435.319434575125</v>
      </c>
      <c r="M2026" s="46">
        <v>45466.348551851581</v>
      </c>
      <c r="N2026" s="45"/>
      <c r="O2026" s="46"/>
    </row>
    <row r="2027" spans="1:15" x14ac:dyDescent="0.2">
      <c r="A2027" s="11" t="str">
        <f t="shared" si="186"/>
        <v>2263006 - Alle regioner10-14 år</v>
      </c>
      <c r="B2027" s="12" t="str">
        <f t="shared" si="189"/>
        <v>226300</v>
      </c>
      <c r="C2027" s="14">
        <f t="shared" si="187"/>
        <v>0</v>
      </c>
      <c r="D2027" s="14">
        <f t="shared" si="188"/>
        <v>0</v>
      </c>
      <c r="E2027" s="19" t="str">
        <f t="shared" si="190"/>
        <v>226300 - Arbejde inden for arbejdsmiljø og hygiejne</v>
      </c>
      <c r="F2027" s="19" t="str">
        <f t="shared" si="191"/>
        <v>10-14 år</v>
      </c>
      <c r="G2027" s="40" t="s">
        <v>516</v>
      </c>
      <c r="H2027" s="41" t="s">
        <v>80</v>
      </c>
      <c r="I2027" s="42" t="s">
        <v>11</v>
      </c>
      <c r="J2027" s="43" t="s">
        <v>17</v>
      </c>
      <c r="K2027" s="44">
        <v>59</v>
      </c>
      <c r="L2027" s="45">
        <v>55341.427696768798</v>
      </c>
      <c r="M2027" s="46">
        <v>57631.376512290117</v>
      </c>
      <c r="N2027" s="45"/>
      <c r="O2027" s="46"/>
    </row>
    <row r="2028" spans="1:15" x14ac:dyDescent="0.2">
      <c r="A2028" s="11" t="str">
        <f t="shared" si="186"/>
        <v>2263006 - Alle regioner15-20 år</v>
      </c>
      <c r="B2028" s="12" t="str">
        <f t="shared" si="189"/>
        <v>226300</v>
      </c>
      <c r="C2028" s="14">
        <f t="shared" si="187"/>
        <v>0</v>
      </c>
      <c r="D2028" s="14">
        <f t="shared" si="188"/>
        <v>0</v>
      </c>
      <c r="E2028" s="19" t="str">
        <f t="shared" si="190"/>
        <v>226300 - Arbejde inden for arbejdsmiljø og hygiejne</v>
      </c>
      <c r="F2028" s="19" t="str">
        <f t="shared" si="191"/>
        <v>15-20 år</v>
      </c>
      <c r="G2028" s="40" t="s">
        <v>516</v>
      </c>
      <c r="H2028" s="41" t="s">
        <v>80</v>
      </c>
      <c r="I2028" s="42" t="s">
        <v>11</v>
      </c>
      <c r="J2028" s="43" t="s">
        <v>18</v>
      </c>
      <c r="K2028" s="44">
        <v>54</v>
      </c>
      <c r="L2028" s="45">
        <v>53944.301294352925</v>
      </c>
      <c r="M2028" s="46">
        <v>55195.966547429402</v>
      </c>
      <c r="N2028" s="45"/>
      <c r="O2028" s="46"/>
    </row>
    <row r="2029" spans="1:15" x14ac:dyDescent="0.2">
      <c r="A2029" s="11" t="str">
        <f t="shared" si="186"/>
        <v>2263006 - Alle regioner20-24 år</v>
      </c>
      <c r="B2029" s="12" t="str">
        <f t="shared" si="189"/>
        <v>226300</v>
      </c>
      <c r="C2029" s="14">
        <f t="shared" si="187"/>
        <v>0</v>
      </c>
      <c r="D2029" s="14">
        <f t="shared" si="188"/>
        <v>0</v>
      </c>
      <c r="E2029" s="19" t="str">
        <f t="shared" si="190"/>
        <v>226300 - Arbejde inden for arbejdsmiljø og hygiejne</v>
      </c>
      <c r="F2029" s="19" t="str">
        <f t="shared" si="191"/>
        <v>20-24 år</v>
      </c>
      <c r="G2029" s="40" t="s">
        <v>516</v>
      </c>
      <c r="H2029" s="41" t="s">
        <v>80</v>
      </c>
      <c r="I2029" s="42" t="s">
        <v>11</v>
      </c>
      <c r="J2029" s="43" t="s">
        <v>19</v>
      </c>
      <c r="K2029" s="44">
        <v>71</v>
      </c>
      <c r="L2029" s="45">
        <v>53320.314186289055</v>
      </c>
      <c r="M2029" s="46">
        <v>54619.10485449859</v>
      </c>
      <c r="N2029" s="45"/>
      <c r="O2029" s="46"/>
    </row>
    <row r="2030" spans="1:15" x14ac:dyDescent="0.2">
      <c r="A2030" s="11" t="str">
        <f t="shared" si="186"/>
        <v>2263006 - Alle regioner25 år og derover</v>
      </c>
      <c r="B2030" s="12" t="str">
        <f t="shared" si="189"/>
        <v>226300</v>
      </c>
      <c r="C2030" s="14">
        <f t="shared" si="187"/>
        <v>0</v>
      </c>
      <c r="D2030" s="14">
        <f t="shared" si="188"/>
        <v>0</v>
      </c>
      <c r="E2030" s="19" t="str">
        <f t="shared" si="190"/>
        <v>226300 - Arbejde inden for arbejdsmiljø og hygiejne</v>
      </c>
      <c r="F2030" s="19" t="str">
        <f t="shared" si="191"/>
        <v>25 år og derover</v>
      </c>
      <c r="G2030" s="40" t="s">
        <v>516</v>
      </c>
      <c r="H2030" s="41" t="s">
        <v>80</v>
      </c>
      <c r="I2030" s="42" t="s">
        <v>11</v>
      </c>
      <c r="J2030" s="43" t="s">
        <v>9</v>
      </c>
      <c r="K2030" s="44">
        <v>154</v>
      </c>
      <c r="L2030" s="45">
        <v>54202.633557918969</v>
      </c>
      <c r="M2030" s="46">
        <v>55586.511785328032</v>
      </c>
      <c r="N2030" s="45"/>
      <c r="O2030" s="46"/>
    </row>
    <row r="2031" spans="1:15" x14ac:dyDescent="0.2">
      <c r="A2031" s="11" t="str">
        <f t="shared" si="186"/>
        <v>2263006 - Alle regionerAlle uanset erf.</v>
      </c>
      <c r="B2031" s="12" t="str">
        <f t="shared" si="189"/>
        <v>226300</v>
      </c>
      <c r="C2031" s="14">
        <f t="shared" si="187"/>
        <v>0</v>
      </c>
      <c r="D2031" s="14">
        <f t="shared" si="188"/>
        <v>0</v>
      </c>
      <c r="E2031" s="19" t="str">
        <f t="shared" si="190"/>
        <v>226300 - Arbejde inden for arbejdsmiljø og hygiejne</v>
      </c>
      <c r="F2031" s="19" t="str">
        <f t="shared" si="191"/>
        <v>Alle uanset erf.</v>
      </c>
      <c r="G2031" s="40" t="s">
        <v>516</v>
      </c>
      <c r="H2031" s="41" t="s">
        <v>80</v>
      </c>
      <c r="I2031" s="42" t="s">
        <v>11</v>
      </c>
      <c r="J2031" s="43" t="s">
        <v>10</v>
      </c>
      <c r="K2031" s="44">
        <v>476</v>
      </c>
      <c r="L2031" s="45">
        <v>52372.174913319606</v>
      </c>
      <c r="M2031" s="46">
        <v>53696.078649480733</v>
      </c>
      <c r="N2031" s="45"/>
      <c r="O2031" s="46"/>
    </row>
    <row r="2032" spans="1:15" x14ac:dyDescent="0.2">
      <c r="A2032" s="11" t="str">
        <f t="shared" si="186"/>
        <v>2264101 - Region HovedstadenUnder 1 år</v>
      </c>
      <c r="B2032" s="12" t="str">
        <f t="shared" si="189"/>
        <v>226410</v>
      </c>
      <c r="C2032" s="14">
        <f t="shared" si="187"/>
        <v>0</v>
      </c>
      <c r="D2032" s="14">
        <f t="shared" si="188"/>
        <v>0</v>
      </c>
      <c r="E2032" s="19" t="str">
        <f t="shared" si="190"/>
        <v>226410 - Fysioterapeutarbejde</v>
      </c>
      <c r="F2032" s="19" t="str">
        <f t="shared" si="191"/>
        <v>Under 1 år</v>
      </c>
      <c r="G2032" s="40" t="s">
        <v>516</v>
      </c>
      <c r="H2032" s="41" t="s">
        <v>81</v>
      </c>
      <c r="I2032" s="42" t="s">
        <v>8</v>
      </c>
      <c r="J2032" s="43" t="s">
        <v>13</v>
      </c>
      <c r="K2032" s="44">
        <v>27</v>
      </c>
      <c r="L2032" s="45">
        <v>34638.571655128668</v>
      </c>
      <c r="M2032" s="46">
        <v>35355.232093246406</v>
      </c>
      <c r="N2032" s="45"/>
      <c r="O2032" s="46"/>
    </row>
    <row r="2033" spans="1:15" x14ac:dyDescent="0.2">
      <c r="A2033" s="11" t="str">
        <f t="shared" si="186"/>
        <v>2264101 - Region Hovedstaden1 år</v>
      </c>
      <c r="B2033" s="12" t="str">
        <f t="shared" si="189"/>
        <v>226410</v>
      </c>
      <c r="C2033" s="14">
        <f t="shared" si="187"/>
        <v>0</v>
      </c>
      <c r="D2033" s="14">
        <f t="shared" si="188"/>
        <v>0</v>
      </c>
      <c r="E2033" s="19" t="str">
        <f t="shared" si="190"/>
        <v>226410 - Fysioterapeutarbejde</v>
      </c>
      <c r="F2033" s="19" t="str">
        <f t="shared" si="191"/>
        <v>1 år</v>
      </c>
      <c r="G2033" s="40" t="s">
        <v>516</v>
      </c>
      <c r="H2033" s="41" t="s">
        <v>81</v>
      </c>
      <c r="I2033" s="42" t="s">
        <v>8</v>
      </c>
      <c r="J2033" s="43" t="s">
        <v>22</v>
      </c>
      <c r="K2033" s="44">
        <v>26</v>
      </c>
      <c r="L2033" s="45">
        <v>35079.812498904466</v>
      </c>
      <c r="M2033" s="46">
        <v>35971.765393423346</v>
      </c>
      <c r="N2033" s="45"/>
      <c r="O2033" s="46"/>
    </row>
    <row r="2034" spans="1:15" x14ac:dyDescent="0.2">
      <c r="A2034" s="11" t="str">
        <f t="shared" si="186"/>
        <v>2264101 - Region Hovedstaden2 år</v>
      </c>
      <c r="B2034" s="12" t="str">
        <f t="shared" si="189"/>
        <v>226410</v>
      </c>
      <c r="C2034" s="14">
        <f t="shared" si="187"/>
        <v>0</v>
      </c>
      <c r="D2034" s="14">
        <f t="shared" si="188"/>
        <v>0</v>
      </c>
      <c r="E2034" s="19" t="str">
        <f t="shared" si="190"/>
        <v>226410 - Fysioterapeutarbejde</v>
      </c>
      <c r="F2034" s="19" t="str">
        <f t="shared" si="191"/>
        <v>2 år</v>
      </c>
      <c r="G2034" s="40" t="s">
        <v>516</v>
      </c>
      <c r="H2034" s="41" t="s">
        <v>81</v>
      </c>
      <c r="I2034" s="42" t="s">
        <v>8</v>
      </c>
      <c r="J2034" s="43" t="s">
        <v>23</v>
      </c>
      <c r="K2034" s="44">
        <v>27</v>
      </c>
      <c r="L2034" s="45">
        <v>35819.728172359683</v>
      </c>
      <c r="M2034" s="46">
        <v>36560.826342943765</v>
      </c>
      <c r="N2034" s="45"/>
      <c r="O2034" s="46"/>
    </row>
    <row r="2035" spans="1:15" x14ac:dyDescent="0.2">
      <c r="A2035" s="11" t="str">
        <f t="shared" si="186"/>
        <v>2264101 - Region Hovedstaden4 år</v>
      </c>
      <c r="B2035" s="12" t="str">
        <f t="shared" si="189"/>
        <v>226410</v>
      </c>
      <c r="C2035" s="14">
        <f t="shared" si="187"/>
        <v>0</v>
      </c>
      <c r="D2035" s="14">
        <f t="shared" si="188"/>
        <v>0</v>
      </c>
      <c r="E2035" s="19" t="str">
        <f t="shared" si="190"/>
        <v>226410 - Fysioterapeutarbejde</v>
      </c>
      <c r="F2035" s="19" t="str">
        <f t="shared" si="191"/>
        <v>4 år</v>
      </c>
      <c r="G2035" s="40" t="s">
        <v>516</v>
      </c>
      <c r="H2035" s="41" t="s">
        <v>81</v>
      </c>
      <c r="I2035" s="42" t="s">
        <v>8</v>
      </c>
      <c r="J2035" s="43" t="s">
        <v>24</v>
      </c>
      <c r="K2035" s="44">
        <v>16</v>
      </c>
      <c r="L2035" s="45">
        <v>36068.691685805119</v>
      </c>
      <c r="M2035" s="46">
        <v>36985.788205396479</v>
      </c>
      <c r="N2035" s="45"/>
      <c r="O2035" s="46"/>
    </row>
    <row r="2036" spans="1:15" x14ac:dyDescent="0.2">
      <c r="A2036" s="11" t="str">
        <f t="shared" si="186"/>
        <v>2264101 - Region Hovedstaden5-9 år</v>
      </c>
      <c r="B2036" s="12" t="str">
        <f t="shared" si="189"/>
        <v>226410</v>
      </c>
      <c r="C2036" s="14">
        <f t="shared" si="187"/>
        <v>0</v>
      </c>
      <c r="D2036" s="14">
        <f t="shared" si="188"/>
        <v>0</v>
      </c>
      <c r="E2036" s="19" t="str">
        <f t="shared" si="190"/>
        <v>226410 - Fysioterapeutarbejde</v>
      </c>
      <c r="F2036" s="19" t="str">
        <f t="shared" si="191"/>
        <v>5-9 år</v>
      </c>
      <c r="G2036" s="40" t="s">
        <v>516</v>
      </c>
      <c r="H2036" s="41" t="s">
        <v>81</v>
      </c>
      <c r="I2036" s="42" t="s">
        <v>8</v>
      </c>
      <c r="J2036" s="43" t="s">
        <v>15</v>
      </c>
      <c r="K2036" s="44">
        <v>92</v>
      </c>
      <c r="L2036" s="45">
        <v>35630.891504222687</v>
      </c>
      <c r="M2036" s="46">
        <v>36368.082707433314</v>
      </c>
      <c r="N2036" s="45"/>
      <c r="O2036" s="46"/>
    </row>
    <row r="2037" spans="1:15" x14ac:dyDescent="0.2">
      <c r="A2037" s="11" t="str">
        <f t="shared" si="186"/>
        <v>2264101 - Region Hovedstaden0-4 år</v>
      </c>
      <c r="B2037" s="12" t="str">
        <f t="shared" si="189"/>
        <v>226410</v>
      </c>
      <c r="C2037" s="14">
        <f t="shared" si="187"/>
        <v>0</v>
      </c>
      <c r="D2037" s="14">
        <f t="shared" si="188"/>
        <v>0</v>
      </c>
      <c r="E2037" s="19" t="str">
        <f t="shared" si="190"/>
        <v>226410 - Fysioterapeutarbejde</v>
      </c>
      <c r="F2037" s="19" t="str">
        <f t="shared" si="191"/>
        <v>0-4 år</v>
      </c>
      <c r="G2037" s="40" t="s">
        <v>516</v>
      </c>
      <c r="H2037" s="41" t="s">
        <v>81</v>
      </c>
      <c r="I2037" s="42" t="s">
        <v>8</v>
      </c>
      <c r="J2037" s="43" t="s">
        <v>16</v>
      </c>
      <c r="K2037" s="44">
        <v>104</v>
      </c>
      <c r="L2037" s="45">
        <v>35108.870096560066</v>
      </c>
      <c r="M2037" s="46">
        <v>36001.561820807219</v>
      </c>
      <c r="N2037" s="45"/>
      <c r="O2037" s="46"/>
    </row>
    <row r="2038" spans="1:15" x14ac:dyDescent="0.2">
      <c r="A2038" s="11" t="str">
        <f t="shared" si="186"/>
        <v>2264101 - Region Hovedstaden10-14 år</v>
      </c>
      <c r="B2038" s="12" t="str">
        <f t="shared" si="189"/>
        <v>226410</v>
      </c>
      <c r="C2038" s="14">
        <f t="shared" si="187"/>
        <v>0</v>
      </c>
      <c r="D2038" s="14">
        <f t="shared" si="188"/>
        <v>0</v>
      </c>
      <c r="E2038" s="19" t="str">
        <f t="shared" si="190"/>
        <v>226410 - Fysioterapeutarbejde</v>
      </c>
      <c r="F2038" s="19" t="str">
        <f t="shared" si="191"/>
        <v>10-14 år</v>
      </c>
      <c r="G2038" s="40" t="s">
        <v>516</v>
      </c>
      <c r="H2038" s="41" t="s">
        <v>81</v>
      </c>
      <c r="I2038" s="42" t="s">
        <v>8</v>
      </c>
      <c r="J2038" s="43" t="s">
        <v>17</v>
      </c>
      <c r="K2038" s="44">
        <v>48</v>
      </c>
      <c r="L2038" s="45">
        <v>36972.671813559398</v>
      </c>
      <c r="M2038" s="46">
        <v>37814.896523951247</v>
      </c>
      <c r="N2038" s="45"/>
      <c r="O2038" s="46"/>
    </row>
    <row r="2039" spans="1:15" x14ac:dyDescent="0.2">
      <c r="A2039" s="11" t="str">
        <f t="shared" si="186"/>
        <v>2264101 - Region Hovedstaden15-20 år</v>
      </c>
      <c r="B2039" s="12" t="str">
        <f t="shared" si="189"/>
        <v>226410</v>
      </c>
      <c r="C2039" s="14">
        <f t="shared" si="187"/>
        <v>0</v>
      </c>
      <c r="D2039" s="14">
        <f t="shared" si="188"/>
        <v>0</v>
      </c>
      <c r="E2039" s="19" t="str">
        <f t="shared" si="190"/>
        <v>226410 - Fysioterapeutarbejde</v>
      </c>
      <c r="F2039" s="19" t="str">
        <f t="shared" si="191"/>
        <v>15-20 år</v>
      </c>
      <c r="G2039" s="40" t="s">
        <v>516</v>
      </c>
      <c r="H2039" s="41" t="s">
        <v>81</v>
      </c>
      <c r="I2039" s="42" t="s">
        <v>8</v>
      </c>
      <c r="J2039" s="43" t="s">
        <v>18</v>
      </c>
      <c r="K2039" s="44">
        <v>24</v>
      </c>
      <c r="L2039" s="45">
        <v>38332.962786661017</v>
      </c>
      <c r="M2039" s="46">
        <v>39126.058939081951</v>
      </c>
      <c r="N2039" s="45"/>
      <c r="O2039" s="46"/>
    </row>
    <row r="2040" spans="1:15" x14ac:dyDescent="0.2">
      <c r="A2040" s="11" t="str">
        <f t="shared" si="186"/>
        <v>2264101 - Region Hovedstaden20-24 år</v>
      </c>
      <c r="B2040" s="12" t="str">
        <f t="shared" si="189"/>
        <v>226410</v>
      </c>
      <c r="C2040" s="14">
        <f t="shared" si="187"/>
        <v>0</v>
      </c>
      <c r="D2040" s="14">
        <f t="shared" si="188"/>
        <v>0</v>
      </c>
      <c r="E2040" s="19" t="str">
        <f t="shared" si="190"/>
        <v>226410 - Fysioterapeutarbejde</v>
      </c>
      <c r="F2040" s="19" t="str">
        <f t="shared" si="191"/>
        <v>20-24 år</v>
      </c>
      <c r="G2040" s="40" t="s">
        <v>516</v>
      </c>
      <c r="H2040" s="41" t="s">
        <v>81</v>
      </c>
      <c r="I2040" s="42" t="s">
        <v>8</v>
      </c>
      <c r="J2040" s="43" t="s">
        <v>19</v>
      </c>
      <c r="K2040" s="44">
        <v>21</v>
      </c>
      <c r="L2040" s="45">
        <v>37832.464506016724</v>
      </c>
      <c r="M2040" s="46">
        <v>38615.205516757596</v>
      </c>
      <c r="N2040" s="45"/>
      <c r="O2040" s="46"/>
    </row>
    <row r="2041" spans="1:15" x14ac:dyDescent="0.2">
      <c r="A2041" s="11" t="str">
        <f t="shared" si="186"/>
        <v>2264101 - Region Hovedstaden25 år og derover</v>
      </c>
      <c r="B2041" s="12" t="str">
        <f t="shared" si="189"/>
        <v>226410</v>
      </c>
      <c r="C2041" s="14">
        <f t="shared" si="187"/>
        <v>0</v>
      </c>
      <c r="D2041" s="14">
        <f t="shared" si="188"/>
        <v>0</v>
      </c>
      <c r="E2041" s="19" t="str">
        <f t="shared" si="190"/>
        <v>226410 - Fysioterapeutarbejde</v>
      </c>
      <c r="F2041" s="19" t="str">
        <f t="shared" si="191"/>
        <v>25 år og derover</v>
      </c>
      <c r="G2041" s="40" t="s">
        <v>516</v>
      </c>
      <c r="H2041" s="41" t="s">
        <v>81</v>
      </c>
      <c r="I2041" s="42" t="s">
        <v>8</v>
      </c>
      <c r="J2041" s="43" t="s">
        <v>9</v>
      </c>
      <c r="K2041" s="44">
        <v>49</v>
      </c>
      <c r="L2041" s="45">
        <v>36404.627433726077</v>
      </c>
      <c r="M2041" s="46">
        <v>37157.826973993615</v>
      </c>
      <c r="N2041" s="45"/>
      <c r="O2041" s="46"/>
    </row>
    <row r="2042" spans="1:15" x14ac:dyDescent="0.2">
      <c r="A2042" s="11" t="str">
        <f t="shared" si="186"/>
        <v>2264101 - Region HovedstadenAlle uanset erf.</v>
      </c>
      <c r="B2042" s="12" t="str">
        <f t="shared" si="189"/>
        <v>226410</v>
      </c>
      <c r="C2042" s="14">
        <f t="shared" si="187"/>
        <v>0</v>
      </c>
      <c r="D2042" s="14">
        <f t="shared" si="188"/>
        <v>0</v>
      </c>
      <c r="E2042" s="19" t="str">
        <f t="shared" si="190"/>
        <v>226410 - Fysioterapeutarbejde</v>
      </c>
      <c r="F2042" s="19" t="str">
        <f t="shared" si="191"/>
        <v>Alle uanset erf.</v>
      </c>
      <c r="G2042" s="40" t="s">
        <v>516</v>
      </c>
      <c r="H2042" s="41" t="s">
        <v>81</v>
      </c>
      <c r="I2042" s="42" t="s">
        <v>8</v>
      </c>
      <c r="J2042" s="43" t="s">
        <v>10</v>
      </c>
      <c r="K2042" s="44">
        <v>338</v>
      </c>
      <c r="L2042" s="45">
        <v>35882.591068449939</v>
      </c>
      <c r="M2042" s="46">
        <v>36669.808863378006</v>
      </c>
      <c r="N2042" s="45"/>
      <c r="O2042" s="46"/>
    </row>
    <row r="2043" spans="1:15" x14ac:dyDescent="0.2">
      <c r="A2043" s="11" t="str">
        <f t="shared" si="186"/>
        <v>2264103 - Region Syddanmark25 år og derover</v>
      </c>
      <c r="B2043" s="12" t="str">
        <f t="shared" si="189"/>
        <v>226410</v>
      </c>
      <c r="C2043" s="14">
        <f t="shared" si="187"/>
        <v>0</v>
      </c>
      <c r="D2043" s="14">
        <f t="shared" si="188"/>
        <v>0</v>
      </c>
      <c r="E2043" s="19" t="str">
        <f t="shared" si="190"/>
        <v>226410 - Fysioterapeutarbejde</v>
      </c>
      <c r="F2043" s="19" t="str">
        <f t="shared" si="191"/>
        <v>25 år og derover</v>
      </c>
      <c r="G2043" s="40" t="s">
        <v>516</v>
      </c>
      <c r="H2043" s="41" t="s">
        <v>81</v>
      </c>
      <c r="I2043" s="42" t="s">
        <v>544</v>
      </c>
      <c r="J2043" s="43" t="s">
        <v>9</v>
      </c>
      <c r="K2043" s="44">
        <v>12</v>
      </c>
      <c r="L2043" s="45">
        <v>37469.162648004814</v>
      </c>
      <c r="M2043" s="46">
        <v>38482.476083441943</v>
      </c>
      <c r="N2043" s="45"/>
      <c r="O2043" s="46"/>
    </row>
    <row r="2044" spans="1:15" x14ac:dyDescent="0.2">
      <c r="A2044" s="11" t="str">
        <f t="shared" si="186"/>
        <v>2264103 - Region SyddanmarkAlle uanset erf.</v>
      </c>
      <c r="B2044" s="12" t="str">
        <f t="shared" si="189"/>
        <v>226410</v>
      </c>
      <c r="C2044" s="14">
        <f t="shared" si="187"/>
        <v>0</v>
      </c>
      <c r="D2044" s="14">
        <f t="shared" si="188"/>
        <v>0</v>
      </c>
      <c r="E2044" s="19" t="str">
        <f t="shared" si="190"/>
        <v>226410 - Fysioterapeutarbejde</v>
      </c>
      <c r="F2044" s="19" t="str">
        <f t="shared" si="191"/>
        <v>Alle uanset erf.</v>
      </c>
      <c r="G2044" s="40" t="s">
        <v>516</v>
      </c>
      <c r="H2044" s="41" t="s">
        <v>81</v>
      </c>
      <c r="I2044" s="42" t="s">
        <v>544</v>
      </c>
      <c r="J2044" s="43" t="s">
        <v>10</v>
      </c>
      <c r="K2044" s="44">
        <v>30</v>
      </c>
      <c r="L2044" s="45">
        <v>35072.007394037857</v>
      </c>
      <c r="M2044" s="46">
        <v>35963.761832938479</v>
      </c>
      <c r="N2044" s="45"/>
      <c r="O2044" s="46"/>
    </row>
    <row r="2045" spans="1:15" x14ac:dyDescent="0.2">
      <c r="A2045" s="11" t="str">
        <f t="shared" si="186"/>
        <v>2264104 - Region Midtjylland5-9 år</v>
      </c>
      <c r="B2045" s="12" t="str">
        <f t="shared" si="189"/>
        <v>226410</v>
      </c>
      <c r="C2045" s="14">
        <f t="shared" si="187"/>
        <v>0</v>
      </c>
      <c r="D2045" s="14">
        <f t="shared" si="188"/>
        <v>0</v>
      </c>
      <c r="E2045" s="19" t="str">
        <f t="shared" si="190"/>
        <v>226410 - Fysioterapeutarbejde</v>
      </c>
      <c r="F2045" s="19" t="str">
        <f t="shared" si="191"/>
        <v>5-9 år</v>
      </c>
      <c r="G2045" s="40" t="s">
        <v>516</v>
      </c>
      <c r="H2045" s="41" t="s">
        <v>81</v>
      </c>
      <c r="I2045" s="42" t="s">
        <v>517</v>
      </c>
      <c r="J2045" s="43" t="s">
        <v>15</v>
      </c>
      <c r="K2045" s="44">
        <v>21</v>
      </c>
      <c r="L2045" s="45">
        <v>35700.064710154329</v>
      </c>
      <c r="M2045" s="46">
        <v>36821.414773445664</v>
      </c>
      <c r="N2045" s="45"/>
      <c r="O2045" s="46"/>
    </row>
    <row r="2046" spans="1:15" x14ac:dyDescent="0.2">
      <c r="A2046" s="11" t="str">
        <f t="shared" si="186"/>
        <v>2264104 - Region Midtjylland0-4 år</v>
      </c>
      <c r="B2046" s="12" t="str">
        <f t="shared" si="189"/>
        <v>226410</v>
      </c>
      <c r="C2046" s="14">
        <f t="shared" si="187"/>
        <v>0</v>
      </c>
      <c r="D2046" s="14">
        <f t="shared" si="188"/>
        <v>0</v>
      </c>
      <c r="E2046" s="19" t="str">
        <f t="shared" si="190"/>
        <v>226410 - Fysioterapeutarbejde</v>
      </c>
      <c r="F2046" s="19" t="str">
        <f t="shared" si="191"/>
        <v>0-4 år</v>
      </c>
      <c r="G2046" s="40" t="s">
        <v>516</v>
      </c>
      <c r="H2046" s="41" t="s">
        <v>81</v>
      </c>
      <c r="I2046" s="42" t="s">
        <v>517</v>
      </c>
      <c r="J2046" s="43" t="s">
        <v>16</v>
      </c>
      <c r="K2046" s="44">
        <v>17</v>
      </c>
      <c r="L2046" s="45">
        <v>30843.064261923002</v>
      </c>
      <c r="M2046" s="46">
        <v>32388.687036947769</v>
      </c>
      <c r="N2046" s="45"/>
      <c r="O2046" s="46"/>
    </row>
    <row r="2047" spans="1:15" x14ac:dyDescent="0.2">
      <c r="A2047" s="11" t="str">
        <f t="shared" si="186"/>
        <v>2264104 - Region MidtjyllandAlle uanset erf.</v>
      </c>
      <c r="B2047" s="12" t="str">
        <f t="shared" si="189"/>
        <v>226410</v>
      </c>
      <c r="C2047" s="14">
        <f t="shared" si="187"/>
        <v>0</v>
      </c>
      <c r="D2047" s="14">
        <f t="shared" si="188"/>
        <v>0</v>
      </c>
      <c r="E2047" s="19" t="str">
        <f t="shared" si="190"/>
        <v>226410 - Fysioterapeutarbejde</v>
      </c>
      <c r="F2047" s="19" t="str">
        <f t="shared" si="191"/>
        <v>Alle uanset erf.</v>
      </c>
      <c r="G2047" s="40" t="s">
        <v>516</v>
      </c>
      <c r="H2047" s="41" t="s">
        <v>81</v>
      </c>
      <c r="I2047" s="42" t="s">
        <v>517</v>
      </c>
      <c r="J2047" s="43" t="s">
        <v>10</v>
      </c>
      <c r="K2047" s="44">
        <v>60</v>
      </c>
      <c r="L2047" s="45">
        <v>35911.381250970917</v>
      </c>
      <c r="M2047" s="46">
        <v>36824.477934539987</v>
      </c>
      <c r="N2047" s="45"/>
      <c r="O2047" s="46"/>
    </row>
    <row r="2048" spans="1:15" x14ac:dyDescent="0.2">
      <c r="A2048" s="11" t="str">
        <f t="shared" si="186"/>
        <v>2264106 - Alle regionerUnder 1 år</v>
      </c>
      <c r="B2048" s="12" t="str">
        <f t="shared" si="189"/>
        <v>226410</v>
      </c>
      <c r="C2048" s="14">
        <f t="shared" si="187"/>
        <v>0</v>
      </c>
      <c r="D2048" s="14">
        <f t="shared" si="188"/>
        <v>0</v>
      </c>
      <c r="E2048" s="19" t="str">
        <f t="shared" si="190"/>
        <v>226410 - Fysioterapeutarbejde</v>
      </c>
      <c r="F2048" s="19" t="str">
        <f t="shared" si="191"/>
        <v>Under 1 år</v>
      </c>
      <c r="G2048" s="40" t="s">
        <v>516</v>
      </c>
      <c r="H2048" s="41" t="s">
        <v>81</v>
      </c>
      <c r="I2048" s="42" t="s">
        <v>11</v>
      </c>
      <c r="J2048" s="43" t="s">
        <v>13</v>
      </c>
      <c r="K2048" s="44">
        <v>34</v>
      </c>
      <c r="L2048" s="45">
        <v>30535.871696396574</v>
      </c>
      <c r="M2048" s="46">
        <v>31312.288592784163</v>
      </c>
      <c r="N2048" s="45"/>
      <c r="O2048" s="46"/>
    </row>
    <row r="2049" spans="1:15" x14ac:dyDescent="0.2">
      <c r="A2049" s="11" t="str">
        <f t="shared" si="186"/>
        <v>2264106 - Alle regioner1 år</v>
      </c>
      <c r="B2049" s="12" t="str">
        <f t="shared" si="189"/>
        <v>226410</v>
      </c>
      <c r="C2049" s="14">
        <f t="shared" si="187"/>
        <v>0</v>
      </c>
      <c r="D2049" s="14">
        <f t="shared" si="188"/>
        <v>0</v>
      </c>
      <c r="E2049" s="19" t="str">
        <f t="shared" si="190"/>
        <v>226410 - Fysioterapeutarbejde</v>
      </c>
      <c r="F2049" s="19" t="str">
        <f t="shared" si="191"/>
        <v>1 år</v>
      </c>
      <c r="G2049" s="40" t="s">
        <v>516</v>
      </c>
      <c r="H2049" s="41" t="s">
        <v>81</v>
      </c>
      <c r="I2049" s="42" t="s">
        <v>11</v>
      </c>
      <c r="J2049" s="43" t="s">
        <v>22</v>
      </c>
      <c r="K2049" s="44">
        <v>32</v>
      </c>
      <c r="L2049" s="45">
        <v>31836.819515208401</v>
      </c>
      <c r="M2049" s="46">
        <v>32646.31481452769</v>
      </c>
      <c r="N2049" s="45"/>
      <c r="O2049" s="46"/>
    </row>
    <row r="2050" spans="1:15" x14ac:dyDescent="0.2">
      <c r="A2050" s="11" t="str">
        <f t="shared" ref="A2050:A2113" si="192">B2050&amp;I2050&amp;F2050</f>
        <v>2264106 - Alle regioner2 år</v>
      </c>
      <c r="B2050" s="12" t="str">
        <f t="shared" si="189"/>
        <v>226410</v>
      </c>
      <c r="C2050" s="14">
        <f t="shared" ref="C2050:C2113" si="193">N2050*1.2</f>
        <v>0</v>
      </c>
      <c r="D2050" s="14">
        <f t="shared" ref="D2050:D2113" si="194">O2050*1.2</f>
        <v>0</v>
      </c>
      <c r="E2050" s="19" t="str">
        <f t="shared" si="190"/>
        <v>226410 - Fysioterapeutarbejde</v>
      </c>
      <c r="F2050" s="19" t="str">
        <f t="shared" si="191"/>
        <v>2 år</v>
      </c>
      <c r="G2050" s="40" t="s">
        <v>516</v>
      </c>
      <c r="H2050" s="41" t="s">
        <v>81</v>
      </c>
      <c r="I2050" s="42" t="s">
        <v>11</v>
      </c>
      <c r="J2050" s="43" t="s">
        <v>23</v>
      </c>
      <c r="K2050" s="44">
        <v>31</v>
      </c>
      <c r="L2050" s="45">
        <v>35488.597310592624</v>
      </c>
      <c r="M2050" s="46">
        <v>36390.944126003524</v>
      </c>
      <c r="N2050" s="45"/>
      <c r="O2050" s="46"/>
    </row>
    <row r="2051" spans="1:15" x14ac:dyDescent="0.2">
      <c r="A2051" s="11" t="str">
        <f t="shared" si="192"/>
        <v>2264106 - Alle regioner3 år</v>
      </c>
      <c r="B2051" s="12" t="str">
        <f t="shared" ref="B2051:B2114" si="195">LEFT(E2051,6)</f>
        <v>226410</v>
      </c>
      <c r="C2051" s="14">
        <f t="shared" si="193"/>
        <v>0</v>
      </c>
      <c r="D2051" s="14">
        <f t="shared" si="194"/>
        <v>0</v>
      </c>
      <c r="E2051" s="19" t="str">
        <f t="shared" ref="E2051:E2114" si="196">TRIM(H2051)</f>
        <v>226410 - Fysioterapeutarbejde</v>
      </c>
      <c r="F2051" s="19" t="str">
        <f t="shared" ref="F2051:F2114" si="197">MID(J2051,6,30)</f>
        <v>3 år</v>
      </c>
      <c r="G2051" s="40" t="s">
        <v>516</v>
      </c>
      <c r="H2051" s="41" t="s">
        <v>81</v>
      </c>
      <c r="I2051" s="42" t="s">
        <v>11</v>
      </c>
      <c r="J2051" s="43" t="s">
        <v>14</v>
      </c>
      <c r="K2051" s="44">
        <v>15</v>
      </c>
      <c r="L2051" s="45">
        <v>34127.68801320174</v>
      </c>
      <c r="M2051" s="46">
        <v>34995.431821911181</v>
      </c>
      <c r="N2051" s="45"/>
      <c r="O2051" s="46"/>
    </row>
    <row r="2052" spans="1:15" x14ac:dyDescent="0.2">
      <c r="A2052" s="11" t="str">
        <f t="shared" si="192"/>
        <v>2264106 - Alle regioner4 år</v>
      </c>
      <c r="B2052" s="12" t="str">
        <f t="shared" si="195"/>
        <v>226410</v>
      </c>
      <c r="C2052" s="14">
        <f t="shared" si="193"/>
        <v>0</v>
      </c>
      <c r="D2052" s="14">
        <f t="shared" si="194"/>
        <v>0</v>
      </c>
      <c r="E2052" s="19" t="str">
        <f t="shared" si="196"/>
        <v>226410 - Fysioterapeutarbejde</v>
      </c>
      <c r="F2052" s="19" t="str">
        <f t="shared" si="197"/>
        <v>4 år</v>
      </c>
      <c r="G2052" s="40" t="s">
        <v>516</v>
      </c>
      <c r="H2052" s="41" t="s">
        <v>81</v>
      </c>
      <c r="I2052" s="42" t="s">
        <v>11</v>
      </c>
      <c r="J2052" s="43" t="s">
        <v>24</v>
      </c>
      <c r="K2052" s="44">
        <v>24</v>
      </c>
      <c r="L2052" s="45">
        <v>35995.26433704629</v>
      </c>
      <c r="M2052" s="46">
        <v>36739.994292045223</v>
      </c>
      <c r="N2052" s="45"/>
      <c r="O2052" s="46"/>
    </row>
    <row r="2053" spans="1:15" x14ac:dyDescent="0.2">
      <c r="A2053" s="11" t="str">
        <f t="shared" si="192"/>
        <v>2264106 - Alle regioner5-9 år</v>
      </c>
      <c r="B2053" s="12" t="str">
        <f t="shared" si="195"/>
        <v>226410</v>
      </c>
      <c r="C2053" s="14">
        <f t="shared" si="193"/>
        <v>0</v>
      </c>
      <c r="D2053" s="14">
        <f t="shared" si="194"/>
        <v>0</v>
      </c>
      <c r="E2053" s="19" t="str">
        <f t="shared" si="196"/>
        <v>226410 - Fysioterapeutarbejde</v>
      </c>
      <c r="F2053" s="19" t="str">
        <f t="shared" si="197"/>
        <v>5-9 år</v>
      </c>
      <c r="G2053" s="40" t="s">
        <v>516</v>
      </c>
      <c r="H2053" s="41" t="s">
        <v>81</v>
      </c>
      <c r="I2053" s="42" t="s">
        <v>11</v>
      </c>
      <c r="J2053" s="43" t="s">
        <v>15</v>
      </c>
      <c r="K2053" s="44">
        <v>123</v>
      </c>
      <c r="L2053" s="45">
        <v>35529.449657067831</v>
      </c>
      <c r="M2053" s="46">
        <v>36548.389653724262</v>
      </c>
      <c r="N2053" s="45"/>
      <c r="O2053" s="46"/>
    </row>
    <row r="2054" spans="1:15" x14ac:dyDescent="0.2">
      <c r="A2054" s="11" t="str">
        <f t="shared" si="192"/>
        <v>2264106 - Alle regioner0-4 år</v>
      </c>
      <c r="B2054" s="12" t="str">
        <f t="shared" si="195"/>
        <v>226410</v>
      </c>
      <c r="C2054" s="14">
        <f t="shared" si="193"/>
        <v>0</v>
      </c>
      <c r="D2054" s="14">
        <f t="shared" si="194"/>
        <v>0</v>
      </c>
      <c r="E2054" s="19" t="str">
        <f t="shared" si="196"/>
        <v>226410 - Fysioterapeutarbejde</v>
      </c>
      <c r="F2054" s="19" t="str">
        <f t="shared" si="197"/>
        <v>0-4 år</v>
      </c>
      <c r="G2054" s="40" t="s">
        <v>516</v>
      </c>
      <c r="H2054" s="41" t="s">
        <v>81</v>
      </c>
      <c r="I2054" s="42" t="s">
        <v>11</v>
      </c>
      <c r="J2054" s="43" t="s">
        <v>16</v>
      </c>
      <c r="K2054" s="44">
        <v>136</v>
      </c>
      <c r="L2054" s="45">
        <v>34305.214071208982</v>
      </c>
      <c r="M2054" s="46">
        <v>35177.471726202442</v>
      </c>
      <c r="N2054" s="45"/>
      <c r="O2054" s="46"/>
    </row>
    <row r="2055" spans="1:15" x14ac:dyDescent="0.2">
      <c r="A2055" s="11" t="str">
        <f t="shared" si="192"/>
        <v>2264106 - Alle regioner10-14 år</v>
      </c>
      <c r="B2055" s="12" t="str">
        <f t="shared" si="195"/>
        <v>226410</v>
      </c>
      <c r="C2055" s="14">
        <f t="shared" si="193"/>
        <v>0</v>
      </c>
      <c r="D2055" s="14">
        <f t="shared" si="194"/>
        <v>0</v>
      </c>
      <c r="E2055" s="19" t="str">
        <f t="shared" si="196"/>
        <v>226410 - Fysioterapeutarbejde</v>
      </c>
      <c r="F2055" s="19" t="str">
        <f t="shared" si="197"/>
        <v>10-14 år</v>
      </c>
      <c r="G2055" s="40" t="s">
        <v>516</v>
      </c>
      <c r="H2055" s="41" t="s">
        <v>81</v>
      </c>
      <c r="I2055" s="42" t="s">
        <v>11</v>
      </c>
      <c r="J2055" s="43" t="s">
        <v>17</v>
      </c>
      <c r="K2055" s="44">
        <v>56</v>
      </c>
      <c r="L2055" s="45">
        <v>37241.776464647934</v>
      </c>
      <c r="M2055" s="46">
        <v>38012.296337787266</v>
      </c>
      <c r="N2055" s="45"/>
      <c r="O2055" s="46"/>
    </row>
    <row r="2056" spans="1:15" x14ac:dyDescent="0.2">
      <c r="A2056" s="11" t="str">
        <f t="shared" si="192"/>
        <v>2264106 - Alle regioner15-20 år</v>
      </c>
      <c r="B2056" s="12" t="str">
        <f t="shared" si="195"/>
        <v>226410</v>
      </c>
      <c r="C2056" s="14">
        <f t="shared" si="193"/>
        <v>0</v>
      </c>
      <c r="D2056" s="14">
        <f t="shared" si="194"/>
        <v>0</v>
      </c>
      <c r="E2056" s="19" t="str">
        <f t="shared" si="196"/>
        <v>226410 - Fysioterapeutarbejde</v>
      </c>
      <c r="F2056" s="19" t="str">
        <f t="shared" si="197"/>
        <v>15-20 år</v>
      </c>
      <c r="G2056" s="40" t="s">
        <v>516</v>
      </c>
      <c r="H2056" s="41" t="s">
        <v>81</v>
      </c>
      <c r="I2056" s="42" t="s">
        <v>11</v>
      </c>
      <c r="J2056" s="43" t="s">
        <v>18</v>
      </c>
      <c r="K2056" s="44">
        <v>34</v>
      </c>
      <c r="L2056" s="45">
        <v>38412.468748148603</v>
      </c>
      <c r="M2056" s="46">
        <v>39207.20985226558</v>
      </c>
      <c r="N2056" s="45"/>
      <c r="O2056" s="46"/>
    </row>
    <row r="2057" spans="1:15" x14ac:dyDescent="0.2">
      <c r="A2057" s="11" t="str">
        <f t="shared" si="192"/>
        <v>2264106 - Alle regioner20-24 år</v>
      </c>
      <c r="B2057" s="12" t="str">
        <f t="shared" si="195"/>
        <v>226410</v>
      </c>
      <c r="C2057" s="14">
        <f t="shared" si="193"/>
        <v>0</v>
      </c>
      <c r="D2057" s="14">
        <f t="shared" si="194"/>
        <v>0</v>
      </c>
      <c r="E2057" s="19" t="str">
        <f t="shared" si="196"/>
        <v>226410 - Fysioterapeutarbejde</v>
      </c>
      <c r="F2057" s="19" t="str">
        <f t="shared" si="197"/>
        <v>20-24 år</v>
      </c>
      <c r="G2057" s="40" t="s">
        <v>516</v>
      </c>
      <c r="H2057" s="41" t="s">
        <v>81</v>
      </c>
      <c r="I2057" s="42" t="s">
        <v>11</v>
      </c>
      <c r="J2057" s="43" t="s">
        <v>19</v>
      </c>
      <c r="K2057" s="44">
        <v>25</v>
      </c>
      <c r="L2057" s="45">
        <v>37832.464506016724</v>
      </c>
      <c r="M2057" s="46">
        <v>38615.205516757596</v>
      </c>
      <c r="N2057" s="45"/>
      <c r="O2057" s="46"/>
    </row>
    <row r="2058" spans="1:15" x14ac:dyDescent="0.2">
      <c r="A2058" s="11" t="str">
        <f t="shared" si="192"/>
        <v>2264106 - Alle regioner25 år og derover</v>
      </c>
      <c r="B2058" s="12" t="str">
        <f t="shared" si="195"/>
        <v>226410</v>
      </c>
      <c r="C2058" s="14">
        <f t="shared" si="193"/>
        <v>0</v>
      </c>
      <c r="D2058" s="14">
        <f t="shared" si="194"/>
        <v>0</v>
      </c>
      <c r="E2058" s="19" t="str">
        <f t="shared" si="196"/>
        <v>226410 - Fysioterapeutarbejde</v>
      </c>
      <c r="F2058" s="19" t="str">
        <f t="shared" si="197"/>
        <v>25 år og derover</v>
      </c>
      <c r="G2058" s="40" t="s">
        <v>516</v>
      </c>
      <c r="H2058" s="41" t="s">
        <v>81</v>
      </c>
      <c r="I2058" s="42" t="s">
        <v>11</v>
      </c>
      <c r="J2058" s="43" t="s">
        <v>9</v>
      </c>
      <c r="K2058" s="44">
        <v>69</v>
      </c>
      <c r="L2058" s="45">
        <v>37429.835612579351</v>
      </c>
      <c r="M2058" s="46">
        <v>38204.24636645968</v>
      </c>
      <c r="N2058" s="45"/>
      <c r="O2058" s="46"/>
    </row>
    <row r="2059" spans="1:15" x14ac:dyDescent="0.2">
      <c r="A2059" s="11" t="str">
        <f t="shared" si="192"/>
        <v>2264106 - Alle regionerAlle uanset erf.</v>
      </c>
      <c r="B2059" s="12" t="str">
        <f t="shared" si="195"/>
        <v>226410</v>
      </c>
      <c r="C2059" s="14">
        <f t="shared" si="193"/>
        <v>0</v>
      </c>
      <c r="D2059" s="14">
        <f t="shared" si="194"/>
        <v>0</v>
      </c>
      <c r="E2059" s="19" t="str">
        <f t="shared" si="196"/>
        <v>226410 - Fysioterapeutarbejde</v>
      </c>
      <c r="F2059" s="19" t="str">
        <f t="shared" si="197"/>
        <v>Alle uanset erf.</v>
      </c>
      <c r="G2059" s="40" t="s">
        <v>516</v>
      </c>
      <c r="H2059" s="41" t="s">
        <v>81</v>
      </c>
      <c r="I2059" s="42" t="s">
        <v>11</v>
      </c>
      <c r="J2059" s="43" t="s">
        <v>10</v>
      </c>
      <c r="K2059" s="44">
        <v>443</v>
      </c>
      <c r="L2059" s="45">
        <v>35861.285182947235</v>
      </c>
      <c r="M2059" s="46">
        <v>36668.34029524248</v>
      </c>
      <c r="N2059" s="45"/>
      <c r="O2059" s="46"/>
    </row>
    <row r="2060" spans="1:15" x14ac:dyDescent="0.2">
      <c r="A2060" s="11" t="str">
        <f t="shared" si="192"/>
        <v>2265101 - Region HovedstadenAlle uanset erf.</v>
      </c>
      <c r="B2060" s="12" t="str">
        <f t="shared" si="195"/>
        <v>226510</v>
      </c>
      <c r="C2060" s="14">
        <f t="shared" si="193"/>
        <v>0</v>
      </c>
      <c r="D2060" s="14">
        <f t="shared" si="194"/>
        <v>0</v>
      </c>
      <c r="E2060" s="19" t="str">
        <f t="shared" si="196"/>
        <v>226510 - Kost- og ernæringsarbejde, basisfunktioner</v>
      </c>
      <c r="F2060" s="19" t="str">
        <f t="shared" si="197"/>
        <v>Alle uanset erf.</v>
      </c>
      <c r="G2060" s="40" t="s">
        <v>516</v>
      </c>
      <c r="H2060" s="41" t="s">
        <v>290</v>
      </c>
      <c r="I2060" s="42" t="s">
        <v>8</v>
      </c>
      <c r="J2060" s="43" t="s">
        <v>10</v>
      </c>
      <c r="K2060" s="44">
        <v>16</v>
      </c>
      <c r="L2060" s="45">
        <v>33875.364537445777</v>
      </c>
      <c r="M2060" s="46">
        <v>34591.144690411442</v>
      </c>
      <c r="N2060" s="45"/>
      <c r="O2060" s="46"/>
    </row>
    <row r="2061" spans="1:15" x14ac:dyDescent="0.2">
      <c r="A2061" s="11" t="str">
        <f t="shared" si="192"/>
        <v>2265104 - Region MidtjyllandAlle uanset erf.</v>
      </c>
      <c r="B2061" s="12" t="str">
        <f t="shared" si="195"/>
        <v>226510</v>
      </c>
      <c r="C2061" s="14">
        <f t="shared" si="193"/>
        <v>0</v>
      </c>
      <c r="D2061" s="14">
        <f t="shared" si="194"/>
        <v>0</v>
      </c>
      <c r="E2061" s="19" t="str">
        <f t="shared" si="196"/>
        <v>226510 - Kost- og ernæringsarbejde, basisfunktioner</v>
      </c>
      <c r="F2061" s="19" t="str">
        <f t="shared" si="197"/>
        <v>Alle uanset erf.</v>
      </c>
      <c r="G2061" s="40" t="s">
        <v>516</v>
      </c>
      <c r="H2061" s="41" t="s">
        <v>290</v>
      </c>
      <c r="I2061" s="42" t="s">
        <v>517</v>
      </c>
      <c r="J2061" s="43" t="s">
        <v>10</v>
      </c>
      <c r="K2061" s="44">
        <v>33</v>
      </c>
      <c r="L2061" s="45">
        <v>21978.48001277979</v>
      </c>
      <c r="M2061" s="46">
        <v>23079.876390898968</v>
      </c>
      <c r="N2061" s="45"/>
      <c r="O2061" s="46"/>
    </row>
    <row r="2062" spans="1:15" x14ac:dyDescent="0.2">
      <c r="A2062" s="11" t="str">
        <f t="shared" si="192"/>
        <v>2265106 - Alle regioner0-4 år</v>
      </c>
      <c r="B2062" s="12" t="str">
        <f t="shared" si="195"/>
        <v>226510</v>
      </c>
      <c r="C2062" s="14">
        <f t="shared" si="193"/>
        <v>0</v>
      </c>
      <c r="D2062" s="14">
        <f t="shared" si="194"/>
        <v>0</v>
      </c>
      <c r="E2062" s="19" t="str">
        <f t="shared" si="196"/>
        <v>226510 - Kost- og ernæringsarbejde, basisfunktioner</v>
      </c>
      <c r="F2062" s="19" t="str">
        <f t="shared" si="197"/>
        <v>0-4 år</v>
      </c>
      <c r="G2062" s="40" t="s">
        <v>516</v>
      </c>
      <c r="H2062" s="41" t="s">
        <v>290</v>
      </c>
      <c r="I2062" s="42" t="s">
        <v>11</v>
      </c>
      <c r="J2062" s="43" t="s">
        <v>16</v>
      </c>
      <c r="K2062" s="44">
        <v>23</v>
      </c>
      <c r="L2062" s="45">
        <v>21978.48001277979</v>
      </c>
      <c r="M2062" s="46">
        <v>23079.876390898968</v>
      </c>
      <c r="N2062" s="45"/>
      <c r="O2062" s="46"/>
    </row>
    <row r="2063" spans="1:15" x14ac:dyDescent="0.2">
      <c r="A2063" s="11" t="str">
        <f t="shared" si="192"/>
        <v>2265106 - Alle regioner25 år og derover</v>
      </c>
      <c r="B2063" s="12" t="str">
        <f t="shared" si="195"/>
        <v>226510</v>
      </c>
      <c r="C2063" s="14">
        <f t="shared" si="193"/>
        <v>0</v>
      </c>
      <c r="D2063" s="14">
        <f t="shared" si="194"/>
        <v>0</v>
      </c>
      <c r="E2063" s="19" t="str">
        <f t="shared" si="196"/>
        <v>226510 - Kost- og ernæringsarbejde, basisfunktioner</v>
      </c>
      <c r="F2063" s="19" t="str">
        <f t="shared" si="197"/>
        <v>25 år og derover</v>
      </c>
      <c r="G2063" s="40" t="s">
        <v>516</v>
      </c>
      <c r="H2063" s="41" t="s">
        <v>290</v>
      </c>
      <c r="I2063" s="42" t="s">
        <v>11</v>
      </c>
      <c r="J2063" s="43" t="s">
        <v>9</v>
      </c>
      <c r="K2063" s="44">
        <v>16</v>
      </c>
      <c r="L2063" s="45">
        <v>22443.460623206418</v>
      </c>
      <c r="M2063" s="46">
        <v>23568.158337902179</v>
      </c>
      <c r="N2063" s="45"/>
      <c r="O2063" s="46"/>
    </row>
    <row r="2064" spans="1:15" x14ac:dyDescent="0.2">
      <c r="A2064" s="11" t="str">
        <f t="shared" si="192"/>
        <v>2265106 - Alle regionerAlle uanset erf.</v>
      </c>
      <c r="B2064" s="12" t="str">
        <f t="shared" si="195"/>
        <v>226510</v>
      </c>
      <c r="C2064" s="14">
        <f t="shared" si="193"/>
        <v>0</v>
      </c>
      <c r="D2064" s="14">
        <f t="shared" si="194"/>
        <v>0</v>
      </c>
      <c r="E2064" s="19" t="str">
        <f t="shared" si="196"/>
        <v>226510 - Kost- og ernæringsarbejde, basisfunktioner</v>
      </c>
      <c r="F2064" s="19" t="str">
        <f t="shared" si="197"/>
        <v>Alle uanset erf.</v>
      </c>
      <c r="G2064" s="40" t="s">
        <v>516</v>
      </c>
      <c r="H2064" s="41" t="s">
        <v>290</v>
      </c>
      <c r="I2064" s="42" t="s">
        <v>11</v>
      </c>
      <c r="J2064" s="43" t="s">
        <v>10</v>
      </c>
      <c r="K2064" s="44">
        <v>57</v>
      </c>
      <c r="L2064" s="45">
        <v>22443.460623206418</v>
      </c>
      <c r="M2064" s="46">
        <v>23568.158337902179</v>
      </c>
      <c r="N2064" s="45"/>
      <c r="O2064" s="46"/>
    </row>
    <row r="2065" spans="1:15" x14ac:dyDescent="0.2">
      <c r="A2065" s="11" t="str">
        <f t="shared" si="192"/>
        <v>2265201 - Region Hovedstaden5-9 år</v>
      </c>
      <c r="B2065" s="12" t="str">
        <f t="shared" si="195"/>
        <v>226520</v>
      </c>
      <c r="C2065" s="14">
        <f t="shared" si="193"/>
        <v>0</v>
      </c>
      <c r="D2065" s="14">
        <f t="shared" si="194"/>
        <v>0</v>
      </c>
      <c r="E2065" s="19" t="str">
        <f t="shared" si="196"/>
        <v>226520 - Kost- og ernæringsarbejde, specialfunktioner</v>
      </c>
      <c r="F2065" s="19" t="str">
        <f t="shared" si="197"/>
        <v>5-9 år</v>
      </c>
      <c r="G2065" s="40" t="s">
        <v>516</v>
      </c>
      <c r="H2065" s="41" t="s">
        <v>291</v>
      </c>
      <c r="I2065" s="42" t="s">
        <v>8</v>
      </c>
      <c r="J2065" s="43" t="s">
        <v>15</v>
      </c>
      <c r="K2065" s="44">
        <v>23</v>
      </c>
      <c r="L2065" s="45">
        <v>45260.055618147002</v>
      </c>
      <c r="M2065" s="46">
        <v>46695.300119988067</v>
      </c>
      <c r="N2065" s="45"/>
      <c r="O2065" s="46"/>
    </row>
    <row r="2066" spans="1:15" x14ac:dyDescent="0.2">
      <c r="A2066" s="11" t="str">
        <f t="shared" si="192"/>
        <v>2265201 - Region Hovedstaden25 år og derover</v>
      </c>
      <c r="B2066" s="12" t="str">
        <f t="shared" si="195"/>
        <v>226520</v>
      </c>
      <c r="C2066" s="14">
        <f t="shared" si="193"/>
        <v>0</v>
      </c>
      <c r="D2066" s="14">
        <f t="shared" si="194"/>
        <v>0</v>
      </c>
      <c r="E2066" s="19" t="str">
        <f t="shared" si="196"/>
        <v>226520 - Kost- og ernæringsarbejde, specialfunktioner</v>
      </c>
      <c r="F2066" s="19" t="str">
        <f t="shared" si="197"/>
        <v>25 år og derover</v>
      </c>
      <c r="G2066" s="40" t="s">
        <v>516</v>
      </c>
      <c r="H2066" s="41" t="s">
        <v>291</v>
      </c>
      <c r="I2066" s="42" t="s">
        <v>8</v>
      </c>
      <c r="J2066" s="43" t="s">
        <v>9</v>
      </c>
      <c r="K2066" s="44">
        <v>11</v>
      </c>
      <c r="L2066" s="45">
        <v>37581.712948153094</v>
      </c>
      <c r="M2066" s="46">
        <v>38773.469037312192</v>
      </c>
      <c r="N2066" s="45"/>
      <c r="O2066" s="46"/>
    </row>
    <row r="2067" spans="1:15" x14ac:dyDescent="0.2">
      <c r="A2067" s="11" t="str">
        <f t="shared" si="192"/>
        <v>2265201 - Region HovedstadenAlle uanset erf.</v>
      </c>
      <c r="B2067" s="12" t="str">
        <f t="shared" si="195"/>
        <v>226520</v>
      </c>
      <c r="C2067" s="14">
        <f t="shared" si="193"/>
        <v>0</v>
      </c>
      <c r="D2067" s="14">
        <f t="shared" si="194"/>
        <v>0</v>
      </c>
      <c r="E2067" s="19" t="str">
        <f t="shared" si="196"/>
        <v>226520 - Kost- og ernæringsarbejde, specialfunktioner</v>
      </c>
      <c r="F2067" s="19" t="str">
        <f t="shared" si="197"/>
        <v>Alle uanset erf.</v>
      </c>
      <c r="G2067" s="40" t="s">
        <v>516</v>
      </c>
      <c r="H2067" s="41" t="s">
        <v>291</v>
      </c>
      <c r="I2067" s="42" t="s">
        <v>8</v>
      </c>
      <c r="J2067" s="43" t="s">
        <v>10</v>
      </c>
      <c r="K2067" s="44">
        <v>50</v>
      </c>
      <c r="L2067" s="45">
        <v>42879.164758706291</v>
      </c>
      <c r="M2067" s="46">
        <v>44238.908679100306</v>
      </c>
      <c r="N2067" s="45"/>
      <c r="O2067" s="46"/>
    </row>
    <row r="2068" spans="1:15" x14ac:dyDescent="0.2">
      <c r="A2068" s="11" t="str">
        <f t="shared" si="192"/>
        <v>2265206 - Alle regioner5-9 år</v>
      </c>
      <c r="B2068" s="12" t="str">
        <f t="shared" si="195"/>
        <v>226520</v>
      </c>
      <c r="C2068" s="14">
        <f t="shared" si="193"/>
        <v>0</v>
      </c>
      <c r="D2068" s="14">
        <f t="shared" si="194"/>
        <v>0</v>
      </c>
      <c r="E2068" s="19" t="str">
        <f t="shared" si="196"/>
        <v>226520 - Kost- og ernæringsarbejde, specialfunktioner</v>
      </c>
      <c r="F2068" s="19" t="str">
        <f t="shared" si="197"/>
        <v>5-9 år</v>
      </c>
      <c r="G2068" s="40" t="s">
        <v>516</v>
      </c>
      <c r="H2068" s="41" t="s">
        <v>291</v>
      </c>
      <c r="I2068" s="42" t="s">
        <v>11</v>
      </c>
      <c r="J2068" s="43" t="s">
        <v>15</v>
      </c>
      <c r="K2068" s="44">
        <v>25</v>
      </c>
      <c r="L2068" s="45">
        <v>43706.534083653554</v>
      </c>
      <c r="M2068" s="46">
        <v>45092.514765324253</v>
      </c>
      <c r="N2068" s="45"/>
      <c r="O2068" s="46"/>
    </row>
    <row r="2069" spans="1:15" x14ac:dyDescent="0.2">
      <c r="A2069" s="11" t="str">
        <f t="shared" si="192"/>
        <v>2265206 - Alle regioner25 år og derover</v>
      </c>
      <c r="B2069" s="12" t="str">
        <f t="shared" si="195"/>
        <v>226520</v>
      </c>
      <c r="C2069" s="14">
        <f t="shared" si="193"/>
        <v>0</v>
      </c>
      <c r="D2069" s="14">
        <f t="shared" si="194"/>
        <v>0</v>
      </c>
      <c r="E2069" s="19" t="str">
        <f t="shared" si="196"/>
        <v>226520 - Kost- og ernæringsarbejde, specialfunktioner</v>
      </c>
      <c r="F2069" s="19" t="str">
        <f t="shared" si="197"/>
        <v>25 år og derover</v>
      </c>
      <c r="G2069" s="40" t="s">
        <v>516</v>
      </c>
      <c r="H2069" s="41" t="s">
        <v>291</v>
      </c>
      <c r="I2069" s="42" t="s">
        <v>11</v>
      </c>
      <c r="J2069" s="43" t="s">
        <v>9</v>
      </c>
      <c r="K2069" s="44">
        <v>17</v>
      </c>
      <c r="L2069" s="45">
        <v>40901.597349086325</v>
      </c>
      <c r="M2069" s="46">
        <v>42951.278271214615</v>
      </c>
      <c r="N2069" s="45"/>
      <c r="O2069" s="46"/>
    </row>
    <row r="2070" spans="1:15" x14ac:dyDescent="0.2">
      <c r="A2070" s="11" t="str">
        <f t="shared" si="192"/>
        <v>2265206 - Alle regionerAlle uanset erf.</v>
      </c>
      <c r="B2070" s="12" t="str">
        <f t="shared" si="195"/>
        <v>226520</v>
      </c>
      <c r="C2070" s="14">
        <f t="shared" si="193"/>
        <v>0</v>
      </c>
      <c r="D2070" s="14">
        <f t="shared" si="194"/>
        <v>0</v>
      </c>
      <c r="E2070" s="19" t="str">
        <f t="shared" si="196"/>
        <v>226520 - Kost- og ernæringsarbejde, specialfunktioner</v>
      </c>
      <c r="F2070" s="19" t="str">
        <f t="shared" si="197"/>
        <v>Alle uanset erf.</v>
      </c>
      <c r="G2070" s="40" t="s">
        <v>516</v>
      </c>
      <c r="H2070" s="41" t="s">
        <v>291</v>
      </c>
      <c r="I2070" s="42" t="s">
        <v>11</v>
      </c>
      <c r="J2070" s="43" t="s">
        <v>10</v>
      </c>
      <c r="K2070" s="44">
        <v>62</v>
      </c>
      <c r="L2070" s="45">
        <v>41383.1461388194</v>
      </c>
      <c r="M2070" s="46">
        <v>42509.418114098677</v>
      </c>
      <c r="N2070" s="45"/>
      <c r="O2070" s="46"/>
    </row>
    <row r="2071" spans="1:15" x14ac:dyDescent="0.2">
      <c r="A2071" s="11" t="str">
        <f t="shared" si="192"/>
        <v>2266101 - Region Hovedstaden25 år og derover</v>
      </c>
      <c r="B2071" s="12" t="str">
        <f t="shared" si="195"/>
        <v>226610</v>
      </c>
      <c r="C2071" s="14">
        <f t="shared" si="193"/>
        <v>0</v>
      </c>
      <c r="D2071" s="14">
        <f t="shared" si="194"/>
        <v>0</v>
      </c>
      <c r="E2071" s="19" t="str">
        <f t="shared" si="196"/>
        <v>226610 - Arbejde inden for audiologi</v>
      </c>
      <c r="F2071" s="19" t="str">
        <f t="shared" si="197"/>
        <v>25 år og derover</v>
      </c>
      <c r="G2071" s="40" t="s">
        <v>516</v>
      </c>
      <c r="H2071" s="41" t="s">
        <v>82</v>
      </c>
      <c r="I2071" s="42" t="s">
        <v>8</v>
      </c>
      <c r="J2071" s="43" t="s">
        <v>9</v>
      </c>
      <c r="K2071" s="44">
        <v>17</v>
      </c>
      <c r="L2071" s="45">
        <v>66061.316617974517</v>
      </c>
      <c r="M2071" s="46">
        <v>67531.940878925496</v>
      </c>
      <c r="N2071" s="45"/>
      <c r="O2071" s="46"/>
    </row>
    <row r="2072" spans="1:15" x14ac:dyDescent="0.2">
      <c r="A2072" s="11" t="str">
        <f t="shared" si="192"/>
        <v>2266101 - Region HovedstadenAlle uanset erf.</v>
      </c>
      <c r="B2072" s="12" t="str">
        <f t="shared" si="195"/>
        <v>226610</v>
      </c>
      <c r="C2072" s="14">
        <f t="shared" si="193"/>
        <v>0</v>
      </c>
      <c r="D2072" s="14">
        <f t="shared" si="194"/>
        <v>0</v>
      </c>
      <c r="E2072" s="19" t="str">
        <f t="shared" si="196"/>
        <v>226610 - Arbejde inden for audiologi</v>
      </c>
      <c r="F2072" s="19" t="str">
        <f t="shared" si="197"/>
        <v>Alle uanset erf.</v>
      </c>
      <c r="G2072" s="40" t="s">
        <v>516</v>
      </c>
      <c r="H2072" s="41" t="s">
        <v>82</v>
      </c>
      <c r="I2072" s="42" t="s">
        <v>8</v>
      </c>
      <c r="J2072" s="43" t="s">
        <v>10</v>
      </c>
      <c r="K2072" s="44">
        <v>105</v>
      </c>
      <c r="L2072" s="45">
        <v>51273.998389127053</v>
      </c>
      <c r="M2072" s="46">
        <v>52415.434706890279</v>
      </c>
      <c r="N2072" s="45"/>
      <c r="O2072" s="46"/>
    </row>
    <row r="2073" spans="1:15" x14ac:dyDescent="0.2">
      <c r="A2073" s="11" t="str">
        <f t="shared" si="192"/>
        <v>2266103 - Region SyddanmarkAlle uanset erf.</v>
      </c>
      <c r="B2073" s="12" t="str">
        <f t="shared" si="195"/>
        <v>226610</v>
      </c>
      <c r="C2073" s="14">
        <f t="shared" si="193"/>
        <v>0</v>
      </c>
      <c r="D2073" s="14">
        <f t="shared" si="194"/>
        <v>0</v>
      </c>
      <c r="E2073" s="19" t="str">
        <f t="shared" si="196"/>
        <v>226610 - Arbejde inden for audiologi</v>
      </c>
      <c r="F2073" s="19" t="str">
        <f t="shared" si="197"/>
        <v>Alle uanset erf.</v>
      </c>
      <c r="G2073" s="40" t="s">
        <v>516</v>
      </c>
      <c r="H2073" s="41" t="s">
        <v>82</v>
      </c>
      <c r="I2073" s="42" t="s">
        <v>544</v>
      </c>
      <c r="J2073" s="43" t="s">
        <v>10</v>
      </c>
      <c r="K2073" s="44">
        <v>19</v>
      </c>
      <c r="L2073" s="45">
        <v>43662.140019907034</v>
      </c>
      <c r="M2073" s="46">
        <v>44749.438076474893</v>
      </c>
      <c r="N2073" s="45"/>
      <c r="O2073" s="46"/>
    </row>
    <row r="2074" spans="1:15" x14ac:dyDescent="0.2">
      <c r="A2074" s="11" t="str">
        <f t="shared" si="192"/>
        <v>2266106 - Alle regioner0-4 år</v>
      </c>
      <c r="B2074" s="12" t="str">
        <f t="shared" si="195"/>
        <v>226610</v>
      </c>
      <c r="C2074" s="14">
        <f t="shared" si="193"/>
        <v>0</v>
      </c>
      <c r="D2074" s="14">
        <f t="shared" si="194"/>
        <v>0</v>
      </c>
      <c r="E2074" s="19" t="str">
        <f t="shared" si="196"/>
        <v>226610 - Arbejde inden for audiologi</v>
      </c>
      <c r="F2074" s="19" t="str">
        <f t="shared" si="197"/>
        <v>0-4 år</v>
      </c>
      <c r="G2074" s="40" t="s">
        <v>516</v>
      </c>
      <c r="H2074" s="41" t="s">
        <v>82</v>
      </c>
      <c r="I2074" s="42" t="s">
        <v>11</v>
      </c>
      <c r="J2074" s="43" t="s">
        <v>16</v>
      </c>
      <c r="K2074" s="44">
        <v>37</v>
      </c>
      <c r="L2074" s="45">
        <v>43681.549996909584</v>
      </c>
      <c r="M2074" s="46">
        <v>44653.966994785755</v>
      </c>
      <c r="N2074" s="45"/>
      <c r="O2074" s="46"/>
    </row>
    <row r="2075" spans="1:15" x14ac:dyDescent="0.2">
      <c r="A2075" s="11" t="str">
        <f t="shared" si="192"/>
        <v>2266106 - Alle regioner10-14 år</v>
      </c>
      <c r="B2075" s="12" t="str">
        <f t="shared" si="195"/>
        <v>226610</v>
      </c>
      <c r="C2075" s="14">
        <f t="shared" si="193"/>
        <v>0</v>
      </c>
      <c r="D2075" s="14">
        <f t="shared" si="194"/>
        <v>0</v>
      </c>
      <c r="E2075" s="19" t="str">
        <f t="shared" si="196"/>
        <v>226610 - Arbejde inden for audiologi</v>
      </c>
      <c r="F2075" s="19" t="str">
        <f t="shared" si="197"/>
        <v>10-14 år</v>
      </c>
      <c r="G2075" s="40" t="s">
        <v>516</v>
      </c>
      <c r="H2075" s="41" t="s">
        <v>82</v>
      </c>
      <c r="I2075" s="42" t="s">
        <v>11</v>
      </c>
      <c r="J2075" s="43" t="s">
        <v>17</v>
      </c>
      <c r="K2075" s="44">
        <v>16</v>
      </c>
      <c r="L2075" s="45">
        <v>51223.525104303902</v>
      </c>
      <c r="M2075" s="46">
        <v>52363.837810837576</v>
      </c>
      <c r="N2075" s="45"/>
      <c r="O2075" s="46"/>
    </row>
    <row r="2076" spans="1:15" x14ac:dyDescent="0.2">
      <c r="A2076" s="11" t="str">
        <f t="shared" si="192"/>
        <v>2266106 - Alle regioner25 år og derover</v>
      </c>
      <c r="B2076" s="12" t="str">
        <f t="shared" si="195"/>
        <v>226610</v>
      </c>
      <c r="C2076" s="14">
        <f t="shared" si="193"/>
        <v>0</v>
      </c>
      <c r="D2076" s="14">
        <f t="shared" si="194"/>
        <v>0</v>
      </c>
      <c r="E2076" s="19" t="str">
        <f t="shared" si="196"/>
        <v>226610 - Arbejde inden for audiologi</v>
      </c>
      <c r="F2076" s="19" t="str">
        <f t="shared" si="197"/>
        <v>25 år og derover</v>
      </c>
      <c r="G2076" s="40" t="s">
        <v>516</v>
      </c>
      <c r="H2076" s="41" t="s">
        <v>82</v>
      </c>
      <c r="I2076" s="42" t="s">
        <v>11</v>
      </c>
      <c r="J2076" s="43" t="s">
        <v>9</v>
      </c>
      <c r="K2076" s="44">
        <v>18</v>
      </c>
      <c r="L2076" s="45">
        <v>66061.316617974517</v>
      </c>
      <c r="M2076" s="46">
        <v>67531.940878925496</v>
      </c>
      <c r="N2076" s="45"/>
      <c r="O2076" s="46"/>
    </row>
    <row r="2077" spans="1:15" x14ac:dyDescent="0.2">
      <c r="A2077" s="11" t="str">
        <f t="shared" si="192"/>
        <v>2266106 - Alle regionerAlle uanset erf.</v>
      </c>
      <c r="B2077" s="12" t="str">
        <f t="shared" si="195"/>
        <v>226610</v>
      </c>
      <c r="C2077" s="14">
        <f t="shared" si="193"/>
        <v>0</v>
      </c>
      <c r="D2077" s="14">
        <f t="shared" si="194"/>
        <v>0</v>
      </c>
      <c r="E2077" s="19" t="str">
        <f t="shared" si="196"/>
        <v>226610 - Arbejde inden for audiologi</v>
      </c>
      <c r="F2077" s="19" t="str">
        <f t="shared" si="197"/>
        <v>Alle uanset erf.</v>
      </c>
      <c r="G2077" s="40" t="s">
        <v>516</v>
      </c>
      <c r="H2077" s="41" t="s">
        <v>82</v>
      </c>
      <c r="I2077" s="42" t="s">
        <v>11</v>
      </c>
      <c r="J2077" s="43" t="s">
        <v>10</v>
      </c>
      <c r="K2077" s="44">
        <v>126</v>
      </c>
      <c r="L2077" s="45">
        <v>49302.144382598482</v>
      </c>
      <c r="M2077" s="46">
        <v>50399.684264603035</v>
      </c>
      <c r="N2077" s="45"/>
      <c r="O2077" s="46"/>
    </row>
    <row r="2078" spans="1:15" x14ac:dyDescent="0.2">
      <c r="A2078" s="11" t="str">
        <f t="shared" si="192"/>
        <v>2266204 - Region MidtjyllandAlle uanset erf.</v>
      </c>
      <c r="B2078" s="12" t="str">
        <f t="shared" si="195"/>
        <v>226620</v>
      </c>
      <c r="C2078" s="14">
        <f t="shared" si="193"/>
        <v>0</v>
      </c>
      <c r="D2078" s="14">
        <f t="shared" si="194"/>
        <v>0</v>
      </c>
      <c r="E2078" s="19" t="str">
        <f t="shared" si="196"/>
        <v>226620 - Arbejde inden for logopædi</v>
      </c>
      <c r="F2078" s="19" t="str">
        <f t="shared" si="197"/>
        <v>Alle uanset erf.</v>
      </c>
      <c r="G2078" s="40" t="s">
        <v>516</v>
      </c>
      <c r="H2078" s="41" t="s">
        <v>537</v>
      </c>
      <c r="I2078" s="42" t="s">
        <v>517</v>
      </c>
      <c r="J2078" s="43" t="s">
        <v>10</v>
      </c>
      <c r="K2078" s="44">
        <v>15</v>
      </c>
      <c r="L2078" s="45">
        <v>34745.076150037858</v>
      </c>
      <c r="M2078" s="46">
        <v>35628.517908549904</v>
      </c>
      <c r="N2078" s="45"/>
      <c r="O2078" s="46"/>
    </row>
    <row r="2079" spans="1:15" x14ac:dyDescent="0.2">
      <c r="A2079" s="11" t="str">
        <f t="shared" si="192"/>
        <v>2266206 - Alle regionerAlle uanset erf.</v>
      </c>
      <c r="B2079" s="12" t="str">
        <f t="shared" si="195"/>
        <v>226620</v>
      </c>
      <c r="C2079" s="14">
        <f t="shared" si="193"/>
        <v>0</v>
      </c>
      <c r="D2079" s="14">
        <f t="shared" si="194"/>
        <v>0</v>
      </c>
      <c r="E2079" s="19" t="str">
        <f t="shared" si="196"/>
        <v>226620 - Arbejde inden for logopædi</v>
      </c>
      <c r="F2079" s="19" t="str">
        <f t="shared" si="197"/>
        <v>Alle uanset erf.</v>
      </c>
      <c r="G2079" s="40" t="s">
        <v>516</v>
      </c>
      <c r="H2079" s="41" t="s">
        <v>537</v>
      </c>
      <c r="I2079" s="42" t="s">
        <v>11</v>
      </c>
      <c r="J2079" s="43" t="s">
        <v>10</v>
      </c>
      <c r="K2079" s="44">
        <v>15</v>
      </c>
      <c r="L2079" s="45">
        <v>34745.076150037858</v>
      </c>
      <c r="M2079" s="46">
        <v>35628.517908549904</v>
      </c>
      <c r="N2079" s="45"/>
      <c r="O2079" s="46"/>
    </row>
    <row r="2080" spans="1:15" x14ac:dyDescent="0.2">
      <c r="A2080" s="11" t="str">
        <f t="shared" si="192"/>
        <v>2267001 - Region HovedstadenUnder 1 år</v>
      </c>
      <c r="B2080" s="12" t="str">
        <f t="shared" si="195"/>
        <v>226700</v>
      </c>
      <c r="C2080" s="14">
        <f t="shared" si="193"/>
        <v>0</v>
      </c>
      <c r="D2080" s="14">
        <f t="shared" si="194"/>
        <v>0</v>
      </c>
      <c r="E2080" s="19" t="str">
        <f t="shared" si="196"/>
        <v>226700 - Optiker/optometristarbejde</v>
      </c>
      <c r="F2080" s="19" t="str">
        <f t="shared" si="197"/>
        <v>Under 1 år</v>
      </c>
      <c r="G2080" s="40" t="s">
        <v>516</v>
      </c>
      <c r="H2080" s="41" t="s">
        <v>83</v>
      </c>
      <c r="I2080" s="42" t="s">
        <v>8</v>
      </c>
      <c r="J2080" s="43" t="s">
        <v>13</v>
      </c>
      <c r="K2080" s="44">
        <v>56</v>
      </c>
      <c r="L2080" s="45">
        <v>35309.403253898956</v>
      </c>
      <c r="M2080" s="46">
        <v>37078.474436293021</v>
      </c>
      <c r="N2080" s="45"/>
      <c r="O2080" s="46"/>
    </row>
    <row r="2081" spans="1:15" x14ac:dyDescent="0.2">
      <c r="A2081" s="11" t="str">
        <f t="shared" si="192"/>
        <v>2267001 - Region Hovedstaden1 år</v>
      </c>
      <c r="B2081" s="12" t="str">
        <f t="shared" si="195"/>
        <v>226700</v>
      </c>
      <c r="C2081" s="14">
        <f t="shared" si="193"/>
        <v>0</v>
      </c>
      <c r="D2081" s="14">
        <f t="shared" si="194"/>
        <v>0</v>
      </c>
      <c r="E2081" s="19" t="str">
        <f t="shared" si="196"/>
        <v>226700 - Optiker/optometristarbejde</v>
      </c>
      <c r="F2081" s="19" t="str">
        <f t="shared" si="197"/>
        <v>1 år</v>
      </c>
      <c r="G2081" s="40" t="s">
        <v>516</v>
      </c>
      <c r="H2081" s="41" t="s">
        <v>83</v>
      </c>
      <c r="I2081" s="42" t="s">
        <v>8</v>
      </c>
      <c r="J2081" s="43" t="s">
        <v>22</v>
      </c>
      <c r="K2081" s="44">
        <v>33</v>
      </c>
      <c r="L2081" s="45">
        <v>38477.153484679657</v>
      </c>
      <c r="M2081" s="46">
        <v>40404.935240741594</v>
      </c>
      <c r="N2081" s="45"/>
      <c r="O2081" s="46"/>
    </row>
    <row r="2082" spans="1:15" x14ac:dyDescent="0.2">
      <c r="A2082" s="11" t="str">
        <f t="shared" si="192"/>
        <v>2267001 - Region Hovedstaden2 år</v>
      </c>
      <c r="B2082" s="12" t="str">
        <f t="shared" si="195"/>
        <v>226700</v>
      </c>
      <c r="C2082" s="14">
        <f t="shared" si="193"/>
        <v>0</v>
      </c>
      <c r="D2082" s="14">
        <f t="shared" si="194"/>
        <v>0</v>
      </c>
      <c r="E2082" s="19" t="str">
        <f t="shared" si="196"/>
        <v>226700 - Optiker/optometristarbejde</v>
      </c>
      <c r="F2082" s="19" t="str">
        <f t="shared" si="197"/>
        <v>2 år</v>
      </c>
      <c r="G2082" s="40" t="s">
        <v>516</v>
      </c>
      <c r="H2082" s="41" t="s">
        <v>83</v>
      </c>
      <c r="I2082" s="42" t="s">
        <v>8</v>
      </c>
      <c r="J2082" s="43" t="s">
        <v>23</v>
      </c>
      <c r="K2082" s="44">
        <v>22</v>
      </c>
      <c r="L2082" s="45">
        <v>37150.672025015752</v>
      </c>
      <c r="M2082" s="46">
        <v>39011.994427250676</v>
      </c>
      <c r="N2082" s="45"/>
      <c r="O2082" s="46"/>
    </row>
    <row r="2083" spans="1:15" x14ac:dyDescent="0.2">
      <c r="A2083" s="11" t="str">
        <f t="shared" si="192"/>
        <v>2267001 - Region Hovedstaden3 år</v>
      </c>
      <c r="B2083" s="12" t="str">
        <f t="shared" si="195"/>
        <v>226700</v>
      </c>
      <c r="C2083" s="14">
        <f t="shared" si="193"/>
        <v>0</v>
      </c>
      <c r="D2083" s="14">
        <f t="shared" si="194"/>
        <v>0</v>
      </c>
      <c r="E2083" s="19" t="str">
        <f t="shared" si="196"/>
        <v>226700 - Optiker/optometristarbejde</v>
      </c>
      <c r="F2083" s="19" t="str">
        <f t="shared" si="197"/>
        <v>3 år</v>
      </c>
      <c r="G2083" s="40" t="s">
        <v>516</v>
      </c>
      <c r="H2083" s="41" t="s">
        <v>83</v>
      </c>
      <c r="I2083" s="42" t="s">
        <v>8</v>
      </c>
      <c r="J2083" s="43" t="s">
        <v>14</v>
      </c>
      <c r="K2083" s="44">
        <v>22</v>
      </c>
      <c r="L2083" s="45">
        <v>37434.530935689196</v>
      </c>
      <c r="M2083" s="46">
        <v>39310.07523273008</v>
      </c>
      <c r="N2083" s="45"/>
      <c r="O2083" s="46"/>
    </row>
    <row r="2084" spans="1:15" x14ac:dyDescent="0.2">
      <c r="A2084" s="11" t="str">
        <f t="shared" si="192"/>
        <v>2267001 - Region Hovedstaden4 år</v>
      </c>
      <c r="B2084" s="12" t="str">
        <f t="shared" si="195"/>
        <v>226700</v>
      </c>
      <c r="C2084" s="14">
        <f t="shared" si="193"/>
        <v>0</v>
      </c>
      <c r="D2084" s="14">
        <f t="shared" si="194"/>
        <v>0</v>
      </c>
      <c r="E2084" s="19" t="str">
        <f t="shared" si="196"/>
        <v>226700 - Optiker/optometristarbejde</v>
      </c>
      <c r="F2084" s="19" t="str">
        <f t="shared" si="197"/>
        <v>4 år</v>
      </c>
      <c r="G2084" s="40" t="s">
        <v>516</v>
      </c>
      <c r="H2084" s="41" t="s">
        <v>83</v>
      </c>
      <c r="I2084" s="42" t="s">
        <v>8</v>
      </c>
      <c r="J2084" s="43" t="s">
        <v>24</v>
      </c>
      <c r="K2084" s="44">
        <v>17</v>
      </c>
      <c r="L2084" s="45">
        <v>38384.206062693564</v>
      </c>
      <c r="M2084" s="46">
        <v>40307.330968439135</v>
      </c>
      <c r="N2084" s="45"/>
      <c r="O2084" s="46"/>
    </row>
    <row r="2085" spans="1:15" x14ac:dyDescent="0.2">
      <c r="A2085" s="11" t="str">
        <f t="shared" si="192"/>
        <v>2267001 - Region Hovedstaden5-9 år</v>
      </c>
      <c r="B2085" s="12" t="str">
        <f t="shared" si="195"/>
        <v>226700</v>
      </c>
      <c r="C2085" s="14">
        <f t="shared" si="193"/>
        <v>0</v>
      </c>
      <c r="D2085" s="14">
        <f t="shared" si="194"/>
        <v>0</v>
      </c>
      <c r="E2085" s="19" t="str">
        <f t="shared" si="196"/>
        <v>226700 - Optiker/optometristarbejde</v>
      </c>
      <c r="F2085" s="19" t="str">
        <f t="shared" si="197"/>
        <v>5-9 år</v>
      </c>
      <c r="G2085" s="40" t="s">
        <v>516</v>
      </c>
      <c r="H2085" s="41" t="s">
        <v>83</v>
      </c>
      <c r="I2085" s="42" t="s">
        <v>8</v>
      </c>
      <c r="J2085" s="43" t="s">
        <v>15</v>
      </c>
      <c r="K2085" s="44">
        <v>61</v>
      </c>
      <c r="L2085" s="45">
        <v>37537.168076690032</v>
      </c>
      <c r="M2085" s="46">
        <v>39417.854698201321</v>
      </c>
      <c r="N2085" s="45"/>
      <c r="O2085" s="46"/>
    </row>
    <row r="2086" spans="1:15" x14ac:dyDescent="0.2">
      <c r="A2086" s="11" t="str">
        <f t="shared" si="192"/>
        <v>2267001 - Region Hovedstaden0-4 år</v>
      </c>
      <c r="B2086" s="12" t="str">
        <f t="shared" si="195"/>
        <v>226700</v>
      </c>
      <c r="C2086" s="14">
        <f t="shared" si="193"/>
        <v>0</v>
      </c>
      <c r="D2086" s="14">
        <f t="shared" si="194"/>
        <v>0</v>
      </c>
      <c r="E2086" s="19" t="str">
        <f t="shared" si="196"/>
        <v>226700 - Optiker/optometristarbejde</v>
      </c>
      <c r="F2086" s="19" t="str">
        <f t="shared" si="197"/>
        <v>0-4 år</v>
      </c>
      <c r="G2086" s="40" t="s">
        <v>516</v>
      </c>
      <c r="H2086" s="41" t="s">
        <v>83</v>
      </c>
      <c r="I2086" s="42" t="s">
        <v>8</v>
      </c>
      <c r="J2086" s="43" t="s">
        <v>16</v>
      </c>
      <c r="K2086" s="44">
        <v>150</v>
      </c>
      <c r="L2086" s="45">
        <v>36792.940308513244</v>
      </c>
      <c r="M2086" s="46">
        <v>38636.33964175314</v>
      </c>
      <c r="N2086" s="45"/>
      <c r="O2086" s="46"/>
    </row>
    <row r="2087" spans="1:15" x14ac:dyDescent="0.2">
      <c r="A2087" s="11" t="str">
        <f t="shared" si="192"/>
        <v>2267001 - Region Hovedstaden10-14 år</v>
      </c>
      <c r="B2087" s="12" t="str">
        <f t="shared" si="195"/>
        <v>226700</v>
      </c>
      <c r="C2087" s="14">
        <f t="shared" si="193"/>
        <v>0</v>
      </c>
      <c r="D2087" s="14">
        <f t="shared" si="194"/>
        <v>0</v>
      </c>
      <c r="E2087" s="19" t="str">
        <f t="shared" si="196"/>
        <v>226700 - Optiker/optometristarbejde</v>
      </c>
      <c r="F2087" s="19" t="str">
        <f t="shared" si="197"/>
        <v>10-14 år</v>
      </c>
      <c r="G2087" s="40" t="s">
        <v>516</v>
      </c>
      <c r="H2087" s="41" t="s">
        <v>83</v>
      </c>
      <c r="I2087" s="42" t="s">
        <v>8</v>
      </c>
      <c r="J2087" s="43" t="s">
        <v>17</v>
      </c>
      <c r="K2087" s="44">
        <v>72</v>
      </c>
      <c r="L2087" s="45">
        <v>38971.021749323314</v>
      </c>
      <c r="M2087" s="46">
        <v>40923.547285635446</v>
      </c>
      <c r="N2087" s="45"/>
      <c r="O2087" s="46"/>
    </row>
    <row r="2088" spans="1:15" x14ac:dyDescent="0.2">
      <c r="A2088" s="11" t="str">
        <f t="shared" si="192"/>
        <v>2267001 - Region Hovedstaden15-20 år</v>
      </c>
      <c r="B2088" s="12" t="str">
        <f t="shared" si="195"/>
        <v>226700</v>
      </c>
      <c r="C2088" s="14">
        <f t="shared" si="193"/>
        <v>0</v>
      </c>
      <c r="D2088" s="14">
        <f t="shared" si="194"/>
        <v>0</v>
      </c>
      <c r="E2088" s="19" t="str">
        <f t="shared" si="196"/>
        <v>226700 - Optiker/optometristarbejde</v>
      </c>
      <c r="F2088" s="19" t="str">
        <f t="shared" si="197"/>
        <v>15-20 år</v>
      </c>
      <c r="G2088" s="40" t="s">
        <v>516</v>
      </c>
      <c r="H2088" s="41" t="s">
        <v>83</v>
      </c>
      <c r="I2088" s="42" t="s">
        <v>8</v>
      </c>
      <c r="J2088" s="43" t="s">
        <v>18</v>
      </c>
      <c r="K2088" s="44">
        <v>40</v>
      </c>
      <c r="L2088" s="45">
        <v>40315.376620307681</v>
      </c>
      <c r="M2088" s="46">
        <v>42335.257003827741</v>
      </c>
      <c r="N2088" s="45"/>
      <c r="O2088" s="46"/>
    </row>
    <row r="2089" spans="1:15" x14ac:dyDescent="0.2">
      <c r="A2089" s="11" t="str">
        <f t="shared" si="192"/>
        <v>2267001 - Region Hovedstaden20-24 år</v>
      </c>
      <c r="B2089" s="12" t="str">
        <f t="shared" si="195"/>
        <v>226700</v>
      </c>
      <c r="C2089" s="14">
        <f t="shared" si="193"/>
        <v>0</v>
      </c>
      <c r="D2089" s="14">
        <f t="shared" si="194"/>
        <v>0</v>
      </c>
      <c r="E2089" s="19" t="str">
        <f t="shared" si="196"/>
        <v>226700 - Optiker/optometristarbejde</v>
      </c>
      <c r="F2089" s="19" t="str">
        <f t="shared" si="197"/>
        <v>20-24 år</v>
      </c>
      <c r="G2089" s="40" t="s">
        <v>516</v>
      </c>
      <c r="H2089" s="41" t="s">
        <v>83</v>
      </c>
      <c r="I2089" s="42" t="s">
        <v>8</v>
      </c>
      <c r="J2089" s="43" t="s">
        <v>19</v>
      </c>
      <c r="K2089" s="44">
        <v>51</v>
      </c>
      <c r="L2089" s="45">
        <v>41058.162942680618</v>
      </c>
      <c r="M2089" s="46">
        <v>43115.258395176425</v>
      </c>
      <c r="N2089" s="45"/>
      <c r="O2089" s="46"/>
    </row>
    <row r="2090" spans="1:15" x14ac:dyDescent="0.2">
      <c r="A2090" s="11" t="str">
        <f t="shared" si="192"/>
        <v>2267001 - Region Hovedstaden25 år og derover</v>
      </c>
      <c r="B2090" s="12" t="str">
        <f t="shared" si="195"/>
        <v>226700</v>
      </c>
      <c r="C2090" s="14">
        <f t="shared" si="193"/>
        <v>0</v>
      </c>
      <c r="D2090" s="14">
        <f t="shared" si="194"/>
        <v>0</v>
      </c>
      <c r="E2090" s="19" t="str">
        <f t="shared" si="196"/>
        <v>226700 - Optiker/optometristarbejde</v>
      </c>
      <c r="F2090" s="19" t="str">
        <f t="shared" si="197"/>
        <v>25 år og derover</v>
      </c>
      <c r="G2090" s="40" t="s">
        <v>516</v>
      </c>
      <c r="H2090" s="41" t="s">
        <v>83</v>
      </c>
      <c r="I2090" s="42" t="s">
        <v>8</v>
      </c>
      <c r="J2090" s="43" t="s">
        <v>9</v>
      </c>
      <c r="K2090" s="44">
        <v>124</v>
      </c>
      <c r="L2090" s="45">
        <v>40842.181146598392</v>
      </c>
      <c r="M2090" s="46">
        <v>42888.455482446509</v>
      </c>
      <c r="N2090" s="45"/>
      <c r="O2090" s="46"/>
    </row>
    <row r="2091" spans="1:15" x14ac:dyDescent="0.2">
      <c r="A2091" s="11" t="str">
        <f t="shared" si="192"/>
        <v>2267001 - Region HovedstadenAlle uanset erf.</v>
      </c>
      <c r="B2091" s="12" t="str">
        <f t="shared" si="195"/>
        <v>226700</v>
      </c>
      <c r="C2091" s="14">
        <f t="shared" si="193"/>
        <v>0</v>
      </c>
      <c r="D2091" s="14">
        <f t="shared" si="194"/>
        <v>0</v>
      </c>
      <c r="E2091" s="19" t="str">
        <f t="shared" si="196"/>
        <v>226700 - Optiker/optometristarbejde</v>
      </c>
      <c r="F2091" s="19" t="str">
        <f t="shared" si="197"/>
        <v>Alle uanset erf.</v>
      </c>
      <c r="G2091" s="40" t="s">
        <v>516</v>
      </c>
      <c r="H2091" s="41" t="s">
        <v>83</v>
      </c>
      <c r="I2091" s="42" t="s">
        <v>8</v>
      </c>
      <c r="J2091" s="43" t="s">
        <v>10</v>
      </c>
      <c r="K2091" s="44">
        <v>498</v>
      </c>
      <c r="L2091" s="45">
        <v>38477.153484679657</v>
      </c>
      <c r="M2091" s="46">
        <v>40404.935240741594</v>
      </c>
      <c r="N2091" s="45"/>
      <c r="O2091" s="46"/>
    </row>
    <row r="2092" spans="1:15" x14ac:dyDescent="0.2">
      <c r="A2092" s="11" t="str">
        <f t="shared" si="192"/>
        <v>2267002 - Region Sjælland5-9 år</v>
      </c>
      <c r="B2092" s="12" t="str">
        <f t="shared" si="195"/>
        <v>226700</v>
      </c>
      <c r="C2092" s="14">
        <f t="shared" si="193"/>
        <v>0</v>
      </c>
      <c r="D2092" s="14">
        <f t="shared" si="194"/>
        <v>0</v>
      </c>
      <c r="E2092" s="19" t="str">
        <f t="shared" si="196"/>
        <v>226700 - Optiker/optometristarbejde</v>
      </c>
      <c r="F2092" s="19" t="str">
        <f t="shared" si="197"/>
        <v>5-9 år</v>
      </c>
      <c r="G2092" s="40" t="s">
        <v>516</v>
      </c>
      <c r="H2092" s="41" t="s">
        <v>83</v>
      </c>
      <c r="I2092" s="42" t="s">
        <v>20</v>
      </c>
      <c r="J2092" s="43" t="s">
        <v>15</v>
      </c>
      <c r="K2092" s="44">
        <v>18</v>
      </c>
      <c r="L2092" s="45">
        <v>33426.253550887908</v>
      </c>
      <c r="M2092" s="46">
        <v>35100.975195631181</v>
      </c>
      <c r="N2092" s="45"/>
      <c r="O2092" s="46"/>
    </row>
    <row r="2093" spans="1:15" x14ac:dyDescent="0.2">
      <c r="A2093" s="11" t="str">
        <f t="shared" si="192"/>
        <v>2267002 - Region Sjælland0-4 år</v>
      </c>
      <c r="B2093" s="12" t="str">
        <f t="shared" si="195"/>
        <v>226700</v>
      </c>
      <c r="C2093" s="14">
        <f t="shared" si="193"/>
        <v>0</v>
      </c>
      <c r="D2093" s="14">
        <f t="shared" si="194"/>
        <v>0</v>
      </c>
      <c r="E2093" s="19" t="str">
        <f t="shared" si="196"/>
        <v>226700 - Optiker/optometristarbejde</v>
      </c>
      <c r="F2093" s="19" t="str">
        <f t="shared" si="197"/>
        <v>0-4 år</v>
      </c>
      <c r="G2093" s="40" t="s">
        <v>516</v>
      </c>
      <c r="H2093" s="41" t="s">
        <v>83</v>
      </c>
      <c r="I2093" s="42" t="s">
        <v>20</v>
      </c>
      <c r="J2093" s="43" t="s">
        <v>16</v>
      </c>
      <c r="K2093" s="44">
        <v>39</v>
      </c>
      <c r="L2093" s="45">
        <v>37371.95018695484</v>
      </c>
      <c r="M2093" s="46">
        <v>39244.359064278702</v>
      </c>
      <c r="N2093" s="45"/>
      <c r="O2093" s="46"/>
    </row>
    <row r="2094" spans="1:15" x14ac:dyDescent="0.2">
      <c r="A2094" s="11" t="str">
        <f t="shared" si="192"/>
        <v>2267002 - Region Sjælland10-14 år</v>
      </c>
      <c r="B2094" s="12" t="str">
        <f t="shared" si="195"/>
        <v>226700</v>
      </c>
      <c r="C2094" s="14">
        <f t="shared" si="193"/>
        <v>0</v>
      </c>
      <c r="D2094" s="14">
        <f t="shared" si="194"/>
        <v>0</v>
      </c>
      <c r="E2094" s="19" t="str">
        <f t="shared" si="196"/>
        <v>226700 - Optiker/optometristarbejde</v>
      </c>
      <c r="F2094" s="19" t="str">
        <f t="shared" si="197"/>
        <v>10-14 år</v>
      </c>
      <c r="G2094" s="40" t="s">
        <v>516</v>
      </c>
      <c r="H2094" s="41" t="s">
        <v>83</v>
      </c>
      <c r="I2094" s="42" t="s">
        <v>20</v>
      </c>
      <c r="J2094" s="43" t="s">
        <v>17</v>
      </c>
      <c r="K2094" s="44">
        <v>29</v>
      </c>
      <c r="L2094" s="45">
        <v>38516.972391585754</v>
      </c>
      <c r="M2094" s="46">
        <v>40446.749153913173</v>
      </c>
      <c r="N2094" s="45"/>
      <c r="O2094" s="46"/>
    </row>
    <row r="2095" spans="1:15" x14ac:dyDescent="0.2">
      <c r="A2095" s="11" t="str">
        <f t="shared" si="192"/>
        <v>2267002 - Region Sjælland15-20 år</v>
      </c>
      <c r="B2095" s="12" t="str">
        <f t="shared" si="195"/>
        <v>226700</v>
      </c>
      <c r="C2095" s="14">
        <f t="shared" si="193"/>
        <v>0</v>
      </c>
      <c r="D2095" s="14">
        <f t="shared" si="194"/>
        <v>0</v>
      </c>
      <c r="E2095" s="19" t="str">
        <f t="shared" si="196"/>
        <v>226700 - Optiker/optometristarbejde</v>
      </c>
      <c r="F2095" s="19" t="str">
        <f t="shared" si="197"/>
        <v>15-20 år</v>
      </c>
      <c r="G2095" s="40" t="s">
        <v>516</v>
      </c>
      <c r="H2095" s="41" t="s">
        <v>83</v>
      </c>
      <c r="I2095" s="42" t="s">
        <v>20</v>
      </c>
      <c r="J2095" s="43" t="s">
        <v>18</v>
      </c>
      <c r="K2095" s="44">
        <v>30</v>
      </c>
      <c r="L2095" s="45">
        <v>39205.710777380089</v>
      </c>
      <c r="M2095" s="46">
        <v>41169.994699790499</v>
      </c>
      <c r="N2095" s="45"/>
      <c r="O2095" s="46"/>
    </row>
    <row r="2096" spans="1:15" x14ac:dyDescent="0.2">
      <c r="A2096" s="11" t="str">
        <f t="shared" si="192"/>
        <v>2267002 - Region Sjælland20-24 år</v>
      </c>
      <c r="B2096" s="12" t="str">
        <f t="shared" si="195"/>
        <v>226700</v>
      </c>
      <c r="C2096" s="14">
        <f t="shared" si="193"/>
        <v>0</v>
      </c>
      <c r="D2096" s="14">
        <f t="shared" si="194"/>
        <v>0</v>
      </c>
      <c r="E2096" s="19" t="str">
        <f t="shared" si="196"/>
        <v>226700 - Optiker/optometristarbejde</v>
      </c>
      <c r="F2096" s="19" t="str">
        <f t="shared" si="197"/>
        <v>20-24 år</v>
      </c>
      <c r="G2096" s="40" t="s">
        <v>516</v>
      </c>
      <c r="H2096" s="41" t="s">
        <v>83</v>
      </c>
      <c r="I2096" s="42" t="s">
        <v>20</v>
      </c>
      <c r="J2096" s="43" t="s">
        <v>19</v>
      </c>
      <c r="K2096" s="44">
        <v>29</v>
      </c>
      <c r="L2096" s="45">
        <v>38876.866118034297</v>
      </c>
      <c r="M2096" s="46">
        <v>40824.674270346033</v>
      </c>
      <c r="N2096" s="45"/>
      <c r="O2096" s="46"/>
    </row>
    <row r="2097" spans="1:15" x14ac:dyDescent="0.2">
      <c r="A2097" s="11" t="str">
        <f t="shared" si="192"/>
        <v>2267002 - Region Sjælland25 år og derover</v>
      </c>
      <c r="B2097" s="12" t="str">
        <f t="shared" si="195"/>
        <v>226700</v>
      </c>
      <c r="C2097" s="14">
        <f t="shared" si="193"/>
        <v>0</v>
      </c>
      <c r="D2097" s="14">
        <f t="shared" si="194"/>
        <v>0</v>
      </c>
      <c r="E2097" s="19" t="str">
        <f t="shared" si="196"/>
        <v>226700 - Optiker/optometristarbejde</v>
      </c>
      <c r="F2097" s="19" t="str">
        <f t="shared" si="197"/>
        <v>25 år og derover</v>
      </c>
      <c r="G2097" s="40" t="s">
        <v>516</v>
      </c>
      <c r="H2097" s="41" t="s">
        <v>83</v>
      </c>
      <c r="I2097" s="42" t="s">
        <v>20</v>
      </c>
      <c r="J2097" s="43" t="s">
        <v>9</v>
      </c>
      <c r="K2097" s="44">
        <v>62</v>
      </c>
      <c r="L2097" s="45">
        <v>40249.590956000975</v>
      </c>
      <c r="M2097" s="46">
        <v>42266.175347172968</v>
      </c>
      <c r="N2097" s="45"/>
      <c r="O2097" s="46"/>
    </row>
    <row r="2098" spans="1:15" x14ac:dyDescent="0.2">
      <c r="A2098" s="11" t="str">
        <f t="shared" si="192"/>
        <v>2267002 - Region SjællandAlle uanset erf.</v>
      </c>
      <c r="B2098" s="12" t="str">
        <f t="shared" si="195"/>
        <v>226700</v>
      </c>
      <c r="C2098" s="14">
        <f t="shared" si="193"/>
        <v>0</v>
      </c>
      <c r="D2098" s="14">
        <f t="shared" si="194"/>
        <v>0</v>
      </c>
      <c r="E2098" s="19" t="str">
        <f t="shared" si="196"/>
        <v>226700 - Optiker/optometristarbejde</v>
      </c>
      <c r="F2098" s="19" t="str">
        <f t="shared" si="197"/>
        <v>Alle uanset erf.</v>
      </c>
      <c r="G2098" s="40" t="s">
        <v>516</v>
      </c>
      <c r="H2098" s="41" t="s">
        <v>83</v>
      </c>
      <c r="I2098" s="42" t="s">
        <v>20</v>
      </c>
      <c r="J2098" s="43" t="s">
        <v>10</v>
      </c>
      <c r="K2098" s="44">
        <v>207</v>
      </c>
      <c r="L2098" s="45">
        <v>38488.496965531114</v>
      </c>
      <c r="M2098" s="46">
        <v>40416.847052497367</v>
      </c>
      <c r="N2098" s="45"/>
      <c r="O2098" s="46"/>
    </row>
    <row r="2099" spans="1:15" x14ac:dyDescent="0.2">
      <c r="A2099" s="11" t="str">
        <f t="shared" si="192"/>
        <v>2267003 - Region SyddanmarkUnder 1 år</v>
      </c>
      <c r="B2099" s="12" t="str">
        <f t="shared" si="195"/>
        <v>226700</v>
      </c>
      <c r="C2099" s="14">
        <f t="shared" si="193"/>
        <v>0</v>
      </c>
      <c r="D2099" s="14">
        <f t="shared" si="194"/>
        <v>0</v>
      </c>
      <c r="E2099" s="19" t="str">
        <f t="shared" si="196"/>
        <v>226700 - Optiker/optometristarbejde</v>
      </c>
      <c r="F2099" s="19" t="str">
        <f t="shared" si="197"/>
        <v>Under 1 år</v>
      </c>
      <c r="G2099" s="40" t="s">
        <v>516</v>
      </c>
      <c r="H2099" s="41" t="s">
        <v>83</v>
      </c>
      <c r="I2099" s="42" t="s">
        <v>544</v>
      </c>
      <c r="J2099" s="43" t="s">
        <v>13</v>
      </c>
      <c r="K2099" s="44">
        <v>23</v>
      </c>
      <c r="L2099" s="45">
        <v>35704.003927177451</v>
      </c>
      <c r="M2099" s="46">
        <v>37492.845386475681</v>
      </c>
      <c r="N2099" s="45"/>
      <c r="O2099" s="46"/>
    </row>
    <row r="2100" spans="1:15" x14ac:dyDescent="0.2">
      <c r="A2100" s="11" t="str">
        <f t="shared" si="192"/>
        <v>2267003 - Region Syddanmark1 år</v>
      </c>
      <c r="B2100" s="12" t="str">
        <f t="shared" si="195"/>
        <v>226700</v>
      </c>
      <c r="C2100" s="14">
        <f t="shared" si="193"/>
        <v>0</v>
      </c>
      <c r="D2100" s="14">
        <f t="shared" si="194"/>
        <v>0</v>
      </c>
      <c r="E2100" s="19" t="str">
        <f t="shared" si="196"/>
        <v>226700 - Optiker/optometristarbejde</v>
      </c>
      <c r="F2100" s="19" t="str">
        <f t="shared" si="197"/>
        <v>1 år</v>
      </c>
      <c r="G2100" s="40" t="s">
        <v>516</v>
      </c>
      <c r="H2100" s="41" t="s">
        <v>83</v>
      </c>
      <c r="I2100" s="42" t="s">
        <v>544</v>
      </c>
      <c r="J2100" s="43" t="s">
        <v>22</v>
      </c>
      <c r="K2100" s="44">
        <v>29</v>
      </c>
      <c r="L2100" s="45">
        <v>37483.020819008088</v>
      </c>
      <c r="M2100" s="46">
        <v>39360.994555442223</v>
      </c>
      <c r="N2100" s="45"/>
      <c r="O2100" s="46"/>
    </row>
    <row r="2101" spans="1:15" x14ac:dyDescent="0.2">
      <c r="A2101" s="11" t="str">
        <f t="shared" si="192"/>
        <v>2267003 - Region Syddanmark2 år</v>
      </c>
      <c r="B2101" s="12" t="str">
        <f t="shared" si="195"/>
        <v>226700</v>
      </c>
      <c r="C2101" s="14">
        <f t="shared" si="193"/>
        <v>0</v>
      </c>
      <c r="D2101" s="14">
        <f t="shared" si="194"/>
        <v>0</v>
      </c>
      <c r="E2101" s="19" t="str">
        <f t="shared" si="196"/>
        <v>226700 - Optiker/optometristarbejde</v>
      </c>
      <c r="F2101" s="19" t="str">
        <f t="shared" si="197"/>
        <v>2 år</v>
      </c>
      <c r="G2101" s="40" t="s">
        <v>516</v>
      </c>
      <c r="H2101" s="41" t="s">
        <v>83</v>
      </c>
      <c r="I2101" s="42" t="s">
        <v>544</v>
      </c>
      <c r="J2101" s="43" t="s">
        <v>23</v>
      </c>
      <c r="K2101" s="44">
        <v>18</v>
      </c>
      <c r="L2101" s="45">
        <v>39505.601773301154</v>
      </c>
      <c r="M2101" s="46">
        <v>41484.910829807675</v>
      </c>
      <c r="N2101" s="45"/>
      <c r="O2101" s="46"/>
    </row>
    <row r="2102" spans="1:15" x14ac:dyDescent="0.2">
      <c r="A2102" s="11" t="str">
        <f t="shared" si="192"/>
        <v>2267003 - Region Syddanmark3 år</v>
      </c>
      <c r="B2102" s="12" t="str">
        <f t="shared" si="195"/>
        <v>226700</v>
      </c>
      <c r="C2102" s="14">
        <f t="shared" si="193"/>
        <v>0</v>
      </c>
      <c r="D2102" s="14">
        <f t="shared" si="194"/>
        <v>0</v>
      </c>
      <c r="E2102" s="19" t="str">
        <f t="shared" si="196"/>
        <v>226700 - Optiker/optometristarbejde</v>
      </c>
      <c r="F2102" s="19" t="str">
        <f t="shared" si="197"/>
        <v>3 år</v>
      </c>
      <c r="G2102" s="40" t="s">
        <v>516</v>
      </c>
      <c r="H2102" s="41" t="s">
        <v>83</v>
      </c>
      <c r="I2102" s="42" t="s">
        <v>544</v>
      </c>
      <c r="J2102" s="43" t="s">
        <v>14</v>
      </c>
      <c r="K2102" s="44">
        <v>13</v>
      </c>
      <c r="L2102" s="45">
        <v>36464.649946161968</v>
      </c>
      <c r="M2102" s="46">
        <v>38291.601280682735</v>
      </c>
      <c r="N2102" s="45"/>
      <c r="O2102" s="46"/>
    </row>
    <row r="2103" spans="1:15" x14ac:dyDescent="0.2">
      <c r="A2103" s="11" t="str">
        <f t="shared" si="192"/>
        <v>2267003 - Region Syddanmark4 år</v>
      </c>
      <c r="B2103" s="12" t="str">
        <f t="shared" si="195"/>
        <v>226700</v>
      </c>
      <c r="C2103" s="14">
        <f t="shared" si="193"/>
        <v>0</v>
      </c>
      <c r="D2103" s="14">
        <f t="shared" si="194"/>
        <v>0</v>
      </c>
      <c r="E2103" s="19" t="str">
        <f t="shared" si="196"/>
        <v>226700 - Optiker/optometristarbejde</v>
      </c>
      <c r="F2103" s="19" t="str">
        <f t="shared" si="197"/>
        <v>4 år</v>
      </c>
      <c r="G2103" s="40" t="s">
        <v>516</v>
      </c>
      <c r="H2103" s="41" t="s">
        <v>83</v>
      </c>
      <c r="I2103" s="42" t="s">
        <v>544</v>
      </c>
      <c r="J2103" s="43" t="s">
        <v>24</v>
      </c>
      <c r="K2103" s="44">
        <v>15</v>
      </c>
      <c r="L2103" s="45">
        <v>38080.02356521599</v>
      </c>
      <c r="M2103" s="46">
        <v>39987.908324120035</v>
      </c>
      <c r="N2103" s="45"/>
      <c r="O2103" s="46"/>
    </row>
    <row r="2104" spans="1:15" x14ac:dyDescent="0.2">
      <c r="A2104" s="11" t="str">
        <f t="shared" si="192"/>
        <v>2267003 - Region Syddanmark5-9 år</v>
      </c>
      <c r="B2104" s="12" t="str">
        <f t="shared" si="195"/>
        <v>226700</v>
      </c>
      <c r="C2104" s="14">
        <f t="shared" si="193"/>
        <v>0</v>
      </c>
      <c r="D2104" s="14">
        <f t="shared" si="194"/>
        <v>0</v>
      </c>
      <c r="E2104" s="19" t="str">
        <f t="shared" si="196"/>
        <v>226700 - Optiker/optometristarbejde</v>
      </c>
      <c r="F2104" s="19" t="str">
        <f t="shared" si="197"/>
        <v>5-9 år</v>
      </c>
      <c r="G2104" s="40" t="s">
        <v>516</v>
      </c>
      <c r="H2104" s="41" t="s">
        <v>83</v>
      </c>
      <c r="I2104" s="42" t="s">
        <v>544</v>
      </c>
      <c r="J2104" s="43" t="s">
        <v>15</v>
      </c>
      <c r="K2104" s="44">
        <v>38</v>
      </c>
      <c r="L2104" s="45">
        <v>37461.383191734283</v>
      </c>
      <c r="M2104" s="46">
        <v>39338.272840097306</v>
      </c>
      <c r="N2104" s="45"/>
      <c r="O2104" s="46"/>
    </row>
    <row r="2105" spans="1:15" x14ac:dyDescent="0.2">
      <c r="A2105" s="11" t="str">
        <f t="shared" si="192"/>
        <v>2267003 - Region Syddanmark0-4 år</v>
      </c>
      <c r="B2105" s="12" t="str">
        <f t="shared" si="195"/>
        <v>226700</v>
      </c>
      <c r="C2105" s="14">
        <f t="shared" si="193"/>
        <v>0</v>
      </c>
      <c r="D2105" s="14">
        <f t="shared" si="194"/>
        <v>0</v>
      </c>
      <c r="E2105" s="19" t="str">
        <f t="shared" si="196"/>
        <v>226700 - Optiker/optometristarbejde</v>
      </c>
      <c r="F2105" s="19" t="str">
        <f t="shared" si="197"/>
        <v>0-4 år</v>
      </c>
      <c r="G2105" s="40" t="s">
        <v>516</v>
      </c>
      <c r="H2105" s="41" t="s">
        <v>83</v>
      </c>
      <c r="I2105" s="42" t="s">
        <v>544</v>
      </c>
      <c r="J2105" s="43" t="s">
        <v>16</v>
      </c>
      <c r="K2105" s="44">
        <v>98</v>
      </c>
      <c r="L2105" s="45">
        <v>37452.392909979681</v>
      </c>
      <c r="M2105" s="46">
        <v>39328.832127383583</v>
      </c>
      <c r="N2105" s="45"/>
      <c r="O2105" s="46"/>
    </row>
    <row r="2106" spans="1:15" x14ac:dyDescent="0.2">
      <c r="A2106" s="11" t="str">
        <f t="shared" si="192"/>
        <v>2267003 - Region Syddanmark10-14 år</v>
      </c>
      <c r="B2106" s="12" t="str">
        <f t="shared" si="195"/>
        <v>226700</v>
      </c>
      <c r="C2106" s="14">
        <f t="shared" si="193"/>
        <v>0</v>
      </c>
      <c r="D2106" s="14">
        <f t="shared" si="194"/>
        <v>0</v>
      </c>
      <c r="E2106" s="19" t="str">
        <f t="shared" si="196"/>
        <v>226700 - Optiker/optometristarbejde</v>
      </c>
      <c r="F2106" s="19" t="str">
        <f t="shared" si="197"/>
        <v>10-14 år</v>
      </c>
      <c r="G2106" s="40" t="s">
        <v>516</v>
      </c>
      <c r="H2106" s="41" t="s">
        <v>83</v>
      </c>
      <c r="I2106" s="42" t="s">
        <v>544</v>
      </c>
      <c r="J2106" s="43" t="s">
        <v>17</v>
      </c>
      <c r="K2106" s="44">
        <v>44</v>
      </c>
      <c r="L2106" s="45">
        <v>41420.774558214565</v>
      </c>
      <c r="M2106" s="46">
        <v>43496.037572332127</v>
      </c>
      <c r="N2106" s="45"/>
      <c r="O2106" s="46"/>
    </row>
    <row r="2107" spans="1:15" x14ac:dyDescent="0.2">
      <c r="A2107" s="11" t="str">
        <f t="shared" si="192"/>
        <v>2267003 - Region Syddanmark15-20 år</v>
      </c>
      <c r="B2107" s="12" t="str">
        <f t="shared" si="195"/>
        <v>226700</v>
      </c>
      <c r="C2107" s="14">
        <f t="shared" si="193"/>
        <v>0</v>
      </c>
      <c r="D2107" s="14">
        <f t="shared" si="194"/>
        <v>0</v>
      </c>
      <c r="E2107" s="19" t="str">
        <f t="shared" si="196"/>
        <v>226700 - Optiker/optometristarbejde</v>
      </c>
      <c r="F2107" s="19" t="str">
        <f t="shared" si="197"/>
        <v>15-20 år</v>
      </c>
      <c r="G2107" s="40" t="s">
        <v>516</v>
      </c>
      <c r="H2107" s="41" t="s">
        <v>83</v>
      </c>
      <c r="I2107" s="42" t="s">
        <v>544</v>
      </c>
      <c r="J2107" s="43" t="s">
        <v>18</v>
      </c>
      <c r="K2107" s="44">
        <v>22</v>
      </c>
      <c r="L2107" s="45">
        <v>40519.641504951505</v>
      </c>
      <c r="M2107" s="46">
        <v>42549.755964601369</v>
      </c>
      <c r="N2107" s="45"/>
      <c r="O2107" s="46"/>
    </row>
    <row r="2108" spans="1:15" x14ac:dyDescent="0.2">
      <c r="A2108" s="11" t="str">
        <f t="shared" si="192"/>
        <v>2267003 - Region Syddanmark20-24 år</v>
      </c>
      <c r="B2108" s="12" t="str">
        <f t="shared" si="195"/>
        <v>226700</v>
      </c>
      <c r="C2108" s="14">
        <f t="shared" si="193"/>
        <v>0</v>
      </c>
      <c r="D2108" s="14">
        <f t="shared" si="194"/>
        <v>0</v>
      </c>
      <c r="E2108" s="19" t="str">
        <f t="shared" si="196"/>
        <v>226700 - Optiker/optometristarbejde</v>
      </c>
      <c r="F2108" s="19" t="str">
        <f t="shared" si="197"/>
        <v>20-24 år</v>
      </c>
      <c r="G2108" s="40" t="s">
        <v>516</v>
      </c>
      <c r="H2108" s="41" t="s">
        <v>83</v>
      </c>
      <c r="I2108" s="42" t="s">
        <v>544</v>
      </c>
      <c r="J2108" s="43" t="s">
        <v>19</v>
      </c>
      <c r="K2108" s="44">
        <v>26</v>
      </c>
      <c r="L2108" s="45">
        <v>43361.541624135774</v>
      </c>
      <c r="M2108" s="46">
        <v>45534.040920140418</v>
      </c>
      <c r="N2108" s="45"/>
      <c r="O2108" s="46"/>
    </row>
    <row r="2109" spans="1:15" x14ac:dyDescent="0.2">
      <c r="A2109" s="11" t="str">
        <f t="shared" si="192"/>
        <v>2267003 - Region Syddanmark25 år og derover</v>
      </c>
      <c r="B2109" s="12" t="str">
        <f t="shared" si="195"/>
        <v>226700</v>
      </c>
      <c r="C2109" s="14">
        <f t="shared" si="193"/>
        <v>0</v>
      </c>
      <c r="D2109" s="14">
        <f t="shared" si="194"/>
        <v>0</v>
      </c>
      <c r="E2109" s="19" t="str">
        <f t="shared" si="196"/>
        <v>226700 - Optiker/optometristarbejde</v>
      </c>
      <c r="F2109" s="19" t="str">
        <f t="shared" si="197"/>
        <v>25 år og derover</v>
      </c>
      <c r="G2109" s="40" t="s">
        <v>516</v>
      </c>
      <c r="H2109" s="41" t="s">
        <v>83</v>
      </c>
      <c r="I2109" s="42" t="s">
        <v>544</v>
      </c>
      <c r="J2109" s="43" t="s">
        <v>9</v>
      </c>
      <c r="K2109" s="44">
        <v>81</v>
      </c>
      <c r="L2109" s="45">
        <v>41352.116801775475</v>
      </c>
      <c r="M2109" s="46">
        <v>43423.939926028834</v>
      </c>
      <c r="N2109" s="45"/>
      <c r="O2109" s="46"/>
    </row>
    <row r="2110" spans="1:15" x14ac:dyDescent="0.2">
      <c r="A2110" s="11" t="str">
        <f t="shared" si="192"/>
        <v>2267003 - Region SyddanmarkAlle uanset erf.</v>
      </c>
      <c r="B2110" s="12" t="str">
        <f t="shared" si="195"/>
        <v>226700</v>
      </c>
      <c r="C2110" s="14">
        <f t="shared" si="193"/>
        <v>0</v>
      </c>
      <c r="D2110" s="14">
        <f t="shared" si="194"/>
        <v>0</v>
      </c>
      <c r="E2110" s="19" t="str">
        <f t="shared" si="196"/>
        <v>226700 - Optiker/optometristarbejde</v>
      </c>
      <c r="F2110" s="19" t="str">
        <f t="shared" si="197"/>
        <v>Alle uanset erf.</v>
      </c>
      <c r="G2110" s="40" t="s">
        <v>516</v>
      </c>
      <c r="H2110" s="41" t="s">
        <v>83</v>
      </c>
      <c r="I2110" s="42" t="s">
        <v>544</v>
      </c>
      <c r="J2110" s="43" t="s">
        <v>10</v>
      </c>
      <c r="K2110" s="44">
        <v>309</v>
      </c>
      <c r="L2110" s="45">
        <v>39330.785860803066</v>
      </c>
      <c r="M2110" s="46">
        <v>41301.336293132328</v>
      </c>
      <c r="N2110" s="45"/>
      <c r="O2110" s="46"/>
    </row>
    <row r="2111" spans="1:15" x14ac:dyDescent="0.2">
      <c r="A2111" s="11" t="str">
        <f t="shared" si="192"/>
        <v>2267004 - Region MidtjyllandUnder 1 år</v>
      </c>
      <c r="B2111" s="12" t="str">
        <f t="shared" si="195"/>
        <v>226700</v>
      </c>
      <c r="C2111" s="14">
        <f t="shared" si="193"/>
        <v>0</v>
      </c>
      <c r="D2111" s="14">
        <f t="shared" si="194"/>
        <v>0</v>
      </c>
      <c r="E2111" s="19" t="str">
        <f t="shared" si="196"/>
        <v>226700 - Optiker/optometristarbejde</v>
      </c>
      <c r="F2111" s="19" t="str">
        <f t="shared" si="197"/>
        <v>Under 1 år</v>
      </c>
      <c r="G2111" s="40" t="s">
        <v>516</v>
      </c>
      <c r="H2111" s="41" t="s">
        <v>83</v>
      </c>
      <c r="I2111" s="42" t="s">
        <v>517</v>
      </c>
      <c r="J2111" s="43" t="s">
        <v>13</v>
      </c>
      <c r="K2111" s="44">
        <v>48</v>
      </c>
      <c r="L2111" s="45">
        <v>33320.106268910378</v>
      </c>
      <c r="M2111" s="46">
        <v>34989.509724153657</v>
      </c>
      <c r="N2111" s="45"/>
      <c r="O2111" s="46"/>
    </row>
    <row r="2112" spans="1:15" x14ac:dyDescent="0.2">
      <c r="A2112" s="11" t="str">
        <f t="shared" si="192"/>
        <v>2267004 - Region Midtjylland1 år</v>
      </c>
      <c r="B2112" s="12" t="str">
        <f t="shared" si="195"/>
        <v>226700</v>
      </c>
      <c r="C2112" s="14">
        <f t="shared" si="193"/>
        <v>0</v>
      </c>
      <c r="D2112" s="14">
        <f t="shared" si="194"/>
        <v>0</v>
      </c>
      <c r="E2112" s="19" t="str">
        <f t="shared" si="196"/>
        <v>226700 - Optiker/optometristarbejde</v>
      </c>
      <c r="F2112" s="19" t="str">
        <f t="shared" si="197"/>
        <v>1 år</v>
      </c>
      <c r="G2112" s="40" t="s">
        <v>516</v>
      </c>
      <c r="H2112" s="41" t="s">
        <v>83</v>
      </c>
      <c r="I2112" s="42" t="s">
        <v>517</v>
      </c>
      <c r="J2112" s="43" t="s">
        <v>22</v>
      </c>
      <c r="K2112" s="44">
        <v>29</v>
      </c>
      <c r="L2112" s="45">
        <v>36627.1886181964</v>
      </c>
      <c r="M2112" s="46">
        <v>38462.28346278028</v>
      </c>
      <c r="N2112" s="45"/>
      <c r="O2112" s="46"/>
    </row>
    <row r="2113" spans="1:15" x14ac:dyDescent="0.2">
      <c r="A2113" s="11" t="str">
        <f t="shared" si="192"/>
        <v>2267004 - Region Midtjylland2 år</v>
      </c>
      <c r="B2113" s="12" t="str">
        <f t="shared" si="195"/>
        <v>226700</v>
      </c>
      <c r="C2113" s="14">
        <f t="shared" si="193"/>
        <v>0</v>
      </c>
      <c r="D2113" s="14">
        <f t="shared" si="194"/>
        <v>0</v>
      </c>
      <c r="E2113" s="19" t="str">
        <f t="shared" si="196"/>
        <v>226700 - Optiker/optometristarbejde</v>
      </c>
      <c r="F2113" s="19" t="str">
        <f t="shared" si="197"/>
        <v>2 år</v>
      </c>
      <c r="G2113" s="40" t="s">
        <v>516</v>
      </c>
      <c r="H2113" s="41" t="s">
        <v>83</v>
      </c>
      <c r="I2113" s="42" t="s">
        <v>517</v>
      </c>
      <c r="J2113" s="43" t="s">
        <v>23</v>
      </c>
      <c r="K2113" s="44">
        <v>20</v>
      </c>
      <c r="L2113" s="45">
        <v>36193.347110477051</v>
      </c>
      <c r="M2113" s="46">
        <v>38006.705634469108</v>
      </c>
      <c r="N2113" s="45"/>
      <c r="O2113" s="46"/>
    </row>
    <row r="2114" spans="1:15" x14ac:dyDescent="0.2">
      <c r="A2114" s="11" t="str">
        <f t="shared" ref="A2114:A2177" si="198">B2114&amp;I2114&amp;F2114</f>
        <v>2267004 - Region Midtjylland3 år</v>
      </c>
      <c r="B2114" s="12" t="str">
        <f t="shared" si="195"/>
        <v>226700</v>
      </c>
      <c r="C2114" s="14">
        <f t="shared" ref="C2114:C2177" si="199">N2114*1.2</f>
        <v>0</v>
      </c>
      <c r="D2114" s="14">
        <f t="shared" ref="D2114:D2177" si="200">O2114*1.2</f>
        <v>0</v>
      </c>
      <c r="E2114" s="19" t="str">
        <f t="shared" si="196"/>
        <v>226700 - Optiker/optometristarbejde</v>
      </c>
      <c r="F2114" s="19" t="str">
        <f t="shared" si="197"/>
        <v>3 år</v>
      </c>
      <c r="G2114" s="40" t="s">
        <v>516</v>
      </c>
      <c r="H2114" s="41" t="s">
        <v>83</v>
      </c>
      <c r="I2114" s="42" t="s">
        <v>517</v>
      </c>
      <c r="J2114" s="43" t="s">
        <v>14</v>
      </c>
      <c r="K2114" s="44">
        <v>21</v>
      </c>
      <c r="L2114" s="45">
        <v>36372.265773541614</v>
      </c>
      <c r="M2114" s="46">
        <v>38194.588477657133</v>
      </c>
      <c r="N2114" s="45"/>
      <c r="O2114" s="46"/>
    </row>
    <row r="2115" spans="1:15" x14ac:dyDescent="0.2">
      <c r="A2115" s="11" t="str">
        <f t="shared" si="198"/>
        <v>2267004 - Region Midtjylland4 år</v>
      </c>
      <c r="B2115" s="12" t="str">
        <f t="shared" ref="B2115:B2178" si="201">LEFT(E2115,6)</f>
        <v>226700</v>
      </c>
      <c r="C2115" s="14">
        <f t="shared" si="199"/>
        <v>0</v>
      </c>
      <c r="D2115" s="14">
        <f t="shared" si="200"/>
        <v>0</v>
      </c>
      <c r="E2115" s="19" t="str">
        <f t="shared" ref="E2115:E2178" si="202">TRIM(H2115)</f>
        <v>226700 - Optiker/optometristarbejde</v>
      </c>
      <c r="F2115" s="19" t="str">
        <f t="shared" ref="F2115:F2178" si="203">MID(J2115,6,30)</f>
        <v>4 år</v>
      </c>
      <c r="G2115" s="40" t="s">
        <v>516</v>
      </c>
      <c r="H2115" s="41" t="s">
        <v>83</v>
      </c>
      <c r="I2115" s="42" t="s">
        <v>517</v>
      </c>
      <c r="J2115" s="43" t="s">
        <v>24</v>
      </c>
      <c r="K2115" s="44">
        <v>13</v>
      </c>
      <c r="L2115" s="45">
        <v>35824.7198635315</v>
      </c>
      <c r="M2115" s="46">
        <v>37619.609430828728</v>
      </c>
      <c r="N2115" s="45"/>
      <c r="O2115" s="46"/>
    </row>
    <row r="2116" spans="1:15" x14ac:dyDescent="0.2">
      <c r="A2116" s="11" t="str">
        <f t="shared" si="198"/>
        <v>2267004 - Region Midtjylland5-9 år</v>
      </c>
      <c r="B2116" s="12" t="str">
        <f t="shared" si="201"/>
        <v>226700</v>
      </c>
      <c r="C2116" s="14">
        <f t="shared" si="199"/>
        <v>0</v>
      </c>
      <c r="D2116" s="14">
        <f t="shared" si="200"/>
        <v>0</v>
      </c>
      <c r="E2116" s="19" t="str">
        <f t="shared" si="202"/>
        <v>226700 - Optiker/optometristarbejde</v>
      </c>
      <c r="F2116" s="19" t="str">
        <f t="shared" si="203"/>
        <v>5-9 år</v>
      </c>
      <c r="G2116" s="40" t="s">
        <v>516</v>
      </c>
      <c r="H2116" s="41" t="s">
        <v>83</v>
      </c>
      <c r="I2116" s="42" t="s">
        <v>517</v>
      </c>
      <c r="J2116" s="43" t="s">
        <v>15</v>
      </c>
      <c r="K2116" s="44">
        <v>51</v>
      </c>
      <c r="L2116" s="45">
        <v>35858.046837990085</v>
      </c>
      <c r="M2116" s="46">
        <v>37654.606152852488</v>
      </c>
      <c r="N2116" s="45"/>
      <c r="O2116" s="46"/>
    </row>
    <row r="2117" spans="1:15" x14ac:dyDescent="0.2">
      <c r="A2117" s="11" t="str">
        <f t="shared" si="198"/>
        <v>2267004 - Region Midtjylland0-4 år</v>
      </c>
      <c r="B2117" s="12" t="str">
        <f t="shared" si="201"/>
        <v>226700</v>
      </c>
      <c r="C2117" s="14">
        <f t="shared" si="199"/>
        <v>0</v>
      </c>
      <c r="D2117" s="14">
        <f t="shared" si="200"/>
        <v>0</v>
      </c>
      <c r="E2117" s="19" t="str">
        <f t="shared" si="202"/>
        <v>226700 - Optiker/optometristarbejde</v>
      </c>
      <c r="F2117" s="19" t="str">
        <f t="shared" si="203"/>
        <v>0-4 år</v>
      </c>
      <c r="G2117" s="40" t="s">
        <v>516</v>
      </c>
      <c r="H2117" s="41" t="s">
        <v>83</v>
      </c>
      <c r="I2117" s="42" t="s">
        <v>517</v>
      </c>
      <c r="J2117" s="43" t="s">
        <v>16</v>
      </c>
      <c r="K2117" s="44">
        <v>131</v>
      </c>
      <c r="L2117" s="45">
        <v>35814.949076795056</v>
      </c>
      <c r="M2117" s="46">
        <v>37609.349108284485</v>
      </c>
      <c r="N2117" s="45"/>
      <c r="O2117" s="46"/>
    </row>
    <row r="2118" spans="1:15" x14ac:dyDescent="0.2">
      <c r="A2118" s="11" t="str">
        <f t="shared" si="198"/>
        <v>2267004 - Region Midtjylland10-14 år</v>
      </c>
      <c r="B2118" s="12" t="str">
        <f t="shared" si="201"/>
        <v>226700</v>
      </c>
      <c r="C2118" s="14">
        <f t="shared" si="199"/>
        <v>0</v>
      </c>
      <c r="D2118" s="14">
        <f t="shared" si="200"/>
        <v>0</v>
      </c>
      <c r="E2118" s="19" t="str">
        <f t="shared" si="202"/>
        <v>226700 - Optiker/optometristarbejde</v>
      </c>
      <c r="F2118" s="19" t="str">
        <f t="shared" si="203"/>
        <v>10-14 år</v>
      </c>
      <c r="G2118" s="40" t="s">
        <v>516</v>
      </c>
      <c r="H2118" s="41" t="s">
        <v>83</v>
      </c>
      <c r="I2118" s="42" t="s">
        <v>517</v>
      </c>
      <c r="J2118" s="43" t="s">
        <v>17</v>
      </c>
      <c r="K2118" s="44">
        <v>64</v>
      </c>
      <c r="L2118" s="45">
        <v>39099.517593215438</v>
      </c>
      <c r="M2118" s="46">
        <v>41058.481026335183</v>
      </c>
      <c r="N2118" s="45"/>
      <c r="O2118" s="46"/>
    </row>
    <row r="2119" spans="1:15" x14ac:dyDescent="0.2">
      <c r="A2119" s="11" t="str">
        <f t="shared" si="198"/>
        <v>2267004 - Region Midtjylland15-20 år</v>
      </c>
      <c r="B2119" s="12" t="str">
        <f t="shared" si="201"/>
        <v>226700</v>
      </c>
      <c r="C2119" s="14">
        <f t="shared" si="199"/>
        <v>0</v>
      </c>
      <c r="D2119" s="14">
        <f t="shared" si="200"/>
        <v>0</v>
      </c>
      <c r="E2119" s="19" t="str">
        <f t="shared" si="202"/>
        <v>226700 - Optiker/optometristarbejde</v>
      </c>
      <c r="F2119" s="19" t="str">
        <f t="shared" si="203"/>
        <v>15-20 år</v>
      </c>
      <c r="G2119" s="40" t="s">
        <v>516</v>
      </c>
      <c r="H2119" s="41" t="s">
        <v>83</v>
      </c>
      <c r="I2119" s="42" t="s">
        <v>517</v>
      </c>
      <c r="J2119" s="43" t="s">
        <v>18</v>
      </c>
      <c r="K2119" s="44">
        <v>29</v>
      </c>
      <c r="L2119" s="45">
        <v>38176.040212005515</v>
      </c>
      <c r="M2119" s="46">
        <v>40088.735595480131</v>
      </c>
      <c r="N2119" s="45"/>
      <c r="O2119" s="46"/>
    </row>
    <row r="2120" spans="1:15" x14ac:dyDescent="0.2">
      <c r="A2120" s="11" t="str">
        <f t="shared" si="198"/>
        <v>2267004 - Region Midtjylland20-24 år</v>
      </c>
      <c r="B2120" s="12" t="str">
        <f t="shared" si="201"/>
        <v>226700</v>
      </c>
      <c r="C2120" s="14">
        <f t="shared" si="199"/>
        <v>0</v>
      </c>
      <c r="D2120" s="14">
        <f t="shared" si="200"/>
        <v>0</v>
      </c>
      <c r="E2120" s="19" t="str">
        <f t="shared" si="202"/>
        <v>226700 - Optiker/optometristarbejde</v>
      </c>
      <c r="F2120" s="19" t="str">
        <f t="shared" si="203"/>
        <v>20-24 år</v>
      </c>
      <c r="G2120" s="40" t="s">
        <v>516</v>
      </c>
      <c r="H2120" s="41" t="s">
        <v>83</v>
      </c>
      <c r="I2120" s="42" t="s">
        <v>517</v>
      </c>
      <c r="J2120" s="43" t="s">
        <v>19</v>
      </c>
      <c r="K2120" s="44">
        <v>35</v>
      </c>
      <c r="L2120" s="45">
        <v>44806.382051543369</v>
      </c>
      <c r="M2120" s="46">
        <v>47051.270720568704</v>
      </c>
      <c r="N2120" s="45"/>
      <c r="O2120" s="46"/>
    </row>
    <row r="2121" spans="1:15" x14ac:dyDescent="0.2">
      <c r="A2121" s="11" t="str">
        <f t="shared" si="198"/>
        <v>2267004 - Region Midtjylland25 år og derover</v>
      </c>
      <c r="B2121" s="12" t="str">
        <f t="shared" si="201"/>
        <v>226700</v>
      </c>
      <c r="C2121" s="14">
        <f t="shared" si="199"/>
        <v>0</v>
      </c>
      <c r="D2121" s="14">
        <f t="shared" si="200"/>
        <v>0</v>
      </c>
      <c r="E2121" s="19" t="str">
        <f t="shared" si="202"/>
        <v>226700 - Optiker/optometristarbejde</v>
      </c>
      <c r="F2121" s="19" t="str">
        <f t="shared" si="203"/>
        <v>25 år og derover</v>
      </c>
      <c r="G2121" s="40" t="s">
        <v>516</v>
      </c>
      <c r="H2121" s="41" t="s">
        <v>83</v>
      </c>
      <c r="I2121" s="42" t="s">
        <v>517</v>
      </c>
      <c r="J2121" s="43" t="s">
        <v>9</v>
      </c>
      <c r="K2121" s="44">
        <v>63</v>
      </c>
      <c r="L2121" s="45">
        <v>40595.111046065031</v>
      </c>
      <c r="M2121" s="46">
        <v>42629.006679510792</v>
      </c>
      <c r="N2121" s="45"/>
      <c r="O2121" s="46"/>
    </row>
    <row r="2122" spans="1:15" x14ac:dyDescent="0.2">
      <c r="A2122" s="11" t="str">
        <f t="shared" si="198"/>
        <v>2267004 - Region MidtjyllandAlle uanset erf.</v>
      </c>
      <c r="B2122" s="12" t="str">
        <f t="shared" si="201"/>
        <v>226700</v>
      </c>
      <c r="C2122" s="14">
        <f t="shared" si="199"/>
        <v>0</v>
      </c>
      <c r="D2122" s="14">
        <f t="shared" si="200"/>
        <v>0</v>
      </c>
      <c r="E2122" s="19" t="str">
        <f t="shared" si="202"/>
        <v>226700 - Optiker/optometristarbejde</v>
      </c>
      <c r="F2122" s="19" t="str">
        <f t="shared" si="203"/>
        <v>Alle uanset erf.</v>
      </c>
      <c r="G2122" s="40" t="s">
        <v>516</v>
      </c>
      <c r="H2122" s="41" t="s">
        <v>83</v>
      </c>
      <c r="I2122" s="42" t="s">
        <v>517</v>
      </c>
      <c r="J2122" s="43" t="s">
        <v>10</v>
      </c>
      <c r="K2122" s="44">
        <v>373</v>
      </c>
      <c r="L2122" s="45">
        <v>37106.385462604412</v>
      </c>
      <c r="M2122" s="46">
        <v>38965.48902016598</v>
      </c>
      <c r="N2122" s="45"/>
      <c r="O2122" s="46"/>
    </row>
    <row r="2123" spans="1:15" x14ac:dyDescent="0.2">
      <c r="A2123" s="11" t="str">
        <f t="shared" si="198"/>
        <v>2267005 - Region Nordjylland5-9 år</v>
      </c>
      <c r="B2123" s="12" t="str">
        <f t="shared" si="201"/>
        <v>226700</v>
      </c>
      <c r="C2123" s="14">
        <f t="shared" si="199"/>
        <v>0</v>
      </c>
      <c r="D2123" s="14">
        <f t="shared" si="200"/>
        <v>0</v>
      </c>
      <c r="E2123" s="19" t="str">
        <f t="shared" si="202"/>
        <v>226700 - Optiker/optometristarbejde</v>
      </c>
      <c r="F2123" s="19" t="str">
        <f t="shared" si="203"/>
        <v>5-9 år</v>
      </c>
      <c r="G2123" s="40" t="s">
        <v>516</v>
      </c>
      <c r="H2123" s="41" t="s">
        <v>83</v>
      </c>
      <c r="I2123" s="42" t="s">
        <v>21</v>
      </c>
      <c r="J2123" s="43" t="s">
        <v>15</v>
      </c>
      <c r="K2123" s="44">
        <v>12</v>
      </c>
      <c r="L2123" s="45">
        <v>33982.991530572603</v>
      </c>
      <c r="M2123" s="46">
        <v>35685.606853068581</v>
      </c>
      <c r="N2123" s="45"/>
      <c r="O2123" s="46"/>
    </row>
    <row r="2124" spans="1:15" x14ac:dyDescent="0.2">
      <c r="A2124" s="11" t="str">
        <f t="shared" si="198"/>
        <v>2267005 - Region Nordjylland0-4 år</v>
      </c>
      <c r="B2124" s="12" t="str">
        <f t="shared" si="201"/>
        <v>226700</v>
      </c>
      <c r="C2124" s="14">
        <f t="shared" si="199"/>
        <v>0</v>
      </c>
      <c r="D2124" s="14">
        <f t="shared" si="200"/>
        <v>0</v>
      </c>
      <c r="E2124" s="19" t="str">
        <f t="shared" si="202"/>
        <v>226700 - Optiker/optometristarbejde</v>
      </c>
      <c r="F2124" s="19" t="str">
        <f t="shared" si="203"/>
        <v>0-4 år</v>
      </c>
      <c r="G2124" s="40" t="s">
        <v>516</v>
      </c>
      <c r="H2124" s="41" t="s">
        <v>83</v>
      </c>
      <c r="I2124" s="42" t="s">
        <v>21</v>
      </c>
      <c r="J2124" s="43" t="s">
        <v>16</v>
      </c>
      <c r="K2124" s="44">
        <v>40</v>
      </c>
      <c r="L2124" s="45">
        <v>35663.15636641837</v>
      </c>
      <c r="M2124" s="46">
        <v>37449.951281851492</v>
      </c>
      <c r="N2124" s="45"/>
      <c r="O2124" s="46"/>
    </row>
    <row r="2125" spans="1:15" x14ac:dyDescent="0.2">
      <c r="A2125" s="11" t="str">
        <f t="shared" si="198"/>
        <v>2267005 - Region Nordjylland10-14 år</v>
      </c>
      <c r="B2125" s="12" t="str">
        <f t="shared" si="201"/>
        <v>226700</v>
      </c>
      <c r="C2125" s="14">
        <f t="shared" si="199"/>
        <v>0</v>
      </c>
      <c r="D2125" s="14">
        <f t="shared" si="200"/>
        <v>0</v>
      </c>
      <c r="E2125" s="19" t="str">
        <f t="shared" si="202"/>
        <v>226700 - Optiker/optometristarbejde</v>
      </c>
      <c r="F2125" s="19" t="str">
        <f t="shared" si="203"/>
        <v>10-14 år</v>
      </c>
      <c r="G2125" s="40" t="s">
        <v>516</v>
      </c>
      <c r="H2125" s="41" t="s">
        <v>83</v>
      </c>
      <c r="I2125" s="42" t="s">
        <v>21</v>
      </c>
      <c r="J2125" s="43" t="s">
        <v>17</v>
      </c>
      <c r="K2125" s="44">
        <v>16</v>
      </c>
      <c r="L2125" s="45">
        <v>37052.900938825456</v>
      </c>
      <c r="M2125" s="46">
        <v>38909.324815593754</v>
      </c>
      <c r="N2125" s="45"/>
      <c r="O2125" s="46"/>
    </row>
    <row r="2126" spans="1:15" x14ac:dyDescent="0.2">
      <c r="A2126" s="11" t="str">
        <f t="shared" si="198"/>
        <v>2267005 - Region Nordjylland15-20 år</v>
      </c>
      <c r="B2126" s="12" t="str">
        <f t="shared" si="201"/>
        <v>226700</v>
      </c>
      <c r="C2126" s="14">
        <f t="shared" si="199"/>
        <v>0</v>
      </c>
      <c r="D2126" s="14">
        <f t="shared" si="200"/>
        <v>0</v>
      </c>
      <c r="E2126" s="19" t="str">
        <f t="shared" si="202"/>
        <v>226700 - Optiker/optometristarbejde</v>
      </c>
      <c r="F2126" s="19" t="str">
        <f t="shared" si="203"/>
        <v>15-20 år</v>
      </c>
      <c r="G2126" s="40" t="s">
        <v>516</v>
      </c>
      <c r="H2126" s="41" t="s">
        <v>83</v>
      </c>
      <c r="I2126" s="42" t="s">
        <v>21</v>
      </c>
      <c r="J2126" s="43" t="s">
        <v>18</v>
      </c>
      <c r="K2126" s="44">
        <v>19</v>
      </c>
      <c r="L2126" s="45">
        <v>39203.779094505495</v>
      </c>
      <c r="M2126" s="46">
        <v>41167.966235770036</v>
      </c>
      <c r="N2126" s="45"/>
      <c r="O2126" s="46"/>
    </row>
    <row r="2127" spans="1:15" x14ac:dyDescent="0.2">
      <c r="A2127" s="11" t="str">
        <f t="shared" si="198"/>
        <v>2267005 - Region Nordjylland20-24 år</v>
      </c>
      <c r="B2127" s="12" t="str">
        <f t="shared" si="201"/>
        <v>226700</v>
      </c>
      <c r="C2127" s="14">
        <f t="shared" si="199"/>
        <v>0</v>
      </c>
      <c r="D2127" s="14">
        <f t="shared" si="200"/>
        <v>0</v>
      </c>
      <c r="E2127" s="19" t="str">
        <f t="shared" si="202"/>
        <v>226700 - Optiker/optometristarbejde</v>
      </c>
      <c r="F2127" s="19" t="str">
        <f t="shared" si="203"/>
        <v>20-24 år</v>
      </c>
      <c r="G2127" s="40" t="s">
        <v>516</v>
      </c>
      <c r="H2127" s="41" t="s">
        <v>83</v>
      </c>
      <c r="I2127" s="42" t="s">
        <v>21</v>
      </c>
      <c r="J2127" s="43" t="s">
        <v>19</v>
      </c>
      <c r="K2127" s="44">
        <v>13</v>
      </c>
      <c r="L2127" s="45">
        <v>40091.813851748884</v>
      </c>
      <c r="M2127" s="46">
        <v>42100.493296854052</v>
      </c>
      <c r="N2127" s="45"/>
      <c r="O2127" s="46"/>
    </row>
    <row r="2128" spans="1:15" x14ac:dyDescent="0.2">
      <c r="A2128" s="11" t="str">
        <f t="shared" si="198"/>
        <v>2267005 - Region Nordjylland25 år og derover</v>
      </c>
      <c r="B2128" s="12" t="str">
        <f t="shared" si="201"/>
        <v>226700</v>
      </c>
      <c r="C2128" s="14">
        <f t="shared" si="199"/>
        <v>0</v>
      </c>
      <c r="D2128" s="14">
        <f t="shared" si="200"/>
        <v>0</v>
      </c>
      <c r="E2128" s="19" t="str">
        <f t="shared" si="202"/>
        <v>226700 - Optiker/optometristarbejde</v>
      </c>
      <c r="F2128" s="19" t="str">
        <f t="shared" si="203"/>
        <v>25 år og derover</v>
      </c>
      <c r="G2128" s="40" t="s">
        <v>516</v>
      </c>
      <c r="H2128" s="41" t="s">
        <v>83</v>
      </c>
      <c r="I2128" s="42" t="s">
        <v>21</v>
      </c>
      <c r="J2128" s="43" t="s">
        <v>9</v>
      </c>
      <c r="K2128" s="44">
        <v>35</v>
      </c>
      <c r="L2128" s="45">
        <v>38966.675898813242</v>
      </c>
      <c r="M2128" s="46">
        <v>40918.983699389508</v>
      </c>
      <c r="N2128" s="45"/>
      <c r="O2128" s="46"/>
    </row>
    <row r="2129" spans="1:15" x14ac:dyDescent="0.2">
      <c r="A2129" s="11" t="str">
        <f t="shared" si="198"/>
        <v>2267005 - Region NordjyllandAlle uanset erf.</v>
      </c>
      <c r="B2129" s="12" t="str">
        <f t="shared" si="201"/>
        <v>226700</v>
      </c>
      <c r="C2129" s="14">
        <f t="shared" si="199"/>
        <v>0</v>
      </c>
      <c r="D2129" s="14">
        <f t="shared" si="200"/>
        <v>0</v>
      </c>
      <c r="E2129" s="19" t="str">
        <f t="shared" si="202"/>
        <v>226700 - Optiker/optometristarbejde</v>
      </c>
      <c r="F2129" s="19" t="str">
        <f t="shared" si="203"/>
        <v>Alle uanset erf.</v>
      </c>
      <c r="G2129" s="40" t="s">
        <v>516</v>
      </c>
      <c r="H2129" s="41" t="s">
        <v>83</v>
      </c>
      <c r="I2129" s="42" t="s">
        <v>21</v>
      </c>
      <c r="J2129" s="43" t="s">
        <v>10</v>
      </c>
      <c r="K2129" s="44">
        <v>135</v>
      </c>
      <c r="L2129" s="45">
        <v>36877.28250994024</v>
      </c>
      <c r="M2129" s="46">
        <v>38724.90755486751</v>
      </c>
      <c r="N2129" s="45"/>
      <c r="O2129" s="46"/>
    </row>
    <row r="2130" spans="1:15" x14ac:dyDescent="0.2">
      <c r="A2130" s="11" t="str">
        <f t="shared" si="198"/>
        <v>2267006 - Alle regionerUnder 1 år</v>
      </c>
      <c r="B2130" s="12" t="str">
        <f t="shared" si="201"/>
        <v>226700</v>
      </c>
      <c r="C2130" s="14">
        <f t="shared" si="199"/>
        <v>0</v>
      </c>
      <c r="D2130" s="14">
        <f t="shared" si="200"/>
        <v>0</v>
      </c>
      <c r="E2130" s="19" t="str">
        <f t="shared" si="202"/>
        <v>226700 - Optiker/optometristarbejde</v>
      </c>
      <c r="F2130" s="19" t="str">
        <f t="shared" si="203"/>
        <v>Under 1 år</v>
      </c>
      <c r="G2130" s="40" t="s">
        <v>516</v>
      </c>
      <c r="H2130" s="41" t="s">
        <v>83</v>
      </c>
      <c r="I2130" s="42" t="s">
        <v>11</v>
      </c>
      <c r="J2130" s="43" t="s">
        <v>13</v>
      </c>
      <c r="K2130" s="44">
        <v>143</v>
      </c>
      <c r="L2130" s="45">
        <v>33677.476864573524</v>
      </c>
      <c r="M2130" s="46">
        <v>35385.259662393684</v>
      </c>
      <c r="N2130" s="45"/>
      <c r="O2130" s="46"/>
    </row>
    <row r="2131" spans="1:15" x14ac:dyDescent="0.2">
      <c r="A2131" s="11" t="str">
        <f t="shared" si="198"/>
        <v>2267006 - Alle regioner1 år</v>
      </c>
      <c r="B2131" s="12" t="str">
        <f t="shared" si="201"/>
        <v>226700</v>
      </c>
      <c r="C2131" s="14">
        <f t="shared" si="199"/>
        <v>0</v>
      </c>
      <c r="D2131" s="14">
        <f t="shared" si="200"/>
        <v>0</v>
      </c>
      <c r="E2131" s="19" t="str">
        <f t="shared" si="202"/>
        <v>226700 - Optiker/optometristarbejde</v>
      </c>
      <c r="F2131" s="19" t="str">
        <f t="shared" si="203"/>
        <v>1 år</v>
      </c>
      <c r="G2131" s="40" t="s">
        <v>516</v>
      </c>
      <c r="H2131" s="41" t="s">
        <v>83</v>
      </c>
      <c r="I2131" s="42" t="s">
        <v>11</v>
      </c>
      <c r="J2131" s="43" t="s">
        <v>22</v>
      </c>
      <c r="K2131" s="44">
        <v>106</v>
      </c>
      <c r="L2131" s="45">
        <v>37138.822307296927</v>
      </c>
      <c r="M2131" s="46">
        <v>38999.551015155732</v>
      </c>
      <c r="N2131" s="45"/>
      <c r="O2131" s="46"/>
    </row>
    <row r="2132" spans="1:15" x14ac:dyDescent="0.2">
      <c r="A2132" s="11" t="str">
        <f t="shared" si="198"/>
        <v>2267006 - Alle regioner2 år</v>
      </c>
      <c r="B2132" s="12" t="str">
        <f t="shared" si="201"/>
        <v>226700</v>
      </c>
      <c r="C2132" s="14">
        <f t="shared" si="199"/>
        <v>0</v>
      </c>
      <c r="D2132" s="14">
        <f t="shared" si="200"/>
        <v>0</v>
      </c>
      <c r="E2132" s="19" t="str">
        <f t="shared" si="202"/>
        <v>226700 - Optiker/optometristarbejde</v>
      </c>
      <c r="F2132" s="19" t="str">
        <f t="shared" si="203"/>
        <v>2 år</v>
      </c>
      <c r="G2132" s="40" t="s">
        <v>516</v>
      </c>
      <c r="H2132" s="41" t="s">
        <v>83</v>
      </c>
      <c r="I2132" s="42" t="s">
        <v>11</v>
      </c>
      <c r="J2132" s="43" t="s">
        <v>23</v>
      </c>
      <c r="K2132" s="44">
        <v>76</v>
      </c>
      <c r="L2132" s="45">
        <v>36837.860202927404</v>
      </c>
      <c r="M2132" s="46">
        <v>38683.510112030985</v>
      </c>
      <c r="N2132" s="45"/>
      <c r="O2132" s="46"/>
    </row>
    <row r="2133" spans="1:15" x14ac:dyDescent="0.2">
      <c r="A2133" s="11" t="str">
        <f t="shared" si="198"/>
        <v>2267006 - Alle regioner3 år</v>
      </c>
      <c r="B2133" s="12" t="str">
        <f t="shared" si="201"/>
        <v>226700</v>
      </c>
      <c r="C2133" s="14">
        <f t="shared" si="199"/>
        <v>0</v>
      </c>
      <c r="D2133" s="14">
        <f t="shared" si="200"/>
        <v>0</v>
      </c>
      <c r="E2133" s="19" t="str">
        <f t="shared" si="202"/>
        <v>226700 - Optiker/optometristarbejde</v>
      </c>
      <c r="F2133" s="19" t="str">
        <f t="shared" si="203"/>
        <v>3 år</v>
      </c>
      <c r="G2133" s="40" t="s">
        <v>516</v>
      </c>
      <c r="H2133" s="41" t="s">
        <v>83</v>
      </c>
      <c r="I2133" s="42" t="s">
        <v>11</v>
      </c>
      <c r="J2133" s="43" t="s">
        <v>14</v>
      </c>
      <c r="K2133" s="44">
        <v>73</v>
      </c>
      <c r="L2133" s="45">
        <v>36372.265773541614</v>
      </c>
      <c r="M2133" s="46">
        <v>38194.588477657133</v>
      </c>
      <c r="N2133" s="45"/>
      <c r="O2133" s="46"/>
    </row>
    <row r="2134" spans="1:15" x14ac:dyDescent="0.2">
      <c r="A2134" s="11" t="str">
        <f t="shared" si="198"/>
        <v>2267006 - Alle regioner4 år</v>
      </c>
      <c r="B2134" s="12" t="str">
        <f t="shared" si="201"/>
        <v>226700</v>
      </c>
      <c r="C2134" s="14">
        <f t="shared" si="199"/>
        <v>0</v>
      </c>
      <c r="D2134" s="14">
        <f t="shared" si="200"/>
        <v>0</v>
      </c>
      <c r="E2134" s="19" t="str">
        <f t="shared" si="202"/>
        <v>226700 - Optiker/optometristarbejde</v>
      </c>
      <c r="F2134" s="19" t="str">
        <f t="shared" si="203"/>
        <v>4 år</v>
      </c>
      <c r="G2134" s="40" t="s">
        <v>516</v>
      </c>
      <c r="H2134" s="41" t="s">
        <v>83</v>
      </c>
      <c r="I2134" s="42" t="s">
        <v>11</v>
      </c>
      <c r="J2134" s="43" t="s">
        <v>24</v>
      </c>
      <c r="K2134" s="44">
        <v>60</v>
      </c>
      <c r="L2134" s="45">
        <v>37375.269154232461</v>
      </c>
      <c r="M2134" s="46">
        <v>39247.844318404161</v>
      </c>
      <c r="N2134" s="45"/>
      <c r="O2134" s="46"/>
    </row>
    <row r="2135" spans="1:15" x14ac:dyDescent="0.2">
      <c r="A2135" s="11" t="str">
        <f t="shared" si="198"/>
        <v>2267006 - Alle regioner5-9 år</v>
      </c>
      <c r="B2135" s="12" t="str">
        <f t="shared" si="201"/>
        <v>226700</v>
      </c>
      <c r="C2135" s="14">
        <f t="shared" si="199"/>
        <v>0</v>
      </c>
      <c r="D2135" s="14">
        <f t="shared" si="200"/>
        <v>0</v>
      </c>
      <c r="E2135" s="19" t="str">
        <f t="shared" si="202"/>
        <v>226700 - Optiker/optometristarbejde</v>
      </c>
      <c r="F2135" s="19" t="str">
        <f t="shared" si="203"/>
        <v>5-9 år</v>
      </c>
      <c r="G2135" s="40" t="s">
        <v>516</v>
      </c>
      <c r="H2135" s="41" t="s">
        <v>83</v>
      </c>
      <c r="I2135" s="42" t="s">
        <v>11</v>
      </c>
      <c r="J2135" s="43" t="s">
        <v>15</v>
      </c>
      <c r="K2135" s="44">
        <v>180</v>
      </c>
      <c r="L2135" s="45">
        <v>36478.32538755198</v>
      </c>
      <c r="M2135" s="46">
        <v>38305.961888828344</v>
      </c>
      <c r="N2135" s="45"/>
      <c r="O2135" s="46"/>
    </row>
    <row r="2136" spans="1:15" x14ac:dyDescent="0.2">
      <c r="A2136" s="11" t="str">
        <f t="shared" si="198"/>
        <v>2267006 - Alle regioner0-4 år</v>
      </c>
      <c r="B2136" s="12" t="str">
        <f t="shared" si="201"/>
        <v>226700</v>
      </c>
      <c r="C2136" s="14">
        <f t="shared" si="199"/>
        <v>0</v>
      </c>
      <c r="D2136" s="14">
        <f t="shared" si="200"/>
        <v>0</v>
      </c>
      <c r="E2136" s="19" t="str">
        <f t="shared" si="202"/>
        <v>226700 - Optiker/optometristarbejde</v>
      </c>
      <c r="F2136" s="19" t="str">
        <f t="shared" si="203"/>
        <v>0-4 år</v>
      </c>
      <c r="G2136" s="40" t="s">
        <v>516</v>
      </c>
      <c r="H2136" s="41" t="s">
        <v>83</v>
      </c>
      <c r="I2136" s="42" t="s">
        <v>11</v>
      </c>
      <c r="J2136" s="43" t="s">
        <v>16</v>
      </c>
      <c r="K2136" s="44">
        <v>458</v>
      </c>
      <c r="L2136" s="45">
        <v>36464.649946161968</v>
      </c>
      <c r="M2136" s="46">
        <v>38291.601280682735</v>
      </c>
      <c r="N2136" s="45"/>
      <c r="O2136" s="46"/>
    </row>
    <row r="2137" spans="1:15" x14ac:dyDescent="0.2">
      <c r="A2137" s="11" t="str">
        <f t="shared" si="198"/>
        <v>2267006 - Alle regioner10-14 år</v>
      </c>
      <c r="B2137" s="12" t="str">
        <f t="shared" si="201"/>
        <v>226700</v>
      </c>
      <c r="C2137" s="14">
        <f t="shared" si="199"/>
        <v>0</v>
      </c>
      <c r="D2137" s="14">
        <f t="shared" si="200"/>
        <v>0</v>
      </c>
      <c r="E2137" s="19" t="str">
        <f t="shared" si="202"/>
        <v>226700 - Optiker/optometristarbejde</v>
      </c>
      <c r="F2137" s="19" t="str">
        <f t="shared" si="203"/>
        <v>10-14 år</v>
      </c>
      <c r="G2137" s="40" t="s">
        <v>516</v>
      </c>
      <c r="H2137" s="41" t="s">
        <v>83</v>
      </c>
      <c r="I2137" s="42" t="s">
        <v>11</v>
      </c>
      <c r="J2137" s="43" t="s">
        <v>17</v>
      </c>
      <c r="K2137" s="44">
        <v>225</v>
      </c>
      <c r="L2137" s="45">
        <v>38765.669970235409</v>
      </c>
      <c r="M2137" s="46">
        <v>40707.906974848898</v>
      </c>
      <c r="N2137" s="45"/>
      <c r="O2137" s="46"/>
    </row>
    <row r="2138" spans="1:15" x14ac:dyDescent="0.2">
      <c r="A2138" s="11" t="str">
        <f t="shared" si="198"/>
        <v>2267006 - Alle regioner15-20 år</v>
      </c>
      <c r="B2138" s="12" t="str">
        <f t="shared" si="201"/>
        <v>226700</v>
      </c>
      <c r="C2138" s="14">
        <f t="shared" si="199"/>
        <v>0</v>
      </c>
      <c r="D2138" s="14">
        <f t="shared" si="200"/>
        <v>0</v>
      </c>
      <c r="E2138" s="19" t="str">
        <f t="shared" si="202"/>
        <v>226700 - Optiker/optometristarbejde</v>
      </c>
      <c r="F2138" s="19" t="str">
        <f t="shared" si="203"/>
        <v>15-20 år</v>
      </c>
      <c r="G2138" s="40" t="s">
        <v>516</v>
      </c>
      <c r="H2138" s="41" t="s">
        <v>83</v>
      </c>
      <c r="I2138" s="42" t="s">
        <v>11</v>
      </c>
      <c r="J2138" s="43" t="s">
        <v>18</v>
      </c>
      <c r="K2138" s="44">
        <v>140</v>
      </c>
      <c r="L2138" s="45">
        <v>39387.209499266988</v>
      </c>
      <c r="M2138" s="46">
        <v>41360.586867868566</v>
      </c>
      <c r="N2138" s="45"/>
      <c r="O2138" s="46"/>
    </row>
    <row r="2139" spans="1:15" x14ac:dyDescent="0.2">
      <c r="A2139" s="11" t="str">
        <f t="shared" si="198"/>
        <v>2267006 - Alle regioner20-24 år</v>
      </c>
      <c r="B2139" s="12" t="str">
        <f t="shared" si="201"/>
        <v>226700</v>
      </c>
      <c r="C2139" s="14">
        <f t="shared" si="199"/>
        <v>0</v>
      </c>
      <c r="D2139" s="14">
        <f t="shared" si="200"/>
        <v>0</v>
      </c>
      <c r="E2139" s="19" t="str">
        <f t="shared" si="202"/>
        <v>226700 - Optiker/optometristarbejde</v>
      </c>
      <c r="F2139" s="19" t="str">
        <f t="shared" si="203"/>
        <v>20-24 år</v>
      </c>
      <c r="G2139" s="40" t="s">
        <v>516</v>
      </c>
      <c r="H2139" s="41" t="s">
        <v>83</v>
      </c>
      <c r="I2139" s="42" t="s">
        <v>11</v>
      </c>
      <c r="J2139" s="43" t="s">
        <v>19</v>
      </c>
      <c r="K2139" s="44">
        <v>154</v>
      </c>
      <c r="L2139" s="45">
        <v>41160.761421490941</v>
      </c>
      <c r="M2139" s="46">
        <v>43222.997261404678</v>
      </c>
      <c r="N2139" s="45"/>
      <c r="O2139" s="46"/>
    </row>
    <row r="2140" spans="1:15" x14ac:dyDescent="0.2">
      <c r="A2140" s="11" t="str">
        <f t="shared" si="198"/>
        <v>2267006 - Alle regioner25 år og derover</v>
      </c>
      <c r="B2140" s="12" t="str">
        <f t="shared" si="201"/>
        <v>226700</v>
      </c>
      <c r="C2140" s="14">
        <f t="shared" si="199"/>
        <v>0</v>
      </c>
      <c r="D2140" s="14">
        <f t="shared" si="200"/>
        <v>0</v>
      </c>
      <c r="E2140" s="19" t="str">
        <f t="shared" si="202"/>
        <v>226700 - Optiker/optometristarbejde</v>
      </c>
      <c r="F2140" s="19" t="str">
        <f t="shared" si="203"/>
        <v>25 år og derover</v>
      </c>
      <c r="G2140" s="40" t="s">
        <v>516</v>
      </c>
      <c r="H2140" s="41" t="s">
        <v>83</v>
      </c>
      <c r="I2140" s="42" t="s">
        <v>11</v>
      </c>
      <c r="J2140" s="43" t="s">
        <v>9</v>
      </c>
      <c r="K2140" s="44">
        <v>365</v>
      </c>
      <c r="L2140" s="45">
        <v>40505.560776388986</v>
      </c>
      <c r="M2140" s="46">
        <v>42534.969763591529</v>
      </c>
      <c r="N2140" s="45"/>
      <c r="O2140" s="46"/>
    </row>
    <row r="2141" spans="1:15" x14ac:dyDescent="0.2">
      <c r="A2141" s="11" t="str">
        <f t="shared" si="198"/>
        <v>2267006 - Alle regionerAlle uanset erf.</v>
      </c>
      <c r="B2141" s="12" t="str">
        <f t="shared" si="201"/>
        <v>226700</v>
      </c>
      <c r="C2141" s="14">
        <f t="shared" si="199"/>
        <v>0</v>
      </c>
      <c r="D2141" s="14">
        <f t="shared" si="200"/>
        <v>0</v>
      </c>
      <c r="E2141" s="19" t="str">
        <f t="shared" si="202"/>
        <v>226700 - Optiker/optometristarbejde</v>
      </c>
      <c r="F2141" s="19" t="str">
        <f t="shared" si="203"/>
        <v>Alle uanset erf.</v>
      </c>
      <c r="G2141" s="40" t="s">
        <v>516</v>
      </c>
      <c r="H2141" s="41" t="s">
        <v>83</v>
      </c>
      <c r="I2141" s="42" t="s">
        <v>11</v>
      </c>
      <c r="J2141" s="43" t="s">
        <v>10</v>
      </c>
      <c r="K2141" s="44">
        <v>1522</v>
      </c>
      <c r="L2141" s="45">
        <v>38179.781665404196</v>
      </c>
      <c r="M2141" s="46">
        <v>40092.664503119835</v>
      </c>
      <c r="N2141" s="45"/>
      <c r="O2141" s="46"/>
    </row>
    <row r="2142" spans="1:15" x14ac:dyDescent="0.2">
      <c r="A2142" s="11" t="str">
        <f t="shared" si="198"/>
        <v>2269101 - Region Hovedstaden5-9 år</v>
      </c>
      <c r="B2142" s="12" t="str">
        <f t="shared" si="201"/>
        <v>226910</v>
      </c>
      <c r="C2142" s="14">
        <f t="shared" si="199"/>
        <v>0</v>
      </c>
      <c r="D2142" s="14">
        <f t="shared" si="200"/>
        <v>0</v>
      </c>
      <c r="E2142" s="19" t="str">
        <f t="shared" si="202"/>
        <v>226910 - Ergoterapeutarbejde</v>
      </c>
      <c r="F2142" s="19" t="str">
        <f t="shared" si="203"/>
        <v>5-9 år</v>
      </c>
      <c r="G2142" s="40" t="s">
        <v>516</v>
      </c>
      <c r="H2142" s="41" t="s">
        <v>292</v>
      </c>
      <c r="I2142" s="42" t="s">
        <v>8</v>
      </c>
      <c r="J2142" s="43" t="s">
        <v>15</v>
      </c>
      <c r="K2142" s="44">
        <v>15</v>
      </c>
      <c r="L2142" s="45">
        <v>35369.315420811174</v>
      </c>
      <c r="M2142" s="46">
        <v>36268.629328709882</v>
      </c>
      <c r="N2142" s="45"/>
      <c r="O2142" s="46"/>
    </row>
    <row r="2143" spans="1:15" x14ac:dyDescent="0.2">
      <c r="A2143" s="11" t="str">
        <f t="shared" si="198"/>
        <v>2269101 - Region Hovedstaden0-4 år</v>
      </c>
      <c r="B2143" s="12" t="str">
        <f t="shared" si="201"/>
        <v>226910</v>
      </c>
      <c r="C2143" s="14">
        <f t="shared" si="199"/>
        <v>0</v>
      </c>
      <c r="D2143" s="14">
        <f t="shared" si="200"/>
        <v>0</v>
      </c>
      <c r="E2143" s="19" t="str">
        <f t="shared" si="202"/>
        <v>226910 - Ergoterapeutarbejde</v>
      </c>
      <c r="F2143" s="19" t="str">
        <f t="shared" si="203"/>
        <v>0-4 år</v>
      </c>
      <c r="G2143" s="40" t="s">
        <v>516</v>
      </c>
      <c r="H2143" s="41" t="s">
        <v>292</v>
      </c>
      <c r="I2143" s="42" t="s">
        <v>8</v>
      </c>
      <c r="J2143" s="43" t="s">
        <v>16</v>
      </c>
      <c r="K2143" s="44">
        <v>14</v>
      </c>
      <c r="L2143" s="45">
        <v>35924.443219218643</v>
      </c>
      <c r="M2143" s="46">
        <v>36837.872021449606</v>
      </c>
      <c r="N2143" s="45"/>
      <c r="O2143" s="46"/>
    </row>
    <row r="2144" spans="1:15" x14ac:dyDescent="0.2">
      <c r="A2144" s="11" t="str">
        <f t="shared" si="198"/>
        <v>2269101 - Region HovedstadenAlle uanset erf.</v>
      </c>
      <c r="B2144" s="12" t="str">
        <f t="shared" si="201"/>
        <v>226910</v>
      </c>
      <c r="C2144" s="14">
        <f t="shared" si="199"/>
        <v>0</v>
      </c>
      <c r="D2144" s="14">
        <f t="shared" si="200"/>
        <v>0</v>
      </c>
      <c r="E2144" s="19" t="str">
        <f t="shared" si="202"/>
        <v>226910 - Ergoterapeutarbejde</v>
      </c>
      <c r="F2144" s="19" t="str">
        <f t="shared" si="203"/>
        <v>Alle uanset erf.</v>
      </c>
      <c r="G2144" s="40" t="s">
        <v>516</v>
      </c>
      <c r="H2144" s="41" t="s">
        <v>292</v>
      </c>
      <c r="I2144" s="42" t="s">
        <v>8</v>
      </c>
      <c r="J2144" s="43" t="s">
        <v>10</v>
      </c>
      <c r="K2144" s="44">
        <v>50</v>
      </c>
      <c r="L2144" s="45">
        <v>36296.736434454622</v>
      </c>
      <c r="M2144" s="46">
        <v>37219.631308117692</v>
      </c>
      <c r="N2144" s="45"/>
      <c r="O2144" s="46"/>
    </row>
    <row r="2145" spans="1:15" x14ac:dyDescent="0.2">
      <c r="A2145" s="11" t="str">
        <f t="shared" si="198"/>
        <v>2269104 - Region Midtjylland0-4 år</v>
      </c>
      <c r="B2145" s="12" t="str">
        <f t="shared" si="201"/>
        <v>226910</v>
      </c>
      <c r="C2145" s="14">
        <f t="shared" si="199"/>
        <v>0</v>
      </c>
      <c r="D2145" s="14">
        <f t="shared" si="200"/>
        <v>0</v>
      </c>
      <c r="E2145" s="19" t="str">
        <f t="shared" si="202"/>
        <v>226910 - Ergoterapeutarbejde</v>
      </c>
      <c r="F2145" s="19" t="str">
        <f t="shared" si="203"/>
        <v>0-4 år</v>
      </c>
      <c r="G2145" s="40" t="s">
        <v>516</v>
      </c>
      <c r="H2145" s="41" t="s">
        <v>292</v>
      </c>
      <c r="I2145" s="42" t="s">
        <v>517</v>
      </c>
      <c r="J2145" s="43" t="s">
        <v>16</v>
      </c>
      <c r="K2145" s="44">
        <v>17</v>
      </c>
      <c r="L2145" s="45">
        <v>35355.963262748781</v>
      </c>
      <c r="M2145" s="46">
        <v>37127.73864757354</v>
      </c>
      <c r="N2145" s="45"/>
      <c r="O2145" s="46"/>
    </row>
    <row r="2146" spans="1:15" x14ac:dyDescent="0.2">
      <c r="A2146" s="11" t="str">
        <f t="shared" si="198"/>
        <v>2269104 - Region MidtjyllandAlle uanset erf.</v>
      </c>
      <c r="B2146" s="12" t="str">
        <f t="shared" si="201"/>
        <v>226910</v>
      </c>
      <c r="C2146" s="14">
        <f t="shared" si="199"/>
        <v>0</v>
      </c>
      <c r="D2146" s="14">
        <f t="shared" si="200"/>
        <v>0</v>
      </c>
      <c r="E2146" s="19" t="str">
        <f t="shared" si="202"/>
        <v>226910 - Ergoterapeutarbejde</v>
      </c>
      <c r="F2146" s="19" t="str">
        <f t="shared" si="203"/>
        <v>Alle uanset erf.</v>
      </c>
      <c r="G2146" s="40" t="s">
        <v>516</v>
      </c>
      <c r="H2146" s="41" t="s">
        <v>292</v>
      </c>
      <c r="I2146" s="42" t="s">
        <v>517</v>
      </c>
      <c r="J2146" s="43" t="s">
        <v>10</v>
      </c>
      <c r="K2146" s="44">
        <v>31</v>
      </c>
      <c r="L2146" s="45">
        <v>36680.741640953202</v>
      </c>
      <c r="M2146" s="46">
        <v>37613.40037967277</v>
      </c>
      <c r="N2146" s="45"/>
      <c r="O2146" s="46"/>
    </row>
    <row r="2147" spans="1:15" x14ac:dyDescent="0.2">
      <c r="A2147" s="11" t="str">
        <f t="shared" si="198"/>
        <v>2269106 - Alle regionerUnder 1 år</v>
      </c>
      <c r="B2147" s="12" t="str">
        <f t="shared" si="201"/>
        <v>226910</v>
      </c>
      <c r="C2147" s="14">
        <f t="shared" si="199"/>
        <v>0</v>
      </c>
      <c r="D2147" s="14">
        <f t="shared" si="200"/>
        <v>0</v>
      </c>
      <c r="E2147" s="19" t="str">
        <f t="shared" si="202"/>
        <v>226910 - Ergoterapeutarbejde</v>
      </c>
      <c r="F2147" s="19" t="str">
        <f t="shared" si="203"/>
        <v>Under 1 år</v>
      </c>
      <c r="G2147" s="40" t="s">
        <v>516</v>
      </c>
      <c r="H2147" s="41" t="s">
        <v>292</v>
      </c>
      <c r="I2147" s="42" t="s">
        <v>11</v>
      </c>
      <c r="J2147" s="43" t="s">
        <v>13</v>
      </c>
      <c r="K2147" s="44">
        <v>14</v>
      </c>
      <c r="L2147" s="45">
        <v>28882.933796792702</v>
      </c>
      <c r="M2147" s="46">
        <v>29617.322454173664</v>
      </c>
      <c r="N2147" s="45"/>
      <c r="O2147" s="46"/>
    </row>
    <row r="2148" spans="1:15" x14ac:dyDescent="0.2">
      <c r="A2148" s="11" t="str">
        <f t="shared" si="198"/>
        <v>2269106 - Alle regioner5-9 år</v>
      </c>
      <c r="B2148" s="12" t="str">
        <f t="shared" si="201"/>
        <v>226910</v>
      </c>
      <c r="C2148" s="14">
        <f t="shared" si="199"/>
        <v>0</v>
      </c>
      <c r="D2148" s="14">
        <f t="shared" si="200"/>
        <v>0</v>
      </c>
      <c r="E2148" s="19" t="str">
        <f t="shared" si="202"/>
        <v>226910 - Ergoterapeutarbejde</v>
      </c>
      <c r="F2148" s="19" t="str">
        <f t="shared" si="203"/>
        <v>5-9 år</v>
      </c>
      <c r="G2148" s="40" t="s">
        <v>516</v>
      </c>
      <c r="H2148" s="41" t="s">
        <v>292</v>
      </c>
      <c r="I2148" s="42" t="s">
        <v>11</v>
      </c>
      <c r="J2148" s="43" t="s">
        <v>15</v>
      </c>
      <c r="K2148" s="44">
        <v>24</v>
      </c>
      <c r="L2148" s="45">
        <v>37712.745540413765</v>
      </c>
      <c r="M2148" s="46">
        <v>38819.65487048879</v>
      </c>
      <c r="N2148" s="45"/>
      <c r="O2148" s="46"/>
    </row>
    <row r="2149" spans="1:15" x14ac:dyDescent="0.2">
      <c r="A2149" s="11" t="str">
        <f t="shared" si="198"/>
        <v>2269106 - Alle regioner0-4 år</v>
      </c>
      <c r="B2149" s="12" t="str">
        <f t="shared" si="201"/>
        <v>226910</v>
      </c>
      <c r="C2149" s="14">
        <f t="shared" si="199"/>
        <v>0</v>
      </c>
      <c r="D2149" s="14">
        <f t="shared" si="200"/>
        <v>0</v>
      </c>
      <c r="E2149" s="19" t="str">
        <f t="shared" si="202"/>
        <v>226910 - Ergoterapeutarbejde</v>
      </c>
      <c r="F2149" s="19" t="str">
        <f t="shared" si="203"/>
        <v>0-4 år</v>
      </c>
      <c r="G2149" s="40" t="s">
        <v>516</v>
      </c>
      <c r="H2149" s="41" t="s">
        <v>292</v>
      </c>
      <c r="I2149" s="42" t="s">
        <v>11</v>
      </c>
      <c r="J2149" s="43" t="s">
        <v>16</v>
      </c>
      <c r="K2149" s="44">
        <v>36</v>
      </c>
      <c r="L2149" s="45">
        <v>34886.925404135371</v>
      </c>
      <c r="M2149" s="46">
        <v>35773.973876702163</v>
      </c>
      <c r="N2149" s="45"/>
      <c r="O2149" s="46"/>
    </row>
    <row r="2150" spans="1:15" x14ac:dyDescent="0.2">
      <c r="A2150" s="11" t="str">
        <f t="shared" si="198"/>
        <v>2269106 - Alle regioner20-24 år</v>
      </c>
      <c r="B2150" s="12" t="str">
        <f t="shared" si="201"/>
        <v>226910</v>
      </c>
      <c r="C2150" s="14">
        <f t="shared" si="199"/>
        <v>0</v>
      </c>
      <c r="D2150" s="14">
        <f t="shared" si="200"/>
        <v>0</v>
      </c>
      <c r="E2150" s="19" t="str">
        <f t="shared" si="202"/>
        <v>226910 - Ergoterapeutarbejde</v>
      </c>
      <c r="F2150" s="19" t="str">
        <f t="shared" si="203"/>
        <v>20-24 år</v>
      </c>
      <c r="G2150" s="40" t="s">
        <v>516</v>
      </c>
      <c r="H2150" s="41" t="s">
        <v>292</v>
      </c>
      <c r="I2150" s="42" t="s">
        <v>11</v>
      </c>
      <c r="J2150" s="43" t="s">
        <v>19</v>
      </c>
      <c r="K2150" s="44">
        <v>11</v>
      </c>
      <c r="L2150" s="45">
        <v>39626.88415490945</v>
      </c>
      <c r="M2150" s="46">
        <v>40634.452653852808</v>
      </c>
      <c r="N2150" s="45"/>
      <c r="O2150" s="46"/>
    </row>
    <row r="2151" spans="1:15" x14ac:dyDescent="0.2">
      <c r="A2151" s="11" t="str">
        <f t="shared" si="198"/>
        <v>2269106 - Alle regionerAlle uanset erf.</v>
      </c>
      <c r="B2151" s="12" t="str">
        <f t="shared" si="201"/>
        <v>226910</v>
      </c>
      <c r="C2151" s="14">
        <f t="shared" si="199"/>
        <v>0</v>
      </c>
      <c r="D2151" s="14">
        <f t="shared" si="200"/>
        <v>0</v>
      </c>
      <c r="E2151" s="19" t="str">
        <f t="shared" si="202"/>
        <v>226910 - Ergoterapeutarbejde</v>
      </c>
      <c r="F2151" s="19" t="str">
        <f t="shared" si="203"/>
        <v>Alle uanset erf.</v>
      </c>
      <c r="G2151" s="40" t="s">
        <v>516</v>
      </c>
      <c r="H2151" s="41" t="s">
        <v>292</v>
      </c>
      <c r="I2151" s="42" t="s">
        <v>11</v>
      </c>
      <c r="J2151" s="43" t="s">
        <v>10</v>
      </c>
      <c r="K2151" s="44">
        <v>88</v>
      </c>
      <c r="L2151" s="45">
        <v>36103.302857162686</v>
      </c>
      <c r="M2151" s="46">
        <v>37127.73864757354</v>
      </c>
      <c r="N2151" s="45"/>
      <c r="O2151" s="46"/>
    </row>
    <row r="2152" spans="1:15" x14ac:dyDescent="0.2">
      <c r="A2152" s="11" t="str">
        <f t="shared" si="198"/>
        <v>2269201 - Region Hovedstaden0-4 år</v>
      </c>
      <c r="B2152" s="12" t="str">
        <f t="shared" si="201"/>
        <v>226920</v>
      </c>
      <c r="C2152" s="14">
        <f t="shared" si="199"/>
        <v>0</v>
      </c>
      <c r="D2152" s="14">
        <f t="shared" si="200"/>
        <v>0</v>
      </c>
      <c r="E2152" s="19" t="str">
        <f t="shared" si="202"/>
        <v>226920 - Fodterapeutarbejde</v>
      </c>
      <c r="F2152" s="19" t="str">
        <f t="shared" si="203"/>
        <v>0-4 år</v>
      </c>
      <c r="G2152" s="40" t="s">
        <v>516</v>
      </c>
      <c r="H2152" s="41" t="s">
        <v>293</v>
      </c>
      <c r="I2152" s="42" t="s">
        <v>8</v>
      </c>
      <c r="J2152" s="43" t="s">
        <v>16</v>
      </c>
      <c r="K2152" s="44">
        <v>12</v>
      </c>
      <c r="L2152" s="45">
        <v>33584.787326270562</v>
      </c>
      <c r="M2152" s="46">
        <v>35267.804673218518</v>
      </c>
      <c r="N2152" s="45"/>
      <c r="O2152" s="46"/>
    </row>
    <row r="2153" spans="1:15" x14ac:dyDescent="0.2">
      <c r="A2153" s="11" t="str">
        <f t="shared" si="198"/>
        <v>2269201 - Region HovedstadenAlle uanset erf.</v>
      </c>
      <c r="B2153" s="12" t="str">
        <f t="shared" si="201"/>
        <v>226920</v>
      </c>
      <c r="C2153" s="14">
        <f t="shared" si="199"/>
        <v>0</v>
      </c>
      <c r="D2153" s="14">
        <f t="shared" si="200"/>
        <v>0</v>
      </c>
      <c r="E2153" s="19" t="str">
        <f t="shared" si="202"/>
        <v>226920 - Fodterapeutarbejde</v>
      </c>
      <c r="F2153" s="19" t="str">
        <f t="shared" si="203"/>
        <v>Alle uanset erf.</v>
      </c>
      <c r="G2153" s="40" t="s">
        <v>516</v>
      </c>
      <c r="H2153" s="41" t="s">
        <v>293</v>
      </c>
      <c r="I2153" s="42" t="s">
        <v>8</v>
      </c>
      <c r="J2153" s="43" t="s">
        <v>10</v>
      </c>
      <c r="K2153" s="44">
        <v>35</v>
      </c>
      <c r="L2153" s="45">
        <v>34490.103327626086</v>
      </c>
      <c r="M2153" s="46">
        <v>35422.851289458624</v>
      </c>
      <c r="N2153" s="45"/>
      <c r="O2153" s="46"/>
    </row>
    <row r="2154" spans="1:15" x14ac:dyDescent="0.2">
      <c r="A2154" s="11" t="str">
        <f t="shared" si="198"/>
        <v>2269204 - Region MidtjyllandAlle uanset erf.</v>
      </c>
      <c r="B2154" s="12" t="str">
        <f t="shared" si="201"/>
        <v>226920</v>
      </c>
      <c r="C2154" s="14">
        <f t="shared" si="199"/>
        <v>0</v>
      </c>
      <c r="D2154" s="14">
        <f t="shared" si="200"/>
        <v>0</v>
      </c>
      <c r="E2154" s="19" t="str">
        <f t="shared" si="202"/>
        <v>226920 - Fodterapeutarbejde</v>
      </c>
      <c r="F2154" s="19" t="str">
        <f t="shared" si="203"/>
        <v>Alle uanset erf.</v>
      </c>
      <c r="G2154" s="40" t="s">
        <v>516</v>
      </c>
      <c r="H2154" s="41" t="s">
        <v>293</v>
      </c>
      <c r="I2154" s="42" t="s">
        <v>517</v>
      </c>
      <c r="J2154" s="43" t="s">
        <v>10</v>
      </c>
      <c r="K2154" s="44">
        <v>11</v>
      </c>
      <c r="L2154" s="45">
        <v>34551.292307821146</v>
      </c>
      <c r="M2154" s="46">
        <v>35485.695060189428</v>
      </c>
      <c r="N2154" s="45"/>
      <c r="O2154" s="46"/>
    </row>
    <row r="2155" spans="1:15" x14ac:dyDescent="0.2">
      <c r="A2155" s="11" t="str">
        <f t="shared" si="198"/>
        <v>2269205 - Region NordjyllandAlle uanset erf.</v>
      </c>
      <c r="B2155" s="12" t="str">
        <f t="shared" si="201"/>
        <v>226920</v>
      </c>
      <c r="C2155" s="14">
        <f t="shared" si="199"/>
        <v>0</v>
      </c>
      <c r="D2155" s="14">
        <f t="shared" si="200"/>
        <v>0</v>
      </c>
      <c r="E2155" s="19" t="str">
        <f t="shared" si="202"/>
        <v>226920 - Fodterapeutarbejde</v>
      </c>
      <c r="F2155" s="19" t="str">
        <f t="shared" si="203"/>
        <v>Alle uanset erf.</v>
      </c>
      <c r="G2155" s="40" t="s">
        <v>516</v>
      </c>
      <c r="H2155" s="41" t="s">
        <v>293</v>
      </c>
      <c r="I2155" s="42" t="s">
        <v>21</v>
      </c>
      <c r="J2155" s="43" t="s">
        <v>10</v>
      </c>
      <c r="K2155" s="44">
        <v>19</v>
      </c>
      <c r="L2155" s="45">
        <v>30271.759603256993</v>
      </c>
      <c r="M2155" s="46">
        <v>31090.426970031909</v>
      </c>
      <c r="N2155" s="45"/>
      <c r="O2155" s="46"/>
    </row>
    <row r="2156" spans="1:15" x14ac:dyDescent="0.2">
      <c r="A2156" s="11" t="str">
        <f t="shared" si="198"/>
        <v>2269206 - Alle regioner5-9 år</v>
      </c>
      <c r="B2156" s="12" t="str">
        <f t="shared" si="201"/>
        <v>226920</v>
      </c>
      <c r="C2156" s="14">
        <f t="shared" si="199"/>
        <v>0</v>
      </c>
      <c r="D2156" s="14">
        <f t="shared" si="200"/>
        <v>0</v>
      </c>
      <c r="E2156" s="19" t="str">
        <f t="shared" si="202"/>
        <v>226920 - Fodterapeutarbejde</v>
      </c>
      <c r="F2156" s="19" t="str">
        <f t="shared" si="203"/>
        <v>5-9 år</v>
      </c>
      <c r="G2156" s="40" t="s">
        <v>516</v>
      </c>
      <c r="H2156" s="41" t="s">
        <v>293</v>
      </c>
      <c r="I2156" s="42" t="s">
        <v>11</v>
      </c>
      <c r="J2156" s="43" t="s">
        <v>15</v>
      </c>
      <c r="K2156" s="44">
        <v>20</v>
      </c>
      <c r="L2156" s="45">
        <v>33505.68643477877</v>
      </c>
      <c r="M2156" s="46">
        <v>34357.614990533628</v>
      </c>
      <c r="N2156" s="45"/>
      <c r="O2156" s="46"/>
    </row>
    <row r="2157" spans="1:15" x14ac:dyDescent="0.2">
      <c r="A2157" s="11" t="str">
        <f t="shared" si="198"/>
        <v>2269206 - Alle regioner0-4 år</v>
      </c>
      <c r="B2157" s="12" t="str">
        <f t="shared" si="201"/>
        <v>226920</v>
      </c>
      <c r="C2157" s="14">
        <f t="shared" si="199"/>
        <v>0</v>
      </c>
      <c r="D2157" s="14">
        <f t="shared" si="200"/>
        <v>0</v>
      </c>
      <c r="E2157" s="19" t="str">
        <f t="shared" si="202"/>
        <v>226920 - Fodterapeutarbejde</v>
      </c>
      <c r="F2157" s="19" t="str">
        <f t="shared" si="203"/>
        <v>0-4 år</v>
      </c>
      <c r="G2157" s="40" t="s">
        <v>516</v>
      </c>
      <c r="H2157" s="41" t="s">
        <v>293</v>
      </c>
      <c r="I2157" s="42" t="s">
        <v>11</v>
      </c>
      <c r="J2157" s="43" t="s">
        <v>16</v>
      </c>
      <c r="K2157" s="44">
        <v>27</v>
      </c>
      <c r="L2157" s="45">
        <v>30271.759603256993</v>
      </c>
      <c r="M2157" s="46">
        <v>31090.426970031909</v>
      </c>
      <c r="N2157" s="45"/>
      <c r="O2157" s="46"/>
    </row>
    <row r="2158" spans="1:15" x14ac:dyDescent="0.2">
      <c r="A2158" s="11" t="str">
        <f t="shared" si="198"/>
        <v>2269206 - Alle regioner25 år og derover</v>
      </c>
      <c r="B2158" s="12" t="str">
        <f t="shared" si="201"/>
        <v>226920</v>
      </c>
      <c r="C2158" s="14">
        <f t="shared" si="199"/>
        <v>0</v>
      </c>
      <c r="D2158" s="14">
        <f t="shared" si="200"/>
        <v>0</v>
      </c>
      <c r="E2158" s="19" t="str">
        <f t="shared" si="202"/>
        <v>226920 - Fodterapeutarbejde</v>
      </c>
      <c r="F2158" s="19" t="str">
        <f t="shared" si="203"/>
        <v>25 år og derover</v>
      </c>
      <c r="G2158" s="40" t="s">
        <v>516</v>
      </c>
      <c r="H2158" s="41" t="s">
        <v>293</v>
      </c>
      <c r="I2158" s="42" t="s">
        <v>11</v>
      </c>
      <c r="J2158" s="43" t="s">
        <v>9</v>
      </c>
      <c r="K2158" s="44">
        <v>15</v>
      </c>
      <c r="L2158" s="45">
        <v>34334.262822047094</v>
      </c>
      <c r="M2158" s="46">
        <v>35262.796244057325</v>
      </c>
      <c r="N2158" s="45"/>
      <c r="O2158" s="46"/>
    </row>
    <row r="2159" spans="1:15" x14ac:dyDescent="0.2">
      <c r="A2159" s="11" t="str">
        <f t="shared" si="198"/>
        <v>2269206 - Alle regionerAlle uanset erf.</v>
      </c>
      <c r="B2159" s="12" t="str">
        <f t="shared" si="201"/>
        <v>226920</v>
      </c>
      <c r="C2159" s="14">
        <f t="shared" si="199"/>
        <v>0</v>
      </c>
      <c r="D2159" s="14">
        <f t="shared" si="200"/>
        <v>0</v>
      </c>
      <c r="E2159" s="19" t="str">
        <f t="shared" si="202"/>
        <v>226920 - Fodterapeutarbejde</v>
      </c>
      <c r="F2159" s="19" t="str">
        <f t="shared" si="203"/>
        <v>Alle uanset erf.</v>
      </c>
      <c r="G2159" s="40" t="s">
        <v>516</v>
      </c>
      <c r="H2159" s="41" t="s">
        <v>293</v>
      </c>
      <c r="I2159" s="42" t="s">
        <v>11</v>
      </c>
      <c r="J2159" s="43" t="s">
        <v>10</v>
      </c>
      <c r="K2159" s="44">
        <v>77</v>
      </c>
      <c r="L2159" s="45">
        <v>33450.355701885426</v>
      </c>
      <c r="M2159" s="46">
        <v>34357.614990533628</v>
      </c>
      <c r="N2159" s="45"/>
      <c r="O2159" s="46"/>
    </row>
    <row r="2160" spans="1:15" x14ac:dyDescent="0.2">
      <c r="A2160" s="11" t="str">
        <f t="shared" si="198"/>
        <v>2269901 - Region HovedstadenUnder 1 år</v>
      </c>
      <c r="B2160" s="12" t="str">
        <f t="shared" si="201"/>
        <v>226990</v>
      </c>
      <c r="C2160" s="14">
        <f t="shared" si="199"/>
        <v>0</v>
      </c>
      <c r="D2160" s="14">
        <f t="shared" si="200"/>
        <v>0</v>
      </c>
      <c r="E2160" s="19" t="str">
        <f t="shared" si="202"/>
        <v>226990 - Sundhedsarbejde ikke klassificeret andetsteds</v>
      </c>
      <c r="F2160" s="19" t="str">
        <f t="shared" si="203"/>
        <v>Under 1 år</v>
      </c>
      <c r="G2160" s="40" t="s">
        <v>516</v>
      </c>
      <c r="H2160" s="41" t="s">
        <v>84</v>
      </c>
      <c r="I2160" s="42" t="s">
        <v>8</v>
      </c>
      <c r="J2160" s="43" t="s">
        <v>13</v>
      </c>
      <c r="K2160" s="44">
        <v>11</v>
      </c>
      <c r="L2160" s="45">
        <v>32697.563497779742</v>
      </c>
      <c r="M2160" s="46">
        <v>33374.06512766816</v>
      </c>
      <c r="N2160" s="45"/>
      <c r="O2160" s="46"/>
    </row>
    <row r="2161" spans="1:15" x14ac:dyDescent="0.2">
      <c r="A2161" s="11" t="str">
        <f t="shared" si="198"/>
        <v>2269901 - Region Hovedstaden5-9 år</v>
      </c>
      <c r="B2161" s="12" t="str">
        <f t="shared" si="201"/>
        <v>226990</v>
      </c>
      <c r="C2161" s="14">
        <f t="shared" si="199"/>
        <v>0</v>
      </c>
      <c r="D2161" s="14">
        <f t="shared" si="200"/>
        <v>0</v>
      </c>
      <c r="E2161" s="19" t="str">
        <f t="shared" si="202"/>
        <v>226990 - Sundhedsarbejde ikke klassificeret andetsteds</v>
      </c>
      <c r="F2161" s="19" t="str">
        <f t="shared" si="203"/>
        <v>5-9 år</v>
      </c>
      <c r="G2161" s="40" t="s">
        <v>516</v>
      </c>
      <c r="H2161" s="41" t="s">
        <v>84</v>
      </c>
      <c r="I2161" s="42" t="s">
        <v>8</v>
      </c>
      <c r="J2161" s="43" t="s">
        <v>15</v>
      </c>
      <c r="K2161" s="44">
        <v>26</v>
      </c>
      <c r="L2161" s="45">
        <v>43384.605461248939</v>
      </c>
      <c r="M2161" s="46">
        <v>44487.719237011821</v>
      </c>
      <c r="N2161" s="45"/>
      <c r="O2161" s="46"/>
    </row>
    <row r="2162" spans="1:15" x14ac:dyDescent="0.2">
      <c r="A2162" s="11" t="str">
        <f t="shared" si="198"/>
        <v>2269901 - Region Hovedstaden0-4 år</v>
      </c>
      <c r="B2162" s="12" t="str">
        <f t="shared" si="201"/>
        <v>226990</v>
      </c>
      <c r="C2162" s="14">
        <f t="shared" si="199"/>
        <v>0</v>
      </c>
      <c r="D2162" s="14">
        <f t="shared" si="200"/>
        <v>0</v>
      </c>
      <c r="E2162" s="19" t="str">
        <f t="shared" si="202"/>
        <v>226990 - Sundhedsarbejde ikke klassificeret andetsteds</v>
      </c>
      <c r="F2162" s="19" t="str">
        <f t="shared" si="203"/>
        <v>0-4 år</v>
      </c>
      <c r="G2162" s="40" t="s">
        <v>516</v>
      </c>
      <c r="H2162" s="41" t="s">
        <v>84</v>
      </c>
      <c r="I2162" s="42" t="s">
        <v>8</v>
      </c>
      <c r="J2162" s="43" t="s">
        <v>16</v>
      </c>
      <c r="K2162" s="44">
        <v>31</v>
      </c>
      <c r="L2162" s="45">
        <v>35307.543840519123</v>
      </c>
      <c r="M2162" s="46">
        <v>36038.045088940584</v>
      </c>
      <c r="N2162" s="45"/>
      <c r="O2162" s="46"/>
    </row>
    <row r="2163" spans="1:15" x14ac:dyDescent="0.2">
      <c r="A2163" s="11" t="str">
        <f t="shared" si="198"/>
        <v>2269901 - Region Hovedstaden10-14 år</v>
      </c>
      <c r="B2163" s="12" t="str">
        <f t="shared" si="201"/>
        <v>226990</v>
      </c>
      <c r="C2163" s="14">
        <f t="shared" si="199"/>
        <v>0</v>
      </c>
      <c r="D2163" s="14">
        <f t="shared" si="200"/>
        <v>0</v>
      </c>
      <c r="E2163" s="19" t="str">
        <f t="shared" si="202"/>
        <v>226990 - Sundhedsarbejde ikke klassificeret andetsteds</v>
      </c>
      <c r="F2163" s="19" t="str">
        <f t="shared" si="203"/>
        <v>10-14 år</v>
      </c>
      <c r="G2163" s="40" t="s">
        <v>516</v>
      </c>
      <c r="H2163" s="41" t="s">
        <v>84</v>
      </c>
      <c r="I2163" s="42" t="s">
        <v>8</v>
      </c>
      <c r="J2163" s="43" t="s">
        <v>17</v>
      </c>
      <c r="K2163" s="44">
        <v>14</v>
      </c>
      <c r="L2163" s="45">
        <v>43286.525934590965</v>
      </c>
      <c r="M2163" s="46">
        <v>44182.109648311605</v>
      </c>
      <c r="N2163" s="45"/>
      <c r="O2163" s="46"/>
    </row>
    <row r="2164" spans="1:15" x14ac:dyDescent="0.2">
      <c r="A2164" s="11" t="str">
        <f t="shared" si="198"/>
        <v>2269901 - Region Hovedstaden15-20 år</v>
      </c>
      <c r="B2164" s="12" t="str">
        <f t="shared" si="201"/>
        <v>226990</v>
      </c>
      <c r="C2164" s="14">
        <f t="shared" si="199"/>
        <v>0</v>
      </c>
      <c r="D2164" s="14">
        <f t="shared" si="200"/>
        <v>0</v>
      </c>
      <c r="E2164" s="19" t="str">
        <f t="shared" si="202"/>
        <v>226990 - Sundhedsarbejde ikke klassificeret andetsteds</v>
      </c>
      <c r="F2164" s="19" t="str">
        <f t="shared" si="203"/>
        <v>15-20 år</v>
      </c>
      <c r="G2164" s="40" t="s">
        <v>516</v>
      </c>
      <c r="H2164" s="41" t="s">
        <v>84</v>
      </c>
      <c r="I2164" s="42" t="s">
        <v>8</v>
      </c>
      <c r="J2164" s="43" t="s">
        <v>18</v>
      </c>
      <c r="K2164" s="44">
        <v>15</v>
      </c>
      <c r="L2164" s="45">
        <v>34662.449254184285</v>
      </c>
      <c r="M2164" s="46">
        <v>35599.858127299114</v>
      </c>
      <c r="N2164" s="45"/>
      <c r="O2164" s="46"/>
    </row>
    <row r="2165" spans="1:15" x14ac:dyDescent="0.2">
      <c r="A2165" s="11" t="str">
        <f t="shared" si="198"/>
        <v>2269901 - Region Hovedstaden25 år og derover</v>
      </c>
      <c r="B2165" s="12" t="str">
        <f t="shared" si="201"/>
        <v>226990</v>
      </c>
      <c r="C2165" s="14">
        <f t="shared" si="199"/>
        <v>0</v>
      </c>
      <c r="D2165" s="14">
        <f t="shared" si="200"/>
        <v>0</v>
      </c>
      <c r="E2165" s="19" t="str">
        <f t="shared" si="202"/>
        <v>226990 - Sundhedsarbejde ikke klassificeret andetsteds</v>
      </c>
      <c r="F2165" s="19" t="str">
        <f t="shared" si="203"/>
        <v>25 år og derover</v>
      </c>
      <c r="G2165" s="40" t="s">
        <v>516</v>
      </c>
      <c r="H2165" s="41" t="s">
        <v>84</v>
      </c>
      <c r="I2165" s="42" t="s">
        <v>8</v>
      </c>
      <c r="J2165" s="43" t="s">
        <v>9</v>
      </c>
      <c r="K2165" s="44">
        <v>25</v>
      </c>
      <c r="L2165" s="45">
        <v>36064.470913697362</v>
      </c>
      <c r="M2165" s="46">
        <v>37039.79596331458</v>
      </c>
      <c r="N2165" s="45"/>
      <c r="O2165" s="46"/>
    </row>
    <row r="2166" spans="1:15" x14ac:dyDescent="0.2">
      <c r="A2166" s="11" t="str">
        <f t="shared" si="198"/>
        <v>2269901 - Region HovedstadenAlle uanset erf.</v>
      </c>
      <c r="B2166" s="12" t="str">
        <f t="shared" si="201"/>
        <v>226990</v>
      </c>
      <c r="C2166" s="14">
        <f t="shared" si="199"/>
        <v>0</v>
      </c>
      <c r="D2166" s="14">
        <f t="shared" si="200"/>
        <v>0</v>
      </c>
      <c r="E2166" s="19" t="str">
        <f t="shared" si="202"/>
        <v>226990 - Sundhedsarbejde ikke klassificeret andetsteds</v>
      </c>
      <c r="F2166" s="19" t="str">
        <f t="shared" si="203"/>
        <v>Alle uanset erf.</v>
      </c>
      <c r="G2166" s="40" t="s">
        <v>516</v>
      </c>
      <c r="H2166" s="41" t="s">
        <v>84</v>
      </c>
      <c r="I2166" s="42" t="s">
        <v>8</v>
      </c>
      <c r="J2166" s="43" t="s">
        <v>10</v>
      </c>
      <c r="K2166" s="44">
        <v>120</v>
      </c>
      <c r="L2166" s="45">
        <v>36832.33329113634</v>
      </c>
      <c r="M2166" s="46">
        <v>37594.381922244254</v>
      </c>
      <c r="N2166" s="45"/>
      <c r="O2166" s="46"/>
    </row>
    <row r="2167" spans="1:15" x14ac:dyDescent="0.2">
      <c r="A2167" s="11" t="str">
        <f t="shared" si="198"/>
        <v>2269902 - Region SjællandAlle uanset erf.</v>
      </c>
      <c r="B2167" s="12" t="str">
        <f t="shared" si="201"/>
        <v>226990</v>
      </c>
      <c r="C2167" s="14">
        <f t="shared" si="199"/>
        <v>0</v>
      </c>
      <c r="D2167" s="14">
        <f t="shared" si="200"/>
        <v>0</v>
      </c>
      <c r="E2167" s="19" t="str">
        <f t="shared" si="202"/>
        <v>226990 - Sundhedsarbejde ikke klassificeret andetsteds</v>
      </c>
      <c r="F2167" s="19" t="str">
        <f t="shared" si="203"/>
        <v>Alle uanset erf.</v>
      </c>
      <c r="G2167" s="40" t="s">
        <v>516</v>
      </c>
      <c r="H2167" s="41" t="s">
        <v>84</v>
      </c>
      <c r="I2167" s="42" t="s">
        <v>20</v>
      </c>
      <c r="J2167" s="43" t="s">
        <v>10</v>
      </c>
      <c r="K2167" s="44">
        <v>12</v>
      </c>
      <c r="L2167" s="45">
        <v>45361.858268792777</v>
      </c>
      <c r="M2167" s="46">
        <v>46588.621217086475</v>
      </c>
      <c r="N2167" s="45"/>
      <c r="O2167" s="46"/>
    </row>
    <row r="2168" spans="1:15" x14ac:dyDescent="0.2">
      <c r="A2168" s="11" t="str">
        <f t="shared" si="198"/>
        <v>2269903 - Region SyddanmarkAlle uanset erf.</v>
      </c>
      <c r="B2168" s="12" t="str">
        <f t="shared" si="201"/>
        <v>226990</v>
      </c>
      <c r="C2168" s="14">
        <f t="shared" si="199"/>
        <v>0</v>
      </c>
      <c r="D2168" s="14">
        <f t="shared" si="200"/>
        <v>0</v>
      </c>
      <c r="E2168" s="19" t="str">
        <f t="shared" si="202"/>
        <v>226990 - Sundhedsarbejde ikke klassificeret andetsteds</v>
      </c>
      <c r="F2168" s="19" t="str">
        <f t="shared" si="203"/>
        <v>Alle uanset erf.</v>
      </c>
      <c r="G2168" s="40" t="s">
        <v>516</v>
      </c>
      <c r="H2168" s="41" t="s">
        <v>84</v>
      </c>
      <c r="I2168" s="42" t="s">
        <v>544</v>
      </c>
      <c r="J2168" s="43" t="s">
        <v>10</v>
      </c>
      <c r="K2168" s="44">
        <v>28</v>
      </c>
      <c r="L2168" s="45">
        <v>38210.391690010314</v>
      </c>
      <c r="M2168" s="46">
        <v>39745.928080781778</v>
      </c>
      <c r="N2168" s="45"/>
      <c r="O2168" s="46"/>
    </row>
    <row r="2169" spans="1:15" x14ac:dyDescent="0.2">
      <c r="A2169" s="11" t="str">
        <f t="shared" si="198"/>
        <v>2269904 - Region MidtjyllandAlle uanset erf.</v>
      </c>
      <c r="B2169" s="12" t="str">
        <f t="shared" si="201"/>
        <v>226990</v>
      </c>
      <c r="C2169" s="14">
        <f t="shared" si="199"/>
        <v>0</v>
      </c>
      <c r="D2169" s="14">
        <f t="shared" si="200"/>
        <v>0</v>
      </c>
      <c r="E2169" s="19" t="str">
        <f t="shared" si="202"/>
        <v>226990 - Sundhedsarbejde ikke klassificeret andetsteds</v>
      </c>
      <c r="F2169" s="19" t="str">
        <f t="shared" si="203"/>
        <v>Alle uanset erf.</v>
      </c>
      <c r="G2169" s="40" t="s">
        <v>516</v>
      </c>
      <c r="H2169" s="41" t="s">
        <v>84</v>
      </c>
      <c r="I2169" s="42" t="s">
        <v>517</v>
      </c>
      <c r="J2169" s="43" t="s">
        <v>10</v>
      </c>
      <c r="K2169" s="44">
        <v>26</v>
      </c>
      <c r="L2169" s="45">
        <v>36224.65847297688</v>
      </c>
      <c r="M2169" s="46">
        <v>37204.315623835129</v>
      </c>
      <c r="N2169" s="45"/>
      <c r="O2169" s="46"/>
    </row>
    <row r="2170" spans="1:15" x14ac:dyDescent="0.2">
      <c r="A2170" s="11" t="str">
        <f t="shared" si="198"/>
        <v>2269906 - Alle regionerUnder 1 år</v>
      </c>
      <c r="B2170" s="12" t="str">
        <f t="shared" si="201"/>
        <v>226990</v>
      </c>
      <c r="C2170" s="14">
        <f t="shared" si="199"/>
        <v>0</v>
      </c>
      <c r="D2170" s="14">
        <f t="shared" si="200"/>
        <v>0</v>
      </c>
      <c r="E2170" s="19" t="str">
        <f t="shared" si="202"/>
        <v>226990 - Sundhedsarbejde ikke klassificeret andetsteds</v>
      </c>
      <c r="F2170" s="19" t="str">
        <f t="shared" si="203"/>
        <v>Under 1 år</v>
      </c>
      <c r="G2170" s="40" t="s">
        <v>516</v>
      </c>
      <c r="H2170" s="41" t="s">
        <v>84</v>
      </c>
      <c r="I2170" s="42" t="s">
        <v>11</v>
      </c>
      <c r="J2170" s="43" t="s">
        <v>13</v>
      </c>
      <c r="K2170" s="44">
        <v>13</v>
      </c>
      <c r="L2170" s="45">
        <v>32697.563497779742</v>
      </c>
      <c r="M2170" s="46">
        <v>33374.06512766816</v>
      </c>
      <c r="N2170" s="45"/>
      <c r="O2170" s="46"/>
    </row>
    <row r="2171" spans="1:15" x14ac:dyDescent="0.2">
      <c r="A2171" s="11" t="str">
        <f t="shared" si="198"/>
        <v>2269906 - Alle regioner1 år</v>
      </c>
      <c r="B2171" s="12" t="str">
        <f t="shared" si="201"/>
        <v>226990</v>
      </c>
      <c r="C2171" s="14">
        <f t="shared" si="199"/>
        <v>0</v>
      </c>
      <c r="D2171" s="14">
        <f t="shared" si="200"/>
        <v>0</v>
      </c>
      <c r="E2171" s="19" t="str">
        <f t="shared" si="202"/>
        <v>226990 - Sundhedsarbejde ikke klassificeret andetsteds</v>
      </c>
      <c r="F2171" s="19" t="str">
        <f t="shared" si="203"/>
        <v>1 år</v>
      </c>
      <c r="G2171" s="40" t="s">
        <v>516</v>
      </c>
      <c r="H2171" s="41" t="s">
        <v>84</v>
      </c>
      <c r="I2171" s="42" t="s">
        <v>11</v>
      </c>
      <c r="J2171" s="43" t="s">
        <v>22</v>
      </c>
      <c r="K2171" s="44">
        <v>12</v>
      </c>
      <c r="L2171" s="45">
        <v>37251.150620216285</v>
      </c>
      <c r="M2171" s="46">
        <v>38021.864441492493</v>
      </c>
      <c r="N2171" s="45"/>
      <c r="O2171" s="46"/>
    </row>
    <row r="2172" spans="1:15" x14ac:dyDescent="0.2">
      <c r="A2172" s="11" t="str">
        <f t="shared" si="198"/>
        <v>2269906 - Alle regioner5-9 år</v>
      </c>
      <c r="B2172" s="12" t="str">
        <f t="shared" si="201"/>
        <v>226990</v>
      </c>
      <c r="C2172" s="14">
        <f t="shared" si="199"/>
        <v>0</v>
      </c>
      <c r="D2172" s="14">
        <f t="shared" si="200"/>
        <v>0</v>
      </c>
      <c r="E2172" s="19" t="str">
        <f t="shared" si="202"/>
        <v>226990 - Sundhedsarbejde ikke klassificeret andetsteds</v>
      </c>
      <c r="F2172" s="19" t="str">
        <f t="shared" si="203"/>
        <v>5-9 år</v>
      </c>
      <c r="G2172" s="40" t="s">
        <v>516</v>
      </c>
      <c r="H2172" s="41" t="s">
        <v>84</v>
      </c>
      <c r="I2172" s="42" t="s">
        <v>11</v>
      </c>
      <c r="J2172" s="43" t="s">
        <v>15</v>
      </c>
      <c r="K2172" s="44">
        <v>40</v>
      </c>
      <c r="L2172" s="45">
        <v>33964.108704439888</v>
      </c>
      <c r="M2172" s="46">
        <v>35665.77795986944</v>
      </c>
      <c r="N2172" s="45"/>
      <c r="O2172" s="46"/>
    </row>
    <row r="2173" spans="1:15" x14ac:dyDescent="0.2">
      <c r="A2173" s="11" t="str">
        <f t="shared" si="198"/>
        <v>2269906 - Alle regioner0-4 år</v>
      </c>
      <c r="B2173" s="12" t="str">
        <f t="shared" si="201"/>
        <v>226990</v>
      </c>
      <c r="C2173" s="14">
        <f t="shared" si="199"/>
        <v>0</v>
      </c>
      <c r="D2173" s="14">
        <f t="shared" si="200"/>
        <v>0</v>
      </c>
      <c r="E2173" s="19" t="str">
        <f t="shared" si="202"/>
        <v>226990 - Sundhedsarbejde ikke klassificeret andetsteds</v>
      </c>
      <c r="F2173" s="19" t="str">
        <f t="shared" si="203"/>
        <v>0-4 år</v>
      </c>
      <c r="G2173" s="40" t="s">
        <v>516</v>
      </c>
      <c r="H2173" s="41" t="s">
        <v>84</v>
      </c>
      <c r="I2173" s="42" t="s">
        <v>11</v>
      </c>
      <c r="J2173" s="43" t="s">
        <v>16</v>
      </c>
      <c r="K2173" s="44">
        <v>40</v>
      </c>
      <c r="L2173" s="45">
        <v>35099.142594185723</v>
      </c>
      <c r="M2173" s="46">
        <v>35825.332090668082</v>
      </c>
      <c r="N2173" s="45"/>
      <c r="O2173" s="46"/>
    </row>
    <row r="2174" spans="1:15" x14ac:dyDescent="0.2">
      <c r="A2174" s="11" t="str">
        <f t="shared" si="198"/>
        <v>2269906 - Alle regioner10-14 år</v>
      </c>
      <c r="B2174" s="12" t="str">
        <f t="shared" si="201"/>
        <v>226990</v>
      </c>
      <c r="C2174" s="14">
        <f t="shared" si="199"/>
        <v>0</v>
      </c>
      <c r="D2174" s="14">
        <f t="shared" si="200"/>
        <v>0</v>
      </c>
      <c r="E2174" s="19" t="str">
        <f t="shared" si="202"/>
        <v>226990 - Sundhedsarbejde ikke klassificeret andetsteds</v>
      </c>
      <c r="F2174" s="19" t="str">
        <f t="shared" si="203"/>
        <v>10-14 år</v>
      </c>
      <c r="G2174" s="40" t="s">
        <v>516</v>
      </c>
      <c r="H2174" s="41" t="s">
        <v>84</v>
      </c>
      <c r="I2174" s="42" t="s">
        <v>11</v>
      </c>
      <c r="J2174" s="43" t="s">
        <v>17</v>
      </c>
      <c r="K2174" s="44">
        <v>27</v>
      </c>
      <c r="L2174" s="45">
        <v>44728.941739115879</v>
      </c>
      <c r="M2174" s="46">
        <v>45866.237129569192</v>
      </c>
      <c r="N2174" s="45"/>
      <c r="O2174" s="46"/>
    </row>
    <row r="2175" spans="1:15" x14ac:dyDescent="0.2">
      <c r="A2175" s="11" t="str">
        <f t="shared" si="198"/>
        <v>2269906 - Alle regioner15-20 år</v>
      </c>
      <c r="B2175" s="12" t="str">
        <f t="shared" si="201"/>
        <v>226990</v>
      </c>
      <c r="C2175" s="14">
        <f t="shared" si="199"/>
        <v>0</v>
      </c>
      <c r="D2175" s="14">
        <f t="shared" si="200"/>
        <v>0</v>
      </c>
      <c r="E2175" s="19" t="str">
        <f t="shared" si="202"/>
        <v>226990 - Sundhedsarbejde ikke klassificeret andetsteds</v>
      </c>
      <c r="F2175" s="19" t="str">
        <f t="shared" si="203"/>
        <v>15-20 år</v>
      </c>
      <c r="G2175" s="40" t="s">
        <v>516</v>
      </c>
      <c r="H2175" s="41" t="s">
        <v>84</v>
      </c>
      <c r="I2175" s="42" t="s">
        <v>11</v>
      </c>
      <c r="J2175" s="43" t="s">
        <v>18</v>
      </c>
      <c r="K2175" s="44">
        <v>24</v>
      </c>
      <c r="L2175" s="45">
        <v>35799.777021510097</v>
      </c>
      <c r="M2175" s="46">
        <v>36767.943707868675</v>
      </c>
      <c r="N2175" s="45"/>
      <c r="O2175" s="46"/>
    </row>
    <row r="2176" spans="1:15" x14ac:dyDescent="0.2">
      <c r="A2176" s="11" t="str">
        <f t="shared" si="198"/>
        <v>2269906 - Alle regioner20-24 år</v>
      </c>
      <c r="B2176" s="12" t="str">
        <f t="shared" si="201"/>
        <v>226990</v>
      </c>
      <c r="C2176" s="14">
        <f t="shared" si="199"/>
        <v>0</v>
      </c>
      <c r="D2176" s="14">
        <f t="shared" si="200"/>
        <v>0</v>
      </c>
      <c r="E2176" s="19" t="str">
        <f t="shared" si="202"/>
        <v>226990 - Sundhedsarbejde ikke klassificeret andetsteds</v>
      </c>
      <c r="F2176" s="19" t="str">
        <f t="shared" si="203"/>
        <v>20-24 år</v>
      </c>
      <c r="G2176" s="40" t="s">
        <v>516</v>
      </c>
      <c r="H2176" s="41" t="s">
        <v>84</v>
      </c>
      <c r="I2176" s="42" t="s">
        <v>11</v>
      </c>
      <c r="J2176" s="43" t="s">
        <v>19</v>
      </c>
      <c r="K2176" s="44">
        <v>12</v>
      </c>
      <c r="L2176" s="45">
        <v>36371.673690159529</v>
      </c>
      <c r="M2176" s="46">
        <v>37355.306710352903</v>
      </c>
      <c r="N2176" s="45"/>
      <c r="O2176" s="46"/>
    </row>
    <row r="2177" spans="1:15" x14ac:dyDescent="0.2">
      <c r="A2177" s="11" t="str">
        <f t="shared" si="198"/>
        <v>2269906 - Alle regioner25 år og derover</v>
      </c>
      <c r="B2177" s="12" t="str">
        <f t="shared" si="201"/>
        <v>226990</v>
      </c>
      <c r="C2177" s="14">
        <f t="shared" si="199"/>
        <v>0</v>
      </c>
      <c r="D2177" s="14">
        <f t="shared" si="200"/>
        <v>0</v>
      </c>
      <c r="E2177" s="19" t="str">
        <f t="shared" si="202"/>
        <v>226990 - Sundhedsarbejde ikke klassificeret andetsteds</v>
      </c>
      <c r="F2177" s="19" t="str">
        <f t="shared" si="203"/>
        <v>25 år og derover</v>
      </c>
      <c r="G2177" s="40" t="s">
        <v>516</v>
      </c>
      <c r="H2177" s="41" t="s">
        <v>84</v>
      </c>
      <c r="I2177" s="42" t="s">
        <v>11</v>
      </c>
      <c r="J2177" s="43" t="s">
        <v>9</v>
      </c>
      <c r="K2177" s="44">
        <v>45</v>
      </c>
      <c r="L2177" s="45">
        <v>36832.33329113634</v>
      </c>
      <c r="M2177" s="46">
        <v>37594.381922244254</v>
      </c>
      <c r="N2177" s="45"/>
      <c r="O2177" s="46"/>
    </row>
    <row r="2178" spans="1:15" x14ac:dyDescent="0.2">
      <c r="A2178" s="11" t="str">
        <f t="shared" ref="A2178:A2241" si="204">B2178&amp;I2178&amp;F2178</f>
        <v>2269906 - Alle regionerAlle uanset erf.</v>
      </c>
      <c r="B2178" s="12" t="str">
        <f t="shared" si="201"/>
        <v>226990</v>
      </c>
      <c r="C2178" s="14">
        <f t="shared" ref="C2178:C2241" si="205">N2178*1.2</f>
        <v>0</v>
      </c>
      <c r="D2178" s="14">
        <f t="shared" ref="D2178:D2241" si="206">O2178*1.2</f>
        <v>0</v>
      </c>
      <c r="E2178" s="19" t="str">
        <f t="shared" si="202"/>
        <v>226990 - Sundhedsarbejde ikke klassificeret andetsteds</v>
      </c>
      <c r="F2178" s="19" t="str">
        <f t="shared" si="203"/>
        <v>Alle uanset erf.</v>
      </c>
      <c r="G2178" s="40" t="s">
        <v>516</v>
      </c>
      <c r="H2178" s="41" t="s">
        <v>84</v>
      </c>
      <c r="I2178" s="42" t="s">
        <v>11</v>
      </c>
      <c r="J2178" s="43" t="s">
        <v>10</v>
      </c>
      <c r="K2178" s="44">
        <v>188</v>
      </c>
      <c r="L2178" s="45">
        <v>37159.098427371442</v>
      </c>
      <c r="M2178" s="46">
        <v>37927.907719629802</v>
      </c>
      <c r="N2178" s="45"/>
      <c r="O2178" s="46"/>
    </row>
    <row r="2179" spans="1:15" x14ac:dyDescent="0.2">
      <c r="A2179" s="11" t="str">
        <f t="shared" si="204"/>
        <v>2310101 - Region HovedstadenUnder 1 år</v>
      </c>
      <c r="B2179" s="12" t="str">
        <f t="shared" ref="B2179:B2242" si="207">LEFT(E2179,6)</f>
        <v>231010</v>
      </c>
      <c r="C2179" s="14">
        <f t="shared" si="205"/>
        <v>0</v>
      </c>
      <c r="D2179" s="14">
        <f t="shared" si="206"/>
        <v>0</v>
      </c>
      <c r="E2179" s="19" t="str">
        <f t="shared" ref="E2179:E2242" si="208">TRIM(H2179)</f>
        <v>231010 - Undervisning og forskning ved lange videregående uddannelser</v>
      </c>
      <c r="F2179" s="19" t="str">
        <f t="shared" ref="F2179:F2242" si="209">MID(J2179,6,30)</f>
        <v>Under 1 år</v>
      </c>
      <c r="G2179" s="40" t="s">
        <v>516</v>
      </c>
      <c r="H2179" s="41" t="s">
        <v>294</v>
      </c>
      <c r="I2179" s="42" t="s">
        <v>8</v>
      </c>
      <c r="J2179" s="43" t="s">
        <v>13</v>
      </c>
      <c r="K2179" s="44">
        <v>11</v>
      </c>
      <c r="L2179" s="45">
        <v>24591.657413437424</v>
      </c>
      <c r="M2179" s="46">
        <v>25860.825183334615</v>
      </c>
      <c r="N2179" s="45"/>
      <c r="O2179" s="46"/>
    </row>
    <row r="2180" spans="1:15" x14ac:dyDescent="0.2">
      <c r="A2180" s="11" t="str">
        <f t="shared" si="204"/>
        <v>2310101 - Region Hovedstaden0-4 år</v>
      </c>
      <c r="B2180" s="12" t="str">
        <f t="shared" si="207"/>
        <v>231010</v>
      </c>
      <c r="C2180" s="14">
        <f t="shared" si="205"/>
        <v>0</v>
      </c>
      <c r="D2180" s="14">
        <f t="shared" si="206"/>
        <v>0</v>
      </c>
      <c r="E2180" s="19" t="str">
        <f t="shared" si="208"/>
        <v>231010 - Undervisning og forskning ved lange videregående uddannelser</v>
      </c>
      <c r="F2180" s="19" t="str">
        <f t="shared" si="209"/>
        <v>0-4 år</v>
      </c>
      <c r="G2180" s="40" t="s">
        <v>516</v>
      </c>
      <c r="H2180" s="41" t="s">
        <v>294</v>
      </c>
      <c r="I2180" s="42" t="s">
        <v>8</v>
      </c>
      <c r="J2180" s="43" t="s">
        <v>16</v>
      </c>
      <c r="K2180" s="44">
        <v>16</v>
      </c>
      <c r="L2180" s="45">
        <v>24591.657413437424</v>
      </c>
      <c r="M2180" s="46">
        <v>25860.825183334615</v>
      </c>
      <c r="N2180" s="45"/>
      <c r="O2180" s="46"/>
    </row>
    <row r="2181" spans="1:15" x14ac:dyDescent="0.2">
      <c r="A2181" s="11" t="str">
        <f t="shared" si="204"/>
        <v>2310101 - Region HovedstadenAlle uanset erf.</v>
      </c>
      <c r="B2181" s="12" t="str">
        <f t="shared" si="207"/>
        <v>231010</v>
      </c>
      <c r="C2181" s="14">
        <f t="shared" si="205"/>
        <v>0</v>
      </c>
      <c r="D2181" s="14">
        <f t="shared" si="206"/>
        <v>0</v>
      </c>
      <c r="E2181" s="19" t="str">
        <f t="shared" si="208"/>
        <v>231010 - Undervisning og forskning ved lange videregående uddannelser</v>
      </c>
      <c r="F2181" s="19" t="str">
        <f t="shared" si="209"/>
        <v>Alle uanset erf.</v>
      </c>
      <c r="G2181" s="40" t="s">
        <v>516</v>
      </c>
      <c r="H2181" s="41" t="s">
        <v>294</v>
      </c>
      <c r="I2181" s="42" t="s">
        <v>8</v>
      </c>
      <c r="J2181" s="43" t="s">
        <v>10</v>
      </c>
      <c r="K2181" s="44">
        <v>21</v>
      </c>
      <c r="L2181" s="45">
        <v>25523.935513841185</v>
      </c>
      <c r="M2181" s="46">
        <v>26841.217865757841</v>
      </c>
      <c r="N2181" s="45"/>
      <c r="O2181" s="46"/>
    </row>
    <row r="2182" spans="1:15" x14ac:dyDescent="0.2">
      <c r="A2182" s="11" t="str">
        <f t="shared" si="204"/>
        <v>2310106 - Alle regionerUnder 1 år</v>
      </c>
      <c r="B2182" s="12" t="str">
        <f t="shared" si="207"/>
        <v>231010</v>
      </c>
      <c r="C2182" s="14">
        <f t="shared" si="205"/>
        <v>0</v>
      </c>
      <c r="D2182" s="14">
        <f t="shared" si="206"/>
        <v>0</v>
      </c>
      <c r="E2182" s="19" t="str">
        <f t="shared" si="208"/>
        <v>231010 - Undervisning og forskning ved lange videregående uddannelser</v>
      </c>
      <c r="F2182" s="19" t="str">
        <f t="shared" si="209"/>
        <v>Under 1 år</v>
      </c>
      <c r="G2182" s="40" t="s">
        <v>516</v>
      </c>
      <c r="H2182" s="41" t="s">
        <v>294</v>
      </c>
      <c r="I2182" s="42" t="s">
        <v>11</v>
      </c>
      <c r="J2182" s="43" t="s">
        <v>13</v>
      </c>
      <c r="K2182" s="44">
        <v>11</v>
      </c>
      <c r="L2182" s="45">
        <v>24591.657413437424</v>
      </c>
      <c r="M2182" s="46">
        <v>25860.825183334615</v>
      </c>
      <c r="N2182" s="45"/>
      <c r="O2182" s="46"/>
    </row>
    <row r="2183" spans="1:15" x14ac:dyDescent="0.2">
      <c r="A2183" s="11" t="str">
        <f t="shared" si="204"/>
        <v>2310106 - Alle regioner0-4 år</v>
      </c>
      <c r="B2183" s="12" t="str">
        <f t="shared" si="207"/>
        <v>231010</v>
      </c>
      <c r="C2183" s="14">
        <f t="shared" si="205"/>
        <v>0</v>
      </c>
      <c r="D2183" s="14">
        <f t="shared" si="206"/>
        <v>0</v>
      </c>
      <c r="E2183" s="19" t="str">
        <f t="shared" si="208"/>
        <v>231010 - Undervisning og forskning ved lange videregående uddannelser</v>
      </c>
      <c r="F2183" s="19" t="str">
        <f t="shared" si="209"/>
        <v>0-4 år</v>
      </c>
      <c r="G2183" s="40" t="s">
        <v>516</v>
      </c>
      <c r="H2183" s="41" t="s">
        <v>294</v>
      </c>
      <c r="I2183" s="42" t="s">
        <v>11</v>
      </c>
      <c r="J2183" s="43" t="s">
        <v>16</v>
      </c>
      <c r="K2183" s="44">
        <v>17</v>
      </c>
      <c r="L2183" s="45">
        <v>24591.657413437424</v>
      </c>
      <c r="M2183" s="46">
        <v>25860.825183334615</v>
      </c>
      <c r="N2183" s="45"/>
      <c r="O2183" s="46"/>
    </row>
    <row r="2184" spans="1:15" x14ac:dyDescent="0.2">
      <c r="A2184" s="11" t="str">
        <f t="shared" si="204"/>
        <v>2310106 - Alle regionerAlle uanset erf.</v>
      </c>
      <c r="B2184" s="12" t="str">
        <f t="shared" si="207"/>
        <v>231010</v>
      </c>
      <c r="C2184" s="14">
        <f t="shared" si="205"/>
        <v>0</v>
      </c>
      <c r="D2184" s="14">
        <f t="shared" si="206"/>
        <v>0</v>
      </c>
      <c r="E2184" s="19" t="str">
        <f t="shared" si="208"/>
        <v>231010 - Undervisning og forskning ved lange videregående uddannelser</v>
      </c>
      <c r="F2184" s="19" t="str">
        <f t="shared" si="209"/>
        <v>Alle uanset erf.</v>
      </c>
      <c r="G2184" s="40" t="s">
        <v>516</v>
      </c>
      <c r="H2184" s="41" t="s">
        <v>294</v>
      </c>
      <c r="I2184" s="42" t="s">
        <v>11</v>
      </c>
      <c r="J2184" s="43" t="s">
        <v>10</v>
      </c>
      <c r="K2184" s="44">
        <v>24</v>
      </c>
      <c r="L2184" s="45">
        <v>25694.444052613213</v>
      </c>
      <c r="M2184" s="46">
        <v>27020.526297040713</v>
      </c>
      <c r="N2184" s="45"/>
      <c r="O2184" s="46"/>
    </row>
    <row r="2185" spans="1:15" x14ac:dyDescent="0.2">
      <c r="A2185" s="11" t="str">
        <f t="shared" si="204"/>
        <v>2310205 - Region NordjyllandAlle uanset erf.</v>
      </c>
      <c r="B2185" s="12" t="str">
        <f t="shared" si="207"/>
        <v>231020</v>
      </c>
      <c r="C2185" s="14">
        <f t="shared" si="205"/>
        <v>0</v>
      </c>
      <c r="D2185" s="14">
        <f t="shared" si="206"/>
        <v>0</v>
      </c>
      <c r="E2185" s="19" t="str">
        <f t="shared" si="208"/>
        <v>231020 - Undervisning og forskning ved mellemlange videregående uddannelser</v>
      </c>
      <c r="F2185" s="19" t="str">
        <f t="shared" si="209"/>
        <v>Alle uanset erf.</v>
      </c>
      <c r="G2185" s="40" t="s">
        <v>516</v>
      </c>
      <c r="H2185" s="41" t="s">
        <v>538</v>
      </c>
      <c r="I2185" s="42" t="s">
        <v>21</v>
      </c>
      <c r="J2185" s="43" t="s">
        <v>10</v>
      </c>
      <c r="K2185" s="44">
        <v>12</v>
      </c>
      <c r="L2185" s="45">
        <v>37036.386895158124</v>
      </c>
      <c r="M2185" s="46">
        <v>37978.088407807001</v>
      </c>
      <c r="N2185" s="45"/>
      <c r="O2185" s="46"/>
    </row>
    <row r="2186" spans="1:15" x14ac:dyDescent="0.2">
      <c r="A2186" s="11" t="str">
        <f t="shared" si="204"/>
        <v>2310206 - Alle regionerAlle uanset erf.</v>
      </c>
      <c r="B2186" s="12" t="str">
        <f t="shared" si="207"/>
        <v>231020</v>
      </c>
      <c r="C2186" s="14">
        <f t="shared" si="205"/>
        <v>0</v>
      </c>
      <c r="D2186" s="14">
        <f t="shared" si="206"/>
        <v>0</v>
      </c>
      <c r="E2186" s="19" t="str">
        <f t="shared" si="208"/>
        <v>231020 - Undervisning og forskning ved mellemlange videregående uddannelser</v>
      </c>
      <c r="F2186" s="19" t="str">
        <f t="shared" si="209"/>
        <v>Alle uanset erf.</v>
      </c>
      <c r="G2186" s="40" t="s">
        <v>516</v>
      </c>
      <c r="H2186" s="41" t="s">
        <v>538</v>
      </c>
      <c r="I2186" s="42" t="s">
        <v>11</v>
      </c>
      <c r="J2186" s="43" t="s">
        <v>10</v>
      </c>
      <c r="K2186" s="44">
        <v>19</v>
      </c>
      <c r="L2186" s="45">
        <v>33960.862149631532</v>
      </c>
      <c r="M2186" s="46">
        <v>34824.364179343531</v>
      </c>
      <c r="N2186" s="45"/>
      <c r="O2186" s="46"/>
    </row>
    <row r="2187" spans="1:15" x14ac:dyDescent="0.2">
      <c r="A2187" s="11" t="str">
        <f t="shared" si="204"/>
        <v>2320101 - Region HovedstadenAlle uanset erf.</v>
      </c>
      <c r="B2187" s="12" t="str">
        <f t="shared" si="207"/>
        <v>232010</v>
      </c>
      <c r="C2187" s="14">
        <f t="shared" si="205"/>
        <v>0</v>
      </c>
      <c r="D2187" s="14">
        <f t="shared" si="206"/>
        <v>0</v>
      </c>
      <c r="E2187" s="19" t="str">
        <f t="shared" si="208"/>
        <v>232010 - Undervisning ved erhvervsuddannelser for unge</v>
      </c>
      <c r="F2187" s="19" t="str">
        <f t="shared" si="209"/>
        <v>Alle uanset erf.</v>
      </c>
      <c r="G2187" s="40" t="s">
        <v>516</v>
      </c>
      <c r="H2187" s="41" t="s">
        <v>295</v>
      </c>
      <c r="I2187" s="42" t="s">
        <v>8</v>
      </c>
      <c r="J2187" s="43" t="s">
        <v>10</v>
      </c>
      <c r="K2187" s="44">
        <v>15</v>
      </c>
      <c r="L2187" s="45">
        <v>25213.736026072835</v>
      </c>
      <c r="M2187" s="46">
        <v>26477.259141494014</v>
      </c>
      <c r="N2187" s="45"/>
      <c r="O2187" s="46"/>
    </row>
    <row r="2188" spans="1:15" x14ac:dyDescent="0.2">
      <c r="A2188" s="11" t="str">
        <f t="shared" si="204"/>
        <v>2320106 - Alle regionerAlle uanset erf.</v>
      </c>
      <c r="B2188" s="12" t="str">
        <f t="shared" si="207"/>
        <v>232010</v>
      </c>
      <c r="C2188" s="14">
        <f t="shared" si="205"/>
        <v>0</v>
      </c>
      <c r="D2188" s="14">
        <f t="shared" si="206"/>
        <v>0</v>
      </c>
      <c r="E2188" s="19" t="str">
        <f t="shared" si="208"/>
        <v>232010 - Undervisning ved erhvervsuddannelser for unge</v>
      </c>
      <c r="F2188" s="19" t="str">
        <f t="shared" si="209"/>
        <v>Alle uanset erf.</v>
      </c>
      <c r="G2188" s="40" t="s">
        <v>516</v>
      </c>
      <c r="H2188" s="41" t="s">
        <v>295</v>
      </c>
      <c r="I2188" s="42" t="s">
        <v>11</v>
      </c>
      <c r="J2188" s="43" t="s">
        <v>10</v>
      </c>
      <c r="K2188" s="44">
        <v>19</v>
      </c>
      <c r="L2188" s="45">
        <v>29042.167336103175</v>
      </c>
      <c r="M2188" s="46">
        <v>29780.604727105416</v>
      </c>
      <c r="N2188" s="45"/>
      <c r="O2188" s="46"/>
    </row>
    <row r="2189" spans="1:15" x14ac:dyDescent="0.2">
      <c r="A2189" s="11" t="str">
        <f t="shared" si="204"/>
        <v>2320201 - Region Hovedstaden5-9 år</v>
      </c>
      <c r="B2189" s="12" t="str">
        <f t="shared" si="207"/>
        <v>232020</v>
      </c>
      <c r="C2189" s="14">
        <f t="shared" si="205"/>
        <v>0</v>
      </c>
      <c r="D2189" s="14">
        <f t="shared" si="206"/>
        <v>0</v>
      </c>
      <c r="E2189" s="19" t="str">
        <f t="shared" si="208"/>
        <v>232020 - Undervisning ved arbejdsmarkedsuddannelser</v>
      </c>
      <c r="F2189" s="19" t="str">
        <f t="shared" si="209"/>
        <v>5-9 år</v>
      </c>
      <c r="G2189" s="40" t="s">
        <v>516</v>
      </c>
      <c r="H2189" s="41" t="s">
        <v>296</v>
      </c>
      <c r="I2189" s="42" t="s">
        <v>8</v>
      </c>
      <c r="J2189" s="43" t="s">
        <v>15</v>
      </c>
      <c r="K2189" s="44">
        <v>11</v>
      </c>
      <c r="L2189" s="45">
        <v>41805.749994420417</v>
      </c>
      <c r="M2189" s="46">
        <v>42868.719179795065</v>
      </c>
      <c r="N2189" s="45"/>
      <c r="O2189" s="46"/>
    </row>
    <row r="2190" spans="1:15" x14ac:dyDescent="0.2">
      <c r="A2190" s="11" t="str">
        <f t="shared" si="204"/>
        <v>2320201 - Region Hovedstaden25 år og derover</v>
      </c>
      <c r="B2190" s="12" t="str">
        <f t="shared" si="207"/>
        <v>232020</v>
      </c>
      <c r="C2190" s="14">
        <f t="shared" si="205"/>
        <v>0</v>
      </c>
      <c r="D2190" s="14">
        <f t="shared" si="206"/>
        <v>0</v>
      </c>
      <c r="E2190" s="19" t="str">
        <f t="shared" si="208"/>
        <v>232020 - Undervisning ved arbejdsmarkedsuddannelser</v>
      </c>
      <c r="F2190" s="19" t="str">
        <f t="shared" si="209"/>
        <v>25 år og derover</v>
      </c>
      <c r="G2190" s="40" t="s">
        <v>516</v>
      </c>
      <c r="H2190" s="41" t="s">
        <v>296</v>
      </c>
      <c r="I2190" s="42" t="s">
        <v>8</v>
      </c>
      <c r="J2190" s="43" t="s">
        <v>9</v>
      </c>
      <c r="K2190" s="44">
        <v>62</v>
      </c>
      <c r="L2190" s="45">
        <v>48822.745545339072</v>
      </c>
      <c r="M2190" s="46">
        <v>50693.295599573146</v>
      </c>
      <c r="N2190" s="45"/>
      <c r="O2190" s="46"/>
    </row>
    <row r="2191" spans="1:15" x14ac:dyDescent="0.2">
      <c r="A2191" s="11" t="str">
        <f t="shared" si="204"/>
        <v>2320201 - Region HovedstadenAlle uanset erf.</v>
      </c>
      <c r="B2191" s="12" t="str">
        <f t="shared" si="207"/>
        <v>232020</v>
      </c>
      <c r="C2191" s="14">
        <f t="shared" si="205"/>
        <v>0</v>
      </c>
      <c r="D2191" s="14">
        <f t="shared" si="206"/>
        <v>0</v>
      </c>
      <c r="E2191" s="19" t="str">
        <f t="shared" si="208"/>
        <v>232020 - Undervisning ved arbejdsmarkedsuddannelser</v>
      </c>
      <c r="F2191" s="19" t="str">
        <f t="shared" si="209"/>
        <v>Alle uanset erf.</v>
      </c>
      <c r="G2191" s="40" t="s">
        <v>516</v>
      </c>
      <c r="H2191" s="41" t="s">
        <v>296</v>
      </c>
      <c r="I2191" s="42" t="s">
        <v>8</v>
      </c>
      <c r="J2191" s="43" t="s">
        <v>10</v>
      </c>
      <c r="K2191" s="44">
        <v>101</v>
      </c>
      <c r="L2191" s="45">
        <v>46894.458881967475</v>
      </c>
      <c r="M2191" s="46">
        <v>48228.705868811012</v>
      </c>
      <c r="N2191" s="45"/>
      <c r="O2191" s="46"/>
    </row>
    <row r="2192" spans="1:15" x14ac:dyDescent="0.2">
      <c r="A2192" s="11" t="str">
        <f t="shared" si="204"/>
        <v>2320202 - Region SjællandAlle uanset erf.</v>
      </c>
      <c r="B2192" s="12" t="str">
        <f t="shared" si="207"/>
        <v>232020</v>
      </c>
      <c r="C2192" s="14">
        <f t="shared" si="205"/>
        <v>0</v>
      </c>
      <c r="D2192" s="14">
        <f t="shared" si="206"/>
        <v>0</v>
      </c>
      <c r="E2192" s="19" t="str">
        <f t="shared" si="208"/>
        <v>232020 - Undervisning ved arbejdsmarkedsuddannelser</v>
      </c>
      <c r="F2192" s="19" t="str">
        <f t="shared" si="209"/>
        <v>Alle uanset erf.</v>
      </c>
      <c r="G2192" s="40" t="s">
        <v>516</v>
      </c>
      <c r="H2192" s="41" t="s">
        <v>296</v>
      </c>
      <c r="I2192" s="42" t="s">
        <v>20</v>
      </c>
      <c r="J2192" s="43" t="s">
        <v>10</v>
      </c>
      <c r="K2192" s="44">
        <v>19</v>
      </c>
      <c r="L2192" s="45">
        <v>41707.222290968835</v>
      </c>
      <c r="M2192" s="46">
        <v>42767.686272808351</v>
      </c>
      <c r="N2192" s="45"/>
      <c r="O2192" s="46"/>
    </row>
    <row r="2193" spans="1:15" x14ac:dyDescent="0.2">
      <c r="A2193" s="11" t="str">
        <f t="shared" si="204"/>
        <v>2320203 - Region Syddanmark25 år og derover</v>
      </c>
      <c r="B2193" s="12" t="str">
        <f t="shared" si="207"/>
        <v>232020</v>
      </c>
      <c r="C2193" s="14">
        <f t="shared" si="205"/>
        <v>0</v>
      </c>
      <c r="D2193" s="14">
        <f t="shared" si="206"/>
        <v>0</v>
      </c>
      <c r="E2193" s="19" t="str">
        <f t="shared" si="208"/>
        <v>232020 - Undervisning ved arbejdsmarkedsuddannelser</v>
      </c>
      <c r="F2193" s="19" t="str">
        <f t="shared" si="209"/>
        <v>25 år og derover</v>
      </c>
      <c r="G2193" s="40" t="s">
        <v>516</v>
      </c>
      <c r="H2193" s="41" t="s">
        <v>296</v>
      </c>
      <c r="I2193" s="42" t="s">
        <v>544</v>
      </c>
      <c r="J2193" s="43" t="s">
        <v>9</v>
      </c>
      <c r="K2193" s="44">
        <v>42</v>
      </c>
      <c r="L2193" s="45">
        <v>42561.839076012933</v>
      </c>
      <c r="M2193" s="46">
        <v>43901.522904131823</v>
      </c>
      <c r="N2193" s="45"/>
      <c r="O2193" s="46"/>
    </row>
    <row r="2194" spans="1:15" x14ac:dyDescent="0.2">
      <c r="A2194" s="11" t="str">
        <f t="shared" si="204"/>
        <v>2320203 - Region SyddanmarkAlle uanset erf.</v>
      </c>
      <c r="B2194" s="12" t="str">
        <f t="shared" si="207"/>
        <v>232020</v>
      </c>
      <c r="C2194" s="14">
        <f t="shared" si="205"/>
        <v>0</v>
      </c>
      <c r="D2194" s="14">
        <f t="shared" si="206"/>
        <v>0</v>
      </c>
      <c r="E2194" s="19" t="str">
        <f t="shared" si="208"/>
        <v>232020 - Undervisning ved arbejdsmarkedsuddannelser</v>
      </c>
      <c r="F2194" s="19" t="str">
        <f t="shared" si="209"/>
        <v>Alle uanset erf.</v>
      </c>
      <c r="G2194" s="40" t="s">
        <v>516</v>
      </c>
      <c r="H2194" s="41" t="s">
        <v>296</v>
      </c>
      <c r="I2194" s="42" t="s">
        <v>544</v>
      </c>
      <c r="J2194" s="43" t="s">
        <v>10</v>
      </c>
      <c r="K2194" s="44">
        <v>80</v>
      </c>
      <c r="L2194" s="45">
        <v>46422.530691471853</v>
      </c>
      <c r="M2194" s="46">
        <v>47602.887930338024</v>
      </c>
      <c r="N2194" s="45"/>
      <c r="O2194" s="46"/>
    </row>
    <row r="2195" spans="1:15" x14ac:dyDescent="0.2">
      <c r="A2195" s="11" t="str">
        <f t="shared" si="204"/>
        <v>2320204 - Region Midtjylland25 år og derover</v>
      </c>
      <c r="B2195" s="12" t="str">
        <f t="shared" si="207"/>
        <v>232020</v>
      </c>
      <c r="C2195" s="14">
        <f t="shared" si="205"/>
        <v>0</v>
      </c>
      <c r="D2195" s="14">
        <f t="shared" si="206"/>
        <v>0</v>
      </c>
      <c r="E2195" s="19" t="str">
        <f t="shared" si="208"/>
        <v>232020 - Undervisning ved arbejdsmarkedsuddannelser</v>
      </c>
      <c r="F2195" s="19" t="str">
        <f t="shared" si="209"/>
        <v>25 år og derover</v>
      </c>
      <c r="G2195" s="40" t="s">
        <v>516</v>
      </c>
      <c r="H2195" s="41" t="s">
        <v>296</v>
      </c>
      <c r="I2195" s="42" t="s">
        <v>517</v>
      </c>
      <c r="J2195" s="43" t="s">
        <v>9</v>
      </c>
      <c r="K2195" s="44">
        <v>40</v>
      </c>
      <c r="L2195" s="45">
        <v>43622.053193695254</v>
      </c>
      <c r="M2195" s="46">
        <v>44731.204407436431</v>
      </c>
      <c r="N2195" s="45"/>
      <c r="O2195" s="46"/>
    </row>
    <row r="2196" spans="1:15" x14ac:dyDescent="0.2">
      <c r="A2196" s="11" t="str">
        <f t="shared" si="204"/>
        <v>2320204 - Region MidtjyllandAlle uanset erf.</v>
      </c>
      <c r="B2196" s="12" t="str">
        <f t="shared" si="207"/>
        <v>232020</v>
      </c>
      <c r="C2196" s="14">
        <f t="shared" si="205"/>
        <v>0</v>
      </c>
      <c r="D2196" s="14">
        <f t="shared" si="206"/>
        <v>0</v>
      </c>
      <c r="E2196" s="19" t="str">
        <f t="shared" si="208"/>
        <v>232020 - Undervisning ved arbejdsmarkedsuddannelser</v>
      </c>
      <c r="F2196" s="19" t="str">
        <f t="shared" si="209"/>
        <v>Alle uanset erf.</v>
      </c>
      <c r="G2196" s="40" t="s">
        <v>516</v>
      </c>
      <c r="H2196" s="41" t="s">
        <v>296</v>
      </c>
      <c r="I2196" s="42" t="s">
        <v>517</v>
      </c>
      <c r="J2196" s="43" t="s">
        <v>10</v>
      </c>
      <c r="K2196" s="44">
        <v>78</v>
      </c>
      <c r="L2196" s="45">
        <v>43985.11172075419</v>
      </c>
      <c r="M2196" s="46">
        <v>45103.49420117047</v>
      </c>
      <c r="N2196" s="45"/>
      <c r="O2196" s="46"/>
    </row>
    <row r="2197" spans="1:15" x14ac:dyDescent="0.2">
      <c r="A2197" s="11" t="str">
        <f t="shared" si="204"/>
        <v>2320205 - Region NordjyllandAlle uanset erf.</v>
      </c>
      <c r="B2197" s="12" t="str">
        <f t="shared" si="207"/>
        <v>232020</v>
      </c>
      <c r="C2197" s="14">
        <f t="shared" si="205"/>
        <v>0</v>
      </c>
      <c r="D2197" s="14">
        <f t="shared" si="206"/>
        <v>0</v>
      </c>
      <c r="E2197" s="19" t="str">
        <f t="shared" si="208"/>
        <v>232020 - Undervisning ved arbejdsmarkedsuddannelser</v>
      </c>
      <c r="F2197" s="19" t="str">
        <f t="shared" si="209"/>
        <v>Alle uanset erf.</v>
      </c>
      <c r="G2197" s="40" t="s">
        <v>516</v>
      </c>
      <c r="H2197" s="41" t="s">
        <v>296</v>
      </c>
      <c r="I2197" s="42" t="s">
        <v>21</v>
      </c>
      <c r="J2197" s="43" t="s">
        <v>10</v>
      </c>
      <c r="K2197" s="44">
        <v>25</v>
      </c>
      <c r="L2197" s="45">
        <v>45442.969407684388</v>
      </c>
      <c r="M2197" s="46">
        <v>46598.419942090259</v>
      </c>
      <c r="N2197" s="45"/>
      <c r="O2197" s="46"/>
    </row>
    <row r="2198" spans="1:15" x14ac:dyDescent="0.2">
      <c r="A2198" s="11" t="str">
        <f t="shared" si="204"/>
        <v>2320206 - Alle regionerUnder 1 år</v>
      </c>
      <c r="B2198" s="12" t="str">
        <f t="shared" si="207"/>
        <v>232020</v>
      </c>
      <c r="C2198" s="14">
        <f t="shared" si="205"/>
        <v>0</v>
      </c>
      <c r="D2198" s="14">
        <f t="shared" si="206"/>
        <v>0</v>
      </c>
      <c r="E2198" s="19" t="str">
        <f t="shared" si="208"/>
        <v>232020 - Undervisning ved arbejdsmarkedsuddannelser</v>
      </c>
      <c r="F2198" s="19" t="str">
        <f t="shared" si="209"/>
        <v>Under 1 år</v>
      </c>
      <c r="G2198" s="40" t="s">
        <v>516</v>
      </c>
      <c r="H2198" s="41" t="s">
        <v>296</v>
      </c>
      <c r="I2198" s="42" t="s">
        <v>11</v>
      </c>
      <c r="J2198" s="43" t="s">
        <v>13</v>
      </c>
      <c r="K2198" s="44">
        <v>12</v>
      </c>
      <c r="L2198" s="45">
        <v>56049.607628555488</v>
      </c>
      <c r="M2198" s="46">
        <v>58858.39307692118</v>
      </c>
      <c r="N2198" s="45"/>
      <c r="O2198" s="46"/>
    </row>
    <row r="2199" spans="1:15" x14ac:dyDescent="0.2">
      <c r="A2199" s="11" t="str">
        <f t="shared" si="204"/>
        <v>2320206 - Alle regioner3 år</v>
      </c>
      <c r="B2199" s="12" t="str">
        <f t="shared" si="207"/>
        <v>232020</v>
      </c>
      <c r="C2199" s="14">
        <f t="shared" si="205"/>
        <v>0</v>
      </c>
      <c r="D2199" s="14">
        <f t="shared" si="206"/>
        <v>0</v>
      </c>
      <c r="E2199" s="19" t="str">
        <f t="shared" si="208"/>
        <v>232020 - Undervisning ved arbejdsmarkedsuddannelser</v>
      </c>
      <c r="F2199" s="19" t="str">
        <f t="shared" si="209"/>
        <v>3 år</v>
      </c>
      <c r="G2199" s="40" t="s">
        <v>516</v>
      </c>
      <c r="H2199" s="41" t="s">
        <v>296</v>
      </c>
      <c r="I2199" s="42" t="s">
        <v>11</v>
      </c>
      <c r="J2199" s="43" t="s">
        <v>14</v>
      </c>
      <c r="K2199" s="44">
        <v>13</v>
      </c>
      <c r="L2199" s="45">
        <v>54976.148021878857</v>
      </c>
      <c r="M2199" s="46">
        <v>57731.139735547542</v>
      </c>
      <c r="N2199" s="45"/>
      <c r="O2199" s="46"/>
    </row>
    <row r="2200" spans="1:15" x14ac:dyDescent="0.2">
      <c r="A2200" s="11" t="str">
        <f t="shared" si="204"/>
        <v>2320206 - Alle regioner5-9 år</v>
      </c>
      <c r="B2200" s="12" t="str">
        <f t="shared" si="207"/>
        <v>232020</v>
      </c>
      <c r="C2200" s="14">
        <f t="shared" si="205"/>
        <v>0</v>
      </c>
      <c r="D2200" s="14">
        <f t="shared" si="206"/>
        <v>0</v>
      </c>
      <c r="E2200" s="19" t="str">
        <f t="shared" si="208"/>
        <v>232020 - Undervisning ved arbejdsmarkedsuddannelser</v>
      </c>
      <c r="F2200" s="19" t="str">
        <f t="shared" si="209"/>
        <v>5-9 år</v>
      </c>
      <c r="G2200" s="40" t="s">
        <v>516</v>
      </c>
      <c r="H2200" s="41" t="s">
        <v>296</v>
      </c>
      <c r="I2200" s="42" t="s">
        <v>11</v>
      </c>
      <c r="J2200" s="43" t="s">
        <v>15</v>
      </c>
      <c r="K2200" s="44">
        <v>27</v>
      </c>
      <c r="L2200" s="45">
        <v>43393.731584684843</v>
      </c>
      <c r="M2200" s="46">
        <v>44497.077404795586</v>
      </c>
      <c r="N2200" s="45"/>
      <c r="O2200" s="46"/>
    </row>
    <row r="2201" spans="1:15" x14ac:dyDescent="0.2">
      <c r="A2201" s="11" t="str">
        <f t="shared" si="204"/>
        <v>2320206 - Alle regioner0-4 år</v>
      </c>
      <c r="B2201" s="12" t="str">
        <f t="shared" si="207"/>
        <v>232020</v>
      </c>
      <c r="C2201" s="14">
        <f t="shared" si="205"/>
        <v>0</v>
      </c>
      <c r="D2201" s="14">
        <f t="shared" si="206"/>
        <v>0</v>
      </c>
      <c r="E2201" s="19" t="str">
        <f t="shared" si="208"/>
        <v>232020 - Undervisning ved arbejdsmarkedsuddannelser</v>
      </c>
      <c r="F2201" s="19" t="str">
        <f t="shared" si="209"/>
        <v>0-4 år</v>
      </c>
      <c r="G2201" s="40" t="s">
        <v>516</v>
      </c>
      <c r="H2201" s="41" t="s">
        <v>296</v>
      </c>
      <c r="I2201" s="42" t="s">
        <v>11</v>
      </c>
      <c r="J2201" s="43" t="s">
        <v>16</v>
      </c>
      <c r="K2201" s="44">
        <v>33</v>
      </c>
      <c r="L2201" s="45">
        <v>49712.65399295753</v>
      </c>
      <c r="M2201" s="46">
        <v>52203.878910363012</v>
      </c>
      <c r="N2201" s="45"/>
      <c r="O2201" s="46"/>
    </row>
    <row r="2202" spans="1:15" x14ac:dyDescent="0.2">
      <c r="A2202" s="11" t="str">
        <f t="shared" si="204"/>
        <v>2320206 - Alle regioner10-14 år</v>
      </c>
      <c r="B2202" s="12" t="str">
        <f t="shared" si="207"/>
        <v>232020</v>
      </c>
      <c r="C2202" s="14">
        <f t="shared" si="205"/>
        <v>0</v>
      </c>
      <c r="D2202" s="14">
        <f t="shared" si="206"/>
        <v>0</v>
      </c>
      <c r="E2202" s="19" t="str">
        <f t="shared" si="208"/>
        <v>232020 - Undervisning ved arbejdsmarkedsuddannelser</v>
      </c>
      <c r="F2202" s="19" t="str">
        <f t="shared" si="209"/>
        <v>10-14 år</v>
      </c>
      <c r="G2202" s="40" t="s">
        <v>516</v>
      </c>
      <c r="H2202" s="41" t="s">
        <v>296</v>
      </c>
      <c r="I2202" s="42" t="s">
        <v>11</v>
      </c>
      <c r="J2202" s="43" t="s">
        <v>17</v>
      </c>
      <c r="K2202" s="44">
        <v>17</v>
      </c>
      <c r="L2202" s="45">
        <v>49024.475286650057</v>
      </c>
      <c r="M2202" s="46">
        <v>50345.842338136237</v>
      </c>
      <c r="N2202" s="45"/>
      <c r="O2202" s="46"/>
    </row>
    <row r="2203" spans="1:15" x14ac:dyDescent="0.2">
      <c r="A2203" s="11" t="str">
        <f t="shared" si="204"/>
        <v>2320206 - Alle regioner15-20 år</v>
      </c>
      <c r="B2203" s="12" t="str">
        <f t="shared" si="207"/>
        <v>232020</v>
      </c>
      <c r="C2203" s="14">
        <f t="shared" si="205"/>
        <v>0</v>
      </c>
      <c r="D2203" s="14">
        <f t="shared" si="206"/>
        <v>0</v>
      </c>
      <c r="E2203" s="19" t="str">
        <f t="shared" si="208"/>
        <v>232020 - Undervisning ved arbejdsmarkedsuddannelser</v>
      </c>
      <c r="F2203" s="19" t="str">
        <f t="shared" si="209"/>
        <v>15-20 år</v>
      </c>
      <c r="G2203" s="40" t="s">
        <v>516</v>
      </c>
      <c r="H2203" s="41" t="s">
        <v>296</v>
      </c>
      <c r="I2203" s="42" t="s">
        <v>11</v>
      </c>
      <c r="J2203" s="43" t="s">
        <v>18</v>
      </c>
      <c r="K2203" s="44">
        <v>16</v>
      </c>
      <c r="L2203" s="45">
        <v>42402.945049978611</v>
      </c>
      <c r="M2203" s="46">
        <v>43481.098748053097</v>
      </c>
      <c r="N2203" s="45"/>
      <c r="O2203" s="46"/>
    </row>
    <row r="2204" spans="1:15" x14ac:dyDescent="0.2">
      <c r="A2204" s="11" t="str">
        <f t="shared" si="204"/>
        <v>2320206 - Alle regioner20-24 år</v>
      </c>
      <c r="B2204" s="12" t="str">
        <f t="shared" si="207"/>
        <v>232020</v>
      </c>
      <c r="C2204" s="14">
        <f t="shared" si="205"/>
        <v>0</v>
      </c>
      <c r="D2204" s="14">
        <f t="shared" si="206"/>
        <v>0</v>
      </c>
      <c r="E2204" s="19" t="str">
        <f t="shared" si="208"/>
        <v>232020 - Undervisning ved arbejdsmarkedsuddannelser</v>
      </c>
      <c r="F2204" s="19" t="str">
        <f t="shared" si="209"/>
        <v>20-24 år</v>
      </c>
      <c r="G2204" s="40" t="s">
        <v>516</v>
      </c>
      <c r="H2204" s="41" t="s">
        <v>296</v>
      </c>
      <c r="I2204" s="42" t="s">
        <v>11</v>
      </c>
      <c r="J2204" s="43" t="s">
        <v>19</v>
      </c>
      <c r="K2204" s="44">
        <v>34</v>
      </c>
      <c r="L2204" s="45">
        <v>41707.222290968835</v>
      </c>
      <c r="M2204" s="46">
        <v>42767.686272808351</v>
      </c>
      <c r="N2204" s="45"/>
      <c r="O2204" s="46"/>
    </row>
    <row r="2205" spans="1:15" x14ac:dyDescent="0.2">
      <c r="A2205" s="11" t="str">
        <f t="shared" si="204"/>
        <v>2320206 - Alle regioner25 år og derover</v>
      </c>
      <c r="B2205" s="12" t="str">
        <f t="shared" si="207"/>
        <v>232020</v>
      </c>
      <c r="C2205" s="14">
        <f t="shared" si="205"/>
        <v>0</v>
      </c>
      <c r="D2205" s="14">
        <f t="shared" si="206"/>
        <v>0</v>
      </c>
      <c r="E2205" s="19" t="str">
        <f t="shared" si="208"/>
        <v>232020 - Undervisning ved arbejdsmarkedsuddannelser</v>
      </c>
      <c r="F2205" s="19" t="str">
        <f t="shared" si="209"/>
        <v>25 år og derover</v>
      </c>
      <c r="G2205" s="40" t="s">
        <v>516</v>
      </c>
      <c r="H2205" s="41" t="s">
        <v>296</v>
      </c>
      <c r="I2205" s="42" t="s">
        <v>11</v>
      </c>
      <c r="J2205" s="43" t="s">
        <v>9</v>
      </c>
      <c r="K2205" s="44">
        <v>176</v>
      </c>
      <c r="L2205" s="45">
        <v>45764.825239892991</v>
      </c>
      <c r="M2205" s="46">
        <v>46928.459405302165</v>
      </c>
      <c r="N2205" s="45"/>
      <c r="O2205" s="46"/>
    </row>
    <row r="2206" spans="1:15" x14ac:dyDescent="0.2">
      <c r="A2206" s="11" t="str">
        <f t="shared" si="204"/>
        <v>2320206 - Alle regionerAlle uanset erf.</v>
      </c>
      <c r="B2206" s="12" t="str">
        <f t="shared" si="207"/>
        <v>232020</v>
      </c>
      <c r="C2206" s="14">
        <f t="shared" si="205"/>
        <v>0</v>
      </c>
      <c r="D2206" s="14">
        <f t="shared" si="206"/>
        <v>0</v>
      </c>
      <c r="E2206" s="19" t="str">
        <f t="shared" si="208"/>
        <v>232020 - Undervisning ved arbejdsmarkedsuddannelser</v>
      </c>
      <c r="F2206" s="19" t="str">
        <f t="shared" si="209"/>
        <v>Alle uanset erf.</v>
      </c>
      <c r="G2206" s="40" t="s">
        <v>516</v>
      </c>
      <c r="H2206" s="41" t="s">
        <v>296</v>
      </c>
      <c r="I2206" s="42" t="s">
        <v>11</v>
      </c>
      <c r="J2206" s="43" t="s">
        <v>10</v>
      </c>
      <c r="K2206" s="44">
        <v>303</v>
      </c>
      <c r="L2206" s="45">
        <v>45442.969407684388</v>
      </c>
      <c r="M2206" s="46">
        <v>46598.419942090259</v>
      </c>
      <c r="N2206" s="45"/>
      <c r="O2206" s="46"/>
    </row>
    <row r="2207" spans="1:15" x14ac:dyDescent="0.2">
      <c r="A2207" s="11" t="str">
        <f t="shared" si="204"/>
        <v>2320303 - Region SyddanmarkAlle uanset erf.</v>
      </c>
      <c r="B2207" s="12" t="str">
        <f t="shared" si="207"/>
        <v>232030</v>
      </c>
      <c r="C2207" s="14">
        <f t="shared" si="205"/>
        <v>0</v>
      </c>
      <c r="D2207" s="14">
        <f t="shared" si="206"/>
        <v>0</v>
      </c>
      <c r="E2207" s="19" t="str">
        <f t="shared" si="208"/>
        <v>232030 - Undervisning ved voksenerhvervsuddannelser</v>
      </c>
      <c r="F2207" s="19" t="str">
        <f t="shared" si="209"/>
        <v>Alle uanset erf.</v>
      </c>
      <c r="G2207" s="40" t="s">
        <v>516</v>
      </c>
      <c r="H2207" s="41" t="s">
        <v>297</v>
      </c>
      <c r="I2207" s="42" t="s">
        <v>544</v>
      </c>
      <c r="J2207" s="43" t="s">
        <v>10</v>
      </c>
      <c r="K2207" s="44">
        <v>41</v>
      </c>
      <c r="L2207" s="45">
        <v>45544.85045896349</v>
      </c>
      <c r="M2207" s="46">
        <v>46702.891460424675</v>
      </c>
      <c r="N2207" s="45"/>
      <c r="O2207" s="46"/>
    </row>
    <row r="2208" spans="1:15" x14ac:dyDescent="0.2">
      <c r="A2208" s="11" t="str">
        <f t="shared" si="204"/>
        <v>2320304 - Region Midtjylland15-20 år</v>
      </c>
      <c r="B2208" s="12" t="str">
        <f t="shared" si="207"/>
        <v>232030</v>
      </c>
      <c r="C2208" s="14">
        <f t="shared" si="205"/>
        <v>0</v>
      </c>
      <c r="D2208" s="14">
        <f t="shared" si="206"/>
        <v>0</v>
      </c>
      <c r="E2208" s="19" t="str">
        <f t="shared" si="208"/>
        <v>232030 - Undervisning ved voksenerhvervsuddannelser</v>
      </c>
      <c r="F2208" s="19" t="str">
        <f t="shared" si="209"/>
        <v>15-20 år</v>
      </c>
      <c r="G2208" s="40" t="s">
        <v>516</v>
      </c>
      <c r="H2208" s="41" t="s">
        <v>297</v>
      </c>
      <c r="I2208" s="42" t="s">
        <v>517</v>
      </c>
      <c r="J2208" s="43" t="s">
        <v>18</v>
      </c>
      <c r="K2208" s="44">
        <v>26</v>
      </c>
      <c r="L2208" s="45">
        <v>30675.305512193703</v>
      </c>
      <c r="M2208" s="46">
        <v>32212.521478410843</v>
      </c>
      <c r="N2208" s="45"/>
      <c r="O2208" s="46"/>
    </row>
    <row r="2209" spans="1:15" x14ac:dyDescent="0.2">
      <c r="A2209" s="11" t="str">
        <f t="shared" si="204"/>
        <v>2320304 - Region MidtjyllandAlle uanset erf.</v>
      </c>
      <c r="B2209" s="12" t="str">
        <f t="shared" si="207"/>
        <v>232030</v>
      </c>
      <c r="C2209" s="14">
        <f t="shared" si="205"/>
        <v>0</v>
      </c>
      <c r="D2209" s="14">
        <f t="shared" si="206"/>
        <v>0</v>
      </c>
      <c r="E2209" s="19" t="str">
        <f t="shared" si="208"/>
        <v>232030 - Undervisning ved voksenerhvervsuddannelser</v>
      </c>
      <c r="F2209" s="19" t="str">
        <f t="shared" si="209"/>
        <v>Alle uanset erf.</v>
      </c>
      <c r="G2209" s="40" t="s">
        <v>516</v>
      </c>
      <c r="H2209" s="41" t="s">
        <v>297</v>
      </c>
      <c r="I2209" s="42" t="s">
        <v>517</v>
      </c>
      <c r="J2209" s="43" t="s">
        <v>10</v>
      </c>
      <c r="K2209" s="44">
        <v>351</v>
      </c>
      <c r="L2209" s="45">
        <v>30640.637033464373</v>
      </c>
      <c r="M2209" s="46">
        <v>32176.115675859066</v>
      </c>
      <c r="N2209" s="45"/>
      <c r="O2209" s="46"/>
    </row>
    <row r="2210" spans="1:15" x14ac:dyDescent="0.2">
      <c r="A2210" s="11" t="str">
        <f t="shared" si="204"/>
        <v>2320306 - Alle regioner3 år</v>
      </c>
      <c r="B2210" s="12" t="str">
        <f t="shared" si="207"/>
        <v>232030</v>
      </c>
      <c r="C2210" s="14">
        <f t="shared" si="205"/>
        <v>0</v>
      </c>
      <c r="D2210" s="14">
        <f t="shared" si="206"/>
        <v>0</v>
      </c>
      <c r="E2210" s="19" t="str">
        <f t="shared" si="208"/>
        <v>232030 - Undervisning ved voksenerhvervsuddannelser</v>
      </c>
      <c r="F2210" s="19" t="str">
        <f t="shared" si="209"/>
        <v>3 år</v>
      </c>
      <c r="G2210" s="40" t="s">
        <v>516</v>
      </c>
      <c r="H2210" s="41" t="s">
        <v>297</v>
      </c>
      <c r="I2210" s="42" t="s">
        <v>11</v>
      </c>
      <c r="J2210" s="43" t="s">
        <v>14</v>
      </c>
      <c r="K2210" s="44">
        <v>13</v>
      </c>
      <c r="L2210" s="45">
        <v>30868.781761920221</v>
      </c>
      <c r="M2210" s="46">
        <v>32415.693304927794</v>
      </c>
      <c r="N2210" s="45"/>
      <c r="O2210" s="46"/>
    </row>
    <row r="2211" spans="1:15" x14ac:dyDescent="0.2">
      <c r="A2211" s="11" t="str">
        <f t="shared" si="204"/>
        <v>2320306 - Alle regioner5-9 år</v>
      </c>
      <c r="B2211" s="12" t="str">
        <f t="shared" si="207"/>
        <v>232030</v>
      </c>
      <c r="C2211" s="14">
        <f t="shared" si="205"/>
        <v>0</v>
      </c>
      <c r="D2211" s="14">
        <f t="shared" si="206"/>
        <v>0</v>
      </c>
      <c r="E2211" s="19" t="str">
        <f t="shared" si="208"/>
        <v>232030 - Undervisning ved voksenerhvervsuddannelser</v>
      </c>
      <c r="F2211" s="19" t="str">
        <f t="shared" si="209"/>
        <v>5-9 år</v>
      </c>
      <c r="G2211" s="40" t="s">
        <v>516</v>
      </c>
      <c r="H2211" s="41" t="s">
        <v>297</v>
      </c>
      <c r="I2211" s="42" t="s">
        <v>11</v>
      </c>
      <c r="J2211" s="43" t="s">
        <v>15</v>
      </c>
      <c r="K2211" s="44">
        <v>53</v>
      </c>
      <c r="L2211" s="45">
        <v>30683.827779317453</v>
      </c>
      <c r="M2211" s="46">
        <v>32221.470817567693</v>
      </c>
      <c r="N2211" s="45"/>
      <c r="O2211" s="46"/>
    </row>
    <row r="2212" spans="1:15" x14ac:dyDescent="0.2">
      <c r="A2212" s="11" t="str">
        <f t="shared" si="204"/>
        <v>2320306 - Alle regioner0-4 år</v>
      </c>
      <c r="B2212" s="12" t="str">
        <f t="shared" si="207"/>
        <v>232030</v>
      </c>
      <c r="C2212" s="14">
        <f t="shared" si="205"/>
        <v>0</v>
      </c>
      <c r="D2212" s="14">
        <f t="shared" si="206"/>
        <v>0</v>
      </c>
      <c r="E2212" s="19" t="str">
        <f t="shared" si="208"/>
        <v>232030 - Undervisning ved voksenerhvervsuddannelser</v>
      </c>
      <c r="F2212" s="19" t="str">
        <f t="shared" si="209"/>
        <v>0-4 år</v>
      </c>
      <c r="G2212" s="40" t="s">
        <v>516</v>
      </c>
      <c r="H2212" s="41" t="s">
        <v>297</v>
      </c>
      <c r="I2212" s="42" t="s">
        <v>11</v>
      </c>
      <c r="J2212" s="43" t="s">
        <v>16</v>
      </c>
      <c r="K2212" s="44">
        <v>99</v>
      </c>
      <c r="L2212" s="45">
        <v>30566.695973157148</v>
      </c>
      <c r="M2212" s="46">
        <v>32098.469244845164</v>
      </c>
      <c r="N2212" s="45"/>
      <c r="O2212" s="46"/>
    </row>
    <row r="2213" spans="1:15" x14ac:dyDescent="0.2">
      <c r="A2213" s="11" t="str">
        <f t="shared" si="204"/>
        <v>2320306 - Alle regioner10-14 år</v>
      </c>
      <c r="B2213" s="12" t="str">
        <f t="shared" si="207"/>
        <v>232030</v>
      </c>
      <c r="C2213" s="14">
        <f t="shared" si="205"/>
        <v>0</v>
      </c>
      <c r="D2213" s="14">
        <f t="shared" si="206"/>
        <v>0</v>
      </c>
      <c r="E2213" s="19" t="str">
        <f t="shared" si="208"/>
        <v>232030 - Undervisning ved voksenerhvervsuddannelser</v>
      </c>
      <c r="F2213" s="19" t="str">
        <f t="shared" si="209"/>
        <v>10-14 år</v>
      </c>
      <c r="G2213" s="40" t="s">
        <v>516</v>
      </c>
      <c r="H2213" s="41" t="s">
        <v>297</v>
      </c>
      <c r="I2213" s="42" t="s">
        <v>11</v>
      </c>
      <c r="J2213" s="43" t="s">
        <v>17</v>
      </c>
      <c r="K2213" s="44">
        <v>24</v>
      </c>
      <c r="L2213" s="45">
        <v>30687.933017749019</v>
      </c>
      <c r="M2213" s="46">
        <v>32225.781779722518</v>
      </c>
      <c r="N2213" s="45"/>
      <c r="O2213" s="46"/>
    </row>
    <row r="2214" spans="1:15" x14ac:dyDescent="0.2">
      <c r="A2214" s="11" t="str">
        <f t="shared" si="204"/>
        <v>2320306 - Alle regioner15-20 år</v>
      </c>
      <c r="B2214" s="12" t="str">
        <f t="shared" si="207"/>
        <v>232030</v>
      </c>
      <c r="C2214" s="14">
        <f t="shared" si="205"/>
        <v>0</v>
      </c>
      <c r="D2214" s="14">
        <f t="shared" si="206"/>
        <v>0</v>
      </c>
      <c r="E2214" s="19" t="str">
        <f t="shared" si="208"/>
        <v>232030 - Undervisning ved voksenerhvervsuddannelser</v>
      </c>
      <c r="F2214" s="19" t="str">
        <f t="shared" si="209"/>
        <v>15-20 år</v>
      </c>
      <c r="G2214" s="40" t="s">
        <v>516</v>
      </c>
      <c r="H2214" s="41" t="s">
        <v>297</v>
      </c>
      <c r="I2214" s="42" t="s">
        <v>11</v>
      </c>
      <c r="J2214" s="43" t="s">
        <v>18</v>
      </c>
      <c r="K2214" s="44">
        <v>33</v>
      </c>
      <c r="L2214" s="45">
        <v>30720.195514967192</v>
      </c>
      <c r="M2214" s="46">
        <v>32259.661031036721</v>
      </c>
      <c r="N2214" s="45"/>
      <c r="O2214" s="46"/>
    </row>
    <row r="2215" spans="1:15" x14ac:dyDescent="0.2">
      <c r="A2215" s="11" t="str">
        <f t="shared" si="204"/>
        <v>2320306 - Alle regioner25 år og derover</v>
      </c>
      <c r="B2215" s="12" t="str">
        <f t="shared" si="207"/>
        <v>232030</v>
      </c>
      <c r="C2215" s="14">
        <f t="shared" si="205"/>
        <v>0</v>
      </c>
      <c r="D2215" s="14">
        <f t="shared" si="206"/>
        <v>0</v>
      </c>
      <c r="E2215" s="19" t="str">
        <f t="shared" si="208"/>
        <v>232030 - Undervisning ved voksenerhvervsuddannelser</v>
      </c>
      <c r="F2215" s="19" t="str">
        <f t="shared" si="209"/>
        <v>25 år og derover</v>
      </c>
      <c r="G2215" s="40" t="s">
        <v>516</v>
      </c>
      <c r="H2215" s="41" t="s">
        <v>297</v>
      </c>
      <c r="I2215" s="42" t="s">
        <v>11</v>
      </c>
      <c r="J2215" s="43" t="s">
        <v>9</v>
      </c>
      <c r="K2215" s="44">
        <v>153</v>
      </c>
      <c r="L2215" s="45">
        <v>30681.193151615174</v>
      </c>
      <c r="M2215" s="46">
        <v>32218.704162108839</v>
      </c>
      <c r="N2215" s="45"/>
      <c r="O2215" s="46"/>
    </row>
    <row r="2216" spans="1:15" x14ac:dyDescent="0.2">
      <c r="A2216" s="11" t="str">
        <f t="shared" si="204"/>
        <v>2320306 - Alle regionerAlle uanset erf.</v>
      </c>
      <c r="B2216" s="12" t="str">
        <f t="shared" si="207"/>
        <v>232030</v>
      </c>
      <c r="C2216" s="14">
        <f t="shared" si="205"/>
        <v>0</v>
      </c>
      <c r="D2216" s="14">
        <f t="shared" si="206"/>
        <v>0</v>
      </c>
      <c r="E2216" s="19" t="str">
        <f t="shared" si="208"/>
        <v>232030 - Undervisning ved voksenerhvervsuddannelser</v>
      </c>
      <c r="F2216" s="19" t="str">
        <f t="shared" si="209"/>
        <v>Alle uanset erf.</v>
      </c>
      <c r="G2216" s="40" t="s">
        <v>516</v>
      </c>
      <c r="H2216" s="41" t="s">
        <v>297</v>
      </c>
      <c r="I2216" s="42" t="s">
        <v>11</v>
      </c>
      <c r="J2216" s="43" t="s">
        <v>10</v>
      </c>
      <c r="K2216" s="44">
        <v>401</v>
      </c>
      <c r="L2216" s="45">
        <v>30670.1323921195</v>
      </c>
      <c r="M2216" s="46">
        <v>32207.089120404355</v>
      </c>
      <c r="N2216" s="45"/>
      <c r="O2216" s="46"/>
    </row>
    <row r="2217" spans="1:15" x14ac:dyDescent="0.2">
      <c r="A2217" s="11" t="str">
        <f t="shared" si="204"/>
        <v>2330201 - Region HovedstadenAlle uanset erf.</v>
      </c>
      <c r="B2217" s="12" t="str">
        <f t="shared" si="207"/>
        <v>233020</v>
      </c>
      <c r="C2217" s="14">
        <f t="shared" si="205"/>
        <v>0</v>
      </c>
      <c r="D2217" s="14">
        <f t="shared" si="206"/>
        <v>0</v>
      </c>
      <c r="E2217" s="19" t="str">
        <f t="shared" si="208"/>
        <v>233020 - Undervisning ved øvrige almene uddannelser efter grundskoleniveau</v>
      </c>
      <c r="F2217" s="19" t="str">
        <f t="shared" si="209"/>
        <v>Alle uanset erf.</v>
      </c>
      <c r="G2217" s="40" t="s">
        <v>516</v>
      </c>
      <c r="H2217" s="41" t="s">
        <v>298</v>
      </c>
      <c r="I2217" s="42" t="s">
        <v>8</v>
      </c>
      <c r="J2217" s="43" t="s">
        <v>10</v>
      </c>
      <c r="K2217" s="44">
        <v>25</v>
      </c>
      <c r="L2217" s="45">
        <v>37679.305895169695</v>
      </c>
      <c r="M2217" s="46">
        <v>39567.50976635886</v>
      </c>
      <c r="N2217" s="45"/>
      <c r="O2217" s="46"/>
    </row>
    <row r="2218" spans="1:15" x14ac:dyDescent="0.2">
      <c r="A2218" s="11" t="str">
        <f t="shared" si="204"/>
        <v>2330202 - Region SjællandAlle uanset erf.</v>
      </c>
      <c r="B2218" s="12" t="str">
        <f t="shared" si="207"/>
        <v>233020</v>
      </c>
      <c r="C2218" s="14">
        <f t="shared" si="205"/>
        <v>0</v>
      </c>
      <c r="D2218" s="14">
        <f t="shared" si="206"/>
        <v>0</v>
      </c>
      <c r="E2218" s="19" t="str">
        <f t="shared" si="208"/>
        <v>233020 - Undervisning ved øvrige almene uddannelser efter grundskoleniveau</v>
      </c>
      <c r="F2218" s="19" t="str">
        <f t="shared" si="209"/>
        <v>Alle uanset erf.</v>
      </c>
      <c r="G2218" s="40" t="s">
        <v>516</v>
      </c>
      <c r="H2218" s="41" t="s">
        <v>298</v>
      </c>
      <c r="I2218" s="42" t="s">
        <v>20</v>
      </c>
      <c r="J2218" s="43" t="s">
        <v>10</v>
      </c>
      <c r="K2218" s="44">
        <v>81</v>
      </c>
      <c r="L2218" s="45">
        <v>32915.526074939422</v>
      </c>
      <c r="M2218" s="46">
        <v>34565.005073566521</v>
      </c>
      <c r="N2218" s="45"/>
      <c r="O2218" s="46"/>
    </row>
    <row r="2219" spans="1:15" x14ac:dyDescent="0.2">
      <c r="A2219" s="11" t="str">
        <f t="shared" si="204"/>
        <v>2330203 - Region Syddanmark5-9 år</v>
      </c>
      <c r="B2219" s="12" t="str">
        <f t="shared" si="207"/>
        <v>233020</v>
      </c>
      <c r="C2219" s="14">
        <f t="shared" si="205"/>
        <v>0</v>
      </c>
      <c r="D2219" s="14">
        <f t="shared" si="206"/>
        <v>0</v>
      </c>
      <c r="E2219" s="19" t="str">
        <f t="shared" si="208"/>
        <v>233020 - Undervisning ved øvrige almene uddannelser efter grundskoleniveau</v>
      </c>
      <c r="F2219" s="19" t="str">
        <f t="shared" si="209"/>
        <v>5-9 år</v>
      </c>
      <c r="G2219" s="40" t="s">
        <v>516</v>
      </c>
      <c r="H2219" s="41" t="s">
        <v>298</v>
      </c>
      <c r="I2219" s="42" t="s">
        <v>544</v>
      </c>
      <c r="J2219" s="43" t="s">
        <v>15</v>
      </c>
      <c r="K2219" s="44">
        <v>30</v>
      </c>
      <c r="L2219" s="45">
        <v>32904.164675534594</v>
      </c>
      <c r="M2219" s="46">
        <v>34553.074326138187</v>
      </c>
      <c r="N2219" s="45"/>
      <c r="O2219" s="46"/>
    </row>
    <row r="2220" spans="1:15" x14ac:dyDescent="0.2">
      <c r="A2220" s="11" t="str">
        <f t="shared" si="204"/>
        <v>2330203 - Region Syddanmark10-14 år</v>
      </c>
      <c r="B2220" s="12" t="str">
        <f t="shared" si="207"/>
        <v>233020</v>
      </c>
      <c r="C2220" s="14">
        <f t="shared" si="205"/>
        <v>0</v>
      </c>
      <c r="D2220" s="14">
        <f t="shared" si="206"/>
        <v>0</v>
      </c>
      <c r="E2220" s="19" t="str">
        <f t="shared" si="208"/>
        <v>233020 - Undervisning ved øvrige almene uddannelser efter grundskoleniveau</v>
      </c>
      <c r="F2220" s="19" t="str">
        <f t="shared" si="209"/>
        <v>10-14 år</v>
      </c>
      <c r="G2220" s="40" t="s">
        <v>516</v>
      </c>
      <c r="H2220" s="41" t="s">
        <v>298</v>
      </c>
      <c r="I2220" s="42" t="s">
        <v>544</v>
      </c>
      <c r="J2220" s="43" t="s">
        <v>17</v>
      </c>
      <c r="K2220" s="44">
        <v>20</v>
      </c>
      <c r="L2220" s="45">
        <v>32711.745103137902</v>
      </c>
      <c r="M2220" s="46">
        <v>34351.012129684066</v>
      </c>
      <c r="N2220" s="45"/>
      <c r="O2220" s="46"/>
    </row>
    <row r="2221" spans="1:15" x14ac:dyDescent="0.2">
      <c r="A2221" s="11" t="str">
        <f t="shared" si="204"/>
        <v>2330203 - Region Syddanmark15-20 år</v>
      </c>
      <c r="B2221" s="12" t="str">
        <f t="shared" si="207"/>
        <v>233020</v>
      </c>
      <c r="C2221" s="14">
        <f t="shared" si="205"/>
        <v>0</v>
      </c>
      <c r="D2221" s="14">
        <f t="shared" si="206"/>
        <v>0</v>
      </c>
      <c r="E2221" s="19" t="str">
        <f t="shared" si="208"/>
        <v>233020 - Undervisning ved øvrige almene uddannelser efter grundskoleniveau</v>
      </c>
      <c r="F2221" s="19" t="str">
        <f t="shared" si="209"/>
        <v>15-20 år</v>
      </c>
      <c r="G2221" s="40" t="s">
        <v>516</v>
      </c>
      <c r="H2221" s="41" t="s">
        <v>298</v>
      </c>
      <c r="I2221" s="42" t="s">
        <v>544</v>
      </c>
      <c r="J2221" s="43" t="s">
        <v>18</v>
      </c>
      <c r="K2221" s="44">
        <v>31</v>
      </c>
      <c r="L2221" s="45">
        <v>33000.488641924247</v>
      </c>
      <c r="M2221" s="46">
        <v>34654.225326410342</v>
      </c>
      <c r="N2221" s="45"/>
      <c r="O2221" s="46"/>
    </row>
    <row r="2222" spans="1:15" x14ac:dyDescent="0.2">
      <c r="A2222" s="11" t="str">
        <f t="shared" si="204"/>
        <v>2330203 - Region Syddanmark25 år og derover</v>
      </c>
      <c r="B2222" s="12" t="str">
        <f t="shared" si="207"/>
        <v>233020</v>
      </c>
      <c r="C2222" s="14">
        <f t="shared" si="205"/>
        <v>0</v>
      </c>
      <c r="D2222" s="14">
        <f t="shared" si="206"/>
        <v>0</v>
      </c>
      <c r="E2222" s="19" t="str">
        <f t="shared" si="208"/>
        <v>233020 - Undervisning ved øvrige almene uddannelser efter grundskoleniveau</v>
      </c>
      <c r="F2222" s="19" t="str">
        <f t="shared" si="209"/>
        <v>25 år og derover</v>
      </c>
      <c r="G2222" s="40" t="s">
        <v>516</v>
      </c>
      <c r="H2222" s="41" t="s">
        <v>298</v>
      </c>
      <c r="I2222" s="42" t="s">
        <v>544</v>
      </c>
      <c r="J2222" s="43" t="s">
        <v>9</v>
      </c>
      <c r="K2222" s="44">
        <v>94</v>
      </c>
      <c r="L2222" s="45">
        <v>32876.151603599028</v>
      </c>
      <c r="M2222" s="46">
        <v>34523.657449392107</v>
      </c>
      <c r="N2222" s="45"/>
      <c r="O2222" s="46"/>
    </row>
    <row r="2223" spans="1:15" x14ac:dyDescent="0.2">
      <c r="A2223" s="11" t="str">
        <f t="shared" si="204"/>
        <v>2330203 - Region SyddanmarkAlle uanset erf.</v>
      </c>
      <c r="B2223" s="12" t="str">
        <f t="shared" si="207"/>
        <v>233020</v>
      </c>
      <c r="C2223" s="14">
        <f t="shared" si="205"/>
        <v>0</v>
      </c>
      <c r="D2223" s="14">
        <f t="shared" si="206"/>
        <v>0</v>
      </c>
      <c r="E2223" s="19" t="str">
        <f t="shared" si="208"/>
        <v>233020 - Undervisning ved øvrige almene uddannelser efter grundskoleniveau</v>
      </c>
      <c r="F2223" s="19" t="str">
        <f t="shared" si="209"/>
        <v>Alle uanset erf.</v>
      </c>
      <c r="G2223" s="40" t="s">
        <v>516</v>
      </c>
      <c r="H2223" s="41" t="s">
        <v>298</v>
      </c>
      <c r="I2223" s="42" t="s">
        <v>544</v>
      </c>
      <c r="J2223" s="43" t="s">
        <v>10</v>
      </c>
      <c r="K2223" s="44">
        <v>228</v>
      </c>
      <c r="L2223" s="45">
        <v>32900.739269795369</v>
      </c>
      <c r="M2223" s="46">
        <v>34549.477264785266</v>
      </c>
      <c r="N2223" s="45"/>
      <c r="O2223" s="46"/>
    </row>
    <row r="2224" spans="1:15" x14ac:dyDescent="0.2">
      <c r="A2224" s="11" t="str">
        <f t="shared" si="204"/>
        <v>2330204 - Region MidtjyllandAlle uanset erf.</v>
      </c>
      <c r="B2224" s="12" t="str">
        <f t="shared" si="207"/>
        <v>233020</v>
      </c>
      <c r="C2224" s="14">
        <f t="shared" si="205"/>
        <v>0</v>
      </c>
      <c r="D2224" s="14">
        <f t="shared" si="206"/>
        <v>0</v>
      </c>
      <c r="E2224" s="19" t="str">
        <f t="shared" si="208"/>
        <v>233020 - Undervisning ved øvrige almene uddannelser efter grundskoleniveau</v>
      </c>
      <c r="F2224" s="19" t="str">
        <f t="shared" si="209"/>
        <v>Alle uanset erf.</v>
      </c>
      <c r="G2224" s="40" t="s">
        <v>516</v>
      </c>
      <c r="H2224" s="41" t="s">
        <v>298</v>
      </c>
      <c r="I2224" s="42" t="s">
        <v>517</v>
      </c>
      <c r="J2224" s="43" t="s">
        <v>10</v>
      </c>
      <c r="K2224" s="44">
        <v>30</v>
      </c>
      <c r="L2224" s="45">
        <v>45534.853947893491</v>
      </c>
      <c r="M2224" s="46">
        <v>46692.640774193838</v>
      </c>
      <c r="N2224" s="45"/>
      <c r="O2224" s="46"/>
    </row>
    <row r="2225" spans="1:15" x14ac:dyDescent="0.2">
      <c r="A2225" s="11" t="str">
        <f t="shared" si="204"/>
        <v>2330206 - Alle regionerUnder 1 år</v>
      </c>
      <c r="B2225" s="12" t="str">
        <f t="shared" si="207"/>
        <v>233020</v>
      </c>
      <c r="C2225" s="14">
        <f t="shared" si="205"/>
        <v>0</v>
      </c>
      <c r="D2225" s="14">
        <f t="shared" si="206"/>
        <v>0</v>
      </c>
      <c r="E2225" s="19" t="str">
        <f t="shared" si="208"/>
        <v>233020 - Undervisning ved øvrige almene uddannelser efter grundskoleniveau</v>
      </c>
      <c r="F2225" s="19" t="str">
        <f t="shared" si="209"/>
        <v>Under 1 år</v>
      </c>
      <c r="G2225" s="40" t="s">
        <v>516</v>
      </c>
      <c r="H2225" s="41" t="s">
        <v>298</v>
      </c>
      <c r="I2225" s="42" t="s">
        <v>11</v>
      </c>
      <c r="J2225" s="43" t="s">
        <v>13</v>
      </c>
      <c r="K2225" s="44">
        <v>14</v>
      </c>
      <c r="L2225" s="45">
        <v>32487.046271657695</v>
      </c>
      <c r="M2225" s="46">
        <v>34115.053080071579</v>
      </c>
      <c r="N2225" s="45"/>
      <c r="O2225" s="46"/>
    </row>
    <row r="2226" spans="1:15" x14ac:dyDescent="0.2">
      <c r="A2226" s="11" t="str">
        <f t="shared" si="204"/>
        <v>2330206 - Alle regioner1 år</v>
      </c>
      <c r="B2226" s="12" t="str">
        <f t="shared" si="207"/>
        <v>233020</v>
      </c>
      <c r="C2226" s="14">
        <f t="shared" si="205"/>
        <v>0</v>
      </c>
      <c r="D2226" s="14">
        <f t="shared" si="206"/>
        <v>0</v>
      </c>
      <c r="E2226" s="19" t="str">
        <f t="shared" si="208"/>
        <v>233020 - Undervisning ved øvrige almene uddannelser efter grundskoleniveau</v>
      </c>
      <c r="F2226" s="19" t="str">
        <f t="shared" si="209"/>
        <v>1 år</v>
      </c>
      <c r="G2226" s="40" t="s">
        <v>516</v>
      </c>
      <c r="H2226" s="41" t="s">
        <v>298</v>
      </c>
      <c r="I2226" s="42" t="s">
        <v>11</v>
      </c>
      <c r="J2226" s="43" t="s">
        <v>22</v>
      </c>
      <c r="K2226" s="44">
        <v>11</v>
      </c>
      <c r="L2226" s="45">
        <v>30655.717968289013</v>
      </c>
      <c r="M2226" s="46">
        <v>32191.952353891829</v>
      </c>
      <c r="N2226" s="45"/>
      <c r="O2226" s="46"/>
    </row>
    <row r="2227" spans="1:15" x14ac:dyDescent="0.2">
      <c r="A2227" s="11" t="str">
        <f t="shared" si="204"/>
        <v>2330206 - Alle regioner5-9 år</v>
      </c>
      <c r="B2227" s="12" t="str">
        <f t="shared" si="207"/>
        <v>233020</v>
      </c>
      <c r="C2227" s="14">
        <f t="shared" si="205"/>
        <v>0</v>
      </c>
      <c r="D2227" s="14">
        <f t="shared" si="206"/>
        <v>0</v>
      </c>
      <c r="E2227" s="19" t="str">
        <f t="shared" si="208"/>
        <v>233020 - Undervisning ved øvrige almene uddannelser efter grundskoleniveau</v>
      </c>
      <c r="F2227" s="19" t="str">
        <f t="shared" si="209"/>
        <v>5-9 år</v>
      </c>
      <c r="G2227" s="40" t="s">
        <v>516</v>
      </c>
      <c r="H2227" s="41" t="s">
        <v>298</v>
      </c>
      <c r="I2227" s="42" t="s">
        <v>11</v>
      </c>
      <c r="J2227" s="43" t="s">
        <v>15</v>
      </c>
      <c r="K2227" s="44">
        <v>41</v>
      </c>
      <c r="L2227" s="45">
        <v>32950.835828731557</v>
      </c>
      <c r="M2227" s="46">
        <v>34602.084287071804</v>
      </c>
      <c r="N2227" s="45"/>
      <c r="O2227" s="46"/>
    </row>
    <row r="2228" spans="1:15" x14ac:dyDescent="0.2">
      <c r="A2228" s="11" t="str">
        <f t="shared" si="204"/>
        <v>2330206 - Alle regioner0-4 år</v>
      </c>
      <c r="B2228" s="12" t="str">
        <f t="shared" si="207"/>
        <v>233020</v>
      </c>
      <c r="C2228" s="14">
        <f t="shared" si="205"/>
        <v>0</v>
      </c>
      <c r="D2228" s="14">
        <f t="shared" si="206"/>
        <v>0</v>
      </c>
      <c r="E2228" s="19" t="str">
        <f t="shared" si="208"/>
        <v>233020 - Undervisning ved øvrige almene uddannelser efter grundskoleniveau</v>
      </c>
      <c r="F2228" s="19" t="str">
        <f t="shared" si="209"/>
        <v>0-4 år</v>
      </c>
      <c r="G2228" s="40" t="s">
        <v>516</v>
      </c>
      <c r="H2228" s="41" t="s">
        <v>298</v>
      </c>
      <c r="I2228" s="42" t="s">
        <v>11</v>
      </c>
      <c r="J2228" s="43" t="s">
        <v>16</v>
      </c>
      <c r="K2228" s="44">
        <v>47</v>
      </c>
      <c r="L2228" s="45">
        <v>32487.046271657695</v>
      </c>
      <c r="M2228" s="46">
        <v>34115.053080071579</v>
      </c>
      <c r="N2228" s="45"/>
      <c r="O2228" s="46"/>
    </row>
    <row r="2229" spans="1:15" x14ac:dyDescent="0.2">
      <c r="A2229" s="11" t="str">
        <f t="shared" si="204"/>
        <v>2330206 - Alle regioner10-14 år</v>
      </c>
      <c r="B2229" s="12" t="str">
        <f t="shared" si="207"/>
        <v>233020</v>
      </c>
      <c r="C2229" s="14">
        <f t="shared" si="205"/>
        <v>0</v>
      </c>
      <c r="D2229" s="14">
        <f t="shared" si="206"/>
        <v>0</v>
      </c>
      <c r="E2229" s="19" t="str">
        <f t="shared" si="208"/>
        <v>233020 - Undervisning ved øvrige almene uddannelser efter grundskoleniveau</v>
      </c>
      <c r="F2229" s="19" t="str">
        <f t="shared" si="209"/>
        <v>10-14 år</v>
      </c>
      <c r="G2229" s="40" t="s">
        <v>516</v>
      </c>
      <c r="H2229" s="41" t="s">
        <v>298</v>
      </c>
      <c r="I2229" s="42" t="s">
        <v>11</v>
      </c>
      <c r="J2229" s="43" t="s">
        <v>17</v>
      </c>
      <c r="K2229" s="44">
        <v>34</v>
      </c>
      <c r="L2229" s="45">
        <v>32760.315799517521</v>
      </c>
      <c r="M2229" s="46">
        <v>34402.016824640661</v>
      </c>
      <c r="N2229" s="45"/>
      <c r="O2229" s="46"/>
    </row>
    <row r="2230" spans="1:15" x14ac:dyDescent="0.2">
      <c r="A2230" s="11" t="str">
        <f t="shared" si="204"/>
        <v>2330206 - Alle regioner15-20 år</v>
      </c>
      <c r="B2230" s="12" t="str">
        <f t="shared" si="207"/>
        <v>233020</v>
      </c>
      <c r="C2230" s="14">
        <f t="shared" si="205"/>
        <v>0</v>
      </c>
      <c r="D2230" s="14">
        <f t="shared" si="206"/>
        <v>0</v>
      </c>
      <c r="E2230" s="19" t="str">
        <f t="shared" si="208"/>
        <v>233020 - Undervisning ved øvrige almene uddannelser efter grundskoleniveau</v>
      </c>
      <c r="F2230" s="19" t="str">
        <f t="shared" si="209"/>
        <v>15-20 år</v>
      </c>
      <c r="G2230" s="40" t="s">
        <v>516</v>
      </c>
      <c r="H2230" s="41" t="s">
        <v>298</v>
      </c>
      <c r="I2230" s="42" t="s">
        <v>11</v>
      </c>
      <c r="J2230" s="43" t="s">
        <v>18</v>
      </c>
      <c r="K2230" s="44">
        <v>47</v>
      </c>
      <c r="L2230" s="45">
        <v>33013.335856623416</v>
      </c>
      <c r="M2230" s="46">
        <v>34667.716347038331</v>
      </c>
      <c r="N2230" s="45"/>
      <c r="O2230" s="46"/>
    </row>
    <row r="2231" spans="1:15" x14ac:dyDescent="0.2">
      <c r="A2231" s="11" t="str">
        <f t="shared" si="204"/>
        <v>2330206 - Alle regioner20-24 år</v>
      </c>
      <c r="B2231" s="12" t="str">
        <f t="shared" si="207"/>
        <v>233020</v>
      </c>
      <c r="C2231" s="14">
        <f t="shared" si="205"/>
        <v>0</v>
      </c>
      <c r="D2231" s="14">
        <f t="shared" si="206"/>
        <v>0</v>
      </c>
      <c r="E2231" s="19" t="str">
        <f t="shared" si="208"/>
        <v>233020 - Undervisning ved øvrige almene uddannelser efter grundskoleniveau</v>
      </c>
      <c r="F2231" s="19" t="str">
        <f t="shared" si="209"/>
        <v>20-24 år</v>
      </c>
      <c r="G2231" s="40" t="s">
        <v>516</v>
      </c>
      <c r="H2231" s="41" t="s">
        <v>298</v>
      </c>
      <c r="I2231" s="42" t="s">
        <v>11</v>
      </c>
      <c r="J2231" s="43" t="s">
        <v>19</v>
      </c>
      <c r="K2231" s="44">
        <v>33</v>
      </c>
      <c r="L2231" s="45">
        <v>32837.36666861533</v>
      </c>
      <c r="M2231" s="46">
        <v>34482.928904709654</v>
      </c>
      <c r="N2231" s="45"/>
      <c r="O2231" s="46"/>
    </row>
    <row r="2232" spans="1:15" x14ac:dyDescent="0.2">
      <c r="A2232" s="11" t="str">
        <f t="shared" si="204"/>
        <v>2330206 - Alle regioner25 år og derover</v>
      </c>
      <c r="B2232" s="12" t="str">
        <f t="shared" si="207"/>
        <v>233020</v>
      </c>
      <c r="C2232" s="14">
        <f t="shared" si="205"/>
        <v>0</v>
      </c>
      <c r="D2232" s="14">
        <f t="shared" si="206"/>
        <v>0</v>
      </c>
      <c r="E2232" s="19" t="str">
        <f t="shared" si="208"/>
        <v>233020 - Undervisning ved øvrige almene uddannelser efter grundskoleniveau</v>
      </c>
      <c r="F2232" s="19" t="str">
        <f t="shared" si="209"/>
        <v>25 år og derover</v>
      </c>
      <c r="G2232" s="40" t="s">
        <v>516</v>
      </c>
      <c r="H2232" s="41" t="s">
        <v>298</v>
      </c>
      <c r="I2232" s="42" t="s">
        <v>11</v>
      </c>
      <c r="J2232" s="43" t="s">
        <v>9</v>
      </c>
      <c r="K2232" s="44">
        <v>162</v>
      </c>
      <c r="L2232" s="45">
        <v>32932.547774042883</v>
      </c>
      <c r="M2232" s="46">
        <v>34582.879772410226</v>
      </c>
      <c r="N2232" s="45"/>
      <c r="O2232" s="46"/>
    </row>
    <row r="2233" spans="1:15" x14ac:dyDescent="0.2">
      <c r="A2233" s="11" t="str">
        <f t="shared" si="204"/>
        <v>2330206 - Alle regionerAlle uanset erf.</v>
      </c>
      <c r="B2233" s="12" t="str">
        <f t="shared" si="207"/>
        <v>233020</v>
      </c>
      <c r="C2233" s="14">
        <f t="shared" si="205"/>
        <v>0</v>
      </c>
      <c r="D2233" s="14">
        <f t="shared" si="206"/>
        <v>0</v>
      </c>
      <c r="E2233" s="19" t="str">
        <f t="shared" si="208"/>
        <v>233020 - Undervisning ved øvrige almene uddannelser efter grundskoleniveau</v>
      </c>
      <c r="F2233" s="19" t="str">
        <f t="shared" si="209"/>
        <v>Alle uanset erf.</v>
      </c>
      <c r="G2233" s="40" t="s">
        <v>516</v>
      </c>
      <c r="H2233" s="41" t="s">
        <v>298</v>
      </c>
      <c r="I2233" s="42" t="s">
        <v>11</v>
      </c>
      <c r="J2233" s="43" t="s">
        <v>10</v>
      </c>
      <c r="K2233" s="44">
        <v>364</v>
      </c>
      <c r="L2233" s="45">
        <v>32927.993403726869</v>
      </c>
      <c r="M2233" s="46">
        <v>34578.09717125351</v>
      </c>
      <c r="N2233" s="45"/>
      <c r="O2233" s="46"/>
    </row>
    <row r="2234" spans="1:15" x14ac:dyDescent="0.2">
      <c r="A2234" s="11" t="str">
        <f t="shared" si="204"/>
        <v>2341101 - Region HovedstadenAlle uanset erf.</v>
      </c>
      <c r="B2234" s="12" t="str">
        <f t="shared" si="207"/>
        <v>234110</v>
      </c>
      <c r="C2234" s="14">
        <f t="shared" si="205"/>
        <v>0</v>
      </c>
      <c r="D2234" s="14">
        <f t="shared" si="206"/>
        <v>0</v>
      </c>
      <c r="E2234" s="19" t="str">
        <f t="shared" si="208"/>
        <v>234110 - Undervisning på grundskoleniveau, unge og voksne</v>
      </c>
      <c r="F2234" s="19" t="str">
        <f t="shared" si="209"/>
        <v>Alle uanset erf.</v>
      </c>
      <c r="G2234" s="40" t="s">
        <v>516</v>
      </c>
      <c r="H2234" s="41" t="s">
        <v>299</v>
      </c>
      <c r="I2234" s="42" t="s">
        <v>8</v>
      </c>
      <c r="J2234" s="43" t="s">
        <v>10</v>
      </c>
      <c r="K2234" s="44">
        <v>13</v>
      </c>
      <c r="L2234" s="45">
        <v>34424.601315806096</v>
      </c>
      <c r="M2234" s="46">
        <v>36052.918006700304</v>
      </c>
      <c r="N2234" s="45"/>
      <c r="O2234" s="46"/>
    </row>
    <row r="2235" spans="1:15" x14ac:dyDescent="0.2">
      <c r="A2235" s="11" t="str">
        <f t="shared" si="204"/>
        <v>2341103 - Region SyddanmarkAlle uanset erf.</v>
      </c>
      <c r="B2235" s="12" t="str">
        <f t="shared" si="207"/>
        <v>234110</v>
      </c>
      <c r="C2235" s="14">
        <f t="shared" si="205"/>
        <v>0</v>
      </c>
      <c r="D2235" s="14">
        <f t="shared" si="206"/>
        <v>0</v>
      </c>
      <c r="E2235" s="19" t="str">
        <f t="shared" si="208"/>
        <v>234110 - Undervisning på grundskoleniveau, unge og voksne</v>
      </c>
      <c r="F2235" s="19" t="str">
        <f t="shared" si="209"/>
        <v>Alle uanset erf.</v>
      </c>
      <c r="G2235" s="40" t="s">
        <v>516</v>
      </c>
      <c r="H2235" s="41" t="s">
        <v>299</v>
      </c>
      <c r="I2235" s="42" t="s">
        <v>544</v>
      </c>
      <c r="J2235" s="43" t="s">
        <v>10</v>
      </c>
      <c r="K2235" s="44">
        <v>11</v>
      </c>
      <c r="L2235" s="45">
        <v>44269.673893309431</v>
      </c>
      <c r="M2235" s="46">
        <v>46488.137520378121</v>
      </c>
      <c r="N2235" s="45"/>
      <c r="O2235" s="46"/>
    </row>
    <row r="2236" spans="1:15" x14ac:dyDescent="0.2">
      <c r="A2236" s="11" t="str">
        <f t="shared" si="204"/>
        <v>2341104 - Region MidtjyllandAlle uanset erf.</v>
      </c>
      <c r="B2236" s="12" t="str">
        <f t="shared" si="207"/>
        <v>234110</v>
      </c>
      <c r="C2236" s="14">
        <f t="shared" si="205"/>
        <v>0</v>
      </c>
      <c r="D2236" s="14">
        <f t="shared" si="206"/>
        <v>0</v>
      </c>
      <c r="E2236" s="19" t="str">
        <f t="shared" si="208"/>
        <v>234110 - Undervisning på grundskoleniveau, unge og voksne</v>
      </c>
      <c r="F2236" s="19" t="str">
        <f t="shared" si="209"/>
        <v>Alle uanset erf.</v>
      </c>
      <c r="G2236" s="40" t="s">
        <v>516</v>
      </c>
      <c r="H2236" s="41" t="s">
        <v>299</v>
      </c>
      <c r="I2236" s="42" t="s">
        <v>517</v>
      </c>
      <c r="J2236" s="43" t="s">
        <v>10</v>
      </c>
      <c r="K2236" s="44">
        <v>85</v>
      </c>
      <c r="L2236" s="45">
        <v>50127.324556085718</v>
      </c>
      <c r="M2236" s="46">
        <v>51401.881318146065</v>
      </c>
      <c r="N2236" s="45"/>
      <c r="O2236" s="46"/>
    </row>
    <row r="2237" spans="1:15" x14ac:dyDescent="0.2">
      <c r="A2237" s="11" t="str">
        <f t="shared" si="204"/>
        <v>2341106 - Alle regioner5-9 år</v>
      </c>
      <c r="B2237" s="12" t="str">
        <f t="shared" si="207"/>
        <v>234110</v>
      </c>
      <c r="C2237" s="14">
        <f t="shared" si="205"/>
        <v>0</v>
      </c>
      <c r="D2237" s="14">
        <f t="shared" si="206"/>
        <v>0</v>
      </c>
      <c r="E2237" s="19" t="str">
        <f t="shared" si="208"/>
        <v>234110 - Undervisning på grundskoleniveau, unge og voksne</v>
      </c>
      <c r="F2237" s="19" t="str">
        <f t="shared" si="209"/>
        <v>5-9 år</v>
      </c>
      <c r="G2237" s="40" t="s">
        <v>516</v>
      </c>
      <c r="H2237" s="41" t="s">
        <v>299</v>
      </c>
      <c r="I2237" s="42" t="s">
        <v>11</v>
      </c>
      <c r="J2237" s="43" t="s">
        <v>15</v>
      </c>
      <c r="K2237" s="44">
        <v>22</v>
      </c>
      <c r="L2237" s="45">
        <v>48028.282470363025</v>
      </c>
      <c r="M2237" s="46">
        <v>49249.46817566143</v>
      </c>
      <c r="N2237" s="45"/>
      <c r="O2237" s="46"/>
    </row>
    <row r="2238" spans="1:15" x14ac:dyDescent="0.2">
      <c r="A2238" s="11" t="str">
        <f t="shared" si="204"/>
        <v>2341106 - Alle regioner0-4 år</v>
      </c>
      <c r="B2238" s="12" t="str">
        <f t="shared" si="207"/>
        <v>234110</v>
      </c>
      <c r="C2238" s="14">
        <f t="shared" si="205"/>
        <v>0</v>
      </c>
      <c r="D2238" s="14">
        <f t="shared" si="206"/>
        <v>0</v>
      </c>
      <c r="E2238" s="19" t="str">
        <f t="shared" si="208"/>
        <v>234110 - Undervisning på grundskoleniveau, unge og voksne</v>
      </c>
      <c r="F2238" s="19" t="str">
        <f t="shared" si="209"/>
        <v>0-4 år</v>
      </c>
      <c r="G2238" s="40" t="s">
        <v>516</v>
      </c>
      <c r="H2238" s="41" t="s">
        <v>299</v>
      </c>
      <c r="I2238" s="42" t="s">
        <v>11</v>
      </c>
      <c r="J2238" s="43" t="s">
        <v>16</v>
      </c>
      <c r="K2238" s="44">
        <v>17</v>
      </c>
      <c r="L2238" s="45">
        <v>34948.607086983</v>
      </c>
      <c r="M2238" s="46">
        <v>35837.223901899299</v>
      </c>
      <c r="N2238" s="45"/>
      <c r="O2238" s="46"/>
    </row>
    <row r="2239" spans="1:15" x14ac:dyDescent="0.2">
      <c r="A2239" s="11" t="str">
        <f t="shared" si="204"/>
        <v>2341106 - Alle regioner10-14 år</v>
      </c>
      <c r="B2239" s="12" t="str">
        <f t="shared" si="207"/>
        <v>234110</v>
      </c>
      <c r="C2239" s="14">
        <f t="shared" si="205"/>
        <v>0</v>
      </c>
      <c r="D2239" s="14">
        <f t="shared" si="206"/>
        <v>0</v>
      </c>
      <c r="E2239" s="19" t="str">
        <f t="shared" si="208"/>
        <v>234110 - Undervisning på grundskoleniveau, unge og voksne</v>
      </c>
      <c r="F2239" s="19" t="str">
        <f t="shared" si="209"/>
        <v>10-14 år</v>
      </c>
      <c r="G2239" s="40" t="s">
        <v>516</v>
      </c>
      <c r="H2239" s="41" t="s">
        <v>299</v>
      </c>
      <c r="I2239" s="42" t="s">
        <v>11</v>
      </c>
      <c r="J2239" s="43" t="s">
        <v>17</v>
      </c>
      <c r="K2239" s="44">
        <v>13</v>
      </c>
      <c r="L2239" s="45">
        <v>47541.792725705418</v>
      </c>
      <c r="M2239" s="46">
        <v>49924.23037776041</v>
      </c>
      <c r="N2239" s="45"/>
      <c r="O2239" s="46"/>
    </row>
    <row r="2240" spans="1:15" x14ac:dyDescent="0.2">
      <c r="A2240" s="11" t="str">
        <f t="shared" si="204"/>
        <v>2341106 - Alle regioner15-20 år</v>
      </c>
      <c r="B2240" s="12" t="str">
        <f t="shared" si="207"/>
        <v>234110</v>
      </c>
      <c r="C2240" s="14">
        <f t="shared" si="205"/>
        <v>0</v>
      </c>
      <c r="D2240" s="14">
        <f t="shared" si="206"/>
        <v>0</v>
      </c>
      <c r="E2240" s="19" t="str">
        <f t="shared" si="208"/>
        <v>234110 - Undervisning på grundskoleniveau, unge og voksne</v>
      </c>
      <c r="F2240" s="19" t="str">
        <f t="shared" si="209"/>
        <v>15-20 år</v>
      </c>
      <c r="G2240" s="40" t="s">
        <v>516</v>
      </c>
      <c r="H2240" s="41" t="s">
        <v>299</v>
      </c>
      <c r="I2240" s="42" t="s">
        <v>11</v>
      </c>
      <c r="J2240" s="43" t="s">
        <v>18</v>
      </c>
      <c r="K2240" s="44">
        <v>16</v>
      </c>
      <c r="L2240" s="45">
        <v>48777.267396052608</v>
      </c>
      <c r="M2240" s="46">
        <v>50017.497082057605</v>
      </c>
      <c r="N2240" s="45"/>
      <c r="O2240" s="46"/>
    </row>
    <row r="2241" spans="1:15" x14ac:dyDescent="0.2">
      <c r="A2241" s="11" t="str">
        <f t="shared" si="204"/>
        <v>2341106 - Alle regioner20-24 år</v>
      </c>
      <c r="B2241" s="12" t="str">
        <f t="shared" si="207"/>
        <v>234110</v>
      </c>
      <c r="C2241" s="14">
        <f t="shared" si="205"/>
        <v>0</v>
      </c>
      <c r="D2241" s="14">
        <f t="shared" si="206"/>
        <v>0</v>
      </c>
      <c r="E2241" s="19" t="str">
        <f t="shared" si="208"/>
        <v>234110 - Undervisning på grundskoleniveau, unge og voksne</v>
      </c>
      <c r="F2241" s="19" t="str">
        <f t="shared" si="209"/>
        <v>20-24 år</v>
      </c>
      <c r="G2241" s="40" t="s">
        <v>516</v>
      </c>
      <c r="H2241" s="41" t="s">
        <v>299</v>
      </c>
      <c r="I2241" s="42" t="s">
        <v>11</v>
      </c>
      <c r="J2241" s="43" t="s">
        <v>19</v>
      </c>
      <c r="K2241" s="44">
        <v>19</v>
      </c>
      <c r="L2241" s="45">
        <v>45691.65323581882</v>
      </c>
      <c r="M2241" s="46">
        <v>47981.375789650847</v>
      </c>
      <c r="N2241" s="45"/>
      <c r="O2241" s="46"/>
    </row>
    <row r="2242" spans="1:15" x14ac:dyDescent="0.2">
      <c r="A2242" s="11" t="str">
        <f t="shared" ref="A2242:A2305" si="210">B2242&amp;I2242&amp;F2242</f>
        <v>2341106 - Alle regioner25 år og derover</v>
      </c>
      <c r="B2242" s="12" t="str">
        <f t="shared" si="207"/>
        <v>234110</v>
      </c>
      <c r="C2242" s="14">
        <f t="shared" ref="C2242:C2305" si="211">N2242*1.2</f>
        <v>0</v>
      </c>
      <c r="D2242" s="14">
        <f t="shared" ref="D2242:D2305" si="212">O2242*1.2</f>
        <v>0</v>
      </c>
      <c r="E2242" s="19" t="str">
        <f t="shared" si="208"/>
        <v>234110 - Undervisning på grundskoleniveau, unge og voksne</v>
      </c>
      <c r="F2242" s="19" t="str">
        <f t="shared" si="209"/>
        <v>25 år og derover</v>
      </c>
      <c r="G2242" s="40" t="s">
        <v>516</v>
      </c>
      <c r="H2242" s="41" t="s">
        <v>299</v>
      </c>
      <c r="I2242" s="42" t="s">
        <v>11</v>
      </c>
      <c r="J2242" s="43" t="s">
        <v>9</v>
      </c>
      <c r="K2242" s="44">
        <v>29</v>
      </c>
      <c r="L2242" s="45">
        <v>49211.189302383973</v>
      </c>
      <c r="M2242" s="46">
        <v>50462.452054781766</v>
      </c>
      <c r="N2242" s="45"/>
      <c r="O2242" s="46"/>
    </row>
    <row r="2243" spans="1:15" x14ac:dyDescent="0.2">
      <c r="A2243" s="11" t="str">
        <f t="shared" si="210"/>
        <v>2341106 - Alle regionerAlle uanset erf.</v>
      </c>
      <c r="B2243" s="12" t="str">
        <f t="shared" ref="B2243:B2306" si="213">LEFT(E2243,6)</f>
        <v>234110</v>
      </c>
      <c r="C2243" s="14">
        <f t="shared" si="211"/>
        <v>0</v>
      </c>
      <c r="D2243" s="14">
        <f t="shared" si="212"/>
        <v>0</v>
      </c>
      <c r="E2243" s="19" t="str">
        <f t="shared" ref="E2243:E2306" si="214">TRIM(H2243)</f>
        <v>234110 - Undervisning på grundskoleniveau, unge og voksne</v>
      </c>
      <c r="F2243" s="19" t="str">
        <f t="shared" ref="F2243:F2306" si="215">MID(J2243,6,30)</f>
        <v>Alle uanset erf.</v>
      </c>
      <c r="G2243" s="40" t="s">
        <v>516</v>
      </c>
      <c r="H2243" s="41" t="s">
        <v>299</v>
      </c>
      <c r="I2243" s="42" t="s">
        <v>11</v>
      </c>
      <c r="J2243" s="43" t="s">
        <v>10</v>
      </c>
      <c r="K2243" s="44">
        <v>116</v>
      </c>
      <c r="L2243" s="45">
        <v>47541.792725705418</v>
      </c>
      <c r="M2243" s="46">
        <v>49249.46817566143</v>
      </c>
      <c r="N2243" s="45"/>
      <c r="O2243" s="46"/>
    </row>
    <row r="2244" spans="1:15" x14ac:dyDescent="0.2">
      <c r="A2244" s="11" t="str">
        <f t="shared" si="210"/>
        <v>2341201 - Region Hovedstaden1 år</v>
      </c>
      <c r="B2244" s="12" t="str">
        <f t="shared" si="213"/>
        <v>234120</v>
      </c>
      <c r="C2244" s="14">
        <f t="shared" si="211"/>
        <v>0</v>
      </c>
      <c r="D2244" s="14">
        <f t="shared" si="212"/>
        <v>0</v>
      </c>
      <c r="E2244" s="19" t="str">
        <f t="shared" si="214"/>
        <v>234120 - Undervisning på grundskoleniveau, (børn, 1.-10. klasse)</v>
      </c>
      <c r="F2244" s="19" t="str">
        <f t="shared" si="215"/>
        <v>1 år</v>
      </c>
      <c r="G2244" s="40" t="s">
        <v>516</v>
      </c>
      <c r="H2244" s="41" t="s">
        <v>300</v>
      </c>
      <c r="I2244" s="42" t="s">
        <v>8</v>
      </c>
      <c r="J2244" s="43" t="s">
        <v>22</v>
      </c>
      <c r="K2244" s="44">
        <v>11</v>
      </c>
      <c r="L2244" s="45">
        <v>31601.129252182403</v>
      </c>
      <c r="M2244" s="46">
        <v>32404.631799621318</v>
      </c>
      <c r="N2244" s="45"/>
      <c r="O2244" s="46"/>
    </row>
    <row r="2245" spans="1:15" x14ac:dyDescent="0.2">
      <c r="A2245" s="11" t="str">
        <f t="shared" si="210"/>
        <v>2341201 - Region Hovedstaden2 år</v>
      </c>
      <c r="B2245" s="12" t="str">
        <f t="shared" si="213"/>
        <v>234120</v>
      </c>
      <c r="C2245" s="14">
        <f t="shared" si="211"/>
        <v>0</v>
      </c>
      <c r="D2245" s="14">
        <f t="shared" si="212"/>
        <v>0</v>
      </c>
      <c r="E2245" s="19" t="str">
        <f t="shared" si="214"/>
        <v>234120 - Undervisning på grundskoleniveau, (børn, 1.-10. klasse)</v>
      </c>
      <c r="F2245" s="19" t="str">
        <f t="shared" si="215"/>
        <v>2 år</v>
      </c>
      <c r="G2245" s="40" t="s">
        <v>516</v>
      </c>
      <c r="H2245" s="41" t="s">
        <v>300</v>
      </c>
      <c r="I2245" s="42" t="s">
        <v>8</v>
      </c>
      <c r="J2245" s="43" t="s">
        <v>23</v>
      </c>
      <c r="K2245" s="44">
        <v>11</v>
      </c>
      <c r="L2245" s="45">
        <v>32950.704307131127</v>
      </c>
      <c r="M2245" s="46">
        <v>34601.946174596378</v>
      </c>
      <c r="N2245" s="45"/>
      <c r="O2245" s="46"/>
    </row>
    <row r="2246" spans="1:15" x14ac:dyDescent="0.2">
      <c r="A2246" s="11" t="str">
        <f t="shared" si="210"/>
        <v>2341201 - Region Hovedstaden3 år</v>
      </c>
      <c r="B2246" s="12" t="str">
        <f t="shared" si="213"/>
        <v>234120</v>
      </c>
      <c r="C2246" s="14">
        <f t="shared" si="211"/>
        <v>0</v>
      </c>
      <c r="D2246" s="14">
        <f t="shared" si="212"/>
        <v>0</v>
      </c>
      <c r="E2246" s="19" t="str">
        <f t="shared" si="214"/>
        <v>234120 - Undervisning på grundskoleniveau, (børn, 1.-10. klasse)</v>
      </c>
      <c r="F2246" s="19" t="str">
        <f t="shared" si="215"/>
        <v>3 år</v>
      </c>
      <c r="G2246" s="40" t="s">
        <v>516</v>
      </c>
      <c r="H2246" s="41" t="s">
        <v>300</v>
      </c>
      <c r="I2246" s="42" t="s">
        <v>8</v>
      </c>
      <c r="J2246" s="43" t="s">
        <v>14</v>
      </c>
      <c r="K2246" s="44">
        <v>15</v>
      </c>
      <c r="L2246" s="45">
        <v>36119.145889990083</v>
      </c>
      <c r="M2246" s="46">
        <v>37037.525277711509</v>
      </c>
      <c r="N2246" s="45"/>
      <c r="O2246" s="46"/>
    </row>
    <row r="2247" spans="1:15" x14ac:dyDescent="0.2">
      <c r="A2247" s="11" t="str">
        <f t="shared" si="210"/>
        <v>2341201 - Region Hovedstaden4 år</v>
      </c>
      <c r="B2247" s="12" t="str">
        <f t="shared" si="213"/>
        <v>234120</v>
      </c>
      <c r="C2247" s="14">
        <f t="shared" si="211"/>
        <v>0</v>
      </c>
      <c r="D2247" s="14">
        <f t="shared" si="212"/>
        <v>0</v>
      </c>
      <c r="E2247" s="19" t="str">
        <f t="shared" si="214"/>
        <v>234120 - Undervisning på grundskoleniveau, (børn, 1.-10. klasse)</v>
      </c>
      <c r="F2247" s="19" t="str">
        <f t="shared" si="215"/>
        <v>4 år</v>
      </c>
      <c r="G2247" s="40" t="s">
        <v>516</v>
      </c>
      <c r="H2247" s="41" t="s">
        <v>300</v>
      </c>
      <c r="I2247" s="42" t="s">
        <v>8</v>
      </c>
      <c r="J2247" s="43" t="s">
        <v>24</v>
      </c>
      <c r="K2247" s="44">
        <v>18</v>
      </c>
      <c r="L2247" s="45">
        <v>33766.156297958587</v>
      </c>
      <c r="M2247" s="46">
        <v>34624.707661301298</v>
      </c>
      <c r="N2247" s="45"/>
      <c r="O2247" s="46"/>
    </row>
    <row r="2248" spans="1:15" x14ac:dyDescent="0.2">
      <c r="A2248" s="11" t="str">
        <f t="shared" si="210"/>
        <v>2341201 - Region Hovedstaden5-9 år</v>
      </c>
      <c r="B2248" s="12" t="str">
        <f t="shared" si="213"/>
        <v>234120</v>
      </c>
      <c r="C2248" s="14">
        <f t="shared" si="211"/>
        <v>0</v>
      </c>
      <c r="D2248" s="14">
        <f t="shared" si="212"/>
        <v>0</v>
      </c>
      <c r="E2248" s="19" t="str">
        <f t="shared" si="214"/>
        <v>234120 - Undervisning på grundskoleniveau, (børn, 1.-10. klasse)</v>
      </c>
      <c r="F2248" s="19" t="str">
        <f t="shared" si="215"/>
        <v>5-9 år</v>
      </c>
      <c r="G2248" s="40" t="s">
        <v>516</v>
      </c>
      <c r="H2248" s="41" t="s">
        <v>300</v>
      </c>
      <c r="I2248" s="42" t="s">
        <v>8</v>
      </c>
      <c r="J2248" s="43" t="s">
        <v>15</v>
      </c>
      <c r="K2248" s="44">
        <v>72</v>
      </c>
      <c r="L2248" s="45">
        <v>33756.5581336553</v>
      </c>
      <c r="M2248" s="46">
        <v>34614.865450356294</v>
      </c>
      <c r="N2248" s="45"/>
      <c r="O2248" s="46"/>
    </row>
    <row r="2249" spans="1:15" x14ac:dyDescent="0.2">
      <c r="A2249" s="11" t="str">
        <f t="shared" si="210"/>
        <v>2341201 - Region Hovedstaden0-4 år</v>
      </c>
      <c r="B2249" s="12" t="str">
        <f t="shared" si="213"/>
        <v>234120</v>
      </c>
      <c r="C2249" s="14">
        <f t="shared" si="211"/>
        <v>0</v>
      </c>
      <c r="D2249" s="14">
        <f t="shared" si="212"/>
        <v>0</v>
      </c>
      <c r="E2249" s="19" t="str">
        <f t="shared" si="214"/>
        <v>234120 - Undervisning på grundskoleniveau, (børn, 1.-10. klasse)</v>
      </c>
      <c r="F2249" s="19" t="str">
        <f t="shared" si="215"/>
        <v>0-4 år</v>
      </c>
      <c r="G2249" s="40" t="s">
        <v>516</v>
      </c>
      <c r="H2249" s="41" t="s">
        <v>300</v>
      </c>
      <c r="I2249" s="42" t="s">
        <v>8</v>
      </c>
      <c r="J2249" s="43" t="s">
        <v>16</v>
      </c>
      <c r="K2249" s="44">
        <v>65</v>
      </c>
      <c r="L2249" s="45">
        <v>33185.582143503838</v>
      </c>
      <c r="M2249" s="46">
        <v>34601.946174596378</v>
      </c>
      <c r="N2249" s="45"/>
      <c r="O2249" s="46"/>
    </row>
    <row r="2250" spans="1:15" x14ac:dyDescent="0.2">
      <c r="A2250" s="11" t="str">
        <f t="shared" si="210"/>
        <v>2341201 - Region Hovedstaden10-14 år</v>
      </c>
      <c r="B2250" s="12" t="str">
        <f t="shared" si="213"/>
        <v>234120</v>
      </c>
      <c r="C2250" s="14">
        <f t="shared" si="211"/>
        <v>0</v>
      </c>
      <c r="D2250" s="14">
        <f t="shared" si="212"/>
        <v>0</v>
      </c>
      <c r="E2250" s="19" t="str">
        <f t="shared" si="214"/>
        <v>234120 - Undervisning på grundskoleniveau, (børn, 1.-10. klasse)</v>
      </c>
      <c r="F2250" s="19" t="str">
        <f t="shared" si="215"/>
        <v>10-14 år</v>
      </c>
      <c r="G2250" s="40" t="s">
        <v>516</v>
      </c>
      <c r="H2250" s="41" t="s">
        <v>300</v>
      </c>
      <c r="I2250" s="42" t="s">
        <v>8</v>
      </c>
      <c r="J2250" s="43" t="s">
        <v>17</v>
      </c>
      <c r="K2250" s="44">
        <v>56</v>
      </c>
      <c r="L2250" s="45">
        <v>37071.468993981274</v>
      </c>
      <c r="M2250" s="46">
        <v>38014.062517657636</v>
      </c>
      <c r="N2250" s="45"/>
      <c r="O2250" s="46"/>
    </row>
    <row r="2251" spans="1:15" x14ac:dyDescent="0.2">
      <c r="A2251" s="11" t="str">
        <f t="shared" si="210"/>
        <v>2341201 - Region Hovedstaden15-20 år</v>
      </c>
      <c r="B2251" s="12" t="str">
        <f t="shared" si="213"/>
        <v>234120</v>
      </c>
      <c r="C2251" s="14">
        <f t="shared" si="211"/>
        <v>0</v>
      </c>
      <c r="D2251" s="14">
        <f t="shared" si="212"/>
        <v>0</v>
      </c>
      <c r="E2251" s="19" t="str">
        <f t="shared" si="214"/>
        <v>234120 - Undervisning på grundskoleniveau, (børn, 1.-10. klasse)</v>
      </c>
      <c r="F2251" s="19" t="str">
        <f t="shared" si="215"/>
        <v>15-20 år</v>
      </c>
      <c r="G2251" s="40" t="s">
        <v>516</v>
      </c>
      <c r="H2251" s="41" t="s">
        <v>300</v>
      </c>
      <c r="I2251" s="42" t="s">
        <v>8</v>
      </c>
      <c r="J2251" s="43" t="s">
        <v>18</v>
      </c>
      <c r="K2251" s="44">
        <v>45</v>
      </c>
      <c r="L2251" s="45">
        <v>36214.924184160838</v>
      </c>
      <c r="M2251" s="46">
        <v>37641.158840299911</v>
      </c>
      <c r="N2251" s="45"/>
      <c r="O2251" s="46"/>
    </row>
    <row r="2252" spans="1:15" x14ac:dyDescent="0.2">
      <c r="A2252" s="11" t="str">
        <f t="shared" si="210"/>
        <v>2341201 - Region Hovedstaden20-24 år</v>
      </c>
      <c r="B2252" s="12" t="str">
        <f t="shared" si="213"/>
        <v>234120</v>
      </c>
      <c r="C2252" s="14">
        <f t="shared" si="211"/>
        <v>0</v>
      </c>
      <c r="D2252" s="14">
        <f t="shared" si="212"/>
        <v>0</v>
      </c>
      <c r="E2252" s="19" t="str">
        <f t="shared" si="214"/>
        <v>234120 - Undervisning på grundskoleniveau, (børn, 1.-10. klasse)</v>
      </c>
      <c r="F2252" s="19" t="str">
        <f t="shared" si="215"/>
        <v>20-24 år</v>
      </c>
      <c r="G2252" s="40" t="s">
        <v>516</v>
      </c>
      <c r="H2252" s="41" t="s">
        <v>300</v>
      </c>
      <c r="I2252" s="42" t="s">
        <v>8</v>
      </c>
      <c r="J2252" s="43" t="s">
        <v>19</v>
      </c>
      <c r="K2252" s="44">
        <v>32</v>
      </c>
      <c r="L2252" s="45">
        <v>36870.678801641494</v>
      </c>
      <c r="M2252" s="46">
        <v>37808.166956147077</v>
      </c>
      <c r="N2252" s="45"/>
      <c r="O2252" s="46"/>
    </row>
    <row r="2253" spans="1:15" x14ac:dyDescent="0.2">
      <c r="A2253" s="11" t="str">
        <f t="shared" si="210"/>
        <v>2341201 - Region Hovedstaden25 år og derover</v>
      </c>
      <c r="B2253" s="12" t="str">
        <f t="shared" si="213"/>
        <v>234120</v>
      </c>
      <c r="C2253" s="14">
        <f t="shared" si="211"/>
        <v>0</v>
      </c>
      <c r="D2253" s="14">
        <f t="shared" si="212"/>
        <v>0</v>
      </c>
      <c r="E2253" s="19" t="str">
        <f t="shared" si="214"/>
        <v>234120 - Undervisning på grundskoleniveau, (børn, 1.-10. klasse)</v>
      </c>
      <c r="F2253" s="19" t="str">
        <f t="shared" si="215"/>
        <v>25 år og derover</v>
      </c>
      <c r="G2253" s="40" t="s">
        <v>516</v>
      </c>
      <c r="H2253" s="41" t="s">
        <v>300</v>
      </c>
      <c r="I2253" s="42" t="s">
        <v>8</v>
      </c>
      <c r="J2253" s="43" t="s">
        <v>9</v>
      </c>
      <c r="K2253" s="44">
        <v>38</v>
      </c>
      <c r="L2253" s="45">
        <v>35646.408568876679</v>
      </c>
      <c r="M2253" s="46">
        <v>36552.767954440809</v>
      </c>
      <c r="N2253" s="45"/>
      <c r="O2253" s="46"/>
    </row>
    <row r="2254" spans="1:15" x14ac:dyDescent="0.2">
      <c r="A2254" s="11" t="str">
        <f t="shared" si="210"/>
        <v>2341201 - Region HovedstadenAlle uanset erf.</v>
      </c>
      <c r="B2254" s="12" t="str">
        <f t="shared" si="213"/>
        <v>234120</v>
      </c>
      <c r="C2254" s="14">
        <f t="shared" si="211"/>
        <v>0</v>
      </c>
      <c r="D2254" s="14">
        <f t="shared" si="212"/>
        <v>0</v>
      </c>
      <c r="E2254" s="19" t="str">
        <f t="shared" si="214"/>
        <v>234120 - Undervisning på grundskoleniveau, (børn, 1.-10. klasse)</v>
      </c>
      <c r="F2254" s="19" t="str">
        <f t="shared" si="215"/>
        <v>Alle uanset erf.</v>
      </c>
      <c r="G2254" s="40" t="s">
        <v>516</v>
      </c>
      <c r="H2254" s="41" t="s">
        <v>300</v>
      </c>
      <c r="I2254" s="42" t="s">
        <v>8</v>
      </c>
      <c r="J2254" s="43" t="s">
        <v>10</v>
      </c>
      <c r="K2254" s="44">
        <v>308</v>
      </c>
      <c r="L2254" s="45">
        <v>35475.993650852768</v>
      </c>
      <c r="M2254" s="46">
        <v>36515.718814772277</v>
      </c>
      <c r="N2254" s="45"/>
      <c r="O2254" s="46"/>
    </row>
    <row r="2255" spans="1:15" x14ac:dyDescent="0.2">
      <c r="A2255" s="11" t="str">
        <f t="shared" si="210"/>
        <v>2341203 - Region SyddanmarkAlle uanset erf.</v>
      </c>
      <c r="B2255" s="12" t="str">
        <f t="shared" si="213"/>
        <v>234120</v>
      </c>
      <c r="C2255" s="14">
        <f t="shared" si="211"/>
        <v>0</v>
      </c>
      <c r="D2255" s="14">
        <f t="shared" si="212"/>
        <v>0</v>
      </c>
      <c r="E2255" s="19" t="str">
        <f t="shared" si="214"/>
        <v>234120 - Undervisning på grundskoleniveau, (børn, 1.-10. klasse)</v>
      </c>
      <c r="F2255" s="19" t="str">
        <f t="shared" si="215"/>
        <v>Alle uanset erf.</v>
      </c>
      <c r="G2255" s="40" t="s">
        <v>516</v>
      </c>
      <c r="H2255" s="41" t="s">
        <v>300</v>
      </c>
      <c r="I2255" s="42" t="s">
        <v>544</v>
      </c>
      <c r="J2255" s="43" t="s">
        <v>10</v>
      </c>
      <c r="K2255" s="44">
        <v>25</v>
      </c>
      <c r="L2255" s="45">
        <v>44044.382742265057</v>
      </c>
      <c r="M2255" s="46">
        <v>45164.272270622358</v>
      </c>
      <c r="N2255" s="45"/>
      <c r="O2255" s="46"/>
    </row>
    <row r="2256" spans="1:15" x14ac:dyDescent="0.2">
      <c r="A2256" s="11" t="str">
        <f t="shared" si="210"/>
        <v>2341204 - Region MidtjyllandAlle uanset erf.</v>
      </c>
      <c r="B2256" s="12" t="str">
        <f t="shared" si="213"/>
        <v>234120</v>
      </c>
      <c r="C2256" s="14">
        <f t="shared" si="211"/>
        <v>0</v>
      </c>
      <c r="D2256" s="14">
        <f t="shared" si="212"/>
        <v>0</v>
      </c>
      <c r="E2256" s="19" t="str">
        <f t="shared" si="214"/>
        <v>234120 - Undervisning på grundskoleniveau, (børn, 1.-10. klasse)</v>
      </c>
      <c r="F2256" s="19" t="str">
        <f t="shared" si="215"/>
        <v>Alle uanset erf.</v>
      </c>
      <c r="G2256" s="40" t="s">
        <v>516</v>
      </c>
      <c r="H2256" s="41" t="s">
        <v>300</v>
      </c>
      <c r="I2256" s="42" t="s">
        <v>517</v>
      </c>
      <c r="J2256" s="43" t="s">
        <v>10</v>
      </c>
      <c r="K2256" s="44">
        <v>23</v>
      </c>
      <c r="L2256" s="45">
        <v>40281.372174211894</v>
      </c>
      <c r="M2256" s="46">
        <v>41989.625395041185</v>
      </c>
      <c r="N2256" s="45"/>
      <c r="O2256" s="46"/>
    </row>
    <row r="2257" spans="1:15" x14ac:dyDescent="0.2">
      <c r="A2257" s="11" t="str">
        <f t="shared" si="210"/>
        <v>2341206 - Alle regionerUnder 1 år</v>
      </c>
      <c r="B2257" s="12" t="str">
        <f t="shared" si="213"/>
        <v>234120</v>
      </c>
      <c r="C2257" s="14">
        <f t="shared" si="211"/>
        <v>0</v>
      </c>
      <c r="D2257" s="14">
        <f t="shared" si="212"/>
        <v>0</v>
      </c>
      <c r="E2257" s="19" t="str">
        <f t="shared" si="214"/>
        <v>234120 - Undervisning på grundskoleniveau, (børn, 1.-10. klasse)</v>
      </c>
      <c r="F2257" s="19" t="str">
        <f t="shared" si="215"/>
        <v>Under 1 år</v>
      </c>
      <c r="G2257" s="40" t="s">
        <v>516</v>
      </c>
      <c r="H2257" s="41" t="s">
        <v>300</v>
      </c>
      <c r="I2257" s="42" t="s">
        <v>11</v>
      </c>
      <c r="J2257" s="43" t="s">
        <v>13</v>
      </c>
      <c r="K2257" s="44">
        <v>11</v>
      </c>
      <c r="L2257" s="45">
        <v>36891.14680318586</v>
      </c>
      <c r="M2257" s="46">
        <v>37829.155385023354</v>
      </c>
      <c r="N2257" s="45"/>
      <c r="O2257" s="46"/>
    </row>
    <row r="2258" spans="1:15" x14ac:dyDescent="0.2">
      <c r="A2258" s="11" t="str">
        <f t="shared" si="210"/>
        <v>2341206 - Alle regioner1 år</v>
      </c>
      <c r="B2258" s="12" t="str">
        <f t="shared" si="213"/>
        <v>234120</v>
      </c>
      <c r="C2258" s="14">
        <f t="shared" si="211"/>
        <v>0</v>
      </c>
      <c r="D2258" s="14">
        <f t="shared" si="212"/>
        <v>0</v>
      </c>
      <c r="E2258" s="19" t="str">
        <f t="shared" si="214"/>
        <v>234120 - Undervisning på grundskoleniveau, (børn, 1.-10. klasse)</v>
      </c>
      <c r="F2258" s="19" t="str">
        <f t="shared" si="215"/>
        <v>1 år</v>
      </c>
      <c r="G2258" s="40" t="s">
        <v>516</v>
      </c>
      <c r="H2258" s="41" t="s">
        <v>300</v>
      </c>
      <c r="I2258" s="42" t="s">
        <v>11</v>
      </c>
      <c r="J2258" s="43" t="s">
        <v>22</v>
      </c>
      <c r="K2258" s="44">
        <v>11</v>
      </c>
      <c r="L2258" s="45">
        <v>31601.129252182403</v>
      </c>
      <c r="M2258" s="46">
        <v>32404.631799621318</v>
      </c>
      <c r="N2258" s="45"/>
      <c r="O2258" s="46"/>
    </row>
    <row r="2259" spans="1:15" x14ac:dyDescent="0.2">
      <c r="A2259" s="11" t="str">
        <f t="shared" si="210"/>
        <v>2341206 - Alle regioner2 år</v>
      </c>
      <c r="B2259" s="12" t="str">
        <f t="shared" si="213"/>
        <v>234120</v>
      </c>
      <c r="C2259" s="14">
        <f t="shared" si="211"/>
        <v>0</v>
      </c>
      <c r="D2259" s="14">
        <f t="shared" si="212"/>
        <v>0</v>
      </c>
      <c r="E2259" s="19" t="str">
        <f t="shared" si="214"/>
        <v>234120 - Undervisning på grundskoleniveau, (børn, 1.-10. klasse)</v>
      </c>
      <c r="F2259" s="19" t="str">
        <f t="shared" si="215"/>
        <v>2 år</v>
      </c>
      <c r="G2259" s="40" t="s">
        <v>516</v>
      </c>
      <c r="H2259" s="41" t="s">
        <v>300</v>
      </c>
      <c r="I2259" s="42" t="s">
        <v>11</v>
      </c>
      <c r="J2259" s="43" t="s">
        <v>23</v>
      </c>
      <c r="K2259" s="44">
        <v>12</v>
      </c>
      <c r="L2259" s="45">
        <v>32950.704307131127</v>
      </c>
      <c r="M2259" s="46">
        <v>34601.946174596378</v>
      </c>
      <c r="N2259" s="45"/>
      <c r="O2259" s="46"/>
    </row>
    <row r="2260" spans="1:15" x14ac:dyDescent="0.2">
      <c r="A2260" s="11" t="str">
        <f t="shared" si="210"/>
        <v>2341206 - Alle regioner3 år</v>
      </c>
      <c r="B2260" s="12" t="str">
        <f t="shared" si="213"/>
        <v>234120</v>
      </c>
      <c r="C2260" s="14">
        <f t="shared" si="211"/>
        <v>0</v>
      </c>
      <c r="D2260" s="14">
        <f t="shared" si="212"/>
        <v>0</v>
      </c>
      <c r="E2260" s="19" t="str">
        <f t="shared" si="214"/>
        <v>234120 - Undervisning på grundskoleniveau, (børn, 1.-10. klasse)</v>
      </c>
      <c r="F2260" s="19" t="str">
        <f t="shared" si="215"/>
        <v>3 år</v>
      </c>
      <c r="G2260" s="40" t="s">
        <v>516</v>
      </c>
      <c r="H2260" s="41" t="s">
        <v>300</v>
      </c>
      <c r="I2260" s="42" t="s">
        <v>11</v>
      </c>
      <c r="J2260" s="43" t="s">
        <v>14</v>
      </c>
      <c r="K2260" s="44">
        <v>15</v>
      </c>
      <c r="L2260" s="45">
        <v>36119.145889990083</v>
      </c>
      <c r="M2260" s="46">
        <v>37037.525277711509</v>
      </c>
      <c r="N2260" s="45"/>
      <c r="O2260" s="46"/>
    </row>
    <row r="2261" spans="1:15" x14ac:dyDescent="0.2">
      <c r="A2261" s="11" t="str">
        <f t="shared" si="210"/>
        <v>2341206 - Alle regioner4 år</v>
      </c>
      <c r="B2261" s="12" t="str">
        <f t="shared" si="213"/>
        <v>234120</v>
      </c>
      <c r="C2261" s="14">
        <f t="shared" si="211"/>
        <v>0</v>
      </c>
      <c r="D2261" s="14">
        <f t="shared" si="212"/>
        <v>0</v>
      </c>
      <c r="E2261" s="19" t="str">
        <f t="shared" si="214"/>
        <v>234120 - Undervisning på grundskoleniveau, (børn, 1.-10. klasse)</v>
      </c>
      <c r="F2261" s="19" t="str">
        <f t="shared" si="215"/>
        <v>4 år</v>
      </c>
      <c r="G2261" s="40" t="s">
        <v>516</v>
      </c>
      <c r="H2261" s="41" t="s">
        <v>300</v>
      </c>
      <c r="I2261" s="42" t="s">
        <v>11</v>
      </c>
      <c r="J2261" s="43" t="s">
        <v>24</v>
      </c>
      <c r="K2261" s="44">
        <v>19</v>
      </c>
      <c r="L2261" s="45">
        <v>33185.582143503838</v>
      </c>
      <c r="M2261" s="46">
        <v>34029.371603613312</v>
      </c>
      <c r="N2261" s="45"/>
      <c r="O2261" s="46"/>
    </row>
    <row r="2262" spans="1:15" x14ac:dyDescent="0.2">
      <c r="A2262" s="11" t="str">
        <f t="shared" si="210"/>
        <v>2341206 - Alle regioner5-9 år</v>
      </c>
      <c r="B2262" s="12" t="str">
        <f t="shared" si="213"/>
        <v>234120</v>
      </c>
      <c r="C2262" s="14">
        <f t="shared" si="211"/>
        <v>0</v>
      </c>
      <c r="D2262" s="14">
        <f t="shared" si="212"/>
        <v>0</v>
      </c>
      <c r="E2262" s="19" t="str">
        <f t="shared" si="214"/>
        <v>234120 - Undervisning på grundskoleniveau, (børn, 1.-10. klasse)</v>
      </c>
      <c r="F2262" s="19" t="str">
        <f t="shared" si="215"/>
        <v>5-9 år</v>
      </c>
      <c r="G2262" s="40" t="s">
        <v>516</v>
      </c>
      <c r="H2262" s="41" t="s">
        <v>300</v>
      </c>
      <c r="I2262" s="42" t="s">
        <v>11</v>
      </c>
      <c r="J2262" s="43" t="s">
        <v>15</v>
      </c>
      <c r="K2262" s="44">
        <v>79</v>
      </c>
      <c r="L2262" s="45">
        <v>33756.5581336553</v>
      </c>
      <c r="M2262" s="46">
        <v>34614.865450356294</v>
      </c>
      <c r="N2262" s="45"/>
      <c r="O2262" s="46"/>
    </row>
    <row r="2263" spans="1:15" x14ac:dyDescent="0.2">
      <c r="A2263" s="11" t="str">
        <f t="shared" si="210"/>
        <v>2341206 - Alle regioner0-4 år</v>
      </c>
      <c r="B2263" s="12" t="str">
        <f t="shared" si="213"/>
        <v>234120</v>
      </c>
      <c r="C2263" s="14">
        <f t="shared" si="211"/>
        <v>0</v>
      </c>
      <c r="D2263" s="14">
        <f t="shared" si="212"/>
        <v>0</v>
      </c>
      <c r="E2263" s="19" t="str">
        <f t="shared" si="214"/>
        <v>234120 - Undervisning på grundskoleniveau, (børn, 1.-10. klasse)</v>
      </c>
      <c r="F2263" s="19" t="str">
        <f t="shared" si="215"/>
        <v>0-4 år</v>
      </c>
      <c r="G2263" s="40" t="s">
        <v>516</v>
      </c>
      <c r="H2263" s="41" t="s">
        <v>300</v>
      </c>
      <c r="I2263" s="42" t="s">
        <v>11</v>
      </c>
      <c r="J2263" s="43" t="s">
        <v>16</v>
      </c>
      <c r="K2263" s="44">
        <v>68</v>
      </c>
      <c r="L2263" s="45">
        <v>33185.582143503838</v>
      </c>
      <c r="M2263" s="46">
        <v>34601.946174596378</v>
      </c>
      <c r="N2263" s="45"/>
      <c r="O2263" s="46"/>
    </row>
    <row r="2264" spans="1:15" x14ac:dyDescent="0.2">
      <c r="A2264" s="11" t="str">
        <f t="shared" si="210"/>
        <v>2341206 - Alle regioner10-14 år</v>
      </c>
      <c r="B2264" s="12" t="str">
        <f t="shared" si="213"/>
        <v>234120</v>
      </c>
      <c r="C2264" s="14">
        <f t="shared" si="211"/>
        <v>0</v>
      </c>
      <c r="D2264" s="14">
        <f t="shared" si="212"/>
        <v>0</v>
      </c>
      <c r="E2264" s="19" t="str">
        <f t="shared" si="214"/>
        <v>234120 - Undervisning på grundskoleniveau, (børn, 1.-10. klasse)</v>
      </c>
      <c r="F2264" s="19" t="str">
        <f t="shared" si="215"/>
        <v>10-14 år</v>
      </c>
      <c r="G2264" s="40" t="s">
        <v>516</v>
      </c>
      <c r="H2264" s="41" t="s">
        <v>300</v>
      </c>
      <c r="I2264" s="42" t="s">
        <v>11</v>
      </c>
      <c r="J2264" s="43" t="s">
        <v>17</v>
      </c>
      <c r="K2264" s="44">
        <v>59</v>
      </c>
      <c r="L2264" s="45">
        <v>37071.468993981274</v>
      </c>
      <c r="M2264" s="46">
        <v>38014.062517657636</v>
      </c>
      <c r="N2264" s="45"/>
      <c r="O2264" s="46"/>
    </row>
    <row r="2265" spans="1:15" x14ac:dyDescent="0.2">
      <c r="A2265" s="11" t="str">
        <f t="shared" si="210"/>
        <v>2341206 - Alle regioner15-20 år</v>
      </c>
      <c r="B2265" s="12" t="str">
        <f t="shared" si="213"/>
        <v>234120</v>
      </c>
      <c r="C2265" s="14">
        <f t="shared" si="211"/>
        <v>0</v>
      </c>
      <c r="D2265" s="14">
        <f t="shared" si="212"/>
        <v>0</v>
      </c>
      <c r="E2265" s="19" t="str">
        <f t="shared" si="214"/>
        <v>234120 - Undervisning på grundskoleniveau, (børn, 1.-10. klasse)</v>
      </c>
      <c r="F2265" s="19" t="str">
        <f t="shared" si="215"/>
        <v>15-20 år</v>
      </c>
      <c r="G2265" s="40" t="s">
        <v>516</v>
      </c>
      <c r="H2265" s="41" t="s">
        <v>300</v>
      </c>
      <c r="I2265" s="42" t="s">
        <v>11</v>
      </c>
      <c r="J2265" s="43" t="s">
        <v>18</v>
      </c>
      <c r="K2265" s="44">
        <v>51</v>
      </c>
      <c r="L2265" s="45">
        <v>36707.811805105783</v>
      </c>
      <c r="M2265" s="46">
        <v>38029.744240284024</v>
      </c>
      <c r="N2265" s="45"/>
      <c r="O2265" s="46"/>
    </row>
    <row r="2266" spans="1:15" x14ac:dyDescent="0.2">
      <c r="A2266" s="11" t="str">
        <f t="shared" si="210"/>
        <v>2341206 - Alle regioner20-24 år</v>
      </c>
      <c r="B2266" s="12" t="str">
        <f t="shared" si="213"/>
        <v>234120</v>
      </c>
      <c r="C2266" s="14">
        <f t="shared" si="211"/>
        <v>0</v>
      </c>
      <c r="D2266" s="14">
        <f t="shared" si="212"/>
        <v>0</v>
      </c>
      <c r="E2266" s="19" t="str">
        <f t="shared" si="214"/>
        <v>234120 - Undervisning på grundskoleniveau, (børn, 1.-10. klasse)</v>
      </c>
      <c r="F2266" s="19" t="str">
        <f t="shared" si="215"/>
        <v>20-24 år</v>
      </c>
      <c r="G2266" s="40" t="s">
        <v>516</v>
      </c>
      <c r="H2266" s="41" t="s">
        <v>300</v>
      </c>
      <c r="I2266" s="42" t="s">
        <v>11</v>
      </c>
      <c r="J2266" s="43" t="s">
        <v>19</v>
      </c>
      <c r="K2266" s="44">
        <v>40</v>
      </c>
      <c r="L2266" s="45">
        <v>40880.405777268083</v>
      </c>
      <c r="M2266" s="46">
        <v>41919.846802310029</v>
      </c>
      <c r="N2266" s="45"/>
      <c r="O2266" s="46"/>
    </row>
    <row r="2267" spans="1:15" x14ac:dyDescent="0.2">
      <c r="A2267" s="11" t="str">
        <f t="shared" si="210"/>
        <v>2341206 - Alle regioner25 år og derover</v>
      </c>
      <c r="B2267" s="12" t="str">
        <f t="shared" si="213"/>
        <v>234120</v>
      </c>
      <c r="C2267" s="14">
        <f t="shared" si="211"/>
        <v>0</v>
      </c>
      <c r="D2267" s="14">
        <f t="shared" si="212"/>
        <v>0</v>
      </c>
      <c r="E2267" s="19" t="str">
        <f t="shared" si="214"/>
        <v>234120 - Undervisning på grundskoleniveau, (børn, 1.-10. klasse)</v>
      </c>
      <c r="F2267" s="19" t="str">
        <f t="shared" si="215"/>
        <v>25 år og derover</v>
      </c>
      <c r="G2267" s="40" t="s">
        <v>516</v>
      </c>
      <c r="H2267" s="41" t="s">
        <v>300</v>
      </c>
      <c r="I2267" s="42" t="s">
        <v>11</v>
      </c>
      <c r="J2267" s="43" t="s">
        <v>9</v>
      </c>
      <c r="K2267" s="44">
        <v>64</v>
      </c>
      <c r="L2267" s="45">
        <v>37679.15146844845</v>
      </c>
      <c r="M2267" s="46">
        <v>39009.855682269059</v>
      </c>
      <c r="N2267" s="45"/>
      <c r="O2267" s="46"/>
    </row>
    <row r="2268" spans="1:15" x14ac:dyDescent="0.2">
      <c r="A2268" s="11" t="str">
        <f t="shared" si="210"/>
        <v>2341206 - Alle regionerAlle uanset erf.</v>
      </c>
      <c r="B2268" s="12" t="str">
        <f t="shared" si="213"/>
        <v>234120</v>
      </c>
      <c r="C2268" s="14">
        <f t="shared" si="211"/>
        <v>0</v>
      </c>
      <c r="D2268" s="14">
        <f t="shared" si="212"/>
        <v>0</v>
      </c>
      <c r="E2268" s="19" t="str">
        <f t="shared" si="214"/>
        <v>234120 - Undervisning på grundskoleniveau, (børn, 1.-10. klasse)</v>
      </c>
      <c r="F2268" s="19" t="str">
        <f t="shared" si="215"/>
        <v>Alle uanset erf.</v>
      </c>
      <c r="G2268" s="40" t="s">
        <v>516</v>
      </c>
      <c r="H2268" s="41" t="s">
        <v>300</v>
      </c>
      <c r="I2268" s="42" t="s">
        <v>11</v>
      </c>
      <c r="J2268" s="43" t="s">
        <v>10</v>
      </c>
      <c r="K2268" s="44">
        <v>361</v>
      </c>
      <c r="L2268" s="45">
        <v>35864.960911012859</v>
      </c>
      <c r="M2268" s="46">
        <v>37037.525277711509</v>
      </c>
      <c r="N2268" s="45"/>
      <c r="O2268" s="46"/>
    </row>
    <row r="2269" spans="1:15" x14ac:dyDescent="0.2">
      <c r="A2269" s="11" t="str">
        <f t="shared" si="210"/>
        <v>2343101 - Region HovedstadenUnder 1 år</v>
      </c>
      <c r="B2269" s="12" t="str">
        <f t="shared" si="213"/>
        <v>234310</v>
      </c>
      <c r="C2269" s="14">
        <f t="shared" si="211"/>
        <v>0</v>
      </c>
      <c r="D2269" s="14">
        <f t="shared" si="212"/>
        <v>0</v>
      </c>
      <c r="E2269" s="19" t="str">
        <f t="shared" si="214"/>
        <v>234310 - Pædagogisk arbejde med unge og voksne</v>
      </c>
      <c r="F2269" s="19" t="str">
        <f t="shared" si="215"/>
        <v>Under 1 år</v>
      </c>
      <c r="G2269" s="40" t="s">
        <v>516</v>
      </c>
      <c r="H2269" s="41" t="s">
        <v>85</v>
      </c>
      <c r="I2269" s="42" t="s">
        <v>8</v>
      </c>
      <c r="J2269" s="43" t="s">
        <v>13</v>
      </c>
      <c r="K2269" s="44">
        <v>157</v>
      </c>
      <c r="L2269" s="45">
        <v>31057.506652495173</v>
      </c>
      <c r="M2269" s="46">
        <v>32421.708207538795</v>
      </c>
      <c r="N2269" s="45"/>
      <c r="O2269" s="46"/>
    </row>
    <row r="2270" spans="1:15" x14ac:dyDescent="0.2">
      <c r="A2270" s="11" t="str">
        <f t="shared" si="210"/>
        <v>2343101 - Region Hovedstaden1 år</v>
      </c>
      <c r="B2270" s="12" t="str">
        <f t="shared" si="213"/>
        <v>234310</v>
      </c>
      <c r="C2270" s="14">
        <f t="shared" si="211"/>
        <v>0</v>
      </c>
      <c r="D2270" s="14">
        <f t="shared" si="212"/>
        <v>0</v>
      </c>
      <c r="E2270" s="19" t="str">
        <f t="shared" si="214"/>
        <v>234310 - Pædagogisk arbejde med unge og voksne</v>
      </c>
      <c r="F2270" s="19" t="str">
        <f t="shared" si="215"/>
        <v>1 år</v>
      </c>
      <c r="G2270" s="40" t="s">
        <v>516</v>
      </c>
      <c r="H2270" s="41" t="s">
        <v>85</v>
      </c>
      <c r="I2270" s="42" t="s">
        <v>8</v>
      </c>
      <c r="J2270" s="43" t="s">
        <v>22</v>
      </c>
      <c r="K2270" s="44">
        <v>134</v>
      </c>
      <c r="L2270" s="45">
        <v>31431.708995758538</v>
      </c>
      <c r="M2270" s="46">
        <v>33006.830224610341</v>
      </c>
      <c r="N2270" s="45"/>
      <c r="O2270" s="46"/>
    </row>
    <row r="2271" spans="1:15" x14ac:dyDescent="0.2">
      <c r="A2271" s="11" t="str">
        <f t="shared" si="210"/>
        <v>2343101 - Region Hovedstaden2 år</v>
      </c>
      <c r="B2271" s="12" t="str">
        <f t="shared" si="213"/>
        <v>234310</v>
      </c>
      <c r="C2271" s="14">
        <f t="shared" si="211"/>
        <v>0</v>
      </c>
      <c r="D2271" s="14">
        <f t="shared" si="212"/>
        <v>0</v>
      </c>
      <c r="E2271" s="19" t="str">
        <f t="shared" si="214"/>
        <v>234310 - Pædagogisk arbejde med unge og voksne</v>
      </c>
      <c r="F2271" s="19" t="str">
        <f t="shared" si="215"/>
        <v>2 år</v>
      </c>
      <c r="G2271" s="40" t="s">
        <v>516</v>
      </c>
      <c r="H2271" s="41" t="s">
        <v>85</v>
      </c>
      <c r="I2271" s="42" t="s">
        <v>8</v>
      </c>
      <c r="J2271" s="43" t="s">
        <v>23</v>
      </c>
      <c r="K2271" s="44">
        <v>102</v>
      </c>
      <c r="L2271" s="45">
        <v>33492.767150315223</v>
      </c>
      <c r="M2271" s="46">
        <v>34883.723653451038</v>
      </c>
      <c r="N2271" s="45"/>
      <c r="O2271" s="46"/>
    </row>
    <row r="2272" spans="1:15" x14ac:dyDescent="0.2">
      <c r="A2272" s="11" t="str">
        <f t="shared" si="210"/>
        <v>2343101 - Region Hovedstaden3 år</v>
      </c>
      <c r="B2272" s="12" t="str">
        <f t="shared" si="213"/>
        <v>234310</v>
      </c>
      <c r="C2272" s="14">
        <f t="shared" si="211"/>
        <v>0</v>
      </c>
      <c r="D2272" s="14">
        <f t="shared" si="212"/>
        <v>0</v>
      </c>
      <c r="E2272" s="19" t="str">
        <f t="shared" si="214"/>
        <v>234310 - Pædagogisk arbejde med unge og voksne</v>
      </c>
      <c r="F2272" s="19" t="str">
        <f t="shared" si="215"/>
        <v>3 år</v>
      </c>
      <c r="G2272" s="40" t="s">
        <v>516</v>
      </c>
      <c r="H2272" s="41" t="s">
        <v>85</v>
      </c>
      <c r="I2272" s="42" t="s">
        <v>8</v>
      </c>
      <c r="J2272" s="43" t="s">
        <v>14</v>
      </c>
      <c r="K2272" s="44">
        <v>113</v>
      </c>
      <c r="L2272" s="45">
        <v>35514.994487857031</v>
      </c>
      <c r="M2272" s="46">
        <v>37347.912277588228</v>
      </c>
      <c r="N2272" s="45"/>
      <c r="O2272" s="46"/>
    </row>
    <row r="2273" spans="1:15" x14ac:dyDescent="0.2">
      <c r="A2273" s="11" t="str">
        <f t="shared" si="210"/>
        <v>2343101 - Region Hovedstaden4 år</v>
      </c>
      <c r="B2273" s="12" t="str">
        <f t="shared" si="213"/>
        <v>234310</v>
      </c>
      <c r="C2273" s="14">
        <f t="shared" si="211"/>
        <v>0</v>
      </c>
      <c r="D2273" s="14">
        <f t="shared" si="212"/>
        <v>0</v>
      </c>
      <c r="E2273" s="19" t="str">
        <f t="shared" si="214"/>
        <v>234310 - Pædagogisk arbejde med unge og voksne</v>
      </c>
      <c r="F2273" s="19" t="str">
        <f t="shared" si="215"/>
        <v>4 år</v>
      </c>
      <c r="G2273" s="40" t="s">
        <v>516</v>
      </c>
      <c r="H2273" s="41" t="s">
        <v>85</v>
      </c>
      <c r="I2273" s="42" t="s">
        <v>8</v>
      </c>
      <c r="J2273" s="43" t="s">
        <v>24</v>
      </c>
      <c r="K2273" s="44">
        <v>97</v>
      </c>
      <c r="L2273" s="45">
        <v>35459.881299933862</v>
      </c>
      <c r="M2273" s="46">
        <v>37289.95471522407</v>
      </c>
      <c r="N2273" s="45"/>
      <c r="O2273" s="46"/>
    </row>
    <row r="2274" spans="1:15" x14ac:dyDescent="0.2">
      <c r="A2274" s="11" t="str">
        <f t="shared" si="210"/>
        <v>2343101 - Region Hovedstaden5-9 år</v>
      </c>
      <c r="B2274" s="12" t="str">
        <f t="shared" si="213"/>
        <v>234310</v>
      </c>
      <c r="C2274" s="14">
        <f t="shared" si="211"/>
        <v>0</v>
      </c>
      <c r="D2274" s="14">
        <f t="shared" si="212"/>
        <v>0</v>
      </c>
      <c r="E2274" s="19" t="str">
        <f t="shared" si="214"/>
        <v>234310 - Pædagogisk arbejde med unge og voksne</v>
      </c>
      <c r="F2274" s="19" t="str">
        <f t="shared" si="215"/>
        <v>5-9 år</v>
      </c>
      <c r="G2274" s="40" t="s">
        <v>516</v>
      </c>
      <c r="H2274" s="41" t="s">
        <v>85</v>
      </c>
      <c r="I2274" s="42" t="s">
        <v>8</v>
      </c>
      <c r="J2274" s="43" t="s">
        <v>15</v>
      </c>
      <c r="K2274" s="44">
        <v>466</v>
      </c>
      <c r="L2274" s="45">
        <v>36042.846469103068</v>
      </c>
      <c r="M2274" s="46">
        <v>37694.095593427599</v>
      </c>
      <c r="N2274" s="45"/>
      <c r="O2274" s="46"/>
    </row>
    <row r="2275" spans="1:15" x14ac:dyDescent="0.2">
      <c r="A2275" s="11" t="str">
        <f t="shared" si="210"/>
        <v>2343101 - Region Hovedstaden0-4 år</v>
      </c>
      <c r="B2275" s="12" t="str">
        <f t="shared" si="213"/>
        <v>234310</v>
      </c>
      <c r="C2275" s="14">
        <f t="shared" si="211"/>
        <v>0</v>
      </c>
      <c r="D2275" s="14">
        <f t="shared" si="212"/>
        <v>0</v>
      </c>
      <c r="E2275" s="19" t="str">
        <f t="shared" si="214"/>
        <v>234310 - Pædagogisk arbejde med unge og voksne</v>
      </c>
      <c r="F2275" s="19" t="str">
        <f t="shared" si="215"/>
        <v>0-4 år</v>
      </c>
      <c r="G2275" s="40" t="s">
        <v>516</v>
      </c>
      <c r="H2275" s="41" t="s">
        <v>85</v>
      </c>
      <c r="I2275" s="42" t="s">
        <v>8</v>
      </c>
      <c r="J2275" s="43" t="s">
        <v>16</v>
      </c>
      <c r="K2275" s="44">
        <v>603</v>
      </c>
      <c r="L2275" s="45">
        <v>34018.74975116986</v>
      </c>
      <c r="M2275" s="46">
        <v>35471.382315519739</v>
      </c>
      <c r="N2275" s="45"/>
      <c r="O2275" s="46"/>
    </row>
    <row r="2276" spans="1:15" x14ac:dyDescent="0.2">
      <c r="A2276" s="11" t="str">
        <f t="shared" si="210"/>
        <v>2343101 - Region Hovedstaden10-14 år</v>
      </c>
      <c r="B2276" s="12" t="str">
        <f t="shared" si="213"/>
        <v>234310</v>
      </c>
      <c r="C2276" s="14">
        <f t="shared" si="211"/>
        <v>0</v>
      </c>
      <c r="D2276" s="14">
        <f t="shared" si="212"/>
        <v>0</v>
      </c>
      <c r="E2276" s="19" t="str">
        <f t="shared" si="214"/>
        <v>234310 - Pædagogisk arbejde med unge og voksne</v>
      </c>
      <c r="F2276" s="19" t="str">
        <f t="shared" si="215"/>
        <v>10-14 år</v>
      </c>
      <c r="G2276" s="40" t="s">
        <v>516</v>
      </c>
      <c r="H2276" s="41" t="s">
        <v>85</v>
      </c>
      <c r="I2276" s="42" t="s">
        <v>8</v>
      </c>
      <c r="J2276" s="43" t="s">
        <v>17</v>
      </c>
      <c r="K2276" s="44">
        <v>317</v>
      </c>
      <c r="L2276" s="45">
        <v>37468.377976251853</v>
      </c>
      <c r="M2276" s="46">
        <v>39185.347010555146</v>
      </c>
      <c r="N2276" s="45"/>
      <c r="O2276" s="46"/>
    </row>
    <row r="2277" spans="1:15" x14ac:dyDescent="0.2">
      <c r="A2277" s="11" t="str">
        <f t="shared" si="210"/>
        <v>2343101 - Region Hovedstaden15-20 år</v>
      </c>
      <c r="B2277" s="12" t="str">
        <f t="shared" si="213"/>
        <v>234310</v>
      </c>
      <c r="C2277" s="14">
        <f t="shared" si="211"/>
        <v>0</v>
      </c>
      <c r="D2277" s="14">
        <f t="shared" si="212"/>
        <v>0</v>
      </c>
      <c r="E2277" s="19" t="str">
        <f t="shared" si="214"/>
        <v>234310 - Pædagogisk arbejde med unge og voksne</v>
      </c>
      <c r="F2277" s="19" t="str">
        <f t="shared" si="215"/>
        <v>15-20 år</v>
      </c>
      <c r="G2277" s="40" t="s">
        <v>516</v>
      </c>
      <c r="H2277" s="41" t="s">
        <v>85</v>
      </c>
      <c r="I2277" s="42" t="s">
        <v>8</v>
      </c>
      <c r="J2277" s="43" t="s">
        <v>18</v>
      </c>
      <c r="K2277" s="44">
        <v>298</v>
      </c>
      <c r="L2277" s="45">
        <v>37814.452168745534</v>
      </c>
      <c r="M2277" s="46">
        <v>39685.295957724855</v>
      </c>
      <c r="N2277" s="45"/>
      <c r="O2277" s="46"/>
    </row>
    <row r="2278" spans="1:15" x14ac:dyDescent="0.2">
      <c r="A2278" s="11" t="str">
        <f t="shared" si="210"/>
        <v>2343101 - Region Hovedstaden20-24 år</v>
      </c>
      <c r="B2278" s="12" t="str">
        <f t="shared" si="213"/>
        <v>234310</v>
      </c>
      <c r="C2278" s="14">
        <f t="shared" si="211"/>
        <v>0</v>
      </c>
      <c r="D2278" s="14">
        <f t="shared" si="212"/>
        <v>0</v>
      </c>
      <c r="E2278" s="19" t="str">
        <f t="shared" si="214"/>
        <v>234310 - Pædagogisk arbejde med unge og voksne</v>
      </c>
      <c r="F2278" s="19" t="str">
        <f t="shared" si="215"/>
        <v>20-24 år</v>
      </c>
      <c r="G2278" s="40" t="s">
        <v>516</v>
      </c>
      <c r="H2278" s="41" t="s">
        <v>85</v>
      </c>
      <c r="I2278" s="42" t="s">
        <v>8</v>
      </c>
      <c r="J2278" s="43" t="s">
        <v>19</v>
      </c>
      <c r="K2278" s="44">
        <v>273</v>
      </c>
      <c r="L2278" s="45">
        <v>37566.976109389965</v>
      </c>
      <c r="M2278" s="46">
        <v>39448.166746770083</v>
      </c>
      <c r="N2278" s="45"/>
      <c r="O2278" s="46"/>
    </row>
    <row r="2279" spans="1:15" x14ac:dyDescent="0.2">
      <c r="A2279" s="11" t="str">
        <f t="shared" si="210"/>
        <v>2343101 - Region Hovedstaden25 år og derover</v>
      </c>
      <c r="B2279" s="12" t="str">
        <f t="shared" si="213"/>
        <v>234310</v>
      </c>
      <c r="C2279" s="14">
        <f t="shared" si="211"/>
        <v>0</v>
      </c>
      <c r="D2279" s="14">
        <f t="shared" si="212"/>
        <v>0</v>
      </c>
      <c r="E2279" s="19" t="str">
        <f t="shared" si="214"/>
        <v>234310 - Pædagogisk arbejde med unge og voksne</v>
      </c>
      <c r="F2279" s="19" t="str">
        <f t="shared" si="215"/>
        <v>25 år og derover</v>
      </c>
      <c r="G2279" s="40" t="s">
        <v>516</v>
      </c>
      <c r="H2279" s="41" t="s">
        <v>85</v>
      </c>
      <c r="I2279" s="42" t="s">
        <v>8</v>
      </c>
      <c r="J2279" s="43" t="s">
        <v>9</v>
      </c>
      <c r="K2279" s="44">
        <v>408</v>
      </c>
      <c r="L2279" s="45">
        <v>37341.713375422674</v>
      </c>
      <c r="M2279" s="46">
        <v>39185.333332285911</v>
      </c>
      <c r="N2279" s="45"/>
      <c r="O2279" s="46"/>
    </row>
    <row r="2280" spans="1:15" x14ac:dyDescent="0.2">
      <c r="A2280" s="11" t="str">
        <f t="shared" si="210"/>
        <v>2343101 - Region HovedstadenAlle uanset erf.</v>
      </c>
      <c r="B2280" s="12" t="str">
        <f t="shared" si="213"/>
        <v>234310</v>
      </c>
      <c r="C2280" s="14">
        <f t="shared" si="211"/>
        <v>0</v>
      </c>
      <c r="D2280" s="14">
        <f t="shared" si="212"/>
        <v>0</v>
      </c>
      <c r="E2280" s="19" t="str">
        <f t="shared" si="214"/>
        <v>234310 - Pædagogisk arbejde med unge og voksne</v>
      </c>
      <c r="F2280" s="19" t="str">
        <f t="shared" si="215"/>
        <v>Alle uanset erf.</v>
      </c>
      <c r="G2280" s="40" t="s">
        <v>516</v>
      </c>
      <c r="H2280" s="41" t="s">
        <v>85</v>
      </c>
      <c r="I2280" s="42" t="s">
        <v>8</v>
      </c>
      <c r="J2280" s="43" t="s">
        <v>10</v>
      </c>
      <c r="K2280" s="44">
        <v>2365</v>
      </c>
      <c r="L2280" s="45">
        <v>36143.374838502808</v>
      </c>
      <c r="M2280" s="46">
        <v>37752.756218829963</v>
      </c>
      <c r="N2280" s="45"/>
      <c r="O2280" s="46"/>
    </row>
    <row r="2281" spans="1:15" x14ac:dyDescent="0.2">
      <c r="A2281" s="11" t="str">
        <f t="shared" si="210"/>
        <v>2343102 - Region SjællandUnder 1 år</v>
      </c>
      <c r="B2281" s="12" t="str">
        <f t="shared" si="213"/>
        <v>234310</v>
      </c>
      <c r="C2281" s="14">
        <f t="shared" si="211"/>
        <v>0</v>
      </c>
      <c r="D2281" s="14">
        <f t="shared" si="212"/>
        <v>0</v>
      </c>
      <c r="E2281" s="19" t="str">
        <f t="shared" si="214"/>
        <v>234310 - Pædagogisk arbejde med unge og voksne</v>
      </c>
      <c r="F2281" s="19" t="str">
        <f t="shared" si="215"/>
        <v>Under 1 år</v>
      </c>
      <c r="G2281" s="40" t="s">
        <v>516</v>
      </c>
      <c r="H2281" s="41" t="s">
        <v>85</v>
      </c>
      <c r="I2281" s="42" t="s">
        <v>20</v>
      </c>
      <c r="J2281" s="43" t="s">
        <v>13</v>
      </c>
      <c r="K2281" s="44">
        <v>49</v>
      </c>
      <c r="L2281" s="45">
        <v>31069.83312852657</v>
      </c>
      <c r="M2281" s="46">
        <v>31981.292152096179</v>
      </c>
      <c r="N2281" s="45"/>
      <c r="O2281" s="46"/>
    </row>
    <row r="2282" spans="1:15" x14ac:dyDescent="0.2">
      <c r="A2282" s="11" t="str">
        <f t="shared" si="210"/>
        <v>2343102 - Region Sjælland1 år</v>
      </c>
      <c r="B2282" s="12" t="str">
        <f t="shared" si="213"/>
        <v>234310</v>
      </c>
      <c r="C2282" s="14">
        <f t="shared" si="211"/>
        <v>0</v>
      </c>
      <c r="D2282" s="14">
        <f t="shared" si="212"/>
        <v>0</v>
      </c>
      <c r="E2282" s="19" t="str">
        <f t="shared" si="214"/>
        <v>234310 - Pædagogisk arbejde med unge og voksne</v>
      </c>
      <c r="F2282" s="19" t="str">
        <f t="shared" si="215"/>
        <v>1 år</v>
      </c>
      <c r="G2282" s="40" t="s">
        <v>516</v>
      </c>
      <c r="H2282" s="41" t="s">
        <v>85</v>
      </c>
      <c r="I2282" s="42" t="s">
        <v>20</v>
      </c>
      <c r="J2282" s="43" t="s">
        <v>22</v>
      </c>
      <c r="K2282" s="44">
        <v>27</v>
      </c>
      <c r="L2282" s="45">
        <v>30987.769260470257</v>
      </c>
      <c r="M2282" s="46">
        <v>32540.643563407917</v>
      </c>
      <c r="N2282" s="45"/>
      <c r="O2282" s="46"/>
    </row>
    <row r="2283" spans="1:15" x14ac:dyDescent="0.2">
      <c r="A2283" s="11" t="str">
        <f t="shared" si="210"/>
        <v>2343102 - Region Sjælland2 år</v>
      </c>
      <c r="B2283" s="12" t="str">
        <f t="shared" si="213"/>
        <v>234310</v>
      </c>
      <c r="C2283" s="14">
        <f t="shared" si="211"/>
        <v>0</v>
      </c>
      <c r="D2283" s="14">
        <f t="shared" si="212"/>
        <v>0</v>
      </c>
      <c r="E2283" s="19" t="str">
        <f t="shared" si="214"/>
        <v>234310 - Pædagogisk arbejde med unge og voksne</v>
      </c>
      <c r="F2283" s="19" t="str">
        <f t="shared" si="215"/>
        <v>2 år</v>
      </c>
      <c r="G2283" s="40" t="s">
        <v>516</v>
      </c>
      <c r="H2283" s="41" t="s">
        <v>85</v>
      </c>
      <c r="I2283" s="42" t="s">
        <v>20</v>
      </c>
      <c r="J2283" s="43" t="s">
        <v>23</v>
      </c>
      <c r="K2283" s="44">
        <v>22</v>
      </c>
      <c r="L2283" s="45">
        <v>31164.373287958308</v>
      </c>
      <c r="M2283" s="46">
        <v>32726.097658604176</v>
      </c>
      <c r="N2283" s="45"/>
      <c r="O2283" s="46"/>
    </row>
    <row r="2284" spans="1:15" x14ac:dyDescent="0.2">
      <c r="A2284" s="11" t="str">
        <f t="shared" si="210"/>
        <v>2343102 - Region Sjælland3 år</v>
      </c>
      <c r="B2284" s="12" t="str">
        <f t="shared" si="213"/>
        <v>234310</v>
      </c>
      <c r="C2284" s="14">
        <f t="shared" si="211"/>
        <v>0</v>
      </c>
      <c r="D2284" s="14">
        <f t="shared" si="212"/>
        <v>0</v>
      </c>
      <c r="E2284" s="19" t="str">
        <f t="shared" si="214"/>
        <v>234310 - Pædagogisk arbejde med unge og voksne</v>
      </c>
      <c r="F2284" s="19" t="str">
        <f t="shared" si="215"/>
        <v>3 år</v>
      </c>
      <c r="G2284" s="40" t="s">
        <v>516</v>
      </c>
      <c r="H2284" s="41" t="s">
        <v>85</v>
      </c>
      <c r="I2284" s="42" t="s">
        <v>20</v>
      </c>
      <c r="J2284" s="43" t="s">
        <v>14</v>
      </c>
      <c r="K2284" s="44">
        <v>31</v>
      </c>
      <c r="L2284" s="45">
        <v>34240.361067296748</v>
      </c>
      <c r="M2284" s="46">
        <v>35110.969744703463</v>
      </c>
      <c r="N2284" s="45"/>
      <c r="O2284" s="46"/>
    </row>
    <row r="2285" spans="1:15" x14ac:dyDescent="0.2">
      <c r="A2285" s="11" t="str">
        <f t="shared" si="210"/>
        <v>2343102 - Region Sjælland4 år</v>
      </c>
      <c r="B2285" s="12" t="str">
        <f t="shared" si="213"/>
        <v>234310</v>
      </c>
      <c r="C2285" s="14">
        <f t="shared" si="211"/>
        <v>0</v>
      </c>
      <c r="D2285" s="14">
        <f t="shared" si="212"/>
        <v>0</v>
      </c>
      <c r="E2285" s="19" t="str">
        <f t="shared" si="214"/>
        <v>234310 - Pædagogisk arbejde med unge og voksne</v>
      </c>
      <c r="F2285" s="19" t="str">
        <f t="shared" si="215"/>
        <v>4 år</v>
      </c>
      <c r="G2285" s="40" t="s">
        <v>516</v>
      </c>
      <c r="H2285" s="41" t="s">
        <v>85</v>
      </c>
      <c r="I2285" s="42" t="s">
        <v>20</v>
      </c>
      <c r="J2285" s="43" t="s">
        <v>24</v>
      </c>
      <c r="K2285" s="44">
        <v>35</v>
      </c>
      <c r="L2285" s="45">
        <v>38234.866833878797</v>
      </c>
      <c r="M2285" s="46">
        <v>39535.767676297597</v>
      </c>
      <c r="N2285" s="45"/>
      <c r="O2285" s="46"/>
    </row>
    <row r="2286" spans="1:15" x14ac:dyDescent="0.2">
      <c r="A2286" s="11" t="str">
        <f t="shared" si="210"/>
        <v>2343102 - Region Sjælland5-9 år</v>
      </c>
      <c r="B2286" s="12" t="str">
        <f t="shared" si="213"/>
        <v>234310</v>
      </c>
      <c r="C2286" s="14">
        <f t="shared" si="211"/>
        <v>0</v>
      </c>
      <c r="D2286" s="14">
        <f t="shared" si="212"/>
        <v>0</v>
      </c>
      <c r="E2286" s="19" t="str">
        <f t="shared" si="214"/>
        <v>234310 - Pædagogisk arbejde med unge og voksne</v>
      </c>
      <c r="F2286" s="19" t="str">
        <f t="shared" si="215"/>
        <v>5-9 år</v>
      </c>
      <c r="G2286" s="40" t="s">
        <v>516</v>
      </c>
      <c r="H2286" s="41" t="s">
        <v>85</v>
      </c>
      <c r="I2286" s="42" t="s">
        <v>20</v>
      </c>
      <c r="J2286" s="43" t="s">
        <v>15</v>
      </c>
      <c r="K2286" s="44">
        <v>108</v>
      </c>
      <c r="L2286" s="45">
        <v>35985.316135467008</v>
      </c>
      <c r="M2286" s="46">
        <v>36900.29271603479</v>
      </c>
      <c r="N2286" s="45"/>
      <c r="O2286" s="46"/>
    </row>
    <row r="2287" spans="1:15" x14ac:dyDescent="0.2">
      <c r="A2287" s="11" t="str">
        <f t="shared" si="210"/>
        <v>2343102 - Region Sjælland0-4 år</v>
      </c>
      <c r="B2287" s="12" t="str">
        <f t="shared" si="213"/>
        <v>234310</v>
      </c>
      <c r="C2287" s="14">
        <f t="shared" si="211"/>
        <v>0</v>
      </c>
      <c r="D2287" s="14">
        <f t="shared" si="212"/>
        <v>0</v>
      </c>
      <c r="E2287" s="19" t="str">
        <f t="shared" si="214"/>
        <v>234310 - Pædagogisk arbejde med unge og voksne</v>
      </c>
      <c r="F2287" s="19" t="str">
        <f t="shared" si="215"/>
        <v>0-4 år</v>
      </c>
      <c r="G2287" s="40" t="s">
        <v>516</v>
      </c>
      <c r="H2287" s="41" t="s">
        <v>85</v>
      </c>
      <c r="I2287" s="42" t="s">
        <v>20</v>
      </c>
      <c r="J2287" s="43" t="s">
        <v>16</v>
      </c>
      <c r="K2287" s="44">
        <v>164</v>
      </c>
      <c r="L2287" s="45">
        <v>35000.050151045914</v>
      </c>
      <c r="M2287" s="46">
        <v>36546.848486837014</v>
      </c>
      <c r="N2287" s="45"/>
      <c r="O2287" s="46"/>
    </row>
    <row r="2288" spans="1:15" x14ac:dyDescent="0.2">
      <c r="A2288" s="11" t="str">
        <f t="shared" si="210"/>
        <v>2343102 - Region Sjælland10-14 år</v>
      </c>
      <c r="B2288" s="12" t="str">
        <f t="shared" si="213"/>
        <v>234310</v>
      </c>
      <c r="C2288" s="14">
        <f t="shared" si="211"/>
        <v>0</v>
      </c>
      <c r="D2288" s="14">
        <f t="shared" si="212"/>
        <v>0</v>
      </c>
      <c r="E2288" s="19" t="str">
        <f t="shared" si="214"/>
        <v>234310 - Pædagogisk arbejde med unge og voksne</v>
      </c>
      <c r="F2288" s="19" t="str">
        <f t="shared" si="215"/>
        <v>10-14 år</v>
      </c>
      <c r="G2288" s="40" t="s">
        <v>516</v>
      </c>
      <c r="H2288" s="41" t="s">
        <v>85</v>
      </c>
      <c r="I2288" s="42" t="s">
        <v>20</v>
      </c>
      <c r="J2288" s="43" t="s">
        <v>17</v>
      </c>
      <c r="K2288" s="44">
        <v>78</v>
      </c>
      <c r="L2288" s="45">
        <v>38287.442256048547</v>
      </c>
      <c r="M2288" s="46">
        <v>39550.45185057605</v>
      </c>
      <c r="N2288" s="45"/>
      <c r="O2288" s="46"/>
    </row>
    <row r="2289" spans="1:15" x14ac:dyDescent="0.2">
      <c r="A2289" s="11" t="str">
        <f t="shared" si="210"/>
        <v>2343102 - Region Sjælland15-20 år</v>
      </c>
      <c r="B2289" s="12" t="str">
        <f t="shared" si="213"/>
        <v>234310</v>
      </c>
      <c r="C2289" s="14">
        <f t="shared" si="211"/>
        <v>0</v>
      </c>
      <c r="D2289" s="14">
        <f t="shared" si="212"/>
        <v>0</v>
      </c>
      <c r="E2289" s="19" t="str">
        <f t="shared" si="214"/>
        <v>234310 - Pædagogisk arbejde med unge og voksne</v>
      </c>
      <c r="F2289" s="19" t="str">
        <f t="shared" si="215"/>
        <v>15-20 år</v>
      </c>
      <c r="G2289" s="40" t="s">
        <v>516</v>
      </c>
      <c r="H2289" s="41" t="s">
        <v>85</v>
      </c>
      <c r="I2289" s="42" t="s">
        <v>20</v>
      </c>
      <c r="J2289" s="43" t="s">
        <v>18</v>
      </c>
      <c r="K2289" s="44">
        <v>73</v>
      </c>
      <c r="L2289" s="45">
        <v>37237.400529963619</v>
      </c>
      <c r="M2289" s="46">
        <v>38863.902746100808</v>
      </c>
      <c r="N2289" s="45"/>
      <c r="O2289" s="46"/>
    </row>
    <row r="2290" spans="1:15" x14ac:dyDescent="0.2">
      <c r="A2290" s="11" t="str">
        <f t="shared" si="210"/>
        <v>2343102 - Region Sjælland20-24 år</v>
      </c>
      <c r="B2290" s="12" t="str">
        <f t="shared" si="213"/>
        <v>234310</v>
      </c>
      <c r="C2290" s="14">
        <f t="shared" si="211"/>
        <v>0</v>
      </c>
      <c r="D2290" s="14">
        <f t="shared" si="212"/>
        <v>0</v>
      </c>
      <c r="E2290" s="19" t="str">
        <f t="shared" si="214"/>
        <v>234310 - Pædagogisk arbejde med unge og voksne</v>
      </c>
      <c r="F2290" s="19" t="str">
        <f t="shared" si="215"/>
        <v>20-24 år</v>
      </c>
      <c r="G2290" s="40" t="s">
        <v>516</v>
      </c>
      <c r="H2290" s="41" t="s">
        <v>85</v>
      </c>
      <c r="I2290" s="42" t="s">
        <v>20</v>
      </c>
      <c r="J2290" s="43" t="s">
        <v>19</v>
      </c>
      <c r="K2290" s="44">
        <v>69</v>
      </c>
      <c r="L2290" s="45">
        <v>38090.892348750371</v>
      </c>
      <c r="M2290" s="46">
        <v>39317.13490344966</v>
      </c>
      <c r="N2290" s="45"/>
      <c r="O2290" s="46"/>
    </row>
    <row r="2291" spans="1:15" x14ac:dyDescent="0.2">
      <c r="A2291" s="11" t="str">
        <f t="shared" si="210"/>
        <v>2343102 - Region Sjælland25 år og derover</v>
      </c>
      <c r="B2291" s="12" t="str">
        <f t="shared" si="213"/>
        <v>234310</v>
      </c>
      <c r="C2291" s="14">
        <f t="shared" si="211"/>
        <v>0</v>
      </c>
      <c r="D2291" s="14">
        <f t="shared" si="212"/>
        <v>0</v>
      </c>
      <c r="E2291" s="19" t="str">
        <f t="shared" si="214"/>
        <v>234310 - Pædagogisk arbejde med unge og voksne</v>
      </c>
      <c r="F2291" s="19" t="str">
        <f t="shared" si="215"/>
        <v>25 år og derover</v>
      </c>
      <c r="G2291" s="40" t="s">
        <v>516</v>
      </c>
      <c r="H2291" s="41" t="s">
        <v>85</v>
      </c>
      <c r="I2291" s="42" t="s">
        <v>20</v>
      </c>
      <c r="J2291" s="43" t="s">
        <v>9</v>
      </c>
      <c r="K2291" s="44">
        <v>136</v>
      </c>
      <c r="L2291" s="45">
        <v>37088.330583478339</v>
      </c>
      <c r="M2291" s="46">
        <v>38031.35283645759</v>
      </c>
      <c r="N2291" s="45"/>
      <c r="O2291" s="46"/>
    </row>
    <row r="2292" spans="1:15" x14ac:dyDescent="0.2">
      <c r="A2292" s="11" t="str">
        <f t="shared" si="210"/>
        <v>2343102 - Region SjællandAlle uanset erf.</v>
      </c>
      <c r="B2292" s="12" t="str">
        <f t="shared" si="213"/>
        <v>234310</v>
      </c>
      <c r="C2292" s="14">
        <f t="shared" si="211"/>
        <v>0</v>
      </c>
      <c r="D2292" s="14">
        <f t="shared" si="212"/>
        <v>0</v>
      </c>
      <c r="E2292" s="19" t="str">
        <f t="shared" si="214"/>
        <v>234310 - Pædagogisk arbejde med unge og voksne</v>
      </c>
      <c r="F2292" s="19" t="str">
        <f t="shared" si="215"/>
        <v>Alle uanset erf.</v>
      </c>
      <c r="G2292" s="40" t="s">
        <v>516</v>
      </c>
      <c r="H2292" s="41" t="s">
        <v>85</v>
      </c>
      <c r="I2292" s="42" t="s">
        <v>20</v>
      </c>
      <c r="J2292" s="43" t="s">
        <v>10</v>
      </c>
      <c r="K2292" s="44">
        <v>628</v>
      </c>
      <c r="L2292" s="45">
        <v>36290.059156160249</v>
      </c>
      <c r="M2292" s="46">
        <v>37931.350273364842</v>
      </c>
      <c r="N2292" s="45"/>
      <c r="O2292" s="46"/>
    </row>
    <row r="2293" spans="1:15" x14ac:dyDescent="0.2">
      <c r="A2293" s="11" t="str">
        <f t="shared" si="210"/>
        <v>2343103 - Region SyddanmarkUnder 1 år</v>
      </c>
      <c r="B2293" s="12" t="str">
        <f t="shared" si="213"/>
        <v>234310</v>
      </c>
      <c r="C2293" s="14">
        <f t="shared" si="211"/>
        <v>0</v>
      </c>
      <c r="D2293" s="14">
        <f t="shared" si="212"/>
        <v>0</v>
      </c>
      <c r="E2293" s="19" t="str">
        <f t="shared" si="214"/>
        <v>234310 - Pædagogisk arbejde med unge og voksne</v>
      </c>
      <c r="F2293" s="19" t="str">
        <f t="shared" si="215"/>
        <v>Under 1 år</v>
      </c>
      <c r="G2293" s="40" t="s">
        <v>516</v>
      </c>
      <c r="H2293" s="41" t="s">
        <v>85</v>
      </c>
      <c r="I2293" s="42" t="s">
        <v>544</v>
      </c>
      <c r="J2293" s="43" t="s">
        <v>13</v>
      </c>
      <c r="K2293" s="44">
        <v>18</v>
      </c>
      <c r="L2293" s="45">
        <v>35598.562879966579</v>
      </c>
      <c r="M2293" s="46">
        <v>37372.733422944206</v>
      </c>
      <c r="N2293" s="45"/>
      <c r="O2293" s="46"/>
    </row>
    <row r="2294" spans="1:15" x14ac:dyDescent="0.2">
      <c r="A2294" s="11" t="str">
        <f t="shared" si="210"/>
        <v>2343103 - Region Syddanmark1 år</v>
      </c>
      <c r="B2294" s="12" t="str">
        <f t="shared" si="213"/>
        <v>234310</v>
      </c>
      <c r="C2294" s="14">
        <f t="shared" si="211"/>
        <v>0</v>
      </c>
      <c r="D2294" s="14">
        <f t="shared" si="212"/>
        <v>0</v>
      </c>
      <c r="E2294" s="19" t="str">
        <f t="shared" si="214"/>
        <v>234310 - Pædagogisk arbejde med unge og voksne</v>
      </c>
      <c r="F2294" s="19" t="str">
        <f t="shared" si="215"/>
        <v>1 år</v>
      </c>
      <c r="G2294" s="40" t="s">
        <v>516</v>
      </c>
      <c r="H2294" s="41" t="s">
        <v>85</v>
      </c>
      <c r="I2294" s="42" t="s">
        <v>544</v>
      </c>
      <c r="J2294" s="43" t="s">
        <v>22</v>
      </c>
      <c r="K2294" s="44">
        <v>20</v>
      </c>
      <c r="L2294" s="45">
        <v>34305.926230619581</v>
      </c>
      <c r="M2294" s="46">
        <v>35178.201993253941</v>
      </c>
      <c r="N2294" s="45"/>
      <c r="O2294" s="46"/>
    </row>
    <row r="2295" spans="1:15" x14ac:dyDescent="0.2">
      <c r="A2295" s="11" t="str">
        <f t="shared" si="210"/>
        <v>2343103 - Region Syddanmark2 år</v>
      </c>
      <c r="B2295" s="12" t="str">
        <f t="shared" si="213"/>
        <v>234310</v>
      </c>
      <c r="C2295" s="14">
        <f t="shared" si="211"/>
        <v>0</v>
      </c>
      <c r="D2295" s="14">
        <f t="shared" si="212"/>
        <v>0</v>
      </c>
      <c r="E2295" s="19" t="str">
        <f t="shared" si="214"/>
        <v>234310 - Pædagogisk arbejde med unge og voksne</v>
      </c>
      <c r="F2295" s="19" t="str">
        <f t="shared" si="215"/>
        <v>2 år</v>
      </c>
      <c r="G2295" s="40" t="s">
        <v>516</v>
      </c>
      <c r="H2295" s="41" t="s">
        <v>85</v>
      </c>
      <c r="I2295" s="42" t="s">
        <v>544</v>
      </c>
      <c r="J2295" s="43" t="s">
        <v>23</v>
      </c>
      <c r="K2295" s="44">
        <v>14</v>
      </c>
      <c r="L2295" s="45">
        <v>35400.769988800123</v>
      </c>
      <c r="M2295" s="46">
        <v>36300.883672722848</v>
      </c>
      <c r="N2295" s="45"/>
      <c r="O2295" s="46"/>
    </row>
    <row r="2296" spans="1:15" x14ac:dyDescent="0.2">
      <c r="A2296" s="11" t="str">
        <f t="shared" si="210"/>
        <v>2343103 - Region Syddanmark3 år</v>
      </c>
      <c r="B2296" s="12" t="str">
        <f t="shared" si="213"/>
        <v>234310</v>
      </c>
      <c r="C2296" s="14">
        <f t="shared" si="211"/>
        <v>0</v>
      </c>
      <c r="D2296" s="14">
        <f t="shared" si="212"/>
        <v>0</v>
      </c>
      <c r="E2296" s="19" t="str">
        <f t="shared" si="214"/>
        <v>234310 - Pædagogisk arbejde med unge og voksne</v>
      </c>
      <c r="F2296" s="19" t="str">
        <f t="shared" si="215"/>
        <v>3 år</v>
      </c>
      <c r="G2296" s="40" t="s">
        <v>516</v>
      </c>
      <c r="H2296" s="41" t="s">
        <v>85</v>
      </c>
      <c r="I2296" s="42" t="s">
        <v>544</v>
      </c>
      <c r="J2296" s="43" t="s">
        <v>14</v>
      </c>
      <c r="K2296" s="44">
        <v>13</v>
      </c>
      <c r="L2296" s="45">
        <v>33515.657618178891</v>
      </c>
      <c r="M2296" s="46">
        <v>34367.839705103441</v>
      </c>
      <c r="N2296" s="45"/>
      <c r="O2296" s="46"/>
    </row>
    <row r="2297" spans="1:15" x14ac:dyDescent="0.2">
      <c r="A2297" s="11" t="str">
        <f t="shared" si="210"/>
        <v>2343103 - Region Syddanmark5-9 år</v>
      </c>
      <c r="B2297" s="12" t="str">
        <f t="shared" si="213"/>
        <v>234310</v>
      </c>
      <c r="C2297" s="14">
        <f t="shared" si="211"/>
        <v>0</v>
      </c>
      <c r="D2297" s="14">
        <f t="shared" si="212"/>
        <v>0</v>
      </c>
      <c r="E2297" s="19" t="str">
        <f t="shared" si="214"/>
        <v>234310 - Pædagogisk arbejde med unge og voksne</v>
      </c>
      <c r="F2297" s="19" t="str">
        <f t="shared" si="215"/>
        <v>5-9 år</v>
      </c>
      <c r="G2297" s="40" t="s">
        <v>516</v>
      </c>
      <c r="H2297" s="41" t="s">
        <v>85</v>
      </c>
      <c r="I2297" s="42" t="s">
        <v>544</v>
      </c>
      <c r="J2297" s="43" t="s">
        <v>15</v>
      </c>
      <c r="K2297" s="44">
        <v>42</v>
      </c>
      <c r="L2297" s="45">
        <v>37650.352323750136</v>
      </c>
      <c r="M2297" s="46">
        <v>38607.664759096624</v>
      </c>
      <c r="N2297" s="45"/>
      <c r="O2297" s="46"/>
    </row>
    <row r="2298" spans="1:15" x14ac:dyDescent="0.2">
      <c r="A2298" s="11" t="str">
        <f t="shared" si="210"/>
        <v>2343103 - Region Syddanmark0-4 år</v>
      </c>
      <c r="B2298" s="12" t="str">
        <f t="shared" si="213"/>
        <v>234310</v>
      </c>
      <c r="C2298" s="14">
        <f t="shared" si="211"/>
        <v>0</v>
      </c>
      <c r="D2298" s="14">
        <f t="shared" si="212"/>
        <v>0</v>
      </c>
      <c r="E2298" s="19" t="str">
        <f t="shared" si="214"/>
        <v>234310 - Pædagogisk arbejde med unge og voksne</v>
      </c>
      <c r="F2298" s="19" t="str">
        <f t="shared" si="215"/>
        <v>0-4 år</v>
      </c>
      <c r="G2298" s="40" t="s">
        <v>516</v>
      </c>
      <c r="H2298" s="41" t="s">
        <v>85</v>
      </c>
      <c r="I2298" s="42" t="s">
        <v>544</v>
      </c>
      <c r="J2298" s="43" t="s">
        <v>16</v>
      </c>
      <c r="K2298" s="44">
        <v>74</v>
      </c>
      <c r="L2298" s="45">
        <v>34305.926230619581</v>
      </c>
      <c r="M2298" s="46">
        <v>35178.201993253941</v>
      </c>
      <c r="N2298" s="45"/>
      <c r="O2298" s="46"/>
    </row>
    <row r="2299" spans="1:15" x14ac:dyDescent="0.2">
      <c r="A2299" s="11" t="str">
        <f t="shared" si="210"/>
        <v>2343103 - Region Syddanmark10-14 år</v>
      </c>
      <c r="B2299" s="12" t="str">
        <f t="shared" si="213"/>
        <v>234310</v>
      </c>
      <c r="C2299" s="14">
        <f t="shared" si="211"/>
        <v>0</v>
      </c>
      <c r="D2299" s="14">
        <f t="shared" si="212"/>
        <v>0</v>
      </c>
      <c r="E2299" s="19" t="str">
        <f t="shared" si="214"/>
        <v>234310 - Pædagogisk arbejde med unge og voksne</v>
      </c>
      <c r="F2299" s="19" t="str">
        <f t="shared" si="215"/>
        <v>10-14 år</v>
      </c>
      <c r="G2299" s="40" t="s">
        <v>516</v>
      </c>
      <c r="H2299" s="41" t="s">
        <v>85</v>
      </c>
      <c r="I2299" s="42" t="s">
        <v>544</v>
      </c>
      <c r="J2299" s="43" t="s">
        <v>17</v>
      </c>
      <c r="K2299" s="44">
        <v>21</v>
      </c>
      <c r="L2299" s="45">
        <v>36313.046087460061</v>
      </c>
      <c r="M2299" s="46">
        <v>37236.355656675085</v>
      </c>
      <c r="N2299" s="45"/>
      <c r="O2299" s="46"/>
    </row>
    <row r="2300" spans="1:15" x14ac:dyDescent="0.2">
      <c r="A2300" s="11" t="str">
        <f t="shared" si="210"/>
        <v>2343103 - Region Syddanmark15-20 år</v>
      </c>
      <c r="B2300" s="12" t="str">
        <f t="shared" si="213"/>
        <v>234310</v>
      </c>
      <c r="C2300" s="14">
        <f t="shared" si="211"/>
        <v>0</v>
      </c>
      <c r="D2300" s="14">
        <f t="shared" si="212"/>
        <v>0</v>
      </c>
      <c r="E2300" s="19" t="str">
        <f t="shared" si="214"/>
        <v>234310 - Pædagogisk arbejde med unge og voksne</v>
      </c>
      <c r="F2300" s="19" t="str">
        <f t="shared" si="215"/>
        <v>15-20 år</v>
      </c>
      <c r="G2300" s="40" t="s">
        <v>516</v>
      </c>
      <c r="H2300" s="41" t="s">
        <v>85</v>
      </c>
      <c r="I2300" s="42" t="s">
        <v>544</v>
      </c>
      <c r="J2300" s="43" t="s">
        <v>18</v>
      </c>
      <c r="K2300" s="44">
        <v>13</v>
      </c>
      <c r="L2300" s="45">
        <v>39196.781093490186</v>
      </c>
      <c r="M2300" s="46">
        <v>40193.413625470028</v>
      </c>
      <c r="N2300" s="45"/>
      <c r="O2300" s="46"/>
    </row>
    <row r="2301" spans="1:15" x14ac:dyDescent="0.2">
      <c r="A2301" s="11" t="str">
        <f t="shared" si="210"/>
        <v>2343103 - Region Syddanmark20-24 år</v>
      </c>
      <c r="B2301" s="12" t="str">
        <f t="shared" si="213"/>
        <v>234310</v>
      </c>
      <c r="C2301" s="14">
        <f t="shared" si="211"/>
        <v>0</v>
      </c>
      <c r="D2301" s="14">
        <f t="shared" si="212"/>
        <v>0</v>
      </c>
      <c r="E2301" s="19" t="str">
        <f t="shared" si="214"/>
        <v>234310 - Pædagogisk arbejde med unge og voksne</v>
      </c>
      <c r="F2301" s="19" t="str">
        <f t="shared" si="215"/>
        <v>20-24 år</v>
      </c>
      <c r="G2301" s="40" t="s">
        <v>516</v>
      </c>
      <c r="H2301" s="41" t="s">
        <v>85</v>
      </c>
      <c r="I2301" s="42" t="s">
        <v>544</v>
      </c>
      <c r="J2301" s="43" t="s">
        <v>19</v>
      </c>
      <c r="K2301" s="44">
        <v>17</v>
      </c>
      <c r="L2301" s="45">
        <v>45400.875951657457</v>
      </c>
      <c r="M2301" s="46">
        <v>46555.256201552977</v>
      </c>
      <c r="N2301" s="45"/>
      <c r="O2301" s="46"/>
    </row>
    <row r="2302" spans="1:15" x14ac:dyDescent="0.2">
      <c r="A2302" s="11" t="str">
        <f t="shared" si="210"/>
        <v>2343103 - Region Syddanmark25 år og derover</v>
      </c>
      <c r="B2302" s="12" t="str">
        <f t="shared" si="213"/>
        <v>234310</v>
      </c>
      <c r="C2302" s="14">
        <f t="shared" si="211"/>
        <v>0</v>
      </c>
      <c r="D2302" s="14">
        <f t="shared" si="212"/>
        <v>0</v>
      </c>
      <c r="E2302" s="19" t="str">
        <f t="shared" si="214"/>
        <v>234310 - Pædagogisk arbejde med unge og voksne</v>
      </c>
      <c r="F2302" s="19" t="str">
        <f t="shared" si="215"/>
        <v>25 år og derover</v>
      </c>
      <c r="G2302" s="40" t="s">
        <v>516</v>
      </c>
      <c r="H2302" s="41" t="s">
        <v>85</v>
      </c>
      <c r="I2302" s="42" t="s">
        <v>544</v>
      </c>
      <c r="J2302" s="43" t="s">
        <v>9</v>
      </c>
      <c r="K2302" s="44">
        <v>63</v>
      </c>
      <c r="L2302" s="45">
        <v>28442.737185466165</v>
      </c>
      <c r="M2302" s="46">
        <v>29868.073591880649</v>
      </c>
      <c r="N2302" s="45"/>
      <c r="O2302" s="46"/>
    </row>
    <row r="2303" spans="1:15" x14ac:dyDescent="0.2">
      <c r="A2303" s="11" t="str">
        <f t="shared" si="210"/>
        <v>2343103 - Region SyddanmarkAlle uanset erf.</v>
      </c>
      <c r="B2303" s="12" t="str">
        <f t="shared" si="213"/>
        <v>234310</v>
      </c>
      <c r="C2303" s="14">
        <f t="shared" si="211"/>
        <v>0</v>
      </c>
      <c r="D2303" s="14">
        <f t="shared" si="212"/>
        <v>0</v>
      </c>
      <c r="E2303" s="19" t="str">
        <f t="shared" si="214"/>
        <v>234310 - Pædagogisk arbejde med unge og voksne</v>
      </c>
      <c r="F2303" s="19" t="str">
        <f t="shared" si="215"/>
        <v>Alle uanset erf.</v>
      </c>
      <c r="G2303" s="40" t="s">
        <v>516</v>
      </c>
      <c r="H2303" s="41" t="s">
        <v>85</v>
      </c>
      <c r="I2303" s="42" t="s">
        <v>544</v>
      </c>
      <c r="J2303" s="43" t="s">
        <v>10</v>
      </c>
      <c r="K2303" s="44">
        <v>230</v>
      </c>
      <c r="L2303" s="45">
        <v>34989.622038832611</v>
      </c>
      <c r="M2303" s="46">
        <v>35879.281715794481</v>
      </c>
      <c r="N2303" s="45"/>
      <c r="O2303" s="46"/>
    </row>
    <row r="2304" spans="1:15" x14ac:dyDescent="0.2">
      <c r="A2304" s="11" t="str">
        <f t="shared" si="210"/>
        <v>2343104 - Region MidtjyllandUnder 1 år</v>
      </c>
      <c r="B2304" s="12" t="str">
        <f t="shared" si="213"/>
        <v>234310</v>
      </c>
      <c r="C2304" s="14">
        <f t="shared" si="211"/>
        <v>0</v>
      </c>
      <c r="D2304" s="14">
        <f t="shared" si="212"/>
        <v>0</v>
      </c>
      <c r="E2304" s="19" t="str">
        <f t="shared" si="214"/>
        <v>234310 - Pædagogisk arbejde med unge og voksne</v>
      </c>
      <c r="F2304" s="19" t="str">
        <f t="shared" si="215"/>
        <v>Under 1 år</v>
      </c>
      <c r="G2304" s="40" t="s">
        <v>516</v>
      </c>
      <c r="H2304" s="41" t="s">
        <v>85</v>
      </c>
      <c r="I2304" s="42" t="s">
        <v>517</v>
      </c>
      <c r="J2304" s="43" t="s">
        <v>13</v>
      </c>
      <c r="K2304" s="44">
        <v>33</v>
      </c>
      <c r="L2304" s="45">
        <v>34230.862783261982</v>
      </c>
      <c r="M2304" s="46">
        <v>35997.506936191268</v>
      </c>
      <c r="N2304" s="45"/>
      <c r="O2304" s="46"/>
    </row>
    <row r="2305" spans="1:15" x14ac:dyDescent="0.2">
      <c r="A2305" s="11" t="str">
        <f t="shared" si="210"/>
        <v>2343104 - Region Midtjylland1 år</v>
      </c>
      <c r="B2305" s="12" t="str">
        <f t="shared" si="213"/>
        <v>234310</v>
      </c>
      <c r="C2305" s="14">
        <f t="shared" si="211"/>
        <v>0</v>
      </c>
      <c r="D2305" s="14">
        <f t="shared" si="212"/>
        <v>0</v>
      </c>
      <c r="E2305" s="19" t="str">
        <f t="shared" si="214"/>
        <v>234310 - Pædagogisk arbejde med unge og voksne</v>
      </c>
      <c r="F2305" s="19" t="str">
        <f t="shared" si="215"/>
        <v>1 år</v>
      </c>
      <c r="G2305" s="40" t="s">
        <v>516</v>
      </c>
      <c r="H2305" s="41" t="s">
        <v>85</v>
      </c>
      <c r="I2305" s="42" t="s">
        <v>517</v>
      </c>
      <c r="J2305" s="43" t="s">
        <v>22</v>
      </c>
      <c r="K2305" s="44">
        <v>38</v>
      </c>
      <c r="L2305" s="45">
        <v>28668.553689521857</v>
      </c>
      <c r="M2305" s="46">
        <v>30148.128804797605</v>
      </c>
      <c r="N2305" s="45"/>
      <c r="O2305" s="46"/>
    </row>
    <row r="2306" spans="1:15" x14ac:dyDescent="0.2">
      <c r="A2306" s="11" t="str">
        <f t="shared" ref="A2306:A2369" si="216">B2306&amp;I2306&amp;F2306</f>
        <v>2343104 - Region Midtjylland3 år</v>
      </c>
      <c r="B2306" s="12" t="str">
        <f t="shared" si="213"/>
        <v>234310</v>
      </c>
      <c r="C2306" s="14">
        <f t="shared" ref="C2306:C2369" si="217">N2306*1.2</f>
        <v>0</v>
      </c>
      <c r="D2306" s="14">
        <f t="shared" ref="D2306:D2369" si="218">O2306*1.2</f>
        <v>0</v>
      </c>
      <c r="E2306" s="19" t="str">
        <f t="shared" si="214"/>
        <v>234310 - Pædagogisk arbejde med unge og voksne</v>
      </c>
      <c r="F2306" s="19" t="str">
        <f t="shared" si="215"/>
        <v>3 år</v>
      </c>
      <c r="G2306" s="40" t="s">
        <v>516</v>
      </c>
      <c r="H2306" s="41" t="s">
        <v>85</v>
      </c>
      <c r="I2306" s="42" t="s">
        <v>517</v>
      </c>
      <c r="J2306" s="43" t="s">
        <v>14</v>
      </c>
      <c r="K2306" s="44">
        <v>35</v>
      </c>
      <c r="L2306" s="45">
        <v>35363.963427180424</v>
      </c>
      <c r="M2306" s="46">
        <v>37189.086550970991</v>
      </c>
      <c r="N2306" s="45"/>
      <c r="O2306" s="46"/>
    </row>
    <row r="2307" spans="1:15" x14ac:dyDescent="0.2">
      <c r="A2307" s="11" t="str">
        <f t="shared" si="216"/>
        <v>2343104 - Region Midtjylland4 år</v>
      </c>
      <c r="B2307" s="12" t="str">
        <f t="shared" ref="B2307:B2370" si="219">LEFT(E2307,6)</f>
        <v>234310</v>
      </c>
      <c r="C2307" s="14">
        <f t="shared" si="217"/>
        <v>0</v>
      </c>
      <c r="D2307" s="14">
        <f t="shared" si="218"/>
        <v>0</v>
      </c>
      <c r="E2307" s="19" t="str">
        <f t="shared" ref="E2307:E2370" si="220">TRIM(H2307)</f>
        <v>234310 - Pædagogisk arbejde med unge og voksne</v>
      </c>
      <c r="F2307" s="19" t="str">
        <f t="shared" ref="F2307:F2370" si="221">MID(J2307,6,30)</f>
        <v>4 år</v>
      </c>
      <c r="G2307" s="40" t="s">
        <v>516</v>
      </c>
      <c r="H2307" s="41" t="s">
        <v>85</v>
      </c>
      <c r="I2307" s="42" t="s">
        <v>517</v>
      </c>
      <c r="J2307" s="43" t="s">
        <v>24</v>
      </c>
      <c r="K2307" s="44">
        <v>38</v>
      </c>
      <c r="L2307" s="45">
        <v>34866.375715195572</v>
      </c>
      <c r="M2307" s="46">
        <v>36665.818492349441</v>
      </c>
      <c r="N2307" s="45"/>
      <c r="O2307" s="46"/>
    </row>
    <row r="2308" spans="1:15" x14ac:dyDescent="0.2">
      <c r="A2308" s="11" t="str">
        <f t="shared" si="216"/>
        <v>2343104 - Region Midtjylland5-9 år</v>
      </c>
      <c r="B2308" s="12" t="str">
        <f t="shared" si="219"/>
        <v>234310</v>
      </c>
      <c r="C2308" s="14">
        <f t="shared" si="217"/>
        <v>0</v>
      </c>
      <c r="D2308" s="14">
        <f t="shared" si="218"/>
        <v>0</v>
      </c>
      <c r="E2308" s="19" t="str">
        <f t="shared" si="220"/>
        <v>234310 - Pædagogisk arbejde med unge og voksne</v>
      </c>
      <c r="F2308" s="19" t="str">
        <f t="shared" si="221"/>
        <v>5-9 år</v>
      </c>
      <c r="G2308" s="40" t="s">
        <v>516</v>
      </c>
      <c r="H2308" s="41" t="s">
        <v>85</v>
      </c>
      <c r="I2308" s="42" t="s">
        <v>517</v>
      </c>
      <c r="J2308" s="43" t="s">
        <v>15</v>
      </c>
      <c r="K2308" s="44">
        <v>168</v>
      </c>
      <c r="L2308" s="45">
        <v>35510.639071870464</v>
      </c>
      <c r="M2308" s="46">
        <v>37093.738948436279</v>
      </c>
      <c r="N2308" s="45"/>
      <c r="O2308" s="46"/>
    </row>
    <row r="2309" spans="1:15" x14ac:dyDescent="0.2">
      <c r="A2309" s="11" t="str">
        <f t="shared" si="216"/>
        <v>2343104 - Region Midtjylland0-4 år</v>
      </c>
      <c r="B2309" s="12" t="str">
        <f t="shared" si="219"/>
        <v>234310</v>
      </c>
      <c r="C2309" s="14">
        <f t="shared" si="217"/>
        <v>0</v>
      </c>
      <c r="D2309" s="14">
        <f t="shared" si="218"/>
        <v>0</v>
      </c>
      <c r="E2309" s="19" t="str">
        <f t="shared" si="220"/>
        <v>234310 - Pædagogisk arbejde med unge og voksne</v>
      </c>
      <c r="F2309" s="19" t="str">
        <f t="shared" si="221"/>
        <v>0-4 år</v>
      </c>
      <c r="G2309" s="40" t="s">
        <v>516</v>
      </c>
      <c r="H2309" s="41" t="s">
        <v>85</v>
      </c>
      <c r="I2309" s="42" t="s">
        <v>517</v>
      </c>
      <c r="J2309" s="43" t="s">
        <v>16</v>
      </c>
      <c r="K2309" s="44">
        <v>178</v>
      </c>
      <c r="L2309" s="45">
        <v>34596.283434665522</v>
      </c>
      <c r="M2309" s="46">
        <v>36347.167713115647</v>
      </c>
      <c r="N2309" s="45"/>
      <c r="O2309" s="46"/>
    </row>
    <row r="2310" spans="1:15" x14ac:dyDescent="0.2">
      <c r="A2310" s="11" t="str">
        <f t="shared" si="216"/>
        <v>2343104 - Region Midtjylland10-14 år</v>
      </c>
      <c r="B2310" s="12" t="str">
        <f t="shared" si="219"/>
        <v>234310</v>
      </c>
      <c r="C2310" s="14">
        <f t="shared" si="217"/>
        <v>0</v>
      </c>
      <c r="D2310" s="14">
        <f t="shared" si="218"/>
        <v>0</v>
      </c>
      <c r="E2310" s="19" t="str">
        <f t="shared" si="220"/>
        <v>234310 - Pædagogisk arbejde med unge og voksne</v>
      </c>
      <c r="F2310" s="19" t="str">
        <f t="shared" si="221"/>
        <v>10-14 år</v>
      </c>
      <c r="G2310" s="40" t="s">
        <v>516</v>
      </c>
      <c r="H2310" s="41" t="s">
        <v>85</v>
      </c>
      <c r="I2310" s="42" t="s">
        <v>517</v>
      </c>
      <c r="J2310" s="43" t="s">
        <v>17</v>
      </c>
      <c r="K2310" s="44">
        <v>92</v>
      </c>
      <c r="L2310" s="45">
        <v>36739.567664881324</v>
      </c>
      <c r="M2310" s="46">
        <v>38635.685294380564</v>
      </c>
      <c r="N2310" s="45"/>
      <c r="O2310" s="46"/>
    </row>
    <row r="2311" spans="1:15" x14ac:dyDescent="0.2">
      <c r="A2311" s="11" t="str">
        <f t="shared" si="216"/>
        <v>2343104 - Region Midtjylland15-20 år</v>
      </c>
      <c r="B2311" s="12" t="str">
        <f t="shared" si="219"/>
        <v>234310</v>
      </c>
      <c r="C2311" s="14">
        <f t="shared" si="217"/>
        <v>0</v>
      </c>
      <c r="D2311" s="14">
        <f t="shared" si="218"/>
        <v>0</v>
      </c>
      <c r="E2311" s="19" t="str">
        <f t="shared" si="220"/>
        <v>234310 - Pædagogisk arbejde med unge og voksne</v>
      </c>
      <c r="F2311" s="19" t="str">
        <f t="shared" si="221"/>
        <v>15-20 år</v>
      </c>
      <c r="G2311" s="40" t="s">
        <v>516</v>
      </c>
      <c r="H2311" s="41" t="s">
        <v>85</v>
      </c>
      <c r="I2311" s="42" t="s">
        <v>517</v>
      </c>
      <c r="J2311" s="43" t="s">
        <v>18</v>
      </c>
      <c r="K2311" s="44">
        <v>103</v>
      </c>
      <c r="L2311" s="45">
        <v>36791.143912048232</v>
      </c>
      <c r="M2311" s="46">
        <v>38553.994683265264</v>
      </c>
      <c r="N2311" s="45"/>
      <c r="O2311" s="46"/>
    </row>
    <row r="2312" spans="1:15" x14ac:dyDescent="0.2">
      <c r="A2312" s="11" t="str">
        <f t="shared" si="216"/>
        <v>2343104 - Region Midtjylland20-24 år</v>
      </c>
      <c r="B2312" s="12" t="str">
        <f t="shared" si="219"/>
        <v>234310</v>
      </c>
      <c r="C2312" s="14">
        <f t="shared" si="217"/>
        <v>0</v>
      </c>
      <c r="D2312" s="14">
        <f t="shared" si="218"/>
        <v>0</v>
      </c>
      <c r="E2312" s="19" t="str">
        <f t="shared" si="220"/>
        <v>234310 - Pædagogisk arbejde med unge og voksne</v>
      </c>
      <c r="F2312" s="19" t="str">
        <f t="shared" si="221"/>
        <v>20-24 år</v>
      </c>
      <c r="G2312" s="40" t="s">
        <v>516</v>
      </c>
      <c r="H2312" s="41" t="s">
        <v>85</v>
      </c>
      <c r="I2312" s="42" t="s">
        <v>517</v>
      </c>
      <c r="J2312" s="43" t="s">
        <v>19</v>
      </c>
      <c r="K2312" s="44">
        <v>92</v>
      </c>
      <c r="L2312" s="45">
        <v>37480.237109851536</v>
      </c>
      <c r="M2312" s="46">
        <v>39320.674335399235</v>
      </c>
      <c r="N2312" s="45"/>
      <c r="O2312" s="46"/>
    </row>
    <row r="2313" spans="1:15" x14ac:dyDescent="0.2">
      <c r="A2313" s="11" t="str">
        <f t="shared" si="216"/>
        <v>2343104 - Region Midtjylland25 år og derover</v>
      </c>
      <c r="B2313" s="12" t="str">
        <f t="shared" si="219"/>
        <v>234310</v>
      </c>
      <c r="C2313" s="14">
        <f t="shared" si="217"/>
        <v>0</v>
      </c>
      <c r="D2313" s="14">
        <f t="shared" si="218"/>
        <v>0</v>
      </c>
      <c r="E2313" s="19" t="str">
        <f t="shared" si="220"/>
        <v>234310 - Pædagogisk arbejde med unge og voksne</v>
      </c>
      <c r="F2313" s="19" t="str">
        <f t="shared" si="221"/>
        <v>25 år og derover</v>
      </c>
      <c r="G2313" s="40" t="s">
        <v>516</v>
      </c>
      <c r="H2313" s="41" t="s">
        <v>85</v>
      </c>
      <c r="I2313" s="42" t="s">
        <v>517</v>
      </c>
      <c r="J2313" s="43" t="s">
        <v>9</v>
      </c>
      <c r="K2313" s="44">
        <v>85</v>
      </c>
      <c r="L2313" s="45">
        <v>36698.326442118967</v>
      </c>
      <c r="M2313" s="46">
        <v>38592.315624973024</v>
      </c>
      <c r="N2313" s="45"/>
      <c r="O2313" s="46"/>
    </row>
    <row r="2314" spans="1:15" x14ac:dyDescent="0.2">
      <c r="A2314" s="11" t="str">
        <f t="shared" si="216"/>
        <v>2343104 - Region MidtjyllandAlle uanset erf.</v>
      </c>
      <c r="B2314" s="12" t="str">
        <f t="shared" si="219"/>
        <v>234310</v>
      </c>
      <c r="C2314" s="14">
        <f t="shared" si="217"/>
        <v>0</v>
      </c>
      <c r="D2314" s="14">
        <f t="shared" si="218"/>
        <v>0</v>
      </c>
      <c r="E2314" s="19" t="str">
        <f t="shared" si="220"/>
        <v>234310 - Pædagogisk arbejde med unge og voksne</v>
      </c>
      <c r="F2314" s="19" t="str">
        <f t="shared" si="221"/>
        <v>Alle uanset erf.</v>
      </c>
      <c r="G2314" s="40" t="s">
        <v>516</v>
      </c>
      <c r="H2314" s="41" t="s">
        <v>85</v>
      </c>
      <c r="I2314" s="42" t="s">
        <v>517</v>
      </c>
      <c r="J2314" s="43" t="s">
        <v>10</v>
      </c>
      <c r="K2314" s="44">
        <v>718</v>
      </c>
      <c r="L2314" s="45">
        <v>35770.836060907437</v>
      </c>
      <c r="M2314" s="46">
        <v>37387.924856113423</v>
      </c>
      <c r="N2314" s="45"/>
      <c r="O2314" s="46"/>
    </row>
    <row r="2315" spans="1:15" x14ac:dyDescent="0.2">
      <c r="A2315" s="11" t="str">
        <f t="shared" si="216"/>
        <v>2343105 - Region NordjyllandUnder 1 år</v>
      </c>
      <c r="B2315" s="12" t="str">
        <f t="shared" si="219"/>
        <v>234310</v>
      </c>
      <c r="C2315" s="14">
        <f t="shared" si="217"/>
        <v>0</v>
      </c>
      <c r="D2315" s="14">
        <f t="shared" si="218"/>
        <v>0</v>
      </c>
      <c r="E2315" s="19" t="str">
        <f t="shared" si="220"/>
        <v>234310 - Pædagogisk arbejde med unge og voksne</v>
      </c>
      <c r="F2315" s="19" t="str">
        <f t="shared" si="221"/>
        <v>Under 1 år</v>
      </c>
      <c r="G2315" s="40" t="s">
        <v>516</v>
      </c>
      <c r="H2315" s="41" t="s">
        <v>85</v>
      </c>
      <c r="I2315" s="42" t="s">
        <v>21</v>
      </c>
      <c r="J2315" s="43" t="s">
        <v>13</v>
      </c>
      <c r="K2315" s="44">
        <v>43</v>
      </c>
      <c r="L2315" s="45">
        <v>28210.934193787758</v>
      </c>
      <c r="M2315" s="46">
        <v>29609.285817345775</v>
      </c>
      <c r="N2315" s="45"/>
      <c r="O2315" s="46"/>
    </row>
    <row r="2316" spans="1:15" x14ac:dyDescent="0.2">
      <c r="A2316" s="11" t="str">
        <f t="shared" si="216"/>
        <v>2343105 - Region Nordjylland1 år</v>
      </c>
      <c r="B2316" s="12" t="str">
        <f t="shared" si="219"/>
        <v>234310</v>
      </c>
      <c r="C2316" s="14">
        <f t="shared" si="217"/>
        <v>0</v>
      </c>
      <c r="D2316" s="14">
        <f t="shared" si="218"/>
        <v>0</v>
      </c>
      <c r="E2316" s="19" t="str">
        <f t="shared" si="220"/>
        <v>234310 - Pædagogisk arbejde med unge og voksne</v>
      </c>
      <c r="F2316" s="19" t="str">
        <f t="shared" si="221"/>
        <v>1 år</v>
      </c>
      <c r="G2316" s="40" t="s">
        <v>516</v>
      </c>
      <c r="H2316" s="41" t="s">
        <v>85</v>
      </c>
      <c r="I2316" s="42" t="s">
        <v>21</v>
      </c>
      <c r="J2316" s="43" t="s">
        <v>22</v>
      </c>
      <c r="K2316" s="44">
        <v>22</v>
      </c>
      <c r="L2316" s="45">
        <v>29127.564591430317</v>
      </c>
      <c r="M2316" s="46">
        <v>30014.422459434274</v>
      </c>
      <c r="N2316" s="45"/>
      <c r="O2316" s="46"/>
    </row>
    <row r="2317" spans="1:15" x14ac:dyDescent="0.2">
      <c r="A2317" s="11" t="str">
        <f t="shared" si="216"/>
        <v>2343105 - Region Nordjylland2 år</v>
      </c>
      <c r="B2317" s="12" t="str">
        <f t="shared" si="219"/>
        <v>234310</v>
      </c>
      <c r="C2317" s="14">
        <f t="shared" si="217"/>
        <v>0</v>
      </c>
      <c r="D2317" s="14">
        <f t="shared" si="218"/>
        <v>0</v>
      </c>
      <c r="E2317" s="19" t="str">
        <f t="shared" si="220"/>
        <v>234310 - Pædagogisk arbejde med unge og voksne</v>
      </c>
      <c r="F2317" s="19" t="str">
        <f t="shared" si="221"/>
        <v>2 år</v>
      </c>
      <c r="G2317" s="40" t="s">
        <v>516</v>
      </c>
      <c r="H2317" s="41" t="s">
        <v>85</v>
      </c>
      <c r="I2317" s="42" t="s">
        <v>21</v>
      </c>
      <c r="J2317" s="43" t="s">
        <v>23</v>
      </c>
      <c r="K2317" s="44">
        <v>16</v>
      </c>
      <c r="L2317" s="45">
        <v>32912.275337062623</v>
      </c>
      <c r="M2317" s="46">
        <v>33749.115592494774</v>
      </c>
      <c r="N2317" s="45"/>
      <c r="O2317" s="46"/>
    </row>
    <row r="2318" spans="1:15" x14ac:dyDescent="0.2">
      <c r="A2318" s="11" t="str">
        <f t="shared" si="216"/>
        <v>2343105 - Region Nordjylland5-9 år</v>
      </c>
      <c r="B2318" s="12" t="str">
        <f t="shared" si="219"/>
        <v>234310</v>
      </c>
      <c r="C2318" s="14">
        <f t="shared" si="217"/>
        <v>0</v>
      </c>
      <c r="D2318" s="14">
        <f t="shared" si="218"/>
        <v>0</v>
      </c>
      <c r="E2318" s="19" t="str">
        <f t="shared" si="220"/>
        <v>234310 - Pædagogisk arbejde med unge og voksne</v>
      </c>
      <c r="F2318" s="19" t="str">
        <f t="shared" si="221"/>
        <v>5-9 år</v>
      </c>
      <c r="G2318" s="40" t="s">
        <v>516</v>
      </c>
      <c r="H2318" s="41" t="s">
        <v>85</v>
      </c>
      <c r="I2318" s="42" t="s">
        <v>21</v>
      </c>
      <c r="J2318" s="43" t="s">
        <v>15</v>
      </c>
      <c r="K2318" s="44">
        <v>39</v>
      </c>
      <c r="L2318" s="45">
        <v>33756.292968167763</v>
      </c>
      <c r="M2318" s="46">
        <v>35012.277905707226</v>
      </c>
      <c r="N2318" s="45"/>
      <c r="O2318" s="46"/>
    </row>
    <row r="2319" spans="1:15" x14ac:dyDescent="0.2">
      <c r="A2319" s="11" t="str">
        <f t="shared" si="216"/>
        <v>2343105 - Region Nordjylland0-4 år</v>
      </c>
      <c r="B2319" s="12" t="str">
        <f t="shared" si="219"/>
        <v>234310</v>
      </c>
      <c r="C2319" s="14">
        <f t="shared" si="217"/>
        <v>0</v>
      </c>
      <c r="D2319" s="14">
        <f t="shared" si="218"/>
        <v>0</v>
      </c>
      <c r="E2319" s="19" t="str">
        <f t="shared" si="220"/>
        <v>234310 - Pædagogisk arbejde med unge og voksne</v>
      </c>
      <c r="F2319" s="19" t="str">
        <f t="shared" si="221"/>
        <v>0-4 år</v>
      </c>
      <c r="G2319" s="40" t="s">
        <v>516</v>
      </c>
      <c r="H2319" s="41" t="s">
        <v>85</v>
      </c>
      <c r="I2319" s="42" t="s">
        <v>21</v>
      </c>
      <c r="J2319" s="43" t="s">
        <v>16</v>
      </c>
      <c r="K2319" s="44">
        <v>98</v>
      </c>
      <c r="L2319" s="45">
        <v>28575.936839658119</v>
      </c>
      <c r="M2319" s="46">
        <v>29868.173326109933</v>
      </c>
      <c r="N2319" s="45"/>
      <c r="O2319" s="46"/>
    </row>
    <row r="2320" spans="1:15" x14ac:dyDescent="0.2">
      <c r="A2320" s="11" t="str">
        <f t="shared" si="216"/>
        <v>2343105 - Region Nordjylland10-14 år</v>
      </c>
      <c r="B2320" s="12" t="str">
        <f t="shared" si="219"/>
        <v>234310</v>
      </c>
      <c r="C2320" s="14">
        <f t="shared" si="217"/>
        <v>0</v>
      </c>
      <c r="D2320" s="14">
        <f t="shared" si="218"/>
        <v>0</v>
      </c>
      <c r="E2320" s="19" t="str">
        <f t="shared" si="220"/>
        <v>234310 - Pædagogisk arbejde med unge og voksne</v>
      </c>
      <c r="F2320" s="19" t="str">
        <f t="shared" si="221"/>
        <v>10-14 år</v>
      </c>
      <c r="G2320" s="40" t="s">
        <v>516</v>
      </c>
      <c r="H2320" s="41" t="s">
        <v>85</v>
      </c>
      <c r="I2320" s="42" t="s">
        <v>21</v>
      </c>
      <c r="J2320" s="43" t="s">
        <v>17</v>
      </c>
      <c r="K2320" s="44">
        <v>32</v>
      </c>
      <c r="L2320" s="45">
        <v>33943.316750789098</v>
      </c>
      <c r="M2320" s="46">
        <v>35405.544791950488</v>
      </c>
      <c r="N2320" s="45"/>
      <c r="O2320" s="46"/>
    </row>
    <row r="2321" spans="1:15" x14ac:dyDescent="0.2">
      <c r="A2321" s="11" t="str">
        <f t="shared" si="216"/>
        <v>2343105 - Region Nordjylland15-20 år</v>
      </c>
      <c r="B2321" s="12" t="str">
        <f t="shared" si="219"/>
        <v>234310</v>
      </c>
      <c r="C2321" s="14">
        <f t="shared" si="217"/>
        <v>0</v>
      </c>
      <c r="D2321" s="14">
        <f t="shared" si="218"/>
        <v>0</v>
      </c>
      <c r="E2321" s="19" t="str">
        <f t="shared" si="220"/>
        <v>234310 - Pædagogisk arbejde med unge og voksne</v>
      </c>
      <c r="F2321" s="19" t="str">
        <f t="shared" si="221"/>
        <v>15-20 år</v>
      </c>
      <c r="G2321" s="40" t="s">
        <v>516</v>
      </c>
      <c r="H2321" s="41" t="s">
        <v>85</v>
      </c>
      <c r="I2321" s="42" t="s">
        <v>21</v>
      </c>
      <c r="J2321" s="43" t="s">
        <v>18</v>
      </c>
      <c r="K2321" s="44">
        <v>33</v>
      </c>
      <c r="L2321" s="45">
        <v>38639.49435083678</v>
      </c>
      <c r="M2321" s="46">
        <v>39621.957094332087</v>
      </c>
      <c r="N2321" s="45"/>
      <c r="O2321" s="46"/>
    </row>
    <row r="2322" spans="1:15" x14ac:dyDescent="0.2">
      <c r="A2322" s="11" t="str">
        <f t="shared" si="216"/>
        <v>2343105 - Region Nordjylland20-24 år</v>
      </c>
      <c r="B2322" s="12" t="str">
        <f t="shared" si="219"/>
        <v>234310</v>
      </c>
      <c r="C2322" s="14">
        <f t="shared" si="217"/>
        <v>0</v>
      </c>
      <c r="D2322" s="14">
        <f t="shared" si="218"/>
        <v>0</v>
      </c>
      <c r="E2322" s="19" t="str">
        <f t="shared" si="220"/>
        <v>234310 - Pædagogisk arbejde med unge og voksne</v>
      </c>
      <c r="F2322" s="19" t="str">
        <f t="shared" si="221"/>
        <v>20-24 år</v>
      </c>
      <c r="G2322" s="40" t="s">
        <v>516</v>
      </c>
      <c r="H2322" s="41" t="s">
        <v>85</v>
      </c>
      <c r="I2322" s="42" t="s">
        <v>21</v>
      </c>
      <c r="J2322" s="43" t="s">
        <v>19</v>
      </c>
      <c r="K2322" s="44">
        <v>34</v>
      </c>
      <c r="L2322" s="45">
        <v>41889.85867657169</v>
      </c>
      <c r="M2322" s="46">
        <v>43184.467244468367</v>
      </c>
      <c r="N2322" s="45"/>
      <c r="O2322" s="46"/>
    </row>
    <row r="2323" spans="1:15" x14ac:dyDescent="0.2">
      <c r="A2323" s="11" t="str">
        <f t="shared" si="216"/>
        <v>2343105 - Region Nordjylland25 år og derover</v>
      </c>
      <c r="B2323" s="12" t="str">
        <f t="shared" si="219"/>
        <v>234310</v>
      </c>
      <c r="C2323" s="14">
        <f t="shared" si="217"/>
        <v>0</v>
      </c>
      <c r="D2323" s="14">
        <f t="shared" si="218"/>
        <v>0</v>
      </c>
      <c r="E2323" s="19" t="str">
        <f t="shared" si="220"/>
        <v>234310 - Pædagogisk arbejde med unge og voksne</v>
      </c>
      <c r="F2323" s="19" t="str">
        <f t="shared" si="221"/>
        <v>25 år og derover</v>
      </c>
      <c r="G2323" s="40" t="s">
        <v>516</v>
      </c>
      <c r="H2323" s="41" t="s">
        <v>85</v>
      </c>
      <c r="I2323" s="42" t="s">
        <v>21</v>
      </c>
      <c r="J2323" s="43" t="s">
        <v>9</v>
      </c>
      <c r="K2323" s="44">
        <v>33</v>
      </c>
      <c r="L2323" s="45">
        <v>33695.329590105037</v>
      </c>
      <c r="M2323" s="46">
        <v>35383.886485235831</v>
      </c>
      <c r="N2323" s="45"/>
      <c r="O2323" s="46"/>
    </row>
    <row r="2324" spans="1:15" x14ac:dyDescent="0.2">
      <c r="A2324" s="11" t="str">
        <f t="shared" si="216"/>
        <v>2343105 - Region NordjyllandAlle uanset erf.</v>
      </c>
      <c r="B2324" s="12" t="str">
        <f t="shared" si="219"/>
        <v>234310</v>
      </c>
      <c r="C2324" s="14">
        <f t="shared" si="217"/>
        <v>0</v>
      </c>
      <c r="D2324" s="14">
        <f t="shared" si="218"/>
        <v>0</v>
      </c>
      <c r="E2324" s="19" t="str">
        <f t="shared" si="220"/>
        <v>234310 - Pædagogisk arbejde med unge og voksne</v>
      </c>
      <c r="F2324" s="19" t="str">
        <f t="shared" si="221"/>
        <v>Alle uanset erf.</v>
      </c>
      <c r="G2324" s="40" t="s">
        <v>516</v>
      </c>
      <c r="H2324" s="41" t="s">
        <v>85</v>
      </c>
      <c r="I2324" s="42" t="s">
        <v>21</v>
      </c>
      <c r="J2324" s="43" t="s">
        <v>10</v>
      </c>
      <c r="K2324" s="44">
        <v>269</v>
      </c>
      <c r="L2324" s="45">
        <v>33898.898117366691</v>
      </c>
      <c r="M2324" s="46">
        <v>35012.277905707226</v>
      </c>
      <c r="N2324" s="45"/>
      <c r="O2324" s="46"/>
    </row>
    <row r="2325" spans="1:15" x14ac:dyDescent="0.2">
      <c r="A2325" s="11" t="str">
        <f t="shared" si="216"/>
        <v>2343106 - Alle regionerUnder 1 år</v>
      </c>
      <c r="B2325" s="12" t="str">
        <f t="shared" si="219"/>
        <v>234310</v>
      </c>
      <c r="C2325" s="14">
        <f t="shared" si="217"/>
        <v>0</v>
      </c>
      <c r="D2325" s="14">
        <f t="shared" si="218"/>
        <v>0</v>
      </c>
      <c r="E2325" s="19" t="str">
        <f t="shared" si="220"/>
        <v>234310 - Pædagogisk arbejde med unge og voksne</v>
      </c>
      <c r="F2325" s="19" t="str">
        <f t="shared" si="221"/>
        <v>Under 1 år</v>
      </c>
      <c r="G2325" s="40" t="s">
        <v>516</v>
      </c>
      <c r="H2325" s="41" t="s">
        <v>85</v>
      </c>
      <c r="I2325" s="42" t="s">
        <v>11</v>
      </c>
      <c r="J2325" s="43" t="s">
        <v>13</v>
      </c>
      <c r="K2325" s="44">
        <v>300</v>
      </c>
      <c r="L2325" s="45">
        <v>30437.949584471178</v>
      </c>
      <c r="M2325" s="46">
        <v>31384.295266195419</v>
      </c>
      <c r="N2325" s="45"/>
      <c r="O2325" s="46"/>
    </row>
    <row r="2326" spans="1:15" x14ac:dyDescent="0.2">
      <c r="A2326" s="11" t="str">
        <f t="shared" si="216"/>
        <v>2343106 - Alle regioner1 år</v>
      </c>
      <c r="B2326" s="12" t="str">
        <f t="shared" si="219"/>
        <v>234310</v>
      </c>
      <c r="C2326" s="14">
        <f t="shared" si="217"/>
        <v>0</v>
      </c>
      <c r="D2326" s="14">
        <f t="shared" si="218"/>
        <v>0</v>
      </c>
      <c r="E2326" s="19" t="str">
        <f t="shared" si="220"/>
        <v>234310 - Pædagogisk arbejde med unge og voksne</v>
      </c>
      <c r="F2326" s="19" t="str">
        <f t="shared" si="221"/>
        <v>1 år</v>
      </c>
      <c r="G2326" s="40" t="s">
        <v>516</v>
      </c>
      <c r="H2326" s="41" t="s">
        <v>85</v>
      </c>
      <c r="I2326" s="42" t="s">
        <v>11</v>
      </c>
      <c r="J2326" s="43" t="s">
        <v>22</v>
      </c>
      <c r="K2326" s="44">
        <v>241</v>
      </c>
      <c r="L2326" s="45">
        <v>31358.342751700642</v>
      </c>
      <c r="M2326" s="46">
        <v>32540.643563407917</v>
      </c>
      <c r="N2326" s="45"/>
      <c r="O2326" s="46"/>
    </row>
    <row r="2327" spans="1:15" x14ac:dyDescent="0.2">
      <c r="A2327" s="11" t="str">
        <f t="shared" si="216"/>
        <v>2343106 - Alle regioner2 år</v>
      </c>
      <c r="B2327" s="12" t="str">
        <f t="shared" si="219"/>
        <v>234310</v>
      </c>
      <c r="C2327" s="14">
        <f t="shared" si="217"/>
        <v>0</v>
      </c>
      <c r="D2327" s="14">
        <f t="shared" si="218"/>
        <v>0</v>
      </c>
      <c r="E2327" s="19" t="str">
        <f t="shared" si="220"/>
        <v>234310 - Pædagogisk arbejde med unge og voksne</v>
      </c>
      <c r="F2327" s="19" t="str">
        <f t="shared" si="221"/>
        <v>2 år</v>
      </c>
      <c r="G2327" s="40" t="s">
        <v>516</v>
      </c>
      <c r="H2327" s="41" t="s">
        <v>85</v>
      </c>
      <c r="I2327" s="42" t="s">
        <v>11</v>
      </c>
      <c r="J2327" s="43" t="s">
        <v>23</v>
      </c>
      <c r="K2327" s="44">
        <v>188</v>
      </c>
      <c r="L2327" s="45">
        <v>33888.875472691128</v>
      </c>
      <c r="M2327" s="46">
        <v>35171.173137039354</v>
      </c>
      <c r="N2327" s="45"/>
      <c r="O2327" s="46"/>
    </row>
    <row r="2328" spans="1:15" x14ac:dyDescent="0.2">
      <c r="A2328" s="11" t="str">
        <f t="shared" si="216"/>
        <v>2343106 - Alle regioner3 år</v>
      </c>
      <c r="B2328" s="12" t="str">
        <f t="shared" si="219"/>
        <v>234310</v>
      </c>
      <c r="C2328" s="14">
        <f t="shared" si="217"/>
        <v>0</v>
      </c>
      <c r="D2328" s="14">
        <f t="shared" si="218"/>
        <v>0</v>
      </c>
      <c r="E2328" s="19" t="str">
        <f t="shared" si="220"/>
        <v>234310 - Pædagogisk arbejde med unge og voksne</v>
      </c>
      <c r="F2328" s="19" t="str">
        <f t="shared" si="221"/>
        <v>3 år</v>
      </c>
      <c r="G2328" s="40" t="s">
        <v>516</v>
      </c>
      <c r="H2328" s="41" t="s">
        <v>85</v>
      </c>
      <c r="I2328" s="42" t="s">
        <v>11</v>
      </c>
      <c r="J2328" s="43" t="s">
        <v>14</v>
      </c>
      <c r="K2328" s="44">
        <v>199</v>
      </c>
      <c r="L2328" s="45">
        <v>35389.231156785812</v>
      </c>
      <c r="M2328" s="46">
        <v>37197.462258718253</v>
      </c>
      <c r="N2328" s="45"/>
      <c r="O2328" s="46"/>
    </row>
    <row r="2329" spans="1:15" x14ac:dyDescent="0.2">
      <c r="A2329" s="11" t="str">
        <f t="shared" si="216"/>
        <v>2343106 - Alle regioner4 år</v>
      </c>
      <c r="B2329" s="12" t="str">
        <f t="shared" si="219"/>
        <v>234310</v>
      </c>
      <c r="C2329" s="14">
        <f t="shared" si="217"/>
        <v>0</v>
      </c>
      <c r="D2329" s="14">
        <f t="shared" si="218"/>
        <v>0</v>
      </c>
      <c r="E2329" s="19" t="str">
        <f t="shared" si="220"/>
        <v>234310 - Pædagogisk arbejde med unge og voksne</v>
      </c>
      <c r="F2329" s="19" t="str">
        <f t="shared" si="221"/>
        <v>4 år</v>
      </c>
      <c r="G2329" s="40" t="s">
        <v>516</v>
      </c>
      <c r="H2329" s="41" t="s">
        <v>85</v>
      </c>
      <c r="I2329" s="42" t="s">
        <v>11</v>
      </c>
      <c r="J2329" s="43" t="s">
        <v>24</v>
      </c>
      <c r="K2329" s="44">
        <v>189</v>
      </c>
      <c r="L2329" s="45">
        <v>35684.446859617979</v>
      </c>
      <c r="M2329" s="46">
        <v>37405.142156029578</v>
      </c>
      <c r="N2329" s="45"/>
      <c r="O2329" s="46"/>
    </row>
    <row r="2330" spans="1:15" x14ac:dyDescent="0.2">
      <c r="A2330" s="11" t="str">
        <f t="shared" si="216"/>
        <v>2343106 - Alle regioner5-9 år</v>
      </c>
      <c r="B2330" s="12" t="str">
        <f t="shared" si="219"/>
        <v>234310</v>
      </c>
      <c r="C2330" s="14">
        <f t="shared" si="217"/>
        <v>0</v>
      </c>
      <c r="D2330" s="14">
        <f t="shared" si="218"/>
        <v>0</v>
      </c>
      <c r="E2330" s="19" t="str">
        <f t="shared" si="220"/>
        <v>234310 - Pædagogisk arbejde med unge og voksne</v>
      </c>
      <c r="F2330" s="19" t="str">
        <f t="shared" si="221"/>
        <v>5-9 år</v>
      </c>
      <c r="G2330" s="40" t="s">
        <v>516</v>
      </c>
      <c r="H2330" s="41" t="s">
        <v>85</v>
      </c>
      <c r="I2330" s="42" t="s">
        <v>11</v>
      </c>
      <c r="J2330" s="43" t="s">
        <v>15</v>
      </c>
      <c r="K2330" s="44">
        <v>823</v>
      </c>
      <c r="L2330" s="45">
        <v>35821.993390921998</v>
      </c>
      <c r="M2330" s="46">
        <v>37451.760433205432</v>
      </c>
      <c r="N2330" s="45"/>
      <c r="O2330" s="46"/>
    </row>
    <row r="2331" spans="1:15" x14ac:dyDescent="0.2">
      <c r="A2331" s="11" t="str">
        <f t="shared" si="216"/>
        <v>2343106 - Alle regioner0-4 år</v>
      </c>
      <c r="B2331" s="12" t="str">
        <f t="shared" si="219"/>
        <v>234310</v>
      </c>
      <c r="C2331" s="14">
        <f t="shared" si="217"/>
        <v>0</v>
      </c>
      <c r="D2331" s="14">
        <f t="shared" si="218"/>
        <v>0</v>
      </c>
      <c r="E2331" s="19" t="str">
        <f t="shared" si="220"/>
        <v>234310 - Pædagogisk arbejde med unge og voksne</v>
      </c>
      <c r="F2331" s="19" t="str">
        <f t="shared" si="221"/>
        <v>0-4 år</v>
      </c>
      <c r="G2331" s="40" t="s">
        <v>516</v>
      </c>
      <c r="H2331" s="41" t="s">
        <v>85</v>
      </c>
      <c r="I2331" s="42" t="s">
        <v>11</v>
      </c>
      <c r="J2331" s="43" t="s">
        <v>16</v>
      </c>
      <c r="K2331" s="44">
        <v>1117</v>
      </c>
      <c r="L2331" s="45">
        <v>34081.944094992716</v>
      </c>
      <c r="M2331" s="46">
        <v>35471.103416991587</v>
      </c>
      <c r="N2331" s="45"/>
      <c r="O2331" s="46"/>
    </row>
    <row r="2332" spans="1:15" x14ac:dyDescent="0.2">
      <c r="A2332" s="11" t="str">
        <f t="shared" si="216"/>
        <v>2343106 - Alle regioner10-14 år</v>
      </c>
      <c r="B2332" s="12" t="str">
        <f t="shared" si="219"/>
        <v>234310</v>
      </c>
      <c r="C2332" s="14">
        <f t="shared" si="217"/>
        <v>0</v>
      </c>
      <c r="D2332" s="14">
        <f t="shared" si="218"/>
        <v>0</v>
      </c>
      <c r="E2332" s="19" t="str">
        <f t="shared" si="220"/>
        <v>234310 - Pædagogisk arbejde med unge og voksne</v>
      </c>
      <c r="F2332" s="19" t="str">
        <f t="shared" si="221"/>
        <v>10-14 år</v>
      </c>
      <c r="G2332" s="40" t="s">
        <v>516</v>
      </c>
      <c r="H2332" s="41" t="s">
        <v>85</v>
      </c>
      <c r="I2332" s="42" t="s">
        <v>11</v>
      </c>
      <c r="J2332" s="43" t="s">
        <v>17</v>
      </c>
      <c r="K2332" s="44">
        <v>540</v>
      </c>
      <c r="L2332" s="45">
        <v>37308.529960660664</v>
      </c>
      <c r="M2332" s="46">
        <v>38996.43096296797</v>
      </c>
      <c r="N2332" s="45"/>
      <c r="O2332" s="46"/>
    </row>
    <row r="2333" spans="1:15" x14ac:dyDescent="0.2">
      <c r="A2333" s="11" t="str">
        <f t="shared" si="216"/>
        <v>2343106 - Alle regioner15-20 år</v>
      </c>
      <c r="B2333" s="12" t="str">
        <f t="shared" si="219"/>
        <v>234310</v>
      </c>
      <c r="C2333" s="14">
        <f t="shared" si="217"/>
        <v>0</v>
      </c>
      <c r="D2333" s="14">
        <f t="shared" si="218"/>
        <v>0</v>
      </c>
      <c r="E2333" s="19" t="str">
        <f t="shared" si="220"/>
        <v>234310 - Pædagogisk arbejde med unge og voksne</v>
      </c>
      <c r="F2333" s="19" t="str">
        <f t="shared" si="221"/>
        <v>15-20 år</v>
      </c>
      <c r="G2333" s="40" t="s">
        <v>516</v>
      </c>
      <c r="H2333" s="41" t="s">
        <v>85</v>
      </c>
      <c r="I2333" s="42" t="s">
        <v>11</v>
      </c>
      <c r="J2333" s="43" t="s">
        <v>18</v>
      </c>
      <c r="K2333" s="44">
        <v>520</v>
      </c>
      <c r="L2333" s="45">
        <v>37540.545920147102</v>
      </c>
      <c r="M2333" s="46">
        <v>39314.454823817949</v>
      </c>
      <c r="N2333" s="45"/>
      <c r="O2333" s="46"/>
    </row>
    <row r="2334" spans="1:15" x14ac:dyDescent="0.2">
      <c r="A2334" s="11" t="str">
        <f t="shared" si="216"/>
        <v>2343106 - Alle regioner20-24 år</v>
      </c>
      <c r="B2334" s="12" t="str">
        <f t="shared" si="219"/>
        <v>234310</v>
      </c>
      <c r="C2334" s="14">
        <f t="shared" si="217"/>
        <v>0</v>
      </c>
      <c r="D2334" s="14">
        <f t="shared" si="218"/>
        <v>0</v>
      </c>
      <c r="E2334" s="19" t="str">
        <f t="shared" si="220"/>
        <v>234310 - Pædagogisk arbejde med unge og voksne</v>
      </c>
      <c r="F2334" s="19" t="str">
        <f t="shared" si="221"/>
        <v>20-24 år</v>
      </c>
      <c r="G2334" s="40" t="s">
        <v>516</v>
      </c>
      <c r="H2334" s="41" t="s">
        <v>85</v>
      </c>
      <c r="I2334" s="42" t="s">
        <v>11</v>
      </c>
      <c r="J2334" s="43" t="s">
        <v>19</v>
      </c>
      <c r="K2334" s="44">
        <v>485</v>
      </c>
      <c r="L2334" s="45">
        <v>37742.859133494254</v>
      </c>
      <c r="M2334" s="46">
        <v>39576.617323176913</v>
      </c>
      <c r="N2334" s="45"/>
      <c r="O2334" s="46"/>
    </row>
    <row r="2335" spans="1:15" x14ac:dyDescent="0.2">
      <c r="A2335" s="11" t="str">
        <f t="shared" si="216"/>
        <v>2343106 - Alle regioner25 år og derover</v>
      </c>
      <c r="B2335" s="12" t="str">
        <f t="shared" si="219"/>
        <v>234310</v>
      </c>
      <c r="C2335" s="14">
        <f t="shared" si="217"/>
        <v>0</v>
      </c>
      <c r="D2335" s="14">
        <f t="shared" si="218"/>
        <v>0</v>
      </c>
      <c r="E2335" s="19" t="str">
        <f t="shared" si="220"/>
        <v>234310 - Pædagogisk arbejde med unge og voksne</v>
      </c>
      <c r="F2335" s="19" t="str">
        <f t="shared" si="221"/>
        <v>25 år og derover</v>
      </c>
      <c r="G2335" s="40" t="s">
        <v>516</v>
      </c>
      <c r="H2335" s="41" t="s">
        <v>85</v>
      </c>
      <c r="I2335" s="42" t="s">
        <v>11</v>
      </c>
      <c r="J2335" s="43" t="s">
        <v>9</v>
      </c>
      <c r="K2335" s="44">
        <v>725</v>
      </c>
      <c r="L2335" s="45">
        <v>36622.96939134744</v>
      </c>
      <c r="M2335" s="46">
        <v>38204.357955593674</v>
      </c>
      <c r="N2335" s="45"/>
      <c r="O2335" s="46"/>
    </row>
    <row r="2336" spans="1:15" x14ac:dyDescent="0.2">
      <c r="A2336" s="11" t="str">
        <f t="shared" si="216"/>
        <v>2343106 - Alle regionerAlle uanset erf.</v>
      </c>
      <c r="B2336" s="12" t="str">
        <f t="shared" si="219"/>
        <v>234310</v>
      </c>
      <c r="C2336" s="14">
        <f t="shared" si="217"/>
        <v>0</v>
      </c>
      <c r="D2336" s="14">
        <f t="shared" si="218"/>
        <v>0</v>
      </c>
      <c r="E2336" s="19" t="str">
        <f t="shared" si="220"/>
        <v>234310 - Pædagogisk arbejde med unge og voksne</v>
      </c>
      <c r="F2336" s="19" t="str">
        <f t="shared" si="221"/>
        <v>Alle uanset erf.</v>
      </c>
      <c r="G2336" s="40" t="s">
        <v>516</v>
      </c>
      <c r="H2336" s="41" t="s">
        <v>85</v>
      </c>
      <c r="I2336" s="42" t="s">
        <v>11</v>
      </c>
      <c r="J2336" s="43" t="s">
        <v>10</v>
      </c>
      <c r="K2336" s="44">
        <v>4210</v>
      </c>
      <c r="L2336" s="45">
        <v>35933.460344351748</v>
      </c>
      <c r="M2336" s="46">
        <v>37556.087328245529</v>
      </c>
      <c r="N2336" s="45"/>
      <c r="O2336" s="46"/>
    </row>
    <row r="2337" spans="1:15" x14ac:dyDescent="0.2">
      <c r="A2337" s="11" t="str">
        <f t="shared" si="216"/>
        <v>2343201 - Region HovedstadenAlle uanset erf.</v>
      </c>
      <c r="B2337" s="12" t="str">
        <f t="shared" si="219"/>
        <v>234320</v>
      </c>
      <c r="C2337" s="14">
        <f t="shared" si="217"/>
        <v>0</v>
      </c>
      <c r="D2337" s="14">
        <f t="shared" si="218"/>
        <v>0</v>
      </c>
      <c r="E2337" s="19" t="str">
        <f t="shared" si="220"/>
        <v>234320 - Pædagogisk arbejde, fritidsklubber/legepladser</v>
      </c>
      <c r="F2337" s="19" t="str">
        <f t="shared" si="221"/>
        <v>Alle uanset erf.</v>
      </c>
      <c r="G2337" s="40" t="s">
        <v>516</v>
      </c>
      <c r="H2337" s="41" t="s">
        <v>539</v>
      </c>
      <c r="I2337" s="42" t="s">
        <v>8</v>
      </c>
      <c r="J2337" s="43" t="s">
        <v>10</v>
      </c>
      <c r="K2337" s="44">
        <v>25</v>
      </c>
      <c r="L2337" s="45">
        <v>31990.859370487182</v>
      </c>
      <c r="M2337" s="46">
        <v>33594.001017365707</v>
      </c>
      <c r="N2337" s="45"/>
      <c r="O2337" s="46"/>
    </row>
    <row r="2338" spans="1:15" x14ac:dyDescent="0.2">
      <c r="A2338" s="11" t="str">
        <f t="shared" si="216"/>
        <v>2343206 - Alle regionerAlle uanset erf.</v>
      </c>
      <c r="B2338" s="12" t="str">
        <f t="shared" si="219"/>
        <v>234320</v>
      </c>
      <c r="C2338" s="14">
        <f t="shared" si="217"/>
        <v>0</v>
      </c>
      <c r="D2338" s="14">
        <f t="shared" si="218"/>
        <v>0</v>
      </c>
      <c r="E2338" s="19" t="str">
        <f t="shared" si="220"/>
        <v>234320 - Pædagogisk arbejde, fritidsklubber/legepladser</v>
      </c>
      <c r="F2338" s="19" t="str">
        <f t="shared" si="221"/>
        <v>Alle uanset erf.</v>
      </c>
      <c r="G2338" s="40" t="s">
        <v>516</v>
      </c>
      <c r="H2338" s="41" t="s">
        <v>539</v>
      </c>
      <c r="I2338" s="42" t="s">
        <v>11</v>
      </c>
      <c r="J2338" s="43" t="s">
        <v>10</v>
      </c>
      <c r="K2338" s="44">
        <v>31</v>
      </c>
      <c r="L2338" s="45">
        <v>31990.859370487182</v>
      </c>
      <c r="M2338" s="46">
        <v>33594.001017365707</v>
      </c>
      <c r="N2338" s="45"/>
      <c r="O2338" s="46"/>
    </row>
    <row r="2339" spans="1:15" x14ac:dyDescent="0.2">
      <c r="A2339" s="11" t="str">
        <f t="shared" si="216"/>
        <v>2343301 - Region Hovedstaden5-9 år</v>
      </c>
      <c r="B2339" s="12" t="str">
        <f t="shared" si="219"/>
        <v>234330</v>
      </c>
      <c r="C2339" s="14">
        <f t="shared" si="217"/>
        <v>0</v>
      </c>
      <c r="D2339" s="14">
        <f t="shared" si="218"/>
        <v>0</v>
      </c>
      <c r="E2339" s="19" t="str">
        <f t="shared" si="220"/>
        <v>234330 - Pædagogisk arbejde i skolefritidsordninger/fritidshjem og på skoler</v>
      </c>
      <c r="F2339" s="19" t="str">
        <f t="shared" si="221"/>
        <v>5-9 år</v>
      </c>
      <c r="G2339" s="40" t="s">
        <v>516</v>
      </c>
      <c r="H2339" s="41" t="s">
        <v>301</v>
      </c>
      <c r="I2339" s="42" t="s">
        <v>8</v>
      </c>
      <c r="J2339" s="43" t="s">
        <v>15</v>
      </c>
      <c r="K2339" s="44">
        <v>21</v>
      </c>
      <c r="L2339" s="45">
        <v>26647.483380245205</v>
      </c>
      <c r="M2339" s="46">
        <v>27325.032609831185</v>
      </c>
      <c r="N2339" s="45"/>
      <c r="O2339" s="46"/>
    </row>
    <row r="2340" spans="1:15" x14ac:dyDescent="0.2">
      <c r="A2340" s="11" t="str">
        <f t="shared" si="216"/>
        <v>2343301 - Region Hovedstaden0-4 år</v>
      </c>
      <c r="B2340" s="12" t="str">
        <f t="shared" si="219"/>
        <v>234330</v>
      </c>
      <c r="C2340" s="14">
        <f t="shared" si="217"/>
        <v>0</v>
      </c>
      <c r="D2340" s="14">
        <f t="shared" si="218"/>
        <v>0</v>
      </c>
      <c r="E2340" s="19" t="str">
        <f t="shared" si="220"/>
        <v>234330 - Pædagogisk arbejde i skolefritidsordninger/fritidshjem og på skoler</v>
      </c>
      <c r="F2340" s="19" t="str">
        <f t="shared" si="221"/>
        <v>0-4 år</v>
      </c>
      <c r="G2340" s="40" t="s">
        <v>516</v>
      </c>
      <c r="H2340" s="41" t="s">
        <v>301</v>
      </c>
      <c r="I2340" s="42" t="s">
        <v>8</v>
      </c>
      <c r="J2340" s="43" t="s">
        <v>16</v>
      </c>
      <c r="K2340" s="44">
        <v>31</v>
      </c>
      <c r="L2340" s="45">
        <v>24832.767406143441</v>
      </c>
      <c r="M2340" s="46">
        <v>25464.174964764668</v>
      </c>
      <c r="N2340" s="45"/>
      <c r="O2340" s="46"/>
    </row>
    <row r="2341" spans="1:15" x14ac:dyDescent="0.2">
      <c r="A2341" s="11" t="str">
        <f t="shared" si="216"/>
        <v>2343301 - Region Hovedstaden10-14 år</v>
      </c>
      <c r="B2341" s="12" t="str">
        <f t="shared" si="219"/>
        <v>234330</v>
      </c>
      <c r="C2341" s="14">
        <f t="shared" si="217"/>
        <v>0</v>
      </c>
      <c r="D2341" s="14">
        <f t="shared" si="218"/>
        <v>0</v>
      </c>
      <c r="E2341" s="19" t="str">
        <f t="shared" si="220"/>
        <v>234330 - Pædagogisk arbejde i skolefritidsordninger/fritidshjem og på skoler</v>
      </c>
      <c r="F2341" s="19" t="str">
        <f t="shared" si="221"/>
        <v>10-14 år</v>
      </c>
      <c r="G2341" s="40" t="s">
        <v>516</v>
      </c>
      <c r="H2341" s="41" t="s">
        <v>301</v>
      </c>
      <c r="I2341" s="42" t="s">
        <v>8</v>
      </c>
      <c r="J2341" s="43" t="s">
        <v>17</v>
      </c>
      <c r="K2341" s="44">
        <v>11</v>
      </c>
      <c r="L2341" s="45">
        <v>27745.251819470206</v>
      </c>
      <c r="M2341" s="46">
        <v>28450.713334417142</v>
      </c>
      <c r="N2341" s="45"/>
      <c r="O2341" s="46"/>
    </row>
    <row r="2342" spans="1:15" x14ac:dyDescent="0.2">
      <c r="A2342" s="11" t="str">
        <f t="shared" si="216"/>
        <v>2343301 - Region Hovedstaden15-20 år</v>
      </c>
      <c r="B2342" s="12" t="str">
        <f t="shared" si="219"/>
        <v>234330</v>
      </c>
      <c r="C2342" s="14">
        <f t="shared" si="217"/>
        <v>0</v>
      </c>
      <c r="D2342" s="14">
        <f t="shared" si="218"/>
        <v>0</v>
      </c>
      <c r="E2342" s="19" t="str">
        <f t="shared" si="220"/>
        <v>234330 - Pædagogisk arbejde i skolefritidsordninger/fritidshjem og på skoler</v>
      </c>
      <c r="F2342" s="19" t="str">
        <f t="shared" si="221"/>
        <v>15-20 år</v>
      </c>
      <c r="G2342" s="40" t="s">
        <v>516</v>
      </c>
      <c r="H2342" s="41" t="s">
        <v>301</v>
      </c>
      <c r="I2342" s="42" t="s">
        <v>8</v>
      </c>
      <c r="J2342" s="43" t="s">
        <v>18</v>
      </c>
      <c r="K2342" s="44">
        <v>12</v>
      </c>
      <c r="L2342" s="45">
        <v>28500.398552188239</v>
      </c>
      <c r="M2342" s="46">
        <v>29225.060720332945</v>
      </c>
      <c r="N2342" s="45"/>
      <c r="O2342" s="46"/>
    </row>
    <row r="2343" spans="1:15" x14ac:dyDescent="0.2">
      <c r="A2343" s="11" t="str">
        <f t="shared" si="216"/>
        <v>2343301 - Region HovedstadenAlle uanset erf.</v>
      </c>
      <c r="B2343" s="12" t="str">
        <f t="shared" si="219"/>
        <v>234330</v>
      </c>
      <c r="C2343" s="14">
        <f t="shared" si="217"/>
        <v>0</v>
      </c>
      <c r="D2343" s="14">
        <f t="shared" si="218"/>
        <v>0</v>
      </c>
      <c r="E2343" s="19" t="str">
        <f t="shared" si="220"/>
        <v>234330 - Pædagogisk arbejde i skolefritidsordninger/fritidshjem og på skoler</v>
      </c>
      <c r="F2343" s="19" t="str">
        <f t="shared" si="221"/>
        <v>Alle uanset erf.</v>
      </c>
      <c r="G2343" s="40" t="s">
        <v>516</v>
      </c>
      <c r="H2343" s="41" t="s">
        <v>301</v>
      </c>
      <c r="I2343" s="42" t="s">
        <v>8</v>
      </c>
      <c r="J2343" s="43" t="s">
        <v>10</v>
      </c>
      <c r="K2343" s="44">
        <v>93</v>
      </c>
      <c r="L2343" s="45">
        <v>25580.364064441776</v>
      </c>
      <c r="M2343" s="46">
        <v>26515.376523591593</v>
      </c>
      <c r="N2343" s="45"/>
      <c r="O2343" s="46"/>
    </row>
    <row r="2344" spans="1:15" x14ac:dyDescent="0.2">
      <c r="A2344" s="11" t="str">
        <f t="shared" si="216"/>
        <v>2343306 - Alle regioner1 år</v>
      </c>
      <c r="B2344" s="12" t="str">
        <f t="shared" si="219"/>
        <v>234330</v>
      </c>
      <c r="C2344" s="14">
        <f t="shared" si="217"/>
        <v>0</v>
      </c>
      <c r="D2344" s="14">
        <f t="shared" si="218"/>
        <v>0</v>
      </c>
      <c r="E2344" s="19" t="str">
        <f t="shared" si="220"/>
        <v>234330 - Pædagogisk arbejde i skolefritidsordninger/fritidshjem og på skoler</v>
      </c>
      <c r="F2344" s="19" t="str">
        <f t="shared" si="221"/>
        <v>1 år</v>
      </c>
      <c r="G2344" s="40" t="s">
        <v>516</v>
      </c>
      <c r="H2344" s="41" t="s">
        <v>301</v>
      </c>
      <c r="I2344" s="42" t="s">
        <v>11</v>
      </c>
      <c r="J2344" s="43" t="s">
        <v>22</v>
      </c>
      <c r="K2344" s="44">
        <v>11</v>
      </c>
      <c r="L2344" s="45">
        <v>23079.090824755112</v>
      </c>
      <c r="M2344" s="46">
        <v>24235.641552097874</v>
      </c>
      <c r="N2344" s="45"/>
      <c r="O2344" s="46"/>
    </row>
    <row r="2345" spans="1:15" x14ac:dyDescent="0.2">
      <c r="A2345" s="11" t="str">
        <f t="shared" si="216"/>
        <v>2343306 - Alle regioner5-9 år</v>
      </c>
      <c r="B2345" s="12" t="str">
        <f t="shared" si="219"/>
        <v>234330</v>
      </c>
      <c r="C2345" s="14">
        <f t="shared" si="217"/>
        <v>0</v>
      </c>
      <c r="D2345" s="14">
        <f t="shared" si="218"/>
        <v>0</v>
      </c>
      <c r="E2345" s="19" t="str">
        <f t="shared" si="220"/>
        <v>234330 - Pædagogisk arbejde i skolefritidsordninger/fritidshjem og på skoler</v>
      </c>
      <c r="F2345" s="19" t="str">
        <f t="shared" si="221"/>
        <v>5-9 år</v>
      </c>
      <c r="G2345" s="40" t="s">
        <v>516</v>
      </c>
      <c r="H2345" s="41" t="s">
        <v>301</v>
      </c>
      <c r="I2345" s="42" t="s">
        <v>11</v>
      </c>
      <c r="J2345" s="43" t="s">
        <v>15</v>
      </c>
      <c r="K2345" s="44">
        <v>23</v>
      </c>
      <c r="L2345" s="45">
        <v>26730.348477864936</v>
      </c>
      <c r="M2345" s="46">
        <v>27410.004667506044</v>
      </c>
      <c r="N2345" s="45"/>
      <c r="O2345" s="46"/>
    </row>
    <row r="2346" spans="1:15" x14ac:dyDescent="0.2">
      <c r="A2346" s="11" t="str">
        <f t="shared" si="216"/>
        <v>2343306 - Alle regioner0-4 år</v>
      </c>
      <c r="B2346" s="12" t="str">
        <f t="shared" si="219"/>
        <v>234330</v>
      </c>
      <c r="C2346" s="14">
        <f t="shared" si="217"/>
        <v>0</v>
      </c>
      <c r="D2346" s="14">
        <f t="shared" si="218"/>
        <v>0</v>
      </c>
      <c r="E2346" s="19" t="str">
        <f t="shared" si="220"/>
        <v>234330 - Pædagogisk arbejde i skolefritidsordninger/fritidshjem og på skoler</v>
      </c>
      <c r="F2346" s="19" t="str">
        <f t="shared" si="221"/>
        <v>0-4 år</v>
      </c>
      <c r="G2346" s="40" t="s">
        <v>516</v>
      </c>
      <c r="H2346" s="41" t="s">
        <v>301</v>
      </c>
      <c r="I2346" s="42" t="s">
        <v>11</v>
      </c>
      <c r="J2346" s="43" t="s">
        <v>16</v>
      </c>
      <c r="K2346" s="44">
        <v>33</v>
      </c>
      <c r="L2346" s="45">
        <v>24832.767406143441</v>
      </c>
      <c r="M2346" s="46">
        <v>25464.174964764668</v>
      </c>
      <c r="N2346" s="45"/>
      <c r="O2346" s="46"/>
    </row>
    <row r="2347" spans="1:15" x14ac:dyDescent="0.2">
      <c r="A2347" s="11" t="str">
        <f t="shared" si="216"/>
        <v>2343306 - Alle regioner10-14 år</v>
      </c>
      <c r="B2347" s="12" t="str">
        <f t="shared" si="219"/>
        <v>234330</v>
      </c>
      <c r="C2347" s="14">
        <f t="shared" si="217"/>
        <v>0</v>
      </c>
      <c r="D2347" s="14">
        <f t="shared" si="218"/>
        <v>0</v>
      </c>
      <c r="E2347" s="19" t="str">
        <f t="shared" si="220"/>
        <v>234330 - Pædagogisk arbejde i skolefritidsordninger/fritidshjem og på skoler</v>
      </c>
      <c r="F2347" s="19" t="str">
        <f t="shared" si="221"/>
        <v>10-14 år</v>
      </c>
      <c r="G2347" s="40" t="s">
        <v>516</v>
      </c>
      <c r="H2347" s="41" t="s">
        <v>301</v>
      </c>
      <c r="I2347" s="42" t="s">
        <v>11</v>
      </c>
      <c r="J2347" s="43" t="s">
        <v>17</v>
      </c>
      <c r="K2347" s="44">
        <v>11</v>
      </c>
      <c r="L2347" s="45">
        <v>27745.251819470206</v>
      </c>
      <c r="M2347" s="46">
        <v>28450.713334417142</v>
      </c>
      <c r="N2347" s="45"/>
      <c r="O2347" s="46"/>
    </row>
    <row r="2348" spans="1:15" x14ac:dyDescent="0.2">
      <c r="A2348" s="11" t="str">
        <f t="shared" si="216"/>
        <v>2343306 - Alle regioner15-20 år</v>
      </c>
      <c r="B2348" s="12" t="str">
        <f t="shared" si="219"/>
        <v>234330</v>
      </c>
      <c r="C2348" s="14">
        <f t="shared" si="217"/>
        <v>0</v>
      </c>
      <c r="D2348" s="14">
        <f t="shared" si="218"/>
        <v>0</v>
      </c>
      <c r="E2348" s="19" t="str">
        <f t="shared" si="220"/>
        <v>234330 - Pædagogisk arbejde i skolefritidsordninger/fritidshjem og på skoler</v>
      </c>
      <c r="F2348" s="19" t="str">
        <f t="shared" si="221"/>
        <v>15-20 år</v>
      </c>
      <c r="G2348" s="40" t="s">
        <v>516</v>
      </c>
      <c r="H2348" s="41" t="s">
        <v>301</v>
      </c>
      <c r="I2348" s="42" t="s">
        <v>11</v>
      </c>
      <c r="J2348" s="43" t="s">
        <v>18</v>
      </c>
      <c r="K2348" s="44">
        <v>12</v>
      </c>
      <c r="L2348" s="45">
        <v>28500.398552188239</v>
      </c>
      <c r="M2348" s="46">
        <v>29225.060720332945</v>
      </c>
      <c r="N2348" s="45"/>
      <c r="O2348" s="46"/>
    </row>
    <row r="2349" spans="1:15" x14ac:dyDescent="0.2">
      <c r="A2349" s="11" t="str">
        <f t="shared" si="216"/>
        <v>2343306 - Alle regionerAlle uanset erf.</v>
      </c>
      <c r="B2349" s="12" t="str">
        <f t="shared" si="219"/>
        <v>234330</v>
      </c>
      <c r="C2349" s="14">
        <f t="shared" si="217"/>
        <v>0</v>
      </c>
      <c r="D2349" s="14">
        <f t="shared" si="218"/>
        <v>0</v>
      </c>
      <c r="E2349" s="19" t="str">
        <f t="shared" si="220"/>
        <v>234330 - Pædagogisk arbejde i skolefritidsordninger/fritidshjem og på skoler</v>
      </c>
      <c r="F2349" s="19" t="str">
        <f t="shared" si="221"/>
        <v>Alle uanset erf.</v>
      </c>
      <c r="G2349" s="40" t="s">
        <v>516</v>
      </c>
      <c r="H2349" s="41" t="s">
        <v>301</v>
      </c>
      <c r="I2349" s="42" t="s">
        <v>11</v>
      </c>
      <c r="J2349" s="43" t="s">
        <v>10</v>
      </c>
      <c r="K2349" s="44">
        <v>97</v>
      </c>
      <c r="L2349" s="45">
        <v>25561.513383246289</v>
      </c>
      <c r="M2349" s="46">
        <v>26480.755534862998</v>
      </c>
      <c r="N2349" s="45"/>
      <c r="O2349" s="46"/>
    </row>
    <row r="2350" spans="1:15" x14ac:dyDescent="0.2">
      <c r="A2350" s="11" t="str">
        <f t="shared" si="216"/>
        <v>2343401 - Region HovedstadenAlle uanset erf.</v>
      </c>
      <c r="B2350" s="12" t="str">
        <f t="shared" si="219"/>
        <v>234340</v>
      </c>
      <c r="C2350" s="14">
        <f t="shared" si="217"/>
        <v>0</v>
      </c>
      <c r="D2350" s="14">
        <f t="shared" si="218"/>
        <v>0</v>
      </c>
      <c r="E2350" s="19" t="str">
        <f t="shared" si="220"/>
        <v>234340 - Pædagogisk arbejde, førskolebørn</v>
      </c>
      <c r="F2350" s="19" t="str">
        <f t="shared" si="221"/>
        <v>Alle uanset erf.</v>
      </c>
      <c r="G2350" s="40" t="s">
        <v>516</v>
      </c>
      <c r="H2350" s="41" t="s">
        <v>540</v>
      </c>
      <c r="I2350" s="42" t="s">
        <v>8</v>
      </c>
      <c r="J2350" s="43" t="s">
        <v>10</v>
      </c>
      <c r="K2350" s="44">
        <v>14</v>
      </c>
      <c r="L2350" s="45">
        <v>31368.970267557699</v>
      </c>
      <c r="M2350" s="46">
        <v>32450.35325652434</v>
      </c>
      <c r="N2350" s="45"/>
      <c r="O2350" s="46"/>
    </row>
    <row r="2351" spans="1:15" x14ac:dyDescent="0.2">
      <c r="A2351" s="11" t="str">
        <f t="shared" si="216"/>
        <v>2343402 - Region SjællandAlle uanset erf.</v>
      </c>
      <c r="B2351" s="12" t="str">
        <f t="shared" si="219"/>
        <v>234340</v>
      </c>
      <c r="C2351" s="14">
        <f t="shared" si="217"/>
        <v>0</v>
      </c>
      <c r="D2351" s="14">
        <f t="shared" si="218"/>
        <v>0</v>
      </c>
      <c r="E2351" s="19" t="str">
        <f t="shared" si="220"/>
        <v>234340 - Pædagogisk arbejde, førskolebørn</v>
      </c>
      <c r="F2351" s="19" t="str">
        <f t="shared" si="221"/>
        <v>Alle uanset erf.</v>
      </c>
      <c r="G2351" s="40" t="s">
        <v>516</v>
      </c>
      <c r="H2351" s="41" t="s">
        <v>540</v>
      </c>
      <c r="I2351" s="42" t="s">
        <v>20</v>
      </c>
      <c r="J2351" s="43" t="s">
        <v>10</v>
      </c>
      <c r="K2351" s="44">
        <v>20</v>
      </c>
      <c r="L2351" s="45">
        <v>31675.110410426496</v>
      </c>
      <c r="M2351" s="46">
        <v>32480.49403143836</v>
      </c>
      <c r="N2351" s="45"/>
      <c r="O2351" s="46"/>
    </row>
    <row r="2352" spans="1:15" x14ac:dyDescent="0.2">
      <c r="A2352" s="11" t="str">
        <f t="shared" si="216"/>
        <v>2343406 - Alle regionerAlle uanset erf.</v>
      </c>
      <c r="B2352" s="12" t="str">
        <f t="shared" si="219"/>
        <v>234340</v>
      </c>
      <c r="C2352" s="14">
        <f t="shared" si="217"/>
        <v>0</v>
      </c>
      <c r="D2352" s="14">
        <f t="shared" si="218"/>
        <v>0</v>
      </c>
      <c r="E2352" s="19" t="str">
        <f t="shared" si="220"/>
        <v>234340 - Pædagogisk arbejde, førskolebørn</v>
      </c>
      <c r="F2352" s="19" t="str">
        <f t="shared" si="221"/>
        <v>Alle uanset erf.</v>
      </c>
      <c r="G2352" s="40" t="s">
        <v>516</v>
      </c>
      <c r="H2352" s="41" t="s">
        <v>540</v>
      </c>
      <c r="I2352" s="42" t="s">
        <v>11</v>
      </c>
      <c r="J2352" s="43" t="s">
        <v>10</v>
      </c>
      <c r="K2352" s="44">
        <v>35</v>
      </c>
      <c r="L2352" s="45">
        <v>31368.970267557699</v>
      </c>
      <c r="M2352" s="46">
        <v>32450.35325652434</v>
      </c>
      <c r="N2352" s="45"/>
      <c r="O2352" s="46"/>
    </row>
    <row r="2353" spans="1:15" x14ac:dyDescent="0.2">
      <c r="A2353" s="11" t="str">
        <f t="shared" si="216"/>
        <v>2343901 - Region HovedstadenUnder 1 år</v>
      </c>
      <c r="B2353" s="12" t="str">
        <f t="shared" si="219"/>
        <v>234390</v>
      </c>
      <c r="C2353" s="14">
        <f t="shared" si="217"/>
        <v>0</v>
      </c>
      <c r="D2353" s="14">
        <f t="shared" si="218"/>
        <v>0</v>
      </c>
      <c r="E2353" s="19" t="str">
        <f t="shared" si="220"/>
        <v>234390 - Andet pædagogisk arbejde</v>
      </c>
      <c r="F2353" s="19" t="str">
        <f t="shared" si="221"/>
        <v>Under 1 år</v>
      </c>
      <c r="G2353" s="40" t="s">
        <v>516</v>
      </c>
      <c r="H2353" s="41" t="s">
        <v>302</v>
      </c>
      <c r="I2353" s="42" t="s">
        <v>8</v>
      </c>
      <c r="J2353" s="43" t="s">
        <v>13</v>
      </c>
      <c r="K2353" s="44">
        <v>25</v>
      </c>
      <c r="L2353" s="45">
        <v>27572.942771846621</v>
      </c>
      <c r="M2353" s="46">
        <v>28954.691613683764</v>
      </c>
      <c r="N2353" s="45"/>
      <c r="O2353" s="46"/>
    </row>
    <row r="2354" spans="1:15" x14ac:dyDescent="0.2">
      <c r="A2354" s="11" t="str">
        <f t="shared" si="216"/>
        <v>2343901 - Region Hovedstaden1 år</v>
      </c>
      <c r="B2354" s="12" t="str">
        <f t="shared" si="219"/>
        <v>234390</v>
      </c>
      <c r="C2354" s="14">
        <f t="shared" si="217"/>
        <v>0</v>
      </c>
      <c r="D2354" s="14">
        <f t="shared" si="218"/>
        <v>0</v>
      </c>
      <c r="E2354" s="19" t="str">
        <f t="shared" si="220"/>
        <v>234390 - Andet pædagogisk arbejde</v>
      </c>
      <c r="F2354" s="19" t="str">
        <f t="shared" si="221"/>
        <v>1 år</v>
      </c>
      <c r="G2354" s="40" t="s">
        <v>516</v>
      </c>
      <c r="H2354" s="41" t="s">
        <v>302</v>
      </c>
      <c r="I2354" s="42" t="s">
        <v>8</v>
      </c>
      <c r="J2354" s="43" t="s">
        <v>22</v>
      </c>
      <c r="K2354" s="44">
        <v>21</v>
      </c>
      <c r="L2354" s="45">
        <v>36288.3319910805</v>
      </c>
      <c r="M2354" s="46">
        <v>38106.830695254874</v>
      </c>
      <c r="N2354" s="45"/>
      <c r="O2354" s="46"/>
    </row>
    <row r="2355" spans="1:15" x14ac:dyDescent="0.2">
      <c r="A2355" s="11" t="str">
        <f t="shared" si="216"/>
        <v>2343901 - Region Hovedstaden2 år</v>
      </c>
      <c r="B2355" s="12" t="str">
        <f t="shared" si="219"/>
        <v>234390</v>
      </c>
      <c r="C2355" s="14">
        <f t="shared" si="217"/>
        <v>0</v>
      </c>
      <c r="D2355" s="14">
        <f t="shared" si="218"/>
        <v>0</v>
      </c>
      <c r="E2355" s="19" t="str">
        <f t="shared" si="220"/>
        <v>234390 - Andet pædagogisk arbejde</v>
      </c>
      <c r="F2355" s="19" t="str">
        <f t="shared" si="221"/>
        <v>2 år</v>
      </c>
      <c r="G2355" s="40" t="s">
        <v>516</v>
      </c>
      <c r="H2355" s="41" t="s">
        <v>302</v>
      </c>
      <c r="I2355" s="42" t="s">
        <v>8</v>
      </c>
      <c r="J2355" s="43" t="s">
        <v>23</v>
      </c>
      <c r="K2355" s="44">
        <v>11</v>
      </c>
      <c r="L2355" s="45">
        <v>34876.87255720848</v>
      </c>
      <c r="M2355" s="46">
        <v>35974.663046402558</v>
      </c>
      <c r="N2355" s="45"/>
      <c r="O2355" s="46"/>
    </row>
    <row r="2356" spans="1:15" x14ac:dyDescent="0.2">
      <c r="A2356" s="11" t="str">
        <f t="shared" si="216"/>
        <v>2343901 - Region Hovedstaden3 år</v>
      </c>
      <c r="B2356" s="12" t="str">
        <f t="shared" si="219"/>
        <v>234390</v>
      </c>
      <c r="C2356" s="14">
        <f t="shared" si="217"/>
        <v>0</v>
      </c>
      <c r="D2356" s="14">
        <f t="shared" si="218"/>
        <v>0</v>
      </c>
      <c r="E2356" s="19" t="str">
        <f t="shared" si="220"/>
        <v>234390 - Andet pædagogisk arbejde</v>
      </c>
      <c r="F2356" s="19" t="str">
        <f t="shared" si="221"/>
        <v>3 år</v>
      </c>
      <c r="G2356" s="40" t="s">
        <v>516</v>
      </c>
      <c r="H2356" s="41" t="s">
        <v>302</v>
      </c>
      <c r="I2356" s="42" t="s">
        <v>8</v>
      </c>
      <c r="J2356" s="43" t="s">
        <v>14</v>
      </c>
      <c r="K2356" s="44">
        <v>12</v>
      </c>
      <c r="L2356" s="45">
        <v>36215.758039075066</v>
      </c>
      <c r="M2356" s="46">
        <v>38030.619881744999</v>
      </c>
      <c r="N2356" s="45"/>
      <c r="O2356" s="46"/>
    </row>
    <row r="2357" spans="1:15" x14ac:dyDescent="0.2">
      <c r="A2357" s="11" t="str">
        <f t="shared" si="216"/>
        <v>2343901 - Region Hovedstaden4 år</v>
      </c>
      <c r="B2357" s="12" t="str">
        <f t="shared" si="219"/>
        <v>234390</v>
      </c>
      <c r="C2357" s="14">
        <f t="shared" si="217"/>
        <v>0</v>
      </c>
      <c r="D2357" s="14">
        <f t="shared" si="218"/>
        <v>0</v>
      </c>
      <c r="E2357" s="19" t="str">
        <f t="shared" si="220"/>
        <v>234390 - Andet pædagogisk arbejde</v>
      </c>
      <c r="F2357" s="19" t="str">
        <f t="shared" si="221"/>
        <v>4 år</v>
      </c>
      <c r="G2357" s="40" t="s">
        <v>516</v>
      </c>
      <c r="H2357" s="41" t="s">
        <v>302</v>
      </c>
      <c r="I2357" s="42" t="s">
        <v>8</v>
      </c>
      <c r="J2357" s="43" t="s">
        <v>24</v>
      </c>
      <c r="K2357" s="44">
        <v>17</v>
      </c>
      <c r="L2357" s="45">
        <v>26905.970540654042</v>
      </c>
      <c r="M2357" s="46">
        <v>28254.295742671031</v>
      </c>
      <c r="N2357" s="45"/>
      <c r="O2357" s="46"/>
    </row>
    <row r="2358" spans="1:15" x14ac:dyDescent="0.2">
      <c r="A2358" s="11" t="str">
        <f t="shared" si="216"/>
        <v>2343901 - Region Hovedstaden5-9 år</v>
      </c>
      <c r="B2358" s="12" t="str">
        <f t="shared" si="219"/>
        <v>234390</v>
      </c>
      <c r="C2358" s="14">
        <f t="shared" si="217"/>
        <v>0</v>
      </c>
      <c r="D2358" s="14">
        <f t="shared" si="218"/>
        <v>0</v>
      </c>
      <c r="E2358" s="19" t="str">
        <f t="shared" si="220"/>
        <v>234390 - Andet pædagogisk arbejde</v>
      </c>
      <c r="F2358" s="19" t="str">
        <f t="shared" si="221"/>
        <v>5-9 år</v>
      </c>
      <c r="G2358" s="40" t="s">
        <v>516</v>
      </c>
      <c r="H2358" s="41" t="s">
        <v>302</v>
      </c>
      <c r="I2358" s="42" t="s">
        <v>8</v>
      </c>
      <c r="J2358" s="43" t="s">
        <v>15</v>
      </c>
      <c r="K2358" s="44">
        <v>50</v>
      </c>
      <c r="L2358" s="45">
        <v>37091.214747203965</v>
      </c>
      <c r="M2358" s="46">
        <v>38349.427530246052</v>
      </c>
      <c r="N2358" s="45"/>
      <c r="O2358" s="46"/>
    </row>
    <row r="2359" spans="1:15" x14ac:dyDescent="0.2">
      <c r="A2359" s="11" t="str">
        <f t="shared" si="216"/>
        <v>2343901 - Region Hovedstaden0-4 år</v>
      </c>
      <c r="B2359" s="12" t="str">
        <f t="shared" si="219"/>
        <v>234390</v>
      </c>
      <c r="C2359" s="14">
        <f t="shared" si="217"/>
        <v>0</v>
      </c>
      <c r="D2359" s="14">
        <f t="shared" si="218"/>
        <v>0</v>
      </c>
      <c r="E2359" s="19" t="str">
        <f t="shared" si="220"/>
        <v>234390 - Andet pædagogisk arbejde</v>
      </c>
      <c r="F2359" s="19" t="str">
        <f t="shared" si="221"/>
        <v>0-4 år</v>
      </c>
      <c r="G2359" s="40" t="s">
        <v>516</v>
      </c>
      <c r="H2359" s="41" t="s">
        <v>302</v>
      </c>
      <c r="I2359" s="42" t="s">
        <v>8</v>
      </c>
      <c r="J2359" s="43" t="s">
        <v>16</v>
      </c>
      <c r="K2359" s="44">
        <v>86</v>
      </c>
      <c r="L2359" s="45">
        <v>35101.872026214784</v>
      </c>
      <c r="M2359" s="46">
        <v>36392.987583438931</v>
      </c>
      <c r="N2359" s="45"/>
      <c r="O2359" s="46"/>
    </row>
    <row r="2360" spans="1:15" x14ac:dyDescent="0.2">
      <c r="A2360" s="11" t="str">
        <f t="shared" si="216"/>
        <v>2343901 - Region Hovedstaden10-14 år</v>
      </c>
      <c r="B2360" s="12" t="str">
        <f t="shared" si="219"/>
        <v>234390</v>
      </c>
      <c r="C2360" s="14">
        <f t="shared" si="217"/>
        <v>0</v>
      </c>
      <c r="D2360" s="14">
        <f t="shared" si="218"/>
        <v>0</v>
      </c>
      <c r="E2360" s="19" t="str">
        <f t="shared" si="220"/>
        <v>234390 - Andet pædagogisk arbejde</v>
      </c>
      <c r="F2360" s="19" t="str">
        <f t="shared" si="221"/>
        <v>10-14 år</v>
      </c>
      <c r="G2360" s="40" t="s">
        <v>516</v>
      </c>
      <c r="H2360" s="41" t="s">
        <v>302</v>
      </c>
      <c r="I2360" s="42" t="s">
        <v>8</v>
      </c>
      <c r="J2360" s="43" t="s">
        <v>17</v>
      </c>
      <c r="K2360" s="44">
        <v>33</v>
      </c>
      <c r="L2360" s="45">
        <v>42949.91577513628</v>
      </c>
      <c r="M2360" s="46">
        <v>45071.665124967003</v>
      </c>
      <c r="N2360" s="45"/>
      <c r="O2360" s="46"/>
    </row>
    <row r="2361" spans="1:15" x14ac:dyDescent="0.2">
      <c r="A2361" s="11" t="str">
        <f t="shared" si="216"/>
        <v>2343901 - Region Hovedstaden15-20 år</v>
      </c>
      <c r="B2361" s="12" t="str">
        <f t="shared" si="219"/>
        <v>234390</v>
      </c>
      <c r="C2361" s="14">
        <f t="shared" si="217"/>
        <v>0</v>
      </c>
      <c r="D2361" s="14">
        <f t="shared" si="218"/>
        <v>0</v>
      </c>
      <c r="E2361" s="19" t="str">
        <f t="shared" si="220"/>
        <v>234390 - Andet pædagogisk arbejde</v>
      </c>
      <c r="F2361" s="19" t="str">
        <f t="shared" si="221"/>
        <v>15-20 år</v>
      </c>
      <c r="G2361" s="40" t="s">
        <v>516</v>
      </c>
      <c r="H2361" s="41" t="s">
        <v>302</v>
      </c>
      <c r="I2361" s="42" t="s">
        <v>8</v>
      </c>
      <c r="J2361" s="43" t="s">
        <v>18</v>
      </c>
      <c r="K2361" s="44">
        <v>30</v>
      </c>
      <c r="L2361" s="45">
        <v>43515.621306799178</v>
      </c>
      <c r="M2361" s="46">
        <v>44622.066342176688</v>
      </c>
      <c r="N2361" s="45"/>
      <c r="O2361" s="46"/>
    </row>
    <row r="2362" spans="1:15" x14ac:dyDescent="0.2">
      <c r="A2362" s="11" t="str">
        <f t="shared" si="216"/>
        <v>2343901 - Region Hovedstaden20-24 år</v>
      </c>
      <c r="B2362" s="12" t="str">
        <f t="shared" si="219"/>
        <v>234390</v>
      </c>
      <c r="C2362" s="14">
        <f t="shared" si="217"/>
        <v>0</v>
      </c>
      <c r="D2362" s="14">
        <f t="shared" si="218"/>
        <v>0</v>
      </c>
      <c r="E2362" s="19" t="str">
        <f t="shared" si="220"/>
        <v>234390 - Andet pædagogisk arbejde</v>
      </c>
      <c r="F2362" s="19" t="str">
        <f t="shared" si="221"/>
        <v>20-24 år</v>
      </c>
      <c r="G2362" s="40" t="s">
        <v>516</v>
      </c>
      <c r="H2362" s="41" t="s">
        <v>302</v>
      </c>
      <c r="I2362" s="42" t="s">
        <v>8</v>
      </c>
      <c r="J2362" s="43" t="s">
        <v>19</v>
      </c>
      <c r="K2362" s="44">
        <v>14</v>
      </c>
      <c r="L2362" s="45">
        <v>42638.015072031551</v>
      </c>
      <c r="M2362" s="46">
        <v>44774.712211379672</v>
      </c>
      <c r="N2362" s="45"/>
      <c r="O2362" s="46"/>
    </row>
    <row r="2363" spans="1:15" x14ac:dyDescent="0.2">
      <c r="A2363" s="11" t="str">
        <f t="shared" si="216"/>
        <v>2343901 - Region Hovedstaden25 år og derover</v>
      </c>
      <c r="B2363" s="12" t="str">
        <f t="shared" si="219"/>
        <v>234390</v>
      </c>
      <c r="C2363" s="14">
        <f t="shared" si="217"/>
        <v>0</v>
      </c>
      <c r="D2363" s="14">
        <f t="shared" si="218"/>
        <v>0</v>
      </c>
      <c r="E2363" s="19" t="str">
        <f t="shared" si="220"/>
        <v>234390 - Andet pædagogisk arbejde</v>
      </c>
      <c r="F2363" s="19" t="str">
        <f t="shared" si="221"/>
        <v>25 år og derover</v>
      </c>
      <c r="G2363" s="40" t="s">
        <v>516</v>
      </c>
      <c r="H2363" s="41" t="s">
        <v>302</v>
      </c>
      <c r="I2363" s="42" t="s">
        <v>8</v>
      </c>
      <c r="J2363" s="43" t="s">
        <v>9</v>
      </c>
      <c r="K2363" s="44">
        <v>30</v>
      </c>
      <c r="L2363" s="45">
        <v>35755.224597418812</v>
      </c>
      <c r="M2363" s="46">
        <v>37410.850609380956</v>
      </c>
      <c r="N2363" s="45"/>
      <c r="O2363" s="46"/>
    </row>
    <row r="2364" spans="1:15" x14ac:dyDescent="0.2">
      <c r="A2364" s="11" t="str">
        <f t="shared" si="216"/>
        <v>2343901 - Region HovedstadenAlle uanset erf.</v>
      </c>
      <c r="B2364" s="12" t="str">
        <f t="shared" si="219"/>
        <v>234390</v>
      </c>
      <c r="C2364" s="14">
        <f t="shared" si="217"/>
        <v>0</v>
      </c>
      <c r="D2364" s="14">
        <f t="shared" si="218"/>
        <v>0</v>
      </c>
      <c r="E2364" s="19" t="str">
        <f t="shared" si="220"/>
        <v>234390 - Andet pædagogisk arbejde</v>
      </c>
      <c r="F2364" s="19" t="str">
        <f t="shared" si="221"/>
        <v>Alle uanset erf.</v>
      </c>
      <c r="G2364" s="40" t="s">
        <v>516</v>
      </c>
      <c r="H2364" s="41" t="s">
        <v>302</v>
      </c>
      <c r="I2364" s="42" t="s">
        <v>8</v>
      </c>
      <c r="J2364" s="43" t="s">
        <v>10</v>
      </c>
      <c r="K2364" s="44">
        <v>243</v>
      </c>
      <c r="L2364" s="45">
        <v>36288.3319910805</v>
      </c>
      <c r="M2364" s="46">
        <v>38055.587938730314</v>
      </c>
      <c r="N2364" s="45"/>
      <c r="O2364" s="46"/>
    </row>
    <row r="2365" spans="1:15" x14ac:dyDescent="0.2">
      <c r="A2365" s="11" t="str">
        <f t="shared" si="216"/>
        <v>2343902 - Region SjællandAlle uanset erf.</v>
      </c>
      <c r="B2365" s="12" t="str">
        <f t="shared" si="219"/>
        <v>234390</v>
      </c>
      <c r="C2365" s="14">
        <f t="shared" si="217"/>
        <v>0</v>
      </c>
      <c r="D2365" s="14">
        <f t="shared" si="218"/>
        <v>0</v>
      </c>
      <c r="E2365" s="19" t="str">
        <f t="shared" si="220"/>
        <v>234390 - Andet pædagogisk arbejde</v>
      </c>
      <c r="F2365" s="19" t="str">
        <f t="shared" si="221"/>
        <v>Alle uanset erf.</v>
      </c>
      <c r="G2365" s="40" t="s">
        <v>516</v>
      </c>
      <c r="H2365" s="41" t="s">
        <v>302</v>
      </c>
      <c r="I2365" s="42" t="s">
        <v>20</v>
      </c>
      <c r="J2365" s="43" t="s">
        <v>10</v>
      </c>
      <c r="K2365" s="44">
        <v>21</v>
      </c>
      <c r="L2365" s="45">
        <v>26435.080838059974</v>
      </c>
      <c r="M2365" s="46">
        <v>27759.808584173315</v>
      </c>
      <c r="N2365" s="45"/>
      <c r="O2365" s="46"/>
    </row>
    <row r="2366" spans="1:15" x14ac:dyDescent="0.2">
      <c r="A2366" s="11" t="str">
        <f t="shared" si="216"/>
        <v>2343903 - Region Syddanmark0-4 år</v>
      </c>
      <c r="B2366" s="12" t="str">
        <f t="shared" si="219"/>
        <v>234390</v>
      </c>
      <c r="C2366" s="14">
        <f t="shared" si="217"/>
        <v>0</v>
      </c>
      <c r="D2366" s="14">
        <f t="shared" si="218"/>
        <v>0</v>
      </c>
      <c r="E2366" s="19" t="str">
        <f t="shared" si="220"/>
        <v>234390 - Andet pædagogisk arbejde</v>
      </c>
      <c r="F2366" s="19" t="str">
        <f t="shared" si="221"/>
        <v>0-4 år</v>
      </c>
      <c r="G2366" s="40" t="s">
        <v>516</v>
      </c>
      <c r="H2366" s="41" t="s">
        <v>302</v>
      </c>
      <c r="I2366" s="42" t="s">
        <v>544</v>
      </c>
      <c r="J2366" s="43" t="s">
        <v>16</v>
      </c>
      <c r="K2366" s="44">
        <v>12</v>
      </c>
      <c r="L2366" s="45">
        <v>29805.087858361578</v>
      </c>
      <c r="M2366" s="46">
        <v>31015.936745296436</v>
      </c>
      <c r="N2366" s="45"/>
      <c r="O2366" s="46"/>
    </row>
    <row r="2367" spans="1:15" x14ac:dyDescent="0.2">
      <c r="A2367" s="11" t="str">
        <f t="shared" si="216"/>
        <v>2343903 - Region SyddanmarkAlle uanset erf.</v>
      </c>
      <c r="B2367" s="12" t="str">
        <f t="shared" si="219"/>
        <v>234390</v>
      </c>
      <c r="C2367" s="14">
        <f t="shared" si="217"/>
        <v>0</v>
      </c>
      <c r="D2367" s="14">
        <f t="shared" si="218"/>
        <v>0</v>
      </c>
      <c r="E2367" s="19" t="str">
        <f t="shared" si="220"/>
        <v>234390 - Andet pædagogisk arbejde</v>
      </c>
      <c r="F2367" s="19" t="str">
        <f t="shared" si="221"/>
        <v>Alle uanset erf.</v>
      </c>
      <c r="G2367" s="40" t="s">
        <v>516</v>
      </c>
      <c r="H2367" s="41" t="s">
        <v>302</v>
      </c>
      <c r="I2367" s="42" t="s">
        <v>544</v>
      </c>
      <c r="J2367" s="43" t="s">
        <v>10</v>
      </c>
      <c r="K2367" s="44">
        <v>19</v>
      </c>
      <c r="L2367" s="45">
        <v>34881.067532811699</v>
      </c>
      <c r="M2367" s="46">
        <v>35986.583576222547</v>
      </c>
      <c r="N2367" s="45"/>
      <c r="O2367" s="46"/>
    </row>
    <row r="2368" spans="1:15" x14ac:dyDescent="0.2">
      <c r="A2368" s="11" t="str">
        <f t="shared" si="216"/>
        <v>2343904 - Region MidtjyllandAlle uanset erf.</v>
      </c>
      <c r="B2368" s="12" t="str">
        <f t="shared" si="219"/>
        <v>234390</v>
      </c>
      <c r="C2368" s="14">
        <f t="shared" si="217"/>
        <v>0</v>
      </c>
      <c r="D2368" s="14">
        <f t="shared" si="218"/>
        <v>0</v>
      </c>
      <c r="E2368" s="19" t="str">
        <f t="shared" si="220"/>
        <v>234390 - Andet pædagogisk arbejde</v>
      </c>
      <c r="F2368" s="19" t="str">
        <f t="shared" si="221"/>
        <v>Alle uanset erf.</v>
      </c>
      <c r="G2368" s="40" t="s">
        <v>516</v>
      </c>
      <c r="H2368" s="41" t="s">
        <v>302</v>
      </c>
      <c r="I2368" s="42" t="s">
        <v>517</v>
      </c>
      <c r="J2368" s="43" t="s">
        <v>10</v>
      </c>
      <c r="K2368" s="44">
        <v>18</v>
      </c>
      <c r="L2368" s="45">
        <v>39024.937501525448</v>
      </c>
      <c r="M2368" s="46">
        <v>40017.200671802966</v>
      </c>
      <c r="N2368" s="45"/>
      <c r="O2368" s="46"/>
    </row>
    <row r="2369" spans="1:15" x14ac:dyDescent="0.2">
      <c r="A2369" s="11" t="str">
        <f t="shared" si="216"/>
        <v>2343905 - Region NordjyllandAlle uanset erf.</v>
      </c>
      <c r="B2369" s="12" t="str">
        <f t="shared" si="219"/>
        <v>234390</v>
      </c>
      <c r="C2369" s="14">
        <f t="shared" si="217"/>
        <v>0</v>
      </c>
      <c r="D2369" s="14">
        <f t="shared" si="218"/>
        <v>0</v>
      </c>
      <c r="E2369" s="19" t="str">
        <f t="shared" si="220"/>
        <v>234390 - Andet pædagogisk arbejde</v>
      </c>
      <c r="F2369" s="19" t="str">
        <f t="shared" si="221"/>
        <v>Alle uanset erf.</v>
      </c>
      <c r="G2369" s="40" t="s">
        <v>516</v>
      </c>
      <c r="H2369" s="41" t="s">
        <v>302</v>
      </c>
      <c r="I2369" s="42" t="s">
        <v>21</v>
      </c>
      <c r="J2369" s="43" t="s">
        <v>10</v>
      </c>
      <c r="K2369" s="44">
        <v>17</v>
      </c>
      <c r="L2369" s="45">
        <v>25620.006189914977</v>
      </c>
      <c r="M2369" s="46">
        <v>26903.888515196595</v>
      </c>
      <c r="N2369" s="45"/>
      <c r="O2369" s="46"/>
    </row>
    <row r="2370" spans="1:15" x14ac:dyDescent="0.2">
      <c r="A2370" s="11" t="str">
        <f t="shared" ref="A2370:A2433" si="222">B2370&amp;I2370&amp;F2370</f>
        <v>2343906 - Alle regionerUnder 1 år</v>
      </c>
      <c r="B2370" s="12" t="str">
        <f t="shared" si="219"/>
        <v>234390</v>
      </c>
      <c r="C2370" s="14">
        <f t="shared" ref="C2370:C2433" si="223">N2370*1.2</f>
        <v>0</v>
      </c>
      <c r="D2370" s="14">
        <f t="shared" ref="D2370:D2433" si="224">O2370*1.2</f>
        <v>0</v>
      </c>
      <c r="E2370" s="19" t="str">
        <f t="shared" si="220"/>
        <v>234390 - Andet pædagogisk arbejde</v>
      </c>
      <c r="F2370" s="19" t="str">
        <f t="shared" si="221"/>
        <v>Under 1 år</v>
      </c>
      <c r="G2370" s="40" t="s">
        <v>516</v>
      </c>
      <c r="H2370" s="41" t="s">
        <v>302</v>
      </c>
      <c r="I2370" s="42" t="s">
        <v>11</v>
      </c>
      <c r="J2370" s="43" t="s">
        <v>13</v>
      </c>
      <c r="K2370" s="44">
        <v>38</v>
      </c>
      <c r="L2370" s="45">
        <v>26412.831491293553</v>
      </c>
      <c r="M2370" s="46">
        <v>27736.444267221068</v>
      </c>
      <c r="N2370" s="45"/>
      <c r="O2370" s="46"/>
    </row>
    <row r="2371" spans="1:15" x14ac:dyDescent="0.2">
      <c r="A2371" s="11" t="str">
        <f t="shared" si="222"/>
        <v>2343906 - Alle regioner1 år</v>
      </c>
      <c r="B2371" s="12" t="str">
        <f t="shared" ref="B2371:B2434" si="225">LEFT(E2371,6)</f>
        <v>234390</v>
      </c>
      <c r="C2371" s="14">
        <f t="shared" si="223"/>
        <v>0</v>
      </c>
      <c r="D2371" s="14">
        <f t="shared" si="224"/>
        <v>0</v>
      </c>
      <c r="E2371" s="19" t="str">
        <f t="shared" ref="E2371:E2434" si="226">TRIM(H2371)</f>
        <v>234390 - Andet pædagogisk arbejde</v>
      </c>
      <c r="F2371" s="19" t="str">
        <f t="shared" ref="F2371:F2434" si="227">MID(J2371,6,30)</f>
        <v>1 år</v>
      </c>
      <c r="G2371" s="40" t="s">
        <v>516</v>
      </c>
      <c r="H2371" s="41" t="s">
        <v>302</v>
      </c>
      <c r="I2371" s="42" t="s">
        <v>11</v>
      </c>
      <c r="J2371" s="43" t="s">
        <v>22</v>
      </c>
      <c r="K2371" s="44">
        <v>27</v>
      </c>
      <c r="L2371" s="45">
        <v>36239.534593685479</v>
      </c>
      <c r="M2371" s="46">
        <v>37430.584762466628</v>
      </c>
      <c r="N2371" s="45"/>
      <c r="O2371" s="46"/>
    </row>
    <row r="2372" spans="1:15" x14ac:dyDescent="0.2">
      <c r="A2372" s="11" t="str">
        <f t="shared" si="222"/>
        <v>2343906 - Alle regioner2 år</v>
      </c>
      <c r="B2372" s="12" t="str">
        <f t="shared" si="225"/>
        <v>234390</v>
      </c>
      <c r="C2372" s="14">
        <f t="shared" si="223"/>
        <v>0</v>
      </c>
      <c r="D2372" s="14">
        <f t="shared" si="224"/>
        <v>0</v>
      </c>
      <c r="E2372" s="19" t="str">
        <f t="shared" si="226"/>
        <v>234390 - Andet pædagogisk arbejde</v>
      </c>
      <c r="F2372" s="19" t="str">
        <f t="shared" si="227"/>
        <v>2 år</v>
      </c>
      <c r="G2372" s="40" t="s">
        <v>516</v>
      </c>
      <c r="H2372" s="41" t="s">
        <v>302</v>
      </c>
      <c r="I2372" s="42" t="s">
        <v>11</v>
      </c>
      <c r="J2372" s="43" t="s">
        <v>23</v>
      </c>
      <c r="K2372" s="44">
        <v>15</v>
      </c>
      <c r="L2372" s="45">
        <v>32572.284981161032</v>
      </c>
      <c r="M2372" s="46">
        <v>33400.480510169284</v>
      </c>
      <c r="N2372" s="45"/>
      <c r="O2372" s="46"/>
    </row>
    <row r="2373" spans="1:15" x14ac:dyDescent="0.2">
      <c r="A2373" s="11" t="str">
        <f t="shared" si="222"/>
        <v>2343906 - Alle regioner3 år</v>
      </c>
      <c r="B2373" s="12" t="str">
        <f t="shared" si="225"/>
        <v>234390</v>
      </c>
      <c r="C2373" s="14">
        <f t="shared" si="223"/>
        <v>0</v>
      </c>
      <c r="D2373" s="14">
        <f t="shared" si="224"/>
        <v>0</v>
      </c>
      <c r="E2373" s="19" t="str">
        <f t="shared" si="226"/>
        <v>234390 - Andet pædagogisk arbejde</v>
      </c>
      <c r="F2373" s="19" t="str">
        <f t="shared" si="227"/>
        <v>3 år</v>
      </c>
      <c r="G2373" s="40" t="s">
        <v>516</v>
      </c>
      <c r="H2373" s="41" t="s">
        <v>302</v>
      </c>
      <c r="I2373" s="42" t="s">
        <v>11</v>
      </c>
      <c r="J2373" s="43" t="s">
        <v>14</v>
      </c>
      <c r="K2373" s="44">
        <v>15</v>
      </c>
      <c r="L2373" s="45">
        <v>36172.868755140909</v>
      </c>
      <c r="M2373" s="46">
        <v>37935.676887822352</v>
      </c>
      <c r="N2373" s="45"/>
      <c r="O2373" s="46"/>
    </row>
    <row r="2374" spans="1:15" x14ac:dyDescent="0.2">
      <c r="A2374" s="11" t="str">
        <f t="shared" si="222"/>
        <v>2343906 - Alle regioner4 år</v>
      </c>
      <c r="B2374" s="12" t="str">
        <f t="shared" si="225"/>
        <v>234390</v>
      </c>
      <c r="C2374" s="14">
        <f t="shared" si="223"/>
        <v>0</v>
      </c>
      <c r="D2374" s="14">
        <f t="shared" si="224"/>
        <v>0</v>
      </c>
      <c r="E2374" s="19" t="str">
        <f t="shared" si="226"/>
        <v>234390 - Andet pædagogisk arbejde</v>
      </c>
      <c r="F2374" s="19" t="str">
        <f t="shared" si="227"/>
        <v>4 år</v>
      </c>
      <c r="G2374" s="40" t="s">
        <v>516</v>
      </c>
      <c r="H2374" s="41" t="s">
        <v>302</v>
      </c>
      <c r="I2374" s="42" t="s">
        <v>11</v>
      </c>
      <c r="J2374" s="43" t="s">
        <v>24</v>
      </c>
      <c r="K2374" s="44">
        <v>17</v>
      </c>
      <c r="L2374" s="45">
        <v>26905.970540654042</v>
      </c>
      <c r="M2374" s="46">
        <v>28254.295742671031</v>
      </c>
      <c r="N2374" s="45"/>
      <c r="O2374" s="46"/>
    </row>
    <row r="2375" spans="1:15" x14ac:dyDescent="0.2">
      <c r="A2375" s="11" t="str">
        <f t="shared" si="222"/>
        <v>2343906 - Alle regioner5-9 år</v>
      </c>
      <c r="B2375" s="12" t="str">
        <f t="shared" si="225"/>
        <v>234390</v>
      </c>
      <c r="C2375" s="14">
        <f t="shared" si="223"/>
        <v>0</v>
      </c>
      <c r="D2375" s="14">
        <f t="shared" si="224"/>
        <v>0</v>
      </c>
      <c r="E2375" s="19" t="str">
        <f t="shared" si="226"/>
        <v>234390 - Andet pædagogisk arbejde</v>
      </c>
      <c r="F2375" s="19" t="str">
        <f t="shared" si="227"/>
        <v>5-9 år</v>
      </c>
      <c r="G2375" s="40" t="s">
        <v>516</v>
      </c>
      <c r="H2375" s="41" t="s">
        <v>302</v>
      </c>
      <c r="I2375" s="42" t="s">
        <v>11</v>
      </c>
      <c r="J2375" s="43" t="s">
        <v>15</v>
      </c>
      <c r="K2375" s="44">
        <v>62</v>
      </c>
      <c r="L2375" s="45">
        <v>37091.214747203965</v>
      </c>
      <c r="M2375" s="46">
        <v>38301.523319402244</v>
      </c>
      <c r="N2375" s="45"/>
      <c r="O2375" s="46"/>
    </row>
    <row r="2376" spans="1:15" x14ac:dyDescent="0.2">
      <c r="A2376" s="11" t="str">
        <f t="shared" si="222"/>
        <v>2343906 - Alle regioner0-4 år</v>
      </c>
      <c r="B2376" s="12" t="str">
        <f t="shared" si="225"/>
        <v>234390</v>
      </c>
      <c r="C2376" s="14">
        <f t="shared" si="223"/>
        <v>0</v>
      </c>
      <c r="D2376" s="14">
        <f t="shared" si="224"/>
        <v>0</v>
      </c>
      <c r="E2376" s="19" t="str">
        <f t="shared" si="226"/>
        <v>234390 - Andet pædagogisk arbejde</v>
      </c>
      <c r="F2376" s="19" t="str">
        <f t="shared" si="227"/>
        <v>0-4 år</v>
      </c>
      <c r="G2376" s="40" t="s">
        <v>516</v>
      </c>
      <c r="H2376" s="41" t="s">
        <v>302</v>
      </c>
      <c r="I2376" s="42" t="s">
        <v>11</v>
      </c>
      <c r="J2376" s="43" t="s">
        <v>16</v>
      </c>
      <c r="K2376" s="44">
        <v>112</v>
      </c>
      <c r="L2376" s="45">
        <v>34590.906937968095</v>
      </c>
      <c r="M2376" s="46">
        <v>35763.574172405722</v>
      </c>
      <c r="N2376" s="45"/>
      <c r="O2376" s="46"/>
    </row>
    <row r="2377" spans="1:15" x14ac:dyDescent="0.2">
      <c r="A2377" s="11" t="str">
        <f t="shared" si="222"/>
        <v>2343906 - Alle regioner10-14 år</v>
      </c>
      <c r="B2377" s="12" t="str">
        <f t="shared" si="225"/>
        <v>234390</v>
      </c>
      <c r="C2377" s="14">
        <f t="shared" si="223"/>
        <v>0</v>
      </c>
      <c r="D2377" s="14">
        <f t="shared" si="224"/>
        <v>0</v>
      </c>
      <c r="E2377" s="19" t="str">
        <f t="shared" si="226"/>
        <v>234390 - Andet pædagogisk arbejde</v>
      </c>
      <c r="F2377" s="19" t="str">
        <f t="shared" si="227"/>
        <v>10-14 år</v>
      </c>
      <c r="G2377" s="40" t="s">
        <v>516</v>
      </c>
      <c r="H2377" s="41" t="s">
        <v>302</v>
      </c>
      <c r="I2377" s="42" t="s">
        <v>11</v>
      </c>
      <c r="J2377" s="43" t="s">
        <v>17</v>
      </c>
      <c r="K2377" s="44">
        <v>41</v>
      </c>
      <c r="L2377" s="45">
        <v>39393.486046208251</v>
      </c>
      <c r="M2377" s="46">
        <v>41285.933932103624</v>
      </c>
      <c r="N2377" s="45"/>
      <c r="O2377" s="46"/>
    </row>
    <row r="2378" spans="1:15" x14ac:dyDescent="0.2">
      <c r="A2378" s="11" t="str">
        <f t="shared" si="222"/>
        <v>2343906 - Alle regioner15-20 år</v>
      </c>
      <c r="B2378" s="12" t="str">
        <f t="shared" si="225"/>
        <v>234390</v>
      </c>
      <c r="C2378" s="14">
        <f t="shared" si="223"/>
        <v>0</v>
      </c>
      <c r="D2378" s="14">
        <f t="shared" si="224"/>
        <v>0</v>
      </c>
      <c r="E2378" s="19" t="str">
        <f t="shared" si="226"/>
        <v>234390 - Andet pædagogisk arbejde</v>
      </c>
      <c r="F2378" s="19" t="str">
        <f t="shared" si="227"/>
        <v>15-20 år</v>
      </c>
      <c r="G2378" s="40" t="s">
        <v>516</v>
      </c>
      <c r="H2378" s="41" t="s">
        <v>302</v>
      </c>
      <c r="I2378" s="42" t="s">
        <v>11</v>
      </c>
      <c r="J2378" s="43" t="s">
        <v>18</v>
      </c>
      <c r="K2378" s="44">
        <v>34</v>
      </c>
      <c r="L2378" s="45">
        <v>42813.327674477354</v>
      </c>
      <c r="M2378" s="46">
        <v>43901.915920051011</v>
      </c>
      <c r="N2378" s="45"/>
      <c r="O2378" s="46"/>
    </row>
    <row r="2379" spans="1:15" x14ac:dyDescent="0.2">
      <c r="A2379" s="11" t="str">
        <f t="shared" si="222"/>
        <v>2343906 - Alle regioner20-24 år</v>
      </c>
      <c r="B2379" s="12" t="str">
        <f t="shared" si="225"/>
        <v>234390</v>
      </c>
      <c r="C2379" s="14">
        <f t="shared" si="223"/>
        <v>0</v>
      </c>
      <c r="D2379" s="14">
        <f t="shared" si="224"/>
        <v>0</v>
      </c>
      <c r="E2379" s="19" t="str">
        <f t="shared" si="226"/>
        <v>234390 - Andet pædagogisk arbejde</v>
      </c>
      <c r="F2379" s="19" t="str">
        <f t="shared" si="227"/>
        <v>20-24 år</v>
      </c>
      <c r="G2379" s="40" t="s">
        <v>516</v>
      </c>
      <c r="H2379" s="41" t="s">
        <v>302</v>
      </c>
      <c r="I2379" s="42" t="s">
        <v>11</v>
      </c>
      <c r="J2379" s="43" t="s">
        <v>19</v>
      </c>
      <c r="K2379" s="44">
        <v>22</v>
      </c>
      <c r="L2379" s="45">
        <v>38123.618099136438</v>
      </c>
      <c r="M2379" s="46">
        <v>39092.963973323167</v>
      </c>
      <c r="N2379" s="45"/>
      <c r="O2379" s="46"/>
    </row>
    <row r="2380" spans="1:15" x14ac:dyDescent="0.2">
      <c r="A2380" s="11" t="str">
        <f t="shared" si="222"/>
        <v>2343906 - Alle regioner25 år og derover</v>
      </c>
      <c r="B2380" s="12" t="str">
        <f t="shared" si="225"/>
        <v>234390</v>
      </c>
      <c r="C2380" s="14">
        <f t="shared" si="223"/>
        <v>0</v>
      </c>
      <c r="D2380" s="14">
        <f t="shared" si="224"/>
        <v>0</v>
      </c>
      <c r="E2380" s="19" t="str">
        <f t="shared" si="226"/>
        <v>234390 - Andet pædagogisk arbejde</v>
      </c>
      <c r="F2380" s="19" t="str">
        <f t="shared" si="227"/>
        <v>25 år og derover</v>
      </c>
      <c r="G2380" s="40" t="s">
        <v>516</v>
      </c>
      <c r="H2380" s="41" t="s">
        <v>302</v>
      </c>
      <c r="I2380" s="42" t="s">
        <v>11</v>
      </c>
      <c r="J2380" s="43" t="s">
        <v>9</v>
      </c>
      <c r="K2380" s="44">
        <v>47</v>
      </c>
      <c r="L2380" s="45">
        <v>34881.067532811699</v>
      </c>
      <c r="M2380" s="46">
        <v>36629.044709724316</v>
      </c>
      <c r="N2380" s="45"/>
      <c r="O2380" s="46"/>
    </row>
    <row r="2381" spans="1:15" x14ac:dyDescent="0.2">
      <c r="A2381" s="11" t="str">
        <f t="shared" si="222"/>
        <v>2343906 - Alle regionerAlle uanset erf.</v>
      </c>
      <c r="B2381" s="12" t="str">
        <f t="shared" si="225"/>
        <v>234390</v>
      </c>
      <c r="C2381" s="14">
        <f t="shared" si="223"/>
        <v>0</v>
      </c>
      <c r="D2381" s="14">
        <f t="shared" si="224"/>
        <v>0</v>
      </c>
      <c r="E2381" s="19" t="str">
        <f t="shared" si="226"/>
        <v>234390 - Andet pædagogisk arbejde</v>
      </c>
      <c r="F2381" s="19" t="str">
        <f t="shared" si="227"/>
        <v>Alle uanset erf.</v>
      </c>
      <c r="G2381" s="40" t="s">
        <v>516</v>
      </c>
      <c r="H2381" s="41" t="s">
        <v>302</v>
      </c>
      <c r="I2381" s="42" t="s">
        <v>11</v>
      </c>
      <c r="J2381" s="43" t="s">
        <v>10</v>
      </c>
      <c r="K2381" s="44">
        <v>318</v>
      </c>
      <c r="L2381" s="45">
        <v>36062.120920548005</v>
      </c>
      <c r="M2381" s="46">
        <v>37790.265546394687</v>
      </c>
      <c r="N2381" s="45"/>
      <c r="O2381" s="46"/>
    </row>
    <row r="2382" spans="1:15" x14ac:dyDescent="0.2">
      <c r="A2382" s="11" t="str">
        <f t="shared" si="222"/>
        <v>2351001 - Region HovedstadenUnder 1 år</v>
      </c>
      <c r="B2382" s="12" t="str">
        <f t="shared" si="225"/>
        <v>235100</v>
      </c>
      <c r="C2382" s="14">
        <f t="shared" si="223"/>
        <v>0</v>
      </c>
      <c r="D2382" s="14">
        <f t="shared" si="224"/>
        <v>0</v>
      </c>
      <c r="E2382" s="19" t="str">
        <f t="shared" si="226"/>
        <v>235100 - Forskning, udvikling og rådgivning inden for undervisningsmetoder</v>
      </c>
      <c r="F2382" s="19" t="str">
        <f t="shared" si="227"/>
        <v>Under 1 år</v>
      </c>
      <c r="G2382" s="40" t="s">
        <v>516</v>
      </c>
      <c r="H2382" s="41" t="s">
        <v>303</v>
      </c>
      <c r="I2382" s="42" t="s">
        <v>8</v>
      </c>
      <c r="J2382" s="43" t="s">
        <v>13</v>
      </c>
      <c r="K2382" s="44">
        <v>51</v>
      </c>
      <c r="L2382" s="45">
        <v>24112.10717954241</v>
      </c>
      <c r="M2382" s="46">
        <v>25320.424929492699</v>
      </c>
      <c r="N2382" s="45"/>
      <c r="O2382" s="46"/>
    </row>
    <row r="2383" spans="1:15" x14ac:dyDescent="0.2">
      <c r="A2383" s="11" t="str">
        <f t="shared" si="222"/>
        <v>2351001 - Region Hovedstaden1 år</v>
      </c>
      <c r="B2383" s="12" t="str">
        <f t="shared" si="225"/>
        <v>235100</v>
      </c>
      <c r="C2383" s="14">
        <f t="shared" si="223"/>
        <v>0</v>
      </c>
      <c r="D2383" s="14">
        <f t="shared" si="224"/>
        <v>0</v>
      </c>
      <c r="E2383" s="19" t="str">
        <f t="shared" si="226"/>
        <v>235100 - Forskning, udvikling og rådgivning inden for undervisningsmetoder</v>
      </c>
      <c r="F2383" s="19" t="str">
        <f t="shared" si="227"/>
        <v>1 år</v>
      </c>
      <c r="G2383" s="40" t="s">
        <v>516</v>
      </c>
      <c r="H2383" s="41" t="s">
        <v>303</v>
      </c>
      <c r="I2383" s="42" t="s">
        <v>8</v>
      </c>
      <c r="J2383" s="43" t="s">
        <v>22</v>
      </c>
      <c r="K2383" s="44">
        <v>22</v>
      </c>
      <c r="L2383" s="45">
        <v>25504.902056512834</v>
      </c>
      <c r="M2383" s="46">
        <v>26783.01622696473</v>
      </c>
      <c r="N2383" s="45"/>
      <c r="O2383" s="46"/>
    </row>
    <row r="2384" spans="1:15" x14ac:dyDescent="0.2">
      <c r="A2384" s="11" t="str">
        <f t="shared" si="222"/>
        <v>2351001 - Region Hovedstaden2 år</v>
      </c>
      <c r="B2384" s="12" t="str">
        <f t="shared" si="225"/>
        <v>235100</v>
      </c>
      <c r="C2384" s="14">
        <f t="shared" si="223"/>
        <v>0</v>
      </c>
      <c r="D2384" s="14">
        <f t="shared" si="224"/>
        <v>0</v>
      </c>
      <c r="E2384" s="19" t="str">
        <f t="shared" si="226"/>
        <v>235100 - Forskning, udvikling og rådgivning inden for undervisningsmetoder</v>
      </c>
      <c r="F2384" s="19" t="str">
        <f t="shared" si="227"/>
        <v>2 år</v>
      </c>
      <c r="G2384" s="40" t="s">
        <v>516</v>
      </c>
      <c r="H2384" s="41" t="s">
        <v>303</v>
      </c>
      <c r="I2384" s="42" t="s">
        <v>8</v>
      </c>
      <c r="J2384" s="43" t="s">
        <v>23</v>
      </c>
      <c r="K2384" s="44">
        <v>37</v>
      </c>
      <c r="L2384" s="45">
        <v>31645.342105248357</v>
      </c>
      <c r="M2384" s="46">
        <v>33231.169021340662</v>
      </c>
      <c r="N2384" s="45"/>
      <c r="O2384" s="46"/>
    </row>
    <row r="2385" spans="1:15" x14ac:dyDescent="0.2">
      <c r="A2385" s="11" t="str">
        <f t="shared" si="222"/>
        <v>2351001 - Region Hovedstaden3 år</v>
      </c>
      <c r="B2385" s="12" t="str">
        <f t="shared" si="225"/>
        <v>235100</v>
      </c>
      <c r="C2385" s="14">
        <f t="shared" si="223"/>
        <v>0</v>
      </c>
      <c r="D2385" s="14">
        <f t="shared" si="224"/>
        <v>0</v>
      </c>
      <c r="E2385" s="19" t="str">
        <f t="shared" si="226"/>
        <v>235100 - Forskning, udvikling og rådgivning inden for undervisningsmetoder</v>
      </c>
      <c r="F2385" s="19" t="str">
        <f t="shared" si="227"/>
        <v>3 år</v>
      </c>
      <c r="G2385" s="40" t="s">
        <v>516</v>
      </c>
      <c r="H2385" s="41" t="s">
        <v>303</v>
      </c>
      <c r="I2385" s="42" t="s">
        <v>8</v>
      </c>
      <c r="J2385" s="43" t="s">
        <v>14</v>
      </c>
      <c r="K2385" s="44">
        <v>31</v>
      </c>
      <c r="L2385" s="45">
        <v>43958.924116860937</v>
      </c>
      <c r="M2385" s="46">
        <v>45684.45908469303</v>
      </c>
      <c r="N2385" s="45"/>
      <c r="O2385" s="46"/>
    </row>
    <row r="2386" spans="1:15" x14ac:dyDescent="0.2">
      <c r="A2386" s="11" t="str">
        <f t="shared" si="222"/>
        <v>2351001 - Region Hovedstaden4 år</v>
      </c>
      <c r="B2386" s="12" t="str">
        <f t="shared" si="225"/>
        <v>235100</v>
      </c>
      <c r="C2386" s="14">
        <f t="shared" si="223"/>
        <v>0</v>
      </c>
      <c r="D2386" s="14">
        <f t="shared" si="224"/>
        <v>0</v>
      </c>
      <c r="E2386" s="19" t="str">
        <f t="shared" si="226"/>
        <v>235100 - Forskning, udvikling og rådgivning inden for undervisningsmetoder</v>
      </c>
      <c r="F2386" s="19" t="str">
        <f t="shared" si="227"/>
        <v>4 år</v>
      </c>
      <c r="G2386" s="40" t="s">
        <v>516</v>
      </c>
      <c r="H2386" s="41" t="s">
        <v>303</v>
      </c>
      <c r="I2386" s="42" t="s">
        <v>8</v>
      </c>
      <c r="J2386" s="43" t="s">
        <v>24</v>
      </c>
      <c r="K2386" s="44">
        <v>22</v>
      </c>
      <c r="L2386" s="45">
        <v>43044.018947334102</v>
      </c>
      <c r="M2386" s="46">
        <v>44138.472838528622</v>
      </c>
      <c r="N2386" s="45"/>
      <c r="O2386" s="46"/>
    </row>
    <row r="2387" spans="1:15" x14ac:dyDescent="0.2">
      <c r="A2387" s="11" t="str">
        <f t="shared" si="222"/>
        <v>2351001 - Region Hovedstaden5-9 år</v>
      </c>
      <c r="B2387" s="12" t="str">
        <f t="shared" si="225"/>
        <v>235100</v>
      </c>
      <c r="C2387" s="14">
        <f t="shared" si="223"/>
        <v>0</v>
      </c>
      <c r="D2387" s="14">
        <f t="shared" si="224"/>
        <v>0</v>
      </c>
      <c r="E2387" s="19" t="str">
        <f t="shared" si="226"/>
        <v>235100 - Forskning, udvikling og rådgivning inden for undervisningsmetoder</v>
      </c>
      <c r="F2387" s="19" t="str">
        <f t="shared" si="227"/>
        <v>5-9 år</v>
      </c>
      <c r="G2387" s="40" t="s">
        <v>516</v>
      </c>
      <c r="H2387" s="41" t="s">
        <v>303</v>
      </c>
      <c r="I2387" s="42" t="s">
        <v>8</v>
      </c>
      <c r="J2387" s="43" t="s">
        <v>15</v>
      </c>
      <c r="K2387" s="44">
        <v>76</v>
      </c>
      <c r="L2387" s="45">
        <v>46737.313123922679</v>
      </c>
      <c r="M2387" s="46">
        <v>48580.185138200723</v>
      </c>
      <c r="N2387" s="45"/>
      <c r="O2387" s="46"/>
    </row>
    <row r="2388" spans="1:15" x14ac:dyDescent="0.2">
      <c r="A2388" s="11" t="str">
        <f t="shared" si="222"/>
        <v>2351001 - Region Hovedstaden0-4 år</v>
      </c>
      <c r="B2388" s="12" t="str">
        <f t="shared" si="225"/>
        <v>235100</v>
      </c>
      <c r="C2388" s="14">
        <f t="shared" si="223"/>
        <v>0</v>
      </c>
      <c r="D2388" s="14">
        <f t="shared" si="224"/>
        <v>0</v>
      </c>
      <c r="E2388" s="19" t="str">
        <f t="shared" si="226"/>
        <v>235100 - Forskning, udvikling og rådgivning inden for undervisningsmetoder</v>
      </c>
      <c r="F2388" s="19" t="str">
        <f t="shared" si="227"/>
        <v>0-4 år</v>
      </c>
      <c r="G2388" s="40" t="s">
        <v>516</v>
      </c>
      <c r="H2388" s="41" t="s">
        <v>303</v>
      </c>
      <c r="I2388" s="42" t="s">
        <v>8</v>
      </c>
      <c r="J2388" s="43" t="s">
        <v>16</v>
      </c>
      <c r="K2388" s="44">
        <v>163</v>
      </c>
      <c r="L2388" s="45">
        <v>25235.348714192427</v>
      </c>
      <c r="M2388" s="46">
        <v>26499.954895248833</v>
      </c>
      <c r="N2388" s="45"/>
      <c r="O2388" s="46"/>
    </row>
    <row r="2389" spans="1:15" x14ac:dyDescent="0.2">
      <c r="A2389" s="11" t="str">
        <f t="shared" si="222"/>
        <v>2351001 - Region Hovedstaden10-14 år</v>
      </c>
      <c r="B2389" s="12" t="str">
        <f t="shared" si="225"/>
        <v>235100</v>
      </c>
      <c r="C2389" s="14">
        <f t="shared" si="223"/>
        <v>0</v>
      </c>
      <c r="D2389" s="14">
        <f t="shared" si="224"/>
        <v>0</v>
      </c>
      <c r="E2389" s="19" t="str">
        <f t="shared" si="226"/>
        <v>235100 - Forskning, udvikling og rådgivning inden for undervisningsmetoder</v>
      </c>
      <c r="F2389" s="19" t="str">
        <f t="shared" si="227"/>
        <v>10-14 år</v>
      </c>
      <c r="G2389" s="40" t="s">
        <v>516</v>
      </c>
      <c r="H2389" s="41" t="s">
        <v>303</v>
      </c>
      <c r="I2389" s="42" t="s">
        <v>8</v>
      </c>
      <c r="J2389" s="43" t="s">
        <v>17</v>
      </c>
      <c r="K2389" s="44">
        <v>58</v>
      </c>
      <c r="L2389" s="45">
        <v>48553.442641168273</v>
      </c>
      <c r="M2389" s="46">
        <v>49787.9812722969</v>
      </c>
      <c r="N2389" s="45"/>
      <c r="O2389" s="46"/>
    </row>
    <row r="2390" spans="1:15" x14ac:dyDescent="0.2">
      <c r="A2390" s="11" t="str">
        <f t="shared" si="222"/>
        <v>2351001 - Region Hovedstaden15-20 år</v>
      </c>
      <c r="B2390" s="12" t="str">
        <f t="shared" si="225"/>
        <v>235100</v>
      </c>
      <c r="C2390" s="14">
        <f t="shared" si="223"/>
        <v>0</v>
      </c>
      <c r="D2390" s="14">
        <f t="shared" si="224"/>
        <v>0</v>
      </c>
      <c r="E2390" s="19" t="str">
        <f t="shared" si="226"/>
        <v>235100 - Forskning, udvikling og rådgivning inden for undervisningsmetoder</v>
      </c>
      <c r="F2390" s="19" t="str">
        <f t="shared" si="227"/>
        <v>15-20 år</v>
      </c>
      <c r="G2390" s="40" t="s">
        <v>516</v>
      </c>
      <c r="H2390" s="41" t="s">
        <v>303</v>
      </c>
      <c r="I2390" s="42" t="s">
        <v>8</v>
      </c>
      <c r="J2390" s="43" t="s">
        <v>18</v>
      </c>
      <c r="K2390" s="44">
        <v>35</v>
      </c>
      <c r="L2390" s="45">
        <v>45240.417364853507</v>
      </c>
      <c r="M2390" s="46">
        <v>46390.717732595876</v>
      </c>
      <c r="N2390" s="45"/>
      <c r="O2390" s="46"/>
    </row>
    <row r="2391" spans="1:15" x14ac:dyDescent="0.2">
      <c r="A2391" s="11" t="str">
        <f t="shared" si="222"/>
        <v>2351001 - Region Hovedstaden20-24 år</v>
      </c>
      <c r="B2391" s="12" t="str">
        <f t="shared" si="225"/>
        <v>235100</v>
      </c>
      <c r="C2391" s="14">
        <f t="shared" si="223"/>
        <v>0</v>
      </c>
      <c r="D2391" s="14">
        <f t="shared" si="224"/>
        <v>0</v>
      </c>
      <c r="E2391" s="19" t="str">
        <f t="shared" si="226"/>
        <v>235100 - Forskning, udvikling og rådgivning inden for undervisningsmetoder</v>
      </c>
      <c r="F2391" s="19" t="str">
        <f t="shared" si="227"/>
        <v>20-24 år</v>
      </c>
      <c r="G2391" s="40" t="s">
        <v>516</v>
      </c>
      <c r="H2391" s="41" t="s">
        <v>303</v>
      </c>
      <c r="I2391" s="42" t="s">
        <v>8</v>
      </c>
      <c r="J2391" s="43" t="s">
        <v>19</v>
      </c>
      <c r="K2391" s="44">
        <v>24</v>
      </c>
      <c r="L2391" s="45">
        <v>49248.487995690521</v>
      </c>
      <c r="M2391" s="46">
        <v>50500.699119105338</v>
      </c>
      <c r="N2391" s="45"/>
      <c r="O2391" s="46"/>
    </row>
    <row r="2392" spans="1:15" x14ac:dyDescent="0.2">
      <c r="A2392" s="11" t="str">
        <f t="shared" si="222"/>
        <v>2351001 - Region Hovedstaden25 år og derover</v>
      </c>
      <c r="B2392" s="12" t="str">
        <f t="shared" si="225"/>
        <v>235100</v>
      </c>
      <c r="C2392" s="14">
        <f t="shared" si="223"/>
        <v>0</v>
      </c>
      <c r="D2392" s="14">
        <f t="shared" si="224"/>
        <v>0</v>
      </c>
      <c r="E2392" s="19" t="str">
        <f t="shared" si="226"/>
        <v>235100 - Forskning, udvikling og rådgivning inden for undervisningsmetoder</v>
      </c>
      <c r="F2392" s="19" t="str">
        <f t="shared" si="227"/>
        <v>25 år og derover</v>
      </c>
      <c r="G2392" s="40" t="s">
        <v>516</v>
      </c>
      <c r="H2392" s="41" t="s">
        <v>303</v>
      </c>
      <c r="I2392" s="42" t="s">
        <v>8</v>
      </c>
      <c r="J2392" s="43" t="s">
        <v>9</v>
      </c>
      <c r="K2392" s="44">
        <v>63</v>
      </c>
      <c r="L2392" s="45">
        <v>46757.603142844906</v>
      </c>
      <c r="M2392" s="46">
        <v>47946.480063590359</v>
      </c>
      <c r="N2392" s="45"/>
      <c r="O2392" s="46"/>
    </row>
    <row r="2393" spans="1:15" x14ac:dyDescent="0.2">
      <c r="A2393" s="11" t="str">
        <f t="shared" si="222"/>
        <v>2351001 - Region HovedstadenAlle uanset erf.</v>
      </c>
      <c r="B2393" s="12" t="str">
        <f t="shared" si="225"/>
        <v>235100</v>
      </c>
      <c r="C2393" s="14">
        <f t="shared" si="223"/>
        <v>0</v>
      </c>
      <c r="D2393" s="14">
        <f t="shared" si="224"/>
        <v>0</v>
      </c>
      <c r="E2393" s="19" t="str">
        <f t="shared" si="226"/>
        <v>235100 - Forskning, udvikling og rådgivning inden for undervisningsmetoder</v>
      </c>
      <c r="F2393" s="19" t="str">
        <f t="shared" si="227"/>
        <v>Alle uanset erf.</v>
      </c>
      <c r="G2393" s="40" t="s">
        <v>516</v>
      </c>
      <c r="H2393" s="41" t="s">
        <v>303</v>
      </c>
      <c r="I2393" s="42" t="s">
        <v>8</v>
      </c>
      <c r="J2393" s="43" t="s">
        <v>10</v>
      </c>
      <c r="K2393" s="44">
        <v>419</v>
      </c>
      <c r="L2393" s="45">
        <v>43848.949225081262</v>
      </c>
      <c r="M2393" s="46">
        <v>44963.869585164255</v>
      </c>
      <c r="N2393" s="45"/>
      <c r="O2393" s="46"/>
    </row>
    <row r="2394" spans="1:15" x14ac:dyDescent="0.2">
      <c r="A2394" s="11" t="str">
        <f t="shared" si="222"/>
        <v>2351002 - Region SjællandAlle uanset erf.</v>
      </c>
      <c r="B2394" s="12" t="str">
        <f t="shared" si="225"/>
        <v>235100</v>
      </c>
      <c r="C2394" s="14">
        <f t="shared" si="223"/>
        <v>0</v>
      </c>
      <c r="D2394" s="14">
        <f t="shared" si="224"/>
        <v>0</v>
      </c>
      <c r="E2394" s="19" t="str">
        <f t="shared" si="226"/>
        <v>235100 - Forskning, udvikling og rådgivning inden for undervisningsmetoder</v>
      </c>
      <c r="F2394" s="19" t="str">
        <f t="shared" si="227"/>
        <v>Alle uanset erf.</v>
      </c>
      <c r="G2394" s="40" t="s">
        <v>516</v>
      </c>
      <c r="H2394" s="41" t="s">
        <v>303</v>
      </c>
      <c r="I2394" s="42" t="s">
        <v>20</v>
      </c>
      <c r="J2394" s="43" t="s">
        <v>10</v>
      </c>
      <c r="K2394" s="44">
        <v>42</v>
      </c>
      <c r="L2394" s="45">
        <v>45843.815453303818</v>
      </c>
      <c r="M2394" s="46">
        <v>47009.458054461982</v>
      </c>
      <c r="N2394" s="45"/>
      <c r="O2394" s="46"/>
    </row>
    <row r="2395" spans="1:15" x14ac:dyDescent="0.2">
      <c r="A2395" s="11" t="str">
        <f t="shared" si="222"/>
        <v>2351003 - Region Syddanmark5-9 år</v>
      </c>
      <c r="B2395" s="12" t="str">
        <f t="shared" si="225"/>
        <v>235100</v>
      </c>
      <c r="C2395" s="14">
        <f t="shared" si="223"/>
        <v>0</v>
      </c>
      <c r="D2395" s="14">
        <f t="shared" si="224"/>
        <v>0</v>
      </c>
      <c r="E2395" s="19" t="str">
        <f t="shared" si="226"/>
        <v>235100 - Forskning, udvikling og rådgivning inden for undervisningsmetoder</v>
      </c>
      <c r="F2395" s="19" t="str">
        <f t="shared" si="227"/>
        <v>5-9 år</v>
      </c>
      <c r="G2395" s="40" t="s">
        <v>516</v>
      </c>
      <c r="H2395" s="41" t="s">
        <v>303</v>
      </c>
      <c r="I2395" s="42" t="s">
        <v>544</v>
      </c>
      <c r="J2395" s="43" t="s">
        <v>15</v>
      </c>
      <c r="K2395" s="44">
        <v>12</v>
      </c>
      <c r="L2395" s="45">
        <v>44394.12206272818</v>
      </c>
      <c r="M2395" s="46">
        <v>45522.904198456854</v>
      </c>
      <c r="N2395" s="45"/>
      <c r="O2395" s="46"/>
    </row>
    <row r="2396" spans="1:15" x14ac:dyDescent="0.2">
      <c r="A2396" s="11" t="str">
        <f t="shared" si="222"/>
        <v>2351003 - Region SyddanmarkAlle uanset erf.</v>
      </c>
      <c r="B2396" s="12" t="str">
        <f t="shared" si="225"/>
        <v>235100</v>
      </c>
      <c r="C2396" s="14">
        <f t="shared" si="223"/>
        <v>0</v>
      </c>
      <c r="D2396" s="14">
        <f t="shared" si="224"/>
        <v>0</v>
      </c>
      <c r="E2396" s="19" t="str">
        <f t="shared" si="226"/>
        <v>235100 - Forskning, udvikling og rådgivning inden for undervisningsmetoder</v>
      </c>
      <c r="F2396" s="19" t="str">
        <f t="shared" si="227"/>
        <v>Alle uanset erf.</v>
      </c>
      <c r="G2396" s="40" t="s">
        <v>516</v>
      </c>
      <c r="H2396" s="41" t="s">
        <v>303</v>
      </c>
      <c r="I2396" s="42" t="s">
        <v>544</v>
      </c>
      <c r="J2396" s="43" t="s">
        <v>10</v>
      </c>
      <c r="K2396" s="44">
        <v>42</v>
      </c>
      <c r="L2396" s="45">
        <v>44394.12206272818</v>
      </c>
      <c r="M2396" s="46">
        <v>45522.904198456854</v>
      </c>
      <c r="N2396" s="45"/>
      <c r="O2396" s="46"/>
    </row>
    <row r="2397" spans="1:15" x14ac:dyDescent="0.2">
      <c r="A2397" s="11" t="str">
        <f t="shared" si="222"/>
        <v>2351004 - Region Midtjylland5-9 år</v>
      </c>
      <c r="B2397" s="12" t="str">
        <f t="shared" si="225"/>
        <v>235100</v>
      </c>
      <c r="C2397" s="14">
        <f t="shared" si="223"/>
        <v>0</v>
      </c>
      <c r="D2397" s="14">
        <f t="shared" si="224"/>
        <v>0</v>
      </c>
      <c r="E2397" s="19" t="str">
        <f t="shared" si="226"/>
        <v>235100 - Forskning, udvikling og rådgivning inden for undervisningsmetoder</v>
      </c>
      <c r="F2397" s="19" t="str">
        <f t="shared" si="227"/>
        <v>5-9 år</v>
      </c>
      <c r="G2397" s="40" t="s">
        <v>516</v>
      </c>
      <c r="H2397" s="41" t="s">
        <v>303</v>
      </c>
      <c r="I2397" s="42" t="s">
        <v>517</v>
      </c>
      <c r="J2397" s="43" t="s">
        <v>15</v>
      </c>
      <c r="K2397" s="44">
        <v>23</v>
      </c>
      <c r="L2397" s="45">
        <v>44530.026702504634</v>
      </c>
      <c r="M2397" s="46">
        <v>45662.264402222732</v>
      </c>
      <c r="N2397" s="45"/>
      <c r="O2397" s="46"/>
    </row>
    <row r="2398" spans="1:15" x14ac:dyDescent="0.2">
      <c r="A2398" s="11" t="str">
        <f t="shared" si="222"/>
        <v>2351004 - Region Midtjylland0-4 år</v>
      </c>
      <c r="B2398" s="12" t="str">
        <f t="shared" si="225"/>
        <v>235100</v>
      </c>
      <c r="C2398" s="14">
        <f t="shared" si="223"/>
        <v>0</v>
      </c>
      <c r="D2398" s="14">
        <f t="shared" si="224"/>
        <v>0</v>
      </c>
      <c r="E2398" s="19" t="str">
        <f t="shared" si="226"/>
        <v>235100 - Forskning, udvikling og rådgivning inden for undervisningsmetoder</v>
      </c>
      <c r="F2398" s="19" t="str">
        <f t="shared" si="227"/>
        <v>0-4 år</v>
      </c>
      <c r="G2398" s="40" t="s">
        <v>516</v>
      </c>
      <c r="H2398" s="41" t="s">
        <v>303</v>
      </c>
      <c r="I2398" s="42" t="s">
        <v>517</v>
      </c>
      <c r="J2398" s="43" t="s">
        <v>16</v>
      </c>
      <c r="K2398" s="44">
        <v>35</v>
      </c>
      <c r="L2398" s="45">
        <v>37724.587035349548</v>
      </c>
      <c r="M2398" s="46">
        <v>39614.663718664335</v>
      </c>
      <c r="N2398" s="45"/>
      <c r="O2398" s="46"/>
    </row>
    <row r="2399" spans="1:15" x14ac:dyDescent="0.2">
      <c r="A2399" s="11" t="str">
        <f t="shared" si="222"/>
        <v>2351004 - Region Midtjylland10-14 år</v>
      </c>
      <c r="B2399" s="12" t="str">
        <f t="shared" si="225"/>
        <v>235100</v>
      </c>
      <c r="C2399" s="14">
        <f t="shared" si="223"/>
        <v>0</v>
      </c>
      <c r="D2399" s="14">
        <f t="shared" si="224"/>
        <v>0</v>
      </c>
      <c r="E2399" s="19" t="str">
        <f t="shared" si="226"/>
        <v>235100 - Forskning, udvikling og rådgivning inden for undervisningsmetoder</v>
      </c>
      <c r="F2399" s="19" t="str">
        <f t="shared" si="227"/>
        <v>10-14 år</v>
      </c>
      <c r="G2399" s="40" t="s">
        <v>516</v>
      </c>
      <c r="H2399" s="41" t="s">
        <v>303</v>
      </c>
      <c r="I2399" s="42" t="s">
        <v>517</v>
      </c>
      <c r="J2399" s="43" t="s">
        <v>17</v>
      </c>
      <c r="K2399" s="44">
        <v>11</v>
      </c>
      <c r="L2399" s="45">
        <v>43186.081347461019</v>
      </c>
      <c r="M2399" s="46">
        <v>44079.586896338842</v>
      </c>
      <c r="N2399" s="45"/>
      <c r="O2399" s="46"/>
    </row>
    <row r="2400" spans="1:15" x14ac:dyDescent="0.2">
      <c r="A2400" s="11" t="str">
        <f t="shared" si="222"/>
        <v>2351004 - Region Midtjylland15-20 år</v>
      </c>
      <c r="B2400" s="12" t="str">
        <f t="shared" si="225"/>
        <v>235100</v>
      </c>
      <c r="C2400" s="14">
        <f t="shared" si="223"/>
        <v>0</v>
      </c>
      <c r="D2400" s="14">
        <f t="shared" si="224"/>
        <v>0</v>
      </c>
      <c r="E2400" s="19" t="str">
        <f t="shared" si="226"/>
        <v>235100 - Forskning, udvikling og rådgivning inden for undervisningsmetoder</v>
      </c>
      <c r="F2400" s="19" t="str">
        <f t="shared" si="227"/>
        <v>15-20 år</v>
      </c>
      <c r="G2400" s="40" t="s">
        <v>516</v>
      </c>
      <c r="H2400" s="41" t="s">
        <v>303</v>
      </c>
      <c r="I2400" s="42" t="s">
        <v>517</v>
      </c>
      <c r="J2400" s="43" t="s">
        <v>18</v>
      </c>
      <c r="K2400" s="44">
        <v>15</v>
      </c>
      <c r="L2400" s="45">
        <v>48222.21665865789</v>
      </c>
      <c r="M2400" s="46">
        <v>49448.33340971377</v>
      </c>
      <c r="N2400" s="45"/>
      <c r="O2400" s="46"/>
    </row>
    <row r="2401" spans="1:15" x14ac:dyDescent="0.2">
      <c r="A2401" s="11" t="str">
        <f t="shared" si="222"/>
        <v>2351004 - Region Midtjylland25 år og derover</v>
      </c>
      <c r="B2401" s="12" t="str">
        <f t="shared" si="225"/>
        <v>235100</v>
      </c>
      <c r="C2401" s="14">
        <f t="shared" si="223"/>
        <v>0</v>
      </c>
      <c r="D2401" s="14">
        <f t="shared" si="224"/>
        <v>0</v>
      </c>
      <c r="E2401" s="19" t="str">
        <f t="shared" si="226"/>
        <v>235100 - Forskning, udvikling og rådgivning inden for undervisningsmetoder</v>
      </c>
      <c r="F2401" s="19" t="str">
        <f t="shared" si="227"/>
        <v>25 år og derover</v>
      </c>
      <c r="G2401" s="40" t="s">
        <v>516</v>
      </c>
      <c r="H2401" s="41" t="s">
        <v>303</v>
      </c>
      <c r="I2401" s="42" t="s">
        <v>517</v>
      </c>
      <c r="J2401" s="43" t="s">
        <v>9</v>
      </c>
      <c r="K2401" s="44">
        <v>34</v>
      </c>
      <c r="L2401" s="45">
        <v>48936.764358758373</v>
      </c>
      <c r="M2401" s="46">
        <v>50199.739446047242</v>
      </c>
      <c r="N2401" s="45"/>
      <c r="O2401" s="46"/>
    </row>
    <row r="2402" spans="1:15" x14ac:dyDescent="0.2">
      <c r="A2402" s="11" t="str">
        <f t="shared" si="222"/>
        <v>2351004 - Region MidtjyllandAlle uanset erf.</v>
      </c>
      <c r="B2402" s="12" t="str">
        <f t="shared" si="225"/>
        <v>235100</v>
      </c>
      <c r="C2402" s="14">
        <f t="shared" si="223"/>
        <v>0</v>
      </c>
      <c r="D2402" s="14">
        <f t="shared" si="224"/>
        <v>0</v>
      </c>
      <c r="E2402" s="19" t="str">
        <f t="shared" si="226"/>
        <v>235100 - Forskning, udvikling og rådgivning inden for undervisningsmetoder</v>
      </c>
      <c r="F2402" s="19" t="str">
        <f t="shared" si="227"/>
        <v>Alle uanset erf.</v>
      </c>
      <c r="G2402" s="40" t="s">
        <v>516</v>
      </c>
      <c r="H2402" s="41" t="s">
        <v>303</v>
      </c>
      <c r="I2402" s="42" t="s">
        <v>517</v>
      </c>
      <c r="J2402" s="43" t="s">
        <v>10</v>
      </c>
      <c r="K2402" s="44">
        <v>124</v>
      </c>
      <c r="L2402" s="45">
        <v>42791.314415130466</v>
      </c>
      <c r="M2402" s="46">
        <v>43676.652368488038</v>
      </c>
      <c r="N2402" s="45"/>
      <c r="O2402" s="46"/>
    </row>
    <row r="2403" spans="1:15" x14ac:dyDescent="0.2">
      <c r="A2403" s="11" t="str">
        <f t="shared" si="222"/>
        <v>2351005 - Region NordjyllandAlle uanset erf.</v>
      </c>
      <c r="B2403" s="12" t="str">
        <f t="shared" si="225"/>
        <v>235100</v>
      </c>
      <c r="C2403" s="14">
        <f t="shared" si="223"/>
        <v>0</v>
      </c>
      <c r="D2403" s="14">
        <f t="shared" si="224"/>
        <v>0</v>
      </c>
      <c r="E2403" s="19" t="str">
        <f t="shared" si="226"/>
        <v>235100 - Forskning, udvikling og rådgivning inden for undervisningsmetoder</v>
      </c>
      <c r="F2403" s="19" t="str">
        <f t="shared" si="227"/>
        <v>Alle uanset erf.</v>
      </c>
      <c r="G2403" s="40" t="s">
        <v>516</v>
      </c>
      <c r="H2403" s="41" t="s">
        <v>303</v>
      </c>
      <c r="I2403" s="42" t="s">
        <v>21</v>
      </c>
      <c r="J2403" s="43" t="s">
        <v>10</v>
      </c>
      <c r="K2403" s="44">
        <v>19</v>
      </c>
      <c r="L2403" s="45">
        <v>39706.877613223311</v>
      </c>
      <c r="M2403" s="46">
        <v>41060.04177674964</v>
      </c>
      <c r="N2403" s="45"/>
      <c r="O2403" s="46"/>
    </row>
    <row r="2404" spans="1:15" x14ac:dyDescent="0.2">
      <c r="A2404" s="11" t="str">
        <f t="shared" si="222"/>
        <v>2351006 - Alle regionerUnder 1 år</v>
      </c>
      <c r="B2404" s="12" t="str">
        <f t="shared" si="225"/>
        <v>235100</v>
      </c>
      <c r="C2404" s="14">
        <f t="shared" si="223"/>
        <v>0</v>
      </c>
      <c r="D2404" s="14">
        <f t="shared" si="224"/>
        <v>0</v>
      </c>
      <c r="E2404" s="19" t="str">
        <f t="shared" si="226"/>
        <v>235100 - Forskning, udvikling og rådgivning inden for undervisningsmetoder</v>
      </c>
      <c r="F2404" s="19" t="str">
        <f t="shared" si="227"/>
        <v>Under 1 år</v>
      </c>
      <c r="G2404" s="40" t="s">
        <v>516</v>
      </c>
      <c r="H2404" s="41" t="s">
        <v>303</v>
      </c>
      <c r="I2404" s="42" t="s">
        <v>11</v>
      </c>
      <c r="J2404" s="43" t="s">
        <v>13</v>
      </c>
      <c r="K2404" s="44">
        <v>63</v>
      </c>
      <c r="L2404" s="45">
        <v>24118.923488872435</v>
      </c>
      <c r="M2404" s="46">
        <v>25327.582821061525</v>
      </c>
      <c r="N2404" s="45"/>
      <c r="O2404" s="46"/>
    </row>
    <row r="2405" spans="1:15" x14ac:dyDescent="0.2">
      <c r="A2405" s="11" t="str">
        <f t="shared" si="222"/>
        <v>2351006 - Alle regioner1 år</v>
      </c>
      <c r="B2405" s="12" t="str">
        <f t="shared" si="225"/>
        <v>235100</v>
      </c>
      <c r="C2405" s="14">
        <f t="shared" si="223"/>
        <v>0</v>
      </c>
      <c r="D2405" s="14">
        <f t="shared" si="224"/>
        <v>0</v>
      </c>
      <c r="E2405" s="19" t="str">
        <f t="shared" si="226"/>
        <v>235100 - Forskning, udvikling og rådgivning inden for undervisningsmetoder</v>
      </c>
      <c r="F2405" s="19" t="str">
        <f t="shared" si="227"/>
        <v>1 år</v>
      </c>
      <c r="G2405" s="40" t="s">
        <v>516</v>
      </c>
      <c r="H2405" s="41" t="s">
        <v>303</v>
      </c>
      <c r="I2405" s="42" t="s">
        <v>11</v>
      </c>
      <c r="J2405" s="43" t="s">
        <v>22</v>
      </c>
      <c r="K2405" s="44">
        <v>38</v>
      </c>
      <c r="L2405" s="45">
        <v>34799.290514648652</v>
      </c>
      <c r="M2405" s="46">
        <v>36543.169641488392</v>
      </c>
      <c r="N2405" s="45"/>
      <c r="O2405" s="46"/>
    </row>
    <row r="2406" spans="1:15" x14ac:dyDescent="0.2">
      <c r="A2406" s="11" t="str">
        <f t="shared" si="222"/>
        <v>2351006 - Alle regioner2 år</v>
      </c>
      <c r="B2406" s="12" t="str">
        <f t="shared" si="225"/>
        <v>235100</v>
      </c>
      <c r="C2406" s="14">
        <f t="shared" si="223"/>
        <v>0</v>
      </c>
      <c r="D2406" s="14">
        <f t="shared" si="224"/>
        <v>0</v>
      </c>
      <c r="E2406" s="19" t="str">
        <f t="shared" si="226"/>
        <v>235100 - Forskning, udvikling og rådgivning inden for undervisningsmetoder</v>
      </c>
      <c r="F2406" s="19" t="str">
        <f t="shared" si="227"/>
        <v>2 år</v>
      </c>
      <c r="G2406" s="40" t="s">
        <v>516</v>
      </c>
      <c r="H2406" s="41" t="s">
        <v>303</v>
      </c>
      <c r="I2406" s="42" t="s">
        <v>11</v>
      </c>
      <c r="J2406" s="43" t="s">
        <v>23</v>
      </c>
      <c r="K2406" s="44">
        <v>45</v>
      </c>
      <c r="L2406" s="45">
        <v>34696.715707773874</v>
      </c>
      <c r="M2406" s="46">
        <v>35414.579126853343</v>
      </c>
      <c r="N2406" s="45"/>
      <c r="O2406" s="46"/>
    </row>
    <row r="2407" spans="1:15" x14ac:dyDescent="0.2">
      <c r="A2407" s="11" t="str">
        <f t="shared" si="222"/>
        <v>2351006 - Alle regioner3 år</v>
      </c>
      <c r="B2407" s="12" t="str">
        <f t="shared" si="225"/>
        <v>235100</v>
      </c>
      <c r="C2407" s="14">
        <f t="shared" si="223"/>
        <v>0</v>
      </c>
      <c r="D2407" s="14">
        <f t="shared" si="224"/>
        <v>0</v>
      </c>
      <c r="E2407" s="19" t="str">
        <f t="shared" si="226"/>
        <v>235100 - Forskning, udvikling og rådgivning inden for undervisningsmetoder</v>
      </c>
      <c r="F2407" s="19" t="str">
        <f t="shared" si="227"/>
        <v>3 år</v>
      </c>
      <c r="G2407" s="40" t="s">
        <v>516</v>
      </c>
      <c r="H2407" s="41" t="s">
        <v>303</v>
      </c>
      <c r="I2407" s="42" t="s">
        <v>11</v>
      </c>
      <c r="J2407" s="43" t="s">
        <v>14</v>
      </c>
      <c r="K2407" s="44">
        <v>40</v>
      </c>
      <c r="L2407" s="45">
        <v>42791.314415130466</v>
      </c>
      <c r="M2407" s="46">
        <v>43676.652368488038</v>
      </c>
      <c r="N2407" s="45"/>
      <c r="O2407" s="46"/>
    </row>
    <row r="2408" spans="1:15" x14ac:dyDescent="0.2">
      <c r="A2408" s="11" t="str">
        <f t="shared" si="222"/>
        <v>2351006 - Alle regioner4 år</v>
      </c>
      <c r="B2408" s="12" t="str">
        <f t="shared" si="225"/>
        <v>235100</v>
      </c>
      <c r="C2408" s="14">
        <f t="shared" si="223"/>
        <v>0</v>
      </c>
      <c r="D2408" s="14">
        <f t="shared" si="224"/>
        <v>0</v>
      </c>
      <c r="E2408" s="19" t="str">
        <f t="shared" si="226"/>
        <v>235100 - Forskning, udvikling og rådgivning inden for undervisningsmetoder</v>
      </c>
      <c r="F2408" s="19" t="str">
        <f t="shared" si="227"/>
        <v>4 år</v>
      </c>
      <c r="G2408" s="40" t="s">
        <v>516</v>
      </c>
      <c r="H2408" s="41" t="s">
        <v>303</v>
      </c>
      <c r="I2408" s="42" t="s">
        <v>11</v>
      </c>
      <c r="J2408" s="43" t="s">
        <v>24</v>
      </c>
      <c r="K2408" s="44">
        <v>35</v>
      </c>
      <c r="L2408" s="45">
        <v>37724.587035349548</v>
      </c>
      <c r="M2408" s="46">
        <v>39614.663718664335</v>
      </c>
      <c r="N2408" s="45"/>
      <c r="O2408" s="46"/>
    </row>
    <row r="2409" spans="1:15" x14ac:dyDescent="0.2">
      <c r="A2409" s="11" t="str">
        <f t="shared" si="222"/>
        <v>2351006 - Alle regioner5-9 år</v>
      </c>
      <c r="B2409" s="12" t="str">
        <f t="shared" si="225"/>
        <v>235100</v>
      </c>
      <c r="C2409" s="14">
        <f t="shared" si="223"/>
        <v>0</v>
      </c>
      <c r="D2409" s="14">
        <f t="shared" si="224"/>
        <v>0</v>
      </c>
      <c r="E2409" s="19" t="str">
        <f t="shared" si="226"/>
        <v>235100 - Forskning, udvikling og rådgivning inden for undervisningsmetoder</v>
      </c>
      <c r="F2409" s="19" t="str">
        <f t="shared" si="227"/>
        <v>5-9 år</v>
      </c>
      <c r="G2409" s="40" t="s">
        <v>516</v>
      </c>
      <c r="H2409" s="41" t="s">
        <v>303</v>
      </c>
      <c r="I2409" s="42" t="s">
        <v>11</v>
      </c>
      <c r="J2409" s="43" t="s">
        <v>15</v>
      </c>
      <c r="K2409" s="44">
        <v>128</v>
      </c>
      <c r="L2409" s="45">
        <v>45785.461767546425</v>
      </c>
      <c r="M2409" s="46">
        <v>46949.620645297604</v>
      </c>
      <c r="N2409" s="45"/>
      <c r="O2409" s="46"/>
    </row>
    <row r="2410" spans="1:15" x14ac:dyDescent="0.2">
      <c r="A2410" s="11" t="str">
        <f t="shared" si="222"/>
        <v>2351006 - Alle regioner0-4 år</v>
      </c>
      <c r="B2410" s="12" t="str">
        <f t="shared" si="225"/>
        <v>235100</v>
      </c>
      <c r="C2410" s="14">
        <f t="shared" si="223"/>
        <v>0</v>
      </c>
      <c r="D2410" s="14">
        <f t="shared" si="224"/>
        <v>0</v>
      </c>
      <c r="E2410" s="19" t="str">
        <f t="shared" si="226"/>
        <v>235100 - Forskning, udvikling og rådgivning inden for undervisningsmetoder</v>
      </c>
      <c r="F2410" s="19" t="str">
        <f t="shared" si="227"/>
        <v>0-4 år</v>
      </c>
      <c r="G2410" s="40" t="s">
        <v>516</v>
      </c>
      <c r="H2410" s="41" t="s">
        <v>303</v>
      </c>
      <c r="I2410" s="42" t="s">
        <v>11</v>
      </c>
      <c r="J2410" s="43" t="s">
        <v>16</v>
      </c>
      <c r="K2410" s="44">
        <v>221</v>
      </c>
      <c r="L2410" s="45">
        <v>25887.620680713284</v>
      </c>
      <c r="M2410" s="46">
        <v>27171.203635387741</v>
      </c>
      <c r="N2410" s="45"/>
      <c r="O2410" s="46"/>
    </row>
    <row r="2411" spans="1:15" x14ac:dyDescent="0.2">
      <c r="A2411" s="11" t="str">
        <f t="shared" si="222"/>
        <v>2351006 - Alle regioner10-14 år</v>
      </c>
      <c r="B2411" s="12" t="str">
        <f t="shared" si="225"/>
        <v>235100</v>
      </c>
      <c r="C2411" s="14">
        <f t="shared" si="223"/>
        <v>0</v>
      </c>
      <c r="D2411" s="14">
        <f t="shared" si="224"/>
        <v>0</v>
      </c>
      <c r="E2411" s="19" t="str">
        <f t="shared" si="226"/>
        <v>235100 - Forskning, udvikling og rådgivning inden for undervisningsmetoder</v>
      </c>
      <c r="F2411" s="19" t="str">
        <f t="shared" si="227"/>
        <v>10-14 år</v>
      </c>
      <c r="G2411" s="40" t="s">
        <v>516</v>
      </c>
      <c r="H2411" s="41" t="s">
        <v>303</v>
      </c>
      <c r="I2411" s="42" t="s">
        <v>11</v>
      </c>
      <c r="J2411" s="43" t="s">
        <v>17</v>
      </c>
      <c r="K2411" s="44">
        <v>84</v>
      </c>
      <c r="L2411" s="45">
        <v>47586.203413209761</v>
      </c>
      <c r="M2411" s="46">
        <v>48796.148645240348</v>
      </c>
      <c r="N2411" s="45"/>
      <c r="O2411" s="46"/>
    </row>
    <row r="2412" spans="1:15" x14ac:dyDescent="0.2">
      <c r="A2412" s="11" t="str">
        <f t="shared" si="222"/>
        <v>2351006 - Alle regioner15-20 år</v>
      </c>
      <c r="B2412" s="12" t="str">
        <f t="shared" si="225"/>
        <v>235100</v>
      </c>
      <c r="C2412" s="14">
        <f t="shared" si="223"/>
        <v>0</v>
      </c>
      <c r="D2412" s="14">
        <f t="shared" si="224"/>
        <v>0</v>
      </c>
      <c r="E2412" s="19" t="str">
        <f t="shared" si="226"/>
        <v>235100 - Forskning, udvikling og rådgivning inden for undervisningsmetoder</v>
      </c>
      <c r="F2412" s="19" t="str">
        <f t="shared" si="227"/>
        <v>15-20 år</v>
      </c>
      <c r="G2412" s="40" t="s">
        <v>516</v>
      </c>
      <c r="H2412" s="41" t="s">
        <v>303</v>
      </c>
      <c r="I2412" s="42" t="s">
        <v>11</v>
      </c>
      <c r="J2412" s="43" t="s">
        <v>18</v>
      </c>
      <c r="K2412" s="44">
        <v>58</v>
      </c>
      <c r="L2412" s="45">
        <v>46485.444749635193</v>
      </c>
      <c r="M2412" s="46">
        <v>47667.401665702782</v>
      </c>
      <c r="N2412" s="45"/>
      <c r="O2412" s="46"/>
    </row>
    <row r="2413" spans="1:15" x14ac:dyDescent="0.2">
      <c r="A2413" s="11" t="str">
        <f t="shared" si="222"/>
        <v>2351006 - Alle regioner20-24 år</v>
      </c>
      <c r="B2413" s="12" t="str">
        <f t="shared" si="225"/>
        <v>235100</v>
      </c>
      <c r="C2413" s="14">
        <f t="shared" si="223"/>
        <v>0</v>
      </c>
      <c r="D2413" s="14">
        <f t="shared" si="224"/>
        <v>0</v>
      </c>
      <c r="E2413" s="19" t="str">
        <f t="shared" si="226"/>
        <v>235100 - Forskning, udvikling og rådgivning inden for undervisningsmetoder</v>
      </c>
      <c r="F2413" s="19" t="str">
        <f t="shared" si="227"/>
        <v>20-24 år</v>
      </c>
      <c r="G2413" s="40" t="s">
        <v>516</v>
      </c>
      <c r="H2413" s="41" t="s">
        <v>303</v>
      </c>
      <c r="I2413" s="42" t="s">
        <v>11</v>
      </c>
      <c r="J2413" s="43" t="s">
        <v>19</v>
      </c>
      <c r="K2413" s="44">
        <v>39</v>
      </c>
      <c r="L2413" s="45">
        <v>50419.857983758746</v>
      </c>
      <c r="M2413" s="46">
        <v>51463.027946776674</v>
      </c>
      <c r="N2413" s="45"/>
      <c r="O2413" s="46"/>
    </row>
    <row r="2414" spans="1:15" x14ac:dyDescent="0.2">
      <c r="A2414" s="11" t="str">
        <f t="shared" si="222"/>
        <v>2351006 - Alle regioner25 år og derover</v>
      </c>
      <c r="B2414" s="12" t="str">
        <f t="shared" si="225"/>
        <v>235100</v>
      </c>
      <c r="C2414" s="14">
        <f t="shared" si="223"/>
        <v>0</v>
      </c>
      <c r="D2414" s="14">
        <f t="shared" si="224"/>
        <v>0</v>
      </c>
      <c r="E2414" s="19" t="str">
        <f t="shared" si="226"/>
        <v>235100 - Forskning, udvikling og rådgivning inden for undervisningsmetoder</v>
      </c>
      <c r="F2414" s="19" t="str">
        <f t="shared" si="227"/>
        <v>25 år og derover</v>
      </c>
      <c r="G2414" s="40" t="s">
        <v>516</v>
      </c>
      <c r="H2414" s="41" t="s">
        <v>303</v>
      </c>
      <c r="I2414" s="42" t="s">
        <v>11</v>
      </c>
      <c r="J2414" s="43" t="s">
        <v>9</v>
      </c>
      <c r="K2414" s="44">
        <v>116</v>
      </c>
      <c r="L2414" s="45">
        <v>46757.603142844906</v>
      </c>
      <c r="M2414" s="46">
        <v>48371.295386206504</v>
      </c>
      <c r="N2414" s="45"/>
      <c r="O2414" s="46"/>
    </row>
    <row r="2415" spans="1:15" x14ac:dyDescent="0.2">
      <c r="A2415" s="11" t="str">
        <f t="shared" si="222"/>
        <v>2351006 - Alle regionerAlle uanset erf.</v>
      </c>
      <c r="B2415" s="12" t="str">
        <f t="shared" si="225"/>
        <v>235100</v>
      </c>
      <c r="C2415" s="14">
        <f t="shared" si="223"/>
        <v>0</v>
      </c>
      <c r="D2415" s="14">
        <f t="shared" si="224"/>
        <v>0</v>
      </c>
      <c r="E2415" s="19" t="str">
        <f t="shared" si="226"/>
        <v>235100 - Forskning, udvikling og rådgivning inden for undervisningsmetoder</v>
      </c>
      <c r="F2415" s="19" t="str">
        <f t="shared" si="227"/>
        <v>Alle uanset erf.</v>
      </c>
      <c r="G2415" s="40" t="s">
        <v>516</v>
      </c>
      <c r="H2415" s="41" t="s">
        <v>303</v>
      </c>
      <c r="I2415" s="42" t="s">
        <v>11</v>
      </c>
      <c r="J2415" s="43" t="s">
        <v>10</v>
      </c>
      <c r="K2415" s="44">
        <v>646</v>
      </c>
      <c r="L2415" s="45">
        <v>43383.746286242385</v>
      </c>
      <c r="M2415" s="46">
        <v>44603.776037565665</v>
      </c>
      <c r="N2415" s="45"/>
      <c r="O2415" s="46"/>
    </row>
    <row r="2416" spans="1:15" x14ac:dyDescent="0.2">
      <c r="A2416" s="11" t="str">
        <f t="shared" si="222"/>
        <v>2352101 - Region Hovedstaden5-9 år</v>
      </c>
      <c r="B2416" s="12" t="str">
        <f t="shared" si="225"/>
        <v>235210</v>
      </c>
      <c r="C2416" s="14">
        <f t="shared" si="223"/>
        <v>0</v>
      </c>
      <c r="D2416" s="14">
        <f t="shared" si="224"/>
        <v>0</v>
      </c>
      <c r="E2416" s="19" t="str">
        <f t="shared" si="226"/>
        <v>235210 - Specialundervisning, unge og voksne</v>
      </c>
      <c r="F2416" s="19" t="str">
        <f t="shared" si="227"/>
        <v>5-9 år</v>
      </c>
      <c r="G2416" s="40" t="s">
        <v>516</v>
      </c>
      <c r="H2416" s="41" t="s">
        <v>304</v>
      </c>
      <c r="I2416" s="42" t="s">
        <v>8</v>
      </c>
      <c r="J2416" s="43" t="s">
        <v>15</v>
      </c>
      <c r="K2416" s="44">
        <v>22</v>
      </c>
      <c r="L2416" s="45">
        <v>38443.891104904331</v>
      </c>
      <c r="M2416" s="46">
        <v>40370.410245405823</v>
      </c>
      <c r="N2416" s="45"/>
      <c r="O2416" s="46"/>
    </row>
    <row r="2417" spans="1:15" x14ac:dyDescent="0.2">
      <c r="A2417" s="11" t="str">
        <f t="shared" si="222"/>
        <v>2352101 - Region Hovedstaden0-4 år</v>
      </c>
      <c r="B2417" s="12" t="str">
        <f t="shared" si="225"/>
        <v>235210</v>
      </c>
      <c r="C2417" s="14">
        <f t="shared" si="223"/>
        <v>0</v>
      </c>
      <c r="D2417" s="14">
        <f t="shared" si="224"/>
        <v>0</v>
      </c>
      <c r="E2417" s="19" t="str">
        <f t="shared" si="226"/>
        <v>235210 - Specialundervisning, unge og voksne</v>
      </c>
      <c r="F2417" s="19" t="str">
        <f t="shared" si="227"/>
        <v>0-4 år</v>
      </c>
      <c r="G2417" s="40" t="s">
        <v>516</v>
      </c>
      <c r="H2417" s="41" t="s">
        <v>304</v>
      </c>
      <c r="I2417" s="42" t="s">
        <v>8</v>
      </c>
      <c r="J2417" s="43" t="s">
        <v>16</v>
      </c>
      <c r="K2417" s="44">
        <v>12</v>
      </c>
      <c r="L2417" s="45">
        <v>39919.531436473699</v>
      </c>
      <c r="M2417" s="46">
        <v>40934.54089850295</v>
      </c>
      <c r="N2417" s="45"/>
      <c r="O2417" s="46"/>
    </row>
    <row r="2418" spans="1:15" x14ac:dyDescent="0.2">
      <c r="A2418" s="11" t="str">
        <f t="shared" si="222"/>
        <v>2352101 - Region Hovedstaden10-14 år</v>
      </c>
      <c r="B2418" s="12" t="str">
        <f t="shared" si="225"/>
        <v>235210</v>
      </c>
      <c r="C2418" s="14">
        <f t="shared" si="223"/>
        <v>0</v>
      </c>
      <c r="D2418" s="14">
        <f t="shared" si="224"/>
        <v>0</v>
      </c>
      <c r="E2418" s="19" t="str">
        <f t="shared" si="226"/>
        <v>235210 - Specialundervisning, unge og voksne</v>
      </c>
      <c r="F2418" s="19" t="str">
        <f t="shared" si="227"/>
        <v>10-14 år</v>
      </c>
      <c r="G2418" s="40" t="s">
        <v>516</v>
      </c>
      <c r="H2418" s="41" t="s">
        <v>304</v>
      </c>
      <c r="I2418" s="42" t="s">
        <v>8</v>
      </c>
      <c r="J2418" s="43" t="s">
        <v>17</v>
      </c>
      <c r="K2418" s="44">
        <v>11</v>
      </c>
      <c r="L2418" s="45">
        <v>39275.226606006792</v>
      </c>
      <c r="M2418" s="46">
        <v>41087.639709738389</v>
      </c>
      <c r="N2418" s="45"/>
      <c r="O2418" s="46"/>
    </row>
    <row r="2419" spans="1:15" x14ac:dyDescent="0.2">
      <c r="A2419" s="11" t="str">
        <f t="shared" si="222"/>
        <v>2352101 - Region Hovedstaden15-20 år</v>
      </c>
      <c r="B2419" s="12" t="str">
        <f t="shared" si="225"/>
        <v>235210</v>
      </c>
      <c r="C2419" s="14">
        <f t="shared" si="223"/>
        <v>0</v>
      </c>
      <c r="D2419" s="14">
        <f t="shared" si="224"/>
        <v>0</v>
      </c>
      <c r="E2419" s="19" t="str">
        <f t="shared" si="226"/>
        <v>235210 - Specialundervisning, unge og voksne</v>
      </c>
      <c r="F2419" s="19" t="str">
        <f t="shared" si="227"/>
        <v>15-20 år</v>
      </c>
      <c r="G2419" s="40" t="s">
        <v>516</v>
      </c>
      <c r="H2419" s="41" t="s">
        <v>304</v>
      </c>
      <c r="I2419" s="42" t="s">
        <v>8</v>
      </c>
      <c r="J2419" s="43" t="s">
        <v>18</v>
      </c>
      <c r="K2419" s="44">
        <v>22</v>
      </c>
      <c r="L2419" s="45">
        <v>40877.601573538712</v>
      </c>
      <c r="M2419" s="46">
        <v>41916.971297810924</v>
      </c>
      <c r="N2419" s="45"/>
      <c r="O2419" s="46"/>
    </row>
    <row r="2420" spans="1:15" x14ac:dyDescent="0.2">
      <c r="A2420" s="11" t="str">
        <f t="shared" si="222"/>
        <v>2352101 - Region Hovedstaden20-24 år</v>
      </c>
      <c r="B2420" s="12" t="str">
        <f t="shared" si="225"/>
        <v>235210</v>
      </c>
      <c r="C2420" s="14">
        <f t="shared" si="223"/>
        <v>0</v>
      </c>
      <c r="D2420" s="14">
        <f t="shared" si="224"/>
        <v>0</v>
      </c>
      <c r="E2420" s="19" t="str">
        <f t="shared" si="226"/>
        <v>235210 - Specialundervisning, unge og voksne</v>
      </c>
      <c r="F2420" s="19" t="str">
        <f t="shared" si="227"/>
        <v>20-24 år</v>
      </c>
      <c r="G2420" s="40" t="s">
        <v>516</v>
      </c>
      <c r="H2420" s="41" t="s">
        <v>304</v>
      </c>
      <c r="I2420" s="42" t="s">
        <v>8</v>
      </c>
      <c r="J2420" s="43" t="s">
        <v>19</v>
      </c>
      <c r="K2420" s="44">
        <v>17</v>
      </c>
      <c r="L2420" s="45">
        <v>37740.508250006955</v>
      </c>
      <c r="M2420" s="46">
        <v>38700.113024840299</v>
      </c>
      <c r="N2420" s="45"/>
      <c r="O2420" s="46"/>
    </row>
    <row r="2421" spans="1:15" x14ac:dyDescent="0.2">
      <c r="A2421" s="11" t="str">
        <f t="shared" si="222"/>
        <v>2352101 - Region Hovedstaden25 år og derover</v>
      </c>
      <c r="B2421" s="12" t="str">
        <f t="shared" si="225"/>
        <v>235210</v>
      </c>
      <c r="C2421" s="14">
        <f t="shared" si="223"/>
        <v>0</v>
      </c>
      <c r="D2421" s="14">
        <f t="shared" si="224"/>
        <v>0</v>
      </c>
      <c r="E2421" s="19" t="str">
        <f t="shared" si="226"/>
        <v>235210 - Specialundervisning, unge og voksne</v>
      </c>
      <c r="F2421" s="19" t="str">
        <f t="shared" si="227"/>
        <v>25 år og derover</v>
      </c>
      <c r="G2421" s="40" t="s">
        <v>516</v>
      </c>
      <c r="H2421" s="41" t="s">
        <v>304</v>
      </c>
      <c r="I2421" s="42" t="s">
        <v>8</v>
      </c>
      <c r="J2421" s="43" t="s">
        <v>9</v>
      </c>
      <c r="K2421" s="44">
        <v>38</v>
      </c>
      <c r="L2421" s="45">
        <v>38574.84788930013</v>
      </c>
      <c r="M2421" s="46">
        <v>40316.679641027928</v>
      </c>
      <c r="N2421" s="45"/>
      <c r="O2421" s="46"/>
    </row>
    <row r="2422" spans="1:15" x14ac:dyDescent="0.2">
      <c r="A2422" s="11" t="str">
        <f t="shared" si="222"/>
        <v>2352101 - Region HovedstadenAlle uanset erf.</v>
      </c>
      <c r="B2422" s="12" t="str">
        <f t="shared" si="225"/>
        <v>235210</v>
      </c>
      <c r="C2422" s="14">
        <f t="shared" si="223"/>
        <v>0</v>
      </c>
      <c r="D2422" s="14">
        <f t="shared" si="224"/>
        <v>0</v>
      </c>
      <c r="E2422" s="19" t="str">
        <f t="shared" si="226"/>
        <v>235210 - Specialundervisning, unge og voksne</v>
      </c>
      <c r="F2422" s="19" t="str">
        <f t="shared" si="227"/>
        <v>Alle uanset erf.</v>
      </c>
      <c r="G2422" s="40" t="s">
        <v>516</v>
      </c>
      <c r="H2422" s="41" t="s">
        <v>304</v>
      </c>
      <c r="I2422" s="42" t="s">
        <v>8</v>
      </c>
      <c r="J2422" s="43" t="s">
        <v>10</v>
      </c>
      <c r="K2422" s="44">
        <v>122</v>
      </c>
      <c r="L2422" s="45">
        <v>39275.226606006792</v>
      </c>
      <c r="M2422" s="46">
        <v>40507.929600458912</v>
      </c>
      <c r="N2422" s="45"/>
      <c r="O2422" s="46"/>
    </row>
    <row r="2423" spans="1:15" x14ac:dyDescent="0.2">
      <c r="A2423" s="11" t="str">
        <f t="shared" si="222"/>
        <v>2352104 - Region MidtjyllandAlle uanset erf.</v>
      </c>
      <c r="B2423" s="12" t="str">
        <f t="shared" si="225"/>
        <v>235210</v>
      </c>
      <c r="C2423" s="14">
        <f t="shared" si="223"/>
        <v>0</v>
      </c>
      <c r="D2423" s="14">
        <f t="shared" si="224"/>
        <v>0</v>
      </c>
      <c r="E2423" s="19" t="str">
        <f t="shared" si="226"/>
        <v>235210 - Specialundervisning, unge og voksne</v>
      </c>
      <c r="F2423" s="19" t="str">
        <f t="shared" si="227"/>
        <v>Alle uanset erf.</v>
      </c>
      <c r="G2423" s="40" t="s">
        <v>516</v>
      </c>
      <c r="H2423" s="41" t="s">
        <v>304</v>
      </c>
      <c r="I2423" s="42" t="s">
        <v>517</v>
      </c>
      <c r="J2423" s="43" t="s">
        <v>10</v>
      </c>
      <c r="K2423" s="44">
        <v>21</v>
      </c>
      <c r="L2423" s="45">
        <v>34286.397952700674</v>
      </c>
      <c r="M2423" s="46">
        <v>36004.574755732523</v>
      </c>
      <c r="N2423" s="45"/>
      <c r="O2423" s="46"/>
    </row>
    <row r="2424" spans="1:15" x14ac:dyDescent="0.2">
      <c r="A2424" s="11" t="str">
        <f t="shared" si="222"/>
        <v>2352106 - Alle regioner5-9 år</v>
      </c>
      <c r="B2424" s="12" t="str">
        <f t="shared" si="225"/>
        <v>235210</v>
      </c>
      <c r="C2424" s="14">
        <f t="shared" si="223"/>
        <v>0</v>
      </c>
      <c r="D2424" s="14">
        <f t="shared" si="224"/>
        <v>0</v>
      </c>
      <c r="E2424" s="19" t="str">
        <f t="shared" si="226"/>
        <v>235210 - Specialundervisning, unge og voksne</v>
      </c>
      <c r="F2424" s="19" t="str">
        <f t="shared" si="227"/>
        <v>5-9 år</v>
      </c>
      <c r="G2424" s="40" t="s">
        <v>516</v>
      </c>
      <c r="H2424" s="41" t="s">
        <v>304</v>
      </c>
      <c r="I2424" s="42" t="s">
        <v>11</v>
      </c>
      <c r="J2424" s="43" t="s">
        <v>15</v>
      </c>
      <c r="K2424" s="44">
        <v>26</v>
      </c>
      <c r="L2424" s="45">
        <v>40026.885911114499</v>
      </c>
      <c r="M2424" s="46">
        <v>41044.625009580617</v>
      </c>
      <c r="N2424" s="45"/>
      <c r="O2424" s="46"/>
    </row>
    <row r="2425" spans="1:15" x14ac:dyDescent="0.2">
      <c r="A2425" s="11" t="str">
        <f t="shared" si="222"/>
        <v>2352106 - Alle regioner0-4 år</v>
      </c>
      <c r="B2425" s="12" t="str">
        <f t="shared" si="225"/>
        <v>235210</v>
      </c>
      <c r="C2425" s="14">
        <f t="shared" si="223"/>
        <v>0</v>
      </c>
      <c r="D2425" s="14">
        <f t="shared" si="224"/>
        <v>0</v>
      </c>
      <c r="E2425" s="19" t="str">
        <f t="shared" si="226"/>
        <v>235210 - Specialundervisning, unge og voksne</v>
      </c>
      <c r="F2425" s="19" t="str">
        <f t="shared" si="227"/>
        <v>0-4 år</v>
      </c>
      <c r="G2425" s="40" t="s">
        <v>516</v>
      </c>
      <c r="H2425" s="41" t="s">
        <v>304</v>
      </c>
      <c r="I2425" s="42" t="s">
        <v>11</v>
      </c>
      <c r="J2425" s="43" t="s">
        <v>16</v>
      </c>
      <c r="K2425" s="44">
        <v>19</v>
      </c>
      <c r="L2425" s="45">
        <v>39919.531436473699</v>
      </c>
      <c r="M2425" s="46">
        <v>40934.54089850295</v>
      </c>
      <c r="N2425" s="45"/>
      <c r="O2425" s="46"/>
    </row>
    <row r="2426" spans="1:15" x14ac:dyDescent="0.2">
      <c r="A2426" s="11" t="str">
        <f t="shared" si="222"/>
        <v>2352106 - Alle regioner10-14 år</v>
      </c>
      <c r="B2426" s="12" t="str">
        <f t="shared" si="225"/>
        <v>235210</v>
      </c>
      <c r="C2426" s="14">
        <f t="shared" si="223"/>
        <v>0</v>
      </c>
      <c r="D2426" s="14">
        <f t="shared" si="224"/>
        <v>0</v>
      </c>
      <c r="E2426" s="19" t="str">
        <f t="shared" si="226"/>
        <v>235210 - Specialundervisning, unge og voksne</v>
      </c>
      <c r="F2426" s="19" t="str">
        <f t="shared" si="227"/>
        <v>10-14 år</v>
      </c>
      <c r="G2426" s="40" t="s">
        <v>516</v>
      </c>
      <c r="H2426" s="41" t="s">
        <v>304</v>
      </c>
      <c r="I2426" s="42" t="s">
        <v>11</v>
      </c>
      <c r="J2426" s="43" t="s">
        <v>17</v>
      </c>
      <c r="K2426" s="44">
        <v>16</v>
      </c>
      <c r="L2426" s="45">
        <v>39126.893612345237</v>
      </c>
      <c r="M2426" s="46">
        <v>40370.410245405823</v>
      </c>
      <c r="N2426" s="45"/>
      <c r="O2426" s="46"/>
    </row>
    <row r="2427" spans="1:15" x14ac:dyDescent="0.2">
      <c r="A2427" s="11" t="str">
        <f t="shared" si="222"/>
        <v>2352106 - Alle regioner15-20 år</v>
      </c>
      <c r="B2427" s="12" t="str">
        <f t="shared" si="225"/>
        <v>235210</v>
      </c>
      <c r="C2427" s="14">
        <f t="shared" si="223"/>
        <v>0</v>
      </c>
      <c r="D2427" s="14">
        <f t="shared" si="224"/>
        <v>0</v>
      </c>
      <c r="E2427" s="19" t="str">
        <f t="shared" si="226"/>
        <v>235210 - Specialundervisning, unge og voksne</v>
      </c>
      <c r="F2427" s="19" t="str">
        <f t="shared" si="227"/>
        <v>15-20 år</v>
      </c>
      <c r="G2427" s="40" t="s">
        <v>516</v>
      </c>
      <c r="H2427" s="41" t="s">
        <v>304</v>
      </c>
      <c r="I2427" s="42" t="s">
        <v>11</v>
      </c>
      <c r="J2427" s="43" t="s">
        <v>18</v>
      </c>
      <c r="K2427" s="44">
        <v>26</v>
      </c>
      <c r="L2427" s="45">
        <v>38753.838122054301</v>
      </c>
      <c r="M2427" s="46">
        <v>40419.503452175712</v>
      </c>
      <c r="N2427" s="45"/>
      <c r="O2427" s="46"/>
    </row>
    <row r="2428" spans="1:15" x14ac:dyDescent="0.2">
      <c r="A2428" s="11" t="str">
        <f t="shared" si="222"/>
        <v>2352106 - Alle regioner20-24 år</v>
      </c>
      <c r="B2428" s="12" t="str">
        <f t="shared" si="225"/>
        <v>235210</v>
      </c>
      <c r="C2428" s="14">
        <f t="shared" si="223"/>
        <v>0</v>
      </c>
      <c r="D2428" s="14">
        <f t="shared" si="224"/>
        <v>0</v>
      </c>
      <c r="E2428" s="19" t="str">
        <f t="shared" si="226"/>
        <v>235210 - Specialundervisning, unge og voksne</v>
      </c>
      <c r="F2428" s="19" t="str">
        <f t="shared" si="227"/>
        <v>20-24 år</v>
      </c>
      <c r="G2428" s="40" t="s">
        <v>516</v>
      </c>
      <c r="H2428" s="41" t="s">
        <v>304</v>
      </c>
      <c r="I2428" s="42" t="s">
        <v>11</v>
      </c>
      <c r="J2428" s="43" t="s">
        <v>19</v>
      </c>
      <c r="K2428" s="44">
        <v>18</v>
      </c>
      <c r="L2428" s="45">
        <v>37740.508250006955</v>
      </c>
      <c r="M2428" s="46">
        <v>38700.113024840299</v>
      </c>
      <c r="N2428" s="45"/>
      <c r="O2428" s="46"/>
    </row>
    <row r="2429" spans="1:15" x14ac:dyDescent="0.2">
      <c r="A2429" s="11" t="str">
        <f t="shared" si="222"/>
        <v>2352106 - Alle regioner25 år og derover</v>
      </c>
      <c r="B2429" s="12" t="str">
        <f t="shared" si="225"/>
        <v>235210</v>
      </c>
      <c r="C2429" s="14">
        <f t="shared" si="223"/>
        <v>0</v>
      </c>
      <c r="D2429" s="14">
        <f t="shared" si="224"/>
        <v>0</v>
      </c>
      <c r="E2429" s="19" t="str">
        <f t="shared" si="226"/>
        <v>235210 - Specialundervisning, unge og voksne</v>
      </c>
      <c r="F2429" s="19" t="str">
        <f t="shared" si="227"/>
        <v>25 år og derover</v>
      </c>
      <c r="G2429" s="40" t="s">
        <v>516</v>
      </c>
      <c r="H2429" s="41" t="s">
        <v>304</v>
      </c>
      <c r="I2429" s="42" t="s">
        <v>11</v>
      </c>
      <c r="J2429" s="43" t="s">
        <v>9</v>
      </c>
      <c r="K2429" s="44">
        <v>48</v>
      </c>
      <c r="L2429" s="45">
        <v>38574.84788930013</v>
      </c>
      <c r="M2429" s="46">
        <v>40316.679641027928</v>
      </c>
      <c r="N2429" s="45"/>
      <c r="O2429" s="46"/>
    </row>
    <row r="2430" spans="1:15" x14ac:dyDescent="0.2">
      <c r="A2430" s="11" t="str">
        <f t="shared" si="222"/>
        <v>2352106 - Alle regionerAlle uanset erf.</v>
      </c>
      <c r="B2430" s="12" t="str">
        <f t="shared" si="225"/>
        <v>235210</v>
      </c>
      <c r="C2430" s="14">
        <f t="shared" si="223"/>
        <v>0</v>
      </c>
      <c r="D2430" s="14">
        <f t="shared" si="224"/>
        <v>0</v>
      </c>
      <c r="E2430" s="19" t="str">
        <f t="shared" si="226"/>
        <v>235210 - Specialundervisning, unge og voksne</v>
      </c>
      <c r="F2430" s="19" t="str">
        <f t="shared" si="227"/>
        <v>Alle uanset erf.</v>
      </c>
      <c r="G2430" s="40" t="s">
        <v>516</v>
      </c>
      <c r="H2430" s="41" t="s">
        <v>304</v>
      </c>
      <c r="I2430" s="42" t="s">
        <v>11</v>
      </c>
      <c r="J2430" s="43" t="s">
        <v>10</v>
      </c>
      <c r="K2430" s="44">
        <v>153</v>
      </c>
      <c r="L2430" s="45">
        <v>38771.442823143749</v>
      </c>
      <c r="M2430" s="46">
        <v>40419.503452175712</v>
      </c>
      <c r="N2430" s="45"/>
      <c r="O2430" s="46"/>
    </row>
    <row r="2431" spans="1:15" x14ac:dyDescent="0.2">
      <c r="A2431" s="11" t="str">
        <f t="shared" si="222"/>
        <v>2352201 - Region HovedstadenAlle uanset erf.</v>
      </c>
      <c r="B2431" s="12" t="str">
        <f t="shared" si="225"/>
        <v>235220</v>
      </c>
      <c r="C2431" s="14">
        <f t="shared" si="223"/>
        <v>0</v>
      </c>
      <c r="D2431" s="14">
        <f t="shared" si="224"/>
        <v>0</v>
      </c>
      <c r="E2431" s="19" t="str">
        <f t="shared" si="226"/>
        <v>235220 - Specialundervisning på grundskoleniveau (1.-10. klasse)</v>
      </c>
      <c r="F2431" s="19" t="str">
        <f t="shared" si="227"/>
        <v>Alle uanset erf.</v>
      </c>
      <c r="G2431" s="40" t="s">
        <v>516</v>
      </c>
      <c r="H2431" s="41" t="s">
        <v>305</v>
      </c>
      <c r="I2431" s="42" t="s">
        <v>8</v>
      </c>
      <c r="J2431" s="43" t="s">
        <v>10</v>
      </c>
      <c r="K2431" s="44">
        <v>51</v>
      </c>
      <c r="L2431" s="45">
        <v>39449.559294648963</v>
      </c>
      <c r="M2431" s="46">
        <v>40452.619063040118</v>
      </c>
      <c r="N2431" s="45"/>
      <c r="O2431" s="46"/>
    </row>
    <row r="2432" spans="1:15" x14ac:dyDescent="0.2">
      <c r="A2432" s="11" t="str">
        <f t="shared" si="222"/>
        <v>2352206 - Alle regioner25 år og derover</v>
      </c>
      <c r="B2432" s="12" t="str">
        <f t="shared" si="225"/>
        <v>235220</v>
      </c>
      <c r="C2432" s="14">
        <f t="shared" si="223"/>
        <v>0</v>
      </c>
      <c r="D2432" s="14">
        <f t="shared" si="224"/>
        <v>0</v>
      </c>
      <c r="E2432" s="19" t="str">
        <f t="shared" si="226"/>
        <v>235220 - Specialundervisning på grundskoleniveau (1.-10. klasse)</v>
      </c>
      <c r="F2432" s="19" t="str">
        <f t="shared" si="227"/>
        <v>25 år og derover</v>
      </c>
      <c r="G2432" s="40" t="s">
        <v>516</v>
      </c>
      <c r="H2432" s="41" t="s">
        <v>305</v>
      </c>
      <c r="I2432" s="42" t="s">
        <v>11</v>
      </c>
      <c r="J2432" s="43" t="s">
        <v>9</v>
      </c>
      <c r="K2432" s="44">
        <v>17</v>
      </c>
      <c r="L2432" s="45">
        <v>38693.171842492637</v>
      </c>
      <c r="M2432" s="46">
        <v>39676.999410673212</v>
      </c>
      <c r="N2432" s="45"/>
      <c r="O2432" s="46"/>
    </row>
    <row r="2433" spans="1:15" x14ac:dyDescent="0.2">
      <c r="A2433" s="11" t="str">
        <f t="shared" si="222"/>
        <v>2352206 - Alle regionerAlle uanset erf.</v>
      </c>
      <c r="B2433" s="12" t="str">
        <f t="shared" si="225"/>
        <v>235220</v>
      </c>
      <c r="C2433" s="14">
        <f t="shared" si="223"/>
        <v>0</v>
      </c>
      <c r="D2433" s="14">
        <f t="shared" si="224"/>
        <v>0</v>
      </c>
      <c r="E2433" s="19" t="str">
        <f t="shared" si="226"/>
        <v>235220 - Specialundervisning på grundskoleniveau (1.-10. klasse)</v>
      </c>
      <c r="F2433" s="19" t="str">
        <f t="shared" si="227"/>
        <v>Alle uanset erf.</v>
      </c>
      <c r="G2433" s="40" t="s">
        <v>516</v>
      </c>
      <c r="H2433" s="41" t="s">
        <v>305</v>
      </c>
      <c r="I2433" s="42" t="s">
        <v>11</v>
      </c>
      <c r="J2433" s="43" t="s">
        <v>10</v>
      </c>
      <c r="K2433" s="44">
        <v>56</v>
      </c>
      <c r="L2433" s="45">
        <v>39449.559294648963</v>
      </c>
      <c r="M2433" s="46">
        <v>40452.619063040118</v>
      </c>
      <c r="N2433" s="45"/>
      <c r="O2433" s="46"/>
    </row>
    <row r="2434" spans="1:15" x14ac:dyDescent="0.2">
      <c r="A2434" s="11" t="str">
        <f t="shared" ref="A2434:A2497" si="228">B2434&amp;I2434&amp;F2434</f>
        <v>2353001 - Region HovedstadenAlle uanset erf.</v>
      </c>
      <c r="B2434" s="12" t="str">
        <f t="shared" si="225"/>
        <v>235300</v>
      </c>
      <c r="C2434" s="14">
        <f t="shared" ref="C2434:C2497" si="229">N2434*1.2</f>
        <v>0</v>
      </c>
      <c r="D2434" s="14">
        <f t="shared" ref="D2434:D2497" si="230">O2434*1.2</f>
        <v>0</v>
      </c>
      <c r="E2434" s="19" t="str">
        <f t="shared" si="226"/>
        <v>235300 - Anden sprogundervisning</v>
      </c>
      <c r="F2434" s="19" t="str">
        <f t="shared" si="227"/>
        <v>Alle uanset erf.</v>
      </c>
      <c r="G2434" s="40" t="s">
        <v>516</v>
      </c>
      <c r="H2434" s="41" t="s">
        <v>306</v>
      </c>
      <c r="I2434" s="42" t="s">
        <v>8</v>
      </c>
      <c r="J2434" s="43" t="s">
        <v>10</v>
      </c>
      <c r="K2434" s="44">
        <v>19</v>
      </c>
      <c r="L2434" s="45">
        <v>46365.725799750966</v>
      </c>
      <c r="M2434" s="46">
        <v>48689.227808762451</v>
      </c>
      <c r="N2434" s="45"/>
      <c r="O2434" s="46"/>
    </row>
    <row r="2435" spans="1:15" x14ac:dyDescent="0.2">
      <c r="A2435" s="11" t="str">
        <f t="shared" si="228"/>
        <v>2353003 - Region Syddanmark5-9 år</v>
      </c>
      <c r="B2435" s="12" t="str">
        <f t="shared" ref="B2435:B2498" si="231">LEFT(E2435,6)</f>
        <v>235300</v>
      </c>
      <c r="C2435" s="14">
        <f t="shared" si="229"/>
        <v>0</v>
      </c>
      <c r="D2435" s="14">
        <f t="shared" si="230"/>
        <v>0</v>
      </c>
      <c r="E2435" s="19" t="str">
        <f t="shared" ref="E2435:E2498" si="232">TRIM(H2435)</f>
        <v>235300 - Anden sprogundervisning</v>
      </c>
      <c r="F2435" s="19" t="str">
        <f t="shared" ref="F2435:F2498" si="233">MID(J2435,6,30)</f>
        <v>5-9 år</v>
      </c>
      <c r="G2435" s="40" t="s">
        <v>516</v>
      </c>
      <c r="H2435" s="41" t="s">
        <v>306</v>
      </c>
      <c r="I2435" s="42" t="s">
        <v>544</v>
      </c>
      <c r="J2435" s="43" t="s">
        <v>15</v>
      </c>
      <c r="K2435" s="44">
        <v>20</v>
      </c>
      <c r="L2435" s="45">
        <v>45321.894736841336</v>
      </c>
      <c r="M2435" s="46">
        <v>46474.266779789628</v>
      </c>
      <c r="N2435" s="45"/>
      <c r="O2435" s="46"/>
    </row>
    <row r="2436" spans="1:15" x14ac:dyDescent="0.2">
      <c r="A2436" s="11" t="str">
        <f t="shared" si="228"/>
        <v>2353003 - Region Syddanmark0-4 år</v>
      </c>
      <c r="B2436" s="12" t="str">
        <f t="shared" si="231"/>
        <v>235300</v>
      </c>
      <c r="C2436" s="14">
        <f t="shared" si="229"/>
        <v>0</v>
      </c>
      <c r="D2436" s="14">
        <f t="shared" si="230"/>
        <v>0</v>
      </c>
      <c r="E2436" s="19" t="str">
        <f t="shared" si="232"/>
        <v>235300 - Anden sprogundervisning</v>
      </c>
      <c r="F2436" s="19" t="str">
        <f t="shared" si="233"/>
        <v>0-4 år</v>
      </c>
      <c r="G2436" s="40" t="s">
        <v>516</v>
      </c>
      <c r="H2436" s="41" t="s">
        <v>306</v>
      </c>
      <c r="I2436" s="42" t="s">
        <v>544</v>
      </c>
      <c r="J2436" s="43" t="s">
        <v>16</v>
      </c>
      <c r="K2436" s="44">
        <v>16</v>
      </c>
      <c r="L2436" s="45">
        <v>42779.99216155232</v>
      </c>
      <c r="M2436" s="46">
        <v>43867.732805467764</v>
      </c>
      <c r="N2436" s="45"/>
      <c r="O2436" s="46"/>
    </row>
    <row r="2437" spans="1:15" x14ac:dyDescent="0.2">
      <c r="A2437" s="11" t="str">
        <f t="shared" si="228"/>
        <v>2353003 - Region Syddanmark25 år og derover</v>
      </c>
      <c r="B2437" s="12" t="str">
        <f t="shared" si="231"/>
        <v>235300</v>
      </c>
      <c r="C2437" s="14">
        <f t="shared" si="229"/>
        <v>0</v>
      </c>
      <c r="D2437" s="14">
        <f t="shared" si="230"/>
        <v>0</v>
      </c>
      <c r="E2437" s="19" t="str">
        <f t="shared" si="232"/>
        <v>235300 - Anden sprogundervisning</v>
      </c>
      <c r="F2437" s="19" t="str">
        <f t="shared" si="233"/>
        <v>25 år og derover</v>
      </c>
      <c r="G2437" s="40" t="s">
        <v>516</v>
      </c>
      <c r="H2437" s="41" t="s">
        <v>306</v>
      </c>
      <c r="I2437" s="42" t="s">
        <v>544</v>
      </c>
      <c r="J2437" s="43" t="s">
        <v>9</v>
      </c>
      <c r="K2437" s="44">
        <v>38</v>
      </c>
      <c r="L2437" s="45">
        <v>49490.218223226337</v>
      </c>
      <c r="M2437" s="46">
        <v>50748.575672997657</v>
      </c>
      <c r="N2437" s="45"/>
      <c r="O2437" s="46"/>
    </row>
    <row r="2438" spans="1:15" x14ac:dyDescent="0.2">
      <c r="A2438" s="11" t="str">
        <f t="shared" si="228"/>
        <v>2353003 - Region SyddanmarkAlle uanset erf.</v>
      </c>
      <c r="B2438" s="12" t="str">
        <f t="shared" si="231"/>
        <v>235300</v>
      </c>
      <c r="C2438" s="14">
        <f t="shared" si="229"/>
        <v>0</v>
      </c>
      <c r="D2438" s="14">
        <f t="shared" si="230"/>
        <v>0</v>
      </c>
      <c r="E2438" s="19" t="str">
        <f t="shared" si="232"/>
        <v>235300 - Anden sprogundervisning</v>
      </c>
      <c r="F2438" s="19" t="str">
        <f t="shared" si="233"/>
        <v>Alle uanset erf.</v>
      </c>
      <c r="G2438" s="40" t="s">
        <v>516</v>
      </c>
      <c r="H2438" s="41" t="s">
        <v>306</v>
      </c>
      <c r="I2438" s="42" t="s">
        <v>544</v>
      </c>
      <c r="J2438" s="43" t="s">
        <v>10</v>
      </c>
      <c r="K2438" s="44">
        <v>112</v>
      </c>
      <c r="L2438" s="45">
        <v>46933.688159841025</v>
      </c>
      <c r="M2438" s="46">
        <v>48127.042286403812</v>
      </c>
      <c r="N2438" s="45"/>
      <c r="O2438" s="46"/>
    </row>
    <row r="2439" spans="1:15" x14ac:dyDescent="0.2">
      <c r="A2439" s="11" t="str">
        <f t="shared" si="228"/>
        <v>2353004 - Region Midtjylland25 år og derover</v>
      </c>
      <c r="B2439" s="12" t="str">
        <f t="shared" si="231"/>
        <v>235300</v>
      </c>
      <c r="C2439" s="14">
        <f t="shared" si="229"/>
        <v>0</v>
      </c>
      <c r="D2439" s="14">
        <f t="shared" si="230"/>
        <v>0</v>
      </c>
      <c r="E2439" s="19" t="str">
        <f t="shared" si="232"/>
        <v>235300 - Anden sprogundervisning</v>
      </c>
      <c r="F2439" s="19" t="str">
        <f t="shared" si="233"/>
        <v>25 år og derover</v>
      </c>
      <c r="G2439" s="40" t="s">
        <v>516</v>
      </c>
      <c r="H2439" s="41" t="s">
        <v>306</v>
      </c>
      <c r="I2439" s="42" t="s">
        <v>517</v>
      </c>
      <c r="J2439" s="43" t="s">
        <v>9</v>
      </c>
      <c r="K2439" s="44">
        <v>11</v>
      </c>
      <c r="L2439" s="45">
        <v>47086.981836576466</v>
      </c>
      <c r="M2439" s="46">
        <v>48284.233667514949</v>
      </c>
      <c r="N2439" s="45"/>
      <c r="O2439" s="46"/>
    </row>
    <row r="2440" spans="1:15" x14ac:dyDescent="0.2">
      <c r="A2440" s="11" t="str">
        <f t="shared" si="228"/>
        <v>2353004 - Region MidtjyllandAlle uanset erf.</v>
      </c>
      <c r="B2440" s="12" t="str">
        <f t="shared" si="231"/>
        <v>235300</v>
      </c>
      <c r="C2440" s="14">
        <f t="shared" si="229"/>
        <v>0</v>
      </c>
      <c r="D2440" s="14">
        <f t="shared" si="230"/>
        <v>0</v>
      </c>
      <c r="E2440" s="19" t="str">
        <f t="shared" si="232"/>
        <v>235300 - Anden sprogundervisning</v>
      </c>
      <c r="F2440" s="19" t="str">
        <f t="shared" si="233"/>
        <v>Alle uanset erf.</v>
      </c>
      <c r="G2440" s="40" t="s">
        <v>516</v>
      </c>
      <c r="H2440" s="41" t="s">
        <v>306</v>
      </c>
      <c r="I2440" s="42" t="s">
        <v>517</v>
      </c>
      <c r="J2440" s="43" t="s">
        <v>10</v>
      </c>
      <c r="K2440" s="44">
        <v>25</v>
      </c>
      <c r="L2440" s="45">
        <v>45309.138419638941</v>
      </c>
      <c r="M2440" s="46">
        <v>46461.186115527154</v>
      </c>
      <c r="N2440" s="45"/>
      <c r="O2440" s="46"/>
    </row>
    <row r="2441" spans="1:15" x14ac:dyDescent="0.2">
      <c r="A2441" s="11" t="str">
        <f t="shared" si="228"/>
        <v>2353005 - Region NordjyllandAlle uanset erf.</v>
      </c>
      <c r="B2441" s="12" t="str">
        <f t="shared" si="231"/>
        <v>235300</v>
      </c>
      <c r="C2441" s="14">
        <f t="shared" si="229"/>
        <v>0</v>
      </c>
      <c r="D2441" s="14">
        <f t="shared" si="230"/>
        <v>0</v>
      </c>
      <c r="E2441" s="19" t="str">
        <f t="shared" si="232"/>
        <v>235300 - Anden sprogundervisning</v>
      </c>
      <c r="F2441" s="19" t="str">
        <f t="shared" si="233"/>
        <v>Alle uanset erf.</v>
      </c>
      <c r="G2441" s="40" t="s">
        <v>516</v>
      </c>
      <c r="H2441" s="41" t="s">
        <v>306</v>
      </c>
      <c r="I2441" s="42" t="s">
        <v>21</v>
      </c>
      <c r="J2441" s="43" t="s">
        <v>10</v>
      </c>
      <c r="K2441" s="44">
        <v>32</v>
      </c>
      <c r="L2441" s="45">
        <v>45465.73128467334</v>
      </c>
      <c r="M2441" s="46">
        <v>46621.76057137629</v>
      </c>
      <c r="N2441" s="45"/>
      <c r="O2441" s="46"/>
    </row>
    <row r="2442" spans="1:15" x14ac:dyDescent="0.2">
      <c r="A2442" s="11" t="str">
        <f t="shared" si="228"/>
        <v>2353006 - Alle regioner5-9 år</v>
      </c>
      <c r="B2442" s="12" t="str">
        <f t="shared" si="231"/>
        <v>235300</v>
      </c>
      <c r="C2442" s="14">
        <f t="shared" si="229"/>
        <v>0</v>
      </c>
      <c r="D2442" s="14">
        <f t="shared" si="230"/>
        <v>0</v>
      </c>
      <c r="E2442" s="19" t="str">
        <f t="shared" si="232"/>
        <v>235300 - Anden sprogundervisning</v>
      </c>
      <c r="F2442" s="19" t="str">
        <f t="shared" si="233"/>
        <v>5-9 år</v>
      </c>
      <c r="G2442" s="40" t="s">
        <v>516</v>
      </c>
      <c r="H2442" s="41" t="s">
        <v>306</v>
      </c>
      <c r="I2442" s="42" t="s">
        <v>11</v>
      </c>
      <c r="J2442" s="43" t="s">
        <v>15</v>
      </c>
      <c r="K2442" s="44">
        <v>32</v>
      </c>
      <c r="L2442" s="45">
        <v>45321.894736841336</v>
      </c>
      <c r="M2442" s="46">
        <v>46474.266779789628</v>
      </c>
      <c r="N2442" s="45"/>
      <c r="O2442" s="46"/>
    </row>
    <row r="2443" spans="1:15" x14ac:dyDescent="0.2">
      <c r="A2443" s="11" t="str">
        <f t="shared" si="228"/>
        <v>2353006 - Alle regioner0-4 år</v>
      </c>
      <c r="B2443" s="12" t="str">
        <f t="shared" si="231"/>
        <v>235300</v>
      </c>
      <c r="C2443" s="14">
        <f t="shared" si="229"/>
        <v>0</v>
      </c>
      <c r="D2443" s="14">
        <f t="shared" si="230"/>
        <v>0</v>
      </c>
      <c r="E2443" s="19" t="str">
        <f t="shared" si="232"/>
        <v>235300 - Anden sprogundervisning</v>
      </c>
      <c r="F2443" s="19" t="str">
        <f t="shared" si="233"/>
        <v>0-4 år</v>
      </c>
      <c r="G2443" s="40" t="s">
        <v>516</v>
      </c>
      <c r="H2443" s="41" t="s">
        <v>306</v>
      </c>
      <c r="I2443" s="42" t="s">
        <v>11</v>
      </c>
      <c r="J2443" s="43" t="s">
        <v>16</v>
      </c>
      <c r="K2443" s="44">
        <v>26</v>
      </c>
      <c r="L2443" s="45">
        <v>42779.99216155232</v>
      </c>
      <c r="M2443" s="46">
        <v>43867.732805467764</v>
      </c>
      <c r="N2443" s="45"/>
      <c r="O2443" s="46"/>
    </row>
    <row r="2444" spans="1:15" x14ac:dyDescent="0.2">
      <c r="A2444" s="11" t="str">
        <f t="shared" si="228"/>
        <v>2353006 - Alle regioner10-14 år</v>
      </c>
      <c r="B2444" s="12" t="str">
        <f t="shared" si="231"/>
        <v>235300</v>
      </c>
      <c r="C2444" s="14">
        <f t="shared" si="229"/>
        <v>0</v>
      </c>
      <c r="D2444" s="14">
        <f t="shared" si="230"/>
        <v>0</v>
      </c>
      <c r="E2444" s="19" t="str">
        <f t="shared" si="232"/>
        <v>235300 - Anden sprogundervisning</v>
      </c>
      <c r="F2444" s="19" t="str">
        <f t="shared" si="233"/>
        <v>10-14 år</v>
      </c>
      <c r="G2444" s="40" t="s">
        <v>516</v>
      </c>
      <c r="H2444" s="41" t="s">
        <v>306</v>
      </c>
      <c r="I2444" s="42" t="s">
        <v>11</v>
      </c>
      <c r="J2444" s="43" t="s">
        <v>17</v>
      </c>
      <c r="K2444" s="44">
        <v>29</v>
      </c>
      <c r="L2444" s="45">
        <v>46258.090689262099</v>
      </c>
      <c r="M2444" s="46">
        <v>47434.266812965514</v>
      </c>
      <c r="N2444" s="45"/>
      <c r="O2444" s="46"/>
    </row>
    <row r="2445" spans="1:15" x14ac:dyDescent="0.2">
      <c r="A2445" s="11" t="str">
        <f t="shared" si="228"/>
        <v>2353006 - Alle regioner15-20 år</v>
      </c>
      <c r="B2445" s="12" t="str">
        <f t="shared" si="231"/>
        <v>235300</v>
      </c>
      <c r="C2445" s="14">
        <f t="shared" si="229"/>
        <v>0</v>
      </c>
      <c r="D2445" s="14">
        <f t="shared" si="230"/>
        <v>0</v>
      </c>
      <c r="E2445" s="19" t="str">
        <f t="shared" si="232"/>
        <v>235300 - Anden sprogundervisning</v>
      </c>
      <c r="F2445" s="19" t="str">
        <f t="shared" si="233"/>
        <v>15-20 år</v>
      </c>
      <c r="G2445" s="40" t="s">
        <v>516</v>
      </c>
      <c r="H2445" s="41" t="s">
        <v>306</v>
      </c>
      <c r="I2445" s="42" t="s">
        <v>11</v>
      </c>
      <c r="J2445" s="43" t="s">
        <v>18</v>
      </c>
      <c r="K2445" s="44">
        <v>18</v>
      </c>
      <c r="L2445" s="45">
        <v>45079.74281429423</v>
      </c>
      <c r="M2445" s="46">
        <v>46225.957808705389</v>
      </c>
      <c r="N2445" s="45"/>
      <c r="O2445" s="46"/>
    </row>
    <row r="2446" spans="1:15" x14ac:dyDescent="0.2">
      <c r="A2446" s="11" t="str">
        <f t="shared" si="228"/>
        <v>2353006 - Alle regioner20-24 år</v>
      </c>
      <c r="B2446" s="12" t="str">
        <f t="shared" si="231"/>
        <v>235300</v>
      </c>
      <c r="C2446" s="14">
        <f t="shared" si="229"/>
        <v>0</v>
      </c>
      <c r="D2446" s="14">
        <f t="shared" si="230"/>
        <v>0</v>
      </c>
      <c r="E2446" s="19" t="str">
        <f t="shared" si="232"/>
        <v>235300 - Anden sprogundervisning</v>
      </c>
      <c r="F2446" s="19" t="str">
        <f t="shared" si="233"/>
        <v>20-24 år</v>
      </c>
      <c r="G2446" s="40" t="s">
        <v>516</v>
      </c>
      <c r="H2446" s="41" t="s">
        <v>306</v>
      </c>
      <c r="I2446" s="42" t="s">
        <v>11</v>
      </c>
      <c r="J2446" s="43" t="s">
        <v>19</v>
      </c>
      <c r="K2446" s="44">
        <v>21</v>
      </c>
      <c r="L2446" s="45">
        <v>46659.17905136136</v>
      </c>
      <c r="M2446" s="46">
        <v>48872.823362934847</v>
      </c>
      <c r="N2446" s="45"/>
      <c r="O2446" s="46"/>
    </row>
    <row r="2447" spans="1:15" x14ac:dyDescent="0.2">
      <c r="A2447" s="11" t="str">
        <f t="shared" si="228"/>
        <v>2353006 - Alle regioner25 år og derover</v>
      </c>
      <c r="B2447" s="12" t="str">
        <f t="shared" si="231"/>
        <v>235300</v>
      </c>
      <c r="C2447" s="14">
        <f t="shared" si="229"/>
        <v>0</v>
      </c>
      <c r="D2447" s="14">
        <f t="shared" si="230"/>
        <v>0</v>
      </c>
      <c r="E2447" s="19" t="str">
        <f t="shared" si="232"/>
        <v>235300 - Anden sprogundervisning</v>
      </c>
      <c r="F2447" s="19" t="str">
        <f t="shared" si="233"/>
        <v>25 år og derover</v>
      </c>
      <c r="G2447" s="40" t="s">
        <v>516</v>
      </c>
      <c r="H2447" s="41" t="s">
        <v>306</v>
      </c>
      <c r="I2447" s="42" t="s">
        <v>11</v>
      </c>
      <c r="J2447" s="43" t="s">
        <v>9</v>
      </c>
      <c r="K2447" s="44">
        <v>62</v>
      </c>
      <c r="L2447" s="45">
        <v>48787.96469210412</v>
      </c>
      <c r="M2447" s="46">
        <v>50028.466371700211</v>
      </c>
      <c r="N2447" s="45"/>
      <c r="O2447" s="46"/>
    </row>
    <row r="2448" spans="1:15" x14ac:dyDescent="0.2">
      <c r="A2448" s="11" t="str">
        <f t="shared" si="228"/>
        <v>2353006 - Alle regionerAlle uanset erf.</v>
      </c>
      <c r="B2448" s="12" t="str">
        <f t="shared" si="231"/>
        <v>235300</v>
      </c>
      <c r="C2448" s="14">
        <f t="shared" si="229"/>
        <v>0</v>
      </c>
      <c r="D2448" s="14">
        <f t="shared" si="230"/>
        <v>0</v>
      </c>
      <c r="E2448" s="19" t="str">
        <f t="shared" si="232"/>
        <v>235300 - Anden sprogundervisning</v>
      </c>
      <c r="F2448" s="19" t="str">
        <f t="shared" si="233"/>
        <v>Alle uanset erf.</v>
      </c>
      <c r="G2448" s="40" t="s">
        <v>516</v>
      </c>
      <c r="H2448" s="41" t="s">
        <v>306</v>
      </c>
      <c r="I2448" s="42" t="s">
        <v>11</v>
      </c>
      <c r="J2448" s="43" t="s">
        <v>10</v>
      </c>
      <c r="K2448" s="44">
        <v>188</v>
      </c>
      <c r="L2448" s="45">
        <v>46540.559977779943</v>
      </c>
      <c r="M2448" s="46">
        <v>47845.5534030497</v>
      </c>
      <c r="N2448" s="45"/>
      <c r="O2448" s="46"/>
    </row>
    <row r="2449" spans="1:15" x14ac:dyDescent="0.2">
      <c r="A2449" s="11" t="str">
        <f t="shared" si="228"/>
        <v>2354001 - Region HovedstadenAlle uanset erf.</v>
      </c>
      <c r="B2449" s="12" t="str">
        <f t="shared" si="231"/>
        <v>235400</v>
      </c>
      <c r="C2449" s="14">
        <f t="shared" si="229"/>
        <v>0</v>
      </c>
      <c r="D2449" s="14">
        <f t="shared" si="230"/>
        <v>0</v>
      </c>
      <c r="E2449" s="19" t="str">
        <f t="shared" si="232"/>
        <v>235400 - Anden musik- og sangundervisning</v>
      </c>
      <c r="F2449" s="19" t="str">
        <f t="shared" si="233"/>
        <v>Alle uanset erf.</v>
      </c>
      <c r="G2449" s="40" t="s">
        <v>516</v>
      </c>
      <c r="H2449" s="41" t="s">
        <v>541</v>
      </c>
      <c r="I2449" s="42" t="s">
        <v>8</v>
      </c>
      <c r="J2449" s="43" t="s">
        <v>10</v>
      </c>
      <c r="K2449" s="44">
        <v>17</v>
      </c>
      <c r="L2449" s="45">
        <v>34721.931638182134</v>
      </c>
      <c r="M2449" s="46">
        <v>36461.934119034253</v>
      </c>
      <c r="N2449" s="45"/>
      <c r="O2449" s="46"/>
    </row>
    <row r="2450" spans="1:15" x14ac:dyDescent="0.2">
      <c r="A2450" s="11" t="str">
        <f t="shared" si="228"/>
        <v>2354006 - Alle regionerAlle uanset erf.</v>
      </c>
      <c r="B2450" s="12" t="str">
        <f t="shared" si="231"/>
        <v>235400</v>
      </c>
      <c r="C2450" s="14">
        <f t="shared" si="229"/>
        <v>0</v>
      </c>
      <c r="D2450" s="14">
        <f t="shared" si="230"/>
        <v>0</v>
      </c>
      <c r="E2450" s="19" t="str">
        <f t="shared" si="232"/>
        <v>235400 - Anden musik- og sangundervisning</v>
      </c>
      <c r="F2450" s="19" t="str">
        <f t="shared" si="233"/>
        <v>Alle uanset erf.</v>
      </c>
      <c r="G2450" s="40" t="s">
        <v>516</v>
      </c>
      <c r="H2450" s="41" t="s">
        <v>541</v>
      </c>
      <c r="I2450" s="42" t="s">
        <v>11</v>
      </c>
      <c r="J2450" s="43" t="s">
        <v>10</v>
      </c>
      <c r="K2450" s="44">
        <v>25</v>
      </c>
      <c r="L2450" s="45">
        <v>29937.477244694117</v>
      </c>
      <c r="M2450" s="46">
        <v>31437.71879862135</v>
      </c>
      <c r="N2450" s="45"/>
      <c r="O2450" s="46"/>
    </row>
    <row r="2451" spans="1:15" x14ac:dyDescent="0.2">
      <c r="A2451" s="11" t="str">
        <f t="shared" si="228"/>
        <v>2355003 - Region SyddanmarkAlle uanset erf.</v>
      </c>
      <c r="B2451" s="12" t="str">
        <f t="shared" si="231"/>
        <v>235500</v>
      </c>
      <c r="C2451" s="14">
        <f t="shared" si="229"/>
        <v>0</v>
      </c>
      <c r="D2451" s="14">
        <f t="shared" si="230"/>
        <v>0</v>
      </c>
      <c r="E2451" s="19" t="str">
        <f t="shared" si="232"/>
        <v>235500 - Anden undervisning inden for kreative fag</v>
      </c>
      <c r="F2451" s="19" t="str">
        <f t="shared" si="233"/>
        <v>Alle uanset erf.</v>
      </c>
      <c r="G2451" s="40" t="s">
        <v>516</v>
      </c>
      <c r="H2451" s="41" t="s">
        <v>307</v>
      </c>
      <c r="I2451" s="42" t="s">
        <v>544</v>
      </c>
      <c r="J2451" s="43" t="s">
        <v>10</v>
      </c>
      <c r="K2451" s="44">
        <v>185</v>
      </c>
      <c r="L2451" s="45">
        <v>48927.06832671813</v>
      </c>
      <c r="M2451" s="46">
        <v>51378.925589627244</v>
      </c>
      <c r="N2451" s="45"/>
      <c r="O2451" s="46"/>
    </row>
    <row r="2452" spans="1:15" x14ac:dyDescent="0.2">
      <c r="A2452" s="11" t="str">
        <f t="shared" si="228"/>
        <v>2355004 - Region MidtjyllandAlle uanset erf.</v>
      </c>
      <c r="B2452" s="12" t="str">
        <f t="shared" si="231"/>
        <v>235500</v>
      </c>
      <c r="C2452" s="14">
        <f t="shared" si="229"/>
        <v>0</v>
      </c>
      <c r="D2452" s="14">
        <f t="shared" si="230"/>
        <v>0</v>
      </c>
      <c r="E2452" s="19" t="str">
        <f t="shared" si="232"/>
        <v>235500 - Anden undervisning inden for kreative fag</v>
      </c>
      <c r="F2452" s="19" t="str">
        <f t="shared" si="233"/>
        <v>Alle uanset erf.</v>
      </c>
      <c r="G2452" s="40" t="s">
        <v>516</v>
      </c>
      <c r="H2452" s="41" t="s">
        <v>307</v>
      </c>
      <c r="I2452" s="42" t="s">
        <v>517</v>
      </c>
      <c r="J2452" s="43" t="s">
        <v>10</v>
      </c>
      <c r="K2452" s="44">
        <v>20</v>
      </c>
      <c r="L2452" s="45">
        <v>29528.231741606392</v>
      </c>
      <c r="M2452" s="46">
        <v>31007.964984012524</v>
      </c>
      <c r="N2452" s="45"/>
      <c r="O2452" s="46"/>
    </row>
    <row r="2453" spans="1:15" x14ac:dyDescent="0.2">
      <c r="A2453" s="11" t="str">
        <f t="shared" si="228"/>
        <v>2355005 - Region NordjyllandAlle uanset erf.</v>
      </c>
      <c r="B2453" s="12" t="str">
        <f t="shared" si="231"/>
        <v>235500</v>
      </c>
      <c r="C2453" s="14">
        <f t="shared" si="229"/>
        <v>0</v>
      </c>
      <c r="D2453" s="14">
        <f t="shared" si="230"/>
        <v>0</v>
      </c>
      <c r="E2453" s="19" t="str">
        <f t="shared" si="232"/>
        <v>235500 - Anden undervisning inden for kreative fag</v>
      </c>
      <c r="F2453" s="19" t="str">
        <f t="shared" si="233"/>
        <v>Alle uanset erf.</v>
      </c>
      <c r="G2453" s="40" t="s">
        <v>516</v>
      </c>
      <c r="H2453" s="41" t="s">
        <v>307</v>
      </c>
      <c r="I2453" s="42" t="s">
        <v>21</v>
      </c>
      <c r="J2453" s="43" t="s">
        <v>10</v>
      </c>
      <c r="K2453" s="44">
        <v>121</v>
      </c>
      <c r="L2453" s="45">
        <v>29520.635175576812</v>
      </c>
      <c r="M2453" s="46">
        <v>30999.987735137442</v>
      </c>
      <c r="N2453" s="45"/>
      <c r="O2453" s="46"/>
    </row>
    <row r="2454" spans="1:15" x14ac:dyDescent="0.2">
      <c r="A2454" s="11" t="str">
        <f t="shared" si="228"/>
        <v>2355006 - Alle regioner3 år</v>
      </c>
      <c r="B2454" s="12" t="str">
        <f t="shared" si="231"/>
        <v>235500</v>
      </c>
      <c r="C2454" s="14">
        <f t="shared" si="229"/>
        <v>0</v>
      </c>
      <c r="D2454" s="14">
        <f t="shared" si="230"/>
        <v>0</v>
      </c>
      <c r="E2454" s="19" t="str">
        <f t="shared" si="232"/>
        <v>235500 - Anden undervisning inden for kreative fag</v>
      </c>
      <c r="F2454" s="19" t="str">
        <f t="shared" si="233"/>
        <v>3 år</v>
      </c>
      <c r="G2454" s="40" t="s">
        <v>516</v>
      </c>
      <c r="H2454" s="41" t="s">
        <v>307</v>
      </c>
      <c r="I2454" s="42" t="s">
        <v>11</v>
      </c>
      <c r="J2454" s="43" t="s">
        <v>14</v>
      </c>
      <c r="K2454" s="44">
        <v>12</v>
      </c>
      <c r="L2454" s="45">
        <v>29828.977265055946</v>
      </c>
      <c r="M2454" s="46">
        <v>31323.781614748401</v>
      </c>
      <c r="N2454" s="45"/>
      <c r="O2454" s="46"/>
    </row>
    <row r="2455" spans="1:15" x14ac:dyDescent="0.2">
      <c r="A2455" s="11" t="str">
        <f t="shared" si="228"/>
        <v>2355006 - Alle regioner5-9 år</v>
      </c>
      <c r="B2455" s="12" t="str">
        <f t="shared" si="231"/>
        <v>235500</v>
      </c>
      <c r="C2455" s="14">
        <f t="shared" si="229"/>
        <v>0</v>
      </c>
      <c r="D2455" s="14">
        <f t="shared" si="230"/>
        <v>0</v>
      </c>
      <c r="E2455" s="19" t="str">
        <f t="shared" si="232"/>
        <v>235500 - Anden undervisning inden for kreative fag</v>
      </c>
      <c r="F2455" s="19" t="str">
        <f t="shared" si="233"/>
        <v>5-9 år</v>
      </c>
      <c r="G2455" s="40" t="s">
        <v>516</v>
      </c>
      <c r="H2455" s="41" t="s">
        <v>307</v>
      </c>
      <c r="I2455" s="42" t="s">
        <v>11</v>
      </c>
      <c r="J2455" s="43" t="s">
        <v>15</v>
      </c>
      <c r="K2455" s="44">
        <v>37</v>
      </c>
      <c r="L2455" s="45">
        <v>29574.293946685895</v>
      </c>
      <c r="M2455" s="46">
        <v>31056.335480921731</v>
      </c>
      <c r="N2455" s="45"/>
      <c r="O2455" s="46"/>
    </row>
    <row r="2456" spans="1:15" x14ac:dyDescent="0.2">
      <c r="A2456" s="11" t="str">
        <f t="shared" si="228"/>
        <v>2355006 - Alle regioner0-4 år</v>
      </c>
      <c r="B2456" s="12" t="str">
        <f t="shared" si="231"/>
        <v>235500</v>
      </c>
      <c r="C2456" s="14">
        <f t="shared" si="229"/>
        <v>0</v>
      </c>
      <c r="D2456" s="14">
        <f t="shared" si="230"/>
        <v>0</v>
      </c>
      <c r="E2456" s="19" t="str">
        <f t="shared" si="232"/>
        <v>235500 - Anden undervisning inden for kreative fag</v>
      </c>
      <c r="F2456" s="19" t="str">
        <f t="shared" si="233"/>
        <v>0-4 år</v>
      </c>
      <c r="G2456" s="40" t="s">
        <v>516</v>
      </c>
      <c r="H2456" s="41" t="s">
        <v>307</v>
      </c>
      <c r="I2456" s="42" t="s">
        <v>11</v>
      </c>
      <c r="J2456" s="43" t="s">
        <v>16</v>
      </c>
      <c r="K2456" s="44">
        <v>41</v>
      </c>
      <c r="L2456" s="45">
        <v>29462.162004430102</v>
      </c>
      <c r="M2456" s="46">
        <v>30938.584327737783</v>
      </c>
      <c r="N2456" s="45"/>
      <c r="O2456" s="46"/>
    </row>
    <row r="2457" spans="1:15" x14ac:dyDescent="0.2">
      <c r="A2457" s="11" t="str">
        <f t="shared" si="228"/>
        <v>2355006 - Alle regioner10-14 år</v>
      </c>
      <c r="B2457" s="12" t="str">
        <f t="shared" si="231"/>
        <v>235500</v>
      </c>
      <c r="C2457" s="14">
        <f t="shared" si="229"/>
        <v>0</v>
      </c>
      <c r="D2457" s="14">
        <f t="shared" si="230"/>
        <v>0</v>
      </c>
      <c r="E2457" s="19" t="str">
        <f t="shared" si="232"/>
        <v>235500 - Anden undervisning inden for kreative fag</v>
      </c>
      <c r="F2457" s="19" t="str">
        <f t="shared" si="233"/>
        <v>10-14 år</v>
      </c>
      <c r="G2457" s="40" t="s">
        <v>516</v>
      </c>
      <c r="H2457" s="41" t="s">
        <v>307</v>
      </c>
      <c r="I2457" s="42" t="s">
        <v>11</v>
      </c>
      <c r="J2457" s="43" t="s">
        <v>17</v>
      </c>
      <c r="K2457" s="44">
        <v>27</v>
      </c>
      <c r="L2457" s="45">
        <v>37106.027522423763</v>
      </c>
      <c r="M2457" s="46">
        <v>38049.499744624394</v>
      </c>
      <c r="N2457" s="45"/>
      <c r="O2457" s="46"/>
    </row>
    <row r="2458" spans="1:15" x14ac:dyDescent="0.2">
      <c r="A2458" s="11" t="str">
        <f t="shared" si="228"/>
        <v>2355006 - Alle regioner15-20 år</v>
      </c>
      <c r="B2458" s="12" t="str">
        <f t="shared" si="231"/>
        <v>235500</v>
      </c>
      <c r="C2458" s="14">
        <f t="shared" si="229"/>
        <v>0</v>
      </c>
      <c r="D2458" s="14">
        <f t="shared" si="230"/>
        <v>0</v>
      </c>
      <c r="E2458" s="19" t="str">
        <f t="shared" si="232"/>
        <v>235500 - Anden undervisning inden for kreative fag</v>
      </c>
      <c r="F2458" s="19" t="str">
        <f t="shared" si="233"/>
        <v>15-20 år</v>
      </c>
      <c r="G2458" s="40" t="s">
        <v>516</v>
      </c>
      <c r="H2458" s="41" t="s">
        <v>307</v>
      </c>
      <c r="I2458" s="42" t="s">
        <v>11</v>
      </c>
      <c r="J2458" s="43" t="s">
        <v>18</v>
      </c>
      <c r="K2458" s="44">
        <v>33</v>
      </c>
      <c r="L2458" s="45">
        <v>29420.165702377697</v>
      </c>
      <c r="M2458" s="46">
        <v>30894.48348638384</v>
      </c>
      <c r="N2458" s="45"/>
      <c r="O2458" s="46"/>
    </row>
    <row r="2459" spans="1:15" x14ac:dyDescent="0.2">
      <c r="A2459" s="11" t="str">
        <f t="shared" si="228"/>
        <v>2355006 - Alle regioner20-24 år</v>
      </c>
      <c r="B2459" s="12" t="str">
        <f t="shared" si="231"/>
        <v>235500</v>
      </c>
      <c r="C2459" s="14">
        <f t="shared" si="229"/>
        <v>0</v>
      </c>
      <c r="D2459" s="14">
        <f t="shared" si="230"/>
        <v>0</v>
      </c>
      <c r="E2459" s="19" t="str">
        <f t="shared" si="232"/>
        <v>235500 - Anden undervisning inden for kreative fag</v>
      </c>
      <c r="F2459" s="19" t="str">
        <f t="shared" si="233"/>
        <v>20-24 år</v>
      </c>
      <c r="G2459" s="40" t="s">
        <v>516</v>
      </c>
      <c r="H2459" s="41" t="s">
        <v>307</v>
      </c>
      <c r="I2459" s="42" t="s">
        <v>11</v>
      </c>
      <c r="J2459" s="43" t="s">
        <v>19</v>
      </c>
      <c r="K2459" s="44">
        <v>36</v>
      </c>
      <c r="L2459" s="45">
        <v>29774.397636181049</v>
      </c>
      <c r="M2459" s="46">
        <v>31266.466864721951</v>
      </c>
      <c r="N2459" s="45"/>
      <c r="O2459" s="46"/>
    </row>
    <row r="2460" spans="1:15" x14ac:dyDescent="0.2">
      <c r="A2460" s="11" t="str">
        <f t="shared" si="228"/>
        <v>2355006 - Alle regioner25 år og derover</v>
      </c>
      <c r="B2460" s="12" t="str">
        <f t="shared" si="231"/>
        <v>235500</v>
      </c>
      <c r="C2460" s="14">
        <f t="shared" si="229"/>
        <v>0</v>
      </c>
      <c r="D2460" s="14">
        <f t="shared" si="230"/>
        <v>0</v>
      </c>
      <c r="E2460" s="19" t="str">
        <f t="shared" si="232"/>
        <v>235500 - Anden undervisning inden for kreative fag</v>
      </c>
      <c r="F2460" s="19" t="str">
        <f t="shared" si="233"/>
        <v>25 år og derover</v>
      </c>
      <c r="G2460" s="40" t="s">
        <v>516</v>
      </c>
      <c r="H2460" s="41" t="s">
        <v>307</v>
      </c>
      <c r="I2460" s="42" t="s">
        <v>11</v>
      </c>
      <c r="J2460" s="43" t="s">
        <v>9</v>
      </c>
      <c r="K2460" s="44">
        <v>157</v>
      </c>
      <c r="L2460" s="45">
        <v>29647.046898116641</v>
      </c>
      <c r="M2460" s="46">
        <v>31132.734263963976</v>
      </c>
      <c r="N2460" s="45"/>
      <c r="O2460" s="46"/>
    </row>
    <row r="2461" spans="1:15" x14ac:dyDescent="0.2">
      <c r="A2461" s="11" t="str">
        <f t="shared" si="228"/>
        <v>2355006 - Alle regionerAlle uanset erf.</v>
      </c>
      <c r="B2461" s="12" t="str">
        <f t="shared" si="231"/>
        <v>235500</v>
      </c>
      <c r="C2461" s="14">
        <f t="shared" si="229"/>
        <v>0</v>
      </c>
      <c r="D2461" s="14">
        <f t="shared" si="230"/>
        <v>0</v>
      </c>
      <c r="E2461" s="19" t="str">
        <f t="shared" si="232"/>
        <v>235500 - Anden undervisning inden for kreative fag</v>
      </c>
      <c r="F2461" s="19" t="str">
        <f t="shared" si="233"/>
        <v>Alle uanset erf.</v>
      </c>
      <c r="G2461" s="40" t="s">
        <v>516</v>
      </c>
      <c r="H2461" s="41" t="s">
        <v>307</v>
      </c>
      <c r="I2461" s="42" t="s">
        <v>11</v>
      </c>
      <c r="J2461" s="43" t="s">
        <v>10</v>
      </c>
      <c r="K2461" s="44">
        <v>331</v>
      </c>
      <c r="L2461" s="45">
        <v>29634.510648444775</v>
      </c>
      <c r="M2461" s="46">
        <v>31119.569791595371</v>
      </c>
      <c r="N2461" s="45"/>
      <c r="O2461" s="46"/>
    </row>
    <row r="2462" spans="1:15" x14ac:dyDescent="0.2">
      <c r="A2462" s="11" t="str">
        <f t="shared" si="228"/>
        <v>2356001 - Region HovedstadenAlle uanset erf.</v>
      </c>
      <c r="B2462" s="12" t="str">
        <f t="shared" si="231"/>
        <v>235600</v>
      </c>
      <c r="C2462" s="14">
        <f t="shared" si="229"/>
        <v>0</v>
      </c>
      <c r="D2462" s="14">
        <f t="shared" si="230"/>
        <v>0</v>
      </c>
      <c r="E2462" s="19" t="str">
        <f t="shared" si="232"/>
        <v>235600 - Anden undervisning inden for informationsteknologi</v>
      </c>
      <c r="F2462" s="19" t="str">
        <f t="shared" si="233"/>
        <v>Alle uanset erf.</v>
      </c>
      <c r="G2462" s="40" t="s">
        <v>516</v>
      </c>
      <c r="H2462" s="41" t="s">
        <v>308</v>
      </c>
      <c r="I2462" s="42" t="s">
        <v>8</v>
      </c>
      <c r="J2462" s="43" t="s">
        <v>10</v>
      </c>
      <c r="K2462" s="44">
        <v>19</v>
      </c>
      <c r="L2462" s="45">
        <v>36486.775444634732</v>
      </c>
      <c r="M2462" s="46">
        <v>37414.502323748427</v>
      </c>
      <c r="N2462" s="45"/>
      <c r="O2462" s="46"/>
    </row>
    <row r="2463" spans="1:15" x14ac:dyDescent="0.2">
      <c r="A2463" s="11" t="str">
        <f t="shared" si="228"/>
        <v>2356006 - Alle regioner5-9 år</v>
      </c>
      <c r="B2463" s="12" t="str">
        <f t="shared" si="231"/>
        <v>235600</v>
      </c>
      <c r="C2463" s="14">
        <f t="shared" si="229"/>
        <v>0</v>
      </c>
      <c r="D2463" s="14">
        <f t="shared" si="230"/>
        <v>0</v>
      </c>
      <c r="E2463" s="19" t="str">
        <f t="shared" si="232"/>
        <v>235600 - Anden undervisning inden for informationsteknologi</v>
      </c>
      <c r="F2463" s="19" t="str">
        <f t="shared" si="233"/>
        <v>5-9 år</v>
      </c>
      <c r="G2463" s="40" t="s">
        <v>516</v>
      </c>
      <c r="H2463" s="41" t="s">
        <v>308</v>
      </c>
      <c r="I2463" s="42" t="s">
        <v>11</v>
      </c>
      <c r="J2463" s="43" t="s">
        <v>15</v>
      </c>
      <c r="K2463" s="44">
        <v>11</v>
      </c>
      <c r="L2463" s="45">
        <v>36426.109097487606</v>
      </c>
      <c r="M2463" s="46">
        <v>37092.277758294425</v>
      </c>
      <c r="N2463" s="45"/>
      <c r="O2463" s="46"/>
    </row>
    <row r="2464" spans="1:15" x14ac:dyDescent="0.2">
      <c r="A2464" s="11" t="str">
        <f t="shared" si="228"/>
        <v>2356006 - Alle regioner25 år og derover</v>
      </c>
      <c r="B2464" s="12" t="str">
        <f t="shared" si="231"/>
        <v>235600</v>
      </c>
      <c r="C2464" s="14">
        <f t="shared" si="229"/>
        <v>0</v>
      </c>
      <c r="D2464" s="14">
        <f t="shared" si="230"/>
        <v>0</v>
      </c>
      <c r="E2464" s="19" t="str">
        <f t="shared" si="232"/>
        <v>235600 - Anden undervisning inden for informationsteknologi</v>
      </c>
      <c r="F2464" s="19" t="str">
        <f t="shared" si="233"/>
        <v>25 år og derover</v>
      </c>
      <c r="G2464" s="40" t="s">
        <v>516</v>
      </c>
      <c r="H2464" s="41" t="s">
        <v>308</v>
      </c>
      <c r="I2464" s="42" t="s">
        <v>11</v>
      </c>
      <c r="J2464" s="43" t="s">
        <v>9</v>
      </c>
      <c r="K2464" s="44">
        <v>12</v>
      </c>
      <c r="L2464" s="45">
        <v>49680.273223792858</v>
      </c>
      <c r="M2464" s="46">
        <v>50943.463085592564</v>
      </c>
      <c r="N2464" s="45"/>
      <c r="O2464" s="46"/>
    </row>
    <row r="2465" spans="1:15" x14ac:dyDescent="0.2">
      <c r="A2465" s="11" t="str">
        <f t="shared" si="228"/>
        <v>2356006 - Alle regionerAlle uanset erf.</v>
      </c>
      <c r="B2465" s="12" t="str">
        <f t="shared" si="231"/>
        <v>235600</v>
      </c>
      <c r="C2465" s="14">
        <f t="shared" si="229"/>
        <v>0</v>
      </c>
      <c r="D2465" s="14">
        <f t="shared" si="230"/>
        <v>0</v>
      </c>
      <c r="E2465" s="19" t="str">
        <f t="shared" si="232"/>
        <v>235600 - Anden undervisning inden for informationsteknologi</v>
      </c>
      <c r="F2465" s="19" t="str">
        <f t="shared" si="233"/>
        <v>Alle uanset erf.</v>
      </c>
      <c r="G2465" s="40" t="s">
        <v>516</v>
      </c>
      <c r="H2465" s="41" t="s">
        <v>308</v>
      </c>
      <c r="I2465" s="42" t="s">
        <v>11</v>
      </c>
      <c r="J2465" s="43" t="s">
        <v>10</v>
      </c>
      <c r="K2465" s="44">
        <v>39</v>
      </c>
      <c r="L2465" s="45">
        <v>36855.893346713674</v>
      </c>
      <c r="M2465" s="46">
        <v>37793.005560517748</v>
      </c>
      <c r="N2465" s="45"/>
      <c r="O2465" s="46"/>
    </row>
    <row r="2466" spans="1:15" x14ac:dyDescent="0.2">
      <c r="A2466" s="11" t="str">
        <f t="shared" si="228"/>
        <v>2357101 - Region Hovedstaden5-9 år</v>
      </c>
      <c r="B2466" s="12" t="str">
        <f t="shared" si="231"/>
        <v>235710</v>
      </c>
      <c r="C2466" s="14">
        <f t="shared" si="229"/>
        <v>0</v>
      </c>
      <c r="D2466" s="14">
        <f t="shared" si="230"/>
        <v>0</v>
      </c>
      <c r="E2466" s="19" t="str">
        <f t="shared" si="232"/>
        <v>235710 - Specialpædagogisk arbejde, ældre og handicappede</v>
      </c>
      <c r="F2466" s="19" t="str">
        <f t="shared" si="233"/>
        <v>5-9 år</v>
      </c>
      <c r="G2466" s="40" t="s">
        <v>516</v>
      </c>
      <c r="H2466" s="41" t="s">
        <v>309</v>
      </c>
      <c r="I2466" s="42" t="s">
        <v>8</v>
      </c>
      <c r="J2466" s="43" t="s">
        <v>15</v>
      </c>
      <c r="K2466" s="44">
        <v>22</v>
      </c>
      <c r="L2466" s="45">
        <v>33722.247302540869</v>
      </c>
      <c r="M2466" s="46">
        <v>34964.521830752012</v>
      </c>
      <c r="N2466" s="45"/>
      <c r="O2466" s="46"/>
    </row>
    <row r="2467" spans="1:15" x14ac:dyDescent="0.2">
      <c r="A2467" s="11" t="str">
        <f t="shared" si="228"/>
        <v>2357101 - Region Hovedstaden0-4 år</v>
      </c>
      <c r="B2467" s="12" t="str">
        <f t="shared" si="231"/>
        <v>235710</v>
      </c>
      <c r="C2467" s="14">
        <f t="shared" si="229"/>
        <v>0</v>
      </c>
      <c r="D2467" s="14">
        <f t="shared" si="230"/>
        <v>0</v>
      </c>
      <c r="E2467" s="19" t="str">
        <f t="shared" si="232"/>
        <v>235710 - Specialpædagogisk arbejde, ældre og handicappede</v>
      </c>
      <c r="F2467" s="19" t="str">
        <f t="shared" si="233"/>
        <v>0-4 år</v>
      </c>
      <c r="G2467" s="40" t="s">
        <v>516</v>
      </c>
      <c r="H2467" s="41" t="s">
        <v>309</v>
      </c>
      <c r="I2467" s="42" t="s">
        <v>8</v>
      </c>
      <c r="J2467" s="43" t="s">
        <v>16</v>
      </c>
      <c r="K2467" s="44">
        <v>17</v>
      </c>
      <c r="L2467" s="45">
        <v>33673.129207161335</v>
      </c>
      <c r="M2467" s="46">
        <v>34740.939948758933</v>
      </c>
      <c r="N2467" s="45"/>
      <c r="O2467" s="46"/>
    </row>
    <row r="2468" spans="1:15" x14ac:dyDescent="0.2">
      <c r="A2468" s="11" t="str">
        <f t="shared" si="228"/>
        <v>2357101 - Region Hovedstaden10-14 år</v>
      </c>
      <c r="B2468" s="12" t="str">
        <f t="shared" si="231"/>
        <v>235710</v>
      </c>
      <c r="C2468" s="14">
        <f t="shared" si="229"/>
        <v>0</v>
      </c>
      <c r="D2468" s="14">
        <f t="shared" si="230"/>
        <v>0</v>
      </c>
      <c r="E2468" s="19" t="str">
        <f t="shared" si="232"/>
        <v>235710 - Specialpædagogisk arbejde, ældre og handicappede</v>
      </c>
      <c r="F2468" s="19" t="str">
        <f t="shared" si="233"/>
        <v>10-14 år</v>
      </c>
      <c r="G2468" s="40" t="s">
        <v>516</v>
      </c>
      <c r="H2468" s="41" t="s">
        <v>309</v>
      </c>
      <c r="I2468" s="42" t="s">
        <v>8</v>
      </c>
      <c r="J2468" s="43" t="s">
        <v>17</v>
      </c>
      <c r="K2468" s="44">
        <v>20</v>
      </c>
      <c r="L2468" s="45">
        <v>39671.854430766347</v>
      </c>
      <c r="M2468" s="46">
        <v>40680.566361354875</v>
      </c>
      <c r="N2468" s="45"/>
      <c r="O2468" s="46"/>
    </row>
    <row r="2469" spans="1:15" x14ac:dyDescent="0.2">
      <c r="A2469" s="11" t="str">
        <f t="shared" si="228"/>
        <v>2357101 - Region Hovedstaden15-20 år</v>
      </c>
      <c r="B2469" s="12" t="str">
        <f t="shared" si="231"/>
        <v>235710</v>
      </c>
      <c r="C2469" s="14">
        <f t="shared" si="229"/>
        <v>0</v>
      </c>
      <c r="D2469" s="14">
        <f t="shared" si="230"/>
        <v>0</v>
      </c>
      <c r="E2469" s="19" t="str">
        <f t="shared" si="232"/>
        <v>235710 - Specialpædagogisk arbejde, ældre og handicappede</v>
      </c>
      <c r="F2469" s="19" t="str">
        <f t="shared" si="233"/>
        <v>15-20 år</v>
      </c>
      <c r="G2469" s="40" t="s">
        <v>516</v>
      </c>
      <c r="H2469" s="41" t="s">
        <v>309</v>
      </c>
      <c r="I2469" s="42" t="s">
        <v>8</v>
      </c>
      <c r="J2469" s="43" t="s">
        <v>18</v>
      </c>
      <c r="K2469" s="44">
        <v>23</v>
      </c>
      <c r="L2469" s="45">
        <v>35941.514701040127</v>
      </c>
      <c r="M2469" s="46">
        <v>37081.258359283114</v>
      </c>
      <c r="N2469" s="45"/>
      <c r="O2469" s="46"/>
    </row>
    <row r="2470" spans="1:15" x14ac:dyDescent="0.2">
      <c r="A2470" s="11" t="str">
        <f t="shared" si="228"/>
        <v>2357101 - Region Hovedstaden20-24 år</v>
      </c>
      <c r="B2470" s="12" t="str">
        <f t="shared" si="231"/>
        <v>235710</v>
      </c>
      <c r="C2470" s="14">
        <f t="shared" si="229"/>
        <v>0</v>
      </c>
      <c r="D2470" s="14">
        <f t="shared" si="230"/>
        <v>0</v>
      </c>
      <c r="E2470" s="19" t="str">
        <f t="shared" si="232"/>
        <v>235710 - Specialpædagogisk arbejde, ældre og handicappede</v>
      </c>
      <c r="F2470" s="19" t="str">
        <f t="shared" si="233"/>
        <v>20-24 år</v>
      </c>
      <c r="G2470" s="40" t="s">
        <v>516</v>
      </c>
      <c r="H2470" s="41" t="s">
        <v>309</v>
      </c>
      <c r="I2470" s="42" t="s">
        <v>8</v>
      </c>
      <c r="J2470" s="43" t="s">
        <v>19</v>
      </c>
      <c r="K2470" s="44">
        <v>16</v>
      </c>
      <c r="L2470" s="45">
        <v>35131.814190227124</v>
      </c>
      <c r="M2470" s="46">
        <v>36892.356906710374</v>
      </c>
      <c r="N2470" s="45"/>
      <c r="O2470" s="46"/>
    </row>
    <row r="2471" spans="1:15" x14ac:dyDescent="0.2">
      <c r="A2471" s="11" t="str">
        <f t="shared" si="228"/>
        <v>2357101 - Region Hovedstaden25 år og derover</v>
      </c>
      <c r="B2471" s="12" t="str">
        <f t="shared" si="231"/>
        <v>235710</v>
      </c>
      <c r="C2471" s="14">
        <f t="shared" si="229"/>
        <v>0</v>
      </c>
      <c r="D2471" s="14">
        <f t="shared" si="230"/>
        <v>0</v>
      </c>
      <c r="E2471" s="19" t="str">
        <f t="shared" si="232"/>
        <v>235710 - Specialpædagogisk arbejde, ældre og handicappede</v>
      </c>
      <c r="F2471" s="19" t="str">
        <f t="shared" si="233"/>
        <v>25 år og derover</v>
      </c>
      <c r="G2471" s="40" t="s">
        <v>516</v>
      </c>
      <c r="H2471" s="41" t="s">
        <v>309</v>
      </c>
      <c r="I2471" s="42" t="s">
        <v>8</v>
      </c>
      <c r="J2471" s="43" t="s">
        <v>9</v>
      </c>
      <c r="K2471" s="44">
        <v>48</v>
      </c>
      <c r="L2471" s="45">
        <v>35486.797397233713</v>
      </c>
      <c r="M2471" s="46">
        <v>37265.129206423226</v>
      </c>
      <c r="N2471" s="45"/>
      <c r="O2471" s="46"/>
    </row>
    <row r="2472" spans="1:15" x14ac:dyDescent="0.2">
      <c r="A2472" s="11" t="str">
        <f t="shared" si="228"/>
        <v>2357101 - Region HovedstadenAlle uanset erf.</v>
      </c>
      <c r="B2472" s="12" t="str">
        <f t="shared" si="231"/>
        <v>235710</v>
      </c>
      <c r="C2472" s="14">
        <f t="shared" si="229"/>
        <v>0</v>
      </c>
      <c r="D2472" s="14">
        <f t="shared" si="230"/>
        <v>0</v>
      </c>
      <c r="E2472" s="19" t="str">
        <f t="shared" si="232"/>
        <v>235710 - Specialpædagogisk arbejde, ældre og handicappede</v>
      </c>
      <c r="F2472" s="19" t="str">
        <f t="shared" si="233"/>
        <v>Alle uanset erf.</v>
      </c>
      <c r="G2472" s="40" t="s">
        <v>516</v>
      </c>
      <c r="H2472" s="41" t="s">
        <v>309</v>
      </c>
      <c r="I2472" s="42" t="s">
        <v>8</v>
      </c>
      <c r="J2472" s="43" t="s">
        <v>10</v>
      </c>
      <c r="K2472" s="44">
        <v>146</v>
      </c>
      <c r="L2472" s="45">
        <v>35676.140080439523</v>
      </c>
      <c r="M2472" s="46">
        <v>37081.258359283114</v>
      </c>
      <c r="N2472" s="45"/>
      <c r="O2472" s="46"/>
    </row>
    <row r="2473" spans="1:15" x14ac:dyDescent="0.2">
      <c r="A2473" s="11" t="str">
        <f t="shared" si="228"/>
        <v>2357105 - Region NordjyllandAlle uanset erf.</v>
      </c>
      <c r="B2473" s="12" t="str">
        <f t="shared" si="231"/>
        <v>235710</v>
      </c>
      <c r="C2473" s="14">
        <f t="shared" si="229"/>
        <v>0</v>
      </c>
      <c r="D2473" s="14">
        <f t="shared" si="230"/>
        <v>0</v>
      </c>
      <c r="E2473" s="19" t="str">
        <f t="shared" si="232"/>
        <v>235710 - Specialpædagogisk arbejde, ældre og handicappede</v>
      </c>
      <c r="F2473" s="19" t="str">
        <f t="shared" si="233"/>
        <v>Alle uanset erf.</v>
      </c>
      <c r="G2473" s="40" t="s">
        <v>516</v>
      </c>
      <c r="H2473" s="41" t="s">
        <v>309</v>
      </c>
      <c r="I2473" s="42" t="s">
        <v>21</v>
      </c>
      <c r="J2473" s="43" t="s">
        <v>10</v>
      </c>
      <c r="K2473" s="44">
        <v>16</v>
      </c>
      <c r="L2473" s="45">
        <v>39594.142108627129</v>
      </c>
      <c r="M2473" s="46">
        <v>41578.303192005995</v>
      </c>
      <c r="N2473" s="45"/>
      <c r="O2473" s="46"/>
    </row>
    <row r="2474" spans="1:15" x14ac:dyDescent="0.2">
      <c r="A2474" s="11" t="str">
        <f t="shared" si="228"/>
        <v>2357106 - Alle regioner5-9 år</v>
      </c>
      <c r="B2474" s="12" t="str">
        <f t="shared" si="231"/>
        <v>235710</v>
      </c>
      <c r="C2474" s="14">
        <f t="shared" si="229"/>
        <v>0</v>
      </c>
      <c r="D2474" s="14">
        <f t="shared" si="230"/>
        <v>0</v>
      </c>
      <c r="E2474" s="19" t="str">
        <f t="shared" si="232"/>
        <v>235710 - Specialpædagogisk arbejde, ældre og handicappede</v>
      </c>
      <c r="F2474" s="19" t="str">
        <f t="shared" si="233"/>
        <v>5-9 år</v>
      </c>
      <c r="G2474" s="40" t="s">
        <v>516</v>
      </c>
      <c r="H2474" s="41" t="s">
        <v>309</v>
      </c>
      <c r="I2474" s="42" t="s">
        <v>11</v>
      </c>
      <c r="J2474" s="43" t="s">
        <v>15</v>
      </c>
      <c r="K2474" s="44">
        <v>24</v>
      </c>
      <c r="L2474" s="45">
        <v>34097.544463605343</v>
      </c>
      <c r="M2474" s="46">
        <v>35040.197906175905</v>
      </c>
      <c r="N2474" s="45"/>
      <c r="O2474" s="46"/>
    </row>
    <row r="2475" spans="1:15" x14ac:dyDescent="0.2">
      <c r="A2475" s="11" t="str">
        <f t="shared" si="228"/>
        <v>2357106 - Alle regioner0-4 år</v>
      </c>
      <c r="B2475" s="12" t="str">
        <f t="shared" si="231"/>
        <v>235710</v>
      </c>
      <c r="C2475" s="14">
        <f t="shared" si="229"/>
        <v>0</v>
      </c>
      <c r="D2475" s="14">
        <f t="shared" si="230"/>
        <v>0</v>
      </c>
      <c r="E2475" s="19" t="str">
        <f t="shared" si="232"/>
        <v>235710 - Specialpædagogisk arbejde, ældre og handicappede</v>
      </c>
      <c r="F2475" s="19" t="str">
        <f t="shared" si="233"/>
        <v>0-4 år</v>
      </c>
      <c r="G2475" s="40" t="s">
        <v>516</v>
      </c>
      <c r="H2475" s="41" t="s">
        <v>309</v>
      </c>
      <c r="I2475" s="42" t="s">
        <v>11</v>
      </c>
      <c r="J2475" s="43" t="s">
        <v>16</v>
      </c>
      <c r="K2475" s="44">
        <v>19</v>
      </c>
      <c r="L2475" s="45">
        <v>33673.129207161335</v>
      </c>
      <c r="M2475" s="46">
        <v>34817.021175683512</v>
      </c>
      <c r="N2475" s="45"/>
      <c r="O2475" s="46"/>
    </row>
    <row r="2476" spans="1:15" x14ac:dyDescent="0.2">
      <c r="A2476" s="11" t="str">
        <f t="shared" si="228"/>
        <v>2357106 - Alle regioner10-14 år</v>
      </c>
      <c r="B2476" s="12" t="str">
        <f t="shared" si="231"/>
        <v>235710</v>
      </c>
      <c r="C2476" s="14">
        <f t="shared" si="229"/>
        <v>0</v>
      </c>
      <c r="D2476" s="14">
        <f t="shared" si="230"/>
        <v>0</v>
      </c>
      <c r="E2476" s="19" t="str">
        <f t="shared" si="232"/>
        <v>235710 - Specialpædagogisk arbejde, ældre og handicappede</v>
      </c>
      <c r="F2476" s="19" t="str">
        <f t="shared" si="233"/>
        <v>10-14 år</v>
      </c>
      <c r="G2476" s="40" t="s">
        <v>516</v>
      </c>
      <c r="H2476" s="41" t="s">
        <v>309</v>
      </c>
      <c r="I2476" s="42" t="s">
        <v>11</v>
      </c>
      <c r="J2476" s="43" t="s">
        <v>17</v>
      </c>
      <c r="K2476" s="44">
        <v>24</v>
      </c>
      <c r="L2476" s="45">
        <v>39671.854430766347</v>
      </c>
      <c r="M2476" s="46">
        <v>40680.566361354875</v>
      </c>
      <c r="N2476" s="45"/>
      <c r="O2476" s="46"/>
    </row>
    <row r="2477" spans="1:15" x14ac:dyDescent="0.2">
      <c r="A2477" s="11" t="str">
        <f t="shared" si="228"/>
        <v>2357106 - Alle regioner15-20 år</v>
      </c>
      <c r="B2477" s="12" t="str">
        <f t="shared" si="231"/>
        <v>235710</v>
      </c>
      <c r="C2477" s="14">
        <f t="shared" si="229"/>
        <v>0</v>
      </c>
      <c r="D2477" s="14">
        <f t="shared" si="230"/>
        <v>0</v>
      </c>
      <c r="E2477" s="19" t="str">
        <f t="shared" si="232"/>
        <v>235710 - Specialpædagogisk arbejde, ældre og handicappede</v>
      </c>
      <c r="F2477" s="19" t="str">
        <f t="shared" si="233"/>
        <v>15-20 år</v>
      </c>
      <c r="G2477" s="40" t="s">
        <v>516</v>
      </c>
      <c r="H2477" s="41" t="s">
        <v>309</v>
      </c>
      <c r="I2477" s="42" t="s">
        <v>11</v>
      </c>
      <c r="J2477" s="43" t="s">
        <v>18</v>
      </c>
      <c r="K2477" s="44">
        <v>29</v>
      </c>
      <c r="L2477" s="45">
        <v>38565.556954035434</v>
      </c>
      <c r="M2477" s="46">
        <v>40471.393589588784</v>
      </c>
      <c r="N2477" s="45"/>
      <c r="O2477" s="46"/>
    </row>
    <row r="2478" spans="1:15" x14ac:dyDescent="0.2">
      <c r="A2478" s="11" t="str">
        <f t="shared" si="228"/>
        <v>2357106 - Alle regioner20-24 år</v>
      </c>
      <c r="B2478" s="12" t="str">
        <f t="shared" si="231"/>
        <v>235710</v>
      </c>
      <c r="C2478" s="14">
        <f t="shared" si="229"/>
        <v>0</v>
      </c>
      <c r="D2478" s="14">
        <f t="shared" si="230"/>
        <v>0</v>
      </c>
      <c r="E2478" s="19" t="str">
        <f t="shared" si="232"/>
        <v>235710 - Specialpædagogisk arbejde, ældre og handicappede</v>
      </c>
      <c r="F2478" s="19" t="str">
        <f t="shared" si="233"/>
        <v>20-24 år</v>
      </c>
      <c r="G2478" s="40" t="s">
        <v>516</v>
      </c>
      <c r="H2478" s="41" t="s">
        <v>309</v>
      </c>
      <c r="I2478" s="42" t="s">
        <v>11</v>
      </c>
      <c r="J2478" s="43" t="s">
        <v>19</v>
      </c>
      <c r="K2478" s="44">
        <v>20</v>
      </c>
      <c r="L2478" s="45">
        <v>41080.553873294884</v>
      </c>
      <c r="M2478" s="46">
        <v>42383.261929526081</v>
      </c>
      <c r="N2478" s="45"/>
      <c r="O2478" s="46"/>
    </row>
    <row r="2479" spans="1:15" x14ac:dyDescent="0.2">
      <c r="A2479" s="11" t="str">
        <f t="shared" si="228"/>
        <v>2357106 - Alle regioner25 år og derover</v>
      </c>
      <c r="B2479" s="12" t="str">
        <f t="shared" si="231"/>
        <v>235710</v>
      </c>
      <c r="C2479" s="14">
        <f t="shared" si="229"/>
        <v>0</v>
      </c>
      <c r="D2479" s="14">
        <f t="shared" si="230"/>
        <v>0</v>
      </c>
      <c r="E2479" s="19" t="str">
        <f t="shared" si="232"/>
        <v>235710 - Specialpædagogisk arbejde, ældre og handicappede</v>
      </c>
      <c r="F2479" s="19" t="str">
        <f t="shared" si="233"/>
        <v>25 år og derover</v>
      </c>
      <c r="G2479" s="40" t="s">
        <v>516</v>
      </c>
      <c r="H2479" s="41" t="s">
        <v>309</v>
      </c>
      <c r="I2479" s="42" t="s">
        <v>11</v>
      </c>
      <c r="J2479" s="43" t="s">
        <v>9</v>
      </c>
      <c r="K2479" s="44">
        <v>53</v>
      </c>
      <c r="L2479" s="45">
        <v>35486.797397233713</v>
      </c>
      <c r="M2479" s="46">
        <v>37265.129206423226</v>
      </c>
      <c r="N2479" s="45"/>
      <c r="O2479" s="46"/>
    </row>
    <row r="2480" spans="1:15" x14ac:dyDescent="0.2">
      <c r="A2480" s="11" t="str">
        <f t="shared" si="228"/>
        <v>2357106 - Alle regionerAlle uanset erf.</v>
      </c>
      <c r="B2480" s="12" t="str">
        <f t="shared" si="231"/>
        <v>235710</v>
      </c>
      <c r="C2480" s="14">
        <f t="shared" si="229"/>
        <v>0</v>
      </c>
      <c r="D2480" s="14">
        <f t="shared" si="230"/>
        <v>0</v>
      </c>
      <c r="E2480" s="19" t="str">
        <f t="shared" si="232"/>
        <v>235710 - Specialpædagogisk arbejde, ældre og handicappede</v>
      </c>
      <c r="F2480" s="19" t="str">
        <f t="shared" si="233"/>
        <v>Alle uanset erf.</v>
      </c>
      <c r="G2480" s="40" t="s">
        <v>516</v>
      </c>
      <c r="H2480" s="41" t="s">
        <v>309</v>
      </c>
      <c r="I2480" s="42" t="s">
        <v>11</v>
      </c>
      <c r="J2480" s="43" t="s">
        <v>10</v>
      </c>
      <c r="K2480" s="44">
        <v>169</v>
      </c>
      <c r="L2480" s="45">
        <v>36775.695408967527</v>
      </c>
      <c r="M2480" s="46">
        <v>37710.768478956074</v>
      </c>
      <c r="N2480" s="45"/>
      <c r="O2480" s="46"/>
    </row>
    <row r="2481" spans="1:15" x14ac:dyDescent="0.2">
      <c r="A2481" s="11" t="str">
        <f t="shared" si="228"/>
        <v>2357203 - Region SyddanmarkAlle uanset erf.</v>
      </c>
      <c r="B2481" s="12" t="str">
        <f t="shared" si="231"/>
        <v>235720</v>
      </c>
      <c r="C2481" s="14">
        <f t="shared" si="229"/>
        <v>0</v>
      </c>
      <c r="D2481" s="14">
        <f t="shared" si="230"/>
        <v>0</v>
      </c>
      <c r="E2481" s="19" t="str">
        <f t="shared" si="232"/>
        <v>235720 - Specialpædagogisk arbejde, aktivering mv.</v>
      </c>
      <c r="F2481" s="19" t="str">
        <f t="shared" si="233"/>
        <v>Alle uanset erf.</v>
      </c>
      <c r="G2481" s="40" t="s">
        <v>516</v>
      </c>
      <c r="H2481" s="41" t="s">
        <v>542</v>
      </c>
      <c r="I2481" s="42" t="s">
        <v>544</v>
      </c>
      <c r="J2481" s="43" t="s">
        <v>10</v>
      </c>
      <c r="K2481" s="44">
        <v>27</v>
      </c>
      <c r="L2481" s="45">
        <v>27088.578281589107</v>
      </c>
      <c r="M2481" s="46">
        <v>28146.061281168866</v>
      </c>
      <c r="N2481" s="45"/>
      <c r="O2481" s="46"/>
    </row>
    <row r="2482" spans="1:15" x14ac:dyDescent="0.2">
      <c r="A2482" s="11" t="str">
        <f t="shared" si="228"/>
        <v>2357206 - Alle regionerAlle uanset erf.</v>
      </c>
      <c r="B2482" s="12" t="str">
        <f t="shared" si="231"/>
        <v>235720</v>
      </c>
      <c r="C2482" s="14">
        <f t="shared" si="229"/>
        <v>0</v>
      </c>
      <c r="D2482" s="14">
        <f t="shared" si="230"/>
        <v>0</v>
      </c>
      <c r="E2482" s="19" t="str">
        <f t="shared" si="232"/>
        <v>235720 - Specialpædagogisk arbejde, aktivering mv.</v>
      </c>
      <c r="F2482" s="19" t="str">
        <f t="shared" si="233"/>
        <v>Alle uanset erf.</v>
      </c>
      <c r="G2482" s="40" t="s">
        <v>516</v>
      </c>
      <c r="H2482" s="41" t="s">
        <v>542</v>
      </c>
      <c r="I2482" s="42" t="s">
        <v>11</v>
      </c>
      <c r="J2482" s="43" t="s">
        <v>10</v>
      </c>
      <c r="K2482" s="44">
        <v>37</v>
      </c>
      <c r="L2482" s="45">
        <v>27448.153893125182</v>
      </c>
      <c r="M2482" s="46">
        <v>28446.054412349371</v>
      </c>
      <c r="N2482" s="45"/>
      <c r="O2482" s="46"/>
    </row>
    <row r="2483" spans="1:15" x14ac:dyDescent="0.2">
      <c r="A2483" s="11" t="str">
        <f t="shared" si="228"/>
        <v>2357301 - Region HovedstadenUnder 1 år</v>
      </c>
      <c r="B2483" s="12" t="str">
        <f t="shared" si="231"/>
        <v>235730</v>
      </c>
      <c r="C2483" s="14">
        <f t="shared" si="229"/>
        <v>0</v>
      </c>
      <c r="D2483" s="14">
        <f t="shared" si="230"/>
        <v>0</v>
      </c>
      <c r="E2483" s="19" t="str">
        <f t="shared" si="232"/>
        <v>235730 - Specialpædagogisk arbejde, rådgivning af voksne</v>
      </c>
      <c r="F2483" s="19" t="str">
        <f t="shared" si="233"/>
        <v>Under 1 år</v>
      </c>
      <c r="G2483" s="40" t="s">
        <v>516</v>
      </c>
      <c r="H2483" s="41" t="s">
        <v>310</v>
      </c>
      <c r="I2483" s="42" t="s">
        <v>8</v>
      </c>
      <c r="J2483" s="43" t="s">
        <v>13</v>
      </c>
      <c r="K2483" s="44">
        <v>13</v>
      </c>
      <c r="L2483" s="45">
        <v>28236.112001187394</v>
      </c>
      <c r="M2483" s="46">
        <v>29651.093904949259</v>
      </c>
      <c r="N2483" s="45"/>
      <c r="O2483" s="46"/>
    </row>
    <row r="2484" spans="1:15" x14ac:dyDescent="0.2">
      <c r="A2484" s="11" t="str">
        <f t="shared" si="228"/>
        <v>2357301 - Region Hovedstaden5-9 år</v>
      </c>
      <c r="B2484" s="12" t="str">
        <f t="shared" si="231"/>
        <v>235730</v>
      </c>
      <c r="C2484" s="14">
        <f t="shared" si="229"/>
        <v>0</v>
      </c>
      <c r="D2484" s="14">
        <f t="shared" si="230"/>
        <v>0</v>
      </c>
      <c r="E2484" s="19" t="str">
        <f t="shared" si="232"/>
        <v>235730 - Specialpædagogisk arbejde, rådgivning af voksne</v>
      </c>
      <c r="F2484" s="19" t="str">
        <f t="shared" si="233"/>
        <v>5-9 år</v>
      </c>
      <c r="G2484" s="40" t="s">
        <v>516</v>
      </c>
      <c r="H2484" s="41" t="s">
        <v>310</v>
      </c>
      <c r="I2484" s="42" t="s">
        <v>8</v>
      </c>
      <c r="J2484" s="43" t="s">
        <v>15</v>
      </c>
      <c r="K2484" s="44">
        <v>13</v>
      </c>
      <c r="L2484" s="45">
        <v>32745.405324406118</v>
      </c>
      <c r="M2484" s="46">
        <v>33578.002678289071</v>
      </c>
      <c r="N2484" s="45"/>
      <c r="O2484" s="46"/>
    </row>
    <row r="2485" spans="1:15" x14ac:dyDescent="0.2">
      <c r="A2485" s="11" t="str">
        <f t="shared" si="228"/>
        <v>2357301 - Region Hovedstaden0-4 år</v>
      </c>
      <c r="B2485" s="12" t="str">
        <f t="shared" si="231"/>
        <v>235730</v>
      </c>
      <c r="C2485" s="14">
        <f t="shared" si="229"/>
        <v>0</v>
      </c>
      <c r="D2485" s="14">
        <f t="shared" si="230"/>
        <v>0</v>
      </c>
      <c r="E2485" s="19" t="str">
        <f t="shared" si="232"/>
        <v>235730 - Specialpædagogisk arbejde, rådgivning af voksne</v>
      </c>
      <c r="F2485" s="19" t="str">
        <f t="shared" si="233"/>
        <v>0-4 år</v>
      </c>
      <c r="G2485" s="40" t="s">
        <v>516</v>
      </c>
      <c r="H2485" s="41" t="s">
        <v>310</v>
      </c>
      <c r="I2485" s="42" t="s">
        <v>8</v>
      </c>
      <c r="J2485" s="43" t="s">
        <v>16</v>
      </c>
      <c r="K2485" s="44">
        <v>36</v>
      </c>
      <c r="L2485" s="45">
        <v>28884.931652502604</v>
      </c>
      <c r="M2485" s="46">
        <v>30332.42752509196</v>
      </c>
      <c r="N2485" s="45"/>
      <c r="O2485" s="46"/>
    </row>
    <row r="2486" spans="1:15" x14ac:dyDescent="0.2">
      <c r="A2486" s="11" t="str">
        <f t="shared" si="228"/>
        <v>2357301 - Region Hovedstaden10-14 år</v>
      </c>
      <c r="B2486" s="12" t="str">
        <f t="shared" si="231"/>
        <v>235730</v>
      </c>
      <c r="C2486" s="14">
        <f t="shared" si="229"/>
        <v>0</v>
      </c>
      <c r="D2486" s="14">
        <f t="shared" si="230"/>
        <v>0</v>
      </c>
      <c r="E2486" s="19" t="str">
        <f t="shared" si="232"/>
        <v>235730 - Specialpædagogisk arbejde, rådgivning af voksne</v>
      </c>
      <c r="F2486" s="19" t="str">
        <f t="shared" si="233"/>
        <v>10-14 år</v>
      </c>
      <c r="G2486" s="40" t="s">
        <v>516</v>
      </c>
      <c r="H2486" s="41" t="s">
        <v>310</v>
      </c>
      <c r="I2486" s="42" t="s">
        <v>8</v>
      </c>
      <c r="J2486" s="43" t="s">
        <v>17</v>
      </c>
      <c r="K2486" s="44">
        <v>14</v>
      </c>
      <c r="L2486" s="45">
        <v>28393.692396224738</v>
      </c>
      <c r="M2486" s="46">
        <v>29816.571046088055</v>
      </c>
      <c r="N2486" s="45"/>
      <c r="O2486" s="46"/>
    </row>
    <row r="2487" spans="1:15" x14ac:dyDescent="0.2">
      <c r="A2487" s="11" t="str">
        <f t="shared" si="228"/>
        <v>2357301 - Region HovedstadenAlle uanset erf.</v>
      </c>
      <c r="B2487" s="12" t="str">
        <f t="shared" si="231"/>
        <v>235730</v>
      </c>
      <c r="C2487" s="14">
        <f t="shared" si="229"/>
        <v>0</v>
      </c>
      <c r="D2487" s="14">
        <f t="shared" si="230"/>
        <v>0</v>
      </c>
      <c r="E2487" s="19" t="str">
        <f t="shared" si="232"/>
        <v>235730 - Specialpædagogisk arbejde, rådgivning af voksne</v>
      </c>
      <c r="F2487" s="19" t="str">
        <f t="shared" si="233"/>
        <v>Alle uanset erf.</v>
      </c>
      <c r="G2487" s="40" t="s">
        <v>516</v>
      </c>
      <c r="H2487" s="41" t="s">
        <v>310</v>
      </c>
      <c r="I2487" s="42" t="s">
        <v>8</v>
      </c>
      <c r="J2487" s="43" t="s">
        <v>10</v>
      </c>
      <c r="K2487" s="44">
        <v>87</v>
      </c>
      <c r="L2487" s="45">
        <v>29002.123336616463</v>
      </c>
      <c r="M2487" s="46">
        <v>30455.491976401441</v>
      </c>
      <c r="N2487" s="45"/>
      <c r="O2487" s="46"/>
    </row>
    <row r="2488" spans="1:15" x14ac:dyDescent="0.2">
      <c r="A2488" s="11" t="str">
        <f t="shared" si="228"/>
        <v>2357302 - Region SjællandAlle uanset erf.</v>
      </c>
      <c r="B2488" s="12" t="str">
        <f t="shared" si="231"/>
        <v>235730</v>
      </c>
      <c r="C2488" s="14">
        <f t="shared" si="229"/>
        <v>0</v>
      </c>
      <c r="D2488" s="14">
        <f t="shared" si="230"/>
        <v>0</v>
      </c>
      <c r="E2488" s="19" t="str">
        <f t="shared" si="232"/>
        <v>235730 - Specialpædagogisk arbejde, rådgivning af voksne</v>
      </c>
      <c r="F2488" s="19" t="str">
        <f t="shared" si="233"/>
        <v>Alle uanset erf.</v>
      </c>
      <c r="G2488" s="40" t="s">
        <v>516</v>
      </c>
      <c r="H2488" s="41" t="s">
        <v>310</v>
      </c>
      <c r="I2488" s="42" t="s">
        <v>20</v>
      </c>
      <c r="J2488" s="43" t="s">
        <v>10</v>
      </c>
      <c r="K2488" s="44">
        <v>27</v>
      </c>
      <c r="L2488" s="45">
        <v>35370.118514103444</v>
      </c>
      <c r="M2488" s="46">
        <v>37142.603253831927</v>
      </c>
      <c r="N2488" s="45"/>
      <c r="O2488" s="46"/>
    </row>
    <row r="2489" spans="1:15" x14ac:dyDescent="0.2">
      <c r="A2489" s="11" t="str">
        <f t="shared" si="228"/>
        <v>2357303 - Region SyddanmarkAlle uanset erf.</v>
      </c>
      <c r="B2489" s="12" t="str">
        <f t="shared" si="231"/>
        <v>235730</v>
      </c>
      <c r="C2489" s="14">
        <f t="shared" si="229"/>
        <v>0</v>
      </c>
      <c r="D2489" s="14">
        <f t="shared" si="230"/>
        <v>0</v>
      </c>
      <c r="E2489" s="19" t="str">
        <f t="shared" si="232"/>
        <v>235730 - Specialpædagogisk arbejde, rådgivning af voksne</v>
      </c>
      <c r="F2489" s="19" t="str">
        <f t="shared" si="233"/>
        <v>Alle uanset erf.</v>
      </c>
      <c r="G2489" s="40" t="s">
        <v>516</v>
      </c>
      <c r="H2489" s="41" t="s">
        <v>310</v>
      </c>
      <c r="I2489" s="42" t="s">
        <v>544</v>
      </c>
      <c r="J2489" s="43" t="s">
        <v>10</v>
      </c>
      <c r="K2489" s="44">
        <v>45</v>
      </c>
      <c r="L2489" s="45">
        <v>33166.650703678279</v>
      </c>
      <c r="M2489" s="46">
        <v>34009.958805669026</v>
      </c>
      <c r="N2489" s="45"/>
      <c r="O2489" s="46"/>
    </row>
    <row r="2490" spans="1:15" x14ac:dyDescent="0.2">
      <c r="A2490" s="11" t="str">
        <f t="shared" si="228"/>
        <v>2357304 - Region MidtjyllandAlle uanset erf.</v>
      </c>
      <c r="B2490" s="12" t="str">
        <f t="shared" si="231"/>
        <v>235730</v>
      </c>
      <c r="C2490" s="14">
        <f t="shared" si="229"/>
        <v>0</v>
      </c>
      <c r="D2490" s="14">
        <f t="shared" si="230"/>
        <v>0</v>
      </c>
      <c r="E2490" s="19" t="str">
        <f t="shared" si="232"/>
        <v>235730 - Specialpædagogisk arbejde, rådgivning af voksne</v>
      </c>
      <c r="F2490" s="19" t="str">
        <f t="shared" si="233"/>
        <v>Alle uanset erf.</v>
      </c>
      <c r="G2490" s="40" t="s">
        <v>516</v>
      </c>
      <c r="H2490" s="41" t="s">
        <v>310</v>
      </c>
      <c r="I2490" s="42" t="s">
        <v>517</v>
      </c>
      <c r="J2490" s="43" t="s">
        <v>10</v>
      </c>
      <c r="K2490" s="44">
        <v>76</v>
      </c>
      <c r="L2490" s="45">
        <v>32537.561177020834</v>
      </c>
      <c r="M2490" s="46">
        <v>33364.873805140931</v>
      </c>
      <c r="N2490" s="45"/>
      <c r="O2490" s="46"/>
    </row>
    <row r="2491" spans="1:15" x14ac:dyDescent="0.2">
      <c r="A2491" s="11" t="str">
        <f t="shared" si="228"/>
        <v>2357306 - Alle regionerUnder 1 år</v>
      </c>
      <c r="B2491" s="12" t="str">
        <f t="shared" si="231"/>
        <v>235730</v>
      </c>
      <c r="C2491" s="14">
        <f t="shared" si="229"/>
        <v>0</v>
      </c>
      <c r="D2491" s="14">
        <f t="shared" si="230"/>
        <v>0</v>
      </c>
      <c r="E2491" s="19" t="str">
        <f t="shared" si="232"/>
        <v>235730 - Specialpædagogisk arbejde, rådgivning af voksne</v>
      </c>
      <c r="F2491" s="19" t="str">
        <f t="shared" si="233"/>
        <v>Under 1 år</v>
      </c>
      <c r="G2491" s="40" t="s">
        <v>516</v>
      </c>
      <c r="H2491" s="41" t="s">
        <v>310</v>
      </c>
      <c r="I2491" s="42" t="s">
        <v>11</v>
      </c>
      <c r="J2491" s="43" t="s">
        <v>13</v>
      </c>
      <c r="K2491" s="44">
        <v>25</v>
      </c>
      <c r="L2491" s="45">
        <v>28289.829402344247</v>
      </c>
      <c r="M2491" s="46">
        <v>29707.50321887905</v>
      </c>
      <c r="N2491" s="45"/>
      <c r="O2491" s="46"/>
    </row>
    <row r="2492" spans="1:15" x14ac:dyDescent="0.2">
      <c r="A2492" s="11" t="str">
        <f t="shared" si="228"/>
        <v>2357306 - Alle regioner1 år</v>
      </c>
      <c r="B2492" s="12" t="str">
        <f t="shared" si="231"/>
        <v>235730</v>
      </c>
      <c r="C2492" s="14">
        <f t="shared" si="229"/>
        <v>0</v>
      </c>
      <c r="D2492" s="14">
        <f t="shared" si="230"/>
        <v>0</v>
      </c>
      <c r="E2492" s="19" t="str">
        <f t="shared" si="232"/>
        <v>235730 - Specialpædagogisk arbejde, rådgivning af voksne</v>
      </c>
      <c r="F2492" s="19" t="str">
        <f t="shared" si="233"/>
        <v>1 år</v>
      </c>
      <c r="G2492" s="40" t="s">
        <v>516</v>
      </c>
      <c r="H2492" s="41" t="s">
        <v>310</v>
      </c>
      <c r="I2492" s="42" t="s">
        <v>11</v>
      </c>
      <c r="J2492" s="43" t="s">
        <v>22</v>
      </c>
      <c r="K2492" s="44">
        <v>15</v>
      </c>
      <c r="L2492" s="45">
        <v>28960.389028043221</v>
      </c>
      <c r="M2492" s="46">
        <v>30411.666257672485</v>
      </c>
      <c r="N2492" s="45"/>
      <c r="O2492" s="46"/>
    </row>
    <row r="2493" spans="1:15" x14ac:dyDescent="0.2">
      <c r="A2493" s="11" t="str">
        <f t="shared" si="228"/>
        <v>2357306 - Alle regioner2 år</v>
      </c>
      <c r="B2493" s="12" t="str">
        <f t="shared" si="231"/>
        <v>235730</v>
      </c>
      <c r="C2493" s="14">
        <f t="shared" si="229"/>
        <v>0</v>
      </c>
      <c r="D2493" s="14">
        <f t="shared" si="230"/>
        <v>0</v>
      </c>
      <c r="E2493" s="19" t="str">
        <f t="shared" si="232"/>
        <v>235730 - Specialpædagogisk arbejde, rådgivning af voksne</v>
      </c>
      <c r="F2493" s="19" t="str">
        <f t="shared" si="233"/>
        <v>2 år</v>
      </c>
      <c r="G2493" s="40" t="s">
        <v>516</v>
      </c>
      <c r="H2493" s="41" t="s">
        <v>310</v>
      </c>
      <c r="I2493" s="42" t="s">
        <v>11</v>
      </c>
      <c r="J2493" s="43" t="s">
        <v>23</v>
      </c>
      <c r="K2493" s="44">
        <v>20</v>
      </c>
      <c r="L2493" s="45">
        <v>31578.908048306592</v>
      </c>
      <c r="M2493" s="46">
        <v>32381.845590812332</v>
      </c>
      <c r="N2493" s="45"/>
      <c r="O2493" s="46"/>
    </row>
    <row r="2494" spans="1:15" x14ac:dyDescent="0.2">
      <c r="A2494" s="11" t="str">
        <f t="shared" si="228"/>
        <v>2357306 - Alle regioner4 år</v>
      </c>
      <c r="B2494" s="12" t="str">
        <f t="shared" si="231"/>
        <v>235730</v>
      </c>
      <c r="C2494" s="14">
        <f t="shared" si="229"/>
        <v>0</v>
      </c>
      <c r="D2494" s="14">
        <f t="shared" si="230"/>
        <v>0</v>
      </c>
      <c r="E2494" s="19" t="str">
        <f t="shared" si="232"/>
        <v>235730 - Specialpædagogisk arbejde, rådgivning af voksne</v>
      </c>
      <c r="F2494" s="19" t="str">
        <f t="shared" si="233"/>
        <v>4 år</v>
      </c>
      <c r="G2494" s="40" t="s">
        <v>516</v>
      </c>
      <c r="H2494" s="41" t="s">
        <v>310</v>
      </c>
      <c r="I2494" s="42" t="s">
        <v>11</v>
      </c>
      <c r="J2494" s="43" t="s">
        <v>24</v>
      </c>
      <c r="K2494" s="44">
        <v>13</v>
      </c>
      <c r="L2494" s="45">
        <v>29176.421692830932</v>
      </c>
      <c r="M2494" s="46">
        <v>30488.168951669344</v>
      </c>
      <c r="N2494" s="45"/>
      <c r="O2494" s="46"/>
    </row>
    <row r="2495" spans="1:15" x14ac:dyDescent="0.2">
      <c r="A2495" s="11" t="str">
        <f t="shared" si="228"/>
        <v>2357306 - Alle regioner5-9 år</v>
      </c>
      <c r="B2495" s="12" t="str">
        <f t="shared" si="231"/>
        <v>235730</v>
      </c>
      <c r="C2495" s="14">
        <f t="shared" si="229"/>
        <v>0</v>
      </c>
      <c r="D2495" s="14">
        <f t="shared" si="230"/>
        <v>0</v>
      </c>
      <c r="E2495" s="19" t="str">
        <f t="shared" si="232"/>
        <v>235730 - Specialpædagogisk arbejde, rådgivning af voksne</v>
      </c>
      <c r="F2495" s="19" t="str">
        <f t="shared" si="233"/>
        <v>5-9 år</v>
      </c>
      <c r="G2495" s="40" t="s">
        <v>516</v>
      </c>
      <c r="H2495" s="41" t="s">
        <v>310</v>
      </c>
      <c r="I2495" s="42" t="s">
        <v>11</v>
      </c>
      <c r="J2495" s="43" t="s">
        <v>15</v>
      </c>
      <c r="K2495" s="44">
        <v>42</v>
      </c>
      <c r="L2495" s="45">
        <v>32932.764303518568</v>
      </c>
      <c r="M2495" s="46">
        <v>33770.125519344583</v>
      </c>
      <c r="N2495" s="45"/>
      <c r="O2495" s="46"/>
    </row>
    <row r="2496" spans="1:15" x14ac:dyDescent="0.2">
      <c r="A2496" s="11" t="str">
        <f t="shared" si="228"/>
        <v>2357306 - Alle regioner0-4 år</v>
      </c>
      <c r="B2496" s="12" t="str">
        <f t="shared" si="231"/>
        <v>235730</v>
      </c>
      <c r="C2496" s="14">
        <f t="shared" si="229"/>
        <v>0</v>
      </c>
      <c r="D2496" s="14">
        <f t="shared" si="230"/>
        <v>0</v>
      </c>
      <c r="E2496" s="19" t="str">
        <f t="shared" si="232"/>
        <v>235730 - Specialpædagogisk arbejde, rådgivning af voksne</v>
      </c>
      <c r="F2496" s="19" t="str">
        <f t="shared" si="233"/>
        <v>0-4 år</v>
      </c>
      <c r="G2496" s="40" t="s">
        <v>516</v>
      </c>
      <c r="H2496" s="41" t="s">
        <v>310</v>
      </c>
      <c r="I2496" s="42" t="s">
        <v>11</v>
      </c>
      <c r="J2496" s="43" t="s">
        <v>16</v>
      </c>
      <c r="K2496" s="44">
        <v>82</v>
      </c>
      <c r="L2496" s="45">
        <v>29176.421692830932</v>
      </c>
      <c r="M2496" s="46">
        <v>30491.565131167514</v>
      </c>
      <c r="N2496" s="45"/>
      <c r="O2496" s="46"/>
    </row>
    <row r="2497" spans="1:15" x14ac:dyDescent="0.2">
      <c r="A2497" s="11" t="str">
        <f t="shared" si="228"/>
        <v>2357306 - Alle regioner10-14 år</v>
      </c>
      <c r="B2497" s="12" t="str">
        <f t="shared" si="231"/>
        <v>235730</v>
      </c>
      <c r="C2497" s="14">
        <f t="shared" si="229"/>
        <v>0</v>
      </c>
      <c r="D2497" s="14">
        <f t="shared" si="230"/>
        <v>0</v>
      </c>
      <c r="E2497" s="19" t="str">
        <f t="shared" si="232"/>
        <v>235730 - Specialpædagogisk arbejde, rådgivning af voksne</v>
      </c>
      <c r="F2497" s="19" t="str">
        <f t="shared" si="233"/>
        <v>10-14 år</v>
      </c>
      <c r="G2497" s="40" t="s">
        <v>516</v>
      </c>
      <c r="H2497" s="41" t="s">
        <v>310</v>
      </c>
      <c r="I2497" s="42" t="s">
        <v>11</v>
      </c>
      <c r="J2497" s="43" t="s">
        <v>17</v>
      </c>
      <c r="K2497" s="44">
        <v>35</v>
      </c>
      <c r="L2497" s="45">
        <v>30333.614401157825</v>
      </c>
      <c r="M2497" s="46">
        <v>31104.88862524831</v>
      </c>
      <c r="N2497" s="45"/>
      <c r="O2497" s="46"/>
    </row>
    <row r="2498" spans="1:15" x14ac:dyDescent="0.2">
      <c r="A2498" s="11" t="str">
        <f t="shared" ref="A2498:A2561" si="234">B2498&amp;I2498&amp;F2498</f>
        <v>2357306 - Alle regioner15-20 år</v>
      </c>
      <c r="B2498" s="12" t="str">
        <f t="shared" si="231"/>
        <v>235730</v>
      </c>
      <c r="C2498" s="14">
        <f t="shared" ref="C2498:C2561" si="235">N2498*1.2</f>
        <v>0</v>
      </c>
      <c r="D2498" s="14">
        <f t="shared" ref="D2498:D2561" si="236">O2498*1.2</f>
        <v>0</v>
      </c>
      <c r="E2498" s="19" t="str">
        <f t="shared" si="232"/>
        <v>235730 - Specialpædagogisk arbejde, rådgivning af voksne</v>
      </c>
      <c r="F2498" s="19" t="str">
        <f t="shared" si="233"/>
        <v>15-20 år</v>
      </c>
      <c r="G2498" s="40" t="s">
        <v>516</v>
      </c>
      <c r="H2498" s="41" t="s">
        <v>310</v>
      </c>
      <c r="I2498" s="42" t="s">
        <v>11</v>
      </c>
      <c r="J2498" s="43" t="s">
        <v>18</v>
      </c>
      <c r="K2498" s="44">
        <v>22</v>
      </c>
      <c r="L2498" s="45">
        <v>38261.244131011656</v>
      </c>
      <c r="M2498" s="46">
        <v>39234.089337969788</v>
      </c>
      <c r="N2498" s="45"/>
      <c r="O2498" s="46"/>
    </row>
    <row r="2499" spans="1:15" x14ac:dyDescent="0.2">
      <c r="A2499" s="11" t="str">
        <f t="shared" si="234"/>
        <v>2357306 - Alle regioner20-24 år</v>
      </c>
      <c r="B2499" s="12" t="str">
        <f t="shared" ref="B2499:B2562" si="237">LEFT(E2499,6)</f>
        <v>235730</v>
      </c>
      <c r="C2499" s="14">
        <f t="shared" si="235"/>
        <v>0</v>
      </c>
      <c r="D2499" s="14">
        <f t="shared" si="236"/>
        <v>0</v>
      </c>
      <c r="E2499" s="19" t="str">
        <f t="shared" ref="E2499:E2562" si="238">TRIM(H2499)</f>
        <v>235730 - Specialpædagogisk arbejde, rådgivning af voksne</v>
      </c>
      <c r="F2499" s="19" t="str">
        <f t="shared" ref="F2499:F2562" si="239">MID(J2499,6,30)</f>
        <v>20-24 år</v>
      </c>
      <c r="G2499" s="40" t="s">
        <v>516</v>
      </c>
      <c r="H2499" s="41" t="s">
        <v>310</v>
      </c>
      <c r="I2499" s="42" t="s">
        <v>11</v>
      </c>
      <c r="J2499" s="43" t="s">
        <v>19</v>
      </c>
      <c r="K2499" s="44">
        <v>23</v>
      </c>
      <c r="L2499" s="45">
        <v>39261.836279441719</v>
      </c>
      <c r="M2499" s="46">
        <v>40260.122929767116</v>
      </c>
      <c r="N2499" s="45"/>
      <c r="O2499" s="46"/>
    </row>
    <row r="2500" spans="1:15" x14ac:dyDescent="0.2">
      <c r="A2500" s="11" t="str">
        <f t="shared" si="234"/>
        <v>2357306 - Alle regioner25 år og derover</v>
      </c>
      <c r="B2500" s="12" t="str">
        <f t="shared" si="237"/>
        <v>235730</v>
      </c>
      <c r="C2500" s="14">
        <f t="shared" si="235"/>
        <v>0</v>
      </c>
      <c r="D2500" s="14">
        <f t="shared" si="236"/>
        <v>0</v>
      </c>
      <c r="E2500" s="19" t="str">
        <f t="shared" si="238"/>
        <v>235730 - Specialpædagogisk arbejde, rådgivning af voksne</v>
      </c>
      <c r="F2500" s="19" t="str">
        <f t="shared" si="239"/>
        <v>25 år og derover</v>
      </c>
      <c r="G2500" s="40" t="s">
        <v>516</v>
      </c>
      <c r="H2500" s="41" t="s">
        <v>310</v>
      </c>
      <c r="I2500" s="42" t="s">
        <v>11</v>
      </c>
      <c r="J2500" s="43" t="s">
        <v>9</v>
      </c>
      <c r="K2500" s="44">
        <v>34</v>
      </c>
      <c r="L2500" s="45">
        <v>33602.799204347451</v>
      </c>
      <c r="M2500" s="46">
        <v>34457.196986980707</v>
      </c>
      <c r="N2500" s="45"/>
      <c r="O2500" s="46"/>
    </row>
    <row r="2501" spans="1:15" x14ac:dyDescent="0.2">
      <c r="A2501" s="11" t="str">
        <f t="shared" si="234"/>
        <v>2357306 - Alle regionerAlle uanset erf.</v>
      </c>
      <c r="B2501" s="12" t="str">
        <f t="shared" si="237"/>
        <v>235730</v>
      </c>
      <c r="C2501" s="14">
        <f t="shared" si="235"/>
        <v>0</v>
      </c>
      <c r="D2501" s="14">
        <f t="shared" si="236"/>
        <v>0</v>
      </c>
      <c r="E2501" s="19" t="str">
        <f t="shared" si="238"/>
        <v>235730 - Specialpædagogisk arbejde, rådgivning af voksne</v>
      </c>
      <c r="F2501" s="19" t="str">
        <f t="shared" si="239"/>
        <v>Alle uanset erf.</v>
      </c>
      <c r="G2501" s="40" t="s">
        <v>516</v>
      </c>
      <c r="H2501" s="41" t="s">
        <v>310</v>
      </c>
      <c r="I2501" s="42" t="s">
        <v>11</v>
      </c>
      <c r="J2501" s="43" t="s">
        <v>10</v>
      </c>
      <c r="K2501" s="44">
        <v>238</v>
      </c>
      <c r="L2501" s="45">
        <v>31919.379746053764</v>
      </c>
      <c r="M2501" s="46">
        <v>33123.467624626101</v>
      </c>
      <c r="N2501" s="45"/>
      <c r="O2501" s="46"/>
    </row>
    <row r="2502" spans="1:15" x14ac:dyDescent="0.2">
      <c r="A2502" s="11" t="str">
        <f t="shared" si="234"/>
        <v>2357401 - Region Hovedstaden1 år</v>
      </c>
      <c r="B2502" s="12" t="str">
        <f t="shared" si="237"/>
        <v>235740</v>
      </c>
      <c r="C2502" s="14">
        <f t="shared" si="235"/>
        <v>0</v>
      </c>
      <c r="D2502" s="14">
        <f t="shared" si="236"/>
        <v>0</v>
      </c>
      <c r="E2502" s="19" t="str">
        <f t="shared" si="238"/>
        <v>235740 - Specialpædagogisk arbejde, kontakt med- og ledsagning af voksne</v>
      </c>
      <c r="F2502" s="19" t="str">
        <f t="shared" si="239"/>
        <v>1 år</v>
      </c>
      <c r="G2502" s="40" t="s">
        <v>516</v>
      </c>
      <c r="H2502" s="41" t="s">
        <v>311</v>
      </c>
      <c r="I2502" s="42" t="s">
        <v>8</v>
      </c>
      <c r="J2502" s="43" t="s">
        <v>22</v>
      </c>
      <c r="K2502" s="44">
        <v>11</v>
      </c>
      <c r="L2502" s="45">
        <v>28890.612776170579</v>
      </c>
      <c r="M2502" s="46">
        <v>30338.393344017655</v>
      </c>
      <c r="N2502" s="45"/>
      <c r="O2502" s="46"/>
    </row>
    <row r="2503" spans="1:15" x14ac:dyDescent="0.2">
      <c r="A2503" s="11" t="str">
        <f t="shared" si="234"/>
        <v>2357401 - Region Hovedstaden5-9 år</v>
      </c>
      <c r="B2503" s="12" t="str">
        <f t="shared" si="237"/>
        <v>235740</v>
      </c>
      <c r="C2503" s="14">
        <f t="shared" si="235"/>
        <v>0</v>
      </c>
      <c r="D2503" s="14">
        <f t="shared" si="236"/>
        <v>0</v>
      </c>
      <c r="E2503" s="19" t="str">
        <f t="shared" si="238"/>
        <v>235740 - Specialpædagogisk arbejde, kontakt med- og ledsagning af voksne</v>
      </c>
      <c r="F2503" s="19" t="str">
        <f t="shared" si="239"/>
        <v>5-9 år</v>
      </c>
      <c r="G2503" s="40" t="s">
        <v>516</v>
      </c>
      <c r="H2503" s="41" t="s">
        <v>311</v>
      </c>
      <c r="I2503" s="42" t="s">
        <v>8</v>
      </c>
      <c r="J2503" s="43" t="s">
        <v>15</v>
      </c>
      <c r="K2503" s="44">
        <v>18</v>
      </c>
      <c r="L2503" s="45">
        <v>28228.484956372395</v>
      </c>
      <c r="M2503" s="46">
        <v>28946.233344152552</v>
      </c>
      <c r="N2503" s="45"/>
      <c r="O2503" s="46"/>
    </row>
    <row r="2504" spans="1:15" x14ac:dyDescent="0.2">
      <c r="A2504" s="11" t="str">
        <f t="shared" si="234"/>
        <v>2357401 - Region Hovedstaden0-4 år</v>
      </c>
      <c r="B2504" s="12" t="str">
        <f t="shared" si="237"/>
        <v>235740</v>
      </c>
      <c r="C2504" s="14">
        <f t="shared" si="235"/>
        <v>0</v>
      </c>
      <c r="D2504" s="14">
        <f t="shared" si="236"/>
        <v>0</v>
      </c>
      <c r="E2504" s="19" t="str">
        <f t="shared" si="238"/>
        <v>235740 - Specialpædagogisk arbejde, kontakt med- og ledsagning af voksne</v>
      </c>
      <c r="F2504" s="19" t="str">
        <f t="shared" si="239"/>
        <v>0-4 år</v>
      </c>
      <c r="G2504" s="40" t="s">
        <v>516</v>
      </c>
      <c r="H2504" s="41" t="s">
        <v>311</v>
      </c>
      <c r="I2504" s="42" t="s">
        <v>8</v>
      </c>
      <c r="J2504" s="43" t="s">
        <v>16</v>
      </c>
      <c r="K2504" s="44">
        <v>28</v>
      </c>
      <c r="L2504" s="45">
        <v>28891.929799352867</v>
      </c>
      <c r="M2504" s="46">
        <v>30339.776366512087</v>
      </c>
      <c r="N2504" s="45"/>
      <c r="O2504" s="46"/>
    </row>
    <row r="2505" spans="1:15" x14ac:dyDescent="0.2">
      <c r="A2505" s="11" t="str">
        <f t="shared" si="234"/>
        <v>2357401 - Region Hovedstaden20-24 år</v>
      </c>
      <c r="B2505" s="12" t="str">
        <f t="shared" si="237"/>
        <v>235740</v>
      </c>
      <c r="C2505" s="14">
        <f t="shared" si="235"/>
        <v>0</v>
      </c>
      <c r="D2505" s="14">
        <f t="shared" si="236"/>
        <v>0</v>
      </c>
      <c r="E2505" s="19" t="str">
        <f t="shared" si="238"/>
        <v>235740 - Specialpædagogisk arbejde, kontakt med- og ledsagning af voksne</v>
      </c>
      <c r="F2505" s="19" t="str">
        <f t="shared" si="239"/>
        <v>20-24 år</v>
      </c>
      <c r="G2505" s="40" t="s">
        <v>516</v>
      </c>
      <c r="H2505" s="41" t="s">
        <v>311</v>
      </c>
      <c r="I2505" s="42" t="s">
        <v>8</v>
      </c>
      <c r="J2505" s="43" t="s">
        <v>19</v>
      </c>
      <c r="K2505" s="44">
        <v>13</v>
      </c>
      <c r="L2505" s="45">
        <v>23279.566690816358</v>
      </c>
      <c r="M2505" s="46">
        <v>24446.163763158947</v>
      </c>
      <c r="N2505" s="45"/>
      <c r="O2505" s="46"/>
    </row>
    <row r="2506" spans="1:15" x14ac:dyDescent="0.2">
      <c r="A2506" s="11" t="str">
        <f t="shared" si="234"/>
        <v>2357401 - Region Hovedstaden25 år og derover</v>
      </c>
      <c r="B2506" s="12" t="str">
        <f t="shared" si="237"/>
        <v>235740</v>
      </c>
      <c r="C2506" s="14">
        <f t="shared" si="235"/>
        <v>0</v>
      </c>
      <c r="D2506" s="14">
        <f t="shared" si="236"/>
        <v>0</v>
      </c>
      <c r="E2506" s="19" t="str">
        <f t="shared" si="238"/>
        <v>235740 - Specialpædagogisk arbejde, kontakt med- og ledsagning af voksne</v>
      </c>
      <c r="F2506" s="19" t="str">
        <f t="shared" si="239"/>
        <v>25 år og derover</v>
      </c>
      <c r="G2506" s="40" t="s">
        <v>516</v>
      </c>
      <c r="H2506" s="41" t="s">
        <v>311</v>
      </c>
      <c r="I2506" s="42" t="s">
        <v>8</v>
      </c>
      <c r="J2506" s="43" t="s">
        <v>9</v>
      </c>
      <c r="K2506" s="44">
        <v>41</v>
      </c>
      <c r="L2506" s="45">
        <v>23069.367712780153</v>
      </c>
      <c r="M2506" s="46">
        <v>24225.431190763222</v>
      </c>
      <c r="N2506" s="45"/>
      <c r="O2506" s="46"/>
    </row>
    <row r="2507" spans="1:15" x14ac:dyDescent="0.2">
      <c r="A2507" s="11" t="str">
        <f t="shared" si="234"/>
        <v>2357401 - Region HovedstadenAlle uanset erf.</v>
      </c>
      <c r="B2507" s="12" t="str">
        <f t="shared" si="237"/>
        <v>235740</v>
      </c>
      <c r="C2507" s="14">
        <f t="shared" si="235"/>
        <v>0</v>
      </c>
      <c r="D2507" s="14">
        <f t="shared" si="236"/>
        <v>0</v>
      </c>
      <c r="E2507" s="19" t="str">
        <f t="shared" si="238"/>
        <v>235740 - Specialpædagogisk arbejde, kontakt med- og ledsagning af voksne</v>
      </c>
      <c r="F2507" s="19" t="str">
        <f t="shared" si="239"/>
        <v>Alle uanset erf.</v>
      </c>
      <c r="G2507" s="40" t="s">
        <v>516</v>
      </c>
      <c r="H2507" s="41" t="s">
        <v>311</v>
      </c>
      <c r="I2507" s="42" t="s">
        <v>8</v>
      </c>
      <c r="J2507" s="43" t="s">
        <v>10</v>
      </c>
      <c r="K2507" s="44">
        <v>119</v>
      </c>
      <c r="L2507" s="45">
        <v>23197.212477901041</v>
      </c>
      <c r="M2507" s="46">
        <v>24359.682575504019</v>
      </c>
      <c r="N2507" s="45"/>
      <c r="O2507" s="46"/>
    </row>
    <row r="2508" spans="1:15" x14ac:dyDescent="0.2">
      <c r="A2508" s="11" t="str">
        <f t="shared" si="234"/>
        <v>2357402 - Region SjællandAlle uanset erf.</v>
      </c>
      <c r="B2508" s="12" t="str">
        <f t="shared" si="237"/>
        <v>235740</v>
      </c>
      <c r="C2508" s="14">
        <f t="shared" si="235"/>
        <v>0</v>
      </c>
      <c r="D2508" s="14">
        <f t="shared" si="236"/>
        <v>0</v>
      </c>
      <c r="E2508" s="19" t="str">
        <f t="shared" si="238"/>
        <v>235740 - Specialpædagogisk arbejde, kontakt med- og ledsagning af voksne</v>
      </c>
      <c r="F2508" s="19" t="str">
        <f t="shared" si="239"/>
        <v>Alle uanset erf.</v>
      </c>
      <c r="G2508" s="40" t="s">
        <v>516</v>
      </c>
      <c r="H2508" s="41" t="s">
        <v>311</v>
      </c>
      <c r="I2508" s="42" t="s">
        <v>20</v>
      </c>
      <c r="J2508" s="43" t="s">
        <v>10</v>
      </c>
      <c r="K2508" s="44">
        <v>91</v>
      </c>
      <c r="L2508" s="45">
        <v>28738.122737265086</v>
      </c>
      <c r="M2508" s="46">
        <v>29468.829372579708</v>
      </c>
      <c r="N2508" s="45"/>
      <c r="O2508" s="46"/>
    </row>
    <row r="2509" spans="1:15" x14ac:dyDescent="0.2">
      <c r="A2509" s="11" t="str">
        <f t="shared" si="234"/>
        <v>2357403 - Region SyddanmarkUnder 1 år</v>
      </c>
      <c r="B2509" s="12" t="str">
        <f t="shared" si="237"/>
        <v>235740</v>
      </c>
      <c r="C2509" s="14">
        <f t="shared" si="235"/>
        <v>0</v>
      </c>
      <c r="D2509" s="14">
        <f t="shared" si="236"/>
        <v>0</v>
      </c>
      <c r="E2509" s="19" t="str">
        <f t="shared" si="238"/>
        <v>235740 - Specialpædagogisk arbejde, kontakt med- og ledsagning af voksne</v>
      </c>
      <c r="F2509" s="19" t="str">
        <f t="shared" si="239"/>
        <v>Under 1 år</v>
      </c>
      <c r="G2509" s="40" t="s">
        <v>516</v>
      </c>
      <c r="H2509" s="41" t="s">
        <v>311</v>
      </c>
      <c r="I2509" s="42" t="s">
        <v>544</v>
      </c>
      <c r="J2509" s="43" t="s">
        <v>13</v>
      </c>
      <c r="K2509" s="44">
        <v>15</v>
      </c>
      <c r="L2509" s="45">
        <v>26761.496148566901</v>
      </c>
      <c r="M2509" s="46">
        <v>28102.581378935112</v>
      </c>
      <c r="N2509" s="45"/>
      <c r="O2509" s="46"/>
    </row>
    <row r="2510" spans="1:15" x14ac:dyDescent="0.2">
      <c r="A2510" s="11" t="str">
        <f t="shared" si="234"/>
        <v>2357403 - Region Syddanmark5-9 år</v>
      </c>
      <c r="B2510" s="12" t="str">
        <f t="shared" si="237"/>
        <v>235740</v>
      </c>
      <c r="C2510" s="14">
        <f t="shared" si="235"/>
        <v>0</v>
      </c>
      <c r="D2510" s="14">
        <f t="shared" si="236"/>
        <v>0</v>
      </c>
      <c r="E2510" s="19" t="str">
        <f t="shared" si="238"/>
        <v>235740 - Specialpædagogisk arbejde, kontakt med- og ledsagning af voksne</v>
      </c>
      <c r="F2510" s="19" t="str">
        <f t="shared" si="239"/>
        <v>5-9 år</v>
      </c>
      <c r="G2510" s="40" t="s">
        <v>516</v>
      </c>
      <c r="H2510" s="41" t="s">
        <v>311</v>
      </c>
      <c r="I2510" s="42" t="s">
        <v>544</v>
      </c>
      <c r="J2510" s="43" t="s">
        <v>15</v>
      </c>
      <c r="K2510" s="44">
        <v>34</v>
      </c>
      <c r="L2510" s="45">
        <v>30223.974119907354</v>
      </c>
      <c r="M2510" s="46">
        <v>31738.572745866815</v>
      </c>
      <c r="N2510" s="45"/>
      <c r="O2510" s="46"/>
    </row>
    <row r="2511" spans="1:15" x14ac:dyDescent="0.2">
      <c r="A2511" s="11" t="str">
        <f t="shared" si="234"/>
        <v>2357403 - Region Syddanmark0-4 år</v>
      </c>
      <c r="B2511" s="12" t="str">
        <f t="shared" si="237"/>
        <v>235740</v>
      </c>
      <c r="C2511" s="14">
        <f t="shared" si="235"/>
        <v>0</v>
      </c>
      <c r="D2511" s="14">
        <f t="shared" si="236"/>
        <v>0</v>
      </c>
      <c r="E2511" s="19" t="str">
        <f t="shared" si="238"/>
        <v>235740 - Specialpædagogisk arbejde, kontakt med- og ledsagning af voksne</v>
      </c>
      <c r="F2511" s="19" t="str">
        <f t="shared" si="239"/>
        <v>0-4 år</v>
      </c>
      <c r="G2511" s="40" t="s">
        <v>516</v>
      </c>
      <c r="H2511" s="41" t="s">
        <v>311</v>
      </c>
      <c r="I2511" s="42" t="s">
        <v>544</v>
      </c>
      <c r="J2511" s="43" t="s">
        <v>16</v>
      </c>
      <c r="K2511" s="44">
        <v>38</v>
      </c>
      <c r="L2511" s="45">
        <v>30143.526390118146</v>
      </c>
      <c r="M2511" s="46">
        <v>31613.024404463791</v>
      </c>
      <c r="N2511" s="45"/>
      <c r="O2511" s="46"/>
    </row>
    <row r="2512" spans="1:15" x14ac:dyDescent="0.2">
      <c r="A2512" s="11" t="str">
        <f t="shared" si="234"/>
        <v>2357403 - Region Syddanmark15-20 år</v>
      </c>
      <c r="B2512" s="12" t="str">
        <f t="shared" si="237"/>
        <v>235740</v>
      </c>
      <c r="C2512" s="14">
        <f t="shared" si="235"/>
        <v>0</v>
      </c>
      <c r="D2512" s="14">
        <f t="shared" si="236"/>
        <v>0</v>
      </c>
      <c r="E2512" s="19" t="str">
        <f t="shared" si="238"/>
        <v>235740 - Specialpædagogisk arbejde, kontakt med- og ledsagning af voksne</v>
      </c>
      <c r="F2512" s="19" t="str">
        <f t="shared" si="239"/>
        <v>15-20 år</v>
      </c>
      <c r="G2512" s="40" t="s">
        <v>516</v>
      </c>
      <c r="H2512" s="41" t="s">
        <v>311</v>
      </c>
      <c r="I2512" s="42" t="s">
        <v>544</v>
      </c>
      <c r="J2512" s="43" t="s">
        <v>18</v>
      </c>
      <c r="K2512" s="44">
        <v>24</v>
      </c>
      <c r="L2512" s="45">
        <v>32625.547115461763</v>
      </c>
      <c r="M2512" s="46">
        <v>33573.703521595693</v>
      </c>
      <c r="N2512" s="45"/>
      <c r="O2512" s="46"/>
    </row>
    <row r="2513" spans="1:15" x14ac:dyDescent="0.2">
      <c r="A2513" s="11" t="str">
        <f t="shared" si="234"/>
        <v>2357403 - Region Syddanmark20-24 år</v>
      </c>
      <c r="B2513" s="12" t="str">
        <f t="shared" si="237"/>
        <v>235740</v>
      </c>
      <c r="C2513" s="14">
        <f t="shared" si="235"/>
        <v>0</v>
      </c>
      <c r="D2513" s="14">
        <f t="shared" si="236"/>
        <v>0</v>
      </c>
      <c r="E2513" s="19" t="str">
        <f t="shared" si="238"/>
        <v>235740 - Specialpædagogisk arbejde, kontakt med- og ledsagning af voksne</v>
      </c>
      <c r="F2513" s="19" t="str">
        <f t="shared" si="239"/>
        <v>20-24 år</v>
      </c>
      <c r="G2513" s="40" t="s">
        <v>516</v>
      </c>
      <c r="H2513" s="41" t="s">
        <v>311</v>
      </c>
      <c r="I2513" s="42" t="s">
        <v>544</v>
      </c>
      <c r="J2513" s="43" t="s">
        <v>19</v>
      </c>
      <c r="K2513" s="44">
        <v>17</v>
      </c>
      <c r="L2513" s="45">
        <v>30157.087882840264</v>
      </c>
      <c r="M2513" s="46">
        <v>31668.334672857982</v>
      </c>
      <c r="N2513" s="45"/>
      <c r="O2513" s="46"/>
    </row>
    <row r="2514" spans="1:15" x14ac:dyDescent="0.2">
      <c r="A2514" s="11" t="str">
        <f t="shared" si="234"/>
        <v>2357403 - Region Syddanmark25 år og derover</v>
      </c>
      <c r="B2514" s="12" t="str">
        <f t="shared" si="237"/>
        <v>235740</v>
      </c>
      <c r="C2514" s="14">
        <f t="shared" si="235"/>
        <v>0</v>
      </c>
      <c r="D2514" s="14">
        <f t="shared" si="236"/>
        <v>0</v>
      </c>
      <c r="E2514" s="19" t="str">
        <f t="shared" si="238"/>
        <v>235740 - Specialpædagogisk arbejde, kontakt med- og ledsagning af voksne</v>
      </c>
      <c r="F2514" s="19" t="str">
        <f t="shared" si="239"/>
        <v>25 år og derover</v>
      </c>
      <c r="G2514" s="40" t="s">
        <v>516</v>
      </c>
      <c r="H2514" s="41" t="s">
        <v>311</v>
      </c>
      <c r="I2514" s="42" t="s">
        <v>544</v>
      </c>
      <c r="J2514" s="43" t="s">
        <v>9</v>
      </c>
      <c r="K2514" s="44">
        <v>29</v>
      </c>
      <c r="L2514" s="45">
        <v>30863.788413850027</v>
      </c>
      <c r="M2514" s="46">
        <v>31648.543047655763</v>
      </c>
      <c r="N2514" s="45"/>
      <c r="O2514" s="46"/>
    </row>
    <row r="2515" spans="1:15" x14ac:dyDescent="0.2">
      <c r="A2515" s="11" t="str">
        <f t="shared" si="234"/>
        <v>2357403 - Region SyddanmarkAlle uanset erf.</v>
      </c>
      <c r="B2515" s="12" t="str">
        <f t="shared" si="237"/>
        <v>235740</v>
      </c>
      <c r="C2515" s="14">
        <f t="shared" si="235"/>
        <v>0</v>
      </c>
      <c r="D2515" s="14">
        <f t="shared" si="236"/>
        <v>0</v>
      </c>
      <c r="E2515" s="19" t="str">
        <f t="shared" si="238"/>
        <v>235740 - Specialpædagogisk arbejde, kontakt med- og ledsagning af voksne</v>
      </c>
      <c r="F2515" s="19" t="str">
        <f t="shared" si="239"/>
        <v>Alle uanset erf.</v>
      </c>
      <c r="G2515" s="40" t="s">
        <v>516</v>
      </c>
      <c r="H2515" s="41" t="s">
        <v>311</v>
      </c>
      <c r="I2515" s="42" t="s">
        <v>544</v>
      </c>
      <c r="J2515" s="43" t="s">
        <v>10</v>
      </c>
      <c r="K2515" s="44">
        <v>154</v>
      </c>
      <c r="L2515" s="45">
        <v>30276.146682321862</v>
      </c>
      <c r="M2515" s="46">
        <v>31668.334672857982</v>
      </c>
      <c r="N2515" s="45"/>
      <c r="O2515" s="46"/>
    </row>
    <row r="2516" spans="1:15" x14ac:dyDescent="0.2">
      <c r="A2516" s="11" t="str">
        <f t="shared" si="234"/>
        <v>2357404 - Region MidtjyllandAlle uanset erf.</v>
      </c>
      <c r="B2516" s="12" t="str">
        <f t="shared" si="237"/>
        <v>235740</v>
      </c>
      <c r="C2516" s="14">
        <f t="shared" si="235"/>
        <v>0</v>
      </c>
      <c r="D2516" s="14">
        <f t="shared" si="236"/>
        <v>0</v>
      </c>
      <c r="E2516" s="19" t="str">
        <f t="shared" si="238"/>
        <v>235740 - Specialpædagogisk arbejde, kontakt med- og ledsagning af voksne</v>
      </c>
      <c r="F2516" s="19" t="str">
        <f t="shared" si="239"/>
        <v>Alle uanset erf.</v>
      </c>
      <c r="G2516" s="40" t="s">
        <v>516</v>
      </c>
      <c r="H2516" s="41" t="s">
        <v>311</v>
      </c>
      <c r="I2516" s="42" t="s">
        <v>517</v>
      </c>
      <c r="J2516" s="43" t="s">
        <v>10</v>
      </c>
      <c r="K2516" s="44">
        <v>27</v>
      </c>
      <c r="L2516" s="45">
        <v>28682.240834443812</v>
      </c>
      <c r="M2516" s="46">
        <v>30119.579365271671</v>
      </c>
      <c r="N2516" s="45"/>
      <c r="O2516" s="46"/>
    </row>
    <row r="2517" spans="1:15" x14ac:dyDescent="0.2">
      <c r="A2517" s="11" t="str">
        <f t="shared" si="234"/>
        <v>2357406 - Alle regionerUnder 1 år</v>
      </c>
      <c r="B2517" s="12" t="str">
        <f t="shared" si="237"/>
        <v>235740</v>
      </c>
      <c r="C2517" s="14">
        <f t="shared" si="235"/>
        <v>0</v>
      </c>
      <c r="D2517" s="14">
        <f t="shared" si="236"/>
        <v>0</v>
      </c>
      <c r="E2517" s="19" t="str">
        <f t="shared" si="238"/>
        <v>235740 - Specialpædagogisk arbejde, kontakt med- og ledsagning af voksne</v>
      </c>
      <c r="F2517" s="19" t="str">
        <f t="shared" si="239"/>
        <v>Under 1 år</v>
      </c>
      <c r="G2517" s="40" t="s">
        <v>516</v>
      </c>
      <c r="H2517" s="41" t="s">
        <v>311</v>
      </c>
      <c r="I2517" s="42" t="s">
        <v>11</v>
      </c>
      <c r="J2517" s="43" t="s">
        <v>13</v>
      </c>
      <c r="K2517" s="44">
        <v>38</v>
      </c>
      <c r="L2517" s="45">
        <v>27361.515478201385</v>
      </c>
      <c r="M2517" s="46">
        <v>28426.170861411745</v>
      </c>
      <c r="N2517" s="45"/>
      <c r="O2517" s="46"/>
    </row>
    <row r="2518" spans="1:15" x14ac:dyDescent="0.2">
      <c r="A2518" s="11" t="str">
        <f t="shared" si="234"/>
        <v>2357406 - Alle regioner1 år</v>
      </c>
      <c r="B2518" s="12" t="str">
        <f t="shared" si="237"/>
        <v>235740</v>
      </c>
      <c r="C2518" s="14">
        <f t="shared" si="235"/>
        <v>0</v>
      </c>
      <c r="D2518" s="14">
        <f t="shared" si="236"/>
        <v>0</v>
      </c>
      <c r="E2518" s="19" t="str">
        <f t="shared" si="238"/>
        <v>235740 - Specialpædagogisk arbejde, kontakt med- og ledsagning af voksne</v>
      </c>
      <c r="F2518" s="19" t="str">
        <f t="shared" si="239"/>
        <v>1 år</v>
      </c>
      <c r="G2518" s="40" t="s">
        <v>516</v>
      </c>
      <c r="H2518" s="41" t="s">
        <v>311</v>
      </c>
      <c r="I2518" s="42" t="s">
        <v>11</v>
      </c>
      <c r="J2518" s="43" t="s">
        <v>22</v>
      </c>
      <c r="K2518" s="44">
        <v>26</v>
      </c>
      <c r="L2518" s="45">
        <v>31874.615900824439</v>
      </c>
      <c r="M2518" s="46">
        <v>33355.006507010752</v>
      </c>
      <c r="N2518" s="45"/>
      <c r="O2518" s="46"/>
    </row>
    <row r="2519" spans="1:15" x14ac:dyDescent="0.2">
      <c r="A2519" s="11" t="str">
        <f t="shared" si="234"/>
        <v>2357406 - Alle regioner2 år</v>
      </c>
      <c r="B2519" s="12" t="str">
        <f t="shared" si="237"/>
        <v>235740</v>
      </c>
      <c r="C2519" s="14">
        <f t="shared" si="235"/>
        <v>0</v>
      </c>
      <c r="D2519" s="14">
        <f t="shared" si="236"/>
        <v>0</v>
      </c>
      <c r="E2519" s="19" t="str">
        <f t="shared" si="238"/>
        <v>235740 - Specialpædagogisk arbejde, kontakt med- og ledsagning af voksne</v>
      </c>
      <c r="F2519" s="19" t="str">
        <f t="shared" si="239"/>
        <v>2 år</v>
      </c>
      <c r="G2519" s="40" t="s">
        <v>516</v>
      </c>
      <c r="H2519" s="41" t="s">
        <v>311</v>
      </c>
      <c r="I2519" s="42" t="s">
        <v>11</v>
      </c>
      <c r="J2519" s="43" t="s">
        <v>23</v>
      </c>
      <c r="K2519" s="44">
        <v>16</v>
      </c>
      <c r="L2519" s="45">
        <v>34365.318164832839</v>
      </c>
      <c r="M2519" s="46">
        <v>35239.104049781396</v>
      </c>
      <c r="N2519" s="45"/>
      <c r="O2519" s="46"/>
    </row>
    <row r="2520" spans="1:15" x14ac:dyDescent="0.2">
      <c r="A2520" s="11" t="str">
        <f t="shared" si="234"/>
        <v>2357406 - Alle regioner3 år</v>
      </c>
      <c r="B2520" s="12" t="str">
        <f t="shared" si="237"/>
        <v>235740</v>
      </c>
      <c r="C2520" s="14">
        <f t="shared" si="235"/>
        <v>0</v>
      </c>
      <c r="D2520" s="14">
        <f t="shared" si="236"/>
        <v>0</v>
      </c>
      <c r="E2520" s="19" t="str">
        <f t="shared" si="238"/>
        <v>235740 - Specialpædagogisk arbejde, kontakt med- og ledsagning af voksne</v>
      </c>
      <c r="F2520" s="19" t="str">
        <f t="shared" si="239"/>
        <v>3 år</v>
      </c>
      <c r="G2520" s="40" t="s">
        <v>516</v>
      </c>
      <c r="H2520" s="41" t="s">
        <v>311</v>
      </c>
      <c r="I2520" s="42" t="s">
        <v>11</v>
      </c>
      <c r="J2520" s="43" t="s">
        <v>14</v>
      </c>
      <c r="K2520" s="44">
        <v>12</v>
      </c>
      <c r="L2520" s="45">
        <v>31819.129467326609</v>
      </c>
      <c r="M2520" s="46">
        <v>32628.174972639365</v>
      </c>
      <c r="N2520" s="45"/>
      <c r="O2520" s="46"/>
    </row>
    <row r="2521" spans="1:15" x14ac:dyDescent="0.2">
      <c r="A2521" s="11" t="str">
        <f t="shared" si="234"/>
        <v>2357406 - Alle regioner4 år</v>
      </c>
      <c r="B2521" s="12" t="str">
        <f t="shared" si="237"/>
        <v>235740</v>
      </c>
      <c r="C2521" s="14">
        <f t="shared" si="235"/>
        <v>0</v>
      </c>
      <c r="D2521" s="14">
        <f t="shared" si="236"/>
        <v>0</v>
      </c>
      <c r="E2521" s="19" t="str">
        <f t="shared" si="238"/>
        <v>235740 - Specialpædagogisk arbejde, kontakt med- og ledsagning af voksne</v>
      </c>
      <c r="F2521" s="19" t="str">
        <f t="shared" si="239"/>
        <v>4 år</v>
      </c>
      <c r="G2521" s="40" t="s">
        <v>516</v>
      </c>
      <c r="H2521" s="41" t="s">
        <v>311</v>
      </c>
      <c r="I2521" s="42" t="s">
        <v>11</v>
      </c>
      <c r="J2521" s="43" t="s">
        <v>24</v>
      </c>
      <c r="K2521" s="44">
        <v>12</v>
      </c>
      <c r="L2521" s="45">
        <v>30996.36937904638</v>
      </c>
      <c r="M2521" s="46">
        <v>32549.674655347331</v>
      </c>
      <c r="N2521" s="45"/>
      <c r="O2521" s="46"/>
    </row>
    <row r="2522" spans="1:15" x14ac:dyDescent="0.2">
      <c r="A2522" s="11" t="str">
        <f t="shared" si="234"/>
        <v>2357406 - Alle regioner5-9 år</v>
      </c>
      <c r="B2522" s="12" t="str">
        <f t="shared" si="237"/>
        <v>235740</v>
      </c>
      <c r="C2522" s="14">
        <f t="shared" si="235"/>
        <v>0</v>
      </c>
      <c r="D2522" s="14">
        <f t="shared" si="236"/>
        <v>0</v>
      </c>
      <c r="E2522" s="19" t="str">
        <f t="shared" si="238"/>
        <v>235740 - Specialpædagogisk arbejde, kontakt med- og ledsagning af voksne</v>
      </c>
      <c r="F2522" s="19" t="str">
        <f t="shared" si="239"/>
        <v>5-9 år</v>
      </c>
      <c r="G2522" s="40" t="s">
        <v>516</v>
      </c>
      <c r="H2522" s="41" t="s">
        <v>311</v>
      </c>
      <c r="I2522" s="42" t="s">
        <v>11</v>
      </c>
      <c r="J2522" s="43" t="s">
        <v>15</v>
      </c>
      <c r="K2522" s="44">
        <v>70</v>
      </c>
      <c r="L2522" s="45">
        <v>28922.775931808621</v>
      </c>
      <c r="M2522" s="46">
        <v>30033.004305005248</v>
      </c>
      <c r="N2522" s="45"/>
      <c r="O2522" s="46"/>
    </row>
    <row r="2523" spans="1:15" x14ac:dyDescent="0.2">
      <c r="A2523" s="11" t="str">
        <f t="shared" si="234"/>
        <v>2357406 - Alle regioner0-4 år</v>
      </c>
      <c r="B2523" s="12" t="str">
        <f t="shared" si="237"/>
        <v>235740</v>
      </c>
      <c r="C2523" s="14">
        <f t="shared" si="235"/>
        <v>0</v>
      </c>
      <c r="D2523" s="14">
        <f t="shared" si="236"/>
        <v>0</v>
      </c>
      <c r="E2523" s="19" t="str">
        <f t="shared" si="238"/>
        <v>235740 - Specialpædagogisk arbejde, kontakt med- og ledsagning af voksne</v>
      </c>
      <c r="F2523" s="19" t="str">
        <f t="shared" si="239"/>
        <v>0-4 år</v>
      </c>
      <c r="G2523" s="40" t="s">
        <v>516</v>
      </c>
      <c r="H2523" s="41" t="s">
        <v>311</v>
      </c>
      <c r="I2523" s="42" t="s">
        <v>11</v>
      </c>
      <c r="J2523" s="43" t="s">
        <v>16</v>
      </c>
      <c r="K2523" s="44">
        <v>104</v>
      </c>
      <c r="L2523" s="45">
        <v>28738.122737265086</v>
      </c>
      <c r="M2523" s="46">
        <v>30108.309659615978</v>
      </c>
      <c r="N2523" s="45"/>
      <c r="O2523" s="46"/>
    </row>
    <row r="2524" spans="1:15" x14ac:dyDescent="0.2">
      <c r="A2524" s="11" t="str">
        <f t="shared" si="234"/>
        <v>2357406 - Alle regioner10-14 år</v>
      </c>
      <c r="B2524" s="12" t="str">
        <f t="shared" si="237"/>
        <v>235740</v>
      </c>
      <c r="C2524" s="14">
        <f t="shared" si="235"/>
        <v>0</v>
      </c>
      <c r="D2524" s="14">
        <f t="shared" si="236"/>
        <v>0</v>
      </c>
      <c r="E2524" s="19" t="str">
        <f t="shared" si="238"/>
        <v>235740 - Specialpædagogisk arbejde, kontakt med- og ledsagning af voksne</v>
      </c>
      <c r="F2524" s="19" t="str">
        <f t="shared" si="239"/>
        <v>10-14 år</v>
      </c>
      <c r="G2524" s="40" t="s">
        <v>516</v>
      </c>
      <c r="H2524" s="41" t="s">
        <v>311</v>
      </c>
      <c r="I2524" s="42" t="s">
        <v>11</v>
      </c>
      <c r="J2524" s="43" t="s">
        <v>17</v>
      </c>
      <c r="K2524" s="44">
        <v>44</v>
      </c>
      <c r="L2524" s="45">
        <v>28201.485003449652</v>
      </c>
      <c r="M2524" s="46">
        <v>28960.577189947358</v>
      </c>
      <c r="N2524" s="45"/>
      <c r="O2524" s="46"/>
    </row>
    <row r="2525" spans="1:15" x14ac:dyDescent="0.2">
      <c r="A2525" s="11" t="str">
        <f t="shared" si="234"/>
        <v>2357406 - Alle regioner15-20 år</v>
      </c>
      <c r="B2525" s="12" t="str">
        <f t="shared" si="237"/>
        <v>235740</v>
      </c>
      <c r="C2525" s="14">
        <f t="shared" si="235"/>
        <v>0</v>
      </c>
      <c r="D2525" s="14">
        <f t="shared" si="236"/>
        <v>0</v>
      </c>
      <c r="E2525" s="19" t="str">
        <f t="shared" si="238"/>
        <v>235740 - Specialpædagogisk arbejde, kontakt med- og ledsagning af voksne</v>
      </c>
      <c r="F2525" s="19" t="str">
        <f t="shared" si="239"/>
        <v>15-20 år</v>
      </c>
      <c r="G2525" s="40" t="s">
        <v>516</v>
      </c>
      <c r="H2525" s="41" t="s">
        <v>311</v>
      </c>
      <c r="I2525" s="42" t="s">
        <v>11</v>
      </c>
      <c r="J2525" s="43" t="s">
        <v>18</v>
      </c>
      <c r="K2525" s="44">
        <v>49</v>
      </c>
      <c r="L2525" s="45">
        <v>30054.642301193919</v>
      </c>
      <c r="M2525" s="46">
        <v>31560.755287940709</v>
      </c>
      <c r="N2525" s="45"/>
      <c r="O2525" s="46"/>
    </row>
    <row r="2526" spans="1:15" x14ac:dyDescent="0.2">
      <c r="A2526" s="11" t="str">
        <f t="shared" si="234"/>
        <v>2357406 - Alle regioner20-24 år</v>
      </c>
      <c r="B2526" s="12" t="str">
        <f t="shared" si="237"/>
        <v>235740</v>
      </c>
      <c r="C2526" s="14">
        <f t="shared" si="235"/>
        <v>0</v>
      </c>
      <c r="D2526" s="14">
        <f t="shared" si="236"/>
        <v>0</v>
      </c>
      <c r="E2526" s="19" t="str">
        <f t="shared" si="238"/>
        <v>235740 - Specialpædagogisk arbejde, kontakt med- og ledsagning af voksne</v>
      </c>
      <c r="F2526" s="19" t="str">
        <f t="shared" si="239"/>
        <v>20-24 år</v>
      </c>
      <c r="G2526" s="40" t="s">
        <v>516</v>
      </c>
      <c r="H2526" s="41" t="s">
        <v>311</v>
      </c>
      <c r="I2526" s="42" t="s">
        <v>11</v>
      </c>
      <c r="J2526" s="43" t="s">
        <v>19</v>
      </c>
      <c r="K2526" s="44">
        <v>36</v>
      </c>
      <c r="L2526" s="45">
        <v>30157.087882840264</v>
      </c>
      <c r="M2526" s="46">
        <v>31668.334672857982</v>
      </c>
      <c r="N2526" s="45"/>
      <c r="O2526" s="46"/>
    </row>
    <row r="2527" spans="1:15" x14ac:dyDescent="0.2">
      <c r="A2527" s="11" t="str">
        <f t="shared" si="234"/>
        <v>2357406 - Alle regioner25 år og derover</v>
      </c>
      <c r="B2527" s="12" t="str">
        <f t="shared" si="237"/>
        <v>235740</v>
      </c>
      <c r="C2527" s="14">
        <f t="shared" si="235"/>
        <v>0</v>
      </c>
      <c r="D2527" s="14">
        <f t="shared" si="236"/>
        <v>0</v>
      </c>
      <c r="E2527" s="19" t="str">
        <f t="shared" si="238"/>
        <v>235740 - Specialpædagogisk arbejde, kontakt med- og ledsagning af voksne</v>
      </c>
      <c r="F2527" s="19" t="str">
        <f t="shared" si="239"/>
        <v>25 år og derover</v>
      </c>
      <c r="G2527" s="40" t="s">
        <v>516</v>
      </c>
      <c r="H2527" s="41" t="s">
        <v>311</v>
      </c>
      <c r="I2527" s="42" t="s">
        <v>11</v>
      </c>
      <c r="J2527" s="43" t="s">
        <v>9</v>
      </c>
      <c r="K2527" s="44">
        <v>88</v>
      </c>
      <c r="L2527" s="45">
        <v>23198.212584262339</v>
      </c>
      <c r="M2527" s="46">
        <v>24360.732799686179</v>
      </c>
      <c r="N2527" s="45"/>
      <c r="O2527" s="46"/>
    </row>
    <row r="2528" spans="1:15" x14ac:dyDescent="0.2">
      <c r="A2528" s="11" t="str">
        <f t="shared" si="234"/>
        <v>2357406 - Alle regionerAlle uanset erf.</v>
      </c>
      <c r="B2528" s="12" t="str">
        <f t="shared" si="237"/>
        <v>235740</v>
      </c>
      <c r="C2528" s="14">
        <f t="shared" si="235"/>
        <v>0</v>
      </c>
      <c r="D2528" s="14">
        <f t="shared" si="236"/>
        <v>0</v>
      </c>
      <c r="E2528" s="19" t="str">
        <f t="shared" si="238"/>
        <v>235740 - Specialpædagogisk arbejde, kontakt med- og ledsagning af voksne</v>
      </c>
      <c r="F2528" s="19" t="str">
        <f t="shared" si="239"/>
        <v>Alle uanset erf.</v>
      </c>
      <c r="G2528" s="40" t="s">
        <v>516</v>
      </c>
      <c r="H2528" s="41" t="s">
        <v>311</v>
      </c>
      <c r="I2528" s="42" t="s">
        <v>11</v>
      </c>
      <c r="J2528" s="43" t="s">
        <v>10</v>
      </c>
      <c r="K2528" s="44">
        <v>391</v>
      </c>
      <c r="L2528" s="45">
        <v>28454.910350862156</v>
      </c>
      <c r="M2528" s="46">
        <v>29816.100508561431</v>
      </c>
      <c r="N2528" s="45"/>
      <c r="O2528" s="46"/>
    </row>
    <row r="2529" spans="1:15" x14ac:dyDescent="0.2">
      <c r="A2529" s="11" t="str">
        <f t="shared" si="234"/>
        <v>2357501 - Region HovedstadenUnder 1 år</v>
      </c>
      <c r="B2529" s="12" t="str">
        <f t="shared" si="237"/>
        <v>235750</v>
      </c>
      <c r="C2529" s="14">
        <f t="shared" si="235"/>
        <v>0</v>
      </c>
      <c r="D2529" s="14">
        <f t="shared" si="236"/>
        <v>0</v>
      </c>
      <c r="E2529" s="19" t="str">
        <f t="shared" si="238"/>
        <v>235750 - Specialpædagogisk arbejde, børn og unge</v>
      </c>
      <c r="F2529" s="19" t="str">
        <f t="shared" si="239"/>
        <v>Under 1 år</v>
      </c>
      <c r="G2529" s="40" t="s">
        <v>516</v>
      </c>
      <c r="H2529" s="41" t="s">
        <v>312</v>
      </c>
      <c r="I2529" s="42" t="s">
        <v>8</v>
      </c>
      <c r="J2529" s="43" t="s">
        <v>13</v>
      </c>
      <c r="K2529" s="44">
        <v>90</v>
      </c>
      <c r="L2529" s="45">
        <v>30963.458788441658</v>
      </c>
      <c r="M2529" s="46">
        <v>31930.139894431126</v>
      </c>
      <c r="N2529" s="45"/>
      <c r="O2529" s="46"/>
    </row>
    <row r="2530" spans="1:15" x14ac:dyDescent="0.2">
      <c r="A2530" s="11" t="str">
        <f t="shared" si="234"/>
        <v>2357501 - Region Hovedstaden1 år</v>
      </c>
      <c r="B2530" s="12" t="str">
        <f t="shared" si="237"/>
        <v>235750</v>
      </c>
      <c r="C2530" s="14">
        <f t="shared" si="235"/>
        <v>0</v>
      </c>
      <c r="D2530" s="14">
        <f t="shared" si="236"/>
        <v>0</v>
      </c>
      <c r="E2530" s="19" t="str">
        <f t="shared" si="238"/>
        <v>235750 - Specialpædagogisk arbejde, børn og unge</v>
      </c>
      <c r="F2530" s="19" t="str">
        <f t="shared" si="239"/>
        <v>1 år</v>
      </c>
      <c r="G2530" s="40" t="s">
        <v>516</v>
      </c>
      <c r="H2530" s="41" t="s">
        <v>312</v>
      </c>
      <c r="I2530" s="42" t="s">
        <v>8</v>
      </c>
      <c r="J2530" s="43" t="s">
        <v>22</v>
      </c>
      <c r="K2530" s="44">
        <v>48</v>
      </c>
      <c r="L2530" s="45">
        <v>31165.662523925261</v>
      </c>
      <c r="M2530" s="46">
        <v>31996.720957023856</v>
      </c>
      <c r="N2530" s="45"/>
      <c r="O2530" s="46"/>
    </row>
    <row r="2531" spans="1:15" x14ac:dyDescent="0.2">
      <c r="A2531" s="11" t="str">
        <f t="shared" si="234"/>
        <v>2357501 - Region Hovedstaden2 år</v>
      </c>
      <c r="B2531" s="12" t="str">
        <f t="shared" si="237"/>
        <v>235750</v>
      </c>
      <c r="C2531" s="14">
        <f t="shared" si="235"/>
        <v>0</v>
      </c>
      <c r="D2531" s="14">
        <f t="shared" si="236"/>
        <v>0</v>
      </c>
      <c r="E2531" s="19" t="str">
        <f t="shared" si="238"/>
        <v>235750 - Specialpædagogisk arbejde, børn og unge</v>
      </c>
      <c r="F2531" s="19" t="str">
        <f t="shared" si="239"/>
        <v>2 år</v>
      </c>
      <c r="G2531" s="40" t="s">
        <v>516</v>
      </c>
      <c r="H2531" s="41" t="s">
        <v>312</v>
      </c>
      <c r="I2531" s="42" t="s">
        <v>8</v>
      </c>
      <c r="J2531" s="43" t="s">
        <v>23</v>
      </c>
      <c r="K2531" s="44">
        <v>41</v>
      </c>
      <c r="L2531" s="45">
        <v>34352.307241239912</v>
      </c>
      <c r="M2531" s="46">
        <v>35339.165947454472</v>
      </c>
      <c r="N2531" s="45"/>
      <c r="O2531" s="46"/>
    </row>
    <row r="2532" spans="1:15" x14ac:dyDescent="0.2">
      <c r="A2532" s="11" t="str">
        <f t="shared" si="234"/>
        <v>2357501 - Region Hovedstaden3 år</v>
      </c>
      <c r="B2532" s="12" t="str">
        <f t="shared" si="237"/>
        <v>235750</v>
      </c>
      <c r="C2532" s="14">
        <f t="shared" si="235"/>
        <v>0</v>
      </c>
      <c r="D2532" s="14">
        <f t="shared" si="236"/>
        <v>0</v>
      </c>
      <c r="E2532" s="19" t="str">
        <f t="shared" si="238"/>
        <v>235750 - Specialpædagogisk arbejde, børn og unge</v>
      </c>
      <c r="F2532" s="19" t="str">
        <f t="shared" si="239"/>
        <v>3 år</v>
      </c>
      <c r="G2532" s="40" t="s">
        <v>516</v>
      </c>
      <c r="H2532" s="41" t="s">
        <v>312</v>
      </c>
      <c r="I2532" s="42" t="s">
        <v>8</v>
      </c>
      <c r="J2532" s="43" t="s">
        <v>14</v>
      </c>
      <c r="K2532" s="44">
        <v>41</v>
      </c>
      <c r="L2532" s="45">
        <v>34306.617339639779</v>
      </c>
      <c r="M2532" s="46">
        <v>36010.47411345462</v>
      </c>
      <c r="N2532" s="45"/>
      <c r="O2532" s="46"/>
    </row>
    <row r="2533" spans="1:15" x14ac:dyDescent="0.2">
      <c r="A2533" s="11" t="str">
        <f t="shared" si="234"/>
        <v>2357501 - Region Hovedstaden4 år</v>
      </c>
      <c r="B2533" s="12" t="str">
        <f t="shared" si="237"/>
        <v>235750</v>
      </c>
      <c r="C2533" s="14">
        <f t="shared" si="235"/>
        <v>0</v>
      </c>
      <c r="D2533" s="14">
        <f t="shared" si="236"/>
        <v>0</v>
      </c>
      <c r="E2533" s="19" t="str">
        <f t="shared" si="238"/>
        <v>235750 - Specialpædagogisk arbejde, børn og unge</v>
      </c>
      <c r="F2533" s="19" t="str">
        <f t="shared" si="239"/>
        <v>4 år</v>
      </c>
      <c r="G2533" s="40" t="s">
        <v>516</v>
      </c>
      <c r="H2533" s="41" t="s">
        <v>312</v>
      </c>
      <c r="I2533" s="42" t="s">
        <v>8</v>
      </c>
      <c r="J2533" s="43" t="s">
        <v>24</v>
      </c>
      <c r="K2533" s="44">
        <v>44</v>
      </c>
      <c r="L2533" s="45">
        <v>34612.135545784193</v>
      </c>
      <c r="M2533" s="46">
        <v>36346.635870962738</v>
      </c>
      <c r="N2533" s="45"/>
      <c r="O2533" s="46"/>
    </row>
    <row r="2534" spans="1:15" x14ac:dyDescent="0.2">
      <c r="A2534" s="11" t="str">
        <f t="shared" si="234"/>
        <v>2357501 - Region Hovedstaden5-9 år</v>
      </c>
      <c r="B2534" s="12" t="str">
        <f t="shared" si="237"/>
        <v>235750</v>
      </c>
      <c r="C2534" s="14">
        <f t="shared" si="235"/>
        <v>0</v>
      </c>
      <c r="D2534" s="14">
        <f t="shared" si="236"/>
        <v>0</v>
      </c>
      <c r="E2534" s="19" t="str">
        <f t="shared" si="238"/>
        <v>235750 - Specialpædagogisk arbejde, børn og unge</v>
      </c>
      <c r="F2534" s="19" t="str">
        <f t="shared" si="239"/>
        <v>5-9 år</v>
      </c>
      <c r="G2534" s="40" t="s">
        <v>516</v>
      </c>
      <c r="H2534" s="41" t="s">
        <v>312</v>
      </c>
      <c r="I2534" s="42" t="s">
        <v>8</v>
      </c>
      <c r="J2534" s="43" t="s">
        <v>15</v>
      </c>
      <c r="K2534" s="44">
        <v>149</v>
      </c>
      <c r="L2534" s="45">
        <v>36624.44113366089</v>
      </c>
      <c r="M2534" s="46">
        <v>37555.668353884066</v>
      </c>
      <c r="N2534" s="45"/>
      <c r="O2534" s="46"/>
    </row>
    <row r="2535" spans="1:15" x14ac:dyDescent="0.2">
      <c r="A2535" s="11" t="str">
        <f t="shared" si="234"/>
        <v>2357501 - Region Hovedstaden0-4 år</v>
      </c>
      <c r="B2535" s="12" t="str">
        <f t="shared" si="237"/>
        <v>235750</v>
      </c>
      <c r="C2535" s="14">
        <f t="shared" si="235"/>
        <v>0</v>
      </c>
      <c r="D2535" s="14">
        <f t="shared" si="236"/>
        <v>0</v>
      </c>
      <c r="E2535" s="19" t="str">
        <f t="shared" si="238"/>
        <v>235750 - Specialpædagogisk arbejde, børn og unge</v>
      </c>
      <c r="F2535" s="19" t="str">
        <f t="shared" si="239"/>
        <v>0-4 år</v>
      </c>
      <c r="G2535" s="40" t="s">
        <v>516</v>
      </c>
      <c r="H2535" s="41" t="s">
        <v>312</v>
      </c>
      <c r="I2535" s="42" t="s">
        <v>8</v>
      </c>
      <c r="J2535" s="43" t="s">
        <v>16</v>
      </c>
      <c r="K2535" s="44">
        <v>264</v>
      </c>
      <c r="L2535" s="45">
        <v>32591.723778847019</v>
      </c>
      <c r="M2535" s="46">
        <v>33834.780596293182</v>
      </c>
      <c r="N2535" s="45"/>
      <c r="O2535" s="46"/>
    </row>
    <row r="2536" spans="1:15" x14ac:dyDescent="0.2">
      <c r="A2536" s="11" t="str">
        <f t="shared" si="234"/>
        <v>2357501 - Region Hovedstaden10-14 år</v>
      </c>
      <c r="B2536" s="12" t="str">
        <f t="shared" si="237"/>
        <v>235750</v>
      </c>
      <c r="C2536" s="14">
        <f t="shared" si="235"/>
        <v>0</v>
      </c>
      <c r="D2536" s="14">
        <f t="shared" si="236"/>
        <v>0</v>
      </c>
      <c r="E2536" s="19" t="str">
        <f t="shared" si="238"/>
        <v>235750 - Specialpædagogisk arbejde, børn og unge</v>
      </c>
      <c r="F2536" s="19" t="str">
        <f t="shared" si="239"/>
        <v>10-14 år</v>
      </c>
      <c r="G2536" s="40" t="s">
        <v>516</v>
      </c>
      <c r="H2536" s="41" t="s">
        <v>312</v>
      </c>
      <c r="I2536" s="42" t="s">
        <v>8</v>
      </c>
      <c r="J2536" s="43" t="s">
        <v>17</v>
      </c>
      <c r="K2536" s="44">
        <v>101</v>
      </c>
      <c r="L2536" s="45">
        <v>36635.429625983372</v>
      </c>
      <c r="M2536" s="46">
        <v>37566.936243866774</v>
      </c>
      <c r="N2536" s="45"/>
      <c r="O2536" s="46"/>
    </row>
    <row r="2537" spans="1:15" x14ac:dyDescent="0.2">
      <c r="A2537" s="11" t="str">
        <f t="shared" si="234"/>
        <v>2357501 - Region Hovedstaden15-20 år</v>
      </c>
      <c r="B2537" s="12" t="str">
        <f t="shared" si="237"/>
        <v>235750</v>
      </c>
      <c r="C2537" s="14">
        <f t="shared" si="235"/>
        <v>0</v>
      </c>
      <c r="D2537" s="14">
        <f t="shared" si="236"/>
        <v>0</v>
      </c>
      <c r="E2537" s="19" t="str">
        <f t="shared" si="238"/>
        <v>235750 - Specialpædagogisk arbejde, børn og unge</v>
      </c>
      <c r="F2537" s="19" t="str">
        <f t="shared" si="239"/>
        <v>15-20 år</v>
      </c>
      <c r="G2537" s="40" t="s">
        <v>516</v>
      </c>
      <c r="H2537" s="41" t="s">
        <v>312</v>
      </c>
      <c r="I2537" s="42" t="s">
        <v>8</v>
      </c>
      <c r="J2537" s="43" t="s">
        <v>18</v>
      </c>
      <c r="K2537" s="44">
        <v>88</v>
      </c>
      <c r="L2537" s="45">
        <v>37947.422076331139</v>
      </c>
      <c r="M2537" s="46">
        <v>38956.558033641872</v>
      </c>
      <c r="N2537" s="45"/>
      <c r="O2537" s="46"/>
    </row>
    <row r="2538" spans="1:15" x14ac:dyDescent="0.2">
      <c r="A2538" s="11" t="str">
        <f t="shared" si="234"/>
        <v>2357501 - Region Hovedstaden20-24 år</v>
      </c>
      <c r="B2538" s="12" t="str">
        <f t="shared" si="237"/>
        <v>235750</v>
      </c>
      <c r="C2538" s="14">
        <f t="shared" si="235"/>
        <v>0</v>
      </c>
      <c r="D2538" s="14">
        <f t="shared" si="236"/>
        <v>0</v>
      </c>
      <c r="E2538" s="19" t="str">
        <f t="shared" si="238"/>
        <v>235750 - Specialpædagogisk arbejde, børn og unge</v>
      </c>
      <c r="F2538" s="19" t="str">
        <f t="shared" si="239"/>
        <v>20-24 år</v>
      </c>
      <c r="G2538" s="40" t="s">
        <v>516</v>
      </c>
      <c r="H2538" s="41" t="s">
        <v>312</v>
      </c>
      <c r="I2538" s="42" t="s">
        <v>8</v>
      </c>
      <c r="J2538" s="43" t="s">
        <v>19</v>
      </c>
      <c r="K2538" s="44">
        <v>66</v>
      </c>
      <c r="L2538" s="45">
        <v>36206.857789739857</v>
      </c>
      <c r="M2538" s="46">
        <v>37127.467374183914</v>
      </c>
      <c r="N2538" s="45"/>
      <c r="O2538" s="46"/>
    </row>
    <row r="2539" spans="1:15" x14ac:dyDescent="0.2">
      <c r="A2539" s="11" t="str">
        <f t="shared" si="234"/>
        <v>2357501 - Region Hovedstaden25 år og derover</v>
      </c>
      <c r="B2539" s="12" t="str">
        <f t="shared" si="237"/>
        <v>235750</v>
      </c>
      <c r="C2539" s="14">
        <f t="shared" si="235"/>
        <v>0</v>
      </c>
      <c r="D2539" s="14">
        <f t="shared" si="236"/>
        <v>0</v>
      </c>
      <c r="E2539" s="19" t="str">
        <f t="shared" si="238"/>
        <v>235750 - Specialpædagogisk arbejde, børn og unge</v>
      </c>
      <c r="F2539" s="19" t="str">
        <f t="shared" si="239"/>
        <v>25 år og derover</v>
      </c>
      <c r="G2539" s="40" t="s">
        <v>516</v>
      </c>
      <c r="H2539" s="41" t="s">
        <v>312</v>
      </c>
      <c r="I2539" s="42" t="s">
        <v>8</v>
      </c>
      <c r="J2539" s="43" t="s">
        <v>9</v>
      </c>
      <c r="K2539" s="44">
        <v>74</v>
      </c>
      <c r="L2539" s="45">
        <v>34612.444669568598</v>
      </c>
      <c r="M2539" s="46">
        <v>36346.960485709955</v>
      </c>
      <c r="N2539" s="45"/>
      <c r="O2539" s="46"/>
    </row>
    <row r="2540" spans="1:15" x14ac:dyDescent="0.2">
      <c r="A2540" s="11" t="str">
        <f t="shared" si="234"/>
        <v>2357501 - Region HovedstadenAlle uanset erf.</v>
      </c>
      <c r="B2540" s="12" t="str">
        <f t="shared" si="237"/>
        <v>235750</v>
      </c>
      <c r="C2540" s="14">
        <f t="shared" si="235"/>
        <v>0</v>
      </c>
      <c r="D2540" s="14">
        <f t="shared" si="236"/>
        <v>0</v>
      </c>
      <c r="E2540" s="19" t="str">
        <f t="shared" si="238"/>
        <v>235750 - Specialpædagogisk arbejde, børn og unge</v>
      </c>
      <c r="F2540" s="19" t="str">
        <f t="shared" si="239"/>
        <v>Alle uanset erf.</v>
      </c>
      <c r="G2540" s="40" t="s">
        <v>516</v>
      </c>
      <c r="H2540" s="41" t="s">
        <v>312</v>
      </c>
      <c r="I2540" s="42" t="s">
        <v>8</v>
      </c>
      <c r="J2540" s="43" t="s">
        <v>10</v>
      </c>
      <c r="K2540" s="44">
        <v>742</v>
      </c>
      <c r="L2540" s="45">
        <v>34601.095410626949</v>
      </c>
      <c r="M2540" s="46">
        <v>36259.456352423047</v>
      </c>
      <c r="N2540" s="45"/>
      <c r="O2540" s="46"/>
    </row>
    <row r="2541" spans="1:15" x14ac:dyDescent="0.2">
      <c r="A2541" s="11" t="str">
        <f t="shared" si="234"/>
        <v>2357502 - Region Sjælland5-9 år</v>
      </c>
      <c r="B2541" s="12" t="str">
        <f t="shared" si="237"/>
        <v>235750</v>
      </c>
      <c r="C2541" s="14">
        <f t="shared" si="235"/>
        <v>0</v>
      </c>
      <c r="D2541" s="14">
        <f t="shared" si="236"/>
        <v>0</v>
      </c>
      <c r="E2541" s="19" t="str">
        <f t="shared" si="238"/>
        <v>235750 - Specialpædagogisk arbejde, børn og unge</v>
      </c>
      <c r="F2541" s="19" t="str">
        <f t="shared" si="239"/>
        <v>5-9 år</v>
      </c>
      <c r="G2541" s="40" t="s">
        <v>516</v>
      </c>
      <c r="H2541" s="41" t="s">
        <v>312</v>
      </c>
      <c r="I2541" s="42" t="s">
        <v>20</v>
      </c>
      <c r="J2541" s="43" t="s">
        <v>15</v>
      </c>
      <c r="K2541" s="44">
        <v>28</v>
      </c>
      <c r="L2541" s="45">
        <v>32244.042401235263</v>
      </c>
      <c r="M2541" s="46">
        <v>33222.444991455443</v>
      </c>
      <c r="N2541" s="45"/>
      <c r="O2541" s="46"/>
    </row>
    <row r="2542" spans="1:15" x14ac:dyDescent="0.2">
      <c r="A2542" s="11" t="str">
        <f t="shared" si="234"/>
        <v>2357502 - Region Sjælland0-4 år</v>
      </c>
      <c r="B2542" s="12" t="str">
        <f t="shared" si="237"/>
        <v>235750</v>
      </c>
      <c r="C2542" s="14">
        <f t="shared" si="235"/>
        <v>0</v>
      </c>
      <c r="D2542" s="14">
        <f t="shared" si="236"/>
        <v>0</v>
      </c>
      <c r="E2542" s="19" t="str">
        <f t="shared" si="238"/>
        <v>235750 - Specialpædagogisk arbejde, børn og unge</v>
      </c>
      <c r="F2542" s="19" t="str">
        <f t="shared" si="239"/>
        <v>0-4 år</v>
      </c>
      <c r="G2542" s="40" t="s">
        <v>516</v>
      </c>
      <c r="H2542" s="41" t="s">
        <v>312</v>
      </c>
      <c r="I2542" s="42" t="s">
        <v>20</v>
      </c>
      <c r="J2542" s="43" t="s">
        <v>16</v>
      </c>
      <c r="K2542" s="44">
        <v>29</v>
      </c>
      <c r="L2542" s="45">
        <v>32227.036916776164</v>
      </c>
      <c r="M2542" s="46">
        <v>33046.454034828974</v>
      </c>
      <c r="N2542" s="45"/>
      <c r="O2542" s="46"/>
    </row>
    <row r="2543" spans="1:15" x14ac:dyDescent="0.2">
      <c r="A2543" s="11" t="str">
        <f t="shared" si="234"/>
        <v>2357502 - Region Sjælland20-24 år</v>
      </c>
      <c r="B2543" s="12" t="str">
        <f t="shared" si="237"/>
        <v>235750</v>
      </c>
      <c r="C2543" s="14">
        <f t="shared" si="235"/>
        <v>0</v>
      </c>
      <c r="D2543" s="14">
        <f t="shared" si="236"/>
        <v>0</v>
      </c>
      <c r="E2543" s="19" t="str">
        <f t="shared" si="238"/>
        <v>235750 - Specialpædagogisk arbejde, børn og unge</v>
      </c>
      <c r="F2543" s="19" t="str">
        <f t="shared" si="239"/>
        <v>20-24 år</v>
      </c>
      <c r="G2543" s="40" t="s">
        <v>516</v>
      </c>
      <c r="H2543" s="41" t="s">
        <v>312</v>
      </c>
      <c r="I2543" s="42" t="s">
        <v>20</v>
      </c>
      <c r="J2543" s="43" t="s">
        <v>19</v>
      </c>
      <c r="K2543" s="44">
        <v>16</v>
      </c>
      <c r="L2543" s="45">
        <v>35139.547531744531</v>
      </c>
      <c r="M2543" s="46">
        <v>36033.019272336132</v>
      </c>
      <c r="N2543" s="45"/>
      <c r="O2543" s="46"/>
    </row>
    <row r="2544" spans="1:15" x14ac:dyDescent="0.2">
      <c r="A2544" s="11" t="str">
        <f t="shared" si="234"/>
        <v>2357502 - Region Sjælland25 år og derover</v>
      </c>
      <c r="B2544" s="12" t="str">
        <f t="shared" si="237"/>
        <v>235750</v>
      </c>
      <c r="C2544" s="14">
        <f t="shared" si="235"/>
        <v>0</v>
      </c>
      <c r="D2544" s="14">
        <f t="shared" si="236"/>
        <v>0</v>
      </c>
      <c r="E2544" s="19" t="str">
        <f t="shared" si="238"/>
        <v>235750 - Specialpædagogisk arbejde, børn og unge</v>
      </c>
      <c r="F2544" s="19" t="str">
        <f t="shared" si="239"/>
        <v>25 år og derover</v>
      </c>
      <c r="G2544" s="40" t="s">
        <v>516</v>
      </c>
      <c r="H2544" s="41" t="s">
        <v>312</v>
      </c>
      <c r="I2544" s="42" t="s">
        <v>20</v>
      </c>
      <c r="J2544" s="43" t="s">
        <v>9</v>
      </c>
      <c r="K2544" s="44">
        <v>29</v>
      </c>
      <c r="L2544" s="45">
        <v>35118.854335443655</v>
      </c>
      <c r="M2544" s="46">
        <v>36011.799922814287</v>
      </c>
      <c r="N2544" s="45"/>
      <c r="O2544" s="46"/>
    </row>
    <row r="2545" spans="1:15" x14ac:dyDescent="0.2">
      <c r="A2545" s="11" t="str">
        <f t="shared" si="234"/>
        <v>2357502 - Region SjællandAlle uanset erf.</v>
      </c>
      <c r="B2545" s="12" t="str">
        <f t="shared" si="237"/>
        <v>235750</v>
      </c>
      <c r="C2545" s="14">
        <f t="shared" si="235"/>
        <v>0</v>
      </c>
      <c r="D2545" s="14">
        <f t="shared" si="236"/>
        <v>0</v>
      </c>
      <c r="E2545" s="19" t="str">
        <f t="shared" si="238"/>
        <v>235750 - Specialpædagogisk arbejde, børn og unge</v>
      </c>
      <c r="F2545" s="19" t="str">
        <f t="shared" si="239"/>
        <v>Alle uanset erf.</v>
      </c>
      <c r="G2545" s="40" t="s">
        <v>516</v>
      </c>
      <c r="H2545" s="41" t="s">
        <v>312</v>
      </c>
      <c r="I2545" s="42" t="s">
        <v>20</v>
      </c>
      <c r="J2545" s="43" t="s">
        <v>10</v>
      </c>
      <c r="K2545" s="44">
        <v>129</v>
      </c>
      <c r="L2545" s="45">
        <v>33254.19351301124</v>
      </c>
      <c r="M2545" s="46">
        <v>34099.727512366211</v>
      </c>
      <c r="N2545" s="45"/>
      <c r="O2545" s="46"/>
    </row>
    <row r="2546" spans="1:15" x14ac:dyDescent="0.2">
      <c r="A2546" s="11" t="str">
        <f t="shared" si="234"/>
        <v>2357503 - Region SyddanmarkAlle uanset erf.</v>
      </c>
      <c r="B2546" s="12" t="str">
        <f t="shared" si="237"/>
        <v>235750</v>
      </c>
      <c r="C2546" s="14">
        <f t="shared" si="235"/>
        <v>0</v>
      </c>
      <c r="D2546" s="14">
        <f t="shared" si="236"/>
        <v>0</v>
      </c>
      <c r="E2546" s="19" t="str">
        <f t="shared" si="238"/>
        <v>235750 - Specialpædagogisk arbejde, børn og unge</v>
      </c>
      <c r="F2546" s="19" t="str">
        <f t="shared" si="239"/>
        <v>Alle uanset erf.</v>
      </c>
      <c r="G2546" s="40" t="s">
        <v>516</v>
      </c>
      <c r="H2546" s="41" t="s">
        <v>312</v>
      </c>
      <c r="I2546" s="42" t="s">
        <v>544</v>
      </c>
      <c r="J2546" s="43" t="s">
        <v>10</v>
      </c>
      <c r="K2546" s="44">
        <v>43</v>
      </c>
      <c r="L2546" s="45">
        <v>28397.926650386649</v>
      </c>
      <c r="M2546" s="46">
        <v>29821.017489272828</v>
      </c>
      <c r="N2546" s="45"/>
      <c r="O2546" s="46"/>
    </row>
    <row r="2547" spans="1:15" x14ac:dyDescent="0.2">
      <c r="A2547" s="11" t="str">
        <f t="shared" si="234"/>
        <v>2357504 - Region MidtjyllandAlle uanset erf.</v>
      </c>
      <c r="B2547" s="12" t="str">
        <f t="shared" si="237"/>
        <v>235750</v>
      </c>
      <c r="C2547" s="14">
        <f t="shared" si="235"/>
        <v>0</v>
      </c>
      <c r="D2547" s="14">
        <f t="shared" si="236"/>
        <v>0</v>
      </c>
      <c r="E2547" s="19" t="str">
        <f t="shared" si="238"/>
        <v>235750 - Specialpædagogisk arbejde, børn og unge</v>
      </c>
      <c r="F2547" s="19" t="str">
        <f t="shared" si="239"/>
        <v>Alle uanset erf.</v>
      </c>
      <c r="G2547" s="40" t="s">
        <v>516</v>
      </c>
      <c r="H2547" s="41" t="s">
        <v>312</v>
      </c>
      <c r="I2547" s="42" t="s">
        <v>517</v>
      </c>
      <c r="J2547" s="43" t="s">
        <v>10</v>
      </c>
      <c r="K2547" s="44">
        <v>37</v>
      </c>
      <c r="L2547" s="45">
        <v>29121.234591398021</v>
      </c>
      <c r="M2547" s="46">
        <v>29861.682377046018</v>
      </c>
      <c r="N2547" s="45"/>
      <c r="O2547" s="46"/>
    </row>
    <row r="2548" spans="1:15" x14ac:dyDescent="0.2">
      <c r="A2548" s="11" t="str">
        <f t="shared" si="234"/>
        <v>2357506 - Alle regionerUnder 1 år</v>
      </c>
      <c r="B2548" s="12" t="str">
        <f t="shared" si="237"/>
        <v>235750</v>
      </c>
      <c r="C2548" s="14">
        <f t="shared" si="235"/>
        <v>0</v>
      </c>
      <c r="D2548" s="14">
        <f t="shared" si="236"/>
        <v>0</v>
      </c>
      <c r="E2548" s="19" t="str">
        <f t="shared" si="238"/>
        <v>235750 - Specialpædagogisk arbejde, børn og unge</v>
      </c>
      <c r="F2548" s="19" t="str">
        <f t="shared" si="239"/>
        <v>Under 1 år</v>
      </c>
      <c r="G2548" s="40" t="s">
        <v>516</v>
      </c>
      <c r="H2548" s="41" t="s">
        <v>312</v>
      </c>
      <c r="I2548" s="42" t="s">
        <v>11</v>
      </c>
      <c r="J2548" s="43" t="s">
        <v>13</v>
      </c>
      <c r="K2548" s="44">
        <v>102</v>
      </c>
      <c r="L2548" s="45">
        <v>30835.313879970046</v>
      </c>
      <c r="M2548" s="46">
        <v>31750.747679781343</v>
      </c>
      <c r="N2548" s="45"/>
      <c r="O2548" s="46"/>
    </row>
    <row r="2549" spans="1:15" x14ac:dyDescent="0.2">
      <c r="A2549" s="11" t="str">
        <f t="shared" si="234"/>
        <v>2357506 - Alle regioner1 år</v>
      </c>
      <c r="B2549" s="12" t="str">
        <f t="shared" si="237"/>
        <v>235750</v>
      </c>
      <c r="C2549" s="14">
        <f t="shared" si="235"/>
        <v>0</v>
      </c>
      <c r="D2549" s="14">
        <f t="shared" si="236"/>
        <v>0</v>
      </c>
      <c r="E2549" s="19" t="str">
        <f t="shared" si="238"/>
        <v>235750 - Specialpædagogisk arbejde, børn og unge</v>
      </c>
      <c r="F2549" s="19" t="str">
        <f t="shared" si="239"/>
        <v>1 år</v>
      </c>
      <c r="G2549" s="40" t="s">
        <v>516</v>
      </c>
      <c r="H2549" s="41" t="s">
        <v>312</v>
      </c>
      <c r="I2549" s="42" t="s">
        <v>11</v>
      </c>
      <c r="J2549" s="43" t="s">
        <v>22</v>
      </c>
      <c r="K2549" s="44">
        <v>63</v>
      </c>
      <c r="L2549" s="45">
        <v>31000.444949012541</v>
      </c>
      <c r="M2549" s="46">
        <v>31856.803387937958</v>
      </c>
      <c r="N2549" s="45"/>
      <c r="O2549" s="46"/>
    </row>
    <row r="2550" spans="1:15" x14ac:dyDescent="0.2">
      <c r="A2550" s="11" t="str">
        <f t="shared" si="234"/>
        <v>2357506 - Alle regioner2 år</v>
      </c>
      <c r="B2550" s="12" t="str">
        <f t="shared" si="237"/>
        <v>235750</v>
      </c>
      <c r="C2550" s="14">
        <f t="shared" si="235"/>
        <v>0</v>
      </c>
      <c r="D2550" s="14">
        <f t="shared" si="236"/>
        <v>0</v>
      </c>
      <c r="E2550" s="19" t="str">
        <f t="shared" si="238"/>
        <v>235750 - Specialpædagogisk arbejde, børn og unge</v>
      </c>
      <c r="F2550" s="19" t="str">
        <f t="shared" si="239"/>
        <v>2 år</v>
      </c>
      <c r="G2550" s="40" t="s">
        <v>516</v>
      </c>
      <c r="H2550" s="41" t="s">
        <v>312</v>
      </c>
      <c r="I2550" s="42" t="s">
        <v>11</v>
      </c>
      <c r="J2550" s="43" t="s">
        <v>23</v>
      </c>
      <c r="K2550" s="44">
        <v>52</v>
      </c>
      <c r="L2550" s="45">
        <v>33930.604502427086</v>
      </c>
      <c r="M2550" s="46">
        <v>34793.337189486352</v>
      </c>
      <c r="N2550" s="45"/>
      <c r="O2550" s="46"/>
    </row>
    <row r="2551" spans="1:15" x14ac:dyDescent="0.2">
      <c r="A2551" s="11" t="str">
        <f t="shared" si="234"/>
        <v>2357506 - Alle regioner3 år</v>
      </c>
      <c r="B2551" s="12" t="str">
        <f t="shared" si="237"/>
        <v>235750</v>
      </c>
      <c r="C2551" s="14">
        <f t="shared" si="235"/>
        <v>0</v>
      </c>
      <c r="D2551" s="14">
        <f t="shared" si="236"/>
        <v>0</v>
      </c>
      <c r="E2551" s="19" t="str">
        <f t="shared" si="238"/>
        <v>235750 - Specialpædagogisk arbejde, børn og unge</v>
      </c>
      <c r="F2551" s="19" t="str">
        <f t="shared" si="239"/>
        <v>3 år</v>
      </c>
      <c r="G2551" s="40" t="s">
        <v>516</v>
      </c>
      <c r="H2551" s="41" t="s">
        <v>312</v>
      </c>
      <c r="I2551" s="42" t="s">
        <v>11</v>
      </c>
      <c r="J2551" s="43" t="s">
        <v>14</v>
      </c>
      <c r="K2551" s="44">
        <v>48</v>
      </c>
      <c r="L2551" s="45">
        <v>33413.441171156344</v>
      </c>
      <c r="M2551" s="46">
        <v>34263.024263123552</v>
      </c>
      <c r="N2551" s="45"/>
      <c r="O2551" s="46"/>
    </row>
    <row r="2552" spans="1:15" x14ac:dyDescent="0.2">
      <c r="A2552" s="11" t="str">
        <f t="shared" si="234"/>
        <v>2357506 - Alle regioner4 år</v>
      </c>
      <c r="B2552" s="12" t="str">
        <f t="shared" si="237"/>
        <v>235750</v>
      </c>
      <c r="C2552" s="14">
        <f t="shared" si="235"/>
        <v>0</v>
      </c>
      <c r="D2552" s="14">
        <f t="shared" si="236"/>
        <v>0</v>
      </c>
      <c r="E2552" s="19" t="str">
        <f t="shared" si="238"/>
        <v>235750 - Specialpædagogisk arbejde, børn og unge</v>
      </c>
      <c r="F2552" s="19" t="str">
        <f t="shared" si="239"/>
        <v>4 år</v>
      </c>
      <c r="G2552" s="40" t="s">
        <v>516</v>
      </c>
      <c r="H2552" s="41" t="s">
        <v>312</v>
      </c>
      <c r="I2552" s="42" t="s">
        <v>11</v>
      </c>
      <c r="J2552" s="43" t="s">
        <v>24</v>
      </c>
      <c r="K2552" s="44">
        <v>52</v>
      </c>
      <c r="L2552" s="45">
        <v>33964.365356728631</v>
      </c>
      <c r="M2552" s="46">
        <v>35666.404304247553</v>
      </c>
      <c r="N2552" s="45"/>
      <c r="O2552" s="46"/>
    </row>
    <row r="2553" spans="1:15" x14ac:dyDescent="0.2">
      <c r="A2553" s="11" t="str">
        <f t="shared" si="234"/>
        <v>2357506 - Alle regioner5-9 år</v>
      </c>
      <c r="B2553" s="12" t="str">
        <f t="shared" si="237"/>
        <v>235750</v>
      </c>
      <c r="C2553" s="14">
        <f t="shared" si="235"/>
        <v>0</v>
      </c>
      <c r="D2553" s="14">
        <f t="shared" si="236"/>
        <v>0</v>
      </c>
      <c r="E2553" s="19" t="str">
        <f t="shared" si="238"/>
        <v>235750 - Specialpædagogisk arbejde, børn og unge</v>
      </c>
      <c r="F2553" s="19" t="str">
        <f t="shared" si="239"/>
        <v>5-9 år</v>
      </c>
      <c r="G2553" s="40" t="s">
        <v>516</v>
      </c>
      <c r="H2553" s="41" t="s">
        <v>312</v>
      </c>
      <c r="I2553" s="42" t="s">
        <v>11</v>
      </c>
      <c r="J2553" s="43" t="s">
        <v>15</v>
      </c>
      <c r="K2553" s="44">
        <v>194</v>
      </c>
      <c r="L2553" s="45">
        <v>35610.979709240666</v>
      </c>
      <c r="M2553" s="46">
        <v>36516.438266902631</v>
      </c>
      <c r="N2553" s="45"/>
      <c r="O2553" s="46"/>
    </row>
    <row r="2554" spans="1:15" x14ac:dyDescent="0.2">
      <c r="A2554" s="11" t="str">
        <f t="shared" si="234"/>
        <v>2357506 - Alle regioner0-4 år</v>
      </c>
      <c r="B2554" s="12" t="str">
        <f t="shared" si="237"/>
        <v>235750</v>
      </c>
      <c r="C2554" s="14">
        <f t="shared" si="235"/>
        <v>0</v>
      </c>
      <c r="D2554" s="14">
        <f t="shared" si="236"/>
        <v>0</v>
      </c>
      <c r="E2554" s="19" t="str">
        <f t="shared" si="238"/>
        <v>235750 - Specialpædagogisk arbejde, børn og unge</v>
      </c>
      <c r="F2554" s="19" t="str">
        <f t="shared" si="239"/>
        <v>0-4 år</v>
      </c>
      <c r="G2554" s="40" t="s">
        <v>516</v>
      </c>
      <c r="H2554" s="41" t="s">
        <v>312</v>
      </c>
      <c r="I2554" s="42" t="s">
        <v>11</v>
      </c>
      <c r="J2554" s="43" t="s">
        <v>16</v>
      </c>
      <c r="K2554" s="44">
        <v>317</v>
      </c>
      <c r="L2554" s="45">
        <v>31817.510305345044</v>
      </c>
      <c r="M2554" s="46">
        <v>33046.454034828974</v>
      </c>
      <c r="N2554" s="45"/>
      <c r="O2554" s="46"/>
    </row>
    <row r="2555" spans="1:15" x14ac:dyDescent="0.2">
      <c r="A2555" s="11" t="str">
        <f t="shared" si="234"/>
        <v>2357506 - Alle regioner10-14 år</v>
      </c>
      <c r="B2555" s="12" t="str">
        <f t="shared" si="237"/>
        <v>235750</v>
      </c>
      <c r="C2555" s="14">
        <f t="shared" si="235"/>
        <v>0</v>
      </c>
      <c r="D2555" s="14">
        <f t="shared" si="236"/>
        <v>0</v>
      </c>
      <c r="E2555" s="19" t="str">
        <f t="shared" si="238"/>
        <v>235750 - Specialpædagogisk arbejde, børn og unge</v>
      </c>
      <c r="F2555" s="19" t="str">
        <f t="shared" si="239"/>
        <v>10-14 år</v>
      </c>
      <c r="G2555" s="40" t="s">
        <v>516</v>
      </c>
      <c r="H2555" s="41" t="s">
        <v>312</v>
      </c>
      <c r="I2555" s="42" t="s">
        <v>11</v>
      </c>
      <c r="J2555" s="43" t="s">
        <v>17</v>
      </c>
      <c r="K2555" s="44">
        <v>122</v>
      </c>
      <c r="L2555" s="45">
        <v>36465.006099393075</v>
      </c>
      <c r="M2555" s="46">
        <v>37532.570840302571</v>
      </c>
      <c r="N2555" s="45"/>
      <c r="O2555" s="46"/>
    </row>
    <row r="2556" spans="1:15" x14ac:dyDescent="0.2">
      <c r="A2556" s="11" t="str">
        <f t="shared" si="234"/>
        <v>2357506 - Alle regioner15-20 år</v>
      </c>
      <c r="B2556" s="12" t="str">
        <f t="shared" si="237"/>
        <v>235750</v>
      </c>
      <c r="C2556" s="14">
        <f t="shared" si="235"/>
        <v>0</v>
      </c>
      <c r="D2556" s="14">
        <f t="shared" si="236"/>
        <v>0</v>
      </c>
      <c r="E2556" s="19" t="str">
        <f t="shared" si="238"/>
        <v>235750 - Specialpædagogisk arbejde, børn og unge</v>
      </c>
      <c r="F2556" s="19" t="str">
        <f t="shared" si="239"/>
        <v>15-20 år</v>
      </c>
      <c r="G2556" s="40" t="s">
        <v>516</v>
      </c>
      <c r="H2556" s="41" t="s">
        <v>312</v>
      </c>
      <c r="I2556" s="42" t="s">
        <v>11</v>
      </c>
      <c r="J2556" s="43" t="s">
        <v>18</v>
      </c>
      <c r="K2556" s="44">
        <v>105</v>
      </c>
      <c r="L2556" s="45">
        <v>36618.391191724462</v>
      </c>
      <c r="M2556" s="46">
        <v>37741.881883735376</v>
      </c>
      <c r="N2556" s="45"/>
      <c r="O2556" s="46"/>
    </row>
    <row r="2557" spans="1:15" x14ac:dyDescent="0.2">
      <c r="A2557" s="11" t="str">
        <f t="shared" si="234"/>
        <v>2357506 - Alle regioner20-24 år</v>
      </c>
      <c r="B2557" s="12" t="str">
        <f t="shared" si="237"/>
        <v>235750</v>
      </c>
      <c r="C2557" s="14">
        <f t="shared" si="235"/>
        <v>0</v>
      </c>
      <c r="D2557" s="14">
        <f t="shared" si="236"/>
        <v>0</v>
      </c>
      <c r="E2557" s="19" t="str">
        <f t="shared" si="238"/>
        <v>235750 - Specialpædagogisk arbejde, børn og unge</v>
      </c>
      <c r="F2557" s="19" t="str">
        <f t="shared" si="239"/>
        <v>20-24 år</v>
      </c>
      <c r="G2557" s="40" t="s">
        <v>516</v>
      </c>
      <c r="H2557" s="41" t="s">
        <v>312</v>
      </c>
      <c r="I2557" s="42" t="s">
        <v>11</v>
      </c>
      <c r="J2557" s="43" t="s">
        <v>19</v>
      </c>
      <c r="K2557" s="44">
        <v>98</v>
      </c>
      <c r="L2557" s="45">
        <v>37588.701970625894</v>
      </c>
      <c r="M2557" s="46">
        <v>38610.953861568574</v>
      </c>
      <c r="N2557" s="45"/>
      <c r="O2557" s="46"/>
    </row>
    <row r="2558" spans="1:15" x14ac:dyDescent="0.2">
      <c r="A2558" s="11" t="str">
        <f t="shared" si="234"/>
        <v>2357506 - Alle regioner25 år og derover</v>
      </c>
      <c r="B2558" s="12" t="str">
        <f t="shared" si="237"/>
        <v>235750</v>
      </c>
      <c r="C2558" s="14">
        <f t="shared" si="235"/>
        <v>0</v>
      </c>
      <c r="D2558" s="14">
        <f t="shared" si="236"/>
        <v>0</v>
      </c>
      <c r="E2558" s="19" t="str">
        <f t="shared" si="238"/>
        <v>235750 - Specialpædagogisk arbejde, børn og unge</v>
      </c>
      <c r="F2558" s="19" t="str">
        <f t="shared" si="239"/>
        <v>25 år og derover</v>
      </c>
      <c r="G2558" s="40" t="s">
        <v>516</v>
      </c>
      <c r="H2558" s="41" t="s">
        <v>312</v>
      </c>
      <c r="I2558" s="42" t="s">
        <v>11</v>
      </c>
      <c r="J2558" s="43" t="s">
        <v>9</v>
      </c>
      <c r="K2558" s="44">
        <v>115</v>
      </c>
      <c r="L2558" s="45">
        <v>34612.444669568598</v>
      </c>
      <c r="M2558" s="46">
        <v>36224.477067519438</v>
      </c>
      <c r="N2558" s="45"/>
      <c r="O2558" s="46"/>
    </row>
    <row r="2559" spans="1:15" x14ac:dyDescent="0.2">
      <c r="A2559" s="11" t="str">
        <f t="shared" si="234"/>
        <v>2357506 - Alle regionerAlle uanset erf.</v>
      </c>
      <c r="B2559" s="12" t="str">
        <f t="shared" si="237"/>
        <v>235750</v>
      </c>
      <c r="C2559" s="14">
        <f t="shared" si="235"/>
        <v>0</v>
      </c>
      <c r="D2559" s="14">
        <f t="shared" si="236"/>
        <v>0</v>
      </c>
      <c r="E2559" s="19" t="str">
        <f t="shared" si="238"/>
        <v>235750 - Specialpædagogisk arbejde, børn og unge</v>
      </c>
      <c r="F2559" s="19" t="str">
        <f t="shared" si="239"/>
        <v>Alle uanset erf.</v>
      </c>
      <c r="G2559" s="40" t="s">
        <v>516</v>
      </c>
      <c r="H2559" s="41" t="s">
        <v>312</v>
      </c>
      <c r="I2559" s="42" t="s">
        <v>11</v>
      </c>
      <c r="J2559" s="43" t="s">
        <v>10</v>
      </c>
      <c r="K2559" s="44">
        <v>951</v>
      </c>
      <c r="L2559" s="45">
        <v>34516.631882476882</v>
      </c>
      <c r="M2559" s="46">
        <v>36038.200911930733</v>
      </c>
      <c r="N2559" s="45"/>
      <c r="O2559" s="46"/>
    </row>
    <row r="2560" spans="1:15" x14ac:dyDescent="0.2">
      <c r="A2560" s="11" t="str">
        <f t="shared" si="234"/>
        <v>2357901 - Region HovedstadenUnder 1 år</v>
      </c>
      <c r="B2560" s="12" t="str">
        <f t="shared" si="237"/>
        <v>235790</v>
      </c>
      <c r="C2560" s="14">
        <f t="shared" si="235"/>
        <v>0</v>
      </c>
      <c r="D2560" s="14">
        <f t="shared" si="236"/>
        <v>0</v>
      </c>
      <c r="E2560" s="19" t="str">
        <f t="shared" si="238"/>
        <v>235790 - Andet specialpædagogisk arbejde</v>
      </c>
      <c r="F2560" s="19" t="str">
        <f t="shared" si="239"/>
        <v>Under 1 år</v>
      </c>
      <c r="G2560" s="40" t="s">
        <v>516</v>
      </c>
      <c r="H2560" s="41" t="s">
        <v>313</v>
      </c>
      <c r="I2560" s="42" t="s">
        <v>8</v>
      </c>
      <c r="J2560" s="43" t="s">
        <v>13</v>
      </c>
      <c r="K2560" s="44">
        <v>80</v>
      </c>
      <c r="L2560" s="45">
        <v>30188.052279474803</v>
      </c>
      <c r="M2560" s="46">
        <v>31536.411504599055</v>
      </c>
      <c r="N2560" s="45"/>
      <c r="O2560" s="46"/>
    </row>
    <row r="2561" spans="1:15" x14ac:dyDescent="0.2">
      <c r="A2561" s="11" t="str">
        <f t="shared" si="234"/>
        <v>2357901 - Region Hovedstaden1 år</v>
      </c>
      <c r="B2561" s="12" t="str">
        <f t="shared" si="237"/>
        <v>235790</v>
      </c>
      <c r="C2561" s="14">
        <f t="shared" si="235"/>
        <v>0</v>
      </c>
      <c r="D2561" s="14">
        <f t="shared" si="236"/>
        <v>0</v>
      </c>
      <c r="E2561" s="19" t="str">
        <f t="shared" si="238"/>
        <v>235790 - Andet specialpædagogisk arbejde</v>
      </c>
      <c r="F2561" s="19" t="str">
        <f t="shared" si="239"/>
        <v>1 år</v>
      </c>
      <c r="G2561" s="40" t="s">
        <v>516</v>
      </c>
      <c r="H2561" s="41" t="s">
        <v>313</v>
      </c>
      <c r="I2561" s="42" t="s">
        <v>8</v>
      </c>
      <c r="J2561" s="43" t="s">
        <v>22</v>
      </c>
      <c r="K2561" s="44">
        <v>49</v>
      </c>
      <c r="L2561" s="45">
        <v>30353.847087645641</v>
      </c>
      <c r="M2561" s="46">
        <v>31714.213101325189</v>
      </c>
      <c r="N2561" s="45"/>
      <c r="O2561" s="46"/>
    </row>
    <row r="2562" spans="1:15" x14ac:dyDescent="0.2">
      <c r="A2562" s="11" t="str">
        <f t="shared" ref="A2562:A2625" si="240">B2562&amp;I2562&amp;F2562</f>
        <v>2357901 - Region Hovedstaden2 år</v>
      </c>
      <c r="B2562" s="12" t="str">
        <f t="shared" si="237"/>
        <v>235790</v>
      </c>
      <c r="C2562" s="14">
        <f t="shared" ref="C2562:C2625" si="241">N2562*1.2</f>
        <v>0</v>
      </c>
      <c r="D2562" s="14">
        <f t="shared" ref="D2562:D2625" si="242">O2562*1.2</f>
        <v>0</v>
      </c>
      <c r="E2562" s="19" t="str">
        <f t="shared" si="238"/>
        <v>235790 - Andet specialpædagogisk arbejde</v>
      </c>
      <c r="F2562" s="19" t="str">
        <f t="shared" si="239"/>
        <v>2 år</v>
      </c>
      <c r="G2562" s="40" t="s">
        <v>516</v>
      </c>
      <c r="H2562" s="41" t="s">
        <v>313</v>
      </c>
      <c r="I2562" s="42" t="s">
        <v>8</v>
      </c>
      <c r="J2562" s="43" t="s">
        <v>23</v>
      </c>
      <c r="K2562" s="44">
        <v>45</v>
      </c>
      <c r="L2562" s="45">
        <v>30353.243563639313</v>
      </c>
      <c r="M2562" s="46">
        <v>31715.395491592815</v>
      </c>
      <c r="N2562" s="45"/>
      <c r="O2562" s="46"/>
    </row>
    <row r="2563" spans="1:15" x14ac:dyDescent="0.2">
      <c r="A2563" s="11" t="str">
        <f t="shared" si="240"/>
        <v>2357901 - Region Hovedstaden3 år</v>
      </c>
      <c r="B2563" s="12" t="str">
        <f t="shared" ref="B2563:B2626" si="243">LEFT(E2563,6)</f>
        <v>235790</v>
      </c>
      <c r="C2563" s="14">
        <f t="shared" si="241"/>
        <v>0</v>
      </c>
      <c r="D2563" s="14">
        <f t="shared" si="242"/>
        <v>0</v>
      </c>
      <c r="E2563" s="19" t="str">
        <f t="shared" ref="E2563:E2626" si="244">TRIM(H2563)</f>
        <v>235790 - Andet specialpædagogisk arbejde</v>
      </c>
      <c r="F2563" s="19" t="str">
        <f t="shared" ref="F2563:F2626" si="245">MID(J2563,6,30)</f>
        <v>3 år</v>
      </c>
      <c r="G2563" s="40" t="s">
        <v>516</v>
      </c>
      <c r="H2563" s="41" t="s">
        <v>313</v>
      </c>
      <c r="I2563" s="42" t="s">
        <v>8</v>
      </c>
      <c r="J2563" s="43" t="s">
        <v>14</v>
      </c>
      <c r="K2563" s="44">
        <v>38</v>
      </c>
      <c r="L2563" s="45">
        <v>30367.832195654468</v>
      </c>
      <c r="M2563" s="46">
        <v>31730.638812560206</v>
      </c>
      <c r="N2563" s="45"/>
      <c r="O2563" s="46"/>
    </row>
    <row r="2564" spans="1:15" x14ac:dyDescent="0.2">
      <c r="A2564" s="11" t="str">
        <f t="shared" si="240"/>
        <v>2357901 - Region Hovedstaden4 år</v>
      </c>
      <c r="B2564" s="12" t="str">
        <f t="shared" si="243"/>
        <v>235790</v>
      </c>
      <c r="C2564" s="14">
        <f t="shared" si="241"/>
        <v>0</v>
      </c>
      <c r="D2564" s="14">
        <f t="shared" si="242"/>
        <v>0</v>
      </c>
      <c r="E2564" s="19" t="str">
        <f t="shared" si="244"/>
        <v>235790 - Andet specialpædagogisk arbejde</v>
      </c>
      <c r="F2564" s="19" t="str">
        <f t="shared" si="245"/>
        <v>4 år</v>
      </c>
      <c r="G2564" s="40" t="s">
        <v>516</v>
      </c>
      <c r="H2564" s="41" t="s">
        <v>313</v>
      </c>
      <c r="I2564" s="42" t="s">
        <v>8</v>
      </c>
      <c r="J2564" s="43" t="s">
        <v>24</v>
      </c>
      <c r="K2564" s="44">
        <v>26</v>
      </c>
      <c r="L2564" s="45">
        <v>33584.906505827355</v>
      </c>
      <c r="M2564" s="46">
        <v>35092.084644833652</v>
      </c>
      <c r="N2564" s="45"/>
      <c r="O2564" s="46"/>
    </row>
    <row r="2565" spans="1:15" x14ac:dyDescent="0.2">
      <c r="A2565" s="11" t="str">
        <f t="shared" si="240"/>
        <v>2357901 - Region Hovedstaden5-9 år</v>
      </c>
      <c r="B2565" s="12" t="str">
        <f t="shared" si="243"/>
        <v>235790</v>
      </c>
      <c r="C2565" s="14">
        <f t="shared" si="241"/>
        <v>0</v>
      </c>
      <c r="D2565" s="14">
        <f t="shared" si="242"/>
        <v>0</v>
      </c>
      <c r="E2565" s="19" t="str">
        <f t="shared" si="244"/>
        <v>235790 - Andet specialpædagogisk arbejde</v>
      </c>
      <c r="F2565" s="19" t="str">
        <f t="shared" si="245"/>
        <v>5-9 år</v>
      </c>
      <c r="G2565" s="40" t="s">
        <v>516</v>
      </c>
      <c r="H2565" s="41" t="s">
        <v>313</v>
      </c>
      <c r="I2565" s="42" t="s">
        <v>8</v>
      </c>
      <c r="J2565" s="43" t="s">
        <v>15</v>
      </c>
      <c r="K2565" s="44">
        <v>163</v>
      </c>
      <c r="L2565" s="45">
        <v>30304.189028348683</v>
      </c>
      <c r="M2565" s="46">
        <v>31606.57481489352</v>
      </c>
      <c r="N2565" s="45"/>
      <c r="O2565" s="46"/>
    </row>
    <row r="2566" spans="1:15" x14ac:dyDescent="0.2">
      <c r="A2566" s="11" t="str">
        <f t="shared" si="240"/>
        <v>2357901 - Region Hovedstaden0-4 år</v>
      </c>
      <c r="B2566" s="12" t="str">
        <f t="shared" si="243"/>
        <v>235790</v>
      </c>
      <c r="C2566" s="14">
        <f t="shared" si="241"/>
        <v>0</v>
      </c>
      <c r="D2566" s="14">
        <f t="shared" si="242"/>
        <v>0</v>
      </c>
      <c r="E2566" s="19" t="str">
        <f t="shared" si="244"/>
        <v>235790 - Andet specialpædagogisk arbejde</v>
      </c>
      <c r="F2566" s="19" t="str">
        <f t="shared" si="245"/>
        <v>0-4 år</v>
      </c>
      <c r="G2566" s="40" t="s">
        <v>516</v>
      </c>
      <c r="H2566" s="41" t="s">
        <v>313</v>
      </c>
      <c r="I2566" s="42" t="s">
        <v>8</v>
      </c>
      <c r="J2566" s="43" t="s">
        <v>16</v>
      </c>
      <c r="K2566" s="44">
        <v>238</v>
      </c>
      <c r="L2566" s="45">
        <v>30249.182497685255</v>
      </c>
      <c r="M2566" s="46">
        <v>31589.847390279865</v>
      </c>
      <c r="N2566" s="45"/>
      <c r="O2566" s="46"/>
    </row>
    <row r="2567" spans="1:15" x14ac:dyDescent="0.2">
      <c r="A2567" s="11" t="str">
        <f t="shared" si="240"/>
        <v>2357901 - Region Hovedstaden10-14 år</v>
      </c>
      <c r="B2567" s="12" t="str">
        <f t="shared" si="243"/>
        <v>235790</v>
      </c>
      <c r="C2567" s="14">
        <f t="shared" si="241"/>
        <v>0</v>
      </c>
      <c r="D2567" s="14">
        <f t="shared" si="242"/>
        <v>0</v>
      </c>
      <c r="E2567" s="19" t="str">
        <f t="shared" si="244"/>
        <v>235790 - Andet specialpædagogisk arbejde</v>
      </c>
      <c r="F2567" s="19" t="str">
        <f t="shared" si="245"/>
        <v>10-14 år</v>
      </c>
      <c r="G2567" s="40" t="s">
        <v>516</v>
      </c>
      <c r="H2567" s="41" t="s">
        <v>313</v>
      </c>
      <c r="I2567" s="42" t="s">
        <v>8</v>
      </c>
      <c r="J2567" s="43" t="s">
        <v>17</v>
      </c>
      <c r="K2567" s="44">
        <v>116</v>
      </c>
      <c r="L2567" s="45">
        <v>30378.724243130837</v>
      </c>
      <c r="M2567" s="46">
        <v>31722.408289042145</v>
      </c>
      <c r="N2567" s="45"/>
      <c r="O2567" s="46"/>
    </row>
    <row r="2568" spans="1:15" x14ac:dyDescent="0.2">
      <c r="A2568" s="11" t="str">
        <f t="shared" si="240"/>
        <v>2357901 - Region Hovedstaden15-20 år</v>
      </c>
      <c r="B2568" s="12" t="str">
        <f t="shared" si="243"/>
        <v>235790</v>
      </c>
      <c r="C2568" s="14">
        <f t="shared" si="241"/>
        <v>0</v>
      </c>
      <c r="D2568" s="14">
        <f t="shared" si="242"/>
        <v>0</v>
      </c>
      <c r="E2568" s="19" t="str">
        <f t="shared" si="244"/>
        <v>235790 - Andet specialpædagogisk arbejde</v>
      </c>
      <c r="F2568" s="19" t="str">
        <f t="shared" si="245"/>
        <v>15-20 år</v>
      </c>
      <c r="G2568" s="40" t="s">
        <v>516</v>
      </c>
      <c r="H2568" s="41" t="s">
        <v>313</v>
      </c>
      <c r="I2568" s="42" t="s">
        <v>8</v>
      </c>
      <c r="J2568" s="43" t="s">
        <v>18</v>
      </c>
      <c r="K2568" s="44">
        <v>66</v>
      </c>
      <c r="L2568" s="45">
        <v>30353.482892124583</v>
      </c>
      <c r="M2568" s="46">
        <v>31713.647728507567</v>
      </c>
      <c r="N2568" s="45"/>
      <c r="O2568" s="46"/>
    </row>
    <row r="2569" spans="1:15" x14ac:dyDescent="0.2">
      <c r="A2569" s="11" t="str">
        <f t="shared" si="240"/>
        <v>2357901 - Region Hovedstaden20-24 år</v>
      </c>
      <c r="B2569" s="12" t="str">
        <f t="shared" si="243"/>
        <v>235790</v>
      </c>
      <c r="C2569" s="14">
        <f t="shared" si="241"/>
        <v>0</v>
      </c>
      <c r="D2569" s="14">
        <f t="shared" si="242"/>
        <v>0</v>
      </c>
      <c r="E2569" s="19" t="str">
        <f t="shared" si="244"/>
        <v>235790 - Andet specialpædagogisk arbejde</v>
      </c>
      <c r="F2569" s="19" t="str">
        <f t="shared" si="245"/>
        <v>20-24 år</v>
      </c>
      <c r="G2569" s="40" t="s">
        <v>516</v>
      </c>
      <c r="H2569" s="41" t="s">
        <v>313</v>
      </c>
      <c r="I2569" s="42" t="s">
        <v>8</v>
      </c>
      <c r="J2569" s="43" t="s">
        <v>19</v>
      </c>
      <c r="K2569" s="44">
        <v>72</v>
      </c>
      <c r="L2569" s="45">
        <v>30358.417741434987</v>
      </c>
      <c r="M2569" s="46">
        <v>31704.653408058017</v>
      </c>
      <c r="N2569" s="45"/>
      <c r="O2569" s="46"/>
    </row>
    <row r="2570" spans="1:15" x14ac:dyDescent="0.2">
      <c r="A2570" s="11" t="str">
        <f t="shared" si="240"/>
        <v>2357901 - Region Hovedstaden25 år og derover</v>
      </c>
      <c r="B2570" s="12" t="str">
        <f t="shared" si="243"/>
        <v>235790</v>
      </c>
      <c r="C2570" s="14">
        <f t="shared" si="241"/>
        <v>0</v>
      </c>
      <c r="D2570" s="14">
        <f t="shared" si="242"/>
        <v>0</v>
      </c>
      <c r="E2570" s="19" t="str">
        <f t="shared" si="244"/>
        <v>235790 - Andet specialpædagogisk arbejde</v>
      </c>
      <c r="F2570" s="19" t="str">
        <f t="shared" si="245"/>
        <v>25 år og derover</v>
      </c>
      <c r="G2570" s="40" t="s">
        <v>516</v>
      </c>
      <c r="H2570" s="41" t="s">
        <v>313</v>
      </c>
      <c r="I2570" s="42" t="s">
        <v>8</v>
      </c>
      <c r="J2570" s="43" t="s">
        <v>9</v>
      </c>
      <c r="K2570" s="44">
        <v>155</v>
      </c>
      <c r="L2570" s="45">
        <v>30362.356255855626</v>
      </c>
      <c r="M2570" s="46">
        <v>31706.363117203604</v>
      </c>
      <c r="N2570" s="45"/>
      <c r="O2570" s="46"/>
    </row>
    <row r="2571" spans="1:15" x14ac:dyDescent="0.2">
      <c r="A2571" s="11" t="str">
        <f t="shared" si="240"/>
        <v>2357901 - Region HovedstadenAlle uanset erf.</v>
      </c>
      <c r="B2571" s="12" t="str">
        <f t="shared" si="243"/>
        <v>235790</v>
      </c>
      <c r="C2571" s="14">
        <f t="shared" si="241"/>
        <v>0</v>
      </c>
      <c r="D2571" s="14">
        <f t="shared" si="242"/>
        <v>0</v>
      </c>
      <c r="E2571" s="19" t="str">
        <f t="shared" si="244"/>
        <v>235790 - Andet specialpædagogisk arbejde</v>
      </c>
      <c r="F2571" s="19" t="str">
        <f t="shared" si="245"/>
        <v>Alle uanset erf.</v>
      </c>
      <c r="G2571" s="40" t="s">
        <v>516</v>
      </c>
      <c r="H2571" s="41" t="s">
        <v>313</v>
      </c>
      <c r="I2571" s="42" t="s">
        <v>8</v>
      </c>
      <c r="J2571" s="43" t="s">
        <v>10</v>
      </c>
      <c r="K2571" s="44">
        <v>810</v>
      </c>
      <c r="L2571" s="45">
        <v>30353.482892124583</v>
      </c>
      <c r="M2571" s="46">
        <v>31703.294338784886</v>
      </c>
      <c r="N2571" s="45"/>
      <c r="O2571" s="46"/>
    </row>
    <row r="2572" spans="1:15" x14ac:dyDescent="0.2">
      <c r="A2572" s="11" t="str">
        <f t="shared" si="240"/>
        <v>2357902 - Region SjællandUnder 1 år</v>
      </c>
      <c r="B2572" s="12" t="str">
        <f t="shared" si="243"/>
        <v>235790</v>
      </c>
      <c r="C2572" s="14">
        <f t="shared" si="241"/>
        <v>0</v>
      </c>
      <c r="D2572" s="14">
        <f t="shared" si="242"/>
        <v>0</v>
      </c>
      <c r="E2572" s="19" t="str">
        <f t="shared" si="244"/>
        <v>235790 - Andet specialpædagogisk arbejde</v>
      </c>
      <c r="F2572" s="19" t="str">
        <f t="shared" si="245"/>
        <v>Under 1 år</v>
      </c>
      <c r="G2572" s="40" t="s">
        <v>516</v>
      </c>
      <c r="H2572" s="41" t="s">
        <v>313</v>
      </c>
      <c r="I2572" s="42" t="s">
        <v>20</v>
      </c>
      <c r="J2572" s="43" t="s">
        <v>13</v>
      </c>
      <c r="K2572" s="44">
        <v>17</v>
      </c>
      <c r="L2572" s="45">
        <v>32945.872628725425</v>
      </c>
      <c r="M2572" s="46">
        <v>33783.567141903324</v>
      </c>
      <c r="N2572" s="45"/>
      <c r="O2572" s="46"/>
    </row>
    <row r="2573" spans="1:15" x14ac:dyDescent="0.2">
      <c r="A2573" s="11" t="str">
        <f t="shared" si="240"/>
        <v>2357902 - Region Sjælland1 år</v>
      </c>
      <c r="B2573" s="12" t="str">
        <f t="shared" si="243"/>
        <v>235790</v>
      </c>
      <c r="C2573" s="14">
        <f t="shared" si="241"/>
        <v>0</v>
      </c>
      <c r="D2573" s="14">
        <f t="shared" si="242"/>
        <v>0</v>
      </c>
      <c r="E2573" s="19" t="str">
        <f t="shared" si="244"/>
        <v>235790 - Andet specialpædagogisk arbejde</v>
      </c>
      <c r="F2573" s="19" t="str">
        <f t="shared" si="245"/>
        <v>1 år</v>
      </c>
      <c r="G2573" s="40" t="s">
        <v>516</v>
      </c>
      <c r="H2573" s="41" t="s">
        <v>313</v>
      </c>
      <c r="I2573" s="42" t="s">
        <v>20</v>
      </c>
      <c r="J2573" s="43" t="s">
        <v>22</v>
      </c>
      <c r="K2573" s="44">
        <v>14</v>
      </c>
      <c r="L2573" s="45">
        <v>32844.579174812767</v>
      </c>
      <c r="M2573" s="46">
        <v>33679.698161413493</v>
      </c>
      <c r="N2573" s="45"/>
      <c r="O2573" s="46"/>
    </row>
    <row r="2574" spans="1:15" x14ac:dyDescent="0.2">
      <c r="A2574" s="11" t="str">
        <f t="shared" si="240"/>
        <v>2357902 - Region Sjælland5-9 år</v>
      </c>
      <c r="B2574" s="12" t="str">
        <f t="shared" si="243"/>
        <v>235790</v>
      </c>
      <c r="C2574" s="14">
        <f t="shared" si="241"/>
        <v>0</v>
      </c>
      <c r="D2574" s="14">
        <f t="shared" si="242"/>
        <v>0</v>
      </c>
      <c r="E2574" s="19" t="str">
        <f t="shared" si="244"/>
        <v>235790 - Andet specialpædagogisk arbejde</v>
      </c>
      <c r="F2574" s="19" t="str">
        <f t="shared" si="245"/>
        <v>5-9 år</v>
      </c>
      <c r="G2574" s="40" t="s">
        <v>516</v>
      </c>
      <c r="H2574" s="41" t="s">
        <v>313</v>
      </c>
      <c r="I2574" s="42" t="s">
        <v>20</v>
      </c>
      <c r="J2574" s="43" t="s">
        <v>15</v>
      </c>
      <c r="K2574" s="44">
        <v>44</v>
      </c>
      <c r="L2574" s="45">
        <v>35604.140751087507</v>
      </c>
      <c r="M2574" s="46">
        <v>36509.42541875162</v>
      </c>
      <c r="N2574" s="45"/>
      <c r="O2574" s="46"/>
    </row>
    <row r="2575" spans="1:15" x14ac:dyDescent="0.2">
      <c r="A2575" s="11" t="str">
        <f t="shared" si="240"/>
        <v>2357902 - Region Sjælland0-4 år</v>
      </c>
      <c r="B2575" s="12" t="str">
        <f t="shared" si="243"/>
        <v>235790</v>
      </c>
      <c r="C2575" s="14">
        <f t="shared" si="241"/>
        <v>0</v>
      </c>
      <c r="D2575" s="14">
        <f t="shared" si="242"/>
        <v>0</v>
      </c>
      <c r="E2575" s="19" t="str">
        <f t="shared" si="244"/>
        <v>235790 - Andet specialpædagogisk arbejde</v>
      </c>
      <c r="F2575" s="19" t="str">
        <f t="shared" si="245"/>
        <v>0-4 år</v>
      </c>
      <c r="G2575" s="40" t="s">
        <v>516</v>
      </c>
      <c r="H2575" s="41" t="s">
        <v>313</v>
      </c>
      <c r="I2575" s="42" t="s">
        <v>20</v>
      </c>
      <c r="J2575" s="43" t="s">
        <v>16</v>
      </c>
      <c r="K2575" s="44">
        <v>51</v>
      </c>
      <c r="L2575" s="45">
        <v>33674.722093148957</v>
      </c>
      <c r="M2575" s="46">
        <v>34530.948614999412</v>
      </c>
      <c r="N2575" s="45"/>
      <c r="O2575" s="46"/>
    </row>
    <row r="2576" spans="1:15" x14ac:dyDescent="0.2">
      <c r="A2576" s="11" t="str">
        <f t="shared" si="240"/>
        <v>2357902 - Region Sjælland10-14 år</v>
      </c>
      <c r="B2576" s="12" t="str">
        <f t="shared" si="243"/>
        <v>235790</v>
      </c>
      <c r="C2576" s="14">
        <f t="shared" si="241"/>
        <v>0</v>
      </c>
      <c r="D2576" s="14">
        <f t="shared" si="242"/>
        <v>0</v>
      </c>
      <c r="E2576" s="19" t="str">
        <f t="shared" si="244"/>
        <v>235790 - Andet specialpædagogisk arbejde</v>
      </c>
      <c r="F2576" s="19" t="str">
        <f t="shared" si="245"/>
        <v>10-14 år</v>
      </c>
      <c r="G2576" s="40" t="s">
        <v>516</v>
      </c>
      <c r="H2576" s="41" t="s">
        <v>313</v>
      </c>
      <c r="I2576" s="42" t="s">
        <v>20</v>
      </c>
      <c r="J2576" s="43" t="s">
        <v>17</v>
      </c>
      <c r="K2576" s="44">
        <v>26</v>
      </c>
      <c r="L2576" s="45">
        <v>33741.08739265702</v>
      </c>
      <c r="M2576" s="46">
        <v>34854.541049403306</v>
      </c>
      <c r="N2576" s="45"/>
      <c r="O2576" s="46"/>
    </row>
    <row r="2577" spans="1:15" x14ac:dyDescent="0.2">
      <c r="A2577" s="11" t="str">
        <f t="shared" si="240"/>
        <v>2357902 - Region Sjælland15-20 år</v>
      </c>
      <c r="B2577" s="12" t="str">
        <f t="shared" si="243"/>
        <v>235790</v>
      </c>
      <c r="C2577" s="14">
        <f t="shared" si="241"/>
        <v>0</v>
      </c>
      <c r="D2577" s="14">
        <f t="shared" si="242"/>
        <v>0</v>
      </c>
      <c r="E2577" s="19" t="str">
        <f t="shared" si="244"/>
        <v>235790 - Andet specialpædagogisk arbejde</v>
      </c>
      <c r="F2577" s="19" t="str">
        <f t="shared" si="245"/>
        <v>15-20 år</v>
      </c>
      <c r="G2577" s="40" t="s">
        <v>516</v>
      </c>
      <c r="H2577" s="41" t="s">
        <v>313</v>
      </c>
      <c r="I2577" s="42" t="s">
        <v>20</v>
      </c>
      <c r="J2577" s="43" t="s">
        <v>18</v>
      </c>
      <c r="K2577" s="44">
        <v>24</v>
      </c>
      <c r="L2577" s="45">
        <v>34133.264745743109</v>
      </c>
      <c r="M2577" s="46">
        <v>35001.150350613301</v>
      </c>
      <c r="N2577" s="45"/>
      <c r="O2577" s="46"/>
    </row>
    <row r="2578" spans="1:15" x14ac:dyDescent="0.2">
      <c r="A2578" s="11" t="str">
        <f t="shared" si="240"/>
        <v>2357902 - Region Sjælland20-24 år</v>
      </c>
      <c r="B2578" s="12" t="str">
        <f t="shared" si="243"/>
        <v>235790</v>
      </c>
      <c r="C2578" s="14">
        <f t="shared" si="241"/>
        <v>0</v>
      </c>
      <c r="D2578" s="14">
        <f t="shared" si="242"/>
        <v>0</v>
      </c>
      <c r="E2578" s="19" t="str">
        <f t="shared" si="244"/>
        <v>235790 - Andet specialpædagogisk arbejde</v>
      </c>
      <c r="F2578" s="19" t="str">
        <f t="shared" si="245"/>
        <v>20-24 år</v>
      </c>
      <c r="G2578" s="40" t="s">
        <v>516</v>
      </c>
      <c r="H2578" s="41" t="s">
        <v>313</v>
      </c>
      <c r="I2578" s="42" t="s">
        <v>20</v>
      </c>
      <c r="J2578" s="43" t="s">
        <v>19</v>
      </c>
      <c r="K2578" s="44">
        <v>12</v>
      </c>
      <c r="L2578" s="45">
        <v>31291.688962782664</v>
      </c>
      <c r="M2578" s="46">
        <v>32087.323561616682</v>
      </c>
      <c r="N2578" s="45"/>
      <c r="O2578" s="46"/>
    </row>
    <row r="2579" spans="1:15" x14ac:dyDescent="0.2">
      <c r="A2579" s="11" t="str">
        <f t="shared" si="240"/>
        <v>2357902 - Region Sjælland25 år og derover</v>
      </c>
      <c r="B2579" s="12" t="str">
        <f t="shared" si="243"/>
        <v>235790</v>
      </c>
      <c r="C2579" s="14">
        <f t="shared" si="241"/>
        <v>0</v>
      </c>
      <c r="D2579" s="14">
        <f t="shared" si="242"/>
        <v>0</v>
      </c>
      <c r="E2579" s="19" t="str">
        <f t="shared" si="244"/>
        <v>235790 - Andet specialpædagogisk arbejde</v>
      </c>
      <c r="F2579" s="19" t="str">
        <f t="shared" si="245"/>
        <v>25 år og derover</v>
      </c>
      <c r="G2579" s="40" t="s">
        <v>516</v>
      </c>
      <c r="H2579" s="41" t="s">
        <v>313</v>
      </c>
      <c r="I2579" s="42" t="s">
        <v>20</v>
      </c>
      <c r="J2579" s="43" t="s">
        <v>9</v>
      </c>
      <c r="K2579" s="44">
        <v>32</v>
      </c>
      <c r="L2579" s="45">
        <v>33164.916046027909</v>
      </c>
      <c r="M2579" s="46">
        <v>34008.180041941625</v>
      </c>
      <c r="N2579" s="45"/>
      <c r="O2579" s="46"/>
    </row>
    <row r="2580" spans="1:15" x14ac:dyDescent="0.2">
      <c r="A2580" s="11" t="str">
        <f t="shared" si="240"/>
        <v>2357902 - Region SjællandAlle uanset erf.</v>
      </c>
      <c r="B2580" s="12" t="str">
        <f t="shared" si="243"/>
        <v>235790</v>
      </c>
      <c r="C2580" s="14">
        <f t="shared" si="241"/>
        <v>0</v>
      </c>
      <c r="D2580" s="14">
        <f t="shared" si="242"/>
        <v>0</v>
      </c>
      <c r="E2580" s="19" t="str">
        <f t="shared" si="244"/>
        <v>235790 - Andet specialpædagogisk arbejde</v>
      </c>
      <c r="F2580" s="19" t="str">
        <f t="shared" si="245"/>
        <v>Alle uanset erf.</v>
      </c>
      <c r="G2580" s="40" t="s">
        <v>516</v>
      </c>
      <c r="H2580" s="41" t="s">
        <v>313</v>
      </c>
      <c r="I2580" s="42" t="s">
        <v>20</v>
      </c>
      <c r="J2580" s="43" t="s">
        <v>10</v>
      </c>
      <c r="K2580" s="44">
        <v>189</v>
      </c>
      <c r="L2580" s="45">
        <v>34071.680555056191</v>
      </c>
      <c r="M2580" s="46">
        <v>35001.150350613301</v>
      </c>
      <c r="N2580" s="45"/>
      <c r="O2580" s="46"/>
    </row>
    <row r="2581" spans="1:15" x14ac:dyDescent="0.2">
      <c r="A2581" s="11" t="str">
        <f t="shared" si="240"/>
        <v>2357904 - Region Midtjylland3 år</v>
      </c>
      <c r="B2581" s="12" t="str">
        <f t="shared" si="243"/>
        <v>235790</v>
      </c>
      <c r="C2581" s="14">
        <f t="shared" si="241"/>
        <v>0</v>
      </c>
      <c r="D2581" s="14">
        <f t="shared" si="242"/>
        <v>0</v>
      </c>
      <c r="E2581" s="19" t="str">
        <f t="shared" si="244"/>
        <v>235790 - Andet specialpædagogisk arbejde</v>
      </c>
      <c r="F2581" s="19" t="str">
        <f t="shared" si="245"/>
        <v>3 år</v>
      </c>
      <c r="G2581" s="40" t="s">
        <v>516</v>
      </c>
      <c r="H2581" s="41" t="s">
        <v>313</v>
      </c>
      <c r="I2581" s="42" t="s">
        <v>517</v>
      </c>
      <c r="J2581" s="43" t="s">
        <v>14</v>
      </c>
      <c r="K2581" s="44">
        <v>13</v>
      </c>
      <c r="L2581" s="45">
        <v>33274.460081635734</v>
      </c>
      <c r="M2581" s="46">
        <v>34120.5093866112</v>
      </c>
      <c r="N2581" s="45"/>
      <c r="O2581" s="46"/>
    </row>
    <row r="2582" spans="1:15" x14ac:dyDescent="0.2">
      <c r="A2582" s="11" t="str">
        <f t="shared" si="240"/>
        <v>2357904 - Region Midtjylland5-9 år</v>
      </c>
      <c r="B2582" s="12" t="str">
        <f t="shared" si="243"/>
        <v>235790</v>
      </c>
      <c r="C2582" s="14">
        <f t="shared" si="241"/>
        <v>0</v>
      </c>
      <c r="D2582" s="14">
        <f t="shared" si="242"/>
        <v>0</v>
      </c>
      <c r="E2582" s="19" t="str">
        <f t="shared" si="244"/>
        <v>235790 - Andet specialpædagogisk arbejde</v>
      </c>
      <c r="F2582" s="19" t="str">
        <f t="shared" si="245"/>
        <v>5-9 år</v>
      </c>
      <c r="G2582" s="40" t="s">
        <v>516</v>
      </c>
      <c r="H2582" s="41" t="s">
        <v>313</v>
      </c>
      <c r="I2582" s="42" t="s">
        <v>517</v>
      </c>
      <c r="J2582" s="43" t="s">
        <v>15</v>
      </c>
      <c r="K2582" s="44">
        <v>38</v>
      </c>
      <c r="L2582" s="45">
        <v>33148.156564164623</v>
      </c>
      <c r="M2582" s="46">
        <v>33990.994427003679</v>
      </c>
      <c r="N2582" s="45"/>
      <c r="O2582" s="46"/>
    </row>
    <row r="2583" spans="1:15" x14ac:dyDescent="0.2">
      <c r="A2583" s="11" t="str">
        <f t="shared" si="240"/>
        <v>2357904 - Region Midtjylland0-4 år</v>
      </c>
      <c r="B2583" s="12" t="str">
        <f t="shared" si="243"/>
        <v>235790</v>
      </c>
      <c r="C2583" s="14">
        <f t="shared" si="241"/>
        <v>0</v>
      </c>
      <c r="D2583" s="14">
        <f t="shared" si="242"/>
        <v>0</v>
      </c>
      <c r="E2583" s="19" t="str">
        <f t="shared" si="244"/>
        <v>235790 - Andet specialpædagogisk arbejde</v>
      </c>
      <c r="F2583" s="19" t="str">
        <f t="shared" si="245"/>
        <v>0-4 år</v>
      </c>
      <c r="G2583" s="40" t="s">
        <v>516</v>
      </c>
      <c r="H2583" s="41" t="s">
        <v>313</v>
      </c>
      <c r="I2583" s="42" t="s">
        <v>517</v>
      </c>
      <c r="J2583" s="43" t="s">
        <v>16</v>
      </c>
      <c r="K2583" s="44">
        <v>45</v>
      </c>
      <c r="L2583" s="45">
        <v>32848.135150119109</v>
      </c>
      <c r="M2583" s="46">
        <v>33683.34455232475</v>
      </c>
      <c r="N2583" s="45"/>
      <c r="O2583" s="46"/>
    </row>
    <row r="2584" spans="1:15" x14ac:dyDescent="0.2">
      <c r="A2584" s="11" t="str">
        <f t="shared" si="240"/>
        <v>2357904 - Region Midtjylland10-14 år</v>
      </c>
      <c r="B2584" s="12" t="str">
        <f t="shared" si="243"/>
        <v>235790</v>
      </c>
      <c r="C2584" s="14">
        <f t="shared" si="241"/>
        <v>0</v>
      </c>
      <c r="D2584" s="14">
        <f t="shared" si="242"/>
        <v>0</v>
      </c>
      <c r="E2584" s="19" t="str">
        <f t="shared" si="244"/>
        <v>235790 - Andet specialpædagogisk arbejde</v>
      </c>
      <c r="F2584" s="19" t="str">
        <f t="shared" si="245"/>
        <v>10-14 år</v>
      </c>
      <c r="G2584" s="40" t="s">
        <v>516</v>
      </c>
      <c r="H2584" s="41" t="s">
        <v>313</v>
      </c>
      <c r="I2584" s="42" t="s">
        <v>517</v>
      </c>
      <c r="J2584" s="43" t="s">
        <v>17</v>
      </c>
      <c r="K2584" s="44">
        <v>25</v>
      </c>
      <c r="L2584" s="45">
        <v>30955.517195632623</v>
      </c>
      <c r="M2584" s="46">
        <v>31742.604160958781</v>
      </c>
      <c r="N2584" s="45"/>
      <c r="O2584" s="46"/>
    </row>
    <row r="2585" spans="1:15" x14ac:dyDescent="0.2">
      <c r="A2585" s="11" t="str">
        <f t="shared" si="240"/>
        <v>2357904 - Region Midtjylland15-20 år</v>
      </c>
      <c r="B2585" s="12" t="str">
        <f t="shared" si="243"/>
        <v>235790</v>
      </c>
      <c r="C2585" s="14">
        <f t="shared" si="241"/>
        <v>0</v>
      </c>
      <c r="D2585" s="14">
        <f t="shared" si="242"/>
        <v>0</v>
      </c>
      <c r="E2585" s="19" t="str">
        <f t="shared" si="244"/>
        <v>235790 - Andet specialpædagogisk arbejde</v>
      </c>
      <c r="F2585" s="19" t="str">
        <f t="shared" si="245"/>
        <v>15-20 år</v>
      </c>
      <c r="G2585" s="40" t="s">
        <v>516</v>
      </c>
      <c r="H2585" s="41" t="s">
        <v>313</v>
      </c>
      <c r="I2585" s="42" t="s">
        <v>517</v>
      </c>
      <c r="J2585" s="43" t="s">
        <v>18</v>
      </c>
      <c r="K2585" s="44">
        <v>18</v>
      </c>
      <c r="L2585" s="45">
        <v>36513.024554406395</v>
      </c>
      <c r="M2585" s="46">
        <v>38397.450364624274</v>
      </c>
      <c r="N2585" s="45"/>
      <c r="O2585" s="46"/>
    </row>
    <row r="2586" spans="1:15" x14ac:dyDescent="0.2">
      <c r="A2586" s="11" t="str">
        <f t="shared" si="240"/>
        <v>2357904 - Region Midtjylland20-24 år</v>
      </c>
      <c r="B2586" s="12" t="str">
        <f t="shared" si="243"/>
        <v>235790</v>
      </c>
      <c r="C2586" s="14">
        <f t="shared" si="241"/>
        <v>0</v>
      </c>
      <c r="D2586" s="14">
        <f t="shared" si="242"/>
        <v>0</v>
      </c>
      <c r="E2586" s="19" t="str">
        <f t="shared" si="244"/>
        <v>235790 - Andet specialpædagogisk arbejde</v>
      </c>
      <c r="F2586" s="19" t="str">
        <f t="shared" si="245"/>
        <v>20-24 år</v>
      </c>
      <c r="G2586" s="40" t="s">
        <v>516</v>
      </c>
      <c r="H2586" s="41" t="s">
        <v>313</v>
      </c>
      <c r="I2586" s="42" t="s">
        <v>517</v>
      </c>
      <c r="J2586" s="43" t="s">
        <v>19</v>
      </c>
      <c r="K2586" s="44">
        <v>12</v>
      </c>
      <c r="L2586" s="45">
        <v>33906.474896505271</v>
      </c>
      <c r="M2586" s="46">
        <v>34768.594054862064</v>
      </c>
      <c r="N2586" s="45"/>
      <c r="O2586" s="46"/>
    </row>
    <row r="2587" spans="1:15" x14ac:dyDescent="0.2">
      <c r="A2587" s="11" t="str">
        <f t="shared" si="240"/>
        <v>2357904 - Region Midtjylland25 år og derover</v>
      </c>
      <c r="B2587" s="12" t="str">
        <f t="shared" si="243"/>
        <v>235790</v>
      </c>
      <c r="C2587" s="14">
        <f t="shared" si="241"/>
        <v>0</v>
      </c>
      <c r="D2587" s="14">
        <f t="shared" si="242"/>
        <v>0</v>
      </c>
      <c r="E2587" s="19" t="str">
        <f t="shared" si="244"/>
        <v>235790 - Andet specialpædagogisk arbejde</v>
      </c>
      <c r="F2587" s="19" t="str">
        <f t="shared" si="245"/>
        <v>25 år og derover</v>
      </c>
      <c r="G2587" s="40" t="s">
        <v>516</v>
      </c>
      <c r="H2587" s="41" t="s">
        <v>313</v>
      </c>
      <c r="I2587" s="42" t="s">
        <v>517</v>
      </c>
      <c r="J2587" s="43" t="s">
        <v>9</v>
      </c>
      <c r="K2587" s="44">
        <v>20</v>
      </c>
      <c r="L2587" s="45">
        <v>29959.748250446279</v>
      </c>
      <c r="M2587" s="46">
        <v>30721.51640903826</v>
      </c>
      <c r="N2587" s="45"/>
      <c r="O2587" s="46"/>
    </row>
    <row r="2588" spans="1:15" x14ac:dyDescent="0.2">
      <c r="A2588" s="11" t="str">
        <f t="shared" si="240"/>
        <v>2357904 - Region MidtjyllandAlle uanset erf.</v>
      </c>
      <c r="B2588" s="12" t="str">
        <f t="shared" si="243"/>
        <v>235790</v>
      </c>
      <c r="C2588" s="14">
        <f t="shared" si="241"/>
        <v>0</v>
      </c>
      <c r="D2588" s="14">
        <f t="shared" si="242"/>
        <v>0</v>
      </c>
      <c r="E2588" s="19" t="str">
        <f t="shared" si="244"/>
        <v>235790 - Andet specialpædagogisk arbejde</v>
      </c>
      <c r="F2588" s="19" t="str">
        <f t="shared" si="245"/>
        <v>Alle uanset erf.</v>
      </c>
      <c r="G2588" s="40" t="s">
        <v>516</v>
      </c>
      <c r="H2588" s="41" t="s">
        <v>313</v>
      </c>
      <c r="I2588" s="42" t="s">
        <v>517</v>
      </c>
      <c r="J2588" s="43" t="s">
        <v>10</v>
      </c>
      <c r="K2588" s="44">
        <v>158</v>
      </c>
      <c r="L2588" s="45">
        <v>31953.012267421836</v>
      </c>
      <c r="M2588" s="46">
        <v>32765.461928645487</v>
      </c>
      <c r="N2588" s="45"/>
      <c r="O2588" s="46"/>
    </row>
    <row r="2589" spans="1:15" x14ac:dyDescent="0.2">
      <c r="A2589" s="11" t="str">
        <f t="shared" si="240"/>
        <v>2357905 - Region NordjyllandAlle uanset erf.</v>
      </c>
      <c r="B2589" s="12" t="str">
        <f t="shared" si="243"/>
        <v>235790</v>
      </c>
      <c r="C2589" s="14">
        <f t="shared" si="241"/>
        <v>0</v>
      </c>
      <c r="D2589" s="14">
        <f t="shared" si="242"/>
        <v>0</v>
      </c>
      <c r="E2589" s="19" t="str">
        <f t="shared" si="244"/>
        <v>235790 - Andet specialpædagogisk arbejde</v>
      </c>
      <c r="F2589" s="19" t="str">
        <f t="shared" si="245"/>
        <v>Alle uanset erf.</v>
      </c>
      <c r="G2589" s="40" t="s">
        <v>516</v>
      </c>
      <c r="H2589" s="41" t="s">
        <v>313</v>
      </c>
      <c r="I2589" s="42" t="s">
        <v>21</v>
      </c>
      <c r="J2589" s="43" t="s">
        <v>10</v>
      </c>
      <c r="K2589" s="44">
        <v>125</v>
      </c>
      <c r="L2589" s="45">
        <v>29400.091442074463</v>
      </c>
      <c r="M2589" s="46">
        <v>30147.629549973328</v>
      </c>
      <c r="N2589" s="45"/>
      <c r="O2589" s="46"/>
    </row>
    <row r="2590" spans="1:15" x14ac:dyDescent="0.2">
      <c r="A2590" s="11" t="str">
        <f t="shared" si="240"/>
        <v>2357906 - Alle regionerUnder 1 år</v>
      </c>
      <c r="B2590" s="12" t="str">
        <f t="shared" si="243"/>
        <v>235790</v>
      </c>
      <c r="C2590" s="14">
        <f t="shared" si="241"/>
        <v>0</v>
      </c>
      <c r="D2590" s="14">
        <f t="shared" si="242"/>
        <v>0</v>
      </c>
      <c r="E2590" s="19" t="str">
        <f t="shared" si="244"/>
        <v>235790 - Andet specialpædagogisk arbejde</v>
      </c>
      <c r="F2590" s="19" t="str">
        <f t="shared" si="245"/>
        <v>Under 1 år</v>
      </c>
      <c r="G2590" s="40" t="s">
        <v>516</v>
      </c>
      <c r="H2590" s="41" t="s">
        <v>313</v>
      </c>
      <c r="I2590" s="42" t="s">
        <v>11</v>
      </c>
      <c r="J2590" s="43" t="s">
        <v>13</v>
      </c>
      <c r="K2590" s="44">
        <v>116</v>
      </c>
      <c r="L2590" s="45">
        <v>30210.988793112043</v>
      </c>
      <c r="M2590" s="46">
        <v>31565.125920201684</v>
      </c>
      <c r="N2590" s="45"/>
      <c r="O2590" s="46"/>
    </row>
    <row r="2591" spans="1:15" x14ac:dyDescent="0.2">
      <c r="A2591" s="11" t="str">
        <f t="shared" si="240"/>
        <v>2357906 - Alle regioner1 år</v>
      </c>
      <c r="B2591" s="12" t="str">
        <f t="shared" si="243"/>
        <v>235790</v>
      </c>
      <c r="C2591" s="14">
        <f t="shared" si="241"/>
        <v>0</v>
      </c>
      <c r="D2591" s="14">
        <f t="shared" si="242"/>
        <v>0</v>
      </c>
      <c r="E2591" s="19" t="str">
        <f t="shared" si="244"/>
        <v>235790 - Andet specialpædagogisk arbejde</v>
      </c>
      <c r="F2591" s="19" t="str">
        <f t="shared" si="245"/>
        <v>1 år</v>
      </c>
      <c r="G2591" s="40" t="s">
        <v>516</v>
      </c>
      <c r="H2591" s="41" t="s">
        <v>313</v>
      </c>
      <c r="I2591" s="42" t="s">
        <v>11</v>
      </c>
      <c r="J2591" s="43" t="s">
        <v>22</v>
      </c>
      <c r="K2591" s="44">
        <v>79</v>
      </c>
      <c r="L2591" s="45">
        <v>31323.538268666605</v>
      </c>
      <c r="M2591" s="46">
        <v>32119.982680283189</v>
      </c>
      <c r="N2591" s="45"/>
      <c r="O2591" s="46"/>
    </row>
    <row r="2592" spans="1:15" x14ac:dyDescent="0.2">
      <c r="A2592" s="11" t="str">
        <f t="shared" si="240"/>
        <v>2357906 - Alle regioner2 år</v>
      </c>
      <c r="B2592" s="12" t="str">
        <f t="shared" si="243"/>
        <v>235790</v>
      </c>
      <c r="C2592" s="14">
        <f t="shared" si="241"/>
        <v>0</v>
      </c>
      <c r="D2592" s="14">
        <f t="shared" si="242"/>
        <v>0</v>
      </c>
      <c r="E2592" s="19" t="str">
        <f t="shared" si="244"/>
        <v>235790 - Andet specialpædagogisk arbejde</v>
      </c>
      <c r="F2592" s="19" t="str">
        <f t="shared" si="245"/>
        <v>2 år</v>
      </c>
      <c r="G2592" s="40" t="s">
        <v>516</v>
      </c>
      <c r="H2592" s="41" t="s">
        <v>313</v>
      </c>
      <c r="I2592" s="42" t="s">
        <v>11</v>
      </c>
      <c r="J2592" s="43" t="s">
        <v>23</v>
      </c>
      <c r="K2592" s="44">
        <v>64</v>
      </c>
      <c r="L2592" s="45">
        <v>30354.991702140411</v>
      </c>
      <c r="M2592" s="46">
        <v>31717.22208069589</v>
      </c>
      <c r="N2592" s="45"/>
      <c r="O2592" s="46"/>
    </row>
    <row r="2593" spans="1:15" x14ac:dyDescent="0.2">
      <c r="A2593" s="11" t="str">
        <f t="shared" si="240"/>
        <v>2357906 - Alle regioner3 år</v>
      </c>
      <c r="B2593" s="12" t="str">
        <f t="shared" si="243"/>
        <v>235790</v>
      </c>
      <c r="C2593" s="14">
        <f t="shared" si="241"/>
        <v>0</v>
      </c>
      <c r="D2593" s="14">
        <f t="shared" si="242"/>
        <v>0</v>
      </c>
      <c r="E2593" s="19" t="str">
        <f t="shared" si="244"/>
        <v>235790 - Andet specialpædagogisk arbejde</v>
      </c>
      <c r="F2593" s="19" t="str">
        <f t="shared" si="245"/>
        <v>3 år</v>
      </c>
      <c r="G2593" s="40" t="s">
        <v>516</v>
      </c>
      <c r="H2593" s="41" t="s">
        <v>313</v>
      </c>
      <c r="I2593" s="42" t="s">
        <v>11</v>
      </c>
      <c r="J2593" s="43" t="s">
        <v>14</v>
      </c>
      <c r="K2593" s="44">
        <v>69</v>
      </c>
      <c r="L2593" s="45">
        <v>32694.71089377291</v>
      </c>
      <c r="M2593" s="46">
        <v>33526.019271435114</v>
      </c>
      <c r="N2593" s="45"/>
      <c r="O2593" s="46"/>
    </row>
    <row r="2594" spans="1:15" x14ac:dyDescent="0.2">
      <c r="A2594" s="11" t="str">
        <f t="shared" si="240"/>
        <v>2357906 - Alle regioner4 år</v>
      </c>
      <c r="B2594" s="12" t="str">
        <f t="shared" si="243"/>
        <v>235790</v>
      </c>
      <c r="C2594" s="14">
        <f t="shared" si="241"/>
        <v>0</v>
      </c>
      <c r="D2594" s="14">
        <f t="shared" si="242"/>
        <v>0</v>
      </c>
      <c r="E2594" s="19" t="str">
        <f t="shared" si="244"/>
        <v>235790 - Andet specialpædagogisk arbejde</v>
      </c>
      <c r="F2594" s="19" t="str">
        <f t="shared" si="245"/>
        <v>4 år</v>
      </c>
      <c r="G2594" s="40" t="s">
        <v>516</v>
      </c>
      <c r="H2594" s="41" t="s">
        <v>313</v>
      </c>
      <c r="I2594" s="42" t="s">
        <v>11</v>
      </c>
      <c r="J2594" s="43" t="s">
        <v>24</v>
      </c>
      <c r="K2594" s="44">
        <v>47</v>
      </c>
      <c r="L2594" s="45">
        <v>34767.191267683775</v>
      </c>
      <c r="M2594" s="46">
        <v>36367.383936234277</v>
      </c>
      <c r="N2594" s="45"/>
      <c r="O2594" s="46"/>
    </row>
    <row r="2595" spans="1:15" x14ac:dyDescent="0.2">
      <c r="A2595" s="11" t="str">
        <f t="shared" si="240"/>
        <v>2357906 - Alle regioner5-9 år</v>
      </c>
      <c r="B2595" s="12" t="str">
        <f t="shared" si="243"/>
        <v>235790</v>
      </c>
      <c r="C2595" s="14">
        <f t="shared" si="241"/>
        <v>0</v>
      </c>
      <c r="D2595" s="14">
        <f t="shared" si="242"/>
        <v>0</v>
      </c>
      <c r="E2595" s="19" t="str">
        <f t="shared" si="244"/>
        <v>235790 - Andet specialpædagogisk arbejde</v>
      </c>
      <c r="F2595" s="19" t="str">
        <f t="shared" si="245"/>
        <v>5-9 år</v>
      </c>
      <c r="G2595" s="40" t="s">
        <v>516</v>
      </c>
      <c r="H2595" s="41" t="s">
        <v>313</v>
      </c>
      <c r="I2595" s="42" t="s">
        <v>11</v>
      </c>
      <c r="J2595" s="43" t="s">
        <v>15</v>
      </c>
      <c r="K2595" s="44">
        <v>272</v>
      </c>
      <c r="L2595" s="45">
        <v>31456.464898868799</v>
      </c>
      <c r="M2595" s="46">
        <v>32256.289154450373</v>
      </c>
      <c r="N2595" s="45"/>
      <c r="O2595" s="46"/>
    </row>
    <row r="2596" spans="1:15" x14ac:dyDescent="0.2">
      <c r="A2596" s="11" t="str">
        <f t="shared" si="240"/>
        <v>2357906 - Alle regioner0-4 år</v>
      </c>
      <c r="B2596" s="12" t="str">
        <f t="shared" si="243"/>
        <v>235790</v>
      </c>
      <c r="C2596" s="14">
        <f t="shared" si="241"/>
        <v>0</v>
      </c>
      <c r="D2596" s="14">
        <f t="shared" si="242"/>
        <v>0</v>
      </c>
      <c r="E2596" s="19" t="str">
        <f t="shared" si="244"/>
        <v>235790 - Andet specialpædagogisk arbejde</v>
      </c>
      <c r="F2596" s="19" t="str">
        <f t="shared" si="245"/>
        <v>0-4 år</v>
      </c>
      <c r="G2596" s="40" t="s">
        <v>516</v>
      </c>
      <c r="H2596" s="41" t="s">
        <v>313</v>
      </c>
      <c r="I2596" s="42" t="s">
        <v>11</v>
      </c>
      <c r="J2596" s="43" t="s">
        <v>16</v>
      </c>
      <c r="K2596" s="44">
        <v>375</v>
      </c>
      <c r="L2596" s="45">
        <v>30367.832195654468</v>
      </c>
      <c r="M2596" s="46">
        <v>31716.70835251065</v>
      </c>
      <c r="N2596" s="45"/>
      <c r="O2596" s="46"/>
    </row>
    <row r="2597" spans="1:15" x14ac:dyDescent="0.2">
      <c r="A2597" s="11" t="str">
        <f t="shared" si="240"/>
        <v>2357906 - Alle regioner10-14 år</v>
      </c>
      <c r="B2597" s="12" t="str">
        <f t="shared" si="243"/>
        <v>235790</v>
      </c>
      <c r="C2597" s="14">
        <f t="shared" si="241"/>
        <v>0</v>
      </c>
      <c r="D2597" s="14">
        <f t="shared" si="242"/>
        <v>0</v>
      </c>
      <c r="E2597" s="19" t="str">
        <f t="shared" si="244"/>
        <v>235790 - Andet specialpædagogisk arbejde</v>
      </c>
      <c r="F2597" s="19" t="str">
        <f t="shared" si="245"/>
        <v>10-14 år</v>
      </c>
      <c r="G2597" s="40" t="s">
        <v>516</v>
      </c>
      <c r="H2597" s="41" t="s">
        <v>313</v>
      </c>
      <c r="I2597" s="42" t="s">
        <v>11</v>
      </c>
      <c r="J2597" s="43" t="s">
        <v>17</v>
      </c>
      <c r="K2597" s="44">
        <v>182</v>
      </c>
      <c r="L2597" s="45">
        <v>30504.80492915666</v>
      </c>
      <c r="M2597" s="46">
        <v>31734.408870723862</v>
      </c>
      <c r="N2597" s="45"/>
      <c r="O2597" s="46"/>
    </row>
    <row r="2598" spans="1:15" x14ac:dyDescent="0.2">
      <c r="A2598" s="11" t="str">
        <f t="shared" si="240"/>
        <v>2357906 - Alle regioner15-20 år</v>
      </c>
      <c r="B2598" s="12" t="str">
        <f t="shared" si="243"/>
        <v>235790</v>
      </c>
      <c r="C2598" s="14">
        <f t="shared" si="241"/>
        <v>0</v>
      </c>
      <c r="D2598" s="14">
        <f t="shared" si="242"/>
        <v>0</v>
      </c>
      <c r="E2598" s="19" t="str">
        <f t="shared" si="244"/>
        <v>235790 - Andet specialpædagogisk arbejde</v>
      </c>
      <c r="F2598" s="19" t="str">
        <f t="shared" si="245"/>
        <v>15-20 år</v>
      </c>
      <c r="G2598" s="40" t="s">
        <v>516</v>
      </c>
      <c r="H2598" s="41" t="s">
        <v>313</v>
      </c>
      <c r="I2598" s="42" t="s">
        <v>11</v>
      </c>
      <c r="J2598" s="43" t="s">
        <v>18</v>
      </c>
      <c r="K2598" s="44">
        <v>123</v>
      </c>
      <c r="L2598" s="45">
        <v>31137.994246566475</v>
      </c>
      <c r="M2598" s="46">
        <v>31929.720944039687</v>
      </c>
      <c r="N2598" s="45"/>
      <c r="O2598" s="46"/>
    </row>
    <row r="2599" spans="1:15" x14ac:dyDescent="0.2">
      <c r="A2599" s="11" t="str">
        <f t="shared" si="240"/>
        <v>2357906 - Alle regioner20-24 år</v>
      </c>
      <c r="B2599" s="12" t="str">
        <f t="shared" si="243"/>
        <v>235790</v>
      </c>
      <c r="C2599" s="14">
        <f t="shared" si="241"/>
        <v>0</v>
      </c>
      <c r="D2599" s="14">
        <f t="shared" si="242"/>
        <v>0</v>
      </c>
      <c r="E2599" s="19" t="str">
        <f t="shared" si="244"/>
        <v>235790 - Andet specialpædagogisk arbejde</v>
      </c>
      <c r="F2599" s="19" t="str">
        <f t="shared" si="245"/>
        <v>20-24 år</v>
      </c>
      <c r="G2599" s="40" t="s">
        <v>516</v>
      </c>
      <c r="H2599" s="41" t="s">
        <v>313</v>
      </c>
      <c r="I2599" s="42" t="s">
        <v>11</v>
      </c>
      <c r="J2599" s="43" t="s">
        <v>19</v>
      </c>
      <c r="K2599" s="44">
        <v>105</v>
      </c>
      <c r="L2599" s="45">
        <v>30358.417741434987</v>
      </c>
      <c r="M2599" s="46">
        <v>31585.370616094187</v>
      </c>
      <c r="N2599" s="45"/>
      <c r="O2599" s="46"/>
    </row>
    <row r="2600" spans="1:15" x14ac:dyDescent="0.2">
      <c r="A2600" s="11" t="str">
        <f t="shared" si="240"/>
        <v>2357906 - Alle regioner25 år og derover</v>
      </c>
      <c r="B2600" s="12" t="str">
        <f t="shared" si="243"/>
        <v>235790</v>
      </c>
      <c r="C2600" s="14">
        <f t="shared" si="241"/>
        <v>0</v>
      </c>
      <c r="D2600" s="14">
        <f t="shared" si="242"/>
        <v>0</v>
      </c>
      <c r="E2600" s="19" t="str">
        <f t="shared" si="244"/>
        <v>235790 - Andet specialpædagogisk arbejde</v>
      </c>
      <c r="F2600" s="19" t="str">
        <f t="shared" si="245"/>
        <v>25 år og derover</v>
      </c>
      <c r="G2600" s="40" t="s">
        <v>516</v>
      </c>
      <c r="H2600" s="41" t="s">
        <v>313</v>
      </c>
      <c r="I2600" s="42" t="s">
        <v>11</v>
      </c>
      <c r="J2600" s="43" t="s">
        <v>9</v>
      </c>
      <c r="K2600" s="44">
        <v>225</v>
      </c>
      <c r="L2600" s="45">
        <v>30387.889479358459</v>
      </c>
      <c r="M2600" s="46">
        <v>31708.091853319023</v>
      </c>
      <c r="N2600" s="45"/>
      <c r="O2600" s="46"/>
    </row>
    <row r="2601" spans="1:15" x14ac:dyDescent="0.2">
      <c r="A2601" s="11" t="str">
        <f t="shared" si="240"/>
        <v>2357906 - Alle regionerAlle uanset erf.</v>
      </c>
      <c r="B2601" s="12" t="str">
        <f t="shared" si="243"/>
        <v>235790</v>
      </c>
      <c r="C2601" s="14">
        <f t="shared" si="241"/>
        <v>0</v>
      </c>
      <c r="D2601" s="14">
        <f t="shared" si="242"/>
        <v>0</v>
      </c>
      <c r="E2601" s="19" t="str">
        <f t="shared" si="244"/>
        <v>235790 - Andet specialpædagogisk arbejde</v>
      </c>
      <c r="F2601" s="19" t="str">
        <f t="shared" si="245"/>
        <v>Alle uanset erf.</v>
      </c>
      <c r="G2601" s="40" t="s">
        <v>516</v>
      </c>
      <c r="H2601" s="41" t="s">
        <v>313</v>
      </c>
      <c r="I2601" s="42" t="s">
        <v>11</v>
      </c>
      <c r="J2601" s="43" t="s">
        <v>10</v>
      </c>
      <c r="K2601" s="44">
        <v>1282</v>
      </c>
      <c r="L2601" s="45">
        <v>30504.557681604743</v>
      </c>
      <c r="M2601" s="46">
        <v>31722.408289042145</v>
      </c>
      <c r="N2601" s="45"/>
      <c r="O2601" s="46"/>
    </row>
    <row r="2602" spans="1:15" x14ac:dyDescent="0.2">
      <c r="A2602" s="11" t="str">
        <f t="shared" si="240"/>
        <v>2359101 - Region HovedstadenUnder 1 år</v>
      </c>
      <c r="B2602" s="12" t="str">
        <f t="shared" si="243"/>
        <v>235910</v>
      </c>
      <c r="C2602" s="14">
        <f t="shared" si="241"/>
        <v>0</v>
      </c>
      <c r="D2602" s="14">
        <f t="shared" si="242"/>
        <v>0</v>
      </c>
      <c r="E2602" s="19" t="str">
        <f t="shared" si="244"/>
        <v>235910 - Undervisningsarbejde ikke klassificeret andetsteds (ekskl. medhjælp)</v>
      </c>
      <c r="F2602" s="19" t="str">
        <f t="shared" si="245"/>
        <v>Under 1 år</v>
      </c>
      <c r="G2602" s="40" t="s">
        <v>516</v>
      </c>
      <c r="H2602" s="41" t="s">
        <v>86</v>
      </c>
      <c r="I2602" s="42" t="s">
        <v>8</v>
      </c>
      <c r="J2602" s="43" t="s">
        <v>13</v>
      </c>
      <c r="K2602" s="44">
        <v>59</v>
      </c>
      <c r="L2602" s="45">
        <v>22812.839132266436</v>
      </c>
      <c r="M2602" s="46">
        <v>23956.047324110627</v>
      </c>
      <c r="N2602" s="45"/>
      <c r="O2602" s="46"/>
    </row>
    <row r="2603" spans="1:15" x14ac:dyDescent="0.2">
      <c r="A2603" s="11" t="str">
        <f t="shared" si="240"/>
        <v>2359101 - Region Hovedstaden1 år</v>
      </c>
      <c r="B2603" s="12" t="str">
        <f t="shared" si="243"/>
        <v>235910</v>
      </c>
      <c r="C2603" s="14">
        <f t="shared" si="241"/>
        <v>0</v>
      </c>
      <c r="D2603" s="14">
        <f t="shared" si="242"/>
        <v>0</v>
      </c>
      <c r="E2603" s="19" t="str">
        <f t="shared" si="244"/>
        <v>235910 - Undervisningsarbejde ikke klassificeret andetsteds (ekskl. medhjælp)</v>
      </c>
      <c r="F2603" s="19" t="str">
        <f t="shared" si="245"/>
        <v>1 år</v>
      </c>
      <c r="G2603" s="40" t="s">
        <v>516</v>
      </c>
      <c r="H2603" s="41" t="s">
        <v>86</v>
      </c>
      <c r="I2603" s="42" t="s">
        <v>8</v>
      </c>
      <c r="J2603" s="43" t="s">
        <v>22</v>
      </c>
      <c r="K2603" s="44">
        <v>34</v>
      </c>
      <c r="L2603" s="45">
        <v>22777.276908665808</v>
      </c>
      <c r="M2603" s="46">
        <v>23918.702988905883</v>
      </c>
      <c r="N2603" s="45"/>
      <c r="O2603" s="46"/>
    </row>
    <row r="2604" spans="1:15" x14ac:dyDescent="0.2">
      <c r="A2604" s="11" t="str">
        <f t="shared" si="240"/>
        <v>2359101 - Region Hovedstaden2 år</v>
      </c>
      <c r="B2604" s="12" t="str">
        <f t="shared" si="243"/>
        <v>235910</v>
      </c>
      <c r="C2604" s="14">
        <f t="shared" si="241"/>
        <v>0</v>
      </c>
      <c r="D2604" s="14">
        <f t="shared" si="242"/>
        <v>0</v>
      </c>
      <c r="E2604" s="19" t="str">
        <f t="shared" si="244"/>
        <v>235910 - Undervisningsarbejde ikke klassificeret andetsteds (ekskl. medhjælp)</v>
      </c>
      <c r="F2604" s="19" t="str">
        <f t="shared" si="245"/>
        <v>2 år</v>
      </c>
      <c r="G2604" s="40" t="s">
        <v>516</v>
      </c>
      <c r="H2604" s="41" t="s">
        <v>86</v>
      </c>
      <c r="I2604" s="42" t="s">
        <v>8</v>
      </c>
      <c r="J2604" s="43" t="s">
        <v>23</v>
      </c>
      <c r="K2604" s="44">
        <v>28</v>
      </c>
      <c r="L2604" s="45">
        <v>22927.16557659713</v>
      </c>
      <c r="M2604" s="46">
        <v>24076.102951334582</v>
      </c>
      <c r="N2604" s="45"/>
      <c r="O2604" s="46"/>
    </row>
    <row r="2605" spans="1:15" x14ac:dyDescent="0.2">
      <c r="A2605" s="11" t="str">
        <f t="shared" si="240"/>
        <v>2359101 - Region Hovedstaden3 år</v>
      </c>
      <c r="B2605" s="12" t="str">
        <f t="shared" si="243"/>
        <v>235910</v>
      </c>
      <c r="C2605" s="14">
        <f t="shared" si="241"/>
        <v>0</v>
      </c>
      <c r="D2605" s="14">
        <f t="shared" si="242"/>
        <v>0</v>
      </c>
      <c r="E2605" s="19" t="str">
        <f t="shared" si="244"/>
        <v>235910 - Undervisningsarbejde ikke klassificeret andetsteds (ekskl. medhjælp)</v>
      </c>
      <c r="F2605" s="19" t="str">
        <f t="shared" si="245"/>
        <v>3 år</v>
      </c>
      <c r="G2605" s="40" t="s">
        <v>516</v>
      </c>
      <c r="H2605" s="41" t="s">
        <v>86</v>
      </c>
      <c r="I2605" s="42" t="s">
        <v>8</v>
      </c>
      <c r="J2605" s="43" t="s">
        <v>14</v>
      </c>
      <c r="K2605" s="44">
        <v>14</v>
      </c>
      <c r="L2605" s="45">
        <v>22789.940593110881</v>
      </c>
      <c r="M2605" s="46">
        <v>23932.001282121597</v>
      </c>
      <c r="N2605" s="45"/>
      <c r="O2605" s="46"/>
    </row>
    <row r="2606" spans="1:15" x14ac:dyDescent="0.2">
      <c r="A2606" s="11" t="str">
        <f t="shared" si="240"/>
        <v>2359101 - Region Hovedstaden4 år</v>
      </c>
      <c r="B2606" s="12" t="str">
        <f t="shared" si="243"/>
        <v>235910</v>
      </c>
      <c r="C2606" s="14">
        <f t="shared" si="241"/>
        <v>0</v>
      </c>
      <c r="D2606" s="14">
        <f t="shared" si="242"/>
        <v>0</v>
      </c>
      <c r="E2606" s="19" t="str">
        <f t="shared" si="244"/>
        <v>235910 - Undervisningsarbejde ikke klassificeret andetsteds (ekskl. medhjælp)</v>
      </c>
      <c r="F2606" s="19" t="str">
        <f t="shared" si="245"/>
        <v>4 år</v>
      </c>
      <c r="G2606" s="40" t="s">
        <v>516</v>
      </c>
      <c r="H2606" s="41" t="s">
        <v>86</v>
      </c>
      <c r="I2606" s="42" t="s">
        <v>8</v>
      </c>
      <c r="J2606" s="43" t="s">
        <v>24</v>
      </c>
      <c r="K2606" s="44">
        <v>15</v>
      </c>
      <c r="L2606" s="45">
        <v>29913.316345881583</v>
      </c>
      <c r="M2606" s="46">
        <v>31412.347136988607</v>
      </c>
      <c r="N2606" s="45"/>
      <c r="O2606" s="46"/>
    </row>
    <row r="2607" spans="1:15" x14ac:dyDescent="0.2">
      <c r="A2607" s="11" t="str">
        <f t="shared" si="240"/>
        <v>2359101 - Region Hovedstaden5-9 år</v>
      </c>
      <c r="B2607" s="12" t="str">
        <f t="shared" si="243"/>
        <v>235910</v>
      </c>
      <c r="C2607" s="14">
        <f t="shared" si="241"/>
        <v>0</v>
      </c>
      <c r="D2607" s="14">
        <f t="shared" si="242"/>
        <v>0</v>
      </c>
      <c r="E2607" s="19" t="str">
        <f t="shared" si="244"/>
        <v>235910 - Undervisningsarbejde ikke klassificeret andetsteds (ekskl. medhjælp)</v>
      </c>
      <c r="F2607" s="19" t="str">
        <f t="shared" si="245"/>
        <v>5-9 år</v>
      </c>
      <c r="G2607" s="40" t="s">
        <v>516</v>
      </c>
      <c r="H2607" s="41" t="s">
        <v>86</v>
      </c>
      <c r="I2607" s="42" t="s">
        <v>8</v>
      </c>
      <c r="J2607" s="43" t="s">
        <v>15</v>
      </c>
      <c r="K2607" s="44">
        <v>49</v>
      </c>
      <c r="L2607" s="45">
        <v>37163.13950242674</v>
      </c>
      <c r="M2607" s="46">
        <v>38243.469880589866</v>
      </c>
      <c r="N2607" s="45"/>
      <c r="O2607" s="46"/>
    </row>
    <row r="2608" spans="1:15" x14ac:dyDescent="0.2">
      <c r="A2608" s="11" t="str">
        <f t="shared" si="240"/>
        <v>2359101 - Region Hovedstaden0-4 år</v>
      </c>
      <c r="B2608" s="12" t="str">
        <f t="shared" si="243"/>
        <v>235910</v>
      </c>
      <c r="C2608" s="14">
        <f t="shared" si="241"/>
        <v>0</v>
      </c>
      <c r="D2608" s="14">
        <f t="shared" si="242"/>
        <v>0</v>
      </c>
      <c r="E2608" s="19" t="str">
        <f t="shared" si="244"/>
        <v>235910 - Undervisningsarbejde ikke klassificeret andetsteds (ekskl. medhjælp)</v>
      </c>
      <c r="F2608" s="19" t="str">
        <f t="shared" si="245"/>
        <v>0-4 år</v>
      </c>
      <c r="G2608" s="40" t="s">
        <v>516</v>
      </c>
      <c r="H2608" s="41" t="s">
        <v>86</v>
      </c>
      <c r="I2608" s="42" t="s">
        <v>8</v>
      </c>
      <c r="J2608" s="43" t="s">
        <v>16</v>
      </c>
      <c r="K2608" s="44">
        <v>150</v>
      </c>
      <c r="L2608" s="45">
        <v>22810.373935027794</v>
      </c>
      <c r="M2608" s="46">
        <v>23953.45858969797</v>
      </c>
      <c r="N2608" s="45"/>
      <c r="O2608" s="46"/>
    </row>
    <row r="2609" spans="1:15" x14ac:dyDescent="0.2">
      <c r="A2609" s="11" t="str">
        <f t="shared" si="240"/>
        <v>2359101 - Region Hovedstaden10-14 år</v>
      </c>
      <c r="B2609" s="12" t="str">
        <f t="shared" si="243"/>
        <v>235910</v>
      </c>
      <c r="C2609" s="14">
        <f t="shared" si="241"/>
        <v>0</v>
      </c>
      <c r="D2609" s="14">
        <f t="shared" si="242"/>
        <v>0</v>
      </c>
      <c r="E2609" s="19" t="str">
        <f t="shared" si="244"/>
        <v>235910 - Undervisningsarbejde ikke klassificeret andetsteds (ekskl. medhjælp)</v>
      </c>
      <c r="F2609" s="19" t="str">
        <f t="shared" si="245"/>
        <v>10-14 år</v>
      </c>
      <c r="G2609" s="40" t="s">
        <v>516</v>
      </c>
      <c r="H2609" s="41" t="s">
        <v>86</v>
      </c>
      <c r="I2609" s="42" t="s">
        <v>8</v>
      </c>
      <c r="J2609" s="43" t="s">
        <v>17</v>
      </c>
      <c r="K2609" s="44">
        <v>41</v>
      </c>
      <c r="L2609" s="45">
        <v>30595.464216977369</v>
      </c>
      <c r="M2609" s="46">
        <v>32128.679137020048</v>
      </c>
      <c r="N2609" s="45"/>
      <c r="O2609" s="46"/>
    </row>
    <row r="2610" spans="1:15" x14ac:dyDescent="0.2">
      <c r="A2610" s="11" t="str">
        <f t="shared" si="240"/>
        <v>2359101 - Region Hovedstaden15-20 år</v>
      </c>
      <c r="B2610" s="12" t="str">
        <f t="shared" si="243"/>
        <v>235910</v>
      </c>
      <c r="C2610" s="14">
        <f t="shared" si="241"/>
        <v>0</v>
      </c>
      <c r="D2610" s="14">
        <f t="shared" si="242"/>
        <v>0</v>
      </c>
      <c r="E2610" s="19" t="str">
        <f t="shared" si="244"/>
        <v>235910 - Undervisningsarbejde ikke klassificeret andetsteds (ekskl. medhjælp)</v>
      </c>
      <c r="F2610" s="19" t="str">
        <f t="shared" si="245"/>
        <v>15-20 år</v>
      </c>
      <c r="G2610" s="40" t="s">
        <v>516</v>
      </c>
      <c r="H2610" s="41" t="s">
        <v>86</v>
      </c>
      <c r="I2610" s="42" t="s">
        <v>8</v>
      </c>
      <c r="J2610" s="43" t="s">
        <v>18</v>
      </c>
      <c r="K2610" s="44">
        <v>37</v>
      </c>
      <c r="L2610" s="45">
        <v>35368.810823388529</v>
      </c>
      <c r="M2610" s="46">
        <v>37141.230031478051</v>
      </c>
      <c r="N2610" s="45"/>
      <c r="O2610" s="46"/>
    </row>
    <row r="2611" spans="1:15" x14ac:dyDescent="0.2">
      <c r="A2611" s="11" t="str">
        <f t="shared" si="240"/>
        <v>2359101 - Region Hovedstaden20-24 år</v>
      </c>
      <c r="B2611" s="12" t="str">
        <f t="shared" si="243"/>
        <v>235910</v>
      </c>
      <c r="C2611" s="14">
        <f t="shared" si="241"/>
        <v>0</v>
      </c>
      <c r="D2611" s="14">
        <f t="shared" si="242"/>
        <v>0</v>
      </c>
      <c r="E2611" s="19" t="str">
        <f t="shared" si="244"/>
        <v>235910 - Undervisningsarbejde ikke klassificeret andetsteds (ekskl. medhjælp)</v>
      </c>
      <c r="F2611" s="19" t="str">
        <f t="shared" si="245"/>
        <v>20-24 år</v>
      </c>
      <c r="G2611" s="40" t="s">
        <v>516</v>
      </c>
      <c r="H2611" s="41" t="s">
        <v>86</v>
      </c>
      <c r="I2611" s="42" t="s">
        <v>8</v>
      </c>
      <c r="J2611" s="43" t="s">
        <v>19</v>
      </c>
      <c r="K2611" s="44">
        <v>45</v>
      </c>
      <c r="L2611" s="45">
        <v>36885.312068530111</v>
      </c>
      <c r="M2611" s="46">
        <v>37823.172294145195</v>
      </c>
      <c r="N2611" s="45"/>
      <c r="O2611" s="46"/>
    </row>
    <row r="2612" spans="1:15" x14ac:dyDescent="0.2">
      <c r="A2612" s="11" t="str">
        <f t="shared" si="240"/>
        <v>2359101 - Region Hovedstaden25 år og derover</v>
      </c>
      <c r="B2612" s="12" t="str">
        <f t="shared" si="243"/>
        <v>235910</v>
      </c>
      <c r="C2612" s="14">
        <f t="shared" si="241"/>
        <v>0</v>
      </c>
      <c r="D2612" s="14">
        <f t="shared" si="242"/>
        <v>0</v>
      </c>
      <c r="E2612" s="19" t="str">
        <f t="shared" si="244"/>
        <v>235910 - Undervisningsarbejde ikke klassificeret andetsteds (ekskl. medhjælp)</v>
      </c>
      <c r="F2612" s="19" t="str">
        <f t="shared" si="245"/>
        <v>25 år og derover</v>
      </c>
      <c r="G2612" s="40" t="s">
        <v>516</v>
      </c>
      <c r="H2612" s="41" t="s">
        <v>86</v>
      </c>
      <c r="I2612" s="42" t="s">
        <v>8</v>
      </c>
      <c r="J2612" s="43" t="s">
        <v>9</v>
      </c>
      <c r="K2612" s="44">
        <v>170</v>
      </c>
      <c r="L2612" s="45">
        <v>30061.280133777254</v>
      </c>
      <c r="M2612" s="46">
        <v>31567.725758848515</v>
      </c>
      <c r="N2612" s="45"/>
      <c r="O2612" s="46"/>
    </row>
    <row r="2613" spans="1:15" x14ac:dyDescent="0.2">
      <c r="A2613" s="11" t="str">
        <f t="shared" si="240"/>
        <v>2359101 - Region HovedstadenAlle uanset erf.</v>
      </c>
      <c r="B2613" s="12" t="str">
        <f t="shared" si="243"/>
        <v>235910</v>
      </c>
      <c r="C2613" s="14">
        <f t="shared" si="241"/>
        <v>0</v>
      </c>
      <c r="D2613" s="14">
        <f t="shared" si="242"/>
        <v>0</v>
      </c>
      <c r="E2613" s="19" t="str">
        <f t="shared" si="244"/>
        <v>235910 - Undervisningsarbejde ikke klassificeret andetsteds (ekskl. medhjælp)</v>
      </c>
      <c r="F2613" s="19" t="str">
        <f t="shared" si="245"/>
        <v>Alle uanset erf.</v>
      </c>
      <c r="G2613" s="40" t="s">
        <v>516</v>
      </c>
      <c r="H2613" s="41" t="s">
        <v>86</v>
      </c>
      <c r="I2613" s="42" t="s">
        <v>8</v>
      </c>
      <c r="J2613" s="43" t="s">
        <v>10</v>
      </c>
      <c r="K2613" s="44">
        <v>492</v>
      </c>
      <c r="L2613" s="45">
        <v>30009.724001432354</v>
      </c>
      <c r="M2613" s="46">
        <v>31513.586020294202</v>
      </c>
      <c r="N2613" s="45"/>
      <c r="O2613" s="46"/>
    </row>
    <row r="2614" spans="1:15" x14ac:dyDescent="0.2">
      <c r="A2614" s="11" t="str">
        <f t="shared" si="240"/>
        <v>2359102 - Region SjællandAlle uanset erf.</v>
      </c>
      <c r="B2614" s="12" t="str">
        <f t="shared" si="243"/>
        <v>235910</v>
      </c>
      <c r="C2614" s="14">
        <f t="shared" si="241"/>
        <v>0</v>
      </c>
      <c r="D2614" s="14">
        <f t="shared" si="242"/>
        <v>0</v>
      </c>
      <c r="E2614" s="19" t="str">
        <f t="shared" si="244"/>
        <v>235910 - Undervisningsarbejde ikke klassificeret andetsteds (ekskl. medhjælp)</v>
      </c>
      <c r="F2614" s="19" t="str">
        <f t="shared" si="245"/>
        <v>Alle uanset erf.</v>
      </c>
      <c r="G2614" s="40" t="s">
        <v>516</v>
      </c>
      <c r="H2614" s="41" t="s">
        <v>86</v>
      </c>
      <c r="I2614" s="42" t="s">
        <v>20</v>
      </c>
      <c r="J2614" s="43" t="s">
        <v>10</v>
      </c>
      <c r="K2614" s="44">
        <v>35</v>
      </c>
      <c r="L2614" s="45">
        <v>33560.850324980041</v>
      </c>
      <c r="M2614" s="46">
        <v>34617.217470159012</v>
      </c>
      <c r="N2614" s="45"/>
      <c r="O2614" s="46"/>
    </row>
    <row r="2615" spans="1:15" x14ac:dyDescent="0.2">
      <c r="A2615" s="11" t="str">
        <f t="shared" si="240"/>
        <v>2359103 - Region Syddanmark5-9 år</v>
      </c>
      <c r="B2615" s="12" t="str">
        <f t="shared" si="243"/>
        <v>235910</v>
      </c>
      <c r="C2615" s="14">
        <f t="shared" si="241"/>
        <v>0</v>
      </c>
      <c r="D2615" s="14">
        <f t="shared" si="242"/>
        <v>0</v>
      </c>
      <c r="E2615" s="19" t="str">
        <f t="shared" si="244"/>
        <v>235910 - Undervisningsarbejde ikke klassificeret andetsteds (ekskl. medhjælp)</v>
      </c>
      <c r="F2615" s="19" t="str">
        <f t="shared" si="245"/>
        <v>5-9 år</v>
      </c>
      <c r="G2615" s="40" t="s">
        <v>516</v>
      </c>
      <c r="H2615" s="41" t="s">
        <v>86</v>
      </c>
      <c r="I2615" s="42" t="s">
        <v>544</v>
      </c>
      <c r="J2615" s="43" t="s">
        <v>15</v>
      </c>
      <c r="K2615" s="44">
        <v>17</v>
      </c>
      <c r="L2615" s="45">
        <v>34315.403295048032</v>
      </c>
      <c r="M2615" s="46">
        <v>36035.03362803231</v>
      </c>
      <c r="N2615" s="45"/>
      <c r="O2615" s="46"/>
    </row>
    <row r="2616" spans="1:15" x14ac:dyDescent="0.2">
      <c r="A2616" s="11" t="str">
        <f t="shared" si="240"/>
        <v>2359103 - Region Syddanmark0-4 år</v>
      </c>
      <c r="B2616" s="12" t="str">
        <f t="shared" si="243"/>
        <v>235910</v>
      </c>
      <c r="C2616" s="14">
        <f t="shared" si="241"/>
        <v>0</v>
      </c>
      <c r="D2616" s="14">
        <f t="shared" si="242"/>
        <v>0</v>
      </c>
      <c r="E2616" s="19" t="str">
        <f t="shared" si="244"/>
        <v>235910 - Undervisningsarbejde ikke klassificeret andetsteds (ekskl. medhjælp)</v>
      </c>
      <c r="F2616" s="19" t="str">
        <f t="shared" si="245"/>
        <v>0-4 år</v>
      </c>
      <c r="G2616" s="40" t="s">
        <v>516</v>
      </c>
      <c r="H2616" s="41" t="s">
        <v>86</v>
      </c>
      <c r="I2616" s="42" t="s">
        <v>544</v>
      </c>
      <c r="J2616" s="43" t="s">
        <v>16</v>
      </c>
      <c r="K2616" s="44">
        <v>34</v>
      </c>
      <c r="L2616" s="45">
        <v>34899.473898651348</v>
      </c>
      <c r="M2616" s="46">
        <v>36325.490430690195</v>
      </c>
      <c r="N2616" s="45"/>
      <c r="O2616" s="46"/>
    </row>
    <row r="2617" spans="1:15" x14ac:dyDescent="0.2">
      <c r="A2617" s="11" t="str">
        <f t="shared" si="240"/>
        <v>2359103 - Region Syddanmark10-14 år</v>
      </c>
      <c r="B2617" s="12" t="str">
        <f t="shared" si="243"/>
        <v>235910</v>
      </c>
      <c r="C2617" s="14">
        <f t="shared" si="241"/>
        <v>0</v>
      </c>
      <c r="D2617" s="14">
        <f t="shared" si="242"/>
        <v>0</v>
      </c>
      <c r="E2617" s="19" t="str">
        <f t="shared" si="244"/>
        <v>235910 - Undervisningsarbejde ikke klassificeret andetsteds (ekskl. medhjælp)</v>
      </c>
      <c r="F2617" s="19" t="str">
        <f t="shared" si="245"/>
        <v>10-14 år</v>
      </c>
      <c r="G2617" s="40" t="s">
        <v>516</v>
      </c>
      <c r="H2617" s="41" t="s">
        <v>86</v>
      </c>
      <c r="I2617" s="42" t="s">
        <v>544</v>
      </c>
      <c r="J2617" s="43" t="s">
        <v>17</v>
      </c>
      <c r="K2617" s="44">
        <v>17</v>
      </c>
      <c r="L2617" s="45">
        <v>40602.748504419775</v>
      </c>
      <c r="M2617" s="46">
        <v>42637.453366559865</v>
      </c>
      <c r="N2617" s="45"/>
      <c r="O2617" s="46"/>
    </row>
    <row r="2618" spans="1:15" x14ac:dyDescent="0.2">
      <c r="A2618" s="11" t="str">
        <f t="shared" si="240"/>
        <v>2359103 - Region Syddanmark25 år og derover</v>
      </c>
      <c r="B2618" s="12" t="str">
        <f t="shared" si="243"/>
        <v>235910</v>
      </c>
      <c r="C2618" s="14">
        <f t="shared" si="241"/>
        <v>0</v>
      </c>
      <c r="D2618" s="14">
        <f t="shared" si="242"/>
        <v>0</v>
      </c>
      <c r="E2618" s="19" t="str">
        <f t="shared" si="244"/>
        <v>235910 - Undervisningsarbejde ikke klassificeret andetsteds (ekskl. medhjælp)</v>
      </c>
      <c r="F2618" s="19" t="str">
        <f t="shared" si="245"/>
        <v>25 år og derover</v>
      </c>
      <c r="G2618" s="40" t="s">
        <v>516</v>
      </c>
      <c r="H2618" s="41" t="s">
        <v>86</v>
      </c>
      <c r="I2618" s="42" t="s">
        <v>544</v>
      </c>
      <c r="J2618" s="43" t="s">
        <v>9</v>
      </c>
      <c r="K2618" s="44">
        <v>32</v>
      </c>
      <c r="L2618" s="45">
        <v>42209.4999415126</v>
      </c>
      <c r="M2618" s="46">
        <v>44324.723120311661</v>
      </c>
      <c r="N2618" s="45"/>
      <c r="O2618" s="46"/>
    </row>
    <row r="2619" spans="1:15" x14ac:dyDescent="0.2">
      <c r="A2619" s="11" t="str">
        <f t="shared" si="240"/>
        <v>2359103 - Region SyddanmarkAlle uanset erf.</v>
      </c>
      <c r="B2619" s="12" t="str">
        <f t="shared" si="243"/>
        <v>235910</v>
      </c>
      <c r="C2619" s="14">
        <f t="shared" si="241"/>
        <v>0</v>
      </c>
      <c r="D2619" s="14">
        <f t="shared" si="242"/>
        <v>0</v>
      </c>
      <c r="E2619" s="19" t="str">
        <f t="shared" si="244"/>
        <v>235910 - Undervisningsarbejde ikke klassificeret andetsteds (ekskl. medhjælp)</v>
      </c>
      <c r="F2619" s="19" t="str">
        <f t="shared" si="245"/>
        <v>Alle uanset erf.</v>
      </c>
      <c r="G2619" s="40" t="s">
        <v>516</v>
      </c>
      <c r="H2619" s="41" t="s">
        <v>86</v>
      </c>
      <c r="I2619" s="42" t="s">
        <v>544</v>
      </c>
      <c r="J2619" s="43" t="s">
        <v>10</v>
      </c>
      <c r="K2619" s="44">
        <v>117</v>
      </c>
      <c r="L2619" s="45">
        <v>37830.604136248432</v>
      </c>
      <c r="M2619" s="46">
        <v>39020.185793988734</v>
      </c>
      <c r="N2619" s="45"/>
      <c r="O2619" s="46"/>
    </row>
    <row r="2620" spans="1:15" x14ac:dyDescent="0.2">
      <c r="A2620" s="11" t="str">
        <f t="shared" si="240"/>
        <v>2359104 - Region MidtjyllandUnder 1 år</v>
      </c>
      <c r="B2620" s="12" t="str">
        <f t="shared" si="243"/>
        <v>235910</v>
      </c>
      <c r="C2620" s="14">
        <f t="shared" si="241"/>
        <v>0</v>
      </c>
      <c r="D2620" s="14">
        <f t="shared" si="242"/>
        <v>0</v>
      </c>
      <c r="E2620" s="19" t="str">
        <f t="shared" si="244"/>
        <v>235910 - Undervisningsarbejde ikke klassificeret andetsteds (ekskl. medhjælp)</v>
      </c>
      <c r="F2620" s="19" t="str">
        <f t="shared" si="245"/>
        <v>Under 1 år</v>
      </c>
      <c r="G2620" s="40" t="s">
        <v>516</v>
      </c>
      <c r="H2620" s="41" t="s">
        <v>86</v>
      </c>
      <c r="I2620" s="42" t="s">
        <v>517</v>
      </c>
      <c r="J2620" s="43" t="s">
        <v>13</v>
      </c>
      <c r="K2620" s="44">
        <v>46</v>
      </c>
      <c r="L2620" s="45">
        <v>22474.920260503481</v>
      </c>
      <c r="M2620" s="46">
        <v>23601.194495984837</v>
      </c>
      <c r="N2620" s="45"/>
      <c r="O2620" s="46"/>
    </row>
    <row r="2621" spans="1:15" x14ac:dyDescent="0.2">
      <c r="A2621" s="11" t="str">
        <f t="shared" si="240"/>
        <v>2359104 - Region Midtjylland1 år</v>
      </c>
      <c r="B2621" s="12" t="str">
        <f t="shared" si="243"/>
        <v>235910</v>
      </c>
      <c r="C2621" s="14">
        <f t="shared" si="241"/>
        <v>0</v>
      </c>
      <c r="D2621" s="14">
        <f t="shared" si="242"/>
        <v>0</v>
      </c>
      <c r="E2621" s="19" t="str">
        <f t="shared" si="244"/>
        <v>235910 - Undervisningsarbejde ikke klassificeret andetsteds (ekskl. medhjælp)</v>
      </c>
      <c r="F2621" s="19" t="str">
        <f t="shared" si="245"/>
        <v>1 år</v>
      </c>
      <c r="G2621" s="40" t="s">
        <v>516</v>
      </c>
      <c r="H2621" s="41" t="s">
        <v>86</v>
      </c>
      <c r="I2621" s="42" t="s">
        <v>517</v>
      </c>
      <c r="J2621" s="43" t="s">
        <v>22</v>
      </c>
      <c r="K2621" s="44">
        <v>20</v>
      </c>
      <c r="L2621" s="45">
        <v>29473.873707918588</v>
      </c>
      <c r="M2621" s="46">
        <v>30950.88293385995</v>
      </c>
      <c r="N2621" s="45"/>
      <c r="O2621" s="46"/>
    </row>
    <row r="2622" spans="1:15" x14ac:dyDescent="0.2">
      <c r="A2622" s="11" t="str">
        <f t="shared" si="240"/>
        <v>2359104 - Region Midtjylland2 år</v>
      </c>
      <c r="B2622" s="12" t="str">
        <f t="shared" si="243"/>
        <v>235910</v>
      </c>
      <c r="C2622" s="14">
        <f t="shared" si="241"/>
        <v>0</v>
      </c>
      <c r="D2622" s="14">
        <f t="shared" si="242"/>
        <v>0</v>
      </c>
      <c r="E2622" s="19" t="str">
        <f t="shared" si="244"/>
        <v>235910 - Undervisningsarbejde ikke klassificeret andetsteds (ekskl. medhjælp)</v>
      </c>
      <c r="F2622" s="19" t="str">
        <f t="shared" si="245"/>
        <v>2 år</v>
      </c>
      <c r="G2622" s="40" t="s">
        <v>516</v>
      </c>
      <c r="H2622" s="41" t="s">
        <v>86</v>
      </c>
      <c r="I2622" s="42" t="s">
        <v>517</v>
      </c>
      <c r="J2622" s="43" t="s">
        <v>23</v>
      </c>
      <c r="K2622" s="44">
        <v>16</v>
      </c>
      <c r="L2622" s="45">
        <v>29716.113954406861</v>
      </c>
      <c r="M2622" s="46">
        <v>31205.262442479259</v>
      </c>
      <c r="N2622" s="45"/>
      <c r="O2622" s="46"/>
    </row>
    <row r="2623" spans="1:15" x14ac:dyDescent="0.2">
      <c r="A2623" s="11" t="str">
        <f t="shared" si="240"/>
        <v>2359104 - Region Midtjylland3 år</v>
      </c>
      <c r="B2623" s="12" t="str">
        <f t="shared" si="243"/>
        <v>235910</v>
      </c>
      <c r="C2623" s="14">
        <f t="shared" si="241"/>
        <v>0</v>
      </c>
      <c r="D2623" s="14">
        <f t="shared" si="242"/>
        <v>0</v>
      </c>
      <c r="E2623" s="19" t="str">
        <f t="shared" si="244"/>
        <v>235910 - Undervisningsarbejde ikke klassificeret andetsteds (ekskl. medhjælp)</v>
      </c>
      <c r="F2623" s="19" t="str">
        <f t="shared" si="245"/>
        <v>3 år</v>
      </c>
      <c r="G2623" s="40" t="s">
        <v>516</v>
      </c>
      <c r="H2623" s="41" t="s">
        <v>86</v>
      </c>
      <c r="I2623" s="42" t="s">
        <v>517</v>
      </c>
      <c r="J2623" s="43" t="s">
        <v>14</v>
      </c>
      <c r="K2623" s="44">
        <v>12</v>
      </c>
      <c r="L2623" s="45">
        <v>29829.065172822622</v>
      </c>
      <c r="M2623" s="46">
        <v>31323.873927792229</v>
      </c>
      <c r="N2623" s="45"/>
      <c r="O2623" s="46"/>
    </row>
    <row r="2624" spans="1:15" x14ac:dyDescent="0.2">
      <c r="A2624" s="11" t="str">
        <f t="shared" si="240"/>
        <v>2359104 - Region Midtjylland4 år</v>
      </c>
      <c r="B2624" s="12" t="str">
        <f t="shared" si="243"/>
        <v>235910</v>
      </c>
      <c r="C2624" s="14">
        <f t="shared" si="241"/>
        <v>0</v>
      </c>
      <c r="D2624" s="14">
        <f t="shared" si="242"/>
        <v>0</v>
      </c>
      <c r="E2624" s="19" t="str">
        <f t="shared" si="244"/>
        <v>235910 - Undervisningsarbejde ikke klassificeret andetsteds (ekskl. medhjælp)</v>
      </c>
      <c r="F2624" s="19" t="str">
        <f t="shared" si="245"/>
        <v>4 år</v>
      </c>
      <c r="G2624" s="40" t="s">
        <v>516</v>
      </c>
      <c r="H2624" s="41" t="s">
        <v>86</v>
      </c>
      <c r="I2624" s="42" t="s">
        <v>517</v>
      </c>
      <c r="J2624" s="43" t="s">
        <v>24</v>
      </c>
      <c r="K2624" s="44">
        <v>24</v>
      </c>
      <c r="L2624" s="45">
        <v>29717.688495223018</v>
      </c>
      <c r="M2624" s="46">
        <v>31206.915887457631</v>
      </c>
      <c r="N2624" s="45"/>
      <c r="O2624" s="46"/>
    </row>
    <row r="2625" spans="1:15" x14ac:dyDescent="0.2">
      <c r="A2625" s="11" t="str">
        <f t="shared" si="240"/>
        <v>2359104 - Region Midtjylland5-9 år</v>
      </c>
      <c r="B2625" s="12" t="str">
        <f t="shared" si="243"/>
        <v>235910</v>
      </c>
      <c r="C2625" s="14">
        <f t="shared" si="241"/>
        <v>0</v>
      </c>
      <c r="D2625" s="14">
        <f t="shared" si="242"/>
        <v>0</v>
      </c>
      <c r="E2625" s="19" t="str">
        <f t="shared" si="244"/>
        <v>235910 - Undervisningsarbejde ikke klassificeret andetsteds (ekskl. medhjælp)</v>
      </c>
      <c r="F2625" s="19" t="str">
        <f t="shared" si="245"/>
        <v>5-9 år</v>
      </c>
      <c r="G2625" s="40" t="s">
        <v>516</v>
      </c>
      <c r="H2625" s="41" t="s">
        <v>86</v>
      </c>
      <c r="I2625" s="42" t="s">
        <v>517</v>
      </c>
      <c r="J2625" s="43" t="s">
        <v>15</v>
      </c>
      <c r="K2625" s="44">
        <v>59</v>
      </c>
      <c r="L2625" s="45">
        <v>29669.140153391527</v>
      </c>
      <c r="M2625" s="46">
        <v>31155.934667291251</v>
      </c>
      <c r="N2625" s="45"/>
      <c r="O2625" s="46"/>
    </row>
    <row r="2626" spans="1:15" x14ac:dyDescent="0.2">
      <c r="A2626" s="11" t="str">
        <f t="shared" ref="A2626:A2689" si="246">B2626&amp;I2626&amp;F2626</f>
        <v>2359104 - Region Midtjylland0-4 år</v>
      </c>
      <c r="B2626" s="12" t="str">
        <f t="shared" si="243"/>
        <v>235910</v>
      </c>
      <c r="C2626" s="14">
        <f t="shared" ref="C2626:C2689" si="247">N2626*1.2</f>
        <v>0</v>
      </c>
      <c r="D2626" s="14">
        <f t="shared" ref="D2626:D2689" si="248">O2626*1.2</f>
        <v>0</v>
      </c>
      <c r="E2626" s="19" t="str">
        <f t="shared" si="244"/>
        <v>235910 - Undervisningsarbejde ikke klassificeret andetsteds (ekskl. medhjælp)</v>
      </c>
      <c r="F2626" s="19" t="str">
        <f t="shared" si="245"/>
        <v>0-4 år</v>
      </c>
      <c r="G2626" s="40" t="s">
        <v>516</v>
      </c>
      <c r="H2626" s="41" t="s">
        <v>86</v>
      </c>
      <c r="I2626" s="42" t="s">
        <v>517</v>
      </c>
      <c r="J2626" s="43" t="s">
        <v>16</v>
      </c>
      <c r="K2626" s="44">
        <v>118</v>
      </c>
      <c r="L2626" s="45">
        <v>29590.226038427332</v>
      </c>
      <c r="M2626" s="46">
        <v>31073.065969464478</v>
      </c>
      <c r="N2626" s="45"/>
      <c r="O2626" s="46"/>
    </row>
    <row r="2627" spans="1:15" x14ac:dyDescent="0.2">
      <c r="A2627" s="11" t="str">
        <f t="shared" si="246"/>
        <v>2359104 - Region Midtjylland10-14 år</v>
      </c>
      <c r="B2627" s="12" t="str">
        <f t="shared" ref="B2627:B2690" si="249">LEFT(E2627,6)</f>
        <v>235910</v>
      </c>
      <c r="C2627" s="14">
        <f t="shared" si="247"/>
        <v>0</v>
      </c>
      <c r="D2627" s="14">
        <f t="shared" si="248"/>
        <v>0</v>
      </c>
      <c r="E2627" s="19" t="str">
        <f t="shared" ref="E2627:E2690" si="250">TRIM(H2627)</f>
        <v>235910 - Undervisningsarbejde ikke klassificeret andetsteds (ekskl. medhjælp)</v>
      </c>
      <c r="F2627" s="19" t="str">
        <f t="shared" ref="F2627:F2690" si="251">MID(J2627,6,30)</f>
        <v>10-14 år</v>
      </c>
      <c r="G2627" s="40" t="s">
        <v>516</v>
      </c>
      <c r="H2627" s="41" t="s">
        <v>86</v>
      </c>
      <c r="I2627" s="42" t="s">
        <v>517</v>
      </c>
      <c r="J2627" s="43" t="s">
        <v>17</v>
      </c>
      <c r="K2627" s="44">
        <v>49</v>
      </c>
      <c r="L2627" s="45">
        <v>29714.027557912847</v>
      </c>
      <c r="M2627" s="46">
        <v>31203.071491460069</v>
      </c>
      <c r="N2627" s="45"/>
      <c r="O2627" s="46"/>
    </row>
    <row r="2628" spans="1:15" x14ac:dyDescent="0.2">
      <c r="A2628" s="11" t="str">
        <f t="shared" si="246"/>
        <v>2359104 - Region Midtjylland15-20 år</v>
      </c>
      <c r="B2628" s="12" t="str">
        <f t="shared" si="249"/>
        <v>235910</v>
      </c>
      <c r="C2628" s="14">
        <f t="shared" si="247"/>
        <v>0</v>
      </c>
      <c r="D2628" s="14">
        <f t="shared" si="248"/>
        <v>0</v>
      </c>
      <c r="E2628" s="19" t="str">
        <f t="shared" si="250"/>
        <v>235910 - Undervisningsarbejde ikke klassificeret andetsteds (ekskl. medhjælp)</v>
      </c>
      <c r="F2628" s="19" t="str">
        <f t="shared" si="251"/>
        <v>15-20 år</v>
      </c>
      <c r="G2628" s="40" t="s">
        <v>516</v>
      </c>
      <c r="H2628" s="41" t="s">
        <v>86</v>
      </c>
      <c r="I2628" s="42" t="s">
        <v>517</v>
      </c>
      <c r="J2628" s="43" t="s">
        <v>18</v>
      </c>
      <c r="K2628" s="44">
        <v>52</v>
      </c>
      <c r="L2628" s="45">
        <v>29677.106394550497</v>
      </c>
      <c r="M2628" s="46">
        <v>31146.117678789316</v>
      </c>
      <c r="N2628" s="45"/>
      <c r="O2628" s="46"/>
    </row>
    <row r="2629" spans="1:15" x14ac:dyDescent="0.2">
      <c r="A2629" s="11" t="str">
        <f t="shared" si="246"/>
        <v>2359104 - Region Midtjylland20-24 år</v>
      </c>
      <c r="B2629" s="12" t="str">
        <f t="shared" si="249"/>
        <v>235910</v>
      </c>
      <c r="C2629" s="14">
        <f t="shared" si="247"/>
        <v>0</v>
      </c>
      <c r="D2629" s="14">
        <f t="shared" si="248"/>
        <v>0</v>
      </c>
      <c r="E2629" s="19" t="str">
        <f t="shared" si="250"/>
        <v>235910 - Undervisningsarbejde ikke klassificeret andetsteds (ekskl. medhjælp)</v>
      </c>
      <c r="F2629" s="19" t="str">
        <f t="shared" si="251"/>
        <v>20-24 år</v>
      </c>
      <c r="G2629" s="40" t="s">
        <v>516</v>
      </c>
      <c r="H2629" s="41" t="s">
        <v>86</v>
      </c>
      <c r="I2629" s="42" t="s">
        <v>517</v>
      </c>
      <c r="J2629" s="43" t="s">
        <v>19</v>
      </c>
      <c r="K2629" s="44">
        <v>42</v>
      </c>
      <c r="L2629" s="45">
        <v>29737.759993250755</v>
      </c>
      <c r="M2629" s="46">
        <v>31227.993218246247</v>
      </c>
      <c r="N2629" s="45"/>
      <c r="O2629" s="46"/>
    </row>
    <row r="2630" spans="1:15" x14ac:dyDescent="0.2">
      <c r="A2630" s="11" t="str">
        <f t="shared" si="246"/>
        <v>2359104 - Region Midtjylland25 år og derover</v>
      </c>
      <c r="B2630" s="12" t="str">
        <f t="shared" si="249"/>
        <v>235910</v>
      </c>
      <c r="C2630" s="14">
        <f t="shared" si="247"/>
        <v>0</v>
      </c>
      <c r="D2630" s="14">
        <f t="shared" si="248"/>
        <v>0</v>
      </c>
      <c r="E2630" s="19" t="str">
        <f t="shared" si="250"/>
        <v>235910 - Undervisningsarbejde ikke klassificeret andetsteds (ekskl. medhjælp)</v>
      </c>
      <c r="F2630" s="19" t="str">
        <f t="shared" si="251"/>
        <v>25 år og derover</v>
      </c>
      <c r="G2630" s="40" t="s">
        <v>516</v>
      </c>
      <c r="H2630" s="41" t="s">
        <v>86</v>
      </c>
      <c r="I2630" s="42" t="s">
        <v>517</v>
      </c>
      <c r="J2630" s="43" t="s">
        <v>9</v>
      </c>
      <c r="K2630" s="44">
        <v>220</v>
      </c>
      <c r="L2630" s="45">
        <v>29672.730937893062</v>
      </c>
      <c r="M2630" s="46">
        <v>31159.705394948192</v>
      </c>
      <c r="N2630" s="45"/>
      <c r="O2630" s="46"/>
    </row>
    <row r="2631" spans="1:15" x14ac:dyDescent="0.2">
      <c r="A2631" s="11" t="str">
        <f t="shared" si="246"/>
        <v>2359104 - Region MidtjyllandAlle uanset erf.</v>
      </c>
      <c r="B2631" s="12" t="str">
        <f t="shared" si="249"/>
        <v>235910</v>
      </c>
      <c r="C2631" s="14">
        <f t="shared" si="247"/>
        <v>0</v>
      </c>
      <c r="D2631" s="14">
        <f t="shared" si="248"/>
        <v>0</v>
      </c>
      <c r="E2631" s="19" t="str">
        <f t="shared" si="250"/>
        <v>235910 - Undervisningsarbejde ikke klassificeret andetsteds (ekskl. medhjælp)</v>
      </c>
      <c r="F2631" s="19" t="str">
        <f t="shared" si="251"/>
        <v>Alle uanset erf.</v>
      </c>
      <c r="G2631" s="40" t="s">
        <v>516</v>
      </c>
      <c r="H2631" s="41" t="s">
        <v>86</v>
      </c>
      <c r="I2631" s="42" t="s">
        <v>517</v>
      </c>
      <c r="J2631" s="43" t="s">
        <v>10</v>
      </c>
      <c r="K2631" s="44">
        <v>540</v>
      </c>
      <c r="L2631" s="45">
        <v>29677.106394550497</v>
      </c>
      <c r="M2631" s="46">
        <v>31163.563433231055</v>
      </c>
      <c r="N2631" s="45"/>
      <c r="O2631" s="46"/>
    </row>
    <row r="2632" spans="1:15" x14ac:dyDescent="0.2">
      <c r="A2632" s="11" t="str">
        <f t="shared" si="246"/>
        <v>2359105 - Region Nordjylland25 år og derover</v>
      </c>
      <c r="B2632" s="12" t="str">
        <f t="shared" si="249"/>
        <v>235910</v>
      </c>
      <c r="C2632" s="14">
        <f t="shared" si="247"/>
        <v>0</v>
      </c>
      <c r="D2632" s="14">
        <f t="shared" si="248"/>
        <v>0</v>
      </c>
      <c r="E2632" s="19" t="str">
        <f t="shared" si="250"/>
        <v>235910 - Undervisningsarbejde ikke klassificeret andetsteds (ekskl. medhjælp)</v>
      </c>
      <c r="F2632" s="19" t="str">
        <f t="shared" si="251"/>
        <v>25 år og derover</v>
      </c>
      <c r="G2632" s="40" t="s">
        <v>516</v>
      </c>
      <c r="H2632" s="41" t="s">
        <v>86</v>
      </c>
      <c r="I2632" s="42" t="s">
        <v>21</v>
      </c>
      <c r="J2632" s="43" t="s">
        <v>9</v>
      </c>
      <c r="K2632" s="44">
        <v>18</v>
      </c>
      <c r="L2632" s="45">
        <v>40336.67100773831</v>
      </c>
      <c r="M2632" s="46">
        <v>41362.286822011301</v>
      </c>
      <c r="N2632" s="45"/>
      <c r="O2632" s="46"/>
    </row>
    <row r="2633" spans="1:15" x14ac:dyDescent="0.2">
      <c r="A2633" s="11" t="str">
        <f t="shared" si="246"/>
        <v>2359105 - Region NordjyllandAlle uanset erf.</v>
      </c>
      <c r="B2633" s="12" t="str">
        <f t="shared" si="249"/>
        <v>235910</v>
      </c>
      <c r="C2633" s="14">
        <f t="shared" si="247"/>
        <v>0</v>
      </c>
      <c r="D2633" s="14">
        <f t="shared" si="248"/>
        <v>0</v>
      </c>
      <c r="E2633" s="19" t="str">
        <f t="shared" si="250"/>
        <v>235910 - Undervisningsarbejde ikke klassificeret andetsteds (ekskl. medhjælp)</v>
      </c>
      <c r="F2633" s="19" t="str">
        <f t="shared" si="251"/>
        <v>Alle uanset erf.</v>
      </c>
      <c r="G2633" s="40" t="s">
        <v>516</v>
      </c>
      <c r="H2633" s="41" t="s">
        <v>86</v>
      </c>
      <c r="I2633" s="42" t="s">
        <v>21</v>
      </c>
      <c r="J2633" s="43" t="s">
        <v>10</v>
      </c>
      <c r="K2633" s="44">
        <v>34</v>
      </c>
      <c r="L2633" s="45">
        <v>38208.260338647582</v>
      </c>
      <c r="M2633" s="46">
        <v>39179.758359187224</v>
      </c>
      <c r="N2633" s="45"/>
      <c r="O2633" s="46"/>
    </row>
    <row r="2634" spans="1:15" x14ac:dyDescent="0.2">
      <c r="A2634" s="11" t="str">
        <f t="shared" si="246"/>
        <v>2359106 - Alle regionerUnder 1 år</v>
      </c>
      <c r="B2634" s="12" t="str">
        <f t="shared" si="249"/>
        <v>235910</v>
      </c>
      <c r="C2634" s="14">
        <f t="shared" si="247"/>
        <v>0</v>
      </c>
      <c r="D2634" s="14">
        <f t="shared" si="248"/>
        <v>0</v>
      </c>
      <c r="E2634" s="19" t="str">
        <f t="shared" si="250"/>
        <v>235910 - Undervisningsarbejde ikke klassificeret andetsteds (ekskl. medhjælp)</v>
      </c>
      <c r="F2634" s="19" t="str">
        <f t="shared" si="251"/>
        <v>Under 1 år</v>
      </c>
      <c r="G2634" s="40" t="s">
        <v>516</v>
      </c>
      <c r="H2634" s="41" t="s">
        <v>86</v>
      </c>
      <c r="I2634" s="42" t="s">
        <v>11</v>
      </c>
      <c r="J2634" s="43" t="s">
        <v>13</v>
      </c>
      <c r="K2634" s="44">
        <v>116</v>
      </c>
      <c r="L2634" s="45">
        <v>22814.504244416035</v>
      </c>
      <c r="M2634" s="46">
        <v>23957.795879177556</v>
      </c>
      <c r="N2634" s="45"/>
      <c r="O2634" s="46"/>
    </row>
    <row r="2635" spans="1:15" x14ac:dyDescent="0.2">
      <c r="A2635" s="11" t="str">
        <f t="shared" si="246"/>
        <v>2359106 - Alle regioner1 år</v>
      </c>
      <c r="B2635" s="12" t="str">
        <f t="shared" si="249"/>
        <v>235910</v>
      </c>
      <c r="C2635" s="14">
        <f t="shared" si="247"/>
        <v>0</v>
      </c>
      <c r="D2635" s="14">
        <f t="shared" si="248"/>
        <v>0</v>
      </c>
      <c r="E2635" s="19" t="str">
        <f t="shared" si="250"/>
        <v>235910 - Undervisningsarbejde ikke klassificeret andetsteds (ekskl. medhjælp)</v>
      </c>
      <c r="F2635" s="19" t="str">
        <f t="shared" si="251"/>
        <v>1 år</v>
      </c>
      <c r="G2635" s="40" t="s">
        <v>516</v>
      </c>
      <c r="H2635" s="41" t="s">
        <v>86</v>
      </c>
      <c r="I2635" s="42" t="s">
        <v>11</v>
      </c>
      <c r="J2635" s="43" t="s">
        <v>22</v>
      </c>
      <c r="K2635" s="44">
        <v>63</v>
      </c>
      <c r="L2635" s="45">
        <v>22781.183817672041</v>
      </c>
      <c r="M2635" s="46">
        <v>23922.805682853868</v>
      </c>
      <c r="N2635" s="45"/>
      <c r="O2635" s="46"/>
    </row>
    <row r="2636" spans="1:15" x14ac:dyDescent="0.2">
      <c r="A2636" s="11" t="str">
        <f t="shared" si="246"/>
        <v>2359106 - Alle regioner2 år</v>
      </c>
      <c r="B2636" s="12" t="str">
        <f t="shared" si="249"/>
        <v>235910</v>
      </c>
      <c r="C2636" s="14">
        <f t="shared" si="247"/>
        <v>0</v>
      </c>
      <c r="D2636" s="14">
        <f t="shared" si="248"/>
        <v>0</v>
      </c>
      <c r="E2636" s="19" t="str">
        <f t="shared" si="250"/>
        <v>235910 - Undervisningsarbejde ikke klassificeret andetsteds (ekskl. medhjælp)</v>
      </c>
      <c r="F2636" s="19" t="str">
        <f t="shared" si="251"/>
        <v>2 år</v>
      </c>
      <c r="G2636" s="40" t="s">
        <v>516</v>
      </c>
      <c r="H2636" s="41" t="s">
        <v>86</v>
      </c>
      <c r="I2636" s="42" t="s">
        <v>11</v>
      </c>
      <c r="J2636" s="43" t="s">
        <v>23</v>
      </c>
      <c r="K2636" s="44">
        <v>57</v>
      </c>
      <c r="L2636" s="45">
        <v>29665.518189863935</v>
      </c>
      <c r="M2636" s="46">
        <v>31152.131198149589</v>
      </c>
      <c r="N2636" s="45"/>
      <c r="O2636" s="46"/>
    </row>
    <row r="2637" spans="1:15" x14ac:dyDescent="0.2">
      <c r="A2637" s="11" t="str">
        <f t="shared" si="246"/>
        <v>2359106 - Alle regioner3 år</v>
      </c>
      <c r="B2637" s="12" t="str">
        <f t="shared" si="249"/>
        <v>235910</v>
      </c>
      <c r="C2637" s="14">
        <f t="shared" si="247"/>
        <v>0</v>
      </c>
      <c r="D2637" s="14">
        <f t="shared" si="248"/>
        <v>0</v>
      </c>
      <c r="E2637" s="19" t="str">
        <f t="shared" si="250"/>
        <v>235910 - Undervisningsarbejde ikke klassificeret andetsteds (ekskl. medhjælp)</v>
      </c>
      <c r="F2637" s="19" t="str">
        <f t="shared" si="251"/>
        <v>3 år</v>
      </c>
      <c r="G2637" s="40" t="s">
        <v>516</v>
      </c>
      <c r="H2637" s="41" t="s">
        <v>86</v>
      </c>
      <c r="I2637" s="42" t="s">
        <v>11</v>
      </c>
      <c r="J2637" s="43" t="s">
        <v>14</v>
      </c>
      <c r="K2637" s="44">
        <v>35</v>
      </c>
      <c r="L2637" s="45">
        <v>23761.033479220914</v>
      </c>
      <c r="M2637" s="46">
        <v>24951.758051582845</v>
      </c>
      <c r="N2637" s="45"/>
      <c r="O2637" s="46"/>
    </row>
    <row r="2638" spans="1:15" x14ac:dyDescent="0.2">
      <c r="A2638" s="11" t="str">
        <f t="shared" si="246"/>
        <v>2359106 - Alle regioner4 år</v>
      </c>
      <c r="B2638" s="12" t="str">
        <f t="shared" si="249"/>
        <v>235910</v>
      </c>
      <c r="C2638" s="14">
        <f t="shared" si="247"/>
        <v>0</v>
      </c>
      <c r="D2638" s="14">
        <f t="shared" si="248"/>
        <v>0</v>
      </c>
      <c r="E2638" s="19" t="str">
        <f t="shared" si="250"/>
        <v>235910 - Undervisningsarbejde ikke klassificeret andetsteds (ekskl. medhjælp)</v>
      </c>
      <c r="F2638" s="19" t="str">
        <f t="shared" si="251"/>
        <v>4 år</v>
      </c>
      <c r="G2638" s="40" t="s">
        <v>516</v>
      </c>
      <c r="H2638" s="41" t="s">
        <v>86</v>
      </c>
      <c r="I2638" s="42" t="s">
        <v>11</v>
      </c>
      <c r="J2638" s="43" t="s">
        <v>24</v>
      </c>
      <c r="K2638" s="44">
        <v>43</v>
      </c>
      <c r="L2638" s="45">
        <v>29717.688495223018</v>
      </c>
      <c r="M2638" s="46">
        <v>31206.915887457631</v>
      </c>
      <c r="N2638" s="45"/>
      <c r="O2638" s="46"/>
    </row>
    <row r="2639" spans="1:15" x14ac:dyDescent="0.2">
      <c r="A2639" s="11" t="str">
        <f t="shared" si="246"/>
        <v>2359106 - Alle regioner5-9 år</v>
      </c>
      <c r="B2639" s="12" t="str">
        <f t="shared" si="249"/>
        <v>235910</v>
      </c>
      <c r="C2639" s="14">
        <f t="shared" si="247"/>
        <v>0</v>
      </c>
      <c r="D2639" s="14">
        <f t="shared" si="248"/>
        <v>0</v>
      </c>
      <c r="E2639" s="19" t="str">
        <f t="shared" si="250"/>
        <v>235910 - Undervisningsarbejde ikke klassificeret andetsteds (ekskl. medhjælp)</v>
      </c>
      <c r="F2639" s="19" t="str">
        <f t="shared" si="251"/>
        <v>5-9 år</v>
      </c>
      <c r="G2639" s="40" t="s">
        <v>516</v>
      </c>
      <c r="H2639" s="41" t="s">
        <v>86</v>
      </c>
      <c r="I2639" s="42" t="s">
        <v>11</v>
      </c>
      <c r="J2639" s="43" t="s">
        <v>15</v>
      </c>
      <c r="K2639" s="44">
        <v>134</v>
      </c>
      <c r="L2639" s="45">
        <v>29816.476641049885</v>
      </c>
      <c r="M2639" s="46">
        <v>31310.654553336455</v>
      </c>
      <c r="N2639" s="45"/>
      <c r="O2639" s="46"/>
    </row>
    <row r="2640" spans="1:15" x14ac:dyDescent="0.2">
      <c r="A2640" s="11" t="str">
        <f t="shared" si="246"/>
        <v>2359106 - Alle regioner0-4 år</v>
      </c>
      <c r="B2640" s="12" t="str">
        <f t="shared" si="249"/>
        <v>235910</v>
      </c>
      <c r="C2640" s="14">
        <f t="shared" si="247"/>
        <v>0</v>
      </c>
      <c r="D2640" s="14">
        <f t="shared" si="248"/>
        <v>0</v>
      </c>
      <c r="E2640" s="19" t="str">
        <f t="shared" si="250"/>
        <v>235910 - Undervisningsarbejde ikke klassificeret andetsteds (ekskl. medhjælp)</v>
      </c>
      <c r="F2640" s="19" t="str">
        <f t="shared" si="251"/>
        <v>0-4 år</v>
      </c>
      <c r="G2640" s="40" t="s">
        <v>516</v>
      </c>
      <c r="H2640" s="41" t="s">
        <v>86</v>
      </c>
      <c r="I2640" s="42" t="s">
        <v>11</v>
      </c>
      <c r="J2640" s="43" t="s">
        <v>16</v>
      </c>
      <c r="K2640" s="44">
        <v>314</v>
      </c>
      <c r="L2640" s="45">
        <v>22856.282713529905</v>
      </c>
      <c r="M2640" s="46">
        <v>24001.667971441828</v>
      </c>
      <c r="N2640" s="45"/>
      <c r="O2640" s="46"/>
    </row>
    <row r="2641" spans="1:15" x14ac:dyDescent="0.2">
      <c r="A2641" s="11" t="str">
        <f t="shared" si="246"/>
        <v>2359106 - Alle regioner10-14 år</v>
      </c>
      <c r="B2641" s="12" t="str">
        <f t="shared" si="249"/>
        <v>235910</v>
      </c>
      <c r="C2641" s="14">
        <f t="shared" si="247"/>
        <v>0</v>
      </c>
      <c r="D2641" s="14">
        <f t="shared" si="248"/>
        <v>0</v>
      </c>
      <c r="E2641" s="19" t="str">
        <f t="shared" si="250"/>
        <v>235910 - Undervisningsarbejde ikke klassificeret andetsteds (ekskl. medhjælp)</v>
      </c>
      <c r="F2641" s="19" t="str">
        <f t="shared" si="251"/>
        <v>10-14 år</v>
      </c>
      <c r="G2641" s="40" t="s">
        <v>516</v>
      </c>
      <c r="H2641" s="41" t="s">
        <v>86</v>
      </c>
      <c r="I2641" s="42" t="s">
        <v>11</v>
      </c>
      <c r="J2641" s="43" t="s">
        <v>17</v>
      </c>
      <c r="K2641" s="44">
        <v>115</v>
      </c>
      <c r="L2641" s="45">
        <v>29863.536184386892</v>
      </c>
      <c r="M2641" s="46">
        <v>31360.072367607449</v>
      </c>
      <c r="N2641" s="45"/>
      <c r="O2641" s="46"/>
    </row>
    <row r="2642" spans="1:15" x14ac:dyDescent="0.2">
      <c r="A2642" s="11" t="str">
        <f t="shared" si="246"/>
        <v>2359106 - Alle regioner15-20 år</v>
      </c>
      <c r="B2642" s="12" t="str">
        <f t="shared" si="249"/>
        <v>235910</v>
      </c>
      <c r="C2642" s="14">
        <f t="shared" si="247"/>
        <v>0</v>
      </c>
      <c r="D2642" s="14">
        <f t="shared" si="248"/>
        <v>0</v>
      </c>
      <c r="E2642" s="19" t="str">
        <f t="shared" si="250"/>
        <v>235910 - Undervisningsarbejde ikke klassificeret andetsteds (ekskl. medhjælp)</v>
      </c>
      <c r="F2642" s="19" t="str">
        <f t="shared" si="251"/>
        <v>15-20 år</v>
      </c>
      <c r="G2642" s="40" t="s">
        <v>516</v>
      </c>
      <c r="H2642" s="41" t="s">
        <v>86</v>
      </c>
      <c r="I2642" s="42" t="s">
        <v>11</v>
      </c>
      <c r="J2642" s="43" t="s">
        <v>18</v>
      </c>
      <c r="K2642" s="44">
        <v>106</v>
      </c>
      <c r="L2642" s="45">
        <v>29811.500988140746</v>
      </c>
      <c r="M2642" s="46">
        <v>31302.109025824488</v>
      </c>
      <c r="N2642" s="45"/>
      <c r="O2642" s="46"/>
    </row>
    <row r="2643" spans="1:15" x14ac:dyDescent="0.2">
      <c r="A2643" s="11" t="str">
        <f t="shared" si="246"/>
        <v>2359106 - Alle regioner20-24 år</v>
      </c>
      <c r="B2643" s="12" t="str">
        <f t="shared" si="249"/>
        <v>235910</v>
      </c>
      <c r="C2643" s="14">
        <f t="shared" si="247"/>
        <v>0</v>
      </c>
      <c r="D2643" s="14">
        <f t="shared" si="248"/>
        <v>0</v>
      </c>
      <c r="E2643" s="19" t="str">
        <f t="shared" si="250"/>
        <v>235910 - Undervisningsarbejde ikke klassificeret andetsteds (ekskl. medhjælp)</v>
      </c>
      <c r="F2643" s="19" t="str">
        <f t="shared" si="251"/>
        <v>20-24 år</v>
      </c>
      <c r="G2643" s="40" t="s">
        <v>516</v>
      </c>
      <c r="H2643" s="41" t="s">
        <v>86</v>
      </c>
      <c r="I2643" s="42" t="s">
        <v>11</v>
      </c>
      <c r="J2643" s="43" t="s">
        <v>19</v>
      </c>
      <c r="K2643" s="44">
        <v>102</v>
      </c>
      <c r="L2643" s="45">
        <v>29859.360793146687</v>
      </c>
      <c r="M2643" s="46">
        <v>31355.687737112003</v>
      </c>
      <c r="N2643" s="45"/>
      <c r="O2643" s="46"/>
    </row>
    <row r="2644" spans="1:15" x14ac:dyDescent="0.2">
      <c r="A2644" s="11" t="str">
        <f t="shared" si="246"/>
        <v>2359106 - Alle regioner25 år og derover</v>
      </c>
      <c r="B2644" s="12" t="str">
        <f t="shared" si="249"/>
        <v>235910</v>
      </c>
      <c r="C2644" s="14">
        <f t="shared" si="247"/>
        <v>0</v>
      </c>
      <c r="D2644" s="14">
        <f t="shared" si="248"/>
        <v>0</v>
      </c>
      <c r="E2644" s="19" t="str">
        <f t="shared" si="250"/>
        <v>235910 - Undervisningsarbejde ikke klassificeret andetsteds (ekskl. medhjælp)</v>
      </c>
      <c r="F2644" s="19" t="str">
        <f t="shared" si="251"/>
        <v>25 år og derover</v>
      </c>
      <c r="G2644" s="40" t="s">
        <v>516</v>
      </c>
      <c r="H2644" s="41" t="s">
        <v>86</v>
      </c>
      <c r="I2644" s="42" t="s">
        <v>11</v>
      </c>
      <c r="J2644" s="43" t="s">
        <v>9</v>
      </c>
      <c r="K2644" s="44">
        <v>447</v>
      </c>
      <c r="L2644" s="45">
        <v>29749.613219658848</v>
      </c>
      <c r="M2644" s="46">
        <v>31240.440439354032</v>
      </c>
      <c r="N2644" s="45"/>
      <c r="O2644" s="46"/>
    </row>
    <row r="2645" spans="1:15" x14ac:dyDescent="0.2">
      <c r="A2645" s="11" t="str">
        <f t="shared" si="246"/>
        <v>2359106 - Alle regionerAlle uanset erf.</v>
      </c>
      <c r="B2645" s="12" t="str">
        <f t="shared" si="249"/>
        <v>235910</v>
      </c>
      <c r="C2645" s="14">
        <f t="shared" si="247"/>
        <v>0</v>
      </c>
      <c r="D2645" s="14">
        <f t="shared" si="248"/>
        <v>0</v>
      </c>
      <c r="E2645" s="19" t="str">
        <f t="shared" si="250"/>
        <v>235910 - Undervisningsarbejde ikke klassificeret andetsteds (ekskl. medhjælp)</v>
      </c>
      <c r="F2645" s="19" t="str">
        <f t="shared" si="251"/>
        <v>Alle uanset erf.</v>
      </c>
      <c r="G2645" s="40" t="s">
        <v>516</v>
      </c>
      <c r="H2645" s="41" t="s">
        <v>86</v>
      </c>
      <c r="I2645" s="42" t="s">
        <v>11</v>
      </c>
      <c r="J2645" s="43" t="s">
        <v>10</v>
      </c>
      <c r="K2645" s="44">
        <v>1218</v>
      </c>
      <c r="L2645" s="45">
        <v>29727.907421015003</v>
      </c>
      <c r="M2645" s="46">
        <v>31217.349507255123</v>
      </c>
      <c r="N2645" s="45"/>
      <c r="O2645" s="46"/>
    </row>
    <row r="2646" spans="1:15" x14ac:dyDescent="0.2">
      <c r="A2646" s="11" t="str">
        <f t="shared" si="246"/>
        <v>2359203 - Region SyddanmarkAlle uanset erf.</v>
      </c>
      <c r="B2646" s="12" t="str">
        <f t="shared" si="249"/>
        <v>235920</v>
      </c>
      <c r="C2646" s="14">
        <f t="shared" si="247"/>
        <v>0</v>
      </c>
      <c r="D2646" s="14">
        <f t="shared" si="248"/>
        <v>0</v>
      </c>
      <c r="E2646" s="19" t="str">
        <f t="shared" si="250"/>
        <v>235920 - Pædagogisk arbejde ikke klassificeret andetsteds (ekskl. medhjælp)</v>
      </c>
      <c r="F2646" s="19" t="str">
        <f t="shared" si="251"/>
        <v>Alle uanset erf.</v>
      </c>
      <c r="G2646" s="40" t="s">
        <v>516</v>
      </c>
      <c r="H2646" s="41" t="s">
        <v>314</v>
      </c>
      <c r="I2646" s="42" t="s">
        <v>544</v>
      </c>
      <c r="J2646" s="43" t="s">
        <v>10</v>
      </c>
      <c r="K2646" s="44">
        <v>12</v>
      </c>
      <c r="L2646" s="45">
        <v>56327.55893868846</v>
      </c>
      <c r="M2646" s="46">
        <v>57850.877535214102</v>
      </c>
      <c r="N2646" s="45"/>
      <c r="O2646" s="46"/>
    </row>
    <row r="2647" spans="1:15" x14ac:dyDescent="0.2">
      <c r="A2647" s="11" t="str">
        <f t="shared" si="246"/>
        <v>2359206 - Alle regionerAlle uanset erf.</v>
      </c>
      <c r="B2647" s="12" t="str">
        <f t="shared" si="249"/>
        <v>235920</v>
      </c>
      <c r="C2647" s="14">
        <f t="shared" si="247"/>
        <v>0</v>
      </c>
      <c r="D2647" s="14">
        <f t="shared" si="248"/>
        <v>0</v>
      </c>
      <c r="E2647" s="19" t="str">
        <f t="shared" si="250"/>
        <v>235920 - Pædagogisk arbejde ikke klassificeret andetsteds (ekskl. medhjælp)</v>
      </c>
      <c r="F2647" s="19" t="str">
        <f t="shared" si="251"/>
        <v>Alle uanset erf.</v>
      </c>
      <c r="G2647" s="40" t="s">
        <v>516</v>
      </c>
      <c r="H2647" s="41" t="s">
        <v>314</v>
      </c>
      <c r="I2647" s="42" t="s">
        <v>11</v>
      </c>
      <c r="J2647" s="43" t="s">
        <v>10</v>
      </c>
      <c r="K2647" s="44">
        <v>20</v>
      </c>
      <c r="L2647" s="45">
        <v>38182.776190477802</v>
      </c>
      <c r="M2647" s="46">
        <v>39153.62624119933</v>
      </c>
      <c r="N2647" s="45"/>
      <c r="O2647" s="46"/>
    </row>
    <row r="2648" spans="1:15" x14ac:dyDescent="0.2">
      <c r="A2648" s="11" t="str">
        <f t="shared" si="246"/>
        <v>2411001 - Region HovedstadenUnder 1 år</v>
      </c>
      <c r="B2648" s="12" t="str">
        <f t="shared" si="249"/>
        <v>241100</v>
      </c>
      <c r="C2648" s="14">
        <f t="shared" si="247"/>
        <v>0</v>
      </c>
      <c r="D2648" s="14">
        <f t="shared" si="248"/>
        <v>0</v>
      </c>
      <c r="E2648" s="19" t="str">
        <f t="shared" si="250"/>
        <v>241100 - Revisions- og regnskabscontrollerarbejde</v>
      </c>
      <c r="F2648" s="19" t="str">
        <f t="shared" si="251"/>
        <v>Under 1 år</v>
      </c>
      <c r="G2648" s="40" t="s">
        <v>516</v>
      </c>
      <c r="H2648" s="41" t="s">
        <v>87</v>
      </c>
      <c r="I2648" s="42" t="s">
        <v>8</v>
      </c>
      <c r="J2648" s="43" t="s">
        <v>13</v>
      </c>
      <c r="K2648" s="44">
        <v>243</v>
      </c>
      <c r="L2648" s="45">
        <v>32858.611290022425</v>
      </c>
      <c r="M2648" s="46">
        <v>33707.348360837423</v>
      </c>
      <c r="N2648" s="45"/>
      <c r="O2648" s="46"/>
    </row>
    <row r="2649" spans="1:15" x14ac:dyDescent="0.2">
      <c r="A2649" s="11" t="str">
        <f t="shared" si="246"/>
        <v>2411001 - Region Hovedstaden1 år</v>
      </c>
      <c r="B2649" s="12" t="str">
        <f t="shared" si="249"/>
        <v>241100</v>
      </c>
      <c r="C2649" s="14">
        <f t="shared" si="247"/>
        <v>0</v>
      </c>
      <c r="D2649" s="14">
        <f t="shared" si="248"/>
        <v>0</v>
      </c>
      <c r="E2649" s="19" t="str">
        <f t="shared" si="250"/>
        <v>241100 - Revisions- og regnskabscontrollerarbejde</v>
      </c>
      <c r="F2649" s="19" t="str">
        <f t="shared" si="251"/>
        <v>1 år</v>
      </c>
      <c r="G2649" s="40" t="s">
        <v>516</v>
      </c>
      <c r="H2649" s="41" t="s">
        <v>87</v>
      </c>
      <c r="I2649" s="42" t="s">
        <v>8</v>
      </c>
      <c r="J2649" s="43" t="s">
        <v>22</v>
      </c>
      <c r="K2649" s="44">
        <v>173</v>
      </c>
      <c r="L2649" s="45">
        <v>38643.824201564901</v>
      </c>
      <c r="M2649" s="46">
        <v>39992.265090589921</v>
      </c>
      <c r="N2649" s="45"/>
      <c r="O2649" s="46"/>
    </row>
    <row r="2650" spans="1:15" x14ac:dyDescent="0.2">
      <c r="A2650" s="11" t="str">
        <f t="shared" si="246"/>
        <v>2411001 - Region Hovedstaden2 år</v>
      </c>
      <c r="B2650" s="12" t="str">
        <f t="shared" si="249"/>
        <v>241100</v>
      </c>
      <c r="C2650" s="14">
        <f t="shared" si="247"/>
        <v>0</v>
      </c>
      <c r="D2650" s="14">
        <f t="shared" si="248"/>
        <v>0</v>
      </c>
      <c r="E2650" s="19" t="str">
        <f t="shared" si="250"/>
        <v>241100 - Revisions- og regnskabscontrollerarbejde</v>
      </c>
      <c r="F2650" s="19" t="str">
        <f t="shared" si="251"/>
        <v>2 år</v>
      </c>
      <c r="G2650" s="40" t="s">
        <v>516</v>
      </c>
      <c r="H2650" s="41" t="s">
        <v>87</v>
      </c>
      <c r="I2650" s="42" t="s">
        <v>8</v>
      </c>
      <c r="J2650" s="43" t="s">
        <v>23</v>
      </c>
      <c r="K2650" s="44">
        <v>152</v>
      </c>
      <c r="L2650" s="45">
        <v>38336.367343574522</v>
      </c>
      <c r="M2650" s="46">
        <v>39129.533935136926</v>
      </c>
      <c r="N2650" s="45"/>
      <c r="O2650" s="46"/>
    </row>
    <row r="2651" spans="1:15" x14ac:dyDescent="0.2">
      <c r="A2651" s="11" t="str">
        <f t="shared" si="246"/>
        <v>2411001 - Region Hovedstaden3 år</v>
      </c>
      <c r="B2651" s="12" t="str">
        <f t="shared" si="249"/>
        <v>241100</v>
      </c>
      <c r="C2651" s="14">
        <f t="shared" si="247"/>
        <v>0</v>
      </c>
      <c r="D2651" s="14">
        <f t="shared" si="248"/>
        <v>0</v>
      </c>
      <c r="E2651" s="19" t="str">
        <f t="shared" si="250"/>
        <v>241100 - Revisions- og regnskabscontrollerarbejde</v>
      </c>
      <c r="F2651" s="19" t="str">
        <f t="shared" si="251"/>
        <v>3 år</v>
      </c>
      <c r="G2651" s="40" t="s">
        <v>516</v>
      </c>
      <c r="H2651" s="41" t="s">
        <v>87</v>
      </c>
      <c r="I2651" s="42" t="s">
        <v>8</v>
      </c>
      <c r="J2651" s="43" t="s">
        <v>14</v>
      </c>
      <c r="K2651" s="44">
        <v>153</v>
      </c>
      <c r="L2651" s="45">
        <v>47013.784730893705</v>
      </c>
      <c r="M2651" s="46">
        <v>48274.945764394513</v>
      </c>
      <c r="N2651" s="45"/>
      <c r="O2651" s="46"/>
    </row>
    <row r="2652" spans="1:15" x14ac:dyDescent="0.2">
      <c r="A2652" s="11" t="str">
        <f t="shared" si="246"/>
        <v>2411001 - Region Hovedstaden4 år</v>
      </c>
      <c r="B2652" s="12" t="str">
        <f t="shared" si="249"/>
        <v>241100</v>
      </c>
      <c r="C2652" s="14">
        <f t="shared" si="247"/>
        <v>0</v>
      </c>
      <c r="D2652" s="14">
        <f t="shared" si="248"/>
        <v>0</v>
      </c>
      <c r="E2652" s="19" t="str">
        <f t="shared" si="250"/>
        <v>241100 - Revisions- og regnskabscontrollerarbejde</v>
      </c>
      <c r="F2652" s="19" t="str">
        <f t="shared" si="251"/>
        <v>4 år</v>
      </c>
      <c r="G2652" s="40" t="s">
        <v>516</v>
      </c>
      <c r="H2652" s="41" t="s">
        <v>87</v>
      </c>
      <c r="I2652" s="42" t="s">
        <v>8</v>
      </c>
      <c r="J2652" s="43" t="s">
        <v>24</v>
      </c>
      <c r="K2652" s="44">
        <v>143</v>
      </c>
      <c r="L2652" s="45">
        <v>49717.359391271086</v>
      </c>
      <c r="M2652" s="46">
        <v>50897.520122403206</v>
      </c>
      <c r="N2652" s="45"/>
      <c r="O2652" s="46"/>
    </row>
    <row r="2653" spans="1:15" x14ac:dyDescent="0.2">
      <c r="A2653" s="11" t="str">
        <f t="shared" si="246"/>
        <v>2411001 - Region Hovedstaden5-9 år</v>
      </c>
      <c r="B2653" s="12" t="str">
        <f t="shared" si="249"/>
        <v>241100</v>
      </c>
      <c r="C2653" s="14">
        <f t="shared" si="247"/>
        <v>0</v>
      </c>
      <c r="D2653" s="14">
        <f t="shared" si="248"/>
        <v>0</v>
      </c>
      <c r="E2653" s="19" t="str">
        <f t="shared" si="250"/>
        <v>241100 - Revisions- og regnskabscontrollerarbejde</v>
      </c>
      <c r="F2653" s="19" t="str">
        <f t="shared" si="251"/>
        <v>5-9 år</v>
      </c>
      <c r="G2653" s="40" t="s">
        <v>516</v>
      </c>
      <c r="H2653" s="41" t="s">
        <v>87</v>
      </c>
      <c r="I2653" s="42" t="s">
        <v>8</v>
      </c>
      <c r="J2653" s="43" t="s">
        <v>15</v>
      </c>
      <c r="K2653" s="44">
        <v>611</v>
      </c>
      <c r="L2653" s="45">
        <v>56289.83081262109</v>
      </c>
      <c r="M2653" s="46">
        <v>58082.107051043407</v>
      </c>
      <c r="N2653" s="45"/>
      <c r="O2653" s="46"/>
    </row>
    <row r="2654" spans="1:15" x14ac:dyDescent="0.2">
      <c r="A2654" s="11" t="str">
        <f t="shared" si="246"/>
        <v>2411001 - Region Hovedstaden0-4 år</v>
      </c>
      <c r="B2654" s="12" t="str">
        <f t="shared" si="249"/>
        <v>241100</v>
      </c>
      <c r="C2654" s="14">
        <f t="shared" si="247"/>
        <v>0</v>
      </c>
      <c r="D2654" s="14">
        <f t="shared" si="248"/>
        <v>0</v>
      </c>
      <c r="E2654" s="19" t="str">
        <f t="shared" si="250"/>
        <v>241100 - Revisions- og regnskabscontrollerarbejde</v>
      </c>
      <c r="F2654" s="19" t="str">
        <f t="shared" si="251"/>
        <v>0-4 år</v>
      </c>
      <c r="G2654" s="40" t="s">
        <v>516</v>
      </c>
      <c r="H2654" s="41" t="s">
        <v>87</v>
      </c>
      <c r="I2654" s="42" t="s">
        <v>8</v>
      </c>
      <c r="J2654" s="43" t="s">
        <v>16</v>
      </c>
      <c r="K2654" s="44">
        <v>864</v>
      </c>
      <c r="L2654" s="45">
        <v>41034.383121950486</v>
      </c>
      <c r="M2654" s="46">
        <v>41933.420717851761</v>
      </c>
      <c r="N2654" s="45"/>
      <c r="O2654" s="46"/>
    </row>
    <row r="2655" spans="1:15" x14ac:dyDescent="0.2">
      <c r="A2655" s="11" t="str">
        <f t="shared" si="246"/>
        <v>2411001 - Region Hovedstaden10-14 år</v>
      </c>
      <c r="B2655" s="12" t="str">
        <f t="shared" si="249"/>
        <v>241100</v>
      </c>
      <c r="C2655" s="14">
        <f t="shared" si="247"/>
        <v>0</v>
      </c>
      <c r="D2655" s="14">
        <f t="shared" si="248"/>
        <v>0</v>
      </c>
      <c r="E2655" s="19" t="str">
        <f t="shared" si="250"/>
        <v>241100 - Revisions- og regnskabscontrollerarbejde</v>
      </c>
      <c r="F2655" s="19" t="str">
        <f t="shared" si="251"/>
        <v>10-14 år</v>
      </c>
      <c r="G2655" s="40" t="s">
        <v>516</v>
      </c>
      <c r="H2655" s="41" t="s">
        <v>87</v>
      </c>
      <c r="I2655" s="42" t="s">
        <v>8</v>
      </c>
      <c r="J2655" s="43" t="s">
        <v>17</v>
      </c>
      <c r="K2655" s="44">
        <v>421</v>
      </c>
      <c r="L2655" s="45">
        <v>60079.523575422689</v>
      </c>
      <c r="M2655" s="46">
        <v>61737.544517253824</v>
      </c>
      <c r="N2655" s="45"/>
      <c r="O2655" s="46"/>
    </row>
    <row r="2656" spans="1:15" x14ac:dyDescent="0.2">
      <c r="A2656" s="11" t="str">
        <f t="shared" si="246"/>
        <v>2411001 - Region Hovedstaden15-20 år</v>
      </c>
      <c r="B2656" s="12" t="str">
        <f t="shared" si="249"/>
        <v>241100</v>
      </c>
      <c r="C2656" s="14">
        <f t="shared" si="247"/>
        <v>0</v>
      </c>
      <c r="D2656" s="14">
        <f t="shared" si="248"/>
        <v>0</v>
      </c>
      <c r="E2656" s="19" t="str">
        <f t="shared" si="250"/>
        <v>241100 - Revisions- og regnskabscontrollerarbejde</v>
      </c>
      <c r="F2656" s="19" t="str">
        <f t="shared" si="251"/>
        <v>15-20 år</v>
      </c>
      <c r="G2656" s="40" t="s">
        <v>516</v>
      </c>
      <c r="H2656" s="41" t="s">
        <v>87</v>
      </c>
      <c r="I2656" s="42" t="s">
        <v>8</v>
      </c>
      <c r="J2656" s="43" t="s">
        <v>18</v>
      </c>
      <c r="K2656" s="44">
        <v>306</v>
      </c>
      <c r="L2656" s="45">
        <v>62279.869593503594</v>
      </c>
      <c r="M2656" s="46">
        <v>64037.218407602224</v>
      </c>
      <c r="N2656" s="45"/>
      <c r="O2656" s="46"/>
    </row>
    <row r="2657" spans="1:15" x14ac:dyDescent="0.2">
      <c r="A2657" s="11" t="str">
        <f t="shared" si="246"/>
        <v>2411001 - Region Hovedstaden20-24 år</v>
      </c>
      <c r="B2657" s="12" t="str">
        <f t="shared" si="249"/>
        <v>241100</v>
      </c>
      <c r="C2657" s="14">
        <f t="shared" si="247"/>
        <v>0</v>
      </c>
      <c r="D2657" s="14">
        <f t="shared" si="248"/>
        <v>0</v>
      </c>
      <c r="E2657" s="19" t="str">
        <f t="shared" si="250"/>
        <v>241100 - Revisions- og regnskabscontrollerarbejde</v>
      </c>
      <c r="F2657" s="19" t="str">
        <f t="shared" si="251"/>
        <v>20-24 år</v>
      </c>
      <c r="G2657" s="40" t="s">
        <v>516</v>
      </c>
      <c r="H2657" s="41" t="s">
        <v>87</v>
      </c>
      <c r="I2657" s="42" t="s">
        <v>8</v>
      </c>
      <c r="J2657" s="43" t="s">
        <v>19</v>
      </c>
      <c r="K2657" s="44">
        <v>288</v>
      </c>
      <c r="L2657" s="45">
        <v>59772.600441934133</v>
      </c>
      <c r="M2657" s="46">
        <v>61149.959068990247</v>
      </c>
      <c r="N2657" s="45"/>
      <c r="O2657" s="46"/>
    </row>
    <row r="2658" spans="1:15" x14ac:dyDescent="0.2">
      <c r="A2658" s="11" t="str">
        <f t="shared" si="246"/>
        <v>2411001 - Region Hovedstaden25 år og derover</v>
      </c>
      <c r="B2658" s="12" t="str">
        <f t="shared" si="249"/>
        <v>241100</v>
      </c>
      <c r="C2658" s="14">
        <f t="shared" si="247"/>
        <v>0</v>
      </c>
      <c r="D2658" s="14">
        <f t="shared" si="248"/>
        <v>0</v>
      </c>
      <c r="E2658" s="19" t="str">
        <f t="shared" si="250"/>
        <v>241100 - Revisions- og regnskabscontrollerarbejde</v>
      </c>
      <c r="F2658" s="19" t="str">
        <f t="shared" si="251"/>
        <v>25 år og derover</v>
      </c>
      <c r="G2658" s="40" t="s">
        <v>516</v>
      </c>
      <c r="H2658" s="41" t="s">
        <v>87</v>
      </c>
      <c r="I2658" s="42" t="s">
        <v>8</v>
      </c>
      <c r="J2658" s="43" t="s">
        <v>9</v>
      </c>
      <c r="K2658" s="44">
        <v>669</v>
      </c>
      <c r="L2658" s="45">
        <v>55109.006916519764</v>
      </c>
      <c r="M2658" s="46">
        <v>57069.065384972324</v>
      </c>
      <c r="N2658" s="45"/>
      <c r="O2658" s="46"/>
    </row>
    <row r="2659" spans="1:15" x14ac:dyDescent="0.2">
      <c r="A2659" s="11" t="str">
        <f t="shared" si="246"/>
        <v>2411001 - Region HovedstadenAlle uanset erf.</v>
      </c>
      <c r="B2659" s="12" t="str">
        <f t="shared" si="249"/>
        <v>241100</v>
      </c>
      <c r="C2659" s="14">
        <f t="shared" si="247"/>
        <v>0</v>
      </c>
      <c r="D2659" s="14">
        <f t="shared" si="248"/>
        <v>0</v>
      </c>
      <c r="E2659" s="19" t="str">
        <f t="shared" si="250"/>
        <v>241100 - Revisions- og regnskabscontrollerarbejde</v>
      </c>
      <c r="F2659" s="19" t="str">
        <f t="shared" si="251"/>
        <v>Alle uanset erf.</v>
      </c>
      <c r="G2659" s="40" t="s">
        <v>516</v>
      </c>
      <c r="H2659" s="41" t="s">
        <v>87</v>
      </c>
      <c r="I2659" s="42" t="s">
        <v>8</v>
      </c>
      <c r="J2659" s="43" t="s">
        <v>10</v>
      </c>
      <c r="K2659" s="44">
        <v>3159</v>
      </c>
      <c r="L2659" s="45">
        <v>52683.162427696225</v>
      </c>
      <c r="M2659" s="46">
        <v>54041.467601927419</v>
      </c>
      <c r="N2659" s="45"/>
      <c r="O2659" s="46"/>
    </row>
    <row r="2660" spans="1:15" x14ac:dyDescent="0.2">
      <c r="A2660" s="11" t="str">
        <f t="shared" si="246"/>
        <v>2411002 - Region SjællandUnder 1 år</v>
      </c>
      <c r="B2660" s="12" t="str">
        <f t="shared" si="249"/>
        <v>241100</v>
      </c>
      <c r="C2660" s="14">
        <f t="shared" si="247"/>
        <v>0</v>
      </c>
      <c r="D2660" s="14">
        <f t="shared" si="248"/>
        <v>0</v>
      </c>
      <c r="E2660" s="19" t="str">
        <f t="shared" si="250"/>
        <v>241100 - Revisions- og regnskabscontrollerarbejde</v>
      </c>
      <c r="F2660" s="19" t="str">
        <f t="shared" si="251"/>
        <v>Under 1 år</v>
      </c>
      <c r="G2660" s="40" t="s">
        <v>516</v>
      </c>
      <c r="H2660" s="41" t="s">
        <v>87</v>
      </c>
      <c r="I2660" s="42" t="s">
        <v>20</v>
      </c>
      <c r="J2660" s="43" t="s">
        <v>13</v>
      </c>
      <c r="K2660" s="44">
        <v>43</v>
      </c>
      <c r="L2660" s="45">
        <v>30843.444108578111</v>
      </c>
      <c r="M2660" s="46">
        <v>31481.584629728633</v>
      </c>
      <c r="N2660" s="45"/>
      <c r="O2660" s="46"/>
    </row>
    <row r="2661" spans="1:15" x14ac:dyDescent="0.2">
      <c r="A2661" s="11" t="str">
        <f t="shared" si="246"/>
        <v>2411002 - Region Sjælland1 år</v>
      </c>
      <c r="B2661" s="12" t="str">
        <f t="shared" si="249"/>
        <v>241100</v>
      </c>
      <c r="C2661" s="14">
        <f t="shared" si="247"/>
        <v>0</v>
      </c>
      <c r="D2661" s="14">
        <f t="shared" si="248"/>
        <v>0</v>
      </c>
      <c r="E2661" s="19" t="str">
        <f t="shared" si="250"/>
        <v>241100 - Revisions- og regnskabscontrollerarbejde</v>
      </c>
      <c r="F2661" s="19" t="str">
        <f t="shared" si="251"/>
        <v>1 år</v>
      </c>
      <c r="G2661" s="40" t="s">
        <v>516</v>
      </c>
      <c r="H2661" s="41" t="s">
        <v>87</v>
      </c>
      <c r="I2661" s="42" t="s">
        <v>20</v>
      </c>
      <c r="J2661" s="43" t="s">
        <v>22</v>
      </c>
      <c r="K2661" s="44">
        <v>33</v>
      </c>
      <c r="L2661" s="45">
        <v>23726.69876415922</v>
      </c>
      <c r="M2661" s="46">
        <v>24217.596209374522</v>
      </c>
      <c r="N2661" s="45"/>
      <c r="O2661" s="46"/>
    </row>
    <row r="2662" spans="1:15" x14ac:dyDescent="0.2">
      <c r="A2662" s="11" t="str">
        <f t="shared" si="246"/>
        <v>2411002 - Region Sjælland2 år</v>
      </c>
      <c r="B2662" s="12" t="str">
        <f t="shared" si="249"/>
        <v>241100</v>
      </c>
      <c r="C2662" s="14">
        <f t="shared" si="247"/>
        <v>0</v>
      </c>
      <c r="D2662" s="14">
        <f t="shared" si="248"/>
        <v>0</v>
      </c>
      <c r="E2662" s="19" t="str">
        <f t="shared" si="250"/>
        <v>241100 - Revisions- og regnskabscontrollerarbejde</v>
      </c>
      <c r="F2662" s="19" t="str">
        <f t="shared" si="251"/>
        <v>2 år</v>
      </c>
      <c r="G2662" s="40" t="s">
        <v>516</v>
      </c>
      <c r="H2662" s="41" t="s">
        <v>87</v>
      </c>
      <c r="I2662" s="42" t="s">
        <v>20</v>
      </c>
      <c r="J2662" s="43" t="s">
        <v>23</v>
      </c>
      <c r="K2662" s="44">
        <v>26</v>
      </c>
      <c r="L2662" s="45">
        <v>27464.036341253064</v>
      </c>
      <c r="M2662" s="46">
        <v>28032.258048336349</v>
      </c>
      <c r="N2662" s="45"/>
      <c r="O2662" s="46"/>
    </row>
    <row r="2663" spans="1:15" x14ac:dyDescent="0.2">
      <c r="A2663" s="11" t="str">
        <f t="shared" si="246"/>
        <v>2411002 - Region Sjælland3 år</v>
      </c>
      <c r="B2663" s="12" t="str">
        <f t="shared" si="249"/>
        <v>241100</v>
      </c>
      <c r="C2663" s="14">
        <f t="shared" si="247"/>
        <v>0</v>
      </c>
      <c r="D2663" s="14">
        <f t="shared" si="248"/>
        <v>0</v>
      </c>
      <c r="E2663" s="19" t="str">
        <f t="shared" si="250"/>
        <v>241100 - Revisions- og regnskabscontrollerarbejde</v>
      </c>
      <c r="F2663" s="19" t="str">
        <f t="shared" si="251"/>
        <v>3 år</v>
      </c>
      <c r="G2663" s="40" t="s">
        <v>516</v>
      </c>
      <c r="H2663" s="41" t="s">
        <v>87</v>
      </c>
      <c r="I2663" s="42" t="s">
        <v>20</v>
      </c>
      <c r="J2663" s="43" t="s">
        <v>14</v>
      </c>
      <c r="K2663" s="44">
        <v>23</v>
      </c>
      <c r="L2663" s="45">
        <v>41328.01117255447</v>
      </c>
      <c r="M2663" s="46">
        <v>42183.073872262306</v>
      </c>
      <c r="N2663" s="45"/>
      <c r="O2663" s="46"/>
    </row>
    <row r="2664" spans="1:15" x14ac:dyDescent="0.2">
      <c r="A2664" s="11" t="str">
        <f t="shared" si="246"/>
        <v>2411002 - Region Sjælland4 år</v>
      </c>
      <c r="B2664" s="12" t="str">
        <f t="shared" si="249"/>
        <v>241100</v>
      </c>
      <c r="C2664" s="14">
        <f t="shared" si="247"/>
        <v>0</v>
      </c>
      <c r="D2664" s="14">
        <f t="shared" si="248"/>
        <v>0</v>
      </c>
      <c r="E2664" s="19" t="str">
        <f t="shared" si="250"/>
        <v>241100 - Revisions- og regnskabscontrollerarbejde</v>
      </c>
      <c r="F2664" s="19" t="str">
        <f t="shared" si="251"/>
        <v>4 år</v>
      </c>
      <c r="G2664" s="40" t="s">
        <v>516</v>
      </c>
      <c r="H2664" s="41" t="s">
        <v>87</v>
      </c>
      <c r="I2664" s="42" t="s">
        <v>20</v>
      </c>
      <c r="J2664" s="43" t="s">
        <v>24</v>
      </c>
      <c r="K2664" s="44">
        <v>16</v>
      </c>
      <c r="L2664" s="45">
        <v>41278.5224185642</v>
      </c>
      <c r="M2664" s="46">
        <v>42132.561212538574</v>
      </c>
      <c r="N2664" s="45"/>
      <c r="O2664" s="46"/>
    </row>
    <row r="2665" spans="1:15" x14ac:dyDescent="0.2">
      <c r="A2665" s="11" t="str">
        <f t="shared" si="246"/>
        <v>2411002 - Region Sjælland5-9 år</v>
      </c>
      <c r="B2665" s="12" t="str">
        <f t="shared" si="249"/>
        <v>241100</v>
      </c>
      <c r="C2665" s="14">
        <f t="shared" si="247"/>
        <v>0</v>
      </c>
      <c r="D2665" s="14">
        <f t="shared" si="248"/>
        <v>0</v>
      </c>
      <c r="E2665" s="19" t="str">
        <f t="shared" si="250"/>
        <v>241100 - Revisions- og regnskabscontrollerarbejde</v>
      </c>
      <c r="F2665" s="19" t="str">
        <f t="shared" si="251"/>
        <v>5-9 år</v>
      </c>
      <c r="G2665" s="40" t="s">
        <v>516</v>
      </c>
      <c r="H2665" s="41" t="s">
        <v>87</v>
      </c>
      <c r="I2665" s="42" t="s">
        <v>20</v>
      </c>
      <c r="J2665" s="43" t="s">
        <v>15</v>
      </c>
      <c r="K2665" s="44">
        <v>70</v>
      </c>
      <c r="L2665" s="45">
        <v>41732.894965381332</v>
      </c>
      <c r="M2665" s="46">
        <v>42596.334575062334</v>
      </c>
      <c r="N2665" s="45"/>
      <c r="O2665" s="46"/>
    </row>
    <row r="2666" spans="1:15" x14ac:dyDescent="0.2">
      <c r="A2666" s="11" t="str">
        <f t="shared" si="246"/>
        <v>2411002 - Region Sjælland0-4 år</v>
      </c>
      <c r="B2666" s="12" t="str">
        <f t="shared" si="249"/>
        <v>241100</v>
      </c>
      <c r="C2666" s="14">
        <f t="shared" si="247"/>
        <v>0</v>
      </c>
      <c r="D2666" s="14">
        <f t="shared" si="248"/>
        <v>0</v>
      </c>
      <c r="E2666" s="19" t="str">
        <f t="shared" si="250"/>
        <v>241100 - Revisions- og regnskabscontrollerarbejde</v>
      </c>
      <c r="F2666" s="19" t="str">
        <f t="shared" si="251"/>
        <v>0-4 år</v>
      </c>
      <c r="G2666" s="40" t="s">
        <v>516</v>
      </c>
      <c r="H2666" s="41" t="s">
        <v>87</v>
      </c>
      <c r="I2666" s="42" t="s">
        <v>20</v>
      </c>
      <c r="J2666" s="43" t="s">
        <v>16</v>
      </c>
      <c r="K2666" s="44">
        <v>141</v>
      </c>
      <c r="L2666" s="45">
        <v>30222.87223872219</v>
      </c>
      <c r="M2666" s="46">
        <v>30848.173335875599</v>
      </c>
      <c r="N2666" s="45"/>
      <c r="O2666" s="46"/>
    </row>
    <row r="2667" spans="1:15" x14ac:dyDescent="0.2">
      <c r="A2667" s="11" t="str">
        <f t="shared" si="246"/>
        <v>2411002 - Region Sjælland10-14 år</v>
      </c>
      <c r="B2667" s="12" t="str">
        <f t="shared" si="249"/>
        <v>241100</v>
      </c>
      <c r="C2667" s="14">
        <f t="shared" si="247"/>
        <v>0</v>
      </c>
      <c r="D2667" s="14">
        <f t="shared" si="248"/>
        <v>0</v>
      </c>
      <c r="E2667" s="19" t="str">
        <f t="shared" si="250"/>
        <v>241100 - Revisions- og regnskabscontrollerarbejde</v>
      </c>
      <c r="F2667" s="19" t="str">
        <f t="shared" si="251"/>
        <v>10-14 år</v>
      </c>
      <c r="G2667" s="40" t="s">
        <v>516</v>
      </c>
      <c r="H2667" s="41" t="s">
        <v>87</v>
      </c>
      <c r="I2667" s="42" t="s">
        <v>20</v>
      </c>
      <c r="J2667" s="43" t="s">
        <v>17</v>
      </c>
      <c r="K2667" s="44">
        <v>43</v>
      </c>
      <c r="L2667" s="45">
        <v>49692.651894244678</v>
      </c>
      <c r="M2667" s="46">
        <v>50720.776207000185</v>
      </c>
      <c r="N2667" s="45"/>
      <c r="O2667" s="46"/>
    </row>
    <row r="2668" spans="1:15" x14ac:dyDescent="0.2">
      <c r="A2668" s="11" t="str">
        <f t="shared" si="246"/>
        <v>2411002 - Region Sjælland15-20 år</v>
      </c>
      <c r="B2668" s="12" t="str">
        <f t="shared" si="249"/>
        <v>241100</v>
      </c>
      <c r="C2668" s="14">
        <f t="shared" si="247"/>
        <v>0</v>
      </c>
      <c r="D2668" s="14">
        <f t="shared" si="248"/>
        <v>0</v>
      </c>
      <c r="E2668" s="19" t="str">
        <f t="shared" si="250"/>
        <v>241100 - Revisions- og regnskabscontrollerarbejde</v>
      </c>
      <c r="F2668" s="19" t="str">
        <f t="shared" si="251"/>
        <v>15-20 år</v>
      </c>
      <c r="G2668" s="40" t="s">
        <v>516</v>
      </c>
      <c r="H2668" s="41" t="s">
        <v>87</v>
      </c>
      <c r="I2668" s="42" t="s">
        <v>20</v>
      </c>
      <c r="J2668" s="43" t="s">
        <v>18</v>
      </c>
      <c r="K2668" s="44">
        <v>45</v>
      </c>
      <c r="L2668" s="45">
        <v>47692.58585165572</v>
      </c>
      <c r="M2668" s="46">
        <v>48679.32946833007</v>
      </c>
      <c r="N2668" s="45"/>
      <c r="O2668" s="46"/>
    </row>
    <row r="2669" spans="1:15" x14ac:dyDescent="0.2">
      <c r="A2669" s="11" t="str">
        <f t="shared" si="246"/>
        <v>2411002 - Region Sjælland20-24 år</v>
      </c>
      <c r="B2669" s="12" t="str">
        <f t="shared" si="249"/>
        <v>241100</v>
      </c>
      <c r="C2669" s="14">
        <f t="shared" si="247"/>
        <v>0</v>
      </c>
      <c r="D2669" s="14">
        <f t="shared" si="248"/>
        <v>0</v>
      </c>
      <c r="E2669" s="19" t="str">
        <f t="shared" si="250"/>
        <v>241100 - Revisions- og regnskabscontrollerarbejde</v>
      </c>
      <c r="F2669" s="19" t="str">
        <f t="shared" si="251"/>
        <v>20-24 år</v>
      </c>
      <c r="G2669" s="40" t="s">
        <v>516</v>
      </c>
      <c r="H2669" s="41" t="s">
        <v>87</v>
      </c>
      <c r="I2669" s="42" t="s">
        <v>20</v>
      </c>
      <c r="J2669" s="43" t="s">
        <v>19</v>
      </c>
      <c r="K2669" s="44">
        <v>42</v>
      </c>
      <c r="L2669" s="45">
        <v>50118.78280366226</v>
      </c>
      <c r="M2669" s="46">
        <v>51155.723622112033</v>
      </c>
      <c r="N2669" s="45"/>
      <c r="O2669" s="46"/>
    </row>
    <row r="2670" spans="1:15" x14ac:dyDescent="0.2">
      <c r="A2670" s="11" t="str">
        <f t="shared" si="246"/>
        <v>2411002 - Region Sjælland25 år og derover</v>
      </c>
      <c r="B2670" s="12" t="str">
        <f t="shared" si="249"/>
        <v>241100</v>
      </c>
      <c r="C2670" s="14">
        <f t="shared" si="247"/>
        <v>0</v>
      </c>
      <c r="D2670" s="14">
        <f t="shared" si="248"/>
        <v>0</v>
      </c>
      <c r="E2670" s="19" t="str">
        <f t="shared" si="250"/>
        <v>241100 - Revisions- og regnskabscontrollerarbejde</v>
      </c>
      <c r="F2670" s="19" t="str">
        <f t="shared" si="251"/>
        <v>25 år og derover</v>
      </c>
      <c r="G2670" s="40" t="s">
        <v>516</v>
      </c>
      <c r="H2670" s="41" t="s">
        <v>87</v>
      </c>
      <c r="I2670" s="42" t="s">
        <v>20</v>
      </c>
      <c r="J2670" s="43" t="s">
        <v>9</v>
      </c>
      <c r="K2670" s="44">
        <v>172</v>
      </c>
      <c r="L2670" s="45">
        <v>48155.582561802221</v>
      </c>
      <c r="M2670" s="46">
        <v>49657.236775973222</v>
      </c>
      <c r="N2670" s="45"/>
      <c r="O2670" s="46"/>
    </row>
    <row r="2671" spans="1:15" x14ac:dyDescent="0.2">
      <c r="A2671" s="11" t="str">
        <f t="shared" si="246"/>
        <v>2411002 - Region SjællandAlle uanset erf.</v>
      </c>
      <c r="B2671" s="12" t="str">
        <f t="shared" si="249"/>
        <v>241100</v>
      </c>
      <c r="C2671" s="14">
        <f t="shared" si="247"/>
        <v>0</v>
      </c>
      <c r="D2671" s="14">
        <f t="shared" si="248"/>
        <v>0</v>
      </c>
      <c r="E2671" s="19" t="str">
        <f t="shared" si="250"/>
        <v>241100 - Revisions- og regnskabscontrollerarbejde</v>
      </c>
      <c r="F2671" s="19" t="str">
        <f t="shared" si="251"/>
        <v>Alle uanset erf.</v>
      </c>
      <c r="G2671" s="40" t="s">
        <v>516</v>
      </c>
      <c r="H2671" s="41" t="s">
        <v>87</v>
      </c>
      <c r="I2671" s="42" t="s">
        <v>20</v>
      </c>
      <c r="J2671" s="43" t="s">
        <v>10</v>
      </c>
      <c r="K2671" s="44">
        <v>513</v>
      </c>
      <c r="L2671" s="45">
        <v>41305.136221420136</v>
      </c>
      <c r="M2671" s="46">
        <v>42183.073872262306</v>
      </c>
      <c r="N2671" s="45"/>
      <c r="O2671" s="46"/>
    </row>
    <row r="2672" spans="1:15" x14ac:dyDescent="0.2">
      <c r="A2672" s="11" t="str">
        <f t="shared" si="246"/>
        <v>2411003 - Region SyddanmarkUnder 1 år</v>
      </c>
      <c r="B2672" s="12" t="str">
        <f t="shared" si="249"/>
        <v>241100</v>
      </c>
      <c r="C2672" s="14">
        <f t="shared" si="247"/>
        <v>0</v>
      </c>
      <c r="D2672" s="14">
        <f t="shared" si="248"/>
        <v>0</v>
      </c>
      <c r="E2672" s="19" t="str">
        <f t="shared" si="250"/>
        <v>241100 - Revisions- og regnskabscontrollerarbejde</v>
      </c>
      <c r="F2672" s="19" t="str">
        <f t="shared" si="251"/>
        <v>Under 1 år</v>
      </c>
      <c r="G2672" s="40" t="s">
        <v>516</v>
      </c>
      <c r="H2672" s="41" t="s">
        <v>87</v>
      </c>
      <c r="I2672" s="42" t="s">
        <v>544</v>
      </c>
      <c r="J2672" s="43" t="s">
        <v>13</v>
      </c>
      <c r="K2672" s="44">
        <v>76</v>
      </c>
      <c r="L2672" s="45">
        <v>30398.407139419523</v>
      </c>
      <c r="M2672" s="46">
        <v>31027.339994836271</v>
      </c>
      <c r="N2672" s="45"/>
      <c r="O2672" s="46"/>
    </row>
    <row r="2673" spans="1:15" x14ac:dyDescent="0.2">
      <c r="A2673" s="11" t="str">
        <f t="shared" si="246"/>
        <v>2411003 - Region Syddanmark1 år</v>
      </c>
      <c r="B2673" s="12" t="str">
        <f t="shared" si="249"/>
        <v>241100</v>
      </c>
      <c r="C2673" s="14">
        <f t="shared" si="247"/>
        <v>0</v>
      </c>
      <c r="D2673" s="14">
        <f t="shared" si="248"/>
        <v>0</v>
      </c>
      <c r="E2673" s="19" t="str">
        <f t="shared" si="250"/>
        <v>241100 - Revisions- og regnskabscontrollerarbejde</v>
      </c>
      <c r="F2673" s="19" t="str">
        <f t="shared" si="251"/>
        <v>1 år</v>
      </c>
      <c r="G2673" s="40" t="s">
        <v>516</v>
      </c>
      <c r="H2673" s="41" t="s">
        <v>87</v>
      </c>
      <c r="I2673" s="42" t="s">
        <v>544</v>
      </c>
      <c r="J2673" s="43" t="s">
        <v>22</v>
      </c>
      <c r="K2673" s="44">
        <v>75</v>
      </c>
      <c r="L2673" s="45">
        <v>34788.791357728885</v>
      </c>
      <c r="M2673" s="46">
        <v>35461.867839294304</v>
      </c>
      <c r="N2673" s="45"/>
      <c r="O2673" s="46"/>
    </row>
    <row r="2674" spans="1:15" x14ac:dyDescent="0.2">
      <c r="A2674" s="11" t="str">
        <f t="shared" si="246"/>
        <v>2411003 - Region Syddanmark2 år</v>
      </c>
      <c r="B2674" s="12" t="str">
        <f t="shared" si="249"/>
        <v>241100</v>
      </c>
      <c r="C2674" s="14">
        <f t="shared" si="247"/>
        <v>0</v>
      </c>
      <c r="D2674" s="14">
        <f t="shared" si="248"/>
        <v>0</v>
      </c>
      <c r="E2674" s="19" t="str">
        <f t="shared" si="250"/>
        <v>241100 - Revisions- og regnskabscontrollerarbejde</v>
      </c>
      <c r="F2674" s="19" t="str">
        <f t="shared" si="251"/>
        <v>2 år</v>
      </c>
      <c r="G2674" s="40" t="s">
        <v>516</v>
      </c>
      <c r="H2674" s="41" t="s">
        <v>87</v>
      </c>
      <c r="I2674" s="42" t="s">
        <v>544</v>
      </c>
      <c r="J2674" s="43" t="s">
        <v>23</v>
      </c>
      <c r="K2674" s="44">
        <v>71</v>
      </c>
      <c r="L2674" s="45">
        <v>34829.772001124657</v>
      </c>
      <c r="M2674" s="46">
        <v>35550.388310318544</v>
      </c>
      <c r="N2674" s="45"/>
      <c r="O2674" s="46"/>
    </row>
    <row r="2675" spans="1:15" x14ac:dyDescent="0.2">
      <c r="A2675" s="11" t="str">
        <f t="shared" si="246"/>
        <v>2411003 - Region Syddanmark3 år</v>
      </c>
      <c r="B2675" s="12" t="str">
        <f t="shared" si="249"/>
        <v>241100</v>
      </c>
      <c r="C2675" s="14">
        <f t="shared" si="247"/>
        <v>0</v>
      </c>
      <c r="D2675" s="14">
        <f t="shared" si="248"/>
        <v>0</v>
      </c>
      <c r="E2675" s="19" t="str">
        <f t="shared" si="250"/>
        <v>241100 - Revisions- og regnskabscontrollerarbejde</v>
      </c>
      <c r="F2675" s="19" t="str">
        <f t="shared" si="251"/>
        <v>3 år</v>
      </c>
      <c r="G2675" s="40" t="s">
        <v>516</v>
      </c>
      <c r="H2675" s="41" t="s">
        <v>87</v>
      </c>
      <c r="I2675" s="42" t="s">
        <v>544</v>
      </c>
      <c r="J2675" s="43" t="s">
        <v>14</v>
      </c>
      <c r="K2675" s="44">
        <v>52</v>
      </c>
      <c r="L2675" s="45">
        <v>44157.518603540775</v>
      </c>
      <c r="M2675" s="46">
        <v>45313.005620622549</v>
      </c>
      <c r="N2675" s="45"/>
      <c r="O2675" s="46"/>
    </row>
    <row r="2676" spans="1:15" x14ac:dyDescent="0.2">
      <c r="A2676" s="11" t="str">
        <f t="shared" si="246"/>
        <v>2411003 - Region Syddanmark4 år</v>
      </c>
      <c r="B2676" s="12" t="str">
        <f t="shared" si="249"/>
        <v>241100</v>
      </c>
      <c r="C2676" s="14">
        <f t="shared" si="247"/>
        <v>0</v>
      </c>
      <c r="D2676" s="14">
        <f t="shared" si="248"/>
        <v>0</v>
      </c>
      <c r="E2676" s="19" t="str">
        <f t="shared" si="250"/>
        <v>241100 - Revisions- og regnskabscontrollerarbejde</v>
      </c>
      <c r="F2676" s="19" t="str">
        <f t="shared" si="251"/>
        <v>4 år</v>
      </c>
      <c r="G2676" s="40" t="s">
        <v>516</v>
      </c>
      <c r="H2676" s="41" t="s">
        <v>87</v>
      </c>
      <c r="I2676" s="42" t="s">
        <v>544</v>
      </c>
      <c r="J2676" s="43" t="s">
        <v>24</v>
      </c>
      <c r="K2676" s="44">
        <v>56</v>
      </c>
      <c r="L2676" s="45">
        <v>47340.26923898713</v>
      </c>
      <c r="M2676" s="46">
        <v>48579.040533677115</v>
      </c>
      <c r="N2676" s="45"/>
      <c r="O2676" s="46"/>
    </row>
    <row r="2677" spans="1:15" x14ac:dyDescent="0.2">
      <c r="A2677" s="11" t="str">
        <f t="shared" si="246"/>
        <v>2411003 - Region Syddanmark5-9 år</v>
      </c>
      <c r="B2677" s="12" t="str">
        <f t="shared" si="249"/>
        <v>241100</v>
      </c>
      <c r="C2677" s="14">
        <f t="shared" si="247"/>
        <v>0</v>
      </c>
      <c r="D2677" s="14">
        <f t="shared" si="248"/>
        <v>0</v>
      </c>
      <c r="E2677" s="19" t="str">
        <f t="shared" si="250"/>
        <v>241100 - Revisions- og regnskabscontrollerarbejde</v>
      </c>
      <c r="F2677" s="19" t="str">
        <f t="shared" si="251"/>
        <v>5-9 år</v>
      </c>
      <c r="G2677" s="40" t="s">
        <v>516</v>
      </c>
      <c r="H2677" s="41" t="s">
        <v>87</v>
      </c>
      <c r="I2677" s="42" t="s">
        <v>544</v>
      </c>
      <c r="J2677" s="43" t="s">
        <v>15</v>
      </c>
      <c r="K2677" s="44">
        <v>250</v>
      </c>
      <c r="L2677" s="45">
        <v>51123.506919984415</v>
      </c>
      <c r="M2677" s="46">
        <v>52181.235143658625</v>
      </c>
      <c r="N2677" s="45"/>
      <c r="O2677" s="46"/>
    </row>
    <row r="2678" spans="1:15" x14ac:dyDescent="0.2">
      <c r="A2678" s="11" t="str">
        <f t="shared" si="246"/>
        <v>2411003 - Region Syddanmark0-4 år</v>
      </c>
      <c r="B2678" s="12" t="str">
        <f t="shared" si="249"/>
        <v>241100</v>
      </c>
      <c r="C2678" s="14">
        <f t="shared" si="247"/>
        <v>0</v>
      </c>
      <c r="D2678" s="14">
        <f t="shared" si="248"/>
        <v>0</v>
      </c>
      <c r="E2678" s="19" t="str">
        <f t="shared" si="250"/>
        <v>241100 - Revisions- og regnskabscontrollerarbejde</v>
      </c>
      <c r="F2678" s="19" t="str">
        <f t="shared" si="251"/>
        <v>0-4 år</v>
      </c>
      <c r="G2678" s="40" t="s">
        <v>516</v>
      </c>
      <c r="H2678" s="41" t="s">
        <v>87</v>
      </c>
      <c r="I2678" s="42" t="s">
        <v>544</v>
      </c>
      <c r="J2678" s="43" t="s">
        <v>16</v>
      </c>
      <c r="K2678" s="44">
        <v>330</v>
      </c>
      <c r="L2678" s="45">
        <v>35674.565968035335</v>
      </c>
      <c r="M2678" s="46">
        <v>36807.434998285549</v>
      </c>
      <c r="N2678" s="45"/>
      <c r="O2678" s="46"/>
    </row>
    <row r="2679" spans="1:15" x14ac:dyDescent="0.2">
      <c r="A2679" s="11" t="str">
        <f t="shared" si="246"/>
        <v>2411003 - Region Syddanmark10-14 år</v>
      </c>
      <c r="B2679" s="12" t="str">
        <f t="shared" si="249"/>
        <v>241100</v>
      </c>
      <c r="C2679" s="14">
        <f t="shared" si="247"/>
        <v>0</v>
      </c>
      <c r="D2679" s="14">
        <f t="shared" si="248"/>
        <v>0</v>
      </c>
      <c r="E2679" s="19" t="str">
        <f t="shared" si="250"/>
        <v>241100 - Revisions- og regnskabscontrollerarbejde</v>
      </c>
      <c r="F2679" s="19" t="str">
        <f t="shared" si="251"/>
        <v>10-14 år</v>
      </c>
      <c r="G2679" s="40" t="s">
        <v>516</v>
      </c>
      <c r="H2679" s="41" t="s">
        <v>87</v>
      </c>
      <c r="I2679" s="42" t="s">
        <v>544</v>
      </c>
      <c r="J2679" s="43" t="s">
        <v>17</v>
      </c>
      <c r="K2679" s="44">
        <v>207</v>
      </c>
      <c r="L2679" s="45">
        <v>57259.064089761188</v>
      </c>
      <c r="M2679" s="46">
        <v>59021.192040823618</v>
      </c>
      <c r="N2679" s="45"/>
      <c r="O2679" s="46"/>
    </row>
    <row r="2680" spans="1:15" x14ac:dyDescent="0.2">
      <c r="A2680" s="11" t="str">
        <f t="shared" si="246"/>
        <v>2411003 - Region Syddanmark15-20 år</v>
      </c>
      <c r="B2680" s="12" t="str">
        <f t="shared" si="249"/>
        <v>241100</v>
      </c>
      <c r="C2680" s="14">
        <f t="shared" si="247"/>
        <v>0</v>
      </c>
      <c r="D2680" s="14">
        <f t="shared" si="248"/>
        <v>0</v>
      </c>
      <c r="E2680" s="19" t="str">
        <f t="shared" si="250"/>
        <v>241100 - Revisions- og regnskabscontrollerarbejde</v>
      </c>
      <c r="F2680" s="19" t="str">
        <f t="shared" si="251"/>
        <v>15-20 år</v>
      </c>
      <c r="G2680" s="40" t="s">
        <v>516</v>
      </c>
      <c r="H2680" s="41" t="s">
        <v>87</v>
      </c>
      <c r="I2680" s="42" t="s">
        <v>544</v>
      </c>
      <c r="J2680" s="43" t="s">
        <v>18</v>
      </c>
      <c r="K2680" s="44">
        <v>184</v>
      </c>
      <c r="L2680" s="45">
        <v>52916.580186805048</v>
      </c>
      <c r="M2680" s="46">
        <v>54614.204117623332</v>
      </c>
      <c r="N2680" s="45"/>
      <c r="O2680" s="46"/>
    </row>
    <row r="2681" spans="1:15" x14ac:dyDescent="0.2">
      <c r="A2681" s="11" t="str">
        <f t="shared" si="246"/>
        <v>2411003 - Region Syddanmark20-24 år</v>
      </c>
      <c r="B2681" s="12" t="str">
        <f t="shared" si="249"/>
        <v>241100</v>
      </c>
      <c r="C2681" s="14">
        <f t="shared" si="247"/>
        <v>0</v>
      </c>
      <c r="D2681" s="14">
        <f t="shared" si="248"/>
        <v>0</v>
      </c>
      <c r="E2681" s="19" t="str">
        <f t="shared" si="250"/>
        <v>241100 - Revisions- og regnskabscontrollerarbejde</v>
      </c>
      <c r="F2681" s="19" t="str">
        <f t="shared" si="251"/>
        <v>20-24 år</v>
      </c>
      <c r="G2681" s="40" t="s">
        <v>516</v>
      </c>
      <c r="H2681" s="41" t="s">
        <v>87</v>
      </c>
      <c r="I2681" s="42" t="s">
        <v>544</v>
      </c>
      <c r="J2681" s="43" t="s">
        <v>19</v>
      </c>
      <c r="K2681" s="44">
        <v>128</v>
      </c>
      <c r="L2681" s="45">
        <v>54704.229200082285</v>
      </c>
      <c r="M2681" s="46">
        <v>56087.475487095682</v>
      </c>
      <c r="N2681" s="45"/>
      <c r="O2681" s="46"/>
    </row>
    <row r="2682" spans="1:15" x14ac:dyDescent="0.2">
      <c r="A2682" s="11" t="str">
        <f t="shared" si="246"/>
        <v>2411003 - Region Syddanmark25 år og derover</v>
      </c>
      <c r="B2682" s="12" t="str">
        <f t="shared" si="249"/>
        <v>241100</v>
      </c>
      <c r="C2682" s="14">
        <f t="shared" si="247"/>
        <v>0</v>
      </c>
      <c r="D2682" s="14">
        <f t="shared" si="248"/>
        <v>0</v>
      </c>
      <c r="E2682" s="19" t="str">
        <f t="shared" si="250"/>
        <v>241100 - Revisions- og regnskabscontrollerarbejde</v>
      </c>
      <c r="F2682" s="19" t="str">
        <f t="shared" si="251"/>
        <v>25 år og derover</v>
      </c>
      <c r="G2682" s="40" t="s">
        <v>516</v>
      </c>
      <c r="H2682" s="41" t="s">
        <v>87</v>
      </c>
      <c r="I2682" s="42" t="s">
        <v>544</v>
      </c>
      <c r="J2682" s="43" t="s">
        <v>9</v>
      </c>
      <c r="K2682" s="44">
        <v>315</v>
      </c>
      <c r="L2682" s="45">
        <v>51989.118899420566</v>
      </c>
      <c r="M2682" s="46">
        <v>53533.860173873072</v>
      </c>
      <c r="N2682" s="45"/>
      <c r="O2682" s="46"/>
    </row>
    <row r="2683" spans="1:15" x14ac:dyDescent="0.2">
      <c r="A2683" s="11" t="str">
        <f t="shared" si="246"/>
        <v>2411003 - Region SyddanmarkAlle uanset erf.</v>
      </c>
      <c r="B2683" s="12" t="str">
        <f t="shared" si="249"/>
        <v>241100</v>
      </c>
      <c r="C2683" s="14">
        <f t="shared" si="247"/>
        <v>0</v>
      </c>
      <c r="D2683" s="14">
        <f t="shared" si="248"/>
        <v>0</v>
      </c>
      <c r="E2683" s="19" t="str">
        <f t="shared" si="250"/>
        <v>241100 - Revisions- og regnskabscontrollerarbejde</v>
      </c>
      <c r="F2683" s="19" t="str">
        <f t="shared" si="251"/>
        <v>Alle uanset erf.</v>
      </c>
      <c r="G2683" s="40" t="s">
        <v>516</v>
      </c>
      <c r="H2683" s="41" t="s">
        <v>87</v>
      </c>
      <c r="I2683" s="42" t="s">
        <v>544</v>
      </c>
      <c r="J2683" s="43" t="s">
        <v>10</v>
      </c>
      <c r="K2683" s="44">
        <v>1414</v>
      </c>
      <c r="L2683" s="45">
        <v>49414.203890029516</v>
      </c>
      <c r="M2683" s="46">
        <v>50774.465182790635</v>
      </c>
      <c r="N2683" s="45"/>
      <c r="O2683" s="46"/>
    </row>
    <row r="2684" spans="1:15" x14ac:dyDescent="0.2">
      <c r="A2684" s="11" t="str">
        <f t="shared" si="246"/>
        <v>2411004 - Region MidtjyllandUnder 1 år</v>
      </c>
      <c r="B2684" s="12" t="str">
        <f t="shared" si="249"/>
        <v>241100</v>
      </c>
      <c r="C2684" s="14">
        <f t="shared" si="247"/>
        <v>0</v>
      </c>
      <c r="D2684" s="14">
        <f t="shared" si="248"/>
        <v>0</v>
      </c>
      <c r="E2684" s="19" t="str">
        <f t="shared" si="250"/>
        <v>241100 - Revisions- og regnskabscontrollerarbejde</v>
      </c>
      <c r="F2684" s="19" t="str">
        <f t="shared" si="251"/>
        <v>Under 1 år</v>
      </c>
      <c r="G2684" s="40" t="s">
        <v>516</v>
      </c>
      <c r="H2684" s="41" t="s">
        <v>87</v>
      </c>
      <c r="I2684" s="42" t="s">
        <v>517</v>
      </c>
      <c r="J2684" s="43" t="s">
        <v>13</v>
      </c>
      <c r="K2684" s="44">
        <v>113</v>
      </c>
      <c r="L2684" s="45">
        <v>24764.43577342623</v>
      </c>
      <c r="M2684" s="46">
        <v>25751.505994489653</v>
      </c>
      <c r="N2684" s="45"/>
      <c r="O2684" s="46"/>
    </row>
    <row r="2685" spans="1:15" x14ac:dyDescent="0.2">
      <c r="A2685" s="11" t="str">
        <f t="shared" si="246"/>
        <v>2411004 - Region Midtjylland1 år</v>
      </c>
      <c r="B2685" s="12" t="str">
        <f t="shared" si="249"/>
        <v>241100</v>
      </c>
      <c r="C2685" s="14">
        <f t="shared" si="247"/>
        <v>0</v>
      </c>
      <c r="D2685" s="14">
        <f t="shared" si="248"/>
        <v>0</v>
      </c>
      <c r="E2685" s="19" t="str">
        <f t="shared" si="250"/>
        <v>241100 - Revisions- og regnskabscontrollerarbejde</v>
      </c>
      <c r="F2685" s="19" t="str">
        <f t="shared" si="251"/>
        <v>1 år</v>
      </c>
      <c r="G2685" s="40" t="s">
        <v>516</v>
      </c>
      <c r="H2685" s="41" t="s">
        <v>87</v>
      </c>
      <c r="I2685" s="42" t="s">
        <v>517</v>
      </c>
      <c r="J2685" s="43" t="s">
        <v>22</v>
      </c>
      <c r="K2685" s="44">
        <v>94</v>
      </c>
      <c r="L2685" s="45">
        <v>33118.94407895449</v>
      </c>
      <c r="M2685" s="46">
        <v>33804.163931837946</v>
      </c>
      <c r="N2685" s="45"/>
      <c r="O2685" s="46"/>
    </row>
    <row r="2686" spans="1:15" x14ac:dyDescent="0.2">
      <c r="A2686" s="11" t="str">
        <f t="shared" si="246"/>
        <v>2411004 - Region Midtjylland2 år</v>
      </c>
      <c r="B2686" s="12" t="str">
        <f t="shared" si="249"/>
        <v>241100</v>
      </c>
      <c r="C2686" s="14">
        <f t="shared" si="247"/>
        <v>0</v>
      </c>
      <c r="D2686" s="14">
        <f t="shared" si="248"/>
        <v>0</v>
      </c>
      <c r="E2686" s="19" t="str">
        <f t="shared" si="250"/>
        <v>241100 - Revisions- og regnskabscontrollerarbejde</v>
      </c>
      <c r="F2686" s="19" t="str">
        <f t="shared" si="251"/>
        <v>2 år</v>
      </c>
      <c r="G2686" s="40" t="s">
        <v>516</v>
      </c>
      <c r="H2686" s="41" t="s">
        <v>87</v>
      </c>
      <c r="I2686" s="42" t="s">
        <v>517</v>
      </c>
      <c r="J2686" s="43" t="s">
        <v>23</v>
      </c>
      <c r="K2686" s="44">
        <v>99</v>
      </c>
      <c r="L2686" s="45">
        <v>36606.465134382532</v>
      </c>
      <c r="M2686" s="46">
        <v>37806.381949271687</v>
      </c>
      <c r="N2686" s="45"/>
      <c r="O2686" s="46"/>
    </row>
    <row r="2687" spans="1:15" x14ac:dyDescent="0.2">
      <c r="A2687" s="11" t="str">
        <f t="shared" si="246"/>
        <v>2411004 - Region Midtjylland3 år</v>
      </c>
      <c r="B2687" s="12" t="str">
        <f t="shared" si="249"/>
        <v>241100</v>
      </c>
      <c r="C2687" s="14">
        <f t="shared" si="247"/>
        <v>0</v>
      </c>
      <c r="D2687" s="14">
        <f t="shared" si="248"/>
        <v>0</v>
      </c>
      <c r="E2687" s="19" t="str">
        <f t="shared" si="250"/>
        <v>241100 - Revisions- og regnskabscontrollerarbejde</v>
      </c>
      <c r="F2687" s="19" t="str">
        <f t="shared" si="251"/>
        <v>3 år</v>
      </c>
      <c r="G2687" s="40" t="s">
        <v>516</v>
      </c>
      <c r="H2687" s="41" t="s">
        <v>87</v>
      </c>
      <c r="I2687" s="42" t="s">
        <v>517</v>
      </c>
      <c r="J2687" s="43" t="s">
        <v>14</v>
      </c>
      <c r="K2687" s="44">
        <v>89</v>
      </c>
      <c r="L2687" s="45">
        <v>42270.091793466519</v>
      </c>
      <c r="M2687" s="46">
        <v>43148.962135391623</v>
      </c>
      <c r="N2687" s="45"/>
      <c r="O2687" s="46"/>
    </row>
    <row r="2688" spans="1:15" x14ac:dyDescent="0.2">
      <c r="A2688" s="11" t="str">
        <f t="shared" si="246"/>
        <v>2411004 - Region Midtjylland4 år</v>
      </c>
      <c r="B2688" s="12" t="str">
        <f t="shared" si="249"/>
        <v>241100</v>
      </c>
      <c r="C2688" s="14">
        <f t="shared" si="247"/>
        <v>0</v>
      </c>
      <c r="D2688" s="14">
        <f t="shared" si="248"/>
        <v>0</v>
      </c>
      <c r="E2688" s="19" t="str">
        <f t="shared" si="250"/>
        <v>241100 - Revisions- og regnskabscontrollerarbejde</v>
      </c>
      <c r="F2688" s="19" t="str">
        <f t="shared" si="251"/>
        <v>4 år</v>
      </c>
      <c r="G2688" s="40" t="s">
        <v>516</v>
      </c>
      <c r="H2688" s="41" t="s">
        <v>87</v>
      </c>
      <c r="I2688" s="42" t="s">
        <v>517</v>
      </c>
      <c r="J2688" s="43" t="s">
        <v>24</v>
      </c>
      <c r="K2688" s="44">
        <v>85</v>
      </c>
      <c r="L2688" s="45">
        <v>43265.554098794564</v>
      </c>
      <c r="M2688" s="46">
        <v>44683.748007385839</v>
      </c>
      <c r="N2688" s="45"/>
      <c r="O2688" s="46"/>
    </row>
    <row r="2689" spans="1:15" x14ac:dyDescent="0.2">
      <c r="A2689" s="11" t="str">
        <f t="shared" si="246"/>
        <v>2411004 - Region Midtjylland5-9 år</v>
      </c>
      <c r="B2689" s="12" t="str">
        <f t="shared" si="249"/>
        <v>241100</v>
      </c>
      <c r="C2689" s="14">
        <f t="shared" si="247"/>
        <v>0</v>
      </c>
      <c r="D2689" s="14">
        <f t="shared" si="248"/>
        <v>0</v>
      </c>
      <c r="E2689" s="19" t="str">
        <f t="shared" si="250"/>
        <v>241100 - Revisions- og regnskabscontrollerarbejde</v>
      </c>
      <c r="F2689" s="19" t="str">
        <f t="shared" si="251"/>
        <v>5-9 år</v>
      </c>
      <c r="G2689" s="40" t="s">
        <v>516</v>
      </c>
      <c r="H2689" s="41" t="s">
        <v>87</v>
      </c>
      <c r="I2689" s="42" t="s">
        <v>517</v>
      </c>
      <c r="J2689" s="43" t="s">
        <v>15</v>
      </c>
      <c r="K2689" s="44">
        <v>319</v>
      </c>
      <c r="L2689" s="45">
        <v>48746.717342344637</v>
      </c>
      <c r="M2689" s="46">
        <v>50227.09416004044</v>
      </c>
      <c r="N2689" s="45"/>
      <c r="O2689" s="46"/>
    </row>
    <row r="2690" spans="1:15" x14ac:dyDescent="0.2">
      <c r="A2690" s="11" t="str">
        <f t="shared" ref="A2690:A2753" si="252">B2690&amp;I2690&amp;F2690</f>
        <v>2411004 - Region Midtjylland0-4 år</v>
      </c>
      <c r="B2690" s="12" t="str">
        <f t="shared" si="249"/>
        <v>241100</v>
      </c>
      <c r="C2690" s="14">
        <f t="shared" ref="C2690:C2753" si="253">N2690*1.2</f>
        <v>0</v>
      </c>
      <c r="D2690" s="14">
        <f t="shared" ref="D2690:D2753" si="254">O2690*1.2</f>
        <v>0</v>
      </c>
      <c r="E2690" s="19" t="str">
        <f t="shared" si="250"/>
        <v>241100 - Revisions- og regnskabscontrollerarbejde</v>
      </c>
      <c r="F2690" s="19" t="str">
        <f t="shared" si="251"/>
        <v>0-4 år</v>
      </c>
      <c r="G2690" s="40" t="s">
        <v>516</v>
      </c>
      <c r="H2690" s="41" t="s">
        <v>87</v>
      </c>
      <c r="I2690" s="42" t="s">
        <v>517</v>
      </c>
      <c r="J2690" s="43" t="s">
        <v>16</v>
      </c>
      <c r="K2690" s="44">
        <v>480</v>
      </c>
      <c r="L2690" s="45">
        <v>35617.976242200159</v>
      </c>
      <c r="M2690" s="46">
        <v>36385.228553343455</v>
      </c>
      <c r="N2690" s="45"/>
      <c r="O2690" s="46"/>
    </row>
    <row r="2691" spans="1:15" x14ac:dyDescent="0.2">
      <c r="A2691" s="11" t="str">
        <f t="shared" si="252"/>
        <v>2411004 - Region Midtjylland10-14 år</v>
      </c>
      <c r="B2691" s="12" t="str">
        <f t="shared" ref="B2691:B2754" si="255">LEFT(E2691,6)</f>
        <v>241100</v>
      </c>
      <c r="C2691" s="14">
        <f t="shared" si="253"/>
        <v>0</v>
      </c>
      <c r="D2691" s="14">
        <f t="shared" si="254"/>
        <v>0</v>
      </c>
      <c r="E2691" s="19" t="str">
        <f t="shared" ref="E2691:E2754" si="256">TRIM(H2691)</f>
        <v>241100 - Revisions- og regnskabscontrollerarbejde</v>
      </c>
      <c r="F2691" s="19" t="str">
        <f t="shared" ref="F2691:F2754" si="257">MID(J2691,6,30)</f>
        <v>10-14 år</v>
      </c>
      <c r="G2691" s="40" t="s">
        <v>516</v>
      </c>
      <c r="H2691" s="41" t="s">
        <v>87</v>
      </c>
      <c r="I2691" s="42" t="s">
        <v>517</v>
      </c>
      <c r="J2691" s="43" t="s">
        <v>17</v>
      </c>
      <c r="K2691" s="44">
        <v>244</v>
      </c>
      <c r="L2691" s="45">
        <v>52905.813401134263</v>
      </c>
      <c r="M2691" s="46">
        <v>54640.939951629261</v>
      </c>
      <c r="N2691" s="45"/>
      <c r="O2691" s="46"/>
    </row>
    <row r="2692" spans="1:15" x14ac:dyDescent="0.2">
      <c r="A2692" s="11" t="str">
        <f t="shared" si="252"/>
        <v>2411004 - Region Midtjylland15-20 år</v>
      </c>
      <c r="B2692" s="12" t="str">
        <f t="shared" si="255"/>
        <v>241100</v>
      </c>
      <c r="C2692" s="14">
        <f t="shared" si="253"/>
        <v>0</v>
      </c>
      <c r="D2692" s="14">
        <f t="shared" si="254"/>
        <v>0</v>
      </c>
      <c r="E2692" s="19" t="str">
        <f t="shared" si="256"/>
        <v>241100 - Revisions- og regnskabscontrollerarbejde</v>
      </c>
      <c r="F2692" s="19" t="str">
        <f t="shared" si="257"/>
        <v>15-20 år</v>
      </c>
      <c r="G2692" s="40" t="s">
        <v>516</v>
      </c>
      <c r="H2692" s="41" t="s">
        <v>87</v>
      </c>
      <c r="I2692" s="42" t="s">
        <v>517</v>
      </c>
      <c r="J2692" s="43" t="s">
        <v>18</v>
      </c>
      <c r="K2692" s="44">
        <v>182</v>
      </c>
      <c r="L2692" s="45">
        <v>56070.671130481343</v>
      </c>
      <c r="M2692" s="46">
        <v>57456.66983182379</v>
      </c>
      <c r="N2692" s="45"/>
      <c r="O2692" s="46"/>
    </row>
    <row r="2693" spans="1:15" x14ac:dyDescent="0.2">
      <c r="A2693" s="11" t="str">
        <f t="shared" si="252"/>
        <v>2411004 - Region Midtjylland20-24 år</v>
      </c>
      <c r="B2693" s="12" t="str">
        <f t="shared" si="255"/>
        <v>241100</v>
      </c>
      <c r="C2693" s="14">
        <f t="shared" si="253"/>
        <v>0</v>
      </c>
      <c r="D2693" s="14">
        <f t="shared" si="254"/>
        <v>0</v>
      </c>
      <c r="E2693" s="19" t="str">
        <f t="shared" si="256"/>
        <v>241100 - Revisions- og regnskabscontrollerarbejde</v>
      </c>
      <c r="F2693" s="19" t="str">
        <f t="shared" si="257"/>
        <v>20-24 år</v>
      </c>
      <c r="G2693" s="40" t="s">
        <v>516</v>
      </c>
      <c r="H2693" s="41" t="s">
        <v>87</v>
      </c>
      <c r="I2693" s="42" t="s">
        <v>517</v>
      </c>
      <c r="J2693" s="43" t="s">
        <v>19</v>
      </c>
      <c r="K2693" s="44">
        <v>168</v>
      </c>
      <c r="L2693" s="45">
        <v>52407.66999331714</v>
      </c>
      <c r="M2693" s="46">
        <v>53574.343545977063</v>
      </c>
      <c r="N2693" s="45"/>
      <c r="O2693" s="46"/>
    </row>
    <row r="2694" spans="1:15" x14ac:dyDescent="0.2">
      <c r="A2694" s="11" t="str">
        <f t="shared" si="252"/>
        <v>2411004 - Region Midtjylland25 år og derover</v>
      </c>
      <c r="B2694" s="12" t="str">
        <f t="shared" si="255"/>
        <v>241100</v>
      </c>
      <c r="C2694" s="14">
        <f t="shared" si="253"/>
        <v>0</v>
      </c>
      <c r="D2694" s="14">
        <f t="shared" si="254"/>
        <v>0</v>
      </c>
      <c r="E2694" s="19" t="str">
        <f t="shared" si="256"/>
        <v>241100 - Revisions- og regnskabscontrollerarbejde</v>
      </c>
      <c r="F2694" s="19" t="str">
        <f t="shared" si="257"/>
        <v>25 år og derover</v>
      </c>
      <c r="G2694" s="40" t="s">
        <v>516</v>
      </c>
      <c r="H2694" s="41" t="s">
        <v>87</v>
      </c>
      <c r="I2694" s="42" t="s">
        <v>517</v>
      </c>
      <c r="J2694" s="43" t="s">
        <v>9</v>
      </c>
      <c r="K2694" s="44">
        <v>422</v>
      </c>
      <c r="L2694" s="45">
        <v>46795.42397041295</v>
      </c>
      <c r="M2694" s="46">
        <v>48284.076321288318</v>
      </c>
      <c r="N2694" s="45"/>
      <c r="O2694" s="46"/>
    </row>
    <row r="2695" spans="1:15" x14ac:dyDescent="0.2">
      <c r="A2695" s="11" t="str">
        <f t="shared" si="252"/>
        <v>2411004 - Region MidtjyllandAlle uanset erf.</v>
      </c>
      <c r="B2695" s="12" t="str">
        <f t="shared" si="255"/>
        <v>241100</v>
      </c>
      <c r="C2695" s="14">
        <f t="shared" si="253"/>
        <v>0</v>
      </c>
      <c r="D2695" s="14">
        <f t="shared" si="254"/>
        <v>0</v>
      </c>
      <c r="E2695" s="19" t="str">
        <f t="shared" si="256"/>
        <v>241100 - Revisions- og regnskabscontrollerarbejde</v>
      </c>
      <c r="F2695" s="19" t="str">
        <f t="shared" si="257"/>
        <v>Alle uanset erf.</v>
      </c>
      <c r="G2695" s="40" t="s">
        <v>516</v>
      </c>
      <c r="H2695" s="41" t="s">
        <v>87</v>
      </c>
      <c r="I2695" s="42" t="s">
        <v>517</v>
      </c>
      <c r="J2695" s="43" t="s">
        <v>10</v>
      </c>
      <c r="K2695" s="44">
        <v>1815</v>
      </c>
      <c r="L2695" s="45">
        <v>45552.219410160265</v>
      </c>
      <c r="M2695" s="46">
        <v>46974.424957267795</v>
      </c>
      <c r="N2695" s="45"/>
      <c r="O2695" s="46"/>
    </row>
    <row r="2696" spans="1:15" x14ac:dyDescent="0.2">
      <c r="A2696" s="11" t="str">
        <f t="shared" si="252"/>
        <v>2411005 - Region NordjyllandUnder 1 år</v>
      </c>
      <c r="B2696" s="12" t="str">
        <f t="shared" si="255"/>
        <v>241100</v>
      </c>
      <c r="C2696" s="14">
        <f t="shared" si="253"/>
        <v>0</v>
      </c>
      <c r="D2696" s="14">
        <f t="shared" si="254"/>
        <v>0</v>
      </c>
      <c r="E2696" s="19" t="str">
        <f t="shared" si="256"/>
        <v>241100 - Revisions- og regnskabscontrollerarbejde</v>
      </c>
      <c r="F2696" s="19" t="str">
        <f t="shared" si="257"/>
        <v>Under 1 år</v>
      </c>
      <c r="G2696" s="40" t="s">
        <v>516</v>
      </c>
      <c r="H2696" s="41" t="s">
        <v>87</v>
      </c>
      <c r="I2696" s="42" t="s">
        <v>21</v>
      </c>
      <c r="J2696" s="43" t="s">
        <v>13</v>
      </c>
      <c r="K2696" s="44">
        <v>60</v>
      </c>
      <c r="L2696" s="45">
        <v>24194.903628571563</v>
      </c>
      <c r="M2696" s="46">
        <v>24695.488075508514</v>
      </c>
      <c r="N2696" s="45"/>
      <c r="O2696" s="46"/>
    </row>
    <row r="2697" spans="1:15" x14ac:dyDescent="0.2">
      <c r="A2697" s="11" t="str">
        <f t="shared" si="252"/>
        <v>2411005 - Region Nordjylland1 år</v>
      </c>
      <c r="B2697" s="12" t="str">
        <f t="shared" si="255"/>
        <v>241100</v>
      </c>
      <c r="C2697" s="14">
        <f t="shared" si="253"/>
        <v>0</v>
      </c>
      <c r="D2697" s="14">
        <f t="shared" si="254"/>
        <v>0</v>
      </c>
      <c r="E2697" s="19" t="str">
        <f t="shared" si="256"/>
        <v>241100 - Revisions- og regnskabscontrollerarbejde</v>
      </c>
      <c r="F2697" s="19" t="str">
        <f t="shared" si="257"/>
        <v>1 år</v>
      </c>
      <c r="G2697" s="40" t="s">
        <v>516</v>
      </c>
      <c r="H2697" s="41" t="s">
        <v>87</v>
      </c>
      <c r="I2697" s="42" t="s">
        <v>21</v>
      </c>
      <c r="J2697" s="43" t="s">
        <v>22</v>
      </c>
      <c r="K2697" s="44">
        <v>48</v>
      </c>
      <c r="L2697" s="45">
        <v>24649.248819574357</v>
      </c>
      <c r="M2697" s="46">
        <v>25159.233516235305</v>
      </c>
      <c r="N2697" s="45"/>
      <c r="O2697" s="46"/>
    </row>
    <row r="2698" spans="1:15" x14ac:dyDescent="0.2">
      <c r="A2698" s="11" t="str">
        <f t="shared" si="252"/>
        <v>2411005 - Region Nordjylland2 år</v>
      </c>
      <c r="B2698" s="12" t="str">
        <f t="shared" si="255"/>
        <v>241100</v>
      </c>
      <c r="C2698" s="14">
        <f t="shared" si="253"/>
        <v>0</v>
      </c>
      <c r="D2698" s="14">
        <f t="shared" si="254"/>
        <v>0</v>
      </c>
      <c r="E2698" s="19" t="str">
        <f t="shared" si="256"/>
        <v>241100 - Revisions- og regnskabscontrollerarbejde</v>
      </c>
      <c r="F2698" s="19" t="str">
        <f t="shared" si="257"/>
        <v>2 år</v>
      </c>
      <c r="G2698" s="40" t="s">
        <v>516</v>
      </c>
      <c r="H2698" s="41" t="s">
        <v>87</v>
      </c>
      <c r="I2698" s="42" t="s">
        <v>21</v>
      </c>
      <c r="J2698" s="43" t="s">
        <v>23</v>
      </c>
      <c r="K2698" s="44">
        <v>56</v>
      </c>
      <c r="L2698" s="45">
        <v>28325.03021940299</v>
      </c>
      <c r="M2698" s="46">
        <v>28911.065601255403</v>
      </c>
      <c r="N2698" s="45"/>
      <c r="O2698" s="46"/>
    </row>
    <row r="2699" spans="1:15" x14ac:dyDescent="0.2">
      <c r="A2699" s="11" t="str">
        <f t="shared" si="252"/>
        <v>2411005 - Region Nordjylland3 år</v>
      </c>
      <c r="B2699" s="12" t="str">
        <f t="shared" si="255"/>
        <v>241100</v>
      </c>
      <c r="C2699" s="14">
        <f t="shared" si="253"/>
        <v>0</v>
      </c>
      <c r="D2699" s="14">
        <f t="shared" si="254"/>
        <v>0</v>
      </c>
      <c r="E2699" s="19" t="str">
        <f t="shared" si="256"/>
        <v>241100 - Revisions- og regnskabscontrollerarbejde</v>
      </c>
      <c r="F2699" s="19" t="str">
        <f t="shared" si="257"/>
        <v>3 år</v>
      </c>
      <c r="G2699" s="40" t="s">
        <v>516</v>
      </c>
      <c r="H2699" s="41" t="s">
        <v>87</v>
      </c>
      <c r="I2699" s="42" t="s">
        <v>21</v>
      </c>
      <c r="J2699" s="43" t="s">
        <v>14</v>
      </c>
      <c r="K2699" s="44">
        <v>34</v>
      </c>
      <c r="L2699" s="45">
        <v>36708.032339871475</v>
      </c>
      <c r="M2699" s="46">
        <v>37796.226341227564</v>
      </c>
      <c r="N2699" s="45"/>
      <c r="O2699" s="46"/>
    </row>
    <row r="2700" spans="1:15" x14ac:dyDescent="0.2">
      <c r="A2700" s="11" t="str">
        <f t="shared" si="252"/>
        <v>2411005 - Region Nordjylland4 år</v>
      </c>
      <c r="B2700" s="12" t="str">
        <f t="shared" si="255"/>
        <v>241100</v>
      </c>
      <c r="C2700" s="14">
        <f t="shared" si="253"/>
        <v>0</v>
      </c>
      <c r="D2700" s="14">
        <f t="shared" si="254"/>
        <v>0</v>
      </c>
      <c r="E2700" s="19" t="str">
        <f t="shared" si="256"/>
        <v>241100 - Revisions- og regnskabscontrollerarbejde</v>
      </c>
      <c r="F2700" s="19" t="str">
        <f t="shared" si="257"/>
        <v>4 år</v>
      </c>
      <c r="G2700" s="40" t="s">
        <v>516</v>
      </c>
      <c r="H2700" s="41" t="s">
        <v>87</v>
      </c>
      <c r="I2700" s="42" t="s">
        <v>21</v>
      </c>
      <c r="J2700" s="43" t="s">
        <v>24</v>
      </c>
      <c r="K2700" s="44">
        <v>25</v>
      </c>
      <c r="L2700" s="45">
        <v>33731.6329983873</v>
      </c>
      <c r="M2700" s="46">
        <v>34429.529179665653</v>
      </c>
      <c r="N2700" s="45"/>
      <c r="O2700" s="46"/>
    </row>
    <row r="2701" spans="1:15" x14ac:dyDescent="0.2">
      <c r="A2701" s="11" t="str">
        <f t="shared" si="252"/>
        <v>2411005 - Region Nordjylland5-9 år</v>
      </c>
      <c r="B2701" s="12" t="str">
        <f t="shared" si="255"/>
        <v>241100</v>
      </c>
      <c r="C2701" s="14">
        <f t="shared" si="253"/>
        <v>0</v>
      </c>
      <c r="D2701" s="14">
        <f t="shared" si="254"/>
        <v>0</v>
      </c>
      <c r="E2701" s="19" t="str">
        <f t="shared" si="256"/>
        <v>241100 - Revisions- og regnskabscontrollerarbejde</v>
      </c>
      <c r="F2701" s="19" t="str">
        <f t="shared" si="257"/>
        <v>5-9 år</v>
      </c>
      <c r="G2701" s="40" t="s">
        <v>516</v>
      </c>
      <c r="H2701" s="41" t="s">
        <v>87</v>
      </c>
      <c r="I2701" s="42" t="s">
        <v>21</v>
      </c>
      <c r="J2701" s="43" t="s">
        <v>15</v>
      </c>
      <c r="K2701" s="44">
        <v>108</v>
      </c>
      <c r="L2701" s="45">
        <v>41666.536503153438</v>
      </c>
      <c r="M2701" s="46">
        <v>42987.826691823328</v>
      </c>
      <c r="N2701" s="45"/>
      <c r="O2701" s="46"/>
    </row>
    <row r="2702" spans="1:15" x14ac:dyDescent="0.2">
      <c r="A2702" s="11" t="str">
        <f t="shared" si="252"/>
        <v>2411005 - Region Nordjylland0-4 år</v>
      </c>
      <c r="B2702" s="12" t="str">
        <f t="shared" si="255"/>
        <v>241100</v>
      </c>
      <c r="C2702" s="14">
        <f t="shared" si="253"/>
        <v>0</v>
      </c>
      <c r="D2702" s="14">
        <f t="shared" si="254"/>
        <v>0</v>
      </c>
      <c r="E2702" s="19" t="str">
        <f t="shared" si="256"/>
        <v>241100 - Revisions- og regnskabscontrollerarbejde</v>
      </c>
      <c r="F2702" s="19" t="str">
        <f t="shared" si="257"/>
        <v>0-4 år</v>
      </c>
      <c r="G2702" s="40" t="s">
        <v>516</v>
      </c>
      <c r="H2702" s="41" t="s">
        <v>87</v>
      </c>
      <c r="I2702" s="42" t="s">
        <v>21</v>
      </c>
      <c r="J2702" s="43" t="s">
        <v>16</v>
      </c>
      <c r="K2702" s="44">
        <v>223</v>
      </c>
      <c r="L2702" s="45">
        <v>29017.680718112704</v>
      </c>
      <c r="M2702" s="46">
        <v>29618.046806635415</v>
      </c>
      <c r="N2702" s="45"/>
      <c r="O2702" s="46"/>
    </row>
    <row r="2703" spans="1:15" x14ac:dyDescent="0.2">
      <c r="A2703" s="11" t="str">
        <f t="shared" si="252"/>
        <v>2411005 - Region Nordjylland10-14 år</v>
      </c>
      <c r="B2703" s="12" t="str">
        <f t="shared" si="255"/>
        <v>241100</v>
      </c>
      <c r="C2703" s="14">
        <f t="shared" si="253"/>
        <v>0</v>
      </c>
      <c r="D2703" s="14">
        <f t="shared" si="254"/>
        <v>0</v>
      </c>
      <c r="E2703" s="19" t="str">
        <f t="shared" si="256"/>
        <v>241100 - Revisions- og regnskabscontrollerarbejde</v>
      </c>
      <c r="F2703" s="19" t="str">
        <f t="shared" si="257"/>
        <v>10-14 år</v>
      </c>
      <c r="G2703" s="40" t="s">
        <v>516</v>
      </c>
      <c r="H2703" s="41" t="s">
        <v>87</v>
      </c>
      <c r="I2703" s="42" t="s">
        <v>21</v>
      </c>
      <c r="J2703" s="43" t="s">
        <v>17</v>
      </c>
      <c r="K2703" s="44">
        <v>77</v>
      </c>
      <c r="L2703" s="45">
        <v>43471.017018448882</v>
      </c>
      <c r="M2703" s="46">
        <v>44576.327927921266</v>
      </c>
      <c r="N2703" s="45"/>
      <c r="O2703" s="46"/>
    </row>
    <row r="2704" spans="1:15" x14ac:dyDescent="0.2">
      <c r="A2704" s="11" t="str">
        <f t="shared" si="252"/>
        <v>2411005 - Region Nordjylland15-20 år</v>
      </c>
      <c r="B2704" s="12" t="str">
        <f t="shared" si="255"/>
        <v>241100</v>
      </c>
      <c r="C2704" s="14">
        <f t="shared" si="253"/>
        <v>0</v>
      </c>
      <c r="D2704" s="14">
        <f t="shared" si="254"/>
        <v>0</v>
      </c>
      <c r="E2704" s="19" t="str">
        <f t="shared" si="256"/>
        <v>241100 - Revisions- og regnskabscontrollerarbejde</v>
      </c>
      <c r="F2704" s="19" t="str">
        <f t="shared" si="257"/>
        <v>15-20 år</v>
      </c>
      <c r="G2704" s="40" t="s">
        <v>516</v>
      </c>
      <c r="H2704" s="41" t="s">
        <v>87</v>
      </c>
      <c r="I2704" s="42" t="s">
        <v>21</v>
      </c>
      <c r="J2704" s="43" t="s">
        <v>18</v>
      </c>
      <c r="K2704" s="44">
        <v>82</v>
      </c>
      <c r="L2704" s="45">
        <v>44531.306497975951</v>
      </c>
      <c r="M2704" s="46">
        <v>45735.608061794599</v>
      </c>
      <c r="N2704" s="45"/>
      <c r="O2704" s="46"/>
    </row>
    <row r="2705" spans="1:15" x14ac:dyDescent="0.2">
      <c r="A2705" s="11" t="str">
        <f t="shared" si="252"/>
        <v>2411005 - Region Nordjylland20-24 år</v>
      </c>
      <c r="B2705" s="12" t="str">
        <f t="shared" si="255"/>
        <v>241100</v>
      </c>
      <c r="C2705" s="14">
        <f t="shared" si="253"/>
        <v>0</v>
      </c>
      <c r="D2705" s="14">
        <f t="shared" si="254"/>
        <v>0</v>
      </c>
      <c r="E2705" s="19" t="str">
        <f t="shared" si="256"/>
        <v>241100 - Revisions- og regnskabscontrollerarbejde</v>
      </c>
      <c r="F2705" s="19" t="str">
        <f t="shared" si="257"/>
        <v>20-24 år</v>
      </c>
      <c r="G2705" s="40" t="s">
        <v>516</v>
      </c>
      <c r="H2705" s="41" t="s">
        <v>87</v>
      </c>
      <c r="I2705" s="42" t="s">
        <v>21</v>
      </c>
      <c r="J2705" s="43" t="s">
        <v>19</v>
      </c>
      <c r="K2705" s="44">
        <v>60</v>
      </c>
      <c r="L2705" s="45">
        <v>47034.550242741978</v>
      </c>
      <c r="M2705" s="46">
        <v>48306.549356745418</v>
      </c>
      <c r="N2705" s="45"/>
      <c r="O2705" s="46"/>
    </row>
    <row r="2706" spans="1:15" x14ac:dyDescent="0.2">
      <c r="A2706" s="11" t="str">
        <f t="shared" si="252"/>
        <v>2411005 - Region Nordjylland25 år og derover</v>
      </c>
      <c r="B2706" s="12" t="str">
        <f t="shared" si="255"/>
        <v>241100</v>
      </c>
      <c r="C2706" s="14">
        <f t="shared" si="253"/>
        <v>0</v>
      </c>
      <c r="D2706" s="14">
        <f t="shared" si="254"/>
        <v>0</v>
      </c>
      <c r="E2706" s="19" t="str">
        <f t="shared" si="256"/>
        <v>241100 - Revisions- og regnskabscontrollerarbejde</v>
      </c>
      <c r="F2706" s="19" t="str">
        <f t="shared" si="257"/>
        <v>25 år og derover</v>
      </c>
      <c r="G2706" s="40" t="s">
        <v>516</v>
      </c>
      <c r="H2706" s="41" t="s">
        <v>87</v>
      </c>
      <c r="I2706" s="42" t="s">
        <v>21</v>
      </c>
      <c r="J2706" s="43" t="s">
        <v>9</v>
      </c>
      <c r="K2706" s="44">
        <v>178</v>
      </c>
      <c r="L2706" s="45">
        <v>42485.217411276855</v>
      </c>
      <c r="M2706" s="46">
        <v>43429.076898288709</v>
      </c>
      <c r="N2706" s="45"/>
      <c r="O2706" s="46"/>
    </row>
    <row r="2707" spans="1:15" x14ac:dyDescent="0.2">
      <c r="A2707" s="11" t="str">
        <f t="shared" si="252"/>
        <v>2411005 - Region NordjyllandAlle uanset erf.</v>
      </c>
      <c r="B2707" s="12" t="str">
        <f t="shared" si="255"/>
        <v>241100</v>
      </c>
      <c r="C2707" s="14">
        <f t="shared" si="253"/>
        <v>0</v>
      </c>
      <c r="D2707" s="14">
        <f t="shared" si="254"/>
        <v>0</v>
      </c>
      <c r="E2707" s="19" t="str">
        <f t="shared" si="256"/>
        <v>241100 - Revisions- og regnskabscontrollerarbejde</v>
      </c>
      <c r="F2707" s="19" t="str">
        <f t="shared" si="257"/>
        <v>Alle uanset erf.</v>
      </c>
      <c r="G2707" s="40" t="s">
        <v>516</v>
      </c>
      <c r="H2707" s="41" t="s">
        <v>87</v>
      </c>
      <c r="I2707" s="42" t="s">
        <v>21</v>
      </c>
      <c r="J2707" s="43" t="s">
        <v>10</v>
      </c>
      <c r="K2707" s="44">
        <v>728</v>
      </c>
      <c r="L2707" s="45">
        <v>37682.099013055384</v>
      </c>
      <c r="M2707" s="46">
        <v>38520.959209145964</v>
      </c>
      <c r="N2707" s="45"/>
      <c r="O2707" s="46"/>
    </row>
    <row r="2708" spans="1:15" x14ac:dyDescent="0.2">
      <c r="A2708" s="11" t="str">
        <f t="shared" si="252"/>
        <v>2411006 - Alle regionerUnder 1 år</v>
      </c>
      <c r="B2708" s="12" t="str">
        <f t="shared" si="255"/>
        <v>241100</v>
      </c>
      <c r="C2708" s="14">
        <f t="shared" si="253"/>
        <v>0</v>
      </c>
      <c r="D2708" s="14">
        <f t="shared" si="254"/>
        <v>0</v>
      </c>
      <c r="E2708" s="19" t="str">
        <f t="shared" si="256"/>
        <v>241100 - Revisions- og regnskabscontrollerarbejde</v>
      </c>
      <c r="F2708" s="19" t="str">
        <f t="shared" si="257"/>
        <v>Under 1 år</v>
      </c>
      <c r="G2708" s="40" t="s">
        <v>516</v>
      </c>
      <c r="H2708" s="41" t="s">
        <v>87</v>
      </c>
      <c r="I2708" s="42" t="s">
        <v>11</v>
      </c>
      <c r="J2708" s="43" t="s">
        <v>13</v>
      </c>
      <c r="K2708" s="44">
        <v>535</v>
      </c>
      <c r="L2708" s="45">
        <v>29067.185236065179</v>
      </c>
      <c r="M2708" s="46">
        <v>29959.626206919482</v>
      </c>
      <c r="N2708" s="45"/>
      <c r="O2708" s="46"/>
    </row>
    <row r="2709" spans="1:15" x14ac:dyDescent="0.2">
      <c r="A2709" s="11" t="str">
        <f t="shared" si="252"/>
        <v>2411006 - Alle regioner1 år</v>
      </c>
      <c r="B2709" s="12" t="str">
        <f t="shared" si="255"/>
        <v>241100</v>
      </c>
      <c r="C2709" s="14">
        <f t="shared" si="253"/>
        <v>0</v>
      </c>
      <c r="D2709" s="14">
        <f t="shared" si="254"/>
        <v>0</v>
      </c>
      <c r="E2709" s="19" t="str">
        <f t="shared" si="256"/>
        <v>241100 - Revisions- og regnskabscontrollerarbejde</v>
      </c>
      <c r="F2709" s="19" t="str">
        <f t="shared" si="257"/>
        <v>1 år</v>
      </c>
      <c r="G2709" s="40" t="s">
        <v>516</v>
      </c>
      <c r="H2709" s="41" t="s">
        <v>87</v>
      </c>
      <c r="I2709" s="42" t="s">
        <v>11</v>
      </c>
      <c r="J2709" s="43" t="s">
        <v>22</v>
      </c>
      <c r="K2709" s="44">
        <v>423</v>
      </c>
      <c r="L2709" s="45">
        <v>34107.58476655565</v>
      </c>
      <c r="M2709" s="46">
        <v>34813.259263913809</v>
      </c>
      <c r="N2709" s="45"/>
      <c r="O2709" s="46"/>
    </row>
    <row r="2710" spans="1:15" x14ac:dyDescent="0.2">
      <c r="A2710" s="11" t="str">
        <f t="shared" si="252"/>
        <v>2411006 - Alle regioner2 år</v>
      </c>
      <c r="B2710" s="12" t="str">
        <f t="shared" si="255"/>
        <v>241100</v>
      </c>
      <c r="C2710" s="14">
        <f t="shared" si="253"/>
        <v>0</v>
      </c>
      <c r="D2710" s="14">
        <f t="shared" si="254"/>
        <v>0</v>
      </c>
      <c r="E2710" s="19" t="str">
        <f t="shared" si="256"/>
        <v>241100 - Revisions- og regnskabscontrollerarbejde</v>
      </c>
      <c r="F2710" s="19" t="str">
        <f t="shared" si="257"/>
        <v>2 år</v>
      </c>
      <c r="G2710" s="40" t="s">
        <v>516</v>
      </c>
      <c r="H2710" s="41" t="s">
        <v>87</v>
      </c>
      <c r="I2710" s="42" t="s">
        <v>11</v>
      </c>
      <c r="J2710" s="43" t="s">
        <v>23</v>
      </c>
      <c r="K2710" s="44">
        <v>404</v>
      </c>
      <c r="L2710" s="45">
        <v>34859.240884915984</v>
      </c>
      <c r="M2710" s="46">
        <v>35775.180422503297</v>
      </c>
      <c r="N2710" s="45"/>
      <c r="O2710" s="46"/>
    </row>
    <row r="2711" spans="1:15" x14ac:dyDescent="0.2">
      <c r="A2711" s="11" t="str">
        <f t="shared" si="252"/>
        <v>2411006 - Alle regioner3 år</v>
      </c>
      <c r="B2711" s="12" t="str">
        <f t="shared" si="255"/>
        <v>241100</v>
      </c>
      <c r="C2711" s="14">
        <f t="shared" si="253"/>
        <v>0</v>
      </c>
      <c r="D2711" s="14">
        <f t="shared" si="254"/>
        <v>0</v>
      </c>
      <c r="E2711" s="19" t="str">
        <f t="shared" si="256"/>
        <v>241100 - Revisions- og regnskabscontrollerarbejde</v>
      </c>
      <c r="F2711" s="19" t="str">
        <f t="shared" si="257"/>
        <v>3 år</v>
      </c>
      <c r="G2711" s="40" t="s">
        <v>516</v>
      </c>
      <c r="H2711" s="41" t="s">
        <v>87</v>
      </c>
      <c r="I2711" s="42" t="s">
        <v>11</v>
      </c>
      <c r="J2711" s="43" t="s">
        <v>14</v>
      </c>
      <c r="K2711" s="44">
        <v>351</v>
      </c>
      <c r="L2711" s="45">
        <v>42314.896475856687</v>
      </c>
      <c r="M2711" s="46">
        <v>43190.377501726412</v>
      </c>
      <c r="N2711" s="45"/>
      <c r="O2711" s="46"/>
    </row>
    <row r="2712" spans="1:15" x14ac:dyDescent="0.2">
      <c r="A2712" s="11" t="str">
        <f t="shared" si="252"/>
        <v>2411006 - Alle regioner4 år</v>
      </c>
      <c r="B2712" s="12" t="str">
        <f t="shared" si="255"/>
        <v>241100</v>
      </c>
      <c r="C2712" s="14">
        <f t="shared" si="253"/>
        <v>0</v>
      </c>
      <c r="D2712" s="14">
        <f t="shared" si="254"/>
        <v>0</v>
      </c>
      <c r="E2712" s="19" t="str">
        <f t="shared" si="256"/>
        <v>241100 - Revisions- og regnskabscontrollerarbejde</v>
      </c>
      <c r="F2712" s="19" t="str">
        <f t="shared" si="257"/>
        <v>4 år</v>
      </c>
      <c r="G2712" s="40" t="s">
        <v>516</v>
      </c>
      <c r="H2712" s="41" t="s">
        <v>87</v>
      </c>
      <c r="I2712" s="42" t="s">
        <v>11</v>
      </c>
      <c r="J2712" s="43" t="s">
        <v>24</v>
      </c>
      <c r="K2712" s="44">
        <v>325</v>
      </c>
      <c r="L2712" s="45">
        <v>45649.759498243518</v>
      </c>
      <c r="M2712" s="46">
        <v>46906.187530735064</v>
      </c>
      <c r="N2712" s="45"/>
      <c r="O2712" s="46"/>
    </row>
    <row r="2713" spans="1:15" x14ac:dyDescent="0.2">
      <c r="A2713" s="11" t="str">
        <f t="shared" si="252"/>
        <v>2411006 - Alle regioner5-9 år</v>
      </c>
      <c r="B2713" s="12" t="str">
        <f t="shared" si="255"/>
        <v>241100</v>
      </c>
      <c r="C2713" s="14">
        <f t="shared" si="253"/>
        <v>0</v>
      </c>
      <c r="D2713" s="14">
        <f t="shared" si="254"/>
        <v>0</v>
      </c>
      <c r="E2713" s="19" t="str">
        <f t="shared" si="256"/>
        <v>241100 - Revisions- og regnskabscontrollerarbejde</v>
      </c>
      <c r="F2713" s="19" t="str">
        <f t="shared" si="257"/>
        <v>5-9 år</v>
      </c>
      <c r="G2713" s="40" t="s">
        <v>516</v>
      </c>
      <c r="H2713" s="41" t="s">
        <v>87</v>
      </c>
      <c r="I2713" s="42" t="s">
        <v>11</v>
      </c>
      <c r="J2713" s="43" t="s">
        <v>15</v>
      </c>
      <c r="K2713" s="44">
        <v>1358</v>
      </c>
      <c r="L2713" s="45">
        <v>50862.875489946127</v>
      </c>
      <c r="M2713" s="46">
        <v>52268.941989992411</v>
      </c>
      <c r="N2713" s="45"/>
      <c r="O2713" s="46"/>
    </row>
    <row r="2714" spans="1:15" x14ac:dyDescent="0.2">
      <c r="A2714" s="11" t="str">
        <f t="shared" si="252"/>
        <v>2411006 - Alle regioner0-4 år</v>
      </c>
      <c r="B2714" s="12" t="str">
        <f t="shared" si="255"/>
        <v>241100</v>
      </c>
      <c r="C2714" s="14">
        <f t="shared" si="253"/>
        <v>0</v>
      </c>
      <c r="D2714" s="14">
        <f t="shared" si="254"/>
        <v>0</v>
      </c>
      <c r="E2714" s="19" t="str">
        <f t="shared" si="256"/>
        <v>241100 - Revisions- og regnskabscontrollerarbejde</v>
      </c>
      <c r="F2714" s="19" t="str">
        <f t="shared" si="257"/>
        <v>0-4 år</v>
      </c>
      <c r="G2714" s="40" t="s">
        <v>516</v>
      </c>
      <c r="H2714" s="41" t="s">
        <v>87</v>
      </c>
      <c r="I2714" s="42" t="s">
        <v>11</v>
      </c>
      <c r="J2714" s="43" t="s">
        <v>16</v>
      </c>
      <c r="K2714" s="44">
        <v>2038</v>
      </c>
      <c r="L2714" s="45">
        <v>35617.976242200159</v>
      </c>
      <c r="M2714" s="46">
        <v>36412.660781264356</v>
      </c>
      <c r="N2714" s="45"/>
      <c r="O2714" s="46"/>
    </row>
    <row r="2715" spans="1:15" x14ac:dyDescent="0.2">
      <c r="A2715" s="11" t="str">
        <f t="shared" si="252"/>
        <v>2411006 - Alle regioner10-14 år</v>
      </c>
      <c r="B2715" s="12" t="str">
        <f t="shared" si="255"/>
        <v>241100</v>
      </c>
      <c r="C2715" s="14">
        <f t="shared" si="253"/>
        <v>0</v>
      </c>
      <c r="D2715" s="14">
        <f t="shared" si="254"/>
        <v>0</v>
      </c>
      <c r="E2715" s="19" t="str">
        <f t="shared" si="256"/>
        <v>241100 - Revisions- og regnskabscontrollerarbejde</v>
      </c>
      <c r="F2715" s="19" t="str">
        <f t="shared" si="257"/>
        <v>10-14 år</v>
      </c>
      <c r="G2715" s="40" t="s">
        <v>516</v>
      </c>
      <c r="H2715" s="41" t="s">
        <v>87</v>
      </c>
      <c r="I2715" s="42" t="s">
        <v>11</v>
      </c>
      <c r="J2715" s="43" t="s">
        <v>17</v>
      </c>
      <c r="K2715" s="44">
        <v>992</v>
      </c>
      <c r="L2715" s="45">
        <v>55300.977384334423</v>
      </c>
      <c r="M2715" s="46">
        <v>56626.84438846929</v>
      </c>
      <c r="N2715" s="45"/>
      <c r="O2715" s="46"/>
    </row>
    <row r="2716" spans="1:15" x14ac:dyDescent="0.2">
      <c r="A2716" s="11" t="str">
        <f t="shared" si="252"/>
        <v>2411006 - Alle regioner15-20 år</v>
      </c>
      <c r="B2716" s="12" t="str">
        <f t="shared" si="255"/>
        <v>241100</v>
      </c>
      <c r="C2716" s="14">
        <f t="shared" si="253"/>
        <v>0</v>
      </c>
      <c r="D2716" s="14">
        <f t="shared" si="254"/>
        <v>0</v>
      </c>
      <c r="E2716" s="19" t="str">
        <f t="shared" si="256"/>
        <v>241100 - Revisions- og regnskabscontrollerarbejde</v>
      </c>
      <c r="F2716" s="19" t="str">
        <f t="shared" si="257"/>
        <v>15-20 år</v>
      </c>
      <c r="G2716" s="40" t="s">
        <v>516</v>
      </c>
      <c r="H2716" s="41" t="s">
        <v>87</v>
      </c>
      <c r="I2716" s="42" t="s">
        <v>11</v>
      </c>
      <c r="J2716" s="43" t="s">
        <v>18</v>
      </c>
      <c r="K2716" s="44">
        <v>799</v>
      </c>
      <c r="L2716" s="45">
        <v>55901.953077654718</v>
      </c>
      <c r="M2716" s="46">
        <v>57549.250787486169</v>
      </c>
      <c r="N2716" s="45"/>
      <c r="O2716" s="46"/>
    </row>
    <row r="2717" spans="1:15" x14ac:dyDescent="0.2">
      <c r="A2717" s="11" t="str">
        <f t="shared" si="252"/>
        <v>2411006 - Alle regioner20-24 år</v>
      </c>
      <c r="B2717" s="12" t="str">
        <f t="shared" si="255"/>
        <v>241100</v>
      </c>
      <c r="C2717" s="14">
        <f t="shared" si="253"/>
        <v>0</v>
      </c>
      <c r="D2717" s="14">
        <f t="shared" si="254"/>
        <v>0</v>
      </c>
      <c r="E2717" s="19" t="str">
        <f t="shared" si="256"/>
        <v>241100 - Revisions- og regnskabscontrollerarbejde</v>
      </c>
      <c r="F2717" s="19" t="str">
        <f t="shared" si="257"/>
        <v>20-24 år</v>
      </c>
      <c r="G2717" s="40" t="s">
        <v>516</v>
      </c>
      <c r="H2717" s="41" t="s">
        <v>87</v>
      </c>
      <c r="I2717" s="42" t="s">
        <v>11</v>
      </c>
      <c r="J2717" s="43" t="s">
        <v>19</v>
      </c>
      <c r="K2717" s="44">
        <v>686</v>
      </c>
      <c r="L2717" s="45">
        <v>54881.888590490817</v>
      </c>
      <c r="M2717" s="46">
        <v>56481.829471718775</v>
      </c>
      <c r="N2717" s="45"/>
      <c r="O2717" s="46"/>
    </row>
    <row r="2718" spans="1:15" x14ac:dyDescent="0.2">
      <c r="A2718" s="11" t="str">
        <f t="shared" si="252"/>
        <v>2411006 - Alle regioner25 år og derover</v>
      </c>
      <c r="B2718" s="12" t="str">
        <f t="shared" si="255"/>
        <v>241100</v>
      </c>
      <c r="C2718" s="14">
        <f t="shared" si="253"/>
        <v>0</v>
      </c>
      <c r="D2718" s="14">
        <f t="shared" si="254"/>
        <v>0</v>
      </c>
      <c r="E2718" s="19" t="str">
        <f t="shared" si="256"/>
        <v>241100 - Revisions- og regnskabscontrollerarbejde</v>
      </c>
      <c r="F2718" s="19" t="str">
        <f t="shared" si="257"/>
        <v>25 år og derover</v>
      </c>
      <c r="G2718" s="40" t="s">
        <v>516</v>
      </c>
      <c r="H2718" s="41" t="s">
        <v>87</v>
      </c>
      <c r="I2718" s="42" t="s">
        <v>11</v>
      </c>
      <c r="J2718" s="43" t="s">
        <v>9</v>
      </c>
      <c r="K2718" s="44">
        <v>1756</v>
      </c>
      <c r="L2718" s="45">
        <v>50495.523451770343</v>
      </c>
      <c r="M2718" s="46">
        <v>51940.600519943269</v>
      </c>
      <c r="N2718" s="45"/>
      <c r="O2718" s="46"/>
    </row>
    <row r="2719" spans="1:15" x14ac:dyDescent="0.2">
      <c r="A2719" s="11" t="str">
        <f t="shared" si="252"/>
        <v>2411006 - Alle regionerAlle uanset erf.</v>
      </c>
      <c r="B2719" s="12" t="str">
        <f t="shared" si="255"/>
        <v>241100</v>
      </c>
      <c r="C2719" s="14">
        <f t="shared" si="253"/>
        <v>0</v>
      </c>
      <c r="D2719" s="14">
        <f t="shared" si="254"/>
        <v>0</v>
      </c>
      <c r="E2719" s="19" t="str">
        <f t="shared" si="256"/>
        <v>241100 - Revisions- og regnskabscontrollerarbejde</v>
      </c>
      <c r="F2719" s="19" t="str">
        <f t="shared" si="257"/>
        <v>Alle uanset erf.</v>
      </c>
      <c r="G2719" s="40" t="s">
        <v>516</v>
      </c>
      <c r="H2719" s="41" t="s">
        <v>87</v>
      </c>
      <c r="I2719" s="42" t="s">
        <v>11</v>
      </c>
      <c r="J2719" s="43" t="s">
        <v>10</v>
      </c>
      <c r="K2719" s="44">
        <v>7629</v>
      </c>
      <c r="L2719" s="45">
        <v>47316.72685091968</v>
      </c>
      <c r="M2719" s="46">
        <v>48558.669555579509</v>
      </c>
      <c r="N2719" s="45"/>
      <c r="O2719" s="46"/>
    </row>
    <row r="2720" spans="1:15" x14ac:dyDescent="0.2">
      <c r="A2720" s="11" t="str">
        <f t="shared" si="252"/>
        <v>2412101 - Region Hovedstaden25 år og derover</v>
      </c>
      <c r="B2720" s="12" t="str">
        <f t="shared" si="255"/>
        <v>241210</v>
      </c>
      <c r="C2720" s="14">
        <f t="shared" si="253"/>
        <v>0</v>
      </c>
      <c r="D2720" s="14">
        <f t="shared" si="254"/>
        <v>0</v>
      </c>
      <c r="E2720" s="19" t="str">
        <f t="shared" si="256"/>
        <v>241210 - Rådgivning af storkunder og private banking kunder inden for finans og forsikring</v>
      </c>
      <c r="F2720" s="19" t="str">
        <f t="shared" si="257"/>
        <v>25 år og derover</v>
      </c>
      <c r="G2720" s="40" t="s">
        <v>516</v>
      </c>
      <c r="H2720" s="41" t="s">
        <v>88</v>
      </c>
      <c r="I2720" s="42" t="s">
        <v>8</v>
      </c>
      <c r="J2720" s="43" t="s">
        <v>9</v>
      </c>
      <c r="K2720" s="44">
        <v>25</v>
      </c>
      <c r="L2720" s="45">
        <v>53915.839345260909</v>
      </c>
      <c r="M2720" s="46">
        <v>55612.903654942253</v>
      </c>
      <c r="N2720" s="45"/>
      <c r="O2720" s="46"/>
    </row>
    <row r="2721" spans="1:15" x14ac:dyDescent="0.2">
      <c r="A2721" s="11" t="str">
        <f t="shared" si="252"/>
        <v>2412101 - Region HovedstadenAlle uanset erf.</v>
      </c>
      <c r="B2721" s="12" t="str">
        <f t="shared" si="255"/>
        <v>241210</v>
      </c>
      <c r="C2721" s="14">
        <f t="shared" si="253"/>
        <v>0</v>
      </c>
      <c r="D2721" s="14">
        <f t="shared" si="254"/>
        <v>0</v>
      </c>
      <c r="E2721" s="19" t="str">
        <f t="shared" si="256"/>
        <v>241210 - Rådgivning af storkunder og private banking kunder inden for finans og forsikring</v>
      </c>
      <c r="F2721" s="19" t="str">
        <f t="shared" si="257"/>
        <v>Alle uanset erf.</v>
      </c>
      <c r="G2721" s="40" t="s">
        <v>516</v>
      </c>
      <c r="H2721" s="41" t="s">
        <v>88</v>
      </c>
      <c r="I2721" s="42" t="s">
        <v>8</v>
      </c>
      <c r="J2721" s="43" t="s">
        <v>10</v>
      </c>
      <c r="K2721" s="44">
        <v>50</v>
      </c>
      <c r="L2721" s="45">
        <v>53715.543940805022</v>
      </c>
      <c r="M2721" s="46">
        <v>55311.056574334179</v>
      </c>
      <c r="N2721" s="45"/>
      <c r="O2721" s="46"/>
    </row>
    <row r="2722" spans="1:15" x14ac:dyDescent="0.2">
      <c r="A2722" s="11" t="str">
        <f t="shared" si="252"/>
        <v>2412103 - Region Syddanmark5-9 år</v>
      </c>
      <c r="B2722" s="12" t="str">
        <f t="shared" si="255"/>
        <v>241210</v>
      </c>
      <c r="C2722" s="14">
        <f t="shared" si="253"/>
        <v>0</v>
      </c>
      <c r="D2722" s="14">
        <f t="shared" si="254"/>
        <v>0</v>
      </c>
      <c r="E2722" s="19" t="str">
        <f t="shared" si="256"/>
        <v>241210 - Rådgivning af storkunder og private banking kunder inden for finans og forsikring</v>
      </c>
      <c r="F2722" s="19" t="str">
        <f t="shared" si="257"/>
        <v>5-9 år</v>
      </c>
      <c r="G2722" s="40" t="s">
        <v>516</v>
      </c>
      <c r="H2722" s="41" t="s">
        <v>88</v>
      </c>
      <c r="I2722" s="42" t="s">
        <v>544</v>
      </c>
      <c r="J2722" s="43" t="s">
        <v>15</v>
      </c>
      <c r="K2722" s="44">
        <v>14</v>
      </c>
      <c r="L2722" s="45">
        <v>30017.304598278701</v>
      </c>
      <c r="M2722" s="46">
        <v>31001.236490989482</v>
      </c>
      <c r="N2722" s="45"/>
      <c r="O2722" s="46"/>
    </row>
    <row r="2723" spans="1:15" x14ac:dyDescent="0.2">
      <c r="A2723" s="11" t="str">
        <f t="shared" si="252"/>
        <v>2412103 - Region SyddanmarkAlle uanset erf.</v>
      </c>
      <c r="B2723" s="12" t="str">
        <f t="shared" si="255"/>
        <v>241210</v>
      </c>
      <c r="C2723" s="14">
        <f t="shared" si="253"/>
        <v>0</v>
      </c>
      <c r="D2723" s="14">
        <f t="shared" si="254"/>
        <v>0</v>
      </c>
      <c r="E2723" s="19" t="str">
        <f t="shared" si="256"/>
        <v>241210 - Rådgivning af storkunder og private banking kunder inden for finans og forsikring</v>
      </c>
      <c r="F2723" s="19" t="str">
        <f t="shared" si="257"/>
        <v>Alle uanset erf.</v>
      </c>
      <c r="G2723" s="40" t="s">
        <v>516</v>
      </c>
      <c r="H2723" s="41" t="s">
        <v>88</v>
      </c>
      <c r="I2723" s="42" t="s">
        <v>544</v>
      </c>
      <c r="J2723" s="43" t="s">
        <v>10</v>
      </c>
      <c r="K2723" s="44">
        <v>51</v>
      </c>
      <c r="L2723" s="45">
        <v>31225.524684040338</v>
      </c>
      <c r="M2723" s="46">
        <v>32249.060608215783</v>
      </c>
      <c r="N2723" s="45"/>
      <c r="O2723" s="46"/>
    </row>
    <row r="2724" spans="1:15" x14ac:dyDescent="0.2">
      <c r="A2724" s="11" t="str">
        <f t="shared" si="252"/>
        <v>2412104 - Region MidtjyllandAlle uanset erf.</v>
      </c>
      <c r="B2724" s="12" t="str">
        <f t="shared" si="255"/>
        <v>241210</v>
      </c>
      <c r="C2724" s="14">
        <f t="shared" si="253"/>
        <v>0</v>
      </c>
      <c r="D2724" s="14">
        <f t="shared" si="254"/>
        <v>0</v>
      </c>
      <c r="E2724" s="19" t="str">
        <f t="shared" si="256"/>
        <v>241210 - Rådgivning af storkunder og private banking kunder inden for finans og forsikring</v>
      </c>
      <c r="F2724" s="19" t="str">
        <f t="shared" si="257"/>
        <v>Alle uanset erf.</v>
      </c>
      <c r="G2724" s="40" t="s">
        <v>516</v>
      </c>
      <c r="H2724" s="41" t="s">
        <v>88</v>
      </c>
      <c r="I2724" s="42" t="s">
        <v>517</v>
      </c>
      <c r="J2724" s="43" t="s">
        <v>10</v>
      </c>
      <c r="K2724" s="44">
        <v>33</v>
      </c>
      <c r="L2724" s="45">
        <v>46765.250478390924</v>
      </c>
      <c r="M2724" s="46">
        <v>48108.120211369474</v>
      </c>
      <c r="N2724" s="45"/>
      <c r="O2724" s="46"/>
    </row>
    <row r="2725" spans="1:15" x14ac:dyDescent="0.2">
      <c r="A2725" s="11" t="str">
        <f t="shared" si="252"/>
        <v>2412105 - Region NordjyllandAlle uanset erf.</v>
      </c>
      <c r="B2725" s="12" t="str">
        <f t="shared" si="255"/>
        <v>241210</v>
      </c>
      <c r="C2725" s="14">
        <f t="shared" si="253"/>
        <v>0</v>
      </c>
      <c r="D2725" s="14">
        <f t="shared" si="254"/>
        <v>0</v>
      </c>
      <c r="E2725" s="19" t="str">
        <f t="shared" si="256"/>
        <v>241210 - Rådgivning af storkunder og private banking kunder inden for finans og forsikring</v>
      </c>
      <c r="F2725" s="19" t="str">
        <f t="shared" si="257"/>
        <v>Alle uanset erf.</v>
      </c>
      <c r="G2725" s="40" t="s">
        <v>516</v>
      </c>
      <c r="H2725" s="41" t="s">
        <v>88</v>
      </c>
      <c r="I2725" s="42" t="s">
        <v>21</v>
      </c>
      <c r="J2725" s="43" t="s">
        <v>10</v>
      </c>
      <c r="K2725" s="44">
        <v>27</v>
      </c>
      <c r="L2725" s="45">
        <v>31341.275133747684</v>
      </c>
      <c r="M2725" s="46">
        <v>32092.446614210818</v>
      </c>
      <c r="N2725" s="45"/>
      <c r="O2725" s="46"/>
    </row>
    <row r="2726" spans="1:15" x14ac:dyDescent="0.2">
      <c r="A2726" s="11" t="str">
        <f t="shared" si="252"/>
        <v>2412106 - Alle regioner5-9 år</v>
      </c>
      <c r="B2726" s="12" t="str">
        <f t="shared" si="255"/>
        <v>241210</v>
      </c>
      <c r="C2726" s="14">
        <f t="shared" si="253"/>
        <v>0</v>
      </c>
      <c r="D2726" s="14">
        <f t="shared" si="254"/>
        <v>0</v>
      </c>
      <c r="E2726" s="19" t="str">
        <f t="shared" si="256"/>
        <v>241210 - Rådgivning af storkunder og private banking kunder inden for finans og forsikring</v>
      </c>
      <c r="F2726" s="19" t="str">
        <f t="shared" si="257"/>
        <v>5-9 år</v>
      </c>
      <c r="G2726" s="40" t="s">
        <v>516</v>
      </c>
      <c r="H2726" s="41" t="s">
        <v>88</v>
      </c>
      <c r="I2726" s="42" t="s">
        <v>11</v>
      </c>
      <c r="J2726" s="43" t="s">
        <v>15</v>
      </c>
      <c r="K2726" s="44">
        <v>37</v>
      </c>
      <c r="L2726" s="45">
        <v>31758.504371481522</v>
      </c>
      <c r="M2726" s="46">
        <v>32799.510742109727</v>
      </c>
      <c r="N2726" s="45"/>
      <c r="O2726" s="46"/>
    </row>
    <row r="2727" spans="1:15" x14ac:dyDescent="0.2">
      <c r="A2727" s="11" t="str">
        <f t="shared" si="252"/>
        <v>2412106 - Alle regioner0-4 år</v>
      </c>
      <c r="B2727" s="12" t="str">
        <f t="shared" si="255"/>
        <v>241210</v>
      </c>
      <c r="C2727" s="14">
        <f t="shared" si="253"/>
        <v>0</v>
      </c>
      <c r="D2727" s="14">
        <f t="shared" si="254"/>
        <v>0</v>
      </c>
      <c r="E2727" s="19" t="str">
        <f t="shared" si="256"/>
        <v>241210 - Rådgivning af storkunder og private banking kunder inden for finans og forsikring</v>
      </c>
      <c r="F2727" s="19" t="str">
        <f t="shared" si="257"/>
        <v>0-4 år</v>
      </c>
      <c r="G2727" s="40" t="s">
        <v>516</v>
      </c>
      <c r="H2727" s="41" t="s">
        <v>88</v>
      </c>
      <c r="I2727" s="42" t="s">
        <v>11</v>
      </c>
      <c r="J2727" s="43" t="s">
        <v>16</v>
      </c>
      <c r="K2727" s="44">
        <v>25</v>
      </c>
      <c r="L2727" s="45">
        <v>30803.098669295032</v>
      </c>
      <c r="M2727" s="46">
        <v>31812.787966207266</v>
      </c>
      <c r="N2727" s="45"/>
      <c r="O2727" s="46"/>
    </row>
    <row r="2728" spans="1:15" x14ac:dyDescent="0.2">
      <c r="A2728" s="11" t="str">
        <f t="shared" si="252"/>
        <v>2412106 - Alle regioner10-14 år</v>
      </c>
      <c r="B2728" s="12" t="str">
        <f t="shared" si="255"/>
        <v>241210</v>
      </c>
      <c r="C2728" s="14">
        <f t="shared" si="253"/>
        <v>0</v>
      </c>
      <c r="D2728" s="14">
        <f t="shared" si="254"/>
        <v>0</v>
      </c>
      <c r="E2728" s="19" t="str">
        <f t="shared" si="256"/>
        <v>241210 - Rådgivning af storkunder og private banking kunder inden for finans og forsikring</v>
      </c>
      <c r="F2728" s="19" t="str">
        <f t="shared" si="257"/>
        <v>10-14 år</v>
      </c>
      <c r="G2728" s="40" t="s">
        <v>516</v>
      </c>
      <c r="H2728" s="41" t="s">
        <v>88</v>
      </c>
      <c r="I2728" s="42" t="s">
        <v>11</v>
      </c>
      <c r="J2728" s="43" t="s">
        <v>17</v>
      </c>
      <c r="K2728" s="44">
        <v>26</v>
      </c>
      <c r="L2728" s="45">
        <v>31314.331062496232</v>
      </c>
      <c r="M2728" s="46">
        <v>32252.569420006323</v>
      </c>
      <c r="N2728" s="45"/>
      <c r="O2728" s="46"/>
    </row>
    <row r="2729" spans="1:15" x14ac:dyDescent="0.2">
      <c r="A2729" s="11" t="str">
        <f t="shared" si="252"/>
        <v>2412106 - Alle regioner15-20 år</v>
      </c>
      <c r="B2729" s="12" t="str">
        <f t="shared" si="255"/>
        <v>241210</v>
      </c>
      <c r="C2729" s="14">
        <f t="shared" si="253"/>
        <v>0</v>
      </c>
      <c r="D2729" s="14">
        <f t="shared" si="254"/>
        <v>0</v>
      </c>
      <c r="E2729" s="19" t="str">
        <f t="shared" si="256"/>
        <v>241210 - Rådgivning af storkunder og private banking kunder inden for finans og forsikring</v>
      </c>
      <c r="F2729" s="19" t="str">
        <f t="shared" si="257"/>
        <v>15-20 år</v>
      </c>
      <c r="G2729" s="40" t="s">
        <v>516</v>
      </c>
      <c r="H2729" s="41" t="s">
        <v>88</v>
      </c>
      <c r="I2729" s="42" t="s">
        <v>11</v>
      </c>
      <c r="J2729" s="43" t="s">
        <v>18</v>
      </c>
      <c r="K2729" s="44">
        <v>17</v>
      </c>
      <c r="L2729" s="45">
        <v>36977.871839095184</v>
      </c>
      <c r="M2729" s="46">
        <v>38189.962928351211</v>
      </c>
      <c r="N2729" s="45"/>
      <c r="O2729" s="46"/>
    </row>
    <row r="2730" spans="1:15" x14ac:dyDescent="0.2">
      <c r="A2730" s="11" t="str">
        <f t="shared" si="252"/>
        <v>2412106 - Alle regioner20-24 år</v>
      </c>
      <c r="B2730" s="12" t="str">
        <f t="shared" si="255"/>
        <v>241210</v>
      </c>
      <c r="C2730" s="14">
        <f t="shared" si="253"/>
        <v>0</v>
      </c>
      <c r="D2730" s="14">
        <f t="shared" si="254"/>
        <v>0</v>
      </c>
      <c r="E2730" s="19" t="str">
        <f t="shared" si="256"/>
        <v>241210 - Rådgivning af storkunder og private banking kunder inden for finans og forsikring</v>
      </c>
      <c r="F2730" s="19" t="str">
        <f t="shared" si="257"/>
        <v>20-24 år</v>
      </c>
      <c r="G2730" s="40" t="s">
        <v>516</v>
      </c>
      <c r="H2730" s="41" t="s">
        <v>88</v>
      </c>
      <c r="I2730" s="42" t="s">
        <v>11</v>
      </c>
      <c r="J2730" s="43" t="s">
        <v>19</v>
      </c>
      <c r="K2730" s="44">
        <v>15</v>
      </c>
      <c r="L2730" s="45">
        <v>32818.912327793449</v>
      </c>
      <c r="M2730" s="46">
        <v>33894.677622364456</v>
      </c>
      <c r="N2730" s="45"/>
      <c r="O2730" s="46"/>
    </row>
    <row r="2731" spans="1:15" x14ac:dyDescent="0.2">
      <c r="A2731" s="11" t="str">
        <f t="shared" si="252"/>
        <v>2412106 - Alle regioner25 år og derover</v>
      </c>
      <c r="B2731" s="12" t="str">
        <f t="shared" si="255"/>
        <v>241210</v>
      </c>
      <c r="C2731" s="14">
        <f t="shared" si="253"/>
        <v>0</v>
      </c>
      <c r="D2731" s="14">
        <f t="shared" si="254"/>
        <v>0</v>
      </c>
      <c r="E2731" s="19" t="str">
        <f t="shared" si="256"/>
        <v>241210 - Rådgivning af storkunder og private banking kunder inden for finans og forsikring</v>
      </c>
      <c r="F2731" s="19" t="str">
        <f t="shared" si="257"/>
        <v>25 år og derover</v>
      </c>
      <c r="G2731" s="40" t="s">
        <v>516</v>
      </c>
      <c r="H2731" s="41" t="s">
        <v>88</v>
      </c>
      <c r="I2731" s="42" t="s">
        <v>11</v>
      </c>
      <c r="J2731" s="43" t="s">
        <v>9</v>
      </c>
      <c r="K2731" s="44">
        <v>43</v>
      </c>
      <c r="L2731" s="45">
        <v>45284.838171991069</v>
      </c>
      <c r="M2731" s="46">
        <v>46717.495664167538</v>
      </c>
      <c r="N2731" s="45"/>
      <c r="O2731" s="46"/>
    </row>
    <row r="2732" spans="1:15" x14ac:dyDescent="0.2">
      <c r="A2732" s="11" t="str">
        <f t="shared" si="252"/>
        <v>2412106 - Alle regionerAlle uanset erf.</v>
      </c>
      <c r="B2732" s="12" t="str">
        <f t="shared" si="255"/>
        <v>241210</v>
      </c>
      <c r="C2732" s="14">
        <f t="shared" si="253"/>
        <v>0</v>
      </c>
      <c r="D2732" s="14">
        <f t="shared" si="254"/>
        <v>0</v>
      </c>
      <c r="E2732" s="19" t="str">
        <f t="shared" si="256"/>
        <v>241210 - Rådgivning af storkunder og private banking kunder inden for finans og forsikring</v>
      </c>
      <c r="F2732" s="19" t="str">
        <f t="shared" si="257"/>
        <v>Alle uanset erf.</v>
      </c>
      <c r="G2732" s="40" t="s">
        <v>516</v>
      </c>
      <c r="H2732" s="41" t="s">
        <v>88</v>
      </c>
      <c r="I2732" s="42" t="s">
        <v>11</v>
      </c>
      <c r="J2732" s="43" t="s">
        <v>10</v>
      </c>
      <c r="K2732" s="44">
        <v>163</v>
      </c>
      <c r="L2732" s="45">
        <v>32818.912327793449</v>
      </c>
      <c r="M2732" s="46">
        <v>33768.776472821912</v>
      </c>
      <c r="N2732" s="45"/>
      <c r="O2732" s="46"/>
    </row>
    <row r="2733" spans="1:15" x14ac:dyDescent="0.2">
      <c r="A2733" s="11" t="str">
        <f t="shared" si="252"/>
        <v>2412201 - Region HovedstadenUnder 1 år</v>
      </c>
      <c r="B2733" s="12" t="str">
        <f t="shared" si="255"/>
        <v>241220</v>
      </c>
      <c r="C2733" s="14">
        <f t="shared" si="253"/>
        <v>0</v>
      </c>
      <c r="D2733" s="14">
        <f t="shared" si="254"/>
        <v>0</v>
      </c>
      <c r="E2733" s="19" t="str">
        <f t="shared" si="256"/>
        <v>241220 - Generel rådgivning af erhvervskunder inden for finans og forsikring</v>
      </c>
      <c r="F2733" s="19" t="str">
        <f t="shared" si="257"/>
        <v>Under 1 år</v>
      </c>
      <c r="G2733" s="40" t="s">
        <v>516</v>
      </c>
      <c r="H2733" s="41" t="s">
        <v>89</v>
      </c>
      <c r="I2733" s="42" t="s">
        <v>8</v>
      </c>
      <c r="J2733" s="43" t="s">
        <v>13</v>
      </c>
      <c r="K2733" s="44">
        <v>91</v>
      </c>
      <c r="L2733" s="45">
        <v>44110.643106917509</v>
      </c>
      <c r="M2733" s="46">
        <v>45023.277528723353</v>
      </c>
      <c r="N2733" s="45"/>
      <c r="O2733" s="46"/>
    </row>
    <row r="2734" spans="1:15" x14ac:dyDescent="0.2">
      <c r="A2734" s="11" t="str">
        <f t="shared" si="252"/>
        <v>2412201 - Region Hovedstaden1 år</v>
      </c>
      <c r="B2734" s="12" t="str">
        <f t="shared" si="255"/>
        <v>241220</v>
      </c>
      <c r="C2734" s="14">
        <f t="shared" si="253"/>
        <v>0</v>
      </c>
      <c r="D2734" s="14">
        <f t="shared" si="254"/>
        <v>0</v>
      </c>
      <c r="E2734" s="19" t="str">
        <f t="shared" si="256"/>
        <v>241220 - Generel rådgivning af erhvervskunder inden for finans og forsikring</v>
      </c>
      <c r="F2734" s="19" t="str">
        <f t="shared" si="257"/>
        <v>1 år</v>
      </c>
      <c r="G2734" s="40" t="s">
        <v>516</v>
      </c>
      <c r="H2734" s="41" t="s">
        <v>89</v>
      </c>
      <c r="I2734" s="42" t="s">
        <v>8</v>
      </c>
      <c r="J2734" s="43" t="s">
        <v>22</v>
      </c>
      <c r="K2734" s="44">
        <v>41</v>
      </c>
      <c r="L2734" s="45">
        <v>49349.543254679877</v>
      </c>
      <c r="M2734" s="46">
        <v>50370.568764678712</v>
      </c>
      <c r="N2734" s="45"/>
      <c r="O2734" s="46"/>
    </row>
    <row r="2735" spans="1:15" x14ac:dyDescent="0.2">
      <c r="A2735" s="11" t="str">
        <f t="shared" si="252"/>
        <v>2412201 - Region Hovedstaden2 år</v>
      </c>
      <c r="B2735" s="12" t="str">
        <f t="shared" si="255"/>
        <v>241220</v>
      </c>
      <c r="C2735" s="14">
        <f t="shared" si="253"/>
        <v>0</v>
      </c>
      <c r="D2735" s="14">
        <f t="shared" si="254"/>
        <v>0</v>
      </c>
      <c r="E2735" s="19" t="str">
        <f t="shared" si="256"/>
        <v>241220 - Generel rådgivning af erhvervskunder inden for finans og forsikring</v>
      </c>
      <c r="F2735" s="19" t="str">
        <f t="shared" si="257"/>
        <v>2 år</v>
      </c>
      <c r="G2735" s="40" t="s">
        <v>516</v>
      </c>
      <c r="H2735" s="41" t="s">
        <v>89</v>
      </c>
      <c r="I2735" s="42" t="s">
        <v>8</v>
      </c>
      <c r="J2735" s="43" t="s">
        <v>23</v>
      </c>
      <c r="K2735" s="44">
        <v>33</v>
      </c>
      <c r="L2735" s="45">
        <v>60879.5221226344</v>
      </c>
      <c r="M2735" s="46">
        <v>62139.099031035752</v>
      </c>
      <c r="N2735" s="45"/>
      <c r="O2735" s="46"/>
    </row>
    <row r="2736" spans="1:15" x14ac:dyDescent="0.2">
      <c r="A2736" s="11" t="str">
        <f t="shared" si="252"/>
        <v>2412201 - Region Hovedstaden3 år</v>
      </c>
      <c r="B2736" s="12" t="str">
        <f t="shared" si="255"/>
        <v>241220</v>
      </c>
      <c r="C2736" s="14">
        <f t="shared" si="253"/>
        <v>0</v>
      </c>
      <c r="D2736" s="14">
        <f t="shared" si="254"/>
        <v>0</v>
      </c>
      <c r="E2736" s="19" t="str">
        <f t="shared" si="256"/>
        <v>241220 - Generel rådgivning af erhvervskunder inden for finans og forsikring</v>
      </c>
      <c r="F2736" s="19" t="str">
        <f t="shared" si="257"/>
        <v>3 år</v>
      </c>
      <c r="G2736" s="40" t="s">
        <v>516</v>
      </c>
      <c r="H2736" s="41" t="s">
        <v>89</v>
      </c>
      <c r="I2736" s="42" t="s">
        <v>8</v>
      </c>
      <c r="J2736" s="43" t="s">
        <v>14</v>
      </c>
      <c r="K2736" s="44">
        <v>25</v>
      </c>
      <c r="L2736" s="45">
        <v>56748.115556213597</v>
      </c>
      <c r="M2736" s="46">
        <v>57922.215047433536</v>
      </c>
      <c r="N2736" s="45"/>
      <c r="O2736" s="46"/>
    </row>
    <row r="2737" spans="1:15" x14ac:dyDescent="0.2">
      <c r="A2737" s="11" t="str">
        <f t="shared" si="252"/>
        <v>2412201 - Region Hovedstaden5-9 år</v>
      </c>
      <c r="B2737" s="12" t="str">
        <f t="shared" si="255"/>
        <v>241220</v>
      </c>
      <c r="C2737" s="14">
        <f t="shared" si="253"/>
        <v>0</v>
      </c>
      <c r="D2737" s="14">
        <f t="shared" si="254"/>
        <v>0</v>
      </c>
      <c r="E2737" s="19" t="str">
        <f t="shared" si="256"/>
        <v>241220 - Generel rådgivning af erhvervskunder inden for finans og forsikring</v>
      </c>
      <c r="F2737" s="19" t="str">
        <f t="shared" si="257"/>
        <v>5-9 år</v>
      </c>
      <c r="G2737" s="40" t="s">
        <v>516</v>
      </c>
      <c r="H2737" s="41" t="s">
        <v>89</v>
      </c>
      <c r="I2737" s="42" t="s">
        <v>8</v>
      </c>
      <c r="J2737" s="43" t="s">
        <v>15</v>
      </c>
      <c r="K2737" s="44">
        <v>97</v>
      </c>
      <c r="L2737" s="45">
        <v>58543.882422534138</v>
      </c>
      <c r="M2737" s="46">
        <v>59755.135728350935</v>
      </c>
      <c r="N2737" s="45"/>
      <c r="O2737" s="46"/>
    </row>
    <row r="2738" spans="1:15" x14ac:dyDescent="0.2">
      <c r="A2738" s="11" t="str">
        <f t="shared" si="252"/>
        <v>2412201 - Region Hovedstaden0-4 år</v>
      </c>
      <c r="B2738" s="12" t="str">
        <f t="shared" si="255"/>
        <v>241220</v>
      </c>
      <c r="C2738" s="14">
        <f t="shared" si="253"/>
        <v>0</v>
      </c>
      <c r="D2738" s="14">
        <f t="shared" si="254"/>
        <v>0</v>
      </c>
      <c r="E2738" s="19" t="str">
        <f t="shared" si="256"/>
        <v>241220 - Generel rådgivning af erhvervskunder inden for finans og forsikring</v>
      </c>
      <c r="F2738" s="19" t="str">
        <f t="shared" si="257"/>
        <v>0-4 år</v>
      </c>
      <c r="G2738" s="40" t="s">
        <v>516</v>
      </c>
      <c r="H2738" s="41" t="s">
        <v>89</v>
      </c>
      <c r="I2738" s="42" t="s">
        <v>8</v>
      </c>
      <c r="J2738" s="43" t="s">
        <v>16</v>
      </c>
      <c r="K2738" s="44">
        <v>231</v>
      </c>
      <c r="L2738" s="45">
        <v>53458.910610489154</v>
      </c>
      <c r="M2738" s="46">
        <v>54564.957553788488</v>
      </c>
      <c r="N2738" s="45"/>
      <c r="O2738" s="46"/>
    </row>
    <row r="2739" spans="1:15" x14ac:dyDescent="0.2">
      <c r="A2739" s="11" t="str">
        <f t="shared" si="252"/>
        <v>2412201 - Region Hovedstaden10-14 år</v>
      </c>
      <c r="B2739" s="12" t="str">
        <f t="shared" si="255"/>
        <v>241220</v>
      </c>
      <c r="C2739" s="14">
        <f t="shared" si="253"/>
        <v>0</v>
      </c>
      <c r="D2739" s="14">
        <f t="shared" si="254"/>
        <v>0</v>
      </c>
      <c r="E2739" s="19" t="str">
        <f t="shared" si="256"/>
        <v>241220 - Generel rådgivning af erhvervskunder inden for finans og forsikring</v>
      </c>
      <c r="F2739" s="19" t="str">
        <f t="shared" si="257"/>
        <v>10-14 år</v>
      </c>
      <c r="G2739" s="40" t="s">
        <v>516</v>
      </c>
      <c r="H2739" s="41" t="s">
        <v>89</v>
      </c>
      <c r="I2739" s="42" t="s">
        <v>8</v>
      </c>
      <c r="J2739" s="43" t="s">
        <v>17</v>
      </c>
      <c r="K2739" s="44">
        <v>34</v>
      </c>
      <c r="L2739" s="45">
        <v>62630.647446785653</v>
      </c>
      <c r="M2739" s="46">
        <v>63926.454551238385</v>
      </c>
      <c r="N2739" s="45"/>
      <c r="O2739" s="46"/>
    </row>
    <row r="2740" spans="1:15" x14ac:dyDescent="0.2">
      <c r="A2740" s="11" t="str">
        <f t="shared" si="252"/>
        <v>2412201 - Region Hovedstaden15-20 år</v>
      </c>
      <c r="B2740" s="12" t="str">
        <f t="shared" si="255"/>
        <v>241220</v>
      </c>
      <c r="C2740" s="14">
        <f t="shared" si="253"/>
        <v>0</v>
      </c>
      <c r="D2740" s="14">
        <f t="shared" si="254"/>
        <v>0</v>
      </c>
      <c r="E2740" s="19" t="str">
        <f t="shared" si="256"/>
        <v>241220 - Generel rådgivning af erhvervskunder inden for finans og forsikring</v>
      </c>
      <c r="F2740" s="19" t="str">
        <f t="shared" si="257"/>
        <v>15-20 år</v>
      </c>
      <c r="G2740" s="40" t="s">
        <v>516</v>
      </c>
      <c r="H2740" s="41" t="s">
        <v>89</v>
      </c>
      <c r="I2740" s="42" t="s">
        <v>8</v>
      </c>
      <c r="J2740" s="43" t="s">
        <v>18</v>
      </c>
      <c r="K2740" s="44">
        <v>19</v>
      </c>
      <c r="L2740" s="45">
        <v>74001.175260751872</v>
      </c>
      <c r="M2740" s="46">
        <v>76330.449087044151</v>
      </c>
      <c r="N2740" s="45"/>
      <c r="O2740" s="46"/>
    </row>
    <row r="2741" spans="1:15" x14ac:dyDescent="0.2">
      <c r="A2741" s="11" t="str">
        <f t="shared" si="252"/>
        <v>2412201 - Region Hovedstaden20-24 år</v>
      </c>
      <c r="B2741" s="12" t="str">
        <f t="shared" si="255"/>
        <v>241220</v>
      </c>
      <c r="C2741" s="14">
        <f t="shared" si="253"/>
        <v>0</v>
      </c>
      <c r="D2741" s="14">
        <f t="shared" si="254"/>
        <v>0</v>
      </c>
      <c r="E2741" s="19" t="str">
        <f t="shared" si="256"/>
        <v>241220 - Generel rådgivning af erhvervskunder inden for finans og forsikring</v>
      </c>
      <c r="F2741" s="19" t="str">
        <f t="shared" si="257"/>
        <v>20-24 år</v>
      </c>
      <c r="G2741" s="40" t="s">
        <v>516</v>
      </c>
      <c r="H2741" s="41" t="s">
        <v>89</v>
      </c>
      <c r="I2741" s="42" t="s">
        <v>8</v>
      </c>
      <c r="J2741" s="43" t="s">
        <v>19</v>
      </c>
      <c r="K2741" s="44">
        <v>18</v>
      </c>
      <c r="L2741" s="45">
        <v>50831.884235069811</v>
      </c>
      <c r="M2741" s="46">
        <v>52431.877438862401</v>
      </c>
      <c r="N2741" s="45"/>
      <c r="O2741" s="46"/>
    </row>
    <row r="2742" spans="1:15" x14ac:dyDescent="0.2">
      <c r="A2742" s="11" t="str">
        <f t="shared" si="252"/>
        <v>2412201 - Region Hovedstaden25 år og derover</v>
      </c>
      <c r="B2742" s="12" t="str">
        <f t="shared" si="255"/>
        <v>241220</v>
      </c>
      <c r="C2742" s="14">
        <f t="shared" si="253"/>
        <v>0</v>
      </c>
      <c r="D2742" s="14">
        <f t="shared" si="254"/>
        <v>0</v>
      </c>
      <c r="E2742" s="19" t="str">
        <f t="shared" si="256"/>
        <v>241220 - Generel rådgivning af erhvervskunder inden for finans og forsikring</v>
      </c>
      <c r="F2742" s="19" t="str">
        <f t="shared" si="257"/>
        <v>25 år og derover</v>
      </c>
      <c r="G2742" s="40" t="s">
        <v>516</v>
      </c>
      <c r="H2742" s="41" t="s">
        <v>89</v>
      </c>
      <c r="I2742" s="42" t="s">
        <v>8</v>
      </c>
      <c r="J2742" s="43" t="s">
        <v>9</v>
      </c>
      <c r="K2742" s="44">
        <v>29</v>
      </c>
      <c r="L2742" s="45">
        <v>58612.123381973339</v>
      </c>
      <c r="M2742" s="46">
        <v>60437.22268190996</v>
      </c>
      <c r="N2742" s="45"/>
      <c r="O2742" s="46"/>
    </row>
    <row r="2743" spans="1:15" x14ac:dyDescent="0.2">
      <c r="A2743" s="11" t="str">
        <f t="shared" si="252"/>
        <v>2412201 - Region HovedstadenAlle uanset erf.</v>
      </c>
      <c r="B2743" s="12" t="str">
        <f t="shared" si="255"/>
        <v>241220</v>
      </c>
      <c r="C2743" s="14">
        <f t="shared" si="253"/>
        <v>0</v>
      </c>
      <c r="D2743" s="14">
        <f t="shared" si="254"/>
        <v>0</v>
      </c>
      <c r="E2743" s="19" t="str">
        <f t="shared" si="256"/>
        <v>241220 - Generel rådgivning af erhvervskunder inden for finans og forsikring</v>
      </c>
      <c r="F2743" s="19" t="str">
        <f t="shared" si="257"/>
        <v>Alle uanset erf.</v>
      </c>
      <c r="G2743" s="40" t="s">
        <v>516</v>
      </c>
      <c r="H2743" s="41" t="s">
        <v>89</v>
      </c>
      <c r="I2743" s="42" t="s">
        <v>8</v>
      </c>
      <c r="J2743" s="43" t="s">
        <v>10</v>
      </c>
      <c r="K2743" s="44">
        <v>428</v>
      </c>
      <c r="L2743" s="45">
        <v>57117.677884362871</v>
      </c>
      <c r="M2743" s="46">
        <v>58299.423496290103</v>
      </c>
      <c r="N2743" s="45"/>
      <c r="O2743" s="46"/>
    </row>
    <row r="2744" spans="1:15" x14ac:dyDescent="0.2">
      <c r="A2744" s="11" t="str">
        <f t="shared" si="252"/>
        <v>2412203 - Region SyddanmarkAlle uanset erf.</v>
      </c>
      <c r="B2744" s="12" t="str">
        <f t="shared" si="255"/>
        <v>241220</v>
      </c>
      <c r="C2744" s="14">
        <f t="shared" si="253"/>
        <v>0</v>
      </c>
      <c r="D2744" s="14">
        <f t="shared" si="254"/>
        <v>0</v>
      </c>
      <c r="E2744" s="19" t="str">
        <f t="shared" si="256"/>
        <v>241220 - Generel rådgivning af erhvervskunder inden for finans og forsikring</v>
      </c>
      <c r="F2744" s="19" t="str">
        <f t="shared" si="257"/>
        <v>Alle uanset erf.</v>
      </c>
      <c r="G2744" s="40" t="s">
        <v>516</v>
      </c>
      <c r="H2744" s="41" t="s">
        <v>89</v>
      </c>
      <c r="I2744" s="42" t="s">
        <v>544</v>
      </c>
      <c r="J2744" s="43" t="s">
        <v>10</v>
      </c>
      <c r="K2744" s="44">
        <v>17</v>
      </c>
      <c r="L2744" s="45">
        <v>39010.346455028004</v>
      </c>
      <c r="M2744" s="46">
        <v>40653.958263970118</v>
      </c>
      <c r="N2744" s="45"/>
      <c r="O2744" s="46"/>
    </row>
    <row r="2745" spans="1:15" x14ac:dyDescent="0.2">
      <c r="A2745" s="11" t="str">
        <f t="shared" si="252"/>
        <v>2412204 - Region Midtjylland5-9 år</v>
      </c>
      <c r="B2745" s="12" t="str">
        <f t="shared" si="255"/>
        <v>241220</v>
      </c>
      <c r="C2745" s="14">
        <f t="shared" si="253"/>
        <v>0</v>
      </c>
      <c r="D2745" s="14">
        <f t="shared" si="254"/>
        <v>0</v>
      </c>
      <c r="E2745" s="19" t="str">
        <f t="shared" si="256"/>
        <v>241220 - Generel rådgivning af erhvervskunder inden for finans og forsikring</v>
      </c>
      <c r="F2745" s="19" t="str">
        <f t="shared" si="257"/>
        <v>5-9 år</v>
      </c>
      <c r="G2745" s="40" t="s">
        <v>516</v>
      </c>
      <c r="H2745" s="41" t="s">
        <v>89</v>
      </c>
      <c r="I2745" s="42" t="s">
        <v>517</v>
      </c>
      <c r="J2745" s="43" t="s">
        <v>15</v>
      </c>
      <c r="K2745" s="44">
        <v>14</v>
      </c>
      <c r="L2745" s="45">
        <v>49622.176562224326</v>
      </c>
      <c r="M2745" s="46">
        <v>51184.092797510741</v>
      </c>
      <c r="N2745" s="45"/>
      <c r="O2745" s="46"/>
    </row>
    <row r="2746" spans="1:15" x14ac:dyDescent="0.2">
      <c r="A2746" s="11" t="str">
        <f t="shared" si="252"/>
        <v>2412204 - Region Midtjylland0-4 år</v>
      </c>
      <c r="B2746" s="12" t="str">
        <f t="shared" si="255"/>
        <v>241220</v>
      </c>
      <c r="C2746" s="14">
        <f t="shared" si="253"/>
        <v>0</v>
      </c>
      <c r="D2746" s="14">
        <f t="shared" si="254"/>
        <v>0</v>
      </c>
      <c r="E2746" s="19" t="str">
        <f t="shared" si="256"/>
        <v>241220 - Generel rådgivning af erhvervskunder inden for finans og forsikring</v>
      </c>
      <c r="F2746" s="19" t="str">
        <f t="shared" si="257"/>
        <v>0-4 år</v>
      </c>
      <c r="G2746" s="40" t="s">
        <v>516</v>
      </c>
      <c r="H2746" s="41" t="s">
        <v>89</v>
      </c>
      <c r="I2746" s="42" t="s">
        <v>517</v>
      </c>
      <c r="J2746" s="43" t="s">
        <v>16</v>
      </c>
      <c r="K2746" s="44">
        <v>28</v>
      </c>
      <c r="L2746" s="45">
        <v>53400.419014133193</v>
      </c>
      <c r="M2746" s="46">
        <v>54505.255785907902</v>
      </c>
      <c r="N2746" s="45"/>
      <c r="O2746" s="46"/>
    </row>
    <row r="2747" spans="1:15" x14ac:dyDescent="0.2">
      <c r="A2747" s="11" t="str">
        <f t="shared" si="252"/>
        <v>2412204 - Region MidtjyllandAlle uanset erf.</v>
      </c>
      <c r="B2747" s="12" t="str">
        <f t="shared" si="255"/>
        <v>241220</v>
      </c>
      <c r="C2747" s="14">
        <f t="shared" si="253"/>
        <v>0</v>
      </c>
      <c r="D2747" s="14">
        <f t="shared" si="254"/>
        <v>0</v>
      </c>
      <c r="E2747" s="19" t="str">
        <f t="shared" si="256"/>
        <v>241220 - Generel rådgivning af erhvervskunder inden for finans og forsikring</v>
      </c>
      <c r="F2747" s="19" t="str">
        <f t="shared" si="257"/>
        <v>Alle uanset erf.</v>
      </c>
      <c r="G2747" s="40" t="s">
        <v>516</v>
      </c>
      <c r="H2747" s="41" t="s">
        <v>89</v>
      </c>
      <c r="I2747" s="42" t="s">
        <v>517</v>
      </c>
      <c r="J2747" s="43" t="s">
        <v>10</v>
      </c>
      <c r="K2747" s="44">
        <v>53</v>
      </c>
      <c r="L2747" s="45">
        <v>52370.591561103822</v>
      </c>
      <c r="M2747" s="46">
        <v>53454.121548031231</v>
      </c>
      <c r="N2747" s="45"/>
      <c r="O2747" s="46"/>
    </row>
    <row r="2748" spans="1:15" x14ac:dyDescent="0.2">
      <c r="A2748" s="11" t="str">
        <f t="shared" si="252"/>
        <v>2412206 - Alle regionerUnder 1 år</v>
      </c>
      <c r="B2748" s="12" t="str">
        <f t="shared" si="255"/>
        <v>241220</v>
      </c>
      <c r="C2748" s="14">
        <f t="shared" si="253"/>
        <v>0</v>
      </c>
      <c r="D2748" s="14">
        <f t="shared" si="254"/>
        <v>0</v>
      </c>
      <c r="E2748" s="19" t="str">
        <f t="shared" si="256"/>
        <v>241220 - Generel rådgivning af erhvervskunder inden for finans og forsikring</v>
      </c>
      <c r="F2748" s="19" t="str">
        <f t="shared" si="257"/>
        <v>Under 1 år</v>
      </c>
      <c r="G2748" s="40" t="s">
        <v>516</v>
      </c>
      <c r="H2748" s="41" t="s">
        <v>89</v>
      </c>
      <c r="I2748" s="42" t="s">
        <v>11</v>
      </c>
      <c r="J2748" s="43" t="s">
        <v>13</v>
      </c>
      <c r="K2748" s="44">
        <v>96</v>
      </c>
      <c r="L2748" s="45">
        <v>43846.601378097912</v>
      </c>
      <c r="M2748" s="46">
        <v>44753.77286503042</v>
      </c>
      <c r="N2748" s="45"/>
      <c r="O2748" s="46"/>
    </row>
    <row r="2749" spans="1:15" x14ac:dyDescent="0.2">
      <c r="A2749" s="11" t="str">
        <f t="shared" si="252"/>
        <v>2412206 - Alle regioner1 år</v>
      </c>
      <c r="B2749" s="12" t="str">
        <f t="shared" si="255"/>
        <v>241220</v>
      </c>
      <c r="C2749" s="14">
        <f t="shared" si="253"/>
        <v>0</v>
      </c>
      <c r="D2749" s="14">
        <f t="shared" si="254"/>
        <v>0</v>
      </c>
      <c r="E2749" s="19" t="str">
        <f t="shared" si="256"/>
        <v>241220 - Generel rådgivning af erhvervskunder inden for finans og forsikring</v>
      </c>
      <c r="F2749" s="19" t="str">
        <f t="shared" si="257"/>
        <v>1 år</v>
      </c>
      <c r="G2749" s="40" t="s">
        <v>516</v>
      </c>
      <c r="H2749" s="41" t="s">
        <v>89</v>
      </c>
      <c r="I2749" s="42" t="s">
        <v>11</v>
      </c>
      <c r="J2749" s="43" t="s">
        <v>22</v>
      </c>
      <c r="K2749" s="44">
        <v>46</v>
      </c>
      <c r="L2749" s="45">
        <v>49349.543254679877</v>
      </c>
      <c r="M2749" s="46">
        <v>50370.568764678712</v>
      </c>
      <c r="N2749" s="45"/>
      <c r="O2749" s="46"/>
    </row>
    <row r="2750" spans="1:15" x14ac:dyDescent="0.2">
      <c r="A2750" s="11" t="str">
        <f t="shared" si="252"/>
        <v>2412206 - Alle regioner2 år</v>
      </c>
      <c r="B2750" s="12" t="str">
        <f t="shared" si="255"/>
        <v>241220</v>
      </c>
      <c r="C2750" s="14">
        <f t="shared" si="253"/>
        <v>0</v>
      </c>
      <c r="D2750" s="14">
        <f t="shared" si="254"/>
        <v>0</v>
      </c>
      <c r="E2750" s="19" t="str">
        <f t="shared" si="256"/>
        <v>241220 - Generel rådgivning af erhvervskunder inden for finans og forsikring</v>
      </c>
      <c r="F2750" s="19" t="str">
        <f t="shared" si="257"/>
        <v>2 år</v>
      </c>
      <c r="G2750" s="40" t="s">
        <v>516</v>
      </c>
      <c r="H2750" s="41" t="s">
        <v>89</v>
      </c>
      <c r="I2750" s="42" t="s">
        <v>11</v>
      </c>
      <c r="J2750" s="43" t="s">
        <v>23</v>
      </c>
      <c r="K2750" s="44">
        <v>37</v>
      </c>
      <c r="L2750" s="45">
        <v>56136.328561226088</v>
      </c>
      <c r="M2750" s="46">
        <v>57297.770384565614</v>
      </c>
      <c r="N2750" s="45"/>
      <c r="O2750" s="46"/>
    </row>
    <row r="2751" spans="1:15" x14ac:dyDescent="0.2">
      <c r="A2751" s="11" t="str">
        <f t="shared" si="252"/>
        <v>2412206 - Alle regioner3 år</v>
      </c>
      <c r="B2751" s="12" t="str">
        <f t="shared" si="255"/>
        <v>241220</v>
      </c>
      <c r="C2751" s="14">
        <f t="shared" si="253"/>
        <v>0</v>
      </c>
      <c r="D2751" s="14">
        <f t="shared" si="254"/>
        <v>0</v>
      </c>
      <c r="E2751" s="19" t="str">
        <f t="shared" si="256"/>
        <v>241220 - Generel rådgivning af erhvervskunder inden for finans og forsikring</v>
      </c>
      <c r="F2751" s="19" t="str">
        <f t="shared" si="257"/>
        <v>3 år</v>
      </c>
      <c r="G2751" s="40" t="s">
        <v>516</v>
      </c>
      <c r="H2751" s="41" t="s">
        <v>89</v>
      </c>
      <c r="I2751" s="42" t="s">
        <v>11</v>
      </c>
      <c r="J2751" s="43" t="s">
        <v>14</v>
      </c>
      <c r="K2751" s="44">
        <v>36</v>
      </c>
      <c r="L2751" s="45">
        <v>53728.560706217846</v>
      </c>
      <c r="M2751" s="46">
        <v>54840.186619622167</v>
      </c>
      <c r="N2751" s="45"/>
      <c r="O2751" s="46"/>
    </row>
    <row r="2752" spans="1:15" x14ac:dyDescent="0.2">
      <c r="A2752" s="11" t="str">
        <f t="shared" si="252"/>
        <v>2412206 - Alle regioner4 år</v>
      </c>
      <c r="B2752" s="12" t="str">
        <f t="shared" si="255"/>
        <v>241220</v>
      </c>
      <c r="C2752" s="14">
        <f t="shared" si="253"/>
        <v>0</v>
      </c>
      <c r="D2752" s="14">
        <f t="shared" si="254"/>
        <v>0</v>
      </c>
      <c r="E2752" s="19" t="str">
        <f t="shared" si="256"/>
        <v>241220 - Generel rådgivning af erhvervskunder inden for finans og forsikring</v>
      </c>
      <c r="F2752" s="19" t="str">
        <f t="shared" si="257"/>
        <v>4 år</v>
      </c>
      <c r="G2752" s="40" t="s">
        <v>516</v>
      </c>
      <c r="H2752" s="41" t="s">
        <v>89</v>
      </c>
      <c r="I2752" s="42" t="s">
        <v>11</v>
      </c>
      <c r="J2752" s="43" t="s">
        <v>24</v>
      </c>
      <c r="K2752" s="44">
        <v>52</v>
      </c>
      <c r="L2752" s="45">
        <v>58015.282340173624</v>
      </c>
      <c r="M2752" s="46">
        <v>59215.599087451425</v>
      </c>
      <c r="N2752" s="45"/>
      <c r="O2752" s="46"/>
    </row>
    <row r="2753" spans="1:15" x14ac:dyDescent="0.2">
      <c r="A2753" s="11" t="str">
        <f t="shared" si="252"/>
        <v>2412206 - Alle regioner5-9 år</v>
      </c>
      <c r="B2753" s="12" t="str">
        <f t="shared" si="255"/>
        <v>241220</v>
      </c>
      <c r="C2753" s="14">
        <f t="shared" si="253"/>
        <v>0</v>
      </c>
      <c r="D2753" s="14">
        <f t="shared" si="254"/>
        <v>0</v>
      </c>
      <c r="E2753" s="19" t="str">
        <f t="shared" si="256"/>
        <v>241220 - Generel rådgivning af erhvervskunder inden for finans og forsikring</v>
      </c>
      <c r="F2753" s="19" t="str">
        <f t="shared" si="257"/>
        <v>5-9 år</v>
      </c>
      <c r="G2753" s="40" t="s">
        <v>516</v>
      </c>
      <c r="H2753" s="41" t="s">
        <v>89</v>
      </c>
      <c r="I2753" s="42" t="s">
        <v>11</v>
      </c>
      <c r="J2753" s="43" t="s">
        <v>15</v>
      </c>
      <c r="K2753" s="44">
        <v>115</v>
      </c>
      <c r="L2753" s="45">
        <v>57727.605030353625</v>
      </c>
      <c r="M2753" s="46">
        <v>58921.969830508868</v>
      </c>
      <c r="N2753" s="45"/>
      <c r="O2753" s="46"/>
    </row>
    <row r="2754" spans="1:15" x14ac:dyDescent="0.2">
      <c r="A2754" s="11" t="str">
        <f t="shared" ref="A2754:A2817" si="258">B2754&amp;I2754&amp;F2754</f>
        <v>2412206 - Alle regioner0-4 år</v>
      </c>
      <c r="B2754" s="12" t="str">
        <f t="shared" si="255"/>
        <v>241220</v>
      </c>
      <c r="C2754" s="14">
        <f t="shared" ref="C2754:C2817" si="259">N2754*1.2</f>
        <v>0</v>
      </c>
      <c r="D2754" s="14">
        <f t="shared" ref="D2754:D2817" si="260">O2754*1.2</f>
        <v>0</v>
      </c>
      <c r="E2754" s="19" t="str">
        <f t="shared" si="256"/>
        <v>241220 - Generel rådgivning af erhvervskunder inden for finans og forsikring</v>
      </c>
      <c r="F2754" s="19" t="str">
        <f t="shared" si="257"/>
        <v>0-4 år</v>
      </c>
      <c r="G2754" s="40" t="s">
        <v>516</v>
      </c>
      <c r="H2754" s="41" t="s">
        <v>89</v>
      </c>
      <c r="I2754" s="42" t="s">
        <v>11</v>
      </c>
      <c r="J2754" s="43" t="s">
        <v>16</v>
      </c>
      <c r="K2754" s="44">
        <v>267</v>
      </c>
      <c r="L2754" s="45">
        <v>52916.506315574967</v>
      </c>
      <c r="M2754" s="46">
        <v>54011.331095804177</v>
      </c>
      <c r="N2754" s="45"/>
      <c r="O2754" s="46"/>
    </row>
    <row r="2755" spans="1:15" x14ac:dyDescent="0.2">
      <c r="A2755" s="11" t="str">
        <f t="shared" si="258"/>
        <v>2412206 - Alle regioner10-14 år</v>
      </c>
      <c r="B2755" s="12" t="str">
        <f t="shared" ref="B2755:B2818" si="261">LEFT(E2755,6)</f>
        <v>241220</v>
      </c>
      <c r="C2755" s="14">
        <f t="shared" si="259"/>
        <v>0</v>
      </c>
      <c r="D2755" s="14">
        <f t="shared" si="260"/>
        <v>0</v>
      </c>
      <c r="E2755" s="19" t="str">
        <f t="shared" ref="E2755:E2818" si="262">TRIM(H2755)</f>
        <v>241220 - Generel rådgivning af erhvervskunder inden for finans og forsikring</v>
      </c>
      <c r="F2755" s="19" t="str">
        <f t="shared" ref="F2755:F2818" si="263">MID(J2755,6,30)</f>
        <v>10-14 år</v>
      </c>
      <c r="G2755" s="40" t="s">
        <v>516</v>
      </c>
      <c r="H2755" s="41" t="s">
        <v>89</v>
      </c>
      <c r="I2755" s="42" t="s">
        <v>11</v>
      </c>
      <c r="J2755" s="43" t="s">
        <v>17</v>
      </c>
      <c r="K2755" s="44">
        <v>46</v>
      </c>
      <c r="L2755" s="45">
        <v>57963.076662927146</v>
      </c>
      <c r="M2755" s="46">
        <v>59162.313292239916</v>
      </c>
      <c r="N2755" s="45"/>
      <c r="O2755" s="46"/>
    </row>
    <row r="2756" spans="1:15" x14ac:dyDescent="0.2">
      <c r="A2756" s="11" t="str">
        <f t="shared" si="258"/>
        <v>2412206 - Alle regioner15-20 år</v>
      </c>
      <c r="B2756" s="12" t="str">
        <f t="shared" si="261"/>
        <v>241220</v>
      </c>
      <c r="C2756" s="14">
        <f t="shared" si="259"/>
        <v>0</v>
      </c>
      <c r="D2756" s="14">
        <f t="shared" si="260"/>
        <v>0</v>
      </c>
      <c r="E2756" s="19" t="str">
        <f t="shared" si="262"/>
        <v>241220 - Generel rådgivning af erhvervskunder inden for finans og forsikring</v>
      </c>
      <c r="F2756" s="19" t="str">
        <f t="shared" si="263"/>
        <v>15-20 år</v>
      </c>
      <c r="G2756" s="40" t="s">
        <v>516</v>
      </c>
      <c r="H2756" s="41" t="s">
        <v>89</v>
      </c>
      <c r="I2756" s="42" t="s">
        <v>11</v>
      </c>
      <c r="J2756" s="43" t="s">
        <v>18</v>
      </c>
      <c r="K2756" s="44">
        <v>24</v>
      </c>
      <c r="L2756" s="45">
        <v>64559.035339614842</v>
      </c>
      <c r="M2756" s="46">
        <v>67762.564681590782</v>
      </c>
      <c r="N2756" s="45"/>
      <c r="O2756" s="46"/>
    </row>
    <row r="2757" spans="1:15" x14ac:dyDescent="0.2">
      <c r="A2757" s="11" t="str">
        <f t="shared" si="258"/>
        <v>2412206 - Alle regioner20-24 år</v>
      </c>
      <c r="B2757" s="12" t="str">
        <f t="shared" si="261"/>
        <v>241220</v>
      </c>
      <c r="C2757" s="14">
        <f t="shared" si="259"/>
        <v>0</v>
      </c>
      <c r="D2757" s="14">
        <f t="shared" si="260"/>
        <v>0</v>
      </c>
      <c r="E2757" s="19" t="str">
        <f t="shared" si="262"/>
        <v>241220 - Generel rådgivning af erhvervskunder inden for finans og forsikring</v>
      </c>
      <c r="F2757" s="19" t="str">
        <f t="shared" si="263"/>
        <v>20-24 år</v>
      </c>
      <c r="G2757" s="40" t="s">
        <v>516</v>
      </c>
      <c r="H2757" s="41" t="s">
        <v>89</v>
      </c>
      <c r="I2757" s="42" t="s">
        <v>11</v>
      </c>
      <c r="J2757" s="43" t="s">
        <v>19</v>
      </c>
      <c r="K2757" s="44">
        <v>19</v>
      </c>
      <c r="L2757" s="45">
        <v>50831.884235069811</v>
      </c>
      <c r="M2757" s="46">
        <v>52431.877438862401</v>
      </c>
      <c r="N2757" s="45"/>
      <c r="O2757" s="46"/>
    </row>
    <row r="2758" spans="1:15" x14ac:dyDescent="0.2">
      <c r="A2758" s="11" t="str">
        <f t="shared" si="258"/>
        <v>2412206 - Alle regioner25 år og derover</v>
      </c>
      <c r="B2758" s="12" t="str">
        <f t="shared" si="261"/>
        <v>241220</v>
      </c>
      <c r="C2758" s="14">
        <f t="shared" si="259"/>
        <v>0</v>
      </c>
      <c r="D2758" s="14">
        <f t="shared" si="260"/>
        <v>0</v>
      </c>
      <c r="E2758" s="19" t="str">
        <f t="shared" si="262"/>
        <v>241220 - Generel rådgivning af erhvervskunder inden for finans og forsikring</v>
      </c>
      <c r="F2758" s="19" t="str">
        <f t="shared" si="263"/>
        <v>25 år og derover</v>
      </c>
      <c r="G2758" s="40" t="s">
        <v>516</v>
      </c>
      <c r="H2758" s="41" t="s">
        <v>89</v>
      </c>
      <c r="I2758" s="42" t="s">
        <v>11</v>
      </c>
      <c r="J2758" s="43" t="s">
        <v>9</v>
      </c>
      <c r="K2758" s="44">
        <v>40</v>
      </c>
      <c r="L2758" s="45">
        <v>54304.454793132463</v>
      </c>
      <c r="M2758" s="46">
        <v>55427.995762178994</v>
      </c>
      <c r="N2758" s="45"/>
      <c r="O2758" s="46"/>
    </row>
    <row r="2759" spans="1:15" x14ac:dyDescent="0.2">
      <c r="A2759" s="11" t="str">
        <f t="shared" si="258"/>
        <v>2412206 - Alle regionerAlle uanset erf.</v>
      </c>
      <c r="B2759" s="12" t="str">
        <f t="shared" si="261"/>
        <v>241220</v>
      </c>
      <c r="C2759" s="14">
        <f t="shared" si="259"/>
        <v>0</v>
      </c>
      <c r="D2759" s="14">
        <f t="shared" si="260"/>
        <v>0</v>
      </c>
      <c r="E2759" s="19" t="str">
        <f t="shared" si="262"/>
        <v>241220 - Generel rådgivning af erhvervskunder inden for finans og forsikring</v>
      </c>
      <c r="F2759" s="19" t="str">
        <f t="shared" si="263"/>
        <v>Alle uanset erf.</v>
      </c>
      <c r="G2759" s="40" t="s">
        <v>516</v>
      </c>
      <c r="H2759" s="41" t="s">
        <v>89</v>
      </c>
      <c r="I2759" s="42" t="s">
        <v>11</v>
      </c>
      <c r="J2759" s="43" t="s">
        <v>10</v>
      </c>
      <c r="K2759" s="44">
        <v>511</v>
      </c>
      <c r="L2759" s="45">
        <v>54575.851864772849</v>
      </c>
      <c r="M2759" s="46">
        <v>55816.620548606152</v>
      </c>
      <c r="N2759" s="45"/>
      <c r="O2759" s="46"/>
    </row>
    <row r="2760" spans="1:15" x14ac:dyDescent="0.2">
      <c r="A2760" s="11" t="str">
        <f t="shared" si="258"/>
        <v>2412301 - Region Hovedstaden0-4 år</v>
      </c>
      <c r="B2760" s="12" t="str">
        <f t="shared" si="261"/>
        <v>241230</v>
      </c>
      <c r="C2760" s="14">
        <f t="shared" si="259"/>
        <v>0</v>
      </c>
      <c r="D2760" s="14">
        <f t="shared" si="260"/>
        <v>0</v>
      </c>
      <c r="E2760" s="19" t="str">
        <f t="shared" si="262"/>
        <v>241230 - Generel rådgivning af privatkunder inden for finans og forsikring</v>
      </c>
      <c r="F2760" s="19" t="str">
        <f t="shared" si="263"/>
        <v>0-4 år</v>
      </c>
      <c r="G2760" s="40" t="s">
        <v>516</v>
      </c>
      <c r="H2760" s="41" t="s">
        <v>315</v>
      </c>
      <c r="I2760" s="42" t="s">
        <v>8</v>
      </c>
      <c r="J2760" s="43" t="s">
        <v>16</v>
      </c>
      <c r="K2760" s="44">
        <v>61</v>
      </c>
      <c r="L2760" s="45">
        <v>24635.996358881242</v>
      </c>
      <c r="M2760" s="46">
        <v>25861.286961655409</v>
      </c>
      <c r="N2760" s="45"/>
      <c r="O2760" s="46"/>
    </row>
    <row r="2761" spans="1:15" x14ac:dyDescent="0.2">
      <c r="A2761" s="11" t="str">
        <f t="shared" si="258"/>
        <v>2412301 - Region HovedstadenAlle uanset erf.</v>
      </c>
      <c r="B2761" s="12" t="str">
        <f t="shared" si="261"/>
        <v>241230</v>
      </c>
      <c r="C2761" s="14">
        <f t="shared" si="259"/>
        <v>0</v>
      </c>
      <c r="D2761" s="14">
        <f t="shared" si="260"/>
        <v>0</v>
      </c>
      <c r="E2761" s="19" t="str">
        <f t="shared" si="262"/>
        <v>241230 - Generel rådgivning af privatkunder inden for finans og forsikring</v>
      </c>
      <c r="F2761" s="19" t="str">
        <f t="shared" si="263"/>
        <v>Alle uanset erf.</v>
      </c>
      <c r="G2761" s="40" t="s">
        <v>516</v>
      </c>
      <c r="H2761" s="41" t="s">
        <v>315</v>
      </c>
      <c r="I2761" s="42" t="s">
        <v>8</v>
      </c>
      <c r="J2761" s="43" t="s">
        <v>10</v>
      </c>
      <c r="K2761" s="44">
        <v>83</v>
      </c>
      <c r="L2761" s="45">
        <v>24733.274841802831</v>
      </c>
      <c r="M2761" s="46">
        <v>25926.244150825067</v>
      </c>
      <c r="N2761" s="45"/>
      <c r="O2761" s="46"/>
    </row>
    <row r="2762" spans="1:15" x14ac:dyDescent="0.2">
      <c r="A2762" s="11" t="str">
        <f t="shared" si="258"/>
        <v>2412304 - Region MidtjyllandAlle uanset erf.</v>
      </c>
      <c r="B2762" s="12" t="str">
        <f t="shared" si="261"/>
        <v>241230</v>
      </c>
      <c r="C2762" s="14">
        <f t="shared" si="259"/>
        <v>0</v>
      </c>
      <c r="D2762" s="14">
        <f t="shared" si="260"/>
        <v>0</v>
      </c>
      <c r="E2762" s="19" t="str">
        <f t="shared" si="262"/>
        <v>241230 - Generel rådgivning af privatkunder inden for finans og forsikring</v>
      </c>
      <c r="F2762" s="19" t="str">
        <f t="shared" si="263"/>
        <v>Alle uanset erf.</v>
      </c>
      <c r="G2762" s="40" t="s">
        <v>516</v>
      </c>
      <c r="H2762" s="41" t="s">
        <v>315</v>
      </c>
      <c r="I2762" s="42" t="s">
        <v>517</v>
      </c>
      <c r="J2762" s="43" t="s">
        <v>10</v>
      </c>
      <c r="K2762" s="44">
        <v>12</v>
      </c>
      <c r="L2762" s="45">
        <v>37528.604115436632</v>
      </c>
      <c r="M2762" s="46">
        <v>38698.873137716146</v>
      </c>
      <c r="N2762" s="45"/>
      <c r="O2762" s="46"/>
    </row>
    <row r="2763" spans="1:15" x14ac:dyDescent="0.2">
      <c r="A2763" s="11" t="str">
        <f t="shared" si="258"/>
        <v>2412306 - Alle regionerUnder 1 år</v>
      </c>
      <c r="B2763" s="12" t="str">
        <f t="shared" si="261"/>
        <v>241230</v>
      </c>
      <c r="C2763" s="14">
        <f t="shared" si="259"/>
        <v>0</v>
      </c>
      <c r="D2763" s="14">
        <f t="shared" si="260"/>
        <v>0</v>
      </c>
      <c r="E2763" s="19" t="str">
        <f t="shared" si="262"/>
        <v>241230 - Generel rådgivning af privatkunder inden for finans og forsikring</v>
      </c>
      <c r="F2763" s="19" t="str">
        <f t="shared" si="263"/>
        <v>Under 1 år</v>
      </c>
      <c r="G2763" s="40" t="s">
        <v>516</v>
      </c>
      <c r="H2763" s="41" t="s">
        <v>315</v>
      </c>
      <c r="I2763" s="42" t="s">
        <v>11</v>
      </c>
      <c r="J2763" s="43" t="s">
        <v>13</v>
      </c>
      <c r="K2763" s="44">
        <v>44</v>
      </c>
      <c r="L2763" s="45">
        <v>24613.155354766466</v>
      </c>
      <c r="M2763" s="46">
        <v>25168.256438824414</v>
      </c>
      <c r="N2763" s="45"/>
      <c r="O2763" s="46"/>
    </row>
    <row r="2764" spans="1:15" x14ac:dyDescent="0.2">
      <c r="A2764" s="11" t="str">
        <f t="shared" si="258"/>
        <v>2412306 - Alle regioner5-9 år</v>
      </c>
      <c r="B2764" s="12" t="str">
        <f t="shared" si="261"/>
        <v>241230</v>
      </c>
      <c r="C2764" s="14">
        <f t="shared" si="259"/>
        <v>0</v>
      </c>
      <c r="D2764" s="14">
        <f t="shared" si="260"/>
        <v>0</v>
      </c>
      <c r="E2764" s="19" t="str">
        <f t="shared" si="262"/>
        <v>241230 - Generel rådgivning af privatkunder inden for finans og forsikring</v>
      </c>
      <c r="F2764" s="19" t="str">
        <f t="shared" si="263"/>
        <v>5-9 år</v>
      </c>
      <c r="G2764" s="40" t="s">
        <v>516</v>
      </c>
      <c r="H2764" s="41" t="s">
        <v>315</v>
      </c>
      <c r="I2764" s="42" t="s">
        <v>11</v>
      </c>
      <c r="J2764" s="43" t="s">
        <v>15</v>
      </c>
      <c r="K2764" s="44">
        <v>12</v>
      </c>
      <c r="L2764" s="45">
        <v>28152.729650311379</v>
      </c>
      <c r="M2764" s="46">
        <v>29135.093393613202</v>
      </c>
      <c r="N2764" s="45"/>
      <c r="O2764" s="46"/>
    </row>
    <row r="2765" spans="1:15" x14ac:dyDescent="0.2">
      <c r="A2765" s="11" t="str">
        <f t="shared" si="258"/>
        <v>2412306 - Alle regioner0-4 år</v>
      </c>
      <c r="B2765" s="12" t="str">
        <f t="shared" si="261"/>
        <v>241230</v>
      </c>
      <c r="C2765" s="14">
        <f t="shared" si="259"/>
        <v>0</v>
      </c>
      <c r="D2765" s="14">
        <f t="shared" si="260"/>
        <v>0</v>
      </c>
      <c r="E2765" s="19" t="str">
        <f t="shared" si="262"/>
        <v>241230 - Generel rådgivning af privatkunder inden for finans og forsikring</v>
      </c>
      <c r="F2765" s="19" t="str">
        <f t="shared" si="263"/>
        <v>0-4 år</v>
      </c>
      <c r="G2765" s="40" t="s">
        <v>516</v>
      </c>
      <c r="H2765" s="41" t="s">
        <v>315</v>
      </c>
      <c r="I2765" s="42" t="s">
        <v>11</v>
      </c>
      <c r="J2765" s="43" t="s">
        <v>16</v>
      </c>
      <c r="K2765" s="44">
        <v>67</v>
      </c>
      <c r="L2765" s="45">
        <v>24686.748863987013</v>
      </c>
      <c r="M2765" s="46">
        <v>25876.541582852795</v>
      </c>
      <c r="N2765" s="45"/>
      <c r="O2765" s="46"/>
    </row>
    <row r="2766" spans="1:15" x14ac:dyDescent="0.2">
      <c r="A2766" s="11" t="str">
        <f t="shared" si="258"/>
        <v>2412306 - Alle regioner25 år og derover</v>
      </c>
      <c r="B2766" s="12" t="str">
        <f t="shared" si="261"/>
        <v>241230</v>
      </c>
      <c r="C2766" s="14">
        <f t="shared" si="259"/>
        <v>0</v>
      </c>
      <c r="D2766" s="14">
        <f t="shared" si="260"/>
        <v>0</v>
      </c>
      <c r="E2766" s="19" t="str">
        <f t="shared" si="262"/>
        <v>241230 - Generel rådgivning af privatkunder inden for finans og forsikring</v>
      </c>
      <c r="F2766" s="19" t="str">
        <f t="shared" si="263"/>
        <v>25 år og derover</v>
      </c>
      <c r="G2766" s="40" t="s">
        <v>516</v>
      </c>
      <c r="H2766" s="41" t="s">
        <v>315</v>
      </c>
      <c r="I2766" s="42" t="s">
        <v>11</v>
      </c>
      <c r="J2766" s="43" t="s">
        <v>9</v>
      </c>
      <c r="K2766" s="44">
        <v>14</v>
      </c>
      <c r="L2766" s="45">
        <v>37528.604115436632</v>
      </c>
      <c r="M2766" s="46">
        <v>38698.873137716146</v>
      </c>
      <c r="N2766" s="45"/>
      <c r="O2766" s="46"/>
    </row>
    <row r="2767" spans="1:15" x14ac:dyDescent="0.2">
      <c r="A2767" s="11" t="str">
        <f t="shared" si="258"/>
        <v>2412306 - Alle regionerAlle uanset erf.</v>
      </c>
      <c r="B2767" s="12" t="str">
        <f t="shared" si="261"/>
        <v>241230</v>
      </c>
      <c r="C2767" s="14">
        <f t="shared" si="259"/>
        <v>0</v>
      </c>
      <c r="D2767" s="14">
        <f t="shared" si="260"/>
        <v>0</v>
      </c>
      <c r="E2767" s="19" t="str">
        <f t="shared" si="262"/>
        <v>241230 - Generel rådgivning af privatkunder inden for finans og forsikring</v>
      </c>
      <c r="F2767" s="19" t="str">
        <f t="shared" si="263"/>
        <v>Alle uanset erf.</v>
      </c>
      <c r="G2767" s="40" t="s">
        <v>516</v>
      </c>
      <c r="H2767" s="41" t="s">
        <v>315</v>
      </c>
      <c r="I2767" s="42" t="s">
        <v>11</v>
      </c>
      <c r="J2767" s="43" t="s">
        <v>10</v>
      </c>
      <c r="K2767" s="44">
        <v>107</v>
      </c>
      <c r="L2767" s="45">
        <v>25782.51577167134</v>
      </c>
      <c r="M2767" s="46">
        <v>26315.947381746624</v>
      </c>
      <c r="N2767" s="45"/>
      <c r="O2767" s="46"/>
    </row>
    <row r="2768" spans="1:15" x14ac:dyDescent="0.2">
      <c r="A2768" s="11" t="str">
        <f t="shared" si="258"/>
        <v>2412401 - Region Hovedstaden5-9 år</v>
      </c>
      <c r="B2768" s="12" t="str">
        <f t="shared" si="261"/>
        <v>241240</v>
      </c>
      <c r="C2768" s="14">
        <f t="shared" si="259"/>
        <v>0</v>
      </c>
      <c r="D2768" s="14">
        <f t="shared" si="260"/>
        <v>0</v>
      </c>
      <c r="E2768" s="19" t="str">
        <f t="shared" si="262"/>
        <v>241240 - Rådgivning inden for specialområde som investering, valuta og formue</v>
      </c>
      <c r="F2768" s="19" t="str">
        <f t="shared" si="263"/>
        <v>5-9 år</v>
      </c>
      <c r="G2768" s="40" t="s">
        <v>516</v>
      </c>
      <c r="H2768" s="41" t="s">
        <v>90</v>
      </c>
      <c r="I2768" s="42" t="s">
        <v>8</v>
      </c>
      <c r="J2768" s="43" t="s">
        <v>15</v>
      </c>
      <c r="K2768" s="44">
        <v>38</v>
      </c>
      <c r="L2768" s="45">
        <v>64673.180111244845</v>
      </c>
      <c r="M2768" s="46">
        <v>66011.246531952158</v>
      </c>
      <c r="N2768" s="45"/>
      <c r="O2768" s="46"/>
    </row>
    <row r="2769" spans="1:15" x14ac:dyDescent="0.2">
      <c r="A2769" s="11" t="str">
        <f t="shared" si="258"/>
        <v>2412401 - Region Hovedstaden0-4 år</v>
      </c>
      <c r="B2769" s="12" t="str">
        <f t="shared" si="261"/>
        <v>241240</v>
      </c>
      <c r="C2769" s="14">
        <f t="shared" si="259"/>
        <v>0</v>
      </c>
      <c r="D2769" s="14">
        <f t="shared" si="260"/>
        <v>0</v>
      </c>
      <c r="E2769" s="19" t="str">
        <f t="shared" si="262"/>
        <v>241240 - Rådgivning inden for specialområde som investering, valuta og formue</v>
      </c>
      <c r="F2769" s="19" t="str">
        <f t="shared" si="263"/>
        <v>0-4 år</v>
      </c>
      <c r="G2769" s="40" t="s">
        <v>516</v>
      </c>
      <c r="H2769" s="41" t="s">
        <v>90</v>
      </c>
      <c r="I2769" s="42" t="s">
        <v>8</v>
      </c>
      <c r="J2769" s="43" t="s">
        <v>16</v>
      </c>
      <c r="K2769" s="44">
        <v>19</v>
      </c>
      <c r="L2769" s="45">
        <v>48932.116368300689</v>
      </c>
      <c r="M2769" s="46">
        <v>50639.557799391638</v>
      </c>
      <c r="N2769" s="45"/>
      <c r="O2769" s="46"/>
    </row>
    <row r="2770" spans="1:15" x14ac:dyDescent="0.2">
      <c r="A2770" s="11" t="str">
        <f t="shared" si="258"/>
        <v>2412401 - Region Hovedstaden10-14 år</v>
      </c>
      <c r="B2770" s="12" t="str">
        <f t="shared" si="261"/>
        <v>241240</v>
      </c>
      <c r="C2770" s="14">
        <f t="shared" si="259"/>
        <v>0</v>
      </c>
      <c r="D2770" s="14">
        <f t="shared" si="260"/>
        <v>0</v>
      </c>
      <c r="E2770" s="19" t="str">
        <f t="shared" si="262"/>
        <v>241240 - Rådgivning inden for specialområde som investering, valuta og formue</v>
      </c>
      <c r="F2770" s="19" t="str">
        <f t="shared" si="263"/>
        <v>10-14 år</v>
      </c>
      <c r="G2770" s="40" t="s">
        <v>516</v>
      </c>
      <c r="H2770" s="41" t="s">
        <v>90</v>
      </c>
      <c r="I2770" s="42" t="s">
        <v>8</v>
      </c>
      <c r="J2770" s="43" t="s">
        <v>17</v>
      </c>
      <c r="K2770" s="44">
        <v>19</v>
      </c>
      <c r="L2770" s="45">
        <v>77933.428163350924</v>
      </c>
      <c r="M2770" s="46">
        <v>79545.844671965664</v>
      </c>
      <c r="N2770" s="45"/>
      <c r="O2770" s="46"/>
    </row>
    <row r="2771" spans="1:15" x14ac:dyDescent="0.2">
      <c r="A2771" s="11" t="str">
        <f t="shared" si="258"/>
        <v>2412401 - Region Hovedstaden15-20 år</v>
      </c>
      <c r="B2771" s="12" t="str">
        <f t="shared" si="261"/>
        <v>241240</v>
      </c>
      <c r="C2771" s="14">
        <f t="shared" si="259"/>
        <v>0</v>
      </c>
      <c r="D2771" s="14">
        <f t="shared" si="260"/>
        <v>0</v>
      </c>
      <c r="E2771" s="19" t="str">
        <f t="shared" si="262"/>
        <v>241240 - Rådgivning inden for specialområde som investering, valuta og formue</v>
      </c>
      <c r="F2771" s="19" t="str">
        <f t="shared" si="263"/>
        <v>15-20 år</v>
      </c>
      <c r="G2771" s="40" t="s">
        <v>516</v>
      </c>
      <c r="H2771" s="41" t="s">
        <v>90</v>
      </c>
      <c r="I2771" s="42" t="s">
        <v>8</v>
      </c>
      <c r="J2771" s="43" t="s">
        <v>18</v>
      </c>
      <c r="K2771" s="44">
        <v>15</v>
      </c>
      <c r="L2771" s="45">
        <v>75290.644733931302</v>
      </c>
      <c r="M2771" s="46">
        <v>76848.382939143834</v>
      </c>
      <c r="N2771" s="45"/>
      <c r="O2771" s="46"/>
    </row>
    <row r="2772" spans="1:15" x14ac:dyDescent="0.2">
      <c r="A2772" s="11" t="str">
        <f t="shared" si="258"/>
        <v>2412401 - Region Hovedstaden25 år og derover</v>
      </c>
      <c r="B2772" s="12" t="str">
        <f t="shared" si="261"/>
        <v>241240</v>
      </c>
      <c r="C2772" s="14">
        <f t="shared" si="259"/>
        <v>0</v>
      </c>
      <c r="D2772" s="14">
        <f t="shared" si="260"/>
        <v>0</v>
      </c>
      <c r="E2772" s="19" t="str">
        <f t="shared" si="262"/>
        <v>241240 - Rådgivning inden for specialområde som investering, valuta og formue</v>
      </c>
      <c r="F2772" s="19" t="str">
        <f t="shared" si="263"/>
        <v>25 år og derover</v>
      </c>
      <c r="G2772" s="40" t="s">
        <v>516</v>
      </c>
      <c r="H2772" s="41" t="s">
        <v>90</v>
      </c>
      <c r="I2772" s="42" t="s">
        <v>8</v>
      </c>
      <c r="J2772" s="43" t="s">
        <v>9</v>
      </c>
      <c r="K2772" s="44">
        <v>17</v>
      </c>
      <c r="L2772" s="45">
        <v>84049.72240782599</v>
      </c>
      <c r="M2772" s="46">
        <v>85788.682994428236</v>
      </c>
      <c r="N2772" s="45"/>
      <c r="O2772" s="46"/>
    </row>
    <row r="2773" spans="1:15" x14ac:dyDescent="0.2">
      <c r="A2773" s="11" t="str">
        <f t="shared" si="258"/>
        <v>2412401 - Region HovedstadenAlle uanset erf.</v>
      </c>
      <c r="B2773" s="12" t="str">
        <f t="shared" si="261"/>
        <v>241240</v>
      </c>
      <c r="C2773" s="14">
        <f t="shared" si="259"/>
        <v>0</v>
      </c>
      <c r="D2773" s="14">
        <f t="shared" si="260"/>
        <v>0</v>
      </c>
      <c r="E2773" s="19" t="str">
        <f t="shared" si="262"/>
        <v>241240 - Rådgivning inden for specialområde som investering, valuta og formue</v>
      </c>
      <c r="F2773" s="19" t="str">
        <f t="shared" si="263"/>
        <v>Alle uanset erf.</v>
      </c>
      <c r="G2773" s="40" t="s">
        <v>516</v>
      </c>
      <c r="H2773" s="41" t="s">
        <v>90</v>
      </c>
      <c r="I2773" s="42" t="s">
        <v>8</v>
      </c>
      <c r="J2773" s="43" t="s">
        <v>10</v>
      </c>
      <c r="K2773" s="44">
        <v>118</v>
      </c>
      <c r="L2773" s="45">
        <v>65886.395775557394</v>
      </c>
      <c r="M2773" s="46">
        <v>67623.513455840992</v>
      </c>
      <c r="N2773" s="45"/>
      <c r="O2773" s="46"/>
    </row>
    <row r="2774" spans="1:15" x14ac:dyDescent="0.2">
      <c r="A2774" s="11" t="str">
        <f t="shared" si="258"/>
        <v>2412403 - Region SyddanmarkAlle uanset erf.</v>
      </c>
      <c r="B2774" s="12" t="str">
        <f t="shared" si="261"/>
        <v>241240</v>
      </c>
      <c r="C2774" s="14">
        <f t="shared" si="259"/>
        <v>0</v>
      </c>
      <c r="D2774" s="14">
        <f t="shared" si="260"/>
        <v>0</v>
      </c>
      <c r="E2774" s="19" t="str">
        <f t="shared" si="262"/>
        <v>241240 - Rådgivning inden for specialområde som investering, valuta og formue</v>
      </c>
      <c r="F2774" s="19" t="str">
        <f t="shared" si="263"/>
        <v>Alle uanset erf.</v>
      </c>
      <c r="G2774" s="40" t="s">
        <v>516</v>
      </c>
      <c r="H2774" s="41" t="s">
        <v>90</v>
      </c>
      <c r="I2774" s="42" t="s">
        <v>544</v>
      </c>
      <c r="J2774" s="43" t="s">
        <v>10</v>
      </c>
      <c r="K2774" s="44">
        <v>16</v>
      </c>
      <c r="L2774" s="45">
        <v>45934.150052193661</v>
      </c>
      <c r="M2774" s="46">
        <v>46774.203848323094</v>
      </c>
      <c r="N2774" s="45"/>
      <c r="O2774" s="46"/>
    </row>
    <row r="2775" spans="1:15" x14ac:dyDescent="0.2">
      <c r="A2775" s="11" t="str">
        <f t="shared" si="258"/>
        <v>2412404 - Region Midtjylland5-9 år</v>
      </c>
      <c r="B2775" s="12" t="str">
        <f t="shared" si="261"/>
        <v>241240</v>
      </c>
      <c r="C2775" s="14">
        <f t="shared" si="259"/>
        <v>0</v>
      </c>
      <c r="D2775" s="14">
        <f t="shared" si="260"/>
        <v>0</v>
      </c>
      <c r="E2775" s="19" t="str">
        <f t="shared" si="262"/>
        <v>241240 - Rådgivning inden for specialområde som investering, valuta og formue</v>
      </c>
      <c r="F2775" s="19" t="str">
        <f t="shared" si="263"/>
        <v>5-9 år</v>
      </c>
      <c r="G2775" s="40" t="s">
        <v>516</v>
      </c>
      <c r="H2775" s="41" t="s">
        <v>90</v>
      </c>
      <c r="I2775" s="42" t="s">
        <v>517</v>
      </c>
      <c r="J2775" s="43" t="s">
        <v>15</v>
      </c>
      <c r="K2775" s="44">
        <v>27</v>
      </c>
      <c r="L2775" s="45">
        <v>40160.636515020371</v>
      </c>
      <c r="M2775" s="46">
        <v>41424.739674896657</v>
      </c>
      <c r="N2775" s="45"/>
      <c r="O2775" s="46"/>
    </row>
    <row r="2776" spans="1:15" x14ac:dyDescent="0.2">
      <c r="A2776" s="11" t="str">
        <f t="shared" si="258"/>
        <v>2412404 - Region Midtjylland0-4 år</v>
      </c>
      <c r="B2776" s="12" t="str">
        <f t="shared" si="261"/>
        <v>241240</v>
      </c>
      <c r="C2776" s="14">
        <f t="shared" si="259"/>
        <v>0</v>
      </c>
      <c r="D2776" s="14">
        <f t="shared" si="260"/>
        <v>0</v>
      </c>
      <c r="E2776" s="19" t="str">
        <f t="shared" si="262"/>
        <v>241240 - Rådgivning inden for specialområde som investering, valuta og formue</v>
      </c>
      <c r="F2776" s="19" t="str">
        <f t="shared" si="263"/>
        <v>0-4 år</v>
      </c>
      <c r="G2776" s="40" t="s">
        <v>516</v>
      </c>
      <c r="H2776" s="41" t="s">
        <v>90</v>
      </c>
      <c r="I2776" s="42" t="s">
        <v>517</v>
      </c>
      <c r="J2776" s="43" t="s">
        <v>16</v>
      </c>
      <c r="K2776" s="44">
        <v>14</v>
      </c>
      <c r="L2776" s="45">
        <v>34340.515175690271</v>
      </c>
      <c r="M2776" s="46">
        <v>35421.423186924949</v>
      </c>
      <c r="N2776" s="45"/>
      <c r="O2776" s="46"/>
    </row>
    <row r="2777" spans="1:15" x14ac:dyDescent="0.2">
      <c r="A2777" s="11" t="str">
        <f t="shared" si="258"/>
        <v>2412404 - Region Midtjylland25 år og derover</v>
      </c>
      <c r="B2777" s="12" t="str">
        <f t="shared" si="261"/>
        <v>241240</v>
      </c>
      <c r="C2777" s="14">
        <f t="shared" si="259"/>
        <v>0</v>
      </c>
      <c r="D2777" s="14">
        <f t="shared" si="260"/>
        <v>0</v>
      </c>
      <c r="E2777" s="19" t="str">
        <f t="shared" si="262"/>
        <v>241240 - Rådgivning inden for specialområde som investering, valuta og formue</v>
      </c>
      <c r="F2777" s="19" t="str">
        <f t="shared" si="263"/>
        <v>25 år og derover</v>
      </c>
      <c r="G2777" s="40" t="s">
        <v>516</v>
      </c>
      <c r="H2777" s="41" t="s">
        <v>90</v>
      </c>
      <c r="I2777" s="42" t="s">
        <v>517</v>
      </c>
      <c r="J2777" s="43" t="s">
        <v>9</v>
      </c>
      <c r="K2777" s="44">
        <v>15</v>
      </c>
      <c r="L2777" s="45">
        <v>38080.604976857328</v>
      </c>
      <c r="M2777" s="46">
        <v>39279.236703305243</v>
      </c>
      <c r="N2777" s="45"/>
      <c r="O2777" s="46"/>
    </row>
    <row r="2778" spans="1:15" x14ac:dyDescent="0.2">
      <c r="A2778" s="11" t="str">
        <f t="shared" si="258"/>
        <v>2412404 - Region MidtjyllandAlle uanset erf.</v>
      </c>
      <c r="B2778" s="12" t="str">
        <f t="shared" si="261"/>
        <v>241240</v>
      </c>
      <c r="C2778" s="14">
        <f t="shared" si="259"/>
        <v>0</v>
      </c>
      <c r="D2778" s="14">
        <f t="shared" si="260"/>
        <v>0</v>
      </c>
      <c r="E2778" s="19" t="str">
        <f t="shared" si="262"/>
        <v>241240 - Rådgivning inden for specialområde som investering, valuta og formue</v>
      </c>
      <c r="F2778" s="19" t="str">
        <f t="shared" si="263"/>
        <v>Alle uanset erf.</v>
      </c>
      <c r="G2778" s="40" t="s">
        <v>516</v>
      </c>
      <c r="H2778" s="41" t="s">
        <v>90</v>
      </c>
      <c r="I2778" s="42" t="s">
        <v>517</v>
      </c>
      <c r="J2778" s="43" t="s">
        <v>10</v>
      </c>
      <c r="K2778" s="44">
        <v>78</v>
      </c>
      <c r="L2778" s="45">
        <v>38091.520845486528</v>
      </c>
      <c r="M2778" s="46">
        <v>39365.357408044365</v>
      </c>
      <c r="N2778" s="45"/>
      <c r="O2778" s="46"/>
    </row>
    <row r="2779" spans="1:15" x14ac:dyDescent="0.2">
      <c r="A2779" s="11" t="str">
        <f t="shared" si="258"/>
        <v>2412406 - Alle regioner5-9 år</v>
      </c>
      <c r="B2779" s="12" t="str">
        <f t="shared" si="261"/>
        <v>241240</v>
      </c>
      <c r="C2779" s="14">
        <f t="shared" si="259"/>
        <v>0</v>
      </c>
      <c r="D2779" s="14">
        <f t="shared" si="260"/>
        <v>0</v>
      </c>
      <c r="E2779" s="19" t="str">
        <f t="shared" si="262"/>
        <v>241240 - Rådgivning inden for specialområde som investering, valuta og formue</v>
      </c>
      <c r="F2779" s="19" t="str">
        <f t="shared" si="263"/>
        <v>5-9 år</v>
      </c>
      <c r="G2779" s="40" t="s">
        <v>516</v>
      </c>
      <c r="H2779" s="41" t="s">
        <v>90</v>
      </c>
      <c r="I2779" s="42" t="s">
        <v>11</v>
      </c>
      <c r="J2779" s="43" t="s">
        <v>15</v>
      </c>
      <c r="K2779" s="44">
        <v>68</v>
      </c>
      <c r="L2779" s="45">
        <v>53563.917106019137</v>
      </c>
      <c r="M2779" s="46">
        <v>55249.904250265368</v>
      </c>
      <c r="N2779" s="45"/>
      <c r="O2779" s="46"/>
    </row>
    <row r="2780" spans="1:15" x14ac:dyDescent="0.2">
      <c r="A2780" s="11" t="str">
        <f t="shared" si="258"/>
        <v>2412406 - Alle regioner0-4 år</v>
      </c>
      <c r="B2780" s="12" t="str">
        <f t="shared" si="261"/>
        <v>241240</v>
      </c>
      <c r="C2780" s="14">
        <f t="shared" si="259"/>
        <v>0</v>
      </c>
      <c r="D2780" s="14">
        <f t="shared" si="260"/>
        <v>0</v>
      </c>
      <c r="E2780" s="19" t="str">
        <f t="shared" si="262"/>
        <v>241240 - Rådgivning inden for specialområde som investering, valuta og formue</v>
      </c>
      <c r="F2780" s="19" t="str">
        <f t="shared" si="263"/>
        <v>0-4 år</v>
      </c>
      <c r="G2780" s="40" t="s">
        <v>516</v>
      </c>
      <c r="H2780" s="41" t="s">
        <v>90</v>
      </c>
      <c r="I2780" s="42" t="s">
        <v>11</v>
      </c>
      <c r="J2780" s="43" t="s">
        <v>16</v>
      </c>
      <c r="K2780" s="44">
        <v>38</v>
      </c>
      <c r="L2780" s="45">
        <v>45546.82366845748</v>
      </c>
      <c r="M2780" s="46">
        <v>46991.16189017782</v>
      </c>
      <c r="N2780" s="45"/>
      <c r="O2780" s="46"/>
    </row>
    <row r="2781" spans="1:15" x14ac:dyDescent="0.2">
      <c r="A2781" s="11" t="str">
        <f t="shared" si="258"/>
        <v>2412406 - Alle regioner10-14 år</v>
      </c>
      <c r="B2781" s="12" t="str">
        <f t="shared" si="261"/>
        <v>241240</v>
      </c>
      <c r="C2781" s="14">
        <f t="shared" si="259"/>
        <v>0</v>
      </c>
      <c r="D2781" s="14">
        <f t="shared" si="260"/>
        <v>0</v>
      </c>
      <c r="E2781" s="19" t="str">
        <f t="shared" si="262"/>
        <v>241240 - Rådgivning inden for specialområde som investering, valuta og formue</v>
      </c>
      <c r="F2781" s="19" t="str">
        <f t="shared" si="263"/>
        <v>10-14 år</v>
      </c>
      <c r="G2781" s="40" t="s">
        <v>516</v>
      </c>
      <c r="H2781" s="41" t="s">
        <v>90</v>
      </c>
      <c r="I2781" s="42" t="s">
        <v>11</v>
      </c>
      <c r="J2781" s="43" t="s">
        <v>17</v>
      </c>
      <c r="K2781" s="44">
        <v>31</v>
      </c>
      <c r="L2781" s="45">
        <v>67117.502153969253</v>
      </c>
      <c r="M2781" s="46">
        <v>69162.142716921109</v>
      </c>
      <c r="N2781" s="45"/>
      <c r="O2781" s="46"/>
    </row>
    <row r="2782" spans="1:15" x14ac:dyDescent="0.2">
      <c r="A2782" s="11" t="str">
        <f t="shared" si="258"/>
        <v>2412406 - Alle regioner15-20 år</v>
      </c>
      <c r="B2782" s="12" t="str">
        <f t="shared" si="261"/>
        <v>241240</v>
      </c>
      <c r="C2782" s="14">
        <f t="shared" si="259"/>
        <v>0</v>
      </c>
      <c r="D2782" s="14">
        <f t="shared" si="260"/>
        <v>0</v>
      </c>
      <c r="E2782" s="19" t="str">
        <f t="shared" si="262"/>
        <v>241240 - Rådgivning inden for specialområde som investering, valuta og formue</v>
      </c>
      <c r="F2782" s="19" t="str">
        <f t="shared" si="263"/>
        <v>15-20 år</v>
      </c>
      <c r="G2782" s="40" t="s">
        <v>516</v>
      </c>
      <c r="H2782" s="41" t="s">
        <v>90</v>
      </c>
      <c r="I2782" s="42" t="s">
        <v>11</v>
      </c>
      <c r="J2782" s="43" t="s">
        <v>18</v>
      </c>
      <c r="K2782" s="44">
        <v>24</v>
      </c>
      <c r="L2782" s="45">
        <v>64750.498167037644</v>
      </c>
      <c r="M2782" s="46">
        <v>66090.164272405484</v>
      </c>
      <c r="N2782" s="45"/>
      <c r="O2782" s="46"/>
    </row>
    <row r="2783" spans="1:15" x14ac:dyDescent="0.2">
      <c r="A2783" s="11" t="str">
        <f t="shared" si="258"/>
        <v>2412406 - Alle regioner20-24 år</v>
      </c>
      <c r="B2783" s="12" t="str">
        <f t="shared" si="261"/>
        <v>241240</v>
      </c>
      <c r="C2783" s="14">
        <f t="shared" si="259"/>
        <v>0</v>
      </c>
      <c r="D2783" s="14">
        <f t="shared" si="260"/>
        <v>0</v>
      </c>
      <c r="E2783" s="19" t="str">
        <f t="shared" si="262"/>
        <v>241240 - Rådgivning inden for specialområde som investering, valuta og formue</v>
      </c>
      <c r="F2783" s="19" t="str">
        <f t="shared" si="263"/>
        <v>20-24 år</v>
      </c>
      <c r="G2783" s="40" t="s">
        <v>516</v>
      </c>
      <c r="H2783" s="41" t="s">
        <v>90</v>
      </c>
      <c r="I2783" s="42" t="s">
        <v>11</v>
      </c>
      <c r="J2783" s="43" t="s">
        <v>19</v>
      </c>
      <c r="K2783" s="44">
        <v>16</v>
      </c>
      <c r="L2783" s="45">
        <v>65886.395775557394</v>
      </c>
      <c r="M2783" s="46">
        <v>67061.232444596899</v>
      </c>
      <c r="N2783" s="45"/>
      <c r="O2783" s="46"/>
    </row>
    <row r="2784" spans="1:15" x14ac:dyDescent="0.2">
      <c r="A2784" s="11" t="str">
        <f t="shared" si="258"/>
        <v>2412406 - Alle regioner25 år og derover</v>
      </c>
      <c r="B2784" s="12" t="str">
        <f t="shared" si="261"/>
        <v>241240</v>
      </c>
      <c r="C2784" s="14">
        <f t="shared" si="259"/>
        <v>0</v>
      </c>
      <c r="D2784" s="14">
        <f t="shared" si="260"/>
        <v>0</v>
      </c>
      <c r="E2784" s="19" t="str">
        <f t="shared" si="262"/>
        <v>241240 - Rådgivning inden for specialområde som investering, valuta og formue</v>
      </c>
      <c r="F2784" s="19" t="str">
        <f t="shared" si="263"/>
        <v>25 år og derover</v>
      </c>
      <c r="G2784" s="40" t="s">
        <v>516</v>
      </c>
      <c r="H2784" s="41" t="s">
        <v>90</v>
      </c>
      <c r="I2784" s="42" t="s">
        <v>11</v>
      </c>
      <c r="J2784" s="43" t="s">
        <v>9</v>
      </c>
      <c r="K2784" s="44">
        <v>37</v>
      </c>
      <c r="L2784" s="45">
        <v>70679.174977718038</v>
      </c>
      <c r="M2784" s="46">
        <v>72141.503419249828</v>
      </c>
      <c r="N2784" s="45"/>
      <c r="O2784" s="46"/>
    </row>
    <row r="2785" spans="1:15" x14ac:dyDescent="0.2">
      <c r="A2785" s="11" t="str">
        <f t="shared" si="258"/>
        <v>2412406 - Alle regionerAlle uanset erf.</v>
      </c>
      <c r="B2785" s="12" t="str">
        <f t="shared" si="261"/>
        <v>241240</v>
      </c>
      <c r="C2785" s="14">
        <f t="shared" si="259"/>
        <v>0</v>
      </c>
      <c r="D2785" s="14">
        <f t="shared" si="260"/>
        <v>0</v>
      </c>
      <c r="E2785" s="19" t="str">
        <f t="shared" si="262"/>
        <v>241240 - Rådgivning inden for specialområde som investering, valuta og formue</v>
      </c>
      <c r="F2785" s="19" t="str">
        <f t="shared" si="263"/>
        <v>Alle uanset erf.</v>
      </c>
      <c r="G2785" s="40" t="s">
        <v>516</v>
      </c>
      <c r="H2785" s="41" t="s">
        <v>90</v>
      </c>
      <c r="I2785" s="42" t="s">
        <v>11</v>
      </c>
      <c r="J2785" s="43" t="s">
        <v>10</v>
      </c>
      <c r="K2785" s="44">
        <v>214</v>
      </c>
      <c r="L2785" s="45">
        <v>59212.585963069505</v>
      </c>
      <c r="M2785" s="46">
        <v>60268.420273615833</v>
      </c>
      <c r="N2785" s="45"/>
      <c r="O2785" s="46"/>
    </row>
    <row r="2786" spans="1:15" x14ac:dyDescent="0.2">
      <c r="A2786" s="11" t="str">
        <f t="shared" si="258"/>
        <v>2413101 - Region HovedstadenUnder 1 år</v>
      </c>
      <c r="B2786" s="12" t="str">
        <f t="shared" si="261"/>
        <v>241310</v>
      </c>
      <c r="C2786" s="14">
        <f t="shared" si="259"/>
        <v>0</v>
      </c>
      <c r="D2786" s="14">
        <f t="shared" si="260"/>
        <v>0</v>
      </c>
      <c r="E2786" s="19" t="str">
        <f t="shared" si="262"/>
        <v>241310 - Analytikerarbejde inden for finans og forsikring</v>
      </c>
      <c r="F2786" s="19" t="str">
        <f t="shared" si="263"/>
        <v>Under 1 år</v>
      </c>
      <c r="G2786" s="40" t="s">
        <v>516</v>
      </c>
      <c r="H2786" s="41" t="s">
        <v>91</v>
      </c>
      <c r="I2786" s="42" t="s">
        <v>8</v>
      </c>
      <c r="J2786" s="43" t="s">
        <v>13</v>
      </c>
      <c r="K2786" s="44">
        <v>48</v>
      </c>
      <c r="L2786" s="45">
        <v>29506.944221568825</v>
      </c>
      <c r="M2786" s="46">
        <v>31003.239563422143</v>
      </c>
      <c r="N2786" s="45"/>
      <c r="O2786" s="46"/>
    </row>
    <row r="2787" spans="1:15" x14ac:dyDescent="0.2">
      <c r="A2787" s="11" t="str">
        <f t="shared" si="258"/>
        <v>2413101 - Region Hovedstaden1 år</v>
      </c>
      <c r="B2787" s="12" t="str">
        <f t="shared" si="261"/>
        <v>241310</v>
      </c>
      <c r="C2787" s="14">
        <f t="shared" si="259"/>
        <v>0</v>
      </c>
      <c r="D2787" s="14">
        <f t="shared" si="260"/>
        <v>0</v>
      </c>
      <c r="E2787" s="19" t="str">
        <f t="shared" si="262"/>
        <v>241310 - Analytikerarbejde inden for finans og forsikring</v>
      </c>
      <c r="F2787" s="19" t="str">
        <f t="shared" si="263"/>
        <v>1 år</v>
      </c>
      <c r="G2787" s="40" t="s">
        <v>516</v>
      </c>
      <c r="H2787" s="41" t="s">
        <v>91</v>
      </c>
      <c r="I2787" s="42" t="s">
        <v>8</v>
      </c>
      <c r="J2787" s="43" t="s">
        <v>22</v>
      </c>
      <c r="K2787" s="44">
        <v>14</v>
      </c>
      <c r="L2787" s="45">
        <v>41884.003473645018</v>
      </c>
      <c r="M2787" s="46">
        <v>43202.351630788937</v>
      </c>
      <c r="N2787" s="45"/>
      <c r="O2787" s="46"/>
    </row>
    <row r="2788" spans="1:15" x14ac:dyDescent="0.2">
      <c r="A2788" s="11" t="str">
        <f t="shared" si="258"/>
        <v>2413101 - Region Hovedstaden2 år</v>
      </c>
      <c r="B2788" s="12" t="str">
        <f t="shared" si="261"/>
        <v>241310</v>
      </c>
      <c r="C2788" s="14">
        <f t="shared" si="259"/>
        <v>0</v>
      </c>
      <c r="D2788" s="14">
        <f t="shared" si="260"/>
        <v>0</v>
      </c>
      <c r="E2788" s="19" t="str">
        <f t="shared" si="262"/>
        <v>241310 - Analytikerarbejde inden for finans og forsikring</v>
      </c>
      <c r="F2788" s="19" t="str">
        <f t="shared" si="263"/>
        <v>2 år</v>
      </c>
      <c r="G2788" s="40" t="s">
        <v>516</v>
      </c>
      <c r="H2788" s="41" t="s">
        <v>91</v>
      </c>
      <c r="I2788" s="42" t="s">
        <v>8</v>
      </c>
      <c r="J2788" s="43" t="s">
        <v>23</v>
      </c>
      <c r="K2788" s="44">
        <v>15</v>
      </c>
      <c r="L2788" s="45">
        <v>47092.105038645874</v>
      </c>
      <c r="M2788" s="46">
        <v>48066.424908555564</v>
      </c>
      <c r="N2788" s="45"/>
      <c r="O2788" s="46"/>
    </row>
    <row r="2789" spans="1:15" x14ac:dyDescent="0.2">
      <c r="A2789" s="11" t="str">
        <f t="shared" si="258"/>
        <v>2413101 - Region Hovedstaden3 år</v>
      </c>
      <c r="B2789" s="12" t="str">
        <f t="shared" si="261"/>
        <v>241310</v>
      </c>
      <c r="C2789" s="14">
        <f t="shared" si="259"/>
        <v>0</v>
      </c>
      <c r="D2789" s="14">
        <f t="shared" si="260"/>
        <v>0</v>
      </c>
      <c r="E2789" s="19" t="str">
        <f t="shared" si="262"/>
        <v>241310 - Analytikerarbejde inden for finans og forsikring</v>
      </c>
      <c r="F2789" s="19" t="str">
        <f t="shared" si="263"/>
        <v>3 år</v>
      </c>
      <c r="G2789" s="40" t="s">
        <v>516</v>
      </c>
      <c r="H2789" s="41" t="s">
        <v>91</v>
      </c>
      <c r="I2789" s="42" t="s">
        <v>8</v>
      </c>
      <c r="J2789" s="43" t="s">
        <v>14</v>
      </c>
      <c r="K2789" s="44">
        <v>16</v>
      </c>
      <c r="L2789" s="45">
        <v>55260.641742567721</v>
      </c>
      <c r="M2789" s="46">
        <v>56323.215480327031</v>
      </c>
      <c r="N2789" s="45"/>
      <c r="O2789" s="46"/>
    </row>
    <row r="2790" spans="1:15" x14ac:dyDescent="0.2">
      <c r="A2790" s="11" t="str">
        <f t="shared" si="258"/>
        <v>2413101 - Region Hovedstaden4 år</v>
      </c>
      <c r="B2790" s="12" t="str">
        <f t="shared" si="261"/>
        <v>241310</v>
      </c>
      <c r="C2790" s="14">
        <f t="shared" si="259"/>
        <v>0</v>
      </c>
      <c r="D2790" s="14">
        <f t="shared" si="260"/>
        <v>0</v>
      </c>
      <c r="E2790" s="19" t="str">
        <f t="shared" si="262"/>
        <v>241310 - Analytikerarbejde inden for finans og forsikring</v>
      </c>
      <c r="F2790" s="19" t="str">
        <f t="shared" si="263"/>
        <v>4 år</v>
      </c>
      <c r="G2790" s="40" t="s">
        <v>516</v>
      </c>
      <c r="H2790" s="41" t="s">
        <v>91</v>
      </c>
      <c r="I2790" s="42" t="s">
        <v>8</v>
      </c>
      <c r="J2790" s="43" t="s">
        <v>24</v>
      </c>
      <c r="K2790" s="44">
        <v>25</v>
      </c>
      <c r="L2790" s="45">
        <v>65976.41763324746</v>
      </c>
      <c r="M2790" s="46">
        <v>67341.447601493302</v>
      </c>
      <c r="N2790" s="45"/>
      <c r="O2790" s="46"/>
    </row>
    <row r="2791" spans="1:15" x14ac:dyDescent="0.2">
      <c r="A2791" s="11" t="str">
        <f t="shared" si="258"/>
        <v>2413101 - Region Hovedstaden5-9 år</v>
      </c>
      <c r="B2791" s="12" t="str">
        <f t="shared" si="261"/>
        <v>241310</v>
      </c>
      <c r="C2791" s="14">
        <f t="shared" si="259"/>
        <v>0</v>
      </c>
      <c r="D2791" s="14">
        <f t="shared" si="260"/>
        <v>0</v>
      </c>
      <c r="E2791" s="19" t="str">
        <f t="shared" si="262"/>
        <v>241310 - Analytikerarbejde inden for finans og forsikring</v>
      </c>
      <c r="F2791" s="19" t="str">
        <f t="shared" si="263"/>
        <v>5-9 år</v>
      </c>
      <c r="G2791" s="40" t="s">
        <v>516</v>
      </c>
      <c r="H2791" s="41" t="s">
        <v>91</v>
      </c>
      <c r="I2791" s="42" t="s">
        <v>8</v>
      </c>
      <c r="J2791" s="43" t="s">
        <v>15</v>
      </c>
      <c r="K2791" s="44">
        <v>74</v>
      </c>
      <c r="L2791" s="45">
        <v>60261.685452160236</v>
      </c>
      <c r="M2791" s="46">
        <v>61852.541048311279</v>
      </c>
      <c r="N2791" s="45"/>
      <c r="O2791" s="46"/>
    </row>
    <row r="2792" spans="1:15" x14ac:dyDescent="0.2">
      <c r="A2792" s="11" t="str">
        <f t="shared" si="258"/>
        <v>2413101 - Region Hovedstaden0-4 år</v>
      </c>
      <c r="B2792" s="12" t="str">
        <f t="shared" si="261"/>
        <v>241310</v>
      </c>
      <c r="C2792" s="14">
        <f t="shared" si="259"/>
        <v>0</v>
      </c>
      <c r="D2792" s="14">
        <f t="shared" si="260"/>
        <v>0</v>
      </c>
      <c r="E2792" s="19" t="str">
        <f t="shared" si="262"/>
        <v>241310 - Analytikerarbejde inden for finans og forsikring</v>
      </c>
      <c r="F2792" s="19" t="str">
        <f t="shared" si="263"/>
        <v>0-4 år</v>
      </c>
      <c r="G2792" s="40" t="s">
        <v>516</v>
      </c>
      <c r="H2792" s="41" t="s">
        <v>91</v>
      </c>
      <c r="I2792" s="42" t="s">
        <v>8</v>
      </c>
      <c r="J2792" s="43" t="s">
        <v>16</v>
      </c>
      <c r="K2792" s="44">
        <v>118</v>
      </c>
      <c r="L2792" s="45">
        <v>47128.497759112652</v>
      </c>
      <c r="M2792" s="46">
        <v>48673.314411417894</v>
      </c>
      <c r="N2792" s="45"/>
      <c r="O2792" s="46"/>
    </row>
    <row r="2793" spans="1:15" x14ac:dyDescent="0.2">
      <c r="A2793" s="11" t="str">
        <f t="shared" si="258"/>
        <v>2413101 - Region Hovedstaden10-14 år</v>
      </c>
      <c r="B2793" s="12" t="str">
        <f t="shared" si="261"/>
        <v>241310</v>
      </c>
      <c r="C2793" s="14">
        <f t="shared" si="259"/>
        <v>0</v>
      </c>
      <c r="D2793" s="14">
        <f t="shared" si="260"/>
        <v>0</v>
      </c>
      <c r="E2793" s="19" t="str">
        <f t="shared" si="262"/>
        <v>241310 - Analytikerarbejde inden for finans og forsikring</v>
      </c>
      <c r="F2793" s="19" t="str">
        <f t="shared" si="263"/>
        <v>10-14 år</v>
      </c>
      <c r="G2793" s="40" t="s">
        <v>516</v>
      </c>
      <c r="H2793" s="41" t="s">
        <v>91</v>
      </c>
      <c r="I2793" s="42" t="s">
        <v>8</v>
      </c>
      <c r="J2793" s="43" t="s">
        <v>17</v>
      </c>
      <c r="K2793" s="44">
        <v>47</v>
      </c>
      <c r="L2793" s="45">
        <v>70756.539529735746</v>
      </c>
      <c r="M2793" s="46">
        <v>72220.468617919367</v>
      </c>
      <c r="N2793" s="45"/>
      <c r="O2793" s="46"/>
    </row>
    <row r="2794" spans="1:15" x14ac:dyDescent="0.2">
      <c r="A2794" s="11" t="str">
        <f t="shared" si="258"/>
        <v>2413101 - Region Hovedstaden15-20 år</v>
      </c>
      <c r="B2794" s="12" t="str">
        <f t="shared" si="261"/>
        <v>241310</v>
      </c>
      <c r="C2794" s="14">
        <f t="shared" si="259"/>
        <v>0</v>
      </c>
      <c r="D2794" s="14">
        <f t="shared" si="260"/>
        <v>0</v>
      </c>
      <c r="E2794" s="19" t="str">
        <f t="shared" si="262"/>
        <v>241310 - Analytikerarbejde inden for finans og forsikring</v>
      </c>
      <c r="F2794" s="19" t="str">
        <f t="shared" si="263"/>
        <v>15-20 år</v>
      </c>
      <c r="G2794" s="40" t="s">
        <v>516</v>
      </c>
      <c r="H2794" s="41" t="s">
        <v>91</v>
      </c>
      <c r="I2794" s="42" t="s">
        <v>8</v>
      </c>
      <c r="J2794" s="43" t="s">
        <v>18</v>
      </c>
      <c r="K2794" s="44">
        <v>36</v>
      </c>
      <c r="L2794" s="45">
        <v>71838.211761561979</v>
      </c>
      <c r="M2794" s="46">
        <v>73219.545650897315</v>
      </c>
      <c r="N2794" s="45"/>
      <c r="O2794" s="46"/>
    </row>
    <row r="2795" spans="1:15" x14ac:dyDescent="0.2">
      <c r="A2795" s="11" t="str">
        <f t="shared" si="258"/>
        <v>2413101 - Region Hovedstaden20-24 år</v>
      </c>
      <c r="B2795" s="12" t="str">
        <f t="shared" si="261"/>
        <v>241310</v>
      </c>
      <c r="C2795" s="14">
        <f t="shared" si="259"/>
        <v>0</v>
      </c>
      <c r="D2795" s="14">
        <f t="shared" si="260"/>
        <v>0</v>
      </c>
      <c r="E2795" s="19" t="str">
        <f t="shared" si="262"/>
        <v>241310 - Analytikerarbejde inden for finans og forsikring</v>
      </c>
      <c r="F2795" s="19" t="str">
        <f t="shared" si="263"/>
        <v>20-24 år</v>
      </c>
      <c r="G2795" s="40" t="s">
        <v>516</v>
      </c>
      <c r="H2795" s="41" t="s">
        <v>91</v>
      </c>
      <c r="I2795" s="42" t="s">
        <v>8</v>
      </c>
      <c r="J2795" s="43" t="s">
        <v>19</v>
      </c>
      <c r="K2795" s="44">
        <v>28</v>
      </c>
      <c r="L2795" s="45">
        <v>74792.193776821223</v>
      </c>
      <c r="M2795" s="46">
        <v>76160.009796747036</v>
      </c>
      <c r="N2795" s="45"/>
      <c r="O2795" s="46"/>
    </row>
    <row r="2796" spans="1:15" x14ac:dyDescent="0.2">
      <c r="A2796" s="11" t="str">
        <f t="shared" si="258"/>
        <v>2413101 - Region Hovedstaden25 år og derover</v>
      </c>
      <c r="B2796" s="12" t="str">
        <f t="shared" si="261"/>
        <v>241310</v>
      </c>
      <c r="C2796" s="14">
        <f t="shared" si="259"/>
        <v>0</v>
      </c>
      <c r="D2796" s="14">
        <f t="shared" si="260"/>
        <v>0</v>
      </c>
      <c r="E2796" s="19" t="str">
        <f t="shared" si="262"/>
        <v>241310 - Analytikerarbejde inden for finans og forsikring</v>
      </c>
      <c r="F2796" s="19" t="str">
        <f t="shared" si="263"/>
        <v>25 år og derover</v>
      </c>
      <c r="G2796" s="40" t="s">
        <v>516</v>
      </c>
      <c r="H2796" s="41" t="s">
        <v>91</v>
      </c>
      <c r="I2796" s="42" t="s">
        <v>8</v>
      </c>
      <c r="J2796" s="43" t="s">
        <v>9</v>
      </c>
      <c r="K2796" s="44">
        <v>44</v>
      </c>
      <c r="L2796" s="45">
        <v>74566.192219718258</v>
      </c>
      <c r="M2796" s="46">
        <v>76108.941745218457</v>
      </c>
      <c r="N2796" s="45"/>
      <c r="O2796" s="46"/>
    </row>
    <row r="2797" spans="1:15" x14ac:dyDescent="0.2">
      <c r="A2797" s="11" t="str">
        <f t="shared" si="258"/>
        <v>2413101 - Region HovedstadenAlle uanset erf.</v>
      </c>
      <c r="B2797" s="12" t="str">
        <f t="shared" si="261"/>
        <v>241310</v>
      </c>
      <c r="C2797" s="14">
        <f t="shared" si="259"/>
        <v>0</v>
      </c>
      <c r="D2797" s="14">
        <f t="shared" si="260"/>
        <v>0</v>
      </c>
      <c r="E2797" s="19" t="str">
        <f t="shared" si="262"/>
        <v>241310 - Analytikerarbejde inden for finans og forsikring</v>
      </c>
      <c r="F2797" s="19" t="str">
        <f t="shared" si="263"/>
        <v>Alle uanset erf.</v>
      </c>
      <c r="G2797" s="40" t="s">
        <v>516</v>
      </c>
      <c r="H2797" s="41" t="s">
        <v>91</v>
      </c>
      <c r="I2797" s="42" t="s">
        <v>8</v>
      </c>
      <c r="J2797" s="43" t="s">
        <v>10</v>
      </c>
      <c r="K2797" s="44">
        <v>347</v>
      </c>
      <c r="L2797" s="45">
        <v>59779.132131211001</v>
      </c>
      <c r="M2797" s="46">
        <v>61508.479526922958</v>
      </c>
      <c r="N2797" s="45"/>
      <c r="O2797" s="46"/>
    </row>
    <row r="2798" spans="1:15" x14ac:dyDescent="0.2">
      <c r="A2798" s="11" t="str">
        <f t="shared" si="258"/>
        <v>2413103 - Region Syddanmark0-4 år</v>
      </c>
      <c r="B2798" s="12" t="str">
        <f t="shared" si="261"/>
        <v>241310</v>
      </c>
      <c r="C2798" s="14">
        <f t="shared" si="259"/>
        <v>0</v>
      </c>
      <c r="D2798" s="14">
        <f t="shared" si="260"/>
        <v>0</v>
      </c>
      <c r="E2798" s="19" t="str">
        <f t="shared" si="262"/>
        <v>241310 - Analytikerarbejde inden for finans og forsikring</v>
      </c>
      <c r="F2798" s="19" t="str">
        <f t="shared" si="263"/>
        <v>0-4 år</v>
      </c>
      <c r="G2798" s="40" t="s">
        <v>516</v>
      </c>
      <c r="H2798" s="41" t="s">
        <v>91</v>
      </c>
      <c r="I2798" s="42" t="s">
        <v>544</v>
      </c>
      <c r="J2798" s="43" t="s">
        <v>16</v>
      </c>
      <c r="K2798" s="44">
        <v>21</v>
      </c>
      <c r="L2798" s="45">
        <v>42732.648102125197</v>
      </c>
      <c r="M2798" s="46">
        <v>43850.849976892008</v>
      </c>
      <c r="N2798" s="45"/>
      <c r="O2798" s="46"/>
    </row>
    <row r="2799" spans="1:15" x14ac:dyDescent="0.2">
      <c r="A2799" s="11" t="str">
        <f t="shared" si="258"/>
        <v>2413103 - Region SyddanmarkAlle uanset erf.</v>
      </c>
      <c r="B2799" s="12" t="str">
        <f t="shared" si="261"/>
        <v>241310</v>
      </c>
      <c r="C2799" s="14">
        <f t="shared" si="259"/>
        <v>0</v>
      </c>
      <c r="D2799" s="14">
        <f t="shared" si="260"/>
        <v>0</v>
      </c>
      <c r="E2799" s="19" t="str">
        <f t="shared" si="262"/>
        <v>241310 - Analytikerarbejde inden for finans og forsikring</v>
      </c>
      <c r="F2799" s="19" t="str">
        <f t="shared" si="263"/>
        <v>Alle uanset erf.</v>
      </c>
      <c r="G2799" s="40" t="s">
        <v>516</v>
      </c>
      <c r="H2799" s="41" t="s">
        <v>91</v>
      </c>
      <c r="I2799" s="42" t="s">
        <v>544</v>
      </c>
      <c r="J2799" s="43" t="s">
        <v>10</v>
      </c>
      <c r="K2799" s="44">
        <v>63</v>
      </c>
      <c r="L2799" s="45">
        <v>48944.058481509295</v>
      </c>
      <c r="M2799" s="46">
        <v>50548.387076070052</v>
      </c>
      <c r="N2799" s="45"/>
      <c r="O2799" s="46"/>
    </row>
    <row r="2800" spans="1:15" x14ac:dyDescent="0.2">
      <c r="A2800" s="11" t="str">
        <f t="shared" si="258"/>
        <v>2413104 - Region Midtjylland0-4 år</v>
      </c>
      <c r="B2800" s="12" t="str">
        <f t="shared" si="261"/>
        <v>241310</v>
      </c>
      <c r="C2800" s="14">
        <f t="shared" si="259"/>
        <v>0</v>
      </c>
      <c r="D2800" s="14">
        <f t="shared" si="260"/>
        <v>0</v>
      </c>
      <c r="E2800" s="19" t="str">
        <f t="shared" si="262"/>
        <v>241310 - Analytikerarbejde inden for finans og forsikring</v>
      </c>
      <c r="F2800" s="19" t="str">
        <f t="shared" si="263"/>
        <v>0-4 år</v>
      </c>
      <c r="G2800" s="40" t="s">
        <v>516</v>
      </c>
      <c r="H2800" s="41" t="s">
        <v>91</v>
      </c>
      <c r="I2800" s="42" t="s">
        <v>517</v>
      </c>
      <c r="J2800" s="43" t="s">
        <v>16</v>
      </c>
      <c r="K2800" s="44">
        <v>20</v>
      </c>
      <c r="L2800" s="45">
        <v>26885.265003488152</v>
      </c>
      <c r="M2800" s="46">
        <v>28248.61515208827</v>
      </c>
      <c r="N2800" s="45"/>
      <c r="O2800" s="46"/>
    </row>
    <row r="2801" spans="1:15" x14ac:dyDescent="0.2">
      <c r="A2801" s="11" t="str">
        <f t="shared" si="258"/>
        <v>2413104 - Region MidtjyllandAlle uanset erf.</v>
      </c>
      <c r="B2801" s="12" t="str">
        <f t="shared" si="261"/>
        <v>241310</v>
      </c>
      <c r="C2801" s="14">
        <f t="shared" si="259"/>
        <v>0</v>
      </c>
      <c r="D2801" s="14">
        <f t="shared" si="260"/>
        <v>0</v>
      </c>
      <c r="E2801" s="19" t="str">
        <f t="shared" si="262"/>
        <v>241310 - Analytikerarbejde inden for finans og forsikring</v>
      </c>
      <c r="F2801" s="19" t="str">
        <f t="shared" si="263"/>
        <v>Alle uanset erf.</v>
      </c>
      <c r="G2801" s="40" t="s">
        <v>516</v>
      </c>
      <c r="H2801" s="41" t="s">
        <v>91</v>
      </c>
      <c r="I2801" s="42" t="s">
        <v>517</v>
      </c>
      <c r="J2801" s="43" t="s">
        <v>10</v>
      </c>
      <c r="K2801" s="44">
        <v>50</v>
      </c>
      <c r="L2801" s="45">
        <v>46561.373372858136</v>
      </c>
      <c r="M2801" s="46">
        <v>48087.600355696457</v>
      </c>
      <c r="N2801" s="45"/>
      <c r="O2801" s="46"/>
    </row>
    <row r="2802" spans="1:15" x14ac:dyDescent="0.2">
      <c r="A2802" s="11" t="str">
        <f t="shared" si="258"/>
        <v>2413106 - Alle regionerUnder 1 år</v>
      </c>
      <c r="B2802" s="12" t="str">
        <f t="shared" si="261"/>
        <v>241310</v>
      </c>
      <c r="C2802" s="14">
        <f t="shared" si="259"/>
        <v>0</v>
      </c>
      <c r="D2802" s="14">
        <f t="shared" si="260"/>
        <v>0</v>
      </c>
      <c r="E2802" s="19" t="str">
        <f t="shared" si="262"/>
        <v>241310 - Analytikerarbejde inden for finans og forsikring</v>
      </c>
      <c r="F2802" s="19" t="str">
        <f t="shared" si="263"/>
        <v>Under 1 år</v>
      </c>
      <c r="G2802" s="40" t="s">
        <v>516</v>
      </c>
      <c r="H2802" s="41" t="s">
        <v>91</v>
      </c>
      <c r="I2802" s="42" t="s">
        <v>11</v>
      </c>
      <c r="J2802" s="43" t="s">
        <v>13</v>
      </c>
      <c r="K2802" s="44">
        <v>58</v>
      </c>
      <c r="L2802" s="45">
        <v>29222.452890290344</v>
      </c>
      <c r="M2802" s="46">
        <v>30704.321694085596</v>
      </c>
      <c r="N2802" s="45"/>
      <c r="O2802" s="46"/>
    </row>
    <row r="2803" spans="1:15" x14ac:dyDescent="0.2">
      <c r="A2803" s="11" t="str">
        <f t="shared" si="258"/>
        <v>2413106 - Alle regioner1 år</v>
      </c>
      <c r="B2803" s="12" t="str">
        <f t="shared" si="261"/>
        <v>241310</v>
      </c>
      <c r="C2803" s="14">
        <f t="shared" si="259"/>
        <v>0</v>
      </c>
      <c r="D2803" s="14">
        <f t="shared" si="260"/>
        <v>0</v>
      </c>
      <c r="E2803" s="19" t="str">
        <f t="shared" si="262"/>
        <v>241310 - Analytikerarbejde inden for finans og forsikring</v>
      </c>
      <c r="F2803" s="19" t="str">
        <f t="shared" si="263"/>
        <v>1 år</v>
      </c>
      <c r="G2803" s="40" t="s">
        <v>516</v>
      </c>
      <c r="H2803" s="41" t="s">
        <v>91</v>
      </c>
      <c r="I2803" s="42" t="s">
        <v>11</v>
      </c>
      <c r="J2803" s="43" t="s">
        <v>22</v>
      </c>
      <c r="K2803" s="44">
        <v>25</v>
      </c>
      <c r="L2803" s="45">
        <v>28710.796670692009</v>
      </c>
      <c r="M2803" s="46">
        <v>30166.719418797238</v>
      </c>
      <c r="N2803" s="45"/>
      <c r="O2803" s="46"/>
    </row>
    <row r="2804" spans="1:15" x14ac:dyDescent="0.2">
      <c r="A2804" s="11" t="str">
        <f t="shared" si="258"/>
        <v>2413106 - Alle regioner2 år</v>
      </c>
      <c r="B2804" s="12" t="str">
        <f t="shared" si="261"/>
        <v>241310</v>
      </c>
      <c r="C2804" s="14">
        <f t="shared" si="259"/>
        <v>0</v>
      </c>
      <c r="D2804" s="14">
        <f t="shared" si="260"/>
        <v>0</v>
      </c>
      <c r="E2804" s="19" t="str">
        <f t="shared" si="262"/>
        <v>241310 - Analytikerarbejde inden for finans og forsikring</v>
      </c>
      <c r="F2804" s="19" t="str">
        <f t="shared" si="263"/>
        <v>2 år</v>
      </c>
      <c r="G2804" s="40" t="s">
        <v>516</v>
      </c>
      <c r="H2804" s="41" t="s">
        <v>91</v>
      </c>
      <c r="I2804" s="42" t="s">
        <v>11</v>
      </c>
      <c r="J2804" s="43" t="s">
        <v>23</v>
      </c>
      <c r="K2804" s="44">
        <v>24</v>
      </c>
      <c r="L2804" s="45">
        <v>44465.042499496034</v>
      </c>
      <c r="M2804" s="46">
        <v>45875.076289775847</v>
      </c>
      <c r="N2804" s="45"/>
      <c r="O2804" s="46"/>
    </row>
    <row r="2805" spans="1:15" x14ac:dyDescent="0.2">
      <c r="A2805" s="11" t="str">
        <f t="shared" si="258"/>
        <v>2413106 - Alle regioner3 år</v>
      </c>
      <c r="B2805" s="12" t="str">
        <f t="shared" si="261"/>
        <v>241310</v>
      </c>
      <c r="C2805" s="14">
        <f t="shared" si="259"/>
        <v>0</v>
      </c>
      <c r="D2805" s="14">
        <f t="shared" si="260"/>
        <v>0</v>
      </c>
      <c r="E2805" s="19" t="str">
        <f t="shared" si="262"/>
        <v>241310 - Analytikerarbejde inden for finans og forsikring</v>
      </c>
      <c r="F2805" s="19" t="str">
        <f t="shared" si="263"/>
        <v>3 år</v>
      </c>
      <c r="G2805" s="40" t="s">
        <v>516</v>
      </c>
      <c r="H2805" s="41" t="s">
        <v>91</v>
      </c>
      <c r="I2805" s="42" t="s">
        <v>11</v>
      </c>
      <c r="J2805" s="43" t="s">
        <v>14</v>
      </c>
      <c r="K2805" s="44">
        <v>22</v>
      </c>
      <c r="L2805" s="45">
        <v>54810.855693688703</v>
      </c>
      <c r="M2805" s="46">
        <v>56175.785054626976</v>
      </c>
      <c r="N2805" s="45"/>
      <c r="O2805" s="46"/>
    </row>
    <row r="2806" spans="1:15" x14ac:dyDescent="0.2">
      <c r="A2806" s="11" t="str">
        <f t="shared" si="258"/>
        <v>2413106 - Alle regioner4 år</v>
      </c>
      <c r="B2806" s="12" t="str">
        <f t="shared" si="261"/>
        <v>241310</v>
      </c>
      <c r="C2806" s="14">
        <f t="shared" si="259"/>
        <v>0</v>
      </c>
      <c r="D2806" s="14">
        <f t="shared" si="260"/>
        <v>0</v>
      </c>
      <c r="E2806" s="19" t="str">
        <f t="shared" si="262"/>
        <v>241310 - Analytikerarbejde inden for finans og forsikring</v>
      </c>
      <c r="F2806" s="19" t="str">
        <f t="shared" si="263"/>
        <v>4 år</v>
      </c>
      <c r="G2806" s="40" t="s">
        <v>516</v>
      </c>
      <c r="H2806" s="41" t="s">
        <v>91</v>
      </c>
      <c r="I2806" s="42" t="s">
        <v>11</v>
      </c>
      <c r="J2806" s="43" t="s">
        <v>24</v>
      </c>
      <c r="K2806" s="44">
        <v>33</v>
      </c>
      <c r="L2806" s="45">
        <v>57852.643711654775</v>
      </c>
      <c r="M2806" s="46">
        <v>59049.59552021831</v>
      </c>
      <c r="N2806" s="45"/>
      <c r="O2806" s="46"/>
    </row>
    <row r="2807" spans="1:15" x14ac:dyDescent="0.2">
      <c r="A2807" s="11" t="str">
        <f t="shared" si="258"/>
        <v>2413106 - Alle regioner5-9 år</v>
      </c>
      <c r="B2807" s="12" t="str">
        <f t="shared" si="261"/>
        <v>241310</v>
      </c>
      <c r="C2807" s="14">
        <f t="shared" si="259"/>
        <v>0</v>
      </c>
      <c r="D2807" s="14">
        <f t="shared" si="260"/>
        <v>0</v>
      </c>
      <c r="E2807" s="19" t="str">
        <f t="shared" si="262"/>
        <v>241310 - Analytikerarbejde inden for finans og forsikring</v>
      </c>
      <c r="F2807" s="19" t="str">
        <f t="shared" si="263"/>
        <v>5-9 år</v>
      </c>
      <c r="G2807" s="40" t="s">
        <v>516</v>
      </c>
      <c r="H2807" s="41" t="s">
        <v>91</v>
      </c>
      <c r="I2807" s="42" t="s">
        <v>11</v>
      </c>
      <c r="J2807" s="43" t="s">
        <v>15</v>
      </c>
      <c r="K2807" s="44">
        <v>94</v>
      </c>
      <c r="L2807" s="45">
        <v>58695.969785474001</v>
      </c>
      <c r="M2807" s="46">
        <v>59910.369727856581</v>
      </c>
      <c r="N2807" s="45"/>
      <c r="O2807" s="46"/>
    </row>
    <row r="2808" spans="1:15" x14ac:dyDescent="0.2">
      <c r="A2808" s="11" t="str">
        <f t="shared" si="258"/>
        <v>2413106 - Alle regioner0-4 år</v>
      </c>
      <c r="B2808" s="12" t="str">
        <f t="shared" si="261"/>
        <v>241310</v>
      </c>
      <c r="C2808" s="14">
        <f t="shared" si="259"/>
        <v>0</v>
      </c>
      <c r="D2808" s="14">
        <f t="shared" si="260"/>
        <v>0</v>
      </c>
      <c r="E2808" s="19" t="str">
        <f t="shared" si="262"/>
        <v>241310 - Analytikerarbejde inden for finans og forsikring</v>
      </c>
      <c r="F2808" s="19" t="str">
        <f t="shared" si="263"/>
        <v>0-4 år</v>
      </c>
      <c r="G2808" s="40" t="s">
        <v>516</v>
      </c>
      <c r="H2808" s="41" t="s">
        <v>91</v>
      </c>
      <c r="I2808" s="42" t="s">
        <v>11</v>
      </c>
      <c r="J2808" s="43" t="s">
        <v>16</v>
      </c>
      <c r="K2808" s="44">
        <v>162</v>
      </c>
      <c r="L2808" s="45">
        <v>43124.852553078585</v>
      </c>
      <c r="M2808" s="46">
        <v>44017.091298722014</v>
      </c>
      <c r="N2808" s="45"/>
      <c r="O2808" s="46"/>
    </row>
    <row r="2809" spans="1:15" x14ac:dyDescent="0.2">
      <c r="A2809" s="11" t="str">
        <f t="shared" si="258"/>
        <v>2413106 - Alle regioner10-14 år</v>
      </c>
      <c r="B2809" s="12" t="str">
        <f t="shared" si="261"/>
        <v>241310</v>
      </c>
      <c r="C2809" s="14">
        <f t="shared" si="259"/>
        <v>0</v>
      </c>
      <c r="D2809" s="14">
        <f t="shared" si="260"/>
        <v>0</v>
      </c>
      <c r="E2809" s="19" t="str">
        <f t="shared" si="262"/>
        <v>241310 - Analytikerarbejde inden for finans og forsikring</v>
      </c>
      <c r="F2809" s="19" t="str">
        <f t="shared" si="263"/>
        <v>10-14 år</v>
      </c>
      <c r="G2809" s="40" t="s">
        <v>516</v>
      </c>
      <c r="H2809" s="41" t="s">
        <v>91</v>
      </c>
      <c r="I2809" s="42" t="s">
        <v>11</v>
      </c>
      <c r="J2809" s="43" t="s">
        <v>17</v>
      </c>
      <c r="K2809" s="44">
        <v>54</v>
      </c>
      <c r="L2809" s="45">
        <v>62388.660888597129</v>
      </c>
      <c r="M2809" s="46">
        <v>64334.150706306464</v>
      </c>
      <c r="N2809" s="45"/>
      <c r="O2809" s="46"/>
    </row>
    <row r="2810" spans="1:15" x14ac:dyDescent="0.2">
      <c r="A2810" s="11" t="str">
        <f t="shared" si="258"/>
        <v>2413106 - Alle regioner15-20 år</v>
      </c>
      <c r="B2810" s="12" t="str">
        <f t="shared" si="261"/>
        <v>241310</v>
      </c>
      <c r="C2810" s="14">
        <f t="shared" si="259"/>
        <v>0</v>
      </c>
      <c r="D2810" s="14">
        <f t="shared" si="260"/>
        <v>0</v>
      </c>
      <c r="E2810" s="19" t="str">
        <f t="shared" si="262"/>
        <v>241310 - Analytikerarbejde inden for finans og forsikring</v>
      </c>
      <c r="F2810" s="19" t="str">
        <f t="shared" si="263"/>
        <v>15-20 år</v>
      </c>
      <c r="G2810" s="40" t="s">
        <v>516</v>
      </c>
      <c r="H2810" s="41" t="s">
        <v>91</v>
      </c>
      <c r="I2810" s="42" t="s">
        <v>11</v>
      </c>
      <c r="J2810" s="43" t="s">
        <v>18</v>
      </c>
      <c r="K2810" s="44">
        <v>51</v>
      </c>
      <c r="L2810" s="45">
        <v>63842.618045519819</v>
      </c>
      <c r="M2810" s="46">
        <v>65163.500415457587</v>
      </c>
      <c r="N2810" s="45"/>
      <c r="O2810" s="46"/>
    </row>
    <row r="2811" spans="1:15" x14ac:dyDescent="0.2">
      <c r="A2811" s="11" t="str">
        <f t="shared" si="258"/>
        <v>2413106 - Alle regioner20-24 år</v>
      </c>
      <c r="B2811" s="12" t="str">
        <f t="shared" si="261"/>
        <v>241310</v>
      </c>
      <c r="C2811" s="14">
        <f t="shared" si="259"/>
        <v>0</v>
      </c>
      <c r="D2811" s="14">
        <f t="shared" si="260"/>
        <v>0</v>
      </c>
      <c r="E2811" s="19" t="str">
        <f t="shared" si="262"/>
        <v>241310 - Analytikerarbejde inden for finans og forsikring</v>
      </c>
      <c r="F2811" s="19" t="str">
        <f t="shared" si="263"/>
        <v>20-24 år</v>
      </c>
      <c r="G2811" s="40" t="s">
        <v>516</v>
      </c>
      <c r="H2811" s="41" t="s">
        <v>91</v>
      </c>
      <c r="I2811" s="42" t="s">
        <v>11</v>
      </c>
      <c r="J2811" s="43" t="s">
        <v>19</v>
      </c>
      <c r="K2811" s="44">
        <v>44</v>
      </c>
      <c r="L2811" s="45">
        <v>68557.542485805694</v>
      </c>
      <c r="M2811" s="46">
        <v>69851.754806368437</v>
      </c>
      <c r="N2811" s="45"/>
      <c r="O2811" s="46"/>
    </row>
    <row r="2812" spans="1:15" x14ac:dyDescent="0.2">
      <c r="A2812" s="11" t="str">
        <f t="shared" si="258"/>
        <v>2413106 - Alle regioner25 år og derover</v>
      </c>
      <c r="B2812" s="12" t="str">
        <f t="shared" si="261"/>
        <v>241310</v>
      </c>
      <c r="C2812" s="14">
        <f t="shared" si="259"/>
        <v>0</v>
      </c>
      <c r="D2812" s="14">
        <f t="shared" si="260"/>
        <v>0</v>
      </c>
      <c r="E2812" s="19" t="str">
        <f t="shared" si="262"/>
        <v>241310 - Analytikerarbejde inden for finans og forsikring</v>
      </c>
      <c r="F2812" s="19" t="str">
        <f t="shared" si="263"/>
        <v>25 år og derover</v>
      </c>
      <c r="G2812" s="40" t="s">
        <v>516</v>
      </c>
      <c r="H2812" s="41" t="s">
        <v>91</v>
      </c>
      <c r="I2812" s="42" t="s">
        <v>11</v>
      </c>
      <c r="J2812" s="43" t="s">
        <v>9</v>
      </c>
      <c r="K2812" s="44">
        <v>66</v>
      </c>
      <c r="L2812" s="45">
        <v>64181.297056118099</v>
      </c>
      <c r="M2812" s="46">
        <v>66285.084385933194</v>
      </c>
      <c r="N2812" s="45"/>
      <c r="O2812" s="46"/>
    </row>
    <row r="2813" spans="1:15" x14ac:dyDescent="0.2">
      <c r="A2813" s="11" t="str">
        <f t="shared" si="258"/>
        <v>2413106 - Alle regionerAlle uanset erf.</v>
      </c>
      <c r="B2813" s="12" t="str">
        <f t="shared" si="261"/>
        <v>241310</v>
      </c>
      <c r="C2813" s="14">
        <f t="shared" si="259"/>
        <v>0</v>
      </c>
      <c r="D2813" s="14">
        <f t="shared" si="260"/>
        <v>0</v>
      </c>
      <c r="E2813" s="19" t="str">
        <f t="shared" si="262"/>
        <v>241310 - Analytikerarbejde inden for finans og forsikring</v>
      </c>
      <c r="F2813" s="19" t="str">
        <f t="shared" si="263"/>
        <v>Alle uanset erf.</v>
      </c>
      <c r="G2813" s="40" t="s">
        <v>516</v>
      </c>
      <c r="H2813" s="41" t="s">
        <v>91</v>
      </c>
      <c r="I2813" s="42" t="s">
        <v>11</v>
      </c>
      <c r="J2813" s="43" t="s">
        <v>10</v>
      </c>
      <c r="K2813" s="44">
        <v>471</v>
      </c>
      <c r="L2813" s="45">
        <v>56309.699305656985</v>
      </c>
      <c r="M2813" s="46">
        <v>57825.99142749625</v>
      </c>
      <c r="N2813" s="45"/>
      <c r="O2813" s="46"/>
    </row>
    <row r="2814" spans="1:15" x14ac:dyDescent="0.2">
      <c r="A2814" s="11" t="str">
        <f t="shared" si="258"/>
        <v>2413201 - Region HovedstadenAlle uanset erf.</v>
      </c>
      <c r="B2814" s="12" t="str">
        <f t="shared" si="261"/>
        <v>241320</v>
      </c>
      <c r="C2814" s="14">
        <f t="shared" si="259"/>
        <v>0</v>
      </c>
      <c r="D2814" s="14">
        <f t="shared" si="260"/>
        <v>0</v>
      </c>
      <c r="E2814" s="19" t="str">
        <f t="shared" si="262"/>
        <v>241320 - Arbejde med udvikling og vedligeholdelse af bank- og forsikringsprodukter</v>
      </c>
      <c r="F2814" s="19" t="str">
        <f t="shared" si="263"/>
        <v>Alle uanset erf.</v>
      </c>
      <c r="G2814" s="40" t="s">
        <v>516</v>
      </c>
      <c r="H2814" s="41" t="s">
        <v>92</v>
      </c>
      <c r="I2814" s="42" t="s">
        <v>8</v>
      </c>
      <c r="J2814" s="43" t="s">
        <v>10</v>
      </c>
      <c r="K2814" s="44">
        <v>44</v>
      </c>
      <c r="L2814" s="45">
        <v>59558.233732868859</v>
      </c>
      <c r="M2814" s="46">
        <v>60790.47362732757</v>
      </c>
      <c r="N2814" s="45"/>
      <c r="O2814" s="46"/>
    </row>
    <row r="2815" spans="1:15" x14ac:dyDescent="0.2">
      <c r="A2815" s="11" t="str">
        <f t="shared" si="258"/>
        <v>2413203 - Region Syddanmark5-9 år</v>
      </c>
      <c r="B2815" s="12" t="str">
        <f t="shared" si="261"/>
        <v>241320</v>
      </c>
      <c r="C2815" s="14">
        <f t="shared" si="259"/>
        <v>0</v>
      </c>
      <c r="D2815" s="14">
        <f t="shared" si="260"/>
        <v>0</v>
      </c>
      <c r="E2815" s="19" t="str">
        <f t="shared" si="262"/>
        <v>241320 - Arbejde med udvikling og vedligeholdelse af bank- og forsikringsprodukter</v>
      </c>
      <c r="F2815" s="19" t="str">
        <f t="shared" si="263"/>
        <v>5-9 år</v>
      </c>
      <c r="G2815" s="40" t="s">
        <v>516</v>
      </c>
      <c r="H2815" s="41" t="s">
        <v>92</v>
      </c>
      <c r="I2815" s="42" t="s">
        <v>544</v>
      </c>
      <c r="J2815" s="43" t="s">
        <v>15</v>
      </c>
      <c r="K2815" s="44">
        <v>19</v>
      </c>
      <c r="L2815" s="45">
        <v>47448.688805139929</v>
      </c>
      <c r="M2815" s="46">
        <v>48630.28153286696</v>
      </c>
      <c r="N2815" s="45"/>
      <c r="O2815" s="46"/>
    </row>
    <row r="2816" spans="1:15" x14ac:dyDescent="0.2">
      <c r="A2816" s="11" t="str">
        <f t="shared" si="258"/>
        <v>2413203 - Region Syddanmark0-4 år</v>
      </c>
      <c r="B2816" s="12" t="str">
        <f t="shared" si="261"/>
        <v>241320</v>
      </c>
      <c r="C2816" s="14">
        <f t="shared" si="259"/>
        <v>0</v>
      </c>
      <c r="D2816" s="14">
        <f t="shared" si="260"/>
        <v>0</v>
      </c>
      <c r="E2816" s="19" t="str">
        <f t="shared" si="262"/>
        <v>241320 - Arbejde med udvikling og vedligeholdelse af bank- og forsikringsprodukter</v>
      </c>
      <c r="F2816" s="19" t="str">
        <f t="shared" si="263"/>
        <v>0-4 år</v>
      </c>
      <c r="G2816" s="40" t="s">
        <v>516</v>
      </c>
      <c r="H2816" s="41" t="s">
        <v>92</v>
      </c>
      <c r="I2816" s="42" t="s">
        <v>544</v>
      </c>
      <c r="J2816" s="43" t="s">
        <v>16</v>
      </c>
      <c r="K2816" s="44">
        <v>28</v>
      </c>
      <c r="L2816" s="45">
        <v>25832.85619565874</v>
      </c>
      <c r="M2816" s="46">
        <v>26476.159852427063</v>
      </c>
      <c r="N2816" s="45"/>
      <c r="O2816" s="46"/>
    </row>
    <row r="2817" spans="1:15" x14ac:dyDescent="0.2">
      <c r="A2817" s="11" t="str">
        <f t="shared" si="258"/>
        <v>2413203 - Region Syddanmark15-20 år</v>
      </c>
      <c r="B2817" s="12" t="str">
        <f t="shared" si="261"/>
        <v>241320</v>
      </c>
      <c r="C2817" s="14">
        <f t="shared" si="259"/>
        <v>0</v>
      </c>
      <c r="D2817" s="14">
        <f t="shared" si="260"/>
        <v>0</v>
      </c>
      <c r="E2817" s="19" t="str">
        <f t="shared" si="262"/>
        <v>241320 - Arbejde med udvikling og vedligeholdelse af bank- og forsikringsprodukter</v>
      </c>
      <c r="F2817" s="19" t="str">
        <f t="shared" si="263"/>
        <v>15-20 år</v>
      </c>
      <c r="G2817" s="40" t="s">
        <v>516</v>
      </c>
      <c r="H2817" s="41" t="s">
        <v>92</v>
      </c>
      <c r="I2817" s="42" t="s">
        <v>544</v>
      </c>
      <c r="J2817" s="43" t="s">
        <v>18</v>
      </c>
      <c r="K2817" s="44">
        <v>16</v>
      </c>
      <c r="L2817" s="45">
        <v>50424.53062784105</v>
      </c>
      <c r="M2817" s="46">
        <v>51680.229366611085</v>
      </c>
      <c r="N2817" s="45"/>
      <c r="O2817" s="46"/>
    </row>
    <row r="2818" spans="1:15" x14ac:dyDescent="0.2">
      <c r="A2818" s="11" t="str">
        <f t="shared" ref="A2818:A2881" si="264">B2818&amp;I2818&amp;F2818</f>
        <v>2413203 - Region Syddanmark25 år og derover</v>
      </c>
      <c r="B2818" s="12" t="str">
        <f t="shared" si="261"/>
        <v>241320</v>
      </c>
      <c r="C2818" s="14">
        <f t="shared" ref="C2818:C2881" si="265">N2818*1.2</f>
        <v>0</v>
      </c>
      <c r="D2818" s="14">
        <f t="shared" ref="D2818:D2881" si="266">O2818*1.2</f>
        <v>0</v>
      </c>
      <c r="E2818" s="19" t="str">
        <f t="shared" si="262"/>
        <v>241320 - Arbejde med udvikling og vedligeholdelse af bank- og forsikringsprodukter</v>
      </c>
      <c r="F2818" s="19" t="str">
        <f t="shared" si="263"/>
        <v>25 år og derover</v>
      </c>
      <c r="G2818" s="40" t="s">
        <v>516</v>
      </c>
      <c r="H2818" s="41" t="s">
        <v>92</v>
      </c>
      <c r="I2818" s="42" t="s">
        <v>544</v>
      </c>
      <c r="J2818" s="43" t="s">
        <v>9</v>
      </c>
      <c r="K2818" s="44">
        <v>12</v>
      </c>
      <c r="L2818" s="45">
        <v>51086.627870977551</v>
      </c>
      <c r="M2818" s="46">
        <v>52358.814510830605</v>
      </c>
      <c r="N2818" s="45"/>
      <c r="O2818" s="46"/>
    </row>
    <row r="2819" spans="1:15" x14ac:dyDescent="0.2">
      <c r="A2819" s="11" t="str">
        <f t="shared" si="264"/>
        <v>2413203 - Region SyddanmarkAlle uanset erf.</v>
      </c>
      <c r="B2819" s="12" t="str">
        <f t="shared" ref="B2819:B2882" si="267">LEFT(E2819,6)</f>
        <v>241320</v>
      </c>
      <c r="C2819" s="14">
        <f t="shared" si="265"/>
        <v>0</v>
      </c>
      <c r="D2819" s="14">
        <f t="shared" si="266"/>
        <v>0</v>
      </c>
      <c r="E2819" s="19" t="str">
        <f t="shared" ref="E2819:E2882" si="268">TRIM(H2819)</f>
        <v>241320 - Arbejde med udvikling og vedligeholdelse af bank- og forsikringsprodukter</v>
      </c>
      <c r="F2819" s="19" t="str">
        <f t="shared" ref="F2819:F2882" si="269">MID(J2819,6,30)</f>
        <v>Alle uanset erf.</v>
      </c>
      <c r="G2819" s="40" t="s">
        <v>516</v>
      </c>
      <c r="H2819" s="41" t="s">
        <v>92</v>
      </c>
      <c r="I2819" s="42" t="s">
        <v>544</v>
      </c>
      <c r="J2819" s="43" t="s">
        <v>10</v>
      </c>
      <c r="K2819" s="44">
        <v>91</v>
      </c>
      <c r="L2819" s="45">
        <v>40440.070516817279</v>
      </c>
      <c r="M2819" s="46">
        <v>41447.130868425214</v>
      </c>
      <c r="N2819" s="45"/>
      <c r="O2819" s="46"/>
    </row>
    <row r="2820" spans="1:15" x14ac:dyDescent="0.2">
      <c r="A2820" s="11" t="str">
        <f t="shared" si="264"/>
        <v>2413204 - Region Midtjylland0-4 år</v>
      </c>
      <c r="B2820" s="12" t="str">
        <f t="shared" si="267"/>
        <v>241320</v>
      </c>
      <c r="C2820" s="14">
        <f t="shared" si="265"/>
        <v>0</v>
      </c>
      <c r="D2820" s="14">
        <f t="shared" si="266"/>
        <v>0</v>
      </c>
      <c r="E2820" s="19" t="str">
        <f t="shared" si="268"/>
        <v>241320 - Arbejde med udvikling og vedligeholdelse af bank- og forsikringsprodukter</v>
      </c>
      <c r="F2820" s="19" t="str">
        <f t="shared" si="269"/>
        <v>0-4 år</v>
      </c>
      <c r="G2820" s="40" t="s">
        <v>516</v>
      </c>
      <c r="H2820" s="41" t="s">
        <v>92</v>
      </c>
      <c r="I2820" s="42" t="s">
        <v>517</v>
      </c>
      <c r="J2820" s="43" t="s">
        <v>16</v>
      </c>
      <c r="K2820" s="44">
        <v>11</v>
      </c>
      <c r="L2820" s="45">
        <v>35722.834112371856</v>
      </c>
      <c r="M2820" s="46">
        <v>36461.927577329698</v>
      </c>
      <c r="N2820" s="45"/>
      <c r="O2820" s="46"/>
    </row>
    <row r="2821" spans="1:15" x14ac:dyDescent="0.2">
      <c r="A2821" s="11" t="str">
        <f t="shared" si="264"/>
        <v>2413204 - Region MidtjyllandAlle uanset erf.</v>
      </c>
      <c r="B2821" s="12" t="str">
        <f t="shared" si="267"/>
        <v>241320</v>
      </c>
      <c r="C2821" s="14">
        <f t="shared" si="265"/>
        <v>0</v>
      </c>
      <c r="D2821" s="14">
        <f t="shared" si="266"/>
        <v>0</v>
      </c>
      <c r="E2821" s="19" t="str">
        <f t="shared" si="268"/>
        <v>241320 - Arbejde med udvikling og vedligeholdelse af bank- og forsikringsprodukter</v>
      </c>
      <c r="F2821" s="19" t="str">
        <f t="shared" si="269"/>
        <v>Alle uanset erf.</v>
      </c>
      <c r="G2821" s="40" t="s">
        <v>516</v>
      </c>
      <c r="H2821" s="41" t="s">
        <v>92</v>
      </c>
      <c r="I2821" s="42" t="s">
        <v>517</v>
      </c>
      <c r="J2821" s="43" t="s">
        <v>10</v>
      </c>
      <c r="K2821" s="44">
        <v>35</v>
      </c>
      <c r="L2821" s="45">
        <v>45044.456214309364</v>
      </c>
      <c r="M2821" s="46">
        <v>45868.239094680946</v>
      </c>
      <c r="N2821" s="45"/>
      <c r="O2821" s="46"/>
    </row>
    <row r="2822" spans="1:15" x14ac:dyDescent="0.2">
      <c r="A2822" s="11" t="str">
        <f t="shared" si="264"/>
        <v>2413206 - Alle regionerUnder 1 år</v>
      </c>
      <c r="B2822" s="12" t="str">
        <f t="shared" si="267"/>
        <v>241320</v>
      </c>
      <c r="C2822" s="14">
        <f t="shared" si="265"/>
        <v>0</v>
      </c>
      <c r="D2822" s="14">
        <f t="shared" si="266"/>
        <v>0</v>
      </c>
      <c r="E2822" s="19" t="str">
        <f t="shared" si="268"/>
        <v>241320 - Arbejde med udvikling og vedligeholdelse af bank- og forsikringsprodukter</v>
      </c>
      <c r="F2822" s="19" t="str">
        <f t="shared" si="269"/>
        <v>Under 1 år</v>
      </c>
      <c r="G2822" s="40" t="s">
        <v>516</v>
      </c>
      <c r="H2822" s="41" t="s">
        <v>92</v>
      </c>
      <c r="I2822" s="42" t="s">
        <v>11</v>
      </c>
      <c r="J2822" s="43" t="s">
        <v>13</v>
      </c>
      <c r="K2822" s="44">
        <v>18</v>
      </c>
      <c r="L2822" s="45">
        <v>25759.548439240894</v>
      </c>
      <c r="M2822" s="46">
        <v>26401.02654689394</v>
      </c>
      <c r="N2822" s="45"/>
      <c r="O2822" s="46"/>
    </row>
    <row r="2823" spans="1:15" x14ac:dyDescent="0.2">
      <c r="A2823" s="11" t="str">
        <f t="shared" si="264"/>
        <v>2413206 - Alle regioner1 år</v>
      </c>
      <c r="B2823" s="12" t="str">
        <f t="shared" si="267"/>
        <v>241320</v>
      </c>
      <c r="C2823" s="14">
        <f t="shared" si="265"/>
        <v>0</v>
      </c>
      <c r="D2823" s="14">
        <f t="shared" si="266"/>
        <v>0</v>
      </c>
      <c r="E2823" s="19" t="str">
        <f t="shared" si="268"/>
        <v>241320 - Arbejde med udvikling og vedligeholdelse af bank- og forsikringsprodukter</v>
      </c>
      <c r="F2823" s="19" t="str">
        <f t="shared" si="269"/>
        <v>1 år</v>
      </c>
      <c r="G2823" s="40" t="s">
        <v>516</v>
      </c>
      <c r="H2823" s="41" t="s">
        <v>92</v>
      </c>
      <c r="I2823" s="42" t="s">
        <v>11</v>
      </c>
      <c r="J2823" s="43" t="s">
        <v>22</v>
      </c>
      <c r="K2823" s="44">
        <v>11</v>
      </c>
      <c r="L2823" s="45">
        <v>25802.537539713281</v>
      </c>
      <c r="M2823" s="46">
        <v>26445.086185030668</v>
      </c>
      <c r="N2823" s="45"/>
      <c r="O2823" s="46"/>
    </row>
    <row r="2824" spans="1:15" x14ac:dyDescent="0.2">
      <c r="A2824" s="11" t="str">
        <f t="shared" si="264"/>
        <v>2413206 - Alle regioner2 år</v>
      </c>
      <c r="B2824" s="12" t="str">
        <f t="shared" si="267"/>
        <v>241320</v>
      </c>
      <c r="C2824" s="14">
        <f t="shared" si="265"/>
        <v>0</v>
      </c>
      <c r="D2824" s="14">
        <f t="shared" si="266"/>
        <v>0</v>
      </c>
      <c r="E2824" s="19" t="str">
        <f t="shared" si="268"/>
        <v>241320 - Arbejde med udvikling og vedligeholdelse af bank- og forsikringsprodukter</v>
      </c>
      <c r="F2824" s="19" t="str">
        <f t="shared" si="269"/>
        <v>2 år</v>
      </c>
      <c r="G2824" s="40" t="s">
        <v>516</v>
      </c>
      <c r="H2824" s="41" t="s">
        <v>92</v>
      </c>
      <c r="I2824" s="42" t="s">
        <v>11</v>
      </c>
      <c r="J2824" s="43" t="s">
        <v>23</v>
      </c>
      <c r="K2824" s="44">
        <v>12</v>
      </c>
      <c r="L2824" s="45">
        <v>27144.431900787196</v>
      </c>
      <c r="M2824" s="46">
        <v>27820.397120057438</v>
      </c>
      <c r="N2824" s="45"/>
      <c r="O2824" s="46"/>
    </row>
    <row r="2825" spans="1:15" x14ac:dyDescent="0.2">
      <c r="A2825" s="11" t="str">
        <f t="shared" si="264"/>
        <v>2413206 - Alle regioner5-9 år</v>
      </c>
      <c r="B2825" s="12" t="str">
        <f t="shared" si="267"/>
        <v>241320</v>
      </c>
      <c r="C2825" s="14">
        <f t="shared" si="265"/>
        <v>0</v>
      </c>
      <c r="D2825" s="14">
        <f t="shared" si="266"/>
        <v>0</v>
      </c>
      <c r="E2825" s="19" t="str">
        <f t="shared" si="268"/>
        <v>241320 - Arbejde med udvikling og vedligeholdelse af bank- og forsikringsprodukter</v>
      </c>
      <c r="F2825" s="19" t="str">
        <f t="shared" si="269"/>
        <v>5-9 år</v>
      </c>
      <c r="G2825" s="40" t="s">
        <v>516</v>
      </c>
      <c r="H2825" s="41" t="s">
        <v>92</v>
      </c>
      <c r="I2825" s="42" t="s">
        <v>11</v>
      </c>
      <c r="J2825" s="43" t="s">
        <v>15</v>
      </c>
      <c r="K2825" s="44">
        <v>39</v>
      </c>
      <c r="L2825" s="45">
        <v>47448.688805139929</v>
      </c>
      <c r="M2825" s="46">
        <v>48630.28153286696</v>
      </c>
      <c r="N2825" s="45"/>
      <c r="O2825" s="46"/>
    </row>
    <row r="2826" spans="1:15" x14ac:dyDescent="0.2">
      <c r="A2826" s="11" t="str">
        <f t="shared" si="264"/>
        <v>2413206 - Alle regioner0-4 år</v>
      </c>
      <c r="B2826" s="12" t="str">
        <f t="shared" si="267"/>
        <v>241320</v>
      </c>
      <c r="C2826" s="14">
        <f t="shared" si="265"/>
        <v>0</v>
      </c>
      <c r="D2826" s="14">
        <f t="shared" si="266"/>
        <v>0</v>
      </c>
      <c r="E2826" s="19" t="str">
        <f t="shared" si="268"/>
        <v>241320 - Arbejde med udvikling og vedligeholdelse af bank- og forsikringsprodukter</v>
      </c>
      <c r="F2826" s="19" t="str">
        <f t="shared" si="269"/>
        <v>0-4 år</v>
      </c>
      <c r="G2826" s="40" t="s">
        <v>516</v>
      </c>
      <c r="H2826" s="41" t="s">
        <v>92</v>
      </c>
      <c r="I2826" s="42" t="s">
        <v>11</v>
      </c>
      <c r="J2826" s="43" t="s">
        <v>16</v>
      </c>
      <c r="K2826" s="44">
        <v>54</v>
      </c>
      <c r="L2826" s="45">
        <v>25984.051667341781</v>
      </c>
      <c r="M2826" s="46">
        <v>26631.120474935229</v>
      </c>
      <c r="N2826" s="45"/>
      <c r="O2826" s="46"/>
    </row>
    <row r="2827" spans="1:15" x14ac:dyDescent="0.2">
      <c r="A2827" s="11" t="str">
        <f t="shared" si="264"/>
        <v>2413206 - Alle regioner10-14 år</v>
      </c>
      <c r="B2827" s="12" t="str">
        <f t="shared" si="267"/>
        <v>241320</v>
      </c>
      <c r="C2827" s="14">
        <f t="shared" si="265"/>
        <v>0</v>
      </c>
      <c r="D2827" s="14">
        <f t="shared" si="266"/>
        <v>0</v>
      </c>
      <c r="E2827" s="19" t="str">
        <f t="shared" si="268"/>
        <v>241320 - Arbejde med udvikling og vedligeholdelse af bank- og forsikringsprodukter</v>
      </c>
      <c r="F2827" s="19" t="str">
        <f t="shared" si="269"/>
        <v>10-14 år</v>
      </c>
      <c r="G2827" s="40" t="s">
        <v>516</v>
      </c>
      <c r="H2827" s="41" t="s">
        <v>92</v>
      </c>
      <c r="I2827" s="42" t="s">
        <v>11</v>
      </c>
      <c r="J2827" s="43" t="s">
        <v>17</v>
      </c>
      <c r="K2827" s="44">
        <v>20</v>
      </c>
      <c r="L2827" s="45">
        <v>55227.618457317098</v>
      </c>
      <c r="M2827" s="46">
        <v>56602.926268389427</v>
      </c>
      <c r="N2827" s="45"/>
      <c r="O2827" s="46"/>
    </row>
    <row r="2828" spans="1:15" x14ac:dyDescent="0.2">
      <c r="A2828" s="11" t="str">
        <f t="shared" si="264"/>
        <v>2413206 - Alle regioner15-20 år</v>
      </c>
      <c r="B2828" s="12" t="str">
        <f t="shared" si="267"/>
        <v>241320</v>
      </c>
      <c r="C2828" s="14">
        <f t="shared" si="265"/>
        <v>0</v>
      </c>
      <c r="D2828" s="14">
        <f t="shared" si="266"/>
        <v>0</v>
      </c>
      <c r="E2828" s="19" t="str">
        <f t="shared" si="268"/>
        <v>241320 - Arbejde med udvikling og vedligeholdelse af bank- og forsikringsprodukter</v>
      </c>
      <c r="F2828" s="19" t="str">
        <f t="shared" si="269"/>
        <v>15-20 år</v>
      </c>
      <c r="G2828" s="40" t="s">
        <v>516</v>
      </c>
      <c r="H2828" s="41" t="s">
        <v>92</v>
      </c>
      <c r="I2828" s="42" t="s">
        <v>11</v>
      </c>
      <c r="J2828" s="43" t="s">
        <v>18</v>
      </c>
      <c r="K2828" s="44">
        <v>22</v>
      </c>
      <c r="L2828" s="45">
        <v>57282.100685120429</v>
      </c>
      <c r="M2828" s="46">
        <v>58708.570315849909</v>
      </c>
      <c r="N2828" s="45"/>
      <c r="O2828" s="46"/>
    </row>
    <row r="2829" spans="1:15" x14ac:dyDescent="0.2">
      <c r="A2829" s="11" t="str">
        <f t="shared" si="264"/>
        <v>2413206 - Alle regioner20-24 år</v>
      </c>
      <c r="B2829" s="12" t="str">
        <f t="shared" si="267"/>
        <v>241320</v>
      </c>
      <c r="C2829" s="14">
        <f t="shared" si="265"/>
        <v>0</v>
      </c>
      <c r="D2829" s="14">
        <f t="shared" si="266"/>
        <v>0</v>
      </c>
      <c r="E2829" s="19" t="str">
        <f t="shared" si="268"/>
        <v>241320 - Arbejde med udvikling og vedligeholdelse af bank- og forsikringsprodukter</v>
      </c>
      <c r="F2829" s="19" t="str">
        <f t="shared" si="269"/>
        <v>20-24 år</v>
      </c>
      <c r="G2829" s="40" t="s">
        <v>516</v>
      </c>
      <c r="H2829" s="41" t="s">
        <v>92</v>
      </c>
      <c r="I2829" s="42" t="s">
        <v>11</v>
      </c>
      <c r="J2829" s="43" t="s">
        <v>19</v>
      </c>
      <c r="K2829" s="44">
        <v>14</v>
      </c>
      <c r="L2829" s="45">
        <v>47866.154766403117</v>
      </c>
      <c r="M2829" s="46">
        <v>49058.14345566932</v>
      </c>
      <c r="N2829" s="45"/>
      <c r="O2829" s="46"/>
    </row>
    <row r="2830" spans="1:15" x14ac:dyDescent="0.2">
      <c r="A2830" s="11" t="str">
        <f t="shared" si="264"/>
        <v>2413206 - Alle regioner25 år og derover</v>
      </c>
      <c r="B2830" s="12" t="str">
        <f t="shared" si="267"/>
        <v>241320</v>
      </c>
      <c r="C2830" s="14">
        <f t="shared" si="265"/>
        <v>0</v>
      </c>
      <c r="D2830" s="14">
        <f t="shared" si="266"/>
        <v>0</v>
      </c>
      <c r="E2830" s="19" t="str">
        <f t="shared" si="268"/>
        <v>241320 - Arbejde med udvikling og vedligeholdelse af bank- og forsikringsprodukter</v>
      </c>
      <c r="F2830" s="19" t="str">
        <f t="shared" si="269"/>
        <v>25 år og derover</v>
      </c>
      <c r="G2830" s="40" t="s">
        <v>516</v>
      </c>
      <c r="H2830" s="41" t="s">
        <v>92</v>
      </c>
      <c r="I2830" s="42" t="s">
        <v>11</v>
      </c>
      <c r="J2830" s="43" t="s">
        <v>9</v>
      </c>
      <c r="K2830" s="44">
        <v>37</v>
      </c>
      <c r="L2830" s="45">
        <v>59303.888309435664</v>
      </c>
      <c r="M2830" s="46">
        <v>60898.844239087259</v>
      </c>
      <c r="N2830" s="45"/>
      <c r="O2830" s="46"/>
    </row>
    <row r="2831" spans="1:15" x14ac:dyDescent="0.2">
      <c r="A2831" s="11" t="str">
        <f t="shared" si="264"/>
        <v>2413206 - Alle regionerAlle uanset erf.</v>
      </c>
      <c r="B2831" s="12" t="str">
        <f t="shared" si="267"/>
        <v>241320</v>
      </c>
      <c r="C2831" s="14">
        <f t="shared" si="265"/>
        <v>0</v>
      </c>
      <c r="D2831" s="14">
        <f t="shared" si="266"/>
        <v>0</v>
      </c>
      <c r="E2831" s="19" t="str">
        <f t="shared" si="268"/>
        <v>241320 - Arbejde med udvikling og vedligeholdelse af bank- og forsikringsprodukter</v>
      </c>
      <c r="F2831" s="19" t="str">
        <f t="shared" si="269"/>
        <v>Alle uanset erf.</v>
      </c>
      <c r="G2831" s="40" t="s">
        <v>516</v>
      </c>
      <c r="H2831" s="41" t="s">
        <v>92</v>
      </c>
      <c r="I2831" s="42" t="s">
        <v>11</v>
      </c>
      <c r="J2831" s="43" t="s">
        <v>10</v>
      </c>
      <c r="K2831" s="44">
        <v>186</v>
      </c>
      <c r="L2831" s="45">
        <v>45044.456214309364</v>
      </c>
      <c r="M2831" s="46">
        <v>46556.349199479417</v>
      </c>
      <c r="N2831" s="45"/>
      <c r="O2831" s="46"/>
    </row>
    <row r="2832" spans="1:15" x14ac:dyDescent="0.2">
      <c r="A2832" s="11" t="str">
        <f t="shared" si="264"/>
        <v>2421001 - Region HovedstadenUnder 1 år</v>
      </c>
      <c r="B2832" s="12" t="str">
        <f t="shared" si="267"/>
        <v>242100</v>
      </c>
      <c r="C2832" s="14">
        <f t="shared" si="265"/>
        <v>0</v>
      </c>
      <c r="D2832" s="14">
        <f t="shared" si="266"/>
        <v>0</v>
      </c>
      <c r="E2832" s="19" t="str">
        <f t="shared" si="268"/>
        <v>242100 - Analytikerarbejde inden for ledelse og virksomhedsorganisation</v>
      </c>
      <c r="F2832" s="19" t="str">
        <f t="shared" si="269"/>
        <v>Under 1 år</v>
      </c>
      <c r="G2832" s="40" t="s">
        <v>516</v>
      </c>
      <c r="H2832" s="41" t="s">
        <v>93</v>
      </c>
      <c r="I2832" s="42" t="s">
        <v>8</v>
      </c>
      <c r="J2832" s="43" t="s">
        <v>13</v>
      </c>
      <c r="K2832" s="44">
        <v>433</v>
      </c>
      <c r="L2832" s="45">
        <v>31309.847323453509</v>
      </c>
      <c r="M2832" s="46">
        <v>32814.081452015082</v>
      </c>
      <c r="N2832" s="45"/>
      <c r="O2832" s="46"/>
    </row>
    <row r="2833" spans="1:15" x14ac:dyDescent="0.2">
      <c r="A2833" s="11" t="str">
        <f t="shared" si="264"/>
        <v>2421001 - Region Hovedstaden1 år</v>
      </c>
      <c r="B2833" s="12" t="str">
        <f t="shared" si="267"/>
        <v>242100</v>
      </c>
      <c r="C2833" s="14">
        <f t="shared" si="265"/>
        <v>0</v>
      </c>
      <c r="D2833" s="14">
        <f t="shared" si="266"/>
        <v>0</v>
      </c>
      <c r="E2833" s="19" t="str">
        <f t="shared" si="268"/>
        <v>242100 - Analytikerarbejde inden for ledelse og virksomhedsorganisation</v>
      </c>
      <c r="F2833" s="19" t="str">
        <f t="shared" si="269"/>
        <v>1 år</v>
      </c>
      <c r="G2833" s="40" t="s">
        <v>516</v>
      </c>
      <c r="H2833" s="41" t="s">
        <v>93</v>
      </c>
      <c r="I2833" s="42" t="s">
        <v>8</v>
      </c>
      <c r="J2833" s="43" t="s">
        <v>22</v>
      </c>
      <c r="K2833" s="44">
        <v>277</v>
      </c>
      <c r="L2833" s="45">
        <v>41434.816360322249</v>
      </c>
      <c r="M2833" s="46">
        <v>42292.088823568287</v>
      </c>
      <c r="N2833" s="45"/>
      <c r="O2833" s="46"/>
    </row>
    <row r="2834" spans="1:15" x14ac:dyDescent="0.2">
      <c r="A2834" s="11" t="str">
        <f t="shared" si="264"/>
        <v>2421001 - Region Hovedstaden2 år</v>
      </c>
      <c r="B2834" s="12" t="str">
        <f t="shared" si="267"/>
        <v>242100</v>
      </c>
      <c r="C2834" s="14">
        <f t="shared" si="265"/>
        <v>0</v>
      </c>
      <c r="D2834" s="14">
        <f t="shared" si="266"/>
        <v>0</v>
      </c>
      <c r="E2834" s="19" t="str">
        <f t="shared" si="268"/>
        <v>242100 - Analytikerarbejde inden for ledelse og virksomhedsorganisation</v>
      </c>
      <c r="F2834" s="19" t="str">
        <f t="shared" si="269"/>
        <v>2 år</v>
      </c>
      <c r="G2834" s="40" t="s">
        <v>516</v>
      </c>
      <c r="H2834" s="41" t="s">
        <v>93</v>
      </c>
      <c r="I2834" s="42" t="s">
        <v>8</v>
      </c>
      <c r="J2834" s="43" t="s">
        <v>23</v>
      </c>
      <c r="K2834" s="44">
        <v>184</v>
      </c>
      <c r="L2834" s="45">
        <v>46793.289299834199</v>
      </c>
      <c r="M2834" s="46">
        <v>47779.1761451282</v>
      </c>
      <c r="N2834" s="45"/>
      <c r="O2834" s="46"/>
    </row>
    <row r="2835" spans="1:15" x14ac:dyDescent="0.2">
      <c r="A2835" s="11" t="str">
        <f t="shared" si="264"/>
        <v>2421001 - Region Hovedstaden3 år</v>
      </c>
      <c r="B2835" s="12" t="str">
        <f t="shared" si="267"/>
        <v>242100</v>
      </c>
      <c r="C2835" s="14">
        <f t="shared" si="265"/>
        <v>0</v>
      </c>
      <c r="D2835" s="14">
        <f t="shared" si="266"/>
        <v>0</v>
      </c>
      <c r="E2835" s="19" t="str">
        <f t="shared" si="268"/>
        <v>242100 - Analytikerarbejde inden for ledelse og virksomhedsorganisation</v>
      </c>
      <c r="F2835" s="19" t="str">
        <f t="shared" si="269"/>
        <v>3 år</v>
      </c>
      <c r="G2835" s="40" t="s">
        <v>516</v>
      </c>
      <c r="H2835" s="41" t="s">
        <v>93</v>
      </c>
      <c r="I2835" s="42" t="s">
        <v>8</v>
      </c>
      <c r="J2835" s="43" t="s">
        <v>14</v>
      </c>
      <c r="K2835" s="44">
        <v>202</v>
      </c>
      <c r="L2835" s="45">
        <v>54324.840804635765</v>
      </c>
      <c r="M2835" s="46">
        <v>55492.992425871882</v>
      </c>
      <c r="N2835" s="45"/>
      <c r="O2835" s="46"/>
    </row>
    <row r="2836" spans="1:15" x14ac:dyDescent="0.2">
      <c r="A2836" s="11" t="str">
        <f t="shared" si="264"/>
        <v>2421001 - Region Hovedstaden4 år</v>
      </c>
      <c r="B2836" s="12" t="str">
        <f t="shared" si="267"/>
        <v>242100</v>
      </c>
      <c r="C2836" s="14">
        <f t="shared" si="265"/>
        <v>0</v>
      </c>
      <c r="D2836" s="14">
        <f t="shared" si="266"/>
        <v>0</v>
      </c>
      <c r="E2836" s="19" t="str">
        <f t="shared" si="268"/>
        <v>242100 - Analytikerarbejde inden for ledelse og virksomhedsorganisation</v>
      </c>
      <c r="F2836" s="19" t="str">
        <f t="shared" si="269"/>
        <v>4 år</v>
      </c>
      <c r="G2836" s="40" t="s">
        <v>516</v>
      </c>
      <c r="H2836" s="41" t="s">
        <v>93</v>
      </c>
      <c r="I2836" s="42" t="s">
        <v>8</v>
      </c>
      <c r="J2836" s="43" t="s">
        <v>24</v>
      </c>
      <c r="K2836" s="44">
        <v>183</v>
      </c>
      <c r="L2836" s="45">
        <v>55593.040838038432</v>
      </c>
      <c r="M2836" s="46">
        <v>56743.242220472945</v>
      </c>
      <c r="N2836" s="45"/>
      <c r="O2836" s="46"/>
    </row>
    <row r="2837" spans="1:15" x14ac:dyDescent="0.2">
      <c r="A2837" s="11" t="str">
        <f t="shared" si="264"/>
        <v>2421001 - Region Hovedstaden5-9 år</v>
      </c>
      <c r="B2837" s="12" t="str">
        <f t="shared" si="267"/>
        <v>242100</v>
      </c>
      <c r="C2837" s="14">
        <f t="shared" si="265"/>
        <v>0</v>
      </c>
      <c r="D2837" s="14">
        <f t="shared" si="266"/>
        <v>0</v>
      </c>
      <c r="E2837" s="19" t="str">
        <f t="shared" si="268"/>
        <v>242100 - Analytikerarbejde inden for ledelse og virksomhedsorganisation</v>
      </c>
      <c r="F2837" s="19" t="str">
        <f t="shared" si="269"/>
        <v>5-9 år</v>
      </c>
      <c r="G2837" s="40" t="s">
        <v>516</v>
      </c>
      <c r="H2837" s="41" t="s">
        <v>93</v>
      </c>
      <c r="I2837" s="42" t="s">
        <v>8</v>
      </c>
      <c r="J2837" s="43" t="s">
        <v>15</v>
      </c>
      <c r="K2837" s="44">
        <v>510</v>
      </c>
      <c r="L2837" s="45">
        <v>61215.657103218509</v>
      </c>
      <c r="M2837" s="46">
        <v>62652.407097766154</v>
      </c>
      <c r="N2837" s="45"/>
      <c r="O2837" s="46"/>
    </row>
    <row r="2838" spans="1:15" x14ac:dyDescent="0.2">
      <c r="A2838" s="11" t="str">
        <f t="shared" si="264"/>
        <v>2421001 - Region Hovedstaden0-4 år</v>
      </c>
      <c r="B2838" s="12" t="str">
        <f t="shared" si="267"/>
        <v>242100</v>
      </c>
      <c r="C2838" s="14">
        <f t="shared" si="265"/>
        <v>0</v>
      </c>
      <c r="D2838" s="14">
        <f t="shared" si="266"/>
        <v>0</v>
      </c>
      <c r="E2838" s="19" t="str">
        <f t="shared" si="268"/>
        <v>242100 - Analytikerarbejde inden for ledelse og virksomhedsorganisation</v>
      </c>
      <c r="F2838" s="19" t="str">
        <f t="shared" si="269"/>
        <v>0-4 år</v>
      </c>
      <c r="G2838" s="40" t="s">
        <v>516</v>
      </c>
      <c r="H2838" s="41" t="s">
        <v>93</v>
      </c>
      <c r="I2838" s="42" t="s">
        <v>8</v>
      </c>
      <c r="J2838" s="43" t="s">
        <v>16</v>
      </c>
      <c r="K2838" s="44">
        <v>1279</v>
      </c>
      <c r="L2838" s="45">
        <v>45524.458984271521</v>
      </c>
      <c r="M2838" s="46">
        <v>46483.498291325923</v>
      </c>
      <c r="N2838" s="45"/>
      <c r="O2838" s="46"/>
    </row>
    <row r="2839" spans="1:15" x14ac:dyDescent="0.2">
      <c r="A2839" s="11" t="str">
        <f t="shared" si="264"/>
        <v>2421001 - Region Hovedstaden10-14 år</v>
      </c>
      <c r="B2839" s="12" t="str">
        <f t="shared" si="267"/>
        <v>242100</v>
      </c>
      <c r="C2839" s="14">
        <f t="shared" si="265"/>
        <v>0</v>
      </c>
      <c r="D2839" s="14">
        <f t="shared" si="266"/>
        <v>0</v>
      </c>
      <c r="E2839" s="19" t="str">
        <f t="shared" si="268"/>
        <v>242100 - Analytikerarbejde inden for ledelse og virksomhedsorganisation</v>
      </c>
      <c r="F2839" s="19" t="str">
        <f t="shared" si="269"/>
        <v>10-14 år</v>
      </c>
      <c r="G2839" s="40" t="s">
        <v>516</v>
      </c>
      <c r="H2839" s="41" t="s">
        <v>93</v>
      </c>
      <c r="I2839" s="42" t="s">
        <v>8</v>
      </c>
      <c r="J2839" s="43" t="s">
        <v>17</v>
      </c>
      <c r="K2839" s="44">
        <v>276</v>
      </c>
      <c r="L2839" s="45">
        <v>64634.522399584232</v>
      </c>
      <c r="M2839" s="46">
        <v>66073.38407540413</v>
      </c>
      <c r="N2839" s="45"/>
      <c r="O2839" s="46"/>
    </row>
    <row r="2840" spans="1:15" x14ac:dyDescent="0.2">
      <c r="A2840" s="11" t="str">
        <f t="shared" si="264"/>
        <v>2421001 - Region Hovedstaden15-20 år</v>
      </c>
      <c r="B2840" s="12" t="str">
        <f t="shared" si="267"/>
        <v>242100</v>
      </c>
      <c r="C2840" s="14">
        <f t="shared" si="265"/>
        <v>0</v>
      </c>
      <c r="D2840" s="14">
        <f t="shared" si="266"/>
        <v>0</v>
      </c>
      <c r="E2840" s="19" t="str">
        <f t="shared" si="268"/>
        <v>242100 - Analytikerarbejde inden for ledelse og virksomhedsorganisation</v>
      </c>
      <c r="F2840" s="19" t="str">
        <f t="shared" si="269"/>
        <v>15-20 år</v>
      </c>
      <c r="G2840" s="40" t="s">
        <v>516</v>
      </c>
      <c r="H2840" s="41" t="s">
        <v>93</v>
      </c>
      <c r="I2840" s="42" t="s">
        <v>8</v>
      </c>
      <c r="J2840" s="43" t="s">
        <v>18</v>
      </c>
      <c r="K2840" s="44">
        <v>227</v>
      </c>
      <c r="L2840" s="45">
        <v>71035.82673790415</v>
      </c>
      <c r="M2840" s="46">
        <v>73250.964483173753</v>
      </c>
      <c r="N2840" s="45"/>
      <c r="O2840" s="46"/>
    </row>
    <row r="2841" spans="1:15" x14ac:dyDescent="0.2">
      <c r="A2841" s="11" t="str">
        <f t="shared" si="264"/>
        <v>2421001 - Region Hovedstaden20-24 år</v>
      </c>
      <c r="B2841" s="12" t="str">
        <f t="shared" si="267"/>
        <v>242100</v>
      </c>
      <c r="C2841" s="14">
        <f t="shared" si="265"/>
        <v>0</v>
      </c>
      <c r="D2841" s="14">
        <f t="shared" si="266"/>
        <v>0</v>
      </c>
      <c r="E2841" s="19" t="str">
        <f t="shared" si="268"/>
        <v>242100 - Analytikerarbejde inden for ledelse og virksomhedsorganisation</v>
      </c>
      <c r="F2841" s="19" t="str">
        <f t="shared" si="269"/>
        <v>20-24 år</v>
      </c>
      <c r="G2841" s="40" t="s">
        <v>516</v>
      </c>
      <c r="H2841" s="41" t="s">
        <v>93</v>
      </c>
      <c r="I2841" s="42" t="s">
        <v>8</v>
      </c>
      <c r="J2841" s="43" t="s">
        <v>19</v>
      </c>
      <c r="K2841" s="44">
        <v>189</v>
      </c>
      <c r="L2841" s="45">
        <v>65875.414049300394</v>
      </c>
      <c r="M2841" s="46">
        <v>67665.529414161487</v>
      </c>
      <c r="N2841" s="45"/>
      <c r="O2841" s="46"/>
    </row>
    <row r="2842" spans="1:15" x14ac:dyDescent="0.2">
      <c r="A2842" s="11" t="str">
        <f t="shared" si="264"/>
        <v>2421001 - Region Hovedstaden25 år og derover</v>
      </c>
      <c r="B2842" s="12" t="str">
        <f t="shared" si="267"/>
        <v>242100</v>
      </c>
      <c r="C2842" s="14">
        <f t="shared" si="265"/>
        <v>0</v>
      </c>
      <c r="D2842" s="14">
        <f t="shared" si="266"/>
        <v>0</v>
      </c>
      <c r="E2842" s="19" t="str">
        <f t="shared" si="268"/>
        <v>242100 - Analytikerarbejde inden for ledelse og virksomhedsorganisation</v>
      </c>
      <c r="F2842" s="19" t="str">
        <f t="shared" si="269"/>
        <v>25 år og derover</v>
      </c>
      <c r="G2842" s="40" t="s">
        <v>516</v>
      </c>
      <c r="H2842" s="41" t="s">
        <v>93</v>
      </c>
      <c r="I2842" s="42" t="s">
        <v>8</v>
      </c>
      <c r="J2842" s="43" t="s">
        <v>9</v>
      </c>
      <c r="K2842" s="44">
        <v>399</v>
      </c>
      <c r="L2842" s="45">
        <v>58091.090989560791</v>
      </c>
      <c r="M2842" s="46">
        <v>60033.822582430679</v>
      </c>
      <c r="N2842" s="45"/>
      <c r="O2842" s="46"/>
    </row>
    <row r="2843" spans="1:15" x14ac:dyDescent="0.2">
      <c r="A2843" s="11" t="str">
        <f t="shared" si="264"/>
        <v>2421001 - Region HovedstadenAlle uanset erf.</v>
      </c>
      <c r="B2843" s="12" t="str">
        <f t="shared" si="267"/>
        <v>242100</v>
      </c>
      <c r="C2843" s="14">
        <f t="shared" si="265"/>
        <v>0</v>
      </c>
      <c r="D2843" s="14">
        <f t="shared" si="266"/>
        <v>0</v>
      </c>
      <c r="E2843" s="19" t="str">
        <f t="shared" si="268"/>
        <v>242100 - Analytikerarbejde inden for ledelse og virksomhedsorganisation</v>
      </c>
      <c r="F2843" s="19" t="str">
        <f t="shared" si="269"/>
        <v>Alle uanset erf.</v>
      </c>
      <c r="G2843" s="40" t="s">
        <v>516</v>
      </c>
      <c r="H2843" s="41" t="s">
        <v>93</v>
      </c>
      <c r="I2843" s="42" t="s">
        <v>8</v>
      </c>
      <c r="J2843" s="43" t="s">
        <v>10</v>
      </c>
      <c r="K2843" s="44">
        <v>2880</v>
      </c>
      <c r="L2843" s="45">
        <v>52400.647063888377</v>
      </c>
      <c r="M2843" s="46">
        <v>53668.972797064947</v>
      </c>
      <c r="N2843" s="45"/>
      <c r="O2843" s="46"/>
    </row>
    <row r="2844" spans="1:15" x14ac:dyDescent="0.2">
      <c r="A2844" s="11" t="str">
        <f t="shared" si="264"/>
        <v>2421002 - Region Sjælland5-9 år</v>
      </c>
      <c r="B2844" s="12" t="str">
        <f t="shared" si="267"/>
        <v>242100</v>
      </c>
      <c r="C2844" s="14">
        <f t="shared" si="265"/>
        <v>0</v>
      </c>
      <c r="D2844" s="14">
        <f t="shared" si="266"/>
        <v>0</v>
      </c>
      <c r="E2844" s="19" t="str">
        <f t="shared" si="268"/>
        <v>242100 - Analytikerarbejde inden for ledelse og virksomhedsorganisation</v>
      </c>
      <c r="F2844" s="19" t="str">
        <f t="shared" si="269"/>
        <v>5-9 år</v>
      </c>
      <c r="G2844" s="40" t="s">
        <v>516</v>
      </c>
      <c r="H2844" s="41" t="s">
        <v>93</v>
      </c>
      <c r="I2844" s="42" t="s">
        <v>20</v>
      </c>
      <c r="J2844" s="43" t="s">
        <v>15</v>
      </c>
      <c r="K2844" s="44">
        <v>12</v>
      </c>
      <c r="L2844" s="45">
        <v>51651.081300463855</v>
      </c>
      <c r="M2844" s="46">
        <v>53133.389413329372</v>
      </c>
      <c r="N2844" s="45"/>
      <c r="O2844" s="46"/>
    </row>
    <row r="2845" spans="1:15" x14ac:dyDescent="0.2">
      <c r="A2845" s="11" t="str">
        <f t="shared" si="264"/>
        <v>2421002 - Region Sjælland10-14 år</v>
      </c>
      <c r="B2845" s="12" t="str">
        <f t="shared" si="267"/>
        <v>242100</v>
      </c>
      <c r="C2845" s="14">
        <f t="shared" si="265"/>
        <v>0</v>
      </c>
      <c r="D2845" s="14">
        <f t="shared" si="266"/>
        <v>0</v>
      </c>
      <c r="E2845" s="19" t="str">
        <f t="shared" si="268"/>
        <v>242100 - Analytikerarbejde inden for ledelse og virksomhedsorganisation</v>
      </c>
      <c r="F2845" s="19" t="str">
        <f t="shared" si="269"/>
        <v>10-14 år</v>
      </c>
      <c r="G2845" s="40" t="s">
        <v>516</v>
      </c>
      <c r="H2845" s="41" t="s">
        <v>93</v>
      </c>
      <c r="I2845" s="42" t="s">
        <v>20</v>
      </c>
      <c r="J2845" s="43" t="s">
        <v>17</v>
      </c>
      <c r="K2845" s="44">
        <v>12</v>
      </c>
      <c r="L2845" s="45">
        <v>49933.757444933333</v>
      </c>
      <c r="M2845" s="46">
        <v>50966.870150723909</v>
      </c>
      <c r="N2845" s="45"/>
      <c r="O2845" s="46"/>
    </row>
    <row r="2846" spans="1:15" x14ac:dyDescent="0.2">
      <c r="A2846" s="11" t="str">
        <f t="shared" si="264"/>
        <v>2421002 - Region Sjælland15-20 år</v>
      </c>
      <c r="B2846" s="12" t="str">
        <f t="shared" si="267"/>
        <v>242100</v>
      </c>
      <c r="C2846" s="14">
        <f t="shared" si="265"/>
        <v>0</v>
      </c>
      <c r="D2846" s="14">
        <f t="shared" si="266"/>
        <v>0</v>
      </c>
      <c r="E2846" s="19" t="str">
        <f t="shared" si="268"/>
        <v>242100 - Analytikerarbejde inden for ledelse og virksomhedsorganisation</v>
      </c>
      <c r="F2846" s="19" t="str">
        <f t="shared" si="269"/>
        <v>15-20 år</v>
      </c>
      <c r="G2846" s="40" t="s">
        <v>516</v>
      </c>
      <c r="H2846" s="41" t="s">
        <v>93</v>
      </c>
      <c r="I2846" s="42" t="s">
        <v>20</v>
      </c>
      <c r="J2846" s="43" t="s">
        <v>18</v>
      </c>
      <c r="K2846" s="44">
        <v>11</v>
      </c>
      <c r="L2846" s="45">
        <v>52884.057553864965</v>
      </c>
      <c r="M2846" s="46">
        <v>54689.365683074036</v>
      </c>
      <c r="N2846" s="45"/>
      <c r="O2846" s="46"/>
    </row>
    <row r="2847" spans="1:15" x14ac:dyDescent="0.2">
      <c r="A2847" s="11" t="str">
        <f t="shared" si="264"/>
        <v>2421002 - Region Sjælland25 år og derover</v>
      </c>
      <c r="B2847" s="12" t="str">
        <f t="shared" si="267"/>
        <v>242100</v>
      </c>
      <c r="C2847" s="14">
        <f t="shared" si="265"/>
        <v>0</v>
      </c>
      <c r="D2847" s="14">
        <f t="shared" si="266"/>
        <v>0</v>
      </c>
      <c r="E2847" s="19" t="str">
        <f t="shared" si="268"/>
        <v>242100 - Analytikerarbejde inden for ledelse og virksomhedsorganisation</v>
      </c>
      <c r="F2847" s="19" t="str">
        <f t="shared" si="269"/>
        <v>25 år og derover</v>
      </c>
      <c r="G2847" s="40" t="s">
        <v>516</v>
      </c>
      <c r="H2847" s="41" t="s">
        <v>93</v>
      </c>
      <c r="I2847" s="42" t="s">
        <v>20</v>
      </c>
      <c r="J2847" s="43" t="s">
        <v>9</v>
      </c>
      <c r="K2847" s="44">
        <v>22</v>
      </c>
      <c r="L2847" s="45">
        <v>44745.220953609823</v>
      </c>
      <c r="M2847" s="46">
        <v>46306.564499931599</v>
      </c>
      <c r="N2847" s="45"/>
      <c r="O2847" s="46"/>
    </row>
    <row r="2848" spans="1:15" x14ac:dyDescent="0.2">
      <c r="A2848" s="11" t="str">
        <f t="shared" si="264"/>
        <v>2421002 - Region SjællandAlle uanset erf.</v>
      </c>
      <c r="B2848" s="12" t="str">
        <f t="shared" si="267"/>
        <v>242100</v>
      </c>
      <c r="C2848" s="14">
        <f t="shared" si="265"/>
        <v>0</v>
      </c>
      <c r="D2848" s="14">
        <f t="shared" si="266"/>
        <v>0</v>
      </c>
      <c r="E2848" s="19" t="str">
        <f t="shared" si="268"/>
        <v>242100 - Analytikerarbejde inden for ledelse og virksomhedsorganisation</v>
      </c>
      <c r="F2848" s="19" t="str">
        <f t="shared" si="269"/>
        <v>Alle uanset erf.</v>
      </c>
      <c r="G2848" s="40" t="s">
        <v>516</v>
      </c>
      <c r="H2848" s="41" t="s">
        <v>93</v>
      </c>
      <c r="I2848" s="42" t="s">
        <v>20</v>
      </c>
      <c r="J2848" s="43" t="s">
        <v>10</v>
      </c>
      <c r="K2848" s="44">
        <v>75</v>
      </c>
      <c r="L2848" s="45">
        <v>49846.427997464896</v>
      </c>
      <c r="M2848" s="46">
        <v>50877.733886256596</v>
      </c>
      <c r="N2848" s="45"/>
      <c r="O2848" s="46"/>
    </row>
    <row r="2849" spans="1:15" x14ac:dyDescent="0.2">
      <c r="A2849" s="11" t="str">
        <f t="shared" si="264"/>
        <v>2421003 - Region SyddanmarkUnder 1 år</v>
      </c>
      <c r="B2849" s="12" t="str">
        <f t="shared" si="267"/>
        <v>242100</v>
      </c>
      <c r="C2849" s="14">
        <f t="shared" si="265"/>
        <v>0</v>
      </c>
      <c r="D2849" s="14">
        <f t="shared" si="266"/>
        <v>0</v>
      </c>
      <c r="E2849" s="19" t="str">
        <f t="shared" si="268"/>
        <v>242100 - Analytikerarbejde inden for ledelse og virksomhedsorganisation</v>
      </c>
      <c r="F2849" s="19" t="str">
        <f t="shared" si="269"/>
        <v>Under 1 år</v>
      </c>
      <c r="G2849" s="40" t="s">
        <v>516</v>
      </c>
      <c r="H2849" s="41" t="s">
        <v>93</v>
      </c>
      <c r="I2849" s="42" t="s">
        <v>544</v>
      </c>
      <c r="J2849" s="43" t="s">
        <v>13</v>
      </c>
      <c r="K2849" s="44">
        <v>53</v>
      </c>
      <c r="L2849" s="45">
        <v>39389.994345032501</v>
      </c>
      <c r="M2849" s="46">
        <v>40420.72769482177</v>
      </c>
      <c r="N2849" s="45"/>
      <c r="O2849" s="46"/>
    </row>
    <row r="2850" spans="1:15" x14ac:dyDescent="0.2">
      <c r="A2850" s="11" t="str">
        <f t="shared" si="264"/>
        <v>2421003 - Region Syddanmark1 år</v>
      </c>
      <c r="B2850" s="12" t="str">
        <f t="shared" si="267"/>
        <v>242100</v>
      </c>
      <c r="C2850" s="14">
        <f t="shared" si="265"/>
        <v>0</v>
      </c>
      <c r="D2850" s="14">
        <f t="shared" si="266"/>
        <v>0</v>
      </c>
      <c r="E2850" s="19" t="str">
        <f t="shared" si="268"/>
        <v>242100 - Analytikerarbejde inden for ledelse og virksomhedsorganisation</v>
      </c>
      <c r="F2850" s="19" t="str">
        <f t="shared" si="269"/>
        <v>1 år</v>
      </c>
      <c r="G2850" s="40" t="s">
        <v>516</v>
      </c>
      <c r="H2850" s="41" t="s">
        <v>93</v>
      </c>
      <c r="I2850" s="42" t="s">
        <v>544</v>
      </c>
      <c r="J2850" s="43" t="s">
        <v>22</v>
      </c>
      <c r="K2850" s="44">
        <v>50</v>
      </c>
      <c r="L2850" s="45">
        <v>43517.068954892697</v>
      </c>
      <c r="M2850" s="46">
        <v>44648.028340229677</v>
      </c>
      <c r="N2850" s="45"/>
      <c r="O2850" s="46"/>
    </row>
    <row r="2851" spans="1:15" x14ac:dyDescent="0.2">
      <c r="A2851" s="11" t="str">
        <f t="shared" si="264"/>
        <v>2421003 - Region Syddanmark2 år</v>
      </c>
      <c r="B2851" s="12" t="str">
        <f t="shared" si="267"/>
        <v>242100</v>
      </c>
      <c r="C2851" s="14">
        <f t="shared" si="265"/>
        <v>0</v>
      </c>
      <c r="D2851" s="14">
        <f t="shared" si="266"/>
        <v>0</v>
      </c>
      <c r="E2851" s="19" t="str">
        <f t="shared" si="268"/>
        <v>242100 - Analytikerarbejde inden for ledelse og virksomhedsorganisation</v>
      </c>
      <c r="F2851" s="19" t="str">
        <f t="shared" si="269"/>
        <v>2 år</v>
      </c>
      <c r="G2851" s="40" t="s">
        <v>516</v>
      </c>
      <c r="H2851" s="41" t="s">
        <v>93</v>
      </c>
      <c r="I2851" s="42" t="s">
        <v>544</v>
      </c>
      <c r="J2851" s="43" t="s">
        <v>23</v>
      </c>
      <c r="K2851" s="44">
        <v>45</v>
      </c>
      <c r="L2851" s="45">
        <v>42163.61055149202</v>
      </c>
      <c r="M2851" s="46">
        <v>43634.871164831013</v>
      </c>
      <c r="N2851" s="45"/>
      <c r="O2851" s="46"/>
    </row>
    <row r="2852" spans="1:15" x14ac:dyDescent="0.2">
      <c r="A2852" s="11" t="str">
        <f t="shared" si="264"/>
        <v>2421003 - Region Syddanmark3 år</v>
      </c>
      <c r="B2852" s="12" t="str">
        <f t="shared" si="267"/>
        <v>242100</v>
      </c>
      <c r="C2852" s="14">
        <f t="shared" si="265"/>
        <v>0</v>
      </c>
      <c r="D2852" s="14">
        <f t="shared" si="266"/>
        <v>0</v>
      </c>
      <c r="E2852" s="19" t="str">
        <f t="shared" si="268"/>
        <v>242100 - Analytikerarbejde inden for ledelse og virksomhedsorganisation</v>
      </c>
      <c r="F2852" s="19" t="str">
        <f t="shared" si="269"/>
        <v>3 år</v>
      </c>
      <c r="G2852" s="40" t="s">
        <v>516</v>
      </c>
      <c r="H2852" s="41" t="s">
        <v>93</v>
      </c>
      <c r="I2852" s="42" t="s">
        <v>544</v>
      </c>
      <c r="J2852" s="43" t="s">
        <v>14</v>
      </c>
      <c r="K2852" s="44">
        <v>39</v>
      </c>
      <c r="L2852" s="45">
        <v>48570.7682795074</v>
      </c>
      <c r="M2852" s="46">
        <v>49841.738522662272</v>
      </c>
      <c r="N2852" s="45"/>
      <c r="O2852" s="46"/>
    </row>
    <row r="2853" spans="1:15" x14ac:dyDescent="0.2">
      <c r="A2853" s="11" t="str">
        <f t="shared" si="264"/>
        <v>2421003 - Region Syddanmark4 år</v>
      </c>
      <c r="B2853" s="12" t="str">
        <f t="shared" si="267"/>
        <v>242100</v>
      </c>
      <c r="C2853" s="14">
        <f t="shared" si="265"/>
        <v>0</v>
      </c>
      <c r="D2853" s="14">
        <f t="shared" si="266"/>
        <v>0</v>
      </c>
      <c r="E2853" s="19" t="str">
        <f t="shared" si="268"/>
        <v>242100 - Analytikerarbejde inden for ledelse og virksomhedsorganisation</v>
      </c>
      <c r="F2853" s="19" t="str">
        <f t="shared" si="269"/>
        <v>4 år</v>
      </c>
      <c r="G2853" s="40" t="s">
        <v>516</v>
      </c>
      <c r="H2853" s="41" t="s">
        <v>93</v>
      </c>
      <c r="I2853" s="42" t="s">
        <v>544</v>
      </c>
      <c r="J2853" s="43" t="s">
        <v>24</v>
      </c>
      <c r="K2853" s="44">
        <v>41</v>
      </c>
      <c r="L2853" s="45">
        <v>51357.158851925793</v>
      </c>
      <c r="M2853" s="46">
        <v>52545.189373673857</v>
      </c>
      <c r="N2853" s="45"/>
      <c r="O2853" s="46"/>
    </row>
    <row r="2854" spans="1:15" x14ac:dyDescent="0.2">
      <c r="A2854" s="11" t="str">
        <f t="shared" si="264"/>
        <v>2421003 - Region Syddanmark5-9 år</v>
      </c>
      <c r="B2854" s="12" t="str">
        <f t="shared" si="267"/>
        <v>242100</v>
      </c>
      <c r="C2854" s="14">
        <f t="shared" si="265"/>
        <v>0</v>
      </c>
      <c r="D2854" s="14">
        <f t="shared" si="266"/>
        <v>0</v>
      </c>
      <c r="E2854" s="19" t="str">
        <f t="shared" si="268"/>
        <v>242100 - Analytikerarbejde inden for ledelse og virksomhedsorganisation</v>
      </c>
      <c r="F2854" s="19" t="str">
        <f t="shared" si="269"/>
        <v>5-9 år</v>
      </c>
      <c r="G2854" s="40" t="s">
        <v>516</v>
      </c>
      <c r="H2854" s="41" t="s">
        <v>93</v>
      </c>
      <c r="I2854" s="42" t="s">
        <v>544</v>
      </c>
      <c r="J2854" s="43" t="s">
        <v>15</v>
      </c>
      <c r="K2854" s="44">
        <v>156</v>
      </c>
      <c r="L2854" s="45">
        <v>51751.208967780702</v>
      </c>
      <c r="M2854" s="46">
        <v>53105.403043254897</v>
      </c>
      <c r="N2854" s="45"/>
      <c r="O2854" s="46"/>
    </row>
    <row r="2855" spans="1:15" x14ac:dyDescent="0.2">
      <c r="A2855" s="11" t="str">
        <f t="shared" si="264"/>
        <v>2421003 - Region Syddanmark0-4 år</v>
      </c>
      <c r="B2855" s="12" t="str">
        <f t="shared" si="267"/>
        <v>242100</v>
      </c>
      <c r="C2855" s="14">
        <f t="shared" si="265"/>
        <v>0</v>
      </c>
      <c r="D2855" s="14">
        <f t="shared" si="266"/>
        <v>0</v>
      </c>
      <c r="E2855" s="19" t="str">
        <f t="shared" si="268"/>
        <v>242100 - Analytikerarbejde inden for ledelse og virksomhedsorganisation</v>
      </c>
      <c r="F2855" s="19" t="str">
        <f t="shared" si="269"/>
        <v>0-4 år</v>
      </c>
      <c r="G2855" s="40" t="s">
        <v>516</v>
      </c>
      <c r="H2855" s="41" t="s">
        <v>93</v>
      </c>
      <c r="I2855" s="42" t="s">
        <v>544</v>
      </c>
      <c r="J2855" s="43" t="s">
        <v>16</v>
      </c>
      <c r="K2855" s="44">
        <v>228</v>
      </c>
      <c r="L2855" s="45">
        <v>44124.300839718824</v>
      </c>
      <c r="M2855" s="46">
        <v>45195.085389641135</v>
      </c>
      <c r="N2855" s="45"/>
      <c r="O2855" s="46"/>
    </row>
    <row r="2856" spans="1:15" x14ac:dyDescent="0.2">
      <c r="A2856" s="11" t="str">
        <f t="shared" si="264"/>
        <v>2421003 - Region Syddanmark10-14 år</v>
      </c>
      <c r="B2856" s="12" t="str">
        <f t="shared" si="267"/>
        <v>242100</v>
      </c>
      <c r="C2856" s="14">
        <f t="shared" si="265"/>
        <v>0</v>
      </c>
      <c r="D2856" s="14">
        <f t="shared" si="266"/>
        <v>0</v>
      </c>
      <c r="E2856" s="19" t="str">
        <f t="shared" si="268"/>
        <v>242100 - Analytikerarbejde inden for ledelse og virksomhedsorganisation</v>
      </c>
      <c r="F2856" s="19" t="str">
        <f t="shared" si="269"/>
        <v>10-14 år</v>
      </c>
      <c r="G2856" s="40" t="s">
        <v>516</v>
      </c>
      <c r="H2856" s="41" t="s">
        <v>93</v>
      </c>
      <c r="I2856" s="42" t="s">
        <v>544</v>
      </c>
      <c r="J2856" s="43" t="s">
        <v>17</v>
      </c>
      <c r="K2856" s="44">
        <v>158</v>
      </c>
      <c r="L2856" s="45">
        <v>60755.693108381587</v>
      </c>
      <c r="M2856" s="46">
        <v>62345.511033406707</v>
      </c>
      <c r="N2856" s="45"/>
      <c r="O2856" s="46"/>
    </row>
    <row r="2857" spans="1:15" x14ac:dyDescent="0.2">
      <c r="A2857" s="11" t="str">
        <f t="shared" si="264"/>
        <v>2421003 - Region Syddanmark15-20 år</v>
      </c>
      <c r="B2857" s="12" t="str">
        <f t="shared" si="267"/>
        <v>242100</v>
      </c>
      <c r="C2857" s="14">
        <f t="shared" si="265"/>
        <v>0</v>
      </c>
      <c r="D2857" s="14">
        <f t="shared" si="266"/>
        <v>0</v>
      </c>
      <c r="E2857" s="19" t="str">
        <f t="shared" si="268"/>
        <v>242100 - Analytikerarbejde inden for ledelse og virksomhedsorganisation</v>
      </c>
      <c r="F2857" s="19" t="str">
        <f t="shared" si="269"/>
        <v>15-20 år</v>
      </c>
      <c r="G2857" s="40" t="s">
        <v>516</v>
      </c>
      <c r="H2857" s="41" t="s">
        <v>93</v>
      </c>
      <c r="I2857" s="42" t="s">
        <v>544</v>
      </c>
      <c r="J2857" s="43" t="s">
        <v>18</v>
      </c>
      <c r="K2857" s="44">
        <v>143</v>
      </c>
      <c r="L2857" s="45">
        <v>62709.774057444731</v>
      </c>
      <c r="M2857" s="46">
        <v>64290.304036268324</v>
      </c>
      <c r="N2857" s="45"/>
      <c r="O2857" s="46"/>
    </row>
    <row r="2858" spans="1:15" x14ac:dyDescent="0.2">
      <c r="A2858" s="11" t="str">
        <f t="shared" si="264"/>
        <v>2421003 - Region Syddanmark20-24 år</v>
      </c>
      <c r="B2858" s="12" t="str">
        <f t="shared" si="267"/>
        <v>242100</v>
      </c>
      <c r="C2858" s="14">
        <f t="shared" si="265"/>
        <v>0</v>
      </c>
      <c r="D2858" s="14">
        <f t="shared" si="266"/>
        <v>0</v>
      </c>
      <c r="E2858" s="19" t="str">
        <f t="shared" si="268"/>
        <v>242100 - Analytikerarbejde inden for ledelse og virksomhedsorganisation</v>
      </c>
      <c r="F2858" s="19" t="str">
        <f t="shared" si="269"/>
        <v>20-24 år</v>
      </c>
      <c r="G2858" s="40" t="s">
        <v>516</v>
      </c>
      <c r="H2858" s="41" t="s">
        <v>93</v>
      </c>
      <c r="I2858" s="42" t="s">
        <v>544</v>
      </c>
      <c r="J2858" s="43" t="s">
        <v>19</v>
      </c>
      <c r="K2858" s="44">
        <v>141</v>
      </c>
      <c r="L2858" s="45">
        <v>64431.391075650754</v>
      </c>
      <c r="M2858" s="46">
        <v>66679.665516865367</v>
      </c>
      <c r="N2858" s="45"/>
      <c r="O2858" s="46"/>
    </row>
    <row r="2859" spans="1:15" x14ac:dyDescent="0.2">
      <c r="A2859" s="11" t="str">
        <f t="shared" si="264"/>
        <v>2421003 - Region Syddanmark25 år og derover</v>
      </c>
      <c r="B2859" s="12" t="str">
        <f t="shared" si="267"/>
        <v>242100</v>
      </c>
      <c r="C2859" s="14">
        <f t="shared" si="265"/>
        <v>0</v>
      </c>
      <c r="D2859" s="14">
        <f t="shared" si="266"/>
        <v>0</v>
      </c>
      <c r="E2859" s="19" t="str">
        <f t="shared" si="268"/>
        <v>242100 - Analytikerarbejde inden for ledelse og virksomhedsorganisation</v>
      </c>
      <c r="F2859" s="19" t="str">
        <f t="shared" si="269"/>
        <v>25 år og derover</v>
      </c>
      <c r="G2859" s="40" t="s">
        <v>516</v>
      </c>
      <c r="H2859" s="41" t="s">
        <v>93</v>
      </c>
      <c r="I2859" s="42" t="s">
        <v>544</v>
      </c>
      <c r="J2859" s="43" t="s">
        <v>9</v>
      </c>
      <c r="K2859" s="44">
        <v>348</v>
      </c>
      <c r="L2859" s="45">
        <v>63117.280778307788</v>
      </c>
      <c r="M2859" s="46">
        <v>64908.301674825729</v>
      </c>
      <c r="N2859" s="45"/>
      <c r="O2859" s="46"/>
    </row>
    <row r="2860" spans="1:15" x14ac:dyDescent="0.2">
      <c r="A2860" s="11" t="str">
        <f t="shared" si="264"/>
        <v>2421003 - Region SyddanmarkAlle uanset erf.</v>
      </c>
      <c r="B2860" s="12" t="str">
        <f t="shared" si="267"/>
        <v>242100</v>
      </c>
      <c r="C2860" s="14">
        <f t="shared" si="265"/>
        <v>0</v>
      </c>
      <c r="D2860" s="14">
        <f t="shared" si="266"/>
        <v>0</v>
      </c>
      <c r="E2860" s="19" t="str">
        <f t="shared" si="268"/>
        <v>242100 - Analytikerarbejde inden for ledelse og virksomhedsorganisation</v>
      </c>
      <c r="F2860" s="19" t="str">
        <f t="shared" si="269"/>
        <v>Alle uanset erf.</v>
      </c>
      <c r="G2860" s="40" t="s">
        <v>516</v>
      </c>
      <c r="H2860" s="41" t="s">
        <v>93</v>
      </c>
      <c r="I2860" s="42" t="s">
        <v>544</v>
      </c>
      <c r="J2860" s="43" t="s">
        <v>10</v>
      </c>
      <c r="K2860" s="44">
        <v>1174</v>
      </c>
      <c r="L2860" s="45">
        <v>58134.838414698199</v>
      </c>
      <c r="M2860" s="46">
        <v>59599.881793477383</v>
      </c>
      <c r="N2860" s="45"/>
      <c r="O2860" s="46"/>
    </row>
    <row r="2861" spans="1:15" x14ac:dyDescent="0.2">
      <c r="A2861" s="11" t="str">
        <f t="shared" si="264"/>
        <v>2421004 - Region MidtjyllandUnder 1 år</v>
      </c>
      <c r="B2861" s="12" t="str">
        <f t="shared" si="267"/>
        <v>242100</v>
      </c>
      <c r="C2861" s="14">
        <f t="shared" si="265"/>
        <v>0</v>
      </c>
      <c r="D2861" s="14">
        <f t="shared" si="266"/>
        <v>0</v>
      </c>
      <c r="E2861" s="19" t="str">
        <f t="shared" si="268"/>
        <v>242100 - Analytikerarbejde inden for ledelse og virksomhedsorganisation</v>
      </c>
      <c r="F2861" s="19" t="str">
        <f t="shared" si="269"/>
        <v>Under 1 år</v>
      </c>
      <c r="G2861" s="40" t="s">
        <v>516</v>
      </c>
      <c r="H2861" s="41" t="s">
        <v>93</v>
      </c>
      <c r="I2861" s="42" t="s">
        <v>517</v>
      </c>
      <c r="J2861" s="43" t="s">
        <v>13</v>
      </c>
      <c r="K2861" s="44">
        <v>47</v>
      </c>
      <c r="L2861" s="45">
        <v>24348.185640214331</v>
      </c>
      <c r="M2861" s="46">
        <v>25582.880649038783</v>
      </c>
      <c r="N2861" s="45"/>
      <c r="O2861" s="46"/>
    </row>
    <row r="2862" spans="1:15" x14ac:dyDescent="0.2">
      <c r="A2862" s="11" t="str">
        <f t="shared" si="264"/>
        <v>2421004 - Region Midtjylland1 år</v>
      </c>
      <c r="B2862" s="12" t="str">
        <f t="shared" si="267"/>
        <v>242100</v>
      </c>
      <c r="C2862" s="14">
        <f t="shared" si="265"/>
        <v>0</v>
      </c>
      <c r="D2862" s="14">
        <f t="shared" si="266"/>
        <v>0</v>
      </c>
      <c r="E2862" s="19" t="str">
        <f t="shared" si="268"/>
        <v>242100 - Analytikerarbejde inden for ledelse og virksomhedsorganisation</v>
      </c>
      <c r="F2862" s="19" t="str">
        <f t="shared" si="269"/>
        <v>1 år</v>
      </c>
      <c r="G2862" s="40" t="s">
        <v>516</v>
      </c>
      <c r="H2862" s="41" t="s">
        <v>93</v>
      </c>
      <c r="I2862" s="42" t="s">
        <v>517</v>
      </c>
      <c r="J2862" s="43" t="s">
        <v>22</v>
      </c>
      <c r="K2862" s="44">
        <v>24</v>
      </c>
      <c r="L2862" s="45">
        <v>35445.664960232127</v>
      </c>
      <c r="M2862" s="46">
        <v>36179.023888327916</v>
      </c>
      <c r="N2862" s="45"/>
      <c r="O2862" s="46"/>
    </row>
    <row r="2863" spans="1:15" x14ac:dyDescent="0.2">
      <c r="A2863" s="11" t="str">
        <f t="shared" si="264"/>
        <v>2421004 - Region Midtjylland2 år</v>
      </c>
      <c r="B2863" s="12" t="str">
        <f t="shared" si="267"/>
        <v>242100</v>
      </c>
      <c r="C2863" s="14">
        <f t="shared" si="265"/>
        <v>0</v>
      </c>
      <c r="D2863" s="14">
        <f t="shared" si="266"/>
        <v>0</v>
      </c>
      <c r="E2863" s="19" t="str">
        <f t="shared" si="268"/>
        <v>242100 - Analytikerarbejde inden for ledelse og virksomhedsorganisation</v>
      </c>
      <c r="F2863" s="19" t="str">
        <f t="shared" si="269"/>
        <v>2 år</v>
      </c>
      <c r="G2863" s="40" t="s">
        <v>516</v>
      </c>
      <c r="H2863" s="41" t="s">
        <v>93</v>
      </c>
      <c r="I2863" s="42" t="s">
        <v>517</v>
      </c>
      <c r="J2863" s="43" t="s">
        <v>23</v>
      </c>
      <c r="K2863" s="44">
        <v>22</v>
      </c>
      <c r="L2863" s="45">
        <v>40745.587924553554</v>
      </c>
      <c r="M2863" s="46">
        <v>41811.793620414603</v>
      </c>
      <c r="N2863" s="45"/>
      <c r="O2863" s="46"/>
    </row>
    <row r="2864" spans="1:15" x14ac:dyDescent="0.2">
      <c r="A2864" s="11" t="str">
        <f t="shared" si="264"/>
        <v>2421004 - Region Midtjylland3 år</v>
      </c>
      <c r="B2864" s="12" t="str">
        <f t="shared" si="267"/>
        <v>242100</v>
      </c>
      <c r="C2864" s="14">
        <f t="shared" si="265"/>
        <v>0</v>
      </c>
      <c r="D2864" s="14">
        <f t="shared" si="266"/>
        <v>0</v>
      </c>
      <c r="E2864" s="19" t="str">
        <f t="shared" si="268"/>
        <v>242100 - Analytikerarbejde inden for ledelse og virksomhedsorganisation</v>
      </c>
      <c r="F2864" s="19" t="str">
        <f t="shared" si="269"/>
        <v>3 år</v>
      </c>
      <c r="G2864" s="40" t="s">
        <v>516</v>
      </c>
      <c r="H2864" s="41" t="s">
        <v>93</v>
      </c>
      <c r="I2864" s="42" t="s">
        <v>517</v>
      </c>
      <c r="J2864" s="43" t="s">
        <v>14</v>
      </c>
      <c r="K2864" s="44">
        <v>18</v>
      </c>
      <c r="L2864" s="45">
        <v>47388.143045460514</v>
      </c>
      <c r="M2864" s="46">
        <v>48887.341914551318</v>
      </c>
      <c r="N2864" s="45"/>
      <c r="O2864" s="46"/>
    </row>
    <row r="2865" spans="1:15" x14ac:dyDescent="0.2">
      <c r="A2865" s="11" t="str">
        <f t="shared" si="264"/>
        <v>2421004 - Region Midtjylland4 år</v>
      </c>
      <c r="B2865" s="12" t="str">
        <f t="shared" si="267"/>
        <v>242100</v>
      </c>
      <c r="C2865" s="14">
        <f t="shared" si="265"/>
        <v>0</v>
      </c>
      <c r="D2865" s="14">
        <f t="shared" si="266"/>
        <v>0</v>
      </c>
      <c r="E2865" s="19" t="str">
        <f t="shared" si="268"/>
        <v>242100 - Analytikerarbejde inden for ledelse og virksomhedsorganisation</v>
      </c>
      <c r="F2865" s="19" t="str">
        <f t="shared" si="269"/>
        <v>4 år</v>
      </c>
      <c r="G2865" s="40" t="s">
        <v>516</v>
      </c>
      <c r="H2865" s="41" t="s">
        <v>93</v>
      </c>
      <c r="I2865" s="42" t="s">
        <v>517</v>
      </c>
      <c r="J2865" s="43" t="s">
        <v>24</v>
      </c>
      <c r="K2865" s="44">
        <v>17</v>
      </c>
      <c r="L2865" s="45">
        <v>46476.995380691646</v>
      </c>
      <c r="M2865" s="46">
        <v>47693.177051530649</v>
      </c>
      <c r="N2865" s="45"/>
      <c r="O2865" s="46"/>
    </row>
    <row r="2866" spans="1:15" x14ac:dyDescent="0.2">
      <c r="A2866" s="11" t="str">
        <f t="shared" si="264"/>
        <v>2421004 - Region Midtjylland5-9 år</v>
      </c>
      <c r="B2866" s="12" t="str">
        <f t="shared" si="267"/>
        <v>242100</v>
      </c>
      <c r="C2866" s="14">
        <f t="shared" si="265"/>
        <v>0</v>
      </c>
      <c r="D2866" s="14">
        <f t="shared" si="266"/>
        <v>0</v>
      </c>
      <c r="E2866" s="19" t="str">
        <f t="shared" si="268"/>
        <v>242100 - Analytikerarbejde inden for ledelse og virksomhedsorganisation</v>
      </c>
      <c r="F2866" s="19" t="str">
        <f t="shared" si="269"/>
        <v>5-9 år</v>
      </c>
      <c r="G2866" s="40" t="s">
        <v>516</v>
      </c>
      <c r="H2866" s="41" t="s">
        <v>93</v>
      </c>
      <c r="I2866" s="42" t="s">
        <v>517</v>
      </c>
      <c r="J2866" s="43" t="s">
        <v>15</v>
      </c>
      <c r="K2866" s="44">
        <v>121</v>
      </c>
      <c r="L2866" s="45">
        <v>52590.080241737305</v>
      </c>
      <c r="M2866" s="46">
        <v>53763.301576960876</v>
      </c>
      <c r="N2866" s="45"/>
      <c r="O2866" s="46"/>
    </row>
    <row r="2867" spans="1:15" x14ac:dyDescent="0.2">
      <c r="A2867" s="11" t="str">
        <f t="shared" si="264"/>
        <v>2421004 - Region Midtjylland0-4 år</v>
      </c>
      <c r="B2867" s="12" t="str">
        <f t="shared" si="267"/>
        <v>242100</v>
      </c>
      <c r="C2867" s="14">
        <f t="shared" si="265"/>
        <v>0</v>
      </c>
      <c r="D2867" s="14">
        <f t="shared" si="266"/>
        <v>0</v>
      </c>
      <c r="E2867" s="19" t="str">
        <f t="shared" si="268"/>
        <v>242100 - Analytikerarbejde inden for ledelse og virksomhedsorganisation</v>
      </c>
      <c r="F2867" s="19" t="str">
        <f t="shared" si="269"/>
        <v>0-4 år</v>
      </c>
      <c r="G2867" s="40" t="s">
        <v>516</v>
      </c>
      <c r="H2867" s="41" t="s">
        <v>93</v>
      </c>
      <c r="I2867" s="42" t="s">
        <v>517</v>
      </c>
      <c r="J2867" s="43" t="s">
        <v>16</v>
      </c>
      <c r="K2867" s="44">
        <v>128</v>
      </c>
      <c r="L2867" s="45">
        <v>33701.040417510761</v>
      </c>
      <c r="M2867" s="46">
        <v>34451.276261944346</v>
      </c>
      <c r="N2867" s="45"/>
      <c r="O2867" s="46"/>
    </row>
    <row r="2868" spans="1:15" x14ac:dyDescent="0.2">
      <c r="A2868" s="11" t="str">
        <f t="shared" si="264"/>
        <v>2421004 - Region Midtjylland10-14 år</v>
      </c>
      <c r="B2868" s="12" t="str">
        <f t="shared" si="267"/>
        <v>242100</v>
      </c>
      <c r="C2868" s="14">
        <f t="shared" si="265"/>
        <v>0</v>
      </c>
      <c r="D2868" s="14">
        <f t="shared" si="266"/>
        <v>0</v>
      </c>
      <c r="E2868" s="19" t="str">
        <f t="shared" si="268"/>
        <v>242100 - Analytikerarbejde inden for ledelse og virksomhedsorganisation</v>
      </c>
      <c r="F2868" s="19" t="str">
        <f t="shared" si="269"/>
        <v>10-14 år</v>
      </c>
      <c r="G2868" s="40" t="s">
        <v>516</v>
      </c>
      <c r="H2868" s="41" t="s">
        <v>93</v>
      </c>
      <c r="I2868" s="42" t="s">
        <v>517</v>
      </c>
      <c r="J2868" s="43" t="s">
        <v>17</v>
      </c>
      <c r="K2868" s="44">
        <v>81</v>
      </c>
      <c r="L2868" s="45">
        <v>51066.531149096285</v>
      </c>
      <c r="M2868" s="46">
        <v>52693.709875163353</v>
      </c>
      <c r="N2868" s="45"/>
      <c r="O2868" s="46"/>
    </row>
    <row r="2869" spans="1:15" x14ac:dyDescent="0.2">
      <c r="A2869" s="11" t="str">
        <f t="shared" si="264"/>
        <v>2421004 - Region Midtjylland15-20 år</v>
      </c>
      <c r="B2869" s="12" t="str">
        <f t="shared" si="267"/>
        <v>242100</v>
      </c>
      <c r="C2869" s="14">
        <f t="shared" si="265"/>
        <v>0</v>
      </c>
      <c r="D2869" s="14">
        <f t="shared" si="266"/>
        <v>0</v>
      </c>
      <c r="E2869" s="19" t="str">
        <f t="shared" si="268"/>
        <v>242100 - Analytikerarbejde inden for ledelse og virksomhedsorganisation</v>
      </c>
      <c r="F2869" s="19" t="str">
        <f t="shared" si="269"/>
        <v>15-20 år</v>
      </c>
      <c r="G2869" s="40" t="s">
        <v>516</v>
      </c>
      <c r="H2869" s="41" t="s">
        <v>93</v>
      </c>
      <c r="I2869" s="42" t="s">
        <v>517</v>
      </c>
      <c r="J2869" s="43" t="s">
        <v>18</v>
      </c>
      <c r="K2869" s="44">
        <v>61</v>
      </c>
      <c r="L2869" s="45">
        <v>55517.721564720909</v>
      </c>
      <c r="M2869" s="46">
        <v>57270.844681558978</v>
      </c>
      <c r="N2869" s="45"/>
      <c r="O2869" s="46"/>
    </row>
    <row r="2870" spans="1:15" x14ac:dyDescent="0.2">
      <c r="A2870" s="11" t="str">
        <f t="shared" si="264"/>
        <v>2421004 - Region Midtjylland20-24 år</v>
      </c>
      <c r="B2870" s="12" t="str">
        <f t="shared" si="267"/>
        <v>242100</v>
      </c>
      <c r="C2870" s="14">
        <f t="shared" si="265"/>
        <v>0</v>
      </c>
      <c r="D2870" s="14">
        <f t="shared" si="266"/>
        <v>0</v>
      </c>
      <c r="E2870" s="19" t="str">
        <f t="shared" si="268"/>
        <v>242100 - Analytikerarbejde inden for ledelse og virksomhedsorganisation</v>
      </c>
      <c r="F2870" s="19" t="str">
        <f t="shared" si="269"/>
        <v>20-24 år</v>
      </c>
      <c r="G2870" s="40" t="s">
        <v>516</v>
      </c>
      <c r="H2870" s="41" t="s">
        <v>93</v>
      </c>
      <c r="I2870" s="42" t="s">
        <v>517</v>
      </c>
      <c r="J2870" s="43" t="s">
        <v>19</v>
      </c>
      <c r="K2870" s="44">
        <v>61</v>
      </c>
      <c r="L2870" s="45">
        <v>55113.782922607104</v>
      </c>
      <c r="M2870" s="46">
        <v>56555.966782644682</v>
      </c>
      <c r="N2870" s="45"/>
      <c r="O2870" s="46"/>
    </row>
    <row r="2871" spans="1:15" x14ac:dyDescent="0.2">
      <c r="A2871" s="11" t="str">
        <f t="shared" si="264"/>
        <v>2421004 - Region Midtjylland25 år og derover</v>
      </c>
      <c r="B2871" s="12" t="str">
        <f t="shared" si="267"/>
        <v>242100</v>
      </c>
      <c r="C2871" s="14">
        <f t="shared" si="265"/>
        <v>0</v>
      </c>
      <c r="D2871" s="14">
        <f t="shared" si="266"/>
        <v>0</v>
      </c>
      <c r="E2871" s="19" t="str">
        <f t="shared" si="268"/>
        <v>242100 - Analytikerarbejde inden for ledelse og virksomhedsorganisation</v>
      </c>
      <c r="F2871" s="19" t="str">
        <f t="shared" si="269"/>
        <v>25 år og derover</v>
      </c>
      <c r="G2871" s="40" t="s">
        <v>516</v>
      </c>
      <c r="H2871" s="41" t="s">
        <v>93</v>
      </c>
      <c r="I2871" s="42" t="s">
        <v>517</v>
      </c>
      <c r="J2871" s="43" t="s">
        <v>9</v>
      </c>
      <c r="K2871" s="44">
        <v>144</v>
      </c>
      <c r="L2871" s="45">
        <v>57566.044513707806</v>
      </c>
      <c r="M2871" s="46">
        <v>58897.966838080923</v>
      </c>
      <c r="N2871" s="45"/>
      <c r="O2871" s="46"/>
    </row>
    <row r="2872" spans="1:15" x14ac:dyDescent="0.2">
      <c r="A2872" s="11" t="str">
        <f t="shared" si="264"/>
        <v>2421004 - Region MidtjyllandAlle uanset erf.</v>
      </c>
      <c r="B2872" s="12" t="str">
        <f t="shared" si="267"/>
        <v>242100</v>
      </c>
      <c r="C2872" s="14">
        <f t="shared" si="265"/>
        <v>0</v>
      </c>
      <c r="D2872" s="14">
        <f t="shared" si="266"/>
        <v>0</v>
      </c>
      <c r="E2872" s="19" t="str">
        <f t="shared" si="268"/>
        <v>242100 - Analytikerarbejde inden for ledelse og virksomhedsorganisation</v>
      </c>
      <c r="F2872" s="19" t="str">
        <f t="shared" si="269"/>
        <v>Alle uanset erf.</v>
      </c>
      <c r="G2872" s="40" t="s">
        <v>516</v>
      </c>
      <c r="H2872" s="41" t="s">
        <v>93</v>
      </c>
      <c r="I2872" s="42" t="s">
        <v>517</v>
      </c>
      <c r="J2872" s="43" t="s">
        <v>10</v>
      </c>
      <c r="K2872" s="44">
        <v>596</v>
      </c>
      <c r="L2872" s="45">
        <v>50768.997035456472</v>
      </c>
      <c r="M2872" s="46">
        <v>52165.567273497625</v>
      </c>
      <c r="N2872" s="45"/>
      <c r="O2872" s="46"/>
    </row>
    <row r="2873" spans="1:15" x14ac:dyDescent="0.2">
      <c r="A2873" s="11" t="str">
        <f t="shared" si="264"/>
        <v>2421005 - Region Nordjylland5-9 år</v>
      </c>
      <c r="B2873" s="12" t="str">
        <f t="shared" si="267"/>
        <v>242100</v>
      </c>
      <c r="C2873" s="14">
        <f t="shared" si="265"/>
        <v>0</v>
      </c>
      <c r="D2873" s="14">
        <f t="shared" si="266"/>
        <v>0</v>
      </c>
      <c r="E2873" s="19" t="str">
        <f t="shared" si="268"/>
        <v>242100 - Analytikerarbejde inden for ledelse og virksomhedsorganisation</v>
      </c>
      <c r="F2873" s="19" t="str">
        <f t="shared" si="269"/>
        <v>5-9 år</v>
      </c>
      <c r="G2873" s="40" t="s">
        <v>516</v>
      </c>
      <c r="H2873" s="41" t="s">
        <v>93</v>
      </c>
      <c r="I2873" s="42" t="s">
        <v>21</v>
      </c>
      <c r="J2873" s="43" t="s">
        <v>15</v>
      </c>
      <c r="K2873" s="44">
        <v>12</v>
      </c>
      <c r="L2873" s="45">
        <v>46869.069090789548</v>
      </c>
      <c r="M2873" s="46">
        <v>48504.522374680637</v>
      </c>
      <c r="N2873" s="45"/>
      <c r="O2873" s="46"/>
    </row>
    <row r="2874" spans="1:15" x14ac:dyDescent="0.2">
      <c r="A2874" s="11" t="str">
        <f t="shared" si="264"/>
        <v>2421005 - Region Nordjylland0-4 år</v>
      </c>
      <c r="B2874" s="12" t="str">
        <f t="shared" si="267"/>
        <v>242100</v>
      </c>
      <c r="C2874" s="14">
        <f t="shared" si="265"/>
        <v>0</v>
      </c>
      <c r="D2874" s="14">
        <f t="shared" si="266"/>
        <v>0</v>
      </c>
      <c r="E2874" s="19" t="str">
        <f t="shared" si="268"/>
        <v>242100 - Analytikerarbejde inden for ledelse og virksomhedsorganisation</v>
      </c>
      <c r="F2874" s="19" t="str">
        <f t="shared" si="269"/>
        <v>0-4 år</v>
      </c>
      <c r="G2874" s="40" t="s">
        <v>516</v>
      </c>
      <c r="H2874" s="41" t="s">
        <v>93</v>
      </c>
      <c r="I2874" s="42" t="s">
        <v>21</v>
      </c>
      <c r="J2874" s="43" t="s">
        <v>16</v>
      </c>
      <c r="K2874" s="44">
        <v>22</v>
      </c>
      <c r="L2874" s="45">
        <v>40377.948605162797</v>
      </c>
      <c r="M2874" s="46">
        <v>41324.303683793929</v>
      </c>
      <c r="N2874" s="45"/>
      <c r="O2874" s="46"/>
    </row>
    <row r="2875" spans="1:15" x14ac:dyDescent="0.2">
      <c r="A2875" s="11" t="str">
        <f t="shared" si="264"/>
        <v>2421005 - Region Nordjylland25 år og derover</v>
      </c>
      <c r="B2875" s="12" t="str">
        <f t="shared" si="267"/>
        <v>242100</v>
      </c>
      <c r="C2875" s="14">
        <f t="shared" si="265"/>
        <v>0</v>
      </c>
      <c r="D2875" s="14">
        <f t="shared" si="266"/>
        <v>0</v>
      </c>
      <c r="E2875" s="19" t="str">
        <f t="shared" si="268"/>
        <v>242100 - Analytikerarbejde inden for ledelse og virksomhedsorganisation</v>
      </c>
      <c r="F2875" s="19" t="str">
        <f t="shared" si="269"/>
        <v>25 år og derover</v>
      </c>
      <c r="G2875" s="40" t="s">
        <v>516</v>
      </c>
      <c r="H2875" s="41" t="s">
        <v>93</v>
      </c>
      <c r="I2875" s="42" t="s">
        <v>21</v>
      </c>
      <c r="J2875" s="43" t="s">
        <v>9</v>
      </c>
      <c r="K2875" s="44">
        <v>18</v>
      </c>
      <c r="L2875" s="45">
        <v>54252.627857464213</v>
      </c>
      <c r="M2875" s="46">
        <v>56145.723669060935</v>
      </c>
      <c r="N2875" s="45"/>
      <c r="O2875" s="46"/>
    </row>
    <row r="2876" spans="1:15" x14ac:dyDescent="0.2">
      <c r="A2876" s="11" t="str">
        <f t="shared" si="264"/>
        <v>2421005 - Region NordjyllandAlle uanset erf.</v>
      </c>
      <c r="B2876" s="12" t="str">
        <f t="shared" si="267"/>
        <v>242100</v>
      </c>
      <c r="C2876" s="14">
        <f t="shared" si="265"/>
        <v>0</v>
      </c>
      <c r="D2876" s="14">
        <f t="shared" si="266"/>
        <v>0</v>
      </c>
      <c r="E2876" s="19" t="str">
        <f t="shared" si="268"/>
        <v>242100 - Analytikerarbejde inden for ledelse og virksomhedsorganisation</v>
      </c>
      <c r="F2876" s="19" t="str">
        <f t="shared" si="269"/>
        <v>Alle uanset erf.</v>
      </c>
      <c r="G2876" s="40" t="s">
        <v>516</v>
      </c>
      <c r="H2876" s="41" t="s">
        <v>93</v>
      </c>
      <c r="I2876" s="42" t="s">
        <v>21</v>
      </c>
      <c r="J2876" s="43" t="s">
        <v>10</v>
      </c>
      <c r="K2876" s="44">
        <v>72</v>
      </c>
      <c r="L2876" s="45">
        <v>46950.016351262318</v>
      </c>
      <c r="M2876" s="46">
        <v>48138.389770481685</v>
      </c>
      <c r="N2876" s="45"/>
      <c r="O2876" s="46"/>
    </row>
    <row r="2877" spans="1:15" x14ac:dyDescent="0.2">
      <c r="A2877" s="11" t="str">
        <f t="shared" si="264"/>
        <v>2421006 - Alle regionerUnder 1 år</v>
      </c>
      <c r="B2877" s="12" t="str">
        <f t="shared" si="267"/>
        <v>242100</v>
      </c>
      <c r="C2877" s="14">
        <f t="shared" si="265"/>
        <v>0</v>
      </c>
      <c r="D2877" s="14">
        <f t="shared" si="266"/>
        <v>0</v>
      </c>
      <c r="E2877" s="19" t="str">
        <f t="shared" si="268"/>
        <v>242100 - Analytikerarbejde inden for ledelse og virksomhedsorganisation</v>
      </c>
      <c r="F2877" s="19" t="str">
        <f t="shared" si="269"/>
        <v>Under 1 år</v>
      </c>
      <c r="G2877" s="40" t="s">
        <v>516</v>
      </c>
      <c r="H2877" s="41" t="s">
        <v>93</v>
      </c>
      <c r="I2877" s="42" t="s">
        <v>11</v>
      </c>
      <c r="J2877" s="43" t="s">
        <v>13</v>
      </c>
      <c r="K2877" s="44">
        <v>538</v>
      </c>
      <c r="L2877" s="45">
        <v>30634.788127773762</v>
      </c>
      <c r="M2877" s="46">
        <v>32144.60557329838</v>
      </c>
      <c r="N2877" s="45"/>
      <c r="O2877" s="46"/>
    </row>
    <row r="2878" spans="1:15" x14ac:dyDescent="0.2">
      <c r="A2878" s="11" t="str">
        <f t="shared" si="264"/>
        <v>2421006 - Alle regioner1 år</v>
      </c>
      <c r="B2878" s="12" t="str">
        <f t="shared" si="267"/>
        <v>242100</v>
      </c>
      <c r="C2878" s="14">
        <f t="shared" si="265"/>
        <v>0</v>
      </c>
      <c r="D2878" s="14">
        <f t="shared" si="266"/>
        <v>0</v>
      </c>
      <c r="E2878" s="19" t="str">
        <f t="shared" si="268"/>
        <v>242100 - Analytikerarbejde inden for ledelse og virksomhedsorganisation</v>
      </c>
      <c r="F2878" s="19" t="str">
        <f t="shared" si="269"/>
        <v>1 år</v>
      </c>
      <c r="G2878" s="40" t="s">
        <v>516</v>
      </c>
      <c r="H2878" s="41" t="s">
        <v>93</v>
      </c>
      <c r="I2878" s="42" t="s">
        <v>11</v>
      </c>
      <c r="J2878" s="43" t="s">
        <v>22</v>
      </c>
      <c r="K2878" s="44">
        <v>355</v>
      </c>
      <c r="L2878" s="45">
        <v>41523.727474861473</v>
      </c>
      <c r="M2878" s="46">
        <v>42448.795853555697</v>
      </c>
      <c r="N2878" s="45"/>
      <c r="O2878" s="46"/>
    </row>
    <row r="2879" spans="1:15" x14ac:dyDescent="0.2">
      <c r="A2879" s="11" t="str">
        <f t="shared" si="264"/>
        <v>2421006 - Alle regioner2 år</v>
      </c>
      <c r="B2879" s="12" t="str">
        <f t="shared" si="267"/>
        <v>242100</v>
      </c>
      <c r="C2879" s="14">
        <f t="shared" si="265"/>
        <v>0</v>
      </c>
      <c r="D2879" s="14">
        <f t="shared" si="266"/>
        <v>0</v>
      </c>
      <c r="E2879" s="19" t="str">
        <f t="shared" si="268"/>
        <v>242100 - Analytikerarbejde inden for ledelse og virksomhedsorganisation</v>
      </c>
      <c r="F2879" s="19" t="str">
        <f t="shared" si="269"/>
        <v>2 år</v>
      </c>
      <c r="G2879" s="40" t="s">
        <v>516</v>
      </c>
      <c r="H2879" s="41" t="s">
        <v>93</v>
      </c>
      <c r="I2879" s="42" t="s">
        <v>11</v>
      </c>
      <c r="J2879" s="43" t="s">
        <v>23</v>
      </c>
      <c r="K2879" s="44">
        <v>263</v>
      </c>
      <c r="L2879" s="45">
        <v>44609.503434736056</v>
      </c>
      <c r="M2879" s="46">
        <v>45776.8177152348</v>
      </c>
      <c r="N2879" s="45"/>
      <c r="O2879" s="46"/>
    </row>
    <row r="2880" spans="1:15" x14ac:dyDescent="0.2">
      <c r="A2880" s="11" t="str">
        <f t="shared" si="264"/>
        <v>2421006 - Alle regioner3 år</v>
      </c>
      <c r="B2880" s="12" t="str">
        <f t="shared" si="267"/>
        <v>242100</v>
      </c>
      <c r="C2880" s="14">
        <f t="shared" si="265"/>
        <v>0</v>
      </c>
      <c r="D2880" s="14">
        <f t="shared" si="266"/>
        <v>0</v>
      </c>
      <c r="E2880" s="19" t="str">
        <f t="shared" si="268"/>
        <v>242100 - Analytikerarbejde inden for ledelse og virksomhedsorganisation</v>
      </c>
      <c r="F2880" s="19" t="str">
        <f t="shared" si="269"/>
        <v>3 år</v>
      </c>
      <c r="G2880" s="40" t="s">
        <v>516</v>
      </c>
      <c r="H2880" s="41" t="s">
        <v>93</v>
      </c>
      <c r="I2880" s="42" t="s">
        <v>11</v>
      </c>
      <c r="J2880" s="43" t="s">
        <v>14</v>
      </c>
      <c r="K2880" s="44">
        <v>264</v>
      </c>
      <c r="L2880" s="45">
        <v>52432.537442889319</v>
      </c>
      <c r="M2880" s="46">
        <v>53517.349069349155</v>
      </c>
      <c r="N2880" s="45"/>
      <c r="O2880" s="46"/>
    </row>
    <row r="2881" spans="1:15" x14ac:dyDescent="0.2">
      <c r="A2881" s="11" t="str">
        <f t="shared" si="264"/>
        <v>2421006 - Alle regioner4 år</v>
      </c>
      <c r="B2881" s="12" t="str">
        <f t="shared" si="267"/>
        <v>242100</v>
      </c>
      <c r="C2881" s="14">
        <f t="shared" si="265"/>
        <v>0</v>
      </c>
      <c r="D2881" s="14">
        <f t="shared" si="266"/>
        <v>0</v>
      </c>
      <c r="E2881" s="19" t="str">
        <f t="shared" si="268"/>
        <v>242100 - Analytikerarbejde inden for ledelse og virksomhedsorganisation</v>
      </c>
      <c r="F2881" s="19" t="str">
        <f t="shared" si="269"/>
        <v>4 år</v>
      </c>
      <c r="G2881" s="40" t="s">
        <v>516</v>
      </c>
      <c r="H2881" s="41" t="s">
        <v>93</v>
      </c>
      <c r="I2881" s="42" t="s">
        <v>11</v>
      </c>
      <c r="J2881" s="43" t="s">
        <v>24</v>
      </c>
      <c r="K2881" s="44">
        <v>246</v>
      </c>
      <c r="L2881" s="45">
        <v>53672.075136753127</v>
      </c>
      <c r="M2881" s="46">
        <v>54782.532382656864</v>
      </c>
      <c r="N2881" s="45"/>
      <c r="O2881" s="46"/>
    </row>
    <row r="2882" spans="1:15" x14ac:dyDescent="0.2">
      <c r="A2882" s="11" t="str">
        <f t="shared" ref="A2882:A2945" si="270">B2882&amp;I2882&amp;F2882</f>
        <v>2421006 - Alle regioner5-9 år</v>
      </c>
      <c r="B2882" s="12" t="str">
        <f t="shared" si="267"/>
        <v>242100</v>
      </c>
      <c r="C2882" s="14">
        <f t="shared" ref="C2882:C2945" si="271">N2882*1.2</f>
        <v>0</v>
      </c>
      <c r="D2882" s="14">
        <f t="shared" ref="D2882:D2945" si="272">O2882*1.2</f>
        <v>0</v>
      </c>
      <c r="E2882" s="19" t="str">
        <f t="shared" si="268"/>
        <v>242100 - Analytikerarbejde inden for ledelse og virksomhedsorganisation</v>
      </c>
      <c r="F2882" s="19" t="str">
        <f t="shared" si="269"/>
        <v>5-9 år</v>
      </c>
      <c r="G2882" s="40" t="s">
        <v>516</v>
      </c>
      <c r="H2882" s="41" t="s">
        <v>93</v>
      </c>
      <c r="I2882" s="42" t="s">
        <v>11</v>
      </c>
      <c r="J2882" s="43" t="s">
        <v>15</v>
      </c>
      <c r="K2882" s="44">
        <v>811</v>
      </c>
      <c r="L2882" s="45">
        <v>56926.630782704568</v>
      </c>
      <c r="M2882" s="46">
        <v>58366.815240366828</v>
      </c>
      <c r="N2882" s="45"/>
      <c r="O2882" s="46"/>
    </row>
    <row r="2883" spans="1:15" x14ac:dyDescent="0.2">
      <c r="A2883" s="11" t="str">
        <f t="shared" si="270"/>
        <v>2421006 - Alle regioner0-4 år</v>
      </c>
      <c r="B2883" s="12" t="str">
        <f t="shared" ref="B2883:B2946" si="273">LEFT(E2883,6)</f>
        <v>242100</v>
      </c>
      <c r="C2883" s="14">
        <f t="shared" si="271"/>
        <v>0</v>
      </c>
      <c r="D2883" s="14">
        <f t="shared" si="272"/>
        <v>0</v>
      </c>
      <c r="E2883" s="19" t="str">
        <f t="shared" ref="E2883:E2946" si="274">TRIM(H2883)</f>
        <v>242100 - Analytikerarbejde inden for ledelse og virksomhedsorganisation</v>
      </c>
      <c r="F2883" s="19" t="str">
        <f t="shared" ref="F2883:F2946" si="275">MID(J2883,6,30)</f>
        <v>0-4 år</v>
      </c>
      <c r="G2883" s="40" t="s">
        <v>516</v>
      </c>
      <c r="H2883" s="41" t="s">
        <v>93</v>
      </c>
      <c r="I2883" s="42" t="s">
        <v>11</v>
      </c>
      <c r="J2883" s="43" t="s">
        <v>16</v>
      </c>
      <c r="K2883" s="44">
        <v>1666</v>
      </c>
      <c r="L2883" s="45">
        <v>44383.392192872314</v>
      </c>
      <c r="M2883" s="46">
        <v>45355.608799087844</v>
      </c>
      <c r="N2883" s="45"/>
      <c r="O2883" s="46"/>
    </row>
    <row r="2884" spans="1:15" x14ac:dyDescent="0.2">
      <c r="A2884" s="11" t="str">
        <f t="shared" si="270"/>
        <v>2421006 - Alle regioner10-14 år</v>
      </c>
      <c r="B2884" s="12" t="str">
        <f t="shared" si="273"/>
        <v>242100</v>
      </c>
      <c r="C2884" s="14">
        <f t="shared" si="271"/>
        <v>0</v>
      </c>
      <c r="D2884" s="14">
        <f t="shared" si="272"/>
        <v>0</v>
      </c>
      <c r="E2884" s="19" t="str">
        <f t="shared" si="274"/>
        <v>242100 - Analytikerarbejde inden for ledelse og virksomhedsorganisation</v>
      </c>
      <c r="F2884" s="19" t="str">
        <f t="shared" si="275"/>
        <v>10-14 år</v>
      </c>
      <c r="G2884" s="40" t="s">
        <v>516</v>
      </c>
      <c r="H2884" s="41" t="s">
        <v>93</v>
      </c>
      <c r="I2884" s="42" t="s">
        <v>11</v>
      </c>
      <c r="J2884" s="43" t="s">
        <v>17</v>
      </c>
      <c r="K2884" s="44">
        <v>534</v>
      </c>
      <c r="L2884" s="45">
        <v>59749.693027680405</v>
      </c>
      <c r="M2884" s="46">
        <v>61305.279945011214</v>
      </c>
      <c r="N2884" s="45"/>
      <c r="O2884" s="46"/>
    </row>
    <row r="2885" spans="1:15" x14ac:dyDescent="0.2">
      <c r="A2885" s="11" t="str">
        <f t="shared" si="270"/>
        <v>2421006 - Alle regioner15-20 år</v>
      </c>
      <c r="B2885" s="12" t="str">
        <f t="shared" si="273"/>
        <v>242100</v>
      </c>
      <c r="C2885" s="14">
        <f t="shared" si="271"/>
        <v>0</v>
      </c>
      <c r="D2885" s="14">
        <f t="shared" si="272"/>
        <v>0</v>
      </c>
      <c r="E2885" s="19" t="str">
        <f t="shared" si="274"/>
        <v>242100 - Analytikerarbejde inden for ledelse og virksomhedsorganisation</v>
      </c>
      <c r="F2885" s="19" t="str">
        <f t="shared" si="275"/>
        <v>15-20 år</v>
      </c>
      <c r="G2885" s="40" t="s">
        <v>516</v>
      </c>
      <c r="H2885" s="41" t="s">
        <v>93</v>
      </c>
      <c r="I2885" s="42" t="s">
        <v>11</v>
      </c>
      <c r="J2885" s="43" t="s">
        <v>18</v>
      </c>
      <c r="K2885" s="44">
        <v>448</v>
      </c>
      <c r="L2885" s="45">
        <v>64395.410274224501</v>
      </c>
      <c r="M2885" s="46">
        <v>66247.876141123983</v>
      </c>
      <c r="N2885" s="45"/>
      <c r="O2885" s="46"/>
    </row>
    <row r="2886" spans="1:15" x14ac:dyDescent="0.2">
      <c r="A2886" s="11" t="str">
        <f t="shared" si="270"/>
        <v>2421006 - Alle regioner20-24 år</v>
      </c>
      <c r="B2886" s="12" t="str">
        <f t="shared" si="273"/>
        <v>242100</v>
      </c>
      <c r="C2886" s="14">
        <f t="shared" si="271"/>
        <v>0</v>
      </c>
      <c r="D2886" s="14">
        <f t="shared" si="272"/>
        <v>0</v>
      </c>
      <c r="E2886" s="19" t="str">
        <f t="shared" si="274"/>
        <v>242100 - Analytikerarbejde inden for ledelse og virksomhedsorganisation</v>
      </c>
      <c r="F2886" s="19" t="str">
        <f t="shared" si="275"/>
        <v>20-24 år</v>
      </c>
      <c r="G2886" s="40" t="s">
        <v>516</v>
      </c>
      <c r="H2886" s="41" t="s">
        <v>93</v>
      </c>
      <c r="I2886" s="42" t="s">
        <v>11</v>
      </c>
      <c r="J2886" s="43" t="s">
        <v>19</v>
      </c>
      <c r="K2886" s="44">
        <v>407</v>
      </c>
      <c r="L2886" s="45">
        <v>63745.962726408005</v>
      </c>
      <c r="M2886" s="46">
        <v>65444.321637968962</v>
      </c>
      <c r="N2886" s="45"/>
      <c r="O2886" s="46"/>
    </row>
    <row r="2887" spans="1:15" x14ac:dyDescent="0.2">
      <c r="A2887" s="11" t="str">
        <f t="shared" si="270"/>
        <v>2421006 - Alle regioner25 år og derover</v>
      </c>
      <c r="B2887" s="12" t="str">
        <f t="shared" si="273"/>
        <v>242100</v>
      </c>
      <c r="C2887" s="14">
        <f t="shared" si="271"/>
        <v>0</v>
      </c>
      <c r="D2887" s="14">
        <f t="shared" si="272"/>
        <v>0</v>
      </c>
      <c r="E2887" s="19" t="str">
        <f t="shared" si="274"/>
        <v>242100 - Analytikerarbejde inden for ledelse og virksomhedsorganisation</v>
      </c>
      <c r="F2887" s="19" t="str">
        <f t="shared" si="275"/>
        <v>25 år og derover</v>
      </c>
      <c r="G2887" s="40" t="s">
        <v>516</v>
      </c>
      <c r="H2887" s="41" t="s">
        <v>93</v>
      </c>
      <c r="I2887" s="42" t="s">
        <v>11</v>
      </c>
      <c r="J2887" s="43" t="s">
        <v>9</v>
      </c>
      <c r="K2887" s="44">
        <v>931</v>
      </c>
      <c r="L2887" s="45">
        <v>59964.828009517034</v>
      </c>
      <c r="M2887" s="46">
        <v>61888.698755460602</v>
      </c>
      <c r="N2887" s="45"/>
      <c r="O2887" s="46"/>
    </row>
    <row r="2888" spans="1:15" x14ac:dyDescent="0.2">
      <c r="A2888" s="11" t="str">
        <f t="shared" si="270"/>
        <v>2421006 - Alle regionerAlle uanset erf.</v>
      </c>
      <c r="B2888" s="12" t="str">
        <f t="shared" si="273"/>
        <v>242100</v>
      </c>
      <c r="C2888" s="14">
        <f t="shared" si="271"/>
        <v>0</v>
      </c>
      <c r="D2888" s="14">
        <f t="shared" si="272"/>
        <v>0</v>
      </c>
      <c r="E2888" s="19" t="str">
        <f t="shared" si="274"/>
        <v>242100 - Analytikerarbejde inden for ledelse og virksomhedsorganisation</v>
      </c>
      <c r="F2888" s="19" t="str">
        <f t="shared" si="275"/>
        <v>Alle uanset erf.</v>
      </c>
      <c r="G2888" s="40" t="s">
        <v>516</v>
      </c>
      <c r="H2888" s="41" t="s">
        <v>93</v>
      </c>
      <c r="I2888" s="42" t="s">
        <v>11</v>
      </c>
      <c r="J2888" s="43" t="s">
        <v>10</v>
      </c>
      <c r="K2888" s="44">
        <v>4797</v>
      </c>
      <c r="L2888" s="45">
        <v>53491.339153401706</v>
      </c>
      <c r="M2888" s="46">
        <v>54861.423757434495</v>
      </c>
      <c r="N2888" s="45"/>
      <c r="O2888" s="46"/>
    </row>
    <row r="2889" spans="1:15" x14ac:dyDescent="0.2">
      <c r="A2889" s="11" t="str">
        <f t="shared" si="270"/>
        <v>2422001 - Region HovedstadenUnder 1 år</v>
      </c>
      <c r="B2889" s="12" t="str">
        <f t="shared" si="273"/>
        <v>242200</v>
      </c>
      <c r="C2889" s="14">
        <f t="shared" si="271"/>
        <v>0</v>
      </c>
      <c r="D2889" s="14">
        <f t="shared" si="272"/>
        <v>0</v>
      </c>
      <c r="E2889" s="19" t="str">
        <f t="shared" si="274"/>
        <v>242200 - Arbejde med virksomhedsstrategi/policy</v>
      </c>
      <c r="F2889" s="19" t="str">
        <f t="shared" si="275"/>
        <v>Under 1 år</v>
      </c>
      <c r="G2889" s="40" t="s">
        <v>516</v>
      </c>
      <c r="H2889" s="41" t="s">
        <v>94</v>
      </c>
      <c r="I2889" s="42" t="s">
        <v>8</v>
      </c>
      <c r="J2889" s="43" t="s">
        <v>13</v>
      </c>
      <c r="K2889" s="44">
        <v>126</v>
      </c>
      <c r="L2889" s="45">
        <v>49886.255390572122</v>
      </c>
      <c r="M2889" s="46">
        <v>51043.762133272576</v>
      </c>
      <c r="N2889" s="45"/>
      <c r="O2889" s="46"/>
    </row>
    <row r="2890" spans="1:15" x14ac:dyDescent="0.2">
      <c r="A2890" s="11" t="str">
        <f t="shared" si="270"/>
        <v>2422001 - Region Hovedstaden1 år</v>
      </c>
      <c r="B2890" s="12" t="str">
        <f t="shared" si="273"/>
        <v>242200</v>
      </c>
      <c r="C2890" s="14">
        <f t="shared" si="271"/>
        <v>0</v>
      </c>
      <c r="D2890" s="14">
        <f t="shared" si="272"/>
        <v>0</v>
      </c>
      <c r="E2890" s="19" t="str">
        <f t="shared" si="274"/>
        <v>242200 - Arbejde med virksomhedsstrategi/policy</v>
      </c>
      <c r="F2890" s="19" t="str">
        <f t="shared" si="275"/>
        <v>1 år</v>
      </c>
      <c r="G2890" s="40" t="s">
        <v>516</v>
      </c>
      <c r="H2890" s="41" t="s">
        <v>94</v>
      </c>
      <c r="I2890" s="42" t="s">
        <v>8</v>
      </c>
      <c r="J2890" s="43" t="s">
        <v>22</v>
      </c>
      <c r="K2890" s="44">
        <v>72</v>
      </c>
      <c r="L2890" s="45">
        <v>42564.71075701918</v>
      </c>
      <c r="M2890" s="46">
        <v>44049.967395050451</v>
      </c>
      <c r="N2890" s="45"/>
      <c r="O2890" s="46"/>
    </row>
    <row r="2891" spans="1:15" x14ac:dyDescent="0.2">
      <c r="A2891" s="11" t="str">
        <f t="shared" si="270"/>
        <v>2422001 - Region Hovedstaden2 år</v>
      </c>
      <c r="B2891" s="12" t="str">
        <f t="shared" si="273"/>
        <v>242200</v>
      </c>
      <c r="C2891" s="14">
        <f t="shared" si="271"/>
        <v>0</v>
      </c>
      <c r="D2891" s="14">
        <f t="shared" si="272"/>
        <v>0</v>
      </c>
      <c r="E2891" s="19" t="str">
        <f t="shared" si="274"/>
        <v>242200 - Arbejde med virksomhedsstrategi/policy</v>
      </c>
      <c r="F2891" s="19" t="str">
        <f t="shared" si="275"/>
        <v>2 år</v>
      </c>
      <c r="G2891" s="40" t="s">
        <v>516</v>
      </c>
      <c r="H2891" s="41" t="s">
        <v>94</v>
      </c>
      <c r="I2891" s="42" t="s">
        <v>8</v>
      </c>
      <c r="J2891" s="43" t="s">
        <v>23</v>
      </c>
      <c r="K2891" s="44">
        <v>45</v>
      </c>
      <c r="L2891" s="45">
        <v>47853.579935483467</v>
      </c>
      <c r="M2891" s="46">
        <v>49063.942644703886</v>
      </c>
      <c r="N2891" s="45"/>
      <c r="O2891" s="46"/>
    </row>
    <row r="2892" spans="1:15" x14ac:dyDescent="0.2">
      <c r="A2892" s="11" t="str">
        <f t="shared" si="270"/>
        <v>2422001 - Region Hovedstaden3 år</v>
      </c>
      <c r="B2892" s="12" t="str">
        <f t="shared" si="273"/>
        <v>242200</v>
      </c>
      <c r="C2892" s="14">
        <f t="shared" si="271"/>
        <v>0</v>
      </c>
      <c r="D2892" s="14">
        <f t="shared" si="272"/>
        <v>0</v>
      </c>
      <c r="E2892" s="19" t="str">
        <f t="shared" si="274"/>
        <v>242200 - Arbejde med virksomhedsstrategi/policy</v>
      </c>
      <c r="F2892" s="19" t="str">
        <f t="shared" si="275"/>
        <v>3 år</v>
      </c>
      <c r="G2892" s="40" t="s">
        <v>516</v>
      </c>
      <c r="H2892" s="41" t="s">
        <v>94</v>
      </c>
      <c r="I2892" s="42" t="s">
        <v>8</v>
      </c>
      <c r="J2892" s="43" t="s">
        <v>14</v>
      </c>
      <c r="K2892" s="44">
        <v>68</v>
      </c>
      <c r="L2892" s="45">
        <v>59448.46647832993</v>
      </c>
      <c r="M2892" s="46">
        <v>60678.435325081708</v>
      </c>
      <c r="N2892" s="45"/>
      <c r="O2892" s="46"/>
    </row>
    <row r="2893" spans="1:15" x14ac:dyDescent="0.2">
      <c r="A2893" s="11" t="str">
        <f t="shared" si="270"/>
        <v>2422001 - Region Hovedstaden4 år</v>
      </c>
      <c r="B2893" s="12" t="str">
        <f t="shared" si="273"/>
        <v>242200</v>
      </c>
      <c r="C2893" s="14">
        <f t="shared" si="271"/>
        <v>0</v>
      </c>
      <c r="D2893" s="14">
        <f t="shared" si="272"/>
        <v>0</v>
      </c>
      <c r="E2893" s="19" t="str">
        <f t="shared" si="274"/>
        <v>242200 - Arbejde med virksomhedsstrategi/policy</v>
      </c>
      <c r="F2893" s="19" t="str">
        <f t="shared" si="275"/>
        <v>4 år</v>
      </c>
      <c r="G2893" s="40" t="s">
        <v>516</v>
      </c>
      <c r="H2893" s="41" t="s">
        <v>94</v>
      </c>
      <c r="I2893" s="42" t="s">
        <v>8</v>
      </c>
      <c r="J2893" s="43" t="s">
        <v>24</v>
      </c>
      <c r="K2893" s="44">
        <v>65</v>
      </c>
      <c r="L2893" s="45">
        <v>54254.088068200879</v>
      </c>
      <c r="M2893" s="46">
        <v>55721.331862340601</v>
      </c>
      <c r="N2893" s="45"/>
      <c r="O2893" s="46"/>
    </row>
    <row r="2894" spans="1:15" x14ac:dyDescent="0.2">
      <c r="A2894" s="11" t="str">
        <f t="shared" si="270"/>
        <v>2422001 - Region Hovedstaden5-9 år</v>
      </c>
      <c r="B2894" s="12" t="str">
        <f t="shared" si="273"/>
        <v>242200</v>
      </c>
      <c r="C2894" s="14">
        <f t="shared" si="271"/>
        <v>0</v>
      </c>
      <c r="D2894" s="14">
        <f t="shared" si="272"/>
        <v>0</v>
      </c>
      <c r="E2894" s="19" t="str">
        <f t="shared" si="274"/>
        <v>242200 - Arbejde med virksomhedsstrategi/policy</v>
      </c>
      <c r="F2894" s="19" t="str">
        <f t="shared" si="275"/>
        <v>5-9 år</v>
      </c>
      <c r="G2894" s="40" t="s">
        <v>516</v>
      </c>
      <c r="H2894" s="41" t="s">
        <v>94</v>
      </c>
      <c r="I2894" s="42" t="s">
        <v>8</v>
      </c>
      <c r="J2894" s="43" t="s">
        <v>15</v>
      </c>
      <c r="K2894" s="44">
        <v>257</v>
      </c>
      <c r="L2894" s="45">
        <v>57700.65335667217</v>
      </c>
      <c r="M2894" s="46">
        <v>59714.064863353349</v>
      </c>
      <c r="N2894" s="45"/>
      <c r="O2894" s="46"/>
    </row>
    <row r="2895" spans="1:15" x14ac:dyDescent="0.2">
      <c r="A2895" s="11" t="str">
        <f t="shared" si="270"/>
        <v>2422001 - Region Hovedstaden0-4 år</v>
      </c>
      <c r="B2895" s="12" t="str">
        <f t="shared" si="273"/>
        <v>242200</v>
      </c>
      <c r="C2895" s="14">
        <f t="shared" si="271"/>
        <v>0</v>
      </c>
      <c r="D2895" s="14">
        <f t="shared" si="272"/>
        <v>0</v>
      </c>
      <c r="E2895" s="19" t="str">
        <f t="shared" si="274"/>
        <v>242200 - Arbejde med virksomhedsstrategi/policy</v>
      </c>
      <c r="F2895" s="19" t="str">
        <f t="shared" si="275"/>
        <v>0-4 år</v>
      </c>
      <c r="G2895" s="40" t="s">
        <v>516</v>
      </c>
      <c r="H2895" s="41" t="s">
        <v>94</v>
      </c>
      <c r="I2895" s="42" t="s">
        <v>8</v>
      </c>
      <c r="J2895" s="43" t="s">
        <v>16</v>
      </c>
      <c r="K2895" s="44">
        <v>376</v>
      </c>
      <c r="L2895" s="45">
        <v>50304.079601483812</v>
      </c>
      <c r="M2895" s="46">
        <v>51927.794376762722</v>
      </c>
      <c r="N2895" s="45"/>
      <c r="O2895" s="46"/>
    </row>
    <row r="2896" spans="1:15" x14ac:dyDescent="0.2">
      <c r="A2896" s="11" t="str">
        <f t="shared" si="270"/>
        <v>2422001 - Region Hovedstaden10-14 år</v>
      </c>
      <c r="B2896" s="12" t="str">
        <f t="shared" si="273"/>
        <v>242200</v>
      </c>
      <c r="C2896" s="14">
        <f t="shared" si="271"/>
        <v>0</v>
      </c>
      <c r="D2896" s="14">
        <f t="shared" si="272"/>
        <v>0</v>
      </c>
      <c r="E2896" s="19" t="str">
        <f t="shared" si="274"/>
        <v>242200 - Arbejde med virksomhedsstrategi/policy</v>
      </c>
      <c r="F2896" s="19" t="str">
        <f t="shared" si="275"/>
        <v>10-14 år</v>
      </c>
      <c r="G2896" s="40" t="s">
        <v>516</v>
      </c>
      <c r="H2896" s="41" t="s">
        <v>94</v>
      </c>
      <c r="I2896" s="42" t="s">
        <v>8</v>
      </c>
      <c r="J2896" s="43" t="s">
        <v>17</v>
      </c>
      <c r="K2896" s="44">
        <v>165</v>
      </c>
      <c r="L2896" s="45">
        <v>58909.214480381255</v>
      </c>
      <c r="M2896" s="46">
        <v>60407.062975758774</v>
      </c>
      <c r="N2896" s="45"/>
      <c r="O2896" s="46"/>
    </row>
    <row r="2897" spans="1:15" x14ac:dyDescent="0.2">
      <c r="A2897" s="11" t="str">
        <f t="shared" si="270"/>
        <v>2422001 - Region Hovedstaden15-20 år</v>
      </c>
      <c r="B2897" s="12" t="str">
        <f t="shared" si="273"/>
        <v>242200</v>
      </c>
      <c r="C2897" s="14">
        <f t="shared" si="271"/>
        <v>0</v>
      </c>
      <c r="D2897" s="14">
        <f t="shared" si="272"/>
        <v>0</v>
      </c>
      <c r="E2897" s="19" t="str">
        <f t="shared" si="274"/>
        <v>242200 - Arbejde med virksomhedsstrategi/policy</v>
      </c>
      <c r="F2897" s="19" t="str">
        <f t="shared" si="275"/>
        <v>15-20 år</v>
      </c>
      <c r="G2897" s="40" t="s">
        <v>516</v>
      </c>
      <c r="H2897" s="41" t="s">
        <v>94</v>
      </c>
      <c r="I2897" s="42" t="s">
        <v>8</v>
      </c>
      <c r="J2897" s="43" t="s">
        <v>18</v>
      </c>
      <c r="K2897" s="44">
        <v>103</v>
      </c>
      <c r="L2897" s="45">
        <v>58523.306884281876</v>
      </c>
      <c r="M2897" s="46">
        <v>60011.343143708349</v>
      </c>
      <c r="N2897" s="45"/>
      <c r="O2897" s="46"/>
    </row>
    <row r="2898" spans="1:15" x14ac:dyDescent="0.2">
      <c r="A2898" s="11" t="str">
        <f t="shared" si="270"/>
        <v>2422001 - Region Hovedstaden20-24 år</v>
      </c>
      <c r="B2898" s="12" t="str">
        <f t="shared" si="273"/>
        <v>242200</v>
      </c>
      <c r="C2898" s="14">
        <f t="shared" si="271"/>
        <v>0</v>
      </c>
      <c r="D2898" s="14">
        <f t="shared" si="272"/>
        <v>0</v>
      </c>
      <c r="E2898" s="19" t="str">
        <f t="shared" si="274"/>
        <v>242200 - Arbejde med virksomhedsstrategi/policy</v>
      </c>
      <c r="F2898" s="19" t="str">
        <f t="shared" si="275"/>
        <v>20-24 år</v>
      </c>
      <c r="G2898" s="40" t="s">
        <v>516</v>
      </c>
      <c r="H2898" s="41" t="s">
        <v>94</v>
      </c>
      <c r="I2898" s="42" t="s">
        <v>8</v>
      </c>
      <c r="J2898" s="43" t="s">
        <v>19</v>
      </c>
      <c r="K2898" s="44">
        <v>79</v>
      </c>
      <c r="L2898" s="45">
        <v>59942.742014205927</v>
      </c>
      <c r="M2898" s="46">
        <v>62641.573919895112</v>
      </c>
      <c r="N2898" s="45"/>
      <c r="O2898" s="46"/>
    </row>
    <row r="2899" spans="1:15" x14ac:dyDescent="0.2">
      <c r="A2899" s="11" t="str">
        <f t="shared" si="270"/>
        <v>2422001 - Region Hovedstaden25 år og derover</v>
      </c>
      <c r="B2899" s="12" t="str">
        <f t="shared" si="273"/>
        <v>242200</v>
      </c>
      <c r="C2899" s="14">
        <f t="shared" si="271"/>
        <v>0</v>
      </c>
      <c r="D2899" s="14">
        <f t="shared" si="272"/>
        <v>0</v>
      </c>
      <c r="E2899" s="19" t="str">
        <f t="shared" si="274"/>
        <v>242200 - Arbejde med virksomhedsstrategi/policy</v>
      </c>
      <c r="F2899" s="19" t="str">
        <f t="shared" si="275"/>
        <v>25 år og derover</v>
      </c>
      <c r="G2899" s="40" t="s">
        <v>516</v>
      </c>
      <c r="H2899" s="41" t="s">
        <v>94</v>
      </c>
      <c r="I2899" s="42" t="s">
        <v>8</v>
      </c>
      <c r="J2899" s="43" t="s">
        <v>9</v>
      </c>
      <c r="K2899" s="44">
        <v>139</v>
      </c>
      <c r="L2899" s="45">
        <v>59323.702474352292</v>
      </c>
      <c r="M2899" s="46">
        <v>61339.370297394176</v>
      </c>
      <c r="N2899" s="45"/>
      <c r="O2899" s="46"/>
    </row>
    <row r="2900" spans="1:15" x14ac:dyDescent="0.2">
      <c r="A2900" s="11" t="str">
        <f t="shared" si="270"/>
        <v>2422001 - Region HovedstadenAlle uanset erf.</v>
      </c>
      <c r="B2900" s="12" t="str">
        <f t="shared" si="273"/>
        <v>242200</v>
      </c>
      <c r="C2900" s="14">
        <f t="shared" si="271"/>
        <v>0</v>
      </c>
      <c r="D2900" s="14">
        <f t="shared" si="272"/>
        <v>0</v>
      </c>
      <c r="E2900" s="19" t="str">
        <f t="shared" si="274"/>
        <v>242200 - Arbejde med virksomhedsstrategi/policy</v>
      </c>
      <c r="F2900" s="19" t="str">
        <f t="shared" si="275"/>
        <v>Alle uanset erf.</v>
      </c>
      <c r="G2900" s="40" t="s">
        <v>516</v>
      </c>
      <c r="H2900" s="41" t="s">
        <v>94</v>
      </c>
      <c r="I2900" s="42" t="s">
        <v>8</v>
      </c>
      <c r="J2900" s="43" t="s">
        <v>10</v>
      </c>
      <c r="K2900" s="44">
        <v>1119</v>
      </c>
      <c r="L2900" s="45">
        <v>55923.207767367181</v>
      </c>
      <c r="M2900" s="46">
        <v>57478.936098067963</v>
      </c>
      <c r="N2900" s="45"/>
      <c r="O2900" s="46"/>
    </row>
    <row r="2901" spans="1:15" x14ac:dyDescent="0.2">
      <c r="A2901" s="11" t="str">
        <f t="shared" si="270"/>
        <v>2422002 - Region SjællandAlle uanset erf.</v>
      </c>
      <c r="B2901" s="12" t="str">
        <f t="shared" si="273"/>
        <v>242200</v>
      </c>
      <c r="C2901" s="14">
        <f t="shared" si="271"/>
        <v>0</v>
      </c>
      <c r="D2901" s="14">
        <f t="shared" si="272"/>
        <v>0</v>
      </c>
      <c r="E2901" s="19" t="str">
        <f t="shared" si="274"/>
        <v>242200 - Arbejde med virksomhedsstrategi/policy</v>
      </c>
      <c r="F2901" s="19" t="str">
        <f t="shared" si="275"/>
        <v>Alle uanset erf.</v>
      </c>
      <c r="G2901" s="40" t="s">
        <v>516</v>
      </c>
      <c r="H2901" s="41" t="s">
        <v>94</v>
      </c>
      <c r="I2901" s="42" t="s">
        <v>20</v>
      </c>
      <c r="J2901" s="43" t="s">
        <v>10</v>
      </c>
      <c r="K2901" s="44">
        <v>27</v>
      </c>
      <c r="L2901" s="45">
        <v>43427.914641008618</v>
      </c>
      <c r="M2901" s="46">
        <v>44564.309826552337</v>
      </c>
      <c r="N2901" s="45"/>
      <c r="O2901" s="46"/>
    </row>
    <row r="2902" spans="1:15" x14ac:dyDescent="0.2">
      <c r="A2902" s="11" t="str">
        <f t="shared" si="270"/>
        <v>2422003 - Region SyddanmarkUnder 1 år</v>
      </c>
      <c r="B2902" s="12" t="str">
        <f t="shared" si="273"/>
        <v>242200</v>
      </c>
      <c r="C2902" s="14">
        <f t="shared" si="271"/>
        <v>0</v>
      </c>
      <c r="D2902" s="14">
        <f t="shared" si="272"/>
        <v>0</v>
      </c>
      <c r="E2902" s="19" t="str">
        <f t="shared" si="274"/>
        <v>242200 - Arbejde med virksomhedsstrategi/policy</v>
      </c>
      <c r="F2902" s="19" t="str">
        <f t="shared" si="275"/>
        <v>Under 1 år</v>
      </c>
      <c r="G2902" s="40" t="s">
        <v>516</v>
      </c>
      <c r="H2902" s="41" t="s">
        <v>94</v>
      </c>
      <c r="I2902" s="42" t="s">
        <v>544</v>
      </c>
      <c r="J2902" s="43" t="s">
        <v>13</v>
      </c>
      <c r="K2902" s="44">
        <v>30</v>
      </c>
      <c r="L2902" s="45">
        <v>40455.621059636273</v>
      </c>
      <c r="M2902" s="46">
        <v>41549.700069188555</v>
      </c>
      <c r="N2902" s="45"/>
      <c r="O2902" s="46"/>
    </row>
    <row r="2903" spans="1:15" x14ac:dyDescent="0.2">
      <c r="A2903" s="11" t="str">
        <f t="shared" si="270"/>
        <v>2422003 - Region Syddanmark1 år</v>
      </c>
      <c r="B2903" s="12" t="str">
        <f t="shared" si="273"/>
        <v>242200</v>
      </c>
      <c r="C2903" s="14">
        <f t="shared" si="271"/>
        <v>0</v>
      </c>
      <c r="D2903" s="14">
        <f t="shared" si="272"/>
        <v>0</v>
      </c>
      <c r="E2903" s="19" t="str">
        <f t="shared" si="274"/>
        <v>242200 - Arbejde med virksomhedsstrategi/policy</v>
      </c>
      <c r="F2903" s="19" t="str">
        <f t="shared" si="275"/>
        <v>1 år</v>
      </c>
      <c r="G2903" s="40" t="s">
        <v>516</v>
      </c>
      <c r="H2903" s="41" t="s">
        <v>94</v>
      </c>
      <c r="I2903" s="42" t="s">
        <v>544</v>
      </c>
      <c r="J2903" s="43" t="s">
        <v>22</v>
      </c>
      <c r="K2903" s="44">
        <v>16</v>
      </c>
      <c r="L2903" s="45">
        <v>41136.578295701111</v>
      </c>
      <c r="M2903" s="46">
        <v>42249.073065507895</v>
      </c>
      <c r="N2903" s="45"/>
      <c r="O2903" s="46"/>
    </row>
    <row r="2904" spans="1:15" x14ac:dyDescent="0.2">
      <c r="A2904" s="11" t="str">
        <f t="shared" si="270"/>
        <v>2422003 - Region Syddanmark5-9 år</v>
      </c>
      <c r="B2904" s="12" t="str">
        <f t="shared" si="273"/>
        <v>242200</v>
      </c>
      <c r="C2904" s="14">
        <f t="shared" si="271"/>
        <v>0</v>
      </c>
      <c r="D2904" s="14">
        <f t="shared" si="272"/>
        <v>0</v>
      </c>
      <c r="E2904" s="19" t="str">
        <f t="shared" si="274"/>
        <v>242200 - Arbejde med virksomhedsstrategi/policy</v>
      </c>
      <c r="F2904" s="19" t="str">
        <f t="shared" si="275"/>
        <v>5-9 år</v>
      </c>
      <c r="G2904" s="40" t="s">
        <v>516</v>
      </c>
      <c r="H2904" s="41" t="s">
        <v>94</v>
      </c>
      <c r="I2904" s="42" t="s">
        <v>544</v>
      </c>
      <c r="J2904" s="43" t="s">
        <v>15</v>
      </c>
      <c r="K2904" s="44">
        <v>87</v>
      </c>
      <c r="L2904" s="45">
        <v>59311.13228217257</v>
      </c>
      <c r="M2904" s="46">
        <v>60820.424258153354</v>
      </c>
      <c r="N2904" s="45"/>
      <c r="O2904" s="46"/>
    </row>
    <row r="2905" spans="1:15" x14ac:dyDescent="0.2">
      <c r="A2905" s="11" t="str">
        <f t="shared" si="270"/>
        <v>2422003 - Region Syddanmark0-4 år</v>
      </c>
      <c r="B2905" s="12" t="str">
        <f t="shared" si="273"/>
        <v>242200</v>
      </c>
      <c r="C2905" s="14">
        <f t="shared" si="271"/>
        <v>0</v>
      </c>
      <c r="D2905" s="14">
        <f t="shared" si="272"/>
        <v>0</v>
      </c>
      <c r="E2905" s="19" t="str">
        <f t="shared" si="274"/>
        <v>242200 - Arbejde med virksomhedsstrategi/policy</v>
      </c>
      <c r="F2905" s="19" t="str">
        <f t="shared" si="275"/>
        <v>0-4 år</v>
      </c>
      <c r="G2905" s="40" t="s">
        <v>516</v>
      </c>
      <c r="H2905" s="41" t="s">
        <v>94</v>
      </c>
      <c r="I2905" s="42" t="s">
        <v>544</v>
      </c>
      <c r="J2905" s="43" t="s">
        <v>16</v>
      </c>
      <c r="K2905" s="44">
        <v>75</v>
      </c>
      <c r="L2905" s="45">
        <v>42034.994042569204</v>
      </c>
      <c r="M2905" s="46">
        <v>43218.006335881837</v>
      </c>
      <c r="N2905" s="45"/>
      <c r="O2905" s="46"/>
    </row>
    <row r="2906" spans="1:15" x14ac:dyDescent="0.2">
      <c r="A2906" s="11" t="str">
        <f t="shared" si="270"/>
        <v>2422003 - Region Syddanmark10-14 år</v>
      </c>
      <c r="B2906" s="12" t="str">
        <f t="shared" si="273"/>
        <v>242200</v>
      </c>
      <c r="C2906" s="14">
        <f t="shared" si="271"/>
        <v>0</v>
      </c>
      <c r="D2906" s="14">
        <f t="shared" si="272"/>
        <v>0</v>
      </c>
      <c r="E2906" s="19" t="str">
        <f t="shared" si="274"/>
        <v>242200 - Arbejde med virksomhedsstrategi/policy</v>
      </c>
      <c r="F2906" s="19" t="str">
        <f t="shared" si="275"/>
        <v>10-14 år</v>
      </c>
      <c r="G2906" s="40" t="s">
        <v>516</v>
      </c>
      <c r="H2906" s="41" t="s">
        <v>94</v>
      </c>
      <c r="I2906" s="42" t="s">
        <v>544</v>
      </c>
      <c r="J2906" s="43" t="s">
        <v>17</v>
      </c>
      <c r="K2906" s="44">
        <v>76</v>
      </c>
      <c r="L2906" s="45">
        <v>63708.168266534376</v>
      </c>
      <c r="M2906" s="46">
        <v>64873.277200430915</v>
      </c>
      <c r="N2906" s="45"/>
      <c r="O2906" s="46"/>
    </row>
    <row r="2907" spans="1:15" x14ac:dyDescent="0.2">
      <c r="A2907" s="11" t="str">
        <f t="shared" si="270"/>
        <v>2422003 - Region Syddanmark15-20 år</v>
      </c>
      <c r="B2907" s="12" t="str">
        <f t="shared" si="273"/>
        <v>242200</v>
      </c>
      <c r="C2907" s="14">
        <f t="shared" si="271"/>
        <v>0</v>
      </c>
      <c r="D2907" s="14">
        <f t="shared" si="272"/>
        <v>0</v>
      </c>
      <c r="E2907" s="19" t="str">
        <f t="shared" si="274"/>
        <v>242200 - Arbejde med virksomhedsstrategi/policy</v>
      </c>
      <c r="F2907" s="19" t="str">
        <f t="shared" si="275"/>
        <v>15-20 år</v>
      </c>
      <c r="G2907" s="40" t="s">
        <v>516</v>
      </c>
      <c r="H2907" s="41" t="s">
        <v>94</v>
      </c>
      <c r="I2907" s="42" t="s">
        <v>544</v>
      </c>
      <c r="J2907" s="43" t="s">
        <v>18</v>
      </c>
      <c r="K2907" s="44">
        <v>61</v>
      </c>
      <c r="L2907" s="45">
        <v>67634.27497823321</v>
      </c>
      <c r="M2907" s="46">
        <v>69381.212514057217</v>
      </c>
      <c r="N2907" s="45"/>
      <c r="O2907" s="46"/>
    </row>
    <row r="2908" spans="1:15" x14ac:dyDescent="0.2">
      <c r="A2908" s="11" t="str">
        <f t="shared" si="270"/>
        <v>2422003 - Region Syddanmark20-24 år</v>
      </c>
      <c r="B2908" s="12" t="str">
        <f t="shared" si="273"/>
        <v>242200</v>
      </c>
      <c r="C2908" s="14">
        <f t="shared" si="271"/>
        <v>0</v>
      </c>
      <c r="D2908" s="14">
        <f t="shared" si="272"/>
        <v>0</v>
      </c>
      <c r="E2908" s="19" t="str">
        <f t="shared" si="274"/>
        <v>242200 - Arbejde med virksomhedsstrategi/policy</v>
      </c>
      <c r="F2908" s="19" t="str">
        <f t="shared" si="275"/>
        <v>20-24 år</v>
      </c>
      <c r="G2908" s="40" t="s">
        <v>516</v>
      </c>
      <c r="H2908" s="41" t="s">
        <v>94</v>
      </c>
      <c r="I2908" s="42" t="s">
        <v>544</v>
      </c>
      <c r="J2908" s="43" t="s">
        <v>19</v>
      </c>
      <c r="K2908" s="44">
        <v>35</v>
      </c>
      <c r="L2908" s="45">
        <v>63697.534834173457</v>
      </c>
      <c r="M2908" s="46">
        <v>65015.415481094402</v>
      </c>
      <c r="N2908" s="45"/>
      <c r="O2908" s="46"/>
    </row>
    <row r="2909" spans="1:15" x14ac:dyDescent="0.2">
      <c r="A2909" s="11" t="str">
        <f t="shared" si="270"/>
        <v>2422003 - Region Syddanmark25 år og derover</v>
      </c>
      <c r="B2909" s="12" t="str">
        <f t="shared" si="273"/>
        <v>242200</v>
      </c>
      <c r="C2909" s="14">
        <f t="shared" si="271"/>
        <v>0</v>
      </c>
      <c r="D2909" s="14">
        <f t="shared" si="272"/>
        <v>0</v>
      </c>
      <c r="E2909" s="19" t="str">
        <f t="shared" si="274"/>
        <v>242200 - Arbejde med virksomhedsstrategi/policy</v>
      </c>
      <c r="F2909" s="19" t="str">
        <f t="shared" si="275"/>
        <v>25 år og derover</v>
      </c>
      <c r="G2909" s="40" t="s">
        <v>516</v>
      </c>
      <c r="H2909" s="41" t="s">
        <v>94</v>
      </c>
      <c r="I2909" s="42" t="s">
        <v>544</v>
      </c>
      <c r="J2909" s="43" t="s">
        <v>9</v>
      </c>
      <c r="K2909" s="44">
        <v>106</v>
      </c>
      <c r="L2909" s="45">
        <v>65581.672058637705</v>
      </c>
      <c r="M2909" s="46">
        <v>67355.258248426442</v>
      </c>
      <c r="N2909" s="45"/>
      <c r="O2909" s="46"/>
    </row>
    <row r="2910" spans="1:15" x14ac:dyDescent="0.2">
      <c r="A2910" s="11" t="str">
        <f t="shared" si="270"/>
        <v>2422003 - Region SyddanmarkAlle uanset erf.</v>
      </c>
      <c r="B2910" s="12" t="str">
        <f t="shared" si="273"/>
        <v>242200</v>
      </c>
      <c r="C2910" s="14">
        <f t="shared" si="271"/>
        <v>0</v>
      </c>
      <c r="D2910" s="14">
        <f t="shared" si="272"/>
        <v>0</v>
      </c>
      <c r="E2910" s="19" t="str">
        <f t="shared" si="274"/>
        <v>242200 - Arbejde med virksomhedsstrategi/policy</v>
      </c>
      <c r="F2910" s="19" t="str">
        <f t="shared" si="275"/>
        <v>Alle uanset erf.</v>
      </c>
      <c r="G2910" s="40" t="s">
        <v>516</v>
      </c>
      <c r="H2910" s="41" t="s">
        <v>94</v>
      </c>
      <c r="I2910" s="42" t="s">
        <v>544</v>
      </c>
      <c r="J2910" s="43" t="s">
        <v>10</v>
      </c>
      <c r="K2910" s="44">
        <v>440</v>
      </c>
      <c r="L2910" s="45">
        <v>60083.671586401702</v>
      </c>
      <c r="M2910" s="46">
        <v>61939.360234457512</v>
      </c>
      <c r="N2910" s="45"/>
      <c r="O2910" s="46"/>
    </row>
    <row r="2911" spans="1:15" x14ac:dyDescent="0.2">
      <c r="A2911" s="11" t="str">
        <f t="shared" si="270"/>
        <v>2422004 - Region MidtjyllandUnder 1 år</v>
      </c>
      <c r="B2911" s="12" t="str">
        <f t="shared" si="273"/>
        <v>242200</v>
      </c>
      <c r="C2911" s="14">
        <f t="shared" si="271"/>
        <v>0</v>
      </c>
      <c r="D2911" s="14">
        <f t="shared" si="272"/>
        <v>0</v>
      </c>
      <c r="E2911" s="19" t="str">
        <f t="shared" si="274"/>
        <v>242200 - Arbejde med virksomhedsstrategi/policy</v>
      </c>
      <c r="F2911" s="19" t="str">
        <f t="shared" si="275"/>
        <v>Under 1 år</v>
      </c>
      <c r="G2911" s="40" t="s">
        <v>516</v>
      </c>
      <c r="H2911" s="41" t="s">
        <v>94</v>
      </c>
      <c r="I2911" s="42" t="s">
        <v>517</v>
      </c>
      <c r="J2911" s="43" t="s">
        <v>13</v>
      </c>
      <c r="K2911" s="44">
        <v>36</v>
      </c>
      <c r="L2911" s="45">
        <v>40984.664583209713</v>
      </c>
      <c r="M2911" s="46">
        <v>42161.54410426566</v>
      </c>
      <c r="N2911" s="45"/>
      <c r="O2911" s="46"/>
    </row>
    <row r="2912" spans="1:15" x14ac:dyDescent="0.2">
      <c r="A2912" s="11" t="str">
        <f t="shared" si="270"/>
        <v>2422004 - Region Midtjylland1 år</v>
      </c>
      <c r="B2912" s="12" t="str">
        <f t="shared" si="273"/>
        <v>242200</v>
      </c>
      <c r="C2912" s="14">
        <f t="shared" si="271"/>
        <v>0</v>
      </c>
      <c r="D2912" s="14">
        <f t="shared" si="272"/>
        <v>0</v>
      </c>
      <c r="E2912" s="19" t="str">
        <f t="shared" si="274"/>
        <v>242200 - Arbejde med virksomhedsstrategi/policy</v>
      </c>
      <c r="F2912" s="19" t="str">
        <f t="shared" si="275"/>
        <v>1 år</v>
      </c>
      <c r="G2912" s="40" t="s">
        <v>516</v>
      </c>
      <c r="H2912" s="41" t="s">
        <v>94</v>
      </c>
      <c r="I2912" s="42" t="s">
        <v>517</v>
      </c>
      <c r="J2912" s="43" t="s">
        <v>22</v>
      </c>
      <c r="K2912" s="44">
        <v>33</v>
      </c>
      <c r="L2912" s="45">
        <v>41092.074951461698</v>
      </c>
      <c r="M2912" s="46">
        <v>42272.038774024819</v>
      </c>
      <c r="N2912" s="45"/>
      <c r="O2912" s="46"/>
    </row>
    <row r="2913" spans="1:15" x14ac:dyDescent="0.2">
      <c r="A2913" s="11" t="str">
        <f t="shared" si="270"/>
        <v>2422004 - Region Midtjylland2 år</v>
      </c>
      <c r="B2913" s="12" t="str">
        <f t="shared" si="273"/>
        <v>242200</v>
      </c>
      <c r="C2913" s="14">
        <f t="shared" si="271"/>
        <v>0</v>
      </c>
      <c r="D2913" s="14">
        <f t="shared" si="272"/>
        <v>0</v>
      </c>
      <c r="E2913" s="19" t="str">
        <f t="shared" si="274"/>
        <v>242200 - Arbejde med virksomhedsstrategi/policy</v>
      </c>
      <c r="F2913" s="19" t="str">
        <f t="shared" si="275"/>
        <v>2 år</v>
      </c>
      <c r="G2913" s="40" t="s">
        <v>516</v>
      </c>
      <c r="H2913" s="41" t="s">
        <v>94</v>
      </c>
      <c r="I2913" s="42" t="s">
        <v>517</v>
      </c>
      <c r="J2913" s="43" t="s">
        <v>23</v>
      </c>
      <c r="K2913" s="44">
        <v>33</v>
      </c>
      <c r="L2913" s="45">
        <v>42723.181434748258</v>
      </c>
      <c r="M2913" s="46">
        <v>43949.982674095503</v>
      </c>
      <c r="N2913" s="45"/>
      <c r="O2913" s="46"/>
    </row>
    <row r="2914" spans="1:15" x14ac:dyDescent="0.2">
      <c r="A2914" s="11" t="str">
        <f t="shared" si="270"/>
        <v>2422004 - Region Midtjylland3 år</v>
      </c>
      <c r="B2914" s="12" t="str">
        <f t="shared" si="273"/>
        <v>242200</v>
      </c>
      <c r="C2914" s="14">
        <f t="shared" si="271"/>
        <v>0</v>
      </c>
      <c r="D2914" s="14">
        <f t="shared" si="272"/>
        <v>0</v>
      </c>
      <c r="E2914" s="19" t="str">
        <f t="shared" si="274"/>
        <v>242200 - Arbejde med virksomhedsstrategi/policy</v>
      </c>
      <c r="F2914" s="19" t="str">
        <f t="shared" si="275"/>
        <v>3 år</v>
      </c>
      <c r="G2914" s="40" t="s">
        <v>516</v>
      </c>
      <c r="H2914" s="41" t="s">
        <v>94</v>
      </c>
      <c r="I2914" s="42" t="s">
        <v>517</v>
      </c>
      <c r="J2914" s="43" t="s">
        <v>14</v>
      </c>
      <c r="K2914" s="44">
        <v>36</v>
      </c>
      <c r="L2914" s="45">
        <v>47501.662159878542</v>
      </c>
      <c r="M2914" s="46">
        <v>48865.678041930718</v>
      </c>
      <c r="N2914" s="45"/>
      <c r="O2914" s="46"/>
    </row>
    <row r="2915" spans="1:15" x14ac:dyDescent="0.2">
      <c r="A2915" s="11" t="str">
        <f t="shared" si="270"/>
        <v>2422004 - Region Midtjylland4 år</v>
      </c>
      <c r="B2915" s="12" t="str">
        <f t="shared" si="273"/>
        <v>242200</v>
      </c>
      <c r="C2915" s="14">
        <f t="shared" si="271"/>
        <v>0</v>
      </c>
      <c r="D2915" s="14">
        <f t="shared" si="272"/>
        <v>0</v>
      </c>
      <c r="E2915" s="19" t="str">
        <f t="shared" si="274"/>
        <v>242200 - Arbejde med virksomhedsstrategi/policy</v>
      </c>
      <c r="F2915" s="19" t="str">
        <f t="shared" si="275"/>
        <v>4 år</v>
      </c>
      <c r="G2915" s="40" t="s">
        <v>516</v>
      </c>
      <c r="H2915" s="41" t="s">
        <v>94</v>
      </c>
      <c r="I2915" s="42" t="s">
        <v>517</v>
      </c>
      <c r="J2915" s="43" t="s">
        <v>24</v>
      </c>
      <c r="K2915" s="44">
        <v>44</v>
      </c>
      <c r="L2915" s="45">
        <v>48616.602438174181</v>
      </c>
      <c r="M2915" s="46">
        <v>49744.649526270696</v>
      </c>
      <c r="N2915" s="45"/>
      <c r="O2915" s="46"/>
    </row>
    <row r="2916" spans="1:15" x14ac:dyDescent="0.2">
      <c r="A2916" s="11" t="str">
        <f t="shared" si="270"/>
        <v>2422004 - Region Midtjylland5-9 år</v>
      </c>
      <c r="B2916" s="12" t="str">
        <f t="shared" si="273"/>
        <v>242200</v>
      </c>
      <c r="C2916" s="14">
        <f t="shared" si="271"/>
        <v>0</v>
      </c>
      <c r="D2916" s="14">
        <f t="shared" si="272"/>
        <v>0</v>
      </c>
      <c r="E2916" s="19" t="str">
        <f t="shared" si="274"/>
        <v>242200 - Arbejde med virksomhedsstrategi/policy</v>
      </c>
      <c r="F2916" s="19" t="str">
        <f t="shared" si="275"/>
        <v>5-9 år</v>
      </c>
      <c r="G2916" s="40" t="s">
        <v>516</v>
      </c>
      <c r="H2916" s="41" t="s">
        <v>94</v>
      </c>
      <c r="I2916" s="42" t="s">
        <v>517</v>
      </c>
      <c r="J2916" s="43" t="s">
        <v>15</v>
      </c>
      <c r="K2916" s="44">
        <v>152</v>
      </c>
      <c r="L2916" s="45">
        <v>55557.793656771522</v>
      </c>
      <c r="M2916" s="46">
        <v>57011.596118918023</v>
      </c>
      <c r="N2916" s="45"/>
      <c r="O2916" s="46"/>
    </row>
    <row r="2917" spans="1:15" x14ac:dyDescent="0.2">
      <c r="A2917" s="11" t="str">
        <f t="shared" si="270"/>
        <v>2422004 - Region Midtjylland0-4 år</v>
      </c>
      <c r="B2917" s="12" t="str">
        <f t="shared" si="273"/>
        <v>242200</v>
      </c>
      <c r="C2917" s="14">
        <f t="shared" si="271"/>
        <v>0</v>
      </c>
      <c r="D2917" s="14">
        <f t="shared" si="272"/>
        <v>0</v>
      </c>
      <c r="E2917" s="19" t="str">
        <f t="shared" si="274"/>
        <v>242200 - Arbejde med virksomhedsstrategi/policy</v>
      </c>
      <c r="F2917" s="19" t="str">
        <f t="shared" si="275"/>
        <v>0-4 år</v>
      </c>
      <c r="G2917" s="40" t="s">
        <v>516</v>
      </c>
      <c r="H2917" s="41" t="s">
        <v>94</v>
      </c>
      <c r="I2917" s="42" t="s">
        <v>517</v>
      </c>
      <c r="J2917" s="43" t="s">
        <v>16</v>
      </c>
      <c r="K2917" s="44">
        <v>182</v>
      </c>
      <c r="L2917" s="45">
        <v>44269.317261676195</v>
      </c>
      <c r="M2917" s="46">
        <v>45381.21808603777</v>
      </c>
      <c r="N2917" s="45"/>
      <c r="O2917" s="46"/>
    </row>
    <row r="2918" spans="1:15" x14ac:dyDescent="0.2">
      <c r="A2918" s="11" t="str">
        <f t="shared" si="270"/>
        <v>2422004 - Region Midtjylland10-14 år</v>
      </c>
      <c r="B2918" s="12" t="str">
        <f t="shared" si="273"/>
        <v>242200</v>
      </c>
      <c r="C2918" s="14">
        <f t="shared" si="271"/>
        <v>0</v>
      </c>
      <c r="D2918" s="14">
        <f t="shared" si="272"/>
        <v>0</v>
      </c>
      <c r="E2918" s="19" t="str">
        <f t="shared" si="274"/>
        <v>242200 - Arbejde med virksomhedsstrategi/policy</v>
      </c>
      <c r="F2918" s="19" t="str">
        <f t="shared" si="275"/>
        <v>10-14 år</v>
      </c>
      <c r="G2918" s="40" t="s">
        <v>516</v>
      </c>
      <c r="H2918" s="41" t="s">
        <v>94</v>
      </c>
      <c r="I2918" s="42" t="s">
        <v>517</v>
      </c>
      <c r="J2918" s="43" t="s">
        <v>17</v>
      </c>
      <c r="K2918" s="44">
        <v>109</v>
      </c>
      <c r="L2918" s="45">
        <v>58504.09347693016</v>
      </c>
      <c r="M2918" s="46">
        <v>59861.55921864471</v>
      </c>
      <c r="N2918" s="45"/>
      <c r="O2918" s="46"/>
    </row>
    <row r="2919" spans="1:15" x14ac:dyDescent="0.2">
      <c r="A2919" s="11" t="str">
        <f t="shared" si="270"/>
        <v>2422004 - Region Midtjylland15-20 år</v>
      </c>
      <c r="B2919" s="12" t="str">
        <f t="shared" si="273"/>
        <v>242200</v>
      </c>
      <c r="C2919" s="14">
        <f t="shared" si="271"/>
        <v>0</v>
      </c>
      <c r="D2919" s="14">
        <f t="shared" si="272"/>
        <v>0</v>
      </c>
      <c r="E2919" s="19" t="str">
        <f t="shared" si="274"/>
        <v>242200 - Arbejde med virksomhedsstrategi/policy</v>
      </c>
      <c r="F2919" s="19" t="str">
        <f t="shared" si="275"/>
        <v>15-20 år</v>
      </c>
      <c r="G2919" s="40" t="s">
        <v>516</v>
      </c>
      <c r="H2919" s="41" t="s">
        <v>94</v>
      </c>
      <c r="I2919" s="42" t="s">
        <v>517</v>
      </c>
      <c r="J2919" s="43" t="s">
        <v>18</v>
      </c>
      <c r="K2919" s="44">
        <v>74</v>
      </c>
      <c r="L2919" s="45">
        <v>57392.853644036397</v>
      </c>
      <c r="M2919" s="46">
        <v>58838.738255139622</v>
      </c>
      <c r="N2919" s="45"/>
      <c r="O2919" s="46"/>
    </row>
    <row r="2920" spans="1:15" x14ac:dyDescent="0.2">
      <c r="A2920" s="11" t="str">
        <f t="shared" si="270"/>
        <v>2422004 - Region Midtjylland20-24 år</v>
      </c>
      <c r="B2920" s="12" t="str">
        <f t="shared" si="273"/>
        <v>242200</v>
      </c>
      <c r="C2920" s="14">
        <f t="shared" si="271"/>
        <v>0</v>
      </c>
      <c r="D2920" s="14">
        <f t="shared" si="272"/>
        <v>0</v>
      </c>
      <c r="E2920" s="19" t="str">
        <f t="shared" si="274"/>
        <v>242200 - Arbejde med virksomhedsstrategi/policy</v>
      </c>
      <c r="F2920" s="19" t="str">
        <f t="shared" si="275"/>
        <v>20-24 år</v>
      </c>
      <c r="G2920" s="40" t="s">
        <v>516</v>
      </c>
      <c r="H2920" s="41" t="s">
        <v>94</v>
      </c>
      <c r="I2920" s="42" t="s">
        <v>517</v>
      </c>
      <c r="J2920" s="43" t="s">
        <v>19</v>
      </c>
      <c r="K2920" s="44">
        <v>64</v>
      </c>
      <c r="L2920" s="45">
        <v>61816.944235382085</v>
      </c>
      <c r="M2920" s="46">
        <v>63251.27778488148</v>
      </c>
      <c r="N2920" s="45"/>
      <c r="O2920" s="46"/>
    </row>
    <row r="2921" spans="1:15" x14ac:dyDescent="0.2">
      <c r="A2921" s="11" t="str">
        <f t="shared" si="270"/>
        <v>2422004 - Region Midtjylland25 år og derover</v>
      </c>
      <c r="B2921" s="12" t="str">
        <f t="shared" si="273"/>
        <v>242200</v>
      </c>
      <c r="C2921" s="14">
        <f t="shared" si="271"/>
        <v>0</v>
      </c>
      <c r="D2921" s="14">
        <f t="shared" si="272"/>
        <v>0</v>
      </c>
      <c r="E2921" s="19" t="str">
        <f t="shared" si="274"/>
        <v>242200 - Arbejde med virksomhedsstrategi/policy</v>
      </c>
      <c r="F2921" s="19" t="str">
        <f t="shared" si="275"/>
        <v>25 år og derover</v>
      </c>
      <c r="G2921" s="40" t="s">
        <v>516</v>
      </c>
      <c r="H2921" s="41" t="s">
        <v>94</v>
      </c>
      <c r="I2921" s="42" t="s">
        <v>517</v>
      </c>
      <c r="J2921" s="43" t="s">
        <v>9</v>
      </c>
      <c r="K2921" s="44">
        <v>123</v>
      </c>
      <c r="L2921" s="45">
        <v>62522.390665835148</v>
      </c>
      <c r="M2921" s="46">
        <v>63646.481115175877</v>
      </c>
      <c r="N2921" s="45"/>
      <c r="O2921" s="46"/>
    </row>
    <row r="2922" spans="1:15" x14ac:dyDescent="0.2">
      <c r="A2922" s="11" t="str">
        <f t="shared" si="270"/>
        <v>2422004 - Region MidtjyllandAlle uanset erf.</v>
      </c>
      <c r="B2922" s="12" t="str">
        <f t="shared" si="273"/>
        <v>242200</v>
      </c>
      <c r="C2922" s="14">
        <f t="shared" si="271"/>
        <v>0</v>
      </c>
      <c r="D2922" s="14">
        <f t="shared" si="272"/>
        <v>0</v>
      </c>
      <c r="E2922" s="19" t="str">
        <f t="shared" si="274"/>
        <v>242200 - Arbejde med virksomhedsstrategi/policy</v>
      </c>
      <c r="F2922" s="19" t="str">
        <f t="shared" si="275"/>
        <v>Alle uanset erf.</v>
      </c>
      <c r="G2922" s="40" t="s">
        <v>516</v>
      </c>
      <c r="H2922" s="41" t="s">
        <v>94</v>
      </c>
      <c r="I2922" s="42" t="s">
        <v>517</v>
      </c>
      <c r="J2922" s="43" t="s">
        <v>10</v>
      </c>
      <c r="K2922" s="44">
        <v>704</v>
      </c>
      <c r="L2922" s="45">
        <v>55388.206481260313</v>
      </c>
      <c r="M2922" s="46">
        <v>56704.659379881195</v>
      </c>
      <c r="N2922" s="45"/>
      <c r="O2922" s="46"/>
    </row>
    <row r="2923" spans="1:15" x14ac:dyDescent="0.2">
      <c r="A2923" s="11" t="str">
        <f t="shared" si="270"/>
        <v>2422005 - Region NordjyllandAlle uanset erf.</v>
      </c>
      <c r="B2923" s="12" t="str">
        <f t="shared" si="273"/>
        <v>242200</v>
      </c>
      <c r="C2923" s="14">
        <f t="shared" si="271"/>
        <v>0</v>
      </c>
      <c r="D2923" s="14">
        <f t="shared" si="272"/>
        <v>0</v>
      </c>
      <c r="E2923" s="19" t="str">
        <f t="shared" si="274"/>
        <v>242200 - Arbejde med virksomhedsstrategi/policy</v>
      </c>
      <c r="F2923" s="19" t="str">
        <f t="shared" si="275"/>
        <v>Alle uanset erf.</v>
      </c>
      <c r="G2923" s="40" t="s">
        <v>516</v>
      </c>
      <c r="H2923" s="41" t="s">
        <v>94</v>
      </c>
      <c r="I2923" s="42" t="s">
        <v>21</v>
      </c>
      <c r="J2923" s="43" t="s">
        <v>10</v>
      </c>
      <c r="K2923" s="44">
        <v>44</v>
      </c>
      <c r="L2923" s="45">
        <v>48926.121420015988</v>
      </c>
      <c r="M2923" s="46">
        <v>50015.29046535305</v>
      </c>
      <c r="N2923" s="45"/>
      <c r="O2923" s="46"/>
    </row>
    <row r="2924" spans="1:15" x14ac:dyDescent="0.2">
      <c r="A2924" s="11" t="str">
        <f t="shared" si="270"/>
        <v>2422006 - Alle regionerUnder 1 år</v>
      </c>
      <c r="B2924" s="12" t="str">
        <f t="shared" si="273"/>
        <v>242200</v>
      </c>
      <c r="C2924" s="14">
        <f t="shared" si="271"/>
        <v>0</v>
      </c>
      <c r="D2924" s="14">
        <f t="shared" si="272"/>
        <v>0</v>
      </c>
      <c r="E2924" s="19" t="str">
        <f t="shared" si="274"/>
        <v>242200 - Arbejde med virksomhedsstrategi/policy</v>
      </c>
      <c r="F2924" s="19" t="str">
        <f t="shared" si="275"/>
        <v>Under 1 år</v>
      </c>
      <c r="G2924" s="40" t="s">
        <v>516</v>
      </c>
      <c r="H2924" s="41" t="s">
        <v>94</v>
      </c>
      <c r="I2924" s="42" t="s">
        <v>11</v>
      </c>
      <c r="J2924" s="43" t="s">
        <v>13</v>
      </c>
      <c r="K2924" s="44">
        <v>197</v>
      </c>
      <c r="L2924" s="45">
        <v>44420.660800097743</v>
      </c>
      <c r="M2924" s="46">
        <v>45806.760603498267</v>
      </c>
      <c r="N2924" s="45"/>
      <c r="O2924" s="46"/>
    </row>
    <row r="2925" spans="1:15" x14ac:dyDescent="0.2">
      <c r="A2925" s="11" t="str">
        <f t="shared" si="270"/>
        <v>2422006 - Alle regioner1 år</v>
      </c>
      <c r="B2925" s="12" t="str">
        <f t="shared" si="273"/>
        <v>242200</v>
      </c>
      <c r="C2925" s="14">
        <f t="shared" si="271"/>
        <v>0</v>
      </c>
      <c r="D2925" s="14">
        <f t="shared" si="272"/>
        <v>0</v>
      </c>
      <c r="E2925" s="19" t="str">
        <f t="shared" si="274"/>
        <v>242200 - Arbejde med virksomhedsstrategi/policy</v>
      </c>
      <c r="F2925" s="19" t="str">
        <f t="shared" si="275"/>
        <v>1 år</v>
      </c>
      <c r="G2925" s="40" t="s">
        <v>516</v>
      </c>
      <c r="H2925" s="41" t="s">
        <v>94</v>
      </c>
      <c r="I2925" s="42" t="s">
        <v>11</v>
      </c>
      <c r="J2925" s="43" t="s">
        <v>22</v>
      </c>
      <c r="K2925" s="44">
        <v>123</v>
      </c>
      <c r="L2925" s="45">
        <v>41200.320179867194</v>
      </c>
      <c r="M2925" s="46">
        <v>42273.2818390596</v>
      </c>
      <c r="N2925" s="45"/>
      <c r="O2925" s="46"/>
    </row>
    <row r="2926" spans="1:15" x14ac:dyDescent="0.2">
      <c r="A2926" s="11" t="str">
        <f t="shared" si="270"/>
        <v>2422006 - Alle regioner2 år</v>
      </c>
      <c r="B2926" s="12" t="str">
        <f t="shared" si="273"/>
        <v>242200</v>
      </c>
      <c r="C2926" s="14">
        <f t="shared" si="271"/>
        <v>0</v>
      </c>
      <c r="D2926" s="14">
        <f t="shared" si="272"/>
        <v>0</v>
      </c>
      <c r="E2926" s="19" t="str">
        <f t="shared" si="274"/>
        <v>242200 - Arbejde med virksomhedsstrategi/policy</v>
      </c>
      <c r="F2926" s="19" t="str">
        <f t="shared" si="275"/>
        <v>2 år</v>
      </c>
      <c r="G2926" s="40" t="s">
        <v>516</v>
      </c>
      <c r="H2926" s="41" t="s">
        <v>94</v>
      </c>
      <c r="I2926" s="42" t="s">
        <v>11</v>
      </c>
      <c r="J2926" s="43" t="s">
        <v>23</v>
      </c>
      <c r="K2926" s="44">
        <v>93</v>
      </c>
      <c r="L2926" s="45">
        <v>43922.468422864986</v>
      </c>
      <c r="M2926" s="46">
        <v>45110.304612015105</v>
      </c>
      <c r="N2926" s="45"/>
      <c r="O2926" s="46"/>
    </row>
    <row r="2927" spans="1:15" x14ac:dyDescent="0.2">
      <c r="A2927" s="11" t="str">
        <f t="shared" si="270"/>
        <v>2422006 - Alle regioner3 år</v>
      </c>
      <c r="B2927" s="12" t="str">
        <f t="shared" si="273"/>
        <v>242200</v>
      </c>
      <c r="C2927" s="14">
        <f t="shared" si="271"/>
        <v>0</v>
      </c>
      <c r="D2927" s="14">
        <f t="shared" si="272"/>
        <v>0</v>
      </c>
      <c r="E2927" s="19" t="str">
        <f t="shared" si="274"/>
        <v>242200 - Arbejde med virksomhedsstrategi/policy</v>
      </c>
      <c r="F2927" s="19" t="str">
        <f t="shared" si="275"/>
        <v>3 år</v>
      </c>
      <c r="G2927" s="40" t="s">
        <v>516</v>
      </c>
      <c r="H2927" s="41" t="s">
        <v>94</v>
      </c>
      <c r="I2927" s="42" t="s">
        <v>11</v>
      </c>
      <c r="J2927" s="43" t="s">
        <v>14</v>
      </c>
      <c r="K2927" s="44">
        <v>116</v>
      </c>
      <c r="L2927" s="45">
        <v>53160.492672712913</v>
      </c>
      <c r="M2927" s="46">
        <v>54482.962847284405</v>
      </c>
      <c r="N2927" s="45"/>
      <c r="O2927" s="46"/>
    </row>
    <row r="2928" spans="1:15" x14ac:dyDescent="0.2">
      <c r="A2928" s="11" t="str">
        <f t="shared" si="270"/>
        <v>2422006 - Alle regioner4 år</v>
      </c>
      <c r="B2928" s="12" t="str">
        <f t="shared" si="273"/>
        <v>242200</v>
      </c>
      <c r="C2928" s="14">
        <f t="shared" si="271"/>
        <v>0</v>
      </c>
      <c r="D2928" s="14">
        <f t="shared" si="272"/>
        <v>0</v>
      </c>
      <c r="E2928" s="19" t="str">
        <f t="shared" si="274"/>
        <v>242200 - Arbejde med virksomhedsstrategi/policy</v>
      </c>
      <c r="F2928" s="19" t="str">
        <f t="shared" si="275"/>
        <v>4 år</v>
      </c>
      <c r="G2928" s="40" t="s">
        <v>516</v>
      </c>
      <c r="H2928" s="41" t="s">
        <v>94</v>
      </c>
      <c r="I2928" s="42" t="s">
        <v>11</v>
      </c>
      <c r="J2928" s="43" t="s">
        <v>24</v>
      </c>
      <c r="K2928" s="44">
        <v>120</v>
      </c>
      <c r="L2928" s="45">
        <v>52844.087768940575</v>
      </c>
      <c r="M2928" s="46">
        <v>54489.607161631349</v>
      </c>
      <c r="N2928" s="45"/>
      <c r="O2928" s="46"/>
    </row>
    <row r="2929" spans="1:15" x14ac:dyDescent="0.2">
      <c r="A2929" s="11" t="str">
        <f t="shared" si="270"/>
        <v>2422006 - Alle regioner5-9 år</v>
      </c>
      <c r="B2929" s="12" t="str">
        <f t="shared" si="273"/>
        <v>242200</v>
      </c>
      <c r="C2929" s="14">
        <f t="shared" si="271"/>
        <v>0</v>
      </c>
      <c r="D2929" s="14">
        <f t="shared" si="272"/>
        <v>0</v>
      </c>
      <c r="E2929" s="19" t="str">
        <f t="shared" si="274"/>
        <v>242200 - Arbejde med virksomhedsstrategi/policy</v>
      </c>
      <c r="F2929" s="19" t="str">
        <f t="shared" si="275"/>
        <v>5-9 år</v>
      </c>
      <c r="G2929" s="40" t="s">
        <v>516</v>
      </c>
      <c r="H2929" s="41" t="s">
        <v>94</v>
      </c>
      <c r="I2929" s="42" t="s">
        <v>11</v>
      </c>
      <c r="J2929" s="43" t="s">
        <v>15</v>
      </c>
      <c r="K2929" s="44">
        <v>508</v>
      </c>
      <c r="L2929" s="45">
        <v>56961.117717190355</v>
      </c>
      <c r="M2929" s="46">
        <v>58314.670293773059</v>
      </c>
      <c r="N2929" s="45"/>
      <c r="O2929" s="46"/>
    </row>
    <row r="2930" spans="1:15" x14ac:dyDescent="0.2">
      <c r="A2930" s="11" t="str">
        <f t="shared" si="270"/>
        <v>2422006 - Alle regioner0-4 år</v>
      </c>
      <c r="B2930" s="12" t="str">
        <f t="shared" si="273"/>
        <v>242200</v>
      </c>
      <c r="C2930" s="14">
        <f t="shared" si="271"/>
        <v>0</v>
      </c>
      <c r="D2930" s="14">
        <f t="shared" si="272"/>
        <v>0</v>
      </c>
      <c r="E2930" s="19" t="str">
        <f t="shared" si="274"/>
        <v>242200 - Arbejde med virksomhedsstrategi/policy</v>
      </c>
      <c r="F2930" s="19" t="str">
        <f t="shared" si="275"/>
        <v>0-4 år</v>
      </c>
      <c r="G2930" s="40" t="s">
        <v>516</v>
      </c>
      <c r="H2930" s="41" t="s">
        <v>94</v>
      </c>
      <c r="I2930" s="42" t="s">
        <v>11</v>
      </c>
      <c r="J2930" s="43" t="s">
        <v>16</v>
      </c>
      <c r="K2930" s="44">
        <v>649</v>
      </c>
      <c r="L2930" s="45">
        <v>47331.553248406657</v>
      </c>
      <c r="M2930" s="46">
        <v>48598.425365740826</v>
      </c>
      <c r="N2930" s="45"/>
      <c r="O2930" s="46"/>
    </row>
    <row r="2931" spans="1:15" x14ac:dyDescent="0.2">
      <c r="A2931" s="11" t="str">
        <f t="shared" si="270"/>
        <v>2422006 - Alle regioner10-14 år</v>
      </c>
      <c r="B2931" s="12" t="str">
        <f t="shared" si="273"/>
        <v>242200</v>
      </c>
      <c r="C2931" s="14">
        <f t="shared" si="271"/>
        <v>0</v>
      </c>
      <c r="D2931" s="14">
        <f t="shared" si="272"/>
        <v>0</v>
      </c>
      <c r="E2931" s="19" t="str">
        <f t="shared" si="274"/>
        <v>242200 - Arbejde med virksomhedsstrategi/policy</v>
      </c>
      <c r="F2931" s="19" t="str">
        <f t="shared" si="275"/>
        <v>10-14 år</v>
      </c>
      <c r="G2931" s="40" t="s">
        <v>516</v>
      </c>
      <c r="H2931" s="41" t="s">
        <v>94</v>
      </c>
      <c r="I2931" s="42" t="s">
        <v>11</v>
      </c>
      <c r="J2931" s="43" t="s">
        <v>17</v>
      </c>
      <c r="K2931" s="44">
        <v>361</v>
      </c>
      <c r="L2931" s="45">
        <v>59119.348625887229</v>
      </c>
      <c r="M2931" s="46">
        <v>60747.031061148009</v>
      </c>
      <c r="N2931" s="45"/>
      <c r="O2931" s="46"/>
    </row>
    <row r="2932" spans="1:15" x14ac:dyDescent="0.2">
      <c r="A2932" s="11" t="str">
        <f t="shared" si="270"/>
        <v>2422006 - Alle regioner15-20 år</v>
      </c>
      <c r="B2932" s="12" t="str">
        <f t="shared" si="273"/>
        <v>242200</v>
      </c>
      <c r="C2932" s="14">
        <f t="shared" si="271"/>
        <v>0</v>
      </c>
      <c r="D2932" s="14">
        <f t="shared" si="272"/>
        <v>0</v>
      </c>
      <c r="E2932" s="19" t="str">
        <f t="shared" si="274"/>
        <v>242200 - Arbejde med virksomhedsstrategi/policy</v>
      </c>
      <c r="F2932" s="19" t="str">
        <f t="shared" si="275"/>
        <v>15-20 år</v>
      </c>
      <c r="G2932" s="40" t="s">
        <v>516</v>
      </c>
      <c r="H2932" s="41" t="s">
        <v>94</v>
      </c>
      <c r="I2932" s="42" t="s">
        <v>11</v>
      </c>
      <c r="J2932" s="43" t="s">
        <v>18</v>
      </c>
      <c r="K2932" s="44">
        <v>250</v>
      </c>
      <c r="L2932" s="45">
        <v>60534.776714090331</v>
      </c>
      <c r="M2932" s="46">
        <v>61980.240253359116</v>
      </c>
      <c r="N2932" s="45"/>
      <c r="O2932" s="46"/>
    </row>
    <row r="2933" spans="1:15" x14ac:dyDescent="0.2">
      <c r="A2933" s="11" t="str">
        <f t="shared" si="270"/>
        <v>2422006 - Alle regioner20-24 år</v>
      </c>
      <c r="B2933" s="12" t="str">
        <f t="shared" si="273"/>
        <v>242200</v>
      </c>
      <c r="C2933" s="14">
        <f t="shared" si="271"/>
        <v>0</v>
      </c>
      <c r="D2933" s="14">
        <f t="shared" si="272"/>
        <v>0</v>
      </c>
      <c r="E2933" s="19" t="str">
        <f t="shared" si="274"/>
        <v>242200 - Arbejde med virksomhedsstrategi/policy</v>
      </c>
      <c r="F2933" s="19" t="str">
        <f t="shared" si="275"/>
        <v>20-24 år</v>
      </c>
      <c r="G2933" s="40" t="s">
        <v>516</v>
      </c>
      <c r="H2933" s="41" t="s">
        <v>94</v>
      </c>
      <c r="I2933" s="42" t="s">
        <v>11</v>
      </c>
      <c r="J2933" s="43" t="s">
        <v>19</v>
      </c>
      <c r="K2933" s="44">
        <v>184</v>
      </c>
      <c r="L2933" s="45">
        <v>61708.570641979022</v>
      </c>
      <c r="M2933" s="46">
        <v>63245.270604509788</v>
      </c>
      <c r="N2933" s="45"/>
      <c r="O2933" s="46"/>
    </row>
    <row r="2934" spans="1:15" x14ac:dyDescent="0.2">
      <c r="A2934" s="11" t="str">
        <f t="shared" si="270"/>
        <v>2422006 - Alle regioner25 år og derover</v>
      </c>
      <c r="B2934" s="12" t="str">
        <f t="shared" si="273"/>
        <v>242200</v>
      </c>
      <c r="C2934" s="14">
        <f t="shared" si="271"/>
        <v>0</v>
      </c>
      <c r="D2934" s="14">
        <f t="shared" si="272"/>
        <v>0</v>
      </c>
      <c r="E2934" s="19" t="str">
        <f t="shared" si="274"/>
        <v>242200 - Arbejde med virksomhedsstrategi/policy</v>
      </c>
      <c r="F2934" s="19" t="str">
        <f t="shared" si="275"/>
        <v>25 år og derover</v>
      </c>
      <c r="G2934" s="40" t="s">
        <v>516</v>
      </c>
      <c r="H2934" s="41" t="s">
        <v>94</v>
      </c>
      <c r="I2934" s="42" t="s">
        <v>11</v>
      </c>
      <c r="J2934" s="43" t="s">
        <v>9</v>
      </c>
      <c r="K2934" s="44">
        <v>382</v>
      </c>
      <c r="L2934" s="45">
        <v>61316.086589847073</v>
      </c>
      <c r="M2934" s="46">
        <v>62820.561430413807</v>
      </c>
      <c r="N2934" s="45"/>
      <c r="O2934" s="46"/>
    </row>
    <row r="2935" spans="1:15" x14ac:dyDescent="0.2">
      <c r="A2935" s="11" t="str">
        <f t="shared" si="270"/>
        <v>2422006 - Alle regionerAlle uanset erf.</v>
      </c>
      <c r="B2935" s="12" t="str">
        <f t="shared" si="273"/>
        <v>242200</v>
      </c>
      <c r="C2935" s="14">
        <f t="shared" si="271"/>
        <v>0</v>
      </c>
      <c r="D2935" s="14">
        <f t="shared" si="272"/>
        <v>0</v>
      </c>
      <c r="E2935" s="19" t="str">
        <f t="shared" si="274"/>
        <v>242200 - Arbejde med virksomhedsstrategi/policy</v>
      </c>
      <c r="F2935" s="19" t="str">
        <f t="shared" si="275"/>
        <v>Alle uanset erf.</v>
      </c>
      <c r="G2935" s="40" t="s">
        <v>516</v>
      </c>
      <c r="H2935" s="41" t="s">
        <v>94</v>
      </c>
      <c r="I2935" s="42" t="s">
        <v>11</v>
      </c>
      <c r="J2935" s="43" t="s">
        <v>10</v>
      </c>
      <c r="K2935" s="44">
        <v>2334</v>
      </c>
      <c r="L2935" s="45">
        <v>56189.701061185689</v>
      </c>
      <c r="M2935" s="46">
        <v>57738.036253808212</v>
      </c>
      <c r="N2935" s="45"/>
      <c r="O2935" s="46"/>
    </row>
    <row r="2936" spans="1:15" x14ac:dyDescent="0.2">
      <c r="A2936" s="11" t="str">
        <f t="shared" si="270"/>
        <v>2423001 - Region HovedstadenUnder 1 år</v>
      </c>
      <c r="B2936" s="12" t="str">
        <f t="shared" si="273"/>
        <v>242300</v>
      </c>
      <c r="C2936" s="14">
        <f t="shared" si="271"/>
        <v>0</v>
      </c>
      <c r="D2936" s="14">
        <f t="shared" si="272"/>
        <v>0</v>
      </c>
      <c r="E2936" s="19" t="str">
        <f t="shared" si="274"/>
        <v>242300 - Arbejde med analyse og rådgivning inden for HR</v>
      </c>
      <c r="F2936" s="19" t="str">
        <f t="shared" si="275"/>
        <v>Under 1 år</v>
      </c>
      <c r="G2936" s="40" t="s">
        <v>516</v>
      </c>
      <c r="H2936" s="41" t="s">
        <v>95</v>
      </c>
      <c r="I2936" s="42" t="s">
        <v>8</v>
      </c>
      <c r="J2936" s="43" t="s">
        <v>13</v>
      </c>
      <c r="K2936" s="44">
        <v>69</v>
      </c>
      <c r="L2936" s="45">
        <v>37355.604833154648</v>
      </c>
      <c r="M2936" s="46">
        <v>39283.515948789718</v>
      </c>
      <c r="N2936" s="45"/>
      <c r="O2936" s="46"/>
    </row>
    <row r="2937" spans="1:15" x14ac:dyDescent="0.2">
      <c r="A2937" s="11" t="str">
        <f t="shared" si="270"/>
        <v>2423001 - Region Hovedstaden1 år</v>
      </c>
      <c r="B2937" s="12" t="str">
        <f t="shared" si="273"/>
        <v>242300</v>
      </c>
      <c r="C2937" s="14">
        <f t="shared" si="271"/>
        <v>0</v>
      </c>
      <c r="D2937" s="14">
        <f t="shared" si="272"/>
        <v>0</v>
      </c>
      <c r="E2937" s="19" t="str">
        <f t="shared" si="274"/>
        <v>242300 - Arbejde med analyse og rådgivning inden for HR</v>
      </c>
      <c r="F2937" s="19" t="str">
        <f t="shared" si="275"/>
        <v>1 år</v>
      </c>
      <c r="G2937" s="40" t="s">
        <v>516</v>
      </c>
      <c r="H2937" s="41" t="s">
        <v>95</v>
      </c>
      <c r="I2937" s="42" t="s">
        <v>8</v>
      </c>
      <c r="J2937" s="43" t="s">
        <v>22</v>
      </c>
      <c r="K2937" s="44">
        <v>62</v>
      </c>
      <c r="L2937" s="45">
        <v>40605.226773975483</v>
      </c>
      <c r="M2937" s="46">
        <v>41870.517099684403</v>
      </c>
      <c r="N2937" s="45"/>
      <c r="O2937" s="46"/>
    </row>
    <row r="2938" spans="1:15" x14ac:dyDescent="0.2">
      <c r="A2938" s="11" t="str">
        <f t="shared" si="270"/>
        <v>2423001 - Region Hovedstaden2 år</v>
      </c>
      <c r="B2938" s="12" t="str">
        <f t="shared" si="273"/>
        <v>242300</v>
      </c>
      <c r="C2938" s="14">
        <f t="shared" si="271"/>
        <v>0</v>
      </c>
      <c r="D2938" s="14">
        <f t="shared" si="272"/>
        <v>0</v>
      </c>
      <c r="E2938" s="19" t="str">
        <f t="shared" si="274"/>
        <v>242300 - Arbejde med analyse og rådgivning inden for HR</v>
      </c>
      <c r="F2938" s="19" t="str">
        <f t="shared" si="275"/>
        <v>2 år</v>
      </c>
      <c r="G2938" s="40" t="s">
        <v>516</v>
      </c>
      <c r="H2938" s="41" t="s">
        <v>95</v>
      </c>
      <c r="I2938" s="42" t="s">
        <v>8</v>
      </c>
      <c r="J2938" s="43" t="s">
        <v>23</v>
      </c>
      <c r="K2938" s="44">
        <v>36</v>
      </c>
      <c r="L2938" s="45">
        <v>44561.315516314076</v>
      </c>
      <c r="M2938" s="46">
        <v>45483.274199223444</v>
      </c>
      <c r="N2938" s="45"/>
      <c r="O2938" s="46"/>
    </row>
    <row r="2939" spans="1:15" x14ac:dyDescent="0.2">
      <c r="A2939" s="11" t="str">
        <f t="shared" si="270"/>
        <v>2423001 - Region Hovedstaden3 år</v>
      </c>
      <c r="B2939" s="12" t="str">
        <f t="shared" si="273"/>
        <v>242300</v>
      </c>
      <c r="C2939" s="14">
        <f t="shared" si="271"/>
        <v>0</v>
      </c>
      <c r="D2939" s="14">
        <f t="shared" si="272"/>
        <v>0</v>
      </c>
      <c r="E2939" s="19" t="str">
        <f t="shared" si="274"/>
        <v>242300 - Arbejde med analyse og rådgivning inden for HR</v>
      </c>
      <c r="F2939" s="19" t="str">
        <f t="shared" si="275"/>
        <v>3 år</v>
      </c>
      <c r="G2939" s="40" t="s">
        <v>516</v>
      </c>
      <c r="H2939" s="41" t="s">
        <v>95</v>
      </c>
      <c r="I2939" s="42" t="s">
        <v>8</v>
      </c>
      <c r="J2939" s="43" t="s">
        <v>14</v>
      </c>
      <c r="K2939" s="44">
        <v>52</v>
      </c>
      <c r="L2939" s="45">
        <v>47421.09265312591</v>
      </c>
      <c r="M2939" s="46">
        <v>48332.924403176832</v>
      </c>
      <c r="N2939" s="45"/>
      <c r="O2939" s="46"/>
    </row>
    <row r="2940" spans="1:15" x14ac:dyDescent="0.2">
      <c r="A2940" s="11" t="str">
        <f t="shared" si="270"/>
        <v>2423001 - Region Hovedstaden4 år</v>
      </c>
      <c r="B2940" s="12" t="str">
        <f t="shared" si="273"/>
        <v>242300</v>
      </c>
      <c r="C2940" s="14">
        <f t="shared" si="271"/>
        <v>0</v>
      </c>
      <c r="D2940" s="14">
        <f t="shared" si="272"/>
        <v>0</v>
      </c>
      <c r="E2940" s="19" t="str">
        <f t="shared" si="274"/>
        <v>242300 - Arbejde med analyse og rådgivning inden for HR</v>
      </c>
      <c r="F2940" s="19" t="str">
        <f t="shared" si="275"/>
        <v>4 år</v>
      </c>
      <c r="G2940" s="40" t="s">
        <v>516</v>
      </c>
      <c r="H2940" s="41" t="s">
        <v>95</v>
      </c>
      <c r="I2940" s="42" t="s">
        <v>8</v>
      </c>
      <c r="J2940" s="43" t="s">
        <v>24</v>
      </c>
      <c r="K2940" s="44">
        <v>50</v>
      </c>
      <c r="L2940" s="45">
        <v>43287.385058331383</v>
      </c>
      <c r="M2940" s="46">
        <v>44365.350765609335</v>
      </c>
      <c r="N2940" s="45"/>
      <c r="O2940" s="46"/>
    </row>
    <row r="2941" spans="1:15" x14ac:dyDescent="0.2">
      <c r="A2941" s="11" t="str">
        <f t="shared" si="270"/>
        <v>2423001 - Region Hovedstaden5-9 år</v>
      </c>
      <c r="B2941" s="12" t="str">
        <f t="shared" si="273"/>
        <v>242300</v>
      </c>
      <c r="C2941" s="14">
        <f t="shared" si="271"/>
        <v>0</v>
      </c>
      <c r="D2941" s="14">
        <f t="shared" si="272"/>
        <v>0</v>
      </c>
      <c r="E2941" s="19" t="str">
        <f t="shared" si="274"/>
        <v>242300 - Arbejde med analyse og rådgivning inden for HR</v>
      </c>
      <c r="F2941" s="19" t="str">
        <f t="shared" si="275"/>
        <v>5-9 år</v>
      </c>
      <c r="G2941" s="40" t="s">
        <v>516</v>
      </c>
      <c r="H2941" s="41" t="s">
        <v>95</v>
      </c>
      <c r="I2941" s="42" t="s">
        <v>8</v>
      </c>
      <c r="J2941" s="43" t="s">
        <v>15</v>
      </c>
      <c r="K2941" s="44">
        <v>187</v>
      </c>
      <c r="L2941" s="45">
        <v>49411.708707396348</v>
      </c>
      <c r="M2941" s="46">
        <v>51008.354555638041</v>
      </c>
      <c r="N2941" s="45"/>
      <c r="O2941" s="46"/>
    </row>
    <row r="2942" spans="1:15" x14ac:dyDescent="0.2">
      <c r="A2942" s="11" t="str">
        <f t="shared" si="270"/>
        <v>2423001 - Region Hovedstaden0-4 år</v>
      </c>
      <c r="B2942" s="12" t="str">
        <f t="shared" si="273"/>
        <v>242300</v>
      </c>
      <c r="C2942" s="14">
        <f t="shared" si="271"/>
        <v>0</v>
      </c>
      <c r="D2942" s="14">
        <f t="shared" si="272"/>
        <v>0</v>
      </c>
      <c r="E2942" s="19" t="str">
        <f t="shared" si="274"/>
        <v>242300 - Arbejde med analyse og rådgivning inden for HR</v>
      </c>
      <c r="F2942" s="19" t="str">
        <f t="shared" si="275"/>
        <v>0-4 år</v>
      </c>
      <c r="G2942" s="40" t="s">
        <v>516</v>
      </c>
      <c r="H2942" s="41" t="s">
        <v>95</v>
      </c>
      <c r="I2942" s="42" t="s">
        <v>8</v>
      </c>
      <c r="J2942" s="43" t="s">
        <v>16</v>
      </c>
      <c r="K2942" s="44">
        <v>269</v>
      </c>
      <c r="L2942" s="45">
        <v>41697.910082778224</v>
      </c>
      <c r="M2942" s="46">
        <v>43015.954631626941</v>
      </c>
      <c r="N2942" s="45"/>
      <c r="O2942" s="46"/>
    </row>
    <row r="2943" spans="1:15" x14ac:dyDescent="0.2">
      <c r="A2943" s="11" t="str">
        <f t="shared" si="270"/>
        <v>2423001 - Region Hovedstaden10-14 år</v>
      </c>
      <c r="B2943" s="12" t="str">
        <f t="shared" si="273"/>
        <v>242300</v>
      </c>
      <c r="C2943" s="14">
        <f t="shared" si="271"/>
        <v>0</v>
      </c>
      <c r="D2943" s="14">
        <f t="shared" si="272"/>
        <v>0</v>
      </c>
      <c r="E2943" s="19" t="str">
        <f t="shared" si="274"/>
        <v>242300 - Arbejde med analyse og rådgivning inden for HR</v>
      </c>
      <c r="F2943" s="19" t="str">
        <f t="shared" si="275"/>
        <v>10-14 år</v>
      </c>
      <c r="G2943" s="40" t="s">
        <v>516</v>
      </c>
      <c r="H2943" s="41" t="s">
        <v>95</v>
      </c>
      <c r="I2943" s="42" t="s">
        <v>8</v>
      </c>
      <c r="J2943" s="43" t="s">
        <v>17</v>
      </c>
      <c r="K2943" s="44">
        <v>140</v>
      </c>
      <c r="L2943" s="45">
        <v>57587.780549528281</v>
      </c>
      <c r="M2943" s="46">
        <v>59413.95032060123</v>
      </c>
      <c r="N2943" s="45"/>
      <c r="O2943" s="46"/>
    </row>
    <row r="2944" spans="1:15" x14ac:dyDescent="0.2">
      <c r="A2944" s="11" t="str">
        <f t="shared" si="270"/>
        <v>2423001 - Region Hovedstaden15-20 år</v>
      </c>
      <c r="B2944" s="12" t="str">
        <f t="shared" si="273"/>
        <v>242300</v>
      </c>
      <c r="C2944" s="14">
        <f t="shared" si="271"/>
        <v>0</v>
      </c>
      <c r="D2944" s="14">
        <f t="shared" si="272"/>
        <v>0</v>
      </c>
      <c r="E2944" s="19" t="str">
        <f t="shared" si="274"/>
        <v>242300 - Arbejde med analyse og rådgivning inden for HR</v>
      </c>
      <c r="F2944" s="19" t="str">
        <f t="shared" si="275"/>
        <v>15-20 år</v>
      </c>
      <c r="G2944" s="40" t="s">
        <v>516</v>
      </c>
      <c r="H2944" s="41" t="s">
        <v>95</v>
      </c>
      <c r="I2944" s="42" t="s">
        <v>8</v>
      </c>
      <c r="J2944" s="43" t="s">
        <v>18</v>
      </c>
      <c r="K2944" s="44">
        <v>158</v>
      </c>
      <c r="L2944" s="45">
        <v>56201.784913417367</v>
      </c>
      <c r="M2944" s="46">
        <v>57664.484957939982</v>
      </c>
      <c r="N2944" s="45"/>
      <c r="O2944" s="46"/>
    </row>
    <row r="2945" spans="1:15" x14ac:dyDescent="0.2">
      <c r="A2945" s="11" t="str">
        <f t="shared" si="270"/>
        <v>2423001 - Region Hovedstaden20-24 år</v>
      </c>
      <c r="B2945" s="12" t="str">
        <f t="shared" si="273"/>
        <v>242300</v>
      </c>
      <c r="C2945" s="14">
        <f t="shared" si="271"/>
        <v>0</v>
      </c>
      <c r="D2945" s="14">
        <f t="shared" si="272"/>
        <v>0</v>
      </c>
      <c r="E2945" s="19" t="str">
        <f t="shared" si="274"/>
        <v>242300 - Arbejde med analyse og rådgivning inden for HR</v>
      </c>
      <c r="F2945" s="19" t="str">
        <f t="shared" si="275"/>
        <v>20-24 år</v>
      </c>
      <c r="G2945" s="40" t="s">
        <v>516</v>
      </c>
      <c r="H2945" s="41" t="s">
        <v>95</v>
      </c>
      <c r="I2945" s="42" t="s">
        <v>8</v>
      </c>
      <c r="J2945" s="43" t="s">
        <v>19</v>
      </c>
      <c r="K2945" s="44">
        <v>104</v>
      </c>
      <c r="L2945" s="45">
        <v>61605.868419707003</v>
      </c>
      <c r="M2945" s="46">
        <v>63317.813474374649</v>
      </c>
      <c r="N2945" s="45"/>
      <c r="O2945" s="46"/>
    </row>
    <row r="2946" spans="1:15" x14ac:dyDescent="0.2">
      <c r="A2946" s="11" t="str">
        <f t="shared" ref="A2946:A3009" si="276">B2946&amp;I2946&amp;F2946</f>
        <v>2423001 - Region Hovedstaden25 år og derover</v>
      </c>
      <c r="B2946" s="12" t="str">
        <f t="shared" si="273"/>
        <v>242300</v>
      </c>
      <c r="C2946" s="14">
        <f t="shared" ref="C2946:C3009" si="277">N2946*1.2</f>
        <v>0</v>
      </c>
      <c r="D2946" s="14">
        <f t="shared" ref="D2946:D3009" si="278">O2946*1.2</f>
        <v>0</v>
      </c>
      <c r="E2946" s="19" t="str">
        <f t="shared" si="274"/>
        <v>242300 - Arbejde med analyse og rådgivning inden for HR</v>
      </c>
      <c r="F2946" s="19" t="str">
        <f t="shared" si="275"/>
        <v>25 år og derover</v>
      </c>
      <c r="G2946" s="40" t="s">
        <v>516</v>
      </c>
      <c r="H2946" s="41" t="s">
        <v>95</v>
      </c>
      <c r="I2946" s="42" t="s">
        <v>8</v>
      </c>
      <c r="J2946" s="43" t="s">
        <v>9</v>
      </c>
      <c r="K2946" s="44">
        <v>234</v>
      </c>
      <c r="L2946" s="45">
        <v>54709.149620943943</v>
      </c>
      <c r="M2946" s="46">
        <v>56225.74443041176</v>
      </c>
      <c r="N2946" s="45"/>
      <c r="O2946" s="46"/>
    </row>
    <row r="2947" spans="1:15" x14ac:dyDescent="0.2">
      <c r="A2947" s="11" t="str">
        <f t="shared" si="276"/>
        <v>2423001 - Region HovedstadenAlle uanset erf.</v>
      </c>
      <c r="B2947" s="12" t="str">
        <f t="shared" ref="B2947:B3010" si="279">LEFT(E2947,6)</f>
        <v>242300</v>
      </c>
      <c r="C2947" s="14">
        <f t="shared" si="277"/>
        <v>0</v>
      </c>
      <c r="D2947" s="14">
        <f t="shared" si="278"/>
        <v>0</v>
      </c>
      <c r="E2947" s="19" t="str">
        <f t="shared" ref="E2947:E3010" si="280">TRIM(H2947)</f>
        <v>242300 - Arbejde med analyse og rådgivning inden for HR</v>
      </c>
      <c r="F2947" s="19" t="str">
        <f t="shared" ref="F2947:F3010" si="281">MID(J2947,6,30)</f>
        <v>Alle uanset erf.</v>
      </c>
      <c r="G2947" s="40" t="s">
        <v>516</v>
      </c>
      <c r="H2947" s="41" t="s">
        <v>95</v>
      </c>
      <c r="I2947" s="42" t="s">
        <v>8</v>
      </c>
      <c r="J2947" s="43" t="s">
        <v>10</v>
      </c>
      <c r="K2947" s="44">
        <v>1092</v>
      </c>
      <c r="L2947" s="45">
        <v>49999.529481561811</v>
      </c>
      <c r="M2947" s="46">
        <v>51468.335310536735</v>
      </c>
      <c r="N2947" s="45"/>
      <c r="O2947" s="46"/>
    </row>
    <row r="2948" spans="1:15" x14ac:dyDescent="0.2">
      <c r="A2948" s="11" t="str">
        <f t="shared" si="276"/>
        <v>2423002 - Region Sjælland0-4 år</v>
      </c>
      <c r="B2948" s="12" t="str">
        <f t="shared" si="279"/>
        <v>242300</v>
      </c>
      <c r="C2948" s="14">
        <f t="shared" si="277"/>
        <v>0</v>
      </c>
      <c r="D2948" s="14">
        <f t="shared" si="278"/>
        <v>0</v>
      </c>
      <c r="E2948" s="19" t="str">
        <f t="shared" si="280"/>
        <v>242300 - Arbejde med analyse og rådgivning inden for HR</v>
      </c>
      <c r="F2948" s="19" t="str">
        <f t="shared" si="281"/>
        <v>0-4 år</v>
      </c>
      <c r="G2948" s="40" t="s">
        <v>516</v>
      </c>
      <c r="H2948" s="41" t="s">
        <v>95</v>
      </c>
      <c r="I2948" s="42" t="s">
        <v>20</v>
      </c>
      <c r="J2948" s="43" t="s">
        <v>16</v>
      </c>
      <c r="K2948" s="44">
        <v>11</v>
      </c>
      <c r="L2948" s="45">
        <v>32921.405909875597</v>
      </c>
      <c r="M2948" s="46">
        <v>33774.10040025448</v>
      </c>
      <c r="N2948" s="45"/>
      <c r="O2948" s="46"/>
    </row>
    <row r="2949" spans="1:15" x14ac:dyDescent="0.2">
      <c r="A2949" s="11" t="str">
        <f t="shared" si="276"/>
        <v>2423002 - Region Sjælland25 år og derover</v>
      </c>
      <c r="B2949" s="12" t="str">
        <f t="shared" si="279"/>
        <v>242300</v>
      </c>
      <c r="C2949" s="14">
        <f t="shared" si="277"/>
        <v>0</v>
      </c>
      <c r="D2949" s="14">
        <f t="shared" si="278"/>
        <v>0</v>
      </c>
      <c r="E2949" s="19" t="str">
        <f t="shared" si="280"/>
        <v>242300 - Arbejde med analyse og rådgivning inden for HR</v>
      </c>
      <c r="F2949" s="19" t="str">
        <f t="shared" si="281"/>
        <v>25 år og derover</v>
      </c>
      <c r="G2949" s="40" t="s">
        <v>516</v>
      </c>
      <c r="H2949" s="41" t="s">
        <v>95</v>
      </c>
      <c r="I2949" s="42" t="s">
        <v>20</v>
      </c>
      <c r="J2949" s="43" t="s">
        <v>9</v>
      </c>
      <c r="K2949" s="44">
        <v>12</v>
      </c>
      <c r="L2949" s="45">
        <v>57903.152986260233</v>
      </c>
      <c r="M2949" s="46">
        <v>59923.630532242409</v>
      </c>
      <c r="N2949" s="45"/>
      <c r="O2949" s="46"/>
    </row>
    <row r="2950" spans="1:15" x14ac:dyDescent="0.2">
      <c r="A2950" s="11" t="str">
        <f t="shared" si="276"/>
        <v>2423002 - Region SjællandAlle uanset erf.</v>
      </c>
      <c r="B2950" s="12" t="str">
        <f t="shared" si="279"/>
        <v>242300</v>
      </c>
      <c r="C2950" s="14">
        <f t="shared" si="277"/>
        <v>0</v>
      </c>
      <c r="D2950" s="14">
        <f t="shared" si="278"/>
        <v>0</v>
      </c>
      <c r="E2950" s="19" t="str">
        <f t="shared" si="280"/>
        <v>242300 - Arbejde med analyse og rådgivning inden for HR</v>
      </c>
      <c r="F2950" s="19" t="str">
        <f t="shared" si="281"/>
        <v>Alle uanset erf.</v>
      </c>
      <c r="G2950" s="40" t="s">
        <v>516</v>
      </c>
      <c r="H2950" s="41" t="s">
        <v>95</v>
      </c>
      <c r="I2950" s="42" t="s">
        <v>20</v>
      </c>
      <c r="J2950" s="43" t="s">
        <v>10</v>
      </c>
      <c r="K2950" s="44">
        <v>41</v>
      </c>
      <c r="L2950" s="45">
        <v>42641.289432056103</v>
      </c>
      <c r="M2950" s="46">
        <v>43630.691816512772</v>
      </c>
      <c r="N2950" s="45"/>
      <c r="O2950" s="46"/>
    </row>
    <row r="2951" spans="1:15" x14ac:dyDescent="0.2">
      <c r="A2951" s="11" t="str">
        <f t="shared" si="276"/>
        <v>2423003 - Region Syddanmark3 år</v>
      </c>
      <c r="B2951" s="12" t="str">
        <f t="shared" si="279"/>
        <v>242300</v>
      </c>
      <c r="C2951" s="14">
        <f t="shared" si="277"/>
        <v>0</v>
      </c>
      <c r="D2951" s="14">
        <f t="shared" si="278"/>
        <v>0</v>
      </c>
      <c r="E2951" s="19" t="str">
        <f t="shared" si="280"/>
        <v>242300 - Arbejde med analyse og rådgivning inden for HR</v>
      </c>
      <c r="F2951" s="19" t="str">
        <f t="shared" si="281"/>
        <v>3 år</v>
      </c>
      <c r="G2951" s="40" t="s">
        <v>516</v>
      </c>
      <c r="H2951" s="41" t="s">
        <v>95</v>
      </c>
      <c r="I2951" s="42" t="s">
        <v>544</v>
      </c>
      <c r="J2951" s="43" t="s">
        <v>14</v>
      </c>
      <c r="K2951" s="44">
        <v>15</v>
      </c>
      <c r="L2951" s="45">
        <v>35210.847422299856</v>
      </c>
      <c r="M2951" s="46">
        <v>36365.017532235732</v>
      </c>
      <c r="N2951" s="45"/>
      <c r="O2951" s="46"/>
    </row>
    <row r="2952" spans="1:15" x14ac:dyDescent="0.2">
      <c r="A2952" s="11" t="str">
        <f t="shared" si="276"/>
        <v>2423003 - Region Syddanmark4 år</v>
      </c>
      <c r="B2952" s="12" t="str">
        <f t="shared" si="279"/>
        <v>242300</v>
      </c>
      <c r="C2952" s="14">
        <f t="shared" si="277"/>
        <v>0</v>
      </c>
      <c r="D2952" s="14">
        <f t="shared" si="278"/>
        <v>0</v>
      </c>
      <c r="E2952" s="19" t="str">
        <f t="shared" si="280"/>
        <v>242300 - Arbejde med analyse og rådgivning inden for HR</v>
      </c>
      <c r="F2952" s="19" t="str">
        <f t="shared" si="281"/>
        <v>4 år</v>
      </c>
      <c r="G2952" s="40" t="s">
        <v>516</v>
      </c>
      <c r="H2952" s="41" t="s">
        <v>95</v>
      </c>
      <c r="I2952" s="42" t="s">
        <v>544</v>
      </c>
      <c r="J2952" s="43" t="s">
        <v>24</v>
      </c>
      <c r="K2952" s="44">
        <v>11</v>
      </c>
      <c r="L2952" s="45">
        <v>47560.323041771015</v>
      </c>
      <c r="M2952" s="46">
        <v>49043.415047383271</v>
      </c>
      <c r="N2952" s="45"/>
      <c r="O2952" s="46"/>
    </row>
    <row r="2953" spans="1:15" x14ac:dyDescent="0.2">
      <c r="A2953" s="11" t="str">
        <f t="shared" si="276"/>
        <v>2423003 - Region Syddanmark5-9 år</v>
      </c>
      <c r="B2953" s="12" t="str">
        <f t="shared" si="279"/>
        <v>242300</v>
      </c>
      <c r="C2953" s="14">
        <f t="shared" si="277"/>
        <v>0</v>
      </c>
      <c r="D2953" s="14">
        <f t="shared" si="278"/>
        <v>0</v>
      </c>
      <c r="E2953" s="19" t="str">
        <f t="shared" si="280"/>
        <v>242300 - Arbejde med analyse og rådgivning inden for HR</v>
      </c>
      <c r="F2953" s="19" t="str">
        <f t="shared" si="281"/>
        <v>5-9 år</v>
      </c>
      <c r="G2953" s="40" t="s">
        <v>516</v>
      </c>
      <c r="H2953" s="41" t="s">
        <v>95</v>
      </c>
      <c r="I2953" s="42" t="s">
        <v>544</v>
      </c>
      <c r="J2953" s="43" t="s">
        <v>15</v>
      </c>
      <c r="K2953" s="44">
        <v>25</v>
      </c>
      <c r="L2953" s="45">
        <v>43105.952030010703</v>
      </c>
      <c r="M2953" s="46">
        <v>44271.706406473771</v>
      </c>
      <c r="N2953" s="45"/>
      <c r="O2953" s="46"/>
    </row>
    <row r="2954" spans="1:15" x14ac:dyDescent="0.2">
      <c r="A2954" s="11" t="str">
        <f t="shared" si="276"/>
        <v>2423003 - Region Syddanmark0-4 år</v>
      </c>
      <c r="B2954" s="12" t="str">
        <f t="shared" si="279"/>
        <v>242300</v>
      </c>
      <c r="C2954" s="14">
        <f t="shared" si="277"/>
        <v>0</v>
      </c>
      <c r="D2954" s="14">
        <f t="shared" si="278"/>
        <v>0</v>
      </c>
      <c r="E2954" s="19" t="str">
        <f t="shared" si="280"/>
        <v>242300 - Arbejde med analyse og rådgivning inden for HR</v>
      </c>
      <c r="F2954" s="19" t="str">
        <f t="shared" si="281"/>
        <v>0-4 år</v>
      </c>
      <c r="G2954" s="40" t="s">
        <v>516</v>
      </c>
      <c r="H2954" s="41" t="s">
        <v>95</v>
      </c>
      <c r="I2954" s="42" t="s">
        <v>544</v>
      </c>
      <c r="J2954" s="43" t="s">
        <v>16</v>
      </c>
      <c r="K2954" s="44">
        <v>44</v>
      </c>
      <c r="L2954" s="45">
        <v>39260.530646597312</v>
      </c>
      <c r="M2954" s="46">
        <v>40588.450195901576</v>
      </c>
      <c r="N2954" s="45"/>
      <c r="O2954" s="46"/>
    </row>
    <row r="2955" spans="1:15" x14ac:dyDescent="0.2">
      <c r="A2955" s="11" t="str">
        <f t="shared" si="276"/>
        <v>2423003 - Region Syddanmark10-14 år</v>
      </c>
      <c r="B2955" s="12" t="str">
        <f t="shared" si="279"/>
        <v>242300</v>
      </c>
      <c r="C2955" s="14">
        <f t="shared" si="277"/>
        <v>0</v>
      </c>
      <c r="D2955" s="14">
        <f t="shared" si="278"/>
        <v>0</v>
      </c>
      <c r="E2955" s="19" t="str">
        <f t="shared" si="280"/>
        <v>242300 - Arbejde med analyse og rådgivning inden for HR</v>
      </c>
      <c r="F2955" s="19" t="str">
        <f t="shared" si="281"/>
        <v>10-14 år</v>
      </c>
      <c r="G2955" s="40" t="s">
        <v>516</v>
      </c>
      <c r="H2955" s="41" t="s">
        <v>95</v>
      </c>
      <c r="I2955" s="42" t="s">
        <v>544</v>
      </c>
      <c r="J2955" s="43" t="s">
        <v>17</v>
      </c>
      <c r="K2955" s="44">
        <v>30</v>
      </c>
      <c r="L2955" s="45">
        <v>50662.883618108557</v>
      </c>
      <c r="M2955" s="46">
        <v>52262.942844687139</v>
      </c>
      <c r="N2955" s="45"/>
      <c r="O2955" s="46"/>
    </row>
    <row r="2956" spans="1:15" x14ac:dyDescent="0.2">
      <c r="A2956" s="11" t="str">
        <f t="shared" si="276"/>
        <v>2423003 - Region Syddanmark15-20 år</v>
      </c>
      <c r="B2956" s="12" t="str">
        <f t="shared" si="279"/>
        <v>242300</v>
      </c>
      <c r="C2956" s="14">
        <f t="shared" si="277"/>
        <v>0</v>
      </c>
      <c r="D2956" s="14">
        <f t="shared" si="278"/>
        <v>0</v>
      </c>
      <c r="E2956" s="19" t="str">
        <f t="shared" si="280"/>
        <v>242300 - Arbejde med analyse og rådgivning inden for HR</v>
      </c>
      <c r="F2956" s="19" t="str">
        <f t="shared" si="281"/>
        <v>15-20 år</v>
      </c>
      <c r="G2956" s="40" t="s">
        <v>516</v>
      </c>
      <c r="H2956" s="41" t="s">
        <v>95</v>
      </c>
      <c r="I2956" s="42" t="s">
        <v>544</v>
      </c>
      <c r="J2956" s="43" t="s">
        <v>18</v>
      </c>
      <c r="K2956" s="44">
        <v>27</v>
      </c>
      <c r="L2956" s="45">
        <v>52990.215357445333</v>
      </c>
      <c r="M2956" s="46">
        <v>54839.260439876052</v>
      </c>
      <c r="N2956" s="45"/>
      <c r="O2956" s="46"/>
    </row>
    <row r="2957" spans="1:15" x14ac:dyDescent="0.2">
      <c r="A2957" s="11" t="str">
        <f t="shared" si="276"/>
        <v>2423003 - Region Syddanmark20-24 år</v>
      </c>
      <c r="B2957" s="12" t="str">
        <f t="shared" si="279"/>
        <v>242300</v>
      </c>
      <c r="C2957" s="14">
        <f t="shared" si="277"/>
        <v>0</v>
      </c>
      <c r="D2957" s="14">
        <f t="shared" si="278"/>
        <v>0</v>
      </c>
      <c r="E2957" s="19" t="str">
        <f t="shared" si="280"/>
        <v>242300 - Arbejde med analyse og rådgivning inden for HR</v>
      </c>
      <c r="F2957" s="19" t="str">
        <f t="shared" si="281"/>
        <v>20-24 år</v>
      </c>
      <c r="G2957" s="40" t="s">
        <v>516</v>
      </c>
      <c r="H2957" s="41" t="s">
        <v>95</v>
      </c>
      <c r="I2957" s="42" t="s">
        <v>544</v>
      </c>
      <c r="J2957" s="43" t="s">
        <v>19</v>
      </c>
      <c r="K2957" s="44">
        <v>14</v>
      </c>
      <c r="L2957" s="45">
        <v>64193.863250533374</v>
      </c>
      <c r="M2957" s="46">
        <v>65879.273624681053</v>
      </c>
      <c r="N2957" s="45"/>
      <c r="O2957" s="46"/>
    </row>
    <row r="2958" spans="1:15" x14ac:dyDescent="0.2">
      <c r="A2958" s="11" t="str">
        <f t="shared" si="276"/>
        <v>2423003 - Region Syddanmark25 år og derover</v>
      </c>
      <c r="B2958" s="12" t="str">
        <f t="shared" si="279"/>
        <v>242300</v>
      </c>
      <c r="C2958" s="14">
        <f t="shared" si="277"/>
        <v>0</v>
      </c>
      <c r="D2958" s="14">
        <f t="shared" si="278"/>
        <v>0</v>
      </c>
      <c r="E2958" s="19" t="str">
        <f t="shared" si="280"/>
        <v>242300 - Arbejde med analyse og rådgivning inden for HR</v>
      </c>
      <c r="F2958" s="19" t="str">
        <f t="shared" si="281"/>
        <v>25 år og derover</v>
      </c>
      <c r="G2958" s="40" t="s">
        <v>516</v>
      </c>
      <c r="H2958" s="41" t="s">
        <v>95</v>
      </c>
      <c r="I2958" s="42" t="s">
        <v>544</v>
      </c>
      <c r="J2958" s="43" t="s">
        <v>9</v>
      </c>
      <c r="K2958" s="44">
        <v>45</v>
      </c>
      <c r="L2958" s="45">
        <v>47224.043440456677</v>
      </c>
      <c r="M2958" s="46">
        <v>48201.093071679497</v>
      </c>
      <c r="N2958" s="45"/>
      <c r="O2958" s="46"/>
    </row>
    <row r="2959" spans="1:15" x14ac:dyDescent="0.2">
      <c r="A2959" s="11" t="str">
        <f t="shared" si="276"/>
        <v>2423003 - Region SyddanmarkAlle uanset erf.</v>
      </c>
      <c r="B2959" s="12" t="str">
        <f t="shared" si="279"/>
        <v>242300</v>
      </c>
      <c r="C2959" s="14">
        <f t="shared" si="277"/>
        <v>0</v>
      </c>
      <c r="D2959" s="14">
        <f t="shared" si="278"/>
        <v>0</v>
      </c>
      <c r="E2959" s="19" t="str">
        <f t="shared" si="280"/>
        <v>242300 - Arbejde med analyse og rådgivning inden for HR</v>
      </c>
      <c r="F2959" s="19" t="str">
        <f t="shared" si="281"/>
        <v>Alle uanset erf.</v>
      </c>
      <c r="G2959" s="40" t="s">
        <v>516</v>
      </c>
      <c r="H2959" s="41" t="s">
        <v>95</v>
      </c>
      <c r="I2959" s="42" t="s">
        <v>544</v>
      </c>
      <c r="J2959" s="43" t="s">
        <v>10</v>
      </c>
      <c r="K2959" s="44">
        <v>185</v>
      </c>
      <c r="L2959" s="45">
        <v>44947.910219308411</v>
      </c>
      <c r="M2959" s="46">
        <v>46089.251726149494</v>
      </c>
      <c r="N2959" s="45"/>
      <c r="O2959" s="46"/>
    </row>
    <row r="2960" spans="1:15" x14ac:dyDescent="0.2">
      <c r="A2960" s="11" t="str">
        <f t="shared" si="276"/>
        <v>2423004 - Region MidtjyllandUnder 1 år</v>
      </c>
      <c r="B2960" s="12" t="str">
        <f t="shared" si="279"/>
        <v>242300</v>
      </c>
      <c r="C2960" s="14">
        <f t="shared" si="277"/>
        <v>0</v>
      </c>
      <c r="D2960" s="14">
        <f t="shared" si="278"/>
        <v>0</v>
      </c>
      <c r="E2960" s="19" t="str">
        <f t="shared" si="280"/>
        <v>242300 - Arbejde med analyse og rådgivning inden for HR</v>
      </c>
      <c r="F2960" s="19" t="str">
        <f t="shared" si="281"/>
        <v>Under 1 år</v>
      </c>
      <c r="G2960" s="40" t="s">
        <v>516</v>
      </c>
      <c r="H2960" s="41" t="s">
        <v>95</v>
      </c>
      <c r="I2960" s="42" t="s">
        <v>517</v>
      </c>
      <c r="J2960" s="43" t="s">
        <v>13</v>
      </c>
      <c r="K2960" s="44">
        <v>30</v>
      </c>
      <c r="L2960" s="45">
        <v>30290.122140959411</v>
      </c>
      <c r="M2960" s="46">
        <v>31826.132387339163</v>
      </c>
      <c r="N2960" s="45"/>
      <c r="O2960" s="46"/>
    </row>
    <row r="2961" spans="1:15" x14ac:dyDescent="0.2">
      <c r="A2961" s="11" t="str">
        <f t="shared" si="276"/>
        <v>2423004 - Region Midtjylland1 år</v>
      </c>
      <c r="B2961" s="12" t="str">
        <f t="shared" si="279"/>
        <v>242300</v>
      </c>
      <c r="C2961" s="14">
        <f t="shared" si="277"/>
        <v>0</v>
      </c>
      <c r="D2961" s="14">
        <f t="shared" si="278"/>
        <v>0</v>
      </c>
      <c r="E2961" s="19" t="str">
        <f t="shared" si="280"/>
        <v>242300 - Arbejde med analyse og rådgivning inden for HR</v>
      </c>
      <c r="F2961" s="19" t="str">
        <f t="shared" si="281"/>
        <v>1 år</v>
      </c>
      <c r="G2961" s="40" t="s">
        <v>516</v>
      </c>
      <c r="H2961" s="41" t="s">
        <v>95</v>
      </c>
      <c r="I2961" s="42" t="s">
        <v>517</v>
      </c>
      <c r="J2961" s="43" t="s">
        <v>22</v>
      </c>
      <c r="K2961" s="44">
        <v>22</v>
      </c>
      <c r="L2961" s="45">
        <v>40908.965620079282</v>
      </c>
      <c r="M2961" s="46">
        <v>41638.423535286347</v>
      </c>
      <c r="N2961" s="45"/>
      <c r="O2961" s="46"/>
    </row>
    <row r="2962" spans="1:15" x14ac:dyDescent="0.2">
      <c r="A2962" s="11" t="str">
        <f t="shared" si="276"/>
        <v>2423004 - Region Midtjylland2 år</v>
      </c>
      <c r="B2962" s="12" t="str">
        <f t="shared" si="279"/>
        <v>242300</v>
      </c>
      <c r="C2962" s="14">
        <f t="shared" si="277"/>
        <v>0</v>
      </c>
      <c r="D2962" s="14">
        <f t="shared" si="278"/>
        <v>0</v>
      </c>
      <c r="E2962" s="19" t="str">
        <f t="shared" si="280"/>
        <v>242300 - Arbejde med analyse og rådgivning inden for HR</v>
      </c>
      <c r="F2962" s="19" t="str">
        <f t="shared" si="281"/>
        <v>2 år</v>
      </c>
      <c r="G2962" s="40" t="s">
        <v>516</v>
      </c>
      <c r="H2962" s="41" t="s">
        <v>95</v>
      </c>
      <c r="I2962" s="42" t="s">
        <v>517</v>
      </c>
      <c r="J2962" s="43" t="s">
        <v>23</v>
      </c>
      <c r="K2962" s="44">
        <v>20</v>
      </c>
      <c r="L2962" s="45">
        <v>42553.840737991639</v>
      </c>
      <c r="M2962" s="46">
        <v>43312.628829508503</v>
      </c>
      <c r="N2962" s="45"/>
      <c r="O2962" s="46"/>
    </row>
    <row r="2963" spans="1:15" x14ac:dyDescent="0.2">
      <c r="A2963" s="11" t="str">
        <f t="shared" si="276"/>
        <v>2423004 - Region Midtjylland3 år</v>
      </c>
      <c r="B2963" s="12" t="str">
        <f t="shared" si="279"/>
        <v>242300</v>
      </c>
      <c r="C2963" s="14">
        <f t="shared" si="277"/>
        <v>0</v>
      </c>
      <c r="D2963" s="14">
        <f t="shared" si="278"/>
        <v>0</v>
      </c>
      <c r="E2963" s="19" t="str">
        <f t="shared" si="280"/>
        <v>242300 - Arbejde med analyse og rådgivning inden for HR</v>
      </c>
      <c r="F2963" s="19" t="str">
        <f t="shared" si="281"/>
        <v>3 år</v>
      </c>
      <c r="G2963" s="40" t="s">
        <v>516</v>
      </c>
      <c r="H2963" s="41" t="s">
        <v>95</v>
      </c>
      <c r="I2963" s="42" t="s">
        <v>517</v>
      </c>
      <c r="J2963" s="43" t="s">
        <v>14</v>
      </c>
      <c r="K2963" s="44">
        <v>20</v>
      </c>
      <c r="L2963" s="45">
        <v>41237.545333913622</v>
      </c>
      <c r="M2963" s="46">
        <v>42316.62427123954</v>
      </c>
      <c r="N2963" s="45"/>
      <c r="O2963" s="46"/>
    </row>
    <row r="2964" spans="1:15" x14ac:dyDescent="0.2">
      <c r="A2964" s="11" t="str">
        <f t="shared" si="276"/>
        <v>2423004 - Region Midtjylland4 år</v>
      </c>
      <c r="B2964" s="12" t="str">
        <f t="shared" si="279"/>
        <v>242300</v>
      </c>
      <c r="C2964" s="14">
        <f t="shared" si="277"/>
        <v>0</v>
      </c>
      <c r="D2964" s="14">
        <f t="shared" si="278"/>
        <v>0</v>
      </c>
      <c r="E2964" s="19" t="str">
        <f t="shared" si="280"/>
        <v>242300 - Arbejde med analyse og rådgivning inden for HR</v>
      </c>
      <c r="F2964" s="19" t="str">
        <f t="shared" si="281"/>
        <v>4 år</v>
      </c>
      <c r="G2964" s="40" t="s">
        <v>516</v>
      </c>
      <c r="H2964" s="41" t="s">
        <v>95</v>
      </c>
      <c r="I2964" s="42" t="s">
        <v>517</v>
      </c>
      <c r="J2964" s="43" t="s">
        <v>24</v>
      </c>
      <c r="K2964" s="44">
        <v>18</v>
      </c>
      <c r="L2964" s="45">
        <v>45066.999174020239</v>
      </c>
      <c r="M2964" s="46">
        <v>46246.284924017971</v>
      </c>
      <c r="N2964" s="45"/>
      <c r="O2964" s="46"/>
    </row>
    <row r="2965" spans="1:15" x14ac:dyDescent="0.2">
      <c r="A2965" s="11" t="str">
        <f t="shared" si="276"/>
        <v>2423004 - Region Midtjylland5-9 år</v>
      </c>
      <c r="B2965" s="12" t="str">
        <f t="shared" si="279"/>
        <v>242300</v>
      </c>
      <c r="C2965" s="14">
        <f t="shared" si="277"/>
        <v>0</v>
      </c>
      <c r="D2965" s="14">
        <f t="shared" si="278"/>
        <v>0</v>
      </c>
      <c r="E2965" s="19" t="str">
        <f t="shared" si="280"/>
        <v>242300 - Arbejde med analyse og rådgivning inden for HR</v>
      </c>
      <c r="F2965" s="19" t="str">
        <f t="shared" si="281"/>
        <v>5-9 år</v>
      </c>
      <c r="G2965" s="40" t="s">
        <v>516</v>
      </c>
      <c r="H2965" s="41" t="s">
        <v>95</v>
      </c>
      <c r="I2965" s="42" t="s">
        <v>517</v>
      </c>
      <c r="J2965" s="43" t="s">
        <v>15</v>
      </c>
      <c r="K2965" s="44">
        <v>66</v>
      </c>
      <c r="L2965" s="45">
        <v>46081.697091587317</v>
      </c>
      <c r="M2965" s="46">
        <v>47126.764463707586</v>
      </c>
      <c r="N2965" s="45"/>
      <c r="O2965" s="46"/>
    </row>
    <row r="2966" spans="1:15" x14ac:dyDescent="0.2">
      <c r="A2966" s="11" t="str">
        <f t="shared" si="276"/>
        <v>2423004 - Region Midtjylland0-4 år</v>
      </c>
      <c r="B2966" s="12" t="str">
        <f t="shared" si="279"/>
        <v>242300</v>
      </c>
      <c r="C2966" s="14">
        <f t="shared" si="277"/>
        <v>0</v>
      </c>
      <c r="D2966" s="14">
        <f t="shared" si="278"/>
        <v>0</v>
      </c>
      <c r="E2966" s="19" t="str">
        <f t="shared" si="280"/>
        <v>242300 - Arbejde med analyse og rådgivning inden for HR</v>
      </c>
      <c r="F2966" s="19" t="str">
        <f t="shared" si="281"/>
        <v>0-4 år</v>
      </c>
      <c r="G2966" s="40" t="s">
        <v>516</v>
      </c>
      <c r="H2966" s="41" t="s">
        <v>95</v>
      </c>
      <c r="I2966" s="42" t="s">
        <v>517</v>
      </c>
      <c r="J2966" s="43" t="s">
        <v>16</v>
      </c>
      <c r="K2966" s="44">
        <v>110</v>
      </c>
      <c r="L2966" s="45">
        <v>40908.965620079282</v>
      </c>
      <c r="M2966" s="46">
        <v>41638.423535286347</v>
      </c>
      <c r="N2966" s="45"/>
      <c r="O2966" s="46"/>
    </row>
    <row r="2967" spans="1:15" x14ac:dyDescent="0.2">
      <c r="A2967" s="11" t="str">
        <f t="shared" si="276"/>
        <v>2423004 - Region Midtjylland10-14 år</v>
      </c>
      <c r="B2967" s="12" t="str">
        <f t="shared" si="279"/>
        <v>242300</v>
      </c>
      <c r="C2967" s="14">
        <f t="shared" si="277"/>
        <v>0</v>
      </c>
      <c r="D2967" s="14">
        <f t="shared" si="278"/>
        <v>0</v>
      </c>
      <c r="E2967" s="19" t="str">
        <f t="shared" si="280"/>
        <v>242300 - Arbejde med analyse og rådgivning inden for HR</v>
      </c>
      <c r="F2967" s="19" t="str">
        <f t="shared" si="281"/>
        <v>10-14 år</v>
      </c>
      <c r="G2967" s="40" t="s">
        <v>516</v>
      </c>
      <c r="H2967" s="41" t="s">
        <v>95</v>
      </c>
      <c r="I2967" s="42" t="s">
        <v>517</v>
      </c>
      <c r="J2967" s="43" t="s">
        <v>17</v>
      </c>
      <c r="K2967" s="44">
        <v>57</v>
      </c>
      <c r="L2967" s="45">
        <v>55809.361076536763</v>
      </c>
      <c r="M2967" s="46">
        <v>57307.359254411553</v>
      </c>
      <c r="N2967" s="45"/>
      <c r="O2967" s="46"/>
    </row>
    <row r="2968" spans="1:15" x14ac:dyDescent="0.2">
      <c r="A2968" s="11" t="str">
        <f t="shared" si="276"/>
        <v>2423004 - Region Midtjylland15-20 år</v>
      </c>
      <c r="B2968" s="12" t="str">
        <f t="shared" si="279"/>
        <v>242300</v>
      </c>
      <c r="C2968" s="14">
        <f t="shared" si="277"/>
        <v>0</v>
      </c>
      <c r="D2968" s="14">
        <f t="shared" si="278"/>
        <v>0</v>
      </c>
      <c r="E2968" s="19" t="str">
        <f t="shared" si="280"/>
        <v>242300 - Arbejde med analyse og rådgivning inden for HR</v>
      </c>
      <c r="F2968" s="19" t="str">
        <f t="shared" si="281"/>
        <v>15-20 år</v>
      </c>
      <c r="G2968" s="40" t="s">
        <v>516</v>
      </c>
      <c r="H2968" s="41" t="s">
        <v>95</v>
      </c>
      <c r="I2968" s="42" t="s">
        <v>517</v>
      </c>
      <c r="J2968" s="43" t="s">
        <v>18</v>
      </c>
      <c r="K2968" s="44">
        <v>33</v>
      </c>
      <c r="L2968" s="45">
        <v>55060.687327227293</v>
      </c>
      <c r="M2968" s="46">
        <v>56549.744735774773</v>
      </c>
      <c r="N2968" s="45"/>
      <c r="O2968" s="46"/>
    </row>
    <row r="2969" spans="1:15" x14ac:dyDescent="0.2">
      <c r="A2969" s="11" t="str">
        <f t="shared" si="276"/>
        <v>2423004 - Region Midtjylland20-24 år</v>
      </c>
      <c r="B2969" s="12" t="str">
        <f t="shared" si="279"/>
        <v>242300</v>
      </c>
      <c r="C2969" s="14">
        <f t="shared" si="277"/>
        <v>0</v>
      </c>
      <c r="D2969" s="14">
        <f t="shared" si="278"/>
        <v>0</v>
      </c>
      <c r="E2969" s="19" t="str">
        <f t="shared" si="280"/>
        <v>242300 - Arbejde med analyse og rådgivning inden for HR</v>
      </c>
      <c r="F2969" s="19" t="str">
        <f t="shared" si="281"/>
        <v>20-24 år</v>
      </c>
      <c r="G2969" s="40" t="s">
        <v>516</v>
      </c>
      <c r="H2969" s="41" t="s">
        <v>95</v>
      </c>
      <c r="I2969" s="42" t="s">
        <v>517</v>
      </c>
      <c r="J2969" s="43" t="s">
        <v>19</v>
      </c>
      <c r="K2969" s="44">
        <v>41</v>
      </c>
      <c r="L2969" s="45">
        <v>63883.806655782217</v>
      </c>
      <c r="M2969" s="46">
        <v>65022.934661398307</v>
      </c>
      <c r="N2969" s="45"/>
      <c r="O2969" s="46"/>
    </row>
    <row r="2970" spans="1:15" x14ac:dyDescent="0.2">
      <c r="A2970" s="11" t="str">
        <f t="shared" si="276"/>
        <v>2423004 - Region Midtjylland25 år og derover</v>
      </c>
      <c r="B2970" s="12" t="str">
        <f t="shared" si="279"/>
        <v>242300</v>
      </c>
      <c r="C2970" s="14">
        <f t="shared" si="277"/>
        <v>0</v>
      </c>
      <c r="D2970" s="14">
        <f t="shared" si="278"/>
        <v>0</v>
      </c>
      <c r="E2970" s="19" t="str">
        <f t="shared" si="280"/>
        <v>242300 - Arbejde med analyse og rådgivning inden for HR</v>
      </c>
      <c r="F2970" s="19" t="str">
        <f t="shared" si="281"/>
        <v>25 år og derover</v>
      </c>
      <c r="G2970" s="40" t="s">
        <v>516</v>
      </c>
      <c r="H2970" s="41" t="s">
        <v>95</v>
      </c>
      <c r="I2970" s="42" t="s">
        <v>517</v>
      </c>
      <c r="J2970" s="43" t="s">
        <v>9</v>
      </c>
      <c r="K2970" s="44">
        <v>101</v>
      </c>
      <c r="L2970" s="45">
        <v>55170.556441677189</v>
      </c>
      <c r="M2970" s="46">
        <v>56978.982306292608</v>
      </c>
      <c r="N2970" s="45"/>
      <c r="O2970" s="46"/>
    </row>
    <row r="2971" spans="1:15" x14ac:dyDescent="0.2">
      <c r="A2971" s="11" t="str">
        <f t="shared" si="276"/>
        <v>2423004 - Region MidtjyllandAlle uanset erf.</v>
      </c>
      <c r="B2971" s="12" t="str">
        <f t="shared" si="279"/>
        <v>242300</v>
      </c>
      <c r="C2971" s="14">
        <f t="shared" si="277"/>
        <v>0</v>
      </c>
      <c r="D2971" s="14">
        <f t="shared" si="278"/>
        <v>0</v>
      </c>
      <c r="E2971" s="19" t="str">
        <f t="shared" si="280"/>
        <v>242300 - Arbejde med analyse og rådgivning inden for HR</v>
      </c>
      <c r="F2971" s="19" t="str">
        <f t="shared" si="281"/>
        <v>Alle uanset erf.</v>
      </c>
      <c r="G2971" s="40" t="s">
        <v>516</v>
      </c>
      <c r="H2971" s="41" t="s">
        <v>95</v>
      </c>
      <c r="I2971" s="42" t="s">
        <v>517</v>
      </c>
      <c r="J2971" s="43" t="s">
        <v>10</v>
      </c>
      <c r="K2971" s="44">
        <v>408</v>
      </c>
      <c r="L2971" s="45">
        <v>46958.416715794869</v>
      </c>
      <c r="M2971" s="46">
        <v>48575.626722563247</v>
      </c>
      <c r="N2971" s="45"/>
      <c r="O2971" s="46"/>
    </row>
    <row r="2972" spans="1:15" x14ac:dyDescent="0.2">
      <c r="A2972" s="11" t="str">
        <f t="shared" si="276"/>
        <v>2423005 - Region Nordjylland5-9 år</v>
      </c>
      <c r="B2972" s="12" t="str">
        <f t="shared" si="279"/>
        <v>242300</v>
      </c>
      <c r="C2972" s="14">
        <f t="shared" si="277"/>
        <v>0</v>
      </c>
      <c r="D2972" s="14">
        <f t="shared" si="278"/>
        <v>0</v>
      </c>
      <c r="E2972" s="19" t="str">
        <f t="shared" si="280"/>
        <v>242300 - Arbejde med analyse og rådgivning inden for HR</v>
      </c>
      <c r="F2972" s="19" t="str">
        <f t="shared" si="281"/>
        <v>5-9 år</v>
      </c>
      <c r="G2972" s="40" t="s">
        <v>516</v>
      </c>
      <c r="H2972" s="41" t="s">
        <v>95</v>
      </c>
      <c r="I2972" s="42" t="s">
        <v>21</v>
      </c>
      <c r="J2972" s="43" t="s">
        <v>15</v>
      </c>
      <c r="K2972" s="44">
        <v>16</v>
      </c>
      <c r="L2972" s="45">
        <v>39540.047878036501</v>
      </c>
      <c r="M2972" s="46">
        <v>40358.118216432638</v>
      </c>
      <c r="N2972" s="45"/>
      <c r="O2972" s="46"/>
    </row>
    <row r="2973" spans="1:15" x14ac:dyDescent="0.2">
      <c r="A2973" s="11" t="str">
        <f t="shared" si="276"/>
        <v>2423005 - Region Nordjylland0-4 år</v>
      </c>
      <c r="B2973" s="12" t="str">
        <f t="shared" si="279"/>
        <v>242300</v>
      </c>
      <c r="C2973" s="14">
        <f t="shared" si="277"/>
        <v>0</v>
      </c>
      <c r="D2973" s="14">
        <f t="shared" si="278"/>
        <v>0</v>
      </c>
      <c r="E2973" s="19" t="str">
        <f t="shared" si="280"/>
        <v>242300 - Arbejde med analyse og rådgivning inden for HR</v>
      </c>
      <c r="F2973" s="19" t="str">
        <f t="shared" si="281"/>
        <v>0-4 år</v>
      </c>
      <c r="G2973" s="40" t="s">
        <v>516</v>
      </c>
      <c r="H2973" s="41" t="s">
        <v>95</v>
      </c>
      <c r="I2973" s="42" t="s">
        <v>21</v>
      </c>
      <c r="J2973" s="43" t="s">
        <v>16</v>
      </c>
      <c r="K2973" s="44">
        <v>14</v>
      </c>
      <c r="L2973" s="45">
        <v>42190.738755328915</v>
      </c>
      <c r="M2973" s="46">
        <v>43573.701482794371</v>
      </c>
      <c r="N2973" s="45"/>
      <c r="O2973" s="46"/>
    </row>
    <row r="2974" spans="1:15" x14ac:dyDescent="0.2">
      <c r="A2974" s="11" t="str">
        <f t="shared" si="276"/>
        <v>2423005 - Region Nordjylland10-14 år</v>
      </c>
      <c r="B2974" s="12" t="str">
        <f t="shared" si="279"/>
        <v>242300</v>
      </c>
      <c r="C2974" s="14">
        <f t="shared" si="277"/>
        <v>0</v>
      </c>
      <c r="D2974" s="14">
        <f t="shared" si="278"/>
        <v>0</v>
      </c>
      <c r="E2974" s="19" t="str">
        <f t="shared" si="280"/>
        <v>242300 - Arbejde med analyse og rådgivning inden for HR</v>
      </c>
      <c r="F2974" s="19" t="str">
        <f t="shared" si="281"/>
        <v>10-14 år</v>
      </c>
      <c r="G2974" s="40" t="s">
        <v>516</v>
      </c>
      <c r="H2974" s="41" t="s">
        <v>95</v>
      </c>
      <c r="I2974" s="42" t="s">
        <v>21</v>
      </c>
      <c r="J2974" s="43" t="s">
        <v>17</v>
      </c>
      <c r="K2974" s="44">
        <v>15</v>
      </c>
      <c r="L2974" s="45">
        <v>52629.479452015039</v>
      </c>
      <c r="M2974" s="46">
        <v>54354.611805589979</v>
      </c>
      <c r="N2974" s="45"/>
      <c r="O2974" s="46"/>
    </row>
    <row r="2975" spans="1:15" x14ac:dyDescent="0.2">
      <c r="A2975" s="11" t="str">
        <f t="shared" si="276"/>
        <v>2423005 - Region Nordjylland15-20 år</v>
      </c>
      <c r="B2975" s="12" t="str">
        <f t="shared" si="279"/>
        <v>242300</v>
      </c>
      <c r="C2975" s="14">
        <f t="shared" si="277"/>
        <v>0</v>
      </c>
      <c r="D2975" s="14">
        <f t="shared" si="278"/>
        <v>0</v>
      </c>
      <c r="E2975" s="19" t="str">
        <f t="shared" si="280"/>
        <v>242300 - Arbejde med analyse og rådgivning inden for HR</v>
      </c>
      <c r="F2975" s="19" t="str">
        <f t="shared" si="281"/>
        <v>15-20 år</v>
      </c>
      <c r="G2975" s="40" t="s">
        <v>516</v>
      </c>
      <c r="H2975" s="41" t="s">
        <v>95</v>
      </c>
      <c r="I2975" s="42" t="s">
        <v>21</v>
      </c>
      <c r="J2975" s="43" t="s">
        <v>18</v>
      </c>
      <c r="K2975" s="44">
        <v>11</v>
      </c>
      <c r="L2975" s="45">
        <v>55085.884155535539</v>
      </c>
      <c r="M2975" s="46">
        <v>56828.613241788626</v>
      </c>
      <c r="N2975" s="45"/>
      <c r="O2975" s="46"/>
    </row>
    <row r="2976" spans="1:15" x14ac:dyDescent="0.2">
      <c r="A2976" s="11" t="str">
        <f t="shared" si="276"/>
        <v>2423005 - Region Nordjylland25 år og derover</v>
      </c>
      <c r="B2976" s="12" t="str">
        <f t="shared" si="279"/>
        <v>242300</v>
      </c>
      <c r="C2976" s="14">
        <f t="shared" si="277"/>
        <v>0</v>
      </c>
      <c r="D2976" s="14">
        <f t="shared" si="278"/>
        <v>0</v>
      </c>
      <c r="E2976" s="19" t="str">
        <f t="shared" si="280"/>
        <v>242300 - Arbejde med analyse og rådgivning inden for HR</v>
      </c>
      <c r="F2976" s="19" t="str">
        <f t="shared" si="281"/>
        <v>25 år og derover</v>
      </c>
      <c r="G2976" s="40" t="s">
        <v>516</v>
      </c>
      <c r="H2976" s="41" t="s">
        <v>95</v>
      </c>
      <c r="I2976" s="42" t="s">
        <v>21</v>
      </c>
      <c r="J2976" s="43" t="s">
        <v>9</v>
      </c>
      <c r="K2976" s="44">
        <v>27</v>
      </c>
      <c r="L2976" s="45">
        <v>44766.710686035767</v>
      </c>
      <c r="M2976" s="46">
        <v>45977.378504386448</v>
      </c>
      <c r="N2976" s="45"/>
      <c r="O2976" s="46"/>
    </row>
    <row r="2977" spans="1:15" x14ac:dyDescent="0.2">
      <c r="A2977" s="11" t="str">
        <f t="shared" si="276"/>
        <v>2423005 - Region NordjyllandAlle uanset erf.</v>
      </c>
      <c r="B2977" s="12" t="str">
        <f t="shared" si="279"/>
        <v>242300</v>
      </c>
      <c r="C2977" s="14">
        <f t="shared" si="277"/>
        <v>0</v>
      </c>
      <c r="D2977" s="14">
        <f t="shared" si="278"/>
        <v>0</v>
      </c>
      <c r="E2977" s="19" t="str">
        <f t="shared" si="280"/>
        <v>242300 - Arbejde med analyse og rådgivning inden for HR</v>
      </c>
      <c r="F2977" s="19" t="str">
        <f t="shared" si="281"/>
        <v>Alle uanset erf.</v>
      </c>
      <c r="G2977" s="40" t="s">
        <v>516</v>
      </c>
      <c r="H2977" s="41" t="s">
        <v>95</v>
      </c>
      <c r="I2977" s="42" t="s">
        <v>21</v>
      </c>
      <c r="J2977" s="43" t="s">
        <v>10</v>
      </c>
      <c r="K2977" s="44">
        <v>89</v>
      </c>
      <c r="L2977" s="45">
        <v>43410.535009859981</v>
      </c>
      <c r="M2977" s="46">
        <v>44812.815861359653</v>
      </c>
      <c r="N2977" s="45"/>
      <c r="O2977" s="46"/>
    </row>
    <row r="2978" spans="1:15" x14ac:dyDescent="0.2">
      <c r="A2978" s="11" t="str">
        <f t="shared" si="276"/>
        <v>2423006 - Alle regionerUnder 1 år</v>
      </c>
      <c r="B2978" s="12" t="str">
        <f t="shared" si="279"/>
        <v>242300</v>
      </c>
      <c r="C2978" s="14">
        <f t="shared" si="277"/>
        <v>0</v>
      </c>
      <c r="D2978" s="14">
        <f t="shared" si="278"/>
        <v>0</v>
      </c>
      <c r="E2978" s="19" t="str">
        <f t="shared" si="280"/>
        <v>242300 - Arbejde med analyse og rådgivning inden for HR</v>
      </c>
      <c r="F2978" s="19" t="str">
        <f t="shared" si="281"/>
        <v>Under 1 år</v>
      </c>
      <c r="G2978" s="40" t="s">
        <v>516</v>
      </c>
      <c r="H2978" s="41" t="s">
        <v>95</v>
      </c>
      <c r="I2978" s="42" t="s">
        <v>11</v>
      </c>
      <c r="J2978" s="43" t="s">
        <v>13</v>
      </c>
      <c r="K2978" s="44">
        <v>111</v>
      </c>
      <c r="L2978" s="45">
        <v>33842.541018824006</v>
      </c>
      <c r="M2978" s="46">
        <v>35589.14400659356</v>
      </c>
      <c r="N2978" s="45"/>
      <c r="O2978" s="46"/>
    </row>
    <row r="2979" spans="1:15" x14ac:dyDescent="0.2">
      <c r="A2979" s="11" t="str">
        <f t="shared" si="276"/>
        <v>2423006 - Alle regioner1 år</v>
      </c>
      <c r="B2979" s="12" t="str">
        <f t="shared" si="279"/>
        <v>242300</v>
      </c>
      <c r="C2979" s="14">
        <f t="shared" si="277"/>
        <v>0</v>
      </c>
      <c r="D2979" s="14">
        <f t="shared" si="278"/>
        <v>0</v>
      </c>
      <c r="E2979" s="19" t="str">
        <f t="shared" si="280"/>
        <v>242300 - Arbejde med analyse og rådgivning inden for HR</v>
      </c>
      <c r="F2979" s="19" t="str">
        <f t="shared" si="281"/>
        <v>1 år</v>
      </c>
      <c r="G2979" s="40" t="s">
        <v>516</v>
      </c>
      <c r="H2979" s="41" t="s">
        <v>95</v>
      </c>
      <c r="I2979" s="42" t="s">
        <v>11</v>
      </c>
      <c r="J2979" s="43" t="s">
        <v>22</v>
      </c>
      <c r="K2979" s="44">
        <v>97</v>
      </c>
      <c r="L2979" s="45">
        <v>40705.523072470438</v>
      </c>
      <c r="M2979" s="46">
        <v>41638.423535286347</v>
      </c>
      <c r="N2979" s="45"/>
      <c r="O2979" s="46"/>
    </row>
    <row r="2980" spans="1:15" x14ac:dyDescent="0.2">
      <c r="A2980" s="11" t="str">
        <f t="shared" si="276"/>
        <v>2423006 - Alle regioner2 år</v>
      </c>
      <c r="B2980" s="12" t="str">
        <f t="shared" si="279"/>
        <v>242300</v>
      </c>
      <c r="C2980" s="14">
        <f t="shared" si="277"/>
        <v>0</v>
      </c>
      <c r="D2980" s="14">
        <f t="shared" si="278"/>
        <v>0</v>
      </c>
      <c r="E2980" s="19" t="str">
        <f t="shared" si="280"/>
        <v>242300 - Arbejde med analyse og rådgivning inden for HR</v>
      </c>
      <c r="F2980" s="19" t="str">
        <f t="shared" si="281"/>
        <v>2 år</v>
      </c>
      <c r="G2980" s="40" t="s">
        <v>516</v>
      </c>
      <c r="H2980" s="41" t="s">
        <v>95</v>
      </c>
      <c r="I2980" s="42" t="s">
        <v>11</v>
      </c>
      <c r="J2980" s="43" t="s">
        <v>23</v>
      </c>
      <c r="K2980" s="44">
        <v>65</v>
      </c>
      <c r="L2980" s="45">
        <v>42553.840737991639</v>
      </c>
      <c r="M2980" s="46">
        <v>43312.628829508503</v>
      </c>
      <c r="N2980" s="45"/>
      <c r="O2980" s="46"/>
    </row>
    <row r="2981" spans="1:15" x14ac:dyDescent="0.2">
      <c r="A2981" s="11" t="str">
        <f t="shared" si="276"/>
        <v>2423006 - Alle regioner3 år</v>
      </c>
      <c r="B2981" s="12" t="str">
        <f t="shared" si="279"/>
        <v>242300</v>
      </c>
      <c r="C2981" s="14">
        <f t="shared" si="277"/>
        <v>0</v>
      </c>
      <c r="D2981" s="14">
        <f t="shared" si="278"/>
        <v>0</v>
      </c>
      <c r="E2981" s="19" t="str">
        <f t="shared" si="280"/>
        <v>242300 - Arbejde med analyse og rådgivning inden for HR</v>
      </c>
      <c r="F2981" s="19" t="str">
        <f t="shared" si="281"/>
        <v>3 år</v>
      </c>
      <c r="G2981" s="40" t="s">
        <v>516</v>
      </c>
      <c r="H2981" s="41" t="s">
        <v>95</v>
      </c>
      <c r="I2981" s="42" t="s">
        <v>11</v>
      </c>
      <c r="J2981" s="43" t="s">
        <v>14</v>
      </c>
      <c r="K2981" s="44">
        <v>90</v>
      </c>
      <c r="L2981" s="45">
        <v>40860.094246668828</v>
      </c>
      <c r="M2981" s="46">
        <v>42400.123270189797</v>
      </c>
      <c r="N2981" s="45"/>
      <c r="O2981" s="46"/>
    </row>
    <row r="2982" spans="1:15" x14ac:dyDescent="0.2">
      <c r="A2982" s="11" t="str">
        <f t="shared" si="276"/>
        <v>2423006 - Alle regioner4 år</v>
      </c>
      <c r="B2982" s="12" t="str">
        <f t="shared" si="279"/>
        <v>242300</v>
      </c>
      <c r="C2982" s="14">
        <f t="shared" si="277"/>
        <v>0</v>
      </c>
      <c r="D2982" s="14">
        <f t="shared" si="278"/>
        <v>0</v>
      </c>
      <c r="E2982" s="19" t="str">
        <f t="shared" si="280"/>
        <v>242300 - Arbejde med analyse og rådgivning inden for HR</v>
      </c>
      <c r="F2982" s="19" t="str">
        <f t="shared" si="281"/>
        <v>4 år</v>
      </c>
      <c r="G2982" s="40" t="s">
        <v>516</v>
      </c>
      <c r="H2982" s="41" t="s">
        <v>95</v>
      </c>
      <c r="I2982" s="42" t="s">
        <v>11</v>
      </c>
      <c r="J2982" s="43" t="s">
        <v>24</v>
      </c>
      <c r="K2982" s="44">
        <v>85</v>
      </c>
      <c r="L2982" s="45">
        <v>44782.122538235744</v>
      </c>
      <c r="M2982" s="46">
        <v>45919.254275127394</v>
      </c>
      <c r="N2982" s="45"/>
      <c r="O2982" s="46"/>
    </row>
    <row r="2983" spans="1:15" x14ac:dyDescent="0.2">
      <c r="A2983" s="11" t="str">
        <f t="shared" si="276"/>
        <v>2423006 - Alle regioner5-9 år</v>
      </c>
      <c r="B2983" s="12" t="str">
        <f t="shared" si="279"/>
        <v>242300</v>
      </c>
      <c r="C2983" s="14">
        <f t="shared" si="277"/>
        <v>0</v>
      </c>
      <c r="D2983" s="14">
        <f t="shared" si="278"/>
        <v>0</v>
      </c>
      <c r="E2983" s="19" t="str">
        <f t="shared" si="280"/>
        <v>242300 - Arbejde med analyse og rådgivning inden for HR</v>
      </c>
      <c r="F2983" s="19" t="str">
        <f t="shared" si="281"/>
        <v>5-9 år</v>
      </c>
      <c r="G2983" s="40" t="s">
        <v>516</v>
      </c>
      <c r="H2983" s="41" t="s">
        <v>95</v>
      </c>
      <c r="I2983" s="42" t="s">
        <v>11</v>
      </c>
      <c r="J2983" s="43" t="s">
        <v>15</v>
      </c>
      <c r="K2983" s="44">
        <v>299</v>
      </c>
      <c r="L2983" s="45">
        <v>47928.704445957497</v>
      </c>
      <c r="M2983" s="46">
        <v>49173.435243211992</v>
      </c>
      <c r="N2983" s="45"/>
      <c r="O2983" s="46"/>
    </row>
    <row r="2984" spans="1:15" x14ac:dyDescent="0.2">
      <c r="A2984" s="11" t="str">
        <f t="shared" si="276"/>
        <v>2423006 - Alle regioner0-4 år</v>
      </c>
      <c r="B2984" s="12" t="str">
        <f t="shared" si="279"/>
        <v>242300</v>
      </c>
      <c r="C2984" s="14">
        <f t="shared" si="277"/>
        <v>0</v>
      </c>
      <c r="D2984" s="14">
        <f t="shared" si="278"/>
        <v>0</v>
      </c>
      <c r="E2984" s="19" t="str">
        <f t="shared" si="280"/>
        <v>242300 - Arbejde med analyse og rådgivning inden for HR</v>
      </c>
      <c r="F2984" s="19" t="str">
        <f t="shared" si="281"/>
        <v>0-4 år</v>
      </c>
      <c r="G2984" s="40" t="s">
        <v>516</v>
      </c>
      <c r="H2984" s="41" t="s">
        <v>95</v>
      </c>
      <c r="I2984" s="42" t="s">
        <v>11</v>
      </c>
      <c r="J2984" s="43" t="s">
        <v>16</v>
      </c>
      <c r="K2984" s="44">
        <v>448</v>
      </c>
      <c r="L2984" s="45">
        <v>40705.523072470438</v>
      </c>
      <c r="M2984" s="46">
        <v>41638.423535286347</v>
      </c>
      <c r="N2984" s="45"/>
      <c r="O2984" s="46"/>
    </row>
    <row r="2985" spans="1:15" x14ac:dyDescent="0.2">
      <c r="A2985" s="11" t="str">
        <f t="shared" si="276"/>
        <v>2423006 - Alle regioner10-14 år</v>
      </c>
      <c r="B2985" s="12" t="str">
        <f t="shared" si="279"/>
        <v>242300</v>
      </c>
      <c r="C2985" s="14">
        <f t="shared" si="277"/>
        <v>0</v>
      </c>
      <c r="D2985" s="14">
        <f t="shared" si="278"/>
        <v>0</v>
      </c>
      <c r="E2985" s="19" t="str">
        <f t="shared" si="280"/>
        <v>242300 - Arbejde med analyse og rådgivning inden for HR</v>
      </c>
      <c r="F2985" s="19" t="str">
        <f t="shared" si="281"/>
        <v>10-14 år</v>
      </c>
      <c r="G2985" s="40" t="s">
        <v>516</v>
      </c>
      <c r="H2985" s="41" t="s">
        <v>95</v>
      </c>
      <c r="I2985" s="42" t="s">
        <v>11</v>
      </c>
      <c r="J2985" s="43" t="s">
        <v>17</v>
      </c>
      <c r="K2985" s="44">
        <v>245</v>
      </c>
      <c r="L2985" s="45">
        <v>55098.304851195651</v>
      </c>
      <c r="M2985" s="46">
        <v>56801.496934414892</v>
      </c>
      <c r="N2985" s="45"/>
      <c r="O2985" s="46"/>
    </row>
    <row r="2986" spans="1:15" x14ac:dyDescent="0.2">
      <c r="A2986" s="11" t="str">
        <f t="shared" si="276"/>
        <v>2423006 - Alle regioner15-20 år</v>
      </c>
      <c r="B2986" s="12" t="str">
        <f t="shared" si="279"/>
        <v>242300</v>
      </c>
      <c r="C2986" s="14">
        <f t="shared" si="277"/>
        <v>0</v>
      </c>
      <c r="D2986" s="14">
        <f t="shared" si="278"/>
        <v>0</v>
      </c>
      <c r="E2986" s="19" t="str">
        <f t="shared" si="280"/>
        <v>242300 - Arbejde med analyse og rådgivning inden for HR</v>
      </c>
      <c r="F2986" s="19" t="str">
        <f t="shared" si="281"/>
        <v>15-20 år</v>
      </c>
      <c r="G2986" s="40" t="s">
        <v>516</v>
      </c>
      <c r="H2986" s="41" t="s">
        <v>95</v>
      </c>
      <c r="I2986" s="42" t="s">
        <v>11</v>
      </c>
      <c r="J2986" s="43" t="s">
        <v>18</v>
      </c>
      <c r="K2986" s="44">
        <v>236</v>
      </c>
      <c r="L2986" s="45">
        <v>54075.500521715017</v>
      </c>
      <c r="M2986" s="46">
        <v>55986.633207366198</v>
      </c>
      <c r="N2986" s="45"/>
      <c r="O2986" s="46"/>
    </row>
    <row r="2987" spans="1:15" x14ac:dyDescent="0.2">
      <c r="A2987" s="11" t="str">
        <f t="shared" si="276"/>
        <v>2423006 - Alle regioner20-24 år</v>
      </c>
      <c r="B2987" s="12" t="str">
        <f t="shared" si="279"/>
        <v>242300</v>
      </c>
      <c r="C2987" s="14">
        <f t="shared" si="277"/>
        <v>0</v>
      </c>
      <c r="D2987" s="14">
        <f t="shared" si="278"/>
        <v>0</v>
      </c>
      <c r="E2987" s="19" t="str">
        <f t="shared" si="280"/>
        <v>242300 - Arbejde med analyse og rådgivning inden for HR</v>
      </c>
      <c r="F2987" s="19" t="str">
        <f t="shared" si="281"/>
        <v>20-24 år</v>
      </c>
      <c r="G2987" s="40" t="s">
        <v>516</v>
      </c>
      <c r="H2987" s="41" t="s">
        <v>95</v>
      </c>
      <c r="I2987" s="42" t="s">
        <v>11</v>
      </c>
      <c r="J2987" s="43" t="s">
        <v>19</v>
      </c>
      <c r="K2987" s="44">
        <v>168</v>
      </c>
      <c r="L2987" s="45">
        <v>61605.868419707003</v>
      </c>
      <c r="M2987" s="46">
        <v>63317.813474374649</v>
      </c>
      <c r="N2987" s="45"/>
      <c r="O2987" s="46"/>
    </row>
    <row r="2988" spans="1:15" x14ac:dyDescent="0.2">
      <c r="A2988" s="11" t="str">
        <f t="shared" si="276"/>
        <v>2423006 - Alle regioner25 år og derover</v>
      </c>
      <c r="B2988" s="12" t="str">
        <f t="shared" si="279"/>
        <v>242300</v>
      </c>
      <c r="C2988" s="14">
        <f t="shared" si="277"/>
        <v>0</v>
      </c>
      <c r="D2988" s="14">
        <f t="shared" si="278"/>
        <v>0</v>
      </c>
      <c r="E2988" s="19" t="str">
        <f t="shared" si="280"/>
        <v>242300 - Arbejde med analyse og rådgivning inden for HR</v>
      </c>
      <c r="F2988" s="19" t="str">
        <f t="shared" si="281"/>
        <v>25 år og derover</v>
      </c>
      <c r="G2988" s="40" t="s">
        <v>516</v>
      </c>
      <c r="H2988" s="41" t="s">
        <v>95</v>
      </c>
      <c r="I2988" s="42" t="s">
        <v>11</v>
      </c>
      <c r="J2988" s="43" t="s">
        <v>9</v>
      </c>
      <c r="K2988" s="44">
        <v>419</v>
      </c>
      <c r="L2988" s="45">
        <v>54152.765879895771</v>
      </c>
      <c r="M2988" s="46">
        <v>55917.394743522513</v>
      </c>
      <c r="N2988" s="45"/>
      <c r="O2988" s="46"/>
    </row>
    <row r="2989" spans="1:15" x14ac:dyDescent="0.2">
      <c r="A2989" s="11" t="str">
        <f t="shared" si="276"/>
        <v>2423006 - Alle regionerAlle uanset erf.</v>
      </c>
      <c r="B2989" s="12" t="str">
        <f t="shared" si="279"/>
        <v>242300</v>
      </c>
      <c r="C2989" s="14">
        <f t="shared" si="277"/>
        <v>0</v>
      </c>
      <c r="D2989" s="14">
        <f t="shared" si="278"/>
        <v>0</v>
      </c>
      <c r="E2989" s="19" t="str">
        <f t="shared" si="280"/>
        <v>242300 - Arbejde med analyse og rådgivning inden for HR</v>
      </c>
      <c r="F2989" s="19" t="str">
        <f t="shared" si="281"/>
        <v>Alle uanset erf.</v>
      </c>
      <c r="G2989" s="40" t="s">
        <v>516</v>
      </c>
      <c r="H2989" s="41" t="s">
        <v>95</v>
      </c>
      <c r="I2989" s="42" t="s">
        <v>11</v>
      </c>
      <c r="J2989" s="43" t="s">
        <v>10</v>
      </c>
      <c r="K2989" s="44">
        <v>1815</v>
      </c>
      <c r="L2989" s="45">
        <v>48194.732496446893</v>
      </c>
      <c r="M2989" s="46">
        <v>49774.499067714525</v>
      </c>
      <c r="N2989" s="45"/>
      <c r="O2989" s="46"/>
    </row>
    <row r="2990" spans="1:15" x14ac:dyDescent="0.2">
      <c r="A2990" s="11" t="str">
        <f t="shared" si="276"/>
        <v>2424001 - Region HovedstadenUnder 1 år</v>
      </c>
      <c r="B2990" s="12" t="str">
        <f t="shared" si="279"/>
        <v>242400</v>
      </c>
      <c r="C2990" s="14">
        <f t="shared" si="277"/>
        <v>0</v>
      </c>
      <c r="D2990" s="14">
        <f t="shared" si="278"/>
        <v>0</v>
      </c>
      <c r="E2990" s="19" t="str">
        <f t="shared" si="280"/>
        <v>242400 - Arbejde med personaleudvikling og -oplæring</v>
      </c>
      <c r="F2990" s="19" t="str">
        <f t="shared" si="281"/>
        <v>Under 1 år</v>
      </c>
      <c r="G2990" s="40" t="s">
        <v>516</v>
      </c>
      <c r="H2990" s="41" t="s">
        <v>96</v>
      </c>
      <c r="I2990" s="42" t="s">
        <v>8</v>
      </c>
      <c r="J2990" s="43" t="s">
        <v>13</v>
      </c>
      <c r="K2990" s="44">
        <v>46</v>
      </c>
      <c r="L2990" s="45">
        <v>25728.899550302365</v>
      </c>
      <c r="M2990" s="46">
        <v>27033.610477297923</v>
      </c>
      <c r="N2990" s="45"/>
      <c r="O2990" s="46"/>
    </row>
    <row r="2991" spans="1:15" x14ac:dyDescent="0.2">
      <c r="A2991" s="11" t="str">
        <f t="shared" si="276"/>
        <v>2424001 - Region Hovedstaden1 år</v>
      </c>
      <c r="B2991" s="12" t="str">
        <f t="shared" si="279"/>
        <v>242400</v>
      </c>
      <c r="C2991" s="14">
        <f t="shared" si="277"/>
        <v>0</v>
      </c>
      <c r="D2991" s="14">
        <f t="shared" si="278"/>
        <v>0</v>
      </c>
      <c r="E2991" s="19" t="str">
        <f t="shared" si="280"/>
        <v>242400 - Arbejde med personaleudvikling og -oplæring</v>
      </c>
      <c r="F2991" s="19" t="str">
        <f t="shared" si="281"/>
        <v>1 år</v>
      </c>
      <c r="G2991" s="40" t="s">
        <v>516</v>
      </c>
      <c r="H2991" s="41" t="s">
        <v>96</v>
      </c>
      <c r="I2991" s="42" t="s">
        <v>8</v>
      </c>
      <c r="J2991" s="43" t="s">
        <v>22</v>
      </c>
      <c r="K2991" s="44">
        <v>29</v>
      </c>
      <c r="L2991" s="45">
        <v>40862.636462139017</v>
      </c>
      <c r="M2991" s="46">
        <v>41781.520290226945</v>
      </c>
      <c r="N2991" s="45"/>
      <c r="O2991" s="46"/>
    </row>
    <row r="2992" spans="1:15" x14ac:dyDescent="0.2">
      <c r="A2992" s="11" t="str">
        <f t="shared" si="276"/>
        <v>2424001 - Region Hovedstaden2 år</v>
      </c>
      <c r="B2992" s="12" t="str">
        <f t="shared" si="279"/>
        <v>242400</v>
      </c>
      <c r="C2992" s="14">
        <f t="shared" si="277"/>
        <v>0</v>
      </c>
      <c r="D2992" s="14">
        <f t="shared" si="278"/>
        <v>0</v>
      </c>
      <c r="E2992" s="19" t="str">
        <f t="shared" si="280"/>
        <v>242400 - Arbejde med personaleudvikling og -oplæring</v>
      </c>
      <c r="F2992" s="19" t="str">
        <f t="shared" si="281"/>
        <v>2 år</v>
      </c>
      <c r="G2992" s="40" t="s">
        <v>516</v>
      </c>
      <c r="H2992" s="41" t="s">
        <v>96</v>
      </c>
      <c r="I2992" s="42" t="s">
        <v>8</v>
      </c>
      <c r="J2992" s="43" t="s">
        <v>23</v>
      </c>
      <c r="K2992" s="44">
        <v>30</v>
      </c>
      <c r="L2992" s="45">
        <v>43163.571834040333</v>
      </c>
      <c r="M2992" s="46">
        <v>44056.611668629746</v>
      </c>
      <c r="N2992" s="45"/>
      <c r="O2992" s="46"/>
    </row>
    <row r="2993" spans="1:15" x14ac:dyDescent="0.2">
      <c r="A2993" s="11" t="str">
        <f t="shared" si="276"/>
        <v>2424001 - Region Hovedstaden3 år</v>
      </c>
      <c r="B2993" s="12" t="str">
        <f t="shared" si="279"/>
        <v>242400</v>
      </c>
      <c r="C2993" s="14">
        <f t="shared" si="277"/>
        <v>0</v>
      </c>
      <c r="D2993" s="14">
        <f t="shared" si="278"/>
        <v>0</v>
      </c>
      <c r="E2993" s="19" t="str">
        <f t="shared" si="280"/>
        <v>242400 - Arbejde med personaleudvikling og -oplæring</v>
      </c>
      <c r="F2993" s="19" t="str">
        <f t="shared" si="281"/>
        <v>3 år</v>
      </c>
      <c r="G2993" s="40" t="s">
        <v>516</v>
      </c>
      <c r="H2993" s="41" t="s">
        <v>96</v>
      </c>
      <c r="I2993" s="42" t="s">
        <v>8</v>
      </c>
      <c r="J2993" s="43" t="s">
        <v>14</v>
      </c>
      <c r="K2993" s="44">
        <v>42</v>
      </c>
      <c r="L2993" s="45">
        <v>43084.492087947838</v>
      </c>
      <c r="M2993" s="46">
        <v>43975.89578909488</v>
      </c>
      <c r="N2993" s="45"/>
      <c r="O2993" s="46"/>
    </row>
    <row r="2994" spans="1:15" x14ac:dyDescent="0.2">
      <c r="A2994" s="11" t="str">
        <f t="shared" si="276"/>
        <v>2424001 - Region Hovedstaden4 år</v>
      </c>
      <c r="B2994" s="12" t="str">
        <f t="shared" si="279"/>
        <v>242400</v>
      </c>
      <c r="C2994" s="14">
        <f t="shared" si="277"/>
        <v>0</v>
      </c>
      <c r="D2994" s="14">
        <f t="shared" si="278"/>
        <v>0</v>
      </c>
      <c r="E2994" s="19" t="str">
        <f t="shared" si="280"/>
        <v>242400 - Arbejde med personaleudvikling og -oplæring</v>
      </c>
      <c r="F2994" s="19" t="str">
        <f t="shared" si="281"/>
        <v>4 år</v>
      </c>
      <c r="G2994" s="40" t="s">
        <v>516</v>
      </c>
      <c r="H2994" s="41" t="s">
        <v>96</v>
      </c>
      <c r="I2994" s="42" t="s">
        <v>8</v>
      </c>
      <c r="J2994" s="43" t="s">
        <v>24</v>
      </c>
      <c r="K2994" s="44">
        <v>44</v>
      </c>
      <c r="L2994" s="45">
        <v>43011.840203859399</v>
      </c>
      <c r="M2994" s="46">
        <v>44512.699014844919</v>
      </c>
      <c r="N2994" s="45"/>
      <c r="O2994" s="46"/>
    </row>
    <row r="2995" spans="1:15" x14ac:dyDescent="0.2">
      <c r="A2995" s="11" t="str">
        <f t="shared" si="276"/>
        <v>2424001 - Region Hovedstaden5-9 år</v>
      </c>
      <c r="B2995" s="12" t="str">
        <f t="shared" si="279"/>
        <v>242400</v>
      </c>
      <c r="C2995" s="14">
        <f t="shared" si="277"/>
        <v>0</v>
      </c>
      <c r="D2995" s="14">
        <f t="shared" si="278"/>
        <v>0</v>
      </c>
      <c r="E2995" s="19" t="str">
        <f t="shared" si="280"/>
        <v>242400 - Arbejde med personaleudvikling og -oplæring</v>
      </c>
      <c r="F2995" s="19" t="str">
        <f t="shared" si="281"/>
        <v>5-9 år</v>
      </c>
      <c r="G2995" s="40" t="s">
        <v>516</v>
      </c>
      <c r="H2995" s="41" t="s">
        <v>96</v>
      </c>
      <c r="I2995" s="42" t="s">
        <v>8</v>
      </c>
      <c r="J2995" s="43" t="s">
        <v>15</v>
      </c>
      <c r="K2995" s="44">
        <v>114</v>
      </c>
      <c r="L2995" s="45">
        <v>44692.125311266289</v>
      </c>
      <c r="M2995" s="46">
        <v>45828.063413260614</v>
      </c>
      <c r="N2995" s="45"/>
      <c r="O2995" s="46"/>
    </row>
    <row r="2996" spans="1:15" x14ac:dyDescent="0.2">
      <c r="A2996" s="11" t="str">
        <f t="shared" si="276"/>
        <v>2424001 - Region Hovedstaden0-4 år</v>
      </c>
      <c r="B2996" s="12" t="str">
        <f t="shared" si="279"/>
        <v>242400</v>
      </c>
      <c r="C2996" s="14">
        <f t="shared" si="277"/>
        <v>0</v>
      </c>
      <c r="D2996" s="14">
        <f t="shared" si="278"/>
        <v>0</v>
      </c>
      <c r="E2996" s="19" t="str">
        <f t="shared" si="280"/>
        <v>242400 - Arbejde med personaleudvikling og -oplæring</v>
      </c>
      <c r="F2996" s="19" t="str">
        <f t="shared" si="281"/>
        <v>0-4 år</v>
      </c>
      <c r="G2996" s="40" t="s">
        <v>516</v>
      </c>
      <c r="H2996" s="41" t="s">
        <v>96</v>
      </c>
      <c r="I2996" s="42" t="s">
        <v>8</v>
      </c>
      <c r="J2996" s="43" t="s">
        <v>16</v>
      </c>
      <c r="K2996" s="44">
        <v>191</v>
      </c>
      <c r="L2996" s="45">
        <v>39078.01829476031</v>
      </c>
      <c r="M2996" s="46">
        <v>40557.432930523035</v>
      </c>
      <c r="N2996" s="45"/>
      <c r="O2996" s="46"/>
    </row>
    <row r="2997" spans="1:15" x14ac:dyDescent="0.2">
      <c r="A2997" s="11" t="str">
        <f t="shared" si="276"/>
        <v>2424001 - Region Hovedstaden10-14 år</v>
      </c>
      <c r="B2997" s="12" t="str">
        <f t="shared" si="279"/>
        <v>242400</v>
      </c>
      <c r="C2997" s="14">
        <f t="shared" si="277"/>
        <v>0</v>
      </c>
      <c r="D2997" s="14">
        <f t="shared" si="278"/>
        <v>0</v>
      </c>
      <c r="E2997" s="19" t="str">
        <f t="shared" si="280"/>
        <v>242400 - Arbejde med personaleudvikling og -oplæring</v>
      </c>
      <c r="F2997" s="19" t="str">
        <f t="shared" si="281"/>
        <v>10-14 år</v>
      </c>
      <c r="G2997" s="40" t="s">
        <v>516</v>
      </c>
      <c r="H2997" s="41" t="s">
        <v>96</v>
      </c>
      <c r="I2997" s="42" t="s">
        <v>8</v>
      </c>
      <c r="J2997" s="43" t="s">
        <v>17</v>
      </c>
      <c r="K2997" s="44">
        <v>78</v>
      </c>
      <c r="L2997" s="45">
        <v>49764.03400661239</v>
      </c>
      <c r="M2997" s="46">
        <v>51862.883804616678</v>
      </c>
      <c r="N2997" s="45"/>
      <c r="O2997" s="46"/>
    </row>
    <row r="2998" spans="1:15" x14ac:dyDescent="0.2">
      <c r="A2998" s="11" t="str">
        <f t="shared" si="276"/>
        <v>2424001 - Region Hovedstaden15-20 år</v>
      </c>
      <c r="B2998" s="12" t="str">
        <f t="shared" si="279"/>
        <v>242400</v>
      </c>
      <c r="C2998" s="14">
        <f t="shared" si="277"/>
        <v>0</v>
      </c>
      <c r="D2998" s="14">
        <f t="shared" si="278"/>
        <v>0</v>
      </c>
      <c r="E2998" s="19" t="str">
        <f t="shared" si="280"/>
        <v>242400 - Arbejde med personaleudvikling og -oplæring</v>
      </c>
      <c r="F2998" s="19" t="str">
        <f t="shared" si="281"/>
        <v>15-20 år</v>
      </c>
      <c r="G2998" s="40" t="s">
        <v>516</v>
      </c>
      <c r="H2998" s="41" t="s">
        <v>96</v>
      </c>
      <c r="I2998" s="42" t="s">
        <v>8</v>
      </c>
      <c r="J2998" s="43" t="s">
        <v>18</v>
      </c>
      <c r="K2998" s="44">
        <v>60</v>
      </c>
      <c r="L2998" s="45">
        <v>53390.401006194872</v>
      </c>
      <c r="M2998" s="46">
        <v>54495.030508742966</v>
      </c>
      <c r="N2998" s="45"/>
      <c r="O2998" s="46"/>
    </row>
    <row r="2999" spans="1:15" x14ac:dyDescent="0.2">
      <c r="A2999" s="11" t="str">
        <f t="shared" si="276"/>
        <v>2424001 - Region Hovedstaden20-24 år</v>
      </c>
      <c r="B2999" s="12" t="str">
        <f t="shared" si="279"/>
        <v>242400</v>
      </c>
      <c r="C2999" s="14">
        <f t="shared" si="277"/>
        <v>0</v>
      </c>
      <c r="D2999" s="14">
        <f t="shared" si="278"/>
        <v>0</v>
      </c>
      <c r="E2999" s="19" t="str">
        <f t="shared" si="280"/>
        <v>242400 - Arbejde med personaleudvikling og -oplæring</v>
      </c>
      <c r="F2999" s="19" t="str">
        <f t="shared" si="281"/>
        <v>20-24 år</v>
      </c>
      <c r="G2999" s="40" t="s">
        <v>516</v>
      </c>
      <c r="H2999" s="41" t="s">
        <v>96</v>
      </c>
      <c r="I2999" s="42" t="s">
        <v>8</v>
      </c>
      <c r="J2999" s="43" t="s">
        <v>19</v>
      </c>
      <c r="K2999" s="44">
        <v>70</v>
      </c>
      <c r="L2999" s="45">
        <v>54480.355178247606</v>
      </c>
      <c r="M2999" s="46">
        <v>55781.451305443799</v>
      </c>
      <c r="N2999" s="45"/>
      <c r="O2999" s="46"/>
    </row>
    <row r="3000" spans="1:15" x14ac:dyDescent="0.2">
      <c r="A3000" s="11" t="str">
        <f t="shared" si="276"/>
        <v>2424001 - Region Hovedstaden25 år og derover</v>
      </c>
      <c r="B3000" s="12" t="str">
        <f t="shared" si="279"/>
        <v>242400</v>
      </c>
      <c r="C3000" s="14">
        <f t="shared" si="277"/>
        <v>0</v>
      </c>
      <c r="D3000" s="14">
        <f t="shared" si="278"/>
        <v>0</v>
      </c>
      <c r="E3000" s="19" t="str">
        <f t="shared" si="280"/>
        <v>242400 - Arbejde med personaleudvikling og -oplæring</v>
      </c>
      <c r="F3000" s="19" t="str">
        <f t="shared" si="281"/>
        <v>25 år og derover</v>
      </c>
      <c r="G3000" s="40" t="s">
        <v>516</v>
      </c>
      <c r="H3000" s="41" t="s">
        <v>96</v>
      </c>
      <c r="I3000" s="42" t="s">
        <v>8</v>
      </c>
      <c r="J3000" s="43" t="s">
        <v>9</v>
      </c>
      <c r="K3000" s="44">
        <v>157</v>
      </c>
      <c r="L3000" s="45">
        <v>51235.678567425814</v>
      </c>
      <c r="M3000" s="46">
        <v>52752.753402875547</v>
      </c>
      <c r="N3000" s="45"/>
      <c r="O3000" s="46"/>
    </row>
    <row r="3001" spans="1:15" x14ac:dyDescent="0.2">
      <c r="A3001" s="11" t="str">
        <f t="shared" si="276"/>
        <v>2424001 - Region HovedstadenAlle uanset erf.</v>
      </c>
      <c r="B3001" s="12" t="str">
        <f t="shared" si="279"/>
        <v>242400</v>
      </c>
      <c r="C3001" s="14">
        <f t="shared" si="277"/>
        <v>0</v>
      </c>
      <c r="D3001" s="14">
        <f t="shared" si="278"/>
        <v>0</v>
      </c>
      <c r="E3001" s="19" t="str">
        <f t="shared" si="280"/>
        <v>242400 - Arbejde med personaleudvikling og -oplæring</v>
      </c>
      <c r="F3001" s="19" t="str">
        <f t="shared" si="281"/>
        <v>Alle uanset erf.</v>
      </c>
      <c r="G3001" s="40" t="s">
        <v>516</v>
      </c>
      <c r="H3001" s="41" t="s">
        <v>96</v>
      </c>
      <c r="I3001" s="42" t="s">
        <v>8</v>
      </c>
      <c r="J3001" s="43" t="s">
        <v>10</v>
      </c>
      <c r="K3001" s="44">
        <v>670</v>
      </c>
      <c r="L3001" s="45">
        <v>46099.823936405955</v>
      </c>
      <c r="M3001" s="46">
        <v>47611.559582685972</v>
      </c>
      <c r="N3001" s="45"/>
      <c r="O3001" s="46"/>
    </row>
    <row r="3002" spans="1:15" x14ac:dyDescent="0.2">
      <c r="A3002" s="11" t="str">
        <f t="shared" si="276"/>
        <v>2424002 - Region Sjælland0-4 år</v>
      </c>
      <c r="B3002" s="12" t="str">
        <f t="shared" si="279"/>
        <v>242400</v>
      </c>
      <c r="C3002" s="14">
        <f t="shared" si="277"/>
        <v>0</v>
      </c>
      <c r="D3002" s="14">
        <f t="shared" si="278"/>
        <v>0</v>
      </c>
      <c r="E3002" s="19" t="str">
        <f t="shared" si="280"/>
        <v>242400 - Arbejde med personaleudvikling og -oplæring</v>
      </c>
      <c r="F3002" s="19" t="str">
        <f t="shared" si="281"/>
        <v>0-4 år</v>
      </c>
      <c r="G3002" s="40" t="s">
        <v>516</v>
      </c>
      <c r="H3002" s="41" t="s">
        <v>96</v>
      </c>
      <c r="I3002" s="42" t="s">
        <v>20</v>
      </c>
      <c r="J3002" s="43" t="s">
        <v>16</v>
      </c>
      <c r="K3002" s="44">
        <v>11</v>
      </c>
      <c r="L3002" s="45">
        <v>46057.016533698799</v>
      </c>
      <c r="M3002" s="46">
        <v>47092.707113820972</v>
      </c>
      <c r="N3002" s="45"/>
      <c r="O3002" s="46"/>
    </row>
    <row r="3003" spans="1:15" x14ac:dyDescent="0.2">
      <c r="A3003" s="11" t="str">
        <f t="shared" si="276"/>
        <v>2424002 - Region Sjælland25 år og derover</v>
      </c>
      <c r="B3003" s="12" t="str">
        <f t="shared" si="279"/>
        <v>242400</v>
      </c>
      <c r="C3003" s="14">
        <f t="shared" si="277"/>
        <v>0</v>
      </c>
      <c r="D3003" s="14">
        <f t="shared" si="278"/>
        <v>0</v>
      </c>
      <c r="E3003" s="19" t="str">
        <f t="shared" si="280"/>
        <v>242400 - Arbejde med personaleudvikling og -oplæring</v>
      </c>
      <c r="F3003" s="19" t="str">
        <f t="shared" si="281"/>
        <v>25 år og derover</v>
      </c>
      <c r="G3003" s="40" t="s">
        <v>516</v>
      </c>
      <c r="H3003" s="41" t="s">
        <v>96</v>
      </c>
      <c r="I3003" s="42" t="s">
        <v>20</v>
      </c>
      <c r="J3003" s="43" t="s">
        <v>9</v>
      </c>
      <c r="K3003" s="44">
        <v>23</v>
      </c>
      <c r="L3003" s="45">
        <v>56336.454736223342</v>
      </c>
      <c r="M3003" s="46">
        <v>57399.960386699961</v>
      </c>
      <c r="N3003" s="45"/>
      <c r="O3003" s="46"/>
    </row>
    <row r="3004" spans="1:15" x14ac:dyDescent="0.2">
      <c r="A3004" s="11" t="str">
        <f t="shared" si="276"/>
        <v>2424002 - Region SjællandAlle uanset erf.</v>
      </c>
      <c r="B3004" s="12" t="str">
        <f t="shared" si="279"/>
        <v>242400</v>
      </c>
      <c r="C3004" s="14">
        <f t="shared" si="277"/>
        <v>0</v>
      </c>
      <c r="D3004" s="14">
        <f t="shared" si="278"/>
        <v>0</v>
      </c>
      <c r="E3004" s="19" t="str">
        <f t="shared" si="280"/>
        <v>242400 - Arbejde med personaleudvikling og -oplæring</v>
      </c>
      <c r="F3004" s="19" t="str">
        <f t="shared" si="281"/>
        <v>Alle uanset erf.</v>
      </c>
      <c r="G3004" s="40" t="s">
        <v>516</v>
      </c>
      <c r="H3004" s="41" t="s">
        <v>96</v>
      </c>
      <c r="I3004" s="42" t="s">
        <v>20</v>
      </c>
      <c r="J3004" s="43" t="s">
        <v>10</v>
      </c>
      <c r="K3004" s="44">
        <v>62</v>
      </c>
      <c r="L3004" s="45">
        <v>57013.876486243309</v>
      </c>
      <c r="M3004" s="46">
        <v>58283.091122948237</v>
      </c>
      <c r="N3004" s="45"/>
      <c r="O3004" s="46"/>
    </row>
    <row r="3005" spans="1:15" x14ac:dyDescent="0.2">
      <c r="A3005" s="11" t="str">
        <f t="shared" si="276"/>
        <v>2424003 - Region SyddanmarkUnder 1 år</v>
      </c>
      <c r="B3005" s="12" t="str">
        <f t="shared" si="279"/>
        <v>242400</v>
      </c>
      <c r="C3005" s="14">
        <f t="shared" si="277"/>
        <v>0</v>
      </c>
      <c r="D3005" s="14">
        <f t="shared" si="278"/>
        <v>0</v>
      </c>
      <c r="E3005" s="19" t="str">
        <f t="shared" si="280"/>
        <v>242400 - Arbejde med personaleudvikling og -oplæring</v>
      </c>
      <c r="F3005" s="19" t="str">
        <f t="shared" si="281"/>
        <v>Under 1 år</v>
      </c>
      <c r="G3005" s="40" t="s">
        <v>516</v>
      </c>
      <c r="H3005" s="41" t="s">
        <v>96</v>
      </c>
      <c r="I3005" s="42" t="s">
        <v>544</v>
      </c>
      <c r="J3005" s="43" t="s">
        <v>13</v>
      </c>
      <c r="K3005" s="44">
        <v>18</v>
      </c>
      <c r="L3005" s="45">
        <v>41280.332120986779</v>
      </c>
      <c r="M3005" s="46">
        <v>42360.53067686304</v>
      </c>
      <c r="N3005" s="45"/>
      <c r="O3005" s="46"/>
    </row>
    <row r="3006" spans="1:15" x14ac:dyDescent="0.2">
      <c r="A3006" s="11" t="str">
        <f t="shared" si="276"/>
        <v>2424003 - Region Syddanmark4 år</v>
      </c>
      <c r="B3006" s="12" t="str">
        <f t="shared" si="279"/>
        <v>242400</v>
      </c>
      <c r="C3006" s="14">
        <f t="shared" si="277"/>
        <v>0</v>
      </c>
      <c r="D3006" s="14">
        <f t="shared" si="278"/>
        <v>0</v>
      </c>
      <c r="E3006" s="19" t="str">
        <f t="shared" si="280"/>
        <v>242400 - Arbejde med personaleudvikling og -oplæring</v>
      </c>
      <c r="F3006" s="19" t="str">
        <f t="shared" si="281"/>
        <v>4 år</v>
      </c>
      <c r="G3006" s="40" t="s">
        <v>516</v>
      </c>
      <c r="H3006" s="41" t="s">
        <v>96</v>
      </c>
      <c r="I3006" s="42" t="s">
        <v>544</v>
      </c>
      <c r="J3006" s="43" t="s">
        <v>24</v>
      </c>
      <c r="K3006" s="44">
        <v>14</v>
      </c>
      <c r="L3006" s="45">
        <v>49197.358245117131</v>
      </c>
      <c r="M3006" s="46">
        <v>50292.56543010805</v>
      </c>
      <c r="N3006" s="45"/>
      <c r="O3006" s="46"/>
    </row>
    <row r="3007" spans="1:15" x14ac:dyDescent="0.2">
      <c r="A3007" s="11" t="str">
        <f t="shared" si="276"/>
        <v>2424003 - Region Syddanmark5-9 år</v>
      </c>
      <c r="B3007" s="12" t="str">
        <f t="shared" si="279"/>
        <v>242400</v>
      </c>
      <c r="C3007" s="14">
        <f t="shared" si="277"/>
        <v>0</v>
      </c>
      <c r="D3007" s="14">
        <f t="shared" si="278"/>
        <v>0</v>
      </c>
      <c r="E3007" s="19" t="str">
        <f t="shared" si="280"/>
        <v>242400 - Arbejde med personaleudvikling og -oplæring</v>
      </c>
      <c r="F3007" s="19" t="str">
        <f t="shared" si="281"/>
        <v>5-9 år</v>
      </c>
      <c r="G3007" s="40" t="s">
        <v>516</v>
      </c>
      <c r="H3007" s="41" t="s">
        <v>96</v>
      </c>
      <c r="I3007" s="42" t="s">
        <v>544</v>
      </c>
      <c r="J3007" s="43" t="s">
        <v>15</v>
      </c>
      <c r="K3007" s="44">
        <v>52</v>
      </c>
      <c r="L3007" s="45">
        <v>48147.804330700834</v>
      </c>
      <c r="M3007" s="46">
        <v>49271.415291327496</v>
      </c>
      <c r="N3007" s="45"/>
      <c r="O3007" s="46"/>
    </row>
    <row r="3008" spans="1:15" x14ac:dyDescent="0.2">
      <c r="A3008" s="11" t="str">
        <f t="shared" si="276"/>
        <v>2424003 - Region Syddanmark0-4 år</v>
      </c>
      <c r="B3008" s="12" t="str">
        <f t="shared" si="279"/>
        <v>242400</v>
      </c>
      <c r="C3008" s="14">
        <f t="shared" si="277"/>
        <v>0</v>
      </c>
      <c r="D3008" s="14">
        <f t="shared" si="278"/>
        <v>0</v>
      </c>
      <c r="E3008" s="19" t="str">
        <f t="shared" si="280"/>
        <v>242400 - Arbejde med personaleudvikling og -oplæring</v>
      </c>
      <c r="F3008" s="19" t="str">
        <f t="shared" si="281"/>
        <v>0-4 år</v>
      </c>
      <c r="G3008" s="40" t="s">
        <v>516</v>
      </c>
      <c r="H3008" s="41" t="s">
        <v>96</v>
      </c>
      <c r="I3008" s="42" t="s">
        <v>544</v>
      </c>
      <c r="J3008" s="43" t="s">
        <v>16</v>
      </c>
      <c r="K3008" s="44">
        <v>58</v>
      </c>
      <c r="L3008" s="45">
        <v>46232.894520892929</v>
      </c>
      <c r="M3008" s="46">
        <v>47504.181400069385</v>
      </c>
      <c r="N3008" s="45"/>
      <c r="O3008" s="46"/>
    </row>
    <row r="3009" spans="1:15" x14ac:dyDescent="0.2">
      <c r="A3009" s="11" t="str">
        <f t="shared" si="276"/>
        <v>2424003 - Region Syddanmark10-14 år</v>
      </c>
      <c r="B3009" s="12" t="str">
        <f t="shared" si="279"/>
        <v>242400</v>
      </c>
      <c r="C3009" s="14">
        <f t="shared" si="277"/>
        <v>0</v>
      </c>
      <c r="D3009" s="14">
        <f t="shared" si="278"/>
        <v>0</v>
      </c>
      <c r="E3009" s="19" t="str">
        <f t="shared" si="280"/>
        <v>242400 - Arbejde med personaleudvikling og -oplæring</v>
      </c>
      <c r="F3009" s="19" t="str">
        <f t="shared" si="281"/>
        <v>10-14 år</v>
      </c>
      <c r="G3009" s="40" t="s">
        <v>516</v>
      </c>
      <c r="H3009" s="41" t="s">
        <v>96</v>
      </c>
      <c r="I3009" s="42" t="s">
        <v>544</v>
      </c>
      <c r="J3009" s="43" t="s">
        <v>17</v>
      </c>
      <c r="K3009" s="44">
        <v>32</v>
      </c>
      <c r="L3009" s="45">
        <v>65752.366543344615</v>
      </c>
      <c r="M3009" s="46">
        <v>68095.668579663339</v>
      </c>
      <c r="N3009" s="45"/>
      <c r="O3009" s="46"/>
    </row>
    <row r="3010" spans="1:15" x14ac:dyDescent="0.2">
      <c r="A3010" s="11" t="str">
        <f t="shared" ref="A3010:A3073" si="282">B3010&amp;I3010&amp;F3010</f>
        <v>2424003 - Region Syddanmark15-20 år</v>
      </c>
      <c r="B3010" s="12" t="str">
        <f t="shared" si="279"/>
        <v>242400</v>
      </c>
      <c r="C3010" s="14">
        <f t="shared" ref="C3010:C3073" si="283">N3010*1.2</f>
        <v>0</v>
      </c>
      <c r="D3010" s="14">
        <f t="shared" ref="D3010:D3073" si="284">O3010*1.2</f>
        <v>0</v>
      </c>
      <c r="E3010" s="19" t="str">
        <f t="shared" si="280"/>
        <v>242400 - Arbejde med personaleudvikling og -oplæring</v>
      </c>
      <c r="F3010" s="19" t="str">
        <f t="shared" si="281"/>
        <v>15-20 år</v>
      </c>
      <c r="G3010" s="40" t="s">
        <v>516</v>
      </c>
      <c r="H3010" s="41" t="s">
        <v>96</v>
      </c>
      <c r="I3010" s="42" t="s">
        <v>544</v>
      </c>
      <c r="J3010" s="43" t="s">
        <v>18</v>
      </c>
      <c r="K3010" s="44">
        <v>39</v>
      </c>
      <c r="L3010" s="45">
        <v>60769.144498555383</v>
      </c>
      <c r="M3010" s="46">
        <v>63059.171413589502</v>
      </c>
      <c r="N3010" s="45"/>
      <c r="O3010" s="46"/>
    </row>
    <row r="3011" spans="1:15" x14ac:dyDescent="0.2">
      <c r="A3011" s="11" t="str">
        <f t="shared" si="282"/>
        <v>2424003 - Region Syddanmark20-24 år</v>
      </c>
      <c r="B3011" s="12" t="str">
        <f t="shared" ref="B3011:B3074" si="285">LEFT(E3011,6)</f>
        <v>242400</v>
      </c>
      <c r="C3011" s="14">
        <f t="shared" si="283"/>
        <v>0</v>
      </c>
      <c r="D3011" s="14">
        <f t="shared" si="284"/>
        <v>0</v>
      </c>
      <c r="E3011" s="19" t="str">
        <f t="shared" ref="E3011:E3074" si="286">TRIM(H3011)</f>
        <v>242400 - Arbejde med personaleudvikling og -oplæring</v>
      </c>
      <c r="F3011" s="19" t="str">
        <f t="shared" ref="F3011:F3074" si="287">MID(J3011,6,30)</f>
        <v>20-24 år</v>
      </c>
      <c r="G3011" s="40" t="s">
        <v>516</v>
      </c>
      <c r="H3011" s="41" t="s">
        <v>96</v>
      </c>
      <c r="I3011" s="42" t="s">
        <v>544</v>
      </c>
      <c r="J3011" s="43" t="s">
        <v>19</v>
      </c>
      <c r="K3011" s="44">
        <v>30</v>
      </c>
      <c r="L3011" s="45">
        <v>54771.069821988705</v>
      </c>
      <c r="M3011" s="46">
        <v>57132.654262455442</v>
      </c>
      <c r="N3011" s="45"/>
      <c r="O3011" s="46"/>
    </row>
    <row r="3012" spans="1:15" x14ac:dyDescent="0.2">
      <c r="A3012" s="11" t="str">
        <f t="shared" si="282"/>
        <v>2424003 - Region Syddanmark25 år og derover</v>
      </c>
      <c r="B3012" s="12" t="str">
        <f t="shared" si="285"/>
        <v>242400</v>
      </c>
      <c r="C3012" s="14">
        <f t="shared" si="283"/>
        <v>0</v>
      </c>
      <c r="D3012" s="14">
        <f t="shared" si="284"/>
        <v>0</v>
      </c>
      <c r="E3012" s="19" t="str">
        <f t="shared" si="286"/>
        <v>242400 - Arbejde med personaleudvikling og -oplæring</v>
      </c>
      <c r="F3012" s="19" t="str">
        <f t="shared" si="287"/>
        <v>25 år og derover</v>
      </c>
      <c r="G3012" s="40" t="s">
        <v>516</v>
      </c>
      <c r="H3012" s="41" t="s">
        <v>96</v>
      </c>
      <c r="I3012" s="42" t="s">
        <v>544</v>
      </c>
      <c r="J3012" s="43" t="s">
        <v>9</v>
      </c>
      <c r="K3012" s="44">
        <v>82</v>
      </c>
      <c r="L3012" s="45">
        <v>55580.720348181647</v>
      </c>
      <c r="M3012" s="46">
        <v>57471.261693791101</v>
      </c>
      <c r="N3012" s="45"/>
      <c r="O3012" s="46"/>
    </row>
    <row r="3013" spans="1:15" x14ac:dyDescent="0.2">
      <c r="A3013" s="11" t="str">
        <f t="shared" si="282"/>
        <v>2424003 - Region SyddanmarkAlle uanset erf.</v>
      </c>
      <c r="B3013" s="12" t="str">
        <f t="shared" si="285"/>
        <v>242400</v>
      </c>
      <c r="C3013" s="14">
        <f t="shared" si="283"/>
        <v>0</v>
      </c>
      <c r="D3013" s="14">
        <f t="shared" si="284"/>
        <v>0</v>
      </c>
      <c r="E3013" s="19" t="str">
        <f t="shared" si="286"/>
        <v>242400 - Arbejde med personaleudvikling og -oplæring</v>
      </c>
      <c r="F3013" s="19" t="str">
        <f t="shared" si="287"/>
        <v>Alle uanset erf.</v>
      </c>
      <c r="G3013" s="40" t="s">
        <v>516</v>
      </c>
      <c r="H3013" s="41" t="s">
        <v>96</v>
      </c>
      <c r="I3013" s="42" t="s">
        <v>544</v>
      </c>
      <c r="J3013" s="43" t="s">
        <v>10</v>
      </c>
      <c r="K3013" s="44">
        <v>293</v>
      </c>
      <c r="L3013" s="45">
        <v>52987.691852825061</v>
      </c>
      <c r="M3013" s="46">
        <v>54242.302581150325</v>
      </c>
      <c r="N3013" s="45"/>
      <c r="O3013" s="46"/>
    </row>
    <row r="3014" spans="1:15" x14ac:dyDescent="0.2">
      <c r="A3014" s="11" t="str">
        <f t="shared" si="282"/>
        <v>2424004 - Region MidtjyllandUnder 1 år</v>
      </c>
      <c r="B3014" s="12" t="str">
        <f t="shared" si="285"/>
        <v>242400</v>
      </c>
      <c r="C3014" s="14">
        <f t="shared" si="283"/>
        <v>0</v>
      </c>
      <c r="D3014" s="14">
        <f t="shared" si="284"/>
        <v>0</v>
      </c>
      <c r="E3014" s="19" t="str">
        <f t="shared" si="286"/>
        <v>242400 - Arbejde med personaleudvikling og -oplæring</v>
      </c>
      <c r="F3014" s="19" t="str">
        <f t="shared" si="287"/>
        <v>Under 1 år</v>
      </c>
      <c r="G3014" s="40" t="s">
        <v>516</v>
      </c>
      <c r="H3014" s="41" t="s">
        <v>96</v>
      </c>
      <c r="I3014" s="42" t="s">
        <v>517</v>
      </c>
      <c r="J3014" s="43" t="s">
        <v>13</v>
      </c>
      <c r="K3014" s="44">
        <v>15</v>
      </c>
      <c r="L3014" s="45">
        <v>31285.325826722557</v>
      </c>
      <c r="M3014" s="46">
        <v>32295.427640202659</v>
      </c>
      <c r="N3014" s="45"/>
      <c r="O3014" s="46"/>
    </row>
    <row r="3015" spans="1:15" x14ac:dyDescent="0.2">
      <c r="A3015" s="11" t="str">
        <f t="shared" si="282"/>
        <v>2424004 - Region Midtjylland3 år</v>
      </c>
      <c r="B3015" s="12" t="str">
        <f t="shared" si="285"/>
        <v>242400</v>
      </c>
      <c r="C3015" s="14">
        <f t="shared" si="283"/>
        <v>0</v>
      </c>
      <c r="D3015" s="14">
        <f t="shared" si="284"/>
        <v>0</v>
      </c>
      <c r="E3015" s="19" t="str">
        <f t="shared" si="286"/>
        <v>242400 - Arbejde med personaleudvikling og -oplæring</v>
      </c>
      <c r="F3015" s="19" t="str">
        <f t="shared" si="287"/>
        <v>3 år</v>
      </c>
      <c r="G3015" s="40" t="s">
        <v>516</v>
      </c>
      <c r="H3015" s="41" t="s">
        <v>96</v>
      </c>
      <c r="I3015" s="42" t="s">
        <v>517</v>
      </c>
      <c r="J3015" s="43" t="s">
        <v>14</v>
      </c>
      <c r="K3015" s="44">
        <v>12</v>
      </c>
      <c r="L3015" s="45">
        <v>38647.716104911873</v>
      </c>
      <c r="M3015" s="46">
        <v>40584.043386766942</v>
      </c>
      <c r="N3015" s="45"/>
      <c r="O3015" s="46"/>
    </row>
    <row r="3016" spans="1:15" x14ac:dyDescent="0.2">
      <c r="A3016" s="11" t="str">
        <f t="shared" si="282"/>
        <v>2424004 - Region Midtjylland5-9 år</v>
      </c>
      <c r="B3016" s="12" t="str">
        <f t="shared" si="285"/>
        <v>242400</v>
      </c>
      <c r="C3016" s="14">
        <f t="shared" si="283"/>
        <v>0</v>
      </c>
      <c r="D3016" s="14">
        <f t="shared" si="284"/>
        <v>0</v>
      </c>
      <c r="E3016" s="19" t="str">
        <f t="shared" si="286"/>
        <v>242400 - Arbejde med personaleudvikling og -oplæring</v>
      </c>
      <c r="F3016" s="19" t="str">
        <f t="shared" si="287"/>
        <v>5-9 år</v>
      </c>
      <c r="G3016" s="40" t="s">
        <v>516</v>
      </c>
      <c r="H3016" s="41" t="s">
        <v>96</v>
      </c>
      <c r="I3016" s="42" t="s">
        <v>517</v>
      </c>
      <c r="J3016" s="43" t="s">
        <v>15</v>
      </c>
      <c r="K3016" s="44">
        <v>40</v>
      </c>
      <c r="L3016" s="45">
        <v>44603.864602312526</v>
      </c>
      <c r="M3016" s="46">
        <v>46454.601343755763</v>
      </c>
      <c r="N3016" s="45"/>
      <c r="O3016" s="46"/>
    </row>
    <row r="3017" spans="1:15" x14ac:dyDescent="0.2">
      <c r="A3017" s="11" t="str">
        <f t="shared" si="282"/>
        <v>2424004 - Region Midtjylland0-4 år</v>
      </c>
      <c r="B3017" s="12" t="str">
        <f t="shared" si="285"/>
        <v>242400</v>
      </c>
      <c r="C3017" s="14">
        <f t="shared" si="283"/>
        <v>0</v>
      </c>
      <c r="D3017" s="14">
        <f t="shared" si="284"/>
        <v>0</v>
      </c>
      <c r="E3017" s="19" t="str">
        <f t="shared" si="286"/>
        <v>242400 - Arbejde med personaleudvikling og -oplæring</v>
      </c>
      <c r="F3017" s="19" t="str">
        <f t="shared" si="287"/>
        <v>0-4 år</v>
      </c>
      <c r="G3017" s="40" t="s">
        <v>516</v>
      </c>
      <c r="H3017" s="41" t="s">
        <v>96</v>
      </c>
      <c r="I3017" s="42" t="s">
        <v>517</v>
      </c>
      <c r="J3017" s="43" t="s">
        <v>16</v>
      </c>
      <c r="K3017" s="44">
        <v>45</v>
      </c>
      <c r="L3017" s="45">
        <v>34679.046421773928</v>
      </c>
      <c r="M3017" s="46">
        <v>35914.130868773063</v>
      </c>
      <c r="N3017" s="45"/>
      <c r="O3017" s="46"/>
    </row>
    <row r="3018" spans="1:15" x14ac:dyDescent="0.2">
      <c r="A3018" s="11" t="str">
        <f t="shared" si="282"/>
        <v>2424004 - Region Midtjylland10-14 år</v>
      </c>
      <c r="B3018" s="12" t="str">
        <f t="shared" si="285"/>
        <v>242400</v>
      </c>
      <c r="C3018" s="14">
        <f t="shared" si="283"/>
        <v>0</v>
      </c>
      <c r="D3018" s="14">
        <f t="shared" si="284"/>
        <v>0</v>
      </c>
      <c r="E3018" s="19" t="str">
        <f t="shared" si="286"/>
        <v>242400 - Arbejde med personaleudvikling og -oplæring</v>
      </c>
      <c r="F3018" s="19" t="str">
        <f t="shared" si="287"/>
        <v>10-14 år</v>
      </c>
      <c r="G3018" s="40" t="s">
        <v>516</v>
      </c>
      <c r="H3018" s="41" t="s">
        <v>96</v>
      </c>
      <c r="I3018" s="42" t="s">
        <v>517</v>
      </c>
      <c r="J3018" s="43" t="s">
        <v>17</v>
      </c>
      <c r="K3018" s="44">
        <v>31</v>
      </c>
      <c r="L3018" s="45">
        <v>46469.165095235745</v>
      </c>
      <c r="M3018" s="46">
        <v>48797.362494913301</v>
      </c>
      <c r="N3018" s="45"/>
      <c r="O3018" s="46"/>
    </row>
    <row r="3019" spans="1:15" x14ac:dyDescent="0.2">
      <c r="A3019" s="11" t="str">
        <f t="shared" si="282"/>
        <v>2424004 - Region Midtjylland15-20 år</v>
      </c>
      <c r="B3019" s="12" t="str">
        <f t="shared" si="285"/>
        <v>242400</v>
      </c>
      <c r="C3019" s="14">
        <f t="shared" si="283"/>
        <v>0</v>
      </c>
      <c r="D3019" s="14">
        <f t="shared" si="284"/>
        <v>0</v>
      </c>
      <c r="E3019" s="19" t="str">
        <f t="shared" si="286"/>
        <v>242400 - Arbejde med personaleudvikling og -oplæring</v>
      </c>
      <c r="F3019" s="19" t="str">
        <f t="shared" si="287"/>
        <v>15-20 år</v>
      </c>
      <c r="G3019" s="40" t="s">
        <v>516</v>
      </c>
      <c r="H3019" s="41" t="s">
        <v>96</v>
      </c>
      <c r="I3019" s="42" t="s">
        <v>517</v>
      </c>
      <c r="J3019" s="43" t="s">
        <v>18</v>
      </c>
      <c r="K3019" s="44">
        <v>32</v>
      </c>
      <c r="L3019" s="45">
        <v>54303.713740868377</v>
      </c>
      <c r="M3019" s="46">
        <v>55328.845809893384</v>
      </c>
      <c r="N3019" s="45"/>
      <c r="O3019" s="46"/>
    </row>
    <row r="3020" spans="1:15" x14ac:dyDescent="0.2">
      <c r="A3020" s="11" t="str">
        <f t="shared" si="282"/>
        <v>2424004 - Region Midtjylland20-24 år</v>
      </c>
      <c r="B3020" s="12" t="str">
        <f t="shared" si="285"/>
        <v>242400</v>
      </c>
      <c r="C3020" s="14">
        <f t="shared" si="283"/>
        <v>0</v>
      </c>
      <c r="D3020" s="14">
        <f t="shared" si="284"/>
        <v>0</v>
      </c>
      <c r="E3020" s="19" t="str">
        <f t="shared" si="286"/>
        <v>242400 - Arbejde med personaleudvikling og -oplæring</v>
      </c>
      <c r="F3020" s="19" t="str">
        <f t="shared" si="287"/>
        <v>20-24 år</v>
      </c>
      <c r="G3020" s="40" t="s">
        <v>516</v>
      </c>
      <c r="H3020" s="41" t="s">
        <v>96</v>
      </c>
      <c r="I3020" s="42" t="s">
        <v>517</v>
      </c>
      <c r="J3020" s="43" t="s">
        <v>19</v>
      </c>
      <c r="K3020" s="44">
        <v>19</v>
      </c>
      <c r="L3020" s="45">
        <v>54007.862852215512</v>
      </c>
      <c r="M3020" s="46">
        <v>55421.107670303274</v>
      </c>
      <c r="N3020" s="45"/>
      <c r="O3020" s="46"/>
    </row>
    <row r="3021" spans="1:15" x14ac:dyDescent="0.2">
      <c r="A3021" s="11" t="str">
        <f t="shared" si="282"/>
        <v>2424004 - Region Midtjylland25 år og derover</v>
      </c>
      <c r="B3021" s="12" t="str">
        <f t="shared" si="285"/>
        <v>242400</v>
      </c>
      <c r="C3021" s="14">
        <f t="shared" si="283"/>
        <v>0</v>
      </c>
      <c r="D3021" s="14">
        <f t="shared" si="284"/>
        <v>0</v>
      </c>
      <c r="E3021" s="19" t="str">
        <f t="shared" si="286"/>
        <v>242400 - Arbejde med personaleudvikling og -oplæring</v>
      </c>
      <c r="F3021" s="19" t="str">
        <f t="shared" si="287"/>
        <v>25 år og derover</v>
      </c>
      <c r="G3021" s="40" t="s">
        <v>516</v>
      </c>
      <c r="H3021" s="41" t="s">
        <v>96</v>
      </c>
      <c r="I3021" s="42" t="s">
        <v>517</v>
      </c>
      <c r="J3021" s="43" t="s">
        <v>9</v>
      </c>
      <c r="K3021" s="44">
        <v>56</v>
      </c>
      <c r="L3021" s="45">
        <v>54704.74359073997</v>
      </c>
      <c r="M3021" s="46">
        <v>55934.896820128444</v>
      </c>
      <c r="N3021" s="45"/>
      <c r="O3021" s="46"/>
    </row>
    <row r="3022" spans="1:15" x14ac:dyDescent="0.2">
      <c r="A3022" s="11" t="str">
        <f t="shared" si="282"/>
        <v>2424004 - Region MidtjyllandAlle uanset erf.</v>
      </c>
      <c r="B3022" s="12" t="str">
        <f t="shared" si="285"/>
        <v>242400</v>
      </c>
      <c r="C3022" s="14">
        <f t="shared" si="283"/>
        <v>0</v>
      </c>
      <c r="D3022" s="14">
        <f t="shared" si="284"/>
        <v>0</v>
      </c>
      <c r="E3022" s="19" t="str">
        <f t="shared" si="286"/>
        <v>242400 - Arbejde med personaleudvikling og -oplæring</v>
      </c>
      <c r="F3022" s="19" t="str">
        <f t="shared" si="287"/>
        <v>Alle uanset erf.</v>
      </c>
      <c r="G3022" s="40" t="s">
        <v>516</v>
      </c>
      <c r="H3022" s="41" t="s">
        <v>96</v>
      </c>
      <c r="I3022" s="42" t="s">
        <v>517</v>
      </c>
      <c r="J3022" s="43" t="s">
        <v>10</v>
      </c>
      <c r="K3022" s="44">
        <v>223</v>
      </c>
      <c r="L3022" s="45">
        <v>46380.522195694204</v>
      </c>
      <c r="M3022" s="46">
        <v>47700.659458011076</v>
      </c>
      <c r="N3022" s="45"/>
      <c r="O3022" s="46"/>
    </row>
    <row r="3023" spans="1:15" x14ac:dyDescent="0.2">
      <c r="A3023" s="11" t="str">
        <f t="shared" si="282"/>
        <v>2424005 - Region NordjyllandAlle uanset erf.</v>
      </c>
      <c r="B3023" s="12" t="str">
        <f t="shared" si="285"/>
        <v>242400</v>
      </c>
      <c r="C3023" s="14">
        <f t="shared" si="283"/>
        <v>0</v>
      </c>
      <c r="D3023" s="14">
        <f t="shared" si="284"/>
        <v>0</v>
      </c>
      <c r="E3023" s="19" t="str">
        <f t="shared" si="286"/>
        <v>242400 - Arbejde med personaleudvikling og -oplæring</v>
      </c>
      <c r="F3023" s="19" t="str">
        <f t="shared" si="287"/>
        <v>Alle uanset erf.</v>
      </c>
      <c r="G3023" s="40" t="s">
        <v>516</v>
      </c>
      <c r="H3023" s="41" t="s">
        <v>96</v>
      </c>
      <c r="I3023" s="42" t="s">
        <v>21</v>
      </c>
      <c r="J3023" s="43" t="s">
        <v>10</v>
      </c>
      <c r="K3023" s="44">
        <v>36</v>
      </c>
      <c r="L3023" s="45">
        <v>48407.018246051877</v>
      </c>
      <c r="M3023" s="46">
        <v>49829.069241212739</v>
      </c>
      <c r="N3023" s="45"/>
      <c r="O3023" s="46"/>
    </row>
    <row r="3024" spans="1:15" x14ac:dyDescent="0.2">
      <c r="A3024" s="11" t="str">
        <f t="shared" si="282"/>
        <v>2424006 - Alle regionerUnder 1 år</v>
      </c>
      <c r="B3024" s="12" t="str">
        <f t="shared" si="285"/>
        <v>242400</v>
      </c>
      <c r="C3024" s="14">
        <f t="shared" si="283"/>
        <v>0</v>
      </c>
      <c r="D3024" s="14">
        <f t="shared" si="284"/>
        <v>0</v>
      </c>
      <c r="E3024" s="19" t="str">
        <f t="shared" si="286"/>
        <v>242400 - Arbejde med personaleudvikling og -oplæring</v>
      </c>
      <c r="F3024" s="19" t="str">
        <f t="shared" si="287"/>
        <v>Under 1 år</v>
      </c>
      <c r="G3024" s="40" t="s">
        <v>516</v>
      </c>
      <c r="H3024" s="41" t="s">
        <v>96</v>
      </c>
      <c r="I3024" s="42" t="s">
        <v>11</v>
      </c>
      <c r="J3024" s="43" t="s">
        <v>13</v>
      </c>
      <c r="K3024" s="44">
        <v>82</v>
      </c>
      <c r="L3024" s="45">
        <v>32119.486265858381</v>
      </c>
      <c r="M3024" s="46">
        <v>33306.984184707719</v>
      </c>
      <c r="N3024" s="45"/>
      <c r="O3024" s="46"/>
    </row>
    <row r="3025" spans="1:15" x14ac:dyDescent="0.2">
      <c r="A3025" s="11" t="str">
        <f t="shared" si="282"/>
        <v>2424006 - Alle regioner1 år</v>
      </c>
      <c r="B3025" s="12" t="str">
        <f t="shared" si="285"/>
        <v>242400</v>
      </c>
      <c r="C3025" s="14">
        <f t="shared" si="283"/>
        <v>0</v>
      </c>
      <c r="D3025" s="14">
        <f t="shared" si="284"/>
        <v>0</v>
      </c>
      <c r="E3025" s="19" t="str">
        <f t="shared" si="286"/>
        <v>242400 - Arbejde med personaleudvikling og -oplæring</v>
      </c>
      <c r="F3025" s="19" t="str">
        <f t="shared" si="287"/>
        <v>1 år</v>
      </c>
      <c r="G3025" s="40" t="s">
        <v>516</v>
      </c>
      <c r="H3025" s="41" t="s">
        <v>96</v>
      </c>
      <c r="I3025" s="42" t="s">
        <v>11</v>
      </c>
      <c r="J3025" s="43" t="s">
        <v>22</v>
      </c>
      <c r="K3025" s="44">
        <v>45</v>
      </c>
      <c r="L3025" s="45">
        <v>39511.995326212782</v>
      </c>
      <c r="M3025" s="46">
        <v>41491.624712409604</v>
      </c>
      <c r="N3025" s="45"/>
      <c r="O3025" s="46"/>
    </row>
    <row r="3026" spans="1:15" x14ac:dyDescent="0.2">
      <c r="A3026" s="11" t="str">
        <f t="shared" si="282"/>
        <v>2424006 - Alle regioner2 år</v>
      </c>
      <c r="B3026" s="12" t="str">
        <f t="shared" si="285"/>
        <v>242400</v>
      </c>
      <c r="C3026" s="14">
        <f t="shared" si="283"/>
        <v>0</v>
      </c>
      <c r="D3026" s="14">
        <f t="shared" si="284"/>
        <v>0</v>
      </c>
      <c r="E3026" s="19" t="str">
        <f t="shared" si="286"/>
        <v>242400 - Arbejde med personaleudvikling og -oplæring</v>
      </c>
      <c r="F3026" s="19" t="str">
        <f t="shared" si="287"/>
        <v>2 år</v>
      </c>
      <c r="G3026" s="40" t="s">
        <v>516</v>
      </c>
      <c r="H3026" s="41" t="s">
        <v>96</v>
      </c>
      <c r="I3026" s="42" t="s">
        <v>11</v>
      </c>
      <c r="J3026" s="43" t="s">
        <v>23</v>
      </c>
      <c r="K3026" s="44">
        <v>50</v>
      </c>
      <c r="L3026" s="45">
        <v>43163.571834040333</v>
      </c>
      <c r="M3026" s="46">
        <v>44056.611668629746</v>
      </c>
      <c r="N3026" s="45"/>
      <c r="O3026" s="46"/>
    </row>
    <row r="3027" spans="1:15" x14ac:dyDescent="0.2">
      <c r="A3027" s="11" t="str">
        <f t="shared" si="282"/>
        <v>2424006 - Alle regioner3 år</v>
      </c>
      <c r="B3027" s="12" t="str">
        <f t="shared" si="285"/>
        <v>242400</v>
      </c>
      <c r="C3027" s="14">
        <f t="shared" si="283"/>
        <v>0</v>
      </c>
      <c r="D3027" s="14">
        <f t="shared" si="284"/>
        <v>0</v>
      </c>
      <c r="E3027" s="19" t="str">
        <f t="shared" si="286"/>
        <v>242400 - Arbejde med personaleudvikling og -oplæring</v>
      </c>
      <c r="F3027" s="19" t="str">
        <f t="shared" si="287"/>
        <v>3 år</v>
      </c>
      <c r="G3027" s="40" t="s">
        <v>516</v>
      </c>
      <c r="H3027" s="41" t="s">
        <v>96</v>
      </c>
      <c r="I3027" s="42" t="s">
        <v>11</v>
      </c>
      <c r="J3027" s="43" t="s">
        <v>14</v>
      </c>
      <c r="K3027" s="44">
        <v>66</v>
      </c>
      <c r="L3027" s="45">
        <v>42095.5690463965</v>
      </c>
      <c r="M3027" s="46">
        <v>43853.004658828417</v>
      </c>
      <c r="N3027" s="45"/>
      <c r="O3027" s="46"/>
    </row>
    <row r="3028" spans="1:15" x14ac:dyDescent="0.2">
      <c r="A3028" s="11" t="str">
        <f t="shared" si="282"/>
        <v>2424006 - Alle regioner4 år</v>
      </c>
      <c r="B3028" s="12" t="str">
        <f t="shared" si="285"/>
        <v>242400</v>
      </c>
      <c r="C3028" s="14">
        <f t="shared" si="283"/>
        <v>0</v>
      </c>
      <c r="D3028" s="14">
        <f t="shared" si="284"/>
        <v>0</v>
      </c>
      <c r="E3028" s="19" t="str">
        <f t="shared" si="286"/>
        <v>242400 - Arbejde med personaleudvikling og -oplæring</v>
      </c>
      <c r="F3028" s="19" t="str">
        <f t="shared" si="287"/>
        <v>4 år</v>
      </c>
      <c r="G3028" s="40" t="s">
        <v>516</v>
      </c>
      <c r="H3028" s="41" t="s">
        <v>96</v>
      </c>
      <c r="I3028" s="42" t="s">
        <v>11</v>
      </c>
      <c r="J3028" s="43" t="s">
        <v>24</v>
      </c>
      <c r="K3028" s="44">
        <v>67</v>
      </c>
      <c r="L3028" s="45">
        <v>43533.135828599581</v>
      </c>
      <c r="M3028" s="46">
        <v>44640.026194989521</v>
      </c>
      <c r="N3028" s="45"/>
      <c r="O3028" s="46"/>
    </row>
    <row r="3029" spans="1:15" x14ac:dyDescent="0.2">
      <c r="A3029" s="11" t="str">
        <f t="shared" si="282"/>
        <v>2424006 - Alle regioner5-9 år</v>
      </c>
      <c r="B3029" s="12" t="str">
        <f t="shared" si="285"/>
        <v>242400</v>
      </c>
      <c r="C3029" s="14">
        <f t="shared" si="283"/>
        <v>0</v>
      </c>
      <c r="D3029" s="14">
        <f t="shared" si="284"/>
        <v>0</v>
      </c>
      <c r="E3029" s="19" t="str">
        <f t="shared" si="286"/>
        <v>242400 - Arbejde med personaleudvikling og -oplæring</v>
      </c>
      <c r="F3029" s="19" t="str">
        <f t="shared" si="287"/>
        <v>5-9 år</v>
      </c>
      <c r="G3029" s="40" t="s">
        <v>516</v>
      </c>
      <c r="H3029" s="41" t="s">
        <v>96</v>
      </c>
      <c r="I3029" s="42" t="s">
        <v>11</v>
      </c>
      <c r="J3029" s="43" t="s">
        <v>15</v>
      </c>
      <c r="K3029" s="44">
        <v>221</v>
      </c>
      <c r="L3029" s="45">
        <v>45656.48235204407</v>
      </c>
      <c r="M3029" s="46">
        <v>46931.289490835799</v>
      </c>
      <c r="N3029" s="45"/>
      <c r="O3029" s="46"/>
    </row>
    <row r="3030" spans="1:15" x14ac:dyDescent="0.2">
      <c r="A3030" s="11" t="str">
        <f t="shared" si="282"/>
        <v>2424006 - Alle regioner0-4 år</v>
      </c>
      <c r="B3030" s="12" t="str">
        <f t="shared" si="285"/>
        <v>242400</v>
      </c>
      <c r="C3030" s="14">
        <f t="shared" si="283"/>
        <v>0</v>
      </c>
      <c r="D3030" s="14">
        <f t="shared" si="284"/>
        <v>0</v>
      </c>
      <c r="E3030" s="19" t="str">
        <f t="shared" si="286"/>
        <v>242400 - Arbejde med personaleudvikling og -oplæring</v>
      </c>
      <c r="F3030" s="19" t="str">
        <f t="shared" si="287"/>
        <v>0-4 år</v>
      </c>
      <c r="G3030" s="40" t="s">
        <v>516</v>
      </c>
      <c r="H3030" s="41" t="s">
        <v>96</v>
      </c>
      <c r="I3030" s="42" t="s">
        <v>11</v>
      </c>
      <c r="J3030" s="43" t="s">
        <v>16</v>
      </c>
      <c r="K3030" s="44">
        <v>310</v>
      </c>
      <c r="L3030" s="45">
        <v>39695.208276304656</v>
      </c>
      <c r="M3030" s="46">
        <v>40952.553652207724</v>
      </c>
      <c r="N3030" s="45"/>
      <c r="O3030" s="46"/>
    </row>
    <row r="3031" spans="1:15" x14ac:dyDescent="0.2">
      <c r="A3031" s="11" t="str">
        <f t="shared" si="282"/>
        <v>2424006 - Alle regioner10-14 år</v>
      </c>
      <c r="B3031" s="12" t="str">
        <f t="shared" si="285"/>
        <v>242400</v>
      </c>
      <c r="C3031" s="14">
        <f t="shared" si="283"/>
        <v>0</v>
      </c>
      <c r="D3031" s="14">
        <f t="shared" si="284"/>
        <v>0</v>
      </c>
      <c r="E3031" s="19" t="str">
        <f t="shared" si="286"/>
        <v>242400 - Arbejde med personaleudvikling og -oplæring</v>
      </c>
      <c r="F3031" s="19" t="str">
        <f t="shared" si="287"/>
        <v>10-14 år</v>
      </c>
      <c r="G3031" s="40" t="s">
        <v>516</v>
      </c>
      <c r="H3031" s="41" t="s">
        <v>96</v>
      </c>
      <c r="I3031" s="42" t="s">
        <v>11</v>
      </c>
      <c r="J3031" s="43" t="s">
        <v>17</v>
      </c>
      <c r="K3031" s="44">
        <v>155</v>
      </c>
      <c r="L3031" s="45">
        <v>51926.351138358288</v>
      </c>
      <c r="M3031" s="46">
        <v>53738.273652227857</v>
      </c>
      <c r="N3031" s="45"/>
      <c r="O3031" s="46"/>
    </row>
    <row r="3032" spans="1:15" x14ac:dyDescent="0.2">
      <c r="A3032" s="11" t="str">
        <f t="shared" si="282"/>
        <v>2424006 - Alle regioner15-20 år</v>
      </c>
      <c r="B3032" s="12" t="str">
        <f t="shared" si="285"/>
        <v>242400</v>
      </c>
      <c r="C3032" s="14">
        <f t="shared" si="283"/>
        <v>0</v>
      </c>
      <c r="D3032" s="14">
        <f t="shared" si="284"/>
        <v>0</v>
      </c>
      <c r="E3032" s="19" t="str">
        <f t="shared" si="286"/>
        <v>242400 - Arbejde med personaleudvikling og -oplæring</v>
      </c>
      <c r="F3032" s="19" t="str">
        <f t="shared" si="287"/>
        <v>15-20 år</v>
      </c>
      <c r="G3032" s="40" t="s">
        <v>516</v>
      </c>
      <c r="H3032" s="41" t="s">
        <v>96</v>
      </c>
      <c r="I3032" s="42" t="s">
        <v>11</v>
      </c>
      <c r="J3032" s="43" t="s">
        <v>18</v>
      </c>
      <c r="K3032" s="44">
        <v>143</v>
      </c>
      <c r="L3032" s="45">
        <v>55477.081410583494</v>
      </c>
      <c r="M3032" s="46">
        <v>56712.084677638537</v>
      </c>
      <c r="N3032" s="45"/>
      <c r="O3032" s="46"/>
    </row>
    <row r="3033" spans="1:15" x14ac:dyDescent="0.2">
      <c r="A3033" s="11" t="str">
        <f t="shared" si="282"/>
        <v>2424006 - Alle regioner20-24 år</v>
      </c>
      <c r="B3033" s="12" t="str">
        <f t="shared" si="285"/>
        <v>242400</v>
      </c>
      <c r="C3033" s="14">
        <f t="shared" si="283"/>
        <v>0</v>
      </c>
      <c r="D3033" s="14">
        <f t="shared" si="284"/>
        <v>0</v>
      </c>
      <c r="E3033" s="19" t="str">
        <f t="shared" si="286"/>
        <v>242400 - Arbejde med personaleudvikling og -oplæring</v>
      </c>
      <c r="F3033" s="19" t="str">
        <f t="shared" si="287"/>
        <v>20-24 år</v>
      </c>
      <c r="G3033" s="40" t="s">
        <v>516</v>
      </c>
      <c r="H3033" s="41" t="s">
        <v>96</v>
      </c>
      <c r="I3033" s="42" t="s">
        <v>11</v>
      </c>
      <c r="J3033" s="43" t="s">
        <v>19</v>
      </c>
      <c r="K3033" s="44">
        <v>130</v>
      </c>
      <c r="L3033" s="45">
        <v>54614.853692885226</v>
      </c>
      <c r="M3033" s="46">
        <v>56252.294834815119</v>
      </c>
      <c r="N3033" s="45"/>
      <c r="O3033" s="46"/>
    </row>
    <row r="3034" spans="1:15" x14ac:dyDescent="0.2">
      <c r="A3034" s="11" t="str">
        <f t="shared" si="282"/>
        <v>2424006 - Alle regioner25 år og derover</v>
      </c>
      <c r="B3034" s="12" t="str">
        <f t="shared" si="285"/>
        <v>242400</v>
      </c>
      <c r="C3034" s="14">
        <f t="shared" si="283"/>
        <v>0</v>
      </c>
      <c r="D3034" s="14">
        <f t="shared" si="284"/>
        <v>0</v>
      </c>
      <c r="E3034" s="19" t="str">
        <f t="shared" si="286"/>
        <v>242400 - Arbejde med personaleudvikling og -oplæring</v>
      </c>
      <c r="F3034" s="19" t="str">
        <f t="shared" si="287"/>
        <v>25 år og derover</v>
      </c>
      <c r="G3034" s="40" t="s">
        <v>516</v>
      </c>
      <c r="H3034" s="41" t="s">
        <v>96</v>
      </c>
      <c r="I3034" s="42" t="s">
        <v>11</v>
      </c>
      <c r="J3034" s="43" t="s">
        <v>9</v>
      </c>
      <c r="K3034" s="44">
        <v>325</v>
      </c>
      <c r="L3034" s="45">
        <v>52649.147788006303</v>
      </c>
      <c r="M3034" s="46">
        <v>54242.302581150325</v>
      </c>
      <c r="N3034" s="45"/>
      <c r="O3034" s="46"/>
    </row>
    <row r="3035" spans="1:15" x14ac:dyDescent="0.2">
      <c r="A3035" s="11" t="str">
        <f t="shared" si="282"/>
        <v>2424006 - Alle regionerAlle uanset erf.</v>
      </c>
      <c r="B3035" s="12" t="str">
        <f t="shared" si="285"/>
        <v>242400</v>
      </c>
      <c r="C3035" s="14">
        <f t="shared" si="283"/>
        <v>0</v>
      </c>
      <c r="D3035" s="14">
        <f t="shared" si="284"/>
        <v>0</v>
      </c>
      <c r="E3035" s="19" t="str">
        <f t="shared" si="286"/>
        <v>242400 - Arbejde med personaleudvikling og -oplæring</v>
      </c>
      <c r="F3035" s="19" t="str">
        <f t="shared" si="287"/>
        <v>Alle uanset erf.</v>
      </c>
      <c r="G3035" s="40" t="s">
        <v>516</v>
      </c>
      <c r="H3035" s="41" t="s">
        <v>96</v>
      </c>
      <c r="I3035" s="42" t="s">
        <v>11</v>
      </c>
      <c r="J3035" s="43" t="s">
        <v>10</v>
      </c>
      <c r="K3035" s="44">
        <v>1284</v>
      </c>
      <c r="L3035" s="45">
        <v>48366.818453793174</v>
      </c>
      <c r="M3035" s="46">
        <v>49705.974450881251</v>
      </c>
      <c r="N3035" s="45"/>
      <c r="O3035" s="46"/>
    </row>
    <row r="3036" spans="1:15" x14ac:dyDescent="0.2">
      <c r="A3036" s="11" t="str">
        <f t="shared" si="282"/>
        <v>2431001 - Region HovedstadenUnder 1 år</v>
      </c>
      <c r="B3036" s="12" t="str">
        <f t="shared" si="285"/>
        <v>243100</v>
      </c>
      <c r="C3036" s="14">
        <f t="shared" si="283"/>
        <v>0</v>
      </c>
      <c r="D3036" s="14">
        <f t="shared" si="284"/>
        <v>0</v>
      </c>
      <c r="E3036" s="19" t="str">
        <f t="shared" si="286"/>
        <v>243100 - Arbejde inden for reklame og marketing</v>
      </c>
      <c r="F3036" s="19" t="str">
        <f t="shared" si="287"/>
        <v>Under 1 år</v>
      </c>
      <c r="G3036" s="40" t="s">
        <v>516</v>
      </c>
      <c r="H3036" s="41" t="s">
        <v>97</v>
      </c>
      <c r="I3036" s="42" t="s">
        <v>8</v>
      </c>
      <c r="J3036" s="43" t="s">
        <v>13</v>
      </c>
      <c r="K3036" s="44">
        <v>349</v>
      </c>
      <c r="L3036" s="45">
        <v>26213.112498060596</v>
      </c>
      <c r="M3036" s="46">
        <v>27044.189250011317</v>
      </c>
      <c r="N3036" s="45"/>
      <c r="O3036" s="46"/>
    </row>
    <row r="3037" spans="1:15" x14ac:dyDescent="0.2">
      <c r="A3037" s="11" t="str">
        <f t="shared" si="282"/>
        <v>2431001 - Region Hovedstaden1 år</v>
      </c>
      <c r="B3037" s="12" t="str">
        <f t="shared" si="285"/>
        <v>243100</v>
      </c>
      <c r="C3037" s="14">
        <f t="shared" si="283"/>
        <v>0</v>
      </c>
      <c r="D3037" s="14">
        <f t="shared" si="284"/>
        <v>0</v>
      </c>
      <c r="E3037" s="19" t="str">
        <f t="shared" si="286"/>
        <v>243100 - Arbejde inden for reklame og marketing</v>
      </c>
      <c r="F3037" s="19" t="str">
        <f t="shared" si="287"/>
        <v>1 år</v>
      </c>
      <c r="G3037" s="40" t="s">
        <v>516</v>
      </c>
      <c r="H3037" s="41" t="s">
        <v>97</v>
      </c>
      <c r="I3037" s="42" t="s">
        <v>8</v>
      </c>
      <c r="J3037" s="43" t="s">
        <v>22</v>
      </c>
      <c r="K3037" s="44">
        <v>188</v>
      </c>
      <c r="L3037" s="45">
        <v>36479.429527126049</v>
      </c>
      <c r="M3037" s="46">
        <v>37173.639208907109</v>
      </c>
      <c r="N3037" s="45"/>
      <c r="O3037" s="46"/>
    </row>
    <row r="3038" spans="1:15" x14ac:dyDescent="0.2">
      <c r="A3038" s="11" t="str">
        <f t="shared" si="282"/>
        <v>2431001 - Region Hovedstaden2 år</v>
      </c>
      <c r="B3038" s="12" t="str">
        <f t="shared" si="285"/>
        <v>243100</v>
      </c>
      <c r="C3038" s="14">
        <f t="shared" si="283"/>
        <v>0</v>
      </c>
      <c r="D3038" s="14">
        <f t="shared" si="284"/>
        <v>0</v>
      </c>
      <c r="E3038" s="19" t="str">
        <f t="shared" si="286"/>
        <v>243100 - Arbejde inden for reklame og marketing</v>
      </c>
      <c r="F3038" s="19" t="str">
        <f t="shared" si="287"/>
        <v>2 år</v>
      </c>
      <c r="G3038" s="40" t="s">
        <v>516</v>
      </c>
      <c r="H3038" s="41" t="s">
        <v>97</v>
      </c>
      <c r="I3038" s="42" t="s">
        <v>8</v>
      </c>
      <c r="J3038" s="43" t="s">
        <v>23</v>
      </c>
      <c r="K3038" s="44">
        <v>197</v>
      </c>
      <c r="L3038" s="45">
        <v>37115.951173312205</v>
      </c>
      <c r="M3038" s="46">
        <v>38492.885008830439</v>
      </c>
      <c r="N3038" s="45"/>
      <c r="O3038" s="46"/>
    </row>
    <row r="3039" spans="1:15" x14ac:dyDescent="0.2">
      <c r="A3039" s="11" t="str">
        <f t="shared" si="282"/>
        <v>2431001 - Region Hovedstaden3 år</v>
      </c>
      <c r="B3039" s="12" t="str">
        <f t="shared" si="285"/>
        <v>243100</v>
      </c>
      <c r="C3039" s="14">
        <f t="shared" si="283"/>
        <v>0</v>
      </c>
      <c r="D3039" s="14">
        <f t="shared" si="284"/>
        <v>0</v>
      </c>
      <c r="E3039" s="19" t="str">
        <f t="shared" si="286"/>
        <v>243100 - Arbejde inden for reklame og marketing</v>
      </c>
      <c r="F3039" s="19" t="str">
        <f t="shared" si="287"/>
        <v>3 år</v>
      </c>
      <c r="G3039" s="40" t="s">
        <v>516</v>
      </c>
      <c r="H3039" s="41" t="s">
        <v>97</v>
      </c>
      <c r="I3039" s="42" t="s">
        <v>8</v>
      </c>
      <c r="J3039" s="43" t="s">
        <v>14</v>
      </c>
      <c r="K3039" s="44">
        <v>191</v>
      </c>
      <c r="L3039" s="45">
        <v>44540.803578296815</v>
      </c>
      <c r="M3039" s="46">
        <v>46000.798662937617</v>
      </c>
      <c r="N3039" s="45"/>
      <c r="O3039" s="46"/>
    </row>
    <row r="3040" spans="1:15" x14ac:dyDescent="0.2">
      <c r="A3040" s="11" t="str">
        <f t="shared" si="282"/>
        <v>2431001 - Region Hovedstaden4 år</v>
      </c>
      <c r="B3040" s="12" t="str">
        <f t="shared" si="285"/>
        <v>243100</v>
      </c>
      <c r="C3040" s="14">
        <f t="shared" si="283"/>
        <v>0</v>
      </c>
      <c r="D3040" s="14">
        <f t="shared" si="284"/>
        <v>0</v>
      </c>
      <c r="E3040" s="19" t="str">
        <f t="shared" si="286"/>
        <v>243100 - Arbejde inden for reklame og marketing</v>
      </c>
      <c r="F3040" s="19" t="str">
        <f t="shared" si="287"/>
        <v>4 år</v>
      </c>
      <c r="G3040" s="40" t="s">
        <v>516</v>
      </c>
      <c r="H3040" s="41" t="s">
        <v>97</v>
      </c>
      <c r="I3040" s="42" t="s">
        <v>8</v>
      </c>
      <c r="J3040" s="43" t="s">
        <v>24</v>
      </c>
      <c r="K3040" s="44">
        <v>204</v>
      </c>
      <c r="L3040" s="45">
        <v>45582.049832769299</v>
      </c>
      <c r="M3040" s="46">
        <v>47085.745694213154</v>
      </c>
      <c r="N3040" s="45"/>
      <c r="O3040" s="46"/>
    </row>
    <row r="3041" spans="1:15" x14ac:dyDescent="0.2">
      <c r="A3041" s="11" t="str">
        <f t="shared" si="282"/>
        <v>2431001 - Region Hovedstaden5-9 år</v>
      </c>
      <c r="B3041" s="12" t="str">
        <f t="shared" si="285"/>
        <v>243100</v>
      </c>
      <c r="C3041" s="14">
        <f t="shared" si="283"/>
        <v>0</v>
      </c>
      <c r="D3041" s="14">
        <f t="shared" si="284"/>
        <v>0</v>
      </c>
      <c r="E3041" s="19" t="str">
        <f t="shared" si="286"/>
        <v>243100 - Arbejde inden for reklame og marketing</v>
      </c>
      <c r="F3041" s="19" t="str">
        <f t="shared" si="287"/>
        <v>5-9 år</v>
      </c>
      <c r="G3041" s="40" t="s">
        <v>516</v>
      </c>
      <c r="H3041" s="41" t="s">
        <v>97</v>
      </c>
      <c r="I3041" s="42" t="s">
        <v>8</v>
      </c>
      <c r="J3041" s="43" t="s">
        <v>15</v>
      </c>
      <c r="K3041" s="44">
        <v>755</v>
      </c>
      <c r="L3041" s="45">
        <v>47154.208496395782</v>
      </c>
      <c r="M3041" s="46">
        <v>48764.305374381052</v>
      </c>
      <c r="N3041" s="45"/>
      <c r="O3041" s="46"/>
    </row>
    <row r="3042" spans="1:15" x14ac:dyDescent="0.2">
      <c r="A3042" s="11" t="str">
        <f t="shared" si="282"/>
        <v>2431001 - Region Hovedstaden0-4 år</v>
      </c>
      <c r="B3042" s="12" t="str">
        <f t="shared" si="285"/>
        <v>243100</v>
      </c>
      <c r="C3042" s="14">
        <f t="shared" si="283"/>
        <v>0</v>
      </c>
      <c r="D3042" s="14">
        <f t="shared" si="284"/>
        <v>0</v>
      </c>
      <c r="E3042" s="19" t="str">
        <f t="shared" si="286"/>
        <v>243100 - Arbejde inden for reklame og marketing</v>
      </c>
      <c r="F3042" s="19" t="str">
        <f t="shared" si="287"/>
        <v>0-4 år</v>
      </c>
      <c r="G3042" s="40" t="s">
        <v>516</v>
      </c>
      <c r="H3042" s="41" t="s">
        <v>97</v>
      </c>
      <c r="I3042" s="42" t="s">
        <v>8</v>
      </c>
      <c r="J3042" s="43" t="s">
        <v>16</v>
      </c>
      <c r="K3042" s="44">
        <v>1129</v>
      </c>
      <c r="L3042" s="45">
        <v>37588.768764492706</v>
      </c>
      <c r="M3042" s="46">
        <v>38925.75349384029</v>
      </c>
      <c r="N3042" s="45"/>
      <c r="O3042" s="46"/>
    </row>
    <row r="3043" spans="1:15" x14ac:dyDescent="0.2">
      <c r="A3043" s="11" t="str">
        <f t="shared" si="282"/>
        <v>2431001 - Region Hovedstaden10-14 år</v>
      </c>
      <c r="B3043" s="12" t="str">
        <f t="shared" si="285"/>
        <v>243100</v>
      </c>
      <c r="C3043" s="14">
        <f t="shared" si="283"/>
        <v>0</v>
      </c>
      <c r="D3043" s="14">
        <f t="shared" si="284"/>
        <v>0</v>
      </c>
      <c r="E3043" s="19" t="str">
        <f t="shared" si="286"/>
        <v>243100 - Arbejde inden for reklame og marketing</v>
      </c>
      <c r="F3043" s="19" t="str">
        <f t="shared" si="287"/>
        <v>10-14 år</v>
      </c>
      <c r="G3043" s="40" t="s">
        <v>516</v>
      </c>
      <c r="H3043" s="41" t="s">
        <v>97</v>
      </c>
      <c r="I3043" s="42" t="s">
        <v>8</v>
      </c>
      <c r="J3043" s="43" t="s">
        <v>17</v>
      </c>
      <c r="K3043" s="44">
        <v>485</v>
      </c>
      <c r="L3043" s="45">
        <v>54022.047055469935</v>
      </c>
      <c r="M3043" s="46">
        <v>55722.454377457077</v>
      </c>
      <c r="N3043" s="45"/>
      <c r="O3043" s="46"/>
    </row>
    <row r="3044" spans="1:15" x14ac:dyDescent="0.2">
      <c r="A3044" s="11" t="str">
        <f t="shared" si="282"/>
        <v>2431001 - Region Hovedstaden15-20 år</v>
      </c>
      <c r="B3044" s="12" t="str">
        <f t="shared" si="285"/>
        <v>243100</v>
      </c>
      <c r="C3044" s="14">
        <f t="shared" si="283"/>
        <v>0</v>
      </c>
      <c r="D3044" s="14">
        <f t="shared" si="284"/>
        <v>0</v>
      </c>
      <c r="E3044" s="19" t="str">
        <f t="shared" si="286"/>
        <v>243100 - Arbejde inden for reklame og marketing</v>
      </c>
      <c r="F3044" s="19" t="str">
        <f t="shared" si="287"/>
        <v>15-20 år</v>
      </c>
      <c r="G3044" s="40" t="s">
        <v>516</v>
      </c>
      <c r="H3044" s="41" t="s">
        <v>97</v>
      </c>
      <c r="I3044" s="42" t="s">
        <v>8</v>
      </c>
      <c r="J3044" s="43" t="s">
        <v>18</v>
      </c>
      <c r="K3044" s="44">
        <v>340</v>
      </c>
      <c r="L3044" s="45">
        <v>54050.541683284864</v>
      </c>
      <c r="M3044" s="46">
        <v>56015.802682118308</v>
      </c>
      <c r="N3044" s="45"/>
      <c r="O3044" s="46"/>
    </row>
    <row r="3045" spans="1:15" x14ac:dyDescent="0.2">
      <c r="A3045" s="11" t="str">
        <f t="shared" si="282"/>
        <v>2431001 - Region Hovedstaden20-24 år</v>
      </c>
      <c r="B3045" s="12" t="str">
        <f t="shared" si="285"/>
        <v>243100</v>
      </c>
      <c r="C3045" s="14">
        <f t="shared" si="283"/>
        <v>0</v>
      </c>
      <c r="D3045" s="14">
        <f t="shared" si="284"/>
        <v>0</v>
      </c>
      <c r="E3045" s="19" t="str">
        <f t="shared" si="286"/>
        <v>243100 - Arbejde inden for reklame og marketing</v>
      </c>
      <c r="F3045" s="19" t="str">
        <f t="shared" si="287"/>
        <v>20-24 år</v>
      </c>
      <c r="G3045" s="40" t="s">
        <v>516</v>
      </c>
      <c r="H3045" s="41" t="s">
        <v>97</v>
      </c>
      <c r="I3045" s="42" t="s">
        <v>8</v>
      </c>
      <c r="J3045" s="43" t="s">
        <v>19</v>
      </c>
      <c r="K3045" s="44">
        <v>308</v>
      </c>
      <c r="L3045" s="45">
        <v>55589.848097260678</v>
      </c>
      <c r="M3045" s="46">
        <v>57259.278739525143</v>
      </c>
      <c r="N3045" s="45"/>
      <c r="O3045" s="46"/>
    </row>
    <row r="3046" spans="1:15" x14ac:dyDescent="0.2">
      <c r="A3046" s="11" t="str">
        <f t="shared" si="282"/>
        <v>2431001 - Region Hovedstaden25 år og derover</v>
      </c>
      <c r="B3046" s="12" t="str">
        <f t="shared" si="285"/>
        <v>243100</v>
      </c>
      <c r="C3046" s="14">
        <f t="shared" si="283"/>
        <v>0</v>
      </c>
      <c r="D3046" s="14">
        <f t="shared" si="284"/>
        <v>0</v>
      </c>
      <c r="E3046" s="19" t="str">
        <f t="shared" si="286"/>
        <v>243100 - Arbejde inden for reklame og marketing</v>
      </c>
      <c r="F3046" s="19" t="str">
        <f t="shared" si="287"/>
        <v>25 år og derover</v>
      </c>
      <c r="G3046" s="40" t="s">
        <v>516</v>
      </c>
      <c r="H3046" s="41" t="s">
        <v>97</v>
      </c>
      <c r="I3046" s="42" t="s">
        <v>8</v>
      </c>
      <c r="J3046" s="43" t="s">
        <v>9</v>
      </c>
      <c r="K3046" s="44">
        <v>486</v>
      </c>
      <c r="L3046" s="45">
        <v>54542.150042419693</v>
      </c>
      <c r="M3046" s="46">
        <v>55890.052381825881</v>
      </c>
      <c r="N3046" s="45"/>
      <c r="O3046" s="46"/>
    </row>
    <row r="3047" spans="1:15" x14ac:dyDescent="0.2">
      <c r="A3047" s="11" t="str">
        <f t="shared" si="282"/>
        <v>2431001 - Region HovedstadenAlle uanset erf.</v>
      </c>
      <c r="B3047" s="12" t="str">
        <f t="shared" si="285"/>
        <v>243100</v>
      </c>
      <c r="C3047" s="14">
        <f t="shared" si="283"/>
        <v>0</v>
      </c>
      <c r="D3047" s="14">
        <f t="shared" si="284"/>
        <v>0</v>
      </c>
      <c r="E3047" s="19" t="str">
        <f t="shared" si="286"/>
        <v>243100 - Arbejde inden for reklame og marketing</v>
      </c>
      <c r="F3047" s="19" t="str">
        <f t="shared" si="287"/>
        <v>Alle uanset erf.</v>
      </c>
      <c r="G3047" s="40" t="s">
        <v>516</v>
      </c>
      <c r="H3047" s="41" t="s">
        <v>97</v>
      </c>
      <c r="I3047" s="42" t="s">
        <v>8</v>
      </c>
      <c r="J3047" s="43" t="s">
        <v>10</v>
      </c>
      <c r="K3047" s="44">
        <v>3503</v>
      </c>
      <c r="L3047" s="45">
        <v>47154.208496395782</v>
      </c>
      <c r="M3047" s="46">
        <v>48597.281697175757</v>
      </c>
      <c r="N3047" s="45"/>
      <c r="O3047" s="46"/>
    </row>
    <row r="3048" spans="1:15" x14ac:dyDescent="0.2">
      <c r="A3048" s="11" t="str">
        <f t="shared" si="282"/>
        <v>2431002 - Region Sjælland5-9 år</v>
      </c>
      <c r="B3048" s="12" t="str">
        <f t="shared" si="285"/>
        <v>243100</v>
      </c>
      <c r="C3048" s="14">
        <f t="shared" si="283"/>
        <v>0</v>
      </c>
      <c r="D3048" s="14">
        <f t="shared" si="284"/>
        <v>0</v>
      </c>
      <c r="E3048" s="19" t="str">
        <f t="shared" si="286"/>
        <v>243100 - Arbejde inden for reklame og marketing</v>
      </c>
      <c r="F3048" s="19" t="str">
        <f t="shared" si="287"/>
        <v>5-9 år</v>
      </c>
      <c r="G3048" s="40" t="s">
        <v>516</v>
      </c>
      <c r="H3048" s="41" t="s">
        <v>97</v>
      </c>
      <c r="I3048" s="42" t="s">
        <v>20</v>
      </c>
      <c r="J3048" s="43" t="s">
        <v>15</v>
      </c>
      <c r="K3048" s="44">
        <v>37</v>
      </c>
      <c r="L3048" s="45">
        <v>37866.877381167731</v>
      </c>
      <c r="M3048" s="46">
        <v>39318.236298206015</v>
      </c>
      <c r="N3048" s="45"/>
      <c r="O3048" s="46"/>
    </row>
    <row r="3049" spans="1:15" x14ac:dyDescent="0.2">
      <c r="A3049" s="11" t="str">
        <f t="shared" si="282"/>
        <v>2431002 - Region Sjælland0-4 år</v>
      </c>
      <c r="B3049" s="12" t="str">
        <f t="shared" si="285"/>
        <v>243100</v>
      </c>
      <c r="C3049" s="14">
        <f t="shared" si="283"/>
        <v>0</v>
      </c>
      <c r="D3049" s="14">
        <f t="shared" si="284"/>
        <v>0</v>
      </c>
      <c r="E3049" s="19" t="str">
        <f t="shared" si="286"/>
        <v>243100 - Arbejde inden for reklame og marketing</v>
      </c>
      <c r="F3049" s="19" t="str">
        <f t="shared" si="287"/>
        <v>0-4 år</v>
      </c>
      <c r="G3049" s="40" t="s">
        <v>516</v>
      </c>
      <c r="H3049" s="41" t="s">
        <v>97</v>
      </c>
      <c r="I3049" s="42" t="s">
        <v>20</v>
      </c>
      <c r="J3049" s="43" t="s">
        <v>16</v>
      </c>
      <c r="K3049" s="44">
        <v>28</v>
      </c>
      <c r="L3049" s="45">
        <v>31918.393692979869</v>
      </c>
      <c r="M3049" s="46">
        <v>32930.559905101807</v>
      </c>
      <c r="N3049" s="45"/>
      <c r="O3049" s="46"/>
    </row>
    <row r="3050" spans="1:15" x14ac:dyDescent="0.2">
      <c r="A3050" s="11" t="str">
        <f t="shared" si="282"/>
        <v>2431002 - Region Sjælland10-14 år</v>
      </c>
      <c r="B3050" s="12" t="str">
        <f t="shared" si="285"/>
        <v>243100</v>
      </c>
      <c r="C3050" s="14">
        <f t="shared" si="283"/>
        <v>0</v>
      </c>
      <c r="D3050" s="14">
        <f t="shared" si="284"/>
        <v>0</v>
      </c>
      <c r="E3050" s="19" t="str">
        <f t="shared" si="286"/>
        <v>243100 - Arbejde inden for reklame og marketing</v>
      </c>
      <c r="F3050" s="19" t="str">
        <f t="shared" si="287"/>
        <v>10-14 år</v>
      </c>
      <c r="G3050" s="40" t="s">
        <v>516</v>
      </c>
      <c r="H3050" s="41" t="s">
        <v>97</v>
      </c>
      <c r="I3050" s="42" t="s">
        <v>20</v>
      </c>
      <c r="J3050" s="43" t="s">
        <v>17</v>
      </c>
      <c r="K3050" s="44">
        <v>16</v>
      </c>
      <c r="L3050" s="45">
        <v>32786.486306250168</v>
      </c>
      <c r="M3050" s="46">
        <v>33823.738665867582</v>
      </c>
      <c r="N3050" s="45"/>
      <c r="O3050" s="46"/>
    </row>
    <row r="3051" spans="1:15" x14ac:dyDescent="0.2">
      <c r="A3051" s="11" t="str">
        <f t="shared" si="282"/>
        <v>2431002 - Region Sjælland15-20 år</v>
      </c>
      <c r="B3051" s="12" t="str">
        <f t="shared" si="285"/>
        <v>243100</v>
      </c>
      <c r="C3051" s="14">
        <f t="shared" si="283"/>
        <v>0</v>
      </c>
      <c r="D3051" s="14">
        <f t="shared" si="284"/>
        <v>0</v>
      </c>
      <c r="E3051" s="19" t="str">
        <f t="shared" si="286"/>
        <v>243100 - Arbejde inden for reklame og marketing</v>
      </c>
      <c r="F3051" s="19" t="str">
        <f t="shared" si="287"/>
        <v>15-20 år</v>
      </c>
      <c r="G3051" s="40" t="s">
        <v>516</v>
      </c>
      <c r="H3051" s="41" t="s">
        <v>97</v>
      </c>
      <c r="I3051" s="42" t="s">
        <v>20</v>
      </c>
      <c r="J3051" s="43" t="s">
        <v>18</v>
      </c>
      <c r="K3051" s="44">
        <v>16</v>
      </c>
      <c r="L3051" s="45">
        <v>36001.569656594722</v>
      </c>
      <c r="M3051" s="46">
        <v>36943.636775588689</v>
      </c>
      <c r="N3051" s="45"/>
      <c r="O3051" s="46"/>
    </row>
    <row r="3052" spans="1:15" x14ac:dyDescent="0.2">
      <c r="A3052" s="11" t="str">
        <f t="shared" si="282"/>
        <v>2431002 - Region Sjælland20-24 år</v>
      </c>
      <c r="B3052" s="12" t="str">
        <f t="shared" si="285"/>
        <v>243100</v>
      </c>
      <c r="C3052" s="14">
        <f t="shared" si="283"/>
        <v>0</v>
      </c>
      <c r="D3052" s="14">
        <f t="shared" si="284"/>
        <v>0</v>
      </c>
      <c r="E3052" s="19" t="str">
        <f t="shared" si="286"/>
        <v>243100 - Arbejde inden for reklame og marketing</v>
      </c>
      <c r="F3052" s="19" t="str">
        <f t="shared" si="287"/>
        <v>20-24 år</v>
      </c>
      <c r="G3052" s="40" t="s">
        <v>516</v>
      </c>
      <c r="H3052" s="41" t="s">
        <v>97</v>
      </c>
      <c r="I3052" s="42" t="s">
        <v>20</v>
      </c>
      <c r="J3052" s="43" t="s">
        <v>19</v>
      </c>
      <c r="K3052" s="44">
        <v>21</v>
      </c>
      <c r="L3052" s="45">
        <v>38501.254741056931</v>
      </c>
      <c r="M3052" s="46">
        <v>39855.861829842746</v>
      </c>
      <c r="N3052" s="45"/>
      <c r="O3052" s="46"/>
    </row>
    <row r="3053" spans="1:15" x14ac:dyDescent="0.2">
      <c r="A3053" s="11" t="str">
        <f t="shared" si="282"/>
        <v>2431002 - Region Sjælland25 år og derover</v>
      </c>
      <c r="B3053" s="12" t="str">
        <f t="shared" si="285"/>
        <v>243100</v>
      </c>
      <c r="C3053" s="14">
        <f t="shared" si="283"/>
        <v>0</v>
      </c>
      <c r="D3053" s="14">
        <f t="shared" si="284"/>
        <v>0</v>
      </c>
      <c r="E3053" s="19" t="str">
        <f t="shared" si="286"/>
        <v>243100 - Arbejde inden for reklame og marketing</v>
      </c>
      <c r="F3053" s="19" t="str">
        <f t="shared" si="287"/>
        <v>25 år og derover</v>
      </c>
      <c r="G3053" s="40" t="s">
        <v>516</v>
      </c>
      <c r="H3053" s="41" t="s">
        <v>97</v>
      </c>
      <c r="I3053" s="42" t="s">
        <v>20</v>
      </c>
      <c r="J3053" s="43" t="s">
        <v>9</v>
      </c>
      <c r="K3053" s="44">
        <v>45</v>
      </c>
      <c r="L3053" s="45">
        <v>38004.572757902009</v>
      </c>
      <c r="M3053" s="46">
        <v>39189.684095023295</v>
      </c>
      <c r="N3053" s="45"/>
      <c r="O3053" s="46"/>
    </row>
    <row r="3054" spans="1:15" x14ac:dyDescent="0.2">
      <c r="A3054" s="11" t="str">
        <f t="shared" si="282"/>
        <v>2431002 - Region SjællandAlle uanset erf.</v>
      </c>
      <c r="B3054" s="12" t="str">
        <f t="shared" si="285"/>
        <v>243100</v>
      </c>
      <c r="C3054" s="14">
        <f t="shared" si="283"/>
        <v>0</v>
      </c>
      <c r="D3054" s="14">
        <f t="shared" si="284"/>
        <v>0</v>
      </c>
      <c r="E3054" s="19" t="str">
        <f t="shared" si="286"/>
        <v>243100 - Arbejde inden for reklame og marketing</v>
      </c>
      <c r="F3054" s="19" t="str">
        <f t="shared" si="287"/>
        <v>Alle uanset erf.</v>
      </c>
      <c r="G3054" s="40" t="s">
        <v>516</v>
      </c>
      <c r="H3054" s="41" t="s">
        <v>97</v>
      </c>
      <c r="I3054" s="42" t="s">
        <v>20</v>
      </c>
      <c r="J3054" s="43" t="s">
        <v>10</v>
      </c>
      <c r="K3054" s="44">
        <v>163</v>
      </c>
      <c r="L3054" s="45">
        <v>36001.569656594722</v>
      </c>
      <c r="M3054" s="46">
        <v>37366.223147903715</v>
      </c>
      <c r="N3054" s="45"/>
      <c r="O3054" s="46"/>
    </row>
    <row r="3055" spans="1:15" x14ac:dyDescent="0.2">
      <c r="A3055" s="11" t="str">
        <f t="shared" si="282"/>
        <v>2431003 - Region SyddanmarkUnder 1 år</v>
      </c>
      <c r="B3055" s="12" t="str">
        <f t="shared" si="285"/>
        <v>243100</v>
      </c>
      <c r="C3055" s="14">
        <f t="shared" si="283"/>
        <v>0</v>
      </c>
      <c r="D3055" s="14">
        <f t="shared" si="284"/>
        <v>0</v>
      </c>
      <c r="E3055" s="19" t="str">
        <f t="shared" si="286"/>
        <v>243100 - Arbejde inden for reklame og marketing</v>
      </c>
      <c r="F3055" s="19" t="str">
        <f t="shared" si="287"/>
        <v>Under 1 år</v>
      </c>
      <c r="G3055" s="40" t="s">
        <v>516</v>
      </c>
      <c r="H3055" s="41" t="s">
        <v>97</v>
      </c>
      <c r="I3055" s="42" t="s">
        <v>544</v>
      </c>
      <c r="J3055" s="43" t="s">
        <v>13</v>
      </c>
      <c r="K3055" s="44">
        <v>67</v>
      </c>
      <c r="L3055" s="45">
        <v>25209.523888234024</v>
      </c>
      <c r="M3055" s="46">
        <v>26487.897307082712</v>
      </c>
      <c r="N3055" s="45"/>
      <c r="O3055" s="46"/>
    </row>
    <row r="3056" spans="1:15" x14ac:dyDescent="0.2">
      <c r="A3056" s="11" t="str">
        <f t="shared" si="282"/>
        <v>2431003 - Region Syddanmark1 år</v>
      </c>
      <c r="B3056" s="12" t="str">
        <f t="shared" si="285"/>
        <v>243100</v>
      </c>
      <c r="C3056" s="14">
        <f t="shared" si="283"/>
        <v>0</v>
      </c>
      <c r="D3056" s="14">
        <f t="shared" si="284"/>
        <v>0</v>
      </c>
      <c r="E3056" s="19" t="str">
        <f t="shared" si="286"/>
        <v>243100 - Arbejde inden for reklame og marketing</v>
      </c>
      <c r="F3056" s="19" t="str">
        <f t="shared" si="287"/>
        <v>1 år</v>
      </c>
      <c r="G3056" s="40" t="s">
        <v>516</v>
      </c>
      <c r="H3056" s="41" t="s">
        <v>97</v>
      </c>
      <c r="I3056" s="42" t="s">
        <v>544</v>
      </c>
      <c r="J3056" s="43" t="s">
        <v>22</v>
      </c>
      <c r="K3056" s="44">
        <v>55</v>
      </c>
      <c r="L3056" s="45">
        <v>29717.307090488048</v>
      </c>
      <c r="M3056" s="46">
        <v>30657.46111044498</v>
      </c>
      <c r="N3056" s="45"/>
      <c r="O3056" s="46"/>
    </row>
    <row r="3057" spans="1:15" x14ac:dyDescent="0.2">
      <c r="A3057" s="11" t="str">
        <f t="shared" si="282"/>
        <v>2431003 - Region Syddanmark2 år</v>
      </c>
      <c r="B3057" s="12" t="str">
        <f t="shared" si="285"/>
        <v>243100</v>
      </c>
      <c r="C3057" s="14">
        <f t="shared" si="283"/>
        <v>0</v>
      </c>
      <c r="D3057" s="14">
        <f t="shared" si="284"/>
        <v>0</v>
      </c>
      <c r="E3057" s="19" t="str">
        <f t="shared" si="286"/>
        <v>243100 - Arbejde inden for reklame og marketing</v>
      </c>
      <c r="F3057" s="19" t="str">
        <f t="shared" si="287"/>
        <v>2 år</v>
      </c>
      <c r="G3057" s="40" t="s">
        <v>516</v>
      </c>
      <c r="H3057" s="41" t="s">
        <v>97</v>
      </c>
      <c r="I3057" s="42" t="s">
        <v>544</v>
      </c>
      <c r="J3057" s="43" t="s">
        <v>23</v>
      </c>
      <c r="K3057" s="44">
        <v>39</v>
      </c>
      <c r="L3057" s="45">
        <v>34284.464552327772</v>
      </c>
      <c r="M3057" s="46">
        <v>35366.295973323635</v>
      </c>
      <c r="N3057" s="45"/>
      <c r="O3057" s="46"/>
    </row>
    <row r="3058" spans="1:15" x14ac:dyDescent="0.2">
      <c r="A3058" s="11" t="str">
        <f t="shared" si="282"/>
        <v>2431003 - Region Syddanmark3 år</v>
      </c>
      <c r="B3058" s="12" t="str">
        <f t="shared" si="285"/>
        <v>243100</v>
      </c>
      <c r="C3058" s="14">
        <f t="shared" si="283"/>
        <v>0</v>
      </c>
      <c r="D3058" s="14">
        <f t="shared" si="284"/>
        <v>0</v>
      </c>
      <c r="E3058" s="19" t="str">
        <f t="shared" si="286"/>
        <v>243100 - Arbejde inden for reklame og marketing</v>
      </c>
      <c r="F3058" s="19" t="str">
        <f t="shared" si="287"/>
        <v>3 år</v>
      </c>
      <c r="G3058" s="40" t="s">
        <v>516</v>
      </c>
      <c r="H3058" s="41" t="s">
        <v>97</v>
      </c>
      <c r="I3058" s="42" t="s">
        <v>544</v>
      </c>
      <c r="J3058" s="43" t="s">
        <v>14</v>
      </c>
      <c r="K3058" s="44">
        <v>55</v>
      </c>
      <c r="L3058" s="45">
        <v>36576.026456572836</v>
      </c>
      <c r="M3058" s="46">
        <v>37583.284860135529</v>
      </c>
      <c r="N3058" s="45"/>
      <c r="O3058" s="46"/>
    </row>
    <row r="3059" spans="1:15" x14ac:dyDescent="0.2">
      <c r="A3059" s="11" t="str">
        <f t="shared" si="282"/>
        <v>2431003 - Region Syddanmark4 år</v>
      </c>
      <c r="B3059" s="12" t="str">
        <f t="shared" si="285"/>
        <v>243100</v>
      </c>
      <c r="C3059" s="14">
        <f t="shared" si="283"/>
        <v>0</v>
      </c>
      <c r="D3059" s="14">
        <f t="shared" si="284"/>
        <v>0</v>
      </c>
      <c r="E3059" s="19" t="str">
        <f t="shared" si="286"/>
        <v>243100 - Arbejde inden for reklame og marketing</v>
      </c>
      <c r="F3059" s="19" t="str">
        <f t="shared" si="287"/>
        <v>4 år</v>
      </c>
      <c r="G3059" s="40" t="s">
        <v>516</v>
      </c>
      <c r="H3059" s="41" t="s">
        <v>97</v>
      </c>
      <c r="I3059" s="42" t="s">
        <v>544</v>
      </c>
      <c r="J3059" s="43" t="s">
        <v>24</v>
      </c>
      <c r="K3059" s="44">
        <v>52</v>
      </c>
      <c r="L3059" s="45">
        <v>35050.730546861247</v>
      </c>
      <c r="M3059" s="46">
        <v>36259.561460457116</v>
      </c>
      <c r="N3059" s="45"/>
      <c r="O3059" s="46"/>
    </row>
    <row r="3060" spans="1:15" x14ac:dyDescent="0.2">
      <c r="A3060" s="11" t="str">
        <f t="shared" si="282"/>
        <v>2431003 - Region Syddanmark5-9 år</v>
      </c>
      <c r="B3060" s="12" t="str">
        <f t="shared" si="285"/>
        <v>243100</v>
      </c>
      <c r="C3060" s="14">
        <f t="shared" si="283"/>
        <v>0</v>
      </c>
      <c r="D3060" s="14">
        <f t="shared" si="284"/>
        <v>0</v>
      </c>
      <c r="E3060" s="19" t="str">
        <f t="shared" si="286"/>
        <v>243100 - Arbejde inden for reklame og marketing</v>
      </c>
      <c r="F3060" s="19" t="str">
        <f t="shared" si="287"/>
        <v>5-9 år</v>
      </c>
      <c r="G3060" s="40" t="s">
        <v>516</v>
      </c>
      <c r="H3060" s="41" t="s">
        <v>97</v>
      </c>
      <c r="I3060" s="42" t="s">
        <v>544</v>
      </c>
      <c r="J3060" s="43" t="s">
        <v>15</v>
      </c>
      <c r="K3060" s="44">
        <v>262</v>
      </c>
      <c r="L3060" s="45">
        <v>40206.428036374651</v>
      </c>
      <c r="M3060" s="46">
        <v>41389.481669132452</v>
      </c>
      <c r="N3060" s="45"/>
      <c r="O3060" s="46"/>
    </row>
    <row r="3061" spans="1:15" x14ac:dyDescent="0.2">
      <c r="A3061" s="11" t="str">
        <f t="shared" si="282"/>
        <v>2431003 - Region Syddanmark0-4 år</v>
      </c>
      <c r="B3061" s="12" t="str">
        <f t="shared" si="285"/>
        <v>243100</v>
      </c>
      <c r="C3061" s="14">
        <f t="shared" si="283"/>
        <v>0</v>
      </c>
      <c r="D3061" s="14">
        <f t="shared" si="284"/>
        <v>0</v>
      </c>
      <c r="E3061" s="19" t="str">
        <f t="shared" si="286"/>
        <v>243100 - Arbejde inden for reklame og marketing</v>
      </c>
      <c r="F3061" s="19" t="str">
        <f t="shared" si="287"/>
        <v>0-4 år</v>
      </c>
      <c r="G3061" s="40" t="s">
        <v>516</v>
      </c>
      <c r="H3061" s="41" t="s">
        <v>97</v>
      </c>
      <c r="I3061" s="42" t="s">
        <v>544</v>
      </c>
      <c r="J3061" s="43" t="s">
        <v>16</v>
      </c>
      <c r="K3061" s="44">
        <v>268</v>
      </c>
      <c r="L3061" s="45">
        <v>31306.809548025059</v>
      </c>
      <c r="M3061" s="46">
        <v>32299.581776435061</v>
      </c>
      <c r="N3061" s="45"/>
      <c r="O3061" s="46"/>
    </row>
    <row r="3062" spans="1:15" x14ac:dyDescent="0.2">
      <c r="A3062" s="11" t="str">
        <f t="shared" si="282"/>
        <v>2431003 - Region Syddanmark10-14 år</v>
      </c>
      <c r="B3062" s="12" t="str">
        <f t="shared" si="285"/>
        <v>243100</v>
      </c>
      <c r="C3062" s="14">
        <f t="shared" si="283"/>
        <v>0</v>
      </c>
      <c r="D3062" s="14">
        <f t="shared" si="284"/>
        <v>0</v>
      </c>
      <c r="E3062" s="19" t="str">
        <f t="shared" si="286"/>
        <v>243100 - Arbejde inden for reklame og marketing</v>
      </c>
      <c r="F3062" s="19" t="str">
        <f t="shared" si="287"/>
        <v>10-14 år</v>
      </c>
      <c r="G3062" s="40" t="s">
        <v>516</v>
      </c>
      <c r="H3062" s="41" t="s">
        <v>97</v>
      </c>
      <c r="I3062" s="42" t="s">
        <v>544</v>
      </c>
      <c r="J3062" s="43" t="s">
        <v>17</v>
      </c>
      <c r="K3062" s="44">
        <v>142</v>
      </c>
      <c r="L3062" s="45">
        <v>43654.876148345415</v>
      </c>
      <c r="M3062" s="46">
        <v>45760.210414849811</v>
      </c>
      <c r="N3062" s="45"/>
      <c r="O3062" s="46"/>
    </row>
    <row r="3063" spans="1:15" x14ac:dyDescent="0.2">
      <c r="A3063" s="11" t="str">
        <f t="shared" si="282"/>
        <v>2431003 - Region Syddanmark15-20 år</v>
      </c>
      <c r="B3063" s="12" t="str">
        <f t="shared" si="285"/>
        <v>243100</v>
      </c>
      <c r="C3063" s="14">
        <f t="shared" si="283"/>
        <v>0</v>
      </c>
      <c r="D3063" s="14">
        <f t="shared" si="284"/>
        <v>0</v>
      </c>
      <c r="E3063" s="19" t="str">
        <f t="shared" si="286"/>
        <v>243100 - Arbejde inden for reklame og marketing</v>
      </c>
      <c r="F3063" s="19" t="str">
        <f t="shared" si="287"/>
        <v>15-20 år</v>
      </c>
      <c r="G3063" s="40" t="s">
        <v>516</v>
      </c>
      <c r="H3063" s="41" t="s">
        <v>97</v>
      </c>
      <c r="I3063" s="42" t="s">
        <v>544</v>
      </c>
      <c r="J3063" s="43" t="s">
        <v>18</v>
      </c>
      <c r="K3063" s="44">
        <v>116</v>
      </c>
      <c r="L3063" s="45">
        <v>43817.894785084463</v>
      </c>
      <c r="M3063" s="46">
        <v>45184.285198401085</v>
      </c>
      <c r="N3063" s="45"/>
      <c r="O3063" s="46"/>
    </row>
    <row r="3064" spans="1:15" x14ac:dyDescent="0.2">
      <c r="A3064" s="11" t="str">
        <f t="shared" si="282"/>
        <v>2431003 - Region Syddanmark20-24 år</v>
      </c>
      <c r="B3064" s="12" t="str">
        <f t="shared" si="285"/>
        <v>243100</v>
      </c>
      <c r="C3064" s="14">
        <f t="shared" si="283"/>
        <v>0</v>
      </c>
      <c r="D3064" s="14">
        <f t="shared" si="284"/>
        <v>0</v>
      </c>
      <c r="E3064" s="19" t="str">
        <f t="shared" si="286"/>
        <v>243100 - Arbejde inden for reklame og marketing</v>
      </c>
      <c r="F3064" s="19" t="str">
        <f t="shared" si="287"/>
        <v>20-24 år</v>
      </c>
      <c r="G3064" s="40" t="s">
        <v>516</v>
      </c>
      <c r="H3064" s="41" t="s">
        <v>97</v>
      </c>
      <c r="I3064" s="42" t="s">
        <v>544</v>
      </c>
      <c r="J3064" s="43" t="s">
        <v>19</v>
      </c>
      <c r="K3064" s="44">
        <v>109</v>
      </c>
      <c r="L3064" s="45">
        <v>46228.637365053961</v>
      </c>
      <c r="M3064" s="46">
        <v>47503.475217120686</v>
      </c>
      <c r="N3064" s="45"/>
      <c r="O3064" s="46"/>
    </row>
    <row r="3065" spans="1:15" x14ac:dyDescent="0.2">
      <c r="A3065" s="11" t="str">
        <f t="shared" si="282"/>
        <v>2431003 - Region Syddanmark25 år og derover</v>
      </c>
      <c r="B3065" s="12" t="str">
        <f t="shared" si="285"/>
        <v>243100</v>
      </c>
      <c r="C3065" s="14">
        <f t="shared" si="283"/>
        <v>0</v>
      </c>
      <c r="D3065" s="14">
        <f t="shared" si="284"/>
        <v>0</v>
      </c>
      <c r="E3065" s="19" t="str">
        <f t="shared" si="286"/>
        <v>243100 - Arbejde inden for reklame og marketing</v>
      </c>
      <c r="F3065" s="19" t="str">
        <f t="shared" si="287"/>
        <v>25 år og derover</v>
      </c>
      <c r="G3065" s="40" t="s">
        <v>516</v>
      </c>
      <c r="H3065" s="41" t="s">
        <v>97</v>
      </c>
      <c r="I3065" s="42" t="s">
        <v>544</v>
      </c>
      <c r="J3065" s="43" t="s">
        <v>9</v>
      </c>
      <c r="K3065" s="44">
        <v>186</v>
      </c>
      <c r="L3065" s="45">
        <v>45279.463906993304</v>
      </c>
      <c r="M3065" s="46">
        <v>46704.68816560103</v>
      </c>
      <c r="N3065" s="45"/>
      <c r="O3065" s="46"/>
    </row>
    <row r="3066" spans="1:15" x14ac:dyDescent="0.2">
      <c r="A3066" s="11" t="str">
        <f t="shared" si="282"/>
        <v>2431003 - Region SyddanmarkAlle uanset erf.</v>
      </c>
      <c r="B3066" s="12" t="str">
        <f t="shared" si="285"/>
        <v>243100</v>
      </c>
      <c r="C3066" s="14">
        <f t="shared" si="283"/>
        <v>0</v>
      </c>
      <c r="D3066" s="14">
        <f t="shared" si="284"/>
        <v>0</v>
      </c>
      <c r="E3066" s="19" t="str">
        <f t="shared" si="286"/>
        <v>243100 - Arbejde inden for reklame og marketing</v>
      </c>
      <c r="F3066" s="19" t="str">
        <f t="shared" si="287"/>
        <v>Alle uanset erf.</v>
      </c>
      <c r="G3066" s="40" t="s">
        <v>516</v>
      </c>
      <c r="H3066" s="41" t="s">
        <v>97</v>
      </c>
      <c r="I3066" s="42" t="s">
        <v>544</v>
      </c>
      <c r="J3066" s="43" t="s">
        <v>10</v>
      </c>
      <c r="K3066" s="44">
        <v>1083</v>
      </c>
      <c r="L3066" s="45">
        <v>39816.924338276993</v>
      </c>
      <c r="M3066" s="46">
        <v>40883.240581037659</v>
      </c>
      <c r="N3066" s="45"/>
      <c r="O3066" s="46"/>
    </row>
    <row r="3067" spans="1:15" x14ac:dyDescent="0.2">
      <c r="A3067" s="11" t="str">
        <f t="shared" si="282"/>
        <v>2431004 - Region MidtjyllandUnder 1 år</v>
      </c>
      <c r="B3067" s="12" t="str">
        <f t="shared" si="285"/>
        <v>243100</v>
      </c>
      <c r="C3067" s="14">
        <f t="shared" si="283"/>
        <v>0</v>
      </c>
      <c r="D3067" s="14">
        <f t="shared" si="284"/>
        <v>0</v>
      </c>
      <c r="E3067" s="19" t="str">
        <f t="shared" si="286"/>
        <v>243100 - Arbejde inden for reklame og marketing</v>
      </c>
      <c r="F3067" s="19" t="str">
        <f t="shared" si="287"/>
        <v>Under 1 år</v>
      </c>
      <c r="G3067" s="40" t="s">
        <v>516</v>
      </c>
      <c r="H3067" s="41" t="s">
        <v>97</v>
      </c>
      <c r="I3067" s="42" t="s">
        <v>517</v>
      </c>
      <c r="J3067" s="43" t="s">
        <v>13</v>
      </c>
      <c r="K3067" s="44">
        <v>79</v>
      </c>
      <c r="L3067" s="45">
        <v>23387.70595986539</v>
      </c>
      <c r="M3067" s="46">
        <v>24573.695102678805</v>
      </c>
      <c r="N3067" s="45"/>
      <c r="O3067" s="46"/>
    </row>
    <row r="3068" spans="1:15" x14ac:dyDescent="0.2">
      <c r="A3068" s="11" t="str">
        <f t="shared" si="282"/>
        <v>2431004 - Region Midtjylland1 år</v>
      </c>
      <c r="B3068" s="12" t="str">
        <f t="shared" si="285"/>
        <v>243100</v>
      </c>
      <c r="C3068" s="14">
        <f t="shared" si="283"/>
        <v>0</v>
      </c>
      <c r="D3068" s="14">
        <f t="shared" si="284"/>
        <v>0</v>
      </c>
      <c r="E3068" s="19" t="str">
        <f t="shared" si="286"/>
        <v>243100 - Arbejde inden for reklame og marketing</v>
      </c>
      <c r="F3068" s="19" t="str">
        <f t="shared" si="287"/>
        <v>1 år</v>
      </c>
      <c r="G3068" s="40" t="s">
        <v>516</v>
      </c>
      <c r="H3068" s="41" t="s">
        <v>97</v>
      </c>
      <c r="I3068" s="42" t="s">
        <v>517</v>
      </c>
      <c r="J3068" s="43" t="s">
        <v>22</v>
      </c>
      <c r="K3068" s="44">
        <v>71</v>
      </c>
      <c r="L3068" s="45">
        <v>26399.38307600121</v>
      </c>
      <c r="M3068" s="46">
        <v>27624.849610330184</v>
      </c>
      <c r="N3068" s="45"/>
      <c r="O3068" s="46"/>
    </row>
    <row r="3069" spans="1:15" x14ac:dyDescent="0.2">
      <c r="A3069" s="11" t="str">
        <f t="shared" si="282"/>
        <v>2431004 - Region Midtjylland2 år</v>
      </c>
      <c r="B3069" s="12" t="str">
        <f t="shared" si="285"/>
        <v>243100</v>
      </c>
      <c r="C3069" s="14">
        <f t="shared" si="283"/>
        <v>0</v>
      </c>
      <c r="D3069" s="14">
        <f t="shared" si="284"/>
        <v>0</v>
      </c>
      <c r="E3069" s="19" t="str">
        <f t="shared" si="286"/>
        <v>243100 - Arbejde inden for reklame og marketing</v>
      </c>
      <c r="F3069" s="19" t="str">
        <f t="shared" si="287"/>
        <v>2 år</v>
      </c>
      <c r="G3069" s="40" t="s">
        <v>516</v>
      </c>
      <c r="H3069" s="41" t="s">
        <v>97</v>
      </c>
      <c r="I3069" s="42" t="s">
        <v>517</v>
      </c>
      <c r="J3069" s="43" t="s">
        <v>23</v>
      </c>
      <c r="K3069" s="44">
        <v>59</v>
      </c>
      <c r="L3069" s="45">
        <v>32233.471193613976</v>
      </c>
      <c r="M3069" s="46">
        <v>33415.652071867684</v>
      </c>
      <c r="N3069" s="45"/>
      <c r="O3069" s="46"/>
    </row>
    <row r="3070" spans="1:15" x14ac:dyDescent="0.2">
      <c r="A3070" s="11" t="str">
        <f t="shared" si="282"/>
        <v>2431004 - Region Midtjylland3 år</v>
      </c>
      <c r="B3070" s="12" t="str">
        <f t="shared" si="285"/>
        <v>243100</v>
      </c>
      <c r="C3070" s="14">
        <f t="shared" si="283"/>
        <v>0</v>
      </c>
      <c r="D3070" s="14">
        <f t="shared" si="284"/>
        <v>0</v>
      </c>
      <c r="E3070" s="19" t="str">
        <f t="shared" si="286"/>
        <v>243100 - Arbejde inden for reklame og marketing</v>
      </c>
      <c r="F3070" s="19" t="str">
        <f t="shared" si="287"/>
        <v>3 år</v>
      </c>
      <c r="G3070" s="40" t="s">
        <v>516</v>
      </c>
      <c r="H3070" s="41" t="s">
        <v>97</v>
      </c>
      <c r="I3070" s="42" t="s">
        <v>517</v>
      </c>
      <c r="J3070" s="43" t="s">
        <v>14</v>
      </c>
      <c r="K3070" s="44">
        <v>68</v>
      </c>
      <c r="L3070" s="45">
        <v>32760.25977690806</v>
      </c>
      <c r="M3070" s="46">
        <v>33874.578289031793</v>
      </c>
      <c r="N3070" s="45"/>
      <c r="O3070" s="46"/>
    </row>
    <row r="3071" spans="1:15" x14ac:dyDescent="0.2">
      <c r="A3071" s="11" t="str">
        <f t="shared" si="282"/>
        <v>2431004 - Region Midtjylland4 år</v>
      </c>
      <c r="B3071" s="12" t="str">
        <f t="shared" si="285"/>
        <v>243100</v>
      </c>
      <c r="C3071" s="14">
        <f t="shared" si="283"/>
        <v>0</v>
      </c>
      <c r="D3071" s="14">
        <f t="shared" si="284"/>
        <v>0</v>
      </c>
      <c r="E3071" s="19" t="str">
        <f t="shared" si="286"/>
        <v>243100 - Arbejde inden for reklame og marketing</v>
      </c>
      <c r="F3071" s="19" t="str">
        <f t="shared" si="287"/>
        <v>4 år</v>
      </c>
      <c r="G3071" s="40" t="s">
        <v>516</v>
      </c>
      <c r="H3071" s="41" t="s">
        <v>97</v>
      </c>
      <c r="I3071" s="42" t="s">
        <v>517</v>
      </c>
      <c r="J3071" s="43" t="s">
        <v>24</v>
      </c>
      <c r="K3071" s="44">
        <v>60</v>
      </c>
      <c r="L3071" s="45">
        <v>38125.232381547154</v>
      </c>
      <c r="M3071" s="46">
        <v>39074.647390883714</v>
      </c>
      <c r="N3071" s="45"/>
      <c r="O3071" s="46"/>
    </row>
    <row r="3072" spans="1:15" x14ac:dyDescent="0.2">
      <c r="A3072" s="11" t="str">
        <f t="shared" si="282"/>
        <v>2431004 - Region Midtjylland5-9 år</v>
      </c>
      <c r="B3072" s="12" t="str">
        <f t="shared" si="285"/>
        <v>243100</v>
      </c>
      <c r="C3072" s="14">
        <f t="shared" si="283"/>
        <v>0</v>
      </c>
      <c r="D3072" s="14">
        <f t="shared" si="284"/>
        <v>0</v>
      </c>
      <c r="E3072" s="19" t="str">
        <f t="shared" si="286"/>
        <v>243100 - Arbejde inden for reklame og marketing</v>
      </c>
      <c r="F3072" s="19" t="str">
        <f t="shared" si="287"/>
        <v>5-9 år</v>
      </c>
      <c r="G3072" s="40" t="s">
        <v>516</v>
      </c>
      <c r="H3072" s="41" t="s">
        <v>97</v>
      </c>
      <c r="I3072" s="42" t="s">
        <v>517</v>
      </c>
      <c r="J3072" s="43" t="s">
        <v>15</v>
      </c>
      <c r="K3072" s="44">
        <v>256</v>
      </c>
      <c r="L3072" s="45">
        <v>40183.27074623527</v>
      </c>
      <c r="M3072" s="46">
        <v>41436.321268006388</v>
      </c>
      <c r="N3072" s="45"/>
      <c r="O3072" s="46"/>
    </row>
    <row r="3073" spans="1:15" x14ac:dyDescent="0.2">
      <c r="A3073" s="11" t="str">
        <f t="shared" si="282"/>
        <v>2431004 - Region Midtjylland0-4 år</v>
      </c>
      <c r="B3073" s="12" t="str">
        <f t="shared" si="285"/>
        <v>243100</v>
      </c>
      <c r="C3073" s="14">
        <f t="shared" si="283"/>
        <v>0</v>
      </c>
      <c r="D3073" s="14">
        <f t="shared" si="284"/>
        <v>0</v>
      </c>
      <c r="E3073" s="19" t="str">
        <f t="shared" si="286"/>
        <v>243100 - Arbejde inden for reklame og marketing</v>
      </c>
      <c r="F3073" s="19" t="str">
        <f t="shared" si="287"/>
        <v>0-4 år</v>
      </c>
      <c r="G3073" s="40" t="s">
        <v>516</v>
      </c>
      <c r="H3073" s="41" t="s">
        <v>97</v>
      </c>
      <c r="I3073" s="42" t="s">
        <v>517</v>
      </c>
      <c r="J3073" s="43" t="s">
        <v>16</v>
      </c>
      <c r="K3073" s="44">
        <v>337</v>
      </c>
      <c r="L3073" s="45">
        <v>29963.993350420715</v>
      </c>
      <c r="M3073" s="46">
        <v>30926.791005993433</v>
      </c>
      <c r="N3073" s="45"/>
      <c r="O3073" s="46"/>
    </row>
    <row r="3074" spans="1:15" x14ac:dyDescent="0.2">
      <c r="A3074" s="11" t="str">
        <f t="shared" ref="A3074:A3137" si="288">B3074&amp;I3074&amp;F3074</f>
        <v>2431004 - Region Midtjylland10-14 år</v>
      </c>
      <c r="B3074" s="12" t="str">
        <f t="shared" si="285"/>
        <v>243100</v>
      </c>
      <c r="C3074" s="14">
        <f t="shared" ref="C3074:C3137" si="289">N3074*1.2</f>
        <v>0</v>
      </c>
      <c r="D3074" s="14">
        <f t="shared" ref="D3074:D3137" si="290">O3074*1.2</f>
        <v>0</v>
      </c>
      <c r="E3074" s="19" t="str">
        <f t="shared" si="286"/>
        <v>243100 - Arbejde inden for reklame og marketing</v>
      </c>
      <c r="F3074" s="19" t="str">
        <f t="shared" si="287"/>
        <v>10-14 år</v>
      </c>
      <c r="G3074" s="40" t="s">
        <v>516</v>
      </c>
      <c r="H3074" s="41" t="s">
        <v>97</v>
      </c>
      <c r="I3074" s="42" t="s">
        <v>517</v>
      </c>
      <c r="J3074" s="43" t="s">
        <v>17</v>
      </c>
      <c r="K3074" s="44">
        <v>178</v>
      </c>
      <c r="L3074" s="45">
        <v>45797.405601040373</v>
      </c>
      <c r="M3074" s="46">
        <v>47112.483553183425</v>
      </c>
      <c r="N3074" s="45"/>
      <c r="O3074" s="46"/>
    </row>
    <row r="3075" spans="1:15" x14ac:dyDescent="0.2">
      <c r="A3075" s="11" t="str">
        <f t="shared" si="288"/>
        <v>2431004 - Region Midtjylland15-20 år</v>
      </c>
      <c r="B3075" s="12" t="str">
        <f t="shared" ref="B3075:B3138" si="291">LEFT(E3075,6)</f>
        <v>243100</v>
      </c>
      <c r="C3075" s="14">
        <f t="shared" si="289"/>
        <v>0</v>
      </c>
      <c r="D3075" s="14">
        <f t="shared" si="290"/>
        <v>0</v>
      </c>
      <c r="E3075" s="19" t="str">
        <f t="shared" ref="E3075:E3138" si="292">TRIM(H3075)</f>
        <v>243100 - Arbejde inden for reklame og marketing</v>
      </c>
      <c r="F3075" s="19" t="str">
        <f t="shared" ref="F3075:F3138" si="293">MID(J3075,6,30)</f>
        <v>15-20 år</v>
      </c>
      <c r="G3075" s="40" t="s">
        <v>516</v>
      </c>
      <c r="H3075" s="41" t="s">
        <v>97</v>
      </c>
      <c r="I3075" s="42" t="s">
        <v>517</v>
      </c>
      <c r="J3075" s="43" t="s">
        <v>18</v>
      </c>
      <c r="K3075" s="44">
        <v>139</v>
      </c>
      <c r="L3075" s="45">
        <v>42679.063114916564</v>
      </c>
      <c r="M3075" s="46">
        <v>43833.272737172876</v>
      </c>
      <c r="N3075" s="45"/>
      <c r="O3075" s="46"/>
    </row>
    <row r="3076" spans="1:15" x14ac:dyDescent="0.2">
      <c r="A3076" s="11" t="str">
        <f t="shared" si="288"/>
        <v>2431004 - Region Midtjylland20-24 år</v>
      </c>
      <c r="B3076" s="12" t="str">
        <f t="shared" si="291"/>
        <v>243100</v>
      </c>
      <c r="C3076" s="14">
        <f t="shared" si="289"/>
        <v>0</v>
      </c>
      <c r="D3076" s="14">
        <f t="shared" si="290"/>
        <v>0</v>
      </c>
      <c r="E3076" s="19" t="str">
        <f t="shared" si="292"/>
        <v>243100 - Arbejde inden for reklame og marketing</v>
      </c>
      <c r="F3076" s="19" t="str">
        <f t="shared" si="293"/>
        <v>20-24 år</v>
      </c>
      <c r="G3076" s="40" t="s">
        <v>516</v>
      </c>
      <c r="H3076" s="41" t="s">
        <v>97</v>
      </c>
      <c r="I3076" s="42" t="s">
        <v>517</v>
      </c>
      <c r="J3076" s="43" t="s">
        <v>19</v>
      </c>
      <c r="K3076" s="44">
        <v>106</v>
      </c>
      <c r="L3076" s="45">
        <v>44200.095663350752</v>
      </c>
      <c r="M3076" s="46">
        <v>45158.998482099421</v>
      </c>
      <c r="N3076" s="45"/>
      <c r="O3076" s="46"/>
    </row>
    <row r="3077" spans="1:15" x14ac:dyDescent="0.2">
      <c r="A3077" s="11" t="str">
        <f t="shared" si="288"/>
        <v>2431004 - Region Midtjylland25 år og derover</v>
      </c>
      <c r="B3077" s="12" t="str">
        <f t="shared" si="291"/>
        <v>243100</v>
      </c>
      <c r="C3077" s="14">
        <f t="shared" si="289"/>
        <v>0</v>
      </c>
      <c r="D3077" s="14">
        <f t="shared" si="290"/>
        <v>0</v>
      </c>
      <c r="E3077" s="19" t="str">
        <f t="shared" si="292"/>
        <v>243100 - Arbejde inden for reklame og marketing</v>
      </c>
      <c r="F3077" s="19" t="str">
        <f t="shared" si="293"/>
        <v>25 år og derover</v>
      </c>
      <c r="G3077" s="40" t="s">
        <v>516</v>
      </c>
      <c r="H3077" s="41" t="s">
        <v>97</v>
      </c>
      <c r="I3077" s="42" t="s">
        <v>517</v>
      </c>
      <c r="J3077" s="43" t="s">
        <v>9</v>
      </c>
      <c r="K3077" s="44">
        <v>176</v>
      </c>
      <c r="L3077" s="45">
        <v>45547.454304746359</v>
      </c>
      <c r="M3077" s="46">
        <v>46681.701470015505</v>
      </c>
      <c r="N3077" s="45"/>
      <c r="O3077" s="46"/>
    </row>
    <row r="3078" spans="1:15" x14ac:dyDescent="0.2">
      <c r="A3078" s="11" t="str">
        <f t="shared" si="288"/>
        <v>2431004 - Region MidtjyllandAlle uanset erf.</v>
      </c>
      <c r="B3078" s="12" t="str">
        <f t="shared" si="291"/>
        <v>243100</v>
      </c>
      <c r="C3078" s="14">
        <f t="shared" si="289"/>
        <v>0</v>
      </c>
      <c r="D3078" s="14">
        <f t="shared" si="290"/>
        <v>0</v>
      </c>
      <c r="E3078" s="19" t="str">
        <f t="shared" si="292"/>
        <v>243100 - Arbejde inden for reklame og marketing</v>
      </c>
      <c r="F3078" s="19" t="str">
        <f t="shared" si="293"/>
        <v>Alle uanset erf.</v>
      </c>
      <c r="G3078" s="40" t="s">
        <v>516</v>
      </c>
      <c r="H3078" s="41" t="s">
        <v>97</v>
      </c>
      <c r="I3078" s="42" t="s">
        <v>517</v>
      </c>
      <c r="J3078" s="43" t="s">
        <v>10</v>
      </c>
      <c r="K3078" s="44">
        <v>1192</v>
      </c>
      <c r="L3078" s="45">
        <v>38814.358051298193</v>
      </c>
      <c r="M3078" s="46">
        <v>40023.201747658597</v>
      </c>
      <c r="N3078" s="45"/>
      <c r="O3078" s="46"/>
    </row>
    <row r="3079" spans="1:15" x14ac:dyDescent="0.2">
      <c r="A3079" s="11" t="str">
        <f t="shared" si="288"/>
        <v>2431005 - Region NordjyllandUnder 1 år</v>
      </c>
      <c r="B3079" s="12" t="str">
        <f t="shared" si="291"/>
        <v>243100</v>
      </c>
      <c r="C3079" s="14">
        <f t="shared" si="289"/>
        <v>0</v>
      </c>
      <c r="D3079" s="14">
        <f t="shared" si="290"/>
        <v>0</v>
      </c>
      <c r="E3079" s="19" t="str">
        <f t="shared" si="292"/>
        <v>243100 - Arbejde inden for reklame og marketing</v>
      </c>
      <c r="F3079" s="19" t="str">
        <f t="shared" si="293"/>
        <v>Under 1 år</v>
      </c>
      <c r="G3079" s="40" t="s">
        <v>516</v>
      </c>
      <c r="H3079" s="41" t="s">
        <v>97</v>
      </c>
      <c r="I3079" s="42" t="s">
        <v>21</v>
      </c>
      <c r="J3079" s="43" t="s">
        <v>13</v>
      </c>
      <c r="K3079" s="44">
        <v>37</v>
      </c>
      <c r="L3079" s="45">
        <v>23407.089815148516</v>
      </c>
      <c r="M3079" s="46">
        <v>24438.883952371849</v>
      </c>
      <c r="N3079" s="45"/>
      <c r="O3079" s="46"/>
    </row>
    <row r="3080" spans="1:15" x14ac:dyDescent="0.2">
      <c r="A3080" s="11" t="str">
        <f t="shared" si="288"/>
        <v>2431005 - Region Nordjylland1 år</v>
      </c>
      <c r="B3080" s="12" t="str">
        <f t="shared" si="291"/>
        <v>243100</v>
      </c>
      <c r="C3080" s="14">
        <f t="shared" si="289"/>
        <v>0</v>
      </c>
      <c r="D3080" s="14">
        <f t="shared" si="290"/>
        <v>0</v>
      </c>
      <c r="E3080" s="19" t="str">
        <f t="shared" si="292"/>
        <v>243100 - Arbejde inden for reklame og marketing</v>
      </c>
      <c r="F3080" s="19" t="str">
        <f t="shared" si="293"/>
        <v>1 år</v>
      </c>
      <c r="G3080" s="40" t="s">
        <v>516</v>
      </c>
      <c r="H3080" s="41" t="s">
        <v>97</v>
      </c>
      <c r="I3080" s="42" t="s">
        <v>21</v>
      </c>
      <c r="J3080" s="43" t="s">
        <v>22</v>
      </c>
      <c r="K3080" s="44">
        <v>23</v>
      </c>
      <c r="L3080" s="45">
        <v>23317.685634216839</v>
      </c>
      <c r="M3080" s="46">
        <v>24051.637151150371</v>
      </c>
      <c r="N3080" s="45"/>
      <c r="O3080" s="46"/>
    </row>
    <row r="3081" spans="1:15" x14ac:dyDescent="0.2">
      <c r="A3081" s="11" t="str">
        <f t="shared" si="288"/>
        <v>2431005 - Region Nordjylland3 år</v>
      </c>
      <c r="B3081" s="12" t="str">
        <f t="shared" si="291"/>
        <v>243100</v>
      </c>
      <c r="C3081" s="14">
        <f t="shared" si="289"/>
        <v>0</v>
      </c>
      <c r="D3081" s="14">
        <f t="shared" si="290"/>
        <v>0</v>
      </c>
      <c r="E3081" s="19" t="str">
        <f t="shared" si="292"/>
        <v>243100 - Arbejde inden for reklame og marketing</v>
      </c>
      <c r="F3081" s="19" t="str">
        <f t="shared" si="293"/>
        <v>3 år</v>
      </c>
      <c r="G3081" s="40" t="s">
        <v>516</v>
      </c>
      <c r="H3081" s="41" t="s">
        <v>97</v>
      </c>
      <c r="I3081" s="42" t="s">
        <v>21</v>
      </c>
      <c r="J3081" s="43" t="s">
        <v>14</v>
      </c>
      <c r="K3081" s="44">
        <v>12</v>
      </c>
      <c r="L3081" s="45">
        <v>32847.122181090854</v>
      </c>
      <c r="M3081" s="46">
        <v>33881.023895433202</v>
      </c>
      <c r="N3081" s="45"/>
      <c r="O3081" s="46"/>
    </row>
    <row r="3082" spans="1:15" x14ac:dyDescent="0.2">
      <c r="A3082" s="11" t="str">
        <f t="shared" si="288"/>
        <v>2431005 - Region Nordjylland5-9 år</v>
      </c>
      <c r="B3082" s="12" t="str">
        <f t="shared" si="291"/>
        <v>243100</v>
      </c>
      <c r="C3082" s="14">
        <f t="shared" si="289"/>
        <v>0</v>
      </c>
      <c r="D3082" s="14">
        <f t="shared" si="290"/>
        <v>0</v>
      </c>
      <c r="E3082" s="19" t="str">
        <f t="shared" si="292"/>
        <v>243100 - Arbejde inden for reklame og marketing</v>
      </c>
      <c r="F3082" s="19" t="str">
        <f t="shared" si="293"/>
        <v>5-9 år</v>
      </c>
      <c r="G3082" s="40" t="s">
        <v>516</v>
      </c>
      <c r="H3082" s="41" t="s">
        <v>97</v>
      </c>
      <c r="I3082" s="42" t="s">
        <v>21</v>
      </c>
      <c r="J3082" s="43" t="s">
        <v>15</v>
      </c>
      <c r="K3082" s="44">
        <v>73</v>
      </c>
      <c r="L3082" s="45">
        <v>35967.61763654984</v>
      </c>
      <c r="M3082" s="46">
        <v>36802.171354948317</v>
      </c>
      <c r="N3082" s="45"/>
      <c r="O3082" s="46"/>
    </row>
    <row r="3083" spans="1:15" x14ac:dyDescent="0.2">
      <c r="A3083" s="11" t="str">
        <f t="shared" si="288"/>
        <v>2431005 - Region Nordjylland0-4 år</v>
      </c>
      <c r="B3083" s="12" t="str">
        <f t="shared" si="291"/>
        <v>243100</v>
      </c>
      <c r="C3083" s="14">
        <f t="shared" si="289"/>
        <v>0</v>
      </c>
      <c r="D3083" s="14">
        <f t="shared" si="290"/>
        <v>0</v>
      </c>
      <c r="E3083" s="19" t="str">
        <f t="shared" si="292"/>
        <v>243100 - Arbejde inden for reklame og marketing</v>
      </c>
      <c r="F3083" s="19" t="str">
        <f t="shared" si="293"/>
        <v>0-4 år</v>
      </c>
      <c r="G3083" s="40" t="s">
        <v>516</v>
      </c>
      <c r="H3083" s="41" t="s">
        <v>97</v>
      </c>
      <c r="I3083" s="42" t="s">
        <v>21</v>
      </c>
      <c r="J3083" s="43" t="s">
        <v>16</v>
      </c>
      <c r="K3083" s="44">
        <v>86</v>
      </c>
      <c r="L3083" s="45">
        <v>27151.177232327107</v>
      </c>
      <c r="M3083" s="46">
        <v>28005.792395632827</v>
      </c>
      <c r="N3083" s="45"/>
      <c r="O3083" s="46"/>
    </row>
    <row r="3084" spans="1:15" x14ac:dyDescent="0.2">
      <c r="A3084" s="11" t="str">
        <f t="shared" si="288"/>
        <v>2431005 - Region Nordjylland10-14 år</v>
      </c>
      <c r="B3084" s="12" t="str">
        <f t="shared" si="291"/>
        <v>243100</v>
      </c>
      <c r="C3084" s="14">
        <f t="shared" si="289"/>
        <v>0</v>
      </c>
      <c r="D3084" s="14">
        <f t="shared" si="290"/>
        <v>0</v>
      </c>
      <c r="E3084" s="19" t="str">
        <f t="shared" si="292"/>
        <v>243100 - Arbejde inden for reklame og marketing</v>
      </c>
      <c r="F3084" s="19" t="str">
        <f t="shared" si="293"/>
        <v>10-14 år</v>
      </c>
      <c r="G3084" s="40" t="s">
        <v>516</v>
      </c>
      <c r="H3084" s="41" t="s">
        <v>97</v>
      </c>
      <c r="I3084" s="42" t="s">
        <v>21</v>
      </c>
      <c r="J3084" s="43" t="s">
        <v>17</v>
      </c>
      <c r="K3084" s="44">
        <v>21</v>
      </c>
      <c r="L3084" s="45">
        <v>38889.713186394962</v>
      </c>
      <c r="M3084" s="46">
        <v>40120.050783130442</v>
      </c>
      <c r="N3084" s="45"/>
      <c r="O3084" s="46"/>
    </row>
    <row r="3085" spans="1:15" x14ac:dyDescent="0.2">
      <c r="A3085" s="11" t="str">
        <f t="shared" si="288"/>
        <v>2431005 - Region Nordjylland15-20 år</v>
      </c>
      <c r="B3085" s="12" t="str">
        <f t="shared" si="291"/>
        <v>243100</v>
      </c>
      <c r="C3085" s="14">
        <f t="shared" si="289"/>
        <v>0</v>
      </c>
      <c r="D3085" s="14">
        <f t="shared" si="290"/>
        <v>0</v>
      </c>
      <c r="E3085" s="19" t="str">
        <f t="shared" si="292"/>
        <v>243100 - Arbejde inden for reklame og marketing</v>
      </c>
      <c r="F3085" s="19" t="str">
        <f t="shared" si="293"/>
        <v>15-20 år</v>
      </c>
      <c r="G3085" s="40" t="s">
        <v>516</v>
      </c>
      <c r="H3085" s="41" t="s">
        <v>97</v>
      </c>
      <c r="I3085" s="42" t="s">
        <v>21</v>
      </c>
      <c r="J3085" s="43" t="s">
        <v>18</v>
      </c>
      <c r="K3085" s="44">
        <v>25</v>
      </c>
      <c r="L3085" s="45">
        <v>40469.303934910728</v>
      </c>
      <c r="M3085" s="46">
        <v>41983.220370069197</v>
      </c>
      <c r="N3085" s="45"/>
      <c r="O3085" s="46"/>
    </row>
    <row r="3086" spans="1:15" x14ac:dyDescent="0.2">
      <c r="A3086" s="11" t="str">
        <f t="shared" si="288"/>
        <v>2431005 - Region Nordjylland20-24 år</v>
      </c>
      <c r="B3086" s="12" t="str">
        <f t="shared" si="291"/>
        <v>243100</v>
      </c>
      <c r="C3086" s="14">
        <f t="shared" si="289"/>
        <v>0</v>
      </c>
      <c r="D3086" s="14">
        <f t="shared" si="290"/>
        <v>0</v>
      </c>
      <c r="E3086" s="19" t="str">
        <f t="shared" si="292"/>
        <v>243100 - Arbejde inden for reklame og marketing</v>
      </c>
      <c r="F3086" s="19" t="str">
        <f t="shared" si="293"/>
        <v>20-24 år</v>
      </c>
      <c r="G3086" s="40" t="s">
        <v>516</v>
      </c>
      <c r="H3086" s="41" t="s">
        <v>97</v>
      </c>
      <c r="I3086" s="42" t="s">
        <v>21</v>
      </c>
      <c r="J3086" s="43" t="s">
        <v>19</v>
      </c>
      <c r="K3086" s="44">
        <v>13</v>
      </c>
      <c r="L3086" s="45">
        <v>46463.987958597791</v>
      </c>
      <c r="M3086" s="46">
        <v>47508.830162139559</v>
      </c>
      <c r="N3086" s="45"/>
      <c r="O3086" s="46"/>
    </row>
    <row r="3087" spans="1:15" x14ac:dyDescent="0.2">
      <c r="A3087" s="11" t="str">
        <f t="shared" si="288"/>
        <v>2431005 - Region Nordjylland25 år og derover</v>
      </c>
      <c r="B3087" s="12" t="str">
        <f t="shared" si="291"/>
        <v>243100</v>
      </c>
      <c r="C3087" s="14">
        <f t="shared" si="289"/>
        <v>0</v>
      </c>
      <c r="D3087" s="14">
        <f t="shared" si="290"/>
        <v>0</v>
      </c>
      <c r="E3087" s="19" t="str">
        <f t="shared" si="292"/>
        <v>243100 - Arbejde inden for reklame og marketing</v>
      </c>
      <c r="F3087" s="19" t="str">
        <f t="shared" si="293"/>
        <v>25 år og derover</v>
      </c>
      <c r="G3087" s="40" t="s">
        <v>516</v>
      </c>
      <c r="H3087" s="41" t="s">
        <v>97</v>
      </c>
      <c r="I3087" s="42" t="s">
        <v>21</v>
      </c>
      <c r="J3087" s="43" t="s">
        <v>9</v>
      </c>
      <c r="K3087" s="44">
        <v>36</v>
      </c>
      <c r="L3087" s="45">
        <v>43021.224167276574</v>
      </c>
      <c r="M3087" s="46">
        <v>44770.905318862395</v>
      </c>
      <c r="N3087" s="45"/>
      <c r="O3087" s="46"/>
    </row>
    <row r="3088" spans="1:15" x14ac:dyDescent="0.2">
      <c r="A3088" s="11" t="str">
        <f t="shared" si="288"/>
        <v>2431005 - Region NordjyllandAlle uanset erf.</v>
      </c>
      <c r="B3088" s="12" t="str">
        <f t="shared" si="291"/>
        <v>243100</v>
      </c>
      <c r="C3088" s="14">
        <f t="shared" si="289"/>
        <v>0</v>
      </c>
      <c r="D3088" s="14">
        <f t="shared" si="290"/>
        <v>0</v>
      </c>
      <c r="E3088" s="19" t="str">
        <f t="shared" si="292"/>
        <v>243100 - Arbejde inden for reklame og marketing</v>
      </c>
      <c r="F3088" s="19" t="str">
        <f t="shared" si="293"/>
        <v>Alle uanset erf.</v>
      </c>
      <c r="G3088" s="40" t="s">
        <v>516</v>
      </c>
      <c r="H3088" s="41" t="s">
        <v>97</v>
      </c>
      <c r="I3088" s="42" t="s">
        <v>21</v>
      </c>
      <c r="J3088" s="43" t="s">
        <v>10</v>
      </c>
      <c r="K3088" s="44">
        <v>254</v>
      </c>
      <c r="L3088" s="45">
        <v>34551.568285918576</v>
      </c>
      <c r="M3088" s="46">
        <v>35528.261333189599</v>
      </c>
      <c r="N3088" s="45"/>
      <c r="O3088" s="46"/>
    </row>
    <row r="3089" spans="1:15" x14ac:dyDescent="0.2">
      <c r="A3089" s="11" t="str">
        <f t="shared" si="288"/>
        <v>2431006 - Alle regionerUnder 1 år</v>
      </c>
      <c r="B3089" s="12" t="str">
        <f t="shared" si="291"/>
        <v>243100</v>
      </c>
      <c r="C3089" s="14">
        <f t="shared" si="289"/>
        <v>0</v>
      </c>
      <c r="D3089" s="14">
        <f t="shared" si="290"/>
        <v>0</v>
      </c>
      <c r="E3089" s="19" t="str">
        <f t="shared" si="292"/>
        <v>243100 - Arbejde inden for reklame og marketing</v>
      </c>
      <c r="F3089" s="19" t="str">
        <f t="shared" si="293"/>
        <v>Under 1 år</v>
      </c>
      <c r="G3089" s="40" t="s">
        <v>516</v>
      </c>
      <c r="H3089" s="41" t="s">
        <v>97</v>
      </c>
      <c r="I3089" s="42" t="s">
        <v>11</v>
      </c>
      <c r="J3089" s="43" t="s">
        <v>13</v>
      </c>
      <c r="K3089" s="44">
        <v>539</v>
      </c>
      <c r="L3089" s="45">
        <v>25511.066029947986</v>
      </c>
      <c r="M3089" s="46">
        <v>26721.069194281346</v>
      </c>
      <c r="N3089" s="45"/>
      <c r="O3089" s="46"/>
    </row>
    <row r="3090" spans="1:15" x14ac:dyDescent="0.2">
      <c r="A3090" s="11" t="str">
        <f t="shared" si="288"/>
        <v>2431006 - Alle regioner1 år</v>
      </c>
      <c r="B3090" s="12" t="str">
        <f t="shared" si="291"/>
        <v>243100</v>
      </c>
      <c r="C3090" s="14">
        <f t="shared" si="289"/>
        <v>0</v>
      </c>
      <c r="D3090" s="14">
        <f t="shared" si="290"/>
        <v>0</v>
      </c>
      <c r="E3090" s="19" t="str">
        <f t="shared" si="292"/>
        <v>243100 - Arbejde inden for reklame og marketing</v>
      </c>
      <c r="F3090" s="19" t="str">
        <f t="shared" si="293"/>
        <v>1 år</v>
      </c>
      <c r="G3090" s="40" t="s">
        <v>516</v>
      </c>
      <c r="H3090" s="41" t="s">
        <v>97</v>
      </c>
      <c r="I3090" s="42" t="s">
        <v>11</v>
      </c>
      <c r="J3090" s="43" t="s">
        <v>22</v>
      </c>
      <c r="K3090" s="44">
        <v>342</v>
      </c>
      <c r="L3090" s="45">
        <v>29872.848326696851</v>
      </c>
      <c r="M3090" s="46">
        <v>30926.791005993433</v>
      </c>
      <c r="N3090" s="45"/>
      <c r="O3090" s="46"/>
    </row>
    <row r="3091" spans="1:15" x14ac:dyDescent="0.2">
      <c r="A3091" s="11" t="str">
        <f t="shared" si="288"/>
        <v>2431006 - Alle regioner2 år</v>
      </c>
      <c r="B3091" s="12" t="str">
        <f t="shared" si="291"/>
        <v>243100</v>
      </c>
      <c r="C3091" s="14">
        <f t="shared" si="289"/>
        <v>0</v>
      </c>
      <c r="D3091" s="14">
        <f t="shared" si="290"/>
        <v>0</v>
      </c>
      <c r="E3091" s="19" t="str">
        <f t="shared" si="292"/>
        <v>243100 - Arbejde inden for reklame og marketing</v>
      </c>
      <c r="F3091" s="19" t="str">
        <f t="shared" si="293"/>
        <v>2 år</v>
      </c>
      <c r="G3091" s="40" t="s">
        <v>516</v>
      </c>
      <c r="H3091" s="41" t="s">
        <v>97</v>
      </c>
      <c r="I3091" s="42" t="s">
        <v>11</v>
      </c>
      <c r="J3091" s="43" t="s">
        <v>23</v>
      </c>
      <c r="K3091" s="44">
        <v>302</v>
      </c>
      <c r="L3091" s="45">
        <v>34883.722148827546</v>
      </c>
      <c r="M3091" s="46">
        <v>35820.934370330695</v>
      </c>
      <c r="N3091" s="45"/>
      <c r="O3091" s="46"/>
    </row>
    <row r="3092" spans="1:15" x14ac:dyDescent="0.2">
      <c r="A3092" s="11" t="str">
        <f t="shared" si="288"/>
        <v>2431006 - Alle regioner3 år</v>
      </c>
      <c r="B3092" s="12" t="str">
        <f t="shared" si="291"/>
        <v>243100</v>
      </c>
      <c r="C3092" s="14">
        <f t="shared" si="289"/>
        <v>0</v>
      </c>
      <c r="D3092" s="14">
        <f t="shared" si="290"/>
        <v>0</v>
      </c>
      <c r="E3092" s="19" t="str">
        <f t="shared" si="292"/>
        <v>243100 - Arbejde inden for reklame og marketing</v>
      </c>
      <c r="F3092" s="19" t="str">
        <f t="shared" si="293"/>
        <v>3 år</v>
      </c>
      <c r="G3092" s="40" t="s">
        <v>516</v>
      </c>
      <c r="H3092" s="41" t="s">
        <v>97</v>
      </c>
      <c r="I3092" s="42" t="s">
        <v>11</v>
      </c>
      <c r="J3092" s="43" t="s">
        <v>14</v>
      </c>
      <c r="K3092" s="44">
        <v>332</v>
      </c>
      <c r="L3092" s="45">
        <v>37588.768764492706</v>
      </c>
      <c r="M3092" s="46">
        <v>38709.960111660854</v>
      </c>
      <c r="N3092" s="45"/>
      <c r="O3092" s="46"/>
    </row>
    <row r="3093" spans="1:15" x14ac:dyDescent="0.2">
      <c r="A3093" s="11" t="str">
        <f t="shared" si="288"/>
        <v>2431006 - Alle regioner4 år</v>
      </c>
      <c r="B3093" s="12" t="str">
        <f t="shared" si="291"/>
        <v>243100</v>
      </c>
      <c r="C3093" s="14">
        <f t="shared" si="289"/>
        <v>0</v>
      </c>
      <c r="D3093" s="14">
        <f t="shared" si="290"/>
        <v>0</v>
      </c>
      <c r="E3093" s="19" t="str">
        <f t="shared" si="292"/>
        <v>243100 - Arbejde inden for reklame og marketing</v>
      </c>
      <c r="F3093" s="19" t="str">
        <f t="shared" si="293"/>
        <v>4 år</v>
      </c>
      <c r="G3093" s="40" t="s">
        <v>516</v>
      </c>
      <c r="H3093" s="41" t="s">
        <v>97</v>
      </c>
      <c r="I3093" s="42" t="s">
        <v>11</v>
      </c>
      <c r="J3093" s="43" t="s">
        <v>24</v>
      </c>
      <c r="K3093" s="44">
        <v>333</v>
      </c>
      <c r="L3093" s="45">
        <v>40303.217327478451</v>
      </c>
      <c r="M3093" s="46">
        <v>41453.398165847939</v>
      </c>
      <c r="N3093" s="45"/>
      <c r="O3093" s="46"/>
    </row>
    <row r="3094" spans="1:15" x14ac:dyDescent="0.2">
      <c r="A3094" s="11" t="str">
        <f t="shared" si="288"/>
        <v>2431006 - Alle regioner5-9 år</v>
      </c>
      <c r="B3094" s="12" t="str">
        <f t="shared" si="291"/>
        <v>243100</v>
      </c>
      <c r="C3094" s="14">
        <f t="shared" si="289"/>
        <v>0</v>
      </c>
      <c r="D3094" s="14">
        <f t="shared" si="290"/>
        <v>0</v>
      </c>
      <c r="E3094" s="19" t="str">
        <f t="shared" si="292"/>
        <v>243100 - Arbejde inden for reklame og marketing</v>
      </c>
      <c r="F3094" s="19" t="str">
        <f t="shared" si="293"/>
        <v>5-9 år</v>
      </c>
      <c r="G3094" s="40" t="s">
        <v>516</v>
      </c>
      <c r="H3094" s="41" t="s">
        <v>97</v>
      </c>
      <c r="I3094" s="42" t="s">
        <v>11</v>
      </c>
      <c r="J3094" s="43" t="s">
        <v>15</v>
      </c>
      <c r="K3094" s="44">
        <v>1383</v>
      </c>
      <c r="L3094" s="45">
        <v>42866.674470423037</v>
      </c>
      <c r="M3094" s="46">
        <v>44173.229905354056</v>
      </c>
      <c r="N3094" s="45"/>
      <c r="O3094" s="46"/>
    </row>
    <row r="3095" spans="1:15" x14ac:dyDescent="0.2">
      <c r="A3095" s="11" t="str">
        <f t="shared" si="288"/>
        <v>2431006 - Alle regioner0-4 år</v>
      </c>
      <c r="B3095" s="12" t="str">
        <f t="shared" si="291"/>
        <v>243100</v>
      </c>
      <c r="C3095" s="14">
        <f t="shared" si="289"/>
        <v>0</v>
      </c>
      <c r="D3095" s="14">
        <f t="shared" si="290"/>
        <v>0</v>
      </c>
      <c r="E3095" s="19" t="str">
        <f t="shared" si="292"/>
        <v>243100 - Arbejde inden for reklame og marketing</v>
      </c>
      <c r="F3095" s="19" t="str">
        <f t="shared" si="293"/>
        <v>0-4 år</v>
      </c>
      <c r="G3095" s="40" t="s">
        <v>516</v>
      </c>
      <c r="H3095" s="41" t="s">
        <v>97</v>
      </c>
      <c r="I3095" s="42" t="s">
        <v>11</v>
      </c>
      <c r="J3095" s="43" t="s">
        <v>16</v>
      </c>
      <c r="K3095" s="44">
        <v>1848</v>
      </c>
      <c r="L3095" s="45">
        <v>32837.843658283331</v>
      </c>
      <c r="M3095" s="46">
        <v>33881.023895433202</v>
      </c>
      <c r="N3095" s="45"/>
      <c r="O3095" s="46"/>
    </row>
    <row r="3096" spans="1:15" x14ac:dyDescent="0.2">
      <c r="A3096" s="11" t="str">
        <f t="shared" si="288"/>
        <v>2431006 - Alle regioner10-14 år</v>
      </c>
      <c r="B3096" s="12" t="str">
        <f t="shared" si="291"/>
        <v>243100</v>
      </c>
      <c r="C3096" s="14">
        <f t="shared" si="289"/>
        <v>0</v>
      </c>
      <c r="D3096" s="14">
        <f t="shared" si="290"/>
        <v>0</v>
      </c>
      <c r="E3096" s="19" t="str">
        <f t="shared" si="292"/>
        <v>243100 - Arbejde inden for reklame og marketing</v>
      </c>
      <c r="F3096" s="19" t="str">
        <f t="shared" si="293"/>
        <v>10-14 år</v>
      </c>
      <c r="G3096" s="40" t="s">
        <v>516</v>
      </c>
      <c r="H3096" s="41" t="s">
        <v>97</v>
      </c>
      <c r="I3096" s="42" t="s">
        <v>11</v>
      </c>
      <c r="J3096" s="43" t="s">
        <v>17</v>
      </c>
      <c r="K3096" s="44">
        <v>842</v>
      </c>
      <c r="L3096" s="45">
        <v>49539.01020497689</v>
      </c>
      <c r="M3096" s="46">
        <v>50715.821348220925</v>
      </c>
      <c r="N3096" s="45"/>
      <c r="O3096" s="46"/>
    </row>
    <row r="3097" spans="1:15" x14ac:dyDescent="0.2">
      <c r="A3097" s="11" t="str">
        <f t="shared" si="288"/>
        <v>2431006 - Alle regioner15-20 år</v>
      </c>
      <c r="B3097" s="12" t="str">
        <f t="shared" si="291"/>
        <v>243100</v>
      </c>
      <c r="C3097" s="14">
        <f t="shared" si="289"/>
        <v>0</v>
      </c>
      <c r="D3097" s="14">
        <f t="shared" si="290"/>
        <v>0</v>
      </c>
      <c r="E3097" s="19" t="str">
        <f t="shared" si="292"/>
        <v>243100 - Arbejde inden for reklame og marketing</v>
      </c>
      <c r="F3097" s="19" t="str">
        <f t="shared" si="293"/>
        <v>15-20 år</v>
      </c>
      <c r="G3097" s="40" t="s">
        <v>516</v>
      </c>
      <c r="H3097" s="41" t="s">
        <v>97</v>
      </c>
      <c r="I3097" s="42" t="s">
        <v>11</v>
      </c>
      <c r="J3097" s="43" t="s">
        <v>18</v>
      </c>
      <c r="K3097" s="44">
        <v>636</v>
      </c>
      <c r="L3097" s="45">
        <v>48410.113712370272</v>
      </c>
      <c r="M3097" s="46">
        <v>49441.064522321474</v>
      </c>
      <c r="N3097" s="45"/>
      <c r="O3097" s="46"/>
    </row>
    <row r="3098" spans="1:15" x14ac:dyDescent="0.2">
      <c r="A3098" s="11" t="str">
        <f t="shared" si="288"/>
        <v>2431006 - Alle regioner20-24 år</v>
      </c>
      <c r="B3098" s="12" t="str">
        <f t="shared" si="291"/>
        <v>243100</v>
      </c>
      <c r="C3098" s="14">
        <f t="shared" si="289"/>
        <v>0</v>
      </c>
      <c r="D3098" s="14">
        <f t="shared" si="290"/>
        <v>0</v>
      </c>
      <c r="E3098" s="19" t="str">
        <f t="shared" si="292"/>
        <v>243100 - Arbejde inden for reklame og marketing</v>
      </c>
      <c r="F3098" s="19" t="str">
        <f t="shared" si="293"/>
        <v>20-24 år</v>
      </c>
      <c r="G3098" s="40" t="s">
        <v>516</v>
      </c>
      <c r="H3098" s="41" t="s">
        <v>97</v>
      </c>
      <c r="I3098" s="42" t="s">
        <v>11</v>
      </c>
      <c r="J3098" s="43" t="s">
        <v>19</v>
      </c>
      <c r="K3098" s="44">
        <v>557</v>
      </c>
      <c r="L3098" s="45">
        <v>48990.691784771152</v>
      </c>
      <c r="M3098" s="46">
        <v>50331.31224899042</v>
      </c>
      <c r="N3098" s="45"/>
      <c r="O3098" s="46"/>
    </row>
    <row r="3099" spans="1:15" x14ac:dyDescent="0.2">
      <c r="A3099" s="11" t="str">
        <f t="shared" si="288"/>
        <v>2431006 - Alle regioner25 år og derover</v>
      </c>
      <c r="B3099" s="12" t="str">
        <f t="shared" si="291"/>
        <v>243100</v>
      </c>
      <c r="C3099" s="14">
        <f t="shared" si="289"/>
        <v>0</v>
      </c>
      <c r="D3099" s="14">
        <f t="shared" si="290"/>
        <v>0</v>
      </c>
      <c r="E3099" s="19" t="str">
        <f t="shared" si="292"/>
        <v>243100 - Arbejde inden for reklame og marketing</v>
      </c>
      <c r="F3099" s="19" t="str">
        <f t="shared" si="293"/>
        <v>25 år og derover</v>
      </c>
      <c r="G3099" s="40" t="s">
        <v>516</v>
      </c>
      <c r="H3099" s="41" t="s">
        <v>97</v>
      </c>
      <c r="I3099" s="42" t="s">
        <v>11</v>
      </c>
      <c r="J3099" s="43" t="s">
        <v>9</v>
      </c>
      <c r="K3099" s="44">
        <v>929</v>
      </c>
      <c r="L3099" s="45">
        <v>49288.94248941743</v>
      </c>
      <c r="M3099" s="46">
        <v>50717.15422275287</v>
      </c>
      <c r="N3099" s="45"/>
      <c r="O3099" s="46"/>
    </row>
    <row r="3100" spans="1:15" x14ac:dyDescent="0.2">
      <c r="A3100" s="11" t="str">
        <f t="shared" si="288"/>
        <v>2431006 - Alle regionerAlle uanset erf.</v>
      </c>
      <c r="B3100" s="12" t="str">
        <f t="shared" si="291"/>
        <v>243100</v>
      </c>
      <c r="C3100" s="14">
        <f t="shared" si="289"/>
        <v>0</v>
      </c>
      <c r="D3100" s="14">
        <f t="shared" si="290"/>
        <v>0</v>
      </c>
      <c r="E3100" s="19" t="str">
        <f t="shared" si="292"/>
        <v>243100 - Arbejde inden for reklame og marketing</v>
      </c>
      <c r="F3100" s="19" t="str">
        <f t="shared" si="293"/>
        <v>Alle uanset erf.</v>
      </c>
      <c r="G3100" s="40" t="s">
        <v>516</v>
      </c>
      <c r="H3100" s="41" t="s">
        <v>97</v>
      </c>
      <c r="I3100" s="42" t="s">
        <v>11</v>
      </c>
      <c r="J3100" s="43" t="s">
        <v>10</v>
      </c>
      <c r="K3100" s="44">
        <v>6195</v>
      </c>
      <c r="L3100" s="45">
        <v>42310.522051637861</v>
      </c>
      <c r="M3100" s="46">
        <v>43553.565030725375</v>
      </c>
      <c r="N3100" s="45"/>
      <c r="O3100" s="46"/>
    </row>
    <row r="3101" spans="1:15" x14ac:dyDescent="0.2">
      <c r="A3101" s="11" t="str">
        <f t="shared" si="288"/>
        <v>2432001 - Region HovedstadenUnder 1 år</v>
      </c>
      <c r="B3101" s="12" t="str">
        <f t="shared" si="291"/>
        <v>243200</v>
      </c>
      <c r="C3101" s="14">
        <f t="shared" si="289"/>
        <v>0</v>
      </c>
      <c r="D3101" s="14">
        <f t="shared" si="290"/>
        <v>0</v>
      </c>
      <c r="E3101" s="19" t="str">
        <f t="shared" si="292"/>
        <v>243200 - Arbejde inden for PR</v>
      </c>
      <c r="F3101" s="19" t="str">
        <f t="shared" si="293"/>
        <v>Under 1 år</v>
      </c>
      <c r="G3101" s="40" t="s">
        <v>516</v>
      </c>
      <c r="H3101" s="41" t="s">
        <v>98</v>
      </c>
      <c r="I3101" s="42" t="s">
        <v>8</v>
      </c>
      <c r="J3101" s="43" t="s">
        <v>13</v>
      </c>
      <c r="K3101" s="44">
        <v>123</v>
      </c>
      <c r="L3101" s="45">
        <v>24779.522455834845</v>
      </c>
      <c r="M3101" s="46">
        <v>25819.711279299256</v>
      </c>
      <c r="N3101" s="45"/>
      <c r="O3101" s="46"/>
    </row>
    <row r="3102" spans="1:15" x14ac:dyDescent="0.2">
      <c r="A3102" s="11" t="str">
        <f t="shared" si="288"/>
        <v>2432001 - Region Hovedstaden1 år</v>
      </c>
      <c r="B3102" s="12" t="str">
        <f t="shared" si="291"/>
        <v>243200</v>
      </c>
      <c r="C3102" s="14">
        <f t="shared" si="289"/>
        <v>0</v>
      </c>
      <c r="D3102" s="14">
        <f t="shared" si="290"/>
        <v>0</v>
      </c>
      <c r="E3102" s="19" t="str">
        <f t="shared" si="292"/>
        <v>243200 - Arbejde inden for PR</v>
      </c>
      <c r="F3102" s="19" t="str">
        <f t="shared" si="293"/>
        <v>1 år</v>
      </c>
      <c r="G3102" s="40" t="s">
        <v>516</v>
      </c>
      <c r="H3102" s="41" t="s">
        <v>98</v>
      </c>
      <c r="I3102" s="42" t="s">
        <v>8</v>
      </c>
      <c r="J3102" s="43" t="s">
        <v>22</v>
      </c>
      <c r="K3102" s="44">
        <v>66</v>
      </c>
      <c r="L3102" s="45">
        <v>32265.308759698251</v>
      </c>
      <c r="M3102" s="46">
        <v>32932.867183929804</v>
      </c>
      <c r="N3102" s="45"/>
      <c r="O3102" s="46"/>
    </row>
    <row r="3103" spans="1:15" x14ac:dyDescent="0.2">
      <c r="A3103" s="11" t="str">
        <f t="shared" si="288"/>
        <v>2432001 - Region Hovedstaden2 år</v>
      </c>
      <c r="B3103" s="12" t="str">
        <f t="shared" si="291"/>
        <v>243200</v>
      </c>
      <c r="C3103" s="14">
        <f t="shared" si="289"/>
        <v>0</v>
      </c>
      <c r="D3103" s="14">
        <f t="shared" si="290"/>
        <v>0</v>
      </c>
      <c r="E3103" s="19" t="str">
        <f t="shared" si="292"/>
        <v>243200 - Arbejde inden for PR</v>
      </c>
      <c r="F3103" s="19" t="str">
        <f t="shared" si="293"/>
        <v>2 år</v>
      </c>
      <c r="G3103" s="40" t="s">
        <v>516</v>
      </c>
      <c r="H3103" s="41" t="s">
        <v>98</v>
      </c>
      <c r="I3103" s="42" t="s">
        <v>8</v>
      </c>
      <c r="J3103" s="43" t="s">
        <v>23</v>
      </c>
      <c r="K3103" s="44">
        <v>47</v>
      </c>
      <c r="L3103" s="45">
        <v>37732.094655158609</v>
      </c>
      <c r="M3103" s="46">
        <v>38512.759047325082</v>
      </c>
      <c r="N3103" s="45"/>
      <c r="O3103" s="46"/>
    </row>
    <row r="3104" spans="1:15" x14ac:dyDescent="0.2">
      <c r="A3104" s="11" t="str">
        <f t="shared" si="288"/>
        <v>2432001 - Region Hovedstaden3 år</v>
      </c>
      <c r="B3104" s="12" t="str">
        <f t="shared" si="291"/>
        <v>243200</v>
      </c>
      <c r="C3104" s="14">
        <f t="shared" si="289"/>
        <v>0</v>
      </c>
      <c r="D3104" s="14">
        <f t="shared" si="290"/>
        <v>0</v>
      </c>
      <c r="E3104" s="19" t="str">
        <f t="shared" si="292"/>
        <v>243200 - Arbejde inden for PR</v>
      </c>
      <c r="F3104" s="19" t="str">
        <f t="shared" si="293"/>
        <v>3 år</v>
      </c>
      <c r="G3104" s="40" t="s">
        <v>516</v>
      </c>
      <c r="H3104" s="41" t="s">
        <v>98</v>
      </c>
      <c r="I3104" s="42" t="s">
        <v>8</v>
      </c>
      <c r="J3104" s="43" t="s">
        <v>14</v>
      </c>
      <c r="K3104" s="44">
        <v>47</v>
      </c>
      <c r="L3104" s="45">
        <v>39025.226997612197</v>
      </c>
      <c r="M3104" s="46">
        <v>39832.645864539176</v>
      </c>
      <c r="N3104" s="45"/>
      <c r="O3104" s="46"/>
    </row>
    <row r="3105" spans="1:15" x14ac:dyDescent="0.2">
      <c r="A3105" s="11" t="str">
        <f t="shared" si="288"/>
        <v>2432001 - Region Hovedstaden4 år</v>
      </c>
      <c r="B3105" s="12" t="str">
        <f t="shared" si="291"/>
        <v>243200</v>
      </c>
      <c r="C3105" s="14">
        <f t="shared" si="289"/>
        <v>0</v>
      </c>
      <c r="D3105" s="14">
        <f t="shared" si="290"/>
        <v>0</v>
      </c>
      <c r="E3105" s="19" t="str">
        <f t="shared" si="292"/>
        <v>243200 - Arbejde inden for PR</v>
      </c>
      <c r="F3105" s="19" t="str">
        <f t="shared" si="293"/>
        <v>4 år</v>
      </c>
      <c r="G3105" s="40" t="s">
        <v>516</v>
      </c>
      <c r="H3105" s="41" t="s">
        <v>98</v>
      </c>
      <c r="I3105" s="42" t="s">
        <v>8</v>
      </c>
      <c r="J3105" s="43" t="s">
        <v>24</v>
      </c>
      <c r="K3105" s="44">
        <v>45</v>
      </c>
      <c r="L3105" s="45">
        <v>40928.331779760891</v>
      </c>
      <c r="M3105" s="46">
        <v>41968.991389897827</v>
      </c>
      <c r="N3105" s="45"/>
      <c r="O3105" s="46"/>
    </row>
    <row r="3106" spans="1:15" x14ac:dyDescent="0.2">
      <c r="A3106" s="11" t="str">
        <f t="shared" si="288"/>
        <v>2432001 - Region Hovedstaden5-9 år</v>
      </c>
      <c r="B3106" s="12" t="str">
        <f t="shared" si="291"/>
        <v>243200</v>
      </c>
      <c r="C3106" s="14">
        <f t="shared" si="289"/>
        <v>0</v>
      </c>
      <c r="D3106" s="14">
        <f t="shared" si="290"/>
        <v>0</v>
      </c>
      <c r="E3106" s="19" t="str">
        <f t="shared" si="292"/>
        <v>243200 - Arbejde inden for PR</v>
      </c>
      <c r="F3106" s="19" t="str">
        <f t="shared" si="293"/>
        <v>5-9 år</v>
      </c>
      <c r="G3106" s="40" t="s">
        <v>516</v>
      </c>
      <c r="H3106" s="41" t="s">
        <v>98</v>
      </c>
      <c r="I3106" s="42" t="s">
        <v>8</v>
      </c>
      <c r="J3106" s="43" t="s">
        <v>15</v>
      </c>
      <c r="K3106" s="44">
        <v>217</v>
      </c>
      <c r="L3106" s="45">
        <v>45486.843538312191</v>
      </c>
      <c r="M3106" s="46">
        <v>46427.951085797715</v>
      </c>
      <c r="N3106" s="45"/>
      <c r="O3106" s="46"/>
    </row>
    <row r="3107" spans="1:15" x14ac:dyDescent="0.2">
      <c r="A3107" s="11" t="str">
        <f t="shared" si="288"/>
        <v>2432001 - Region Hovedstaden0-4 år</v>
      </c>
      <c r="B3107" s="12" t="str">
        <f t="shared" si="291"/>
        <v>243200</v>
      </c>
      <c r="C3107" s="14">
        <f t="shared" si="289"/>
        <v>0</v>
      </c>
      <c r="D3107" s="14">
        <f t="shared" si="290"/>
        <v>0</v>
      </c>
      <c r="E3107" s="19" t="str">
        <f t="shared" si="292"/>
        <v>243200 - Arbejde inden for PR</v>
      </c>
      <c r="F3107" s="19" t="str">
        <f t="shared" si="293"/>
        <v>0-4 år</v>
      </c>
      <c r="G3107" s="40" t="s">
        <v>516</v>
      </c>
      <c r="H3107" s="41" t="s">
        <v>98</v>
      </c>
      <c r="I3107" s="42" t="s">
        <v>8</v>
      </c>
      <c r="J3107" s="43" t="s">
        <v>16</v>
      </c>
      <c r="K3107" s="44">
        <v>328</v>
      </c>
      <c r="L3107" s="45">
        <v>31889.579355393445</v>
      </c>
      <c r="M3107" s="46">
        <v>32908.539574977418</v>
      </c>
      <c r="N3107" s="45"/>
      <c r="O3107" s="46"/>
    </row>
    <row r="3108" spans="1:15" x14ac:dyDescent="0.2">
      <c r="A3108" s="11" t="str">
        <f t="shared" si="288"/>
        <v>2432001 - Region Hovedstaden10-14 år</v>
      </c>
      <c r="B3108" s="12" t="str">
        <f t="shared" si="291"/>
        <v>243200</v>
      </c>
      <c r="C3108" s="14">
        <f t="shared" si="289"/>
        <v>0</v>
      </c>
      <c r="D3108" s="14">
        <f t="shared" si="290"/>
        <v>0</v>
      </c>
      <c r="E3108" s="19" t="str">
        <f t="shared" si="292"/>
        <v>243200 - Arbejde inden for PR</v>
      </c>
      <c r="F3108" s="19" t="str">
        <f t="shared" si="293"/>
        <v>10-14 år</v>
      </c>
      <c r="G3108" s="40" t="s">
        <v>516</v>
      </c>
      <c r="H3108" s="41" t="s">
        <v>98</v>
      </c>
      <c r="I3108" s="42" t="s">
        <v>8</v>
      </c>
      <c r="J3108" s="43" t="s">
        <v>17</v>
      </c>
      <c r="K3108" s="44">
        <v>124</v>
      </c>
      <c r="L3108" s="45">
        <v>49601.719014151095</v>
      </c>
      <c r="M3108" s="46">
        <v>50862.911526202457</v>
      </c>
      <c r="N3108" s="45"/>
      <c r="O3108" s="46"/>
    </row>
    <row r="3109" spans="1:15" x14ac:dyDescent="0.2">
      <c r="A3109" s="11" t="str">
        <f t="shared" si="288"/>
        <v>2432001 - Region Hovedstaden15-20 år</v>
      </c>
      <c r="B3109" s="12" t="str">
        <f t="shared" si="291"/>
        <v>243200</v>
      </c>
      <c r="C3109" s="14">
        <f t="shared" si="289"/>
        <v>0</v>
      </c>
      <c r="D3109" s="14">
        <f t="shared" si="290"/>
        <v>0</v>
      </c>
      <c r="E3109" s="19" t="str">
        <f t="shared" si="292"/>
        <v>243200 - Arbejde inden for PR</v>
      </c>
      <c r="F3109" s="19" t="str">
        <f t="shared" si="293"/>
        <v>15-20 år</v>
      </c>
      <c r="G3109" s="40" t="s">
        <v>516</v>
      </c>
      <c r="H3109" s="41" t="s">
        <v>98</v>
      </c>
      <c r="I3109" s="42" t="s">
        <v>8</v>
      </c>
      <c r="J3109" s="43" t="s">
        <v>18</v>
      </c>
      <c r="K3109" s="44">
        <v>85</v>
      </c>
      <c r="L3109" s="45">
        <v>54382.397964838063</v>
      </c>
      <c r="M3109" s="46">
        <v>56094.147754542973</v>
      </c>
      <c r="N3109" s="45"/>
      <c r="O3109" s="46"/>
    </row>
    <row r="3110" spans="1:15" x14ac:dyDescent="0.2">
      <c r="A3110" s="11" t="str">
        <f t="shared" si="288"/>
        <v>2432001 - Region Hovedstaden20-24 år</v>
      </c>
      <c r="B3110" s="12" t="str">
        <f t="shared" si="291"/>
        <v>243200</v>
      </c>
      <c r="C3110" s="14">
        <f t="shared" si="289"/>
        <v>0</v>
      </c>
      <c r="D3110" s="14">
        <f t="shared" si="290"/>
        <v>0</v>
      </c>
      <c r="E3110" s="19" t="str">
        <f t="shared" si="292"/>
        <v>243200 - Arbejde inden for PR</v>
      </c>
      <c r="F3110" s="19" t="str">
        <f t="shared" si="293"/>
        <v>20-24 år</v>
      </c>
      <c r="G3110" s="40" t="s">
        <v>516</v>
      </c>
      <c r="H3110" s="41" t="s">
        <v>98</v>
      </c>
      <c r="I3110" s="42" t="s">
        <v>8</v>
      </c>
      <c r="J3110" s="43" t="s">
        <v>19</v>
      </c>
      <c r="K3110" s="44">
        <v>56</v>
      </c>
      <c r="L3110" s="45">
        <v>50654.550710477</v>
      </c>
      <c r="M3110" s="46">
        <v>51942.512928866119</v>
      </c>
      <c r="N3110" s="45"/>
      <c r="O3110" s="46"/>
    </row>
    <row r="3111" spans="1:15" x14ac:dyDescent="0.2">
      <c r="A3111" s="11" t="str">
        <f t="shared" si="288"/>
        <v>2432001 - Region Hovedstaden25 år og derover</v>
      </c>
      <c r="B3111" s="12" t="str">
        <f t="shared" si="291"/>
        <v>243200</v>
      </c>
      <c r="C3111" s="14">
        <f t="shared" si="289"/>
        <v>0</v>
      </c>
      <c r="D3111" s="14">
        <f t="shared" si="290"/>
        <v>0</v>
      </c>
      <c r="E3111" s="19" t="str">
        <f t="shared" si="292"/>
        <v>243200 - Arbejde inden for PR</v>
      </c>
      <c r="F3111" s="19" t="str">
        <f t="shared" si="293"/>
        <v>25 år og derover</v>
      </c>
      <c r="G3111" s="40" t="s">
        <v>516</v>
      </c>
      <c r="H3111" s="41" t="s">
        <v>98</v>
      </c>
      <c r="I3111" s="42" t="s">
        <v>8</v>
      </c>
      <c r="J3111" s="43" t="s">
        <v>9</v>
      </c>
      <c r="K3111" s="44">
        <v>93</v>
      </c>
      <c r="L3111" s="45">
        <v>52154.134265086075</v>
      </c>
      <c r="M3111" s="46">
        <v>53480.225475531472</v>
      </c>
      <c r="N3111" s="45"/>
      <c r="O3111" s="46"/>
    </row>
    <row r="3112" spans="1:15" x14ac:dyDescent="0.2">
      <c r="A3112" s="11" t="str">
        <f t="shared" si="288"/>
        <v>2432001 - Region HovedstadenAlle uanset erf.</v>
      </c>
      <c r="B3112" s="12" t="str">
        <f t="shared" si="291"/>
        <v>243200</v>
      </c>
      <c r="C3112" s="14">
        <f t="shared" si="289"/>
        <v>0</v>
      </c>
      <c r="D3112" s="14">
        <f t="shared" si="290"/>
        <v>0</v>
      </c>
      <c r="E3112" s="19" t="str">
        <f t="shared" si="292"/>
        <v>243200 - Arbejde inden for PR</v>
      </c>
      <c r="F3112" s="19" t="str">
        <f t="shared" si="293"/>
        <v>Alle uanset erf.</v>
      </c>
      <c r="G3112" s="40" t="s">
        <v>516</v>
      </c>
      <c r="H3112" s="41" t="s">
        <v>98</v>
      </c>
      <c r="I3112" s="42" t="s">
        <v>8</v>
      </c>
      <c r="J3112" s="43" t="s">
        <v>10</v>
      </c>
      <c r="K3112" s="44">
        <v>903</v>
      </c>
      <c r="L3112" s="45">
        <v>41698.38796064545</v>
      </c>
      <c r="M3112" s="46">
        <v>42517.782597814454</v>
      </c>
      <c r="N3112" s="45"/>
      <c r="O3112" s="46"/>
    </row>
    <row r="3113" spans="1:15" x14ac:dyDescent="0.2">
      <c r="A3113" s="11" t="str">
        <f t="shared" si="288"/>
        <v>2432002 - Region SjællandAlle uanset erf.</v>
      </c>
      <c r="B3113" s="12" t="str">
        <f t="shared" si="291"/>
        <v>243200</v>
      </c>
      <c r="C3113" s="14">
        <f t="shared" si="289"/>
        <v>0</v>
      </c>
      <c r="D3113" s="14">
        <f t="shared" si="290"/>
        <v>0</v>
      </c>
      <c r="E3113" s="19" t="str">
        <f t="shared" si="292"/>
        <v>243200 - Arbejde inden for PR</v>
      </c>
      <c r="F3113" s="19" t="str">
        <f t="shared" si="293"/>
        <v>Alle uanset erf.</v>
      </c>
      <c r="G3113" s="40" t="s">
        <v>516</v>
      </c>
      <c r="H3113" s="41" t="s">
        <v>98</v>
      </c>
      <c r="I3113" s="42" t="s">
        <v>20</v>
      </c>
      <c r="J3113" s="43" t="s">
        <v>10</v>
      </c>
      <c r="K3113" s="44">
        <v>31</v>
      </c>
      <c r="L3113" s="45">
        <v>39388.637372223871</v>
      </c>
      <c r="M3113" s="46">
        <v>40390.148116228178</v>
      </c>
      <c r="N3113" s="45"/>
      <c r="O3113" s="46"/>
    </row>
    <row r="3114" spans="1:15" x14ac:dyDescent="0.2">
      <c r="A3114" s="11" t="str">
        <f t="shared" si="288"/>
        <v>2432003 - Region SyddanmarkUnder 1 år</v>
      </c>
      <c r="B3114" s="12" t="str">
        <f t="shared" si="291"/>
        <v>243200</v>
      </c>
      <c r="C3114" s="14">
        <f t="shared" si="289"/>
        <v>0</v>
      </c>
      <c r="D3114" s="14">
        <f t="shared" si="290"/>
        <v>0</v>
      </c>
      <c r="E3114" s="19" t="str">
        <f t="shared" si="292"/>
        <v>243200 - Arbejde inden for PR</v>
      </c>
      <c r="F3114" s="19" t="str">
        <f t="shared" si="293"/>
        <v>Under 1 år</v>
      </c>
      <c r="G3114" s="40" t="s">
        <v>516</v>
      </c>
      <c r="H3114" s="41" t="s">
        <v>98</v>
      </c>
      <c r="I3114" s="42" t="s">
        <v>544</v>
      </c>
      <c r="J3114" s="43" t="s">
        <v>13</v>
      </c>
      <c r="K3114" s="44">
        <v>11</v>
      </c>
      <c r="L3114" s="45">
        <v>34617.150102471824</v>
      </c>
      <c r="M3114" s="46">
        <v>35479.204963117096</v>
      </c>
      <c r="N3114" s="45"/>
      <c r="O3114" s="46"/>
    </row>
    <row r="3115" spans="1:15" x14ac:dyDescent="0.2">
      <c r="A3115" s="11" t="str">
        <f t="shared" si="288"/>
        <v>2432003 - Region Syddanmark5-9 år</v>
      </c>
      <c r="B3115" s="12" t="str">
        <f t="shared" si="291"/>
        <v>243200</v>
      </c>
      <c r="C3115" s="14">
        <f t="shared" si="289"/>
        <v>0</v>
      </c>
      <c r="D3115" s="14">
        <f t="shared" si="290"/>
        <v>0</v>
      </c>
      <c r="E3115" s="19" t="str">
        <f t="shared" si="292"/>
        <v>243200 - Arbejde inden for PR</v>
      </c>
      <c r="F3115" s="19" t="str">
        <f t="shared" si="293"/>
        <v>5-9 år</v>
      </c>
      <c r="G3115" s="40" t="s">
        <v>516</v>
      </c>
      <c r="H3115" s="41" t="s">
        <v>98</v>
      </c>
      <c r="I3115" s="42" t="s">
        <v>544</v>
      </c>
      <c r="J3115" s="43" t="s">
        <v>15</v>
      </c>
      <c r="K3115" s="44">
        <v>28</v>
      </c>
      <c r="L3115" s="45">
        <v>43921.084070227604</v>
      </c>
      <c r="M3115" s="46">
        <v>44829.796579096736</v>
      </c>
      <c r="N3115" s="45"/>
      <c r="O3115" s="46"/>
    </row>
    <row r="3116" spans="1:15" x14ac:dyDescent="0.2">
      <c r="A3116" s="11" t="str">
        <f t="shared" si="288"/>
        <v>2432003 - Region Syddanmark0-4 år</v>
      </c>
      <c r="B3116" s="12" t="str">
        <f t="shared" si="291"/>
        <v>243200</v>
      </c>
      <c r="C3116" s="14">
        <f t="shared" si="289"/>
        <v>0</v>
      </c>
      <c r="D3116" s="14">
        <f t="shared" si="290"/>
        <v>0</v>
      </c>
      <c r="E3116" s="19" t="str">
        <f t="shared" si="292"/>
        <v>243200 - Arbejde inden for PR</v>
      </c>
      <c r="F3116" s="19" t="str">
        <f t="shared" si="293"/>
        <v>0-4 år</v>
      </c>
      <c r="G3116" s="40" t="s">
        <v>516</v>
      </c>
      <c r="H3116" s="41" t="s">
        <v>98</v>
      </c>
      <c r="I3116" s="42" t="s">
        <v>544</v>
      </c>
      <c r="J3116" s="43" t="s">
        <v>16</v>
      </c>
      <c r="K3116" s="44">
        <v>43</v>
      </c>
      <c r="L3116" s="45">
        <v>33169.007530195719</v>
      </c>
      <c r="M3116" s="46">
        <v>34145.64609246044</v>
      </c>
      <c r="N3116" s="45"/>
      <c r="O3116" s="46"/>
    </row>
    <row r="3117" spans="1:15" x14ac:dyDescent="0.2">
      <c r="A3117" s="11" t="str">
        <f t="shared" si="288"/>
        <v>2432003 - Region Syddanmark10-14 år</v>
      </c>
      <c r="B3117" s="12" t="str">
        <f t="shared" si="291"/>
        <v>243200</v>
      </c>
      <c r="C3117" s="14">
        <f t="shared" si="289"/>
        <v>0</v>
      </c>
      <c r="D3117" s="14">
        <f t="shared" si="290"/>
        <v>0</v>
      </c>
      <c r="E3117" s="19" t="str">
        <f t="shared" si="292"/>
        <v>243200 - Arbejde inden for PR</v>
      </c>
      <c r="F3117" s="19" t="str">
        <f t="shared" si="293"/>
        <v>10-14 år</v>
      </c>
      <c r="G3117" s="40" t="s">
        <v>516</v>
      </c>
      <c r="H3117" s="41" t="s">
        <v>98</v>
      </c>
      <c r="I3117" s="42" t="s">
        <v>544</v>
      </c>
      <c r="J3117" s="43" t="s">
        <v>17</v>
      </c>
      <c r="K3117" s="44">
        <v>20</v>
      </c>
      <c r="L3117" s="45">
        <v>39437.124108476411</v>
      </c>
      <c r="M3117" s="46">
        <v>40684.779915687563</v>
      </c>
      <c r="N3117" s="45"/>
      <c r="O3117" s="46"/>
    </row>
    <row r="3118" spans="1:15" x14ac:dyDescent="0.2">
      <c r="A3118" s="11" t="str">
        <f t="shared" si="288"/>
        <v>2432003 - Region Syddanmark15-20 år</v>
      </c>
      <c r="B3118" s="12" t="str">
        <f t="shared" si="291"/>
        <v>243200</v>
      </c>
      <c r="C3118" s="14">
        <f t="shared" si="289"/>
        <v>0</v>
      </c>
      <c r="D3118" s="14">
        <f t="shared" si="290"/>
        <v>0</v>
      </c>
      <c r="E3118" s="19" t="str">
        <f t="shared" si="292"/>
        <v>243200 - Arbejde inden for PR</v>
      </c>
      <c r="F3118" s="19" t="str">
        <f t="shared" si="293"/>
        <v>15-20 år</v>
      </c>
      <c r="G3118" s="40" t="s">
        <v>516</v>
      </c>
      <c r="H3118" s="41" t="s">
        <v>98</v>
      </c>
      <c r="I3118" s="42" t="s">
        <v>544</v>
      </c>
      <c r="J3118" s="43" t="s">
        <v>18</v>
      </c>
      <c r="K3118" s="44">
        <v>12</v>
      </c>
      <c r="L3118" s="45">
        <v>55315.394543968432</v>
      </c>
      <c r="M3118" s="46">
        <v>56692.888202284754</v>
      </c>
      <c r="N3118" s="45"/>
      <c r="O3118" s="46"/>
    </row>
    <row r="3119" spans="1:15" x14ac:dyDescent="0.2">
      <c r="A3119" s="11" t="str">
        <f t="shared" si="288"/>
        <v>2432003 - Region Syddanmark25 år og derover</v>
      </c>
      <c r="B3119" s="12" t="str">
        <f t="shared" si="291"/>
        <v>243200</v>
      </c>
      <c r="C3119" s="14">
        <f t="shared" si="289"/>
        <v>0</v>
      </c>
      <c r="D3119" s="14">
        <f t="shared" si="290"/>
        <v>0</v>
      </c>
      <c r="E3119" s="19" t="str">
        <f t="shared" si="292"/>
        <v>243200 - Arbejde inden for PR</v>
      </c>
      <c r="F3119" s="19" t="str">
        <f t="shared" si="293"/>
        <v>25 år og derover</v>
      </c>
      <c r="G3119" s="40" t="s">
        <v>516</v>
      </c>
      <c r="H3119" s="41" t="s">
        <v>98</v>
      </c>
      <c r="I3119" s="42" t="s">
        <v>544</v>
      </c>
      <c r="J3119" s="43" t="s">
        <v>9</v>
      </c>
      <c r="K3119" s="44">
        <v>18</v>
      </c>
      <c r="L3119" s="45">
        <v>41372.228744204855</v>
      </c>
      <c r="M3119" s="46">
        <v>42293.236777888007</v>
      </c>
      <c r="N3119" s="45"/>
      <c r="O3119" s="46"/>
    </row>
    <row r="3120" spans="1:15" x14ac:dyDescent="0.2">
      <c r="A3120" s="11" t="str">
        <f t="shared" si="288"/>
        <v>2432003 - Region SyddanmarkAlle uanset erf.</v>
      </c>
      <c r="B3120" s="12" t="str">
        <f t="shared" si="291"/>
        <v>243200</v>
      </c>
      <c r="C3120" s="14">
        <f t="shared" si="289"/>
        <v>0</v>
      </c>
      <c r="D3120" s="14">
        <f t="shared" si="290"/>
        <v>0</v>
      </c>
      <c r="E3120" s="19" t="str">
        <f t="shared" si="292"/>
        <v>243200 - Arbejde inden for PR</v>
      </c>
      <c r="F3120" s="19" t="str">
        <f t="shared" si="293"/>
        <v>Alle uanset erf.</v>
      </c>
      <c r="G3120" s="40" t="s">
        <v>516</v>
      </c>
      <c r="H3120" s="41" t="s">
        <v>98</v>
      </c>
      <c r="I3120" s="42" t="s">
        <v>544</v>
      </c>
      <c r="J3120" s="43" t="s">
        <v>10</v>
      </c>
      <c r="K3120" s="44">
        <v>129</v>
      </c>
      <c r="L3120" s="45">
        <v>37891.664932800588</v>
      </c>
      <c r="M3120" s="46">
        <v>39084.349549654507</v>
      </c>
      <c r="N3120" s="45"/>
      <c r="O3120" s="46"/>
    </row>
    <row r="3121" spans="1:15" x14ac:dyDescent="0.2">
      <c r="A3121" s="11" t="str">
        <f t="shared" si="288"/>
        <v>2432004 - Region MidtjyllandUnder 1 år</v>
      </c>
      <c r="B3121" s="12" t="str">
        <f t="shared" si="291"/>
        <v>243200</v>
      </c>
      <c r="C3121" s="14">
        <f t="shared" si="289"/>
        <v>0</v>
      </c>
      <c r="D3121" s="14">
        <f t="shared" si="290"/>
        <v>0</v>
      </c>
      <c r="E3121" s="19" t="str">
        <f t="shared" si="292"/>
        <v>243200 - Arbejde inden for PR</v>
      </c>
      <c r="F3121" s="19" t="str">
        <f t="shared" si="293"/>
        <v>Under 1 år</v>
      </c>
      <c r="G3121" s="40" t="s">
        <v>516</v>
      </c>
      <c r="H3121" s="41" t="s">
        <v>98</v>
      </c>
      <c r="I3121" s="42" t="s">
        <v>517</v>
      </c>
      <c r="J3121" s="43" t="s">
        <v>13</v>
      </c>
      <c r="K3121" s="44">
        <v>15</v>
      </c>
      <c r="L3121" s="45">
        <v>22948.474151479153</v>
      </c>
      <c r="M3121" s="46">
        <v>24112.189876077959</v>
      </c>
      <c r="N3121" s="45"/>
      <c r="O3121" s="46"/>
    </row>
    <row r="3122" spans="1:15" x14ac:dyDescent="0.2">
      <c r="A3122" s="11" t="str">
        <f t="shared" si="288"/>
        <v>2432004 - Region Midtjylland1 år</v>
      </c>
      <c r="B3122" s="12" t="str">
        <f t="shared" si="291"/>
        <v>243200</v>
      </c>
      <c r="C3122" s="14">
        <f t="shared" si="289"/>
        <v>0</v>
      </c>
      <c r="D3122" s="14">
        <f t="shared" si="290"/>
        <v>0</v>
      </c>
      <c r="E3122" s="19" t="str">
        <f t="shared" si="292"/>
        <v>243200 - Arbejde inden for PR</v>
      </c>
      <c r="F3122" s="19" t="str">
        <f t="shared" si="293"/>
        <v>1 år</v>
      </c>
      <c r="G3122" s="40" t="s">
        <v>516</v>
      </c>
      <c r="H3122" s="41" t="s">
        <v>98</v>
      </c>
      <c r="I3122" s="42" t="s">
        <v>517</v>
      </c>
      <c r="J3122" s="43" t="s">
        <v>22</v>
      </c>
      <c r="K3122" s="44">
        <v>19</v>
      </c>
      <c r="L3122" s="45">
        <v>26026.156992965429</v>
      </c>
      <c r="M3122" s="46">
        <v>27345.941826748764</v>
      </c>
      <c r="N3122" s="45"/>
      <c r="O3122" s="46"/>
    </row>
    <row r="3123" spans="1:15" x14ac:dyDescent="0.2">
      <c r="A3123" s="11" t="str">
        <f t="shared" si="288"/>
        <v>2432004 - Region Midtjylland2 år</v>
      </c>
      <c r="B3123" s="12" t="str">
        <f t="shared" si="291"/>
        <v>243200</v>
      </c>
      <c r="C3123" s="14">
        <f t="shared" si="289"/>
        <v>0</v>
      </c>
      <c r="D3123" s="14">
        <f t="shared" si="290"/>
        <v>0</v>
      </c>
      <c r="E3123" s="19" t="str">
        <f t="shared" si="292"/>
        <v>243200 - Arbejde inden for PR</v>
      </c>
      <c r="F3123" s="19" t="str">
        <f t="shared" si="293"/>
        <v>2 år</v>
      </c>
      <c r="G3123" s="40" t="s">
        <v>516</v>
      </c>
      <c r="H3123" s="41" t="s">
        <v>98</v>
      </c>
      <c r="I3123" s="42" t="s">
        <v>517</v>
      </c>
      <c r="J3123" s="43" t="s">
        <v>23</v>
      </c>
      <c r="K3123" s="44">
        <v>12</v>
      </c>
      <c r="L3123" s="45">
        <v>33911.996121788005</v>
      </c>
      <c r="M3123" s="46">
        <v>35611.054433397672</v>
      </c>
      <c r="N3123" s="45"/>
      <c r="O3123" s="46"/>
    </row>
    <row r="3124" spans="1:15" x14ac:dyDescent="0.2">
      <c r="A3124" s="11" t="str">
        <f t="shared" si="288"/>
        <v>2432004 - Region Midtjylland5-9 år</v>
      </c>
      <c r="B3124" s="12" t="str">
        <f t="shared" si="291"/>
        <v>243200</v>
      </c>
      <c r="C3124" s="14">
        <f t="shared" si="289"/>
        <v>0</v>
      </c>
      <c r="D3124" s="14">
        <f t="shared" si="290"/>
        <v>0</v>
      </c>
      <c r="E3124" s="19" t="str">
        <f t="shared" si="292"/>
        <v>243200 - Arbejde inden for PR</v>
      </c>
      <c r="F3124" s="19" t="str">
        <f t="shared" si="293"/>
        <v>5-9 år</v>
      </c>
      <c r="G3124" s="40" t="s">
        <v>516</v>
      </c>
      <c r="H3124" s="41" t="s">
        <v>98</v>
      </c>
      <c r="I3124" s="42" t="s">
        <v>517</v>
      </c>
      <c r="J3124" s="43" t="s">
        <v>15</v>
      </c>
      <c r="K3124" s="44">
        <v>39</v>
      </c>
      <c r="L3124" s="45">
        <v>37565.648269433768</v>
      </c>
      <c r="M3124" s="46">
        <v>38548.643243705497</v>
      </c>
      <c r="N3124" s="45"/>
      <c r="O3124" s="46"/>
    </row>
    <row r="3125" spans="1:15" x14ac:dyDescent="0.2">
      <c r="A3125" s="11" t="str">
        <f t="shared" si="288"/>
        <v>2432004 - Region Midtjylland0-4 år</v>
      </c>
      <c r="B3125" s="12" t="str">
        <f t="shared" si="291"/>
        <v>243200</v>
      </c>
      <c r="C3125" s="14">
        <f t="shared" si="289"/>
        <v>0</v>
      </c>
      <c r="D3125" s="14">
        <f t="shared" si="290"/>
        <v>0</v>
      </c>
      <c r="E3125" s="19" t="str">
        <f t="shared" si="292"/>
        <v>243200 - Arbejde inden for PR</v>
      </c>
      <c r="F3125" s="19" t="str">
        <f t="shared" si="293"/>
        <v>0-4 år</v>
      </c>
      <c r="G3125" s="40" t="s">
        <v>516</v>
      </c>
      <c r="H3125" s="41" t="s">
        <v>98</v>
      </c>
      <c r="I3125" s="42" t="s">
        <v>517</v>
      </c>
      <c r="J3125" s="43" t="s">
        <v>16</v>
      </c>
      <c r="K3125" s="44">
        <v>65</v>
      </c>
      <c r="L3125" s="45">
        <v>26553.273468001629</v>
      </c>
      <c r="M3125" s="46">
        <v>27345.941826748764</v>
      </c>
      <c r="N3125" s="45"/>
      <c r="O3125" s="46"/>
    </row>
    <row r="3126" spans="1:15" x14ac:dyDescent="0.2">
      <c r="A3126" s="11" t="str">
        <f t="shared" si="288"/>
        <v>2432004 - Region Midtjylland10-14 år</v>
      </c>
      <c r="B3126" s="12" t="str">
        <f t="shared" si="291"/>
        <v>243200</v>
      </c>
      <c r="C3126" s="14">
        <f t="shared" si="289"/>
        <v>0</v>
      </c>
      <c r="D3126" s="14">
        <f t="shared" si="290"/>
        <v>0</v>
      </c>
      <c r="E3126" s="19" t="str">
        <f t="shared" si="292"/>
        <v>243200 - Arbejde inden for PR</v>
      </c>
      <c r="F3126" s="19" t="str">
        <f t="shared" si="293"/>
        <v>10-14 år</v>
      </c>
      <c r="G3126" s="40" t="s">
        <v>516</v>
      </c>
      <c r="H3126" s="41" t="s">
        <v>98</v>
      </c>
      <c r="I3126" s="42" t="s">
        <v>517</v>
      </c>
      <c r="J3126" s="43" t="s">
        <v>17</v>
      </c>
      <c r="K3126" s="44">
        <v>27</v>
      </c>
      <c r="L3126" s="45">
        <v>43304.280454946624</v>
      </c>
      <c r="M3126" s="46">
        <v>44329.813328175609</v>
      </c>
      <c r="N3126" s="45"/>
      <c r="O3126" s="46"/>
    </row>
    <row r="3127" spans="1:15" x14ac:dyDescent="0.2">
      <c r="A3127" s="11" t="str">
        <f t="shared" si="288"/>
        <v>2432004 - Region Midtjylland15-20 år</v>
      </c>
      <c r="B3127" s="12" t="str">
        <f t="shared" si="291"/>
        <v>243200</v>
      </c>
      <c r="C3127" s="14">
        <f t="shared" si="289"/>
        <v>0</v>
      </c>
      <c r="D3127" s="14">
        <f t="shared" si="290"/>
        <v>0</v>
      </c>
      <c r="E3127" s="19" t="str">
        <f t="shared" si="292"/>
        <v>243200 - Arbejde inden for PR</v>
      </c>
      <c r="F3127" s="19" t="str">
        <f t="shared" si="293"/>
        <v>15-20 år</v>
      </c>
      <c r="G3127" s="40" t="s">
        <v>516</v>
      </c>
      <c r="H3127" s="41" t="s">
        <v>98</v>
      </c>
      <c r="I3127" s="42" t="s">
        <v>517</v>
      </c>
      <c r="J3127" s="43" t="s">
        <v>18</v>
      </c>
      <c r="K3127" s="44">
        <v>23</v>
      </c>
      <c r="L3127" s="45">
        <v>43579.954702353796</v>
      </c>
      <c r="M3127" s="46">
        <v>45789.891547377716</v>
      </c>
      <c r="N3127" s="45"/>
      <c r="O3127" s="46"/>
    </row>
    <row r="3128" spans="1:15" x14ac:dyDescent="0.2">
      <c r="A3128" s="11" t="str">
        <f t="shared" si="288"/>
        <v>2432004 - Region Midtjylland20-24 år</v>
      </c>
      <c r="B3128" s="12" t="str">
        <f t="shared" si="291"/>
        <v>243200</v>
      </c>
      <c r="C3128" s="14">
        <f t="shared" si="289"/>
        <v>0</v>
      </c>
      <c r="D3128" s="14">
        <f t="shared" si="290"/>
        <v>0</v>
      </c>
      <c r="E3128" s="19" t="str">
        <f t="shared" si="292"/>
        <v>243200 - Arbejde inden for PR</v>
      </c>
      <c r="F3128" s="19" t="str">
        <f t="shared" si="293"/>
        <v>20-24 år</v>
      </c>
      <c r="G3128" s="40" t="s">
        <v>516</v>
      </c>
      <c r="H3128" s="41" t="s">
        <v>98</v>
      </c>
      <c r="I3128" s="42" t="s">
        <v>517</v>
      </c>
      <c r="J3128" s="43" t="s">
        <v>19</v>
      </c>
      <c r="K3128" s="44">
        <v>14</v>
      </c>
      <c r="L3128" s="45">
        <v>50744.088435748425</v>
      </c>
      <c r="M3128" s="46">
        <v>51793.966618149287</v>
      </c>
      <c r="N3128" s="45"/>
      <c r="O3128" s="46"/>
    </row>
    <row r="3129" spans="1:15" x14ac:dyDescent="0.2">
      <c r="A3129" s="11" t="str">
        <f t="shared" si="288"/>
        <v>2432004 - Region Midtjylland25 år og derover</v>
      </c>
      <c r="B3129" s="12" t="str">
        <f t="shared" si="291"/>
        <v>243200</v>
      </c>
      <c r="C3129" s="14">
        <f t="shared" si="289"/>
        <v>0</v>
      </c>
      <c r="D3129" s="14">
        <f t="shared" si="290"/>
        <v>0</v>
      </c>
      <c r="E3129" s="19" t="str">
        <f t="shared" si="292"/>
        <v>243200 - Arbejde inden for PR</v>
      </c>
      <c r="F3129" s="19" t="str">
        <f t="shared" si="293"/>
        <v>25 år og derover</v>
      </c>
      <c r="G3129" s="40" t="s">
        <v>516</v>
      </c>
      <c r="H3129" s="41" t="s">
        <v>98</v>
      </c>
      <c r="I3129" s="42" t="s">
        <v>517</v>
      </c>
      <c r="J3129" s="43" t="s">
        <v>9</v>
      </c>
      <c r="K3129" s="44">
        <v>29</v>
      </c>
      <c r="L3129" s="45">
        <v>46057.310324429993</v>
      </c>
      <c r="M3129" s="46">
        <v>47352.220477186951</v>
      </c>
      <c r="N3129" s="45"/>
      <c r="O3129" s="46"/>
    </row>
    <row r="3130" spans="1:15" x14ac:dyDescent="0.2">
      <c r="A3130" s="11" t="str">
        <f t="shared" si="288"/>
        <v>2432004 - Region MidtjyllandAlle uanset erf.</v>
      </c>
      <c r="B3130" s="12" t="str">
        <f t="shared" si="291"/>
        <v>243200</v>
      </c>
      <c r="C3130" s="14">
        <f t="shared" si="289"/>
        <v>0</v>
      </c>
      <c r="D3130" s="14">
        <f t="shared" si="290"/>
        <v>0</v>
      </c>
      <c r="E3130" s="19" t="str">
        <f t="shared" si="292"/>
        <v>243200 - Arbejde inden for PR</v>
      </c>
      <c r="F3130" s="19" t="str">
        <f t="shared" si="293"/>
        <v>Alle uanset erf.</v>
      </c>
      <c r="G3130" s="40" t="s">
        <v>516</v>
      </c>
      <c r="H3130" s="41" t="s">
        <v>98</v>
      </c>
      <c r="I3130" s="42" t="s">
        <v>517</v>
      </c>
      <c r="J3130" s="43" t="s">
        <v>10</v>
      </c>
      <c r="K3130" s="44">
        <v>197</v>
      </c>
      <c r="L3130" s="45">
        <v>38009.539504199071</v>
      </c>
      <c r="M3130" s="46">
        <v>39129.674262028057</v>
      </c>
      <c r="N3130" s="45"/>
      <c r="O3130" s="46"/>
    </row>
    <row r="3131" spans="1:15" x14ac:dyDescent="0.2">
      <c r="A3131" s="11" t="str">
        <f t="shared" si="288"/>
        <v>2432005 - Region NordjyllandAlle uanset erf.</v>
      </c>
      <c r="B3131" s="12" t="str">
        <f t="shared" si="291"/>
        <v>243200</v>
      </c>
      <c r="C3131" s="14">
        <f t="shared" si="289"/>
        <v>0</v>
      </c>
      <c r="D3131" s="14">
        <f t="shared" si="290"/>
        <v>0</v>
      </c>
      <c r="E3131" s="19" t="str">
        <f t="shared" si="292"/>
        <v>243200 - Arbejde inden for PR</v>
      </c>
      <c r="F3131" s="19" t="str">
        <f t="shared" si="293"/>
        <v>Alle uanset erf.</v>
      </c>
      <c r="G3131" s="40" t="s">
        <v>516</v>
      </c>
      <c r="H3131" s="41" t="s">
        <v>98</v>
      </c>
      <c r="I3131" s="42" t="s">
        <v>21</v>
      </c>
      <c r="J3131" s="43" t="s">
        <v>10</v>
      </c>
      <c r="K3131" s="44">
        <v>36</v>
      </c>
      <c r="L3131" s="45">
        <v>35922.610256116328</v>
      </c>
      <c r="M3131" s="46">
        <v>36901.798189431429</v>
      </c>
      <c r="N3131" s="45"/>
      <c r="O3131" s="46"/>
    </row>
    <row r="3132" spans="1:15" x14ac:dyDescent="0.2">
      <c r="A3132" s="11" t="str">
        <f t="shared" si="288"/>
        <v>2432006 - Alle regionerUnder 1 år</v>
      </c>
      <c r="B3132" s="12" t="str">
        <f t="shared" si="291"/>
        <v>243200</v>
      </c>
      <c r="C3132" s="14">
        <f t="shared" si="289"/>
        <v>0</v>
      </c>
      <c r="D3132" s="14">
        <f t="shared" si="290"/>
        <v>0</v>
      </c>
      <c r="E3132" s="19" t="str">
        <f t="shared" si="292"/>
        <v>243200 - Arbejde inden for PR</v>
      </c>
      <c r="F3132" s="19" t="str">
        <f t="shared" si="293"/>
        <v>Under 1 år</v>
      </c>
      <c r="G3132" s="40" t="s">
        <v>516</v>
      </c>
      <c r="H3132" s="41" t="s">
        <v>98</v>
      </c>
      <c r="I3132" s="42" t="s">
        <v>11</v>
      </c>
      <c r="J3132" s="43" t="s">
        <v>13</v>
      </c>
      <c r="K3132" s="44">
        <v>157</v>
      </c>
      <c r="L3132" s="45">
        <v>24779.522455834845</v>
      </c>
      <c r="M3132" s="46">
        <v>25937.193803668055</v>
      </c>
      <c r="N3132" s="45"/>
      <c r="O3132" s="46"/>
    </row>
    <row r="3133" spans="1:15" x14ac:dyDescent="0.2">
      <c r="A3133" s="11" t="str">
        <f t="shared" si="288"/>
        <v>2432006 - Alle regioner1 år</v>
      </c>
      <c r="B3133" s="12" t="str">
        <f t="shared" si="291"/>
        <v>243200</v>
      </c>
      <c r="C3133" s="14">
        <f t="shared" si="289"/>
        <v>0</v>
      </c>
      <c r="D3133" s="14">
        <f t="shared" si="290"/>
        <v>0</v>
      </c>
      <c r="E3133" s="19" t="str">
        <f t="shared" si="292"/>
        <v>243200 - Arbejde inden for PR</v>
      </c>
      <c r="F3133" s="19" t="str">
        <f t="shared" si="293"/>
        <v>1 år</v>
      </c>
      <c r="G3133" s="40" t="s">
        <v>516</v>
      </c>
      <c r="H3133" s="41" t="s">
        <v>98</v>
      </c>
      <c r="I3133" s="42" t="s">
        <v>11</v>
      </c>
      <c r="J3133" s="43" t="s">
        <v>22</v>
      </c>
      <c r="K3133" s="44">
        <v>98</v>
      </c>
      <c r="L3133" s="45">
        <v>30998.139392614616</v>
      </c>
      <c r="M3133" s="46">
        <v>31639.480507344346</v>
      </c>
      <c r="N3133" s="45"/>
      <c r="O3133" s="46"/>
    </row>
    <row r="3134" spans="1:15" x14ac:dyDescent="0.2">
      <c r="A3134" s="11" t="str">
        <f t="shared" si="288"/>
        <v>2432006 - Alle regioner2 år</v>
      </c>
      <c r="B3134" s="12" t="str">
        <f t="shared" si="291"/>
        <v>243200</v>
      </c>
      <c r="C3134" s="14">
        <f t="shared" si="289"/>
        <v>0</v>
      </c>
      <c r="D3134" s="14">
        <f t="shared" si="290"/>
        <v>0</v>
      </c>
      <c r="E3134" s="19" t="str">
        <f t="shared" si="292"/>
        <v>243200 - Arbejde inden for PR</v>
      </c>
      <c r="F3134" s="19" t="str">
        <f t="shared" si="293"/>
        <v>2 år</v>
      </c>
      <c r="G3134" s="40" t="s">
        <v>516</v>
      </c>
      <c r="H3134" s="41" t="s">
        <v>98</v>
      </c>
      <c r="I3134" s="42" t="s">
        <v>11</v>
      </c>
      <c r="J3134" s="43" t="s">
        <v>23</v>
      </c>
      <c r="K3134" s="44">
        <v>69</v>
      </c>
      <c r="L3134" s="45">
        <v>36616.700567474552</v>
      </c>
      <c r="M3134" s="46">
        <v>37481.829489322583</v>
      </c>
      <c r="N3134" s="45"/>
      <c r="O3134" s="46"/>
    </row>
    <row r="3135" spans="1:15" x14ac:dyDescent="0.2">
      <c r="A3135" s="11" t="str">
        <f t="shared" si="288"/>
        <v>2432006 - Alle regioner3 år</v>
      </c>
      <c r="B3135" s="12" t="str">
        <f t="shared" si="291"/>
        <v>243200</v>
      </c>
      <c r="C3135" s="14">
        <f t="shared" si="289"/>
        <v>0</v>
      </c>
      <c r="D3135" s="14">
        <f t="shared" si="290"/>
        <v>0</v>
      </c>
      <c r="E3135" s="19" t="str">
        <f t="shared" si="292"/>
        <v>243200 - Arbejde inden for PR</v>
      </c>
      <c r="F3135" s="19" t="str">
        <f t="shared" si="293"/>
        <v>3 år</v>
      </c>
      <c r="G3135" s="40" t="s">
        <v>516</v>
      </c>
      <c r="H3135" s="41" t="s">
        <v>98</v>
      </c>
      <c r="I3135" s="42" t="s">
        <v>11</v>
      </c>
      <c r="J3135" s="43" t="s">
        <v>14</v>
      </c>
      <c r="K3135" s="44">
        <v>67</v>
      </c>
      <c r="L3135" s="45">
        <v>38621.533857248905</v>
      </c>
      <c r="M3135" s="46">
        <v>39310.204009196721</v>
      </c>
      <c r="N3135" s="45"/>
      <c r="O3135" s="46"/>
    </row>
    <row r="3136" spans="1:15" x14ac:dyDescent="0.2">
      <c r="A3136" s="11" t="str">
        <f t="shared" si="288"/>
        <v>2432006 - Alle regioner4 år</v>
      </c>
      <c r="B3136" s="12" t="str">
        <f t="shared" si="291"/>
        <v>243200</v>
      </c>
      <c r="C3136" s="14">
        <f t="shared" si="289"/>
        <v>0</v>
      </c>
      <c r="D3136" s="14">
        <f t="shared" si="290"/>
        <v>0</v>
      </c>
      <c r="E3136" s="19" t="str">
        <f t="shared" si="292"/>
        <v>243200 - Arbejde inden for PR</v>
      </c>
      <c r="F3136" s="19" t="str">
        <f t="shared" si="293"/>
        <v>4 år</v>
      </c>
      <c r="G3136" s="40" t="s">
        <v>516</v>
      </c>
      <c r="H3136" s="41" t="s">
        <v>98</v>
      </c>
      <c r="I3136" s="42" t="s">
        <v>11</v>
      </c>
      <c r="J3136" s="43" t="s">
        <v>24</v>
      </c>
      <c r="K3136" s="44">
        <v>61</v>
      </c>
      <c r="L3136" s="45">
        <v>37309.601541186465</v>
      </c>
      <c r="M3136" s="46">
        <v>37974.878302525103</v>
      </c>
      <c r="N3136" s="45"/>
      <c r="O3136" s="46"/>
    </row>
    <row r="3137" spans="1:15" x14ac:dyDescent="0.2">
      <c r="A3137" s="11" t="str">
        <f t="shared" si="288"/>
        <v>2432006 - Alle regioner5-9 år</v>
      </c>
      <c r="B3137" s="12" t="str">
        <f t="shared" si="291"/>
        <v>243200</v>
      </c>
      <c r="C3137" s="14">
        <f t="shared" si="289"/>
        <v>0</v>
      </c>
      <c r="D3137" s="14">
        <f t="shared" si="290"/>
        <v>0</v>
      </c>
      <c r="E3137" s="19" t="str">
        <f t="shared" si="292"/>
        <v>243200 - Arbejde inden for PR</v>
      </c>
      <c r="F3137" s="19" t="str">
        <f t="shared" si="293"/>
        <v>5-9 år</v>
      </c>
      <c r="G3137" s="40" t="s">
        <v>516</v>
      </c>
      <c r="H3137" s="41" t="s">
        <v>98</v>
      </c>
      <c r="I3137" s="42" t="s">
        <v>11</v>
      </c>
      <c r="J3137" s="43" t="s">
        <v>15</v>
      </c>
      <c r="K3137" s="44">
        <v>295</v>
      </c>
      <c r="L3137" s="45">
        <v>43740.317918586101</v>
      </c>
      <c r="M3137" s="46">
        <v>44893.922250689131</v>
      </c>
      <c r="N3137" s="45"/>
      <c r="O3137" s="46"/>
    </row>
    <row r="3138" spans="1:15" x14ac:dyDescent="0.2">
      <c r="A3138" s="11" t="str">
        <f t="shared" ref="A3138:A3201" si="294">B3138&amp;I3138&amp;F3138</f>
        <v>2432006 - Alle regioner0-4 år</v>
      </c>
      <c r="B3138" s="12" t="str">
        <f t="shared" si="291"/>
        <v>243200</v>
      </c>
      <c r="C3138" s="14">
        <f t="shared" ref="C3138:C3201" si="295">N3138*1.2</f>
        <v>0</v>
      </c>
      <c r="D3138" s="14">
        <f t="shared" ref="D3138:D3201" si="296">O3138*1.2</f>
        <v>0</v>
      </c>
      <c r="E3138" s="19" t="str">
        <f t="shared" si="292"/>
        <v>243200 - Arbejde inden for PR</v>
      </c>
      <c r="F3138" s="19" t="str">
        <f t="shared" si="293"/>
        <v>0-4 år</v>
      </c>
      <c r="G3138" s="40" t="s">
        <v>516</v>
      </c>
      <c r="H3138" s="41" t="s">
        <v>98</v>
      </c>
      <c r="I3138" s="42" t="s">
        <v>11</v>
      </c>
      <c r="J3138" s="43" t="s">
        <v>16</v>
      </c>
      <c r="K3138" s="44">
        <v>452</v>
      </c>
      <c r="L3138" s="45">
        <v>31158.44804364031</v>
      </c>
      <c r="M3138" s="46">
        <v>31905.156412391054</v>
      </c>
      <c r="N3138" s="45"/>
      <c r="O3138" s="46"/>
    </row>
    <row r="3139" spans="1:15" x14ac:dyDescent="0.2">
      <c r="A3139" s="11" t="str">
        <f t="shared" si="294"/>
        <v>2432006 - Alle regioner10-14 år</v>
      </c>
      <c r="B3139" s="12" t="str">
        <f t="shared" ref="B3139:B3202" si="297">LEFT(E3139,6)</f>
        <v>243200</v>
      </c>
      <c r="C3139" s="14">
        <f t="shared" si="295"/>
        <v>0</v>
      </c>
      <c r="D3139" s="14">
        <f t="shared" si="296"/>
        <v>0</v>
      </c>
      <c r="E3139" s="19" t="str">
        <f t="shared" ref="E3139:E3202" si="298">TRIM(H3139)</f>
        <v>243200 - Arbejde inden for PR</v>
      </c>
      <c r="F3139" s="19" t="str">
        <f t="shared" ref="F3139:F3202" si="299">MID(J3139,6,30)</f>
        <v>10-14 år</v>
      </c>
      <c r="G3139" s="40" t="s">
        <v>516</v>
      </c>
      <c r="H3139" s="41" t="s">
        <v>98</v>
      </c>
      <c r="I3139" s="42" t="s">
        <v>11</v>
      </c>
      <c r="J3139" s="43" t="s">
        <v>17</v>
      </c>
      <c r="K3139" s="44">
        <v>181</v>
      </c>
      <c r="L3139" s="45">
        <v>45348.561979010257</v>
      </c>
      <c r="M3139" s="46">
        <v>46762.683781295171</v>
      </c>
      <c r="N3139" s="45"/>
      <c r="O3139" s="46"/>
    </row>
    <row r="3140" spans="1:15" x14ac:dyDescent="0.2">
      <c r="A3140" s="11" t="str">
        <f t="shared" si="294"/>
        <v>2432006 - Alle regioner15-20 år</v>
      </c>
      <c r="B3140" s="12" t="str">
        <f t="shared" si="297"/>
        <v>243200</v>
      </c>
      <c r="C3140" s="14">
        <f t="shared" si="295"/>
        <v>0</v>
      </c>
      <c r="D3140" s="14">
        <f t="shared" si="296"/>
        <v>0</v>
      </c>
      <c r="E3140" s="19" t="str">
        <f t="shared" si="298"/>
        <v>243200 - Arbejde inden for PR</v>
      </c>
      <c r="F3140" s="19" t="str">
        <f t="shared" si="299"/>
        <v>15-20 år</v>
      </c>
      <c r="G3140" s="40" t="s">
        <v>516</v>
      </c>
      <c r="H3140" s="41" t="s">
        <v>98</v>
      </c>
      <c r="I3140" s="42" t="s">
        <v>11</v>
      </c>
      <c r="J3140" s="43" t="s">
        <v>18</v>
      </c>
      <c r="K3140" s="44">
        <v>126</v>
      </c>
      <c r="L3140" s="45">
        <v>51931.599239347575</v>
      </c>
      <c r="M3140" s="46">
        <v>53084.743103684952</v>
      </c>
      <c r="N3140" s="45"/>
      <c r="O3140" s="46"/>
    </row>
    <row r="3141" spans="1:15" x14ac:dyDescent="0.2">
      <c r="A3141" s="11" t="str">
        <f t="shared" si="294"/>
        <v>2432006 - Alle regioner20-24 år</v>
      </c>
      <c r="B3141" s="12" t="str">
        <f t="shared" si="297"/>
        <v>243200</v>
      </c>
      <c r="C3141" s="14">
        <f t="shared" si="295"/>
        <v>0</v>
      </c>
      <c r="D3141" s="14">
        <f t="shared" si="296"/>
        <v>0</v>
      </c>
      <c r="E3141" s="19" t="str">
        <f t="shared" si="298"/>
        <v>243200 - Arbejde inden for PR</v>
      </c>
      <c r="F3141" s="19" t="str">
        <f t="shared" si="299"/>
        <v>20-24 år</v>
      </c>
      <c r="G3141" s="40" t="s">
        <v>516</v>
      </c>
      <c r="H3141" s="41" t="s">
        <v>98</v>
      </c>
      <c r="I3141" s="42" t="s">
        <v>11</v>
      </c>
      <c r="J3141" s="43" t="s">
        <v>19</v>
      </c>
      <c r="K3141" s="44">
        <v>89</v>
      </c>
      <c r="L3141" s="45">
        <v>48638.652466375126</v>
      </c>
      <c r="M3141" s="46">
        <v>49875.35767551032</v>
      </c>
      <c r="N3141" s="45"/>
      <c r="O3141" s="46"/>
    </row>
    <row r="3142" spans="1:15" x14ac:dyDescent="0.2">
      <c r="A3142" s="11" t="str">
        <f t="shared" si="294"/>
        <v>2432006 - Alle regioner25 år og derover</v>
      </c>
      <c r="B3142" s="12" t="str">
        <f t="shared" si="297"/>
        <v>243200</v>
      </c>
      <c r="C3142" s="14">
        <f t="shared" si="295"/>
        <v>0</v>
      </c>
      <c r="D3142" s="14">
        <f t="shared" si="296"/>
        <v>0</v>
      </c>
      <c r="E3142" s="19" t="str">
        <f t="shared" si="298"/>
        <v>243200 - Arbejde inden for PR</v>
      </c>
      <c r="F3142" s="19" t="str">
        <f t="shared" si="299"/>
        <v>25 år og derover</v>
      </c>
      <c r="G3142" s="40" t="s">
        <v>516</v>
      </c>
      <c r="H3142" s="41" t="s">
        <v>98</v>
      </c>
      <c r="I3142" s="42" t="s">
        <v>11</v>
      </c>
      <c r="J3142" s="43" t="s">
        <v>9</v>
      </c>
      <c r="K3142" s="44">
        <v>153</v>
      </c>
      <c r="L3142" s="45">
        <v>50089.324024374495</v>
      </c>
      <c r="M3142" s="46">
        <v>51125.655350554174</v>
      </c>
      <c r="N3142" s="45"/>
      <c r="O3142" s="46"/>
    </row>
    <row r="3143" spans="1:15" x14ac:dyDescent="0.2">
      <c r="A3143" s="11" t="str">
        <f t="shared" si="294"/>
        <v>2432006 - Alle regionerAlle uanset erf.</v>
      </c>
      <c r="B3143" s="12" t="str">
        <f t="shared" si="297"/>
        <v>243200</v>
      </c>
      <c r="C3143" s="14">
        <f t="shared" si="295"/>
        <v>0</v>
      </c>
      <c r="D3143" s="14">
        <f t="shared" si="296"/>
        <v>0</v>
      </c>
      <c r="E3143" s="19" t="str">
        <f t="shared" si="298"/>
        <v>243200 - Arbejde inden for PR</v>
      </c>
      <c r="F3143" s="19" t="str">
        <f t="shared" si="299"/>
        <v>Alle uanset erf.</v>
      </c>
      <c r="G3143" s="40" t="s">
        <v>516</v>
      </c>
      <c r="H3143" s="41" t="s">
        <v>98</v>
      </c>
      <c r="I3143" s="42" t="s">
        <v>11</v>
      </c>
      <c r="J3143" s="43" t="s">
        <v>10</v>
      </c>
      <c r="K3143" s="44">
        <v>1296</v>
      </c>
      <c r="L3143" s="45">
        <v>40359.8830520419</v>
      </c>
      <c r="M3143" s="46">
        <v>41358.928464132194</v>
      </c>
      <c r="N3143" s="45"/>
      <c r="O3143" s="46"/>
    </row>
    <row r="3144" spans="1:15" x14ac:dyDescent="0.2">
      <c r="A3144" s="11" t="str">
        <f t="shared" si="294"/>
        <v>2433101 - Region HovedstadenUnder 1 år</v>
      </c>
      <c r="B3144" s="12" t="str">
        <f t="shared" si="297"/>
        <v>243310</v>
      </c>
      <c r="C3144" s="14">
        <f t="shared" si="295"/>
        <v>0</v>
      </c>
      <c r="D3144" s="14">
        <f t="shared" si="296"/>
        <v>0</v>
      </c>
      <c r="E3144" s="19" t="str">
        <f t="shared" si="298"/>
        <v>243310 - Arbejde inden for teknisk salg (undtagen informations- og kommunikationsteknologi)</v>
      </c>
      <c r="F3144" s="19" t="str">
        <f t="shared" si="299"/>
        <v>Under 1 år</v>
      </c>
      <c r="G3144" s="40" t="s">
        <v>516</v>
      </c>
      <c r="H3144" s="41" t="s">
        <v>99</v>
      </c>
      <c r="I3144" s="42" t="s">
        <v>8</v>
      </c>
      <c r="J3144" s="43" t="s">
        <v>13</v>
      </c>
      <c r="K3144" s="44">
        <v>33</v>
      </c>
      <c r="L3144" s="45">
        <v>43874.97148092054</v>
      </c>
      <c r="M3144" s="46">
        <v>44851.694331927385</v>
      </c>
      <c r="N3144" s="45"/>
      <c r="O3144" s="46"/>
    </row>
    <row r="3145" spans="1:15" x14ac:dyDescent="0.2">
      <c r="A3145" s="11" t="str">
        <f t="shared" si="294"/>
        <v>2433101 - Region Hovedstaden1 år</v>
      </c>
      <c r="B3145" s="12" t="str">
        <f t="shared" si="297"/>
        <v>243310</v>
      </c>
      <c r="C3145" s="14">
        <f t="shared" si="295"/>
        <v>0</v>
      </c>
      <c r="D3145" s="14">
        <f t="shared" si="296"/>
        <v>0</v>
      </c>
      <c r="E3145" s="19" t="str">
        <f t="shared" si="298"/>
        <v>243310 - Arbejde inden for teknisk salg (undtagen informations- og kommunikationsteknologi)</v>
      </c>
      <c r="F3145" s="19" t="str">
        <f t="shared" si="299"/>
        <v>1 år</v>
      </c>
      <c r="G3145" s="40" t="s">
        <v>516</v>
      </c>
      <c r="H3145" s="41" t="s">
        <v>99</v>
      </c>
      <c r="I3145" s="42" t="s">
        <v>8</v>
      </c>
      <c r="J3145" s="43" t="s">
        <v>22</v>
      </c>
      <c r="K3145" s="44">
        <v>26</v>
      </c>
      <c r="L3145" s="45">
        <v>41982.838386677664</v>
      </c>
      <c r="M3145" s="46">
        <v>43134.39919200803</v>
      </c>
      <c r="N3145" s="45"/>
      <c r="O3145" s="46"/>
    </row>
    <row r="3146" spans="1:15" x14ac:dyDescent="0.2">
      <c r="A3146" s="11" t="str">
        <f t="shared" si="294"/>
        <v>2433101 - Region Hovedstaden2 år</v>
      </c>
      <c r="B3146" s="12" t="str">
        <f t="shared" si="297"/>
        <v>243310</v>
      </c>
      <c r="C3146" s="14">
        <f t="shared" si="295"/>
        <v>0</v>
      </c>
      <c r="D3146" s="14">
        <f t="shared" si="296"/>
        <v>0</v>
      </c>
      <c r="E3146" s="19" t="str">
        <f t="shared" si="298"/>
        <v>243310 - Arbejde inden for teknisk salg (undtagen informations- og kommunikationsteknologi)</v>
      </c>
      <c r="F3146" s="19" t="str">
        <f t="shared" si="299"/>
        <v>2 år</v>
      </c>
      <c r="G3146" s="40" t="s">
        <v>516</v>
      </c>
      <c r="H3146" s="41" t="s">
        <v>99</v>
      </c>
      <c r="I3146" s="42" t="s">
        <v>8</v>
      </c>
      <c r="J3146" s="43" t="s">
        <v>23</v>
      </c>
      <c r="K3146" s="44">
        <v>20</v>
      </c>
      <c r="L3146" s="45">
        <v>48879.864154899413</v>
      </c>
      <c r="M3146" s="46">
        <v>49875.440262996555</v>
      </c>
      <c r="N3146" s="45"/>
      <c r="O3146" s="46"/>
    </row>
    <row r="3147" spans="1:15" x14ac:dyDescent="0.2">
      <c r="A3147" s="11" t="str">
        <f t="shared" si="294"/>
        <v>2433101 - Region Hovedstaden3 år</v>
      </c>
      <c r="B3147" s="12" t="str">
        <f t="shared" si="297"/>
        <v>243310</v>
      </c>
      <c r="C3147" s="14">
        <f t="shared" si="295"/>
        <v>0</v>
      </c>
      <c r="D3147" s="14">
        <f t="shared" si="296"/>
        <v>0</v>
      </c>
      <c r="E3147" s="19" t="str">
        <f t="shared" si="298"/>
        <v>243310 - Arbejde inden for teknisk salg (undtagen informations- og kommunikationsteknologi)</v>
      </c>
      <c r="F3147" s="19" t="str">
        <f t="shared" si="299"/>
        <v>3 år</v>
      </c>
      <c r="G3147" s="40" t="s">
        <v>516</v>
      </c>
      <c r="H3147" s="41" t="s">
        <v>99</v>
      </c>
      <c r="I3147" s="42" t="s">
        <v>8</v>
      </c>
      <c r="J3147" s="43" t="s">
        <v>14</v>
      </c>
      <c r="K3147" s="44">
        <v>21</v>
      </c>
      <c r="L3147" s="45">
        <v>53582.60061642513</v>
      </c>
      <c r="M3147" s="46">
        <v>55277.770949856967</v>
      </c>
      <c r="N3147" s="45"/>
      <c r="O3147" s="46"/>
    </row>
    <row r="3148" spans="1:15" x14ac:dyDescent="0.2">
      <c r="A3148" s="11" t="str">
        <f t="shared" si="294"/>
        <v>2433101 - Region Hovedstaden4 år</v>
      </c>
      <c r="B3148" s="12" t="str">
        <f t="shared" si="297"/>
        <v>243310</v>
      </c>
      <c r="C3148" s="14">
        <f t="shared" si="295"/>
        <v>0</v>
      </c>
      <c r="D3148" s="14">
        <f t="shared" si="296"/>
        <v>0</v>
      </c>
      <c r="E3148" s="19" t="str">
        <f t="shared" si="298"/>
        <v>243310 - Arbejde inden for teknisk salg (undtagen informations- og kommunikationsteknologi)</v>
      </c>
      <c r="F3148" s="19" t="str">
        <f t="shared" si="299"/>
        <v>4 år</v>
      </c>
      <c r="G3148" s="40" t="s">
        <v>516</v>
      </c>
      <c r="H3148" s="41" t="s">
        <v>99</v>
      </c>
      <c r="I3148" s="42" t="s">
        <v>8</v>
      </c>
      <c r="J3148" s="43" t="s">
        <v>24</v>
      </c>
      <c r="K3148" s="44">
        <v>26</v>
      </c>
      <c r="L3148" s="45">
        <v>47654.54440339304</v>
      </c>
      <c r="M3148" s="46">
        <v>48774.853355470936</v>
      </c>
      <c r="N3148" s="45"/>
      <c r="O3148" s="46"/>
    </row>
    <row r="3149" spans="1:15" x14ac:dyDescent="0.2">
      <c r="A3149" s="11" t="str">
        <f t="shared" si="294"/>
        <v>2433101 - Region Hovedstaden5-9 år</v>
      </c>
      <c r="B3149" s="12" t="str">
        <f t="shared" si="297"/>
        <v>243310</v>
      </c>
      <c r="C3149" s="14">
        <f t="shared" si="295"/>
        <v>0</v>
      </c>
      <c r="D3149" s="14">
        <f t="shared" si="296"/>
        <v>0</v>
      </c>
      <c r="E3149" s="19" t="str">
        <f t="shared" si="298"/>
        <v>243310 - Arbejde inden for teknisk salg (undtagen informations- og kommunikationsteknologi)</v>
      </c>
      <c r="F3149" s="19" t="str">
        <f t="shared" si="299"/>
        <v>5-9 år</v>
      </c>
      <c r="G3149" s="40" t="s">
        <v>516</v>
      </c>
      <c r="H3149" s="41" t="s">
        <v>99</v>
      </c>
      <c r="I3149" s="42" t="s">
        <v>8</v>
      </c>
      <c r="J3149" s="43" t="s">
        <v>15</v>
      </c>
      <c r="K3149" s="44">
        <v>121</v>
      </c>
      <c r="L3149" s="45">
        <v>57264.776441264403</v>
      </c>
      <c r="M3149" s="46">
        <v>58537.516750427727</v>
      </c>
      <c r="N3149" s="45"/>
      <c r="O3149" s="46"/>
    </row>
    <row r="3150" spans="1:15" x14ac:dyDescent="0.2">
      <c r="A3150" s="11" t="str">
        <f t="shared" si="294"/>
        <v>2433101 - Region Hovedstaden0-4 år</v>
      </c>
      <c r="B3150" s="12" t="str">
        <f t="shared" si="297"/>
        <v>243310</v>
      </c>
      <c r="C3150" s="14">
        <f t="shared" si="295"/>
        <v>0</v>
      </c>
      <c r="D3150" s="14">
        <f t="shared" si="296"/>
        <v>0</v>
      </c>
      <c r="E3150" s="19" t="str">
        <f t="shared" si="298"/>
        <v>243310 - Arbejde inden for teknisk salg (undtagen informations- og kommunikationsteknologi)</v>
      </c>
      <c r="F3150" s="19" t="str">
        <f t="shared" si="299"/>
        <v>0-4 år</v>
      </c>
      <c r="G3150" s="40" t="s">
        <v>516</v>
      </c>
      <c r="H3150" s="41" t="s">
        <v>99</v>
      </c>
      <c r="I3150" s="42" t="s">
        <v>8</v>
      </c>
      <c r="J3150" s="43" t="s">
        <v>16</v>
      </c>
      <c r="K3150" s="44">
        <v>126</v>
      </c>
      <c r="L3150" s="45">
        <v>45256.840839294644</v>
      </c>
      <c r="M3150" s="46">
        <v>46668.102465694326</v>
      </c>
      <c r="N3150" s="45"/>
      <c r="O3150" s="46"/>
    </row>
    <row r="3151" spans="1:15" x14ac:dyDescent="0.2">
      <c r="A3151" s="11" t="str">
        <f t="shared" si="294"/>
        <v>2433101 - Region Hovedstaden10-14 år</v>
      </c>
      <c r="B3151" s="12" t="str">
        <f t="shared" si="297"/>
        <v>243310</v>
      </c>
      <c r="C3151" s="14">
        <f t="shared" si="295"/>
        <v>0</v>
      </c>
      <c r="D3151" s="14">
        <f t="shared" si="296"/>
        <v>0</v>
      </c>
      <c r="E3151" s="19" t="str">
        <f t="shared" si="298"/>
        <v>243310 - Arbejde inden for teknisk salg (undtagen informations- og kommunikationsteknologi)</v>
      </c>
      <c r="F3151" s="19" t="str">
        <f t="shared" si="299"/>
        <v>10-14 år</v>
      </c>
      <c r="G3151" s="40" t="s">
        <v>516</v>
      </c>
      <c r="H3151" s="41" t="s">
        <v>99</v>
      </c>
      <c r="I3151" s="42" t="s">
        <v>8</v>
      </c>
      <c r="J3151" s="43" t="s">
        <v>17</v>
      </c>
      <c r="K3151" s="44">
        <v>140</v>
      </c>
      <c r="L3151" s="45">
        <v>54974.382734257364</v>
      </c>
      <c r="M3151" s="46">
        <v>55954.644591561417</v>
      </c>
      <c r="N3151" s="45"/>
      <c r="O3151" s="46"/>
    </row>
    <row r="3152" spans="1:15" x14ac:dyDescent="0.2">
      <c r="A3152" s="11" t="str">
        <f t="shared" si="294"/>
        <v>2433101 - Region Hovedstaden15-20 år</v>
      </c>
      <c r="B3152" s="12" t="str">
        <f t="shared" si="297"/>
        <v>243310</v>
      </c>
      <c r="C3152" s="14">
        <f t="shared" si="295"/>
        <v>0</v>
      </c>
      <c r="D3152" s="14">
        <f t="shared" si="296"/>
        <v>0</v>
      </c>
      <c r="E3152" s="19" t="str">
        <f t="shared" si="298"/>
        <v>243310 - Arbejde inden for teknisk salg (undtagen informations- og kommunikationsteknologi)</v>
      </c>
      <c r="F3152" s="19" t="str">
        <f t="shared" si="299"/>
        <v>15-20 år</v>
      </c>
      <c r="G3152" s="40" t="s">
        <v>516</v>
      </c>
      <c r="H3152" s="41" t="s">
        <v>99</v>
      </c>
      <c r="I3152" s="42" t="s">
        <v>8</v>
      </c>
      <c r="J3152" s="43" t="s">
        <v>18</v>
      </c>
      <c r="K3152" s="44">
        <v>128</v>
      </c>
      <c r="L3152" s="45">
        <v>58422.01036729179</v>
      </c>
      <c r="M3152" s="46">
        <v>59727.234312967434</v>
      </c>
      <c r="N3152" s="45"/>
      <c r="O3152" s="46"/>
    </row>
    <row r="3153" spans="1:15" x14ac:dyDescent="0.2">
      <c r="A3153" s="11" t="str">
        <f t="shared" si="294"/>
        <v>2433101 - Region Hovedstaden20-24 år</v>
      </c>
      <c r="B3153" s="12" t="str">
        <f t="shared" si="297"/>
        <v>243310</v>
      </c>
      <c r="C3153" s="14">
        <f t="shared" si="295"/>
        <v>0</v>
      </c>
      <c r="D3153" s="14">
        <f t="shared" si="296"/>
        <v>0</v>
      </c>
      <c r="E3153" s="19" t="str">
        <f t="shared" si="298"/>
        <v>243310 - Arbejde inden for teknisk salg (undtagen informations- og kommunikationsteknologi)</v>
      </c>
      <c r="F3153" s="19" t="str">
        <f t="shared" si="299"/>
        <v>20-24 år</v>
      </c>
      <c r="G3153" s="40" t="s">
        <v>516</v>
      </c>
      <c r="H3153" s="41" t="s">
        <v>99</v>
      </c>
      <c r="I3153" s="42" t="s">
        <v>8</v>
      </c>
      <c r="J3153" s="43" t="s">
        <v>19</v>
      </c>
      <c r="K3153" s="44">
        <v>144</v>
      </c>
      <c r="L3153" s="45">
        <v>58261.017953087801</v>
      </c>
      <c r="M3153" s="46">
        <v>59635.759745866722</v>
      </c>
      <c r="N3153" s="45"/>
      <c r="O3153" s="46"/>
    </row>
    <row r="3154" spans="1:15" x14ac:dyDescent="0.2">
      <c r="A3154" s="11" t="str">
        <f t="shared" si="294"/>
        <v>2433101 - Region Hovedstaden25 år og derover</v>
      </c>
      <c r="B3154" s="12" t="str">
        <f t="shared" si="297"/>
        <v>243310</v>
      </c>
      <c r="C3154" s="14">
        <f t="shared" si="295"/>
        <v>0</v>
      </c>
      <c r="D3154" s="14">
        <f t="shared" si="296"/>
        <v>0</v>
      </c>
      <c r="E3154" s="19" t="str">
        <f t="shared" si="298"/>
        <v>243310 - Arbejde inden for teknisk salg (undtagen informations- og kommunikationsteknologi)</v>
      </c>
      <c r="F3154" s="19" t="str">
        <f t="shared" si="299"/>
        <v>25 år og derover</v>
      </c>
      <c r="G3154" s="40" t="s">
        <v>516</v>
      </c>
      <c r="H3154" s="41" t="s">
        <v>99</v>
      </c>
      <c r="I3154" s="42" t="s">
        <v>8</v>
      </c>
      <c r="J3154" s="43" t="s">
        <v>9</v>
      </c>
      <c r="K3154" s="44">
        <v>473</v>
      </c>
      <c r="L3154" s="45">
        <v>61415.099892902683</v>
      </c>
      <c r="M3154" s="46">
        <v>63290.004640463769</v>
      </c>
      <c r="N3154" s="45"/>
      <c r="O3154" s="46"/>
    </row>
    <row r="3155" spans="1:15" x14ac:dyDescent="0.2">
      <c r="A3155" s="11" t="str">
        <f t="shared" si="294"/>
        <v>2433101 - Region HovedstadenAlle uanset erf.</v>
      </c>
      <c r="B3155" s="12" t="str">
        <f t="shared" si="297"/>
        <v>243310</v>
      </c>
      <c r="C3155" s="14">
        <f t="shared" si="295"/>
        <v>0</v>
      </c>
      <c r="D3155" s="14">
        <f t="shared" si="296"/>
        <v>0</v>
      </c>
      <c r="E3155" s="19" t="str">
        <f t="shared" si="298"/>
        <v>243310 - Arbejde inden for teknisk salg (undtagen informations- og kommunikationsteknologi)</v>
      </c>
      <c r="F3155" s="19" t="str">
        <f t="shared" si="299"/>
        <v>Alle uanset erf.</v>
      </c>
      <c r="G3155" s="40" t="s">
        <v>516</v>
      </c>
      <c r="H3155" s="41" t="s">
        <v>99</v>
      </c>
      <c r="I3155" s="42" t="s">
        <v>8</v>
      </c>
      <c r="J3155" s="43" t="s">
        <v>10</v>
      </c>
      <c r="K3155" s="44">
        <v>1132</v>
      </c>
      <c r="L3155" s="45">
        <v>57139.742926210456</v>
      </c>
      <c r="M3155" s="46">
        <v>58642.105151780139</v>
      </c>
      <c r="N3155" s="45"/>
      <c r="O3155" s="46"/>
    </row>
    <row r="3156" spans="1:15" x14ac:dyDescent="0.2">
      <c r="A3156" s="11" t="str">
        <f t="shared" si="294"/>
        <v>2433102 - Region Sjælland5-9 år</v>
      </c>
      <c r="B3156" s="12" t="str">
        <f t="shared" si="297"/>
        <v>243310</v>
      </c>
      <c r="C3156" s="14">
        <f t="shared" si="295"/>
        <v>0</v>
      </c>
      <c r="D3156" s="14">
        <f t="shared" si="296"/>
        <v>0</v>
      </c>
      <c r="E3156" s="19" t="str">
        <f t="shared" si="298"/>
        <v>243310 - Arbejde inden for teknisk salg (undtagen informations- og kommunikationsteknologi)</v>
      </c>
      <c r="F3156" s="19" t="str">
        <f t="shared" si="299"/>
        <v>5-9 år</v>
      </c>
      <c r="G3156" s="40" t="s">
        <v>516</v>
      </c>
      <c r="H3156" s="41" t="s">
        <v>99</v>
      </c>
      <c r="I3156" s="42" t="s">
        <v>20</v>
      </c>
      <c r="J3156" s="43" t="s">
        <v>15</v>
      </c>
      <c r="K3156" s="44">
        <v>12</v>
      </c>
      <c r="L3156" s="45">
        <v>41138.394706327104</v>
      </c>
      <c r="M3156" s="46">
        <v>42439.872900160757</v>
      </c>
      <c r="N3156" s="45"/>
      <c r="O3156" s="46"/>
    </row>
    <row r="3157" spans="1:15" x14ac:dyDescent="0.2">
      <c r="A3157" s="11" t="str">
        <f t="shared" si="294"/>
        <v>2433102 - Region Sjælland0-4 år</v>
      </c>
      <c r="B3157" s="12" t="str">
        <f t="shared" si="297"/>
        <v>243310</v>
      </c>
      <c r="C3157" s="14">
        <f t="shared" si="295"/>
        <v>0</v>
      </c>
      <c r="D3157" s="14">
        <f t="shared" si="296"/>
        <v>0</v>
      </c>
      <c r="E3157" s="19" t="str">
        <f t="shared" si="298"/>
        <v>243310 - Arbejde inden for teknisk salg (undtagen informations- og kommunikationsteknologi)</v>
      </c>
      <c r="F3157" s="19" t="str">
        <f t="shared" si="299"/>
        <v>0-4 år</v>
      </c>
      <c r="G3157" s="40" t="s">
        <v>516</v>
      </c>
      <c r="H3157" s="41" t="s">
        <v>99</v>
      </c>
      <c r="I3157" s="42" t="s">
        <v>20</v>
      </c>
      <c r="J3157" s="43" t="s">
        <v>16</v>
      </c>
      <c r="K3157" s="44">
        <v>16</v>
      </c>
      <c r="L3157" s="45">
        <v>38663.996615262833</v>
      </c>
      <c r="M3157" s="46">
        <v>40013.141402207446</v>
      </c>
      <c r="N3157" s="45"/>
      <c r="O3157" s="46"/>
    </row>
    <row r="3158" spans="1:15" x14ac:dyDescent="0.2">
      <c r="A3158" s="11" t="str">
        <f t="shared" si="294"/>
        <v>2433102 - Region Sjælland10-14 år</v>
      </c>
      <c r="B3158" s="12" t="str">
        <f t="shared" si="297"/>
        <v>243310</v>
      </c>
      <c r="C3158" s="14">
        <f t="shared" si="295"/>
        <v>0</v>
      </c>
      <c r="D3158" s="14">
        <f t="shared" si="296"/>
        <v>0</v>
      </c>
      <c r="E3158" s="19" t="str">
        <f t="shared" si="298"/>
        <v>243310 - Arbejde inden for teknisk salg (undtagen informations- og kommunikationsteknologi)</v>
      </c>
      <c r="F3158" s="19" t="str">
        <f t="shared" si="299"/>
        <v>10-14 år</v>
      </c>
      <c r="G3158" s="40" t="s">
        <v>516</v>
      </c>
      <c r="H3158" s="41" t="s">
        <v>99</v>
      </c>
      <c r="I3158" s="42" t="s">
        <v>20</v>
      </c>
      <c r="J3158" s="43" t="s">
        <v>17</v>
      </c>
      <c r="K3158" s="44">
        <v>15</v>
      </c>
      <c r="L3158" s="45">
        <v>45566.684505264326</v>
      </c>
      <c r="M3158" s="46">
        <v>47116.605062246861</v>
      </c>
      <c r="N3158" s="45"/>
      <c r="O3158" s="46"/>
    </row>
    <row r="3159" spans="1:15" x14ac:dyDescent="0.2">
      <c r="A3159" s="11" t="str">
        <f t="shared" si="294"/>
        <v>2433102 - Region Sjælland15-20 år</v>
      </c>
      <c r="B3159" s="12" t="str">
        <f t="shared" si="297"/>
        <v>243310</v>
      </c>
      <c r="C3159" s="14">
        <f t="shared" si="295"/>
        <v>0</v>
      </c>
      <c r="D3159" s="14">
        <f t="shared" si="296"/>
        <v>0</v>
      </c>
      <c r="E3159" s="19" t="str">
        <f t="shared" si="298"/>
        <v>243310 - Arbejde inden for teknisk salg (undtagen informations- og kommunikationsteknologi)</v>
      </c>
      <c r="F3159" s="19" t="str">
        <f t="shared" si="299"/>
        <v>15-20 år</v>
      </c>
      <c r="G3159" s="40" t="s">
        <v>516</v>
      </c>
      <c r="H3159" s="41" t="s">
        <v>99</v>
      </c>
      <c r="I3159" s="42" t="s">
        <v>20</v>
      </c>
      <c r="J3159" s="43" t="s">
        <v>18</v>
      </c>
      <c r="K3159" s="44">
        <v>17</v>
      </c>
      <c r="L3159" s="45">
        <v>46986.600559020531</v>
      </c>
      <c r="M3159" s="46">
        <v>48216.117267380178</v>
      </c>
      <c r="N3159" s="45"/>
      <c r="O3159" s="46"/>
    </row>
    <row r="3160" spans="1:15" x14ac:dyDescent="0.2">
      <c r="A3160" s="11" t="str">
        <f t="shared" si="294"/>
        <v>2433102 - Region Sjælland20-24 år</v>
      </c>
      <c r="B3160" s="12" t="str">
        <f t="shared" si="297"/>
        <v>243310</v>
      </c>
      <c r="C3160" s="14">
        <f t="shared" si="295"/>
        <v>0</v>
      </c>
      <c r="D3160" s="14">
        <f t="shared" si="296"/>
        <v>0</v>
      </c>
      <c r="E3160" s="19" t="str">
        <f t="shared" si="298"/>
        <v>243310 - Arbejde inden for teknisk salg (undtagen informations- og kommunikationsteknologi)</v>
      </c>
      <c r="F3160" s="19" t="str">
        <f t="shared" si="299"/>
        <v>20-24 år</v>
      </c>
      <c r="G3160" s="40" t="s">
        <v>516</v>
      </c>
      <c r="H3160" s="41" t="s">
        <v>99</v>
      </c>
      <c r="I3160" s="42" t="s">
        <v>20</v>
      </c>
      <c r="J3160" s="43" t="s">
        <v>19</v>
      </c>
      <c r="K3160" s="44">
        <v>25</v>
      </c>
      <c r="L3160" s="45">
        <v>44130.230361679489</v>
      </c>
      <c r="M3160" s="46">
        <v>45702.956395830188</v>
      </c>
      <c r="N3160" s="45"/>
      <c r="O3160" s="46"/>
    </row>
    <row r="3161" spans="1:15" x14ac:dyDescent="0.2">
      <c r="A3161" s="11" t="str">
        <f t="shared" si="294"/>
        <v>2433102 - Region Sjælland25 år og derover</v>
      </c>
      <c r="B3161" s="12" t="str">
        <f t="shared" si="297"/>
        <v>243310</v>
      </c>
      <c r="C3161" s="14">
        <f t="shared" si="295"/>
        <v>0</v>
      </c>
      <c r="D3161" s="14">
        <f t="shared" si="296"/>
        <v>0</v>
      </c>
      <c r="E3161" s="19" t="str">
        <f t="shared" si="298"/>
        <v>243310 - Arbejde inden for teknisk salg (undtagen informations- og kommunikationsteknologi)</v>
      </c>
      <c r="F3161" s="19" t="str">
        <f t="shared" si="299"/>
        <v>25 år og derover</v>
      </c>
      <c r="G3161" s="40" t="s">
        <v>516</v>
      </c>
      <c r="H3161" s="41" t="s">
        <v>99</v>
      </c>
      <c r="I3161" s="42" t="s">
        <v>20</v>
      </c>
      <c r="J3161" s="43" t="s">
        <v>9</v>
      </c>
      <c r="K3161" s="44">
        <v>88</v>
      </c>
      <c r="L3161" s="45">
        <v>46927.038971834336</v>
      </c>
      <c r="M3161" s="46">
        <v>48154.997108904499</v>
      </c>
      <c r="N3161" s="45"/>
      <c r="O3161" s="46"/>
    </row>
    <row r="3162" spans="1:15" x14ac:dyDescent="0.2">
      <c r="A3162" s="11" t="str">
        <f t="shared" si="294"/>
        <v>2433102 - Region SjællandAlle uanset erf.</v>
      </c>
      <c r="B3162" s="12" t="str">
        <f t="shared" si="297"/>
        <v>243310</v>
      </c>
      <c r="C3162" s="14">
        <f t="shared" si="295"/>
        <v>0</v>
      </c>
      <c r="D3162" s="14">
        <f t="shared" si="296"/>
        <v>0</v>
      </c>
      <c r="E3162" s="19" t="str">
        <f t="shared" si="298"/>
        <v>243310 - Arbejde inden for teknisk salg (undtagen informations- og kommunikationsteknologi)</v>
      </c>
      <c r="F3162" s="19" t="str">
        <f t="shared" si="299"/>
        <v>Alle uanset erf.</v>
      </c>
      <c r="G3162" s="40" t="s">
        <v>516</v>
      </c>
      <c r="H3162" s="41" t="s">
        <v>99</v>
      </c>
      <c r="I3162" s="42" t="s">
        <v>20</v>
      </c>
      <c r="J3162" s="43" t="s">
        <v>10</v>
      </c>
      <c r="K3162" s="44">
        <v>173</v>
      </c>
      <c r="L3162" s="45">
        <v>44521.65564792847</v>
      </c>
      <c r="M3162" s="46">
        <v>45702.956395830188</v>
      </c>
      <c r="N3162" s="45"/>
      <c r="O3162" s="46"/>
    </row>
    <row r="3163" spans="1:15" x14ac:dyDescent="0.2">
      <c r="A3163" s="11" t="str">
        <f t="shared" si="294"/>
        <v>2433103 - Region Syddanmark1 år</v>
      </c>
      <c r="B3163" s="12" t="str">
        <f t="shared" si="297"/>
        <v>243310</v>
      </c>
      <c r="C3163" s="14">
        <f t="shared" si="295"/>
        <v>0</v>
      </c>
      <c r="D3163" s="14">
        <f t="shared" si="296"/>
        <v>0</v>
      </c>
      <c r="E3163" s="19" t="str">
        <f t="shared" si="298"/>
        <v>243310 - Arbejde inden for teknisk salg (undtagen informations- og kommunikationsteknologi)</v>
      </c>
      <c r="F3163" s="19" t="str">
        <f t="shared" si="299"/>
        <v>1 år</v>
      </c>
      <c r="G3163" s="40" t="s">
        <v>516</v>
      </c>
      <c r="H3163" s="41" t="s">
        <v>99</v>
      </c>
      <c r="I3163" s="42" t="s">
        <v>544</v>
      </c>
      <c r="J3163" s="43" t="s">
        <v>22</v>
      </c>
      <c r="K3163" s="44">
        <v>15</v>
      </c>
      <c r="L3163" s="45">
        <v>35967.281235011549</v>
      </c>
      <c r="M3163" s="46">
        <v>37023.890584785957</v>
      </c>
      <c r="N3163" s="45"/>
      <c r="O3163" s="46"/>
    </row>
    <row r="3164" spans="1:15" x14ac:dyDescent="0.2">
      <c r="A3164" s="11" t="str">
        <f t="shared" si="294"/>
        <v>2433103 - Region Syddanmark3 år</v>
      </c>
      <c r="B3164" s="12" t="str">
        <f t="shared" si="297"/>
        <v>243310</v>
      </c>
      <c r="C3164" s="14">
        <f t="shared" si="295"/>
        <v>0</v>
      </c>
      <c r="D3164" s="14">
        <f t="shared" si="296"/>
        <v>0</v>
      </c>
      <c r="E3164" s="19" t="str">
        <f t="shared" si="298"/>
        <v>243310 - Arbejde inden for teknisk salg (undtagen informations- og kommunikationsteknologi)</v>
      </c>
      <c r="F3164" s="19" t="str">
        <f t="shared" si="299"/>
        <v>3 år</v>
      </c>
      <c r="G3164" s="40" t="s">
        <v>516</v>
      </c>
      <c r="H3164" s="41" t="s">
        <v>99</v>
      </c>
      <c r="I3164" s="42" t="s">
        <v>544</v>
      </c>
      <c r="J3164" s="43" t="s">
        <v>14</v>
      </c>
      <c r="K3164" s="44">
        <v>13</v>
      </c>
      <c r="L3164" s="45">
        <v>43957.58673289555</v>
      </c>
      <c r="M3164" s="46">
        <v>45107.842054715962</v>
      </c>
      <c r="N3164" s="45"/>
      <c r="O3164" s="46"/>
    </row>
    <row r="3165" spans="1:15" x14ac:dyDescent="0.2">
      <c r="A3165" s="11" t="str">
        <f t="shared" si="294"/>
        <v>2433103 - Region Syddanmark4 år</v>
      </c>
      <c r="B3165" s="12" t="str">
        <f t="shared" si="297"/>
        <v>243310</v>
      </c>
      <c r="C3165" s="14">
        <f t="shared" si="295"/>
        <v>0</v>
      </c>
      <c r="D3165" s="14">
        <f t="shared" si="296"/>
        <v>0</v>
      </c>
      <c r="E3165" s="19" t="str">
        <f t="shared" si="298"/>
        <v>243310 - Arbejde inden for teknisk salg (undtagen informations- og kommunikationsteknologi)</v>
      </c>
      <c r="F3165" s="19" t="str">
        <f t="shared" si="299"/>
        <v>4 år</v>
      </c>
      <c r="G3165" s="40" t="s">
        <v>516</v>
      </c>
      <c r="H3165" s="41" t="s">
        <v>99</v>
      </c>
      <c r="I3165" s="42" t="s">
        <v>544</v>
      </c>
      <c r="J3165" s="43" t="s">
        <v>24</v>
      </c>
      <c r="K3165" s="44">
        <v>19</v>
      </c>
      <c r="L3165" s="45">
        <v>36269.456147025187</v>
      </c>
      <c r="M3165" s="46">
        <v>37400.460669688204</v>
      </c>
      <c r="N3165" s="45"/>
      <c r="O3165" s="46"/>
    </row>
    <row r="3166" spans="1:15" x14ac:dyDescent="0.2">
      <c r="A3166" s="11" t="str">
        <f t="shared" si="294"/>
        <v>2433103 - Region Syddanmark5-9 år</v>
      </c>
      <c r="B3166" s="12" t="str">
        <f t="shared" si="297"/>
        <v>243310</v>
      </c>
      <c r="C3166" s="14">
        <f t="shared" si="295"/>
        <v>0</v>
      </c>
      <c r="D3166" s="14">
        <f t="shared" si="296"/>
        <v>0</v>
      </c>
      <c r="E3166" s="19" t="str">
        <f t="shared" si="298"/>
        <v>243310 - Arbejde inden for teknisk salg (undtagen informations- og kommunikationsteknologi)</v>
      </c>
      <c r="F3166" s="19" t="str">
        <f t="shared" si="299"/>
        <v>5-9 år</v>
      </c>
      <c r="G3166" s="40" t="s">
        <v>516</v>
      </c>
      <c r="H3166" s="41" t="s">
        <v>99</v>
      </c>
      <c r="I3166" s="42" t="s">
        <v>544</v>
      </c>
      <c r="J3166" s="43" t="s">
        <v>15</v>
      </c>
      <c r="K3166" s="44">
        <v>89</v>
      </c>
      <c r="L3166" s="45">
        <v>46605.240947920043</v>
      </c>
      <c r="M3166" s="46">
        <v>47773.947609158116</v>
      </c>
      <c r="N3166" s="45"/>
      <c r="O3166" s="46"/>
    </row>
    <row r="3167" spans="1:15" x14ac:dyDescent="0.2">
      <c r="A3167" s="11" t="str">
        <f t="shared" si="294"/>
        <v>2433103 - Region Syddanmark0-4 år</v>
      </c>
      <c r="B3167" s="12" t="str">
        <f t="shared" si="297"/>
        <v>243310</v>
      </c>
      <c r="C3167" s="14">
        <f t="shared" si="295"/>
        <v>0</v>
      </c>
      <c r="D3167" s="14">
        <f t="shared" si="296"/>
        <v>0</v>
      </c>
      <c r="E3167" s="19" t="str">
        <f t="shared" si="298"/>
        <v>243310 - Arbejde inden for teknisk salg (undtagen informations- og kommunikationsteknologi)</v>
      </c>
      <c r="F3167" s="19" t="str">
        <f t="shared" si="299"/>
        <v>0-4 år</v>
      </c>
      <c r="G3167" s="40" t="s">
        <v>516</v>
      </c>
      <c r="H3167" s="41" t="s">
        <v>99</v>
      </c>
      <c r="I3167" s="42" t="s">
        <v>544</v>
      </c>
      <c r="J3167" s="43" t="s">
        <v>16</v>
      </c>
      <c r="K3167" s="44">
        <v>66</v>
      </c>
      <c r="L3167" s="45">
        <v>38505.938287633835</v>
      </c>
      <c r="M3167" s="46">
        <v>39363.138384991078</v>
      </c>
      <c r="N3167" s="45"/>
      <c r="O3167" s="46"/>
    </row>
    <row r="3168" spans="1:15" x14ac:dyDescent="0.2">
      <c r="A3168" s="11" t="str">
        <f t="shared" si="294"/>
        <v>2433103 - Region Syddanmark10-14 år</v>
      </c>
      <c r="B3168" s="12" t="str">
        <f t="shared" si="297"/>
        <v>243310</v>
      </c>
      <c r="C3168" s="14">
        <f t="shared" si="295"/>
        <v>0</v>
      </c>
      <c r="D3168" s="14">
        <f t="shared" si="296"/>
        <v>0</v>
      </c>
      <c r="E3168" s="19" t="str">
        <f t="shared" si="298"/>
        <v>243310 - Arbejde inden for teknisk salg (undtagen informations- og kommunikationsteknologi)</v>
      </c>
      <c r="F3168" s="19" t="str">
        <f t="shared" si="299"/>
        <v>10-14 år</v>
      </c>
      <c r="G3168" s="40" t="s">
        <v>516</v>
      </c>
      <c r="H3168" s="41" t="s">
        <v>99</v>
      </c>
      <c r="I3168" s="42" t="s">
        <v>544</v>
      </c>
      <c r="J3168" s="43" t="s">
        <v>17</v>
      </c>
      <c r="K3168" s="44">
        <v>82</v>
      </c>
      <c r="L3168" s="45">
        <v>49084.914621929769</v>
      </c>
      <c r="M3168" s="46">
        <v>50615.548558289032</v>
      </c>
      <c r="N3168" s="45"/>
      <c r="O3168" s="46"/>
    </row>
    <row r="3169" spans="1:15" x14ac:dyDescent="0.2">
      <c r="A3169" s="11" t="str">
        <f t="shared" si="294"/>
        <v>2433103 - Region Syddanmark15-20 år</v>
      </c>
      <c r="B3169" s="12" t="str">
        <f t="shared" si="297"/>
        <v>243310</v>
      </c>
      <c r="C3169" s="14">
        <f t="shared" si="295"/>
        <v>0</v>
      </c>
      <c r="D3169" s="14">
        <f t="shared" si="296"/>
        <v>0</v>
      </c>
      <c r="E3169" s="19" t="str">
        <f t="shared" si="298"/>
        <v>243310 - Arbejde inden for teknisk salg (undtagen informations- og kommunikationsteknologi)</v>
      </c>
      <c r="F3169" s="19" t="str">
        <f t="shared" si="299"/>
        <v>15-20 år</v>
      </c>
      <c r="G3169" s="40" t="s">
        <v>516</v>
      </c>
      <c r="H3169" s="41" t="s">
        <v>99</v>
      </c>
      <c r="I3169" s="42" t="s">
        <v>544</v>
      </c>
      <c r="J3169" s="43" t="s">
        <v>18</v>
      </c>
      <c r="K3169" s="44">
        <v>73</v>
      </c>
      <c r="L3169" s="45">
        <v>47260.563142349027</v>
      </c>
      <c r="M3169" s="46">
        <v>48497.248736511436</v>
      </c>
      <c r="N3169" s="45"/>
      <c r="O3169" s="46"/>
    </row>
    <row r="3170" spans="1:15" x14ac:dyDescent="0.2">
      <c r="A3170" s="11" t="str">
        <f t="shared" si="294"/>
        <v>2433103 - Region Syddanmark20-24 år</v>
      </c>
      <c r="B3170" s="12" t="str">
        <f t="shared" si="297"/>
        <v>243310</v>
      </c>
      <c r="C3170" s="14">
        <f t="shared" si="295"/>
        <v>0</v>
      </c>
      <c r="D3170" s="14">
        <f t="shared" si="296"/>
        <v>0</v>
      </c>
      <c r="E3170" s="19" t="str">
        <f t="shared" si="298"/>
        <v>243310 - Arbejde inden for teknisk salg (undtagen informations- og kommunikationsteknologi)</v>
      </c>
      <c r="F3170" s="19" t="str">
        <f t="shared" si="299"/>
        <v>20-24 år</v>
      </c>
      <c r="G3170" s="40" t="s">
        <v>516</v>
      </c>
      <c r="H3170" s="41" t="s">
        <v>99</v>
      </c>
      <c r="I3170" s="42" t="s">
        <v>544</v>
      </c>
      <c r="J3170" s="43" t="s">
        <v>19</v>
      </c>
      <c r="K3170" s="44">
        <v>78</v>
      </c>
      <c r="L3170" s="45">
        <v>51245.230651093967</v>
      </c>
      <c r="M3170" s="46">
        <v>52423.387572749627</v>
      </c>
      <c r="N3170" s="45"/>
      <c r="O3170" s="46"/>
    </row>
    <row r="3171" spans="1:15" x14ac:dyDescent="0.2">
      <c r="A3171" s="11" t="str">
        <f t="shared" si="294"/>
        <v>2433103 - Region Syddanmark25 år og derover</v>
      </c>
      <c r="B3171" s="12" t="str">
        <f t="shared" si="297"/>
        <v>243310</v>
      </c>
      <c r="C3171" s="14">
        <f t="shared" si="295"/>
        <v>0</v>
      </c>
      <c r="D3171" s="14">
        <f t="shared" si="296"/>
        <v>0</v>
      </c>
      <c r="E3171" s="19" t="str">
        <f t="shared" si="298"/>
        <v>243310 - Arbejde inden for teknisk salg (undtagen informations- og kommunikationsteknologi)</v>
      </c>
      <c r="F3171" s="19" t="str">
        <f t="shared" si="299"/>
        <v>25 år og derover</v>
      </c>
      <c r="G3171" s="40" t="s">
        <v>516</v>
      </c>
      <c r="H3171" s="41" t="s">
        <v>99</v>
      </c>
      <c r="I3171" s="42" t="s">
        <v>544</v>
      </c>
      <c r="J3171" s="43" t="s">
        <v>9</v>
      </c>
      <c r="K3171" s="44">
        <v>331</v>
      </c>
      <c r="L3171" s="45">
        <v>49444.010324374663</v>
      </c>
      <c r="M3171" s="46">
        <v>50450.547378059309</v>
      </c>
      <c r="N3171" s="45"/>
      <c r="O3171" s="46"/>
    </row>
    <row r="3172" spans="1:15" x14ac:dyDescent="0.2">
      <c r="A3172" s="11" t="str">
        <f t="shared" si="294"/>
        <v>2433103 - Region SyddanmarkAlle uanset erf.</v>
      </c>
      <c r="B3172" s="12" t="str">
        <f t="shared" si="297"/>
        <v>243310</v>
      </c>
      <c r="C3172" s="14">
        <f t="shared" si="295"/>
        <v>0</v>
      </c>
      <c r="D3172" s="14">
        <f t="shared" si="296"/>
        <v>0</v>
      </c>
      <c r="E3172" s="19" t="str">
        <f t="shared" si="298"/>
        <v>243310 - Arbejde inden for teknisk salg (undtagen informations- og kommunikationsteknologi)</v>
      </c>
      <c r="F3172" s="19" t="str">
        <f t="shared" si="299"/>
        <v>Alle uanset erf.</v>
      </c>
      <c r="G3172" s="40" t="s">
        <v>516</v>
      </c>
      <c r="H3172" s="41" t="s">
        <v>99</v>
      </c>
      <c r="I3172" s="42" t="s">
        <v>544</v>
      </c>
      <c r="J3172" s="43" t="s">
        <v>10</v>
      </c>
      <c r="K3172" s="44">
        <v>719</v>
      </c>
      <c r="L3172" s="45">
        <v>47649.383579145462</v>
      </c>
      <c r="M3172" s="46">
        <v>48998.703898913169</v>
      </c>
      <c r="N3172" s="45"/>
      <c r="O3172" s="46"/>
    </row>
    <row r="3173" spans="1:15" x14ac:dyDescent="0.2">
      <c r="A3173" s="11" t="str">
        <f t="shared" si="294"/>
        <v>2433104 - Region MidtjyllandUnder 1 år</v>
      </c>
      <c r="B3173" s="12" t="str">
        <f t="shared" si="297"/>
        <v>243310</v>
      </c>
      <c r="C3173" s="14">
        <f t="shared" si="295"/>
        <v>0</v>
      </c>
      <c r="D3173" s="14">
        <f t="shared" si="296"/>
        <v>0</v>
      </c>
      <c r="E3173" s="19" t="str">
        <f t="shared" si="298"/>
        <v>243310 - Arbejde inden for teknisk salg (undtagen informations- og kommunikationsteknologi)</v>
      </c>
      <c r="F3173" s="19" t="str">
        <f t="shared" si="299"/>
        <v>Under 1 år</v>
      </c>
      <c r="G3173" s="40" t="s">
        <v>516</v>
      </c>
      <c r="H3173" s="41" t="s">
        <v>99</v>
      </c>
      <c r="I3173" s="42" t="s">
        <v>517</v>
      </c>
      <c r="J3173" s="43" t="s">
        <v>13</v>
      </c>
      <c r="K3173" s="44">
        <v>20</v>
      </c>
      <c r="L3173" s="45">
        <v>31324.487160543282</v>
      </c>
      <c r="M3173" s="46">
        <v>32301.290796778118</v>
      </c>
      <c r="N3173" s="45"/>
      <c r="O3173" s="46"/>
    </row>
    <row r="3174" spans="1:15" x14ac:dyDescent="0.2">
      <c r="A3174" s="11" t="str">
        <f t="shared" si="294"/>
        <v>2433104 - Region Midtjylland1 år</v>
      </c>
      <c r="B3174" s="12" t="str">
        <f t="shared" si="297"/>
        <v>243310</v>
      </c>
      <c r="C3174" s="14">
        <f t="shared" si="295"/>
        <v>0</v>
      </c>
      <c r="D3174" s="14">
        <f t="shared" si="296"/>
        <v>0</v>
      </c>
      <c r="E3174" s="19" t="str">
        <f t="shared" si="298"/>
        <v>243310 - Arbejde inden for teknisk salg (undtagen informations- og kommunikationsteknologi)</v>
      </c>
      <c r="F3174" s="19" t="str">
        <f t="shared" si="299"/>
        <v>1 år</v>
      </c>
      <c r="G3174" s="40" t="s">
        <v>516</v>
      </c>
      <c r="H3174" s="41" t="s">
        <v>99</v>
      </c>
      <c r="I3174" s="42" t="s">
        <v>517</v>
      </c>
      <c r="J3174" s="43" t="s">
        <v>22</v>
      </c>
      <c r="K3174" s="44">
        <v>14</v>
      </c>
      <c r="L3174" s="45">
        <v>31715.715083463452</v>
      </c>
      <c r="M3174" s="46">
        <v>32545.632573742627</v>
      </c>
      <c r="N3174" s="45"/>
      <c r="O3174" s="46"/>
    </row>
    <row r="3175" spans="1:15" x14ac:dyDescent="0.2">
      <c r="A3175" s="11" t="str">
        <f t="shared" si="294"/>
        <v>2433104 - Region Midtjylland2 år</v>
      </c>
      <c r="B3175" s="12" t="str">
        <f t="shared" si="297"/>
        <v>243310</v>
      </c>
      <c r="C3175" s="14">
        <f t="shared" si="295"/>
        <v>0</v>
      </c>
      <c r="D3175" s="14">
        <f t="shared" si="296"/>
        <v>0</v>
      </c>
      <c r="E3175" s="19" t="str">
        <f t="shared" si="298"/>
        <v>243310 - Arbejde inden for teknisk salg (undtagen informations- og kommunikationsteknologi)</v>
      </c>
      <c r="F3175" s="19" t="str">
        <f t="shared" si="299"/>
        <v>2 år</v>
      </c>
      <c r="G3175" s="40" t="s">
        <v>516</v>
      </c>
      <c r="H3175" s="41" t="s">
        <v>99</v>
      </c>
      <c r="I3175" s="42" t="s">
        <v>517</v>
      </c>
      <c r="J3175" s="43" t="s">
        <v>23</v>
      </c>
      <c r="K3175" s="44">
        <v>17</v>
      </c>
      <c r="L3175" s="45">
        <v>41969.341442527824</v>
      </c>
      <c r="M3175" s="46">
        <v>43014.484519919075</v>
      </c>
      <c r="N3175" s="45"/>
      <c r="O3175" s="46"/>
    </row>
    <row r="3176" spans="1:15" x14ac:dyDescent="0.2">
      <c r="A3176" s="11" t="str">
        <f t="shared" si="294"/>
        <v>2433104 - Region Midtjylland3 år</v>
      </c>
      <c r="B3176" s="12" t="str">
        <f t="shared" si="297"/>
        <v>243310</v>
      </c>
      <c r="C3176" s="14">
        <f t="shared" si="295"/>
        <v>0</v>
      </c>
      <c r="D3176" s="14">
        <f t="shared" si="296"/>
        <v>0</v>
      </c>
      <c r="E3176" s="19" t="str">
        <f t="shared" si="298"/>
        <v>243310 - Arbejde inden for teknisk salg (undtagen informations- og kommunikationsteknologi)</v>
      </c>
      <c r="F3176" s="19" t="str">
        <f t="shared" si="299"/>
        <v>3 år</v>
      </c>
      <c r="G3176" s="40" t="s">
        <v>516</v>
      </c>
      <c r="H3176" s="41" t="s">
        <v>99</v>
      </c>
      <c r="I3176" s="42" t="s">
        <v>517</v>
      </c>
      <c r="J3176" s="43" t="s">
        <v>14</v>
      </c>
      <c r="K3176" s="44">
        <v>23</v>
      </c>
      <c r="L3176" s="45">
        <v>43110.012178991834</v>
      </c>
      <c r="M3176" s="46">
        <v>45296.118267317761</v>
      </c>
      <c r="N3176" s="45"/>
      <c r="O3176" s="46"/>
    </row>
    <row r="3177" spans="1:15" x14ac:dyDescent="0.2">
      <c r="A3177" s="11" t="str">
        <f t="shared" si="294"/>
        <v>2433104 - Region Midtjylland4 år</v>
      </c>
      <c r="B3177" s="12" t="str">
        <f t="shared" si="297"/>
        <v>243310</v>
      </c>
      <c r="C3177" s="14">
        <f t="shared" si="295"/>
        <v>0</v>
      </c>
      <c r="D3177" s="14">
        <f t="shared" si="296"/>
        <v>0</v>
      </c>
      <c r="E3177" s="19" t="str">
        <f t="shared" si="298"/>
        <v>243310 - Arbejde inden for teknisk salg (undtagen informations- og kommunikationsteknologi)</v>
      </c>
      <c r="F3177" s="19" t="str">
        <f t="shared" si="299"/>
        <v>4 år</v>
      </c>
      <c r="G3177" s="40" t="s">
        <v>516</v>
      </c>
      <c r="H3177" s="41" t="s">
        <v>99</v>
      </c>
      <c r="I3177" s="42" t="s">
        <v>517</v>
      </c>
      <c r="J3177" s="43" t="s">
        <v>24</v>
      </c>
      <c r="K3177" s="44">
        <v>18</v>
      </c>
      <c r="L3177" s="45">
        <v>47011.549474525149</v>
      </c>
      <c r="M3177" s="46">
        <v>48392.605840659729</v>
      </c>
      <c r="N3177" s="45"/>
      <c r="O3177" s="46"/>
    </row>
    <row r="3178" spans="1:15" x14ac:dyDescent="0.2">
      <c r="A3178" s="11" t="str">
        <f t="shared" si="294"/>
        <v>2433104 - Region Midtjylland5-9 år</v>
      </c>
      <c r="B3178" s="12" t="str">
        <f t="shared" si="297"/>
        <v>243310</v>
      </c>
      <c r="C3178" s="14">
        <f t="shared" si="295"/>
        <v>0</v>
      </c>
      <c r="D3178" s="14">
        <f t="shared" si="296"/>
        <v>0</v>
      </c>
      <c r="E3178" s="19" t="str">
        <f t="shared" si="298"/>
        <v>243310 - Arbejde inden for teknisk salg (undtagen informations- og kommunikationsteknologi)</v>
      </c>
      <c r="F3178" s="19" t="str">
        <f t="shared" si="299"/>
        <v>5-9 år</v>
      </c>
      <c r="G3178" s="40" t="s">
        <v>516</v>
      </c>
      <c r="H3178" s="41" t="s">
        <v>99</v>
      </c>
      <c r="I3178" s="42" t="s">
        <v>517</v>
      </c>
      <c r="J3178" s="43" t="s">
        <v>15</v>
      </c>
      <c r="K3178" s="44">
        <v>90</v>
      </c>
      <c r="L3178" s="45">
        <v>47216.311171603455</v>
      </c>
      <c r="M3178" s="46">
        <v>48451.838807182736</v>
      </c>
      <c r="N3178" s="45"/>
      <c r="O3178" s="46"/>
    </row>
    <row r="3179" spans="1:15" x14ac:dyDescent="0.2">
      <c r="A3179" s="11" t="str">
        <f t="shared" si="294"/>
        <v>2433104 - Region Midtjylland0-4 år</v>
      </c>
      <c r="B3179" s="12" t="str">
        <f t="shared" si="297"/>
        <v>243310</v>
      </c>
      <c r="C3179" s="14">
        <f t="shared" si="295"/>
        <v>0</v>
      </c>
      <c r="D3179" s="14">
        <f t="shared" si="296"/>
        <v>0</v>
      </c>
      <c r="E3179" s="19" t="str">
        <f t="shared" si="298"/>
        <v>243310 - Arbejde inden for teknisk salg (undtagen informations- og kommunikationsteknologi)</v>
      </c>
      <c r="F3179" s="19" t="str">
        <f t="shared" si="299"/>
        <v>0-4 år</v>
      </c>
      <c r="G3179" s="40" t="s">
        <v>516</v>
      </c>
      <c r="H3179" s="41" t="s">
        <v>99</v>
      </c>
      <c r="I3179" s="42" t="s">
        <v>517</v>
      </c>
      <c r="J3179" s="43" t="s">
        <v>16</v>
      </c>
      <c r="K3179" s="44">
        <v>92</v>
      </c>
      <c r="L3179" s="45">
        <v>40409.940217845477</v>
      </c>
      <c r="M3179" s="46">
        <v>42459.125821698508</v>
      </c>
      <c r="N3179" s="45"/>
      <c r="O3179" s="46"/>
    </row>
    <row r="3180" spans="1:15" x14ac:dyDescent="0.2">
      <c r="A3180" s="11" t="str">
        <f t="shared" si="294"/>
        <v>2433104 - Region Midtjylland10-14 år</v>
      </c>
      <c r="B3180" s="12" t="str">
        <f t="shared" si="297"/>
        <v>243310</v>
      </c>
      <c r="C3180" s="14">
        <f t="shared" si="295"/>
        <v>0</v>
      </c>
      <c r="D3180" s="14">
        <f t="shared" si="296"/>
        <v>0</v>
      </c>
      <c r="E3180" s="19" t="str">
        <f t="shared" si="298"/>
        <v>243310 - Arbejde inden for teknisk salg (undtagen informations- og kommunikationsteknologi)</v>
      </c>
      <c r="F3180" s="19" t="str">
        <f t="shared" si="299"/>
        <v>10-14 år</v>
      </c>
      <c r="G3180" s="40" t="s">
        <v>516</v>
      </c>
      <c r="H3180" s="41" t="s">
        <v>99</v>
      </c>
      <c r="I3180" s="42" t="s">
        <v>517</v>
      </c>
      <c r="J3180" s="43" t="s">
        <v>17</v>
      </c>
      <c r="K3180" s="44">
        <v>93</v>
      </c>
      <c r="L3180" s="45">
        <v>52787.929072893014</v>
      </c>
      <c r="M3180" s="46">
        <v>54169.251407827622</v>
      </c>
      <c r="N3180" s="45"/>
      <c r="O3180" s="46"/>
    </row>
    <row r="3181" spans="1:15" x14ac:dyDescent="0.2">
      <c r="A3181" s="11" t="str">
        <f t="shared" si="294"/>
        <v>2433104 - Region Midtjylland15-20 år</v>
      </c>
      <c r="B3181" s="12" t="str">
        <f t="shared" si="297"/>
        <v>243310</v>
      </c>
      <c r="C3181" s="14">
        <f t="shared" si="295"/>
        <v>0</v>
      </c>
      <c r="D3181" s="14">
        <f t="shared" si="296"/>
        <v>0</v>
      </c>
      <c r="E3181" s="19" t="str">
        <f t="shared" si="298"/>
        <v>243310 - Arbejde inden for teknisk salg (undtagen informations- og kommunikationsteknologi)</v>
      </c>
      <c r="F3181" s="19" t="str">
        <f t="shared" si="299"/>
        <v>15-20 år</v>
      </c>
      <c r="G3181" s="40" t="s">
        <v>516</v>
      </c>
      <c r="H3181" s="41" t="s">
        <v>99</v>
      </c>
      <c r="I3181" s="42" t="s">
        <v>517</v>
      </c>
      <c r="J3181" s="43" t="s">
        <v>18</v>
      </c>
      <c r="K3181" s="44">
        <v>95</v>
      </c>
      <c r="L3181" s="45">
        <v>51462.739510027852</v>
      </c>
      <c r="M3181" s="46">
        <v>52810.786558107146</v>
      </c>
      <c r="N3181" s="45"/>
      <c r="O3181" s="46"/>
    </row>
    <row r="3182" spans="1:15" x14ac:dyDescent="0.2">
      <c r="A3182" s="11" t="str">
        <f t="shared" si="294"/>
        <v>2433104 - Region Midtjylland20-24 år</v>
      </c>
      <c r="B3182" s="12" t="str">
        <f t="shared" si="297"/>
        <v>243310</v>
      </c>
      <c r="C3182" s="14">
        <f t="shared" si="295"/>
        <v>0</v>
      </c>
      <c r="D3182" s="14">
        <f t="shared" si="296"/>
        <v>0</v>
      </c>
      <c r="E3182" s="19" t="str">
        <f t="shared" si="298"/>
        <v>243310 - Arbejde inden for teknisk salg (undtagen informations- og kommunikationsteknologi)</v>
      </c>
      <c r="F3182" s="19" t="str">
        <f t="shared" si="299"/>
        <v>20-24 år</v>
      </c>
      <c r="G3182" s="40" t="s">
        <v>516</v>
      </c>
      <c r="H3182" s="41" t="s">
        <v>99</v>
      </c>
      <c r="I3182" s="42" t="s">
        <v>517</v>
      </c>
      <c r="J3182" s="43" t="s">
        <v>19</v>
      </c>
      <c r="K3182" s="44">
        <v>96</v>
      </c>
      <c r="L3182" s="45">
        <v>51812.080707438712</v>
      </c>
      <c r="M3182" s="46">
        <v>53334.162083260235</v>
      </c>
      <c r="N3182" s="45"/>
      <c r="O3182" s="46"/>
    </row>
    <row r="3183" spans="1:15" x14ac:dyDescent="0.2">
      <c r="A3183" s="11" t="str">
        <f t="shared" si="294"/>
        <v>2433104 - Region Midtjylland25 år og derover</v>
      </c>
      <c r="B3183" s="12" t="str">
        <f t="shared" si="297"/>
        <v>243310</v>
      </c>
      <c r="C3183" s="14">
        <f t="shared" si="295"/>
        <v>0</v>
      </c>
      <c r="D3183" s="14">
        <f t="shared" si="296"/>
        <v>0</v>
      </c>
      <c r="E3183" s="19" t="str">
        <f t="shared" si="298"/>
        <v>243310 - Arbejde inden for teknisk salg (undtagen informations- og kommunikationsteknologi)</v>
      </c>
      <c r="F3183" s="19" t="str">
        <f t="shared" si="299"/>
        <v>25 år og derover</v>
      </c>
      <c r="G3183" s="40" t="s">
        <v>516</v>
      </c>
      <c r="H3183" s="41" t="s">
        <v>99</v>
      </c>
      <c r="I3183" s="42" t="s">
        <v>517</v>
      </c>
      <c r="J3183" s="43" t="s">
        <v>9</v>
      </c>
      <c r="K3183" s="44">
        <v>327</v>
      </c>
      <c r="L3183" s="45">
        <v>50843.335826845025</v>
      </c>
      <c r="M3183" s="46">
        <v>52173.773231639258</v>
      </c>
      <c r="N3183" s="45"/>
      <c r="O3183" s="46"/>
    </row>
    <row r="3184" spans="1:15" x14ac:dyDescent="0.2">
      <c r="A3184" s="11" t="str">
        <f t="shared" si="294"/>
        <v>2433104 - Region MidtjyllandAlle uanset erf.</v>
      </c>
      <c r="B3184" s="12" t="str">
        <f t="shared" si="297"/>
        <v>243310</v>
      </c>
      <c r="C3184" s="14">
        <f t="shared" si="295"/>
        <v>0</v>
      </c>
      <c r="D3184" s="14">
        <f t="shared" si="296"/>
        <v>0</v>
      </c>
      <c r="E3184" s="19" t="str">
        <f t="shared" si="298"/>
        <v>243310 - Arbejde inden for teknisk salg (undtagen informations- og kommunikationsteknologi)</v>
      </c>
      <c r="F3184" s="19" t="str">
        <f t="shared" si="299"/>
        <v>Alle uanset erf.</v>
      </c>
      <c r="G3184" s="40" t="s">
        <v>516</v>
      </c>
      <c r="H3184" s="41" t="s">
        <v>99</v>
      </c>
      <c r="I3184" s="42" t="s">
        <v>517</v>
      </c>
      <c r="J3184" s="43" t="s">
        <v>10</v>
      </c>
      <c r="K3184" s="44">
        <v>793</v>
      </c>
      <c r="L3184" s="45">
        <v>49300.214353603478</v>
      </c>
      <c r="M3184" s="46">
        <v>50650.3098200858</v>
      </c>
      <c r="N3184" s="45"/>
      <c r="O3184" s="46"/>
    </row>
    <row r="3185" spans="1:15" x14ac:dyDescent="0.2">
      <c r="A3185" s="11" t="str">
        <f t="shared" si="294"/>
        <v>2433105 - Region NordjyllandUnder 1 år</v>
      </c>
      <c r="B3185" s="12" t="str">
        <f t="shared" si="297"/>
        <v>243310</v>
      </c>
      <c r="C3185" s="14">
        <f t="shared" si="295"/>
        <v>0</v>
      </c>
      <c r="D3185" s="14">
        <f t="shared" si="296"/>
        <v>0</v>
      </c>
      <c r="E3185" s="19" t="str">
        <f t="shared" si="298"/>
        <v>243310 - Arbejde inden for teknisk salg (undtagen informations- og kommunikationsteknologi)</v>
      </c>
      <c r="F3185" s="19" t="str">
        <f t="shared" si="299"/>
        <v>Under 1 år</v>
      </c>
      <c r="G3185" s="40" t="s">
        <v>516</v>
      </c>
      <c r="H3185" s="41" t="s">
        <v>99</v>
      </c>
      <c r="I3185" s="42" t="s">
        <v>21</v>
      </c>
      <c r="J3185" s="43" t="s">
        <v>13</v>
      </c>
      <c r="K3185" s="44">
        <v>11</v>
      </c>
      <c r="L3185" s="45">
        <v>24204.095026699611</v>
      </c>
      <c r="M3185" s="46">
        <v>25431.48320930079</v>
      </c>
      <c r="N3185" s="45"/>
      <c r="O3185" s="46"/>
    </row>
    <row r="3186" spans="1:15" x14ac:dyDescent="0.2">
      <c r="A3186" s="11" t="str">
        <f t="shared" si="294"/>
        <v>2433105 - Region Nordjylland3 år</v>
      </c>
      <c r="B3186" s="12" t="str">
        <f t="shared" si="297"/>
        <v>243310</v>
      </c>
      <c r="C3186" s="14">
        <f t="shared" si="295"/>
        <v>0</v>
      </c>
      <c r="D3186" s="14">
        <f t="shared" si="296"/>
        <v>0</v>
      </c>
      <c r="E3186" s="19" t="str">
        <f t="shared" si="298"/>
        <v>243310 - Arbejde inden for teknisk salg (undtagen informations- og kommunikationsteknologi)</v>
      </c>
      <c r="F3186" s="19" t="str">
        <f t="shared" si="299"/>
        <v>3 år</v>
      </c>
      <c r="G3186" s="40" t="s">
        <v>516</v>
      </c>
      <c r="H3186" s="41" t="s">
        <v>99</v>
      </c>
      <c r="I3186" s="42" t="s">
        <v>21</v>
      </c>
      <c r="J3186" s="43" t="s">
        <v>14</v>
      </c>
      <c r="K3186" s="44">
        <v>11</v>
      </c>
      <c r="L3186" s="45">
        <v>41537.465698414351</v>
      </c>
      <c r="M3186" s="46">
        <v>42624.392768930236</v>
      </c>
      <c r="N3186" s="45"/>
      <c r="O3186" s="46"/>
    </row>
    <row r="3187" spans="1:15" x14ac:dyDescent="0.2">
      <c r="A3187" s="11" t="str">
        <f t="shared" si="294"/>
        <v>2433105 - Region Nordjylland5-9 år</v>
      </c>
      <c r="B3187" s="12" t="str">
        <f t="shared" si="297"/>
        <v>243310</v>
      </c>
      <c r="C3187" s="14">
        <f t="shared" si="295"/>
        <v>0</v>
      </c>
      <c r="D3187" s="14">
        <f t="shared" si="296"/>
        <v>0</v>
      </c>
      <c r="E3187" s="19" t="str">
        <f t="shared" si="298"/>
        <v>243310 - Arbejde inden for teknisk salg (undtagen informations- og kommunikationsteknologi)</v>
      </c>
      <c r="F3187" s="19" t="str">
        <f t="shared" si="299"/>
        <v>5-9 år</v>
      </c>
      <c r="G3187" s="40" t="s">
        <v>516</v>
      </c>
      <c r="H3187" s="41" t="s">
        <v>99</v>
      </c>
      <c r="I3187" s="42" t="s">
        <v>21</v>
      </c>
      <c r="J3187" s="43" t="s">
        <v>15</v>
      </c>
      <c r="K3187" s="44">
        <v>40</v>
      </c>
      <c r="L3187" s="45">
        <v>44734.32705277449</v>
      </c>
      <c r="M3187" s="46">
        <v>46149.568254834681</v>
      </c>
      <c r="N3187" s="45"/>
      <c r="O3187" s="46"/>
    </row>
    <row r="3188" spans="1:15" x14ac:dyDescent="0.2">
      <c r="A3188" s="11" t="str">
        <f t="shared" si="294"/>
        <v>2433105 - Region Nordjylland0-4 år</v>
      </c>
      <c r="B3188" s="12" t="str">
        <f t="shared" si="297"/>
        <v>243310</v>
      </c>
      <c r="C3188" s="14">
        <f t="shared" si="295"/>
        <v>0</v>
      </c>
      <c r="D3188" s="14">
        <f t="shared" si="296"/>
        <v>0</v>
      </c>
      <c r="E3188" s="19" t="str">
        <f t="shared" si="298"/>
        <v>243310 - Arbejde inden for teknisk salg (undtagen informations- og kommunikationsteknologi)</v>
      </c>
      <c r="F3188" s="19" t="str">
        <f t="shared" si="299"/>
        <v>0-4 år</v>
      </c>
      <c r="G3188" s="40" t="s">
        <v>516</v>
      </c>
      <c r="H3188" s="41" t="s">
        <v>99</v>
      </c>
      <c r="I3188" s="42" t="s">
        <v>21</v>
      </c>
      <c r="J3188" s="43" t="s">
        <v>16</v>
      </c>
      <c r="K3188" s="44">
        <v>43</v>
      </c>
      <c r="L3188" s="45">
        <v>35338.747192360155</v>
      </c>
      <c r="M3188" s="46">
        <v>37130.772907181839</v>
      </c>
      <c r="N3188" s="45"/>
      <c r="O3188" s="46"/>
    </row>
    <row r="3189" spans="1:15" x14ac:dyDescent="0.2">
      <c r="A3189" s="11" t="str">
        <f t="shared" si="294"/>
        <v>2433105 - Region Nordjylland10-14 år</v>
      </c>
      <c r="B3189" s="12" t="str">
        <f t="shared" si="297"/>
        <v>243310</v>
      </c>
      <c r="C3189" s="14">
        <f t="shared" si="295"/>
        <v>0</v>
      </c>
      <c r="D3189" s="14">
        <f t="shared" si="296"/>
        <v>0</v>
      </c>
      <c r="E3189" s="19" t="str">
        <f t="shared" si="298"/>
        <v>243310 - Arbejde inden for teknisk salg (undtagen informations- og kommunikationsteknologi)</v>
      </c>
      <c r="F3189" s="19" t="str">
        <f t="shared" si="299"/>
        <v>10-14 år</v>
      </c>
      <c r="G3189" s="40" t="s">
        <v>516</v>
      </c>
      <c r="H3189" s="41" t="s">
        <v>99</v>
      </c>
      <c r="I3189" s="42" t="s">
        <v>21</v>
      </c>
      <c r="J3189" s="43" t="s">
        <v>17</v>
      </c>
      <c r="K3189" s="44">
        <v>29</v>
      </c>
      <c r="L3189" s="45">
        <v>41847.085289557675</v>
      </c>
      <c r="M3189" s="46">
        <v>43152.019185751116</v>
      </c>
      <c r="N3189" s="45"/>
      <c r="O3189" s="46"/>
    </row>
    <row r="3190" spans="1:15" x14ac:dyDescent="0.2">
      <c r="A3190" s="11" t="str">
        <f t="shared" si="294"/>
        <v>2433105 - Region Nordjylland15-20 år</v>
      </c>
      <c r="B3190" s="12" t="str">
        <f t="shared" si="297"/>
        <v>243310</v>
      </c>
      <c r="C3190" s="14">
        <f t="shared" si="295"/>
        <v>0</v>
      </c>
      <c r="D3190" s="14">
        <f t="shared" si="296"/>
        <v>0</v>
      </c>
      <c r="E3190" s="19" t="str">
        <f t="shared" si="298"/>
        <v>243310 - Arbejde inden for teknisk salg (undtagen informations- og kommunikationsteknologi)</v>
      </c>
      <c r="F3190" s="19" t="str">
        <f t="shared" si="299"/>
        <v>15-20 år</v>
      </c>
      <c r="G3190" s="40" t="s">
        <v>516</v>
      </c>
      <c r="H3190" s="41" t="s">
        <v>99</v>
      </c>
      <c r="I3190" s="42" t="s">
        <v>21</v>
      </c>
      <c r="J3190" s="43" t="s">
        <v>18</v>
      </c>
      <c r="K3190" s="44">
        <v>28</v>
      </c>
      <c r="L3190" s="45">
        <v>44640.078522774711</v>
      </c>
      <c r="M3190" s="46">
        <v>46032.107410570192</v>
      </c>
      <c r="N3190" s="45"/>
      <c r="O3190" s="46"/>
    </row>
    <row r="3191" spans="1:15" x14ac:dyDescent="0.2">
      <c r="A3191" s="11" t="str">
        <f t="shared" si="294"/>
        <v>2433105 - Region Nordjylland20-24 år</v>
      </c>
      <c r="B3191" s="12" t="str">
        <f t="shared" si="297"/>
        <v>243310</v>
      </c>
      <c r="C3191" s="14">
        <f t="shared" si="295"/>
        <v>0</v>
      </c>
      <c r="D3191" s="14">
        <f t="shared" si="296"/>
        <v>0</v>
      </c>
      <c r="E3191" s="19" t="str">
        <f t="shared" si="298"/>
        <v>243310 - Arbejde inden for teknisk salg (undtagen informations- og kommunikationsteknologi)</v>
      </c>
      <c r="F3191" s="19" t="str">
        <f t="shared" si="299"/>
        <v>20-24 år</v>
      </c>
      <c r="G3191" s="40" t="s">
        <v>516</v>
      </c>
      <c r="H3191" s="41" t="s">
        <v>99</v>
      </c>
      <c r="I3191" s="42" t="s">
        <v>21</v>
      </c>
      <c r="J3191" s="43" t="s">
        <v>19</v>
      </c>
      <c r="K3191" s="44">
        <v>37</v>
      </c>
      <c r="L3191" s="45">
        <v>50359.65813908034</v>
      </c>
      <c r="M3191" s="46">
        <v>51930.042897103107</v>
      </c>
      <c r="N3191" s="45"/>
      <c r="O3191" s="46"/>
    </row>
    <row r="3192" spans="1:15" x14ac:dyDescent="0.2">
      <c r="A3192" s="11" t="str">
        <f t="shared" si="294"/>
        <v>2433105 - Region Nordjylland25 år og derover</v>
      </c>
      <c r="B3192" s="12" t="str">
        <f t="shared" si="297"/>
        <v>243310</v>
      </c>
      <c r="C3192" s="14">
        <f t="shared" si="295"/>
        <v>0</v>
      </c>
      <c r="D3192" s="14">
        <f t="shared" si="296"/>
        <v>0</v>
      </c>
      <c r="E3192" s="19" t="str">
        <f t="shared" si="298"/>
        <v>243310 - Arbejde inden for teknisk salg (undtagen informations- og kommunikationsteknologi)</v>
      </c>
      <c r="F3192" s="19" t="str">
        <f t="shared" si="299"/>
        <v>25 år og derover</v>
      </c>
      <c r="G3192" s="40" t="s">
        <v>516</v>
      </c>
      <c r="H3192" s="41" t="s">
        <v>99</v>
      </c>
      <c r="I3192" s="42" t="s">
        <v>21</v>
      </c>
      <c r="J3192" s="43" t="s">
        <v>9</v>
      </c>
      <c r="K3192" s="44">
        <v>97</v>
      </c>
      <c r="L3192" s="45">
        <v>48160.017257579886</v>
      </c>
      <c r="M3192" s="46">
        <v>49574.812114804779</v>
      </c>
      <c r="N3192" s="45"/>
      <c r="O3192" s="46"/>
    </row>
    <row r="3193" spans="1:15" x14ac:dyDescent="0.2">
      <c r="A3193" s="11" t="str">
        <f t="shared" si="294"/>
        <v>2433105 - Region NordjyllandAlle uanset erf.</v>
      </c>
      <c r="B3193" s="12" t="str">
        <f t="shared" si="297"/>
        <v>243310</v>
      </c>
      <c r="C3193" s="14">
        <f t="shared" si="295"/>
        <v>0</v>
      </c>
      <c r="D3193" s="14">
        <f t="shared" si="296"/>
        <v>0</v>
      </c>
      <c r="E3193" s="19" t="str">
        <f t="shared" si="298"/>
        <v>243310 - Arbejde inden for teknisk salg (undtagen informations- og kommunikationsteknologi)</v>
      </c>
      <c r="F3193" s="19" t="str">
        <f t="shared" si="299"/>
        <v>Alle uanset erf.</v>
      </c>
      <c r="G3193" s="40" t="s">
        <v>516</v>
      </c>
      <c r="H3193" s="41" t="s">
        <v>99</v>
      </c>
      <c r="I3193" s="42" t="s">
        <v>21</v>
      </c>
      <c r="J3193" s="43" t="s">
        <v>10</v>
      </c>
      <c r="K3193" s="44">
        <v>274</v>
      </c>
      <c r="L3193" s="45">
        <v>45014.941303843225</v>
      </c>
      <c r="M3193" s="46">
        <v>46439.060181642883</v>
      </c>
      <c r="N3193" s="45"/>
      <c r="O3193" s="46"/>
    </row>
    <row r="3194" spans="1:15" x14ac:dyDescent="0.2">
      <c r="A3194" s="11" t="str">
        <f t="shared" si="294"/>
        <v>2433106 - Alle regionerUnder 1 år</v>
      </c>
      <c r="B3194" s="12" t="str">
        <f t="shared" si="297"/>
        <v>243310</v>
      </c>
      <c r="C3194" s="14">
        <f t="shared" si="295"/>
        <v>0</v>
      </c>
      <c r="D3194" s="14">
        <f t="shared" si="296"/>
        <v>0</v>
      </c>
      <c r="E3194" s="19" t="str">
        <f t="shared" si="298"/>
        <v>243310 - Arbejde inden for teknisk salg (undtagen informations- og kommunikationsteknologi)</v>
      </c>
      <c r="F3194" s="19" t="str">
        <f t="shared" si="299"/>
        <v>Under 1 år</v>
      </c>
      <c r="G3194" s="40" t="s">
        <v>516</v>
      </c>
      <c r="H3194" s="41" t="s">
        <v>99</v>
      </c>
      <c r="I3194" s="42" t="s">
        <v>11</v>
      </c>
      <c r="J3194" s="43" t="s">
        <v>13</v>
      </c>
      <c r="K3194" s="44">
        <v>77</v>
      </c>
      <c r="L3194" s="45">
        <v>33057.38566470128</v>
      </c>
      <c r="M3194" s="46">
        <v>33922.411172524189</v>
      </c>
      <c r="N3194" s="45"/>
      <c r="O3194" s="46"/>
    </row>
    <row r="3195" spans="1:15" x14ac:dyDescent="0.2">
      <c r="A3195" s="11" t="str">
        <f t="shared" si="294"/>
        <v>2433106 - Alle regioner1 år</v>
      </c>
      <c r="B3195" s="12" t="str">
        <f t="shared" si="297"/>
        <v>243310</v>
      </c>
      <c r="C3195" s="14">
        <f t="shared" si="295"/>
        <v>0</v>
      </c>
      <c r="D3195" s="14">
        <f t="shared" si="296"/>
        <v>0</v>
      </c>
      <c r="E3195" s="19" t="str">
        <f t="shared" si="298"/>
        <v>243310 - Arbejde inden for teknisk salg (undtagen informations- og kommunikationsteknologi)</v>
      </c>
      <c r="F3195" s="19" t="str">
        <f t="shared" si="299"/>
        <v>1 år</v>
      </c>
      <c r="G3195" s="40" t="s">
        <v>516</v>
      </c>
      <c r="H3195" s="41" t="s">
        <v>99</v>
      </c>
      <c r="I3195" s="42" t="s">
        <v>11</v>
      </c>
      <c r="J3195" s="43" t="s">
        <v>22</v>
      </c>
      <c r="K3195" s="44">
        <v>69</v>
      </c>
      <c r="L3195" s="45">
        <v>37860.947364409149</v>
      </c>
      <c r="M3195" s="46">
        <v>39041.579975162131</v>
      </c>
      <c r="N3195" s="45"/>
      <c r="O3195" s="46"/>
    </row>
    <row r="3196" spans="1:15" x14ac:dyDescent="0.2">
      <c r="A3196" s="11" t="str">
        <f t="shared" si="294"/>
        <v>2433106 - Alle regioner2 år</v>
      </c>
      <c r="B3196" s="12" t="str">
        <f t="shared" si="297"/>
        <v>243310</v>
      </c>
      <c r="C3196" s="14">
        <f t="shared" si="295"/>
        <v>0</v>
      </c>
      <c r="D3196" s="14">
        <f t="shared" si="296"/>
        <v>0</v>
      </c>
      <c r="E3196" s="19" t="str">
        <f t="shared" si="298"/>
        <v>243310 - Arbejde inden for teknisk salg (undtagen informations- og kommunikationsteknologi)</v>
      </c>
      <c r="F3196" s="19" t="str">
        <f t="shared" si="299"/>
        <v>2 år</v>
      </c>
      <c r="G3196" s="40" t="s">
        <v>516</v>
      </c>
      <c r="H3196" s="41" t="s">
        <v>99</v>
      </c>
      <c r="I3196" s="42" t="s">
        <v>11</v>
      </c>
      <c r="J3196" s="43" t="s">
        <v>23</v>
      </c>
      <c r="K3196" s="44">
        <v>57</v>
      </c>
      <c r="L3196" s="45">
        <v>42330.7499894883</v>
      </c>
      <c r="M3196" s="46">
        <v>43296.110370384842</v>
      </c>
      <c r="N3196" s="45"/>
      <c r="O3196" s="46"/>
    </row>
    <row r="3197" spans="1:15" x14ac:dyDescent="0.2">
      <c r="A3197" s="11" t="str">
        <f t="shared" si="294"/>
        <v>2433106 - Alle regioner3 år</v>
      </c>
      <c r="B3197" s="12" t="str">
        <f t="shared" si="297"/>
        <v>243310</v>
      </c>
      <c r="C3197" s="14">
        <f t="shared" si="295"/>
        <v>0</v>
      </c>
      <c r="D3197" s="14">
        <f t="shared" si="296"/>
        <v>0</v>
      </c>
      <c r="E3197" s="19" t="str">
        <f t="shared" si="298"/>
        <v>243310 - Arbejde inden for teknisk salg (undtagen informations- og kommunikationsteknologi)</v>
      </c>
      <c r="F3197" s="19" t="str">
        <f t="shared" si="299"/>
        <v>3 år</v>
      </c>
      <c r="G3197" s="40" t="s">
        <v>516</v>
      </c>
      <c r="H3197" s="41" t="s">
        <v>99</v>
      </c>
      <c r="I3197" s="42" t="s">
        <v>11</v>
      </c>
      <c r="J3197" s="43" t="s">
        <v>14</v>
      </c>
      <c r="K3197" s="44">
        <v>70</v>
      </c>
      <c r="L3197" s="45">
        <v>47208.509818392282</v>
      </c>
      <c r="M3197" s="46">
        <v>48595.352280492945</v>
      </c>
      <c r="N3197" s="45"/>
      <c r="O3197" s="46"/>
    </row>
    <row r="3198" spans="1:15" x14ac:dyDescent="0.2">
      <c r="A3198" s="11" t="str">
        <f t="shared" si="294"/>
        <v>2433106 - Alle regioner4 år</v>
      </c>
      <c r="B3198" s="12" t="str">
        <f t="shared" si="297"/>
        <v>243310</v>
      </c>
      <c r="C3198" s="14">
        <f t="shared" si="295"/>
        <v>0</v>
      </c>
      <c r="D3198" s="14">
        <f t="shared" si="296"/>
        <v>0</v>
      </c>
      <c r="E3198" s="19" t="str">
        <f t="shared" si="298"/>
        <v>243310 - Arbejde inden for teknisk salg (undtagen informations- og kommunikationsteknologi)</v>
      </c>
      <c r="F3198" s="19" t="str">
        <f t="shared" si="299"/>
        <v>4 år</v>
      </c>
      <c r="G3198" s="40" t="s">
        <v>516</v>
      </c>
      <c r="H3198" s="41" t="s">
        <v>99</v>
      </c>
      <c r="I3198" s="42" t="s">
        <v>11</v>
      </c>
      <c r="J3198" s="43" t="s">
        <v>24</v>
      </c>
      <c r="K3198" s="44">
        <v>70</v>
      </c>
      <c r="L3198" s="45">
        <v>44106.258796748647</v>
      </c>
      <c r="M3198" s="46">
        <v>45866.041893062</v>
      </c>
      <c r="N3198" s="45"/>
      <c r="O3198" s="46"/>
    </row>
    <row r="3199" spans="1:15" x14ac:dyDescent="0.2">
      <c r="A3199" s="11" t="str">
        <f t="shared" si="294"/>
        <v>2433106 - Alle regioner5-9 år</v>
      </c>
      <c r="B3199" s="12" t="str">
        <f t="shared" si="297"/>
        <v>243310</v>
      </c>
      <c r="C3199" s="14">
        <f t="shared" si="295"/>
        <v>0</v>
      </c>
      <c r="D3199" s="14">
        <f t="shared" si="296"/>
        <v>0</v>
      </c>
      <c r="E3199" s="19" t="str">
        <f t="shared" si="298"/>
        <v>243310 - Arbejde inden for teknisk salg (undtagen informations- og kommunikationsteknologi)</v>
      </c>
      <c r="F3199" s="19" t="str">
        <f t="shared" si="299"/>
        <v>5-9 år</v>
      </c>
      <c r="G3199" s="40" t="s">
        <v>516</v>
      </c>
      <c r="H3199" s="41" t="s">
        <v>99</v>
      </c>
      <c r="I3199" s="42" t="s">
        <v>11</v>
      </c>
      <c r="J3199" s="43" t="s">
        <v>15</v>
      </c>
      <c r="K3199" s="44">
        <v>352</v>
      </c>
      <c r="L3199" s="45">
        <v>49387.766105382179</v>
      </c>
      <c r="M3199" s="46">
        <v>50674.04854161603</v>
      </c>
      <c r="N3199" s="45"/>
      <c r="O3199" s="46"/>
    </row>
    <row r="3200" spans="1:15" x14ac:dyDescent="0.2">
      <c r="A3200" s="11" t="str">
        <f t="shared" si="294"/>
        <v>2433106 - Alle regioner0-4 år</v>
      </c>
      <c r="B3200" s="12" t="str">
        <f t="shared" si="297"/>
        <v>243310</v>
      </c>
      <c r="C3200" s="14">
        <f t="shared" si="295"/>
        <v>0</v>
      </c>
      <c r="D3200" s="14">
        <f t="shared" si="296"/>
        <v>0</v>
      </c>
      <c r="E3200" s="19" t="str">
        <f t="shared" si="298"/>
        <v>243310 - Arbejde inden for teknisk salg (undtagen informations- og kommunikationsteknologi)</v>
      </c>
      <c r="F3200" s="19" t="str">
        <f t="shared" si="299"/>
        <v>0-4 år</v>
      </c>
      <c r="G3200" s="40" t="s">
        <v>516</v>
      </c>
      <c r="H3200" s="41" t="s">
        <v>99</v>
      </c>
      <c r="I3200" s="42" t="s">
        <v>11</v>
      </c>
      <c r="J3200" s="43" t="s">
        <v>16</v>
      </c>
      <c r="K3200" s="44">
        <v>343</v>
      </c>
      <c r="L3200" s="45">
        <v>41537.465698414351</v>
      </c>
      <c r="M3200" s="46">
        <v>42624.392768930236</v>
      </c>
      <c r="N3200" s="45"/>
      <c r="O3200" s="46"/>
    </row>
    <row r="3201" spans="1:15" x14ac:dyDescent="0.2">
      <c r="A3201" s="11" t="str">
        <f t="shared" si="294"/>
        <v>2433106 - Alle regioner10-14 år</v>
      </c>
      <c r="B3201" s="12" t="str">
        <f t="shared" si="297"/>
        <v>243310</v>
      </c>
      <c r="C3201" s="14">
        <f t="shared" si="295"/>
        <v>0</v>
      </c>
      <c r="D3201" s="14">
        <f t="shared" si="296"/>
        <v>0</v>
      </c>
      <c r="E3201" s="19" t="str">
        <f t="shared" si="298"/>
        <v>243310 - Arbejde inden for teknisk salg (undtagen informations- og kommunikationsteknologi)</v>
      </c>
      <c r="F3201" s="19" t="str">
        <f t="shared" si="299"/>
        <v>10-14 år</v>
      </c>
      <c r="G3201" s="40" t="s">
        <v>516</v>
      </c>
      <c r="H3201" s="41" t="s">
        <v>99</v>
      </c>
      <c r="I3201" s="42" t="s">
        <v>11</v>
      </c>
      <c r="J3201" s="43" t="s">
        <v>17</v>
      </c>
      <c r="K3201" s="44">
        <v>359</v>
      </c>
      <c r="L3201" s="45">
        <v>51854.924446941506</v>
      </c>
      <c r="M3201" s="46">
        <v>53316.374207432185</v>
      </c>
      <c r="N3201" s="45"/>
      <c r="O3201" s="46"/>
    </row>
    <row r="3202" spans="1:15" x14ac:dyDescent="0.2">
      <c r="A3202" s="11" t="str">
        <f t="shared" ref="A3202:A3265" si="300">B3202&amp;I3202&amp;F3202</f>
        <v>2433106 - Alle regioner15-20 år</v>
      </c>
      <c r="B3202" s="12" t="str">
        <f t="shared" si="297"/>
        <v>243310</v>
      </c>
      <c r="C3202" s="14">
        <f t="shared" ref="C3202:C3265" si="301">N3202*1.2</f>
        <v>0</v>
      </c>
      <c r="D3202" s="14">
        <f t="shared" ref="D3202:D3265" si="302">O3202*1.2</f>
        <v>0</v>
      </c>
      <c r="E3202" s="19" t="str">
        <f t="shared" si="298"/>
        <v>243310 - Arbejde inden for teknisk salg (undtagen informations- og kommunikationsteknologi)</v>
      </c>
      <c r="F3202" s="19" t="str">
        <f t="shared" si="299"/>
        <v>15-20 år</v>
      </c>
      <c r="G3202" s="40" t="s">
        <v>516</v>
      </c>
      <c r="H3202" s="41" t="s">
        <v>99</v>
      </c>
      <c r="I3202" s="42" t="s">
        <v>11</v>
      </c>
      <c r="J3202" s="43" t="s">
        <v>18</v>
      </c>
      <c r="K3202" s="44">
        <v>341</v>
      </c>
      <c r="L3202" s="45">
        <v>52588.99253965274</v>
      </c>
      <c r="M3202" s="46">
        <v>53740.217001576741</v>
      </c>
      <c r="N3202" s="45"/>
      <c r="O3202" s="46"/>
    </row>
    <row r="3203" spans="1:15" x14ac:dyDescent="0.2">
      <c r="A3203" s="11" t="str">
        <f t="shared" si="300"/>
        <v>2433106 - Alle regioner20-24 år</v>
      </c>
      <c r="B3203" s="12" t="str">
        <f t="shared" ref="B3203:B3266" si="303">LEFT(E3203,6)</f>
        <v>243310</v>
      </c>
      <c r="C3203" s="14">
        <f t="shared" si="301"/>
        <v>0</v>
      </c>
      <c r="D3203" s="14">
        <f t="shared" si="302"/>
        <v>0</v>
      </c>
      <c r="E3203" s="19" t="str">
        <f t="shared" ref="E3203:E3266" si="304">TRIM(H3203)</f>
        <v>243310 - Arbejde inden for teknisk salg (undtagen informations- og kommunikationsteknologi)</v>
      </c>
      <c r="F3203" s="19" t="str">
        <f t="shared" ref="F3203:F3266" si="305">MID(J3203,6,30)</f>
        <v>20-24 år</v>
      </c>
      <c r="G3203" s="40" t="s">
        <v>516</v>
      </c>
      <c r="H3203" s="41" t="s">
        <v>99</v>
      </c>
      <c r="I3203" s="42" t="s">
        <v>11</v>
      </c>
      <c r="J3203" s="43" t="s">
        <v>19</v>
      </c>
      <c r="K3203" s="44">
        <v>380</v>
      </c>
      <c r="L3203" s="45">
        <v>52961.57467869726</v>
      </c>
      <c r="M3203" s="46">
        <v>54378.211026687255</v>
      </c>
      <c r="N3203" s="45"/>
      <c r="O3203" s="46"/>
    </row>
    <row r="3204" spans="1:15" x14ac:dyDescent="0.2">
      <c r="A3204" s="11" t="str">
        <f t="shared" si="300"/>
        <v>2433106 - Alle regioner25 år og derover</v>
      </c>
      <c r="B3204" s="12" t="str">
        <f t="shared" si="303"/>
        <v>243310</v>
      </c>
      <c r="C3204" s="14">
        <f t="shared" si="301"/>
        <v>0</v>
      </c>
      <c r="D3204" s="14">
        <f t="shared" si="302"/>
        <v>0</v>
      </c>
      <c r="E3204" s="19" t="str">
        <f t="shared" si="304"/>
        <v>243310 - Arbejde inden for teknisk salg (undtagen informations- og kommunikationsteknologi)</v>
      </c>
      <c r="F3204" s="19" t="str">
        <f t="shared" si="305"/>
        <v>25 år og derover</v>
      </c>
      <c r="G3204" s="40" t="s">
        <v>516</v>
      </c>
      <c r="H3204" s="41" t="s">
        <v>99</v>
      </c>
      <c r="I3204" s="42" t="s">
        <v>11</v>
      </c>
      <c r="J3204" s="43" t="s">
        <v>9</v>
      </c>
      <c r="K3204" s="44">
        <v>1316</v>
      </c>
      <c r="L3204" s="45">
        <v>52602.14662119576</v>
      </c>
      <c r="M3204" s="46">
        <v>54134.490655640337</v>
      </c>
      <c r="N3204" s="45"/>
      <c r="O3204" s="46"/>
    </row>
    <row r="3205" spans="1:15" x14ac:dyDescent="0.2">
      <c r="A3205" s="11" t="str">
        <f t="shared" si="300"/>
        <v>2433106 - Alle regionerAlle uanset erf.</v>
      </c>
      <c r="B3205" s="12" t="str">
        <f t="shared" si="303"/>
        <v>243310</v>
      </c>
      <c r="C3205" s="14">
        <f t="shared" si="301"/>
        <v>0</v>
      </c>
      <c r="D3205" s="14">
        <f t="shared" si="302"/>
        <v>0</v>
      </c>
      <c r="E3205" s="19" t="str">
        <f t="shared" si="304"/>
        <v>243310 - Arbejde inden for teknisk salg (undtagen informations- og kommunikationsteknologi)</v>
      </c>
      <c r="F3205" s="19" t="str">
        <f t="shared" si="305"/>
        <v>Alle uanset erf.</v>
      </c>
      <c r="G3205" s="40" t="s">
        <v>516</v>
      </c>
      <c r="H3205" s="41" t="s">
        <v>99</v>
      </c>
      <c r="I3205" s="42" t="s">
        <v>11</v>
      </c>
      <c r="J3205" s="43" t="s">
        <v>10</v>
      </c>
      <c r="K3205" s="44">
        <v>3091</v>
      </c>
      <c r="L3205" s="45">
        <v>50236.148301658708</v>
      </c>
      <c r="M3205" s="46">
        <v>51654.954458915061</v>
      </c>
      <c r="N3205" s="45"/>
      <c r="O3205" s="46"/>
    </row>
    <row r="3206" spans="1:15" x14ac:dyDescent="0.2">
      <c r="A3206" s="11" t="str">
        <f t="shared" si="300"/>
        <v>2433201 - Region HovedstadenUnder 1 år</v>
      </c>
      <c r="B3206" s="12" t="str">
        <f t="shared" si="303"/>
        <v>243320</v>
      </c>
      <c r="C3206" s="14">
        <f t="shared" si="301"/>
        <v>0</v>
      </c>
      <c r="D3206" s="14">
        <f t="shared" si="302"/>
        <v>0</v>
      </c>
      <c r="E3206" s="19" t="str">
        <f t="shared" si="304"/>
        <v>243320 - Arbejde inden for medicinsk salg</v>
      </c>
      <c r="F3206" s="19" t="str">
        <f t="shared" si="305"/>
        <v>Under 1 år</v>
      </c>
      <c r="G3206" s="40" t="s">
        <v>516</v>
      </c>
      <c r="H3206" s="41" t="s">
        <v>100</v>
      </c>
      <c r="I3206" s="42" t="s">
        <v>8</v>
      </c>
      <c r="J3206" s="43" t="s">
        <v>13</v>
      </c>
      <c r="K3206" s="44">
        <v>14</v>
      </c>
      <c r="L3206" s="45">
        <v>45784.58963492349</v>
      </c>
      <c r="M3206" s="46">
        <v>46664.954049922344</v>
      </c>
      <c r="N3206" s="45"/>
      <c r="O3206" s="46"/>
    </row>
    <row r="3207" spans="1:15" x14ac:dyDescent="0.2">
      <c r="A3207" s="11" t="str">
        <f t="shared" si="300"/>
        <v>2433201 - Region Hovedstaden1 år</v>
      </c>
      <c r="B3207" s="12" t="str">
        <f t="shared" si="303"/>
        <v>243320</v>
      </c>
      <c r="C3207" s="14">
        <f t="shared" si="301"/>
        <v>0</v>
      </c>
      <c r="D3207" s="14">
        <f t="shared" si="302"/>
        <v>0</v>
      </c>
      <c r="E3207" s="19" t="str">
        <f t="shared" si="304"/>
        <v>243320 - Arbejde inden for medicinsk salg</v>
      </c>
      <c r="F3207" s="19" t="str">
        <f t="shared" si="305"/>
        <v>1 år</v>
      </c>
      <c r="G3207" s="40" t="s">
        <v>516</v>
      </c>
      <c r="H3207" s="41" t="s">
        <v>100</v>
      </c>
      <c r="I3207" s="42" t="s">
        <v>8</v>
      </c>
      <c r="J3207" s="43" t="s">
        <v>22</v>
      </c>
      <c r="K3207" s="44">
        <v>15</v>
      </c>
      <c r="L3207" s="45">
        <v>43412.119987467537</v>
      </c>
      <c r="M3207" s="46">
        <v>44310.302200048223</v>
      </c>
      <c r="N3207" s="45"/>
      <c r="O3207" s="46"/>
    </row>
    <row r="3208" spans="1:15" x14ac:dyDescent="0.2">
      <c r="A3208" s="11" t="str">
        <f t="shared" si="300"/>
        <v>2433201 - Region Hovedstaden3 år</v>
      </c>
      <c r="B3208" s="12" t="str">
        <f t="shared" si="303"/>
        <v>243320</v>
      </c>
      <c r="C3208" s="14">
        <f t="shared" si="301"/>
        <v>0</v>
      </c>
      <c r="D3208" s="14">
        <f t="shared" si="302"/>
        <v>0</v>
      </c>
      <c r="E3208" s="19" t="str">
        <f t="shared" si="304"/>
        <v>243320 - Arbejde inden for medicinsk salg</v>
      </c>
      <c r="F3208" s="19" t="str">
        <f t="shared" si="305"/>
        <v>3 år</v>
      </c>
      <c r="G3208" s="40" t="s">
        <v>516</v>
      </c>
      <c r="H3208" s="41" t="s">
        <v>100</v>
      </c>
      <c r="I3208" s="42" t="s">
        <v>8</v>
      </c>
      <c r="J3208" s="43" t="s">
        <v>14</v>
      </c>
      <c r="K3208" s="44">
        <v>11</v>
      </c>
      <c r="L3208" s="45">
        <v>56698.572491892257</v>
      </c>
      <c r="M3208" s="46">
        <v>58110.510790209715</v>
      </c>
      <c r="N3208" s="45"/>
      <c r="O3208" s="46"/>
    </row>
    <row r="3209" spans="1:15" x14ac:dyDescent="0.2">
      <c r="A3209" s="11" t="str">
        <f t="shared" si="300"/>
        <v>2433201 - Region Hovedstaden5-9 år</v>
      </c>
      <c r="B3209" s="12" t="str">
        <f t="shared" si="303"/>
        <v>243320</v>
      </c>
      <c r="C3209" s="14">
        <f t="shared" si="301"/>
        <v>0</v>
      </c>
      <c r="D3209" s="14">
        <f t="shared" si="302"/>
        <v>0</v>
      </c>
      <c r="E3209" s="19" t="str">
        <f t="shared" si="304"/>
        <v>243320 - Arbejde inden for medicinsk salg</v>
      </c>
      <c r="F3209" s="19" t="str">
        <f t="shared" si="305"/>
        <v>5-9 år</v>
      </c>
      <c r="G3209" s="40" t="s">
        <v>516</v>
      </c>
      <c r="H3209" s="41" t="s">
        <v>100</v>
      </c>
      <c r="I3209" s="42" t="s">
        <v>8</v>
      </c>
      <c r="J3209" s="43" t="s">
        <v>15</v>
      </c>
      <c r="K3209" s="44">
        <v>48</v>
      </c>
      <c r="L3209" s="45">
        <v>58586.785366865617</v>
      </c>
      <c r="M3209" s="46">
        <v>60045.744956132374</v>
      </c>
      <c r="N3209" s="45"/>
      <c r="O3209" s="46"/>
    </row>
    <row r="3210" spans="1:15" x14ac:dyDescent="0.2">
      <c r="A3210" s="11" t="str">
        <f t="shared" si="300"/>
        <v>2433201 - Region Hovedstaden0-4 år</v>
      </c>
      <c r="B3210" s="12" t="str">
        <f t="shared" si="303"/>
        <v>243320</v>
      </c>
      <c r="C3210" s="14">
        <f t="shared" si="301"/>
        <v>0</v>
      </c>
      <c r="D3210" s="14">
        <f t="shared" si="302"/>
        <v>0</v>
      </c>
      <c r="E3210" s="19" t="str">
        <f t="shared" si="304"/>
        <v>243320 - Arbejde inden for medicinsk salg</v>
      </c>
      <c r="F3210" s="19" t="str">
        <f t="shared" si="305"/>
        <v>0-4 år</v>
      </c>
      <c r="G3210" s="40" t="s">
        <v>516</v>
      </c>
      <c r="H3210" s="41" t="s">
        <v>100</v>
      </c>
      <c r="I3210" s="42" t="s">
        <v>8</v>
      </c>
      <c r="J3210" s="43" t="s">
        <v>16</v>
      </c>
      <c r="K3210" s="44">
        <v>57</v>
      </c>
      <c r="L3210" s="45">
        <v>45717.075096754183</v>
      </c>
      <c r="M3210" s="46">
        <v>46596.1413151901</v>
      </c>
      <c r="N3210" s="45"/>
      <c r="O3210" s="46"/>
    </row>
    <row r="3211" spans="1:15" x14ac:dyDescent="0.2">
      <c r="A3211" s="11" t="str">
        <f t="shared" si="300"/>
        <v>2433201 - Region Hovedstaden10-14 år</v>
      </c>
      <c r="B3211" s="12" t="str">
        <f t="shared" si="303"/>
        <v>243320</v>
      </c>
      <c r="C3211" s="14">
        <f t="shared" si="301"/>
        <v>0</v>
      </c>
      <c r="D3211" s="14">
        <f t="shared" si="302"/>
        <v>0</v>
      </c>
      <c r="E3211" s="19" t="str">
        <f t="shared" si="304"/>
        <v>243320 - Arbejde inden for medicinsk salg</v>
      </c>
      <c r="F3211" s="19" t="str">
        <f t="shared" si="305"/>
        <v>10-14 år</v>
      </c>
      <c r="G3211" s="40" t="s">
        <v>516</v>
      </c>
      <c r="H3211" s="41" t="s">
        <v>100</v>
      </c>
      <c r="I3211" s="42" t="s">
        <v>8</v>
      </c>
      <c r="J3211" s="43" t="s">
        <v>17</v>
      </c>
      <c r="K3211" s="44">
        <v>30</v>
      </c>
      <c r="L3211" s="45">
        <v>63059.227494728068</v>
      </c>
      <c r="M3211" s="46">
        <v>64407.99835773011</v>
      </c>
      <c r="N3211" s="45"/>
      <c r="O3211" s="46"/>
    </row>
    <row r="3212" spans="1:15" x14ac:dyDescent="0.2">
      <c r="A3212" s="11" t="str">
        <f t="shared" si="300"/>
        <v>2433201 - Region Hovedstaden15-20 år</v>
      </c>
      <c r="B3212" s="12" t="str">
        <f t="shared" si="303"/>
        <v>243320</v>
      </c>
      <c r="C3212" s="14">
        <f t="shared" si="301"/>
        <v>0</v>
      </c>
      <c r="D3212" s="14">
        <f t="shared" si="302"/>
        <v>0</v>
      </c>
      <c r="E3212" s="19" t="str">
        <f t="shared" si="304"/>
        <v>243320 - Arbejde inden for medicinsk salg</v>
      </c>
      <c r="F3212" s="19" t="str">
        <f t="shared" si="305"/>
        <v>15-20 år</v>
      </c>
      <c r="G3212" s="40" t="s">
        <v>516</v>
      </c>
      <c r="H3212" s="41" t="s">
        <v>100</v>
      </c>
      <c r="I3212" s="42" t="s">
        <v>8</v>
      </c>
      <c r="J3212" s="43" t="s">
        <v>18</v>
      </c>
      <c r="K3212" s="44">
        <v>24</v>
      </c>
      <c r="L3212" s="45">
        <v>53849.552249384775</v>
      </c>
      <c r="M3212" s="46">
        <v>54884.99299357392</v>
      </c>
      <c r="N3212" s="45"/>
      <c r="O3212" s="46"/>
    </row>
    <row r="3213" spans="1:15" x14ac:dyDescent="0.2">
      <c r="A3213" s="11" t="str">
        <f t="shared" si="300"/>
        <v>2433201 - Region Hovedstaden20-24 år</v>
      </c>
      <c r="B3213" s="12" t="str">
        <f t="shared" si="303"/>
        <v>243320</v>
      </c>
      <c r="C3213" s="14">
        <f t="shared" si="301"/>
        <v>0</v>
      </c>
      <c r="D3213" s="14">
        <f t="shared" si="302"/>
        <v>0</v>
      </c>
      <c r="E3213" s="19" t="str">
        <f t="shared" si="304"/>
        <v>243320 - Arbejde inden for medicinsk salg</v>
      </c>
      <c r="F3213" s="19" t="str">
        <f t="shared" si="305"/>
        <v>20-24 år</v>
      </c>
      <c r="G3213" s="40" t="s">
        <v>516</v>
      </c>
      <c r="H3213" s="41" t="s">
        <v>100</v>
      </c>
      <c r="I3213" s="42" t="s">
        <v>8</v>
      </c>
      <c r="J3213" s="43" t="s">
        <v>19</v>
      </c>
      <c r="K3213" s="44">
        <v>32</v>
      </c>
      <c r="L3213" s="45">
        <v>73805.397575770257</v>
      </c>
      <c r="M3213" s="46">
        <v>75898.518216486205</v>
      </c>
      <c r="N3213" s="45"/>
      <c r="O3213" s="46"/>
    </row>
    <row r="3214" spans="1:15" x14ac:dyDescent="0.2">
      <c r="A3214" s="11" t="str">
        <f t="shared" si="300"/>
        <v>2433201 - Region Hovedstaden25 år og derover</v>
      </c>
      <c r="B3214" s="12" t="str">
        <f t="shared" si="303"/>
        <v>243320</v>
      </c>
      <c r="C3214" s="14">
        <f t="shared" si="301"/>
        <v>0</v>
      </c>
      <c r="D3214" s="14">
        <f t="shared" si="302"/>
        <v>0</v>
      </c>
      <c r="E3214" s="19" t="str">
        <f t="shared" si="304"/>
        <v>243320 - Arbejde inden for medicinsk salg</v>
      </c>
      <c r="F3214" s="19" t="str">
        <f t="shared" si="305"/>
        <v>25 år og derover</v>
      </c>
      <c r="G3214" s="40" t="s">
        <v>516</v>
      </c>
      <c r="H3214" s="41" t="s">
        <v>100</v>
      </c>
      <c r="I3214" s="42" t="s">
        <v>8</v>
      </c>
      <c r="J3214" s="43" t="s">
        <v>9</v>
      </c>
      <c r="K3214" s="44">
        <v>91</v>
      </c>
      <c r="L3214" s="45">
        <v>70929.873007817849</v>
      </c>
      <c r="M3214" s="46">
        <v>72696.206793537989</v>
      </c>
      <c r="N3214" s="45"/>
      <c r="O3214" s="46"/>
    </row>
    <row r="3215" spans="1:15" x14ac:dyDescent="0.2">
      <c r="A3215" s="11" t="str">
        <f t="shared" si="300"/>
        <v>2433201 - Region HovedstadenAlle uanset erf.</v>
      </c>
      <c r="B3215" s="12" t="str">
        <f t="shared" si="303"/>
        <v>243320</v>
      </c>
      <c r="C3215" s="14">
        <f t="shared" si="301"/>
        <v>0</v>
      </c>
      <c r="D3215" s="14">
        <f t="shared" si="302"/>
        <v>0</v>
      </c>
      <c r="E3215" s="19" t="str">
        <f t="shared" si="304"/>
        <v>243320 - Arbejde inden for medicinsk salg</v>
      </c>
      <c r="F3215" s="19" t="str">
        <f t="shared" si="305"/>
        <v>Alle uanset erf.</v>
      </c>
      <c r="G3215" s="40" t="s">
        <v>516</v>
      </c>
      <c r="H3215" s="41" t="s">
        <v>100</v>
      </c>
      <c r="I3215" s="42" t="s">
        <v>8</v>
      </c>
      <c r="J3215" s="43" t="s">
        <v>10</v>
      </c>
      <c r="K3215" s="44">
        <v>282</v>
      </c>
      <c r="L3215" s="45">
        <v>59308.574575061539</v>
      </c>
      <c r="M3215" s="46">
        <v>60448.983585528302</v>
      </c>
      <c r="N3215" s="45"/>
      <c r="O3215" s="46"/>
    </row>
    <row r="3216" spans="1:15" x14ac:dyDescent="0.2">
      <c r="A3216" s="11" t="str">
        <f t="shared" si="300"/>
        <v>2433203 - Region Syddanmark25 år og derover</v>
      </c>
      <c r="B3216" s="12" t="str">
        <f t="shared" si="303"/>
        <v>243320</v>
      </c>
      <c r="C3216" s="14">
        <f t="shared" si="301"/>
        <v>0</v>
      </c>
      <c r="D3216" s="14">
        <f t="shared" si="302"/>
        <v>0</v>
      </c>
      <c r="E3216" s="19" t="str">
        <f t="shared" si="304"/>
        <v>243320 - Arbejde inden for medicinsk salg</v>
      </c>
      <c r="F3216" s="19" t="str">
        <f t="shared" si="305"/>
        <v>25 år og derover</v>
      </c>
      <c r="G3216" s="40" t="s">
        <v>516</v>
      </c>
      <c r="H3216" s="41" t="s">
        <v>100</v>
      </c>
      <c r="I3216" s="42" t="s">
        <v>544</v>
      </c>
      <c r="J3216" s="43" t="s">
        <v>9</v>
      </c>
      <c r="K3216" s="44">
        <v>14</v>
      </c>
      <c r="L3216" s="45">
        <v>41292.518909137143</v>
      </c>
      <c r="M3216" s="46">
        <v>42320.807388360241</v>
      </c>
      <c r="N3216" s="45"/>
      <c r="O3216" s="46"/>
    </row>
    <row r="3217" spans="1:15" x14ac:dyDescent="0.2">
      <c r="A3217" s="11" t="str">
        <f t="shared" si="300"/>
        <v>2433203 - Region SyddanmarkAlle uanset erf.</v>
      </c>
      <c r="B3217" s="12" t="str">
        <f t="shared" si="303"/>
        <v>243320</v>
      </c>
      <c r="C3217" s="14">
        <f t="shared" si="301"/>
        <v>0</v>
      </c>
      <c r="D3217" s="14">
        <f t="shared" si="302"/>
        <v>0</v>
      </c>
      <c r="E3217" s="19" t="str">
        <f t="shared" si="304"/>
        <v>243320 - Arbejde inden for medicinsk salg</v>
      </c>
      <c r="F3217" s="19" t="str">
        <f t="shared" si="305"/>
        <v>Alle uanset erf.</v>
      </c>
      <c r="G3217" s="40" t="s">
        <v>516</v>
      </c>
      <c r="H3217" s="41" t="s">
        <v>100</v>
      </c>
      <c r="I3217" s="42" t="s">
        <v>544</v>
      </c>
      <c r="J3217" s="43" t="s">
        <v>10</v>
      </c>
      <c r="K3217" s="44">
        <v>46</v>
      </c>
      <c r="L3217" s="45">
        <v>41876.893759832048</v>
      </c>
      <c r="M3217" s="46">
        <v>42919.734655386048</v>
      </c>
      <c r="N3217" s="45"/>
      <c r="O3217" s="46"/>
    </row>
    <row r="3218" spans="1:15" x14ac:dyDescent="0.2">
      <c r="A3218" s="11" t="str">
        <f t="shared" si="300"/>
        <v>2433206 - Alle regionerUnder 1 år</v>
      </c>
      <c r="B3218" s="12" t="str">
        <f t="shared" si="303"/>
        <v>243320</v>
      </c>
      <c r="C3218" s="14">
        <f t="shared" si="301"/>
        <v>0</v>
      </c>
      <c r="D3218" s="14">
        <f t="shared" si="302"/>
        <v>0</v>
      </c>
      <c r="E3218" s="19" t="str">
        <f t="shared" si="304"/>
        <v>243320 - Arbejde inden for medicinsk salg</v>
      </c>
      <c r="F3218" s="19" t="str">
        <f t="shared" si="305"/>
        <v>Under 1 år</v>
      </c>
      <c r="G3218" s="40" t="s">
        <v>516</v>
      </c>
      <c r="H3218" s="41" t="s">
        <v>100</v>
      </c>
      <c r="I3218" s="42" t="s">
        <v>11</v>
      </c>
      <c r="J3218" s="43" t="s">
        <v>13</v>
      </c>
      <c r="K3218" s="44">
        <v>15</v>
      </c>
      <c r="L3218" s="45">
        <v>45784.58963492349</v>
      </c>
      <c r="M3218" s="46">
        <v>46664.954049922344</v>
      </c>
      <c r="N3218" s="45"/>
      <c r="O3218" s="46"/>
    </row>
    <row r="3219" spans="1:15" x14ac:dyDescent="0.2">
      <c r="A3219" s="11" t="str">
        <f t="shared" si="300"/>
        <v>2433206 - Alle regioner1 år</v>
      </c>
      <c r="B3219" s="12" t="str">
        <f t="shared" si="303"/>
        <v>243320</v>
      </c>
      <c r="C3219" s="14">
        <f t="shared" si="301"/>
        <v>0</v>
      </c>
      <c r="D3219" s="14">
        <f t="shared" si="302"/>
        <v>0</v>
      </c>
      <c r="E3219" s="19" t="str">
        <f t="shared" si="304"/>
        <v>243320 - Arbejde inden for medicinsk salg</v>
      </c>
      <c r="F3219" s="19" t="str">
        <f t="shared" si="305"/>
        <v>1 år</v>
      </c>
      <c r="G3219" s="40" t="s">
        <v>516</v>
      </c>
      <c r="H3219" s="41" t="s">
        <v>100</v>
      </c>
      <c r="I3219" s="42" t="s">
        <v>11</v>
      </c>
      <c r="J3219" s="43" t="s">
        <v>22</v>
      </c>
      <c r="K3219" s="44">
        <v>15</v>
      </c>
      <c r="L3219" s="45">
        <v>43412.119987467537</v>
      </c>
      <c r="M3219" s="46">
        <v>44310.302200048223</v>
      </c>
      <c r="N3219" s="45"/>
      <c r="O3219" s="46"/>
    </row>
    <row r="3220" spans="1:15" x14ac:dyDescent="0.2">
      <c r="A3220" s="11" t="str">
        <f t="shared" si="300"/>
        <v>2433206 - Alle regioner2 år</v>
      </c>
      <c r="B3220" s="12" t="str">
        <f t="shared" si="303"/>
        <v>243320</v>
      </c>
      <c r="C3220" s="14">
        <f t="shared" si="301"/>
        <v>0</v>
      </c>
      <c r="D3220" s="14">
        <f t="shared" si="302"/>
        <v>0</v>
      </c>
      <c r="E3220" s="19" t="str">
        <f t="shared" si="304"/>
        <v>243320 - Arbejde inden for medicinsk salg</v>
      </c>
      <c r="F3220" s="19" t="str">
        <f t="shared" si="305"/>
        <v>2 år</v>
      </c>
      <c r="G3220" s="40" t="s">
        <v>516</v>
      </c>
      <c r="H3220" s="41" t="s">
        <v>100</v>
      </c>
      <c r="I3220" s="42" t="s">
        <v>11</v>
      </c>
      <c r="J3220" s="43" t="s">
        <v>23</v>
      </c>
      <c r="K3220" s="44">
        <v>12</v>
      </c>
      <c r="L3220" s="45">
        <v>44956.953540624643</v>
      </c>
      <c r="M3220" s="46">
        <v>46076.495738777223</v>
      </c>
      <c r="N3220" s="45"/>
      <c r="O3220" s="46"/>
    </row>
    <row r="3221" spans="1:15" x14ac:dyDescent="0.2">
      <c r="A3221" s="11" t="str">
        <f t="shared" si="300"/>
        <v>2433206 - Alle regioner3 år</v>
      </c>
      <c r="B3221" s="12" t="str">
        <f t="shared" si="303"/>
        <v>243320</v>
      </c>
      <c r="C3221" s="14">
        <f t="shared" si="301"/>
        <v>0</v>
      </c>
      <c r="D3221" s="14">
        <f t="shared" si="302"/>
        <v>0</v>
      </c>
      <c r="E3221" s="19" t="str">
        <f t="shared" si="304"/>
        <v>243320 - Arbejde inden for medicinsk salg</v>
      </c>
      <c r="F3221" s="19" t="str">
        <f t="shared" si="305"/>
        <v>3 år</v>
      </c>
      <c r="G3221" s="40" t="s">
        <v>516</v>
      </c>
      <c r="H3221" s="41" t="s">
        <v>100</v>
      </c>
      <c r="I3221" s="42" t="s">
        <v>11</v>
      </c>
      <c r="J3221" s="43" t="s">
        <v>14</v>
      </c>
      <c r="K3221" s="44">
        <v>13</v>
      </c>
      <c r="L3221" s="45">
        <v>56698.572491892257</v>
      </c>
      <c r="M3221" s="46">
        <v>58110.510790209715</v>
      </c>
      <c r="N3221" s="45"/>
      <c r="O3221" s="46"/>
    </row>
    <row r="3222" spans="1:15" x14ac:dyDescent="0.2">
      <c r="A3222" s="11" t="str">
        <f t="shared" si="300"/>
        <v>2433206 - Alle regioner4 år</v>
      </c>
      <c r="B3222" s="12" t="str">
        <f t="shared" si="303"/>
        <v>243320</v>
      </c>
      <c r="C3222" s="14">
        <f t="shared" si="301"/>
        <v>0</v>
      </c>
      <c r="D3222" s="14">
        <f t="shared" si="302"/>
        <v>0</v>
      </c>
      <c r="E3222" s="19" t="str">
        <f t="shared" si="304"/>
        <v>243320 - Arbejde inden for medicinsk salg</v>
      </c>
      <c r="F3222" s="19" t="str">
        <f t="shared" si="305"/>
        <v>4 år</v>
      </c>
      <c r="G3222" s="40" t="s">
        <v>516</v>
      </c>
      <c r="H3222" s="41" t="s">
        <v>100</v>
      </c>
      <c r="I3222" s="42" t="s">
        <v>11</v>
      </c>
      <c r="J3222" s="43" t="s">
        <v>24</v>
      </c>
      <c r="K3222" s="44">
        <v>15</v>
      </c>
      <c r="L3222" s="45">
        <v>40842.487022284637</v>
      </c>
      <c r="M3222" s="46">
        <v>41914.251285516599</v>
      </c>
      <c r="N3222" s="45"/>
      <c r="O3222" s="46"/>
    </row>
    <row r="3223" spans="1:15" x14ac:dyDescent="0.2">
      <c r="A3223" s="11" t="str">
        <f t="shared" si="300"/>
        <v>2433206 - Alle regioner5-9 år</v>
      </c>
      <c r="B3223" s="12" t="str">
        <f t="shared" si="303"/>
        <v>243320</v>
      </c>
      <c r="C3223" s="14">
        <f t="shared" si="301"/>
        <v>0</v>
      </c>
      <c r="D3223" s="14">
        <f t="shared" si="302"/>
        <v>0</v>
      </c>
      <c r="E3223" s="19" t="str">
        <f t="shared" si="304"/>
        <v>243320 - Arbejde inden for medicinsk salg</v>
      </c>
      <c r="F3223" s="19" t="str">
        <f t="shared" si="305"/>
        <v>5-9 år</v>
      </c>
      <c r="G3223" s="40" t="s">
        <v>516</v>
      </c>
      <c r="H3223" s="41" t="s">
        <v>100</v>
      </c>
      <c r="I3223" s="42" t="s">
        <v>11</v>
      </c>
      <c r="J3223" s="43" t="s">
        <v>15</v>
      </c>
      <c r="K3223" s="44">
        <v>59</v>
      </c>
      <c r="L3223" s="45">
        <v>53672.767634102609</v>
      </c>
      <c r="M3223" s="46">
        <v>55009.355715048034</v>
      </c>
      <c r="N3223" s="45"/>
      <c r="O3223" s="46"/>
    </row>
    <row r="3224" spans="1:15" x14ac:dyDescent="0.2">
      <c r="A3224" s="11" t="str">
        <f t="shared" si="300"/>
        <v>2433206 - Alle regioner0-4 år</v>
      </c>
      <c r="B3224" s="12" t="str">
        <f t="shared" si="303"/>
        <v>243320</v>
      </c>
      <c r="C3224" s="14">
        <f t="shared" si="301"/>
        <v>0</v>
      </c>
      <c r="D3224" s="14">
        <f t="shared" si="302"/>
        <v>0</v>
      </c>
      <c r="E3224" s="19" t="str">
        <f t="shared" si="304"/>
        <v>243320 - Arbejde inden for medicinsk salg</v>
      </c>
      <c r="F3224" s="19" t="str">
        <f t="shared" si="305"/>
        <v>0-4 år</v>
      </c>
      <c r="G3224" s="40" t="s">
        <v>516</v>
      </c>
      <c r="H3224" s="41" t="s">
        <v>100</v>
      </c>
      <c r="I3224" s="42" t="s">
        <v>11</v>
      </c>
      <c r="J3224" s="43" t="s">
        <v>16</v>
      </c>
      <c r="K3224" s="44">
        <v>70</v>
      </c>
      <c r="L3224" s="45">
        <v>43412.119987467537</v>
      </c>
      <c r="M3224" s="46">
        <v>44310.302200048223</v>
      </c>
      <c r="N3224" s="45"/>
      <c r="O3224" s="46"/>
    </row>
    <row r="3225" spans="1:15" x14ac:dyDescent="0.2">
      <c r="A3225" s="11" t="str">
        <f t="shared" si="300"/>
        <v>2433206 - Alle regioner10-14 år</v>
      </c>
      <c r="B3225" s="12" t="str">
        <f t="shared" si="303"/>
        <v>243320</v>
      </c>
      <c r="C3225" s="14">
        <f t="shared" si="301"/>
        <v>0</v>
      </c>
      <c r="D3225" s="14">
        <f t="shared" si="302"/>
        <v>0</v>
      </c>
      <c r="E3225" s="19" t="str">
        <f t="shared" si="304"/>
        <v>243320 - Arbejde inden for medicinsk salg</v>
      </c>
      <c r="F3225" s="19" t="str">
        <f t="shared" si="305"/>
        <v>10-14 år</v>
      </c>
      <c r="G3225" s="40" t="s">
        <v>516</v>
      </c>
      <c r="H3225" s="41" t="s">
        <v>100</v>
      </c>
      <c r="I3225" s="42" t="s">
        <v>11</v>
      </c>
      <c r="J3225" s="43" t="s">
        <v>17</v>
      </c>
      <c r="K3225" s="44">
        <v>33</v>
      </c>
      <c r="L3225" s="45">
        <v>62196.603301481853</v>
      </c>
      <c r="M3225" s="46">
        <v>63581.193231665216</v>
      </c>
      <c r="N3225" s="45"/>
      <c r="O3225" s="46"/>
    </row>
    <row r="3226" spans="1:15" x14ac:dyDescent="0.2">
      <c r="A3226" s="11" t="str">
        <f t="shared" si="300"/>
        <v>2433206 - Alle regioner15-20 år</v>
      </c>
      <c r="B3226" s="12" t="str">
        <f t="shared" si="303"/>
        <v>243320</v>
      </c>
      <c r="C3226" s="14">
        <f t="shared" si="301"/>
        <v>0</v>
      </c>
      <c r="D3226" s="14">
        <f t="shared" si="302"/>
        <v>0</v>
      </c>
      <c r="E3226" s="19" t="str">
        <f t="shared" si="304"/>
        <v>243320 - Arbejde inden for medicinsk salg</v>
      </c>
      <c r="F3226" s="19" t="str">
        <f t="shared" si="305"/>
        <v>15-20 år</v>
      </c>
      <c r="G3226" s="40" t="s">
        <v>516</v>
      </c>
      <c r="H3226" s="41" t="s">
        <v>100</v>
      </c>
      <c r="I3226" s="42" t="s">
        <v>11</v>
      </c>
      <c r="J3226" s="43" t="s">
        <v>18</v>
      </c>
      <c r="K3226" s="44">
        <v>28</v>
      </c>
      <c r="L3226" s="45">
        <v>57697.184964456232</v>
      </c>
      <c r="M3226" s="46">
        <v>59133.991246802601</v>
      </c>
      <c r="N3226" s="45"/>
      <c r="O3226" s="46"/>
    </row>
    <row r="3227" spans="1:15" x14ac:dyDescent="0.2">
      <c r="A3227" s="11" t="str">
        <f t="shared" si="300"/>
        <v>2433206 - Alle regioner20-24 år</v>
      </c>
      <c r="B3227" s="12" t="str">
        <f t="shared" si="303"/>
        <v>243320</v>
      </c>
      <c r="C3227" s="14">
        <f t="shared" si="301"/>
        <v>0</v>
      </c>
      <c r="D3227" s="14">
        <f t="shared" si="302"/>
        <v>0</v>
      </c>
      <c r="E3227" s="19" t="str">
        <f t="shared" si="304"/>
        <v>243320 - Arbejde inden for medicinsk salg</v>
      </c>
      <c r="F3227" s="19" t="str">
        <f t="shared" si="305"/>
        <v>20-24 år</v>
      </c>
      <c r="G3227" s="40" t="s">
        <v>516</v>
      </c>
      <c r="H3227" s="41" t="s">
        <v>100</v>
      </c>
      <c r="I3227" s="42" t="s">
        <v>11</v>
      </c>
      <c r="J3227" s="43" t="s">
        <v>19</v>
      </c>
      <c r="K3227" s="44">
        <v>44</v>
      </c>
      <c r="L3227" s="45">
        <v>67845.567366157236</v>
      </c>
      <c r="M3227" s="46">
        <v>69535.094116571505</v>
      </c>
      <c r="N3227" s="45"/>
      <c r="O3227" s="46"/>
    </row>
    <row r="3228" spans="1:15" x14ac:dyDescent="0.2">
      <c r="A3228" s="11" t="str">
        <f t="shared" si="300"/>
        <v>2433206 - Alle regioner25 år og derover</v>
      </c>
      <c r="B3228" s="12" t="str">
        <f t="shared" si="303"/>
        <v>243320</v>
      </c>
      <c r="C3228" s="14">
        <f t="shared" si="301"/>
        <v>0</v>
      </c>
      <c r="D3228" s="14">
        <f t="shared" si="302"/>
        <v>0</v>
      </c>
      <c r="E3228" s="19" t="str">
        <f t="shared" si="304"/>
        <v>243320 - Arbejde inden for medicinsk salg</v>
      </c>
      <c r="F3228" s="19" t="str">
        <f t="shared" si="305"/>
        <v>25 år og derover</v>
      </c>
      <c r="G3228" s="40" t="s">
        <v>516</v>
      </c>
      <c r="H3228" s="41" t="s">
        <v>100</v>
      </c>
      <c r="I3228" s="42" t="s">
        <v>11</v>
      </c>
      <c r="J3228" s="43" t="s">
        <v>9</v>
      </c>
      <c r="K3228" s="44">
        <v>114</v>
      </c>
      <c r="L3228" s="45">
        <v>61442.392711114437</v>
      </c>
      <c r="M3228" s="46">
        <v>62972.464167877995</v>
      </c>
      <c r="N3228" s="45"/>
      <c r="O3228" s="46"/>
    </row>
    <row r="3229" spans="1:15" x14ac:dyDescent="0.2">
      <c r="A3229" s="11" t="str">
        <f t="shared" si="300"/>
        <v>2433206 - Alle regionerAlle uanset erf.</v>
      </c>
      <c r="B3229" s="12" t="str">
        <f t="shared" si="303"/>
        <v>243320</v>
      </c>
      <c r="C3229" s="14">
        <f t="shared" si="301"/>
        <v>0</v>
      </c>
      <c r="D3229" s="14">
        <f t="shared" si="302"/>
        <v>0</v>
      </c>
      <c r="E3229" s="19" t="str">
        <f t="shared" si="304"/>
        <v>243320 - Arbejde inden for medicinsk salg</v>
      </c>
      <c r="F3229" s="19" t="str">
        <f t="shared" si="305"/>
        <v>Alle uanset erf.</v>
      </c>
      <c r="G3229" s="40" t="s">
        <v>516</v>
      </c>
      <c r="H3229" s="41" t="s">
        <v>100</v>
      </c>
      <c r="I3229" s="42" t="s">
        <v>11</v>
      </c>
      <c r="J3229" s="43" t="s">
        <v>10</v>
      </c>
      <c r="K3229" s="44">
        <v>348</v>
      </c>
      <c r="L3229" s="45">
        <v>53672.767634102609</v>
      </c>
      <c r="M3229" s="46">
        <v>54884.99299357392</v>
      </c>
      <c r="N3229" s="45"/>
      <c r="O3229" s="46"/>
    </row>
    <row r="3230" spans="1:15" x14ac:dyDescent="0.2">
      <c r="A3230" s="11" t="str">
        <f t="shared" si="300"/>
        <v>2434001 - Region HovedstadenUnder 1 år</v>
      </c>
      <c r="B3230" s="12" t="str">
        <f t="shared" si="303"/>
        <v>243400</v>
      </c>
      <c r="C3230" s="14">
        <f t="shared" si="301"/>
        <v>0</v>
      </c>
      <c r="D3230" s="14">
        <f t="shared" si="302"/>
        <v>0</v>
      </c>
      <c r="E3230" s="19" t="str">
        <f t="shared" si="304"/>
        <v>243400 - Arbejde inden for salg af informations- og kommunikationsteknologi</v>
      </c>
      <c r="F3230" s="19" t="str">
        <f t="shared" si="305"/>
        <v>Under 1 år</v>
      </c>
      <c r="G3230" s="40" t="s">
        <v>516</v>
      </c>
      <c r="H3230" s="41" t="s">
        <v>101</v>
      </c>
      <c r="I3230" s="42" t="s">
        <v>8</v>
      </c>
      <c r="J3230" s="43" t="s">
        <v>13</v>
      </c>
      <c r="K3230" s="44">
        <v>45</v>
      </c>
      <c r="L3230" s="45">
        <v>29595.805347750535</v>
      </c>
      <c r="M3230" s="46">
        <v>31096.606831892903</v>
      </c>
      <c r="N3230" s="45"/>
      <c r="O3230" s="46"/>
    </row>
    <row r="3231" spans="1:15" x14ac:dyDescent="0.2">
      <c r="A3231" s="11" t="str">
        <f t="shared" si="300"/>
        <v>2434001 - Region Hovedstaden1 år</v>
      </c>
      <c r="B3231" s="12" t="str">
        <f t="shared" si="303"/>
        <v>243400</v>
      </c>
      <c r="C3231" s="14">
        <f t="shared" si="301"/>
        <v>0</v>
      </c>
      <c r="D3231" s="14">
        <f t="shared" si="302"/>
        <v>0</v>
      </c>
      <c r="E3231" s="19" t="str">
        <f t="shared" si="304"/>
        <v>243400 - Arbejde inden for salg af informations- og kommunikationsteknologi</v>
      </c>
      <c r="F3231" s="19" t="str">
        <f t="shared" si="305"/>
        <v>1 år</v>
      </c>
      <c r="G3231" s="40" t="s">
        <v>516</v>
      </c>
      <c r="H3231" s="41" t="s">
        <v>101</v>
      </c>
      <c r="I3231" s="42" t="s">
        <v>8</v>
      </c>
      <c r="J3231" s="43" t="s">
        <v>22</v>
      </c>
      <c r="K3231" s="44">
        <v>45</v>
      </c>
      <c r="L3231" s="45">
        <v>35563.019931459232</v>
      </c>
      <c r="M3231" s="46">
        <v>36298.806894577145</v>
      </c>
      <c r="N3231" s="45"/>
      <c r="O3231" s="46"/>
    </row>
    <row r="3232" spans="1:15" x14ac:dyDescent="0.2">
      <c r="A3232" s="11" t="str">
        <f t="shared" si="300"/>
        <v>2434001 - Region Hovedstaden2 år</v>
      </c>
      <c r="B3232" s="12" t="str">
        <f t="shared" si="303"/>
        <v>243400</v>
      </c>
      <c r="C3232" s="14">
        <f t="shared" si="301"/>
        <v>0</v>
      </c>
      <c r="D3232" s="14">
        <f t="shared" si="302"/>
        <v>0</v>
      </c>
      <c r="E3232" s="19" t="str">
        <f t="shared" si="304"/>
        <v>243400 - Arbejde inden for salg af informations- og kommunikationsteknologi</v>
      </c>
      <c r="F3232" s="19" t="str">
        <f t="shared" si="305"/>
        <v>2 år</v>
      </c>
      <c r="G3232" s="40" t="s">
        <v>516</v>
      </c>
      <c r="H3232" s="41" t="s">
        <v>101</v>
      </c>
      <c r="I3232" s="42" t="s">
        <v>8</v>
      </c>
      <c r="J3232" s="43" t="s">
        <v>23</v>
      </c>
      <c r="K3232" s="44">
        <v>38</v>
      </c>
      <c r="L3232" s="45">
        <v>45287.9076470043</v>
      </c>
      <c r="M3232" s="46">
        <v>46720.662246878448</v>
      </c>
      <c r="N3232" s="45"/>
      <c r="O3232" s="46"/>
    </row>
    <row r="3233" spans="1:15" x14ac:dyDescent="0.2">
      <c r="A3233" s="11" t="str">
        <f t="shared" si="300"/>
        <v>2434001 - Region Hovedstaden3 år</v>
      </c>
      <c r="B3233" s="12" t="str">
        <f t="shared" si="303"/>
        <v>243400</v>
      </c>
      <c r="C3233" s="14">
        <f t="shared" si="301"/>
        <v>0</v>
      </c>
      <c r="D3233" s="14">
        <f t="shared" si="302"/>
        <v>0</v>
      </c>
      <c r="E3233" s="19" t="str">
        <f t="shared" si="304"/>
        <v>243400 - Arbejde inden for salg af informations- og kommunikationsteknologi</v>
      </c>
      <c r="F3233" s="19" t="str">
        <f t="shared" si="305"/>
        <v>3 år</v>
      </c>
      <c r="G3233" s="40" t="s">
        <v>516</v>
      </c>
      <c r="H3233" s="41" t="s">
        <v>101</v>
      </c>
      <c r="I3233" s="42" t="s">
        <v>8</v>
      </c>
      <c r="J3233" s="43" t="s">
        <v>14</v>
      </c>
      <c r="K3233" s="44">
        <v>44</v>
      </c>
      <c r="L3233" s="45">
        <v>52822.290622154862</v>
      </c>
      <c r="M3233" s="46">
        <v>54493.407346174848</v>
      </c>
      <c r="N3233" s="45"/>
      <c r="O3233" s="46"/>
    </row>
    <row r="3234" spans="1:15" x14ac:dyDescent="0.2">
      <c r="A3234" s="11" t="str">
        <f t="shared" si="300"/>
        <v>2434001 - Region Hovedstaden4 år</v>
      </c>
      <c r="B3234" s="12" t="str">
        <f t="shared" si="303"/>
        <v>243400</v>
      </c>
      <c r="C3234" s="14">
        <f t="shared" si="301"/>
        <v>0</v>
      </c>
      <c r="D3234" s="14">
        <f t="shared" si="302"/>
        <v>0</v>
      </c>
      <c r="E3234" s="19" t="str">
        <f t="shared" si="304"/>
        <v>243400 - Arbejde inden for salg af informations- og kommunikationsteknologi</v>
      </c>
      <c r="F3234" s="19" t="str">
        <f t="shared" si="305"/>
        <v>4 år</v>
      </c>
      <c r="G3234" s="40" t="s">
        <v>516</v>
      </c>
      <c r="H3234" s="41" t="s">
        <v>101</v>
      </c>
      <c r="I3234" s="42" t="s">
        <v>8</v>
      </c>
      <c r="J3234" s="43" t="s">
        <v>24</v>
      </c>
      <c r="K3234" s="44">
        <v>43</v>
      </c>
      <c r="L3234" s="45">
        <v>56873.005486078422</v>
      </c>
      <c r="M3234" s="46">
        <v>58672.272982690993</v>
      </c>
      <c r="N3234" s="45"/>
      <c r="O3234" s="46"/>
    </row>
    <row r="3235" spans="1:15" x14ac:dyDescent="0.2">
      <c r="A3235" s="11" t="str">
        <f t="shared" si="300"/>
        <v>2434001 - Region Hovedstaden5-9 år</v>
      </c>
      <c r="B3235" s="12" t="str">
        <f t="shared" si="303"/>
        <v>243400</v>
      </c>
      <c r="C3235" s="14">
        <f t="shared" si="301"/>
        <v>0</v>
      </c>
      <c r="D3235" s="14">
        <f t="shared" si="302"/>
        <v>0</v>
      </c>
      <c r="E3235" s="19" t="str">
        <f t="shared" si="304"/>
        <v>243400 - Arbejde inden for salg af informations- og kommunikationsteknologi</v>
      </c>
      <c r="F3235" s="19" t="str">
        <f t="shared" si="305"/>
        <v>5-9 år</v>
      </c>
      <c r="G3235" s="40" t="s">
        <v>516</v>
      </c>
      <c r="H3235" s="41" t="s">
        <v>101</v>
      </c>
      <c r="I3235" s="42" t="s">
        <v>8</v>
      </c>
      <c r="J3235" s="43" t="s">
        <v>15</v>
      </c>
      <c r="K3235" s="44">
        <v>163</v>
      </c>
      <c r="L3235" s="45">
        <v>53073.579343397876</v>
      </c>
      <c r="M3235" s="46">
        <v>54752.6459836309</v>
      </c>
      <c r="N3235" s="45"/>
      <c r="O3235" s="46"/>
    </row>
    <row r="3236" spans="1:15" x14ac:dyDescent="0.2">
      <c r="A3236" s="11" t="str">
        <f t="shared" si="300"/>
        <v>2434001 - Region Hovedstaden0-4 år</v>
      </c>
      <c r="B3236" s="12" t="str">
        <f t="shared" si="303"/>
        <v>243400</v>
      </c>
      <c r="C3236" s="14">
        <f t="shared" si="301"/>
        <v>0</v>
      </c>
      <c r="D3236" s="14">
        <f t="shared" si="302"/>
        <v>0</v>
      </c>
      <c r="E3236" s="19" t="str">
        <f t="shared" si="304"/>
        <v>243400 - Arbejde inden for salg af informations- og kommunikationsteknologi</v>
      </c>
      <c r="F3236" s="19" t="str">
        <f t="shared" si="305"/>
        <v>0-4 år</v>
      </c>
      <c r="G3236" s="40" t="s">
        <v>516</v>
      </c>
      <c r="H3236" s="41" t="s">
        <v>101</v>
      </c>
      <c r="I3236" s="42" t="s">
        <v>8</v>
      </c>
      <c r="J3236" s="43" t="s">
        <v>16</v>
      </c>
      <c r="K3236" s="44">
        <v>215</v>
      </c>
      <c r="L3236" s="45">
        <v>45287.9076470043</v>
      </c>
      <c r="M3236" s="46">
        <v>46720.662246878448</v>
      </c>
      <c r="N3236" s="45"/>
      <c r="O3236" s="46"/>
    </row>
    <row r="3237" spans="1:15" x14ac:dyDescent="0.2">
      <c r="A3237" s="11" t="str">
        <f t="shared" si="300"/>
        <v>2434001 - Region Hovedstaden10-14 år</v>
      </c>
      <c r="B3237" s="12" t="str">
        <f t="shared" si="303"/>
        <v>243400</v>
      </c>
      <c r="C3237" s="14">
        <f t="shared" si="301"/>
        <v>0</v>
      </c>
      <c r="D3237" s="14">
        <f t="shared" si="302"/>
        <v>0</v>
      </c>
      <c r="E3237" s="19" t="str">
        <f t="shared" si="304"/>
        <v>243400 - Arbejde inden for salg af informations- og kommunikationsteknologi</v>
      </c>
      <c r="F3237" s="19" t="str">
        <f t="shared" si="305"/>
        <v>10-14 år</v>
      </c>
      <c r="G3237" s="40" t="s">
        <v>516</v>
      </c>
      <c r="H3237" s="41" t="s">
        <v>101</v>
      </c>
      <c r="I3237" s="42" t="s">
        <v>8</v>
      </c>
      <c r="J3237" s="43" t="s">
        <v>17</v>
      </c>
      <c r="K3237" s="44">
        <v>109</v>
      </c>
      <c r="L3237" s="45">
        <v>66146.882961232608</v>
      </c>
      <c r="M3237" s="46">
        <v>68758.373487628298</v>
      </c>
      <c r="N3237" s="45"/>
      <c r="O3237" s="46"/>
    </row>
    <row r="3238" spans="1:15" x14ac:dyDescent="0.2">
      <c r="A3238" s="11" t="str">
        <f t="shared" si="300"/>
        <v>2434001 - Region Hovedstaden15-20 år</v>
      </c>
      <c r="B3238" s="12" t="str">
        <f t="shared" si="303"/>
        <v>243400</v>
      </c>
      <c r="C3238" s="14">
        <f t="shared" si="301"/>
        <v>0</v>
      </c>
      <c r="D3238" s="14">
        <f t="shared" si="302"/>
        <v>0</v>
      </c>
      <c r="E3238" s="19" t="str">
        <f t="shared" si="304"/>
        <v>243400 - Arbejde inden for salg af informations- og kommunikationsteknologi</v>
      </c>
      <c r="F3238" s="19" t="str">
        <f t="shared" si="305"/>
        <v>15-20 år</v>
      </c>
      <c r="G3238" s="40" t="s">
        <v>516</v>
      </c>
      <c r="H3238" s="41" t="s">
        <v>101</v>
      </c>
      <c r="I3238" s="42" t="s">
        <v>8</v>
      </c>
      <c r="J3238" s="43" t="s">
        <v>18</v>
      </c>
      <c r="K3238" s="44">
        <v>133</v>
      </c>
      <c r="L3238" s="45">
        <v>59008.86918598281</v>
      </c>
      <c r="M3238" s="46">
        <v>60875.708109489169</v>
      </c>
      <c r="N3238" s="45"/>
      <c r="O3238" s="46"/>
    </row>
    <row r="3239" spans="1:15" x14ac:dyDescent="0.2">
      <c r="A3239" s="11" t="str">
        <f t="shared" si="300"/>
        <v>2434001 - Region Hovedstaden20-24 år</v>
      </c>
      <c r="B3239" s="12" t="str">
        <f t="shared" si="303"/>
        <v>243400</v>
      </c>
      <c r="C3239" s="14">
        <f t="shared" si="301"/>
        <v>0</v>
      </c>
      <c r="D3239" s="14">
        <f t="shared" si="302"/>
        <v>0</v>
      </c>
      <c r="E3239" s="19" t="str">
        <f t="shared" si="304"/>
        <v>243400 - Arbejde inden for salg af informations- og kommunikationsteknologi</v>
      </c>
      <c r="F3239" s="19" t="str">
        <f t="shared" si="305"/>
        <v>20-24 år</v>
      </c>
      <c r="G3239" s="40" t="s">
        <v>516</v>
      </c>
      <c r="H3239" s="41" t="s">
        <v>101</v>
      </c>
      <c r="I3239" s="42" t="s">
        <v>8</v>
      </c>
      <c r="J3239" s="43" t="s">
        <v>19</v>
      </c>
      <c r="K3239" s="44">
        <v>162</v>
      </c>
      <c r="L3239" s="45">
        <v>66511.212046016604</v>
      </c>
      <c r="M3239" s="46">
        <v>68717.478314746637</v>
      </c>
      <c r="N3239" s="45"/>
      <c r="O3239" s="46"/>
    </row>
    <row r="3240" spans="1:15" x14ac:dyDescent="0.2">
      <c r="A3240" s="11" t="str">
        <f t="shared" si="300"/>
        <v>2434001 - Region Hovedstaden25 år og derover</v>
      </c>
      <c r="B3240" s="12" t="str">
        <f t="shared" si="303"/>
        <v>243400</v>
      </c>
      <c r="C3240" s="14">
        <f t="shared" si="301"/>
        <v>0</v>
      </c>
      <c r="D3240" s="14">
        <f t="shared" si="302"/>
        <v>0</v>
      </c>
      <c r="E3240" s="19" t="str">
        <f t="shared" si="304"/>
        <v>243400 - Arbejde inden for salg af informations- og kommunikationsteknologi</v>
      </c>
      <c r="F3240" s="19" t="str">
        <f t="shared" si="305"/>
        <v>25 år og derover</v>
      </c>
      <c r="G3240" s="40" t="s">
        <v>516</v>
      </c>
      <c r="H3240" s="41" t="s">
        <v>101</v>
      </c>
      <c r="I3240" s="42" t="s">
        <v>8</v>
      </c>
      <c r="J3240" s="43" t="s">
        <v>9</v>
      </c>
      <c r="K3240" s="44">
        <v>437</v>
      </c>
      <c r="L3240" s="45">
        <v>63230.662125357827</v>
      </c>
      <c r="M3240" s="46">
        <v>65046.075821849452</v>
      </c>
      <c r="N3240" s="45"/>
      <c r="O3240" s="46"/>
    </row>
    <row r="3241" spans="1:15" x14ac:dyDescent="0.2">
      <c r="A3241" s="11" t="str">
        <f t="shared" si="300"/>
        <v>2434001 - Region HovedstadenAlle uanset erf.</v>
      </c>
      <c r="B3241" s="12" t="str">
        <f t="shared" si="303"/>
        <v>243400</v>
      </c>
      <c r="C3241" s="14">
        <f t="shared" si="301"/>
        <v>0</v>
      </c>
      <c r="D3241" s="14">
        <f t="shared" si="302"/>
        <v>0</v>
      </c>
      <c r="E3241" s="19" t="str">
        <f t="shared" si="304"/>
        <v>243400 - Arbejde inden for salg af informations- og kommunikationsteknologi</v>
      </c>
      <c r="F3241" s="19" t="str">
        <f t="shared" si="305"/>
        <v>Alle uanset erf.</v>
      </c>
      <c r="G3241" s="40" t="s">
        <v>516</v>
      </c>
      <c r="H3241" s="41" t="s">
        <v>101</v>
      </c>
      <c r="I3241" s="42" t="s">
        <v>8</v>
      </c>
      <c r="J3241" s="43" t="s">
        <v>10</v>
      </c>
      <c r="K3241" s="44">
        <v>1219</v>
      </c>
      <c r="L3241" s="45">
        <v>57734.024232087453</v>
      </c>
      <c r="M3241" s="46">
        <v>59566.214208633668</v>
      </c>
      <c r="N3241" s="45"/>
      <c r="O3241" s="46"/>
    </row>
    <row r="3242" spans="1:15" x14ac:dyDescent="0.2">
      <c r="A3242" s="11" t="str">
        <f t="shared" si="300"/>
        <v>2434002 - Region SjællandAlle uanset erf.</v>
      </c>
      <c r="B3242" s="12" t="str">
        <f t="shared" si="303"/>
        <v>243400</v>
      </c>
      <c r="C3242" s="14">
        <f t="shared" si="301"/>
        <v>0</v>
      </c>
      <c r="D3242" s="14">
        <f t="shared" si="302"/>
        <v>0</v>
      </c>
      <c r="E3242" s="19" t="str">
        <f t="shared" si="304"/>
        <v>243400 - Arbejde inden for salg af informations- og kommunikationsteknologi</v>
      </c>
      <c r="F3242" s="19" t="str">
        <f t="shared" si="305"/>
        <v>Alle uanset erf.</v>
      </c>
      <c r="G3242" s="40" t="s">
        <v>516</v>
      </c>
      <c r="H3242" s="41" t="s">
        <v>101</v>
      </c>
      <c r="I3242" s="42" t="s">
        <v>20</v>
      </c>
      <c r="J3242" s="43" t="s">
        <v>10</v>
      </c>
      <c r="K3242" s="44">
        <v>34</v>
      </c>
      <c r="L3242" s="45">
        <v>43067.052654142499</v>
      </c>
      <c r="M3242" s="46">
        <v>43958.095539249094</v>
      </c>
      <c r="N3242" s="45"/>
      <c r="O3242" s="46"/>
    </row>
    <row r="3243" spans="1:15" x14ac:dyDescent="0.2">
      <c r="A3243" s="11" t="str">
        <f t="shared" si="300"/>
        <v>2434003 - Region Syddanmark15-20 år</v>
      </c>
      <c r="B3243" s="12" t="str">
        <f t="shared" si="303"/>
        <v>243400</v>
      </c>
      <c r="C3243" s="14">
        <f t="shared" si="301"/>
        <v>0</v>
      </c>
      <c r="D3243" s="14">
        <f t="shared" si="302"/>
        <v>0</v>
      </c>
      <c r="E3243" s="19" t="str">
        <f t="shared" si="304"/>
        <v>243400 - Arbejde inden for salg af informations- og kommunikationsteknologi</v>
      </c>
      <c r="F3243" s="19" t="str">
        <f t="shared" si="305"/>
        <v>15-20 år</v>
      </c>
      <c r="G3243" s="40" t="s">
        <v>516</v>
      </c>
      <c r="H3243" s="41" t="s">
        <v>101</v>
      </c>
      <c r="I3243" s="42" t="s">
        <v>544</v>
      </c>
      <c r="J3243" s="43" t="s">
        <v>18</v>
      </c>
      <c r="K3243" s="44">
        <v>13</v>
      </c>
      <c r="L3243" s="45">
        <v>45119.826059301908</v>
      </c>
      <c r="M3243" s="46">
        <v>46124.261245424779</v>
      </c>
      <c r="N3243" s="45"/>
      <c r="O3243" s="46"/>
    </row>
    <row r="3244" spans="1:15" x14ac:dyDescent="0.2">
      <c r="A3244" s="11" t="str">
        <f t="shared" si="300"/>
        <v>2434003 - Region Syddanmark25 år og derover</v>
      </c>
      <c r="B3244" s="12" t="str">
        <f t="shared" si="303"/>
        <v>243400</v>
      </c>
      <c r="C3244" s="14">
        <f t="shared" si="301"/>
        <v>0</v>
      </c>
      <c r="D3244" s="14">
        <f t="shared" si="302"/>
        <v>0</v>
      </c>
      <c r="E3244" s="19" t="str">
        <f t="shared" si="304"/>
        <v>243400 - Arbejde inden for salg af informations- og kommunikationsteknologi</v>
      </c>
      <c r="F3244" s="19" t="str">
        <f t="shared" si="305"/>
        <v>25 år og derover</v>
      </c>
      <c r="G3244" s="40" t="s">
        <v>516</v>
      </c>
      <c r="H3244" s="41" t="s">
        <v>101</v>
      </c>
      <c r="I3244" s="42" t="s">
        <v>544</v>
      </c>
      <c r="J3244" s="43" t="s">
        <v>9</v>
      </c>
      <c r="K3244" s="44">
        <v>54</v>
      </c>
      <c r="L3244" s="45">
        <v>51521.804039718125</v>
      </c>
      <c r="M3244" s="46">
        <v>53151.777813448069</v>
      </c>
      <c r="N3244" s="45"/>
      <c r="O3244" s="46"/>
    </row>
    <row r="3245" spans="1:15" x14ac:dyDescent="0.2">
      <c r="A3245" s="11" t="str">
        <f t="shared" si="300"/>
        <v>2434003 - Region SyddanmarkAlle uanset erf.</v>
      </c>
      <c r="B3245" s="12" t="str">
        <f t="shared" si="303"/>
        <v>243400</v>
      </c>
      <c r="C3245" s="14">
        <f t="shared" si="301"/>
        <v>0</v>
      </c>
      <c r="D3245" s="14">
        <f t="shared" si="302"/>
        <v>0</v>
      </c>
      <c r="E3245" s="19" t="str">
        <f t="shared" si="304"/>
        <v>243400 - Arbejde inden for salg af informations- og kommunikationsteknologi</v>
      </c>
      <c r="F3245" s="19" t="str">
        <f t="shared" si="305"/>
        <v>Alle uanset erf.</v>
      </c>
      <c r="G3245" s="40" t="s">
        <v>516</v>
      </c>
      <c r="H3245" s="41" t="s">
        <v>101</v>
      </c>
      <c r="I3245" s="42" t="s">
        <v>544</v>
      </c>
      <c r="J3245" s="43" t="s">
        <v>10</v>
      </c>
      <c r="K3245" s="44">
        <v>100</v>
      </c>
      <c r="L3245" s="45">
        <v>50606.127416881347</v>
      </c>
      <c r="M3245" s="46">
        <v>52207.13231212848</v>
      </c>
      <c r="N3245" s="45"/>
      <c r="O3245" s="46"/>
    </row>
    <row r="3246" spans="1:15" x14ac:dyDescent="0.2">
      <c r="A3246" s="11" t="str">
        <f t="shared" si="300"/>
        <v>2434004 - Region Midtjylland1 år</v>
      </c>
      <c r="B3246" s="12" t="str">
        <f t="shared" si="303"/>
        <v>243400</v>
      </c>
      <c r="C3246" s="14">
        <f t="shared" si="301"/>
        <v>0</v>
      </c>
      <c r="D3246" s="14">
        <f t="shared" si="302"/>
        <v>0</v>
      </c>
      <c r="E3246" s="19" t="str">
        <f t="shared" si="304"/>
        <v>243400 - Arbejde inden for salg af informations- og kommunikationsteknologi</v>
      </c>
      <c r="F3246" s="19" t="str">
        <f t="shared" si="305"/>
        <v>1 år</v>
      </c>
      <c r="G3246" s="40" t="s">
        <v>516</v>
      </c>
      <c r="H3246" s="41" t="s">
        <v>101</v>
      </c>
      <c r="I3246" s="42" t="s">
        <v>517</v>
      </c>
      <c r="J3246" s="43" t="s">
        <v>22</v>
      </c>
      <c r="K3246" s="44">
        <v>16</v>
      </c>
      <c r="L3246" s="45">
        <v>36440.158163872431</v>
      </c>
      <c r="M3246" s="46">
        <v>38265.882411491097</v>
      </c>
      <c r="N3246" s="45"/>
      <c r="O3246" s="46"/>
    </row>
    <row r="3247" spans="1:15" x14ac:dyDescent="0.2">
      <c r="A3247" s="11" t="str">
        <f t="shared" si="300"/>
        <v>2434004 - Region Midtjylland4 år</v>
      </c>
      <c r="B3247" s="12" t="str">
        <f t="shared" si="303"/>
        <v>243400</v>
      </c>
      <c r="C3247" s="14">
        <f t="shared" si="301"/>
        <v>0</v>
      </c>
      <c r="D3247" s="14">
        <f t="shared" si="302"/>
        <v>0</v>
      </c>
      <c r="E3247" s="19" t="str">
        <f t="shared" si="304"/>
        <v>243400 - Arbejde inden for salg af informations- og kommunikationsteknologi</v>
      </c>
      <c r="F3247" s="19" t="str">
        <f t="shared" si="305"/>
        <v>4 år</v>
      </c>
      <c r="G3247" s="40" t="s">
        <v>516</v>
      </c>
      <c r="H3247" s="41" t="s">
        <v>101</v>
      </c>
      <c r="I3247" s="42" t="s">
        <v>517</v>
      </c>
      <c r="J3247" s="43" t="s">
        <v>24</v>
      </c>
      <c r="K3247" s="44">
        <v>11</v>
      </c>
      <c r="L3247" s="45">
        <v>41895.353555355126</v>
      </c>
      <c r="M3247" s="46">
        <v>43357.253586250954</v>
      </c>
      <c r="N3247" s="45"/>
      <c r="O3247" s="46"/>
    </row>
    <row r="3248" spans="1:15" x14ac:dyDescent="0.2">
      <c r="A3248" s="11" t="str">
        <f t="shared" si="300"/>
        <v>2434004 - Region Midtjylland5-9 år</v>
      </c>
      <c r="B3248" s="12" t="str">
        <f t="shared" si="303"/>
        <v>243400</v>
      </c>
      <c r="C3248" s="14">
        <f t="shared" si="301"/>
        <v>0</v>
      </c>
      <c r="D3248" s="14">
        <f t="shared" si="302"/>
        <v>0</v>
      </c>
      <c r="E3248" s="19" t="str">
        <f t="shared" si="304"/>
        <v>243400 - Arbejde inden for salg af informations- og kommunikationsteknologi</v>
      </c>
      <c r="F3248" s="19" t="str">
        <f t="shared" si="305"/>
        <v>5-9 år</v>
      </c>
      <c r="G3248" s="40" t="s">
        <v>516</v>
      </c>
      <c r="H3248" s="41" t="s">
        <v>101</v>
      </c>
      <c r="I3248" s="42" t="s">
        <v>517</v>
      </c>
      <c r="J3248" s="43" t="s">
        <v>15</v>
      </c>
      <c r="K3248" s="44">
        <v>31</v>
      </c>
      <c r="L3248" s="45">
        <v>43994.14488609197</v>
      </c>
      <c r="M3248" s="46">
        <v>46182.359307175793</v>
      </c>
      <c r="N3248" s="45"/>
      <c r="O3248" s="46"/>
    </row>
    <row r="3249" spans="1:15" x14ac:dyDescent="0.2">
      <c r="A3249" s="11" t="str">
        <f t="shared" si="300"/>
        <v>2434004 - Region Midtjylland0-4 år</v>
      </c>
      <c r="B3249" s="12" t="str">
        <f t="shared" si="303"/>
        <v>243400</v>
      </c>
      <c r="C3249" s="14">
        <f t="shared" si="301"/>
        <v>0</v>
      </c>
      <c r="D3249" s="14">
        <f t="shared" si="302"/>
        <v>0</v>
      </c>
      <c r="E3249" s="19" t="str">
        <f t="shared" si="304"/>
        <v>243400 - Arbejde inden for salg af informations- og kommunikationsteknologi</v>
      </c>
      <c r="F3249" s="19" t="str">
        <f t="shared" si="305"/>
        <v>0-4 år</v>
      </c>
      <c r="G3249" s="40" t="s">
        <v>516</v>
      </c>
      <c r="H3249" s="41" t="s">
        <v>101</v>
      </c>
      <c r="I3249" s="42" t="s">
        <v>517</v>
      </c>
      <c r="J3249" s="43" t="s">
        <v>16</v>
      </c>
      <c r="K3249" s="44">
        <v>51</v>
      </c>
      <c r="L3249" s="45">
        <v>38626.44587363243</v>
      </c>
      <c r="M3249" s="46">
        <v>40561.707474684888</v>
      </c>
      <c r="N3249" s="45"/>
      <c r="O3249" s="46"/>
    </row>
    <row r="3250" spans="1:15" x14ac:dyDescent="0.2">
      <c r="A3250" s="11" t="str">
        <f t="shared" si="300"/>
        <v>2434004 - Region Midtjylland10-14 år</v>
      </c>
      <c r="B3250" s="12" t="str">
        <f t="shared" si="303"/>
        <v>243400</v>
      </c>
      <c r="C3250" s="14">
        <f t="shared" si="301"/>
        <v>0</v>
      </c>
      <c r="D3250" s="14">
        <f t="shared" si="302"/>
        <v>0</v>
      </c>
      <c r="E3250" s="19" t="str">
        <f t="shared" si="304"/>
        <v>243400 - Arbejde inden for salg af informations- og kommunikationsteknologi</v>
      </c>
      <c r="F3250" s="19" t="str">
        <f t="shared" si="305"/>
        <v>10-14 år</v>
      </c>
      <c r="G3250" s="40" t="s">
        <v>516</v>
      </c>
      <c r="H3250" s="41" t="s">
        <v>101</v>
      </c>
      <c r="I3250" s="42" t="s">
        <v>517</v>
      </c>
      <c r="J3250" s="43" t="s">
        <v>17</v>
      </c>
      <c r="K3250" s="44">
        <v>26</v>
      </c>
      <c r="L3250" s="45">
        <v>48849.32480736146</v>
      </c>
      <c r="M3250" s="46">
        <v>51048.692269234278</v>
      </c>
      <c r="N3250" s="45"/>
      <c r="O3250" s="46"/>
    </row>
    <row r="3251" spans="1:15" x14ac:dyDescent="0.2">
      <c r="A3251" s="11" t="str">
        <f t="shared" si="300"/>
        <v>2434004 - Region Midtjylland15-20 år</v>
      </c>
      <c r="B3251" s="12" t="str">
        <f t="shared" si="303"/>
        <v>243400</v>
      </c>
      <c r="C3251" s="14">
        <f t="shared" si="301"/>
        <v>0</v>
      </c>
      <c r="D3251" s="14">
        <f t="shared" si="302"/>
        <v>0</v>
      </c>
      <c r="E3251" s="19" t="str">
        <f t="shared" si="304"/>
        <v>243400 - Arbejde inden for salg af informations- og kommunikationsteknologi</v>
      </c>
      <c r="F3251" s="19" t="str">
        <f t="shared" si="305"/>
        <v>15-20 år</v>
      </c>
      <c r="G3251" s="40" t="s">
        <v>516</v>
      </c>
      <c r="H3251" s="41" t="s">
        <v>101</v>
      </c>
      <c r="I3251" s="42" t="s">
        <v>517</v>
      </c>
      <c r="J3251" s="43" t="s">
        <v>18</v>
      </c>
      <c r="K3251" s="44">
        <v>42</v>
      </c>
      <c r="L3251" s="45">
        <v>47556.217366412362</v>
      </c>
      <c r="M3251" s="46">
        <v>49938.878242373175</v>
      </c>
      <c r="N3251" s="45"/>
      <c r="O3251" s="46"/>
    </row>
    <row r="3252" spans="1:15" x14ac:dyDescent="0.2">
      <c r="A3252" s="11" t="str">
        <f t="shared" si="300"/>
        <v>2434004 - Region Midtjylland20-24 år</v>
      </c>
      <c r="B3252" s="12" t="str">
        <f t="shared" si="303"/>
        <v>243400</v>
      </c>
      <c r="C3252" s="14">
        <f t="shared" si="301"/>
        <v>0</v>
      </c>
      <c r="D3252" s="14">
        <f t="shared" si="302"/>
        <v>0</v>
      </c>
      <c r="E3252" s="19" t="str">
        <f t="shared" si="304"/>
        <v>243400 - Arbejde inden for salg af informations- og kommunikationsteknologi</v>
      </c>
      <c r="F3252" s="19" t="str">
        <f t="shared" si="305"/>
        <v>20-24 år</v>
      </c>
      <c r="G3252" s="40" t="s">
        <v>516</v>
      </c>
      <c r="H3252" s="41" t="s">
        <v>101</v>
      </c>
      <c r="I3252" s="42" t="s">
        <v>517</v>
      </c>
      <c r="J3252" s="43" t="s">
        <v>19</v>
      </c>
      <c r="K3252" s="44">
        <v>44</v>
      </c>
      <c r="L3252" s="45">
        <v>57555.039192490622</v>
      </c>
      <c r="M3252" s="46">
        <v>59713.706274509183</v>
      </c>
      <c r="N3252" s="45"/>
      <c r="O3252" s="46"/>
    </row>
    <row r="3253" spans="1:15" x14ac:dyDescent="0.2">
      <c r="A3253" s="11" t="str">
        <f t="shared" si="300"/>
        <v>2434004 - Region Midtjylland25 år og derover</v>
      </c>
      <c r="B3253" s="12" t="str">
        <f t="shared" si="303"/>
        <v>243400</v>
      </c>
      <c r="C3253" s="14">
        <f t="shared" si="301"/>
        <v>0</v>
      </c>
      <c r="D3253" s="14">
        <f t="shared" si="302"/>
        <v>0</v>
      </c>
      <c r="E3253" s="19" t="str">
        <f t="shared" si="304"/>
        <v>243400 - Arbejde inden for salg af informations- og kommunikationsteknologi</v>
      </c>
      <c r="F3253" s="19" t="str">
        <f t="shared" si="305"/>
        <v>25 år og derover</v>
      </c>
      <c r="G3253" s="40" t="s">
        <v>516</v>
      </c>
      <c r="H3253" s="41" t="s">
        <v>101</v>
      </c>
      <c r="I3253" s="42" t="s">
        <v>517</v>
      </c>
      <c r="J3253" s="43" t="s">
        <v>9</v>
      </c>
      <c r="K3253" s="44">
        <v>128</v>
      </c>
      <c r="L3253" s="45">
        <v>65258.294519556272</v>
      </c>
      <c r="M3253" s="46">
        <v>67824.725604829946</v>
      </c>
      <c r="N3253" s="45"/>
      <c r="O3253" s="46"/>
    </row>
    <row r="3254" spans="1:15" x14ac:dyDescent="0.2">
      <c r="A3254" s="11" t="str">
        <f t="shared" si="300"/>
        <v>2434004 - Region MidtjyllandAlle uanset erf.</v>
      </c>
      <c r="B3254" s="12" t="str">
        <f t="shared" si="303"/>
        <v>243400</v>
      </c>
      <c r="C3254" s="14">
        <f t="shared" si="301"/>
        <v>0</v>
      </c>
      <c r="D3254" s="14">
        <f t="shared" si="302"/>
        <v>0</v>
      </c>
      <c r="E3254" s="19" t="str">
        <f t="shared" si="304"/>
        <v>243400 - Arbejde inden for salg af informations- og kommunikationsteknologi</v>
      </c>
      <c r="F3254" s="19" t="str">
        <f t="shared" si="305"/>
        <v>Alle uanset erf.</v>
      </c>
      <c r="G3254" s="40" t="s">
        <v>516</v>
      </c>
      <c r="H3254" s="41" t="s">
        <v>101</v>
      </c>
      <c r="I3254" s="42" t="s">
        <v>517</v>
      </c>
      <c r="J3254" s="43" t="s">
        <v>10</v>
      </c>
      <c r="K3254" s="44">
        <v>322</v>
      </c>
      <c r="L3254" s="45">
        <v>48166.371650055044</v>
      </c>
      <c r="M3254" s="46">
        <v>50579.602466613404</v>
      </c>
      <c r="N3254" s="45"/>
      <c r="O3254" s="46"/>
    </row>
    <row r="3255" spans="1:15" x14ac:dyDescent="0.2">
      <c r="A3255" s="11" t="str">
        <f t="shared" si="300"/>
        <v>2434005 - Region Nordjylland25 år og derover</v>
      </c>
      <c r="B3255" s="12" t="str">
        <f t="shared" si="303"/>
        <v>243400</v>
      </c>
      <c r="C3255" s="14">
        <f t="shared" si="301"/>
        <v>0</v>
      </c>
      <c r="D3255" s="14">
        <f t="shared" si="302"/>
        <v>0</v>
      </c>
      <c r="E3255" s="19" t="str">
        <f t="shared" si="304"/>
        <v>243400 - Arbejde inden for salg af informations- og kommunikationsteknologi</v>
      </c>
      <c r="F3255" s="19" t="str">
        <f t="shared" si="305"/>
        <v>25 år og derover</v>
      </c>
      <c r="G3255" s="40" t="s">
        <v>516</v>
      </c>
      <c r="H3255" s="41" t="s">
        <v>101</v>
      </c>
      <c r="I3255" s="42" t="s">
        <v>21</v>
      </c>
      <c r="J3255" s="43" t="s">
        <v>9</v>
      </c>
      <c r="K3255" s="44">
        <v>25</v>
      </c>
      <c r="L3255" s="45">
        <v>47594.379093240706</v>
      </c>
      <c r="M3255" s="46">
        <v>48797.846341131924</v>
      </c>
      <c r="N3255" s="45"/>
      <c r="O3255" s="46"/>
    </row>
    <row r="3256" spans="1:15" x14ac:dyDescent="0.2">
      <c r="A3256" s="11" t="str">
        <f t="shared" si="300"/>
        <v>2434005 - Region NordjyllandAlle uanset erf.</v>
      </c>
      <c r="B3256" s="12" t="str">
        <f t="shared" si="303"/>
        <v>243400</v>
      </c>
      <c r="C3256" s="14">
        <f t="shared" si="301"/>
        <v>0</v>
      </c>
      <c r="D3256" s="14">
        <f t="shared" si="302"/>
        <v>0</v>
      </c>
      <c r="E3256" s="19" t="str">
        <f t="shared" si="304"/>
        <v>243400 - Arbejde inden for salg af informations- og kommunikationsteknologi</v>
      </c>
      <c r="F3256" s="19" t="str">
        <f t="shared" si="305"/>
        <v>Alle uanset erf.</v>
      </c>
      <c r="G3256" s="40" t="s">
        <v>516</v>
      </c>
      <c r="H3256" s="41" t="s">
        <v>101</v>
      </c>
      <c r="I3256" s="42" t="s">
        <v>21</v>
      </c>
      <c r="J3256" s="43" t="s">
        <v>10</v>
      </c>
      <c r="K3256" s="44">
        <v>60</v>
      </c>
      <c r="L3256" s="45">
        <v>32341.424776090516</v>
      </c>
      <c r="M3256" s="46">
        <v>33216.064024227991</v>
      </c>
      <c r="N3256" s="45"/>
      <c r="O3256" s="46"/>
    </row>
    <row r="3257" spans="1:15" x14ac:dyDescent="0.2">
      <c r="A3257" s="11" t="str">
        <f t="shared" si="300"/>
        <v>2434006 - Alle regionerUnder 1 år</v>
      </c>
      <c r="B3257" s="12" t="str">
        <f t="shared" si="303"/>
        <v>243400</v>
      </c>
      <c r="C3257" s="14">
        <f t="shared" si="301"/>
        <v>0</v>
      </c>
      <c r="D3257" s="14">
        <f t="shared" si="302"/>
        <v>0</v>
      </c>
      <c r="E3257" s="19" t="str">
        <f t="shared" si="304"/>
        <v>243400 - Arbejde inden for salg af informations- og kommunikationsteknologi</v>
      </c>
      <c r="F3257" s="19" t="str">
        <f t="shared" si="305"/>
        <v>Under 1 år</v>
      </c>
      <c r="G3257" s="40" t="s">
        <v>516</v>
      </c>
      <c r="H3257" s="41" t="s">
        <v>101</v>
      </c>
      <c r="I3257" s="42" t="s">
        <v>11</v>
      </c>
      <c r="J3257" s="43" t="s">
        <v>13</v>
      </c>
      <c r="K3257" s="44">
        <v>56</v>
      </c>
      <c r="L3257" s="45">
        <v>27981.314833831442</v>
      </c>
      <c r="M3257" s="46">
        <v>29400.245602480416</v>
      </c>
      <c r="N3257" s="45"/>
      <c r="O3257" s="46"/>
    </row>
    <row r="3258" spans="1:15" x14ac:dyDescent="0.2">
      <c r="A3258" s="11" t="str">
        <f t="shared" si="300"/>
        <v>2434006 - Alle regioner1 år</v>
      </c>
      <c r="B3258" s="12" t="str">
        <f t="shared" si="303"/>
        <v>243400</v>
      </c>
      <c r="C3258" s="14">
        <f t="shared" si="301"/>
        <v>0</v>
      </c>
      <c r="D3258" s="14">
        <f t="shared" si="302"/>
        <v>0</v>
      </c>
      <c r="E3258" s="19" t="str">
        <f t="shared" si="304"/>
        <v>243400 - Arbejde inden for salg af informations- og kommunikationsteknologi</v>
      </c>
      <c r="F3258" s="19" t="str">
        <f t="shared" si="305"/>
        <v>1 år</v>
      </c>
      <c r="G3258" s="40" t="s">
        <v>516</v>
      </c>
      <c r="H3258" s="41" t="s">
        <v>101</v>
      </c>
      <c r="I3258" s="42" t="s">
        <v>11</v>
      </c>
      <c r="J3258" s="43" t="s">
        <v>22</v>
      </c>
      <c r="K3258" s="44">
        <v>66</v>
      </c>
      <c r="L3258" s="45">
        <v>35563.019931459232</v>
      </c>
      <c r="M3258" s="46">
        <v>36313.058820116297</v>
      </c>
      <c r="N3258" s="45"/>
      <c r="O3258" s="46"/>
    </row>
    <row r="3259" spans="1:15" x14ac:dyDescent="0.2">
      <c r="A3259" s="11" t="str">
        <f t="shared" si="300"/>
        <v>2434006 - Alle regioner2 år</v>
      </c>
      <c r="B3259" s="12" t="str">
        <f t="shared" si="303"/>
        <v>243400</v>
      </c>
      <c r="C3259" s="14">
        <f t="shared" si="301"/>
        <v>0</v>
      </c>
      <c r="D3259" s="14">
        <f t="shared" si="302"/>
        <v>0</v>
      </c>
      <c r="E3259" s="19" t="str">
        <f t="shared" si="304"/>
        <v>243400 - Arbejde inden for salg af informations- og kommunikationsteknologi</v>
      </c>
      <c r="F3259" s="19" t="str">
        <f t="shared" si="305"/>
        <v>2 år</v>
      </c>
      <c r="G3259" s="40" t="s">
        <v>516</v>
      </c>
      <c r="H3259" s="41" t="s">
        <v>101</v>
      </c>
      <c r="I3259" s="42" t="s">
        <v>11</v>
      </c>
      <c r="J3259" s="43" t="s">
        <v>23</v>
      </c>
      <c r="K3259" s="44">
        <v>49</v>
      </c>
      <c r="L3259" s="45">
        <v>44616.937978497888</v>
      </c>
      <c r="M3259" s="46">
        <v>46028.46539149421</v>
      </c>
      <c r="N3259" s="45"/>
      <c r="O3259" s="46"/>
    </row>
    <row r="3260" spans="1:15" x14ac:dyDescent="0.2">
      <c r="A3260" s="11" t="str">
        <f t="shared" si="300"/>
        <v>2434006 - Alle regioner3 år</v>
      </c>
      <c r="B3260" s="12" t="str">
        <f t="shared" si="303"/>
        <v>243400</v>
      </c>
      <c r="C3260" s="14">
        <f t="shared" si="301"/>
        <v>0</v>
      </c>
      <c r="D3260" s="14">
        <f t="shared" si="302"/>
        <v>0</v>
      </c>
      <c r="E3260" s="19" t="str">
        <f t="shared" si="304"/>
        <v>243400 - Arbejde inden for salg af informations- og kommunikationsteknologi</v>
      </c>
      <c r="F3260" s="19" t="str">
        <f t="shared" si="305"/>
        <v>3 år</v>
      </c>
      <c r="G3260" s="40" t="s">
        <v>516</v>
      </c>
      <c r="H3260" s="41" t="s">
        <v>101</v>
      </c>
      <c r="I3260" s="42" t="s">
        <v>11</v>
      </c>
      <c r="J3260" s="43" t="s">
        <v>14</v>
      </c>
      <c r="K3260" s="44">
        <v>57</v>
      </c>
      <c r="L3260" s="45">
        <v>45493.888441709438</v>
      </c>
      <c r="M3260" s="46">
        <v>47542.182422175858</v>
      </c>
      <c r="N3260" s="45"/>
      <c r="O3260" s="46"/>
    </row>
    <row r="3261" spans="1:15" x14ac:dyDescent="0.2">
      <c r="A3261" s="11" t="str">
        <f t="shared" si="300"/>
        <v>2434006 - Alle regioner4 år</v>
      </c>
      <c r="B3261" s="12" t="str">
        <f t="shared" si="303"/>
        <v>243400</v>
      </c>
      <c r="C3261" s="14">
        <f t="shared" si="301"/>
        <v>0</v>
      </c>
      <c r="D3261" s="14">
        <f t="shared" si="302"/>
        <v>0</v>
      </c>
      <c r="E3261" s="19" t="str">
        <f t="shared" si="304"/>
        <v>243400 - Arbejde inden for salg af informations- og kommunikationsteknologi</v>
      </c>
      <c r="F3261" s="19" t="str">
        <f t="shared" si="305"/>
        <v>4 år</v>
      </c>
      <c r="G3261" s="40" t="s">
        <v>516</v>
      </c>
      <c r="H3261" s="41" t="s">
        <v>101</v>
      </c>
      <c r="I3261" s="42" t="s">
        <v>11</v>
      </c>
      <c r="J3261" s="43" t="s">
        <v>24</v>
      </c>
      <c r="K3261" s="44">
        <v>60</v>
      </c>
      <c r="L3261" s="45">
        <v>51530.868436201526</v>
      </c>
      <c r="M3261" s="46">
        <v>53161.128976453292</v>
      </c>
      <c r="N3261" s="45"/>
      <c r="O3261" s="46"/>
    </row>
    <row r="3262" spans="1:15" x14ac:dyDescent="0.2">
      <c r="A3262" s="11" t="str">
        <f t="shared" si="300"/>
        <v>2434006 - Alle regioner5-9 år</v>
      </c>
      <c r="B3262" s="12" t="str">
        <f t="shared" si="303"/>
        <v>243400</v>
      </c>
      <c r="C3262" s="14">
        <f t="shared" si="301"/>
        <v>0</v>
      </c>
      <c r="D3262" s="14">
        <f t="shared" si="302"/>
        <v>0</v>
      </c>
      <c r="E3262" s="19" t="str">
        <f t="shared" si="304"/>
        <v>243400 - Arbejde inden for salg af informations- og kommunikationsteknologi</v>
      </c>
      <c r="F3262" s="19" t="str">
        <f t="shared" si="305"/>
        <v>5-9 år</v>
      </c>
      <c r="G3262" s="40" t="s">
        <v>516</v>
      </c>
      <c r="H3262" s="41" t="s">
        <v>101</v>
      </c>
      <c r="I3262" s="42" t="s">
        <v>11</v>
      </c>
      <c r="J3262" s="43" t="s">
        <v>15</v>
      </c>
      <c r="K3262" s="44">
        <v>220</v>
      </c>
      <c r="L3262" s="45">
        <v>49502.420859361111</v>
      </c>
      <c r="M3262" s="46">
        <v>51230.977024107589</v>
      </c>
      <c r="N3262" s="45"/>
      <c r="O3262" s="46"/>
    </row>
    <row r="3263" spans="1:15" x14ac:dyDescent="0.2">
      <c r="A3263" s="11" t="str">
        <f t="shared" si="300"/>
        <v>2434006 - Alle regioner0-4 år</v>
      </c>
      <c r="B3263" s="12" t="str">
        <f t="shared" si="303"/>
        <v>243400</v>
      </c>
      <c r="C3263" s="14">
        <f t="shared" si="301"/>
        <v>0</v>
      </c>
      <c r="D3263" s="14">
        <f t="shared" si="302"/>
        <v>0</v>
      </c>
      <c r="E3263" s="19" t="str">
        <f t="shared" si="304"/>
        <v>243400 - Arbejde inden for salg af informations- og kommunikationsteknologi</v>
      </c>
      <c r="F3263" s="19" t="str">
        <f t="shared" si="305"/>
        <v>0-4 år</v>
      </c>
      <c r="G3263" s="40" t="s">
        <v>516</v>
      </c>
      <c r="H3263" s="41" t="s">
        <v>101</v>
      </c>
      <c r="I3263" s="42" t="s">
        <v>11</v>
      </c>
      <c r="J3263" s="43" t="s">
        <v>16</v>
      </c>
      <c r="K3263" s="44">
        <v>288</v>
      </c>
      <c r="L3263" s="45">
        <v>41208.04568912094</v>
      </c>
      <c r="M3263" s="46">
        <v>42329.898524611512</v>
      </c>
      <c r="N3263" s="45"/>
      <c r="O3263" s="46"/>
    </row>
    <row r="3264" spans="1:15" x14ac:dyDescent="0.2">
      <c r="A3264" s="11" t="str">
        <f t="shared" si="300"/>
        <v>2434006 - Alle regioner10-14 år</v>
      </c>
      <c r="B3264" s="12" t="str">
        <f t="shared" si="303"/>
        <v>243400</v>
      </c>
      <c r="C3264" s="14">
        <f t="shared" si="301"/>
        <v>0</v>
      </c>
      <c r="D3264" s="14">
        <f t="shared" si="302"/>
        <v>0</v>
      </c>
      <c r="E3264" s="19" t="str">
        <f t="shared" si="304"/>
        <v>243400 - Arbejde inden for salg af informations- og kommunikationsteknologi</v>
      </c>
      <c r="F3264" s="19" t="str">
        <f t="shared" si="305"/>
        <v>10-14 år</v>
      </c>
      <c r="G3264" s="40" t="s">
        <v>516</v>
      </c>
      <c r="H3264" s="41" t="s">
        <v>101</v>
      </c>
      <c r="I3264" s="42" t="s">
        <v>11</v>
      </c>
      <c r="J3264" s="43" t="s">
        <v>17</v>
      </c>
      <c r="K3264" s="44">
        <v>145</v>
      </c>
      <c r="L3264" s="45">
        <v>56899.525011228412</v>
      </c>
      <c r="M3264" s="46">
        <v>58148.363472454956</v>
      </c>
      <c r="N3264" s="45"/>
      <c r="O3264" s="46"/>
    </row>
    <row r="3265" spans="1:15" x14ac:dyDescent="0.2">
      <c r="A3265" s="11" t="str">
        <f t="shared" si="300"/>
        <v>2434006 - Alle regioner15-20 år</v>
      </c>
      <c r="B3265" s="12" t="str">
        <f t="shared" si="303"/>
        <v>243400</v>
      </c>
      <c r="C3265" s="14">
        <f t="shared" si="301"/>
        <v>0</v>
      </c>
      <c r="D3265" s="14">
        <f t="shared" si="302"/>
        <v>0</v>
      </c>
      <c r="E3265" s="19" t="str">
        <f t="shared" si="304"/>
        <v>243400 - Arbejde inden for salg af informations- og kommunikationsteknologi</v>
      </c>
      <c r="F3265" s="19" t="str">
        <f t="shared" si="305"/>
        <v>15-20 år</v>
      </c>
      <c r="G3265" s="40" t="s">
        <v>516</v>
      </c>
      <c r="H3265" s="41" t="s">
        <v>101</v>
      </c>
      <c r="I3265" s="42" t="s">
        <v>11</v>
      </c>
      <c r="J3265" s="43" t="s">
        <v>18</v>
      </c>
      <c r="K3265" s="44">
        <v>200</v>
      </c>
      <c r="L3265" s="45">
        <v>53042.802565478676</v>
      </c>
      <c r="M3265" s="46">
        <v>54404.520144099115</v>
      </c>
      <c r="N3265" s="45"/>
      <c r="O3265" s="46"/>
    </row>
    <row r="3266" spans="1:15" x14ac:dyDescent="0.2">
      <c r="A3266" s="11" t="str">
        <f t="shared" ref="A3266:A3329" si="306">B3266&amp;I3266&amp;F3266</f>
        <v>2434006 - Alle regioner20-24 år</v>
      </c>
      <c r="B3266" s="12" t="str">
        <f t="shared" si="303"/>
        <v>243400</v>
      </c>
      <c r="C3266" s="14">
        <f t="shared" ref="C3266:C3329" si="307">N3266*1.2</f>
        <v>0</v>
      </c>
      <c r="D3266" s="14">
        <f t="shared" ref="D3266:D3329" si="308">O3266*1.2</f>
        <v>0</v>
      </c>
      <c r="E3266" s="19" t="str">
        <f t="shared" si="304"/>
        <v>243400 - Arbejde inden for salg af informations- og kommunikationsteknologi</v>
      </c>
      <c r="F3266" s="19" t="str">
        <f t="shared" si="305"/>
        <v>20-24 år</v>
      </c>
      <c r="G3266" s="40" t="s">
        <v>516</v>
      </c>
      <c r="H3266" s="41" t="s">
        <v>101</v>
      </c>
      <c r="I3266" s="42" t="s">
        <v>11</v>
      </c>
      <c r="J3266" s="43" t="s">
        <v>19</v>
      </c>
      <c r="K3266" s="44">
        <v>231</v>
      </c>
      <c r="L3266" s="45">
        <v>60824.081432363768</v>
      </c>
      <c r="M3266" s="46">
        <v>62833.658442929212</v>
      </c>
      <c r="N3266" s="45"/>
      <c r="O3266" s="46"/>
    </row>
    <row r="3267" spans="1:15" x14ac:dyDescent="0.2">
      <c r="A3267" s="11" t="str">
        <f t="shared" si="306"/>
        <v>2434006 - Alle regioner25 år og derover</v>
      </c>
      <c r="B3267" s="12" t="str">
        <f t="shared" ref="B3267:B3330" si="309">LEFT(E3267,6)</f>
        <v>243400</v>
      </c>
      <c r="C3267" s="14">
        <f t="shared" si="307"/>
        <v>0</v>
      </c>
      <c r="D3267" s="14">
        <f t="shared" si="308"/>
        <v>0</v>
      </c>
      <c r="E3267" s="19" t="str">
        <f t="shared" ref="E3267:E3330" si="310">TRIM(H3267)</f>
        <v>243400 - Arbejde inden for salg af informations- og kommunikationsteknologi</v>
      </c>
      <c r="F3267" s="19" t="str">
        <f t="shared" ref="F3267:F3330" si="311">MID(J3267,6,30)</f>
        <v>25 år og derover</v>
      </c>
      <c r="G3267" s="40" t="s">
        <v>516</v>
      </c>
      <c r="H3267" s="41" t="s">
        <v>101</v>
      </c>
      <c r="I3267" s="42" t="s">
        <v>11</v>
      </c>
      <c r="J3267" s="43" t="s">
        <v>9</v>
      </c>
      <c r="K3267" s="44">
        <v>651</v>
      </c>
      <c r="L3267" s="45">
        <v>61184.677400790024</v>
      </c>
      <c r="M3267" s="46">
        <v>63407.064784304261</v>
      </c>
      <c r="N3267" s="45"/>
      <c r="O3267" s="46"/>
    </row>
    <row r="3268" spans="1:15" x14ac:dyDescent="0.2">
      <c r="A3268" s="11" t="str">
        <f t="shared" si="306"/>
        <v>2434006 - Alle regionerAlle uanset erf.</v>
      </c>
      <c r="B3268" s="12" t="str">
        <f t="shared" si="309"/>
        <v>243400</v>
      </c>
      <c r="C3268" s="14">
        <f t="shared" si="307"/>
        <v>0</v>
      </c>
      <c r="D3268" s="14">
        <f t="shared" si="308"/>
        <v>0</v>
      </c>
      <c r="E3268" s="19" t="str">
        <f t="shared" si="310"/>
        <v>243400 - Arbejde inden for salg af informations- og kommunikationsteknologi</v>
      </c>
      <c r="F3268" s="19" t="str">
        <f t="shared" si="311"/>
        <v>Alle uanset erf.</v>
      </c>
      <c r="G3268" s="40" t="s">
        <v>516</v>
      </c>
      <c r="H3268" s="41" t="s">
        <v>101</v>
      </c>
      <c r="I3268" s="42" t="s">
        <v>11</v>
      </c>
      <c r="J3268" s="43" t="s">
        <v>10</v>
      </c>
      <c r="K3268" s="44">
        <v>1735</v>
      </c>
      <c r="L3268" s="45">
        <v>53310.401668098428</v>
      </c>
      <c r="M3268" s="46">
        <v>55156.641043725955</v>
      </c>
      <c r="N3268" s="45"/>
      <c r="O3268" s="46"/>
    </row>
    <row r="3269" spans="1:15" x14ac:dyDescent="0.2">
      <c r="A3269" s="11" t="str">
        <f t="shared" si="306"/>
        <v>2511101 - Region HovedstadenUnder 1 år</v>
      </c>
      <c r="B3269" s="12" t="str">
        <f t="shared" si="309"/>
        <v>251110</v>
      </c>
      <c r="C3269" s="14">
        <f t="shared" si="307"/>
        <v>0</v>
      </c>
      <c r="D3269" s="14">
        <f t="shared" si="308"/>
        <v>0</v>
      </c>
      <c r="E3269" s="19" t="str">
        <f t="shared" si="310"/>
        <v>251110 - Arbejde med overordnet IT-arkitektur</v>
      </c>
      <c r="F3269" s="19" t="str">
        <f t="shared" si="311"/>
        <v>Under 1 år</v>
      </c>
      <c r="G3269" s="40" t="s">
        <v>516</v>
      </c>
      <c r="H3269" s="41" t="s">
        <v>102</v>
      </c>
      <c r="I3269" s="42" t="s">
        <v>8</v>
      </c>
      <c r="J3269" s="43" t="s">
        <v>13</v>
      </c>
      <c r="K3269" s="44">
        <v>177</v>
      </c>
      <c r="L3269" s="45">
        <v>49313.319159520419</v>
      </c>
      <c r="M3269" s="46">
        <v>51034.06231323618</v>
      </c>
      <c r="N3269" s="45"/>
      <c r="O3269" s="46"/>
    </row>
    <row r="3270" spans="1:15" x14ac:dyDescent="0.2">
      <c r="A3270" s="11" t="str">
        <f t="shared" si="306"/>
        <v>2511101 - Region Hovedstaden1 år</v>
      </c>
      <c r="B3270" s="12" t="str">
        <f t="shared" si="309"/>
        <v>251110</v>
      </c>
      <c r="C3270" s="14">
        <f t="shared" si="307"/>
        <v>0</v>
      </c>
      <c r="D3270" s="14">
        <f t="shared" si="308"/>
        <v>0</v>
      </c>
      <c r="E3270" s="19" t="str">
        <f t="shared" si="310"/>
        <v>251110 - Arbejde med overordnet IT-arkitektur</v>
      </c>
      <c r="F3270" s="19" t="str">
        <f t="shared" si="311"/>
        <v>1 år</v>
      </c>
      <c r="G3270" s="40" t="s">
        <v>516</v>
      </c>
      <c r="H3270" s="41" t="s">
        <v>102</v>
      </c>
      <c r="I3270" s="42" t="s">
        <v>8</v>
      </c>
      <c r="J3270" s="43" t="s">
        <v>22</v>
      </c>
      <c r="K3270" s="44">
        <v>63</v>
      </c>
      <c r="L3270" s="45">
        <v>47526.613500677078</v>
      </c>
      <c r="M3270" s="46">
        <v>48423.809148551052</v>
      </c>
      <c r="N3270" s="45"/>
      <c r="O3270" s="46"/>
    </row>
    <row r="3271" spans="1:15" x14ac:dyDescent="0.2">
      <c r="A3271" s="11" t="str">
        <f t="shared" si="306"/>
        <v>2511101 - Region Hovedstaden2 år</v>
      </c>
      <c r="B3271" s="12" t="str">
        <f t="shared" si="309"/>
        <v>251110</v>
      </c>
      <c r="C3271" s="14">
        <f t="shared" si="307"/>
        <v>0</v>
      </c>
      <c r="D3271" s="14">
        <f t="shared" si="308"/>
        <v>0</v>
      </c>
      <c r="E3271" s="19" t="str">
        <f t="shared" si="310"/>
        <v>251110 - Arbejde med overordnet IT-arkitektur</v>
      </c>
      <c r="F3271" s="19" t="str">
        <f t="shared" si="311"/>
        <v>2 år</v>
      </c>
      <c r="G3271" s="40" t="s">
        <v>516</v>
      </c>
      <c r="H3271" s="41" t="s">
        <v>102</v>
      </c>
      <c r="I3271" s="42" t="s">
        <v>8</v>
      </c>
      <c r="J3271" s="43" t="s">
        <v>23</v>
      </c>
      <c r="K3271" s="44">
        <v>65</v>
      </c>
      <c r="L3271" s="45">
        <v>53472.129919749619</v>
      </c>
      <c r="M3271" s="46">
        <v>54918.226491966641</v>
      </c>
      <c r="N3271" s="45"/>
      <c r="O3271" s="46"/>
    </row>
    <row r="3272" spans="1:15" x14ac:dyDescent="0.2">
      <c r="A3272" s="11" t="str">
        <f t="shared" si="306"/>
        <v>2511101 - Region Hovedstaden3 år</v>
      </c>
      <c r="B3272" s="12" t="str">
        <f t="shared" si="309"/>
        <v>251110</v>
      </c>
      <c r="C3272" s="14">
        <f t="shared" si="307"/>
        <v>0</v>
      </c>
      <c r="D3272" s="14">
        <f t="shared" si="308"/>
        <v>0</v>
      </c>
      <c r="E3272" s="19" t="str">
        <f t="shared" si="310"/>
        <v>251110 - Arbejde med overordnet IT-arkitektur</v>
      </c>
      <c r="F3272" s="19" t="str">
        <f t="shared" si="311"/>
        <v>3 år</v>
      </c>
      <c r="G3272" s="40" t="s">
        <v>516</v>
      </c>
      <c r="H3272" s="41" t="s">
        <v>102</v>
      </c>
      <c r="I3272" s="42" t="s">
        <v>8</v>
      </c>
      <c r="J3272" s="43" t="s">
        <v>14</v>
      </c>
      <c r="K3272" s="44">
        <v>90</v>
      </c>
      <c r="L3272" s="45">
        <v>54405.208859284387</v>
      </c>
      <c r="M3272" s="46">
        <v>56303.628845338317</v>
      </c>
      <c r="N3272" s="45"/>
      <c r="O3272" s="46"/>
    </row>
    <row r="3273" spans="1:15" x14ac:dyDescent="0.2">
      <c r="A3273" s="11" t="str">
        <f t="shared" si="306"/>
        <v>2511101 - Region Hovedstaden4 år</v>
      </c>
      <c r="B3273" s="12" t="str">
        <f t="shared" si="309"/>
        <v>251110</v>
      </c>
      <c r="C3273" s="14">
        <f t="shared" si="307"/>
        <v>0</v>
      </c>
      <c r="D3273" s="14">
        <f t="shared" si="308"/>
        <v>0</v>
      </c>
      <c r="E3273" s="19" t="str">
        <f t="shared" si="310"/>
        <v>251110 - Arbejde med overordnet IT-arkitektur</v>
      </c>
      <c r="F3273" s="19" t="str">
        <f t="shared" si="311"/>
        <v>4 år</v>
      </c>
      <c r="G3273" s="40" t="s">
        <v>516</v>
      </c>
      <c r="H3273" s="41" t="s">
        <v>102</v>
      </c>
      <c r="I3273" s="42" t="s">
        <v>8</v>
      </c>
      <c r="J3273" s="43" t="s">
        <v>24</v>
      </c>
      <c r="K3273" s="44">
        <v>81</v>
      </c>
      <c r="L3273" s="45">
        <v>56974.310092658001</v>
      </c>
      <c r="M3273" s="46">
        <v>58515.119382526813</v>
      </c>
      <c r="N3273" s="45"/>
      <c r="O3273" s="46"/>
    </row>
    <row r="3274" spans="1:15" x14ac:dyDescent="0.2">
      <c r="A3274" s="11" t="str">
        <f t="shared" si="306"/>
        <v>2511101 - Region Hovedstaden5-9 år</v>
      </c>
      <c r="B3274" s="12" t="str">
        <f t="shared" si="309"/>
        <v>251110</v>
      </c>
      <c r="C3274" s="14">
        <f t="shared" si="307"/>
        <v>0</v>
      </c>
      <c r="D3274" s="14">
        <f t="shared" si="308"/>
        <v>0</v>
      </c>
      <c r="E3274" s="19" t="str">
        <f t="shared" si="310"/>
        <v>251110 - Arbejde med overordnet IT-arkitektur</v>
      </c>
      <c r="F3274" s="19" t="str">
        <f t="shared" si="311"/>
        <v>5-9 år</v>
      </c>
      <c r="G3274" s="40" t="s">
        <v>516</v>
      </c>
      <c r="H3274" s="41" t="s">
        <v>102</v>
      </c>
      <c r="I3274" s="42" t="s">
        <v>8</v>
      </c>
      <c r="J3274" s="43" t="s">
        <v>15</v>
      </c>
      <c r="K3274" s="44">
        <v>276</v>
      </c>
      <c r="L3274" s="45">
        <v>61512.66832474876</v>
      </c>
      <c r="M3274" s="46">
        <v>63603.739446971995</v>
      </c>
      <c r="N3274" s="45"/>
      <c r="O3274" s="46"/>
    </row>
    <row r="3275" spans="1:15" x14ac:dyDescent="0.2">
      <c r="A3275" s="11" t="str">
        <f t="shared" si="306"/>
        <v>2511101 - Region Hovedstaden0-4 år</v>
      </c>
      <c r="B3275" s="12" t="str">
        <f t="shared" si="309"/>
        <v>251110</v>
      </c>
      <c r="C3275" s="14">
        <f t="shared" si="307"/>
        <v>0</v>
      </c>
      <c r="D3275" s="14">
        <f t="shared" si="308"/>
        <v>0</v>
      </c>
      <c r="E3275" s="19" t="str">
        <f t="shared" si="310"/>
        <v>251110 - Arbejde med overordnet IT-arkitektur</v>
      </c>
      <c r="F3275" s="19" t="str">
        <f t="shared" si="311"/>
        <v>0-4 år</v>
      </c>
      <c r="G3275" s="40" t="s">
        <v>516</v>
      </c>
      <c r="H3275" s="41" t="s">
        <v>102</v>
      </c>
      <c r="I3275" s="42" t="s">
        <v>8</v>
      </c>
      <c r="J3275" s="43" t="s">
        <v>16</v>
      </c>
      <c r="K3275" s="44">
        <v>476</v>
      </c>
      <c r="L3275" s="45">
        <v>51121.922519866246</v>
      </c>
      <c r="M3275" s="46">
        <v>52743.053055789947</v>
      </c>
      <c r="N3275" s="45"/>
      <c r="O3275" s="46"/>
    </row>
    <row r="3276" spans="1:15" x14ac:dyDescent="0.2">
      <c r="A3276" s="11" t="str">
        <f t="shared" si="306"/>
        <v>2511101 - Region Hovedstaden10-14 år</v>
      </c>
      <c r="B3276" s="12" t="str">
        <f t="shared" si="309"/>
        <v>251110</v>
      </c>
      <c r="C3276" s="14">
        <f t="shared" si="307"/>
        <v>0</v>
      </c>
      <c r="D3276" s="14">
        <f t="shared" si="308"/>
        <v>0</v>
      </c>
      <c r="E3276" s="19" t="str">
        <f t="shared" si="310"/>
        <v>251110 - Arbejde med overordnet IT-arkitektur</v>
      </c>
      <c r="F3276" s="19" t="str">
        <f t="shared" si="311"/>
        <v>10-14 år</v>
      </c>
      <c r="G3276" s="40" t="s">
        <v>516</v>
      </c>
      <c r="H3276" s="41" t="s">
        <v>102</v>
      </c>
      <c r="I3276" s="42" t="s">
        <v>8</v>
      </c>
      <c r="J3276" s="43" t="s">
        <v>17</v>
      </c>
      <c r="K3276" s="44">
        <v>143</v>
      </c>
      <c r="L3276" s="45">
        <v>65426.092442976587</v>
      </c>
      <c r="M3276" s="46">
        <v>67651.856124976752</v>
      </c>
      <c r="N3276" s="45"/>
      <c r="O3276" s="46"/>
    </row>
    <row r="3277" spans="1:15" x14ac:dyDescent="0.2">
      <c r="A3277" s="11" t="str">
        <f t="shared" si="306"/>
        <v>2511101 - Region Hovedstaden15-20 år</v>
      </c>
      <c r="B3277" s="12" t="str">
        <f t="shared" si="309"/>
        <v>251110</v>
      </c>
      <c r="C3277" s="14">
        <f t="shared" si="307"/>
        <v>0</v>
      </c>
      <c r="D3277" s="14">
        <f t="shared" si="308"/>
        <v>0</v>
      </c>
      <c r="E3277" s="19" t="str">
        <f t="shared" si="310"/>
        <v>251110 - Arbejde med overordnet IT-arkitektur</v>
      </c>
      <c r="F3277" s="19" t="str">
        <f t="shared" si="311"/>
        <v>15-20 år</v>
      </c>
      <c r="G3277" s="40" t="s">
        <v>516</v>
      </c>
      <c r="H3277" s="41" t="s">
        <v>102</v>
      </c>
      <c r="I3277" s="42" t="s">
        <v>8</v>
      </c>
      <c r="J3277" s="43" t="s">
        <v>18</v>
      </c>
      <c r="K3277" s="44">
        <v>148</v>
      </c>
      <c r="L3277" s="45">
        <v>64742.007744868191</v>
      </c>
      <c r="M3277" s="46">
        <v>67493.72533086667</v>
      </c>
      <c r="N3277" s="45"/>
      <c r="O3277" s="46"/>
    </row>
    <row r="3278" spans="1:15" x14ac:dyDescent="0.2">
      <c r="A3278" s="11" t="str">
        <f t="shared" si="306"/>
        <v>2511101 - Region Hovedstaden20-24 år</v>
      </c>
      <c r="B3278" s="12" t="str">
        <f t="shared" si="309"/>
        <v>251110</v>
      </c>
      <c r="C3278" s="14">
        <f t="shared" si="307"/>
        <v>0</v>
      </c>
      <c r="D3278" s="14">
        <f t="shared" si="308"/>
        <v>0</v>
      </c>
      <c r="E3278" s="19" t="str">
        <f t="shared" si="310"/>
        <v>251110 - Arbejde med overordnet IT-arkitektur</v>
      </c>
      <c r="F3278" s="19" t="str">
        <f t="shared" si="311"/>
        <v>20-24 år</v>
      </c>
      <c r="G3278" s="40" t="s">
        <v>516</v>
      </c>
      <c r="H3278" s="41" t="s">
        <v>102</v>
      </c>
      <c r="I3278" s="42" t="s">
        <v>8</v>
      </c>
      <c r="J3278" s="43" t="s">
        <v>19</v>
      </c>
      <c r="K3278" s="44">
        <v>142</v>
      </c>
      <c r="L3278" s="45">
        <v>65418.599616765838</v>
      </c>
      <c r="M3278" s="46">
        <v>67372.769870559758</v>
      </c>
      <c r="N3278" s="45"/>
      <c r="O3278" s="46"/>
    </row>
    <row r="3279" spans="1:15" x14ac:dyDescent="0.2">
      <c r="A3279" s="11" t="str">
        <f t="shared" si="306"/>
        <v>2511101 - Region Hovedstaden25 år og derover</v>
      </c>
      <c r="B3279" s="12" t="str">
        <f t="shared" si="309"/>
        <v>251110</v>
      </c>
      <c r="C3279" s="14">
        <f t="shared" si="307"/>
        <v>0</v>
      </c>
      <c r="D3279" s="14">
        <f t="shared" si="308"/>
        <v>0</v>
      </c>
      <c r="E3279" s="19" t="str">
        <f t="shared" si="310"/>
        <v>251110 - Arbejde med overordnet IT-arkitektur</v>
      </c>
      <c r="F3279" s="19" t="str">
        <f t="shared" si="311"/>
        <v>25 år og derover</v>
      </c>
      <c r="G3279" s="40" t="s">
        <v>516</v>
      </c>
      <c r="H3279" s="41" t="s">
        <v>102</v>
      </c>
      <c r="I3279" s="42" t="s">
        <v>8</v>
      </c>
      <c r="J3279" s="43" t="s">
        <v>9</v>
      </c>
      <c r="K3279" s="44">
        <v>391</v>
      </c>
      <c r="L3279" s="45">
        <v>66219.034934873896</v>
      </c>
      <c r="M3279" s="46">
        <v>68549.526819279898</v>
      </c>
      <c r="N3279" s="45"/>
      <c r="O3279" s="46"/>
    </row>
    <row r="3280" spans="1:15" x14ac:dyDescent="0.2">
      <c r="A3280" s="11" t="str">
        <f t="shared" si="306"/>
        <v>2511101 - Region HovedstadenAlle uanset erf.</v>
      </c>
      <c r="B3280" s="12" t="str">
        <f t="shared" si="309"/>
        <v>251110</v>
      </c>
      <c r="C3280" s="14">
        <f t="shared" si="307"/>
        <v>0</v>
      </c>
      <c r="D3280" s="14">
        <f t="shared" si="308"/>
        <v>0</v>
      </c>
      <c r="E3280" s="19" t="str">
        <f t="shared" si="310"/>
        <v>251110 - Arbejde med overordnet IT-arkitektur</v>
      </c>
      <c r="F3280" s="19" t="str">
        <f t="shared" si="311"/>
        <v>Alle uanset erf.</v>
      </c>
      <c r="G3280" s="40" t="s">
        <v>516</v>
      </c>
      <c r="H3280" s="41" t="s">
        <v>102</v>
      </c>
      <c r="I3280" s="42" t="s">
        <v>8</v>
      </c>
      <c r="J3280" s="43" t="s">
        <v>10</v>
      </c>
      <c r="K3280" s="44">
        <v>1576</v>
      </c>
      <c r="L3280" s="45">
        <v>60776.553649428046</v>
      </c>
      <c r="M3280" s="46">
        <v>62877.284181222363</v>
      </c>
      <c r="N3280" s="45"/>
      <c r="O3280" s="46"/>
    </row>
    <row r="3281" spans="1:15" x14ac:dyDescent="0.2">
      <c r="A3281" s="11" t="str">
        <f t="shared" si="306"/>
        <v>2511102 - Region SjællandAlle uanset erf.</v>
      </c>
      <c r="B3281" s="12" t="str">
        <f t="shared" si="309"/>
        <v>251110</v>
      </c>
      <c r="C3281" s="14">
        <f t="shared" si="307"/>
        <v>0</v>
      </c>
      <c r="D3281" s="14">
        <f t="shared" si="308"/>
        <v>0</v>
      </c>
      <c r="E3281" s="19" t="str">
        <f t="shared" si="310"/>
        <v>251110 - Arbejde med overordnet IT-arkitektur</v>
      </c>
      <c r="F3281" s="19" t="str">
        <f t="shared" si="311"/>
        <v>Alle uanset erf.</v>
      </c>
      <c r="G3281" s="40" t="s">
        <v>516</v>
      </c>
      <c r="H3281" s="41" t="s">
        <v>102</v>
      </c>
      <c r="I3281" s="42" t="s">
        <v>20</v>
      </c>
      <c r="J3281" s="43" t="s">
        <v>10</v>
      </c>
      <c r="K3281" s="44">
        <v>15</v>
      </c>
      <c r="L3281" s="45">
        <v>61210.552823322054</v>
      </c>
      <c r="M3281" s="46">
        <v>62476.978645972733</v>
      </c>
      <c r="N3281" s="45"/>
      <c r="O3281" s="46"/>
    </row>
    <row r="3282" spans="1:15" x14ac:dyDescent="0.2">
      <c r="A3282" s="11" t="str">
        <f t="shared" si="306"/>
        <v>2511103 - Region Syddanmark2 år</v>
      </c>
      <c r="B3282" s="12" t="str">
        <f t="shared" si="309"/>
        <v>251110</v>
      </c>
      <c r="C3282" s="14">
        <f t="shared" si="307"/>
        <v>0</v>
      </c>
      <c r="D3282" s="14">
        <f t="shared" si="308"/>
        <v>0</v>
      </c>
      <c r="E3282" s="19" t="str">
        <f t="shared" si="310"/>
        <v>251110 - Arbejde med overordnet IT-arkitektur</v>
      </c>
      <c r="F3282" s="19" t="str">
        <f t="shared" si="311"/>
        <v>2 år</v>
      </c>
      <c r="G3282" s="40" t="s">
        <v>516</v>
      </c>
      <c r="H3282" s="41" t="s">
        <v>102</v>
      </c>
      <c r="I3282" s="42" t="s">
        <v>544</v>
      </c>
      <c r="J3282" s="43" t="s">
        <v>23</v>
      </c>
      <c r="K3282" s="44">
        <v>22</v>
      </c>
      <c r="L3282" s="45">
        <v>49518.357000420001</v>
      </c>
      <c r="M3282" s="46">
        <v>50857.528012077753</v>
      </c>
      <c r="N3282" s="45"/>
      <c r="O3282" s="46"/>
    </row>
    <row r="3283" spans="1:15" x14ac:dyDescent="0.2">
      <c r="A3283" s="11" t="str">
        <f t="shared" si="306"/>
        <v>2511103 - Region Syddanmark3 år</v>
      </c>
      <c r="B3283" s="12" t="str">
        <f t="shared" si="309"/>
        <v>251110</v>
      </c>
      <c r="C3283" s="14">
        <f t="shared" si="307"/>
        <v>0</v>
      </c>
      <c r="D3283" s="14">
        <f t="shared" si="308"/>
        <v>0</v>
      </c>
      <c r="E3283" s="19" t="str">
        <f t="shared" si="310"/>
        <v>251110 - Arbejde med overordnet IT-arkitektur</v>
      </c>
      <c r="F3283" s="19" t="str">
        <f t="shared" si="311"/>
        <v>3 år</v>
      </c>
      <c r="G3283" s="40" t="s">
        <v>516</v>
      </c>
      <c r="H3283" s="41" t="s">
        <v>102</v>
      </c>
      <c r="I3283" s="42" t="s">
        <v>544</v>
      </c>
      <c r="J3283" s="43" t="s">
        <v>14</v>
      </c>
      <c r="K3283" s="44">
        <v>38</v>
      </c>
      <c r="L3283" s="45">
        <v>52150.496116135524</v>
      </c>
      <c r="M3283" s="46">
        <v>53475.293773723228</v>
      </c>
      <c r="N3283" s="45"/>
      <c r="O3283" s="46"/>
    </row>
    <row r="3284" spans="1:15" x14ac:dyDescent="0.2">
      <c r="A3284" s="11" t="str">
        <f t="shared" si="306"/>
        <v>2511103 - Region Syddanmark4 år</v>
      </c>
      <c r="B3284" s="12" t="str">
        <f t="shared" si="309"/>
        <v>251110</v>
      </c>
      <c r="C3284" s="14">
        <f t="shared" si="307"/>
        <v>0</v>
      </c>
      <c r="D3284" s="14">
        <f t="shared" si="308"/>
        <v>0</v>
      </c>
      <c r="E3284" s="19" t="str">
        <f t="shared" si="310"/>
        <v>251110 - Arbejde med overordnet IT-arkitektur</v>
      </c>
      <c r="F3284" s="19" t="str">
        <f t="shared" si="311"/>
        <v>4 år</v>
      </c>
      <c r="G3284" s="40" t="s">
        <v>516</v>
      </c>
      <c r="H3284" s="41" t="s">
        <v>102</v>
      </c>
      <c r="I3284" s="42" t="s">
        <v>544</v>
      </c>
      <c r="J3284" s="43" t="s">
        <v>24</v>
      </c>
      <c r="K3284" s="44">
        <v>25</v>
      </c>
      <c r="L3284" s="45">
        <v>58812.861594047703</v>
      </c>
      <c r="M3284" s="46">
        <v>60403.39254318078</v>
      </c>
      <c r="N3284" s="45"/>
      <c r="O3284" s="46"/>
    </row>
    <row r="3285" spans="1:15" x14ac:dyDescent="0.2">
      <c r="A3285" s="11" t="str">
        <f t="shared" si="306"/>
        <v>2511103 - Region Syddanmark5-9 år</v>
      </c>
      <c r="B3285" s="12" t="str">
        <f t="shared" si="309"/>
        <v>251110</v>
      </c>
      <c r="C3285" s="14">
        <f t="shared" si="307"/>
        <v>0</v>
      </c>
      <c r="D3285" s="14">
        <f t="shared" si="308"/>
        <v>0</v>
      </c>
      <c r="E3285" s="19" t="str">
        <f t="shared" si="310"/>
        <v>251110 - Arbejde med overordnet IT-arkitektur</v>
      </c>
      <c r="F3285" s="19" t="str">
        <f t="shared" si="311"/>
        <v>5-9 år</v>
      </c>
      <c r="G3285" s="40" t="s">
        <v>516</v>
      </c>
      <c r="H3285" s="41" t="s">
        <v>102</v>
      </c>
      <c r="I3285" s="42" t="s">
        <v>544</v>
      </c>
      <c r="J3285" s="43" t="s">
        <v>15</v>
      </c>
      <c r="K3285" s="44">
        <v>90</v>
      </c>
      <c r="L3285" s="45">
        <v>57299.563788610503</v>
      </c>
      <c r="M3285" s="46">
        <v>58485.072558935928</v>
      </c>
      <c r="N3285" s="45"/>
      <c r="O3285" s="46"/>
    </row>
    <row r="3286" spans="1:15" x14ac:dyDescent="0.2">
      <c r="A3286" s="11" t="str">
        <f t="shared" si="306"/>
        <v>2511103 - Region Syddanmark0-4 år</v>
      </c>
      <c r="B3286" s="12" t="str">
        <f t="shared" si="309"/>
        <v>251110</v>
      </c>
      <c r="C3286" s="14">
        <f t="shared" si="307"/>
        <v>0</v>
      </c>
      <c r="D3286" s="14">
        <f t="shared" si="308"/>
        <v>0</v>
      </c>
      <c r="E3286" s="19" t="str">
        <f t="shared" si="310"/>
        <v>251110 - Arbejde med overordnet IT-arkitektur</v>
      </c>
      <c r="F3286" s="19" t="str">
        <f t="shared" si="311"/>
        <v>0-4 år</v>
      </c>
      <c r="G3286" s="40" t="s">
        <v>516</v>
      </c>
      <c r="H3286" s="41" t="s">
        <v>102</v>
      </c>
      <c r="I3286" s="42" t="s">
        <v>544</v>
      </c>
      <c r="J3286" s="43" t="s">
        <v>16</v>
      </c>
      <c r="K3286" s="44">
        <v>130</v>
      </c>
      <c r="L3286" s="45">
        <v>53210.212808058932</v>
      </c>
      <c r="M3286" s="46">
        <v>54649.226112076438</v>
      </c>
      <c r="N3286" s="45"/>
      <c r="O3286" s="46"/>
    </row>
    <row r="3287" spans="1:15" x14ac:dyDescent="0.2">
      <c r="A3287" s="11" t="str">
        <f t="shared" si="306"/>
        <v>2511103 - Region Syddanmark10-14 år</v>
      </c>
      <c r="B3287" s="12" t="str">
        <f t="shared" si="309"/>
        <v>251110</v>
      </c>
      <c r="C3287" s="14">
        <f t="shared" si="307"/>
        <v>0</v>
      </c>
      <c r="D3287" s="14">
        <f t="shared" si="308"/>
        <v>0</v>
      </c>
      <c r="E3287" s="19" t="str">
        <f t="shared" si="310"/>
        <v>251110 - Arbejde med overordnet IT-arkitektur</v>
      </c>
      <c r="F3287" s="19" t="str">
        <f t="shared" si="311"/>
        <v>10-14 år</v>
      </c>
      <c r="G3287" s="40" t="s">
        <v>516</v>
      </c>
      <c r="H3287" s="41" t="s">
        <v>102</v>
      </c>
      <c r="I3287" s="42" t="s">
        <v>544</v>
      </c>
      <c r="J3287" s="43" t="s">
        <v>17</v>
      </c>
      <c r="K3287" s="44">
        <v>51</v>
      </c>
      <c r="L3287" s="45">
        <v>67122.870962654677</v>
      </c>
      <c r="M3287" s="46">
        <v>68938.137228691514</v>
      </c>
      <c r="N3287" s="45"/>
      <c r="O3287" s="46"/>
    </row>
    <row r="3288" spans="1:15" x14ac:dyDescent="0.2">
      <c r="A3288" s="11" t="str">
        <f t="shared" si="306"/>
        <v>2511103 - Region Syddanmark15-20 år</v>
      </c>
      <c r="B3288" s="12" t="str">
        <f t="shared" si="309"/>
        <v>251110</v>
      </c>
      <c r="C3288" s="14">
        <f t="shared" si="307"/>
        <v>0</v>
      </c>
      <c r="D3288" s="14">
        <f t="shared" si="308"/>
        <v>0</v>
      </c>
      <c r="E3288" s="19" t="str">
        <f t="shared" si="310"/>
        <v>251110 - Arbejde med overordnet IT-arkitektur</v>
      </c>
      <c r="F3288" s="19" t="str">
        <f t="shared" si="311"/>
        <v>15-20 år</v>
      </c>
      <c r="G3288" s="40" t="s">
        <v>516</v>
      </c>
      <c r="H3288" s="41" t="s">
        <v>102</v>
      </c>
      <c r="I3288" s="42" t="s">
        <v>544</v>
      </c>
      <c r="J3288" s="43" t="s">
        <v>18</v>
      </c>
      <c r="K3288" s="44">
        <v>69</v>
      </c>
      <c r="L3288" s="45">
        <v>64198.349947058079</v>
      </c>
      <c r="M3288" s="46">
        <v>67088.784206616285</v>
      </c>
      <c r="N3288" s="45"/>
      <c r="O3288" s="46"/>
    </row>
    <row r="3289" spans="1:15" x14ac:dyDescent="0.2">
      <c r="A3289" s="11" t="str">
        <f t="shared" si="306"/>
        <v>2511103 - Region Syddanmark20-24 år</v>
      </c>
      <c r="B3289" s="12" t="str">
        <f t="shared" si="309"/>
        <v>251110</v>
      </c>
      <c r="C3289" s="14">
        <f t="shared" si="307"/>
        <v>0</v>
      </c>
      <c r="D3289" s="14">
        <f t="shared" si="308"/>
        <v>0</v>
      </c>
      <c r="E3289" s="19" t="str">
        <f t="shared" si="310"/>
        <v>251110 - Arbejde med overordnet IT-arkitektur</v>
      </c>
      <c r="F3289" s="19" t="str">
        <f t="shared" si="311"/>
        <v>20-24 år</v>
      </c>
      <c r="G3289" s="40" t="s">
        <v>516</v>
      </c>
      <c r="H3289" s="41" t="s">
        <v>102</v>
      </c>
      <c r="I3289" s="42" t="s">
        <v>544</v>
      </c>
      <c r="J3289" s="43" t="s">
        <v>19</v>
      </c>
      <c r="K3289" s="44">
        <v>47</v>
      </c>
      <c r="L3289" s="45">
        <v>66315.744035310418</v>
      </c>
      <c r="M3289" s="46">
        <v>68055.922672197674</v>
      </c>
      <c r="N3289" s="45"/>
      <c r="O3289" s="46"/>
    </row>
    <row r="3290" spans="1:15" x14ac:dyDescent="0.2">
      <c r="A3290" s="11" t="str">
        <f t="shared" si="306"/>
        <v>2511103 - Region Syddanmark25 år og derover</v>
      </c>
      <c r="B3290" s="12" t="str">
        <f t="shared" si="309"/>
        <v>251110</v>
      </c>
      <c r="C3290" s="14">
        <f t="shared" si="307"/>
        <v>0</v>
      </c>
      <c r="D3290" s="14">
        <f t="shared" si="308"/>
        <v>0</v>
      </c>
      <c r="E3290" s="19" t="str">
        <f t="shared" si="310"/>
        <v>251110 - Arbejde med overordnet IT-arkitektur</v>
      </c>
      <c r="F3290" s="19" t="str">
        <f t="shared" si="311"/>
        <v>25 år og derover</v>
      </c>
      <c r="G3290" s="40" t="s">
        <v>516</v>
      </c>
      <c r="H3290" s="41" t="s">
        <v>102</v>
      </c>
      <c r="I3290" s="42" t="s">
        <v>544</v>
      </c>
      <c r="J3290" s="43" t="s">
        <v>9</v>
      </c>
      <c r="K3290" s="44">
        <v>135</v>
      </c>
      <c r="L3290" s="45">
        <v>67684.565054269464</v>
      </c>
      <c r="M3290" s="46">
        <v>69261.313861502946</v>
      </c>
      <c r="N3290" s="45"/>
      <c r="O3290" s="46"/>
    </row>
    <row r="3291" spans="1:15" x14ac:dyDescent="0.2">
      <c r="A3291" s="11" t="str">
        <f t="shared" si="306"/>
        <v>2511103 - Region SyddanmarkAlle uanset erf.</v>
      </c>
      <c r="B3291" s="12" t="str">
        <f t="shared" si="309"/>
        <v>251110</v>
      </c>
      <c r="C3291" s="14">
        <f t="shared" si="307"/>
        <v>0</v>
      </c>
      <c r="D3291" s="14">
        <f t="shared" si="308"/>
        <v>0</v>
      </c>
      <c r="E3291" s="19" t="str">
        <f t="shared" si="310"/>
        <v>251110 - Arbejde med overordnet IT-arkitektur</v>
      </c>
      <c r="F3291" s="19" t="str">
        <f t="shared" si="311"/>
        <v>Alle uanset erf.</v>
      </c>
      <c r="G3291" s="40" t="s">
        <v>516</v>
      </c>
      <c r="H3291" s="41" t="s">
        <v>102</v>
      </c>
      <c r="I3291" s="42" t="s">
        <v>544</v>
      </c>
      <c r="J3291" s="43" t="s">
        <v>10</v>
      </c>
      <c r="K3291" s="44">
        <v>522</v>
      </c>
      <c r="L3291" s="45">
        <v>61658.23218156743</v>
      </c>
      <c r="M3291" s="46">
        <v>63408.678286543945</v>
      </c>
      <c r="N3291" s="45"/>
      <c r="O3291" s="46"/>
    </row>
    <row r="3292" spans="1:15" x14ac:dyDescent="0.2">
      <c r="A3292" s="11" t="str">
        <f t="shared" si="306"/>
        <v>2511104 - Region MidtjyllandUnder 1 år</v>
      </c>
      <c r="B3292" s="12" t="str">
        <f t="shared" si="309"/>
        <v>251110</v>
      </c>
      <c r="C3292" s="14">
        <f t="shared" si="307"/>
        <v>0</v>
      </c>
      <c r="D3292" s="14">
        <f t="shared" si="308"/>
        <v>0</v>
      </c>
      <c r="E3292" s="19" t="str">
        <f t="shared" si="310"/>
        <v>251110 - Arbejde med overordnet IT-arkitektur</v>
      </c>
      <c r="F3292" s="19" t="str">
        <f t="shared" si="311"/>
        <v>Under 1 år</v>
      </c>
      <c r="G3292" s="40" t="s">
        <v>516</v>
      </c>
      <c r="H3292" s="41" t="s">
        <v>102</v>
      </c>
      <c r="I3292" s="42" t="s">
        <v>517</v>
      </c>
      <c r="J3292" s="43" t="s">
        <v>13</v>
      </c>
      <c r="K3292" s="44">
        <v>12</v>
      </c>
      <c r="L3292" s="45">
        <v>25384.648783608503</v>
      </c>
      <c r="M3292" s="46">
        <v>25955.47693539851</v>
      </c>
      <c r="N3292" s="45"/>
      <c r="O3292" s="46"/>
    </row>
    <row r="3293" spans="1:15" x14ac:dyDescent="0.2">
      <c r="A3293" s="11" t="str">
        <f t="shared" si="306"/>
        <v>2511104 - Region Midtjylland1 år</v>
      </c>
      <c r="B3293" s="12" t="str">
        <f t="shared" si="309"/>
        <v>251110</v>
      </c>
      <c r="C3293" s="14">
        <f t="shared" si="307"/>
        <v>0</v>
      </c>
      <c r="D3293" s="14">
        <f t="shared" si="308"/>
        <v>0</v>
      </c>
      <c r="E3293" s="19" t="str">
        <f t="shared" si="310"/>
        <v>251110 - Arbejde med overordnet IT-arkitektur</v>
      </c>
      <c r="F3293" s="19" t="str">
        <f t="shared" si="311"/>
        <v>1 år</v>
      </c>
      <c r="G3293" s="40" t="s">
        <v>516</v>
      </c>
      <c r="H3293" s="41" t="s">
        <v>102</v>
      </c>
      <c r="I3293" s="42" t="s">
        <v>517</v>
      </c>
      <c r="J3293" s="43" t="s">
        <v>22</v>
      </c>
      <c r="K3293" s="44">
        <v>13</v>
      </c>
      <c r="L3293" s="45">
        <v>34738.906971037606</v>
      </c>
      <c r="M3293" s="46">
        <v>35457.643313213222</v>
      </c>
      <c r="N3293" s="45"/>
      <c r="O3293" s="46"/>
    </row>
    <row r="3294" spans="1:15" x14ac:dyDescent="0.2">
      <c r="A3294" s="11" t="str">
        <f t="shared" si="306"/>
        <v>2511104 - Region Midtjylland2 år</v>
      </c>
      <c r="B3294" s="12" t="str">
        <f t="shared" si="309"/>
        <v>251110</v>
      </c>
      <c r="C3294" s="14">
        <f t="shared" si="307"/>
        <v>0</v>
      </c>
      <c r="D3294" s="14">
        <f t="shared" si="308"/>
        <v>0</v>
      </c>
      <c r="E3294" s="19" t="str">
        <f t="shared" si="310"/>
        <v>251110 - Arbejde med overordnet IT-arkitektur</v>
      </c>
      <c r="F3294" s="19" t="str">
        <f t="shared" si="311"/>
        <v>2 år</v>
      </c>
      <c r="G3294" s="40" t="s">
        <v>516</v>
      </c>
      <c r="H3294" s="41" t="s">
        <v>102</v>
      </c>
      <c r="I3294" s="42" t="s">
        <v>517</v>
      </c>
      <c r="J3294" s="43" t="s">
        <v>23</v>
      </c>
      <c r="K3294" s="44">
        <v>11</v>
      </c>
      <c r="L3294" s="45">
        <v>39272.511187683973</v>
      </c>
      <c r="M3294" s="46">
        <v>40146.77635068501</v>
      </c>
      <c r="N3294" s="45"/>
      <c r="O3294" s="46"/>
    </row>
    <row r="3295" spans="1:15" x14ac:dyDescent="0.2">
      <c r="A3295" s="11" t="str">
        <f t="shared" si="306"/>
        <v>2511104 - Region Midtjylland3 år</v>
      </c>
      <c r="B3295" s="12" t="str">
        <f t="shared" si="309"/>
        <v>251110</v>
      </c>
      <c r="C3295" s="14">
        <f t="shared" si="307"/>
        <v>0</v>
      </c>
      <c r="D3295" s="14">
        <f t="shared" si="308"/>
        <v>0</v>
      </c>
      <c r="E3295" s="19" t="str">
        <f t="shared" si="310"/>
        <v>251110 - Arbejde med overordnet IT-arkitektur</v>
      </c>
      <c r="F3295" s="19" t="str">
        <f t="shared" si="311"/>
        <v>3 år</v>
      </c>
      <c r="G3295" s="40" t="s">
        <v>516</v>
      </c>
      <c r="H3295" s="41" t="s">
        <v>102</v>
      </c>
      <c r="I3295" s="42" t="s">
        <v>517</v>
      </c>
      <c r="J3295" s="43" t="s">
        <v>14</v>
      </c>
      <c r="K3295" s="44">
        <v>11</v>
      </c>
      <c r="L3295" s="45">
        <v>44418.718928035509</v>
      </c>
      <c r="M3295" s="46">
        <v>46644.184905169306</v>
      </c>
      <c r="N3295" s="45"/>
      <c r="O3295" s="46"/>
    </row>
    <row r="3296" spans="1:15" x14ac:dyDescent="0.2">
      <c r="A3296" s="11" t="str">
        <f t="shared" si="306"/>
        <v>2511104 - Region Midtjylland4 år</v>
      </c>
      <c r="B3296" s="12" t="str">
        <f t="shared" si="309"/>
        <v>251110</v>
      </c>
      <c r="C3296" s="14">
        <f t="shared" si="307"/>
        <v>0</v>
      </c>
      <c r="D3296" s="14">
        <f t="shared" si="308"/>
        <v>0</v>
      </c>
      <c r="E3296" s="19" t="str">
        <f t="shared" si="310"/>
        <v>251110 - Arbejde med overordnet IT-arkitektur</v>
      </c>
      <c r="F3296" s="19" t="str">
        <f t="shared" si="311"/>
        <v>4 år</v>
      </c>
      <c r="G3296" s="40" t="s">
        <v>516</v>
      </c>
      <c r="H3296" s="41" t="s">
        <v>102</v>
      </c>
      <c r="I3296" s="42" t="s">
        <v>517</v>
      </c>
      <c r="J3296" s="43" t="s">
        <v>24</v>
      </c>
      <c r="K3296" s="44">
        <v>12</v>
      </c>
      <c r="L3296" s="45">
        <v>48445.507327370498</v>
      </c>
      <c r="M3296" s="46">
        <v>49447.828637029023</v>
      </c>
      <c r="N3296" s="45"/>
      <c r="O3296" s="46"/>
    </row>
    <row r="3297" spans="1:15" x14ac:dyDescent="0.2">
      <c r="A3297" s="11" t="str">
        <f t="shared" si="306"/>
        <v>2511104 - Region Midtjylland5-9 år</v>
      </c>
      <c r="B3297" s="12" t="str">
        <f t="shared" si="309"/>
        <v>251110</v>
      </c>
      <c r="C3297" s="14">
        <f t="shared" si="307"/>
        <v>0</v>
      </c>
      <c r="D3297" s="14">
        <f t="shared" si="308"/>
        <v>0</v>
      </c>
      <c r="E3297" s="19" t="str">
        <f t="shared" si="310"/>
        <v>251110 - Arbejde med overordnet IT-arkitektur</v>
      </c>
      <c r="F3297" s="19" t="str">
        <f t="shared" si="311"/>
        <v>5-9 år</v>
      </c>
      <c r="G3297" s="40" t="s">
        <v>516</v>
      </c>
      <c r="H3297" s="41" t="s">
        <v>102</v>
      </c>
      <c r="I3297" s="42" t="s">
        <v>517</v>
      </c>
      <c r="J3297" s="43" t="s">
        <v>15</v>
      </c>
      <c r="K3297" s="44">
        <v>57</v>
      </c>
      <c r="L3297" s="45">
        <v>52041.835835283942</v>
      </c>
      <c r="M3297" s="46">
        <v>53169.282344965402</v>
      </c>
      <c r="N3297" s="45"/>
      <c r="O3297" s="46"/>
    </row>
    <row r="3298" spans="1:15" x14ac:dyDescent="0.2">
      <c r="A3298" s="11" t="str">
        <f t="shared" si="306"/>
        <v>2511104 - Region Midtjylland0-4 år</v>
      </c>
      <c r="B3298" s="12" t="str">
        <f t="shared" si="309"/>
        <v>251110</v>
      </c>
      <c r="C3298" s="14">
        <f t="shared" si="307"/>
        <v>0</v>
      </c>
      <c r="D3298" s="14">
        <f t="shared" si="308"/>
        <v>0</v>
      </c>
      <c r="E3298" s="19" t="str">
        <f t="shared" si="310"/>
        <v>251110 - Arbejde med overordnet IT-arkitektur</v>
      </c>
      <c r="F3298" s="19" t="str">
        <f t="shared" si="311"/>
        <v>0-4 år</v>
      </c>
      <c r="G3298" s="40" t="s">
        <v>516</v>
      </c>
      <c r="H3298" s="41" t="s">
        <v>102</v>
      </c>
      <c r="I3298" s="42" t="s">
        <v>517</v>
      </c>
      <c r="J3298" s="43" t="s">
        <v>16</v>
      </c>
      <c r="K3298" s="44">
        <v>59</v>
      </c>
      <c r="L3298" s="45">
        <v>41411.718621963715</v>
      </c>
      <c r="M3298" s="46">
        <v>42383.305003946873</v>
      </c>
      <c r="N3298" s="45"/>
      <c r="O3298" s="46"/>
    </row>
    <row r="3299" spans="1:15" x14ac:dyDescent="0.2">
      <c r="A3299" s="11" t="str">
        <f t="shared" si="306"/>
        <v>2511104 - Region Midtjylland10-14 år</v>
      </c>
      <c r="B3299" s="12" t="str">
        <f t="shared" si="309"/>
        <v>251110</v>
      </c>
      <c r="C3299" s="14">
        <f t="shared" si="307"/>
        <v>0</v>
      </c>
      <c r="D3299" s="14">
        <f t="shared" si="308"/>
        <v>0</v>
      </c>
      <c r="E3299" s="19" t="str">
        <f t="shared" si="310"/>
        <v>251110 - Arbejde med overordnet IT-arkitektur</v>
      </c>
      <c r="F3299" s="19" t="str">
        <f t="shared" si="311"/>
        <v>10-14 år</v>
      </c>
      <c r="G3299" s="40" t="s">
        <v>516</v>
      </c>
      <c r="H3299" s="41" t="s">
        <v>102</v>
      </c>
      <c r="I3299" s="42" t="s">
        <v>517</v>
      </c>
      <c r="J3299" s="43" t="s">
        <v>17</v>
      </c>
      <c r="K3299" s="44">
        <v>34</v>
      </c>
      <c r="L3299" s="45">
        <v>57583.815570667648</v>
      </c>
      <c r="M3299" s="46">
        <v>59426.92868628171</v>
      </c>
      <c r="N3299" s="45"/>
      <c r="O3299" s="46"/>
    </row>
    <row r="3300" spans="1:15" x14ac:dyDescent="0.2">
      <c r="A3300" s="11" t="str">
        <f t="shared" si="306"/>
        <v>2511104 - Region Midtjylland15-20 år</v>
      </c>
      <c r="B3300" s="12" t="str">
        <f t="shared" si="309"/>
        <v>251110</v>
      </c>
      <c r="C3300" s="14">
        <f t="shared" si="307"/>
        <v>0</v>
      </c>
      <c r="D3300" s="14">
        <f t="shared" si="308"/>
        <v>0</v>
      </c>
      <c r="E3300" s="19" t="str">
        <f t="shared" si="310"/>
        <v>251110 - Arbejde med overordnet IT-arkitektur</v>
      </c>
      <c r="F3300" s="19" t="str">
        <f t="shared" si="311"/>
        <v>15-20 år</v>
      </c>
      <c r="G3300" s="40" t="s">
        <v>516</v>
      </c>
      <c r="H3300" s="41" t="s">
        <v>102</v>
      </c>
      <c r="I3300" s="42" t="s">
        <v>517</v>
      </c>
      <c r="J3300" s="43" t="s">
        <v>18</v>
      </c>
      <c r="K3300" s="44">
        <v>45</v>
      </c>
      <c r="L3300" s="45">
        <v>61748.254084080931</v>
      </c>
      <c r="M3300" s="46">
        <v>63771.581205468654</v>
      </c>
      <c r="N3300" s="45"/>
      <c r="O3300" s="46"/>
    </row>
    <row r="3301" spans="1:15" x14ac:dyDescent="0.2">
      <c r="A3301" s="11" t="str">
        <f t="shared" si="306"/>
        <v>2511104 - Region Midtjylland20-24 år</v>
      </c>
      <c r="B3301" s="12" t="str">
        <f t="shared" si="309"/>
        <v>251110</v>
      </c>
      <c r="C3301" s="14">
        <f t="shared" si="307"/>
        <v>0</v>
      </c>
      <c r="D3301" s="14">
        <f t="shared" si="308"/>
        <v>0</v>
      </c>
      <c r="E3301" s="19" t="str">
        <f t="shared" si="310"/>
        <v>251110 - Arbejde med overordnet IT-arkitektur</v>
      </c>
      <c r="F3301" s="19" t="str">
        <f t="shared" si="311"/>
        <v>20-24 år</v>
      </c>
      <c r="G3301" s="40" t="s">
        <v>516</v>
      </c>
      <c r="H3301" s="41" t="s">
        <v>102</v>
      </c>
      <c r="I3301" s="42" t="s">
        <v>517</v>
      </c>
      <c r="J3301" s="43" t="s">
        <v>19</v>
      </c>
      <c r="K3301" s="44">
        <v>61</v>
      </c>
      <c r="L3301" s="45">
        <v>60409.763430750558</v>
      </c>
      <c r="M3301" s="46">
        <v>63052.133023577509</v>
      </c>
      <c r="N3301" s="45"/>
      <c r="O3301" s="46"/>
    </row>
    <row r="3302" spans="1:15" x14ac:dyDescent="0.2">
      <c r="A3302" s="11" t="str">
        <f t="shared" si="306"/>
        <v>2511104 - Region Midtjylland25 år og derover</v>
      </c>
      <c r="B3302" s="12" t="str">
        <f t="shared" si="309"/>
        <v>251110</v>
      </c>
      <c r="C3302" s="14">
        <f t="shared" si="307"/>
        <v>0</v>
      </c>
      <c r="D3302" s="14">
        <f t="shared" si="308"/>
        <v>0</v>
      </c>
      <c r="E3302" s="19" t="str">
        <f t="shared" si="310"/>
        <v>251110 - Arbejde med overordnet IT-arkitektur</v>
      </c>
      <c r="F3302" s="19" t="str">
        <f t="shared" si="311"/>
        <v>25 år og derover</v>
      </c>
      <c r="G3302" s="40" t="s">
        <v>516</v>
      </c>
      <c r="H3302" s="41" t="s">
        <v>102</v>
      </c>
      <c r="I3302" s="42" t="s">
        <v>517</v>
      </c>
      <c r="J3302" s="43" t="s">
        <v>9</v>
      </c>
      <c r="K3302" s="44">
        <v>143</v>
      </c>
      <c r="L3302" s="45">
        <v>62143.881923328452</v>
      </c>
      <c r="M3302" s="46">
        <v>64081.738703595773</v>
      </c>
      <c r="N3302" s="45"/>
      <c r="O3302" s="46"/>
    </row>
    <row r="3303" spans="1:15" x14ac:dyDescent="0.2">
      <c r="A3303" s="11" t="str">
        <f t="shared" si="306"/>
        <v>2511104 - Region MidtjyllandAlle uanset erf.</v>
      </c>
      <c r="B3303" s="12" t="str">
        <f t="shared" si="309"/>
        <v>251110</v>
      </c>
      <c r="C3303" s="14">
        <f t="shared" si="307"/>
        <v>0</v>
      </c>
      <c r="D3303" s="14">
        <f t="shared" si="308"/>
        <v>0</v>
      </c>
      <c r="E3303" s="19" t="str">
        <f t="shared" si="310"/>
        <v>251110 - Arbejde med overordnet IT-arkitektur</v>
      </c>
      <c r="F3303" s="19" t="str">
        <f t="shared" si="311"/>
        <v>Alle uanset erf.</v>
      </c>
      <c r="G3303" s="40" t="s">
        <v>516</v>
      </c>
      <c r="H3303" s="41" t="s">
        <v>102</v>
      </c>
      <c r="I3303" s="42" t="s">
        <v>517</v>
      </c>
      <c r="J3303" s="43" t="s">
        <v>10</v>
      </c>
      <c r="K3303" s="44">
        <v>399</v>
      </c>
      <c r="L3303" s="45">
        <v>56144.138460919778</v>
      </c>
      <c r="M3303" s="46">
        <v>57501.384156732347</v>
      </c>
      <c r="N3303" s="45"/>
      <c r="O3303" s="46"/>
    </row>
    <row r="3304" spans="1:15" x14ac:dyDescent="0.2">
      <c r="A3304" s="11" t="str">
        <f t="shared" si="306"/>
        <v>2511105 - Region Nordjylland5-9 år</v>
      </c>
      <c r="B3304" s="12" t="str">
        <f t="shared" si="309"/>
        <v>251110</v>
      </c>
      <c r="C3304" s="14">
        <f t="shared" si="307"/>
        <v>0</v>
      </c>
      <c r="D3304" s="14">
        <f t="shared" si="308"/>
        <v>0</v>
      </c>
      <c r="E3304" s="19" t="str">
        <f t="shared" si="310"/>
        <v>251110 - Arbejde med overordnet IT-arkitektur</v>
      </c>
      <c r="F3304" s="19" t="str">
        <f t="shared" si="311"/>
        <v>5-9 år</v>
      </c>
      <c r="G3304" s="40" t="s">
        <v>516</v>
      </c>
      <c r="H3304" s="41" t="s">
        <v>102</v>
      </c>
      <c r="I3304" s="42" t="s">
        <v>21</v>
      </c>
      <c r="J3304" s="43" t="s">
        <v>15</v>
      </c>
      <c r="K3304" s="44">
        <v>11</v>
      </c>
      <c r="L3304" s="45">
        <v>50956.59114881188</v>
      </c>
      <c r="M3304" s="46">
        <v>52626.88819400411</v>
      </c>
      <c r="N3304" s="45"/>
      <c r="O3304" s="46"/>
    </row>
    <row r="3305" spans="1:15" x14ac:dyDescent="0.2">
      <c r="A3305" s="11" t="str">
        <f t="shared" si="306"/>
        <v>2511105 - Region Nordjylland10-14 år</v>
      </c>
      <c r="B3305" s="12" t="str">
        <f t="shared" si="309"/>
        <v>251110</v>
      </c>
      <c r="C3305" s="14">
        <f t="shared" si="307"/>
        <v>0</v>
      </c>
      <c r="D3305" s="14">
        <f t="shared" si="308"/>
        <v>0</v>
      </c>
      <c r="E3305" s="19" t="str">
        <f t="shared" si="310"/>
        <v>251110 - Arbejde med overordnet IT-arkitektur</v>
      </c>
      <c r="F3305" s="19" t="str">
        <f t="shared" si="311"/>
        <v>10-14 år</v>
      </c>
      <c r="G3305" s="40" t="s">
        <v>516</v>
      </c>
      <c r="H3305" s="41" t="s">
        <v>102</v>
      </c>
      <c r="I3305" s="42" t="s">
        <v>21</v>
      </c>
      <c r="J3305" s="43" t="s">
        <v>17</v>
      </c>
      <c r="K3305" s="44">
        <v>12</v>
      </c>
      <c r="L3305" s="45">
        <v>42315.030812472789</v>
      </c>
      <c r="M3305" s="46">
        <v>43425.436694407028</v>
      </c>
      <c r="N3305" s="45"/>
      <c r="O3305" s="46"/>
    </row>
    <row r="3306" spans="1:15" x14ac:dyDescent="0.2">
      <c r="A3306" s="11" t="str">
        <f t="shared" si="306"/>
        <v>2511105 - Region Nordjylland15-20 år</v>
      </c>
      <c r="B3306" s="12" t="str">
        <f t="shared" si="309"/>
        <v>251110</v>
      </c>
      <c r="C3306" s="14">
        <f t="shared" si="307"/>
        <v>0</v>
      </c>
      <c r="D3306" s="14">
        <f t="shared" si="308"/>
        <v>0</v>
      </c>
      <c r="E3306" s="19" t="str">
        <f t="shared" si="310"/>
        <v>251110 - Arbejde med overordnet IT-arkitektur</v>
      </c>
      <c r="F3306" s="19" t="str">
        <f t="shared" si="311"/>
        <v>15-20 år</v>
      </c>
      <c r="G3306" s="40" t="s">
        <v>516</v>
      </c>
      <c r="H3306" s="41" t="s">
        <v>102</v>
      </c>
      <c r="I3306" s="42" t="s">
        <v>21</v>
      </c>
      <c r="J3306" s="43" t="s">
        <v>18</v>
      </c>
      <c r="K3306" s="44">
        <v>25</v>
      </c>
      <c r="L3306" s="45">
        <v>55097.79866885423</v>
      </c>
      <c r="M3306" s="46">
        <v>56903.839619364895</v>
      </c>
      <c r="N3306" s="45"/>
      <c r="O3306" s="46"/>
    </row>
    <row r="3307" spans="1:15" x14ac:dyDescent="0.2">
      <c r="A3307" s="11" t="str">
        <f t="shared" si="306"/>
        <v>2511105 - Region Nordjylland20-24 år</v>
      </c>
      <c r="B3307" s="12" t="str">
        <f t="shared" si="309"/>
        <v>251110</v>
      </c>
      <c r="C3307" s="14">
        <f t="shared" si="307"/>
        <v>0</v>
      </c>
      <c r="D3307" s="14">
        <f t="shared" si="308"/>
        <v>0</v>
      </c>
      <c r="E3307" s="19" t="str">
        <f t="shared" si="310"/>
        <v>251110 - Arbejde med overordnet IT-arkitektur</v>
      </c>
      <c r="F3307" s="19" t="str">
        <f t="shared" si="311"/>
        <v>20-24 år</v>
      </c>
      <c r="G3307" s="40" t="s">
        <v>516</v>
      </c>
      <c r="H3307" s="41" t="s">
        <v>102</v>
      </c>
      <c r="I3307" s="42" t="s">
        <v>21</v>
      </c>
      <c r="J3307" s="43" t="s">
        <v>19</v>
      </c>
      <c r="K3307" s="44">
        <v>30</v>
      </c>
      <c r="L3307" s="45">
        <v>54788.133347749295</v>
      </c>
      <c r="M3307" s="46">
        <v>57254.525498069888</v>
      </c>
      <c r="N3307" s="45"/>
      <c r="O3307" s="46"/>
    </row>
    <row r="3308" spans="1:15" x14ac:dyDescent="0.2">
      <c r="A3308" s="11" t="str">
        <f t="shared" si="306"/>
        <v>2511105 - Region Nordjylland25 år og derover</v>
      </c>
      <c r="B3308" s="12" t="str">
        <f t="shared" si="309"/>
        <v>251110</v>
      </c>
      <c r="C3308" s="14">
        <f t="shared" si="307"/>
        <v>0</v>
      </c>
      <c r="D3308" s="14">
        <f t="shared" si="308"/>
        <v>0</v>
      </c>
      <c r="E3308" s="19" t="str">
        <f t="shared" si="310"/>
        <v>251110 - Arbejde med overordnet IT-arkitektur</v>
      </c>
      <c r="F3308" s="19" t="str">
        <f t="shared" si="311"/>
        <v>25 år og derover</v>
      </c>
      <c r="G3308" s="40" t="s">
        <v>516</v>
      </c>
      <c r="H3308" s="41" t="s">
        <v>102</v>
      </c>
      <c r="I3308" s="42" t="s">
        <v>21</v>
      </c>
      <c r="J3308" s="43" t="s">
        <v>9</v>
      </c>
      <c r="K3308" s="44">
        <v>83</v>
      </c>
      <c r="L3308" s="45">
        <v>59888.527852817977</v>
      </c>
      <c r="M3308" s="46">
        <v>62584.918847337976</v>
      </c>
      <c r="N3308" s="45"/>
      <c r="O3308" s="46"/>
    </row>
    <row r="3309" spans="1:15" x14ac:dyDescent="0.2">
      <c r="A3309" s="11" t="str">
        <f t="shared" si="306"/>
        <v>2511105 - Region NordjyllandAlle uanset erf.</v>
      </c>
      <c r="B3309" s="12" t="str">
        <f t="shared" si="309"/>
        <v>251110</v>
      </c>
      <c r="C3309" s="14">
        <f t="shared" si="307"/>
        <v>0</v>
      </c>
      <c r="D3309" s="14">
        <f t="shared" si="308"/>
        <v>0</v>
      </c>
      <c r="E3309" s="19" t="str">
        <f t="shared" si="310"/>
        <v>251110 - Arbejde med overordnet IT-arkitektur</v>
      </c>
      <c r="F3309" s="19" t="str">
        <f t="shared" si="311"/>
        <v>Alle uanset erf.</v>
      </c>
      <c r="G3309" s="40" t="s">
        <v>516</v>
      </c>
      <c r="H3309" s="41" t="s">
        <v>102</v>
      </c>
      <c r="I3309" s="42" t="s">
        <v>21</v>
      </c>
      <c r="J3309" s="43" t="s">
        <v>10</v>
      </c>
      <c r="K3309" s="44">
        <v>180</v>
      </c>
      <c r="L3309" s="45">
        <v>54787.787667425917</v>
      </c>
      <c r="M3309" s="46">
        <v>56903.839619364895</v>
      </c>
      <c r="N3309" s="45"/>
      <c r="O3309" s="46"/>
    </row>
    <row r="3310" spans="1:15" x14ac:dyDescent="0.2">
      <c r="A3310" s="11" t="str">
        <f t="shared" si="306"/>
        <v>2511106 - Alle regionerUnder 1 år</v>
      </c>
      <c r="B3310" s="12" t="str">
        <f t="shared" si="309"/>
        <v>251110</v>
      </c>
      <c r="C3310" s="14">
        <f t="shared" si="307"/>
        <v>0</v>
      </c>
      <c r="D3310" s="14">
        <f t="shared" si="308"/>
        <v>0</v>
      </c>
      <c r="E3310" s="19" t="str">
        <f t="shared" si="310"/>
        <v>251110 - Arbejde med overordnet IT-arkitektur</v>
      </c>
      <c r="F3310" s="19" t="str">
        <f t="shared" si="311"/>
        <v>Under 1 år</v>
      </c>
      <c r="G3310" s="40" t="s">
        <v>516</v>
      </c>
      <c r="H3310" s="41" t="s">
        <v>102</v>
      </c>
      <c r="I3310" s="42" t="s">
        <v>11</v>
      </c>
      <c r="J3310" s="43" t="s">
        <v>13</v>
      </c>
      <c r="K3310" s="44">
        <v>214</v>
      </c>
      <c r="L3310" s="45">
        <v>47876.227708171406</v>
      </c>
      <c r="M3310" s="46">
        <v>49540.286601987333</v>
      </c>
      <c r="N3310" s="45"/>
      <c r="O3310" s="46"/>
    </row>
    <row r="3311" spans="1:15" x14ac:dyDescent="0.2">
      <c r="A3311" s="11" t="str">
        <f t="shared" si="306"/>
        <v>2511106 - Alle regioner1 år</v>
      </c>
      <c r="B3311" s="12" t="str">
        <f t="shared" si="309"/>
        <v>251110</v>
      </c>
      <c r="C3311" s="14">
        <f t="shared" si="307"/>
        <v>0</v>
      </c>
      <c r="D3311" s="14">
        <f t="shared" si="308"/>
        <v>0</v>
      </c>
      <c r="E3311" s="19" t="str">
        <f t="shared" si="310"/>
        <v>251110 - Arbejde med overordnet IT-arkitektur</v>
      </c>
      <c r="F3311" s="19" t="str">
        <f t="shared" si="311"/>
        <v>1 år</v>
      </c>
      <c r="G3311" s="40" t="s">
        <v>516</v>
      </c>
      <c r="H3311" s="41" t="s">
        <v>102</v>
      </c>
      <c r="I3311" s="42" t="s">
        <v>11</v>
      </c>
      <c r="J3311" s="43" t="s">
        <v>22</v>
      </c>
      <c r="K3311" s="44">
        <v>103</v>
      </c>
      <c r="L3311" s="45">
        <v>48659.346154058585</v>
      </c>
      <c r="M3311" s="46">
        <v>50357.269518089874</v>
      </c>
      <c r="N3311" s="45"/>
      <c r="O3311" s="46"/>
    </row>
    <row r="3312" spans="1:15" x14ac:dyDescent="0.2">
      <c r="A3312" s="11" t="str">
        <f t="shared" si="306"/>
        <v>2511106 - Alle regioner2 år</v>
      </c>
      <c r="B3312" s="12" t="str">
        <f t="shared" si="309"/>
        <v>251110</v>
      </c>
      <c r="C3312" s="14">
        <f t="shared" si="307"/>
        <v>0</v>
      </c>
      <c r="D3312" s="14">
        <f t="shared" si="308"/>
        <v>0</v>
      </c>
      <c r="E3312" s="19" t="str">
        <f t="shared" si="310"/>
        <v>251110 - Arbejde med overordnet IT-arkitektur</v>
      </c>
      <c r="F3312" s="19" t="str">
        <f t="shared" si="311"/>
        <v>2 år</v>
      </c>
      <c r="G3312" s="40" t="s">
        <v>516</v>
      </c>
      <c r="H3312" s="41" t="s">
        <v>102</v>
      </c>
      <c r="I3312" s="42" t="s">
        <v>11</v>
      </c>
      <c r="J3312" s="43" t="s">
        <v>23</v>
      </c>
      <c r="K3312" s="44">
        <v>102</v>
      </c>
      <c r="L3312" s="45">
        <v>49860.299119165989</v>
      </c>
      <c r="M3312" s="46">
        <v>52105.184180615477</v>
      </c>
      <c r="N3312" s="45"/>
      <c r="O3312" s="46"/>
    </row>
    <row r="3313" spans="1:15" x14ac:dyDescent="0.2">
      <c r="A3313" s="11" t="str">
        <f t="shared" si="306"/>
        <v>2511106 - Alle regioner3 år</v>
      </c>
      <c r="B3313" s="12" t="str">
        <f t="shared" si="309"/>
        <v>251110</v>
      </c>
      <c r="C3313" s="14">
        <f t="shared" si="307"/>
        <v>0</v>
      </c>
      <c r="D3313" s="14">
        <f t="shared" si="308"/>
        <v>0</v>
      </c>
      <c r="E3313" s="19" t="str">
        <f t="shared" si="310"/>
        <v>251110 - Arbejde med overordnet IT-arkitektur</v>
      </c>
      <c r="F3313" s="19" t="str">
        <f t="shared" si="311"/>
        <v>3 år</v>
      </c>
      <c r="G3313" s="40" t="s">
        <v>516</v>
      </c>
      <c r="H3313" s="41" t="s">
        <v>102</v>
      </c>
      <c r="I3313" s="42" t="s">
        <v>11</v>
      </c>
      <c r="J3313" s="43" t="s">
        <v>14</v>
      </c>
      <c r="K3313" s="44">
        <v>143</v>
      </c>
      <c r="L3313" s="45">
        <v>52067.192238692936</v>
      </c>
      <c r="M3313" s="46">
        <v>53457.973183346759</v>
      </c>
      <c r="N3313" s="45"/>
      <c r="O3313" s="46"/>
    </row>
    <row r="3314" spans="1:15" x14ac:dyDescent="0.2">
      <c r="A3314" s="11" t="str">
        <f t="shared" si="306"/>
        <v>2511106 - Alle regioner4 år</v>
      </c>
      <c r="B3314" s="12" t="str">
        <f t="shared" si="309"/>
        <v>251110</v>
      </c>
      <c r="C3314" s="14">
        <f t="shared" si="307"/>
        <v>0</v>
      </c>
      <c r="D3314" s="14">
        <f t="shared" si="308"/>
        <v>0</v>
      </c>
      <c r="E3314" s="19" t="str">
        <f t="shared" si="310"/>
        <v>251110 - Arbejde med overordnet IT-arkitektur</v>
      </c>
      <c r="F3314" s="19" t="str">
        <f t="shared" si="311"/>
        <v>4 år</v>
      </c>
      <c r="G3314" s="40" t="s">
        <v>516</v>
      </c>
      <c r="H3314" s="41" t="s">
        <v>102</v>
      </c>
      <c r="I3314" s="42" t="s">
        <v>11</v>
      </c>
      <c r="J3314" s="43" t="s">
        <v>24</v>
      </c>
      <c r="K3314" s="44">
        <v>123</v>
      </c>
      <c r="L3314" s="45">
        <v>53524.030712966101</v>
      </c>
      <c r="M3314" s="46">
        <v>54856.761447102886</v>
      </c>
      <c r="N3314" s="45"/>
      <c r="O3314" s="46"/>
    </row>
    <row r="3315" spans="1:15" x14ac:dyDescent="0.2">
      <c r="A3315" s="11" t="str">
        <f t="shared" si="306"/>
        <v>2511106 - Alle regioner5-9 år</v>
      </c>
      <c r="B3315" s="12" t="str">
        <f t="shared" si="309"/>
        <v>251110</v>
      </c>
      <c r="C3315" s="14">
        <f t="shared" si="307"/>
        <v>0</v>
      </c>
      <c r="D3315" s="14">
        <f t="shared" si="308"/>
        <v>0</v>
      </c>
      <c r="E3315" s="19" t="str">
        <f t="shared" si="310"/>
        <v>251110 - Arbejde med overordnet IT-arkitektur</v>
      </c>
      <c r="F3315" s="19" t="str">
        <f t="shared" si="311"/>
        <v>5-9 år</v>
      </c>
      <c r="G3315" s="40" t="s">
        <v>516</v>
      </c>
      <c r="H3315" s="41" t="s">
        <v>102</v>
      </c>
      <c r="I3315" s="42" t="s">
        <v>11</v>
      </c>
      <c r="J3315" s="43" t="s">
        <v>15</v>
      </c>
      <c r="K3315" s="44">
        <v>434</v>
      </c>
      <c r="L3315" s="45">
        <v>58551.363829859802</v>
      </c>
      <c r="M3315" s="46">
        <v>60250.517887395246</v>
      </c>
      <c r="N3315" s="45"/>
      <c r="O3315" s="46"/>
    </row>
    <row r="3316" spans="1:15" x14ac:dyDescent="0.2">
      <c r="A3316" s="11" t="str">
        <f t="shared" si="306"/>
        <v>2511106 - Alle regioner0-4 år</v>
      </c>
      <c r="B3316" s="12" t="str">
        <f t="shared" si="309"/>
        <v>251110</v>
      </c>
      <c r="C3316" s="14">
        <f t="shared" si="307"/>
        <v>0</v>
      </c>
      <c r="D3316" s="14">
        <f t="shared" si="308"/>
        <v>0</v>
      </c>
      <c r="E3316" s="19" t="str">
        <f t="shared" si="310"/>
        <v>251110 - Arbejde med overordnet IT-arkitektur</v>
      </c>
      <c r="F3316" s="19" t="str">
        <f t="shared" si="311"/>
        <v>0-4 år</v>
      </c>
      <c r="G3316" s="40" t="s">
        <v>516</v>
      </c>
      <c r="H3316" s="41" t="s">
        <v>102</v>
      </c>
      <c r="I3316" s="42" t="s">
        <v>11</v>
      </c>
      <c r="J3316" s="43" t="s">
        <v>16</v>
      </c>
      <c r="K3316" s="44">
        <v>685</v>
      </c>
      <c r="L3316" s="45">
        <v>50694.100421893687</v>
      </c>
      <c r="M3316" s="46">
        <v>52419.165293665239</v>
      </c>
      <c r="N3316" s="45"/>
      <c r="O3316" s="46"/>
    </row>
    <row r="3317" spans="1:15" x14ac:dyDescent="0.2">
      <c r="A3317" s="11" t="str">
        <f t="shared" si="306"/>
        <v>2511106 - Alle regioner10-14 år</v>
      </c>
      <c r="B3317" s="12" t="str">
        <f t="shared" si="309"/>
        <v>251110</v>
      </c>
      <c r="C3317" s="14">
        <f t="shared" si="307"/>
        <v>0</v>
      </c>
      <c r="D3317" s="14">
        <f t="shared" si="308"/>
        <v>0</v>
      </c>
      <c r="E3317" s="19" t="str">
        <f t="shared" si="310"/>
        <v>251110 - Arbejde med overordnet IT-arkitektur</v>
      </c>
      <c r="F3317" s="19" t="str">
        <f t="shared" si="311"/>
        <v>10-14 år</v>
      </c>
      <c r="G3317" s="40" t="s">
        <v>516</v>
      </c>
      <c r="H3317" s="41" t="s">
        <v>102</v>
      </c>
      <c r="I3317" s="42" t="s">
        <v>11</v>
      </c>
      <c r="J3317" s="43" t="s">
        <v>17</v>
      </c>
      <c r="K3317" s="44">
        <v>240</v>
      </c>
      <c r="L3317" s="45">
        <v>63216.657081008045</v>
      </c>
      <c r="M3317" s="46">
        <v>65818.391921575443</v>
      </c>
      <c r="N3317" s="45"/>
      <c r="O3317" s="46"/>
    </row>
    <row r="3318" spans="1:15" x14ac:dyDescent="0.2">
      <c r="A3318" s="11" t="str">
        <f t="shared" si="306"/>
        <v>2511106 - Alle regioner15-20 år</v>
      </c>
      <c r="B3318" s="12" t="str">
        <f t="shared" si="309"/>
        <v>251110</v>
      </c>
      <c r="C3318" s="14">
        <f t="shared" si="307"/>
        <v>0</v>
      </c>
      <c r="D3318" s="14">
        <f t="shared" si="308"/>
        <v>0</v>
      </c>
      <c r="E3318" s="19" t="str">
        <f t="shared" si="310"/>
        <v>251110 - Arbejde med overordnet IT-arkitektur</v>
      </c>
      <c r="F3318" s="19" t="str">
        <f t="shared" si="311"/>
        <v>15-20 år</v>
      </c>
      <c r="G3318" s="40" t="s">
        <v>516</v>
      </c>
      <c r="H3318" s="41" t="s">
        <v>102</v>
      </c>
      <c r="I3318" s="42" t="s">
        <v>11</v>
      </c>
      <c r="J3318" s="43" t="s">
        <v>18</v>
      </c>
      <c r="K3318" s="44">
        <v>290</v>
      </c>
      <c r="L3318" s="45">
        <v>63235.071207228393</v>
      </c>
      <c r="M3318" s="46">
        <v>65235.612717154363</v>
      </c>
      <c r="N3318" s="45"/>
      <c r="O3318" s="46"/>
    </row>
    <row r="3319" spans="1:15" x14ac:dyDescent="0.2">
      <c r="A3319" s="11" t="str">
        <f t="shared" si="306"/>
        <v>2511106 - Alle regioner20-24 år</v>
      </c>
      <c r="B3319" s="12" t="str">
        <f t="shared" si="309"/>
        <v>251110</v>
      </c>
      <c r="C3319" s="14">
        <f t="shared" si="307"/>
        <v>0</v>
      </c>
      <c r="D3319" s="14">
        <f t="shared" si="308"/>
        <v>0</v>
      </c>
      <c r="E3319" s="19" t="str">
        <f t="shared" si="310"/>
        <v>251110 - Arbejde med overordnet IT-arkitektur</v>
      </c>
      <c r="F3319" s="19" t="str">
        <f t="shared" si="311"/>
        <v>20-24 år</v>
      </c>
      <c r="G3319" s="40" t="s">
        <v>516</v>
      </c>
      <c r="H3319" s="41" t="s">
        <v>102</v>
      </c>
      <c r="I3319" s="42" t="s">
        <v>11</v>
      </c>
      <c r="J3319" s="43" t="s">
        <v>19</v>
      </c>
      <c r="K3319" s="44">
        <v>281</v>
      </c>
      <c r="L3319" s="45">
        <v>64109.806989230266</v>
      </c>
      <c r="M3319" s="46">
        <v>65790.208652641755</v>
      </c>
      <c r="N3319" s="45"/>
      <c r="O3319" s="46"/>
    </row>
    <row r="3320" spans="1:15" x14ac:dyDescent="0.2">
      <c r="A3320" s="11" t="str">
        <f t="shared" si="306"/>
        <v>2511106 - Alle regioner25 år og derover</v>
      </c>
      <c r="B3320" s="12" t="str">
        <f t="shared" si="309"/>
        <v>251110</v>
      </c>
      <c r="C3320" s="14">
        <f t="shared" si="307"/>
        <v>0</v>
      </c>
      <c r="D3320" s="14">
        <f t="shared" si="308"/>
        <v>0</v>
      </c>
      <c r="E3320" s="19" t="str">
        <f t="shared" si="310"/>
        <v>251110 - Arbejde med overordnet IT-arkitektur</v>
      </c>
      <c r="F3320" s="19" t="str">
        <f t="shared" si="311"/>
        <v>25 år og derover</v>
      </c>
      <c r="G3320" s="40" t="s">
        <v>516</v>
      </c>
      <c r="H3320" s="41" t="s">
        <v>102</v>
      </c>
      <c r="I3320" s="42" t="s">
        <v>11</v>
      </c>
      <c r="J3320" s="43" t="s">
        <v>9</v>
      </c>
      <c r="K3320" s="44">
        <v>762</v>
      </c>
      <c r="L3320" s="45">
        <v>63633.276785477967</v>
      </c>
      <c r="M3320" s="46">
        <v>66106.703058916595</v>
      </c>
      <c r="N3320" s="45"/>
      <c r="O3320" s="46"/>
    </row>
    <row r="3321" spans="1:15" x14ac:dyDescent="0.2">
      <c r="A3321" s="11" t="str">
        <f t="shared" si="306"/>
        <v>2511106 - Alle regionerAlle uanset erf.</v>
      </c>
      <c r="B3321" s="12" t="str">
        <f t="shared" si="309"/>
        <v>251110</v>
      </c>
      <c r="C3321" s="14">
        <f t="shared" si="307"/>
        <v>0</v>
      </c>
      <c r="D3321" s="14">
        <f t="shared" si="308"/>
        <v>0</v>
      </c>
      <c r="E3321" s="19" t="str">
        <f t="shared" si="310"/>
        <v>251110 - Arbejde med overordnet IT-arkitektur</v>
      </c>
      <c r="F3321" s="19" t="str">
        <f t="shared" si="311"/>
        <v>Alle uanset erf.</v>
      </c>
      <c r="G3321" s="40" t="s">
        <v>516</v>
      </c>
      <c r="H3321" s="41" t="s">
        <v>102</v>
      </c>
      <c r="I3321" s="42" t="s">
        <v>11</v>
      </c>
      <c r="J3321" s="43" t="s">
        <v>10</v>
      </c>
      <c r="K3321" s="44">
        <v>2692</v>
      </c>
      <c r="L3321" s="45">
        <v>59374.343411211237</v>
      </c>
      <c r="M3321" s="46">
        <v>61643.58035027601</v>
      </c>
      <c r="N3321" s="45"/>
      <c r="O3321" s="46"/>
    </row>
    <row r="3322" spans="1:15" x14ac:dyDescent="0.2">
      <c r="A3322" s="11" t="str">
        <f t="shared" si="306"/>
        <v>2511201 - Region HovedstadenUnder 1 år</v>
      </c>
      <c r="B3322" s="12" t="str">
        <f t="shared" si="309"/>
        <v>251120</v>
      </c>
      <c r="C3322" s="14">
        <f t="shared" si="307"/>
        <v>0</v>
      </c>
      <c r="D3322" s="14">
        <f t="shared" si="308"/>
        <v>0</v>
      </c>
      <c r="E3322" s="19" t="str">
        <f t="shared" si="310"/>
        <v>251120 - Design af IT-systemer og analyse af forretningsprocesser</v>
      </c>
      <c r="F3322" s="19" t="str">
        <f t="shared" si="311"/>
        <v>Under 1 år</v>
      </c>
      <c r="G3322" s="40" t="s">
        <v>516</v>
      </c>
      <c r="H3322" s="41" t="s">
        <v>103</v>
      </c>
      <c r="I3322" s="42" t="s">
        <v>8</v>
      </c>
      <c r="J3322" s="43" t="s">
        <v>13</v>
      </c>
      <c r="K3322" s="44">
        <v>90</v>
      </c>
      <c r="L3322" s="45">
        <v>40349.706274415534</v>
      </c>
      <c r="M3322" s="46">
        <v>41626.23306207038</v>
      </c>
      <c r="N3322" s="45"/>
      <c r="O3322" s="46"/>
    </row>
    <row r="3323" spans="1:15" x14ac:dyDescent="0.2">
      <c r="A3323" s="11" t="str">
        <f t="shared" si="306"/>
        <v>2511201 - Region Hovedstaden1 år</v>
      </c>
      <c r="B3323" s="12" t="str">
        <f t="shared" si="309"/>
        <v>251120</v>
      </c>
      <c r="C3323" s="14">
        <f t="shared" si="307"/>
        <v>0</v>
      </c>
      <c r="D3323" s="14">
        <f t="shared" si="308"/>
        <v>0</v>
      </c>
      <c r="E3323" s="19" t="str">
        <f t="shared" si="310"/>
        <v>251120 - Design af IT-systemer og analyse af forretningsprocesser</v>
      </c>
      <c r="F3323" s="19" t="str">
        <f t="shared" si="311"/>
        <v>1 år</v>
      </c>
      <c r="G3323" s="40" t="s">
        <v>516</v>
      </c>
      <c r="H3323" s="41" t="s">
        <v>103</v>
      </c>
      <c r="I3323" s="42" t="s">
        <v>8</v>
      </c>
      <c r="J3323" s="43" t="s">
        <v>22</v>
      </c>
      <c r="K3323" s="44">
        <v>53</v>
      </c>
      <c r="L3323" s="45">
        <v>44081.602253542456</v>
      </c>
      <c r="M3323" s="46">
        <v>45526.545259569022</v>
      </c>
      <c r="N3323" s="45"/>
      <c r="O3323" s="46"/>
    </row>
    <row r="3324" spans="1:15" x14ac:dyDescent="0.2">
      <c r="A3324" s="11" t="str">
        <f t="shared" si="306"/>
        <v>2511201 - Region Hovedstaden2 år</v>
      </c>
      <c r="B3324" s="12" t="str">
        <f t="shared" si="309"/>
        <v>251120</v>
      </c>
      <c r="C3324" s="14">
        <f t="shared" si="307"/>
        <v>0</v>
      </c>
      <c r="D3324" s="14">
        <f t="shared" si="308"/>
        <v>0</v>
      </c>
      <c r="E3324" s="19" t="str">
        <f t="shared" si="310"/>
        <v>251120 - Design af IT-systemer og analyse af forretningsprocesser</v>
      </c>
      <c r="F3324" s="19" t="str">
        <f t="shared" si="311"/>
        <v>2 år</v>
      </c>
      <c r="G3324" s="40" t="s">
        <v>516</v>
      </c>
      <c r="H3324" s="41" t="s">
        <v>103</v>
      </c>
      <c r="I3324" s="42" t="s">
        <v>8</v>
      </c>
      <c r="J3324" s="43" t="s">
        <v>23</v>
      </c>
      <c r="K3324" s="44">
        <v>61</v>
      </c>
      <c r="L3324" s="45">
        <v>44875.758811560998</v>
      </c>
      <c r="M3324" s="46">
        <v>46346.733334264274</v>
      </c>
      <c r="N3324" s="45"/>
      <c r="O3324" s="46"/>
    </row>
    <row r="3325" spans="1:15" x14ac:dyDescent="0.2">
      <c r="A3325" s="11" t="str">
        <f t="shared" si="306"/>
        <v>2511201 - Region Hovedstaden3 år</v>
      </c>
      <c r="B3325" s="12" t="str">
        <f t="shared" si="309"/>
        <v>251120</v>
      </c>
      <c r="C3325" s="14">
        <f t="shared" si="307"/>
        <v>0</v>
      </c>
      <c r="D3325" s="14">
        <f t="shared" si="308"/>
        <v>0</v>
      </c>
      <c r="E3325" s="19" t="str">
        <f t="shared" si="310"/>
        <v>251120 - Design af IT-systemer og analyse af forretningsprocesser</v>
      </c>
      <c r="F3325" s="19" t="str">
        <f t="shared" si="311"/>
        <v>3 år</v>
      </c>
      <c r="G3325" s="40" t="s">
        <v>516</v>
      </c>
      <c r="H3325" s="41" t="s">
        <v>103</v>
      </c>
      <c r="I3325" s="42" t="s">
        <v>8</v>
      </c>
      <c r="J3325" s="43" t="s">
        <v>14</v>
      </c>
      <c r="K3325" s="44">
        <v>65</v>
      </c>
      <c r="L3325" s="45">
        <v>47923.532271888587</v>
      </c>
      <c r="M3325" s="46">
        <v>49494.409219193491</v>
      </c>
      <c r="N3325" s="45"/>
      <c r="O3325" s="46"/>
    </row>
    <row r="3326" spans="1:15" x14ac:dyDescent="0.2">
      <c r="A3326" s="11" t="str">
        <f t="shared" si="306"/>
        <v>2511201 - Region Hovedstaden4 år</v>
      </c>
      <c r="B3326" s="12" t="str">
        <f t="shared" si="309"/>
        <v>251120</v>
      </c>
      <c r="C3326" s="14">
        <f t="shared" si="307"/>
        <v>0</v>
      </c>
      <c r="D3326" s="14">
        <f t="shared" si="308"/>
        <v>0</v>
      </c>
      <c r="E3326" s="19" t="str">
        <f t="shared" si="310"/>
        <v>251120 - Design af IT-systemer og analyse af forretningsprocesser</v>
      </c>
      <c r="F3326" s="19" t="str">
        <f t="shared" si="311"/>
        <v>4 år</v>
      </c>
      <c r="G3326" s="40" t="s">
        <v>516</v>
      </c>
      <c r="H3326" s="41" t="s">
        <v>103</v>
      </c>
      <c r="I3326" s="42" t="s">
        <v>8</v>
      </c>
      <c r="J3326" s="43" t="s">
        <v>24</v>
      </c>
      <c r="K3326" s="44">
        <v>67</v>
      </c>
      <c r="L3326" s="45">
        <v>50547.351708751215</v>
      </c>
      <c r="M3326" s="46">
        <v>52261.822259095665</v>
      </c>
      <c r="N3326" s="45"/>
      <c r="O3326" s="46"/>
    </row>
    <row r="3327" spans="1:15" x14ac:dyDescent="0.2">
      <c r="A3327" s="11" t="str">
        <f t="shared" si="306"/>
        <v>2511201 - Region Hovedstaden5-9 år</v>
      </c>
      <c r="B3327" s="12" t="str">
        <f t="shared" si="309"/>
        <v>251120</v>
      </c>
      <c r="C3327" s="14">
        <f t="shared" si="307"/>
        <v>0</v>
      </c>
      <c r="D3327" s="14">
        <f t="shared" si="308"/>
        <v>0</v>
      </c>
      <c r="E3327" s="19" t="str">
        <f t="shared" si="310"/>
        <v>251120 - Design af IT-systemer og analyse af forretningsprocesser</v>
      </c>
      <c r="F3327" s="19" t="str">
        <f t="shared" si="311"/>
        <v>5-9 år</v>
      </c>
      <c r="G3327" s="40" t="s">
        <v>516</v>
      </c>
      <c r="H3327" s="41" t="s">
        <v>103</v>
      </c>
      <c r="I3327" s="42" t="s">
        <v>8</v>
      </c>
      <c r="J3327" s="43" t="s">
        <v>15</v>
      </c>
      <c r="K3327" s="44">
        <v>313</v>
      </c>
      <c r="L3327" s="45">
        <v>53484.731514060753</v>
      </c>
      <c r="M3327" s="46">
        <v>55016.211366232215</v>
      </c>
      <c r="N3327" s="45"/>
      <c r="O3327" s="46"/>
    </row>
    <row r="3328" spans="1:15" x14ac:dyDescent="0.2">
      <c r="A3328" s="11" t="str">
        <f t="shared" si="306"/>
        <v>2511201 - Region Hovedstaden0-4 år</v>
      </c>
      <c r="B3328" s="12" t="str">
        <f t="shared" si="309"/>
        <v>251120</v>
      </c>
      <c r="C3328" s="14">
        <f t="shared" si="307"/>
        <v>0</v>
      </c>
      <c r="D3328" s="14">
        <f t="shared" si="308"/>
        <v>0</v>
      </c>
      <c r="E3328" s="19" t="str">
        <f t="shared" si="310"/>
        <v>251120 - Design af IT-systemer og analyse af forretningsprocesser</v>
      </c>
      <c r="F3328" s="19" t="str">
        <f t="shared" si="311"/>
        <v>0-4 år</v>
      </c>
      <c r="G3328" s="40" t="s">
        <v>516</v>
      </c>
      <c r="H3328" s="41" t="s">
        <v>103</v>
      </c>
      <c r="I3328" s="42" t="s">
        <v>8</v>
      </c>
      <c r="J3328" s="43" t="s">
        <v>16</v>
      </c>
      <c r="K3328" s="44">
        <v>336</v>
      </c>
      <c r="L3328" s="45">
        <v>45922.941930659843</v>
      </c>
      <c r="M3328" s="46">
        <v>47318.127150694389</v>
      </c>
      <c r="N3328" s="45"/>
      <c r="O3328" s="46"/>
    </row>
    <row r="3329" spans="1:15" x14ac:dyDescent="0.2">
      <c r="A3329" s="11" t="str">
        <f t="shared" si="306"/>
        <v>2511201 - Region Hovedstaden10-14 år</v>
      </c>
      <c r="B3329" s="12" t="str">
        <f t="shared" si="309"/>
        <v>251120</v>
      </c>
      <c r="C3329" s="14">
        <f t="shared" si="307"/>
        <v>0</v>
      </c>
      <c r="D3329" s="14">
        <f t="shared" si="308"/>
        <v>0</v>
      </c>
      <c r="E3329" s="19" t="str">
        <f t="shared" si="310"/>
        <v>251120 - Design af IT-systemer og analyse af forretningsprocesser</v>
      </c>
      <c r="F3329" s="19" t="str">
        <f t="shared" si="311"/>
        <v>10-14 år</v>
      </c>
      <c r="G3329" s="40" t="s">
        <v>516</v>
      </c>
      <c r="H3329" s="41" t="s">
        <v>103</v>
      </c>
      <c r="I3329" s="42" t="s">
        <v>8</v>
      </c>
      <c r="J3329" s="43" t="s">
        <v>17</v>
      </c>
      <c r="K3329" s="44">
        <v>190</v>
      </c>
      <c r="L3329" s="45">
        <v>56693.396521275659</v>
      </c>
      <c r="M3329" s="46">
        <v>58551.739290219026</v>
      </c>
      <c r="N3329" s="45"/>
      <c r="O3329" s="46"/>
    </row>
    <row r="3330" spans="1:15" x14ac:dyDescent="0.2">
      <c r="A3330" s="11" t="str">
        <f t="shared" ref="A3330:A3393" si="312">B3330&amp;I3330&amp;F3330</f>
        <v>2511201 - Region Hovedstaden15-20 år</v>
      </c>
      <c r="B3330" s="12" t="str">
        <f t="shared" si="309"/>
        <v>251120</v>
      </c>
      <c r="C3330" s="14">
        <f t="shared" ref="C3330:C3393" si="313">N3330*1.2</f>
        <v>0</v>
      </c>
      <c r="D3330" s="14">
        <f t="shared" ref="D3330:D3393" si="314">O3330*1.2</f>
        <v>0</v>
      </c>
      <c r="E3330" s="19" t="str">
        <f t="shared" si="310"/>
        <v>251120 - Design af IT-systemer og analyse af forretningsprocesser</v>
      </c>
      <c r="F3330" s="19" t="str">
        <f t="shared" si="311"/>
        <v>15-20 år</v>
      </c>
      <c r="G3330" s="40" t="s">
        <v>516</v>
      </c>
      <c r="H3330" s="41" t="s">
        <v>103</v>
      </c>
      <c r="I3330" s="42" t="s">
        <v>8</v>
      </c>
      <c r="J3330" s="43" t="s">
        <v>18</v>
      </c>
      <c r="K3330" s="44">
        <v>194</v>
      </c>
      <c r="L3330" s="45">
        <v>59909.830254937944</v>
      </c>
      <c r="M3330" s="46">
        <v>61873.60393360805</v>
      </c>
      <c r="N3330" s="45"/>
      <c r="O3330" s="46"/>
    </row>
    <row r="3331" spans="1:15" x14ac:dyDescent="0.2">
      <c r="A3331" s="11" t="str">
        <f t="shared" si="312"/>
        <v>2511201 - Region Hovedstaden20-24 år</v>
      </c>
      <c r="B3331" s="12" t="str">
        <f t="shared" ref="B3331:B3394" si="315">LEFT(E3331,6)</f>
        <v>251120</v>
      </c>
      <c r="C3331" s="14">
        <f t="shared" si="313"/>
        <v>0</v>
      </c>
      <c r="D3331" s="14">
        <f t="shared" si="314"/>
        <v>0</v>
      </c>
      <c r="E3331" s="19" t="str">
        <f t="shared" ref="E3331:E3394" si="316">TRIM(H3331)</f>
        <v>251120 - Design af IT-systemer og analyse af forretningsprocesser</v>
      </c>
      <c r="F3331" s="19" t="str">
        <f t="shared" ref="F3331:F3394" si="317">MID(J3331,6,30)</f>
        <v>20-24 år</v>
      </c>
      <c r="G3331" s="40" t="s">
        <v>516</v>
      </c>
      <c r="H3331" s="41" t="s">
        <v>103</v>
      </c>
      <c r="I3331" s="42" t="s">
        <v>8</v>
      </c>
      <c r="J3331" s="43" t="s">
        <v>19</v>
      </c>
      <c r="K3331" s="44">
        <v>160</v>
      </c>
      <c r="L3331" s="45">
        <v>59452.645972325416</v>
      </c>
      <c r="M3331" s="46">
        <v>60632.857055073087</v>
      </c>
      <c r="N3331" s="45"/>
      <c r="O3331" s="46"/>
    </row>
    <row r="3332" spans="1:15" x14ac:dyDescent="0.2">
      <c r="A3332" s="11" t="str">
        <f t="shared" si="312"/>
        <v>2511201 - Region Hovedstaden25 år og derover</v>
      </c>
      <c r="B3332" s="12" t="str">
        <f t="shared" si="315"/>
        <v>251120</v>
      </c>
      <c r="C3332" s="14">
        <f t="shared" si="313"/>
        <v>0</v>
      </c>
      <c r="D3332" s="14">
        <f t="shared" si="314"/>
        <v>0</v>
      </c>
      <c r="E3332" s="19" t="str">
        <f t="shared" si="316"/>
        <v>251120 - Design af IT-systemer og analyse af forretningsprocesser</v>
      </c>
      <c r="F3332" s="19" t="str">
        <f t="shared" si="317"/>
        <v>25 år og derover</v>
      </c>
      <c r="G3332" s="40" t="s">
        <v>516</v>
      </c>
      <c r="H3332" s="41" t="s">
        <v>103</v>
      </c>
      <c r="I3332" s="42" t="s">
        <v>8</v>
      </c>
      <c r="J3332" s="43" t="s">
        <v>9</v>
      </c>
      <c r="K3332" s="44">
        <v>473</v>
      </c>
      <c r="L3332" s="45">
        <v>58457.202464435861</v>
      </c>
      <c r="M3332" s="46">
        <v>60373.360714924085</v>
      </c>
      <c r="N3332" s="45"/>
      <c r="O3332" s="46"/>
    </row>
    <row r="3333" spans="1:15" x14ac:dyDescent="0.2">
      <c r="A3333" s="11" t="str">
        <f t="shared" si="312"/>
        <v>2511201 - Region HovedstadenAlle uanset erf.</v>
      </c>
      <c r="B3333" s="12" t="str">
        <f t="shared" si="315"/>
        <v>251120</v>
      </c>
      <c r="C3333" s="14">
        <f t="shared" si="313"/>
        <v>0</v>
      </c>
      <c r="D3333" s="14">
        <f t="shared" si="314"/>
        <v>0</v>
      </c>
      <c r="E3333" s="19" t="str">
        <f t="shared" si="316"/>
        <v>251120 - Design af IT-systemer og analyse af forretningsprocesser</v>
      </c>
      <c r="F3333" s="19" t="str">
        <f t="shared" si="317"/>
        <v>Alle uanset erf.</v>
      </c>
      <c r="G3333" s="40" t="s">
        <v>516</v>
      </c>
      <c r="H3333" s="41" t="s">
        <v>103</v>
      </c>
      <c r="I3333" s="42" t="s">
        <v>8</v>
      </c>
      <c r="J3333" s="43" t="s">
        <v>10</v>
      </c>
      <c r="K3333" s="44">
        <v>1666</v>
      </c>
      <c r="L3333" s="45">
        <v>53925.035265300408</v>
      </c>
      <c r="M3333" s="46">
        <v>55694.638256614067</v>
      </c>
      <c r="N3333" s="45"/>
      <c r="O3333" s="46"/>
    </row>
    <row r="3334" spans="1:15" x14ac:dyDescent="0.2">
      <c r="A3334" s="11" t="str">
        <f t="shared" si="312"/>
        <v>2511202 - Region Sjælland25 år og derover</v>
      </c>
      <c r="B3334" s="12" t="str">
        <f t="shared" si="315"/>
        <v>251120</v>
      </c>
      <c r="C3334" s="14">
        <f t="shared" si="313"/>
        <v>0</v>
      </c>
      <c r="D3334" s="14">
        <f t="shared" si="314"/>
        <v>0</v>
      </c>
      <c r="E3334" s="19" t="str">
        <f t="shared" si="316"/>
        <v>251120 - Design af IT-systemer og analyse af forretningsprocesser</v>
      </c>
      <c r="F3334" s="19" t="str">
        <f t="shared" si="317"/>
        <v>25 år og derover</v>
      </c>
      <c r="G3334" s="40" t="s">
        <v>516</v>
      </c>
      <c r="H3334" s="41" t="s">
        <v>103</v>
      </c>
      <c r="I3334" s="42" t="s">
        <v>20</v>
      </c>
      <c r="J3334" s="43" t="s">
        <v>9</v>
      </c>
      <c r="K3334" s="44">
        <v>17</v>
      </c>
      <c r="L3334" s="45">
        <v>62572.091816599081</v>
      </c>
      <c r="M3334" s="46">
        <v>64044.231029851522</v>
      </c>
      <c r="N3334" s="45"/>
      <c r="O3334" s="46"/>
    </row>
    <row r="3335" spans="1:15" x14ac:dyDescent="0.2">
      <c r="A3335" s="11" t="str">
        <f t="shared" si="312"/>
        <v>2511202 - Region SjællandAlle uanset erf.</v>
      </c>
      <c r="B3335" s="12" t="str">
        <f t="shared" si="315"/>
        <v>251120</v>
      </c>
      <c r="C3335" s="14">
        <f t="shared" si="313"/>
        <v>0</v>
      </c>
      <c r="D3335" s="14">
        <f t="shared" si="314"/>
        <v>0</v>
      </c>
      <c r="E3335" s="19" t="str">
        <f t="shared" si="316"/>
        <v>251120 - Design af IT-systemer og analyse af forretningsprocesser</v>
      </c>
      <c r="F3335" s="19" t="str">
        <f t="shared" si="317"/>
        <v>Alle uanset erf.</v>
      </c>
      <c r="G3335" s="40" t="s">
        <v>516</v>
      </c>
      <c r="H3335" s="41" t="s">
        <v>103</v>
      </c>
      <c r="I3335" s="42" t="s">
        <v>20</v>
      </c>
      <c r="J3335" s="43" t="s">
        <v>10</v>
      </c>
      <c r="K3335" s="44">
        <v>36</v>
      </c>
      <c r="L3335" s="45">
        <v>61937.469091079278</v>
      </c>
      <c r="M3335" s="46">
        <v>63648.537588887513</v>
      </c>
      <c r="N3335" s="45"/>
      <c r="O3335" s="46"/>
    </row>
    <row r="3336" spans="1:15" x14ac:dyDescent="0.2">
      <c r="A3336" s="11" t="str">
        <f t="shared" si="312"/>
        <v>2511203 - Region SyddanmarkUnder 1 år</v>
      </c>
      <c r="B3336" s="12" t="str">
        <f t="shared" si="315"/>
        <v>251120</v>
      </c>
      <c r="C3336" s="14">
        <f t="shared" si="313"/>
        <v>0</v>
      </c>
      <c r="D3336" s="14">
        <f t="shared" si="314"/>
        <v>0</v>
      </c>
      <c r="E3336" s="19" t="str">
        <f t="shared" si="316"/>
        <v>251120 - Design af IT-systemer og analyse af forretningsprocesser</v>
      </c>
      <c r="F3336" s="19" t="str">
        <f t="shared" si="317"/>
        <v>Under 1 år</v>
      </c>
      <c r="G3336" s="40" t="s">
        <v>516</v>
      </c>
      <c r="H3336" s="41" t="s">
        <v>103</v>
      </c>
      <c r="I3336" s="42" t="s">
        <v>544</v>
      </c>
      <c r="J3336" s="43" t="s">
        <v>13</v>
      </c>
      <c r="K3336" s="44">
        <v>17</v>
      </c>
      <c r="L3336" s="45">
        <v>40455.202396115164</v>
      </c>
      <c r="M3336" s="46">
        <v>41866.849669950338</v>
      </c>
      <c r="N3336" s="45"/>
      <c r="O3336" s="46"/>
    </row>
    <row r="3337" spans="1:15" x14ac:dyDescent="0.2">
      <c r="A3337" s="11" t="str">
        <f t="shared" si="312"/>
        <v>2511203 - Region Syddanmark1 år</v>
      </c>
      <c r="B3337" s="12" t="str">
        <f t="shared" si="315"/>
        <v>251120</v>
      </c>
      <c r="C3337" s="14">
        <f t="shared" si="313"/>
        <v>0</v>
      </c>
      <c r="D3337" s="14">
        <f t="shared" si="314"/>
        <v>0</v>
      </c>
      <c r="E3337" s="19" t="str">
        <f t="shared" si="316"/>
        <v>251120 - Design af IT-systemer og analyse af forretningsprocesser</v>
      </c>
      <c r="F3337" s="19" t="str">
        <f t="shared" si="317"/>
        <v>1 år</v>
      </c>
      <c r="G3337" s="40" t="s">
        <v>516</v>
      </c>
      <c r="H3337" s="41" t="s">
        <v>103</v>
      </c>
      <c r="I3337" s="42" t="s">
        <v>544</v>
      </c>
      <c r="J3337" s="43" t="s">
        <v>22</v>
      </c>
      <c r="K3337" s="44">
        <v>11</v>
      </c>
      <c r="L3337" s="45">
        <v>35915.903575341137</v>
      </c>
      <c r="M3337" s="46">
        <v>36556.328962483829</v>
      </c>
      <c r="N3337" s="45"/>
      <c r="O3337" s="46"/>
    </row>
    <row r="3338" spans="1:15" x14ac:dyDescent="0.2">
      <c r="A3338" s="11" t="str">
        <f t="shared" si="312"/>
        <v>2511203 - Region Syddanmark2 år</v>
      </c>
      <c r="B3338" s="12" t="str">
        <f t="shared" si="315"/>
        <v>251120</v>
      </c>
      <c r="C3338" s="14">
        <f t="shared" si="313"/>
        <v>0</v>
      </c>
      <c r="D3338" s="14">
        <f t="shared" si="314"/>
        <v>0</v>
      </c>
      <c r="E3338" s="19" t="str">
        <f t="shared" si="316"/>
        <v>251120 - Design af IT-systemer og analyse af forretningsprocesser</v>
      </c>
      <c r="F3338" s="19" t="str">
        <f t="shared" si="317"/>
        <v>2 år</v>
      </c>
      <c r="G3338" s="40" t="s">
        <v>516</v>
      </c>
      <c r="H3338" s="41" t="s">
        <v>103</v>
      </c>
      <c r="I3338" s="42" t="s">
        <v>544</v>
      </c>
      <c r="J3338" s="43" t="s">
        <v>23</v>
      </c>
      <c r="K3338" s="44">
        <v>17</v>
      </c>
      <c r="L3338" s="45">
        <v>41098.705458815777</v>
      </c>
      <c r="M3338" s="46">
        <v>42949.112928472197</v>
      </c>
      <c r="N3338" s="45"/>
      <c r="O3338" s="46"/>
    </row>
    <row r="3339" spans="1:15" x14ac:dyDescent="0.2">
      <c r="A3339" s="11" t="str">
        <f t="shared" si="312"/>
        <v>2511203 - Region Syddanmark3 år</v>
      </c>
      <c r="B3339" s="12" t="str">
        <f t="shared" si="315"/>
        <v>251120</v>
      </c>
      <c r="C3339" s="14">
        <f t="shared" si="313"/>
        <v>0</v>
      </c>
      <c r="D3339" s="14">
        <f t="shared" si="314"/>
        <v>0</v>
      </c>
      <c r="E3339" s="19" t="str">
        <f t="shared" si="316"/>
        <v>251120 - Design af IT-systemer og analyse af forretningsprocesser</v>
      </c>
      <c r="F3339" s="19" t="str">
        <f t="shared" si="317"/>
        <v>3 år</v>
      </c>
      <c r="G3339" s="40" t="s">
        <v>516</v>
      </c>
      <c r="H3339" s="41" t="s">
        <v>103</v>
      </c>
      <c r="I3339" s="42" t="s">
        <v>544</v>
      </c>
      <c r="J3339" s="43" t="s">
        <v>14</v>
      </c>
      <c r="K3339" s="44">
        <v>16</v>
      </c>
      <c r="L3339" s="45">
        <v>44444.770330479238</v>
      </c>
      <c r="M3339" s="46">
        <v>45237.276056686482</v>
      </c>
      <c r="N3339" s="45"/>
      <c r="O3339" s="46"/>
    </row>
    <row r="3340" spans="1:15" x14ac:dyDescent="0.2">
      <c r="A3340" s="11" t="str">
        <f t="shared" si="312"/>
        <v>2511203 - Region Syddanmark4 år</v>
      </c>
      <c r="B3340" s="12" t="str">
        <f t="shared" si="315"/>
        <v>251120</v>
      </c>
      <c r="C3340" s="14">
        <f t="shared" si="313"/>
        <v>0</v>
      </c>
      <c r="D3340" s="14">
        <f t="shared" si="314"/>
        <v>0</v>
      </c>
      <c r="E3340" s="19" t="str">
        <f t="shared" si="316"/>
        <v>251120 - Design af IT-systemer og analyse af forretningsprocesser</v>
      </c>
      <c r="F3340" s="19" t="str">
        <f t="shared" si="317"/>
        <v>4 år</v>
      </c>
      <c r="G3340" s="40" t="s">
        <v>516</v>
      </c>
      <c r="H3340" s="41" t="s">
        <v>103</v>
      </c>
      <c r="I3340" s="42" t="s">
        <v>544</v>
      </c>
      <c r="J3340" s="43" t="s">
        <v>24</v>
      </c>
      <c r="K3340" s="44">
        <v>12</v>
      </c>
      <c r="L3340" s="45">
        <v>43315.434365926907</v>
      </c>
      <c r="M3340" s="46">
        <v>44826.886817429629</v>
      </c>
      <c r="N3340" s="45"/>
      <c r="O3340" s="46"/>
    </row>
    <row r="3341" spans="1:15" x14ac:dyDescent="0.2">
      <c r="A3341" s="11" t="str">
        <f t="shared" si="312"/>
        <v>2511203 - Region Syddanmark5-9 år</v>
      </c>
      <c r="B3341" s="12" t="str">
        <f t="shared" si="315"/>
        <v>251120</v>
      </c>
      <c r="C3341" s="14">
        <f t="shared" si="313"/>
        <v>0</v>
      </c>
      <c r="D3341" s="14">
        <f t="shared" si="314"/>
        <v>0</v>
      </c>
      <c r="E3341" s="19" t="str">
        <f t="shared" si="316"/>
        <v>251120 - Design af IT-systemer og analyse af forretningsprocesser</v>
      </c>
      <c r="F3341" s="19" t="str">
        <f t="shared" si="317"/>
        <v>5-9 år</v>
      </c>
      <c r="G3341" s="40" t="s">
        <v>516</v>
      </c>
      <c r="H3341" s="41" t="s">
        <v>103</v>
      </c>
      <c r="I3341" s="42" t="s">
        <v>544</v>
      </c>
      <c r="J3341" s="43" t="s">
        <v>15</v>
      </c>
      <c r="K3341" s="44">
        <v>61</v>
      </c>
      <c r="L3341" s="45">
        <v>48688.677144483554</v>
      </c>
      <c r="M3341" s="46">
        <v>50093.751029198793</v>
      </c>
      <c r="N3341" s="45"/>
      <c r="O3341" s="46"/>
    </row>
    <row r="3342" spans="1:15" x14ac:dyDescent="0.2">
      <c r="A3342" s="11" t="str">
        <f t="shared" si="312"/>
        <v>2511203 - Region Syddanmark0-4 år</v>
      </c>
      <c r="B3342" s="12" t="str">
        <f t="shared" si="315"/>
        <v>251120</v>
      </c>
      <c r="C3342" s="14">
        <f t="shared" si="313"/>
        <v>0</v>
      </c>
      <c r="D3342" s="14">
        <f t="shared" si="314"/>
        <v>0</v>
      </c>
      <c r="E3342" s="19" t="str">
        <f t="shared" si="316"/>
        <v>251120 - Design af IT-systemer og analyse af forretningsprocesser</v>
      </c>
      <c r="F3342" s="19" t="str">
        <f t="shared" si="317"/>
        <v>0-4 år</v>
      </c>
      <c r="G3342" s="40" t="s">
        <v>516</v>
      </c>
      <c r="H3342" s="41" t="s">
        <v>103</v>
      </c>
      <c r="I3342" s="42" t="s">
        <v>544</v>
      </c>
      <c r="J3342" s="43" t="s">
        <v>16</v>
      </c>
      <c r="K3342" s="44">
        <v>73</v>
      </c>
      <c r="L3342" s="45">
        <v>41098.705458815777</v>
      </c>
      <c r="M3342" s="46">
        <v>42949.112928472197</v>
      </c>
      <c r="N3342" s="45"/>
      <c r="O3342" s="46"/>
    </row>
    <row r="3343" spans="1:15" x14ac:dyDescent="0.2">
      <c r="A3343" s="11" t="str">
        <f t="shared" si="312"/>
        <v>2511203 - Region Syddanmark10-14 år</v>
      </c>
      <c r="B3343" s="12" t="str">
        <f t="shared" si="315"/>
        <v>251120</v>
      </c>
      <c r="C3343" s="14">
        <f t="shared" si="313"/>
        <v>0</v>
      </c>
      <c r="D3343" s="14">
        <f t="shared" si="314"/>
        <v>0</v>
      </c>
      <c r="E3343" s="19" t="str">
        <f t="shared" si="316"/>
        <v>251120 - Design af IT-systemer og analyse af forretningsprocesser</v>
      </c>
      <c r="F3343" s="19" t="str">
        <f t="shared" si="317"/>
        <v>10-14 år</v>
      </c>
      <c r="G3343" s="40" t="s">
        <v>516</v>
      </c>
      <c r="H3343" s="41" t="s">
        <v>103</v>
      </c>
      <c r="I3343" s="42" t="s">
        <v>544</v>
      </c>
      <c r="J3343" s="43" t="s">
        <v>17</v>
      </c>
      <c r="K3343" s="44">
        <v>45</v>
      </c>
      <c r="L3343" s="45">
        <v>52727.996226626623</v>
      </c>
      <c r="M3343" s="46">
        <v>53862.075340832707</v>
      </c>
      <c r="N3343" s="45"/>
      <c r="O3343" s="46"/>
    </row>
    <row r="3344" spans="1:15" x14ac:dyDescent="0.2">
      <c r="A3344" s="11" t="str">
        <f t="shared" si="312"/>
        <v>2511203 - Region Syddanmark15-20 år</v>
      </c>
      <c r="B3344" s="12" t="str">
        <f t="shared" si="315"/>
        <v>251120</v>
      </c>
      <c r="C3344" s="14">
        <f t="shared" si="313"/>
        <v>0</v>
      </c>
      <c r="D3344" s="14">
        <f t="shared" si="314"/>
        <v>0</v>
      </c>
      <c r="E3344" s="19" t="str">
        <f t="shared" si="316"/>
        <v>251120 - Design af IT-systemer og analyse af forretningsprocesser</v>
      </c>
      <c r="F3344" s="19" t="str">
        <f t="shared" si="317"/>
        <v>15-20 år</v>
      </c>
      <c r="G3344" s="40" t="s">
        <v>516</v>
      </c>
      <c r="H3344" s="41" t="s">
        <v>103</v>
      </c>
      <c r="I3344" s="42" t="s">
        <v>544</v>
      </c>
      <c r="J3344" s="43" t="s">
        <v>18</v>
      </c>
      <c r="K3344" s="44">
        <v>36</v>
      </c>
      <c r="L3344" s="45">
        <v>59684.004864480143</v>
      </c>
      <c r="M3344" s="46">
        <v>61676.346624755104</v>
      </c>
      <c r="N3344" s="45"/>
      <c r="O3344" s="46"/>
    </row>
    <row r="3345" spans="1:15" x14ac:dyDescent="0.2">
      <c r="A3345" s="11" t="str">
        <f t="shared" si="312"/>
        <v>2511203 - Region Syddanmark20-24 år</v>
      </c>
      <c r="B3345" s="12" t="str">
        <f t="shared" si="315"/>
        <v>251120</v>
      </c>
      <c r="C3345" s="14">
        <f t="shared" si="313"/>
        <v>0</v>
      </c>
      <c r="D3345" s="14">
        <f t="shared" si="314"/>
        <v>0</v>
      </c>
      <c r="E3345" s="19" t="str">
        <f t="shared" si="316"/>
        <v>251120 - Design af IT-systemer og analyse af forretningsprocesser</v>
      </c>
      <c r="F3345" s="19" t="str">
        <f t="shared" si="317"/>
        <v>20-24 år</v>
      </c>
      <c r="G3345" s="40" t="s">
        <v>516</v>
      </c>
      <c r="H3345" s="41" t="s">
        <v>103</v>
      </c>
      <c r="I3345" s="42" t="s">
        <v>544</v>
      </c>
      <c r="J3345" s="43" t="s">
        <v>19</v>
      </c>
      <c r="K3345" s="44">
        <v>38</v>
      </c>
      <c r="L3345" s="45">
        <v>60230.231584449983</v>
      </c>
      <c r="M3345" s="46">
        <v>62027.663041309963</v>
      </c>
      <c r="N3345" s="45"/>
      <c r="O3345" s="46"/>
    </row>
    <row r="3346" spans="1:15" x14ac:dyDescent="0.2">
      <c r="A3346" s="11" t="str">
        <f t="shared" si="312"/>
        <v>2511203 - Region Syddanmark25 år og derover</v>
      </c>
      <c r="B3346" s="12" t="str">
        <f t="shared" si="315"/>
        <v>251120</v>
      </c>
      <c r="C3346" s="14">
        <f t="shared" si="313"/>
        <v>0</v>
      </c>
      <c r="D3346" s="14">
        <f t="shared" si="314"/>
        <v>0</v>
      </c>
      <c r="E3346" s="19" t="str">
        <f t="shared" si="316"/>
        <v>251120 - Design af IT-systemer og analyse af forretningsprocesser</v>
      </c>
      <c r="F3346" s="19" t="str">
        <f t="shared" si="317"/>
        <v>25 år og derover</v>
      </c>
      <c r="G3346" s="40" t="s">
        <v>516</v>
      </c>
      <c r="H3346" s="41" t="s">
        <v>103</v>
      </c>
      <c r="I3346" s="42" t="s">
        <v>544</v>
      </c>
      <c r="J3346" s="43" t="s">
        <v>9</v>
      </c>
      <c r="K3346" s="44">
        <v>116</v>
      </c>
      <c r="L3346" s="45">
        <v>57505.65644953194</v>
      </c>
      <c r="M3346" s="46">
        <v>59873.086086081166</v>
      </c>
      <c r="N3346" s="45"/>
      <c r="O3346" s="46"/>
    </row>
    <row r="3347" spans="1:15" x14ac:dyDescent="0.2">
      <c r="A3347" s="11" t="str">
        <f t="shared" si="312"/>
        <v>2511203 - Region SyddanmarkAlle uanset erf.</v>
      </c>
      <c r="B3347" s="12" t="str">
        <f t="shared" si="315"/>
        <v>251120</v>
      </c>
      <c r="C3347" s="14">
        <f t="shared" si="313"/>
        <v>0</v>
      </c>
      <c r="D3347" s="14">
        <f t="shared" si="314"/>
        <v>0</v>
      </c>
      <c r="E3347" s="19" t="str">
        <f t="shared" si="316"/>
        <v>251120 - Design af IT-systemer og analyse af forretningsprocesser</v>
      </c>
      <c r="F3347" s="19" t="str">
        <f t="shared" si="317"/>
        <v>Alle uanset erf.</v>
      </c>
      <c r="G3347" s="40" t="s">
        <v>516</v>
      </c>
      <c r="H3347" s="41" t="s">
        <v>103</v>
      </c>
      <c r="I3347" s="42" t="s">
        <v>544</v>
      </c>
      <c r="J3347" s="43" t="s">
        <v>10</v>
      </c>
      <c r="K3347" s="44">
        <v>369</v>
      </c>
      <c r="L3347" s="45">
        <v>50419.147057086549</v>
      </c>
      <c r="M3347" s="46">
        <v>51827.650689745795</v>
      </c>
      <c r="N3347" s="45"/>
      <c r="O3347" s="46"/>
    </row>
    <row r="3348" spans="1:15" x14ac:dyDescent="0.2">
      <c r="A3348" s="11" t="str">
        <f t="shared" si="312"/>
        <v>2511204 - Region MidtjyllandUnder 1 år</v>
      </c>
      <c r="B3348" s="12" t="str">
        <f t="shared" si="315"/>
        <v>251120</v>
      </c>
      <c r="C3348" s="14">
        <f t="shared" si="313"/>
        <v>0</v>
      </c>
      <c r="D3348" s="14">
        <f t="shared" si="314"/>
        <v>0</v>
      </c>
      <c r="E3348" s="19" t="str">
        <f t="shared" si="316"/>
        <v>251120 - Design af IT-systemer og analyse af forretningsprocesser</v>
      </c>
      <c r="F3348" s="19" t="str">
        <f t="shared" si="317"/>
        <v>Under 1 år</v>
      </c>
      <c r="G3348" s="40" t="s">
        <v>516</v>
      </c>
      <c r="H3348" s="41" t="s">
        <v>103</v>
      </c>
      <c r="I3348" s="42" t="s">
        <v>517</v>
      </c>
      <c r="J3348" s="43" t="s">
        <v>13</v>
      </c>
      <c r="K3348" s="44">
        <v>37</v>
      </c>
      <c r="L3348" s="45">
        <v>34465.179520316495</v>
      </c>
      <c r="M3348" s="46">
        <v>36191.953418108082</v>
      </c>
      <c r="N3348" s="45"/>
      <c r="O3348" s="46"/>
    </row>
    <row r="3349" spans="1:15" x14ac:dyDescent="0.2">
      <c r="A3349" s="11" t="str">
        <f t="shared" si="312"/>
        <v>2511204 - Region Midtjylland1 år</v>
      </c>
      <c r="B3349" s="12" t="str">
        <f t="shared" si="315"/>
        <v>251120</v>
      </c>
      <c r="C3349" s="14">
        <f t="shared" si="313"/>
        <v>0</v>
      </c>
      <c r="D3349" s="14">
        <f t="shared" si="314"/>
        <v>0</v>
      </c>
      <c r="E3349" s="19" t="str">
        <f t="shared" si="316"/>
        <v>251120 - Design af IT-systemer og analyse af forretningsprocesser</v>
      </c>
      <c r="F3349" s="19" t="str">
        <f t="shared" si="317"/>
        <v>1 år</v>
      </c>
      <c r="G3349" s="40" t="s">
        <v>516</v>
      </c>
      <c r="H3349" s="41" t="s">
        <v>103</v>
      </c>
      <c r="I3349" s="42" t="s">
        <v>517</v>
      </c>
      <c r="J3349" s="43" t="s">
        <v>22</v>
      </c>
      <c r="K3349" s="44">
        <v>38</v>
      </c>
      <c r="L3349" s="45">
        <v>39988.198386470867</v>
      </c>
      <c r="M3349" s="46">
        <v>41298.964434623995</v>
      </c>
      <c r="N3349" s="45"/>
      <c r="O3349" s="46"/>
    </row>
    <row r="3350" spans="1:15" x14ac:dyDescent="0.2">
      <c r="A3350" s="11" t="str">
        <f t="shared" si="312"/>
        <v>2511204 - Region Midtjylland2 år</v>
      </c>
      <c r="B3350" s="12" t="str">
        <f t="shared" si="315"/>
        <v>251120</v>
      </c>
      <c r="C3350" s="14">
        <f t="shared" si="313"/>
        <v>0</v>
      </c>
      <c r="D3350" s="14">
        <f t="shared" si="314"/>
        <v>0</v>
      </c>
      <c r="E3350" s="19" t="str">
        <f t="shared" si="316"/>
        <v>251120 - Design af IT-systemer og analyse af forretningsprocesser</v>
      </c>
      <c r="F3350" s="19" t="str">
        <f t="shared" si="317"/>
        <v>2 år</v>
      </c>
      <c r="G3350" s="40" t="s">
        <v>516</v>
      </c>
      <c r="H3350" s="41" t="s">
        <v>103</v>
      </c>
      <c r="I3350" s="42" t="s">
        <v>517</v>
      </c>
      <c r="J3350" s="43" t="s">
        <v>23</v>
      </c>
      <c r="K3350" s="44">
        <v>39</v>
      </c>
      <c r="L3350" s="45">
        <v>46418.55616764685</v>
      </c>
      <c r="M3350" s="46">
        <v>47378.940537161492</v>
      </c>
      <c r="N3350" s="45"/>
      <c r="O3350" s="46"/>
    </row>
    <row r="3351" spans="1:15" x14ac:dyDescent="0.2">
      <c r="A3351" s="11" t="str">
        <f t="shared" si="312"/>
        <v>2511204 - Region Midtjylland3 år</v>
      </c>
      <c r="B3351" s="12" t="str">
        <f t="shared" si="315"/>
        <v>251120</v>
      </c>
      <c r="C3351" s="14">
        <f t="shared" si="313"/>
        <v>0</v>
      </c>
      <c r="D3351" s="14">
        <f t="shared" si="314"/>
        <v>0</v>
      </c>
      <c r="E3351" s="19" t="str">
        <f t="shared" si="316"/>
        <v>251120 - Design af IT-systemer og analyse af forretningsprocesser</v>
      </c>
      <c r="F3351" s="19" t="str">
        <f t="shared" si="317"/>
        <v>3 år</v>
      </c>
      <c r="G3351" s="40" t="s">
        <v>516</v>
      </c>
      <c r="H3351" s="41" t="s">
        <v>103</v>
      </c>
      <c r="I3351" s="42" t="s">
        <v>517</v>
      </c>
      <c r="J3351" s="43" t="s">
        <v>14</v>
      </c>
      <c r="K3351" s="44">
        <v>42</v>
      </c>
      <c r="L3351" s="45">
        <v>47608.754310288328</v>
      </c>
      <c r="M3351" s="46">
        <v>49169.31320673271</v>
      </c>
      <c r="N3351" s="45"/>
      <c r="O3351" s="46"/>
    </row>
    <row r="3352" spans="1:15" x14ac:dyDescent="0.2">
      <c r="A3352" s="11" t="str">
        <f t="shared" si="312"/>
        <v>2511204 - Region Midtjylland4 år</v>
      </c>
      <c r="B3352" s="12" t="str">
        <f t="shared" si="315"/>
        <v>251120</v>
      </c>
      <c r="C3352" s="14">
        <f t="shared" si="313"/>
        <v>0</v>
      </c>
      <c r="D3352" s="14">
        <f t="shared" si="314"/>
        <v>0</v>
      </c>
      <c r="E3352" s="19" t="str">
        <f t="shared" si="316"/>
        <v>251120 - Design af IT-systemer og analyse af forretningsprocesser</v>
      </c>
      <c r="F3352" s="19" t="str">
        <f t="shared" si="317"/>
        <v>4 år</v>
      </c>
      <c r="G3352" s="40" t="s">
        <v>516</v>
      </c>
      <c r="H3352" s="41" t="s">
        <v>103</v>
      </c>
      <c r="I3352" s="42" t="s">
        <v>517</v>
      </c>
      <c r="J3352" s="43" t="s">
        <v>24</v>
      </c>
      <c r="K3352" s="44">
        <v>59</v>
      </c>
      <c r="L3352" s="45">
        <v>47560.092418556495</v>
      </c>
      <c r="M3352" s="46">
        <v>49119.056235500051</v>
      </c>
      <c r="N3352" s="45"/>
      <c r="O3352" s="46"/>
    </row>
    <row r="3353" spans="1:15" x14ac:dyDescent="0.2">
      <c r="A3353" s="11" t="str">
        <f t="shared" si="312"/>
        <v>2511204 - Region Midtjylland5-9 år</v>
      </c>
      <c r="B3353" s="12" t="str">
        <f t="shared" si="315"/>
        <v>251120</v>
      </c>
      <c r="C3353" s="14">
        <f t="shared" si="313"/>
        <v>0</v>
      </c>
      <c r="D3353" s="14">
        <f t="shared" si="314"/>
        <v>0</v>
      </c>
      <c r="E3353" s="19" t="str">
        <f t="shared" si="316"/>
        <v>251120 - Design af IT-systemer og analyse af forretningsprocesser</v>
      </c>
      <c r="F3353" s="19" t="str">
        <f t="shared" si="317"/>
        <v>5-9 år</v>
      </c>
      <c r="G3353" s="40" t="s">
        <v>516</v>
      </c>
      <c r="H3353" s="41" t="s">
        <v>103</v>
      </c>
      <c r="I3353" s="42" t="s">
        <v>517</v>
      </c>
      <c r="J3353" s="43" t="s">
        <v>15</v>
      </c>
      <c r="K3353" s="44">
        <v>158</v>
      </c>
      <c r="L3353" s="45">
        <v>52457.275618432119</v>
      </c>
      <c r="M3353" s="46">
        <v>53763.594864505736</v>
      </c>
      <c r="N3353" s="45"/>
      <c r="O3353" s="46"/>
    </row>
    <row r="3354" spans="1:15" x14ac:dyDescent="0.2">
      <c r="A3354" s="11" t="str">
        <f t="shared" si="312"/>
        <v>2511204 - Region Midtjylland0-4 år</v>
      </c>
      <c r="B3354" s="12" t="str">
        <f t="shared" si="315"/>
        <v>251120</v>
      </c>
      <c r="C3354" s="14">
        <f t="shared" si="313"/>
        <v>0</v>
      </c>
      <c r="D3354" s="14">
        <f t="shared" si="314"/>
        <v>0</v>
      </c>
      <c r="E3354" s="19" t="str">
        <f t="shared" si="316"/>
        <v>251120 - Design af IT-systemer og analyse af forretningsprocesser</v>
      </c>
      <c r="F3354" s="19" t="str">
        <f t="shared" si="317"/>
        <v>0-4 år</v>
      </c>
      <c r="G3354" s="40" t="s">
        <v>516</v>
      </c>
      <c r="H3354" s="41" t="s">
        <v>103</v>
      </c>
      <c r="I3354" s="42" t="s">
        <v>517</v>
      </c>
      <c r="J3354" s="43" t="s">
        <v>16</v>
      </c>
      <c r="K3354" s="44">
        <v>215</v>
      </c>
      <c r="L3354" s="45">
        <v>43800.793642725635</v>
      </c>
      <c r="M3354" s="46">
        <v>45236.532073203925</v>
      </c>
      <c r="N3354" s="45"/>
      <c r="O3354" s="46"/>
    </row>
    <row r="3355" spans="1:15" x14ac:dyDescent="0.2">
      <c r="A3355" s="11" t="str">
        <f t="shared" si="312"/>
        <v>2511204 - Region Midtjylland10-14 år</v>
      </c>
      <c r="B3355" s="12" t="str">
        <f t="shared" si="315"/>
        <v>251120</v>
      </c>
      <c r="C3355" s="14">
        <f t="shared" si="313"/>
        <v>0</v>
      </c>
      <c r="D3355" s="14">
        <f t="shared" si="314"/>
        <v>0</v>
      </c>
      <c r="E3355" s="19" t="str">
        <f t="shared" si="316"/>
        <v>251120 - Design af IT-systemer og analyse af forretningsprocesser</v>
      </c>
      <c r="F3355" s="19" t="str">
        <f t="shared" si="317"/>
        <v>10-14 år</v>
      </c>
      <c r="G3355" s="40" t="s">
        <v>516</v>
      </c>
      <c r="H3355" s="41" t="s">
        <v>103</v>
      </c>
      <c r="I3355" s="42" t="s">
        <v>517</v>
      </c>
      <c r="J3355" s="43" t="s">
        <v>17</v>
      </c>
      <c r="K3355" s="44">
        <v>96</v>
      </c>
      <c r="L3355" s="45">
        <v>53688.163478376686</v>
      </c>
      <c r="M3355" s="46">
        <v>54645.490441026908</v>
      </c>
      <c r="N3355" s="45"/>
      <c r="O3355" s="46"/>
    </row>
    <row r="3356" spans="1:15" x14ac:dyDescent="0.2">
      <c r="A3356" s="11" t="str">
        <f t="shared" si="312"/>
        <v>2511204 - Region Midtjylland15-20 år</v>
      </c>
      <c r="B3356" s="12" t="str">
        <f t="shared" si="315"/>
        <v>251120</v>
      </c>
      <c r="C3356" s="14">
        <f t="shared" si="313"/>
        <v>0</v>
      </c>
      <c r="D3356" s="14">
        <f t="shared" si="314"/>
        <v>0</v>
      </c>
      <c r="E3356" s="19" t="str">
        <f t="shared" si="316"/>
        <v>251120 - Design af IT-systemer og analyse af forretningsprocesser</v>
      </c>
      <c r="F3356" s="19" t="str">
        <f t="shared" si="317"/>
        <v>15-20 år</v>
      </c>
      <c r="G3356" s="40" t="s">
        <v>516</v>
      </c>
      <c r="H3356" s="41" t="s">
        <v>103</v>
      </c>
      <c r="I3356" s="42" t="s">
        <v>517</v>
      </c>
      <c r="J3356" s="43" t="s">
        <v>18</v>
      </c>
      <c r="K3356" s="44">
        <v>113</v>
      </c>
      <c r="L3356" s="45">
        <v>52092.597742026097</v>
      </c>
      <c r="M3356" s="46">
        <v>53333.183714344756</v>
      </c>
      <c r="N3356" s="45"/>
      <c r="O3356" s="46"/>
    </row>
    <row r="3357" spans="1:15" x14ac:dyDescent="0.2">
      <c r="A3357" s="11" t="str">
        <f t="shared" si="312"/>
        <v>2511204 - Region Midtjylland20-24 år</v>
      </c>
      <c r="B3357" s="12" t="str">
        <f t="shared" si="315"/>
        <v>251120</v>
      </c>
      <c r="C3357" s="14">
        <f t="shared" si="313"/>
        <v>0</v>
      </c>
      <c r="D3357" s="14">
        <f t="shared" si="314"/>
        <v>0</v>
      </c>
      <c r="E3357" s="19" t="str">
        <f t="shared" si="316"/>
        <v>251120 - Design af IT-systemer og analyse af forretningsprocesser</v>
      </c>
      <c r="F3357" s="19" t="str">
        <f t="shared" si="317"/>
        <v>20-24 år</v>
      </c>
      <c r="G3357" s="40" t="s">
        <v>516</v>
      </c>
      <c r="H3357" s="41" t="s">
        <v>103</v>
      </c>
      <c r="I3357" s="42" t="s">
        <v>517</v>
      </c>
      <c r="J3357" s="43" t="s">
        <v>19</v>
      </c>
      <c r="K3357" s="44">
        <v>108</v>
      </c>
      <c r="L3357" s="45">
        <v>60606.435133661791</v>
      </c>
      <c r="M3357" s="46">
        <v>62299.935144470801</v>
      </c>
      <c r="N3357" s="45"/>
      <c r="O3357" s="46"/>
    </row>
    <row r="3358" spans="1:15" x14ac:dyDescent="0.2">
      <c r="A3358" s="11" t="str">
        <f t="shared" si="312"/>
        <v>2511204 - Region Midtjylland25 år og derover</v>
      </c>
      <c r="B3358" s="12" t="str">
        <f t="shared" si="315"/>
        <v>251120</v>
      </c>
      <c r="C3358" s="14">
        <f t="shared" si="313"/>
        <v>0</v>
      </c>
      <c r="D3358" s="14">
        <f t="shared" si="314"/>
        <v>0</v>
      </c>
      <c r="E3358" s="19" t="str">
        <f t="shared" si="316"/>
        <v>251120 - Design af IT-systemer og analyse af forretningsprocesser</v>
      </c>
      <c r="F3358" s="19" t="str">
        <f t="shared" si="317"/>
        <v>25 år og derover</v>
      </c>
      <c r="G3358" s="40" t="s">
        <v>516</v>
      </c>
      <c r="H3358" s="41" t="s">
        <v>103</v>
      </c>
      <c r="I3358" s="42" t="s">
        <v>517</v>
      </c>
      <c r="J3358" s="43" t="s">
        <v>9</v>
      </c>
      <c r="K3358" s="44">
        <v>236</v>
      </c>
      <c r="L3358" s="45">
        <v>54667.800123485365</v>
      </c>
      <c r="M3358" s="46">
        <v>56421.113624949801</v>
      </c>
      <c r="N3358" s="45"/>
      <c r="O3358" s="46"/>
    </row>
    <row r="3359" spans="1:15" x14ac:dyDescent="0.2">
      <c r="A3359" s="11" t="str">
        <f t="shared" si="312"/>
        <v>2511204 - Region MidtjyllandAlle uanset erf.</v>
      </c>
      <c r="B3359" s="12" t="str">
        <f t="shared" si="315"/>
        <v>251120</v>
      </c>
      <c r="C3359" s="14">
        <f t="shared" si="313"/>
        <v>0</v>
      </c>
      <c r="D3359" s="14">
        <f t="shared" si="314"/>
        <v>0</v>
      </c>
      <c r="E3359" s="19" t="str">
        <f t="shared" si="316"/>
        <v>251120 - Design af IT-systemer og analyse af forretningsprocesser</v>
      </c>
      <c r="F3359" s="19" t="str">
        <f t="shared" si="317"/>
        <v>Alle uanset erf.</v>
      </c>
      <c r="G3359" s="40" t="s">
        <v>516</v>
      </c>
      <c r="H3359" s="41" t="s">
        <v>103</v>
      </c>
      <c r="I3359" s="42" t="s">
        <v>517</v>
      </c>
      <c r="J3359" s="43" t="s">
        <v>10</v>
      </c>
      <c r="K3359" s="44">
        <v>926</v>
      </c>
      <c r="L3359" s="45">
        <v>51736.545441793416</v>
      </c>
      <c r="M3359" s="46">
        <v>53204.540109297035</v>
      </c>
      <c r="N3359" s="45"/>
      <c r="O3359" s="46"/>
    </row>
    <row r="3360" spans="1:15" x14ac:dyDescent="0.2">
      <c r="A3360" s="11" t="str">
        <f t="shared" si="312"/>
        <v>2511205 - Region Nordjylland1 år</v>
      </c>
      <c r="B3360" s="12" t="str">
        <f t="shared" si="315"/>
        <v>251120</v>
      </c>
      <c r="C3360" s="14">
        <f t="shared" si="313"/>
        <v>0</v>
      </c>
      <c r="D3360" s="14">
        <f t="shared" si="314"/>
        <v>0</v>
      </c>
      <c r="E3360" s="19" t="str">
        <f t="shared" si="316"/>
        <v>251120 - Design af IT-systemer og analyse af forretningsprocesser</v>
      </c>
      <c r="F3360" s="19" t="str">
        <f t="shared" si="317"/>
        <v>1 år</v>
      </c>
      <c r="G3360" s="40" t="s">
        <v>516</v>
      </c>
      <c r="H3360" s="41" t="s">
        <v>103</v>
      </c>
      <c r="I3360" s="42" t="s">
        <v>21</v>
      </c>
      <c r="J3360" s="43" t="s">
        <v>22</v>
      </c>
      <c r="K3360" s="44">
        <v>11</v>
      </c>
      <c r="L3360" s="45">
        <v>42743.767131639288</v>
      </c>
      <c r="M3360" s="46">
        <v>43525.474506196253</v>
      </c>
      <c r="N3360" s="45"/>
      <c r="O3360" s="46"/>
    </row>
    <row r="3361" spans="1:15" x14ac:dyDescent="0.2">
      <c r="A3361" s="11" t="str">
        <f t="shared" si="312"/>
        <v>2511205 - Region Nordjylland3 år</v>
      </c>
      <c r="B3361" s="12" t="str">
        <f t="shared" si="315"/>
        <v>251120</v>
      </c>
      <c r="C3361" s="14">
        <f t="shared" si="313"/>
        <v>0</v>
      </c>
      <c r="D3361" s="14">
        <f t="shared" si="314"/>
        <v>0</v>
      </c>
      <c r="E3361" s="19" t="str">
        <f t="shared" si="316"/>
        <v>251120 - Design af IT-systemer og analyse af forretningsprocesser</v>
      </c>
      <c r="F3361" s="19" t="str">
        <f t="shared" si="317"/>
        <v>3 år</v>
      </c>
      <c r="G3361" s="40" t="s">
        <v>516</v>
      </c>
      <c r="H3361" s="41" t="s">
        <v>103</v>
      </c>
      <c r="I3361" s="42" t="s">
        <v>21</v>
      </c>
      <c r="J3361" s="43" t="s">
        <v>14</v>
      </c>
      <c r="K3361" s="44">
        <v>11</v>
      </c>
      <c r="L3361" s="45">
        <v>47243.257856206321</v>
      </c>
      <c r="M3361" s="46">
        <v>49052.995101610162</v>
      </c>
      <c r="N3361" s="45"/>
      <c r="O3361" s="46"/>
    </row>
    <row r="3362" spans="1:15" x14ac:dyDescent="0.2">
      <c r="A3362" s="11" t="str">
        <f t="shared" si="312"/>
        <v>2511205 - Region Nordjylland5-9 år</v>
      </c>
      <c r="B3362" s="12" t="str">
        <f t="shared" si="315"/>
        <v>251120</v>
      </c>
      <c r="C3362" s="14">
        <f t="shared" si="313"/>
        <v>0</v>
      </c>
      <c r="D3362" s="14">
        <f t="shared" si="314"/>
        <v>0</v>
      </c>
      <c r="E3362" s="19" t="str">
        <f t="shared" si="316"/>
        <v>251120 - Design af IT-systemer og analyse af forretningsprocesser</v>
      </c>
      <c r="F3362" s="19" t="str">
        <f t="shared" si="317"/>
        <v>5-9 år</v>
      </c>
      <c r="G3362" s="40" t="s">
        <v>516</v>
      </c>
      <c r="H3362" s="41" t="s">
        <v>103</v>
      </c>
      <c r="I3362" s="42" t="s">
        <v>21</v>
      </c>
      <c r="J3362" s="43" t="s">
        <v>15</v>
      </c>
      <c r="K3362" s="44">
        <v>26</v>
      </c>
      <c r="L3362" s="45">
        <v>47273.889260383898</v>
      </c>
      <c r="M3362" s="46">
        <v>49402.325103570802</v>
      </c>
      <c r="N3362" s="45"/>
      <c r="O3362" s="46"/>
    </row>
    <row r="3363" spans="1:15" x14ac:dyDescent="0.2">
      <c r="A3363" s="11" t="str">
        <f t="shared" si="312"/>
        <v>2511205 - Region Nordjylland0-4 år</v>
      </c>
      <c r="B3363" s="12" t="str">
        <f t="shared" si="315"/>
        <v>251120</v>
      </c>
      <c r="C3363" s="14">
        <f t="shared" si="313"/>
        <v>0</v>
      </c>
      <c r="D3363" s="14">
        <f t="shared" si="314"/>
        <v>0</v>
      </c>
      <c r="E3363" s="19" t="str">
        <f t="shared" si="316"/>
        <v>251120 - Design af IT-systemer og analyse af forretningsprocesser</v>
      </c>
      <c r="F3363" s="19" t="str">
        <f t="shared" si="317"/>
        <v>0-4 år</v>
      </c>
      <c r="G3363" s="40" t="s">
        <v>516</v>
      </c>
      <c r="H3363" s="41" t="s">
        <v>103</v>
      </c>
      <c r="I3363" s="42" t="s">
        <v>21</v>
      </c>
      <c r="J3363" s="43" t="s">
        <v>16</v>
      </c>
      <c r="K3363" s="44">
        <v>47</v>
      </c>
      <c r="L3363" s="45">
        <v>42743.767131639288</v>
      </c>
      <c r="M3363" s="46">
        <v>43525.474506196253</v>
      </c>
      <c r="N3363" s="45"/>
      <c r="O3363" s="46"/>
    </row>
    <row r="3364" spans="1:15" x14ac:dyDescent="0.2">
      <c r="A3364" s="11" t="str">
        <f t="shared" si="312"/>
        <v>2511205 - Region Nordjylland15-20 år</v>
      </c>
      <c r="B3364" s="12" t="str">
        <f t="shared" si="315"/>
        <v>251120</v>
      </c>
      <c r="C3364" s="14">
        <f t="shared" si="313"/>
        <v>0</v>
      </c>
      <c r="D3364" s="14">
        <f t="shared" si="314"/>
        <v>0</v>
      </c>
      <c r="E3364" s="19" t="str">
        <f t="shared" si="316"/>
        <v>251120 - Design af IT-systemer og analyse af forretningsprocesser</v>
      </c>
      <c r="F3364" s="19" t="str">
        <f t="shared" si="317"/>
        <v>15-20 år</v>
      </c>
      <c r="G3364" s="40" t="s">
        <v>516</v>
      </c>
      <c r="H3364" s="41" t="s">
        <v>103</v>
      </c>
      <c r="I3364" s="42" t="s">
        <v>21</v>
      </c>
      <c r="J3364" s="43" t="s">
        <v>18</v>
      </c>
      <c r="K3364" s="44">
        <v>23</v>
      </c>
      <c r="L3364" s="45">
        <v>51181.557664601794</v>
      </c>
      <c r="M3364" s="46">
        <v>53208.341241047543</v>
      </c>
      <c r="N3364" s="45"/>
      <c r="O3364" s="46"/>
    </row>
    <row r="3365" spans="1:15" x14ac:dyDescent="0.2">
      <c r="A3365" s="11" t="str">
        <f t="shared" si="312"/>
        <v>2511205 - Region Nordjylland20-24 år</v>
      </c>
      <c r="B3365" s="12" t="str">
        <f t="shared" si="315"/>
        <v>251120</v>
      </c>
      <c r="C3365" s="14">
        <f t="shared" si="313"/>
        <v>0</v>
      </c>
      <c r="D3365" s="14">
        <f t="shared" si="314"/>
        <v>0</v>
      </c>
      <c r="E3365" s="19" t="str">
        <f t="shared" si="316"/>
        <v>251120 - Design af IT-systemer og analyse af forretningsprocesser</v>
      </c>
      <c r="F3365" s="19" t="str">
        <f t="shared" si="317"/>
        <v>20-24 år</v>
      </c>
      <c r="G3365" s="40" t="s">
        <v>516</v>
      </c>
      <c r="H3365" s="41" t="s">
        <v>103</v>
      </c>
      <c r="I3365" s="42" t="s">
        <v>21</v>
      </c>
      <c r="J3365" s="43" t="s">
        <v>19</v>
      </c>
      <c r="K3365" s="44">
        <v>18</v>
      </c>
      <c r="L3365" s="45">
        <v>50959.574143506929</v>
      </c>
      <c r="M3365" s="46">
        <v>53253.952411458638</v>
      </c>
      <c r="N3365" s="45"/>
      <c r="O3365" s="46"/>
    </row>
    <row r="3366" spans="1:15" x14ac:dyDescent="0.2">
      <c r="A3366" s="11" t="str">
        <f t="shared" si="312"/>
        <v>2511205 - Region Nordjylland25 år og derover</v>
      </c>
      <c r="B3366" s="12" t="str">
        <f t="shared" si="315"/>
        <v>251120</v>
      </c>
      <c r="C3366" s="14">
        <f t="shared" si="313"/>
        <v>0</v>
      </c>
      <c r="D3366" s="14">
        <f t="shared" si="314"/>
        <v>0</v>
      </c>
      <c r="E3366" s="19" t="str">
        <f t="shared" si="316"/>
        <v>251120 - Design af IT-systemer og analyse af forretningsprocesser</v>
      </c>
      <c r="F3366" s="19" t="str">
        <f t="shared" si="317"/>
        <v>25 år og derover</v>
      </c>
      <c r="G3366" s="40" t="s">
        <v>516</v>
      </c>
      <c r="H3366" s="41" t="s">
        <v>103</v>
      </c>
      <c r="I3366" s="42" t="s">
        <v>21</v>
      </c>
      <c r="J3366" s="43" t="s">
        <v>9</v>
      </c>
      <c r="K3366" s="44">
        <v>71</v>
      </c>
      <c r="L3366" s="45">
        <v>54064.552199208927</v>
      </c>
      <c r="M3366" s="46">
        <v>56498.727439431401</v>
      </c>
      <c r="N3366" s="45"/>
      <c r="O3366" s="46"/>
    </row>
    <row r="3367" spans="1:15" x14ac:dyDescent="0.2">
      <c r="A3367" s="11" t="str">
        <f t="shared" si="312"/>
        <v>2511205 - Region NordjyllandAlle uanset erf.</v>
      </c>
      <c r="B3367" s="12" t="str">
        <f t="shared" si="315"/>
        <v>251120</v>
      </c>
      <c r="C3367" s="14">
        <f t="shared" si="313"/>
        <v>0</v>
      </c>
      <c r="D3367" s="14">
        <f t="shared" si="314"/>
        <v>0</v>
      </c>
      <c r="E3367" s="19" t="str">
        <f t="shared" si="316"/>
        <v>251120 - Design af IT-systemer og analyse af forretningsprocesser</v>
      </c>
      <c r="F3367" s="19" t="str">
        <f t="shared" si="317"/>
        <v>Alle uanset erf.</v>
      </c>
      <c r="G3367" s="40" t="s">
        <v>516</v>
      </c>
      <c r="H3367" s="41" t="s">
        <v>103</v>
      </c>
      <c r="I3367" s="42" t="s">
        <v>21</v>
      </c>
      <c r="J3367" s="43" t="s">
        <v>10</v>
      </c>
      <c r="K3367" s="44">
        <v>195</v>
      </c>
      <c r="L3367" s="45">
        <v>49368.462488030404</v>
      </c>
      <c r="M3367" s="46">
        <v>50797.881001854636</v>
      </c>
      <c r="N3367" s="45"/>
      <c r="O3367" s="46"/>
    </row>
    <row r="3368" spans="1:15" x14ac:dyDescent="0.2">
      <c r="A3368" s="11" t="str">
        <f t="shared" si="312"/>
        <v>2511206 - Alle regionerUnder 1 år</v>
      </c>
      <c r="B3368" s="12" t="str">
        <f t="shared" si="315"/>
        <v>251120</v>
      </c>
      <c r="C3368" s="14">
        <f t="shared" si="313"/>
        <v>0</v>
      </c>
      <c r="D3368" s="14">
        <f t="shared" si="314"/>
        <v>0</v>
      </c>
      <c r="E3368" s="19" t="str">
        <f t="shared" si="316"/>
        <v>251120 - Design af IT-systemer og analyse af forretningsprocesser</v>
      </c>
      <c r="F3368" s="19" t="str">
        <f t="shared" si="317"/>
        <v>Under 1 år</v>
      </c>
      <c r="G3368" s="40" t="s">
        <v>516</v>
      </c>
      <c r="H3368" s="41" t="s">
        <v>103</v>
      </c>
      <c r="I3368" s="42" t="s">
        <v>11</v>
      </c>
      <c r="J3368" s="43" t="s">
        <v>13</v>
      </c>
      <c r="K3368" s="44">
        <v>154</v>
      </c>
      <c r="L3368" s="45">
        <v>39839.550272244691</v>
      </c>
      <c r="M3368" s="46">
        <v>40663.817214796087</v>
      </c>
      <c r="N3368" s="45"/>
      <c r="O3368" s="46"/>
    </row>
    <row r="3369" spans="1:15" x14ac:dyDescent="0.2">
      <c r="A3369" s="11" t="str">
        <f t="shared" si="312"/>
        <v>2511206 - Alle regioner1 år</v>
      </c>
      <c r="B3369" s="12" t="str">
        <f t="shared" si="315"/>
        <v>251120</v>
      </c>
      <c r="C3369" s="14">
        <f t="shared" si="313"/>
        <v>0</v>
      </c>
      <c r="D3369" s="14">
        <f t="shared" si="314"/>
        <v>0</v>
      </c>
      <c r="E3369" s="19" t="str">
        <f t="shared" si="316"/>
        <v>251120 - Design af IT-systemer og analyse af forretningsprocesser</v>
      </c>
      <c r="F3369" s="19" t="str">
        <f t="shared" si="317"/>
        <v>1 år</v>
      </c>
      <c r="G3369" s="40" t="s">
        <v>516</v>
      </c>
      <c r="H3369" s="41" t="s">
        <v>103</v>
      </c>
      <c r="I3369" s="42" t="s">
        <v>11</v>
      </c>
      <c r="J3369" s="43" t="s">
        <v>22</v>
      </c>
      <c r="K3369" s="44">
        <v>113</v>
      </c>
      <c r="L3369" s="45">
        <v>41343.722144409963</v>
      </c>
      <c r="M3369" s="46">
        <v>42080.932311062497</v>
      </c>
      <c r="N3369" s="45"/>
      <c r="O3369" s="46"/>
    </row>
    <row r="3370" spans="1:15" x14ac:dyDescent="0.2">
      <c r="A3370" s="11" t="str">
        <f t="shared" si="312"/>
        <v>2511206 - Alle regioner2 år</v>
      </c>
      <c r="B3370" s="12" t="str">
        <f t="shared" si="315"/>
        <v>251120</v>
      </c>
      <c r="C3370" s="14">
        <f t="shared" si="313"/>
        <v>0</v>
      </c>
      <c r="D3370" s="14">
        <f t="shared" si="314"/>
        <v>0</v>
      </c>
      <c r="E3370" s="19" t="str">
        <f t="shared" si="316"/>
        <v>251120 - Design af IT-systemer og analyse af forretningsprocesser</v>
      </c>
      <c r="F3370" s="19" t="str">
        <f t="shared" si="317"/>
        <v>2 år</v>
      </c>
      <c r="G3370" s="40" t="s">
        <v>516</v>
      </c>
      <c r="H3370" s="41" t="s">
        <v>103</v>
      </c>
      <c r="I3370" s="42" t="s">
        <v>11</v>
      </c>
      <c r="J3370" s="43" t="s">
        <v>23</v>
      </c>
      <c r="K3370" s="44">
        <v>126</v>
      </c>
      <c r="L3370" s="45">
        <v>44875.758811560998</v>
      </c>
      <c r="M3370" s="46">
        <v>46346.733334264274</v>
      </c>
      <c r="N3370" s="45"/>
      <c r="O3370" s="46"/>
    </row>
    <row r="3371" spans="1:15" x14ac:dyDescent="0.2">
      <c r="A3371" s="11" t="str">
        <f t="shared" si="312"/>
        <v>2511206 - Alle regioner3 år</v>
      </c>
      <c r="B3371" s="12" t="str">
        <f t="shared" si="315"/>
        <v>251120</v>
      </c>
      <c r="C3371" s="14">
        <f t="shared" si="313"/>
        <v>0</v>
      </c>
      <c r="D3371" s="14">
        <f t="shared" si="314"/>
        <v>0</v>
      </c>
      <c r="E3371" s="19" t="str">
        <f t="shared" si="316"/>
        <v>251120 - Design af IT-systemer og analyse af forretningsprocesser</v>
      </c>
      <c r="F3371" s="19" t="str">
        <f t="shared" si="317"/>
        <v>3 år</v>
      </c>
      <c r="G3371" s="40" t="s">
        <v>516</v>
      </c>
      <c r="H3371" s="41" t="s">
        <v>103</v>
      </c>
      <c r="I3371" s="42" t="s">
        <v>11</v>
      </c>
      <c r="J3371" s="43" t="s">
        <v>14</v>
      </c>
      <c r="K3371" s="44">
        <v>135</v>
      </c>
      <c r="L3371" s="45">
        <v>47150.818467709396</v>
      </c>
      <c r="M3371" s="46">
        <v>48576.324629372015</v>
      </c>
      <c r="N3371" s="45"/>
      <c r="O3371" s="46"/>
    </row>
    <row r="3372" spans="1:15" x14ac:dyDescent="0.2">
      <c r="A3372" s="11" t="str">
        <f t="shared" si="312"/>
        <v>2511206 - Alle regioner4 år</v>
      </c>
      <c r="B3372" s="12" t="str">
        <f t="shared" si="315"/>
        <v>251120</v>
      </c>
      <c r="C3372" s="14">
        <f t="shared" si="313"/>
        <v>0</v>
      </c>
      <c r="D3372" s="14">
        <f t="shared" si="314"/>
        <v>0</v>
      </c>
      <c r="E3372" s="19" t="str">
        <f t="shared" si="316"/>
        <v>251120 - Design af IT-systemer og analyse af forretningsprocesser</v>
      </c>
      <c r="F3372" s="19" t="str">
        <f t="shared" si="317"/>
        <v>4 år</v>
      </c>
      <c r="G3372" s="40" t="s">
        <v>516</v>
      </c>
      <c r="H3372" s="41" t="s">
        <v>103</v>
      </c>
      <c r="I3372" s="42" t="s">
        <v>11</v>
      </c>
      <c r="J3372" s="43" t="s">
        <v>24</v>
      </c>
      <c r="K3372" s="44">
        <v>147</v>
      </c>
      <c r="L3372" s="45">
        <v>48405.001740634885</v>
      </c>
      <c r="M3372" s="46">
        <v>49825.249938541259</v>
      </c>
      <c r="N3372" s="45"/>
      <c r="O3372" s="46"/>
    </row>
    <row r="3373" spans="1:15" x14ac:dyDescent="0.2">
      <c r="A3373" s="11" t="str">
        <f t="shared" si="312"/>
        <v>2511206 - Alle regioner5-9 år</v>
      </c>
      <c r="B3373" s="12" t="str">
        <f t="shared" si="315"/>
        <v>251120</v>
      </c>
      <c r="C3373" s="14">
        <f t="shared" si="313"/>
        <v>0</v>
      </c>
      <c r="D3373" s="14">
        <f t="shared" si="314"/>
        <v>0</v>
      </c>
      <c r="E3373" s="19" t="str">
        <f t="shared" si="316"/>
        <v>251120 - Design af IT-systemer og analyse af forretningsprocesser</v>
      </c>
      <c r="F3373" s="19" t="str">
        <f t="shared" si="317"/>
        <v>5-9 år</v>
      </c>
      <c r="G3373" s="40" t="s">
        <v>516</v>
      </c>
      <c r="H3373" s="41" t="s">
        <v>103</v>
      </c>
      <c r="I3373" s="42" t="s">
        <v>11</v>
      </c>
      <c r="J3373" s="43" t="s">
        <v>15</v>
      </c>
      <c r="K3373" s="44">
        <v>560</v>
      </c>
      <c r="L3373" s="45">
        <v>52349.292813122003</v>
      </c>
      <c r="M3373" s="46">
        <v>53781.094052480621</v>
      </c>
      <c r="N3373" s="45"/>
      <c r="O3373" s="46"/>
    </row>
    <row r="3374" spans="1:15" x14ac:dyDescent="0.2">
      <c r="A3374" s="11" t="str">
        <f t="shared" si="312"/>
        <v>2511206 - Alle regioner0-4 år</v>
      </c>
      <c r="B3374" s="12" t="str">
        <f t="shared" si="315"/>
        <v>251120</v>
      </c>
      <c r="C3374" s="14">
        <f t="shared" si="313"/>
        <v>0</v>
      </c>
      <c r="D3374" s="14">
        <f t="shared" si="314"/>
        <v>0</v>
      </c>
      <c r="E3374" s="19" t="str">
        <f t="shared" si="316"/>
        <v>251120 - Design af IT-systemer og analyse af forretningsprocesser</v>
      </c>
      <c r="F3374" s="19" t="str">
        <f t="shared" si="317"/>
        <v>0-4 år</v>
      </c>
      <c r="G3374" s="40" t="s">
        <v>516</v>
      </c>
      <c r="H3374" s="41" t="s">
        <v>103</v>
      </c>
      <c r="I3374" s="42" t="s">
        <v>11</v>
      </c>
      <c r="J3374" s="43" t="s">
        <v>16</v>
      </c>
      <c r="K3374" s="44">
        <v>675</v>
      </c>
      <c r="L3374" s="45">
        <v>43915.324462031167</v>
      </c>
      <c r="M3374" s="46">
        <v>45121.553401692654</v>
      </c>
      <c r="N3374" s="45"/>
      <c r="O3374" s="46"/>
    </row>
    <row r="3375" spans="1:15" x14ac:dyDescent="0.2">
      <c r="A3375" s="11" t="str">
        <f t="shared" si="312"/>
        <v>2511206 - Alle regioner10-14 år</v>
      </c>
      <c r="B3375" s="12" t="str">
        <f t="shared" si="315"/>
        <v>251120</v>
      </c>
      <c r="C3375" s="14">
        <f t="shared" si="313"/>
        <v>0</v>
      </c>
      <c r="D3375" s="14">
        <f t="shared" si="314"/>
        <v>0</v>
      </c>
      <c r="E3375" s="19" t="str">
        <f t="shared" si="316"/>
        <v>251120 - Design af IT-systemer og analyse af forretningsprocesser</v>
      </c>
      <c r="F3375" s="19" t="str">
        <f t="shared" si="317"/>
        <v>10-14 år</v>
      </c>
      <c r="G3375" s="40" t="s">
        <v>516</v>
      </c>
      <c r="H3375" s="41" t="s">
        <v>103</v>
      </c>
      <c r="I3375" s="42" t="s">
        <v>11</v>
      </c>
      <c r="J3375" s="43" t="s">
        <v>17</v>
      </c>
      <c r="K3375" s="44">
        <v>345</v>
      </c>
      <c r="L3375" s="45">
        <v>54616.412925477125</v>
      </c>
      <c r="M3375" s="46">
        <v>55630.941140594397</v>
      </c>
      <c r="N3375" s="45"/>
      <c r="O3375" s="46"/>
    </row>
    <row r="3376" spans="1:15" x14ac:dyDescent="0.2">
      <c r="A3376" s="11" t="str">
        <f t="shared" si="312"/>
        <v>2511206 - Alle regioner15-20 år</v>
      </c>
      <c r="B3376" s="12" t="str">
        <f t="shared" si="315"/>
        <v>251120</v>
      </c>
      <c r="C3376" s="14">
        <f t="shared" si="313"/>
        <v>0</v>
      </c>
      <c r="D3376" s="14">
        <f t="shared" si="314"/>
        <v>0</v>
      </c>
      <c r="E3376" s="19" t="str">
        <f t="shared" si="316"/>
        <v>251120 - Design af IT-systemer og analyse af forretningsprocesser</v>
      </c>
      <c r="F3376" s="19" t="str">
        <f t="shared" si="317"/>
        <v>15-20 år</v>
      </c>
      <c r="G3376" s="40" t="s">
        <v>516</v>
      </c>
      <c r="H3376" s="41" t="s">
        <v>103</v>
      </c>
      <c r="I3376" s="42" t="s">
        <v>11</v>
      </c>
      <c r="J3376" s="43" t="s">
        <v>18</v>
      </c>
      <c r="K3376" s="44">
        <v>369</v>
      </c>
      <c r="L3376" s="45">
        <v>55665.99193928211</v>
      </c>
      <c r="M3376" s="46">
        <v>57414.530662012374</v>
      </c>
      <c r="N3376" s="45"/>
      <c r="O3376" s="46"/>
    </row>
    <row r="3377" spans="1:15" x14ac:dyDescent="0.2">
      <c r="A3377" s="11" t="str">
        <f t="shared" si="312"/>
        <v>2511206 - Alle regioner20-24 år</v>
      </c>
      <c r="B3377" s="12" t="str">
        <f t="shared" si="315"/>
        <v>251120</v>
      </c>
      <c r="C3377" s="14">
        <f t="shared" si="313"/>
        <v>0</v>
      </c>
      <c r="D3377" s="14">
        <f t="shared" si="314"/>
        <v>0</v>
      </c>
      <c r="E3377" s="19" t="str">
        <f t="shared" si="316"/>
        <v>251120 - Design af IT-systemer og analyse af forretningsprocesser</v>
      </c>
      <c r="F3377" s="19" t="str">
        <f t="shared" si="317"/>
        <v>20-24 år</v>
      </c>
      <c r="G3377" s="40" t="s">
        <v>516</v>
      </c>
      <c r="H3377" s="41" t="s">
        <v>103</v>
      </c>
      <c r="I3377" s="42" t="s">
        <v>11</v>
      </c>
      <c r="J3377" s="43" t="s">
        <v>19</v>
      </c>
      <c r="K3377" s="44">
        <v>330</v>
      </c>
      <c r="L3377" s="45">
        <v>59397.754662961255</v>
      </c>
      <c r="M3377" s="46">
        <v>60632.857055073087</v>
      </c>
      <c r="N3377" s="45"/>
      <c r="O3377" s="46"/>
    </row>
    <row r="3378" spans="1:15" x14ac:dyDescent="0.2">
      <c r="A3378" s="11" t="str">
        <f t="shared" si="312"/>
        <v>2511206 - Alle regioner25 år og derover</v>
      </c>
      <c r="B3378" s="12" t="str">
        <f t="shared" si="315"/>
        <v>251120</v>
      </c>
      <c r="C3378" s="14">
        <f t="shared" si="313"/>
        <v>0</v>
      </c>
      <c r="D3378" s="14">
        <f t="shared" si="314"/>
        <v>0</v>
      </c>
      <c r="E3378" s="19" t="str">
        <f t="shared" si="316"/>
        <v>251120 - Design af IT-systemer og analyse af forretningsprocesser</v>
      </c>
      <c r="F3378" s="19" t="str">
        <f t="shared" si="317"/>
        <v>25 år og derover</v>
      </c>
      <c r="G3378" s="40" t="s">
        <v>516</v>
      </c>
      <c r="H3378" s="41" t="s">
        <v>103</v>
      </c>
      <c r="I3378" s="42" t="s">
        <v>11</v>
      </c>
      <c r="J3378" s="43" t="s">
        <v>9</v>
      </c>
      <c r="K3378" s="44">
        <v>913</v>
      </c>
      <c r="L3378" s="45">
        <v>56812.386612806411</v>
      </c>
      <c r="M3378" s="46">
        <v>58815.54591551773</v>
      </c>
      <c r="N3378" s="45"/>
      <c r="O3378" s="46"/>
    </row>
    <row r="3379" spans="1:15" x14ac:dyDescent="0.2">
      <c r="A3379" s="11" t="str">
        <f t="shared" si="312"/>
        <v>2511206 - Alle regionerAlle uanset erf.</v>
      </c>
      <c r="B3379" s="12" t="str">
        <f t="shared" si="315"/>
        <v>251120</v>
      </c>
      <c r="C3379" s="14">
        <f t="shared" si="313"/>
        <v>0</v>
      </c>
      <c r="D3379" s="14">
        <f t="shared" si="314"/>
        <v>0</v>
      </c>
      <c r="E3379" s="19" t="str">
        <f t="shared" si="316"/>
        <v>251120 - Design af IT-systemer og analyse af forretningsprocesser</v>
      </c>
      <c r="F3379" s="19" t="str">
        <f t="shared" si="317"/>
        <v>Alle uanset erf.</v>
      </c>
      <c r="G3379" s="40" t="s">
        <v>516</v>
      </c>
      <c r="H3379" s="41" t="s">
        <v>103</v>
      </c>
      <c r="I3379" s="42" t="s">
        <v>11</v>
      </c>
      <c r="J3379" s="43" t="s">
        <v>10</v>
      </c>
      <c r="K3379" s="44">
        <v>3192</v>
      </c>
      <c r="L3379" s="45">
        <v>52451.706063262995</v>
      </c>
      <c r="M3379" s="46">
        <v>54001.789799816608</v>
      </c>
      <c r="N3379" s="45"/>
      <c r="O3379" s="46"/>
    </row>
    <row r="3380" spans="1:15" x14ac:dyDescent="0.2">
      <c r="A3380" s="11" t="str">
        <f t="shared" si="312"/>
        <v>2512101 - Region HovedstadenUnder 1 år</v>
      </c>
      <c r="B3380" s="12" t="str">
        <f t="shared" si="315"/>
        <v>251210</v>
      </c>
      <c r="C3380" s="14">
        <f t="shared" si="313"/>
        <v>0</v>
      </c>
      <c r="D3380" s="14">
        <f t="shared" si="314"/>
        <v>0</v>
      </c>
      <c r="E3380" s="19" t="str">
        <f t="shared" si="316"/>
        <v>251210 - IT-projektstyring</v>
      </c>
      <c r="F3380" s="19" t="str">
        <f t="shared" si="317"/>
        <v>Under 1 år</v>
      </c>
      <c r="G3380" s="40" t="s">
        <v>516</v>
      </c>
      <c r="H3380" s="41" t="s">
        <v>104</v>
      </c>
      <c r="I3380" s="42" t="s">
        <v>8</v>
      </c>
      <c r="J3380" s="43" t="s">
        <v>13</v>
      </c>
      <c r="K3380" s="44">
        <v>72</v>
      </c>
      <c r="L3380" s="45">
        <v>34456.407263408881</v>
      </c>
      <c r="M3380" s="46">
        <v>35314.459219559765</v>
      </c>
      <c r="N3380" s="45"/>
      <c r="O3380" s="46"/>
    </row>
    <row r="3381" spans="1:15" x14ac:dyDescent="0.2">
      <c r="A3381" s="11" t="str">
        <f t="shared" si="312"/>
        <v>2512101 - Region Hovedstaden1 år</v>
      </c>
      <c r="B3381" s="12" t="str">
        <f t="shared" si="315"/>
        <v>251210</v>
      </c>
      <c r="C3381" s="14">
        <f t="shared" si="313"/>
        <v>0</v>
      </c>
      <c r="D3381" s="14">
        <f t="shared" si="314"/>
        <v>0</v>
      </c>
      <c r="E3381" s="19" t="str">
        <f t="shared" si="316"/>
        <v>251210 - IT-projektstyring</v>
      </c>
      <c r="F3381" s="19" t="str">
        <f t="shared" si="317"/>
        <v>1 år</v>
      </c>
      <c r="G3381" s="40" t="s">
        <v>516</v>
      </c>
      <c r="H3381" s="41" t="s">
        <v>104</v>
      </c>
      <c r="I3381" s="42" t="s">
        <v>8</v>
      </c>
      <c r="J3381" s="43" t="s">
        <v>22</v>
      </c>
      <c r="K3381" s="44">
        <v>58</v>
      </c>
      <c r="L3381" s="45">
        <v>39173.628582132806</v>
      </c>
      <c r="M3381" s="46">
        <v>40820.179219747399</v>
      </c>
      <c r="N3381" s="45"/>
      <c r="O3381" s="46"/>
    </row>
    <row r="3382" spans="1:15" x14ac:dyDescent="0.2">
      <c r="A3382" s="11" t="str">
        <f t="shared" si="312"/>
        <v>2512101 - Region Hovedstaden2 år</v>
      </c>
      <c r="B3382" s="12" t="str">
        <f t="shared" si="315"/>
        <v>251210</v>
      </c>
      <c r="C3382" s="14">
        <f t="shared" si="313"/>
        <v>0</v>
      </c>
      <c r="D3382" s="14">
        <f t="shared" si="314"/>
        <v>0</v>
      </c>
      <c r="E3382" s="19" t="str">
        <f t="shared" si="316"/>
        <v>251210 - IT-projektstyring</v>
      </c>
      <c r="F3382" s="19" t="str">
        <f t="shared" si="317"/>
        <v>2 år</v>
      </c>
      <c r="G3382" s="40" t="s">
        <v>516</v>
      </c>
      <c r="H3382" s="41" t="s">
        <v>104</v>
      </c>
      <c r="I3382" s="42" t="s">
        <v>8</v>
      </c>
      <c r="J3382" s="43" t="s">
        <v>23</v>
      </c>
      <c r="K3382" s="44">
        <v>63</v>
      </c>
      <c r="L3382" s="45">
        <v>44171.733980213634</v>
      </c>
      <c r="M3382" s="46">
        <v>46160.499942357361</v>
      </c>
      <c r="N3382" s="45"/>
      <c r="O3382" s="46"/>
    </row>
    <row r="3383" spans="1:15" x14ac:dyDescent="0.2">
      <c r="A3383" s="11" t="str">
        <f t="shared" si="312"/>
        <v>2512101 - Region Hovedstaden3 år</v>
      </c>
      <c r="B3383" s="12" t="str">
        <f t="shared" si="315"/>
        <v>251210</v>
      </c>
      <c r="C3383" s="14">
        <f t="shared" si="313"/>
        <v>0</v>
      </c>
      <c r="D3383" s="14">
        <f t="shared" si="314"/>
        <v>0</v>
      </c>
      <c r="E3383" s="19" t="str">
        <f t="shared" si="316"/>
        <v>251210 - IT-projektstyring</v>
      </c>
      <c r="F3383" s="19" t="str">
        <f t="shared" si="317"/>
        <v>3 år</v>
      </c>
      <c r="G3383" s="40" t="s">
        <v>516</v>
      </c>
      <c r="H3383" s="41" t="s">
        <v>104</v>
      </c>
      <c r="I3383" s="42" t="s">
        <v>8</v>
      </c>
      <c r="J3383" s="43" t="s">
        <v>14</v>
      </c>
      <c r="K3383" s="44">
        <v>85</v>
      </c>
      <c r="L3383" s="45">
        <v>46630.786655393502</v>
      </c>
      <c r="M3383" s="46">
        <v>47816.43909102922</v>
      </c>
      <c r="N3383" s="45"/>
      <c r="O3383" s="46"/>
    </row>
    <row r="3384" spans="1:15" x14ac:dyDescent="0.2">
      <c r="A3384" s="11" t="str">
        <f t="shared" si="312"/>
        <v>2512101 - Region Hovedstaden4 år</v>
      </c>
      <c r="B3384" s="12" t="str">
        <f t="shared" si="315"/>
        <v>251210</v>
      </c>
      <c r="C3384" s="14">
        <f t="shared" si="313"/>
        <v>0</v>
      </c>
      <c r="D3384" s="14">
        <f t="shared" si="314"/>
        <v>0</v>
      </c>
      <c r="E3384" s="19" t="str">
        <f t="shared" si="316"/>
        <v>251210 - IT-projektstyring</v>
      </c>
      <c r="F3384" s="19" t="str">
        <f t="shared" si="317"/>
        <v>4 år</v>
      </c>
      <c r="G3384" s="40" t="s">
        <v>516</v>
      </c>
      <c r="H3384" s="41" t="s">
        <v>104</v>
      </c>
      <c r="I3384" s="42" t="s">
        <v>8</v>
      </c>
      <c r="J3384" s="43" t="s">
        <v>24</v>
      </c>
      <c r="K3384" s="44">
        <v>64</v>
      </c>
      <c r="L3384" s="45">
        <v>48185.009137857342</v>
      </c>
      <c r="M3384" s="46">
        <v>49181.940827283135</v>
      </c>
      <c r="N3384" s="45"/>
      <c r="O3384" s="46"/>
    </row>
    <row r="3385" spans="1:15" x14ac:dyDescent="0.2">
      <c r="A3385" s="11" t="str">
        <f t="shared" si="312"/>
        <v>2512101 - Region Hovedstaden5-9 år</v>
      </c>
      <c r="B3385" s="12" t="str">
        <f t="shared" si="315"/>
        <v>251210</v>
      </c>
      <c r="C3385" s="14">
        <f t="shared" si="313"/>
        <v>0</v>
      </c>
      <c r="D3385" s="14">
        <f t="shared" si="314"/>
        <v>0</v>
      </c>
      <c r="E3385" s="19" t="str">
        <f t="shared" si="316"/>
        <v>251210 - IT-projektstyring</v>
      </c>
      <c r="F3385" s="19" t="str">
        <f t="shared" si="317"/>
        <v>5-9 år</v>
      </c>
      <c r="G3385" s="40" t="s">
        <v>516</v>
      </c>
      <c r="H3385" s="41" t="s">
        <v>104</v>
      </c>
      <c r="I3385" s="42" t="s">
        <v>8</v>
      </c>
      <c r="J3385" s="43" t="s">
        <v>15</v>
      </c>
      <c r="K3385" s="44">
        <v>281</v>
      </c>
      <c r="L3385" s="45">
        <v>51761.689909760469</v>
      </c>
      <c r="M3385" s="46">
        <v>53471.841946782755</v>
      </c>
      <c r="N3385" s="45"/>
      <c r="O3385" s="46"/>
    </row>
    <row r="3386" spans="1:15" x14ac:dyDescent="0.2">
      <c r="A3386" s="11" t="str">
        <f t="shared" si="312"/>
        <v>2512101 - Region Hovedstaden0-4 år</v>
      </c>
      <c r="B3386" s="12" t="str">
        <f t="shared" si="315"/>
        <v>251210</v>
      </c>
      <c r="C3386" s="14">
        <f t="shared" si="313"/>
        <v>0</v>
      </c>
      <c r="D3386" s="14">
        <f t="shared" si="314"/>
        <v>0</v>
      </c>
      <c r="E3386" s="19" t="str">
        <f t="shared" si="316"/>
        <v>251210 - IT-projektstyring</v>
      </c>
      <c r="F3386" s="19" t="str">
        <f t="shared" si="317"/>
        <v>0-4 år</v>
      </c>
      <c r="G3386" s="40" t="s">
        <v>516</v>
      </c>
      <c r="H3386" s="41" t="s">
        <v>104</v>
      </c>
      <c r="I3386" s="42" t="s">
        <v>8</v>
      </c>
      <c r="J3386" s="43" t="s">
        <v>16</v>
      </c>
      <c r="K3386" s="44">
        <v>342</v>
      </c>
      <c r="L3386" s="45">
        <v>42850.856307101545</v>
      </c>
      <c r="M3386" s="46">
        <v>44619.26925548353</v>
      </c>
      <c r="N3386" s="45"/>
      <c r="O3386" s="46"/>
    </row>
    <row r="3387" spans="1:15" x14ac:dyDescent="0.2">
      <c r="A3387" s="11" t="str">
        <f t="shared" si="312"/>
        <v>2512101 - Region Hovedstaden10-14 år</v>
      </c>
      <c r="B3387" s="12" t="str">
        <f t="shared" si="315"/>
        <v>251210</v>
      </c>
      <c r="C3387" s="14">
        <f t="shared" si="313"/>
        <v>0</v>
      </c>
      <c r="D3387" s="14">
        <f t="shared" si="314"/>
        <v>0</v>
      </c>
      <c r="E3387" s="19" t="str">
        <f t="shared" si="316"/>
        <v>251210 - IT-projektstyring</v>
      </c>
      <c r="F3387" s="19" t="str">
        <f t="shared" si="317"/>
        <v>10-14 år</v>
      </c>
      <c r="G3387" s="40" t="s">
        <v>516</v>
      </c>
      <c r="H3387" s="41" t="s">
        <v>104</v>
      </c>
      <c r="I3387" s="42" t="s">
        <v>8</v>
      </c>
      <c r="J3387" s="43" t="s">
        <v>17</v>
      </c>
      <c r="K3387" s="44">
        <v>212</v>
      </c>
      <c r="L3387" s="45">
        <v>54858.410816815383</v>
      </c>
      <c r="M3387" s="46">
        <v>56598.029370730816</v>
      </c>
      <c r="N3387" s="45"/>
      <c r="O3387" s="46"/>
    </row>
    <row r="3388" spans="1:15" x14ac:dyDescent="0.2">
      <c r="A3388" s="11" t="str">
        <f t="shared" si="312"/>
        <v>2512101 - Region Hovedstaden15-20 år</v>
      </c>
      <c r="B3388" s="12" t="str">
        <f t="shared" si="315"/>
        <v>251210</v>
      </c>
      <c r="C3388" s="14">
        <f t="shared" si="313"/>
        <v>0</v>
      </c>
      <c r="D3388" s="14">
        <f t="shared" si="314"/>
        <v>0</v>
      </c>
      <c r="E3388" s="19" t="str">
        <f t="shared" si="316"/>
        <v>251210 - IT-projektstyring</v>
      </c>
      <c r="F3388" s="19" t="str">
        <f t="shared" si="317"/>
        <v>15-20 år</v>
      </c>
      <c r="G3388" s="40" t="s">
        <v>516</v>
      </c>
      <c r="H3388" s="41" t="s">
        <v>104</v>
      </c>
      <c r="I3388" s="42" t="s">
        <v>8</v>
      </c>
      <c r="J3388" s="43" t="s">
        <v>18</v>
      </c>
      <c r="K3388" s="44">
        <v>198</v>
      </c>
      <c r="L3388" s="45">
        <v>55205.567130800991</v>
      </c>
      <c r="M3388" s="46">
        <v>57016.027613096077</v>
      </c>
      <c r="N3388" s="45"/>
      <c r="O3388" s="46"/>
    </row>
    <row r="3389" spans="1:15" x14ac:dyDescent="0.2">
      <c r="A3389" s="11" t="str">
        <f t="shared" si="312"/>
        <v>2512101 - Region Hovedstaden20-24 år</v>
      </c>
      <c r="B3389" s="12" t="str">
        <f t="shared" si="315"/>
        <v>251210</v>
      </c>
      <c r="C3389" s="14">
        <f t="shared" si="313"/>
        <v>0</v>
      </c>
      <c r="D3389" s="14">
        <f t="shared" si="314"/>
        <v>0</v>
      </c>
      <c r="E3389" s="19" t="str">
        <f t="shared" si="316"/>
        <v>251210 - IT-projektstyring</v>
      </c>
      <c r="F3389" s="19" t="str">
        <f t="shared" si="317"/>
        <v>20-24 år</v>
      </c>
      <c r="G3389" s="40" t="s">
        <v>516</v>
      </c>
      <c r="H3389" s="41" t="s">
        <v>104</v>
      </c>
      <c r="I3389" s="42" t="s">
        <v>8</v>
      </c>
      <c r="J3389" s="43" t="s">
        <v>19</v>
      </c>
      <c r="K3389" s="44">
        <v>215</v>
      </c>
      <c r="L3389" s="45">
        <v>63828.932496458809</v>
      </c>
      <c r="M3389" s="46">
        <v>65790.226274741464</v>
      </c>
      <c r="N3389" s="45"/>
      <c r="O3389" s="46"/>
    </row>
    <row r="3390" spans="1:15" x14ac:dyDescent="0.2">
      <c r="A3390" s="11" t="str">
        <f t="shared" si="312"/>
        <v>2512101 - Region Hovedstaden25 år og derover</v>
      </c>
      <c r="B3390" s="12" t="str">
        <f t="shared" si="315"/>
        <v>251210</v>
      </c>
      <c r="C3390" s="14">
        <f t="shared" si="313"/>
        <v>0</v>
      </c>
      <c r="D3390" s="14">
        <f t="shared" si="314"/>
        <v>0</v>
      </c>
      <c r="E3390" s="19" t="str">
        <f t="shared" si="316"/>
        <v>251210 - IT-projektstyring</v>
      </c>
      <c r="F3390" s="19" t="str">
        <f t="shared" si="317"/>
        <v>25 år og derover</v>
      </c>
      <c r="G3390" s="40" t="s">
        <v>516</v>
      </c>
      <c r="H3390" s="41" t="s">
        <v>104</v>
      </c>
      <c r="I3390" s="42" t="s">
        <v>8</v>
      </c>
      <c r="J3390" s="43" t="s">
        <v>9</v>
      </c>
      <c r="K3390" s="44">
        <v>690</v>
      </c>
      <c r="L3390" s="45">
        <v>59846.660148534771</v>
      </c>
      <c r="M3390" s="46">
        <v>62156.036725470003</v>
      </c>
      <c r="N3390" s="45"/>
      <c r="O3390" s="46"/>
    </row>
    <row r="3391" spans="1:15" x14ac:dyDescent="0.2">
      <c r="A3391" s="11" t="str">
        <f t="shared" si="312"/>
        <v>2512101 - Region HovedstadenAlle uanset erf.</v>
      </c>
      <c r="B3391" s="12" t="str">
        <f t="shared" si="315"/>
        <v>251210</v>
      </c>
      <c r="C3391" s="14">
        <f t="shared" si="313"/>
        <v>0</v>
      </c>
      <c r="D3391" s="14">
        <f t="shared" si="314"/>
        <v>0</v>
      </c>
      <c r="E3391" s="19" t="str">
        <f t="shared" si="316"/>
        <v>251210 - IT-projektstyring</v>
      </c>
      <c r="F3391" s="19" t="str">
        <f t="shared" si="317"/>
        <v>Alle uanset erf.</v>
      </c>
      <c r="G3391" s="40" t="s">
        <v>516</v>
      </c>
      <c r="H3391" s="41" t="s">
        <v>104</v>
      </c>
      <c r="I3391" s="42" t="s">
        <v>8</v>
      </c>
      <c r="J3391" s="43" t="s">
        <v>10</v>
      </c>
      <c r="K3391" s="44">
        <v>1938</v>
      </c>
      <c r="L3391" s="45">
        <v>54672.525672024</v>
      </c>
      <c r="M3391" s="46">
        <v>56445.692001278891</v>
      </c>
      <c r="N3391" s="45"/>
      <c r="O3391" s="46"/>
    </row>
    <row r="3392" spans="1:15" x14ac:dyDescent="0.2">
      <c r="A3392" s="11" t="str">
        <f t="shared" si="312"/>
        <v>2512102 - Region Sjælland5-9 år</v>
      </c>
      <c r="B3392" s="12" t="str">
        <f t="shared" si="315"/>
        <v>251210</v>
      </c>
      <c r="C3392" s="14">
        <f t="shared" si="313"/>
        <v>0</v>
      </c>
      <c r="D3392" s="14">
        <f t="shared" si="314"/>
        <v>0</v>
      </c>
      <c r="E3392" s="19" t="str">
        <f t="shared" si="316"/>
        <v>251210 - IT-projektstyring</v>
      </c>
      <c r="F3392" s="19" t="str">
        <f t="shared" si="317"/>
        <v>5-9 år</v>
      </c>
      <c r="G3392" s="40" t="s">
        <v>516</v>
      </c>
      <c r="H3392" s="41" t="s">
        <v>104</v>
      </c>
      <c r="I3392" s="42" t="s">
        <v>20</v>
      </c>
      <c r="J3392" s="43" t="s">
        <v>15</v>
      </c>
      <c r="K3392" s="44">
        <v>16</v>
      </c>
      <c r="L3392" s="45">
        <v>38203.369745848169</v>
      </c>
      <c r="M3392" s="46">
        <v>39812.981435096954</v>
      </c>
      <c r="N3392" s="45"/>
      <c r="O3392" s="46"/>
    </row>
    <row r="3393" spans="1:15" x14ac:dyDescent="0.2">
      <c r="A3393" s="11" t="str">
        <f t="shared" si="312"/>
        <v>2512102 - Region Sjælland0-4 år</v>
      </c>
      <c r="B3393" s="12" t="str">
        <f t="shared" si="315"/>
        <v>251210</v>
      </c>
      <c r="C3393" s="14">
        <f t="shared" si="313"/>
        <v>0</v>
      </c>
      <c r="D3393" s="14">
        <f t="shared" si="314"/>
        <v>0</v>
      </c>
      <c r="E3393" s="19" t="str">
        <f t="shared" si="316"/>
        <v>251210 - IT-projektstyring</v>
      </c>
      <c r="F3393" s="19" t="str">
        <f t="shared" si="317"/>
        <v>0-4 år</v>
      </c>
      <c r="G3393" s="40" t="s">
        <v>516</v>
      </c>
      <c r="H3393" s="41" t="s">
        <v>104</v>
      </c>
      <c r="I3393" s="42" t="s">
        <v>20</v>
      </c>
      <c r="J3393" s="43" t="s">
        <v>16</v>
      </c>
      <c r="K3393" s="44">
        <v>16</v>
      </c>
      <c r="L3393" s="45">
        <v>36871.203944840476</v>
      </c>
      <c r="M3393" s="46">
        <v>37700.331870994662</v>
      </c>
      <c r="N3393" s="45"/>
      <c r="O3393" s="46"/>
    </row>
    <row r="3394" spans="1:15" x14ac:dyDescent="0.2">
      <c r="A3394" s="11" t="str">
        <f t="shared" ref="A3394:A3457" si="318">B3394&amp;I3394&amp;F3394</f>
        <v>2512102 - Region Sjælland10-14 år</v>
      </c>
      <c r="B3394" s="12" t="str">
        <f t="shared" si="315"/>
        <v>251210</v>
      </c>
      <c r="C3394" s="14">
        <f t="shared" ref="C3394:C3457" si="319">N3394*1.2</f>
        <v>0</v>
      </c>
      <c r="D3394" s="14">
        <f t="shared" ref="D3394:D3457" si="320">O3394*1.2</f>
        <v>0</v>
      </c>
      <c r="E3394" s="19" t="str">
        <f t="shared" si="316"/>
        <v>251210 - IT-projektstyring</v>
      </c>
      <c r="F3394" s="19" t="str">
        <f t="shared" si="317"/>
        <v>10-14 år</v>
      </c>
      <c r="G3394" s="40" t="s">
        <v>516</v>
      </c>
      <c r="H3394" s="41" t="s">
        <v>104</v>
      </c>
      <c r="I3394" s="42" t="s">
        <v>20</v>
      </c>
      <c r="J3394" s="43" t="s">
        <v>17</v>
      </c>
      <c r="K3394" s="44">
        <v>14</v>
      </c>
      <c r="L3394" s="45">
        <v>46683.907220229601</v>
      </c>
      <c r="M3394" s="46">
        <v>47649.781614087406</v>
      </c>
      <c r="N3394" s="45"/>
      <c r="O3394" s="46"/>
    </row>
    <row r="3395" spans="1:15" x14ac:dyDescent="0.2">
      <c r="A3395" s="11" t="str">
        <f t="shared" si="318"/>
        <v>2512102 - Region Sjælland15-20 år</v>
      </c>
      <c r="B3395" s="12" t="str">
        <f t="shared" ref="B3395:B3458" si="321">LEFT(E3395,6)</f>
        <v>251210</v>
      </c>
      <c r="C3395" s="14">
        <f t="shared" si="319"/>
        <v>0</v>
      </c>
      <c r="D3395" s="14">
        <f t="shared" si="320"/>
        <v>0</v>
      </c>
      <c r="E3395" s="19" t="str">
        <f t="shared" ref="E3395:E3458" si="322">TRIM(H3395)</f>
        <v>251210 - IT-projektstyring</v>
      </c>
      <c r="F3395" s="19" t="str">
        <f t="shared" ref="F3395:F3458" si="323">MID(J3395,6,30)</f>
        <v>15-20 år</v>
      </c>
      <c r="G3395" s="40" t="s">
        <v>516</v>
      </c>
      <c r="H3395" s="41" t="s">
        <v>104</v>
      </c>
      <c r="I3395" s="42" t="s">
        <v>20</v>
      </c>
      <c r="J3395" s="43" t="s">
        <v>18</v>
      </c>
      <c r="K3395" s="44">
        <v>15</v>
      </c>
      <c r="L3395" s="45">
        <v>53179.4871110151</v>
      </c>
      <c r="M3395" s="46">
        <v>54741.738728827382</v>
      </c>
      <c r="N3395" s="45"/>
      <c r="O3395" s="46"/>
    </row>
    <row r="3396" spans="1:15" x14ac:dyDescent="0.2">
      <c r="A3396" s="11" t="str">
        <f t="shared" si="318"/>
        <v>2512102 - Region Sjælland20-24 år</v>
      </c>
      <c r="B3396" s="12" t="str">
        <f t="shared" si="321"/>
        <v>251210</v>
      </c>
      <c r="C3396" s="14">
        <f t="shared" si="319"/>
        <v>0</v>
      </c>
      <c r="D3396" s="14">
        <f t="shared" si="320"/>
        <v>0</v>
      </c>
      <c r="E3396" s="19" t="str">
        <f t="shared" si="322"/>
        <v>251210 - IT-projektstyring</v>
      </c>
      <c r="F3396" s="19" t="str">
        <f t="shared" si="323"/>
        <v>20-24 år</v>
      </c>
      <c r="G3396" s="40" t="s">
        <v>516</v>
      </c>
      <c r="H3396" s="41" t="s">
        <v>104</v>
      </c>
      <c r="I3396" s="42" t="s">
        <v>20</v>
      </c>
      <c r="J3396" s="43" t="s">
        <v>19</v>
      </c>
      <c r="K3396" s="44">
        <v>20</v>
      </c>
      <c r="L3396" s="45">
        <v>49874.39057751411</v>
      </c>
      <c r="M3396" s="46">
        <v>50906.27500271512</v>
      </c>
      <c r="N3396" s="45"/>
      <c r="O3396" s="46"/>
    </row>
    <row r="3397" spans="1:15" x14ac:dyDescent="0.2">
      <c r="A3397" s="11" t="str">
        <f t="shared" si="318"/>
        <v>2512102 - Region Sjælland25 år og derover</v>
      </c>
      <c r="B3397" s="12" t="str">
        <f t="shared" si="321"/>
        <v>251210</v>
      </c>
      <c r="C3397" s="14">
        <f t="shared" si="319"/>
        <v>0</v>
      </c>
      <c r="D3397" s="14">
        <f t="shared" si="320"/>
        <v>0</v>
      </c>
      <c r="E3397" s="19" t="str">
        <f t="shared" si="322"/>
        <v>251210 - IT-projektstyring</v>
      </c>
      <c r="F3397" s="19" t="str">
        <f t="shared" si="323"/>
        <v>25 år og derover</v>
      </c>
      <c r="G3397" s="40" t="s">
        <v>516</v>
      </c>
      <c r="H3397" s="41" t="s">
        <v>104</v>
      </c>
      <c r="I3397" s="42" t="s">
        <v>20</v>
      </c>
      <c r="J3397" s="43" t="s">
        <v>9</v>
      </c>
      <c r="K3397" s="44">
        <v>75</v>
      </c>
      <c r="L3397" s="45">
        <v>45733.833405398771</v>
      </c>
      <c r="M3397" s="46">
        <v>47077.354358829383</v>
      </c>
      <c r="N3397" s="45"/>
      <c r="O3397" s="46"/>
    </row>
    <row r="3398" spans="1:15" x14ac:dyDescent="0.2">
      <c r="A3398" s="11" t="str">
        <f t="shared" si="318"/>
        <v>2512102 - Region SjællandAlle uanset erf.</v>
      </c>
      <c r="B3398" s="12" t="str">
        <f t="shared" si="321"/>
        <v>251210</v>
      </c>
      <c r="C3398" s="14">
        <f t="shared" si="319"/>
        <v>0</v>
      </c>
      <c r="D3398" s="14">
        <f t="shared" si="320"/>
        <v>0</v>
      </c>
      <c r="E3398" s="19" t="str">
        <f t="shared" si="322"/>
        <v>251210 - IT-projektstyring</v>
      </c>
      <c r="F3398" s="19" t="str">
        <f t="shared" si="323"/>
        <v>Alle uanset erf.</v>
      </c>
      <c r="G3398" s="40" t="s">
        <v>516</v>
      </c>
      <c r="H3398" s="41" t="s">
        <v>104</v>
      </c>
      <c r="I3398" s="42" t="s">
        <v>20</v>
      </c>
      <c r="J3398" s="43" t="s">
        <v>10</v>
      </c>
      <c r="K3398" s="44">
        <v>156</v>
      </c>
      <c r="L3398" s="45">
        <v>46683.907220229601</v>
      </c>
      <c r="M3398" s="46">
        <v>47649.781614087406</v>
      </c>
      <c r="N3398" s="45"/>
      <c r="O3398" s="46"/>
    </row>
    <row r="3399" spans="1:15" x14ac:dyDescent="0.2">
      <c r="A3399" s="11" t="str">
        <f t="shared" si="318"/>
        <v>2512103 - Region SyddanmarkUnder 1 år</v>
      </c>
      <c r="B3399" s="12" t="str">
        <f t="shared" si="321"/>
        <v>251210</v>
      </c>
      <c r="C3399" s="14">
        <f t="shared" si="319"/>
        <v>0</v>
      </c>
      <c r="D3399" s="14">
        <f t="shared" si="320"/>
        <v>0</v>
      </c>
      <c r="E3399" s="19" t="str">
        <f t="shared" si="322"/>
        <v>251210 - IT-projektstyring</v>
      </c>
      <c r="F3399" s="19" t="str">
        <f t="shared" si="323"/>
        <v>Under 1 år</v>
      </c>
      <c r="G3399" s="40" t="s">
        <v>516</v>
      </c>
      <c r="H3399" s="41" t="s">
        <v>104</v>
      </c>
      <c r="I3399" s="42" t="s">
        <v>544</v>
      </c>
      <c r="J3399" s="43" t="s">
        <v>13</v>
      </c>
      <c r="K3399" s="44">
        <v>19</v>
      </c>
      <c r="L3399" s="45">
        <v>28482.840666897388</v>
      </c>
      <c r="M3399" s="46">
        <v>29476.723332093701</v>
      </c>
      <c r="N3399" s="45"/>
      <c r="O3399" s="46"/>
    </row>
    <row r="3400" spans="1:15" x14ac:dyDescent="0.2">
      <c r="A3400" s="11" t="str">
        <f t="shared" si="318"/>
        <v>2512103 - Region Syddanmark1 år</v>
      </c>
      <c r="B3400" s="12" t="str">
        <f t="shared" si="321"/>
        <v>251210</v>
      </c>
      <c r="C3400" s="14">
        <f t="shared" si="319"/>
        <v>0</v>
      </c>
      <c r="D3400" s="14">
        <f t="shared" si="320"/>
        <v>0</v>
      </c>
      <c r="E3400" s="19" t="str">
        <f t="shared" si="322"/>
        <v>251210 - IT-projektstyring</v>
      </c>
      <c r="F3400" s="19" t="str">
        <f t="shared" si="323"/>
        <v>1 år</v>
      </c>
      <c r="G3400" s="40" t="s">
        <v>516</v>
      </c>
      <c r="H3400" s="41" t="s">
        <v>104</v>
      </c>
      <c r="I3400" s="42" t="s">
        <v>544</v>
      </c>
      <c r="J3400" s="43" t="s">
        <v>22</v>
      </c>
      <c r="K3400" s="44">
        <v>20</v>
      </c>
      <c r="L3400" s="45">
        <v>42827.171244089608</v>
      </c>
      <c r="M3400" s="46">
        <v>43713.25106322061</v>
      </c>
      <c r="N3400" s="45"/>
      <c r="O3400" s="46"/>
    </row>
    <row r="3401" spans="1:15" x14ac:dyDescent="0.2">
      <c r="A3401" s="11" t="str">
        <f t="shared" si="318"/>
        <v>2512103 - Region Syddanmark2 år</v>
      </c>
      <c r="B3401" s="12" t="str">
        <f t="shared" si="321"/>
        <v>251210</v>
      </c>
      <c r="C3401" s="14">
        <f t="shared" si="319"/>
        <v>0</v>
      </c>
      <c r="D3401" s="14">
        <f t="shared" si="320"/>
        <v>0</v>
      </c>
      <c r="E3401" s="19" t="str">
        <f t="shared" si="322"/>
        <v>251210 - IT-projektstyring</v>
      </c>
      <c r="F3401" s="19" t="str">
        <f t="shared" si="323"/>
        <v>2 år</v>
      </c>
      <c r="G3401" s="40" t="s">
        <v>516</v>
      </c>
      <c r="H3401" s="41" t="s">
        <v>104</v>
      </c>
      <c r="I3401" s="42" t="s">
        <v>544</v>
      </c>
      <c r="J3401" s="43" t="s">
        <v>23</v>
      </c>
      <c r="K3401" s="44">
        <v>14</v>
      </c>
      <c r="L3401" s="45">
        <v>35851.180677951823</v>
      </c>
      <c r="M3401" s="46">
        <v>37102.174826300536</v>
      </c>
      <c r="N3401" s="45"/>
      <c r="O3401" s="46"/>
    </row>
    <row r="3402" spans="1:15" x14ac:dyDescent="0.2">
      <c r="A3402" s="11" t="str">
        <f t="shared" si="318"/>
        <v>2512103 - Region Syddanmark3 år</v>
      </c>
      <c r="B3402" s="12" t="str">
        <f t="shared" si="321"/>
        <v>251210</v>
      </c>
      <c r="C3402" s="14">
        <f t="shared" si="319"/>
        <v>0</v>
      </c>
      <c r="D3402" s="14">
        <f t="shared" si="320"/>
        <v>0</v>
      </c>
      <c r="E3402" s="19" t="str">
        <f t="shared" si="322"/>
        <v>251210 - IT-projektstyring</v>
      </c>
      <c r="F3402" s="19" t="str">
        <f t="shared" si="323"/>
        <v>3 år</v>
      </c>
      <c r="G3402" s="40" t="s">
        <v>516</v>
      </c>
      <c r="H3402" s="41" t="s">
        <v>104</v>
      </c>
      <c r="I3402" s="42" t="s">
        <v>544</v>
      </c>
      <c r="J3402" s="43" t="s">
        <v>14</v>
      </c>
      <c r="K3402" s="44">
        <v>15</v>
      </c>
      <c r="L3402" s="45">
        <v>45843.618930231285</v>
      </c>
      <c r="M3402" s="46">
        <v>47190.365048534659</v>
      </c>
      <c r="N3402" s="45"/>
      <c r="O3402" s="46"/>
    </row>
    <row r="3403" spans="1:15" x14ac:dyDescent="0.2">
      <c r="A3403" s="11" t="str">
        <f t="shared" si="318"/>
        <v>2512103 - Region Syddanmark4 år</v>
      </c>
      <c r="B3403" s="12" t="str">
        <f t="shared" si="321"/>
        <v>251210</v>
      </c>
      <c r="C3403" s="14">
        <f t="shared" si="319"/>
        <v>0</v>
      </c>
      <c r="D3403" s="14">
        <f t="shared" si="320"/>
        <v>0</v>
      </c>
      <c r="E3403" s="19" t="str">
        <f t="shared" si="322"/>
        <v>251210 - IT-projektstyring</v>
      </c>
      <c r="F3403" s="19" t="str">
        <f t="shared" si="323"/>
        <v>4 år</v>
      </c>
      <c r="G3403" s="40" t="s">
        <v>516</v>
      </c>
      <c r="H3403" s="41" t="s">
        <v>104</v>
      </c>
      <c r="I3403" s="42" t="s">
        <v>544</v>
      </c>
      <c r="J3403" s="43" t="s">
        <v>24</v>
      </c>
      <c r="K3403" s="44">
        <v>17</v>
      </c>
      <c r="L3403" s="45">
        <v>42983.10235369049</v>
      </c>
      <c r="M3403" s="46">
        <v>44342.940792112699</v>
      </c>
      <c r="N3403" s="45"/>
      <c r="O3403" s="46"/>
    </row>
    <row r="3404" spans="1:15" x14ac:dyDescent="0.2">
      <c r="A3404" s="11" t="str">
        <f t="shared" si="318"/>
        <v>2512103 - Region Syddanmark5-9 år</v>
      </c>
      <c r="B3404" s="12" t="str">
        <f t="shared" si="321"/>
        <v>251210</v>
      </c>
      <c r="C3404" s="14">
        <f t="shared" si="319"/>
        <v>0</v>
      </c>
      <c r="D3404" s="14">
        <f t="shared" si="320"/>
        <v>0</v>
      </c>
      <c r="E3404" s="19" t="str">
        <f t="shared" si="322"/>
        <v>251210 - IT-projektstyring</v>
      </c>
      <c r="F3404" s="19" t="str">
        <f t="shared" si="323"/>
        <v>5-9 år</v>
      </c>
      <c r="G3404" s="40" t="s">
        <v>516</v>
      </c>
      <c r="H3404" s="41" t="s">
        <v>104</v>
      </c>
      <c r="I3404" s="42" t="s">
        <v>544</v>
      </c>
      <c r="J3404" s="43" t="s">
        <v>15</v>
      </c>
      <c r="K3404" s="44">
        <v>79</v>
      </c>
      <c r="L3404" s="45">
        <v>47240.503549184919</v>
      </c>
      <c r="M3404" s="46">
        <v>48531.609544608022</v>
      </c>
      <c r="N3404" s="45"/>
      <c r="O3404" s="46"/>
    </row>
    <row r="3405" spans="1:15" x14ac:dyDescent="0.2">
      <c r="A3405" s="11" t="str">
        <f t="shared" si="318"/>
        <v>2512103 - Region Syddanmark0-4 år</v>
      </c>
      <c r="B3405" s="12" t="str">
        <f t="shared" si="321"/>
        <v>251210</v>
      </c>
      <c r="C3405" s="14">
        <f t="shared" si="319"/>
        <v>0</v>
      </c>
      <c r="D3405" s="14">
        <f t="shared" si="320"/>
        <v>0</v>
      </c>
      <c r="E3405" s="19" t="str">
        <f t="shared" si="322"/>
        <v>251210 - IT-projektstyring</v>
      </c>
      <c r="F3405" s="19" t="str">
        <f t="shared" si="323"/>
        <v>0-4 år</v>
      </c>
      <c r="G3405" s="40" t="s">
        <v>516</v>
      </c>
      <c r="H3405" s="41" t="s">
        <v>104</v>
      </c>
      <c r="I3405" s="42" t="s">
        <v>544</v>
      </c>
      <c r="J3405" s="43" t="s">
        <v>16</v>
      </c>
      <c r="K3405" s="44">
        <v>85</v>
      </c>
      <c r="L3405" s="45">
        <v>38313.204122103889</v>
      </c>
      <c r="M3405" s="46">
        <v>39174.758508166378</v>
      </c>
      <c r="N3405" s="45"/>
      <c r="O3405" s="46"/>
    </row>
    <row r="3406" spans="1:15" x14ac:dyDescent="0.2">
      <c r="A3406" s="11" t="str">
        <f t="shared" si="318"/>
        <v>2512103 - Region Syddanmark10-14 år</v>
      </c>
      <c r="B3406" s="12" t="str">
        <f t="shared" si="321"/>
        <v>251210</v>
      </c>
      <c r="C3406" s="14">
        <f t="shared" si="319"/>
        <v>0</v>
      </c>
      <c r="D3406" s="14">
        <f t="shared" si="320"/>
        <v>0</v>
      </c>
      <c r="E3406" s="19" t="str">
        <f t="shared" si="322"/>
        <v>251210 - IT-projektstyring</v>
      </c>
      <c r="F3406" s="19" t="str">
        <f t="shared" si="323"/>
        <v>10-14 år</v>
      </c>
      <c r="G3406" s="40" t="s">
        <v>516</v>
      </c>
      <c r="H3406" s="41" t="s">
        <v>104</v>
      </c>
      <c r="I3406" s="42" t="s">
        <v>544</v>
      </c>
      <c r="J3406" s="43" t="s">
        <v>17</v>
      </c>
      <c r="K3406" s="44">
        <v>59</v>
      </c>
      <c r="L3406" s="45">
        <v>52317.378797552927</v>
      </c>
      <c r="M3406" s="46">
        <v>53972.521837275817</v>
      </c>
      <c r="N3406" s="45"/>
      <c r="O3406" s="46"/>
    </row>
    <row r="3407" spans="1:15" x14ac:dyDescent="0.2">
      <c r="A3407" s="11" t="str">
        <f t="shared" si="318"/>
        <v>2512103 - Region Syddanmark15-20 år</v>
      </c>
      <c r="B3407" s="12" t="str">
        <f t="shared" si="321"/>
        <v>251210</v>
      </c>
      <c r="C3407" s="14">
        <f t="shared" si="319"/>
        <v>0</v>
      </c>
      <c r="D3407" s="14">
        <f t="shared" si="320"/>
        <v>0</v>
      </c>
      <c r="E3407" s="19" t="str">
        <f t="shared" si="322"/>
        <v>251210 - IT-projektstyring</v>
      </c>
      <c r="F3407" s="19" t="str">
        <f t="shared" si="323"/>
        <v>15-20 år</v>
      </c>
      <c r="G3407" s="40" t="s">
        <v>516</v>
      </c>
      <c r="H3407" s="41" t="s">
        <v>104</v>
      </c>
      <c r="I3407" s="42" t="s">
        <v>544</v>
      </c>
      <c r="J3407" s="43" t="s">
        <v>18</v>
      </c>
      <c r="K3407" s="44">
        <v>97</v>
      </c>
      <c r="L3407" s="45">
        <v>52246.982305281192</v>
      </c>
      <c r="M3407" s="46">
        <v>54317.811970158255</v>
      </c>
      <c r="N3407" s="45"/>
      <c r="O3407" s="46"/>
    </row>
    <row r="3408" spans="1:15" x14ac:dyDescent="0.2">
      <c r="A3408" s="11" t="str">
        <f t="shared" si="318"/>
        <v>2512103 - Region Syddanmark20-24 år</v>
      </c>
      <c r="B3408" s="12" t="str">
        <f t="shared" si="321"/>
        <v>251210</v>
      </c>
      <c r="C3408" s="14">
        <f t="shared" si="319"/>
        <v>0</v>
      </c>
      <c r="D3408" s="14">
        <f t="shared" si="320"/>
        <v>0</v>
      </c>
      <c r="E3408" s="19" t="str">
        <f t="shared" si="322"/>
        <v>251210 - IT-projektstyring</v>
      </c>
      <c r="F3408" s="19" t="str">
        <f t="shared" si="323"/>
        <v>20-24 år</v>
      </c>
      <c r="G3408" s="40" t="s">
        <v>516</v>
      </c>
      <c r="H3408" s="41" t="s">
        <v>104</v>
      </c>
      <c r="I3408" s="42" t="s">
        <v>544</v>
      </c>
      <c r="J3408" s="43" t="s">
        <v>19</v>
      </c>
      <c r="K3408" s="44">
        <v>67</v>
      </c>
      <c r="L3408" s="45">
        <v>54627.325743254551</v>
      </c>
      <c r="M3408" s="46">
        <v>56056.780288491747</v>
      </c>
      <c r="N3408" s="45"/>
      <c r="O3408" s="46"/>
    </row>
    <row r="3409" spans="1:15" x14ac:dyDescent="0.2">
      <c r="A3409" s="11" t="str">
        <f t="shared" si="318"/>
        <v>2512103 - Region Syddanmark25 år og derover</v>
      </c>
      <c r="B3409" s="12" t="str">
        <f t="shared" si="321"/>
        <v>251210</v>
      </c>
      <c r="C3409" s="14">
        <f t="shared" si="319"/>
        <v>0</v>
      </c>
      <c r="D3409" s="14">
        <f t="shared" si="320"/>
        <v>0</v>
      </c>
      <c r="E3409" s="19" t="str">
        <f t="shared" si="322"/>
        <v>251210 - IT-projektstyring</v>
      </c>
      <c r="F3409" s="19" t="str">
        <f t="shared" si="323"/>
        <v>25 år og derover</v>
      </c>
      <c r="G3409" s="40" t="s">
        <v>516</v>
      </c>
      <c r="H3409" s="41" t="s">
        <v>104</v>
      </c>
      <c r="I3409" s="42" t="s">
        <v>544</v>
      </c>
      <c r="J3409" s="43" t="s">
        <v>9</v>
      </c>
      <c r="K3409" s="44">
        <v>200</v>
      </c>
      <c r="L3409" s="45">
        <v>53597.105973503116</v>
      </c>
      <c r="M3409" s="46">
        <v>54802.351600691138</v>
      </c>
      <c r="N3409" s="45"/>
      <c r="O3409" s="46"/>
    </row>
    <row r="3410" spans="1:15" x14ac:dyDescent="0.2">
      <c r="A3410" s="11" t="str">
        <f t="shared" si="318"/>
        <v>2512103 - Region SyddanmarkAlle uanset erf.</v>
      </c>
      <c r="B3410" s="12" t="str">
        <f t="shared" si="321"/>
        <v>251210</v>
      </c>
      <c r="C3410" s="14">
        <f t="shared" si="319"/>
        <v>0</v>
      </c>
      <c r="D3410" s="14">
        <f t="shared" si="320"/>
        <v>0</v>
      </c>
      <c r="E3410" s="19" t="str">
        <f t="shared" si="322"/>
        <v>251210 - IT-projektstyring</v>
      </c>
      <c r="F3410" s="19" t="str">
        <f t="shared" si="323"/>
        <v>Alle uanset erf.</v>
      </c>
      <c r="G3410" s="40" t="s">
        <v>516</v>
      </c>
      <c r="H3410" s="41" t="s">
        <v>104</v>
      </c>
      <c r="I3410" s="42" t="s">
        <v>544</v>
      </c>
      <c r="J3410" s="43" t="s">
        <v>10</v>
      </c>
      <c r="K3410" s="44">
        <v>587</v>
      </c>
      <c r="L3410" s="45">
        <v>50256.547140055976</v>
      </c>
      <c r="M3410" s="46">
        <v>51508.062663809047</v>
      </c>
      <c r="N3410" s="45"/>
      <c r="O3410" s="46"/>
    </row>
    <row r="3411" spans="1:15" x14ac:dyDescent="0.2">
      <c r="A3411" s="11" t="str">
        <f t="shared" si="318"/>
        <v>2512104 - Region MidtjyllandUnder 1 år</v>
      </c>
      <c r="B3411" s="12" t="str">
        <f t="shared" si="321"/>
        <v>251210</v>
      </c>
      <c r="C3411" s="14">
        <f t="shared" si="319"/>
        <v>0</v>
      </c>
      <c r="D3411" s="14">
        <f t="shared" si="320"/>
        <v>0</v>
      </c>
      <c r="E3411" s="19" t="str">
        <f t="shared" si="322"/>
        <v>251210 - IT-projektstyring</v>
      </c>
      <c r="F3411" s="19" t="str">
        <f t="shared" si="323"/>
        <v>Under 1 år</v>
      </c>
      <c r="G3411" s="40" t="s">
        <v>516</v>
      </c>
      <c r="H3411" s="41" t="s">
        <v>104</v>
      </c>
      <c r="I3411" s="42" t="s">
        <v>517</v>
      </c>
      <c r="J3411" s="43" t="s">
        <v>13</v>
      </c>
      <c r="K3411" s="44">
        <v>33</v>
      </c>
      <c r="L3411" s="45">
        <v>34788.935653066867</v>
      </c>
      <c r="M3411" s="46">
        <v>35889.538665468441</v>
      </c>
      <c r="N3411" s="45"/>
      <c r="O3411" s="46"/>
    </row>
    <row r="3412" spans="1:15" x14ac:dyDescent="0.2">
      <c r="A3412" s="11" t="str">
        <f t="shared" si="318"/>
        <v>2512104 - Region Midtjylland1 år</v>
      </c>
      <c r="B3412" s="12" t="str">
        <f t="shared" si="321"/>
        <v>251210</v>
      </c>
      <c r="C3412" s="14">
        <f t="shared" si="319"/>
        <v>0</v>
      </c>
      <c r="D3412" s="14">
        <f t="shared" si="320"/>
        <v>0</v>
      </c>
      <c r="E3412" s="19" t="str">
        <f t="shared" si="322"/>
        <v>251210 - IT-projektstyring</v>
      </c>
      <c r="F3412" s="19" t="str">
        <f t="shared" si="323"/>
        <v>1 år</v>
      </c>
      <c r="G3412" s="40" t="s">
        <v>516</v>
      </c>
      <c r="H3412" s="41" t="s">
        <v>104</v>
      </c>
      <c r="I3412" s="42" t="s">
        <v>517</v>
      </c>
      <c r="J3412" s="43" t="s">
        <v>22</v>
      </c>
      <c r="K3412" s="44">
        <v>41</v>
      </c>
      <c r="L3412" s="45">
        <v>36115.366582797535</v>
      </c>
      <c r="M3412" s="46">
        <v>37205.167951949159</v>
      </c>
      <c r="N3412" s="45"/>
      <c r="O3412" s="46"/>
    </row>
    <row r="3413" spans="1:15" x14ac:dyDescent="0.2">
      <c r="A3413" s="11" t="str">
        <f t="shared" si="318"/>
        <v>2512104 - Region Midtjylland2 år</v>
      </c>
      <c r="B3413" s="12" t="str">
        <f t="shared" si="321"/>
        <v>251210</v>
      </c>
      <c r="C3413" s="14">
        <f t="shared" si="319"/>
        <v>0</v>
      </c>
      <c r="D3413" s="14">
        <f t="shared" si="320"/>
        <v>0</v>
      </c>
      <c r="E3413" s="19" t="str">
        <f t="shared" si="322"/>
        <v>251210 - IT-projektstyring</v>
      </c>
      <c r="F3413" s="19" t="str">
        <f t="shared" si="323"/>
        <v>2 år</v>
      </c>
      <c r="G3413" s="40" t="s">
        <v>516</v>
      </c>
      <c r="H3413" s="41" t="s">
        <v>104</v>
      </c>
      <c r="I3413" s="42" t="s">
        <v>517</v>
      </c>
      <c r="J3413" s="43" t="s">
        <v>23</v>
      </c>
      <c r="K3413" s="44">
        <v>34</v>
      </c>
      <c r="L3413" s="45">
        <v>37128.729009775678</v>
      </c>
      <c r="M3413" s="46">
        <v>38541.453519713723</v>
      </c>
      <c r="N3413" s="45"/>
      <c r="O3413" s="46"/>
    </row>
    <row r="3414" spans="1:15" x14ac:dyDescent="0.2">
      <c r="A3414" s="11" t="str">
        <f t="shared" si="318"/>
        <v>2512104 - Region Midtjylland3 år</v>
      </c>
      <c r="B3414" s="12" t="str">
        <f t="shared" si="321"/>
        <v>251210</v>
      </c>
      <c r="C3414" s="14">
        <f t="shared" si="319"/>
        <v>0</v>
      </c>
      <c r="D3414" s="14">
        <f t="shared" si="320"/>
        <v>0</v>
      </c>
      <c r="E3414" s="19" t="str">
        <f t="shared" si="322"/>
        <v>251210 - IT-projektstyring</v>
      </c>
      <c r="F3414" s="19" t="str">
        <f t="shared" si="323"/>
        <v>3 år</v>
      </c>
      <c r="G3414" s="40" t="s">
        <v>516</v>
      </c>
      <c r="H3414" s="41" t="s">
        <v>104</v>
      </c>
      <c r="I3414" s="42" t="s">
        <v>517</v>
      </c>
      <c r="J3414" s="43" t="s">
        <v>14</v>
      </c>
      <c r="K3414" s="44">
        <v>33</v>
      </c>
      <c r="L3414" s="45">
        <v>43387.128191500196</v>
      </c>
      <c r="M3414" s="46">
        <v>45560.909425312035</v>
      </c>
      <c r="N3414" s="45"/>
      <c r="O3414" s="46"/>
    </row>
    <row r="3415" spans="1:15" x14ac:dyDescent="0.2">
      <c r="A3415" s="11" t="str">
        <f t="shared" si="318"/>
        <v>2512104 - Region Midtjylland4 år</v>
      </c>
      <c r="B3415" s="12" t="str">
        <f t="shared" si="321"/>
        <v>251210</v>
      </c>
      <c r="C3415" s="14">
        <f t="shared" si="319"/>
        <v>0</v>
      </c>
      <c r="D3415" s="14">
        <f t="shared" si="320"/>
        <v>0</v>
      </c>
      <c r="E3415" s="19" t="str">
        <f t="shared" si="322"/>
        <v>251210 - IT-projektstyring</v>
      </c>
      <c r="F3415" s="19" t="str">
        <f t="shared" si="323"/>
        <v>4 år</v>
      </c>
      <c r="G3415" s="40" t="s">
        <v>516</v>
      </c>
      <c r="H3415" s="41" t="s">
        <v>104</v>
      </c>
      <c r="I3415" s="42" t="s">
        <v>517</v>
      </c>
      <c r="J3415" s="43" t="s">
        <v>24</v>
      </c>
      <c r="K3415" s="44">
        <v>33</v>
      </c>
      <c r="L3415" s="45">
        <v>42340.531673169498</v>
      </c>
      <c r="M3415" s="46">
        <v>43618.180877760613</v>
      </c>
      <c r="N3415" s="45"/>
      <c r="O3415" s="46"/>
    </row>
    <row r="3416" spans="1:15" x14ac:dyDescent="0.2">
      <c r="A3416" s="11" t="str">
        <f t="shared" si="318"/>
        <v>2512104 - Region Midtjylland5-9 år</v>
      </c>
      <c r="B3416" s="12" t="str">
        <f t="shared" si="321"/>
        <v>251210</v>
      </c>
      <c r="C3416" s="14">
        <f t="shared" si="319"/>
        <v>0</v>
      </c>
      <c r="D3416" s="14">
        <f t="shared" si="320"/>
        <v>0</v>
      </c>
      <c r="E3416" s="19" t="str">
        <f t="shared" si="322"/>
        <v>251210 - IT-projektstyring</v>
      </c>
      <c r="F3416" s="19" t="str">
        <f t="shared" si="323"/>
        <v>5-9 år</v>
      </c>
      <c r="G3416" s="40" t="s">
        <v>516</v>
      </c>
      <c r="H3416" s="41" t="s">
        <v>104</v>
      </c>
      <c r="I3416" s="42" t="s">
        <v>517</v>
      </c>
      <c r="J3416" s="43" t="s">
        <v>15</v>
      </c>
      <c r="K3416" s="44">
        <v>164</v>
      </c>
      <c r="L3416" s="45">
        <v>49070.906984199974</v>
      </c>
      <c r="M3416" s="46">
        <v>50466.671174342242</v>
      </c>
      <c r="N3416" s="45"/>
      <c r="O3416" s="46"/>
    </row>
    <row r="3417" spans="1:15" x14ac:dyDescent="0.2">
      <c r="A3417" s="11" t="str">
        <f t="shared" si="318"/>
        <v>2512104 - Region Midtjylland0-4 år</v>
      </c>
      <c r="B3417" s="12" t="str">
        <f t="shared" si="321"/>
        <v>251210</v>
      </c>
      <c r="C3417" s="14">
        <f t="shared" si="319"/>
        <v>0</v>
      </c>
      <c r="D3417" s="14">
        <f t="shared" si="320"/>
        <v>0</v>
      </c>
      <c r="E3417" s="19" t="str">
        <f t="shared" si="322"/>
        <v>251210 - IT-projektstyring</v>
      </c>
      <c r="F3417" s="19" t="str">
        <f t="shared" si="323"/>
        <v>0-4 år</v>
      </c>
      <c r="G3417" s="40" t="s">
        <v>516</v>
      </c>
      <c r="H3417" s="41" t="s">
        <v>104</v>
      </c>
      <c r="I3417" s="42" t="s">
        <v>517</v>
      </c>
      <c r="J3417" s="43" t="s">
        <v>16</v>
      </c>
      <c r="K3417" s="44">
        <v>174</v>
      </c>
      <c r="L3417" s="45">
        <v>37061.391337994733</v>
      </c>
      <c r="M3417" s="46">
        <v>38335.950531540853</v>
      </c>
      <c r="N3417" s="45"/>
      <c r="O3417" s="46"/>
    </row>
    <row r="3418" spans="1:15" x14ac:dyDescent="0.2">
      <c r="A3418" s="11" t="str">
        <f t="shared" si="318"/>
        <v>2512104 - Region Midtjylland10-14 år</v>
      </c>
      <c r="B3418" s="12" t="str">
        <f t="shared" si="321"/>
        <v>251210</v>
      </c>
      <c r="C3418" s="14">
        <f t="shared" si="319"/>
        <v>0</v>
      </c>
      <c r="D3418" s="14">
        <f t="shared" si="320"/>
        <v>0</v>
      </c>
      <c r="E3418" s="19" t="str">
        <f t="shared" si="322"/>
        <v>251210 - IT-projektstyring</v>
      </c>
      <c r="F3418" s="19" t="str">
        <f t="shared" si="323"/>
        <v>10-14 år</v>
      </c>
      <c r="G3418" s="40" t="s">
        <v>516</v>
      </c>
      <c r="H3418" s="41" t="s">
        <v>104</v>
      </c>
      <c r="I3418" s="42" t="s">
        <v>517</v>
      </c>
      <c r="J3418" s="43" t="s">
        <v>17</v>
      </c>
      <c r="K3418" s="44">
        <v>113</v>
      </c>
      <c r="L3418" s="45">
        <v>52275.268106757387</v>
      </c>
      <c r="M3418" s="46">
        <v>54280.368320924747</v>
      </c>
      <c r="N3418" s="45"/>
      <c r="O3418" s="46"/>
    </row>
    <row r="3419" spans="1:15" x14ac:dyDescent="0.2">
      <c r="A3419" s="11" t="str">
        <f t="shared" si="318"/>
        <v>2512104 - Region Midtjylland15-20 år</v>
      </c>
      <c r="B3419" s="12" t="str">
        <f t="shared" si="321"/>
        <v>251210</v>
      </c>
      <c r="C3419" s="14">
        <f t="shared" si="319"/>
        <v>0</v>
      </c>
      <c r="D3419" s="14">
        <f t="shared" si="320"/>
        <v>0</v>
      </c>
      <c r="E3419" s="19" t="str">
        <f t="shared" si="322"/>
        <v>251210 - IT-projektstyring</v>
      </c>
      <c r="F3419" s="19" t="str">
        <f t="shared" si="323"/>
        <v>15-20 år</v>
      </c>
      <c r="G3419" s="40" t="s">
        <v>516</v>
      </c>
      <c r="H3419" s="41" t="s">
        <v>104</v>
      </c>
      <c r="I3419" s="42" t="s">
        <v>517</v>
      </c>
      <c r="J3419" s="43" t="s">
        <v>18</v>
      </c>
      <c r="K3419" s="44">
        <v>127</v>
      </c>
      <c r="L3419" s="45">
        <v>56249.287868117011</v>
      </c>
      <c r="M3419" s="46">
        <v>58309.632476582592</v>
      </c>
      <c r="N3419" s="45"/>
      <c r="O3419" s="46"/>
    </row>
    <row r="3420" spans="1:15" x14ac:dyDescent="0.2">
      <c r="A3420" s="11" t="str">
        <f t="shared" si="318"/>
        <v>2512104 - Region Midtjylland20-24 år</v>
      </c>
      <c r="B3420" s="12" t="str">
        <f t="shared" si="321"/>
        <v>251210</v>
      </c>
      <c r="C3420" s="14">
        <f t="shared" si="319"/>
        <v>0</v>
      </c>
      <c r="D3420" s="14">
        <f t="shared" si="320"/>
        <v>0</v>
      </c>
      <c r="E3420" s="19" t="str">
        <f t="shared" si="322"/>
        <v>251210 - IT-projektstyring</v>
      </c>
      <c r="F3420" s="19" t="str">
        <f t="shared" si="323"/>
        <v>20-24 år</v>
      </c>
      <c r="G3420" s="40" t="s">
        <v>516</v>
      </c>
      <c r="H3420" s="41" t="s">
        <v>104</v>
      </c>
      <c r="I3420" s="42" t="s">
        <v>517</v>
      </c>
      <c r="J3420" s="43" t="s">
        <v>19</v>
      </c>
      <c r="K3420" s="44">
        <v>150</v>
      </c>
      <c r="L3420" s="45">
        <v>57155.483568756703</v>
      </c>
      <c r="M3420" s="46">
        <v>58857.282967299645</v>
      </c>
      <c r="N3420" s="45"/>
      <c r="O3420" s="46"/>
    </row>
    <row r="3421" spans="1:15" x14ac:dyDescent="0.2">
      <c r="A3421" s="11" t="str">
        <f t="shared" si="318"/>
        <v>2512104 - Region Midtjylland25 år og derover</v>
      </c>
      <c r="B3421" s="12" t="str">
        <f t="shared" si="321"/>
        <v>251210</v>
      </c>
      <c r="C3421" s="14">
        <f t="shared" si="319"/>
        <v>0</v>
      </c>
      <c r="D3421" s="14">
        <f t="shared" si="320"/>
        <v>0</v>
      </c>
      <c r="E3421" s="19" t="str">
        <f t="shared" si="322"/>
        <v>251210 - IT-projektstyring</v>
      </c>
      <c r="F3421" s="19" t="str">
        <f t="shared" si="323"/>
        <v>25 år og derover</v>
      </c>
      <c r="G3421" s="40" t="s">
        <v>516</v>
      </c>
      <c r="H3421" s="41" t="s">
        <v>104</v>
      </c>
      <c r="I3421" s="42" t="s">
        <v>517</v>
      </c>
      <c r="J3421" s="43" t="s">
        <v>9</v>
      </c>
      <c r="K3421" s="44">
        <v>401</v>
      </c>
      <c r="L3421" s="45">
        <v>55106.693201199887</v>
      </c>
      <c r="M3421" s="46">
        <v>56937.238990034712</v>
      </c>
      <c r="N3421" s="45"/>
      <c r="O3421" s="46"/>
    </row>
    <row r="3422" spans="1:15" x14ac:dyDescent="0.2">
      <c r="A3422" s="11" t="str">
        <f t="shared" si="318"/>
        <v>2512104 - Region MidtjyllandAlle uanset erf.</v>
      </c>
      <c r="B3422" s="12" t="str">
        <f t="shared" si="321"/>
        <v>251210</v>
      </c>
      <c r="C3422" s="14">
        <f t="shared" si="319"/>
        <v>0</v>
      </c>
      <c r="D3422" s="14">
        <f t="shared" si="320"/>
        <v>0</v>
      </c>
      <c r="E3422" s="19" t="str">
        <f t="shared" si="322"/>
        <v>251210 - IT-projektstyring</v>
      </c>
      <c r="F3422" s="19" t="str">
        <f t="shared" si="323"/>
        <v>Alle uanset erf.</v>
      </c>
      <c r="G3422" s="40" t="s">
        <v>516</v>
      </c>
      <c r="H3422" s="41" t="s">
        <v>104</v>
      </c>
      <c r="I3422" s="42" t="s">
        <v>517</v>
      </c>
      <c r="J3422" s="43" t="s">
        <v>10</v>
      </c>
      <c r="K3422" s="44">
        <v>1129</v>
      </c>
      <c r="L3422" s="45">
        <v>50384.611148287222</v>
      </c>
      <c r="M3422" s="46">
        <v>52132.327665837169</v>
      </c>
      <c r="N3422" s="45"/>
      <c r="O3422" s="46"/>
    </row>
    <row r="3423" spans="1:15" x14ac:dyDescent="0.2">
      <c r="A3423" s="11" t="str">
        <f t="shared" si="318"/>
        <v>2512105 - Region NordjyllandUnder 1 år</v>
      </c>
      <c r="B3423" s="12" t="str">
        <f t="shared" si="321"/>
        <v>251210</v>
      </c>
      <c r="C3423" s="14">
        <f t="shared" si="319"/>
        <v>0</v>
      </c>
      <c r="D3423" s="14">
        <f t="shared" si="320"/>
        <v>0</v>
      </c>
      <c r="E3423" s="19" t="str">
        <f t="shared" si="322"/>
        <v>251210 - IT-projektstyring</v>
      </c>
      <c r="F3423" s="19" t="str">
        <f t="shared" si="323"/>
        <v>Under 1 år</v>
      </c>
      <c r="G3423" s="40" t="s">
        <v>516</v>
      </c>
      <c r="H3423" s="41" t="s">
        <v>104</v>
      </c>
      <c r="I3423" s="42" t="s">
        <v>21</v>
      </c>
      <c r="J3423" s="43" t="s">
        <v>13</v>
      </c>
      <c r="K3423" s="44">
        <v>15</v>
      </c>
      <c r="L3423" s="45">
        <v>39893.577297451884</v>
      </c>
      <c r="M3423" s="46">
        <v>41065.52928606658</v>
      </c>
      <c r="N3423" s="45"/>
      <c r="O3423" s="46"/>
    </row>
    <row r="3424" spans="1:15" x14ac:dyDescent="0.2">
      <c r="A3424" s="11" t="str">
        <f t="shared" si="318"/>
        <v>2512105 - Region Nordjylland5-9 år</v>
      </c>
      <c r="B3424" s="12" t="str">
        <f t="shared" si="321"/>
        <v>251210</v>
      </c>
      <c r="C3424" s="14">
        <f t="shared" si="319"/>
        <v>0</v>
      </c>
      <c r="D3424" s="14">
        <f t="shared" si="320"/>
        <v>0</v>
      </c>
      <c r="E3424" s="19" t="str">
        <f t="shared" si="322"/>
        <v>251210 - IT-projektstyring</v>
      </c>
      <c r="F3424" s="19" t="str">
        <f t="shared" si="323"/>
        <v>5-9 år</v>
      </c>
      <c r="G3424" s="40" t="s">
        <v>516</v>
      </c>
      <c r="H3424" s="41" t="s">
        <v>104</v>
      </c>
      <c r="I3424" s="42" t="s">
        <v>21</v>
      </c>
      <c r="J3424" s="43" t="s">
        <v>15</v>
      </c>
      <c r="K3424" s="44">
        <v>31</v>
      </c>
      <c r="L3424" s="45">
        <v>40938.000160525575</v>
      </c>
      <c r="M3424" s="46">
        <v>43013.963651865648</v>
      </c>
      <c r="N3424" s="45"/>
      <c r="O3424" s="46"/>
    </row>
    <row r="3425" spans="1:15" x14ac:dyDescent="0.2">
      <c r="A3425" s="11" t="str">
        <f t="shared" si="318"/>
        <v>2512105 - Region Nordjylland0-4 år</v>
      </c>
      <c r="B3425" s="12" t="str">
        <f t="shared" si="321"/>
        <v>251210</v>
      </c>
      <c r="C3425" s="14">
        <f t="shared" si="319"/>
        <v>0</v>
      </c>
      <c r="D3425" s="14">
        <f t="shared" si="320"/>
        <v>0</v>
      </c>
      <c r="E3425" s="19" t="str">
        <f t="shared" si="322"/>
        <v>251210 - IT-projektstyring</v>
      </c>
      <c r="F3425" s="19" t="str">
        <f t="shared" si="323"/>
        <v>0-4 år</v>
      </c>
      <c r="G3425" s="40" t="s">
        <v>516</v>
      </c>
      <c r="H3425" s="41" t="s">
        <v>104</v>
      </c>
      <c r="I3425" s="42" t="s">
        <v>21</v>
      </c>
      <c r="J3425" s="43" t="s">
        <v>16</v>
      </c>
      <c r="K3425" s="44">
        <v>49</v>
      </c>
      <c r="L3425" s="45">
        <v>39909.655903915103</v>
      </c>
      <c r="M3425" s="46">
        <v>41302.26683204314</v>
      </c>
      <c r="N3425" s="45"/>
      <c r="O3425" s="46"/>
    </row>
    <row r="3426" spans="1:15" x14ac:dyDescent="0.2">
      <c r="A3426" s="11" t="str">
        <f t="shared" si="318"/>
        <v>2512105 - Region Nordjylland10-14 år</v>
      </c>
      <c r="B3426" s="12" t="str">
        <f t="shared" si="321"/>
        <v>251210</v>
      </c>
      <c r="C3426" s="14">
        <f t="shared" si="319"/>
        <v>0</v>
      </c>
      <c r="D3426" s="14">
        <f t="shared" si="320"/>
        <v>0</v>
      </c>
      <c r="E3426" s="19" t="str">
        <f t="shared" si="322"/>
        <v>251210 - IT-projektstyring</v>
      </c>
      <c r="F3426" s="19" t="str">
        <f t="shared" si="323"/>
        <v>10-14 år</v>
      </c>
      <c r="G3426" s="40" t="s">
        <v>516</v>
      </c>
      <c r="H3426" s="41" t="s">
        <v>104</v>
      </c>
      <c r="I3426" s="42" t="s">
        <v>21</v>
      </c>
      <c r="J3426" s="43" t="s">
        <v>17</v>
      </c>
      <c r="K3426" s="44">
        <v>19</v>
      </c>
      <c r="L3426" s="45">
        <v>50688.529813531393</v>
      </c>
      <c r="M3426" s="46">
        <v>52856.868658811145</v>
      </c>
      <c r="N3426" s="45"/>
      <c r="O3426" s="46"/>
    </row>
    <row r="3427" spans="1:15" x14ac:dyDescent="0.2">
      <c r="A3427" s="11" t="str">
        <f t="shared" si="318"/>
        <v>2512105 - Region Nordjylland15-20 år</v>
      </c>
      <c r="B3427" s="12" t="str">
        <f t="shared" si="321"/>
        <v>251210</v>
      </c>
      <c r="C3427" s="14">
        <f t="shared" si="319"/>
        <v>0</v>
      </c>
      <c r="D3427" s="14">
        <f t="shared" si="320"/>
        <v>0</v>
      </c>
      <c r="E3427" s="19" t="str">
        <f t="shared" si="322"/>
        <v>251210 - IT-projektstyring</v>
      </c>
      <c r="F3427" s="19" t="str">
        <f t="shared" si="323"/>
        <v>15-20 år</v>
      </c>
      <c r="G3427" s="40" t="s">
        <v>516</v>
      </c>
      <c r="H3427" s="41" t="s">
        <v>104</v>
      </c>
      <c r="I3427" s="42" t="s">
        <v>21</v>
      </c>
      <c r="J3427" s="43" t="s">
        <v>18</v>
      </c>
      <c r="K3427" s="44">
        <v>18</v>
      </c>
      <c r="L3427" s="45">
        <v>47116.846220168147</v>
      </c>
      <c r="M3427" s="46">
        <v>49188.062199018095</v>
      </c>
      <c r="N3427" s="45"/>
      <c r="O3427" s="46"/>
    </row>
    <row r="3428" spans="1:15" x14ac:dyDescent="0.2">
      <c r="A3428" s="11" t="str">
        <f t="shared" si="318"/>
        <v>2512105 - Region Nordjylland20-24 år</v>
      </c>
      <c r="B3428" s="12" t="str">
        <f t="shared" si="321"/>
        <v>251210</v>
      </c>
      <c r="C3428" s="14">
        <f t="shared" si="319"/>
        <v>0</v>
      </c>
      <c r="D3428" s="14">
        <f t="shared" si="320"/>
        <v>0</v>
      </c>
      <c r="E3428" s="19" t="str">
        <f t="shared" si="322"/>
        <v>251210 - IT-projektstyring</v>
      </c>
      <c r="F3428" s="19" t="str">
        <f t="shared" si="323"/>
        <v>20-24 år</v>
      </c>
      <c r="G3428" s="40" t="s">
        <v>516</v>
      </c>
      <c r="H3428" s="41" t="s">
        <v>104</v>
      </c>
      <c r="I3428" s="42" t="s">
        <v>21</v>
      </c>
      <c r="J3428" s="43" t="s">
        <v>19</v>
      </c>
      <c r="K3428" s="44">
        <v>24</v>
      </c>
      <c r="L3428" s="45">
        <v>52628.891485575383</v>
      </c>
      <c r="M3428" s="46">
        <v>54354.004566302887</v>
      </c>
      <c r="N3428" s="45"/>
      <c r="O3428" s="46"/>
    </row>
    <row r="3429" spans="1:15" x14ac:dyDescent="0.2">
      <c r="A3429" s="11" t="str">
        <f t="shared" si="318"/>
        <v>2512105 - Region Nordjylland25 år og derover</v>
      </c>
      <c r="B3429" s="12" t="str">
        <f t="shared" si="321"/>
        <v>251210</v>
      </c>
      <c r="C3429" s="14">
        <f t="shared" si="319"/>
        <v>0</v>
      </c>
      <c r="D3429" s="14">
        <f t="shared" si="320"/>
        <v>0</v>
      </c>
      <c r="E3429" s="19" t="str">
        <f t="shared" si="322"/>
        <v>251210 - IT-projektstyring</v>
      </c>
      <c r="F3429" s="19" t="str">
        <f t="shared" si="323"/>
        <v>25 år og derover</v>
      </c>
      <c r="G3429" s="40" t="s">
        <v>516</v>
      </c>
      <c r="H3429" s="41" t="s">
        <v>104</v>
      </c>
      <c r="I3429" s="42" t="s">
        <v>21</v>
      </c>
      <c r="J3429" s="43" t="s">
        <v>9</v>
      </c>
      <c r="K3429" s="44">
        <v>74</v>
      </c>
      <c r="L3429" s="45">
        <v>53449.315652132776</v>
      </c>
      <c r="M3429" s="46">
        <v>54485.921716131656</v>
      </c>
      <c r="N3429" s="45"/>
      <c r="O3429" s="46"/>
    </row>
    <row r="3430" spans="1:15" x14ac:dyDescent="0.2">
      <c r="A3430" s="11" t="str">
        <f t="shared" si="318"/>
        <v>2512105 - Region NordjyllandAlle uanset erf.</v>
      </c>
      <c r="B3430" s="12" t="str">
        <f t="shared" si="321"/>
        <v>251210</v>
      </c>
      <c r="C3430" s="14">
        <f t="shared" si="319"/>
        <v>0</v>
      </c>
      <c r="D3430" s="14">
        <f t="shared" si="320"/>
        <v>0</v>
      </c>
      <c r="E3430" s="19" t="str">
        <f t="shared" si="322"/>
        <v>251210 - IT-projektstyring</v>
      </c>
      <c r="F3430" s="19" t="str">
        <f t="shared" si="323"/>
        <v>Alle uanset erf.</v>
      </c>
      <c r="G3430" s="40" t="s">
        <v>516</v>
      </c>
      <c r="H3430" s="41" t="s">
        <v>104</v>
      </c>
      <c r="I3430" s="42" t="s">
        <v>21</v>
      </c>
      <c r="J3430" s="43" t="s">
        <v>10</v>
      </c>
      <c r="K3430" s="44">
        <v>215</v>
      </c>
      <c r="L3430" s="45">
        <v>46282.676853791418</v>
      </c>
      <c r="M3430" s="46">
        <v>47707.020429940712</v>
      </c>
      <c r="N3430" s="45"/>
      <c r="O3430" s="46"/>
    </row>
    <row r="3431" spans="1:15" x14ac:dyDescent="0.2">
      <c r="A3431" s="11" t="str">
        <f t="shared" si="318"/>
        <v>2512106 - Alle regionerUnder 1 år</v>
      </c>
      <c r="B3431" s="12" t="str">
        <f t="shared" si="321"/>
        <v>251210</v>
      </c>
      <c r="C3431" s="14">
        <f t="shared" si="319"/>
        <v>0</v>
      </c>
      <c r="D3431" s="14">
        <f t="shared" si="320"/>
        <v>0</v>
      </c>
      <c r="E3431" s="19" t="str">
        <f t="shared" si="322"/>
        <v>251210 - IT-projektstyring</v>
      </c>
      <c r="F3431" s="19" t="str">
        <f t="shared" si="323"/>
        <v>Under 1 år</v>
      </c>
      <c r="G3431" s="40" t="s">
        <v>516</v>
      </c>
      <c r="H3431" s="41" t="s">
        <v>104</v>
      </c>
      <c r="I3431" s="42" t="s">
        <v>11</v>
      </c>
      <c r="J3431" s="43" t="s">
        <v>13</v>
      </c>
      <c r="K3431" s="44">
        <v>145</v>
      </c>
      <c r="L3431" s="45">
        <v>34429.931903402554</v>
      </c>
      <c r="M3431" s="46">
        <v>35314.459219559765</v>
      </c>
      <c r="N3431" s="45"/>
      <c r="O3431" s="46"/>
    </row>
    <row r="3432" spans="1:15" x14ac:dyDescent="0.2">
      <c r="A3432" s="11" t="str">
        <f t="shared" si="318"/>
        <v>2512106 - Alle regioner1 år</v>
      </c>
      <c r="B3432" s="12" t="str">
        <f t="shared" si="321"/>
        <v>251210</v>
      </c>
      <c r="C3432" s="14">
        <f t="shared" si="319"/>
        <v>0</v>
      </c>
      <c r="D3432" s="14">
        <f t="shared" si="320"/>
        <v>0</v>
      </c>
      <c r="E3432" s="19" t="str">
        <f t="shared" si="322"/>
        <v>251210 - IT-projektstyring</v>
      </c>
      <c r="F3432" s="19" t="str">
        <f t="shared" si="323"/>
        <v>1 år</v>
      </c>
      <c r="G3432" s="40" t="s">
        <v>516</v>
      </c>
      <c r="H3432" s="41" t="s">
        <v>104</v>
      </c>
      <c r="I3432" s="42" t="s">
        <v>11</v>
      </c>
      <c r="J3432" s="43" t="s">
        <v>22</v>
      </c>
      <c r="K3432" s="44">
        <v>132</v>
      </c>
      <c r="L3432" s="45">
        <v>37143.297959874202</v>
      </c>
      <c r="M3432" s="46">
        <v>38713.857793259056</v>
      </c>
      <c r="N3432" s="45"/>
      <c r="O3432" s="46"/>
    </row>
    <row r="3433" spans="1:15" x14ac:dyDescent="0.2">
      <c r="A3433" s="11" t="str">
        <f t="shared" si="318"/>
        <v>2512106 - Alle regioner2 år</v>
      </c>
      <c r="B3433" s="12" t="str">
        <f t="shared" si="321"/>
        <v>251210</v>
      </c>
      <c r="C3433" s="14">
        <f t="shared" si="319"/>
        <v>0</v>
      </c>
      <c r="D3433" s="14">
        <f t="shared" si="320"/>
        <v>0</v>
      </c>
      <c r="E3433" s="19" t="str">
        <f t="shared" si="322"/>
        <v>251210 - IT-projektstyring</v>
      </c>
      <c r="F3433" s="19" t="str">
        <f t="shared" si="323"/>
        <v>2 år</v>
      </c>
      <c r="G3433" s="40" t="s">
        <v>516</v>
      </c>
      <c r="H3433" s="41" t="s">
        <v>104</v>
      </c>
      <c r="I3433" s="42" t="s">
        <v>11</v>
      </c>
      <c r="J3433" s="43" t="s">
        <v>23</v>
      </c>
      <c r="K3433" s="44">
        <v>118</v>
      </c>
      <c r="L3433" s="45">
        <v>40803.927166263922</v>
      </c>
      <c r="M3433" s="46">
        <v>42085.743654002166</v>
      </c>
      <c r="N3433" s="45"/>
      <c r="O3433" s="46"/>
    </row>
    <row r="3434" spans="1:15" x14ac:dyDescent="0.2">
      <c r="A3434" s="11" t="str">
        <f t="shared" si="318"/>
        <v>2512106 - Alle regioner3 år</v>
      </c>
      <c r="B3434" s="12" t="str">
        <f t="shared" si="321"/>
        <v>251210</v>
      </c>
      <c r="C3434" s="14">
        <f t="shared" si="319"/>
        <v>0</v>
      </c>
      <c r="D3434" s="14">
        <f t="shared" si="320"/>
        <v>0</v>
      </c>
      <c r="E3434" s="19" t="str">
        <f t="shared" si="322"/>
        <v>251210 - IT-projektstyring</v>
      </c>
      <c r="F3434" s="19" t="str">
        <f t="shared" si="323"/>
        <v>3 år</v>
      </c>
      <c r="G3434" s="40" t="s">
        <v>516</v>
      </c>
      <c r="H3434" s="41" t="s">
        <v>104</v>
      </c>
      <c r="I3434" s="42" t="s">
        <v>11</v>
      </c>
      <c r="J3434" s="43" t="s">
        <v>14</v>
      </c>
      <c r="K3434" s="44">
        <v>145</v>
      </c>
      <c r="L3434" s="45">
        <v>45755.275862682181</v>
      </c>
      <c r="M3434" s="46">
        <v>47394.28142673846</v>
      </c>
      <c r="N3434" s="45"/>
      <c r="O3434" s="46"/>
    </row>
    <row r="3435" spans="1:15" x14ac:dyDescent="0.2">
      <c r="A3435" s="11" t="str">
        <f t="shared" si="318"/>
        <v>2512106 - Alle regioner4 år</v>
      </c>
      <c r="B3435" s="12" t="str">
        <f t="shared" si="321"/>
        <v>251210</v>
      </c>
      <c r="C3435" s="14">
        <f t="shared" si="319"/>
        <v>0</v>
      </c>
      <c r="D3435" s="14">
        <f t="shared" si="320"/>
        <v>0</v>
      </c>
      <c r="E3435" s="19" t="str">
        <f t="shared" si="322"/>
        <v>251210 - IT-projektstyring</v>
      </c>
      <c r="F3435" s="19" t="str">
        <f t="shared" si="323"/>
        <v>4 år</v>
      </c>
      <c r="G3435" s="40" t="s">
        <v>516</v>
      </c>
      <c r="H3435" s="41" t="s">
        <v>104</v>
      </c>
      <c r="I3435" s="42" t="s">
        <v>11</v>
      </c>
      <c r="J3435" s="43" t="s">
        <v>24</v>
      </c>
      <c r="K3435" s="44">
        <v>126</v>
      </c>
      <c r="L3435" s="45">
        <v>43743.847778328825</v>
      </c>
      <c r="M3435" s="46">
        <v>45270.249323887976</v>
      </c>
      <c r="N3435" s="45"/>
      <c r="O3435" s="46"/>
    </row>
    <row r="3436" spans="1:15" x14ac:dyDescent="0.2">
      <c r="A3436" s="11" t="str">
        <f t="shared" si="318"/>
        <v>2512106 - Alle regioner5-9 år</v>
      </c>
      <c r="B3436" s="12" t="str">
        <f t="shared" si="321"/>
        <v>251210</v>
      </c>
      <c r="C3436" s="14">
        <f t="shared" si="319"/>
        <v>0</v>
      </c>
      <c r="D3436" s="14">
        <f t="shared" si="320"/>
        <v>0</v>
      </c>
      <c r="E3436" s="19" t="str">
        <f t="shared" si="322"/>
        <v>251210 - IT-projektstyring</v>
      </c>
      <c r="F3436" s="19" t="str">
        <f t="shared" si="323"/>
        <v>5-9 år</v>
      </c>
      <c r="G3436" s="40" t="s">
        <v>516</v>
      </c>
      <c r="H3436" s="41" t="s">
        <v>104</v>
      </c>
      <c r="I3436" s="42" t="s">
        <v>11</v>
      </c>
      <c r="J3436" s="43" t="s">
        <v>15</v>
      </c>
      <c r="K3436" s="44">
        <v>571</v>
      </c>
      <c r="L3436" s="45">
        <v>49625.506778516828</v>
      </c>
      <c r="M3436" s="46">
        <v>51055.404844361343</v>
      </c>
      <c r="N3436" s="45"/>
      <c r="O3436" s="46"/>
    </row>
    <row r="3437" spans="1:15" x14ac:dyDescent="0.2">
      <c r="A3437" s="11" t="str">
        <f t="shared" si="318"/>
        <v>2512106 - Alle regioner0-4 år</v>
      </c>
      <c r="B3437" s="12" t="str">
        <f t="shared" si="321"/>
        <v>251210</v>
      </c>
      <c r="C3437" s="14">
        <f t="shared" si="319"/>
        <v>0</v>
      </c>
      <c r="D3437" s="14">
        <f t="shared" si="320"/>
        <v>0</v>
      </c>
      <c r="E3437" s="19" t="str">
        <f t="shared" si="322"/>
        <v>251210 - IT-projektstyring</v>
      </c>
      <c r="F3437" s="19" t="str">
        <f t="shared" si="323"/>
        <v>0-4 år</v>
      </c>
      <c r="G3437" s="40" t="s">
        <v>516</v>
      </c>
      <c r="H3437" s="41" t="s">
        <v>104</v>
      </c>
      <c r="I3437" s="42" t="s">
        <v>11</v>
      </c>
      <c r="J3437" s="43" t="s">
        <v>16</v>
      </c>
      <c r="K3437" s="44">
        <v>666</v>
      </c>
      <c r="L3437" s="45">
        <v>39922.889451376104</v>
      </c>
      <c r="M3437" s="46">
        <v>41251.110523400144</v>
      </c>
      <c r="N3437" s="45"/>
      <c r="O3437" s="46"/>
    </row>
    <row r="3438" spans="1:15" x14ac:dyDescent="0.2">
      <c r="A3438" s="11" t="str">
        <f t="shared" si="318"/>
        <v>2512106 - Alle regioner10-14 år</v>
      </c>
      <c r="B3438" s="12" t="str">
        <f t="shared" si="321"/>
        <v>251210</v>
      </c>
      <c r="C3438" s="14">
        <f t="shared" si="319"/>
        <v>0</v>
      </c>
      <c r="D3438" s="14">
        <f t="shared" si="320"/>
        <v>0</v>
      </c>
      <c r="E3438" s="19" t="str">
        <f t="shared" si="322"/>
        <v>251210 - IT-projektstyring</v>
      </c>
      <c r="F3438" s="19" t="str">
        <f t="shared" si="323"/>
        <v>10-14 år</v>
      </c>
      <c r="G3438" s="40" t="s">
        <v>516</v>
      </c>
      <c r="H3438" s="41" t="s">
        <v>104</v>
      </c>
      <c r="I3438" s="42" t="s">
        <v>11</v>
      </c>
      <c r="J3438" s="43" t="s">
        <v>17</v>
      </c>
      <c r="K3438" s="44">
        <v>417</v>
      </c>
      <c r="L3438" s="45">
        <v>53213.788102425584</v>
      </c>
      <c r="M3438" s="46">
        <v>54590.226268665661</v>
      </c>
      <c r="N3438" s="45"/>
      <c r="O3438" s="46"/>
    </row>
    <row r="3439" spans="1:15" x14ac:dyDescent="0.2">
      <c r="A3439" s="11" t="str">
        <f t="shared" si="318"/>
        <v>2512106 - Alle regioner15-20 år</v>
      </c>
      <c r="B3439" s="12" t="str">
        <f t="shared" si="321"/>
        <v>251210</v>
      </c>
      <c r="C3439" s="14">
        <f t="shared" si="319"/>
        <v>0</v>
      </c>
      <c r="D3439" s="14">
        <f t="shared" si="320"/>
        <v>0</v>
      </c>
      <c r="E3439" s="19" t="str">
        <f t="shared" si="322"/>
        <v>251210 - IT-projektstyring</v>
      </c>
      <c r="F3439" s="19" t="str">
        <f t="shared" si="323"/>
        <v>15-20 år</v>
      </c>
      <c r="G3439" s="40" t="s">
        <v>516</v>
      </c>
      <c r="H3439" s="41" t="s">
        <v>104</v>
      </c>
      <c r="I3439" s="42" t="s">
        <v>11</v>
      </c>
      <c r="J3439" s="43" t="s">
        <v>18</v>
      </c>
      <c r="K3439" s="44">
        <v>455</v>
      </c>
      <c r="L3439" s="45">
        <v>54651.936580692505</v>
      </c>
      <c r="M3439" s="46">
        <v>56324.085981605283</v>
      </c>
      <c r="N3439" s="45"/>
      <c r="O3439" s="46"/>
    </row>
    <row r="3440" spans="1:15" x14ac:dyDescent="0.2">
      <c r="A3440" s="11" t="str">
        <f t="shared" si="318"/>
        <v>2512106 - Alle regioner20-24 år</v>
      </c>
      <c r="B3440" s="12" t="str">
        <f t="shared" si="321"/>
        <v>251210</v>
      </c>
      <c r="C3440" s="14">
        <f t="shared" si="319"/>
        <v>0</v>
      </c>
      <c r="D3440" s="14">
        <f t="shared" si="320"/>
        <v>0</v>
      </c>
      <c r="E3440" s="19" t="str">
        <f t="shared" si="322"/>
        <v>251210 - IT-projektstyring</v>
      </c>
      <c r="F3440" s="19" t="str">
        <f t="shared" si="323"/>
        <v>20-24 år</v>
      </c>
      <c r="G3440" s="40" t="s">
        <v>516</v>
      </c>
      <c r="H3440" s="41" t="s">
        <v>104</v>
      </c>
      <c r="I3440" s="42" t="s">
        <v>11</v>
      </c>
      <c r="J3440" s="43" t="s">
        <v>19</v>
      </c>
      <c r="K3440" s="44">
        <v>476</v>
      </c>
      <c r="L3440" s="45">
        <v>59019.440644756694</v>
      </c>
      <c r="M3440" s="46">
        <v>61021.713313728345</v>
      </c>
      <c r="N3440" s="45"/>
      <c r="O3440" s="46"/>
    </row>
    <row r="3441" spans="1:15" x14ac:dyDescent="0.2">
      <c r="A3441" s="11" t="str">
        <f t="shared" si="318"/>
        <v>2512106 - Alle regioner25 år og derover</v>
      </c>
      <c r="B3441" s="12" t="str">
        <f t="shared" si="321"/>
        <v>251210</v>
      </c>
      <c r="C3441" s="14">
        <f t="shared" si="319"/>
        <v>0</v>
      </c>
      <c r="D3441" s="14">
        <f t="shared" si="320"/>
        <v>0</v>
      </c>
      <c r="E3441" s="19" t="str">
        <f t="shared" si="322"/>
        <v>251210 - IT-projektstyring</v>
      </c>
      <c r="F3441" s="19" t="str">
        <f t="shared" si="323"/>
        <v>25 år og derover</v>
      </c>
      <c r="G3441" s="40" t="s">
        <v>516</v>
      </c>
      <c r="H3441" s="41" t="s">
        <v>104</v>
      </c>
      <c r="I3441" s="42" t="s">
        <v>11</v>
      </c>
      <c r="J3441" s="43" t="s">
        <v>9</v>
      </c>
      <c r="K3441" s="44">
        <v>1440</v>
      </c>
      <c r="L3441" s="45">
        <v>56561.799017373552</v>
      </c>
      <c r="M3441" s="46">
        <v>58582.556514388707</v>
      </c>
      <c r="N3441" s="45"/>
      <c r="O3441" s="46"/>
    </row>
    <row r="3442" spans="1:15" x14ac:dyDescent="0.2">
      <c r="A3442" s="11" t="str">
        <f t="shared" si="318"/>
        <v>2512106 - Alle regionerAlle uanset erf.</v>
      </c>
      <c r="B3442" s="12" t="str">
        <f t="shared" si="321"/>
        <v>251210</v>
      </c>
      <c r="C3442" s="14">
        <f t="shared" si="319"/>
        <v>0</v>
      </c>
      <c r="D3442" s="14">
        <f t="shared" si="320"/>
        <v>0</v>
      </c>
      <c r="E3442" s="19" t="str">
        <f t="shared" si="322"/>
        <v>251210 - IT-projektstyring</v>
      </c>
      <c r="F3442" s="19" t="str">
        <f t="shared" si="323"/>
        <v>Alle uanset erf.</v>
      </c>
      <c r="G3442" s="40" t="s">
        <v>516</v>
      </c>
      <c r="H3442" s="41" t="s">
        <v>104</v>
      </c>
      <c r="I3442" s="42" t="s">
        <v>11</v>
      </c>
      <c r="J3442" s="43" t="s">
        <v>10</v>
      </c>
      <c r="K3442" s="44">
        <v>4025</v>
      </c>
      <c r="L3442" s="45">
        <v>51742.91155332145</v>
      </c>
      <c r="M3442" s="46">
        <v>53399.458417498165</v>
      </c>
      <c r="N3442" s="45"/>
      <c r="O3442" s="46"/>
    </row>
    <row r="3443" spans="1:15" x14ac:dyDescent="0.2">
      <c r="A3443" s="11" t="str">
        <f t="shared" si="318"/>
        <v>2512201 - Region HovedstadenUnder 1 år</v>
      </c>
      <c r="B3443" s="12" t="str">
        <f t="shared" si="321"/>
        <v>251220</v>
      </c>
      <c r="C3443" s="14">
        <f t="shared" si="319"/>
        <v>0</v>
      </c>
      <c r="D3443" s="14">
        <f t="shared" si="320"/>
        <v>0</v>
      </c>
      <c r="E3443" s="19" t="str">
        <f t="shared" si="322"/>
        <v>251220 - Rådgivning og programmering inden for softwareudvikling</v>
      </c>
      <c r="F3443" s="19" t="str">
        <f t="shared" si="323"/>
        <v>Under 1 år</v>
      </c>
      <c r="G3443" s="40" t="s">
        <v>516</v>
      </c>
      <c r="H3443" s="41" t="s">
        <v>105</v>
      </c>
      <c r="I3443" s="42" t="s">
        <v>8</v>
      </c>
      <c r="J3443" s="43" t="s">
        <v>13</v>
      </c>
      <c r="K3443" s="44">
        <v>167</v>
      </c>
      <c r="L3443" s="45">
        <v>32880.512169737936</v>
      </c>
      <c r="M3443" s="46">
        <v>34368.410161878688</v>
      </c>
      <c r="N3443" s="45"/>
      <c r="O3443" s="46"/>
    </row>
    <row r="3444" spans="1:15" x14ac:dyDescent="0.2">
      <c r="A3444" s="11" t="str">
        <f t="shared" si="318"/>
        <v>2512201 - Region Hovedstaden1 år</v>
      </c>
      <c r="B3444" s="12" t="str">
        <f t="shared" si="321"/>
        <v>251220</v>
      </c>
      <c r="C3444" s="14">
        <f t="shared" si="319"/>
        <v>0</v>
      </c>
      <c r="D3444" s="14">
        <f t="shared" si="320"/>
        <v>0</v>
      </c>
      <c r="E3444" s="19" t="str">
        <f t="shared" si="322"/>
        <v>251220 - Rådgivning og programmering inden for softwareudvikling</v>
      </c>
      <c r="F3444" s="19" t="str">
        <f t="shared" si="323"/>
        <v>1 år</v>
      </c>
      <c r="G3444" s="40" t="s">
        <v>516</v>
      </c>
      <c r="H3444" s="41" t="s">
        <v>105</v>
      </c>
      <c r="I3444" s="42" t="s">
        <v>8</v>
      </c>
      <c r="J3444" s="43" t="s">
        <v>22</v>
      </c>
      <c r="K3444" s="44">
        <v>138</v>
      </c>
      <c r="L3444" s="45">
        <v>39330.955175195129</v>
      </c>
      <c r="M3444" s="46">
        <v>40532.720584543902</v>
      </c>
      <c r="N3444" s="45"/>
      <c r="O3444" s="46"/>
    </row>
    <row r="3445" spans="1:15" x14ac:dyDescent="0.2">
      <c r="A3445" s="11" t="str">
        <f t="shared" si="318"/>
        <v>2512201 - Region Hovedstaden2 år</v>
      </c>
      <c r="B3445" s="12" t="str">
        <f t="shared" si="321"/>
        <v>251220</v>
      </c>
      <c r="C3445" s="14">
        <f t="shared" si="319"/>
        <v>0</v>
      </c>
      <c r="D3445" s="14">
        <f t="shared" si="320"/>
        <v>0</v>
      </c>
      <c r="E3445" s="19" t="str">
        <f t="shared" si="322"/>
        <v>251220 - Rådgivning og programmering inden for softwareudvikling</v>
      </c>
      <c r="F3445" s="19" t="str">
        <f t="shared" si="323"/>
        <v>2 år</v>
      </c>
      <c r="G3445" s="40" t="s">
        <v>516</v>
      </c>
      <c r="H3445" s="41" t="s">
        <v>105</v>
      </c>
      <c r="I3445" s="42" t="s">
        <v>8</v>
      </c>
      <c r="J3445" s="43" t="s">
        <v>23</v>
      </c>
      <c r="K3445" s="44">
        <v>121</v>
      </c>
      <c r="L3445" s="45">
        <v>43215.149307876607</v>
      </c>
      <c r="M3445" s="46">
        <v>44383.856807947326</v>
      </c>
      <c r="N3445" s="45"/>
      <c r="O3445" s="46"/>
    </row>
    <row r="3446" spans="1:15" x14ac:dyDescent="0.2">
      <c r="A3446" s="11" t="str">
        <f t="shared" si="318"/>
        <v>2512201 - Region Hovedstaden3 år</v>
      </c>
      <c r="B3446" s="12" t="str">
        <f t="shared" si="321"/>
        <v>251220</v>
      </c>
      <c r="C3446" s="14">
        <f t="shared" si="319"/>
        <v>0</v>
      </c>
      <c r="D3446" s="14">
        <f t="shared" si="320"/>
        <v>0</v>
      </c>
      <c r="E3446" s="19" t="str">
        <f t="shared" si="322"/>
        <v>251220 - Rådgivning og programmering inden for softwareudvikling</v>
      </c>
      <c r="F3446" s="19" t="str">
        <f t="shared" si="323"/>
        <v>3 år</v>
      </c>
      <c r="G3446" s="40" t="s">
        <v>516</v>
      </c>
      <c r="H3446" s="41" t="s">
        <v>105</v>
      </c>
      <c r="I3446" s="42" t="s">
        <v>8</v>
      </c>
      <c r="J3446" s="43" t="s">
        <v>14</v>
      </c>
      <c r="K3446" s="44">
        <v>100</v>
      </c>
      <c r="L3446" s="45">
        <v>49170.713607394857</v>
      </c>
      <c r="M3446" s="46">
        <v>50720.668025798368</v>
      </c>
      <c r="N3446" s="45"/>
      <c r="O3446" s="46"/>
    </row>
    <row r="3447" spans="1:15" x14ac:dyDescent="0.2">
      <c r="A3447" s="11" t="str">
        <f t="shared" si="318"/>
        <v>2512201 - Region Hovedstaden4 år</v>
      </c>
      <c r="B3447" s="12" t="str">
        <f t="shared" si="321"/>
        <v>251220</v>
      </c>
      <c r="C3447" s="14">
        <f t="shared" si="319"/>
        <v>0</v>
      </c>
      <c r="D3447" s="14">
        <f t="shared" si="320"/>
        <v>0</v>
      </c>
      <c r="E3447" s="19" t="str">
        <f t="shared" si="322"/>
        <v>251220 - Rådgivning og programmering inden for softwareudvikling</v>
      </c>
      <c r="F3447" s="19" t="str">
        <f t="shared" si="323"/>
        <v>4 år</v>
      </c>
      <c r="G3447" s="40" t="s">
        <v>516</v>
      </c>
      <c r="H3447" s="41" t="s">
        <v>105</v>
      </c>
      <c r="I3447" s="42" t="s">
        <v>8</v>
      </c>
      <c r="J3447" s="43" t="s">
        <v>24</v>
      </c>
      <c r="K3447" s="44">
        <v>129</v>
      </c>
      <c r="L3447" s="45">
        <v>48972.169560744238</v>
      </c>
      <c r="M3447" s="46">
        <v>50009.374967494048</v>
      </c>
      <c r="N3447" s="45"/>
      <c r="O3447" s="46"/>
    </row>
    <row r="3448" spans="1:15" x14ac:dyDescent="0.2">
      <c r="A3448" s="11" t="str">
        <f t="shared" si="318"/>
        <v>2512201 - Region Hovedstaden5-9 år</v>
      </c>
      <c r="B3448" s="12" t="str">
        <f t="shared" si="321"/>
        <v>251220</v>
      </c>
      <c r="C3448" s="14">
        <f t="shared" si="319"/>
        <v>0</v>
      </c>
      <c r="D3448" s="14">
        <f t="shared" si="320"/>
        <v>0</v>
      </c>
      <c r="E3448" s="19" t="str">
        <f t="shared" si="322"/>
        <v>251220 - Rådgivning og programmering inden for softwareudvikling</v>
      </c>
      <c r="F3448" s="19" t="str">
        <f t="shared" si="323"/>
        <v>5-9 år</v>
      </c>
      <c r="G3448" s="40" t="s">
        <v>516</v>
      </c>
      <c r="H3448" s="41" t="s">
        <v>105</v>
      </c>
      <c r="I3448" s="42" t="s">
        <v>8</v>
      </c>
      <c r="J3448" s="43" t="s">
        <v>15</v>
      </c>
      <c r="K3448" s="44">
        <v>351</v>
      </c>
      <c r="L3448" s="45">
        <v>52788.775838880327</v>
      </c>
      <c r="M3448" s="46">
        <v>54990.253893817156</v>
      </c>
      <c r="N3448" s="45"/>
      <c r="O3448" s="46"/>
    </row>
    <row r="3449" spans="1:15" x14ac:dyDescent="0.2">
      <c r="A3449" s="11" t="str">
        <f t="shared" si="318"/>
        <v>2512201 - Region Hovedstaden0-4 år</v>
      </c>
      <c r="B3449" s="12" t="str">
        <f t="shared" si="321"/>
        <v>251220</v>
      </c>
      <c r="C3449" s="14">
        <f t="shared" si="319"/>
        <v>0</v>
      </c>
      <c r="D3449" s="14">
        <f t="shared" si="320"/>
        <v>0</v>
      </c>
      <c r="E3449" s="19" t="str">
        <f t="shared" si="322"/>
        <v>251220 - Rådgivning og programmering inden for softwareudvikling</v>
      </c>
      <c r="F3449" s="19" t="str">
        <f t="shared" si="323"/>
        <v>0-4 år</v>
      </c>
      <c r="G3449" s="40" t="s">
        <v>516</v>
      </c>
      <c r="H3449" s="41" t="s">
        <v>105</v>
      </c>
      <c r="I3449" s="42" t="s">
        <v>8</v>
      </c>
      <c r="J3449" s="43" t="s">
        <v>16</v>
      </c>
      <c r="K3449" s="44">
        <v>655</v>
      </c>
      <c r="L3449" s="45">
        <v>42949.552978299587</v>
      </c>
      <c r="M3449" s="46">
        <v>44383.856807947326</v>
      </c>
      <c r="N3449" s="45"/>
      <c r="O3449" s="46"/>
    </row>
    <row r="3450" spans="1:15" x14ac:dyDescent="0.2">
      <c r="A3450" s="11" t="str">
        <f t="shared" si="318"/>
        <v>2512201 - Region Hovedstaden10-14 år</v>
      </c>
      <c r="B3450" s="12" t="str">
        <f t="shared" si="321"/>
        <v>251220</v>
      </c>
      <c r="C3450" s="14">
        <f t="shared" si="319"/>
        <v>0</v>
      </c>
      <c r="D3450" s="14">
        <f t="shared" si="320"/>
        <v>0</v>
      </c>
      <c r="E3450" s="19" t="str">
        <f t="shared" si="322"/>
        <v>251220 - Rådgivning og programmering inden for softwareudvikling</v>
      </c>
      <c r="F3450" s="19" t="str">
        <f t="shared" si="323"/>
        <v>10-14 år</v>
      </c>
      <c r="G3450" s="40" t="s">
        <v>516</v>
      </c>
      <c r="H3450" s="41" t="s">
        <v>105</v>
      </c>
      <c r="I3450" s="42" t="s">
        <v>8</v>
      </c>
      <c r="J3450" s="43" t="s">
        <v>17</v>
      </c>
      <c r="K3450" s="44">
        <v>222</v>
      </c>
      <c r="L3450" s="45">
        <v>56944.593103978921</v>
      </c>
      <c r="M3450" s="46">
        <v>58975.901604071092</v>
      </c>
      <c r="N3450" s="45"/>
      <c r="O3450" s="46"/>
    </row>
    <row r="3451" spans="1:15" x14ac:dyDescent="0.2">
      <c r="A3451" s="11" t="str">
        <f t="shared" si="318"/>
        <v>2512201 - Region Hovedstaden15-20 år</v>
      </c>
      <c r="B3451" s="12" t="str">
        <f t="shared" si="321"/>
        <v>251220</v>
      </c>
      <c r="C3451" s="14">
        <f t="shared" si="319"/>
        <v>0</v>
      </c>
      <c r="D3451" s="14">
        <f t="shared" si="320"/>
        <v>0</v>
      </c>
      <c r="E3451" s="19" t="str">
        <f t="shared" si="322"/>
        <v>251220 - Rådgivning og programmering inden for softwareudvikling</v>
      </c>
      <c r="F3451" s="19" t="str">
        <f t="shared" si="323"/>
        <v>15-20 år</v>
      </c>
      <c r="G3451" s="40" t="s">
        <v>516</v>
      </c>
      <c r="H3451" s="41" t="s">
        <v>105</v>
      </c>
      <c r="I3451" s="42" t="s">
        <v>8</v>
      </c>
      <c r="J3451" s="43" t="s">
        <v>18</v>
      </c>
      <c r="K3451" s="44">
        <v>188</v>
      </c>
      <c r="L3451" s="45">
        <v>61441.310177092535</v>
      </c>
      <c r="M3451" s="46">
        <v>63573.099390348892</v>
      </c>
      <c r="N3451" s="45"/>
      <c r="O3451" s="46"/>
    </row>
    <row r="3452" spans="1:15" x14ac:dyDescent="0.2">
      <c r="A3452" s="11" t="str">
        <f t="shared" si="318"/>
        <v>2512201 - Region Hovedstaden20-24 år</v>
      </c>
      <c r="B3452" s="12" t="str">
        <f t="shared" si="321"/>
        <v>251220</v>
      </c>
      <c r="C3452" s="14">
        <f t="shared" si="319"/>
        <v>0</v>
      </c>
      <c r="D3452" s="14">
        <f t="shared" si="320"/>
        <v>0</v>
      </c>
      <c r="E3452" s="19" t="str">
        <f t="shared" si="322"/>
        <v>251220 - Rådgivning og programmering inden for softwareudvikling</v>
      </c>
      <c r="F3452" s="19" t="str">
        <f t="shared" si="323"/>
        <v>20-24 år</v>
      </c>
      <c r="G3452" s="40" t="s">
        <v>516</v>
      </c>
      <c r="H3452" s="41" t="s">
        <v>105</v>
      </c>
      <c r="I3452" s="42" t="s">
        <v>8</v>
      </c>
      <c r="J3452" s="43" t="s">
        <v>19</v>
      </c>
      <c r="K3452" s="44">
        <v>185</v>
      </c>
      <c r="L3452" s="45">
        <v>60846.03967444563</v>
      </c>
      <c r="M3452" s="46">
        <v>62691.118609408601</v>
      </c>
      <c r="N3452" s="45"/>
      <c r="O3452" s="46"/>
    </row>
    <row r="3453" spans="1:15" x14ac:dyDescent="0.2">
      <c r="A3453" s="11" t="str">
        <f t="shared" si="318"/>
        <v>2512201 - Region Hovedstaden25 år og derover</v>
      </c>
      <c r="B3453" s="12" t="str">
        <f t="shared" si="321"/>
        <v>251220</v>
      </c>
      <c r="C3453" s="14">
        <f t="shared" si="319"/>
        <v>0</v>
      </c>
      <c r="D3453" s="14">
        <f t="shared" si="320"/>
        <v>0</v>
      </c>
      <c r="E3453" s="19" t="str">
        <f t="shared" si="322"/>
        <v>251220 - Rådgivning og programmering inden for softwareudvikling</v>
      </c>
      <c r="F3453" s="19" t="str">
        <f t="shared" si="323"/>
        <v>25 år og derover</v>
      </c>
      <c r="G3453" s="40" t="s">
        <v>516</v>
      </c>
      <c r="H3453" s="41" t="s">
        <v>105</v>
      </c>
      <c r="I3453" s="42" t="s">
        <v>8</v>
      </c>
      <c r="J3453" s="43" t="s">
        <v>9</v>
      </c>
      <c r="K3453" s="44">
        <v>542</v>
      </c>
      <c r="L3453" s="45">
        <v>60986.318785025731</v>
      </c>
      <c r="M3453" s="46">
        <v>62954.480452696764</v>
      </c>
      <c r="N3453" s="45"/>
      <c r="O3453" s="46"/>
    </row>
    <row r="3454" spans="1:15" x14ac:dyDescent="0.2">
      <c r="A3454" s="11" t="str">
        <f t="shared" si="318"/>
        <v>2512201 - Region HovedstadenAlle uanset erf.</v>
      </c>
      <c r="B3454" s="12" t="str">
        <f t="shared" si="321"/>
        <v>251220</v>
      </c>
      <c r="C3454" s="14">
        <f t="shared" si="319"/>
        <v>0</v>
      </c>
      <c r="D3454" s="14">
        <f t="shared" si="320"/>
        <v>0</v>
      </c>
      <c r="E3454" s="19" t="str">
        <f t="shared" si="322"/>
        <v>251220 - Rådgivning og programmering inden for softwareudvikling</v>
      </c>
      <c r="F3454" s="19" t="str">
        <f t="shared" si="323"/>
        <v>Alle uanset erf.</v>
      </c>
      <c r="G3454" s="40" t="s">
        <v>516</v>
      </c>
      <c r="H3454" s="41" t="s">
        <v>105</v>
      </c>
      <c r="I3454" s="42" t="s">
        <v>8</v>
      </c>
      <c r="J3454" s="43" t="s">
        <v>10</v>
      </c>
      <c r="K3454" s="44">
        <v>2143</v>
      </c>
      <c r="L3454" s="45">
        <v>53244.402859949754</v>
      </c>
      <c r="M3454" s="46">
        <v>54991.803363690407</v>
      </c>
      <c r="N3454" s="45"/>
      <c r="O3454" s="46"/>
    </row>
    <row r="3455" spans="1:15" x14ac:dyDescent="0.2">
      <c r="A3455" s="11" t="str">
        <f t="shared" si="318"/>
        <v>2512202 - Region Sjælland5-9 år</v>
      </c>
      <c r="B3455" s="12" t="str">
        <f t="shared" si="321"/>
        <v>251220</v>
      </c>
      <c r="C3455" s="14">
        <f t="shared" si="319"/>
        <v>0</v>
      </c>
      <c r="D3455" s="14">
        <f t="shared" si="320"/>
        <v>0</v>
      </c>
      <c r="E3455" s="19" t="str">
        <f t="shared" si="322"/>
        <v>251220 - Rådgivning og programmering inden for softwareudvikling</v>
      </c>
      <c r="F3455" s="19" t="str">
        <f t="shared" si="323"/>
        <v>5-9 år</v>
      </c>
      <c r="G3455" s="40" t="s">
        <v>516</v>
      </c>
      <c r="H3455" s="41" t="s">
        <v>105</v>
      </c>
      <c r="I3455" s="42" t="s">
        <v>20</v>
      </c>
      <c r="J3455" s="43" t="s">
        <v>15</v>
      </c>
      <c r="K3455" s="44">
        <v>12</v>
      </c>
      <c r="L3455" s="45">
        <v>55954.983060820749</v>
      </c>
      <c r="M3455" s="46">
        <v>57112.672906536456</v>
      </c>
      <c r="N3455" s="45"/>
      <c r="O3455" s="46"/>
    </row>
    <row r="3456" spans="1:15" x14ac:dyDescent="0.2">
      <c r="A3456" s="11" t="str">
        <f t="shared" si="318"/>
        <v>2512202 - Region Sjælland0-4 år</v>
      </c>
      <c r="B3456" s="12" t="str">
        <f t="shared" si="321"/>
        <v>251220</v>
      </c>
      <c r="C3456" s="14">
        <f t="shared" si="319"/>
        <v>0</v>
      </c>
      <c r="D3456" s="14">
        <f t="shared" si="320"/>
        <v>0</v>
      </c>
      <c r="E3456" s="19" t="str">
        <f t="shared" si="322"/>
        <v>251220 - Rådgivning og programmering inden for softwareudvikling</v>
      </c>
      <c r="F3456" s="19" t="str">
        <f t="shared" si="323"/>
        <v>0-4 år</v>
      </c>
      <c r="G3456" s="40" t="s">
        <v>516</v>
      </c>
      <c r="H3456" s="41" t="s">
        <v>105</v>
      </c>
      <c r="I3456" s="42" t="s">
        <v>20</v>
      </c>
      <c r="J3456" s="43" t="s">
        <v>16</v>
      </c>
      <c r="K3456" s="44">
        <v>21</v>
      </c>
      <c r="L3456" s="45">
        <v>45706.054090557969</v>
      </c>
      <c r="M3456" s="46">
        <v>46651.697030899079</v>
      </c>
      <c r="N3456" s="45"/>
      <c r="O3456" s="46"/>
    </row>
    <row r="3457" spans="1:15" x14ac:dyDescent="0.2">
      <c r="A3457" s="11" t="str">
        <f t="shared" si="318"/>
        <v>2512202 - Region Sjælland10-14 år</v>
      </c>
      <c r="B3457" s="12" t="str">
        <f t="shared" si="321"/>
        <v>251220</v>
      </c>
      <c r="C3457" s="14">
        <f t="shared" si="319"/>
        <v>0</v>
      </c>
      <c r="D3457" s="14">
        <f t="shared" si="320"/>
        <v>0</v>
      </c>
      <c r="E3457" s="19" t="str">
        <f t="shared" si="322"/>
        <v>251220 - Rådgivning og programmering inden for softwareudvikling</v>
      </c>
      <c r="F3457" s="19" t="str">
        <f t="shared" si="323"/>
        <v>10-14 år</v>
      </c>
      <c r="G3457" s="40" t="s">
        <v>516</v>
      </c>
      <c r="H3457" s="41" t="s">
        <v>105</v>
      </c>
      <c r="I3457" s="42" t="s">
        <v>20</v>
      </c>
      <c r="J3457" s="43" t="s">
        <v>17</v>
      </c>
      <c r="K3457" s="44">
        <v>13</v>
      </c>
      <c r="L3457" s="45">
        <v>63385.975404223733</v>
      </c>
      <c r="M3457" s="46">
        <v>64697.409990960943</v>
      </c>
      <c r="N3457" s="45"/>
      <c r="O3457" s="46"/>
    </row>
    <row r="3458" spans="1:15" x14ac:dyDescent="0.2">
      <c r="A3458" s="11" t="str">
        <f t="shared" ref="A3458:A3521" si="324">B3458&amp;I3458&amp;F3458</f>
        <v>2512202 - Region Sjælland15-20 år</v>
      </c>
      <c r="B3458" s="12" t="str">
        <f t="shared" si="321"/>
        <v>251220</v>
      </c>
      <c r="C3458" s="14">
        <f t="shared" ref="C3458:C3521" si="325">N3458*1.2</f>
        <v>0</v>
      </c>
      <c r="D3458" s="14">
        <f t="shared" ref="D3458:D3521" si="326">O3458*1.2</f>
        <v>0</v>
      </c>
      <c r="E3458" s="19" t="str">
        <f t="shared" si="322"/>
        <v>251220 - Rådgivning og programmering inden for softwareudvikling</v>
      </c>
      <c r="F3458" s="19" t="str">
        <f t="shared" si="323"/>
        <v>15-20 år</v>
      </c>
      <c r="G3458" s="40" t="s">
        <v>516</v>
      </c>
      <c r="H3458" s="41" t="s">
        <v>105</v>
      </c>
      <c r="I3458" s="42" t="s">
        <v>20</v>
      </c>
      <c r="J3458" s="43" t="s">
        <v>18</v>
      </c>
      <c r="K3458" s="44">
        <v>11</v>
      </c>
      <c r="L3458" s="45">
        <v>68561.962144592719</v>
      </c>
      <c r="M3458" s="46">
        <v>69980.486162209942</v>
      </c>
      <c r="N3458" s="45"/>
      <c r="O3458" s="46"/>
    </row>
    <row r="3459" spans="1:15" x14ac:dyDescent="0.2">
      <c r="A3459" s="11" t="str">
        <f t="shared" si="324"/>
        <v>2512202 - Region Sjælland20-24 år</v>
      </c>
      <c r="B3459" s="12" t="str">
        <f t="shared" ref="B3459:B3522" si="327">LEFT(E3459,6)</f>
        <v>251220</v>
      </c>
      <c r="C3459" s="14">
        <f t="shared" si="325"/>
        <v>0</v>
      </c>
      <c r="D3459" s="14">
        <f t="shared" si="326"/>
        <v>0</v>
      </c>
      <c r="E3459" s="19" t="str">
        <f t="shared" ref="E3459:E3522" si="328">TRIM(H3459)</f>
        <v>251220 - Rådgivning og programmering inden for softwareudvikling</v>
      </c>
      <c r="F3459" s="19" t="str">
        <f t="shared" ref="F3459:F3522" si="329">MID(J3459,6,30)</f>
        <v>20-24 år</v>
      </c>
      <c r="G3459" s="40" t="s">
        <v>516</v>
      </c>
      <c r="H3459" s="41" t="s">
        <v>105</v>
      </c>
      <c r="I3459" s="42" t="s">
        <v>20</v>
      </c>
      <c r="J3459" s="43" t="s">
        <v>19</v>
      </c>
      <c r="K3459" s="44">
        <v>14</v>
      </c>
      <c r="L3459" s="45">
        <v>58290.788863635731</v>
      </c>
      <c r="M3459" s="46">
        <v>61211.273076755031</v>
      </c>
      <c r="N3459" s="45"/>
      <c r="O3459" s="46"/>
    </row>
    <row r="3460" spans="1:15" x14ac:dyDescent="0.2">
      <c r="A3460" s="11" t="str">
        <f t="shared" si="324"/>
        <v>2512202 - Region Sjælland25 år og derover</v>
      </c>
      <c r="B3460" s="12" t="str">
        <f t="shared" si="327"/>
        <v>251220</v>
      </c>
      <c r="C3460" s="14">
        <f t="shared" si="325"/>
        <v>0</v>
      </c>
      <c r="D3460" s="14">
        <f t="shared" si="326"/>
        <v>0</v>
      </c>
      <c r="E3460" s="19" t="str">
        <f t="shared" si="328"/>
        <v>251220 - Rådgivning og programmering inden for softwareudvikling</v>
      </c>
      <c r="F3460" s="19" t="str">
        <f t="shared" si="329"/>
        <v>25 år og derover</v>
      </c>
      <c r="G3460" s="40" t="s">
        <v>516</v>
      </c>
      <c r="H3460" s="41" t="s">
        <v>105</v>
      </c>
      <c r="I3460" s="42" t="s">
        <v>20</v>
      </c>
      <c r="J3460" s="43" t="s">
        <v>9</v>
      </c>
      <c r="K3460" s="44">
        <v>38</v>
      </c>
      <c r="L3460" s="45">
        <v>62412.285057630448</v>
      </c>
      <c r="M3460" s="46">
        <v>64358.511556968326</v>
      </c>
      <c r="N3460" s="45"/>
      <c r="O3460" s="46"/>
    </row>
    <row r="3461" spans="1:15" x14ac:dyDescent="0.2">
      <c r="A3461" s="11" t="str">
        <f t="shared" si="324"/>
        <v>2512202 - Region SjællandAlle uanset erf.</v>
      </c>
      <c r="B3461" s="12" t="str">
        <f t="shared" si="327"/>
        <v>251220</v>
      </c>
      <c r="C3461" s="14">
        <f t="shared" si="325"/>
        <v>0</v>
      </c>
      <c r="D3461" s="14">
        <f t="shared" si="326"/>
        <v>0</v>
      </c>
      <c r="E3461" s="19" t="str">
        <f t="shared" si="328"/>
        <v>251220 - Rådgivning og programmering inden for softwareudvikling</v>
      </c>
      <c r="F3461" s="19" t="str">
        <f t="shared" si="329"/>
        <v>Alle uanset erf.</v>
      </c>
      <c r="G3461" s="40" t="s">
        <v>516</v>
      </c>
      <c r="H3461" s="41" t="s">
        <v>105</v>
      </c>
      <c r="I3461" s="42" t="s">
        <v>20</v>
      </c>
      <c r="J3461" s="43" t="s">
        <v>10</v>
      </c>
      <c r="K3461" s="44">
        <v>109</v>
      </c>
      <c r="L3461" s="45">
        <v>60433.181728950636</v>
      </c>
      <c r="M3461" s="46">
        <v>61683.524004201638</v>
      </c>
      <c r="N3461" s="45"/>
      <c r="O3461" s="46"/>
    </row>
    <row r="3462" spans="1:15" x14ac:dyDescent="0.2">
      <c r="A3462" s="11" t="str">
        <f t="shared" si="324"/>
        <v>2512203 - Region SyddanmarkUnder 1 år</v>
      </c>
      <c r="B3462" s="12" t="str">
        <f t="shared" si="327"/>
        <v>251220</v>
      </c>
      <c r="C3462" s="14">
        <f t="shared" si="325"/>
        <v>0</v>
      </c>
      <c r="D3462" s="14">
        <f t="shared" si="326"/>
        <v>0</v>
      </c>
      <c r="E3462" s="19" t="str">
        <f t="shared" si="328"/>
        <v>251220 - Rådgivning og programmering inden for softwareudvikling</v>
      </c>
      <c r="F3462" s="19" t="str">
        <f t="shared" si="329"/>
        <v>Under 1 år</v>
      </c>
      <c r="G3462" s="40" t="s">
        <v>516</v>
      </c>
      <c r="H3462" s="41" t="s">
        <v>105</v>
      </c>
      <c r="I3462" s="42" t="s">
        <v>544</v>
      </c>
      <c r="J3462" s="43" t="s">
        <v>13</v>
      </c>
      <c r="K3462" s="44">
        <v>91</v>
      </c>
      <c r="L3462" s="45">
        <v>40896.847300423411</v>
      </c>
      <c r="M3462" s="46">
        <v>41967.011059385761</v>
      </c>
      <c r="N3462" s="45"/>
      <c r="O3462" s="46"/>
    </row>
    <row r="3463" spans="1:15" x14ac:dyDescent="0.2">
      <c r="A3463" s="11" t="str">
        <f t="shared" si="324"/>
        <v>2512203 - Region Syddanmark1 år</v>
      </c>
      <c r="B3463" s="12" t="str">
        <f t="shared" si="327"/>
        <v>251220</v>
      </c>
      <c r="C3463" s="14">
        <f t="shared" si="325"/>
        <v>0</v>
      </c>
      <c r="D3463" s="14">
        <f t="shared" si="326"/>
        <v>0</v>
      </c>
      <c r="E3463" s="19" t="str">
        <f t="shared" si="328"/>
        <v>251220 - Rådgivning og programmering inden for softwareudvikling</v>
      </c>
      <c r="F3463" s="19" t="str">
        <f t="shared" si="329"/>
        <v>1 år</v>
      </c>
      <c r="G3463" s="40" t="s">
        <v>516</v>
      </c>
      <c r="H3463" s="41" t="s">
        <v>105</v>
      </c>
      <c r="I3463" s="42" t="s">
        <v>544</v>
      </c>
      <c r="J3463" s="43" t="s">
        <v>22</v>
      </c>
      <c r="K3463" s="44">
        <v>63</v>
      </c>
      <c r="L3463" s="45">
        <v>39083.777003234354</v>
      </c>
      <c r="M3463" s="46">
        <v>40312.826487465405</v>
      </c>
      <c r="N3463" s="45"/>
      <c r="O3463" s="46"/>
    </row>
    <row r="3464" spans="1:15" x14ac:dyDescent="0.2">
      <c r="A3464" s="11" t="str">
        <f t="shared" si="324"/>
        <v>2512203 - Region Syddanmark2 år</v>
      </c>
      <c r="B3464" s="12" t="str">
        <f t="shared" si="327"/>
        <v>251220</v>
      </c>
      <c r="C3464" s="14">
        <f t="shared" si="325"/>
        <v>0</v>
      </c>
      <c r="D3464" s="14">
        <f t="shared" si="326"/>
        <v>0</v>
      </c>
      <c r="E3464" s="19" t="str">
        <f t="shared" si="328"/>
        <v>251220 - Rådgivning og programmering inden for softwareudvikling</v>
      </c>
      <c r="F3464" s="19" t="str">
        <f t="shared" si="329"/>
        <v>2 år</v>
      </c>
      <c r="G3464" s="40" t="s">
        <v>516</v>
      </c>
      <c r="H3464" s="41" t="s">
        <v>105</v>
      </c>
      <c r="I3464" s="42" t="s">
        <v>544</v>
      </c>
      <c r="J3464" s="43" t="s">
        <v>23</v>
      </c>
      <c r="K3464" s="44">
        <v>65</v>
      </c>
      <c r="L3464" s="45">
        <v>40344.215851659203</v>
      </c>
      <c r="M3464" s="46">
        <v>42160.653560242252</v>
      </c>
      <c r="N3464" s="45"/>
      <c r="O3464" s="46"/>
    </row>
    <row r="3465" spans="1:15" x14ac:dyDescent="0.2">
      <c r="A3465" s="11" t="str">
        <f t="shared" si="324"/>
        <v>2512203 - Region Syddanmark3 år</v>
      </c>
      <c r="B3465" s="12" t="str">
        <f t="shared" si="327"/>
        <v>251220</v>
      </c>
      <c r="C3465" s="14">
        <f t="shared" si="325"/>
        <v>0</v>
      </c>
      <c r="D3465" s="14">
        <f t="shared" si="326"/>
        <v>0</v>
      </c>
      <c r="E3465" s="19" t="str">
        <f t="shared" si="328"/>
        <v>251220 - Rådgivning og programmering inden for softwareudvikling</v>
      </c>
      <c r="F3465" s="19" t="str">
        <f t="shared" si="329"/>
        <v>3 år</v>
      </c>
      <c r="G3465" s="40" t="s">
        <v>516</v>
      </c>
      <c r="H3465" s="41" t="s">
        <v>105</v>
      </c>
      <c r="I3465" s="42" t="s">
        <v>544</v>
      </c>
      <c r="J3465" s="43" t="s">
        <v>14</v>
      </c>
      <c r="K3465" s="44">
        <v>69</v>
      </c>
      <c r="L3465" s="45">
        <v>44440.421300198519</v>
      </c>
      <c r="M3465" s="46">
        <v>46327.73618564861</v>
      </c>
      <c r="N3465" s="45"/>
      <c r="O3465" s="46"/>
    </row>
    <row r="3466" spans="1:15" x14ac:dyDescent="0.2">
      <c r="A3466" s="11" t="str">
        <f t="shared" si="324"/>
        <v>2512203 - Region Syddanmark4 år</v>
      </c>
      <c r="B3466" s="12" t="str">
        <f t="shared" si="327"/>
        <v>251220</v>
      </c>
      <c r="C3466" s="14">
        <f t="shared" si="325"/>
        <v>0</v>
      </c>
      <c r="D3466" s="14">
        <f t="shared" si="326"/>
        <v>0</v>
      </c>
      <c r="E3466" s="19" t="str">
        <f t="shared" si="328"/>
        <v>251220 - Rådgivning og programmering inden for softwareudvikling</v>
      </c>
      <c r="F3466" s="19" t="str">
        <f t="shared" si="329"/>
        <v>4 år</v>
      </c>
      <c r="G3466" s="40" t="s">
        <v>516</v>
      </c>
      <c r="H3466" s="41" t="s">
        <v>105</v>
      </c>
      <c r="I3466" s="42" t="s">
        <v>544</v>
      </c>
      <c r="J3466" s="43" t="s">
        <v>24</v>
      </c>
      <c r="K3466" s="44">
        <v>53</v>
      </c>
      <c r="L3466" s="45">
        <v>48311.976197849101</v>
      </c>
      <c r="M3466" s="46">
        <v>49997.778405078505</v>
      </c>
      <c r="N3466" s="45"/>
      <c r="O3466" s="46"/>
    </row>
    <row r="3467" spans="1:15" x14ac:dyDescent="0.2">
      <c r="A3467" s="11" t="str">
        <f t="shared" si="324"/>
        <v>2512203 - Region Syddanmark5-9 år</v>
      </c>
      <c r="B3467" s="12" t="str">
        <f t="shared" si="327"/>
        <v>251220</v>
      </c>
      <c r="C3467" s="14">
        <f t="shared" si="325"/>
        <v>0</v>
      </c>
      <c r="D3467" s="14">
        <f t="shared" si="326"/>
        <v>0</v>
      </c>
      <c r="E3467" s="19" t="str">
        <f t="shared" si="328"/>
        <v>251220 - Rådgivning og programmering inden for softwareudvikling</v>
      </c>
      <c r="F3467" s="19" t="str">
        <f t="shared" si="329"/>
        <v>5-9 år</v>
      </c>
      <c r="G3467" s="40" t="s">
        <v>516</v>
      </c>
      <c r="H3467" s="41" t="s">
        <v>105</v>
      </c>
      <c r="I3467" s="42" t="s">
        <v>544</v>
      </c>
      <c r="J3467" s="43" t="s">
        <v>15</v>
      </c>
      <c r="K3467" s="44">
        <v>246</v>
      </c>
      <c r="L3467" s="45">
        <v>50234.829418176079</v>
      </c>
      <c r="M3467" s="46">
        <v>52374.15229962454</v>
      </c>
      <c r="N3467" s="45"/>
      <c r="O3467" s="46"/>
    </row>
    <row r="3468" spans="1:15" x14ac:dyDescent="0.2">
      <c r="A3468" s="11" t="str">
        <f t="shared" si="324"/>
        <v>2512203 - Region Syddanmark0-4 år</v>
      </c>
      <c r="B3468" s="12" t="str">
        <f t="shared" si="327"/>
        <v>251220</v>
      </c>
      <c r="C3468" s="14">
        <f t="shared" si="325"/>
        <v>0</v>
      </c>
      <c r="D3468" s="14">
        <f t="shared" si="326"/>
        <v>0</v>
      </c>
      <c r="E3468" s="19" t="str">
        <f t="shared" si="328"/>
        <v>251220 - Rådgivning og programmering inden for softwareudvikling</v>
      </c>
      <c r="F3468" s="19" t="str">
        <f t="shared" si="329"/>
        <v>0-4 år</v>
      </c>
      <c r="G3468" s="40" t="s">
        <v>516</v>
      </c>
      <c r="H3468" s="41" t="s">
        <v>105</v>
      </c>
      <c r="I3468" s="42" t="s">
        <v>544</v>
      </c>
      <c r="J3468" s="43" t="s">
        <v>16</v>
      </c>
      <c r="K3468" s="44">
        <v>341</v>
      </c>
      <c r="L3468" s="45">
        <v>41314.098703954245</v>
      </c>
      <c r="M3468" s="46">
        <v>42688.731986663748</v>
      </c>
      <c r="N3468" s="45"/>
      <c r="O3468" s="46"/>
    </row>
    <row r="3469" spans="1:15" x14ac:dyDescent="0.2">
      <c r="A3469" s="11" t="str">
        <f t="shared" si="324"/>
        <v>2512203 - Region Syddanmark10-14 år</v>
      </c>
      <c r="B3469" s="12" t="str">
        <f t="shared" si="327"/>
        <v>251220</v>
      </c>
      <c r="C3469" s="14">
        <f t="shared" si="325"/>
        <v>0</v>
      </c>
      <c r="D3469" s="14">
        <f t="shared" si="326"/>
        <v>0</v>
      </c>
      <c r="E3469" s="19" t="str">
        <f t="shared" si="328"/>
        <v>251220 - Rådgivning og programmering inden for softwareudvikling</v>
      </c>
      <c r="F3469" s="19" t="str">
        <f t="shared" si="329"/>
        <v>10-14 år</v>
      </c>
      <c r="G3469" s="40" t="s">
        <v>516</v>
      </c>
      <c r="H3469" s="41" t="s">
        <v>105</v>
      </c>
      <c r="I3469" s="42" t="s">
        <v>544</v>
      </c>
      <c r="J3469" s="43" t="s">
        <v>17</v>
      </c>
      <c r="K3469" s="44">
        <v>135</v>
      </c>
      <c r="L3469" s="45">
        <v>57099.663349270348</v>
      </c>
      <c r="M3469" s="46">
        <v>58281.036246504242</v>
      </c>
      <c r="N3469" s="45"/>
      <c r="O3469" s="46"/>
    </row>
    <row r="3470" spans="1:15" x14ac:dyDescent="0.2">
      <c r="A3470" s="11" t="str">
        <f t="shared" si="324"/>
        <v>2512203 - Region Syddanmark15-20 år</v>
      </c>
      <c r="B3470" s="12" t="str">
        <f t="shared" si="327"/>
        <v>251220</v>
      </c>
      <c r="C3470" s="14">
        <f t="shared" si="325"/>
        <v>0</v>
      </c>
      <c r="D3470" s="14">
        <f t="shared" si="326"/>
        <v>0</v>
      </c>
      <c r="E3470" s="19" t="str">
        <f t="shared" si="328"/>
        <v>251220 - Rådgivning og programmering inden for softwareudvikling</v>
      </c>
      <c r="F3470" s="19" t="str">
        <f t="shared" si="329"/>
        <v>15-20 år</v>
      </c>
      <c r="G3470" s="40" t="s">
        <v>516</v>
      </c>
      <c r="H3470" s="41" t="s">
        <v>105</v>
      </c>
      <c r="I3470" s="42" t="s">
        <v>544</v>
      </c>
      <c r="J3470" s="43" t="s">
        <v>18</v>
      </c>
      <c r="K3470" s="44">
        <v>135</v>
      </c>
      <c r="L3470" s="45">
        <v>57047.655765070151</v>
      </c>
      <c r="M3470" s="46">
        <v>58657.124402703565</v>
      </c>
      <c r="N3470" s="45"/>
      <c r="O3470" s="46"/>
    </row>
    <row r="3471" spans="1:15" x14ac:dyDescent="0.2">
      <c r="A3471" s="11" t="str">
        <f t="shared" si="324"/>
        <v>2512203 - Region Syddanmark20-24 år</v>
      </c>
      <c r="B3471" s="12" t="str">
        <f t="shared" si="327"/>
        <v>251220</v>
      </c>
      <c r="C3471" s="14">
        <f t="shared" si="325"/>
        <v>0</v>
      </c>
      <c r="D3471" s="14">
        <f t="shared" si="326"/>
        <v>0</v>
      </c>
      <c r="E3471" s="19" t="str">
        <f t="shared" si="328"/>
        <v>251220 - Rådgivning og programmering inden for softwareudvikling</v>
      </c>
      <c r="F3471" s="19" t="str">
        <f t="shared" si="329"/>
        <v>20-24 år</v>
      </c>
      <c r="G3471" s="40" t="s">
        <v>516</v>
      </c>
      <c r="H3471" s="41" t="s">
        <v>105</v>
      </c>
      <c r="I3471" s="42" t="s">
        <v>544</v>
      </c>
      <c r="J3471" s="43" t="s">
        <v>19</v>
      </c>
      <c r="K3471" s="44">
        <v>109</v>
      </c>
      <c r="L3471" s="45">
        <v>61337.963806761851</v>
      </c>
      <c r="M3471" s="46">
        <v>62431.696256930809</v>
      </c>
      <c r="N3471" s="45"/>
      <c r="O3471" s="46"/>
    </row>
    <row r="3472" spans="1:15" x14ac:dyDescent="0.2">
      <c r="A3472" s="11" t="str">
        <f t="shared" si="324"/>
        <v>2512203 - Region Syddanmark25 år og derover</v>
      </c>
      <c r="B3472" s="12" t="str">
        <f t="shared" si="327"/>
        <v>251220</v>
      </c>
      <c r="C3472" s="14">
        <f t="shared" si="325"/>
        <v>0</v>
      </c>
      <c r="D3472" s="14">
        <f t="shared" si="326"/>
        <v>0</v>
      </c>
      <c r="E3472" s="19" t="str">
        <f t="shared" si="328"/>
        <v>251220 - Rådgivning og programmering inden for softwareudvikling</v>
      </c>
      <c r="F3472" s="19" t="str">
        <f t="shared" si="329"/>
        <v>25 år og derover</v>
      </c>
      <c r="G3472" s="40" t="s">
        <v>516</v>
      </c>
      <c r="H3472" s="41" t="s">
        <v>105</v>
      </c>
      <c r="I3472" s="42" t="s">
        <v>544</v>
      </c>
      <c r="J3472" s="43" t="s">
        <v>9</v>
      </c>
      <c r="K3472" s="44">
        <v>251</v>
      </c>
      <c r="L3472" s="45">
        <v>55788.234445107657</v>
      </c>
      <c r="M3472" s="46">
        <v>58028.913478756025</v>
      </c>
      <c r="N3472" s="45"/>
      <c r="O3472" s="46"/>
    </row>
    <row r="3473" spans="1:15" x14ac:dyDescent="0.2">
      <c r="A3473" s="11" t="str">
        <f t="shared" si="324"/>
        <v>2512203 - Region SyddanmarkAlle uanset erf.</v>
      </c>
      <c r="B3473" s="12" t="str">
        <f t="shared" si="327"/>
        <v>251220</v>
      </c>
      <c r="C3473" s="14">
        <f t="shared" si="325"/>
        <v>0</v>
      </c>
      <c r="D3473" s="14">
        <f t="shared" si="326"/>
        <v>0</v>
      </c>
      <c r="E3473" s="19" t="str">
        <f t="shared" si="328"/>
        <v>251220 - Rådgivning og programmering inden for softwareudvikling</v>
      </c>
      <c r="F3473" s="19" t="str">
        <f t="shared" si="329"/>
        <v>Alle uanset erf.</v>
      </c>
      <c r="G3473" s="40" t="s">
        <v>516</v>
      </c>
      <c r="H3473" s="41" t="s">
        <v>105</v>
      </c>
      <c r="I3473" s="42" t="s">
        <v>544</v>
      </c>
      <c r="J3473" s="43" t="s">
        <v>10</v>
      </c>
      <c r="K3473" s="44">
        <v>1217</v>
      </c>
      <c r="L3473" s="45">
        <v>50693.681350988474</v>
      </c>
      <c r="M3473" s="46">
        <v>52383.143929810678</v>
      </c>
      <c r="N3473" s="45"/>
      <c r="O3473" s="46"/>
    </row>
    <row r="3474" spans="1:15" x14ac:dyDescent="0.2">
      <c r="A3474" s="11" t="str">
        <f t="shared" si="324"/>
        <v>2512204 - Region MidtjyllandUnder 1 år</v>
      </c>
      <c r="B3474" s="12" t="str">
        <f t="shared" si="327"/>
        <v>251220</v>
      </c>
      <c r="C3474" s="14">
        <f t="shared" si="325"/>
        <v>0</v>
      </c>
      <c r="D3474" s="14">
        <f t="shared" si="326"/>
        <v>0</v>
      </c>
      <c r="E3474" s="19" t="str">
        <f t="shared" si="328"/>
        <v>251220 - Rådgivning og programmering inden for softwareudvikling</v>
      </c>
      <c r="F3474" s="19" t="str">
        <f t="shared" si="329"/>
        <v>Under 1 år</v>
      </c>
      <c r="G3474" s="40" t="s">
        <v>516</v>
      </c>
      <c r="H3474" s="41" t="s">
        <v>105</v>
      </c>
      <c r="I3474" s="42" t="s">
        <v>517</v>
      </c>
      <c r="J3474" s="43" t="s">
        <v>13</v>
      </c>
      <c r="K3474" s="44">
        <v>139</v>
      </c>
      <c r="L3474" s="45">
        <v>29757.283310971936</v>
      </c>
      <c r="M3474" s="46">
        <v>31266.273332780755</v>
      </c>
      <c r="N3474" s="45"/>
      <c r="O3474" s="46"/>
    </row>
    <row r="3475" spans="1:15" x14ac:dyDescent="0.2">
      <c r="A3475" s="11" t="str">
        <f t="shared" si="324"/>
        <v>2512204 - Region Midtjylland1 år</v>
      </c>
      <c r="B3475" s="12" t="str">
        <f t="shared" si="327"/>
        <v>251220</v>
      </c>
      <c r="C3475" s="14">
        <f t="shared" si="325"/>
        <v>0</v>
      </c>
      <c r="D3475" s="14">
        <f t="shared" si="326"/>
        <v>0</v>
      </c>
      <c r="E3475" s="19" t="str">
        <f t="shared" si="328"/>
        <v>251220 - Rådgivning og programmering inden for softwareudvikling</v>
      </c>
      <c r="F3475" s="19" t="str">
        <f t="shared" si="329"/>
        <v>1 år</v>
      </c>
      <c r="G3475" s="40" t="s">
        <v>516</v>
      </c>
      <c r="H3475" s="41" t="s">
        <v>105</v>
      </c>
      <c r="I3475" s="42" t="s">
        <v>517</v>
      </c>
      <c r="J3475" s="43" t="s">
        <v>22</v>
      </c>
      <c r="K3475" s="44">
        <v>90</v>
      </c>
      <c r="L3475" s="45">
        <v>36645.775835919063</v>
      </c>
      <c r="M3475" s="46">
        <v>38098.962701690718</v>
      </c>
      <c r="N3475" s="45"/>
      <c r="O3475" s="46"/>
    </row>
    <row r="3476" spans="1:15" x14ac:dyDescent="0.2">
      <c r="A3476" s="11" t="str">
        <f t="shared" si="324"/>
        <v>2512204 - Region Midtjylland2 år</v>
      </c>
      <c r="B3476" s="12" t="str">
        <f t="shared" si="327"/>
        <v>251220</v>
      </c>
      <c r="C3476" s="14">
        <f t="shared" si="325"/>
        <v>0</v>
      </c>
      <c r="D3476" s="14">
        <f t="shared" si="326"/>
        <v>0</v>
      </c>
      <c r="E3476" s="19" t="str">
        <f t="shared" si="328"/>
        <v>251220 - Rådgivning og programmering inden for softwareudvikling</v>
      </c>
      <c r="F3476" s="19" t="str">
        <f t="shared" si="329"/>
        <v>2 år</v>
      </c>
      <c r="G3476" s="40" t="s">
        <v>516</v>
      </c>
      <c r="H3476" s="41" t="s">
        <v>105</v>
      </c>
      <c r="I3476" s="42" t="s">
        <v>517</v>
      </c>
      <c r="J3476" s="43" t="s">
        <v>23</v>
      </c>
      <c r="K3476" s="44">
        <v>57</v>
      </c>
      <c r="L3476" s="45">
        <v>39501.167364438705</v>
      </c>
      <c r="M3476" s="46">
        <v>41480.254248260149</v>
      </c>
      <c r="N3476" s="45"/>
      <c r="O3476" s="46"/>
    </row>
    <row r="3477" spans="1:15" x14ac:dyDescent="0.2">
      <c r="A3477" s="11" t="str">
        <f t="shared" si="324"/>
        <v>2512204 - Region Midtjylland3 år</v>
      </c>
      <c r="B3477" s="12" t="str">
        <f t="shared" si="327"/>
        <v>251220</v>
      </c>
      <c r="C3477" s="14">
        <f t="shared" si="325"/>
        <v>0</v>
      </c>
      <c r="D3477" s="14">
        <f t="shared" si="326"/>
        <v>0</v>
      </c>
      <c r="E3477" s="19" t="str">
        <f t="shared" si="328"/>
        <v>251220 - Rådgivning og programmering inden for softwareudvikling</v>
      </c>
      <c r="F3477" s="19" t="str">
        <f t="shared" si="329"/>
        <v>3 år</v>
      </c>
      <c r="G3477" s="40" t="s">
        <v>516</v>
      </c>
      <c r="H3477" s="41" t="s">
        <v>105</v>
      </c>
      <c r="I3477" s="42" t="s">
        <v>517</v>
      </c>
      <c r="J3477" s="43" t="s">
        <v>14</v>
      </c>
      <c r="K3477" s="44">
        <v>59</v>
      </c>
      <c r="L3477" s="45">
        <v>43564.083753353392</v>
      </c>
      <c r="M3477" s="46">
        <v>44542.292155297044</v>
      </c>
      <c r="N3477" s="45"/>
      <c r="O3477" s="46"/>
    </row>
    <row r="3478" spans="1:15" x14ac:dyDescent="0.2">
      <c r="A3478" s="11" t="str">
        <f t="shared" si="324"/>
        <v>2512204 - Region Midtjylland4 år</v>
      </c>
      <c r="B3478" s="12" t="str">
        <f t="shared" si="327"/>
        <v>251220</v>
      </c>
      <c r="C3478" s="14">
        <f t="shared" si="325"/>
        <v>0</v>
      </c>
      <c r="D3478" s="14">
        <f t="shared" si="326"/>
        <v>0</v>
      </c>
      <c r="E3478" s="19" t="str">
        <f t="shared" si="328"/>
        <v>251220 - Rådgivning og programmering inden for softwareudvikling</v>
      </c>
      <c r="F3478" s="19" t="str">
        <f t="shared" si="329"/>
        <v>4 år</v>
      </c>
      <c r="G3478" s="40" t="s">
        <v>516</v>
      </c>
      <c r="H3478" s="41" t="s">
        <v>105</v>
      </c>
      <c r="I3478" s="42" t="s">
        <v>517</v>
      </c>
      <c r="J3478" s="43" t="s">
        <v>24</v>
      </c>
      <c r="K3478" s="44">
        <v>77</v>
      </c>
      <c r="L3478" s="45">
        <v>45306.83193970201</v>
      </c>
      <c r="M3478" s="46">
        <v>46910.532355690513</v>
      </c>
      <c r="N3478" s="45"/>
      <c r="O3478" s="46"/>
    </row>
    <row r="3479" spans="1:15" x14ac:dyDescent="0.2">
      <c r="A3479" s="11" t="str">
        <f t="shared" si="324"/>
        <v>2512204 - Region Midtjylland5-9 år</v>
      </c>
      <c r="B3479" s="12" t="str">
        <f t="shared" si="327"/>
        <v>251220</v>
      </c>
      <c r="C3479" s="14">
        <f t="shared" si="325"/>
        <v>0</v>
      </c>
      <c r="D3479" s="14">
        <f t="shared" si="326"/>
        <v>0</v>
      </c>
      <c r="E3479" s="19" t="str">
        <f t="shared" si="328"/>
        <v>251220 - Rådgivning og programmering inden for softwareudvikling</v>
      </c>
      <c r="F3479" s="19" t="str">
        <f t="shared" si="329"/>
        <v>5-9 år</v>
      </c>
      <c r="G3479" s="40" t="s">
        <v>516</v>
      </c>
      <c r="H3479" s="41" t="s">
        <v>105</v>
      </c>
      <c r="I3479" s="42" t="s">
        <v>517</v>
      </c>
      <c r="J3479" s="43" t="s">
        <v>15</v>
      </c>
      <c r="K3479" s="44">
        <v>259</v>
      </c>
      <c r="L3479" s="45">
        <v>47068.684455706309</v>
      </c>
      <c r="M3479" s="46">
        <v>48793.003879734228</v>
      </c>
      <c r="N3479" s="45"/>
      <c r="O3479" s="46"/>
    </row>
    <row r="3480" spans="1:15" x14ac:dyDescent="0.2">
      <c r="A3480" s="11" t="str">
        <f t="shared" si="324"/>
        <v>2512204 - Region Midtjylland0-4 år</v>
      </c>
      <c r="B3480" s="12" t="str">
        <f t="shared" si="327"/>
        <v>251220</v>
      </c>
      <c r="C3480" s="14">
        <f t="shared" si="325"/>
        <v>0</v>
      </c>
      <c r="D3480" s="14">
        <f t="shared" si="326"/>
        <v>0</v>
      </c>
      <c r="E3480" s="19" t="str">
        <f t="shared" si="328"/>
        <v>251220 - Rådgivning og programmering inden for softwareudvikling</v>
      </c>
      <c r="F3480" s="19" t="str">
        <f t="shared" si="329"/>
        <v>0-4 år</v>
      </c>
      <c r="G3480" s="40" t="s">
        <v>516</v>
      </c>
      <c r="H3480" s="41" t="s">
        <v>105</v>
      </c>
      <c r="I3480" s="42" t="s">
        <v>517</v>
      </c>
      <c r="J3480" s="43" t="s">
        <v>16</v>
      </c>
      <c r="K3480" s="44">
        <v>422</v>
      </c>
      <c r="L3480" s="45">
        <v>36032.676051162518</v>
      </c>
      <c r="M3480" s="46">
        <v>37588.900150350884</v>
      </c>
      <c r="N3480" s="45"/>
      <c r="O3480" s="46"/>
    </row>
    <row r="3481" spans="1:15" x14ac:dyDescent="0.2">
      <c r="A3481" s="11" t="str">
        <f t="shared" si="324"/>
        <v>2512204 - Region Midtjylland10-14 år</v>
      </c>
      <c r="B3481" s="12" t="str">
        <f t="shared" si="327"/>
        <v>251220</v>
      </c>
      <c r="C3481" s="14">
        <f t="shared" si="325"/>
        <v>0</v>
      </c>
      <c r="D3481" s="14">
        <f t="shared" si="326"/>
        <v>0</v>
      </c>
      <c r="E3481" s="19" t="str">
        <f t="shared" si="328"/>
        <v>251220 - Rådgivning og programmering inden for softwareudvikling</v>
      </c>
      <c r="F3481" s="19" t="str">
        <f t="shared" si="329"/>
        <v>10-14 år</v>
      </c>
      <c r="G3481" s="40" t="s">
        <v>516</v>
      </c>
      <c r="H3481" s="41" t="s">
        <v>105</v>
      </c>
      <c r="I3481" s="42" t="s">
        <v>517</v>
      </c>
      <c r="J3481" s="43" t="s">
        <v>17</v>
      </c>
      <c r="K3481" s="44">
        <v>137</v>
      </c>
      <c r="L3481" s="45">
        <v>50827.79826168625</v>
      </c>
      <c r="M3481" s="46">
        <v>53063.3283906129</v>
      </c>
      <c r="N3481" s="45"/>
      <c r="O3481" s="46"/>
    </row>
    <row r="3482" spans="1:15" x14ac:dyDescent="0.2">
      <c r="A3482" s="11" t="str">
        <f t="shared" si="324"/>
        <v>2512204 - Region Midtjylland15-20 år</v>
      </c>
      <c r="B3482" s="12" t="str">
        <f t="shared" si="327"/>
        <v>251220</v>
      </c>
      <c r="C3482" s="14">
        <f t="shared" si="325"/>
        <v>0</v>
      </c>
      <c r="D3482" s="14">
        <f t="shared" si="326"/>
        <v>0</v>
      </c>
      <c r="E3482" s="19" t="str">
        <f t="shared" si="328"/>
        <v>251220 - Rådgivning og programmering inden for softwareudvikling</v>
      </c>
      <c r="F3482" s="19" t="str">
        <f t="shared" si="329"/>
        <v>15-20 år</v>
      </c>
      <c r="G3482" s="40" t="s">
        <v>516</v>
      </c>
      <c r="H3482" s="41" t="s">
        <v>105</v>
      </c>
      <c r="I3482" s="42" t="s">
        <v>517</v>
      </c>
      <c r="J3482" s="43" t="s">
        <v>18</v>
      </c>
      <c r="K3482" s="44">
        <v>160</v>
      </c>
      <c r="L3482" s="45">
        <v>58797.166539152669</v>
      </c>
      <c r="M3482" s="46">
        <v>60561.184944804212</v>
      </c>
      <c r="N3482" s="45"/>
      <c r="O3482" s="46"/>
    </row>
    <row r="3483" spans="1:15" x14ac:dyDescent="0.2">
      <c r="A3483" s="11" t="str">
        <f t="shared" si="324"/>
        <v>2512204 - Region Midtjylland20-24 år</v>
      </c>
      <c r="B3483" s="12" t="str">
        <f t="shared" si="327"/>
        <v>251220</v>
      </c>
      <c r="C3483" s="14">
        <f t="shared" si="325"/>
        <v>0</v>
      </c>
      <c r="D3483" s="14">
        <f t="shared" si="326"/>
        <v>0</v>
      </c>
      <c r="E3483" s="19" t="str">
        <f t="shared" si="328"/>
        <v>251220 - Rådgivning og programmering inden for softwareudvikling</v>
      </c>
      <c r="F3483" s="19" t="str">
        <f t="shared" si="329"/>
        <v>20-24 år</v>
      </c>
      <c r="G3483" s="40" t="s">
        <v>516</v>
      </c>
      <c r="H3483" s="41" t="s">
        <v>105</v>
      </c>
      <c r="I3483" s="42" t="s">
        <v>517</v>
      </c>
      <c r="J3483" s="43" t="s">
        <v>19</v>
      </c>
      <c r="K3483" s="44">
        <v>153</v>
      </c>
      <c r="L3483" s="45">
        <v>55718.16932693441</v>
      </c>
      <c r="M3483" s="46">
        <v>57899.447887880087</v>
      </c>
      <c r="N3483" s="45"/>
      <c r="O3483" s="46"/>
    </row>
    <row r="3484" spans="1:15" x14ac:dyDescent="0.2">
      <c r="A3484" s="11" t="str">
        <f t="shared" si="324"/>
        <v>2512204 - Region Midtjylland25 år og derover</v>
      </c>
      <c r="B3484" s="12" t="str">
        <f t="shared" si="327"/>
        <v>251220</v>
      </c>
      <c r="C3484" s="14">
        <f t="shared" si="325"/>
        <v>0</v>
      </c>
      <c r="D3484" s="14">
        <f t="shared" si="326"/>
        <v>0</v>
      </c>
      <c r="E3484" s="19" t="str">
        <f t="shared" si="328"/>
        <v>251220 - Rådgivning og programmering inden for softwareudvikling</v>
      </c>
      <c r="F3484" s="19" t="str">
        <f t="shared" si="329"/>
        <v>25 år og derover</v>
      </c>
      <c r="G3484" s="40" t="s">
        <v>516</v>
      </c>
      <c r="H3484" s="41" t="s">
        <v>105</v>
      </c>
      <c r="I3484" s="42" t="s">
        <v>517</v>
      </c>
      <c r="J3484" s="43" t="s">
        <v>9</v>
      </c>
      <c r="K3484" s="44">
        <v>321</v>
      </c>
      <c r="L3484" s="45">
        <v>57411.813687271184</v>
      </c>
      <c r="M3484" s="46">
        <v>59571.325425560208</v>
      </c>
      <c r="N3484" s="45"/>
      <c r="O3484" s="46"/>
    </row>
    <row r="3485" spans="1:15" x14ac:dyDescent="0.2">
      <c r="A3485" s="11" t="str">
        <f t="shared" si="324"/>
        <v>2512204 - Region MidtjyllandAlle uanset erf.</v>
      </c>
      <c r="B3485" s="12" t="str">
        <f t="shared" si="327"/>
        <v>251220</v>
      </c>
      <c r="C3485" s="14">
        <f t="shared" si="325"/>
        <v>0</v>
      </c>
      <c r="D3485" s="14">
        <f t="shared" si="326"/>
        <v>0</v>
      </c>
      <c r="E3485" s="19" t="str">
        <f t="shared" si="328"/>
        <v>251220 - Rådgivning og programmering inden for softwareudvikling</v>
      </c>
      <c r="F3485" s="19" t="str">
        <f t="shared" si="329"/>
        <v>Alle uanset erf.</v>
      </c>
      <c r="G3485" s="40" t="s">
        <v>516</v>
      </c>
      <c r="H3485" s="41" t="s">
        <v>105</v>
      </c>
      <c r="I3485" s="42" t="s">
        <v>517</v>
      </c>
      <c r="J3485" s="43" t="s">
        <v>10</v>
      </c>
      <c r="K3485" s="44">
        <v>1452</v>
      </c>
      <c r="L3485" s="45">
        <v>47222.103491341761</v>
      </c>
      <c r="M3485" s="46">
        <v>48793.003879734228</v>
      </c>
      <c r="N3485" s="45"/>
      <c r="O3485" s="46"/>
    </row>
    <row r="3486" spans="1:15" x14ac:dyDescent="0.2">
      <c r="A3486" s="11" t="str">
        <f t="shared" si="324"/>
        <v>2512205 - Region NordjyllandUnder 1 år</v>
      </c>
      <c r="B3486" s="12" t="str">
        <f t="shared" si="327"/>
        <v>251220</v>
      </c>
      <c r="C3486" s="14">
        <f t="shared" si="325"/>
        <v>0</v>
      </c>
      <c r="D3486" s="14">
        <f t="shared" si="326"/>
        <v>0</v>
      </c>
      <c r="E3486" s="19" t="str">
        <f t="shared" si="328"/>
        <v>251220 - Rådgivning og programmering inden for softwareudvikling</v>
      </c>
      <c r="F3486" s="19" t="str">
        <f t="shared" si="329"/>
        <v>Under 1 år</v>
      </c>
      <c r="G3486" s="40" t="s">
        <v>516</v>
      </c>
      <c r="H3486" s="41" t="s">
        <v>105</v>
      </c>
      <c r="I3486" s="42" t="s">
        <v>21</v>
      </c>
      <c r="J3486" s="43" t="s">
        <v>13</v>
      </c>
      <c r="K3486" s="44">
        <v>21</v>
      </c>
      <c r="L3486" s="45">
        <v>39904.616793413239</v>
      </c>
      <c r="M3486" s="46">
        <v>41701.262214819573</v>
      </c>
      <c r="N3486" s="45"/>
      <c r="O3486" s="46"/>
    </row>
    <row r="3487" spans="1:15" x14ac:dyDescent="0.2">
      <c r="A3487" s="11" t="str">
        <f t="shared" si="324"/>
        <v>2512205 - Region Nordjylland1 år</v>
      </c>
      <c r="B3487" s="12" t="str">
        <f t="shared" si="327"/>
        <v>251220</v>
      </c>
      <c r="C3487" s="14">
        <f t="shared" si="325"/>
        <v>0</v>
      </c>
      <c r="D3487" s="14">
        <f t="shared" si="326"/>
        <v>0</v>
      </c>
      <c r="E3487" s="19" t="str">
        <f t="shared" si="328"/>
        <v>251220 - Rådgivning og programmering inden for softwareudvikling</v>
      </c>
      <c r="F3487" s="19" t="str">
        <f t="shared" si="329"/>
        <v>1 år</v>
      </c>
      <c r="G3487" s="40" t="s">
        <v>516</v>
      </c>
      <c r="H3487" s="41" t="s">
        <v>105</v>
      </c>
      <c r="I3487" s="42" t="s">
        <v>21</v>
      </c>
      <c r="J3487" s="43" t="s">
        <v>22</v>
      </c>
      <c r="K3487" s="44">
        <v>18</v>
      </c>
      <c r="L3487" s="45">
        <v>38148.89228606128</v>
      </c>
      <c r="M3487" s="46">
        <v>39355.792841701616</v>
      </c>
      <c r="N3487" s="45"/>
      <c r="O3487" s="46"/>
    </row>
    <row r="3488" spans="1:15" x14ac:dyDescent="0.2">
      <c r="A3488" s="11" t="str">
        <f t="shared" si="324"/>
        <v>2512205 - Region Nordjylland5-9 år</v>
      </c>
      <c r="B3488" s="12" t="str">
        <f t="shared" si="327"/>
        <v>251220</v>
      </c>
      <c r="C3488" s="14">
        <f t="shared" si="325"/>
        <v>0</v>
      </c>
      <c r="D3488" s="14">
        <f t="shared" si="326"/>
        <v>0</v>
      </c>
      <c r="E3488" s="19" t="str">
        <f t="shared" si="328"/>
        <v>251220 - Rådgivning og programmering inden for softwareudvikling</v>
      </c>
      <c r="F3488" s="19" t="str">
        <f t="shared" si="329"/>
        <v>5-9 år</v>
      </c>
      <c r="G3488" s="40" t="s">
        <v>516</v>
      </c>
      <c r="H3488" s="41" t="s">
        <v>105</v>
      </c>
      <c r="I3488" s="42" t="s">
        <v>21</v>
      </c>
      <c r="J3488" s="43" t="s">
        <v>15</v>
      </c>
      <c r="K3488" s="44">
        <v>28</v>
      </c>
      <c r="L3488" s="45">
        <v>45296.711317631278</v>
      </c>
      <c r="M3488" s="46">
        <v>47336.127694310271</v>
      </c>
      <c r="N3488" s="45"/>
      <c r="O3488" s="46"/>
    </row>
    <row r="3489" spans="1:15" x14ac:dyDescent="0.2">
      <c r="A3489" s="11" t="str">
        <f t="shared" si="324"/>
        <v>2512205 - Region Nordjylland0-4 år</v>
      </c>
      <c r="B3489" s="12" t="str">
        <f t="shared" si="327"/>
        <v>251220</v>
      </c>
      <c r="C3489" s="14">
        <f t="shared" si="325"/>
        <v>0</v>
      </c>
      <c r="D3489" s="14">
        <f t="shared" si="326"/>
        <v>0</v>
      </c>
      <c r="E3489" s="19" t="str">
        <f t="shared" si="328"/>
        <v>251220 - Rådgivning og programmering inden for softwareudvikling</v>
      </c>
      <c r="F3489" s="19" t="str">
        <f t="shared" si="329"/>
        <v>0-4 år</v>
      </c>
      <c r="G3489" s="40" t="s">
        <v>516</v>
      </c>
      <c r="H3489" s="41" t="s">
        <v>105</v>
      </c>
      <c r="I3489" s="42" t="s">
        <v>21</v>
      </c>
      <c r="J3489" s="43" t="s">
        <v>16</v>
      </c>
      <c r="K3489" s="44">
        <v>63</v>
      </c>
      <c r="L3489" s="45">
        <v>40371.494185990457</v>
      </c>
      <c r="M3489" s="46">
        <v>42189.160060595837</v>
      </c>
      <c r="N3489" s="45"/>
      <c r="O3489" s="46"/>
    </row>
    <row r="3490" spans="1:15" x14ac:dyDescent="0.2">
      <c r="A3490" s="11" t="str">
        <f t="shared" si="324"/>
        <v>2512205 - Region Nordjylland10-14 år</v>
      </c>
      <c r="B3490" s="12" t="str">
        <f t="shared" si="327"/>
        <v>251220</v>
      </c>
      <c r="C3490" s="14">
        <f t="shared" si="325"/>
        <v>0</v>
      </c>
      <c r="D3490" s="14">
        <f t="shared" si="326"/>
        <v>0</v>
      </c>
      <c r="E3490" s="19" t="str">
        <f t="shared" si="328"/>
        <v>251220 - Rådgivning og programmering inden for softwareudvikling</v>
      </c>
      <c r="F3490" s="19" t="str">
        <f t="shared" si="329"/>
        <v>10-14 år</v>
      </c>
      <c r="G3490" s="40" t="s">
        <v>516</v>
      </c>
      <c r="H3490" s="41" t="s">
        <v>105</v>
      </c>
      <c r="I3490" s="42" t="s">
        <v>21</v>
      </c>
      <c r="J3490" s="43" t="s">
        <v>17</v>
      </c>
      <c r="K3490" s="44">
        <v>17</v>
      </c>
      <c r="L3490" s="45">
        <v>45919.115299446661</v>
      </c>
      <c r="M3490" s="46">
        <v>47080.221975652312</v>
      </c>
      <c r="N3490" s="45"/>
      <c r="O3490" s="46"/>
    </row>
    <row r="3491" spans="1:15" x14ac:dyDescent="0.2">
      <c r="A3491" s="11" t="str">
        <f t="shared" si="324"/>
        <v>2512205 - Region Nordjylland15-20 år</v>
      </c>
      <c r="B3491" s="12" t="str">
        <f t="shared" si="327"/>
        <v>251220</v>
      </c>
      <c r="C3491" s="14">
        <f t="shared" si="325"/>
        <v>0</v>
      </c>
      <c r="D3491" s="14">
        <f t="shared" si="326"/>
        <v>0</v>
      </c>
      <c r="E3491" s="19" t="str">
        <f t="shared" si="328"/>
        <v>251220 - Rådgivning og programmering inden for softwareudvikling</v>
      </c>
      <c r="F3491" s="19" t="str">
        <f t="shared" si="329"/>
        <v>15-20 år</v>
      </c>
      <c r="G3491" s="40" t="s">
        <v>516</v>
      </c>
      <c r="H3491" s="41" t="s">
        <v>105</v>
      </c>
      <c r="I3491" s="42" t="s">
        <v>21</v>
      </c>
      <c r="J3491" s="43" t="s">
        <v>18</v>
      </c>
      <c r="K3491" s="44">
        <v>22</v>
      </c>
      <c r="L3491" s="45">
        <v>48053.274563814717</v>
      </c>
      <c r="M3491" s="46">
        <v>50216.801059398298</v>
      </c>
      <c r="N3491" s="45"/>
      <c r="O3491" s="46"/>
    </row>
    <row r="3492" spans="1:15" x14ac:dyDescent="0.2">
      <c r="A3492" s="11" t="str">
        <f t="shared" si="324"/>
        <v>2512205 - Region Nordjylland20-24 år</v>
      </c>
      <c r="B3492" s="12" t="str">
        <f t="shared" si="327"/>
        <v>251220</v>
      </c>
      <c r="C3492" s="14">
        <f t="shared" si="325"/>
        <v>0</v>
      </c>
      <c r="D3492" s="14">
        <f t="shared" si="326"/>
        <v>0</v>
      </c>
      <c r="E3492" s="19" t="str">
        <f t="shared" si="328"/>
        <v>251220 - Rådgivning og programmering inden for softwareudvikling</v>
      </c>
      <c r="F3492" s="19" t="str">
        <f t="shared" si="329"/>
        <v>20-24 år</v>
      </c>
      <c r="G3492" s="40" t="s">
        <v>516</v>
      </c>
      <c r="H3492" s="41" t="s">
        <v>105</v>
      </c>
      <c r="I3492" s="42" t="s">
        <v>21</v>
      </c>
      <c r="J3492" s="43" t="s">
        <v>19</v>
      </c>
      <c r="K3492" s="44">
        <v>23</v>
      </c>
      <c r="L3492" s="45">
        <v>50248.107284508245</v>
      </c>
      <c r="M3492" s="46">
        <v>52510.452825988235</v>
      </c>
      <c r="N3492" s="45"/>
      <c r="O3492" s="46"/>
    </row>
    <row r="3493" spans="1:15" x14ac:dyDescent="0.2">
      <c r="A3493" s="11" t="str">
        <f t="shared" si="324"/>
        <v>2512205 - Region Nordjylland25 år og derover</v>
      </c>
      <c r="B3493" s="12" t="str">
        <f t="shared" si="327"/>
        <v>251220</v>
      </c>
      <c r="C3493" s="14">
        <f t="shared" si="325"/>
        <v>0</v>
      </c>
      <c r="D3493" s="14">
        <f t="shared" si="326"/>
        <v>0</v>
      </c>
      <c r="E3493" s="19" t="str">
        <f t="shared" si="328"/>
        <v>251220 - Rådgivning og programmering inden for softwareudvikling</v>
      </c>
      <c r="F3493" s="19" t="str">
        <f t="shared" si="329"/>
        <v>25 år og derover</v>
      </c>
      <c r="G3493" s="40" t="s">
        <v>516</v>
      </c>
      <c r="H3493" s="41" t="s">
        <v>105</v>
      </c>
      <c r="I3493" s="42" t="s">
        <v>21</v>
      </c>
      <c r="J3493" s="43" t="s">
        <v>9</v>
      </c>
      <c r="K3493" s="44">
        <v>74</v>
      </c>
      <c r="L3493" s="45">
        <v>54138.295615060386</v>
      </c>
      <c r="M3493" s="46">
        <v>56575.791041794968</v>
      </c>
      <c r="N3493" s="45"/>
      <c r="O3493" s="46"/>
    </row>
    <row r="3494" spans="1:15" x14ac:dyDescent="0.2">
      <c r="A3494" s="11" t="str">
        <f t="shared" si="324"/>
        <v>2512205 - Region NordjyllandAlle uanset erf.</v>
      </c>
      <c r="B3494" s="12" t="str">
        <f t="shared" si="327"/>
        <v>251220</v>
      </c>
      <c r="C3494" s="14">
        <f t="shared" si="325"/>
        <v>0</v>
      </c>
      <c r="D3494" s="14">
        <f t="shared" si="326"/>
        <v>0</v>
      </c>
      <c r="E3494" s="19" t="str">
        <f t="shared" si="328"/>
        <v>251220 - Rådgivning og programmering inden for softwareudvikling</v>
      </c>
      <c r="F3494" s="19" t="str">
        <f t="shared" si="329"/>
        <v>Alle uanset erf.</v>
      </c>
      <c r="G3494" s="40" t="s">
        <v>516</v>
      </c>
      <c r="H3494" s="41" t="s">
        <v>105</v>
      </c>
      <c r="I3494" s="42" t="s">
        <v>21</v>
      </c>
      <c r="J3494" s="43" t="s">
        <v>10</v>
      </c>
      <c r="K3494" s="44">
        <v>227</v>
      </c>
      <c r="L3494" s="45">
        <v>46023.156285324781</v>
      </c>
      <c r="M3494" s="46">
        <v>47383.083389126281</v>
      </c>
      <c r="N3494" s="45"/>
      <c r="O3494" s="46"/>
    </row>
    <row r="3495" spans="1:15" x14ac:dyDescent="0.2">
      <c r="A3495" s="11" t="str">
        <f t="shared" si="324"/>
        <v>2512206 - Alle regionerUnder 1 år</v>
      </c>
      <c r="B3495" s="12" t="str">
        <f t="shared" si="327"/>
        <v>251220</v>
      </c>
      <c r="C3495" s="14">
        <f t="shared" si="325"/>
        <v>0</v>
      </c>
      <c r="D3495" s="14">
        <f t="shared" si="326"/>
        <v>0</v>
      </c>
      <c r="E3495" s="19" t="str">
        <f t="shared" si="328"/>
        <v>251220 - Rådgivning og programmering inden for softwareudvikling</v>
      </c>
      <c r="F3495" s="19" t="str">
        <f t="shared" si="329"/>
        <v>Under 1 år</v>
      </c>
      <c r="G3495" s="40" t="s">
        <v>516</v>
      </c>
      <c r="H3495" s="41" t="s">
        <v>105</v>
      </c>
      <c r="I3495" s="42" t="s">
        <v>11</v>
      </c>
      <c r="J3495" s="43" t="s">
        <v>13</v>
      </c>
      <c r="K3495" s="44">
        <v>419</v>
      </c>
      <c r="L3495" s="45">
        <v>30215.789065131325</v>
      </c>
      <c r="M3495" s="46">
        <v>31737.168038991997</v>
      </c>
      <c r="N3495" s="45"/>
      <c r="O3495" s="46"/>
    </row>
    <row r="3496" spans="1:15" x14ac:dyDescent="0.2">
      <c r="A3496" s="11" t="str">
        <f t="shared" si="324"/>
        <v>2512206 - Alle regioner1 år</v>
      </c>
      <c r="B3496" s="12" t="str">
        <f t="shared" si="327"/>
        <v>251220</v>
      </c>
      <c r="C3496" s="14">
        <f t="shared" si="325"/>
        <v>0</v>
      </c>
      <c r="D3496" s="14">
        <f t="shared" si="326"/>
        <v>0</v>
      </c>
      <c r="E3496" s="19" t="str">
        <f t="shared" si="328"/>
        <v>251220 - Rådgivning og programmering inden for softwareudvikling</v>
      </c>
      <c r="F3496" s="19" t="str">
        <f t="shared" si="329"/>
        <v>1 år</v>
      </c>
      <c r="G3496" s="40" t="s">
        <v>516</v>
      </c>
      <c r="H3496" s="41" t="s">
        <v>105</v>
      </c>
      <c r="I3496" s="42" t="s">
        <v>11</v>
      </c>
      <c r="J3496" s="43" t="s">
        <v>22</v>
      </c>
      <c r="K3496" s="44">
        <v>315</v>
      </c>
      <c r="L3496" s="45">
        <v>38313.673555873225</v>
      </c>
      <c r="M3496" s="46">
        <v>40137.871006494395</v>
      </c>
      <c r="N3496" s="45"/>
      <c r="O3496" s="46"/>
    </row>
    <row r="3497" spans="1:15" x14ac:dyDescent="0.2">
      <c r="A3497" s="11" t="str">
        <f t="shared" si="324"/>
        <v>2512206 - Alle regioner2 år</v>
      </c>
      <c r="B3497" s="12" t="str">
        <f t="shared" si="327"/>
        <v>251220</v>
      </c>
      <c r="C3497" s="14">
        <f t="shared" si="325"/>
        <v>0</v>
      </c>
      <c r="D3497" s="14">
        <f t="shared" si="326"/>
        <v>0</v>
      </c>
      <c r="E3497" s="19" t="str">
        <f t="shared" si="328"/>
        <v>251220 - Rådgivning og programmering inden for softwareudvikling</v>
      </c>
      <c r="F3497" s="19" t="str">
        <f t="shared" si="329"/>
        <v>2 år</v>
      </c>
      <c r="G3497" s="40" t="s">
        <v>516</v>
      </c>
      <c r="H3497" s="41" t="s">
        <v>105</v>
      </c>
      <c r="I3497" s="42" t="s">
        <v>11</v>
      </c>
      <c r="J3497" s="43" t="s">
        <v>23</v>
      </c>
      <c r="K3497" s="44">
        <v>257</v>
      </c>
      <c r="L3497" s="45">
        <v>41133.316993409338</v>
      </c>
      <c r="M3497" s="46">
        <v>42372.456318188692</v>
      </c>
      <c r="N3497" s="45"/>
      <c r="O3497" s="46"/>
    </row>
    <row r="3498" spans="1:15" x14ac:dyDescent="0.2">
      <c r="A3498" s="11" t="str">
        <f t="shared" si="324"/>
        <v>2512206 - Alle regioner3 år</v>
      </c>
      <c r="B3498" s="12" t="str">
        <f t="shared" si="327"/>
        <v>251220</v>
      </c>
      <c r="C3498" s="14">
        <f t="shared" si="325"/>
        <v>0</v>
      </c>
      <c r="D3498" s="14">
        <f t="shared" si="326"/>
        <v>0</v>
      </c>
      <c r="E3498" s="19" t="str">
        <f t="shared" si="328"/>
        <v>251220 - Rådgivning og programmering inden for softwareudvikling</v>
      </c>
      <c r="F3498" s="19" t="str">
        <f t="shared" si="329"/>
        <v>3 år</v>
      </c>
      <c r="G3498" s="40" t="s">
        <v>516</v>
      </c>
      <c r="H3498" s="41" t="s">
        <v>105</v>
      </c>
      <c r="I3498" s="42" t="s">
        <v>11</v>
      </c>
      <c r="J3498" s="43" t="s">
        <v>14</v>
      </c>
      <c r="K3498" s="44">
        <v>237</v>
      </c>
      <c r="L3498" s="45">
        <v>44562.964106881416</v>
      </c>
      <c r="M3498" s="46">
        <v>46134.401902750011</v>
      </c>
      <c r="N3498" s="45"/>
      <c r="O3498" s="46"/>
    </row>
    <row r="3499" spans="1:15" x14ac:dyDescent="0.2">
      <c r="A3499" s="11" t="str">
        <f t="shared" si="324"/>
        <v>2512206 - Alle regioner4 år</v>
      </c>
      <c r="B3499" s="12" t="str">
        <f t="shared" si="327"/>
        <v>251220</v>
      </c>
      <c r="C3499" s="14">
        <f t="shared" si="325"/>
        <v>0</v>
      </c>
      <c r="D3499" s="14">
        <f t="shared" si="326"/>
        <v>0</v>
      </c>
      <c r="E3499" s="19" t="str">
        <f t="shared" si="328"/>
        <v>251220 - Rådgivning og programmering inden for softwareudvikling</v>
      </c>
      <c r="F3499" s="19" t="str">
        <f t="shared" si="329"/>
        <v>4 år</v>
      </c>
      <c r="G3499" s="40" t="s">
        <v>516</v>
      </c>
      <c r="H3499" s="41" t="s">
        <v>105</v>
      </c>
      <c r="I3499" s="42" t="s">
        <v>11</v>
      </c>
      <c r="J3499" s="43" t="s">
        <v>24</v>
      </c>
      <c r="K3499" s="44">
        <v>274</v>
      </c>
      <c r="L3499" s="45">
        <v>47158.914947607009</v>
      </c>
      <c r="M3499" s="46">
        <v>48838.264623526928</v>
      </c>
      <c r="N3499" s="45"/>
      <c r="O3499" s="46"/>
    </row>
    <row r="3500" spans="1:15" x14ac:dyDescent="0.2">
      <c r="A3500" s="11" t="str">
        <f t="shared" si="324"/>
        <v>2512206 - Alle regioner5-9 år</v>
      </c>
      <c r="B3500" s="12" t="str">
        <f t="shared" si="327"/>
        <v>251220</v>
      </c>
      <c r="C3500" s="14">
        <f t="shared" si="325"/>
        <v>0</v>
      </c>
      <c r="D3500" s="14">
        <f t="shared" si="326"/>
        <v>0</v>
      </c>
      <c r="E3500" s="19" t="str">
        <f t="shared" si="328"/>
        <v>251220 - Rådgivning og programmering inden for softwareudvikling</v>
      </c>
      <c r="F3500" s="19" t="str">
        <f t="shared" si="329"/>
        <v>5-9 år</v>
      </c>
      <c r="G3500" s="40" t="s">
        <v>516</v>
      </c>
      <c r="H3500" s="41" t="s">
        <v>105</v>
      </c>
      <c r="I3500" s="42" t="s">
        <v>11</v>
      </c>
      <c r="J3500" s="43" t="s">
        <v>15</v>
      </c>
      <c r="K3500" s="44">
        <v>896</v>
      </c>
      <c r="L3500" s="45">
        <v>49775.891393925463</v>
      </c>
      <c r="M3500" s="46">
        <v>51571.32216873295</v>
      </c>
      <c r="N3500" s="45"/>
      <c r="O3500" s="46"/>
    </row>
    <row r="3501" spans="1:15" x14ac:dyDescent="0.2">
      <c r="A3501" s="11" t="str">
        <f t="shared" si="324"/>
        <v>2512206 - Alle regioner0-4 år</v>
      </c>
      <c r="B3501" s="12" t="str">
        <f t="shared" si="327"/>
        <v>251220</v>
      </c>
      <c r="C3501" s="14">
        <f t="shared" si="325"/>
        <v>0</v>
      </c>
      <c r="D3501" s="14">
        <f t="shared" si="326"/>
        <v>0</v>
      </c>
      <c r="E3501" s="19" t="str">
        <f t="shared" si="328"/>
        <v>251220 - Rådgivning og programmering inden for softwareudvikling</v>
      </c>
      <c r="F3501" s="19" t="str">
        <f t="shared" si="329"/>
        <v>0-4 år</v>
      </c>
      <c r="G3501" s="40" t="s">
        <v>516</v>
      </c>
      <c r="H3501" s="41" t="s">
        <v>105</v>
      </c>
      <c r="I3501" s="42" t="s">
        <v>11</v>
      </c>
      <c r="J3501" s="43" t="s">
        <v>16</v>
      </c>
      <c r="K3501" s="44">
        <v>1502</v>
      </c>
      <c r="L3501" s="45">
        <v>40639.784066444874</v>
      </c>
      <c r="M3501" s="46">
        <v>41967.011059385761</v>
      </c>
      <c r="N3501" s="45"/>
      <c r="O3501" s="46"/>
    </row>
    <row r="3502" spans="1:15" x14ac:dyDescent="0.2">
      <c r="A3502" s="11" t="str">
        <f t="shared" si="324"/>
        <v>2512206 - Alle regioner10-14 år</v>
      </c>
      <c r="B3502" s="12" t="str">
        <f t="shared" si="327"/>
        <v>251220</v>
      </c>
      <c r="C3502" s="14">
        <f t="shared" si="325"/>
        <v>0</v>
      </c>
      <c r="D3502" s="14">
        <f t="shared" si="326"/>
        <v>0</v>
      </c>
      <c r="E3502" s="19" t="str">
        <f t="shared" si="328"/>
        <v>251220 - Rådgivning og programmering inden for softwareudvikling</v>
      </c>
      <c r="F3502" s="19" t="str">
        <f t="shared" si="329"/>
        <v>10-14 år</v>
      </c>
      <c r="G3502" s="40" t="s">
        <v>516</v>
      </c>
      <c r="H3502" s="41" t="s">
        <v>105</v>
      </c>
      <c r="I3502" s="42" t="s">
        <v>11</v>
      </c>
      <c r="J3502" s="43" t="s">
        <v>17</v>
      </c>
      <c r="K3502" s="44">
        <v>524</v>
      </c>
      <c r="L3502" s="45">
        <v>53650.953738928729</v>
      </c>
      <c r="M3502" s="46">
        <v>55816.524245664972</v>
      </c>
      <c r="N3502" s="45"/>
      <c r="O3502" s="46"/>
    </row>
    <row r="3503" spans="1:15" x14ac:dyDescent="0.2">
      <c r="A3503" s="11" t="str">
        <f t="shared" si="324"/>
        <v>2512206 - Alle regioner15-20 år</v>
      </c>
      <c r="B3503" s="12" t="str">
        <f t="shared" si="327"/>
        <v>251220</v>
      </c>
      <c r="C3503" s="14">
        <f t="shared" si="325"/>
        <v>0</v>
      </c>
      <c r="D3503" s="14">
        <f t="shared" si="326"/>
        <v>0</v>
      </c>
      <c r="E3503" s="19" t="str">
        <f t="shared" si="328"/>
        <v>251220 - Rådgivning og programmering inden for softwareudvikling</v>
      </c>
      <c r="F3503" s="19" t="str">
        <f t="shared" si="329"/>
        <v>15-20 år</v>
      </c>
      <c r="G3503" s="40" t="s">
        <v>516</v>
      </c>
      <c r="H3503" s="41" t="s">
        <v>105</v>
      </c>
      <c r="I3503" s="42" t="s">
        <v>11</v>
      </c>
      <c r="J3503" s="43" t="s">
        <v>18</v>
      </c>
      <c r="K3503" s="44">
        <v>516</v>
      </c>
      <c r="L3503" s="45">
        <v>58422.32062560747</v>
      </c>
      <c r="M3503" s="46">
        <v>60439.492892512368</v>
      </c>
      <c r="N3503" s="45"/>
      <c r="O3503" s="46"/>
    </row>
    <row r="3504" spans="1:15" x14ac:dyDescent="0.2">
      <c r="A3504" s="11" t="str">
        <f t="shared" si="324"/>
        <v>2512206 - Alle regioner20-24 år</v>
      </c>
      <c r="B3504" s="12" t="str">
        <f t="shared" si="327"/>
        <v>251220</v>
      </c>
      <c r="C3504" s="14">
        <f t="shared" si="325"/>
        <v>0</v>
      </c>
      <c r="D3504" s="14">
        <f t="shared" si="326"/>
        <v>0</v>
      </c>
      <c r="E3504" s="19" t="str">
        <f t="shared" si="328"/>
        <v>251220 - Rådgivning og programmering inden for softwareudvikling</v>
      </c>
      <c r="F3504" s="19" t="str">
        <f t="shared" si="329"/>
        <v>20-24 år</v>
      </c>
      <c r="G3504" s="40" t="s">
        <v>516</v>
      </c>
      <c r="H3504" s="41" t="s">
        <v>105</v>
      </c>
      <c r="I3504" s="42" t="s">
        <v>11</v>
      </c>
      <c r="J3504" s="43" t="s">
        <v>19</v>
      </c>
      <c r="K3504" s="44">
        <v>484</v>
      </c>
      <c r="L3504" s="45">
        <v>56607.287653420077</v>
      </c>
      <c r="M3504" s="46">
        <v>58509.281892886713</v>
      </c>
      <c r="N3504" s="45"/>
      <c r="O3504" s="46"/>
    </row>
    <row r="3505" spans="1:15" x14ac:dyDescent="0.2">
      <c r="A3505" s="11" t="str">
        <f t="shared" si="324"/>
        <v>2512206 - Alle regioner25 år og derover</v>
      </c>
      <c r="B3505" s="12" t="str">
        <f t="shared" si="327"/>
        <v>251220</v>
      </c>
      <c r="C3505" s="14">
        <f t="shared" si="325"/>
        <v>0</v>
      </c>
      <c r="D3505" s="14">
        <f t="shared" si="326"/>
        <v>0</v>
      </c>
      <c r="E3505" s="19" t="str">
        <f t="shared" si="328"/>
        <v>251220 - Rådgivning og programmering inden for softwareudvikling</v>
      </c>
      <c r="F3505" s="19" t="str">
        <f t="shared" si="329"/>
        <v>25 år og derover</v>
      </c>
      <c r="G3505" s="40" t="s">
        <v>516</v>
      </c>
      <c r="H3505" s="41" t="s">
        <v>105</v>
      </c>
      <c r="I3505" s="42" t="s">
        <v>11</v>
      </c>
      <c r="J3505" s="43" t="s">
        <v>9</v>
      </c>
      <c r="K3505" s="44">
        <v>1226</v>
      </c>
      <c r="L3505" s="45">
        <v>58289.799761649032</v>
      </c>
      <c r="M3505" s="46">
        <v>60306.20090264194</v>
      </c>
      <c r="N3505" s="45"/>
      <c r="O3505" s="46"/>
    </row>
    <row r="3506" spans="1:15" x14ac:dyDescent="0.2">
      <c r="A3506" s="11" t="str">
        <f t="shared" si="324"/>
        <v>2512206 - Alle regionerAlle uanset erf.</v>
      </c>
      <c r="B3506" s="12" t="str">
        <f t="shared" si="327"/>
        <v>251220</v>
      </c>
      <c r="C3506" s="14">
        <f t="shared" si="325"/>
        <v>0</v>
      </c>
      <c r="D3506" s="14">
        <f t="shared" si="326"/>
        <v>0</v>
      </c>
      <c r="E3506" s="19" t="str">
        <f t="shared" si="328"/>
        <v>251220 - Rådgivning og programmering inden for softwareudvikling</v>
      </c>
      <c r="F3506" s="19" t="str">
        <f t="shared" si="329"/>
        <v>Alle uanset erf.</v>
      </c>
      <c r="G3506" s="40" t="s">
        <v>516</v>
      </c>
      <c r="H3506" s="41" t="s">
        <v>105</v>
      </c>
      <c r="I3506" s="42" t="s">
        <v>11</v>
      </c>
      <c r="J3506" s="43" t="s">
        <v>10</v>
      </c>
      <c r="K3506" s="44">
        <v>5148</v>
      </c>
      <c r="L3506" s="45">
        <v>49988.567552952758</v>
      </c>
      <c r="M3506" s="46">
        <v>51827.465221491213</v>
      </c>
      <c r="N3506" s="45"/>
      <c r="O3506" s="46"/>
    </row>
    <row r="3507" spans="1:15" x14ac:dyDescent="0.2">
      <c r="A3507" s="11" t="str">
        <f t="shared" si="324"/>
        <v>2513001 - Region HovedstadenUnder 1 år</v>
      </c>
      <c r="B3507" s="12" t="str">
        <f t="shared" si="327"/>
        <v>251300</v>
      </c>
      <c r="C3507" s="14">
        <f t="shared" si="325"/>
        <v>0</v>
      </c>
      <c r="D3507" s="14">
        <f t="shared" si="326"/>
        <v>0</v>
      </c>
      <c r="E3507" s="19" t="str">
        <f t="shared" si="328"/>
        <v>251300 - Web- og multimedieudvikling</v>
      </c>
      <c r="F3507" s="19" t="str">
        <f t="shared" si="329"/>
        <v>Under 1 år</v>
      </c>
      <c r="G3507" s="40" t="s">
        <v>516</v>
      </c>
      <c r="H3507" s="41" t="s">
        <v>106</v>
      </c>
      <c r="I3507" s="42" t="s">
        <v>8</v>
      </c>
      <c r="J3507" s="43" t="s">
        <v>13</v>
      </c>
      <c r="K3507" s="44">
        <v>17</v>
      </c>
      <c r="L3507" s="45">
        <v>33119.635252485641</v>
      </c>
      <c r="M3507" s="46">
        <v>34778.994711926665</v>
      </c>
      <c r="N3507" s="45"/>
      <c r="O3507" s="46"/>
    </row>
    <row r="3508" spans="1:15" x14ac:dyDescent="0.2">
      <c r="A3508" s="11" t="str">
        <f t="shared" si="324"/>
        <v>2513001 - Region Hovedstaden1 år</v>
      </c>
      <c r="B3508" s="12" t="str">
        <f t="shared" si="327"/>
        <v>251300</v>
      </c>
      <c r="C3508" s="14">
        <f t="shared" si="325"/>
        <v>0</v>
      </c>
      <c r="D3508" s="14">
        <f t="shared" si="326"/>
        <v>0</v>
      </c>
      <c r="E3508" s="19" t="str">
        <f t="shared" si="328"/>
        <v>251300 - Web- og multimedieudvikling</v>
      </c>
      <c r="F3508" s="19" t="str">
        <f t="shared" si="329"/>
        <v>1 år</v>
      </c>
      <c r="G3508" s="40" t="s">
        <v>516</v>
      </c>
      <c r="H3508" s="41" t="s">
        <v>106</v>
      </c>
      <c r="I3508" s="42" t="s">
        <v>8</v>
      </c>
      <c r="J3508" s="43" t="s">
        <v>22</v>
      </c>
      <c r="K3508" s="44">
        <v>15</v>
      </c>
      <c r="L3508" s="45">
        <v>35386.646834724081</v>
      </c>
      <c r="M3508" s="46">
        <v>36979.877446201201</v>
      </c>
      <c r="N3508" s="45"/>
      <c r="O3508" s="46"/>
    </row>
    <row r="3509" spans="1:15" x14ac:dyDescent="0.2">
      <c r="A3509" s="11" t="str">
        <f t="shared" si="324"/>
        <v>2513001 - Region Hovedstaden2 år</v>
      </c>
      <c r="B3509" s="12" t="str">
        <f t="shared" si="327"/>
        <v>251300</v>
      </c>
      <c r="C3509" s="14">
        <f t="shared" si="325"/>
        <v>0</v>
      </c>
      <c r="D3509" s="14">
        <f t="shared" si="326"/>
        <v>0</v>
      </c>
      <c r="E3509" s="19" t="str">
        <f t="shared" si="328"/>
        <v>251300 - Web- og multimedieudvikling</v>
      </c>
      <c r="F3509" s="19" t="str">
        <f t="shared" si="329"/>
        <v>2 år</v>
      </c>
      <c r="G3509" s="40" t="s">
        <v>516</v>
      </c>
      <c r="H3509" s="41" t="s">
        <v>106</v>
      </c>
      <c r="I3509" s="42" t="s">
        <v>8</v>
      </c>
      <c r="J3509" s="43" t="s">
        <v>23</v>
      </c>
      <c r="K3509" s="44">
        <v>16</v>
      </c>
      <c r="L3509" s="45">
        <v>41783.310732336082</v>
      </c>
      <c r="M3509" s="46">
        <v>43432.977373072739</v>
      </c>
      <c r="N3509" s="45"/>
      <c r="O3509" s="46"/>
    </row>
    <row r="3510" spans="1:15" x14ac:dyDescent="0.2">
      <c r="A3510" s="11" t="str">
        <f t="shared" si="324"/>
        <v>2513001 - Region Hovedstaden3 år</v>
      </c>
      <c r="B3510" s="12" t="str">
        <f t="shared" si="327"/>
        <v>251300</v>
      </c>
      <c r="C3510" s="14">
        <f t="shared" si="325"/>
        <v>0</v>
      </c>
      <c r="D3510" s="14">
        <f t="shared" si="326"/>
        <v>0</v>
      </c>
      <c r="E3510" s="19" t="str">
        <f t="shared" si="328"/>
        <v>251300 - Web- og multimedieudvikling</v>
      </c>
      <c r="F3510" s="19" t="str">
        <f t="shared" si="329"/>
        <v>3 år</v>
      </c>
      <c r="G3510" s="40" t="s">
        <v>516</v>
      </c>
      <c r="H3510" s="41" t="s">
        <v>106</v>
      </c>
      <c r="I3510" s="42" t="s">
        <v>8</v>
      </c>
      <c r="J3510" s="43" t="s">
        <v>14</v>
      </c>
      <c r="K3510" s="44">
        <v>12</v>
      </c>
      <c r="L3510" s="45">
        <v>42866.388629348039</v>
      </c>
      <c r="M3510" s="46">
        <v>44796.383378122446</v>
      </c>
      <c r="N3510" s="45"/>
      <c r="O3510" s="46"/>
    </row>
    <row r="3511" spans="1:15" x14ac:dyDescent="0.2">
      <c r="A3511" s="11" t="str">
        <f t="shared" si="324"/>
        <v>2513001 - Region Hovedstaden4 år</v>
      </c>
      <c r="B3511" s="12" t="str">
        <f t="shared" si="327"/>
        <v>251300</v>
      </c>
      <c r="C3511" s="14">
        <f t="shared" si="325"/>
        <v>0</v>
      </c>
      <c r="D3511" s="14">
        <f t="shared" si="326"/>
        <v>0</v>
      </c>
      <c r="E3511" s="19" t="str">
        <f t="shared" si="328"/>
        <v>251300 - Web- og multimedieudvikling</v>
      </c>
      <c r="F3511" s="19" t="str">
        <f t="shared" si="329"/>
        <v>4 år</v>
      </c>
      <c r="G3511" s="40" t="s">
        <v>516</v>
      </c>
      <c r="H3511" s="41" t="s">
        <v>106</v>
      </c>
      <c r="I3511" s="42" t="s">
        <v>8</v>
      </c>
      <c r="J3511" s="43" t="s">
        <v>24</v>
      </c>
      <c r="K3511" s="44">
        <v>22</v>
      </c>
      <c r="L3511" s="45">
        <v>41710.916210327363</v>
      </c>
      <c r="M3511" s="46">
        <v>42771.474115190671</v>
      </c>
      <c r="N3511" s="45"/>
      <c r="O3511" s="46"/>
    </row>
    <row r="3512" spans="1:15" x14ac:dyDescent="0.2">
      <c r="A3512" s="11" t="str">
        <f t="shared" si="324"/>
        <v>2513001 - Region Hovedstaden5-9 år</v>
      </c>
      <c r="B3512" s="12" t="str">
        <f t="shared" si="327"/>
        <v>251300</v>
      </c>
      <c r="C3512" s="14">
        <f t="shared" si="325"/>
        <v>0</v>
      </c>
      <c r="D3512" s="14">
        <f t="shared" si="326"/>
        <v>0</v>
      </c>
      <c r="E3512" s="19" t="str">
        <f t="shared" si="328"/>
        <v>251300 - Web- og multimedieudvikling</v>
      </c>
      <c r="F3512" s="19" t="str">
        <f t="shared" si="329"/>
        <v>5-9 år</v>
      </c>
      <c r="G3512" s="40" t="s">
        <v>516</v>
      </c>
      <c r="H3512" s="41" t="s">
        <v>106</v>
      </c>
      <c r="I3512" s="42" t="s">
        <v>8</v>
      </c>
      <c r="J3512" s="43" t="s">
        <v>15</v>
      </c>
      <c r="K3512" s="44">
        <v>66</v>
      </c>
      <c r="L3512" s="45">
        <v>47238.529310436665</v>
      </c>
      <c r="M3512" s="46">
        <v>48778.6613224791</v>
      </c>
      <c r="N3512" s="45"/>
      <c r="O3512" s="46"/>
    </row>
    <row r="3513" spans="1:15" x14ac:dyDescent="0.2">
      <c r="A3513" s="11" t="str">
        <f t="shared" si="324"/>
        <v>2513001 - Region Hovedstaden0-4 år</v>
      </c>
      <c r="B3513" s="12" t="str">
        <f t="shared" si="327"/>
        <v>251300</v>
      </c>
      <c r="C3513" s="14">
        <f t="shared" si="325"/>
        <v>0</v>
      </c>
      <c r="D3513" s="14">
        <f t="shared" si="326"/>
        <v>0</v>
      </c>
      <c r="E3513" s="19" t="str">
        <f t="shared" si="328"/>
        <v>251300 - Web- og multimedieudvikling</v>
      </c>
      <c r="F3513" s="19" t="str">
        <f t="shared" si="329"/>
        <v>0-4 år</v>
      </c>
      <c r="G3513" s="40" t="s">
        <v>516</v>
      </c>
      <c r="H3513" s="41" t="s">
        <v>106</v>
      </c>
      <c r="I3513" s="42" t="s">
        <v>8</v>
      </c>
      <c r="J3513" s="43" t="s">
        <v>16</v>
      </c>
      <c r="K3513" s="44">
        <v>82</v>
      </c>
      <c r="L3513" s="45">
        <v>39479.758872280043</v>
      </c>
      <c r="M3513" s="46">
        <v>40358.637680430715</v>
      </c>
      <c r="N3513" s="45"/>
      <c r="O3513" s="46"/>
    </row>
    <row r="3514" spans="1:15" x14ac:dyDescent="0.2">
      <c r="A3514" s="11" t="str">
        <f t="shared" si="324"/>
        <v>2513001 - Region Hovedstaden10-14 år</v>
      </c>
      <c r="B3514" s="12" t="str">
        <f t="shared" si="327"/>
        <v>251300</v>
      </c>
      <c r="C3514" s="14">
        <f t="shared" si="325"/>
        <v>0</v>
      </c>
      <c r="D3514" s="14">
        <f t="shared" si="326"/>
        <v>0</v>
      </c>
      <c r="E3514" s="19" t="str">
        <f t="shared" si="328"/>
        <v>251300 - Web- og multimedieudvikling</v>
      </c>
      <c r="F3514" s="19" t="str">
        <f t="shared" si="329"/>
        <v>10-14 år</v>
      </c>
      <c r="G3514" s="40" t="s">
        <v>516</v>
      </c>
      <c r="H3514" s="41" t="s">
        <v>106</v>
      </c>
      <c r="I3514" s="42" t="s">
        <v>8</v>
      </c>
      <c r="J3514" s="43" t="s">
        <v>17</v>
      </c>
      <c r="K3514" s="44">
        <v>46</v>
      </c>
      <c r="L3514" s="45">
        <v>45261.228892957472</v>
      </c>
      <c r="M3514" s="46">
        <v>46405.700311846464</v>
      </c>
      <c r="N3514" s="45"/>
      <c r="O3514" s="46"/>
    </row>
    <row r="3515" spans="1:15" x14ac:dyDescent="0.2">
      <c r="A3515" s="11" t="str">
        <f t="shared" si="324"/>
        <v>2513001 - Region Hovedstaden15-20 år</v>
      </c>
      <c r="B3515" s="12" t="str">
        <f t="shared" si="327"/>
        <v>251300</v>
      </c>
      <c r="C3515" s="14">
        <f t="shared" si="325"/>
        <v>0</v>
      </c>
      <c r="D3515" s="14">
        <f t="shared" si="326"/>
        <v>0</v>
      </c>
      <c r="E3515" s="19" t="str">
        <f t="shared" si="328"/>
        <v>251300 - Web- og multimedieudvikling</v>
      </c>
      <c r="F3515" s="19" t="str">
        <f t="shared" si="329"/>
        <v>15-20 år</v>
      </c>
      <c r="G3515" s="40" t="s">
        <v>516</v>
      </c>
      <c r="H3515" s="41" t="s">
        <v>106</v>
      </c>
      <c r="I3515" s="42" t="s">
        <v>8</v>
      </c>
      <c r="J3515" s="43" t="s">
        <v>18</v>
      </c>
      <c r="K3515" s="44">
        <v>47</v>
      </c>
      <c r="L3515" s="45">
        <v>48081.524039929674</v>
      </c>
      <c r="M3515" s="46">
        <v>50029.66658596645</v>
      </c>
      <c r="N3515" s="45"/>
      <c r="O3515" s="46"/>
    </row>
    <row r="3516" spans="1:15" x14ac:dyDescent="0.2">
      <c r="A3516" s="11" t="str">
        <f t="shared" si="324"/>
        <v>2513001 - Region Hovedstaden20-24 år</v>
      </c>
      <c r="B3516" s="12" t="str">
        <f t="shared" si="327"/>
        <v>251300</v>
      </c>
      <c r="C3516" s="14">
        <f t="shared" si="325"/>
        <v>0</v>
      </c>
      <c r="D3516" s="14">
        <f t="shared" si="326"/>
        <v>0</v>
      </c>
      <c r="E3516" s="19" t="str">
        <f t="shared" si="328"/>
        <v>251300 - Web- og multimedieudvikling</v>
      </c>
      <c r="F3516" s="19" t="str">
        <f t="shared" si="329"/>
        <v>20-24 år</v>
      </c>
      <c r="G3516" s="40" t="s">
        <v>516</v>
      </c>
      <c r="H3516" s="41" t="s">
        <v>106</v>
      </c>
      <c r="I3516" s="42" t="s">
        <v>8</v>
      </c>
      <c r="J3516" s="43" t="s">
        <v>19</v>
      </c>
      <c r="K3516" s="44">
        <v>30</v>
      </c>
      <c r="L3516" s="45">
        <v>49682.646583328133</v>
      </c>
      <c r="M3516" s="46">
        <v>50919.870527243176</v>
      </c>
      <c r="N3516" s="45"/>
      <c r="O3516" s="46"/>
    </row>
    <row r="3517" spans="1:15" x14ac:dyDescent="0.2">
      <c r="A3517" s="11" t="str">
        <f t="shared" si="324"/>
        <v>2513001 - Region Hovedstaden25 år og derover</v>
      </c>
      <c r="B3517" s="12" t="str">
        <f t="shared" si="327"/>
        <v>251300</v>
      </c>
      <c r="C3517" s="14">
        <f t="shared" si="325"/>
        <v>0</v>
      </c>
      <c r="D3517" s="14">
        <f t="shared" si="326"/>
        <v>0</v>
      </c>
      <c r="E3517" s="19" t="str">
        <f t="shared" si="328"/>
        <v>251300 - Web- og multimedieudvikling</v>
      </c>
      <c r="F3517" s="19" t="str">
        <f t="shared" si="329"/>
        <v>25 år og derover</v>
      </c>
      <c r="G3517" s="40" t="s">
        <v>516</v>
      </c>
      <c r="H3517" s="41" t="s">
        <v>106</v>
      </c>
      <c r="I3517" s="42" t="s">
        <v>8</v>
      </c>
      <c r="J3517" s="43" t="s">
        <v>9</v>
      </c>
      <c r="K3517" s="44">
        <v>41</v>
      </c>
      <c r="L3517" s="45">
        <v>54056.857711683806</v>
      </c>
      <c r="M3517" s="46">
        <v>56765.213570911095</v>
      </c>
      <c r="N3517" s="45"/>
      <c r="O3517" s="46"/>
    </row>
    <row r="3518" spans="1:15" x14ac:dyDescent="0.2">
      <c r="A3518" s="11" t="str">
        <f t="shared" si="324"/>
        <v>2513001 - Region HovedstadenAlle uanset erf.</v>
      </c>
      <c r="B3518" s="12" t="str">
        <f t="shared" si="327"/>
        <v>251300</v>
      </c>
      <c r="C3518" s="14">
        <f t="shared" si="325"/>
        <v>0</v>
      </c>
      <c r="D3518" s="14">
        <f t="shared" si="326"/>
        <v>0</v>
      </c>
      <c r="E3518" s="19" t="str">
        <f t="shared" si="328"/>
        <v>251300 - Web- og multimedieudvikling</v>
      </c>
      <c r="F3518" s="19" t="str">
        <f t="shared" si="329"/>
        <v>Alle uanset erf.</v>
      </c>
      <c r="G3518" s="40" t="s">
        <v>516</v>
      </c>
      <c r="H3518" s="41" t="s">
        <v>106</v>
      </c>
      <c r="I3518" s="42" t="s">
        <v>8</v>
      </c>
      <c r="J3518" s="43" t="s">
        <v>10</v>
      </c>
      <c r="K3518" s="44">
        <v>312</v>
      </c>
      <c r="L3518" s="45">
        <v>45940.057741337652</v>
      </c>
      <c r="M3518" s="46">
        <v>47103.391142118242</v>
      </c>
      <c r="N3518" s="45"/>
      <c r="O3518" s="46"/>
    </row>
    <row r="3519" spans="1:15" x14ac:dyDescent="0.2">
      <c r="A3519" s="11" t="str">
        <f t="shared" si="324"/>
        <v>2513002 - Region SjællandAlle uanset erf.</v>
      </c>
      <c r="B3519" s="12" t="str">
        <f t="shared" si="327"/>
        <v>251300</v>
      </c>
      <c r="C3519" s="14">
        <f t="shared" si="325"/>
        <v>0</v>
      </c>
      <c r="D3519" s="14">
        <f t="shared" si="326"/>
        <v>0</v>
      </c>
      <c r="E3519" s="19" t="str">
        <f t="shared" si="328"/>
        <v>251300 - Web- og multimedieudvikling</v>
      </c>
      <c r="F3519" s="19" t="str">
        <f t="shared" si="329"/>
        <v>Alle uanset erf.</v>
      </c>
      <c r="G3519" s="40" t="s">
        <v>516</v>
      </c>
      <c r="H3519" s="41" t="s">
        <v>106</v>
      </c>
      <c r="I3519" s="42" t="s">
        <v>20</v>
      </c>
      <c r="J3519" s="43" t="s">
        <v>10</v>
      </c>
      <c r="K3519" s="44">
        <v>13</v>
      </c>
      <c r="L3519" s="45">
        <v>37690.665139510653</v>
      </c>
      <c r="M3519" s="46">
        <v>38865.987773579436</v>
      </c>
      <c r="N3519" s="45"/>
      <c r="O3519" s="46"/>
    </row>
    <row r="3520" spans="1:15" x14ac:dyDescent="0.2">
      <c r="A3520" s="11" t="str">
        <f t="shared" si="324"/>
        <v>2513003 - Region SyddanmarkUnder 1 år</v>
      </c>
      <c r="B3520" s="12" t="str">
        <f t="shared" si="327"/>
        <v>251300</v>
      </c>
      <c r="C3520" s="14">
        <f t="shared" si="325"/>
        <v>0</v>
      </c>
      <c r="D3520" s="14">
        <f t="shared" si="326"/>
        <v>0</v>
      </c>
      <c r="E3520" s="19" t="str">
        <f t="shared" si="328"/>
        <v>251300 - Web- og multimedieudvikling</v>
      </c>
      <c r="F3520" s="19" t="str">
        <f t="shared" si="329"/>
        <v>Under 1 år</v>
      </c>
      <c r="G3520" s="40" t="s">
        <v>516</v>
      </c>
      <c r="H3520" s="41" t="s">
        <v>106</v>
      </c>
      <c r="I3520" s="42" t="s">
        <v>544</v>
      </c>
      <c r="J3520" s="43" t="s">
        <v>13</v>
      </c>
      <c r="K3520" s="44">
        <v>15</v>
      </c>
      <c r="L3520" s="45">
        <v>21890.365401650852</v>
      </c>
      <c r="M3520" s="46">
        <v>22941.763498675849</v>
      </c>
      <c r="N3520" s="45"/>
      <c r="O3520" s="46"/>
    </row>
    <row r="3521" spans="1:15" x14ac:dyDescent="0.2">
      <c r="A3521" s="11" t="str">
        <f t="shared" si="324"/>
        <v>2513003 - Region Syddanmark5-9 år</v>
      </c>
      <c r="B3521" s="12" t="str">
        <f t="shared" si="327"/>
        <v>251300</v>
      </c>
      <c r="C3521" s="14">
        <f t="shared" si="325"/>
        <v>0</v>
      </c>
      <c r="D3521" s="14">
        <f t="shared" si="326"/>
        <v>0</v>
      </c>
      <c r="E3521" s="19" t="str">
        <f t="shared" si="328"/>
        <v>251300 - Web- og multimedieudvikling</v>
      </c>
      <c r="F3521" s="19" t="str">
        <f t="shared" si="329"/>
        <v>5-9 år</v>
      </c>
      <c r="G3521" s="40" t="s">
        <v>516</v>
      </c>
      <c r="H3521" s="41" t="s">
        <v>106</v>
      </c>
      <c r="I3521" s="42" t="s">
        <v>544</v>
      </c>
      <c r="J3521" s="43" t="s">
        <v>15</v>
      </c>
      <c r="K3521" s="44">
        <v>29</v>
      </c>
      <c r="L3521" s="45">
        <v>37383.414902193974</v>
      </c>
      <c r="M3521" s="46">
        <v>38514.390355913587</v>
      </c>
      <c r="N3521" s="45"/>
      <c r="O3521" s="46"/>
    </row>
    <row r="3522" spans="1:15" x14ac:dyDescent="0.2">
      <c r="A3522" s="11" t="str">
        <f t="shared" ref="A3522:A3585" si="330">B3522&amp;I3522&amp;F3522</f>
        <v>2513003 - Region Syddanmark0-4 år</v>
      </c>
      <c r="B3522" s="12" t="str">
        <f t="shared" si="327"/>
        <v>251300</v>
      </c>
      <c r="C3522" s="14">
        <f t="shared" ref="C3522:C3585" si="331">N3522*1.2</f>
        <v>0</v>
      </c>
      <c r="D3522" s="14">
        <f t="shared" ref="D3522:D3585" si="332">O3522*1.2</f>
        <v>0</v>
      </c>
      <c r="E3522" s="19" t="str">
        <f t="shared" si="328"/>
        <v>251300 - Web- og multimedieudvikling</v>
      </c>
      <c r="F3522" s="19" t="str">
        <f t="shared" si="329"/>
        <v>0-4 år</v>
      </c>
      <c r="G3522" s="40" t="s">
        <v>516</v>
      </c>
      <c r="H3522" s="41" t="s">
        <v>106</v>
      </c>
      <c r="I3522" s="42" t="s">
        <v>544</v>
      </c>
      <c r="J3522" s="43" t="s">
        <v>16</v>
      </c>
      <c r="K3522" s="44">
        <v>47</v>
      </c>
      <c r="L3522" s="45">
        <v>31184.019141624267</v>
      </c>
      <c r="M3522" s="46">
        <v>31972.535483460259</v>
      </c>
      <c r="N3522" s="45"/>
      <c r="O3522" s="46"/>
    </row>
    <row r="3523" spans="1:15" x14ac:dyDescent="0.2">
      <c r="A3523" s="11" t="str">
        <f t="shared" si="330"/>
        <v>2513003 - Region Syddanmark10-14 år</v>
      </c>
      <c r="B3523" s="12" t="str">
        <f t="shared" ref="B3523:B3586" si="333">LEFT(E3523,6)</f>
        <v>251300</v>
      </c>
      <c r="C3523" s="14">
        <f t="shared" si="331"/>
        <v>0</v>
      </c>
      <c r="D3523" s="14">
        <f t="shared" si="332"/>
        <v>0</v>
      </c>
      <c r="E3523" s="19" t="str">
        <f t="shared" ref="E3523:E3586" si="334">TRIM(H3523)</f>
        <v>251300 - Web- og multimedieudvikling</v>
      </c>
      <c r="F3523" s="19" t="str">
        <f t="shared" ref="F3523:F3586" si="335">MID(J3523,6,30)</f>
        <v>10-14 år</v>
      </c>
      <c r="G3523" s="40" t="s">
        <v>516</v>
      </c>
      <c r="H3523" s="41" t="s">
        <v>106</v>
      </c>
      <c r="I3523" s="42" t="s">
        <v>544</v>
      </c>
      <c r="J3523" s="43" t="s">
        <v>17</v>
      </c>
      <c r="K3523" s="44">
        <v>18</v>
      </c>
      <c r="L3523" s="45">
        <v>38127.559981449078</v>
      </c>
      <c r="M3523" s="46">
        <v>40061.006222716343</v>
      </c>
      <c r="N3523" s="45"/>
      <c r="O3523" s="46"/>
    </row>
    <row r="3524" spans="1:15" x14ac:dyDescent="0.2">
      <c r="A3524" s="11" t="str">
        <f t="shared" si="330"/>
        <v>2513003 - Region Syddanmark15-20 år</v>
      </c>
      <c r="B3524" s="12" t="str">
        <f t="shared" si="333"/>
        <v>251300</v>
      </c>
      <c r="C3524" s="14">
        <f t="shared" si="331"/>
        <v>0</v>
      </c>
      <c r="D3524" s="14">
        <f t="shared" si="332"/>
        <v>0</v>
      </c>
      <c r="E3524" s="19" t="str">
        <f t="shared" si="334"/>
        <v>251300 - Web- og multimedieudvikling</v>
      </c>
      <c r="F3524" s="19" t="str">
        <f t="shared" si="335"/>
        <v>15-20 år</v>
      </c>
      <c r="G3524" s="40" t="s">
        <v>516</v>
      </c>
      <c r="H3524" s="41" t="s">
        <v>106</v>
      </c>
      <c r="I3524" s="42" t="s">
        <v>544</v>
      </c>
      <c r="J3524" s="43" t="s">
        <v>18</v>
      </c>
      <c r="K3524" s="44">
        <v>17</v>
      </c>
      <c r="L3524" s="45">
        <v>41776.788206977442</v>
      </c>
      <c r="M3524" s="46">
        <v>42817.136220299355</v>
      </c>
      <c r="N3524" s="45"/>
      <c r="O3524" s="46"/>
    </row>
    <row r="3525" spans="1:15" x14ac:dyDescent="0.2">
      <c r="A3525" s="11" t="str">
        <f t="shared" si="330"/>
        <v>2513003 - Region Syddanmark20-24 år</v>
      </c>
      <c r="B3525" s="12" t="str">
        <f t="shared" si="333"/>
        <v>251300</v>
      </c>
      <c r="C3525" s="14">
        <f t="shared" si="331"/>
        <v>0</v>
      </c>
      <c r="D3525" s="14">
        <f t="shared" si="332"/>
        <v>0</v>
      </c>
      <c r="E3525" s="19" t="str">
        <f t="shared" si="334"/>
        <v>251300 - Web- og multimedieudvikling</v>
      </c>
      <c r="F3525" s="19" t="str">
        <f t="shared" si="335"/>
        <v>20-24 år</v>
      </c>
      <c r="G3525" s="40" t="s">
        <v>516</v>
      </c>
      <c r="H3525" s="41" t="s">
        <v>106</v>
      </c>
      <c r="I3525" s="42" t="s">
        <v>544</v>
      </c>
      <c r="J3525" s="43" t="s">
        <v>19</v>
      </c>
      <c r="K3525" s="44">
        <v>13</v>
      </c>
      <c r="L3525" s="45">
        <v>38004.104350301306</v>
      </c>
      <c r="M3525" s="46">
        <v>38965.072761748095</v>
      </c>
      <c r="N3525" s="45"/>
      <c r="O3525" s="46"/>
    </row>
    <row r="3526" spans="1:15" x14ac:dyDescent="0.2">
      <c r="A3526" s="11" t="str">
        <f t="shared" si="330"/>
        <v>2513003 - Region Syddanmark25 år og derover</v>
      </c>
      <c r="B3526" s="12" t="str">
        <f t="shared" si="333"/>
        <v>251300</v>
      </c>
      <c r="C3526" s="14">
        <f t="shared" si="331"/>
        <v>0</v>
      </c>
      <c r="D3526" s="14">
        <f t="shared" si="332"/>
        <v>0</v>
      </c>
      <c r="E3526" s="19" t="str">
        <f t="shared" si="334"/>
        <v>251300 - Web- og multimedieudvikling</v>
      </c>
      <c r="F3526" s="19" t="str">
        <f t="shared" si="335"/>
        <v>25 år og derover</v>
      </c>
      <c r="G3526" s="40" t="s">
        <v>516</v>
      </c>
      <c r="H3526" s="41" t="s">
        <v>106</v>
      </c>
      <c r="I3526" s="42" t="s">
        <v>544</v>
      </c>
      <c r="J3526" s="43" t="s">
        <v>9</v>
      </c>
      <c r="K3526" s="44">
        <v>20</v>
      </c>
      <c r="L3526" s="45">
        <v>35723.474938940606</v>
      </c>
      <c r="M3526" s="46">
        <v>36837.453917765044</v>
      </c>
      <c r="N3526" s="45"/>
      <c r="O3526" s="46"/>
    </row>
    <row r="3527" spans="1:15" x14ac:dyDescent="0.2">
      <c r="A3527" s="11" t="str">
        <f t="shared" si="330"/>
        <v>2513003 - Region SyddanmarkAlle uanset erf.</v>
      </c>
      <c r="B3527" s="12" t="str">
        <f t="shared" si="333"/>
        <v>251300</v>
      </c>
      <c r="C3527" s="14">
        <f t="shared" si="331"/>
        <v>0</v>
      </c>
      <c r="D3527" s="14">
        <f t="shared" si="332"/>
        <v>0</v>
      </c>
      <c r="E3527" s="19" t="str">
        <f t="shared" si="334"/>
        <v>251300 - Web- og multimedieudvikling</v>
      </c>
      <c r="F3527" s="19" t="str">
        <f t="shared" si="335"/>
        <v>Alle uanset erf.</v>
      </c>
      <c r="G3527" s="40" t="s">
        <v>516</v>
      </c>
      <c r="H3527" s="41" t="s">
        <v>106</v>
      </c>
      <c r="I3527" s="42" t="s">
        <v>544</v>
      </c>
      <c r="J3527" s="43" t="s">
        <v>10</v>
      </c>
      <c r="K3527" s="44">
        <v>144</v>
      </c>
      <c r="L3527" s="45">
        <v>35251.37875119473</v>
      </c>
      <c r="M3527" s="46">
        <v>36142.741987323097</v>
      </c>
      <c r="N3527" s="45"/>
      <c r="O3527" s="46"/>
    </row>
    <row r="3528" spans="1:15" x14ac:dyDescent="0.2">
      <c r="A3528" s="11" t="str">
        <f t="shared" si="330"/>
        <v>2513004 - Region MidtjyllandUnder 1 år</v>
      </c>
      <c r="B3528" s="12" t="str">
        <f t="shared" si="333"/>
        <v>251300</v>
      </c>
      <c r="C3528" s="14">
        <f t="shared" si="331"/>
        <v>0</v>
      </c>
      <c r="D3528" s="14">
        <f t="shared" si="332"/>
        <v>0</v>
      </c>
      <c r="E3528" s="19" t="str">
        <f t="shared" si="334"/>
        <v>251300 - Web- og multimedieudvikling</v>
      </c>
      <c r="F3528" s="19" t="str">
        <f t="shared" si="335"/>
        <v>Under 1 år</v>
      </c>
      <c r="G3528" s="40" t="s">
        <v>516</v>
      </c>
      <c r="H3528" s="41" t="s">
        <v>106</v>
      </c>
      <c r="I3528" s="42" t="s">
        <v>517</v>
      </c>
      <c r="J3528" s="43" t="s">
        <v>13</v>
      </c>
      <c r="K3528" s="44">
        <v>27</v>
      </c>
      <c r="L3528" s="45">
        <v>26293.661657059409</v>
      </c>
      <c r="M3528" s="46">
        <v>27627.011636043891</v>
      </c>
      <c r="N3528" s="45"/>
      <c r="O3528" s="46"/>
    </row>
    <row r="3529" spans="1:15" x14ac:dyDescent="0.2">
      <c r="A3529" s="11" t="str">
        <f t="shared" si="330"/>
        <v>2513004 - Region Midtjylland1 år</v>
      </c>
      <c r="B3529" s="12" t="str">
        <f t="shared" si="333"/>
        <v>251300</v>
      </c>
      <c r="C3529" s="14">
        <f t="shared" si="331"/>
        <v>0</v>
      </c>
      <c r="D3529" s="14">
        <f t="shared" si="332"/>
        <v>0</v>
      </c>
      <c r="E3529" s="19" t="str">
        <f t="shared" si="334"/>
        <v>251300 - Web- og multimedieudvikling</v>
      </c>
      <c r="F3529" s="19" t="str">
        <f t="shared" si="335"/>
        <v>1 år</v>
      </c>
      <c r="G3529" s="40" t="s">
        <v>516</v>
      </c>
      <c r="H3529" s="41" t="s">
        <v>106</v>
      </c>
      <c r="I3529" s="42" t="s">
        <v>517</v>
      </c>
      <c r="J3529" s="43" t="s">
        <v>22</v>
      </c>
      <c r="K3529" s="44">
        <v>29</v>
      </c>
      <c r="L3529" s="45">
        <v>30246.085693241934</v>
      </c>
      <c r="M3529" s="46">
        <v>31243.019411001922</v>
      </c>
      <c r="N3529" s="45"/>
      <c r="O3529" s="46"/>
    </row>
    <row r="3530" spans="1:15" x14ac:dyDescent="0.2">
      <c r="A3530" s="11" t="str">
        <f t="shared" si="330"/>
        <v>2513004 - Region Midtjylland2 år</v>
      </c>
      <c r="B3530" s="12" t="str">
        <f t="shared" si="333"/>
        <v>251300</v>
      </c>
      <c r="C3530" s="14">
        <f t="shared" si="331"/>
        <v>0</v>
      </c>
      <c r="D3530" s="14">
        <f t="shared" si="332"/>
        <v>0</v>
      </c>
      <c r="E3530" s="19" t="str">
        <f t="shared" si="334"/>
        <v>251300 - Web- og multimedieudvikling</v>
      </c>
      <c r="F3530" s="19" t="str">
        <f t="shared" si="335"/>
        <v>2 år</v>
      </c>
      <c r="G3530" s="40" t="s">
        <v>516</v>
      </c>
      <c r="H3530" s="41" t="s">
        <v>106</v>
      </c>
      <c r="I3530" s="42" t="s">
        <v>517</v>
      </c>
      <c r="J3530" s="43" t="s">
        <v>23</v>
      </c>
      <c r="K3530" s="44">
        <v>20</v>
      </c>
      <c r="L3530" s="45">
        <v>35300.748489358564</v>
      </c>
      <c r="M3530" s="46">
        <v>36193.360084306798</v>
      </c>
      <c r="N3530" s="45"/>
      <c r="O3530" s="46"/>
    </row>
    <row r="3531" spans="1:15" x14ac:dyDescent="0.2">
      <c r="A3531" s="11" t="str">
        <f t="shared" si="330"/>
        <v>2513004 - Region Midtjylland3 år</v>
      </c>
      <c r="B3531" s="12" t="str">
        <f t="shared" si="333"/>
        <v>251300</v>
      </c>
      <c r="C3531" s="14">
        <f t="shared" si="331"/>
        <v>0</v>
      </c>
      <c r="D3531" s="14">
        <f t="shared" si="332"/>
        <v>0</v>
      </c>
      <c r="E3531" s="19" t="str">
        <f t="shared" si="334"/>
        <v>251300 - Web- og multimedieudvikling</v>
      </c>
      <c r="F3531" s="19" t="str">
        <f t="shared" si="335"/>
        <v>3 år</v>
      </c>
      <c r="G3531" s="40" t="s">
        <v>516</v>
      </c>
      <c r="H3531" s="41" t="s">
        <v>106</v>
      </c>
      <c r="I3531" s="42" t="s">
        <v>517</v>
      </c>
      <c r="J3531" s="43" t="s">
        <v>14</v>
      </c>
      <c r="K3531" s="44">
        <v>28</v>
      </c>
      <c r="L3531" s="45">
        <v>36531.84288930308</v>
      </c>
      <c r="M3531" s="46">
        <v>37455.583828044051</v>
      </c>
      <c r="N3531" s="45"/>
      <c r="O3531" s="46"/>
    </row>
    <row r="3532" spans="1:15" x14ac:dyDescent="0.2">
      <c r="A3532" s="11" t="str">
        <f t="shared" si="330"/>
        <v>2513004 - Region Midtjylland4 år</v>
      </c>
      <c r="B3532" s="12" t="str">
        <f t="shared" si="333"/>
        <v>251300</v>
      </c>
      <c r="C3532" s="14">
        <f t="shared" si="331"/>
        <v>0</v>
      </c>
      <c r="D3532" s="14">
        <f t="shared" si="332"/>
        <v>0</v>
      </c>
      <c r="E3532" s="19" t="str">
        <f t="shared" si="334"/>
        <v>251300 - Web- og multimedieudvikling</v>
      </c>
      <c r="F3532" s="19" t="str">
        <f t="shared" si="335"/>
        <v>4 år</v>
      </c>
      <c r="G3532" s="40" t="s">
        <v>516</v>
      </c>
      <c r="H3532" s="41" t="s">
        <v>106</v>
      </c>
      <c r="I3532" s="42" t="s">
        <v>517</v>
      </c>
      <c r="J3532" s="43" t="s">
        <v>24</v>
      </c>
      <c r="K3532" s="44">
        <v>25</v>
      </c>
      <c r="L3532" s="45">
        <v>37708.701444133199</v>
      </c>
      <c r="M3532" s="46">
        <v>38771.415693107221</v>
      </c>
      <c r="N3532" s="45"/>
      <c r="O3532" s="46"/>
    </row>
    <row r="3533" spans="1:15" x14ac:dyDescent="0.2">
      <c r="A3533" s="11" t="str">
        <f t="shared" si="330"/>
        <v>2513004 - Region Midtjylland5-9 år</v>
      </c>
      <c r="B3533" s="12" t="str">
        <f t="shared" si="333"/>
        <v>251300</v>
      </c>
      <c r="C3533" s="14">
        <f t="shared" si="331"/>
        <v>0</v>
      </c>
      <c r="D3533" s="14">
        <f t="shared" si="332"/>
        <v>0</v>
      </c>
      <c r="E3533" s="19" t="str">
        <f t="shared" si="334"/>
        <v>251300 - Web- og multimedieudvikling</v>
      </c>
      <c r="F3533" s="19" t="str">
        <f t="shared" si="335"/>
        <v>5-9 år</v>
      </c>
      <c r="G3533" s="40" t="s">
        <v>516</v>
      </c>
      <c r="H3533" s="41" t="s">
        <v>106</v>
      </c>
      <c r="I3533" s="42" t="s">
        <v>517</v>
      </c>
      <c r="J3533" s="43" t="s">
        <v>15</v>
      </c>
      <c r="K3533" s="44">
        <v>96</v>
      </c>
      <c r="L3533" s="45">
        <v>37128.558724081304</v>
      </c>
      <c r="M3533" s="46">
        <v>38424.549455934415</v>
      </c>
      <c r="N3533" s="45"/>
      <c r="O3533" s="46"/>
    </row>
    <row r="3534" spans="1:15" x14ac:dyDescent="0.2">
      <c r="A3534" s="11" t="str">
        <f t="shared" si="330"/>
        <v>2513004 - Region Midtjylland0-4 år</v>
      </c>
      <c r="B3534" s="12" t="str">
        <f t="shared" si="333"/>
        <v>251300</v>
      </c>
      <c r="C3534" s="14">
        <f t="shared" si="331"/>
        <v>0</v>
      </c>
      <c r="D3534" s="14">
        <f t="shared" si="332"/>
        <v>0</v>
      </c>
      <c r="E3534" s="19" t="str">
        <f t="shared" si="334"/>
        <v>251300 - Web- og multimedieudvikling</v>
      </c>
      <c r="F3534" s="19" t="str">
        <f t="shared" si="335"/>
        <v>0-4 år</v>
      </c>
      <c r="G3534" s="40" t="s">
        <v>516</v>
      </c>
      <c r="H3534" s="41" t="s">
        <v>106</v>
      </c>
      <c r="I3534" s="42" t="s">
        <v>517</v>
      </c>
      <c r="J3534" s="43" t="s">
        <v>16</v>
      </c>
      <c r="K3534" s="44">
        <v>129</v>
      </c>
      <c r="L3534" s="45">
        <v>34254.548474289426</v>
      </c>
      <c r="M3534" s="46">
        <v>35500.029595729284</v>
      </c>
      <c r="N3534" s="45"/>
      <c r="O3534" s="46"/>
    </row>
    <row r="3535" spans="1:15" x14ac:dyDescent="0.2">
      <c r="A3535" s="11" t="str">
        <f t="shared" si="330"/>
        <v>2513004 - Region Midtjylland10-14 år</v>
      </c>
      <c r="B3535" s="12" t="str">
        <f t="shared" si="333"/>
        <v>251300</v>
      </c>
      <c r="C3535" s="14">
        <f t="shared" si="331"/>
        <v>0</v>
      </c>
      <c r="D3535" s="14">
        <f t="shared" si="332"/>
        <v>0</v>
      </c>
      <c r="E3535" s="19" t="str">
        <f t="shared" si="334"/>
        <v>251300 - Web- og multimedieudvikling</v>
      </c>
      <c r="F3535" s="19" t="str">
        <f t="shared" si="335"/>
        <v>10-14 år</v>
      </c>
      <c r="G3535" s="40" t="s">
        <v>516</v>
      </c>
      <c r="H3535" s="41" t="s">
        <v>106</v>
      </c>
      <c r="I3535" s="42" t="s">
        <v>517</v>
      </c>
      <c r="J3535" s="43" t="s">
        <v>17</v>
      </c>
      <c r="K3535" s="44">
        <v>39</v>
      </c>
      <c r="L3535" s="45">
        <v>47294.62624264542</v>
      </c>
      <c r="M3535" s="46">
        <v>48528.772825543005</v>
      </c>
      <c r="N3535" s="45"/>
      <c r="O3535" s="46"/>
    </row>
    <row r="3536" spans="1:15" x14ac:dyDescent="0.2">
      <c r="A3536" s="11" t="str">
        <f t="shared" si="330"/>
        <v>2513004 - Region Midtjylland15-20 år</v>
      </c>
      <c r="B3536" s="12" t="str">
        <f t="shared" si="333"/>
        <v>251300</v>
      </c>
      <c r="C3536" s="14">
        <f t="shared" si="331"/>
        <v>0</v>
      </c>
      <c r="D3536" s="14">
        <f t="shared" si="332"/>
        <v>0</v>
      </c>
      <c r="E3536" s="19" t="str">
        <f t="shared" si="334"/>
        <v>251300 - Web- og multimedieudvikling</v>
      </c>
      <c r="F3536" s="19" t="str">
        <f t="shared" si="335"/>
        <v>15-20 år</v>
      </c>
      <c r="G3536" s="40" t="s">
        <v>516</v>
      </c>
      <c r="H3536" s="41" t="s">
        <v>106</v>
      </c>
      <c r="I3536" s="42" t="s">
        <v>517</v>
      </c>
      <c r="J3536" s="43" t="s">
        <v>18</v>
      </c>
      <c r="K3536" s="44">
        <v>27</v>
      </c>
      <c r="L3536" s="45">
        <v>40086.387452557683</v>
      </c>
      <c r="M3536" s="46">
        <v>41684.304784936459</v>
      </c>
      <c r="N3536" s="45"/>
      <c r="O3536" s="46"/>
    </row>
    <row r="3537" spans="1:15" x14ac:dyDescent="0.2">
      <c r="A3537" s="11" t="str">
        <f t="shared" si="330"/>
        <v>2513004 - Region Midtjylland20-24 år</v>
      </c>
      <c r="B3537" s="12" t="str">
        <f t="shared" si="333"/>
        <v>251300</v>
      </c>
      <c r="C3537" s="14">
        <f t="shared" si="331"/>
        <v>0</v>
      </c>
      <c r="D3537" s="14">
        <f t="shared" si="332"/>
        <v>0</v>
      </c>
      <c r="E3537" s="19" t="str">
        <f t="shared" si="334"/>
        <v>251300 - Web- og multimedieudvikling</v>
      </c>
      <c r="F3537" s="19" t="str">
        <f t="shared" si="335"/>
        <v>20-24 år</v>
      </c>
      <c r="G3537" s="40" t="s">
        <v>516</v>
      </c>
      <c r="H3537" s="41" t="s">
        <v>106</v>
      </c>
      <c r="I3537" s="42" t="s">
        <v>517</v>
      </c>
      <c r="J3537" s="43" t="s">
        <v>19</v>
      </c>
      <c r="K3537" s="44">
        <v>24</v>
      </c>
      <c r="L3537" s="45">
        <v>43389.61188298263</v>
      </c>
      <c r="M3537" s="46">
        <v>44470.123297542035</v>
      </c>
      <c r="N3537" s="45"/>
      <c r="O3537" s="46"/>
    </row>
    <row r="3538" spans="1:15" x14ac:dyDescent="0.2">
      <c r="A3538" s="11" t="str">
        <f t="shared" si="330"/>
        <v>2513004 - Region Midtjylland25 år og derover</v>
      </c>
      <c r="B3538" s="12" t="str">
        <f t="shared" si="333"/>
        <v>251300</v>
      </c>
      <c r="C3538" s="14">
        <f t="shared" si="331"/>
        <v>0</v>
      </c>
      <c r="D3538" s="14">
        <f t="shared" si="332"/>
        <v>0</v>
      </c>
      <c r="E3538" s="19" t="str">
        <f t="shared" si="334"/>
        <v>251300 - Web- og multimedieudvikling</v>
      </c>
      <c r="F3538" s="19" t="str">
        <f t="shared" si="335"/>
        <v>25 år og derover</v>
      </c>
      <c r="G3538" s="40" t="s">
        <v>516</v>
      </c>
      <c r="H3538" s="41" t="s">
        <v>106</v>
      </c>
      <c r="I3538" s="42" t="s">
        <v>517</v>
      </c>
      <c r="J3538" s="43" t="s">
        <v>9</v>
      </c>
      <c r="K3538" s="44">
        <v>19</v>
      </c>
      <c r="L3538" s="45">
        <v>40556.088209193498</v>
      </c>
      <c r="M3538" s="46">
        <v>41617.335192070575</v>
      </c>
      <c r="N3538" s="45"/>
      <c r="O3538" s="46"/>
    </row>
    <row r="3539" spans="1:15" x14ac:dyDescent="0.2">
      <c r="A3539" s="11" t="str">
        <f t="shared" si="330"/>
        <v>2513004 - Region MidtjyllandAlle uanset erf.</v>
      </c>
      <c r="B3539" s="12" t="str">
        <f t="shared" si="333"/>
        <v>251300</v>
      </c>
      <c r="C3539" s="14">
        <f t="shared" si="331"/>
        <v>0</v>
      </c>
      <c r="D3539" s="14">
        <f t="shared" si="332"/>
        <v>0</v>
      </c>
      <c r="E3539" s="19" t="str">
        <f t="shared" si="334"/>
        <v>251300 - Web- og multimedieudvikling</v>
      </c>
      <c r="F3539" s="19" t="str">
        <f t="shared" si="335"/>
        <v>Alle uanset erf.</v>
      </c>
      <c r="G3539" s="40" t="s">
        <v>516</v>
      </c>
      <c r="H3539" s="41" t="s">
        <v>106</v>
      </c>
      <c r="I3539" s="42" t="s">
        <v>517</v>
      </c>
      <c r="J3539" s="43" t="s">
        <v>10</v>
      </c>
      <c r="K3539" s="44">
        <v>334</v>
      </c>
      <c r="L3539" s="45">
        <v>36745.070976294846</v>
      </c>
      <c r="M3539" s="46">
        <v>37969.316223424641</v>
      </c>
      <c r="N3539" s="45"/>
      <c r="O3539" s="46"/>
    </row>
    <row r="3540" spans="1:15" x14ac:dyDescent="0.2">
      <c r="A3540" s="11" t="str">
        <f t="shared" si="330"/>
        <v>2513005 - Region NordjyllandUnder 1 år</v>
      </c>
      <c r="B3540" s="12" t="str">
        <f t="shared" si="333"/>
        <v>251300</v>
      </c>
      <c r="C3540" s="14">
        <f t="shared" si="331"/>
        <v>0</v>
      </c>
      <c r="D3540" s="14">
        <f t="shared" si="332"/>
        <v>0</v>
      </c>
      <c r="E3540" s="19" t="str">
        <f t="shared" si="334"/>
        <v>251300 - Web- og multimedieudvikling</v>
      </c>
      <c r="F3540" s="19" t="str">
        <f t="shared" si="335"/>
        <v>Under 1 år</v>
      </c>
      <c r="G3540" s="40" t="s">
        <v>516</v>
      </c>
      <c r="H3540" s="41" t="s">
        <v>106</v>
      </c>
      <c r="I3540" s="42" t="s">
        <v>21</v>
      </c>
      <c r="J3540" s="43" t="s">
        <v>13</v>
      </c>
      <c r="K3540" s="44">
        <v>11</v>
      </c>
      <c r="L3540" s="45">
        <v>29539.203978526672</v>
      </c>
      <c r="M3540" s="46">
        <v>30468.985085843535</v>
      </c>
      <c r="N3540" s="45"/>
      <c r="O3540" s="46"/>
    </row>
    <row r="3541" spans="1:15" x14ac:dyDescent="0.2">
      <c r="A3541" s="11" t="str">
        <f t="shared" si="330"/>
        <v>2513005 - Region Nordjylland5-9 år</v>
      </c>
      <c r="B3541" s="12" t="str">
        <f t="shared" si="333"/>
        <v>251300</v>
      </c>
      <c r="C3541" s="14">
        <f t="shared" si="331"/>
        <v>0</v>
      </c>
      <c r="D3541" s="14">
        <f t="shared" si="332"/>
        <v>0</v>
      </c>
      <c r="E3541" s="19" t="str">
        <f t="shared" si="334"/>
        <v>251300 - Web- og multimedieudvikling</v>
      </c>
      <c r="F3541" s="19" t="str">
        <f t="shared" si="335"/>
        <v>5-9 år</v>
      </c>
      <c r="G3541" s="40" t="s">
        <v>516</v>
      </c>
      <c r="H3541" s="41" t="s">
        <v>106</v>
      </c>
      <c r="I3541" s="42" t="s">
        <v>21</v>
      </c>
      <c r="J3541" s="43" t="s">
        <v>15</v>
      </c>
      <c r="K3541" s="44">
        <v>11</v>
      </c>
      <c r="L3541" s="45">
        <v>36720.709419975756</v>
      </c>
      <c r="M3541" s="46">
        <v>37865.785548524036</v>
      </c>
      <c r="N3541" s="45"/>
      <c r="O3541" s="46"/>
    </row>
    <row r="3542" spans="1:15" x14ac:dyDescent="0.2">
      <c r="A3542" s="11" t="str">
        <f t="shared" si="330"/>
        <v>2513005 - Region Nordjylland0-4 år</v>
      </c>
      <c r="B3542" s="12" t="str">
        <f t="shared" si="333"/>
        <v>251300</v>
      </c>
      <c r="C3542" s="14">
        <f t="shared" si="331"/>
        <v>0</v>
      </c>
      <c r="D3542" s="14">
        <f t="shared" si="332"/>
        <v>0</v>
      </c>
      <c r="E3542" s="19" t="str">
        <f t="shared" si="334"/>
        <v>251300 - Web- og multimedieudvikling</v>
      </c>
      <c r="F3542" s="19" t="str">
        <f t="shared" si="335"/>
        <v>0-4 år</v>
      </c>
      <c r="G3542" s="40" t="s">
        <v>516</v>
      </c>
      <c r="H3542" s="41" t="s">
        <v>106</v>
      </c>
      <c r="I3542" s="42" t="s">
        <v>21</v>
      </c>
      <c r="J3542" s="43" t="s">
        <v>16</v>
      </c>
      <c r="K3542" s="44">
        <v>29</v>
      </c>
      <c r="L3542" s="45">
        <v>31111.2007273134</v>
      </c>
      <c r="M3542" s="46">
        <v>32090.462276921393</v>
      </c>
      <c r="N3542" s="45"/>
      <c r="O3542" s="46"/>
    </row>
    <row r="3543" spans="1:15" x14ac:dyDescent="0.2">
      <c r="A3543" s="11" t="str">
        <f t="shared" si="330"/>
        <v>2513005 - Region NordjyllandAlle uanset erf.</v>
      </c>
      <c r="B3543" s="12" t="str">
        <f t="shared" si="333"/>
        <v>251300</v>
      </c>
      <c r="C3543" s="14">
        <f t="shared" si="331"/>
        <v>0</v>
      </c>
      <c r="D3543" s="14">
        <f t="shared" si="332"/>
        <v>0</v>
      </c>
      <c r="E3543" s="19" t="str">
        <f t="shared" si="334"/>
        <v>251300 - Web- og multimedieudvikling</v>
      </c>
      <c r="F3543" s="19" t="str">
        <f t="shared" si="335"/>
        <v>Alle uanset erf.</v>
      </c>
      <c r="G3543" s="40" t="s">
        <v>516</v>
      </c>
      <c r="H3543" s="41" t="s">
        <v>106</v>
      </c>
      <c r="I3543" s="42" t="s">
        <v>21</v>
      </c>
      <c r="J3543" s="43" t="s">
        <v>10</v>
      </c>
      <c r="K3543" s="44">
        <v>64</v>
      </c>
      <c r="L3543" s="45">
        <v>33724.101070107215</v>
      </c>
      <c r="M3543" s="46">
        <v>34936.68387367628</v>
      </c>
      <c r="N3543" s="45"/>
      <c r="O3543" s="46"/>
    </row>
    <row r="3544" spans="1:15" x14ac:dyDescent="0.2">
      <c r="A3544" s="11" t="str">
        <f t="shared" si="330"/>
        <v>2513006 - Alle regionerUnder 1 år</v>
      </c>
      <c r="B3544" s="12" t="str">
        <f t="shared" si="333"/>
        <v>251300</v>
      </c>
      <c r="C3544" s="14">
        <f t="shared" si="331"/>
        <v>0</v>
      </c>
      <c r="D3544" s="14">
        <f t="shared" si="332"/>
        <v>0</v>
      </c>
      <c r="E3544" s="19" t="str">
        <f t="shared" si="334"/>
        <v>251300 - Web- og multimedieudvikling</v>
      </c>
      <c r="F3544" s="19" t="str">
        <f t="shared" si="335"/>
        <v>Under 1 år</v>
      </c>
      <c r="G3544" s="40" t="s">
        <v>516</v>
      </c>
      <c r="H3544" s="41" t="s">
        <v>106</v>
      </c>
      <c r="I3544" s="42" t="s">
        <v>11</v>
      </c>
      <c r="J3544" s="43" t="s">
        <v>13</v>
      </c>
      <c r="K3544" s="44">
        <v>70</v>
      </c>
      <c r="L3544" s="45">
        <v>25566.622814260561</v>
      </c>
      <c r="M3544" s="46">
        <v>26863.104697868665</v>
      </c>
      <c r="N3544" s="45"/>
      <c r="O3544" s="46"/>
    </row>
    <row r="3545" spans="1:15" x14ac:dyDescent="0.2">
      <c r="A3545" s="11" t="str">
        <f t="shared" si="330"/>
        <v>2513006 - Alle regioner1 år</v>
      </c>
      <c r="B3545" s="12" t="str">
        <f t="shared" si="333"/>
        <v>251300</v>
      </c>
      <c r="C3545" s="14">
        <f t="shared" si="331"/>
        <v>0</v>
      </c>
      <c r="D3545" s="14">
        <f t="shared" si="332"/>
        <v>0</v>
      </c>
      <c r="E3545" s="19" t="str">
        <f t="shared" si="334"/>
        <v>251300 - Web- og multimedieudvikling</v>
      </c>
      <c r="F3545" s="19" t="str">
        <f t="shared" si="335"/>
        <v>1 år</v>
      </c>
      <c r="G3545" s="40" t="s">
        <v>516</v>
      </c>
      <c r="H3545" s="41" t="s">
        <v>106</v>
      </c>
      <c r="I3545" s="42" t="s">
        <v>11</v>
      </c>
      <c r="J3545" s="43" t="s">
        <v>22</v>
      </c>
      <c r="K3545" s="44">
        <v>58</v>
      </c>
      <c r="L3545" s="45">
        <v>31237.740326969251</v>
      </c>
      <c r="M3545" s="46">
        <v>32090.462276921393</v>
      </c>
      <c r="N3545" s="45"/>
      <c r="O3545" s="46"/>
    </row>
    <row r="3546" spans="1:15" x14ac:dyDescent="0.2">
      <c r="A3546" s="11" t="str">
        <f t="shared" si="330"/>
        <v>2513006 - Alle regioner2 år</v>
      </c>
      <c r="B3546" s="12" t="str">
        <f t="shared" si="333"/>
        <v>251300</v>
      </c>
      <c r="C3546" s="14">
        <f t="shared" si="331"/>
        <v>0</v>
      </c>
      <c r="D3546" s="14">
        <f t="shared" si="332"/>
        <v>0</v>
      </c>
      <c r="E3546" s="19" t="str">
        <f t="shared" si="334"/>
        <v>251300 - Web- og multimedieudvikling</v>
      </c>
      <c r="F3546" s="19" t="str">
        <f t="shared" si="335"/>
        <v>2 år</v>
      </c>
      <c r="G3546" s="40" t="s">
        <v>516</v>
      </c>
      <c r="H3546" s="41" t="s">
        <v>106</v>
      </c>
      <c r="I3546" s="42" t="s">
        <v>11</v>
      </c>
      <c r="J3546" s="43" t="s">
        <v>23</v>
      </c>
      <c r="K3546" s="44">
        <v>53</v>
      </c>
      <c r="L3546" s="45">
        <v>35786.414174849568</v>
      </c>
      <c r="M3546" s="46">
        <v>37122.880866852924</v>
      </c>
      <c r="N3546" s="45"/>
      <c r="O3546" s="46"/>
    </row>
    <row r="3547" spans="1:15" x14ac:dyDescent="0.2">
      <c r="A3547" s="11" t="str">
        <f t="shared" si="330"/>
        <v>2513006 - Alle regioner3 år</v>
      </c>
      <c r="B3547" s="12" t="str">
        <f t="shared" si="333"/>
        <v>251300</v>
      </c>
      <c r="C3547" s="14">
        <f t="shared" si="331"/>
        <v>0</v>
      </c>
      <c r="D3547" s="14">
        <f t="shared" si="332"/>
        <v>0</v>
      </c>
      <c r="E3547" s="19" t="str">
        <f t="shared" si="334"/>
        <v>251300 - Web- og multimedieudvikling</v>
      </c>
      <c r="F3547" s="19" t="str">
        <f t="shared" si="335"/>
        <v>3 år</v>
      </c>
      <c r="G3547" s="40" t="s">
        <v>516</v>
      </c>
      <c r="H3547" s="41" t="s">
        <v>106</v>
      </c>
      <c r="I3547" s="42" t="s">
        <v>11</v>
      </c>
      <c r="J3547" s="43" t="s">
        <v>14</v>
      </c>
      <c r="K3547" s="44">
        <v>56</v>
      </c>
      <c r="L3547" s="45">
        <v>36339.223619252523</v>
      </c>
      <c r="M3547" s="46">
        <v>37244.1624793355</v>
      </c>
      <c r="N3547" s="45"/>
      <c r="O3547" s="46"/>
    </row>
    <row r="3548" spans="1:15" x14ac:dyDescent="0.2">
      <c r="A3548" s="11" t="str">
        <f t="shared" si="330"/>
        <v>2513006 - Alle regioner4 år</v>
      </c>
      <c r="B3548" s="12" t="str">
        <f t="shared" si="333"/>
        <v>251300</v>
      </c>
      <c r="C3548" s="14">
        <f t="shared" si="331"/>
        <v>0</v>
      </c>
      <c r="D3548" s="14">
        <f t="shared" si="332"/>
        <v>0</v>
      </c>
      <c r="E3548" s="19" t="str">
        <f t="shared" si="334"/>
        <v>251300 - Web- og multimedieudvikling</v>
      </c>
      <c r="F3548" s="19" t="str">
        <f t="shared" si="335"/>
        <v>4 år</v>
      </c>
      <c r="G3548" s="40" t="s">
        <v>516</v>
      </c>
      <c r="H3548" s="41" t="s">
        <v>106</v>
      </c>
      <c r="I3548" s="42" t="s">
        <v>11</v>
      </c>
      <c r="J3548" s="43" t="s">
        <v>24</v>
      </c>
      <c r="K3548" s="44">
        <v>53</v>
      </c>
      <c r="L3548" s="45">
        <v>39630.093001024288</v>
      </c>
      <c r="M3548" s="46">
        <v>40637.743089331343</v>
      </c>
      <c r="N3548" s="45"/>
      <c r="O3548" s="46"/>
    </row>
    <row r="3549" spans="1:15" x14ac:dyDescent="0.2">
      <c r="A3549" s="11" t="str">
        <f t="shared" si="330"/>
        <v>2513006 - Alle regioner5-9 år</v>
      </c>
      <c r="B3549" s="12" t="str">
        <f t="shared" si="333"/>
        <v>251300</v>
      </c>
      <c r="C3549" s="14">
        <f t="shared" si="331"/>
        <v>0</v>
      </c>
      <c r="D3549" s="14">
        <f t="shared" si="332"/>
        <v>0</v>
      </c>
      <c r="E3549" s="19" t="str">
        <f t="shared" si="334"/>
        <v>251300 - Web- og multimedieudvikling</v>
      </c>
      <c r="F3549" s="19" t="str">
        <f t="shared" si="335"/>
        <v>5-9 år</v>
      </c>
      <c r="G3549" s="40" t="s">
        <v>516</v>
      </c>
      <c r="H3549" s="41" t="s">
        <v>106</v>
      </c>
      <c r="I3549" s="42" t="s">
        <v>11</v>
      </c>
      <c r="J3549" s="43" t="s">
        <v>15</v>
      </c>
      <c r="K3549" s="44">
        <v>205</v>
      </c>
      <c r="L3549" s="45">
        <v>37578.588174167409</v>
      </c>
      <c r="M3549" s="46">
        <v>38988.773206050639</v>
      </c>
      <c r="N3549" s="45"/>
      <c r="O3549" s="46"/>
    </row>
    <row r="3550" spans="1:15" x14ac:dyDescent="0.2">
      <c r="A3550" s="11" t="str">
        <f t="shared" si="330"/>
        <v>2513006 - Alle regioner0-4 år</v>
      </c>
      <c r="B3550" s="12" t="str">
        <f t="shared" si="333"/>
        <v>251300</v>
      </c>
      <c r="C3550" s="14">
        <f t="shared" si="331"/>
        <v>0</v>
      </c>
      <c r="D3550" s="14">
        <f t="shared" si="332"/>
        <v>0</v>
      </c>
      <c r="E3550" s="19" t="str">
        <f t="shared" si="334"/>
        <v>251300 - Web- og multimedieudvikling</v>
      </c>
      <c r="F3550" s="19" t="str">
        <f t="shared" si="335"/>
        <v>0-4 år</v>
      </c>
      <c r="G3550" s="40" t="s">
        <v>516</v>
      </c>
      <c r="H3550" s="41" t="s">
        <v>106</v>
      </c>
      <c r="I3550" s="42" t="s">
        <v>11</v>
      </c>
      <c r="J3550" s="43" t="s">
        <v>16</v>
      </c>
      <c r="K3550" s="44">
        <v>290</v>
      </c>
      <c r="L3550" s="45">
        <v>34333.66792555037</v>
      </c>
      <c r="M3550" s="46">
        <v>35444.717113597872</v>
      </c>
      <c r="N3550" s="45"/>
      <c r="O3550" s="46"/>
    </row>
    <row r="3551" spans="1:15" x14ac:dyDescent="0.2">
      <c r="A3551" s="11" t="str">
        <f t="shared" si="330"/>
        <v>2513006 - Alle regioner10-14 år</v>
      </c>
      <c r="B3551" s="12" t="str">
        <f t="shared" si="333"/>
        <v>251300</v>
      </c>
      <c r="C3551" s="14">
        <f t="shared" si="331"/>
        <v>0</v>
      </c>
      <c r="D3551" s="14">
        <f t="shared" si="332"/>
        <v>0</v>
      </c>
      <c r="E3551" s="19" t="str">
        <f t="shared" si="334"/>
        <v>251300 - Web- og multimedieudvikling</v>
      </c>
      <c r="F3551" s="19" t="str">
        <f t="shared" si="335"/>
        <v>10-14 år</v>
      </c>
      <c r="G3551" s="40" t="s">
        <v>516</v>
      </c>
      <c r="H3551" s="41" t="s">
        <v>106</v>
      </c>
      <c r="I3551" s="42" t="s">
        <v>11</v>
      </c>
      <c r="J3551" s="43" t="s">
        <v>17</v>
      </c>
      <c r="K3551" s="44">
        <v>111</v>
      </c>
      <c r="L3551" s="45">
        <v>43693.9406410601</v>
      </c>
      <c r="M3551" s="46">
        <v>44782.03061377228</v>
      </c>
      <c r="N3551" s="45"/>
      <c r="O3551" s="46"/>
    </row>
    <row r="3552" spans="1:15" x14ac:dyDescent="0.2">
      <c r="A3552" s="11" t="str">
        <f t="shared" si="330"/>
        <v>2513006 - Alle regioner15-20 år</v>
      </c>
      <c r="B3552" s="12" t="str">
        <f t="shared" si="333"/>
        <v>251300</v>
      </c>
      <c r="C3552" s="14">
        <f t="shared" si="331"/>
        <v>0</v>
      </c>
      <c r="D3552" s="14">
        <f t="shared" si="332"/>
        <v>0</v>
      </c>
      <c r="E3552" s="19" t="str">
        <f t="shared" si="334"/>
        <v>251300 - Web- og multimedieudvikling</v>
      </c>
      <c r="F3552" s="19" t="str">
        <f t="shared" si="335"/>
        <v>15-20 år</v>
      </c>
      <c r="G3552" s="40" t="s">
        <v>516</v>
      </c>
      <c r="H3552" s="41" t="s">
        <v>106</v>
      </c>
      <c r="I3552" s="42" t="s">
        <v>11</v>
      </c>
      <c r="J3552" s="43" t="s">
        <v>18</v>
      </c>
      <c r="K3552" s="44">
        <v>98</v>
      </c>
      <c r="L3552" s="45">
        <v>44056.980460354476</v>
      </c>
      <c r="M3552" s="46">
        <v>45409.879511402367</v>
      </c>
      <c r="N3552" s="45"/>
      <c r="O3552" s="46"/>
    </row>
    <row r="3553" spans="1:15" x14ac:dyDescent="0.2">
      <c r="A3553" s="11" t="str">
        <f t="shared" si="330"/>
        <v>2513006 - Alle regioner20-24 år</v>
      </c>
      <c r="B3553" s="12" t="str">
        <f t="shared" si="333"/>
        <v>251300</v>
      </c>
      <c r="C3553" s="14">
        <f t="shared" si="331"/>
        <v>0</v>
      </c>
      <c r="D3553" s="14">
        <f t="shared" si="332"/>
        <v>0</v>
      </c>
      <c r="E3553" s="19" t="str">
        <f t="shared" si="334"/>
        <v>251300 - Web- og multimedieudvikling</v>
      </c>
      <c r="F3553" s="19" t="str">
        <f t="shared" si="335"/>
        <v>20-24 år</v>
      </c>
      <c r="G3553" s="40" t="s">
        <v>516</v>
      </c>
      <c r="H3553" s="41" t="s">
        <v>106</v>
      </c>
      <c r="I3553" s="42" t="s">
        <v>11</v>
      </c>
      <c r="J3553" s="43" t="s">
        <v>19</v>
      </c>
      <c r="K3553" s="44">
        <v>71</v>
      </c>
      <c r="L3553" s="45">
        <v>46016.814203502763</v>
      </c>
      <c r="M3553" s="46">
        <v>47220.954133941428</v>
      </c>
      <c r="N3553" s="45"/>
      <c r="O3553" s="46"/>
    </row>
    <row r="3554" spans="1:15" x14ac:dyDescent="0.2">
      <c r="A3554" s="11" t="str">
        <f t="shared" si="330"/>
        <v>2513006 - Alle regioner25 år og derover</v>
      </c>
      <c r="B3554" s="12" t="str">
        <f t="shared" si="333"/>
        <v>251300</v>
      </c>
      <c r="C3554" s="14">
        <f t="shared" si="331"/>
        <v>0</v>
      </c>
      <c r="D3554" s="14">
        <f t="shared" si="332"/>
        <v>0</v>
      </c>
      <c r="E3554" s="19" t="str">
        <f t="shared" si="334"/>
        <v>251300 - Web- og multimedieudvikling</v>
      </c>
      <c r="F3554" s="19" t="str">
        <f t="shared" si="335"/>
        <v>25 år og derover</v>
      </c>
      <c r="G3554" s="40" t="s">
        <v>516</v>
      </c>
      <c r="H3554" s="41" t="s">
        <v>106</v>
      </c>
      <c r="I3554" s="42" t="s">
        <v>11</v>
      </c>
      <c r="J3554" s="43" t="s">
        <v>9</v>
      </c>
      <c r="K3554" s="44">
        <v>92</v>
      </c>
      <c r="L3554" s="45">
        <v>44307.198601716635</v>
      </c>
      <c r="M3554" s="46">
        <v>45466.6023537074</v>
      </c>
      <c r="N3554" s="45"/>
      <c r="O3554" s="46"/>
    </row>
    <row r="3555" spans="1:15" x14ac:dyDescent="0.2">
      <c r="A3555" s="11" t="str">
        <f t="shared" si="330"/>
        <v>2513006 - Alle regionerAlle uanset erf.</v>
      </c>
      <c r="B3555" s="12" t="str">
        <f t="shared" si="333"/>
        <v>251300</v>
      </c>
      <c r="C3555" s="14">
        <f t="shared" si="331"/>
        <v>0</v>
      </c>
      <c r="D3555" s="14">
        <f t="shared" si="332"/>
        <v>0</v>
      </c>
      <c r="E3555" s="19" t="str">
        <f t="shared" si="334"/>
        <v>251300 - Web- og multimedieudvikling</v>
      </c>
      <c r="F3555" s="19" t="str">
        <f t="shared" si="335"/>
        <v>Alle uanset erf.</v>
      </c>
      <c r="G3555" s="40" t="s">
        <v>516</v>
      </c>
      <c r="H3555" s="41" t="s">
        <v>106</v>
      </c>
      <c r="I3555" s="42" t="s">
        <v>11</v>
      </c>
      <c r="J3555" s="43" t="s">
        <v>10</v>
      </c>
      <c r="K3555" s="44">
        <v>867</v>
      </c>
      <c r="L3555" s="45">
        <v>37939.077940808362</v>
      </c>
      <c r="M3555" s="46">
        <v>39139.144338622515</v>
      </c>
      <c r="N3555" s="45"/>
      <c r="O3555" s="46"/>
    </row>
    <row r="3556" spans="1:15" x14ac:dyDescent="0.2">
      <c r="A3556" s="11" t="str">
        <f t="shared" si="330"/>
        <v>2514001 - Region HovedstadenUnder 1 år</v>
      </c>
      <c r="B3556" s="12" t="str">
        <f t="shared" si="333"/>
        <v>251400</v>
      </c>
      <c r="C3556" s="14">
        <f t="shared" si="331"/>
        <v>0</v>
      </c>
      <c r="D3556" s="14">
        <f t="shared" si="332"/>
        <v>0</v>
      </c>
      <c r="E3556" s="19" t="str">
        <f t="shared" si="334"/>
        <v>251400 - Vedligeholdelse og dokumentation af software</v>
      </c>
      <c r="F3556" s="19" t="str">
        <f t="shared" si="335"/>
        <v>Under 1 år</v>
      </c>
      <c r="G3556" s="40" t="s">
        <v>516</v>
      </c>
      <c r="H3556" s="41" t="s">
        <v>107</v>
      </c>
      <c r="I3556" s="42" t="s">
        <v>8</v>
      </c>
      <c r="J3556" s="43" t="s">
        <v>13</v>
      </c>
      <c r="K3556" s="44">
        <v>13</v>
      </c>
      <c r="L3556" s="45">
        <v>43615.24514493985</v>
      </c>
      <c r="M3556" s="46">
        <v>44724.223254597491</v>
      </c>
      <c r="N3556" s="45"/>
      <c r="O3556" s="46"/>
    </row>
    <row r="3557" spans="1:15" x14ac:dyDescent="0.2">
      <c r="A3557" s="11" t="str">
        <f t="shared" si="330"/>
        <v>2514001 - Region Hovedstaden4 år</v>
      </c>
      <c r="B3557" s="12" t="str">
        <f t="shared" si="333"/>
        <v>251400</v>
      </c>
      <c r="C3557" s="14">
        <f t="shared" si="331"/>
        <v>0</v>
      </c>
      <c r="D3557" s="14">
        <f t="shared" si="332"/>
        <v>0</v>
      </c>
      <c r="E3557" s="19" t="str">
        <f t="shared" si="334"/>
        <v>251400 - Vedligeholdelse og dokumentation af software</v>
      </c>
      <c r="F3557" s="19" t="str">
        <f t="shared" si="335"/>
        <v>4 år</v>
      </c>
      <c r="G3557" s="40" t="s">
        <v>516</v>
      </c>
      <c r="H3557" s="41" t="s">
        <v>107</v>
      </c>
      <c r="I3557" s="42" t="s">
        <v>8</v>
      </c>
      <c r="J3557" s="43" t="s">
        <v>24</v>
      </c>
      <c r="K3557" s="44">
        <v>11</v>
      </c>
      <c r="L3557" s="45">
        <v>39933.556582637568</v>
      </c>
      <c r="M3557" s="46">
        <v>40759.768484243941</v>
      </c>
      <c r="N3557" s="45"/>
      <c r="O3557" s="46"/>
    </row>
    <row r="3558" spans="1:15" x14ac:dyDescent="0.2">
      <c r="A3558" s="11" t="str">
        <f t="shared" si="330"/>
        <v>2514001 - Region Hovedstaden5-9 år</v>
      </c>
      <c r="B3558" s="12" t="str">
        <f t="shared" si="333"/>
        <v>251400</v>
      </c>
      <c r="C3558" s="14">
        <f t="shared" si="331"/>
        <v>0</v>
      </c>
      <c r="D3558" s="14">
        <f t="shared" si="332"/>
        <v>0</v>
      </c>
      <c r="E3558" s="19" t="str">
        <f t="shared" si="334"/>
        <v>251400 - Vedligeholdelse og dokumentation af software</v>
      </c>
      <c r="F3558" s="19" t="str">
        <f t="shared" si="335"/>
        <v>5-9 år</v>
      </c>
      <c r="G3558" s="40" t="s">
        <v>516</v>
      </c>
      <c r="H3558" s="41" t="s">
        <v>107</v>
      </c>
      <c r="I3558" s="42" t="s">
        <v>8</v>
      </c>
      <c r="J3558" s="43" t="s">
        <v>15</v>
      </c>
      <c r="K3558" s="44">
        <v>28</v>
      </c>
      <c r="L3558" s="45">
        <v>46818.26684294828</v>
      </c>
      <c r="M3558" s="46">
        <v>48068.773530154562</v>
      </c>
      <c r="N3558" s="45"/>
      <c r="O3558" s="46"/>
    </row>
    <row r="3559" spans="1:15" x14ac:dyDescent="0.2">
      <c r="A3559" s="11" t="str">
        <f t="shared" si="330"/>
        <v>2514001 - Region Hovedstaden0-4 år</v>
      </c>
      <c r="B3559" s="12" t="str">
        <f t="shared" si="333"/>
        <v>251400</v>
      </c>
      <c r="C3559" s="14">
        <f t="shared" si="331"/>
        <v>0</v>
      </c>
      <c r="D3559" s="14">
        <f t="shared" si="332"/>
        <v>0</v>
      </c>
      <c r="E3559" s="19" t="str">
        <f t="shared" si="334"/>
        <v>251400 - Vedligeholdelse og dokumentation af software</v>
      </c>
      <c r="F3559" s="19" t="str">
        <f t="shared" si="335"/>
        <v>0-4 år</v>
      </c>
      <c r="G3559" s="40" t="s">
        <v>516</v>
      </c>
      <c r="H3559" s="41" t="s">
        <v>107</v>
      </c>
      <c r="I3559" s="42" t="s">
        <v>8</v>
      </c>
      <c r="J3559" s="43" t="s">
        <v>16</v>
      </c>
      <c r="K3559" s="44">
        <v>49</v>
      </c>
      <c r="L3559" s="45">
        <v>39933.556582637568</v>
      </c>
      <c r="M3559" s="46">
        <v>41428.934539588146</v>
      </c>
      <c r="N3559" s="45"/>
      <c r="O3559" s="46"/>
    </row>
    <row r="3560" spans="1:15" x14ac:dyDescent="0.2">
      <c r="A3560" s="11" t="str">
        <f t="shared" si="330"/>
        <v>2514001 - Region Hovedstaden10-14 år</v>
      </c>
      <c r="B3560" s="12" t="str">
        <f t="shared" si="333"/>
        <v>251400</v>
      </c>
      <c r="C3560" s="14">
        <f t="shared" si="331"/>
        <v>0</v>
      </c>
      <c r="D3560" s="14">
        <f t="shared" si="332"/>
        <v>0</v>
      </c>
      <c r="E3560" s="19" t="str">
        <f t="shared" si="334"/>
        <v>251400 - Vedligeholdelse og dokumentation af software</v>
      </c>
      <c r="F3560" s="19" t="str">
        <f t="shared" si="335"/>
        <v>10-14 år</v>
      </c>
      <c r="G3560" s="40" t="s">
        <v>516</v>
      </c>
      <c r="H3560" s="41" t="s">
        <v>107</v>
      </c>
      <c r="I3560" s="42" t="s">
        <v>8</v>
      </c>
      <c r="J3560" s="43" t="s">
        <v>17</v>
      </c>
      <c r="K3560" s="44">
        <v>18</v>
      </c>
      <c r="L3560" s="45">
        <v>51978.810256945326</v>
      </c>
      <c r="M3560" s="46">
        <v>53273.214501659815</v>
      </c>
      <c r="N3560" s="45"/>
      <c r="O3560" s="46"/>
    </row>
    <row r="3561" spans="1:15" x14ac:dyDescent="0.2">
      <c r="A3561" s="11" t="str">
        <f t="shared" si="330"/>
        <v>2514001 - Region Hovedstaden15-20 år</v>
      </c>
      <c r="B3561" s="12" t="str">
        <f t="shared" si="333"/>
        <v>251400</v>
      </c>
      <c r="C3561" s="14">
        <f t="shared" si="331"/>
        <v>0</v>
      </c>
      <c r="D3561" s="14">
        <f t="shared" si="332"/>
        <v>0</v>
      </c>
      <c r="E3561" s="19" t="str">
        <f t="shared" si="334"/>
        <v>251400 - Vedligeholdelse og dokumentation af software</v>
      </c>
      <c r="F3561" s="19" t="str">
        <f t="shared" si="335"/>
        <v>15-20 år</v>
      </c>
      <c r="G3561" s="40" t="s">
        <v>516</v>
      </c>
      <c r="H3561" s="41" t="s">
        <v>107</v>
      </c>
      <c r="I3561" s="42" t="s">
        <v>8</v>
      </c>
      <c r="J3561" s="43" t="s">
        <v>18</v>
      </c>
      <c r="K3561" s="44">
        <v>11</v>
      </c>
      <c r="L3561" s="45">
        <v>51677.240493573903</v>
      </c>
      <c r="M3561" s="46">
        <v>53206.776277753306</v>
      </c>
      <c r="N3561" s="45"/>
      <c r="O3561" s="46"/>
    </row>
    <row r="3562" spans="1:15" x14ac:dyDescent="0.2">
      <c r="A3562" s="11" t="str">
        <f t="shared" si="330"/>
        <v>2514001 - Region Hovedstaden20-24 år</v>
      </c>
      <c r="B3562" s="12" t="str">
        <f t="shared" si="333"/>
        <v>251400</v>
      </c>
      <c r="C3562" s="14">
        <f t="shared" si="331"/>
        <v>0</v>
      </c>
      <c r="D3562" s="14">
        <f t="shared" si="332"/>
        <v>0</v>
      </c>
      <c r="E3562" s="19" t="str">
        <f t="shared" si="334"/>
        <v>251400 - Vedligeholdelse og dokumentation af software</v>
      </c>
      <c r="F3562" s="19" t="str">
        <f t="shared" si="335"/>
        <v>20-24 år</v>
      </c>
      <c r="G3562" s="40" t="s">
        <v>516</v>
      </c>
      <c r="H3562" s="41" t="s">
        <v>107</v>
      </c>
      <c r="I3562" s="42" t="s">
        <v>8</v>
      </c>
      <c r="J3562" s="43" t="s">
        <v>19</v>
      </c>
      <c r="K3562" s="44">
        <v>15</v>
      </c>
      <c r="L3562" s="45">
        <v>53159.40062457585</v>
      </c>
      <c r="M3562" s="46">
        <v>54841.182356800608</v>
      </c>
      <c r="N3562" s="45"/>
      <c r="O3562" s="46"/>
    </row>
    <row r="3563" spans="1:15" x14ac:dyDescent="0.2">
      <c r="A3563" s="11" t="str">
        <f t="shared" si="330"/>
        <v>2514001 - Region Hovedstaden25 år og derover</v>
      </c>
      <c r="B3563" s="12" t="str">
        <f t="shared" si="333"/>
        <v>251400</v>
      </c>
      <c r="C3563" s="14">
        <f t="shared" si="331"/>
        <v>0</v>
      </c>
      <c r="D3563" s="14">
        <f t="shared" si="332"/>
        <v>0</v>
      </c>
      <c r="E3563" s="19" t="str">
        <f t="shared" si="334"/>
        <v>251400 - Vedligeholdelse og dokumentation af software</v>
      </c>
      <c r="F3563" s="19" t="str">
        <f t="shared" si="335"/>
        <v>25 år og derover</v>
      </c>
      <c r="G3563" s="40" t="s">
        <v>516</v>
      </c>
      <c r="H3563" s="41" t="s">
        <v>107</v>
      </c>
      <c r="I3563" s="42" t="s">
        <v>8</v>
      </c>
      <c r="J3563" s="43" t="s">
        <v>9</v>
      </c>
      <c r="K3563" s="44">
        <v>41</v>
      </c>
      <c r="L3563" s="45">
        <v>55296.555076719924</v>
      </c>
      <c r="M3563" s="46">
        <v>57050.067651123238</v>
      </c>
      <c r="N3563" s="45"/>
      <c r="O3563" s="46"/>
    </row>
    <row r="3564" spans="1:15" x14ac:dyDescent="0.2">
      <c r="A3564" s="11" t="str">
        <f t="shared" si="330"/>
        <v>2514001 - Region HovedstadenAlle uanset erf.</v>
      </c>
      <c r="B3564" s="12" t="str">
        <f t="shared" si="333"/>
        <v>251400</v>
      </c>
      <c r="C3564" s="14">
        <f t="shared" si="331"/>
        <v>0</v>
      </c>
      <c r="D3564" s="14">
        <f t="shared" si="332"/>
        <v>0</v>
      </c>
      <c r="E3564" s="19" t="str">
        <f t="shared" si="334"/>
        <v>251400 - Vedligeholdelse og dokumentation af software</v>
      </c>
      <c r="F3564" s="19" t="str">
        <f t="shared" si="335"/>
        <v>Alle uanset erf.</v>
      </c>
      <c r="G3564" s="40" t="s">
        <v>516</v>
      </c>
      <c r="H3564" s="41" t="s">
        <v>107</v>
      </c>
      <c r="I3564" s="42" t="s">
        <v>8</v>
      </c>
      <c r="J3564" s="43" t="s">
        <v>10</v>
      </c>
      <c r="K3564" s="44">
        <v>162</v>
      </c>
      <c r="L3564" s="45">
        <v>47911.285861760203</v>
      </c>
      <c r="M3564" s="46">
        <v>48969.252533032348</v>
      </c>
      <c r="N3564" s="45"/>
      <c r="O3564" s="46"/>
    </row>
    <row r="3565" spans="1:15" x14ac:dyDescent="0.2">
      <c r="A3565" s="11" t="str">
        <f t="shared" si="330"/>
        <v>2514002 - Region Sjælland25 år og derover</v>
      </c>
      <c r="B3565" s="12" t="str">
        <f t="shared" si="333"/>
        <v>251400</v>
      </c>
      <c r="C3565" s="14">
        <f t="shared" si="331"/>
        <v>0</v>
      </c>
      <c r="D3565" s="14">
        <f t="shared" si="332"/>
        <v>0</v>
      </c>
      <c r="E3565" s="19" t="str">
        <f t="shared" si="334"/>
        <v>251400 - Vedligeholdelse og dokumentation af software</v>
      </c>
      <c r="F3565" s="19" t="str">
        <f t="shared" si="335"/>
        <v>25 år og derover</v>
      </c>
      <c r="G3565" s="40" t="s">
        <v>516</v>
      </c>
      <c r="H3565" s="41" t="s">
        <v>107</v>
      </c>
      <c r="I3565" s="42" t="s">
        <v>20</v>
      </c>
      <c r="J3565" s="43" t="s">
        <v>9</v>
      </c>
      <c r="K3565" s="44">
        <v>17</v>
      </c>
      <c r="L3565" s="45">
        <v>57494.346088922946</v>
      </c>
      <c r="M3565" s="46">
        <v>58683.884839758808</v>
      </c>
      <c r="N3565" s="45"/>
      <c r="O3565" s="46"/>
    </row>
    <row r="3566" spans="1:15" x14ac:dyDescent="0.2">
      <c r="A3566" s="11" t="str">
        <f t="shared" si="330"/>
        <v>2514002 - Region SjællandAlle uanset erf.</v>
      </c>
      <c r="B3566" s="12" t="str">
        <f t="shared" si="333"/>
        <v>251400</v>
      </c>
      <c r="C3566" s="14">
        <f t="shared" si="331"/>
        <v>0</v>
      </c>
      <c r="D3566" s="14">
        <f t="shared" si="332"/>
        <v>0</v>
      </c>
      <c r="E3566" s="19" t="str">
        <f t="shared" si="334"/>
        <v>251400 - Vedligeholdelse og dokumentation af software</v>
      </c>
      <c r="F3566" s="19" t="str">
        <f t="shared" si="335"/>
        <v>Alle uanset erf.</v>
      </c>
      <c r="G3566" s="40" t="s">
        <v>516</v>
      </c>
      <c r="H3566" s="41" t="s">
        <v>107</v>
      </c>
      <c r="I3566" s="42" t="s">
        <v>20</v>
      </c>
      <c r="J3566" s="43" t="s">
        <v>10</v>
      </c>
      <c r="K3566" s="44">
        <v>38</v>
      </c>
      <c r="L3566" s="45">
        <v>56663.62336335062</v>
      </c>
      <c r="M3566" s="46">
        <v>57835.97473941854</v>
      </c>
      <c r="N3566" s="45"/>
      <c r="O3566" s="46"/>
    </row>
    <row r="3567" spans="1:15" x14ac:dyDescent="0.2">
      <c r="A3567" s="11" t="str">
        <f t="shared" si="330"/>
        <v>2514003 - Region Syddanmark5-9 år</v>
      </c>
      <c r="B3567" s="12" t="str">
        <f t="shared" si="333"/>
        <v>251400</v>
      </c>
      <c r="C3567" s="14">
        <f t="shared" si="331"/>
        <v>0</v>
      </c>
      <c r="D3567" s="14">
        <f t="shared" si="332"/>
        <v>0</v>
      </c>
      <c r="E3567" s="19" t="str">
        <f t="shared" si="334"/>
        <v>251400 - Vedligeholdelse og dokumentation af software</v>
      </c>
      <c r="F3567" s="19" t="str">
        <f t="shared" si="335"/>
        <v>5-9 år</v>
      </c>
      <c r="G3567" s="40" t="s">
        <v>516</v>
      </c>
      <c r="H3567" s="41" t="s">
        <v>107</v>
      </c>
      <c r="I3567" s="42" t="s">
        <v>544</v>
      </c>
      <c r="J3567" s="43" t="s">
        <v>15</v>
      </c>
      <c r="K3567" s="44">
        <v>13</v>
      </c>
      <c r="L3567" s="45">
        <v>46122.89729083507</v>
      </c>
      <c r="M3567" s="46">
        <v>47732.313592463543</v>
      </c>
      <c r="N3567" s="45"/>
      <c r="O3567" s="46"/>
    </row>
    <row r="3568" spans="1:15" x14ac:dyDescent="0.2">
      <c r="A3568" s="11" t="str">
        <f t="shared" si="330"/>
        <v>2514003 - Region Syddanmark10-14 år</v>
      </c>
      <c r="B3568" s="12" t="str">
        <f t="shared" si="333"/>
        <v>251400</v>
      </c>
      <c r="C3568" s="14">
        <f t="shared" si="331"/>
        <v>0</v>
      </c>
      <c r="D3568" s="14">
        <f t="shared" si="332"/>
        <v>0</v>
      </c>
      <c r="E3568" s="19" t="str">
        <f t="shared" si="334"/>
        <v>251400 - Vedligeholdelse og dokumentation af software</v>
      </c>
      <c r="F3568" s="19" t="str">
        <f t="shared" si="335"/>
        <v>10-14 år</v>
      </c>
      <c r="G3568" s="40" t="s">
        <v>516</v>
      </c>
      <c r="H3568" s="41" t="s">
        <v>107</v>
      </c>
      <c r="I3568" s="42" t="s">
        <v>544</v>
      </c>
      <c r="J3568" s="43" t="s">
        <v>17</v>
      </c>
      <c r="K3568" s="44">
        <v>13</v>
      </c>
      <c r="L3568" s="45">
        <v>53919.1395061863</v>
      </c>
      <c r="M3568" s="46">
        <v>54905.224538231887</v>
      </c>
      <c r="N3568" s="45"/>
      <c r="O3568" s="46"/>
    </row>
    <row r="3569" spans="1:15" x14ac:dyDescent="0.2">
      <c r="A3569" s="11" t="str">
        <f t="shared" si="330"/>
        <v>2514003 - Region Syddanmark20-24 år</v>
      </c>
      <c r="B3569" s="12" t="str">
        <f t="shared" si="333"/>
        <v>251400</v>
      </c>
      <c r="C3569" s="14">
        <f t="shared" si="331"/>
        <v>0</v>
      </c>
      <c r="D3569" s="14">
        <f t="shared" si="332"/>
        <v>0</v>
      </c>
      <c r="E3569" s="19" t="str">
        <f t="shared" si="334"/>
        <v>251400 - Vedligeholdelse og dokumentation af software</v>
      </c>
      <c r="F3569" s="19" t="str">
        <f t="shared" si="335"/>
        <v>20-24 år</v>
      </c>
      <c r="G3569" s="40" t="s">
        <v>516</v>
      </c>
      <c r="H3569" s="41" t="s">
        <v>107</v>
      </c>
      <c r="I3569" s="42" t="s">
        <v>544</v>
      </c>
      <c r="J3569" s="43" t="s">
        <v>19</v>
      </c>
      <c r="K3569" s="44">
        <v>12</v>
      </c>
      <c r="L3569" s="45">
        <v>49644.599029061232</v>
      </c>
      <c r="M3569" s="46">
        <v>50671.729144141442</v>
      </c>
      <c r="N3569" s="45"/>
      <c r="O3569" s="46"/>
    </row>
    <row r="3570" spans="1:15" x14ac:dyDescent="0.2">
      <c r="A3570" s="11" t="str">
        <f t="shared" si="330"/>
        <v>2514003 - Region Syddanmark25 år og derover</v>
      </c>
      <c r="B3570" s="12" t="str">
        <f t="shared" si="333"/>
        <v>251400</v>
      </c>
      <c r="C3570" s="14">
        <f t="shared" si="331"/>
        <v>0</v>
      </c>
      <c r="D3570" s="14">
        <f t="shared" si="332"/>
        <v>0</v>
      </c>
      <c r="E3570" s="19" t="str">
        <f t="shared" si="334"/>
        <v>251400 - Vedligeholdelse og dokumentation af software</v>
      </c>
      <c r="F3570" s="19" t="str">
        <f t="shared" si="335"/>
        <v>25 år og derover</v>
      </c>
      <c r="G3570" s="40" t="s">
        <v>516</v>
      </c>
      <c r="H3570" s="41" t="s">
        <v>107</v>
      </c>
      <c r="I3570" s="42" t="s">
        <v>544</v>
      </c>
      <c r="J3570" s="43" t="s">
        <v>9</v>
      </c>
      <c r="K3570" s="44">
        <v>32</v>
      </c>
      <c r="L3570" s="45">
        <v>52874.748219365203</v>
      </c>
      <c r="M3570" s="46">
        <v>54719.76418165725</v>
      </c>
      <c r="N3570" s="45"/>
      <c r="O3570" s="46"/>
    </row>
    <row r="3571" spans="1:15" x14ac:dyDescent="0.2">
      <c r="A3571" s="11" t="str">
        <f t="shared" si="330"/>
        <v>2514003 - Region SyddanmarkAlle uanset erf.</v>
      </c>
      <c r="B3571" s="12" t="str">
        <f t="shared" si="333"/>
        <v>251400</v>
      </c>
      <c r="C3571" s="14">
        <f t="shared" si="331"/>
        <v>0</v>
      </c>
      <c r="D3571" s="14">
        <f t="shared" si="332"/>
        <v>0</v>
      </c>
      <c r="E3571" s="19" t="str">
        <f t="shared" si="334"/>
        <v>251400 - Vedligeholdelse og dokumentation af software</v>
      </c>
      <c r="F3571" s="19" t="str">
        <f t="shared" si="335"/>
        <v>Alle uanset erf.</v>
      </c>
      <c r="G3571" s="40" t="s">
        <v>516</v>
      </c>
      <c r="H3571" s="41" t="s">
        <v>107</v>
      </c>
      <c r="I3571" s="42" t="s">
        <v>544</v>
      </c>
      <c r="J3571" s="43" t="s">
        <v>10</v>
      </c>
      <c r="K3571" s="44">
        <v>89</v>
      </c>
      <c r="L3571" s="45">
        <v>49644.599029061232</v>
      </c>
      <c r="M3571" s="46">
        <v>50671.729144141442</v>
      </c>
      <c r="N3571" s="45"/>
      <c r="O3571" s="46"/>
    </row>
    <row r="3572" spans="1:15" x14ac:dyDescent="0.2">
      <c r="A3572" s="11" t="str">
        <f t="shared" si="330"/>
        <v>2514004 - Region Midtjylland0-4 år</v>
      </c>
      <c r="B3572" s="12" t="str">
        <f t="shared" si="333"/>
        <v>251400</v>
      </c>
      <c r="C3572" s="14">
        <f t="shared" si="331"/>
        <v>0</v>
      </c>
      <c r="D3572" s="14">
        <f t="shared" si="332"/>
        <v>0</v>
      </c>
      <c r="E3572" s="19" t="str">
        <f t="shared" si="334"/>
        <v>251400 - Vedligeholdelse og dokumentation af software</v>
      </c>
      <c r="F3572" s="19" t="str">
        <f t="shared" si="335"/>
        <v>0-4 år</v>
      </c>
      <c r="G3572" s="40" t="s">
        <v>516</v>
      </c>
      <c r="H3572" s="41" t="s">
        <v>107</v>
      </c>
      <c r="I3572" s="42" t="s">
        <v>517</v>
      </c>
      <c r="J3572" s="43" t="s">
        <v>16</v>
      </c>
      <c r="K3572" s="44">
        <v>12</v>
      </c>
      <c r="L3572" s="45">
        <v>31035.045160248981</v>
      </c>
      <c r="M3572" s="46">
        <v>31677.149842941766</v>
      </c>
      <c r="N3572" s="45"/>
      <c r="O3572" s="46"/>
    </row>
    <row r="3573" spans="1:15" x14ac:dyDescent="0.2">
      <c r="A3573" s="11" t="str">
        <f t="shared" si="330"/>
        <v>2514004 - Region Midtjylland25 år og derover</v>
      </c>
      <c r="B3573" s="12" t="str">
        <f t="shared" si="333"/>
        <v>251400</v>
      </c>
      <c r="C3573" s="14">
        <f t="shared" si="331"/>
        <v>0</v>
      </c>
      <c r="D3573" s="14">
        <f t="shared" si="332"/>
        <v>0</v>
      </c>
      <c r="E3573" s="19" t="str">
        <f t="shared" si="334"/>
        <v>251400 - Vedligeholdelse og dokumentation af software</v>
      </c>
      <c r="F3573" s="19" t="str">
        <f t="shared" si="335"/>
        <v>25 år og derover</v>
      </c>
      <c r="G3573" s="40" t="s">
        <v>516</v>
      </c>
      <c r="H3573" s="41" t="s">
        <v>107</v>
      </c>
      <c r="I3573" s="42" t="s">
        <v>517</v>
      </c>
      <c r="J3573" s="43" t="s">
        <v>9</v>
      </c>
      <c r="K3573" s="44">
        <v>16</v>
      </c>
      <c r="L3573" s="45">
        <v>50637.897334171241</v>
      </c>
      <c r="M3573" s="46">
        <v>52239.907321009036</v>
      </c>
      <c r="N3573" s="45"/>
      <c r="O3573" s="46"/>
    </row>
    <row r="3574" spans="1:15" x14ac:dyDescent="0.2">
      <c r="A3574" s="11" t="str">
        <f t="shared" si="330"/>
        <v>2514004 - Region MidtjyllandAlle uanset erf.</v>
      </c>
      <c r="B3574" s="12" t="str">
        <f t="shared" si="333"/>
        <v>251400</v>
      </c>
      <c r="C3574" s="14">
        <f t="shared" si="331"/>
        <v>0</v>
      </c>
      <c r="D3574" s="14">
        <f t="shared" si="332"/>
        <v>0</v>
      </c>
      <c r="E3574" s="19" t="str">
        <f t="shared" si="334"/>
        <v>251400 - Vedligeholdelse og dokumentation af software</v>
      </c>
      <c r="F3574" s="19" t="str">
        <f t="shared" si="335"/>
        <v>Alle uanset erf.</v>
      </c>
      <c r="G3574" s="40" t="s">
        <v>516</v>
      </c>
      <c r="H3574" s="41" t="s">
        <v>107</v>
      </c>
      <c r="I3574" s="42" t="s">
        <v>517</v>
      </c>
      <c r="J3574" s="43" t="s">
        <v>10</v>
      </c>
      <c r="K3574" s="44">
        <v>57</v>
      </c>
      <c r="L3574" s="45">
        <v>44056.125870699936</v>
      </c>
      <c r="M3574" s="46">
        <v>46039.686751393805</v>
      </c>
      <c r="N3574" s="45"/>
      <c r="O3574" s="46"/>
    </row>
    <row r="3575" spans="1:15" x14ac:dyDescent="0.2">
      <c r="A3575" s="11" t="str">
        <f t="shared" si="330"/>
        <v>2514005 - Region NordjyllandAlle uanset erf.</v>
      </c>
      <c r="B3575" s="12" t="str">
        <f t="shared" si="333"/>
        <v>251400</v>
      </c>
      <c r="C3575" s="14">
        <f t="shared" si="331"/>
        <v>0</v>
      </c>
      <c r="D3575" s="14">
        <f t="shared" si="332"/>
        <v>0</v>
      </c>
      <c r="E3575" s="19" t="str">
        <f t="shared" si="334"/>
        <v>251400 - Vedligeholdelse og dokumentation af software</v>
      </c>
      <c r="F3575" s="19" t="str">
        <f t="shared" si="335"/>
        <v>Alle uanset erf.</v>
      </c>
      <c r="G3575" s="40" t="s">
        <v>516</v>
      </c>
      <c r="H3575" s="41" t="s">
        <v>107</v>
      </c>
      <c r="I3575" s="42" t="s">
        <v>21</v>
      </c>
      <c r="J3575" s="43" t="s">
        <v>10</v>
      </c>
      <c r="K3575" s="44">
        <v>14</v>
      </c>
      <c r="L3575" s="45">
        <v>38145.265818178566</v>
      </c>
      <c r="M3575" s="46">
        <v>38994.436803931727</v>
      </c>
      <c r="N3575" s="45"/>
      <c r="O3575" s="46"/>
    </row>
    <row r="3576" spans="1:15" x14ac:dyDescent="0.2">
      <c r="A3576" s="11" t="str">
        <f t="shared" si="330"/>
        <v>2514006 - Alle regionerUnder 1 år</v>
      </c>
      <c r="B3576" s="12" t="str">
        <f t="shared" si="333"/>
        <v>251400</v>
      </c>
      <c r="C3576" s="14">
        <f t="shared" si="331"/>
        <v>0</v>
      </c>
      <c r="D3576" s="14">
        <f t="shared" si="332"/>
        <v>0</v>
      </c>
      <c r="E3576" s="19" t="str">
        <f t="shared" si="334"/>
        <v>251400 - Vedligeholdelse og dokumentation af software</v>
      </c>
      <c r="F3576" s="19" t="str">
        <f t="shared" si="335"/>
        <v>Under 1 år</v>
      </c>
      <c r="G3576" s="40" t="s">
        <v>516</v>
      </c>
      <c r="H3576" s="41" t="s">
        <v>107</v>
      </c>
      <c r="I3576" s="42" t="s">
        <v>11</v>
      </c>
      <c r="J3576" s="43" t="s">
        <v>13</v>
      </c>
      <c r="K3576" s="44">
        <v>18</v>
      </c>
      <c r="L3576" s="45">
        <v>41879.813956732251</v>
      </c>
      <c r="M3576" s="46">
        <v>42812.121600629951</v>
      </c>
      <c r="N3576" s="45"/>
      <c r="O3576" s="46"/>
    </row>
    <row r="3577" spans="1:15" x14ac:dyDescent="0.2">
      <c r="A3577" s="11" t="str">
        <f t="shared" si="330"/>
        <v>2514006 - Alle regioner2 år</v>
      </c>
      <c r="B3577" s="12" t="str">
        <f t="shared" si="333"/>
        <v>251400</v>
      </c>
      <c r="C3577" s="14">
        <f t="shared" si="331"/>
        <v>0</v>
      </c>
      <c r="D3577" s="14">
        <f t="shared" si="332"/>
        <v>0</v>
      </c>
      <c r="E3577" s="19" t="str">
        <f t="shared" si="334"/>
        <v>251400 - Vedligeholdelse og dokumentation af software</v>
      </c>
      <c r="F3577" s="19" t="str">
        <f t="shared" si="335"/>
        <v>2 år</v>
      </c>
      <c r="G3577" s="40" t="s">
        <v>516</v>
      </c>
      <c r="H3577" s="41" t="s">
        <v>107</v>
      </c>
      <c r="I3577" s="42" t="s">
        <v>11</v>
      </c>
      <c r="J3577" s="43" t="s">
        <v>23</v>
      </c>
      <c r="K3577" s="44">
        <v>12</v>
      </c>
      <c r="L3577" s="45">
        <v>36984.205460462872</v>
      </c>
      <c r="M3577" s="46">
        <v>38649.36374901107</v>
      </c>
      <c r="N3577" s="45"/>
      <c r="O3577" s="46"/>
    </row>
    <row r="3578" spans="1:15" x14ac:dyDescent="0.2">
      <c r="A3578" s="11" t="str">
        <f t="shared" si="330"/>
        <v>2514006 - Alle regioner3 år</v>
      </c>
      <c r="B3578" s="12" t="str">
        <f t="shared" si="333"/>
        <v>251400</v>
      </c>
      <c r="C3578" s="14">
        <f t="shared" si="331"/>
        <v>0</v>
      </c>
      <c r="D3578" s="14">
        <f t="shared" si="332"/>
        <v>0</v>
      </c>
      <c r="E3578" s="19" t="str">
        <f t="shared" si="334"/>
        <v>251400 - Vedligeholdelse og dokumentation af software</v>
      </c>
      <c r="F3578" s="19" t="str">
        <f t="shared" si="335"/>
        <v>3 år</v>
      </c>
      <c r="G3578" s="40" t="s">
        <v>516</v>
      </c>
      <c r="H3578" s="41" t="s">
        <v>107</v>
      </c>
      <c r="I3578" s="42" t="s">
        <v>11</v>
      </c>
      <c r="J3578" s="43" t="s">
        <v>14</v>
      </c>
      <c r="K3578" s="44">
        <v>17</v>
      </c>
      <c r="L3578" s="45">
        <v>38145.265818178566</v>
      </c>
      <c r="M3578" s="46">
        <v>38994.436803931727</v>
      </c>
      <c r="N3578" s="45"/>
      <c r="O3578" s="46"/>
    </row>
    <row r="3579" spans="1:15" x14ac:dyDescent="0.2">
      <c r="A3579" s="11" t="str">
        <f t="shared" si="330"/>
        <v>2514006 - Alle regioner4 år</v>
      </c>
      <c r="B3579" s="12" t="str">
        <f t="shared" si="333"/>
        <v>251400</v>
      </c>
      <c r="C3579" s="14">
        <f t="shared" si="331"/>
        <v>0</v>
      </c>
      <c r="D3579" s="14">
        <f t="shared" si="332"/>
        <v>0</v>
      </c>
      <c r="E3579" s="19" t="str">
        <f t="shared" si="334"/>
        <v>251400 - Vedligeholdelse og dokumentation af software</v>
      </c>
      <c r="F3579" s="19" t="str">
        <f t="shared" si="335"/>
        <v>4 år</v>
      </c>
      <c r="G3579" s="40" t="s">
        <v>516</v>
      </c>
      <c r="H3579" s="41" t="s">
        <v>107</v>
      </c>
      <c r="I3579" s="42" t="s">
        <v>11</v>
      </c>
      <c r="J3579" s="43" t="s">
        <v>24</v>
      </c>
      <c r="K3579" s="44">
        <v>20</v>
      </c>
      <c r="L3579" s="45">
        <v>42108.846174842693</v>
      </c>
      <c r="M3579" s="46">
        <v>43441.026136051158</v>
      </c>
      <c r="N3579" s="45"/>
      <c r="O3579" s="46"/>
    </row>
    <row r="3580" spans="1:15" x14ac:dyDescent="0.2">
      <c r="A3580" s="11" t="str">
        <f t="shared" si="330"/>
        <v>2514006 - Alle regioner5-9 år</v>
      </c>
      <c r="B3580" s="12" t="str">
        <f t="shared" si="333"/>
        <v>251400</v>
      </c>
      <c r="C3580" s="14">
        <f t="shared" si="331"/>
        <v>0</v>
      </c>
      <c r="D3580" s="14">
        <f t="shared" si="332"/>
        <v>0</v>
      </c>
      <c r="E3580" s="19" t="str">
        <f t="shared" si="334"/>
        <v>251400 - Vedligeholdelse og dokumentation af software</v>
      </c>
      <c r="F3580" s="19" t="str">
        <f t="shared" si="335"/>
        <v>5-9 år</v>
      </c>
      <c r="G3580" s="40" t="s">
        <v>516</v>
      </c>
      <c r="H3580" s="41" t="s">
        <v>107</v>
      </c>
      <c r="I3580" s="42" t="s">
        <v>11</v>
      </c>
      <c r="J3580" s="43" t="s">
        <v>15</v>
      </c>
      <c r="K3580" s="44">
        <v>57</v>
      </c>
      <c r="L3580" s="45">
        <v>46818.26684294828</v>
      </c>
      <c r="M3580" s="46">
        <v>48068.773530154562</v>
      </c>
      <c r="N3580" s="45"/>
      <c r="O3580" s="46"/>
    </row>
    <row r="3581" spans="1:15" x14ac:dyDescent="0.2">
      <c r="A3581" s="11" t="str">
        <f t="shared" si="330"/>
        <v>2514006 - Alle regioner0-4 år</v>
      </c>
      <c r="B3581" s="12" t="str">
        <f t="shared" si="333"/>
        <v>251400</v>
      </c>
      <c r="C3581" s="14">
        <f t="shared" si="331"/>
        <v>0</v>
      </c>
      <c r="D3581" s="14">
        <f t="shared" si="332"/>
        <v>0</v>
      </c>
      <c r="E3581" s="19" t="str">
        <f t="shared" si="334"/>
        <v>251400 - Vedligeholdelse og dokumentation af software</v>
      </c>
      <c r="F3581" s="19" t="str">
        <f t="shared" si="335"/>
        <v>0-4 år</v>
      </c>
      <c r="G3581" s="40" t="s">
        <v>516</v>
      </c>
      <c r="H3581" s="41" t="s">
        <v>107</v>
      </c>
      <c r="I3581" s="42" t="s">
        <v>11</v>
      </c>
      <c r="J3581" s="43" t="s">
        <v>16</v>
      </c>
      <c r="K3581" s="44">
        <v>76</v>
      </c>
      <c r="L3581" s="45">
        <v>39589.657795158666</v>
      </c>
      <c r="M3581" s="46">
        <v>40470.983118615295</v>
      </c>
      <c r="N3581" s="45"/>
      <c r="O3581" s="46"/>
    </row>
    <row r="3582" spans="1:15" x14ac:dyDescent="0.2">
      <c r="A3582" s="11" t="str">
        <f t="shared" si="330"/>
        <v>2514006 - Alle regioner10-14 år</v>
      </c>
      <c r="B3582" s="12" t="str">
        <f t="shared" si="333"/>
        <v>251400</v>
      </c>
      <c r="C3582" s="14">
        <f t="shared" si="331"/>
        <v>0</v>
      </c>
      <c r="D3582" s="14">
        <f t="shared" si="332"/>
        <v>0</v>
      </c>
      <c r="E3582" s="19" t="str">
        <f t="shared" si="334"/>
        <v>251400 - Vedligeholdelse og dokumentation af software</v>
      </c>
      <c r="F3582" s="19" t="str">
        <f t="shared" si="335"/>
        <v>10-14 år</v>
      </c>
      <c r="G3582" s="40" t="s">
        <v>516</v>
      </c>
      <c r="H3582" s="41" t="s">
        <v>107</v>
      </c>
      <c r="I3582" s="42" t="s">
        <v>11</v>
      </c>
      <c r="J3582" s="43" t="s">
        <v>17</v>
      </c>
      <c r="K3582" s="44">
        <v>38</v>
      </c>
      <c r="L3582" s="45">
        <v>51978.810256945326</v>
      </c>
      <c r="M3582" s="46">
        <v>53273.214501659815</v>
      </c>
      <c r="N3582" s="45"/>
      <c r="O3582" s="46"/>
    </row>
    <row r="3583" spans="1:15" x14ac:dyDescent="0.2">
      <c r="A3583" s="11" t="str">
        <f t="shared" si="330"/>
        <v>2514006 - Alle regioner15-20 år</v>
      </c>
      <c r="B3583" s="12" t="str">
        <f t="shared" si="333"/>
        <v>251400</v>
      </c>
      <c r="C3583" s="14">
        <f t="shared" si="331"/>
        <v>0</v>
      </c>
      <c r="D3583" s="14">
        <f t="shared" si="332"/>
        <v>0</v>
      </c>
      <c r="E3583" s="19" t="str">
        <f t="shared" si="334"/>
        <v>251400 - Vedligeholdelse og dokumentation af software</v>
      </c>
      <c r="F3583" s="19" t="str">
        <f t="shared" si="335"/>
        <v>15-20 år</v>
      </c>
      <c r="G3583" s="40" t="s">
        <v>516</v>
      </c>
      <c r="H3583" s="41" t="s">
        <v>107</v>
      </c>
      <c r="I3583" s="42" t="s">
        <v>11</v>
      </c>
      <c r="J3583" s="43" t="s">
        <v>18</v>
      </c>
      <c r="K3583" s="44">
        <v>35</v>
      </c>
      <c r="L3583" s="45">
        <v>49392.624142027984</v>
      </c>
      <c r="M3583" s="46">
        <v>50685.100208179414</v>
      </c>
      <c r="N3583" s="45"/>
      <c r="O3583" s="46"/>
    </row>
    <row r="3584" spans="1:15" x14ac:dyDescent="0.2">
      <c r="A3584" s="11" t="str">
        <f t="shared" si="330"/>
        <v>2514006 - Alle regioner20-24 år</v>
      </c>
      <c r="B3584" s="12" t="str">
        <f t="shared" si="333"/>
        <v>251400</v>
      </c>
      <c r="C3584" s="14">
        <f t="shared" si="331"/>
        <v>0</v>
      </c>
      <c r="D3584" s="14">
        <f t="shared" si="332"/>
        <v>0</v>
      </c>
      <c r="E3584" s="19" t="str">
        <f t="shared" si="334"/>
        <v>251400 - Vedligeholdelse og dokumentation af software</v>
      </c>
      <c r="F3584" s="19" t="str">
        <f t="shared" si="335"/>
        <v>20-24 år</v>
      </c>
      <c r="G3584" s="40" t="s">
        <v>516</v>
      </c>
      <c r="H3584" s="41" t="s">
        <v>107</v>
      </c>
      <c r="I3584" s="42" t="s">
        <v>11</v>
      </c>
      <c r="J3584" s="43" t="s">
        <v>19</v>
      </c>
      <c r="K3584" s="44">
        <v>41</v>
      </c>
      <c r="L3584" s="45">
        <v>53255.193403444333</v>
      </c>
      <c r="M3584" s="46">
        <v>54841.182356800608</v>
      </c>
      <c r="N3584" s="45"/>
      <c r="O3584" s="46"/>
    </row>
    <row r="3585" spans="1:15" x14ac:dyDescent="0.2">
      <c r="A3585" s="11" t="str">
        <f t="shared" si="330"/>
        <v>2514006 - Alle regioner25 år og derover</v>
      </c>
      <c r="B3585" s="12" t="str">
        <f t="shared" si="333"/>
        <v>251400</v>
      </c>
      <c r="C3585" s="14">
        <f t="shared" si="331"/>
        <v>0</v>
      </c>
      <c r="D3585" s="14">
        <f t="shared" si="332"/>
        <v>0</v>
      </c>
      <c r="E3585" s="19" t="str">
        <f t="shared" si="334"/>
        <v>251400 - Vedligeholdelse og dokumentation af software</v>
      </c>
      <c r="F3585" s="19" t="str">
        <f t="shared" si="335"/>
        <v>25 år og derover</v>
      </c>
      <c r="G3585" s="40" t="s">
        <v>516</v>
      </c>
      <c r="H3585" s="41" t="s">
        <v>107</v>
      </c>
      <c r="I3585" s="42" t="s">
        <v>11</v>
      </c>
      <c r="J3585" s="43" t="s">
        <v>9</v>
      </c>
      <c r="K3585" s="44">
        <v>113</v>
      </c>
      <c r="L3585" s="45">
        <v>52688.629305040449</v>
      </c>
      <c r="M3585" s="46">
        <v>54229.368600006812</v>
      </c>
      <c r="N3585" s="45"/>
      <c r="O3585" s="46"/>
    </row>
    <row r="3586" spans="1:15" x14ac:dyDescent="0.2">
      <c r="A3586" s="11" t="str">
        <f t="shared" ref="A3586:A3649" si="336">B3586&amp;I3586&amp;F3586</f>
        <v>2514006 - Alle regionerAlle uanset erf.</v>
      </c>
      <c r="B3586" s="12" t="str">
        <f t="shared" si="333"/>
        <v>251400</v>
      </c>
      <c r="C3586" s="14">
        <f t="shared" ref="C3586:C3649" si="337">N3586*1.2</f>
        <v>0</v>
      </c>
      <c r="D3586" s="14">
        <f t="shared" ref="D3586:D3649" si="338">O3586*1.2</f>
        <v>0</v>
      </c>
      <c r="E3586" s="19" t="str">
        <f t="shared" si="334"/>
        <v>251400 - Vedligeholdelse og dokumentation af software</v>
      </c>
      <c r="F3586" s="19" t="str">
        <f t="shared" si="335"/>
        <v>Alle uanset erf.</v>
      </c>
      <c r="G3586" s="40" t="s">
        <v>516</v>
      </c>
      <c r="H3586" s="41" t="s">
        <v>107</v>
      </c>
      <c r="I3586" s="42" t="s">
        <v>11</v>
      </c>
      <c r="J3586" s="43" t="s">
        <v>10</v>
      </c>
      <c r="K3586" s="44">
        <v>360</v>
      </c>
      <c r="L3586" s="45">
        <v>47541.192159448248</v>
      </c>
      <c r="M3586" s="46">
        <v>48969.252533032348</v>
      </c>
      <c r="N3586" s="45"/>
      <c r="O3586" s="46"/>
    </row>
    <row r="3587" spans="1:15" x14ac:dyDescent="0.2">
      <c r="A3587" s="11" t="str">
        <f t="shared" si="336"/>
        <v>2519001 - Region HovedstadenUnder 1 år</v>
      </c>
      <c r="B3587" s="12" t="str">
        <f t="shared" ref="B3587:B3650" si="339">LEFT(E3587,6)</f>
        <v>251900</v>
      </c>
      <c r="C3587" s="14">
        <f t="shared" si="337"/>
        <v>0</v>
      </c>
      <c r="D3587" s="14">
        <f t="shared" si="338"/>
        <v>0</v>
      </c>
      <c r="E3587" s="19" t="str">
        <f t="shared" ref="E3587:E3650" si="340">TRIM(H3587)</f>
        <v>251900 - Andet arbejde med software, herunder test og kvalitetssikring</v>
      </c>
      <c r="F3587" s="19" t="str">
        <f t="shared" ref="F3587:F3650" si="341">MID(J3587,6,30)</f>
        <v>Under 1 år</v>
      </c>
      <c r="G3587" s="40" t="s">
        <v>516</v>
      </c>
      <c r="H3587" s="41" t="s">
        <v>108</v>
      </c>
      <c r="I3587" s="42" t="s">
        <v>8</v>
      </c>
      <c r="J3587" s="43" t="s">
        <v>13</v>
      </c>
      <c r="K3587" s="44">
        <v>232</v>
      </c>
      <c r="L3587" s="45">
        <v>24759.494317922796</v>
      </c>
      <c r="M3587" s="46">
        <v>26037.324098118479</v>
      </c>
      <c r="N3587" s="45"/>
      <c r="O3587" s="46"/>
    </row>
    <row r="3588" spans="1:15" x14ac:dyDescent="0.2">
      <c r="A3588" s="11" t="str">
        <f t="shared" si="336"/>
        <v>2519001 - Region Hovedstaden1 år</v>
      </c>
      <c r="B3588" s="12" t="str">
        <f t="shared" si="339"/>
        <v>251900</v>
      </c>
      <c r="C3588" s="14">
        <f t="shared" si="337"/>
        <v>0</v>
      </c>
      <c r="D3588" s="14">
        <f t="shared" si="338"/>
        <v>0</v>
      </c>
      <c r="E3588" s="19" t="str">
        <f t="shared" si="340"/>
        <v>251900 - Andet arbejde med software, herunder test og kvalitetssikring</v>
      </c>
      <c r="F3588" s="19" t="str">
        <f t="shared" si="341"/>
        <v>1 år</v>
      </c>
      <c r="G3588" s="40" t="s">
        <v>516</v>
      </c>
      <c r="H3588" s="41" t="s">
        <v>108</v>
      </c>
      <c r="I3588" s="42" t="s">
        <v>8</v>
      </c>
      <c r="J3588" s="43" t="s">
        <v>22</v>
      </c>
      <c r="K3588" s="44">
        <v>91</v>
      </c>
      <c r="L3588" s="45">
        <v>28224.268407557051</v>
      </c>
      <c r="M3588" s="46">
        <v>29680.914097986413</v>
      </c>
      <c r="N3588" s="45"/>
      <c r="O3588" s="46"/>
    </row>
    <row r="3589" spans="1:15" x14ac:dyDescent="0.2">
      <c r="A3589" s="11" t="str">
        <f t="shared" si="336"/>
        <v>2519001 - Region Hovedstaden2 år</v>
      </c>
      <c r="B3589" s="12" t="str">
        <f t="shared" si="339"/>
        <v>251900</v>
      </c>
      <c r="C3589" s="14">
        <f t="shared" si="337"/>
        <v>0</v>
      </c>
      <c r="D3589" s="14">
        <f t="shared" si="338"/>
        <v>0</v>
      </c>
      <c r="E3589" s="19" t="str">
        <f t="shared" si="340"/>
        <v>251900 - Andet arbejde med software, herunder test og kvalitetssikring</v>
      </c>
      <c r="F3589" s="19" t="str">
        <f t="shared" si="341"/>
        <v>2 år</v>
      </c>
      <c r="G3589" s="40" t="s">
        <v>516</v>
      </c>
      <c r="H3589" s="41" t="s">
        <v>108</v>
      </c>
      <c r="I3589" s="42" t="s">
        <v>8</v>
      </c>
      <c r="J3589" s="43" t="s">
        <v>23</v>
      </c>
      <c r="K3589" s="44">
        <v>58</v>
      </c>
      <c r="L3589" s="45">
        <v>29626.621471186751</v>
      </c>
      <c r="M3589" s="46">
        <v>31155.642165889021</v>
      </c>
      <c r="N3589" s="45"/>
      <c r="O3589" s="46"/>
    </row>
    <row r="3590" spans="1:15" x14ac:dyDescent="0.2">
      <c r="A3590" s="11" t="str">
        <f t="shared" si="336"/>
        <v>2519001 - Region Hovedstaden3 år</v>
      </c>
      <c r="B3590" s="12" t="str">
        <f t="shared" si="339"/>
        <v>251900</v>
      </c>
      <c r="C3590" s="14">
        <f t="shared" si="337"/>
        <v>0</v>
      </c>
      <c r="D3590" s="14">
        <f t="shared" si="338"/>
        <v>0</v>
      </c>
      <c r="E3590" s="19" t="str">
        <f t="shared" si="340"/>
        <v>251900 - Andet arbejde med software, herunder test og kvalitetssikring</v>
      </c>
      <c r="F3590" s="19" t="str">
        <f t="shared" si="341"/>
        <v>3 år</v>
      </c>
      <c r="G3590" s="40" t="s">
        <v>516</v>
      </c>
      <c r="H3590" s="41" t="s">
        <v>108</v>
      </c>
      <c r="I3590" s="42" t="s">
        <v>8</v>
      </c>
      <c r="J3590" s="43" t="s">
        <v>14</v>
      </c>
      <c r="K3590" s="44">
        <v>41</v>
      </c>
      <c r="L3590" s="45">
        <v>42557.216063575412</v>
      </c>
      <c r="M3590" s="46">
        <v>43459.524030850145</v>
      </c>
      <c r="N3590" s="45"/>
      <c r="O3590" s="46"/>
    </row>
    <row r="3591" spans="1:15" x14ac:dyDescent="0.2">
      <c r="A3591" s="11" t="str">
        <f t="shared" si="336"/>
        <v>2519001 - Region Hovedstaden4 år</v>
      </c>
      <c r="B3591" s="12" t="str">
        <f t="shared" si="339"/>
        <v>251900</v>
      </c>
      <c r="C3591" s="14">
        <f t="shared" si="337"/>
        <v>0</v>
      </c>
      <c r="D3591" s="14">
        <f t="shared" si="338"/>
        <v>0</v>
      </c>
      <c r="E3591" s="19" t="str">
        <f t="shared" si="340"/>
        <v>251900 - Andet arbejde med software, herunder test og kvalitetssikring</v>
      </c>
      <c r="F3591" s="19" t="str">
        <f t="shared" si="341"/>
        <v>4 år</v>
      </c>
      <c r="G3591" s="40" t="s">
        <v>516</v>
      </c>
      <c r="H3591" s="41" t="s">
        <v>108</v>
      </c>
      <c r="I3591" s="42" t="s">
        <v>8</v>
      </c>
      <c r="J3591" s="43" t="s">
        <v>24</v>
      </c>
      <c r="K3591" s="44">
        <v>41</v>
      </c>
      <c r="L3591" s="45">
        <v>39932.16067624405</v>
      </c>
      <c r="M3591" s="46">
        <v>41993.047035410389</v>
      </c>
      <c r="N3591" s="45"/>
      <c r="O3591" s="46"/>
    </row>
    <row r="3592" spans="1:15" x14ac:dyDescent="0.2">
      <c r="A3592" s="11" t="str">
        <f t="shared" si="336"/>
        <v>2519001 - Region Hovedstaden5-9 år</v>
      </c>
      <c r="B3592" s="12" t="str">
        <f t="shared" si="339"/>
        <v>251900</v>
      </c>
      <c r="C3592" s="14">
        <f t="shared" si="337"/>
        <v>0</v>
      </c>
      <c r="D3592" s="14">
        <f t="shared" si="338"/>
        <v>0</v>
      </c>
      <c r="E3592" s="19" t="str">
        <f t="shared" si="340"/>
        <v>251900 - Andet arbejde med software, herunder test og kvalitetssikring</v>
      </c>
      <c r="F3592" s="19" t="str">
        <f t="shared" si="341"/>
        <v>5-9 år</v>
      </c>
      <c r="G3592" s="40" t="s">
        <v>516</v>
      </c>
      <c r="H3592" s="41" t="s">
        <v>108</v>
      </c>
      <c r="I3592" s="42" t="s">
        <v>8</v>
      </c>
      <c r="J3592" s="43" t="s">
        <v>15</v>
      </c>
      <c r="K3592" s="44">
        <v>130</v>
      </c>
      <c r="L3592" s="45">
        <v>45991.730545964099</v>
      </c>
      <c r="M3592" s="46">
        <v>48062.439119253781</v>
      </c>
      <c r="N3592" s="45"/>
      <c r="O3592" s="46"/>
    </row>
    <row r="3593" spans="1:15" x14ac:dyDescent="0.2">
      <c r="A3593" s="11" t="str">
        <f t="shared" si="336"/>
        <v>2519001 - Region Hovedstaden0-4 år</v>
      </c>
      <c r="B3593" s="12" t="str">
        <f t="shared" si="339"/>
        <v>251900</v>
      </c>
      <c r="C3593" s="14">
        <f t="shared" si="337"/>
        <v>0</v>
      </c>
      <c r="D3593" s="14">
        <f t="shared" si="338"/>
        <v>0</v>
      </c>
      <c r="E3593" s="19" t="str">
        <f t="shared" si="340"/>
        <v>251900 - Andet arbejde med software, herunder test og kvalitetssikring</v>
      </c>
      <c r="F3593" s="19" t="str">
        <f t="shared" si="341"/>
        <v>0-4 år</v>
      </c>
      <c r="G3593" s="40" t="s">
        <v>516</v>
      </c>
      <c r="H3593" s="41" t="s">
        <v>108</v>
      </c>
      <c r="I3593" s="42" t="s">
        <v>8</v>
      </c>
      <c r="J3593" s="43" t="s">
        <v>16</v>
      </c>
      <c r="K3593" s="44">
        <v>463</v>
      </c>
      <c r="L3593" s="45">
        <v>26281.647000993609</v>
      </c>
      <c r="M3593" s="46">
        <v>27598.685795353802</v>
      </c>
      <c r="N3593" s="45"/>
      <c r="O3593" s="46"/>
    </row>
    <row r="3594" spans="1:15" x14ac:dyDescent="0.2">
      <c r="A3594" s="11" t="str">
        <f t="shared" si="336"/>
        <v>2519001 - Region Hovedstaden10-14 år</v>
      </c>
      <c r="B3594" s="12" t="str">
        <f t="shared" si="339"/>
        <v>251900</v>
      </c>
      <c r="C3594" s="14">
        <f t="shared" si="337"/>
        <v>0</v>
      </c>
      <c r="D3594" s="14">
        <f t="shared" si="338"/>
        <v>0</v>
      </c>
      <c r="E3594" s="19" t="str">
        <f t="shared" si="340"/>
        <v>251900 - Andet arbejde med software, herunder test og kvalitetssikring</v>
      </c>
      <c r="F3594" s="19" t="str">
        <f t="shared" si="341"/>
        <v>10-14 år</v>
      </c>
      <c r="G3594" s="40" t="s">
        <v>516</v>
      </c>
      <c r="H3594" s="41" t="s">
        <v>108</v>
      </c>
      <c r="I3594" s="42" t="s">
        <v>8</v>
      </c>
      <c r="J3594" s="43" t="s">
        <v>17</v>
      </c>
      <c r="K3594" s="44">
        <v>84</v>
      </c>
      <c r="L3594" s="45">
        <v>48642.655980991723</v>
      </c>
      <c r="M3594" s="46">
        <v>50173.740656588168</v>
      </c>
      <c r="N3594" s="45"/>
      <c r="O3594" s="46"/>
    </row>
    <row r="3595" spans="1:15" x14ac:dyDescent="0.2">
      <c r="A3595" s="11" t="str">
        <f t="shared" si="336"/>
        <v>2519001 - Region Hovedstaden15-20 år</v>
      </c>
      <c r="B3595" s="12" t="str">
        <f t="shared" si="339"/>
        <v>251900</v>
      </c>
      <c r="C3595" s="14">
        <f t="shared" si="337"/>
        <v>0</v>
      </c>
      <c r="D3595" s="14">
        <f t="shared" si="338"/>
        <v>0</v>
      </c>
      <c r="E3595" s="19" t="str">
        <f t="shared" si="340"/>
        <v>251900 - Andet arbejde med software, herunder test og kvalitetssikring</v>
      </c>
      <c r="F3595" s="19" t="str">
        <f t="shared" si="341"/>
        <v>15-20 år</v>
      </c>
      <c r="G3595" s="40" t="s">
        <v>516</v>
      </c>
      <c r="H3595" s="41" t="s">
        <v>108</v>
      </c>
      <c r="I3595" s="42" t="s">
        <v>8</v>
      </c>
      <c r="J3595" s="43" t="s">
        <v>18</v>
      </c>
      <c r="K3595" s="44">
        <v>78</v>
      </c>
      <c r="L3595" s="45">
        <v>47948.553982474252</v>
      </c>
      <c r="M3595" s="46">
        <v>49621.674904004925</v>
      </c>
      <c r="N3595" s="45"/>
      <c r="O3595" s="46"/>
    </row>
    <row r="3596" spans="1:15" x14ac:dyDescent="0.2">
      <c r="A3596" s="11" t="str">
        <f t="shared" si="336"/>
        <v>2519001 - Region Hovedstaden20-24 år</v>
      </c>
      <c r="B3596" s="12" t="str">
        <f t="shared" si="339"/>
        <v>251900</v>
      </c>
      <c r="C3596" s="14">
        <f t="shared" si="337"/>
        <v>0</v>
      </c>
      <c r="D3596" s="14">
        <f t="shared" si="338"/>
        <v>0</v>
      </c>
      <c r="E3596" s="19" t="str">
        <f t="shared" si="340"/>
        <v>251900 - Andet arbejde med software, herunder test og kvalitetssikring</v>
      </c>
      <c r="F3596" s="19" t="str">
        <f t="shared" si="341"/>
        <v>20-24 år</v>
      </c>
      <c r="G3596" s="40" t="s">
        <v>516</v>
      </c>
      <c r="H3596" s="41" t="s">
        <v>108</v>
      </c>
      <c r="I3596" s="42" t="s">
        <v>8</v>
      </c>
      <c r="J3596" s="43" t="s">
        <v>19</v>
      </c>
      <c r="K3596" s="44">
        <v>81</v>
      </c>
      <c r="L3596" s="45">
        <v>52496.019896792946</v>
      </c>
      <c r="M3596" s="46">
        <v>54993.519171028529</v>
      </c>
      <c r="N3596" s="45"/>
      <c r="O3596" s="46"/>
    </row>
    <row r="3597" spans="1:15" x14ac:dyDescent="0.2">
      <c r="A3597" s="11" t="str">
        <f t="shared" si="336"/>
        <v>2519001 - Region Hovedstaden25 år og derover</v>
      </c>
      <c r="B3597" s="12" t="str">
        <f t="shared" si="339"/>
        <v>251900</v>
      </c>
      <c r="C3597" s="14">
        <f t="shared" si="337"/>
        <v>0</v>
      </c>
      <c r="D3597" s="14">
        <f t="shared" si="338"/>
        <v>0</v>
      </c>
      <c r="E3597" s="19" t="str">
        <f t="shared" si="340"/>
        <v>251900 - Andet arbejde med software, herunder test og kvalitetssikring</v>
      </c>
      <c r="F3597" s="19" t="str">
        <f t="shared" si="341"/>
        <v>25 år og derover</v>
      </c>
      <c r="G3597" s="40" t="s">
        <v>516</v>
      </c>
      <c r="H3597" s="41" t="s">
        <v>108</v>
      </c>
      <c r="I3597" s="42" t="s">
        <v>8</v>
      </c>
      <c r="J3597" s="43" t="s">
        <v>9</v>
      </c>
      <c r="K3597" s="44">
        <v>283</v>
      </c>
      <c r="L3597" s="45">
        <v>53051.541685233671</v>
      </c>
      <c r="M3597" s="46">
        <v>55387.350089348867</v>
      </c>
      <c r="N3597" s="45"/>
      <c r="O3597" s="46"/>
    </row>
    <row r="3598" spans="1:15" x14ac:dyDescent="0.2">
      <c r="A3598" s="11" t="str">
        <f t="shared" si="336"/>
        <v>2519001 - Region HovedstadenAlle uanset erf.</v>
      </c>
      <c r="B3598" s="12" t="str">
        <f t="shared" si="339"/>
        <v>251900</v>
      </c>
      <c r="C3598" s="14">
        <f t="shared" si="337"/>
        <v>0</v>
      </c>
      <c r="D3598" s="14">
        <f t="shared" si="338"/>
        <v>0</v>
      </c>
      <c r="E3598" s="19" t="str">
        <f t="shared" si="340"/>
        <v>251900 - Andet arbejde med software, herunder test og kvalitetssikring</v>
      </c>
      <c r="F3598" s="19" t="str">
        <f t="shared" si="341"/>
        <v>Alle uanset erf.</v>
      </c>
      <c r="G3598" s="40" t="s">
        <v>516</v>
      </c>
      <c r="H3598" s="41" t="s">
        <v>108</v>
      </c>
      <c r="I3598" s="42" t="s">
        <v>8</v>
      </c>
      <c r="J3598" s="43" t="s">
        <v>10</v>
      </c>
      <c r="K3598" s="44">
        <v>1119</v>
      </c>
      <c r="L3598" s="45">
        <v>40445.376694049592</v>
      </c>
      <c r="M3598" s="46">
        <v>41882.589540103225</v>
      </c>
      <c r="N3598" s="45"/>
      <c r="O3598" s="46"/>
    </row>
    <row r="3599" spans="1:15" x14ac:dyDescent="0.2">
      <c r="A3599" s="11" t="str">
        <f t="shared" si="336"/>
        <v>2519002 - Region Sjælland20-24 år</v>
      </c>
      <c r="B3599" s="12" t="str">
        <f t="shared" si="339"/>
        <v>251900</v>
      </c>
      <c r="C3599" s="14">
        <f t="shared" si="337"/>
        <v>0</v>
      </c>
      <c r="D3599" s="14">
        <f t="shared" si="338"/>
        <v>0</v>
      </c>
      <c r="E3599" s="19" t="str">
        <f t="shared" si="340"/>
        <v>251900 - Andet arbejde med software, herunder test og kvalitetssikring</v>
      </c>
      <c r="F3599" s="19" t="str">
        <f t="shared" si="341"/>
        <v>20-24 år</v>
      </c>
      <c r="G3599" s="40" t="s">
        <v>516</v>
      </c>
      <c r="H3599" s="41" t="s">
        <v>108</v>
      </c>
      <c r="I3599" s="42" t="s">
        <v>20</v>
      </c>
      <c r="J3599" s="43" t="s">
        <v>19</v>
      </c>
      <c r="K3599" s="44">
        <v>12</v>
      </c>
      <c r="L3599" s="45">
        <v>43627.776142149174</v>
      </c>
      <c r="M3599" s="46">
        <v>44909.427537495321</v>
      </c>
      <c r="N3599" s="45"/>
      <c r="O3599" s="46"/>
    </row>
    <row r="3600" spans="1:15" x14ac:dyDescent="0.2">
      <c r="A3600" s="11" t="str">
        <f t="shared" si="336"/>
        <v>2519002 - Region Sjælland25 år og derover</v>
      </c>
      <c r="B3600" s="12" t="str">
        <f t="shared" si="339"/>
        <v>251900</v>
      </c>
      <c r="C3600" s="14">
        <f t="shared" si="337"/>
        <v>0</v>
      </c>
      <c r="D3600" s="14">
        <f t="shared" si="338"/>
        <v>0</v>
      </c>
      <c r="E3600" s="19" t="str">
        <f t="shared" si="340"/>
        <v>251900 - Andet arbejde med software, herunder test og kvalitetssikring</v>
      </c>
      <c r="F3600" s="19" t="str">
        <f t="shared" si="341"/>
        <v>25 år og derover</v>
      </c>
      <c r="G3600" s="40" t="s">
        <v>516</v>
      </c>
      <c r="H3600" s="41" t="s">
        <v>108</v>
      </c>
      <c r="I3600" s="42" t="s">
        <v>20</v>
      </c>
      <c r="J3600" s="43" t="s">
        <v>9</v>
      </c>
      <c r="K3600" s="44">
        <v>14</v>
      </c>
      <c r="L3600" s="45">
        <v>42960.545010434005</v>
      </c>
      <c r="M3600" s="46">
        <v>44046.841540751724</v>
      </c>
      <c r="N3600" s="45"/>
      <c r="O3600" s="46"/>
    </row>
    <row r="3601" spans="1:15" x14ac:dyDescent="0.2">
      <c r="A3601" s="11" t="str">
        <f t="shared" si="336"/>
        <v>2519002 - Region SjællandAlle uanset erf.</v>
      </c>
      <c r="B3601" s="12" t="str">
        <f t="shared" si="339"/>
        <v>251900</v>
      </c>
      <c r="C3601" s="14">
        <f t="shared" si="337"/>
        <v>0</v>
      </c>
      <c r="D3601" s="14">
        <f t="shared" si="338"/>
        <v>0</v>
      </c>
      <c r="E3601" s="19" t="str">
        <f t="shared" si="340"/>
        <v>251900 - Andet arbejde med software, herunder test og kvalitetssikring</v>
      </c>
      <c r="F3601" s="19" t="str">
        <f t="shared" si="341"/>
        <v>Alle uanset erf.</v>
      </c>
      <c r="G3601" s="40" t="s">
        <v>516</v>
      </c>
      <c r="H3601" s="41" t="s">
        <v>108</v>
      </c>
      <c r="I3601" s="42" t="s">
        <v>20</v>
      </c>
      <c r="J3601" s="43" t="s">
        <v>10</v>
      </c>
      <c r="K3601" s="44">
        <v>53</v>
      </c>
      <c r="L3601" s="45">
        <v>42960.545010434005</v>
      </c>
      <c r="M3601" s="46">
        <v>44046.841540751724</v>
      </c>
      <c r="N3601" s="45"/>
      <c r="O3601" s="46"/>
    </row>
    <row r="3602" spans="1:15" x14ac:dyDescent="0.2">
      <c r="A3602" s="11" t="str">
        <f t="shared" si="336"/>
        <v>2519003 - Region SyddanmarkUnder 1 år</v>
      </c>
      <c r="B3602" s="12" t="str">
        <f t="shared" si="339"/>
        <v>251900</v>
      </c>
      <c r="C3602" s="14">
        <f t="shared" si="337"/>
        <v>0</v>
      </c>
      <c r="D3602" s="14">
        <f t="shared" si="338"/>
        <v>0</v>
      </c>
      <c r="E3602" s="19" t="str">
        <f t="shared" si="340"/>
        <v>251900 - Andet arbejde med software, herunder test og kvalitetssikring</v>
      </c>
      <c r="F3602" s="19" t="str">
        <f t="shared" si="341"/>
        <v>Under 1 år</v>
      </c>
      <c r="G3602" s="40" t="s">
        <v>516</v>
      </c>
      <c r="H3602" s="41" t="s">
        <v>108</v>
      </c>
      <c r="I3602" s="42" t="s">
        <v>544</v>
      </c>
      <c r="J3602" s="43" t="s">
        <v>13</v>
      </c>
      <c r="K3602" s="44">
        <v>17</v>
      </c>
      <c r="L3602" s="45">
        <v>32364.541711225596</v>
      </c>
      <c r="M3602" s="46">
        <v>34005.745647495125</v>
      </c>
      <c r="N3602" s="45"/>
      <c r="O3602" s="46"/>
    </row>
    <row r="3603" spans="1:15" x14ac:dyDescent="0.2">
      <c r="A3603" s="11" t="str">
        <f t="shared" si="336"/>
        <v>2519003 - Region Syddanmark1 år</v>
      </c>
      <c r="B3603" s="12" t="str">
        <f t="shared" si="339"/>
        <v>251900</v>
      </c>
      <c r="C3603" s="14">
        <f t="shared" si="337"/>
        <v>0</v>
      </c>
      <c r="D3603" s="14">
        <f t="shared" si="338"/>
        <v>0</v>
      </c>
      <c r="E3603" s="19" t="str">
        <f t="shared" si="340"/>
        <v>251900 - Andet arbejde med software, herunder test og kvalitetssikring</v>
      </c>
      <c r="F3603" s="19" t="str">
        <f t="shared" si="341"/>
        <v>1 år</v>
      </c>
      <c r="G3603" s="40" t="s">
        <v>516</v>
      </c>
      <c r="H3603" s="41" t="s">
        <v>108</v>
      </c>
      <c r="I3603" s="42" t="s">
        <v>544</v>
      </c>
      <c r="J3603" s="43" t="s">
        <v>22</v>
      </c>
      <c r="K3603" s="44">
        <v>19</v>
      </c>
      <c r="L3603" s="45">
        <v>30094.873421544744</v>
      </c>
      <c r="M3603" s="46">
        <v>31170.171060101457</v>
      </c>
      <c r="N3603" s="45"/>
      <c r="O3603" s="46"/>
    </row>
    <row r="3604" spans="1:15" x14ac:dyDescent="0.2">
      <c r="A3604" s="11" t="str">
        <f t="shared" si="336"/>
        <v>2519003 - Region Syddanmark3 år</v>
      </c>
      <c r="B3604" s="12" t="str">
        <f t="shared" si="339"/>
        <v>251900</v>
      </c>
      <c r="C3604" s="14">
        <f t="shared" si="337"/>
        <v>0</v>
      </c>
      <c r="D3604" s="14">
        <f t="shared" si="338"/>
        <v>0</v>
      </c>
      <c r="E3604" s="19" t="str">
        <f t="shared" si="340"/>
        <v>251900 - Andet arbejde med software, herunder test og kvalitetssikring</v>
      </c>
      <c r="F3604" s="19" t="str">
        <f t="shared" si="341"/>
        <v>3 år</v>
      </c>
      <c r="G3604" s="40" t="s">
        <v>516</v>
      </c>
      <c r="H3604" s="41" t="s">
        <v>108</v>
      </c>
      <c r="I3604" s="42" t="s">
        <v>544</v>
      </c>
      <c r="J3604" s="43" t="s">
        <v>14</v>
      </c>
      <c r="K3604" s="44">
        <v>27</v>
      </c>
      <c r="L3604" s="45">
        <v>48807.406089235912</v>
      </c>
      <c r="M3604" s="46">
        <v>50084.568526280724</v>
      </c>
      <c r="N3604" s="45"/>
      <c r="O3604" s="46"/>
    </row>
    <row r="3605" spans="1:15" x14ac:dyDescent="0.2">
      <c r="A3605" s="11" t="str">
        <f t="shared" si="336"/>
        <v>2519003 - Region Syddanmark4 år</v>
      </c>
      <c r="B3605" s="12" t="str">
        <f t="shared" si="339"/>
        <v>251900</v>
      </c>
      <c r="C3605" s="14">
        <f t="shared" si="337"/>
        <v>0</v>
      </c>
      <c r="D3605" s="14">
        <f t="shared" si="338"/>
        <v>0</v>
      </c>
      <c r="E3605" s="19" t="str">
        <f t="shared" si="340"/>
        <v>251900 - Andet arbejde med software, herunder test og kvalitetssikring</v>
      </c>
      <c r="F3605" s="19" t="str">
        <f t="shared" si="341"/>
        <v>4 år</v>
      </c>
      <c r="G3605" s="40" t="s">
        <v>516</v>
      </c>
      <c r="H3605" s="41" t="s">
        <v>108</v>
      </c>
      <c r="I3605" s="42" t="s">
        <v>544</v>
      </c>
      <c r="J3605" s="43" t="s">
        <v>24</v>
      </c>
      <c r="K3605" s="44">
        <v>18</v>
      </c>
      <c r="L3605" s="45">
        <v>41929.032305278582</v>
      </c>
      <c r="M3605" s="46">
        <v>43717.742099515461</v>
      </c>
      <c r="N3605" s="45"/>
      <c r="O3605" s="46"/>
    </row>
    <row r="3606" spans="1:15" x14ac:dyDescent="0.2">
      <c r="A3606" s="11" t="str">
        <f t="shared" si="336"/>
        <v>2519003 - Region Syddanmark5-9 år</v>
      </c>
      <c r="B3606" s="12" t="str">
        <f t="shared" si="339"/>
        <v>251900</v>
      </c>
      <c r="C3606" s="14">
        <f t="shared" si="337"/>
        <v>0</v>
      </c>
      <c r="D3606" s="14">
        <f t="shared" si="338"/>
        <v>0</v>
      </c>
      <c r="E3606" s="19" t="str">
        <f t="shared" si="340"/>
        <v>251900 - Andet arbejde med software, herunder test og kvalitetssikring</v>
      </c>
      <c r="F3606" s="19" t="str">
        <f t="shared" si="341"/>
        <v>5-9 år</v>
      </c>
      <c r="G3606" s="40" t="s">
        <v>516</v>
      </c>
      <c r="H3606" s="41" t="s">
        <v>108</v>
      </c>
      <c r="I3606" s="42" t="s">
        <v>544</v>
      </c>
      <c r="J3606" s="43" t="s">
        <v>15</v>
      </c>
      <c r="K3606" s="44">
        <v>59</v>
      </c>
      <c r="L3606" s="45">
        <v>49900.207473440096</v>
      </c>
      <c r="M3606" s="46">
        <v>51011.061139304831</v>
      </c>
      <c r="N3606" s="45"/>
      <c r="O3606" s="46"/>
    </row>
    <row r="3607" spans="1:15" x14ac:dyDescent="0.2">
      <c r="A3607" s="11" t="str">
        <f t="shared" si="336"/>
        <v>2519003 - Region Syddanmark0-4 år</v>
      </c>
      <c r="B3607" s="12" t="str">
        <f t="shared" si="339"/>
        <v>251900</v>
      </c>
      <c r="C3607" s="14">
        <f t="shared" si="337"/>
        <v>0</v>
      </c>
      <c r="D3607" s="14">
        <f t="shared" si="338"/>
        <v>0</v>
      </c>
      <c r="E3607" s="19" t="str">
        <f t="shared" si="340"/>
        <v>251900 - Andet arbejde med software, herunder test og kvalitetssikring</v>
      </c>
      <c r="F3607" s="19" t="str">
        <f t="shared" si="341"/>
        <v>0-4 år</v>
      </c>
      <c r="G3607" s="40" t="s">
        <v>516</v>
      </c>
      <c r="H3607" s="41" t="s">
        <v>108</v>
      </c>
      <c r="I3607" s="42" t="s">
        <v>544</v>
      </c>
      <c r="J3607" s="43" t="s">
        <v>16</v>
      </c>
      <c r="K3607" s="44">
        <v>91</v>
      </c>
      <c r="L3607" s="45">
        <v>40157.646118210352</v>
      </c>
      <c r="M3607" s="46">
        <v>41208.466911442956</v>
      </c>
      <c r="N3607" s="45"/>
      <c r="O3607" s="46"/>
    </row>
    <row r="3608" spans="1:15" x14ac:dyDescent="0.2">
      <c r="A3608" s="11" t="str">
        <f t="shared" si="336"/>
        <v>2519003 - Region Syddanmark10-14 år</v>
      </c>
      <c r="B3608" s="12" t="str">
        <f t="shared" si="339"/>
        <v>251900</v>
      </c>
      <c r="C3608" s="14">
        <f t="shared" si="337"/>
        <v>0</v>
      </c>
      <c r="D3608" s="14">
        <f t="shared" si="338"/>
        <v>0</v>
      </c>
      <c r="E3608" s="19" t="str">
        <f t="shared" si="340"/>
        <v>251900 - Andet arbejde med software, herunder test og kvalitetssikring</v>
      </c>
      <c r="F3608" s="19" t="str">
        <f t="shared" si="341"/>
        <v>10-14 år</v>
      </c>
      <c r="G3608" s="40" t="s">
        <v>516</v>
      </c>
      <c r="H3608" s="41" t="s">
        <v>108</v>
      </c>
      <c r="I3608" s="42" t="s">
        <v>544</v>
      </c>
      <c r="J3608" s="43" t="s">
        <v>17</v>
      </c>
      <c r="K3608" s="44">
        <v>47</v>
      </c>
      <c r="L3608" s="45">
        <v>53559.748975290328</v>
      </c>
      <c r="M3608" s="46">
        <v>54514.786147077255</v>
      </c>
      <c r="N3608" s="45"/>
      <c r="O3608" s="46"/>
    </row>
    <row r="3609" spans="1:15" x14ac:dyDescent="0.2">
      <c r="A3609" s="11" t="str">
        <f t="shared" si="336"/>
        <v>2519003 - Region Syddanmark15-20 år</v>
      </c>
      <c r="B3609" s="12" t="str">
        <f t="shared" si="339"/>
        <v>251900</v>
      </c>
      <c r="C3609" s="14">
        <f t="shared" si="337"/>
        <v>0</v>
      </c>
      <c r="D3609" s="14">
        <f t="shared" si="338"/>
        <v>0</v>
      </c>
      <c r="E3609" s="19" t="str">
        <f t="shared" si="340"/>
        <v>251900 - Andet arbejde med software, herunder test og kvalitetssikring</v>
      </c>
      <c r="F3609" s="19" t="str">
        <f t="shared" si="341"/>
        <v>15-20 år</v>
      </c>
      <c r="G3609" s="40" t="s">
        <v>516</v>
      </c>
      <c r="H3609" s="41" t="s">
        <v>108</v>
      </c>
      <c r="I3609" s="42" t="s">
        <v>544</v>
      </c>
      <c r="J3609" s="43" t="s">
        <v>18</v>
      </c>
      <c r="K3609" s="44">
        <v>33</v>
      </c>
      <c r="L3609" s="45">
        <v>53966.541324749691</v>
      </c>
      <c r="M3609" s="46">
        <v>55364.101591077866</v>
      </c>
      <c r="N3609" s="45"/>
      <c r="O3609" s="46"/>
    </row>
    <row r="3610" spans="1:15" x14ac:dyDescent="0.2">
      <c r="A3610" s="11" t="str">
        <f t="shared" si="336"/>
        <v>2519003 - Region Syddanmark20-24 år</v>
      </c>
      <c r="B3610" s="12" t="str">
        <f t="shared" si="339"/>
        <v>251900</v>
      </c>
      <c r="C3610" s="14">
        <f t="shared" si="337"/>
        <v>0</v>
      </c>
      <c r="D3610" s="14">
        <f t="shared" si="338"/>
        <v>0</v>
      </c>
      <c r="E3610" s="19" t="str">
        <f t="shared" si="340"/>
        <v>251900 - Andet arbejde med software, herunder test og kvalitetssikring</v>
      </c>
      <c r="F3610" s="19" t="str">
        <f t="shared" si="341"/>
        <v>20-24 år</v>
      </c>
      <c r="G3610" s="40" t="s">
        <v>516</v>
      </c>
      <c r="H3610" s="41" t="s">
        <v>108</v>
      </c>
      <c r="I3610" s="42" t="s">
        <v>544</v>
      </c>
      <c r="J3610" s="43" t="s">
        <v>19</v>
      </c>
      <c r="K3610" s="44">
        <v>49</v>
      </c>
      <c r="L3610" s="45">
        <v>53891.918535789679</v>
      </c>
      <c r="M3610" s="46">
        <v>55572.451140190598</v>
      </c>
      <c r="N3610" s="45"/>
      <c r="O3610" s="46"/>
    </row>
    <row r="3611" spans="1:15" x14ac:dyDescent="0.2">
      <c r="A3611" s="11" t="str">
        <f t="shared" si="336"/>
        <v>2519003 - Region Syddanmark25 år og derover</v>
      </c>
      <c r="B3611" s="12" t="str">
        <f t="shared" si="339"/>
        <v>251900</v>
      </c>
      <c r="C3611" s="14">
        <f t="shared" si="337"/>
        <v>0</v>
      </c>
      <c r="D3611" s="14">
        <f t="shared" si="338"/>
        <v>0</v>
      </c>
      <c r="E3611" s="19" t="str">
        <f t="shared" si="340"/>
        <v>251900 - Andet arbejde med software, herunder test og kvalitetssikring</v>
      </c>
      <c r="F3611" s="19" t="str">
        <f t="shared" si="341"/>
        <v>25 år og derover</v>
      </c>
      <c r="G3611" s="40" t="s">
        <v>516</v>
      </c>
      <c r="H3611" s="41" t="s">
        <v>108</v>
      </c>
      <c r="I3611" s="42" t="s">
        <v>544</v>
      </c>
      <c r="J3611" s="43" t="s">
        <v>9</v>
      </c>
      <c r="K3611" s="44">
        <v>107</v>
      </c>
      <c r="L3611" s="45">
        <v>54122.801241123088</v>
      </c>
      <c r="M3611" s="46">
        <v>55994.746246548166</v>
      </c>
      <c r="N3611" s="45"/>
      <c r="O3611" s="46"/>
    </row>
    <row r="3612" spans="1:15" x14ac:dyDescent="0.2">
      <c r="A3612" s="11" t="str">
        <f t="shared" si="336"/>
        <v>2519003 - Region SyddanmarkAlle uanset erf.</v>
      </c>
      <c r="B3612" s="12" t="str">
        <f t="shared" si="339"/>
        <v>251900</v>
      </c>
      <c r="C3612" s="14">
        <f t="shared" si="337"/>
        <v>0</v>
      </c>
      <c r="D3612" s="14">
        <f t="shared" si="338"/>
        <v>0</v>
      </c>
      <c r="E3612" s="19" t="str">
        <f t="shared" si="340"/>
        <v>251900 - Andet arbejde med software, herunder test og kvalitetssikring</v>
      </c>
      <c r="F3612" s="19" t="str">
        <f t="shared" si="341"/>
        <v>Alle uanset erf.</v>
      </c>
      <c r="G3612" s="40" t="s">
        <v>516</v>
      </c>
      <c r="H3612" s="41" t="s">
        <v>108</v>
      </c>
      <c r="I3612" s="42" t="s">
        <v>544</v>
      </c>
      <c r="J3612" s="43" t="s">
        <v>10</v>
      </c>
      <c r="K3612" s="44">
        <v>386</v>
      </c>
      <c r="L3612" s="45">
        <v>49900.207473440096</v>
      </c>
      <c r="M3612" s="46">
        <v>51142.506742909572</v>
      </c>
      <c r="N3612" s="45"/>
      <c r="O3612" s="46"/>
    </row>
    <row r="3613" spans="1:15" x14ac:dyDescent="0.2">
      <c r="A3613" s="11" t="str">
        <f t="shared" si="336"/>
        <v>2519004 - Region MidtjyllandUnder 1 år</v>
      </c>
      <c r="B3613" s="12" t="str">
        <f t="shared" si="339"/>
        <v>251900</v>
      </c>
      <c r="C3613" s="14">
        <f t="shared" si="337"/>
        <v>0</v>
      </c>
      <c r="D3613" s="14">
        <f t="shared" si="338"/>
        <v>0</v>
      </c>
      <c r="E3613" s="19" t="str">
        <f t="shared" si="340"/>
        <v>251900 - Andet arbejde med software, herunder test og kvalitetssikring</v>
      </c>
      <c r="F3613" s="19" t="str">
        <f t="shared" si="341"/>
        <v>Under 1 år</v>
      </c>
      <c r="G3613" s="40" t="s">
        <v>516</v>
      </c>
      <c r="H3613" s="41" t="s">
        <v>108</v>
      </c>
      <c r="I3613" s="42" t="s">
        <v>517</v>
      </c>
      <c r="J3613" s="43" t="s">
        <v>13</v>
      </c>
      <c r="K3613" s="44">
        <v>25</v>
      </c>
      <c r="L3613" s="45">
        <v>29499.752790228213</v>
      </c>
      <c r="M3613" s="46">
        <v>30529.119673562258</v>
      </c>
      <c r="N3613" s="45"/>
      <c r="O3613" s="46"/>
    </row>
    <row r="3614" spans="1:15" x14ac:dyDescent="0.2">
      <c r="A3614" s="11" t="str">
        <f t="shared" si="336"/>
        <v>2519004 - Region Midtjylland2 år</v>
      </c>
      <c r="B3614" s="12" t="str">
        <f t="shared" si="339"/>
        <v>251900</v>
      </c>
      <c r="C3614" s="14">
        <f t="shared" si="337"/>
        <v>0</v>
      </c>
      <c r="D3614" s="14">
        <f t="shared" si="338"/>
        <v>0</v>
      </c>
      <c r="E3614" s="19" t="str">
        <f t="shared" si="340"/>
        <v>251900 - Andet arbejde med software, herunder test og kvalitetssikring</v>
      </c>
      <c r="F3614" s="19" t="str">
        <f t="shared" si="341"/>
        <v>2 år</v>
      </c>
      <c r="G3614" s="40" t="s">
        <v>516</v>
      </c>
      <c r="H3614" s="41" t="s">
        <v>108</v>
      </c>
      <c r="I3614" s="42" t="s">
        <v>517</v>
      </c>
      <c r="J3614" s="43" t="s">
        <v>23</v>
      </c>
      <c r="K3614" s="44">
        <v>16</v>
      </c>
      <c r="L3614" s="45">
        <v>34526.027818099203</v>
      </c>
      <c r="M3614" s="46">
        <v>35294.629122811159</v>
      </c>
      <c r="N3614" s="45"/>
      <c r="O3614" s="46"/>
    </row>
    <row r="3615" spans="1:15" x14ac:dyDescent="0.2">
      <c r="A3615" s="11" t="str">
        <f t="shared" si="336"/>
        <v>2519004 - Region Midtjylland3 år</v>
      </c>
      <c r="B3615" s="12" t="str">
        <f t="shared" si="339"/>
        <v>251900</v>
      </c>
      <c r="C3615" s="14">
        <f t="shared" si="337"/>
        <v>0</v>
      </c>
      <c r="D3615" s="14">
        <f t="shared" si="338"/>
        <v>0</v>
      </c>
      <c r="E3615" s="19" t="str">
        <f t="shared" si="340"/>
        <v>251900 - Andet arbejde med software, herunder test og kvalitetssikring</v>
      </c>
      <c r="F3615" s="19" t="str">
        <f t="shared" si="341"/>
        <v>3 år</v>
      </c>
      <c r="G3615" s="40" t="s">
        <v>516</v>
      </c>
      <c r="H3615" s="41" t="s">
        <v>108</v>
      </c>
      <c r="I3615" s="42" t="s">
        <v>517</v>
      </c>
      <c r="J3615" s="43" t="s">
        <v>14</v>
      </c>
      <c r="K3615" s="44">
        <v>11</v>
      </c>
      <c r="L3615" s="45">
        <v>44884.834055002284</v>
      </c>
      <c r="M3615" s="46">
        <v>47160.941252414683</v>
      </c>
      <c r="N3615" s="45"/>
      <c r="O3615" s="46"/>
    </row>
    <row r="3616" spans="1:15" x14ac:dyDescent="0.2">
      <c r="A3616" s="11" t="str">
        <f t="shared" si="336"/>
        <v>2519004 - Region Midtjylland5-9 år</v>
      </c>
      <c r="B3616" s="12" t="str">
        <f t="shared" si="339"/>
        <v>251900</v>
      </c>
      <c r="C3616" s="14">
        <f t="shared" si="337"/>
        <v>0</v>
      </c>
      <c r="D3616" s="14">
        <f t="shared" si="338"/>
        <v>0</v>
      </c>
      <c r="E3616" s="19" t="str">
        <f t="shared" si="340"/>
        <v>251900 - Andet arbejde med software, herunder test og kvalitetssikring</v>
      </c>
      <c r="F3616" s="19" t="str">
        <f t="shared" si="341"/>
        <v>5-9 år</v>
      </c>
      <c r="G3616" s="40" t="s">
        <v>516</v>
      </c>
      <c r="H3616" s="41" t="s">
        <v>108</v>
      </c>
      <c r="I3616" s="42" t="s">
        <v>517</v>
      </c>
      <c r="J3616" s="43" t="s">
        <v>15</v>
      </c>
      <c r="K3616" s="44">
        <v>60</v>
      </c>
      <c r="L3616" s="45">
        <v>46791.472835256442</v>
      </c>
      <c r="M3616" s="46">
        <v>48565.393019102434</v>
      </c>
      <c r="N3616" s="45"/>
      <c r="O3616" s="46"/>
    </row>
    <row r="3617" spans="1:15" x14ac:dyDescent="0.2">
      <c r="A3617" s="11" t="str">
        <f t="shared" si="336"/>
        <v>2519004 - Region Midtjylland0-4 år</v>
      </c>
      <c r="B3617" s="12" t="str">
        <f t="shared" si="339"/>
        <v>251900</v>
      </c>
      <c r="C3617" s="14">
        <f t="shared" si="337"/>
        <v>0</v>
      </c>
      <c r="D3617" s="14">
        <f t="shared" si="338"/>
        <v>0</v>
      </c>
      <c r="E3617" s="19" t="str">
        <f t="shared" si="340"/>
        <v>251900 - Andet arbejde med software, herunder test og kvalitetssikring</v>
      </c>
      <c r="F3617" s="19" t="str">
        <f t="shared" si="341"/>
        <v>0-4 år</v>
      </c>
      <c r="G3617" s="40" t="s">
        <v>516</v>
      </c>
      <c r="H3617" s="41" t="s">
        <v>108</v>
      </c>
      <c r="I3617" s="42" t="s">
        <v>517</v>
      </c>
      <c r="J3617" s="43" t="s">
        <v>16</v>
      </c>
      <c r="K3617" s="44">
        <v>66</v>
      </c>
      <c r="L3617" s="45">
        <v>34526.027818099203</v>
      </c>
      <c r="M3617" s="46">
        <v>35294.629122811159</v>
      </c>
      <c r="N3617" s="45"/>
      <c r="O3617" s="46"/>
    </row>
    <row r="3618" spans="1:15" x14ac:dyDescent="0.2">
      <c r="A3618" s="11" t="str">
        <f t="shared" si="336"/>
        <v>2519004 - Region Midtjylland10-14 år</v>
      </c>
      <c r="B3618" s="12" t="str">
        <f t="shared" si="339"/>
        <v>251900</v>
      </c>
      <c r="C3618" s="14">
        <f t="shared" si="337"/>
        <v>0</v>
      </c>
      <c r="D3618" s="14">
        <f t="shared" si="338"/>
        <v>0</v>
      </c>
      <c r="E3618" s="19" t="str">
        <f t="shared" si="340"/>
        <v>251900 - Andet arbejde med software, herunder test og kvalitetssikring</v>
      </c>
      <c r="F3618" s="19" t="str">
        <f t="shared" si="341"/>
        <v>10-14 år</v>
      </c>
      <c r="G3618" s="40" t="s">
        <v>516</v>
      </c>
      <c r="H3618" s="41" t="s">
        <v>108</v>
      </c>
      <c r="I3618" s="42" t="s">
        <v>517</v>
      </c>
      <c r="J3618" s="43" t="s">
        <v>17</v>
      </c>
      <c r="K3618" s="44">
        <v>35</v>
      </c>
      <c r="L3618" s="45">
        <v>49310.480980150118</v>
      </c>
      <c r="M3618" s="46">
        <v>51811.01246321747</v>
      </c>
      <c r="N3618" s="45"/>
      <c r="O3618" s="46"/>
    </row>
    <row r="3619" spans="1:15" x14ac:dyDescent="0.2">
      <c r="A3619" s="11" t="str">
        <f t="shared" si="336"/>
        <v>2519004 - Region Midtjylland15-20 år</v>
      </c>
      <c r="B3619" s="12" t="str">
        <f t="shared" si="339"/>
        <v>251900</v>
      </c>
      <c r="C3619" s="14">
        <f t="shared" si="337"/>
        <v>0</v>
      </c>
      <c r="D3619" s="14">
        <f t="shared" si="338"/>
        <v>0</v>
      </c>
      <c r="E3619" s="19" t="str">
        <f t="shared" si="340"/>
        <v>251900 - Andet arbejde med software, herunder test og kvalitetssikring</v>
      </c>
      <c r="F3619" s="19" t="str">
        <f t="shared" si="341"/>
        <v>15-20 år</v>
      </c>
      <c r="G3619" s="40" t="s">
        <v>516</v>
      </c>
      <c r="H3619" s="41" t="s">
        <v>108</v>
      </c>
      <c r="I3619" s="42" t="s">
        <v>517</v>
      </c>
      <c r="J3619" s="43" t="s">
        <v>18</v>
      </c>
      <c r="K3619" s="44">
        <v>37</v>
      </c>
      <c r="L3619" s="45">
        <v>48264.754371529918</v>
      </c>
      <c r="M3619" s="46">
        <v>49125.37518088513</v>
      </c>
      <c r="N3619" s="45"/>
      <c r="O3619" s="46"/>
    </row>
    <row r="3620" spans="1:15" x14ac:dyDescent="0.2">
      <c r="A3620" s="11" t="str">
        <f t="shared" si="336"/>
        <v>2519004 - Region Midtjylland20-24 år</v>
      </c>
      <c r="B3620" s="12" t="str">
        <f t="shared" si="339"/>
        <v>251900</v>
      </c>
      <c r="C3620" s="14">
        <f t="shared" si="337"/>
        <v>0</v>
      </c>
      <c r="D3620" s="14">
        <f t="shared" si="338"/>
        <v>0</v>
      </c>
      <c r="E3620" s="19" t="str">
        <f t="shared" si="340"/>
        <v>251900 - Andet arbejde med software, herunder test og kvalitetssikring</v>
      </c>
      <c r="F3620" s="19" t="str">
        <f t="shared" si="341"/>
        <v>20-24 år</v>
      </c>
      <c r="G3620" s="40" t="s">
        <v>516</v>
      </c>
      <c r="H3620" s="41" t="s">
        <v>108</v>
      </c>
      <c r="I3620" s="42" t="s">
        <v>517</v>
      </c>
      <c r="J3620" s="43" t="s">
        <v>19</v>
      </c>
      <c r="K3620" s="44">
        <v>34</v>
      </c>
      <c r="L3620" s="45">
        <v>59187.695156240217</v>
      </c>
      <c r="M3620" s="46">
        <v>61252.995625974538</v>
      </c>
      <c r="N3620" s="45"/>
      <c r="O3620" s="46"/>
    </row>
    <row r="3621" spans="1:15" x14ac:dyDescent="0.2">
      <c r="A3621" s="11" t="str">
        <f t="shared" si="336"/>
        <v>2519004 - Region Midtjylland25 år og derover</v>
      </c>
      <c r="B3621" s="12" t="str">
        <f t="shared" si="339"/>
        <v>251900</v>
      </c>
      <c r="C3621" s="14">
        <f t="shared" si="337"/>
        <v>0</v>
      </c>
      <c r="D3621" s="14">
        <f t="shared" si="338"/>
        <v>0</v>
      </c>
      <c r="E3621" s="19" t="str">
        <f t="shared" si="340"/>
        <v>251900 - Andet arbejde med software, herunder test og kvalitetssikring</v>
      </c>
      <c r="F3621" s="19" t="str">
        <f t="shared" si="341"/>
        <v>25 år og derover</v>
      </c>
      <c r="G3621" s="40" t="s">
        <v>516</v>
      </c>
      <c r="H3621" s="41" t="s">
        <v>108</v>
      </c>
      <c r="I3621" s="42" t="s">
        <v>517</v>
      </c>
      <c r="J3621" s="43" t="s">
        <v>9</v>
      </c>
      <c r="K3621" s="44">
        <v>69</v>
      </c>
      <c r="L3621" s="45">
        <v>49626.282509673845</v>
      </c>
      <c r="M3621" s="46">
        <v>51454.780286846559</v>
      </c>
      <c r="N3621" s="45"/>
      <c r="O3621" s="46"/>
    </row>
    <row r="3622" spans="1:15" x14ac:dyDescent="0.2">
      <c r="A3622" s="11" t="str">
        <f t="shared" si="336"/>
        <v>2519004 - Region MidtjyllandAlle uanset erf.</v>
      </c>
      <c r="B3622" s="12" t="str">
        <f t="shared" si="339"/>
        <v>251900</v>
      </c>
      <c r="C3622" s="14">
        <f t="shared" si="337"/>
        <v>0</v>
      </c>
      <c r="D3622" s="14">
        <f t="shared" si="338"/>
        <v>0</v>
      </c>
      <c r="E3622" s="19" t="str">
        <f t="shared" si="340"/>
        <v>251900 - Andet arbejde med software, herunder test og kvalitetssikring</v>
      </c>
      <c r="F3622" s="19" t="str">
        <f t="shared" si="341"/>
        <v>Alle uanset erf.</v>
      </c>
      <c r="G3622" s="40" t="s">
        <v>516</v>
      </c>
      <c r="H3622" s="41" t="s">
        <v>108</v>
      </c>
      <c r="I3622" s="42" t="s">
        <v>517</v>
      </c>
      <c r="J3622" s="43" t="s">
        <v>10</v>
      </c>
      <c r="K3622" s="44">
        <v>301</v>
      </c>
      <c r="L3622" s="45">
        <v>44503.19611296412</v>
      </c>
      <c r="M3622" s="46">
        <v>45846.104925597712</v>
      </c>
      <c r="N3622" s="45"/>
      <c r="O3622" s="46"/>
    </row>
    <row r="3623" spans="1:15" x14ac:dyDescent="0.2">
      <c r="A3623" s="11" t="str">
        <f t="shared" si="336"/>
        <v>2519005 - Region Nordjylland5-9 år</v>
      </c>
      <c r="B3623" s="12" t="str">
        <f t="shared" si="339"/>
        <v>251900</v>
      </c>
      <c r="C3623" s="14">
        <f t="shared" si="337"/>
        <v>0</v>
      </c>
      <c r="D3623" s="14">
        <f t="shared" si="338"/>
        <v>0</v>
      </c>
      <c r="E3623" s="19" t="str">
        <f t="shared" si="340"/>
        <v>251900 - Andet arbejde med software, herunder test og kvalitetssikring</v>
      </c>
      <c r="F3623" s="19" t="str">
        <f t="shared" si="341"/>
        <v>5-9 år</v>
      </c>
      <c r="G3623" s="40" t="s">
        <v>516</v>
      </c>
      <c r="H3623" s="41" t="s">
        <v>108</v>
      </c>
      <c r="I3623" s="42" t="s">
        <v>21</v>
      </c>
      <c r="J3623" s="43" t="s">
        <v>15</v>
      </c>
      <c r="K3623" s="44">
        <v>20</v>
      </c>
      <c r="L3623" s="45">
        <v>39129.315613434912</v>
      </c>
      <c r="M3623" s="46">
        <v>40187.52611050522</v>
      </c>
      <c r="N3623" s="45"/>
      <c r="O3623" s="46"/>
    </row>
    <row r="3624" spans="1:15" x14ac:dyDescent="0.2">
      <c r="A3624" s="11" t="str">
        <f t="shared" si="336"/>
        <v>2519005 - Region Nordjylland0-4 år</v>
      </c>
      <c r="B3624" s="12" t="str">
        <f t="shared" si="339"/>
        <v>251900</v>
      </c>
      <c r="C3624" s="14">
        <f t="shared" si="337"/>
        <v>0</v>
      </c>
      <c r="D3624" s="14">
        <f t="shared" si="338"/>
        <v>0</v>
      </c>
      <c r="E3624" s="19" t="str">
        <f t="shared" si="340"/>
        <v>251900 - Andet arbejde med software, herunder test og kvalitetssikring</v>
      </c>
      <c r="F3624" s="19" t="str">
        <f t="shared" si="341"/>
        <v>0-4 år</v>
      </c>
      <c r="G3624" s="40" t="s">
        <v>516</v>
      </c>
      <c r="H3624" s="41" t="s">
        <v>108</v>
      </c>
      <c r="I3624" s="42" t="s">
        <v>21</v>
      </c>
      <c r="J3624" s="43" t="s">
        <v>16</v>
      </c>
      <c r="K3624" s="44">
        <v>31</v>
      </c>
      <c r="L3624" s="45">
        <v>33470.417550780468</v>
      </c>
      <c r="M3624" s="46">
        <v>34529.307157237286</v>
      </c>
      <c r="N3624" s="45"/>
      <c r="O3624" s="46"/>
    </row>
    <row r="3625" spans="1:15" x14ac:dyDescent="0.2">
      <c r="A3625" s="11" t="str">
        <f t="shared" si="336"/>
        <v>2519005 - Region Nordjylland15-20 år</v>
      </c>
      <c r="B3625" s="12" t="str">
        <f t="shared" si="339"/>
        <v>251900</v>
      </c>
      <c r="C3625" s="14">
        <f t="shared" si="337"/>
        <v>0</v>
      </c>
      <c r="D3625" s="14">
        <f t="shared" si="338"/>
        <v>0</v>
      </c>
      <c r="E3625" s="19" t="str">
        <f t="shared" si="340"/>
        <v>251900 - Andet arbejde med software, herunder test og kvalitetssikring</v>
      </c>
      <c r="F3625" s="19" t="str">
        <f t="shared" si="341"/>
        <v>15-20 år</v>
      </c>
      <c r="G3625" s="40" t="s">
        <v>516</v>
      </c>
      <c r="H3625" s="41" t="s">
        <v>108</v>
      </c>
      <c r="I3625" s="42" t="s">
        <v>21</v>
      </c>
      <c r="J3625" s="43" t="s">
        <v>18</v>
      </c>
      <c r="K3625" s="44">
        <v>15</v>
      </c>
      <c r="L3625" s="45">
        <v>42219.937164731491</v>
      </c>
      <c r="M3625" s="46">
        <v>43093.453514280496</v>
      </c>
      <c r="N3625" s="45"/>
      <c r="O3625" s="46"/>
    </row>
    <row r="3626" spans="1:15" x14ac:dyDescent="0.2">
      <c r="A3626" s="11" t="str">
        <f t="shared" si="336"/>
        <v>2519005 - Region Nordjylland20-24 år</v>
      </c>
      <c r="B3626" s="12" t="str">
        <f t="shared" si="339"/>
        <v>251900</v>
      </c>
      <c r="C3626" s="14">
        <f t="shared" si="337"/>
        <v>0</v>
      </c>
      <c r="D3626" s="14">
        <f t="shared" si="338"/>
        <v>0</v>
      </c>
      <c r="E3626" s="19" t="str">
        <f t="shared" si="340"/>
        <v>251900 - Andet arbejde med software, herunder test og kvalitetssikring</v>
      </c>
      <c r="F3626" s="19" t="str">
        <f t="shared" si="341"/>
        <v>20-24 år</v>
      </c>
      <c r="G3626" s="40" t="s">
        <v>516</v>
      </c>
      <c r="H3626" s="41" t="s">
        <v>108</v>
      </c>
      <c r="I3626" s="42" t="s">
        <v>21</v>
      </c>
      <c r="J3626" s="43" t="s">
        <v>19</v>
      </c>
      <c r="K3626" s="44">
        <v>15</v>
      </c>
      <c r="L3626" s="45">
        <v>47525.539783164291</v>
      </c>
      <c r="M3626" s="46">
        <v>48921.69562157349</v>
      </c>
      <c r="N3626" s="45"/>
      <c r="O3626" s="46"/>
    </row>
    <row r="3627" spans="1:15" x14ac:dyDescent="0.2">
      <c r="A3627" s="11" t="str">
        <f t="shared" si="336"/>
        <v>2519005 - Region Nordjylland25 år og derover</v>
      </c>
      <c r="B3627" s="12" t="str">
        <f t="shared" si="339"/>
        <v>251900</v>
      </c>
      <c r="C3627" s="14">
        <f t="shared" si="337"/>
        <v>0</v>
      </c>
      <c r="D3627" s="14">
        <f t="shared" si="338"/>
        <v>0</v>
      </c>
      <c r="E3627" s="19" t="str">
        <f t="shared" si="340"/>
        <v>251900 - Andet arbejde med software, herunder test og kvalitetssikring</v>
      </c>
      <c r="F3627" s="19" t="str">
        <f t="shared" si="341"/>
        <v>25 år og derover</v>
      </c>
      <c r="G3627" s="40" t="s">
        <v>516</v>
      </c>
      <c r="H3627" s="41" t="s">
        <v>108</v>
      </c>
      <c r="I3627" s="42" t="s">
        <v>21</v>
      </c>
      <c r="J3627" s="43" t="s">
        <v>9</v>
      </c>
      <c r="K3627" s="44">
        <v>42</v>
      </c>
      <c r="L3627" s="45">
        <v>45269.467977027722</v>
      </c>
      <c r="M3627" s="46">
        <v>46319.851775362979</v>
      </c>
      <c r="N3627" s="45"/>
      <c r="O3627" s="46"/>
    </row>
    <row r="3628" spans="1:15" x14ac:dyDescent="0.2">
      <c r="A3628" s="11" t="str">
        <f t="shared" si="336"/>
        <v>2519005 - Region NordjyllandAlle uanset erf.</v>
      </c>
      <c r="B3628" s="12" t="str">
        <f t="shared" si="339"/>
        <v>251900</v>
      </c>
      <c r="C3628" s="14">
        <f t="shared" si="337"/>
        <v>0</v>
      </c>
      <c r="D3628" s="14">
        <f t="shared" si="338"/>
        <v>0</v>
      </c>
      <c r="E3628" s="19" t="str">
        <f t="shared" si="340"/>
        <v>251900 - Andet arbejde med software, herunder test og kvalitetssikring</v>
      </c>
      <c r="F3628" s="19" t="str">
        <f t="shared" si="341"/>
        <v>Alle uanset erf.</v>
      </c>
      <c r="G3628" s="40" t="s">
        <v>516</v>
      </c>
      <c r="H3628" s="41" t="s">
        <v>108</v>
      </c>
      <c r="I3628" s="42" t="s">
        <v>21</v>
      </c>
      <c r="J3628" s="43" t="s">
        <v>10</v>
      </c>
      <c r="K3628" s="44">
        <v>133</v>
      </c>
      <c r="L3628" s="45">
        <v>41763.263944504215</v>
      </c>
      <c r="M3628" s="46">
        <v>43093.453514280496</v>
      </c>
      <c r="N3628" s="45"/>
      <c r="O3628" s="46"/>
    </row>
    <row r="3629" spans="1:15" x14ac:dyDescent="0.2">
      <c r="A3629" s="11" t="str">
        <f t="shared" si="336"/>
        <v>2519006 - Alle regionerUnder 1 år</v>
      </c>
      <c r="B3629" s="12" t="str">
        <f t="shared" si="339"/>
        <v>251900</v>
      </c>
      <c r="C3629" s="14">
        <f t="shared" si="337"/>
        <v>0</v>
      </c>
      <c r="D3629" s="14">
        <f t="shared" si="338"/>
        <v>0</v>
      </c>
      <c r="E3629" s="19" t="str">
        <f t="shared" si="340"/>
        <v>251900 - Andet arbejde med software, herunder test og kvalitetssikring</v>
      </c>
      <c r="F3629" s="19" t="str">
        <f t="shared" si="341"/>
        <v>Under 1 år</v>
      </c>
      <c r="G3629" s="40" t="s">
        <v>516</v>
      </c>
      <c r="H3629" s="41" t="s">
        <v>108</v>
      </c>
      <c r="I3629" s="42" t="s">
        <v>11</v>
      </c>
      <c r="J3629" s="43" t="s">
        <v>13</v>
      </c>
      <c r="K3629" s="44">
        <v>282</v>
      </c>
      <c r="L3629" s="45">
        <v>25546.882433064744</v>
      </c>
      <c r="M3629" s="46">
        <v>26863.404018442321</v>
      </c>
      <c r="N3629" s="45"/>
      <c r="O3629" s="46"/>
    </row>
    <row r="3630" spans="1:15" x14ac:dyDescent="0.2">
      <c r="A3630" s="11" t="str">
        <f t="shared" si="336"/>
        <v>2519006 - Alle regioner1 år</v>
      </c>
      <c r="B3630" s="12" t="str">
        <f t="shared" si="339"/>
        <v>251900</v>
      </c>
      <c r="C3630" s="14">
        <f t="shared" si="337"/>
        <v>0</v>
      </c>
      <c r="D3630" s="14">
        <f t="shared" si="338"/>
        <v>0</v>
      </c>
      <c r="E3630" s="19" t="str">
        <f t="shared" si="340"/>
        <v>251900 - Andet arbejde med software, herunder test og kvalitetssikring</v>
      </c>
      <c r="F3630" s="19" t="str">
        <f t="shared" si="341"/>
        <v>1 år</v>
      </c>
      <c r="G3630" s="40" t="s">
        <v>516</v>
      </c>
      <c r="H3630" s="41" t="s">
        <v>108</v>
      </c>
      <c r="I3630" s="42" t="s">
        <v>11</v>
      </c>
      <c r="J3630" s="43" t="s">
        <v>22</v>
      </c>
      <c r="K3630" s="44">
        <v>127</v>
      </c>
      <c r="L3630" s="45">
        <v>29598.006108817503</v>
      </c>
      <c r="M3630" s="46">
        <v>31046.97234966117</v>
      </c>
      <c r="N3630" s="45"/>
      <c r="O3630" s="46"/>
    </row>
    <row r="3631" spans="1:15" x14ac:dyDescent="0.2">
      <c r="A3631" s="11" t="str">
        <f t="shared" si="336"/>
        <v>2519006 - Alle regioner2 år</v>
      </c>
      <c r="B3631" s="12" t="str">
        <f t="shared" si="339"/>
        <v>251900</v>
      </c>
      <c r="C3631" s="14">
        <f t="shared" si="337"/>
        <v>0</v>
      </c>
      <c r="D3631" s="14">
        <f t="shared" si="338"/>
        <v>0</v>
      </c>
      <c r="E3631" s="19" t="str">
        <f t="shared" si="340"/>
        <v>251900 - Andet arbejde med software, herunder test og kvalitetssikring</v>
      </c>
      <c r="F3631" s="19" t="str">
        <f t="shared" si="341"/>
        <v>2 år</v>
      </c>
      <c r="G3631" s="40" t="s">
        <v>516</v>
      </c>
      <c r="H3631" s="41" t="s">
        <v>108</v>
      </c>
      <c r="I3631" s="42" t="s">
        <v>11</v>
      </c>
      <c r="J3631" s="43" t="s">
        <v>23</v>
      </c>
      <c r="K3631" s="44">
        <v>89</v>
      </c>
      <c r="L3631" s="45">
        <v>32914.635866069584</v>
      </c>
      <c r="M3631" s="46">
        <v>34529.307157237286</v>
      </c>
      <c r="N3631" s="45"/>
      <c r="O3631" s="46"/>
    </row>
    <row r="3632" spans="1:15" x14ac:dyDescent="0.2">
      <c r="A3632" s="11" t="str">
        <f t="shared" si="336"/>
        <v>2519006 - Alle regioner3 år</v>
      </c>
      <c r="B3632" s="12" t="str">
        <f t="shared" si="339"/>
        <v>251900</v>
      </c>
      <c r="C3632" s="14">
        <f t="shared" si="337"/>
        <v>0</v>
      </c>
      <c r="D3632" s="14">
        <f t="shared" si="338"/>
        <v>0</v>
      </c>
      <c r="E3632" s="19" t="str">
        <f t="shared" si="340"/>
        <v>251900 - Andet arbejde med software, herunder test og kvalitetssikring</v>
      </c>
      <c r="F3632" s="19" t="str">
        <f t="shared" si="341"/>
        <v>3 år</v>
      </c>
      <c r="G3632" s="40" t="s">
        <v>516</v>
      </c>
      <c r="H3632" s="41" t="s">
        <v>108</v>
      </c>
      <c r="I3632" s="42" t="s">
        <v>11</v>
      </c>
      <c r="J3632" s="43" t="s">
        <v>14</v>
      </c>
      <c r="K3632" s="44">
        <v>88</v>
      </c>
      <c r="L3632" s="45">
        <v>42557.216063575412</v>
      </c>
      <c r="M3632" s="46">
        <v>44715.289894603498</v>
      </c>
      <c r="N3632" s="45"/>
      <c r="O3632" s="46"/>
    </row>
    <row r="3633" spans="1:15" x14ac:dyDescent="0.2">
      <c r="A3633" s="11" t="str">
        <f t="shared" si="336"/>
        <v>2519006 - Alle regioner4 år</v>
      </c>
      <c r="B3633" s="12" t="str">
        <f t="shared" si="339"/>
        <v>251900</v>
      </c>
      <c r="C3633" s="14">
        <f t="shared" si="337"/>
        <v>0</v>
      </c>
      <c r="D3633" s="14">
        <f t="shared" si="338"/>
        <v>0</v>
      </c>
      <c r="E3633" s="19" t="str">
        <f t="shared" si="340"/>
        <v>251900 - Andet arbejde med software, herunder test og kvalitetssikring</v>
      </c>
      <c r="F3633" s="19" t="str">
        <f t="shared" si="341"/>
        <v>4 år</v>
      </c>
      <c r="G3633" s="40" t="s">
        <v>516</v>
      </c>
      <c r="H3633" s="41" t="s">
        <v>108</v>
      </c>
      <c r="I3633" s="42" t="s">
        <v>11</v>
      </c>
      <c r="J3633" s="43" t="s">
        <v>24</v>
      </c>
      <c r="K3633" s="44">
        <v>72</v>
      </c>
      <c r="L3633" s="45">
        <v>39932.16067624405</v>
      </c>
      <c r="M3633" s="46">
        <v>41993.047035410389</v>
      </c>
      <c r="N3633" s="45"/>
      <c r="O3633" s="46"/>
    </row>
    <row r="3634" spans="1:15" x14ac:dyDescent="0.2">
      <c r="A3634" s="11" t="str">
        <f t="shared" si="336"/>
        <v>2519006 - Alle regioner5-9 år</v>
      </c>
      <c r="B3634" s="12" t="str">
        <f t="shared" si="339"/>
        <v>251900</v>
      </c>
      <c r="C3634" s="14">
        <f t="shared" si="337"/>
        <v>0</v>
      </c>
      <c r="D3634" s="14">
        <f t="shared" si="338"/>
        <v>0</v>
      </c>
      <c r="E3634" s="19" t="str">
        <f t="shared" si="340"/>
        <v>251900 - Andet arbejde med software, herunder test og kvalitetssikring</v>
      </c>
      <c r="F3634" s="19" t="str">
        <f t="shared" si="341"/>
        <v>5-9 år</v>
      </c>
      <c r="G3634" s="40" t="s">
        <v>516</v>
      </c>
      <c r="H3634" s="41" t="s">
        <v>108</v>
      </c>
      <c r="I3634" s="42" t="s">
        <v>11</v>
      </c>
      <c r="J3634" s="43" t="s">
        <v>15</v>
      </c>
      <c r="K3634" s="44">
        <v>274</v>
      </c>
      <c r="L3634" s="45">
        <v>44978.554000794698</v>
      </c>
      <c r="M3634" s="46">
        <v>46401.521708700922</v>
      </c>
      <c r="N3634" s="45"/>
      <c r="O3634" s="46"/>
    </row>
    <row r="3635" spans="1:15" x14ac:dyDescent="0.2">
      <c r="A3635" s="11" t="str">
        <f t="shared" si="336"/>
        <v>2519006 - Alle regioner0-4 år</v>
      </c>
      <c r="B3635" s="12" t="str">
        <f t="shared" si="339"/>
        <v>251900</v>
      </c>
      <c r="C3635" s="14">
        <f t="shared" si="337"/>
        <v>0</v>
      </c>
      <c r="D3635" s="14">
        <f t="shared" si="338"/>
        <v>0</v>
      </c>
      <c r="E3635" s="19" t="str">
        <f t="shared" si="340"/>
        <v>251900 - Andet arbejde med software, herunder test og kvalitetssikring</v>
      </c>
      <c r="F3635" s="19" t="str">
        <f t="shared" si="341"/>
        <v>0-4 år</v>
      </c>
      <c r="G3635" s="40" t="s">
        <v>516</v>
      </c>
      <c r="H3635" s="41" t="s">
        <v>108</v>
      </c>
      <c r="I3635" s="42" t="s">
        <v>11</v>
      </c>
      <c r="J3635" s="43" t="s">
        <v>16</v>
      </c>
      <c r="K3635" s="44">
        <v>658</v>
      </c>
      <c r="L3635" s="45">
        <v>29499.752790228213</v>
      </c>
      <c r="M3635" s="46">
        <v>30855.814504456375</v>
      </c>
      <c r="N3635" s="45"/>
      <c r="O3635" s="46"/>
    </row>
    <row r="3636" spans="1:15" x14ac:dyDescent="0.2">
      <c r="A3636" s="11" t="str">
        <f t="shared" si="336"/>
        <v>2519006 - Alle regioner10-14 år</v>
      </c>
      <c r="B3636" s="12" t="str">
        <f t="shared" si="339"/>
        <v>251900</v>
      </c>
      <c r="C3636" s="14">
        <f t="shared" si="337"/>
        <v>0</v>
      </c>
      <c r="D3636" s="14">
        <f t="shared" si="338"/>
        <v>0</v>
      </c>
      <c r="E3636" s="19" t="str">
        <f t="shared" si="340"/>
        <v>251900 - Andet arbejde med software, herunder test og kvalitetssikring</v>
      </c>
      <c r="F3636" s="19" t="str">
        <f t="shared" si="341"/>
        <v>10-14 år</v>
      </c>
      <c r="G3636" s="40" t="s">
        <v>516</v>
      </c>
      <c r="H3636" s="41" t="s">
        <v>108</v>
      </c>
      <c r="I3636" s="42" t="s">
        <v>11</v>
      </c>
      <c r="J3636" s="43" t="s">
        <v>17</v>
      </c>
      <c r="K3636" s="44">
        <v>184</v>
      </c>
      <c r="L3636" s="45">
        <v>47251.227462270726</v>
      </c>
      <c r="M3636" s="46">
        <v>48159.575016185263</v>
      </c>
      <c r="N3636" s="45"/>
      <c r="O3636" s="46"/>
    </row>
    <row r="3637" spans="1:15" x14ac:dyDescent="0.2">
      <c r="A3637" s="11" t="str">
        <f t="shared" si="336"/>
        <v>2519006 - Alle regioner15-20 år</v>
      </c>
      <c r="B3637" s="12" t="str">
        <f t="shared" si="339"/>
        <v>251900</v>
      </c>
      <c r="C3637" s="14">
        <f t="shared" si="337"/>
        <v>0</v>
      </c>
      <c r="D3637" s="14">
        <f t="shared" si="338"/>
        <v>0</v>
      </c>
      <c r="E3637" s="19" t="str">
        <f t="shared" si="340"/>
        <v>251900 - Andet arbejde med software, herunder test og kvalitetssikring</v>
      </c>
      <c r="F3637" s="19" t="str">
        <f t="shared" si="341"/>
        <v>15-20 år</v>
      </c>
      <c r="G3637" s="40" t="s">
        <v>516</v>
      </c>
      <c r="H3637" s="41" t="s">
        <v>108</v>
      </c>
      <c r="I3637" s="42" t="s">
        <v>11</v>
      </c>
      <c r="J3637" s="43" t="s">
        <v>18</v>
      </c>
      <c r="K3637" s="44">
        <v>170</v>
      </c>
      <c r="L3637" s="45">
        <v>48608.755054385227</v>
      </c>
      <c r="M3637" s="46">
        <v>49808.397586532272</v>
      </c>
      <c r="N3637" s="45"/>
      <c r="O3637" s="46"/>
    </row>
    <row r="3638" spans="1:15" x14ac:dyDescent="0.2">
      <c r="A3638" s="11" t="str">
        <f t="shared" si="336"/>
        <v>2519006 - Alle regioner20-24 år</v>
      </c>
      <c r="B3638" s="12" t="str">
        <f t="shared" si="339"/>
        <v>251900</v>
      </c>
      <c r="C3638" s="14">
        <f t="shared" si="337"/>
        <v>0</v>
      </c>
      <c r="D3638" s="14">
        <f t="shared" si="338"/>
        <v>0</v>
      </c>
      <c r="E3638" s="19" t="str">
        <f t="shared" si="340"/>
        <v>251900 - Andet arbejde med software, herunder test og kvalitetssikring</v>
      </c>
      <c r="F3638" s="19" t="str">
        <f t="shared" si="341"/>
        <v>20-24 år</v>
      </c>
      <c r="G3638" s="40" t="s">
        <v>516</v>
      </c>
      <c r="H3638" s="41" t="s">
        <v>108</v>
      </c>
      <c r="I3638" s="42" t="s">
        <v>11</v>
      </c>
      <c r="J3638" s="43" t="s">
        <v>19</v>
      </c>
      <c r="K3638" s="44">
        <v>191</v>
      </c>
      <c r="L3638" s="45">
        <v>52096.962373707313</v>
      </c>
      <c r="M3638" s="46">
        <v>54338.278095396963</v>
      </c>
      <c r="N3638" s="45"/>
      <c r="O3638" s="46"/>
    </row>
    <row r="3639" spans="1:15" x14ac:dyDescent="0.2">
      <c r="A3639" s="11" t="str">
        <f t="shared" si="336"/>
        <v>2519006 - Alle regioner25 år og derover</v>
      </c>
      <c r="B3639" s="12" t="str">
        <f t="shared" si="339"/>
        <v>251900</v>
      </c>
      <c r="C3639" s="14">
        <f t="shared" si="337"/>
        <v>0</v>
      </c>
      <c r="D3639" s="14">
        <f t="shared" si="338"/>
        <v>0</v>
      </c>
      <c r="E3639" s="19" t="str">
        <f t="shared" si="340"/>
        <v>251900 - Andet arbejde med software, herunder test og kvalitetssikring</v>
      </c>
      <c r="F3639" s="19" t="str">
        <f t="shared" si="341"/>
        <v>25 år og derover</v>
      </c>
      <c r="G3639" s="40" t="s">
        <v>516</v>
      </c>
      <c r="H3639" s="41" t="s">
        <v>108</v>
      </c>
      <c r="I3639" s="42" t="s">
        <v>11</v>
      </c>
      <c r="J3639" s="43" t="s">
        <v>9</v>
      </c>
      <c r="K3639" s="44">
        <v>515</v>
      </c>
      <c r="L3639" s="45">
        <v>52048.478625059797</v>
      </c>
      <c r="M3639" s="46">
        <v>53752.134409710794</v>
      </c>
      <c r="N3639" s="45"/>
      <c r="O3639" s="46"/>
    </row>
    <row r="3640" spans="1:15" x14ac:dyDescent="0.2">
      <c r="A3640" s="11" t="str">
        <f t="shared" si="336"/>
        <v>2519006 - Alle regionerAlle uanset erf.</v>
      </c>
      <c r="B3640" s="12" t="str">
        <f t="shared" si="339"/>
        <v>251900</v>
      </c>
      <c r="C3640" s="14">
        <f t="shared" si="337"/>
        <v>0</v>
      </c>
      <c r="D3640" s="14">
        <f t="shared" si="338"/>
        <v>0</v>
      </c>
      <c r="E3640" s="19" t="str">
        <f t="shared" si="340"/>
        <v>251900 - Andet arbejde med software, herunder test og kvalitetssikring</v>
      </c>
      <c r="F3640" s="19" t="str">
        <f t="shared" si="341"/>
        <v>Alle uanset erf.</v>
      </c>
      <c r="G3640" s="40" t="s">
        <v>516</v>
      </c>
      <c r="H3640" s="41" t="s">
        <v>108</v>
      </c>
      <c r="I3640" s="42" t="s">
        <v>11</v>
      </c>
      <c r="J3640" s="43" t="s">
        <v>10</v>
      </c>
      <c r="K3640" s="44">
        <v>1992</v>
      </c>
      <c r="L3640" s="45">
        <v>44079.246995502966</v>
      </c>
      <c r="M3640" s="46">
        <v>45454.767704162477</v>
      </c>
      <c r="N3640" s="45"/>
      <c r="O3640" s="46"/>
    </row>
    <row r="3641" spans="1:15" x14ac:dyDescent="0.2">
      <c r="A3641" s="11" t="str">
        <f t="shared" si="336"/>
        <v>2521001 - Region HovedstadenUnder 1 år</v>
      </c>
      <c r="B3641" s="12" t="str">
        <f t="shared" si="339"/>
        <v>252100</v>
      </c>
      <c r="C3641" s="14">
        <f t="shared" si="337"/>
        <v>0</v>
      </c>
      <c r="D3641" s="14">
        <f t="shared" si="338"/>
        <v>0</v>
      </c>
      <c r="E3641" s="19" t="str">
        <f t="shared" si="340"/>
        <v>252100 - Design og administration af databaser</v>
      </c>
      <c r="F3641" s="19" t="str">
        <f t="shared" si="341"/>
        <v>Under 1 år</v>
      </c>
      <c r="G3641" s="40" t="s">
        <v>516</v>
      </c>
      <c r="H3641" s="41" t="s">
        <v>109</v>
      </c>
      <c r="I3641" s="42" t="s">
        <v>8</v>
      </c>
      <c r="J3641" s="43" t="s">
        <v>13</v>
      </c>
      <c r="K3641" s="44">
        <v>15</v>
      </c>
      <c r="L3641" s="45">
        <v>26447.502589569292</v>
      </c>
      <c r="M3641" s="46">
        <v>27866.246542612462</v>
      </c>
      <c r="N3641" s="45"/>
      <c r="O3641" s="46"/>
    </row>
    <row r="3642" spans="1:15" x14ac:dyDescent="0.2">
      <c r="A3642" s="11" t="str">
        <f t="shared" si="336"/>
        <v>2521001 - Region Hovedstaden2 år</v>
      </c>
      <c r="B3642" s="12" t="str">
        <f t="shared" si="339"/>
        <v>252100</v>
      </c>
      <c r="C3642" s="14">
        <f t="shared" si="337"/>
        <v>0</v>
      </c>
      <c r="D3642" s="14">
        <f t="shared" si="338"/>
        <v>0</v>
      </c>
      <c r="E3642" s="19" t="str">
        <f t="shared" si="340"/>
        <v>252100 - Design og administration af databaser</v>
      </c>
      <c r="F3642" s="19" t="str">
        <f t="shared" si="341"/>
        <v>2 år</v>
      </c>
      <c r="G3642" s="40" t="s">
        <v>516</v>
      </c>
      <c r="H3642" s="41" t="s">
        <v>109</v>
      </c>
      <c r="I3642" s="42" t="s">
        <v>8</v>
      </c>
      <c r="J3642" s="43" t="s">
        <v>23</v>
      </c>
      <c r="K3642" s="44">
        <v>11</v>
      </c>
      <c r="L3642" s="45">
        <v>43436.547501785382</v>
      </c>
      <c r="M3642" s="46">
        <v>44444.402194812654</v>
      </c>
      <c r="N3642" s="45"/>
      <c r="O3642" s="46"/>
    </row>
    <row r="3643" spans="1:15" x14ac:dyDescent="0.2">
      <c r="A3643" s="11" t="str">
        <f t="shared" si="336"/>
        <v>2521001 - Region Hovedstaden3 år</v>
      </c>
      <c r="B3643" s="12" t="str">
        <f t="shared" si="339"/>
        <v>252100</v>
      </c>
      <c r="C3643" s="14">
        <f t="shared" si="337"/>
        <v>0</v>
      </c>
      <c r="D3643" s="14">
        <f t="shared" si="338"/>
        <v>0</v>
      </c>
      <c r="E3643" s="19" t="str">
        <f t="shared" si="340"/>
        <v>252100 - Design og administration af databaser</v>
      </c>
      <c r="F3643" s="19" t="str">
        <f t="shared" si="341"/>
        <v>3 år</v>
      </c>
      <c r="G3643" s="40" t="s">
        <v>516</v>
      </c>
      <c r="H3643" s="41" t="s">
        <v>109</v>
      </c>
      <c r="I3643" s="42" t="s">
        <v>8</v>
      </c>
      <c r="J3643" s="43" t="s">
        <v>14</v>
      </c>
      <c r="K3643" s="44">
        <v>18</v>
      </c>
      <c r="L3643" s="45">
        <v>37568.797220816035</v>
      </c>
      <c r="M3643" s="46">
        <v>38865.103676519182</v>
      </c>
      <c r="N3643" s="45"/>
      <c r="O3643" s="46"/>
    </row>
    <row r="3644" spans="1:15" x14ac:dyDescent="0.2">
      <c r="A3644" s="11" t="str">
        <f t="shared" si="336"/>
        <v>2521001 - Region Hovedstaden5-9 år</v>
      </c>
      <c r="B3644" s="12" t="str">
        <f t="shared" si="339"/>
        <v>252100</v>
      </c>
      <c r="C3644" s="14">
        <f t="shared" si="337"/>
        <v>0</v>
      </c>
      <c r="D3644" s="14">
        <f t="shared" si="338"/>
        <v>0</v>
      </c>
      <c r="E3644" s="19" t="str">
        <f t="shared" si="340"/>
        <v>252100 - Design og administration af databaser</v>
      </c>
      <c r="F3644" s="19" t="str">
        <f t="shared" si="341"/>
        <v>5-9 år</v>
      </c>
      <c r="G3644" s="40" t="s">
        <v>516</v>
      </c>
      <c r="H3644" s="41" t="s">
        <v>109</v>
      </c>
      <c r="I3644" s="42" t="s">
        <v>8</v>
      </c>
      <c r="J3644" s="43" t="s">
        <v>15</v>
      </c>
      <c r="K3644" s="44">
        <v>35</v>
      </c>
      <c r="L3644" s="45">
        <v>45151.988058941213</v>
      </c>
      <c r="M3644" s="46">
        <v>46583.805623540182</v>
      </c>
      <c r="N3644" s="45"/>
      <c r="O3644" s="46"/>
    </row>
    <row r="3645" spans="1:15" x14ac:dyDescent="0.2">
      <c r="A3645" s="11" t="str">
        <f t="shared" si="336"/>
        <v>2521001 - Region Hovedstaden0-4 år</v>
      </c>
      <c r="B3645" s="12" t="str">
        <f t="shared" si="339"/>
        <v>252100</v>
      </c>
      <c r="C3645" s="14">
        <f t="shared" si="337"/>
        <v>0</v>
      </c>
      <c r="D3645" s="14">
        <f t="shared" si="338"/>
        <v>0</v>
      </c>
      <c r="E3645" s="19" t="str">
        <f t="shared" si="340"/>
        <v>252100 - Design og administration af databaser</v>
      </c>
      <c r="F3645" s="19" t="str">
        <f t="shared" si="341"/>
        <v>0-4 år</v>
      </c>
      <c r="G3645" s="40" t="s">
        <v>516</v>
      </c>
      <c r="H3645" s="41" t="s">
        <v>109</v>
      </c>
      <c r="I3645" s="42" t="s">
        <v>8</v>
      </c>
      <c r="J3645" s="43" t="s">
        <v>16</v>
      </c>
      <c r="K3645" s="44">
        <v>64</v>
      </c>
      <c r="L3645" s="45">
        <v>39459.547881489641</v>
      </c>
      <c r="M3645" s="46">
        <v>41436.549546612201</v>
      </c>
      <c r="N3645" s="45"/>
      <c r="O3645" s="46"/>
    </row>
    <row r="3646" spans="1:15" x14ac:dyDescent="0.2">
      <c r="A3646" s="11" t="str">
        <f t="shared" si="336"/>
        <v>2521001 - Region Hovedstaden10-14 år</v>
      </c>
      <c r="B3646" s="12" t="str">
        <f t="shared" si="339"/>
        <v>252100</v>
      </c>
      <c r="C3646" s="14">
        <f t="shared" si="337"/>
        <v>0</v>
      </c>
      <c r="D3646" s="14">
        <f t="shared" si="338"/>
        <v>0</v>
      </c>
      <c r="E3646" s="19" t="str">
        <f t="shared" si="340"/>
        <v>252100 - Design og administration af databaser</v>
      </c>
      <c r="F3646" s="19" t="str">
        <f t="shared" si="341"/>
        <v>10-14 år</v>
      </c>
      <c r="G3646" s="40" t="s">
        <v>516</v>
      </c>
      <c r="H3646" s="41" t="s">
        <v>109</v>
      </c>
      <c r="I3646" s="42" t="s">
        <v>8</v>
      </c>
      <c r="J3646" s="43" t="s">
        <v>17</v>
      </c>
      <c r="K3646" s="44">
        <v>18</v>
      </c>
      <c r="L3646" s="45">
        <v>47226.51130667112</v>
      </c>
      <c r="M3646" s="46">
        <v>48277.844474753467</v>
      </c>
      <c r="N3646" s="45"/>
      <c r="O3646" s="46"/>
    </row>
    <row r="3647" spans="1:15" x14ac:dyDescent="0.2">
      <c r="A3647" s="11" t="str">
        <f t="shared" si="336"/>
        <v>2521001 - Region Hovedstaden15-20 år</v>
      </c>
      <c r="B3647" s="12" t="str">
        <f t="shared" si="339"/>
        <v>252100</v>
      </c>
      <c r="C3647" s="14">
        <f t="shared" si="337"/>
        <v>0</v>
      </c>
      <c r="D3647" s="14">
        <f t="shared" si="338"/>
        <v>0</v>
      </c>
      <c r="E3647" s="19" t="str">
        <f t="shared" si="340"/>
        <v>252100 - Design og administration af databaser</v>
      </c>
      <c r="F3647" s="19" t="str">
        <f t="shared" si="341"/>
        <v>15-20 år</v>
      </c>
      <c r="G3647" s="40" t="s">
        <v>516</v>
      </c>
      <c r="H3647" s="41" t="s">
        <v>109</v>
      </c>
      <c r="I3647" s="42" t="s">
        <v>8</v>
      </c>
      <c r="J3647" s="43" t="s">
        <v>18</v>
      </c>
      <c r="K3647" s="44">
        <v>26</v>
      </c>
      <c r="L3647" s="45">
        <v>47566.40609878039</v>
      </c>
      <c r="M3647" s="46">
        <v>49125.576870725934</v>
      </c>
      <c r="N3647" s="45"/>
      <c r="O3647" s="46"/>
    </row>
    <row r="3648" spans="1:15" x14ac:dyDescent="0.2">
      <c r="A3648" s="11" t="str">
        <f t="shared" si="336"/>
        <v>2521001 - Region Hovedstaden20-24 år</v>
      </c>
      <c r="B3648" s="12" t="str">
        <f t="shared" si="339"/>
        <v>252100</v>
      </c>
      <c r="C3648" s="14">
        <f t="shared" si="337"/>
        <v>0</v>
      </c>
      <c r="D3648" s="14">
        <f t="shared" si="338"/>
        <v>0</v>
      </c>
      <c r="E3648" s="19" t="str">
        <f t="shared" si="340"/>
        <v>252100 - Design og administration af databaser</v>
      </c>
      <c r="F3648" s="19" t="str">
        <f t="shared" si="341"/>
        <v>20-24 år</v>
      </c>
      <c r="G3648" s="40" t="s">
        <v>516</v>
      </c>
      <c r="H3648" s="41" t="s">
        <v>109</v>
      </c>
      <c r="I3648" s="42" t="s">
        <v>8</v>
      </c>
      <c r="J3648" s="43" t="s">
        <v>19</v>
      </c>
      <c r="K3648" s="44">
        <v>24</v>
      </c>
      <c r="L3648" s="45">
        <v>61256.074383263134</v>
      </c>
      <c r="M3648" s="46">
        <v>62523.442031732033</v>
      </c>
      <c r="N3648" s="45"/>
      <c r="O3648" s="46"/>
    </row>
    <row r="3649" spans="1:15" x14ac:dyDescent="0.2">
      <c r="A3649" s="11" t="str">
        <f t="shared" si="336"/>
        <v>2521001 - Region Hovedstaden25 år og derover</v>
      </c>
      <c r="B3649" s="12" t="str">
        <f t="shared" si="339"/>
        <v>252100</v>
      </c>
      <c r="C3649" s="14">
        <f t="shared" si="337"/>
        <v>0</v>
      </c>
      <c r="D3649" s="14">
        <f t="shared" si="338"/>
        <v>0</v>
      </c>
      <c r="E3649" s="19" t="str">
        <f t="shared" si="340"/>
        <v>252100 - Design og administration af databaser</v>
      </c>
      <c r="F3649" s="19" t="str">
        <f t="shared" si="341"/>
        <v>25 år og derover</v>
      </c>
      <c r="G3649" s="40" t="s">
        <v>516</v>
      </c>
      <c r="H3649" s="41" t="s">
        <v>109</v>
      </c>
      <c r="I3649" s="42" t="s">
        <v>8</v>
      </c>
      <c r="J3649" s="43" t="s">
        <v>9</v>
      </c>
      <c r="K3649" s="44">
        <v>50</v>
      </c>
      <c r="L3649" s="45">
        <v>59940.692555950227</v>
      </c>
      <c r="M3649" s="46">
        <v>61433.36786906363</v>
      </c>
      <c r="N3649" s="45"/>
      <c r="O3649" s="46"/>
    </row>
    <row r="3650" spans="1:15" x14ac:dyDescent="0.2">
      <c r="A3650" s="11" t="str">
        <f t="shared" ref="A3650:A3713" si="342">B3650&amp;I3650&amp;F3650</f>
        <v>2521001 - Region HovedstadenAlle uanset erf.</v>
      </c>
      <c r="B3650" s="12" t="str">
        <f t="shared" si="339"/>
        <v>252100</v>
      </c>
      <c r="C3650" s="14">
        <f t="shared" ref="C3650:C3713" si="343">N3650*1.2</f>
        <v>0</v>
      </c>
      <c r="D3650" s="14">
        <f t="shared" ref="D3650:D3713" si="344">O3650*1.2</f>
        <v>0</v>
      </c>
      <c r="E3650" s="19" t="str">
        <f t="shared" si="340"/>
        <v>252100 - Design og administration af databaser</v>
      </c>
      <c r="F3650" s="19" t="str">
        <f t="shared" si="341"/>
        <v>Alle uanset erf.</v>
      </c>
      <c r="G3650" s="40" t="s">
        <v>516</v>
      </c>
      <c r="H3650" s="41" t="s">
        <v>109</v>
      </c>
      <c r="I3650" s="42" t="s">
        <v>8</v>
      </c>
      <c r="J3650" s="43" t="s">
        <v>10</v>
      </c>
      <c r="K3650" s="44">
        <v>217</v>
      </c>
      <c r="L3650" s="45">
        <v>47463.224276362977</v>
      </c>
      <c r="M3650" s="46">
        <v>49125.576870725934</v>
      </c>
      <c r="N3650" s="45"/>
      <c r="O3650" s="46"/>
    </row>
    <row r="3651" spans="1:15" x14ac:dyDescent="0.2">
      <c r="A3651" s="11" t="str">
        <f t="shared" si="342"/>
        <v>2521002 - Region SjællandAlle uanset erf.</v>
      </c>
      <c r="B3651" s="12" t="str">
        <f t="shared" ref="B3651:B3714" si="345">LEFT(E3651,6)</f>
        <v>252100</v>
      </c>
      <c r="C3651" s="14">
        <f t="shared" si="343"/>
        <v>0</v>
      </c>
      <c r="D3651" s="14">
        <f t="shared" si="344"/>
        <v>0</v>
      </c>
      <c r="E3651" s="19" t="str">
        <f t="shared" ref="E3651:E3714" si="346">TRIM(H3651)</f>
        <v>252100 - Design og administration af databaser</v>
      </c>
      <c r="F3651" s="19" t="str">
        <f t="shared" ref="F3651:F3714" si="347">MID(J3651,6,30)</f>
        <v>Alle uanset erf.</v>
      </c>
      <c r="G3651" s="40" t="s">
        <v>516</v>
      </c>
      <c r="H3651" s="41" t="s">
        <v>109</v>
      </c>
      <c r="I3651" s="42" t="s">
        <v>20</v>
      </c>
      <c r="J3651" s="43" t="s">
        <v>10</v>
      </c>
      <c r="K3651" s="44">
        <v>11</v>
      </c>
      <c r="L3651" s="45">
        <v>44623.511849052877</v>
      </c>
      <c r="M3651" s="46">
        <v>46180.608467526748</v>
      </c>
      <c r="N3651" s="45"/>
      <c r="O3651" s="46"/>
    </row>
    <row r="3652" spans="1:15" x14ac:dyDescent="0.2">
      <c r="A3652" s="11" t="str">
        <f t="shared" si="342"/>
        <v>2521003 - Region Syddanmark0-4 år</v>
      </c>
      <c r="B3652" s="12" t="str">
        <f t="shared" si="345"/>
        <v>252100</v>
      </c>
      <c r="C3652" s="14">
        <f t="shared" si="343"/>
        <v>0</v>
      </c>
      <c r="D3652" s="14">
        <f t="shared" si="344"/>
        <v>0</v>
      </c>
      <c r="E3652" s="19" t="str">
        <f t="shared" si="346"/>
        <v>252100 - Design og administration af databaser</v>
      </c>
      <c r="F3652" s="19" t="str">
        <f t="shared" si="347"/>
        <v>0-4 år</v>
      </c>
      <c r="G3652" s="40" t="s">
        <v>516</v>
      </c>
      <c r="H3652" s="41" t="s">
        <v>109</v>
      </c>
      <c r="I3652" s="42" t="s">
        <v>544</v>
      </c>
      <c r="J3652" s="43" t="s">
        <v>16</v>
      </c>
      <c r="K3652" s="44">
        <v>16</v>
      </c>
      <c r="L3652" s="45">
        <v>36702.972251268577</v>
      </c>
      <c r="M3652" s="46">
        <v>37695.56488676658</v>
      </c>
      <c r="N3652" s="45"/>
      <c r="O3652" s="46"/>
    </row>
    <row r="3653" spans="1:15" x14ac:dyDescent="0.2">
      <c r="A3653" s="11" t="str">
        <f t="shared" si="342"/>
        <v>2521003 - Region Syddanmark10-14 år</v>
      </c>
      <c r="B3653" s="12" t="str">
        <f t="shared" si="345"/>
        <v>252100</v>
      </c>
      <c r="C3653" s="14">
        <f t="shared" si="343"/>
        <v>0</v>
      </c>
      <c r="D3653" s="14">
        <f t="shared" si="344"/>
        <v>0</v>
      </c>
      <c r="E3653" s="19" t="str">
        <f t="shared" si="346"/>
        <v>252100 - Design og administration af databaser</v>
      </c>
      <c r="F3653" s="19" t="str">
        <f t="shared" si="347"/>
        <v>10-14 år</v>
      </c>
      <c r="G3653" s="40" t="s">
        <v>516</v>
      </c>
      <c r="H3653" s="41" t="s">
        <v>109</v>
      </c>
      <c r="I3653" s="42" t="s">
        <v>544</v>
      </c>
      <c r="J3653" s="43" t="s">
        <v>17</v>
      </c>
      <c r="K3653" s="44">
        <v>11</v>
      </c>
      <c r="L3653" s="45">
        <v>39884.088496233984</v>
      </c>
      <c r="M3653" s="46">
        <v>41275.807273063438</v>
      </c>
      <c r="N3653" s="45"/>
      <c r="O3653" s="46"/>
    </row>
    <row r="3654" spans="1:15" x14ac:dyDescent="0.2">
      <c r="A3654" s="11" t="str">
        <f t="shared" si="342"/>
        <v>2521003 - Region Syddanmark25 år og derover</v>
      </c>
      <c r="B3654" s="12" t="str">
        <f t="shared" si="345"/>
        <v>252100</v>
      </c>
      <c r="C3654" s="14">
        <f t="shared" si="343"/>
        <v>0</v>
      </c>
      <c r="D3654" s="14">
        <f t="shared" si="344"/>
        <v>0</v>
      </c>
      <c r="E3654" s="19" t="str">
        <f t="shared" si="346"/>
        <v>252100 - Design og administration af databaser</v>
      </c>
      <c r="F3654" s="19" t="str">
        <f t="shared" si="347"/>
        <v>25 år og derover</v>
      </c>
      <c r="G3654" s="40" t="s">
        <v>516</v>
      </c>
      <c r="H3654" s="41" t="s">
        <v>109</v>
      </c>
      <c r="I3654" s="42" t="s">
        <v>544</v>
      </c>
      <c r="J3654" s="43" t="s">
        <v>9</v>
      </c>
      <c r="K3654" s="44">
        <v>22</v>
      </c>
      <c r="L3654" s="45">
        <v>46537.96425525994</v>
      </c>
      <c r="M3654" s="46">
        <v>47796.533732265816</v>
      </c>
      <c r="N3654" s="45"/>
      <c r="O3654" s="46"/>
    </row>
    <row r="3655" spans="1:15" x14ac:dyDescent="0.2">
      <c r="A3655" s="11" t="str">
        <f t="shared" si="342"/>
        <v>2521003 - Region SyddanmarkAlle uanset erf.</v>
      </c>
      <c r="B3655" s="12" t="str">
        <f t="shared" si="345"/>
        <v>252100</v>
      </c>
      <c r="C3655" s="14">
        <f t="shared" si="343"/>
        <v>0</v>
      </c>
      <c r="D3655" s="14">
        <f t="shared" si="344"/>
        <v>0</v>
      </c>
      <c r="E3655" s="19" t="str">
        <f t="shared" si="346"/>
        <v>252100 - Design og administration af databaser</v>
      </c>
      <c r="F3655" s="19" t="str">
        <f t="shared" si="347"/>
        <v>Alle uanset erf.</v>
      </c>
      <c r="G3655" s="40" t="s">
        <v>516</v>
      </c>
      <c r="H3655" s="41" t="s">
        <v>109</v>
      </c>
      <c r="I3655" s="42" t="s">
        <v>544</v>
      </c>
      <c r="J3655" s="43" t="s">
        <v>10</v>
      </c>
      <c r="K3655" s="44">
        <v>72</v>
      </c>
      <c r="L3655" s="45">
        <v>42550.883858405563</v>
      </c>
      <c r="M3655" s="46">
        <v>43431.247384126946</v>
      </c>
      <c r="N3655" s="45"/>
      <c r="O3655" s="46"/>
    </row>
    <row r="3656" spans="1:15" x14ac:dyDescent="0.2">
      <c r="A3656" s="11" t="str">
        <f t="shared" si="342"/>
        <v>2521004 - Region Midtjylland5-9 år</v>
      </c>
      <c r="B3656" s="12" t="str">
        <f t="shared" si="345"/>
        <v>252100</v>
      </c>
      <c r="C3656" s="14">
        <f t="shared" si="343"/>
        <v>0</v>
      </c>
      <c r="D3656" s="14">
        <f t="shared" si="344"/>
        <v>0</v>
      </c>
      <c r="E3656" s="19" t="str">
        <f t="shared" si="346"/>
        <v>252100 - Design og administration af databaser</v>
      </c>
      <c r="F3656" s="19" t="str">
        <f t="shared" si="347"/>
        <v>5-9 år</v>
      </c>
      <c r="G3656" s="40" t="s">
        <v>516</v>
      </c>
      <c r="H3656" s="41" t="s">
        <v>109</v>
      </c>
      <c r="I3656" s="42" t="s">
        <v>517</v>
      </c>
      <c r="J3656" s="43" t="s">
        <v>15</v>
      </c>
      <c r="K3656" s="44">
        <v>13</v>
      </c>
      <c r="L3656" s="45">
        <v>42303.427452399279</v>
      </c>
      <c r="M3656" s="46">
        <v>44422.913128336717</v>
      </c>
      <c r="N3656" s="45"/>
      <c r="O3656" s="46"/>
    </row>
    <row r="3657" spans="1:15" x14ac:dyDescent="0.2">
      <c r="A3657" s="11" t="str">
        <f t="shared" si="342"/>
        <v>2521004 - Region Midtjylland0-4 år</v>
      </c>
      <c r="B3657" s="12" t="str">
        <f t="shared" si="345"/>
        <v>252100</v>
      </c>
      <c r="C3657" s="14">
        <f t="shared" si="343"/>
        <v>0</v>
      </c>
      <c r="D3657" s="14">
        <f t="shared" si="344"/>
        <v>0</v>
      </c>
      <c r="E3657" s="19" t="str">
        <f t="shared" si="346"/>
        <v>252100 - Design og administration af databaser</v>
      </c>
      <c r="F3657" s="19" t="str">
        <f t="shared" si="347"/>
        <v>0-4 år</v>
      </c>
      <c r="G3657" s="40" t="s">
        <v>516</v>
      </c>
      <c r="H3657" s="41" t="s">
        <v>109</v>
      </c>
      <c r="I3657" s="42" t="s">
        <v>517</v>
      </c>
      <c r="J3657" s="43" t="s">
        <v>16</v>
      </c>
      <c r="K3657" s="44">
        <v>16</v>
      </c>
      <c r="L3657" s="45">
        <v>38362.324323053486</v>
      </c>
      <c r="M3657" s="46">
        <v>39619.796134234406</v>
      </c>
      <c r="N3657" s="45"/>
      <c r="O3657" s="46"/>
    </row>
    <row r="3658" spans="1:15" x14ac:dyDescent="0.2">
      <c r="A3658" s="11" t="str">
        <f t="shared" si="342"/>
        <v>2521004 - Region Midtjylland25 år og derover</v>
      </c>
      <c r="B3658" s="12" t="str">
        <f t="shared" si="345"/>
        <v>252100</v>
      </c>
      <c r="C3658" s="14">
        <f t="shared" si="343"/>
        <v>0</v>
      </c>
      <c r="D3658" s="14">
        <f t="shared" si="344"/>
        <v>0</v>
      </c>
      <c r="E3658" s="19" t="str">
        <f t="shared" si="346"/>
        <v>252100 - Design og administration af databaser</v>
      </c>
      <c r="F3658" s="19" t="str">
        <f t="shared" si="347"/>
        <v>25 år og derover</v>
      </c>
      <c r="G3658" s="40" t="s">
        <v>516</v>
      </c>
      <c r="H3658" s="41" t="s">
        <v>109</v>
      </c>
      <c r="I3658" s="42" t="s">
        <v>517</v>
      </c>
      <c r="J3658" s="43" t="s">
        <v>9</v>
      </c>
      <c r="K3658" s="44">
        <v>11</v>
      </c>
      <c r="L3658" s="45">
        <v>51608.778316692973</v>
      </c>
      <c r="M3658" s="46">
        <v>53409.619417508213</v>
      </c>
      <c r="N3658" s="45"/>
      <c r="O3658" s="46"/>
    </row>
    <row r="3659" spans="1:15" x14ac:dyDescent="0.2">
      <c r="A3659" s="11" t="str">
        <f t="shared" si="342"/>
        <v>2521004 - Region MidtjyllandAlle uanset erf.</v>
      </c>
      <c r="B3659" s="12" t="str">
        <f t="shared" si="345"/>
        <v>252100</v>
      </c>
      <c r="C3659" s="14">
        <f t="shared" si="343"/>
        <v>0</v>
      </c>
      <c r="D3659" s="14">
        <f t="shared" si="344"/>
        <v>0</v>
      </c>
      <c r="E3659" s="19" t="str">
        <f t="shared" si="346"/>
        <v>252100 - Design og administration af databaser</v>
      </c>
      <c r="F3659" s="19" t="str">
        <f t="shared" si="347"/>
        <v>Alle uanset erf.</v>
      </c>
      <c r="G3659" s="40" t="s">
        <v>516</v>
      </c>
      <c r="H3659" s="41" t="s">
        <v>109</v>
      </c>
      <c r="I3659" s="42" t="s">
        <v>517</v>
      </c>
      <c r="J3659" s="43" t="s">
        <v>10</v>
      </c>
      <c r="K3659" s="44">
        <v>60</v>
      </c>
      <c r="L3659" s="45">
        <v>47159.155362967773</v>
      </c>
      <c r="M3659" s="46">
        <v>48704.976935421269</v>
      </c>
      <c r="N3659" s="45"/>
      <c r="O3659" s="46"/>
    </row>
    <row r="3660" spans="1:15" x14ac:dyDescent="0.2">
      <c r="A3660" s="11" t="str">
        <f t="shared" si="342"/>
        <v>2521005 - Region NordjyllandAlle uanset erf.</v>
      </c>
      <c r="B3660" s="12" t="str">
        <f t="shared" si="345"/>
        <v>252100</v>
      </c>
      <c r="C3660" s="14">
        <f t="shared" si="343"/>
        <v>0</v>
      </c>
      <c r="D3660" s="14">
        <f t="shared" si="344"/>
        <v>0</v>
      </c>
      <c r="E3660" s="19" t="str">
        <f t="shared" si="346"/>
        <v>252100 - Design og administration af databaser</v>
      </c>
      <c r="F3660" s="19" t="str">
        <f t="shared" si="347"/>
        <v>Alle uanset erf.</v>
      </c>
      <c r="G3660" s="40" t="s">
        <v>516</v>
      </c>
      <c r="H3660" s="41" t="s">
        <v>109</v>
      </c>
      <c r="I3660" s="42" t="s">
        <v>21</v>
      </c>
      <c r="J3660" s="43" t="s">
        <v>10</v>
      </c>
      <c r="K3660" s="44">
        <v>23</v>
      </c>
      <c r="L3660" s="45">
        <v>38300.041046296792</v>
      </c>
      <c r="M3660" s="46">
        <v>40061.853383001129</v>
      </c>
      <c r="N3660" s="45"/>
      <c r="O3660" s="46"/>
    </row>
    <row r="3661" spans="1:15" x14ac:dyDescent="0.2">
      <c r="A3661" s="11" t="str">
        <f t="shared" si="342"/>
        <v>2521006 - Alle regionerUnder 1 år</v>
      </c>
      <c r="B3661" s="12" t="str">
        <f t="shared" si="345"/>
        <v>252100</v>
      </c>
      <c r="C3661" s="14">
        <f t="shared" si="343"/>
        <v>0</v>
      </c>
      <c r="D3661" s="14">
        <f t="shared" si="344"/>
        <v>0</v>
      </c>
      <c r="E3661" s="19" t="str">
        <f t="shared" si="346"/>
        <v>252100 - Design og administration af databaser</v>
      </c>
      <c r="F3661" s="19" t="str">
        <f t="shared" si="347"/>
        <v>Under 1 år</v>
      </c>
      <c r="G3661" s="40" t="s">
        <v>516</v>
      </c>
      <c r="H3661" s="41" t="s">
        <v>109</v>
      </c>
      <c r="I3661" s="42" t="s">
        <v>11</v>
      </c>
      <c r="J3661" s="43" t="s">
        <v>13</v>
      </c>
      <c r="K3661" s="44">
        <v>33</v>
      </c>
      <c r="L3661" s="45">
        <v>26650.921945110018</v>
      </c>
      <c r="M3661" s="46">
        <v>28002.388571512318</v>
      </c>
      <c r="N3661" s="45"/>
      <c r="O3661" s="46"/>
    </row>
    <row r="3662" spans="1:15" x14ac:dyDescent="0.2">
      <c r="A3662" s="11" t="str">
        <f t="shared" si="342"/>
        <v>2521006 - Alle regioner1 år</v>
      </c>
      <c r="B3662" s="12" t="str">
        <f t="shared" si="345"/>
        <v>252100</v>
      </c>
      <c r="C3662" s="14">
        <f t="shared" si="343"/>
        <v>0</v>
      </c>
      <c r="D3662" s="14">
        <f t="shared" si="344"/>
        <v>0</v>
      </c>
      <c r="E3662" s="19" t="str">
        <f t="shared" si="346"/>
        <v>252100 - Design og administration af databaser</v>
      </c>
      <c r="F3662" s="19" t="str">
        <f t="shared" si="347"/>
        <v>1 år</v>
      </c>
      <c r="G3662" s="40" t="s">
        <v>516</v>
      </c>
      <c r="H3662" s="41" t="s">
        <v>109</v>
      </c>
      <c r="I3662" s="42" t="s">
        <v>11</v>
      </c>
      <c r="J3662" s="43" t="s">
        <v>22</v>
      </c>
      <c r="K3662" s="44">
        <v>16</v>
      </c>
      <c r="L3662" s="45">
        <v>38699.379346492664</v>
      </c>
      <c r="M3662" s="46">
        <v>39619.796134234406</v>
      </c>
      <c r="N3662" s="45"/>
      <c r="O3662" s="46"/>
    </row>
    <row r="3663" spans="1:15" x14ac:dyDescent="0.2">
      <c r="A3663" s="11" t="str">
        <f t="shared" si="342"/>
        <v>2521006 - Alle regioner2 år</v>
      </c>
      <c r="B3663" s="12" t="str">
        <f t="shared" si="345"/>
        <v>252100</v>
      </c>
      <c r="C3663" s="14">
        <f t="shared" si="343"/>
        <v>0</v>
      </c>
      <c r="D3663" s="14">
        <f t="shared" si="344"/>
        <v>0</v>
      </c>
      <c r="E3663" s="19" t="str">
        <f t="shared" si="346"/>
        <v>252100 - Design og administration af databaser</v>
      </c>
      <c r="F3663" s="19" t="str">
        <f t="shared" si="347"/>
        <v>2 år</v>
      </c>
      <c r="G3663" s="40" t="s">
        <v>516</v>
      </c>
      <c r="H3663" s="41" t="s">
        <v>109</v>
      </c>
      <c r="I3663" s="42" t="s">
        <v>11</v>
      </c>
      <c r="J3663" s="43" t="s">
        <v>23</v>
      </c>
      <c r="K3663" s="44">
        <v>23</v>
      </c>
      <c r="L3663" s="45">
        <v>40260.398639505423</v>
      </c>
      <c r="M3663" s="46">
        <v>40996.689627199135</v>
      </c>
      <c r="N3663" s="45"/>
      <c r="O3663" s="46"/>
    </row>
    <row r="3664" spans="1:15" x14ac:dyDescent="0.2">
      <c r="A3664" s="11" t="str">
        <f t="shared" si="342"/>
        <v>2521006 - Alle regioner3 år</v>
      </c>
      <c r="B3664" s="12" t="str">
        <f t="shared" si="345"/>
        <v>252100</v>
      </c>
      <c r="C3664" s="14">
        <f t="shared" si="343"/>
        <v>0</v>
      </c>
      <c r="D3664" s="14">
        <f t="shared" si="344"/>
        <v>0</v>
      </c>
      <c r="E3664" s="19" t="str">
        <f t="shared" si="346"/>
        <v>252100 - Design og administration af databaser</v>
      </c>
      <c r="F3664" s="19" t="str">
        <f t="shared" si="347"/>
        <v>3 år</v>
      </c>
      <c r="G3664" s="40" t="s">
        <v>516</v>
      </c>
      <c r="H3664" s="41" t="s">
        <v>109</v>
      </c>
      <c r="I3664" s="42" t="s">
        <v>11</v>
      </c>
      <c r="J3664" s="43" t="s">
        <v>14</v>
      </c>
      <c r="K3664" s="44">
        <v>21</v>
      </c>
      <c r="L3664" s="45">
        <v>37670.531070242476</v>
      </c>
      <c r="M3664" s="46">
        <v>39451.068525223112</v>
      </c>
      <c r="N3664" s="45"/>
      <c r="O3664" s="46"/>
    </row>
    <row r="3665" spans="1:15" x14ac:dyDescent="0.2">
      <c r="A3665" s="11" t="str">
        <f t="shared" si="342"/>
        <v>2521006 - Alle regioner4 år</v>
      </c>
      <c r="B3665" s="12" t="str">
        <f t="shared" si="345"/>
        <v>252100</v>
      </c>
      <c r="C3665" s="14">
        <f t="shared" si="343"/>
        <v>0</v>
      </c>
      <c r="D3665" s="14">
        <f t="shared" si="344"/>
        <v>0</v>
      </c>
      <c r="E3665" s="19" t="str">
        <f t="shared" si="346"/>
        <v>252100 - Design og administration af databaser</v>
      </c>
      <c r="F3665" s="19" t="str">
        <f t="shared" si="347"/>
        <v>4 år</v>
      </c>
      <c r="G3665" s="40" t="s">
        <v>516</v>
      </c>
      <c r="H3665" s="41" t="s">
        <v>109</v>
      </c>
      <c r="I3665" s="42" t="s">
        <v>11</v>
      </c>
      <c r="J3665" s="43" t="s">
        <v>24</v>
      </c>
      <c r="K3665" s="44">
        <v>14</v>
      </c>
      <c r="L3665" s="45">
        <v>42648.360319320374</v>
      </c>
      <c r="M3665" s="46">
        <v>44046.323342702781</v>
      </c>
      <c r="N3665" s="45"/>
      <c r="O3665" s="46"/>
    </row>
    <row r="3666" spans="1:15" x14ac:dyDescent="0.2">
      <c r="A3666" s="11" t="str">
        <f t="shared" si="342"/>
        <v>2521006 - Alle regioner5-9 år</v>
      </c>
      <c r="B3666" s="12" t="str">
        <f t="shared" si="345"/>
        <v>252100</v>
      </c>
      <c r="C3666" s="14">
        <f t="shared" si="343"/>
        <v>0</v>
      </c>
      <c r="D3666" s="14">
        <f t="shared" si="344"/>
        <v>0</v>
      </c>
      <c r="E3666" s="19" t="str">
        <f t="shared" si="346"/>
        <v>252100 - Design og administration af databaser</v>
      </c>
      <c r="F3666" s="19" t="str">
        <f t="shared" si="347"/>
        <v>5-9 år</v>
      </c>
      <c r="G3666" s="40" t="s">
        <v>516</v>
      </c>
      <c r="H3666" s="41" t="s">
        <v>109</v>
      </c>
      <c r="I3666" s="42" t="s">
        <v>11</v>
      </c>
      <c r="J3666" s="43" t="s">
        <v>15</v>
      </c>
      <c r="K3666" s="44">
        <v>59</v>
      </c>
      <c r="L3666" s="45">
        <v>43624.421750446905</v>
      </c>
      <c r="M3666" s="46">
        <v>45007.798562697681</v>
      </c>
      <c r="N3666" s="45"/>
      <c r="O3666" s="46"/>
    </row>
    <row r="3667" spans="1:15" x14ac:dyDescent="0.2">
      <c r="A3667" s="11" t="str">
        <f t="shared" si="342"/>
        <v>2521006 - Alle regioner0-4 år</v>
      </c>
      <c r="B3667" s="12" t="str">
        <f t="shared" si="345"/>
        <v>252100</v>
      </c>
      <c r="C3667" s="14">
        <f t="shared" si="343"/>
        <v>0</v>
      </c>
      <c r="D3667" s="14">
        <f t="shared" si="344"/>
        <v>0</v>
      </c>
      <c r="E3667" s="19" t="str">
        <f t="shared" si="346"/>
        <v>252100 - Design og administration af databaser</v>
      </c>
      <c r="F3667" s="19" t="str">
        <f t="shared" si="347"/>
        <v>0-4 år</v>
      </c>
      <c r="G3667" s="40" t="s">
        <v>516</v>
      </c>
      <c r="H3667" s="41" t="s">
        <v>109</v>
      </c>
      <c r="I3667" s="42" t="s">
        <v>11</v>
      </c>
      <c r="J3667" s="43" t="s">
        <v>16</v>
      </c>
      <c r="K3667" s="44">
        <v>107</v>
      </c>
      <c r="L3667" s="45">
        <v>37670.531070242476</v>
      </c>
      <c r="M3667" s="46">
        <v>38865.103676519182</v>
      </c>
      <c r="N3667" s="45"/>
      <c r="O3667" s="46"/>
    </row>
    <row r="3668" spans="1:15" x14ac:dyDescent="0.2">
      <c r="A3668" s="11" t="str">
        <f t="shared" si="342"/>
        <v>2521006 - Alle regioner10-14 år</v>
      </c>
      <c r="B3668" s="12" t="str">
        <f t="shared" si="345"/>
        <v>252100</v>
      </c>
      <c r="C3668" s="14">
        <f t="shared" si="343"/>
        <v>0</v>
      </c>
      <c r="D3668" s="14">
        <f t="shared" si="344"/>
        <v>0</v>
      </c>
      <c r="E3668" s="19" t="str">
        <f t="shared" si="346"/>
        <v>252100 - Design og administration af databaser</v>
      </c>
      <c r="F3668" s="19" t="str">
        <f t="shared" si="347"/>
        <v>10-14 år</v>
      </c>
      <c r="G3668" s="40" t="s">
        <v>516</v>
      </c>
      <c r="H3668" s="41" t="s">
        <v>109</v>
      </c>
      <c r="I3668" s="42" t="s">
        <v>11</v>
      </c>
      <c r="J3668" s="43" t="s">
        <v>17</v>
      </c>
      <c r="K3668" s="44">
        <v>43</v>
      </c>
      <c r="L3668" s="45">
        <v>47226.51130667112</v>
      </c>
      <c r="M3668" s="46">
        <v>48296.80939482119</v>
      </c>
      <c r="N3668" s="45"/>
      <c r="O3668" s="46"/>
    </row>
    <row r="3669" spans="1:15" x14ac:dyDescent="0.2">
      <c r="A3669" s="11" t="str">
        <f t="shared" si="342"/>
        <v>2521006 - Alle regioner15-20 år</v>
      </c>
      <c r="B3669" s="12" t="str">
        <f t="shared" si="345"/>
        <v>252100</v>
      </c>
      <c r="C3669" s="14">
        <f t="shared" si="343"/>
        <v>0</v>
      </c>
      <c r="D3669" s="14">
        <f t="shared" si="344"/>
        <v>0</v>
      </c>
      <c r="E3669" s="19" t="str">
        <f t="shared" si="346"/>
        <v>252100 - Design og administration af databaser</v>
      </c>
      <c r="F3669" s="19" t="str">
        <f t="shared" si="347"/>
        <v>15-20 år</v>
      </c>
      <c r="G3669" s="40" t="s">
        <v>516</v>
      </c>
      <c r="H3669" s="41" t="s">
        <v>109</v>
      </c>
      <c r="I3669" s="42" t="s">
        <v>11</v>
      </c>
      <c r="J3669" s="43" t="s">
        <v>18</v>
      </c>
      <c r="K3669" s="44">
        <v>47</v>
      </c>
      <c r="L3669" s="45">
        <v>48032.758147401473</v>
      </c>
      <c r="M3669" s="46">
        <v>49125.576870725934</v>
      </c>
      <c r="N3669" s="45"/>
      <c r="O3669" s="46"/>
    </row>
    <row r="3670" spans="1:15" x14ac:dyDescent="0.2">
      <c r="A3670" s="11" t="str">
        <f t="shared" si="342"/>
        <v>2521006 - Alle regioner20-24 år</v>
      </c>
      <c r="B3670" s="12" t="str">
        <f t="shared" si="345"/>
        <v>252100</v>
      </c>
      <c r="C3670" s="14">
        <f t="shared" si="343"/>
        <v>0</v>
      </c>
      <c r="D3670" s="14">
        <f t="shared" si="344"/>
        <v>0</v>
      </c>
      <c r="E3670" s="19" t="str">
        <f t="shared" si="346"/>
        <v>252100 - Design og administration af databaser</v>
      </c>
      <c r="F3670" s="19" t="str">
        <f t="shared" si="347"/>
        <v>20-24 år</v>
      </c>
      <c r="G3670" s="40" t="s">
        <v>516</v>
      </c>
      <c r="H3670" s="41" t="s">
        <v>109</v>
      </c>
      <c r="I3670" s="42" t="s">
        <v>11</v>
      </c>
      <c r="J3670" s="43" t="s">
        <v>19</v>
      </c>
      <c r="K3670" s="44">
        <v>40</v>
      </c>
      <c r="L3670" s="45">
        <v>56467.146255196123</v>
      </c>
      <c r="M3670" s="46">
        <v>58758.608613362267</v>
      </c>
      <c r="N3670" s="45"/>
      <c r="O3670" s="46"/>
    </row>
    <row r="3671" spans="1:15" x14ac:dyDescent="0.2">
      <c r="A3671" s="11" t="str">
        <f t="shared" si="342"/>
        <v>2521006 - Alle regioner25 år og derover</v>
      </c>
      <c r="B3671" s="12" t="str">
        <f t="shared" si="345"/>
        <v>252100</v>
      </c>
      <c r="C3671" s="14">
        <f t="shared" si="343"/>
        <v>0</v>
      </c>
      <c r="D3671" s="14">
        <f t="shared" si="344"/>
        <v>0</v>
      </c>
      <c r="E3671" s="19" t="str">
        <f t="shared" si="346"/>
        <v>252100 - Design og administration af databaser</v>
      </c>
      <c r="F3671" s="19" t="str">
        <f t="shared" si="347"/>
        <v>25 år og derover</v>
      </c>
      <c r="G3671" s="40" t="s">
        <v>516</v>
      </c>
      <c r="H3671" s="41" t="s">
        <v>109</v>
      </c>
      <c r="I3671" s="42" t="s">
        <v>11</v>
      </c>
      <c r="J3671" s="43" t="s">
        <v>9</v>
      </c>
      <c r="K3671" s="44">
        <v>87</v>
      </c>
      <c r="L3671" s="45">
        <v>52967.35115556082</v>
      </c>
      <c r="M3671" s="46">
        <v>54196.348313706534</v>
      </c>
      <c r="N3671" s="45"/>
      <c r="O3671" s="46"/>
    </row>
    <row r="3672" spans="1:15" x14ac:dyDescent="0.2">
      <c r="A3672" s="11" t="str">
        <f t="shared" si="342"/>
        <v>2521006 - Alle regionerAlle uanset erf.</v>
      </c>
      <c r="B3672" s="12" t="str">
        <f t="shared" si="345"/>
        <v>252100</v>
      </c>
      <c r="C3672" s="14">
        <f t="shared" si="343"/>
        <v>0</v>
      </c>
      <c r="D3672" s="14">
        <f t="shared" si="344"/>
        <v>0</v>
      </c>
      <c r="E3672" s="19" t="str">
        <f t="shared" si="346"/>
        <v>252100 - Design og administration af databaser</v>
      </c>
      <c r="F3672" s="19" t="str">
        <f t="shared" si="347"/>
        <v>Alle uanset erf.</v>
      </c>
      <c r="G3672" s="40" t="s">
        <v>516</v>
      </c>
      <c r="H3672" s="41" t="s">
        <v>109</v>
      </c>
      <c r="I3672" s="42" t="s">
        <v>11</v>
      </c>
      <c r="J3672" s="43" t="s">
        <v>10</v>
      </c>
      <c r="K3672" s="44">
        <v>383</v>
      </c>
      <c r="L3672" s="45">
        <v>45579.278033450821</v>
      </c>
      <c r="M3672" s="46">
        <v>46917.086424198205</v>
      </c>
      <c r="N3672" s="45"/>
      <c r="O3672" s="46"/>
    </row>
    <row r="3673" spans="1:15" x14ac:dyDescent="0.2">
      <c r="A3673" s="11" t="str">
        <f t="shared" si="342"/>
        <v>2522001 - Region HovedstadenUnder 1 år</v>
      </c>
      <c r="B3673" s="12" t="str">
        <f t="shared" si="345"/>
        <v>252200</v>
      </c>
      <c r="C3673" s="14">
        <f t="shared" si="343"/>
        <v>0</v>
      </c>
      <c r="D3673" s="14">
        <f t="shared" si="344"/>
        <v>0</v>
      </c>
      <c r="E3673" s="19" t="str">
        <f t="shared" si="346"/>
        <v>252200 - Systemadministration</v>
      </c>
      <c r="F3673" s="19" t="str">
        <f t="shared" si="347"/>
        <v>Under 1 år</v>
      </c>
      <c r="G3673" s="40" t="s">
        <v>516</v>
      </c>
      <c r="H3673" s="41" t="s">
        <v>110</v>
      </c>
      <c r="I3673" s="42" t="s">
        <v>8</v>
      </c>
      <c r="J3673" s="43" t="s">
        <v>13</v>
      </c>
      <c r="K3673" s="44">
        <v>26</v>
      </c>
      <c r="L3673" s="45">
        <v>29692.081099633597</v>
      </c>
      <c r="M3673" s="46">
        <v>31028.922443978685</v>
      </c>
      <c r="N3673" s="45"/>
      <c r="O3673" s="46"/>
    </row>
    <row r="3674" spans="1:15" x14ac:dyDescent="0.2">
      <c r="A3674" s="11" t="str">
        <f t="shared" si="342"/>
        <v>2522001 - Region Hovedstaden1 år</v>
      </c>
      <c r="B3674" s="12" t="str">
        <f t="shared" si="345"/>
        <v>252200</v>
      </c>
      <c r="C3674" s="14">
        <f t="shared" si="343"/>
        <v>0</v>
      </c>
      <c r="D3674" s="14">
        <f t="shared" si="344"/>
        <v>0</v>
      </c>
      <c r="E3674" s="19" t="str">
        <f t="shared" si="346"/>
        <v>252200 - Systemadministration</v>
      </c>
      <c r="F3674" s="19" t="str">
        <f t="shared" si="347"/>
        <v>1 år</v>
      </c>
      <c r="G3674" s="40" t="s">
        <v>516</v>
      </c>
      <c r="H3674" s="41" t="s">
        <v>110</v>
      </c>
      <c r="I3674" s="42" t="s">
        <v>8</v>
      </c>
      <c r="J3674" s="43" t="s">
        <v>22</v>
      </c>
      <c r="K3674" s="44">
        <v>32</v>
      </c>
      <c r="L3674" s="45">
        <v>32667.20662915496</v>
      </c>
      <c r="M3674" s="46">
        <v>33928.940423356886</v>
      </c>
      <c r="N3674" s="45"/>
      <c r="O3674" s="46"/>
    </row>
    <row r="3675" spans="1:15" x14ac:dyDescent="0.2">
      <c r="A3675" s="11" t="str">
        <f t="shared" si="342"/>
        <v>2522001 - Region Hovedstaden2 år</v>
      </c>
      <c r="B3675" s="12" t="str">
        <f t="shared" si="345"/>
        <v>252200</v>
      </c>
      <c r="C3675" s="14">
        <f t="shared" si="343"/>
        <v>0</v>
      </c>
      <c r="D3675" s="14">
        <f t="shared" si="344"/>
        <v>0</v>
      </c>
      <c r="E3675" s="19" t="str">
        <f t="shared" si="346"/>
        <v>252200 - Systemadministration</v>
      </c>
      <c r="F3675" s="19" t="str">
        <f t="shared" si="347"/>
        <v>2 år</v>
      </c>
      <c r="G3675" s="40" t="s">
        <v>516</v>
      </c>
      <c r="H3675" s="41" t="s">
        <v>110</v>
      </c>
      <c r="I3675" s="42" t="s">
        <v>8</v>
      </c>
      <c r="J3675" s="43" t="s">
        <v>23</v>
      </c>
      <c r="K3675" s="44">
        <v>19</v>
      </c>
      <c r="L3675" s="45">
        <v>41222.543015972151</v>
      </c>
      <c r="M3675" s="46">
        <v>42213.569750064045</v>
      </c>
      <c r="N3675" s="45"/>
      <c r="O3675" s="46"/>
    </row>
    <row r="3676" spans="1:15" x14ac:dyDescent="0.2">
      <c r="A3676" s="11" t="str">
        <f t="shared" si="342"/>
        <v>2522001 - Region Hovedstaden3 år</v>
      </c>
      <c r="B3676" s="12" t="str">
        <f t="shared" si="345"/>
        <v>252200</v>
      </c>
      <c r="C3676" s="14">
        <f t="shared" si="343"/>
        <v>0</v>
      </c>
      <c r="D3676" s="14">
        <f t="shared" si="344"/>
        <v>0</v>
      </c>
      <c r="E3676" s="19" t="str">
        <f t="shared" si="346"/>
        <v>252200 - Systemadministration</v>
      </c>
      <c r="F3676" s="19" t="str">
        <f t="shared" si="347"/>
        <v>3 år</v>
      </c>
      <c r="G3676" s="40" t="s">
        <v>516</v>
      </c>
      <c r="H3676" s="41" t="s">
        <v>110</v>
      </c>
      <c r="I3676" s="42" t="s">
        <v>8</v>
      </c>
      <c r="J3676" s="43" t="s">
        <v>14</v>
      </c>
      <c r="K3676" s="44">
        <v>20</v>
      </c>
      <c r="L3676" s="45">
        <v>35610.14127229085</v>
      </c>
      <c r="M3676" s="46">
        <v>36346.903160157432</v>
      </c>
      <c r="N3676" s="45"/>
      <c r="O3676" s="46"/>
    </row>
    <row r="3677" spans="1:15" x14ac:dyDescent="0.2">
      <c r="A3677" s="11" t="str">
        <f t="shared" si="342"/>
        <v>2522001 - Region Hovedstaden4 år</v>
      </c>
      <c r="B3677" s="12" t="str">
        <f t="shared" si="345"/>
        <v>252200</v>
      </c>
      <c r="C3677" s="14">
        <f t="shared" si="343"/>
        <v>0</v>
      </c>
      <c r="D3677" s="14">
        <f t="shared" si="344"/>
        <v>0</v>
      </c>
      <c r="E3677" s="19" t="str">
        <f t="shared" si="346"/>
        <v>252200 - Systemadministration</v>
      </c>
      <c r="F3677" s="19" t="str">
        <f t="shared" si="347"/>
        <v>4 år</v>
      </c>
      <c r="G3677" s="40" t="s">
        <v>516</v>
      </c>
      <c r="H3677" s="41" t="s">
        <v>110</v>
      </c>
      <c r="I3677" s="42" t="s">
        <v>8</v>
      </c>
      <c r="J3677" s="43" t="s">
        <v>24</v>
      </c>
      <c r="K3677" s="44">
        <v>19</v>
      </c>
      <c r="L3677" s="45">
        <v>42585.946648750127</v>
      </c>
      <c r="M3677" s="46">
        <v>43936.392311013282</v>
      </c>
      <c r="N3677" s="45"/>
      <c r="O3677" s="46"/>
    </row>
    <row r="3678" spans="1:15" x14ac:dyDescent="0.2">
      <c r="A3678" s="11" t="str">
        <f t="shared" si="342"/>
        <v>2522001 - Region Hovedstaden5-9 år</v>
      </c>
      <c r="B3678" s="12" t="str">
        <f t="shared" si="345"/>
        <v>252200</v>
      </c>
      <c r="C3678" s="14">
        <f t="shared" si="343"/>
        <v>0</v>
      </c>
      <c r="D3678" s="14">
        <f t="shared" si="344"/>
        <v>0</v>
      </c>
      <c r="E3678" s="19" t="str">
        <f t="shared" si="346"/>
        <v>252200 - Systemadministration</v>
      </c>
      <c r="F3678" s="19" t="str">
        <f t="shared" si="347"/>
        <v>5-9 år</v>
      </c>
      <c r="G3678" s="40" t="s">
        <v>516</v>
      </c>
      <c r="H3678" s="41" t="s">
        <v>110</v>
      </c>
      <c r="I3678" s="42" t="s">
        <v>8</v>
      </c>
      <c r="J3678" s="43" t="s">
        <v>15</v>
      </c>
      <c r="K3678" s="44">
        <v>77</v>
      </c>
      <c r="L3678" s="45">
        <v>42752.614300470923</v>
      </c>
      <c r="M3678" s="46">
        <v>44105.160884717829</v>
      </c>
      <c r="N3678" s="45"/>
      <c r="O3678" s="46"/>
    </row>
    <row r="3679" spans="1:15" x14ac:dyDescent="0.2">
      <c r="A3679" s="11" t="str">
        <f t="shared" si="342"/>
        <v>2522001 - Region Hovedstaden0-4 år</v>
      </c>
      <c r="B3679" s="12" t="str">
        <f t="shared" si="345"/>
        <v>252200</v>
      </c>
      <c r="C3679" s="14">
        <f t="shared" si="343"/>
        <v>0</v>
      </c>
      <c r="D3679" s="14">
        <f t="shared" si="344"/>
        <v>0</v>
      </c>
      <c r="E3679" s="19" t="str">
        <f t="shared" si="346"/>
        <v>252200 - Systemadministration</v>
      </c>
      <c r="F3679" s="19" t="str">
        <f t="shared" si="347"/>
        <v>0-4 år</v>
      </c>
      <c r="G3679" s="40" t="s">
        <v>516</v>
      </c>
      <c r="H3679" s="41" t="s">
        <v>110</v>
      </c>
      <c r="I3679" s="42" t="s">
        <v>8</v>
      </c>
      <c r="J3679" s="43" t="s">
        <v>16</v>
      </c>
      <c r="K3679" s="44">
        <v>116</v>
      </c>
      <c r="L3679" s="45">
        <v>34419.75491665036</v>
      </c>
      <c r="M3679" s="46">
        <v>35294.924931527021</v>
      </c>
      <c r="N3679" s="45"/>
      <c r="O3679" s="46"/>
    </row>
    <row r="3680" spans="1:15" x14ac:dyDescent="0.2">
      <c r="A3680" s="11" t="str">
        <f t="shared" si="342"/>
        <v>2522001 - Region Hovedstaden10-14 år</v>
      </c>
      <c r="B3680" s="12" t="str">
        <f t="shared" si="345"/>
        <v>252200</v>
      </c>
      <c r="C3680" s="14">
        <f t="shared" si="343"/>
        <v>0</v>
      </c>
      <c r="D3680" s="14">
        <f t="shared" si="344"/>
        <v>0</v>
      </c>
      <c r="E3680" s="19" t="str">
        <f t="shared" si="346"/>
        <v>252200 - Systemadministration</v>
      </c>
      <c r="F3680" s="19" t="str">
        <f t="shared" si="347"/>
        <v>10-14 år</v>
      </c>
      <c r="G3680" s="40" t="s">
        <v>516</v>
      </c>
      <c r="H3680" s="41" t="s">
        <v>110</v>
      </c>
      <c r="I3680" s="42" t="s">
        <v>8</v>
      </c>
      <c r="J3680" s="43" t="s">
        <v>17</v>
      </c>
      <c r="K3680" s="44">
        <v>69</v>
      </c>
      <c r="L3680" s="45">
        <v>49001.213877038033</v>
      </c>
      <c r="M3680" s="46">
        <v>49926.246665885774</v>
      </c>
      <c r="N3680" s="45"/>
      <c r="O3680" s="46"/>
    </row>
    <row r="3681" spans="1:15" x14ac:dyDescent="0.2">
      <c r="A3681" s="11" t="str">
        <f t="shared" si="342"/>
        <v>2522001 - Region Hovedstaden15-20 år</v>
      </c>
      <c r="B3681" s="12" t="str">
        <f t="shared" si="345"/>
        <v>252200</v>
      </c>
      <c r="C3681" s="14">
        <f t="shared" si="343"/>
        <v>0</v>
      </c>
      <c r="D3681" s="14">
        <f t="shared" si="344"/>
        <v>0</v>
      </c>
      <c r="E3681" s="19" t="str">
        <f t="shared" si="346"/>
        <v>252200 - Systemadministration</v>
      </c>
      <c r="F3681" s="19" t="str">
        <f t="shared" si="347"/>
        <v>15-20 år</v>
      </c>
      <c r="G3681" s="40" t="s">
        <v>516</v>
      </c>
      <c r="H3681" s="41" t="s">
        <v>110</v>
      </c>
      <c r="I3681" s="42" t="s">
        <v>8</v>
      </c>
      <c r="J3681" s="43" t="s">
        <v>18</v>
      </c>
      <c r="K3681" s="44">
        <v>74</v>
      </c>
      <c r="L3681" s="45">
        <v>49671.968743255886</v>
      </c>
      <c r="M3681" s="46">
        <v>51235.452245867746</v>
      </c>
      <c r="N3681" s="45"/>
      <c r="O3681" s="46"/>
    </row>
    <row r="3682" spans="1:15" x14ac:dyDescent="0.2">
      <c r="A3682" s="11" t="str">
        <f t="shared" si="342"/>
        <v>2522001 - Region Hovedstaden20-24 år</v>
      </c>
      <c r="B3682" s="12" t="str">
        <f t="shared" si="345"/>
        <v>252200</v>
      </c>
      <c r="C3682" s="14">
        <f t="shared" si="343"/>
        <v>0</v>
      </c>
      <c r="D3682" s="14">
        <f t="shared" si="344"/>
        <v>0</v>
      </c>
      <c r="E3682" s="19" t="str">
        <f t="shared" si="346"/>
        <v>252200 - Systemadministration</v>
      </c>
      <c r="F3682" s="19" t="str">
        <f t="shared" si="347"/>
        <v>20-24 år</v>
      </c>
      <c r="G3682" s="40" t="s">
        <v>516</v>
      </c>
      <c r="H3682" s="41" t="s">
        <v>110</v>
      </c>
      <c r="I3682" s="42" t="s">
        <v>8</v>
      </c>
      <c r="J3682" s="43" t="s">
        <v>19</v>
      </c>
      <c r="K3682" s="44">
        <v>83</v>
      </c>
      <c r="L3682" s="45">
        <v>48458.459776687858</v>
      </c>
      <c r="M3682" s="46">
        <v>50149.373394378264</v>
      </c>
      <c r="N3682" s="45"/>
      <c r="O3682" s="46"/>
    </row>
    <row r="3683" spans="1:15" x14ac:dyDescent="0.2">
      <c r="A3683" s="11" t="str">
        <f t="shared" si="342"/>
        <v>2522001 - Region Hovedstaden25 år og derover</v>
      </c>
      <c r="B3683" s="12" t="str">
        <f t="shared" si="345"/>
        <v>252200</v>
      </c>
      <c r="C3683" s="14">
        <f t="shared" si="343"/>
        <v>0</v>
      </c>
      <c r="D3683" s="14">
        <f t="shared" si="344"/>
        <v>0</v>
      </c>
      <c r="E3683" s="19" t="str">
        <f t="shared" si="346"/>
        <v>252200 - Systemadministration</v>
      </c>
      <c r="F3683" s="19" t="str">
        <f t="shared" si="347"/>
        <v>25 år og derover</v>
      </c>
      <c r="G3683" s="40" t="s">
        <v>516</v>
      </c>
      <c r="H3683" s="41" t="s">
        <v>110</v>
      </c>
      <c r="I3683" s="42" t="s">
        <v>8</v>
      </c>
      <c r="J3683" s="43" t="s">
        <v>9</v>
      </c>
      <c r="K3683" s="44">
        <v>288</v>
      </c>
      <c r="L3683" s="45">
        <v>50583.442185782747</v>
      </c>
      <c r="M3683" s="46">
        <v>52078.59389516848</v>
      </c>
      <c r="N3683" s="45"/>
      <c r="O3683" s="46"/>
    </row>
    <row r="3684" spans="1:15" x14ac:dyDescent="0.2">
      <c r="A3684" s="11" t="str">
        <f t="shared" si="342"/>
        <v>2522001 - Region HovedstadenAlle uanset erf.</v>
      </c>
      <c r="B3684" s="12" t="str">
        <f t="shared" si="345"/>
        <v>252200</v>
      </c>
      <c r="C3684" s="14">
        <f t="shared" si="343"/>
        <v>0</v>
      </c>
      <c r="D3684" s="14">
        <f t="shared" si="344"/>
        <v>0</v>
      </c>
      <c r="E3684" s="19" t="str">
        <f t="shared" si="346"/>
        <v>252200 - Systemadministration</v>
      </c>
      <c r="F3684" s="19" t="str">
        <f t="shared" si="347"/>
        <v>Alle uanset erf.</v>
      </c>
      <c r="G3684" s="40" t="s">
        <v>516</v>
      </c>
      <c r="H3684" s="41" t="s">
        <v>110</v>
      </c>
      <c r="I3684" s="42" t="s">
        <v>8</v>
      </c>
      <c r="J3684" s="43" t="s">
        <v>10</v>
      </c>
      <c r="K3684" s="44">
        <v>707</v>
      </c>
      <c r="L3684" s="45">
        <v>46310.890290891548</v>
      </c>
      <c r="M3684" s="46">
        <v>47719.388188909812</v>
      </c>
      <c r="N3684" s="45"/>
      <c r="O3684" s="46"/>
    </row>
    <row r="3685" spans="1:15" x14ac:dyDescent="0.2">
      <c r="A3685" s="11" t="str">
        <f t="shared" si="342"/>
        <v>2522002 - Region Sjælland25 år og derover</v>
      </c>
      <c r="B3685" s="12" t="str">
        <f t="shared" si="345"/>
        <v>252200</v>
      </c>
      <c r="C3685" s="14">
        <f t="shared" si="343"/>
        <v>0</v>
      </c>
      <c r="D3685" s="14">
        <f t="shared" si="344"/>
        <v>0</v>
      </c>
      <c r="E3685" s="19" t="str">
        <f t="shared" si="346"/>
        <v>252200 - Systemadministration</v>
      </c>
      <c r="F3685" s="19" t="str">
        <f t="shared" si="347"/>
        <v>25 år og derover</v>
      </c>
      <c r="G3685" s="40" t="s">
        <v>516</v>
      </c>
      <c r="H3685" s="41" t="s">
        <v>110</v>
      </c>
      <c r="I3685" s="42" t="s">
        <v>20</v>
      </c>
      <c r="J3685" s="43" t="s">
        <v>9</v>
      </c>
      <c r="K3685" s="44">
        <v>19</v>
      </c>
      <c r="L3685" s="45">
        <v>56196.539832839342</v>
      </c>
      <c r="M3685" s="46">
        <v>58666.891322706935</v>
      </c>
      <c r="N3685" s="45"/>
      <c r="O3685" s="46"/>
    </row>
    <row r="3686" spans="1:15" x14ac:dyDescent="0.2">
      <c r="A3686" s="11" t="str">
        <f t="shared" si="342"/>
        <v>2522002 - Region SjællandAlle uanset erf.</v>
      </c>
      <c r="B3686" s="12" t="str">
        <f t="shared" si="345"/>
        <v>252200</v>
      </c>
      <c r="C3686" s="14">
        <f t="shared" si="343"/>
        <v>0</v>
      </c>
      <c r="D3686" s="14">
        <f t="shared" si="344"/>
        <v>0</v>
      </c>
      <c r="E3686" s="19" t="str">
        <f t="shared" si="346"/>
        <v>252200 - Systemadministration</v>
      </c>
      <c r="F3686" s="19" t="str">
        <f t="shared" si="347"/>
        <v>Alle uanset erf.</v>
      </c>
      <c r="G3686" s="40" t="s">
        <v>516</v>
      </c>
      <c r="H3686" s="41" t="s">
        <v>110</v>
      </c>
      <c r="I3686" s="42" t="s">
        <v>20</v>
      </c>
      <c r="J3686" s="43" t="s">
        <v>10</v>
      </c>
      <c r="K3686" s="44">
        <v>45</v>
      </c>
      <c r="L3686" s="45">
        <v>40003.561321733701</v>
      </c>
      <c r="M3686" s="46">
        <v>41399.448993499405</v>
      </c>
      <c r="N3686" s="45"/>
      <c r="O3686" s="46"/>
    </row>
    <row r="3687" spans="1:15" x14ac:dyDescent="0.2">
      <c r="A3687" s="11" t="str">
        <f t="shared" si="342"/>
        <v>2522003 - Region Syddanmark5-9 år</v>
      </c>
      <c r="B3687" s="12" t="str">
        <f t="shared" si="345"/>
        <v>252200</v>
      </c>
      <c r="C3687" s="14">
        <f t="shared" si="343"/>
        <v>0</v>
      </c>
      <c r="D3687" s="14">
        <f t="shared" si="344"/>
        <v>0</v>
      </c>
      <c r="E3687" s="19" t="str">
        <f t="shared" si="346"/>
        <v>252200 - Systemadministration</v>
      </c>
      <c r="F3687" s="19" t="str">
        <f t="shared" si="347"/>
        <v>5-9 år</v>
      </c>
      <c r="G3687" s="40" t="s">
        <v>516</v>
      </c>
      <c r="H3687" s="41" t="s">
        <v>110</v>
      </c>
      <c r="I3687" s="42" t="s">
        <v>544</v>
      </c>
      <c r="J3687" s="43" t="s">
        <v>15</v>
      </c>
      <c r="K3687" s="44">
        <v>26</v>
      </c>
      <c r="L3687" s="45">
        <v>39247.30116526701</v>
      </c>
      <c r="M3687" s="46">
        <v>40528.563396426347</v>
      </c>
      <c r="N3687" s="45"/>
      <c r="O3687" s="46"/>
    </row>
    <row r="3688" spans="1:15" x14ac:dyDescent="0.2">
      <c r="A3688" s="11" t="str">
        <f t="shared" si="342"/>
        <v>2522003 - Region Syddanmark0-4 år</v>
      </c>
      <c r="B3688" s="12" t="str">
        <f t="shared" si="345"/>
        <v>252200</v>
      </c>
      <c r="C3688" s="14">
        <f t="shared" si="343"/>
        <v>0</v>
      </c>
      <c r="D3688" s="14">
        <f t="shared" si="344"/>
        <v>0</v>
      </c>
      <c r="E3688" s="19" t="str">
        <f t="shared" si="346"/>
        <v>252200 - Systemadministration</v>
      </c>
      <c r="F3688" s="19" t="str">
        <f t="shared" si="347"/>
        <v>0-4 år</v>
      </c>
      <c r="G3688" s="40" t="s">
        <v>516</v>
      </c>
      <c r="H3688" s="41" t="s">
        <v>110</v>
      </c>
      <c r="I3688" s="42" t="s">
        <v>544</v>
      </c>
      <c r="J3688" s="43" t="s">
        <v>16</v>
      </c>
      <c r="K3688" s="44">
        <v>38</v>
      </c>
      <c r="L3688" s="45">
        <v>32874.006997536839</v>
      </c>
      <c r="M3688" s="46">
        <v>34355.723586160515</v>
      </c>
      <c r="N3688" s="45"/>
      <c r="O3688" s="46"/>
    </row>
    <row r="3689" spans="1:15" x14ac:dyDescent="0.2">
      <c r="A3689" s="11" t="str">
        <f t="shared" si="342"/>
        <v>2522003 - Region Syddanmark10-14 år</v>
      </c>
      <c r="B3689" s="12" t="str">
        <f t="shared" si="345"/>
        <v>252200</v>
      </c>
      <c r="C3689" s="14">
        <f t="shared" si="343"/>
        <v>0</v>
      </c>
      <c r="D3689" s="14">
        <f t="shared" si="344"/>
        <v>0</v>
      </c>
      <c r="E3689" s="19" t="str">
        <f t="shared" si="346"/>
        <v>252200 - Systemadministration</v>
      </c>
      <c r="F3689" s="19" t="str">
        <f t="shared" si="347"/>
        <v>10-14 år</v>
      </c>
      <c r="G3689" s="40" t="s">
        <v>516</v>
      </c>
      <c r="H3689" s="41" t="s">
        <v>110</v>
      </c>
      <c r="I3689" s="42" t="s">
        <v>544</v>
      </c>
      <c r="J3689" s="43" t="s">
        <v>17</v>
      </c>
      <c r="K3689" s="44">
        <v>29</v>
      </c>
      <c r="L3689" s="45">
        <v>42786.412630831765</v>
      </c>
      <c r="M3689" s="46">
        <v>44012.939845197354</v>
      </c>
      <c r="N3689" s="45"/>
      <c r="O3689" s="46"/>
    </row>
    <row r="3690" spans="1:15" x14ac:dyDescent="0.2">
      <c r="A3690" s="11" t="str">
        <f t="shared" si="342"/>
        <v>2522003 - Region Syddanmark15-20 år</v>
      </c>
      <c r="B3690" s="12" t="str">
        <f t="shared" si="345"/>
        <v>252200</v>
      </c>
      <c r="C3690" s="14">
        <f t="shared" si="343"/>
        <v>0</v>
      </c>
      <c r="D3690" s="14">
        <f t="shared" si="344"/>
        <v>0</v>
      </c>
      <c r="E3690" s="19" t="str">
        <f t="shared" si="346"/>
        <v>252200 - Systemadministration</v>
      </c>
      <c r="F3690" s="19" t="str">
        <f t="shared" si="347"/>
        <v>15-20 år</v>
      </c>
      <c r="G3690" s="40" t="s">
        <v>516</v>
      </c>
      <c r="H3690" s="41" t="s">
        <v>110</v>
      </c>
      <c r="I3690" s="42" t="s">
        <v>544</v>
      </c>
      <c r="J3690" s="43" t="s">
        <v>18</v>
      </c>
      <c r="K3690" s="44">
        <v>33</v>
      </c>
      <c r="L3690" s="45">
        <v>43354.629064543653</v>
      </c>
      <c r="M3690" s="46">
        <v>44867.449179194104</v>
      </c>
      <c r="N3690" s="45"/>
      <c r="O3690" s="46"/>
    </row>
    <row r="3691" spans="1:15" x14ac:dyDescent="0.2">
      <c r="A3691" s="11" t="str">
        <f t="shared" si="342"/>
        <v>2522003 - Region Syddanmark20-24 år</v>
      </c>
      <c r="B3691" s="12" t="str">
        <f t="shared" si="345"/>
        <v>252200</v>
      </c>
      <c r="C3691" s="14">
        <f t="shared" si="343"/>
        <v>0</v>
      </c>
      <c r="D3691" s="14">
        <f t="shared" si="344"/>
        <v>0</v>
      </c>
      <c r="E3691" s="19" t="str">
        <f t="shared" si="346"/>
        <v>252200 - Systemadministration</v>
      </c>
      <c r="F3691" s="19" t="str">
        <f t="shared" si="347"/>
        <v>20-24 år</v>
      </c>
      <c r="G3691" s="40" t="s">
        <v>516</v>
      </c>
      <c r="H3691" s="41" t="s">
        <v>110</v>
      </c>
      <c r="I3691" s="42" t="s">
        <v>544</v>
      </c>
      <c r="J3691" s="43" t="s">
        <v>19</v>
      </c>
      <c r="K3691" s="44">
        <v>37</v>
      </c>
      <c r="L3691" s="45">
        <v>50510.422778380402</v>
      </c>
      <c r="M3691" s="46">
        <v>51555.466496645458</v>
      </c>
      <c r="N3691" s="45"/>
      <c r="O3691" s="46"/>
    </row>
    <row r="3692" spans="1:15" x14ac:dyDescent="0.2">
      <c r="A3692" s="11" t="str">
        <f t="shared" si="342"/>
        <v>2522003 - Region Syddanmark25 år og derover</v>
      </c>
      <c r="B3692" s="12" t="str">
        <f t="shared" si="345"/>
        <v>252200</v>
      </c>
      <c r="C3692" s="14">
        <f t="shared" si="343"/>
        <v>0</v>
      </c>
      <c r="D3692" s="14">
        <f t="shared" si="344"/>
        <v>0</v>
      </c>
      <c r="E3692" s="19" t="str">
        <f t="shared" si="346"/>
        <v>252200 - Systemadministration</v>
      </c>
      <c r="F3692" s="19" t="str">
        <f t="shared" si="347"/>
        <v>25 år og derover</v>
      </c>
      <c r="G3692" s="40" t="s">
        <v>516</v>
      </c>
      <c r="H3692" s="41" t="s">
        <v>110</v>
      </c>
      <c r="I3692" s="42" t="s">
        <v>544</v>
      </c>
      <c r="J3692" s="43" t="s">
        <v>9</v>
      </c>
      <c r="K3692" s="44">
        <v>139</v>
      </c>
      <c r="L3692" s="45">
        <v>47591.282799240107</v>
      </c>
      <c r="M3692" s="46">
        <v>48794.671754515883</v>
      </c>
      <c r="N3692" s="45"/>
      <c r="O3692" s="46"/>
    </row>
    <row r="3693" spans="1:15" x14ac:dyDescent="0.2">
      <c r="A3693" s="11" t="str">
        <f t="shared" si="342"/>
        <v>2522003 - Region SyddanmarkAlle uanset erf.</v>
      </c>
      <c r="B3693" s="12" t="str">
        <f t="shared" si="345"/>
        <v>252200</v>
      </c>
      <c r="C3693" s="14">
        <f t="shared" si="343"/>
        <v>0</v>
      </c>
      <c r="D3693" s="14">
        <f t="shared" si="344"/>
        <v>0</v>
      </c>
      <c r="E3693" s="19" t="str">
        <f t="shared" si="346"/>
        <v>252200 - Systemadministration</v>
      </c>
      <c r="F3693" s="19" t="str">
        <f t="shared" si="347"/>
        <v>Alle uanset erf.</v>
      </c>
      <c r="G3693" s="40" t="s">
        <v>516</v>
      </c>
      <c r="H3693" s="41" t="s">
        <v>110</v>
      </c>
      <c r="I3693" s="42" t="s">
        <v>544</v>
      </c>
      <c r="J3693" s="43" t="s">
        <v>10</v>
      </c>
      <c r="K3693" s="44">
        <v>302</v>
      </c>
      <c r="L3693" s="45">
        <v>43775.270206553905</v>
      </c>
      <c r="M3693" s="46">
        <v>45547.413240037327</v>
      </c>
      <c r="N3693" s="45"/>
      <c r="O3693" s="46"/>
    </row>
    <row r="3694" spans="1:15" x14ac:dyDescent="0.2">
      <c r="A3694" s="11" t="str">
        <f t="shared" si="342"/>
        <v>2522004 - Region MidtjyllandUnder 1 år</v>
      </c>
      <c r="B3694" s="12" t="str">
        <f t="shared" si="345"/>
        <v>252200</v>
      </c>
      <c r="C3694" s="14">
        <f t="shared" si="343"/>
        <v>0</v>
      </c>
      <c r="D3694" s="14">
        <f t="shared" si="344"/>
        <v>0</v>
      </c>
      <c r="E3694" s="19" t="str">
        <f t="shared" si="346"/>
        <v>252200 - Systemadministration</v>
      </c>
      <c r="F3694" s="19" t="str">
        <f t="shared" si="347"/>
        <v>Under 1 år</v>
      </c>
      <c r="G3694" s="40" t="s">
        <v>516</v>
      </c>
      <c r="H3694" s="41" t="s">
        <v>110</v>
      </c>
      <c r="I3694" s="42" t="s">
        <v>517</v>
      </c>
      <c r="J3694" s="43" t="s">
        <v>13</v>
      </c>
      <c r="K3694" s="44">
        <v>14</v>
      </c>
      <c r="L3694" s="45">
        <v>29592.81407483017</v>
      </c>
      <c r="M3694" s="46">
        <v>30925.186070514854</v>
      </c>
      <c r="N3694" s="45"/>
      <c r="O3694" s="46"/>
    </row>
    <row r="3695" spans="1:15" x14ac:dyDescent="0.2">
      <c r="A3695" s="11" t="str">
        <f t="shared" si="342"/>
        <v>2522004 - Region Midtjylland1 år</v>
      </c>
      <c r="B3695" s="12" t="str">
        <f t="shared" si="345"/>
        <v>252200</v>
      </c>
      <c r="C3695" s="14">
        <f t="shared" si="343"/>
        <v>0</v>
      </c>
      <c r="D3695" s="14">
        <f t="shared" si="344"/>
        <v>0</v>
      </c>
      <c r="E3695" s="19" t="str">
        <f t="shared" si="346"/>
        <v>252200 - Systemadministration</v>
      </c>
      <c r="F3695" s="19" t="str">
        <f t="shared" si="347"/>
        <v>1 år</v>
      </c>
      <c r="G3695" s="40" t="s">
        <v>516</v>
      </c>
      <c r="H3695" s="41" t="s">
        <v>110</v>
      </c>
      <c r="I3695" s="42" t="s">
        <v>517</v>
      </c>
      <c r="J3695" s="43" t="s">
        <v>22</v>
      </c>
      <c r="K3695" s="44">
        <v>12</v>
      </c>
      <c r="L3695" s="45">
        <v>37911.343223776013</v>
      </c>
      <c r="M3695" s="46">
        <v>38695.716208750418</v>
      </c>
      <c r="N3695" s="45"/>
      <c r="O3695" s="46"/>
    </row>
    <row r="3696" spans="1:15" x14ac:dyDescent="0.2">
      <c r="A3696" s="11" t="str">
        <f t="shared" si="342"/>
        <v>2522004 - Region Midtjylland2 år</v>
      </c>
      <c r="B3696" s="12" t="str">
        <f t="shared" si="345"/>
        <v>252200</v>
      </c>
      <c r="C3696" s="14">
        <f t="shared" si="343"/>
        <v>0</v>
      </c>
      <c r="D3696" s="14">
        <f t="shared" si="344"/>
        <v>0</v>
      </c>
      <c r="E3696" s="19" t="str">
        <f t="shared" si="346"/>
        <v>252200 - Systemadministration</v>
      </c>
      <c r="F3696" s="19" t="str">
        <f t="shared" si="347"/>
        <v>2 år</v>
      </c>
      <c r="G3696" s="40" t="s">
        <v>516</v>
      </c>
      <c r="H3696" s="41" t="s">
        <v>110</v>
      </c>
      <c r="I3696" s="42" t="s">
        <v>517</v>
      </c>
      <c r="J3696" s="43" t="s">
        <v>23</v>
      </c>
      <c r="K3696" s="44">
        <v>14</v>
      </c>
      <c r="L3696" s="45">
        <v>33578.710927243483</v>
      </c>
      <c r="M3696" s="46">
        <v>34192.805746708131</v>
      </c>
      <c r="N3696" s="45"/>
      <c r="O3696" s="46"/>
    </row>
    <row r="3697" spans="1:15" x14ac:dyDescent="0.2">
      <c r="A3697" s="11" t="str">
        <f t="shared" si="342"/>
        <v>2522004 - Region Midtjylland3 år</v>
      </c>
      <c r="B3697" s="12" t="str">
        <f t="shared" si="345"/>
        <v>252200</v>
      </c>
      <c r="C3697" s="14">
        <f t="shared" si="343"/>
        <v>0</v>
      </c>
      <c r="D3697" s="14">
        <f t="shared" si="344"/>
        <v>0</v>
      </c>
      <c r="E3697" s="19" t="str">
        <f t="shared" si="346"/>
        <v>252200 - Systemadministration</v>
      </c>
      <c r="F3697" s="19" t="str">
        <f t="shared" si="347"/>
        <v>3 år</v>
      </c>
      <c r="G3697" s="40" t="s">
        <v>516</v>
      </c>
      <c r="H3697" s="41" t="s">
        <v>110</v>
      </c>
      <c r="I3697" s="42" t="s">
        <v>517</v>
      </c>
      <c r="J3697" s="43" t="s">
        <v>14</v>
      </c>
      <c r="K3697" s="44">
        <v>16</v>
      </c>
      <c r="L3697" s="45">
        <v>38920.969482911118</v>
      </c>
      <c r="M3697" s="46">
        <v>40673.327661920375</v>
      </c>
      <c r="N3697" s="45"/>
      <c r="O3697" s="46"/>
    </row>
    <row r="3698" spans="1:15" x14ac:dyDescent="0.2">
      <c r="A3698" s="11" t="str">
        <f t="shared" si="342"/>
        <v>2522004 - Region Midtjylland4 år</v>
      </c>
      <c r="B3698" s="12" t="str">
        <f t="shared" si="345"/>
        <v>252200</v>
      </c>
      <c r="C3698" s="14">
        <f t="shared" si="343"/>
        <v>0</v>
      </c>
      <c r="D3698" s="14">
        <f t="shared" si="344"/>
        <v>0</v>
      </c>
      <c r="E3698" s="19" t="str">
        <f t="shared" si="346"/>
        <v>252200 - Systemadministration</v>
      </c>
      <c r="F3698" s="19" t="str">
        <f t="shared" si="347"/>
        <v>4 år</v>
      </c>
      <c r="G3698" s="40" t="s">
        <v>516</v>
      </c>
      <c r="H3698" s="41" t="s">
        <v>110</v>
      </c>
      <c r="I3698" s="42" t="s">
        <v>517</v>
      </c>
      <c r="J3698" s="43" t="s">
        <v>24</v>
      </c>
      <c r="K3698" s="44">
        <v>15</v>
      </c>
      <c r="L3698" s="45">
        <v>42108.446982188929</v>
      </c>
      <c r="M3698" s="46">
        <v>44004.316546974944</v>
      </c>
      <c r="N3698" s="45"/>
      <c r="O3698" s="46"/>
    </row>
    <row r="3699" spans="1:15" x14ac:dyDescent="0.2">
      <c r="A3699" s="11" t="str">
        <f t="shared" si="342"/>
        <v>2522004 - Region Midtjylland5-9 år</v>
      </c>
      <c r="B3699" s="12" t="str">
        <f t="shared" si="345"/>
        <v>252200</v>
      </c>
      <c r="C3699" s="14">
        <f t="shared" si="343"/>
        <v>0</v>
      </c>
      <c r="D3699" s="14">
        <f t="shared" si="344"/>
        <v>0</v>
      </c>
      <c r="E3699" s="19" t="str">
        <f t="shared" si="346"/>
        <v>252200 - Systemadministration</v>
      </c>
      <c r="F3699" s="19" t="str">
        <f t="shared" si="347"/>
        <v>5-9 år</v>
      </c>
      <c r="G3699" s="40" t="s">
        <v>516</v>
      </c>
      <c r="H3699" s="41" t="s">
        <v>110</v>
      </c>
      <c r="I3699" s="42" t="s">
        <v>517</v>
      </c>
      <c r="J3699" s="43" t="s">
        <v>15</v>
      </c>
      <c r="K3699" s="44">
        <v>61</v>
      </c>
      <c r="L3699" s="45">
        <v>44587.610768144732</v>
      </c>
      <c r="M3699" s="46">
        <v>46595.100957882823</v>
      </c>
      <c r="N3699" s="45"/>
      <c r="O3699" s="46"/>
    </row>
    <row r="3700" spans="1:15" x14ac:dyDescent="0.2">
      <c r="A3700" s="11" t="str">
        <f t="shared" si="342"/>
        <v>2522004 - Region Midtjylland0-4 år</v>
      </c>
      <c r="B3700" s="12" t="str">
        <f t="shared" si="345"/>
        <v>252200</v>
      </c>
      <c r="C3700" s="14">
        <f t="shared" si="343"/>
        <v>0</v>
      </c>
      <c r="D3700" s="14">
        <f t="shared" si="344"/>
        <v>0</v>
      </c>
      <c r="E3700" s="19" t="str">
        <f t="shared" si="346"/>
        <v>252200 - Systemadministration</v>
      </c>
      <c r="F3700" s="19" t="str">
        <f t="shared" si="347"/>
        <v>0-4 år</v>
      </c>
      <c r="G3700" s="40" t="s">
        <v>516</v>
      </c>
      <c r="H3700" s="41" t="s">
        <v>110</v>
      </c>
      <c r="I3700" s="42" t="s">
        <v>517</v>
      </c>
      <c r="J3700" s="43" t="s">
        <v>16</v>
      </c>
      <c r="K3700" s="44">
        <v>71</v>
      </c>
      <c r="L3700" s="45">
        <v>37452.035669930934</v>
      </c>
      <c r="M3700" s="46">
        <v>38226.905735557317</v>
      </c>
      <c r="N3700" s="45"/>
      <c r="O3700" s="46"/>
    </row>
    <row r="3701" spans="1:15" x14ac:dyDescent="0.2">
      <c r="A3701" s="11" t="str">
        <f t="shared" si="342"/>
        <v>2522004 - Region Midtjylland10-14 år</v>
      </c>
      <c r="B3701" s="12" t="str">
        <f t="shared" si="345"/>
        <v>252200</v>
      </c>
      <c r="C3701" s="14">
        <f t="shared" si="343"/>
        <v>0</v>
      </c>
      <c r="D3701" s="14">
        <f t="shared" si="344"/>
        <v>0</v>
      </c>
      <c r="E3701" s="19" t="str">
        <f t="shared" si="346"/>
        <v>252200 - Systemadministration</v>
      </c>
      <c r="F3701" s="19" t="str">
        <f t="shared" si="347"/>
        <v>10-14 år</v>
      </c>
      <c r="G3701" s="40" t="s">
        <v>516</v>
      </c>
      <c r="H3701" s="41" t="s">
        <v>110</v>
      </c>
      <c r="I3701" s="42" t="s">
        <v>517</v>
      </c>
      <c r="J3701" s="43" t="s">
        <v>17</v>
      </c>
      <c r="K3701" s="44">
        <v>35</v>
      </c>
      <c r="L3701" s="45">
        <v>45906.365715147513</v>
      </c>
      <c r="M3701" s="46">
        <v>48206.365748881952</v>
      </c>
      <c r="N3701" s="45"/>
      <c r="O3701" s="46"/>
    </row>
    <row r="3702" spans="1:15" x14ac:dyDescent="0.2">
      <c r="A3702" s="11" t="str">
        <f t="shared" si="342"/>
        <v>2522004 - Region Midtjylland15-20 år</v>
      </c>
      <c r="B3702" s="12" t="str">
        <f t="shared" si="345"/>
        <v>252200</v>
      </c>
      <c r="C3702" s="14">
        <f t="shared" si="343"/>
        <v>0</v>
      </c>
      <c r="D3702" s="14">
        <f t="shared" si="344"/>
        <v>0</v>
      </c>
      <c r="E3702" s="19" t="str">
        <f t="shared" si="346"/>
        <v>252200 - Systemadministration</v>
      </c>
      <c r="F3702" s="19" t="str">
        <f t="shared" si="347"/>
        <v>15-20 år</v>
      </c>
      <c r="G3702" s="40" t="s">
        <v>516</v>
      </c>
      <c r="H3702" s="41" t="s">
        <v>110</v>
      </c>
      <c r="I3702" s="42" t="s">
        <v>517</v>
      </c>
      <c r="J3702" s="43" t="s">
        <v>18</v>
      </c>
      <c r="K3702" s="44">
        <v>40</v>
      </c>
      <c r="L3702" s="45">
        <v>49082.844097019006</v>
      </c>
      <c r="M3702" s="46">
        <v>50384.354108788502</v>
      </c>
      <c r="N3702" s="45"/>
      <c r="O3702" s="46"/>
    </row>
    <row r="3703" spans="1:15" x14ac:dyDescent="0.2">
      <c r="A3703" s="11" t="str">
        <f t="shared" si="342"/>
        <v>2522004 - Region Midtjylland20-24 år</v>
      </c>
      <c r="B3703" s="12" t="str">
        <f t="shared" si="345"/>
        <v>252200</v>
      </c>
      <c r="C3703" s="14">
        <f t="shared" si="343"/>
        <v>0</v>
      </c>
      <c r="D3703" s="14">
        <f t="shared" si="344"/>
        <v>0</v>
      </c>
      <c r="E3703" s="19" t="str">
        <f t="shared" si="346"/>
        <v>252200 - Systemadministration</v>
      </c>
      <c r="F3703" s="19" t="str">
        <f t="shared" si="347"/>
        <v>20-24 år</v>
      </c>
      <c r="G3703" s="40" t="s">
        <v>516</v>
      </c>
      <c r="H3703" s="41" t="s">
        <v>110</v>
      </c>
      <c r="I3703" s="42" t="s">
        <v>517</v>
      </c>
      <c r="J3703" s="43" t="s">
        <v>19</v>
      </c>
      <c r="K3703" s="44">
        <v>48</v>
      </c>
      <c r="L3703" s="45">
        <v>48007.980153421733</v>
      </c>
      <c r="M3703" s="46">
        <v>50413.275241635565</v>
      </c>
      <c r="N3703" s="45"/>
      <c r="O3703" s="46"/>
    </row>
    <row r="3704" spans="1:15" x14ac:dyDescent="0.2">
      <c r="A3704" s="11" t="str">
        <f t="shared" si="342"/>
        <v>2522004 - Region Midtjylland25 år og derover</v>
      </c>
      <c r="B3704" s="12" t="str">
        <f t="shared" si="345"/>
        <v>252200</v>
      </c>
      <c r="C3704" s="14">
        <f t="shared" si="343"/>
        <v>0</v>
      </c>
      <c r="D3704" s="14">
        <f t="shared" si="344"/>
        <v>0</v>
      </c>
      <c r="E3704" s="19" t="str">
        <f t="shared" si="346"/>
        <v>252200 - Systemadministration</v>
      </c>
      <c r="F3704" s="19" t="str">
        <f t="shared" si="347"/>
        <v>25 år og derover</v>
      </c>
      <c r="G3704" s="40" t="s">
        <v>516</v>
      </c>
      <c r="H3704" s="41" t="s">
        <v>110</v>
      </c>
      <c r="I3704" s="42" t="s">
        <v>517</v>
      </c>
      <c r="J3704" s="43" t="s">
        <v>9</v>
      </c>
      <c r="K3704" s="44">
        <v>130</v>
      </c>
      <c r="L3704" s="45">
        <v>49844.65801232362</v>
      </c>
      <c r="M3704" s="46">
        <v>51413.577112317595</v>
      </c>
      <c r="N3704" s="45"/>
      <c r="O3704" s="46"/>
    </row>
    <row r="3705" spans="1:15" x14ac:dyDescent="0.2">
      <c r="A3705" s="11" t="str">
        <f t="shared" si="342"/>
        <v>2522004 - Region MidtjyllandAlle uanset erf.</v>
      </c>
      <c r="B3705" s="12" t="str">
        <f t="shared" si="345"/>
        <v>252200</v>
      </c>
      <c r="C3705" s="14">
        <f t="shared" si="343"/>
        <v>0</v>
      </c>
      <c r="D3705" s="14">
        <f t="shared" si="344"/>
        <v>0</v>
      </c>
      <c r="E3705" s="19" t="str">
        <f t="shared" si="346"/>
        <v>252200 - Systemadministration</v>
      </c>
      <c r="F3705" s="19" t="str">
        <f t="shared" si="347"/>
        <v>Alle uanset erf.</v>
      </c>
      <c r="G3705" s="40" t="s">
        <v>516</v>
      </c>
      <c r="H3705" s="41" t="s">
        <v>110</v>
      </c>
      <c r="I3705" s="42" t="s">
        <v>517</v>
      </c>
      <c r="J3705" s="43" t="s">
        <v>10</v>
      </c>
      <c r="K3705" s="44">
        <v>385</v>
      </c>
      <c r="L3705" s="45">
        <v>45686.230639309018</v>
      </c>
      <c r="M3705" s="46">
        <v>47393.00790604615</v>
      </c>
      <c r="N3705" s="45"/>
      <c r="O3705" s="46"/>
    </row>
    <row r="3706" spans="1:15" x14ac:dyDescent="0.2">
      <c r="A3706" s="11" t="str">
        <f t="shared" si="342"/>
        <v>2522005 - Region Nordjylland5-9 år</v>
      </c>
      <c r="B3706" s="12" t="str">
        <f t="shared" si="345"/>
        <v>252200</v>
      </c>
      <c r="C3706" s="14">
        <f t="shared" si="343"/>
        <v>0</v>
      </c>
      <c r="D3706" s="14">
        <f t="shared" si="344"/>
        <v>0</v>
      </c>
      <c r="E3706" s="19" t="str">
        <f t="shared" si="346"/>
        <v>252200 - Systemadministration</v>
      </c>
      <c r="F3706" s="19" t="str">
        <f t="shared" si="347"/>
        <v>5-9 år</v>
      </c>
      <c r="G3706" s="40" t="s">
        <v>516</v>
      </c>
      <c r="H3706" s="41" t="s">
        <v>110</v>
      </c>
      <c r="I3706" s="42" t="s">
        <v>21</v>
      </c>
      <c r="J3706" s="43" t="s">
        <v>15</v>
      </c>
      <c r="K3706" s="44">
        <v>12</v>
      </c>
      <c r="L3706" s="45">
        <v>38873.52977989264</v>
      </c>
      <c r="M3706" s="46">
        <v>39677.810082227676</v>
      </c>
      <c r="N3706" s="45"/>
      <c r="O3706" s="46"/>
    </row>
    <row r="3707" spans="1:15" x14ac:dyDescent="0.2">
      <c r="A3707" s="11" t="str">
        <f t="shared" si="342"/>
        <v>2522005 - Region Nordjylland0-4 år</v>
      </c>
      <c r="B3707" s="12" t="str">
        <f t="shared" si="345"/>
        <v>252200</v>
      </c>
      <c r="C3707" s="14">
        <f t="shared" si="343"/>
        <v>0</v>
      </c>
      <c r="D3707" s="14">
        <f t="shared" si="344"/>
        <v>0</v>
      </c>
      <c r="E3707" s="19" t="str">
        <f t="shared" si="346"/>
        <v>252200 - Systemadministration</v>
      </c>
      <c r="F3707" s="19" t="str">
        <f t="shared" si="347"/>
        <v>0-4 år</v>
      </c>
      <c r="G3707" s="40" t="s">
        <v>516</v>
      </c>
      <c r="H3707" s="41" t="s">
        <v>110</v>
      </c>
      <c r="I3707" s="42" t="s">
        <v>21</v>
      </c>
      <c r="J3707" s="43" t="s">
        <v>16</v>
      </c>
      <c r="K3707" s="44">
        <v>15</v>
      </c>
      <c r="L3707" s="45">
        <v>28187.502130265693</v>
      </c>
      <c r="M3707" s="46">
        <v>29008.346439808145</v>
      </c>
      <c r="N3707" s="45"/>
      <c r="O3707" s="46"/>
    </row>
    <row r="3708" spans="1:15" x14ac:dyDescent="0.2">
      <c r="A3708" s="11" t="str">
        <f t="shared" si="342"/>
        <v>2522005 - Region Nordjylland25 år og derover</v>
      </c>
      <c r="B3708" s="12" t="str">
        <f t="shared" si="345"/>
        <v>252200</v>
      </c>
      <c r="C3708" s="14">
        <f t="shared" si="343"/>
        <v>0</v>
      </c>
      <c r="D3708" s="14">
        <f t="shared" si="344"/>
        <v>0</v>
      </c>
      <c r="E3708" s="19" t="str">
        <f t="shared" si="346"/>
        <v>252200 - Systemadministration</v>
      </c>
      <c r="F3708" s="19" t="str">
        <f t="shared" si="347"/>
        <v>25 år og derover</v>
      </c>
      <c r="G3708" s="40" t="s">
        <v>516</v>
      </c>
      <c r="H3708" s="41" t="s">
        <v>110</v>
      </c>
      <c r="I3708" s="42" t="s">
        <v>21</v>
      </c>
      <c r="J3708" s="43" t="s">
        <v>9</v>
      </c>
      <c r="K3708" s="44">
        <v>31</v>
      </c>
      <c r="L3708" s="45">
        <v>48703.916360113632</v>
      </c>
      <c r="M3708" s="46">
        <v>50403.394960706486</v>
      </c>
      <c r="N3708" s="45"/>
      <c r="O3708" s="46"/>
    </row>
    <row r="3709" spans="1:15" x14ac:dyDescent="0.2">
      <c r="A3709" s="11" t="str">
        <f t="shared" si="342"/>
        <v>2522005 - Region NordjyllandAlle uanset erf.</v>
      </c>
      <c r="B3709" s="12" t="str">
        <f t="shared" si="345"/>
        <v>252200</v>
      </c>
      <c r="C3709" s="14">
        <f t="shared" si="343"/>
        <v>0</v>
      </c>
      <c r="D3709" s="14">
        <f t="shared" si="344"/>
        <v>0</v>
      </c>
      <c r="E3709" s="19" t="str">
        <f t="shared" si="346"/>
        <v>252200 - Systemadministration</v>
      </c>
      <c r="F3709" s="19" t="str">
        <f t="shared" si="347"/>
        <v>Alle uanset erf.</v>
      </c>
      <c r="G3709" s="40" t="s">
        <v>516</v>
      </c>
      <c r="H3709" s="41" t="s">
        <v>110</v>
      </c>
      <c r="I3709" s="42" t="s">
        <v>21</v>
      </c>
      <c r="J3709" s="43" t="s">
        <v>10</v>
      </c>
      <c r="K3709" s="44">
        <v>81</v>
      </c>
      <c r="L3709" s="45">
        <v>39518.377023987247</v>
      </c>
      <c r="M3709" s="46">
        <v>40552.469813424432</v>
      </c>
      <c r="N3709" s="45"/>
      <c r="O3709" s="46"/>
    </row>
    <row r="3710" spans="1:15" x14ac:dyDescent="0.2">
      <c r="A3710" s="11" t="str">
        <f t="shared" si="342"/>
        <v>2522006 - Alle regionerUnder 1 år</v>
      </c>
      <c r="B3710" s="12" t="str">
        <f t="shared" si="345"/>
        <v>252200</v>
      </c>
      <c r="C3710" s="14">
        <f t="shared" si="343"/>
        <v>0</v>
      </c>
      <c r="D3710" s="14">
        <f t="shared" si="344"/>
        <v>0</v>
      </c>
      <c r="E3710" s="19" t="str">
        <f t="shared" si="346"/>
        <v>252200 - Systemadministration</v>
      </c>
      <c r="F3710" s="19" t="str">
        <f t="shared" si="347"/>
        <v>Under 1 år</v>
      </c>
      <c r="G3710" s="40" t="s">
        <v>516</v>
      </c>
      <c r="H3710" s="41" t="s">
        <v>110</v>
      </c>
      <c r="I3710" s="42" t="s">
        <v>11</v>
      </c>
      <c r="J3710" s="43" t="s">
        <v>13</v>
      </c>
      <c r="K3710" s="44">
        <v>55</v>
      </c>
      <c r="L3710" s="45">
        <v>27745.805953250809</v>
      </c>
      <c r="M3710" s="46">
        <v>28619.13775330086</v>
      </c>
      <c r="N3710" s="45"/>
      <c r="O3710" s="46"/>
    </row>
    <row r="3711" spans="1:15" x14ac:dyDescent="0.2">
      <c r="A3711" s="11" t="str">
        <f t="shared" si="342"/>
        <v>2522006 - Alle regioner1 år</v>
      </c>
      <c r="B3711" s="12" t="str">
        <f t="shared" si="345"/>
        <v>252200</v>
      </c>
      <c r="C3711" s="14">
        <f t="shared" si="343"/>
        <v>0</v>
      </c>
      <c r="D3711" s="14">
        <f t="shared" si="344"/>
        <v>0</v>
      </c>
      <c r="E3711" s="19" t="str">
        <f t="shared" si="346"/>
        <v>252200 - Systemadministration</v>
      </c>
      <c r="F3711" s="19" t="str">
        <f t="shared" si="347"/>
        <v>1 år</v>
      </c>
      <c r="G3711" s="40" t="s">
        <v>516</v>
      </c>
      <c r="H3711" s="41" t="s">
        <v>110</v>
      </c>
      <c r="I3711" s="42" t="s">
        <v>11</v>
      </c>
      <c r="J3711" s="43" t="s">
        <v>22</v>
      </c>
      <c r="K3711" s="44">
        <v>59</v>
      </c>
      <c r="L3711" s="45">
        <v>32667.20662915496</v>
      </c>
      <c r="M3711" s="46">
        <v>33928.940423356886</v>
      </c>
      <c r="N3711" s="45"/>
      <c r="O3711" s="46"/>
    </row>
    <row r="3712" spans="1:15" x14ac:dyDescent="0.2">
      <c r="A3712" s="11" t="str">
        <f t="shared" si="342"/>
        <v>2522006 - Alle regioner2 år</v>
      </c>
      <c r="B3712" s="12" t="str">
        <f t="shared" si="345"/>
        <v>252200</v>
      </c>
      <c r="C3712" s="14">
        <f t="shared" si="343"/>
        <v>0</v>
      </c>
      <c r="D3712" s="14">
        <f t="shared" si="344"/>
        <v>0</v>
      </c>
      <c r="E3712" s="19" t="str">
        <f t="shared" si="346"/>
        <v>252200 - Systemadministration</v>
      </c>
      <c r="F3712" s="19" t="str">
        <f t="shared" si="347"/>
        <v>2 år</v>
      </c>
      <c r="G3712" s="40" t="s">
        <v>516</v>
      </c>
      <c r="H3712" s="41" t="s">
        <v>110</v>
      </c>
      <c r="I3712" s="42" t="s">
        <v>11</v>
      </c>
      <c r="J3712" s="43" t="s">
        <v>23</v>
      </c>
      <c r="K3712" s="44">
        <v>39</v>
      </c>
      <c r="L3712" s="45">
        <v>36597.917873511848</v>
      </c>
      <c r="M3712" s="46">
        <v>37555.589868959454</v>
      </c>
      <c r="N3712" s="45"/>
      <c r="O3712" s="46"/>
    </row>
    <row r="3713" spans="1:15" x14ac:dyDescent="0.2">
      <c r="A3713" s="11" t="str">
        <f t="shared" si="342"/>
        <v>2522006 - Alle regioner3 år</v>
      </c>
      <c r="B3713" s="12" t="str">
        <f t="shared" si="345"/>
        <v>252200</v>
      </c>
      <c r="C3713" s="14">
        <f t="shared" si="343"/>
        <v>0</v>
      </c>
      <c r="D3713" s="14">
        <f t="shared" si="344"/>
        <v>0</v>
      </c>
      <c r="E3713" s="19" t="str">
        <f t="shared" si="346"/>
        <v>252200 - Systemadministration</v>
      </c>
      <c r="F3713" s="19" t="str">
        <f t="shared" si="347"/>
        <v>3 år</v>
      </c>
      <c r="G3713" s="40" t="s">
        <v>516</v>
      </c>
      <c r="H3713" s="41" t="s">
        <v>110</v>
      </c>
      <c r="I3713" s="42" t="s">
        <v>11</v>
      </c>
      <c r="J3713" s="43" t="s">
        <v>14</v>
      </c>
      <c r="K3713" s="44">
        <v>49</v>
      </c>
      <c r="L3713" s="45">
        <v>37561.387642099609</v>
      </c>
      <c r="M3713" s="46">
        <v>38839.013334803982</v>
      </c>
      <c r="N3713" s="45"/>
      <c r="O3713" s="46"/>
    </row>
    <row r="3714" spans="1:15" x14ac:dyDescent="0.2">
      <c r="A3714" s="11" t="str">
        <f t="shared" ref="A3714:A3777" si="348">B3714&amp;I3714&amp;F3714</f>
        <v>2522006 - Alle regioner4 år</v>
      </c>
      <c r="B3714" s="12" t="str">
        <f t="shared" si="345"/>
        <v>252200</v>
      </c>
      <c r="C3714" s="14">
        <f t="shared" ref="C3714:C3777" si="349">N3714*1.2</f>
        <v>0</v>
      </c>
      <c r="D3714" s="14">
        <f t="shared" ref="D3714:D3777" si="350">O3714*1.2</f>
        <v>0</v>
      </c>
      <c r="E3714" s="19" t="str">
        <f t="shared" si="346"/>
        <v>252200 - Systemadministration</v>
      </c>
      <c r="F3714" s="19" t="str">
        <f t="shared" si="347"/>
        <v>4 år</v>
      </c>
      <c r="G3714" s="40" t="s">
        <v>516</v>
      </c>
      <c r="H3714" s="41" t="s">
        <v>110</v>
      </c>
      <c r="I3714" s="42" t="s">
        <v>11</v>
      </c>
      <c r="J3714" s="43" t="s">
        <v>24</v>
      </c>
      <c r="K3714" s="44">
        <v>46</v>
      </c>
      <c r="L3714" s="45">
        <v>36512.807430784058</v>
      </c>
      <c r="M3714" s="46">
        <v>37786.888439329065</v>
      </c>
      <c r="N3714" s="45"/>
      <c r="O3714" s="46"/>
    </row>
    <row r="3715" spans="1:15" x14ac:dyDescent="0.2">
      <c r="A3715" s="11" t="str">
        <f t="shared" si="348"/>
        <v>2522006 - Alle regioner5-9 år</v>
      </c>
      <c r="B3715" s="12" t="str">
        <f t="shared" ref="B3715:B3778" si="351">LEFT(E3715,6)</f>
        <v>252200</v>
      </c>
      <c r="C3715" s="14">
        <f t="shared" si="349"/>
        <v>0</v>
      </c>
      <c r="D3715" s="14">
        <f t="shared" si="350"/>
        <v>0</v>
      </c>
      <c r="E3715" s="19" t="str">
        <f t="shared" ref="E3715:E3778" si="352">TRIM(H3715)</f>
        <v>252200 - Systemadministration</v>
      </c>
      <c r="F3715" s="19" t="str">
        <f t="shared" ref="F3715:F3778" si="353">MID(J3715,6,30)</f>
        <v>5-9 år</v>
      </c>
      <c r="G3715" s="40" t="s">
        <v>516</v>
      </c>
      <c r="H3715" s="41" t="s">
        <v>110</v>
      </c>
      <c r="I3715" s="42" t="s">
        <v>11</v>
      </c>
      <c r="J3715" s="43" t="s">
        <v>15</v>
      </c>
      <c r="K3715" s="44">
        <v>181</v>
      </c>
      <c r="L3715" s="45">
        <v>41149.179414187027</v>
      </c>
      <c r="M3715" s="46">
        <v>43210.834972547767</v>
      </c>
      <c r="N3715" s="45"/>
      <c r="O3715" s="46"/>
    </row>
    <row r="3716" spans="1:15" x14ac:dyDescent="0.2">
      <c r="A3716" s="11" t="str">
        <f t="shared" si="348"/>
        <v>2522006 - Alle regioner0-4 år</v>
      </c>
      <c r="B3716" s="12" t="str">
        <f t="shared" si="351"/>
        <v>252200</v>
      </c>
      <c r="C3716" s="14">
        <f t="shared" si="349"/>
        <v>0</v>
      </c>
      <c r="D3716" s="14">
        <f t="shared" si="350"/>
        <v>0</v>
      </c>
      <c r="E3716" s="19" t="str">
        <f t="shared" si="352"/>
        <v>252200 - Systemadministration</v>
      </c>
      <c r="F3716" s="19" t="str">
        <f t="shared" si="353"/>
        <v>0-4 år</v>
      </c>
      <c r="G3716" s="40" t="s">
        <v>516</v>
      </c>
      <c r="H3716" s="41" t="s">
        <v>110</v>
      </c>
      <c r="I3716" s="42" t="s">
        <v>11</v>
      </c>
      <c r="J3716" s="43" t="s">
        <v>16</v>
      </c>
      <c r="K3716" s="44">
        <v>248</v>
      </c>
      <c r="L3716" s="45">
        <v>33345.253327775405</v>
      </c>
      <c r="M3716" s="46">
        <v>34402.666776511833</v>
      </c>
      <c r="N3716" s="45"/>
      <c r="O3716" s="46"/>
    </row>
    <row r="3717" spans="1:15" x14ac:dyDescent="0.2">
      <c r="A3717" s="11" t="str">
        <f t="shared" si="348"/>
        <v>2522006 - Alle regioner10-14 år</v>
      </c>
      <c r="B3717" s="12" t="str">
        <f t="shared" si="351"/>
        <v>252200</v>
      </c>
      <c r="C3717" s="14">
        <f t="shared" si="349"/>
        <v>0</v>
      </c>
      <c r="D3717" s="14">
        <f t="shared" si="350"/>
        <v>0</v>
      </c>
      <c r="E3717" s="19" t="str">
        <f t="shared" si="352"/>
        <v>252200 - Systemadministration</v>
      </c>
      <c r="F3717" s="19" t="str">
        <f t="shared" si="353"/>
        <v>10-14 år</v>
      </c>
      <c r="G3717" s="40" t="s">
        <v>516</v>
      </c>
      <c r="H3717" s="41" t="s">
        <v>110</v>
      </c>
      <c r="I3717" s="42" t="s">
        <v>11</v>
      </c>
      <c r="J3717" s="43" t="s">
        <v>17</v>
      </c>
      <c r="K3717" s="44">
        <v>143</v>
      </c>
      <c r="L3717" s="45">
        <v>45822.063845641991</v>
      </c>
      <c r="M3717" s="46">
        <v>46703.14882976377</v>
      </c>
      <c r="N3717" s="45"/>
      <c r="O3717" s="46"/>
    </row>
    <row r="3718" spans="1:15" x14ac:dyDescent="0.2">
      <c r="A3718" s="11" t="str">
        <f t="shared" si="348"/>
        <v>2522006 - Alle regioner15-20 år</v>
      </c>
      <c r="B3718" s="12" t="str">
        <f t="shared" si="351"/>
        <v>252200</v>
      </c>
      <c r="C3718" s="14">
        <f t="shared" si="349"/>
        <v>0</v>
      </c>
      <c r="D3718" s="14">
        <f t="shared" si="350"/>
        <v>0</v>
      </c>
      <c r="E3718" s="19" t="str">
        <f t="shared" si="352"/>
        <v>252200 - Systemadministration</v>
      </c>
      <c r="F3718" s="19" t="str">
        <f t="shared" si="353"/>
        <v>15-20 år</v>
      </c>
      <c r="G3718" s="40" t="s">
        <v>516</v>
      </c>
      <c r="H3718" s="41" t="s">
        <v>110</v>
      </c>
      <c r="I3718" s="42" t="s">
        <v>11</v>
      </c>
      <c r="J3718" s="43" t="s">
        <v>18</v>
      </c>
      <c r="K3718" s="44">
        <v>164</v>
      </c>
      <c r="L3718" s="45">
        <v>48131.058018209864</v>
      </c>
      <c r="M3718" s="46">
        <v>49657.345059729356</v>
      </c>
      <c r="N3718" s="45"/>
      <c r="O3718" s="46"/>
    </row>
    <row r="3719" spans="1:15" x14ac:dyDescent="0.2">
      <c r="A3719" s="11" t="str">
        <f t="shared" si="348"/>
        <v>2522006 - Alle regioner20-24 år</v>
      </c>
      <c r="B3719" s="12" t="str">
        <f t="shared" si="351"/>
        <v>252200</v>
      </c>
      <c r="C3719" s="14">
        <f t="shared" si="349"/>
        <v>0</v>
      </c>
      <c r="D3719" s="14">
        <f t="shared" si="350"/>
        <v>0</v>
      </c>
      <c r="E3719" s="19" t="str">
        <f t="shared" si="352"/>
        <v>252200 - Systemadministration</v>
      </c>
      <c r="F3719" s="19" t="str">
        <f t="shared" si="353"/>
        <v>20-24 år</v>
      </c>
      <c r="G3719" s="40" t="s">
        <v>516</v>
      </c>
      <c r="H3719" s="41" t="s">
        <v>110</v>
      </c>
      <c r="I3719" s="42" t="s">
        <v>11</v>
      </c>
      <c r="J3719" s="43" t="s">
        <v>19</v>
      </c>
      <c r="K3719" s="44">
        <v>177</v>
      </c>
      <c r="L3719" s="45">
        <v>49050.288223405652</v>
      </c>
      <c r="M3719" s="46">
        <v>50602.071684567294</v>
      </c>
      <c r="N3719" s="45"/>
      <c r="O3719" s="46"/>
    </row>
    <row r="3720" spans="1:15" x14ac:dyDescent="0.2">
      <c r="A3720" s="11" t="str">
        <f t="shared" si="348"/>
        <v>2522006 - Alle regioner25 år og derover</v>
      </c>
      <c r="B3720" s="12" t="str">
        <f t="shared" si="351"/>
        <v>252200</v>
      </c>
      <c r="C3720" s="14">
        <f t="shared" si="349"/>
        <v>0</v>
      </c>
      <c r="D3720" s="14">
        <f t="shared" si="350"/>
        <v>0</v>
      </c>
      <c r="E3720" s="19" t="str">
        <f t="shared" si="352"/>
        <v>252200 - Systemadministration</v>
      </c>
      <c r="F3720" s="19" t="str">
        <f t="shared" si="353"/>
        <v>25 år og derover</v>
      </c>
      <c r="G3720" s="40" t="s">
        <v>516</v>
      </c>
      <c r="H3720" s="41" t="s">
        <v>110</v>
      </c>
      <c r="I3720" s="42" t="s">
        <v>11</v>
      </c>
      <c r="J3720" s="43" t="s">
        <v>9</v>
      </c>
      <c r="K3720" s="44">
        <v>607</v>
      </c>
      <c r="L3720" s="45">
        <v>49484.985136789248</v>
      </c>
      <c r="M3720" s="46">
        <v>50753.848741121539</v>
      </c>
      <c r="N3720" s="45"/>
      <c r="O3720" s="46"/>
    </row>
    <row r="3721" spans="1:15" x14ac:dyDescent="0.2">
      <c r="A3721" s="11" t="str">
        <f t="shared" si="348"/>
        <v>2522006 - Alle regionerAlle uanset erf.</v>
      </c>
      <c r="B3721" s="12" t="str">
        <f t="shared" si="351"/>
        <v>252200</v>
      </c>
      <c r="C3721" s="14">
        <f t="shared" si="349"/>
        <v>0</v>
      </c>
      <c r="D3721" s="14">
        <f t="shared" si="350"/>
        <v>0</v>
      </c>
      <c r="E3721" s="19" t="str">
        <f t="shared" si="352"/>
        <v>252200 - Systemadministration</v>
      </c>
      <c r="F3721" s="19" t="str">
        <f t="shared" si="353"/>
        <v>Alle uanset erf.</v>
      </c>
      <c r="G3721" s="40" t="s">
        <v>516</v>
      </c>
      <c r="H3721" s="41" t="s">
        <v>110</v>
      </c>
      <c r="I3721" s="42" t="s">
        <v>11</v>
      </c>
      <c r="J3721" s="43" t="s">
        <v>10</v>
      </c>
      <c r="K3721" s="44">
        <v>1520</v>
      </c>
      <c r="L3721" s="45">
        <v>45543.679075217507</v>
      </c>
      <c r="M3721" s="46">
        <v>46809.891881292737</v>
      </c>
      <c r="N3721" s="45"/>
      <c r="O3721" s="46"/>
    </row>
    <row r="3722" spans="1:15" x14ac:dyDescent="0.2">
      <c r="A3722" s="11" t="str">
        <f t="shared" si="348"/>
        <v>2523001 - Region Hovedstaden5-9 år</v>
      </c>
      <c r="B3722" s="12" t="str">
        <f t="shared" si="351"/>
        <v>252300</v>
      </c>
      <c r="C3722" s="14">
        <f t="shared" si="349"/>
        <v>0</v>
      </c>
      <c r="D3722" s="14">
        <f t="shared" si="350"/>
        <v>0</v>
      </c>
      <c r="E3722" s="19" t="str">
        <f t="shared" si="352"/>
        <v>252300 - Arbejde med computernetværk</v>
      </c>
      <c r="F3722" s="19" t="str">
        <f t="shared" si="353"/>
        <v>5-9 år</v>
      </c>
      <c r="G3722" s="40" t="s">
        <v>516</v>
      </c>
      <c r="H3722" s="41" t="s">
        <v>111</v>
      </c>
      <c r="I3722" s="42" t="s">
        <v>8</v>
      </c>
      <c r="J3722" s="43" t="s">
        <v>15</v>
      </c>
      <c r="K3722" s="44">
        <v>13</v>
      </c>
      <c r="L3722" s="45">
        <v>41700.463677383435</v>
      </c>
      <c r="M3722" s="46">
        <v>42828.208124336015</v>
      </c>
      <c r="N3722" s="45"/>
      <c r="O3722" s="46"/>
    </row>
    <row r="3723" spans="1:15" x14ac:dyDescent="0.2">
      <c r="A3723" s="11" t="str">
        <f t="shared" si="348"/>
        <v>2523001 - Region Hovedstaden0-4 år</v>
      </c>
      <c r="B3723" s="12" t="str">
        <f t="shared" si="351"/>
        <v>252300</v>
      </c>
      <c r="C3723" s="14">
        <f t="shared" si="349"/>
        <v>0</v>
      </c>
      <c r="D3723" s="14">
        <f t="shared" si="350"/>
        <v>0</v>
      </c>
      <c r="E3723" s="19" t="str">
        <f t="shared" si="352"/>
        <v>252300 - Arbejde med computernetværk</v>
      </c>
      <c r="F3723" s="19" t="str">
        <f t="shared" si="353"/>
        <v>0-4 år</v>
      </c>
      <c r="G3723" s="40" t="s">
        <v>516</v>
      </c>
      <c r="H3723" s="41" t="s">
        <v>111</v>
      </c>
      <c r="I3723" s="42" t="s">
        <v>8</v>
      </c>
      <c r="J3723" s="43" t="s">
        <v>16</v>
      </c>
      <c r="K3723" s="44">
        <v>18</v>
      </c>
      <c r="L3723" s="45">
        <v>33149.623860537242</v>
      </c>
      <c r="M3723" s="46">
        <v>34046.119988650156</v>
      </c>
      <c r="N3723" s="45"/>
      <c r="O3723" s="46"/>
    </row>
    <row r="3724" spans="1:15" x14ac:dyDescent="0.2">
      <c r="A3724" s="11" t="str">
        <f t="shared" si="348"/>
        <v>2523001 - Region Hovedstaden10-14 år</v>
      </c>
      <c r="B3724" s="12" t="str">
        <f t="shared" si="351"/>
        <v>252300</v>
      </c>
      <c r="C3724" s="14">
        <f t="shared" si="349"/>
        <v>0</v>
      </c>
      <c r="D3724" s="14">
        <f t="shared" si="350"/>
        <v>0</v>
      </c>
      <c r="E3724" s="19" t="str">
        <f t="shared" si="352"/>
        <v>252300 - Arbejde med computernetværk</v>
      </c>
      <c r="F3724" s="19" t="str">
        <f t="shared" si="353"/>
        <v>10-14 år</v>
      </c>
      <c r="G3724" s="40" t="s">
        <v>516</v>
      </c>
      <c r="H3724" s="41" t="s">
        <v>111</v>
      </c>
      <c r="I3724" s="42" t="s">
        <v>8</v>
      </c>
      <c r="J3724" s="43" t="s">
        <v>17</v>
      </c>
      <c r="K3724" s="44">
        <v>15</v>
      </c>
      <c r="L3724" s="45">
        <v>41924.001966459211</v>
      </c>
      <c r="M3724" s="46">
        <v>42866.752869264987</v>
      </c>
      <c r="N3724" s="45"/>
      <c r="O3724" s="46"/>
    </row>
    <row r="3725" spans="1:15" x14ac:dyDescent="0.2">
      <c r="A3725" s="11" t="str">
        <f t="shared" si="348"/>
        <v>2523001 - Region Hovedstaden15-20 år</v>
      </c>
      <c r="B3725" s="12" t="str">
        <f t="shared" si="351"/>
        <v>252300</v>
      </c>
      <c r="C3725" s="14">
        <f t="shared" si="349"/>
        <v>0</v>
      </c>
      <c r="D3725" s="14">
        <f t="shared" si="350"/>
        <v>0</v>
      </c>
      <c r="E3725" s="19" t="str">
        <f t="shared" si="352"/>
        <v>252300 - Arbejde med computernetværk</v>
      </c>
      <c r="F3725" s="19" t="str">
        <f t="shared" si="353"/>
        <v>15-20 år</v>
      </c>
      <c r="G3725" s="40" t="s">
        <v>516</v>
      </c>
      <c r="H3725" s="41" t="s">
        <v>111</v>
      </c>
      <c r="I3725" s="42" t="s">
        <v>8</v>
      </c>
      <c r="J3725" s="43" t="s">
        <v>18</v>
      </c>
      <c r="K3725" s="44">
        <v>19</v>
      </c>
      <c r="L3725" s="45">
        <v>47394.058415383326</v>
      </c>
      <c r="M3725" s="46">
        <v>48871.96572664447</v>
      </c>
      <c r="N3725" s="45"/>
      <c r="O3725" s="46"/>
    </row>
    <row r="3726" spans="1:15" x14ac:dyDescent="0.2">
      <c r="A3726" s="11" t="str">
        <f t="shared" si="348"/>
        <v>2523001 - Region Hovedstaden20-24 år</v>
      </c>
      <c r="B3726" s="12" t="str">
        <f t="shared" si="351"/>
        <v>252300</v>
      </c>
      <c r="C3726" s="14">
        <f t="shared" si="349"/>
        <v>0</v>
      </c>
      <c r="D3726" s="14">
        <f t="shared" si="350"/>
        <v>0</v>
      </c>
      <c r="E3726" s="19" t="str">
        <f t="shared" si="352"/>
        <v>252300 - Arbejde med computernetværk</v>
      </c>
      <c r="F3726" s="19" t="str">
        <f t="shared" si="353"/>
        <v>20-24 år</v>
      </c>
      <c r="G3726" s="40" t="s">
        <v>516</v>
      </c>
      <c r="H3726" s="41" t="s">
        <v>111</v>
      </c>
      <c r="I3726" s="42" t="s">
        <v>8</v>
      </c>
      <c r="J3726" s="43" t="s">
        <v>19</v>
      </c>
      <c r="K3726" s="44">
        <v>12</v>
      </c>
      <c r="L3726" s="45">
        <v>54860.153322689053</v>
      </c>
      <c r="M3726" s="46">
        <v>56226.310319656637</v>
      </c>
      <c r="N3726" s="45"/>
      <c r="O3726" s="46"/>
    </row>
    <row r="3727" spans="1:15" x14ac:dyDescent="0.2">
      <c r="A3727" s="11" t="str">
        <f t="shared" si="348"/>
        <v>2523001 - Region Hovedstaden25 år og derover</v>
      </c>
      <c r="B3727" s="12" t="str">
        <f t="shared" si="351"/>
        <v>252300</v>
      </c>
      <c r="C3727" s="14">
        <f t="shared" si="349"/>
        <v>0</v>
      </c>
      <c r="D3727" s="14">
        <f t="shared" si="350"/>
        <v>0</v>
      </c>
      <c r="E3727" s="19" t="str">
        <f t="shared" si="352"/>
        <v>252300 - Arbejde med computernetværk</v>
      </c>
      <c r="F3727" s="19" t="str">
        <f t="shared" si="353"/>
        <v>25 år og derover</v>
      </c>
      <c r="G3727" s="40" t="s">
        <v>516</v>
      </c>
      <c r="H3727" s="41" t="s">
        <v>111</v>
      </c>
      <c r="I3727" s="42" t="s">
        <v>8</v>
      </c>
      <c r="J3727" s="43" t="s">
        <v>9</v>
      </c>
      <c r="K3727" s="44">
        <v>56</v>
      </c>
      <c r="L3727" s="45">
        <v>50285.028470941281</v>
      </c>
      <c r="M3727" s="46">
        <v>51853.086023068041</v>
      </c>
      <c r="N3727" s="45"/>
      <c r="O3727" s="46"/>
    </row>
    <row r="3728" spans="1:15" x14ac:dyDescent="0.2">
      <c r="A3728" s="11" t="str">
        <f t="shared" si="348"/>
        <v>2523001 - Region HovedstadenAlle uanset erf.</v>
      </c>
      <c r="B3728" s="12" t="str">
        <f t="shared" si="351"/>
        <v>252300</v>
      </c>
      <c r="C3728" s="14">
        <f t="shared" si="349"/>
        <v>0</v>
      </c>
      <c r="D3728" s="14">
        <f t="shared" si="350"/>
        <v>0</v>
      </c>
      <c r="E3728" s="19" t="str">
        <f t="shared" si="352"/>
        <v>252300 - Arbejde med computernetværk</v>
      </c>
      <c r="F3728" s="19" t="str">
        <f t="shared" si="353"/>
        <v>Alle uanset erf.</v>
      </c>
      <c r="G3728" s="40" t="s">
        <v>516</v>
      </c>
      <c r="H3728" s="41" t="s">
        <v>111</v>
      </c>
      <c r="I3728" s="42" t="s">
        <v>8</v>
      </c>
      <c r="J3728" s="43" t="s">
        <v>10</v>
      </c>
      <c r="K3728" s="44">
        <v>133</v>
      </c>
      <c r="L3728" s="45">
        <v>44626.702271072303</v>
      </c>
      <c r="M3728" s="46">
        <v>46241.68645434174</v>
      </c>
      <c r="N3728" s="45"/>
      <c r="O3728" s="46"/>
    </row>
    <row r="3729" spans="1:15" x14ac:dyDescent="0.2">
      <c r="A3729" s="11" t="str">
        <f t="shared" si="348"/>
        <v>2523003 - Region Syddanmark0-4 år</v>
      </c>
      <c r="B3729" s="12" t="str">
        <f t="shared" si="351"/>
        <v>252300</v>
      </c>
      <c r="C3729" s="14">
        <f t="shared" si="349"/>
        <v>0</v>
      </c>
      <c r="D3729" s="14">
        <f t="shared" si="350"/>
        <v>0</v>
      </c>
      <c r="E3729" s="19" t="str">
        <f t="shared" si="352"/>
        <v>252300 - Arbejde med computernetværk</v>
      </c>
      <c r="F3729" s="19" t="str">
        <f t="shared" si="353"/>
        <v>0-4 år</v>
      </c>
      <c r="G3729" s="40" t="s">
        <v>516</v>
      </c>
      <c r="H3729" s="41" t="s">
        <v>111</v>
      </c>
      <c r="I3729" s="42" t="s">
        <v>544</v>
      </c>
      <c r="J3729" s="43" t="s">
        <v>16</v>
      </c>
      <c r="K3729" s="44">
        <v>11</v>
      </c>
      <c r="L3729" s="45">
        <v>27450.451637903592</v>
      </c>
      <c r="M3729" s="46">
        <v>28826.06214391414</v>
      </c>
      <c r="N3729" s="45"/>
      <c r="O3729" s="46"/>
    </row>
    <row r="3730" spans="1:15" x14ac:dyDescent="0.2">
      <c r="A3730" s="11" t="str">
        <f t="shared" si="348"/>
        <v>2523003 - Region Syddanmark25 år og derover</v>
      </c>
      <c r="B3730" s="12" t="str">
        <f t="shared" si="351"/>
        <v>252300</v>
      </c>
      <c r="C3730" s="14">
        <f t="shared" si="349"/>
        <v>0</v>
      </c>
      <c r="D3730" s="14">
        <f t="shared" si="350"/>
        <v>0</v>
      </c>
      <c r="E3730" s="19" t="str">
        <f t="shared" si="352"/>
        <v>252300 - Arbejde med computernetværk</v>
      </c>
      <c r="F3730" s="19" t="str">
        <f t="shared" si="353"/>
        <v>25 år og derover</v>
      </c>
      <c r="G3730" s="40" t="s">
        <v>516</v>
      </c>
      <c r="H3730" s="41" t="s">
        <v>111</v>
      </c>
      <c r="I3730" s="42" t="s">
        <v>544</v>
      </c>
      <c r="J3730" s="43" t="s">
        <v>9</v>
      </c>
      <c r="K3730" s="44">
        <v>30</v>
      </c>
      <c r="L3730" s="45">
        <v>42743.129202001357</v>
      </c>
      <c r="M3730" s="46">
        <v>43734.894566390351</v>
      </c>
      <c r="N3730" s="45"/>
      <c r="O3730" s="46"/>
    </row>
    <row r="3731" spans="1:15" x14ac:dyDescent="0.2">
      <c r="A3731" s="11" t="str">
        <f t="shared" si="348"/>
        <v>2523003 - Region SyddanmarkAlle uanset erf.</v>
      </c>
      <c r="B3731" s="12" t="str">
        <f t="shared" si="351"/>
        <v>252300</v>
      </c>
      <c r="C3731" s="14">
        <f t="shared" si="349"/>
        <v>0</v>
      </c>
      <c r="D3731" s="14">
        <f t="shared" si="350"/>
        <v>0</v>
      </c>
      <c r="E3731" s="19" t="str">
        <f t="shared" si="352"/>
        <v>252300 - Arbejde med computernetværk</v>
      </c>
      <c r="F3731" s="19" t="str">
        <f t="shared" si="353"/>
        <v>Alle uanset erf.</v>
      </c>
      <c r="G3731" s="40" t="s">
        <v>516</v>
      </c>
      <c r="H3731" s="41" t="s">
        <v>111</v>
      </c>
      <c r="I3731" s="42" t="s">
        <v>544</v>
      </c>
      <c r="J3731" s="43" t="s">
        <v>10</v>
      </c>
      <c r="K3731" s="44">
        <v>67</v>
      </c>
      <c r="L3731" s="45">
        <v>39818.898422027363</v>
      </c>
      <c r="M3731" s="46">
        <v>41078.632263580868</v>
      </c>
      <c r="N3731" s="45"/>
      <c r="O3731" s="46"/>
    </row>
    <row r="3732" spans="1:15" x14ac:dyDescent="0.2">
      <c r="A3732" s="11" t="str">
        <f t="shared" si="348"/>
        <v>2523004 - Region Midtjylland0-4 år</v>
      </c>
      <c r="B3732" s="12" t="str">
        <f t="shared" si="351"/>
        <v>252300</v>
      </c>
      <c r="C3732" s="14">
        <f t="shared" si="349"/>
        <v>0</v>
      </c>
      <c r="D3732" s="14">
        <f t="shared" si="350"/>
        <v>0</v>
      </c>
      <c r="E3732" s="19" t="str">
        <f t="shared" si="352"/>
        <v>252300 - Arbejde med computernetværk</v>
      </c>
      <c r="F3732" s="19" t="str">
        <f t="shared" si="353"/>
        <v>0-4 år</v>
      </c>
      <c r="G3732" s="40" t="s">
        <v>516</v>
      </c>
      <c r="H3732" s="41" t="s">
        <v>111</v>
      </c>
      <c r="I3732" s="42" t="s">
        <v>517</v>
      </c>
      <c r="J3732" s="43" t="s">
        <v>16</v>
      </c>
      <c r="K3732" s="44">
        <v>12</v>
      </c>
      <c r="L3732" s="45">
        <v>32063.091375150987</v>
      </c>
      <c r="M3732" s="46">
        <v>33062.927193169664</v>
      </c>
      <c r="N3732" s="45"/>
      <c r="O3732" s="46"/>
    </row>
    <row r="3733" spans="1:15" x14ac:dyDescent="0.2">
      <c r="A3733" s="11" t="str">
        <f t="shared" si="348"/>
        <v>2523004 - Region Midtjylland25 år og derover</v>
      </c>
      <c r="B3733" s="12" t="str">
        <f t="shared" si="351"/>
        <v>252300</v>
      </c>
      <c r="C3733" s="14">
        <f t="shared" si="349"/>
        <v>0</v>
      </c>
      <c r="D3733" s="14">
        <f t="shared" si="350"/>
        <v>0</v>
      </c>
      <c r="E3733" s="19" t="str">
        <f t="shared" si="352"/>
        <v>252300 - Arbejde med computernetværk</v>
      </c>
      <c r="F3733" s="19" t="str">
        <f t="shared" si="353"/>
        <v>25 år og derover</v>
      </c>
      <c r="G3733" s="40" t="s">
        <v>516</v>
      </c>
      <c r="H3733" s="41" t="s">
        <v>111</v>
      </c>
      <c r="I3733" s="42" t="s">
        <v>517</v>
      </c>
      <c r="J3733" s="43" t="s">
        <v>9</v>
      </c>
      <c r="K3733" s="44">
        <v>35</v>
      </c>
      <c r="L3733" s="45">
        <v>56401.563109650044</v>
      </c>
      <c r="M3733" s="46">
        <v>57669.872957164596</v>
      </c>
      <c r="N3733" s="45"/>
      <c r="O3733" s="46"/>
    </row>
    <row r="3734" spans="1:15" x14ac:dyDescent="0.2">
      <c r="A3734" s="11" t="str">
        <f t="shared" si="348"/>
        <v>2523004 - Region MidtjyllandAlle uanset erf.</v>
      </c>
      <c r="B3734" s="12" t="str">
        <f t="shared" si="351"/>
        <v>252300</v>
      </c>
      <c r="C3734" s="14">
        <f t="shared" si="349"/>
        <v>0</v>
      </c>
      <c r="D3734" s="14">
        <f t="shared" si="350"/>
        <v>0</v>
      </c>
      <c r="E3734" s="19" t="str">
        <f t="shared" si="352"/>
        <v>252300 - Arbejde med computernetværk</v>
      </c>
      <c r="F3734" s="19" t="str">
        <f t="shared" si="353"/>
        <v>Alle uanset erf.</v>
      </c>
      <c r="G3734" s="40" t="s">
        <v>516</v>
      </c>
      <c r="H3734" s="41" t="s">
        <v>111</v>
      </c>
      <c r="I3734" s="42" t="s">
        <v>517</v>
      </c>
      <c r="J3734" s="43" t="s">
        <v>10</v>
      </c>
      <c r="K3734" s="44">
        <v>74</v>
      </c>
      <c r="L3734" s="45">
        <v>42344.333525888767</v>
      </c>
      <c r="M3734" s="46">
        <v>43732.330909041331</v>
      </c>
      <c r="N3734" s="45"/>
      <c r="O3734" s="46"/>
    </row>
    <row r="3735" spans="1:15" x14ac:dyDescent="0.2">
      <c r="A3735" s="11" t="str">
        <f t="shared" si="348"/>
        <v>2523005 - Region NordjyllandAlle uanset erf.</v>
      </c>
      <c r="B3735" s="12" t="str">
        <f t="shared" si="351"/>
        <v>252300</v>
      </c>
      <c r="C3735" s="14">
        <f t="shared" si="349"/>
        <v>0</v>
      </c>
      <c r="D3735" s="14">
        <f t="shared" si="350"/>
        <v>0</v>
      </c>
      <c r="E3735" s="19" t="str">
        <f t="shared" si="352"/>
        <v>252300 - Arbejde med computernetværk</v>
      </c>
      <c r="F3735" s="19" t="str">
        <f t="shared" si="353"/>
        <v>Alle uanset erf.</v>
      </c>
      <c r="G3735" s="40" t="s">
        <v>516</v>
      </c>
      <c r="H3735" s="41" t="s">
        <v>111</v>
      </c>
      <c r="I3735" s="42" t="s">
        <v>21</v>
      </c>
      <c r="J3735" s="43" t="s">
        <v>10</v>
      </c>
      <c r="K3735" s="44">
        <v>20</v>
      </c>
      <c r="L3735" s="45">
        <v>41325.535762660176</v>
      </c>
      <c r="M3735" s="46">
        <v>42180.547246966955</v>
      </c>
      <c r="N3735" s="45"/>
      <c r="O3735" s="46"/>
    </row>
    <row r="3736" spans="1:15" x14ac:dyDescent="0.2">
      <c r="A3736" s="11" t="str">
        <f t="shared" si="348"/>
        <v>2523006 - Alle regionerUnder 1 år</v>
      </c>
      <c r="B3736" s="12" t="str">
        <f t="shared" si="351"/>
        <v>252300</v>
      </c>
      <c r="C3736" s="14">
        <f t="shared" si="349"/>
        <v>0</v>
      </c>
      <c r="D3736" s="14">
        <f t="shared" si="350"/>
        <v>0</v>
      </c>
      <c r="E3736" s="19" t="str">
        <f t="shared" si="352"/>
        <v>252300 - Arbejde med computernetværk</v>
      </c>
      <c r="F3736" s="19" t="str">
        <f t="shared" si="353"/>
        <v>Under 1 år</v>
      </c>
      <c r="G3736" s="40" t="s">
        <v>516</v>
      </c>
      <c r="H3736" s="41" t="s">
        <v>111</v>
      </c>
      <c r="I3736" s="42" t="s">
        <v>11</v>
      </c>
      <c r="J3736" s="43" t="s">
        <v>13</v>
      </c>
      <c r="K3736" s="44">
        <v>17</v>
      </c>
      <c r="L3736" s="45">
        <v>31484.091072311112</v>
      </c>
      <c r="M3736" s="46">
        <v>33061.506522223754</v>
      </c>
      <c r="N3736" s="45"/>
      <c r="O3736" s="46"/>
    </row>
    <row r="3737" spans="1:15" x14ac:dyDescent="0.2">
      <c r="A3737" s="11" t="str">
        <f t="shared" si="348"/>
        <v>2523006 - Alle regioner5-9 år</v>
      </c>
      <c r="B3737" s="12" t="str">
        <f t="shared" si="351"/>
        <v>252300</v>
      </c>
      <c r="C3737" s="14">
        <f t="shared" si="349"/>
        <v>0</v>
      </c>
      <c r="D3737" s="14">
        <f t="shared" si="350"/>
        <v>0</v>
      </c>
      <c r="E3737" s="19" t="str">
        <f t="shared" si="352"/>
        <v>252300 - Arbejde med computernetværk</v>
      </c>
      <c r="F3737" s="19" t="str">
        <f t="shared" si="353"/>
        <v>5-9 år</v>
      </c>
      <c r="G3737" s="40" t="s">
        <v>516</v>
      </c>
      <c r="H3737" s="41" t="s">
        <v>111</v>
      </c>
      <c r="I3737" s="42" t="s">
        <v>11</v>
      </c>
      <c r="J3737" s="43" t="s">
        <v>15</v>
      </c>
      <c r="K3737" s="44">
        <v>30</v>
      </c>
      <c r="L3737" s="45">
        <v>40573.560765275121</v>
      </c>
      <c r="M3737" s="46">
        <v>41485.944107688621</v>
      </c>
      <c r="N3737" s="45"/>
      <c r="O3737" s="46"/>
    </row>
    <row r="3738" spans="1:15" x14ac:dyDescent="0.2">
      <c r="A3738" s="11" t="str">
        <f t="shared" si="348"/>
        <v>2523006 - Alle regioner0-4 år</v>
      </c>
      <c r="B3738" s="12" t="str">
        <f t="shared" si="351"/>
        <v>252300</v>
      </c>
      <c r="C3738" s="14">
        <f t="shared" si="349"/>
        <v>0</v>
      </c>
      <c r="D3738" s="14">
        <f t="shared" si="350"/>
        <v>0</v>
      </c>
      <c r="E3738" s="19" t="str">
        <f t="shared" si="352"/>
        <v>252300 - Arbejde med computernetværk</v>
      </c>
      <c r="F3738" s="19" t="str">
        <f t="shared" si="353"/>
        <v>0-4 år</v>
      </c>
      <c r="G3738" s="40" t="s">
        <v>516</v>
      </c>
      <c r="H3738" s="41" t="s">
        <v>111</v>
      </c>
      <c r="I3738" s="42" t="s">
        <v>11</v>
      </c>
      <c r="J3738" s="43" t="s">
        <v>16</v>
      </c>
      <c r="K3738" s="44">
        <v>44</v>
      </c>
      <c r="L3738" s="45">
        <v>31484.091072311112</v>
      </c>
      <c r="M3738" s="46">
        <v>32763.828892962476</v>
      </c>
      <c r="N3738" s="45"/>
      <c r="O3738" s="46"/>
    </row>
    <row r="3739" spans="1:15" x14ac:dyDescent="0.2">
      <c r="A3739" s="11" t="str">
        <f t="shared" si="348"/>
        <v>2523006 - Alle regioner10-14 år</v>
      </c>
      <c r="B3739" s="12" t="str">
        <f t="shared" si="351"/>
        <v>252300</v>
      </c>
      <c r="C3739" s="14">
        <f t="shared" si="349"/>
        <v>0</v>
      </c>
      <c r="D3739" s="14">
        <f t="shared" si="350"/>
        <v>0</v>
      </c>
      <c r="E3739" s="19" t="str">
        <f t="shared" si="352"/>
        <v>252300 - Arbejde med computernetværk</v>
      </c>
      <c r="F3739" s="19" t="str">
        <f t="shared" si="353"/>
        <v>10-14 år</v>
      </c>
      <c r="G3739" s="40" t="s">
        <v>516</v>
      </c>
      <c r="H3739" s="41" t="s">
        <v>111</v>
      </c>
      <c r="I3739" s="42" t="s">
        <v>11</v>
      </c>
      <c r="J3739" s="43" t="s">
        <v>17</v>
      </c>
      <c r="K3739" s="44">
        <v>32</v>
      </c>
      <c r="L3739" s="45">
        <v>37643.521929944</v>
      </c>
      <c r="M3739" s="46">
        <v>38481.523342146444</v>
      </c>
      <c r="N3739" s="45"/>
      <c r="O3739" s="46"/>
    </row>
    <row r="3740" spans="1:15" x14ac:dyDescent="0.2">
      <c r="A3740" s="11" t="str">
        <f t="shared" si="348"/>
        <v>2523006 - Alle regioner15-20 år</v>
      </c>
      <c r="B3740" s="12" t="str">
        <f t="shared" si="351"/>
        <v>252300</v>
      </c>
      <c r="C3740" s="14">
        <f t="shared" si="349"/>
        <v>0</v>
      </c>
      <c r="D3740" s="14">
        <f t="shared" si="350"/>
        <v>0</v>
      </c>
      <c r="E3740" s="19" t="str">
        <f t="shared" si="352"/>
        <v>252300 - Arbejde med computernetværk</v>
      </c>
      <c r="F3740" s="19" t="str">
        <f t="shared" si="353"/>
        <v>15-20 år</v>
      </c>
      <c r="G3740" s="40" t="s">
        <v>516</v>
      </c>
      <c r="H3740" s="41" t="s">
        <v>111</v>
      </c>
      <c r="I3740" s="42" t="s">
        <v>11</v>
      </c>
      <c r="J3740" s="43" t="s">
        <v>18</v>
      </c>
      <c r="K3740" s="44">
        <v>36</v>
      </c>
      <c r="L3740" s="45">
        <v>43989.333663146834</v>
      </c>
      <c r="M3740" s="46">
        <v>45107.823492305011</v>
      </c>
      <c r="N3740" s="45"/>
      <c r="O3740" s="46"/>
    </row>
    <row r="3741" spans="1:15" x14ac:dyDescent="0.2">
      <c r="A3741" s="11" t="str">
        <f t="shared" si="348"/>
        <v>2523006 - Alle regioner20-24 år</v>
      </c>
      <c r="B3741" s="12" t="str">
        <f t="shared" si="351"/>
        <v>252300</v>
      </c>
      <c r="C3741" s="14">
        <f t="shared" si="349"/>
        <v>0</v>
      </c>
      <c r="D3741" s="14">
        <f t="shared" si="350"/>
        <v>0</v>
      </c>
      <c r="E3741" s="19" t="str">
        <f t="shared" si="352"/>
        <v>252300 - Arbejde med computernetværk</v>
      </c>
      <c r="F3741" s="19" t="str">
        <f t="shared" si="353"/>
        <v>20-24 år</v>
      </c>
      <c r="G3741" s="40" t="s">
        <v>516</v>
      </c>
      <c r="H3741" s="41" t="s">
        <v>111</v>
      </c>
      <c r="I3741" s="42" t="s">
        <v>11</v>
      </c>
      <c r="J3741" s="43" t="s">
        <v>19</v>
      </c>
      <c r="K3741" s="44">
        <v>28</v>
      </c>
      <c r="L3741" s="45">
        <v>45456.17493166394</v>
      </c>
      <c r="M3741" s="46">
        <v>46407.95782126869</v>
      </c>
      <c r="N3741" s="45"/>
      <c r="O3741" s="46"/>
    </row>
    <row r="3742" spans="1:15" x14ac:dyDescent="0.2">
      <c r="A3742" s="11" t="str">
        <f t="shared" si="348"/>
        <v>2523006 - Alle regioner25 år og derover</v>
      </c>
      <c r="B3742" s="12" t="str">
        <f t="shared" si="351"/>
        <v>252300</v>
      </c>
      <c r="C3742" s="14">
        <f t="shared" si="349"/>
        <v>0</v>
      </c>
      <c r="D3742" s="14">
        <f t="shared" si="350"/>
        <v>0</v>
      </c>
      <c r="E3742" s="19" t="str">
        <f t="shared" si="352"/>
        <v>252300 - Arbejde med computernetværk</v>
      </c>
      <c r="F3742" s="19" t="str">
        <f t="shared" si="353"/>
        <v>25 år og derover</v>
      </c>
      <c r="G3742" s="40" t="s">
        <v>516</v>
      </c>
      <c r="H3742" s="41" t="s">
        <v>111</v>
      </c>
      <c r="I3742" s="42" t="s">
        <v>11</v>
      </c>
      <c r="J3742" s="43" t="s">
        <v>9</v>
      </c>
      <c r="K3742" s="44">
        <v>131</v>
      </c>
      <c r="L3742" s="45">
        <v>49082.911397810305</v>
      </c>
      <c r="M3742" s="46">
        <v>50279.498833840706</v>
      </c>
      <c r="N3742" s="45"/>
      <c r="O3742" s="46"/>
    </row>
    <row r="3743" spans="1:15" x14ac:dyDescent="0.2">
      <c r="A3743" s="11" t="str">
        <f t="shared" si="348"/>
        <v>2523006 - Alle regionerAlle uanset erf.</v>
      </c>
      <c r="B3743" s="12" t="str">
        <f t="shared" si="351"/>
        <v>252300</v>
      </c>
      <c r="C3743" s="14">
        <f t="shared" si="349"/>
        <v>0</v>
      </c>
      <c r="D3743" s="14">
        <f t="shared" si="350"/>
        <v>0</v>
      </c>
      <c r="E3743" s="19" t="str">
        <f t="shared" si="352"/>
        <v>252300 - Arbejde med computernetværk</v>
      </c>
      <c r="F3743" s="19" t="str">
        <f t="shared" si="353"/>
        <v>Alle uanset erf.</v>
      </c>
      <c r="G3743" s="40" t="s">
        <v>516</v>
      </c>
      <c r="H3743" s="41" t="s">
        <v>111</v>
      </c>
      <c r="I3743" s="42" t="s">
        <v>11</v>
      </c>
      <c r="J3743" s="43" t="s">
        <v>10</v>
      </c>
      <c r="K3743" s="44">
        <v>301</v>
      </c>
      <c r="L3743" s="45">
        <v>42211.763062647762</v>
      </c>
      <c r="M3743" s="46">
        <v>43616.194310032777</v>
      </c>
      <c r="N3743" s="45"/>
      <c r="O3743" s="46"/>
    </row>
    <row r="3744" spans="1:15" x14ac:dyDescent="0.2">
      <c r="A3744" s="11" t="str">
        <f t="shared" si="348"/>
        <v>2529001 - Region HovedstadenUnder 1 år</v>
      </c>
      <c r="B3744" s="12" t="str">
        <f t="shared" si="351"/>
        <v>252900</v>
      </c>
      <c r="C3744" s="14">
        <f t="shared" si="349"/>
        <v>0</v>
      </c>
      <c r="D3744" s="14">
        <f t="shared" si="350"/>
        <v>0</v>
      </c>
      <c r="E3744" s="19" t="str">
        <f t="shared" si="352"/>
        <v>252900 - Andet arbejde med databaser og netværk</v>
      </c>
      <c r="F3744" s="19" t="str">
        <f t="shared" si="353"/>
        <v>Under 1 år</v>
      </c>
      <c r="G3744" s="40" t="s">
        <v>516</v>
      </c>
      <c r="H3744" s="41" t="s">
        <v>112</v>
      </c>
      <c r="I3744" s="42" t="s">
        <v>8</v>
      </c>
      <c r="J3744" s="43" t="s">
        <v>13</v>
      </c>
      <c r="K3744" s="44">
        <v>29</v>
      </c>
      <c r="L3744" s="45">
        <v>34011.050899449394</v>
      </c>
      <c r="M3744" s="46">
        <v>35835.532157625654</v>
      </c>
      <c r="N3744" s="45"/>
      <c r="O3744" s="46"/>
    </row>
    <row r="3745" spans="1:15" x14ac:dyDescent="0.2">
      <c r="A3745" s="11" t="str">
        <f t="shared" si="348"/>
        <v>2529001 - Region Hovedstaden1 år</v>
      </c>
      <c r="B3745" s="12" t="str">
        <f t="shared" si="351"/>
        <v>252900</v>
      </c>
      <c r="C3745" s="14">
        <f t="shared" si="349"/>
        <v>0</v>
      </c>
      <c r="D3745" s="14">
        <f t="shared" si="350"/>
        <v>0</v>
      </c>
      <c r="E3745" s="19" t="str">
        <f t="shared" si="352"/>
        <v>252900 - Andet arbejde med databaser og netværk</v>
      </c>
      <c r="F3745" s="19" t="str">
        <f t="shared" si="353"/>
        <v>1 år</v>
      </c>
      <c r="G3745" s="40" t="s">
        <v>516</v>
      </c>
      <c r="H3745" s="41" t="s">
        <v>112</v>
      </c>
      <c r="I3745" s="42" t="s">
        <v>8</v>
      </c>
      <c r="J3745" s="43" t="s">
        <v>22</v>
      </c>
      <c r="K3745" s="44">
        <v>22</v>
      </c>
      <c r="L3745" s="45">
        <v>39855.225541262502</v>
      </c>
      <c r="M3745" s="46">
        <v>40833.850272827491</v>
      </c>
      <c r="N3745" s="45"/>
      <c r="O3745" s="46"/>
    </row>
    <row r="3746" spans="1:15" x14ac:dyDescent="0.2">
      <c r="A3746" s="11" t="str">
        <f t="shared" si="348"/>
        <v>2529001 - Region Hovedstaden2 år</v>
      </c>
      <c r="B3746" s="12" t="str">
        <f t="shared" si="351"/>
        <v>252900</v>
      </c>
      <c r="C3746" s="14">
        <f t="shared" si="349"/>
        <v>0</v>
      </c>
      <c r="D3746" s="14">
        <f t="shared" si="350"/>
        <v>0</v>
      </c>
      <c r="E3746" s="19" t="str">
        <f t="shared" si="352"/>
        <v>252900 - Andet arbejde med databaser og netværk</v>
      </c>
      <c r="F3746" s="19" t="str">
        <f t="shared" si="353"/>
        <v>2 år</v>
      </c>
      <c r="G3746" s="40" t="s">
        <v>516</v>
      </c>
      <c r="H3746" s="41" t="s">
        <v>112</v>
      </c>
      <c r="I3746" s="42" t="s">
        <v>8</v>
      </c>
      <c r="J3746" s="43" t="s">
        <v>23</v>
      </c>
      <c r="K3746" s="44">
        <v>17</v>
      </c>
      <c r="L3746" s="45">
        <v>38330.810570282229</v>
      </c>
      <c r="M3746" s="46">
        <v>40251.260255882749</v>
      </c>
      <c r="N3746" s="45"/>
      <c r="O3746" s="46"/>
    </row>
    <row r="3747" spans="1:15" x14ac:dyDescent="0.2">
      <c r="A3747" s="11" t="str">
        <f t="shared" si="348"/>
        <v>2529001 - Region Hovedstaden3 år</v>
      </c>
      <c r="B3747" s="12" t="str">
        <f t="shared" si="351"/>
        <v>252900</v>
      </c>
      <c r="C3747" s="14">
        <f t="shared" si="349"/>
        <v>0</v>
      </c>
      <c r="D3747" s="14">
        <f t="shared" si="350"/>
        <v>0</v>
      </c>
      <c r="E3747" s="19" t="str">
        <f t="shared" si="352"/>
        <v>252900 - Andet arbejde med databaser og netværk</v>
      </c>
      <c r="F3747" s="19" t="str">
        <f t="shared" si="353"/>
        <v>3 år</v>
      </c>
      <c r="G3747" s="40" t="s">
        <v>516</v>
      </c>
      <c r="H3747" s="41" t="s">
        <v>112</v>
      </c>
      <c r="I3747" s="42" t="s">
        <v>8</v>
      </c>
      <c r="J3747" s="43" t="s">
        <v>14</v>
      </c>
      <c r="K3747" s="44">
        <v>22</v>
      </c>
      <c r="L3747" s="45">
        <v>37283.788972324241</v>
      </c>
      <c r="M3747" s="46">
        <v>38998.853436383688</v>
      </c>
      <c r="N3747" s="45"/>
      <c r="O3747" s="46"/>
    </row>
    <row r="3748" spans="1:15" x14ac:dyDescent="0.2">
      <c r="A3748" s="11" t="str">
        <f t="shared" si="348"/>
        <v>2529001 - Region Hovedstaden4 år</v>
      </c>
      <c r="B3748" s="12" t="str">
        <f t="shared" si="351"/>
        <v>252900</v>
      </c>
      <c r="C3748" s="14">
        <f t="shared" si="349"/>
        <v>0</v>
      </c>
      <c r="D3748" s="14">
        <f t="shared" si="350"/>
        <v>0</v>
      </c>
      <c r="E3748" s="19" t="str">
        <f t="shared" si="352"/>
        <v>252900 - Andet arbejde med databaser og netværk</v>
      </c>
      <c r="F3748" s="19" t="str">
        <f t="shared" si="353"/>
        <v>4 år</v>
      </c>
      <c r="G3748" s="40" t="s">
        <v>516</v>
      </c>
      <c r="H3748" s="41" t="s">
        <v>112</v>
      </c>
      <c r="I3748" s="42" t="s">
        <v>8</v>
      </c>
      <c r="J3748" s="43" t="s">
        <v>24</v>
      </c>
      <c r="K3748" s="44">
        <v>21</v>
      </c>
      <c r="L3748" s="45">
        <v>48169.106546410549</v>
      </c>
      <c r="M3748" s="46">
        <v>49849.923447869085</v>
      </c>
      <c r="N3748" s="45"/>
      <c r="O3748" s="46"/>
    </row>
    <row r="3749" spans="1:15" x14ac:dyDescent="0.2">
      <c r="A3749" s="11" t="str">
        <f t="shared" si="348"/>
        <v>2529001 - Region Hovedstaden5-9 år</v>
      </c>
      <c r="B3749" s="12" t="str">
        <f t="shared" si="351"/>
        <v>252900</v>
      </c>
      <c r="C3749" s="14">
        <f t="shared" si="349"/>
        <v>0</v>
      </c>
      <c r="D3749" s="14">
        <f t="shared" si="350"/>
        <v>0</v>
      </c>
      <c r="E3749" s="19" t="str">
        <f t="shared" si="352"/>
        <v>252900 - Andet arbejde med databaser og netværk</v>
      </c>
      <c r="F3749" s="19" t="str">
        <f t="shared" si="353"/>
        <v>5-9 år</v>
      </c>
      <c r="G3749" s="40" t="s">
        <v>516</v>
      </c>
      <c r="H3749" s="41" t="s">
        <v>112</v>
      </c>
      <c r="I3749" s="42" t="s">
        <v>8</v>
      </c>
      <c r="J3749" s="43" t="s">
        <v>15</v>
      </c>
      <c r="K3749" s="44">
        <v>58</v>
      </c>
      <c r="L3749" s="45">
        <v>48878.075670763355</v>
      </c>
      <c r="M3749" s="46">
        <v>50583.631401157327</v>
      </c>
      <c r="N3749" s="45"/>
      <c r="O3749" s="46"/>
    </row>
    <row r="3750" spans="1:15" x14ac:dyDescent="0.2">
      <c r="A3750" s="11" t="str">
        <f t="shared" si="348"/>
        <v>2529001 - Region Hovedstaden0-4 år</v>
      </c>
      <c r="B3750" s="12" t="str">
        <f t="shared" si="351"/>
        <v>252900</v>
      </c>
      <c r="C3750" s="14">
        <f t="shared" si="349"/>
        <v>0</v>
      </c>
      <c r="D3750" s="14">
        <f t="shared" si="350"/>
        <v>0</v>
      </c>
      <c r="E3750" s="19" t="str">
        <f t="shared" si="352"/>
        <v>252900 - Andet arbejde med databaser og netværk</v>
      </c>
      <c r="F3750" s="19" t="str">
        <f t="shared" si="353"/>
        <v>0-4 år</v>
      </c>
      <c r="G3750" s="40" t="s">
        <v>516</v>
      </c>
      <c r="H3750" s="41" t="s">
        <v>112</v>
      </c>
      <c r="I3750" s="42" t="s">
        <v>8</v>
      </c>
      <c r="J3750" s="43" t="s">
        <v>16</v>
      </c>
      <c r="K3750" s="44">
        <v>111</v>
      </c>
      <c r="L3750" s="45">
        <v>39855.225541262502</v>
      </c>
      <c r="M3750" s="46">
        <v>40833.850272827491</v>
      </c>
      <c r="N3750" s="45"/>
      <c r="O3750" s="46"/>
    </row>
    <row r="3751" spans="1:15" x14ac:dyDescent="0.2">
      <c r="A3751" s="11" t="str">
        <f t="shared" si="348"/>
        <v>2529001 - Region Hovedstaden10-14 år</v>
      </c>
      <c r="B3751" s="12" t="str">
        <f t="shared" si="351"/>
        <v>252900</v>
      </c>
      <c r="C3751" s="14">
        <f t="shared" si="349"/>
        <v>0</v>
      </c>
      <c r="D3751" s="14">
        <f t="shared" si="350"/>
        <v>0</v>
      </c>
      <c r="E3751" s="19" t="str">
        <f t="shared" si="352"/>
        <v>252900 - Andet arbejde med databaser og netværk</v>
      </c>
      <c r="F3751" s="19" t="str">
        <f t="shared" si="353"/>
        <v>10-14 år</v>
      </c>
      <c r="G3751" s="40" t="s">
        <v>516</v>
      </c>
      <c r="H3751" s="41" t="s">
        <v>112</v>
      </c>
      <c r="I3751" s="42" t="s">
        <v>8</v>
      </c>
      <c r="J3751" s="43" t="s">
        <v>17</v>
      </c>
      <c r="K3751" s="44">
        <v>51</v>
      </c>
      <c r="L3751" s="45">
        <v>51463.969245651664</v>
      </c>
      <c r="M3751" s="46">
        <v>52772.512053100334</v>
      </c>
      <c r="N3751" s="45"/>
      <c r="O3751" s="46"/>
    </row>
    <row r="3752" spans="1:15" x14ac:dyDescent="0.2">
      <c r="A3752" s="11" t="str">
        <f t="shared" si="348"/>
        <v>2529001 - Region Hovedstaden15-20 år</v>
      </c>
      <c r="B3752" s="12" t="str">
        <f t="shared" si="351"/>
        <v>252900</v>
      </c>
      <c r="C3752" s="14">
        <f t="shared" si="349"/>
        <v>0</v>
      </c>
      <c r="D3752" s="14">
        <f t="shared" si="350"/>
        <v>0</v>
      </c>
      <c r="E3752" s="19" t="str">
        <f t="shared" si="352"/>
        <v>252900 - Andet arbejde med databaser og netværk</v>
      </c>
      <c r="F3752" s="19" t="str">
        <f t="shared" si="353"/>
        <v>15-20 år</v>
      </c>
      <c r="G3752" s="40" t="s">
        <v>516</v>
      </c>
      <c r="H3752" s="41" t="s">
        <v>112</v>
      </c>
      <c r="I3752" s="42" t="s">
        <v>8</v>
      </c>
      <c r="J3752" s="43" t="s">
        <v>18</v>
      </c>
      <c r="K3752" s="44">
        <v>40</v>
      </c>
      <c r="L3752" s="45">
        <v>59297.882096852722</v>
      </c>
      <c r="M3752" s="46">
        <v>60805.613005527863</v>
      </c>
      <c r="N3752" s="45"/>
      <c r="O3752" s="46"/>
    </row>
    <row r="3753" spans="1:15" x14ac:dyDescent="0.2">
      <c r="A3753" s="11" t="str">
        <f t="shared" si="348"/>
        <v>2529001 - Region Hovedstaden20-24 år</v>
      </c>
      <c r="B3753" s="12" t="str">
        <f t="shared" si="351"/>
        <v>252900</v>
      </c>
      <c r="C3753" s="14">
        <f t="shared" si="349"/>
        <v>0</v>
      </c>
      <c r="D3753" s="14">
        <f t="shared" si="350"/>
        <v>0</v>
      </c>
      <c r="E3753" s="19" t="str">
        <f t="shared" si="352"/>
        <v>252900 - Andet arbejde med databaser og netværk</v>
      </c>
      <c r="F3753" s="19" t="str">
        <f t="shared" si="353"/>
        <v>20-24 år</v>
      </c>
      <c r="G3753" s="40" t="s">
        <v>516</v>
      </c>
      <c r="H3753" s="41" t="s">
        <v>112</v>
      </c>
      <c r="I3753" s="42" t="s">
        <v>8</v>
      </c>
      <c r="J3753" s="43" t="s">
        <v>19</v>
      </c>
      <c r="K3753" s="44">
        <v>45</v>
      </c>
      <c r="L3753" s="45">
        <v>53955.756908899355</v>
      </c>
      <c r="M3753" s="46">
        <v>55327.656874224216</v>
      </c>
      <c r="N3753" s="45"/>
      <c r="O3753" s="46"/>
    </row>
    <row r="3754" spans="1:15" x14ac:dyDescent="0.2">
      <c r="A3754" s="11" t="str">
        <f t="shared" si="348"/>
        <v>2529001 - Region Hovedstaden25 år og derover</v>
      </c>
      <c r="B3754" s="12" t="str">
        <f t="shared" si="351"/>
        <v>252900</v>
      </c>
      <c r="C3754" s="14">
        <f t="shared" si="349"/>
        <v>0</v>
      </c>
      <c r="D3754" s="14">
        <f t="shared" si="350"/>
        <v>0</v>
      </c>
      <c r="E3754" s="19" t="str">
        <f t="shared" si="352"/>
        <v>252900 - Andet arbejde med databaser og netværk</v>
      </c>
      <c r="F3754" s="19" t="str">
        <f t="shared" si="353"/>
        <v>25 år og derover</v>
      </c>
      <c r="G3754" s="40" t="s">
        <v>516</v>
      </c>
      <c r="H3754" s="41" t="s">
        <v>112</v>
      </c>
      <c r="I3754" s="42" t="s">
        <v>8</v>
      </c>
      <c r="J3754" s="43" t="s">
        <v>9</v>
      </c>
      <c r="K3754" s="44">
        <v>152</v>
      </c>
      <c r="L3754" s="45">
        <v>53445.336876399553</v>
      </c>
      <c r="M3754" s="46">
        <v>54805.080703307278</v>
      </c>
      <c r="N3754" s="45"/>
      <c r="O3754" s="46"/>
    </row>
    <row r="3755" spans="1:15" x14ac:dyDescent="0.2">
      <c r="A3755" s="11" t="str">
        <f t="shared" si="348"/>
        <v>2529001 - Region HovedstadenAlle uanset erf.</v>
      </c>
      <c r="B3755" s="12" t="str">
        <f t="shared" si="351"/>
        <v>252900</v>
      </c>
      <c r="C3755" s="14">
        <f t="shared" si="349"/>
        <v>0</v>
      </c>
      <c r="D3755" s="14">
        <f t="shared" si="350"/>
        <v>0</v>
      </c>
      <c r="E3755" s="19" t="str">
        <f t="shared" si="352"/>
        <v>252900 - Andet arbejde med databaser og netværk</v>
      </c>
      <c r="F3755" s="19" t="str">
        <f t="shared" si="353"/>
        <v>Alle uanset erf.</v>
      </c>
      <c r="G3755" s="40" t="s">
        <v>516</v>
      </c>
      <c r="H3755" s="41" t="s">
        <v>112</v>
      </c>
      <c r="I3755" s="42" t="s">
        <v>8</v>
      </c>
      <c r="J3755" s="43" t="s">
        <v>10</v>
      </c>
      <c r="K3755" s="44">
        <v>457</v>
      </c>
      <c r="L3755" s="45">
        <v>49230.997989915573</v>
      </c>
      <c r="M3755" s="46">
        <v>50724.48774885176</v>
      </c>
      <c r="N3755" s="45"/>
      <c r="O3755" s="46"/>
    </row>
    <row r="3756" spans="1:15" x14ac:dyDescent="0.2">
      <c r="A3756" s="11" t="str">
        <f t="shared" si="348"/>
        <v>2529002 - Region Sjælland25 år og derover</v>
      </c>
      <c r="B3756" s="12" t="str">
        <f t="shared" si="351"/>
        <v>252900</v>
      </c>
      <c r="C3756" s="14">
        <f t="shared" si="349"/>
        <v>0</v>
      </c>
      <c r="D3756" s="14">
        <f t="shared" si="350"/>
        <v>0</v>
      </c>
      <c r="E3756" s="19" t="str">
        <f t="shared" si="352"/>
        <v>252900 - Andet arbejde med databaser og netværk</v>
      </c>
      <c r="F3756" s="19" t="str">
        <f t="shared" si="353"/>
        <v>25 år og derover</v>
      </c>
      <c r="G3756" s="40" t="s">
        <v>516</v>
      </c>
      <c r="H3756" s="41" t="s">
        <v>112</v>
      </c>
      <c r="I3756" s="42" t="s">
        <v>20</v>
      </c>
      <c r="J3756" s="43" t="s">
        <v>9</v>
      </c>
      <c r="K3756" s="44">
        <v>23</v>
      </c>
      <c r="L3756" s="45">
        <v>56934.171071946446</v>
      </c>
      <c r="M3756" s="46">
        <v>58373.803471324754</v>
      </c>
      <c r="N3756" s="45"/>
      <c r="O3756" s="46"/>
    </row>
    <row r="3757" spans="1:15" x14ac:dyDescent="0.2">
      <c r="A3757" s="11" t="str">
        <f t="shared" si="348"/>
        <v>2529002 - Region SjællandAlle uanset erf.</v>
      </c>
      <c r="B3757" s="12" t="str">
        <f t="shared" si="351"/>
        <v>252900</v>
      </c>
      <c r="C3757" s="14">
        <f t="shared" si="349"/>
        <v>0</v>
      </c>
      <c r="D3757" s="14">
        <f t="shared" si="350"/>
        <v>0</v>
      </c>
      <c r="E3757" s="19" t="str">
        <f t="shared" si="352"/>
        <v>252900 - Andet arbejde med databaser og netværk</v>
      </c>
      <c r="F3757" s="19" t="str">
        <f t="shared" si="353"/>
        <v>Alle uanset erf.</v>
      </c>
      <c r="G3757" s="40" t="s">
        <v>516</v>
      </c>
      <c r="H3757" s="41" t="s">
        <v>112</v>
      </c>
      <c r="I3757" s="42" t="s">
        <v>20</v>
      </c>
      <c r="J3757" s="43" t="s">
        <v>10</v>
      </c>
      <c r="K3757" s="44">
        <v>55</v>
      </c>
      <c r="L3757" s="45">
        <v>50536.020789071052</v>
      </c>
      <c r="M3757" s="46">
        <v>51692.255469283526</v>
      </c>
      <c r="N3757" s="45"/>
      <c r="O3757" s="46"/>
    </row>
    <row r="3758" spans="1:15" x14ac:dyDescent="0.2">
      <c r="A3758" s="11" t="str">
        <f t="shared" si="348"/>
        <v>2529003 - Region Syddanmark5-9 år</v>
      </c>
      <c r="B3758" s="12" t="str">
        <f t="shared" si="351"/>
        <v>252900</v>
      </c>
      <c r="C3758" s="14">
        <f t="shared" si="349"/>
        <v>0</v>
      </c>
      <c r="D3758" s="14">
        <f t="shared" si="350"/>
        <v>0</v>
      </c>
      <c r="E3758" s="19" t="str">
        <f t="shared" si="352"/>
        <v>252900 - Andet arbejde med databaser og netværk</v>
      </c>
      <c r="F3758" s="19" t="str">
        <f t="shared" si="353"/>
        <v>5-9 år</v>
      </c>
      <c r="G3758" s="40" t="s">
        <v>516</v>
      </c>
      <c r="H3758" s="41" t="s">
        <v>112</v>
      </c>
      <c r="I3758" s="42" t="s">
        <v>544</v>
      </c>
      <c r="J3758" s="43" t="s">
        <v>15</v>
      </c>
      <c r="K3758" s="44">
        <v>17</v>
      </c>
      <c r="L3758" s="45">
        <v>39787.660651373342</v>
      </c>
      <c r="M3758" s="46">
        <v>40956.50113100819</v>
      </c>
      <c r="N3758" s="45"/>
      <c r="O3758" s="46"/>
    </row>
    <row r="3759" spans="1:15" x14ac:dyDescent="0.2">
      <c r="A3759" s="11" t="str">
        <f t="shared" si="348"/>
        <v>2529003 - Region Syddanmark0-4 år</v>
      </c>
      <c r="B3759" s="12" t="str">
        <f t="shared" si="351"/>
        <v>252900</v>
      </c>
      <c r="C3759" s="14">
        <f t="shared" si="349"/>
        <v>0</v>
      </c>
      <c r="D3759" s="14">
        <f t="shared" si="350"/>
        <v>0</v>
      </c>
      <c r="E3759" s="19" t="str">
        <f t="shared" si="352"/>
        <v>252900 - Andet arbejde med databaser og netværk</v>
      </c>
      <c r="F3759" s="19" t="str">
        <f t="shared" si="353"/>
        <v>0-4 år</v>
      </c>
      <c r="G3759" s="40" t="s">
        <v>516</v>
      </c>
      <c r="H3759" s="41" t="s">
        <v>112</v>
      </c>
      <c r="I3759" s="42" t="s">
        <v>544</v>
      </c>
      <c r="J3759" s="43" t="s">
        <v>16</v>
      </c>
      <c r="K3759" s="44">
        <v>17</v>
      </c>
      <c r="L3759" s="45">
        <v>30907.74350618945</v>
      </c>
      <c r="M3759" s="46">
        <v>31986.240937340575</v>
      </c>
      <c r="N3759" s="45"/>
      <c r="O3759" s="46"/>
    </row>
    <row r="3760" spans="1:15" x14ac:dyDescent="0.2">
      <c r="A3760" s="11" t="str">
        <f t="shared" si="348"/>
        <v>2529003 - Region Syddanmark15-20 år</v>
      </c>
      <c r="B3760" s="12" t="str">
        <f t="shared" si="351"/>
        <v>252900</v>
      </c>
      <c r="C3760" s="14">
        <f t="shared" si="349"/>
        <v>0</v>
      </c>
      <c r="D3760" s="14">
        <f t="shared" si="350"/>
        <v>0</v>
      </c>
      <c r="E3760" s="19" t="str">
        <f t="shared" si="352"/>
        <v>252900 - Andet arbejde med databaser og netværk</v>
      </c>
      <c r="F3760" s="19" t="str">
        <f t="shared" si="353"/>
        <v>15-20 år</v>
      </c>
      <c r="G3760" s="40" t="s">
        <v>516</v>
      </c>
      <c r="H3760" s="41" t="s">
        <v>112</v>
      </c>
      <c r="I3760" s="42" t="s">
        <v>544</v>
      </c>
      <c r="J3760" s="43" t="s">
        <v>18</v>
      </c>
      <c r="K3760" s="44">
        <v>17</v>
      </c>
      <c r="L3760" s="45">
        <v>46062.363935225432</v>
      </c>
      <c r="M3760" s="46">
        <v>47209.433656610076</v>
      </c>
      <c r="N3760" s="45"/>
      <c r="O3760" s="46"/>
    </row>
    <row r="3761" spans="1:15" x14ac:dyDescent="0.2">
      <c r="A3761" s="11" t="str">
        <f t="shared" si="348"/>
        <v>2529003 - Region Syddanmark20-24 år</v>
      </c>
      <c r="B3761" s="12" t="str">
        <f t="shared" si="351"/>
        <v>252900</v>
      </c>
      <c r="C3761" s="14">
        <f t="shared" si="349"/>
        <v>0</v>
      </c>
      <c r="D3761" s="14">
        <f t="shared" si="350"/>
        <v>0</v>
      </c>
      <c r="E3761" s="19" t="str">
        <f t="shared" si="352"/>
        <v>252900 - Andet arbejde med databaser og netværk</v>
      </c>
      <c r="F3761" s="19" t="str">
        <f t="shared" si="353"/>
        <v>20-24 år</v>
      </c>
      <c r="G3761" s="40" t="s">
        <v>516</v>
      </c>
      <c r="H3761" s="41" t="s">
        <v>112</v>
      </c>
      <c r="I3761" s="42" t="s">
        <v>544</v>
      </c>
      <c r="J3761" s="43" t="s">
        <v>19</v>
      </c>
      <c r="K3761" s="44">
        <v>13</v>
      </c>
      <c r="L3761" s="45">
        <v>47338.986779009581</v>
      </c>
      <c r="M3761" s="46">
        <v>48815.176770067279</v>
      </c>
      <c r="N3761" s="45"/>
      <c r="O3761" s="46"/>
    </row>
    <row r="3762" spans="1:15" x14ac:dyDescent="0.2">
      <c r="A3762" s="11" t="str">
        <f t="shared" si="348"/>
        <v>2529003 - Region Syddanmark25 år og derover</v>
      </c>
      <c r="B3762" s="12" t="str">
        <f t="shared" si="351"/>
        <v>252900</v>
      </c>
      <c r="C3762" s="14">
        <f t="shared" si="349"/>
        <v>0</v>
      </c>
      <c r="D3762" s="14">
        <f t="shared" si="350"/>
        <v>0</v>
      </c>
      <c r="E3762" s="19" t="str">
        <f t="shared" si="352"/>
        <v>252900 - Andet arbejde med databaser og netværk</v>
      </c>
      <c r="F3762" s="19" t="str">
        <f t="shared" si="353"/>
        <v>25 år og derover</v>
      </c>
      <c r="G3762" s="40" t="s">
        <v>516</v>
      </c>
      <c r="H3762" s="41" t="s">
        <v>112</v>
      </c>
      <c r="I3762" s="42" t="s">
        <v>544</v>
      </c>
      <c r="J3762" s="43" t="s">
        <v>9</v>
      </c>
      <c r="K3762" s="44">
        <v>34</v>
      </c>
      <c r="L3762" s="45">
        <v>44767.135743638704</v>
      </c>
      <c r="M3762" s="46">
        <v>46176.233872125267</v>
      </c>
      <c r="N3762" s="45"/>
      <c r="O3762" s="46"/>
    </row>
    <row r="3763" spans="1:15" x14ac:dyDescent="0.2">
      <c r="A3763" s="11" t="str">
        <f t="shared" si="348"/>
        <v>2529003 - Region SyddanmarkAlle uanset erf.</v>
      </c>
      <c r="B3763" s="12" t="str">
        <f t="shared" si="351"/>
        <v>252900</v>
      </c>
      <c r="C3763" s="14">
        <f t="shared" si="349"/>
        <v>0</v>
      </c>
      <c r="D3763" s="14">
        <f t="shared" si="350"/>
        <v>0</v>
      </c>
      <c r="E3763" s="19" t="str">
        <f t="shared" si="352"/>
        <v>252900 - Andet arbejde med databaser og netværk</v>
      </c>
      <c r="F3763" s="19" t="str">
        <f t="shared" si="353"/>
        <v>Alle uanset erf.</v>
      </c>
      <c r="G3763" s="40" t="s">
        <v>516</v>
      </c>
      <c r="H3763" s="41" t="s">
        <v>112</v>
      </c>
      <c r="I3763" s="42" t="s">
        <v>544</v>
      </c>
      <c r="J3763" s="43" t="s">
        <v>10</v>
      </c>
      <c r="K3763" s="44">
        <v>105</v>
      </c>
      <c r="L3763" s="45">
        <v>40536.831439784954</v>
      </c>
      <c r="M3763" s="46">
        <v>41439.242273074451</v>
      </c>
      <c r="N3763" s="45"/>
      <c r="O3763" s="46"/>
    </row>
    <row r="3764" spans="1:15" x14ac:dyDescent="0.2">
      <c r="A3764" s="11" t="str">
        <f t="shared" si="348"/>
        <v>2529004 - Region MidtjyllandUnder 1 år</v>
      </c>
      <c r="B3764" s="12" t="str">
        <f t="shared" si="351"/>
        <v>252900</v>
      </c>
      <c r="C3764" s="14">
        <f t="shared" si="349"/>
        <v>0</v>
      </c>
      <c r="D3764" s="14">
        <f t="shared" si="350"/>
        <v>0</v>
      </c>
      <c r="E3764" s="19" t="str">
        <f t="shared" si="352"/>
        <v>252900 - Andet arbejde med databaser og netværk</v>
      </c>
      <c r="F3764" s="19" t="str">
        <f t="shared" si="353"/>
        <v>Under 1 år</v>
      </c>
      <c r="G3764" s="40" t="s">
        <v>516</v>
      </c>
      <c r="H3764" s="41" t="s">
        <v>112</v>
      </c>
      <c r="I3764" s="42" t="s">
        <v>517</v>
      </c>
      <c r="J3764" s="43" t="s">
        <v>13</v>
      </c>
      <c r="K3764" s="44">
        <v>13</v>
      </c>
      <c r="L3764" s="45">
        <v>31090.722751201185</v>
      </c>
      <c r="M3764" s="46">
        <v>31782.848998590813</v>
      </c>
      <c r="N3764" s="45"/>
      <c r="O3764" s="46"/>
    </row>
    <row r="3765" spans="1:15" x14ac:dyDescent="0.2">
      <c r="A3765" s="11" t="str">
        <f t="shared" si="348"/>
        <v>2529004 - Region Midtjylland5-9 år</v>
      </c>
      <c r="B3765" s="12" t="str">
        <f t="shared" si="351"/>
        <v>252900</v>
      </c>
      <c r="C3765" s="14">
        <f t="shared" si="349"/>
        <v>0</v>
      </c>
      <c r="D3765" s="14">
        <f t="shared" si="350"/>
        <v>0</v>
      </c>
      <c r="E3765" s="19" t="str">
        <f t="shared" si="352"/>
        <v>252900 - Andet arbejde med databaser og netværk</v>
      </c>
      <c r="F3765" s="19" t="str">
        <f t="shared" si="353"/>
        <v>5-9 år</v>
      </c>
      <c r="G3765" s="40" t="s">
        <v>516</v>
      </c>
      <c r="H3765" s="41" t="s">
        <v>112</v>
      </c>
      <c r="I3765" s="42" t="s">
        <v>517</v>
      </c>
      <c r="J3765" s="43" t="s">
        <v>15</v>
      </c>
      <c r="K3765" s="44">
        <v>26</v>
      </c>
      <c r="L3765" s="45">
        <v>37409.172142184754</v>
      </c>
      <c r="M3765" s="46">
        <v>38340.755434929102</v>
      </c>
      <c r="N3765" s="45"/>
      <c r="O3765" s="46"/>
    </row>
    <row r="3766" spans="1:15" x14ac:dyDescent="0.2">
      <c r="A3766" s="11" t="str">
        <f t="shared" si="348"/>
        <v>2529004 - Region Midtjylland0-4 år</v>
      </c>
      <c r="B3766" s="12" t="str">
        <f t="shared" si="351"/>
        <v>252900</v>
      </c>
      <c r="C3766" s="14">
        <f t="shared" si="349"/>
        <v>0</v>
      </c>
      <c r="D3766" s="14">
        <f t="shared" si="350"/>
        <v>0</v>
      </c>
      <c r="E3766" s="19" t="str">
        <f t="shared" si="352"/>
        <v>252900 - Andet arbejde med databaser og netværk</v>
      </c>
      <c r="F3766" s="19" t="str">
        <f t="shared" si="353"/>
        <v>0-4 år</v>
      </c>
      <c r="G3766" s="40" t="s">
        <v>516</v>
      </c>
      <c r="H3766" s="41" t="s">
        <v>112</v>
      </c>
      <c r="I3766" s="42" t="s">
        <v>517</v>
      </c>
      <c r="J3766" s="43" t="s">
        <v>16</v>
      </c>
      <c r="K3766" s="44">
        <v>41</v>
      </c>
      <c r="L3766" s="45">
        <v>32009.781141336338</v>
      </c>
      <c r="M3766" s="46">
        <v>32722.367010709881</v>
      </c>
      <c r="N3766" s="45"/>
      <c r="O3766" s="46"/>
    </row>
    <row r="3767" spans="1:15" x14ac:dyDescent="0.2">
      <c r="A3767" s="11" t="str">
        <f t="shared" si="348"/>
        <v>2529004 - Region Midtjylland10-14 år</v>
      </c>
      <c r="B3767" s="12" t="str">
        <f t="shared" si="351"/>
        <v>252900</v>
      </c>
      <c r="C3767" s="14">
        <f t="shared" si="349"/>
        <v>0</v>
      </c>
      <c r="D3767" s="14">
        <f t="shared" si="350"/>
        <v>0</v>
      </c>
      <c r="E3767" s="19" t="str">
        <f t="shared" si="352"/>
        <v>252900 - Andet arbejde med databaser og netværk</v>
      </c>
      <c r="F3767" s="19" t="str">
        <f t="shared" si="353"/>
        <v>10-14 år</v>
      </c>
      <c r="G3767" s="40" t="s">
        <v>516</v>
      </c>
      <c r="H3767" s="41" t="s">
        <v>112</v>
      </c>
      <c r="I3767" s="42" t="s">
        <v>517</v>
      </c>
      <c r="J3767" s="43" t="s">
        <v>17</v>
      </c>
      <c r="K3767" s="44">
        <v>12</v>
      </c>
      <c r="L3767" s="45">
        <v>41571.161639486614</v>
      </c>
      <c r="M3767" s="46">
        <v>42331.42414799238</v>
      </c>
      <c r="N3767" s="45"/>
      <c r="O3767" s="46"/>
    </row>
    <row r="3768" spans="1:15" x14ac:dyDescent="0.2">
      <c r="A3768" s="11" t="str">
        <f t="shared" si="348"/>
        <v>2529004 - Region Midtjylland15-20 år</v>
      </c>
      <c r="B3768" s="12" t="str">
        <f t="shared" si="351"/>
        <v>252900</v>
      </c>
      <c r="C3768" s="14">
        <f t="shared" si="349"/>
        <v>0</v>
      </c>
      <c r="D3768" s="14">
        <f t="shared" si="350"/>
        <v>0</v>
      </c>
      <c r="E3768" s="19" t="str">
        <f t="shared" si="352"/>
        <v>252900 - Andet arbejde med databaser og netværk</v>
      </c>
      <c r="F3768" s="19" t="str">
        <f t="shared" si="353"/>
        <v>15-20 år</v>
      </c>
      <c r="G3768" s="40" t="s">
        <v>516</v>
      </c>
      <c r="H3768" s="41" t="s">
        <v>112</v>
      </c>
      <c r="I3768" s="42" t="s">
        <v>517</v>
      </c>
      <c r="J3768" s="43" t="s">
        <v>18</v>
      </c>
      <c r="K3768" s="44">
        <v>13</v>
      </c>
      <c r="L3768" s="45">
        <v>47536.591185400481</v>
      </c>
      <c r="M3768" s="46">
        <v>48639.578859887166</v>
      </c>
      <c r="N3768" s="45"/>
      <c r="O3768" s="46"/>
    </row>
    <row r="3769" spans="1:15" x14ac:dyDescent="0.2">
      <c r="A3769" s="11" t="str">
        <f t="shared" si="348"/>
        <v>2529004 - Region Midtjylland20-24 år</v>
      </c>
      <c r="B3769" s="12" t="str">
        <f t="shared" si="351"/>
        <v>252900</v>
      </c>
      <c r="C3769" s="14">
        <f t="shared" si="349"/>
        <v>0</v>
      </c>
      <c r="D3769" s="14">
        <f t="shared" si="350"/>
        <v>0</v>
      </c>
      <c r="E3769" s="19" t="str">
        <f t="shared" si="352"/>
        <v>252900 - Andet arbejde med databaser og netværk</v>
      </c>
      <c r="F3769" s="19" t="str">
        <f t="shared" si="353"/>
        <v>20-24 år</v>
      </c>
      <c r="G3769" s="40" t="s">
        <v>516</v>
      </c>
      <c r="H3769" s="41" t="s">
        <v>112</v>
      </c>
      <c r="I3769" s="42" t="s">
        <v>517</v>
      </c>
      <c r="J3769" s="43" t="s">
        <v>19</v>
      </c>
      <c r="K3769" s="44">
        <v>14</v>
      </c>
      <c r="L3769" s="45">
        <v>55843.801059464822</v>
      </c>
      <c r="M3769" s="46">
        <v>57273.502176230635</v>
      </c>
      <c r="N3769" s="45"/>
      <c r="O3769" s="46"/>
    </row>
    <row r="3770" spans="1:15" x14ac:dyDescent="0.2">
      <c r="A3770" s="11" t="str">
        <f t="shared" si="348"/>
        <v>2529004 - Region Midtjylland25 år og derover</v>
      </c>
      <c r="B3770" s="12" t="str">
        <f t="shared" si="351"/>
        <v>252900</v>
      </c>
      <c r="C3770" s="14">
        <f t="shared" si="349"/>
        <v>0</v>
      </c>
      <c r="D3770" s="14">
        <f t="shared" si="350"/>
        <v>0</v>
      </c>
      <c r="E3770" s="19" t="str">
        <f t="shared" si="352"/>
        <v>252900 - Andet arbejde med databaser og netværk</v>
      </c>
      <c r="F3770" s="19" t="str">
        <f t="shared" si="353"/>
        <v>25 år og derover</v>
      </c>
      <c r="G3770" s="40" t="s">
        <v>516</v>
      </c>
      <c r="H3770" s="41" t="s">
        <v>112</v>
      </c>
      <c r="I3770" s="42" t="s">
        <v>517</v>
      </c>
      <c r="J3770" s="43" t="s">
        <v>9</v>
      </c>
      <c r="K3770" s="44">
        <v>47</v>
      </c>
      <c r="L3770" s="45">
        <v>48241.996107876796</v>
      </c>
      <c r="M3770" s="46">
        <v>49443.344200048487</v>
      </c>
      <c r="N3770" s="45"/>
      <c r="O3770" s="46"/>
    </row>
    <row r="3771" spans="1:15" x14ac:dyDescent="0.2">
      <c r="A3771" s="11" t="str">
        <f t="shared" si="348"/>
        <v>2529004 - Region MidtjyllandAlle uanset erf.</v>
      </c>
      <c r="B3771" s="12" t="str">
        <f t="shared" si="351"/>
        <v>252900</v>
      </c>
      <c r="C3771" s="14">
        <f t="shared" si="349"/>
        <v>0</v>
      </c>
      <c r="D3771" s="14">
        <f t="shared" si="350"/>
        <v>0</v>
      </c>
      <c r="E3771" s="19" t="str">
        <f t="shared" si="352"/>
        <v>252900 - Andet arbejde med databaser og netværk</v>
      </c>
      <c r="F3771" s="19" t="str">
        <f t="shared" si="353"/>
        <v>Alle uanset erf.</v>
      </c>
      <c r="G3771" s="40" t="s">
        <v>516</v>
      </c>
      <c r="H3771" s="41" t="s">
        <v>112</v>
      </c>
      <c r="I3771" s="42" t="s">
        <v>517</v>
      </c>
      <c r="J3771" s="43" t="s">
        <v>10</v>
      </c>
      <c r="K3771" s="44">
        <v>153</v>
      </c>
      <c r="L3771" s="45">
        <v>41571.161639486614</v>
      </c>
      <c r="M3771" s="46">
        <v>42508.3587942187</v>
      </c>
      <c r="N3771" s="45"/>
      <c r="O3771" s="46"/>
    </row>
    <row r="3772" spans="1:15" x14ac:dyDescent="0.2">
      <c r="A3772" s="11" t="str">
        <f t="shared" si="348"/>
        <v>2529005 - Region NordjyllandAlle uanset erf.</v>
      </c>
      <c r="B3772" s="12" t="str">
        <f t="shared" si="351"/>
        <v>252900</v>
      </c>
      <c r="C3772" s="14">
        <f t="shared" si="349"/>
        <v>0</v>
      </c>
      <c r="D3772" s="14">
        <f t="shared" si="350"/>
        <v>0</v>
      </c>
      <c r="E3772" s="19" t="str">
        <f t="shared" si="352"/>
        <v>252900 - Andet arbejde med databaser og netværk</v>
      </c>
      <c r="F3772" s="19" t="str">
        <f t="shared" si="353"/>
        <v>Alle uanset erf.</v>
      </c>
      <c r="G3772" s="40" t="s">
        <v>516</v>
      </c>
      <c r="H3772" s="41" t="s">
        <v>112</v>
      </c>
      <c r="I3772" s="42" t="s">
        <v>21</v>
      </c>
      <c r="J3772" s="43" t="s">
        <v>10</v>
      </c>
      <c r="K3772" s="44">
        <v>35</v>
      </c>
      <c r="L3772" s="45">
        <v>38596.498181567978</v>
      </c>
      <c r="M3772" s="46">
        <v>39606.467807670248</v>
      </c>
      <c r="N3772" s="45"/>
      <c r="O3772" s="46"/>
    </row>
    <row r="3773" spans="1:15" x14ac:dyDescent="0.2">
      <c r="A3773" s="11" t="str">
        <f t="shared" si="348"/>
        <v>2529006 - Alle regionerUnder 1 år</v>
      </c>
      <c r="B3773" s="12" t="str">
        <f t="shared" si="351"/>
        <v>252900</v>
      </c>
      <c r="C3773" s="14">
        <f t="shared" si="349"/>
        <v>0</v>
      </c>
      <c r="D3773" s="14">
        <f t="shared" si="350"/>
        <v>0</v>
      </c>
      <c r="E3773" s="19" t="str">
        <f t="shared" si="352"/>
        <v>252900 - Andet arbejde med databaser og netværk</v>
      </c>
      <c r="F3773" s="19" t="str">
        <f t="shared" si="353"/>
        <v>Under 1 år</v>
      </c>
      <c r="G3773" s="40" t="s">
        <v>516</v>
      </c>
      <c r="H3773" s="41" t="s">
        <v>112</v>
      </c>
      <c r="I3773" s="42" t="s">
        <v>11</v>
      </c>
      <c r="J3773" s="43" t="s">
        <v>13</v>
      </c>
      <c r="K3773" s="44">
        <v>52</v>
      </c>
      <c r="L3773" s="45">
        <v>33687.801198287154</v>
      </c>
      <c r="M3773" s="46">
        <v>34437.742317789678</v>
      </c>
      <c r="N3773" s="45"/>
      <c r="O3773" s="46"/>
    </row>
    <row r="3774" spans="1:15" x14ac:dyDescent="0.2">
      <c r="A3774" s="11" t="str">
        <f t="shared" si="348"/>
        <v>2529006 - Alle regioner1 år</v>
      </c>
      <c r="B3774" s="12" t="str">
        <f t="shared" si="351"/>
        <v>252900</v>
      </c>
      <c r="C3774" s="14">
        <f t="shared" si="349"/>
        <v>0</v>
      </c>
      <c r="D3774" s="14">
        <f t="shared" si="350"/>
        <v>0</v>
      </c>
      <c r="E3774" s="19" t="str">
        <f t="shared" si="352"/>
        <v>252900 - Andet arbejde med databaser og netværk</v>
      </c>
      <c r="F3774" s="19" t="str">
        <f t="shared" si="353"/>
        <v>1 år</v>
      </c>
      <c r="G3774" s="40" t="s">
        <v>516</v>
      </c>
      <c r="H3774" s="41" t="s">
        <v>112</v>
      </c>
      <c r="I3774" s="42" t="s">
        <v>11</v>
      </c>
      <c r="J3774" s="43" t="s">
        <v>22</v>
      </c>
      <c r="K3774" s="44">
        <v>36</v>
      </c>
      <c r="L3774" s="45">
        <v>32242.315083590416</v>
      </c>
      <c r="M3774" s="46">
        <v>33114.2740160791</v>
      </c>
      <c r="N3774" s="45"/>
      <c r="O3774" s="46"/>
    </row>
    <row r="3775" spans="1:15" x14ac:dyDescent="0.2">
      <c r="A3775" s="11" t="str">
        <f t="shared" si="348"/>
        <v>2529006 - Alle regioner2 år</v>
      </c>
      <c r="B3775" s="12" t="str">
        <f t="shared" si="351"/>
        <v>252900</v>
      </c>
      <c r="C3775" s="14">
        <f t="shared" si="349"/>
        <v>0</v>
      </c>
      <c r="D3775" s="14">
        <f t="shared" si="350"/>
        <v>0</v>
      </c>
      <c r="E3775" s="19" t="str">
        <f t="shared" si="352"/>
        <v>252900 - Andet arbejde med databaser og netværk</v>
      </c>
      <c r="F3775" s="19" t="str">
        <f t="shared" si="353"/>
        <v>2 år</v>
      </c>
      <c r="G3775" s="40" t="s">
        <v>516</v>
      </c>
      <c r="H3775" s="41" t="s">
        <v>112</v>
      </c>
      <c r="I3775" s="42" t="s">
        <v>11</v>
      </c>
      <c r="J3775" s="43" t="s">
        <v>23</v>
      </c>
      <c r="K3775" s="44">
        <v>29</v>
      </c>
      <c r="L3775" s="45">
        <v>34943.674177796565</v>
      </c>
      <c r="M3775" s="46">
        <v>35858.05893306544</v>
      </c>
      <c r="N3775" s="45"/>
      <c r="O3775" s="46"/>
    </row>
    <row r="3776" spans="1:15" x14ac:dyDescent="0.2">
      <c r="A3776" s="11" t="str">
        <f t="shared" si="348"/>
        <v>2529006 - Alle regioner3 år</v>
      </c>
      <c r="B3776" s="12" t="str">
        <f t="shared" si="351"/>
        <v>252900</v>
      </c>
      <c r="C3776" s="14">
        <f t="shared" si="349"/>
        <v>0</v>
      </c>
      <c r="D3776" s="14">
        <f t="shared" si="350"/>
        <v>0</v>
      </c>
      <c r="E3776" s="19" t="str">
        <f t="shared" si="352"/>
        <v>252900 - Andet arbejde med databaser og netværk</v>
      </c>
      <c r="F3776" s="19" t="str">
        <f t="shared" si="353"/>
        <v>3 år</v>
      </c>
      <c r="G3776" s="40" t="s">
        <v>516</v>
      </c>
      <c r="H3776" s="41" t="s">
        <v>112</v>
      </c>
      <c r="I3776" s="42" t="s">
        <v>11</v>
      </c>
      <c r="J3776" s="43" t="s">
        <v>14</v>
      </c>
      <c r="K3776" s="44">
        <v>34</v>
      </c>
      <c r="L3776" s="45">
        <v>36645.63532481961</v>
      </c>
      <c r="M3776" s="46">
        <v>37924.351241198441</v>
      </c>
      <c r="N3776" s="45"/>
      <c r="O3776" s="46"/>
    </row>
    <row r="3777" spans="1:15" x14ac:dyDescent="0.2">
      <c r="A3777" s="11" t="str">
        <f t="shared" si="348"/>
        <v>2529006 - Alle regioner4 år</v>
      </c>
      <c r="B3777" s="12" t="str">
        <f t="shared" si="351"/>
        <v>252900</v>
      </c>
      <c r="C3777" s="14">
        <f t="shared" si="349"/>
        <v>0</v>
      </c>
      <c r="D3777" s="14">
        <f t="shared" si="350"/>
        <v>0</v>
      </c>
      <c r="E3777" s="19" t="str">
        <f t="shared" si="352"/>
        <v>252900 - Andet arbejde med databaser og netværk</v>
      </c>
      <c r="F3777" s="19" t="str">
        <f t="shared" si="353"/>
        <v>4 år</v>
      </c>
      <c r="G3777" s="40" t="s">
        <v>516</v>
      </c>
      <c r="H3777" s="41" t="s">
        <v>112</v>
      </c>
      <c r="I3777" s="42" t="s">
        <v>11</v>
      </c>
      <c r="J3777" s="43" t="s">
        <v>24</v>
      </c>
      <c r="K3777" s="44">
        <v>32</v>
      </c>
      <c r="L3777" s="45">
        <v>41120.207364244663</v>
      </c>
      <c r="M3777" s="46">
        <v>42261.501783600303</v>
      </c>
      <c r="N3777" s="45"/>
      <c r="O3777" s="46"/>
    </row>
    <row r="3778" spans="1:15" x14ac:dyDescent="0.2">
      <c r="A3778" s="11" t="str">
        <f t="shared" ref="A3778:A3841" si="354">B3778&amp;I3778&amp;F3778</f>
        <v>2529006 - Alle regioner5-9 år</v>
      </c>
      <c r="B3778" s="12" t="str">
        <f t="shared" si="351"/>
        <v>252900</v>
      </c>
      <c r="C3778" s="14">
        <f t="shared" ref="C3778:C3841" si="355">N3778*1.2</f>
        <v>0</v>
      </c>
      <c r="D3778" s="14">
        <f t="shared" ref="D3778:D3841" si="356">O3778*1.2</f>
        <v>0</v>
      </c>
      <c r="E3778" s="19" t="str">
        <f t="shared" si="352"/>
        <v>252900 - Andet arbejde med databaser og netværk</v>
      </c>
      <c r="F3778" s="19" t="str">
        <f t="shared" si="353"/>
        <v>5-9 år</v>
      </c>
      <c r="G3778" s="40" t="s">
        <v>516</v>
      </c>
      <c r="H3778" s="41" t="s">
        <v>112</v>
      </c>
      <c r="I3778" s="42" t="s">
        <v>11</v>
      </c>
      <c r="J3778" s="43" t="s">
        <v>15</v>
      </c>
      <c r="K3778" s="44">
        <v>114</v>
      </c>
      <c r="L3778" s="45">
        <v>42370.707662130313</v>
      </c>
      <c r="M3778" s="46">
        <v>43866.921479553486</v>
      </c>
      <c r="N3778" s="45"/>
      <c r="O3778" s="46"/>
    </row>
    <row r="3779" spans="1:15" x14ac:dyDescent="0.2">
      <c r="A3779" s="11" t="str">
        <f t="shared" si="354"/>
        <v>2529006 - Alle regioner0-4 år</v>
      </c>
      <c r="B3779" s="12" t="str">
        <f t="shared" ref="B3779:B3842" si="357">LEFT(E3779,6)</f>
        <v>252900</v>
      </c>
      <c r="C3779" s="14">
        <f t="shared" si="355"/>
        <v>0</v>
      </c>
      <c r="D3779" s="14">
        <f t="shared" si="356"/>
        <v>0</v>
      </c>
      <c r="E3779" s="19" t="str">
        <f t="shared" ref="E3779:E3842" si="358">TRIM(H3779)</f>
        <v>252900 - Andet arbejde med databaser og netværk</v>
      </c>
      <c r="F3779" s="19" t="str">
        <f t="shared" ref="F3779:F3842" si="359">MID(J3779,6,30)</f>
        <v>0-4 år</v>
      </c>
      <c r="G3779" s="40" t="s">
        <v>516</v>
      </c>
      <c r="H3779" s="41" t="s">
        <v>112</v>
      </c>
      <c r="I3779" s="42" t="s">
        <v>11</v>
      </c>
      <c r="J3779" s="43" t="s">
        <v>16</v>
      </c>
      <c r="K3779" s="44">
        <v>183</v>
      </c>
      <c r="L3779" s="45">
        <v>34943.674177796565</v>
      </c>
      <c r="M3779" s="46">
        <v>36117.175331432954</v>
      </c>
      <c r="N3779" s="45"/>
      <c r="O3779" s="46"/>
    </row>
    <row r="3780" spans="1:15" x14ac:dyDescent="0.2">
      <c r="A3780" s="11" t="str">
        <f t="shared" si="354"/>
        <v>2529006 - Alle regioner10-14 år</v>
      </c>
      <c r="B3780" s="12" t="str">
        <f t="shared" si="357"/>
        <v>252900</v>
      </c>
      <c r="C3780" s="14">
        <f t="shared" si="355"/>
        <v>0</v>
      </c>
      <c r="D3780" s="14">
        <f t="shared" si="356"/>
        <v>0</v>
      </c>
      <c r="E3780" s="19" t="str">
        <f t="shared" si="358"/>
        <v>252900 - Andet arbejde med databaser og netværk</v>
      </c>
      <c r="F3780" s="19" t="str">
        <f t="shared" si="359"/>
        <v>10-14 år</v>
      </c>
      <c r="G3780" s="40" t="s">
        <v>516</v>
      </c>
      <c r="H3780" s="41" t="s">
        <v>112</v>
      </c>
      <c r="I3780" s="42" t="s">
        <v>11</v>
      </c>
      <c r="J3780" s="43" t="s">
        <v>17</v>
      </c>
      <c r="K3780" s="44">
        <v>79</v>
      </c>
      <c r="L3780" s="45">
        <v>48914.984674244595</v>
      </c>
      <c r="M3780" s="46">
        <v>50158.716013085177</v>
      </c>
      <c r="N3780" s="45"/>
      <c r="O3780" s="46"/>
    </row>
    <row r="3781" spans="1:15" x14ac:dyDescent="0.2">
      <c r="A3781" s="11" t="str">
        <f t="shared" si="354"/>
        <v>2529006 - Alle regioner15-20 år</v>
      </c>
      <c r="B3781" s="12" t="str">
        <f t="shared" si="357"/>
        <v>252900</v>
      </c>
      <c r="C3781" s="14">
        <f t="shared" si="355"/>
        <v>0</v>
      </c>
      <c r="D3781" s="14">
        <f t="shared" si="356"/>
        <v>0</v>
      </c>
      <c r="E3781" s="19" t="str">
        <f t="shared" si="358"/>
        <v>252900 - Andet arbejde med databaser og netværk</v>
      </c>
      <c r="F3781" s="19" t="str">
        <f t="shared" si="359"/>
        <v>15-20 år</v>
      </c>
      <c r="G3781" s="40" t="s">
        <v>516</v>
      </c>
      <c r="H3781" s="41" t="s">
        <v>112</v>
      </c>
      <c r="I3781" s="42" t="s">
        <v>11</v>
      </c>
      <c r="J3781" s="43" t="s">
        <v>18</v>
      </c>
      <c r="K3781" s="44">
        <v>83</v>
      </c>
      <c r="L3781" s="45">
        <v>51799.852393120156</v>
      </c>
      <c r="M3781" s="46">
        <v>54426.619748712968</v>
      </c>
      <c r="N3781" s="45"/>
      <c r="O3781" s="46"/>
    </row>
    <row r="3782" spans="1:15" x14ac:dyDescent="0.2">
      <c r="A3782" s="11" t="str">
        <f t="shared" si="354"/>
        <v>2529006 - Alle regioner20-24 år</v>
      </c>
      <c r="B3782" s="12" t="str">
        <f t="shared" si="357"/>
        <v>252900</v>
      </c>
      <c r="C3782" s="14">
        <f t="shared" si="355"/>
        <v>0</v>
      </c>
      <c r="D3782" s="14">
        <f t="shared" si="356"/>
        <v>0</v>
      </c>
      <c r="E3782" s="19" t="str">
        <f t="shared" si="358"/>
        <v>252900 - Andet arbejde med databaser og netværk</v>
      </c>
      <c r="F3782" s="19" t="str">
        <f t="shared" si="359"/>
        <v>20-24 år</v>
      </c>
      <c r="G3782" s="40" t="s">
        <v>516</v>
      </c>
      <c r="H3782" s="41" t="s">
        <v>112</v>
      </c>
      <c r="I3782" s="42" t="s">
        <v>11</v>
      </c>
      <c r="J3782" s="43" t="s">
        <v>19</v>
      </c>
      <c r="K3782" s="44">
        <v>81</v>
      </c>
      <c r="L3782" s="45">
        <v>53397.72951941668</v>
      </c>
      <c r="M3782" s="46">
        <v>54502.510646447117</v>
      </c>
      <c r="N3782" s="45"/>
      <c r="O3782" s="46"/>
    </row>
    <row r="3783" spans="1:15" x14ac:dyDescent="0.2">
      <c r="A3783" s="11" t="str">
        <f t="shared" si="354"/>
        <v>2529006 - Alle regioner25 år og derover</v>
      </c>
      <c r="B3783" s="12" t="str">
        <f t="shared" si="357"/>
        <v>252900</v>
      </c>
      <c r="C3783" s="14">
        <f t="shared" si="355"/>
        <v>0</v>
      </c>
      <c r="D3783" s="14">
        <f t="shared" si="356"/>
        <v>0</v>
      </c>
      <c r="E3783" s="19" t="str">
        <f t="shared" si="358"/>
        <v>252900 - Andet arbejde med databaser og netværk</v>
      </c>
      <c r="F3783" s="19" t="str">
        <f t="shared" si="359"/>
        <v>25 år og derover</v>
      </c>
      <c r="G3783" s="40" t="s">
        <v>516</v>
      </c>
      <c r="H3783" s="41" t="s">
        <v>112</v>
      </c>
      <c r="I3783" s="42" t="s">
        <v>11</v>
      </c>
      <c r="J3783" s="43" t="s">
        <v>9</v>
      </c>
      <c r="K3783" s="44">
        <v>265</v>
      </c>
      <c r="L3783" s="45">
        <v>50183.073025291138</v>
      </c>
      <c r="M3783" s="46">
        <v>51574.952241594096</v>
      </c>
      <c r="N3783" s="45"/>
      <c r="O3783" s="46"/>
    </row>
    <row r="3784" spans="1:15" x14ac:dyDescent="0.2">
      <c r="A3784" s="11" t="str">
        <f t="shared" si="354"/>
        <v>2529006 - Alle regionerAlle uanset erf.</v>
      </c>
      <c r="B3784" s="12" t="str">
        <f t="shared" si="357"/>
        <v>252900</v>
      </c>
      <c r="C3784" s="14">
        <f t="shared" si="355"/>
        <v>0</v>
      </c>
      <c r="D3784" s="14">
        <f t="shared" si="356"/>
        <v>0</v>
      </c>
      <c r="E3784" s="19" t="str">
        <f t="shared" si="358"/>
        <v>252900 - Andet arbejde med databaser og netværk</v>
      </c>
      <c r="F3784" s="19" t="str">
        <f t="shared" si="359"/>
        <v>Alle uanset erf.</v>
      </c>
      <c r="G3784" s="40" t="s">
        <v>516</v>
      </c>
      <c r="H3784" s="41" t="s">
        <v>112</v>
      </c>
      <c r="I3784" s="42" t="s">
        <v>11</v>
      </c>
      <c r="J3784" s="43" t="s">
        <v>10</v>
      </c>
      <c r="K3784" s="44">
        <v>805</v>
      </c>
      <c r="L3784" s="45">
        <v>46331.423292635707</v>
      </c>
      <c r="M3784" s="46">
        <v>47642.369188573444</v>
      </c>
      <c r="N3784" s="45"/>
      <c r="O3784" s="46"/>
    </row>
    <row r="3785" spans="1:15" x14ac:dyDescent="0.2">
      <c r="A3785" s="11" t="str">
        <f t="shared" si="354"/>
        <v>2611101 - Region Hovedstaden5-9 år</v>
      </c>
      <c r="B3785" s="12" t="str">
        <f t="shared" si="357"/>
        <v>261110</v>
      </c>
      <c r="C3785" s="14">
        <f t="shared" si="355"/>
        <v>0</v>
      </c>
      <c r="D3785" s="14">
        <f t="shared" si="356"/>
        <v>0</v>
      </c>
      <c r="E3785" s="19" t="str">
        <f t="shared" si="358"/>
        <v>261110 - Advokatarbejde</v>
      </c>
      <c r="F3785" s="19" t="str">
        <f t="shared" si="359"/>
        <v>5-9 år</v>
      </c>
      <c r="G3785" s="40" t="s">
        <v>516</v>
      </c>
      <c r="H3785" s="41" t="s">
        <v>113</v>
      </c>
      <c r="I3785" s="42" t="s">
        <v>8</v>
      </c>
      <c r="J3785" s="43" t="s">
        <v>15</v>
      </c>
      <c r="K3785" s="44">
        <v>61</v>
      </c>
      <c r="L3785" s="45">
        <v>63432.707326635435</v>
      </c>
      <c r="M3785" s="46">
        <v>65666.826437374548</v>
      </c>
      <c r="N3785" s="45"/>
      <c r="O3785" s="46"/>
    </row>
    <row r="3786" spans="1:15" x14ac:dyDescent="0.2">
      <c r="A3786" s="11" t="str">
        <f t="shared" si="354"/>
        <v>2611101 - Region Hovedstaden0-4 år</v>
      </c>
      <c r="B3786" s="12" t="str">
        <f t="shared" si="357"/>
        <v>261110</v>
      </c>
      <c r="C3786" s="14">
        <f t="shared" si="355"/>
        <v>0</v>
      </c>
      <c r="D3786" s="14">
        <f t="shared" si="356"/>
        <v>0</v>
      </c>
      <c r="E3786" s="19" t="str">
        <f t="shared" si="358"/>
        <v>261110 - Advokatarbejde</v>
      </c>
      <c r="F3786" s="19" t="str">
        <f t="shared" si="359"/>
        <v>0-4 år</v>
      </c>
      <c r="G3786" s="40" t="s">
        <v>516</v>
      </c>
      <c r="H3786" s="41" t="s">
        <v>113</v>
      </c>
      <c r="I3786" s="42" t="s">
        <v>8</v>
      </c>
      <c r="J3786" s="43" t="s">
        <v>16</v>
      </c>
      <c r="K3786" s="44">
        <v>31</v>
      </c>
      <c r="L3786" s="45">
        <v>48451.835473924853</v>
      </c>
      <c r="M3786" s="46">
        <v>49976.913850147474</v>
      </c>
      <c r="N3786" s="45"/>
      <c r="O3786" s="46"/>
    </row>
    <row r="3787" spans="1:15" x14ac:dyDescent="0.2">
      <c r="A3787" s="11" t="str">
        <f t="shared" si="354"/>
        <v>2611101 - Region Hovedstaden10-14 år</v>
      </c>
      <c r="B3787" s="12" t="str">
        <f t="shared" si="357"/>
        <v>261110</v>
      </c>
      <c r="C3787" s="14">
        <f t="shared" si="355"/>
        <v>0</v>
      </c>
      <c r="D3787" s="14">
        <f t="shared" si="356"/>
        <v>0</v>
      </c>
      <c r="E3787" s="19" t="str">
        <f t="shared" si="358"/>
        <v>261110 - Advokatarbejde</v>
      </c>
      <c r="F3787" s="19" t="str">
        <f t="shared" si="359"/>
        <v>10-14 år</v>
      </c>
      <c r="G3787" s="40" t="s">
        <v>516</v>
      </c>
      <c r="H3787" s="41" t="s">
        <v>113</v>
      </c>
      <c r="I3787" s="42" t="s">
        <v>8</v>
      </c>
      <c r="J3787" s="43" t="s">
        <v>17</v>
      </c>
      <c r="K3787" s="44">
        <v>55</v>
      </c>
      <c r="L3787" s="45">
        <v>76183.393177220205</v>
      </c>
      <c r="M3787" s="46">
        <v>78593.575335766087</v>
      </c>
      <c r="N3787" s="45"/>
      <c r="O3787" s="46"/>
    </row>
    <row r="3788" spans="1:15" x14ac:dyDescent="0.2">
      <c r="A3788" s="11" t="str">
        <f t="shared" si="354"/>
        <v>2611101 - Region Hovedstaden15-20 år</v>
      </c>
      <c r="B3788" s="12" t="str">
        <f t="shared" si="357"/>
        <v>261110</v>
      </c>
      <c r="C3788" s="14">
        <f t="shared" si="355"/>
        <v>0</v>
      </c>
      <c r="D3788" s="14">
        <f t="shared" si="356"/>
        <v>0</v>
      </c>
      <c r="E3788" s="19" t="str">
        <f t="shared" si="358"/>
        <v>261110 - Advokatarbejde</v>
      </c>
      <c r="F3788" s="19" t="str">
        <f t="shared" si="359"/>
        <v>15-20 år</v>
      </c>
      <c r="G3788" s="40" t="s">
        <v>516</v>
      </c>
      <c r="H3788" s="41" t="s">
        <v>113</v>
      </c>
      <c r="I3788" s="42" t="s">
        <v>8</v>
      </c>
      <c r="J3788" s="43" t="s">
        <v>18</v>
      </c>
      <c r="K3788" s="44">
        <v>52</v>
      </c>
      <c r="L3788" s="45">
        <v>84613.734130036581</v>
      </c>
      <c r="M3788" s="46">
        <v>86516.455017815344</v>
      </c>
      <c r="N3788" s="45"/>
      <c r="O3788" s="46"/>
    </row>
    <row r="3789" spans="1:15" x14ac:dyDescent="0.2">
      <c r="A3789" s="11" t="str">
        <f t="shared" si="354"/>
        <v>2611101 - Region Hovedstaden20-24 år</v>
      </c>
      <c r="B3789" s="12" t="str">
        <f t="shared" si="357"/>
        <v>261110</v>
      </c>
      <c r="C3789" s="14">
        <f t="shared" si="355"/>
        <v>0</v>
      </c>
      <c r="D3789" s="14">
        <f t="shared" si="356"/>
        <v>0</v>
      </c>
      <c r="E3789" s="19" t="str">
        <f t="shared" si="358"/>
        <v>261110 - Advokatarbejde</v>
      </c>
      <c r="F3789" s="19" t="str">
        <f t="shared" si="359"/>
        <v>20-24 år</v>
      </c>
      <c r="G3789" s="40" t="s">
        <v>516</v>
      </c>
      <c r="H3789" s="41" t="s">
        <v>113</v>
      </c>
      <c r="I3789" s="42" t="s">
        <v>8</v>
      </c>
      <c r="J3789" s="43" t="s">
        <v>19</v>
      </c>
      <c r="K3789" s="44">
        <v>32</v>
      </c>
      <c r="L3789" s="45">
        <v>82188.903720065719</v>
      </c>
      <c r="M3789" s="46">
        <v>84751.832191981448</v>
      </c>
      <c r="N3789" s="45"/>
      <c r="O3789" s="46"/>
    </row>
    <row r="3790" spans="1:15" x14ac:dyDescent="0.2">
      <c r="A3790" s="11" t="str">
        <f t="shared" si="354"/>
        <v>2611101 - Region Hovedstaden25 år og derover</v>
      </c>
      <c r="B3790" s="12" t="str">
        <f t="shared" si="357"/>
        <v>261110</v>
      </c>
      <c r="C3790" s="14">
        <f t="shared" si="355"/>
        <v>0</v>
      </c>
      <c r="D3790" s="14">
        <f t="shared" si="356"/>
        <v>0</v>
      </c>
      <c r="E3790" s="19" t="str">
        <f t="shared" si="358"/>
        <v>261110 - Advokatarbejde</v>
      </c>
      <c r="F3790" s="19" t="str">
        <f t="shared" si="359"/>
        <v>25 år og derover</v>
      </c>
      <c r="G3790" s="40" t="s">
        <v>516</v>
      </c>
      <c r="H3790" s="41" t="s">
        <v>113</v>
      </c>
      <c r="I3790" s="42" t="s">
        <v>8</v>
      </c>
      <c r="J3790" s="43" t="s">
        <v>9</v>
      </c>
      <c r="K3790" s="44">
        <v>40</v>
      </c>
      <c r="L3790" s="45">
        <v>64683.13582744274</v>
      </c>
      <c r="M3790" s="46">
        <v>66327.794282491406</v>
      </c>
      <c r="N3790" s="45"/>
      <c r="O3790" s="46"/>
    </row>
    <row r="3791" spans="1:15" x14ac:dyDescent="0.2">
      <c r="A3791" s="11" t="str">
        <f t="shared" si="354"/>
        <v>2611101 - Region HovedstadenAlle uanset erf.</v>
      </c>
      <c r="B3791" s="12" t="str">
        <f t="shared" si="357"/>
        <v>261110</v>
      </c>
      <c r="C3791" s="14">
        <f t="shared" si="355"/>
        <v>0</v>
      </c>
      <c r="D3791" s="14">
        <f t="shared" si="356"/>
        <v>0</v>
      </c>
      <c r="E3791" s="19" t="str">
        <f t="shared" si="358"/>
        <v>261110 - Advokatarbejde</v>
      </c>
      <c r="F3791" s="19" t="str">
        <f t="shared" si="359"/>
        <v>Alle uanset erf.</v>
      </c>
      <c r="G3791" s="40" t="s">
        <v>516</v>
      </c>
      <c r="H3791" s="41" t="s">
        <v>113</v>
      </c>
      <c r="I3791" s="42" t="s">
        <v>8</v>
      </c>
      <c r="J3791" s="43" t="s">
        <v>10</v>
      </c>
      <c r="K3791" s="44">
        <v>271</v>
      </c>
      <c r="L3791" s="45">
        <v>69006.696500375183</v>
      </c>
      <c r="M3791" s="46">
        <v>71622.822138769596</v>
      </c>
      <c r="N3791" s="45"/>
      <c r="O3791" s="46"/>
    </row>
    <row r="3792" spans="1:15" x14ac:dyDescent="0.2">
      <c r="A3792" s="11" t="str">
        <f t="shared" si="354"/>
        <v>2611103 - Region Syddanmark5-9 år</v>
      </c>
      <c r="B3792" s="12" t="str">
        <f t="shared" si="357"/>
        <v>261110</v>
      </c>
      <c r="C3792" s="14">
        <f t="shared" si="355"/>
        <v>0</v>
      </c>
      <c r="D3792" s="14">
        <f t="shared" si="356"/>
        <v>0</v>
      </c>
      <c r="E3792" s="19" t="str">
        <f t="shared" si="358"/>
        <v>261110 - Advokatarbejde</v>
      </c>
      <c r="F3792" s="19" t="str">
        <f t="shared" si="359"/>
        <v>5-9 år</v>
      </c>
      <c r="G3792" s="40" t="s">
        <v>516</v>
      </c>
      <c r="H3792" s="41" t="s">
        <v>113</v>
      </c>
      <c r="I3792" s="42" t="s">
        <v>544</v>
      </c>
      <c r="J3792" s="43" t="s">
        <v>15</v>
      </c>
      <c r="K3792" s="44">
        <v>13</v>
      </c>
      <c r="L3792" s="45">
        <v>47645.89310199504</v>
      </c>
      <c r="M3792" s="46">
        <v>48832.39671701756</v>
      </c>
      <c r="N3792" s="45"/>
      <c r="O3792" s="46"/>
    </row>
    <row r="3793" spans="1:15" x14ac:dyDescent="0.2">
      <c r="A3793" s="11" t="str">
        <f t="shared" si="354"/>
        <v>2611103 - Region Syddanmark10-14 år</v>
      </c>
      <c r="B3793" s="12" t="str">
        <f t="shared" si="357"/>
        <v>261110</v>
      </c>
      <c r="C3793" s="14">
        <f t="shared" si="355"/>
        <v>0</v>
      </c>
      <c r="D3793" s="14">
        <f t="shared" si="356"/>
        <v>0</v>
      </c>
      <c r="E3793" s="19" t="str">
        <f t="shared" si="358"/>
        <v>261110 - Advokatarbejde</v>
      </c>
      <c r="F3793" s="19" t="str">
        <f t="shared" si="359"/>
        <v>10-14 år</v>
      </c>
      <c r="G3793" s="40" t="s">
        <v>516</v>
      </c>
      <c r="H3793" s="41" t="s">
        <v>113</v>
      </c>
      <c r="I3793" s="42" t="s">
        <v>544</v>
      </c>
      <c r="J3793" s="43" t="s">
        <v>17</v>
      </c>
      <c r="K3793" s="44">
        <v>11</v>
      </c>
      <c r="L3793" s="45">
        <v>75659.728565580255</v>
      </c>
      <c r="M3793" s="46">
        <v>77225.102991567866</v>
      </c>
      <c r="N3793" s="45"/>
      <c r="O3793" s="46"/>
    </row>
    <row r="3794" spans="1:15" x14ac:dyDescent="0.2">
      <c r="A3794" s="11" t="str">
        <f t="shared" si="354"/>
        <v>2611103 - Region Syddanmark25 år og derover</v>
      </c>
      <c r="B3794" s="12" t="str">
        <f t="shared" si="357"/>
        <v>261110</v>
      </c>
      <c r="C3794" s="14">
        <f t="shared" si="355"/>
        <v>0</v>
      </c>
      <c r="D3794" s="14">
        <f t="shared" si="356"/>
        <v>0</v>
      </c>
      <c r="E3794" s="19" t="str">
        <f t="shared" si="358"/>
        <v>261110 - Advokatarbejde</v>
      </c>
      <c r="F3794" s="19" t="str">
        <f t="shared" si="359"/>
        <v>25 år og derover</v>
      </c>
      <c r="G3794" s="40" t="s">
        <v>516</v>
      </c>
      <c r="H3794" s="41" t="s">
        <v>113</v>
      </c>
      <c r="I3794" s="42" t="s">
        <v>544</v>
      </c>
      <c r="J3794" s="43" t="s">
        <v>9</v>
      </c>
      <c r="K3794" s="44">
        <v>12</v>
      </c>
      <c r="L3794" s="45">
        <v>53387.017062406921</v>
      </c>
      <c r="M3794" s="46">
        <v>54491.576552292201</v>
      </c>
      <c r="N3794" s="45"/>
      <c r="O3794" s="46"/>
    </row>
    <row r="3795" spans="1:15" x14ac:dyDescent="0.2">
      <c r="A3795" s="11" t="str">
        <f t="shared" si="354"/>
        <v>2611103 - Region SyddanmarkAlle uanset erf.</v>
      </c>
      <c r="B3795" s="12" t="str">
        <f t="shared" si="357"/>
        <v>261110</v>
      </c>
      <c r="C3795" s="14">
        <f t="shared" si="355"/>
        <v>0</v>
      </c>
      <c r="D3795" s="14">
        <f t="shared" si="356"/>
        <v>0</v>
      </c>
      <c r="E3795" s="19" t="str">
        <f t="shared" si="358"/>
        <v>261110 - Advokatarbejde</v>
      </c>
      <c r="F3795" s="19" t="str">
        <f t="shared" si="359"/>
        <v>Alle uanset erf.</v>
      </c>
      <c r="G3795" s="40" t="s">
        <v>516</v>
      </c>
      <c r="H3795" s="41" t="s">
        <v>113</v>
      </c>
      <c r="I3795" s="42" t="s">
        <v>544</v>
      </c>
      <c r="J3795" s="43" t="s">
        <v>10</v>
      </c>
      <c r="K3795" s="44">
        <v>56</v>
      </c>
      <c r="L3795" s="45">
        <v>60672.531183097155</v>
      </c>
      <c r="M3795" s="46">
        <v>61927.825518334343</v>
      </c>
      <c r="N3795" s="45"/>
      <c r="O3795" s="46"/>
    </row>
    <row r="3796" spans="1:15" x14ac:dyDescent="0.2">
      <c r="A3796" s="11" t="str">
        <f t="shared" si="354"/>
        <v>2611104 - Region Midtjylland5-9 år</v>
      </c>
      <c r="B3796" s="12" t="str">
        <f t="shared" si="357"/>
        <v>261110</v>
      </c>
      <c r="C3796" s="14">
        <f t="shared" si="355"/>
        <v>0</v>
      </c>
      <c r="D3796" s="14">
        <f t="shared" si="356"/>
        <v>0</v>
      </c>
      <c r="E3796" s="19" t="str">
        <f t="shared" si="358"/>
        <v>261110 - Advokatarbejde</v>
      </c>
      <c r="F3796" s="19" t="str">
        <f t="shared" si="359"/>
        <v>5-9 år</v>
      </c>
      <c r="G3796" s="40" t="s">
        <v>516</v>
      </c>
      <c r="H3796" s="41" t="s">
        <v>113</v>
      </c>
      <c r="I3796" s="42" t="s">
        <v>517</v>
      </c>
      <c r="J3796" s="43" t="s">
        <v>15</v>
      </c>
      <c r="K3796" s="44">
        <v>19</v>
      </c>
      <c r="L3796" s="45">
        <v>63765.427143567125</v>
      </c>
      <c r="M3796" s="46">
        <v>65084.712459614711</v>
      </c>
      <c r="N3796" s="45"/>
      <c r="O3796" s="46"/>
    </row>
    <row r="3797" spans="1:15" x14ac:dyDescent="0.2">
      <c r="A3797" s="11" t="str">
        <f t="shared" si="354"/>
        <v>2611104 - Region Midtjylland0-4 år</v>
      </c>
      <c r="B3797" s="12" t="str">
        <f t="shared" si="357"/>
        <v>261110</v>
      </c>
      <c r="C3797" s="14">
        <f t="shared" si="355"/>
        <v>0</v>
      </c>
      <c r="D3797" s="14">
        <f t="shared" si="356"/>
        <v>0</v>
      </c>
      <c r="E3797" s="19" t="str">
        <f t="shared" si="358"/>
        <v>261110 - Advokatarbejde</v>
      </c>
      <c r="F3797" s="19" t="str">
        <f t="shared" si="359"/>
        <v>0-4 år</v>
      </c>
      <c r="G3797" s="40" t="s">
        <v>516</v>
      </c>
      <c r="H3797" s="41" t="s">
        <v>113</v>
      </c>
      <c r="I3797" s="42" t="s">
        <v>517</v>
      </c>
      <c r="J3797" s="43" t="s">
        <v>16</v>
      </c>
      <c r="K3797" s="44">
        <v>15</v>
      </c>
      <c r="L3797" s="45">
        <v>24319.696671884671</v>
      </c>
      <c r="M3797" s="46">
        <v>25552.947006862662</v>
      </c>
      <c r="N3797" s="45"/>
      <c r="O3797" s="46"/>
    </row>
    <row r="3798" spans="1:15" x14ac:dyDescent="0.2">
      <c r="A3798" s="11" t="str">
        <f t="shared" si="354"/>
        <v>2611104 - Region Midtjylland10-14 år</v>
      </c>
      <c r="B3798" s="12" t="str">
        <f t="shared" si="357"/>
        <v>261110</v>
      </c>
      <c r="C3798" s="14">
        <f t="shared" si="355"/>
        <v>0</v>
      </c>
      <c r="D3798" s="14">
        <f t="shared" si="356"/>
        <v>0</v>
      </c>
      <c r="E3798" s="19" t="str">
        <f t="shared" si="358"/>
        <v>261110 - Advokatarbejde</v>
      </c>
      <c r="F3798" s="19" t="str">
        <f t="shared" si="359"/>
        <v>10-14 år</v>
      </c>
      <c r="G3798" s="40" t="s">
        <v>516</v>
      </c>
      <c r="H3798" s="41" t="s">
        <v>113</v>
      </c>
      <c r="I3798" s="42" t="s">
        <v>517</v>
      </c>
      <c r="J3798" s="43" t="s">
        <v>17</v>
      </c>
      <c r="K3798" s="44">
        <v>21</v>
      </c>
      <c r="L3798" s="45">
        <v>67099.138977217604</v>
      </c>
      <c r="M3798" s="46">
        <v>68326.262726122935</v>
      </c>
      <c r="N3798" s="45"/>
      <c r="O3798" s="46"/>
    </row>
    <row r="3799" spans="1:15" x14ac:dyDescent="0.2">
      <c r="A3799" s="11" t="str">
        <f t="shared" si="354"/>
        <v>2611104 - Region Midtjylland15-20 år</v>
      </c>
      <c r="B3799" s="12" t="str">
        <f t="shared" si="357"/>
        <v>261110</v>
      </c>
      <c r="C3799" s="14">
        <f t="shared" si="355"/>
        <v>0</v>
      </c>
      <c r="D3799" s="14">
        <f t="shared" si="356"/>
        <v>0</v>
      </c>
      <c r="E3799" s="19" t="str">
        <f t="shared" si="358"/>
        <v>261110 - Advokatarbejde</v>
      </c>
      <c r="F3799" s="19" t="str">
        <f t="shared" si="359"/>
        <v>15-20 år</v>
      </c>
      <c r="G3799" s="40" t="s">
        <v>516</v>
      </c>
      <c r="H3799" s="41" t="s">
        <v>113</v>
      </c>
      <c r="I3799" s="42" t="s">
        <v>517</v>
      </c>
      <c r="J3799" s="43" t="s">
        <v>18</v>
      </c>
      <c r="K3799" s="44">
        <v>12</v>
      </c>
      <c r="L3799" s="45">
        <v>72561.168344695951</v>
      </c>
      <c r="M3799" s="46">
        <v>75093.123925516906</v>
      </c>
      <c r="N3799" s="45"/>
      <c r="O3799" s="46"/>
    </row>
    <row r="3800" spans="1:15" x14ac:dyDescent="0.2">
      <c r="A3800" s="11" t="str">
        <f t="shared" si="354"/>
        <v>2611104 - Region Midtjylland25 år og derover</v>
      </c>
      <c r="B3800" s="12" t="str">
        <f t="shared" si="357"/>
        <v>261110</v>
      </c>
      <c r="C3800" s="14">
        <f t="shared" si="355"/>
        <v>0</v>
      </c>
      <c r="D3800" s="14">
        <f t="shared" si="356"/>
        <v>0</v>
      </c>
      <c r="E3800" s="19" t="str">
        <f t="shared" si="358"/>
        <v>261110 - Advokatarbejde</v>
      </c>
      <c r="F3800" s="19" t="str">
        <f t="shared" si="359"/>
        <v>25 år og derover</v>
      </c>
      <c r="G3800" s="40" t="s">
        <v>516</v>
      </c>
      <c r="H3800" s="41" t="s">
        <v>113</v>
      </c>
      <c r="I3800" s="42" t="s">
        <v>517</v>
      </c>
      <c r="J3800" s="43" t="s">
        <v>9</v>
      </c>
      <c r="K3800" s="44">
        <v>17</v>
      </c>
      <c r="L3800" s="45">
        <v>83319.496560210857</v>
      </c>
      <c r="M3800" s="46">
        <v>85043.349018767665</v>
      </c>
      <c r="N3800" s="45"/>
      <c r="O3800" s="46"/>
    </row>
    <row r="3801" spans="1:15" x14ac:dyDescent="0.2">
      <c r="A3801" s="11" t="str">
        <f t="shared" si="354"/>
        <v>2611104 - Region MidtjyllandAlle uanset erf.</v>
      </c>
      <c r="B3801" s="12" t="str">
        <f t="shared" si="357"/>
        <v>261110</v>
      </c>
      <c r="C3801" s="14">
        <f t="shared" si="355"/>
        <v>0</v>
      </c>
      <c r="D3801" s="14">
        <f t="shared" si="356"/>
        <v>0</v>
      </c>
      <c r="E3801" s="19" t="str">
        <f t="shared" si="358"/>
        <v>261110 - Advokatarbejde</v>
      </c>
      <c r="F3801" s="19" t="str">
        <f t="shared" si="359"/>
        <v>Alle uanset erf.</v>
      </c>
      <c r="G3801" s="40" t="s">
        <v>516</v>
      </c>
      <c r="H3801" s="41" t="s">
        <v>113</v>
      </c>
      <c r="I3801" s="42" t="s">
        <v>517</v>
      </c>
      <c r="J3801" s="43" t="s">
        <v>10</v>
      </c>
      <c r="K3801" s="44">
        <v>89</v>
      </c>
      <c r="L3801" s="45">
        <v>62985.108944881795</v>
      </c>
      <c r="M3801" s="46">
        <v>64288.249738929197</v>
      </c>
      <c r="N3801" s="45"/>
      <c r="O3801" s="46"/>
    </row>
    <row r="3802" spans="1:15" x14ac:dyDescent="0.2">
      <c r="A3802" s="11" t="str">
        <f t="shared" si="354"/>
        <v>2611105 - Region NordjyllandAlle uanset erf.</v>
      </c>
      <c r="B3802" s="12" t="str">
        <f t="shared" si="357"/>
        <v>261110</v>
      </c>
      <c r="C3802" s="14">
        <f t="shared" si="355"/>
        <v>0</v>
      </c>
      <c r="D3802" s="14">
        <f t="shared" si="356"/>
        <v>0</v>
      </c>
      <c r="E3802" s="19" t="str">
        <f t="shared" si="358"/>
        <v>261110 - Advokatarbejde</v>
      </c>
      <c r="F3802" s="19" t="str">
        <f t="shared" si="359"/>
        <v>Alle uanset erf.</v>
      </c>
      <c r="G3802" s="40" t="s">
        <v>516</v>
      </c>
      <c r="H3802" s="41" t="s">
        <v>113</v>
      </c>
      <c r="I3802" s="42" t="s">
        <v>21</v>
      </c>
      <c r="J3802" s="43" t="s">
        <v>10</v>
      </c>
      <c r="K3802" s="44">
        <v>14</v>
      </c>
      <c r="L3802" s="45">
        <v>54291.860229165381</v>
      </c>
      <c r="M3802" s="46">
        <v>55415.140620904618</v>
      </c>
      <c r="N3802" s="45"/>
      <c r="O3802" s="46"/>
    </row>
    <row r="3803" spans="1:15" x14ac:dyDescent="0.2">
      <c r="A3803" s="11" t="str">
        <f t="shared" si="354"/>
        <v>2611106 - Alle regionerUnder 1 år</v>
      </c>
      <c r="B3803" s="12" t="str">
        <f t="shared" si="357"/>
        <v>261110</v>
      </c>
      <c r="C3803" s="14">
        <f t="shared" si="355"/>
        <v>0</v>
      </c>
      <c r="D3803" s="14">
        <f t="shared" si="356"/>
        <v>0</v>
      </c>
      <c r="E3803" s="19" t="str">
        <f t="shared" si="358"/>
        <v>261110 - Advokatarbejde</v>
      </c>
      <c r="F3803" s="19" t="str">
        <f t="shared" si="359"/>
        <v>Under 1 år</v>
      </c>
      <c r="G3803" s="40" t="s">
        <v>516</v>
      </c>
      <c r="H3803" s="41" t="s">
        <v>113</v>
      </c>
      <c r="I3803" s="42" t="s">
        <v>11</v>
      </c>
      <c r="J3803" s="43" t="s">
        <v>13</v>
      </c>
      <c r="K3803" s="44">
        <v>13</v>
      </c>
      <c r="L3803" s="45">
        <v>24319.696671884671</v>
      </c>
      <c r="M3803" s="46">
        <v>25552.947006862662</v>
      </c>
      <c r="N3803" s="45"/>
      <c r="O3803" s="46"/>
    </row>
    <row r="3804" spans="1:15" x14ac:dyDescent="0.2">
      <c r="A3804" s="11" t="str">
        <f t="shared" si="354"/>
        <v>2611106 - Alle regioner3 år</v>
      </c>
      <c r="B3804" s="12" t="str">
        <f t="shared" si="357"/>
        <v>261110</v>
      </c>
      <c r="C3804" s="14">
        <f t="shared" si="355"/>
        <v>0</v>
      </c>
      <c r="D3804" s="14">
        <f t="shared" si="356"/>
        <v>0</v>
      </c>
      <c r="E3804" s="19" t="str">
        <f t="shared" si="358"/>
        <v>261110 - Advokatarbejde</v>
      </c>
      <c r="F3804" s="19" t="str">
        <f t="shared" si="359"/>
        <v>3 år</v>
      </c>
      <c r="G3804" s="40" t="s">
        <v>516</v>
      </c>
      <c r="H3804" s="41" t="s">
        <v>113</v>
      </c>
      <c r="I3804" s="42" t="s">
        <v>11</v>
      </c>
      <c r="J3804" s="43" t="s">
        <v>14</v>
      </c>
      <c r="K3804" s="44">
        <v>11</v>
      </c>
      <c r="L3804" s="45">
        <v>43629.765778722176</v>
      </c>
      <c r="M3804" s="46">
        <v>44732.984166023591</v>
      </c>
      <c r="N3804" s="45"/>
      <c r="O3804" s="46"/>
    </row>
    <row r="3805" spans="1:15" x14ac:dyDescent="0.2">
      <c r="A3805" s="11" t="str">
        <f t="shared" si="354"/>
        <v>2611106 - Alle regioner4 år</v>
      </c>
      <c r="B3805" s="12" t="str">
        <f t="shared" si="357"/>
        <v>261110</v>
      </c>
      <c r="C3805" s="14">
        <f t="shared" si="355"/>
        <v>0</v>
      </c>
      <c r="D3805" s="14">
        <f t="shared" si="356"/>
        <v>0</v>
      </c>
      <c r="E3805" s="19" t="str">
        <f t="shared" si="358"/>
        <v>261110 - Advokatarbejde</v>
      </c>
      <c r="F3805" s="19" t="str">
        <f t="shared" si="359"/>
        <v>4 år</v>
      </c>
      <c r="G3805" s="40" t="s">
        <v>516</v>
      </c>
      <c r="H3805" s="41" t="s">
        <v>113</v>
      </c>
      <c r="I3805" s="42" t="s">
        <v>11</v>
      </c>
      <c r="J3805" s="43" t="s">
        <v>24</v>
      </c>
      <c r="K3805" s="44">
        <v>19</v>
      </c>
      <c r="L3805" s="45">
        <v>55564.690750506263</v>
      </c>
      <c r="M3805" s="46">
        <v>56856.06771199478</v>
      </c>
      <c r="N3805" s="45"/>
      <c r="O3805" s="46"/>
    </row>
    <row r="3806" spans="1:15" x14ac:dyDescent="0.2">
      <c r="A3806" s="11" t="str">
        <f t="shared" si="354"/>
        <v>2611106 - Alle regioner5-9 år</v>
      </c>
      <c r="B3806" s="12" t="str">
        <f t="shared" si="357"/>
        <v>261110</v>
      </c>
      <c r="C3806" s="14">
        <f t="shared" si="355"/>
        <v>0</v>
      </c>
      <c r="D3806" s="14">
        <f t="shared" si="356"/>
        <v>0</v>
      </c>
      <c r="E3806" s="19" t="str">
        <f t="shared" si="358"/>
        <v>261110 - Advokatarbejde</v>
      </c>
      <c r="F3806" s="19" t="str">
        <f t="shared" si="359"/>
        <v>5-9 år</v>
      </c>
      <c r="G3806" s="40" t="s">
        <v>516</v>
      </c>
      <c r="H3806" s="41" t="s">
        <v>113</v>
      </c>
      <c r="I3806" s="42" t="s">
        <v>11</v>
      </c>
      <c r="J3806" s="43" t="s">
        <v>15</v>
      </c>
      <c r="K3806" s="44">
        <v>97</v>
      </c>
      <c r="L3806" s="45">
        <v>61221.811831745174</v>
      </c>
      <c r="M3806" s="46">
        <v>62508.770691327889</v>
      </c>
      <c r="N3806" s="45"/>
      <c r="O3806" s="46"/>
    </row>
    <row r="3807" spans="1:15" x14ac:dyDescent="0.2">
      <c r="A3807" s="11" t="str">
        <f t="shared" si="354"/>
        <v>2611106 - Alle regioner0-4 år</v>
      </c>
      <c r="B3807" s="12" t="str">
        <f t="shared" si="357"/>
        <v>261110</v>
      </c>
      <c r="C3807" s="14">
        <f t="shared" si="355"/>
        <v>0</v>
      </c>
      <c r="D3807" s="14">
        <f t="shared" si="356"/>
        <v>0</v>
      </c>
      <c r="E3807" s="19" t="str">
        <f t="shared" si="358"/>
        <v>261110 - Advokatarbejde</v>
      </c>
      <c r="F3807" s="19" t="str">
        <f t="shared" si="359"/>
        <v>0-4 år</v>
      </c>
      <c r="G3807" s="40" t="s">
        <v>516</v>
      </c>
      <c r="H3807" s="41" t="s">
        <v>113</v>
      </c>
      <c r="I3807" s="42" t="s">
        <v>11</v>
      </c>
      <c r="J3807" s="43" t="s">
        <v>16</v>
      </c>
      <c r="K3807" s="44">
        <v>60</v>
      </c>
      <c r="L3807" s="45">
        <v>44139.401179928464</v>
      </c>
      <c r="M3807" s="46">
        <v>45238.584250183922</v>
      </c>
      <c r="N3807" s="45"/>
      <c r="O3807" s="46"/>
    </row>
    <row r="3808" spans="1:15" x14ac:dyDescent="0.2">
      <c r="A3808" s="11" t="str">
        <f t="shared" si="354"/>
        <v>2611106 - Alle regioner10-14 år</v>
      </c>
      <c r="B3808" s="12" t="str">
        <f t="shared" si="357"/>
        <v>261110</v>
      </c>
      <c r="C3808" s="14">
        <f t="shared" si="355"/>
        <v>0</v>
      </c>
      <c r="D3808" s="14">
        <f t="shared" si="356"/>
        <v>0</v>
      </c>
      <c r="E3808" s="19" t="str">
        <f t="shared" si="358"/>
        <v>261110 - Advokatarbejde</v>
      </c>
      <c r="F3808" s="19" t="str">
        <f t="shared" si="359"/>
        <v>10-14 år</v>
      </c>
      <c r="G3808" s="40" t="s">
        <v>516</v>
      </c>
      <c r="H3808" s="41" t="s">
        <v>113</v>
      </c>
      <c r="I3808" s="42" t="s">
        <v>11</v>
      </c>
      <c r="J3808" s="43" t="s">
        <v>17</v>
      </c>
      <c r="K3808" s="44">
        <v>91</v>
      </c>
      <c r="L3808" s="45">
        <v>74326.286234801955</v>
      </c>
      <c r="M3808" s="46">
        <v>75864.072185880883</v>
      </c>
      <c r="N3808" s="45"/>
      <c r="O3808" s="46"/>
    </row>
    <row r="3809" spans="1:15" x14ac:dyDescent="0.2">
      <c r="A3809" s="11" t="str">
        <f t="shared" si="354"/>
        <v>2611106 - Alle regioner15-20 år</v>
      </c>
      <c r="B3809" s="12" t="str">
        <f t="shared" si="357"/>
        <v>261110</v>
      </c>
      <c r="C3809" s="14">
        <f t="shared" si="355"/>
        <v>0</v>
      </c>
      <c r="D3809" s="14">
        <f t="shared" si="356"/>
        <v>0</v>
      </c>
      <c r="E3809" s="19" t="str">
        <f t="shared" si="358"/>
        <v>261110 - Advokatarbejde</v>
      </c>
      <c r="F3809" s="19" t="str">
        <f t="shared" si="359"/>
        <v>15-20 år</v>
      </c>
      <c r="G3809" s="40" t="s">
        <v>516</v>
      </c>
      <c r="H3809" s="41" t="s">
        <v>113</v>
      </c>
      <c r="I3809" s="42" t="s">
        <v>11</v>
      </c>
      <c r="J3809" s="43" t="s">
        <v>18</v>
      </c>
      <c r="K3809" s="44">
        <v>74</v>
      </c>
      <c r="L3809" s="45">
        <v>75254.976963171343</v>
      </c>
      <c r="M3809" s="46">
        <v>76811.977214161234</v>
      </c>
      <c r="N3809" s="45"/>
      <c r="O3809" s="46"/>
    </row>
    <row r="3810" spans="1:15" x14ac:dyDescent="0.2">
      <c r="A3810" s="11" t="str">
        <f t="shared" si="354"/>
        <v>2611106 - Alle regioner20-24 år</v>
      </c>
      <c r="B3810" s="12" t="str">
        <f t="shared" si="357"/>
        <v>261110</v>
      </c>
      <c r="C3810" s="14">
        <f t="shared" si="355"/>
        <v>0</v>
      </c>
      <c r="D3810" s="14">
        <f t="shared" si="356"/>
        <v>0</v>
      </c>
      <c r="E3810" s="19" t="str">
        <f t="shared" si="358"/>
        <v>261110 - Advokatarbejde</v>
      </c>
      <c r="F3810" s="19" t="str">
        <f t="shared" si="359"/>
        <v>20-24 år</v>
      </c>
      <c r="G3810" s="40" t="s">
        <v>516</v>
      </c>
      <c r="H3810" s="41" t="s">
        <v>113</v>
      </c>
      <c r="I3810" s="42" t="s">
        <v>11</v>
      </c>
      <c r="J3810" s="43" t="s">
        <v>19</v>
      </c>
      <c r="K3810" s="44">
        <v>47</v>
      </c>
      <c r="L3810" s="45">
        <v>82737.697099313722</v>
      </c>
      <c r="M3810" s="46">
        <v>85341.96320214335</v>
      </c>
      <c r="N3810" s="45"/>
      <c r="O3810" s="46"/>
    </row>
    <row r="3811" spans="1:15" x14ac:dyDescent="0.2">
      <c r="A3811" s="11" t="str">
        <f t="shared" si="354"/>
        <v>2611106 - Alle regioner25 år og derover</v>
      </c>
      <c r="B3811" s="12" t="str">
        <f t="shared" si="357"/>
        <v>261110</v>
      </c>
      <c r="C3811" s="14">
        <f t="shared" si="355"/>
        <v>0</v>
      </c>
      <c r="D3811" s="14">
        <f t="shared" si="356"/>
        <v>0</v>
      </c>
      <c r="E3811" s="19" t="str">
        <f t="shared" si="358"/>
        <v>261110 - Advokatarbejde</v>
      </c>
      <c r="F3811" s="19" t="str">
        <f t="shared" si="359"/>
        <v>25 år og derover</v>
      </c>
      <c r="G3811" s="40" t="s">
        <v>516</v>
      </c>
      <c r="H3811" s="41" t="s">
        <v>113</v>
      </c>
      <c r="I3811" s="42" t="s">
        <v>11</v>
      </c>
      <c r="J3811" s="43" t="s">
        <v>9</v>
      </c>
      <c r="K3811" s="44">
        <v>71</v>
      </c>
      <c r="L3811" s="45">
        <v>64170.608092381422</v>
      </c>
      <c r="M3811" s="46">
        <v>66190.453281598559</v>
      </c>
      <c r="N3811" s="45"/>
      <c r="O3811" s="46"/>
    </row>
    <row r="3812" spans="1:15" x14ac:dyDescent="0.2">
      <c r="A3812" s="11" t="str">
        <f t="shared" si="354"/>
        <v>2611106 - Alle regionerAlle uanset erf.</v>
      </c>
      <c r="B3812" s="12" t="str">
        <f t="shared" si="357"/>
        <v>261110</v>
      </c>
      <c r="C3812" s="14">
        <f t="shared" si="355"/>
        <v>0</v>
      </c>
      <c r="D3812" s="14">
        <f t="shared" si="356"/>
        <v>0</v>
      </c>
      <c r="E3812" s="19" t="str">
        <f t="shared" si="358"/>
        <v>261110 - Advokatarbejde</v>
      </c>
      <c r="F3812" s="19" t="str">
        <f t="shared" si="359"/>
        <v>Alle uanset erf.</v>
      </c>
      <c r="G3812" s="40" t="s">
        <v>516</v>
      </c>
      <c r="H3812" s="41" t="s">
        <v>113</v>
      </c>
      <c r="I3812" s="42" t="s">
        <v>11</v>
      </c>
      <c r="J3812" s="43" t="s">
        <v>10</v>
      </c>
      <c r="K3812" s="44">
        <v>440</v>
      </c>
      <c r="L3812" s="45">
        <v>65634.382184346759</v>
      </c>
      <c r="M3812" s="46">
        <v>66992.335553791083</v>
      </c>
      <c r="N3812" s="45"/>
      <c r="O3812" s="46"/>
    </row>
    <row r="3813" spans="1:15" x14ac:dyDescent="0.2">
      <c r="A3813" s="11" t="str">
        <f t="shared" si="354"/>
        <v>2611201 - Region HovedstadenAlle uanset erf.</v>
      </c>
      <c r="B3813" s="12" t="str">
        <f t="shared" si="357"/>
        <v>261120</v>
      </c>
      <c r="C3813" s="14">
        <f t="shared" si="355"/>
        <v>0</v>
      </c>
      <c r="D3813" s="14">
        <f t="shared" si="356"/>
        <v>0</v>
      </c>
      <c r="E3813" s="19" t="str">
        <f t="shared" si="358"/>
        <v>261120 - Advokatfuldmægtigarbejde</v>
      </c>
      <c r="F3813" s="19" t="str">
        <f t="shared" si="359"/>
        <v>Alle uanset erf.</v>
      </c>
      <c r="G3813" s="40" t="s">
        <v>516</v>
      </c>
      <c r="H3813" s="41" t="s">
        <v>316</v>
      </c>
      <c r="I3813" s="42" t="s">
        <v>8</v>
      </c>
      <c r="J3813" s="43" t="s">
        <v>10</v>
      </c>
      <c r="K3813" s="44">
        <v>29</v>
      </c>
      <c r="L3813" s="45">
        <v>58929.467192434364</v>
      </c>
      <c r="M3813" s="46">
        <v>60041.923090345772</v>
      </c>
      <c r="N3813" s="45"/>
      <c r="O3813" s="46"/>
    </row>
    <row r="3814" spans="1:15" x14ac:dyDescent="0.2">
      <c r="A3814" s="11" t="str">
        <f t="shared" si="354"/>
        <v>2611203 - Region SyddanmarkAlle uanset erf.</v>
      </c>
      <c r="B3814" s="12" t="str">
        <f t="shared" si="357"/>
        <v>261120</v>
      </c>
      <c r="C3814" s="14">
        <f t="shared" si="355"/>
        <v>0</v>
      </c>
      <c r="D3814" s="14">
        <f t="shared" si="356"/>
        <v>0</v>
      </c>
      <c r="E3814" s="19" t="str">
        <f t="shared" si="358"/>
        <v>261120 - Advokatfuldmægtigarbejde</v>
      </c>
      <c r="F3814" s="19" t="str">
        <f t="shared" si="359"/>
        <v>Alle uanset erf.</v>
      </c>
      <c r="G3814" s="40" t="s">
        <v>516</v>
      </c>
      <c r="H3814" s="41" t="s">
        <v>316</v>
      </c>
      <c r="I3814" s="42" t="s">
        <v>544</v>
      </c>
      <c r="J3814" s="43" t="s">
        <v>10</v>
      </c>
      <c r="K3814" s="44">
        <v>22</v>
      </c>
      <c r="L3814" s="45">
        <v>25676.166626195751</v>
      </c>
      <c r="M3814" s="46">
        <v>26978.203469826032</v>
      </c>
      <c r="N3814" s="45"/>
      <c r="O3814" s="46"/>
    </row>
    <row r="3815" spans="1:15" x14ac:dyDescent="0.2">
      <c r="A3815" s="11" t="str">
        <f t="shared" si="354"/>
        <v>2611204 - Region Midtjylland0-4 år</v>
      </c>
      <c r="B3815" s="12" t="str">
        <f t="shared" si="357"/>
        <v>261120</v>
      </c>
      <c r="C3815" s="14">
        <f t="shared" si="355"/>
        <v>0</v>
      </c>
      <c r="D3815" s="14">
        <f t="shared" si="356"/>
        <v>0</v>
      </c>
      <c r="E3815" s="19" t="str">
        <f t="shared" si="358"/>
        <v>261120 - Advokatfuldmægtigarbejde</v>
      </c>
      <c r="F3815" s="19" t="str">
        <f t="shared" si="359"/>
        <v>0-4 år</v>
      </c>
      <c r="G3815" s="40" t="s">
        <v>516</v>
      </c>
      <c r="H3815" s="41" t="s">
        <v>316</v>
      </c>
      <c r="I3815" s="42" t="s">
        <v>517</v>
      </c>
      <c r="J3815" s="43" t="s">
        <v>16</v>
      </c>
      <c r="K3815" s="44">
        <v>12</v>
      </c>
      <c r="L3815" s="45">
        <v>24322.35328314274</v>
      </c>
      <c r="M3815" s="46">
        <v>25555.738334715603</v>
      </c>
      <c r="N3815" s="45"/>
      <c r="O3815" s="46"/>
    </row>
    <row r="3816" spans="1:15" x14ac:dyDescent="0.2">
      <c r="A3816" s="11" t="str">
        <f t="shared" si="354"/>
        <v>2611204 - Region MidtjyllandAlle uanset erf.</v>
      </c>
      <c r="B3816" s="12" t="str">
        <f t="shared" si="357"/>
        <v>261120</v>
      </c>
      <c r="C3816" s="14">
        <f t="shared" si="355"/>
        <v>0</v>
      </c>
      <c r="D3816" s="14">
        <f t="shared" si="356"/>
        <v>0</v>
      </c>
      <c r="E3816" s="19" t="str">
        <f t="shared" si="358"/>
        <v>261120 - Advokatfuldmægtigarbejde</v>
      </c>
      <c r="F3816" s="19" t="str">
        <f t="shared" si="359"/>
        <v>Alle uanset erf.</v>
      </c>
      <c r="G3816" s="40" t="s">
        <v>516</v>
      </c>
      <c r="H3816" s="41" t="s">
        <v>316</v>
      </c>
      <c r="I3816" s="42" t="s">
        <v>517</v>
      </c>
      <c r="J3816" s="43" t="s">
        <v>10</v>
      </c>
      <c r="K3816" s="44">
        <v>16</v>
      </c>
      <c r="L3816" s="45">
        <v>24323.763550823318</v>
      </c>
      <c r="M3816" s="46">
        <v>25557.220116984248</v>
      </c>
      <c r="N3816" s="45"/>
      <c r="O3816" s="46"/>
    </row>
    <row r="3817" spans="1:15" x14ac:dyDescent="0.2">
      <c r="A3817" s="11" t="str">
        <f t="shared" si="354"/>
        <v>2611206 - Alle regionerUnder 1 år</v>
      </c>
      <c r="B3817" s="12" t="str">
        <f t="shared" si="357"/>
        <v>261120</v>
      </c>
      <c r="C3817" s="14">
        <f t="shared" si="355"/>
        <v>0</v>
      </c>
      <c r="D3817" s="14">
        <f t="shared" si="356"/>
        <v>0</v>
      </c>
      <c r="E3817" s="19" t="str">
        <f t="shared" si="358"/>
        <v>261120 - Advokatfuldmægtigarbejde</v>
      </c>
      <c r="F3817" s="19" t="str">
        <f t="shared" si="359"/>
        <v>Under 1 år</v>
      </c>
      <c r="G3817" s="40" t="s">
        <v>516</v>
      </c>
      <c r="H3817" s="41" t="s">
        <v>316</v>
      </c>
      <c r="I3817" s="42" t="s">
        <v>11</v>
      </c>
      <c r="J3817" s="43" t="s">
        <v>13</v>
      </c>
      <c r="K3817" s="44">
        <v>11</v>
      </c>
      <c r="L3817" s="45">
        <v>24323.763550823318</v>
      </c>
      <c r="M3817" s="46">
        <v>25557.220116984248</v>
      </c>
      <c r="N3817" s="45"/>
      <c r="O3817" s="46"/>
    </row>
    <row r="3818" spans="1:15" x14ac:dyDescent="0.2">
      <c r="A3818" s="11" t="str">
        <f t="shared" si="354"/>
        <v>2611206 - Alle regioner1 år</v>
      </c>
      <c r="B3818" s="12" t="str">
        <f t="shared" si="357"/>
        <v>261120</v>
      </c>
      <c r="C3818" s="14">
        <f t="shared" si="355"/>
        <v>0</v>
      </c>
      <c r="D3818" s="14">
        <f t="shared" si="356"/>
        <v>0</v>
      </c>
      <c r="E3818" s="19" t="str">
        <f t="shared" si="358"/>
        <v>261120 - Advokatfuldmægtigarbejde</v>
      </c>
      <c r="F3818" s="19" t="str">
        <f t="shared" si="359"/>
        <v>1 år</v>
      </c>
      <c r="G3818" s="40" t="s">
        <v>516</v>
      </c>
      <c r="H3818" s="41" t="s">
        <v>316</v>
      </c>
      <c r="I3818" s="42" t="s">
        <v>11</v>
      </c>
      <c r="J3818" s="43" t="s">
        <v>22</v>
      </c>
      <c r="K3818" s="44">
        <v>11</v>
      </c>
      <c r="L3818" s="45">
        <v>25647.190875155466</v>
      </c>
      <c r="M3818" s="46">
        <v>26947.758360217722</v>
      </c>
      <c r="N3818" s="45"/>
      <c r="O3818" s="46"/>
    </row>
    <row r="3819" spans="1:15" x14ac:dyDescent="0.2">
      <c r="A3819" s="11" t="str">
        <f t="shared" si="354"/>
        <v>2611206 - Alle regioner5-9 år</v>
      </c>
      <c r="B3819" s="12" t="str">
        <f t="shared" si="357"/>
        <v>261120</v>
      </c>
      <c r="C3819" s="14">
        <f t="shared" si="355"/>
        <v>0</v>
      </c>
      <c r="D3819" s="14">
        <f t="shared" si="356"/>
        <v>0</v>
      </c>
      <c r="E3819" s="19" t="str">
        <f t="shared" si="358"/>
        <v>261120 - Advokatfuldmægtigarbejde</v>
      </c>
      <c r="F3819" s="19" t="str">
        <f t="shared" si="359"/>
        <v>5-9 år</v>
      </c>
      <c r="G3819" s="40" t="s">
        <v>516</v>
      </c>
      <c r="H3819" s="41" t="s">
        <v>316</v>
      </c>
      <c r="I3819" s="42" t="s">
        <v>11</v>
      </c>
      <c r="J3819" s="43" t="s">
        <v>15</v>
      </c>
      <c r="K3819" s="44">
        <v>13</v>
      </c>
      <c r="L3819" s="45">
        <v>46735.798925010837</v>
      </c>
      <c r="M3819" s="46">
        <v>47924.561711646966</v>
      </c>
      <c r="N3819" s="45"/>
      <c r="O3819" s="46"/>
    </row>
    <row r="3820" spans="1:15" x14ac:dyDescent="0.2">
      <c r="A3820" s="11" t="str">
        <f t="shared" si="354"/>
        <v>2611206 - Alle regioner0-4 år</v>
      </c>
      <c r="B3820" s="12" t="str">
        <f t="shared" si="357"/>
        <v>261120</v>
      </c>
      <c r="C3820" s="14">
        <f t="shared" si="355"/>
        <v>0</v>
      </c>
      <c r="D3820" s="14">
        <f t="shared" si="356"/>
        <v>0</v>
      </c>
      <c r="E3820" s="19" t="str">
        <f t="shared" si="358"/>
        <v>261120 - Advokatfuldmægtigarbejde</v>
      </c>
      <c r="F3820" s="19" t="str">
        <f t="shared" si="359"/>
        <v>0-4 år</v>
      </c>
      <c r="G3820" s="40" t="s">
        <v>516</v>
      </c>
      <c r="H3820" s="41" t="s">
        <v>316</v>
      </c>
      <c r="I3820" s="42" t="s">
        <v>11</v>
      </c>
      <c r="J3820" s="43" t="s">
        <v>16</v>
      </c>
      <c r="K3820" s="44">
        <v>41</v>
      </c>
      <c r="L3820" s="45">
        <v>25565.32073517581</v>
      </c>
      <c r="M3820" s="46">
        <v>26861.736590432938</v>
      </c>
      <c r="N3820" s="45"/>
      <c r="O3820" s="46"/>
    </row>
    <row r="3821" spans="1:15" x14ac:dyDescent="0.2">
      <c r="A3821" s="11" t="str">
        <f t="shared" si="354"/>
        <v>2611206 - Alle regionerAlle uanset erf.</v>
      </c>
      <c r="B3821" s="12" t="str">
        <f t="shared" si="357"/>
        <v>261120</v>
      </c>
      <c r="C3821" s="14">
        <f t="shared" si="355"/>
        <v>0</v>
      </c>
      <c r="D3821" s="14">
        <f t="shared" si="356"/>
        <v>0</v>
      </c>
      <c r="E3821" s="19" t="str">
        <f t="shared" si="358"/>
        <v>261120 - Advokatfuldmægtigarbejde</v>
      </c>
      <c r="F3821" s="19" t="str">
        <f t="shared" si="359"/>
        <v>Alle uanset erf.</v>
      </c>
      <c r="G3821" s="40" t="s">
        <v>516</v>
      </c>
      <c r="H3821" s="41" t="s">
        <v>316</v>
      </c>
      <c r="I3821" s="42" t="s">
        <v>11</v>
      </c>
      <c r="J3821" s="43" t="s">
        <v>10</v>
      </c>
      <c r="K3821" s="44">
        <v>72</v>
      </c>
      <c r="L3821" s="45">
        <v>39749.134472744241</v>
      </c>
      <c r="M3821" s="46">
        <v>40571.53074270764</v>
      </c>
      <c r="N3821" s="45"/>
      <c r="O3821" s="46"/>
    </row>
    <row r="3822" spans="1:15" x14ac:dyDescent="0.2">
      <c r="A3822" s="11" t="str">
        <f t="shared" si="354"/>
        <v>2612001 - Region HovedstadenAlle uanset erf.</v>
      </c>
      <c r="B3822" s="12" t="str">
        <f t="shared" si="357"/>
        <v>261200</v>
      </c>
      <c r="C3822" s="14">
        <f t="shared" si="355"/>
        <v>0</v>
      </c>
      <c r="D3822" s="14">
        <f t="shared" si="356"/>
        <v>0</v>
      </c>
      <c r="E3822" s="19" t="str">
        <f t="shared" si="358"/>
        <v>261200 - Dommerarbejde</v>
      </c>
      <c r="F3822" s="19" t="str">
        <f t="shared" si="359"/>
        <v>Alle uanset erf.</v>
      </c>
      <c r="G3822" s="40" t="s">
        <v>516</v>
      </c>
      <c r="H3822" s="41" t="s">
        <v>543</v>
      </c>
      <c r="I3822" s="42" t="s">
        <v>8</v>
      </c>
      <c r="J3822" s="43" t="s">
        <v>10</v>
      </c>
      <c r="K3822" s="44">
        <v>14</v>
      </c>
      <c r="L3822" s="45">
        <v>37177.102969941523</v>
      </c>
      <c r="M3822" s="46">
        <v>38122.38238398917</v>
      </c>
      <c r="N3822" s="45"/>
      <c r="O3822" s="46"/>
    </row>
    <row r="3823" spans="1:15" x14ac:dyDescent="0.2">
      <c r="A3823" s="11" t="str">
        <f t="shared" si="354"/>
        <v>2612006 - Alle regionerAlle uanset erf.</v>
      </c>
      <c r="B3823" s="12" t="str">
        <f t="shared" si="357"/>
        <v>261200</v>
      </c>
      <c r="C3823" s="14">
        <f t="shared" si="355"/>
        <v>0</v>
      </c>
      <c r="D3823" s="14">
        <f t="shared" si="356"/>
        <v>0</v>
      </c>
      <c r="E3823" s="19" t="str">
        <f t="shared" si="358"/>
        <v>261200 - Dommerarbejde</v>
      </c>
      <c r="F3823" s="19" t="str">
        <f t="shared" si="359"/>
        <v>Alle uanset erf.</v>
      </c>
      <c r="G3823" s="40" t="s">
        <v>516</v>
      </c>
      <c r="H3823" s="41" t="s">
        <v>543</v>
      </c>
      <c r="I3823" s="42" t="s">
        <v>11</v>
      </c>
      <c r="J3823" s="43" t="s">
        <v>10</v>
      </c>
      <c r="K3823" s="44">
        <v>16</v>
      </c>
      <c r="L3823" s="45">
        <v>37177.102969941523</v>
      </c>
      <c r="M3823" s="46">
        <v>38122.38238398917</v>
      </c>
      <c r="N3823" s="45"/>
      <c r="O3823" s="46"/>
    </row>
    <row r="3824" spans="1:15" x14ac:dyDescent="0.2">
      <c r="A3824" s="11" t="str">
        <f t="shared" si="354"/>
        <v>2619001 - Region HovedstadenUnder 1 år</v>
      </c>
      <c r="B3824" s="12" t="str">
        <f t="shared" si="357"/>
        <v>261900</v>
      </c>
      <c r="C3824" s="14">
        <f t="shared" si="355"/>
        <v>0</v>
      </c>
      <c r="D3824" s="14">
        <f t="shared" si="356"/>
        <v>0</v>
      </c>
      <c r="E3824" s="19" t="str">
        <f t="shared" si="358"/>
        <v>261900 - Andet juridisk arbejde</v>
      </c>
      <c r="F3824" s="19" t="str">
        <f t="shared" si="359"/>
        <v>Under 1 år</v>
      </c>
      <c r="G3824" s="40" t="s">
        <v>516</v>
      </c>
      <c r="H3824" s="41" t="s">
        <v>114</v>
      </c>
      <c r="I3824" s="42" t="s">
        <v>8</v>
      </c>
      <c r="J3824" s="43" t="s">
        <v>13</v>
      </c>
      <c r="K3824" s="44">
        <v>147</v>
      </c>
      <c r="L3824" s="45">
        <v>37746.128765713278</v>
      </c>
      <c r="M3824" s="46">
        <v>38527.083518923471</v>
      </c>
      <c r="N3824" s="45"/>
      <c r="O3824" s="46"/>
    </row>
    <row r="3825" spans="1:15" x14ac:dyDescent="0.2">
      <c r="A3825" s="11" t="str">
        <f t="shared" si="354"/>
        <v>2619001 - Region Hovedstaden1 år</v>
      </c>
      <c r="B3825" s="12" t="str">
        <f t="shared" si="357"/>
        <v>261900</v>
      </c>
      <c r="C3825" s="14">
        <f t="shared" si="355"/>
        <v>0</v>
      </c>
      <c r="D3825" s="14">
        <f t="shared" si="356"/>
        <v>0</v>
      </c>
      <c r="E3825" s="19" t="str">
        <f t="shared" si="358"/>
        <v>261900 - Andet juridisk arbejde</v>
      </c>
      <c r="F3825" s="19" t="str">
        <f t="shared" si="359"/>
        <v>1 år</v>
      </c>
      <c r="G3825" s="40" t="s">
        <v>516</v>
      </c>
      <c r="H3825" s="41" t="s">
        <v>114</v>
      </c>
      <c r="I3825" s="42" t="s">
        <v>8</v>
      </c>
      <c r="J3825" s="43" t="s">
        <v>22</v>
      </c>
      <c r="K3825" s="44">
        <v>83</v>
      </c>
      <c r="L3825" s="45">
        <v>44063.650922266221</v>
      </c>
      <c r="M3825" s="46">
        <v>44975.313091521479</v>
      </c>
      <c r="N3825" s="45"/>
      <c r="O3825" s="46"/>
    </row>
    <row r="3826" spans="1:15" x14ac:dyDescent="0.2">
      <c r="A3826" s="11" t="str">
        <f t="shared" si="354"/>
        <v>2619001 - Region Hovedstaden2 år</v>
      </c>
      <c r="B3826" s="12" t="str">
        <f t="shared" si="357"/>
        <v>261900</v>
      </c>
      <c r="C3826" s="14">
        <f t="shared" si="355"/>
        <v>0</v>
      </c>
      <c r="D3826" s="14">
        <f t="shared" si="356"/>
        <v>0</v>
      </c>
      <c r="E3826" s="19" t="str">
        <f t="shared" si="358"/>
        <v>261900 - Andet juridisk arbejde</v>
      </c>
      <c r="F3826" s="19" t="str">
        <f t="shared" si="359"/>
        <v>2 år</v>
      </c>
      <c r="G3826" s="40" t="s">
        <v>516</v>
      </c>
      <c r="H3826" s="41" t="s">
        <v>114</v>
      </c>
      <c r="I3826" s="42" t="s">
        <v>8</v>
      </c>
      <c r="J3826" s="43" t="s">
        <v>23</v>
      </c>
      <c r="K3826" s="44">
        <v>50</v>
      </c>
      <c r="L3826" s="45">
        <v>45781.081982092961</v>
      </c>
      <c r="M3826" s="46">
        <v>46728.277224363665</v>
      </c>
      <c r="N3826" s="45"/>
      <c r="O3826" s="46"/>
    </row>
    <row r="3827" spans="1:15" x14ac:dyDescent="0.2">
      <c r="A3827" s="11" t="str">
        <f t="shared" si="354"/>
        <v>2619001 - Region Hovedstaden3 år</v>
      </c>
      <c r="B3827" s="12" t="str">
        <f t="shared" si="357"/>
        <v>261900</v>
      </c>
      <c r="C3827" s="14">
        <f t="shared" si="355"/>
        <v>0</v>
      </c>
      <c r="D3827" s="14">
        <f t="shared" si="356"/>
        <v>0</v>
      </c>
      <c r="E3827" s="19" t="str">
        <f t="shared" si="358"/>
        <v>261900 - Andet juridisk arbejde</v>
      </c>
      <c r="F3827" s="19" t="str">
        <f t="shared" si="359"/>
        <v>3 år</v>
      </c>
      <c r="G3827" s="40" t="s">
        <v>516</v>
      </c>
      <c r="H3827" s="41" t="s">
        <v>114</v>
      </c>
      <c r="I3827" s="42" t="s">
        <v>8</v>
      </c>
      <c r="J3827" s="43" t="s">
        <v>14</v>
      </c>
      <c r="K3827" s="44">
        <v>65</v>
      </c>
      <c r="L3827" s="45">
        <v>48985.937609567431</v>
      </c>
      <c r="M3827" s="46">
        <v>49999.440240634576</v>
      </c>
      <c r="N3827" s="45"/>
      <c r="O3827" s="46"/>
    </row>
    <row r="3828" spans="1:15" x14ac:dyDescent="0.2">
      <c r="A3828" s="11" t="str">
        <f t="shared" si="354"/>
        <v>2619001 - Region Hovedstaden4 år</v>
      </c>
      <c r="B3828" s="12" t="str">
        <f t="shared" si="357"/>
        <v>261900</v>
      </c>
      <c r="C3828" s="14">
        <f t="shared" si="355"/>
        <v>0</v>
      </c>
      <c r="D3828" s="14">
        <f t="shared" si="356"/>
        <v>0</v>
      </c>
      <c r="E3828" s="19" t="str">
        <f t="shared" si="358"/>
        <v>261900 - Andet juridisk arbejde</v>
      </c>
      <c r="F3828" s="19" t="str">
        <f t="shared" si="359"/>
        <v>4 år</v>
      </c>
      <c r="G3828" s="40" t="s">
        <v>516</v>
      </c>
      <c r="H3828" s="41" t="s">
        <v>114</v>
      </c>
      <c r="I3828" s="42" t="s">
        <v>8</v>
      </c>
      <c r="J3828" s="43" t="s">
        <v>24</v>
      </c>
      <c r="K3828" s="44">
        <v>64</v>
      </c>
      <c r="L3828" s="45">
        <v>51032.044708108428</v>
      </c>
      <c r="M3828" s="46">
        <v>52704.815032111124</v>
      </c>
      <c r="N3828" s="45"/>
      <c r="O3828" s="46"/>
    </row>
    <row r="3829" spans="1:15" x14ac:dyDescent="0.2">
      <c r="A3829" s="11" t="str">
        <f t="shared" si="354"/>
        <v>2619001 - Region Hovedstaden5-9 år</v>
      </c>
      <c r="B3829" s="12" t="str">
        <f t="shared" si="357"/>
        <v>261900</v>
      </c>
      <c r="C3829" s="14">
        <f t="shared" si="355"/>
        <v>0</v>
      </c>
      <c r="D3829" s="14">
        <f t="shared" si="356"/>
        <v>0</v>
      </c>
      <c r="E3829" s="19" t="str">
        <f t="shared" si="358"/>
        <v>261900 - Andet juridisk arbejde</v>
      </c>
      <c r="F3829" s="19" t="str">
        <f t="shared" si="359"/>
        <v>5-9 år</v>
      </c>
      <c r="G3829" s="40" t="s">
        <v>516</v>
      </c>
      <c r="H3829" s="41" t="s">
        <v>114</v>
      </c>
      <c r="I3829" s="42" t="s">
        <v>8</v>
      </c>
      <c r="J3829" s="43" t="s">
        <v>15</v>
      </c>
      <c r="K3829" s="44">
        <v>212</v>
      </c>
      <c r="L3829" s="45">
        <v>55790.606845266826</v>
      </c>
      <c r="M3829" s="46">
        <v>57363.317578548878</v>
      </c>
      <c r="N3829" s="45"/>
      <c r="O3829" s="46"/>
    </row>
    <row r="3830" spans="1:15" x14ac:dyDescent="0.2">
      <c r="A3830" s="11" t="str">
        <f t="shared" si="354"/>
        <v>2619001 - Region Hovedstaden0-4 år</v>
      </c>
      <c r="B3830" s="12" t="str">
        <f t="shared" si="357"/>
        <v>261900</v>
      </c>
      <c r="C3830" s="14">
        <f t="shared" si="355"/>
        <v>0</v>
      </c>
      <c r="D3830" s="14">
        <f t="shared" si="356"/>
        <v>0</v>
      </c>
      <c r="E3830" s="19" t="str">
        <f t="shared" si="358"/>
        <v>261900 - Andet juridisk arbejde</v>
      </c>
      <c r="F3830" s="19" t="str">
        <f t="shared" si="359"/>
        <v>0-4 år</v>
      </c>
      <c r="G3830" s="40" t="s">
        <v>516</v>
      </c>
      <c r="H3830" s="41" t="s">
        <v>114</v>
      </c>
      <c r="I3830" s="42" t="s">
        <v>8</v>
      </c>
      <c r="J3830" s="43" t="s">
        <v>16</v>
      </c>
      <c r="K3830" s="44">
        <v>409</v>
      </c>
      <c r="L3830" s="45">
        <v>45706.093903793313</v>
      </c>
      <c r="M3830" s="46">
        <v>46651.73766785692</v>
      </c>
      <c r="N3830" s="45"/>
      <c r="O3830" s="46"/>
    </row>
    <row r="3831" spans="1:15" x14ac:dyDescent="0.2">
      <c r="A3831" s="11" t="str">
        <f t="shared" si="354"/>
        <v>2619001 - Region Hovedstaden10-14 år</v>
      </c>
      <c r="B3831" s="12" t="str">
        <f t="shared" si="357"/>
        <v>261900</v>
      </c>
      <c r="C3831" s="14">
        <f t="shared" si="355"/>
        <v>0</v>
      </c>
      <c r="D3831" s="14">
        <f t="shared" si="356"/>
        <v>0</v>
      </c>
      <c r="E3831" s="19" t="str">
        <f t="shared" si="358"/>
        <v>261900 - Andet juridisk arbejde</v>
      </c>
      <c r="F3831" s="19" t="str">
        <f t="shared" si="359"/>
        <v>10-14 år</v>
      </c>
      <c r="G3831" s="40" t="s">
        <v>516</v>
      </c>
      <c r="H3831" s="41" t="s">
        <v>114</v>
      </c>
      <c r="I3831" s="42" t="s">
        <v>8</v>
      </c>
      <c r="J3831" s="43" t="s">
        <v>17</v>
      </c>
      <c r="K3831" s="44">
        <v>134</v>
      </c>
      <c r="L3831" s="45">
        <v>62202.866678790801</v>
      </c>
      <c r="M3831" s="46">
        <v>63489.823142528272</v>
      </c>
      <c r="N3831" s="45"/>
      <c r="O3831" s="46"/>
    </row>
    <row r="3832" spans="1:15" x14ac:dyDescent="0.2">
      <c r="A3832" s="11" t="str">
        <f t="shared" si="354"/>
        <v>2619001 - Region Hovedstaden15-20 år</v>
      </c>
      <c r="B3832" s="12" t="str">
        <f t="shared" si="357"/>
        <v>261900</v>
      </c>
      <c r="C3832" s="14">
        <f t="shared" si="355"/>
        <v>0</v>
      </c>
      <c r="D3832" s="14">
        <f t="shared" si="356"/>
        <v>0</v>
      </c>
      <c r="E3832" s="19" t="str">
        <f t="shared" si="358"/>
        <v>261900 - Andet juridisk arbejde</v>
      </c>
      <c r="F3832" s="19" t="str">
        <f t="shared" si="359"/>
        <v>15-20 år</v>
      </c>
      <c r="G3832" s="40" t="s">
        <v>516</v>
      </c>
      <c r="H3832" s="41" t="s">
        <v>114</v>
      </c>
      <c r="I3832" s="42" t="s">
        <v>8</v>
      </c>
      <c r="J3832" s="43" t="s">
        <v>18</v>
      </c>
      <c r="K3832" s="44">
        <v>110</v>
      </c>
      <c r="L3832" s="45">
        <v>62319.609486388224</v>
      </c>
      <c r="M3832" s="46">
        <v>64494.195241183021</v>
      </c>
      <c r="N3832" s="45"/>
      <c r="O3832" s="46"/>
    </row>
    <row r="3833" spans="1:15" x14ac:dyDescent="0.2">
      <c r="A3833" s="11" t="str">
        <f t="shared" si="354"/>
        <v>2619001 - Region Hovedstaden20-24 år</v>
      </c>
      <c r="B3833" s="12" t="str">
        <f t="shared" si="357"/>
        <v>261900</v>
      </c>
      <c r="C3833" s="14">
        <f t="shared" si="355"/>
        <v>0</v>
      </c>
      <c r="D3833" s="14">
        <f t="shared" si="356"/>
        <v>0</v>
      </c>
      <c r="E3833" s="19" t="str">
        <f t="shared" si="358"/>
        <v>261900 - Andet juridisk arbejde</v>
      </c>
      <c r="F3833" s="19" t="str">
        <f t="shared" si="359"/>
        <v>20-24 år</v>
      </c>
      <c r="G3833" s="40" t="s">
        <v>516</v>
      </c>
      <c r="H3833" s="41" t="s">
        <v>114</v>
      </c>
      <c r="I3833" s="42" t="s">
        <v>8</v>
      </c>
      <c r="J3833" s="43" t="s">
        <v>19</v>
      </c>
      <c r="K3833" s="44">
        <v>85</v>
      </c>
      <c r="L3833" s="45">
        <v>68815.659018719321</v>
      </c>
      <c r="M3833" s="46">
        <v>70398.266020544921</v>
      </c>
      <c r="N3833" s="45"/>
      <c r="O3833" s="46"/>
    </row>
    <row r="3834" spans="1:15" x14ac:dyDescent="0.2">
      <c r="A3834" s="11" t="str">
        <f t="shared" si="354"/>
        <v>2619001 - Region Hovedstaden25 år og derover</v>
      </c>
      <c r="B3834" s="12" t="str">
        <f t="shared" si="357"/>
        <v>261900</v>
      </c>
      <c r="C3834" s="14">
        <f t="shared" si="355"/>
        <v>0</v>
      </c>
      <c r="D3834" s="14">
        <f t="shared" si="356"/>
        <v>0</v>
      </c>
      <c r="E3834" s="19" t="str">
        <f t="shared" si="358"/>
        <v>261900 - Andet juridisk arbejde</v>
      </c>
      <c r="F3834" s="19" t="str">
        <f t="shared" si="359"/>
        <v>25 år og derover</v>
      </c>
      <c r="G3834" s="40" t="s">
        <v>516</v>
      </c>
      <c r="H3834" s="41" t="s">
        <v>114</v>
      </c>
      <c r="I3834" s="42" t="s">
        <v>8</v>
      </c>
      <c r="J3834" s="43" t="s">
        <v>9</v>
      </c>
      <c r="K3834" s="44">
        <v>140</v>
      </c>
      <c r="L3834" s="45">
        <v>65931.661848480537</v>
      </c>
      <c r="M3834" s="46">
        <v>67917.768404349044</v>
      </c>
      <c r="N3834" s="45"/>
      <c r="O3834" s="46"/>
    </row>
    <row r="3835" spans="1:15" x14ac:dyDescent="0.2">
      <c r="A3835" s="11" t="str">
        <f t="shared" si="354"/>
        <v>2619001 - Region HovedstadenAlle uanset erf.</v>
      </c>
      <c r="B3835" s="12" t="str">
        <f t="shared" si="357"/>
        <v>261900</v>
      </c>
      <c r="C3835" s="14">
        <f t="shared" si="355"/>
        <v>0</v>
      </c>
      <c r="D3835" s="14">
        <f t="shared" si="356"/>
        <v>0</v>
      </c>
      <c r="E3835" s="19" t="str">
        <f t="shared" si="358"/>
        <v>261900 - Andet juridisk arbejde</v>
      </c>
      <c r="F3835" s="19" t="str">
        <f t="shared" si="359"/>
        <v>Alle uanset erf.</v>
      </c>
      <c r="G3835" s="40" t="s">
        <v>516</v>
      </c>
      <c r="H3835" s="41" t="s">
        <v>114</v>
      </c>
      <c r="I3835" s="42" t="s">
        <v>8</v>
      </c>
      <c r="J3835" s="43" t="s">
        <v>10</v>
      </c>
      <c r="K3835" s="44">
        <v>1090</v>
      </c>
      <c r="L3835" s="45">
        <v>51532.737332012948</v>
      </c>
      <c r="M3835" s="46">
        <v>52749.264205362146</v>
      </c>
      <c r="N3835" s="45"/>
      <c r="O3835" s="46"/>
    </row>
    <row r="3836" spans="1:15" x14ac:dyDescent="0.2">
      <c r="A3836" s="11" t="str">
        <f t="shared" si="354"/>
        <v>2619002 - Region Sjælland0-4 år</v>
      </c>
      <c r="B3836" s="12" t="str">
        <f t="shared" si="357"/>
        <v>261900</v>
      </c>
      <c r="C3836" s="14">
        <f t="shared" si="355"/>
        <v>0</v>
      </c>
      <c r="D3836" s="14">
        <f t="shared" si="356"/>
        <v>0</v>
      </c>
      <c r="E3836" s="19" t="str">
        <f t="shared" si="358"/>
        <v>261900 - Andet juridisk arbejde</v>
      </c>
      <c r="F3836" s="19" t="str">
        <f t="shared" si="359"/>
        <v>0-4 år</v>
      </c>
      <c r="G3836" s="40" t="s">
        <v>516</v>
      </c>
      <c r="H3836" s="41" t="s">
        <v>114</v>
      </c>
      <c r="I3836" s="42" t="s">
        <v>20</v>
      </c>
      <c r="J3836" s="43" t="s">
        <v>16</v>
      </c>
      <c r="K3836" s="44">
        <v>13</v>
      </c>
      <c r="L3836" s="45">
        <v>26891.180748902618</v>
      </c>
      <c r="M3836" s="46">
        <v>28238.76479761607</v>
      </c>
      <c r="N3836" s="45"/>
      <c r="O3836" s="46"/>
    </row>
    <row r="3837" spans="1:15" x14ac:dyDescent="0.2">
      <c r="A3837" s="11" t="str">
        <f t="shared" si="354"/>
        <v>2619002 - Region SjællandAlle uanset erf.</v>
      </c>
      <c r="B3837" s="12" t="str">
        <f t="shared" si="357"/>
        <v>261900</v>
      </c>
      <c r="C3837" s="14">
        <f t="shared" si="355"/>
        <v>0</v>
      </c>
      <c r="D3837" s="14">
        <f t="shared" si="356"/>
        <v>0</v>
      </c>
      <c r="E3837" s="19" t="str">
        <f t="shared" si="358"/>
        <v>261900 - Andet juridisk arbejde</v>
      </c>
      <c r="F3837" s="19" t="str">
        <f t="shared" si="359"/>
        <v>Alle uanset erf.</v>
      </c>
      <c r="G3837" s="40" t="s">
        <v>516</v>
      </c>
      <c r="H3837" s="41" t="s">
        <v>114</v>
      </c>
      <c r="I3837" s="42" t="s">
        <v>20</v>
      </c>
      <c r="J3837" s="43" t="s">
        <v>10</v>
      </c>
      <c r="K3837" s="44">
        <v>30</v>
      </c>
      <c r="L3837" s="45">
        <v>42264.776370793406</v>
      </c>
      <c r="M3837" s="46">
        <v>43215.190315347827</v>
      </c>
      <c r="N3837" s="45"/>
      <c r="O3837" s="46"/>
    </row>
    <row r="3838" spans="1:15" x14ac:dyDescent="0.2">
      <c r="A3838" s="11" t="str">
        <f t="shared" si="354"/>
        <v>2619003 - Region Syddanmark5-9 år</v>
      </c>
      <c r="B3838" s="12" t="str">
        <f t="shared" si="357"/>
        <v>261900</v>
      </c>
      <c r="C3838" s="14">
        <f t="shared" si="355"/>
        <v>0</v>
      </c>
      <c r="D3838" s="14">
        <f t="shared" si="356"/>
        <v>0</v>
      </c>
      <c r="E3838" s="19" t="str">
        <f t="shared" si="358"/>
        <v>261900 - Andet juridisk arbejde</v>
      </c>
      <c r="F3838" s="19" t="str">
        <f t="shared" si="359"/>
        <v>5-9 år</v>
      </c>
      <c r="G3838" s="40" t="s">
        <v>516</v>
      </c>
      <c r="H3838" s="41" t="s">
        <v>114</v>
      </c>
      <c r="I3838" s="42" t="s">
        <v>544</v>
      </c>
      <c r="J3838" s="43" t="s">
        <v>15</v>
      </c>
      <c r="K3838" s="44">
        <v>47</v>
      </c>
      <c r="L3838" s="45">
        <v>52382.411394504896</v>
      </c>
      <c r="M3838" s="46">
        <v>53340.392406287348</v>
      </c>
      <c r="N3838" s="45"/>
      <c r="O3838" s="46"/>
    </row>
    <row r="3839" spans="1:15" x14ac:dyDescent="0.2">
      <c r="A3839" s="11" t="str">
        <f t="shared" si="354"/>
        <v>2619003 - Region Syddanmark0-4 år</v>
      </c>
      <c r="B3839" s="12" t="str">
        <f t="shared" si="357"/>
        <v>261900</v>
      </c>
      <c r="C3839" s="14">
        <f t="shared" si="355"/>
        <v>0</v>
      </c>
      <c r="D3839" s="14">
        <f t="shared" si="356"/>
        <v>0</v>
      </c>
      <c r="E3839" s="19" t="str">
        <f t="shared" si="358"/>
        <v>261900 - Andet juridisk arbejde</v>
      </c>
      <c r="F3839" s="19" t="str">
        <f t="shared" si="359"/>
        <v>0-4 år</v>
      </c>
      <c r="G3839" s="40" t="s">
        <v>516</v>
      </c>
      <c r="H3839" s="41" t="s">
        <v>114</v>
      </c>
      <c r="I3839" s="42" t="s">
        <v>544</v>
      </c>
      <c r="J3839" s="43" t="s">
        <v>16</v>
      </c>
      <c r="K3839" s="44">
        <v>36</v>
      </c>
      <c r="L3839" s="45">
        <v>41675.512386433285</v>
      </c>
      <c r="M3839" s="46">
        <v>42537.764769788133</v>
      </c>
      <c r="N3839" s="45"/>
      <c r="O3839" s="46"/>
    </row>
    <row r="3840" spans="1:15" x14ac:dyDescent="0.2">
      <c r="A3840" s="11" t="str">
        <f t="shared" si="354"/>
        <v>2619003 - Region Syddanmark10-14 år</v>
      </c>
      <c r="B3840" s="12" t="str">
        <f t="shared" si="357"/>
        <v>261900</v>
      </c>
      <c r="C3840" s="14">
        <f t="shared" si="355"/>
        <v>0</v>
      </c>
      <c r="D3840" s="14">
        <f t="shared" si="356"/>
        <v>0</v>
      </c>
      <c r="E3840" s="19" t="str">
        <f t="shared" si="358"/>
        <v>261900 - Andet juridisk arbejde</v>
      </c>
      <c r="F3840" s="19" t="str">
        <f t="shared" si="359"/>
        <v>10-14 år</v>
      </c>
      <c r="G3840" s="40" t="s">
        <v>516</v>
      </c>
      <c r="H3840" s="41" t="s">
        <v>114</v>
      </c>
      <c r="I3840" s="42" t="s">
        <v>544</v>
      </c>
      <c r="J3840" s="43" t="s">
        <v>17</v>
      </c>
      <c r="K3840" s="44">
        <v>28</v>
      </c>
      <c r="L3840" s="45">
        <v>62676.561237381298</v>
      </c>
      <c r="M3840" s="46">
        <v>63973.318282773042</v>
      </c>
      <c r="N3840" s="45"/>
      <c r="O3840" s="46"/>
    </row>
    <row r="3841" spans="1:15" x14ac:dyDescent="0.2">
      <c r="A3841" s="11" t="str">
        <f t="shared" si="354"/>
        <v>2619003 - Region Syddanmark15-20 år</v>
      </c>
      <c r="B3841" s="12" t="str">
        <f t="shared" si="357"/>
        <v>261900</v>
      </c>
      <c r="C3841" s="14">
        <f t="shared" si="355"/>
        <v>0</v>
      </c>
      <c r="D3841" s="14">
        <f t="shared" si="356"/>
        <v>0</v>
      </c>
      <c r="E3841" s="19" t="str">
        <f t="shared" si="358"/>
        <v>261900 - Andet juridisk arbejde</v>
      </c>
      <c r="F3841" s="19" t="str">
        <f t="shared" si="359"/>
        <v>15-20 år</v>
      </c>
      <c r="G3841" s="40" t="s">
        <v>516</v>
      </c>
      <c r="H3841" s="41" t="s">
        <v>114</v>
      </c>
      <c r="I3841" s="42" t="s">
        <v>544</v>
      </c>
      <c r="J3841" s="43" t="s">
        <v>18</v>
      </c>
      <c r="K3841" s="44">
        <v>19</v>
      </c>
      <c r="L3841" s="45">
        <v>74698.6260029064</v>
      </c>
      <c r="M3841" s="46">
        <v>76064.73083489071</v>
      </c>
      <c r="N3841" s="45"/>
      <c r="O3841" s="46"/>
    </row>
    <row r="3842" spans="1:15" x14ac:dyDescent="0.2">
      <c r="A3842" s="11" t="str">
        <f t="shared" ref="A3842:A3905" si="360">B3842&amp;I3842&amp;F3842</f>
        <v>2619003 - Region Syddanmark20-24 år</v>
      </c>
      <c r="B3842" s="12" t="str">
        <f t="shared" si="357"/>
        <v>261900</v>
      </c>
      <c r="C3842" s="14">
        <f t="shared" ref="C3842:C3905" si="361">N3842*1.2</f>
        <v>0</v>
      </c>
      <c r="D3842" s="14">
        <f t="shared" ref="D3842:D3905" si="362">O3842*1.2</f>
        <v>0</v>
      </c>
      <c r="E3842" s="19" t="str">
        <f t="shared" si="358"/>
        <v>261900 - Andet juridisk arbejde</v>
      </c>
      <c r="F3842" s="19" t="str">
        <f t="shared" si="359"/>
        <v>20-24 år</v>
      </c>
      <c r="G3842" s="40" t="s">
        <v>516</v>
      </c>
      <c r="H3842" s="41" t="s">
        <v>114</v>
      </c>
      <c r="I3842" s="42" t="s">
        <v>544</v>
      </c>
      <c r="J3842" s="43" t="s">
        <v>19</v>
      </c>
      <c r="K3842" s="44">
        <v>12</v>
      </c>
      <c r="L3842" s="45">
        <v>78187.635989522663</v>
      </c>
      <c r="M3842" s="46">
        <v>80301.75492029899</v>
      </c>
      <c r="N3842" s="45"/>
      <c r="O3842" s="46"/>
    </row>
    <row r="3843" spans="1:15" x14ac:dyDescent="0.2">
      <c r="A3843" s="11" t="str">
        <f t="shared" si="360"/>
        <v>2619003 - Region Syddanmark25 år og derover</v>
      </c>
      <c r="B3843" s="12" t="str">
        <f t="shared" ref="B3843:B3906" si="363">LEFT(E3843,6)</f>
        <v>261900</v>
      </c>
      <c r="C3843" s="14">
        <f t="shared" si="361"/>
        <v>0</v>
      </c>
      <c r="D3843" s="14">
        <f t="shared" si="362"/>
        <v>0</v>
      </c>
      <c r="E3843" s="19" t="str">
        <f t="shared" ref="E3843:E3906" si="364">TRIM(H3843)</f>
        <v>261900 - Andet juridisk arbejde</v>
      </c>
      <c r="F3843" s="19" t="str">
        <f t="shared" ref="F3843:F3906" si="365">MID(J3843,6,30)</f>
        <v>25 år og derover</v>
      </c>
      <c r="G3843" s="40" t="s">
        <v>516</v>
      </c>
      <c r="H3843" s="41" t="s">
        <v>114</v>
      </c>
      <c r="I3843" s="42" t="s">
        <v>544</v>
      </c>
      <c r="J3843" s="43" t="s">
        <v>9</v>
      </c>
      <c r="K3843" s="44">
        <v>21</v>
      </c>
      <c r="L3843" s="45">
        <v>52810.434817470188</v>
      </c>
      <c r="M3843" s="46">
        <v>53903.065013954416</v>
      </c>
      <c r="N3843" s="45"/>
      <c r="O3843" s="46"/>
    </row>
    <row r="3844" spans="1:15" x14ac:dyDescent="0.2">
      <c r="A3844" s="11" t="str">
        <f t="shared" si="360"/>
        <v>2619003 - Region SyddanmarkAlle uanset erf.</v>
      </c>
      <c r="B3844" s="12" t="str">
        <f t="shared" si="363"/>
        <v>261900</v>
      </c>
      <c r="C3844" s="14">
        <f t="shared" si="361"/>
        <v>0</v>
      </c>
      <c r="D3844" s="14">
        <f t="shared" si="362"/>
        <v>0</v>
      </c>
      <c r="E3844" s="19" t="str">
        <f t="shared" si="364"/>
        <v>261900 - Andet juridisk arbejde</v>
      </c>
      <c r="F3844" s="19" t="str">
        <f t="shared" si="365"/>
        <v>Alle uanset erf.</v>
      </c>
      <c r="G3844" s="40" t="s">
        <v>516</v>
      </c>
      <c r="H3844" s="41" t="s">
        <v>114</v>
      </c>
      <c r="I3844" s="42" t="s">
        <v>544</v>
      </c>
      <c r="J3844" s="43" t="s">
        <v>10</v>
      </c>
      <c r="K3844" s="44">
        <v>163</v>
      </c>
      <c r="L3844" s="45">
        <v>53601.415991055837</v>
      </c>
      <c r="M3844" s="46">
        <v>54710.411322917142</v>
      </c>
      <c r="N3844" s="45"/>
      <c r="O3844" s="46"/>
    </row>
    <row r="3845" spans="1:15" x14ac:dyDescent="0.2">
      <c r="A3845" s="11" t="str">
        <f t="shared" si="360"/>
        <v>2619004 - Region MidtjyllandUnder 1 år</v>
      </c>
      <c r="B3845" s="12" t="str">
        <f t="shared" si="363"/>
        <v>261900</v>
      </c>
      <c r="C3845" s="14">
        <f t="shared" si="361"/>
        <v>0</v>
      </c>
      <c r="D3845" s="14">
        <f t="shared" si="362"/>
        <v>0</v>
      </c>
      <c r="E3845" s="19" t="str">
        <f t="shared" si="364"/>
        <v>261900 - Andet juridisk arbejde</v>
      </c>
      <c r="F3845" s="19" t="str">
        <f t="shared" si="365"/>
        <v>Under 1 år</v>
      </c>
      <c r="G3845" s="40" t="s">
        <v>516</v>
      </c>
      <c r="H3845" s="41" t="s">
        <v>114</v>
      </c>
      <c r="I3845" s="42" t="s">
        <v>517</v>
      </c>
      <c r="J3845" s="43" t="s">
        <v>13</v>
      </c>
      <c r="K3845" s="44">
        <v>32</v>
      </c>
      <c r="L3845" s="45">
        <v>26437.533636572665</v>
      </c>
      <c r="M3845" s="46">
        <v>27775.558588079744</v>
      </c>
      <c r="N3845" s="45"/>
      <c r="O3845" s="46"/>
    </row>
    <row r="3846" spans="1:15" x14ac:dyDescent="0.2">
      <c r="A3846" s="11" t="str">
        <f t="shared" si="360"/>
        <v>2619004 - Region Midtjylland1 år</v>
      </c>
      <c r="B3846" s="12" t="str">
        <f t="shared" si="363"/>
        <v>261900</v>
      </c>
      <c r="C3846" s="14">
        <f t="shared" si="361"/>
        <v>0</v>
      </c>
      <c r="D3846" s="14">
        <f t="shared" si="362"/>
        <v>0</v>
      </c>
      <c r="E3846" s="19" t="str">
        <f t="shared" si="364"/>
        <v>261900 - Andet juridisk arbejde</v>
      </c>
      <c r="F3846" s="19" t="str">
        <f t="shared" si="365"/>
        <v>1 år</v>
      </c>
      <c r="G3846" s="40" t="s">
        <v>516</v>
      </c>
      <c r="H3846" s="41" t="s">
        <v>114</v>
      </c>
      <c r="I3846" s="42" t="s">
        <v>517</v>
      </c>
      <c r="J3846" s="43" t="s">
        <v>22</v>
      </c>
      <c r="K3846" s="44">
        <v>18</v>
      </c>
      <c r="L3846" s="45">
        <v>40178.987867787917</v>
      </c>
      <c r="M3846" s="46">
        <v>41010.277660425563</v>
      </c>
      <c r="N3846" s="45"/>
      <c r="O3846" s="46"/>
    </row>
    <row r="3847" spans="1:15" x14ac:dyDescent="0.2">
      <c r="A3847" s="11" t="str">
        <f t="shared" si="360"/>
        <v>2619004 - Region Midtjylland4 år</v>
      </c>
      <c r="B3847" s="12" t="str">
        <f t="shared" si="363"/>
        <v>261900</v>
      </c>
      <c r="C3847" s="14">
        <f t="shared" si="361"/>
        <v>0</v>
      </c>
      <c r="D3847" s="14">
        <f t="shared" si="362"/>
        <v>0</v>
      </c>
      <c r="E3847" s="19" t="str">
        <f t="shared" si="364"/>
        <v>261900 - Andet juridisk arbejde</v>
      </c>
      <c r="F3847" s="19" t="str">
        <f t="shared" si="365"/>
        <v>4 år</v>
      </c>
      <c r="G3847" s="40" t="s">
        <v>516</v>
      </c>
      <c r="H3847" s="41" t="s">
        <v>114</v>
      </c>
      <c r="I3847" s="42" t="s">
        <v>517</v>
      </c>
      <c r="J3847" s="43" t="s">
        <v>24</v>
      </c>
      <c r="K3847" s="44">
        <v>14</v>
      </c>
      <c r="L3847" s="45">
        <v>51227.565183003659</v>
      </c>
      <c r="M3847" s="46">
        <v>52287.446337263682</v>
      </c>
      <c r="N3847" s="45"/>
      <c r="O3847" s="46"/>
    </row>
    <row r="3848" spans="1:15" x14ac:dyDescent="0.2">
      <c r="A3848" s="11" t="str">
        <f t="shared" si="360"/>
        <v>2619004 - Region Midtjylland5-9 år</v>
      </c>
      <c r="B3848" s="12" t="str">
        <f t="shared" si="363"/>
        <v>261900</v>
      </c>
      <c r="C3848" s="14">
        <f t="shared" si="361"/>
        <v>0</v>
      </c>
      <c r="D3848" s="14">
        <f t="shared" si="362"/>
        <v>0</v>
      </c>
      <c r="E3848" s="19" t="str">
        <f t="shared" si="364"/>
        <v>261900 - Andet juridisk arbejde</v>
      </c>
      <c r="F3848" s="19" t="str">
        <f t="shared" si="365"/>
        <v>5-9 år</v>
      </c>
      <c r="G3848" s="40" t="s">
        <v>516</v>
      </c>
      <c r="H3848" s="41" t="s">
        <v>114</v>
      </c>
      <c r="I3848" s="42" t="s">
        <v>517</v>
      </c>
      <c r="J3848" s="43" t="s">
        <v>15</v>
      </c>
      <c r="K3848" s="44">
        <v>60</v>
      </c>
      <c r="L3848" s="45">
        <v>53912.719227312635</v>
      </c>
      <c r="M3848" s="46">
        <v>55028.155318796031</v>
      </c>
      <c r="N3848" s="45"/>
      <c r="O3848" s="46"/>
    </row>
    <row r="3849" spans="1:15" x14ac:dyDescent="0.2">
      <c r="A3849" s="11" t="str">
        <f t="shared" si="360"/>
        <v>2619004 - Region Midtjylland0-4 år</v>
      </c>
      <c r="B3849" s="12" t="str">
        <f t="shared" si="363"/>
        <v>261900</v>
      </c>
      <c r="C3849" s="14">
        <f t="shared" si="361"/>
        <v>0</v>
      </c>
      <c r="D3849" s="14">
        <f t="shared" si="362"/>
        <v>0</v>
      </c>
      <c r="E3849" s="19" t="str">
        <f t="shared" si="364"/>
        <v>261900 - Andet juridisk arbejde</v>
      </c>
      <c r="F3849" s="19" t="str">
        <f t="shared" si="365"/>
        <v>0-4 år</v>
      </c>
      <c r="G3849" s="40" t="s">
        <v>516</v>
      </c>
      <c r="H3849" s="41" t="s">
        <v>114</v>
      </c>
      <c r="I3849" s="42" t="s">
        <v>517</v>
      </c>
      <c r="J3849" s="43" t="s">
        <v>16</v>
      </c>
      <c r="K3849" s="44">
        <v>82</v>
      </c>
      <c r="L3849" s="45">
        <v>40178.987867787917</v>
      </c>
      <c r="M3849" s="46">
        <v>41010.277660425563</v>
      </c>
      <c r="N3849" s="45"/>
      <c r="O3849" s="46"/>
    </row>
    <row r="3850" spans="1:15" x14ac:dyDescent="0.2">
      <c r="A3850" s="11" t="str">
        <f t="shared" si="360"/>
        <v>2619004 - Region Midtjylland10-14 år</v>
      </c>
      <c r="B3850" s="12" t="str">
        <f t="shared" si="363"/>
        <v>261900</v>
      </c>
      <c r="C3850" s="14">
        <f t="shared" si="361"/>
        <v>0</v>
      </c>
      <c r="D3850" s="14">
        <f t="shared" si="362"/>
        <v>0</v>
      </c>
      <c r="E3850" s="19" t="str">
        <f t="shared" si="364"/>
        <v>261900 - Andet juridisk arbejde</v>
      </c>
      <c r="F3850" s="19" t="str">
        <f t="shared" si="365"/>
        <v>10-14 år</v>
      </c>
      <c r="G3850" s="40" t="s">
        <v>516</v>
      </c>
      <c r="H3850" s="41" t="s">
        <v>114</v>
      </c>
      <c r="I3850" s="42" t="s">
        <v>517</v>
      </c>
      <c r="J3850" s="43" t="s">
        <v>17</v>
      </c>
      <c r="K3850" s="44">
        <v>21</v>
      </c>
      <c r="L3850" s="45">
        <v>70654.313493220965</v>
      </c>
      <c r="M3850" s="46">
        <v>72227.184772260764</v>
      </c>
      <c r="N3850" s="45"/>
      <c r="O3850" s="46"/>
    </row>
    <row r="3851" spans="1:15" x14ac:dyDescent="0.2">
      <c r="A3851" s="11" t="str">
        <f t="shared" si="360"/>
        <v>2619004 - Region Midtjylland15-20 år</v>
      </c>
      <c r="B3851" s="12" t="str">
        <f t="shared" si="363"/>
        <v>261900</v>
      </c>
      <c r="C3851" s="14">
        <f t="shared" si="361"/>
        <v>0</v>
      </c>
      <c r="D3851" s="14">
        <f t="shared" si="362"/>
        <v>0</v>
      </c>
      <c r="E3851" s="19" t="str">
        <f t="shared" si="364"/>
        <v>261900 - Andet juridisk arbejde</v>
      </c>
      <c r="F3851" s="19" t="str">
        <f t="shared" si="365"/>
        <v>15-20 år</v>
      </c>
      <c r="G3851" s="40" t="s">
        <v>516</v>
      </c>
      <c r="H3851" s="41" t="s">
        <v>114</v>
      </c>
      <c r="I3851" s="42" t="s">
        <v>517</v>
      </c>
      <c r="J3851" s="43" t="s">
        <v>18</v>
      </c>
      <c r="K3851" s="44">
        <v>23</v>
      </c>
      <c r="L3851" s="45">
        <v>62847.503751440563</v>
      </c>
      <c r="M3851" s="46">
        <v>64807.301844161353</v>
      </c>
      <c r="N3851" s="45"/>
      <c r="O3851" s="46"/>
    </row>
    <row r="3852" spans="1:15" x14ac:dyDescent="0.2">
      <c r="A3852" s="11" t="str">
        <f t="shared" si="360"/>
        <v>2619004 - Region Midtjylland20-24 år</v>
      </c>
      <c r="B3852" s="12" t="str">
        <f t="shared" si="363"/>
        <v>261900</v>
      </c>
      <c r="C3852" s="14">
        <f t="shared" si="361"/>
        <v>0</v>
      </c>
      <c r="D3852" s="14">
        <f t="shared" si="362"/>
        <v>0</v>
      </c>
      <c r="E3852" s="19" t="str">
        <f t="shared" si="364"/>
        <v>261900 - Andet juridisk arbejde</v>
      </c>
      <c r="F3852" s="19" t="str">
        <f t="shared" si="365"/>
        <v>20-24 år</v>
      </c>
      <c r="G3852" s="40" t="s">
        <v>516</v>
      </c>
      <c r="H3852" s="41" t="s">
        <v>114</v>
      </c>
      <c r="I3852" s="42" t="s">
        <v>517</v>
      </c>
      <c r="J3852" s="43" t="s">
        <v>19</v>
      </c>
      <c r="K3852" s="44">
        <v>28</v>
      </c>
      <c r="L3852" s="45">
        <v>74552.022516623299</v>
      </c>
      <c r="M3852" s="46">
        <v>75959.397147705808</v>
      </c>
      <c r="N3852" s="45"/>
      <c r="O3852" s="46"/>
    </row>
    <row r="3853" spans="1:15" x14ac:dyDescent="0.2">
      <c r="A3853" s="11" t="str">
        <f t="shared" si="360"/>
        <v>2619004 - Region Midtjylland25 år og derover</v>
      </c>
      <c r="B3853" s="12" t="str">
        <f t="shared" si="363"/>
        <v>261900</v>
      </c>
      <c r="C3853" s="14">
        <f t="shared" si="361"/>
        <v>0</v>
      </c>
      <c r="D3853" s="14">
        <f t="shared" si="362"/>
        <v>0</v>
      </c>
      <c r="E3853" s="19" t="str">
        <f t="shared" si="364"/>
        <v>261900 - Andet juridisk arbejde</v>
      </c>
      <c r="F3853" s="19" t="str">
        <f t="shared" si="365"/>
        <v>25 år og derover</v>
      </c>
      <c r="G3853" s="40" t="s">
        <v>516</v>
      </c>
      <c r="H3853" s="41" t="s">
        <v>114</v>
      </c>
      <c r="I3853" s="42" t="s">
        <v>517</v>
      </c>
      <c r="J3853" s="43" t="s">
        <v>9</v>
      </c>
      <c r="K3853" s="44">
        <v>34</v>
      </c>
      <c r="L3853" s="45">
        <v>60629.521974656534</v>
      </c>
      <c r="M3853" s="46">
        <v>62216.038330400581</v>
      </c>
      <c r="N3853" s="45"/>
      <c r="O3853" s="46"/>
    </row>
    <row r="3854" spans="1:15" x14ac:dyDescent="0.2">
      <c r="A3854" s="11" t="str">
        <f t="shared" si="360"/>
        <v>2619004 - Region MidtjyllandAlle uanset erf.</v>
      </c>
      <c r="B3854" s="12" t="str">
        <f t="shared" si="363"/>
        <v>261900</v>
      </c>
      <c r="C3854" s="14">
        <f t="shared" si="361"/>
        <v>0</v>
      </c>
      <c r="D3854" s="14">
        <f t="shared" si="362"/>
        <v>0</v>
      </c>
      <c r="E3854" s="19" t="str">
        <f t="shared" si="364"/>
        <v>261900 - Andet juridisk arbejde</v>
      </c>
      <c r="F3854" s="19" t="str">
        <f t="shared" si="365"/>
        <v>Alle uanset erf.</v>
      </c>
      <c r="G3854" s="40" t="s">
        <v>516</v>
      </c>
      <c r="H3854" s="41" t="s">
        <v>114</v>
      </c>
      <c r="I3854" s="42" t="s">
        <v>517</v>
      </c>
      <c r="J3854" s="43" t="s">
        <v>10</v>
      </c>
      <c r="K3854" s="44">
        <v>248</v>
      </c>
      <c r="L3854" s="45">
        <v>48837.255690498459</v>
      </c>
      <c r="M3854" s="46">
        <v>49847.682142492136</v>
      </c>
      <c r="N3854" s="45"/>
      <c r="O3854" s="46"/>
    </row>
    <row r="3855" spans="1:15" x14ac:dyDescent="0.2">
      <c r="A3855" s="11" t="str">
        <f t="shared" si="360"/>
        <v>2619005 - Region Nordjylland0-4 år</v>
      </c>
      <c r="B3855" s="12" t="str">
        <f t="shared" si="363"/>
        <v>261900</v>
      </c>
      <c r="C3855" s="14">
        <f t="shared" si="361"/>
        <v>0</v>
      </c>
      <c r="D3855" s="14">
        <f t="shared" si="362"/>
        <v>0</v>
      </c>
      <c r="E3855" s="19" t="str">
        <f t="shared" si="364"/>
        <v>261900 - Andet juridisk arbejde</v>
      </c>
      <c r="F3855" s="19" t="str">
        <f t="shared" si="365"/>
        <v>0-4 år</v>
      </c>
      <c r="G3855" s="40" t="s">
        <v>516</v>
      </c>
      <c r="H3855" s="41" t="s">
        <v>114</v>
      </c>
      <c r="I3855" s="42" t="s">
        <v>21</v>
      </c>
      <c r="J3855" s="43" t="s">
        <v>16</v>
      </c>
      <c r="K3855" s="44">
        <v>14</v>
      </c>
      <c r="L3855" s="45">
        <v>40620.897379900169</v>
      </c>
      <c r="M3855" s="46">
        <v>41461.330132233496</v>
      </c>
      <c r="N3855" s="45"/>
      <c r="O3855" s="46"/>
    </row>
    <row r="3856" spans="1:15" x14ac:dyDescent="0.2">
      <c r="A3856" s="11" t="str">
        <f t="shared" si="360"/>
        <v>2619005 - Region NordjyllandAlle uanset erf.</v>
      </c>
      <c r="B3856" s="12" t="str">
        <f t="shared" si="363"/>
        <v>261900</v>
      </c>
      <c r="C3856" s="14">
        <f t="shared" si="361"/>
        <v>0</v>
      </c>
      <c r="D3856" s="14">
        <f t="shared" si="362"/>
        <v>0</v>
      </c>
      <c r="E3856" s="19" t="str">
        <f t="shared" si="364"/>
        <v>261900 - Andet juridisk arbejde</v>
      </c>
      <c r="F3856" s="19" t="str">
        <f t="shared" si="365"/>
        <v>Alle uanset erf.</v>
      </c>
      <c r="G3856" s="40" t="s">
        <v>516</v>
      </c>
      <c r="H3856" s="41" t="s">
        <v>114</v>
      </c>
      <c r="I3856" s="42" t="s">
        <v>21</v>
      </c>
      <c r="J3856" s="43" t="s">
        <v>10</v>
      </c>
      <c r="K3856" s="44">
        <v>35</v>
      </c>
      <c r="L3856" s="45">
        <v>44150.5282346491</v>
      </c>
      <c r="M3856" s="46">
        <v>45063.987866379852</v>
      </c>
      <c r="N3856" s="45"/>
      <c r="O3856" s="46"/>
    </row>
    <row r="3857" spans="1:15" x14ac:dyDescent="0.2">
      <c r="A3857" s="11" t="str">
        <f t="shared" si="360"/>
        <v>2619006 - Alle regionerUnder 1 år</v>
      </c>
      <c r="B3857" s="12" t="str">
        <f t="shared" si="363"/>
        <v>261900</v>
      </c>
      <c r="C3857" s="14">
        <f t="shared" si="361"/>
        <v>0</v>
      </c>
      <c r="D3857" s="14">
        <f t="shared" si="362"/>
        <v>0</v>
      </c>
      <c r="E3857" s="19" t="str">
        <f t="shared" si="364"/>
        <v>261900 - Andet juridisk arbejde</v>
      </c>
      <c r="F3857" s="19" t="str">
        <f t="shared" si="365"/>
        <v>Under 1 år</v>
      </c>
      <c r="G3857" s="40" t="s">
        <v>516</v>
      </c>
      <c r="H3857" s="41" t="s">
        <v>114</v>
      </c>
      <c r="I3857" s="42" t="s">
        <v>11</v>
      </c>
      <c r="J3857" s="43" t="s">
        <v>13</v>
      </c>
      <c r="K3857" s="44">
        <v>198</v>
      </c>
      <c r="L3857" s="45">
        <v>33525.191135087662</v>
      </c>
      <c r="M3857" s="46">
        <v>34588.310603074198</v>
      </c>
      <c r="N3857" s="45"/>
      <c r="O3857" s="46"/>
    </row>
    <row r="3858" spans="1:15" x14ac:dyDescent="0.2">
      <c r="A3858" s="11" t="str">
        <f t="shared" si="360"/>
        <v>2619006 - Alle regioner1 år</v>
      </c>
      <c r="B3858" s="12" t="str">
        <f t="shared" si="363"/>
        <v>261900</v>
      </c>
      <c r="C3858" s="14">
        <f t="shared" si="361"/>
        <v>0</v>
      </c>
      <c r="D3858" s="14">
        <f t="shared" si="362"/>
        <v>0</v>
      </c>
      <c r="E3858" s="19" t="str">
        <f t="shared" si="364"/>
        <v>261900 - Andet juridisk arbejde</v>
      </c>
      <c r="F3858" s="19" t="str">
        <f t="shared" si="365"/>
        <v>1 år</v>
      </c>
      <c r="G3858" s="40" t="s">
        <v>516</v>
      </c>
      <c r="H3858" s="41" t="s">
        <v>114</v>
      </c>
      <c r="I3858" s="42" t="s">
        <v>11</v>
      </c>
      <c r="J3858" s="43" t="s">
        <v>22</v>
      </c>
      <c r="K3858" s="44">
        <v>118</v>
      </c>
      <c r="L3858" s="45">
        <v>41938.795653082321</v>
      </c>
      <c r="M3858" s="46">
        <v>42806.495278982402</v>
      </c>
      <c r="N3858" s="45"/>
      <c r="O3858" s="46"/>
    </row>
    <row r="3859" spans="1:15" x14ac:dyDescent="0.2">
      <c r="A3859" s="11" t="str">
        <f t="shared" si="360"/>
        <v>2619006 - Alle regioner2 år</v>
      </c>
      <c r="B3859" s="12" t="str">
        <f t="shared" si="363"/>
        <v>261900</v>
      </c>
      <c r="C3859" s="14">
        <f t="shared" si="361"/>
        <v>0</v>
      </c>
      <c r="D3859" s="14">
        <f t="shared" si="362"/>
        <v>0</v>
      </c>
      <c r="E3859" s="19" t="str">
        <f t="shared" si="364"/>
        <v>261900 - Andet juridisk arbejde</v>
      </c>
      <c r="F3859" s="19" t="str">
        <f t="shared" si="365"/>
        <v>2 år</v>
      </c>
      <c r="G3859" s="40" t="s">
        <v>516</v>
      </c>
      <c r="H3859" s="41" t="s">
        <v>114</v>
      </c>
      <c r="I3859" s="42" t="s">
        <v>11</v>
      </c>
      <c r="J3859" s="43" t="s">
        <v>23</v>
      </c>
      <c r="K3859" s="44">
        <v>67</v>
      </c>
      <c r="L3859" s="45">
        <v>45727.308980201022</v>
      </c>
      <c r="M3859" s="46">
        <v>46673.391677085085</v>
      </c>
      <c r="N3859" s="45"/>
      <c r="O3859" s="46"/>
    </row>
    <row r="3860" spans="1:15" x14ac:dyDescent="0.2">
      <c r="A3860" s="11" t="str">
        <f t="shared" si="360"/>
        <v>2619006 - Alle regioner3 år</v>
      </c>
      <c r="B3860" s="12" t="str">
        <f t="shared" si="363"/>
        <v>261900</v>
      </c>
      <c r="C3860" s="14">
        <f t="shared" si="361"/>
        <v>0</v>
      </c>
      <c r="D3860" s="14">
        <f t="shared" si="362"/>
        <v>0</v>
      </c>
      <c r="E3860" s="19" t="str">
        <f t="shared" si="364"/>
        <v>261900 - Andet juridisk arbejde</v>
      </c>
      <c r="F3860" s="19" t="str">
        <f t="shared" si="365"/>
        <v>3 år</v>
      </c>
      <c r="G3860" s="40" t="s">
        <v>516</v>
      </c>
      <c r="H3860" s="41" t="s">
        <v>114</v>
      </c>
      <c r="I3860" s="42" t="s">
        <v>11</v>
      </c>
      <c r="J3860" s="43" t="s">
        <v>14</v>
      </c>
      <c r="K3860" s="44">
        <v>84</v>
      </c>
      <c r="L3860" s="45">
        <v>48715.378055160443</v>
      </c>
      <c r="M3860" s="46">
        <v>49606.295558121048</v>
      </c>
      <c r="N3860" s="45"/>
      <c r="O3860" s="46"/>
    </row>
    <row r="3861" spans="1:15" x14ac:dyDescent="0.2">
      <c r="A3861" s="11" t="str">
        <f t="shared" si="360"/>
        <v>2619006 - Alle regioner4 år</v>
      </c>
      <c r="B3861" s="12" t="str">
        <f t="shared" si="363"/>
        <v>261900</v>
      </c>
      <c r="C3861" s="14">
        <f t="shared" si="361"/>
        <v>0</v>
      </c>
      <c r="D3861" s="14">
        <f t="shared" si="362"/>
        <v>0</v>
      </c>
      <c r="E3861" s="19" t="str">
        <f t="shared" si="364"/>
        <v>261900 - Andet juridisk arbejde</v>
      </c>
      <c r="F3861" s="19" t="str">
        <f t="shared" si="365"/>
        <v>4 år</v>
      </c>
      <c r="G3861" s="40" t="s">
        <v>516</v>
      </c>
      <c r="H3861" s="41" t="s">
        <v>114</v>
      </c>
      <c r="I3861" s="42" t="s">
        <v>11</v>
      </c>
      <c r="J3861" s="43" t="s">
        <v>24</v>
      </c>
      <c r="K3861" s="44">
        <v>87</v>
      </c>
      <c r="L3861" s="45">
        <v>51689.934753911759</v>
      </c>
      <c r="M3861" s="46">
        <v>52759.382179626577</v>
      </c>
      <c r="N3861" s="45"/>
      <c r="O3861" s="46"/>
    </row>
    <row r="3862" spans="1:15" x14ac:dyDescent="0.2">
      <c r="A3862" s="11" t="str">
        <f t="shared" si="360"/>
        <v>2619006 - Alle regioner5-9 år</v>
      </c>
      <c r="B3862" s="12" t="str">
        <f t="shared" si="363"/>
        <v>261900</v>
      </c>
      <c r="C3862" s="14">
        <f t="shared" si="361"/>
        <v>0</v>
      </c>
      <c r="D3862" s="14">
        <f t="shared" si="362"/>
        <v>0</v>
      </c>
      <c r="E3862" s="19" t="str">
        <f t="shared" si="364"/>
        <v>261900 - Andet juridisk arbejde</v>
      </c>
      <c r="F3862" s="19" t="str">
        <f t="shared" si="365"/>
        <v>5-9 år</v>
      </c>
      <c r="G3862" s="40" t="s">
        <v>516</v>
      </c>
      <c r="H3862" s="41" t="s">
        <v>114</v>
      </c>
      <c r="I3862" s="42" t="s">
        <v>11</v>
      </c>
      <c r="J3862" s="43" t="s">
        <v>15</v>
      </c>
      <c r="K3862" s="44">
        <v>330</v>
      </c>
      <c r="L3862" s="45">
        <v>54946.727812925092</v>
      </c>
      <c r="M3862" s="46">
        <v>56156.355892129162</v>
      </c>
      <c r="N3862" s="45"/>
      <c r="O3862" s="46"/>
    </row>
    <row r="3863" spans="1:15" x14ac:dyDescent="0.2">
      <c r="A3863" s="11" t="str">
        <f t="shared" si="360"/>
        <v>2619006 - Alle regioner0-4 år</v>
      </c>
      <c r="B3863" s="12" t="str">
        <f t="shared" si="363"/>
        <v>261900</v>
      </c>
      <c r="C3863" s="14">
        <f t="shared" si="361"/>
        <v>0</v>
      </c>
      <c r="D3863" s="14">
        <f t="shared" si="362"/>
        <v>0</v>
      </c>
      <c r="E3863" s="19" t="str">
        <f t="shared" si="364"/>
        <v>261900 - Andet juridisk arbejde</v>
      </c>
      <c r="F3863" s="19" t="str">
        <f t="shared" si="365"/>
        <v>0-4 år</v>
      </c>
      <c r="G3863" s="40" t="s">
        <v>516</v>
      </c>
      <c r="H3863" s="41" t="s">
        <v>114</v>
      </c>
      <c r="I3863" s="42" t="s">
        <v>11</v>
      </c>
      <c r="J3863" s="43" t="s">
        <v>16</v>
      </c>
      <c r="K3863" s="44">
        <v>554</v>
      </c>
      <c r="L3863" s="45">
        <v>43698.045939482261</v>
      </c>
      <c r="M3863" s="46">
        <v>44695.46611255793</v>
      </c>
      <c r="N3863" s="45"/>
      <c r="O3863" s="46"/>
    </row>
    <row r="3864" spans="1:15" x14ac:dyDescent="0.2">
      <c r="A3864" s="11" t="str">
        <f t="shared" si="360"/>
        <v>2619006 - Alle regioner10-14 år</v>
      </c>
      <c r="B3864" s="12" t="str">
        <f t="shared" si="363"/>
        <v>261900</v>
      </c>
      <c r="C3864" s="14">
        <f t="shared" si="361"/>
        <v>0</v>
      </c>
      <c r="D3864" s="14">
        <f t="shared" si="362"/>
        <v>0</v>
      </c>
      <c r="E3864" s="19" t="str">
        <f t="shared" si="364"/>
        <v>261900 - Andet juridisk arbejde</v>
      </c>
      <c r="F3864" s="19" t="str">
        <f t="shared" si="365"/>
        <v>10-14 år</v>
      </c>
      <c r="G3864" s="40" t="s">
        <v>516</v>
      </c>
      <c r="H3864" s="41" t="s">
        <v>114</v>
      </c>
      <c r="I3864" s="42" t="s">
        <v>11</v>
      </c>
      <c r="J3864" s="43" t="s">
        <v>17</v>
      </c>
      <c r="K3864" s="44">
        <v>190</v>
      </c>
      <c r="L3864" s="45">
        <v>62683.772583729791</v>
      </c>
      <c r="M3864" s="46">
        <v>64377.820371281807</v>
      </c>
      <c r="N3864" s="45"/>
      <c r="O3864" s="46"/>
    </row>
    <row r="3865" spans="1:15" x14ac:dyDescent="0.2">
      <c r="A3865" s="11" t="str">
        <f t="shared" si="360"/>
        <v>2619006 - Alle regioner15-20 år</v>
      </c>
      <c r="B3865" s="12" t="str">
        <f t="shared" si="363"/>
        <v>261900</v>
      </c>
      <c r="C3865" s="14">
        <f t="shared" si="361"/>
        <v>0</v>
      </c>
      <c r="D3865" s="14">
        <f t="shared" si="362"/>
        <v>0</v>
      </c>
      <c r="E3865" s="19" t="str">
        <f t="shared" si="364"/>
        <v>261900 - Andet juridisk arbejde</v>
      </c>
      <c r="F3865" s="19" t="str">
        <f t="shared" si="365"/>
        <v>15-20 år</v>
      </c>
      <c r="G3865" s="40" t="s">
        <v>516</v>
      </c>
      <c r="H3865" s="41" t="s">
        <v>114</v>
      </c>
      <c r="I3865" s="42" t="s">
        <v>11</v>
      </c>
      <c r="J3865" s="43" t="s">
        <v>18</v>
      </c>
      <c r="K3865" s="44">
        <v>158</v>
      </c>
      <c r="L3865" s="45">
        <v>64297.273631517761</v>
      </c>
      <c r="M3865" s="46">
        <v>66072.891334689819</v>
      </c>
      <c r="N3865" s="45"/>
      <c r="O3865" s="46"/>
    </row>
    <row r="3866" spans="1:15" x14ac:dyDescent="0.2">
      <c r="A3866" s="11" t="str">
        <f t="shared" si="360"/>
        <v>2619006 - Alle regioner20-24 år</v>
      </c>
      <c r="B3866" s="12" t="str">
        <f t="shared" si="363"/>
        <v>261900</v>
      </c>
      <c r="C3866" s="14">
        <f t="shared" si="361"/>
        <v>0</v>
      </c>
      <c r="D3866" s="14">
        <f t="shared" si="362"/>
        <v>0</v>
      </c>
      <c r="E3866" s="19" t="str">
        <f t="shared" si="364"/>
        <v>261900 - Andet juridisk arbejde</v>
      </c>
      <c r="F3866" s="19" t="str">
        <f t="shared" si="365"/>
        <v>20-24 år</v>
      </c>
      <c r="G3866" s="40" t="s">
        <v>516</v>
      </c>
      <c r="H3866" s="41" t="s">
        <v>114</v>
      </c>
      <c r="I3866" s="42" t="s">
        <v>11</v>
      </c>
      <c r="J3866" s="43" t="s">
        <v>19</v>
      </c>
      <c r="K3866" s="44">
        <v>129</v>
      </c>
      <c r="L3866" s="45">
        <v>70485.85609737238</v>
      </c>
      <c r="M3866" s="46">
        <v>72998.430064017099</v>
      </c>
      <c r="N3866" s="45"/>
      <c r="O3866" s="46"/>
    </row>
    <row r="3867" spans="1:15" x14ac:dyDescent="0.2">
      <c r="A3867" s="11" t="str">
        <f t="shared" si="360"/>
        <v>2619006 - Alle regioner25 år og derover</v>
      </c>
      <c r="B3867" s="12" t="str">
        <f t="shared" si="363"/>
        <v>261900</v>
      </c>
      <c r="C3867" s="14">
        <f t="shared" si="361"/>
        <v>0</v>
      </c>
      <c r="D3867" s="14">
        <f t="shared" si="362"/>
        <v>0</v>
      </c>
      <c r="E3867" s="19" t="str">
        <f t="shared" si="364"/>
        <v>261900 - Andet juridisk arbejde</v>
      </c>
      <c r="F3867" s="19" t="str">
        <f t="shared" si="365"/>
        <v>25 år og derover</v>
      </c>
      <c r="G3867" s="40" t="s">
        <v>516</v>
      </c>
      <c r="H3867" s="41" t="s">
        <v>114</v>
      </c>
      <c r="I3867" s="42" t="s">
        <v>11</v>
      </c>
      <c r="J3867" s="43" t="s">
        <v>9</v>
      </c>
      <c r="K3867" s="44">
        <v>205</v>
      </c>
      <c r="L3867" s="45">
        <v>63067.353345770833</v>
      </c>
      <c r="M3867" s="46">
        <v>65048.945922345214</v>
      </c>
      <c r="N3867" s="45"/>
      <c r="O3867" s="46"/>
    </row>
    <row r="3868" spans="1:15" x14ac:dyDescent="0.2">
      <c r="A3868" s="11" t="str">
        <f t="shared" si="360"/>
        <v>2619006 - Alle regionerAlle uanset erf.</v>
      </c>
      <c r="B3868" s="12" t="str">
        <f t="shared" si="363"/>
        <v>261900</v>
      </c>
      <c r="C3868" s="14">
        <f t="shared" si="361"/>
        <v>0</v>
      </c>
      <c r="D3868" s="14">
        <f t="shared" si="362"/>
        <v>0</v>
      </c>
      <c r="E3868" s="19" t="str">
        <f t="shared" si="364"/>
        <v>261900 - Andet juridisk arbejde</v>
      </c>
      <c r="F3868" s="19" t="str">
        <f t="shared" si="365"/>
        <v>Alle uanset erf.</v>
      </c>
      <c r="G3868" s="40" t="s">
        <v>516</v>
      </c>
      <c r="H3868" s="41" t="s">
        <v>114</v>
      </c>
      <c r="I3868" s="42" t="s">
        <v>11</v>
      </c>
      <c r="J3868" s="43" t="s">
        <v>10</v>
      </c>
      <c r="K3868" s="44">
        <v>1566</v>
      </c>
      <c r="L3868" s="45">
        <v>51276.610293923979</v>
      </c>
      <c r="M3868" s="46">
        <v>52637.936545997829</v>
      </c>
      <c r="N3868" s="45"/>
      <c r="O3868" s="46"/>
    </row>
    <row r="3869" spans="1:15" x14ac:dyDescent="0.2">
      <c r="A3869" s="11" t="str">
        <f t="shared" si="360"/>
        <v>2621001 - Region HovedstadenAlle uanset erf.</v>
      </c>
      <c r="B3869" s="12" t="str">
        <f t="shared" si="363"/>
        <v>262100</v>
      </c>
      <c r="C3869" s="14">
        <f t="shared" si="361"/>
        <v>0</v>
      </c>
      <c r="D3869" s="14">
        <f t="shared" si="362"/>
        <v>0</v>
      </c>
      <c r="E3869" s="19" t="str">
        <f t="shared" si="364"/>
        <v>262100 - Arkivar- og museumsinspektørarbejde</v>
      </c>
      <c r="F3869" s="19" t="str">
        <f t="shared" si="365"/>
        <v>Alle uanset erf.</v>
      </c>
      <c r="G3869" s="40" t="s">
        <v>516</v>
      </c>
      <c r="H3869" s="41" t="s">
        <v>317</v>
      </c>
      <c r="I3869" s="42" t="s">
        <v>8</v>
      </c>
      <c r="J3869" s="43" t="s">
        <v>10</v>
      </c>
      <c r="K3869" s="44">
        <v>33</v>
      </c>
      <c r="L3869" s="45">
        <v>42977.146491122694</v>
      </c>
      <c r="M3869" s="46">
        <v>44069.900057354433</v>
      </c>
      <c r="N3869" s="45"/>
      <c r="O3869" s="46"/>
    </row>
    <row r="3870" spans="1:15" x14ac:dyDescent="0.2">
      <c r="A3870" s="11" t="str">
        <f t="shared" si="360"/>
        <v>2621004 - Region Midtjylland5-9 år</v>
      </c>
      <c r="B3870" s="12" t="str">
        <f t="shared" si="363"/>
        <v>262100</v>
      </c>
      <c r="C3870" s="14">
        <f t="shared" si="361"/>
        <v>0</v>
      </c>
      <c r="D3870" s="14">
        <f t="shared" si="362"/>
        <v>0</v>
      </c>
      <c r="E3870" s="19" t="str">
        <f t="shared" si="364"/>
        <v>262100 - Arkivar- og museumsinspektørarbejde</v>
      </c>
      <c r="F3870" s="19" t="str">
        <f t="shared" si="365"/>
        <v>5-9 år</v>
      </c>
      <c r="G3870" s="40" t="s">
        <v>516</v>
      </c>
      <c r="H3870" s="41" t="s">
        <v>317</v>
      </c>
      <c r="I3870" s="42" t="s">
        <v>517</v>
      </c>
      <c r="J3870" s="43" t="s">
        <v>15</v>
      </c>
      <c r="K3870" s="44">
        <v>16</v>
      </c>
      <c r="L3870" s="45">
        <v>45850.16832837875</v>
      </c>
      <c r="M3870" s="46">
        <v>47015.972460198223</v>
      </c>
      <c r="N3870" s="45"/>
      <c r="O3870" s="46"/>
    </row>
    <row r="3871" spans="1:15" x14ac:dyDescent="0.2">
      <c r="A3871" s="11" t="str">
        <f t="shared" si="360"/>
        <v>2621004 - Region Midtjylland10-14 år</v>
      </c>
      <c r="B3871" s="12" t="str">
        <f t="shared" si="363"/>
        <v>262100</v>
      </c>
      <c r="C3871" s="14">
        <f t="shared" si="361"/>
        <v>0</v>
      </c>
      <c r="D3871" s="14">
        <f t="shared" si="362"/>
        <v>0</v>
      </c>
      <c r="E3871" s="19" t="str">
        <f t="shared" si="364"/>
        <v>262100 - Arkivar- og museumsinspektørarbejde</v>
      </c>
      <c r="F3871" s="19" t="str">
        <f t="shared" si="365"/>
        <v>10-14 år</v>
      </c>
      <c r="G3871" s="40" t="s">
        <v>516</v>
      </c>
      <c r="H3871" s="41" t="s">
        <v>317</v>
      </c>
      <c r="I3871" s="42" t="s">
        <v>517</v>
      </c>
      <c r="J3871" s="43" t="s">
        <v>17</v>
      </c>
      <c r="K3871" s="44">
        <v>26</v>
      </c>
      <c r="L3871" s="45">
        <v>43511.40074952627</v>
      </c>
      <c r="M3871" s="46">
        <v>44617.738471380479</v>
      </c>
      <c r="N3871" s="45"/>
      <c r="O3871" s="46"/>
    </row>
    <row r="3872" spans="1:15" x14ac:dyDescent="0.2">
      <c r="A3872" s="11" t="str">
        <f t="shared" si="360"/>
        <v>2621004 - Region MidtjyllandAlle uanset erf.</v>
      </c>
      <c r="B3872" s="12" t="str">
        <f t="shared" si="363"/>
        <v>262100</v>
      </c>
      <c r="C3872" s="14">
        <f t="shared" si="361"/>
        <v>0</v>
      </c>
      <c r="D3872" s="14">
        <f t="shared" si="362"/>
        <v>0</v>
      </c>
      <c r="E3872" s="19" t="str">
        <f t="shared" si="364"/>
        <v>262100 - Arkivar- og museumsinspektørarbejde</v>
      </c>
      <c r="F3872" s="19" t="str">
        <f t="shared" si="365"/>
        <v>Alle uanset erf.</v>
      </c>
      <c r="G3872" s="40" t="s">
        <v>516</v>
      </c>
      <c r="H3872" s="41" t="s">
        <v>317</v>
      </c>
      <c r="I3872" s="42" t="s">
        <v>517</v>
      </c>
      <c r="J3872" s="43" t="s">
        <v>10</v>
      </c>
      <c r="K3872" s="44">
        <v>86</v>
      </c>
      <c r="L3872" s="45">
        <v>44586.087172472435</v>
      </c>
      <c r="M3872" s="46">
        <v>45719.750287404982</v>
      </c>
      <c r="N3872" s="45"/>
      <c r="O3872" s="46"/>
    </row>
    <row r="3873" spans="1:15" x14ac:dyDescent="0.2">
      <c r="A3873" s="11" t="str">
        <f t="shared" si="360"/>
        <v>2621006 - Alle regioner5-9 år</v>
      </c>
      <c r="B3873" s="12" t="str">
        <f t="shared" si="363"/>
        <v>262100</v>
      </c>
      <c r="C3873" s="14">
        <f t="shared" si="361"/>
        <v>0</v>
      </c>
      <c r="D3873" s="14">
        <f t="shared" si="362"/>
        <v>0</v>
      </c>
      <c r="E3873" s="19" t="str">
        <f t="shared" si="364"/>
        <v>262100 - Arkivar- og museumsinspektørarbejde</v>
      </c>
      <c r="F3873" s="19" t="str">
        <f t="shared" si="365"/>
        <v>5-9 år</v>
      </c>
      <c r="G3873" s="40" t="s">
        <v>516</v>
      </c>
      <c r="H3873" s="41" t="s">
        <v>317</v>
      </c>
      <c r="I3873" s="42" t="s">
        <v>11</v>
      </c>
      <c r="J3873" s="43" t="s">
        <v>15</v>
      </c>
      <c r="K3873" s="44">
        <v>24</v>
      </c>
      <c r="L3873" s="45">
        <v>40189.4400981156</v>
      </c>
      <c r="M3873" s="46">
        <v>41211.31236227684</v>
      </c>
      <c r="N3873" s="45"/>
      <c r="O3873" s="46"/>
    </row>
    <row r="3874" spans="1:15" x14ac:dyDescent="0.2">
      <c r="A3874" s="11" t="str">
        <f t="shared" si="360"/>
        <v>2621006 - Alle regioner0-4 år</v>
      </c>
      <c r="B3874" s="12" t="str">
        <f t="shared" si="363"/>
        <v>262100</v>
      </c>
      <c r="C3874" s="14">
        <f t="shared" si="361"/>
        <v>0</v>
      </c>
      <c r="D3874" s="14">
        <f t="shared" si="362"/>
        <v>0</v>
      </c>
      <c r="E3874" s="19" t="str">
        <f t="shared" si="364"/>
        <v>262100 - Arkivar- og museumsinspektørarbejde</v>
      </c>
      <c r="F3874" s="19" t="str">
        <f t="shared" si="365"/>
        <v>0-4 år</v>
      </c>
      <c r="G3874" s="40" t="s">
        <v>516</v>
      </c>
      <c r="H3874" s="41" t="s">
        <v>317</v>
      </c>
      <c r="I3874" s="42" t="s">
        <v>11</v>
      </c>
      <c r="J3874" s="43" t="s">
        <v>16</v>
      </c>
      <c r="K3874" s="44">
        <v>19</v>
      </c>
      <c r="L3874" s="45">
        <v>36296.065310424608</v>
      </c>
      <c r="M3874" s="46">
        <v>37218.943119828247</v>
      </c>
      <c r="N3874" s="45"/>
      <c r="O3874" s="46"/>
    </row>
    <row r="3875" spans="1:15" x14ac:dyDescent="0.2">
      <c r="A3875" s="11" t="str">
        <f t="shared" si="360"/>
        <v>2621006 - Alle regioner10-14 år</v>
      </c>
      <c r="B3875" s="12" t="str">
        <f t="shared" si="363"/>
        <v>262100</v>
      </c>
      <c r="C3875" s="14">
        <f t="shared" si="361"/>
        <v>0</v>
      </c>
      <c r="D3875" s="14">
        <f t="shared" si="362"/>
        <v>0</v>
      </c>
      <c r="E3875" s="19" t="str">
        <f t="shared" si="364"/>
        <v>262100 - Arkivar- og museumsinspektørarbejde</v>
      </c>
      <c r="F3875" s="19" t="str">
        <f t="shared" si="365"/>
        <v>10-14 år</v>
      </c>
      <c r="G3875" s="40" t="s">
        <v>516</v>
      </c>
      <c r="H3875" s="41" t="s">
        <v>317</v>
      </c>
      <c r="I3875" s="42" t="s">
        <v>11</v>
      </c>
      <c r="J3875" s="43" t="s">
        <v>17</v>
      </c>
      <c r="K3875" s="44">
        <v>32</v>
      </c>
      <c r="L3875" s="45">
        <v>44262.198837756805</v>
      </c>
      <c r="M3875" s="46">
        <v>45387.626642490373</v>
      </c>
      <c r="N3875" s="45"/>
      <c r="O3875" s="46"/>
    </row>
    <row r="3876" spans="1:15" x14ac:dyDescent="0.2">
      <c r="A3876" s="11" t="str">
        <f t="shared" si="360"/>
        <v>2621006 - Alle regioner15-20 år</v>
      </c>
      <c r="B3876" s="12" t="str">
        <f t="shared" si="363"/>
        <v>262100</v>
      </c>
      <c r="C3876" s="14">
        <f t="shared" si="361"/>
        <v>0</v>
      </c>
      <c r="D3876" s="14">
        <f t="shared" si="362"/>
        <v>0</v>
      </c>
      <c r="E3876" s="19" t="str">
        <f t="shared" si="364"/>
        <v>262100 - Arkivar- og museumsinspektørarbejde</v>
      </c>
      <c r="F3876" s="19" t="str">
        <f t="shared" si="365"/>
        <v>15-20 år</v>
      </c>
      <c r="G3876" s="40" t="s">
        <v>516</v>
      </c>
      <c r="H3876" s="41" t="s">
        <v>317</v>
      </c>
      <c r="I3876" s="42" t="s">
        <v>11</v>
      </c>
      <c r="J3876" s="43" t="s">
        <v>18</v>
      </c>
      <c r="K3876" s="44">
        <v>15</v>
      </c>
      <c r="L3876" s="45">
        <v>46851.058974589723</v>
      </c>
      <c r="M3876" s="46">
        <v>48042.312139496607</v>
      </c>
      <c r="N3876" s="45"/>
      <c r="O3876" s="46"/>
    </row>
    <row r="3877" spans="1:15" x14ac:dyDescent="0.2">
      <c r="A3877" s="11" t="str">
        <f t="shared" si="360"/>
        <v>2621006 - Alle regioner20-24 år</v>
      </c>
      <c r="B3877" s="12" t="str">
        <f t="shared" si="363"/>
        <v>262100</v>
      </c>
      <c r="C3877" s="14">
        <f t="shared" si="361"/>
        <v>0</v>
      </c>
      <c r="D3877" s="14">
        <f t="shared" si="362"/>
        <v>0</v>
      </c>
      <c r="E3877" s="19" t="str">
        <f t="shared" si="364"/>
        <v>262100 - Arkivar- og museumsinspektørarbejde</v>
      </c>
      <c r="F3877" s="19" t="str">
        <f t="shared" si="365"/>
        <v>20-24 år</v>
      </c>
      <c r="G3877" s="40" t="s">
        <v>516</v>
      </c>
      <c r="H3877" s="41" t="s">
        <v>317</v>
      </c>
      <c r="I3877" s="42" t="s">
        <v>11</v>
      </c>
      <c r="J3877" s="43" t="s">
        <v>19</v>
      </c>
      <c r="K3877" s="44">
        <v>16</v>
      </c>
      <c r="L3877" s="45">
        <v>46745.515801290167</v>
      </c>
      <c r="M3877" s="46">
        <v>47934.085384609367</v>
      </c>
      <c r="N3877" s="45"/>
      <c r="O3877" s="46"/>
    </row>
    <row r="3878" spans="1:15" x14ac:dyDescent="0.2">
      <c r="A3878" s="11" t="str">
        <f t="shared" si="360"/>
        <v>2621006 - Alle regioner25 år og derover</v>
      </c>
      <c r="B3878" s="12" t="str">
        <f t="shared" si="363"/>
        <v>262100</v>
      </c>
      <c r="C3878" s="14">
        <f t="shared" si="361"/>
        <v>0</v>
      </c>
      <c r="D3878" s="14">
        <f t="shared" si="362"/>
        <v>0</v>
      </c>
      <c r="E3878" s="19" t="str">
        <f t="shared" si="364"/>
        <v>262100 - Arkivar- og museumsinspektørarbejde</v>
      </c>
      <c r="F3878" s="19" t="str">
        <f t="shared" si="365"/>
        <v>25 år og derover</v>
      </c>
      <c r="G3878" s="40" t="s">
        <v>516</v>
      </c>
      <c r="H3878" s="41" t="s">
        <v>317</v>
      </c>
      <c r="I3878" s="42" t="s">
        <v>11</v>
      </c>
      <c r="J3878" s="43" t="s">
        <v>9</v>
      </c>
      <c r="K3878" s="44">
        <v>21</v>
      </c>
      <c r="L3878" s="45">
        <v>46377.483851152021</v>
      </c>
      <c r="M3878" s="46">
        <v>47556.695711615343</v>
      </c>
      <c r="N3878" s="45"/>
      <c r="O3878" s="46"/>
    </row>
    <row r="3879" spans="1:15" x14ac:dyDescent="0.2">
      <c r="A3879" s="11" t="str">
        <f t="shared" si="360"/>
        <v>2621006 - Alle regionerAlle uanset erf.</v>
      </c>
      <c r="B3879" s="12" t="str">
        <f t="shared" si="363"/>
        <v>262100</v>
      </c>
      <c r="C3879" s="14">
        <f t="shared" si="361"/>
        <v>0</v>
      </c>
      <c r="D3879" s="14">
        <f t="shared" si="362"/>
        <v>0</v>
      </c>
      <c r="E3879" s="19" t="str">
        <f t="shared" si="364"/>
        <v>262100 - Arkivar- og museumsinspektørarbejde</v>
      </c>
      <c r="F3879" s="19" t="str">
        <f t="shared" si="365"/>
        <v>Alle uanset erf.</v>
      </c>
      <c r="G3879" s="40" t="s">
        <v>516</v>
      </c>
      <c r="H3879" s="41" t="s">
        <v>317</v>
      </c>
      <c r="I3879" s="42" t="s">
        <v>11</v>
      </c>
      <c r="J3879" s="43" t="s">
        <v>10</v>
      </c>
      <c r="K3879" s="44">
        <v>127</v>
      </c>
      <c r="L3879" s="45">
        <v>43511.40074952627</v>
      </c>
      <c r="M3879" s="46">
        <v>44662.858219949812</v>
      </c>
      <c r="N3879" s="45"/>
      <c r="O3879" s="46"/>
    </row>
    <row r="3880" spans="1:15" x14ac:dyDescent="0.2">
      <c r="A3880" s="11" t="str">
        <f t="shared" si="360"/>
        <v>2622001 - Region Hovedstaden0-4 år</v>
      </c>
      <c r="B3880" s="12" t="str">
        <f t="shared" si="363"/>
        <v>262200</v>
      </c>
      <c r="C3880" s="14">
        <f t="shared" si="361"/>
        <v>0</v>
      </c>
      <c r="D3880" s="14">
        <f t="shared" si="362"/>
        <v>0</v>
      </c>
      <c r="E3880" s="19" t="str">
        <f t="shared" si="364"/>
        <v>262200 - Bibliotekararbejde og andet informationsarbejde</v>
      </c>
      <c r="F3880" s="19" t="str">
        <f t="shared" si="365"/>
        <v>0-4 år</v>
      </c>
      <c r="G3880" s="40" t="s">
        <v>516</v>
      </c>
      <c r="H3880" s="41" t="s">
        <v>318</v>
      </c>
      <c r="I3880" s="42" t="s">
        <v>8</v>
      </c>
      <c r="J3880" s="43" t="s">
        <v>16</v>
      </c>
      <c r="K3880" s="44">
        <v>15</v>
      </c>
      <c r="L3880" s="45">
        <v>22648.705525324483</v>
      </c>
      <c r="M3880" s="46">
        <v>23797.220001173813</v>
      </c>
      <c r="N3880" s="45"/>
      <c r="O3880" s="46"/>
    </row>
    <row r="3881" spans="1:15" x14ac:dyDescent="0.2">
      <c r="A3881" s="11" t="str">
        <f t="shared" si="360"/>
        <v>2622001 - Region Hovedstaden15-20 år</v>
      </c>
      <c r="B3881" s="12" t="str">
        <f t="shared" si="363"/>
        <v>262200</v>
      </c>
      <c r="C3881" s="14">
        <f t="shared" si="361"/>
        <v>0</v>
      </c>
      <c r="D3881" s="14">
        <f t="shared" si="362"/>
        <v>0</v>
      </c>
      <c r="E3881" s="19" t="str">
        <f t="shared" si="364"/>
        <v>262200 - Bibliotekararbejde og andet informationsarbejde</v>
      </c>
      <c r="F3881" s="19" t="str">
        <f t="shared" si="365"/>
        <v>15-20 år</v>
      </c>
      <c r="G3881" s="40" t="s">
        <v>516</v>
      </c>
      <c r="H3881" s="41" t="s">
        <v>318</v>
      </c>
      <c r="I3881" s="42" t="s">
        <v>8</v>
      </c>
      <c r="J3881" s="43" t="s">
        <v>18</v>
      </c>
      <c r="K3881" s="44">
        <v>15</v>
      </c>
      <c r="L3881" s="45">
        <v>38506.491864305295</v>
      </c>
      <c r="M3881" s="46">
        <v>40240.188811217056</v>
      </c>
      <c r="N3881" s="45"/>
      <c r="O3881" s="46"/>
    </row>
    <row r="3882" spans="1:15" x14ac:dyDescent="0.2">
      <c r="A3882" s="11" t="str">
        <f t="shared" si="360"/>
        <v>2622001 - Region Hovedstaden25 år og derover</v>
      </c>
      <c r="B3882" s="12" t="str">
        <f t="shared" si="363"/>
        <v>262200</v>
      </c>
      <c r="C3882" s="14">
        <f t="shared" si="361"/>
        <v>0</v>
      </c>
      <c r="D3882" s="14">
        <f t="shared" si="362"/>
        <v>0</v>
      </c>
      <c r="E3882" s="19" t="str">
        <f t="shared" si="364"/>
        <v>262200 - Bibliotekararbejde og andet informationsarbejde</v>
      </c>
      <c r="F3882" s="19" t="str">
        <f t="shared" si="365"/>
        <v>25 år og derover</v>
      </c>
      <c r="G3882" s="40" t="s">
        <v>516</v>
      </c>
      <c r="H3882" s="41" t="s">
        <v>318</v>
      </c>
      <c r="I3882" s="42" t="s">
        <v>8</v>
      </c>
      <c r="J3882" s="43" t="s">
        <v>9</v>
      </c>
      <c r="K3882" s="44">
        <v>23</v>
      </c>
      <c r="L3882" s="45">
        <v>38085.794021239744</v>
      </c>
      <c r="M3882" s="46">
        <v>39800.549679792508</v>
      </c>
      <c r="N3882" s="45"/>
      <c r="O3882" s="46"/>
    </row>
    <row r="3883" spans="1:15" x14ac:dyDescent="0.2">
      <c r="A3883" s="11" t="str">
        <f t="shared" si="360"/>
        <v>2622001 - Region HovedstadenAlle uanset erf.</v>
      </c>
      <c r="B3883" s="12" t="str">
        <f t="shared" si="363"/>
        <v>262200</v>
      </c>
      <c r="C3883" s="14">
        <f t="shared" si="361"/>
        <v>0</v>
      </c>
      <c r="D3883" s="14">
        <f t="shared" si="362"/>
        <v>0</v>
      </c>
      <c r="E3883" s="19" t="str">
        <f t="shared" si="364"/>
        <v>262200 - Bibliotekararbejde og andet informationsarbejde</v>
      </c>
      <c r="F3883" s="19" t="str">
        <f t="shared" si="365"/>
        <v>Alle uanset erf.</v>
      </c>
      <c r="G3883" s="40" t="s">
        <v>516</v>
      </c>
      <c r="H3883" s="41" t="s">
        <v>318</v>
      </c>
      <c r="I3883" s="42" t="s">
        <v>8</v>
      </c>
      <c r="J3883" s="43" t="s">
        <v>10</v>
      </c>
      <c r="K3883" s="44">
        <v>73</v>
      </c>
      <c r="L3883" s="45">
        <v>37637.273353807483</v>
      </c>
      <c r="M3883" s="46">
        <v>38991.745061914196</v>
      </c>
      <c r="N3883" s="45"/>
      <c r="O3883" s="46"/>
    </row>
    <row r="3884" spans="1:15" x14ac:dyDescent="0.2">
      <c r="A3884" s="11" t="str">
        <f t="shared" si="360"/>
        <v>2622006 - Alle regioner0-4 år</v>
      </c>
      <c r="B3884" s="12" t="str">
        <f t="shared" si="363"/>
        <v>262200</v>
      </c>
      <c r="C3884" s="14">
        <f t="shared" si="361"/>
        <v>0</v>
      </c>
      <c r="D3884" s="14">
        <f t="shared" si="362"/>
        <v>0</v>
      </c>
      <c r="E3884" s="19" t="str">
        <f t="shared" si="364"/>
        <v>262200 - Bibliotekararbejde og andet informationsarbejde</v>
      </c>
      <c r="F3884" s="19" t="str">
        <f t="shared" si="365"/>
        <v>0-4 år</v>
      </c>
      <c r="G3884" s="40" t="s">
        <v>516</v>
      </c>
      <c r="H3884" s="41" t="s">
        <v>318</v>
      </c>
      <c r="I3884" s="42" t="s">
        <v>11</v>
      </c>
      <c r="J3884" s="43" t="s">
        <v>16</v>
      </c>
      <c r="K3884" s="44">
        <v>16</v>
      </c>
      <c r="L3884" s="45">
        <v>23133.717707707172</v>
      </c>
      <c r="M3884" s="46">
        <v>24306.827121744333</v>
      </c>
      <c r="N3884" s="45"/>
      <c r="O3884" s="46"/>
    </row>
    <row r="3885" spans="1:15" x14ac:dyDescent="0.2">
      <c r="A3885" s="11" t="str">
        <f t="shared" si="360"/>
        <v>2622006 - Alle regioner15-20 år</v>
      </c>
      <c r="B3885" s="12" t="str">
        <f t="shared" si="363"/>
        <v>262200</v>
      </c>
      <c r="C3885" s="14">
        <f t="shared" si="361"/>
        <v>0</v>
      </c>
      <c r="D3885" s="14">
        <f t="shared" si="362"/>
        <v>0</v>
      </c>
      <c r="E3885" s="19" t="str">
        <f t="shared" si="364"/>
        <v>262200 - Bibliotekararbejde og andet informationsarbejde</v>
      </c>
      <c r="F3885" s="19" t="str">
        <f t="shared" si="365"/>
        <v>15-20 år</v>
      </c>
      <c r="G3885" s="40" t="s">
        <v>516</v>
      </c>
      <c r="H3885" s="41" t="s">
        <v>318</v>
      </c>
      <c r="I3885" s="42" t="s">
        <v>11</v>
      </c>
      <c r="J3885" s="43" t="s">
        <v>18</v>
      </c>
      <c r="K3885" s="44">
        <v>15</v>
      </c>
      <c r="L3885" s="45">
        <v>38506.491864305295</v>
      </c>
      <c r="M3885" s="46">
        <v>40240.188811217056</v>
      </c>
      <c r="N3885" s="45"/>
      <c r="O3885" s="46"/>
    </row>
    <row r="3886" spans="1:15" x14ac:dyDescent="0.2">
      <c r="A3886" s="11" t="str">
        <f t="shared" si="360"/>
        <v>2622006 - Alle regioner25 år og derover</v>
      </c>
      <c r="B3886" s="12" t="str">
        <f t="shared" si="363"/>
        <v>262200</v>
      </c>
      <c r="C3886" s="14">
        <f t="shared" si="361"/>
        <v>0</v>
      </c>
      <c r="D3886" s="14">
        <f t="shared" si="362"/>
        <v>0</v>
      </c>
      <c r="E3886" s="19" t="str">
        <f t="shared" si="364"/>
        <v>262200 - Bibliotekararbejde og andet informationsarbejde</v>
      </c>
      <c r="F3886" s="19" t="str">
        <f t="shared" si="365"/>
        <v>25 år og derover</v>
      </c>
      <c r="G3886" s="40" t="s">
        <v>516</v>
      </c>
      <c r="H3886" s="41" t="s">
        <v>318</v>
      </c>
      <c r="I3886" s="42" t="s">
        <v>11</v>
      </c>
      <c r="J3886" s="43" t="s">
        <v>9</v>
      </c>
      <c r="K3886" s="44">
        <v>29</v>
      </c>
      <c r="L3886" s="45">
        <v>37637.273353807483</v>
      </c>
      <c r="M3886" s="46">
        <v>39331.835043133076</v>
      </c>
      <c r="N3886" s="45"/>
      <c r="O3886" s="46"/>
    </row>
    <row r="3887" spans="1:15" x14ac:dyDescent="0.2">
      <c r="A3887" s="11" t="str">
        <f t="shared" si="360"/>
        <v>2622006 - Alle regionerAlle uanset erf.</v>
      </c>
      <c r="B3887" s="12" t="str">
        <f t="shared" si="363"/>
        <v>262200</v>
      </c>
      <c r="C3887" s="14">
        <f t="shared" si="361"/>
        <v>0</v>
      </c>
      <c r="D3887" s="14">
        <f t="shared" si="362"/>
        <v>0</v>
      </c>
      <c r="E3887" s="19" t="str">
        <f t="shared" si="364"/>
        <v>262200 - Bibliotekararbejde og andet informationsarbejde</v>
      </c>
      <c r="F3887" s="19" t="str">
        <f t="shared" si="365"/>
        <v>Alle uanset erf.</v>
      </c>
      <c r="G3887" s="40" t="s">
        <v>516</v>
      </c>
      <c r="H3887" s="41" t="s">
        <v>318</v>
      </c>
      <c r="I3887" s="42" t="s">
        <v>11</v>
      </c>
      <c r="J3887" s="43" t="s">
        <v>10</v>
      </c>
      <c r="K3887" s="44">
        <v>81</v>
      </c>
      <c r="L3887" s="45">
        <v>37637.273353807483</v>
      </c>
      <c r="M3887" s="46">
        <v>38991.745061914196</v>
      </c>
      <c r="N3887" s="45"/>
      <c r="O3887" s="46"/>
    </row>
    <row r="3888" spans="1:15" x14ac:dyDescent="0.2">
      <c r="A3888" s="11" t="str">
        <f t="shared" si="360"/>
        <v>2631001 - Region HovedstadenUnder 1 år</v>
      </c>
      <c r="B3888" s="12" t="str">
        <f t="shared" si="363"/>
        <v>263100</v>
      </c>
      <c r="C3888" s="14">
        <f t="shared" si="361"/>
        <v>0</v>
      </c>
      <c r="D3888" s="14">
        <f t="shared" si="362"/>
        <v>0</v>
      </c>
      <c r="E3888" s="19" t="str">
        <f t="shared" si="364"/>
        <v>263100 - Arbejde inden for samfundsøkonomi</v>
      </c>
      <c r="F3888" s="19" t="str">
        <f t="shared" si="365"/>
        <v>Under 1 år</v>
      </c>
      <c r="G3888" s="40" t="s">
        <v>516</v>
      </c>
      <c r="H3888" s="41" t="s">
        <v>319</v>
      </c>
      <c r="I3888" s="42" t="s">
        <v>8</v>
      </c>
      <c r="J3888" s="43" t="s">
        <v>13</v>
      </c>
      <c r="K3888" s="44">
        <v>19</v>
      </c>
      <c r="L3888" s="45">
        <v>25583.189038567933</v>
      </c>
      <c r="M3888" s="46">
        <v>26112.496645341445</v>
      </c>
      <c r="N3888" s="45"/>
      <c r="O3888" s="46"/>
    </row>
    <row r="3889" spans="1:15" x14ac:dyDescent="0.2">
      <c r="A3889" s="11" t="str">
        <f t="shared" si="360"/>
        <v>2631001 - Region Hovedstaden1 år</v>
      </c>
      <c r="B3889" s="12" t="str">
        <f t="shared" si="363"/>
        <v>263100</v>
      </c>
      <c r="C3889" s="14">
        <f t="shared" si="361"/>
        <v>0</v>
      </c>
      <c r="D3889" s="14">
        <f t="shared" si="362"/>
        <v>0</v>
      </c>
      <c r="E3889" s="19" t="str">
        <f t="shared" si="364"/>
        <v>263100 - Arbejde inden for samfundsøkonomi</v>
      </c>
      <c r="F3889" s="19" t="str">
        <f t="shared" si="365"/>
        <v>1 år</v>
      </c>
      <c r="G3889" s="40" t="s">
        <v>516</v>
      </c>
      <c r="H3889" s="41" t="s">
        <v>319</v>
      </c>
      <c r="I3889" s="42" t="s">
        <v>8</v>
      </c>
      <c r="J3889" s="43" t="s">
        <v>22</v>
      </c>
      <c r="K3889" s="44">
        <v>13</v>
      </c>
      <c r="L3889" s="45">
        <v>25583.66949955876</v>
      </c>
      <c r="M3889" s="46">
        <v>26112.98704690914</v>
      </c>
      <c r="N3889" s="45"/>
      <c r="O3889" s="46"/>
    </row>
    <row r="3890" spans="1:15" x14ac:dyDescent="0.2">
      <c r="A3890" s="11" t="str">
        <f t="shared" si="360"/>
        <v>2631001 - Region Hovedstaden5-9 år</v>
      </c>
      <c r="B3890" s="12" t="str">
        <f t="shared" si="363"/>
        <v>263100</v>
      </c>
      <c r="C3890" s="14">
        <f t="shared" si="361"/>
        <v>0</v>
      </c>
      <c r="D3890" s="14">
        <f t="shared" si="362"/>
        <v>0</v>
      </c>
      <c r="E3890" s="19" t="str">
        <f t="shared" si="364"/>
        <v>263100 - Arbejde inden for samfundsøkonomi</v>
      </c>
      <c r="F3890" s="19" t="str">
        <f t="shared" si="365"/>
        <v>5-9 år</v>
      </c>
      <c r="G3890" s="40" t="s">
        <v>516</v>
      </c>
      <c r="H3890" s="41" t="s">
        <v>319</v>
      </c>
      <c r="I3890" s="42" t="s">
        <v>8</v>
      </c>
      <c r="J3890" s="43" t="s">
        <v>15</v>
      </c>
      <c r="K3890" s="44">
        <v>23</v>
      </c>
      <c r="L3890" s="45">
        <v>63741.213649360136</v>
      </c>
      <c r="M3890" s="46">
        <v>64906.926924455016</v>
      </c>
      <c r="N3890" s="45"/>
      <c r="O3890" s="46"/>
    </row>
    <row r="3891" spans="1:15" x14ac:dyDescent="0.2">
      <c r="A3891" s="11" t="str">
        <f t="shared" si="360"/>
        <v>2631001 - Region Hovedstaden0-4 år</v>
      </c>
      <c r="B3891" s="12" t="str">
        <f t="shared" si="363"/>
        <v>263100</v>
      </c>
      <c r="C3891" s="14">
        <f t="shared" si="361"/>
        <v>0</v>
      </c>
      <c r="D3891" s="14">
        <f t="shared" si="362"/>
        <v>0</v>
      </c>
      <c r="E3891" s="19" t="str">
        <f t="shared" si="364"/>
        <v>263100 - Arbejde inden for samfundsøkonomi</v>
      </c>
      <c r="F3891" s="19" t="str">
        <f t="shared" si="365"/>
        <v>0-4 år</v>
      </c>
      <c r="G3891" s="40" t="s">
        <v>516</v>
      </c>
      <c r="H3891" s="41" t="s">
        <v>319</v>
      </c>
      <c r="I3891" s="42" t="s">
        <v>8</v>
      </c>
      <c r="J3891" s="43" t="s">
        <v>16</v>
      </c>
      <c r="K3891" s="44">
        <v>57</v>
      </c>
      <c r="L3891" s="45">
        <v>26683.036574033948</v>
      </c>
      <c r="M3891" s="46">
        <v>27235.099657692521</v>
      </c>
      <c r="N3891" s="45"/>
      <c r="O3891" s="46"/>
    </row>
    <row r="3892" spans="1:15" x14ac:dyDescent="0.2">
      <c r="A3892" s="11" t="str">
        <f t="shared" si="360"/>
        <v>2631001 - Region Hovedstaden10-14 år</v>
      </c>
      <c r="B3892" s="12" t="str">
        <f t="shared" si="363"/>
        <v>263100</v>
      </c>
      <c r="C3892" s="14">
        <f t="shared" si="361"/>
        <v>0</v>
      </c>
      <c r="D3892" s="14">
        <f t="shared" si="362"/>
        <v>0</v>
      </c>
      <c r="E3892" s="19" t="str">
        <f t="shared" si="364"/>
        <v>263100 - Arbejde inden for samfundsøkonomi</v>
      </c>
      <c r="F3892" s="19" t="str">
        <f t="shared" si="365"/>
        <v>10-14 år</v>
      </c>
      <c r="G3892" s="40" t="s">
        <v>516</v>
      </c>
      <c r="H3892" s="41" t="s">
        <v>319</v>
      </c>
      <c r="I3892" s="42" t="s">
        <v>8</v>
      </c>
      <c r="J3892" s="43" t="s">
        <v>17</v>
      </c>
      <c r="K3892" s="44">
        <v>11</v>
      </c>
      <c r="L3892" s="45">
        <v>51803.720015079998</v>
      </c>
      <c r="M3892" s="46">
        <v>53120.901457134147</v>
      </c>
      <c r="N3892" s="45"/>
      <c r="O3892" s="46"/>
    </row>
    <row r="3893" spans="1:15" x14ac:dyDescent="0.2">
      <c r="A3893" s="11" t="str">
        <f t="shared" si="360"/>
        <v>2631001 - Region Hovedstaden15-20 år</v>
      </c>
      <c r="B3893" s="12" t="str">
        <f t="shared" si="363"/>
        <v>263100</v>
      </c>
      <c r="C3893" s="14">
        <f t="shared" si="361"/>
        <v>0</v>
      </c>
      <c r="D3893" s="14">
        <f t="shared" si="362"/>
        <v>0</v>
      </c>
      <c r="E3893" s="19" t="str">
        <f t="shared" si="364"/>
        <v>263100 - Arbejde inden for samfundsøkonomi</v>
      </c>
      <c r="F3893" s="19" t="str">
        <f t="shared" si="365"/>
        <v>15-20 år</v>
      </c>
      <c r="G3893" s="40" t="s">
        <v>516</v>
      </c>
      <c r="H3893" s="41" t="s">
        <v>319</v>
      </c>
      <c r="I3893" s="42" t="s">
        <v>8</v>
      </c>
      <c r="J3893" s="43" t="s">
        <v>18</v>
      </c>
      <c r="K3893" s="44">
        <v>13</v>
      </c>
      <c r="L3893" s="45">
        <v>54903.890976404182</v>
      </c>
      <c r="M3893" s="46">
        <v>57655.261709544044</v>
      </c>
      <c r="N3893" s="45"/>
      <c r="O3893" s="46"/>
    </row>
    <row r="3894" spans="1:15" x14ac:dyDescent="0.2">
      <c r="A3894" s="11" t="str">
        <f t="shared" si="360"/>
        <v>2631001 - Region Hovedstaden20-24 år</v>
      </c>
      <c r="B3894" s="12" t="str">
        <f t="shared" si="363"/>
        <v>263100</v>
      </c>
      <c r="C3894" s="14">
        <f t="shared" si="361"/>
        <v>0</v>
      </c>
      <c r="D3894" s="14">
        <f t="shared" si="362"/>
        <v>0</v>
      </c>
      <c r="E3894" s="19" t="str">
        <f t="shared" si="364"/>
        <v>263100 - Arbejde inden for samfundsøkonomi</v>
      </c>
      <c r="F3894" s="19" t="str">
        <f t="shared" si="365"/>
        <v>20-24 år</v>
      </c>
      <c r="G3894" s="40" t="s">
        <v>516</v>
      </c>
      <c r="H3894" s="41" t="s">
        <v>319</v>
      </c>
      <c r="I3894" s="42" t="s">
        <v>8</v>
      </c>
      <c r="J3894" s="43" t="s">
        <v>19</v>
      </c>
      <c r="K3894" s="44">
        <v>11</v>
      </c>
      <c r="L3894" s="45">
        <v>54245.037997392974</v>
      </c>
      <c r="M3894" s="46">
        <v>55624.293335675415</v>
      </c>
      <c r="N3894" s="45"/>
      <c r="O3894" s="46"/>
    </row>
    <row r="3895" spans="1:15" x14ac:dyDescent="0.2">
      <c r="A3895" s="11" t="str">
        <f t="shared" si="360"/>
        <v>2631001 - Region HovedstadenAlle uanset erf.</v>
      </c>
      <c r="B3895" s="12" t="str">
        <f t="shared" si="363"/>
        <v>263100</v>
      </c>
      <c r="C3895" s="14">
        <f t="shared" si="361"/>
        <v>0</v>
      </c>
      <c r="D3895" s="14">
        <f t="shared" si="362"/>
        <v>0</v>
      </c>
      <c r="E3895" s="19" t="str">
        <f t="shared" si="364"/>
        <v>263100 - Arbejde inden for samfundsøkonomi</v>
      </c>
      <c r="F3895" s="19" t="str">
        <f t="shared" si="365"/>
        <v>Alle uanset erf.</v>
      </c>
      <c r="G3895" s="40" t="s">
        <v>516</v>
      </c>
      <c r="H3895" s="41" t="s">
        <v>319</v>
      </c>
      <c r="I3895" s="42" t="s">
        <v>8</v>
      </c>
      <c r="J3895" s="43" t="s">
        <v>10</v>
      </c>
      <c r="K3895" s="44">
        <v>124</v>
      </c>
      <c r="L3895" s="45">
        <v>47717.747598259339</v>
      </c>
      <c r="M3895" s="46">
        <v>48790.783270381187</v>
      </c>
      <c r="N3895" s="45"/>
      <c r="O3895" s="46"/>
    </row>
    <row r="3896" spans="1:15" x14ac:dyDescent="0.2">
      <c r="A3896" s="11" t="str">
        <f t="shared" si="360"/>
        <v>2631003 - Region Syddanmark5-9 år</v>
      </c>
      <c r="B3896" s="12" t="str">
        <f t="shared" si="363"/>
        <v>263100</v>
      </c>
      <c r="C3896" s="14">
        <f t="shared" si="361"/>
        <v>0</v>
      </c>
      <c r="D3896" s="14">
        <f t="shared" si="362"/>
        <v>0</v>
      </c>
      <c r="E3896" s="19" t="str">
        <f t="shared" si="364"/>
        <v>263100 - Arbejde inden for samfundsøkonomi</v>
      </c>
      <c r="F3896" s="19" t="str">
        <f t="shared" si="365"/>
        <v>5-9 år</v>
      </c>
      <c r="G3896" s="40" t="s">
        <v>516</v>
      </c>
      <c r="H3896" s="41" t="s">
        <v>319</v>
      </c>
      <c r="I3896" s="42" t="s">
        <v>544</v>
      </c>
      <c r="J3896" s="43" t="s">
        <v>15</v>
      </c>
      <c r="K3896" s="44">
        <v>32</v>
      </c>
      <c r="L3896" s="45">
        <v>59001.931350471554</v>
      </c>
      <c r="M3896" s="46">
        <v>60080.971592940667</v>
      </c>
      <c r="N3896" s="45"/>
      <c r="O3896" s="46"/>
    </row>
    <row r="3897" spans="1:15" x14ac:dyDescent="0.2">
      <c r="A3897" s="11" t="str">
        <f t="shared" si="360"/>
        <v>2631003 - Region Syddanmark0-4 år</v>
      </c>
      <c r="B3897" s="12" t="str">
        <f t="shared" si="363"/>
        <v>263100</v>
      </c>
      <c r="C3897" s="14">
        <f t="shared" si="361"/>
        <v>0</v>
      </c>
      <c r="D3897" s="14">
        <f t="shared" si="362"/>
        <v>0</v>
      </c>
      <c r="E3897" s="19" t="str">
        <f t="shared" si="364"/>
        <v>263100 - Arbejde inden for samfundsøkonomi</v>
      </c>
      <c r="F3897" s="19" t="str">
        <f t="shared" si="365"/>
        <v>0-4 år</v>
      </c>
      <c r="G3897" s="40" t="s">
        <v>516</v>
      </c>
      <c r="H3897" s="41" t="s">
        <v>319</v>
      </c>
      <c r="I3897" s="42" t="s">
        <v>544</v>
      </c>
      <c r="J3897" s="43" t="s">
        <v>16</v>
      </c>
      <c r="K3897" s="44">
        <v>18</v>
      </c>
      <c r="L3897" s="45">
        <v>48814.971203725778</v>
      </c>
      <c r="M3897" s="46">
        <v>49707.710087999105</v>
      </c>
      <c r="N3897" s="45"/>
      <c r="O3897" s="46"/>
    </row>
    <row r="3898" spans="1:15" x14ac:dyDescent="0.2">
      <c r="A3898" s="11" t="str">
        <f t="shared" si="360"/>
        <v>2631003 - Region SyddanmarkAlle uanset erf.</v>
      </c>
      <c r="B3898" s="12" t="str">
        <f t="shared" si="363"/>
        <v>263100</v>
      </c>
      <c r="C3898" s="14">
        <f t="shared" si="361"/>
        <v>0</v>
      </c>
      <c r="D3898" s="14">
        <f t="shared" si="362"/>
        <v>0</v>
      </c>
      <c r="E3898" s="19" t="str">
        <f t="shared" si="364"/>
        <v>263100 - Arbejde inden for samfundsøkonomi</v>
      </c>
      <c r="F3898" s="19" t="str">
        <f t="shared" si="365"/>
        <v>Alle uanset erf.</v>
      </c>
      <c r="G3898" s="40" t="s">
        <v>516</v>
      </c>
      <c r="H3898" s="41" t="s">
        <v>319</v>
      </c>
      <c r="I3898" s="42" t="s">
        <v>544</v>
      </c>
      <c r="J3898" s="43" t="s">
        <v>10</v>
      </c>
      <c r="K3898" s="44">
        <v>78</v>
      </c>
      <c r="L3898" s="45">
        <v>59001.931350471554</v>
      </c>
      <c r="M3898" s="46">
        <v>60080.971592940667</v>
      </c>
      <c r="N3898" s="45"/>
      <c r="O3898" s="46"/>
    </row>
    <row r="3899" spans="1:15" x14ac:dyDescent="0.2">
      <c r="A3899" s="11" t="str">
        <f t="shared" si="360"/>
        <v>2631004 - Region MidtjyllandAlle uanset erf.</v>
      </c>
      <c r="B3899" s="12" t="str">
        <f t="shared" si="363"/>
        <v>263100</v>
      </c>
      <c r="C3899" s="14">
        <f t="shared" si="361"/>
        <v>0</v>
      </c>
      <c r="D3899" s="14">
        <f t="shared" si="362"/>
        <v>0</v>
      </c>
      <c r="E3899" s="19" t="str">
        <f t="shared" si="364"/>
        <v>263100 - Arbejde inden for samfundsøkonomi</v>
      </c>
      <c r="F3899" s="19" t="str">
        <f t="shared" si="365"/>
        <v>Alle uanset erf.</v>
      </c>
      <c r="G3899" s="40" t="s">
        <v>516</v>
      </c>
      <c r="H3899" s="41" t="s">
        <v>319</v>
      </c>
      <c r="I3899" s="42" t="s">
        <v>517</v>
      </c>
      <c r="J3899" s="43" t="s">
        <v>10</v>
      </c>
      <c r="K3899" s="44">
        <v>12</v>
      </c>
      <c r="L3899" s="45">
        <v>50044.673051639867</v>
      </c>
      <c r="M3899" s="46">
        <v>50937.03203256581</v>
      </c>
      <c r="N3899" s="45"/>
      <c r="O3899" s="46"/>
    </row>
    <row r="3900" spans="1:15" x14ac:dyDescent="0.2">
      <c r="A3900" s="11" t="str">
        <f t="shared" si="360"/>
        <v>2631006 - Alle regionerUnder 1 år</v>
      </c>
      <c r="B3900" s="12" t="str">
        <f t="shared" si="363"/>
        <v>263100</v>
      </c>
      <c r="C3900" s="14">
        <f t="shared" si="361"/>
        <v>0</v>
      </c>
      <c r="D3900" s="14">
        <f t="shared" si="362"/>
        <v>0</v>
      </c>
      <c r="E3900" s="19" t="str">
        <f t="shared" si="364"/>
        <v>263100 - Arbejde inden for samfundsøkonomi</v>
      </c>
      <c r="F3900" s="19" t="str">
        <f t="shared" si="365"/>
        <v>Under 1 år</v>
      </c>
      <c r="G3900" s="40" t="s">
        <v>516</v>
      </c>
      <c r="H3900" s="41" t="s">
        <v>319</v>
      </c>
      <c r="I3900" s="42" t="s">
        <v>11</v>
      </c>
      <c r="J3900" s="43" t="s">
        <v>13</v>
      </c>
      <c r="K3900" s="44">
        <v>24</v>
      </c>
      <c r="L3900" s="45">
        <v>25583.189038567933</v>
      </c>
      <c r="M3900" s="46">
        <v>26112.496645341445</v>
      </c>
      <c r="N3900" s="45"/>
      <c r="O3900" s="46"/>
    </row>
    <row r="3901" spans="1:15" x14ac:dyDescent="0.2">
      <c r="A3901" s="11" t="str">
        <f t="shared" si="360"/>
        <v>2631006 - Alle regioner1 år</v>
      </c>
      <c r="B3901" s="12" t="str">
        <f t="shared" si="363"/>
        <v>263100</v>
      </c>
      <c r="C3901" s="14">
        <f t="shared" si="361"/>
        <v>0</v>
      </c>
      <c r="D3901" s="14">
        <f t="shared" si="362"/>
        <v>0</v>
      </c>
      <c r="E3901" s="19" t="str">
        <f t="shared" si="364"/>
        <v>263100 - Arbejde inden for samfundsøkonomi</v>
      </c>
      <c r="F3901" s="19" t="str">
        <f t="shared" si="365"/>
        <v>1 år</v>
      </c>
      <c r="G3901" s="40" t="s">
        <v>516</v>
      </c>
      <c r="H3901" s="41" t="s">
        <v>319</v>
      </c>
      <c r="I3901" s="42" t="s">
        <v>11</v>
      </c>
      <c r="J3901" s="43" t="s">
        <v>22</v>
      </c>
      <c r="K3901" s="44">
        <v>17</v>
      </c>
      <c r="L3901" s="45">
        <v>25729.776136995355</v>
      </c>
      <c r="M3901" s="46">
        <v>26262.116581705355</v>
      </c>
      <c r="N3901" s="45"/>
      <c r="O3901" s="46"/>
    </row>
    <row r="3902" spans="1:15" x14ac:dyDescent="0.2">
      <c r="A3902" s="11" t="str">
        <f t="shared" si="360"/>
        <v>2631006 - Alle regioner2 år</v>
      </c>
      <c r="B3902" s="12" t="str">
        <f t="shared" si="363"/>
        <v>263100</v>
      </c>
      <c r="C3902" s="14">
        <f t="shared" si="361"/>
        <v>0</v>
      </c>
      <c r="D3902" s="14">
        <f t="shared" si="362"/>
        <v>0</v>
      </c>
      <c r="E3902" s="19" t="str">
        <f t="shared" si="364"/>
        <v>263100 - Arbejde inden for samfundsøkonomi</v>
      </c>
      <c r="F3902" s="19" t="str">
        <f t="shared" si="365"/>
        <v>2 år</v>
      </c>
      <c r="G3902" s="40" t="s">
        <v>516</v>
      </c>
      <c r="H3902" s="41" t="s">
        <v>319</v>
      </c>
      <c r="I3902" s="42" t="s">
        <v>11</v>
      </c>
      <c r="J3902" s="43" t="s">
        <v>23</v>
      </c>
      <c r="K3902" s="44">
        <v>11</v>
      </c>
      <c r="L3902" s="45">
        <v>49349.778163887611</v>
      </c>
      <c r="M3902" s="46">
        <v>50604.564730335725</v>
      </c>
      <c r="N3902" s="45"/>
      <c r="O3902" s="46"/>
    </row>
    <row r="3903" spans="1:15" x14ac:dyDescent="0.2">
      <c r="A3903" s="11" t="str">
        <f t="shared" si="360"/>
        <v>2631006 - Alle regioner4 år</v>
      </c>
      <c r="B3903" s="12" t="str">
        <f t="shared" si="363"/>
        <v>263100</v>
      </c>
      <c r="C3903" s="14">
        <f t="shared" si="361"/>
        <v>0</v>
      </c>
      <c r="D3903" s="14">
        <f t="shared" si="362"/>
        <v>0</v>
      </c>
      <c r="E3903" s="19" t="str">
        <f t="shared" si="364"/>
        <v>263100 - Arbejde inden for samfundsøkonomi</v>
      </c>
      <c r="F3903" s="19" t="str">
        <f t="shared" si="365"/>
        <v>4 år</v>
      </c>
      <c r="G3903" s="40" t="s">
        <v>516</v>
      </c>
      <c r="H3903" s="41" t="s">
        <v>319</v>
      </c>
      <c r="I3903" s="42" t="s">
        <v>11</v>
      </c>
      <c r="J3903" s="43" t="s">
        <v>24</v>
      </c>
      <c r="K3903" s="44">
        <v>16</v>
      </c>
      <c r="L3903" s="45">
        <v>52992.432415294221</v>
      </c>
      <c r="M3903" s="46">
        <v>54339.838519072393</v>
      </c>
      <c r="N3903" s="45"/>
      <c r="O3903" s="46"/>
    </row>
    <row r="3904" spans="1:15" x14ac:dyDescent="0.2">
      <c r="A3904" s="11" t="str">
        <f t="shared" si="360"/>
        <v>2631006 - Alle regioner5-9 år</v>
      </c>
      <c r="B3904" s="12" t="str">
        <f t="shared" si="363"/>
        <v>263100</v>
      </c>
      <c r="C3904" s="14">
        <f t="shared" si="361"/>
        <v>0</v>
      </c>
      <c r="D3904" s="14">
        <f t="shared" si="362"/>
        <v>0</v>
      </c>
      <c r="E3904" s="19" t="str">
        <f t="shared" si="364"/>
        <v>263100 - Arbejde inden for samfundsøkonomi</v>
      </c>
      <c r="F3904" s="19" t="str">
        <f t="shared" si="365"/>
        <v>5-9 år</v>
      </c>
      <c r="G3904" s="40" t="s">
        <v>516</v>
      </c>
      <c r="H3904" s="41" t="s">
        <v>319</v>
      </c>
      <c r="I3904" s="42" t="s">
        <v>11</v>
      </c>
      <c r="J3904" s="43" t="s">
        <v>15</v>
      </c>
      <c r="K3904" s="44">
        <v>59</v>
      </c>
      <c r="L3904" s="45">
        <v>59037.106042299311</v>
      </c>
      <c r="M3904" s="46">
        <v>60116.789567236134</v>
      </c>
      <c r="N3904" s="45"/>
      <c r="O3904" s="46"/>
    </row>
    <row r="3905" spans="1:15" x14ac:dyDescent="0.2">
      <c r="A3905" s="11" t="str">
        <f t="shared" si="360"/>
        <v>2631006 - Alle regioner0-4 år</v>
      </c>
      <c r="B3905" s="12" t="str">
        <f t="shared" si="363"/>
        <v>263100</v>
      </c>
      <c r="C3905" s="14">
        <f t="shared" si="361"/>
        <v>0</v>
      </c>
      <c r="D3905" s="14">
        <f t="shared" si="362"/>
        <v>0</v>
      </c>
      <c r="E3905" s="19" t="str">
        <f t="shared" si="364"/>
        <v>263100 - Arbejde inden for samfundsøkonomi</v>
      </c>
      <c r="F3905" s="19" t="str">
        <f t="shared" si="365"/>
        <v>0-4 år</v>
      </c>
      <c r="G3905" s="40" t="s">
        <v>516</v>
      </c>
      <c r="H3905" s="41" t="s">
        <v>319</v>
      </c>
      <c r="I3905" s="42" t="s">
        <v>11</v>
      </c>
      <c r="J3905" s="43" t="s">
        <v>16</v>
      </c>
      <c r="K3905" s="44">
        <v>77</v>
      </c>
      <c r="L3905" s="45">
        <v>41737.855506230713</v>
      </c>
      <c r="M3905" s="46">
        <v>42601.397747839314</v>
      </c>
      <c r="N3905" s="45"/>
      <c r="O3905" s="46"/>
    </row>
    <row r="3906" spans="1:15" x14ac:dyDescent="0.2">
      <c r="A3906" s="11" t="str">
        <f t="shared" ref="A3906:A3969" si="366">B3906&amp;I3906&amp;F3906</f>
        <v>2631006 - Alle regioner10-14 år</v>
      </c>
      <c r="B3906" s="12" t="str">
        <f t="shared" si="363"/>
        <v>263100</v>
      </c>
      <c r="C3906" s="14">
        <f t="shared" ref="C3906:C3969" si="367">N3906*1.2</f>
        <v>0</v>
      </c>
      <c r="D3906" s="14">
        <f t="shared" ref="D3906:D3969" si="368">O3906*1.2</f>
        <v>0</v>
      </c>
      <c r="E3906" s="19" t="str">
        <f t="shared" si="364"/>
        <v>263100 - Arbejde inden for samfundsøkonomi</v>
      </c>
      <c r="F3906" s="19" t="str">
        <f t="shared" si="365"/>
        <v>10-14 år</v>
      </c>
      <c r="G3906" s="40" t="s">
        <v>516</v>
      </c>
      <c r="H3906" s="41" t="s">
        <v>319</v>
      </c>
      <c r="I3906" s="42" t="s">
        <v>11</v>
      </c>
      <c r="J3906" s="43" t="s">
        <v>17</v>
      </c>
      <c r="K3906" s="44">
        <v>24</v>
      </c>
      <c r="L3906" s="45">
        <v>55368.44357506439</v>
      </c>
      <c r="M3906" s="46">
        <v>56355.732028984683</v>
      </c>
      <c r="N3906" s="45"/>
      <c r="O3906" s="46"/>
    </row>
    <row r="3907" spans="1:15" x14ac:dyDescent="0.2">
      <c r="A3907" s="11" t="str">
        <f t="shared" si="366"/>
        <v>2631006 - Alle regioner15-20 år</v>
      </c>
      <c r="B3907" s="12" t="str">
        <f t="shared" ref="B3907:B3970" si="369">LEFT(E3907,6)</f>
        <v>263100</v>
      </c>
      <c r="C3907" s="14">
        <f t="shared" si="367"/>
        <v>0</v>
      </c>
      <c r="D3907" s="14">
        <f t="shared" si="368"/>
        <v>0</v>
      </c>
      <c r="E3907" s="19" t="str">
        <f t="shared" ref="E3907:E3970" si="370">TRIM(H3907)</f>
        <v>263100 - Arbejde inden for samfundsøkonomi</v>
      </c>
      <c r="F3907" s="19" t="str">
        <f t="shared" ref="F3907:F3970" si="371">MID(J3907,6,30)</f>
        <v>15-20 år</v>
      </c>
      <c r="G3907" s="40" t="s">
        <v>516</v>
      </c>
      <c r="H3907" s="41" t="s">
        <v>319</v>
      </c>
      <c r="I3907" s="42" t="s">
        <v>11</v>
      </c>
      <c r="J3907" s="43" t="s">
        <v>18</v>
      </c>
      <c r="K3907" s="44">
        <v>18</v>
      </c>
      <c r="L3907" s="45">
        <v>54903.890976404182</v>
      </c>
      <c r="M3907" s="46">
        <v>57655.261709544044</v>
      </c>
      <c r="N3907" s="45"/>
      <c r="O3907" s="46"/>
    </row>
    <row r="3908" spans="1:15" x14ac:dyDescent="0.2">
      <c r="A3908" s="11" t="str">
        <f t="shared" si="366"/>
        <v>2631006 - Alle regioner20-24 år</v>
      </c>
      <c r="B3908" s="12" t="str">
        <f t="shared" si="369"/>
        <v>263100</v>
      </c>
      <c r="C3908" s="14">
        <f t="shared" si="367"/>
        <v>0</v>
      </c>
      <c r="D3908" s="14">
        <f t="shared" si="368"/>
        <v>0</v>
      </c>
      <c r="E3908" s="19" t="str">
        <f t="shared" si="370"/>
        <v>263100 - Arbejde inden for samfundsøkonomi</v>
      </c>
      <c r="F3908" s="19" t="str">
        <f t="shared" si="371"/>
        <v>20-24 år</v>
      </c>
      <c r="G3908" s="40" t="s">
        <v>516</v>
      </c>
      <c r="H3908" s="41" t="s">
        <v>319</v>
      </c>
      <c r="I3908" s="42" t="s">
        <v>11</v>
      </c>
      <c r="J3908" s="43" t="s">
        <v>19</v>
      </c>
      <c r="K3908" s="44">
        <v>18</v>
      </c>
      <c r="L3908" s="45">
        <v>67483.014121543994</v>
      </c>
      <c r="M3908" s="46">
        <v>68717.158263160731</v>
      </c>
      <c r="N3908" s="45"/>
      <c r="O3908" s="46"/>
    </row>
    <row r="3909" spans="1:15" x14ac:dyDescent="0.2">
      <c r="A3909" s="11" t="str">
        <f t="shared" si="366"/>
        <v>2631006 - Alle regioner25 år og derover</v>
      </c>
      <c r="B3909" s="12" t="str">
        <f t="shared" si="369"/>
        <v>263100</v>
      </c>
      <c r="C3909" s="14">
        <f t="shared" si="367"/>
        <v>0</v>
      </c>
      <c r="D3909" s="14">
        <f t="shared" si="368"/>
        <v>0</v>
      </c>
      <c r="E3909" s="19" t="str">
        <f t="shared" si="370"/>
        <v>263100 - Arbejde inden for samfundsøkonomi</v>
      </c>
      <c r="F3909" s="19" t="str">
        <f t="shared" si="371"/>
        <v>25 år og derover</v>
      </c>
      <c r="G3909" s="40" t="s">
        <v>516</v>
      </c>
      <c r="H3909" s="41" t="s">
        <v>319</v>
      </c>
      <c r="I3909" s="42" t="s">
        <v>11</v>
      </c>
      <c r="J3909" s="43" t="s">
        <v>9</v>
      </c>
      <c r="K3909" s="44">
        <v>23</v>
      </c>
      <c r="L3909" s="45">
        <v>66747.514762411753</v>
      </c>
      <c r="M3909" s="46">
        <v>67968.207930667981</v>
      </c>
      <c r="N3909" s="45"/>
      <c r="O3909" s="46"/>
    </row>
    <row r="3910" spans="1:15" x14ac:dyDescent="0.2">
      <c r="A3910" s="11" t="str">
        <f t="shared" si="366"/>
        <v>2631006 - Alle regionerAlle uanset erf.</v>
      </c>
      <c r="B3910" s="12" t="str">
        <f t="shared" si="369"/>
        <v>263100</v>
      </c>
      <c r="C3910" s="14">
        <f t="shared" si="367"/>
        <v>0</v>
      </c>
      <c r="D3910" s="14">
        <f t="shared" si="368"/>
        <v>0</v>
      </c>
      <c r="E3910" s="19" t="str">
        <f t="shared" si="370"/>
        <v>263100 - Arbejde inden for samfundsøkonomi</v>
      </c>
      <c r="F3910" s="19" t="str">
        <f t="shared" si="371"/>
        <v>Alle uanset erf.</v>
      </c>
      <c r="G3910" s="40" t="s">
        <v>516</v>
      </c>
      <c r="H3910" s="41" t="s">
        <v>319</v>
      </c>
      <c r="I3910" s="42" t="s">
        <v>11</v>
      </c>
      <c r="J3910" s="43" t="s">
        <v>10</v>
      </c>
      <c r="K3910" s="44">
        <v>219</v>
      </c>
      <c r="L3910" s="45">
        <v>52493.333030440001</v>
      </c>
      <c r="M3910" s="46">
        <v>53828.048840021554</v>
      </c>
      <c r="N3910" s="45"/>
      <c r="O3910" s="46"/>
    </row>
    <row r="3911" spans="1:15" x14ac:dyDescent="0.2">
      <c r="A3911" s="11" t="str">
        <f t="shared" si="366"/>
        <v>2632001 - Region HovedstadenUnder 1 år</v>
      </c>
      <c r="B3911" s="12" t="str">
        <f t="shared" si="369"/>
        <v>263200</v>
      </c>
      <c r="C3911" s="14">
        <f t="shared" si="367"/>
        <v>0</v>
      </c>
      <c r="D3911" s="14">
        <f t="shared" si="368"/>
        <v>0</v>
      </c>
      <c r="E3911" s="19" t="str">
        <f t="shared" si="370"/>
        <v>263200 - Arbejde inden for sociologi, antropologi og beslægtede områder</v>
      </c>
      <c r="F3911" s="19" t="str">
        <f t="shared" si="371"/>
        <v>Under 1 år</v>
      </c>
      <c r="G3911" s="40" t="s">
        <v>516</v>
      </c>
      <c r="H3911" s="41" t="s">
        <v>115</v>
      </c>
      <c r="I3911" s="42" t="s">
        <v>8</v>
      </c>
      <c r="J3911" s="43" t="s">
        <v>13</v>
      </c>
      <c r="K3911" s="44">
        <v>30</v>
      </c>
      <c r="L3911" s="45">
        <v>34004.582712742413</v>
      </c>
      <c r="M3911" s="46">
        <v>34708.12613212924</v>
      </c>
      <c r="N3911" s="45"/>
      <c r="O3911" s="46"/>
    </row>
    <row r="3912" spans="1:15" x14ac:dyDescent="0.2">
      <c r="A3912" s="11" t="str">
        <f t="shared" si="366"/>
        <v>2632001 - Region Hovedstaden1 år</v>
      </c>
      <c r="B3912" s="12" t="str">
        <f t="shared" si="369"/>
        <v>263200</v>
      </c>
      <c r="C3912" s="14">
        <f t="shared" si="367"/>
        <v>0</v>
      </c>
      <c r="D3912" s="14">
        <f t="shared" si="368"/>
        <v>0</v>
      </c>
      <c r="E3912" s="19" t="str">
        <f t="shared" si="370"/>
        <v>263200 - Arbejde inden for sociologi, antropologi og beslægtede områder</v>
      </c>
      <c r="F3912" s="19" t="str">
        <f t="shared" si="371"/>
        <v>1 år</v>
      </c>
      <c r="G3912" s="40" t="s">
        <v>516</v>
      </c>
      <c r="H3912" s="41" t="s">
        <v>115</v>
      </c>
      <c r="I3912" s="42" t="s">
        <v>8</v>
      </c>
      <c r="J3912" s="43" t="s">
        <v>22</v>
      </c>
      <c r="K3912" s="44">
        <v>22</v>
      </c>
      <c r="L3912" s="45">
        <v>38011.792457999632</v>
      </c>
      <c r="M3912" s="46">
        <v>38978.295010139052</v>
      </c>
      <c r="N3912" s="45"/>
      <c r="O3912" s="46"/>
    </row>
    <row r="3913" spans="1:15" x14ac:dyDescent="0.2">
      <c r="A3913" s="11" t="str">
        <f t="shared" si="366"/>
        <v>2632001 - Region Hovedstaden2 år</v>
      </c>
      <c r="B3913" s="12" t="str">
        <f t="shared" si="369"/>
        <v>263200</v>
      </c>
      <c r="C3913" s="14">
        <f t="shared" si="367"/>
        <v>0</v>
      </c>
      <c r="D3913" s="14">
        <f t="shared" si="368"/>
        <v>0</v>
      </c>
      <c r="E3913" s="19" t="str">
        <f t="shared" si="370"/>
        <v>263200 - Arbejde inden for sociologi, antropologi og beslægtede områder</v>
      </c>
      <c r="F3913" s="19" t="str">
        <f t="shared" si="371"/>
        <v>2 år</v>
      </c>
      <c r="G3913" s="40" t="s">
        <v>516</v>
      </c>
      <c r="H3913" s="41" t="s">
        <v>115</v>
      </c>
      <c r="I3913" s="42" t="s">
        <v>8</v>
      </c>
      <c r="J3913" s="43" t="s">
        <v>23</v>
      </c>
      <c r="K3913" s="44">
        <v>19</v>
      </c>
      <c r="L3913" s="45">
        <v>39007.718585806651</v>
      </c>
      <c r="M3913" s="46">
        <v>40235.532300996172</v>
      </c>
      <c r="N3913" s="45"/>
      <c r="O3913" s="46"/>
    </row>
    <row r="3914" spans="1:15" x14ac:dyDescent="0.2">
      <c r="A3914" s="11" t="str">
        <f t="shared" si="366"/>
        <v>2632001 - Region Hovedstaden4 år</v>
      </c>
      <c r="B3914" s="12" t="str">
        <f t="shared" si="369"/>
        <v>263200</v>
      </c>
      <c r="C3914" s="14">
        <f t="shared" si="367"/>
        <v>0</v>
      </c>
      <c r="D3914" s="14">
        <f t="shared" si="368"/>
        <v>0</v>
      </c>
      <c r="E3914" s="19" t="str">
        <f t="shared" si="370"/>
        <v>263200 - Arbejde inden for sociologi, antropologi og beslægtede områder</v>
      </c>
      <c r="F3914" s="19" t="str">
        <f t="shared" si="371"/>
        <v>4 år</v>
      </c>
      <c r="G3914" s="40" t="s">
        <v>516</v>
      </c>
      <c r="H3914" s="41" t="s">
        <v>115</v>
      </c>
      <c r="I3914" s="42" t="s">
        <v>8</v>
      </c>
      <c r="J3914" s="43" t="s">
        <v>24</v>
      </c>
      <c r="K3914" s="44">
        <v>21</v>
      </c>
      <c r="L3914" s="45">
        <v>46302.163669035406</v>
      </c>
      <c r="M3914" s="46">
        <v>47741.360780394774</v>
      </c>
      <c r="N3914" s="45"/>
      <c r="O3914" s="46"/>
    </row>
    <row r="3915" spans="1:15" x14ac:dyDescent="0.2">
      <c r="A3915" s="11" t="str">
        <f t="shared" si="366"/>
        <v>2632001 - Region Hovedstaden5-9 år</v>
      </c>
      <c r="B3915" s="12" t="str">
        <f t="shared" si="369"/>
        <v>263200</v>
      </c>
      <c r="C3915" s="14">
        <f t="shared" si="367"/>
        <v>0</v>
      </c>
      <c r="D3915" s="14">
        <f t="shared" si="368"/>
        <v>0</v>
      </c>
      <c r="E3915" s="19" t="str">
        <f t="shared" si="370"/>
        <v>263200 - Arbejde inden for sociologi, antropologi og beslægtede områder</v>
      </c>
      <c r="F3915" s="19" t="str">
        <f t="shared" si="371"/>
        <v>5-9 år</v>
      </c>
      <c r="G3915" s="40" t="s">
        <v>516</v>
      </c>
      <c r="H3915" s="41" t="s">
        <v>115</v>
      </c>
      <c r="I3915" s="42" t="s">
        <v>8</v>
      </c>
      <c r="J3915" s="43" t="s">
        <v>15</v>
      </c>
      <c r="K3915" s="44">
        <v>69</v>
      </c>
      <c r="L3915" s="45">
        <v>46651.907259885651</v>
      </c>
      <c r="M3915" s="46">
        <v>47838.096716188498</v>
      </c>
      <c r="N3915" s="45"/>
      <c r="O3915" s="46"/>
    </row>
    <row r="3916" spans="1:15" x14ac:dyDescent="0.2">
      <c r="A3916" s="11" t="str">
        <f t="shared" si="366"/>
        <v>2632001 - Region Hovedstaden0-4 år</v>
      </c>
      <c r="B3916" s="12" t="str">
        <f t="shared" si="369"/>
        <v>263200</v>
      </c>
      <c r="C3916" s="14">
        <f t="shared" si="367"/>
        <v>0</v>
      </c>
      <c r="D3916" s="14">
        <f t="shared" si="368"/>
        <v>0</v>
      </c>
      <c r="E3916" s="19" t="str">
        <f t="shared" si="370"/>
        <v>263200 - Arbejde inden for sociologi, antropologi og beslægtede områder</v>
      </c>
      <c r="F3916" s="19" t="str">
        <f t="shared" si="371"/>
        <v>0-4 år</v>
      </c>
      <c r="G3916" s="40" t="s">
        <v>516</v>
      </c>
      <c r="H3916" s="41" t="s">
        <v>115</v>
      </c>
      <c r="I3916" s="42" t="s">
        <v>8</v>
      </c>
      <c r="J3916" s="43" t="s">
        <v>16</v>
      </c>
      <c r="K3916" s="44">
        <v>101</v>
      </c>
      <c r="L3916" s="45">
        <v>37128.681378890396</v>
      </c>
      <c r="M3916" s="46">
        <v>38072.729606816494</v>
      </c>
      <c r="N3916" s="45"/>
      <c r="O3916" s="46"/>
    </row>
    <row r="3917" spans="1:15" x14ac:dyDescent="0.2">
      <c r="A3917" s="11" t="str">
        <f t="shared" si="366"/>
        <v>2632001 - Region Hovedstaden10-14 år</v>
      </c>
      <c r="B3917" s="12" t="str">
        <f t="shared" si="369"/>
        <v>263200</v>
      </c>
      <c r="C3917" s="14">
        <f t="shared" si="367"/>
        <v>0</v>
      </c>
      <c r="D3917" s="14">
        <f t="shared" si="368"/>
        <v>0</v>
      </c>
      <c r="E3917" s="19" t="str">
        <f t="shared" si="370"/>
        <v>263200 - Arbejde inden for sociologi, antropologi og beslægtede områder</v>
      </c>
      <c r="F3917" s="19" t="str">
        <f t="shared" si="371"/>
        <v>10-14 år</v>
      </c>
      <c r="G3917" s="40" t="s">
        <v>516</v>
      </c>
      <c r="H3917" s="41" t="s">
        <v>115</v>
      </c>
      <c r="I3917" s="42" t="s">
        <v>8</v>
      </c>
      <c r="J3917" s="43" t="s">
        <v>17</v>
      </c>
      <c r="K3917" s="44">
        <v>68</v>
      </c>
      <c r="L3917" s="45">
        <v>52841.234888069994</v>
      </c>
      <c r="M3917" s="46">
        <v>54184.796584981508</v>
      </c>
      <c r="N3917" s="45"/>
      <c r="O3917" s="46"/>
    </row>
    <row r="3918" spans="1:15" x14ac:dyDescent="0.2">
      <c r="A3918" s="11" t="str">
        <f t="shared" si="366"/>
        <v>2632001 - Region Hovedstaden15-20 år</v>
      </c>
      <c r="B3918" s="12" t="str">
        <f t="shared" si="369"/>
        <v>263200</v>
      </c>
      <c r="C3918" s="14">
        <f t="shared" si="367"/>
        <v>0</v>
      </c>
      <c r="D3918" s="14">
        <f t="shared" si="368"/>
        <v>0</v>
      </c>
      <c r="E3918" s="19" t="str">
        <f t="shared" si="370"/>
        <v>263200 - Arbejde inden for sociologi, antropologi og beslægtede områder</v>
      </c>
      <c r="F3918" s="19" t="str">
        <f t="shared" si="371"/>
        <v>15-20 år</v>
      </c>
      <c r="G3918" s="40" t="s">
        <v>516</v>
      </c>
      <c r="H3918" s="41" t="s">
        <v>115</v>
      </c>
      <c r="I3918" s="42" t="s">
        <v>8</v>
      </c>
      <c r="J3918" s="43" t="s">
        <v>18</v>
      </c>
      <c r="K3918" s="44">
        <v>45</v>
      </c>
      <c r="L3918" s="45">
        <v>48336.045896346761</v>
      </c>
      <c r="M3918" s="46">
        <v>49565.056913671615</v>
      </c>
      <c r="N3918" s="45"/>
      <c r="O3918" s="46"/>
    </row>
    <row r="3919" spans="1:15" x14ac:dyDescent="0.2">
      <c r="A3919" s="11" t="str">
        <f t="shared" si="366"/>
        <v>2632001 - Region Hovedstaden20-24 år</v>
      </c>
      <c r="B3919" s="12" t="str">
        <f t="shared" si="369"/>
        <v>263200</v>
      </c>
      <c r="C3919" s="14">
        <f t="shared" si="367"/>
        <v>0</v>
      </c>
      <c r="D3919" s="14">
        <f t="shared" si="368"/>
        <v>0</v>
      </c>
      <c r="E3919" s="19" t="str">
        <f t="shared" si="370"/>
        <v>263200 - Arbejde inden for sociologi, antropologi og beslægtede områder</v>
      </c>
      <c r="F3919" s="19" t="str">
        <f t="shared" si="371"/>
        <v>20-24 år</v>
      </c>
      <c r="G3919" s="40" t="s">
        <v>516</v>
      </c>
      <c r="H3919" s="41" t="s">
        <v>115</v>
      </c>
      <c r="I3919" s="42" t="s">
        <v>8</v>
      </c>
      <c r="J3919" s="43" t="s">
        <v>19</v>
      </c>
      <c r="K3919" s="44">
        <v>21</v>
      </c>
      <c r="L3919" s="45">
        <v>47215.451830698825</v>
      </c>
      <c r="M3919" s="46">
        <v>48415.970189447849</v>
      </c>
      <c r="N3919" s="45"/>
      <c r="O3919" s="46"/>
    </row>
    <row r="3920" spans="1:15" x14ac:dyDescent="0.2">
      <c r="A3920" s="11" t="str">
        <f t="shared" si="366"/>
        <v>2632001 - Region Hovedstaden25 år og derover</v>
      </c>
      <c r="B3920" s="12" t="str">
        <f t="shared" si="369"/>
        <v>263200</v>
      </c>
      <c r="C3920" s="14">
        <f t="shared" si="367"/>
        <v>0</v>
      </c>
      <c r="D3920" s="14">
        <f t="shared" si="368"/>
        <v>0</v>
      </c>
      <c r="E3920" s="19" t="str">
        <f t="shared" si="370"/>
        <v>263200 - Arbejde inden for sociologi, antropologi og beslægtede områder</v>
      </c>
      <c r="F3920" s="19" t="str">
        <f t="shared" si="371"/>
        <v>25 år og derover</v>
      </c>
      <c r="G3920" s="40" t="s">
        <v>516</v>
      </c>
      <c r="H3920" s="41" t="s">
        <v>115</v>
      </c>
      <c r="I3920" s="42" t="s">
        <v>8</v>
      </c>
      <c r="J3920" s="43" t="s">
        <v>9</v>
      </c>
      <c r="K3920" s="44">
        <v>44</v>
      </c>
      <c r="L3920" s="45">
        <v>49711.980538286596</v>
      </c>
      <c r="M3920" s="46">
        <v>50975.976602540803</v>
      </c>
      <c r="N3920" s="45"/>
      <c r="O3920" s="46"/>
    </row>
    <row r="3921" spans="1:15" x14ac:dyDescent="0.2">
      <c r="A3921" s="11" t="str">
        <f t="shared" si="366"/>
        <v>2632001 - Region HovedstadenAlle uanset erf.</v>
      </c>
      <c r="B3921" s="12" t="str">
        <f t="shared" si="369"/>
        <v>263200</v>
      </c>
      <c r="C3921" s="14">
        <f t="shared" si="367"/>
        <v>0</v>
      </c>
      <c r="D3921" s="14">
        <f t="shared" si="368"/>
        <v>0</v>
      </c>
      <c r="E3921" s="19" t="str">
        <f t="shared" si="370"/>
        <v>263200 - Arbejde inden for sociologi, antropologi og beslægtede områder</v>
      </c>
      <c r="F3921" s="19" t="str">
        <f t="shared" si="371"/>
        <v>Alle uanset erf.</v>
      </c>
      <c r="G3921" s="40" t="s">
        <v>516</v>
      </c>
      <c r="H3921" s="41" t="s">
        <v>115</v>
      </c>
      <c r="I3921" s="42" t="s">
        <v>8</v>
      </c>
      <c r="J3921" s="43" t="s">
        <v>10</v>
      </c>
      <c r="K3921" s="44">
        <v>348</v>
      </c>
      <c r="L3921" s="45">
        <v>42450.957775316347</v>
      </c>
      <c r="M3921" s="46">
        <v>43455.87411454488</v>
      </c>
      <c r="N3921" s="45"/>
      <c r="O3921" s="46"/>
    </row>
    <row r="3922" spans="1:15" x14ac:dyDescent="0.2">
      <c r="A3922" s="11" t="str">
        <f t="shared" si="366"/>
        <v>2632004 - Region MidtjyllandAlle uanset erf.</v>
      </c>
      <c r="B3922" s="12" t="str">
        <f t="shared" si="369"/>
        <v>263200</v>
      </c>
      <c r="C3922" s="14">
        <f t="shared" si="367"/>
        <v>0</v>
      </c>
      <c r="D3922" s="14">
        <f t="shared" si="368"/>
        <v>0</v>
      </c>
      <c r="E3922" s="19" t="str">
        <f t="shared" si="370"/>
        <v>263200 - Arbejde inden for sociologi, antropologi og beslægtede områder</v>
      </c>
      <c r="F3922" s="19" t="str">
        <f t="shared" si="371"/>
        <v>Alle uanset erf.</v>
      </c>
      <c r="G3922" s="40" t="s">
        <v>516</v>
      </c>
      <c r="H3922" s="41" t="s">
        <v>115</v>
      </c>
      <c r="I3922" s="42" t="s">
        <v>517</v>
      </c>
      <c r="J3922" s="43" t="s">
        <v>10</v>
      </c>
      <c r="K3922" s="44">
        <v>26</v>
      </c>
      <c r="L3922" s="45">
        <v>37045.286697937299</v>
      </c>
      <c r="M3922" s="46">
        <v>37987.214500417394</v>
      </c>
      <c r="N3922" s="45"/>
      <c r="O3922" s="46"/>
    </row>
    <row r="3923" spans="1:15" x14ac:dyDescent="0.2">
      <c r="A3923" s="11" t="str">
        <f t="shared" si="366"/>
        <v>2632006 - Alle regionerUnder 1 år</v>
      </c>
      <c r="B3923" s="12" t="str">
        <f t="shared" si="369"/>
        <v>263200</v>
      </c>
      <c r="C3923" s="14">
        <f t="shared" si="367"/>
        <v>0</v>
      </c>
      <c r="D3923" s="14">
        <f t="shared" si="368"/>
        <v>0</v>
      </c>
      <c r="E3923" s="19" t="str">
        <f t="shared" si="370"/>
        <v>263200 - Arbejde inden for sociologi, antropologi og beslægtede områder</v>
      </c>
      <c r="F3923" s="19" t="str">
        <f t="shared" si="371"/>
        <v>Under 1 år</v>
      </c>
      <c r="G3923" s="40" t="s">
        <v>516</v>
      </c>
      <c r="H3923" s="41" t="s">
        <v>115</v>
      </c>
      <c r="I3923" s="42" t="s">
        <v>11</v>
      </c>
      <c r="J3923" s="43" t="s">
        <v>13</v>
      </c>
      <c r="K3923" s="44">
        <v>33</v>
      </c>
      <c r="L3923" s="45">
        <v>33668.15855551057</v>
      </c>
      <c r="M3923" s="46">
        <v>34268.503843554448</v>
      </c>
      <c r="N3923" s="45"/>
      <c r="O3923" s="46"/>
    </row>
    <row r="3924" spans="1:15" x14ac:dyDescent="0.2">
      <c r="A3924" s="11" t="str">
        <f t="shared" si="366"/>
        <v>2632006 - Alle regioner1 år</v>
      </c>
      <c r="B3924" s="12" t="str">
        <f t="shared" si="369"/>
        <v>263200</v>
      </c>
      <c r="C3924" s="14">
        <f t="shared" si="367"/>
        <v>0</v>
      </c>
      <c r="D3924" s="14">
        <f t="shared" si="368"/>
        <v>0</v>
      </c>
      <c r="E3924" s="19" t="str">
        <f t="shared" si="370"/>
        <v>263200 - Arbejde inden for sociologi, antropologi og beslægtede områder</v>
      </c>
      <c r="F3924" s="19" t="str">
        <f t="shared" si="371"/>
        <v>1 år</v>
      </c>
      <c r="G3924" s="40" t="s">
        <v>516</v>
      </c>
      <c r="H3924" s="41" t="s">
        <v>115</v>
      </c>
      <c r="I3924" s="42" t="s">
        <v>11</v>
      </c>
      <c r="J3924" s="43" t="s">
        <v>22</v>
      </c>
      <c r="K3924" s="44">
        <v>24</v>
      </c>
      <c r="L3924" s="45">
        <v>38011.792457999632</v>
      </c>
      <c r="M3924" s="46">
        <v>38978.295010139052</v>
      </c>
      <c r="N3924" s="45"/>
      <c r="O3924" s="46"/>
    </row>
    <row r="3925" spans="1:15" x14ac:dyDescent="0.2">
      <c r="A3925" s="11" t="str">
        <f t="shared" si="366"/>
        <v>2632006 - Alle regioner2 år</v>
      </c>
      <c r="B3925" s="12" t="str">
        <f t="shared" si="369"/>
        <v>263200</v>
      </c>
      <c r="C3925" s="14">
        <f t="shared" si="367"/>
        <v>0</v>
      </c>
      <c r="D3925" s="14">
        <f t="shared" si="368"/>
        <v>0</v>
      </c>
      <c r="E3925" s="19" t="str">
        <f t="shared" si="370"/>
        <v>263200 - Arbejde inden for sociologi, antropologi og beslægtede områder</v>
      </c>
      <c r="F3925" s="19" t="str">
        <f t="shared" si="371"/>
        <v>2 år</v>
      </c>
      <c r="G3925" s="40" t="s">
        <v>516</v>
      </c>
      <c r="H3925" s="41" t="s">
        <v>115</v>
      </c>
      <c r="I3925" s="42" t="s">
        <v>11</v>
      </c>
      <c r="J3925" s="43" t="s">
        <v>23</v>
      </c>
      <c r="K3925" s="44">
        <v>23</v>
      </c>
      <c r="L3925" s="45">
        <v>38630.815323252893</v>
      </c>
      <c r="M3925" s="46">
        <v>39430.073944827971</v>
      </c>
      <c r="N3925" s="45"/>
      <c r="O3925" s="46"/>
    </row>
    <row r="3926" spans="1:15" x14ac:dyDescent="0.2">
      <c r="A3926" s="11" t="str">
        <f t="shared" si="366"/>
        <v>2632006 - Alle regioner4 år</v>
      </c>
      <c r="B3926" s="12" t="str">
        <f t="shared" si="369"/>
        <v>263200</v>
      </c>
      <c r="C3926" s="14">
        <f t="shared" si="367"/>
        <v>0</v>
      </c>
      <c r="D3926" s="14">
        <f t="shared" si="368"/>
        <v>0</v>
      </c>
      <c r="E3926" s="19" t="str">
        <f t="shared" si="370"/>
        <v>263200 - Arbejde inden for sociologi, antropologi og beslægtede områder</v>
      </c>
      <c r="F3926" s="19" t="str">
        <f t="shared" si="371"/>
        <v>4 år</v>
      </c>
      <c r="G3926" s="40" t="s">
        <v>516</v>
      </c>
      <c r="H3926" s="41" t="s">
        <v>115</v>
      </c>
      <c r="I3926" s="42" t="s">
        <v>11</v>
      </c>
      <c r="J3926" s="43" t="s">
        <v>24</v>
      </c>
      <c r="K3926" s="44">
        <v>23</v>
      </c>
      <c r="L3926" s="45">
        <v>46302.163669035406</v>
      </c>
      <c r="M3926" s="46">
        <v>47741.360780394774</v>
      </c>
      <c r="N3926" s="45"/>
      <c r="O3926" s="46"/>
    </row>
    <row r="3927" spans="1:15" x14ac:dyDescent="0.2">
      <c r="A3927" s="11" t="str">
        <f t="shared" si="366"/>
        <v>2632006 - Alle regioner5-9 år</v>
      </c>
      <c r="B3927" s="12" t="str">
        <f t="shared" si="369"/>
        <v>263200</v>
      </c>
      <c r="C3927" s="14">
        <f t="shared" si="367"/>
        <v>0</v>
      </c>
      <c r="D3927" s="14">
        <f t="shared" si="368"/>
        <v>0</v>
      </c>
      <c r="E3927" s="19" t="str">
        <f t="shared" si="370"/>
        <v>263200 - Arbejde inden for sociologi, antropologi og beslægtede områder</v>
      </c>
      <c r="F3927" s="19" t="str">
        <f t="shared" si="371"/>
        <v>5-9 år</v>
      </c>
      <c r="G3927" s="40" t="s">
        <v>516</v>
      </c>
      <c r="H3927" s="41" t="s">
        <v>115</v>
      </c>
      <c r="I3927" s="42" t="s">
        <v>11</v>
      </c>
      <c r="J3927" s="43" t="s">
        <v>15</v>
      </c>
      <c r="K3927" s="44">
        <v>80</v>
      </c>
      <c r="L3927" s="45">
        <v>45941.426426946084</v>
      </c>
      <c r="M3927" s="46">
        <v>47377.101164273387</v>
      </c>
      <c r="N3927" s="45"/>
      <c r="O3927" s="46"/>
    </row>
    <row r="3928" spans="1:15" x14ac:dyDescent="0.2">
      <c r="A3928" s="11" t="str">
        <f t="shared" si="366"/>
        <v>2632006 - Alle regioner0-4 år</v>
      </c>
      <c r="B3928" s="12" t="str">
        <f t="shared" si="369"/>
        <v>263200</v>
      </c>
      <c r="C3928" s="14">
        <f t="shared" si="367"/>
        <v>0</v>
      </c>
      <c r="D3928" s="14">
        <f t="shared" si="368"/>
        <v>0</v>
      </c>
      <c r="E3928" s="19" t="str">
        <f t="shared" si="370"/>
        <v>263200 - Arbejde inden for sociologi, antropologi og beslægtede områder</v>
      </c>
      <c r="F3928" s="19" t="str">
        <f t="shared" si="371"/>
        <v>0-4 år</v>
      </c>
      <c r="G3928" s="40" t="s">
        <v>516</v>
      </c>
      <c r="H3928" s="41" t="s">
        <v>115</v>
      </c>
      <c r="I3928" s="42" t="s">
        <v>11</v>
      </c>
      <c r="J3928" s="43" t="s">
        <v>16</v>
      </c>
      <c r="K3928" s="44">
        <v>113</v>
      </c>
      <c r="L3928" s="45">
        <v>36926.972899398788</v>
      </c>
      <c r="M3928" s="46">
        <v>37865.892409429449</v>
      </c>
      <c r="N3928" s="45"/>
      <c r="O3928" s="46"/>
    </row>
    <row r="3929" spans="1:15" x14ac:dyDescent="0.2">
      <c r="A3929" s="11" t="str">
        <f t="shared" si="366"/>
        <v>2632006 - Alle regioner10-14 år</v>
      </c>
      <c r="B3929" s="12" t="str">
        <f t="shared" si="369"/>
        <v>263200</v>
      </c>
      <c r="C3929" s="14">
        <f t="shared" si="367"/>
        <v>0</v>
      </c>
      <c r="D3929" s="14">
        <f t="shared" si="368"/>
        <v>0</v>
      </c>
      <c r="E3929" s="19" t="str">
        <f t="shared" si="370"/>
        <v>263200 - Arbejde inden for sociologi, antropologi og beslægtede områder</v>
      </c>
      <c r="F3929" s="19" t="str">
        <f t="shared" si="371"/>
        <v>10-14 år</v>
      </c>
      <c r="G3929" s="40" t="s">
        <v>516</v>
      </c>
      <c r="H3929" s="41" t="s">
        <v>115</v>
      </c>
      <c r="I3929" s="42" t="s">
        <v>11</v>
      </c>
      <c r="J3929" s="43" t="s">
        <v>17</v>
      </c>
      <c r="K3929" s="44">
        <v>77</v>
      </c>
      <c r="L3929" s="45">
        <v>50443.937940962569</v>
      </c>
      <c r="M3929" s="46">
        <v>51726.545037530639</v>
      </c>
      <c r="N3929" s="45"/>
      <c r="O3929" s="46"/>
    </row>
    <row r="3930" spans="1:15" x14ac:dyDescent="0.2">
      <c r="A3930" s="11" t="str">
        <f t="shared" si="366"/>
        <v>2632006 - Alle regioner15-20 år</v>
      </c>
      <c r="B3930" s="12" t="str">
        <f t="shared" si="369"/>
        <v>263200</v>
      </c>
      <c r="C3930" s="14">
        <f t="shared" si="367"/>
        <v>0</v>
      </c>
      <c r="D3930" s="14">
        <f t="shared" si="368"/>
        <v>0</v>
      </c>
      <c r="E3930" s="19" t="str">
        <f t="shared" si="370"/>
        <v>263200 - Arbejde inden for sociologi, antropologi og beslægtede områder</v>
      </c>
      <c r="F3930" s="19" t="str">
        <f t="shared" si="371"/>
        <v>15-20 år</v>
      </c>
      <c r="G3930" s="40" t="s">
        <v>516</v>
      </c>
      <c r="H3930" s="41" t="s">
        <v>115</v>
      </c>
      <c r="I3930" s="42" t="s">
        <v>11</v>
      </c>
      <c r="J3930" s="43" t="s">
        <v>18</v>
      </c>
      <c r="K3930" s="44">
        <v>46</v>
      </c>
      <c r="L3930" s="45">
        <v>48336.045896346761</v>
      </c>
      <c r="M3930" s="46">
        <v>49565.056913671615</v>
      </c>
      <c r="N3930" s="45"/>
      <c r="O3930" s="46"/>
    </row>
    <row r="3931" spans="1:15" x14ac:dyDescent="0.2">
      <c r="A3931" s="11" t="str">
        <f t="shared" si="366"/>
        <v>2632006 - Alle regioner20-24 år</v>
      </c>
      <c r="B3931" s="12" t="str">
        <f t="shared" si="369"/>
        <v>263200</v>
      </c>
      <c r="C3931" s="14">
        <f t="shared" si="367"/>
        <v>0</v>
      </c>
      <c r="D3931" s="14">
        <f t="shared" si="368"/>
        <v>0</v>
      </c>
      <c r="E3931" s="19" t="str">
        <f t="shared" si="370"/>
        <v>263200 - Arbejde inden for sociologi, antropologi og beslægtede områder</v>
      </c>
      <c r="F3931" s="19" t="str">
        <f t="shared" si="371"/>
        <v>20-24 år</v>
      </c>
      <c r="G3931" s="40" t="s">
        <v>516</v>
      </c>
      <c r="H3931" s="41" t="s">
        <v>115</v>
      </c>
      <c r="I3931" s="42" t="s">
        <v>11</v>
      </c>
      <c r="J3931" s="43" t="s">
        <v>19</v>
      </c>
      <c r="K3931" s="44">
        <v>22</v>
      </c>
      <c r="L3931" s="45">
        <v>47215.451830698825</v>
      </c>
      <c r="M3931" s="46">
        <v>48415.970189447849</v>
      </c>
      <c r="N3931" s="45"/>
      <c r="O3931" s="46"/>
    </row>
    <row r="3932" spans="1:15" x14ac:dyDescent="0.2">
      <c r="A3932" s="11" t="str">
        <f t="shared" si="366"/>
        <v>2632006 - Alle regioner25 år og derover</v>
      </c>
      <c r="B3932" s="12" t="str">
        <f t="shared" si="369"/>
        <v>263200</v>
      </c>
      <c r="C3932" s="14">
        <f t="shared" si="367"/>
        <v>0</v>
      </c>
      <c r="D3932" s="14">
        <f t="shared" si="368"/>
        <v>0</v>
      </c>
      <c r="E3932" s="19" t="str">
        <f t="shared" si="370"/>
        <v>263200 - Arbejde inden for sociologi, antropologi og beslægtede områder</v>
      </c>
      <c r="F3932" s="19" t="str">
        <f t="shared" si="371"/>
        <v>25 år og derover</v>
      </c>
      <c r="G3932" s="40" t="s">
        <v>516</v>
      </c>
      <c r="H3932" s="41" t="s">
        <v>115</v>
      </c>
      <c r="I3932" s="42" t="s">
        <v>11</v>
      </c>
      <c r="J3932" s="43" t="s">
        <v>9</v>
      </c>
      <c r="K3932" s="44">
        <v>45</v>
      </c>
      <c r="L3932" s="45">
        <v>49711.980538286596</v>
      </c>
      <c r="M3932" s="46">
        <v>50975.976602540803</v>
      </c>
      <c r="N3932" s="45"/>
      <c r="O3932" s="46"/>
    </row>
    <row r="3933" spans="1:15" x14ac:dyDescent="0.2">
      <c r="A3933" s="11" t="str">
        <f t="shared" si="366"/>
        <v>2632006 - Alle regionerAlle uanset erf.</v>
      </c>
      <c r="B3933" s="12" t="str">
        <f t="shared" si="369"/>
        <v>263200</v>
      </c>
      <c r="C3933" s="14">
        <f t="shared" si="367"/>
        <v>0</v>
      </c>
      <c r="D3933" s="14">
        <f t="shared" si="368"/>
        <v>0</v>
      </c>
      <c r="E3933" s="19" t="str">
        <f t="shared" si="370"/>
        <v>263200 - Arbejde inden for sociologi, antropologi og beslægtede områder</v>
      </c>
      <c r="F3933" s="19" t="str">
        <f t="shared" si="371"/>
        <v>Alle uanset erf.</v>
      </c>
      <c r="G3933" s="40" t="s">
        <v>516</v>
      </c>
      <c r="H3933" s="41" t="s">
        <v>115</v>
      </c>
      <c r="I3933" s="42" t="s">
        <v>11</v>
      </c>
      <c r="J3933" s="43" t="s">
        <v>10</v>
      </c>
      <c r="K3933" s="44">
        <v>383</v>
      </c>
      <c r="L3933" s="45">
        <v>41982.599616643252</v>
      </c>
      <c r="M3933" s="46">
        <v>43127.16939669026</v>
      </c>
      <c r="N3933" s="45"/>
      <c r="O3933" s="46"/>
    </row>
    <row r="3934" spans="1:15" x14ac:dyDescent="0.2">
      <c r="A3934" s="11" t="str">
        <f t="shared" si="366"/>
        <v>2633006 - Alle regionerAlle uanset erf.</v>
      </c>
      <c r="B3934" s="12" t="str">
        <f t="shared" si="369"/>
        <v>263300</v>
      </c>
      <c r="C3934" s="14">
        <f t="shared" si="367"/>
        <v>0</v>
      </c>
      <c r="D3934" s="14">
        <f t="shared" si="368"/>
        <v>0</v>
      </c>
      <c r="E3934" s="19" t="str">
        <f t="shared" si="370"/>
        <v>263300 - Arbejde inden for filosofi, historie og statskundskab</v>
      </c>
      <c r="F3934" s="19" t="str">
        <f t="shared" si="371"/>
        <v>Alle uanset erf.</v>
      </c>
      <c r="G3934" s="40" t="s">
        <v>516</v>
      </c>
      <c r="H3934" s="41" t="s">
        <v>320</v>
      </c>
      <c r="I3934" s="42" t="s">
        <v>11</v>
      </c>
      <c r="J3934" s="43" t="s">
        <v>10</v>
      </c>
      <c r="K3934" s="44">
        <v>21</v>
      </c>
      <c r="L3934" s="45">
        <v>39915.308863250248</v>
      </c>
      <c r="M3934" s="46">
        <v>40930.210960497854</v>
      </c>
      <c r="N3934" s="45"/>
      <c r="O3934" s="46"/>
    </row>
    <row r="3935" spans="1:15" x14ac:dyDescent="0.2">
      <c r="A3935" s="11" t="str">
        <f t="shared" si="366"/>
        <v>2634001 - Region HovedstadenUnder 1 år</v>
      </c>
      <c r="B3935" s="12" t="str">
        <f t="shared" si="369"/>
        <v>263400</v>
      </c>
      <c r="C3935" s="14">
        <f t="shared" si="367"/>
        <v>0</v>
      </c>
      <c r="D3935" s="14">
        <f t="shared" si="368"/>
        <v>0</v>
      </c>
      <c r="E3935" s="19" t="str">
        <f t="shared" si="370"/>
        <v>263400 - Arbejde inden for psykologi</v>
      </c>
      <c r="F3935" s="19" t="str">
        <f t="shared" si="371"/>
        <v>Under 1 år</v>
      </c>
      <c r="G3935" s="40" t="s">
        <v>516</v>
      </c>
      <c r="H3935" s="41" t="s">
        <v>116</v>
      </c>
      <c r="I3935" s="42" t="s">
        <v>8</v>
      </c>
      <c r="J3935" s="43" t="s">
        <v>13</v>
      </c>
      <c r="K3935" s="44">
        <v>29</v>
      </c>
      <c r="L3935" s="45">
        <v>27390.498920617545</v>
      </c>
      <c r="M3935" s="46">
        <v>28086.940351007859</v>
      </c>
      <c r="N3935" s="45"/>
      <c r="O3935" s="46"/>
    </row>
    <row r="3936" spans="1:15" x14ac:dyDescent="0.2">
      <c r="A3936" s="11" t="str">
        <f t="shared" si="366"/>
        <v>2634001 - Region Hovedstaden1 år</v>
      </c>
      <c r="B3936" s="12" t="str">
        <f t="shared" si="369"/>
        <v>263400</v>
      </c>
      <c r="C3936" s="14">
        <f t="shared" si="367"/>
        <v>0</v>
      </c>
      <c r="D3936" s="14">
        <f t="shared" si="368"/>
        <v>0</v>
      </c>
      <c r="E3936" s="19" t="str">
        <f t="shared" si="370"/>
        <v>263400 - Arbejde inden for psykologi</v>
      </c>
      <c r="F3936" s="19" t="str">
        <f t="shared" si="371"/>
        <v>1 år</v>
      </c>
      <c r="G3936" s="40" t="s">
        <v>516</v>
      </c>
      <c r="H3936" s="41" t="s">
        <v>116</v>
      </c>
      <c r="I3936" s="42" t="s">
        <v>8</v>
      </c>
      <c r="J3936" s="43" t="s">
        <v>22</v>
      </c>
      <c r="K3936" s="44">
        <v>27</v>
      </c>
      <c r="L3936" s="45">
        <v>34938.625849310192</v>
      </c>
      <c r="M3936" s="46">
        <v>36097.408125042646</v>
      </c>
      <c r="N3936" s="45"/>
      <c r="O3936" s="46"/>
    </row>
    <row r="3937" spans="1:15" x14ac:dyDescent="0.2">
      <c r="A3937" s="11" t="str">
        <f t="shared" si="366"/>
        <v>2634001 - Region Hovedstaden2 år</v>
      </c>
      <c r="B3937" s="12" t="str">
        <f t="shared" si="369"/>
        <v>263400</v>
      </c>
      <c r="C3937" s="14">
        <f t="shared" si="367"/>
        <v>0</v>
      </c>
      <c r="D3937" s="14">
        <f t="shared" si="368"/>
        <v>0</v>
      </c>
      <c r="E3937" s="19" t="str">
        <f t="shared" si="370"/>
        <v>263400 - Arbejde inden for psykologi</v>
      </c>
      <c r="F3937" s="19" t="str">
        <f t="shared" si="371"/>
        <v>2 år</v>
      </c>
      <c r="G3937" s="40" t="s">
        <v>516</v>
      </c>
      <c r="H3937" s="41" t="s">
        <v>116</v>
      </c>
      <c r="I3937" s="42" t="s">
        <v>8</v>
      </c>
      <c r="J3937" s="43" t="s">
        <v>23</v>
      </c>
      <c r="K3937" s="44">
        <v>28</v>
      </c>
      <c r="L3937" s="45">
        <v>34610.475019659665</v>
      </c>
      <c r="M3937" s="46">
        <v>36035.573107480843</v>
      </c>
      <c r="N3937" s="45"/>
      <c r="O3937" s="46"/>
    </row>
    <row r="3938" spans="1:15" x14ac:dyDescent="0.2">
      <c r="A3938" s="11" t="str">
        <f t="shared" si="366"/>
        <v>2634001 - Region Hovedstaden3 år</v>
      </c>
      <c r="B3938" s="12" t="str">
        <f t="shared" si="369"/>
        <v>263400</v>
      </c>
      <c r="C3938" s="14">
        <f t="shared" si="367"/>
        <v>0</v>
      </c>
      <c r="D3938" s="14">
        <f t="shared" si="368"/>
        <v>0</v>
      </c>
      <c r="E3938" s="19" t="str">
        <f t="shared" si="370"/>
        <v>263400 - Arbejde inden for psykologi</v>
      </c>
      <c r="F3938" s="19" t="str">
        <f t="shared" si="371"/>
        <v>3 år</v>
      </c>
      <c r="G3938" s="40" t="s">
        <v>516</v>
      </c>
      <c r="H3938" s="41" t="s">
        <v>116</v>
      </c>
      <c r="I3938" s="42" t="s">
        <v>8</v>
      </c>
      <c r="J3938" s="43" t="s">
        <v>14</v>
      </c>
      <c r="K3938" s="44">
        <v>31</v>
      </c>
      <c r="L3938" s="45">
        <v>33689.36066569914</v>
      </c>
      <c r="M3938" s="46">
        <v>34545.959393562902</v>
      </c>
      <c r="N3938" s="45"/>
      <c r="O3938" s="46"/>
    </row>
    <row r="3939" spans="1:15" x14ac:dyDescent="0.2">
      <c r="A3939" s="11" t="str">
        <f t="shared" si="366"/>
        <v>2634001 - Region Hovedstaden4 år</v>
      </c>
      <c r="B3939" s="12" t="str">
        <f t="shared" si="369"/>
        <v>263400</v>
      </c>
      <c r="C3939" s="14">
        <f t="shared" si="367"/>
        <v>0</v>
      </c>
      <c r="D3939" s="14">
        <f t="shared" si="368"/>
        <v>0</v>
      </c>
      <c r="E3939" s="19" t="str">
        <f t="shared" si="370"/>
        <v>263400 - Arbejde inden for psykologi</v>
      </c>
      <c r="F3939" s="19" t="str">
        <f t="shared" si="371"/>
        <v>4 år</v>
      </c>
      <c r="G3939" s="40" t="s">
        <v>516</v>
      </c>
      <c r="H3939" s="41" t="s">
        <v>116</v>
      </c>
      <c r="I3939" s="42" t="s">
        <v>8</v>
      </c>
      <c r="J3939" s="43" t="s">
        <v>24</v>
      </c>
      <c r="K3939" s="44">
        <v>18</v>
      </c>
      <c r="L3939" s="45">
        <v>37484.414471893884</v>
      </c>
      <c r="M3939" s="46">
        <v>38437.507707172583</v>
      </c>
      <c r="N3939" s="45"/>
      <c r="O3939" s="46"/>
    </row>
    <row r="3940" spans="1:15" x14ac:dyDescent="0.2">
      <c r="A3940" s="11" t="str">
        <f t="shared" si="366"/>
        <v>2634001 - Region Hovedstaden5-9 år</v>
      </c>
      <c r="B3940" s="12" t="str">
        <f t="shared" si="369"/>
        <v>263400</v>
      </c>
      <c r="C3940" s="14">
        <f t="shared" si="367"/>
        <v>0</v>
      </c>
      <c r="D3940" s="14">
        <f t="shared" si="368"/>
        <v>0</v>
      </c>
      <c r="E3940" s="19" t="str">
        <f t="shared" si="370"/>
        <v>263400 - Arbejde inden for psykologi</v>
      </c>
      <c r="F3940" s="19" t="str">
        <f t="shared" si="371"/>
        <v>5-9 år</v>
      </c>
      <c r="G3940" s="40" t="s">
        <v>516</v>
      </c>
      <c r="H3940" s="41" t="s">
        <v>116</v>
      </c>
      <c r="I3940" s="42" t="s">
        <v>8</v>
      </c>
      <c r="J3940" s="43" t="s">
        <v>15</v>
      </c>
      <c r="K3940" s="44">
        <v>100</v>
      </c>
      <c r="L3940" s="45">
        <v>40125.176403088415</v>
      </c>
      <c r="M3940" s="46">
        <v>42135.948937679408</v>
      </c>
      <c r="N3940" s="45"/>
      <c r="O3940" s="46"/>
    </row>
    <row r="3941" spans="1:15" x14ac:dyDescent="0.2">
      <c r="A3941" s="11" t="str">
        <f t="shared" si="366"/>
        <v>2634001 - Region Hovedstaden0-4 år</v>
      </c>
      <c r="B3941" s="12" t="str">
        <f t="shared" si="369"/>
        <v>263400</v>
      </c>
      <c r="C3941" s="14">
        <f t="shared" si="367"/>
        <v>0</v>
      </c>
      <c r="D3941" s="14">
        <f t="shared" si="368"/>
        <v>0</v>
      </c>
      <c r="E3941" s="19" t="str">
        <f t="shared" si="370"/>
        <v>263400 - Arbejde inden for psykologi</v>
      </c>
      <c r="F3941" s="19" t="str">
        <f t="shared" si="371"/>
        <v>0-4 år</v>
      </c>
      <c r="G3941" s="40" t="s">
        <v>516</v>
      </c>
      <c r="H3941" s="41" t="s">
        <v>116</v>
      </c>
      <c r="I3941" s="42" t="s">
        <v>8</v>
      </c>
      <c r="J3941" s="43" t="s">
        <v>16</v>
      </c>
      <c r="K3941" s="44">
        <v>133</v>
      </c>
      <c r="L3941" s="45">
        <v>33203.92805213463</v>
      </c>
      <c r="M3941" s="46">
        <v>34344.354825189228</v>
      </c>
      <c r="N3941" s="45"/>
      <c r="O3941" s="46"/>
    </row>
    <row r="3942" spans="1:15" x14ac:dyDescent="0.2">
      <c r="A3942" s="11" t="str">
        <f t="shared" si="366"/>
        <v>2634001 - Region Hovedstaden10-14 år</v>
      </c>
      <c r="B3942" s="12" t="str">
        <f t="shared" si="369"/>
        <v>263400</v>
      </c>
      <c r="C3942" s="14">
        <f t="shared" si="367"/>
        <v>0</v>
      </c>
      <c r="D3942" s="14">
        <f t="shared" si="368"/>
        <v>0</v>
      </c>
      <c r="E3942" s="19" t="str">
        <f t="shared" si="370"/>
        <v>263400 - Arbejde inden for psykologi</v>
      </c>
      <c r="F3942" s="19" t="str">
        <f t="shared" si="371"/>
        <v>10-14 år</v>
      </c>
      <c r="G3942" s="40" t="s">
        <v>516</v>
      </c>
      <c r="H3942" s="41" t="s">
        <v>116</v>
      </c>
      <c r="I3942" s="42" t="s">
        <v>8</v>
      </c>
      <c r="J3942" s="43" t="s">
        <v>17</v>
      </c>
      <c r="K3942" s="44">
        <v>57</v>
      </c>
      <c r="L3942" s="45">
        <v>47351.244833005228</v>
      </c>
      <c r="M3942" s="46">
        <v>48555.215917206151</v>
      </c>
      <c r="N3942" s="45"/>
      <c r="O3942" s="46"/>
    </row>
    <row r="3943" spans="1:15" x14ac:dyDescent="0.2">
      <c r="A3943" s="11" t="str">
        <f t="shared" si="366"/>
        <v>2634001 - Region Hovedstaden15-20 år</v>
      </c>
      <c r="B3943" s="12" t="str">
        <f t="shared" si="369"/>
        <v>263400</v>
      </c>
      <c r="C3943" s="14">
        <f t="shared" si="367"/>
        <v>0</v>
      </c>
      <c r="D3943" s="14">
        <f t="shared" si="368"/>
        <v>0</v>
      </c>
      <c r="E3943" s="19" t="str">
        <f t="shared" si="370"/>
        <v>263400 - Arbejde inden for psykologi</v>
      </c>
      <c r="F3943" s="19" t="str">
        <f t="shared" si="371"/>
        <v>15-20 år</v>
      </c>
      <c r="G3943" s="40" t="s">
        <v>516</v>
      </c>
      <c r="H3943" s="41" t="s">
        <v>116</v>
      </c>
      <c r="I3943" s="42" t="s">
        <v>8</v>
      </c>
      <c r="J3943" s="43" t="s">
        <v>18</v>
      </c>
      <c r="K3943" s="44">
        <v>61</v>
      </c>
      <c r="L3943" s="45">
        <v>54281.490901970785</v>
      </c>
      <c r="M3943" s="46">
        <v>55731.870474678784</v>
      </c>
      <c r="N3943" s="45"/>
      <c r="O3943" s="46"/>
    </row>
    <row r="3944" spans="1:15" x14ac:dyDescent="0.2">
      <c r="A3944" s="11" t="str">
        <f t="shared" si="366"/>
        <v>2634001 - Region Hovedstaden20-24 år</v>
      </c>
      <c r="B3944" s="12" t="str">
        <f t="shared" si="369"/>
        <v>263400</v>
      </c>
      <c r="C3944" s="14">
        <f t="shared" si="367"/>
        <v>0</v>
      </c>
      <c r="D3944" s="14">
        <f t="shared" si="368"/>
        <v>0</v>
      </c>
      <c r="E3944" s="19" t="str">
        <f t="shared" si="370"/>
        <v>263400 - Arbejde inden for psykologi</v>
      </c>
      <c r="F3944" s="19" t="str">
        <f t="shared" si="371"/>
        <v>20-24 år</v>
      </c>
      <c r="G3944" s="40" t="s">
        <v>516</v>
      </c>
      <c r="H3944" s="41" t="s">
        <v>116</v>
      </c>
      <c r="I3944" s="42" t="s">
        <v>8</v>
      </c>
      <c r="J3944" s="43" t="s">
        <v>19</v>
      </c>
      <c r="K3944" s="44">
        <v>40</v>
      </c>
      <c r="L3944" s="45">
        <v>47667.094341903001</v>
      </c>
      <c r="M3944" s="46">
        <v>48879.096338005249</v>
      </c>
      <c r="N3944" s="45"/>
      <c r="O3944" s="46"/>
    </row>
    <row r="3945" spans="1:15" x14ac:dyDescent="0.2">
      <c r="A3945" s="11" t="str">
        <f t="shared" si="366"/>
        <v>2634001 - Region Hovedstaden25 år og derover</v>
      </c>
      <c r="B3945" s="12" t="str">
        <f t="shared" si="369"/>
        <v>263400</v>
      </c>
      <c r="C3945" s="14">
        <f t="shared" si="367"/>
        <v>0</v>
      </c>
      <c r="D3945" s="14">
        <f t="shared" si="368"/>
        <v>0</v>
      </c>
      <c r="E3945" s="19" t="str">
        <f t="shared" si="370"/>
        <v>263400 - Arbejde inden for psykologi</v>
      </c>
      <c r="F3945" s="19" t="str">
        <f t="shared" si="371"/>
        <v>25 år og derover</v>
      </c>
      <c r="G3945" s="40" t="s">
        <v>516</v>
      </c>
      <c r="H3945" s="41" t="s">
        <v>116</v>
      </c>
      <c r="I3945" s="42" t="s">
        <v>8</v>
      </c>
      <c r="J3945" s="43" t="s">
        <v>9</v>
      </c>
      <c r="K3945" s="44">
        <v>24</v>
      </c>
      <c r="L3945" s="45">
        <v>43037.732384421135</v>
      </c>
      <c r="M3945" s="46">
        <v>43928.168642974146</v>
      </c>
      <c r="N3945" s="45"/>
      <c r="O3945" s="46"/>
    </row>
    <row r="3946" spans="1:15" x14ac:dyDescent="0.2">
      <c r="A3946" s="11" t="str">
        <f t="shared" si="366"/>
        <v>2634001 - Region HovedstadenAlle uanset erf.</v>
      </c>
      <c r="B3946" s="12" t="str">
        <f t="shared" si="369"/>
        <v>263400</v>
      </c>
      <c r="C3946" s="14">
        <f t="shared" si="367"/>
        <v>0</v>
      </c>
      <c r="D3946" s="14">
        <f t="shared" si="368"/>
        <v>0</v>
      </c>
      <c r="E3946" s="19" t="str">
        <f t="shared" si="370"/>
        <v>263400 - Arbejde inden for psykologi</v>
      </c>
      <c r="F3946" s="19" t="str">
        <f t="shared" si="371"/>
        <v>Alle uanset erf.</v>
      </c>
      <c r="G3946" s="40" t="s">
        <v>516</v>
      </c>
      <c r="H3946" s="41" t="s">
        <v>116</v>
      </c>
      <c r="I3946" s="42" t="s">
        <v>8</v>
      </c>
      <c r="J3946" s="43" t="s">
        <v>10</v>
      </c>
      <c r="K3946" s="44">
        <v>415</v>
      </c>
      <c r="L3946" s="45">
        <v>39109.65117826483</v>
      </c>
      <c r="M3946" s="46">
        <v>40104.06831128589</v>
      </c>
      <c r="N3946" s="45"/>
      <c r="O3946" s="46"/>
    </row>
    <row r="3947" spans="1:15" x14ac:dyDescent="0.2">
      <c r="A3947" s="11" t="str">
        <f t="shared" si="366"/>
        <v>2634002 - Region Sjælland0-4 år</v>
      </c>
      <c r="B3947" s="12" t="str">
        <f t="shared" si="369"/>
        <v>263400</v>
      </c>
      <c r="C3947" s="14">
        <f t="shared" si="367"/>
        <v>0</v>
      </c>
      <c r="D3947" s="14">
        <f t="shared" si="368"/>
        <v>0</v>
      </c>
      <c r="E3947" s="19" t="str">
        <f t="shared" si="370"/>
        <v>263400 - Arbejde inden for psykologi</v>
      </c>
      <c r="F3947" s="19" t="str">
        <f t="shared" si="371"/>
        <v>0-4 år</v>
      </c>
      <c r="G3947" s="40" t="s">
        <v>516</v>
      </c>
      <c r="H3947" s="41" t="s">
        <v>116</v>
      </c>
      <c r="I3947" s="42" t="s">
        <v>20</v>
      </c>
      <c r="J3947" s="43" t="s">
        <v>16</v>
      </c>
      <c r="K3947" s="44">
        <v>13</v>
      </c>
      <c r="L3947" s="45">
        <v>35798.26831670534</v>
      </c>
      <c r="M3947" s="46">
        <v>37138.499479290746</v>
      </c>
      <c r="N3947" s="45"/>
      <c r="O3947" s="46"/>
    </row>
    <row r="3948" spans="1:15" x14ac:dyDescent="0.2">
      <c r="A3948" s="11" t="str">
        <f t="shared" si="366"/>
        <v>2634002 - Region SjællandAlle uanset erf.</v>
      </c>
      <c r="B3948" s="12" t="str">
        <f t="shared" si="369"/>
        <v>263400</v>
      </c>
      <c r="C3948" s="14">
        <f t="shared" si="367"/>
        <v>0</v>
      </c>
      <c r="D3948" s="14">
        <f t="shared" si="368"/>
        <v>0</v>
      </c>
      <c r="E3948" s="19" t="str">
        <f t="shared" si="370"/>
        <v>263400 - Arbejde inden for psykologi</v>
      </c>
      <c r="F3948" s="19" t="str">
        <f t="shared" si="371"/>
        <v>Alle uanset erf.</v>
      </c>
      <c r="G3948" s="40" t="s">
        <v>516</v>
      </c>
      <c r="H3948" s="41" t="s">
        <v>116</v>
      </c>
      <c r="I3948" s="42" t="s">
        <v>20</v>
      </c>
      <c r="J3948" s="43" t="s">
        <v>10</v>
      </c>
      <c r="K3948" s="44">
        <v>30</v>
      </c>
      <c r="L3948" s="45">
        <v>37279.448506570814</v>
      </c>
      <c r="M3948" s="46">
        <v>38227.330197858122</v>
      </c>
      <c r="N3948" s="45"/>
      <c r="O3948" s="46"/>
    </row>
    <row r="3949" spans="1:15" x14ac:dyDescent="0.2">
      <c r="A3949" s="11" t="str">
        <f t="shared" si="366"/>
        <v>2634003 - Region Syddanmark5-9 år</v>
      </c>
      <c r="B3949" s="12" t="str">
        <f t="shared" si="369"/>
        <v>263400</v>
      </c>
      <c r="C3949" s="14">
        <f t="shared" si="367"/>
        <v>0</v>
      </c>
      <c r="D3949" s="14">
        <f t="shared" si="368"/>
        <v>0</v>
      </c>
      <c r="E3949" s="19" t="str">
        <f t="shared" si="370"/>
        <v>263400 - Arbejde inden for psykologi</v>
      </c>
      <c r="F3949" s="19" t="str">
        <f t="shared" si="371"/>
        <v>5-9 år</v>
      </c>
      <c r="G3949" s="40" t="s">
        <v>516</v>
      </c>
      <c r="H3949" s="41" t="s">
        <v>116</v>
      </c>
      <c r="I3949" s="42" t="s">
        <v>544</v>
      </c>
      <c r="J3949" s="43" t="s">
        <v>15</v>
      </c>
      <c r="K3949" s="44">
        <v>11</v>
      </c>
      <c r="L3949" s="45">
        <v>34102.706593820192</v>
      </c>
      <c r="M3949" s="46">
        <v>35176.129300889559</v>
      </c>
      <c r="N3949" s="45"/>
      <c r="O3949" s="46"/>
    </row>
    <row r="3950" spans="1:15" x14ac:dyDescent="0.2">
      <c r="A3950" s="11" t="str">
        <f t="shared" si="366"/>
        <v>2634003 - Region SyddanmarkAlle uanset erf.</v>
      </c>
      <c r="B3950" s="12" t="str">
        <f t="shared" si="369"/>
        <v>263400</v>
      </c>
      <c r="C3950" s="14">
        <f t="shared" si="367"/>
        <v>0</v>
      </c>
      <c r="D3950" s="14">
        <f t="shared" si="368"/>
        <v>0</v>
      </c>
      <c r="E3950" s="19" t="str">
        <f t="shared" si="370"/>
        <v>263400 - Arbejde inden for psykologi</v>
      </c>
      <c r="F3950" s="19" t="str">
        <f t="shared" si="371"/>
        <v>Alle uanset erf.</v>
      </c>
      <c r="G3950" s="40" t="s">
        <v>516</v>
      </c>
      <c r="H3950" s="41" t="s">
        <v>116</v>
      </c>
      <c r="I3950" s="42" t="s">
        <v>544</v>
      </c>
      <c r="J3950" s="43" t="s">
        <v>10</v>
      </c>
      <c r="K3950" s="44">
        <v>30</v>
      </c>
      <c r="L3950" s="45">
        <v>35537.706693741064</v>
      </c>
      <c r="M3950" s="46">
        <v>36441.302183341671</v>
      </c>
      <c r="N3950" s="45"/>
      <c r="O3950" s="46"/>
    </row>
    <row r="3951" spans="1:15" x14ac:dyDescent="0.2">
      <c r="A3951" s="11" t="str">
        <f t="shared" si="366"/>
        <v>2634004 - Region Midtjylland5-9 år</v>
      </c>
      <c r="B3951" s="12" t="str">
        <f t="shared" si="369"/>
        <v>263400</v>
      </c>
      <c r="C3951" s="14">
        <f t="shared" si="367"/>
        <v>0</v>
      </c>
      <c r="D3951" s="14">
        <f t="shared" si="368"/>
        <v>0</v>
      </c>
      <c r="E3951" s="19" t="str">
        <f t="shared" si="370"/>
        <v>263400 - Arbejde inden for psykologi</v>
      </c>
      <c r="F3951" s="19" t="str">
        <f t="shared" si="371"/>
        <v>5-9 år</v>
      </c>
      <c r="G3951" s="40" t="s">
        <v>516</v>
      </c>
      <c r="H3951" s="41" t="s">
        <v>116</v>
      </c>
      <c r="I3951" s="42" t="s">
        <v>517</v>
      </c>
      <c r="J3951" s="43" t="s">
        <v>15</v>
      </c>
      <c r="K3951" s="44">
        <v>26</v>
      </c>
      <c r="L3951" s="45">
        <v>44063.597474469767</v>
      </c>
      <c r="M3951" s="46">
        <v>44975.258537908026</v>
      </c>
      <c r="N3951" s="45"/>
      <c r="O3951" s="46"/>
    </row>
    <row r="3952" spans="1:15" x14ac:dyDescent="0.2">
      <c r="A3952" s="11" t="str">
        <f t="shared" si="366"/>
        <v>2634004 - Region Midtjylland0-4 år</v>
      </c>
      <c r="B3952" s="12" t="str">
        <f t="shared" si="369"/>
        <v>263400</v>
      </c>
      <c r="C3952" s="14">
        <f t="shared" si="367"/>
        <v>0</v>
      </c>
      <c r="D3952" s="14">
        <f t="shared" si="368"/>
        <v>0</v>
      </c>
      <c r="E3952" s="19" t="str">
        <f t="shared" si="370"/>
        <v>263400 - Arbejde inden for psykologi</v>
      </c>
      <c r="F3952" s="19" t="str">
        <f t="shared" si="371"/>
        <v>0-4 år</v>
      </c>
      <c r="G3952" s="40" t="s">
        <v>516</v>
      </c>
      <c r="H3952" s="41" t="s">
        <v>116</v>
      </c>
      <c r="I3952" s="42" t="s">
        <v>517</v>
      </c>
      <c r="J3952" s="43" t="s">
        <v>16</v>
      </c>
      <c r="K3952" s="44">
        <v>17</v>
      </c>
      <c r="L3952" s="45">
        <v>37965.349812765606</v>
      </c>
      <c r="M3952" s="46">
        <v>38750.840175965415</v>
      </c>
      <c r="N3952" s="45"/>
      <c r="O3952" s="46"/>
    </row>
    <row r="3953" spans="1:15" x14ac:dyDescent="0.2">
      <c r="A3953" s="11" t="str">
        <f t="shared" si="366"/>
        <v>2634004 - Region Midtjylland25 år og derover</v>
      </c>
      <c r="B3953" s="12" t="str">
        <f t="shared" si="369"/>
        <v>263400</v>
      </c>
      <c r="C3953" s="14">
        <f t="shared" si="367"/>
        <v>0</v>
      </c>
      <c r="D3953" s="14">
        <f t="shared" si="368"/>
        <v>0</v>
      </c>
      <c r="E3953" s="19" t="str">
        <f t="shared" si="370"/>
        <v>263400 - Arbejde inden for psykologi</v>
      </c>
      <c r="F3953" s="19" t="str">
        <f t="shared" si="371"/>
        <v>25 år og derover</v>
      </c>
      <c r="G3953" s="40" t="s">
        <v>516</v>
      </c>
      <c r="H3953" s="41" t="s">
        <v>116</v>
      </c>
      <c r="I3953" s="42" t="s">
        <v>517</v>
      </c>
      <c r="J3953" s="43" t="s">
        <v>9</v>
      </c>
      <c r="K3953" s="44">
        <v>11</v>
      </c>
      <c r="L3953" s="45">
        <v>35368.097072413926</v>
      </c>
      <c r="M3953" s="46">
        <v>36267.380002114573</v>
      </c>
      <c r="N3953" s="45"/>
      <c r="O3953" s="46"/>
    </row>
    <row r="3954" spans="1:15" x14ac:dyDescent="0.2">
      <c r="A3954" s="11" t="str">
        <f t="shared" si="366"/>
        <v>2634004 - Region MidtjyllandAlle uanset erf.</v>
      </c>
      <c r="B3954" s="12" t="str">
        <f t="shared" si="369"/>
        <v>263400</v>
      </c>
      <c r="C3954" s="14">
        <f t="shared" si="367"/>
        <v>0</v>
      </c>
      <c r="D3954" s="14">
        <f t="shared" si="368"/>
        <v>0</v>
      </c>
      <c r="E3954" s="19" t="str">
        <f t="shared" si="370"/>
        <v>263400 - Arbejde inden for psykologi</v>
      </c>
      <c r="F3954" s="19" t="str">
        <f t="shared" si="371"/>
        <v>Alle uanset erf.</v>
      </c>
      <c r="G3954" s="40" t="s">
        <v>516</v>
      </c>
      <c r="H3954" s="41" t="s">
        <v>116</v>
      </c>
      <c r="I3954" s="42" t="s">
        <v>517</v>
      </c>
      <c r="J3954" s="43" t="s">
        <v>10</v>
      </c>
      <c r="K3954" s="44">
        <v>77</v>
      </c>
      <c r="L3954" s="45">
        <v>41697.101139007224</v>
      </c>
      <c r="M3954" s="46">
        <v>42440.61249418334</v>
      </c>
      <c r="N3954" s="45"/>
      <c r="O3954" s="46"/>
    </row>
    <row r="3955" spans="1:15" x14ac:dyDescent="0.2">
      <c r="A3955" s="11" t="str">
        <f t="shared" si="366"/>
        <v>2634006 - Alle regionerUnder 1 år</v>
      </c>
      <c r="B3955" s="12" t="str">
        <f t="shared" si="369"/>
        <v>263400</v>
      </c>
      <c r="C3955" s="14">
        <f t="shared" si="367"/>
        <v>0</v>
      </c>
      <c r="D3955" s="14">
        <f t="shared" si="368"/>
        <v>0</v>
      </c>
      <c r="E3955" s="19" t="str">
        <f t="shared" si="370"/>
        <v>263400 - Arbejde inden for psykologi</v>
      </c>
      <c r="F3955" s="19" t="str">
        <f t="shared" si="371"/>
        <v>Under 1 år</v>
      </c>
      <c r="G3955" s="40" t="s">
        <v>516</v>
      </c>
      <c r="H3955" s="41" t="s">
        <v>116</v>
      </c>
      <c r="I3955" s="42" t="s">
        <v>11</v>
      </c>
      <c r="J3955" s="43" t="s">
        <v>13</v>
      </c>
      <c r="K3955" s="44">
        <v>35</v>
      </c>
      <c r="L3955" s="45">
        <v>29808.990965163921</v>
      </c>
      <c r="M3955" s="46">
        <v>31302.79375158629</v>
      </c>
      <c r="N3955" s="45"/>
      <c r="O3955" s="46"/>
    </row>
    <row r="3956" spans="1:15" x14ac:dyDescent="0.2">
      <c r="A3956" s="11" t="str">
        <f t="shared" si="366"/>
        <v>2634006 - Alle regioner1 år</v>
      </c>
      <c r="B3956" s="12" t="str">
        <f t="shared" si="369"/>
        <v>263400</v>
      </c>
      <c r="C3956" s="14">
        <f t="shared" si="367"/>
        <v>0</v>
      </c>
      <c r="D3956" s="14">
        <f t="shared" si="368"/>
        <v>0</v>
      </c>
      <c r="E3956" s="19" t="str">
        <f t="shared" si="370"/>
        <v>263400 - Arbejde inden for psykologi</v>
      </c>
      <c r="F3956" s="19" t="str">
        <f t="shared" si="371"/>
        <v>1 år</v>
      </c>
      <c r="G3956" s="40" t="s">
        <v>516</v>
      </c>
      <c r="H3956" s="41" t="s">
        <v>116</v>
      </c>
      <c r="I3956" s="42" t="s">
        <v>11</v>
      </c>
      <c r="J3956" s="43" t="s">
        <v>22</v>
      </c>
      <c r="K3956" s="44">
        <v>30</v>
      </c>
      <c r="L3956" s="45">
        <v>34938.625849310192</v>
      </c>
      <c r="M3956" s="46">
        <v>36097.408125042646</v>
      </c>
      <c r="N3956" s="45"/>
      <c r="O3956" s="46"/>
    </row>
    <row r="3957" spans="1:15" x14ac:dyDescent="0.2">
      <c r="A3957" s="11" t="str">
        <f t="shared" si="366"/>
        <v>2634006 - Alle regioner2 år</v>
      </c>
      <c r="B3957" s="12" t="str">
        <f t="shared" si="369"/>
        <v>263400</v>
      </c>
      <c r="C3957" s="14">
        <f t="shared" si="367"/>
        <v>0</v>
      </c>
      <c r="D3957" s="14">
        <f t="shared" si="368"/>
        <v>0</v>
      </c>
      <c r="E3957" s="19" t="str">
        <f t="shared" si="370"/>
        <v>263400 - Arbejde inden for psykologi</v>
      </c>
      <c r="F3957" s="19" t="str">
        <f t="shared" si="371"/>
        <v>2 år</v>
      </c>
      <c r="G3957" s="40" t="s">
        <v>516</v>
      </c>
      <c r="H3957" s="41" t="s">
        <v>116</v>
      </c>
      <c r="I3957" s="42" t="s">
        <v>11</v>
      </c>
      <c r="J3957" s="43" t="s">
        <v>23</v>
      </c>
      <c r="K3957" s="44">
        <v>33</v>
      </c>
      <c r="L3957" s="45">
        <v>35251.660702136433</v>
      </c>
      <c r="M3957" s="46">
        <v>36153.938052971236</v>
      </c>
      <c r="N3957" s="45"/>
      <c r="O3957" s="46"/>
    </row>
    <row r="3958" spans="1:15" x14ac:dyDescent="0.2">
      <c r="A3958" s="11" t="str">
        <f t="shared" si="366"/>
        <v>2634006 - Alle regioner3 år</v>
      </c>
      <c r="B3958" s="12" t="str">
        <f t="shared" si="369"/>
        <v>263400</v>
      </c>
      <c r="C3958" s="14">
        <f t="shared" si="367"/>
        <v>0</v>
      </c>
      <c r="D3958" s="14">
        <f t="shared" si="368"/>
        <v>0</v>
      </c>
      <c r="E3958" s="19" t="str">
        <f t="shared" si="370"/>
        <v>263400 - Arbejde inden for psykologi</v>
      </c>
      <c r="F3958" s="19" t="str">
        <f t="shared" si="371"/>
        <v>3 år</v>
      </c>
      <c r="G3958" s="40" t="s">
        <v>516</v>
      </c>
      <c r="H3958" s="41" t="s">
        <v>116</v>
      </c>
      <c r="I3958" s="42" t="s">
        <v>11</v>
      </c>
      <c r="J3958" s="43" t="s">
        <v>14</v>
      </c>
      <c r="K3958" s="44">
        <v>46</v>
      </c>
      <c r="L3958" s="45">
        <v>33689.36066569914</v>
      </c>
      <c r="M3958" s="46">
        <v>34545.959393562902</v>
      </c>
      <c r="N3958" s="45"/>
      <c r="O3958" s="46"/>
    </row>
    <row r="3959" spans="1:15" x14ac:dyDescent="0.2">
      <c r="A3959" s="11" t="str">
        <f t="shared" si="366"/>
        <v>2634006 - Alle regioner4 år</v>
      </c>
      <c r="B3959" s="12" t="str">
        <f t="shared" si="369"/>
        <v>263400</v>
      </c>
      <c r="C3959" s="14">
        <f t="shared" si="367"/>
        <v>0</v>
      </c>
      <c r="D3959" s="14">
        <f t="shared" si="368"/>
        <v>0</v>
      </c>
      <c r="E3959" s="19" t="str">
        <f t="shared" si="370"/>
        <v>263400 - Arbejde inden for psykologi</v>
      </c>
      <c r="F3959" s="19" t="str">
        <f t="shared" si="371"/>
        <v>4 år</v>
      </c>
      <c r="G3959" s="40" t="s">
        <v>516</v>
      </c>
      <c r="H3959" s="41" t="s">
        <v>116</v>
      </c>
      <c r="I3959" s="42" t="s">
        <v>11</v>
      </c>
      <c r="J3959" s="43" t="s">
        <v>24</v>
      </c>
      <c r="K3959" s="44">
        <v>30</v>
      </c>
      <c r="L3959" s="45">
        <v>37965.349812765606</v>
      </c>
      <c r="M3959" s="46">
        <v>38750.840175965415</v>
      </c>
      <c r="N3959" s="45"/>
      <c r="O3959" s="46"/>
    </row>
    <row r="3960" spans="1:15" x14ac:dyDescent="0.2">
      <c r="A3960" s="11" t="str">
        <f t="shared" si="366"/>
        <v>2634006 - Alle regioner5-9 år</v>
      </c>
      <c r="B3960" s="12" t="str">
        <f t="shared" si="369"/>
        <v>263400</v>
      </c>
      <c r="C3960" s="14">
        <f t="shared" si="367"/>
        <v>0</v>
      </c>
      <c r="D3960" s="14">
        <f t="shared" si="368"/>
        <v>0</v>
      </c>
      <c r="E3960" s="19" t="str">
        <f t="shared" si="370"/>
        <v>263400 - Arbejde inden for psykologi</v>
      </c>
      <c r="F3960" s="19" t="str">
        <f t="shared" si="371"/>
        <v>5-9 år</v>
      </c>
      <c r="G3960" s="40" t="s">
        <v>516</v>
      </c>
      <c r="H3960" s="41" t="s">
        <v>116</v>
      </c>
      <c r="I3960" s="42" t="s">
        <v>11</v>
      </c>
      <c r="J3960" s="43" t="s">
        <v>15</v>
      </c>
      <c r="K3960" s="44">
        <v>145</v>
      </c>
      <c r="L3960" s="45">
        <v>40125.176403088415</v>
      </c>
      <c r="M3960" s="46">
        <v>42135.948937679408</v>
      </c>
      <c r="N3960" s="45"/>
      <c r="O3960" s="46"/>
    </row>
    <row r="3961" spans="1:15" x14ac:dyDescent="0.2">
      <c r="A3961" s="11" t="str">
        <f t="shared" si="366"/>
        <v>2634006 - Alle regioner0-4 år</v>
      </c>
      <c r="B3961" s="12" t="str">
        <f t="shared" si="369"/>
        <v>263400</v>
      </c>
      <c r="C3961" s="14">
        <f t="shared" si="367"/>
        <v>0</v>
      </c>
      <c r="D3961" s="14">
        <f t="shared" si="368"/>
        <v>0</v>
      </c>
      <c r="E3961" s="19" t="str">
        <f t="shared" si="370"/>
        <v>263400 - Arbejde inden for psykologi</v>
      </c>
      <c r="F3961" s="19" t="str">
        <f t="shared" si="371"/>
        <v>0-4 år</v>
      </c>
      <c r="G3961" s="40" t="s">
        <v>516</v>
      </c>
      <c r="H3961" s="41" t="s">
        <v>116</v>
      </c>
      <c r="I3961" s="42" t="s">
        <v>11</v>
      </c>
      <c r="J3961" s="43" t="s">
        <v>16</v>
      </c>
      <c r="K3961" s="44">
        <v>174</v>
      </c>
      <c r="L3961" s="45">
        <v>33873.483180654963</v>
      </c>
      <c r="M3961" s="46">
        <v>35002.984508012058</v>
      </c>
      <c r="N3961" s="45"/>
      <c r="O3961" s="46"/>
    </row>
    <row r="3962" spans="1:15" x14ac:dyDescent="0.2">
      <c r="A3962" s="11" t="str">
        <f t="shared" si="366"/>
        <v>2634006 - Alle regioner10-14 år</v>
      </c>
      <c r="B3962" s="12" t="str">
        <f t="shared" si="369"/>
        <v>263400</v>
      </c>
      <c r="C3962" s="14">
        <f t="shared" si="367"/>
        <v>0</v>
      </c>
      <c r="D3962" s="14">
        <f t="shared" si="368"/>
        <v>0</v>
      </c>
      <c r="E3962" s="19" t="str">
        <f t="shared" si="370"/>
        <v>263400 - Arbejde inden for psykologi</v>
      </c>
      <c r="F3962" s="19" t="str">
        <f t="shared" si="371"/>
        <v>10-14 år</v>
      </c>
      <c r="G3962" s="40" t="s">
        <v>516</v>
      </c>
      <c r="H3962" s="41" t="s">
        <v>116</v>
      </c>
      <c r="I3962" s="42" t="s">
        <v>11</v>
      </c>
      <c r="J3962" s="43" t="s">
        <v>17</v>
      </c>
      <c r="K3962" s="44">
        <v>76</v>
      </c>
      <c r="L3962" s="45">
        <v>47087.393703730537</v>
      </c>
      <c r="M3962" s="46">
        <v>48061.616097699873</v>
      </c>
      <c r="N3962" s="45"/>
      <c r="O3962" s="46"/>
    </row>
    <row r="3963" spans="1:15" x14ac:dyDescent="0.2">
      <c r="A3963" s="11" t="str">
        <f t="shared" si="366"/>
        <v>2634006 - Alle regioner15-20 år</v>
      </c>
      <c r="B3963" s="12" t="str">
        <f t="shared" si="369"/>
        <v>263400</v>
      </c>
      <c r="C3963" s="14">
        <f t="shared" si="367"/>
        <v>0</v>
      </c>
      <c r="D3963" s="14">
        <f t="shared" si="368"/>
        <v>0</v>
      </c>
      <c r="E3963" s="19" t="str">
        <f t="shared" si="370"/>
        <v>263400 - Arbejde inden for psykologi</v>
      </c>
      <c r="F3963" s="19" t="str">
        <f t="shared" si="371"/>
        <v>15-20 år</v>
      </c>
      <c r="G3963" s="40" t="s">
        <v>516</v>
      </c>
      <c r="H3963" s="41" t="s">
        <v>116</v>
      </c>
      <c r="I3963" s="42" t="s">
        <v>11</v>
      </c>
      <c r="J3963" s="43" t="s">
        <v>18</v>
      </c>
      <c r="K3963" s="44">
        <v>80</v>
      </c>
      <c r="L3963" s="45">
        <v>53219.040908069997</v>
      </c>
      <c r="M3963" s="46">
        <v>54572.208847121954</v>
      </c>
      <c r="N3963" s="45"/>
      <c r="O3963" s="46"/>
    </row>
    <row r="3964" spans="1:15" x14ac:dyDescent="0.2">
      <c r="A3964" s="11" t="str">
        <f t="shared" si="366"/>
        <v>2634006 - Alle regioner20-24 år</v>
      </c>
      <c r="B3964" s="12" t="str">
        <f t="shared" si="369"/>
        <v>263400</v>
      </c>
      <c r="C3964" s="14">
        <f t="shared" si="367"/>
        <v>0</v>
      </c>
      <c r="D3964" s="14">
        <f t="shared" si="368"/>
        <v>0</v>
      </c>
      <c r="E3964" s="19" t="str">
        <f t="shared" si="370"/>
        <v>263400 - Arbejde inden for psykologi</v>
      </c>
      <c r="F3964" s="19" t="str">
        <f t="shared" si="371"/>
        <v>20-24 år</v>
      </c>
      <c r="G3964" s="40" t="s">
        <v>516</v>
      </c>
      <c r="H3964" s="41" t="s">
        <v>116</v>
      </c>
      <c r="I3964" s="42" t="s">
        <v>11</v>
      </c>
      <c r="J3964" s="43" t="s">
        <v>19</v>
      </c>
      <c r="K3964" s="44">
        <v>46</v>
      </c>
      <c r="L3964" s="45">
        <v>47262.470196439288</v>
      </c>
      <c r="M3964" s="46">
        <v>48725.798557669907</v>
      </c>
      <c r="N3964" s="45"/>
      <c r="O3964" s="46"/>
    </row>
    <row r="3965" spans="1:15" x14ac:dyDescent="0.2">
      <c r="A3965" s="11" t="str">
        <f t="shared" si="366"/>
        <v>2634006 - Alle regioner25 år og derover</v>
      </c>
      <c r="B3965" s="12" t="str">
        <f t="shared" si="369"/>
        <v>263400</v>
      </c>
      <c r="C3965" s="14">
        <f t="shared" si="367"/>
        <v>0</v>
      </c>
      <c r="D3965" s="14">
        <f t="shared" si="368"/>
        <v>0</v>
      </c>
      <c r="E3965" s="19" t="str">
        <f t="shared" si="370"/>
        <v>263400 - Arbejde inden for psykologi</v>
      </c>
      <c r="F3965" s="19" t="str">
        <f t="shared" si="371"/>
        <v>25 år og derover</v>
      </c>
      <c r="G3965" s="40" t="s">
        <v>516</v>
      </c>
      <c r="H3965" s="41" t="s">
        <v>116</v>
      </c>
      <c r="I3965" s="42" t="s">
        <v>11</v>
      </c>
      <c r="J3965" s="43" t="s">
        <v>9</v>
      </c>
      <c r="K3965" s="44">
        <v>36</v>
      </c>
      <c r="L3965" s="45">
        <v>40649.771515669156</v>
      </c>
      <c r="M3965" s="46">
        <v>41374.607676496191</v>
      </c>
      <c r="N3965" s="45"/>
      <c r="O3965" s="46"/>
    </row>
    <row r="3966" spans="1:15" x14ac:dyDescent="0.2">
      <c r="A3966" s="11" t="str">
        <f t="shared" si="366"/>
        <v>2634006 - Alle regionerAlle uanset erf.</v>
      </c>
      <c r="B3966" s="12" t="str">
        <f t="shared" si="369"/>
        <v>263400</v>
      </c>
      <c r="C3966" s="14">
        <f t="shared" si="367"/>
        <v>0</v>
      </c>
      <c r="D3966" s="14">
        <f t="shared" si="368"/>
        <v>0</v>
      </c>
      <c r="E3966" s="19" t="str">
        <f t="shared" si="370"/>
        <v>263400 - Arbejde inden for psykologi</v>
      </c>
      <c r="F3966" s="19" t="str">
        <f t="shared" si="371"/>
        <v>Alle uanset erf.</v>
      </c>
      <c r="G3966" s="40" t="s">
        <v>516</v>
      </c>
      <c r="H3966" s="41" t="s">
        <v>116</v>
      </c>
      <c r="I3966" s="42" t="s">
        <v>11</v>
      </c>
      <c r="J3966" s="43" t="s">
        <v>10</v>
      </c>
      <c r="K3966" s="44">
        <v>557</v>
      </c>
      <c r="L3966" s="45">
        <v>39075.65922867084</v>
      </c>
      <c r="M3966" s="46">
        <v>40069.21206922079</v>
      </c>
      <c r="N3966" s="45"/>
      <c r="O3966" s="46"/>
    </row>
    <row r="3967" spans="1:15" x14ac:dyDescent="0.2">
      <c r="A3967" s="11" t="str">
        <f t="shared" si="366"/>
        <v>2635001 - Region HovedstadenUnder 1 år</v>
      </c>
      <c r="B3967" s="12" t="str">
        <f t="shared" si="369"/>
        <v>263500</v>
      </c>
      <c r="C3967" s="14">
        <f t="shared" si="367"/>
        <v>0</v>
      </c>
      <c r="D3967" s="14">
        <f t="shared" si="368"/>
        <v>0</v>
      </c>
      <c r="E3967" s="19" t="str">
        <f t="shared" si="370"/>
        <v>263500 - Socialrådgivningsarbejde</v>
      </c>
      <c r="F3967" s="19" t="str">
        <f t="shared" si="371"/>
        <v>Under 1 år</v>
      </c>
      <c r="G3967" s="40" t="s">
        <v>516</v>
      </c>
      <c r="H3967" s="41" t="s">
        <v>321</v>
      </c>
      <c r="I3967" s="42" t="s">
        <v>8</v>
      </c>
      <c r="J3967" s="43" t="s">
        <v>13</v>
      </c>
      <c r="K3967" s="44">
        <v>11</v>
      </c>
      <c r="L3967" s="45">
        <v>26928.478953390426</v>
      </c>
      <c r="M3967" s="46">
        <v>28318.249354198102</v>
      </c>
      <c r="N3967" s="45"/>
      <c r="O3967" s="46"/>
    </row>
    <row r="3968" spans="1:15" x14ac:dyDescent="0.2">
      <c r="A3968" s="11" t="str">
        <f t="shared" si="366"/>
        <v>2635001 - Region Hovedstaden1 år</v>
      </c>
      <c r="B3968" s="12" t="str">
        <f t="shared" si="369"/>
        <v>263500</v>
      </c>
      <c r="C3968" s="14">
        <f t="shared" si="367"/>
        <v>0</v>
      </c>
      <c r="D3968" s="14">
        <f t="shared" si="368"/>
        <v>0</v>
      </c>
      <c r="E3968" s="19" t="str">
        <f t="shared" si="370"/>
        <v>263500 - Socialrådgivningsarbejde</v>
      </c>
      <c r="F3968" s="19" t="str">
        <f t="shared" si="371"/>
        <v>1 år</v>
      </c>
      <c r="G3968" s="40" t="s">
        <v>516</v>
      </c>
      <c r="H3968" s="41" t="s">
        <v>321</v>
      </c>
      <c r="I3968" s="42" t="s">
        <v>8</v>
      </c>
      <c r="J3968" s="43" t="s">
        <v>22</v>
      </c>
      <c r="K3968" s="44">
        <v>11</v>
      </c>
      <c r="L3968" s="45">
        <v>35044.022515107616</v>
      </c>
      <c r="M3968" s="46">
        <v>35935.065399641593</v>
      </c>
      <c r="N3968" s="45"/>
      <c r="O3968" s="46"/>
    </row>
    <row r="3969" spans="1:15" x14ac:dyDescent="0.2">
      <c r="A3969" s="11" t="str">
        <f t="shared" si="366"/>
        <v>2635001 - Region Hovedstaden2 år</v>
      </c>
      <c r="B3969" s="12" t="str">
        <f t="shared" si="369"/>
        <v>263500</v>
      </c>
      <c r="C3969" s="14">
        <f t="shared" si="367"/>
        <v>0</v>
      </c>
      <c r="D3969" s="14">
        <f t="shared" si="368"/>
        <v>0</v>
      </c>
      <c r="E3969" s="19" t="str">
        <f t="shared" si="370"/>
        <v>263500 - Socialrådgivningsarbejde</v>
      </c>
      <c r="F3969" s="19" t="str">
        <f t="shared" si="371"/>
        <v>2 år</v>
      </c>
      <c r="G3969" s="40" t="s">
        <v>516</v>
      </c>
      <c r="H3969" s="41" t="s">
        <v>321</v>
      </c>
      <c r="I3969" s="42" t="s">
        <v>8</v>
      </c>
      <c r="J3969" s="43" t="s">
        <v>23</v>
      </c>
      <c r="K3969" s="44">
        <v>18</v>
      </c>
      <c r="L3969" s="45">
        <v>37337.832091726777</v>
      </c>
      <c r="M3969" s="46">
        <v>38569.659425322039</v>
      </c>
      <c r="N3969" s="45"/>
      <c r="O3969" s="46"/>
    </row>
    <row r="3970" spans="1:15" x14ac:dyDescent="0.2">
      <c r="A3970" s="11" t="str">
        <f t="shared" ref="A3970:A4033" si="372">B3970&amp;I3970&amp;F3970</f>
        <v>2635001 - Region Hovedstaden3 år</v>
      </c>
      <c r="B3970" s="12" t="str">
        <f t="shared" si="369"/>
        <v>263500</v>
      </c>
      <c r="C3970" s="14">
        <f t="shared" ref="C3970:C4033" si="373">N3970*1.2</f>
        <v>0</v>
      </c>
      <c r="D3970" s="14">
        <f t="shared" ref="D3970:D4033" si="374">O3970*1.2</f>
        <v>0</v>
      </c>
      <c r="E3970" s="19" t="str">
        <f t="shared" si="370"/>
        <v>263500 - Socialrådgivningsarbejde</v>
      </c>
      <c r="F3970" s="19" t="str">
        <f t="shared" si="371"/>
        <v>3 år</v>
      </c>
      <c r="G3970" s="40" t="s">
        <v>516</v>
      </c>
      <c r="H3970" s="41" t="s">
        <v>321</v>
      </c>
      <c r="I3970" s="42" t="s">
        <v>8</v>
      </c>
      <c r="J3970" s="43" t="s">
        <v>14</v>
      </c>
      <c r="K3970" s="44">
        <v>15</v>
      </c>
      <c r="L3970" s="45">
        <v>37079.447295017715</v>
      </c>
      <c r="M3970" s="46">
        <v>38238.701542130686</v>
      </c>
      <c r="N3970" s="45"/>
      <c r="O3970" s="46"/>
    </row>
    <row r="3971" spans="1:15" x14ac:dyDescent="0.2">
      <c r="A3971" s="11" t="str">
        <f t="shared" si="372"/>
        <v>2635001 - Region Hovedstaden4 år</v>
      </c>
      <c r="B3971" s="12" t="str">
        <f t="shared" ref="B3971:B4034" si="375">LEFT(E3971,6)</f>
        <v>263500</v>
      </c>
      <c r="C3971" s="14">
        <f t="shared" si="373"/>
        <v>0</v>
      </c>
      <c r="D3971" s="14">
        <f t="shared" si="374"/>
        <v>0</v>
      </c>
      <c r="E3971" s="19" t="str">
        <f t="shared" ref="E3971:E4034" si="376">TRIM(H3971)</f>
        <v>263500 - Socialrådgivningsarbejde</v>
      </c>
      <c r="F3971" s="19" t="str">
        <f t="shared" ref="F3971:F4034" si="377">MID(J3971,6,30)</f>
        <v>4 år</v>
      </c>
      <c r="G3971" s="40" t="s">
        <v>516</v>
      </c>
      <c r="H3971" s="41" t="s">
        <v>321</v>
      </c>
      <c r="I3971" s="42" t="s">
        <v>8</v>
      </c>
      <c r="J3971" s="43" t="s">
        <v>24</v>
      </c>
      <c r="K3971" s="44">
        <v>11</v>
      </c>
      <c r="L3971" s="45">
        <v>38876.999517106415</v>
      </c>
      <c r="M3971" s="46">
        <v>39865.501158914645</v>
      </c>
      <c r="N3971" s="45"/>
      <c r="O3971" s="46"/>
    </row>
    <row r="3972" spans="1:15" x14ac:dyDescent="0.2">
      <c r="A3972" s="11" t="str">
        <f t="shared" si="372"/>
        <v>2635001 - Region Hovedstaden5-9 år</v>
      </c>
      <c r="B3972" s="12" t="str">
        <f t="shared" si="375"/>
        <v>263500</v>
      </c>
      <c r="C3972" s="14">
        <f t="shared" si="373"/>
        <v>0</v>
      </c>
      <c r="D3972" s="14">
        <f t="shared" si="374"/>
        <v>0</v>
      </c>
      <c r="E3972" s="19" t="str">
        <f t="shared" si="376"/>
        <v>263500 - Socialrådgivningsarbejde</v>
      </c>
      <c r="F3972" s="19" t="str">
        <f t="shared" si="377"/>
        <v>5-9 år</v>
      </c>
      <c r="G3972" s="40" t="s">
        <v>516</v>
      </c>
      <c r="H3972" s="41" t="s">
        <v>321</v>
      </c>
      <c r="I3972" s="42" t="s">
        <v>8</v>
      </c>
      <c r="J3972" s="43" t="s">
        <v>15</v>
      </c>
      <c r="K3972" s="44">
        <v>73</v>
      </c>
      <c r="L3972" s="45">
        <v>39194.252251314851</v>
      </c>
      <c r="M3972" s="46">
        <v>40190.82048397445</v>
      </c>
      <c r="N3972" s="45"/>
      <c r="O3972" s="46"/>
    </row>
    <row r="3973" spans="1:15" x14ac:dyDescent="0.2">
      <c r="A3973" s="11" t="str">
        <f t="shared" si="372"/>
        <v>2635001 - Region Hovedstaden0-4 år</v>
      </c>
      <c r="B3973" s="12" t="str">
        <f t="shared" si="375"/>
        <v>263500</v>
      </c>
      <c r="C3973" s="14">
        <f t="shared" si="373"/>
        <v>0</v>
      </c>
      <c r="D3973" s="14">
        <f t="shared" si="374"/>
        <v>0</v>
      </c>
      <c r="E3973" s="19" t="str">
        <f t="shared" si="376"/>
        <v>263500 - Socialrådgivningsarbejde</v>
      </c>
      <c r="F3973" s="19" t="str">
        <f t="shared" si="377"/>
        <v>0-4 år</v>
      </c>
      <c r="G3973" s="40" t="s">
        <v>516</v>
      </c>
      <c r="H3973" s="41" t="s">
        <v>321</v>
      </c>
      <c r="I3973" s="42" t="s">
        <v>8</v>
      </c>
      <c r="J3973" s="43" t="s">
        <v>16</v>
      </c>
      <c r="K3973" s="44">
        <v>66</v>
      </c>
      <c r="L3973" s="45">
        <v>35967.965268575899</v>
      </c>
      <c r="M3973" s="46">
        <v>37824.260739035497</v>
      </c>
      <c r="N3973" s="45"/>
      <c r="O3973" s="46"/>
    </row>
    <row r="3974" spans="1:15" x14ac:dyDescent="0.2">
      <c r="A3974" s="11" t="str">
        <f t="shared" si="372"/>
        <v>2635001 - Region Hovedstaden10-14 år</v>
      </c>
      <c r="B3974" s="12" t="str">
        <f t="shared" si="375"/>
        <v>263500</v>
      </c>
      <c r="C3974" s="14">
        <f t="shared" si="373"/>
        <v>0</v>
      </c>
      <c r="D3974" s="14">
        <f t="shared" si="374"/>
        <v>0</v>
      </c>
      <c r="E3974" s="19" t="str">
        <f t="shared" si="376"/>
        <v>263500 - Socialrådgivningsarbejde</v>
      </c>
      <c r="F3974" s="19" t="str">
        <f t="shared" si="377"/>
        <v>10-14 år</v>
      </c>
      <c r="G3974" s="40" t="s">
        <v>516</v>
      </c>
      <c r="H3974" s="41" t="s">
        <v>321</v>
      </c>
      <c r="I3974" s="42" t="s">
        <v>8</v>
      </c>
      <c r="J3974" s="43" t="s">
        <v>17</v>
      </c>
      <c r="K3974" s="44">
        <v>59</v>
      </c>
      <c r="L3974" s="45">
        <v>39137.695048811816</v>
      </c>
      <c r="M3974" s="46">
        <v>40132.82523614321</v>
      </c>
      <c r="N3974" s="45"/>
      <c r="O3974" s="46"/>
    </row>
    <row r="3975" spans="1:15" x14ac:dyDescent="0.2">
      <c r="A3975" s="11" t="str">
        <f t="shared" si="372"/>
        <v>2635001 - Region Hovedstaden15-20 år</v>
      </c>
      <c r="B3975" s="12" t="str">
        <f t="shared" si="375"/>
        <v>263500</v>
      </c>
      <c r="C3975" s="14">
        <f t="shared" si="373"/>
        <v>0</v>
      </c>
      <c r="D3975" s="14">
        <f t="shared" si="374"/>
        <v>0</v>
      </c>
      <c r="E3975" s="19" t="str">
        <f t="shared" si="376"/>
        <v>263500 - Socialrådgivningsarbejde</v>
      </c>
      <c r="F3975" s="19" t="str">
        <f t="shared" si="377"/>
        <v>15-20 år</v>
      </c>
      <c r="G3975" s="40" t="s">
        <v>516</v>
      </c>
      <c r="H3975" s="41" t="s">
        <v>321</v>
      </c>
      <c r="I3975" s="42" t="s">
        <v>8</v>
      </c>
      <c r="J3975" s="43" t="s">
        <v>18</v>
      </c>
      <c r="K3975" s="44">
        <v>42</v>
      </c>
      <c r="L3975" s="45">
        <v>43172.202716813132</v>
      </c>
      <c r="M3975" s="46">
        <v>45400.30663524635</v>
      </c>
      <c r="N3975" s="45"/>
      <c r="O3975" s="46"/>
    </row>
    <row r="3976" spans="1:15" x14ac:dyDescent="0.2">
      <c r="A3976" s="11" t="str">
        <f t="shared" si="372"/>
        <v>2635001 - Region Hovedstaden20-24 år</v>
      </c>
      <c r="B3976" s="12" t="str">
        <f t="shared" si="375"/>
        <v>263500</v>
      </c>
      <c r="C3976" s="14">
        <f t="shared" si="373"/>
        <v>0</v>
      </c>
      <c r="D3976" s="14">
        <f t="shared" si="374"/>
        <v>0</v>
      </c>
      <c r="E3976" s="19" t="str">
        <f t="shared" si="376"/>
        <v>263500 - Socialrådgivningsarbejde</v>
      </c>
      <c r="F3976" s="19" t="str">
        <f t="shared" si="377"/>
        <v>20-24 år</v>
      </c>
      <c r="G3976" s="40" t="s">
        <v>516</v>
      </c>
      <c r="H3976" s="41" t="s">
        <v>321</v>
      </c>
      <c r="I3976" s="42" t="s">
        <v>8</v>
      </c>
      <c r="J3976" s="43" t="s">
        <v>19</v>
      </c>
      <c r="K3976" s="44">
        <v>27</v>
      </c>
      <c r="L3976" s="45">
        <v>40766.522361124749</v>
      </c>
      <c r="M3976" s="46">
        <v>41886.260787563457</v>
      </c>
      <c r="N3976" s="45"/>
      <c r="O3976" s="46"/>
    </row>
    <row r="3977" spans="1:15" x14ac:dyDescent="0.2">
      <c r="A3977" s="11" t="str">
        <f t="shared" si="372"/>
        <v>2635001 - Region Hovedstaden25 år og derover</v>
      </c>
      <c r="B3977" s="12" t="str">
        <f t="shared" si="375"/>
        <v>263500</v>
      </c>
      <c r="C3977" s="14">
        <f t="shared" si="373"/>
        <v>0</v>
      </c>
      <c r="D3977" s="14">
        <f t="shared" si="374"/>
        <v>0</v>
      </c>
      <c r="E3977" s="19" t="str">
        <f t="shared" si="376"/>
        <v>263500 - Socialrådgivningsarbejde</v>
      </c>
      <c r="F3977" s="19" t="str">
        <f t="shared" si="377"/>
        <v>25 år og derover</v>
      </c>
      <c r="G3977" s="40" t="s">
        <v>516</v>
      </c>
      <c r="H3977" s="41" t="s">
        <v>321</v>
      </c>
      <c r="I3977" s="42" t="s">
        <v>8</v>
      </c>
      <c r="J3977" s="43" t="s">
        <v>9</v>
      </c>
      <c r="K3977" s="44">
        <v>49</v>
      </c>
      <c r="L3977" s="45">
        <v>38645.707230467706</v>
      </c>
      <c r="M3977" s="46">
        <v>39628.327945045959</v>
      </c>
      <c r="N3977" s="45"/>
      <c r="O3977" s="46"/>
    </row>
    <row r="3978" spans="1:15" x14ac:dyDescent="0.2">
      <c r="A3978" s="11" t="str">
        <f t="shared" si="372"/>
        <v>2635001 - Region HovedstadenAlle uanset erf.</v>
      </c>
      <c r="B3978" s="12" t="str">
        <f t="shared" si="375"/>
        <v>263500</v>
      </c>
      <c r="C3978" s="14">
        <f t="shared" si="373"/>
        <v>0</v>
      </c>
      <c r="D3978" s="14">
        <f t="shared" si="374"/>
        <v>0</v>
      </c>
      <c r="E3978" s="19" t="str">
        <f t="shared" si="376"/>
        <v>263500 - Socialrådgivningsarbejde</v>
      </c>
      <c r="F3978" s="19" t="str">
        <f t="shared" si="377"/>
        <v>Alle uanset erf.</v>
      </c>
      <c r="G3978" s="40" t="s">
        <v>516</v>
      </c>
      <c r="H3978" s="41" t="s">
        <v>321</v>
      </c>
      <c r="I3978" s="42" t="s">
        <v>8</v>
      </c>
      <c r="J3978" s="43" t="s">
        <v>10</v>
      </c>
      <c r="K3978" s="44">
        <v>316</v>
      </c>
      <c r="L3978" s="45">
        <v>38702.310863220002</v>
      </c>
      <c r="M3978" s="46">
        <v>39736.454723121933</v>
      </c>
      <c r="N3978" s="45"/>
      <c r="O3978" s="46"/>
    </row>
    <row r="3979" spans="1:15" x14ac:dyDescent="0.2">
      <c r="A3979" s="11" t="str">
        <f t="shared" si="372"/>
        <v>2635002 - Region SjællandAlle uanset erf.</v>
      </c>
      <c r="B3979" s="12" t="str">
        <f t="shared" si="375"/>
        <v>263500</v>
      </c>
      <c r="C3979" s="14">
        <f t="shared" si="373"/>
        <v>0</v>
      </c>
      <c r="D3979" s="14">
        <f t="shared" si="374"/>
        <v>0</v>
      </c>
      <c r="E3979" s="19" t="str">
        <f t="shared" si="376"/>
        <v>263500 - Socialrådgivningsarbejde</v>
      </c>
      <c r="F3979" s="19" t="str">
        <f t="shared" si="377"/>
        <v>Alle uanset erf.</v>
      </c>
      <c r="G3979" s="40" t="s">
        <v>516</v>
      </c>
      <c r="H3979" s="41" t="s">
        <v>321</v>
      </c>
      <c r="I3979" s="42" t="s">
        <v>20</v>
      </c>
      <c r="J3979" s="43" t="s">
        <v>10</v>
      </c>
      <c r="K3979" s="44">
        <v>13</v>
      </c>
      <c r="L3979" s="45">
        <v>39001.460444877317</v>
      </c>
      <c r="M3979" s="46">
        <v>39993.126678422843</v>
      </c>
      <c r="N3979" s="45"/>
      <c r="O3979" s="46"/>
    </row>
    <row r="3980" spans="1:15" x14ac:dyDescent="0.2">
      <c r="A3980" s="11" t="str">
        <f t="shared" si="372"/>
        <v>2635003 - Region Syddanmark25 år og derover</v>
      </c>
      <c r="B3980" s="12" t="str">
        <f t="shared" si="375"/>
        <v>263500</v>
      </c>
      <c r="C3980" s="14">
        <f t="shared" si="373"/>
        <v>0</v>
      </c>
      <c r="D3980" s="14">
        <f t="shared" si="374"/>
        <v>0</v>
      </c>
      <c r="E3980" s="19" t="str">
        <f t="shared" si="376"/>
        <v>263500 - Socialrådgivningsarbejde</v>
      </c>
      <c r="F3980" s="19" t="str">
        <f t="shared" si="377"/>
        <v>25 år og derover</v>
      </c>
      <c r="G3980" s="40" t="s">
        <v>516</v>
      </c>
      <c r="H3980" s="41" t="s">
        <v>321</v>
      </c>
      <c r="I3980" s="42" t="s">
        <v>544</v>
      </c>
      <c r="J3980" s="43" t="s">
        <v>9</v>
      </c>
      <c r="K3980" s="44">
        <v>14</v>
      </c>
      <c r="L3980" s="45">
        <v>29130.41138534428</v>
      </c>
      <c r="M3980" s="46">
        <v>30633.822832265429</v>
      </c>
      <c r="N3980" s="45"/>
      <c r="O3980" s="46"/>
    </row>
    <row r="3981" spans="1:15" x14ac:dyDescent="0.2">
      <c r="A3981" s="11" t="str">
        <f t="shared" si="372"/>
        <v>2635003 - Region SyddanmarkAlle uanset erf.</v>
      </c>
      <c r="B3981" s="12" t="str">
        <f t="shared" si="375"/>
        <v>263500</v>
      </c>
      <c r="C3981" s="14">
        <f t="shared" si="373"/>
        <v>0</v>
      </c>
      <c r="D3981" s="14">
        <f t="shared" si="374"/>
        <v>0</v>
      </c>
      <c r="E3981" s="19" t="str">
        <f t="shared" si="376"/>
        <v>263500 - Socialrådgivningsarbejde</v>
      </c>
      <c r="F3981" s="19" t="str">
        <f t="shared" si="377"/>
        <v>Alle uanset erf.</v>
      </c>
      <c r="G3981" s="40" t="s">
        <v>516</v>
      </c>
      <c r="H3981" s="41" t="s">
        <v>321</v>
      </c>
      <c r="I3981" s="42" t="s">
        <v>544</v>
      </c>
      <c r="J3981" s="43" t="s">
        <v>10</v>
      </c>
      <c r="K3981" s="44">
        <v>37</v>
      </c>
      <c r="L3981" s="45">
        <v>39232.916559499579</v>
      </c>
      <c r="M3981" s="46">
        <v>40230.467885828817</v>
      </c>
      <c r="N3981" s="45"/>
      <c r="O3981" s="46"/>
    </row>
    <row r="3982" spans="1:15" x14ac:dyDescent="0.2">
      <c r="A3982" s="11" t="str">
        <f t="shared" si="372"/>
        <v>2635004 - Region Midtjylland5-9 år</v>
      </c>
      <c r="B3982" s="12" t="str">
        <f t="shared" si="375"/>
        <v>263500</v>
      </c>
      <c r="C3982" s="14">
        <f t="shared" si="373"/>
        <v>0</v>
      </c>
      <c r="D3982" s="14">
        <f t="shared" si="374"/>
        <v>0</v>
      </c>
      <c r="E3982" s="19" t="str">
        <f t="shared" si="376"/>
        <v>263500 - Socialrådgivningsarbejde</v>
      </c>
      <c r="F3982" s="19" t="str">
        <f t="shared" si="377"/>
        <v>5-9 år</v>
      </c>
      <c r="G3982" s="40" t="s">
        <v>516</v>
      </c>
      <c r="H3982" s="41" t="s">
        <v>321</v>
      </c>
      <c r="I3982" s="42" t="s">
        <v>517</v>
      </c>
      <c r="J3982" s="43" t="s">
        <v>15</v>
      </c>
      <c r="K3982" s="44">
        <v>20</v>
      </c>
      <c r="L3982" s="45">
        <v>40122.186653828045</v>
      </c>
      <c r="M3982" s="46">
        <v>42132.80936463664</v>
      </c>
      <c r="N3982" s="45"/>
      <c r="O3982" s="46"/>
    </row>
    <row r="3983" spans="1:15" x14ac:dyDescent="0.2">
      <c r="A3983" s="11" t="str">
        <f t="shared" si="372"/>
        <v>2635004 - Region Midtjylland0-4 år</v>
      </c>
      <c r="B3983" s="12" t="str">
        <f t="shared" si="375"/>
        <v>263500</v>
      </c>
      <c r="C3983" s="14">
        <f t="shared" si="373"/>
        <v>0</v>
      </c>
      <c r="D3983" s="14">
        <f t="shared" si="374"/>
        <v>0</v>
      </c>
      <c r="E3983" s="19" t="str">
        <f t="shared" si="376"/>
        <v>263500 - Socialrådgivningsarbejde</v>
      </c>
      <c r="F3983" s="19" t="str">
        <f t="shared" si="377"/>
        <v>0-4 år</v>
      </c>
      <c r="G3983" s="40" t="s">
        <v>516</v>
      </c>
      <c r="H3983" s="41" t="s">
        <v>321</v>
      </c>
      <c r="I3983" s="42" t="s">
        <v>517</v>
      </c>
      <c r="J3983" s="43" t="s">
        <v>16</v>
      </c>
      <c r="K3983" s="44">
        <v>32</v>
      </c>
      <c r="L3983" s="45">
        <v>37146.69529165759</v>
      </c>
      <c r="M3983" s="46">
        <v>39063.824651007002</v>
      </c>
      <c r="N3983" s="45"/>
      <c r="O3983" s="46"/>
    </row>
    <row r="3984" spans="1:15" x14ac:dyDescent="0.2">
      <c r="A3984" s="11" t="str">
        <f t="shared" si="372"/>
        <v>2635004 - Region Midtjylland15-20 år</v>
      </c>
      <c r="B3984" s="12" t="str">
        <f t="shared" si="375"/>
        <v>263500</v>
      </c>
      <c r="C3984" s="14">
        <f t="shared" si="373"/>
        <v>0</v>
      </c>
      <c r="D3984" s="14">
        <f t="shared" si="374"/>
        <v>0</v>
      </c>
      <c r="E3984" s="19" t="str">
        <f t="shared" si="376"/>
        <v>263500 - Socialrådgivningsarbejde</v>
      </c>
      <c r="F3984" s="19" t="str">
        <f t="shared" si="377"/>
        <v>15-20 år</v>
      </c>
      <c r="G3984" s="40" t="s">
        <v>516</v>
      </c>
      <c r="H3984" s="41" t="s">
        <v>321</v>
      </c>
      <c r="I3984" s="42" t="s">
        <v>517</v>
      </c>
      <c r="J3984" s="43" t="s">
        <v>18</v>
      </c>
      <c r="K3984" s="44">
        <v>18</v>
      </c>
      <c r="L3984" s="45">
        <v>41925.124528345368</v>
      </c>
      <c r="M3984" s="46">
        <v>43312.030878723679</v>
      </c>
      <c r="N3984" s="45"/>
      <c r="O3984" s="46"/>
    </row>
    <row r="3985" spans="1:15" x14ac:dyDescent="0.2">
      <c r="A3985" s="11" t="str">
        <f t="shared" si="372"/>
        <v>2635004 - Region Midtjylland25 år og derover</v>
      </c>
      <c r="B3985" s="12" t="str">
        <f t="shared" si="375"/>
        <v>263500</v>
      </c>
      <c r="C3985" s="14">
        <f t="shared" si="373"/>
        <v>0</v>
      </c>
      <c r="D3985" s="14">
        <f t="shared" si="374"/>
        <v>0</v>
      </c>
      <c r="E3985" s="19" t="str">
        <f t="shared" si="376"/>
        <v>263500 - Socialrådgivningsarbejde</v>
      </c>
      <c r="F3985" s="19" t="str">
        <f t="shared" si="377"/>
        <v>25 år og derover</v>
      </c>
      <c r="G3985" s="40" t="s">
        <v>516</v>
      </c>
      <c r="H3985" s="41" t="s">
        <v>321</v>
      </c>
      <c r="I3985" s="42" t="s">
        <v>517</v>
      </c>
      <c r="J3985" s="43" t="s">
        <v>9</v>
      </c>
      <c r="K3985" s="44">
        <v>23</v>
      </c>
      <c r="L3985" s="45">
        <v>39265.349274891159</v>
      </c>
      <c r="M3985" s="46">
        <v>41252.600346858242</v>
      </c>
      <c r="N3985" s="45"/>
      <c r="O3985" s="46"/>
    </row>
    <row r="3986" spans="1:15" x14ac:dyDescent="0.2">
      <c r="A3986" s="11" t="str">
        <f t="shared" si="372"/>
        <v>2635004 - Region MidtjyllandAlle uanset erf.</v>
      </c>
      <c r="B3986" s="12" t="str">
        <f t="shared" si="375"/>
        <v>263500</v>
      </c>
      <c r="C3986" s="14">
        <f t="shared" si="373"/>
        <v>0</v>
      </c>
      <c r="D3986" s="14">
        <f t="shared" si="374"/>
        <v>0</v>
      </c>
      <c r="E3986" s="19" t="str">
        <f t="shared" si="376"/>
        <v>263500 - Socialrådgivningsarbejde</v>
      </c>
      <c r="F3986" s="19" t="str">
        <f t="shared" si="377"/>
        <v>Alle uanset erf.</v>
      </c>
      <c r="G3986" s="40" t="s">
        <v>516</v>
      </c>
      <c r="H3986" s="41" t="s">
        <v>321</v>
      </c>
      <c r="I3986" s="42" t="s">
        <v>517</v>
      </c>
      <c r="J3986" s="43" t="s">
        <v>10</v>
      </c>
      <c r="K3986" s="44">
        <v>112</v>
      </c>
      <c r="L3986" s="45">
        <v>39265.349274891159</v>
      </c>
      <c r="M3986" s="46">
        <v>40417.340474801305</v>
      </c>
      <c r="N3986" s="45"/>
      <c r="O3986" s="46"/>
    </row>
    <row r="3987" spans="1:15" x14ac:dyDescent="0.2">
      <c r="A3987" s="11" t="str">
        <f t="shared" si="372"/>
        <v>2635005 - Region NordjyllandAlle uanset erf.</v>
      </c>
      <c r="B3987" s="12" t="str">
        <f t="shared" si="375"/>
        <v>263500</v>
      </c>
      <c r="C3987" s="14">
        <f t="shared" si="373"/>
        <v>0</v>
      </c>
      <c r="D3987" s="14">
        <f t="shared" si="374"/>
        <v>0</v>
      </c>
      <c r="E3987" s="19" t="str">
        <f t="shared" si="376"/>
        <v>263500 - Socialrådgivningsarbejde</v>
      </c>
      <c r="F3987" s="19" t="str">
        <f t="shared" si="377"/>
        <v>Alle uanset erf.</v>
      </c>
      <c r="G3987" s="40" t="s">
        <v>516</v>
      </c>
      <c r="H3987" s="41" t="s">
        <v>321</v>
      </c>
      <c r="I3987" s="42" t="s">
        <v>21</v>
      </c>
      <c r="J3987" s="43" t="s">
        <v>10</v>
      </c>
      <c r="K3987" s="44">
        <v>22</v>
      </c>
      <c r="L3987" s="45">
        <v>38684.871270614989</v>
      </c>
      <c r="M3987" s="46">
        <v>39668.487785241254</v>
      </c>
      <c r="N3987" s="45"/>
      <c r="O3987" s="46"/>
    </row>
    <row r="3988" spans="1:15" x14ac:dyDescent="0.2">
      <c r="A3988" s="11" t="str">
        <f t="shared" si="372"/>
        <v>2635006 - Alle regionerUnder 1 år</v>
      </c>
      <c r="B3988" s="12" t="str">
        <f t="shared" si="375"/>
        <v>263500</v>
      </c>
      <c r="C3988" s="14">
        <f t="shared" si="373"/>
        <v>0</v>
      </c>
      <c r="D3988" s="14">
        <f t="shared" si="374"/>
        <v>0</v>
      </c>
      <c r="E3988" s="19" t="str">
        <f t="shared" si="376"/>
        <v>263500 - Socialrådgivningsarbejde</v>
      </c>
      <c r="F3988" s="19" t="str">
        <f t="shared" si="377"/>
        <v>Under 1 år</v>
      </c>
      <c r="G3988" s="40" t="s">
        <v>516</v>
      </c>
      <c r="H3988" s="41" t="s">
        <v>321</v>
      </c>
      <c r="I3988" s="42" t="s">
        <v>11</v>
      </c>
      <c r="J3988" s="43" t="s">
        <v>13</v>
      </c>
      <c r="K3988" s="44">
        <v>19</v>
      </c>
      <c r="L3988" s="45">
        <v>28101.323803835869</v>
      </c>
      <c r="M3988" s="46">
        <v>29551.624361608967</v>
      </c>
      <c r="N3988" s="45"/>
      <c r="O3988" s="46"/>
    </row>
    <row r="3989" spans="1:15" x14ac:dyDescent="0.2">
      <c r="A3989" s="11" t="str">
        <f t="shared" si="372"/>
        <v>2635006 - Alle regioner1 år</v>
      </c>
      <c r="B3989" s="12" t="str">
        <f t="shared" si="375"/>
        <v>263500</v>
      </c>
      <c r="C3989" s="14">
        <f t="shared" si="373"/>
        <v>0</v>
      </c>
      <c r="D3989" s="14">
        <f t="shared" si="374"/>
        <v>0</v>
      </c>
      <c r="E3989" s="19" t="str">
        <f t="shared" si="376"/>
        <v>263500 - Socialrådgivningsarbejde</v>
      </c>
      <c r="F3989" s="19" t="str">
        <f t="shared" si="377"/>
        <v>1 år</v>
      </c>
      <c r="G3989" s="40" t="s">
        <v>516</v>
      </c>
      <c r="H3989" s="41" t="s">
        <v>321</v>
      </c>
      <c r="I3989" s="42" t="s">
        <v>11</v>
      </c>
      <c r="J3989" s="43" t="s">
        <v>22</v>
      </c>
      <c r="K3989" s="44">
        <v>25</v>
      </c>
      <c r="L3989" s="45">
        <v>35044.022515107616</v>
      </c>
      <c r="M3989" s="46">
        <v>35935.065399641593</v>
      </c>
      <c r="N3989" s="45"/>
      <c r="O3989" s="46"/>
    </row>
    <row r="3990" spans="1:15" x14ac:dyDescent="0.2">
      <c r="A3990" s="11" t="str">
        <f t="shared" si="372"/>
        <v>2635006 - Alle regioner2 år</v>
      </c>
      <c r="B3990" s="12" t="str">
        <f t="shared" si="375"/>
        <v>263500</v>
      </c>
      <c r="C3990" s="14">
        <f t="shared" si="373"/>
        <v>0</v>
      </c>
      <c r="D3990" s="14">
        <f t="shared" si="374"/>
        <v>0</v>
      </c>
      <c r="E3990" s="19" t="str">
        <f t="shared" si="376"/>
        <v>263500 - Socialrådgivningsarbejde</v>
      </c>
      <c r="F3990" s="19" t="str">
        <f t="shared" si="377"/>
        <v>2 år</v>
      </c>
      <c r="G3990" s="40" t="s">
        <v>516</v>
      </c>
      <c r="H3990" s="41" t="s">
        <v>321</v>
      </c>
      <c r="I3990" s="42" t="s">
        <v>11</v>
      </c>
      <c r="J3990" s="43" t="s">
        <v>23</v>
      </c>
      <c r="K3990" s="44">
        <v>28</v>
      </c>
      <c r="L3990" s="45">
        <v>37146.69529165759</v>
      </c>
      <c r="M3990" s="46">
        <v>38694.036720004246</v>
      </c>
      <c r="N3990" s="45"/>
      <c r="O3990" s="46"/>
    </row>
    <row r="3991" spans="1:15" x14ac:dyDescent="0.2">
      <c r="A3991" s="11" t="str">
        <f t="shared" si="372"/>
        <v>2635006 - Alle regioner3 år</v>
      </c>
      <c r="B3991" s="12" t="str">
        <f t="shared" si="375"/>
        <v>263500</v>
      </c>
      <c r="C3991" s="14">
        <f t="shared" si="373"/>
        <v>0</v>
      </c>
      <c r="D3991" s="14">
        <f t="shared" si="374"/>
        <v>0</v>
      </c>
      <c r="E3991" s="19" t="str">
        <f t="shared" si="376"/>
        <v>263500 - Socialrådgivningsarbejde</v>
      </c>
      <c r="F3991" s="19" t="str">
        <f t="shared" si="377"/>
        <v>3 år</v>
      </c>
      <c r="G3991" s="40" t="s">
        <v>516</v>
      </c>
      <c r="H3991" s="41" t="s">
        <v>321</v>
      </c>
      <c r="I3991" s="42" t="s">
        <v>11</v>
      </c>
      <c r="J3991" s="43" t="s">
        <v>14</v>
      </c>
      <c r="K3991" s="44">
        <v>26</v>
      </c>
      <c r="L3991" s="45">
        <v>37071.82243007519</v>
      </c>
      <c r="M3991" s="46">
        <v>38114.410219574173</v>
      </c>
      <c r="N3991" s="45"/>
      <c r="O3991" s="46"/>
    </row>
    <row r="3992" spans="1:15" x14ac:dyDescent="0.2">
      <c r="A3992" s="11" t="str">
        <f t="shared" si="372"/>
        <v>2635006 - Alle regioner4 år</v>
      </c>
      <c r="B3992" s="12" t="str">
        <f t="shared" si="375"/>
        <v>263500</v>
      </c>
      <c r="C3992" s="14">
        <f t="shared" si="373"/>
        <v>0</v>
      </c>
      <c r="D3992" s="14">
        <f t="shared" si="374"/>
        <v>0</v>
      </c>
      <c r="E3992" s="19" t="str">
        <f t="shared" si="376"/>
        <v>263500 - Socialrådgivningsarbejde</v>
      </c>
      <c r="F3992" s="19" t="str">
        <f t="shared" si="377"/>
        <v>4 år</v>
      </c>
      <c r="G3992" s="40" t="s">
        <v>516</v>
      </c>
      <c r="H3992" s="41" t="s">
        <v>321</v>
      </c>
      <c r="I3992" s="42" t="s">
        <v>11</v>
      </c>
      <c r="J3992" s="43" t="s">
        <v>24</v>
      </c>
      <c r="K3992" s="44">
        <v>18</v>
      </c>
      <c r="L3992" s="45">
        <v>38876.999517106415</v>
      </c>
      <c r="M3992" s="46">
        <v>39865.501158914645</v>
      </c>
      <c r="N3992" s="45"/>
      <c r="O3992" s="46"/>
    </row>
    <row r="3993" spans="1:15" x14ac:dyDescent="0.2">
      <c r="A3993" s="11" t="str">
        <f t="shared" si="372"/>
        <v>2635006 - Alle regioner5-9 år</v>
      </c>
      <c r="B3993" s="12" t="str">
        <f t="shared" si="375"/>
        <v>263500</v>
      </c>
      <c r="C3993" s="14">
        <f t="shared" si="373"/>
        <v>0</v>
      </c>
      <c r="D3993" s="14">
        <f t="shared" si="374"/>
        <v>0</v>
      </c>
      <c r="E3993" s="19" t="str">
        <f t="shared" si="376"/>
        <v>263500 - Socialrådgivningsarbejde</v>
      </c>
      <c r="F3993" s="19" t="str">
        <f t="shared" si="377"/>
        <v>5-9 år</v>
      </c>
      <c r="G3993" s="40" t="s">
        <v>516</v>
      </c>
      <c r="H3993" s="41" t="s">
        <v>321</v>
      </c>
      <c r="I3993" s="42" t="s">
        <v>11</v>
      </c>
      <c r="J3993" s="43" t="s">
        <v>15</v>
      </c>
      <c r="K3993" s="44">
        <v>102</v>
      </c>
      <c r="L3993" s="45">
        <v>39194.252251314851</v>
      </c>
      <c r="M3993" s="46">
        <v>40190.82048397445</v>
      </c>
      <c r="N3993" s="45"/>
      <c r="O3993" s="46"/>
    </row>
    <row r="3994" spans="1:15" x14ac:dyDescent="0.2">
      <c r="A3994" s="11" t="str">
        <f t="shared" si="372"/>
        <v>2635006 - Alle regioner0-4 år</v>
      </c>
      <c r="B3994" s="12" t="str">
        <f t="shared" si="375"/>
        <v>263500</v>
      </c>
      <c r="C3994" s="14">
        <f t="shared" si="373"/>
        <v>0</v>
      </c>
      <c r="D3994" s="14">
        <f t="shared" si="374"/>
        <v>0</v>
      </c>
      <c r="E3994" s="19" t="str">
        <f t="shared" si="376"/>
        <v>263500 - Socialrådgivningsarbejde</v>
      </c>
      <c r="F3994" s="19" t="str">
        <f t="shared" si="377"/>
        <v>0-4 år</v>
      </c>
      <c r="G3994" s="40" t="s">
        <v>516</v>
      </c>
      <c r="H3994" s="41" t="s">
        <v>321</v>
      </c>
      <c r="I3994" s="42" t="s">
        <v>11</v>
      </c>
      <c r="J3994" s="43" t="s">
        <v>16</v>
      </c>
      <c r="K3994" s="44">
        <v>116</v>
      </c>
      <c r="L3994" s="45">
        <v>37071.82243007519</v>
      </c>
      <c r="M3994" s="46">
        <v>38114.410219574173</v>
      </c>
      <c r="N3994" s="45"/>
      <c r="O3994" s="46"/>
    </row>
    <row r="3995" spans="1:15" x14ac:dyDescent="0.2">
      <c r="A3995" s="11" t="str">
        <f t="shared" si="372"/>
        <v>2635006 - Alle regioner10-14 år</v>
      </c>
      <c r="B3995" s="12" t="str">
        <f t="shared" si="375"/>
        <v>263500</v>
      </c>
      <c r="C3995" s="14">
        <f t="shared" si="373"/>
        <v>0</v>
      </c>
      <c r="D3995" s="14">
        <f t="shared" si="374"/>
        <v>0</v>
      </c>
      <c r="E3995" s="19" t="str">
        <f t="shared" si="376"/>
        <v>263500 - Socialrådgivningsarbejde</v>
      </c>
      <c r="F3995" s="19" t="str">
        <f t="shared" si="377"/>
        <v>10-14 år</v>
      </c>
      <c r="G3995" s="40" t="s">
        <v>516</v>
      </c>
      <c r="H3995" s="41" t="s">
        <v>321</v>
      </c>
      <c r="I3995" s="42" t="s">
        <v>11</v>
      </c>
      <c r="J3995" s="43" t="s">
        <v>17</v>
      </c>
      <c r="K3995" s="44">
        <v>76</v>
      </c>
      <c r="L3995" s="45">
        <v>39241.349122190695</v>
      </c>
      <c r="M3995" s="46">
        <v>40405.41295211955</v>
      </c>
      <c r="N3995" s="45"/>
      <c r="O3995" s="46"/>
    </row>
    <row r="3996" spans="1:15" x14ac:dyDescent="0.2">
      <c r="A3996" s="11" t="str">
        <f t="shared" si="372"/>
        <v>2635006 - Alle regioner15-20 år</v>
      </c>
      <c r="B3996" s="12" t="str">
        <f t="shared" si="375"/>
        <v>263500</v>
      </c>
      <c r="C3996" s="14">
        <f t="shared" si="373"/>
        <v>0</v>
      </c>
      <c r="D3996" s="14">
        <f t="shared" si="374"/>
        <v>0</v>
      </c>
      <c r="E3996" s="19" t="str">
        <f t="shared" si="376"/>
        <v>263500 - Socialrådgivningsarbejde</v>
      </c>
      <c r="F3996" s="19" t="str">
        <f t="shared" si="377"/>
        <v>15-20 år</v>
      </c>
      <c r="G3996" s="40" t="s">
        <v>516</v>
      </c>
      <c r="H3996" s="41" t="s">
        <v>321</v>
      </c>
      <c r="I3996" s="42" t="s">
        <v>11</v>
      </c>
      <c r="J3996" s="43" t="s">
        <v>18</v>
      </c>
      <c r="K3996" s="44">
        <v>70</v>
      </c>
      <c r="L3996" s="45">
        <v>41982.156567529077</v>
      </c>
      <c r="M3996" s="46">
        <v>43312.030878723679</v>
      </c>
      <c r="N3996" s="45"/>
      <c r="O3996" s="46"/>
    </row>
    <row r="3997" spans="1:15" x14ac:dyDescent="0.2">
      <c r="A3997" s="11" t="str">
        <f t="shared" si="372"/>
        <v>2635006 - Alle regioner20-24 år</v>
      </c>
      <c r="B3997" s="12" t="str">
        <f t="shared" si="375"/>
        <v>263500</v>
      </c>
      <c r="C3997" s="14">
        <f t="shared" si="373"/>
        <v>0</v>
      </c>
      <c r="D3997" s="14">
        <f t="shared" si="374"/>
        <v>0</v>
      </c>
      <c r="E3997" s="19" t="str">
        <f t="shared" si="376"/>
        <v>263500 - Socialrådgivningsarbejde</v>
      </c>
      <c r="F3997" s="19" t="str">
        <f t="shared" si="377"/>
        <v>20-24 år</v>
      </c>
      <c r="G3997" s="40" t="s">
        <v>516</v>
      </c>
      <c r="H3997" s="41" t="s">
        <v>321</v>
      </c>
      <c r="I3997" s="42" t="s">
        <v>11</v>
      </c>
      <c r="J3997" s="43" t="s">
        <v>19</v>
      </c>
      <c r="K3997" s="44">
        <v>42</v>
      </c>
      <c r="L3997" s="45">
        <v>41241.261341872494</v>
      </c>
      <c r="M3997" s="46">
        <v>42289.87762021325</v>
      </c>
      <c r="N3997" s="45"/>
      <c r="O3997" s="46"/>
    </row>
    <row r="3998" spans="1:15" x14ac:dyDescent="0.2">
      <c r="A3998" s="11" t="str">
        <f t="shared" si="372"/>
        <v>2635006 - Alle regioner25 år og derover</v>
      </c>
      <c r="B3998" s="12" t="str">
        <f t="shared" si="375"/>
        <v>263500</v>
      </c>
      <c r="C3998" s="14">
        <f t="shared" si="373"/>
        <v>0</v>
      </c>
      <c r="D3998" s="14">
        <f t="shared" si="374"/>
        <v>0</v>
      </c>
      <c r="E3998" s="19" t="str">
        <f t="shared" si="376"/>
        <v>263500 - Socialrådgivningsarbejde</v>
      </c>
      <c r="F3998" s="19" t="str">
        <f t="shared" si="377"/>
        <v>25 år og derover</v>
      </c>
      <c r="G3998" s="40" t="s">
        <v>516</v>
      </c>
      <c r="H3998" s="41" t="s">
        <v>321</v>
      </c>
      <c r="I3998" s="42" t="s">
        <v>11</v>
      </c>
      <c r="J3998" s="43" t="s">
        <v>9</v>
      </c>
      <c r="K3998" s="44">
        <v>94</v>
      </c>
      <c r="L3998" s="45">
        <v>38993.077719689631</v>
      </c>
      <c r="M3998" s="46">
        <v>39984.530810818978</v>
      </c>
      <c r="N3998" s="45"/>
      <c r="O3998" s="46"/>
    </row>
    <row r="3999" spans="1:15" x14ac:dyDescent="0.2">
      <c r="A3999" s="11" t="str">
        <f t="shared" si="372"/>
        <v>2635006 - Alle regionerAlle uanset erf.</v>
      </c>
      <c r="B3999" s="12" t="str">
        <f t="shared" si="375"/>
        <v>263500</v>
      </c>
      <c r="C3999" s="14">
        <f t="shared" si="373"/>
        <v>0</v>
      </c>
      <c r="D3999" s="14">
        <f t="shared" si="374"/>
        <v>0</v>
      </c>
      <c r="E3999" s="19" t="str">
        <f t="shared" si="376"/>
        <v>263500 - Socialrådgivningsarbejde</v>
      </c>
      <c r="F3999" s="19" t="str">
        <f t="shared" si="377"/>
        <v>Alle uanset erf.</v>
      </c>
      <c r="G3999" s="40" t="s">
        <v>516</v>
      </c>
      <c r="H3999" s="41" t="s">
        <v>321</v>
      </c>
      <c r="I3999" s="42" t="s">
        <v>11</v>
      </c>
      <c r="J3999" s="43" t="s">
        <v>10</v>
      </c>
      <c r="K3999" s="44">
        <v>500</v>
      </c>
      <c r="L3999" s="45">
        <v>38751.152905972674</v>
      </c>
      <c r="M3999" s="46">
        <v>39842.933104022653</v>
      </c>
      <c r="N3999" s="45"/>
      <c r="O3999" s="46"/>
    </row>
    <row r="4000" spans="1:15" x14ac:dyDescent="0.2">
      <c r="A4000" s="11" t="str">
        <f t="shared" si="372"/>
        <v>2636001 - Region Hovedstaden25 år og derover</v>
      </c>
      <c r="B4000" s="12" t="str">
        <f t="shared" si="375"/>
        <v>263600</v>
      </c>
      <c r="C4000" s="14">
        <f t="shared" si="373"/>
        <v>0</v>
      </c>
      <c r="D4000" s="14">
        <f t="shared" si="374"/>
        <v>0</v>
      </c>
      <c r="E4000" s="19" t="str">
        <f t="shared" si="376"/>
        <v>263600 - Arbejde inden for religion</v>
      </c>
      <c r="F4000" s="19" t="str">
        <f t="shared" si="377"/>
        <v>25 år og derover</v>
      </c>
      <c r="G4000" s="40" t="s">
        <v>516</v>
      </c>
      <c r="H4000" s="41" t="s">
        <v>322</v>
      </c>
      <c r="I4000" s="42" t="s">
        <v>8</v>
      </c>
      <c r="J4000" s="43" t="s">
        <v>9</v>
      </c>
      <c r="K4000" s="44">
        <v>15</v>
      </c>
      <c r="L4000" s="45">
        <v>27800.527031202288</v>
      </c>
      <c r="M4000" s="46">
        <v>28507.393995083738</v>
      </c>
      <c r="N4000" s="45"/>
      <c r="O4000" s="46"/>
    </row>
    <row r="4001" spans="1:15" x14ac:dyDescent="0.2">
      <c r="A4001" s="11" t="str">
        <f t="shared" si="372"/>
        <v>2636001 - Region HovedstadenAlle uanset erf.</v>
      </c>
      <c r="B4001" s="12" t="str">
        <f t="shared" si="375"/>
        <v>263600</v>
      </c>
      <c r="C4001" s="14">
        <f t="shared" si="373"/>
        <v>0</v>
      </c>
      <c r="D4001" s="14">
        <f t="shared" si="374"/>
        <v>0</v>
      </c>
      <c r="E4001" s="19" t="str">
        <f t="shared" si="376"/>
        <v>263600 - Arbejde inden for religion</v>
      </c>
      <c r="F4001" s="19" t="str">
        <f t="shared" si="377"/>
        <v>Alle uanset erf.</v>
      </c>
      <c r="G4001" s="40" t="s">
        <v>516</v>
      </c>
      <c r="H4001" s="41" t="s">
        <v>322</v>
      </c>
      <c r="I4001" s="42" t="s">
        <v>8</v>
      </c>
      <c r="J4001" s="43" t="s">
        <v>10</v>
      </c>
      <c r="K4001" s="44">
        <v>29</v>
      </c>
      <c r="L4001" s="45">
        <v>27095.800969711421</v>
      </c>
      <c r="M4001" s="46">
        <v>28323.651456519139</v>
      </c>
      <c r="N4001" s="45"/>
      <c r="O4001" s="46"/>
    </row>
    <row r="4002" spans="1:15" x14ac:dyDescent="0.2">
      <c r="A4002" s="11" t="str">
        <f t="shared" si="372"/>
        <v>2636006 - Alle regioner25 år og derover</v>
      </c>
      <c r="B4002" s="12" t="str">
        <f t="shared" si="375"/>
        <v>263600</v>
      </c>
      <c r="C4002" s="14">
        <f t="shared" si="373"/>
        <v>0</v>
      </c>
      <c r="D4002" s="14">
        <f t="shared" si="374"/>
        <v>0</v>
      </c>
      <c r="E4002" s="19" t="str">
        <f t="shared" si="376"/>
        <v>263600 - Arbejde inden for religion</v>
      </c>
      <c r="F4002" s="19" t="str">
        <f t="shared" si="377"/>
        <v>25 år og derover</v>
      </c>
      <c r="G4002" s="40" t="s">
        <v>516</v>
      </c>
      <c r="H4002" s="41" t="s">
        <v>322</v>
      </c>
      <c r="I4002" s="42" t="s">
        <v>11</v>
      </c>
      <c r="J4002" s="43" t="s">
        <v>9</v>
      </c>
      <c r="K4002" s="44">
        <v>28</v>
      </c>
      <c r="L4002" s="45">
        <v>26677.255839233305</v>
      </c>
      <c r="M4002" s="46">
        <v>27355.562074888581</v>
      </c>
      <c r="N4002" s="45"/>
      <c r="O4002" s="46"/>
    </row>
    <row r="4003" spans="1:15" x14ac:dyDescent="0.2">
      <c r="A4003" s="11" t="str">
        <f t="shared" si="372"/>
        <v>2636006 - Alle regionerAlle uanset erf.</v>
      </c>
      <c r="B4003" s="12" t="str">
        <f t="shared" si="375"/>
        <v>263600</v>
      </c>
      <c r="C4003" s="14">
        <f t="shared" si="373"/>
        <v>0</v>
      </c>
      <c r="D4003" s="14">
        <f t="shared" si="374"/>
        <v>0</v>
      </c>
      <c r="E4003" s="19" t="str">
        <f t="shared" si="376"/>
        <v>263600 - Arbejde inden for religion</v>
      </c>
      <c r="F4003" s="19" t="str">
        <f t="shared" si="377"/>
        <v>Alle uanset erf.</v>
      </c>
      <c r="G4003" s="40" t="s">
        <v>516</v>
      </c>
      <c r="H4003" s="41" t="s">
        <v>322</v>
      </c>
      <c r="I4003" s="42" t="s">
        <v>11</v>
      </c>
      <c r="J4003" s="43" t="s">
        <v>10</v>
      </c>
      <c r="K4003" s="44">
        <v>47</v>
      </c>
      <c r="L4003" s="45">
        <v>25396.162368375699</v>
      </c>
      <c r="M4003" s="46">
        <v>26041.895025437407</v>
      </c>
      <c r="N4003" s="45"/>
      <c r="O4003" s="46"/>
    </row>
    <row r="4004" spans="1:15" x14ac:dyDescent="0.2">
      <c r="A4004" s="11" t="str">
        <f t="shared" si="372"/>
        <v>2641001 - Region Hovedstaden10-14 år</v>
      </c>
      <c r="B4004" s="12" t="str">
        <f t="shared" si="375"/>
        <v>264100</v>
      </c>
      <c r="C4004" s="14">
        <f t="shared" si="373"/>
        <v>0</v>
      </c>
      <c r="D4004" s="14">
        <f t="shared" si="374"/>
        <v>0</v>
      </c>
      <c r="E4004" s="19" t="str">
        <f t="shared" si="376"/>
        <v>264100 - Forfatterarbejde</v>
      </c>
      <c r="F4004" s="19" t="str">
        <f t="shared" si="377"/>
        <v>10-14 år</v>
      </c>
      <c r="G4004" s="40" t="s">
        <v>516</v>
      </c>
      <c r="H4004" s="41" t="s">
        <v>323</v>
      </c>
      <c r="I4004" s="42" t="s">
        <v>8</v>
      </c>
      <c r="J4004" s="43" t="s">
        <v>17</v>
      </c>
      <c r="K4004" s="44">
        <v>12</v>
      </c>
      <c r="L4004" s="45">
        <v>54693.406047072895</v>
      </c>
      <c r="M4004" s="46">
        <v>56414.945181111354</v>
      </c>
      <c r="N4004" s="45"/>
      <c r="O4004" s="46"/>
    </row>
    <row r="4005" spans="1:15" x14ac:dyDescent="0.2">
      <c r="A4005" s="11" t="str">
        <f t="shared" si="372"/>
        <v>2641001 - Region HovedstadenAlle uanset erf.</v>
      </c>
      <c r="B4005" s="12" t="str">
        <f t="shared" si="375"/>
        <v>264100</v>
      </c>
      <c r="C4005" s="14">
        <f t="shared" si="373"/>
        <v>0</v>
      </c>
      <c r="D4005" s="14">
        <f t="shared" si="374"/>
        <v>0</v>
      </c>
      <c r="E4005" s="19" t="str">
        <f t="shared" si="376"/>
        <v>264100 - Forfatterarbejde</v>
      </c>
      <c r="F4005" s="19" t="str">
        <f t="shared" si="377"/>
        <v>Alle uanset erf.</v>
      </c>
      <c r="G4005" s="40" t="s">
        <v>516</v>
      </c>
      <c r="H4005" s="41" t="s">
        <v>323</v>
      </c>
      <c r="I4005" s="42" t="s">
        <v>8</v>
      </c>
      <c r="J4005" s="43" t="s">
        <v>10</v>
      </c>
      <c r="K4005" s="44">
        <v>34</v>
      </c>
      <c r="L4005" s="45">
        <v>42916.880946486286</v>
      </c>
      <c r="M4005" s="46">
        <v>44267.740134093961</v>
      </c>
      <c r="N4005" s="45"/>
      <c r="O4005" s="46"/>
    </row>
    <row r="4006" spans="1:15" x14ac:dyDescent="0.2">
      <c r="A4006" s="11" t="str">
        <f t="shared" si="372"/>
        <v>2641003 - Region Syddanmark0-4 år</v>
      </c>
      <c r="B4006" s="12" t="str">
        <f t="shared" si="375"/>
        <v>264100</v>
      </c>
      <c r="C4006" s="14">
        <f t="shared" si="373"/>
        <v>0</v>
      </c>
      <c r="D4006" s="14">
        <f t="shared" si="374"/>
        <v>0</v>
      </c>
      <c r="E4006" s="19" t="str">
        <f t="shared" si="376"/>
        <v>264100 - Forfatterarbejde</v>
      </c>
      <c r="F4006" s="19" t="str">
        <f t="shared" si="377"/>
        <v>0-4 år</v>
      </c>
      <c r="G4006" s="40" t="s">
        <v>516</v>
      </c>
      <c r="H4006" s="41" t="s">
        <v>323</v>
      </c>
      <c r="I4006" s="42" t="s">
        <v>544</v>
      </c>
      <c r="J4006" s="43" t="s">
        <v>16</v>
      </c>
      <c r="K4006" s="44">
        <v>21</v>
      </c>
      <c r="L4006" s="45">
        <v>28765.528076660205</v>
      </c>
      <c r="M4006" s="46">
        <v>29492.890667959819</v>
      </c>
      <c r="N4006" s="45"/>
      <c r="O4006" s="46"/>
    </row>
    <row r="4007" spans="1:15" x14ac:dyDescent="0.2">
      <c r="A4007" s="11" t="str">
        <f t="shared" si="372"/>
        <v>2641003 - Region SyddanmarkAlle uanset erf.</v>
      </c>
      <c r="B4007" s="12" t="str">
        <f t="shared" si="375"/>
        <v>264100</v>
      </c>
      <c r="C4007" s="14">
        <f t="shared" si="373"/>
        <v>0</v>
      </c>
      <c r="D4007" s="14">
        <f t="shared" si="374"/>
        <v>0</v>
      </c>
      <c r="E4007" s="19" t="str">
        <f t="shared" si="376"/>
        <v>264100 - Forfatterarbejde</v>
      </c>
      <c r="F4007" s="19" t="str">
        <f t="shared" si="377"/>
        <v>Alle uanset erf.</v>
      </c>
      <c r="G4007" s="40" t="s">
        <v>516</v>
      </c>
      <c r="H4007" s="41" t="s">
        <v>323</v>
      </c>
      <c r="I4007" s="42" t="s">
        <v>544</v>
      </c>
      <c r="J4007" s="43" t="s">
        <v>10</v>
      </c>
      <c r="K4007" s="44">
        <v>28</v>
      </c>
      <c r="L4007" s="45">
        <v>28765.528076660205</v>
      </c>
      <c r="M4007" s="46">
        <v>29492.890667959819</v>
      </c>
      <c r="N4007" s="45"/>
      <c r="O4007" s="46"/>
    </row>
    <row r="4008" spans="1:15" x14ac:dyDescent="0.2">
      <c r="A4008" s="11" t="str">
        <f t="shared" si="372"/>
        <v>2641006 - Alle regioner3 år</v>
      </c>
      <c r="B4008" s="12" t="str">
        <f t="shared" si="375"/>
        <v>264100</v>
      </c>
      <c r="C4008" s="14">
        <f t="shared" si="373"/>
        <v>0</v>
      </c>
      <c r="D4008" s="14">
        <f t="shared" si="374"/>
        <v>0</v>
      </c>
      <c r="E4008" s="19" t="str">
        <f t="shared" si="376"/>
        <v>264100 - Forfatterarbejde</v>
      </c>
      <c r="F4008" s="19" t="str">
        <f t="shared" si="377"/>
        <v>3 år</v>
      </c>
      <c r="G4008" s="40" t="s">
        <v>516</v>
      </c>
      <c r="H4008" s="41" t="s">
        <v>323</v>
      </c>
      <c r="I4008" s="42" t="s">
        <v>11</v>
      </c>
      <c r="J4008" s="43" t="s">
        <v>14</v>
      </c>
      <c r="K4008" s="44">
        <v>11</v>
      </c>
      <c r="L4008" s="45">
        <v>30919.760185522566</v>
      </c>
      <c r="M4008" s="46">
        <v>31705.937979265553</v>
      </c>
      <c r="N4008" s="45"/>
      <c r="O4008" s="46"/>
    </row>
    <row r="4009" spans="1:15" x14ac:dyDescent="0.2">
      <c r="A4009" s="11" t="str">
        <f t="shared" si="372"/>
        <v>2641006 - Alle regioner5-9 år</v>
      </c>
      <c r="B4009" s="12" t="str">
        <f t="shared" si="375"/>
        <v>264100</v>
      </c>
      <c r="C4009" s="14">
        <f t="shared" si="373"/>
        <v>0</v>
      </c>
      <c r="D4009" s="14">
        <f t="shared" si="374"/>
        <v>0</v>
      </c>
      <c r="E4009" s="19" t="str">
        <f t="shared" si="376"/>
        <v>264100 - Forfatterarbejde</v>
      </c>
      <c r="F4009" s="19" t="str">
        <f t="shared" si="377"/>
        <v>5-9 år</v>
      </c>
      <c r="G4009" s="40" t="s">
        <v>516</v>
      </c>
      <c r="H4009" s="41" t="s">
        <v>323</v>
      </c>
      <c r="I4009" s="42" t="s">
        <v>11</v>
      </c>
      <c r="J4009" s="43" t="s">
        <v>15</v>
      </c>
      <c r="K4009" s="44">
        <v>13</v>
      </c>
      <c r="L4009" s="45">
        <v>29307.356208885791</v>
      </c>
      <c r="M4009" s="46">
        <v>30048.419418273985</v>
      </c>
      <c r="N4009" s="45"/>
      <c r="O4009" s="46"/>
    </row>
    <row r="4010" spans="1:15" x14ac:dyDescent="0.2">
      <c r="A4010" s="11" t="str">
        <f t="shared" si="372"/>
        <v>2641006 - Alle regioner0-4 år</v>
      </c>
      <c r="B4010" s="12" t="str">
        <f t="shared" si="375"/>
        <v>264100</v>
      </c>
      <c r="C4010" s="14">
        <f t="shared" si="373"/>
        <v>0</v>
      </c>
      <c r="D4010" s="14">
        <f t="shared" si="374"/>
        <v>0</v>
      </c>
      <c r="E4010" s="19" t="str">
        <f t="shared" si="376"/>
        <v>264100 - Forfatterarbejde</v>
      </c>
      <c r="F4010" s="19" t="str">
        <f t="shared" si="377"/>
        <v>0-4 år</v>
      </c>
      <c r="G4010" s="40" t="s">
        <v>516</v>
      </c>
      <c r="H4010" s="41" t="s">
        <v>323</v>
      </c>
      <c r="I4010" s="42" t="s">
        <v>11</v>
      </c>
      <c r="J4010" s="43" t="s">
        <v>16</v>
      </c>
      <c r="K4010" s="44">
        <v>38</v>
      </c>
      <c r="L4010" s="45">
        <v>29882.417566338103</v>
      </c>
      <c r="M4010" s="46">
        <v>30638.021726200004</v>
      </c>
      <c r="N4010" s="45"/>
      <c r="O4010" s="46"/>
    </row>
    <row r="4011" spans="1:15" x14ac:dyDescent="0.2">
      <c r="A4011" s="11" t="str">
        <f t="shared" si="372"/>
        <v>2641006 - Alle regioner10-14 år</v>
      </c>
      <c r="B4011" s="12" t="str">
        <f t="shared" si="375"/>
        <v>264100</v>
      </c>
      <c r="C4011" s="14">
        <f t="shared" si="373"/>
        <v>0</v>
      </c>
      <c r="D4011" s="14">
        <f t="shared" si="374"/>
        <v>0</v>
      </c>
      <c r="E4011" s="19" t="str">
        <f t="shared" si="376"/>
        <v>264100 - Forfatterarbejde</v>
      </c>
      <c r="F4011" s="19" t="str">
        <f t="shared" si="377"/>
        <v>10-14 år</v>
      </c>
      <c r="G4011" s="40" t="s">
        <v>516</v>
      </c>
      <c r="H4011" s="41" t="s">
        <v>323</v>
      </c>
      <c r="I4011" s="42" t="s">
        <v>11</v>
      </c>
      <c r="J4011" s="43" t="s">
        <v>17</v>
      </c>
      <c r="K4011" s="44">
        <v>14</v>
      </c>
      <c r="L4011" s="45">
        <v>46196.101502998732</v>
      </c>
      <c r="M4011" s="46">
        <v>47370.701465651735</v>
      </c>
      <c r="N4011" s="45"/>
      <c r="O4011" s="46"/>
    </row>
    <row r="4012" spans="1:15" x14ac:dyDescent="0.2">
      <c r="A4012" s="11" t="str">
        <f t="shared" si="372"/>
        <v>2641006 - Alle regionerAlle uanset erf.</v>
      </c>
      <c r="B4012" s="12" t="str">
        <f t="shared" si="375"/>
        <v>264100</v>
      </c>
      <c r="C4012" s="14">
        <f t="shared" si="373"/>
        <v>0</v>
      </c>
      <c r="D4012" s="14">
        <f t="shared" si="374"/>
        <v>0</v>
      </c>
      <c r="E4012" s="19" t="str">
        <f t="shared" si="376"/>
        <v>264100 - Forfatterarbejde</v>
      </c>
      <c r="F4012" s="19" t="str">
        <f t="shared" si="377"/>
        <v>Alle uanset erf.</v>
      </c>
      <c r="G4012" s="40" t="s">
        <v>516</v>
      </c>
      <c r="H4012" s="41" t="s">
        <v>323</v>
      </c>
      <c r="I4012" s="42" t="s">
        <v>11</v>
      </c>
      <c r="J4012" s="43" t="s">
        <v>10</v>
      </c>
      <c r="K4012" s="44">
        <v>74</v>
      </c>
      <c r="L4012" s="45">
        <v>31359.936395581746</v>
      </c>
      <c r="M4012" s="46">
        <v>32152.900965496563</v>
      </c>
      <c r="N4012" s="45"/>
      <c r="O4012" s="46"/>
    </row>
    <row r="4013" spans="1:15" x14ac:dyDescent="0.2">
      <c r="A4013" s="11" t="str">
        <f t="shared" si="372"/>
        <v>2642001 - Region HovedstadenUnder 1 år</v>
      </c>
      <c r="B4013" s="12" t="str">
        <f t="shared" si="375"/>
        <v>264200</v>
      </c>
      <c r="C4013" s="14">
        <f t="shared" si="373"/>
        <v>0</v>
      </c>
      <c r="D4013" s="14">
        <f t="shared" si="374"/>
        <v>0</v>
      </c>
      <c r="E4013" s="19" t="str">
        <f t="shared" si="376"/>
        <v>264200 - Journalistisk arbejde</v>
      </c>
      <c r="F4013" s="19" t="str">
        <f t="shared" si="377"/>
        <v>Under 1 år</v>
      </c>
      <c r="G4013" s="40" t="s">
        <v>516</v>
      </c>
      <c r="H4013" s="41" t="s">
        <v>117</v>
      </c>
      <c r="I4013" s="42" t="s">
        <v>8</v>
      </c>
      <c r="J4013" s="43" t="s">
        <v>13</v>
      </c>
      <c r="K4013" s="44">
        <v>141</v>
      </c>
      <c r="L4013" s="45">
        <v>27411.567361478639</v>
      </c>
      <c r="M4013" s="46">
        <v>28801.606270553384</v>
      </c>
      <c r="N4013" s="45"/>
      <c r="O4013" s="46"/>
    </row>
    <row r="4014" spans="1:15" x14ac:dyDescent="0.2">
      <c r="A4014" s="11" t="str">
        <f t="shared" si="372"/>
        <v>2642001 - Region Hovedstaden1 år</v>
      </c>
      <c r="B4014" s="12" t="str">
        <f t="shared" si="375"/>
        <v>264200</v>
      </c>
      <c r="C4014" s="14">
        <f t="shared" si="373"/>
        <v>0</v>
      </c>
      <c r="D4014" s="14">
        <f t="shared" si="374"/>
        <v>0</v>
      </c>
      <c r="E4014" s="19" t="str">
        <f t="shared" si="376"/>
        <v>264200 - Journalistisk arbejde</v>
      </c>
      <c r="F4014" s="19" t="str">
        <f t="shared" si="377"/>
        <v>1 år</v>
      </c>
      <c r="G4014" s="40" t="s">
        <v>516</v>
      </c>
      <c r="H4014" s="41" t="s">
        <v>117</v>
      </c>
      <c r="I4014" s="42" t="s">
        <v>8</v>
      </c>
      <c r="J4014" s="43" t="s">
        <v>22</v>
      </c>
      <c r="K4014" s="44">
        <v>86</v>
      </c>
      <c r="L4014" s="45">
        <v>33091.197691441514</v>
      </c>
      <c r="M4014" s="46">
        <v>33964.634137104607</v>
      </c>
      <c r="N4014" s="45"/>
      <c r="O4014" s="46"/>
    </row>
    <row r="4015" spans="1:15" x14ac:dyDescent="0.2">
      <c r="A4015" s="11" t="str">
        <f t="shared" si="372"/>
        <v>2642001 - Region Hovedstaden2 år</v>
      </c>
      <c r="B4015" s="12" t="str">
        <f t="shared" si="375"/>
        <v>264200</v>
      </c>
      <c r="C4015" s="14">
        <f t="shared" si="373"/>
        <v>0</v>
      </c>
      <c r="D4015" s="14">
        <f t="shared" si="374"/>
        <v>0</v>
      </c>
      <c r="E4015" s="19" t="str">
        <f t="shared" si="376"/>
        <v>264200 - Journalistisk arbejde</v>
      </c>
      <c r="F4015" s="19" t="str">
        <f t="shared" si="377"/>
        <v>2 år</v>
      </c>
      <c r="G4015" s="40" t="s">
        <v>516</v>
      </c>
      <c r="H4015" s="41" t="s">
        <v>117</v>
      </c>
      <c r="I4015" s="42" t="s">
        <v>8</v>
      </c>
      <c r="J4015" s="43" t="s">
        <v>23</v>
      </c>
      <c r="K4015" s="44">
        <v>77</v>
      </c>
      <c r="L4015" s="45">
        <v>37296.537047762184</v>
      </c>
      <c r="M4015" s="46">
        <v>38244.853238914031</v>
      </c>
      <c r="N4015" s="45"/>
      <c r="O4015" s="46"/>
    </row>
    <row r="4016" spans="1:15" x14ac:dyDescent="0.2">
      <c r="A4016" s="11" t="str">
        <f t="shared" si="372"/>
        <v>2642001 - Region Hovedstaden3 år</v>
      </c>
      <c r="B4016" s="12" t="str">
        <f t="shared" si="375"/>
        <v>264200</v>
      </c>
      <c r="C4016" s="14">
        <f t="shared" si="373"/>
        <v>0</v>
      </c>
      <c r="D4016" s="14">
        <f t="shared" si="374"/>
        <v>0</v>
      </c>
      <c r="E4016" s="19" t="str">
        <f t="shared" si="376"/>
        <v>264200 - Journalistisk arbejde</v>
      </c>
      <c r="F4016" s="19" t="str">
        <f t="shared" si="377"/>
        <v>3 år</v>
      </c>
      <c r="G4016" s="40" t="s">
        <v>516</v>
      </c>
      <c r="H4016" s="41" t="s">
        <v>117</v>
      </c>
      <c r="I4016" s="42" t="s">
        <v>8</v>
      </c>
      <c r="J4016" s="43" t="s">
        <v>14</v>
      </c>
      <c r="K4016" s="44">
        <v>62</v>
      </c>
      <c r="L4016" s="45">
        <v>38738.583694143883</v>
      </c>
      <c r="M4016" s="46">
        <v>39718.124085127063</v>
      </c>
      <c r="N4016" s="45"/>
      <c r="O4016" s="46"/>
    </row>
    <row r="4017" spans="1:15" x14ac:dyDescent="0.2">
      <c r="A4017" s="11" t="str">
        <f t="shared" si="372"/>
        <v>2642001 - Region Hovedstaden4 år</v>
      </c>
      <c r="B4017" s="12" t="str">
        <f t="shared" si="375"/>
        <v>264200</v>
      </c>
      <c r="C4017" s="14">
        <f t="shared" si="373"/>
        <v>0</v>
      </c>
      <c r="D4017" s="14">
        <f t="shared" si="374"/>
        <v>0</v>
      </c>
      <c r="E4017" s="19" t="str">
        <f t="shared" si="376"/>
        <v>264200 - Journalistisk arbejde</v>
      </c>
      <c r="F4017" s="19" t="str">
        <f t="shared" si="377"/>
        <v>4 år</v>
      </c>
      <c r="G4017" s="40" t="s">
        <v>516</v>
      </c>
      <c r="H4017" s="41" t="s">
        <v>117</v>
      </c>
      <c r="I4017" s="42" t="s">
        <v>8</v>
      </c>
      <c r="J4017" s="43" t="s">
        <v>24</v>
      </c>
      <c r="K4017" s="44">
        <v>64</v>
      </c>
      <c r="L4017" s="45">
        <v>41003.753575847011</v>
      </c>
      <c r="M4017" s="46">
        <v>42040.570851526994</v>
      </c>
      <c r="N4017" s="45"/>
      <c r="O4017" s="46"/>
    </row>
    <row r="4018" spans="1:15" x14ac:dyDescent="0.2">
      <c r="A4018" s="11" t="str">
        <f t="shared" si="372"/>
        <v>2642001 - Region Hovedstaden5-9 år</v>
      </c>
      <c r="B4018" s="12" t="str">
        <f t="shared" si="375"/>
        <v>264200</v>
      </c>
      <c r="C4018" s="14">
        <f t="shared" si="373"/>
        <v>0</v>
      </c>
      <c r="D4018" s="14">
        <f t="shared" si="374"/>
        <v>0</v>
      </c>
      <c r="E4018" s="19" t="str">
        <f t="shared" si="376"/>
        <v>264200 - Journalistisk arbejde</v>
      </c>
      <c r="F4018" s="19" t="str">
        <f t="shared" si="377"/>
        <v>5-9 år</v>
      </c>
      <c r="G4018" s="40" t="s">
        <v>516</v>
      </c>
      <c r="H4018" s="41" t="s">
        <v>117</v>
      </c>
      <c r="I4018" s="42" t="s">
        <v>8</v>
      </c>
      <c r="J4018" s="43" t="s">
        <v>15</v>
      </c>
      <c r="K4018" s="44">
        <v>274</v>
      </c>
      <c r="L4018" s="45">
        <v>41763.487024820512</v>
      </c>
      <c r="M4018" s="46">
        <v>42821.655985593759</v>
      </c>
      <c r="N4018" s="45"/>
      <c r="O4018" s="46"/>
    </row>
    <row r="4019" spans="1:15" x14ac:dyDescent="0.2">
      <c r="A4019" s="11" t="str">
        <f t="shared" si="372"/>
        <v>2642001 - Region Hovedstaden0-4 år</v>
      </c>
      <c r="B4019" s="12" t="str">
        <f t="shared" si="375"/>
        <v>264200</v>
      </c>
      <c r="C4019" s="14">
        <f t="shared" si="373"/>
        <v>0</v>
      </c>
      <c r="D4019" s="14">
        <f t="shared" si="374"/>
        <v>0</v>
      </c>
      <c r="E4019" s="19" t="str">
        <f t="shared" si="376"/>
        <v>264200 - Journalistisk arbejde</v>
      </c>
      <c r="F4019" s="19" t="str">
        <f t="shared" si="377"/>
        <v>0-4 år</v>
      </c>
      <c r="G4019" s="40" t="s">
        <v>516</v>
      </c>
      <c r="H4019" s="41" t="s">
        <v>117</v>
      </c>
      <c r="I4019" s="42" t="s">
        <v>8</v>
      </c>
      <c r="J4019" s="43" t="s">
        <v>16</v>
      </c>
      <c r="K4019" s="44">
        <v>430</v>
      </c>
      <c r="L4019" s="45">
        <v>34763.635848620412</v>
      </c>
      <c r="M4019" s="46">
        <v>35631.693270923744</v>
      </c>
      <c r="N4019" s="45"/>
      <c r="O4019" s="46"/>
    </row>
    <row r="4020" spans="1:15" x14ac:dyDescent="0.2">
      <c r="A4020" s="11" t="str">
        <f t="shared" si="372"/>
        <v>2642001 - Region Hovedstaden10-14 år</v>
      </c>
      <c r="B4020" s="12" t="str">
        <f t="shared" si="375"/>
        <v>264200</v>
      </c>
      <c r="C4020" s="14">
        <f t="shared" si="373"/>
        <v>0</v>
      </c>
      <c r="D4020" s="14">
        <f t="shared" si="374"/>
        <v>0</v>
      </c>
      <c r="E4020" s="19" t="str">
        <f t="shared" si="376"/>
        <v>264200 - Journalistisk arbejde</v>
      </c>
      <c r="F4020" s="19" t="str">
        <f t="shared" si="377"/>
        <v>10-14 år</v>
      </c>
      <c r="G4020" s="40" t="s">
        <v>516</v>
      </c>
      <c r="H4020" s="41" t="s">
        <v>117</v>
      </c>
      <c r="I4020" s="42" t="s">
        <v>8</v>
      </c>
      <c r="J4020" s="43" t="s">
        <v>17</v>
      </c>
      <c r="K4020" s="44">
        <v>208</v>
      </c>
      <c r="L4020" s="45">
        <v>46091.063104382141</v>
      </c>
      <c r="M4020" s="46">
        <v>47256.517637530756</v>
      </c>
      <c r="N4020" s="45"/>
      <c r="O4020" s="46"/>
    </row>
    <row r="4021" spans="1:15" x14ac:dyDescent="0.2">
      <c r="A4021" s="11" t="str">
        <f t="shared" si="372"/>
        <v>2642001 - Region Hovedstaden15-20 år</v>
      </c>
      <c r="B4021" s="12" t="str">
        <f t="shared" si="375"/>
        <v>264200</v>
      </c>
      <c r="C4021" s="14">
        <f t="shared" si="373"/>
        <v>0</v>
      </c>
      <c r="D4021" s="14">
        <f t="shared" si="374"/>
        <v>0</v>
      </c>
      <c r="E4021" s="19" t="str">
        <f t="shared" si="376"/>
        <v>264200 - Journalistisk arbejde</v>
      </c>
      <c r="F4021" s="19" t="str">
        <f t="shared" si="377"/>
        <v>15-20 år</v>
      </c>
      <c r="G4021" s="40" t="s">
        <v>516</v>
      </c>
      <c r="H4021" s="41" t="s">
        <v>117</v>
      </c>
      <c r="I4021" s="42" t="s">
        <v>8</v>
      </c>
      <c r="J4021" s="43" t="s">
        <v>18</v>
      </c>
      <c r="K4021" s="44">
        <v>204</v>
      </c>
      <c r="L4021" s="45">
        <v>49819.108794079948</v>
      </c>
      <c r="M4021" s="46">
        <v>51084.084865304598</v>
      </c>
      <c r="N4021" s="45"/>
      <c r="O4021" s="46"/>
    </row>
    <row r="4022" spans="1:15" x14ac:dyDescent="0.2">
      <c r="A4022" s="11" t="str">
        <f t="shared" si="372"/>
        <v>2642001 - Region Hovedstaden20-24 år</v>
      </c>
      <c r="B4022" s="12" t="str">
        <f t="shared" si="375"/>
        <v>264200</v>
      </c>
      <c r="C4022" s="14">
        <f t="shared" si="373"/>
        <v>0</v>
      </c>
      <c r="D4022" s="14">
        <f t="shared" si="374"/>
        <v>0</v>
      </c>
      <c r="E4022" s="19" t="str">
        <f t="shared" si="376"/>
        <v>264200 - Journalistisk arbejde</v>
      </c>
      <c r="F4022" s="19" t="str">
        <f t="shared" si="377"/>
        <v>20-24 år</v>
      </c>
      <c r="G4022" s="40" t="s">
        <v>516</v>
      </c>
      <c r="H4022" s="41" t="s">
        <v>117</v>
      </c>
      <c r="I4022" s="42" t="s">
        <v>8</v>
      </c>
      <c r="J4022" s="43" t="s">
        <v>19</v>
      </c>
      <c r="K4022" s="44">
        <v>179</v>
      </c>
      <c r="L4022" s="45">
        <v>51419.705741366692</v>
      </c>
      <c r="M4022" s="46">
        <v>53051.040717577809</v>
      </c>
      <c r="N4022" s="45"/>
      <c r="O4022" s="46"/>
    </row>
    <row r="4023" spans="1:15" x14ac:dyDescent="0.2">
      <c r="A4023" s="11" t="str">
        <f t="shared" si="372"/>
        <v>2642001 - Region Hovedstaden25 år og derover</v>
      </c>
      <c r="B4023" s="12" t="str">
        <f t="shared" si="375"/>
        <v>264200</v>
      </c>
      <c r="C4023" s="14">
        <f t="shared" si="373"/>
        <v>0</v>
      </c>
      <c r="D4023" s="14">
        <f t="shared" si="374"/>
        <v>0</v>
      </c>
      <c r="E4023" s="19" t="str">
        <f t="shared" si="376"/>
        <v>264200 - Journalistisk arbejde</v>
      </c>
      <c r="F4023" s="19" t="str">
        <f t="shared" si="377"/>
        <v>25 år og derover</v>
      </c>
      <c r="G4023" s="40" t="s">
        <v>516</v>
      </c>
      <c r="H4023" s="41" t="s">
        <v>117</v>
      </c>
      <c r="I4023" s="42" t="s">
        <v>8</v>
      </c>
      <c r="J4023" s="43" t="s">
        <v>9</v>
      </c>
      <c r="K4023" s="44">
        <v>347</v>
      </c>
      <c r="L4023" s="45">
        <v>49792.625710891327</v>
      </c>
      <c r="M4023" s="46">
        <v>51171.466558607222</v>
      </c>
      <c r="N4023" s="45"/>
      <c r="O4023" s="46"/>
    </row>
    <row r="4024" spans="1:15" x14ac:dyDescent="0.2">
      <c r="A4024" s="11" t="str">
        <f t="shared" si="372"/>
        <v>2642001 - Region HovedstadenAlle uanset erf.</v>
      </c>
      <c r="B4024" s="12" t="str">
        <f t="shared" si="375"/>
        <v>264200</v>
      </c>
      <c r="C4024" s="14">
        <f t="shared" si="373"/>
        <v>0</v>
      </c>
      <c r="D4024" s="14">
        <f t="shared" si="374"/>
        <v>0</v>
      </c>
      <c r="E4024" s="19" t="str">
        <f t="shared" si="376"/>
        <v>264200 - Journalistisk arbejde</v>
      </c>
      <c r="F4024" s="19" t="str">
        <f t="shared" si="377"/>
        <v>Alle uanset erf.</v>
      </c>
      <c r="G4024" s="40" t="s">
        <v>516</v>
      </c>
      <c r="H4024" s="41" t="s">
        <v>117</v>
      </c>
      <c r="I4024" s="42" t="s">
        <v>8</v>
      </c>
      <c r="J4024" s="43" t="s">
        <v>10</v>
      </c>
      <c r="K4024" s="44">
        <v>1642</v>
      </c>
      <c r="L4024" s="45">
        <v>42228.583282411739</v>
      </c>
      <c r="M4024" s="46">
        <v>43442.246057255288</v>
      </c>
      <c r="N4024" s="45"/>
      <c r="O4024" s="46"/>
    </row>
    <row r="4025" spans="1:15" x14ac:dyDescent="0.2">
      <c r="A4025" s="11" t="str">
        <f t="shared" si="372"/>
        <v>2642002 - Region Sjælland3 år</v>
      </c>
      <c r="B4025" s="12" t="str">
        <f t="shared" si="375"/>
        <v>264200</v>
      </c>
      <c r="C4025" s="14">
        <f t="shared" si="373"/>
        <v>0</v>
      </c>
      <c r="D4025" s="14">
        <f t="shared" si="374"/>
        <v>0</v>
      </c>
      <c r="E4025" s="19" t="str">
        <f t="shared" si="376"/>
        <v>264200 - Journalistisk arbejde</v>
      </c>
      <c r="F4025" s="19" t="str">
        <f t="shared" si="377"/>
        <v>3 år</v>
      </c>
      <c r="G4025" s="40" t="s">
        <v>516</v>
      </c>
      <c r="H4025" s="41" t="s">
        <v>117</v>
      </c>
      <c r="I4025" s="42" t="s">
        <v>20</v>
      </c>
      <c r="J4025" s="43" t="s">
        <v>14</v>
      </c>
      <c r="K4025" s="44">
        <v>11</v>
      </c>
      <c r="L4025" s="45">
        <v>27996.485517283574</v>
      </c>
      <c r="M4025" s="46">
        <v>28884.283849847783</v>
      </c>
      <c r="N4025" s="45"/>
      <c r="O4025" s="46"/>
    </row>
    <row r="4026" spans="1:15" x14ac:dyDescent="0.2">
      <c r="A4026" s="11" t="str">
        <f t="shared" si="372"/>
        <v>2642002 - Region Sjælland5-9 år</v>
      </c>
      <c r="B4026" s="12" t="str">
        <f t="shared" si="375"/>
        <v>264200</v>
      </c>
      <c r="C4026" s="14">
        <f t="shared" si="373"/>
        <v>0</v>
      </c>
      <c r="D4026" s="14">
        <f t="shared" si="374"/>
        <v>0</v>
      </c>
      <c r="E4026" s="19" t="str">
        <f t="shared" si="376"/>
        <v>264200 - Journalistisk arbejde</v>
      </c>
      <c r="F4026" s="19" t="str">
        <f t="shared" si="377"/>
        <v>5-9 år</v>
      </c>
      <c r="G4026" s="40" t="s">
        <v>516</v>
      </c>
      <c r="H4026" s="41" t="s">
        <v>117</v>
      </c>
      <c r="I4026" s="42" t="s">
        <v>20</v>
      </c>
      <c r="J4026" s="43" t="s">
        <v>15</v>
      </c>
      <c r="K4026" s="44">
        <v>37</v>
      </c>
      <c r="L4026" s="45">
        <v>41045.104463895783</v>
      </c>
      <c r="M4026" s="46">
        <v>42082.967334462934</v>
      </c>
      <c r="N4026" s="45"/>
      <c r="O4026" s="46"/>
    </row>
    <row r="4027" spans="1:15" x14ac:dyDescent="0.2">
      <c r="A4027" s="11" t="str">
        <f t="shared" si="372"/>
        <v>2642002 - Region Sjælland0-4 år</v>
      </c>
      <c r="B4027" s="12" t="str">
        <f t="shared" si="375"/>
        <v>264200</v>
      </c>
      <c r="C4027" s="14">
        <f t="shared" si="373"/>
        <v>0</v>
      </c>
      <c r="D4027" s="14">
        <f t="shared" si="374"/>
        <v>0</v>
      </c>
      <c r="E4027" s="19" t="str">
        <f t="shared" si="376"/>
        <v>264200 - Journalistisk arbejde</v>
      </c>
      <c r="F4027" s="19" t="str">
        <f t="shared" si="377"/>
        <v>0-4 år</v>
      </c>
      <c r="G4027" s="40" t="s">
        <v>516</v>
      </c>
      <c r="H4027" s="41" t="s">
        <v>117</v>
      </c>
      <c r="I4027" s="42" t="s">
        <v>20</v>
      </c>
      <c r="J4027" s="43" t="s">
        <v>16</v>
      </c>
      <c r="K4027" s="44">
        <v>59</v>
      </c>
      <c r="L4027" s="45">
        <v>31368.847086512684</v>
      </c>
      <c r="M4027" s="46">
        <v>32363.5865912507</v>
      </c>
      <c r="N4027" s="45"/>
      <c r="O4027" s="46"/>
    </row>
    <row r="4028" spans="1:15" x14ac:dyDescent="0.2">
      <c r="A4028" s="11" t="str">
        <f t="shared" si="372"/>
        <v>2642002 - Region Sjælland10-14 år</v>
      </c>
      <c r="B4028" s="12" t="str">
        <f t="shared" si="375"/>
        <v>264200</v>
      </c>
      <c r="C4028" s="14">
        <f t="shared" si="373"/>
        <v>0</v>
      </c>
      <c r="D4028" s="14">
        <f t="shared" si="374"/>
        <v>0</v>
      </c>
      <c r="E4028" s="19" t="str">
        <f t="shared" si="376"/>
        <v>264200 - Journalistisk arbejde</v>
      </c>
      <c r="F4028" s="19" t="str">
        <f t="shared" si="377"/>
        <v>10-14 år</v>
      </c>
      <c r="G4028" s="40" t="s">
        <v>516</v>
      </c>
      <c r="H4028" s="41" t="s">
        <v>117</v>
      </c>
      <c r="I4028" s="42" t="s">
        <v>20</v>
      </c>
      <c r="J4028" s="43" t="s">
        <v>17</v>
      </c>
      <c r="K4028" s="44">
        <v>34</v>
      </c>
      <c r="L4028" s="45">
        <v>42540.802159523359</v>
      </c>
      <c r="M4028" s="46">
        <v>43616.485109346249</v>
      </c>
      <c r="N4028" s="45"/>
      <c r="O4028" s="46"/>
    </row>
    <row r="4029" spans="1:15" x14ac:dyDescent="0.2">
      <c r="A4029" s="11" t="str">
        <f t="shared" si="372"/>
        <v>2642002 - Region Sjælland15-20 år</v>
      </c>
      <c r="B4029" s="12" t="str">
        <f t="shared" si="375"/>
        <v>264200</v>
      </c>
      <c r="C4029" s="14">
        <f t="shared" si="373"/>
        <v>0</v>
      </c>
      <c r="D4029" s="14">
        <f t="shared" si="374"/>
        <v>0</v>
      </c>
      <c r="E4029" s="19" t="str">
        <f t="shared" si="376"/>
        <v>264200 - Journalistisk arbejde</v>
      </c>
      <c r="F4029" s="19" t="str">
        <f t="shared" si="377"/>
        <v>15-20 år</v>
      </c>
      <c r="G4029" s="40" t="s">
        <v>516</v>
      </c>
      <c r="H4029" s="41" t="s">
        <v>117</v>
      </c>
      <c r="I4029" s="42" t="s">
        <v>20</v>
      </c>
      <c r="J4029" s="43" t="s">
        <v>18</v>
      </c>
      <c r="K4029" s="44">
        <v>27</v>
      </c>
      <c r="L4029" s="45">
        <v>44070.634473664526</v>
      </c>
      <c r="M4029" s="46">
        <v>45185.000627678986</v>
      </c>
      <c r="N4029" s="45"/>
      <c r="O4029" s="46"/>
    </row>
    <row r="4030" spans="1:15" x14ac:dyDescent="0.2">
      <c r="A4030" s="11" t="str">
        <f t="shared" si="372"/>
        <v>2642002 - Region Sjælland20-24 år</v>
      </c>
      <c r="B4030" s="12" t="str">
        <f t="shared" si="375"/>
        <v>264200</v>
      </c>
      <c r="C4030" s="14">
        <f t="shared" si="373"/>
        <v>0</v>
      </c>
      <c r="D4030" s="14">
        <f t="shared" si="374"/>
        <v>0</v>
      </c>
      <c r="E4030" s="19" t="str">
        <f t="shared" si="376"/>
        <v>264200 - Journalistisk arbejde</v>
      </c>
      <c r="F4030" s="19" t="str">
        <f t="shared" si="377"/>
        <v>20-24 år</v>
      </c>
      <c r="G4030" s="40" t="s">
        <v>516</v>
      </c>
      <c r="H4030" s="41" t="s">
        <v>117</v>
      </c>
      <c r="I4030" s="42" t="s">
        <v>20</v>
      </c>
      <c r="J4030" s="43" t="s">
        <v>19</v>
      </c>
      <c r="K4030" s="44">
        <v>25</v>
      </c>
      <c r="L4030" s="45">
        <v>43630.809553067767</v>
      </c>
      <c r="M4030" s="46">
        <v>44734.054333154694</v>
      </c>
      <c r="N4030" s="45"/>
      <c r="O4030" s="46"/>
    </row>
    <row r="4031" spans="1:15" x14ac:dyDescent="0.2">
      <c r="A4031" s="11" t="str">
        <f t="shared" si="372"/>
        <v>2642002 - Region Sjælland25 år og derover</v>
      </c>
      <c r="B4031" s="12" t="str">
        <f t="shared" si="375"/>
        <v>264200</v>
      </c>
      <c r="C4031" s="14">
        <f t="shared" si="373"/>
        <v>0</v>
      </c>
      <c r="D4031" s="14">
        <f t="shared" si="374"/>
        <v>0</v>
      </c>
      <c r="E4031" s="19" t="str">
        <f t="shared" si="376"/>
        <v>264200 - Journalistisk arbejde</v>
      </c>
      <c r="F4031" s="19" t="str">
        <f t="shared" si="377"/>
        <v>25 år og derover</v>
      </c>
      <c r="G4031" s="40" t="s">
        <v>516</v>
      </c>
      <c r="H4031" s="41" t="s">
        <v>117</v>
      </c>
      <c r="I4031" s="42" t="s">
        <v>20</v>
      </c>
      <c r="J4031" s="43" t="s">
        <v>9</v>
      </c>
      <c r="K4031" s="44">
        <v>68</v>
      </c>
      <c r="L4031" s="45">
        <v>44060.76235824672</v>
      </c>
      <c r="M4031" s="46">
        <v>45174.878886826431</v>
      </c>
      <c r="N4031" s="45"/>
      <c r="O4031" s="46"/>
    </row>
    <row r="4032" spans="1:15" x14ac:dyDescent="0.2">
      <c r="A4032" s="11" t="str">
        <f t="shared" si="372"/>
        <v>2642002 - Region SjællandAlle uanset erf.</v>
      </c>
      <c r="B4032" s="12" t="str">
        <f t="shared" si="375"/>
        <v>264200</v>
      </c>
      <c r="C4032" s="14">
        <f t="shared" si="373"/>
        <v>0</v>
      </c>
      <c r="D4032" s="14">
        <f t="shared" si="374"/>
        <v>0</v>
      </c>
      <c r="E4032" s="19" t="str">
        <f t="shared" si="376"/>
        <v>264200 - Journalistisk arbejde</v>
      </c>
      <c r="F4032" s="19" t="str">
        <f t="shared" si="377"/>
        <v>Alle uanset erf.</v>
      </c>
      <c r="G4032" s="40" t="s">
        <v>516</v>
      </c>
      <c r="H4032" s="41" t="s">
        <v>117</v>
      </c>
      <c r="I4032" s="42" t="s">
        <v>20</v>
      </c>
      <c r="J4032" s="43" t="s">
        <v>10</v>
      </c>
      <c r="K4032" s="44">
        <v>250</v>
      </c>
      <c r="L4032" s="45">
        <v>41529.745900096132</v>
      </c>
      <c r="M4032" s="46">
        <v>42579.863371028914</v>
      </c>
      <c r="N4032" s="45"/>
      <c r="O4032" s="46"/>
    </row>
    <row r="4033" spans="1:15" x14ac:dyDescent="0.2">
      <c r="A4033" s="11" t="str">
        <f t="shared" si="372"/>
        <v>2642003 - Region SyddanmarkUnder 1 år</v>
      </c>
      <c r="B4033" s="12" t="str">
        <f t="shared" si="375"/>
        <v>264200</v>
      </c>
      <c r="C4033" s="14">
        <f t="shared" si="373"/>
        <v>0</v>
      </c>
      <c r="D4033" s="14">
        <f t="shared" si="374"/>
        <v>0</v>
      </c>
      <c r="E4033" s="19" t="str">
        <f t="shared" si="376"/>
        <v>264200 - Journalistisk arbejde</v>
      </c>
      <c r="F4033" s="19" t="str">
        <f t="shared" si="377"/>
        <v>Under 1 år</v>
      </c>
      <c r="G4033" s="40" t="s">
        <v>516</v>
      </c>
      <c r="H4033" s="41" t="s">
        <v>117</v>
      </c>
      <c r="I4033" s="42" t="s">
        <v>544</v>
      </c>
      <c r="J4033" s="43" t="s">
        <v>13</v>
      </c>
      <c r="K4033" s="44">
        <v>39</v>
      </c>
      <c r="L4033" s="45">
        <v>35685.229474748427</v>
      </c>
      <c r="M4033" s="46">
        <v>36881.836644576062</v>
      </c>
      <c r="N4033" s="45"/>
      <c r="O4033" s="46"/>
    </row>
    <row r="4034" spans="1:15" x14ac:dyDescent="0.2">
      <c r="A4034" s="11" t="str">
        <f t="shared" ref="A4034:A4097" si="378">B4034&amp;I4034&amp;F4034</f>
        <v>2642003 - Region Syddanmark1 år</v>
      </c>
      <c r="B4034" s="12" t="str">
        <f t="shared" si="375"/>
        <v>264200</v>
      </c>
      <c r="C4034" s="14">
        <f t="shared" ref="C4034:C4097" si="379">N4034*1.2</f>
        <v>0</v>
      </c>
      <c r="D4034" s="14">
        <f t="shared" ref="D4034:D4097" si="380">O4034*1.2</f>
        <v>0</v>
      </c>
      <c r="E4034" s="19" t="str">
        <f t="shared" si="376"/>
        <v>264200 - Journalistisk arbejde</v>
      </c>
      <c r="F4034" s="19" t="str">
        <f t="shared" si="377"/>
        <v>1 år</v>
      </c>
      <c r="G4034" s="40" t="s">
        <v>516</v>
      </c>
      <c r="H4034" s="41" t="s">
        <v>117</v>
      </c>
      <c r="I4034" s="42" t="s">
        <v>544</v>
      </c>
      <c r="J4034" s="43" t="s">
        <v>22</v>
      </c>
      <c r="K4034" s="44">
        <v>27</v>
      </c>
      <c r="L4034" s="45">
        <v>32362.01497164082</v>
      </c>
      <c r="M4034" s="46">
        <v>33380.64736732794</v>
      </c>
      <c r="N4034" s="45"/>
      <c r="O4034" s="46"/>
    </row>
    <row r="4035" spans="1:15" x14ac:dyDescent="0.2">
      <c r="A4035" s="11" t="str">
        <f t="shared" si="378"/>
        <v>2642003 - Region Syddanmark2 år</v>
      </c>
      <c r="B4035" s="12" t="str">
        <f t="shared" ref="B4035:B4098" si="381">LEFT(E4035,6)</f>
        <v>264200</v>
      </c>
      <c r="C4035" s="14">
        <f t="shared" si="379"/>
        <v>0</v>
      </c>
      <c r="D4035" s="14">
        <f t="shared" si="380"/>
        <v>0</v>
      </c>
      <c r="E4035" s="19" t="str">
        <f t="shared" ref="E4035:E4098" si="382">TRIM(H4035)</f>
        <v>264200 - Journalistisk arbejde</v>
      </c>
      <c r="F4035" s="19" t="str">
        <f t="shared" ref="F4035:F4098" si="383">MID(J4035,6,30)</f>
        <v>2 år</v>
      </c>
      <c r="G4035" s="40" t="s">
        <v>516</v>
      </c>
      <c r="H4035" s="41" t="s">
        <v>117</v>
      </c>
      <c r="I4035" s="42" t="s">
        <v>544</v>
      </c>
      <c r="J4035" s="43" t="s">
        <v>23</v>
      </c>
      <c r="K4035" s="44">
        <v>26</v>
      </c>
      <c r="L4035" s="45">
        <v>38889.575321336866</v>
      </c>
      <c r="M4035" s="46">
        <v>39872.933673211533</v>
      </c>
      <c r="N4035" s="45"/>
      <c r="O4035" s="46"/>
    </row>
    <row r="4036" spans="1:15" x14ac:dyDescent="0.2">
      <c r="A4036" s="11" t="str">
        <f t="shared" si="378"/>
        <v>2642003 - Region Syddanmark3 år</v>
      </c>
      <c r="B4036" s="12" t="str">
        <f t="shared" si="381"/>
        <v>264200</v>
      </c>
      <c r="C4036" s="14">
        <f t="shared" si="379"/>
        <v>0</v>
      </c>
      <c r="D4036" s="14">
        <f t="shared" si="380"/>
        <v>0</v>
      </c>
      <c r="E4036" s="19" t="str">
        <f t="shared" si="382"/>
        <v>264200 - Journalistisk arbejde</v>
      </c>
      <c r="F4036" s="19" t="str">
        <f t="shared" si="383"/>
        <v>3 år</v>
      </c>
      <c r="G4036" s="40" t="s">
        <v>516</v>
      </c>
      <c r="H4036" s="41" t="s">
        <v>117</v>
      </c>
      <c r="I4036" s="42" t="s">
        <v>544</v>
      </c>
      <c r="J4036" s="43" t="s">
        <v>14</v>
      </c>
      <c r="K4036" s="44">
        <v>18</v>
      </c>
      <c r="L4036" s="45">
        <v>38114.493406654357</v>
      </c>
      <c r="M4036" s="46">
        <v>39078.25310598802</v>
      </c>
      <c r="N4036" s="45"/>
      <c r="O4036" s="46"/>
    </row>
    <row r="4037" spans="1:15" x14ac:dyDescent="0.2">
      <c r="A4037" s="11" t="str">
        <f t="shared" si="378"/>
        <v>2642003 - Region Syddanmark4 år</v>
      </c>
      <c r="B4037" s="12" t="str">
        <f t="shared" si="381"/>
        <v>264200</v>
      </c>
      <c r="C4037" s="14">
        <f t="shared" si="379"/>
        <v>0</v>
      </c>
      <c r="D4037" s="14">
        <f t="shared" si="380"/>
        <v>0</v>
      </c>
      <c r="E4037" s="19" t="str">
        <f t="shared" si="382"/>
        <v>264200 - Journalistisk arbejde</v>
      </c>
      <c r="F4037" s="19" t="str">
        <f t="shared" si="383"/>
        <v>4 år</v>
      </c>
      <c r="G4037" s="40" t="s">
        <v>516</v>
      </c>
      <c r="H4037" s="41" t="s">
        <v>117</v>
      </c>
      <c r="I4037" s="42" t="s">
        <v>544</v>
      </c>
      <c r="J4037" s="43" t="s">
        <v>24</v>
      </c>
      <c r="K4037" s="44">
        <v>23</v>
      </c>
      <c r="L4037" s="45">
        <v>38949.234283399426</v>
      </c>
      <c r="M4037" s="46">
        <v>39934.101166496759</v>
      </c>
      <c r="N4037" s="45"/>
      <c r="O4037" s="46"/>
    </row>
    <row r="4038" spans="1:15" x14ac:dyDescent="0.2">
      <c r="A4038" s="11" t="str">
        <f t="shared" si="378"/>
        <v>2642003 - Region Syddanmark5-9 år</v>
      </c>
      <c r="B4038" s="12" t="str">
        <f t="shared" si="381"/>
        <v>264200</v>
      </c>
      <c r="C4038" s="14">
        <f t="shared" si="379"/>
        <v>0</v>
      </c>
      <c r="D4038" s="14">
        <f t="shared" si="380"/>
        <v>0</v>
      </c>
      <c r="E4038" s="19" t="str">
        <f t="shared" si="382"/>
        <v>264200 - Journalistisk arbejde</v>
      </c>
      <c r="F4038" s="19" t="str">
        <f t="shared" si="383"/>
        <v>5-9 år</v>
      </c>
      <c r="G4038" s="40" t="s">
        <v>516</v>
      </c>
      <c r="H4038" s="41" t="s">
        <v>117</v>
      </c>
      <c r="I4038" s="42" t="s">
        <v>544</v>
      </c>
      <c r="J4038" s="43" t="s">
        <v>15</v>
      </c>
      <c r="K4038" s="44">
        <v>60</v>
      </c>
      <c r="L4038" s="45">
        <v>39035.089574321006</v>
      </c>
      <c r="M4038" s="46">
        <v>40022.127386688786</v>
      </c>
      <c r="N4038" s="45"/>
      <c r="O4038" s="46"/>
    </row>
    <row r="4039" spans="1:15" x14ac:dyDescent="0.2">
      <c r="A4039" s="11" t="str">
        <f t="shared" si="378"/>
        <v>2642003 - Region Syddanmark0-4 år</v>
      </c>
      <c r="B4039" s="12" t="str">
        <f t="shared" si="381"/>
        <v>264200</v>
      </c>
      <c r="C4039" s="14">
        <f t="shared" si="379"/>
        <v>0</v>
      </c>
      <c r="D4039" s="14">
        <f t="shared" si="380"/>
        <v>0</v>
      </c>
      <c r="E4039" s="19" t="str">
        <f t="shared" si="382"/>
        <v>264200 - Journalistisk arbejde</v>
      </c>
      <c r="F4039" s="19" t="str">
        <f t="shared" si="383"/>
        <v>0-4 år</v>
      </c>
      <c r="G4039" s="40" t="s">
        <v>516</v>
      </c>
      <c r="H4039" s="41" t="s">
        <v>117</v>
      </c>
      <c r="I4039" s="42" t="s">
        <v>544</v>
      </c>
      <c r="J4039" s="43" t="s">
        <v>16</v>
      </c>
      <c r="K4039" s="44">
        <v>133</v>
      </c>
      <c r="L4039" s="45">
        <v>36518.098366627812</v>
      </c>
      <c r="M4039" s="46">
        <v>37500.750193289576</v>
      </c>
      <c r="N4039" s="45"/>
      <c r="O4039" s="46"/>
    </row>
    <row r="4040" spans="1:15" x14ac:dyDescent="0.2">
      <c r="A4040" s="11" t="str">
        <f t="shared" si="378"/>
        <v>2642003 - Region Syddanmark10-14 år</v>
      </c>
      <c r="B4040" s="12" t="str">
        <f t="shared" si="381"/>
        <v>264200</v>
      </c>
      <c r="C4040" s="14">
        <f t="shared" si="379"/>
        <v>0</v>
      </c>
      <c r="D4040" s="14">
        <f t="shared" si="380"/>
        <v>0</v>
      </c>
      <c r="E4040" s="19" t="str">
        <f t="shared" si="382"/>
        <v>264200 - Journalistisk arbejde</v>
      </c>
      <c r="F4040" s="19" t="str">
        <f t="shared" si="383"/>
        <v>10-14 år</v>
      </c>
      <c r="G4040" s="40" t="s">
        <v>516</v>
      </c>
      <c r="H4040" s="41" t="s">
        <v>117</v>
      </c>
      <c r="I4040" s="42" t="s">
        <v>544</v>
      </c>
      <c r="J4040" s="43" t="s">
        <v>17</v>
      </c>
      <c r="K4040" s="44">
        <v>51</v>
      </c>
      <c r="L4040" s="45">
        <v>42107.548030293627</v>
      </c>
      <c r="M4040" s="46">
        <v>43172.275754636634</v>
      </c>
      <c r="N4040" s="45"/>
      <c r="O4040" s="46"/>
    </row>
    <row r="4041" spans="1:15" x14ac:dyDescent="0.2">
      <c r="A4041" s="11" t="str">
        <f t="shared" si="378"/>
        <v>2642003 - Region Syddanmark15-20 år</v>
      </c>
      <c r="B4041" s="12" t="str">
        <f t="shared" si="381"/>
        <v>264200</v>
      </c>
      <c r="C4041" s="14">
        <f t="shared" si="379"/>
        <v>0</v>
      </c>
      <c r="D4041" s="14">
        <f t="shared" si="380"/>
        <v>0</v>
      </c>
      <c r="E4041" s="19" t="str">
        <f t="shared" si="382"/>
        <v>264200 - Journalistisk arbejde</v>
      </c>
      <c r="F4041" s="19" t="str">
        <f t="shared" si="383"/>
        <v>15-20 år</v>
      </c>
      <c r="G4041" s="40" t="s">
        <v>516</v>
      </c>
      <c r="H4041" s="41" t="s">
        <v>117</v>
      </c>
      <c r="I4041" s="42" t="s">
        <v>544</v>
      </c>
      <c r="J4041" s="43" t="s">
        <v>18</v>
      </c>
      <c r="K4041" s="44">
        <v>60</v>
      </c>
      <c r="L4041" s="45">
        <v>45761.462913274714</v>
      </c>
      <c r="M4041" s="46">
        <v>46918.583205228177</v>
      </c>
      <c r="N4041" s="45"/>
      <c r="O4041" s="46"/>
    </row>
    <row r="4042" spans="1:15" x14ac:dyDescent="0.2">
      <c r="A4042" s="11" t="str">
        <f t="shared" si="378"/>
        <v>2642003 - Region Syddanmark20-24 år</v>
      </c>
      <c r="B4042" s="12" t="str">
        <f t="shared" si="381"/>
        <v>264200</v>
      </c>
      <c r="C4042" s="14">
        <f t="shared" si="379"/>
        <v>0</v>
      </c>
      <c r="D4042" s="14">
        <f t="shared" si="380"/>
        <v>0</v>
      </c>
      <c r="E4042" s="19" t="str">
        <f t="shared" si="382"/>
        <v>264200 - Journalistisk arbejde</v>
      </c>
      <c r="F4042" s="19" t="str">
        <f t="shared" si="383"/>
        <v>20-24 år</v>
      </c>
      <c r="G4042" s="40" t="s">
        <v>516</v>
      </c>
      <c r="H4042" s="41" t="s">
        <v>117</v>
      </c>
      <c r="I4042" s="42" t="s">
        <v>544</v>
      </c>
      <c r="J4042" s="43" t="s">
        <v>19</v>
      </c>
      <c r="K4042" s="44">
        <v>50</v>
      </c>
      <c r="L4042" s="45">
        <v>45184.83436425039</v>
      </c>
      <c r="M4042" s="46">
        <v>46327.374077863074</v>
      </c>
      <c r="N4042" s="45"/>
      <c r="O4042" s="46"/>
    </row>
    <row r="4043" spans="1:15" x14ac:dyDescent="0.2">
      <c r="A4043" s="11" t="str">
        <f t="shared" si="378"/>
        <v>2642003 - Region Syddanmark25 år og derover</v>
      </c>
      <c r="B4043" s="12" t="str">
        <f t="shared" si="381"/>
        <v>264200</v>
      </c>
      <c r="C4043" s="14">
        <f t="shared" si="379"/>
        <v>0</v>
      </c>
      <c r="D4043" s="14">
        <f t="shared" si="380"/>
        <v>0</v>
      </c>
      <c r="E4043" s="19" t="str">
        <f t="shared" si="382"/>
        <v>264200 - Journalistisk arbejde</v>
      </c>
      <c r="F4043" s="19" t="str">
        <f t="shared" si="383"/>
        <v>25 år og derover</v>
      </c>
      <c r="G4043" s="40" t="s">
        <v>516</v>
      </c>
      <c r="H4043" s="41" t="s">
        <v>117</v>
      </c>
      <c r="I4043" s="42" t="s">
        <v>544</v>
      </c>
      <c r="J4043" s="43" t="s">
        <v>9</v>
      </c>
      <c r="K4043" s="44">
        <v>151</v>
      </c>
      <c r="L4043" s="45">
        <v>44645.787481541571</v>
      </c>
      <c r="M4043" s="46">
        <v>45780.611478995321</v>
      </c>
      <c r="N4043" s="45"/>
      <c r="O4043" s="46"/>
    </row>
    <row r="4044" spans="1:15" x14ac:dyDescent="0.2">
      <c r="A4044" s="11" t="str">
        <f t="shared" si="378"/>
        <v>2642003 - Region SyddanmarkAlle uanset erf.</v>
      </c>
      <c r="B4044" s="12" t="str">
        <f t="shared" si="381"/>
        <v>264200</v>
      </c>
      <c r="C4044" s="14">
        <f t="shared" si="379"/>
        <v>0</v>
      </c>
      <c r="D4044" s="14">
        <f t="shared" si="380"/>
        <v>0</v>
      </c>
      <c r="E4044" s="19" t="str">
        <f t="shared" si="382"/>
        <v>264200 - Journalistisk arbejde</v>
      </c>
      <c r="F4044" s="19" t="str">
        <f t="shared" si="383"/>
        <v>Alle uanset erf.</v>
      </c>
      <c r="G4044" s="40" t="s">
        <v>516</v>
      </c>
      <c r="H4044" s="41" t="s">
        <v>117</v>
      </c>
      <c r="I4044" s="42" t="s">
        <v>544</v>
      </c>
      <c r="J4044" s="43" t="s">
        <v>10</v>
      </c>
      <c r="K4044" s="44">
        <v>505</v>
      </c>
      <c r="L4044" s="45">
        <v>40137.54956001851</v>
      </c>
      <c r="M4044" s="46">
        <v>41152.464077790901</v>
      </c>
      <c r="N4044" s="45"/>
      <c r="O4044" s="46"/>
    </row>
    <row r="4045" spans="1:15" x14ac:dyDescent="0.2">
      <c r="A4045" s="11" t="str">
        <f t="shared" si="378"/>
        <v>2642004 - Region MidtjyllandUnder 1 år</v>
      </c>
      <c r="B4045" s="12" t="str">
        <f t="shared" si="381"/>
        <v>264200</v>
      </c>
      <c r="C4045" s="14">
        <f t="shared" si="379"/>
        <v>0</v>
      </c>
      <c r="D4045" s="14">
        <f t="shared" si="380"/>
        <v>0</v>
      </c>
      <c r="E4045" s="19" t="str">
        <f t="shared" si="382"/>
        <v>264200 - Journalistisk arbejde</v>
      </c>
      <c r="F4045" s="19" t="str">
        <f t="shared" si="383"/>
        <v>Under 1 år</v>
      </c>
      <c r="G4045" s="40" t="s">
        <v>516</v>
      </c>
      <c r="H4045" s="41" t="s">
        <v>117</v>
      </c>
      <c r="I4045" s="42" t="s">
        <v>517</v>
      </c>
      <c r="J4045" s="43" t="s">
        <v>13</v>
      </c>
      <c r="K4045" s="44">
        <v>34</v>
      </c>
      <c r="L4045" s="45">
        <v>31968.594050440912</v>
      </c>
      <c r="M4045" s="46">
        <v>33585.217395938285</v>
      </c>
      <c r="N4045" s="45"/>
      <c r="O4045" s="46"/>
    </row>
    <row r="4046" spans="1:15" x14ac:dyDescent="0.2">
      <c r="A4046" s="11" t="str">
        <f t="shared" si="378"/>
        <v>2642004 - Region Midtjylland1 år</v>
      </c>
      <c r="B4046" s="12" t="str">
        <f t="shared" si="381"/>
        <v>264200</v>
      </c>
      <c r="C4046" s="14">
        <f t="shared" si="379"/>
        <v>0</v>
      </c>
      <c r="D4046" s="14">
        <f t="shared" si="380"/>
        <v>0</v>
      </c>
      <c r="E4046" s="19" t="str">
        <f t="shared" si="382"/>
        <v>264200 - Journalistisk arbejde</v>
      </c>
      <c r="F4046" s="19" t="str">
        <f t="shared" si="383"/>
        <v>1 år</v>
      </c>
      <c r="G4046" s="40" t="s">
        <v>516</v>
      </c>
      <c r="H4046" s="41" t="s">
        <v>117</v>
      </c>
      <c r="I4046" s="42" t="s">
        <v>517</v>
      </c>
      <c r="J4046" s="43" t="s">
        <v>22</v>
      </c>
      <c r="K4046" s="44">
        <v>55</v>
      </c>
      <c r="L4046" s="45">
        <v>34509.820788324098</v>
      </c>
      <c r="M4046" s="46">
        <v>35396.379853592502</v>
      </c>
      <c r="N4046" s="45"/>
      <c r="O4046" s="46"/>
    </row>
    <row r="4047" spans="1:15" x14ac:dyDescent="0.2">
      <c r="A4047" s="11" t="str">
        <f t="shared" si="378"/>
        <v>2642004 - Region Midtjylland2 år</v>
      </c>
      <c r="B4047" s="12" t="str">
        <f t="shared" si="381"/>
        <v>264200</v>
      </c>
      <c r="C4047" s="14">
        <f t="shared" si="379"/>
        <v>0</v>
      </c>
      <c r="D4047" s="14">
        <f t="shared" si="380"/>
        <v>0</v>
      </c>
      <c r="E4047" s="19" t="str">
        <f t="shared" si="382"/>
        <v>264200 - Journalistisk arbejde</v>
      </c>
      <c r="F4047" s="19" t="str">
        <f t="shared" si="383"/>
        <v>2 år</v>
      </c>
      <c r="G4047" s="40" t="s">
        <v>516</v>
      </c>
      <c r="H4047" s="41" t="s">
        <v>117</v>
      </c>
      <c r="I4047" s="42" t="s">
        <v>517</v>
      </c>
      <c r="J4047" s="43" t="s">
        <v>23</v>
      </c>
      <c r="K4047" s="44">
        <v>40</v>
      </c>
      <c r="L4047" s="45">
        <v>36083.092089601916</v>
      </c>
      <c r="M4047" s="46">
        <v>37119.744326775253</v>
      </c>
      <c r="N4047" s="45"/>
      <c r="O4047" s="46"/>
    </row>
    <row r="4048" spans="1:15" x14ac:dyDescent="0.2">
      <c r="A4048" s="11" t="str">
        <f t="shared" si="378"/>
        <v>2642004 - Region Midtjylland3 år</v>
      </c>
      <c r="B4048" s="12" t="str">
        <f t="shared" si="381"/>
        <v>264200</v>
      </c>
      <c r="C4048" s="14">
        <f t="shared" si="379"/>
        <v>0</v>
      </c>
      <c r="D4048" s="14">
        <f t="shared" si="380"/>
        <v>0</v>
      </c>
      <c r="E4048" s="19" t="str">
        <f t="shared" si="382"/>
        <v>264200 - Journalistisk arbejde</v>
      </c>
      <c r="F4048" s="19" t="str">
        <f t="shared" si="383"/>
        <v>3 år</v>
      </c>
      <c r="G4048" s="40" t="s">
        <v>516</v>
      </c>
      <c r="H4048" s="41" t="s">
        <v>117</v>
      </c>
      <c r="I4048" s="42" t="s">
        <v>517</v>
      </c>
      <c r="J4048" s="43" t="s">
        <v>14</v>
      </c>
      <c r="K4048" s="44">
        <v>30</v>
      </c>
      <c r="L4048" s="45">
        <v>36305.804018880357</v>
      </c>
      <c r="M4048" s="46">
        <v>37223.829358794603</v>
      </c>
      <c r="N4048" s="45"/>
      <c r="O4048" s="46"/>
    </row>
    <row r="4049" spans="1:15" x14ac:dyDescent="0.2">
      <c r="A4049" s="11" t="str">
        <f t="shared" si="378"/>
        <v>2642004 - Region Midtjylland4 år</v>
      </c>
      <c r="B4049" s="12" t="str">
        <f t="shared" si="381"/>
        <v>264200</v>
      </c>
      <c r="C4049" s="14">
        <f t="shared" si="379"/>
        <v>0</v>
      </c>
      <c r="D4049" s="14">
        <f t="shared" si="380"/>
        <v>0</v>
      </c>
      <c r="E4049" s="19" t="str">
        <f t="shared" si="382"/>
        <v>264200 - Journalistisk arbejde</v>
      </c>
      <c r="F4049" s="19" t="str">
        <f t="shared" si="383"/>
        <v>4 år</v>
      </c>
      <c r="G4049" s="40" t="s">
        <v>516</v>
      </c>
      <c r="H4049" s="41" t="s">
        <v>117</v>
      </c>
      <c r="I4049" s="42" t="s">
        <v>517</v>
      </c>
      <c r="J4049" s="43" t="s">
        <v>24</v>
      </c>
      <c r="K4049" s="44">
        <v>28</v>
      </c>
      <c r="L4049" s="45">
        <v>37111.722035668514</v>
      </c>
      <c r="M4049" s="46">
        <v>38050.125747066289</v>
      </c>
      <c r="N4049" s="45"/>
      <c r="O4049" s="46"/>
    </row>
    <row r="4050" spans="1:15" x14ac:dyDescent="0.2">
      <c r="A4050" s="11" t="str">
        <f t="shared" si="378"/>
        <v>2642004 - Region Midtjylland5-9 år</v>
      </c>
      <c r="B4050" s="12" t="str">
        <f t="shared" si="381"/>
        <v>264200</v>
      </c>
      <c r="C4050" s="14">
        <f t="shared" si="379"/>
        <v>0</v>
      </c>
      <c r="D4050" s="14">
        <f t="shared" si="380"/>
        <v>0</v>
      </c>
      <c r="E4050" s="19" t="str">
        <f t="shared" si="382"/>
        <v>264200 - Journalistisk arbejde</v>
      </c>
      <c r="F4050" s="19" t="str">
        <f t="shared" si="383"/>
        <v>5-9 år</v>
      </c>
      <c r="G4050" s="40" t="s">
        <v>516</v>
      </c>
      <c r="H4050" s="41" t="s">
        <v>117</v>
      </c>
      <c r="I4050" s="42" t="s">
        <v>517</v>
      </c>
      <c r="J4050" s="43" t="s">
        <v>15</v>
      </c>
      <c r="K4050" s="44">
        <v>124</v>
      </c>
      <c r="L4050" s="45">
        <v>39698.601602608273</v>
      </c>
      <c r="M4050" s="46">
        <v>40751.618642469606</v>
      </c>
      <c r="N4050" s="45"/>
      <c r="O4050" s="46"/>
    </row>
    <row r="4051" spans="1:15" x14ac:dyDescent="0.2">
      <c r="A4051" s="11" t="str">
        <f t="shared" si="378"/>
        <v>2642004 - Region Midtjylland0-4 år</v>
      </c>
      <c r="B4051" s="12" t="str">
        <f t="shared" si="381"/>
        <v>264200</v>
      </c>
      <c r="C4051" s="14">
        <f t="shared" si="379"/>
        <v>0</v>
      </c>
      <c r="D4051" s="14">
        <f t="shared" si="380"/>
        <v>0</v>
      </c>
      <c r="E4051" s="19" t="str">
        <f t="shared" si="382"/>
        <v>264200 - Journalistisk arbejde</v>
      </c>
      <c r="F4051" s="19" t="str">
        <f t="shared" si="383"/>
        <v>0-4 år</v>
      </c>
      <c r="G4051" s="40" t="s">
        <v>516</v>
      </c>
      <c r="H4051" s="41" t="s">
        <v>117</v>
      </c>
      <c r="I4051" s="42" t="s">
        <v>517</v>
      </c>
      <c r="J4051" s="43" t="s">
        <v>16</v>
      </c>
      <c r="K4051" s="44">
        <v>187</v>
      </c>
      <c r="L4051" s="45">
        <v>34771.71077174908</v>
      </c>
      <c r="M4051" s="46">
        <v>35678.175609796468</v>
      </c>
      <c r="N4051" s="45"/>
      <c r="O4051" s="46"/>
    </row>
    <row r="4052" spans="1:15" x14ac:dyDescent="0.2">
      <c r="A4052" s="11" t="str">
        <f t="shared" si="378"/>
        <v>2642004 - Region Midtjylland10-14 år</v>
      </c>
      <c r="B4052" s="12" t="str">
        <f t="shared" si="381"/>
        <v>264200</v>
      </c>
      <c r="C4052" s="14">
        <f t="shared" si="379"/>
        <v>0</v>
      </c>
      <c r="D4052" s="14">
        <f t="shared" si="380"/>
        <v>0</v>
      </c>
      <c r="E4052" s="19" t="str">
        <f t="shared" si="382"/>
        <v>264200 - Journalistisk arbejde</v>
      </c>
      <c r="F4052" s="19" t="str">
        <f t="shared" si="383"/>
        <v>10-14 år</v>
      </c>
      <c r="G4052" s="40" t="s">
        <v>516</v>
      </c>
      <c r="H4052" s="41" t="s">
        <v>117</v>
      </c>
      <c r="I4052" s="42" t="s">
        <v>517</v>
      </c>
      <c r="J4052" s="43" t="s">
        <v>17</v>
      </c>
      <c r="K4052" s="44">
        <v>82</v>
      </c>
      <c r="L4052" s="45">
        <v>41205.154338169006</v>
      </c>
      <c r="M4052" s="46">
        <v>42511.813607665303</v>
      </c>
      <c r="N4052" s="45"/>
      <c r="O4052" s="46"/>
    </row>
    <row r="4053" spans="1:15" x14ac:dyDescent="0.2">
      <c r="A4053" s="11" t="str">
        <f t="shared" si="378"/>
        <v>2642004 - Region Midtjylland15-20 år</v>
      </c>
      <c r="B4053" s="12" t="str">
        <f t="shared" si="381"/>
        <v>264200</v>
      </c>
      <c r="C4053" s="14">
        <f t="shared" si="379"/>
        <v>0</v>
      </c>
      <c r="D4053" s="14">
        <f t="shared" si="380"/>
        <v>0</v>
      </c>
      <c r="E4053" s="19" t="str">
        <f t="shared" si="382"/>
        <v>264200 - Journalistisk arbejde</v>
      </c>
      <c r="F4053" s="19" t="str">
        <f t="shared" si="383"/>
        <v>15-20 år</v>
      </c>
      <c r="G4053" s="40" t="s">
        <v>516</v>
      </c>
      <c r="H4053" s="41" t="s">
        <v>117</v>
      </c>
      <c r="I4053" s="42" t="s">
        <v>517</v>
      </c>
      <c r="J4053" s="43" t="s">
        <v>18</v>
      </c>
      <c r="K4053" s="44">
        <v>67</v>
      </c>
      <c r="L4053" s="45">
        <v>44647.534706064238</v>
      </c>
      <c r="M4053" s="46">
        <v>45776.488308181208</v>
      </c>
      <c r="N4053" s="45"/>
      <c r="O4053" s="46"/>
    </row>
    <row r="4054" spans="1:15" x14ac:dyDescent="0.2">
      <c r="A4054" s="11" t="str">
        <f t="shared" si="378"/>
        <v>2642004 - Region Midtjylland20-24 år</v>
      </c>
      <c r="B4054" s="12" t="str">
        <f t="shared" si="381"/>
        <v>264200</v>
      </c>
      <c r="C4054" s="14">
        <f t="shared" si="379"/>
        <v>0</v>
      </c>
      <c r="D4054" s="14">
        <f t="shared" si="380"/>
        <v>0</v>
      </c>
      <c r="E4054" s="19" t="str">
        <f t="shared" si="382"/>
        <v>264200 - Journalistisk arbejde</v>
      </c>
      <c r="F4054" s="19" t="str">
        <f t="shared" si="383"/>
        <v>20-24 år</v>
      </c>
      <c r="G4054" s="40" t="s">
        <v>516</v>
      </c>
      <c r="H4054" s="41" t="s">
        <v>117</v>
      </c>
      <c r="I4054" s="42" t="s">
        <v>517</v>
      </c>
      <c r="J4054" s="43" t="s">
        <v>19</v>
      </c>
      <c r="K4054" s="44">
        <v>68</v>
      </c>
      <c r="L4054" s="45">
        <v>44950.420251849791</v>
      </c>
      <c r="M4054" s="46">
        <v>46087.032591010022</v>
      </c>
      <c r="N4054" s="45"/>
      <c r="O4054" s="46"/>
    </row>
    <row r="4055" spans="1:15" x14ac:dyDescent="0.2">
      <c r="A4055" s="11" t="str">
        <f t="shared" si="378"/>
        <v>2642004 - Region Midtjylland25 år og derover</v>
      </c>
      <c r="B4055" s="12" t="str">
        <f t="shared" si="381"/>
        <v>264200</v>
      </c>
      <c r="C4055" s="14">
        <f t="shared" si="379"/>
        <v>0</v>
      </c>
      <c r="D4055" s="14">
        <f t="shared" si="380"/>
        <v>0</v>
      </c>
      <c r="E4055" s="19" t="str">
        <f t="shared" si="382"/>
        <v>264200 - Journalistisk arbejde</v>
      </c>
      <c r="F4055" s="19" t="str">
        <f t="shared" si="383"/>
        <v>25 år og derover</v>
      </c>
      <c r="G4055" s="40" t="s">
        <v>516</v>
      </c>
      <c r="H4055" s="41" t="s">
        <v>117</v>
      </c>
      <c r="I4055" s="42" t="s">
        <v>517</v>
      </c>
      <c r="J4055" s="43" t="s">
        <v>9</v>
      </c>
      <c r="K4055" s="44">
        <v>152</v>
      </c>
      <c r="L4055" s="45">
        <v>44614.847251818486</v>
      </c>
      <c r="M4055" s="46">
        <v>45742.974321866939</v>
      </c>
      <c r="N4055" s="45"/>
      <c r="O4055" s="46"/>
    </row>
    <row r="4056" spans="1:15" x14ac:dyDescent="0.2">
      <c r="A4056" s="11" t="str">
        <f t="shared" si="378"/>
        <v>2642004 - Region MidtjyllandAlle uanset erf.</v>
      </c>
      <c r="B4056" s="12" t="str">
        <f t="shared" si="381"/>
        <v>264200</v>
      </c>
      <c r="C4056" s="14">
        <f t="shared" si="379"/>
        <v>0</v>
      </c>
      <c r="D4056" s="14">
        <f t="shared" si="380"/>
        <v>0</v>
      </c>
      <c r="E4056" s="19" t="str">
        <f t="shared" si="382"/>
        <v>264200 - Journalistisk arbejde</v>
      </c>
      <c r="F4056" s="19" t="str">
        <f t="shared" si="383"/>
        <v>Alle uanset erf.</v>
      </c>
      <c r="G4056" s="40" t="s">
        <v>516</v>
      </c>
      <c r="H4056" s="41" t="s">
        <v>117</v>
      </c>
      <c r="I4056" s="42" t="s">
        <v>517</v>
      </c>
      <c r="J4056" s="43" t="s">
        <v>10</v>
      </c>
      <c r="K4056" s="44">
        <v>680</v>
      </c>
      <c r="L4056" s="45">
        <v>39058.9868674928</v>
      </c>
      <c r="M4056" s="46">
        <v>40144.283150631483</v>
      </c>
      <c r="N4056" s="45"/>
      <c r="O4056" s="46"/>
    </row>
    <row r="4057" spans="1:15" x14ac:dyDescent="0.2">
      <c r="A4057" s="11" t="str">
        <f t="shared" si="378"/>
        <v>2642005 - Region Nordjylland2 år</v>
      </c>
      <c r="B4057" s="12" t="str">
        <f t="shared" si="381"/>
        <v>264200</v>
      </c>
      <c r="C4057" s="14">
        <f t="shared" si="379"/>
        <v>0</v>
      </c>
      <c r="D4057" s="14">
        <f t="shared" si="380"/>
        <v>0</v>
      </c>
      <c r="E4057" s="19" t="str">
        <f t="shared" si="382"/>
        <v>264200 - Journalistisk arbejde</v>
      </c>
      <c r="F4057" s="19" t="str">
        <f t="shared" si="383"/>
        <v>2 år</v>
      </c>
      <c r="G4057" s="40" t="s">
        <v>516</v>
      </c>
      <c r="H4057" s="41" t="s">
        <v>117</v>
      </c>
      <c r="I4057" s="42" t="s">
        <v>21</v>
      </c>
      <c r="J4057" s="43" t="s">
        <v>23</v>
      </c>
      <c r="K4057" s="44">
        <v>15</v>
      </c>
      <c r="L4057" s="45">
        <v>35437.740814125318</v>
      </c>
      <c r="M4057" s="46">
        <v>37033.2718552652</v>
      </c>
      <c r="N4057" s="45"/>
      <c r="O4057" s="46"/>
    </row>
    <row r="4058" spans="1:15" x14ac:dyDescent="0.2">
      <c r="A4058" s="11" t="str">
        <f t="shared" si="378"/>
        <v>2642005 - Region Nordjylland5-9 år</v>
      </c>
      <c r="B4058" s="12" t="str">
        <f t="shared" si="381"/>
        <v>264200</v>
      </c>
      <c r="C4058" s="14">
        <f t="shared" si="379"/>
        <v>0</v>
      </c>
      <c r="D4058" s="14">
        <f t="shared" si="380"/>
        <v>0</v>
      </c>
      <c r="E4058" s="19" t="str">
        <f t="shared" si="382"/>
        <v>264200 - Journalistisk arbejde</v>
      </c>
      <c r="F4058" s="19" t="str">
        <f t="shared" si="383"/>
        <v>5-9 år</v>
      </c>
      <c r="G4058" s="40" t="s">
        <v>516</v>
      </c>
      <c r="H4058" s="41" t="s">
        <v>117</v>
      </c>
      <c r="I4058" s="42" t="s">
        <v>21</v>
      </c>
      <c r="J4058" s="43" t="s">
        <v>15</v>
      </c>
      <c r="K4058" s="44">
        <v>35</v>
      </c>
      <c r="L4058" s="45">
        <v>41390.827170250428</v>
      </c>
      <c r="M4058" s="46">
        <v>42437.431954503125</v>
      </c>
      <c r="N4058" s="45"/>
      <c r="O4058" s="46"/>
    </row>
    <row r="4059" spans="1:15" x14ac:dyDescent="0.2">
      <c r="A4059" s="11" t="str">
        <f t="shared" si="378"/>
        <v>2642005 - Region Nordjylland0-4 år</v>
      </c>
      <c r="B4059" s="12" t="str">
        <f t="shared" si="381"/>
        <v>264200</v>
      </c>
      <c r="C4059" s="14">
        <f t="shared" si="379"/>
        <v>0</v>
      </c>
      <c r="D4059" s="14">
        <f t="shared" si="380"/>
        <v>0</v>
      </c>
      <c r="E4059" s="19" t="str">
        <f t="shared" si="382"/>
        <v>264200 - Journalistisk arbejde</v>
      </c>
      <c r="F4059" s="19" t="str">
        <f t="shared" si="383"/>
        <v>0-4 år</v>
      </c>
      <c r="G4059" s="40" t="s">
        <v>516</v>
      </c>
      <c r="H4059" s="41" t="s">
        <v>117</v>
      </c>
      <c r="I4059" s="42" t="s">
        <v>21</v>
      </c>
      <c r="J4059" s="43" t="s">
        <v>16</v>
      </c>
      <c r="K4059" s="44">
        <v>54</v>
      </c>
      <c r="L4059" s="45">
        <v>34172.741728649387</v>
      </c>
      <c r="M4059" s="46">
        <v>35484.137695239697</v>
      </c>
      <c r="N4059" s="45"/>
      <c r="O4059" s="46"/>
    </row>
    <row r="4060" spans="1:15" x14ac:dyDescent="0.2">
      <c r="A4060" s="11" t="str">
        <f t="shared" si="378"/>
        <v>2642005 - Region Nordjylland10-14 år</v>
      </c>
      <c r="B4060" s="12" t="str">
        <f t="shared" si="381"/>
        <v>264200</v>
      </c>
      <c r="C4060" s="14">
        <f t="shared" si="379"/>
        <v>0</v>
      </c>
      <c r="D4060" s="14">
        <f t="shared" si="380"/>
        <v>0</v>
      </c>
      <c r="E4060" s="19" t="str">
        <f t="shared" si="382"/>
        <v>264200 - Journalistisk arbejde</v>
      </c>
      <c r="F4060" s="19" t="str">
        <f t="shared" si="383"/>
        <v>10-14 år</v>
      </c>
      <c r="G4060" s="40" t="s">
        <v>516</v>
      </c>
      <c r="H4060" s="41" t="s">
        <v>117</v>
      </c>
      <c r="I4060" s="42" t="s">
        <v>21</v>
      </c>
      <c r="J4060" s="43" t="s">
        <v>17</v>
      </c>
      <c r="K4060" s="44">
        <v>16</v>
      </c>
      <c r="L4060" s="45">
        <v>45043.876427699703</v>
      </c>
      <c r="M4060" s="46">
        <v>46182.851891432445</v>
      </c>
      <c r="N4060" s="45"/>
      <c r="O4060" s="46"/>
    </row>
    <row r="4061" spans="1:15" x14ac:dyDescent="0.2">
      <c r="A4061" s="11" t="str">
        <f t="shared" si="378"/>
        <v>2642005 - Region Nordjylland15-20 år</v>
      </c>
      <c r="B4061" s="12" t="str">
        <f t="shared" si="381"/>
        <v>264200</v>
      </c>
      <c r="C4061" s="14">
        <f t="shared" si="379"/>
        <v>0</v>
      </c>
      <c r="D4061" s="14">
        <f t="shared" si="380"/>
        <v>0</v>
      </c>
      <c r="E4061" s="19" t="str">
        <f t="shared" si="382"/>
        <v>264200 - Journalistisk arbejde</v>
      </c>
      <c r="F4061" s="19" t="str">
        <f t="shared" si="383"/>
        <v>15-20 år</v>
      </c>
      <c r="G4061" s="40" t="s">
        <v>516</v>
      </c>
      <c r="H4061" s="41" t="s">
        <v>117</v>
      </c>
      <c r="I4061" s="42" t="s">
        <v>21</v>
      </c>
      <c r="J4061" s="43" t="s">
        <v>18</v>
      </c>
      <c r="K4061" s="44">
        <v>27</v>
      </c>
      <c r="L4061" s="45">
        <v>43827.981085016523</v>
      </c>
      <c r="M4061" s="46">
        <v>45063.843244320546</v>
      </c>
      <c r="N4061" s="45"/>
      <c r="O4061" s="46"/>
    </row>
    <row r="4062" spans="1:15" x14ac:dyDescent="0.2">
      <c r="A4062" s="11" t="str">
        <f t="shared" si="378"/>
        <v>2642005 - Region Nordjylland25 år og derover</v>
      </c>
      <c r="B4062" s="12" t="str">
        <f t="shared" si="381"/>
        <v>264200</v>
      </c>
      <c r="C4062" s="14">
        <f t="shared" si="379"/>
        <v>0</v>
      </c>
      <c r="D4062" s="14">
        <f t="shared" si="380"/>
        <v>0</v>
      </c>
      <c r="E4062" s="19" t="str">
        <f t="shared" si="382"/>
        <v>264200 - Journalistisk arbejde</v>
      </c>
      <c r="F4062" s="19" t="str">
        <f t="shared" si="383"/>
        <v>25 år og derover</v>
      </c>
      <c r="G4062" s="40" t="s">
        <v>516</v>
      </c>
      <c r="H4062" s="41" t="s">
        <v>117</v>
      </c>
      <c r="I4062" s="42" t="s">
        <v>21</v>
      </c>
      <c r="J4062" s="43" t="s">
        <v>9</v>
      </c>
      <c r="K4062" s="44">
        <v>94</v>
      </c>
      <c r="L4062" s="45">
        <v>47295.335926941239</v>
      </c>
      <c r="M4062" s="46">
        <v>48491.241595856038</v>
      </c>
      <c r="N4062" s="45"/>
      <c r="O4062" s="46"/>
    </row>
    <row r="4063" spans="1:15" x14ac:dyDescent="0.2">
      <c r="A4063" s="11" t="str">
        <f t="shared" si="378"/>
        <v>2642005 - Region NordjyllandAlle uanset erf.</v>
      </c>
      <c r="B4063" s="12" t="str">
        <f t="shared" si="381"/>
        <v>264200</v>
      </c>
      <c r="C4063" s="14">
        <f t="shared" si="379"/>
        <v>0</v>
      </c>
      <c r="D4063" s="14">
        <f t="shared" si="380"/>
        <v>0</v>
      </c>
      <c r="E4063" s="19" t="str">
        <f t="shared" si="382"/>
        <v>264200 - Journalistisk arbejde</v>
      </c>
      <c r="F4063" s="19" t="str">
        <f t="shared" si="383"/>
        <v>Alle uanset erf.</v>
      </c>
      <c r="G4063" s="40" t="s">
        <v>516</v>
      </c>
      <c r="H4063" s="41" t="s">
        <v>117</v>
      </c>
      <c r="I4063" s="42" t="s">
        <v>21</v>
      </c>
      <c r="J4063" s="43" t="s">
        <v>10</v>
      </c>
      <c r="K4063" s="44">
        <v>259</v>
      </c>
      <c r="L4063" s="45">
        <v>42013.604707233164</v>
      </c>
      <c r="M4063" s="46">
        <v>43424.110769236439</v>
      </c>
      <c r="N4063" s="45"/>
      <c r="O4063" s="46"/>
    </row>
    <row r="4064" spans="1:15" x14ac:dyDescent="0.2">
      <c r="A4064" s="11" t="str">
        <f t="shared" si="378"/>
        <v>2642006 - Alle regionerUnder 1 år</v>
      </c>
      <c r="B4064" s="12" t="str">
        <f t="shared" si="381"/>
        <v>264200</v>
      </c>
      <c r="C4064" s="14">
        <f t="shared" si="379"/>
        <v>0</v>
      </c>
      <c r="D4064" s="14">
        <f t="shared" si="380"/>
        <v>0</v>
      </c>
      <c r="E4064" s="19" t="str">
        <f t="shared" si="382"/>
        <v>264200 - Journalistisk arbejde</v>
      </c>
      <c r="F4064" s="19" t="str">
        <f t="shared" si="383"/>
        <v>Under 1 år</v>
      </c>
      <c r="G4064" s="40" t="s">
        <v>516</v>
      </c>
      <c r="H4064" s="41" t="s">
        <v>117</v>
      </c>
      <c r="I4064" s="42" t="s">
        <v>11</v>
      </c>
      <c r="J4064" s="43" t="s">
        <v>13</v>
      </c>
      <c r="K4064" s="44">
        <v>233</v>
      </c>
      <c r="L4064" s="45">
        <v>29078.312786495873</v>
      </c>
      <c r="M4064" s="46">
        <v>30458.788681674174</v>
      </c>
      <c r="N4064" s="45"/>
      <c r="O4064" s="46"/>
    </row>
    <row r="4065" spans="1:15" x14ac:dyDescent="0.2">
      <c r="A4065" s="11" t="str">
        <f t="shared" si="378"/>
        <v>2642006 - Alle regioner1 år</v>
      </c>
      <c r="B4065" s="12" t="str">
        <f t="shared" si="381"/>
        <v>264200</v>
      </c>
      <c r="C4065" s="14">
        <f t="shared" si="379"/>
        <v>0</v>
      </c>
      <c r="D4065" s="14">
        <f t="shared" si="380"/>
        <v>0</v>
      </c>
      <c r="E4065" s="19" t="str">
        <f t="shared" si="382"/>
        <v>264200 - Journalistisk arbejde</v>
      </c>
      <c r="F4065" s="19" t="str">
        <f t="shared" si="383"/>
        <v>1 år</v>
      </c>
      <c r="G4065" s="40" t="s">
        <v>516</v>
      </c>
      <c r="H4065" s="41" t="s">
        <v>117</v>
      </c>
      <c r="I4065" s="42" t="s">
        <v>11</v>
      </c>
      <c r="J4065" s="43" t="s">
        <v>22</v>
      </c>
      <c r="K4065" s="44">
        <v>201</v>
      </c>
      <c r="L4065" s="45">
        <v>34094.482546467581</v>
      </c>
      <c r="M4065" s="46">
        <v>34956.592607785722</v>
      </c>
      <c r="N4065" s="45"/>
      <c r="O4065" s="46"/>
    </row>
    <row r="4066" spans="1:15" x14ac:dyDescent="0.2">
      <c r="A4066" s="11" t="str">
        <f t="shared" si="378"/>
        <v>2642006 - Alle regioner2 år</v>
      </c>
      <c r="B4066" s="12" t="str">
        <f t="shared" si="381"/>
        <v>264200</v>
      </c>
      <c r="C4066" s="14">
        <f t="shared" si="379"/>
        <v>0</v>
      </c>
      <c r="D4066" s="14">
        <f t="shared" si="380"/>
        <v>0</v>
      </c>
      <c r="E4066" s="19" t="str">
        <f t="shared" si="382"/>
        <v>264200 - Journalistisk arbejde</v>
      </c>
      <c r="F4066" s="19" t="str">
        <f t="shared" si="383"/>
        <v>2 år</v>
      </c>
      <c r="G4066" s="40" t="s">
        <v>516</v>
      </c>
      <c r="H4066" s="41" t="s">
        <v>117</v>
      </c>
      <c r="I4066" s="42" t="s">
        <v>11</v>
      </c>
      <c r="J4066" s="43" t="s">
        <v>23</v>
      </c>
      <c r="K4066" s="44">
        <v>167</v>
      </c>
      <c r="L4066" s="45">
        <v>36698.455174797229</v>
      </c>
      <c r="M4066" s="46">
        <v>37807.55455287746</v>
      </c>
      <c r="N4066" s="45"/>
      <c r="O4066" s="46"/>
    </row>
    <row r="4067" spans="1:15" x14ac:dyDescent="0.2">
      <c r="A4067" s="11" t="str">
        <f t="shared" si="378"/>
        <v>2642006 - Alle regioner3 år</v>
      </c>
      <c r="B4067" s="12" t="str">
        <f t="shared" si="381"/>
        <v>264200</v>
      </c>
      <c r="C4067" s="14">
        <f t="shared" si="379"/>
        <v>0</v>
      </c>
      <c r="D4067" s="14">
        <f t="shared" si="380"/>
        <v>0</v>
      </c>
      <c r="E4067" s="19" t="str">
        <f t="shared" si="382"/>
        <v>264200 - Journalistisk arbejde</v>
      </c>
      <c r="F4067" s="19" t="str">
        <f t="shared" si="383"/>
        <v>3 år</v>
      </c>
      <c r="G4067" s="40" t="s">
        <v>516</v>
      </c>
      <c r="H4067" s="41" t="s">
        <v>117</v>
      </c>
      <c r="I4067" s="42" t="s">
        <v>11</v>
      </c>
      <c r="J4067" s="43" t="s">
        <v>14</v>
      </c>
      <c r="K4067" s="44">
        <v>130</v>
      </c>
      <c r="L4067" s="45">
        <v>37394.876315673617</v>
      </c>
      <c r="M4067" s="46">
        <v>38345.692919125591</v>
      </c>
      <c r="N4067" s="45"/>
      <c r="O4067" s="46"/>
    </row>
    <row r="4068" spans="1:15" x14ac:dyDescent="0.2">
      <c r="A4068" s="11" t="str">
        <f t="shared" si="378"/>
        <v>2642006 - Alle regioner4 år</v>
      </c>
      <c r="B4068" s="12" t="str">
        <f t="shared" si="381"/>
        <v>264200</v>
      </c>
      <c r="C4068" s="14">
        <f t="shared" si="379"/>
        <v>0</v>
      </c>
      <c r="D4068" s="14">
        <f t="shared" si="380"/>
        <v>0</v>
      </c>
      <c r="E4068" s="19" t="str">
        <f t="shared" si="382"/>
        <v>264200 - Journalistisk arbejde</v>
      </c>
      <c r="F4068" s="19" t="str">
        <f t="shared" si="383"/>
        <v>4 år</v>
      </c>
      <c r="G4068" s="40" t="s">
        <v>516</v>
      </c>
      <c r="H4068" s="41" t="s">
        <v>117</v>
      </c>
      <c r="I4068" s="42" t="s">
        <v>11</v>
      </c>
      <c r="J4068" s="43" t="s">
        <v>24</v>
      </c>
      <c r="K4068" s="44">
        <v>132</v>
      </c>
      <c r="L4068" s="45">
        <v>38170.244147389065</v>
      </c>
      <c r="M4068" s="46">
        <v>39419.580649870572</v>
      </c>
      <c r="N4068" s="45"/>
      <c r="O4068" s="46"/>
    </row>
    <row r="4069" spans="1:15" x14ac:dyDescent="0.2">
      <c r="A4069" s="11" t="str">
        <f t="shared" si="378"/>
        <v>2642006 - Alle regioner5-9 år</v>
      </c>
      <c r="B4069" s="12" t="str">
        <f t="shared" si="381"/>
        <v>264200</v>
      </c>
      <c r="C4069" s="14">
        <f t="shared" si="379"/>
        <v>0</v>
      </c>
      <c r="D4069" s="14">
        <f t="shared" si="380"/>
        <v>0</v>
      </c>
      <c r="E4069" s="19" t="str">
        <f t="shared" si="382"/>
        <v>264200 - Journalistisk arbejde</v>
      </c>
      <c r="F4069" s="19" t="str">
        <f t="shared" si="383"/>
        <v>5-9 år</v>
      </c>
      <c r="G4069" s="40" t="s">
        <v>516</v>
      </c>
      <c r="H4069" s="41" t="s">
        <v>117</v>
      </c>
      <c r="I4069" s="42" t="s">
        <v>11</v>
      </c>
      <c r="J4069" s="43" t="s">
        <v>15</v>
      </c>
      <c r="K4069" s="44">
        <v>530</v>
      </c>
      <c r="L4069" s="45">
        <v>40507.949561814523</v>
      </c>
      <c r="M4069" s="46">
        <v>41551.346432361046</v>
      </c>
      <c r="N4069" s="45"/>
      <c r="O4069" s="46"/>
    </row>
    <row r="4070" spans="1:15" x14ac:dyDescent="0.2">
      <c r="A4070" s="11" t="str">
        <f t="shared" si="378"/>
        <v>2642006 - Alle regioner0-4 år</v>
      </c>
      <c r="B4070" s="12" t="str">
        <f t="shared" si="381"/>
        <v>264200</v>
      </c>
      <c r="C4070" s="14">
        <f t="shared" si="379"/>
        <v>0</v>
      </c>
      <c r="D4070" s="14">
        <f t="shared" si="380"/>
        <v>0</v>
      </c>
      <c r="E4070" s="19" t="str">
        <f t="shared" si="382"/>
        <v>264200 - Journalistisk arbejde</v>
      </c>
      <c r="F4070" s="19" t="str">
        <f t="shared" si="383"/>
        <v>0-4 år</v>
      </c>
      <c r="G4070" s="40" t="s">
        <v>516</v>
      </c>
      <c r="H4070" s="41" t="s">
        <v>117</v>
      </c>
      <c r="I4070" s="42" t="s">
        <v>11</v>
      </c>
      <c r="J4070" s="43" t="s">
        <v>16</v>
      </c>
      <c r="K4070" s="44">
        <v>863</v>
      </c>
      <c r="L4070" s="45">
        <v>34785.773352481876</v>
      </c>
      <c r="M4070" s="46">
        <v>35705.833757002096</v>
      </c>
      <c r="N4070" s="45"/>
      <c r="O4070" s="46"/>
    </row>
    <row r="4071" spans="1:15" x14ac:dyDescent="0.2">
      <c r="A4071" s="11" t="str">
        <f t="shared" si="378"/>
        <v>2642006 - Alle regioner10-14 år</v>
      </c>
      <c r="B4071" s="12" t="str">
        <f t="shared" si="381"/>
        <v>264200</v>
      </c>
      <c r="C4071" s="14">
        <f t="shared" si="379"/>
        <v>0</v>
      </c>
      <c r="D4071" s="14">
        <f t="shared" si="380"/>
        <v>0</v>
      </c>
      <c r="E4071" s="19" t="str">
        <f t="shared" si="382"/>
        <v>264200 - Journalistisk arbejde</v>
      </c>
      <c r="F4071" s="19" t="str">
        <f t="shared" si="383"/>
        <v>10-14 år</v>
      </c>
      <c r="G4071" s="40" t="s">
        <v>516</v>
      </c>
      <c r="H4071" s="41" t="s">
        <v>117</v>
      </c>
      <c r="I4071" s="42" t="s">
        <v>11</v>
      </c>
      <c r="J4071" s="43" t="s">
        <v>17</v>
      </c>
      <c r="K4071" s="44">
        <v>391</v>
      </c>
      <c r="L4071" s="45">
        <v>43351.868721602354</v>
      </c>
      <c r="M4071" s="46">
        <v>44448.060228568298</v>
      </c>
      <c r="N4071" s="45"/>
      <c r="O4071" s="46"/>
    </row>
    <row r="4072" spans="1:15" x14ac:dyDescent="0.2">
      <c r="A4072" s="11" t="str">
        <f t="shared" si="378"/>
        <v>2642006 - Alle regioner15-20 år</v>
      </c>
      <c r="B4072" s="12" t="str">
        <f t="shared" si="381"/>
        <v>264200</v>
      </c>
      <c r="C4072" s="14">
        <f t="shared" si="379"/>
        <v>0</v>
      </c>
      <c r="D4072" s="14">
        <f t="shared" si="380"/>
        <v>0</v>
      </c>
      <c r="E4072" s="19" t="str">
        <f t="shared" si="382"/>
        <v>264200 - Journalistisk arbejde</v>
      </c>
      <c r="F4072" s="19" t="str">
        <f t="shared" si="383"/>
        <v>15-20 år</v>
      </c>
      <c r="G4072" s="40" t="s">
        <v>516</v>
      </c>
      <c r="H4072" s="41" t="s">
        <v>117</v>
      </c>
      <c r="I4072" s="42" t="s">
        <v>11</v>
      </c>
      <c r="J4072" s="43" t="s">
        <v>18</v>
      </c>
      <c r="K4072" s="44">
        <v>385</v>
      </c>
      <c r="L4072" s="45">
        <v>46219.521047311864</v>
      </c>
      <c r="M4072" s="46">
        <v>47532.608168235136</v>
      </c>
      <c r="N4072" s="45"/>
      <c r="O4072" s="46"/>
    </row>
    <row r="4073" spans="1:15" x14ac:dyDescent="0.2">
      <c r="A4073" s="11" t="str">
        <f t="shared" si="378"/>
        <v>2642006 - Alle regioner20-24 år</v>
      </c>
      <c r="B4073" s="12" t="str">
        <f t="shared" si="381"/>
        <v>264200</v>
      </c>
      <c r="C4073" s="14">
        <f t="shared" si="379"/>
        <v>0</v>
      </c>
      <c r="D4073" s="14">
        <f t="shared" si="380"/>
        <v>0</v>
      </c>
      <c r="E4073" s="19" t="str">
        <f t="shared" si="382"/>
        <v>264200 - Journalistisk arbejde</v>
      </c>
      <c r="F4073" s="19" t="str">
        <f t="shared" si="383"/>
        <v>20-24 år</v>
      </c>
      <c r="G4073" s="40" t="s">
        <v>516</v>
      </c>
      <c r="H4073" s="41" t="s">
        <v>117</v>
      </c>
      <c r="I4073" s="42" t="s">
        <v>11</v>
      </c>
      <c r="J4073" s="43" t="s">
        <v>19</v>
      </c>
      <c r="K4073" s="44">
        <v>355</v>
      </c>
      <c r="L4073" s="45">
        <v>47446.119350563335</v>
      </c>
      <c r="M4073" s="46">
        <v>48645.83771575259</v>
      </c>
      <c r="N4073" s="45"/>
      <c r="O4073" s="46"/>
    </row>
    <row r="4074" spans="1:15" x14ac:dyDescent="0.2">
      <c r="A4074" s="11" t="str">
        <f t="shared" si="378"/>
        <v>2642006 - Alle regioner25 år og derover</v>
      </c>
      <c r="B4074" s="12" t="str">
        <f t="shared" si="381"/>
        <v>264200</v>
      </c>
      <c r="C4074" s="14">
        <f t="shared" si="379"/>
        <v>0</v>
      </c>
      <c r="D4074" s="14">
        <f t="shared" si="380"/>
        <v>0</v>
      </c>
      <c r="E4074" s="19" t="str">
        <f t="shared" si="382"/>
        <v>264200 - Journalistisk arbejde</v>
      </c>
      <c r="F4074" s="19" t="str">
        <f t="shared" si="383"/>
        <v>25 år og derover</v>
      </c>
      <c r="G4074" s="40" t="s">
        <v>516</v>
      </c>
      <c r="H4074" s="41" t="s">
        <v>117</v>
      </c>
      <c r="I4074" s="42" t="s">
        <v>11</v>
      </c>
      <c r="J4074" s="43" t="s">
        <v>9</v>
      </c>
      <c r="K4074" s="44">
        <v>812</v>
      </c>
      <c r="L4074" s="45">
        <v>46415.566198250097</v>
      </c>
      <c r="M4074" s="46">
        <v>47605.168022124613</v>
      </c>
      <c r="N4074" s="45"/>
      <c r="O4074" s="46"/>
    </row>
    <row r="4075" spans="1:15" x14ac:dyDescent="0.2">
      <c r="A4075" s="11" t="str">
        <f t="shared" si="378"/>
        <v>2642006 - Alle regionerAlle uanset erf.</v>
      </c>
      <c r="B4075" s="12" t="str">
        <f t="shared" si="381"/>
        <v>264200</v>
      </c>
      <c r="C4075" s="14">
        <f t="shared" si="379"/>
        <v>0</v>
      </c>
      <c r="D4075" s="14">
        <f t="shared" si="380"/>
        <v>0</v>
      </c>
      <c r="E4075" s="19" t="str">
        <f t="shared" si="382"/>
        <v>264200 - Journalistisk arbejde</v>
      </c>
      <c r="F4075" s="19" t="str">
        <f t="shared" si="383"/>
        <v>Alle uanset erf.</v>
      </c>
      <c r="G4075" s="40" t="s">
        <v>516</v>
      </c>
      <c r="H4075" s="41" t="s">
        <v>117</v>
      </c>
      <c r="I4075" s="42" t="s">
        <v>11</v>
      </c>
      <c r="J4075" s="43" t="s">
        <v>10</v>
      </c>
      <c r="K4075" s="44">
        <v>3336</v>
      </c>
      <c r="L4075" s="45">
        <v>41033.908125145936</v>
      </c>
      <c r="M4075" s="46">
        <v>42095.114744346443</v>
      </c>
      <c r="N4075" s="45"/>
      <c r="O4075" s="46"/>
    </row>
    <row r="4076" spans="1:15" x14ac:dyDescent="0.2">
      <c r="A4076" s="11" t="str">
        <f t="shared" si="378"/>
        <v>2643101 - Region HovedstadenAlle uanset erf.</v>
      </c>
      <c r="B4076" s="12" t="str">
        <f t="shared" si="381"/>
        <v>264310</v>
      </c>
      <c r="C4076" s="14">
        <f t="shared" si="379"/>
        <v>0</v>
      </c>
      <c r="D4076" s="14">
        <f t="shared" si="380"/>
        <v>0</v>
      </c>
      <c r="E4076" s="19" t="str">
        <f t="shared" si="382"/>
        <v>264310 - Translatørarbejde</v>
      </c>
      <c r="F4076" s="19" t="str">
        <f t="shared" si="383"/>
        <v>Alle uanset erf.</v>
      </c>
      <c r="G4076" s="40" t="s">
        <v>516</v>
      </c>
      <c r="H4076" s="41" t="s">
        <v>324</v>
      </c>
      <c r="I4076" s="42" t="s">
        <v>8</v>
      </c>
      <c r="J4076" s="43" t="s">
        <v>10</v>
      </c>
      <c r="K4076" s="44">
        <v>25</v>
      </c>
      <c r="L4076" s="45">
        <v>34354.598444551055</v>
      </c>
      <c r="M4076" s="46">
        <v>36096.71803639437</v>
      </c>
      <c r="N4076" s="45"/>
      <c r="O4076" s="46"/>
    </row>
    <row r="4077" spans="1:15" x14ac:dyDescent="0.2">
      <c r="A4077" s="11" t="str">
        <f t="shared" si="378"/>
        <v>2643106 - Alle regioner0-4 år</v>
      </c>
      <c r="B4077" s="12" t="str">
        <f t="shared" si="381"/>
        <v>264310</v>
      </c>
      <c r="C4077" s="14">
        <f t="shared" si="379"/>
        <v>0</v>
      </c>
      <c r="D4077" s="14">
        <f t="shared" si="380"/>
        <v>0</v>
      </c>
      <c r="E4077" s="19" t="str">
        <f t="shared" si="382"/>
        <v>264310 - Translatørarbejde</v>
      </c>
      <c r="F4077" s="19" t="str">
        <f t="shared" si="383"/>
        <v>0-4 år</v>
      </c>
      <c r="G4077" s="40" t="s">
        <v>516</v>
      </c>
      <c r="H4077" s="41" t="s">
        <v>324</v>
      </c>
      <c r="I4077" s="42" t="s">
        <v>11</v>
      </c>
      <c r="J4077" s="43" t="s">
        <v>16</v>
      </c>
      <c r="K4077" s="44">
        <v>11</v>
      </c>
      <c r="L4077" s="45">
        <v>30931.733262496688</v>
      </c>
      <c r="M4077" s="46">
        <v>31713.870325972082</v>
      </c>
      <c r="N4077" s="45"/>
      <c r="O4077" s="46"/>
    </row>
    <row r="4078" spans="1:15" x14ac:dyDescent="0.2">
      <c r="A4078" s="11" t="str">
        <f t="shared" si="378"/>
        <v>2643106 - Alle regioner25 år og derover</v>
      </c>
      <c r="B4078" s="12" t="str">
        <f t="shared" si="381"/>
        <v>264310</v>
      </c>
      <c r="C4078" s="14">
        <f t="shared" si="379"/>
        <v>0</v>
      </c>
      <c r="D4078" s="14">
        <f t="shared" si="380"/>
        <v>0</v>
      </c>
      <c r="E4078" s="19" t="str">
        <f t="shared" si="382"/>
        <v>264310 - Translatørarbejde</v>
      </c>
      <c r="F4078" s="19" t="str">
        <f t="shared" si="383"/>
        <v>25 år og derover</v>
      </c>
      <c r="G4078" s="40" t="s">
        <v>516</v>
      </c>
      <c r="H4078" s="41" t="s">
        <v>324</v>
      </c>
      <c r="I4078" s="42" t="s">
        <v>11</v>
      </c>
      <c r="J4078" s="43" t="s">
        <v>9</v>
      </c>
      <c r="K4078" s="44">
        <v>15</v>
      </c>
      <c r="L4078" s="45">
        <v>45559.313472233691</v>
      </c>
      <c r="M4078" s="46">
        <v>46392.512174896372</v>
      </c>
      <c r="N4078" s="45"/>
      <c r="O4078" s="46"/>
    </row>
    <row r="4079" spans="1:15" x14ac:dyDescent="0.2">
      <c r="A4079" s="11" t="str">
        <f t="shared" si="378"/>
        <v>2643106 - Alle regionerAlle uanset erf.</v>
      </c>
      <c r="B4079" s="12" t="str">
        <f t="shared" si="381"/>
        <v>264310</v>
      </c>
      <c r="C4079" s="14">
        <f t="shared" si="379"/>
        <v>0</v>
      </c>
      <c r="D4079" s="14">
        <f t="shared" si="380"/>
        <v>0</v>
      </c>
      <c r="E4079" s="19" t="str">
        <f t="shared" si="382"/>
        <v>264310 - Translatørarbejde</v>
      </c>
      <c r="F4079" s="19" t="str">
        <f t="shared" si="383"/>
        <v>Alle uanset erf.</v>
      </c>
      <c r="G4079" s="40" t="s">
        <v>516</v>
      </c>
      <c r="H4079" s="41" t="s">
        <v>324</v>
      </c>
      <c r="I4079" s="42" t="s">
        <v>11</v>
      </c>
      <c r="J4079" s="43" t="s">
        <v>10</v>
      </c>
      <c r="K4079" s="44">
        <v>38</v>
      </c>
      <c r="L4079" s="45">
        <v>38231.33053220006</v>
      </c>
      <c r="M4079" s="46">
        <v>39710.362400943573</v>
      </c>
      <c r="N4079" s="45"/>
      <c r="O4079" s="46"/>
    </row>
    <row r="4080" spans="1:15" x14ac:dyDescent="0.2">
      <c r="A4080" s="11" t="str">
        <f t="shared" si="378"/>
        <v>2643201 - Region Hovedstaden25 år og derover</v>
      </c>
      <c r="B4080" s="12" t="str">
        <f t="shared" si="381"/>
        <v>264320</v>
      </c>
      <c r="C4080" s="14">
        <f t="shared" si="379"/>
        <v>0</v>
      </c>
      <c r="D4080" s="14">
        <f t="shared" si="380"/>
        <v>0</v>
      </c>
      <c r="E4080" s="19" t="str">
        <f t="shared" si="382"/>
        <v>264320 - Tolkearbejde</v>
      </c>
      <c r="F4080" s="19" t="str">
        <f t="shared" si="383"/>
        <v>25 år og derover</v>
      </c>
      <c r="G4080" s="40" t="s">
        <v>516</v>
      </c>
      <c r="H4080" s="41" t="s">
        <v>325</v>
      </c>
      <c r="I4080" s="42" t="s">
        <v>8</v>
      </c>
      <c r="J4080" s="43" t="s">
        <v>9</v>
      </c>
      <c r="K4080" s="44">
        <v>40</v>
      </c>
      <c r="L4080" s="45">
        <v>33816.05880164956</v>
      </c>
      <c r="M4080" s="46">
        <v>35527.516877135284</v>
      </c>
      <c r="N4080" s="45"/>
      <c r="O4080" s="46"/>
    </row>
    <row r="4081" spans="1:15" x14ac:dyDescent="0.2">
      <c r="A4081" s="11" t="str">
        <f t="shared" si="378"/>
        <v>2643201 - Region HovedstadenAlle uanset erf.</v>
      </c>
      <c r="B4081" s="12" t="str">
        <f t="shared" si="381"/>
        <v>264320</v>
      </c>
      <c r="C4081" s="14">
        <f t="shared" si="379"/>
        <v>0</v>
      </c>
      <c r="D4081" s="14">
        <f t="shared" si="380"/>
        <v>0</v>
      </c>
      <c r="E4081" s="19" t="str">
        <f t="shared" si="382"/>
        <v>264320 - Tolkearbejde</v>
      </c>
      <c r="F4081" s="19" t="str">
        <f t="shared" si="383"/>
        <v>Alle uanset erf.</v>
      </c>
      <c r="G4081" s="40" t="s">
        <v>516</v>
      </c>
      <c r="H4081" s="41" t="s">
        <v>325</v>
      </c>
      <c r="I4081" s="42" t="s">
        <v>8</v>
      </c>
      <c r="J4081" s="43" t="s">
        <v>10</v>
      </c>
      <c r="K4081" s="44">
        <v>78</v>
      </c>
      <c r="L4081" s="45">
        <v>32290.784546867886</v>
      </c>
      <c r="M4081" s="46">
        <v>33925.04725916867</v>
      </c>
      <c r="N4081" s="45"/>
      <c r="O4081" s="46"/>
    </row>
    <row r="4082" spans="1:15" x14ac:dyDescent="0.2">
      <c r="A4082" s="11" t="str">
        <f t="shared" si="378"/>
        <v>2643203 - Region SyddanmarkAlle uanset erf.</v>
      </c>
      <c r="B4082" s="12" t="str">
        <f t="shared" si="381"/>
        <v>264320</v>
      </c>
      <c r="C4082" s="14">
        <f t="shared" si="379"/>
        <v>0</v>
      </c>
      <c r="D4082" s="14">
        <f t="shared" si="380"/>
        <v>0</v>
      </c>
      <c r="E4082" s="19" t="str">
        <f t="shared" si="382"/>
        <v>264320 - Tolkearbejde</v>
      </c>
      <c r="F4082" s="19" t="str">
        <f t="shared" si="383"/>
        <v>Alle uanset erf.</v>
      </c>
      <c r="G4082" s="40" t="s">
        <v>516</v>
      </c>
      <c r="H4082" s="41" t="s">
        <v>325</v>
      </c>
      <c r="I4082" s="42" t="s">
        <v>544</v>
      </c>
      <c r="J4082" s="43" t="s">
        <v>10</v>
      </c>
      <c r="K4082" s="44">
        <v>20</v>
      </c>
      <c r="L4082" s="45">
        <v>56832.468812122148</v>
      </c>
      <c r="M4082" s="46">
        <v>59680.485384371248</v>
      </c>
      <c r="N4082" s="45"/>
      <c r="O4082" s="46"/>
    </row>
    <row r="4083" spans="1:15" x14ac:dyDescent="0.2">
      <c r="A4083" s="11" t="str">
        <f t="shared" si="378"/>
        <v>2643206 - Alle regioner5-9 år</v>
      </c>
      <c r="B4083" s="12" t="str">
        <f t="shared" si="381"/>
        <v>264320</v>
      </c>
      <c r="C4083" s="14">
        <f t="shared" si="379"/>
        <v>0</v>
      </c>
      <c r="D4083" s="14">
        <f t="shared" si="380"/>
        <v>0</v>
      </c>
      <c r="E4083" s="19" t="str">
        <f t="shared" si="382"/>
        <v>264320 - Tolkearbejde</v>
      </c>
      <c r="F4083" s="19" t="str">
        <f t="shared" si="383"/>
        <v>5-9 år</v>
      </c>
      <c r="G4083" s="40" t="s">
        <v>516</v>
      </c>
      <c r="H4083" s="41" t="s">
        <v>325</v>
      </c>
      <c r="I4083" s="42" t="s">
        <v>11</v>
      </c>
      <c r="J4083" s="43" t="s">
        <v>15</v>
      </c>
      <c r="K4083" s="44">
        <v>12</v>
      </c>
      <c r="L4083" s="45">
        <v>56881.187423749601</v>
      </c>
      <c r="M4083" s="46">
        <v>59731.645406977179</v>
      </c>
      <c r="N4083" s="45"/>
      <c r="O4083" s="46"/>
    </row>
    <row r="4084" spans="1:15" x14ac:dyDescent="0.2">
      <c r="A4084" s="11" t="str">
        <f t="shared" si="378"/>
        <v>2643206 - Alle regioner0-4 år</v>
      </c>
      <c r="B4084" s="12" t="str">
        <f t="shared" si="381"/>
        <v>264320</v>
      </c>
      <c r="C4084" s="14">
        <f t="shared" si="379"/>
        <v>0</v>
      </c>
      <c r="D4084" s="14">
        <f t="shared" si="380"/>
        <v>0</v>
      </c>
      <c r="E4084" s="19" t="str">
        <f t="shared" si="382"/>
        <v>264320 - Tolkearbejde</v>
      </c>
      <c r="F4084" s="19" t="str">
        <f t="shared" si="383"/>
        <v>0-4 år</v>
      </c>
      <c r="G4084" s="40" t="s">
        <v>516</v>
      </c>
      <c r="H4084" s="41" t="s">
        <v>325</v>
      </c>
      <c r="I4084" s="42" t="s">
        <v>11</v>
      </c>
      <c r="J4084" s="43" t="s">
        <v>16</v>
      </c>
      <c r="K4084" s="44">
        <v>12</v>
      </c>
      <c r="L4084" s="45">
        <v>32191.542498864528</v>
      </c>
      <c r="M4084" s="46">
        <v>33204.809073434051</v>
      </c>
      <c r="N4084" s="45"/>
      <c r="O4084" s="46"/>
    </row>
    <row r="4085" spans="1:15" x14ac:dyDescent="0.2">
      <c r="A4085" s="11" t="str">
        <f t="shared" si="378"/>
        <v>2643206 - Alle regioner15-20 år</v>
      </c>
      <c r="B4085" s="12" t="str">
        <f t="shared" si="381"/>
        <v>264320</v>
      </c>
      <c r="C4085" s="14">
        <f t="shared" si="379"/>
        <v>0</v>
      </c>
      <c r="D4085" s="14">
        <f t="shared" si="380"/>
        <v>0</v>
      </c>
      <c r="E4085" s="19" t="str">
        <f t="shared" si="382"/>
        <v>264320 - Tolkearbejde</v>
      </c>
      <c r="F4085" s="19" t="str">
        <f t="shared" si="383"/>
        <v>15-20 år</v>
      </c>
      <c r="G4085" s="40" t="s">
        <v>516</v>
      </c>
      <c r="H4085" s="41" t="s">
        <v>325</v>
      </c>
      <c r="I4085" s="42" t="s">
        <v>11</v>
      </c>
      <c r="J4085" s="43" t="s">
        <v>18</v>
      </c>
      <c r="K4085" s="44">
        <v>11</v>
      </c>
      <c r="L4085" s="45">
        <v>26002.328961302814</v>
      </c>
      <c r="M4085" s="46">
        <v>26909.656440033046</v>
      </c>
      <c r="N4085" s="45"/>
      <c r="O4085" s="46"/>
    </row>
    <row r="4086" spans="1:15" x14ac:dyDescent="0.2">
      <c r="A4086" s="11" t="str">
        <f t="shared" si="378"/>
        <v>2643206 - Alle regioner25 år og derover</v>
      </c>
      <c r="B4086" s="12" t="str">
        <f t="shared" si="381"/>
        <v>264320</v>
      </c>
      <c r="C4086" s="14">
        <f t="shared" si="379"/>
        <v>0</v>
      </c>
      <c r="D4086" s="14">
        <f t="shared" si="380"/>
        <v>0</v>
      </c>
      <c r="E4086" s="19" t="str">
        <f t="shared" si="382"/>
        <v>264320 - Tolkearbejde</v>
      </c>
      <c r="F4086" s="19" t="str">
        <f t="shared" si="383"/>
        <v>25 år og derover</v>
      </c>
      <c r="G4086" s="40" t="s">
        <v>516</v>
      </c>
      <c r="H4086" s="41" t="s">
        <v>325</v>
      </c>
      <c r="I4086" s="42" t="s">
        <v>11</v>
      </c>
      <c r="J4086" s="43" t="s">
        <v>9</v>
      </c>
      <c r="K4086" s="44">
        <v>51</v>
      </c>
      <c r="L4086" s="45">
        <v>56079.004109701047</v>
      </c>
      <c r="M4086" s="46">
        <v>58889.26268895861</v>
      </c>
      <c r="N4086" s="45"/>
      <c r="O4086" s="46"/>
    </row>
    <row r="4087" spans="1:15" x14ac:dyDescent="0.2">
      <c r="A4087" s="11" t="str">
        <f t="shared" si="378"/>
        <v>2643206 - Alle regionerAlle uanset erf.</v>
      </c>
      <c r="B4087" s="12" t="str">
        <f t="shared" si="381"/>
        <v>264320</v>
      </c>
      <c r="C4087" s="14">
        <f t="shared" si="379"/>
        <v>0</v>
      </c>
      <c r="D4087" s="14">
        <f t="shared" si="380"/>
        <v>0</v>
      </c>
      <c r="E4087" s="19" t="str">
        <f t="shared" si="382"/>
        <v>264320 - Tolkearbejde</v>
      </c>
      <c r="F4087" s="19" t="str">
        <f t="shared" si="383"/>
        <v>Alle uanset erf.</v>
      </c>
      <c r="G4087" s="40" t="s">
        <v>516</v>
      </c>
      <c r="H4087" s="41" t="s">
        <v>325</v>
      </c>
      <c r="I4087" s="42" t="s">
        <v>11</v>
      </c>
      <c r="J4087" s="43" t="s">
        <v>10</v>
      </c>
      <c r="K4087" s="44">
        <v>101</v>
      </c>
      <c r="L4087" s="45">
        <v>38713.219078418326</v>
      </c>
      <c r="M4087" s="46">
        <v>40672.526394756889</v>
      </c>
      <c r="N4087" s="45"/>
      <c r="O4087" s="46"/>
    </row>
    <row r="4088" spans="1:15" x14ac:dyDescent="0.2">
      <c r="A4088" s="11" t="str">
        <f t="shared" si="378"/>
        <v>2643901 - Region HovedstadenAlle uanset erf.</v>
      </c>
      <c r="B4088" s="12" t="str">
        <f t="shared" si="381"/>
        <v>264390</v>
      </c>
      <c r="C4088" s="14">
        <f t="shared" si="379"/>
        <v>0</v>
      </c>
      <c r="D4088" s="14">
        <f t="shared" si="380"/>
        <v>0</v>
      </c>
      <c r="E4088" s="19" t="str">
        <f t="shared" si="382"/>
        <v>264390 - Andet sprogvidenskabeligt arbejde</v>
      </c>
      <c r="F4088" s="19" t="str">
        <f t="shared" si="383"/>
        <v>Alle uanset erf.</v>
      </c>
      <c r="G4088" s="40" t="s">
        <v>516</v>
      </c>
      <c r="H4088" s="41" t="s">
        <v>326</v>
      </c>
      <c r="I4088" s="42" t="s">
        <v>8</v>
      </c>
      <c r="J4088" s="43" t="s">
        <v>10</v>
      </c>
      <c r="K4088" s="44">
        <v>24</v>
      </c>
      <c r="L4088" s="45">
        <v>51567.449347038462</v>
      </c>
      <c r="M4088" s="46">
        <v>52856.987417042408</v>
      </c>
      <c r="N4088" s="45"/>
      <c r="O4088" s="46"/>
    </row>
    <row r="4089" spans="1:15" x14ac:dyDescent="0.2">
      <c r="A4089" s="11" t="str">
        <f t="shared" si="378"/>
        <v>2643906 - Alle regioner25 år og derover</v>
      </c>
      <c r="B4089" s="12" t="str">
        <f t="shared" si="381"/>
        <v>264390</v>
      </c>
      <c r="C4089" s="14">
        <f t="shared" si="379"/>
        <v>0</v>
      </c>
      <c r="D4089" s="14">
        <f t="shared" si="380"/>
        <v>0</v>
      </c>
      <c r="E4089" s="19" t="str">
        <f t="shared" si="382"/>
        <v>264390 - Andet sprogvidenskabeligt arbejde</v>
      </c>
      <c r="F4089" s="19" t="str">
        <f t="shared" si="383"/>
        <v>25 år og derover</v>
      </c>
      <c r="G4089" s="40" t="s">
        <v>516</v>
      </c>
      <c r="H4089" s="41" t="s">
        <v>326</v>
      </c>
      <c r="I4089" s="42" t="s">
        <v>11</v>
      </c>
      <c r="J4089" s="43" t="s">
        <v>9</v>
      </c>
      <c r="K4089" s="44">
        <v>13</v>
      </c>
      <c r="L4089" s="45">
        <v>57998.107600018608</v>
      </c>
      <c r="M4089" s="46">
        <v>59806.68509110673</v>
      </c>
      <c r="N4089" s="45"/>
      <c r="O4089" s="46"/>
    </row>
    <row r="4090" spans="1:15" x14ac:dyDescent="0.2">
      <c r="A4090" s="11" t="str">
        <f t="shared" si="378"/>
        <v>2643906 - Alle regionerAlle uanset erf.</v>
      </c>
      <c r="B4090" s="12" t="str">
        <f t="shared" si="381"/>
        <v>264390</v>
      </c>
      <c r="C4090" s="14">
        <f t="shared" si="379"/>
        <v>0</v>
      </c>
      <c r="D4090" s="14">
        <f t="shared" si="380"/>
        <v>0</v>
      </c>
      <c r="E4090" s="19" t="str">
        <f t="shared" si="382"/>
        <v>264390 - Andet sprogvidenskabeligt arbejde</v>
      </c>
      <c r="F4090" s="19" t="str">
        <f t="shared" si="383"/>
        <v>Alle uanset erf.</v>
      </c>
      <c r="G4090" s="40" t="s">
        <v>516</v>
      </c>
      <c r="H4090" s="41" t="s">
        <v>326</v>
      </c>
      <c r="I4090" s="42" t="s">
        <v>11</v>
      </c>
      <c r="J4090" s="43" t="s">
        <v>10</v>
      </c>
      <c r="K4090" s="44">
        <v>38</v>
      </c>
      <c r="L4090" s="45">
        <v>45498.495111623495</v>
      </c>
      <c r="M4090" s="46">
        <v>46521.626142318128</v>
      </c>
      <c r="N4090" s="45"/>
      <c r="O4090" s="46"/>
    </row>
    <row r="4091" spans="1:15" x14ac:dyDescent="0.2">
      <c r="A4091" s="11" t="str">
        <f t="shared" si="378"/>
        <v>2651003 - Region SyddanmarkAlle uanset erf.</v>
      </c>
      <c r="B4091" s="12" t="str">
        <f t="shared" si="381"/>
        <v>265100</v>
      </c>
      <c r="C4091" s="14">
        <f t="shared" si="379"/>
        <v>0</v>
      </c>
      <c r="D4091" s="14">
        <f t="shared" si="380"/>
        <v>0</v>
      </c>
      <c r="E4091" s="19" t="str">
        <f t="shared" si="382"/>
        <v>265100 - Kunstnerisk arbejde inden for visuelle kunstarter</v>
      </c>
      <c r="F4091" s="19" t="str">
        <f t="shared" si="383"/>
        <v>Alle uanset erf.</v>
      </c>
      <c r="G4091" s="40" t="s">
        <v>516</v>
      </c>
      <c r="H4091" s="41" t="s">
        <v>327</v>
      </c>
      <c r="I4091" s="42" t="s">
        <v>544</v>
      </c>
      <c r="J4091" s="43" t="s">
        <v>10</v>
      </c>
      <c r="K4091" s="44">
        <v>28</v>
      </c>
      <c r="L4091" s="45">
        <v>58664.178166547041</v>
      </c>
      <c r="M4091" s="46">
        <v>60250.688131380877</v>
      </c>
      <c r="N4091" s="45"/>
      <c r="O4091" s="46"/>
    </row>
    <row r="4092" spans="1:15" x14ac:dyDescent="0.2">
      <c r="A4092" s="11" t="str">
        <f t="shared" si="378"/>
        <v>2651006 - Alle regioner25 år og derover</v>
      </c>
      <c r="B4092" s="12" t="str">
        <f t="shared" si="381"/>
        <v>265100</v>
      </c>
      <c r="C4092" s="14">
        <f t="shared" si="379"/>
        <v>0</v>
      </c>
      <c r="D4092" s="14">
        <f t="shared" si="380"/>
        <v>0</v>
      </c>
      <c r="E4092" s="19" t="str">
        <f t="shared" si="382"/>
        <v>265100 - Kunstnerisk arbejde inden for visuelle kunstarter</v>
      </c>
      <c r="F4092" s="19" t="str">
        <f t="shared" si="383"/>
        <v>25 år og derover</v>
      </c>
      <c r="G4092" s="40" t="s">
        <v>516</v>
      </c>
      <c r="H4092" s="41" t="s">
        <v>327</v>
      </c>
      <c r="I4092" s="42" t="s">
        <v>11</v>
      </c>
      <c r="J4092" s="43" t="s">
        <v>9</v>
      </c>
      <c r="K4092" s="44">
        <v>14</v>
      </c>
      <c r="L4092" s="45">
        <v>49804.461986120325</v>
      </c>
      <c r="M4092" s="46">
        <v>51151.370401164415</v>
      </c>
      <c r="N4092" s="45"/>
      <c r="O4092" s="46"/>
    </row>
    <row r="4093" spans="1:15" x14ac:dyDescent="0.2">
      <c r="A4093" s="11" t="str">
        <f t="shared" si="378"/>
        <v>2651006 - Alle regionerAlle uanset erf.</v>
      </c>
      <c r="B4093" s="12" t="str">
        <f t="shared" si="381"/>
        <v>265100</v>
      </c>
      <c r="C4093" s="14">
        <f t="shared" si="379"/>
        <v>0</v>
      </c>
      <c r="D4093" s="14">
        <f t="shared" si="380"/>
        <v>0</v>
      </c>
      <c r="E4093" s="19" t="str">
        <f t="shared" si="382"/>
        <v>265100 - Kunstnerisk arbejde inden for visuelle kunstarter</v>
      </c>
      <c r="F4093" s="19" t="str">
        <f t="shared" si="383"/>
        <v>Alle uanset erf.</v>
      </c>
      <c r="G4093" s="40" t="s">
        <v>516</v>
      </c>
      <c r="H4093" s="41" t="s">
        <v>327</v>
      </c>
      <c r="I4093" s="42" t="s">
        <v>11</v>
      </c>
      <c r="J4093" s="43" t="s">
        <v>10</v>
      </c>
      <c r="K4093" s="44">
        <v>36</v>
      </c>
      <c r="L4093" s="45">
        <v>49804.461986120325</v>
      </c>
      <c r="M4093" s="46">
        <v>51151.370401164415</v>
      </c>
      <c r="N4093" s="45"/>
      <c r="O4093" s="46"/>
    </row>
    <row r="4094" spans="1:15" x14ac:dyDescent="0.2">
      <c r="A4094" s="11" t="str">
        <f t="shared" si="378"/>
        <v>2652001 - Region Hovedstaden0-4 år</v>
      </c>
      <c r="B4094" s="12" t="str">
        <f t="shared" si="381"/>
        <v>265200</v>
      </c>
      <c r="C4094" s="14">
        <f t="shared" si="379"/>
        <v>0</v>
      </c>
      <c r="D4094" s="14">
        <f t="shared" si="380"/>
        <v>0</v>
      </c>
      <c r="E4094" s="19" t="str">
        <f t="shared" si="382"/>
        <v>265200 - Kunstnerisk arbejde inden for musik og sang</v>
      </c>
      <c r="F4094" s="19" t="str">
        <f t="shared" si="383"/>
        <v>0-4 år</v>
      </c>
      <c r="G4094" s="40" t="s">
        <v>516</v>
      </c>
      <c r="H4094" s="41" t="s">
        <v>328</v>
      </c>
      <c r="I4094" s="42" t="s">
        <v>8</v>
      </c>
      <c r="J4094" s="43" t="s">
        <v>16</v>
      </c>
      <c r="K4094" s="44">
        <v>14</v>
      </c>
      <c r="L4094" s="45">
        <v>31734.51782285142</v>
      </c>
      <c r="M4094" s="46">
        <v>33324.81355627445</v>
      </c>
      <c r="N4094" s="45"/>
      <c r="O4094" s="46"/>
    </row>
    <row r="4095" spans="1:15" x14ac:dyDescent="0.2">
      <c r="A4095" s="11" t="str">
        <f t="shared" si="378"/>
        <v>2652001 - Region Hovedstaden25 år og derover</v>
      </c>
      <c r="B4095" s="12" t="str">
        <f t="shared" si="381"/>
        <v>265200</v>
      </c>
      <c r="C4095" s="14">
        <f t="shared" si="379"/>
        <v>0</v>
      </c>
      <c r="D4095" s="14">
        <f t="shared" si="380"/>
        <v>0</v>
      </c>
      <c r="E4095" s="19" t="str">
        <f t="shared" si="382"/>
        <v>265200 - Kunstnerisk arbejde inden for musik og sang</v>
      </c>
      <c r="F4095" s="19" t="str">
        <f t="shared" si="383"/>
        <v>25 år og derover</v>
      </c>
      <c r="G4095" s="40" t="s">
        <v>516</v>
      </c>
      <c r="H4095" s="41" t="s">
        <v>328</v>
      </c>
      <c r="I4095" s="42" t="s">
        <v>8</v>
      </c>
      <c r="J4095" s="43" t="s">
        <v>9</v>
      </c>
      <c r="K4095" s="44">
        <v>26</v>
      </c>
      <c r="L4095" s="45">
        <v>77497.962004182191</v>
      </c>
      <c r="M4095" s="46">
        <v>79468.455191142726</v>
      </c>
      <c r="N4095" s="45"/>
      <c r="O4095" s="46"/>
    </row>
    <row r="4096" spans="1:15" x14ac:dyDescent="0.2">
      <c r="A4096" s="11" t="str">
        <f t="shared" si="378"/>
        <v>2652001 - Region HovedstadenAlle uanset erf.</v>
      </c>
      <c r="B4096" s="12" t="str">
        <f t="shared" si="381"/>
        <v>265200</v>
      </c>
      <c r="C4096" s="14">
        <f t="shared" si="379"/>
        <v>0</v>
      </c>
      <c r="D4096" s="14">
        <f t="shared" si="380"/>
        <v>0</v>
      </c>
      <c r="E4096" s="19" t="str">
        <f t="shared" si="382"/>
        <v>265200 - Kunstnerisk arbejde inden for musik og sang</v>
      </c>
      <c r="F4096" s="19" t="str">
        <f t="shared" si="383"/>
        <v>Alle uanset erf.</v>
      </c>
      <c r="G4096" s="40" t="s">
        <v>516</v>
      </c>
      <c r="H4096" s="41" t="s">
        <v>328</v>
      </c>
      <c r="I4096" s="42" t="s">
        <v>8</v>
      </c>
      <c r="J4096" s="43" t="s">
        <v>10</v>
      </c>
      <c r="K4096" s="44">
        <v>71</v>
      </c>
      <c r="L4096" s="45">
        <v>33113.99959566164</v>
      </c>
      <c r="M4096" s="46">
        <v>34773.424596776116</v>
      </c>
      <c r="N4096" s="45"/>
      <c r="O4096" s="46"/>
    </row>
    <row r="4097" spans="1:15" x14ac:dyDescent="0.2">
      <c r="A4097" s="11" t="str">
        <f t="shared" si="378"/>
        <v>2652006 - Alle regioner0-4 år</v>
      </c>
      <c r="B4097" s="12" t="str">
        <f t="shared" si="381"/>
        <v>265200</v>
      </c>
      <c r="C4097" s="14">
        <f t="shared" si="379"/>
        <v>0</v>
      </c>
      <c r="D4097" s="14">
        <f t="shared" si="380"/>
        <v>0</v>
      </c>
      <c r="E4097" s="19" t="str">
        <f t="shared" si="382"/>
        <v>265200 - Kunstnerisk arbejde inden for musik og sang</v>
      </c>
      <c r="F4097" s="19" t="str">
        <f t="shared" si="383"/>
        <v>0-4 år</v>
      </c>
      <c r="G4097" s="40" t="s">
        <v>516</v>
      </c>
      <c r="H4097" s="41" t="s">
        <v>328</v>
      </c>
      <c r="I4097" s="42" t="s">
        <v>11</v>
      </c>
      <c r="J4097" s="43" t="s">
        <v>16</v>
      </c>
      <c r="K4097" s="44">
        <v>16</v>
      </c>
      <c r="L4097" s="45">
        <v>31095.273215816116</v>
      </c>
      <c r="M4097" s="46">
        <v>32653.534809730339</v>
      </c>
      <c r="N4097" s="45"/>
      <c r="O4097" s="46"/>
    </row>
    <row r="4098" spans="1:15" x14ac:dyDescent="0.2">
      <c r="A4098" s="11" t="str">
        <f t="shared" ref="A4098:A4161" si="384">B4098&amp;I4098&amp;F4098</f>
        <v>2652006 - Alle regioner25 år og derover</v>
      </c>
      <c r="B4098" s="12" t="str">
        <f t="shared" si="381"/>
        <v>265200</v>
      </c>
      <c r="C4098" s="14">
        <f t="shared" ref="C4098:C4161" si="385">N4098*1.2</f>
        <v>0</v>
      </c>
      <c r="D4098" s="14">
        <f t="shared" ref="D4098:D4161" si="386">O4098*1.2</f>
        <v>0</v>
      </c>
      <c r="E4098" s="19" t="str">
        <f t="shared" si="382"/>
        <v>265200 - Kunstnerisk arbejde inden for musik og sang</v>
      </c>
      <c r="F4098" s="19" t="str">
        <f t="shared" si="383"/>
        <v>25 år og derover</v>
      </c>
      <c r="G4098" s="40" t="s">
        <v>516</v>
      </c>
      <c r="H4098" s="41" t="s">
        <v>328</v>
      </c>
      <c r="I4098" s="42" t="s">
        <v>11</v>
      </c>
      <c r="J4098" s="43" t="s">
        <v>9</v>
      </c>
      <c r="K4098" s="44">
        <v>28</v>
      </c>
      <c r="L4098" s="45">
        <v>39415.907695882182</v>
      </c>
      <c r="M4098" s="46">
        <v>41391.137008886602</v>
      </c>
      <c r="N4098" s="45"/>
      <c r="O4098" s="46"/>
    </row>
    <row r="4099" spans="1:15" x14ac:dyDescent="0.2">
      <c r="A4099" s="11" t="str">
        <f t="shared" si="384"/>
        <v>2652006 - Alle regionerAlle uanset erf.</v>
      </c>
      <c r="B4099" s="12" t="str">
        <f t="shared" ref="B4099:B4162" si="387">LEFT(E4099,6)</f>
        <v>265200</v>
      </c>
      <c r="C4099" s="14">
        <f t="shared" si="385"/>
        <v>0</v>
      </c>
      <c r="D4099" s="14">
        <f t="shared" si="386"/>
        <v>0</v>
      </c>
      <c r="E4099" s="19" t="str">
        <f t="shared" ref="E4099:E4162" si="388">TRIM(H4099)</f>
        <v>265200 - Kunstnerisk arbejde inden for musik og sang</v>
      </c>
      <c r="F4099" s="19" t="str">
        <f t="shared" ref="F4099:F4162" si="389">MID(J4099,6,30)</f>
        <v>Alle uanset erf.</v>
      </c>
      <c r="G4099" s="40" t="s">
        <v>516</v>
      </c>
      <c r="H4099" s="41" t="s">
        <v>328</v>
      </c>
      <c r="I4099" s="42" t="s">
        <v>11</v>
      </c>
      <c r="J4099" s="43" t="s">
        <v>10</v>
      </c>
      <c r="K4099" s="44">
        <v>76</v>
      </c>
      <c r="L4099" s="45">
        <v>33113.99959566164</v>
      </c>
      <c r="M4099" s="46">
        <v>34773.424596776116</v>
      </c>
      <c r="N4099" s="45"/>
      <c r="O4099" s="46"/>
    </row>
    <row r="4100" spans="1:15" x14ac:dyDescent="0.2">
      <c r="A4100" s="11" t="str">
        <f t="shared" si="384"/>
        <v>2653001 - Region HovedstadenAlle uanset erf.</v>
      </c>
      <c r="B4100" s="12" t="str">
        <f t="shared" si="387"/>
        <v>265300</v>
      </c>
      <c r="C4100" s="14">
        <f t="shared" si="385"/>
        <v>0</v>
      </c>
      <c r="D4100" s="14">
        <f t="shared" si="386"/>
        <v>0</v>
      </c>
      <c r="E4100" s="19" t="str">
        <f t="shared" si="388"/>
        <v>265300 - Kunstnerisk arbejde inden for dans og koreografi</v>
      </c>
      <c r="F4100" s="19" t="str">
        <f t="shared" si="389"/>
        <v>Alle uanset erf.</v>
      </c>
      <c r="G4100" s="40" t="s">
        <v>516</v>
      </c>
      <c r="H4100" s="41" t="s">
        <v>329</v>
      </c>
      <c r="I4100" s="42" t="s">
        <v>8</v>
      </c>
      <c r="J4100" s="43" t="s">
        <v>10</v>
      </c>
      <c r="K4100" s="44">
        <v>42</v>
      </c>
      <c r="L4100" s="45">
        <v>26040.33042788714</v>
      </c>
      <c r="M4100" s="46">
        <v>27345.276247690173</v>
      </c>
      <c r="N4100" s="45"/>
      <c r="O4100" s="46"/>
    </row>
    <row r="4101" spans="1:15" x14ac:dyDescent="0.2">
      <c r="A4101" s="11" t="str">
        <f t="shared" si="384"/>
        <v>2653006 - Alle regioner0-4 år</v>
      </c>
      <c r="B4101" s="12" t="str">
        <f t="shared" si="387"/>
        <v>265300</v>
      </c>
      <c r="C4101" s="14">
        <f t="shared" si="385"/>
        <v>0</v>
      </c>
      <c r="D4101" s="14">
        <f t="shared" si="386"/>
        <v>0</v>
      </c>
      <c r="E4101" s="19" t="str">
        <f t="shared" si="388"/>
        <v>265300 - Kunstnerisk arbejde inden for dans og koreografi</v>
      </c>
      <c r="F4101" s="19" t="str">
        <f t="shared" si="389"/>
        <v>0-4 år</v>
      </c>
      <c r="G4101" s="40" t="s">
        <v>516</v>
      </c>
      <c r="H4101" s="41" t="s">
        <v>329</v>
      </c>
      <c r="I4101" s="42" t="s">
        <v>11</v>
      </c>
      <c r="J4101" s="43" t="s">
        <v>16</v>
      </c>
      <c r="K4101" s="44">
        <v>26</v>
      </c>
      <c r="L4101" s="45">
        <v>25844.665463075595</v>
      </c>
      <c r="M4101" s="46">
        <v>27139.806024123569</v>
      </c>
      <c r="N4101" s="45"/>
      <c r="O4101" s="46"/>
    </row>
    <row r="4102" spans="1:15" x14ac:dyDescent="0.2">
      <c r="A4102" s="11" t="str">
        <f t="shared" si="384"/>
        <v>2653006 - Alle regionerAlle uanset erf.</v>
      </c>
      <c r="B4102" s="12" t="str">
        <f t="shared" si="387"/>
        <v>265300</v>
      </c>
      <c r="C4102" s="14">
        <f t="shared" si="385"/>
        <v>0</v>
      </c>
      <c r="D4102" s="14">
        <f t="shared" si="386"/>
        <v>0</v>
      </c>
      <c r="E4102" s="19" t="str">
        <f t="shared" si="388"/>
        <v>265300 - Kunstnerisk arbejde inden for dans og koreografi</v>
      </c>
      <c r="F4102" s="19" t="str">
        <f t="shared" si="389"/>
        <v>Alle uanset erf.</v>
      </c>
      <c r="G4102" s="40" t="s">
        <v>516</v>
      </c>
      <c r="H4102" s="41" t="s">
        <v>329</v>
      </c>
      <c r="I4102" s="42" t="s">
        <v>11</v>
      </c>
      <c r="J4102" s="43" t="s">
        <v>10</v>
      </c>
      <c r="K4102" s="44">
        <v>45</v>
      </c>
      <c r="L4102" s="45">
        <v>25975.905394467187</v>
      </c>
      <c r="M4102" s="46">
        <v>27277.622715373676</v>
      </c>
      <c r="N4102" s="45"/>
      <c r="O4102" s="46"/>
    </row>
    <row r="4103" spans="1:15" x14ac:dyDescent="0.2">
      <c r="A4103" s="11" t="str">
        <f t="shared" si="384"/>
        <v>2654001 - Region Hovedstaden0-4 år</v>
      </c>
      <c r="B4103" s="12" t="str">
        <f t="shared" si="387"/>
        <v>265400</v>
      </c>
      <c r="C4103" s="14">
        <f t="shared" si="385"/>
        <v>0</v>
      </c>
      <c r="D4103" s="14">
        <f t="shared" si="386"/>
        <v>0</v>
      </c>
      <c r="E4103" s="19" t="str">
        <f t="shared" si="388"/>
        <v>265400 - Arbejde med instruktion og produktion af film, teater og beslægtede funktioner</v>
      </c>
      <c r="F4103" s="19" t="str">
        <f t="shared" si="389"/>
        <v>0-4 år</v>
      </c>
      <c r="G4103" s="40" t="s">
        <v>516</v>
      </c>
      <c r="H4103" s="41" t="s">
        <v>330</v>
      </c>
      <c r="I4103" s="42" t="s">
        <v>8</v>
      </c>
      <c r="J4103" s="43" t="s">
        <v>16</v>
      </c>
      <c r="K4103" s="44">
        <v>15</v>
      </c>
      <c r="L4103" s="45">
        <v>29517.743369117205</v>
      </c>
      <c r="M4103" s="46">
        <v>31014.586335084063</v>
      </c>
      <c r="N4103" s="45"/>
      <c r="O4103" s="46"/>
    </row>
    <row r="4104" spans="1:15" x14ac:dyDescent="0.2">
      <c r="A4104" s="11" t="str">
        <f t="shared" si="384"/>
        <v>2654001 - Region HovedstadenAlle uanset erf.</v>
      </c>
      <c r="B4104" s="12" t="str">
        <f t="shared" si="387"/>
        <v>265400</v>
      </c>
      <c r="C4104" s="14">
        <f t="shared" si="385"/>
        <v>0</v>
      </c>
      <c r="D4104" s="14">
        <f t="shared" si="386"/>
        <v>0</v>
      </c>
      <c r="E4104" s="19" t="str">
        <f t="shared" si="388"/>
        <v>265400 - Arbejde med instruktion og produktion af film, teater og beslægtede funktioner</v>
      </c>
      <c r="F4104" s="19" t="str">
        <f t="shared" si="389"/>
        <v>Alle uanset erf.</v>
      </c>
      <c r="G4104" s="40" t="s">
        <v>516</v>
      </c>
      <c r="H4104" s="41" t="s">
        <v>330</v>
      </c>
      <c r="I4104" s="42" t="s">
        <v>8</v>
      </c>
      <c r="J4104" s="43" t="s">
        <v>10</v>
      </c>
      <c r="K4104" s="44">
        <v>31</v>
      </c>
      <c r="L4104" s="45">
        <v>40399.455128387694</v>
      </c>
      <c r="M4104" s="46">
        <v>41426.667316020576</v>
      </c>
      <c r="N4104" s="45"/>
      <c r="O4104" s="46"/>
    </row>
    <row r="4105" spans="1:15" x14ac:dyDescent="0.2">
      <c r="A4105" s="11" t="str">
        <f t="shared" si="384"/>
        <v>2654006 - Alle regioner0-4 år</v>
      </c>
      <c r="B4105" s="12" t="str">
        <f t="shared" si="387"/>
        <v>265400</v>
      </c>
      <c r="C4105" s="14">
        <f t="shared" si="385"/>
        <v>0</v>
      </c>
      <c r="D4105" s="14">
        <f t="shared" si="386"/>
        <v>0</v>
      </c>
      <c r="E4105" s="19" t="str">
        <f t="shared" si="388"/>
        <v>265400 - Arbejde med instruktion og produktion af film, teater og beslægtede funktioner</v>
      </c>
      <c r="F4105" s="19" t="str">
        <f t="shared" si="389"/>
        <v>0-4 år</v>
      </c>
      <c r="G4105" s="40" t="s">
        <v>516</v>
      </c>
      <c r="H4105" s="41" t="s">
        <v>330</v>
      </c>
      <c r="I4105" s="42" t="s">
        <v>11</v>
      </c>
      <c r="J4105" s="43" t="s">
        <v>16</v>
      </c>
      <c r="K4105" s="44">
        <v>21</v>
      </c>
      <c r="L4105" s="45">
        <v>32693.206792402434</v>
      </c>
      <c r="M4105" s="46">
        <v>34331.544818021845</v>
      </c>
      <c r="N4105" s="45"/>
      <c r="O4105" s="46"/>
    </row>
    <row r="4106" spans="1:15" x14ac:dyDescent="0.2">
      <c r="A4106" s="11" t="str">
        <f t="shared" si="384"/>
        <v>2654006 - Alle regionerAlle uanset erf.</v>
      </c>
      <c r="B4106" s="12" t="str">
        <f t="shared" si="387"/>
        <v>265400</v>
      </c>
      <c r="C4106" s="14">
        <f t="shared" si="385"/>
        <v>0</v>
      </c>
      <c r="D4106" s="14">
        <f t="shared" si="386"/>
        <v>0</v>
      </c>
      <c r="E4106" s="19" t="str">
        <f t="shared" si="388"/>
        <v>265400 - Arbejde med instruktion og produktion af film, teater og beslægtede funktioner</v>
      </c>
      <c r="F4106" s="19" t="str">
        <f t="shared" si="389"/>
        <v>Alle uanset erf.</v>
      </c>
      <c r="G4106" s="40" t="s">
        <v>516</v>
      </c>
      <c r="H4106" s="41" t="s">
        <v>330</v>
      </c>
      <c r="I4106" s="42" t="s">
        <v>11</v>
      </c>
      <c r="J4106" s="43" t="s">
        <v>10</v>
      </c>
      <c r="K4106" s="44">
        <v>42</v>
      </c>
      <c r="L4106" s="45">
        <v>37014.765695736991</v>
      </c>
      <c r="M4106" s="46">
        <v>37950.717777723774</v>
      </c>
      <c r="N4106" s="45"/>
      <c r="O4106" s="46"/>
    </row>
    <row r="4107" spans="1:15" x14ac:dyDescent="0.2">
      <c r="A4107" s="11" t="str">
        <f t="shared" si="384"/>
        <v>2655001 - Region HovedstadenAlle uanset erf.</v>
      </c>
      <c r="B4107" s="12" t="str">
        <f t="shared" si="387"/>
        <v>265500</v>
      </c>
      <c r="C4107" s="14">
        <f t="shared" si="385"/>
        <v>0</v>
      </c>
      <c r="D4107" s="14">
        <f t="shared" si="386"/>
        <v>0</v>
      </c>
      <c r="E4107" s="19" t="str">
        <f t="shared" si="388"/>
        <v>265500 - Skuespilarbejde</v>
      </c>
      <c r="F4107" s="19" t="str">
        <f t="shared" si="389"/>
        <v>Alle uanset erf.</v>
      </c>
      <c r="G4107" s="40" t="s">
        <v>516</v>
      </c>
      <c r="H4107" s="41" t="s">
        <v>331</v>
      </c>
      <c r="I4107" s="42" t="s">
        <v>8</v>
      </c>
      <c r="J4107" s="43" t="s">
        <v>10</v>
      </c>
      <c r="K4107" s="44">
        <v>16</v>
      </c>
      <c r="L4107" s="45">
        <v>38002.212963606486</v>
      </c>
      <c r="M4107" s="46">
        <v>39906.598512301949</v>
      </c>
      <c r="N4107" s="45"/>
      <c r="O4107" s="46"/>
    </row>
    <row r="4108" spans="1:15" x14ac:dyDescent="0.2">
      <c r="A4108" s="11" t="str">
        <f t="shared" si="384"/>
        <v>2655006 - Alle regionerAlle uanset erf.</v>
      </c>
      <c r="B4108" s="12" t="str">
        <f t="shared" si="387"/>
        <v>265500</v>
      </c>
      <c r="C4108" s="14">
        <f t="shared" si="385"/>
        <v>0</v>
      </c>
      <c r="D4108" s="14">
        <f t="shared" si="386"/>
        <v>0</v>
      </c>
      <c r="E4108" s="19" t="str">
        <f t="shared" si="388"/>
        <v>265500 - Skuespilarbejde</v>
      </c>
      <c r="F4108" s="19" t="str">
        <f t="shared" si="389"/>
        <v>Alle uanset erf.</v>
      </c>
      <c r="G4108" s="40" t="s">
        <v>516</v>
      </c>
      <c r="H4108" s="41" t="s">
        <v>331</v>
      </c>
      <c r="I4108" s="42" t="s">
        <v>11</v>
      </c>
      <c r="J4108" s="43" t="s">
        <v>10</v>
      </c>
      <c r="K4108" s="44">
        <v>19</v>
      </c>
      <c r="L4108" s="45">
        <v>34567.258045789713</v>
      </c>
      <c r="M4108" s="46">
        <v>36299.509447661272</v>
      </c>
      <c r="N4108" s="45"/>
      <c r="O4108" s="46"/>
    </row>
    <row r="4109" spans="1:15" x14ac:dyDescent="0.2">
      <c r="A4109" s="11" t="str">
        <f t="shared" si="384"/>
        <v>2656005 - Region NordjyllandAlle uanset erf.</v>
      </c>
      <c r="B4109" s="12" t="str">
        <f t="shared" si="387"/>
        <v>265600</v>
      </c>
      <c r="C4109" s="14">
        <f t="shared" si="385"/>
        <v>0</v>
      </c>
      <c r="D4109" s="14">
        <f t="shared" si="386"/>
        <v>0</v>
      </c>
      <c r="E4109" s="19" t="str">
        <f t="shared" si="388"/>
        <v>265600 - Speakerarbejde på radio, TV og andre medier</v>
      </c>
      <c r="F4109" s="19" t="str">
        <f t="shared" si="389"/>
        <v>Alle uanset erf.</v>
      </c>
      <c r="G4109" s="40" t="s">
        <v>516</v>
      </c>
      <c r="H4109" s="41" t="s">
        <v>332</v>
      </c>
      <c r="I4109" s="42" t="s">
        <v>21</v>
      </c>
      <c r="J4109" s="43" t="s">
        <v>10</v>
      </c>
      <c r="K4109" s="44">
        <v>21</v>
      </c>
      <c r="L4109" s="45">
        <v>39804.923068989694</v>
      </c>
      <c r="M4109" s="46">
        <v>40811.426822815571</v>
      </c>
      <c r="N4109" s="45"/>
      <c r="O4109" s="46"/>
    </row>
    <row r="4110" spans="1:15" x14ac:dyDescent="0.2">
      <c r="A4110" s="11" t="str">
        <f t="shared" si="384"/>
        <v>2656006 - Alle regionerAlle uanset erf.</v>
      </c>
      <c r="B4110" s="12" t="str">
        <f t="shared" si="387"/>
        <v>265600</v>
      </c>
      <c r="C4110" s="14">
        <f t="shared" si="385"/>
        <v>0</v>
      </c>
      <c r="D4110" s="14">
        <f t="shared" si="386"/>
        <v>0</v>
      </c>
      <c r="E4110" s="19" t="str">
        <f t="shared" si="388"/>
        <v>265600 - Speakerarbejde på radio, TV og andre medier</v>
      </c>
      <c r="F4110" s="19" t="str">
        <f t="shared" si="389"/>
        <v>Alle uanset erf.</v>
      </c>
      <c r="G4110" s="40" t="s">
        <v>516</v>
      </c>
      <c r="H4110" s="41" t="s">
        <v>332</v>
      </c>
      <c r="I4110" s="42" t="s">
        <v>11</v>
      </c>
      <c r="J4110" s="43" t="s">
        <v>10</v>
      </c>
      <c r="K4110" s="44">
        <v>39</v>
      </c>
      <c r="L4110" s="45">
        <v>39804.923068989694</v>
      </c>
      <c r="M4110" s="46">
        <v>40811.426822815571</v>
      </c>
      <c r="N4110" s="45"/>
      <c r="O4110" s="46"/>
    </row>
    <row r="4111" spans="1:15" x14ac:dyDescent="0.2">
      <c r="A4111" s="11" t="str">
        <f t="shared" si="384"/>
        <v>2659001 - Region HovedstadenAlle uanset erf.</v>
      </c>
      <c r="B4111" s="12" t="str">
        <f t="shared" si="387"/>
        <v>265900</v>
      </c>
      <c r="C4111" s="14">
        <f t="shared" si="385"/>
        <v>0</v>
      </c>
      <c r="D4111" s="14">
        <f t="shared" si="386"/>
        <v>0</v>
      </c>
      <c r="E4111" s="19" t="str">
        <f t="shared" si="388"/>
        <v>265900 - Andet arbejde med kunst og kreative fag</v>
      </c>
      <c r="F4111" s="19" t="str">
        <f t="shared" si="389"/>
        <v>Alle uanset erf.</v>
      </c>
      <c r="G4111" s="40" t="s">
        <v>516</v>
      </c>
      <c r="H4111" s="41" t="s">
        <v>118</v>
      </c>
      <c r="I4111" s="42" t="s">
        <v>8</v>
      </c>
      <c r="J4111" s="43" t="s">
        <v>10</v>
      </c>
      <c r="K4111" s="44">
        <v>21</v>
      </c>
      <c r="L4111" s="45">
        <v>44606.572480043702</v>
      </c>
      <c r="M4111" s="46">
        <v>45666.43488130792</v>
      </c>
      <c r="N4111" s="45"/>
      <c r="O4111" s="46"/>
    </row>
    <row r="4112" spans="1:15" x14ac:dyDescent="0.2">
      <c r="A4112" s="11" t="str">
        <f t="shared" si="384"/>
        <v>2659003 - Region SyddanmarkAlle uanset erf.</v>
      </c>
      <c r="B4112" s="12" t="str">
        <f t="shared" si="387"/>
        <v>265900</v>
      </c>
      <c r="C4112" s="14">
        <f t="shared" si="385"/>
        <v>0</v>
      </c>
      <c r="D4112" s="14">
        <f t="shared" si="386"/>
        <v>0</v>
      </c>
      <c r="E4112" s="19" t="str">
        <f t="shared" si="388"/>
        <v>265900 - Andet arbejde med kunst og kreative fag</v>
      </c>
      <c r="F4112" s="19" t="str">
        <f t="shared" si="389"/>
        <v>Alle uanset erf.</v>
      </c>
      <c r="G4112" s="40" t="s">
        <v>516</v>
      </c>
      <c r="H4112" s="41" t="s">
        <v>118</v>
      </c>
      <c r="I4112" s="42" t="s">
        <v>544</v>
      </c>
      <c r="J4112" s="43" t="s">
        <v>10</v>
      </c>
      <c r="K4112" s="44">
        <v>499</v>
      </c>
      <c r="L4112" s="45">
        <v>71326.254353203927</v>
      </c>
      <c r="M4112" s="46">
        <v>73255.196628068341</v>
      </c>
      <c r="N4112" s="45"/>
      <c r="O4112" s="46"/>
    </row>
    <row r="4113" spans="1:15" x14ac:dyDescent="0.2">
      <c r="A4113" s="11" t="str">
        <f t="shared" si="384"/>
        <v>2659004 - Region MidtjyllandAlle uanset erf.</v>
      </c>
      <c r="B4113" s="12" t="str">
        <f t="shared" si="387"/>
        <v>265900</v>
      </c>
      <c r="C4113" s="14">
        <f t="shared" si="385"/>
        <v>0</v>
      </c>
      <c r="D4113" s="14">
        <f t="shared" si="386"/>
        <v>0</v>
      </c>
      <c r="E4113" s="19" t="str">
        <f t="shared" si="388"/>
        <v>265900 - Andet arbejde med kunst og kreative fag</v>
      </c>
      <c r="F4113" s="19" t="str">
        <f t="shared" si="389"/>
        <v>Alle uanset erf.</v>
      </c>
      <c r="G4113" s="40" t="s">
        <v>516</v>
      </c>
      <c r="H4113" s="41" t="s">
        <v>118</v>
      </c>
      <c r="I4113" s="42" t="s">
        <v>517</v>
      </c>
      <c r="J4113" s="43" t="s">
        <v>10</v>
      </c>
      <c r="K4113" s="44">
        <v>22</v>
      </c>
      <c r="L4113" s="45">
        <v>40060.646955255484</v>
      </c>
      <c r="M4113" s="46">
        <v>41079.244475101259</v>
      </c>
      <c r="N4113" s="45"/>
      <c r="O4113" s="46"/>
    </row>
    <row r="4114" spans="1:15" x14ac:dyDescent="0.2">
      <c r="A4114" s="11" t="str">
        <f t="shared" si="384"/>
        <v>2659006 - Alle regionerUnder 1 år</v>
      </c>
      <c r="B4114" s="12" t="str">
        <f t="shared" si="387"/>
        <v>265900</v>
      </c>
      <c r="C4114" s="14">
        <f t="shared" si="385"/>
        <v>0</v>
      </c>
      <c r="D4114" s="14">
        <f t="shared" si="386"/>
        <v>0</v>
      </c>
      <c r="E4114" s="19" t="str">
        <f t="shared" si="388"/>
        <v>265900 - Andet arbejde med kunst og kreative fag</v>
      </c>
      <c r="F4114" s="19" t="str">
        <f t="shared" si="389"/>
        <v>Under 1 år</v>
      </c>
      <c r="G4114" s="40" t="s">
        <v>516</v>
      </c>
      <c r="H4114" s="41" t="s">
        <v>118</v>
      </c>
      <c r="I4114" s="42" t="s">
        <v>11</v>
      </c>
      <c r="J4114" s="43" t="s">
        <v>13</v>
      </c>
      <c r="K4114" s="44">
        <v>55</v>
      </c>
      <c r="L4114" s="45">
        <v>45922.095890580029</v>
      </c>
      <c r="M4114" s="46">
        <v>47164.00986625396</v>
      </c>
      <c r="N4114" s="45"/>
      <c r="O4114" s="46"/>
    </row>
    <row r="4115" spans="1:15" x14ac:dyDescent="0.2">
      <c r="A4115" s="11" t="str">
        <f t="shared" si="384"/>
        <v>2659006 - Alle regioner1 år</v>
      </c>
      <c r="B4115" s="12" t="str">
        <f t="shared" si="387"/>
        <v>265900</v>
      </c>
      <c r="C4115" s="14">
        <f t="shared" si="385"/>
        <v>0</v>
      </c>
      <c r="D4115" s="14">
        <f t="shared" si="386"/>
        <v>0</v>
      </c>
      <c r="E4115" s="19" t="str">
        <f t="shared" si="388"/>
        <v>265900 - Andet arbejde med kunst og kreative fag</v>
      </c>
      <c r="F4115" s="19" t="str">
        <f t="shared" si="389"/>
        <v>1 år</v>
      </c>
      <c r="G4115" s="40" t="s">
        <v>516</v>
      </c>
      <c r="H4115" s="41" t="s">
        <v>118</v>
      </c>
      <c r="I4115" s="42" t="s">
        <v>11</v>
      </c>
      <c r="J4115" s="43" t="s">
        <v>22</v>
      </c>
      <c r="K4115" s="44">
        <v>23</v>
      </c>
      <c r="L4115" s="45">
        <v>48998.094063782431</v>
      </c>
      <c r="M4115" s="46">
        <v>51453.510603288945</v>
      </c>
      <c r="N4115" s="45"/>
      <c r="O4115" s="46"/>
    </row>
    <row r="4116" spans="1:15" x14ac:dyDescent="0.2">
      <c r="A4116" s="11" t="str">
        <f t="shared" si="384"/>
        <v>2659006 - Alle regioner2 år</v>
      </c>
      <c r="B4116" s="12" t="str">
        <f t="shared" si="387"/>
        <v>265900</v>
      </c>
      <c r="C4116" s="14">
        <f t="shared" si="385"/>
        <v>0</v>
      </c>
      <c r="D4116" s="14">
        <f t="shared" si="386"/>
        <v>0</v>
      </c>
      <c r="E4116" s="19" t="str">
        <f t="shared" si="388"/>
        <v>265900 - Andet arbejde med kunst og kreative fag</v>
      </c>
      <c r="F4116" s="19" t="str">
        <f t="shared" si="389"/>
        <v>2 år</v>
      </c>
      <c r="G4116" s="40" t="s">
        <v>516</v>
      </c>
      <c r="H4116" s="41" t="s">
        <v>118</v>
      </c>
      <c r="I4116" s="42" t="s">
        <v>11</v>
      </c>
      <c r="J4116" s="43" t="s">
        <v>23</v>
      </c>
      <c r="K4116" s="44">
        <v>26</v>
      </c>
      <c r="L4116" s="45">
        <v>53481.243660798107</v>
      </c>
      <c r="M4116" s="46">
        <v>54927.586704395828</v>
      </c>
      <c r="N4116" s="45"/>
      <c r="O4116" s="46"/>
    </row>
    <row r="4117" spans="1:15" x14ac:dyDescent="0.2">
      <c r="A4117" s="11" t="str">
        <f t="shared" si="384"/>
        <v>2659006 - Alle regioner3 år</v>
      </c>
      <c r="B4117" s="12" t="str">
        <f t="shared" si="387"/>
        <v>265900</v>
      </c>
      <c r="C4117" s="14">
        <f t="shared" si="385"/>
        <v>0</v>
      </c>
      <c r="D4117" s="14">
        <f t="shared" si="386"/>
        <v>0</v>
      </c>
      <c r="E4117" s="19" t="str">
        <f t="shared" si="388"/>
        <v>265900 - Andet arbejde med kunst og kreative fag</v>
      </c>
      <c r="F4117" s="19" t="str">
        <f t="shared" si="389"/>
        <v>3 år</v>
      </c>
      <c r="G4117" s="40" t="s">
        <v>516</v>
      </c>
      <c r="H4117" s="41" t="s">
        <v>118</v>
      </c>
      <c r="I4117" s="42" t="s">
        <v>11</v>
      </c>
      <c r="J4117" s="43" t="s">
        <v>14</v>
      </c>
      <c r="K4117" s="44">
        <v>28</v>
      </c>
      <c r="L4117" s="45">
        <v>53291.443349124944</v>
      </c>
      <c r="M4117" s="46">
        <v>54732.653446260119</v>
      </c>
      <c r="N4117" s="45"/>
      <c r="O4117" s="46"/>
    </row>
    <row r="4118" spans="1:15" x14ac:dyDescent="0.2">
      <c r="A4118" s="11" t="str">
        <f t="shared" si="384"/>
        <v>2659006 - Alle regioner4 år</v>
      </c>
      <c r="B4118" s="12" t="str">
        <f t="shared" si="387"/>
        <v>265900</v>
      </c>
      <c r="C4118" s="14">
        <f t="shared" si="385"/>
        <v>0</v>
      </c>
      <c r="D4118" s="14">
        <f t="shared" si="386"/>
        <v>0</v>
      </c>
      <c r="E4118" s="19" t="str">
        <f t="shared" si="388"/>
        <v>265900 - Andet arbejde med kunst og kreative fag</v>
      </c>
      <c r="F4118" s="19" t="str">
        <f t="shared" si="389"/>
        <v>4 år</v>
      </c>
      <c r="G4118" s="40" t="s">
        <v>516</v>
      </c>
      <c r="H4118" s="41" t="s">
        <v>118</v>
      </c>
      <c r="I4118" s="42" t="s">
        <v>11</v>
      </c>
      <c r="J4118" s="43" t="s">
        <v>24</v>
      </c>
      <c r="K4118" s="44">
        <v>19</v>
      </c>
      <c r="L4118" s="45">
        <v>47759.606974766582</v>
      </c>
      <c r="M4118" s="46">
        <v>49051.214472734107</v>
      </c>
      <c r="N4118" s="45"/>
      <c r="O4118" s="46"/>
    </row>
    <row r="4119" spans="1:15" x14ac:dyDescent="0.2">
      <c r="A4119" s="11" t="str">
        <f t="shared" si="384"/>
        <v>2659006 - Alle regioner5-9 år</v>
      </c>
      <c r="B4119" s="12" t="str">
        <f t="shared" si="387"/>
        <v>265900</v>
      </c>
      <c r="C4119" s="14">
        <f t="shared" si="385"/>
        <v>0</v>
      </c>
      <c r="D4119" s="14">
        <f t="shared" si="386"/>
        <v>0</v>
      </c>
      <c r="E4119" s="19" t="str">
        <f t="shared" si="388"/>
        <v>265900 - Andet arbejde med kunst og kreative fag</v>
      </c>
      <c r="F4119" s="19" t="str">
        <f t="shared" si="389"/>
        <v>5-9 år</v>
      </c>
      <c r="G4119" s="40" t="s">
        <v>516</v>
      </c>
      <c r="H4119" s="41" t="s">
        <v>118</v>
      </c>
      <c r="I4119" s="42" t="s">
        <v>11</v>
      </c>
      <c r="J4119" s="43" t="s">
        <v>15</v>
      </c>
      <c r="K4119" s="44">
        <v>147</v>
      </c>
      <c r="L4119" s="45">
        <v>71251.789165326962</v>
      </c>
      <c r="M4119" s="46">
        <v>73178.717608816049</v>
      </c>
      <c r="N4119" s="45"/>
      <c r="O4119" s="46"/>
    </row>
    <row r="4120" spans="1:15" x14ac:dyDescent="0.2">
      <c r="A4120" s="11" t="str">
        <f t="shared" si="384"/>
        <v>2659006 - Alle regioner0-4 år</v>
      </c>
      <c r="B4120" s="12" t="str">
        <f t="shared" si="387"/>
        <v>265900</v>
      </c>
      <c r="C4120" s="14">
        <f t="shared" si="385"/>
        <v>0</v>
      </c>
      <c r="D4120" s="14">
        <f t="shared" si="386"/>
        <v>0</v>
      </c>
      <c r="E4120" s="19" t="str">
        <f t="shared" si="388"/>
        <v>265900 - Andet arbejde med kunst og kreative fag</v>
      </c>
      <c r="F4120" s="19" t="str">
        <f t="shared" si="389"/>
        <v>0-4 år</v>
      </c>
      <c r="G4120" s="40" t="s">
        <v>516</v>
      </c>
      <c r="H4120" s="41" t="s">
        <v>118</v>
      </c>
      <c r="I4120" s="42" t="s">
        <v>11</v>
      </c>
      <c r="J4120" s="43" t="s">
        <v>16</v>
      </c>
      <c r="K4120" s="44">
        <v>151</v>
      </c>
      <c r="L4120" s="45">
        <v>49708.985617692735</v>
      </c>
      <c r="M4120" s="46">
        <v>51427.865780426182</v>
      </c>
      <c r="N4120" s="45"/>
      <c r="O4120" s="46"/>
    </row>
    <row r="4121" spans="1:15" x14ac:dyDescent="0.2">
      <c r="A4121" s="11" t="str">
        <f t="shared" si="384"/>
        <v>2659006 - Alle regioner10-14 år</v>
      </c>
      <c r="B4121" s="12" t="str">
        <f t="shared" si="387"/>
        <v>265900</v>
      </c>
      <c r="C4121" s="14">
        <f t="shared" si="385"/>
        <v>0</v>
      </c>
      <c r="D4121" s="14">
        <f t="shared" si="386"/>
        <v>0</v>
      </c>
      <c r="E4121" s="19" t="str">
        <f t="shared" si="388"/>
        <v>265900 - Andet arbejde med kunst og kreative fag</v>
      </c>
      <c r="F4121" s="19" t="str">
        <f t="shared" si="389"/>
        <v>10-14 år</v>
      </c>
      <c r="G4121" s="40" t="s">
        <v>516</v>
      </c>
      <c r="H4121" s="41" t="s">
        <v>118</v>
      </c>
      <c r="I4121" s="42" t="s">
        <v>11</v>
      </c>
      <c r="J4121" s="43" t="s">
        <v>17</v>
      </c>
      <c r="K4121" s="44">
        <v>98</v>
      </c>
      <c r="L4121" s="45">
        <v>69687.953338091873</v>
      </c>
      <c r="M4121" s="46">
        <v>71572.589513951651</v>
      </c>
      <c r="N4121" s="45"/>
      <c r="O4121" s="46"/>
    </row>
    <row r="4122" spans="1:15" x14ac:dyDescent="0.2">
      <c r="A4122" s="11" t="str">
        <f t="shared" si="384"/>
        <v>2659006 - Alle regioner15-20 år</v>
      </c>
      <c r="B4122" s="12" t="str">
        <f t="shared" si="387"/>
        <v>265900</v>
      </c>
      <c r="C4122" s="14">
        <f t="shared" si="385"/>
        <v>0</v>
      </c>
      <c r="D4122" s="14">
        <f t="shared" si="386"/>
        <v>0</v>
      </c>
      <c r="E4122" s="19" t="str">
        <f t="shared" si="388"/>
        <v>265900 - Andet arbejde med kunst og kreative fag</v>
      </c>
      <c r="F4122" s="19" t="str">
        <f t="shared" si="389"/>
        <v>15-20 år</v>
      </c>
      <c r="G4122" s="40" t="s">
        <v>516</v>
      </c>
      <c r="H4122" s="41" t="s">
        <v>118</v>
      </c>
      <c r="I4122" s="42" t="s">
        <v>11</v>
      </c>
      <c r="J4122" s="43" t="s">
        <v>18</v>
      </c>
      <c r="K4122" s="44">
        <v>54</v>
      </c>
      <c r="L4122" s="45">
        <v>74385.048024027754</v>
      </c>
      <c r="M4122" s="46">
        <v>76396.712102739068</v>
      </c>
      <c r="N4122" s="45"/>
      <c r="O4122" s="46"/>
    </row>
    <row r="4123" spans="1:15" x14ac:dyDescent="0.2">
      <c r="A4123" s="11" t="str">
        <f t="shared" si="384"/>
        <v>2659006 - Alle regioner25 år og derover</v>
      </c>
      <c r="B4123" s="12" t="str">
        <f t="shared" si="387"/>
        <v>265900</v>
      </c>
      <c r="C4123" s="14">
        <f t="shared" si="385"/>
        <v>0</v>
      </c>
      <c r="D4123" s="14">
        <f t="shared" si="386"/>
        <v>0</v>
      </c>
      <c r="E4123" s="19" t="str">
        <f t="shared" si="388"/>
        <v>265900 - Andet arbejde med kunst og kreative fag</v>
      </c>
      <c r="F4123" s="19" t="str">
        <f t="shared" si="389"/>
        <v>25 år og derover</v>
      </c>
      <c r="G4123" s="40" t="s">
        <v>516</v>
      </c>
      <c r="H4123" s="41" t="s">
        <v>118</v>
      </c>
      <c r="I4123" s="42" t="s">
        <v>11</v>
      </c>
      <c r="J4123" s="43" t="s">
        <v>9</v>
      </c>
      <c r="K4123" s="44">
        <v>92</v>
      </c>
      <c r="L4123" s="45">
        <v>71375.047212249468</v>
      </c>
      <c r="M4123" s="46">
        <v>73305.309037809173</v>
      </c>
      <c r="N4123" s="45"/>
      <c r="O4123" s="46"/>
    </row>
    <row r="4124" spans="1:15" x14ac:dyDescent="0.2">
      <c r="A4124" s="11" t="str">
        <f t="shared" si="384"/>
        <v>2659006 - Alle regionerAlle uanset erf.</v>
      </c>
      <c r="B4124" s="12" t="str">
        <f t="shared" si="387"/>
        <v>265900</v>
      </c>
      <c r="C4124" s="14">
        <f t="shared" si="385"/>
        <v>0</v>
      </c>
      <c r="D4124" s="14">
        <f t="shared" si="386"/>
        <v>0</v>
      </c>
      <c r="E4124" s="19" t="str">
        <f t="shared" si="388"/>
        <v>265900 - Andet arbejde med kunst og kreative fag</v>
      </c>
      <c r="F4124" s="19" t="str">
        <f t="shared" si="389"/>
        <v>Alle uanset erf.</v>
      </c>
      <c r="G4124" s="40" t="s">
        <v>516</v>
      </c>
      <c r="H4124" s="41" t="s">
        <v>118</v>
      </c>
      <c r="I4124" s="42" t="s">
        <v>11</v>
      </c>
      <c r="J4124" s="43" t="s">
        <v>10</v>
      </c>
      <c r="K4124" s="44">
        <v>576</v>
      </c>
      <c r="L4124" s="45">
        <v>69687.953338091873</v>
      </c>
      <c r="M4124" s="46">
        <v>71572.589513951651</v>
      </c>
      <c r="N4124" s="45"/>
      <c r="O4124" s="46"/>
    </row>
    <row r="4125" spans="1:15" x14ac:dyDescent="0.2">
      <c r="A4125" s="11" t="str">
        <f t="shared" si="384"/>
        <v>3111101 - Region HovedstadenUnder 1 år</v>
      </c>
      <c r="B4125" s="12" t="str">
        <f t="shared" si="387"/>
        <v>311110</v>
      </c>
      <c r="C4125" s="14">
        <f t="shared" si="385"/>
        <v>0</v>
      </c>
      <c r="D4125" s="14">
        <f t="shared" si="386"/>
        <v>0</v>
      </c>
      <c r="E4125" s="19" t="str">
        <f t="shared" si="388"/>
        <v>311110 - Laborantarbejde</v>
      </c>
      <c r="F4125" s="19" t="str">
        <f t="shared" si="389"/>
        <v>Under 1 år</v>
      </c>
      <c r="G4125" s="40" t="s">
        <v>516</v>
      </c>
      <c r="H4125" s="41" t="s">
        <v>119</v>
      </c>
      <c r="I4125" s="42" t="s">
        <v>8</v>
      </c>
      <c r="J4125" s="43" t="s">
        <v>13</v>
      </c>
      <c r="K4125" s="44">
        <v>116</v>
      </c>
      <c r="L4125" s="45">
        <v>30554.402970515286</v>
      </c>
      <c r="M4125" s="46">
        <v>32134.287604536901</v>
      </c>
      <c r="N4125" s="45"/>
      <c r="O4125" s="46"/>
    </row>
    <row r="4126" spans="1:15" x14ac:dyDescent="0.2">
      <c r="A4126" s="11" t="str">
        <f t="shared" si="384"/>
        <v>3111101 - Region Hovedstaden1 år</v>
      </c>
      <c r="B4126" s="12" t="str">
        <f t="shared" si="387"/>
        <v>311110</v>
      </c>
      <c r="C4126" s="14">
        <f t="shared" si="385"/>
        <v>0</v>
      </c>
      <c r="D4126" s="14">
        <f t="shared" si="386"/>
        <v>0</v>
      </c>
      <c r="E4126" s="19" t="str">
        <f t="shared" si="388"/>
        <v>311110 - Laborantarbejde</v>
      </c>
      <c r="F4126" s="19" t="str">
        <f t="shared" si="389"/>
        <v>1 år</v>
      </c>
      <c r="G4126" s="40" t="s">
        <v>516</v>
      </c>
      <c r="H4126" s="41" t="s">
        <v>119</v>
      </c>
      <c r="I4126" s="42" t="s">
        <v>8</v>
      </c>
      <c r="J4126" s="43" t="s">
        <v>22</v>
      </c>
      <c r="K4126" s="44">
        <v>91</v>
      </c>
      <c r="L4126" s="45">
        <v>34279.345487212289</v>
      </c>
      <c r="M4126" s="46">
        <v>36307.970292053884</v>
      </c>
      <c r="N4126" s="45"/>
      <c r="O4126" s="46"/>
    </row>
    <row r="4127" spans="1:15" x14ac:dyDescent="0.2">
      <c r="A4127" s="11" t="str">
        <f t="shared" si="384"/>
        <v>3111101 - Region Hovedstaden2 år</v>
      </c>
      <c r="B4127" s="12" t="str">
        <f t="shared" si="387"/>
        <v>311110</v>
      </c>
      <c r="C4127" s="14">
        <f t="shared" si="385"/>
        <v>0</v>
      </c>
      <c r="D4127" s="14">
        <f t="shared" si="386"/>
        <v>0</v>
      </c>
      <c r="E4127" s="19" t="str">
        <f t="shared" si="388"/>
        <v>311110 - Laborantarbejde</v>
      </c>
      <c r="F4127" s="19" t="str">
        <f t="shared" si="389"/>
        <v>2 år</v>
      </c>
      <c r="G4127" s="40" t="s">
        <v>516</v>
      </c>
      <c r="H4127" s="41" t="s">
        <v>119</v>
      </c>
      <c r="I4127" s="42" t="s">
        <v>8</v>
      </c>
      <c r="J4127" s="43" t="s">
        <v>23</v>
      </c>
      <c r="K4127" s="44">
        <v>82</v>
      </c>
      <c r="L4127" s="45">
        <v>37502.748737885966</v>
      </c>
      <c r="M4127" s="46">
        <v>39722.132021262776</v>
      </c>
      <c r="N4127" s="45"/>
      <c r="O4127" s="46"/>
    </row>
    <row r="4128" spans="1:15" x14ac:dyDescent="0.2">
      <c r="A4128" s="11" t="str">
        <f t="shared" si="384"/>
        <v>3111101 - Region Hovedstaden3 år</v>
      </c>
      <c r="B4128" s="12" t="str">
        <f t="shared" si="387"/>
        <v>311110</v>
      </c>
      <c r="C4128" s="14">
        <f t="shared" si="385"/>
        <v>0</v>
      </c>
      <c r="D4128" s="14">
        <f t="shared" si="386"/>
        <v>0</v>
      </c>
      <c r="E4128" s="19" t="str">
        <f t="shared" si="388"/>
        <v>311110 - Laborantarbejde</v>
      </c>
      <c r="F4128" s="19" t="str">
        <f t="shared" si="389"/>
        <v>3 år</v>
      </c>
      <c r="G4128" s="40" t="s">
        <v>516</v>
      </c>
      <c r="H4128" s="41" t="s">
        <v>119</v>
      </c>
      <c r="I4128" s="42" t="s">
        <v>8</v>
      </c>
      <c r="J4128" s="43" t="s">
        <v>14</v>
      </c>
      <c r="K4128" s="44">
        <v>69</v>
      </c>
      <c r="L4128" s="45">
        <v>36491.755396475462</v>
      </c>
      <c r="M4128" s="46">
        <v>38493.767561872432</v>
      </c>
      <c r="N4128" s="45"/>
      <c r="O4128" s="46"/>
    </row>
    <row r="4129" spans="1:15" x14ac:dyDescent="0.2">
      <c r="A4129" s="11" t="str">
        <f t="shared" si="384"/>
        <v>3111101 - Region Hovedstaden4 år</v>
      </c>
      <c r="B4129" s="12" t="str">
        <f t="shared" si="387"/>
        <v>311110</v>
      </c>
      <c r="C4129" s="14">
        <f t="shared" si="385"/>
        <v>0</v>
      </c>
      <c r="D4129" s="14">
        <f t="shared" si="386"/>
        <v>0</v>
      </c>
      <c r="E4129" s="19" t="str">
        <f t="shared" si="388"/>
        <v>311110 - Laborantarbejde</v>
      </c>
      <c r="F4129" s="19" t="str">
        <f t="shared" si="389"/>
        <v>4 år</v>
      </c>
      <c r="G4129" s="40" t="s">
        <v>516</v>
      </c>
      <c r="H4129" s="41" t="s">
        <v>119</v>
      </c>
      <c r="I4129" s="42" t="s">
        <v>8</v>
      </c>
      <c r="J4129" s="43" t="s">
        <v>24</v>
      </c>
      <c r="K4129" s="44">
        <v>65</v>
      </c>
      <c r="L4129" s="45">
        <v>36620.574569562559</v>
      </c>
      <c r="M4129" s="46">
        <v>38673.966639538907</v>
      </c>
      <c r="N4129" s="45"/>
      <c r="O4129" s="46"/>
    </row>
    <row r="4130" spans="1:15" x14ac:dyDescent="0.2">
      <c r="A4130" s="11" t="str">
        <f t="shared" si="384"/>
        <v>3111101 - Region Hovedstaden5-9 år</v>
      </c>
      <c r="B4130" s="12" t="str">
        <f t="shared" si="387"/>
        <v>311110</v>
      </c>
      <c r="C4130" s="14">
        <f t="shared" si="385"/>
        <v>0</v>
      </c>
      <c r="D4130" s="14">
        <f t="shared" si="386"/>
        <v>0</v>
      </c>
      <c r="E4130" s="19" t="str">
        <f t="shared" si="388"/>
        <v>311110 - Laborantarbejde</v>
      </c>
      <c r="F4130" s="19" t="str">
        <f t="shared" si="389"/>
        <v>5-9 år</v>
      </c>
      <c r="G4130" s="40" t="s">
        <v>516</v>
      </c>
      <c r="H4130" s="41" t="s">
        <v>119</v>
      </c>
      <c r="I4130" s="42" t="s">
        <v>8</v>
      </c>
      <c r="J4130" s="43" t="s">
        <v>15</v>
      </c>
      <c r="K4130" s="44">
        <v>258</v>
      </c>
      <c r="L4130" s="45">
        <v>39807.960017313657</v>
      </c>
      <c r="M4130" s="46">
        <v>42005.186557056237</v>
      </c>
      <c r="N4130" s="45"/>
      <c r="O4130" s="46"/>
    </row>
    <row r="4131" spans="1:15" x14ac:dyDescent="0.2">
      <c r="A4131" s="11" t="str">
        <f t="shared" si="384"/>
        <v>3111101 - Region Hovedstaden0-4 år</v>
      </c>
      <c r="B4131" s="12" t="str">
        <f t="shared" si="387"/>
        <v>311110</v>
      </c>
      <c r="C4131" s="14">
        <f t="shared" si="385"/>
        <v>0</v>
      </c>
      <c r="D4131" s="14">
        <f t="shared" si="386"/>
        <v>0</v>
      </c>
      <c r="E4131" s="19" t="str">
        <f t="shared" si="388"/>
        <v>311110 - Laborantarbejde</v>
      </c>
      <c r="F4131" s="19" t="str">
        <f t="shared" si="389"/>
        <v>0-4 år</v>
      </c>
      <c r="G4131" s="40" t="s">
        <v>516</v>
      </c>
      <c r="H4131" s="41" t="s">
        <v>119</v>
      </c>
      <c r="I4131" s="42" t="s">
        <v>8</v>
      </c>
      <c r="J4131" s="43" t="s">
        <v>16</v>
      </c>
      <c r="K4131" s="44">
        <v>423</v>
      </c>
      <c r="L4131" s="45">
        <v>35292.75531723247</v>
      </c>
      <c r="M4131" s="46">
        <v>37329.676323637665</v>
      </c>
      <c r="N4131" s="45"/>
      <c r="O4131" s="46"/>
    </row>
    <row r="4132" spans="1:15" x14ac:dyDescent="0.2">
      <c r="A4132" s="11" t="str">
        <f t="shared" si="384"/>
        <v>3111101 - Region Hovedstaden10-14 år</v>
      </c>
      <c r="B4132" s="12" t="str">
        <f t="shared" si="387"/>
        <v>311110</v>
      </c>
      <c r="C4132" s="14">
        <f t="shared" si="385"/>
        <v>0</v>
      </c>
      <c r="D4132" s="14">
        <f t="shared" si="386"/>
        <v>0</v>
      </c>
      <c r="E4132" s="19" t="str">
        <f t="shared" si="388"/>
        <v>311110 - Laborantarbejde</v>
      </c>
      <c r="F4132" s="19" t="str">
        <f t="shared" si="389"/>
        <v>10-14 år</v>
      </c>
      <c r="G4132" s="40" t="s">
        <v>516</v>
      </c>
      <c r="H4132" s="41" t="s">
        <v>119</v>
      </c>
      <c r="I4132" s="42" t="s">
        <v>8</v>
      </c>
      <c r="J4132" s="43" t="s">
        <v>17</v>
      </c>
      <c r="K4132" s="44">
        <v>184</v>
      </c>
      <c r="L4132" s="45">
        <v>41195.82950293913</v>
      </c>
      <c r="M4132" s="46">
        <v>43528.974200825847</v>
      </c>
      <c r="N4132" s="45"/>
      <c r="O4132" s="46"/>
    </row>
    <row r="4133" spans="1:15" x14ac:dyDescent="0.2">
      <c r="A4133" s="11" t="str">
        <f t="shared" si="384"/>
        <v>3111101 - Region Hovedstaden15-20 år</v>
      </c>
      <c r="B4133" s="12" t="str">
        <f t="shared" si="387"/>
        <v>311110</v>
      </c>
      <c r="C4133" s="14">
        <f t="shared" si="385"/>
        <v>0</v>
      </c>
      <c r="D4133" s="14">
        <f t="shared" si="386"/>
        <v>0</v>
      </c>
      <c r="E4133" s="19" t="str">
        <f t="shared" si="388"/>
        <v>311110 - Laborantarbejde</v>
      </c>
      <c r="F4133" s="19" t="str">
        <f t="shared" si="389"/>
        <v>15-20 år</v>
      </c>
      <c r="G4133" s="40" t="s">
        <v>516</v>
      </c>
      <c r="H4133" s="41" t="s">
        <v>119</v>
      </c>
      <c r="I4133" s="42" t="s">
        <v>8</v>
      </c>
      <c r="J4133" s="43" t="s">
        <v>18</v>
      </c>
      <c r="K4133" s="44">
        <v>215</v>
      </c>
      <c r="L4133" s="45">
        <v>42627.213126825147</v>
      </c>
      <c r="M4133" s="46">
        <v>44920.904922915674</v>
      </c>
      <c r="N4133" s="45"/>
      <c r="O4133" s="46"/>
    </row>
    <row r="4134" spans="1:15" x14ac:dyDescent="0.2">
      <c r="A4134" s="11" t="str">
        <f t="shared" si="384"/>
        <v>3111101 - Region Hovedstaden20-24 år</v>
      </c>
      <c r="B4134" s="12" t="str">
        <f t="shared" si="387"/>
        <v>311110</v>
      </c>
      <c r="C4134" s="14">
        <f t="shared" si="385"/>
        <v>0</v>
      </c>
      <c r="D4134" s="14">
        <f t="shared" si="386"/>
        <v>0</v>
      </c>
      <c r="E4134" s="19" t="str">
        <f t="shared" si="388"/>
        <v>311110 - Laborantarbejde</v>
      </c>
      <c r="F4134" s="19" t="str">
        <f t="shared" si="389"/>
        <v>20-24 år</v>
      </c>
      <c r="G4134" s="40" t="s">
        <v>516</v>
      </c>
      <c r="H4134" s="41" t="s">
        <v>119</v>
      </c>
      <c r="I4134" s="42" t="s">
        <v>8</v>
      </c>
      <c r="J4134" s="43" t="s">
        <v>19</v>
      </c>
      <c r="K4134" s="44">
        <v>189</v>
      </c>
      <c r="L4134" s="45">
        <v>43577.349239387484</v>
      </c>
      <c r="M4134" s="46">
        <v>45832.572033166965</v>
      </c>
      <c r="N4134" s="45"/>
      <c r="O4134" s="46"/>
    </row>
    <row r="4135" spans="1:15" x14ac:dyDescent="0.2">
      <c r="A4135" s="11" t="str">
        <f t="shared" si="384"/>
        <v>3111101 - Region Hovedstaden25 år og derover</v>
      </c>
      <c r="B4135" s="12" t="str">
        <f t="shared" si="387"/>
        <v>311110</v>
      </c>
      <c r="C4135" s="14">
        <f t="shared" si="385"/>
        <v>0</v>
      </c>
      <c r="D4135" s="14">
        <f t="shared" si="386"/>
        <v>0</v>
      </c>
      <c r="E4135" s="19" t="str">
        <f t="shared" si="388"/>
        <v>311110 - Laborantarbejde</v>
      </c>
      <c r="F4135" s="19" t="str">
        <f t="shared" si="389"/>
        <v>25 år og derover</v>
      </c>
      <c r="G4135" s="40" t="s">
        <v>516</v>
      </c>
      <c r="H4135" s="41" t="s">
        <v>119</v>
      </c>
      <c r="I4135" s="42" t="s">
        <v>8</v>
      </c>
      <c r="J4135" s="43" t="s">
        <v>9</v>
      </c>
      <c r="K4135" s="44">
        <v>694</v>
      </c>
      <c r="L4135" s="45">
        <v>44346.314504694936</v>
      </c>
      <c r="M4135" s="46">
        <v>46688.684323168716</v>
      </c>
      <c r="N4135" s="45"/>
      <c r="O4135" s="46"/>
    </row>
    <row r="4136" spans="1:15" x14ac:dyDescent="0.2">
      <c r="A4136" s="11" t="str">
        <f t="shared" si="384"/>
        <v>3111101 - Region HovedstadenAlle uanset erf.</v>
      </c>
      <c r="B4136" s="12" t="str">
        <f t="shared" si="387"/>
        <v>311110</v>
      </c>
      <c r="C4136" s="14">
        <f t="shared" si="385"/>
        <v>0</v>
      </c>
      <c r="D4136" s="14">
        <f t="shared" si="386"/>
        <v>0</v>
      </c>
      <c r="E4136" s="19" t="str">
        <f t="shared" si="388"/>
        <v>311110 - Laborantarbejde</v>
      </c>
      <c r="F4136" s="19" t="str">
        <f t="shared" si="389"/>
        <v>Alle uanset erf.</v>
      </c>
      <c r="G4136" s="40" t="s">
        <v>516</v>
      </c>
      <c r="H4136" s="41" t="s">
        <v>119</v>
      </c>
      <c r="I4136" s="42" t="s">
        <v>8</v>
      </c>
      <c r="J4136" s="43" t="s">
        <v>10</v>
      </c>
      <c r="K4136" s="44">
        <v>1963</v>
      </c>
      <c r="L4136" s="45">
        <v>41269.162993791935</v>
      </c>
      <c r="M4136" s="46">
        <v>43490.389682284891</v>
      </c>
      <c r="N4136" s="45"/>
      <c r="O4136" s="46"/>
    </row>
    <row r="4137" spans="1:15" x14ac:dyDescent="0.2">
      <c r="A4137" s="11" t="str">
        <f t="shared" si="384"/>
        <v>3111102 - Region SjællandUnder 1 år</v>
      </c>
      <c r="B4137" s="12" t="str">
        <f t="shared" si="387"/>
        <v>311110</v>
      </c>
      <c r="C4137" s="14">
        <f t="shared" si="385"/>
        <v>0</v>
      </c>
      <c r="D4137" s="14">
        <f t="shared" si="386"/>
        <v>0</v>
      </c>
      <c r="E4137" s="19" t="str">
        <f t="shared" si="388"/>
        <v>311110 - Laborantarbejde</v>
      </c>
      <c r="F4137" s="19" t="str">
        <f t="shared" si="389"/>
        <v>Under 1 år</v>
      </c>
      <c r="G4137" s="40" t="s">
        <v>516</v>
      </c>
      <c r="H4137" s="41" t="s">
        <v>119</v>
      </c>
      <c r="I4137" s="42" t="s">
        <v>20</v>
      </c>
      <c r="J4137" s="43" t="s">
        <v>13</v>
      </c>
      <c r="K4137" s="44">
        <v>12</v>
      </c>
      <c r="L4137" s="45">
        <v>30949.012383145291</v>
      </c>
      <c r="M4137" s="46">
        <v>32780.550684517453</v>
      </c>
      <c r="N4137" s="45"/>
      <c r="O4137" s="46"/>
    </row>
    <row r="4138" spans="1:15" x14ac:dyDescent="0.2">
      <c r="A4138" s="11" t="str">
        <f t="shared" si="384"/>
        <v>3111102 - Region Sjælland1 år</v>
      </c>
      <c r="B4138" s="12" t="str">
        <f t="shared" si="387"/>
        <v>311110</v>
      </c>
      <c r="C4138" s="14">
        <f t="shared" si="385"/>
        <v>0</v>
      </c>
      <c r="D4138" s="14">
        <f t="shared" si="386"/>
        <v>0</v>
      </c>
      <c r="E4138" s="19" t="str">
        <f t="shared" si="388"/>
        <v>311110 - Laborantarbejde</v>
      </c>
      <c r="F4138" s="19" t="str">
        <f t="shared" si="389"/>
        <v>1 år</v>
      </c>
      <c r="G4138" s="40" t="s">
        <v>516</v>
      </c>
      <c r="H4138" s="41" t="s">
        <v>119</v>
      </c>
      <c r="I4138" s="42" t="s">
        <v>20</v>
      </c>
      <c r="J4138" s="43" t="s">
        <v>22</v>
      </c>
      <c r="K4138" s="44">
        <v>13</v>
      </c>
      <c r="L4138" s="45">
        <v>30943.226444795735</v>
      </c>
      <c r="M4138" s="46">
        <v>32567.427048860547</v>
      </c>
      <c r="N4138" s="45"/>
      <c r="O4138" s="46"/>
    </row>
    <row r="4139" spans="1:15" x14ac:dyDescent="0.2">
      <c r="A4139" s="11" t="str">
        <f t="shared" si="384"/>
        <v>3111102 - Region Sjælland2 år</v>
      </c>
      <c r="B4139" s="12" t="str">
        <f t="shared" si="387"/>
        <v>311110</v>
      </c>
      <c r="C4139" s="14">
        <f t="shared" si="385"/>
        <v>0</v>
      </c>
      <c r="D4139" s="14">
        <f t="shared" si="386"/>
        <v>0</v>
      </c>
      <c r="E4139" s="19" t="str">
        <f t="shared" si="388"/>
        <v>311110 - Laborantarbejde</v>
      </c>
      <c r="F4139" s="19" t="str">
        <f t="shared" si="389"/>
        <v>2 år</v>
      </c>
      <c r="G4139" s="40" t="s">
        <v>516</v>
      </c>
      <c r="H4139" s="41" t="s">
        <v>119</v>
      </c>
      <c r="I4139" s="42" t="s">
        <v>20</v>
      </c>
      <c r="J4139" s="43" t="s">
        <v>23</v>
      </c>
      <c r="K4139" s="44">
        <v>14</v>
      </c>
      <c r="L4139" s="45">
        <v>35851.999344694523</v>
      </c>
      <c r="M4139" s="46">
        <v>37971.268257325231</v>
      </c>
      <c r="N4139" s="45"/>
      <c r="O4139" s="46"/>
    </row>
    <row r="4140" spans="1:15" x14ac:dyDescent="0.2">
      <c r="A4140" s="11" t="str">
        <f t="shared" si="384"/>
        <v>3111102 - Region Sjælland5-9 år</v>
      </c>
      <c r="B4140" s="12" t="str">
        <f t="shared" si="387"/>
        <v>311110</v>
      </c>
      <c r="C4140" s="14">
        <f t="shared" si="385"/>
        <v>0</v>
      </c>
      <c r="D4140" s="14">
        <f t="shared" si="386"/>
        <v>0</v>
      </c>
      <c r="E4140" s="19" t="str">
        <f t="shared" si="388"/>
        <v>311110 - Laborantarbejde</v>
      </c>
      <c r="F4140" s="19" t="str">
        <f t="shared" si="389"/>
        <v>5-9 år</v>
      </c>
      <c r="G4140" s="40" t="s">
        <v>516</v>
      </c>
      <c r="H4140" s="41" t="s">
        <v>119</v>
      </c>
      <c r="I4140" s="42" t="s">
        <v>20</v>
      </c>
      <c r="J4140" s="43" t="s">
        <v>15</v>
      </c>
      <c r="K4140" s="44">
        <v>36</v>
      </c>
      <c r="L4140" s="45">
        <v>35589.954605468214</v>
      </c>
      <c r="M4140" s="46">
        <v>37458.060566298387</v>
      </c>
      <c r="N4140" s="45"/>
      <c r="O4140" s="46"/>
    </row>
    <row r="4141" spans="1:15" x14ac:dyDescent="0.2">
      <c r="A4141" s="11" t="str">
        <f t="shared" si="384"/>
        <v>3111102 - Region Sjælland0-4 år</v>
      </c>
      <c r="B4141" s="12" t="str">
        <f t="shared" si="387"/>
        <v>311110</v>
      </c>
      <c r="C4141" s="14">
        <f t="shared" si="385"/>
        <v>0</v>
      </c>
      <c r="D4141" s="14">
        <f t="shared" si="386"/>
        <v>0</v>
      </c>
      <c r="E4141" s="19" t="str">
        <f t="shared" si="388"/>
        <v>311110 - Laborantarbejde</v>
      </c>
      <c r="F4141" s="19" t="str">
        <f t="shared" si="389"/>
        <v>0-4 år</v>
      </c>
      <c r="G4141" s="40" t="s">
        <v>516</v>
      </c>
      <c r="H4141" s="41" t="s">
        <v>119</v>
      </c>
      <c r="I4141" s="42" t="s">
        <v>20</v>
      </c>
      <c r="J4141" s="43" t="s">
        <v>16</v>
      </c>
      <c r="K4141" s="44">
        <v>56</v>
      </c>
      <c r="L4141" s="45">
        <v>33050.846393046457</v>
      </c>
      <c r="M4141" s="46">
        <v>35006.769584139918</v>
      </c>
      <c r="N4141" s="45"/>
      <c r="O4141" s="46"/>
    </row>
    <row r="4142" spans="1:15" x14ac:dyDescent="0.2">
      <c r="A4142" s="11" t="str">
        <f t="shared" si="384"/>
        <v>3111102 - Region Sjælland10-14 år</v>
      </c>
      <c r="B4142" s="12" t="str">
        <f t="shared" si="387"/>
        <v>311110</v>
      </c>
      <c r="C4142" s="14">
        <f t="shared" si="385"/>
        <v>0</v>
      </c>
      <c r="D4142" s="14">
        <f t="shared" si="386"/>
        <v>0</v>
      </c>
      <c r="E4142" s="19" t="str">
        <f t="shared" si="388"/>
        <v>311110 - Laborantarbejde</v>
      </c>
      <c r="F4142" s="19" t="str">
        <f t="shared" si="389"/>
        <v>10-14 år</v>
      </c>
      <c r="G4142" s="40" t="s">
        <v>516</v>
      </c>
      <c r="H4142" s="41" t="s">
        <v>119</v>
      </c>
      <c r="I4142" s="42" t="s">
        <v>20</v>
      </c>
      <c r="J4142" s="43" t="s">
        <v>17</v>
      </c>
      <c r="K4142" s="44">
        <v>15</v>
      </c>
      <c r="L4142" s="45">
        <v>36562.225910257883</v>
      </c>
      <c r="M4142" s="46">
        <v>38481.366098025297</v>
      </c>
      <c r="N4142" s="45"/>
      <c r="O4142" s="46"/>
    </row>
    <row r="4143" spans="1:15" x14ac:dyDescent="0.2">
      <c r="A4143" s="11" t="str">
        <f t="shared" si="384"/>
        <v>3111102 - Region Sjælland15-20 år</v>
      </c>
      <c r="B4143" s="12" t="str">
        <f t="shared" si="387"/>
        <v>311110</v>
      </c>
      <c r="C4143" s="14">
        <f t="shared" si="385"/>
        <v>0</v>
      </c>
      <c r="D4143" s="14">
        <f t="shared" si="386"/>
        <v>0</v>
      </c>
      <c r="E4143" s="19" t="str">
        <f t="shared" si="388"/>
        <v>311110 - Laborantarbejde</v>
      </c>
      <c r="F4143" s="19" t="str">
        <f t="shared" si="389"/>
        <v>15-20 år</v>
      </c>
      <c r="G4143" s="40" t="s">
        <v>516</v>
      </c>
      <c r="H4143" s="41" t="s">
        <v>119</v>
      </c>
      <c r="I4143" s="42" t="s">
        <v>20</v>
      </c>
      <c r="J4143" s="43" t="s">
        <v>18</v>
      </c>
      <c r="K4143" s="44">
        <v>29</v>
      </c>
      <c r="L4143" s="45">
        <v>37337.140063891697</v>
      </c>
      <c r="M4143" s="46">
        <v>39296.955261379764</v>
      </c>
      <c r="N4143" s="45"/>
      <c r="O4143" s="46"/>
    </row>
    <row r="4144" spans="1:15" x14ac:dyDescent="0.2">
      <c r="A4144" s="11" t="str">
        <f t="shared" si="384"/>
        <v>3111102 - Region Sjælland20-24 år</v>
      </c>
      <c r="B4144" s="12" t="str">
        <f t="shared" si="387"/>
        <v>311110</v>
      </c>
      <c r="C4144" s="14">
        <f t="shared" si="385"/>
        <v>0</v>
      </c>
      <c r="D4144" s="14">
        <f t="shared" si="386"/>
        <v>0</v>
      </c>
      <c r="E4144" s="19" t="str">
        <f t="shared" si="388"/>
        <v>311110 - Laborantarbejde</v>
      </c>
      <c r="F4144" s="19" t="str">
        <f t="shared" si="389"/>
        <v>20-24 år</v>
      </c>
      <c r="G4144" s="40" t="s">
        <v>516</v>
      </c>
      <c r="H4144" s="41" t="s">
        <v>119</v>
      </c>
      <c r="I4144" s="42" t="s">
        <v>20</v>
      </c>
      <c r="J4144" s="43" t="s">
        <v>19</v>
      </c>
      <c r="K4144" s="44">
        <v>20</v>
      </c>
      <c r="L4144" s="45">
        <v>41009.265899495942</v>
      </c>
      <c r="M4144" s="46">
        <v>43167.233950932452</v>
      </c>
      <c r="N4144" s="45"/>
      <c r="O4144" s="46"/>
    </row>
    <row r="4145" spans="1:15" x14ac:dyDescent="0.2">
      <c r="A4145" s="11" t="str">
        <f t="shared" si="384"/>
        <v>3111102 - Region Sjælland25 år og derover</v>
      </c>
      <c r="B4145" s="12" t="str">
        <f t="shared" si="387"/>
        <v>311110</v>
      </c>
      <c r="C4145" s="14">
        <f t="shared" si="385"/>
        <v>0</v>
      </c>
      <c r="D4145" s="14">
        <f t="shared" si="386"/>
        <v>0</v>
      </c>
      <c r="E4145" s="19" t="str">
        <f t="shared" si="388"/>
        <v>311110 - Laborantarbejde</v>
      </c>
      <c r="F4145" s="19" t="str">
        <f t="shared" si="389"/>
        <v>25 år og derover</v>
      </c>
      <c r="G4145" s="40" t="s">
        <v>516</v>
      </c>
      <c r="H4145" s="41" t="s">
        <v>119</v>
      </c>
      <c r="I4145" s="42" t="s">
        <v>20</v>
      </c>
      <c r="J4145" s="43" t="s">
        <v>9</v>
      </c>
      <c r="K4145" s="44">
        <v>102</v>
      </c>
      <c r="L4145" s="45">
        <v>35706.93170694654</v>
      </c>
      <c r="M4145" s="46">
        <v>37715.595359602346</v>
      </c>
      <c r="N4145" s="45"/>
      <c r="O4145" s="46"/>
    </row>
    <row r="4146" spans="1:15" x14ac:dyDescent="0.2">
      <c r="A4146" s="11" t="str">
        <f t="shared" si="384"/>
        <v>3111102 - Region SjællandAlle uanset erf.</v>
      </c>
      <c r="B4146" s="12" t="str">
        <f t="shared" si="387"/>
        <v>311110</v>
      </c>
      <c r="C4146" s="14">
        <f t="shared" si="385"/>
        <v>0</v>
      </c>
      <c r="D4146" s="14">
        <f t="shared" si="386"/>
        <v>0</v>
      </c>
      <c r="E4146" s="19" t="str">
        <f t="shared" si="388"/>
        <v>311110 - Laborantarbejde</v>
      </c>
      <c r="F4146" s="19" t="str">
        <f t="shared" si="389"/>
        <v>Alle uanset erf.</v>
      </c>
      <c r="G4146" s="40" t="s">
        <v>516</v>
      </c>
      <c r="H4146" s="41" t="s">
        <v>119</v>
      </c>
      <c r="I4146" s="42" t="s">
        <v>20</v>
      </c>
      <c r="J4146" s="43" t="s">
        <v>10</v>
      </c>
      <c r="K4146" s="44">
        <v>258</v>
      </c>
      <c r="L4146" s="45">
        <v>35851.999344694523</v>
      </c>
      <c r="M4146" s="46">
        <v>37743.339249768454</v>
      </c>
      <c r="N4146" s="45"/>
      <c r="O4146" s="46"/>
    </row>
    <row r="4147" spans="1:15" x14ac:dyDescent="0.2">
      <c r="A4147" s="11" t="str">
        <f t="shared" si="384"/>
        <v>3111103 - Region SyddanmarkUnder 1 år</v>
      </c>
      <c r="B4147" s="12" t="str">
        <f t="shared" si="387"/>
        <v>311110</v>
      </c>
      <c r="C4147" s="14">
        <f t="shared" si="385"/>
        <v>0</v>
      </c>
      <c r="D4147" s="14">
        <f t="shared" si="386"/>
        <v>0</v>
      </c>
      <c r="E4147" s="19" t="str">
        <f t="shared" si="388"/>
        <v>311110 - Laborantarbejde</v>
      </c>
      <c r="F4147" s="19" t="str">
        <f t="shared" si="389"/>
        <v>Under 1 år</v>
      </c>
      <c r="G4147" s="40" t="s">
        <v>516</v>
      </c>
      <c r="H4147" s="41" t="s">
        <v>119</v>
      </c>
      <c r="I4147" s="42" t="s">
        <v>544</v>
      </c>
      <c r="J4147" s="43" t="s">
        <v>13</v>
      </c>
      <c r="K4147" s="44">
        <v>43</v>
      </c>
      <c r="L4147" s="45">
        <v>27112.015201426238</v>
      </c>
      <c r="M4147" s="46">
        <v>28632.242496329432</v>
      </c>
      <c r="N4147" s="45"/>
      <c r="O4147" s="46"/>
    </row>
    <row r="4148" spans="1:15" x14ac:dyDescent="0.2">
      <c r="A4148" s="11" t="str">
        <f t="shared" si="384"/>
        <v>3111103 - Region Syddanmark1 år</v>
      </c>
      <c r="B4148" s="12" t="str">
        <f t="shared" si="387"/>
        <v>311110</v>
      </c>
      <c r="C4148" s="14">
        <f t="shared" si="385"/>
        <v>0</v>
      </c>
      <c r="D4148" s="14">
        <f t="shared" si="386"/>
        <v>0</v>
      </c>
      <c r="E4148" s="19" t="str">
        <f t="shared" si="388"/>
        <v>311110 - Laborantarbejde</v>
      </c>
      <c r="F4148" s="19" t="str">
        <f t="shared" si="389"/>
        <v>1 år</v>
      </c>
      <c r="G4148" s="40" t="s">
        <v>516</v>
      </c>
      <c r="H4148" s="41" t="s">
        <v>119</v>
      </c>
      <c r="I4148" s="42" t="s">
        <v>544</v>
      </c>
      <c r="J4148" s="43" t="s">
        <v>22</v>
      </c>
      <c r="K4148" s="44">
        <v>32</v>
      </c>
      <c r="L4148" s="45">
        <v>27506.734835336843</v>
      </c>
      <c r="M4148" s="46">
        <v>29049.094884181308</v>
      </c>
      <c r="N4148" s="45"/>
      <c r="O4148" s="46"/>
    </row>
    <row r="4149" spans="1:15" x14ac:dyDescent="0.2">
      <c r="A4149" s="11" t="str">
        <f t="shared" si="384"/>
        <v>3111103 - Region Syddanmark2 år</v>
      </c>
      <c r="B4149" s="12" t="str">
        <f t="shared" si="387"/>
        <v>311110</v>
      </c>
      <c r="C4149" s="14">
        <f t="shared" si="385"/>
        <v>0</v>
      </c>
      <c r="D4149" s="14">
        <f t="shared" si="386"/>
        <v>0</v>
      </c>
      <c r="E4149" s="19" t="str">
        <f t="shared" si="388"/>
        <v>311110 - Laborantarbejde</v>
      </c>
      <c r="F4149" s="19" t="str">
        <f t="shared" si="389"/>
        <v>2 år</v>
      </c>
      <c r="G4149" s="40" t="s">
        <v>516</v>
      </c>
      <c r="H4149" s="41" t="s">
        <v>119</v>
      </c>
      <c r="I4149" s="42" t="s">
        <v>544</v>
      </c>
      <c r="J4149" s="43" t="s">
        <v>23</v>
      </c>
      <c r="K4149" s="44">
        <v>30</v>
      </c>
      <c r="L4149" s="45">
        <v>27314.955241997017</v>
      </c>
      <c r="M4149" s="46">
        <v>28846.561808658964</v>
      </c>
      <c r="N4149" s="45"/>
      <c r="O4149" s="46"/>
    </row>
    <row r="4150" spans="1:15" x14ac:dyDescent="0.2">
      <c r="A4150" s="11" t="str">
        <f t="shared" si="384"/>
        <v>3111103 - Region Syddanmark3 år</v>
      </c>
      <c r="B4150" s="12" t="str">
        <f t="shared" si="387"/>
        <v>311110</v>
      </c>
      <c r="C4150" s="14">
        <f t="shared" si="385"/>
        <v>0</v>
      </c>
      <c r="D4150" s="14">
        <f t="shared" si="386"/>
        <v>0</v>
      </c>
      <c r="E4150" s="19" t="str">
        <f t="shared" si="388"/>
        <v>311110 - Laborantarbejde</v>
      </c>
      <c r="F4150" s="19" t="str">
        <f t="shared" si="389"/>
        <v>3 år</v>
      </c>
      <c r="G4150" s="40" t="s">
        <v>516</v>
      </c>
      <c r="H4150" s="41" t="s">
        <v>119</v>
      </c>
      <c r="I4150" s="42" t="s">
        <v>544</v>
      </c>
      <c r="J4150" s="43" t="s">
        <v>14</v>
      </c>
      <c r="K4150" s="44">
        <v>41</v>
      </c>
      <c r="L4150" s="45">
        <v>27612.165222996904</v>
      </c>
      <c r="M4150" s="46">
        <v>29160.436973787619</v>
      </c>
      <c r="N4150" s="45"/>
      <c r="O4150" s="46"/>
    </row>
    <row r="4151" spans="1:15" x14ac:dyDescent="0.2">
      <c r="A4151" s="11" t="str">
        <f t="shared" si="384"/>
        <v>3111103 - Region Syddanmark4 år</v>
      </c>
      <c r="B4151" s="12" t="str">
        <f t="shared" si="387"/>
        <v>311110</v>
      </c>
      <c r="C4151" s="14">
        <f t="shared" si="385"/>
        <v>0</v>
      </c>
      <c r="D4151" s="14">
        <f t="shared" si="386"/>
        <v>0</v>
      </c>
      <c r="E4151" s="19" t="str">
        <f t="shared" si="388"/>
        <v>311110 - Laborantarbejde</v>
      </c>
      <c r="F4151" s="19" t="str">
        <f t="shared" si="389"/>
        <v>4 år</v>
      </c>
      <c r="G4151" s="40" t="s">
        <v>516</v>
      </c>
      <c r="H4151" s="41" t="s">
        <v>119</v>
      </c>
      <c r="I4151" s="42" t="s">
        <v>544</v>
      </c>
      <c r="J4151" s="43" t="s">
        <v>24</v>
      </c>
      <c r="K4151" s="44">
        <v>31</v>
      </c>
      <c r="L4151" s="45">
        <v>29577.576625212507</v>
      </c>
      <c r="M4151" s="46">
        <v>31133.99232776495</v>
      </c>
      <c r="N4151" s="45"/>
      <c r="O4151" s="46"/>
    </row>
    <row r="4152" spans="1:15" x14ac:dyDescent="0.2">
      <c r="A4152" s="11" t="str">
        <f t="shared" si="384"/>
        <v>3111103 - Region Syddanmark5-9 år</v>
      </c>
      <c r="B4152" s="12" t="str">
        <f t="shared" si="387"/>
        <v>311110</v>
      </c>
      <c r="C4152" s="14">
        <f t="shared" si="385"/>
        <v>0</v>
      </c>
      <c r="D4152" s="14">
        <f t="shared" si="386"/>
        <v>0</v>
      </c>
      <c r="E4152" s="19" t="str">
        <f t="shared" si="388"/>
        <v>311110 - Laborantarbejde</v>
      </c>
      <c r="F4152" s="19" t="str">
        <f t="shared" si="389"/>
        <v>5-9 år</v>
      </c>
      <c r="G4152" s="40" t="s">
        <v>516</v>
      </c>
      <c r="H4152" s="41" t="s">
        <v>119</v>
      </c>
      <c r="I4152" s="42" t="s">
        <v>544</v>
      </c>
      <c r="J4152" s="43" t="s">
        <v>15</v>
      </c>
      <c r="K4152" s="44">
        <v>102</v>
      </c>
      <c r="L4152" s="45">
        <v>33025.800315353641</v>
      </c>
      <c r="M4152" s="46">
        <v>34763.666633866087</v>
      </c>
      <c r="N4152" s="45"/>
      <c r="O4152" s="46"/>
    </row>
    <row r="4153" spans="1:15" x14ac:dyDescent="0.2">
      <c r="A4153" s="11" t="str">
        <f t="shared" si="384"/>
        <v>3111103 - Region Syddanmark0-4 år</v>
      </c>
      <c r="B4153" s="12" t="str">
        <f t="shared" si="387"/>
        <v>311110</v>
      </c>
      <c r="C4153" s="14">
        <f t="shared" si="385"/>
        <v>0</v>
      </c>
      <c r="D4153" s="14">
        <f t="shared" si="386"/>
        <v>0</v>
      </c>
      <c r="E4153" s="19" t="str">
        <f t="shared" si="388"/>
        <v>311110 - Laborantarbejde</v>
      </c>
      <c r="F4153" s="19" t="str">
        <f t="shared" si="389"/>
        <v>0-4 år</v>
      </c>
      <c r="G4153" s="40" t="s">
        <v>516</v>
      </c>
      <c r="H4153" s="41" t="s">
        <v>119</v>
      </c>
      <c r="I4153" s="42" t="s">
        <v>544</v>
      </c>
      <c r="J4153" s="43" t="s">
        <v>16</v>
      </c>
      <c r="K4153" s="44">
        <v>177</v>
      </c>
      <c r="L4153" s="45">
        <v>27604.844818355967</v>
      </c>
      <c r="M4153" s="46">
        <v>29092.70125023041</v>
      </c>
      <c r="N4153" s="45"/>
      <c r="O4153" s="46"/>
    </row>
    <row r="4154" spans="1:15" x14ac:dyDescent="0.2">
      <c r="A4154" s="11" t="str">
        <f t="shared" si="384"/>
        <v>3111103 - Region Syddanmark10-14 år</v>
      </c>
      <c r="B4154" s="12" t="str">
        <f t="shared" si="387"/>
        <v>311110</v>
      </c>
      <c r="C4154" s="14">
        <f t="shared" si="385"/>
        <v>0</v>
      </c>
      <c r="D4154" s="14">
        <f t="shared" si="386"/>
        <v>0</v>
      </c>
      <c r="E4154" s="19" t="str">
        <f t="shared" si="388"/>
        <v>311110 - Laborantarbejde</v>
      </c>
      <c r="F4154" s="19" t="str">
        <f t="shared" si="389"/>
        <v>10-14 år</v>
      </c>
      <c r="G4154" s="40" t="s">
        <v>516</v>
      </c>
      <c r="H4154" s="41" t="s">
        <v>119</v>
      </c>
      <c r="I4154" s="42" t="s">
        <v>544</v>
      </c>
      <c r="J4154" s="43" t="s">
        <v>17</v>
      </c>
      <c r="K4154" s="44">
        <v>53</v>
      </c>
      <c r="L4154" s="45">
        <v>29348.449278013002</v>
      </c>
      <c r="M4154" s="46">
        <v>30994.078100660248</v>
      </c>
      <c r="N4154" s="45"/>
      <c r="O4154" s="46"/>
    </row>
    <row r="4155" spans="1:15" x14ac:dyDescent="0.2">
      <c r="A4155" s="11" t="str">
        <f t="shared" si="384"/>
        <v>3111103 - Region Syddanmark15-20 år</v>
      </c>
      <c r="B4155" s="12" t="str">
        <f t="shared" si="387"/>
        <v>311110</v>
      </c>
      <c r="C4155" s="14">
        <f t="shared" si="385"/>
        <v>0</v>
      </c>
      <c r="D4155" s="14">
        <f t="shared" si="386"/>
        <v>0</v>
      </c>
      <c r="E4155" s="19" t="str">
        <f t="shared" si="388"/>
        <v>311110 - Laborantarbejde</v>
      </c>
      <c r="F4155" s="19" t="str">
        <f t="shared" si="389"/>
        <v>15-20 år</v>
      </c>
      <c r="G4155" s="40" t="s">
        <v>516</v>
      </c>
      <c r="H4155" s="41" t="s">
        <v>119</v>
      </c>
      <c r="I4155" s="42" t="s">
        <v>544</v>
      </c>
      <c r="J4155" s="43" t="s">
        <v>18</v>
      </c>
      <c r="K4155" s="44">
        <v>47</v>
      </c>
      <c r="L4155" s="45">
        <v>33523.908810711451</v>
      </c>
      <c r="M4155" s="46">
        <v>35287.986332852015</v>
      </c>
      <c r="N4155" s="45"/>
      <c r="O4155" s="46"/>
    </row>
    <row r="4156" spans="1:15" x14ac:dyDescent="0.2">
      <c r="A4156" s="11" t="str">
        <f t="shared" si="384"/>
        <v>3111103 - Region Syddanmark20-24 år</v>
      </c>
      <c r="B4156" s="12" t="str">
        <f t="shared" si="387"/>
        <v>311110</v>
      </c>
      <c r="C4156" s="14">
        <f t="shared" si="385"/>
        <v>0</v>
      </c>
      <c r="D4156" s="14">
        <f t="shared" si="386"/>
        <v>0</v>
      </c>
      <c r="E4156" s="19" t="str">
        <f t="shared" si="388"/>
        <v>311110 - Laborantarbejde</v>
      </c>
      <c r="F4156" s="19" t="str">
        <f t="shared" si="389"/>
        <v>20-24 år</v>
      </c>
      <c r="G4156" s="40" t="s">
        <v>516</v>
      </c>
      <c r="H4156" s="41" t="s">
        <v>119</v>
      </c>
      <c r="I4156" s="42" t="s">
        <v>544</v>
      </c>
      <c r="J4156" s="43" t="s">
        <v>19</v>
      </c>
      <c r="K4156" s="44">
        <v>78</v>
      </c>
      <c r="L4156" s="45">
        <v>33193.173540028831</v>
      </c>
      <c r="M4156" s="46">
        <v>34993.307020578897</v>
      </c>
      <c r="N4156" s="45"/>
      <c r="O4156" s="46"/>
    </row>
    <row r="4157" spans="1:15" x14ac:dyDescent="0.2">
      <c r="A4157" s="11" t="str">
        <f t="shared" si="384"/>
        <v>3111103 - Region Syddanmark25 år og derover</v>
      </c>
      <c r="B4157" s="12" t="str">
        <f t="shared" si="387"/>
        <v>311110</v>
      </c>
      <c r="C4157" s="14">
        <f t="shared" si="385"/>
        <v>0</v>
      </c>
      <c r="D4157" s="14">
        <f t="shared" si="386"/>
        <v>0</v>
      </c>
      <c r="E4157" s="19" t="str">
        <f t="shared" si="388"/>
        <v>311110 - Laborantarbejde</v>
      </c>
      <c r="F4157" s="19" t="str">
        <f t="shared" si="389"/>
        <v>25 år og derover</v>
      </c>
      <c r="G4157" s="40" t="s">
        <v>516</v>
      </c>
      <c r="H4157" s="41" t="s">
        <v>119</v>
      </c>
      <c r="I4157" s="42" t="s">
        <v>544</v>
      </c>
      <c r="J4157" s="43" t="s">
        <v>9</v>
      </c>
      <c r="K4157" s="44">
        <v>245</v>
      </c>
      <c r="L4157" s="45">
        <v>34542.308676244349</v>
      </c>
      <c r="M4157" s="46">
        <v>36399.521550225545</v>
      </c>
      <c r="N4157" s="45"/>
      <c r="O4157" s="46"/>
    </row>
    <row r="4158" spans="1:15" x14ac:dyDescent="0.2">
      <c r="A4158" s="11" t="str">
        <f t="shared" si="384"/>
        <v>3111103 - Region SyddanmarkAlle uanset erf.</v>
      </c>
      <c r="B4158" s="12" t="str">
        <f t="shared" si="387"/>
        <v>311110</v>
      </c>
      <c r="C4158" s="14">
        <f t="shared" si="385"/>
        <v>0</v>
      </c>
      <c r="D4158" s="14">
        <f t="shared" si="386"/>
        <v>0</v>
      </c>
      <c r="E4158" s="19" t="str">
        <f t="shared" si="388"/>
        <v>311110 - Laborantarbejde</v>
      </c>
      <c r="F4158" s="19" t="str">
        <f t="shared" si="389"/>
        <v>Alle uanset erf.</v>
      </c>
      <c r="G4158" s="40" t="s">
        <v>516</v>
      </c>
      <c r="H4158" s="41" t="s">
        <v>119</v>
      </c>
      <c r="I4158" s="42" t="s">
        <v>544</v>
      </c>
      <c r="J4158" s="43" t="s">
        <v>10</v>
      </c>
      <c r="K4158" s="44">
        <v>702</v>
      </c>
      <c r="L4158" s="45">
        <v>31804.769782584288</v>
      </c>
      <c r="M4158" s="46">
        <v>33554.588113496859</v>
      </c>
      <c r="N4158" s="45"/>
      <c r="O4158" s="46"/>
    </row>
    <row r="4159" spans="1:15" x14ac:dyDescent="0.2">
      <c r="A4159" s="11" t="str">
        <f t="shared" si="384"/>
        <v>3111104 - Region MidtjyllandUnder 1 år</v>
      </c>
      <c r="B4159" s="12" t="str">
        <f t="shared" si="387"/>
        <v>311110</v>
      </c>
      <c r="C4159" s="14">
        <f t="shared" si="385"/>
        <v>0</v>
      </c>
      <c r="D4159" s="14">
        <f t="shared" si="386"/>
        <v>0</v>
      </c>
      <c r="E4159" s="19" t="str">
        <f t="shared" si="388"/>
        <v>311110 - Laborantarbejde</v>
      </c>
      <c r="F4159" s="19" t="str">
        <f t="shared" si="389"/>
        <v>Under 1 år</v>
      </c>
      <c r="G4159" s="40" t="s">
        <v>516</v>
      </c>
      <c r="H4159" s="41" t="s">
        <v>119</v>
      </c>
      <c r="I4159" s="42" t="s">
        <v>517</v>
      </c>
      <c r="J4159" s="43" t="s">
        <v>13</v>
      </c>
      <c r="K4159" s="44">
        <v>32</v>
      </c>
      <c r="L4159" s="45">
        <v>26939.463771094328</v>
      </c>
      <c r="M4159" s="46">
        <v>28450.015747058067</v>
      </c>
      <c r="N4159" s="45"/>
      <c r="O4159" s="46"/>
    </row>
    <row r="4160" spans="1:15" x14ac:dyDescent="0.2">
      <c r="A4160" s="11" t="str">
        <f t="shared" si="384"/>
        <v>3111104 - Region Midtjylland1 år</v>
      </c>
      <c r="B4160" s="12" t="str">
        <f t="shared" si="387"/>
        <v>311110</v>
      </c>
      <c r="C4160" s="14">
        <f t="shared" si="385"/>
        <v>0</v>
      </c>
      <c r="D4160" s="14">
        <f t="shared" si="386"/>
        <v>0</v>
      </c>
      <c r="E4160" s="19" t="str">
        <f t="shared" si="388"/>
        <v>311110 - Laborantarbejde</v>
      </c>
      <c r="F4160" s="19" t="str">
        <f t="shared" si="389"/>
        <v>1 år</v>
      </c>
      <c r="G4160" s="40" t="s">
        <v>516</v>
      </c>
      <c r="H4160" s="41" t="s">
        <v>119</v>
      </c>
      <c r="I4160" s="42" t="s">
        <v>517</v>
      </c>
      <c r="J4160" s="43" t="s">
        <v>22</v>
      </c>
      <c r="K4160" s="44">
        <v>15</v>
      </c>
      <c r="L4160" s="45">
        <v>30328.892145126756</v>
      </c>
      <c r="M4160" s="46">
        <v>31924.843178365118</v>
      </c>
      <c r="N4160" s="45"/>
      <c r="O4160" s="46"/>
    </row>
    <row r="4161" spans="1:15" x14ac:dyDescent="0.2">
      <c r="A4161" s="11" t="str">
        <f t="shared" si="384"/>
        <v>3111104 - Region Midtjylland2 år</v>
      </c>
      <c r="B4161" s="12" t="str">
        <f t="shared" si="387"/>
        <v>311110</v>
      </c>
      <c r="C4161" s="14">
        <f t="shared" si="385"/>
        <v>0</v>
      </c>
      <c r="D4161" s="14">
        <f t="shared" si="386"/>
        <v>0</v>
      </c>
      <c r="E4161" s="19" t="str">
        <f t="shared" si="388"/>
        <v>311110 - Laborantarbejde</v>
      </c>
      <c r="F4161" s="19" t="str">
        <f t="shared" si="389"/>
        <v>2 år</v>
      </c>
      <c r="G4161" s="40" t="s">
        <v>516</v>
      </c>
      <c r="H4161" s="41" t="s">
        <v>119</v>
      </c>
      <c r="I4161" s="42" t="s">
        <v>517</v>
      </c>
      <c r="J4161" s="43" t="s">
        <v>23</v>
      </c>
      <c r="K4161" s="44">
        <v>14</v>
      </c>
      <c r="L4161" s="45">
        <v>30774.721659310981</v>
      </c>
      <c r="M4161" s="46">
        <v>32394.132899087908</v>
      </c>
      <c r="N4161" s="45"/>
      <c r="O4161" s="46"/>
    </row>
    <row r="4162" spans="1:15" x14ac:dyDescent="0.2">
      <c r="A4162" s="11" t="str">
        <f t="shared" ref="A4162:A4225" si="390">B4162&amp;I4162&amp;F4162</f>
        <v>3111104 - Region Midtjylland3 år</v>
      </c>
      <c r="B4162" s="12" t="str">
        <f t="shared" si="387"/>
        <v>311110</v>
      </c>
      <c r="C4162" s="14">
        <f t="shared" ref="C4162:C4225" si="391">N4162*1.2</f>
        <v>0</v>
      </c>
      <c r="D4162" s="14">
        <f t="shared" ref="D4162:D4225" si="392">O4162*1.2</f>
        <v>0</v>
      </c>
      <c r="E4162" s="19" t="str">
        <f t="shared" si="388"/>
        <v>311110 - Laborantarbejde</v>
      </c>
      <c r="F4162" s="19" t="str">
        <f t="shared" si="389"/>
        <v>3 år</v>
      </c>
      <c r="G4162" s="40" t="s">
        <v>516</v>
      </c>
      <c r="H4162" s="41" t="s">
        <v>119</v>
      </c>
      <c r="I4162" s="42" t="s">
        <v>517</v>
      </c>
      <c r="J4162" s="43" t="s">
        <v>14</v>
      </c>
      <c r="K4162" s="44">
        <v>18</v>
      </c>
      <c r="L4162" s="45">
        <v>34015.373067736626</v>
      </c>
      <c r="M4162" s="46">
        <v>35805.312163885428</v>
      </c>
      <c r="N4162" s="45"/>
      <c r="O4162" s="46"/>
    </row>
    <row r="4163" spans="1:15" x14ac:dyDescent="0.2">
      <c r="A4163" s="11" t="str">
        <f t="shared" si="390"/>
        <v>3111104 - Region Midtjylland4 år</v>
      </c>
      <c r="B4163" s="12" t="str">
        <f t="shared" ref="B4163:B4226" si="393">LEFT(E4163,6)</f>
        <v>311110</v>
      </c>
      <c r="C4163" s="14">
        <f t="shared" si="391"/>
        <v>0</v>
      </c>
      <c r="D4163" s="14">
        <f t="shared" si="392"/>
        <v>0</v>
      </c>
      <c r="E4163" s="19" t="str">
        <f t="shared" ref="E4163:E4226" si="394">TRIM(H4163)</f>
        <v>311110 - Laborantarbejde</v>
      </c>
      <c r="F4163" s="19" t="str">
        <f t="shared" ref="F4163:F4226" si="395">MID(J4163,6,30)</f>
        <v>4 år</v>
      </c>
      <c r="G4163" s="40" t="s">
        <v>516</v>
      </c>
      <c r="H4163" s="41" t="s">
        <v>119</v>
      </c>
      <c r="I4163" s="42" t="s">
        <v>517</v>
      </c>
      <c r="J4163" s="43" t="s">
        <v>24</v>
      </c>
      <c r="K4163" s="44">
        <v>14</v>
      </c>
      <c r="L4163" s="45">
        <v>31191.897186987229</v>
      </c>
      <c r="M4163" s="46">
        <v>32940.891982511603</v>
      </c>
      <c r="N4163" s="45"/>
      <c r="O4163" s="46"/>
    </row>
    <row r="4164" spans="1:15" x14ac:dyDescent="0.2">
      <c r="A4164" s="11" t="str">
        <f t="shared" si="390"/>
        <v>3111104 - Region Midtjylland5-9 år</v>
      </c>
      <c r="B4164" s="12" t="str">
        <f t="shared" si="393"/>
        <v>311110</v>
      </c>
      <c r="C4164" s="14">
        <f t="shared" si="391"/>
        <v>0</v>
      </c>
      <c r="D4164" s="14">
        <f t="shared" si="392"/>
        <v>0</v>
      </c>
      <c r="E4164" s="19" t="str">
        <f t="shared" si="394"/>
        <v>311110 - Laborantarbejde</v>
      </c>
      <c r="F4164" s="19" t="str">
        <f t="shared" si="395"/>
        <v>5-9 år</v>
      </c>
      <c r="G4164" s="40" t="s">
        <v>516</v>
      </c>
      <c r="H4164" s="41" t="s">
        <v>119</v>
      </c>
      <c r="I4164" s="42" t="s">
        <v>517</v>
      </c>
      <c r="J4164" s="43" t="s">
        <v>15</v>
      </c>
      <c r="K4164" s="44">
        <v>50</v>
      </c>
      <c r="L4164" s="45">
        <v>34336.693949482782</v>
      </c>
      <c r="M4164" s="46">
        <v>36112.150508272025</v>
      </c>
      <c r="N4164" s="45"/>
      <c r="O4164" s="46"/>
    </row>
    <row r="4165" spans="1:15" x14ac:dyDescent="0.2">
      <c r="A4165" s="11" t="str">
        <f t="shared" si="390"/>
        <v>3111104 - Region Midtjylland0-4 år</v>
      </c>
      <c r="B4165" s="12" t="str">
        <f t="shared" si="393"/>
        <v>311110</v>
      </c>
      <c r="C4165" s="14">
        <f t="shared" si="391"/>
        <v>0</v>
      </c>
      <c r="D4165" s="14">
        <f t="shared" si="392"/>
        <v>0</v>
      </c>
      <c r="E4165" s="19" t="str">
        <f t="shared" si="394"/>
        <v>311110 - Laborantarbejde</v>
      </c>
      <c r="F4165" s="19" t="str">
        <f t="shared" si="395"/>
        <v>0-4 år</v>
      </c>
      <c r="G4165" s="40" t="s">
        <v>516</v>
      </c>
      <c r="H4165" s="41" t="s">
        <v>119</v>
      </c>
      <c r="I4165" s="42" t="s">
        <v>517</v>
      </c>
      <c r="J4165" s="43" t="s">
        <v>16</v>
      </c>
      <c r="K4165" s="44">
        <v>93</v>
      </c>
      <c r="L4165" s="45">
        <v>30395.941487995762</v>
      </c>
      <c r="M4165" s="46">
        <v>32100.305385737334</v>
      </c>
      <c r="N4165" s="45"/>
      <c r="O4165" s="46"/>
    </row>
    <row r="4166" spans="1:15" x14ac:dyDescent="0.2">
      <c r="A4166" s="11" t="str">
        <f t="shared" si="390"/>
        <v>3111104 - Region Midtjylland10-14 år</v>
      </c>
      <c r="B4166" s="12" t="str">
        <f t="shared" si="393"/>
        <v>311110</v>
      </c>
      <c r="C4166" s="14">
        <f t="shared" si="391"/>
        <v>0</v>
      </c>
      <c r="D4166" s="14">
        <f t="shared" si="392"/>
        <v>0</v>
      </c>
      <c r="E4166" s="19" t="str">
        <f t="shared" si="394"/>
        <v>311110 - Laborantarbejde</v>
      </c>
      <c r="F4166" s="19" t="str">
        <f t="shared" si="395"/>
        <v>10-14 år</v>
      </c>
      <c r="G4166" s="40" t="s">
        <v>516</v>
      </c>
      <c r="H4166" s="41" t="s">
        <v>119</v>
      </c>
      <c r="I4166" s="42" t="s">
        <v>517</v>
      </c>
      <c r="J4166" s="43" t="s">
        <v>17</v>
      </c>
      <c r="K4166" s="44">
        <v>25</v>
      </c>
      <c r="L4166" s="45">
        <v>32719.620700330306</v>
      </c>
      <c r="M4166" s="46">
        <v>34441.375395951458</v>
      </c>
      <c r="N4166" s="45"/>
      <c r="O4166" s="46"/>
    </row>
    <row r="4167" spans="1:15" x14ac:dyDescent="0.2">
      <c r="A4167" s="11" t="str">
        <f t="shared" si="390"/>
        <v>3111104 - Region Midtjylland15-20 år</v>
      </c>
      <c r="B4167" s="12" t="str">
        <f t="shared" si="393"/>
        <v>311110</v>
      </c>
      <c r="C4167" s="14">
        <f t="shared" si="391"/>
        <v>0</v>
      </c>
      <c r="D4167" s="14">
        <f t="shared" si="392"/>
        <v>0</v>
      </c>
      <c r="E4167" s="19" t="str">
        <f t="shared" si="394"/>
        <v>311110 - Laborantarbejde</v>
      </c>
      <c r="F4167" s="19" t="str">
        <f t="shared" si="395"/>
        <v>15-20 år</v>
      </c>
      <c r="G4167" s="40" t="s">
        <v>516</v>
      </c>
      <c r="H4167" s="41" t="s">
        <v>119</v>
      </c>
      <c r="I4167" s="42" t="s">
        <v>517</v>
      </c>
      <c r="J4167" s="43" t="s">
        <v>18</v>
      </c>
      <c r="K4167" s="44">
        <v>37</v>
      </c>
      <c r="L4167" s="45">
        <v>34317.421380993932</v>
      </c>
      <c r="M4167" s="46">
        <v>36123.254704842322</v>
      </c>
      <c r="N4167" s="45"/>
      <c r="O4167" s="46"/>
    </row>
    <row r="4168" spans="1:15" x14ac:dyDescent="0.2">
      <c r="A4168" s="11" t="str">
        <f t="shared" si="390"/>
        <v>3111104 - Region Midtjylland20-24 år</v>
      </c>
      <c r="B4168" s="12" t="str">
        <f t="shared" si="393"/>
        <v>311110</v>
      </c>
      <c r="C4168" s="14">
        <f t="shared" si="391"/>
        <v>0</v>
      </c>
      <c r="D4168" s="14">
        <f t="shared" si="392"/>
        <v>0</v>
      </c>
      <c r="E4168" s="19" t="str">
        <f t="shared" si="394"/>
        <v>311110 - Laborantarbejde</v>
      </c>
      <c r="F4168" s="19" t="str">
        <f t="shared" si="395"/>
        <v>20-24 år</v>
      </c>
      <c r="G4168" s="40" t="s">
        <v>516</v>
      </c>
      <c r="H4168" s="41" t="s">
        <v>119</v>
      </c>
      <c r="I4168" s="42" t="s">
        <v>517</v>
      </c>
      <c r="J4168" s="43" t="s">
        <v>19</v>
      </c>
      <c r="K4168" s="44">
        <v>36</v>
      </c>
      <c r="L4168" s="45">
        <v>33185.47303209683</v>
      </c>
      <c r="M4168" s="46">
        <v>34931.741564447053</v>
      </c>
      <c r="N4168" s="45"/>
      <c r="O4168" s="46"/>
    </row>
    <row r="4169" spans="1:15" x14ac:dyDescent="0.2">
      <c r="A4169" s="11" t="str">
        <f t="shared" si="390"/>
        <v>3111104 - Region Midtjylland25 år og derover</v>
      </c>
      <c r="B4169" s="12" t="str">
        <f t="shared" si="393"/>
        <v>311110</v>
      </c>
      <c r="C4169" s="14">
        <f t="shared" si="391"/>
        <v>0</v>
      </c>
      <c r="D4169" s="14">
        <f t="shared" si="392"/>
        <v>0</v>
      </c>
      <c r="E4169" s="19" t="str">
        <f t="shared" si="394"/>
        <v>311110 - Laborantarbejde</v>
      </c>
      <c r="F4169" s="19" t="str">
        <f t="shared" si="395"/>
        <v>25 år og derover</v>
      </c>
      <c r="G4169" s="40" t="s">
        <v>516</v>
      </c>
      <c r="H4169" s="41" t="s">
        <v>119</v>
      </c>
      <c r="I4169" s="42" t="s">
        <v>517</v>
      </c>
      <c r="J4169" s="43" t="s">
        <v>9</v>
      </c>
      <c r="K4169" s="44">
        <v>190</v>
      </c>
      <c r="L4169" s="45">
        <v>36764.725967968559</v>
      </c>
      <c r="M4169" s="46">
        <v>38807.919769254724</v>
      </c>
      <c r="N4169" s="45"/>
      <c r="O4169" s="46"/>
    </row>
    <row r="4170" spans="1:15" x14ac:dyDescent="0.2">
      <c r="A4170" s="11" t="str">
        <f t="shared" si="390"/>
        <v>3111104 - Region MidtjyllandAlle uanset erf.</v>
      </c>
      <c r="B4170" s="12" t="str">
        <f t="shared" si="393"/>
        <v>311110</v>
      </c>
      <c r="C4170" s="14">
        <f t="shared" si="391"/>
        <v>0</v>
      </c>
      <c r="D4170" s="14">
        <f t="shared" si="392"/>
        <v>0</v>
      </c>
      <c r="E4170" s="19" t="str">
        <f t="shared" si="394"/>
        <v>311110 - Laborantarbejde</v>
      </c>
      <c r="F4170" s="19" t="str">
        <f t="shared" si="395"/>
        <v>Alle uanset erf.</v>
      </c>
      <c r="G4170" s="40" t="s">
        <v>516</v>
      </c>
      <c r="H4170" s="41" t="s">
        <v>119</v>
      </c>
      <c r="I4170" s="42" t="s">
        <v>517</v>
      </c>
      <c r="J4170" s="43" t="s">
        <v>10</v>
      </c>
      <c r="K4170" s="44">
        <v>431</v>
      </c>
      <c r="L4170" s="45">
        <v>34005.253092157662</v>
      </c>
      <c r="M4170" s="46">
        <v>35794.65966026672</v>
      </c>
      <c r="N4170" s="45"/>
      <c r="O4170" s="46"/>
    </row>
    <row r="4171" spans="1:15" x14ac:dyDescent="0.2">
      <c r="A4171" s="11" t="str">
        <f t="shared" si="390"/>
        <v>3111105 - Region Nordjylland5-9 år</v>
      </c>
      <c r="B4171" s="12" t="str">
        <f t="shared" si="393"/>
        <v>311110</v>
      </c>
      <c r="C4171" s="14">
        <f t="shared" si="391"/>
        <v>0</v>
      </c>
      <c r="D4171" s="14">
        <f t="shared" si="392"/>
        <v>0</v>
      </c>
      <c r="E4171" s="19" t="str">
        <f t="shared" si="394"/>
        <v>311110 - Laborantarbejde</v>
      </c>
      <c r="F4171" s="19" t="str">
        <f t="shared" si="395"/>
        <v>5-9 år</v>
      </c>
      <c r="G4171" s="40" t="s">
        <v>516</v>
      </c>
      <c r="H4171" s="41" t="s">
        <v>119</v>
      </c>
      <c r="I4171" s="42" t="s">
        <v>21</v>
      </c>
      <c r="J4171" s="43" t="s">
        <v>15</v>
      </c>
      <c r="K4171" s="44">
        <v>28</v>
      </c>
      <c r="L4171" s="45">
        <v>28806.289102212017</v>
      </c>
      <c r="M4171" s="46">
        <v>30322.118517821757</v>
      </c>
      <c r="N4171" s="45"/>
      <c r="O4171" s="46"/>
    </row>
    <row r="4172" spans="1:15" x14ac:dyDescent="0.2">
      <c r="A4172" s="11" t="str">
        <f t="shared" si="390"/>
        <v>3111105 - Region Nordjylland0-4 år</v>
      </c>
      <c r="B4172" s="12" t="str">
        <f t="shared" si="393"/>
        <v>311110</v>
      </c>
      <c r="C4172" s="14">
        <f t="shared" si="391"/>
        <v>0</v>
      </c>
      <c r="D4172" s="14">
        <f t="shared" si="392"/>
        <v>0</v>
      </c>
      <c r="E4172" s="19" t="str">
        <f t="shared" si="394"/>
        <v>311110 - Laborantarbejde</v>
      </c>
      <c r="F4172" s="19" t="str">
        <f t="shared" si="395"/>
        <v>0-4 år</v>
      </c>
      <c r="G4172" s="40" t="s">
        <v>516</v>
      </c>
      <c r="H4172" s="41" t="s">
        <v>119</v>
      </c>
      <c r="I4172" s="42" t="s">
        <v>21</v>
      </c>
      <c r="J4172" s="43" t="s">
        <v>16</v>
      </c>
      <c r="K4172" s="44">
        <v>44</v>
      </c>
      <c r="L4172" s="45">
        <v>30350.539369635284</v>
      </c>
      <c r="M4172" s="46">
        <v>32052.357475813034</v>
      </c>
      <c r="N4172" s="45"/>
      <c r="O4172" s="46"/>
    </row>
    <row r="4173" spans="1:15" x14ac:dyDescent="0.2">
      <c r="A4173" s="11" t="str">
        <f t="shared" si="390"/>
        <v>3111105 - Region Nordjylland10-14 år</v>
      </c>
      <c r="B4173" s="12" t="str">
        <f t="shared" si="393"/>
        <v>311110</v>
      </c>
      <c r="C4173" s="14">
        <f t="shared" si="391"/>
        <v>0</v>
      </c>
      <c r="D4173" s="14">
        <f t="shared" si="392"/>
        <v>0</v>
      </c>
      <c r="E4173" s="19" t="str">
        <f t="shared" si="394"/>
        <v>311110 - Laborantarbejde</v>
      </c>
      <c r="F4173" s="19" t="str">
        <f t="shared" si="395"/>
        <v>10-14 år</v>
      </c>
      <c r="G4173" s="40" t="s">
        <v>516</v>
      </c>
      <c r="H4173" s="41" t="s">
        <v>119</v>
      </c>
      <c r="I4173" s="42" t="s">
        <v>21</v>
      </c>
      <c r="J4173" s="43" t="s">
        <v>17</v>
      </c>
      <c r="K4173" s="44">
        <v>17</v>
      </c>
      <c r="L4173" s="45">
        <v>32867.939653359521</v>
      </c>
      <c r="M4173" s="46">
        <v>34670.834240502583</v>
      </c>
      <c r="N4173" s="45"/>
      <c r="O4173" s="46"/>
    </row>
    <row r="4174" spans="1:15" x14ac:dyDescent="0.2">
      <c r="A4174" s="11" t="str">
        <f t="shared" si="390"/>
        <v>3111105 - Region Nordjylland15-20 år</v>
      </c>
      <c r="B4174" s="12" t="str">
        <f t="shared" si="393"/>
        <v>311110</v>
      </c>
      <c r="C4174" s="14">
        <f t="shared" si="391"/>
        <v>0</v>
      </c>
      <c r="D4174" s="14">
        <f t="shared" si="392"/>
        <v>0</v>
      </c>
      <c r="E4174" s="19" t="str">
        <f t="shared" si="394"/>
        <v>311110 - Laborantarbejde</v>
      </c>
      <c r="F4174" s="19" t="str">
        <f t="shared" si="395"/>
        <v>15-20 år</v>
      </c>
      <c r="G4174" s="40" t="s">
        <v>516</v>
      </c>
      <c r="H4174" s="41" t="s">
        <v>119</v>
      </c>
      <c r="I4174" s="42" t="s">
        <v>21</v>
      </c>
      <c r="J4174" s="43" t="s">
        <v>18</v>
      </c>
      <c r="K4174" s="44">
        <v>17</v>
      </c>
      <c r="L4174" s="45">
        <v>35702.696761328283</v>
      </c>
      <c r="M4174" s="46">
        <v>37688.313463629551</v>
      </c>
      <c r="N4174" s="45"/>
      <c r="O4174" s="46"/>
    </row>
    <row r="4175" spans="1:15" x14ac:dyDescent="0.2">
      <c r="A4175" s="11" t="str">
        <f t="shared" si="390"/>
        <v>3111105 - Region Nordjylland20-24 år</v>
      </c>
      <c r="B4175" s="12" t="str">
        <f t="shared" si="393"/>
        <v>311110</v>
      </c>
      <c r="C4175" s="14">
        <f t="shared" si="391"/>
        <v>0</v>
      </c>
      <c r="D4175" s="14">
        <f t="shared" si="392"/>
        <v>0</v>
      </c>
      <c r="E4175" s="19" t="str">
        <f t="shared" si="394"/>
        <v>311110 - Laborantarbejde</v>
      </c>
      <c r="F4175" s="19" t="str">
        <f t="shared" si="395"/>
        <v>20-24 år</v>
      </c>
      <c r="G4175" s="40" t="s">
        <v>516</v>
      </c>
      <c r="H4175" s="41" t="s">
        <v>119</v>
      </c>
      <c r="I4175" s="42" t="s">
        <v>21</v>
      </c>
      <c r="J4175" s="43" t="s">
        <v>19</v>
      </c>
      <c r="K4175" s="44">
        <v>17</v>
      </c>
      <c r="L4175" s="45">
        <v>35056.37398904017</v>
      </c>
      <c r="M4175" s="46">
        <v>36908.555238696827</v>
      </c>
      <c r="N4175" s="45"/>
      <c r="O4175" s="46"/>
    </row>
    <row r="4176" spans="1:15" x14ac:dyDescent="0.2">
      <c r="A4176" s="11" t="str">
        <f t="shared" si="390"/>
        <v>3111105 - Region Nordjylland25 år og derover</v>
      </c>
      <c r="B4176" s="12" t="str">
        <f t="shared" si="393"/>
        <v>311110</v>
      </c>
      <c r="C4176" s="14">
        <f t="shared" si="391"/>
        <v>0</v>
      </c>
      <c r="D4176" s="14">
        <f t="shared" si="392"/>
        <v>0</v>
      </c>
      <c r="E4176" s="19" t="str">
        <f t="shared" si="394"/>
        <v>311110 - Laborantarbejde</v>
      </c>
      <c r="F4176" s="19" t="str">
        <f t="shared" si="395"/>
        <v>25 år og derover</v>
      </c>
      <c r="G4176" s="40" t="s">
        <v>516</v>
      </c>
      <c r="H4176" s="41" t="s">
        <v>119</v>
      </c>
      <c r="I4176" s="42" t="s">
        <v>21</v>
      </c>
      <c r="J4176" s="43" t="s">
        <v>9</v>
      </c>
      <c r="K4176" s="44">
        <v>89</v>
      </c>
      <c r="L4176" s="45">
        <v>34426.38196867142</v>
      </c>
      <c r="M4176" s="46">
        <v>36277.361890021661</v>
      </c>
      <c r="N4176" s="45"/>
      <c r="O4176" s="46"/>
    </row>
    <row r="4177" spans="1:15" x14ac:dyDescent="0.2">
      <c r="A4177" s="11" t="str">
        <f t="shared" si="390"/>
        <v>3111105 - Region NordjyllandAlle uanset erf.</v>
      </c>
      <c r="B4177" s="12" t="str">
        <f t="shared" si="393"/>
        <v>311110</v>
      </c>
      <c r="C4177" s="14">
        <f t="shared" si="391"/>
        <v>0</v>
      </c>
      <c r="D4177" s="14">
        <f t="shared" si="392"/>
        <v>0</v>
      </c>
      <c r="E4177" s="19" t="str">
        <f t="shared" si="394"/>
        <v>311110 - Laborantarbejde</v>
      </c>
      <c r="F4177" s="19" t="str">
        <f t="shared" si="395"/>
        <v>Alle uanset erf.</v>
      </c>
      <c r="G4177" s="40" t="s">
        <v>516</v>
      </c>
      <c r="H4177" s="41" t="s">
        <v>119</v>
      </c>
      <c r="I4177" s="42" t="s">
        <v>21</v>
      </c>
      <c r="J4177" s="43" t="s">
        <v>10</v>
      </c>
      <c r="K4177" s="44">
        <v>212</v>
      </c>
      <c r="L4177" s="45">
        <v>32829.773641200773</v>
      </c>
      <c r="M4177" s="46">
        <v>34614.91092705651</v>
      </c>
      <c r="N4177" s="45"/>
      <c r="O4177" s="46"/>
    </row>
    <row r="4178" spans="1:15" x14ac:dyDescent="0.2">
      <c r="A4178" s="11" t="str">
        <f t="shared" si="390"/>
        <v>3111106 - Alle regionerUnder 1 år</v>
      </c>
      <c r="B4178" s="12" t="str">
        <f t="shared" si="393"/>
        <v>311110</v>
      </c>
      <c r="C4178" s="14">
        <f t="shared" si="391"/>
        <v>0</v>
      </c>
      <c r="D4178" s="14">
        <f t="shared" si="392"/>
        <v>0</v>
      </c>
      <c r="E4178" s="19" t="str">
        <f t="shared" si="394"/>
        <v>311110 - Laborantarbejde</v>
      </c>
      <c r="F4178" s="19" t="str">
        <f t="shared" si="395"/>
        <v>Under 1 år</v>
      </c>
      <c r="G4178" s="40" t="s">
        <v>516</v>
      </c>
      <c r="H4178" s="41" t="s">
        <v>119</v>
      </c>
      <c r="I4178" s="42" t="s">
        <v>11</v>
      </c>
      <c r="J4178" s="43" t="s">
        <v>13</v>
      </c>
      <c r="K4178" s="44">
        <v>211</v>
      </c>
      <c r="L4178" s="45">
        <v>29056.599229821226</v>
      </c>
      <c r="M4178" s="46">
        <v>30644.555146205814</v>
      </c>
      <c r="N4178" s="45"/>
      <c r="O4178" s="46"/>
    </row>
    <row r="4179" spans="1:15" x14ac:dyDescent="0.2">
      <c r="A4179" s="11" t="str">
        <f t="shared" si="390"/>
        <v>3111106 - Alle regioner1 år</v>
      </c>
      <c r="B4179" s="12" t="str">
        <f t="shared" si="393"/>
        <v>311110</v>
      </c>
      <c r="C4179" s="14">
        <f t="shared" si="391"/>
        <v>0</v>
      </c>
      <c r="D4179" s="14">
        <f t="shared" si="392"/>
        <v>0</v>
      </c>
      <c r="E4179" s="19" t="str">
        <f t="shared" si="394"/>
        <v>311110 - Laborantarbejde</v>
      </c>
      <c r="F4179" s="19" t="str">
        <f t="shared" si="395"/>
        <v>1 år</v>
      </c>
      <c r="G4179" s="40" t="s">
        <v>516</v>
      </c>
      <c r="H4179" s="41" t="s">
        <v>119</v>
      </c>
      <c r="I4179" s="42" t="s">
        <v>11</v>
      </c>
      <c r="J4179" s="43" t="s">
        <v>22</v>
      </c>
      <c r="K4179" s="44">
        <v>160</v>
      </c>
      <c r="L4179" s="45">
        <v>30943.226444795735</v>
      </c>
      <c r="M4179" s="46">
        <v>32567.427048860547</v>
      </c>
      <c r="N4179" s="45"/>
      <c r="O4179" s="46"/>
    </row>
    <row r="4180" spans="1:15" x14ac:dyDescent="0.2">
      <c r="A4180" s="11" t="str">
        <f t="shared" si="390"/>
        <v>3111106 - Alle regioner2 år</v>
      </c>
      <c r="B4180" s="12" t="str">
        <f t="shared" si="393"/>
        <v>311110</v>
      </c>
      <c r="C4180" s="14">
        <f t="shared" si="391"/>
        <v>0</v>
      </c>
      <c r="D4180" s="14">
        <f t="shared" si="392"/>
        <v>0</v>
      </c>
      <c r="E4180" s="19" t="str">
        <f t="shared" si="394"/>
        <v>311110 - Laborantarbejde</v>
      </c>
      <c r="F4180" s="19" t="str">
        <f t="shared" si="395"/>
        <v>2 år</v>
      </c>
      <c r="G4180" s="40" t="s">
        <v>516</v>
      </c>
      <c r="H4180" s="41" t="s">
        <v>119</v>
      </c>
      <c r="I4180" s="42" t="s">
        <v>11</v>
      </c>
      <c r="J4180" s="43" t="s">
        <v>23</v>
      </c>
      <c r="K4180" s="44">
        <v>150</v>
      </c>
      <c r="L4180" s="45">
        <v>31048.661705637354</v>
      </c>
      <c r="M4180" s="46">
        <v>32783.087483635514</v>
      </c>
      <c r="N4180" s="45"/>
      <c r="O4180" s="46"/>
    </row>
    <row r="4181" spans="1:15" x14ac:dyDescent="0.2">
      <c r="A4181" s="11" t="str">
        <f t="shared" si="390"/>
        <v>3111106 - Alle regioner3 år</v>
      </c>
      <c r="B4181" s="12" t="str">
        <f t="shared" si="393"/>
        <v>311110</v>
      </c>
      <c r="C4181" s="14">
        <f t="shared" si="391"/>
        <v>0</v>
      </c>
      <c r="D4181" s="14">
        <f t="shared" si="392"/>
        <v>0</v>
      </c>
      <c r="E4181" s="19" t="str">
        <f t="shared" si="394"/>
        <v>311110 - Laborantarbejde</v>
      </c>
      <c r="F4181" s="19" t="str">
        <f t="shared" si="395"/>
        <v>3 år</v>
      </c>
      <c r="G4181" s="40" t="s">
        <v>516</v>
      </c>
      <c r="H4181" s="41" t="s">
        <v>119</v>
      </c>
      <c r="I4181" s="42" t="s">
        <v>11</v>
      </c>
      <c r="J4181" s="43" t="s">
        <v>14</v>
      </c>
      <c r="K4181" s="44">
        <v>148</v>
      </c>
      <c r="L4181" s="45">
        <v>32679.780283436332</v>
      </c>
      <c r="M4181" s="46">
        <v>34512.203790476327</v>
      </c>
      <c r="N4181" s="45"/>
      <c r="O4181" s="46"/>
    </row>
    <row r="4182" spans="1:15" x14ac:dyDescent="0.2">
      <c r="A4182" s="11" t="str">
        <f t="shared" si="390"/>
        <v>3111106 - Alle regioner4 år</v>
      </c>
      <c r="B4182" s="12" t="str">
        <f t="shared" si="393"/>
        <v>311110</v>
      </c>
      <c r="C4182" s="14">
        <f t="shared" si="391"/>
        <v>0</v>
      </c>
      <c r="D4182" s="14">
        <f t="shared" si="392"/>
        <v>0</v>
      </c>
      <c r="E4182" s="19" t="str">
        <f t="shared" si="394"/>
        <v>311110 - Laborantarbejde</v>
      </c>
      <c r="F4182" s="19" t="str">
        <f t="shared" si="395"/>
        <v>4 år</v>
      </c>
      <c r="G4182" s="40" t="s">
        <v>516</v>
      </c>
      <c r="H4182" s="41" t="s">
        <v>119</v>
      </c>
      <c r="I4182" s="42" t="s">
        <v>11</v>
      </c>
      <c r="J4182" s="43" t="s">
        <v>24</v>
      </c>
      <c r="K4182" s="44">
        <v>124</v>
      </c>
      <c r="L4182" s="45">
        <v>32901.194951928352</v>
      </c>
      <c r="M4182" s="46">
        <v>34606.958220564302</v>
      </c>
      <c r="N4182" s="45"/>
      <c r="O4182" s="46"/>
    </row>
    <row r="4183" spans="1:15" x14ac:dyDescent="0.2">
      <c r="A4183" s="11" t="str">
        <f t="shared" si="390"/>
        <v>3111106 - Alle regioner5-9 år</v>
      </c>
      <c r="B4183" s="12" t="str">
        <f t="shared" si="393"/>
        <v>311110</v>
      </c>
      <c r="C4183" s="14">
        <f t="shared" si="391"/>
        <v>0</v>
      </c>
      <c r="D4183" s="14">
        <f t="shared" si="392"/>
        <v>0</v>
      </c>
      <c r="E4183" s="19" t="str">
        <f t="shared" si="394"/>
        <v>311110 - Laborantarbejde</v>
      </c>
      <c r="F4183" s="19" t="str">
        <f t="shared" si="395"/>
        <v>5-9 år</v>
      </c>
      <c r="G4183" s="40" t="s">
        <v>516</v>
      </c>
      <c r="H4183" s="41" t="s">
        <v>119</v>
      </c>
      <c r="I4183" s="42" t="s">
        <v>11</v>
      </c>
      <c r="J4183" s="43" t="s">
        <v>15</v>
      </c>
      <c r="K4183" s="44">
        <v>474</v>
      </c>
      <c r="L4183" s="45">
        <v>35149.004393794552</v>
      </c>
      <c r="M4183" s="46">
        <v>37074.538369386326</v>
      </c>
      <c r="N4183" s="45"/>
      <c r="O4183" s="46"/>
    </row>
    <row r="4184" spans="1:15" x14ac:dyDescent="0.2">
      <c r="A4184" s="11" t="str">
        <f t="shared" si="390"/>
        <v>3111106 - Alle regioner0-4 år</v>
      </c>
      <c r="B4184" s="12" t="str">
        <f t="shared" si="393"/>
        <v>311110</v>
      </c>
      <c r="C4184" s="14">
        <f t="shared" si="391"/>
        <v>0</v>
      </c>
      <c r="D4184" s="14">
        <f t="shared" si="392"/>
        <v>0</v>
      </c>
      <c r="E4184" s="19" t="str">
        <f t="shared" si="394"/>
        <v>311110 - Laborantarbejde</v>
      </c>
      <c r="F4184" s="19" t="str">
        <f t="shared" si="395"/>
        <v>0-4 år</v>
      </c>
      <c r="G4184" s="40" t="s">
        <v>516</v>
      </c>
      <c r="H4184" s="41" t="s">
        <v>119</v>
      </c>
      <c r="I4184" s="42" t="s">
        <v>11</v>
      </c>
      <c r="J4184" s="43" t="s">
        <v>16</v>
      </c>
      <c r="K4184" s="44">
        <v>793</v>
      </c>
      <c r="L4184" s="45">
        <v>31010.718784014523</v>
      </c>
      <c r="M4184" s="46">
        <v>32683.868628415235</v>
      </c>
      <c r="N4184" s="45"/>
      <c r="O4184" s="46"/>
    </row>
    <row r="4185" spans="1:15" x14ac:dyDescent="0.2">
      <c r="A4185" s="11" t="str">
        <f t="shared" si="390"/>
        <v>3111106 - Alle regioner10-14 år</v>
      </c>
      <c r="B4185" s="12" t="str">
        <f t="shared" si="393"/>
        <v>311110</v>
      </c>
      <c r="C4185" s="14">
        <f t="shared" si="391"/>
        <v>0</v>
      </c>
      <c r="D4185" s="14">
        <f t="shared" si="392"/>
        <v>0</v>
      </c>
      <c r="E4185" s="19" t="str">
        <f t="shared" si="394"/>
        <v>311110 - Laborantarbejde</v>
      </c>
      <c r="F4185" s="19" t="str">
        <f t="shared" si="395"/>
        <v>10-14 år</v>
      </c>
      <c r="G4185" s="40" t="s">
        <v>516</v>
      </c>
      <c r="H4185" s="41" t="s">
        <v>119</v>
      </c>
      <c r="I4185" s="42" t="s">
        <v>11</v>
      </c>
      <c r="J4185" s="43" t="s">
        <v>17</v>
      </c>
      <c r="K4185" s="44">
        <v>294</v>
      </c>
      <c r="L4185" s="45">
        <v>36612.175449293281</v>
      </c>
      <c r="M4185" s="46">
        <v>38602.982946936296</v>
      </c>
      <c r="N4185" s="45"/>
      <c r="O4185" s="46"/>
    </row>
    <row r="4186" spans="1:15" x14ac:dyDescent="0.2">
      <c r="A4186" s="11" t="str">
        <f t="shared" si="390"/>
        <v>3111106 - Alle regioner15-20 år</v>
      </c>
      <c r="B4186" s="12" t="str">
        <f t="shared" si="393"/>
        <v>311110</v>
      </c>
      <c r="C4186" s="14">
        <f t="shared" si="391"/>
        <v>0</v>
      </c>
      <c r="D4186" s="14">
        <f t="shared" si="392"/>
        <v>0</v>
      </c>
      <c r="E4186" s="19" t="str">
        <f t="shared" si="394"/>
        <v>311110 - Laborantarbejde</v>
      </c>
      <c r="F4186" s="19" t="str">
        <f t="shared" si="395"/>
        <v>15-20 år</v>
      </c>
      <c r="G4186" s="40" t="s">
        <v>516</v>
      </c>
      <c r="H4186" s="41" t="s">
        <v>119</v>
      </c>
      <c r="I4186" s="42" t="s">
        <v>11</v>
      </c>
      <c r="J4186" s="43" t="s">
        <v>18</v>
      </c>
      <c r="K4186" s="44">
        <v>345</v>
      </c>
      <c r="L4186" s="45">
        <v>38008.208254944526</v>
      </c>
      <c r="M4186" s="46">
        <v>40024.182534133528</v>
      </c>
      <c r="N4186" s="45"/>
      <c r="O4186" s="46"/>
    </row>
    <row r="4187" spans="1:15" x14ac:dyDescent="0.2">
      <c r="A4187" s="11" t="str">
        <f t="shared" si="390"/>
        <v>3111106 - Alle regioner20-24 år</v>
      </c>
      <c r="B4187" s="12" t="str">
        <f t="shared" si="393"/>
        <v>311110</v>
      </c>
      <c r="C4187" s="14">
        <f t="shared" si="391"/>
        <v>0</v>
      </c>
      <c r="D4187" s="14">
        <f t="shared" si="392"/>
        <v>0</v>
      </c>
      <c r="E4187" s="19" t="str">
        <f t="shared" si="394"/>
        <v>311110 - Laborantarbejde</v>
      </c>
      <c r="F4187" s="19" t="str">
        <f t="shared" si="395"/>
        <v>20-24 år</v>
      </c>
      <c r="G4187" s="40" t="s">
        <v>516</v>
      </c>
      <c r="H4187" s="41" t="s">
        <v>119</v>
      </c>
      <c r="I4187" s="42" t="s">
        <v>11</v>
      </c>
      <c r="J4187" s="43" t="s">
        <v>19</v>
      </c>
      <c r="K4187" s="44">
        <v>340</v>
      </c>
      <c r="L4187" s="45">
        <v>37576.062729711186</v>
      </c>
      <c r="M4187" s="46">
        <v>39677.956438544788</v>
      </c>
      <c r="N4187" s="45"/>
      <c r="O4187" s="46"/>
    </row>
    <row r="4188" spans="1:15" x14ac:dyDescent="0.2">
      <c r="A4188" s="11" t="str">
        <f t="shared" si="390"/>
        <v>3111106 - Alle regioner25 år og derover</v>
      </c>
      <c r="B4188" s="12" t="str">
        <f t="shared" si="393"/>
        <v>311110</v>
      </c>
      <c r="C4188" s="14">
        <f t="shared" si="391"/>
        <v>0</v>
      </c>
      <c r="D4188" s="14">
        <f t="shared" si="392"/>
        <v>0</v>
      </c>
      <c r="E4188" s="19" t="str">
        <f t="shared" si="394"/>
        <v>311110 - Laborantarbejde</v>
      </c>
      <c r="F4188" s="19" t="str">
        <f t="shared" si="395"/>
        <v>25 år og derover</v>
      </c>
      <c r="G4188" s="40" t="s">
        <v>516</v>
      </c>
      <c r="H4188" s="41" t="s">
        <v>119</v>
      </c>
      <c r="I4188" s="42" t="s">
        <v>11</v>
      </c>
      <c r="J4188" s="43" t="s">
        <v>9</v>
      </c>
      <c r="K4188" s="44">
        <v>1320</v>
      </c>
      <c r="L4188" s="45">
        <v>38481.514704073546</v>
      </c>
      <c r="M4188" s="46">
        <v>40513.447768710823</v>
      </c>
      <c r="N4188" s="45"/>
      <c r="O4188" s="46"/>
    </row>
    <row r="4189" spans="1:15" x14ac:dyDescent="0.2">
      <c r="A4189" s="11" t="str">
        <f t="shared" si="390"/>
        <v>3111106 - Alle regionerAlle uanset erf.</v>
      </c>
      <c r="B4189" s="12" t="str">
        <f t="shared" si="393"/>
        <v>311110</v>
      </c>
      <c r="C4189" s="14">
        <f t="shared" si="391"/>
        <v>0</v>
      </c>
      <c r="D4189" s="14">
        <f t="shared" si="392"/>
        <v>0</v>
      </c>
      <c r="E4189" s="19" t="str">
        <f t="shared" si="394"/>
        <v>311110 - Laborantarbejde</v>
      </c>
      <c r="F4189" s="19" t="str">
        <f t="shared" si="395"/>
        <v>Alle uanset erf.</v>
      </c>
      <c r="G4189" s="40" t="s">
        <v>516</v>
      </c>
      <c r="H4189" s="41" t="s">
        <v>119</v>
      </c>
      <c r="I4189" s="42" t="s">
        <v>11</v>
      </c>
      <c r="J4189" s="43" t="s">
        <v>10</v>
      </c>
      <c r="K4189" s="44">
        <v>3566</v>
      </c>
      <c r="L4189" s="45">
        <v>36166.549693431014</v>
      </c>
      <c r="M4189" s="46">
        <v>38142.46997477048</v>
      </c>
      <c r="N4189" s="45"/>
      <c r="O4189" s="46"/>
    </row>
    <row r="4190" spans="1:15" x14ac:dyDescent="0.2">
      <c r="A4190" s="11" t="str">
        <f t="shared" si="390"/>
        <v>3111201 - Region HovedstadenUnder 1 år</v>
      </c>
      <c r="B4190" s="12" t="str">
        <f t="shared" si="393"/>
        <v>311120</v>
      </c>
      <c r="C4190" s="14">
        <f t="shared" si="391"/>
        <v>0</v>
      </c>
      <c r="D4190" s="14">
        <f t="shared" si="392"/>
        <v>0</v>
      </c>
      <c r="E4190" s="19" t="str">
        <f t="shared" si="394"/>
        <v>311120 - Assistentarbejde i laboratorier</v>
      </c>
      <c r="F4190" s="19" t="str">
        <f t="shared" si="395"/>
        <v>Under 1 år</v>
      </c>
      <c r="G4190" s="40" t="s">
        <v>516</v>
      </c>
      <c r="H4190" s="41" t="s">
        <v>333</v>
      </c>
      <c r="I4190" s="42" t="s">
        <v>8</v>
      </c>
      <c r="J4190" s="43" t="s">
        <v>13</v>
      </c>
      <c r="K4190" s="44">
        <v>46</v>
      </c>
      <c r="L4190" s="45">
        <v>23289.202020040724</v>
      </c>
      <c r="M4190" s="46">
        <v>24690.034305356723</v>
      </c>
      <c r="N4190" s="45"/>
      <c r="O4190" s="46"/>
    </row>
    <row r="4191" spans="1:15" x14ac:dyDescent="0.2">
      <c r="A4191" s="11" t="str">
        <f t="shared" si="390"/>
        <v>3111201 - Region Hovedstaden1 år</v>
      </c>
      <c r="B4191" s="12" t="str">
        <f t="shared" si="393"/>
        <v>311120</v>
      </c>
      <c r="C4191" s="14">
        <f t="shared" si="391"/>
        <v>0</v>
      </c>
      <c r="D4191" s="14">
        <f t="shared" si="392"/>
        <v>0</v>
      </c>
      <c r="E4191" s="19" t="str">
        <f t="shared" si="394"/>
        <v>311120 - Assistentarbejde i laboratorier</v>
      </c>
      <c r="F4191" s="19" t="str">
        <f t="shared" si="395"/>
        <v>1 år</v>
      </c>
      <c r="G4191" s="40" t="s">
        <v>516</v>
      </c>
      <c r="H4191" s="41" t="s">
        <v>333</v>
      </c>
      <c r="I4191" s="42" t="s">
        <v>8</v>
      </c>
      <c r="J4191" s="43" t="s">
        <v>22</v>
      </c>
      <c r="K4191" s="44">
        <v>26</v>
      </c>
      <c r="L4191" s="45">
        <v>23586.853905559023</v>
      </c>
      <c r="M4191" s="46">
        <v>25002.06696477707</v>
      </c>
      <c r="N4191" s="45"/>
      <c r="O4191" s="46"/>
    </row>
    <row r="4192" spans="1:15" x14ac:dyDescent="0.2">
      <c r="A4192" s="11" t="str">
        <f t="shared" si="390"/>
        <v>3111201 - Region Hovedstaden5-9 år</v>
      </c>
      <c r="B4192" s="12" t="str">
        <f t="shared" si="393"/>
        <v>311120</v>
      </c>
      <c r="C4192" s="14">
        <f t="shared" si="391"/>
        <v>0</v>
      </c>
      <c r="D4192" s="14">
        <f t="shared" si="392"/>
        <v>0</v>
      </c>
      <c r="E4192" s="19" t="str">
        <f t="shared" si="394"/>
        <v>311120 - Assistentarbejde i laboratorier</v>
      </c>
      <c r="F4192" s="19" t="str">
        <f t="shared" si="395"/>
        <v>5-9 år</v>
      </c>
      <c r="G4192" s="40" t="s">
        <v>516</v>
      </c>
      <c r="H4192" s="41" t="s">
        <v>333</v>
      </c>
      <c r="I4192" s="42" t="s">
        <v>8</v>
      </c>
      <c r="J4192" s="43" t="s">
        <v>15</v>
      </c>
      <c r="K4192" s="44">
        <v>12</v>
      </c>
      <c r="L4192" s="45">
        <v>27636.873533858598</v>
      </c>
      <c r="M4192" s="46">
        <v>29186.5307312236</v>
      </c>
      <c r="N4192" s="45"/>
      <c r="O4192" s="46"/>
    </row>
    <row r="4193" spans="1:15" x14ac:dyDescent="0.2">
      <c r="A4193" s="11" t="str">
        <f t="shared" si="390"/>
        <v>3111201 - Region Hovedstaden0-4 år</v>
      </c>
      <c r="B4193" s="12" t="str">
        <f t="shared" si="393"/>
        <v>311120</v>
      </c>
      <c r="C4193" s="14">
        <f t="shared" si="391"/>
        <v>0</v>
      </c>
      <c r="D4193" s="14">
        <f t="shared" si="392"/>
        <v>0</v>
      </c>
      <c r="E4193" s="19" t="str">
        <f t="shared" si="394"/>
        <v>311120 - Assistentarbejde i laboratorier</v>
      </c>
      <c r="F4193" s="19" t="str">
        <f t="shared" si="395"/>
        <v>0-4 år</v>
      </c>
      <c r="G4193" s="40" t="s">
        <v>516</v>
      </c>
      <c r="H4193" s="41" t="s">
        <v>333</v>
      </c>
      <c r="I4193" s="42" t="s">
        <v>8</v>
      </c>
      <c r="J4193" s="43" t="s">
        <v>16</v>
      </c>
      <c r="K4193" s="44">
        <v>93</v>
      </c>
      <c r="L4193" s="45">
        <v>23435.855733433043</v>
      </c>
      <c r="M4193" s="46">
        <v>24842.008890640998</v>
      </c>
      <c r="N4193" s="45"/>
      <c r="O4193" s="46"/>
    </row>
    <row r="4194" spans="1:15" x14ac:dyDescent="0.2">
      <c r="A4194" s="11" t="str">
        <f t="shared" si="390"/>
        <v>3111201 - Region Hovedstaden25 år og derover</v>
      </c>
      <c r="B4194" s="12" t="str">
        <f t="shared" si="393"/>
        <v>311120</v>
      </c>
      <c r="C4194" s="14">
        <f t="shared" si="391"/>
        <v>0</v>
      </c>
      <c r="D4194" s="14">
        <f t="shared" si="392"/>
        <v>0</v>
      </c>
      <c r="E4194" s="19" t="str">
        <f t="shared" si="394"/>
        <v>311120 - Assistentarbejde i laboratorier</v>
      </c>
      <c r="F4194" s="19" t="str">
        <f t="shared" si="395"/>
        <v>25 år og derover</v>
      </c>
      <c r="G4194" s="40" t="s">
        <v>516</v>
      </c>
      <c r="H4194" s="41" t="s">
        <v>333</v>
      </c>
      <c r="I4194" s="42" t="s">
        <v>8</v>
      </c>
      <c r="J4194" s="43" t="s">
        <v>9</v>
      </c>
      <c r="K4194" s="44">
        <v>39</v>
      </c>
      <c r="L4194" s="45">
        <v>34993.742453939776</v>
      </c>
      <c r="M4194" s="46">
        <v>37064.644711475084</v>
      </c>
      <c r="N4194" s="45"/>
      <c r="O4194" s="46"/>
    </row>
    <row r="4195" spans="1:15" x14ac:dyDescent="0.2">
      <c r="A4195" s="11" t="str">
        <f t="shared" si="390"/>
        <v>3111201 - Region HovedstadenAlle uanset erf.</v>
      </c>
      <c r="B4195" s="12" t="str">
        <f t="shared" si="393"/>
        <v>311120</v>
      </c>
      <c r="C4195" s="14">
        <f t="shared" si="391"/>
        <v>0</v>
      </c>
      <c r="D4195" s="14">
        <f t="shared" si="392"/>
        <v>0</v>
      </c>
      <c r="E4195" s="19" t="str">
        <f t="shared" si="394"/>
        <v>311120 - Assistentarbejde i laboratorier</v>
      </c>
      <c r="F4195" s="19" t="str">
        <f t="shared" si="395"/>
        <v>Alle uanset erf.</v>
      </c>
      <c r="G4195" s="40" t="s">
        <v>516</v>
      </c>
      <c r="H4195" s="41" t="s">
        <v>333</v>
      </c>
      <c r="I4195" s="42" t="s">
        <v>8</v>
      </c>
      <c r="J4195" s="43" t="s">
        <v>10</v>
      </c>
      <c r="K4195" s="44">
        <v>165</v>
      </c>
      <c r="L4195" s="45">
        <v>24984.318321241342</v>
      </c>
      <c r="M4195" s="46">
        <v>26483.379353520351</v>
      </c>
      <c r="N4195" s="45"/>
      <c r="O4195" s="46"/>
    </row>
    <row r="4196" spans="1:15" x14ac:dyDescent="0.2">
      <c r="A4196" s="11" t="str">
        <f t="shared" si="390"/>
        <v>3111202 - Region Sjælland25 år og derover</v>
      </c>
      <c r="B4196" s="12" t="str">
        <f t="shared" si="393"/>
        <v>311120</v>
      </c>
      <c r="C4196" s="14">
        <f t="shared" si="391"/>
        <v>0</v>
      </c>
      <c r="D4196" s="14">
        <f t="shared" si="392"/>
        <v>0</v>
      </c>
      <c r="E4196" s="19" t="str">
        <f t="shared" si="394"/>
        <v>311120 - Assistentarbejde i laboratorier</v>
      </c>
      <c r="F4196" s="19" t="str">
        <f t="shared" si="395"/>
        <v>25 år og derover</v>
      </c>
      <c r="G4196" s="40" t="s">
        <v>516</v>
      </c>
      <c r="H4196" s="41" t="s">
        <v>333</v>
      </c>
      <c r="I4196" s="42" t="s">
        <v>20</v>
      </c>
      <c r="J4196" s="43" t="s">
        <v>9</v>
      </c>
      <c r="K4196" s="44">
        <v>26</v>
      </c>
      <c r="L4196" s="45">
        <v>38412.205915119586</v>
      </c>
      <c r="M4196" s="46">
        <v>40638.825345256053</v>
      </c>
      <c r="N4196" s="45"/>
      <c r="O4196" s="46"/>
    </row>
    <row r="4197" spans="1:15" x14ac:dyDescent="0.2">
      <c r="A4197" s="11" t="str">
        <f t="shared" si="390"/>
        <v>3111202 - Region SjællandAlle uanset erf.</v>
      </c>
      <c r="B4197" s="12" t="str">
        <f t="shared" si="393"/>
        <v>311120</v>
      </c>
      <c r="C4197" s="14">
        <f t="shared" si="391"/>
        <v>0</v>
      </c>
      <c r="D4197" s="14">
        <f t="shared" si="392"/>
        <v>0</v>
      </c>
      <c r="E4197" s="19" t="str">
        <f t="shared" si="394"/>
        <v>311120 - Assistentarbejde i laboratorier</v>
      </c>
      <c r="F4197" s="19" t="str">
        <f t="shared" si="395"/>
        <v>Alle uanset erf.</v>
      </c>
      <c r="G4197" s="40" t="s">
        <v>516</v>
      </c>
      <c r="H4197" s="41" t="s">
        <v>333</v>
      </c>
      <c r="I4197" s="42" t="s">
        <v>20</v>
      </c>
      <c r="J4197" s="43" t="s">
        <v>10</v>
      </c>
      <c r="K4197" s="44">
        <v>50</v>
      </c>
      <c r="L4197" s="45">
        <v>37706.888114320012</v>
      </c>
      <c r="M4197" s="46">
        <v>39892.622771445735</v>
      </c>
      <c r="N4197" s="45"/>
      <c r="O4197" s="46"/>
    </row>
    <row r="4198" spans="1:15" x14ac:dyDescent="0.2">
      <c r="A4198" s="11" t="str">
        <f t="shared" si="390"/>
        <v>3111203 - Region SyddanmarkUnder 1 år</v>
      </c>
      <c r="B4198" s="12" t="str">
        <f t="shared" si="393"/>
        <v>311120</v>
      </c>
      <c r="C4198" s="14">
        <f t="shared" si="391"/>
        <v>0</v>
      </c>
      <c r="D4198" s="14">
        <f t="shared" si="392"/>
        <v>0</v>
      </c>
      <c r="E4198" s="19" t="str">
        <f t="shared" si="394"/>
        <v>311120 - Assistentarbejde i laboratorier</v>
      </c>
      <c r="F4198" s="19" t="str">
        <f t="shared" si="395"/>
        <v>Under 1 år</v>
      </c>
      <c r="G4198" s="40" t="s">
        <v>516</v>
      </c>
      <c r="H4198" s="41" t="s">
        <v>333</v>
      </c>
      <c r="I4198" s="42" t="s">
        <v>544</v>
      </c>
      <c r="J4198" s="43" t="s">
        <v>13</v>
      </c>
      <c r="K4198" s="44">
        <v>21</v>
      </c>
      <c r="L4198" s="45">
        <v>23368.721559445643</v>
      </c>
      <c r="M4198" s="46">
        <v>24751.664189742147</v>
      </c>
      <c r="N4198" s="45"/>
      <c r="O4198" s="46"/>
    </row>
    <row r="4199" spans="1:15" x14ac:dyDescent="0.2">
      <c r="A4199" s="11" t="str">
        <f t="shared" si="390"/>
        <v>3111203 - Region Syddanmark5-9 år</v>
      </c>
      <c r="B4199" s="12" t="str">
        <f t="shared" si="393"/>
        <v>311120</v>
      </c>
      <c r="C4199" s="14">
        <f t="shared" si="391"/>
        <v>0</v>
      </c>
      <c r="D4199" s="14">
        <f t="shared" si="392"/>
        <v>0</v>
      </c>
      <c r="E4199" s="19" t="str">
        <f t="shared" si="394"/>
        <v>311120 - Assistentarbejde i laboratorier</v>
      </c>
      <c r="F4199" s="19" t="str">
        <f t="shared" si="395"/>
        <v>5-9 år</v>
      </c>
      <c r="G4199" s="40" t="s">
        <v>516</v>
      </c>
      <c r="H4199" s="41" t="s">
        <v>333</v>
      </c>
      <c r="I4199" s="42" t="s">
        <v>544</v>
      </c>
      <c r="J4199" s="43" t="s">
        <v>15</v>
      </c>
      <c r="K4199" s="44">
        <v>28</v>
      </c>
      <c r="L4199" s="45">
        <v>27736.648328709711</v>
      </c>
      <c r="M4199" s="46">
        <v>29291.90010712482</v>
      </c>
      <c r="N4199" s="45"/>
      <c r="O4199" s="46"/>
    </row>
    <row r="4200" spans="1:15" x14ac:dyDescent="0.2">
      <c r="A4200" s="11" t="str">
        <f t="shared" si="390"/>
        <v>3111203 - Region Syddanmark0-4 år</v>
      </c>
      <c r="B4200" s="12" t="str">
        <f t="shared" si="393"/>
        <v>311120</v>
      </c>
      <c r="C4200" s="14">
        <f t="shared" si="391"/>
        <v>0</v>
      </c>
      <c r="D4200" s="14">
        <f t="shared" si="392"/>
        <v>0</v>
      </c>
      <c r="E4200" s="19" t="str">
        <f t="shared" si="394"/>
        <v>311120 - Assistentarbejde i laboratorier</v>
      </c>
      <c r="F4200" s="19" t="str">
        <f t="shared" si="395"/>
        <v>0-4 år</v>
      </c>
      <c r="G4200" s="40" t="s">
        <v>516</v>
      </c>
      <c r="H4200" s="41" t="s">
        <v>333</v>
      </c>
      <c r="I4200" s="42" t="s">
        <v>544</v>
      </c>
      <c r="J4200" s="43" t="s">
        <v>16</v>
      </c>
      <c r="K4200" s="44">
        <v>43</v>
      </c>
      <c r="L4200" s="45">
        <v>23891.963684528579</v>
      </c>
      <c r="M4200" s="46">
        <v>25305.871373778067</v>
      </c>
      <c r="N4200" s="45"/>
      <c r="O4200" s="46"/>
    </row>
    <row r="4201" spans="1:15" x14ac:dyDescent="0.2">
      <c r="A4201" s="11" t="str">
        <f t="shared" si="390"/>
        <v>3111203 - Region Syddanmark10-14 år</v>
      </c>
      <c r="B4201" s="12" t="str">
        <f t="shared" si="393"/>
        <v>311120</v>
      </c>
      <c r="C4201" s="14">
        <f t="shared" si="391"/>
        <v>0</v>
      </c>
      <c r="D4201" s="14">
        <f t="shared" si="392"/>
        <v>0</v>
      </c>
      <c r="E4201" s="19" t="str">
        <f t="shared" si="394"/>
        <v>311120 - Assistentarbejde i laboratorier</v>
      </c>
      <c r="F4201" s="19" t="str">
        <f t="shared" si="395"/>
        <v>10-14 år</v>
      </c>
      <c r="G4201" s="40" t="s">
        <v>516</v>
      </c>
      <c r="H4201" s="41" t="s">
        <v>333</v>
      </c>
      <c r="I4201" s="42" t="s">
        <v>544</v>
      </c>
      <c r="J4201" s="43" t="s">
        <v>17</v>
      </c>
      <c r="K4201" s="44">
        <v>16</v>
      </c>
      <c r="L4201" s="45">
        <v>26501.756357557544</v>
      </c>
      <c r="M4201" s="46">
        <v>27987.765165029512</v>
      </c>
      <c r="N4201" s="45"/>
      <c r="O4201" s="46"/>
    </row>
    <row r="4202" spans="1:15" x14ac:dyDescent="0.2">
      <c r="A4202" s="11" t="str">
        <f t="shared" si="390"/>
        <v>3111203 - Region Syddanmark15-20 år</v>
      </c>
      <c r="B4202" s="12" t="str">
        <f t="shared" si="393"/>
        <v>311120</v>
      </c>
      <c r="C4202" s="14">
        <f t="shared" si="391"/>
        <v>0</v>
      </c>
      <c r="D4202" s="14">
        <f t="shared" si="392"/>
        <v>0</v>
      </c>
      <c r="E4202" s="19" t="str">
        <f t="shared" si="394"/>
        <v>311120 - Assistentarbejde i laboratorier</v>
      </c>
      <c r="F4202" s="19" t="str">
        <f t="shared" si="395"/>
        <v>15-20 år</v>
      </c>
      <c r="G4202" s="40" t="s">
        <v>516</v>
      </c>
      <c r="H4202" s="41" t="s">
        <v>333</v>
      </c>
      <c r="I4202" s="42" t="s">
        <v>544</v>
      </c>
      <c r="J4202" s="43" t="s">
        <v>18</v>
      </c>
      <c r="K4202" s="44">
        <v>17</v>
      </c>
      <c r="L4202" s="45">
        <v>28446.199702405913</v>
      </c>
      <c r="M4202" s="46">
        <v>30041.237507695641</v>
      </c>
      <c r="N4202" s="45"/>
      <c r="O4202" s="46"/>
    </row>
    <row r="4203" spans="1:15" x14ac:dyDescent="0.2">
      <c r="A4203" s="11" t="str">
        <f t="shared" si="390"/>
        <v>3111203 - Region Syddanmark20-24 år</v>
      </c>
      <c r="B4203" s="12" t="str">
        <f t="shared" si="393"/>
        <v>311120</v>
      </c>
      <c r="C4203" s="14">
        <f t="shared" si="391"/>
        <v>0</v>
      </c>
      <c r="D4203" s="14">
        <f t="shared" si="392"/>
        <v>0</v>
      </c>
      <c r="E4203" s="19" t="str">
        <f t="shared" si="394"/>
        <v>311120 - Assistentarbejde i laboratorier</v>
      </c>
      <c r="F4203" s="19" t="str">
        <f t="shared" si="395"/>
        <v>20-24 år</v>
      </c>
      <c r="G4203" s="40" t="s">
        <v>516</v>
      </c>
      <c r="H4203" s="41" t="s">
        <v>333</v>
      </c>
      <c r="I4203" s="42" t="s">
        <v>544</v>
      </c>
      <c r="J4203" s="43" t="s">
        <v>19</v>
      </c>
      <c r="K4203" s="44">
        <v>20</v>
      </c>
      <c r="L4203" s="45">
        <v>26525.54961336292</v>
      </c>
      <c r="M4203" s="46">
        <v>28012.892558361782</v>
      </c>
      <c r="N4203" s="45"/>
      <c r="O4203" s="46"/>
    </row>
    <row r="4204" spans="1:15" x14ac:dyDescent="0.2">
      <c r="A4204" s="11" t="str">
        <f t="shared" si="390"/>
        <v>3111203 - Region Syddanmark25 år og derover</v>
      </c>
      <c r="B4204" s="12" t="str">
        <f t="shared" si="393"/>
        <v>311120</v>
      </c>
      <c r="C4204" s="14">
        <f t="shared" si="391"/>
        <v>0</v>
      </c>
      <c r="D4204" s="14">
        <f t="shared" si="392"/>
        <v>0</v>
      </c>
      <c r="E4204" s="19" t="str">
        <f t="shared" si="394"/>
        <v>311120 - Assistentarbejde i laboratorier</v>
      </c>
      <c r="F4204" s="19" t="str">
        <f t="shared" si="395"/>
        <v>25 år og derover</v>
      </c>
      <c r="G4204" s="40" t="s">
        <v>516</v>
      </c>
      <c r="H4204" s="41" t="s">
        <v>333</v>
      </c>
      <c r="I4204" s="42" t="s">
        <v>544</v>
      </c>
      <c r="J4204" s="43" t="s">
        <v>9</v>
      </c>
      <c r="K4204" s="44">
        <v>51</v>
      </c>
      <c r="L4204" s="45">
        <v>26703.650995698154</v>
      </c>
      <c r="M4204" s="46">
        <v>28200.980457032096</v>
      </c>
      <c r="N4204" s="45"/>
      <c r="O4204" s="46"/>
    </row>
    <row r="4205" spans="1:15" x14ac:dyDescent="0.2">
      <c r="A4205" s="11" t="str">
        <f t="shared" si="390"/>
        <v>3111203 - Region SyddanmarkAlle uanset erf.</v>
      </c>
      <c r="B4205" s="12" t="str">
        <f t="shared" si="393"/>
        <v>311120</v>
      </c>
      <c r="C4205" s="14">
        <f t="shared" si="391"/>
        <v>0</v>
      </c>
      <c r="D4205" s="14">
        <f t="shared" si="392"/>
        <v>0</v>
      </c>
      <c r="E4205" s="19" t="str">
        <f t="shared" si="394"/>
        <v>311120 - Assistentarbejde i laboratorier</v>
      </c>
      <c r="F4205" s="19" t="str">
        <f t="shared" si="395"/>
        <v>Alle uanset erf.</v>
      </c>
      <c r="G4205" s="40" t="s">
        <v>516</v>
      </c>
      <c r="H4205" s="41" t="s">
        <v>333</v>
      </c>
      <c r="I4205" s="42" t="s">
        <v>544</v>
      </c>
      <c r="J4205" s="43" t="s">
        <v>10</v>
      </c>
      <c r="K4205" s="44">
        <v>175</v>
      </c>
      <c r="L4205" s="45">
        <v>26260.778159255497</v>
      </c>
      <c r="M4205" s="46">
        <v>27787.822414068691</v>
      </c>
      <c r="N4205" s="45"/>
      <c r="O4205" s="46"/>
    </row>
    <row r="4206" spans="1:15" x14ac:dyDescent="0.2">
      <c r="A4206" s="11" t="str">
        <f t="shared" si="390"/>
        <v>3111204 - Region Midtjylland0-4 år</v>
      </c>
      <c r="B4206" s="12" t="str">
        <f t="shared" si="393"/>
        <v>311120</v>
      </c>
      <c r="C4206" s="14">
        <f t="shared" si="391"/>
        <v>0</v>
      </c>
      <c r="D4206" s="14">
        <f t="shared" si="392"/>
        <v>0</v>
      </c>
      <c r="E4206" s="19" t="str">
        <f t="shared" si="394"/>
        <v>311120 - Assistentarbejde i laboratorier</v>
      </c>
      <c r="F4206" s="19" t="str">
        <f t="shared" si="395"/>
        <v>0-4 år</v>
      </c>
      <c r="G4206" s="40" t="s">
        <v>516</v>
      </c>
      <c r="H4206" s="41" t="s">
        <v>333</v>
      </c>
      <c r="I4206" s="42" t="s">
        <v>517</v>
      </c>
      <c r="J4206" s="43" t="s">
        <v>16</v>
      </c>
      <c r="K4206" s="44">
        <v>13</v>
      </c>
      <c r="L4206" s="45">
        <v>29702.89897194384</v>
      </c>
      <c r="M4206" s="46">
        <v>31368.40252892494</v>
      </c>
      <c r="N4206" s="45"/>
      <c r="O4206" s="46"/>
    </row>
    <row r="4207" spans="1:15" x14ac:dyDescent="0.2">
      <c r="A4207" s="11" t="str">
        <f t="shared" si="390"/>
        <v>3111204 - Region Midtjylland10-14 år</v>
      </c>
      <c r="B4207" s="12" t="str">
        <f t="shared" si="393"/>
        <v>311120</v>
      </c>
      <c r="C4207" s="14">
        <f t="shared" si="391"/>
        <v>0</v>
      </c>
      <c r="D4207" s="14">
        <f t="shared" si="392"/>
        <v>0</v>
      </c>
      <c r="E4207" s="19" t="str">
        <f t="shared" si="394"/>
        <v>311120 - Assistentarbejde i laboratorier</v>
      </c>
      <c r="F4207" s="19" t="str">
        <f t="shared" si="395"/>
        <v>10-14 år</v>
      </c>
      <c r="G4207" s="40" t="s">
        <v>516</v>
      </c>
      <c r="H4207" s="41" t="s">
        <v>333</v>
      </c>
      <c r="I4207" s="42" t="s">
        <v>517</v>
      </c>
      <c r="J4207" s="43" t="s">
        <v>17</v>
      </c>
      <c r="K4207" s="44">
        <v>13</v>
      </c>
      <c r="L4207" s="45">
        <v>38350.940265386082</v>
      </c>
      <c r="M4207" s="46">
        <v>40436.028331888185</v>
      </c>
      <c r="N4207" s="45"/>
      <c r="O4207" s="46"/>
    </row>
    <row r="4208" spans="1:15" x14ac:dyDescent="0.2">
      <c r="A4208" s="11" t="str">
        <f t="shared" si="390"/>
        <v>3111204 - Region Midtjylland25 år og derover</v>
      </c>
      <c r="B4208" s="12" t="str">
        <f t="shared" si="393"/>
        <v>311120</v>
      </c>
      <c r="C4208" s="14">
        <f t="shared" si="391"/>
        <v>0</v>
      </c>
      <c r="D4208" s="14">
        <f t="shared" si="392"/>
        <v>0</v>
      </c>
      <c r="E4208" s="19" t="str">
        <f t="shared" si="394"/>
        <v>311120 - Assistentarbejde i laboratorier</v>
      </c>
      <c r="F4208" s="19" t="str">
        <f t="shared" si="395"/>
        <v>25 år og derover</v>
      </c>
      <c r="G4208" s="40" t="s">
        <v>516</v>
      </c>
      <c r="H4208" s="41" t="s">
        <v>333</v>
      </c>
      <c r="I4208" s="42" t="s">
        <v>517</v>
      </c>
      <c r="J4208" s="43" t="s">
        <v>9</v>
      </c>
      <c r="K4208" s="44">
        <v>71</v>
      </c>
      <c r="L4208" s="45">
        <v>32255.236255607786</v>
      </c>
      <c r="M4208" s="46">
        <v>33948.303858111227</v>
      </c>
      <c r="N4208" s="45"/>
      <c r="O4208" s="46"/>
    </row>
    <row r="4209" spans="1:15" x14ac:dyDescent="0.2">
      <c r="A4209" s="11" t="str">
        <f t="shared" si="390"/>
        <v>3111204 - Region MidtjyllandAlle uanset erf.</v>
      </c>
      <c r="B4209" s="12" t="str">
        <f t="shared" si="393"/>
        <v>311120</v>
      </c>
      <c r="C4209" s="14">
        <f t="shared" si="391"/>
        <v>0</v>
      </c>
      <c r="D4209" s="14">
        <f t="shared" si="392"/>
        <v>0</v>
      </c>
      <c r="E4209" s="19" t="str">
        <f t="shared" si="394"/>
        <v>311120 - Assistentarbejde i laboratorier</v>
      </c>
      <c r="F4209" s="19" t="str">
        <f t="shared" si="395"/>
        <v>Alle uanset erf.</v>
      </c>
      <c r="G4209" s="40" t="s">
        <v>516</v>
      </c>
      <c r="H4209" s="41" t="s">
        <v>333</v>
      </c>
      <c r="I4209" s="42" t="s">
        <v>517</v>
      </c>
      <c r="J4209" s="43" t="s">
        <v>10</v>
      </c>
      <c r="K4209" s="44">
        <v>118</v>
      </c>
      <c r="L4209" s="45">
        <v>31257.66845908617</v>
      </c>
      <c r="M4209" s="46">
        <v>33010.351187149769</v>
      </c>
      <c r="N4209" s="45"/>
      <c r="O4209" s="46"/>
    </row>
    <row r="4210" spans="1:15" x14ac:dyDescent="0.2">
      <c r="A4210" s="11" t="str">
        <f t="shared" si="390"/>
        <v>3111205 - Region NordjyllandAlle uanset erf.</v>
      </c>
      <c r="B4210" s="12" t="str">
        <f t="shared" si="393"/>
        <v>311120</v>
      </c>
      <c r="C4210" s="14">
        <f t="shared" si="391"/>
        <v>0</v>
      </c>
      <c r="D4210" s="14">
        <f t="shared" si="392"/>
        <v>0</v>
      </c>
      <c r="E4210" s="19" t="str">
        <f t="shared" si="394"/>
        <v>311120 - Assistentarbejde i laboratorier</v>
      </c>
      <c r="F4210" s="19" t="str">
        <f t="shared" si="395"/>
        <v>Alle uanset erf.</v>
      </c>
      <c r="G4210" s="40" t="s">
        <v>516</v>
      </c>
      <c r="H4210" s="41" t="s">
        <v>333</v>
      </c>
      <c r="I4210" s="42" t="s">
        <v>21</v>
      </c>
      <c r="J4210" s="43" t="s">
        <v>10</v>
      </c>
      <c r="K4210" s="44">
        <v>26</v>
      </c>
      <c r="L4210" s="45">
        <v>31298.66226099163</v>
      </c>
      <c r="M4210" s="46">
        <v>32941.519583624613</v>
      </c>
      <c r="N4210" s="45"/>
      <c r="O4210" s="46"/>
    </row>
    <row r="4211" spans="1:15" x14ac:dyDescent="0.2">
      <c r="A4211" s="11" t="str">
        <f t="shared" si="390"/>
        <v>3111206 - Alle regionerUnder 1 år</v>
      </c>
      <c r="B4211" s="12" t="str">
        <f t="shared" si="393"/>
        <v>311120</v>
      </c>
      <c r="C4211" s="14">
        <f t="shared" si="391"/>
        <v>0</v>
      </c>
      <c r="D4211" s="14">
        <f t="shared" si="392"/>
        <v>0</v>
      </c>
      <c r="E4211" s="19" t="str">
        <f t="shared" si="394"/>
        <v>311120 - Assistentarbejde i laboratorier</v>
      </c>
      <c r="F4211" s="19" t="str">
        <f t="shared" si="395"/>
        <v>Under 1 år</v>
      </c>
      <c r="G4211" s="40" t="s">
        <v>516</v>
      </c>
      <c r="H4211" s="41" t="s">
        <v>333</v>
      </c>
      <c r="I4211" s="42" t="s">
        <v>11</v>
      </c>
      <c r="J4211" s="43" t="s">
        <v>13</v>
      </c>
      <c r="K4211" s="44">
        <v>72</v>
      </c>
      <c r="L4211" s="45">
        <v>23368.721559445643</v>
      </c>
      <c r="M4211" s="46">
        <v>24751.664189742147</v>
      </c>
      <c r="N4211" s="45"/>
      <c r="O4211" s="46"/>
    </row>
    <row r="4212" spans="1:15" x14ac:dyDescent="0.2">
      <c r="A4212" s="11" t="str">
        <f t="shared" si="390"/>
        <v>3111206 - Alle regioner1 år</v>
      </c>
      <c r="B4212" s="12" t="str">
        <f t="shared" si="393"/>
        <v>311120</v>
      </c>
      <c r="C4212" s="14">
        <f t="shared" si="391"/>
        <v>0</v>
      </c>
      <c r="D4212" s="14">
        <f t="shared" si="392"/>
        <v>0</v>
      </c>
      <c r="E4212" s="19" t="str">
        <f t="shared" si="394"/>
        <v>311120 - Assistentarbejde i laboratorier</v>
      </c>
      <c r="F4212" s="19" t="str">
        <f t="shared" si="395"/>
        <v>1 år</v>
      </c>
      <c r="G4212" s="40" t="s">
        <v>516</v>
      </c>
      <c r="H4212" s="41" t="s">
        <v>333</v>
      </c>
      <c r="I4212" s="42" t="s">
        <v>11</v>
      </c>
      <c r="J4212" s="43" t="s">
        <v>22</v>
      </c>
      <c r="K4212" s="44">
        <v>42</v>
      </c>
      <c r="L4212" s="45">
        <v>23778.626935940356</v>
      </c>
      <c r="M4212" s="46">
        <v>25205.346391818515</v>
      </c>
      <c r="N4212" s="45"/>
      <c r="O4212" s="46"/>
    </row>
    <row r="4213" spans="1:15" x14ac:dyDescent="0.2">
      <c r="A4213" s="11" t="str">
        <f t="shared" si="390"/>
        <v>3111206 - Alle regioner2 år</v>
      </c>
      <c r="B4213" s="12" t="str">
        <f t="shared" si="393"/>
        <v>311120</v>
      </c>
      <c r="C4213" s="14">
        <f t="shared" si="391"/>
        <v>0</v>
      </c>
      <c r="D4213" s="14">
        <f t="shared" si="392"/>
        <v>0</v>
      </c>
      <c r="E4213" s="19" t="str">
        <f t="shared" si="394"/>
        <v>311120 - Assistentarbejde i laboratorier</v>
      </c>
      <c r="F4213" s="19" t="str">
        <f t="shared" si="395"/>
        <v>2 år</v>
      </c>
      <c r="G4213" s="40" t="s">
        <v>516</v>
      </c>
      <c r="H4213" s="41" t="s">
        <v>333</v>
      </c>
      <c r="I4213" s="42" t="s">
        <v>11</v>
      </c>
      <c r="J4213" s="43" t="s">
        <v>23</v>
      </c>
      <c r="K4213" s="44">
        <v>20</v>
      </c>
      <c r="L4213" s="45">
        <v>23486.839278756041</v>
      </c>
      <c r="M4213" s="46">
        <v>24899.559333028294</v>
      </c>
      <c r="N4213" s="45"/>
      <c r="O4213" s="46"/>
    </row>
    <row r="4214" spans="1:15" x14ac:dyDescent="0.2">
      <c r="A4214" s="11" t="str">
        <f t="shared" si="390"/>
        <v>3111206 - Alle regioner4 år</v>
      </c>
      <c r="B4214" s="12" t="str">
        <f t="shared" si="393"/>
        <v>311120</v>
      </c>
      <c r="C4214" s="14">
        <f t="shared" si="391"/>
        <v>0</v>
      </c>
      <c r="D4214" s="14">
        <f t="shared" si="392"/>
        <v>0</v>
      </c>
      <c r="E4214" s="19" t="str">
        <f t="shared" si="394"/>
        <v>311120 - Assistentarbejde i laboratorier</v>
      </c>
      <c r="F4214" s="19" t="str">
        <f t="shared" si="395"/>
        <v>4 år</v>
      </c>
      <c r="G4214" s="40" t="s">
        <v>516</v>
      </c>
      <c r="H4214" s="41" t="s">
        <v>333</v>
      </c>
      <c r="I4214" s="42" t="s">
        <v>11</v>
      </c>
      <c r="J4214" s="43" t="s">
        <v>24</v>
      </c>
      <c r="K4214" s="44">
        <v>23</v>
      </c>
      <c r="L4214" s="45">
        <v>29548.066801949291</v>
      </c>
      <c r="M4214" s="46">
        <v>31204.888595911078</v>
      </c>
      <c r="N4214" s="45"/>
      <c r="O4214" s="46"/>
    </row>
    <row r="4215" spans="1:15" x14ac:dyDescent="0.2">
      <c r="A4215" s="11" t="str">
        <f t="shared" si="390"/>
        <v>3111206 - Alle regioner5-9 år</v>
      </c>
      <c r="B4215" s="12" t="str">
        <f t="shared" si="393"/>
        <v>311120</v>
      </c>
      <c r="C4215" s="14">
        <f t="shared" si="391"/>
        <v>0</v>
      </c>
      <c r="D4215" s="14">
        <f t="shared" si="392"/>
        <v>0</v>
      </c>
      <c r="E4215" s="19" t="str">
        <f t="shared" si="394"/>
        <v>311120 - Assistentarbejde i laboratorier</v>
      </c>
      <c r="F4215" s="19" t="str">
        <f t="shared" si="395"/>
        <v>5-9 år</v>
      </c>
      <c r="G4215" s="40" t="s">
        <v>516</v>
      </c>
      <c r="H4215" s="41" t="s">
        <v>333</v>
      </c>
      <c r="I4215" s="42" t="s">
        <v>11</v>
      </c>
      <c r="J4215" s="43" t="s">
        <v>15</v>
      </c>
      <c r="K4215" s="44">
        <v>59</v>
      </c>
      <c r="L4215" s="45">
        <v>28169.758038001342</v>
      </c>
      <c r="M4215" s="46">
        <v>29749.295182032434</v>
      </c>
      <c r="N4215" s="45"/>
      <c r="O4215" s="46"/>
    </row>
    <row r="4216" spans="1:15" x14ac:dyDescent="0.2">
      <c r="A4216" s="11" t="str">
        <f t="shared" si="390"/>
        <v>3111206 - Alle regioner0-4 år</v>
      </c>
      <c r="B4216" s="12" t="str">
        <f t="shared" si="393"/>
        <v>311120</v>
      </c>
      <c r="C4216" s="14">
        <f t="shared" si="391"/>
        <v>0</v>
      </c>
      <c r="D4216" s="14">
        <f t="shared" si="392"/>
        <v>0</v>
      </c>
      <c r="E4216" s="19" t="str">
        <f t="shared" si="394"/>
        <v>311120 - Assistentarbejde i laboratorier</v>
      </c>
      <c r="F4216" s="19" t="str">
        <f t="shared" si="395"/>
        <v>0-4 år</v>
      </c>
      <c r="G4216" s="40" t="s">
        <v>516</v>
      </c>
      <c r="H4216" s="41" t="s">
        <v>333</v>
      </c>
      <c r="I4216" s="42" t="s">
        <v>11</v>
      </c>
      <c r="J4216" s="43" t="s">
        <v>16</v>
      </c>
      <c r="K4216" s="44">
        <v>166</v>
      </c>
      <c r="L4216" s="45">
        <v>23619.065427252233</v>
      </c>
      <c r="M4216" s="46">
        <v>25039.738809320646</v>
      </c>
      <c r="N4216" s="45"/>
      <c r="O4216" s="46"/>
    </row>
    <row r="4217" spans="1:15" x14ac:dyDescent="0.2">
      <c r="A4217" s="11" t="str">
        <f t="shared" si="390"/>
        <v>3111206 - Alle regioner10-14 år</v>
      </c>
      <c r="B4217" s="12" t="str">
        <f t="shared" si="393"/>
        <v>311120</v>
      </c>
      <c r="C4217" s="14">
        <f t="shared" si="391"/>
        <v>0</v>
      </c>
      <c r="D4217" s="14">
        <f t="shared" si="392"/>
        <v>0</v>
      </c>
      <c r="E4217" s="19" t="str">
        <f t="shared" si="394"/>
        <v>311120 - Assistentarbejde i laboratorier</v>
      </c>
      <c r="F4217" s="19" t="str">
        <f t="shared" si="395"/>
        <v>10-14 år</v>
      </c>
      <c r="G4217" s="40" t="s">
        <v>516</v>
      </c>
      <c r="H4217" s="41" t="s">
        <v>333</v>
      </c>
      <c r="I4217" s="42" t="s">
        <v>11</v>
      </c>
      <c r="J4217" s="43" t="s">
        <v>17</v>
      </c>
      <c r="K4217" s="44">
        <v>41</v>
      </c>
      <c r="L4217" s="45">
        <v>33505.151773108926</v>
      </c>
      <c r="M4217" s="46">
        <v>35515.463471745898</v>
      </c>
      <c r="N4217" s="45"/>
      <c r="O4217" s="46"/>
    </row>
    <row r="4218" spans="1:15" x14ac:dyDescent="0.2">
      <c r="A4218" s="11" t="str">
        <f t="shared" si="390"/>
        <v>3111206 - Alle regioner15-20 år</v>
      </c>
      <c r="B4218" s="12" t="str">
        <f t="shared" si="393"/>
        <v>311120</v>
      </c>
      <c r="C4218" s="14">
        <f t="shared" si="391"/>
        <v>0</v>
      </c>
      <c r="D4218" s="14">
        <f t="shared" si="392"/>
        <v>0</v>
      </c>
      <c r="E4218" s="19" t="str">
        <f t="shared" si="394"/>
        <v>311120 - Assistentarbejde i laboratorier</v>
      </c>
      <c r="F4218" s="19" t="str">
        <f t="shared" si="395"/>
        <v>15-20 år</v>
      </c>
      <c r="G4218" s="40" t="s">
        <v>516</v>
      </c>
      <c r="H4218" s="41" t="s">
        <v>333</v>
      </c>
      <c r="I4218" s="42" t="s">
        <v>11</v>
      </c>
      <c r="J4218" s="43" t="s">
        <v>18</v>
      </c>
      <c r="K4218" s="44">
        <v>28</v>
      </c>
      <c r="L4218" s="45">
        <v>29310.517213102612</v>
      </c>
      <c r="M4218" s="46">
        <v>30982.213632527808</v>
      </c>
      <c r="N4218" s="45"/>
      <c r="O4218" s="46"/>
    </row>
    <row r="4219" spans="1:15" x14ac:dyDescent="0.2">
      <c r="A4219" s="11" t="str">
        <f t="shared" si="390"/>
        <v>3111206 - Alle regioner20-24 år</v>
      </c>
      <c r="B4219" s="12" t="str">
        <f t="shared" si="393"/>
        <v>311120</v>
      </c>
      <c r="C4219" s="14">
        <f t="shared" si="391"/>
        <v>0</v>
      </c>
      <c r="D4219" s="14">
        <f t="shared" si="392"/>
        <v>0</v>
      </c>
      <c r="E4219" s="19" t="str">
        <f t="shared" si="394"/>
        <v>311120 - Assistentarbejde i laboratorier</v>
      </c>
      <c r="F4219" s="19" t="str">
        <f t="shared" si="395"/>
        <v>20-24 år</v>
      </c>
      <c r="G4219" s="40" t="s">
        <v>516</v>
      </c>
      <c r="H4219" s="41" t="s">
        <v>333</v>
      </c>
      <c r="I4219" s="42" t="s">
        <v>11</v>
      </c>
      <c r="J4219" s="43" t="s">
        <v>19</v>
      </c>
      <c r="K4219" s="44">
        <v>45</v>
      </c>
      <c r="L4219" s="45">
        <v>28785.681448368436</v>
      </c>
      <c r="M4219" s="46">
        <v>30399.754703900402</v>
      </c>
      <c r="N4219" s="45"/>
      <c r="O4219" s="46"/>
    </row>
    <row r="4220" spans="1:15" x14ac:dyDescent="0.2">
      <c r="A4220" s="11" t="str">
        <f t="shared" si="390"/>
        <v>3111206 - Alle regioner25 år og derover</v>
      </c>
      <c r="B4220" s="12" t="str">
        <f t="shared" si="393"/>
        <v>311120</v>
      </c>
      <c r="C4220" s="14">
        <f t="shared" si="391"/>
        <v>0</v>
      </c>
      <c r="D4220" s="14">
        <f t="shared" si="392"/>
        <v>0</v>
      </c>
      <c r="E4220" s="19" t="str">
        <f t="shared" si="394"/>
        <v>311120 - Assistentarbejde i laboratorier</v>
      </c>
      <c r="F4220" s="19" t="str">
        <f t="shared" si="395"/>
        <v>25 år og derover</v>
      </c>
      <c r="G4220" s="40" t="s">
        <v>516</v>
      </c>
      <c r="H4220" s="41" t="s">
        <v>333</v>
      </c>
      <c r="I4220" s="42" t="s">
        <v>11</v>
      </c>
      <c r="J4220" s="43" t="s">
        <v>9</v>
      </c>
      <c r="K4220" s="44">
        <v>195</v>
      </c>
      <c r="L4220" s="45">
        <v>31257.66845908617</v>
      </c>
      <c r="M4220" s="46">
        <v>33010.351187149769</v>
      </c>
      <c r="N4220" s="45"/>
      <c r="O4220" s="46"/>
    </row>
    <row r="4221" spans="1:15" x14ac:dyDescent="0.2">
      <c r="A4221" s="11" t="str">
        <f t="shared" si="390"/>
        <v>3111206 - Alle regionerAlle uanset erf.</v>
      </c>
      <c r="B4221" s="12" t="str">
        <f t="shared" si="393"/>
        <v>311120</v>
      </c>
      <c r="C4221" s="14">
        <f t="shared" si="391"/>
        <v>0</v>
      </c>
      <c r="D4221" s="14">
        <f t="shared" si="392"/>
        <v>0</v>
      </c>
      <c r="E4221" s="19" t="str">
        <f t="shared" si="394"/>
        <v>311120 - Assistentarbejde i laboratorier</v>
      </c>
      <c r="F4221" s="19" t="str">
        <f t="shared" si="395"/>
        <v>Alle uanset erf.</v>
      </c>
      <c r="G4221" s="40" t="s">
        <v>516</v>
      </c>
      <c r="H4221" s="41" t="s">
        <v>333</v>
      </c>
      <c r="I4221" s="42" t="s">
        <v>11</v>
      </c>
      <c r="J4221" s="43" t="s">
        <v>10</v>
      </c>
      <c r="K4221" s="44">
        <v>534</v>
      </c>
      <c r="L4221" s="45">
        <v>27636.873533858598</v>
      </c>
      <c r="M4221" s="46">
        <v>29186.5307312236</v>
      </c>
      <c r="N4221" s="45"/>
      <c r="O4221" s="46"/>
    </row>
    <row r="4222" spans="1:15" x14ac:dyDescent="0.2">
      <c r="A4222" s="11" t="str">
        <f t="shared" si="390"/>
        <v>3111301 - Region HovedstadenUnder 1 år</v>
      </c>
      <c r="B4222" s="12" t="str">
        <f t="shared" si="393"/>
        <v>311130</v>
      </c>
      <c r="C4222" s="14">
        <f t="shared" si="391"/>
        <v>0</v>
      </c>
      <c r="D4222" s="14">
        <f t="shared" si="392"/>
        <v>0</v>
      </c>
      <c r="E4222" s="19" t="str">
        <f t="shared" si="394"/>
        <v>311130 - Laboratorieteknikerarbejde</v>
      </c>
      <c r="F4222" s="19" t="str">
        <f t="shared" si="395"/>
        <v>Under 1 år</v>
      </c>
      <c r="G4222" s="40" t="s">
        <v>516</v>
      </c>
      <c r="H4222" s="41" t="s">
        <v>120</v>
      </c>
      <c r="I4222" s="42" t="s">
        <v>8</v>
      </c>
      <c r="J4222" s="43" t="s">
        <v>13</v>
      </c>
      <c r="K4222" s="44">
        <v>18</v>
      </c>
      <c r="L4222" s="45">
        <v>26551.756883326783</v>
      </c>
      <c r="M4222" s="46">
        <v>27989.51424808228</v>
      </c>
      <c r="N4222" s="45"/>
      <c r="O4222" s="46"/>
    </row>
    <row r="4223" spans="1:15" x14ac:dyDescent="0.2">
      <c r="A4223" s="11" t="str">
        <f t="shared" si="390"/>
        <v>3111301 - Region Hovedstaden5-9 år</v>
      </c>
      <c r="B4223" s="12" t="str">
        <f t="shared" si="393"/>
        <v>311130</v>
      </c>
      <c r="C4223" s="14">
        <f t="shared" si="391"/>
        <v>0</v>
      </c>
      <c r="D4223" s="14">
        <f t="shared" si="392"/>
        <v>0</v>
      </c>
      <c r="E4223" s="19" t="str">
        <f t="shared" si="394"/>
        <v>311130 - Laboratorieteknikerarbejde</v>
      </c>
      <c r="F4223" s="19" t="str">
        <f t="shared" si="395"/>
        <v>5-9 år</v>
      </c>
      <c r="G4223" s="40" t="s">
        <v>516</v>
      </c>
      <c r="H4223" s="41" t="s">
        <v>120</v>
      </c>
      <c r="I4223" s="42" t="s">
        <v>8</v>
      </c>
      <c r="J4223" s="43" t="s">
        <v>15</v>
      </c>
      <c r="K4223" s="44">
        <v>50</v>
      </c>
      <c r="L4223" s="45">
        <v>41243.070037282087</v>
      </c>
      <c r="M4223" s="46">
        <v>43377.48879512275</v>
      </c>
      <c r="N4223" s="45"/>
      <c r="O4223" s="46"/>
    </row>
    <row r="4224" spans="1:15" x14ac:dyDescent="0.2">
      <c r="A4224" s="11" t="str">
        <f t="shared" si="390"/>
        <v>3111301 - Region Hovedstaden0-4 år</v>
      </c>
      <c r="B4224" s="12" t="str">
        <f t="shared" si="393"/>
        <v>311130</v>
      </c>
      <c r="C4224" s="14">
        <f t="shared" si="391"/>
        <v>0</v>
      </c>
      <c r="D4224" s="14">
        <f t="shared" si="392"/>
        <v>0</v>
      </c>
      <c r="E4224" s="19" t="str">
        <f t="shared" si="394"/>
        <v>311130 - Laboratorieteknikerarbejde</v>
      </c>
      <c r="F4224" s="19" t="str">
        <f t="shared" si="395"/>
        <v>0-4 år</v>
      </c>
      <c r="G4224" s="40" t="s">
        <v>516</v>
      </c>
      <c r="H4224" s="41" t="s">
        <v>120</v>
      </c>
      <c r="I4224" s="42" t="s">
        <v>8</v>
      </c>
      <c r="J4224" s="43" t="s">
        <v>16</v>
      </c>
      <c r="K4224" s="44">
        <v>51</v>
      </c>
      <c r="L4224" s="45">
        <v>33269.42036675696</v>
      </c>
      <c r="M4224" s="46">
        <v>35238.27859434134</v>
      </c>
      <c r="N4224" s="45"/>
      <c r="O4224" s="46"/>
    </row>
    <row r="4225" spans="1:15" x14ac:dyDescent="0.2">
      <c r="A4225" s="11" t="str">
        <f t="shared" si="390"/>
        <v>3111301 - Region Hovedstaden10-14 år</v>
      </c>
      <c r="B4225" s="12" t="str">
        <f t="shared" si="393"/>
        <v>311130</v>
      </c>
      <c r="C4225" s="14">
        <f t="shared" si="391"/>
        <v>0</v>
      </c>
      <c r="D4225" s="14">
        <f t="shared" si="392"/>
        <v>0</v>
      </c>
      <c r="E4225" s="19" t="str">
        <f t="shared" si="394"/>
        <v>311130 - Laboratorieteknikerarbejde</v>
      </c>
      <c r="F4225" s="19" t="str">
        <f t="shared" si="395"/>
        <v>10-14 år</v>
      </c>
      <c r="G4225" s="40" t="s">
        <v>516</v>
      </c>
      <c r="H4225" s="41" t="s">
        <v>120</v>
      </c>
      <c r="I4225" s="42" t="s">
        <v>8</v>
      </c>
      <c r="J4225" s="43" t="s">
        <v>17</v>
      </c>
      <c r="K4225" s="44">
        <v>38</v>
      </c>
      <c r="L4225" s="45">
        <v>42146.135689562274</v>
      </c>
      <c r="M4225" s="46">
        <v>44640.310974208842</v>
      </c>
      <c r="N4225" s="45"/>
      <c r="O4225" s="46"/>
    </row>
    <row r="4226" spans="1:15" x14ac:dyDescent="0.2">
      <c r="A4226" s="11" t="str">
        <f t="shared" ref="A4226:A4289" si="396">B4226&amp;I4226&amp;F4226</f>
        <v>3111301 - Region Hovedstaden15-20 år</v>
      </c>
      <c r="B4226" s="12" t="str">
        <f t="shared" si="393"/>
        <v>311130</v>
      </c>
      <c r="C4226" s="14">
        <f t="shared" ref="C4226:C4289" si="397">N4226*1.2</f>
        <v>0</v>
      </c>
      <c r="D4226" s="14">
        <f t="shared" ref="D4226:D4289" si="398">O4226*1.2</f>
        <v>0</v>
      </c>
      <c r="E4226" s="19" t="str">
        <f t="shared" si="394"/>
        <v>311130 - Laboratorieteknikerarbejde</v>
      </c>
      <c r="F4226" s="19" t="str">
        <f t="shared" si="395"/>
        <v>15-20 år</v>
      </c>
      <c r="G4226" s="40" t="s">
        <v>516</v>
      </c>
      <c r="H4226" s="41" t="s">
        <v>120</v>
      </c>
      <c r="I4226" s="42" t="s">
        <v>8</v>
      </c>
      <c r="J4226" s="43" t="s">
        <v>18</v>
      </c>
      <c r="K4226" s="44">
        <v>35</v>
      </c>
      <c r="L4226" s="45">
        <v>44256.48401840408</v>
      </c>
      <c r="M4226" s="46">
        <v>46738.037472891876</v>
      </c>
      <c r="N4226" s="45"/>
      <c r="O4226" s="46"/>
    </row>
    <row r="4227" spans="1:15" x14ac:dyDescent="0.2">
      <c r="A4227" s="11" t="str">
        <f t="shared" si="396"/>
        <v>3111301 - Region Hovedstaden20-24 år</v>
      </c>
      <c r="B4227" s="12" t="str">
        <f t="shared" ref="B4227:B4290" si="399">LEFT(E4227,6)</f>
        <v>311130</v>
      </c>
      <c r="C4227" s="14">
        <f t="shared" si="397"/>
        <v>0</v>
      </c>
      <c r="D4227" s="14">
        <f t="shared" si="398"/>
        <v>0</v>
      </c>
      <c r="E4227" s="19" t="str">
        <f t="shared" ref="E4227:E4290" si="400">TRIM(H4227)</f>
        <v>311130 - Laboratorieteknikerarbejde</v>
      </c>
      <c r="F4227" s="19" t="str">
        <f t="shared" ref="F4227:F4290" si="401">MID(J4227,6,30)</f>
        <v>20-24 år</v>
      </c>
      <c r="G4227" s="40" t="s">
        <v>516</v>
      </c>
      <c r="H4227" s="41" t="s">
        <v>120</v>
      </c>
      <c r="I4227" s="42" t="s">
        <v>8</v>
      </c>
      <c r="J4227" s="43" t="s">
        <v>19</v>
      </c>
      <c r="K4227" s="44">
        <v>32</v>
      </c>
      <c r="L4227" s="45">
        <v>46800.627401056292</v>
      </c>
      <c r="M4227" s="46">
        <v>49367.767255459643</v>
      </c>
      <c r="N4227" s="45"/>
      <c r="O4227" s="46"/>
    </row>
    <row r="4228" spans="1:15" x14ac:dyDescent="0.2">
      <c r="A4228" s="11" t="str">
        <f t="shared" si="396"/>
        <v>3111301 - Region Hovedstaden25 år og derover</v>
      </c>
      <c r="B4228" s="12" t="str">
        <f t="shared" si="399"/>
        <v>311130</v>
      </c>
      <c r="C4228" s="14">
        <f t="shared" si="397"/>
        <v>0</v>
      </c>
      <c r="D4228" s="14">
        <f t="shared" si="398"/>
        <v>0</v>
      </c>
      <c r="E4228" s="19" t="str">
        <f t="shared" si="400"/>
        <v>311130 - Laboratorieteknikerarbejde</v>
      </c>
      <c r="F4228" s="19" t="str">
        <f t="shared" si="401"/>
        <v>25 år og derover</v>
      </c>
      <c r="G4228" s="40" t="s">
        <v>516</v>
      </c>
      <c r="H4228" s="41" t="s">
        <v>120</v>
      </c>
      <c r="I4228" s="42" t="s">
        <v>8</v>
      </c>
      <c r="J4228" s="43" t="s">
        <v>9</v>
      </c>
      <c r="K4228" s="44">
        <v>119</v>
      </c>
      <c r="L4228" s="45">
        <v>46837.009161969043</v>
      </c>
      <c r="M4228" s="46">
        <v>49446.101774412709</v>
      </c>
      <c r="N4228" s="45"/>
      <c r="O4228" s="46"/>
    </row>
    <row r="4229" spans="1:15" x14ac:dyDescent="0.2">
      <c r="A4229" s="11" t="str">
        <f t="shared" si="396"/>
        <v>3111301 - Region HovedstadenAlle uanset erf.</v>
      </c>
      <c r="B4229" s="12" t="str">
        <f t="shared" si="399"/>
        <v>311130</v>
      </c>
      <c r="C4229" s="14">
        <f t="shared" si="397"/>
        <v>0</v>
      </c>
      <c r="D4229" s="14">
        <f t="shared" si="398"/>
        <v>0</v>
      </c>
      <c r="E4229" s="19" t="str">
        <f t="shared" si="400"/>
        <v>311130 - Laboratorieteknikerarbejde</v>
      </c>
      <c r="F4229" s="19" t="str">
        <f t="shared" si="401"/>
        <v>Alle uanset erf.</v>
      </c>
      <c r="G4229" s="40" t="s">
        <v>516</v>
      </c>
      <c r="H4229" s="41" t="s">
        <v>120</v>
      </c>
      <c r="I4229" s="42" t="s">
        <v>8</v>
      </c>
      <c r="J4229" s="43" t="s">
        <v>10</v>
      </c>
      <c r="K4229" s="44">
        <v>325</v>
      </c>
      <c r="L4229" s="45">
        <v>42653.370785171224</v>
      </c>
      <c r="M4229" s="46">
        <v>45038.279153660384</v>
      </c>
      <c r="N4229" s="45"/>
      <c r="O4229" s="46"/>
    </row>
    <row r="4230" spans="1:15" x14ac:dyDescent="0.2">
      <c r="A4230" s="11" t="str">
        <f t="shared" si="396"/>
        <v>3111302 - Region Sjælland25 år og derover</v>
      </c>
      <c r="B4230" s="12" t="str">
        <f t="shared" si="399"/>
        <v>311130</v>
      </c>
      <c r="C4230" s="14">
        <f t="shared" si="397"/>
        <v>0</v>
      </c>
      <c r="D4230" s="14">
        <f t="shared" si="398"/>
        <v>0</v>
      </c>
      <c r="E4230" s="19" t="str">
        <f t="shared" si="400"/>
        <v>311130 - Laboratorieteknikerarbejde</v>
      </c>
      <c r="F4230" s="19" t="str">
        <f t="shared" si="401"/>
        <v>25 år og derover</v>
      </c>
      <c r="G4230" s="40" t="s">
        <v>516</v>
      </c>
      <c r="H4230" s="41" t="s">
        <v>120</v>
      </c>
      <c r="I4230" s="42" t="s">
        <v>20</v>
      </c>
      <c r="J4230" s="43" t="s">
        <v>9</v>
      </c>
      <c r="K4230" s="44">
        <v>20</v>
      </c>
      <c r="L4230" s="45">
        <v>40418.061521292468</v>
      </c>
      <c r="M4230" s="46">
        <v>42629.530293185417</v>
      </c>
      <c r="N4230" s="45"/>
      <c r="O4230" s="46"/>
    </row>
    <row r="4231" spans="1:15" x14ac:dyDescent="0.2">
      <c r="A4231" s="11" t="str">
        <f t="shared" si="396"/>
        <v>3111302 - Region SjællandAlle uanset erf.</v>
      </c>
      <c r="B4231" s="12" t="str">
        <f t="shared" si="399"/>
        <v>311130</v>
      </c>
      <c r="C4231" s="14">
        <f t="shared" si="397"/>
        <v>0</v>
      </c>
      <c r="D4231" s="14">
        <f t="shared" si="398"/>
        <v>0</v>
      </c>
      <c r="E4231" s="19" t="str">
        <f t="shared" si="400"/>
        <v>311130 - Laboratorieteknikerarbejde</v>
      </c>
      <c r="F4231" s="19" t="str">
        <f t="shared" si="401"/>
        <v>Alle uanset erf.</v>
      </c>
      <c r="G4231" s="40" t="s">
        <v>516</v>
      </c>
      <c r="H4231" s="41" t="s">
        <v>120</v>
      </c>
      <c r="I4231" s="42" t="s">
        <v>20</v>
      </c>
      <c r="J4231" s="43" t="s">
        <v>10</v>
      </c>
      <c r="K4231" s="44">
        <v>44</v>
      </c>
      <c r="L4231" s="45">
        <v>39199.723978977003</v>
      </c>
      <c r="M4231" s="46">
        <v>41344.531576953035</v>
      </c>
      <c r="N4231" s="45"/>
      <c r="O4231" s="46"/>
    </row>
    <row r="4232" spans="1:15" x14ac:dyDescent="0.2">
      <c r="A4232" s="11" t="str">
        <f t="shared" si="396"/>
        <v>3111303 - Region Syddanmark5-9 år</v>
      </c>
      <c r="B4232" s="12" t="str">
        <f t="shared" si="399"/>
        <v>311130</v>
      </c>
      <c r="C4232" s="14">
        <f t="shared" si="397"/>
        <v>0</v>
      </c>
      <c r="D4232" s="14">
        <f t="shared" si="398"/>
        <v>0</v>
      </c>
      <c r="E4232" s="19" t="str">
        <f t="shared" si="400"/>
        <v>311130 - Laboratorieteknikerarbejde</v>
      </c>
      <c r="F4232" s="19" t="str">
        <f t="shared" si="401"/>
        <v>5-9 år</v>
      </c>
      <c r="G4232" s="40" t="s">
        <v>516</v>
      </c>
      <c r="H4232" s="41" t="s">
        <v>120</v>
      </c>
      <c r="I4232" s="42" t="s">
        <v>544</v>
      </c>
      <c r="J4232" s="43" t="s">
        <v>15</v>
      </c>
      <c r="K4232" s="44">
        <v>15</v>
      </c>
      <c r="L4232" s="45">
        <v>35017.147133713246</v>
      </c>
      <c r="M4232" s="46">
        <v>36930.685297578726</v>
      </c>
      <c r="N4232" s="45"/>
      <c r="O4232" s="46"/>
    </row>
    <row r="4233" spans="1:15" x14ac:dyDescent="0.2">
      <c r="A4233" s="11" t="str">
        <f t="shared" si="396"/>
        <v>3111303 - Region Syddanmark0-4 år</v>
      </c>
      <c r="B4233" s="12" t="str">
        <f t="shared" si="399"/>
        <v>311130</v>
      </c>
      <c r="C4233" s="14">
        <f t="shared" si="397"/>
        <v>0</v>
      </c>
      <c r="D4233" s="14">
        <f t="shared" si="398"/>
        <v>0</v>
      </c>
      <c r="E4233" s="19" t="str">
        <f t="shared" si="400"/>
        <v>311130 - Laboratorieteknikerarbejde</v>
      </c>
      <c r="F4233" s="19" t="str">
        <f t="shared" si="401"/>
        <v>0-4 år</v>
      </c>
      <c r="G4233" s="40" t="s">
        <v>516</v>
      </c>
      <c r="H4233" s="41" t="s">
        <v>120</v>
      </c>
      <c r="I4233" s="42" t="s">
        <v>544</v>
      </c>
      <c r="J4233" s="43" t="s">
        <v>16</v>
      </c>
      <c r="K4233" s="44">
        <v>14</v>
      </c>
      <c r="L4233" s="45">
        <v>36508.426047995526</v>
      </c>
      <c r="M4233" s="46">
        <v>38555.529716231809</v>
      </c>
      <c r="N4233" s="45"/>
      <c r="O4233" s="46"/>
    </row>
    <row r="4234" spans="1:15" x14ac:dyDescent="0.2">
      <c r="A4234" s="11" t="str">
        <f t="shared" si="396"/>
        <v>3111303 - Region Syddanmark20-24 år</v>
      </c>
      <c r="B4234" s="12" t="str">
        <f t="shared" si="399"/>
        <v>311130</v>
      </c>
      <c r="C4234" s="14">
        <f t="shared" si="397"/>
        <v>0</v>
      </c>
      <c r="D4234" s="14">
        <f t="shared" si="398"/>
        <v>0</v>
      </c>
      <c r="E4234" s="19" t="str">
        <f t="shared" si="400"/>
        <v>311130 - Laboratorieteknikerarbejde</v>
      </c>
      <c r="F4234" s="19" t="str">
        <f t="shared" si="401"/>
        <v>20-24 år</v>
      </c>
      <c r="G4234" s="40" t="s">
        <v>516</v>
      </c>
      <c r="H4234" s="41" t="s">
        <v>120</v>
      </c>
      <c r="I4234" s="42" t="s">
        <v>544</v>
      </c>
      <c r="J4234" s="43" t="s">
        <v>19</v>
      </c>
      <c r="K4234" s="44">
        <v>12</v>
      </c>
      <c r="L4234" s="45">
        <v>35601.094367505153</v>
      </c>
      <c r="M4234" s="46">
        <v>37597.322054153054</v>
      </c>
      <c r="N4234" s="45"/>
      <c r="O4234" s="46"/>
    </row>
    <row r="4235" spans="1:15" x14ac:dyDescent="0.2">
      <c r="A4235" s="11" t="str">
        <f t="shared" si="396"/>
        <v>3111303 - Region Syddanmark25 år og derover</v>
      </c>
      <c r="B4235" s="12" t="str">
        <f t="shared" si="399"/>
        <v>311130</v>
      </c>
      <c r="C4235" s="14">
        <f t="shared" si="397"/>
        <v>0</v>
      </c>
      <c r="D4235" s="14">
        <f t="shared" si="398"/>
        <v>0</v>
      </c>
      <c r="E4235" s="19" t="str">
        <f t="shared" si="400"/>
        <v>311130 - Laboratorieteknikerarbejde</v>
      </c>
      <c r="F4235" s="19" t="str">
        <f t="shared" si="401"/>
        <v>25 år og derover</v>
      </c>
      <c r="G4235" s="40" t="s">
        <v>516</v>
      </c>
      <c r="H4235" s="41" t="s">
        <v>120</v>
      </c>
      <c r="I4235" s="42" t="s">
        <v>544</v>
      </c>
      <c r="J4235" s="43" t="s">
        <v>9</v>
      </c>
      <c r="K4235" s="44">
        <v>52</v>
      </c>
      <c r="L4235" s="45">
        <v>35831.339426927472</v>
      </c>
      <c r="M4235" s="46">
        <v>37712.115604081904</v>
      </c>
      <c r="N4235" s="45"/>
      <c r="O4235" s="46"/>
    </row>
    <row r="4236" spans="1:15" x14ac:dyDescent="0.2">
      <c r="A4236" s="11" t="str">
        <f t="shared" si="396"/>
        <v>3111303 - Region SyddanmarkAlle uanset erf.</v>
      </c>
      <c r="B4236" s="12" t="str">
        <f t="shared" si="399"/>
        <v>311130</v>
      </c>
      <c r="C4236" s="14">
        <f t="shared" si="397"/>
        <v>0</v>
      </c>
      <c r="D4236" s="14">
        <f t="shared" si="398"/>
        <v>0</v>
      </c>
      <c r="E4236" s="19" t="str">
        <f t="shared" si="400"/>
        <v>311130 - Laboratorieteknikerarbejde</v>
      </c>
      <c r="F4236" s="19" t="str">
        <f t="shared" si="401"/>
        <v>Alle uanset erf.</v>
      </c>
      <c r="G4236" s="40" t="s">
        <v>516</v>
      </c>
      <c r="H4236" s="41" t="s">
        <v>120</v>
      </c>
      <c r="I4236" s="42" t="s">
        <v>544</v>
      </c>
      <c r="J4236" s="43" t="s">
        <v>10</v>
      </c>
      <c r="K4236" s="44">
        <v>104</v>
      </c>
      <c r="L4236" s="45">
        <v>36217.309935121972</v>
      </c>
      <c r="M4236" s="46">
        <v>38248.090115137682</v>
      </c>
      <c r="N4236" s="45"/>
      <c r="O4236" s="46"/>
    </row>
    <row r="4237" spans="1:15" x14ac:dyDescent="0.2">
      <c r="A4237" s="11" t="str">
        <f t="shared" si="396"/>
        <v>3111304 - Region Midtjylland5-9 år</v>
      </c>
      <c r="B4237" s="12" t="str">
        <f t="shared" si="399"/>
        <v>311130</v>
      </c>
      <c r="C4237" s="14">
        <f t="shared" si="397"/>
        <v>0</v>
      </c>
      <c r="D4237" s="14">
        <f t="shared" si="398"/>
        <v>0</v>
      </c>
      <c r="E4237" s="19" t="str">
        <f t="shared" si="400"/>
        <v>311130 - Laboratorieteknikerarbejde</v>
      </c>
      <c r="F4237" s="19" t="str">
        <f t="shared" si="401"/>
        <v>5-9 år</v>
      </c>
      <c r="G4237" s="40" t="s">
        <v>516</v>
      </c>
      <c r="H4237" s="41" t="s">
        <v>120</v>
      </c>
      <c r="I4237" s="42" t="s">
        <v>517</v>
      </c>
      <c r="J4237" s="43" t="s">
        <v>15</v>
      </c>
      <c r="K4237" s="44">
        <v>21</v>
      </c>
      <c r="L4237" s="45">
        <v>38630.002260922745</v>
      </c>
      <c r="M4237" s="46">
        <v>40678.48030364891</v>
      </c>
      <c r="N4237" s="45"/>
      <c r="O4237" s="46"/>
    </row>
    <row r="4238" spans="1:15" x14ac:dyDescent="0.2">
      <c r="A4238" s="11" t="str">
        <f t="shared" si="396"/>
        <v>3111304 - Region Midtjylland0-4 år</v>
      </c>
      <c r="B4238" s="12" t="str">
        <f t="shared" si="399"/>
        <v>311130</v>
      </c>
      <c r="C4238" s="14">
        <f t="shared" si="397"/>
        <v>0</v>
      </c>
      <c r="D4238" s="14">
        <f t="shared" si="398"/>
        <v>0</v>
      </c>
      <c r="E4238" s="19" t="str">
        <f t="shared" si="400"/>
        <v>311130 - Laboratorieteknikerarbejde</v>
      </c>
      <c r="F4238" s="19" t="str">
        <f t="shared" si="401"/>
        <v>0-4 år</v>
      </c>
      <c r="G4238" s="40" t="s">
        <v>516</v>
      </c>
      <c r="H4238" s="41" t="s">
        <v>120</v>
      </c>
      <c r="I4238" s="42" t="s">
        <v>517</v>
      </c>
      <c r="J4238" s="43" t="s">
        <v>16</v>
      </c>
      <c r="K4238" s="44">
        <v>16</v>
      </c>
      <c r="L4238" s="45">
        <v>36839.735041045031</v>
      </c>
      <c r="M4238" s="46">
        <v>38773.441599215425</v>
      </c>
      <c r="N4238" s="45"/>
      <c r="O4238" s="46"/>
    </row>
    <row r="4239" spans="1:15" x14ac:dyDescent="0.2">
      <c r="A4239" s="11" t="str">
        <f t="shared" si="396"/>
        <v>3111304 - Region Midtjylland10-14 år</v>
      </c>
      <c r="B4239" s="12" t="str">
        <f t="shared" si="399"/>
        <v>311130</v>
      </c>
      <c r="C4239" s="14">
        <f t="shared" si="397"/>
        <v>0</v>
      </c>
      <c r="D4239" s="14">
        <f t="shared" si="398"/>
        <v>0</v>
      </c>
      <c r="E4239" s="19" t="str">
        <f t="shared" si="400"/>
        <v>311130 - Laboratorieteknikerarbejde</v>
      </c>
      <c r="F4239" s="19" t="str">
        <f t="shared" si="401"/>
        <v>10-14 år</v>
      </c>
      <c r="G4239" s="40" t="s">
        <v>516</v>
      </c>
      <c r="H4239" s="41" t="s">
        <v>120</v>
      </c>
      <c r="I4239" s="42" t="s">
        <v>517</v>
      </c>
      <c r="J4239" s="43" t="s">
        <v>17</v>
      </c>
      <c r="K4239" s="44">
        <v>14</v>
      </c>
      <c r="L4239" s="45">
        <v>39263.645082419898</v>
      </c>
      <c r="M4239" s="46">
        <v>41465.239634068952</v>
      </c>
      <c r="N4239" s="45"/>
      <c r="O4239" s="46"/>
    </row>
    <row r="4240" spans="1:15" x14ac:dyDescent="0.2">
      <c r="A4240" s="11" t="str">
        <f t="shared" si="396"/>
        <v>3111304 - Region Midtjylland15-20 år</v>
      </c>
      <c r="B4240" s="12" t="str">
        <f t="shared" si="399"/>
        <v>311130</v>
      </c>
      <c r="C4240" s="14">
        <f t="shared" si="397"/>
        <v>0</v>
      </c>
      <c r="D4240" s="14">
        <f t="shared" si="398"/>
        <v>0</v>
      </c>
      <c r="E4240" s="19" t="str">
        <f t="shared" si="400"/>
        <v>311130 - Laboratorieteknikerarbejde</v>
      </c>
      <c r="F4240" s="19" t="str">
        <f t="shared" si="401"/>
        <v>15-20 år</v>
      </c>
      <c r="G4240" s="40" t="s">
        <v>516</v>
      </c>
      <c r="H4240" s="41" t="s">
        <v>120</v>
      </c>
      <c r="I4240" s="42" t="s">
        <v>517</v>
      </c>
      <c r="J4240" s="43" t="s">
        <v>18</v>
      </c>
      <c r="K4240" s="44">
        <v>12</v>
      </c>
      <c r="L4240" s="45">
        <v>40132.506774690708</v>
      </c>
      <c r="M4240" s="46">
        <v>42382.820215373744</v>
      </c>
      <c r="N4240" s="45"/>
      <c r="O4240" s="46"/>
    </row>
    <row r="4241" spans="1:15" x14ac:dyDescent="0.2">
      <c r="A4241" s="11" t="str">
        <f t="shared" si="396"/>
        <v>3111304 - Region Midtjylland20-24 år</v>
      </c>
      <c r="B4241" s="12" t="str">
        <f t="shared" si="399"/>
        <v>311130</v>
      </c>
      <c r="C4241" s="14">
        <f t="shared" si="397"/>
        <v>0</v>
      </c>
      <c r="D4241" s="14">
        <f t="shared" si="398"/>
        <v>0</v>
      </c>
      <c r="E4241" s="19" t="str">
        <f t="shared" si="400"/>
        <v>311130 - Laboratorieteknikerarbejde</v>
      </c>
      <c r="F4241" s="19" t="str">
        <f t="shared" si="401"/>
        <v>20-24 år</v>
      </c>
      <c r="G4241" s="40" t="s">
        <v>516</v>
      </c>
      <c r="H4241" s="41" t="s">
        <v>120</v>
      </c>
      <c r="I4241" s="42" t="s">
        <v>517</v>
      </c>
      <c r="J4241" s="43" t="s">
        <v>19</v>
      </c>
      <c r="K4241" s="44">
        <v>12</v>
      </c>
      <c r="L4241" s="45">
        <v>40914.766911068487</v>
      </c>
      <c r="M4241" s="46">
        <v>43208.943310745941</v>
      </c>
      <c r="N4241" s="45"/>
      <c r="O4241" s="46"/>
    </row>
    <row r="4242" spans="1:15" x14ac:dyDescent="0.2">
      <c r="A4242" s="11" t="str">
        <f t="shared" si="396"/>
        <v>3111304 - Region Midtjylland25 år og derover</v>
      </c>
      <c r="B4242" s="12" t="str">
        <f t="shared" si="399"/>
        <v>311130</v>
      </c>
      <c r="C4242" s="14">
        <f t="shared" si="397"/>
        <v>0</v>
      </c>
      <c r="D4242" s="14">
        <f t="shared" si="398"/>
        <v>0</v>
      </c>
      <c r="E4242" s="19" t="str">
        <f t="shared" si="400"/>
        <v>311130 - Laboratorieteknikerarbejde</v>
      </c>
      <c r="F4242" s="19" t="str">
        <f t="shared" si="401"/>
        <v>25 år og derover</v>
      </c>
      <c r="G4242" s="40" t="s">
        <v>516</v>
      </c>
      <c r="H4242" s="41" t="s">
        <v>120</v>
      </c>
      <c r="I4242" s="42" t="s">
        <v>517</v>
      </c>
      <c r="J4242" s="43" t="s">
        <v>9</v>
      </c>
      <c r="K4242" s="44">
        <v>83</v>
      </c>
      <c r="L4242" s="45">
        <v>39764.970402231374</v>
      </c>
      <c r="M4242" s="46">
        <v>41866.017544540569</v>
      </c>
      <c r="N4242" s="45"/>
      <c r="O4242" s="46"/>
    </row>
    <row r="4243" spans="1:15" x14ac:dyDescent="0.2">
      <c r="A4243" s="11" t="str">
        <f t="shared" si="396"/>
        <v>3111304 - Region MidtjyllandAlle uanset erf.</v>
      </c>
      <c r="B4243" s="12" t="str">
        <f t="shared" si="399"/>
        <v>311130</v>
      </c>
      <c r="C4243" s="14">
        <f t="shared" si="397"/>
        <v>0</v>
      </c>
      <c r="D4243" s="14">
        <f t="shared" si="398"/>
        <v>0</v>
      </c>
      <c r="E4243" s="19" t="str">
        <f t="shared" si="400"/>
        <v>311130 - Laboratorieteknikerarbejde</v>
      </c>
      <c r="F4243" s="19" t="str">
        <f t="shared" si="401"/>
        <v>Alle uanset erf.</v>
      </c>
      <c r="G4243" s="40" t="s">
        <v>516</v>
      </c>
      <c r="H4243" s="41" t="s">
        <v>120</v>
      </c>
      <c r="I4243" s="42" t="s">
        <v>517</v>
      </c>
      <c r="J4243" s="43" t="s">
        <v>10</v>
      </c>
      <c r="K4243" s="44">
        <v>158</v>
      </c>
      <c r="L4243" s="45">
        <v>39263.645082419898</v>
      </c>
      <c r="M4243" s="46">
        <v>41465.239634068952</v>
      </c>
      <c r="N4243" s="45"/>
      <c r="O4243" s="46"/>
    </row>
    <row r="4244" spans="1:15" x14ac:dyDescent="0.2">
      <c r="A4244" s="11" t="str">
        <f t="shared" si="396"/>
        <v>3111305 - Region Nordjylland25 år og derover</v>
      </c>
      <c r="B4244" s="12" t="str">
        <f t="shared" si="399"/>
        <v>311130</v>
      </c>
      <c r="C4244" s="14">
        <f t="shared" si="397"/>
        <v>0</v>
      </c>
      <c r="D4244" s="14">
        <f t="shared" si="398"/>
        <v>0</v>
      </c>
      <c r="E4244" s="19" t="str">
        <f t="shared" si="400"/>
        <v>311130 - Laboratorieteknikerarbejde</v>
      </c>
      <c r="F4244" s="19" t="str">
        <f t="shared" si="401"/>
        <v>25 år og derover</v>
      </c>
      <c r="G4244" s="40" t="s">
        <v>516</v>
      </c>
      <c r="H4244" s="41" t="s">
        <v>120</v>
      </c>
      <c r="I4244" s="42" t="s">
        <v>21</v>
      </c>
      <c r="J4244" s="43" t="s">
        <v>9</v>
      </c>
      <c r="K4244" s="44">
        <v>15</v>
      </c>
      <c r="L4244" s="45">
        <v>41211.724095233491</v>
      </c>
      <c r="M4244" s="46">
        <v>43389.119357478201</v>
      </c>
      <c r="N4244" s="45"/>
      <c r="O4244" s="46"/>
    </row>
    <row r="4245" spans="1:15" x14ac:dyDescent="0.2">
      <c r="A4245" s="11" t="str">
        <f t="shared" si="396"/>
        <v>3111305 - Region NordjyllandAlle uanset erf.</v>
      </c>
      <c r="B4245" s="12" t="str">
        <f t="shared" si="399"/>
        <v>311130</v>
      </c>
      <c r="C4245" s="14">
        <f t="shared" si="397"/>
        <v>0</v>
      </c>
      <c r="D4245" s="14">
        <f t="shared" si="398"/>
        <v>0</v>
      </c>
      <c r="E4245" s="19" t="str">
        <f t="shared" si="400"/>
        <v>311130 - Laboratorieteknikerarbejde</v>
      </c>
      <c r="F4245" s="19" t="str">
        <f t="shared" si="401"/>
        <v>Alle uanset erf.</v>
      </c>
      <c r="G4245" s="40" t="s">
        <v>516</v>
      </c>
      <c r="H4245" s="41" t="s">
        <v>120</v>
      </c>
      <c r="I4245" s="42" t="s">
        <v>21</v>
      </c>
      <c r="J4245" s="43" t="s">
        <v>10</v>
      </c>
      <c r="K4245" s="44">
        <v>33</v>
      </c>
      <c r="L4245" s="45">
        <v>39176.903929798034</v>
      </c>
      <c r="M4245" s="46">
        <v>41233.287776572652</v>
      </c>
      <c r="N4245" s="45"/>
      <c r="O4245" s="46"/>
    </row>
    <row r="4246" spans="1:15" x14ac:dyDescent="0.2">
      <c r="A4246" s="11" t="str">
        <f t="shared" si="396"/>
        <v>3111306 - Alle regionerUnder 1 år</v>
      </c>
      <c r="B4246" s="12" t="str">
        <f t="shared" si="399"/>
        <v>311130</v>
      </c>
      <c r="C4246" s="14">
        <f t="shared" si="397"/>
        <v>0</v>
      </c>
      <c r="D4246" s="14">
        <f t="shared" si="398"/>
        <v>0</v>
      </c>
      <c r="E4246" s="19" t="str">
        <f t="shared" si="400"/>
        <v>311130 - Laboratorieteknikerarbejde</v>
      </c>
      <c r="F4246" s="19" t="str">
        <f t="shared" si="401"/>
        <v>Under 1 år</v>
      </c>
      <c r="G4246" s="40" t="s">
        <v>516</v>
      </c>
      <c r="H4246" s="41" t="s">
        <v>120</v>
      </c>
      <c r="I4246" s="42" t="s">
        <v>11</v>
      </c>
      <c r="J4246" s="43" t="s">
        <v>13</v>
      </c>
      <c r="K4246" s="44">
        <v>26</v>
      </c>
      <c r="L4246" s="45">
        <v>31661.001983549555</v>
      </c>
      <c r="M4246" s="46">
        <v>33089.638673814188</v>
      </c>
      <c r="N4246" s="45"/>
      <c r="O4246" s="46"/>
    </row>
    <row r="4247" spans="1:15" x14ac:dyDescent="0.2">
      <c r="A4247" s="11" t="str">
        <f t="shared" si="396"/>
        <v>3111306 - Alle regioner1 år</v>
      </c>
      <c r="B4247" s="12" t="str">
        <f t="shared" si="399"/>
        <v>311130</v>
      </c>
      <c r="C4247" s="14">
        <f t="shared" si="397"/>
        <v>0</v>
      </c>
      <c r="D4247" s="14">
        <f t="shared" si="398"/>
        <v>0</v>
      </c>
      <c r="E4247" s="19" t="str">
        <f t="shared" si="400"/>
        <v>311130 - Laboratorieteknikerarbejde</v>
      </c>
      <c r="F4247" s="19" t="str">
        <f t="shared" si="401"/>
        <v>1 år</v>
      </c>
      <c r="G4247" s="40" t="s">
        <v>516</v>
      </c>
      <c r="H4247" s="41" t="s">
        <v>120</v>
      </c>
      <c r="I4247" s="42" t="s">
        <v>11</v>
      </c>
      <c r="J4247" s="43" t="s">
        <v>22</v>
      </c>
      <c r="K4247" s="44">
        <v>20</v>
      </c>
      <c r="L4247" s="45">
        <v>33715.317119622239</v>
      </c>
      <c r="M4247" s="46">
        <v>35485.023925395144</v>
      </c>
      <c r="N4247" s="45"/>
      <c r="O4247" s="46"/>
    </row>
    <row r="4248" spans="1:15" x14ac:dyDescent="0.2">
      <c r="A4248" s="11" t="str">
        <f t="shared" si="396"/>
        <v>3111306 - Alle regioner2 år</v>
      </c>
      <c r="B4248" s="12" t="str">
        <f t="shared" si="399"/>
        <v>311130</v>
      </c>
      <c r="C4248" s="14">
        <f t="shared" si="397"/>
        <v>0</v>
      </c>
      <c r="D4248" s="14">
        <f t="shared" si="398"/>
        <v>0</v>
      </c>
      <c r="E4248" s="19" t="str">
        <f t="shared" si="400"/>
        <v>311130 - Laboratorieteknikerarbejde</v>
      </c>
      <c r="F4248" s="19" t="str">
        <f t="shared" si="401"/>
        <v>2 år</v>
      </c>
      <c r="G4248" s="40" t="s">
        <v>516</v>
      </c>
      <c r="H4248" s="41" t="s">
        <v>120</v>
      </c>
      <c r="I4248" s="42" t="s">
        <v>11</v>
      </c>
      <c r="J4248" s="43" t="s">
        <v>23</v>
      </c>
      <c r="K4248" s="44">
        <v>15</v>
      </c>
      <c r="L4248" s="45">
        <v>36218.620302387208</v>
      </c>
      <c r="M4248" s="46">
        <v>38096.020950868377</v>
      </c>
      <c r="N4248" s="45"/>
      <c r="O4248" s="46"/>
    </row>
    <row r="4249" spans="1:15" x14ac:dyDescent="0.2">
      <c r="A4249" s="11" t="str">
        <f t="shared" si="396"/>
        <v>3111306 - Alle regioner3 år</v>
      </c>
      <c r="B4249" s="12" t="str">
        <f t="shared" si="399"/>
        <v>311130</v>
      </c>
      <c r="C4249" s="14">
        <f t="shared" si="397"/>
        <v>0</v>
      </c>
      <c r="D4249" s="14">
        <f t="shared" si="398"/>
        <v>0</v>
      </c>
      <c r="E4249" s="19" t="str">
        <f t="shared" si="400"/>
        <v>311130 - Laboratorieteknikerarbejde</v>
      </c>
      <c r="F4249" s="19" t="str">
        <f t="shared" si="401"/>
        <v>3 år</v>
      </c>
      <c r="G4249" s="40" t="s">
        <v>516</v>
      </c>
      <c r="H4249" s="41" t="s">
        <v>120</v>
      </c>
      <c r="I4249" s="42" t="s">
        <v>11</v>
      </c>
      <c r="J4249" s="43" t="s">
        <v>14</v>
      </c>
      <c r="K4249" s="44">
        <v>14</v>
      </c>
      <c r="L4249" s="45">
        <v>38711.075241173821</v>
      </c>
      <c r="M4249" s="46">
        <v>40743.007880870726</v>
      </c>
      <c r="N4249" s="45"/>
      <c r="O4249" s="46"/>
    </row>
    <row r="4250" spans="1:15" x14ac:dyDescent="0.2">
      <c r="A4250" s="11" t="str">
        <f t="shared" si="396"/>
        <v>3111306 - Alle regioner4 år</v>
      </c>
      <c r="B4250" s="12" t="str">
        <f t="shared" si="399"/>
        <v>311130</v>
      </c>
      <c r="C4250" s="14">
        <f t="shared" si="397"/>
        <v>0</v>
      </c>
      <c r="D4250" s="14">
        <f t="shared" si="398"/>
        <v>0</v>
      </c>
      <c r="E4250" s="19" t="str">
        <f t="shared" si="400"/>
        <v>311130 - Laboratorieteknikerarbejde</v>
      </c>
      <c r="F4250" s="19" t="str">
        <f t="shared" si="401"/>
        <v>4 år</v>
      </c>
      <c r="G4250" s="40" t="s">
        <v>516</v>
      </c>
      <c r="H4250" s="41" t="s">
        <v>120</v>
      </c>
      <c r="I4250" s="42" t="s">
        <v>11</v>
      </c>
      <c r="J4250" s="43" t="s">
        <v>24</v>
      </c>
      <c r="K4250" s="44">
        <v>19</v>
      </c>
      <c r="L4250" s="45">
        <v>33023.48724835235</v>
      </c>
      <c r="M4250" s="46">
        <v>34875.183122482427</v>
      </c>
      <c r="N4250" s="45"/>
      <c r="O4250" s="46"/>
    </row>
    <row r="4251" spans="1:15" x14ac:dyDescent="0.2">
      <c r="A4251" s="11" t="str">
        <f t="shared" si="396"/>
        <v>3111306 - Alle regioner5-9 år</v>
      </c>
      <c r="B4251" s="12" t="str">
        <f t="shared" si="399"/>
        <v>311130</v>
      </c>
      <c r="C4251" s="14">
        <f t="shared" si="397"/>
        <v>0</v>
      </c>
      <c r="D4251" s="14">
        <f t="shared" si="398"/>
        <v>0</v>
      </c>
      <c r="E4251" s="19" t="str">
        <f t="shared" si="400"/>
        <v>311130 - Laboratorieteknikerarbejde</v>
      </c>
      <c r="F4251" s="19" t="str">
        <f t="shared" si="401"/>
        <v>5-9 år</v>
      </c>
      <c r="G4251" s="40" t="s">
        <v>516</v>
      </c>
      <c r="H4251" s="41" t="s">
        <v>120</v>
      </c>
      <c r="I4251" s="42" t="s">
        <v>11</v>
      </c>
      <c r="J4251" s="43" t="s">
        <v>15</v>
      </c>
      <c r="K4251" s="44">
        <v>92</v>
      </c>
      <c r="L4251" s="45">
        <v>38518.658694121928</v>
      </c>
      <c r="M4251" s="46">
        <v>40657.679404389091</v>
      </c>
      <c r="N4251" s="45"/>
      <c r="O4251" s="46"/>
    </row>
    <row r="4252" spans="1:15" x14ac:dyDescent="0.2">
      <c r="A4252" s="11" t="str">
        <f t="shared" si="396"/>
        <v>3111306 - Alle regioner0-4 år</v>
      </c>
      <c r="B4252" s="12" t="str">
        <f t="shared" si="399"/>
        <v>311130</v>
      </c>
      <c r="C4252" s="14">
        <f t="shared" si="397"/>
        <v>0</v>
      </c>
      <c r="D4252" s="14">
        <f t="shared" si="398"/>
        <v>0</v>
      </c>
      <c r="E4252" s="19" t="str">
        <f t="shared" si="400"/>
        <v>311130 - Laboratorieteknikerarbejde</v>
      </c>
      <c r="F4252" s="19" t="str">
        <f t="shared" si="401"/>
        <v>0-4 år</v>
      </c>
      <c r="G4252" s="40" t="s">
        <v>516</v>
      </c>
      <c r="H4252" s="41" t="s">
        <v>120</v>
      </c>
      <c r="I4252" s="42" t="s">
        <v>11</v>
      </c>
      <c r="J4252" s="43" t="s">
        <v>16</v>
      </c>
      <c r="K4252" s="44">
        <v>94</v>
      </c>
      <c r="L4252" s="45">
        <v>33824.393729595067</v>
      </c>
      <c r="M4252" s="46">
        <v>35574.879820561961</v>
      </c>
      <c r="N4252" s="45"/>
      <c r="O4252" s="46"/>
    </row>
    <row r="4253" spans="1:15" x14ac:dyDescent="0.2">
      <c r="A4253" s="11" t="str">
        <f t="shared" si="396"/>
        <v>3111306 - Alle regioner10-14 år</v>
      </c>
      <c r="B4253" s="12" t="str">
        <f t="shared" si="399"/>
        <v>311130</v>
      </c>
      <c r="C4253" s="14">
        <f t="shared" si="397"/>
        <v>0</v>
      </c>
      <c r="D4253" s="14">
        <f t="shared" si="398"/>
        <v>0</v>
      </c>
      <c r="E4253" s="19" t="str">
        <f t="shared" si="400"/>
        <v>311130 - Laboratorieteknikerarbejde</v>
      </c>
      <c r="F4253" s="19" t="str">
        <f t="shared" si="401"/>
        <v>10-14 år</v>
      </c>
      <c r="G4253" s="40" t="s">
        <v>516</v>
      </c>
      <c r="H4253" s="41" t="s">
        <v>120</v>
      </c>
      <c r="I4253" s="42" t="s">
        <v>11</v>
      </c>
      <c r="J4253" s="43" t="s">
        <v>17</v>
      </c>
      <c r="K4253" s="44">
        <v>67</v>
      </c>
      <c r="L4253" s="45">
        <v>40485.445180128285</v>
      </c>
      <c r="M4253" s="46">
        <v>42687.393369221107</v>
      </c>
      <c r="N4253" s="45"/>
      <c r="O4253" s="46"/>
    </row>
    <row r="4254" spans="1:15" x14ac:dyDescent="0.2">
      <c r="A4254" s="11" t="str">
        <f t="shared" si="396"/>
        <v>3111306 - Alle regioner15-20 år</v>
      </c>
      <c r="B4254" s="12" t="str">
        <f t="shared" si="399"/>
        <v>311130</v>
      </c>
      <c r="C4254" s="14">
        <f t="shared" si="397"/>
        <v>0</v>
      </c>
      <c r="D4254" s="14">
        <f t="shared" si="398"/>
        <v>0</v>
      </c>
      <c r="E4254" s="19" t="str">
        <f t="shared" si="400"/>
        <v>311130 - Laboratorieteknikerarbejde</v>
      </c>
      <c r="F4254" s="19" t="str">
        <f t="shared" si="401"/>
        <v>15-20 år</v>
      </c>
      <c r="G4254" s="40" t="s">
        <v>516</v>
      </c>
      <c r="H4254" s="41" t="s">
        <v>120</v>
      </c>
      <c r="I4254" s="42" t="s">
        <v>11</v>
      </c>
      <c r="J4254" s="43" t="s">
        <v>18</v>
      </c>
      <c r="K4254" s="44">
        <v>59</v>
      </c>
      <c r="L4254" s="45">
        <v>43348.194628382298</v>
      </c>
      <c r="M4254" s="46">
        <v>45623.528263229513</v>
      </c>
      <c r="N4254" s="45"/>
      <c r="O4254" s="46"/>
    </row>
    <row r="4255" spans="1:15" x14ac:dyDescent="0.2">
      <c r="A4255" s="11" t="str">
        <f t="shared" si="396"/>
        <v>3111306 - Alle regioner20-24 år</v>
      </c>
      <c r="B4255" s="12" t="str">
        <f t="shared" si="399"/>
        <v>311130</v>
      </c>
      <c r="C4255" s="14">
        <f t="shared" si="397"/>
        <v>0</v>
      </c>
      <c r="D4255" s="14">
        <f t="shared" si="398"/>
        <v>0</v>
      </c>
      <c r="E4255" s="19" t="str">
        <f t="shared" si="400"/>
        <v>311130 - Laboratorieteknikerarbejde</v>
      </c>
      <c r="F4255" s="19" t="str">
        <f t="shared" si="401"/>
        <v>20-24 år</v>
      </c>
      <c r="G4255" s="40" t="s">
        <v>516</v>
      </c>
      <c r="H4255" s="41" t="s">
        <v>120</v>
      </c>
      <c r="I4255" s="42" t="s">
        <v>11</v>
      </c>
      <c r="J4255" s="43" t="s">
        <v>19</v>
      </c>
      <c r="K4255" s="44">
        <v>63</v>
      </c>
      <c r="L4255" s="45">
        <v>41480.934206473423</v>
      </c>
      <c r="M4255" s="46">
        <v>43710.525586654301</v>
      </c>
      <c r="N4255" s="45"/>
      <c r="O4255" s="46"/>
    </row>
    <row r="4256" spans="1:15" x14ac:dyDescent="0.2">
      <c r="A4256" s="11" t="str">
        <f t="shared" si="396"/>
        <v>3111306 - Alle regioner25 år og derover</v>
      </c>
      <c r="B4256" s="12" t="str">
        <f t="shared" si="399"/>
        <v>311130</v>
      </c>
      <c r="C4256" s="14">
        <f t="shared" si="397"/>
        <v>0</v>
      </c>
      <c r="D4256" s="14">
        <f t="shared" si="398"/>
        <v>0</v>
      </c>
      <c r="E4256" s="19" t="str">
        <f t="shared" si="400"/>
        <v>311130 - Laboratorieteknikerarbejde</v>
      </c>
      <c r="F4256" s="19" t="str">
        <f t="shared" si="401"/>
        <v>25 år og derover</v>
      </c>
      <c r="G4256" s="40" t="s">
        <v>516</v>
      </c>
      <c r="H4256" s="41" t="s">
        <v>120</v>
      </c>
      <c r="I4256" s="42" t="s">
        <v>11</v>
      </c>
      <c r="J4256" s="43" t="s">
        <v>9</v>
      </c>
      <c r="K4256" s="44">
        <v>289</v>
      </c>
      <c r="L4256" s="45">
        <v>40756.668913944901</v>
      </c>
      <c r="M4256" s="46">
        <v>43173.040550301987</v>
      </c>
      <c r="N4256" s="45"/>
      <c r="O4256" s="46"/>
    </row>
    <row r="4257" spans="1:15" x14ac:dyDescent="0.2">
      <c r="A4257" s="11" t="str">
        <f t="shared" si="396"/>
        <v>3111306 - Alle regionerAlle uanset erf.</v>
      </c>
      <c r="B4257" s="12" t="str">
        <f t="shared" si="399"/>
        <v>311130</v>
      </c>
      <c r="C4257" s="14">
        <f t="shared" si="397"/>
        <v>0</v>
      </c>
      <c r="D4257" s="14">
        <f t="shared" si="398"/>
        <v>0</v>
      </c>
      <c r="E4257" s="19" t="str">
        <f t="shared" si="400"/>
        <v>311130 - Laboratorieteknikerarbejde</v>
      </c>
      <c r="F4257" s="19" t="str">
        <f t="shared" si="401"/>
        <v>Alle uanset erf.</v>
      </c>
      <c r="G4257" s="40" t="s">
        <v>516</v>
      </c>
      <c r="H4257" s="41" t="s">
        <v>120</v>
      </c>
      <c r="I4257" s="42" t="s">
        <v>11</v>
      </c>
      <c r="J4257" s="43" t="s">
        <v>10</v>
      </c>
      <c r="K4257" s="44">
        <v>664</v>
      </c>
      <c r="L4257" s="45">
        <v>39663.830545224853</v>
      </c>
      <c r="M4257" s="46">
        <v>41794.194399927539</v>
      </c>
      <c r="N4257" s="45"/>
      <c r="O4257" s="46"/>
    </row>
    <row r="4258" spans="1:15" x14ac:dyDescent="0.2">
      <c r="A4258" s="11" t="str">
        <f t="shared" si="396"/>
        <v>3111401 - Region Hovedstaden25 år og derover</v>
      </c>
      <c r="B4258" s="12" t="str">
        <f t="shared" si="399"/>
        <v>311140</v>
      </c>
      <c r="C4258" s="14">
        <f t="shared" si="397"/>
        <v>0</v>
      </c>
      <c r="D4258" s="14">
        <f t="shared" si="398"/>
        <v>0</v>
      </c>
      <c r="E4258" s="19" t="str">
        <f t="shared" si="400"/>
        <v>311140 - Teknikerarbejde inden for geologi, meteorologi og astronomi</v>
      </c>
      <c r="F4258" s="19" t="str">
        <f t="shared" si="401"/>
        <v>25 år og derover</v>
      </c>
      <c r="G4258" s="40" t="s">
        <v>516</v>
      </c>
      <c r="H4258" s="41" t="s">
        <v>334</v>
      </c>
      <c r="I4258" s="42" t="s">
        <v>8</v>
      </c>
      <c r="J4258" s="43" t="s">
        <v>9</v>
      </c>
      <c r="K4258" s="44">
        <v>11</v>
      </c>
      <c r="L4258" s="45">
        <v>40445.715414166523</v>
      </c>
      <c r="M4258" s="46">
        <v>42713.591117159944</v>
      </c>
      <c r="N4258" s="45"/>
      <c r="O4258" s="46"/>
    </row>
    <row r="4259" spans="1:15" x14ac:dyDescent="0.2">
      <c r="A4259" s="11" t="str">
        <f t="shared" si="396"/>
        <v>3111401 - Region HovedstadenAlle uanset erf.</v>
      </c>
      <c r="B4259" s="12" t="str">
        <f t="shared" si="399"/>
        <v>311140</v>
      </c>
      <c r="C4259" s="14">
        <f t="shared" si="397"/>
        <v>0</v>
      </c>
      <c r="D4259" s="14">
        <f t="shared" si="398"/>
        <v>0</v>
      </c>
      <c r="E4259" s="19" t="str">
        <f t="shared" si="400"/>
        <v>311140 - Teknikerarbejde inden for geologi, meteorologi og astronomi</v>
      </c>
      <c r="F4259" s="19" t="str">
        <f t="shared" si="401"/>
        <v>Alle uanset erf.</v>
      </c>
      <c r="G4259" s="40" t="s">
        <v>516</v>
      </c>
      <c r="H4259" s="41" t="s">
        <v>334</v>
      </c>
      <c r="I4259" s="42" t="s">
        <v>8</v>
      </c>
      <c r="J4259" s="43" t="s">
        <v>10</v>
      </c>
      <c r="K4259" s="44">
        <v>23</v>
      </c>
      <c r="L4259" s="45">
        <v>36052.285334944841</v>
      </c>
      <c r="M4259" s="46">
        <v>38215.425244360413</v>
      </c>
      <c r="N4259" s="45"/>
      <c r="O4259" s="46"/>
    </row>
    <row r="4260" spans="1:15" x14ac:dyDescent="0.2">
      <c r="A4260" s="11" t="str">
        <f t="shared" si="396"/>
        <v>3111406 - Alle regioner25 år og derover</v>
      </c>
      <c r="B4260" s="12" t="str">
        <f t="shared" si="399"/>
        <v>311140</v>
      </c>
      <c r="C4260" s="14">
        <f t="shared" si="397"/>
        <v>0</v>
      </c>
      <c r="D4260" s="14">
        <f t="shared" si="398"/>
        <v>0</v>
      </c>
      <c r="E4260" s="19" t="str">
        <f t="shared" si="400"/>
        <v>311140 - Teknikerarbejde inden for geologi, meteorologi og astronomi</v>
      </c>
      <c r="F4260" s="19" t="str">
        <f t="shared" si="401"/>
        <v>25 år og derover</v>
      </c>
      <c r="G4260" s="40" t="s">
        <v>516</v>
      </c>
      <c r="H4260" s="41" t="s">
        <v>334</v>
      </c>
      <c r="I4260" s="42" t="s">
        <v>11</v>
      </c>
      <c r="J4260" s="43" t="s">
        <v>9</v>
      </c>
      <c r="K4260" s="44">
        <v>19</v>
      </c>
      <c r="L4260" s="45">
        <v>39084.108820480673</v>
      </c>
      <c r="M4260" s="46">
        <v>41355.931987666001</v>
      </c>
      <c r="N4260" s="45"/>
      <c r="O4260" s="46"/>
    </row>
    <row r="4261" spans="1:15" x14ac:dyDescent="0.2">
      <c r="A4261" s="11" t="str">
        <f t="shared" si="396"/>
        <v>3111406 - Alle regionerAlle uanset erf.</v>
      </c>
      <c r="B4261" s="12" t="str">
        <f t="shared" si="399"/>
        <v>311140</v>
      </c>
      <c r="C4261" s="14">
        <f t="shared" si="397"/>
        <v>0</v>
      </c>
      <c r="D4261" s="14">
        <f t="shared" si="398"/>
        <v>0</v>
      </c>
      <c r="E4261" s="19" t="str">
        <f t="shared" si="400"/>
        <v>311140 - Teknikerarbejde inden for geologi, meteorologi og astronomi</v>
      </c>
      <c r="F4261" s="19" t="str">
        <f t="shared" si="401"/>
        <v>Alle uanset erf.</v>
      </c>
      <c r="G4261" s="40" t="s">
        <v>516</v>
      </c>
      <c r="H4261" s="41" t="s">
        <v>334</v>
      </c>
      <c r="I4261" s="42" t="s">
        <v>11</v>
      </c>
      <c r="J4261" s="43" t="s">
        <v>10</v>
      </c>
      <c r="K4261" s="44">
        <v>42</v>
      </c>
      <c r="L4261" s="45">
        <v>34805.40693995449</v>
      </c>
      <c r="M4261" s="46">
        <v>36757.018771359355</v>
      </c>
      <c r="N4261" s="45"/>
      <c r="O4261" s="46"/>
    </row>
    <row r="4262" spans="1:15" x14ac:dyDescent="0.2">
      <c r="A4262" s="11" t="str">
        <f t="shared" si="396"/>
        <v>3112001 - Region HovedstadenUnder 1 år</v>
      </c>
      <c r="B4262" s="12" t="str">
        <f t="shared" si="399"/>
        <v>311200</v>
      </c>
      <c r="C4262" s="14">
        <f t="shared" si="397"/>
        <v>0</v>
      </c>
      <c r="D4262" s="14">
        <f t="shared" si="398"/>
        <v>0</v>
      </c>
      <c r="E4262" s="19" t="str">
        <f t="shared" si="400"/>
        <v>311200 - Teknikerarbejde inden for byggeri- og anlæg</v>
      </c>
      <c r="F4262" s="19" t="str">
        <f t="shared" si="401"/>
        <v>Under 1 år</v>
      </c>
      <c r="G4262" s="40" t="s">
        <v>516</v>
      </c>
      <c r="H4262" s="41" t="s">
        <v>121</v>
      </c>
      <c r="I4262" s="42" t="s">
        <v>8</v>
      </c>
      <c r="J4262" s="43" t="s">
        <v>13</v>
      </c>
      <c r="K4262" s="44">
        <v>161</v>
      </c>
      <c r="L4262" s="45">
        <v>27379.140713125067</v>
      </c>
      <c r="M4262" s="46">
        <v>28623.113082193726</v>
      </c>
      <c r="N4262" s="45"/>
      <c r="O4262" s="46"/>
    </row>
    <row r="4263" spans="1:15" x14ac:dyDescent="0.2">
      <c r="A4263" s="11" t="str">
        <f t="shared" si="396"/>
        <v>3112001 - Region Hovedstaden1 år</v>
      </c>
      <c r="B4263" s="12" t="str">
        <f t="shared" si="399"/>
        <v>311200</v>
      </c>
      <c r="C4263" s="14">
        <f t="shared" si="397"/>
        <v>0</v>
      </c>
      <c r="D4263" s="14">
        <f t="shared" si="398"/>
        <v>0</v>
      </c>
      <c r="E4263" s="19" t="str">
        <f t="shared" si="400"/>
        <v>311200 - Teknikerarbejde inden for byggeri- og anlæg</v>
      </c>
      <c r="F4263" s="19" t="str">
        <f t="shared" si="401"/>
        <v>1 år</v>
      </c>
      <c r="G4263" s="40" t="s">
        <v>516</v>
      </c>
      <c r="H4263" s="41" t="s">
        <v>121</v>
      </c>
      <c r="I4263" s="42" t="s">
        <v>8</v>
      </c>
      <c r="J4263" s="43" t="s">
        <v>22</v>
      </c>
      <c r="K4263" s="44">
        <v>123</v>
      </c>
      <c r="L4263" s="45">
        <v>37911.431068440055</v>
      </c>
      <c r="M4263" s="46">
        <v>39892.740034054317</v>
      </c>
      <c r="N4263" s="45"/>
      <c r="O4263" s="46"/>
    </row>
    <row r="4264" spans="1:15" x14ac:dyDescent="0.2">
      <c r="A4264" s="11" t="str">
        <f t="shared" si="396"/>
        <v>3112001 - Region Hovedstaden2 år</v>
      </c>
      <c r="B4264" s="12" t="str">
        <f t="shared" si="399"/>
        <v>311200</v>
      </c>
      <c r="C4264" s="14">
        <f t="shared" si="397"/>
        <v>0</v>
      </c>
      <c r="D4264" s="14">
        <f t="shared" si="398"/>
        <v>0</v>
      </c>
      <c r="E4264" s="19" t="str">
        <f t="shared" si="400"/>
        <v>311200 - Teknikerarbejde inden for byggeri- og anlæg</v>
      </c>
      <c r="F4264" s="19" t="str">
        <f t="shared" si="401"/>
        <v>2 år</v>
      </c>
      <c r="G4264" s="40" t="s">
        <v>516</v>
      </c>
      <c r="H4264" s="41" t="s">
        <v>121</v>
      </c>
      <c r="I4264" s="42" t="s">
        <v>8</v>
      </c>
      <c r="J4264" s="43" t="s">
        <v>23</v>
      </c>
      <c r="K4264" s="44">
        <v>95</v>
      </c>
      <c r="L4264" s="45">
        <v>38973.152178900717</v>
      </c>
      <c r="M4264" s="46">
        <v>41158.458186978787</v>
      </c>
      <c r="N4264" s="45"/>
      <c r="O4264" s="46"/>
    </row>
    <row r="4265" spans="1:15" x14ac:dyDescent="0.2">
      <c r="A4265" s="11" t="str">
        <f t="shared" si="396"/>
        <v>3112001 - Region Hovedstaden3 år</v>
      </c>
      <c r="B4265" s="12" t="str">
        <f t="shared" si="399"/>
        <v>311200</v>
      </c>
      <c r="C4265" s="14">
        <f t="shared" si="397"/>
        <v>0</v>
      </c>
      <c r="D4265" s="14">
        <f t="shared" si="398"/>
        <v>0</v>
      </c>
      <c r="E4265" s="19" t="str">
        <f t="shared" si="400"/>
        <v>311200 - Teknikerarbejde inden for byggeri- og anlæg</v>
      </c>
      <c r="F4265" s="19" t="str">
        <f t="shared" si="401"/>
        <v>3 år</v>
      </c>
      <c r="G4265" s="40" t="s">
        <v>516</v>
      </c>
      <c r="H4265" s="41" t="s">
        <v>121</v>
      </c>
      <c r="I4265" s="42" t="s">
        <v>8</v>
      </c>
      <c r="J4265" s="43" t="s">
        <v>14</v>
      </c>
      <c r="K4265" s="44">
        <v>114</v>
      </c>
      <c r="L4265" s="45">
        <v>41261.077981169743</v>
      </c>
      <c r="M4265" s="46">
        <v>43616.33540471684</v>
      </c>
      <c r="N4265" s="45"/>
      <c r="O4265" s="46"/>
    </row>
    <row r="4266" spans="1:15" x14ac:dyDescent="0.2">
      <c r="A4266" s="11" t="str">
        <f t="shared" si="396"/>
        <v>3112001 - Region Hovedstaden4 år</v>
      </c>
      <c r="B4266" s="12" t="str">
        <f t="shared" si="399"/>
        <v>311200</v>
      </c>
      <c r="C4266" s="14">
        <f t="shared" si="397"/>
        <v>0</v>
      </c>
      <c r="D4266" s="14">
        <f t="shared" si="398"/>
        <v>0</v>
      </c>
      <c r="E4266" s="19" t="str">
        <f t="shared" si="400"/>
        <v>311200 - Teknikerarbejde inden for byggeri- og anlæg</v>
      </c>
      <c r="F4266" s="19" t="str">
        <f t="shared" si="401"/>
        <v>4 år</v>
      </c>
      <c r="G4266" s="40" t="s">
        <v>516</v>
      </c>
      <c r="H4266" s="41" t="s">
        <v>121</v>
      </c>
      <c r="I4266" s="42" t="s">
        <v>8</v>
      </c>
      <c r="J4266" s="43" t="s">
        <v>24</v>
      </c>
      <c r="K4266" s="44">
        <v>84</v>
      </c>
      <c r="L4266" s="45">
        <v>42247.259798614396</v>
      </c>
      <c r="M4266" s="46">
        <v>44465.741944642439</v>
      </c>
      <c r="N4266" s="45"/>
      <c r="O4266" s="46"/>
    </row>
    <row r="4267" spans="1:15" x14ac:dyDescent="0.2">
      <c r="A4267" s="11" t="str">
        <f t="shared" si="396"/>
        <v>3112001 - Region Hovedstaden5-9 år</v>
      </c>
      <c r="B4267" s="12" t="str">
        <f t="shared" si="399"/>
        <v>311200</v>
      </c>
      <c r="C4267" s="14">
        <f t="shared" si="397"/>
        <v>0</v>
      </c>
      <c r="D4267" s="14">
        <f t="shared" si="398"/>
        <v>0</v>
      </c>
      <c r="E4267" s="19" t="str">
        <f t="shared" si="400"/>
        <v>311200 - Teknikerarbejde inden for byggeri- og anlæg</v>
      </c>
      <c r="F4267" s="19" t="str">
        <f t="shared" si="401"/>
        <v>5-9 år</v>
      </c>
      <c r="G4267" s="40" t="s">
        <v>516</v>
      </c>
      <c r="H4267" s="41" t="s">
        <v>121</v>
      </c>
      <c r="I4267" s="42" t="s">
        <v>8</v>
      </c>
      <c r="J4267" s="43" t="s">
        <v>15</v>
      </c>
      <c r="K4267" s="44">
        <v>380</v>
      </c>
      <c r="L4267" s="45">
        <v>47232.037295661336</v>
      </c>
      <c r="M4267" s="46">
        <v>49549.170309014284</v>
      </c>
      <c r="N4267" s="45"/>
      <c r="O4267" s="46"/>
    </row>
    <row r="4268" spans="1:15" x14ac:dyDescent="0.2">
      <c r="A4268" s="11" t="str">
        <f t="shared" si="396"/>
        <v>3112001 - Region Hovedstaden0-4 år</v>
      </c>
      <c r="B4268" s="12" t="str">
        <f t="shared" si="399"/>
        <v>311200</v>
      </c>
      <c r="C4268" s="14">
        <f t="shared" si="397"/>
        <v>0</v>
      </c>
      <c r="D4268" s="14">
        <f t="shared" si="398"/>
        <v>0</v>
      </c>
      <c r="E4268" s="19" t="str">
        <f t="shared" si="400"/>
        <v>311200 - Teknikerarbejde inden for byggeri- og anlæg</v>
      </c>
      <c r="F4268" s="19" t="str">
        <f t="shared" si="401"/>
        <v>0-4 år</v>
      </c>
      <c r="G4268" s="40" t="s">
        <v>516</v>
      </c>
      <c r="H4268" s="41" t="s">
        <v>121</v>
      </c>
      <c r="I4268" s="42" t="s">
        <v>8</v>
      </c>
      <c r="J4268" s="43" t="s">
        <v>16</v>
      </c>
      <c r="K4268" s="44">
        <v>577</v>
      </c>
      <c r="L4268" s="45">
        <v>37774.637259672556</v>
      </c>
      <c r="M4268" s="46">
        <v>39746.337987480496</v>
      </c>
      <c r="N4268" s="45"/>
      <c r="O4268" s="46"/>
    </row>
    <row r="4269" spans="1:15" x14ac:dyDescent="0.2">
      <c r="A4269" s="11" t="str">
        <f t="shared" si="396"/>
        <v>3112001 - Region Hovedstaden10-14 år</v>
      </c>
      <c r="B4269" s="12" t="str">
        <f t="shared" si="399"/>
        <v>311200</v>
      </c>
      <c r="C4269" s="14">
        <f t="shared" si="397"/>
        <v>0</v>
      </c>
      <c r="D4269" s="14">
        <f t="shared" si="398"/>
        <v>0</v>
      </c>
      <c r="E4269" s="19" t="str">
        <f t="shared" si="400"/>
        <v>311200 - Teknikerarbejde inden for byggeri- og anlæg</v>
      </c>
      <c r="F4269" s="19" t="str">
        <f t="shared" si="401"/>
        <v>10-14 år</v>
      </c>
      <c r="G4269" s="40" t="s">
        <v>516</v>
      </c>
      <c r="H4269" s="41" t="s">
        <v>121</v>
      </c>
      <c r="I4269" s="42" t="s">
        <v>8</v>
      </c>
      <c r="J4269" s="43" t="s">
        <v>17</v>
      </c>
      <c r="K4269" s="44">
        <v>275</v>
      </c>
      <c r="L4269" s="45">
        <v>47154.139739702252</v>
      </c>
      <c r="M4269" s="46">
        <v>49664.864810613835</v>
      </c>
      <c r="N4269" s="45"/>
      <c r="O4269" s="46"/>
    </row>
    <row r="4270" spans="1:15" x14ac:dyDescent="0.2">
      <c r="A4270" s="11" t="str">
        <f t="shared" si="396"/>
        <v>3112001 - Region Hovedstaden15-20 år</v>
      </c>
      <c r="B4270" s="12" t="str">
        <f t="shared" si="399"/>
        <v>311200</v>
      </c>
      <c r="C4270" s="14">
        <f t="shared" si="397"/>
        <v>0</v>
      </c>
      <c r="D4270" s="14">
        <f t="shared" si="398"/>
        <v>0</v>
      </c>
      <c r="E4270" s="19" t="str">
        <f t="shared" si="400"/>
        <v>311200 - Teknikerarbejde inden for byggeri- og anlæg</v>
      </c>
      <c r="F4270" s="19" t="str">
        <f t="shared" si="401"/>
        <v>15-20 år</v>
      </c>
      <c r="G4270" s="40" t="s">
        <v>516</v>
      </c>
      <c r="H4270" s="41" t="s">
        <v>121</v>
      </c>
      <c r="I4270" s="42" t="s">
        <v>8</v>
      </c>
      <c r="J4270" s="43" t="s">
        <v>18</v>
      </c>
      <c r="K4270" s="44">
        <v>258</v>
      </c>
      <c r="L4270" s="45">
        <v>51372.976611057245</v>
      </c>
      <c r="M4270" s="46">
        <v>53900.744665211758</v>
      </c>
      <c r="N4270" s="45"/>
      <c r="O4270" s="46"/>
    </row>
    <row r="4271" spans="1:15" x14ac:dyDescent="0.2">
      <c r="A4271" s="11" t="str">
        <f t="shared" si="396"/>
        <v>3112001 - Region Hovedstaden20-24 år</v>
      </c>
      <c r="B4271" s="12" t="str">
        <f t="shared" si="399"/>
        <v>311200</v>
      </c>
      <c r="C4271" s="14">
        <f t="shared" si="397"/>
        <v>0</v>
      </c>
      <c r="D4271" s="14">
        <f t="shared" si="398"/>
        <v>0</v>
      </c>
      <c r="E4271" s="19" t="str">
        <f t="shared" si="400"/>
        <v>311200 - Teknikerarbejde inden for byggeri- og anlæg</v>
      </c>
      <c r="F4271" s="19" t="str">
        <f t="shared" si="401"/>
        <v>20-24 år</v>
      </c>
      <c r="G4271" s="40" t="s">
        <v>516</v>
      </c>
      <c r="H4271" s="41" t="s">
        <v>121</v>
      </c>
      <c r="I4271" s="42" t="s">
        <v>8</v>
      </c>
      <c r="J4271" s="43" t="s">
        <v>19</v>
      </c>
      <c r="K4271" s="44">
        <v>246</v>
      </c>
      <c r="L4271" s="45">
        <v>47800.482307668339</v>
      </c>
      <c r="M4271" s="46">
        <v>50480.755145145653</v>
      </c>
      <c r="N4271" s="45"/>
      <c r="O4271" s="46"/>
    </row>
    <row r="4272" spans="1:15" x14ac:dyDescent="0.2">
      <c r="A4272" s="11" t="str">
        <f t="shared" si="396"/>
        <v>3112001 - Region Hovedstaden25 år og derover</v>
      </c>
      <c r="B4272" s="12" t="str">
        <f t="shared" si="399"/>
        <v>311200</v>
      </c>
      <c r="C4272" s="14">
        <f t="shared" si="397"/>
        <v>0</v>
      </c>
      <c r="D4272" s="14">
        <f t="shared" si="398"/>
        <v>0</v>
      </c>
      <c r="E4272" s="19" t="str">
        <f t="shared" si="400"/>
        <v>311200 - Teknikerarbejde inden for byggeri- og anlæg</v>
      </c>
      <c r="F4272" s="19" t="str">
        <f t="shared" si="401"/>
        <v>25 år og derover</v>
      </c>
      <c r="G4272" s="40" t="s">
        <v>516</v>
      </c>
      <c r="H4272" s="41" t="s">
        <v>121</v>
      </c>
      <c r="I4272" s="42" t="s">
        <v>8</v>
      </c>
      <c r="J4272" s="43" t="s">
        <v>9</v>
      </c>
      <c r="K4272" s="44">
        <v>825</v>
      </c>
      <c r="L4272" s="45">
        <v>47746.907794628372</v>
      </c>
      <c r="M4272" s="46">
        <v>49932.185640053191</v>
      </c>
      <c r="N4272" s="45"/>
      <c r="O4272" s="46"/>
    </row>
    <row r="4273" spans="1:15" x14ac:dyDescent="0.2">
      <c r="A4273" s="11" t="str">
        <f t="shared" si="396"/>
        <v>3112001 - Region HovedstadenAlle uanset erf.</v>
      </c>
      <c r="B4273" s="12" t="str">
        <f t="shared" si="399"/>
        <v>311200</v>
      </c>
      <c r="C4273" s="14">
        <f t="shared" si="397"/>
        <v>0</v>
      </c>
      <c r="D4273" s="14">
        <f t="shared" si="398"/>
        <v>0</v>
      </c>
      <c r="E4273" s="19" t="str">
        <f t="shared" si="400"/>
        <v>311200 - Teknikerarbejde inden for byggeri- og anlæg</v>
      </c>
      <c r="F4273" s="19" t="str">
        <f t="shared" si="401"/>
        <v>Alle uanset erf.</v>
      </c>
      <c r="G4273" s="40" t="s">
        <v>516</v>
      </c>
      <c r="H4273" s="41" t="s">
        <v>121</v>
      </c>
      <c r="I4273" s="42" t="s">
        <v>8</v>
      </c>
      <c r="J4273" s="43" t="s">
        <v>10</v>
      </c>
      <c r="K4273" s="44">
        <v>2561</v>
      </c>
      <c r="L4273" s="45">
        <v>44649.247647958946</v>
      </c>
      <c r="M4273" s="46">
        <v>46954.570945112886</v>
      </c>
      <c r="N4273" s="45"/>
      <c r="O4273" s="46"/>
    </row>
    <row r="4274" spans="1:15" x14ac:dyDescent="0.2">
      <c r="A4274" s="11" t="str">
        <f t="shared" si="396"/>
        <v>3112002 - Region SjællandUnder 1 år</v>
      </c>
      <c r="B4274" s="12" t="str">
        <f t="shared" si="399"/>
        <v>311200</v>
      </c>
      <c r="C4274" s="14">
        <f t="shared" si="397"/>
        <v>0</v>
      </c>
      <c r="D4274" s="14">
        <f t="shared" si="398"/>
        <v>0</v>
      </c>
      <c r="E4274" s="19" t="str">
        <f t="shared" si="400"/>
        <v>311200 - Teknikerarbejde inden for byggeri- og anlæg</v>
      </c>
      <c r="F4274" s="19" t="str">
        <f t="shared" si="401"/>
        <v>Under 1 år</v>
      </c>
      <c r="G4274" s="40" t="s">
        <v>516</v>
      </c>
      <c r="H4274" s="41" t="s">
        <v>121</v>
      </c>
      <c r="I4274" s="42" t="s">
        <v>20</v>
      </c>
      <c r="J4274" s="43" t="s">
        <v>13</v>
      </c>
      <c r="K4274" s="44">
        <v>81</v>
      </c>
      <c r="L4274" s="45">
        <v>35479.582779761986</v>
      </c>
      <c r="M4274" s="46">
        <v>37020.160412601319</v>
      </c>
      <c r="N4274" s="45"/>
      <c r="O4274" s="46"/>
    </row>
    <row r="4275" spans="1:15" x14ac:dyDescent="0.2">
      <c r="A4275" s="11" t="str">
        <f t="shared" si="396"/>
        <v>3112002 - Region Sjælland1 år</v>
      </c>
      <c r="B4275" s="12" t="str">
        <f t="shared" si="399"/>
        <v>311200</v>
      </c>
      <c r="C4275" s="14">
        <f t="shared" si="397"/>
        <v>0</v>
      </c>
      <c r="D4275" s="14">
        <f t="shared" si="398"/>
        <v>0</v>
      </c>
      <c r="E4275" s="19" t="str">
        <f t="shared" si="400"/>
        <v>311200 - Teknikerarbejde inden for byggeri- og anlæg</v>
      </c>
      <c r="F4275" s="19" t="str">
        <f t="shared" si="401"/>
        <v>1 år</v>
      </c>
      <c r="G4275" s="40" t="s">
        <v>516</v>
      </c>
      <c r="H4275" s="41" t="s">
        <v>121</v>
      </c>
      <c r="I4275" s="42" t="s">
        <v>20</v>
      </c>
      <c r="J4275" s="43" t="s">
        <v>22</v>
      </c>
      <c r="K4275" s="44">
        <v>52</v>
      </c>
      <c r="L4275" s="45">
        <v>40322.130583698498</v>
      </c>
      <c r="M4275" s="46">
        <v>42309.185214857447</v>
      </c>
      <c r="N4275" s="45"/>
      <c r="O4275" s="46"/>
    </row>
    <row r="4276" spans="1:15" x14ac:dyDescent="0.2">
      <c r="A4276" s="11" t="str">
        <f t="shared" si="396"/>
        <v>3112002 - Region Sjælland2 år</v>
      </c>
      <c r="B4276" s="12" t="str">
        <f t="shared" si="399"/>
        <v>311200</v>
      </c>
      <c r="C4276" s="14">
        <f t="shared" si="397"/>
        <v>0</v>
      </c>
      <c r="D4276" s="14">
        <f t="shared" si="398"/>
        <v>0</v>
      </c>
      <c r="E4276" s="19" t="str">
        <f t="shared" si="400"/>
        <v>311200 - Teknikerarbejde inden for byggeri- og anlæg</v>
      </c>
      <c r="F4276" s="19" t="str">
        <f t="shared" si="401"/>
        <v>2 år</v>
      </c>
      <c r="G4276" s="40" t="s">
        <v>516</v>
      </c>
      <c r="H4276" s="41" t="s">
        <v>121</v>
      </c>
      <c r="I4276" s="42" t="s">
        <v>20</v>
      </c>
      <c r="J4276" s="43" t="s">
        <v>23</v>
      </c>
      <c r="K4276" s="44">
        <v>53</v>
      </c>
      <c r="L4276" s="45">
        <v>42251.039383431336</v>
      </c>
      <c r="M4276" s="46">
        <v>44085.643996523257</v>
      </c>
      <c r="N4276" s="45"/>
      <c r="O4276" s="46"/>
    </row>
    <row r="4277" spans="1:15" x14ac:dyDescent="0.2">
      <c r="A4277" s="11" t="str">
        <f t="shared" si="396"/>
        <v>3112002 - Region Sjælland3 år</v>
      </c>
      <c r="B4277" s="12" t="str">
        <f t="shared" si="399"/>
        <v>311200</v>
      </c>
      <c r="C4277" s="14">
        <f t="shared" si="397"/>
        <v>0</v>
      </c>
      <c r="D4277" s="14">
        <f t="shared" si="398"/>
        <v>0</v>
      </c>
      <c r="E4277" s="19" t="str">
        <f t="shared" si="400"/>
        <v>311200 - Teknikerarbejde inden for byggeri- og anlæg</v>
      </c>
      <c r="F4277" s="19" t="str">
        <f t="shared" si="401"/>
        <v>3 år</v>
      </c>
      <c r="G4277" s="40" t="s">
        <v>516</v>
      </c>
      <c r="H4277" s="41" t="s">
        <v>121</v>
      </c>
      <c r="I4277" s="42" t="s">
        <v>20</v>
      </c>
      <c r="J4277" s="43" t="s">
        <v>14</v>
      </c>
      <c r="K4277" s="44">
        <v>42</v>
      </c>
      <c r="L4277" s="45">
        <v>46578.849736030847</v>
      </c>
      <c r="M4277" s="46">
        <v>48601.374479688347</v>
      </c>
      <c r="N4277" s="45"/>
      <c r="O4277" s="46"/>
    </row>
    <row r="4278" spans="1:15" x14ac:dyDescent="0.2">
      <c r="A4278" s="11" t="str">
        <f t="shared" si="396"/>
        <v>3112002 - Region Sjælland4 år</v>
      </c>
      <c r="B4278" s="12" t="str">
        <f t="shared" si="399"/>
        <v>311200</v>
      </c>
      <c r="C4278" s="14">
        <f t="shared" si="397"/>
        <v>0</v>
      </c>
      <c r="D4278" s="14">
        <f t="shared" si="398"/>
        <v>0</v>
      </c>
      <c r="E4278" s="19" t="str">
        <f t="shared" si="400"/>
        <v>311200 - Teknikerarbejde inden for byggeri- og anlæg</v>
      </c>
      <c r="F4278" s="19" t="str">
        <f t="shared" si="401"/>
        <v>4 år</v>
      </c>
      <c r="G4278" s="40" t="s">
        <v>516</v>
      </c>
      <c r="H4278" s="41" t="s">
        <v>121</v>
      </c>
      <c r="I4278" s="42" t="s">
        <v>20</v>
      </c>
      <c r="J4278" s="43" t="s">
        <v>24</v>
      </c>
      <c r="K4278" s="44">
        <v>34</v>
      </c>
      <c r="L4278" s="45">
        <v>42749.114364291934</v>
      </c>
      <c r="M4278" s="46">
        <v>45105.634876920951</v>
      </c>
      <c r="N4278" s="45"/>
      <c r="O4278" s="46"/>
    </row>
    <row r="4279" spans="1:15" x14ac:dyDescent="0.2">
      <c r="A4279" s="11" t="str">
        <f t="shared" si="396"/>
        <v>3112002 - Region Sjælland5-9 år</v>
      </c>
      <c r="B4279" s="12" t="str">
        <f t="shared" si="399"/>
        <v>311200</v>
      </c>
      <c r="C4279" s="14">
        <f t="shared" si="397"/>
        <v>0</v>
      </c>
      <c r="D4279" s="14">
        <f t="shared" si="398"/>
        <v>0</v>
      </c>
      <c r="E4279" s="19" t="str">
        <f t="shared" si="400"/>
        <v>311200 - Teknikerarbejde inden for byggeri- og anlæg</v>
      </c>
      <c r="F4279" s="19" t="str">
        <f t="shared" si="401"/>
        <v>5-9 år</v>
      </c>
      <c r="G4279" s="40" t="s">
        <v>516</v>
      </c>
      <c r="H4279" s="41" t="s">
        <v>121</v>
      </c>
      <c r="I4279" s="42" t="s">
        <v>20</v>
      </c>
      <c r="J4279" s="43" t="s">
        <v>15</v>
      </c>
      <c r="K4279" s="44">
        <v>143</v>
      </c>
      <c r="L4279" s="45">
        <v>47323.955962495267</v>
      </c>
      <c r="M4279" s="46">
        <v>49783.046931342855</v>
      </c>
      <c r="N4279" s="45"/>
      <c r="O4279" s="46"/>
    </row>
    <row r="4280" spans="1:15" x14ac:dyDescent="0.2">
      <c r="A4280" s="11" t="str">
        <f t="shared" si="396"/>
        <v>3112002 - Region Sjælland0-4 år</v>
      </c>
      <c r="B4280" s="12" t="str">
        <f t="shared" si="399"/>
        <v>311200</v>
      </c>
      <c r="C4280" s="14">
        <f t="shared" si="397"/>
        <v>0</v>
      </c>
      <c r="D4280" s="14">
        <f t="shared" si="398"/>
        <v>0</v>
      </c>
      <c r="E4280" s="19" t="str">
        <f t="shared" si="400"/>
        <v>311200 - Teknikerarbejde inden for byggeri- og anlæg</v>
      </c>
      <c r="F4280" s="19" t="str">
        <f t="shared" si="401"/>
        <v>0-4 år</v>
      </c>
      <c r="G4280" s="40" t="s">
        <v>516</v>
      </c>
      <c r="H4280" s="41" t="s">
        <v>121</v>
      </c>
      <c r="I4280" s="42" t="s">
        <v>20</v>
      </c>
      <c r="J4280" s="43" t="s">
        <v>16</v>
      </c>
      <c r="K4280" s="44">
        <v>262</v>
      </c>
      <c r="L4280" s="45">
        <v>40498.636376795177</v>
      </c>
      <c r="M4280" s="46">
        <v>42583.07662723586</v>
      </c>
      <c r="N4280" s="45"/>
      <c r="O4280" s="46"/>
    </row>
    <row r="4281" spans="1:15" x14ac:dyDescent="0.2">
      <c r="A4281" s="11" t="str">
        <f t="shared" si="396"/>
        <v>3112002 - Region Sjælland10-14 år</v>
      </c>
      <c r="B4281" s="12" t="str">
        <f t="shared" si="399"/>
        <v>311200</v>
      </c>
      <c r="C4281" s="14">
        <f t="shared" si="397"/>
        <v>0</v>
      </c>
      <c r="D4281" s="14">
        <f t="shared" si="398"/>
        <v>0</v>
      </c>
      <c r="E4281" s="19" t="str">
        <f t="shared" si="400"/>
        <v>311200 - Teknikerarbejde inden for byggeri- og anlæg</v>
      </c>
      <c r="F4281" s="19" t="str">
        <f t="shared" si="401"/>
        <v>10-14 år</v>
      </c>
      <c r="G4281" s="40" t="s">
        <v>516</v>
      </c>
      <c r="H4281" s="41" t="s">
        <v>121</v>
      </c>
      <c r="I4281" s="42" t="s">
        <v>20</v>
      </c>
      <c r="J4281" s="43" t="s">
        <v>17</v>
      </c>
      <c r="K4281" s="44">
        <v>123</v>
      </c>
      <c r="L4281" s="45">
        <v>44893.326942875909</v>
      </c>
      <c r="M4281" s="46">
        <v>47022.488407296078</v>
      </c>
      <c r="N4281" s="45"/>
      <c r="O4281" s="46"/>
    </row>
    <row r="4282" spans="1:15" x14ac:dyDescent="0.2">
      <c r="A4282" s="11" t="str">
        <f t="shared" si="396"/>
        <v>3112002 - Region Sjælland15-20 år</v>
      </c>
      <c r="B4282" s="12" t="str">
        <f t="shared" si="399"/>
        <v>311200</v>
      </c>
      <c r="C4282" s="14">
        <f t="shared" si="397"/>
        <v>0</v>
      </c>
      <c r="D4282" s="14">
        <f t="shared" si="398"/>
        <v>0</v>
      </c>
      <c r="E4282" s="19" t="str">
        <f t="shared" si="400"/>
        <v>311200 - Teknikerarbejde inden for byggeri- og anlæg</v>
      </c>
      <c r="F4282" s="19" t="str">
        <f t="shared" si="401"/>
        <v>15-20 år</v>
      </c>
      <c r="G4282" s="40" t="s">
        <v>516</v>
      </c>
      <c r="H4282" s="41" t="s">
        <v>121</v>
      </c>
      <c r="I4282" s="42" t="s">
        <v>20</v>
      </c>
      <c r="J4282" s="43" t="s">
        <v>18</v>
      </c>
      <c r="K4282" s="44">
        <v>115</v>
      </c>
      <c r="L4282" s="45">
        <v>47267.644027237977</v>
      </c>
      <c r="M4282" s="46">
        <v>49901.841657172954</v>
      </c>
      <c r="N4282" s="45"/>
      <c r="O4282" s="46"/>
    </row>
    <row r="4283" spans="1:15" x14ac:dyDescent="0.2">
      <c r="A4283" s="11" t="str">
        <f t="shared" si="396"/>
        <v>3112002 - Region Sjælland20-24 år</v>
      </c>
      <c r="B4283" s="12" t="str">
        <f t="shared" si="399"/>
        <v>311200</v>
      </c>
      <c r="C4283" s="14">
        <f t="shared" si="397"/>
        <v>0</v>
      </c>
      <c r="D4283" s="14">
        <f t="shared" si="398"/>
        <v>0</v>
      </c>
      <c r="E4283" s="19" t="str">
        <f t="shared" si="400"/>
        <v>311200 - Teknikerarbejde inden for byggeri- og anlæg</v>
      </c>
      <c r="F4283" s="19" t="str">
        <f t="shared" si="401"/>
        <v>20-24 år</v>
      </c>
      <c r="G4283" s="40" t="s">
        <v>516</v>
      </c>
      <c r="H4283" s="41" t="s">
        <v>121</v>
      </c>
      <c r="I4283" s="42" t="s">
        <v>20</v>
      </c>
      <c r="J4283" s="43" t="s">
        <v>19</v>
      </c>
      <c r="K4283" s="44">
        <v>105</v>
      </c>
      <c r="L4283" s="45">
        <v>48219.786854736085</v>
      </c>
      <c r="M4283" s="46">
        <v>50622.272620269927</v>
      </c>
      <c r="N4283" s="45"/>
      <c r="O4283" s="46"/>
    </row>
    <row r="4284" spans="1:15" x14ac:dyDescent="0.2">
      <c r="A4284" s="11" t="str">
        <f t="shared" si="396"/>
        <v>3112002 - Region Sjælland25 år og derover</v>
      </c>
      <c r="B4284" s="12" t="str">
        <f t="shared" si="399"/>
        <v>311200</v>
      </c>
      <c r="C4284" s="14">
        <f t="shared" si="397"/>
        <v>0</v>
      </c>
      <c r="D4284" s="14">
        <f t="shared" si="398"/>
        <v>0</v>
      </c>
      <c r="E4284" s="19" t="str">
        <f t="shared" si="400"/>
        <v>311200 - Teknikerarbejde inden for byggeri- og anlæg</v>
      </c>
      <c r="F4284" s="19" t="str">
        <f t="shared" si="401"/>
        <v>25 år og derover</v>
      </c>
      <c r="G4284" s="40" t="s">
        <v>516</v>
      </c>
      <c r="H4284" s="41" t="s">
        <v>121</v>
      </c>
      <c r="I4284" s="42" t="s">
        <v>20</v>
      </c>
      <c r="J4284" s="43" t="s">
        <v>9</v>
      </c>
      <c r="K4284" s="44">
        <v>368</v>
      </c>
      <c r="L4284" s="45">
        <v>47277.89943794124</v>
      </c>
      <c r="M4284" s="46">
        <v>49684.059426493033</v>
      </c>
      <c r="N4284" s="45"/>
      <c r="O4284" s="46"/>
    </row>
    <row r="4285" spans="1:15" x14ac:dyDescent="0.2">
      <c r="A4285" s="11" t="str">
        <f t="shared" si="396"/>
        <v>3112002 - Region SjællandAlle uanset erf.</v>
      </c>
      <c r="B4285" s="12" t="str">
        <f t="shared" si="399"/>
        <v>311200</v>
      </c>
      <c r="C4285" s="14">
        <f t="shared" si="397"/>
        <v>0</v>
      </c>
      <c r="D4285" s="14">
        <f t="shared" si="398"/>
        <v>0</v>
      </c>
      <c r="E4285" s="19" t="str">
        <f t="shared" si="400"/>
        <v>311200 - Teknikerarbejde inden for byggeri- og anlæg</v>
      </c>
      <c r="F4285" s="19" t="str">
        <f t="shared" si="401"/>
        <v>Alle uanset erf.</v>
      </c>
      <c r="G4285" s="40" t="s">
        <v>516</v>
      </c>
      <c r="H4285" s="41" t="s">
        <v>121</v>
      </c>
      <c r="I4285" s="42" t="s">
        <v>20</v>
      </c>
      <c r="J4285" s="43" t="s">
        <v>10</v>
      </c>
      <c r="K4285" s="44">
        <v>1116</v>
      </c>
      <c r="L4285" s="45">
        <v>44898.748506174808</v>
      </c>
      <c r="M4285" s="46">
        <v>47198.566393801921</v>
      </c>
      <c r="N4285" s="45"/>
      <c r="O4285" s="46"/>
    </row>
    <row r="4286" spans="1:15" x14ac:dyDescent="0.2">
      <c r="A4286" s="11" t="str">
        <f t="shared" si="396"/>
        <v>3112003 - Region SyddanmarkUnder 1 år</v>
      </c>
      <c r="B4286" s="12" t="str">
        <f t="shared" si="399"/>
        <v>311200</v>
      </c>
      <c r="C4286" s="14">
        <f t="shared" si="397"/>
        <v>0</v>
      </c>
      <c r="D4286" s="14">
        <f t="shared" si="398"/>
        <v>0</v>
      </c>
      <c r="E4286" s="19" t="str">
        <f t="shared" si="400"/>
        <v>311200 - Teknikerarbejde inden for byggeri- og anlæg</v>
      </c>
      <c r="F4286" s="19" t="str">
        <f t="shared" si="401"/>
        <v>Under 1 år</v>
      </c>
      <c r="G4286" s="40" t="s">
        <v>516</v>
      </c>
      <c r="H4286" s="41" t="s">
        <v>121</v>
      </c>
      <c r="I4286" s="42" t="s">
        <v>544</v>
      </c>
      <c r="J4286" s="43" t="s">
        <v>13</v>
      </c>
      <c r="K4286" s="44">
        <v>77</v>
      </c>
      <c r="L4286" s="45">
        <v>36025.930604757923</v>
      </c>
      <c r="M4286" s="46">
        <v>37590.231493988511</v>
      </c>
      <c r="N4286" s="45"/>
      <c r="O4286" s="46"/>
    </row>
    <row r="4287" spans="1:15" x14ac:dyDescent="0.2">
      <c r="A4287" s="11" t="str">
        <f t="shared" si="396"/>
        <v>3112003 - Region Syddanmark1 år</v>
      </c>
      <c r="B4287" s="12" t="str">
        <f t="shared" si="399"/>
        <v>311200</v>
      </c>
      <c r="C4287" s="14">
        <f t="shared" si="397"/>
        <v>0</v>
      </c>
      <c r="D4287" s="14">
        <f t="shared" si="398"/>
        <v>0</v>
      </c>
      <c r="E4287" s="19" t="str">
        <f t="shared" si="400"/>
        <v>311200 - Teknikerarbejde inden for byggeri- og anlæg</v>
      </c>
      <c r="F4287" s="19" t="str">
        <f t="shared" si="401"/>
        <v>1 år</v>
      </c>
      <c r="G4287" s="40" t="s">
        <v>516</v>
      </c>
      <c r="H4287" s="41" t="s">
        <v>121</v>
      </c>
      <c r="I4287" s="42" t="s">
        <v>544</v>
      </c>
      <c r="J4287" s="43" t="s">
        <v>22</v>
      </c>
      <c r="K4287" s="44">
        <v>75</v>
      </c>
      <c r="L4287" s="45">
        <v>39188.664507744892</v>
      </c>
      <c r="M4287" s="46">
        <v>41386.054742032749</v>
      </c>
      <c r="N4287" s="45"/>
      <c r="O4287" s="46"/>
    </row>
    <row r="4288" spans="1:15" x14ac:dyDescent="0.2">
      <c r="A4288" s="11" t="str">
        <f t="shared" si="396"/>
        <v>3112003 - Region Syddanmark2 år</v>
      </c>
      <c r="B4288" s="12" t="str">
        <f t="shared" si="399"/>
        <v>311200</v>
      </c>
      <c r="C4288" s="14">
        <f t="shared" si="397"/>
        <v>0</v>
      </c>
      <c r="D4288" s="14">
        <f t="shared" si="398"/>
        <v>0</v>
      </c>
      <c r="E4288" s="19" t="str">
        <f t="shared" si="400"/>
        <v>311200 - Teknikerarbejde inden for byggeri- og anlæg</v>
      </c>
      <c r="F4288" s="19" t="str">
        <f t="shared" si="401"/>
        <v>2 år</v>
      </c>
      <c r="G4288" s="40" t="s">
        <v>516</v>
      </c>
      <c r="H4288" s="41" t="s">
        <v>121</v>
      </c>
      <c r="I4288" s="42" t="s">
        <v>544</v>
      </c>
      <c r="J4288" s="43" t="s">
        <v>23</v>
      </c>
      <c r="K4288" s="44">
        <v>65</v>
      </c>
      <c r="L4288" s="45">
        <v>40872.864750596702</v>
      </c>
      <c r="M4288" s="46">
        <v>42762.353143835091</v>
      </c>
      <c r="N4288" s="45"/>
      <c r="O4288" s="46"/>
    </row>
    <row r="4289" spans="1:15" x14ac:dyDescent="0.2">
      <c r="A4289" s="11" t="str">
        <f t="shared" si="396"/>
        <v>3112003 - Region Syddanmark3 år</v>
      </c>
      <c r="B4289" s="12" t="str">
        <f t="shared" si="399"/>
        <v>311200</v>
      </c>
      <c r="C4289" s="14">
        <f t="shared" si="397"/>
        <v>0</v>
      </c>
      <c r="D4289" s="14">
        <f t="shared" si="398"/>
        <v>0</v>
      </c>
      <c r="E4289" s="19" t="str">
        <f t="shared" si="400"/>
        <v>311200 - Teknikerarbejde inden for byggeri- og anlæg</v>
      </c>
      <c r="F4289" s="19" t="str">
        <f t="shared" si="401"/>
        <v>3 år</v>
      </c>
      <c r="G4289" s="40" t="s">
        <v>516</v>
      </c>
      <c r="H4289" s="41" t="s">
        <v>121</v>
      </c>
      <c r="I4289" s="42" t="s">
        <v>544</v>
      </c>
      <c r="J4289" s="43" t="s">
        <v>14</v>
      </c>
      <c r="K4289" s="44">
        <v>47</v>
      </c>
      <c r="L4289" s="45">
        <v>41096.424205933945</v>
      </c>
      <c r="M4289" s="46">
        <v>42880.893665858166</v>
      </c>
      <c r="N4289" s="45"/>
      <c r="O4289" s="46"/>
    </row>
    <row r="4290" spans="1:15" x14ac:dyDescent="0.2">
      <c r="A4290" s="11" t="str">
        <f t="shared" ref="A4290:A4353" si="402">B4290&amp;I4290&amp;F4290</f>
        <v>3112003 - Region Syddanmark4 år</v>
      </c>
      <c r="B4290" s="12" t="str">
        <f t="shared" si="399"/>
        <v>311200</v>
      </c>
      <c r="C4290" s="14">
        <f t="shared" ref="C4290:C4353" si="403">N4290*1.2</f>
        <v>0</v>
      </c>
      <c r="D4290" s="14">
        <f t="shared" ref="D4290:D4353" si="404">O4290*1.2</f>
        <v>0</v>
      </c>
      <c r="E4290" s="19" t="str">
        <f t="shared" si="400"/>
        <v>311200 - Teknikerarbejde inden for byggeri- og anlæg</v>
      </c>
      <c r="F4290" s="19" t="str">
        <f t="shared" si="401"/>
        <v>4 år</v>
      </c>
      <c r="G4290" s="40" t="s">
        <v>516</v>
      </c>
      <c r="H4290" s="41" t="s">
        <v>121</v>
      </c>
      <c r="I4290" s="42" t="s">
        <v>544</v>
      </c>
      <c r="J4290" s="43" t="s">
        <v>24</v>
      </c>
      <c r="K4290" s="44">
        <v>68</v>
      </c>
      <c r="L4290" s="45">
        <v>42641.434134751842</v>
      </c>
      <c r="M4290" s="46">
        <v>45018.590843804042</v>
      </c>
      <c r="N4290" s="45"/>
      <c r="O4290" s="46"/>
    </row>
    <row r="4291" spans="1:15" x14ac:dyDescent="0.2">
      <c r="A4291" s="11" t="str">
        <f t="shared" si="402"/>
        <v>3112003 - Region Syddanmark5-9 år</v>
      </c>
      <c r="B4291" s="12" t="str">
        <f t="shared" ref="B4291:B4354" si="405">LEFT(E4291,6)</f>
        <v>311200</v>
      </c>
      <c r="C4291" s="14">
        <f t="shared" si="403"/>
        <v>0</v>
      </c>
      <c r="D4291" s="14">
        <f t="shared" si="404"/>
        <v>0</v>
      </c>
      <c r="E4291" s="19" t="str">
        <f t="shared" ref="E4291:E4354" si="406">TRIM(H4291)</f>
        <v>311200 - Teknikerarbejde inden for byggeri- og anlæg</v>
      </c>
      <c r="F4291" s="19" t="str">
        <f t="shared" ref="F4291:F4354" si="407">MID(J4291,6,30)</f>
        <v>5-9 år</v>
      </c>
      <c r="G4291" s="40" t="s">
        <v>516</v>
      </c>
      <c r="H4291" s="41" t="s">
        <v>121</v>
      </c>
      <c r="I4291" s="42" t="s">
        <v>544</v>
      </c>
      <c r="J4291" s="43" t="s">
        <v>15</v>
      </c>
      <c r="K4291" s="44">
        <v>234</v>
      </c>
      <c r="L4291" s="45">
        <v>45569.000284305395</v>
      </c>
      <c r="M4291" s="46">
        <v>48079.014010707535</v>
      </c>
      <c r="N4291" s="45"/>
      <c r="O4291" s="46"/>
    </row>
    <row r="4292" spans="1:15" x14ac:dyDescent="0.2">
      <c r="A4292" s="11" t="str">
        <f t="shared" si="402"/>
        <v>3112003 - Region Syddanmark0-4 år</v>
      </c>
      <c r="B4292" s="12" t="str">
        <f t="shared" si="405"/>
        <v>311200</v>
      </c>
      <c r="C4292" s="14">
        <f t="shared" si="403"/>
        <v>0</v>
      </c>
      <c r="D4292" s="14">
        <f t="shared" si="404"/>
        <v>0</v>
      </c>
      <c r="E4292" s="19" t="str">
        <f t="shared" si="406"/>
        <v>311200 - Teknikerarbejde inden for byggeri- og anlæg</v>
      </c>
      <c r="F4292" s="19" t="str">
        <f t="shared" si="407"/>
        <v>0-4 år</v>
      </c>
      <c r="G4292" s="40" t="s">
        <v>516</v>
      </c>
      <c r="H4292" s="41" t="s">
        <v>121</v>
      </c>
      <c r="I4292" s="42" t="s">
        <v>544</v>
      </c>
      <c r="J4292" s="43" t="s">
        <v>16</v>
      </c>
      <c r="K4292" s="44">
        <v>332</v>
      </c>
      <c r="L4292" s="45">
        <v>39848.64581028455</v>
      </c>
      <c r="M4292" s="46">
        <v>41837.822888851522</v>
      </c>
      <c r="N4292" s="45"/>
      <c r="O4292" s="46"/>
    </row>
    <row r="4293" spans="1:15" x14ac:dyDescent="0.2">
      <c r="A4293" s="11" t="str">
        <f t="shared" si="402"/>
        <v>3112003 - Region Syddanmark10-14 år</v>
      </c>
      <c r="B4293" s="12" t="str">
        <f t="shared" si="405"/>
        <v>311200</v>
      </c>
      <c r="C4293" s="14">
        <f t="shared" si="403"/>
        <v>0</v>
      </c>
      <c r="D4293" s="14">
        <f t="shared" si="404"/>
        <v>0</v>
      </c>
      <c r="E4293" s="19" t="str">
        <f t="shared" si="406"/>
        <v>311200 - Teknikerarbejde inden for byggeri- og anlæg</v>
      </c>
      <c r="F4293" s="19" t="str">
        <f t="shared" si="407"/>
        <v>10-14 år</v>
      </c>
      <c r="G4293" s="40" t="s">
        <v>516</v>
      </c>
      <c r="H4293" s="41" t="s">
        <v>121</v>
      </c>
      <c r="I4293" s="42" t="s">
        <v>544</v>
      </c>
      <c r="J4293" s="43" t="s">
        <v>17</v>
      </c>
      <c r="K4293" s="44">
        <v>170</v>
      </c>
      <c r="L4293" s="45">
        <v>44610.380273561197</v>
      </c>
      <c r="M4293" s="46">
        <v>46967.341375943746</v>
      </c>
      <c r="N4293" s="45"/>
      <c r="O4293" s="46"/>
    </row>
    <row r="4294" spans="1:15" x14ac:dyDescent="0.2">
      <c r="A4294" s="11" t="str">
        <f t="shared" si="402"/>
        <v>3112003 - Region Syddanmark15-20 år</v>
      </c>
      <c r="B4294" s="12" t="str">
        <f t="shared" si="405"/>
        <v>311200</v>
      </c>
      <c r="C4294" s="14">
        <f t="shared" si="403"/>
        <v>0</v>
      </c>
      <c r="D4294" s="14">
        <f t="shared" si="404"/>
        <v>0</v>
      </c>
      <c r="E4294" s="19" t="str">
        <f t="shared" si="406"/>
        <v>311200 - Teknikerarbejde inden for byggeri- og anlæg</v>
      </c>
      <c r="F4294" s="19" t="str">
        <f t="shared" si="407"/>
        <v>15-20 år</v>
      </c>
      <c r="G4294" s="40" t="s">
        <v>516</v>
      </c>
      <c r="H4294" s="41" t="s">
        <v>121</v>
      </c>
      <c r="I4294" s="42" t="s">
        <v>544</v>
      </c>
      <c r="J4294" s="43" t="s">
        <v>18</v>
      </c>
      <c r="K4294" s="44">
        <v>187</v>
      </c>
      <c r="L4294" s="45">
        <v>47938.200265532389</v>
      </c>
      <c r="M4294" s="46">
        <v>50045.425060001733</v>
      </c>
      <c r="N4294" s="45"/>
      <c r="O4294" s="46"/>
    </row>
    <row r="4295" spans="1:15" x14ac:dyDescent="0.2">
      <c r="A4295" s="11" t="str">
        <f t="shared" si="402"/>
        <v>3112003 - Region Syddanmark20-24 år</v>
      </c>
      <c r="B4295" s="12" t="str">
        <f t="shared" si="405"/>
        <v>311200</v>
      </c>
      <c r="C4295" s="14">
        <f t="shared" si="403"/>
        <v>0</v>
      </c>
      <c r="D4295" s="14">
        <f t="shared" si="404"/>
        <v>0</v>
      </c>
      <c r="E4295" s="19" t="str">
        <f t="shared" si="406"/>
        <v>311200 - Teknikerarbejde inden for byggeri- og anlæg</v>
      </c>
      <c r="F4295" s="19" t="str">
        <f t="shared" si="407"/>
        <v>20-24 år</v>
      </c>
      <c r="G4295" s="40" t="s">
        <v>516</v>
      </c>
      <c r="H4295" s="41" t="s">
        <v>121</v>
      </c>
      <c r="I4295" s="42" t="s">
        <v>544</v>
      </c>
      <c r="J4295" s="43" t="s">
        <v>19</v>
      </c>
      <c r="K4295" s="44">
        <v>135</v>
      </c>
      <c r="L4295" s="45">
        <v>46591.816340489131</v>
      </c>
      <c r="M4295" s="46">
        <v>48769.976868964368</v>
      </c>
      <c r="N4295" s="45"/>
      <c r="O4295" s="46"/>
    </row>
    <row r="4296" spans="1:15" x14ac:dyDescent="0.2">
      <c r="A4296" s="11" t="str">
        <f t="shared" si="402"/>
        <v>3112003 - Region Syddanmark25 år og derover</v>
      </c>
      <c r="B4296" s="12" t="str">
        <f t="shared" si="405"/>
        <v>311200</v>
      </c>
      <c r="C4296" s="14">
        <f t="shared" si="403"/>
        <v>0</v>
      </c>
      <c r="D4296" s="14">
        <f t="shared" si="404"/>
        <v>0</v>
      </c>
      <c r="E4296" s="19" t="str">
        <f t="shared" si="406"/>
        <v>311200 - Teknikerarbejde inden for byggeri- og anlæg</v>
      </c>
      <c r="F4296" s="19" t="str">
        <f t="shared" si="407"/>
        <v>25 år og derover</v>
      </c>
      <c r="G4296" s="40" t="s">
        <v>516</v>
      </c>
      <c r="H4296" s="41" t="s">
        <v>121</v>
      </c>
      <c r="I4296" s="42" t="s">
        <v>544</v>
      </c>
      <c r="J4296" s="43" t="s">
        <v>9</v>
      </c>
      <c r="K4296" s="44">
        <v>463</v>
      </c>
      <c r="L4296" s="45">
        <v>44453.244903378458</v>
      </c>
      <c r="M4296" s="46">
        <v>46630.807156737101</v>
      </c>
      <c r="N4296" s="45"/>
      <c r="O4296" s="46"/>
    </row>
    <row r="4297" spans="1:15" x14ac:dyDescent="0.2">
      <c r="A4297" s="11" t="str">
        <f t="shared" si="402"/>
        <v>3112003 - Region SyddanmarkAlle uanset erf.</v>
      </c>
      <c r="B4297" s="12" t="str">
        <f t="shared" si="405"/>
        <v>311200</v>
      </c>
      <c r="C4297" s="14">
        <f t="shared" si="403"/>
        <v>0</v>
      </c>
      <c r="D4297" s="14">
        <f t="shared" si="404"/>
        <v>0</v>
      </c>
      <c r="E4297" s="19" t="str">
        <f t="shared" si="406"/>
        <v>311200 - Teknikerarbejde inden for byggeri- og anlæg</v>
      </c>
      <c r="F4297" s="19" t="str">
        <f t="shared" si="407"/>
        <v>Alle uanset erf.</v>
      </c>
      <c r="G4297" s="40" t="s">
        <v>516</v>
      </c>
      <c r="H4297" s="41" t="s">
        <v>121</v>
      </c>
      <c r="I4297" s="42" t="s">
        <v>544</v>
      </c>
      <c r="J4297" s="43" t="s">
        <v>10</v>
      </c>
      <c r="K4297" s="44">
        <v>1521</v>
      </c>
      <c r="L4297" s="45">
        <v>43280.346330744855</v>
      </c>
      <c r="M4297" s="46">
        <v>45427.724788393876</v>
      </c>
      <c r="N4297" s="45"/>
      <c r="O4297" s="46"/>
    </row>
    <row r="4298" spans="1:15" x14ac:dyDescent="0.2">
      <c r="A4298" s="11" t="str">
        <f t="shared" si="402"/>
        <v>3112004 - Region MidtjyllandUnder 1 år</v>
      </c>
      <c r="B4298" s="12" t="str">
        <f t="shared" si="405"/>
        <v>311200</v>
      </c>
      <c r="C4298" s="14">
        <f t="shared" si="403"/>
        <v>0</v>
      </c>
      <c r="D4298" s="14">
        <f t="shared" si="404"/>
        <v>0</v>
      </c>
      <c r="E4298" s="19" t="str">
        <f t="shared" si="406"/>
        <v>311200 - Teknikerarbejde inden for byggeri- og anlæg</v>
      </c>
      <c r="F4298" s="19" t="str">
        <f t="shared" si="407"/>
        <v>Under 1 år</v>
      </c>
      <c r="G4298" s="40" t="s">
        <v>516</v>
      </c>
      <c r="H4298" s="41" t="s">
        <v>121</v>
      </c>
      <c r="I4298" s="42" t="s">
        <v>517</v>
      </c>
      <c r="J4298" s="43" t="s">
        <v>13</v>
      </c>
      <c r="K4298" s="44">
        <v>143</v>
      </c>
      <c r="L4298" s="45">
        <v>34298.440095384904</v>
      </c>
      <c r="M4298" s="46">
        <v>36221.625237405016</v>
      </c>
      <c r="N4298" s="45"/>
      <c r="O4298" s="46"/>
    </row>
    <row r="4299" spans="1:15" x14ac:dyDescent="0.2">
      <c r="A4299" s="11" t="str">
        <f t="shared" si="402"/>
        <v>3112004 - Region Midtjylland1 år</v>
      </c>
      <c r="B4299" s="12" t="str">
        <f t="shared" si="405"/>
        <v>311200</v>
      </c>
      <c r="C4299" s="14">
        <f t="shared" si="403"/>
        <v>0</v>
      </c>
      <c r="D4299" s="14">
        <f t="shared" si="404"/>
        <v>0</v>
      </c>
      <c r="E4299" s="19" t="str">
        <f t="shared" si="406"/>
        <v>311200 - Teknikerarbejde inden for byggeri- og anlæg</v>
      </c>
      <c r="F4299" s="19" t="str">
        <f t="shared" si="407"/>
        <v>1 år</v>
      </c>
      <c r="G4299" s="40" t="s">
        <v>516</v>
      </c>
      <c r="H4299" s="41" t="s">
        <v>121</v>
      </c>
      <c r="I4299" s="42" t="s">
        <v>517</v>
      </c>
      <c r="J4299" s="43" t="s">
        <v>22</v>
      </c>
      <c r="K4299" s="44">
        <v>151</v>
      </c>
      <c r="L4299" s="45">
        <v>37384.406054291263</v>
      </c>
      <c r="M4299" s="46">
        <v>39480.627750290019</v>
      </c>
      <c r="N4299" s="45"/>
      <c r="O4299" s="46"/>
    </row>
    <row r="4300" spans="1:15" x14ac:dyDescent="0.2">
      <c r="A4300" s="11" t="str">
        <f t="shared" si="402"/>
        <v>3112004 - Region Midtjylland2 år</v>
      </c>
      <c r="B4300" s="12" t="str">
        <f t="shared" si="405"/>
        <v>311200</v>
      </c>
      <c r="C4300" s="14">
        <f t="shared" si="403"/>
        <v>0</v>
      </c>
      <c r="D4300" s="14">
        <f t="shared" si="404"/>
        <v>0</v>
      </c>
      <c r="E4300" s="19" t="str">
        <f t="shared" si="406"/>
        <v>311200 - Teknikerarbejde inden for byggeri- og anlæg</v>
      </c>
      <c r="F4300" s="19" t="str">
        <f t="shared" si="407"/>
        <v>2 år</v>
      </c>
      <c r="G4300" s="40" t="s">
        <v>516</v>
      </c>
      <c r="H4300" s="41" t="s">
        <v>121</v>
      </c>
      <c r="I4300" s="42" t="s">
        <v>517</v>
      </c>
      <c r="J4300" s="43" t="s">
        <v>23</v>
      </c>
      <c r="K4300" s="44">
        <v>133</v>
      </c>
      <c r="L4300" s="45">
        <v>38070.090521514096</v>
      </c>
      <c r="M4300" s="46">
        <v>40134.526525267473</v>
      </c>
      <c r="N4300" s="45"/>
      <c r="O4300" s="46"/>
    </row>
    <row r="4301" spans="1:15" x14ac:dyDescent="0.2">
      <c r="A4301" s="11" t="str">
        <f t="shared" si="402"/>
        <v>3112004 - Region Midtjylland3 år</v>
      </c>
      <c r="B4301" s="12" t="str">
        <f t="shared" si="405"/>
        <v>311200</v>
      </c>
      <c r="C4301" s="14">
        <f t="shared" si="403"/>
        <v>0</v>
      </c>
      <c r="D4301" s="14">
        <f t="shared" si="404"/>
        <v>0</v>
      </c>
      <c r="E4301" s="19" t="str">
        <f t="shared" si="406"/>
        <v>311200 - Teknikerarbejde inden for byggeri- og anlæg</v>
      </c>
      <c r="F4301" s="19" t="str">
        <f t="shared" si="407"/>
        <v>3 år</v>
      </c>
      <c r="G4301" s="40" t="s">
        <v>516</v>
      </c>
      <c r="H4301" s="41" t="s">
        <v>121</v>
      </c>
      <c r="I4301" s="42" t="s">
        <v>517</v>
      </c>
      <c r="J4301" s="43" t="s">
        <v>14</v>
      </c>
      <c r="K4301" s="44">
        <v>115</v>
      </c>
      <c r="L4301" s="45">
        <v>40484.483767880163</v>
      </c>
      <c r="M4301" s="46">
        <v>42649.117354721682</v>
      </c>
      <c r="N4301" s="45"/>
      <c r="O4301" s="46"/>
    </row>
    <row r="4302" spans="1:15" x14ac:dyDescent="0.2">
      <c r="A4302" s="11" t="str">
        <f t="shared" si="402"/>
        <v>3112004 - Region Midtjylland4 år</v>
      </c>
      <c r="B4302" s="12" t="str">
        <f t="shared" si="405"/>
        <v>311200</v>
      </c>
      <c r="C4302" s="14">
        <f t="shared" si="403"/>
        <v>0</v>
      </c>
      <c r="D4302" s="14">
        <f t="shared" si="404"/>
        <v>0</v>
      </c>
      <c r="E4302" s="19" t="str">
        <f t="shared" si="406"/>
        <v>311200 - Teknikerarbejde inden for byggeri- og anlæg</v>
      </c>
      <c r="F4302" s="19" t="str">
        <f t="shared" si="407"/>
        <v>4 år</v>
      </c>
      <c r="G4302" s="40" t="s">
        <v>516</v>
      </c>
      <c r="H4302" s="41" t="s">
        <v>121</v>
      </c>
      <c r="I4302" s="42" t="s">
        <v>517</v>
      </c>
      <c r="J4302" s="43" t="s">
        <v>24</v>
      </c>
      <c r="K4302" s="44">
        <v>98</v>
      </c>
      <c r="L4302" s="45">
        <v>42288.224003691794</v>
      </c>
      <c r="M4302" s="46">
        <v>44659.41300995979</v>
      </c>
      <c r="N4302" s="45"/>
      <c r="O4302" s="46"/>
    </row>
    <row r="4303" spans="1:15" x14ac:dyDescent="0.2">
      <c r="A4303" s="11" t="str">
        <f t="shared" si="402"/>
        <v>3112004 - Region Midtjylland5-9 år</v>
      </c>
      <c r="B4303" s="12" t="str">
        <f t="shared" si="405"/>
        <v>311200</v>
      </c>
      <c r="C4303" s="14">
        <f t="shared" si="403"/>
        <v>0</v>
      </c>
      <c r="D4303" s="14">
        <f t="shared" si="404"/>
        <v>0</v>
      </c>
      <c r="E4303" s="19" t="str">
        <f t="shared" si="406"/>
        <v>311200 - Teknikerarbejde inden for byggeri- og anlæg</v>
      </c>
      <c r="F4303" s="19" t="str">
        <f t="shared" si="407"/>
        <v>5-9 år</v>
      </c>
      <c r="G4303" s="40" t="s">
        <v>516</v>
      </c>
      <c r="H4303" s="41" t="s">
        <v>121</v>
      </c>
      <c r="I4303" s="42" t="s">
        <v>517</v>
      </c>
      <c r="J4303" s="43" t="s">
        <v>15</v>
      </c>
      <c r="K4303" s="44">
        <v>402</v>
      </c>
      <c r="L4303" s="45">
        <v>42602.381364199973</v>
      </c>
      <c r="M4303" s="46">
        <v>44879.545972503453</v>
      </c>
      <c r="N4303" s="45"/>
      <c r="O4303" s="46"/>
    </row>
    <row r="4304" spans="1:15" x14ac:dyDescent="0.2">
      <c r="A4304" s="11" t="str">
        <f t="shared" si="402"/>
        <v>3112004 - Region Midtjylland0-4 år</v>
      </c>
      <c r="B4304" s="12" t="str">
        <f t="shared" si="405"/>
        <v>311200</v>
      </c>
      <c r="C4304" s="14">
        <f t="shared" si="403"/>
        <v>0</v>
      </c>
      <c r="D4304" s="14">
        <f t="shared" si="404"/>
        <v>0</v>
      </c>
      <c r="E4304" s="19" t="str">
        <f t="shared" si="406"/>
        <v>311200 - Teknikerarbejde inden for byggeri- og anlæg</v>
      </c>
      <c r="F4304" s="19" t="str">
        <f t="shared" si="407"/>
        <v>0-4 år</v>
      </c>
      <c r="G4304" s="40" t="s">
        <v>516</v>
      </c>
      <c r="H4304" s="41" t="s">
        <v>121</v>
      </c>
      <c r="I4304" s="42" t="s">
        <v>517</v>
      </c>
      <c r="J4304" s="43" t="s">
        <v>16</v>
      </c>
      <c r="K4304" s="44">
        <v>640</v>
      </c>
      <c r="L4304" s="45">
        <v>37580.329522951062</v>
      </c>
      <c r="M4304" s="46">
        <v>39669.868115275</v>
      </c>
      <c r="N4304" s="45"/>
      <c r="O4304" s="46"/>
    </row>
    <row r="4305" spans="1:15" x14ac:dyDescent="0.2">
      <c r="A4305" s="11" t="str">
        <f t="shared" si="402"/>
        <v>3112004 - Region Midtjylland10-14 år</v>
      </c>
      <c r="B4305" s="12" t="str">
        <f t="shared" si="405"/>
        <v>311200</v>
      </c>
      <c r="C4305" s="14">
        <f t="shared" si="403"/>
        <v>0</v>
      </c>
      <c r="D4305" s="14">
        <f t="shared" si="404"/>
        <v>0</v>
      </c>
      <c r="E4305" s="19" t="str">
        <f t="shared" si="406"/>
        <v>311200 - Teknikerarbejde inden for byggeri- og anlæg</v>
      </c>
      <c r="F4305" s="19" t="str">
        <f t="shared" si="407"/>
        <v>10-14 år</v>
      </c>
      <c r="G4305" s="40" t="s">
        <v>516</v>
      </c>
      <c r="H4305" s="41" t="s">
        <v>121</v>
      </c>
      <c r="I4305" s="42" t="s">
        <v>517</v>
      </c>
      <c r="J4305" s="43" t="s">
        <v>17</v>
      </c>
      <c r="K4305" s="44">
        <v>281</v>
      </c>
      <c r="L4305" s="45">
        <v>45738.769465606973</v>
      </c>
      <c r="M4305" s="46">
        <v>47933.714499946596</v>
      </c>
      <c r="N4305" s="45"/>
      <c r="O4305" s="46"/>
    </row>
    <row r="4306" spans="1:15" x14ac:dyDescent="0.2">
      <c r="A4306" s="11" t="str">
        <f t="shared" si="402"/>
        <v>3112004 - Region Midtjylland15-20 år</v>
      </c>
      <c r="B4306" s="12" t="str">
        <f t="shared" si="405"/>
        <v>311200</v>
      </c>
      <c r="C4306" s="14">
        <f t="shared" si="403"/>
        <v>0</v>
      </c>
      <c r="D4306" s="14">
        <f t="shared" si="404"/>
        <v>0</v>
      </c>
      <c r="E4306" s="19" t="str">
        <f t="shared" si="406"/>
        <v>311200 - Teknikerarbejde inden for byggeri- og anlæg</v>
      </c>
      <c r="F4306" s="19" t="str">
        <f t="shared" si="407"/>
        <v>15-20 år</v>
      </c>
      <c r="G4306" s="40" t="s">
        <v>516</v>
      </c>
      <c r="H4306" s="41" t="s">
        <v>121</v>
      </c>
      <c r="I4306" s="42" t="s">
        <v>517</v>
      </c>
      <c r="J4306" s="43" t="s">
        <v>18</v>
      </c>
      <c r="K4306" s="44">
        <v>234</v>
      </c>
      <c r="L4306" s="45">
        <v>48015.091674181203</v>
      </c>
      <c r="M4306" s="46">
        <v>50327.415546179342</v>
      </c>
      <c r="N4306" s="45"/>
      <c r="O4306" s="46"/>
    </row>
    <row r="4307" spans="1:15" x14ac:dyDescent="0.2">
      <c r="A4307" s="11" t="str">
        <f t="shared" si="402"/>
        <v>3112004 - Region Midtjylland20-24 år</v>
      </c>
      <c r="B4307" s="12" t="str">
        <f t="shared" si="405"/>
        <v>311200</v>
      </c>
      <c r="C4307" s="14">
        <f t="shared" si="403"/>
        <v>0</v>
      </c>
      <c r="D4307" s="14">
        <f t="shared" si="404"/>
        <v>0</v>
      </c>
      <c r="E4307" s="19" t="str">
        <f t="shared" si="406"/>
        <v>311200 - Teknikerarbejde inden for byggeri- og anlæg</v>
      </c>
      <c r="F4307" s="19" t="str">
        <f t="shared" si="407"/>
        <v>20-24 år</v>
      </c>
      <c r="G4307" s="40" t="s">
        <v>516</v>
      </c>
      <c r="H4307" s="41" t="s">
        <v>121</v>
      </c>
      <c r="I4307" s="42" t="s">
        <v>517</v>
      </c>
      <c r="J4307" s="43" t="s">
        <v>19</v>
      </c>
      <c r="K4307" s="44">
        <v>195</v>
      </c>
      <c r="L4307" s="45">
        <v>45716.569861933422</v>
      </c>
      <c r="M4307" s="46">
        <v>47903.88194864148</v>
      </c>
      <c r="N4307" s="45"/>
      <c r="O4307" s="46"/>
    </row>
    <row r="4308" spans="1:15" x14ac:dyDescent="0.2">
      <c r="A4308" s="11" t="str">
        <f t="shared" si="402"/>
        <v>3112004 - Region Midtjylland25 år og derover</v>
      </c>
      <c r="B4308" s="12" t="str">
        <f t="shared" si="405"/>
        <v>311200</v>
      </c>
      <c r="C4308" s="14">
        <f t="shared" si="403"/>
        <v>0</v>
      </c>
      <c r="D4308" s="14">
        <f t="shared" si="404"/>
        <v>0</v>
      </c>
      <c r="E4308" s="19" t="str">
        <f t="shared" si="406"/>
        <v>311200 - Teknikerarbejde inden for byggeri- og anlæg</v>
      </c>
      <c r="F4308" s="19" t="str">
        <f t="shared" si="407"/>
        <v>25 år og derover</v>
      </c>
      <c r="G4308" s="40" t="s">
        <v>516</v>
      </c>
      <c r="H4308" s="41" t="s">
        <v>121</v>
      </c>
      <c r="I4308" s="42" t="s">
        <v>517</v>
      </c>
      <c r="J4308" s="43" t="s">
        <v>9</v>
      </c>
      <c r="K4308" s="44">
        <v>590</v>
      </c>
      <c r="L4308" s="45">
        <v>43215.351798560994</v>
      </c>
      <c r="M4308" s="46">
        <v>45416.54753573663</v>
      </c>
      <c r="N4308" s="45"/>
      <c r="O4308" s="46"/>
    </row>
    <row r="4309" spans="1:15" x14ac:dyDescent="0.2">
      <c r="A4309" s="11" t="str">
        <f t="shared" si="402"/>
        <v>3112004 - Region MidtjyllandAlle uanset erf.</v>
      </c>
      <c r="B4309" s="12" t="str">
        <f t="shared" si="405"/>
        <v>311200</v>
      </c>
      <c r="C4309" s="14">
        <f t="shared" si="403"/>
        <v>0</v>
      </c>
      <c r="D4309" s="14">
        <f t="shared" si="404"/>
        <v>0</v>
      </c>
      <c r="E4309" s="19" t="str">
        <f t="shared" si="406"/>
        <v>311200 - Teknikerarbejde inden for byggeri- og anlæg</v>
      </c>
      <c r="F4309" s="19" t="str">
        <f t="shared" si="407"/>
        <v>Alle uanset erf.</v>
      </c>
      <c r="G4309" s="40" t="s">
        <v>516</v>
      </c>
      <c r="H4309" s="41" t="s">
        <v>121</v>
      </c>
      <c r="I4309" s="42" t="s">
        <v>517</v>
      </c>
      <c r="J4309" s="43" t="s">
        <v>10</v>
      </c>
      <c r="K4309" s="44">
        <v>2342</v>
      </c>
      <c r="L4309" s="45">
        <v>40869.294667822127</v>
      </c>
      <c r="M4309" s="46">
        <v>42963.090283467791</v>
      </c>
      <c r="N4309" s="45"/>
      <c r="O4309" s="46"/>
    </row>
    <row r="4310" spans="1:15" x14ac:dyDescent="0.2">
      <c r="A4310" s="11" t="str">
        <f t="shared" si="402"/>
        <v>3112005 - Region NordjyllandUnder 1 år</v>
      </c>
      <c r="B4310" s="12" t="str">
        <f t="shared" si="405"/>
        <v>311200</v>
      </c>
      <c r="C4310" s="14">
        <f t="shared" si="403"/>
        <v>0</v>
      </c>
      <c r="D4310" s="14">
        <f t="shared" si="404"/>
        <v>0</v>
      </c>
      <c r="E4310" s="19" t="str">
        <f t="shared" si="406"/>
        <v>311200 - Teknikerarbejde inden for byggeri- og anlæg</v>
      </c>
      <c r="F4310" s="19" t="str">
        <f t="shared" si="407"/>
        <v>Under 1 år</v>
      </c>
      <c r="G4310" s="40" t="s">
        <v>516</v>
      </c>
      <c r="H4310" s="41" t="s">
        <v>121</v>
      </c>
      <c r="I4310" s="42" t="s">
        <v>21</v>
      </c>
      <c r="J4310" s="43" t="s">
        <v>13</v>
      </c>
      <c r="K4310" s="44">
        <v>32</v>
      </c>
      <c r="L4310" s="45">
        <v>32177.221662414689</v>
      </c>
      <c r="M4310" s="46">
        <v>33937.793995534143</v>
      </c>
      <c r="N4310" s="45"/>
      <c r="O4310" s="46"/>
    </row>
    <row r="4311" spans="1:15" x14ac:dyDescent="0.2">
      <c r="A4311" s="11" t="str">
        <f t="shared" si="402"/>
        <v>3112005 - Region Nordjylland1 år</v>
      </c>
      <c r="B4311" s="12" t="str">
        <f t="shared" si="405"/>
        <v>311200</v>
      </c>
      <c r="C4311" s="14">
        <f t="shared" si="403"/>
        <v>0</v>
      </c>
      <c r="D4311" s="14">
        <f t="shared" si="404"/>
        <v>0</v>
      </c>
      <c r="E4311" s="19" t="str">
        <f t="shared" si="406"/>
        <v>311200 - Teknikerarbejde inden for byggeri- og anlæg</v>
      </c>
      <c r="F4311" s="19" t="str">
        <f t="shared" si="407"/>
        <v>1 år</v>
      </c>
      <c r="G4311" s="40" t="s">
        <v>516</v>
      </c>
      <c r="H4311" s="41" t="s">
        <v>121</v>
      </c>
      <c r="I4311" s="42" t="s">
        <v>21</v>
      </c>
      <c r="J4311" s="43" t="s">
        <v>22</v>
      </c>
      <c r="K4311" s="44">
        <v>36</v>
      </c>
      <c r="L4311" s="45">
        <v>36849.664435693914</v>
      </c>
      <c r="M4311" s="46">
        <v>38915.902052741963</v>
      </c>
      <c r="N4311" s="45"/>
      <c r="O4311" s="46"/>
    </row>
    <row r="4312" spans="1:15" x14ac:dyDescent="0.2">
      <c r="A4312" s="11" t="str">
        <f t="shared" si="402"/>
        <v>3112005 - Region Nordjylland2 år</v>
      </c>
      <c r="B4312" s="12" t="str">
        <f t="shared" si="405"/>
        <v>311200</v>
      </c>
      <c r="C4312" s="14">
        <f t="shared" si="403"/>
        <v>0</v>
      </c>
      <c r="D4312" s="14">
        <f t="shared" si="404"/>
        <v>0</v>
      </c>
      <c r="E4312" s="19" t="str">
        <f t="shared" si="406"/>
        <v>311200 - Teknikerarbejde inden for byggeri- og anlæg</v>
      </c>
      <c r="F4312" s="19" t="str">
        <f t="shared" si="407"/>
        <v>2 år</v>
      </c>
      <c r="G4312" s="40" t="s">
        <v>516</v>
      </c>
      <c r="H4312" s="41" t="s">
        <v>121</v>
      </c>
      <c r="I4312" s="42" t="s">
        <v>21</v>
      </c>
      <c r="J4312" s="43" t="s">
        <v>23</v>
      </c>
      <c r="K4312" s="44">
        <v>23</v>
      </c>
      <c r="L4312" s="45">
        <v>38332.637238877069</v>
      </c>
      <c r="M4312" s="46">
        <v>40482.028237045954</v>
      </c>
      <c r="N4312" s="45"/>
      <c r="O4312" s="46"/>
    </row>
    <row r="4313" spans="1:15" x14ac:dyDescent="0.2">
      <c r="A4313" s="11" t="str">
        <f t="shared" si="402"/>
        <v>3112005 - Region Nordjylland3 år</v>
      </c>
      <c r="B4313" s="12" t="str">
        <f t="shared" si="405"/>
        <v>311200</v>
      </c>
      <c r="C4313" s="14">
        <f t="shared" si="403"/>
        <v>0</v>
      </c>
      <c r="D4313" s="14">
        <f t="shared" si="404"/>
        <v>0</v>
      </c>
      <c r="E4313" s="19" t="str">
        <f t="shared" si="406"/>
        <v>311200 - Teknikerarbejde inden for byggeri- og anlæg</v>
      </c>
      <c r="F4313" s="19" t="str">
        <f t="shared" si="407"/>
        <v>3 år</v>
      </c>
      <c r="G4313" s="40" t="s">
        <v>516</v>
      </c>
      <c r="H4313" s="41" t="s">
        <v>121</v>
      </c>
      <c r="I4313" s="42" t="s">
        <v>21</v>
      </c>
      <c r="J4313" s="43" t="s">
        <v>14</v>
      </c>
      <c r="K4313" s="44">
        <v>21</v>
      </c>
      <c r="L4313" s="45">
        <v>41699.166734347084</v>
      </c>
      <c r="M4313" s="46">
        <v>43980.731004775684</v>
      </c>
      <c r="N4313" s="45"/>
      <c r="O4313" s="46"/>
    </row>
    <row r="4314" spans="1:15" x14ac:dyDescent="0.2">
      <c r="A4314" s="11" t="str">
        <f t="shared" si="402"/>
        <v>3112005 - Region Nordjylland4 år</v>
      </c>
      <c r="B4314" s="12" t="str">
        <f t="shared" si="405"/>
        <v>311200</v>
      </c>
      <c r="C4314" s="14">
        <f t="shared" si="403"/>
        <v>0</v>
      </c>
      <c r="D4314" s="14">
        <f t="shared" si="404"/>
        <v>0</v>
      </c>
      <c r="E4314" s="19" t="str">
        <f t="shared" si="406"/>
        <v>311200 - Teknikerarbejde inden for byggeri- og anlæg</v>
      </c>
      <c r="F4314" s="19" t="str">
        <f t="shared" si="407"/>
        <v>4 år</v>
      </c>
      <c r="G4314" s="40" t="s">
        <v>516</v>
      </c>
      <c r="H4314" s="41" t="s">
        <v>121</v>
      </c>
      <c r="I4314" s="42" t="s">
        <v>21</v>
      </c>
      <c r="J4314" s="43" t="s">
        <v>24</v>
      </c>
      <c r="K4314" s="44">
        <v>22</v>
      </c>
      <c r="L4314" s="45">
        <v>41769.093325527836</v>
      </c>
      <c r="M4314" s="46">
        <v>44220.61308913432</v>
      </c>
      <c r="N4314" s="45"/>
      <c r="O4314" s="46"/>
    </row>
    <row r="4315" spans="1:15" x14ac:dyDescent="0.2">
      <c r="A4315" s="11" t="str">
        <f t="shared" si="402"/>
        <v>3112005 - Region Nordjylland5-9 år</v>
      </c>
      <c r="B4315" s="12" t="str">
        <f t="shared" si="405"/>
        <v>311200</v>
      </c>
      <c r="C4315" s="14">
        <f t="shared" si="403"/>
        <v>0</v>
      </c>
      <c r="D4315" s="14">
        <f t="shared" si="404"/>
        <v>0</v>
      </c>
      <c r="E4315" s="19" t="str">
        <f t="shared" si="406"/>
        <v>311200 - Teknikerarbejde inden for byggeri- og anlæg</v>
      </c>
      <c r="F4315" s="19" t="str">
        <f t="shared" si="407"/>
        <v>5-9 år</v>
      </c>
      <c r="G4315" s="40" t="s">
        <v>516</v>
      </c>
      <c r="H4315" s="41" t="s">
        <v>121</v>
      </c>
      <c r="I4315" s="42" t="s">
        <v>21</v>
      </c>
      <c r="J4315" s="43" t="s">
        <v>15</v>
      </c>
      <c r="K4315" s="44">
        <v>106</v>
      </c>
      <c r="L4315" s="45">
        <v>43311.044051676276</v>
      </c>
      <c r="M4315" s="46">
        <v>45680.801971607791</v>
      </c>
      <c r="N4315" s="45"/>
      <c r="O4315" s="46"/>
    </row>
    <row r="4316" spans="1:15" x14ac:dyDescent="0.2">
      <c r="A4316" s="11" t="str">
        <f t="shared" si="402"/>
        <v>3112005 - Region Nordjylland0-4 år</v>
      </c>
      <c r="B4316" s="12" t="str">
        <f t="shared" si="405"/>
        <v>311200</v>
      </c>
      <c r="C4316" s="14">
        <f t="shared" si="403"/>
        <v>0</v>
      </c>
      <c r="D4316" s="14">
        <f t="shared" si="404"/>
        <v>0</v>
      </c>
      <c r="E4316" s="19" t="str">
        <f t="shared" si="406"/>
        <v>311200 - Teknikerarbejde inden for byggeri- og anlæg</v>
      </c>
      <c r="F4316" s="19" t="str">
        <f t="shared" si="407"/>
        <v>0-4 år</v>
      </c>
      <c r="G4316" s="40" t="s">
        <v>516</v>
      </c>
      <c r="H4316" s="41" t="s">
        <v>121</v>
      </c>
      <c r="I4316" s="42" t="s">
        <v>21</v>
      </c>
      <c r="J4316" s="43" t="s">
        <v>16</v>
      </c>
      <c r="K4316" s="44">
        <v>134</v>
      </c>
      <c r="L4316" s="45">
        <v>37224.02100300938</v>
      </c>
      <c r="M4316" s="46">
        <v>39224.888599305545</v>
      </c>
      <c r="N4316" s="45"/>
      <c r="O4316" s="46"/>
    </row>
    <row r="4317" spans="1:15" x14ac:dyDescent="0.2">
      <c r="A4317" s="11" t="str">
        <f t="shared" si="402"/>
        <v>3112005 - Region Nordjylland10-14 år</v>
      </c>
      <c r="B4317" s="12" t="str">
        <f t="shared" si="405"/>
        <v>311200</v>
      </c>
      <c r="C4317" s="14">
        <f t="shared" si="403"/>
        <v>0</v>
      </c>
      <c r="D4317" s="14">
        <f t="shared" si="404"/>
        <v>0</v>
      </c>
      <c r="E4317" s="19" t="str">
        <f t="shared" si="406"/>
        <v>311200 - Teknikerarbejde inden for byggeri- og anlæg</v>
      </c>
      <c r="F4317" s="19" t="str">
        <f t="shared" si="407"/>
        <v>10-14 år</v>
      </c>
      <c r="G4317" s="40" t="s">
        <v>516</v>
      </c>
      <c r="H4317" s="41" t="s">
        <v>121</v>
      </c>
      <c r="I4317" s="42" t="s">
        <v>21</v>
      </c>
      <c r="J4317" s="43" t="s">
        <v>17</v>
      </c>
      <c r="K4317" s="44">
        <v>72</v>
      </c>
      <c r="L4317" s="45">
        <v>48667.12024912698</v>
      </c>
      <c r="M4317" s="46">
        <v>50780.320885558198</v>
      </c>
      <c r="N4317" s="45"/>
      <c r="O4317" s="46"/>
    </row>
    <row r="4318" spans="1:15" x14ac:dyDescent="0.2">
      <c r="A4318" s="11" t="str">
        <f t="shared" si="402"/>
        <v>3112005 - Region Nordjylland15-20 år</v>
      </c>
      <c r="B4318" s="12" t="str">
        <f t="shared" si="405"/>
        <v>311200</v>
      </c>
      <c r="C4318" s="14">
        <f t="shared" si="403"/>
        <v>0</v>
      </c>
      <c r="D4318" s="14">
        <f t="shared" si="404"/>
        <v>0</v>
      </c>
      <c r="E4318" s="19" t="str">
        <f t="shared" si="406"/>
        <v>311200 - Teknikerarbejde inden for byggeri- og anlæg</v>
      </c>
      <c r="F4318" s="19" t="str">
        <f t="shared" si="407"/>
        <v>15-20 år</v>
      </c>
      <c r="G4318" s="40" t="s">
        <v>516</v>
      </c>
      <c r="H4318" s="41" t="s">
        <v>121</v>
      </c>
      <c r="I4318" s="42" t="s">
        <v>21</v>
      </c>
      <c r="J4318" s="43" t="s">
        <v>18</v>
      </c>
      <c r="K4318" s="44">
        <v>82</v>
      </c>
      <c r="L4318" s="45">
        <v>44788.42873943827</v>
      </c>
      <c r="M4318" s="46">
        <v>46875.724916710249</v>
      </c>
      <c r="N4318" s="45"/>
      <c r="O4318" s="46"/>
    </row>
    <row r="4319" spans="1:15" x14ac:dyDescent="0.2">
      <c r="A4319" s="11" t="str">
        <f t="shared" si="402"/>
        <v>3112005 - Region Nordjylland20-24 år</v>
      </c>
      <c r="B4319" s="12" t="str">
        <f t="shared" si="405"/>
        <v>311200</v>
      </c>
      <c r="C4319" s="14">
        <f t="shared" si="403"/>
        <v>0</v>
      </c>
      <c r="D4319" s="14">
        <f t="shared" si="404"/>
        <v>0</v>
      </c>
      <c r="E4319" s="19" t="str">
        <f t="shared" si="406"/>
        <v>311200 - Teknikerarbejde inden for byggeri- og anlæg</v>
      </c>
      <c r="F4319" s="19" t="str">
        <f t="shared" si="407"/>
        <v>20-24 år</v>
      </c>
      <c r="G4319" s="40" t="s">
        <v>516</v>
      </c>
      <c r="H4319" s="41" t="s">
        <v>121</v>
      </c>
      <c r="I4319" s="42" t="s">
        <v>21</v>
      </c>
      <c r="J4319" s="43" t="s">
        <v>19</v>
      </c>
      <c r="K4319" s="44">
        <v>82</v>
      </c>
      <c r="L4319" s="45">
        <v>44601.536602985201</v>
      </c>
      <c r="M4319" s="46">
        <v>46848.660472662763</v>
      </c>
      <c r="N4319" s="45"/>
      <c r="O4319" s="46"/>
    </row>
    <row r="4320" spans="1:15" x14ac:dyDescent="0.2">
      <c r="A4320" s="11" t="str">
        <f t="shared" si="402"/>
        <v>3112005 - Region Nordjylland25 år og derover</v>
      </c>
      <c r="B4320" s="12" t="str">
        <f t="shared" si="405"/>
        <v>311200</v>
      </c>
      <c r="C4320" s="14">
        <f t="shared" si="403"/>
        <v>0</v>
      </c>
      <c r="D4320" s="14">
        <f t="shared" si="404"/>
        <v>0</v>
      </c>
      <c r="E4320" s="19" t="str">
        <f t="shared" si="406"/>
        <v>311200 - Teknikerarbejde inden for byggeri- og anlæg</v>
      </c>
      <c r="F4320" s="19" t="str">
        <f t="shared" si="407"/>
        <v>25 år og derover</v>
      </c>
      <c r="G4320" s="40" t="s">
        <v>516</v>
      </c>
      <c r="H4320" s="41" t="s">
        <v>121</v>
      </c>
      <c r="I4320" s="42" t="s">
        <v>21</v>
      </c>
      <c r="J4320" s="43" t="s">
        <v>9</v>
      </c>
      <c r="K4320" s="44">
        <v>237</v>
      </c>
      <c r="L4320" s="45">
        <v>43876.312312263675</v>
      </c>
      <c r="M4320" s="46">
        <v>46298.661846833107</v>
      </c>
      <c r="N4320" s="45"/>
      <c r="O4320" s="46"/>
    </row>
    <row r="4321" spans="1:15" x14ac:dyDescent="0.2">
      <c r="A4321" s="11" t="str">
        <f t="shared" si="402"/>
        <v>3112005 - Region NordjyllandAlle uanset erf.</v>
      </c>
      <c r="B4321" s="12" t="str">
        <f t="shared" si="405"/>
        <v>311200</v>
      </c>
      <c r="C4321" s="14">
        <f t="shared" si="403"/>
        <v>0</v>
      </c>
      <c r="D4321" s="14">
        <f t="shared" si="404"/>
        <v>0</v>
      </c>
      <c r="E4321" s="19" t="str">
        <f t="shared" si="406"/>
        <v>311200 - Teknikerarbejde inden for byggeri- og anlæg</v>
      </c>
      <c r="F4321" s="19" t="str">
        <f t="shared" si="407"/>
        <v>Alle uanset erf.</v>
      </c>
      <c r="G4321" s="40" t="s">
        <v>516</v>
      </c>
      <c r="H4321" s="41" t="s">
        <v>121</v>
      </c>
      <c r="I4321" s="42" t="s">
        <v>21</v>
      </c>
      <c r="J4321" s="43" t="s">
        <v>10</v>
      </c>
      <c r="K4321" s="44">
        <v>713</v>
      </c>
      <c r="L4321" s="45">
        <v>42879.18496342819</v>
      </c>
      <c r="M4321" s="46">
        <v>45147.445779040878</v>
      </c>
      <c r="N4321" s="45"/>
      <c r="O4321" s="46"/>
    </row>
    <row r="4322" spans="1:15" x14ac:dyDescent="0.2">
      <c r="A4322" s="11" t="str">
        <f t="shared" si="402"/>
        <v>3112006 - Alle regionerUnder 1 år</v>
      </c>
      <c r="B4322" s="12" t="str">
        <f t="shared" si="405"/>
        <v>311200</v>
      </c>
      <c r="C4322" s="14">
        <f t="shared" si="403"/>
        <v>0</v>
      </c>
      <c r="D4322" s="14">
        <f t="shared" si="404"/>
        <v>0</v>
      </c>
      <c r="E4322" s="19" t="str">
        <f t="shared" si="406"/>
        <v>311200 - Teknikerarbejde inden for byggeri- og anlæg</v>
      </c>
      <c r="F4322" s="19" t="str">
        <f t="shared" si="407"/>
        <v>Under 1 år</v>
      </c>
      <c r="G4322" s="40" t="s">
        <v>516</v>
      </c>
      <c r="H4322" s="41" t="s">
        <v>121</v>
      </c>
      <c r="I4322" s="42" t="s">
        <v>11</v>
      </c>
      <c r="J4322" s="43" t="s">
        <v>13</v>
      </c>
      <c r="K4322" s="44">
        <v>494</v>
      </c>
      <c r="L4322" s="45">
        <v>33848.126996668274</v>
      </c>
      <c r="M4322" s="46">
        <v>35513.040416225318</v>
      </c>
      <c r="N4322" s="45"/>
      <c r="O4322" s="46"/>
    </row>
    <row r="4323" spans="1:15" x14ac:dyDescent="0.2">
      <c r="A4323" s="11" t="str">
        <f t="shared" si="402"/>
        <v>3112006 - Alle regioner1 år</v>
      </c>
      <c r="B4323" s="12" t="str">
        <f t="shared" si="405"/>
        <v>311200</v>
      </c>
      <c r="C4323" s="14">
        <f t="shared" si="403"/>
        <v>0</v>
      </c>
      <c r="D4323" s="14">
        <f t="shared" si="404"/>
        <v>0</v>
      </c>
      <c r="E4323" s="19" t="str">
        <f t="shared" si="406"/>
        <v>311200 - Teknikerarbejde inden for byggeri- og anlæg</v>
      </c>
      <c r="F4323" s="19" t="str">
        <f t="shared" si="407"/>
        <v>1 år</v>
      </c>
      <c r="G4323" s="40" t="s">
        <v>516</v>
      </c>
      <c r="H4323" s="41" t="s">
        <v>121</v>
      </c>
      <c r="I4323" s="42" t="s">
        <v>11</v>
      </c>
      <c r="J4323" s="43" t="s">
        <v>22</v>
      </c>
      <c r="K4323" s="44">
        <v>437</v>
      </c>
      <c r="L4323" s="45">
        <v>37567.274645241661</v>
      </c>
      <c r="M4323" s="46">
        <v>39558.094824262487</v>
      </c>
      <c r="N4323" s="45"/>
      <c r="O4323" s="46"/>
    </row>
    <row r="4324" spans="1:15" x14ac:dyDescent="0.2">
      <c r="A4324" s="11" t="str">
        <f t="shared" si="402"/>
        <v>3112006 - Alle regioner2 år</v>
      </c>
      <c r="B4324" s="12" t="str">
        <f t="shared" si="405"/>
        <v>311200</v>
      </c>
      <c r="C4324" s="14">
        <f t="shared" si="403"/>
        <v>0</v>
      </c>
      <c r="D4324" s="14">
        <f t="shared" si="404"/>
        <v>0</v>
      </c>
      <c r="E4324" s="19" t="str">
        <f t="shared" si="406"/>
        <v>311200 - Teknikerarbejde inden for byggeri- og anlæg</v>
      </c>
      <c r="F4324" s="19" t="str">
        <f t="shared" si="407"/>
        <v>2 år</v>
      </c>
      <c r="G4324" s="40" t="s">
        <v>516</v>
      </c>
      <c r="H4324" s="41" t="s">
        <v>121</v>
      </c>
      <c r="I4324" s="42" t="s">
        <v>11</v>
      </c>
      <c r="J4324" s="43" t="s">
        <v>23</v>
      </c>
      <c r="K4324" s="44">
        <v>369</v>
      </c>
      <c r="L4324" s="45">
        <v>38913.215553118629</v>
      </c>
      <c r="M4324" s="46">
        <v>41071.075095953478</v>
      </c>
      <c r="N4324" s="45"/>
      <c r="O4324" s="46"/>
    </row>
    <row r="4325" spans="1:15" x14ac:dyDescent="0.2">
      <c r="A4325" s="11" t="str">
        <f t="shared" si="402"/>
        <v>3112006 - Alle regioner3 år</v>
      </c>
      <c r="B4325" s="12" t="str">
        <f t="shared" si="405"/>
        <v>311200</v>
      </c>
      <c r="C4325" s="14">
        <f t="shared" si="403"/>
        <v>0</v>
      </c>
      <c r="D4325" s="14">
        <f t="shared" si="404"/>
        <v>0</v>
      </c>
      <c r="E4325" s="19" t="str">
        <f t="shared" si="406"/>
        <v>311200 - Teknikerarbejde inden for byggeri- og anlæg</v>
      </c>
      <c r="F4325" s="19" t="str">
        <f t="shared" si="407"/>
        <v>3 år</v>
      </c>
      <c r="G4325" s="40" t="s">
        <v>516</v>
      </c>
      <c r="H4325" s="41" t="s">
        <v>121</v>
      </c>
      <c r="I4325" s="42" t="s">
        <v>11</v>
      </c>
      <c r="J4325" s="43" t="s">
        <v>14</v>
      </c>
      <c r="K4325" s="44">
        <v>339</v>
      </c>
      <c r="L4325" s="45">
        <v>41096.424205933945</v>
      </c>
      <c r="M4325" s="46">
        <v>43077.554444102127</v>
      </c>
      <c r="N4325" s="45"/>
      <c r="O4325" s="46"/>
    </row>
    <row r="4326" spans="1:15" x14ac:dyDescent="0.2">
      <c r="A4326" s="11" t="str">
        <f t="shared" si="402"/>
        <v>3112006 - Alle regioner4 år</v>
      </c>
      <c r="B4326" s="12" t="str">
        <f t="shared" si="405"/>
        <v>311200</v>
      </c>
      <c r="C4326" s="14">
        <f t="shared" si="403"/>
        <v>0</v>
      </c>
      <c r="D4326" s="14">
        <f t="shared" si="404"/>
        <v>0</v>
      </c>
      <c r="E4326" s="19" t="str">
        <f t="shared" si="406"/>
        <v>311200 - Teknikerarbejde inden for byggeri- og anlæg</v>
      </c>
      <c r="F4326" s="19" t="str">
        <f t="shared" si="407"/>
        <v>4 år</v>
      </c>
      <c r="G4326" s="40" t="s">
        <v>516</v>
      </c>
      <c r="H4326" s="41" t="s">
        <v>121</v>
      </c>
      <c r="I4326" s="42" t="s">
        <v>11</v>
      </c>
      <c r="J4326" s="43" t="s">
        <v>24</v>
      </c>
      <c r="K4326" s="44">
        <v>306</v>
      </c>
      <c r="L4326" s="45">
        <v>42335.068443670578</v>
      </c>
      <c r="M4326" s="46">
        <v>44708.884115486719</v>
      </c>
      <c r="N4326" s="45"/>
      <c r="O4326" s="46"/>
    </row>
    <row r="4327" spans="1:15" x14ac:dyDescent="0.2">
      <c r="A4327" s="11" t="str">
        <f t="shared" si="402"/>
        <v>3112006 - Alle regioner5-9 år</v>
      </c>
      <c r="B4327" s="12" t="str">
        <f t="shared" si="405"/>
        <v>311200</v>
      </c>
      <c r="C4327" s="14">
        <f t="shared" si="403"/>
        <v>0</v>
      </c>
      <c r="D4327" s="14">
        <f t="shared" si="404"/>
        <v>0</v>
      </c>
      <c r="E4327" s="19" t="str">
        <f t="shared" si="406"/>
        <v>311200 - Teknikerarbejde inden for byggeri- og anlæg</v>
      </c>
      <c r="F4327" s="19" t="str">
        <f t="shared" si="407"/>
        <v>5-9 år</v>
      </c>
      <c r="G4327" s="40" t="s">
        <v>516</v>
      </c>
      <c r="H4327" s="41" t="s">
        <v>121</v>
      </c>
      <c r="I4327" s="42" t="s">
        <v>11</v>
      </c>
      <c r="J4327" s="43" t="s">
        <v>15</v>
      </c>
      <c r="K4327" s="44">
        <v>1265</v>
      </c>
      <c r="L4327" s="45">
        <v>44875.628669994418</v>
      </c>
      <c r="M4327" s="46">
        <v>47166.088071095583</v>
      </c>
      <c r="N4327" s="45"/>
      <c r="O4327" s="46"/>
    </row>
    <row r="4328" spans="1:15" x14ac:dyDescent="0.2">
      <c r="A4328" s="11" t="str">
        <f t="shared" si="402"/>
        <v>3112006 - Alle regioner0-4 år</v>
      </c>
      <c r="B4328" s="12" t="str">
        <f t="shared" si="405"/>
        <v>311200</v>
      </c>
      <c r="C4328" s="14">
        <f t="shared" si="403"/>
        <v>0</v>
      </c>
      <c r="D4328" s="14">
        <f t="shared" si="404"/>
        <v>0</v>
      </c>
      <c r="E4328" s="19" t="str">
        <f t="shared" si="406"/>
        <v>311200 - Teknikerarbejde inden for byggeri- og anlæg</v>
      </c>
      <c r="F4328" s="19" t="str">
        <f t="shared" si="407"/>
        <v>0-4 år</v>
      </c>
      <c r="G4328" s="40" t="s">
        <v>516</v>
      </c>
      <c r="H4328" s="41" t="s">
        <v>121</v>
      </c>
      <c r="I4328" s="42" t="s">
        <v>11</v>
      </c>
      <c r="J4328" s="43" t="s">
        <v>16</v>
      </c>
      <c r="K4328" s="44">
        <v>1945</v>
      </c>
      <c r="L4328" s="45">
        <v>38020.182092694806</v>
      </c>
      <c r="M4328" s="46">
        <v>40000.107143984846</v>
      </c>
      <c r="N4328" s="45"/>
      <c r="O4328" s="46"/>
    </row>
    <row r="4329" spans="1:15" x14ac:dyDescent="0.2">
      <c r="A4329" s="11" t="str">
        <f t="shared" si="402"/>
        <v>3112006 - Alle regioner10-14 år</v>
      </c>
      <c r="B4329" s="12" t="str">
        <f t="shared" si="405"/>
        <v>311200</v>
      </c>
      <c r="C4329" s="14">
        <f t="shared" si="403"/>
        <v>0</v>
      </c>
      <c r="D4329" s="14">
        <f t="shared" si="404"/>
        <v>0</v>
      </c>
      <c r="E4329" s="19" t="str">
        <f t="shared" si="406"/>
        <v>311200 - Teknikerarbejde inden for byggeri- og anlæg</v>
      </c>
      <c r="F4329" s="19" t="str">
        <f t="shared" si="407"/>
        <v>10-14 år</v>
      </c>
      <c r="G4329" s="40" t="s">
        <v>516</v>
      </c>
      <c r="H4329" s="41" t="s">
        <v>121</v>
      </c>
      <c r="I4329" s="42" t="s">
        <v>11</v>
      </c>
      <c r="J4329" s="43" t="s">
        <v>17</v>
      </c>
      <c r="K4329" s="44">
        <v>921</v>
      </c>
      <c r="L4329" s="45">
        <v>45938.974131604278</v>
      </c>
      <c r="M4329" s="46">
        <v>48120.925170785442</v>
      </c>
      <c r="N4329" s="45"/>
      <c r="O4329" s="46"/>
    </row>
    <row r="4330" spans="1:15" x14ac:dyDescent="0.2">
      <c r="A4330" s="11" t="str">
        <f t="shared" si="402"/>
        <v>3112006 - Alle regioner15-20 år</v>
      </c>
      <c r="B4330" s="12" t="str">
        <f t="shared" si="405"/>
        <v>311200</v>
      </c>
      <c r="C4330" s="14">
        <f t="shared" si="403"/>
        <v>0</v>
      </c>
      <c r="D4330" s="14">
        <f t="shared" si="404"/>
        <v>0</v>
      </c>
      <c r="E4330" s="19" t="str">
        <f t="shared" si="406"/>
        <v>311200 - Teknikerarbejde inden for byggeri- og anlæg</v>
      </c>
      <c r="F4330" s="19" t="str">
        <f t="shared" si="407"/>
        <v>15-20 år</v>
      </c>
      <c r="G4330" s="40" t="s">
        <v>516</v>
      </c>
      <c r="H4330" s="41" t="s">
        <v>121</v>
      </c>
      <c r="I4330" s="42" t="s">
        <v>11</v>
      </c>
      <c r="J4330" s="43" t="s">
        <v>18</v>
      </c>
      <c r="K4330" s="44">
        <v>876</v>
      </c>
      <c r="L4330" s="45">
        <v>48233.062365509097</v>
      </c>
      <c r="M4330" s="46">
        <v>50512.087658340701</v>
      </c>
      <c r="N4330" s="45"/>
      <c r="O4330" s="46"/>
    </row>
    <row r="4331" spans="1:15" x14ac:dyDescent="0.2">
      <c r="A4331" s="11" t="str">
        <f t="shared" si="402"/>
        <v>3112006 - Alle regioner20-24 år</v>
      </c>
      <c r="B4331" s="12" t="str">
        <f t="shared" si="405"/>
        <v>311200</v>
      </c>
      <c r="C4331" s="14">
        <f t="shared" si="403"/>
        <v>0</v>
      </c>
      <c r="D4331" s="14">
        <f t="shared" si="404"/>
        <v>0</v>
      </c>
      <c r="E4331" s="19" t="str">
        <f t="shared" si="406"/>
        <v>311200 - Teknikerarbejde inden for byggeri- og anlæg</v>
      </c>
      <c r="F4331" s="19" t="str">
        <f t="shared" si="407"/>
        <v>20-24 år</v>
      </c>
      <c r="G4331" s="40" t="s">
        <v>516</v>
      </c>
      <c r="H4331" s="41" t="s">
        <v>121</v>
      </c>
      <c r="I4331" s="42" t="s">
        <v>11</v>
      </c>
      <c r="J4331" s="43" t="s">
        <v>19</v>
      </c>
      <c r="K4331" s="44">
        <v>763</v>
      </c>
      <c r="L4331" s="45">
        <v>46440.763567927293</v>
      </c>
      <c r="M4331" s="46">
        <v>48844.073802448038</v>
      </c>
      <c r="N4331" s="45"/>
      <c r="O4331" s="46"/>
    </row>
    <row r="4332" spans="1:15" x14ac:dyDescent="0.2">
      <c r="A4332" s="11" t="str">
        <f t="shared" si="402"/>
        <v>3112006 - Alle regioner25 år og derover</v>
      </c>
      <c r="B4332" s="12" t="str">
        <f t="shared" si="405"/>
        <v>311200</v>
      </c>
      <c r="C4332" s="14">
        <f t="shared" si="403"/>
        <v>0</v>
      </c>
      <c r="D4332" s="14">
        <f t="shared" si="404"/>
        <v>0</v>
      </c>
      <c r="E4332" s="19" t="str">
        <f t="shared" si="406"/>
        <v>311200 - Teknikerarbejde inden for byggeri- og anlæg</v>
      </c>
      <c r="F4332" s="19" t="str">
        <f t="shared" si="407"/>
        <v>25 år og derover</v>
      </c>
      <c r="G4332" s="40" t="s">
        <v>516</v>
      </c>
      <c r="H4332" s="41" t="s">
        <v>121</v>
      </c>
      <c r="I4332" s="42" t="s">
        <v>11</v>
      </c>
      <c r="J4332" s="43" t="s">
        <v>9</v>
      </c>
      <c r="K4332" s="44">
        <v>2483</v>
      </c>
      <c r="L4332" s="45">
        <v>45323.162021678734</v>
      </c>
      <c r="M4332" s="46">
        <v>47577.658154084966</v>
      </c>
      <c r="N4332" s="45"/>
      <c r="O4332" s="46"/>
    </row>
    <row r="4333" spans="1:15" x14ac:dyDescent="0.2">
      <c r="A4333" s="11" t="str">
        <f t="shared" si="402"/>
        <v>3112006 - Alle regionerAlle uanset erf.</v>
      </c>
      <c r="B4333" s="12" t="str">
        <f t="shared" si="405"/>
        <v>311200</v>
      </c>
      <c r="C4333" s="14">
        <f t="shared" si="403"/>
        <v>0</v>
      </c>
      <c r="D4333" s="14">
        <f t="shared" si="404"/>
        <v>0</v>
      </c>
      <c r="E4333" s="19" t="str">
        <f t="shared" si="406"/>
        <v>311200 - Teknikerarbejde inden for byggeri- og anlæg</v>
      </c>
      <c r="F4333" s="19" t="str">
        <f t="shared" si="407"/>
        <v>Alle uanset erf.</v>
      </c>
      <c r="G4333" s="40" t="s">
        <v>516</v>
      </c>
      <c r="H4333" s="41" t="s">
        <v>121</v>
      </c>
      <c r="I4333" s="42" t="s">
        <v>11</v>
      </c>
      <c r="J4333" s="43" t="s">
        <v>10</v>
      </c>
      <c r="K4333" s="44">
        <v>8253</v>
      </c>
      <c r="L4333" s="45">
        <v>43166.814737100496</v>
      </c>
      <c r="M4333" s="46">
        <v>45297.678009374344</v>
      </c>
      <c r="N4333" s="45"/>
      <c r="O4333" s="46"/>
    </row>
    <row r="4334" spans="1:15" x14ac:dyDescent="0.2">
      <c r="A4334" s="11" t="str">
        <f t="shared" si="402"/>
        <v>3113001 - Region HovedstadenUnder 1 år</v>
      </c>
      <c r="B4334" s="12" t="str">
        <f t="shared" si="405"/>
        <v>311300</v>
      </c>
      <c r="C4334" s="14">
        <f t="shared" si="403"/>
        <v>0</v>
      </c>
      <c r="D4334" s="14">
        <f t="shared" si="404"/>
        <v>0</v>
      </c>
      <c r="E4334" s="19" t="str">
        <f t="shared" si="406"/>
        <v>311300 - Teknikerarbejde inden for det elektriske område</v>
      </c>
      <c r="F4334" s="19" t="str">
        <f t="shared" si="407"/>
        <v>Under 1 år</v>
      </c>
      <c r="G4334" s="40" t="s">
        <v>516</v>
      </c>
      <c r="H4334" s="41" t="s">
        <v>122</v>
      </c>
      <c r="I4334" s="42" t="s">
        <v>8</v>
      </c>
      <c r="J4334" s="43" t="s">
        <v>13</v>
      </c>
      <c r="K4334" s="44">
        <v>33</v>
      </c>
      <c r="L4334" s="45">
        <v>37525.835973865411</v>
      </c>
      <c r="M4334" s="46">
        <v>39446.455032584694</v>
      </c>
      <c r="N4334" s="45"/>
      <c r="O4334" s="46"/>
    </row>
    <row r="4335" spans="1:15" x14ac:dyDescent="0.2">
      <c r="A4335" s="11" t="str">
        <f t="shared" si="402"/>
        <v>3113001 - Region Hovedstaden1 år</v>
      </c>
      <c r="B4335" s="12" t="str">
        <f t="shared" si="405"/>
        <v>311300</v>
      </c>
      <c r="C4335" s="14">
        <f t="shared" si="403"/>
        <v>0</v>
      </c>
      <c r="D4335" s="14">
        <f t="shared" si="404"/>
        <v>0</v>
      </c>
      <c r="E4335" s="19" t="str">
        <f t="shared" si="406"/>
        <v>311300 - Teknikerarbejde inden for det elektriske område</v>
      </c>
      <c r="F4335" s="19" t="str">
        <f t="shared" si="407"/>
        <v>1 år</v>
      </c>
      <c r="G4335" s="40" t="s">
        <v>516</v>
      </c>
      <c r="H4335" s="41" t="s">
        <v>122</v>
      </c>
      <c r="I4335" s="42" t="s">
        <v>8</v>
      </c>
      <c r="J4335" s="43" t="s">
        <v>22</v>
      </c>
      <c r="K4335" s="44">
        <v>28</v>
      </c>
      <c r="L4335" s="45">
        <v>42342.936245171179</v>
      </c>
      <c r="M4335" s="46">
        <v>44665.559791559492</v>
      </c>
      <c r="N4335" s="45"/>
      <c r="O4335" s="46"/>
    </row>
    <row r="4336" spans="1:15" x14ac:dyDescent="0.2">
      <c r="A4336" s="11" t="str">
        <f t="shared" si="402"/>
        <v>3113001 - Region Hovedstaden2 år</v>
      </c>
      <c r="B4336" s="12" t="str">
        <f t="shared" si="405"/>
        <v>311300</v>
      </c>
      <c r="C4336" s="14">
        <f t="shared" si="403"/>
        <v>0</v>
      </c>
      <c r="D4336" s="14">
        <f t="shared" si="404"/>
        <v>0</v>
      </c>
      <c r="E4336" s="19" t="str">
        <f t="shared" si="406"/>
        <v>311300 - Teknikerarbejde inden for det elektriske område</v>
      </c>
      <c r="F4336" s="19" t="str">
        <f t="shared" si="407"/>
        <v>2 år</v>
      </c>
      <c r="G4336" s="40" t="s">
        <v>516</v>
      </c>
      <c r="H4336" s="41" t="s">
        <v>122</v>
      </c>
      <c r="I4336" s="42" t="s">
        <v>8</v>
      </c>
      <c r="J4336" s="43" t="s">
        <v>23</v>
      </c>
      <c r="K4336" s="44">
        <v>29</v>
      </c>
      <c r="L4336" s="45">
        <v>43429.570160308249</v>
      </c>
      <c r="M4336" s="46">
        <v>45811.798489486966</v>
      </c>
      <c r="N4336" s="45"/>
      <c r="O4336" s="46"/>
    </row>
    <row r="4337" spans="1:15" x14ac:dyDescent="0.2">
      <c r="A4337" s="11" t="str">
        <f t="shared" si="402"/>
        <v>3113001 - Region Hovedstaden3 år</v>
      </c>
      <c r="B4337" s="12" t="str">
        <f t="shared" si="405"/>
        <v>311300</v>
      </c>
      <c r="C4337" s="14">
        <f t="shared" si="403"/>
        <v>0</v>
      </c>
      <c r="D4337" s="14">
        <f t="shared" si="404"/>
        <v>0</v>
      </c>
      <c r="E4337" s="19" t="str">
        <f t="shared" si="406"/>
        <v>311300 - Teknikerarbejde inden for det elektriske område</v>
      </c>
      <c r="F4337" s="19" t="str">
        <f t="shared" si="407"/>
        <v>3 år</v>
      </c>
      <c r="G4337" s="40" t="s">
        <v>516</v>
      </c>
      <c r="H4337" s="41" t="s">
        <v>122</v>
      </c>
      <c r="I4337" s="42" t="s">
        <v>8</v>
      </c>
      <c r="J4337" s="43" t="s">
        <v>14</v>
      </c>
      <c r="K4337" s="44">
        <v>38</v>
      </c>
      <c r="L4337" s="45">
        <v>45430.643559959681</v>
      </c>
      <c r="M4337" s="46">
        <v>47922.636128660444</v>
      </c>
      <c r="N4337" s="45"/>
      <c r="O4337" s="46"/>
    </row>
    <row r="4338" spans="1:15" x14ac:dyDescent="0.2">
      <c r="A4338" s="11" t="str">
        <f t="shared" si="402"/>
        <v>3113001 - Region Hovedstaden4 år</v>
      </c>
      <c r="B4338" s="12" t="str">
        <f t="shared" si="405"/>
        <v>311300</v>
      </c>
      <c r="C4338" s="14">
        <f t="shared" si="403"/>
        <v>0</v>
      </c>
      <c r="D4338" s="14">
        <f t="shared" si="404"/>
        <v>0</v>
      </c>
      <c r="E4338" s="19" t="str">
        <f t="shared" si="406"/>
        <v>311300 - Teknikerarbejde inden for det elektriske område</v>
      </c>
      <c r="F4338" s="19" t="str">
        <f t="shared" si="407"/>
        <v>4 år</v>
      </c>
      <c r="G4338" s="40" t="s">
        <v>516</v>
      </c>
      <c r="H4338" s="41" t="s">
        <v>122</v>
      </c>
      <c r="I4338" s="42" t="s">
        <v>8</v>
      </c>
      <c r="J4338" s="43" t="s">
        <v>24</v>
      </c>
      <c r="K4338" s="44">
        <v>35</v>
      </c>
      <c r="L4338" s="45">
        <v>48166.382838888167</v>
      </c>
      <c r="M4338" s="46">
        <v>50851.542061122804</v>
      </c>
      <c r="N4338" s="45"/>
      <c r="O4338" s="46"/>
    </row>
    <row r="4339" spans="1:15" x14ac:dyDescent="0.2">
      <c r="A4339" s="11" t="str">
        <f t="shared" si="402"/>
        <v>3113001 - Region Hovedstaden5-9 år</v>
      </c>
      <c r="B4339" s="12" t="str">
        <f t="shared" si="405"/>
        <v>311300</v>
      </c>
      <c r="C4339" s="14">
        <f t="shared" si="403"/>
        <v>0</v>
      </c>
      <c r="D4339" s="14">
        <f t="shared" si="404"/>
        <v>0</v>
      </c>
      <c r="E4339" s="19" t="str">
        <f t="shared" si="406"/>
        <v>311300 - Teknikerarbejde inden for det elektriske område</v>
      </c>
      <c r="F4339" s="19" t="str">
        <f t="shared" si="407"/>
        <v>5-9 år</v>
      </c>
      <c r="G4339" s="40" t="s">
        <v>516</v>
      </c>
      <c r="H4339" s="41" t="s">
        <v>122</v>
      </c>
      <c r="I4339" s="42" t="s">
        <v>8</v>
      </c>
      <c r="J4339" s="43" t="s">
        <v>15</v>
      </c>
      <c r="K4339" s="44">
        <v>122</v>
      </c>
      <c r="L4339" s="45">
        <v>48247.477786584801</v>
      </c>
      <c r="M4339" s="46">
        <v>50716.843837126245</v>
      </c>
      <c r="N4339" s="45"/>
      <c r="O4339" s="46"/>
    </row>
    <row r="4340" spans="1:15" x14ac:dyDescent="0.2">
      <c r="A4340" s="11" t="str">
        <f t="shared" si="402"/>
        <v>3113001 - Region Hovedstaden0-4 år</v>
      </c>
      <c r="B4340" s="12" t="str">
        <f t="shared" si="405"/>
        <v>311300</v>
      </c>
      <c r="C4340" s="14">
        <f t="shared" si="403"/>
        <v>0</v>
      </c>
      <c r="D4340" s="14">
        <f t="shared" si="404"/>
        <v>0</v>
      </c>
      <c r="E4340" s="19" t="str">
        <f t="shared" si="406"/>
        <v>311300 - Teknikerarbejde inden for det elektriske område</v>
      </c>
      <c r="F4340" s="19" t="str">
        <f t="shared" si="407"/>
        <v>0-4 år</v>
      </c>
      <c r="G4340" s="40" t="s">
        <v>516</v>
      </c>
      <c r="H4340" s="41" t="s">
        <v>122</v>
      </c>
      <c r="I4340" s="42" t="s">
        <v>8</v>
      </c>
      <c r="J4340" s="43" t="s">
        <v>16</v>
      </c>
      <c r="K4340" s="44">
        <v>163</v>
      </c>
      <c r="L4340" s="45">
        <v>43845.729669621258</v>
      </c>
      <c r="M4340" s="46">
        <v>46229.865719848662</v>
      </c>
      <c r="N4340" s="45"/>
      <c r="O4340" s="46"/>
    </row>
    <row r="4341" spans="1:15" x14ac:dyDescent="0.2">
      <c r="A4341" s="11" t="str">
        <f t="shared" si="402"/>
        <v>3113001 - Region Hovedstaden10-14 år</v>
      </c>
      <c r="B4341" s="12" t="str">
        <f t="shared" si="405"/>
        <v>311300</v>
      </c>
      <c r="C4341" s="14">
        <f t="shared" si="403"/>
        <v>0</v>
      </c>
      <c r="D4341" s="14">
        <f t="shared" si="404"/>
        <v>0</v>
      </c>
      <c r="E4341" s="19" t="str">
        <f t="shared" si="406"/>
        <v>311300 - Teknikerarbejde inden for det elektriske område</v>
      </c>
      <c r="F4341" s="19" t="str">
        <f t="shared" si="407"/>
        <v>10-14 år</v>
      </c>
      <c r="G4341" s="40" t="s">
        <v>516</v>
      </c>
      <c r="H4341" s="41" t="s">
        <v>122</v>
      </c>
      <c r="I4341" s="42" t="s">
        <v>8</v>
      </c>
      <c r="J4341" s="43" t="s">
        <v>17</v>
      </c>
      <c r="K4341" s="44">
        <v>128</v>
      </c>
      <c r="L4341" s="45">
        <v>46456.614267677352</v>
      </c>
      <c r="M4341" s="46">
        <v>49046.458031779497</v>
      </c>
      <c r="N4341" s="45"/>
      <c r="O4341" s="46"/>
    </row>
    <row r="4342" spans="1:15" x14ac:dyDescent="0.2">
      <c r="A4342" s="11" t="str">
        <f t="shared" si="402"/>
        <v>3113001 - Region Hovedstaden15-20 år</v>
      </c>
      <c r="B4342" s="12" t="str">
        <f t="shared" si="405"/>
        <v>311300</v>
      </c>
      <c r="C4342" s="14">
        <f t="shared" si="403"/>
        <v>0</v>
      </c>
      <c r="D4342" s="14">
        <f t="shared" si="404"/>
        <v>0</v>
      </c>
      <c r="E4342" s="19" t="str">
        <f t="shared" si="406"/>
        <v>311300 - Teknikerarbejde inden for det elektriske område</v>
      </c>
      <c r="F4342" s="19" t="str">
        <f t="shared" si="407"/>
        <v>15-20 år</v>
      </c>
      <c r="G4342" s="40" t="s">
        <v>516</v>
      </c>
      <c r="H4342" s="41" t="s">
        <v>122</v>
      </c>
      <c r="I4342" s="42" t="s">
        <v>8</v>
      </c>
      <c r="J4342" s="43" t="s">
        <v>18</v>
      </c>
      <c r="K4342" s="44">
        <v>117</v>
      </c>
      <c r="L4342" s="45">
        <v>47164.478218920194</v>
      </c>
      <c r="M4342" s="46">
        <v>49641.172644882339</v>
      </c>
      <c r="N4342" s="45"/>
      <c r="O4342" s="46"/>
    </row>
    <row r="4343" spans="1:15" x14ac:dyDescent="0.2">
      <c r="A4343" s="11" t="str">
        <f t="shared" si="402"/>
        <v>3113001 - Region Hovedstaden20-24 år</v>
      </c>
      <c r="B4343" s="12" t="str">
        <f t="shared" si="405"/>
        <v>311300</v>
      </c>
      <c r="C4343" s="14">
        <f t="shared" si="403"/>
        <v>0</v>
      </c>
      <c r="D4343" s="14">
        <f t="shared" si="404"/>
        <v>0</v>
      </c>
      <c r="E4343" s="19" t="str">
        <f t="shared" si="406"/>
        <v>311300 - Teknikerarbejde inden for det elektriske område</v>
      </c>
      <c r="F4343" s="19" t="str">
        <f t="shared" si="407"/>
        <v>20-24 år</v>
      </c>
      <c r="G4343" s="40" t="s">
        <v>516</v>
      </c>
      <c r="H4343" s="41" t="s">
        <v>122</v>
      </c>
      <c r="I4343" s="42" t="s">
        <v>8</v>
      </c>
      <c r="J4343" s="43" t="s">
        <v>19</v>
      </c>
      <c r="K4343" s="44">
        <v>114</v>
      </c>
      <c r="L4343" s="45">
        <v>49879.761840561194</v>
      </c>
      <c r="M4343" s="46">
        <v>52499.040856973166</v>
      </c>
      <c r="N4343" s="45"/>
      <c r="O4343" s="46"/>
    </row>
    <row r="4344" spans="1:15" x14ac:dyDescent="0.2">
      <c r="A4344" s="11" t="str">
        <f t="shared" si="402"/>
        <v>3113001 - Region Hovedstaden25 år og derover</v>
      </c>
      <c r="B4344" s="12" t="str">
        <f t="shared" si="405"/>
        <v>311300</v>
      </c>
      <c r="C4344" s="14">
        <f t="shared" si="403"/>
        <v>0</v>
      </c>
      <c r="D4344" s="14">
        <f t="shared" si="404"/>
        <v>0</v>
      </c>
      <c r="E4344" s="19" t="str">
        <f t="shared" si="406"/>
        <v>311300 - Teknikerarbejde inden for det elektriske område</v>
      </c>
      <c r="F4344" s="19" t="str">
        <f t="shared" si="407"/>
        <v>25 år og derover</v>
      </c>
      <c r="G4344" s="40" t="s">
        <v>516</v>
      </c>
      <c r="H4344" s="41" t="s">
        <v>122</v>
      </c>
      <c r="I4344" s="42" t="s">
        <v>8</v>
      </c>
      <c r="J4344" s="43" t="s">
        <v>9</v>
      </c>
      <c r="K4344" s="44">
        <v>536</v>
      </c>
      <c r="L4344" s="45">
        <v>47474.996484111798</v>
      </c>
      <c r="M4344" s="46">
        <v>49988.939276677287</v>
      </c>
      <c r="N4344" s="45"/>
      <c r="O4344" s="46"/>
    </row>
    <row r="4345" spans="1:15" x14ac:dyDescent="0.2">
      <c r="A4345" s="11" t="str">
        <f t="shared" si="402"/>
        <v>3113001 - Region HovedstadenAlle uanset erf.</v>
      </c>
      <c r="B4345" s="12" t="str">
        <f t="shared" si="405"/>
        <v>311300</v>
      </c>
      <c r="C4345" s="14">
        <f t="shared" si="403"/>
        <v>0</v>
      </c>
      <c r="D4345" s="14">
        <f t="shared" si="404"/>
        <v>0</v>
      </c>
      <c r="E4345" s="19" t="str">
        <f t="shared" si="406"/>
        <v>311300 - Teknikerarbejde inden for det elektriske område</v>
      </c>
      <c r="F4345" s="19" t="str">
        <f t="shared" si="407"/>
        <v>Alle uanset erf.</v>
      </c>
      <c r="G4345" s="40" t="s">
        <v>516</v>
      </c>
      <c r="H4345" s="41" t="s">
        <v>122</v>
      </c>
      <c r="I4345" s="42" t="s">
        <v>8</v>
      </c>
      <c r="J4345" s="43" t="s">
        <v>10</v>
      </c>
      <c r="K4345" s="44">
        <v>1180</v>
      </c>
      <c r="L4345" s="45">
        <v>47164.478218920194</v>
      </c>
      <c r="M4345" s="46">
        <v>49641.172644882339</v>
      </c>
      <c r="N4345" s="45"/>
      <c r="O4345" s="46"/>
    </row>
    <row r="4346" spans="1:15" x14ac:dyDescent="0.2">
      <c r="A4346" s="11" t="str">
        <f t="shared" si="402"/>
        <v>3113002 - Region SjællandUnder 1 år</v>
      </c>
      <c r="B4346" s="12" t="str">
        <f t="shared" si="405"/>
        <v>311300</v>
      </c>
      <c r="C4346" s="14">
        <f t="shared" si="403"/>
        <v>0</v>
      </c>
      <c r="D4346" s="14">
        <f t="shared" si="404"/>
        <v>0</v>
      </c>
      <c r="E4346" s="19" t="str">
        <f t="shared" si="406"/>
        <v>311300 - Teknikerarbejde inden for det elektriske område</v>
      </c>
      <c r="F4346" s="19" t="str">
        <f t="shared" si="407"/>
        <v>Under 1 år</v>
      </c>
      <c r="G4346" s="40" t="s">
        <v>516</v>
      </c>
      <c r="H4346" s="41" t="s">
        <v>122</v>
      </c>
      <c r="I4346" s="42" t="s">
        <v>20</v>
      </c>
      <c r="J4346" s="43" t="s">
        <v>13</v>
      </c>
      <c r="K4346" s="44">
        <v>11</v>
      </c>
      <c r="L4346" s="45">
        <v>40908.855214024472</v>
      </c>
      <c r="M4346" s="46">
        <v>43182.358339379782</v>
      </c>
      <c r="N4346" s="45"/>
      <c r="O4346" s="46"/>
    </row>
    <row r="4347" spans="1:15" x14ac:dyDescent="0.2">
      <c r="A4347" s="11" t="str">
        <f t="shared" si="402"/>
        <v>3113002 - Region Sjælland5-9 år</v>
      </c>
      <c r="B4347" s="12" t="str">
        <f t="shared" si="405"/>
        <v>311300</v>
      </c>
      <c r="C4347" s="14">
        <f t="shared" si="403"/>
        <v>0</v>
      </c>
      <c r="D4347" s="14">
        <f t="shared" si="404"/>
        <v>0</v>
      </c>
      <c r="E4347" s="19" t="str">
        <f t="shared" si="406"/>
        <v>311300 - Teknikerarbejde inden for det elektriske område</v>
      </c>
      <c r="F4347" s="19" t="str">
        <f t="shared" si="407"/>
        <v>5-9 år</v>
      </c>
      <c r="G4347" s="40" t="s">
        <v>516</v>
      </c>
      <c r="H4347" s="41" t="s">
        <v>122</v>
      </c>
      <c r="I4347" s="42" t="s">
        <v>20</v>
      </c>
      <c r="J4347" s="43" t="s">
        <v>15</v>
      </c>
      <c r="K4347" s="44">
        <v>31</v>
      </c>
      <c r="L4347" s="45">
        <v>38728.76214490219</v>
      </c>
      <c r="M4347" s="46">
        <v>40881.106944504209</v>
      </c>
      <c r="N4347" s="45"/>
      <c r="O4347" s="46"/>
    </row>
    <row r="4348" spans="1:15" x14ac:dyDescent="0.2">
      <c r="A4348" s="11" t="str">
        <f t="shared" si="402"/>
        <v>3113002 - Region Sjælland0-4 år</v>
      </c>
      <c r="B4348" s="12" t="str">
        <f t="shared" si="405"/>
        <v>311300</v>
      </c>
      <c r="C4348" s="14">
        <f t="shared" si="403"/>
        <v>0</v>
      </c>
      <c r="D4348" s="14">
        <f t="shared" si="404"/>
        <v>0</v>
      </c>
      <c r="E4348" s="19" t="str">
        <f t="shared" si="406"/>
        <v>311300 - Teknikerarbejde inden for det elektriske område</v>
      </c>
      <c r="F4348" s="19" t="str">
        <f t="shared" si="407"/>
        <v>0-4 år</v>
      </c>
      <c r="G4348" s="40" t="s">
        <v>516</v>
      </c>
      <c r="H4348" s="41" t="s">
        <v>122</v>
      </c>
      <c r="I4348" s="42" t="s">
        <v>20</v>
      </c>
      <c r="J4348" s="43" t="s">
        <v>16</v>
      </c>
      <c r="K4348" s="44">
        <v>34</v>
      </c>
      <c r="L4348" s="45">
        <v>42535.267891302341</v>
      </c>
      <c r="M4348" s="46">
        <v>44899.158642651179</v>
      </c>
      <c r="N4348" s="45"/>
      <c r="O4348" s="46"/>
    </row>
    <row r="4349" spans="1:15" x14ac:dyDescent="0.2">
      <c r="A4349" s="11" t="str">
        <f t="shared" si="402"/>
        <v>3113002 - Region Sjælland10-14 år</v>
      </c>
      <c r="B4349" s="12" t="str">
        <f t="shared" si="405"/>
        <v>311300</v>
      </c>
      <c r="C4349" s="14">
        <f t="shared" si="403"/>
        <v>0</v>
      </c>
      <c r="D4349" s="14">
        <f t="shared" si="404"/>
        <v>0</v>
      </c>
      <c r="E4349" s="19" t="str">
        <f t="shared" si="406"/>
        <v>311300 - Teknikerarbejde inden for det elektriske område</v>
      </c>
      <c r="F4349" s="19" t="str">
        <f t="shared" si="407"/>
        <v>10-14 år</v>
      </c>
      <c r="G4349" s="40" t="s">
        <v>516</v>
      </c>
      <c r="H4349" s="41" t="s">
        <v>122</v>
      </c>
      <c r="I4349" s="42" t="s">
        <v>20</v>
      </c>
      <c r="J4349" s="43" t="s">
        <v>17</v>
      </c>
      <c r="K4349" s="44">
        <v>33</v>
      </c>
      <c r="L4349" s="45">
        <v>45220.493073205515</v>
      </c>
      <c r="M4349" s="46">
        <v>47733.614787176026</v>
      </c>
      <c r="N4349" s="45"/>
      <c r="O4349" s="46"/>
    </row>
    <row r="4350" spans="1:15" x14ac:dyDescent="0.2">
      <c r="A4350" s="11" t="str">
        <f t="shared" si="402"/>
        <v>3113002 - Region Sjælland15-20 år</v>
      </c>
      <c r="B4350" s="12" t="str">
        <f t="shared" si="405"/>
        <v>311300</v>
      </c>
      <c r="C4350" s="14">
        <f t="shared" si="403"/>
        <v>0</v>
      </c>
      <c r="D4350" s="14">
        <f t="shared" si="404"/>
        <v>0</v>
      </c>
      <c r="E4350" s="19" t="str">
        <f t="shared" si="406"/>
        <v>311300 - Teknikerarbejde inden for det elektriske område</v>
      </c>
      <c r="F4350" s="19" t="str">
        <f t="shared" si="407"/>
        <v>15-20 år</v>
      </c>
      <c r="G4350" s="40" t="s">
        <v>516</v>
      </c>
      <c r="H4350" s="41" t="s">
        <v>122</v>
      </c>
      <c r="I4350" s="42" t="s">
        <v>20</v>
      </c>
      <c r="J4350" s="43" t="s">
        <v>18</v>
      </c>
      <c r="K4350" s="44">
        <v>41</v>
      </c>
      <c r="L4350" s="45">
        <v>42717.254704031475</v>
      </c>
      <c r="M4350" s="46">
        <v>44960.417156222858</v>
      </c>
      <c r="N4350" s="45"/>
      <c r="O4350" s="46"/>
    </row>
    <row r="4351" spans="1:15" x14ac:dyDescent="0.2">
      <c r="A4351" s="11" t="str">
        <f t="shared" si="402"/>
        <v>3113002 - Region Sjælland20-24 år</v>
      </c>
      <c r="B4351" s="12" t="str">
        <f t="shared" si="405"/>
        <v>311300</v>
      </c>
      <c r="C4351" s="14">
        <f t="shared" si="403"/>
        <v>0</v>
      </c>
      <c r="D4351" s="14">
        <f t="shared" si="404"/>
        <v>0</v>
      </c>
      <c r="E4351" s="19" t="str">
        <f t="shared" si="406"/>
        <v>311300 - Teknikerarbejde inden for det elektriske område</v>
      </c>
      <c r="F4351" s="19" t="str">
        <f t="shared" si="407"/>
        <v>20-24 år</v>
      </c>
      <c r="G4351" s="40" t="s">
        <v>516</v>
      </c>
      <c r="H4351" s="41" t="s">
        <v>122</v>
      </c>
      <c r="I4351" s="42" t="s">
        <v>20</v>
      </c>
      <c r="J4351" s="43" t="s">
        <v>19</v>
      </c>
      <c r="K4351" s="44">
        <v>40</v>
      </c>
      <c r="L4351" s="45">
        <v>45681.42530810184</v>
      </c>
      <c r="M4351" s="46">
        <v>48080.241868849793</v>
      </c>
      <c r="N4351" s="45"/>
      <c r="O4351" s="46"/>
    </row>
    <row r="4352" spans="1:15" x14ac:dyDescent="0.2">
      <c r="A4352" s="11" t="str">
        <f t="shared" si="402"/>
        <v>3113002 - Region Sjælland25 år og derover</v>
      </c>
      <c r="B4352" s="12" t="str">
        <f t="shared" si="405"/>
        <v>311300</v>
      </c>
      <c r="C4352" s="14">
        <f t="shared" si="403"/>
        <v>0</v>
      </c>
      <c r="D4352" s="14">
        <f t="shared" si="404"/>
        <v>0</v>
      </c>
      <c r="E4352" s="19" t="str">
        <f t="shared" si="406"/>
        <v>311300 - Teknikerarbejde inden for det elektriske område</v>
      </c>
      <c r="F4352" s="19" t="str">
        <f t="shared" si="407"/>
        <v>25 år og derover</v>
      </c>
      <c r="G4352" s="40" t="s">
        <v>516</v>
      </c>
      <c r="H4352" s="41" t="s">
        <v>122</v>
      </c>
      <c r="I4352" s="42" t="s">
        <v>20</v>
      </c>
      <c r="J4352" s="43" t="s">
        <v>9</v>
      </c>
      <c r="K4352" s="44">
        <v>145</v>
      </c>
      <c r="L4352" s="45">
        <v>46316.040889882774</v>
      </c>
      <c r="M4352" s="46">
        <v>48748.182294525534</v>
      </c>
      <c r="N4352" s="45"/>
      <c r="O4352" s="46"/>
    </row>
    <row r="4353" spans="1:15" x14ac:dyDescent="0.2">
      <c r="A4353" s="11" t="str">
        <f t="shared" si="402"/>
        <v>3113002 - Region SjællandAlle uanset erf.</v>
      </c>
      <c r="B4353" s="12" t="str">
        <f t="shared" si="405"/>
        <v>311300</v>
      </c>
      <c r="C4353" s="14">
        <f t="shared" si="403"/>
        <v>0</v>
      </c>
      <c r="D4353" s="14">
        <f t="shared" si="404"/>
        <v>0</v>
      </c>
      <c r="E4353" s="19" t="str">
        <f t="shared" si="406"/>
        <v>311300 - Teknikerarbejde inden for det elektriske område</v>
      </c>
      <c r="F4353" s="19" t="str">
        <f t="shared" si="407"/>
        <v>Alle uanset erf.</v>
      </c>
      <c r="G4353" s="40" t="s">
        <v>516</v>
      </c>
      <c r="H4353" s="41" t="s">
        <v>122</v>
      </c>
      <c r="I4353" s="42" t="s">
        <v>20</v>
      </c>
      <c r="J4353" s="43" t="s">
        <v>10</v>
      </c>
      <c r="K4353" s="44">
        <v>324</v>
      </c>
      <c r="L4353" s="45">
        <v>44266.087769195503</v>
      </c>
      <c r="M4353" s="46">
        <v>46862.898708643792</v>
      </c>
      <c r="N4353" s="45"/>
      <c r="O4353" s="46"/>
    </row>
    <row r="4354" spans="1:15" x14ac:dyDescent="0.2">
      <c r="A4354" s="11" t="str">
        <f t="shared" ref="A4354:A4417" si="408">B4354&amp;I4354&amp;F4354</f>
        <v>3113003 - Region SyddanmarkUnder 1 år</v>
      </c>
      <c r="B4354" s="12" t="str">
        <f t="shared" si="405"/>
        <v>311300</v>
      </c>
      <c r="C4354" s="14">
        <f t="shared" ref="C4354:C4417" si="409">N4354*1.2</f>
        <v>0</v>
      </c>
      <c r="D4354" s="14">
        <f t="shared" ref="D4354:D4417" si="410">O4354*1.2</f>
        <v>0</v>
      </c>
      <c r="E4354" s="19" t="str">
        <f t="shared" si="406"/>
        <v>311300 - Teknikerarbejde inden for det elektriske område</v>
      </c>
      <c r="F4354" s="19" t="str">
        <f t="shared" si="407"/>
        <v>Under 1 år</v>
      </c>
      <c r="G4354" s="40" t="s">
        <v>516</v>
      </c>
      <c r="H4354" s="41" t="s">
        <v>122</v>
      </c>
      <c r="I4354" s="42" t="s">
        <v>544</v>
      </c>
      <c r="J4354" s="43" t="s">
        <v>13</v>
      </c>
      <c r="K4354" s="44">
        <v>29</v>
      </c>
      <c r="L4354" s="45">
        <v>36299.60084226387</v>
      </c>
      <c r="M4354" s="46">
        <v>38438.419743139537</v>
      </c>
      <c r="N4354" s="45"/>
      <c r="O4354" s="46"/>
    </row>
    <row r="4355" spans="1:15" x14ac:dyDescent="0.2">
      <c r="A4355" s="11" t="str">
        <f t="shared" si="408"/>
        <v>3113003 - Region Syddanmark1 år</v>
      </c>
      <c r="B4355" s="12" t="str">
        <f t="shared" ref="B4355:B4418" si="411">LEFT(E4355,6)</f>
        <v>311300</v>
      </c>
      <c r="C4355" s="14">
        <f t="shared" si="409"/>
        <v>0</v>
      </c>
      <c r="D4355" s="14">
        <f t="shared" si="410"/>
        <v>0</v>
      </c>
      <c r="E4355" s="19" t="str">
        <f t="shared" ref="E4355:E4418" si="412">TRIM(H4355)</f>
        <v>311300 - Teknikerarbejde inden for det elektriske område</v>
      </c>
      <c r="F4355" s="19" t="str">
        <f t="shared" ref="F4355:F4418" si="413">MID(J4355,6,30)</f>
        <v>1 år</v>
      </c>
      <c r="G4355" s="40" t="s">
        <v>516</v>
      </c>
      <c r="H4355" s="41" t="s">
        <v>122</v>
      </c>
      <c r="I4355" s="42" t="s">
        <v>544</v>
      </c>
      <c r="J4355" s="43" t="s">
        <v>22</v>
      </c>
      <c r="K4355" s="44">
        <v>28</v>
      </c>
      <c r="L4355" s="45">
        <v>35004.818800784844</v>
      </c>
      <c r="M4355" s="46">
        <v>36924.926936720527</v>
      </c>
      <c r="N4355" s="45"/>
      <c r="O4355" s="46"/>
    </row>
    <row r="4356" spans="1:15" x14ac:dyDescent="0.2">
      <c r="A4356" s="11" t="str">
        <f t="shared" si="408"/>
        <v>3113003 - Region Syddanmark2 år</v>
      </c>
      <c r="B4356" s="12" t="str">
        <f t="shared" si="411"/>
        <v>311300</v>
      </c>
      <c r="C4356" s="14">
        <f t="shared" si="409"/>
        <v>0</v>
      </c>
      <c r="D4356" s="14">
        <f t="shared" si="410"/>
        <v>0</v>
      </c>
      <c r="E4356" s="19" t="str">
        <f t="shared" si="412"/>
        <v>311300 - Teknikerarbejde inden for det elektriske område</v>
      </c>
      <c r="F4356" s="19" t="str">
        <f t="shared" si="413"/>
        <v>2 år</v>
      </c>
      <c r="G4356" s="40" t="s">
        <v>516</v>
      </c>
      <c r="H4356" s="41" t="s">
        <v>122</v>
      </c>
      <c r="I4356" s="42" t="s">
        <v>544</v>
      </c>
      <c r="J4356" s="43" t="s">
        <v>23</v>
      </c>
      <c r="K4356" s="44">
        <v>28</v>
      </c>
      <c r="L4356" s="45">
        <v>37074.697525663963</v>
      </c>
      <c r="M4356" s="46">
        <v>39021.558811393392</v>
      </c>
      <c r="N4356" s="45"/>
      <c r="O4356" s="46"/>
    </row>
    <row r="4357" spans="1:15" x14ac:dyDescent="0.2">
      <c r="A4357" s="11" t="str">
        <f t="shared" si="408"/>
        <v>3113003 - Region Syddanmark3 år</v>
      </c>
      <c r="B4357" s="12" t="str">
        <f t="shared" si="411"/>
        <v>311300</v>
      </c>
      <c r="C4357" s="14">
        <f t="shared" si="409"/>
        <v>0</v>
      </c>
      <c r="D4357" s="14">
        <f t="shared" si="410"/>
        <v>0</v>
      </c>
      <c r="E4357" s="19" t="str">
        <f t="shared" si="412"/>
        <v>311300 - Teknikerarbejde inden for det elektriske område</v>
      </c>
      <c r="F4357" s="19" t="str">
        <f t="shared" si="413"/>
        <v>3 år</v>
      </c>
      <c r="G4357" s="40" t="s">
        <v>516</v>
      </c>
      <c r="H4357" s="41" t="s">
        <v>122</v>
      </c>
      <c r="I4357" s="42" t="s">
        <v>544</v>
      </c>
      <c r="J4357" s="43" t="s">
        <v>14</v>
      </c>
      <c r="K4357" s="44">
        <v>36</v>
      </c>
      <c r="L4357" s="45">
        <v>44900.895639191047</v>
      </c>
      <c r="M4357" s="46">
        <v>47396.255776571699</v>
      </c>
      <c r="N4357" s="45"/>
      <c r="O4357" s="46"/>
    </row>
    <row r="4358" spans="1:15" x14ac:dyDescent="0.2">
      <c r="A4358" s="11" t="str">
        <f t="shared" si="408"/>
        <v>3113003 - Region Syddanmark4 år</v>
      </c>
      <c r="B4358" s="12" t="str">
        <f t="shared" si="411"/>
        <v>311300</v>
      </c>
      <c r="C4358" s="14">
        <f t="shared" si="409"/>
        <v>0</v>
      </c>
      <c r="D4358" s="14">
        <f t="shared" si="410"/>
        <v>0</v>
      </c>
      <c r="E4358" s="19" t="str">
        <f t="shared" si="412"/>
        <v>311300 - Teknikerarbejde inden for det elektriske område</v>
      </c>
      <c r="F4358" s="19" t="str">
        <f t="shared" si="413"/>
        <v>4 år</v>
      </c>
      <c r="G4358" s="40" t="s">
        <v>516</v>
      </c>
      <c r="H4358" s="41" t="s">
        <v>122</v>
      </c>
      <c r="I4358" s="42" t="s">
        <v>544</v>
      </c>
      <c r="J4358" s="43" t="s">
        <v>24</v>
      </c>
      <c r="K4358" s="44">
        <v>38</v>
      </c>
      <c r="L4358" s="45">
        <v>40632.269521501737</v>
      </c>
      <c r="M4358" s="46">
        <v>42738.452708824894</v>
      </c>
      <c r="N4358" s="45"/>
      <c r="O4358" s="46"/>
    </row>
    <row r="4359" spans="1:15" x14ac:dyDescent="0.2">
      <c r="A4359" s="11" t="str">
        <f t="shared" si="408"/>
        <v>3113003 - Region Syddanmark5-9 år</v>
      </c>
      <c r="B4359" s="12" t="str">
        <f t="shared" si="411"/>
        <v>311300</v>
      </c>
      <c r="C4359" s="14">
        <f t="shared" si="409"/>
        <v>0</v>
      </c>
      <c r="D4359" s="14">
        <f t="shared" si="410"/>
        <v>0</v>
      </c>
      <c r="E4359" s="19" t="str">
        <f t="shared" si="412"/>
        <v>311300 - Teknikerarbejde inden for det elektriske område</v>
      </c>
      <c r="F4359" s="19" t="str">
        <f t="shared" si="413"/>
        <v>5-9 år</v>
      </c>
      <c r="G4359" s="40" t="s">
        <v>516</v>
      </c>
      <c r="H4359" s="41" t="s">
        <v>122</v>
      </c>
      <c r="I4359" s="42" t="s">
        <v>544</v>
      </c>
      <c r="J4359" s="43" t="s">
        <v>15</v>
      </c>
      <c r="K4359" s="44">
        <v>119</v>
      </c>
      <c r="L4359" s="45">
        <v>45554.17444293444</v>
      </c>
      <c r="M4359" s="46">
        <v>48043.730094320912</v>
      </c>
      <c r="N4359" s="45"/>
      <c r="O4359" s="46"/>
    </row>
    <row r="4360" spans="1:15" x14ac:dyDescent="0.2">
      <c r="A4360" s="11" t="str">
        <f t="shared" si="408"/>
        <v>3113003 - Region Syddanmark0-4 år</v>
      </c>
      <c r="B4360" s="12" t="str">
        <f t="shared" si="411"/>
        <v>311300</v>
      </c>
      <c r="C4360" s="14">
        <f t="shared" si="409"/>
        <v>0</v>
      </c>
      <c r="D4360" s="14">
        <f t="shared" si="410"/>
        <v>0</v>
      </c>
      <c r="E4360" s="19" t="str">
        <f t="shared" si="412"/>
        <v>311300 - Teknikerarbejde inden for det elektriske område</v>
      </c>
      <c r="F4360" s="19" t="str">
        <f t="shared" si="413"/>
        <v>0-4 år</v>
      </c>
      <c r="G4360" s="40" t="s">
        <v>516</v>
      </c>
      <c r="H4360" s="41" t="s">
        <v>122</v>
      </c>
      <c r="I4360" s="42" t="s">
        <v>544</v>
      </c>
      <c r="J4360" s="43" t="s">
        <v>16</v>
      </c>
      <c r="K4360" s="44">
        <v>159</v>
      </c>
      <c r="L4360" s="45">
        <v>38697.877906087524</v>
      </c>
      <c r="M4360" s="46">
        <v>41019.753574457747</v>
      </c>
      <c r="N4360" s="45"/>
      <c r="O4360" s="46"/>
    </row>
    <row r="4361" spans="1:15" x14ac:dyDescent="0.2">
      <c r="A4361" s="11" t="str">
        <f t="shared" si="408"/>
        <v>3113003 - Region Syddanmark10-14 år</v>
      </c>
      <c r="B4361" s="12" t="str">
        <f t="shared" si="411"/>
        <v>311300</v>
      </c>
      <c r="C4361" s="14">
        <f t="shared" si="409"/>
        <v>0</v>
      </c>
      <c r="D4361" s="14">
        <f t="shared" si="410"/>
        <v>0</v>
      </c>
      <c r="E4361" s="19" t="str">
        <f t="shared" si="412"/>
        <v>311300 - Teknikerarbejde inden for det elektriske område</v>
      </c>
      <c r="F4361" s="19" t="str">
        <f t="shared" si="413"/>
        <v>10-14 år</v>
      </c>
      <c r="G4361" s="40" t="s">
        <v>516</v>
      </c>
      <c r="H4361" s="41" t="s">
        <v>122</v>
      </c>
      <c r="I4361" s="42" t="s">
        <v>544</v>
      </c>
      <c r="J4361" s="43" t="s">
        <v>17</v>
      </c>
      <c r="K4361" s="44">
        <v>111</v>
      </c>
      <c r="L4361" s="45">
        <v>42740.852115392314</v>
      </c>
      <c r="M4361" s="46">
        <v>45189.076762484881</v>
      </c>
      <c r="N4361" s="45"/>
      <c r="O4361" s="46"/>
    </row>
    <row r="4362" spans="1:15" x14ac:dyDescent="0.2">
      <c r="A4362" s="11" t="str">
        <f t="shared" si="408"/>
        <v>3113003 - Region Syddanmark15-20 år</v>
      </c>
      <c r="B4362" s="12" t="str">
        <f t="shared" si="411"/>
        <v>311300</v>
      </c>
      <c r="C4362" s="14">
        <f t="shared" si="409"/>
        <v>0</v>
      </c>
      <c r="D4362" s="14">
        <f t="shared" si="410"/>
        <v>0</v>
      </c>
      <c r="E4362" s="19" t="str">
        <f t="shared" si="412"/>
        <v>311300 - Teknikerarbejde inden for det elektriske område</v>
      </c>
      <c r="F4362" s="19" t="str">
        <f t="shared" si="413"/>
        <v>15-20 år</v>
      </c>
      <c r="G4362" s="40" t="s">
        <v>516</v>
      </c>
      <c r="H4362" s="41" t="s">
        <v>122</v>
      </c>
      <c r="I4362" s="42" t="s">
        <v>544</v>
      </c>
      <c r="J4362" s="43" t="s">
        <v>18</v>
      </c>
      <c r="K4362" s="44">
        <v>130</v>
      </c>
      <c r="L4362" s="45">
        <v>45670.004932473719</v>
      </c>
      <c r="M4362" s="46">
        <v>48068.221788067953</v>
      </c>
      <c r="N4362" s="45"/>
      <c r="O4362" s="46"/>
    </row>
    <row r="4363" spans="1:15" x14ac:dyDescent="0.2">
      <c r="A4363" s="11" t="str">
        <f t="shared" si="408"/>
        <v>3113003 - Region Syddanmark20-24 år</v>
      </c>
      <c r="B4363" s="12" t="str">
        <f t="shared" si="411"/>
        <v>311300</v>
      </c>
      <c r="C4363" s="14">
        <f t="shared" si="409"/>
        <v>0</v>
      </c>
      <c r="D4363" s="14">
        <f t="shared" si="410"/>
        <v>0</v>
      </c>
      <c r="E4363" s="19" t="str">
        <f t="shared" si="412"/>
        <v>311300 - Teknikerarbejde inden for det elektriske område</v>
      </c>
      <c r="F4363" s="19" t="str">
        <f t="shared" si="413"/>
        <v>20-24 år</v>
      </c>
      <c r="G4363" s="40" t="s">
        <v>516</v>
      </c>
      <c r="H4363" s="41" t="s">
        <v>122</v>
      </c>
      <c r="I4363" s="42" t="s">
        <v>544</v>
      </c>
      <c r="J4363" s="43" t="s">
        <v>19</v>
      </c>
      <c r="K4363" s="44">
        <v>117</v>
      </c>
      <c r="L4363" s="45">
        <v>47429.596100570947</v>
      </c>
      <c r="M4363" s="46">
        <v>49872.859600461612</v>
      </c>
      <c r="N4363" s="45"/>
      <c r="O4363" s="46"/>
    </row>
    <row r="4364" spans="1:15" x14ac:dyDescent="0.2">
      <c r="A4364" s="11" t="str">
        <f t="shared" si="408"/>
        <v>3113003 - Region Syddanmark25 år og derover</v>
      </c>
      <c r="B4364" s="12" t="str">
        <f t="shared" si="411"/>
        <v>311300</v>
      </c>
      <c r="C4364" s="14">
        <f t="shared" si="409"/>
        <v>0</v>
      </c>
      <c r="D4364" s="14">
        <f t="shared" si="410"/>
        <v>0</v>
      </c>
      <c r="E4364" s="19" t="str">
        <f t="shared" si="412"/>
        <v>311300 - Teknikerarbejde inden for det elektriske område</v>
      </c>
      <c r="F4364" s="19" t="str">
        <f t="shared" si="413"/>
        <v>25 år og derover</v>
      </c>
      <c r="G4364" s="40" t="s">
        <v>516</v>
      </c>
      <c r="H4364" s="41" t="s">
        <v>122</v>
      </c>
      <c r="I4364" s="42" t="s">
        <v>544</v>
      </c>
      <c r="J4364" s="43" t="s">
        <v>9</v>
      </c>
      <c r="K4364" s="44">
        <v>513</v>
      </c>
      <c r="L4364" s="45">
        <v>44813.716209101745</v>
      </c>
      <c r="M4364" s="46">
        <v>47396.240670181025</v>
      </c>
      <c r="N4364" s="45"/>
      <c r="O4364" s="46"/>
    </row>
    <row r="4365" spans="1:15" x14ac:dyDescent="0.2">
      <c r="A4365" s="11" t="str">
        <f t="shared" si="408"/>
        <v>3113003 - Region SyddanmarkAlle uanset erf.</v>
      </c>
      <c r="B4365" s="12" t="str">
        <f t="shared" si="411"/>
        <v>311300</v>
      </c>
      <c r="C4365" s="14">
        <f t="shared" si="409"/>
        <v>0</v>
      </c>
      <c r="D4365" s="14">
        <f t="shared" si="410"/>
        <v>0</v>
      </c>
      <c r="E4365" s="19" t="str">
        <f t="shared" si="412"/>
        <v>311300 - Teknikerarbejde inden for det elektriske område</v>
      </c>
      <c r="F4365" s="19" t="str">
        <f t="shared" si="413"/>
        <v>Alle uanset erf.</v>
      </c>
      <c r="G4365" s="40" t="s">
        <v>516</v>
      </c>
      <c r="H4365" s="41" t="s">
        <v>122</v>
      </c>
      <c r="I4365" s="42" t="s">
        <v>544</v>
      </c>
      <c r="J4365" s="43" t="s">
        <v>10</v>
      </c>
      <c r="K4365" s="44">
        <v>1149</v>
      </c>
      <c r="L4365" s="45">
        <v>44476.084704048037</v>
      </c>
      <c r="M4365" s="46">
        <v>46906.722277454443</v>
      </c>
      <c r="N4365" s="45"/>
      <c r="O4365" s="46"/>
    </row>
    <row r="4366" spans="1:15" x14ac:dyDescent="0.2">
      <c r="A4366" s="11" t="str">
        <f t="shared" si="408"/>
        <v>3113004 - Region MidtjyllandUnder 1 år</v>
      </c>
      <c r="B4366" s="12" t="str">
        <f t="shared" si="411"/>
        <v>311300</v>
      </c>
      <c r="C4366" s="14">
        <f t="shared" si="409"/>
        <v>0</v>
      </c>
      <c r="D4366" s="14">
        <f t="shared" si="410"/>
        <v>0</v>
      </c>
      <c r="E4366" s="19" t="str">
        <f t="shared" si="412"/>
        <v>311300 - Teknikerarbejde inden for det elektriske område</v>
      </c>
      <c r="F4366" s="19" t="str">
        <f t="shared" si="413"/>
        <v>Under 1 år</v>
      </c>
      <c r="G4366" s="40" t="s">
        <v>516</v>
      </c>
      <c r="H4366" s="41" t="s">
        <v>122</v>
      </c>
      <c r="I4366" s="42" t="s">
        <v>517</v>
      </c>
      <c r="J4366" s="43" t="s">
        <v>13</v>
      </c>
      <c r="K4366" s="44">
        <v>32</v>
      </c>
      <c r="L4366" s="45">
        <v>36904.993316132437</v>
      </c>
      <c r="M4366" s="46">
        <v>38793.836873787914</v>
      </c>
      <c r="N4366" s="45"/>
      <c r="O4366" s="46"/>
    </row>
    <row r="4367" spans="1:15" x14ac:dyDescent="0.2">
      <c r="A4367" s="11" t="str">
        <f t="shared" si="408"/>
        <v>3113004 - Region Midtjylland1 år</v>
      </c>
      <c r="B4367" s="12" t="str">
        <f t="shared" si="411"/>
        <v>311300</v>
      </c>
      <c r="C4367" s="14">
        <f t="shared" si="409"/>
        <v>0</v>
      </c>
      <c r="D4367" s="14">
        <f t="shared" si="410"/>
        <v>0</v>
      </c>
      <c r="E4367" s="19" t="str">
        <f t="shared" si="412"/>
        <v>311300 - Teknikerarbejde inden for det elektriske område</v>
      </c>
      <c r="F4367" s="19" t="str">
        <f t="shared" si="413"/>
        <v>1 år</v>
      </c>
      <c r="G4367" s="40" t="s">
        <v>516</v>
      </c>
      <c r="H4367" s="41" t="s">
        <v>122</v>
      </c>
      <c r="I4367" s="42" t="s">
        <v>517</v>
      </c>
      <c r="J4367" s="43" t="s">
        <v>22</v>
      </c>
      <c r="K4367" s="44">
        <v>33</v>
      </c>
      <c r="L4367" s="45">
        <v>40678.099129732705</v>
      </c>
      <c r="M4367" s="46">
        <v>42814.181732103774</v>
      </c>
      <c r="N4367" s="45"/>
      <c r="O4367" s="46"/>
    </row>
    <row r="4368" spans="1:15" x14ac:dyDescent="0.2">
      <c r="A4368" s="11" t="str">
        <f t="shared" si="408"/>
        <v>3113004 - Region Midtjylland2 år</v>
      </c>
      <c r="B4368" s="12" t="str">
        <f t="shared" si="411"/>
        <v>311300</v>
      </c>
      <c r="C4368" s="14">
        <f t="shared" si="409"/>
        <v>0</v>
      </c>
      <c r="D4368" s="14">
        <f t="shared" si="410"/>
        <v>0</v>
      </c>
      <c r="E4368" s="19" t="str">
        <f t="shared" si="412"/>
        <v>311300 - Teknikerarbejde inden for det elektriske område</v>
      </c>
      <c r="F4368" s="19" t="str">
        <f t="shared" si="413"/>
        <v>2 år</v>
      </c>
      <c r="G4368" s="40" t="s">
        <v>516</v>
      </c>
      <c r="H4368" s="41" t="s">
        <v>122</v>
      </c>
      <c r="I4368" s="42" t="s">
        <v>517</v>
      </c>
      <c r="J4368" s="43" t="s">
        <v>23</v>
      </c>
      <c r="K4368" s="44">
        <v>33</v>
      </c>
      <c r="L4368" s="45">
        <v>40546.196521046775</v>
      </c>
      <c r="M4368" s="46">
        <v>42688.429056695073</v>
      </c>
      <c r="N4368" s="45"/>
      <c r="O4368" s="46"/>
    </row>
    <row r="4369" spans="1:15" x14ac:dyDescent="0.2">
      <c r="A4369" s="11" t="str">
        <f t="shared" si="408"/>
        <v>3113004 - Region Midtjylland3 år</v>
      </c>
      <c r="B4369" s="12" t="str">
        <f t="shared" si="411"/>
        <v>311300</v>
      </c>
      <c r="C4369" s="14">
        <f t="shared" si="409"/>
        <v>0</v>
      </c>
      <c r="D4369" s="14">
        <f t="shared" si="410"/>
        <v>0</v>
      </c>
      <c r="E4369" s="19" t="str">
        <f t="shared" si="412"/>
        <v>311300 - Teknikerarbejde inden for det elektriske område</v>
      </c>
      <c r="F4369" s="19" t="str">
        <f t="shared" si="413"/>
        <v>3 år</v>
      </c>
      <c r="G4369" s="40" t="s">
        <v>516</v>
      </c>
      <c r="H4369" s="41" t="s">
        <v>122</v>
      </c>
      <c r="I4369" s="42" t="s">
        <v>517</v>
      </c>
      <c r="J4369" s="43" t="s">
        <v>14</v>
      </c>
      <c r="K4369" s="44">
        <v>24</v>
      </c>
      <c r="L4369" s="45">
        <v>40566.080906245545</v>
      </c>
      <c r="M4369" s="46">
        <v>42696.281223469108</v>
      </c>
      <c r="N4369" s="45"/>
      <c r="O4369" s="46"/>
    </row>
    <row r="4370" spans="1:15" x14ac:dyDescent="0.2">
      <c r="A4370" s="11" t="str">
        <f t="shared" si="408"/>
        <v>3113004 - Region Midtjylland4 år</v>
      </c>
      <c r="B4370" s="12" t="str">
        <f t="shared" si="411"/>
        <v>311300</v>
      </c>
      <c r="C4370" s="14">
        <f t="shared" si="409"/>
        <v>0</v>
      </c>
      <c r="D4370" s="14">
        <f t="shared" si="410"/>
        <v>0</v>
      </c>
      <c r="E4370" s="19" t="str">
        <f t="shared" si="412"/>
        <v>311300 - Teknikerarbejde inden for det elektriske område</v>
      </c>
      <c r="F4370" s="19" t="str">
        <f t="shared" si="413"/>
        <v>4 år</v>
      </c>
      <c r="G4370" s="40" t="s">
        <v>516</v>
      </c>
      <c r="H4370" s="41" t="s">
        <v>122</v>
      </c>
      <c r="I4370" s="42" t="s">
        <v>517</v>
      </c>
      <c r="J4370" s="43" t="s">
        <v>24</v>
      </c>
      <c r="K4370" s="44">
        <v>19</v>
      </c>
      <c r="L4370" s="45">
        <v>47061.941612681585</v>
      </c>
      <c r="M4370" s="46">
        <v>49533.251650843456</v>
      </c>
      <c r="N4370" s="45"/>
      <c r="O4370" s="46"/>
    </row>
    <row r="4371" spans="1:15" x14ac:dyDescent="0.2">
      <c r="A4371" s="11" t="str">
        <f t="shared" si="408"/>
        <v>3113004 - Region Midtjylland5-9 år</v>
      </c>
      <c r="B4371" s="12" t="str">
        <f t="shared" si="411"/>
        <v>311300</v>
      </c>
      <c r="C4371" s="14">
        <f t="shared" si="409"/>
        <v>0</v>
      </c>
      <c r="D4371" s="14">
        <f t="shared" si="410"/>
        <v>0</v>
      </c>
      <c r="E4371" s="19" t="str">
        <f t="shared" si="412"/>
        <v>311300 - Teknikerarbejde inden for det elektriske område</v>
      </c>
      <c r="F4371" s="19" t="str">
        <f t="shared" si="413"/>
        <v>5-9 år</v>
      </c>
      <c r="G4371" s="40" t="s">
        <v>516</v>
      </c>
      <c r="H4371" s="41" t="s">
        <v>122</v>
      </c>
      <c r="I4371" s="42" t="s">
        <v>517</v>
      </c>
      <c r="J4371" s="43" t="s">
        <v>15</v>
      </c>
      <c r="K4371" s="44">
        <v>96</v>
      </c>
      <c r="L4371" s="45">
        <v>39875.130810185867</v>
      </c>
      <c r="M4371" s="46">
        <v>42244.864732778638</v>
      </c>
      <c r="N4371" s="45"/>
      <c r="O4371" s="46"/>
    </row>
    <row r="4372" spans="1:15" x14ac:dyDescent="0.2">
      <c r="A4372" s="11" t="str">
        <f t="shared" si="408"/>
        <v>3113004 - Region Midtjylland0-4 år</v>
      </c>
      <c r="B4372" s="12" t="str">
        <f t="shared" si="411"/>
        <v>311300</v>
      </c>
      <c r="C4372" s="14">
        <f t="shared" si="409"/>
        <v>0</v>
      </c>
      <c r="D4372" s="14">
        <f t="shared" si="410"/>
        <v>0</v>
      </c>
      <c r="E4372" s="19" t="str">
        <f t="shared" si="412"/>
        <v>311300 - Teknikerarbejde inden for det elektriske område</v>
      </c>
      <c r="F4372" s="19" t="str">
        <f t="shared" si="413"/>
        <v>0-4 år</v>
      </c>
      <c r="G4372" s="40" t="s">
        <v>516</v>
      </c>
      <c r="H4372" s="41" t="s">
        <v>122</v>
      </c>
      <c r="I4372" s="42" t="s">
        <v>517</v>
      </c>
      <c r="J4372" s="43" t="s">
        <v>16</v>
      </c>
      <c r="K4372" s="44">
        <v>141</v>
      </c>
      <c r="L4372" s="45">
        <v>40101.615863748644</v>
      </c>
      <c r="M4372" s="46">
        <v>42463.368253203531</v>
      </c>
      <c r="N4372" s="45"/>
      <c r="O4372" s="46"/>
    </row>
    <row r="4373" spans="1:15" x14ac:dyDescent="0.2">
      <c r="A4373" s="11" t="str">
        <f t="shared" si="408"/>
        <v>3113004 - Region Midtjylland10-14 år</v>
      </c>
      <c r="B4373" s="12" t="str">
        <f t="shared" si="411"/>
        <v>311300</v>
      </c>
      <c r="C4373" s="14">
        <f t="shared" si="409"/>
        <v>0</v>
      </c>
      <c r="D4373" s="14">
        <f t="shared" si="410"/>
        <v>0</v>
      </c>
      <c r="E4373" s="19" t="str">
        <f t="shared" si="412"/>
        <v>311300 - Teknikerarbejde inden for det elektriske område</v>
      </c>
      <c r="F4373" s="19" t="str">
        <f t="shared" si="413"/>
        <v>10-14 år</v>
      </c>
      <c r="G4373" s="40" t="s">
        <v>516</v>
      </c>
      <c r="H4373" s="41" t="s">
        <v>122</v>
      </c>
      <c r="I4373" s="42" t="s">
        <v>517</v>
      </c>
      <c r="J4373" s="43" t="s">
        <v>17</v>
      </c>
      <c r="K4373" s="44">
        <v>97</v>
      </c>
      <c r="L4373" s="45">
        <v>42573.148425174601</v>
      </c>
      <c r="M4373" s="46">
        <v>44835.002728062886</v>
      </c>
      <c r="N4373" s="45"/>
      <c r="O4373" s="46"/>
    </row>
    <row r="4374" spans="1:15" x14ac:dyDescent="0.2">
      <c r="A4374" s="11" t="str">
        <f t="shared" si="408"/>
        <v>3113004 - Region Midtjylland15-20 år</v>
      </c>
      <c r="B4374" s="12" t="str">
        <f t="shared" si="411"/>
        <v>311300</v>
      </c>
      <c r="C4374" s="14">
        <f t="shared" si="409"/>
        <v>0</v>
      </c>
      <c r="D4374" s="14">
        <f t="shared" si="410"/>
        <v>0</v>
      </c>
      <c r="E4374" s="19" t="str">
        <f t="shared" si="412"/>
        <v>311300 - Teknikerarbejde inden for det elektriske område</v>
      </c>
      <c r="F4374" s="19" t="str">
        <f t="shared" si="413"/>
        <v>15-20 år</v>
      </c>
      <c r="G4374" s="40" t="s">
        <v>516</v>
      </c>
      <c r="H4374" s="41" t="s">
        <v>122</v>
      </c>
      <c r="I4374" s="42" t="s">
        <v>517</v>
      </c>
      <c r="J4374" s="43" t="s">
        <v>18</v>
      </c>
      <c r="K4374" s="44">
        <v>84</v>
      </c>
      <c r="L4374" s="45">
        <v>43582.216244515766</v>
      </c>
      <c r="M4374" s="46">
        <v>46163.217987576776</v>
      </c>
      <c r="N4374" s="45"/>
      <c r="O4374" s="46"/>
    </row>
    <row r="4375" spans="1:15" x14ac:dyDescent="0.2">
      <c r="A4375" s="11" t="str">
        <f t="shared" si="408"/>
        <v>3113004 - Region Midtjylland20-24 år</v>
      </c>
      <c r="B4375" s="12" t="str">
        <f t="shared" si="411"/>
        <v>311300</v>
      </c>
      <c r="C4375" s="14">
        <f t="shared" si="409"/>
        <v>0</v>
      </c>
      <c r="D4375" s="14">
        <f t="shared" si="410"/>
        <v>0</v>
      </c>
      <c r="E4375" s="19" t="str">
        <f t="shared" si="412"/>
        <v>311300 - Teknikerarbejde inden for det elektriske område</v>
      </c>
      <c r="F4375" s="19" t="str">
        <f t="shared" si="413"/>
        <v>20-24 år</v>
      </c>
      <c r="G4375" s="40" t="s">
        <v>516</v>
      </c>
      <c r="H4375" s="41" t="s">
        <v>122</v>
      </c>
      <c r="I4375" s="42" t="s">
        <v>517</v>
      </c>
      <c r="J4375" s="43" t="s">
        <v>19</v>
      </c>
      <c r="K4375" s="44">
        <v>87</v>
      </c>
      <c r="L4375" s="45">
        <v>45472.058761806948</v>
      </c>
      <c r="M4375" s="46">
        <v>47799.375407276297</v>
      </c>
      <c r="N4375" s="45"/>
      <c r="O4375" s="46"/>
    </row>
    <row r="4376" spans="1:15" x14ac:dyDescent="0.2">
      <c r="A4376" s="11" t="str">
        <f t="shared" si="408"/>
        <v>3113004 - Region Midtjylland25 år og derover</v>
      </c>
      <c r="B4376" s="12" t="str">
        <f t="shared" si="411"/>
        <v>311300</v>
      </c>
      <c r="C4376" s="14">
        <f t="shared" si="409"/>
        <v>0</v>
      </c>
      <c r="D4376" s="14">
        <f t="shared" si="410"/>
        <v>0</v>
      </c>
      <c r="E4376" s="19" t="str">
        <f t="shared" si="412"/>
        <v>311300 - Teknikerarbejde inden for det elektriske område</v>
      </c>
      <c r="F4376" s="19" t="str">
        <f t="shared" si="413"/>
        <v>25 år og derover</v>
      </c>
      <c r="G4376" s="40" t="s">
        <v>516</v>
      </c>
      <c r="H4376" s="41" t="s">
        <v>122</v>
      </c>
      <c r="I4376" s="42" t="s">
        <v>517</v>
      </c>
      <c r="J4376" s="43" t="s">
        <v>9</v>
      </c>
      <c r="K4376" s="44">
        <v>352</v>
      </c>
      <c r="L4376" s="45">
        <v>43963.255824753571</v>
      </c>
      <c r="M4376" s="46">
        <v>46271.848112002408</v>
      </c>
      <c r="N4376" s="45"/>
      <c r="O4376" s="46"/>
    </row>
    <row r="4377" spans="1:15" x14ac:dyDescent="0.2">
      <c r="A4377" s="11" t="str">
        <f t="shared" si="408"/>
        <v>3113004 - Region MidtjyllandAlle uanset erf.</v>
      </c>
      <c r="B4377" s="12" t="str">
        <f t="shared" si="411"/>
        <v>311300</v>
      </c>
      <c r="C4377" s="14">
        <f t="shared" si="409"/>
        <v>0</v>
      </c>
      <c r="D4377" s="14">
        <f t="shared" si="410"/>
        <v>0</v>
      </c>
      <c r="E4377" s="19" t="str">
        <f t="shared" si="412"/>
        <v>311300 - Teknikerarbejde inden for det elektriske område</v>
      </c>
      <c r="F4377" s="19" t="str">
        <f t="shared" si="413"/>
        <v>Alle uanset erf.</v>
      </c>
      <c r="G4377" s="40" t="s">
        <v>516</v>
      </c>
      <c r="H4377" s="41" t="s">
        <v>122</v>
      </c>
      <c r="I4377" s="42" t="s">
        <v>517</v>
      </c>
      <c r="J4377" s="43" t="s">
        <v>10</v>
      </c>
      <c r="K4377" s="44">
        <v>857</v>
      </c>
      <c r="L4377" s="45">
        <v>43004.967852793889</v>
      </c>
      <c r="M4377" s="46">
        <v>45280.054256604373</v>
      </c>
      <c r="N4377" s="45"/>
      <c r="O4377" s="46"/>
    </row>
    <row r="4378" spans="1:15" x14ac:dyDescent="0.2">
      <c r="A4378" s="11" t="str">
        <f t="shared" si="408"/>
        <v>3113005 - Region NordjyllandUnder 1 år</v>
      </c>
      <c r="B4378" s="12" t="str">
        <f t="shared" si="411"/>
        <v>311300</v>
      </c>
      <c r="C4378" s="14">
        <f t="shared" si="409"/>
        <v>0</v>
      </c>
      <c r="D4378" s="14">
        <f t="shared" si="410"/>
        <v>0</v>
      </c>
      <c r="E4378" s="19" t="str">
        <f t="shared" si="412"/>
        <v>311300 - Teknikerarbejde inden for det elektriske område</v>
      </c>
      <c r="F4378" s="19" t="str">
        <f t="shared" si="413"/>
        <v>Under 1 år</v>
      </c>
      <c r="G4378" s="40" t="s">
        <v>516</v>
      </c>
      <c r="H4378" s="41" t="s">
        <v>122</v>
      </c>
      <c r="I4378" s="42" t="s">
        <v>21</v>
      </c>
      <c r="J4378" s="43" t="s">
        <v>13</v>
      </c>
      <c r="K4378" s="44">
        <v>18</v>
      </c>
      <c r="L4378" s="45">
        <v>35572.988204481626</v>
      </c>
      <c r="M4378" s="46">
        <v>37393.658080262838</v>
      </c>
      <c r="N4378" s="45"/>
      <c r="O4378" s="46"/>
    </row>
    <row r="4379" spans="1:15" x14ac:dyDescent="0.2">
      <c r="A4379" s="11" t="str">
        <f t="shared" si="408"/>
        <v>3113005 - Region Nordjylland1 år</v>
      </c>
      <c r="B4379" s="12" t="str">
        <f t="shared" si="411"/>
        <v>311300</v>
      </c>
      <c r="C4379" s="14">
        <f t="shared" si="409"/>
        <v>0</v>
      </c>
      <c r="D4379" s="14">
        <f t="shared" si="410"/>
        <v>0</v>
      </c>
      <c r="E4379" s="19" t="str">
        <f t="shared" si="412"/>
        <v>311300 - Teknikerarbejde inden for det elektriske område</v>
      </c>
      <c r="F4379" s="19" t="str">
        <f t="shared" si="413"/>
        <v>1 år</v>
      </c>
      <c r="G4379" s="40" t="s">
        <v>516</v>
      </c>
      <c r="H4379" s="41" t="s">
        <v>122</v>
      </c>
      <c r="I4379" s="42" t="s">
        <v>21</v>
      </c>
      <c r="J4379" s="43" t="s">
        <v>22</v>
      </c>
      <c r="K4379" s="44">
        <v>24</v>
      </c>
      <c r="L4379" s="45">
        <v>36281.062496601553</v>
      </c>
      <c r="M4379" s="46">
        <v>38303.64388663623</v>
      </c>
      <c r="N4379" s="45"/>
      <c r="O4379" s="46"/>
    </row>
    <row r="4380" spans="1:15" x14ac:dyDescent="0.2">
      <c r="A4380" s="11" t="str">
        <f t="shared" si="408"/>
        <v>3113005 - Region Nordjylland2 år</v>
      </c>
      <c r="B4380" s="12" t="str">
        <f t="shared" si="411"/>
        <v>311300</v>
      </c>
      <c r="C4380" s="14">
        <f t="shared" si="409"/>
        <v>0</v>
      </c>
      <c r="D4380" s="14">
        <f t="shared" si="410"/>
        <v>0</v>
      </c>
      <c r="E4380" s="19" t="str">
        <f t="shared" si="412"/>
        <v>311300 - Teknikerarbejde inden for det elektriske område</v>
      </c>
      <c r="F4380" s="19" t="str">
        <f t="shared" si="413"/>
        <v>2 år</v>
      </c>
      <c r="G4380" s="40" t="s">
        <v>516</v>
      </c>
      <c r="H4380" s="41" t="s">
        <v>122</v>
      </c>
      <c r="I4380" s="42" t="s">
        <v>21</v>
      </c>
      <c r="J4380" s="43" t="s">
        <v>23</v>
      </c>
      <c r="K4380" s="44">
        <v>16</v>
      </c>
      <c r="L4380" s="45">
        <v>41427.254625076639</v>
      </c>
      <c r="M4380" s="46">
        <v>43729.567715292695</v>
      </c>
      <c r="N4380" s="45"/>
      <c r="O4380" s="46"/>
    </row>
    <row r="4381" spans="1:15" x14ac:dyDescent="0.2">
      <c r="A4381" s="11" t="str">
        <f t="shared" si="408"/>
        <v>3113005 - Region Nordjylland3 år</v>
      </c>
      <c r="B4381" s="12" t="str">
        <f t="shared" si="411"/>
        <v>311300</v>
      </c>
      <c r="C4381" s="14">
        <f t="shared" si="409"/>
        <v>0</v>
      </c>
      <c r="D4381" s="14">
        <f t="shared" si="410"/>
        <v>0</v>
      </c>
      <c r="E4381" s="19" t="str">
        <f t="shared" si="412"/>
        <v>311300 - Teknikerarbejde inden for det elektriske område</v>
      </c>
      <c r="F4381" s="19" t="str">
        <f t="shared" si="413"/>
        <v>3 år</v>
      </c>
      <c r="G4381" s="40" t="s">
        <v>516</v>
      </c>
      <c r="H4381" s="41" t="s">
        <v>122</v>
      </c>
      <c r="I4381" s="42" t="s">
        <v>21</v>
      </c>
      <c r="J4381" s="43" t="s">
        <v>14</v>
      </c>
      <c r="K4381" s="44">
        <v>17</v>
      </c>
      <c r="L4381" s="45">
        <v>42220.233370778806</v>
      </c>
      <c r="M4381" s="46">
        <v>44437.296308841411</v>
      </c>
      <c r="N4381" s="45"/>
      <c r="O4381" s="46"/>
    </row>
    <row r="4382" spans="1:15" x14ac:dyDescent="0.2">
      <c r="A4382" s="11" t="str">
        <f t="shared" si="408"/>
        <v>3113005 - Region Nordjylland4 år</v>
      </c>
      <c r="B4382" s="12" t="str">
        <f t="shared" si="411"/>
        <v>311300</v>
      </c>
      <c r="C4382" s="14">
        <f t="shared" si="409"/>
        <v>0</v>
      </c>
      <c r="D4382" s="14">
        <f t="shared" si="410"/>
        <v>0</v>
      </c>
      <c r="E4382" s="19" t="str">
        <f t="shared" si="412"/>
        <v>311300 - Teknikerarbejde inden for det elektriske område</v>
      </c>
      <c r="F4382" s="19" t="str">
        <f t="shared" si="413"/>
        <v>4 år</v>
      </c>
      <c r="G4382" s="40" t="s">
        <v>516</v>
      </c>
      <c r="H4382" s="41" t="s">
        <v>122</v>
      </c>
      <c r="I4382" s="42" t="s">
        <v>21</v>
      </c>
      <c r="J4382" s="43" t="s">
        <v>24</v>
      </c>
      <c r="K4382" s="44">
        <v>15</v>
      </c>
      <c r="L4382" s="45">
        <v>43134.767886495487</v>
      </c>
      <c r="M4382" s="46">
        <v>45500.825520786115</v>
      </c>
      <c r="N4382" s="45"/>
      <c r="O4382" s="46"/>
    </row>
    <row r="4383" spans="1:15" x14ac:dyDescent="0.2">
      <c r="A4383" s="11" t="str">
        <f t="shared" si="408"/>
        <v>3113005 - Region Nordjylland5-9 år</v>
      </c>
      <c r="B4383" s="12" t="str">
        <f t="shared" si="411"/>
        <v>311300</v>
      </c>
      <c r="C4383" s="14">
        <f t="shared" si="409"/>
        <v>0</v>
      </c>
      <c r="D4383" s="14">
        <f t="shared" si="410"/>
        <v>0</v>
      </c>
      <c r="E4383" s="19" t="str">
        <f t="shared" si="412"/>
        <v>311300 - Teknikerarbejde inden for det elektriske område</v>
      </c>
      <c r="F4383" s="19" t="str">
        <f t="shared" si="413"/>
        <v>5-9 år</v>
      </c>
      <c r="G4383" s="40" t="s">
        <v>516</v>
      </c>
      <c r="H4383" s="41" t="s">
        <v>122</v>
      </c>
      <c r="I4383" s="42" t="s">
        <v>21</v>
      </c>
      <c r="J4383" s="43" t="s">
        <v>15</v>
      </c>
      <c r="K4383" s="44">
        <v>66</v>
      </c>
      <c r="L4383" s="45">
        <v>40924.095149981091</v>
      </c>
      <c r="M4383" s="46">
        <v>43044.046598408553</v>
      </c>
      <c r="N4383" s="45"/>
      <c r="O4383" s="46"/>
    </row>
    <row r="4384" spans="1:15" x14ac:dyDescent="0.2">
      <c r="A4384" s="11" t="str">
        <f t="shared" si="408"/>
        <v>3113005 - Region Nordjylland0-4 år</v>
      </c>
      <c r="B4384" s="12" t="str">
        <f t="shared" si="411"/>
        <v>311300</v>
      </c>
      <c r="C4384" s="14">
        <f t="shared" si="409"/>
        <v>0</v>
      </c>
      <c r="D4384" s="14">
        <f t="shared" si="410"/>
        <v>0</v>
      </c>
      <c r="E4384" s="19" t="str">
        <f t="shared" si="412"/>
        <v>311300 - Teknikerarbejde inden for det elektriske område</v>
      </c>
      <c r="F4384" s="19" t="str">
        <f t="shared" si="413"/>
        <v>0-4 år</v>
      </c>
      <c r="G4384" s="40" t="s">
        <v>516</v>
      </c>
      <c r="H4384" s="41" t="s">
        <v>122</v>
      </c>
      <c r="I4384" s="42" t="s">
        <v>21</v>
      </c>
      <c r="J4384" s="43" t="s">
        <v>16</v>
      </c>
      <c r="K4384" s="44">
        <v>90</v>
      </c>
      <c r="L4384" s="45">
        <v>41154.441649754917</v>
      </c>
      <c r="M4384" s="46">
        <v>43315.537883331905</v>
      </c>
      <c r="N4384" s="45"/>
      <c r="O4384" s="46"/>
    </row>
    <row r="4385" spans="1:15" x14ac:dyDescent="0.2">
      <c r="A4385" s="11" t="str">
        <f t="shared" si="408"/>
        <v>3113005 - Region Nordjylland10-14 år</v>
      </c>
      <c r="B4385" s="12" t="str">
        <f t="shared" si="411"/>
        <v>311300</v>
      </c>
      <c r="C4385" s="14">
        <f t="shared" si="409"/>
        <v>0</v>
      </c>
      <c r="D4385" s="14">
        <f t="shared" si="410"/>
        <v>0</v>
      </c>
      <c r="E4385" s="19" t="str">
        <f t="shared" si="412"/>
        <v>311300 - Teknikerarbejde inden for det elektriske område</v>
      </c>
      <c r="F4385" s="19" t="str">
        <f t="shared" si="413"/>
        <v>10-14 år</v>
      </c>
      <c r="G4385" s="40" t="s">
        <v>516</v>
      </c>
      <c r="H4385" s="41" t="s">
        <v>122</v>
      </c>
      <c r="I4385" s="42" t="s">
        <v>21</v>
      </c>
      <c r="J4385" s="43" t="s">
        <v>17</v>
      </c>
      <c r="K4385" s="44">
        <v>43</v>
      </c>
      <c r="L4385" s="45">
        <v>41182.461896831992</v>
      </c>
      <c r="M4385" s="46">
        <v>43471.17067008985</v>
      </c>
      <c r="N4385" s="45"/>
      <c r="O4385" s="46"/>
    </row>
    <row r="4386" spans="1:15" x14ac:dyDescent="0.2">
      <c r="A4386" s="11" t="str">
        <f t="shared" si="408"/>
        <v>3113005 - Region Nordjylland15-20 år</v>
      </c>
      <c r="B4386" s="12" t="str">
        <f t="shared" si="411"/>
        <v>311300</v>
      </c>
      <c r="C4386" s="14">
        <f t="shared" si="409"/>
        <v>0</v>
      </c>
      <c r="D4386" s="14">
        <f t="shared" si="410"/>
        <v>0</v>
      </c>
      <c r="E4386" s="19" t="str">
        <f t="shared" si="412"/>
        <v>311300 - Teknikerarbejde inden for det elektriske område</v>
      </c>
      <c r="F4386" s="19" t="str">
        <f t="shared" si="413"/>
        <v>15-20 år</v>
      </c>
      <c r="G4386" s="40" t="s">
        <v>516</v>
      </c>
      <c r="H4386" s="41" t="s">
        <v>122</v>
      </c>
      <c r="I4386" s="42" t="s">
        <v>21</v>
      </c>
      <c r="J4386" s="43" t="s">
        <v>18</v>
      </c>
      <c r="K4386" s="44">
        <v>50</v>
      </c>
      <c r="L4386" s="45">
        <v>43034.141094332241</v>
      </c>
      <c r="M4386" s="46">
        <v>45293.943839942716</v>
      </c>
      <c r="N4386" s="45"/>
      <c r="O4386" s="46"/>
    </row>
    <row r="4387" spans="1:15" x14ac:dyDescent="0.2">
      <c r="A4387" s="11" t="str">
        <f t="shared" si="408"/>
        <v>3113005 - Region Nordjylland20-24 år</v>
      </c>
      <c r="B4387" s="12" t="str">
        <f t="shared" si="411"/>
        <v>311300</v>
      </c>
      <c r="C4387" s="14">
        <f t="shared" si="409"/>
        <v>0</v>
      </c>
      <c r="D4387" s="14">
        <f t="shared" si="410"/>
        <v>0</v>
      </c>
      <c r="E4387" s="19" t="str">
        <f t="shared" si="412"/>
        <v>311300 - Teknikerarbejde inden for det elektriske område</v>
      </c>
      <c r="F4387" s="19" t="str">
        <f t="shared" si="413"/>
        <v>20-24 år</v>
      </c>
      <c r="G4387" s="40" t="s">
        <v>516</v>
      </c>
      <c r="H4387" s="41" t="s">
        <v>122</v>
      </c>
      <c r="I4387" s="42" t="s">
        <v>21</v>
      </c>
      <c r="J4387" s="43" t="s">
        <v>19</v>
      </c>
      <c r="K4387" s="44">
        <v>49</v>
      </c>
      <c r="L4387" s="45">
        <v>43475.290943754386</v>
      </c>
      <c r="M4387" s="46">
        <v>45891.423326810458</v>
      </c>
      <c r="N4387" s="45"/>
      <c r="O4387" s="46"/>
    </row>
    <row r="4388" spans="1:15" x14ac:dyDescent="0.2">
      <c r="A4388" s="11" t="str">
        <f t="shared" si="408"/>
        <v>3113005 - Region Nordjylland25 år og derover</v>
      </c>
      <c r="B4388" s="12" t="str">
        <f t="shared" si="411"/>
        <v>311300</v>
      </c>
      <c r="C4388" s="14">
        <f t="shared" si="409"/>
        <v>0</v>
      </c>
      <c r="D4388" s="14">
        <f t="shared" si="410"/>
        <v>0</v>
      </c>
      <c r="E4388" s="19" t="str">
        <f t="shared" si="412"/>
        <v>311300 - Teknikerarbejde inden for det elektriske område</v>
      </c>
      <c r="F4388" s="19" t="str">
        <f t="shared" si="413"/>
        <v>25 år og derover</v>
      </c>
      <c r="G4388" s="40" t="s">
        <v>516</v>
      </c>
      <c r="H4388" s="41" t="s">
        <v>122</v>
      </c>
      <c r="I4388" s="42" t="s">
        <v>21</v>
      </c>
      <c r="J4388" s="43" t="s">
        <v>9</v>
      </c>
      <c r="K4388" s="44">
        <v>255</v>
      </c>
      <c r="L4388" s="45">
        <v>42460.870628278535</v>
      </c>
      <c r="M4388" s="46">
        <v>44737.725383705772</v>
      </c>
      <c r="N4388" s="45"/>
      <c r="O4388" s="46"/>
    </row>
    <row r="4389" spans="1:15" x14ac:dyDescent="0.2">
      <c r="A4389" s="11" t="str">
        <f t="shared" si="408"/>
        <v>3113005 - Region NordjyllandAlle uanset erf.</v>
      </c>
      <c r="B4389" s="12" t="str">
        <f t="shared" si="411"/>
        <v>311300</v>
      </c>
      <c r="C4389" s="14">
        <f t="shared" si="409"/>
        <v>0</v>
      </c>
      <c r="D4389" s="14">
        <f t="shared" si="410"/>
        <v>0</v>
      </c>
      <c r="E4389" s="19" t="str">
        <f t="shared" si="412"/>
        <v>311300 - Teknikerarbejde inden for det elektriske område</v>
      </c>
      <c r="F4389" s="19" t="str">
        <f t="shared" si="413"/>
        <v>Alle uanset erf.</v>
      </c>
      <c r="G4389" s="40" t="s">
        <v>516</v>
      </c>
      <c r="H4389" s="41" t="s">
        <v>122</v>
      </c>
      <c r="I4389" s="42" t="s">
        <v>21</v>
      </c>
      <c r="J4389" s="43" t="s">
        <v>10</v>
      </c>
      <c r="K4389" s="44">
        <v>553</v>
      </c>
      <c r="L4389" s="45">
        <v>41852.219911340413</v>
      </c>
      <c r="M4389" s="46">
        <v>44029.025694951786</v>
      </c>
      <c r="N4389" s="45"/>
      <c r="O4389" s="46"/>
    </row>
    <row r="4390" spans="1:15" x14ac:dyDescent="0.2">
      <c r="A4390" s="11" t="str">
        <f t="shared" si="408"/>
        <v>3113006 - Alle regionerUnder 1 år</v>
      </c>
      <c r="B4390" s="12" t="str">
        <f t="shared" si="411"/>
        <v>311300</v>
      </c>
      <c r="C4390" s="14">
        <f t="shared" si="409"/>
        <v>0</v>
      </c>
      <c r="D4390" s="14">
        <f t="shared" si="410"/>
        <v>0</v>
      </c>
      <c r="E4390" s="19" t="str">
        <f t="shared" si="412"/>
        <v>311300 - Teknikerarbejde inden for det elektriske område</v>
      </c>
      <c r="F4390" s="19" t="str">
        <f t="shared" si="413"/>
        <v>Under 1 år</v>
      </c>
      <c r="G4390" s="40" t="s">
        <v>516</v>
      </c>
      <c r="H4390" s="41" t="s">
        <v>122</v>
      </c>
      <c r="I4390" s="42" t="s">
        <v>11</v>
      </c>
      <c r="J4390" s="43" t="s">
        <v>13</v>
      </c>
      <c r="K4390" s="44">
        <v>123</v>
      </c>
      <c r="L4390" s="45">
        <v>36904.993316132437</v>
      </c>
      <c r="M4390" s="46">
        <v>38793.836873787914</v>
      </c>
      <c r="N4390" s="45"/>
      <c r="O4390" s="46"/>
    </row>
    <row r="4391" spans="1:15" x14ac:dyDescent="0.2">
      <c r="A4391" s="11" t="str">
        <f t="shared" si="408"/>
        <v>3113006 - Alle regioner1 år</v>
      </c>
      <c r="B4391" s="12" t="str">
        <f t="shared" si="411"/>
        <v>311300</v>
      </c>
      <c r="C4391" s="14">
        <f t="shared" si="409"/>
        <v>0</v>
      </c>
      <c r="D4391" s="14">
        <f t="shared" si="410"/>
        <v>0</v>
      </c>
      <c r="E4391" s="19" t="str">
        <f t="shared" si="412"/>
        <v>311300 - Teknikerarbejde inden for det elektriske område</v>
      </c>
      <c r="F4391" s="19" t="str">
        <f t="shared" si="413"/>
        <v>1 år</v>
      </c>
      <c r="G4391" s="40" t="s">
        <v>516</v>
      </c>
      <c r="H4391" s="41" t="s">
        <v>122</v>
      </c>
      <c r="I4391" s="42" t="s">
        <v>11</v>
      </c>
      <c r="J4391" s="43" t="s">
        <v>22</v>
      </c>
      <c r="K4391" s="44">
        <v>121</v>
      </c>
      <c r="L4391" s="45">
        <v>38482.358244904091</v>
      </c>
      <c r="M4391" s="46">
        <v>40609.897397879569</v>
      </c>
      <c r="N4391" s="45"/>
      <c r="O4391" s="46"/>
    </row>
    <row r="4392" spans="1:15" x14ac:dyDescent="0.2">
      <c r="A4392" s="11" t="str">
        <f t="shared" si="408"/>
        <v>3113006 - Alle regioner2 år</v>
      </c>
      <c r="B4392" s="12" t="str">
        <f t="shared" si="411"/>
        <v>311300</v>
      </c>
      <c r="C4392" s="14">
        <f t="shared" si="409"/>
        <v>0</v>
      </c>
      <c r="D4392" s="14">
        <f t="shared" si="410"/>
        <v>0</v>
      </c>
      <c r="E4392" s="19" t="str">
        <f t="shared" si="412"/>
        <v>311300 - Teknikerarbejde inden for det elektriske område</v>
      </c>
      <c r="F4392" s="19" t="str">
        <f t="shared" si="413"/>
        <v>2 år</v>
      </c>
      <c r="G4392" s="40" t="s">
        <v>516</v>
      </c>
      <c r="H4392" s="41" t="s">
        <v>122</v>
      </c>
      <c r="I4392" s="42" t="s">
        <v>11</v>
      </c>
      <c r="J4392" s="43" t="s">
        <v>23</v>
      </c>
      <c r="K4392" s="44">
        <v>110</v>
      </c>
      <c r="L4392" s="45">
        <v>40862.873332015835</v>
      </c>
      <c r="M4392" s="46">
        <v>43134.177569384367</v>
      </c>
      <c r="N4392" s="45"/>
      <c r="O4392" s="46"/>
    </row>
    <row r="4393" spans="1:15" x14ac:dyDescent="0.2">
      <c r="A4393" s="11" t="str">
        <f t="shared" si="408"/>
        <v>3113006 - Alle regioner3 år</v>
      </c>
      <c r="B4393" s="12" t="str">
        <f t="shared" si="411"/>
        <v>311300</v>
      </c>
      <c r="C4393" s="14">
        <f t="shared" si="409"/>
        <v>0</v>
      </c>
      <c r="D4393" s="14">
        <f t="shared" si="410"/>
        <v>0</v>
      </c>
      <c r="E4393" s="19" t="str">
        <f t="shared" si="412"/>
        <v>311300 - Teknikerarbejde inden for det elektriske område</v>
      </c>
      <c r="F4393" s="19" t="str">
        <f t="shared" si="413"/>
        <v>3 år</v>
      </c>
      <c r="G4393" s="40" t="s">
        <v>516</v>
      </c>
      <c r="H4393" s="41" t="s">
        <v>122</v>
      </c>
      <c r="I4393" s="42" t="s">
        <v>11</v>
      </c>
      <c r="J4393" s="43" t="s">
        <v>14</v>
      </c>
      <c r="K4393" s="44">
        <v>122</v>
      </c>
      <c r="L4393" s="45">
        <v>43434.40987565057</v>
      </c>
      <c r="M4393" s="46">
        <v>45816.903676187882</v>
      </c>
      <c r="N4393" s="45"/>
      <c r="O4393" s="46"/>
    </row>
    <row r="4394" spans="1:15" x14ac:dyDescent="0.2">
      <c r="A4394" s="11" t="str">
        <f t="shared" si="408"/>
        <v>3113006 - Alle regioner4 år</v>
      </c>
      <c r="B4394" s="12" t="str">
        <f t="shared" si="411"/>
        <v>311300</v>
      </c>
      <c r="C4394" s="14">
        <f t="shared" si="409"/>
        <v>0</v>
      </c>
      <c r="D4394" s="14">
        <f t="shared" si="410"/>
        <v>0</v>
      </c>
      <c r="E4394" s="19" t="str">
        <f t="shared" si="412"/>
        <v>311300 - Teknikerarbejde inden for det elektriske område</v>
      </c>
      <c r="F4394" s="19" t="str">
        <f t="shared" si="413"/>
        <v>4 år</v>
      </c>
      <c r="G4394" s="40" t="s">
        <v>516</v>
      </c>
      <c r="H4394" s="41" t="s">
        <v>122</v>
      </c>
      <c r="I4394" s="42" t="s">
        <v>11</v>
      </c>
      <c r="J4394" s="43" t="s">
        <v>24</v>
      </c>
      <c r="K4394" s="44">
        <v>111</v>
      </c>
      <c r="L4394" s="45">
        <v>43859.426996186441</v>
      </c>
      <c r="M4394" s="46">
        <v>46265.234124974275</v>
      </c>
      <c r="N4394" s="45"/>
      <c r="O4394" s="46"/>
    </row>
    <row r="4395" spans="1:15" x14ac:dyDescent="0.2">
      <c r="A4395" s="11" t="str">
        <f t="shared" si="408"/>
        <v>3113006 - Alle regioner5-9 år</v>
      </c>
      <c r="B4395" s="12" t="str">
        <f t="shared" si="411"/>
        <v>311300</v>
      </c>
      <c r="C4395" s="14">
        <f t="shared" si="409"/>
        <v>0</v>
      </c>
      <c r="D4395" s="14">
        <f t="shared" si="410"/>
        <v>0</v>
      </c>
      <c r="E4395" s="19" t="str">
        <f t="shared" si="412"/>
        <v>311300 - Teknikerarbejde inden for det elektriske område</v>
      </c>
      <c r="F4395" s="19" t="str">
        <f t="shared" si="413"/>
        <v>5-9 år</v>
      </c>
      <c r="G4395" s="40" t="s">
        <v>516</v>
      </c>
      <c r="H4395" s="41" t="s">
        <v>122</v>
      </c>
      <c r="I4395" s="42" t="s">
        <v>11</v>
      </c>
      <c r="J4395" s="43" t="s">
        <v>15</v>
      </c>
      <c r="K4395" s="44">
        <v>434</v>
      </c>
      <c r="L4395" s="45">
        <v>44296.30324787803</v>
      </c>
      <c r="M4395" s="46">
        <v>46704.939488187709</v>
      </c>
      <c r="N4395" s="45"/>
      <c r="O4395" s="46"/>
    </row>
    <row r="4396" spans="1:15" x14ac:dyDescent="0.2">
      <c r="A4396" s="11" t="str">
        <f t="shared" si="408"/>
        <v>3113006 - Alle regioner0-4 år</v>
      </c>
      <c r="B4396" s="12" t="str">
        <f t="shared" si="411"/>
        <v>311300</v>
      </c>
      <c r="C4396" s="14">
        <f t="shared" si="409"/>
        <v>0</v>
      </c>
      <c r="D4396" s="14">
        <f t="shared" si="410"/>
        <v>0</v>
      </c>
      <c r="E4396" s="19" t="str">
        <f t="shared" si="412"/>
        <v>311300 - Teknikerarbejde inden for det elektriske område</v>
      </c>
      <c r="F4396" s="19" t="str">
        <f t="shared" si="413"/>
        <v>0-4 år</v>
      </c>
      <c r="G4396" s="40" t="s">
        <v>516</v>
      </c>
      <c r="H4396" s="41" t="s">
        <v>122</v>
      </c>
      <c r="I4396" s="42" t="s">
        <v>11</v>
      </c>
      <c r="J4396" s="43" t="s">
        <v>16</v>
      </c>
      <c r="K4396" s="44">
        <v>587</v>
      </c>
      <c r="L4396" s="45">
        <v>40802.059624666319</v>
      </c>
      <c r="M4396" s="46">
        <v>43061.596147961311</v>
      </c>
      <c r="N4396" s="45"/>
      <c r="O4396" s="46"/>
    </row>
    <row r="4397" spans="1:15" x14ac:dyDescent="0.2">
      <c r="A4397" s="11" t="str">
        <f t="shared" si="408"/>
        <v>3113006 - Alle regioner10-14 år</v>
      </c>
      <c r="B4397" s="12" t="str">
        <f t="shared" si="411"/>
        <v>311300</v>
      </c>
      <c r="C4397" s="14">
        <f t="shared" si="409"/>
        <v>0</v>
      </c>
      <c r="D4397" s="14">
        <f t="shared" si="410"/>
        <v>0</v>
      </c>
      <c r="E4397" s="19" t="str">
        <f t="shared" si="412"/>
        <v>311300 - Teknikerarbejde inden for det elektriske område</v>
      </c>
      <c r="F4397" s="19" t="str">
        <f t="shared" si="413"/>
        <v>10-14 år</v>
      </c>
      <c r="G4397" s="40" t="s">
        <v>516</v>
      </c>
      <c r="H4397" s="41" t="s">
        <v>122</v>
      </c>
      <c r="I4397" s="42" t="s">
        <v>11</v>
      </c>
      <c r="J4397" s="43" t="s">
        <v>17</v>
      </c>
      <c r="K4397" s="44">
        <v>412</v>
      </c>
      <c r="L4397" s="45">
        <v>43797.06103758105</v>
      </c>
      <c r="M4397" s="46">
        <v>46253.226749717163</v>
      </c>
      <c r="N4397" s="45"/>
      <c r="O4397" s="46"/>
    </row>
    <row r="4398" spans="1:15" x14ac:dyDescent="0.2">
      <c r="A4398" s="11" t="str">
        <f t="shared" si="408"/>
        <v>3113006 - Alle regioner15-20 år</v>
      </c>
      <c r="B4398" s="12" t="str">
        <f t="shared" si="411"/>
        <v>311300</v>
      </c>
      <c r="C4398" s="14">
        <f t="shared" si="409"/>
        <v>0</v>
      </c>
      <c r="D4398" s="14">
        <f t="shared" si="410"/>
        <v>0</v>
      </c>
      <c r="E4398" s="19" t="str">
        <f t="shared" si="412"/>
        <v>311300 - Teknikerarbejde inden for det elektriske område</v>
      </c>
      <c r="F4398" s="19" t="str">
        <f t="shared" si="413"/>
        <v>15-20 år</v>
      </c>
      <c r="G4398" s="40" t="s">
        <v>516</v>
      </c>
      <c r="H4398" s="41" t="s">
        <v>122</v>
      </c>
      <c r="I4398" s="42" t="s">
        <v>11</v>
      </c>
      <c r="J4398" s="43" t="s">
        <v>18</v>
      </c>
      <c r="K4398" s="44">
        <v>422</v>
      </c>
      <c r="L4398" s="45">
        <v>44314.366571746992</v>
      </c>
      <c r="M4398" s="46">
        <v>46856.649108246602</v>
      </c>
      <c r="N4398" s="45"/>
      <c r="O4398" s="46"/>
    </row>
    <row r="4399" spans="1:15" x14ac:dyDescent="0.2">
      <c r="A4399" s="11" t="str">
        <f t="shared" si="408"/>
        <v>3113006 - Alle regioner20-24 år</v>
      </c>
      <c r="B4399" s="12" t="str">
        <f t="shared" si="411"/>
        <v>311300</v>
      </c>
      <c r="C4399" s="14">
        <f t="shared" si="409"/>
        <v>0</v>
      </c>
      <c r="D4399" s="14">
        <f t="shared" si="410"/>
        <v>0</v>
      </c>
      <c r="E4399" s="19" t="str">
        <f t="shared" si="412"/>
        <v>311300 - Teknikerarbejde inden for det elektriske område</v>
      </c>
      <c r="F4399" s="19" t="str">
        <f t="shared" si="413"/>
        <v>20-24 år</v>
      </c>
      <c r="G4399" s="40" t="s">
        <v>516</v>
      </c>
      <c r="H4399" s="41" t="s">
        <v>122</v>
      </c>
      <c r="I4399" s="42" t="s">
        <v>11</v>
      </c>
      <c r="J4399" s="43" t="s">
        <v>19</v>
      </c>
      <c r="K4399" s="44">
        <v>407</v>
      </c>
      <c r="L4399" s="45">
        <v>46971.874869439111</v>
      </c>
      <c r="M4399" s="46">
        <v>49506.155821564658</v>
      </c>
      <c r="N4399" s="45"/>
      <c r="O4399" s="46"/>
    </row>
    <row r="4400" spans="1:15" x14ac:dyDescent="0.2">
      <c r="A4400" s="11" t="str">
        <f t="shared" si="408"/>
        <v>3113006 - Alle regioner25 år og derover</v>
      </c>
      <c r="B4400" s="12" t="str">
        <f t="shared" si="411"/>
        <v>311300</v>
      </c>
      <c r="C4400" s="14">
        <f t="shared" si="409"/>
        <v>0</v>
      </c>
      <c r="D4400" s="14">
        <f t="shared" si="410"/>
        <v>0</v>
      </c>
      <c r="E4400" s="19" t="str">
        <f t="shared" si="412"/>
        <v>311300 - Teknikerarbejde inden for det elektriske område</v>
      </c>
      <c r="F4400" s="19" t="str">
        <f t="shared" si="413"/>
        <v>25 år og derover</v>
      </c>
      <c r="G4400" s="40" t="s">
        <v>516</v>
      </c>
      <c r="H4400" s="41" t="s">
        <v>122</v>
      </c>
      <c r="I4400" s="42" t="s">
        <v>11</v>
      </c>
      <c r="J4400" s="43" t="s">
        <v>9</v>
      </c>
      <c r="K4400" s="44">
        <v>1801</v>
      </c>
      <c r="L4400" s="45">
        <v>44871.476277824695</v>
      </c>
      <c r="M4400" s="46">
        <v>47329.84752230587</v>
      </c>
      <c r="N4400" s="45"/>
      <c r="O4400" s="46"/>
    </row>
    <row r="4401" spans="1:15" x14ac:dyDescent="0.2">
      <c r="A4401" s="11" t="str">
        <f t="shared" si="408"/>
        <v>3113006 - Alle regionerAlle uanset erf.</v>
      </c>
      <c r="B4401" s="12" t="str">
        <f t="shared" si="411"/>
        <v>311300</v>
      </c>
      <c r="C4401" s="14">
        <f t="shared" si="409"/>
        <v>0</v>
      </c>
      <c r="D4401" s="14">
        <f t="shared" si="410"/>
        <v>0</v>
      </c>
      <c r="E4401" s="19" t="str">
        <f t="shared" si="412"/>
        <v>311300 - Teknikerarbejde inden for det elektriske område</v>
      </c>
      <c r="F4401" s="19" t="str">
        <f t="shared" si="413"/>
        <v>Alle uanset erf.</v>
      </c>
      <c r="G4401" s="40" t="s">
        <v>516</v>
      </c>
      <c r="H4401" s="41" t="s">
        <v>122</v>
      </c>
      <c r="I4401" s="42" t="s">
        <v>11</v>
      </c>
      <c r="J4401" s="43" t="s">
        <v>10</v>
      </c>
      <c r="K4401" s="44">
        <v>4063</v>
      </c>
      <c r="L4401" s="45">
        <v>44263.684460693767</v>
      </c>
      <c r="M4401" s="46">
        <v>46630.928325441775</v>
      </c>
      <c r="N4401" s="45"/>
      <c r="O4401" s="46"/>
    </row>
    <row r="4402" spans="1:15" x14ac:dyDescent="0.2">
      <c r="A4402" s="11" t="str">
        <f t="shared" si="408"/>
        <v>3114001 - Region HovedstadenUnder 1 år</v>
      </c>
      <c r="B4402" s="12" t="str">
        <f t="shared" si="411"/>
        <v>311400</v>
      </c>
      <c r="C4402" s="14">
        <f t="shared" si="409"/>
        <v>0</v>
      </c>
      <c r="D4402" s="14">
        <f t="shared" si="410"/>
        <v>0</v>
      </c>
      <c r="E4402" s="19" t="str">
        <f t="shared" si="412"/>
        <v>311400 - Teknikerarbejde inden for det elektronisk område</v>
      </c>
      <c r="F4402" s="19" t="str">
        <f t="shared" si="413"/>
        <v>Under 1 år</v>
      </c>
      <c r="G4402" s="40" t="s">
        <v>516</v>
      </c>
      <c r="H4402" s="41" t="s">
        <v>123</v>
      </c>
      <c r="I4402" s="42" t="s">
        <v>8</v>
      </c>
      <c r="J4402" s="43" t="s">
        <v>13</v>
      </c>
      <c r="K4402" s="44">
        <v>25</v>
      </c>
      <c r="L4402" s="45">
        <v>23267.568190062117</v>
      </c>
      <c r="M4402" s="46">
        <v>24662.211724648128</v>
      </c>
      <c r="N4402" s="45"/>
      <c r="O4402" s="46"/>
    </row>
    <row r="4403" spans="1:15" x14ac:dyDescent="0.2">
      <c r="A4403" s="11" t="str">
        <f t="shared" si="408"/>
        <v>3114001 - Region Hovedstaden1 år</v>
      </c>
      <c r="B4403" s="12" t="str">
        <f t="shared" si="411"/>
        <v>311400</v>
      </c>
      <c r="C4403" s="14">
        <f t="shared" si="409"/>
        <v>0</v>
      </c>
      <c r="D4403" s="14">
        <f t="shared" si="410"/>
        <v>0</v>
      </c>
      <c r="E4403" s="19" t="str">
        <f t="shared" si="412"/>
        <v>311400 - Teknikerarbejde inden for det elektronisk område</v>
      </c>
      <c r="F4403" s="19" t="str">
        <f t="shared" si="413"/>
        <v>1 år</v>
      </c>
      <c r="G4403" s="40" t="s">
        <v>516</v>
      </c>
      <c r="H4403" s="41" t="s">
        <v>123</v>
      </c>
      <c r="I4403" s="42" t="s">
        <v>8</v>
      </c>
      <c r="J4403" s="43" t="s">
        <v>22</v>
      </c>
      <c r="K4403" s="44">
        <v>34</v>
      </c>
      <c r="L4403" s="45">
        <v>36933.650563127419</v>
      </c>
      <c r="M4403" s="46">
        <v>38927.505189825271</v>
      </c>
      <c r="N4403" s="45"/>
      <c r="O4403" s="46"/>
    </row>
    <row r="4404" spans="1:15" x14ac:dyDescent="0.2">
      <c r="A4404" s="11" t="str">
        <f t="shared" si="408"/>
        <v>3114001 - Region Hovedstaden2 år</v>
      </c>
      <c r="B4404" s="12" t="str">
        <f t="shared" si="411"/>
        <v>311400</v>
      </c>
      <c r="C4404" s="14">
        <f t="shared" si="409"/>
        <v>0</v>
      </c>
      <c r="D4404" s="14">
        <f t="shared" si="410"/>
        <v>0</v>
      </c>
      <c r="E4404" s="19" t="str">
        <f t="shared" si="412"/>
        <v>311400 - Teknikerarbejde inden for det elektronisk område</v>
      </c>
      <c r="F4404" s="19" t="str">
        <f t="shared" si="413"/>
        <v>2 år</v>
      </c>
      <c r="G4404" s="40" t="s">
        <v>516</v>
      </c>
      <c r="H4404" s="41" t="s">
        <v>123</v>
      </c>
      <c r="I4404" s="42" t="s">
        <v>8</v>
      </c>
      <c r="J4404" s="43" t="s">
        <v>23</v>
      </c>
      <c r="K4404" s="44">
        <v>28</v>
      </c>
      <c r="L4404" s="45">
        <v>42702.43958319971</v>
      </c>
      <c r="M4404" s="46">
        <v>45014.744086195729</v>
      </c>
      <c r="N4404" s="45"/>
      <c r="O4404" s="46"/>
    </row>
    <row r="4405" spans="1:15" x14ac:dyDescent="0.2">
      <c r="A4405" s="11" t="str">
        <f t="shared" si="408"/>
        <v>3114001 - Region Hovedstaden3 år</v>
      </c>
      <c r="B4405" s="12" t="str">
        <f t="shared" si="411"/>
        <v>311400</v>
      </c>
      <c r="C4405" s="14">
        <f t="shared" si="409"/>
        <v>0</v>
      </c>
      <c r="D4405" s="14">
        <f t="shared" si="410"/>
        <v>0</v>
      </c>
      <c r="E4405" s="19" t="str">
        <f t="shared" si="412"/>
        <v>311400 - Teknikerarbejde inden for det elektronisk område</v>
      </c>
      <c r="F4405" s="19" t="str">
        <f t="shared" si="413"/>
        <v>3 år</v>
      </c>
      <c r="G4405" s="40" t="s">
        <v>516</v>
      </c>
      <c r="H4405" s="41" t="s">
        <v>123</v>
      </c>
      <c r="I4405" s="42" t="s">
        <v>8</v>
      </c>
      <c r="J4405" s="43" t="s">
        <v>14</v>
      </c>
      <c r="K4405" s="44">
        <v>27</v>
      </c>
      <c r="L4405" s="45">
        <v>49543.883707371897</v>
      </c>
      <c r="M4405" s="46">
        <v>52261.498523028167</v>
      </c>
      <c r="N4405" s="45"/>
      <c r="O4405" s="46"/>
    </row>
    <row r="4406" spans="1:15" x14ac:dyDescent="0.2">
      <c r="A4406" s="11" t="str">
        <f t="shared" si="408"/>
        <v>3114001 - Region Hovedstaden4 år</v>
      </c>
      <c r="B4406" s="12" t="str">
        <f t="shared" si="411"/>
        <v>311400</v>
      </c>
      <c r="C4406" s="14">
        <f t="shared" si="409"/>
        <v>0</v>
      </c>
      <c r="D4406" s="14">
        <f t="shared" si="410"/>
        <v>0</v>
      </c>
      <c r="E4406" s="19" t="str">
        <f t="shared" si="412"/>
        <v>311400 - Teknikerarbejde inden for det elektronisk område</v>
      </c>
      <c r="F4406" s="19" t="str">
        <f t="shared" si="413"/>
        <v>4 år</v>
      </c>
      <c r="G4406" s="40" t="s">
        <v>516</v>
      </c>
      <c r="H4406" s="41" t="s">
        <v>123</v>
      </c>
      <c r="I4406" s="42" t="s">
        <v>8</v>
      </c>
      <c r="J4406" s="43" t="s">
        <v>24</v>
      </c>
      <c r="K4406" s="44">
        <v>40</v>
      </c>
      <c r="L4406" s="45">
        <v>44197.665633344623</v>
      </c>
      <c r="M4406" s="46">
        <v>46704.263792210855</v>
      </c>
      <c r="N4406" s="45"/>
      <c r="O4406" s="46"/>
    </row>
    <row r="4407" spans="1:15" x14ac:dyDescent="0.2">
      <c r="A4407" s="11" t="str">
        <f t="shared" si="408"/>
        <v>3114001 - Region Hovedstaden5-9 år</v>
      </c>
      <c r="B4407" s="12" t="str">
        <f t="shared" si="411"/>
        <v>311400</v>
      </c>
      <c r="C4407" s="14">
        <f t="shared" si="409"/>
        <v>0</v>
      </c>
      <c r="D4407" s="14">
        <f t="shared" si="410"/>
        <v>0</v>
      </c>
      <c r="E4407" s="19" t="str">
        <f t="shared" si="412"/>
        <v>311400 - Teknikerarbejde inden for det elektronisk område</v>
      </c>
      <c r="F4407" s="19" t="str">
        <f t="shared" si="413"/>
        <v>5-9 år</v>
      </c>
      <c r="G4407" s="40" t="s">
        <v>516</v>
      </c>
      <c r="H4407" s="41" t="s">
        <v>123</v>
      </c>
      <c r="I4407" s="42" t="s">
        <v>8</v>
      </c>
      <c r="J4407" s="43" t="s">
        <v>15</v>
      </c>
      <c r="K4407" s="44">
        <v>83</v>
      </c>
      <c r="L4407" s="45">
        <v>38821.975814028236</v>
      </c>
      <c r="M4407" s="46">
        <v>40986.206969419145</v>
      </c>
      <c r="N4407" s="45"/>
      <c r="O4407" s="46"/>
    </row>
    <row r="4408" spans="1:15" x14ac:dyDescent="0.2">
      <c r="A4408" s="11" t="str">
        <f t="shared" si="408"/>
        <v>3114001 - Region Hovedstaden0-4 år</v>
      </c>
      <c r="B4408" s="12" t="str">
        <f t="shared" si="411"/>
        <v>311400</v>
      </c>
      <c r="C4408" s="14">
        <f t="shared" si="409"/>
        <v>0</v>
      </c>
      <c r="D4408" s="14">
        <f t="shared" si="410"/>
        <v>0</v>
      </c>
      <c r="E4408" s="19" t="str">
        <f t="shared" si="412"/>
        <v>311400 - Teknikerarbejde inden for det elektronisk område</v>
      </c>
      <c r="F4408" s="19" t="str">
        <f t="shared" si="413"/>
        <v>0-4 år</v>
      </c>
      <c r="G4408" s="40" t="s">
        <v>516</v>
      </c>
      <c r="H4408" s="41" t="s">
        <v>123</v>
      </c>
      <c r="I4408" s="42" t="s">
        <v>8</v>
      </c>
      <c r="J4408" s="43" t="s">
        <v>16</v>
      </c>
      <c r="K4408" s="44">
        <v>154</v>
      </c>
      <c r="L4408" s="45">
        <v>38477.267634356758</v>
      </c>
      <c r="M4408" s="46">
        <v>40758.498672950504</v>
      </c>
      <c r="N4408" s="45"/>
      <c r="O4408" s="46"/>
    </row>
    <row r="4409" spans="1:15" x14ac:dyDescent="0.2">
      <c r="A4409" s="11" t="str">
        <f t="shared" si="408"/>
        <v>3114001 - Region Hovedstaden10-14 år</v>
      </c>
      <c r="B4409" s="12" t="str">
        <f t="shared" si="411"/>
        <v>311400</v>
      </c>
      <c r="C4409" s="14">
        <f t="shared" si="409"/>
        <v>0</v>
      </c>
      <c r="D4409" s="14">
        <f t="shared" si="410"/>
        <v>0</v>
      </c>
      <c r="E4409" s="19" t="str">
        <f t="shared" si="412"/>
        <v>311400 - Teknikerarbejde inden for det elektronisk område</v>
      </c>
      <c r="F4409" s="19" t="str">
        <f t="shared" si="413"/>
        <v>10-14 år</v>
      </c>
      <c r="G4409" s="40" t="s">
        <v>516</v>
      </c>
      <c r="H4409" s="41" t="s">
        <v>123</v>
      </c>
      <c r="I4409" s="42" t="s">
        <v>8</v>
      </c>
      <c r="J4409" s="43" t="s">
        <v>17</v>
      </c>
      <c r="K4409" s="44">
        <v>67</v>
      </c>
      <c r="L4409" s="45">
        <v>44921.98326424414</v>
      </c>
      <c r="M4409" s="46">
        <v>47405.544110898969</v>
      </c>
      <c r="N4409" s="45"/>
      <c r="O4409" s="46"/>
    </row>
    <row r="4410" spans="1:15" x14ac:dyDescent="0.2">
      <c r="A4410" s="11" t="str">
        <f t="shared" si="408"/>
        <v>3114001 - Region Hovedstaden15-20 år</v>
      </c>
      <c r="B4410" s="12" t="str">
        <f t="shared" si="411"/>
        <v>311400</v>
      </c>
      <c r="C4410" s="14">
        <f t="shared" si="409"/>
        <v>0</v>
      </c>
      <c r="D4410" s="14">
        <f t="shared" si="410"/>
        <v>0</v>
      </c>
      <c r="E4410" s="19" t="str">
        <f t="shared" si="412"/>
        <v>311400 - Teknikerarbejde inden for det elektronisk område</v>
      </c>
      <c r="F4410" s="19" t="str">
        <f t="shared" si="413"/>
        <v>15-20 år</v>
      </c>
      <c r="G4410" s="40" t="s">
        <v>516</v>
      </c>
      <c r="H4410" s="41" t="s">
        <v>123</v>
      </c>
      <c r="I4410" s="42" t="s">
        <v>8</v>
      </c>
      <c r="J4410" s="43" t="s">
        <v>18</v>
      </c>
      <c r="K4410" s="44">
        <v>70</v>
      </c>
      <c r="L4410" s="45">
        <v>42128.381625446244</v>
      </c>
      <c r="M4410" s="46">
        <v>44541.52355249723</v>
      </c>
      <c r="N4410" s="45"/>
      <c r="O4410" s="46"/>
    </row>
    <row r="4411" spans="1:15" x14ac:dyDescent="0.2">
      <c r="A4411" s="11" t="str">
        <f t="shared" si="408"/>
        <v>3114001 - Region Hovedstaden20-24 år</v>
      </c>
      <c r="B4411" s="12" t="str">
        <f t="shared" si="411"/>
        <v>311400</v>
      </c>
      <c r="C4411" s="14">
        <f t="shared" si="409"/>
        <v>0</v>
      </c>
      <c r="D4411" s="14">
        <f t="shared" si="410"/>
        <v>0</v>
      </c>
      <c r="E4411" s="19" t="str">
        <f t="shared" si="412"/>
        <v>311400 - Teknikerarbejde inden for det elektronisk område</v>
      </c>
      <c r="F4411" s="19" t="str">
        <f t="shared" si="413"/>
        <v>20-24 år</v>
      </c>
      <c r="G4411" s="40" t="s">
        <v>516</v>
      </c>
      <c r="H4411" s="41" t="s">
        <v>123</v>
      </c>
      <c r="I4411" s="42" t="s">
        <v>8</v>
      </c>
      <c r="J4411" s="43" t="s">
        <v>19</v>
      </c>
      <c r="K4411" s="44">
        <v>83</v>
      </c>
      <c r="L4411" s="45">
        <v>48083.499019721858</v>
      </c>
      <c r="M4411" s="46">
        <v>50697.732968300596</v>
      </c>
      <c r="N4411" s="45"/>
      <c r="O4411" s="46"/>
    </row>
    <row r="4412" spans="1:15" x14ac:dyDescent="0.2">
      <c r="A4412" s="11" t="str">
        <f t="shared" si="408"/>
        <v>3114001 - Region Hovedstaden25 år og derover</v>
      </c>
      <c r="B4412" s="12" t="str">
        <f t="shared" si="411"/>
        <v>311400</v>
      </c>
      <c r="C4412" s="14">
        <f t="shared" si="409"/>
        <v>0</v>
      </c>
      <c r="D4412" s="14">
        <f t="shared" si="410"/>
        <v>0</v>
      </c>
      <c r="E4412" s="19" t="str">
        <f t="shared" si="412"/>
        <v>311400 - Teknikerarbejde inden for det elektronisk område</v>
      </c>
      <c r="F4412" s="19" t="str">
        <f t="shared" si="413"/>
        <v>25 år og derover</v>
      </c>
      <c r="G4412" s="40" t="s">
        <v>516</v>
      </c>
      <c r="H4412" s="41" t="s">
        <v>123</v>
      </c>
      <c r="I4412" s="42" t="s">
        <v>8</v>
      </c>
      <c r="J4412" s="43" t="s">
        <v>9</v>
      </c>
      <c r="K4412" s="44">
        <v>384</v>
      </c>
      <c r="L4412" s="45">
        <v>46376.379352460848</v>
      </c>
      <c r="M4412" s="46">
        <v>48974.313564385091</v>
      </c>
      <c r="N4412" s="45"/>
      <c r="O4412" s="46"/>
    </row>
    <row r="4413" spans="1:15" x14ac:dyDescent="0.2">
      <c r="A4413" s="11" t="str">
        <f t="shared" si="408"/>
        <v>3114001 - Region HovedstadenAlle uanset erf.</v>
      </c>
      <c r="B4413" s="12" t="str">
        <f t="shared" si="411"/>
        <v>311400</v>
      </c>
      <c r="C4413" s="14">
        <f t="shared" si="409"/>
        <v>0</v>
      </c>
      <c r="D4413" s="14">
        <f t="shared" si="410"/>
        <v>0</v>
      </c>
      <c r="E4413" s="19" t="str">
        <f t="shared" si="412"/>
        <v>311400 - Teknikerarbejde inden for det elektronisk område</v>
      </c>
      <c r="F4413" s="19" t="str">
        <f t="shared" si="413"/>
        <v>Alle uanset erf.</v>
      </c>
      <c r="G4413" s="40" t="s">
        <v>516</v>
      </c>
      <c r="H4413" s="41" t="s">
        <v>123</v>
      </c>
      <c r="I4413" s="42" t="s">
        <v>8</v>
      </c>
      <c r="J4413" s="43" t="s">
        <v>10</v>
      </c>
      <c r="K4413" s="44">
        <v>841</v>
      </c>
      <c r="L4413" s="45">
        <v>45197.30794998804</v>
      </c>
      <c r="M4413" s="46">
        <v>47753.714268864736</v>
      </c>
      <c r="N4413" s="45"/>
      <c r="O4413" s="46"/>
    </row>
    <row r="4414" spans="1:15" x14ac:dyDescent="0.2">
      <c r="A4414" s="11" t="str">
        <f t="shared" si="408"/>
        <v>3114002 - Region Sjælland5-9 år</v>
      </c>
      <c r="B4414" s="12" t="str">
        <f t="shared" si="411"/>
        <v>311400</v>
      </c>
      <c r="C4414" s="14">
        <f t="shared" si="409"/>
        <v>0</v>
      </c>
      <c r="D4414" s="14">
        <f t="shared" si="410"/>
        <v>0</v>
      </c>
      <c r="E4414" s="19" t="str">
        <f t="shared" si="412"/>
        <v>311400 - Teknikerarbejde inden for det elektronisk område</v>
      </c>
      <c r="F4414" s="19" t="str">
        <f t="shared" si="413"/>
        <v>5-9 år</v>
      </c>
      <c r="G4414" s="40" t="s">
        <v>516</v>
      </c>
      <c r="H4414" s="41" t="s">
        <v>123</v>
      </c>
      <c r="I4414" s="42" t="s">
        <v>20</v>
      </c>
      <c r="J4414" s="43" t="s">
        <v>15</v>
      </c>
      <c r="K4414" s="44">
        <v>16</v>
      </c>
      <c r="L4414" s="45">
        <v>47920.441908562309</v>
      </c>
      <c r="M4414" s="46">
        <v>50435.771421268313</v>
      </c>
      <c r="N4414" s="45"/>
      <c r="O4414" s="46"/>
    </row>
    <row r="4415" spans="1:15" x14ac:dyDescent="0.2">
      <c r="A4415" s="11" t="str">
        <f t="shared" si="408"/>
        <v>3114002 - Region Sjælland0-4 år</v>
      </c>
      <c r="B4415" s="12" t="str">
        <f t="shared" si="411"/>
        <v>311400</v>
      </c>
      <c r="C4415" s="14">
        <f t="shared" si="409"/>
        <v>0</v>
      </c>
      <c r="D4415" s="14">
        <f t="shared" si="410"/>
        <v>0</v>
      </c>
      <c r="E4415" s="19" t="str">
        <f t="shared" si="412"/>
        <v>311400 - Teknikerarbejde inden for det elektronisk område</v>
      </c>
      <c r="F4415" s="19" t="str">
        <f t="shared" si="413"/>
        <v>0-4 år</v>
      </c>
      <c r="G4415" s="40" t="s">
        <v>516</v>
      </c>
      <c r="H4415" s="41" t="s">
        <v>123</v>
      </c>
      <c r="I4415" s="42" t="s">
        <v>20</v>
      </c>
      <c r="J4415" s="43" t="s">
        <v>16</v>
      </c>
      <c r="K4415" s="44">
        <v>16</v>
      </c>
      <c r="L4415" s="45">
        <v>38973.746660833858</v>
      </c>
      <c r="M4415" s="46">
        <v>41139.70643596429</v>
      </c>
      <c r="N4415" s="45"/>
      <c r="O4415" s="46"/>
    </row>
    <row r="4416" spans="1:15" x14ac:dyDescent="0.2">
      <c r="A4416" s="11" t="str">
        <f t="shared" si="408"/>
        <v>3114002 - Region Sjælland15-20 år</v>
      </c>
      <c r="B4416" s="12" t="str">
        <f t="shared" si="411"/>
        <v>311400</v>
      </c>
      <c r="C4416" s="14">
        <f t="shared" si="409"/>
        <v>0</v>
      </c>
      <c r="D4416" s="14">
        <f t="shared" si="410"/>
        <v>0</v>
      </c>
      <c r="E4416" s="19" t="str">
        <f t="shared" si="412"/>
        <v>311400 - Teknikerarbejde inden for det elektronisk område</v>
      </c>
      <c r="F4416" s="19" t="str">
        <f t="shared" si="413"/>
        <v>15-20 år</v>
      </c>
      <c r="G4416" s="40" t="s">
        <v>516</v>
      </c>
      <c r="H4416" s="41" t="s">
        <v>123</v>
      </c>
      <c r="I4416" s="42" t="s">
        <v>20</v>
      </c>
      <c r="J4416" s="43" t="s">
        <v>18</v>
      </c>
      <c r="K4416" s="44">
        <v>14</v>
      </c>
      <c r="L4416" s="45">
        <v>41166.062924156678</v>
      </c>
      <c r="M4416" s="46">
        <v>43424.13181447018</v>
      </c>
      <c r="N4416" s="45"/>
      <c r="O4416" s="46"/>
    </row>
    <row r="4417" spans="1:15" x14ac:dyDescent="0.2">
      <c r="A4417" s="11" t="str">
        <f t="shared" si="408"/>
        <v>3114002 - Region Sjælland20-24 år</v>
      </c>
      <c r="B4417" s="12" t="str">
        <f t="shared" si="411"/>
        <v>311400</v>
      </c>
      <c r="C4417" s="14">
        <f t="shared" si="409"/>
        <v>0</v>
      </c>
      <c r="D4417" s="14">
        <f t="shared" si="410"/>
        <v>0</v>
      </c>
      <c r="E4417" s="19" t="str">
        <f t="shared" si="412"/>
        <v>311400 - Teknikerarbejde inden for det elektronisk område</v>
      </c>
      <c r="F4417" s="19" t="str">
        <f t="shared" si="413"/>
        <v>20-24 år</v>
      </c>
      <c r="G4417" s="40" t="s">
        <v>516</v>
      </c>
      <c r="H4417" s="41" t="s">
        <v>123</v>
      </c>
      <c r="I4417" s="42" t="s">
        <v>20</v>
      </c>
      <c r="J4417" s="43" t="s">
        <v>19</v>
      </c>
      <c r="K4417" s="44">
        <v>16</v>
      </c>
      <c r="L4417" s="45">
        <v>48146.026214882768</v>
      </c>
      <c r="M4417" s="46">
        <v>50318.515246555326</v>
      </c>
      <c r="N4417" s="45"/>
      <c r="O4417" s="46"/>
    </row>
    <row r="4418" spans="1:15" x14ac:dyDescent="0.2">
      <c r="A4418" s="11" t="str">
        <f t="shared" ref="A4418:A4481" si="414">B4418&amp;I4418&amp;F4418</f>
        <v>3114002 - Region Sjælland25 år og derover</v>
      </c>
      <c r="B4418" s="12" t="str">
        <f t="shared" si="411"/>
        <v>311400</v>
      </c>
      <c r="C4418" s="14">
        <f t="shared" ref="C4418:C4481" si="415">N4418*1.2</f>
        <v>0</v>
      </c>
      <c r="D4418" s="14">
        <f t="shared" ref="D4418:D4481" si="416">O4418*1.2</f>
        <v>0</v>
      </c>
      <c r="E4418" s="19" t="str">
        <f t="shared" si="412"/>
        <v>311400 - Teknikerarbejde inden for det elektronisk område</v>
      </c>
      <c r="F4418" s="19" t="str">
        <f t="shared" si="413"/>
        <v>25 år og derover</v>
      </c>
      <c r="G4418" s="40" t="s">
        <v>516</v>
      </c>
      <c r="H4418" s="41" t="s">
        <v>123</v>
      </c>
      <c r="I4418" s="42" t="s">
        <v>20</v>
      </c>
      <c r="J4418" s="43" t="s">
        <v>9</v>
      </c>
      <c r="K4418" s="44">
        <v>50</v>
      </c>
      <c r="L4418" s="45">
        <v>41270.86095290925</v>
      </c>
      <c r="M4418" s="46">
        <v>43567.817920945381</v>
      </c>
      <c r="N4418" s="45"/>
      <c r="O4418" s="46"/>
    </row>
    <row r="4419" spans="1:15" x14ac:dyDescent="0.2">
      <c r="A4419" s="11" t="str">
        <f t="shared" si="414"/>
        <v>3114002 - Region SjællandAlle uanset erf.</v>
      </c>
      <c r="B4419" s="12" t="str">
        <f t="shared" ref="B4419:B4482" si="417">LEFT(E4419,6)</f>
        <v>311400</v>
      </c>
      <c r="C4419" s="14">
        <f t="shared" si="415"/>
        <v>0</v>
      </c>
      <c r="D4419" s="14">
        <f t="shared" si="416"/>
        <v>0</v>
      </c>
      <c r="E4419" s="19" t="str">
        <f t="shared" ref="E4419:E4482" si="418">TRIM(H4419)</f>
        <v>311400 - Teknikerarbejde inden for det elektronisk område</v>
      </c>
      <c r="F4419" s="19" t="str">
        <f t="shared" ref="F4419:F4482" si="419">MID(J4419,6,30)</f>
        <v>Alle uanset erf.</v>
      </c>
      <c r="G4419" s="40" t="s">
        <v>516</v>
      </c>
      <c r="H4419" s="41" t="s">
        <v>123</v>
      </c>
      <c r="I4419" s="42" t="s">
        <v>20</v>
      </c>
      <c r="J4419" s="43" t="s">
        <v>10</v>
      </c>
      <c r="K4419" s="44">
        <v>120</v>
      </c>
      <c r="L4419" s="45">
        <v>42614.844278721088</v>
      </c>
      <c r="M4419" s="46">
        <v>44952.382709554782</v>
      </c>
      <c r="N4419" s="45"/>
      <c r="O4419" s="46"/>
    </row>
    <row r="4420" spans="1:15" x14ac:dyDescent="0.2">
      <c r="A4420" s="11" t="str">
        <f t="shared" si="414"/>
        <v>3114003 - Region SyddanmarkUnder 1 år</v>
      </c>
      <c r="B4420" s="12" t="str">
        <f t="shared" si="417"/>
        <v>311400</v>
      </c>
      <c r="C4420" s="14">
        <f t="shared" si="415"/>
        <v>0</v>
      </c>
      <c r="D4420" s="14">
        <f t="shared" si="416"/>
        <v>0</v>
      </c>
      <c r="E4420" s="19" t="str">
        <f t="shared" si="418"/>
        <v>311400 - Teknikerarbejde inden for det elektronisk område</v>
      </c>
      <c r="F4420" s="19" t="str">
        <f t="shared" si="419"/>
        <v>Under 1 år</v>
      </c>
      <c r="G4420" s="40" t="s">
        <v>516</v>
      </c>
      <c r="H4420" s="41" t="s">
        <v>123</v>
      </c>
      <c r="I4420" s="42" t="s">
        <v>544</v>
      </c>
      <c r="J4420" s="43" t="s">
        <v>13</v>
      </c>
      <c r="K4420" s="44">
        <v>19</v>
      </c>
      <c r="L4420" s="45">
        <v>27079.062449424975</v>
      </c>
      <c r="M4420" s="46">
        <v>28567.146067955906</v>
      </c>
      <c r="N4420" s="45"/>
      <c r="O4420" s="46"/>
    </row>
    <row r="4421" spans="1:15" x14ac:dyDescent="0.2">
      <c r="A4421" s="11" t="str">
        <f t="shared" si="414"/>
        <v>3114003 - Region Syddanmark2 år</v>
      </c>
      <c r="B4421" s="12" t="str">
        <f t="shared" si="417"/>
        <v>311400</v>
      </c>
      <c r="C4421" s="14">
        <f t="shared" si="415"/>
        <v>0</v>
      </c>
      <c r="D4421" s="14">
        <f t="shared" si="416"/>
        <v>0</v>
      </c>
      <c r="E4421" s="19" t="str">
        <f t="shared" si="418"/>
        <v>311400 - Teknikerarbejde inden for det elektronisk område</v>
      </c>
      <c r="F4421" s="19" t="str">
        <f t="shared" si="419"/>
        <v>2 år</v>
      </c>
      <c r="G4421" s="40" t="s">
        <v>516</v>
      </c>
      <c r="H4421" s="41" t="s">
        <v>123</v>
      </c>
      <c r="I4421" s="42" t="s">
        <v>544</v>
      </c>
      <c r="J4421" s="43" t="s">
        <v>23</v>
      </c>
      <c r="K4421" s="44">
        <v>13</v>
      </c>
      <c r="L4421" s="45">
        <v>37220.969604601203</v>
      </c>
      <c r="M4421" s="46">
        <v>39262.639552157314</v>
      </c>
      <c r="N4421" s="45"/>
      <c r="O4421" s="46"/>
    </row>
    <row r="4422" spans="1:15" x14ac:dyDescent="0.2">
      <c r="A4422" s="11" t="str">
        <f t="shared" si="414"/>
        <v>3114003 - Region Syddanmark3 år</v>
      </c>
      <c r="B4422" s="12" t="str">
        <f t="shared" si="417"/>
        <v>311400</v>
      </c>
      <c r="C4422" s="14">
        <f t="shared" si="415"/>
        <v>0</v>
      </c>
      <c r="D4422" s="14">
        <f t="shared" si="416"/>
        <v>0</v>
      </c>
      <c r="E4422" s="19" t="str">
        <f t="shared" si="418"/>
        <v>311400 - Teknikerarbejde inden for det elektronisk område</v>
      </c>
      <c r="F4422" s="19" t="str">
        <f t="shared" si="419"/>
        <v>3 år</v>
      </c>
      <c r="G4422" s="40" t="s">
        <v>516</v>
      </c>
      <c r="H4422" s="41" t="s">
        <v>123</v>
      </c>
      <c r="I4422" s="42" t="s">
        <v>544</v>
      </c>
      <c r="J4422" s="43" t="s">
        <v>14</v>
      </c>
      <c r="K4422" s="44">
        <v>13</v>
      </c>
      <c r="L4422" s="45">
        <v>43594.973559221369</v>
      </c>
      <c r="M4422" s="46">
        <v>45884.226660102227</v>
      </c>
      <c r="N4422" s="45"/>
      <c r="O4422" s="46"/>
    </row>
    <row r="4423" spans="1:15" x14ac:dyDescent="0.2">
      <c r="A4423" s="11" t="str">
        <f t="shared" si="414"/>
        <v>3114003 - Region Syddanmark4 år</v>
      </c>
      <c r="B4423" s="12" t="str">
        <f t="shared" si="417"/>
        <v>311400</v>
      </c>
      <c r="C4423" s="14">
        <f t="shared" si="415"/>
        <v>0</v>
      </c>
      <c r="D4423" s="14">
        <f t="shared" si="416"/>
        <v>0</v>
      </c>
      <c r="E4423" s="19" t="str">
        <f t="shared" si="418"/>
        <v>311400 - Teknikerarbejde inden for det elektronisk område</v>
      </c>
      <c r="F4423" s="19" t="str">
        <f t="shared" si="419"/>
        <v>4 år</v>
      </c>
      <c r="G4423" s="40" t="s">
        <v>516</v>
      </c>
      <c r="H4423" s="41" t="s">
        <v>123</v>
      </c>
      <c r="I4423" s="42" t="s">
        <v>544</v>
      </c>
      <c r="J4423" s="43" t="s">
        <v>24</v>
      </c>
      <c r="K4423" s="44">
        <v>13</v>
      </c>
      <c r="L4423" s="45">
        <v>43736.106417164614</v>
      </c>
      <c r="M4423" s="46">
        <v>46135.149081652387</v>
      </c>
      <c r="N4423" s="45"/>
      <c r="O4423" s="46"/>
    </row>
    <row r="4424" spans="1:15" x14ac:dyDescent="0.2">
      <c r="A4424" s="11" t="str">
        <f t="shared" si="414"/>
        <v>3114003 - Region Syddanmark5-9 år</v>
      </c>
      <c r="B4424" s="12" t="str">
        <f t="shared" si="417"/>
        <v>311400</v>
      </c>
      <c r="C4424" s="14">
        <f t="shared" si="415"/>
        <v>0</v>
      </c>
      <c r="D4424" s="14">
        <f t="shared" si="416"/>
        <v>0</v>
      </c>
      <c r="E4424" s="19" t="str">
        <f t="shared" si="418"/>
        <v>311400 - Teknikerarbejde inden for det elektronisk område</v>
      </c>
      <c r="F4424" s="19" t="str">
        <f t="shared" si="419"/>
        <v>5-9 år</v>
      </c>
      <c r="G4424" s="40" t="s">
        <v>516</v>
      </c>
      <c r="H4424" s="41" t="s">
        <v>123</v>
      </c>
      <c r="I4424" s="42" t="s">
        <v>544</v>
      </c>
      <c r="J4424" s="43" t="s">
        <v>15</v>
      </c>
      <c r="K4424" s="44">
        <v>44</v>
      </c>
      <c r="L4424" s="45">
        <v>41975.639652443147</v>
      </c>
      <c r="M4424" s="46">
        <v>44257.797657369461</v>
      </c>
      <c r="N4424" s="45"/>
      <c r="O4424" s="46"/>
    </row>
    <row r="4425" spans="1:15" x14ac:dyDescent="0.2">
      <c r="A4425" s="11" t="str">
        <f t="shared" si="414"/>
        <v>3114003 - Region Syddanmark0-4 år</v>
      </c>
      <c r="B4425" s="12" t="str">
        <f t="shared" si="417"/>
        <v>311400</v>
      </c>
      <c r="C4425" s="14">
        <f t="shared" si="415"/>
        <v>0</v>
      </c>
      <c r="D4425" s="14">
        <f t="shared" si="416"/>
        <v>0</v>
      </c>
      <c r="E4425" s="19" t="str">
        <f t="shared" si="418"/>
        <v>311400 - Teknikerarbejde inden for det elektronisk område</v>
      </c>
      <c r="F4425" s="19" t="str">
        <f t="shared" si="419"/>
        <v>0-4 år</v>
      </c>
      <c r="G4425" s="40" t="s">
        <v>516</v>
      </c>
      <c r="H4425" s="41" t="s">
        <v>123</v>
      </c>
      <c r="I4425" s="42" t="s">
        <v>544</v>
      </c>
      <c r="J4425" s="43" t="s">
        <v>16</v>
      </c>
      <c r="K4425" s="44">
        <v>67</v>
      </c>
      <c r="L4425" s="45">
        <v>36822.107558617681</v>
      </c>
      <c r="M4425" s="46">
        <v>38841.898853866878</v>
      </c>
      <c r="N4425" s="45"/>
      <c r="O4425" s="46"/>
    </row>
    <row r="4426" spans="1:15" x14ac:dyDescent="0.2">
      <c r="A4426" s="11" t="str">
        <f t="shared" si="414"/>
        <v>3114003 - Region Syddanmark10-14 år</v>
      </c>
      <c r="B4426" s="12" t="str">
        <f t="shared" si="417"/>
        <v>311400</v>
      </c>
      <c r="C4426" s="14">
        <f t="shared" si="415"/>
        <v>0</v>
      </c>
      <c r="D4426" s="14">
        <f t="shared" si="416"/>
        <v>0</v>
      </c>
      <c r="E4426" s="19" t="str">
        <f t="shared" si="418"/>
        <v>311400 - Teknikerarbejde inden for det elektronisk område</v>
      </c>
      <c r="F4426" s="19" t="str">
        <f t="shared" si="419"/>
        <v>10-14 år</v>
      </c>
      <c r="G4426" s="40" t="s">
        <v>516</v>
      </c>
      <c r="H4426" s="41" t="s">
        <v>123</v>
      </c>
      <c r="I4426" s="42" t="s">
        <v>544</v>
      </c>
      <c r="J4426" s="43" t="s">
        <v>17</v>
      </c>
      <c r="K4426" s="44">
        <v>40</v>
      </c>
      <c r="L4426" s="45">
        <v>39893.865164564915</v>
      </c>
      <c r="M4426" s="46">
        <v>42193.319700512584</v>
      </c>
      <c r="N4426" s="45"/>
      <c r="O4426" s="46"/>
    </row>
    <row r="4427" spans="1:15" x14ac:dyDescent="0.2">
      <c r="A4427" s="11" t="str">
        <f t="shared" si="414"/>
        <v>3114003 - Region Syddanmark15-20 år</v>
      </c>
      <c r="B4427" s="12" t="str">
        <f t="shared" si="417"/>
        <v>311400</v>
      </c>
      <c r="C4427" s="14">
        <f t="shared" si="415"/>
        <v>0</v>
      </c>
      <c r="D4427" s="14">
        <f t="shared" si="416"/>
        <v>0</v>
      </c>
      <c r="E4427" s="19" t="str">
        <f t="shared" si="418"/>
        <v>311400 - Teknikerarbejde inden for det elektronisk område</v>
      </c>
      <c r="F4427" s="19" t="str">
        <f t="shared" si="419"/>
        <v>15-20 år</v>
      </c>
      <c r="G4427" s="40" t="s">
        <v>516</v>
      </c>
      <c r="H4427" s="41" t="s">
        <v>123</v>
      </c>
      <c r="I4427" s="42" t="s">
        <v>544</v>
      </c>
      <c r="J4427" s="43" t="s">
        <v>18</v>
      </c>
      <c r="K4427" s="44">
        <v>42</v>
      </c>
      <c r="L4427" s="45">
        <v>45490.6996927523</v>
      </c>
      <c r="M4427" s="46">
        <v>48018.83809665015</v>
      </c>
      <c r="N4427" s="45"/>
      <c r="O4427" s="46"/>
    </row>
    <row r="4428" spans="1:15" x14ac:dyDescent="0.2">
      <c r="A4428" s="11" t="str">
        <f t="shared" si="414"/>
        <v>3114003 - Region Syddanmark20-24 år</v>
      </c>
      <c r="B4428" s="12" t="str">
        <f t="shared" si="417"/>
        <v>311400</v>
      </c>
      <c r="C4428" s="14">
        <f t="shared" si="415"/>
        <v>0</v>
      </c>
      <c r="D4428" s="14">
        <f t="shared" si="416"/>
        <v>0</v>
      </c>
      <c r="E4428" s="19" t="str">
        <f t="shared" si="418"/>
        <v>311400 - Teknikerarbejde inden for det elektronisk område</v>
      </c>
      <c r="F4428" s="19" t="str">
        <f t="shared" si="419"/>
        <v>20-24 år</v>
      </c>
      <c r="G4428" s="40" t="s">
        <v>516</v>
      </c>
      <c r="H4428" s="41" t="s">
        <v>123</v>
      </c>
      <c r="I4428" s="42" t="s">
        <v>544</v>
      </c>
      <c r="J4428" s="43" t="s">
        <v>19</v>
      </c>
      <c r="K4428" s="44">
        <v>65</v>
      </c>
      <c r="L4428" s="45">
        <v>42338.437535626312</v>
      </c>
      <c r="M4428" s="46">
        <v>44691.389471248011</v>
      </c>
      <c r="N4428" s="45"/>
      <c r="O4428" s="46"/>
    </row>
    <row r="4429" spans="1:15" x14ac:dyDescent="0.2">
      <c r="A4429" s="11" t="str">
        <f t="shared" si="414"/>
        <v>3114003 - Region Syddanmark25 år og derover</v>
      </c>
      <c r="B4429" s="12" t="str">
        <f t="shared" si="417"/>
        <v>311400</v>
      </c>
      <c r="C4429" s="14">
        <f t="shared" si="415"/>
        <v>0</v>
      </c>
      <c r="D4429" s="14">
        <f t="shared" si="416"/>
        <v>0</v>
      </c>
      <c r="E4429" s="19" t="str">
        <f t="shared" si="418"/>
        <v>311400 - Teknikerarbejde inden for det elektronisk område</v>
      </c>
      <c r="F4429" s="19" t="str">
        <f t="shared" si="419"/>
        <v>25 år og derover</v>
      </c>
      <c r="G4429" s="40" t="s">
        <v>516</v>
      </c>
      <c r="H4429" s="41" t="s">
        <v>123</v>
      </c>
      <c r="I4429" s="42" t="s">
        <v>544</v>
      </c>
      <c r="J4429" s="43" t="s">
        <v>9</v>
      </c>
      <c r="K4429" s="44">
        <v>230</v>
      </c>
      <c r="L4429" s="45">
        <v>42112.488440824571</v>
      </c>
      <c r="M4429" s="46">
        <v>44479.269524951378</v>
      </c>
      <c r="N4429" s="45"/>
      <c r="O4429" s="46"/>
    </row>
    <row r="4430" spans="1:15" x14ac:dyDescent="0.2">
      <c r="A4430" s="11" t="str">
        <f t="shared" si="414"/>
        <v>3114003 - Region SyddanmarkAlle uanset erf.</v>
      </c>
      <c r="B4430" s="12" t="str">
        <f t="shared" si="417"/>
        <v>311400</v>
      </c>
      <c r="C4430" s="14">
        <f t="shared" si="415"/>
        <v>0</v>
      </c>
      <c r="D4430" s="14">
        <f t="shared" si="416"/>
        <v>0</v>
      </c>
      <c r="E4430" s="19" t="str">
        <f t="shared" si="418"/>
        <v>311400 - Teknikerarbejde inden for det elektronisk område</v>
      </c>
      <c r="F4430" s="19" t="str">
        <f t="shared" si="419"/>
        <v>Alle uanset erf.</v>
      </c>
      <c r="G4430" s="40" t="s">
        <v>516</v>
      </c>
      <c r="H4430" s="41" t="s">
        <v>123</v>
      </c>
      <c r="I4430" s="42" t="s">
        <v>544</v>
      </c>
      <c r="J4430" s="43" t="s">
        <v>10</v>
      </c>
      <c r="K4430" s="44">
        <v>488</v>
      </c>
      <c r="L4430" s="45">
        <v>42038.179576901435</v>
      </c>
      <c r="M4430" s="46">
        <v>44379.558649808969</v>
      </c>
      <c r="N4430" s="45"/>
      <c r="O4430" s="46"/>
    </row>
    <row r="4431" spans="1:15" x14ac:dyDescent="0.2">
      <c r="A4431" s="11" t="str">
        <f t="shared" si="414"/>
        <v>3114004 - Region MidtjyllandUnder 1 år</v>
      </c>
      <c r="B4431" s="12" t="str">
        <f t="shared" si="417"/>
        <v>311400</v>
      </c>
      <c r="C4431" s="14">
        <f t="shared" si="415"/>
        <v>0</v>
      </c>
      <c r="D4431" s="14">
        <f t="shared" si="416"/>
        <v>0</v>
      </c>
      <c r="E4431" s="19" t="str">
        <f t="shared" si="418"/>
        <v>311400 - Teknikerarbejde inden for det elektronisk område</v>
      </c>
      <c r="F4431" s="19" t="str">
        <f t="shared" si="419"/>
        <v>Under 1 år</v>
      </c>
      <c r="G4431" s="40" t="s">
        <v>516</v>
      </c>
      <c r="H4431" s="41" t="s">
        <v>123</v>
      </c>
      <c r="I4431" s="42" t="s">
        <v>517</v>
      </c>
      <c r="J4431" s="43" t="s">
        <v>13</v>
      </c>
      <c r="K4431" s="44">
        <v>30</v>
      </c>
      <c r="L4431" s="45">
        <v>30069.583516745599</v>
      </c>
      <c r="M4431" s="46">
        <v>31852.341790743652</v>
      </c>
      <c r="N4431" s="45"/>
      <c r="O4431" s="46"/>
    </row>
    <row r="4432" spans="1:15" x14ac:dyDescent="0.2">
      <c r="A4432" s="11" t="str">
        <f t="shared" si="414"/>
        <v>3114004 - Region Midtjylland1 år</v>
      </c>
      <c r="B4432" s="12" t="str">
        <f t="shared" si="417"/>
        <v>311400</v>
      </c>
      <c r="C4432" s="14">
        <f t="shared" si="415"/>
        <v>0</v>
      </c>
      <c r="D4432" s="14">
        <f t="shared" si="416"/>
        <v>0</v>
      </c>
      <c r="E4432" s="19" t="str">
        <f t="shared" si="418"/>
        <v>311400 - Teknikerarbejde inden for det elektronisk område</v>
      </c>
      <c r="F4432" s="19" t="str">
        <f t="shared" si="419"/>
        <v>1 år</v>
      </c>
      <c r="G4432" s="40" t="s">
        <v>516</v>
      </c>
      <c r="H4432" s="41" t="s">
        <v>123</v>
      </c>
      <c r="I4432" s="42" t="s">
        <v>517</v>
      </c>
      <c r="J4432" s="43" t="s">
        <v>22</v>
      </c>
      <c r="K4432" s="44">
        <v>14</v>
      </c>
      <c r="L4432" s="45">
        <v>34933.439616780473</v>
      </c>
      <c r="M4432" s="46">
        <v>36911.265487961318</v>
      </c>
      <c r="N4432" s="45"/>
      <c r="O4432" s="46"/>
    </row>
    <row r="4433" spans="1:15" x14ac:dyDescent="0.2">
      <c r="A4433" s="11" t="str">
        <f t="shared" si="414"/>
        <v>3114004 - Region Midtjylland2 år</v>
      </c>
      <c r="B4433" s="12" t="str">
        <f t="shared" si="417"/>
        <v>311400</v>
      </c>
      <c r="C4433" s="14">
        <f t="shared" si="415"/>
        <v>0</v>
      </c>
      <c r="D4433" s="14">
        <f t="shared" si="416"/>
        <v>0</v>
      </c>
      <c r="E4433" s="19" t="str">
        <f t="shared" si="418"/>
        <v>311400 - Teknikerarbejde inden for det elektronisk område</v>
      </c>
      <c r="F4433" s="19" t="str">
        <f t="shared" si="419"/>
        <v>2 år</v>
      </c>
      <c r="G4433" s="40" t="s">
        <v>516</v>
      </c>
      <c r="H4433" s="41" t="s">
        <v>123</v>
      </c>
      <c r="I4433" s="42" t="s">
        <v>517</v>
      </c>
      <c r="J4433" s="43" t="s">
        <v>23</v>
      </c>
      <c r="K4433" s="44">
        <v>20</v>
      </c>
      <c r="L4433" s="45">
        <v>37647.241642546884</v>
      </c>
      <c r="M4433" s="46">
        <v>39879.262298705224</v>
      </c>
      <c r="N4433" s="45"/>
      <c r="O4433" s="46"/>
    </row>
    <row r="4434" spans="1:15" x14ac:dyDescent="0.2">
      <c r="A4434" s="11" t="str">
        <f t="shared" si="414"/>
        <v>3114004 - Region Midtjylland3 år</v>
      </c>
      <c r="B4434" s="12" t="str">
        <f t="shared" si="417"/>
        <v>311400</v>
      </c>
      <c r="C4434" s="14">
        <f t="shared" si="415"/>
        <v>0</v>
      </c>
      <c r="D4434" s="14">
        <f t="shared" si="416"/>
        <v>0</v>
      </c>
      <c r="E4434" s="19" t="str">
        <f t="shared" si="418"/>
        <v>311400 - Teknikerarbejde inden for det elektronisk område</v>
      </c>
      <c r="F4434" s="19" t="str">
        <f t="shared" si="419"/>
        <v>3 år</v>
      </c>
      <c r="G4434" s="40" t="s">
        <v>516</v>
      </c>
      <c r="H4434" s="41" t="s">
        <v>123</v>
      </c>
      <c r="I4434" s="42" t="s">
        <v>517</v>
      </c>
      <c r="J4434" s="43" t="s">
        <v>14</v>
      </c>
      <c r="K4434" s="44">
        <v>21</v>
      </c>
      <c r="L4434" s="45">
        <v>29731.210548513762</v>
      </c>
      <c r="M4434" s="46">
        <v>31493.90744692021</v>
      </c>
      <c r="N4434" s="45"/>
      <c r="O4434" s="46"/>
    </row>
    <row r="4435" spans="1:15" x14ac:dyDescent="0.2">
      <c r="A4435" s="11" t="str">
        <f t="shared" si="414"/>
        <v>3114004 - Region Midtjylland4 år</v>
      </c>
      <c r="B4435" s="12" t="str">
        <f t="shared" si="417"/>
        <v>311400</v>
      </c>
      <c r="C4435" s="14">
        <f t="shared" si="415"/>
        <v>0</v>
      </c>
      <c r="D4435" s="14">
        <f t="shared" si="416"/>
        <v>0</v>
      </c>
      <c r="E4435" s="19" t="str">
        <f t="shared" si="418"/>
        <v>311400 - Teknikerarbejde inden for det elektronisk område</v>
      </c>
      <c r="F4435" s="19" t="str">
        <f t="shared" si="419"/>
        <v>4 år</v>
      </c>
      <c r="G4435" s="40" t="s">
        <v>516</v>
      </c>
      <c r="H4435" s="41" t="s">
        <v>123</v>
      </c>
      <c r="I4435" s="42" t="s">
        <v>517</v>
      </c>
      <c r="J4435" s="43" t="s">
        <v>24</v>
      </c>
      <c r="K4435" s="44">
        <v>16</v>
      </c>
      <c r="L4435" s="45">
        <v>33069.505920329204</v>
      </c>
      <c r="M4435" s="46">
        <v>34854.75558767964</v>
      </c>
      <c r="N4435" s="45"/>
      <c r="O4435" s="46"/>
    </row>
    <row r="4436" spans="1:15" x14ac:dyDescent="0.2">
      <c r="A4436" s="11" t="str">
        <f t="shared" si="414"/>
        <v>3114004 - Region Midtjylland5-9 år</v>
      </c>
      <c r="B4436" s="12" t="str">
        <f t="shared" si="417"/>
        <v>311400</v>
      </c>
      <c r="C4436" s="14">
        <f t="shared" si="415"/>
        <v>0</v>
      </c>
      <c r="D4436" s="14">
        <f t="shared" si="416"/>
        <v>0</v>
      </c>
      <c r="E4436" s="19" t="str">
        <f t="shared" si="418"/>
        <v>311400 - Teknikerarbejde inden for det elektronisk område</v>
      </c>
      <c r="F4436" s="19" t="str">
        <f t="shared" si="419"/>
        <v>5-9 år</v>
      </c>
      <c r="G4436" s="40" t="s">
        <v>516</v>
      </c>
      <c r="H4436" s="41" t="s">
        <v>123</v>
      </c>
      <c r="I4436" s="42" t="s">
        <v>517</v>
      </c>
      <c r="J4436" s="43" t="s">
        <v>15</v>
      </c>
      <c r="K4436" s="44">
        <v>81</v>
      </c>
      <c r="L4436" s="45">
        <v>38039.425020034701</v>
      </c>
      <c r="M4436" s="46">
        <v>40193.102406367107</v>
      </c>
      <c r="N4436" s="45"/>
      <c r="O4436" s="46"/>
    </row>
    <row r="4437" spans="1:15" x14ac:dyDescent="0.2">
      <c r="A4437" s="11" t="str">
        <f t="shared" si="414"/>
        <v>3114004 - Region Midtjylland0-4 år</v>
      </c>
      <c r="B4437" s="12" t="str">
        <f t="shared" si="417"/>
        <v>311400</v>
      </c>
      <c r="C4437" s="14">
        <f t="shared" si="415"/>
        <v>0</v>
      </c>
      <c r="D4437" s="14">
        <f t="shared" si="416"/>
        <v>0</v>
      </c>
      <c r="E4437" s="19" t="str">
        <f t="shared" si="418"/>
        <v>311400 - Teknikerarbejde inden for det elektronisk område</v>
      </c>
      <c r="F4437" s="19" t="str">
        <f t="shared" si="419"/>
        <v>0-4 år</v>
      </c>
      <c r="G4437" s="40" t="s">
        <v>516</v>
      </c>
      <c r="H4437" s="41" t="s">
        <v>123</v>
      </c>
      <c r="I4437" s="42" t="s">
        <v>517</v>
      </c>
      <c r="J4437" s="43" t="s">
        <v>16</v>
      </c>
      <c r="K4437" s="44">
        <v>101</v>
      </c>
      <c r="L4437" s="45">
        <v>32125.110090606107</v>
      </c>
      <c r="M4437" s="46">
        <v>33859.37676640771</v>
      </c>
      <c r="N4437" s="45"/>
      <c r="O4437" s="46"/>
    </row>
    <row r="4438" spans="1:15" x14ac:dyDescent="0.2">
      <c r="A4438" s="11" t="str">
        <f t="shared" si="414"/>
        <v>3114004 - Region Midtjylland10-14 år</v>
      </c>
      <c r="B4438" s="12" t="str">
        <f t="shared" si="417"/>
        <v>311400</v>
      </c>
      <c r="C4438" s="14">
        <f t="shared" si="415"/>
        <v>0</v>
      </c>
      <c r="D4438" s="14">
        <f t="shared" si="416"/>
        <v>0</v>
      </c>
      <c r="E4438" s="19" t="str">
        <f t="shared" si="418"/>
        <v>311400 - Teknikerarbejde inden for det elektronisk område</v>
      </c>
      <c r="F4438" s="19" t="str">
        <f t="shared" si="419"/>
        <v>10-14 år</v>
      </c>
      <c r="G4438" s="40" t="s">
        <v>516</v>
      </c>
      <c r="H4438" s="41" t="s">
        <v>123</v>
      </c>
      <c r="I4438" s="42" t="s">
        <v>517</v>
      </c>
      <c r="J4438" s="43" t="s">
        <v>17</v>
      </c>
      <c r="K4438" s="44">
        <v>52</v>
      </c>
      <c r="L4438" s="45">
        <v>37958.769449576816</v>
      </c>
      <c r="M4438" s="46">
        <v>40040.909696182098</v>
      </c>
      <c r="N4438" s="45"/>
      <c r="O4438" s="46"/>
    </row>
    <row r="4439" spans="1:15" x14ac:dyDescent="0.2">
      <c r="A4439" s="11" t="str">
        <f t="shared" si="414"/>
        <v>3114004 - Region Midtjylland15-20 år</v>
      </c>
      <c r="B4439" s="12" t="str">
        <f t="shared" si="417"/>
        <v>311400</v>
      </c>
      <c r="C4439" s="14">
        <f t="shared" si="415"/>
        <v>0</v>
      </c>
      <c r="D4439" s="14">
        <f t="shared" si="416"/>
        <v>0</v>
      </c>
      <c r="E4439" s="19" t="str">
        <f t="shared" si="418"/>
        <v>311400 - Teknikerarbejde inden for det elektronisk område</v>
      </c>
      <c r="F4439" s="19" t="str">
        <f t="shared" si="419"/>
        <v>15-20 år</v>
      </c>
      <c r="G4439" s="40" t="s">
        <v>516</v>
      </c>
      <c r="H4439" s="41" t="s">
        <v>123</v>
      </c>
      <c r="I4439" s="42" t="s">
        <v>517</v>
      </c>
      <c r="J4439" s="43" t="s">
        <v>18</v>
      </c>
      <c r="K4439" s="44">
        <v>52</v>
      </c>
      <c r="L4439" s="45">
        <v>40835.432551573591</v>
      </c>
      <c r="M4439" s="46">
        <v>43075.365479750079</v>
      </c>
      <c r="N4439" s="45"/>
      <c r="O4439" s="46"/>
    </row>
    <row r="4440" spans="1:15" x14ac:dyDescent="0.2">
      <c r="A4440" s="11" t="str">
        <f t="shared" si="414"/>
        <v>3114004 - Region Midtjylland20-24 år</v>
      </c>
      <c r="B4440" s="12" t="str">
        <f t="shared" si="417"/>
        <v>311400</v>
      </c>
      <c r="C4440" s="14">
        <f t="shared" si="415"/>
        <v>0</v>
      </c>
      <c r="D4440" s="14">
        <f t="shared" si="416"/>
        <v>0</v>
      </c>
      <c r="E4440" s="19" t="str">
        <f t="shared" si="418"/>
        <v>311400 - Teknikerarbejde inden for det elektronisk område</v>
      </c>
      <c r="F4440" s="19" t="str">
        <f t="shared" si="419"/>
        <v>20-24 år</v>
      </c>
      <c r="G4440" s="40" t="s">
        <v>516</v>
      </c>
      <c r="H4440" s="41" t="s">
        <v>123</v>
      </c>
      <c r="I4440" s="42" t="s">
        <v>517</v>
      </c>
      <c r="J4440" s="43" t="s">
        <v>19</v>
      </c>
      <c r="K4440" s="44">
        <v>86</v>
      </c>
      <c r="L4440" s="45">
        <v>41122.759536866914</v>
      </c>
      <c r="M4440" s="46">
        <v>43378.4531203199</v>
      </c>
      <c r="N4440" s="45"/>
      <c r="O4440" s="46"/>
    </row>
    <row r="4441" spans="1:15" x14ac:dyDescent="0.2">
      <c r="A4441" s="11" t="str">
        <f t="shared" si="414"/>
        <v>3114004 - Region Midtjylland25 år og derover</v>
      </c>
      <c r="B4441" s="12" t="str">
        <f t="shared" si="417"/>
        <v>311400</v>
      </c>
      <c r="C4441" s="14">
        <f t="shared" si="415"/>
        <v>0</v>
      </c>
      <c r="D4441" s="14">
        <f t="shared" si="416"/>
        <v>0</v>
      </c>
      <c r="E4441" s="19" t="str">
        <f t="shared" si="418"/>
        <v>311400 - Teknikerarbejde inden for det elektronisk område</v>
      </c>
      <c r="F4441" s="19" t="str">
        <f t="shared" si="419"/>
        <v>25 år og derover</v>
      </c>
      <c r="G4441" s="40" t="s">
        <v>516</v>
      </c>
      <c r="H4441" s="41" t="s">
        <v>123</v>
      </c>
      <c r="I4441" s="42" t="s">
        <v>517</v>
      </c>
      <c r="J4441" s="43" t="s">
        <v>9</v>
      </c>
      <c r="K4441" s="44">
        <v>306</v>
      </c>
      <c r="L4441" s="45">
        <v>42030.187270599868</v>
      </c>
      <c r="M4441" s="46">
        <v>44256.227338240235</v>
      </c>
      <c r="N4441" s="45"/>
      <c r="O4441" s="46"/>
    </row>
    <row r="4442" spans="1:15" x14ac:dyDescent="0.2">
      <c r="A4442" s="11" t="str">
        <f t="shared" si="414"/>
        <v>3114004 - Region MidtjyllandAlle uanset erf.</v>
      </c>
      <c r="B4442" s="12" t="str">
        <f t="shared" si="417"/>
        <v>311400</v>
      </c>
      <c r="C4442" s="14">
        <f t="shared" si="415"/>
        <v>0</v>
      </c>
      <c r="D4442" s="14">
        <f t="shared" si="416"/>
        <v>0</v>
      </c>
      <c r="E4442" s="19" t="str">
        <f t="shared" si="418"/>
        <v>311400 - Teknikerarbejde inden for det elektronisk område</v>
      </c>
      <c r="F4442" s="19" t="str">
        <f t="shared" si="419"/>
        <v>Alle uanset erf.</v>
      </c>
      <c r="G4442" s="40" t="s">
        <v>516</v>
      </c>
      <c r="H4442" s="41" t="s">
        <v>123</v>
      </c>
      <c r="I4442" s="42" t="s">
        <v>517</v>
      </c>
      <c r="J4442" s="43" t="s">
        <v>10</v>
      </c>
      <c r="K4442" s="44">
        <v>678</v>
      </c>
      <c r="L4442" s="45">
        <v>40138.031943617731</v>
      </c>
      <c r="M4442" s="46">
        <v>42426.800203124789</v>
      </c>
      <c r="N4442" s="45"/>
      <c r="O4442" s="46"/>
    </row>
    <row r="4443" spans="1:15" x14ac:dyDescent="0.2">
      <c r="A4443" s="11" t="str">
        <f t="shared" si="414"/>
        <v>3114005 - Region Nordjylland5-9 år</v>
      </c>
      <c r="B4443" s="12" t="str">
        <f t="shared" si="417"/>
        <v>311400</v>
      </c>
      <c r="C4443" s="14">
        <f t="shared" si="415"/>
        <v>0</v>
      </c>
      <c r="D4443" s="14">
        <f t="shared" si="416"/>
        <v>0</v>
      </c>
      <c r="E4443" s="19" t="str">
        <f t="shared" si="418"/>
        <v>311400 - Teknikerarbejde inden for det elektronisk område</v>
      </c>
      <c r="F4443" s="19" t="str">
        <f t="shared" si="419"/>
        <v>5-9 år</v>
      </c>
      <c r="G4443" s="40" t="s">
        <v>516</v>
      </c>
      <c r="H4443" s="41" t="s">
        <v>123</v>
      </c>
      <c r="I4443" s="42" t="s">
        <v>21</v>
      </c>
      <c r="J4443" s="43" t="s">
        <v>15</v>
      </c>
      <c r="K4443" s="44">
        <v>11</v>
      </c>
      <c r="L4443" s="45">
        <v>31140.159428619725</v>
      </c>
      <c r="M4443" s="46">
        <v>32840.121580799801</v>
      </c>
      <c r="N4443" s="45"/>
      <c r="O4443" s="46"/>
    </row>
    <row r="4444" spans="1:15" x14ac:dyDescent="0.2">
      <c r="A4444" s="11" t="str">
        <f t="shared" si="414"/>
        <v>3114005 - Region Nordjylland0-4 år</v>
      </c>
      <c r="B4444" s="12" t="str">
        <f t="shared" si="417"/>
        <v>311400</v>
      </c>
      <c r="C4444" s="14">
        <f t="shared" si="415"/>
        <v>0</v>
      </c>
      <c r="D4444" s="14">
        <f t="shared" si="416"/>
        <v>0</v>
      </c>
      <c r="E4444" s="19" t="str">
        <f t="shared" si="418"/>
        <v>311400 - Teknikerarbejde inden for det elektronisk område</v>
      </c>
      <c r="F4444" s="19" t="str">
        <f t="shared" si="419"/>
        <v>0-4 år</v>
      </c>
      <c r="G4444" s="40" t="s">
        <v>516</v>
      </c>
      <c r="H4444" s="41" t="s">
        <v>123</v>
      </c>
      <c r="I4444" s="42" t="s">
        <v>21</v>
      </c>
      <c r="J4444" s="43" t="s">
        <v>16</v>
      </c>
      <c r="K4444" s="44">
        <v>23</v>
      </c>
      <c r="L4444" s="45">
        <v>34134.464655927237</v>
      </c>
      <c r="M4444" s="46">
        <v>35990.308721757086</v>
      </c>
      <c r="N4444" s="45"/>
      <c r="O4444" s="46"/>
    </row>
    <row r="4445" spans="1:15" x14ac:dyDescent="0.2">
      <c r="A4445" s="11" t="str">
        <f t="shared" si="414"/>
        <v>3114005 - Region Nordjylland10-14 år</v>
      </c>
      <c r="B4445" s="12" t="str">
        <f t="shared" si="417"/>
        <v>311400</v>
      </c>
      <c r="C4445" s="14">
        <f t="shared" si="415"/>
        <v>0</v>
      </c>
      <c r="D4445" s="14">
        <f t="shared" si="416"/>
        <v>0</v>
      </c>
      <c r="E4445" s="19" t="str">
        <f t="shared" si="418"/>
        <v>311400 - Teknikerarbejde inden for det elektronisk område</v>
      </c>
      <c r="F4445" s="19" t="str">
        <f t="shared" si="419"/>
        <v>10-14 år</v>
      </c>
      <c r="G4445" s="40" t="s">
        <v>516</v>
      </c>
      <c r="H4445" s="41" t="s">
        <v>123</v>
      </c>
      <c r="I4445" s="42" t="s">
        <v>21</v>
      </c>
      <c r="J4445" s="43" t="s">
        <v>17</v>
      </c>
      <c r="K4445" s="44">
        <v>19</v>
      </c>
      <c r="L4445" s="45">
        <v>35427.323023390003</v>
      </c>
      <c r="M4445" s="46">
        <v>37396.190868634345</v>
      </c>
      <c r="N4445" s="45"/>
      <c r="O4445" s="46"/>
    </row>
    <row r="4446" spans="1:15" x14ac:dyDescent="0.2">
      <c r="A4446" s="11" t="str">
        <f t="shared" si="414"/>
        <v>3114005 - Region Nordjylland15-20 år</v>
      </c>
      <c r="B4446" s="12" t="str">
        <f t="shared" si="417"/>
        <v>311400</v>
      </c>
      <c r="C4446" s="14">
        <f t="shared" si="415"/>
        <v>0</v>
      </c>
      <c r="D4446" s="14">
        <f t="shared" si="416"/>
        <v>0</v>
      </c>
      <c r="E4446" s="19" t="str">
        <f t="shared" si="418"/>
        <v>311400 - Teknikerarbejde inden for det elektronisk område</v>
      </c>
      <c r="F4446" s="19" t="str">
        <f t="shared" si="419"/>
        <v>15-20 år</v>
      </c>
      <c r="G4446" s="40" t="s">
        <v>516</v>
      </c>
      <c r="H4446" s="41" t="s">
        <v>123</v>
      </c>
      <c r="I4446" s="42" t="s">
        <v>21</v>
      </c>
      <c r="J4446" s="43" t="s">
        <v>18</v>
      </c>
      <c r="K4446" s="44">
        <v>11</v>
      </c>
      <c r="L4446" s="45">
        <v>33114.44956602512</v>
      </c>
      <c r="M4446" s="46">
        <v>35075.535059495676</v>
      </c>
      <c r="N4446" s="45"/>
      <c r="O4446" s="46"/>
    </row>
    <row r="4447" spans="1:15" x14ac:dyDescent="0.2">
      <c r="A4447" s="11" t="str">
        <f t="shared" si="414"/>
        <v>3114005 - Region Nordjylland20-24 år</v>
      </c>
      <c r="B4447" s="12" t="str">
        <f t="shared" si="417"/>
        <v>311400</v>
      </c>
      <c r="C4447" s="14">
        <f t="shared" si="415"/>
        <v>0</v>
      </c>
      <c r="D4447" s="14">
        <f t="shared" si="416"/>
        <v>0</v>
      </c>
      <c r="E4447" s="19" t="str">
        <f t="shared" si="418"/>
        <v>311400 - Teknikerarbejde inden for det elektronisk område</v>
      </c>
      <c r="F4447" s="19" t="str">
        <f t="shared" si="419"/>
        <v>20-24 år</v>
      </c>
      <c r="G4447" s="40" t="s">
        <v>516</v>
      </c>
      <c r="H4447" s="41" t="s">
        <v>123</v>
      </c>
      <c r="I4447" s="42" t="s">
        <v>21</v>
      </c>
      <c r="J4447" s="43" t="s">
        <v>19</v>
      </c>
      <c r="K4447" s="44">
        <v>14</v>
      </c>
      <c r="L4447" s="45">
        <v>50272.520575615643</v>
      </c>
      <c r="M4447" s="46">
        <v>53016.931132316146</v>
      </c>
      <c r="N4447" s="45"/>
      <c r="O4447" s="46"/>
    </row>
    <row r="4448" spans="1:15" x14ac:dyDescent="0.2">
      <c r="A4448" s="11" t="str">
        <f t="shared" si="414"/>
        <v>3114005 - Region Nordjylland25 år og derover</v>
      </c>
      <c r="B4448" s="12" t="str">
        <f t="shared" si="417"/>
        <v>311400</v>
      </c>
      <c r="C4448" s="14">
        <f t="shared" si="415"/>
        <v>0</v>
      </c>
      <c r="D4448" s="14">
        <f t="shared" si="416"/>
        <v>0</v>
      </c>
      <c r="E4448" s="19" t="str">
        <f t="shared" si="418"/>
        <v>311400 - Teknikerarbejde inden for det elektronisk område</v>
      </c>
      <c r="F4448" s="19" t="str">
        <f t="shared" si="419"/>
        <v>25 år og derover</v>
      </c>
      <c r="G4448" s="40" t="s">
        <v>516</v>
      </c>
      <c r="H4448" s="41" t="s">
        <v>123</v>
      </c>
      <c r="I4448" s="42" t="s">
        <v>21</v>
      </c>
      <c r="J4448" s="43" t="s">
        <v>9</v>
      </c>
      <c r="K4448" s="44">
        <v>35</v>
      </c>
      <c r="L4448" s="45">
        <v>40193.977415459973</v>
      </c>
      <c r="M4448" s="46">
        <v>42496.315373241887</v>
      </c>
      <c r="N4448" s="45"/>
      <c r="O4448" s="46"/>
    </row>
    <row r="4449" spans="1:15" x14ac:dyDescent="0.2">
      <c r="A4449" s="11" t="str">
        <f t="shared" si="414"/>
        <v>3114005 - Region NordjyllandAlle uanset erf.</v>
      </c>
      <c r="B4449" s="12" t="str">
        <f t="shared" si="417"/>
        <v>311400</v>
      </c>
      <c r="C4449" s="14">
        <f t="shared" si="415"/>
        <v>0</v>
      </c>
      <c r="D4449" s="14">
        <f t="shared" si="416"/>
        <v>0</v>
      </c>
      <c r="E4449" s="19" t="str">
        <f t="shared" si="418"/>
        <v>311400 - Teknikerarbejde inden for det elektronisk område</v>
      </c>
      <c r="F4449" s="19" t="str">
        <f t="shared" si="419"/>
        <v>Alle uanset erf.</v>
      </c>
      <c r="G4449" s="40" t="s">
        <v>516</v>
      </c>
      <c r="H4449" s="41" t="s">
        <v>123</v>
      </c>
      <c r="I4449" s="42" t="s">
        <v>21</v>
      </c>
      <c r="J4449" s="43" t="s">
        <v>10</v>
      </c>
      <c r="K4449" s="44">
        <v>113</v>
      </c>
      <c r="L4449" s="45">
        <v>37384.260625222298</v>
      </c>
      <c r="M4449" s="46">
        <v>39434.887522934448</v>
      </c>
      <c r="N4449" s="45"/>
      <c r="O4449" s="46"/>
    </row>
    <row r="4450" spans="1:15" x14ac:dyDescent="0.2">
      <c r="A4450" s="11" t="str">
        <f t="shared" si="414"/>
        <v>3114006 - Alle regionerUnder 1 år</v>
      </c>
      <c r="B4450" s="12" t="str">
        <f t="shared" si="417"/>
        <v>311400</v>
      </c>
      <c r="C4450" s="14">
        <f t="shared" si="415"/>
        <v>0</v>
      </c>
      <c r="D4450" s="14">
        <f t="shared" si="416"/>
        <v>0</v>
      </c>
      <c r="E4450" s="19" t="str">
        <f t="shared" si="418"/>
        <v>311400 - Teknikerarbejde inden for det elektronisk område</v>
      </c>
      <c r="F4450" s="19" t="str">
        <f t="shared" si="419"/>
        <v>Under 1 år</v>
      </c>
      <c r="G4450" s="40" t="s">
        <v>516</v>
      </c>
      <c r="H4450" s="41" t="s">
        <v>123</v>
      </c>
      <c r="I4450" s="42" t="s">
        <v>11</v>
      </c>
      <c r="J4450" s="43" t="s">
        <v>13</v>
      </c>
      <c r="K4450" s="44">
        <v>83</v>
      </c>
      <c r="L4450" s="45">
        <v>27775.617074265374</v>
      </c>
      <c r="M4450" s="46">
        <v>29422.37121460697</v>
      </c>
      <c r="N4450" s="45"/>
      <c r="O4450" s="46"/>
    </row>
    <row r="4451" spans="1:15" x14ac:dyDescent="0.2">
      <c r="A4451" s="11" t="str">
        <f t="shared" si="414"/>
        <v>3114006 - Alle regioner1 år</v>
      </c>
      <c r="B4451" s="12" t="str">
        <f t="shared" si="417"/>
        <v>311400</v>
      </c>
      <c r="C4451" s="14">
        <f t="shared" si="415"/>
        <v>0</v>
      </c>
      <c r="D4451" s="14">
        <f t="shared" si="416"/>
        <v>0</v>
      </c>
      <c r="E4451" s="19" t="str">
        <f t="shared" si="418"/>
        <v>311400 - Teknikerarbejde inden for det elektronisk område</v>
      </c>
      <c r="F4451" s="19" t="str">
        <f t="shared" si="419"/>
        <v>1 år</v>
      </c>
      <c r="G4451" s="40" t="s">
        <v>516</v>
      </c>
      <c r="H4451" s="41" t="s">
        <v>123</v>
      </c>
      <c r="I4451" s="42" t="s">
        <v>11</v>
      </c>
      <c r="J4451" s="43" t="s">
        <v>22</v>
      </c>
      <c r="K4451" s="44">
        <v>60</v>
      </c>
      <c r="L4451" s="45">
        <v>35069.222959508581</v>
      </c>
      <c r="M4451" s="46">
        <v>36992.863836175115</v>
      </c>
      <c r="N4451" s="45"/>
      <c r="O4451" s="46"/>
    </row>
    <row r="4452" spans="1:15" x14ac:dyDescent="0.2">
      <c r="A4452" s="11" t="str">
        <f t="shared" si="414"/>
        <v>3114006 - Alle regioner2 år</v>
      </c>
      <c r="B4452" s="12" t="str">
        <f t="shared" si="417"/>
        <v>311400</v>
      </c>
      <c r="C4452" s="14">
        <f t="shared" si="415"/>
        <v>0</v>
      </c>
      <c r="D4452" s="14">
        <f t="shared" si="416"/>
        <v>0</v>
      </c>
      <c r="E4452" s="19" t="str">
        <f t="shared" si="418"/>
        <v>311400 - Teknikerarbejde inden for det elektronisk område</v>
      </c>
      <c r="F4452" s="19" t="str">
        <f t="shared" si="419"/>
        <v>2 år</v>
      </c>
      <c r="G4452" s="40" t="s">
        <v>516</v>
      </c>
      <c r="H4452" s="41" t="s">
        <v>123</v>
      </c>
      <c r="I4452" s="42" t="s">
        <v>11</v>
      </c>
      <c r="J4452" s="43" t="s">
        <v>23</v>
      </c>
      <c r="K4452" s="44">
        <v>70</v>
      </c>
      <c r="L4452" s="45">
        <v>38095.458936049996</v>
      </c>
      <c r="M4452" s="46">
        <v>40185.096967362224</v>
      </c>
      <c r="N4452" s="45"/>
      <c r="O4452" s="46"/>
    </row>
    <row r="4453" spans="1:15" x14ac:dyDescent="0.2">
      <c r="A4453" s="11" t="str">
        <f t="shared" si="414"/>
        <v>3114006 - Alle regioner3 år</v>
      </c>
      <c r="B4453" s="12" t="str">
        <f t="shared" si="417"/>
        <v>311400</v>
      </c>
      <c r="C4453" s="14">
        <f t="shared" si="415"/>
        <v>0</v>
      </c>
      <c r="D4453" s="14">
        <f t="shared" si="416"/>
        <v>0</v>
      </c>
      <c r="E4453" s="19" t="str">
        <f t="shared" si="418"/>
        <v>311400 - Teknikerarbejde inden for det elektronisk område</v>
      </c>
      <c r="F4453" s="19" t="str">
        <f t="shared" si="419"/>
        <v>3 år</v>
      </c>
      <c r="G4453" s="40" t="s">
        <v>516</v>
      </c>
      <c r="H4453" s="41" t="s">
        <v>123</v>
      </c>
      <c r="I4453" s="42" t="s">
        <v>11</v>
      </c>
      <c r="J4453" s="43" t="s">
        <v>14</v>
      </c>
      <c r="K4453" s="44">
        <v>70</v>
      </c>
      <c r="L4453" s="45">
        <v>38973.746660833858</v>
      </c>
      <c r="M4453" s="46">
        <v>41139.70643596429</v>
      </c>
      <c r="N4453" s="45"/>
      <c r="O4453" s="46"/>
    </row>
    <row r="4454" spans="1:15" x14ac:dyDescent="0.2">
      <c r="A4454" s="11" t="str">
        <f t="shared" si="414"/>
        <v>3114006 - Alle regioner4 år</v>
      </c>
      <c r="B4454" s="12" t="str">
        <f t="shared" si="417"/>
        <v>311400</v>
      </c>
      <c r="C4454" s="14">
        <f t="shared" si="415"/>
        <v>0</v>
      </c>
      <c r="D4454" s="14">
        <f t="shared" si="416"/>
        <v>0</v>
      </c>
      <c r="E4454" s="19" t="str">
        <f t="shared" si="418"/>
        <v>311400 - Teknikerarbejde inden for det elektronisk område</v>
      </c>
      <c r="F4454" s="19" t="str">
        <f t="shared" si="419"/>
        <v>4 år</v>
      </c>
      <c r="G4454" s="40" t="s">
        <v>516</v>
      </c>
      <c r="H4454" s="41" t="s">
        <v>123</v>
      </c>
      <c r="I4454" s="42" t="s">
        <v>11</v>
      </c>
      <c r="J4454" s="43" t="s">
        <v>24</v>
      </c>
      <c r="K4454" s="44">
        <v>78</v>
      </c>
      <c r="L4454" s="45">
        <v>38210.485505247096</v>
      </c>
      <c r="M4454" s="46">
        <v>40340.627556471249</v>
      </c>
      <c r="N4454" s="45"/>
      <c r="O4454" s="46"/>
    </row>
    <row r="4455" spans="1:15" x14ac:dyDescent="0.2">
      <c r="A4455" s="11" t="str">
        <f t="shared" si="414"/>
        <v>3114006 - Alle regioner5-9 år</v>
      </c>
      <c r="B4455" s="12" t="str">
        <f t="shared" si="417"/>
        <v>311400</v>
      </c>
      <c r="C4455" s="14">
        <f t="shared" si="415"/>
        <v>0</v>
      </c>
      <c r="D4455" s="14">
        <f t="shared" si="416"/>
        <v>0</v>
      </c>
      <c r="E4455" s="19" t="str">
        <f t="shared" si="418"/>
        <v>311400 - Teknikerarbejde inden for det elektronisk område</v>
      </c>
      <c r="F4455" s="19" t="str">
        <f t="shared" si="419"/>
        <v>5-9 år</v>
      </c>
      <c r="G4455" s="40" t="s">
        <v>516</v>
      </c>
      <c r="H4455" s="41" t="s">
        <v>123</v>
      </c>
      <c r="I4455" s="42" t="s">
        <v>11</v>
      </c>
      <c r="J4455" s="43" t="s">
        <v>15</v>
      </c>
      <c r="K4455" s="44">
        <v>235</v>
      </c>
      <c r="L4455" s="45">
        <v>38821.975814028236</v>
      </c>
      <c r="M4455" s="46">
        <v>40968.252529990714</v>
      </c>
      <c r="N4455" s="45"/>
      <c r="O4455" s="46"/>
    </row>
    <row r="4456" spans="1:15" x14ac:dyDescent="0.2">
      <c r="A4456" s="11" t="str">
        <f t="shared" si="414"/>
        <v>3114006 - Alle regioner0-4 år</v>
      </c>
      <c r="B4456" s="12" t="str">
        <f t="shared" si="417"/>
        <v>311400</v>
      </c>
      <c r="C4456" s="14">
        <f t="shared" si="415"/>
        <v>0</v>
      </c>
      <c r="D4456" s="14">
        <f t="shared" si="416"/>
        <v>0</v>
      </c>
      <c r="E4456" s="19" t="str">
        <f t="shared" si="418"/>
        <v>311400 - Teknikerarbejde inden for det elektronisk område</v>
      </c>
      <c r="F4456" s="19" t="str">
        <f t="shared" si="419"/>
        <v>0-4 år</v>
      </c>
      <c r="G4456" s="40" t="s">
        <v>516</v>
      </c>
      <c r="H4456" s="41" t="s">
        <v>123</v>
      </c>
      <c r="I4456" s="42" t="s">
        <v>11</v>
      </c>
      <c r="J4456" s="43" t="s">
        <v>16</v>
      </c>
      <c r="K4456" s="44">
        <v>361</v>
      </c>
      <c r="L4456" s="45">
        <v>35188.297505009541</v>
      </c>
      <c r="M4456" s="46">
        <v>37092.576410680005</v>
      </c>
      <c r="N4456" s="45"/>
      <c r="O4456" s="46"/>
    </row>
    <row r="4457" spans="1:15" x14ac:dyDescent="0.2">
      <c r="A4457" s="11" t="str">
        <f t="shared" si="414"/>
        <v>3114006 - Alle regioner10-14 år</v>
      </c>
      <c r="B4457" s="12" t="str">
        <f t="shared" si="417"/>
        <v>311400</v>
      </c>
      <c r="C4457" s="14">
        <f t="shared" si="415"/>
        <v>0</v>
      </c>
      <c r="D4457" s="14">
        <f t="shared" si="416"/>
        <v>0</v>
      </c>
      <c r="E4457" s="19" t="str">
        <f t="shared" si="418"/>
        <v>311400 - Teknikerarbejde inden for det elektronisk område</v>
      </c>
      <c r="F4457" s="19" t="str">
        <f t="shared" si="419"/>
        <v>10-14 år</v>
      </c>
      <c r="G4457" s="40" t="s">
        <v>516</v>
      </c>
      <c r="H4457" s="41" t="s">
        <v>123</v>
      </c>
      <c r="I4457" s="42" t="s">
        <v>11</v>
      </c>
      <c r="J4457" s="43" t="s">
        <v>17</v>
      </c>
      <c r="K4457" s="44">
        <v>186</v>
      </c>
      <c r="L4457" s="45">
        <v>40207.270750709926</v>
      </c>
      <c r="M4457" s="46">
        <v>42470.288461835364</v>
      </c>
      <c r="N4457" s="45"/>
      <c r="O4457" s="46"/>
    </row>
    <row r="4458" spans="1:15" x14ac:dyDescent="0.2">
      <c r="A4458" s="11" t="str">
        <f t="shared" si="414"/>
        <v>3114006 - Alle regioner15-20 år</v>
      </c>
      <c r="B4458" s="12" t="str">
        <f t="shared" si="417"/>
        <v>311400</v>
      </c>
      <c r="C4458" s="14">
        <f t="shared" si="415"/>
        <v>0</v>
      </c>
      <c r="D4458" s="14">
        <f t="shared" si="416"/>
        <v>0</v>
      </c>
      <c r="E4458" s="19" t="str">
        <f t="shared" si="418"/>
        <v>311400 - Teknikerarbejde inden for det elektronisk område</v>
      </c>
      <c r="F4458" s="19" t="str">
        <f t="shared" si="419"/>
        <v>15-20 år</v>
      </c>
      <c r="G4458" s="40" t="s">
        <v>516</v>
      </c>
      <c r="H4458" s="41" t="s">
        <v>123</v>
      </c>
      <c r="I4458" s="42" t="s">
        <v>11</v>
      </c>
      <c r="J4458" s="43" t="s">
        <v>18</v>
      </c>
      <c r="K4458" s="44">
        <v>189</v>
      </c>
      <c r="L4458" s="45">
        <v>41537.006133481489</v>
      </c>
      <c r="M4458" s="46">
        <v>43815.422253079283</v>
      </c>
      <c r="N4458" s="45"/>
      <c r="O4458" s="46"/>
    </row>
    <row r="4459" spans="1:15" x14ac:dyDescent="0.2">
      <c r="A4459" s="11" t="str">
        <f t="shared" si="414"/>
        <v>3114006 - Alle regioner20-24 år</v>
      </c>
      <c r="B4459" s="12" t="str">
        <f t="shared" si="417"/>
        <v>311400</v>
      </c>
      <c r="C4459" s="14">
        <f t="shared" si="415"/>
        <v>0</v>
      </c>
      <c r="D4459" s="14">
        <f t="shared" si="416"/>
        <v>0</v>
      </c>
      <c r="E4459" s="19" t="str">
        <f t="shared" si="418"/>
        <v>311400 - Teknikerarbejde inden for det elektronisk område</v>
      </c>
      <c r="F4459" s="19" t="str">
        <f t="shared" si="419"/>
        <v>20-24 år</v>
      </c>
      <c r="G4459" s="40" t="s">
        <v>516</v>
      </c>
      <c r="H4459" s="41" t="s">
        <v>123</v>
      </c>
      <c r="I4459" s="42" t="s">
        <v>11</v>
      </c>
      <c r="J4459" s="43" t="s">
        <v>19</v>
      </c>
      <c r="K4459" s="44">
        <v>264</v>
      </c>
      <c r="L4459" s="45">
        <v>44393.017293215424</v>
      </c>
      <c r="M4459" s="46">
        <v>46890.309443670769</v>
      </c>
      <c r="N4459" s="45"/>
      <c r="O4459" s="46"/>
    </row>
    <row r="4460" spans="1:15" x14ac:dyDescent="0.2">
      <c r="A4460" s="11" t="str">
        <f t="shared" si="414"/>
        <v>3114006 - Alle regioner25 år og derover</v>
      </c>
      <c r="B4460" s="12" t="str">
        <f t="shared" si="417"/>
        <v>311400</v>
      </c>
      <c r="C4460" s="14">
        <f t="shared" si="415"/>
        <v>0</v>
      </c>
      <c r="D4460" s="14">
        <f t="shared" si="416"/>
        <v>0</v>
      </c>
      <c r="E4460" s="19" t="str">
        <f t="shared" si="418"/>
        <v>311400 - Teknikerarbejde inden for det elektronisk område</v>
      </c>
      <c r="F4460" s="19" t="str">
        <f t="shared" si="419"/>
        <v>25 år og derover</v>
      </c>
      <c r="G4460" s="40" t="s">
        <v>516</v>
      </c>
      <c r="H4460" s="41" t="s">
        <v>123</v>
      </c>
      <c r="I4460" s="42" t="s">
        <v>11</v>
      </c>
      <c r="J4460" s="43" t="s">
        <v>9</v>
      </c>
      <c r="K4460" s="44">
        <v>1005</v>
      </c>
      <c r="L4460" s="45">
        <v>43620.439375179674</v>
      </c>
      <c r="M4460" s="46">
        <v>46027.319104633607</v>
      </c>
      <c r="N4460" s="45"/>
      <c r="O4460" s="46"/>
    </row>
    <row r="4461" spans="1:15" x14ac:dyDescent="0.2">
      <c r="A4461" s="11" t="str">
        <f t="shared" si="414"/>
        <v>3114006 - Alle regionerAlle uanset erf.</v>
      </c>
      <c r="B4461" s="12" t="str">
        <f t="shared" si="417"/>
        <v>311400</v>
      </c>
      <c r="C4461" s="14">
        <f t="shared" si="415"/>
        <v>0</v>
      </c>
      <c r="D4461" s="14">
        <f t="shared" si="416"/>
        <v>0</v>
      </c>
      <c r="E4461" s="19" t="str">
        <f t="shared" si="418"/>
        <v>311400 - Teknikerarbejde inden for det elektronisk område</v>
      </c>
      <c r="F4461" s="19" t="str">
        <f t="shared" si="419"/>
        <v>Alle uanset erf.</v>
      </c>
      <c r="G4461" s="40" t="s">
        <v>516</v>
      </c>
      <c r="H4461" s="41" t="s">
        <v>123</v>
      </c>
      <c r="I4461" s="42" t="s">
        <v>11</v>
      </c>
      <c r="J4461" s="43" t="s">
        <v>10</v>
      </c>
      <c r="K4461" s="44">
        <v>2240</v>
      </c>
      <c r="L4461" s="45">
        <v>42226.375352451068</v>
      </c>
      <c r="M4461" s="46">
        <v>44563.464046638241</v>
      </c>
      <c r="N4461" s="45"/>
      <c r="O4461" s="46"/>
    </row>
    <row r="4462" spans="1:15" x14ac:dyDescent="0.2">
      <c r="A4462" s="11" t="str">
        <f t="shared" si="414"/>
        <v>3115101 - Region HovedstadenUnder 1 år</v>
      </c>
      <c r="B4462" s="12" t="str">
        <f t="shared" si="417"/>
        <v>311510</v>
      </c>
      <c r="C4462" s="14">
        <f t="shared" si="415"/>
        <v>0</v>
      </c>
      <c r="D4462" s="14">
        <f t="shared" si="416"/>
        <v>0</v>
      </c>
      <c r="E4462" s="19" t="str">
        <f t="shared" si="418"/>
        <v>311510 - Teknikerarbejde inden for VVS</v>
      </c>
      <c r="F4462" s="19" t="str">
        <f t="shared" si="419"/>
        <v>Under 1 år</v>
      </c>
      <c r="G4462" s="40" t="s">
        <v>516</v>
      </c>
      <c r="H4462" s="41" t="s">
        <v>124</v>
      </c>
      <c r="I4462" s="42" t="s">
        <v>8</v>
      </c>
      <c r="J4462" s="43" t="s">
        <v>13</v>
      </c>
      <c r="K4462" s="44">
        <v>17</v>
      </c>
      <c r="L4462" s="45">
        <v>29875.221278340734</v>
      </c>
      <c r="M4462" s="46">
        <v>31223.278338259068</v>
      </c>
      <c r="N4462" s="45"/>
      <c r="O4462" s="46"/>
    </row>
    <row r="4463" spans="1:15" x14ac:dyDescent="0.2">
      <c r="A4463" s="11" t="str">
        <f t="shared" si="414"/>
        <v>3115101 - Region Hovedstaden1 år</v>
      </c>
      <c r="B4463" s="12" t="str">
        <f t="shared" si="417"/>
        <v>311510</v>
      </c>
      <c r="C4463" s="14">
        <f t="shared" si="415"/>
        <v>0</v>
      </c>
      <c r="D4463" s="14">
        <f t="shared" si="416"/>
        <v>0</v>
      </c>
      <c r="E4463" s="19" t="str">
        <f t="shared" si="418"/>
        <v>311510 - Teknikerarbejde inden for VVS</v>
      </c>
      <c r="F4463" s="19" t="str">
        <f t="shared" si="419"/>
        <v>1 år</v>
      </c>
      <c r="G4463" s="40" t="s">
        <v>516</v>
      </c>
      <c r="H4463" s="41" t="s">
        <v>124</v>
      </c>
      <c r="I4463" s="42" t="s">
        <v>8</v>
      </c>
      <c r="J4463" s="43" t="s">
        <v>22</v>
      </c>
      <c r="K4463" s="44">
        <v>17</v>
      </c>
      <c r="L4463" s="45">
        <v>36340.452936020156</v>
      </c>
      <c r="M4463" s="46">
        <v>37980.240092226042</v>
      </c>
      <c r="N4463" s="45"/>
      <c r="O4463" s="46"/>
    </row>
    <row r="4464" spans="1:15" x14ac:dyDescent="0.2">
      <c r="A4464" s="11" t="str">
        <f t="shared" si="414"/>
        <v>3115101 - Region Hovedstaden3 år</v>
      </c>
      <c r="B4464" s="12" t="str">
        <f t="shared" si="417"/>
        <v>311510</v>
      </c>
      <c r="C4464" s="14">
        <f t="shared" si="415"/>
        <v>0</v>
      </c>
      <c r="D4464" s="14">
        <f t="shared" si="416"/>
        <v>0</v>
      </c>
      <c r="E4464" s="19" t="str">
        <f t="shared" si="418"/>
        <v>311510 - Teknikerarbejde inden for VVS</v>
      </c>
      <c r="F4464" s="19" t="str">
        <f t="shared" si="419"/>
        <v>3 år</v>
      </c>
      <c r="G4464" s="40" t="s">
        <v>516</v>
      </c>
      <c r="H4464" s="41" t="s">
        <v>124</v>
      </c>
      <c r="I4464" s="42" t="s">
        <v>8</v>
      </c>
      <c r="J4464" s="43" t="s">
        <v>14</v>
      </c>
      <c r="K4464" s="44">
        <v>11</v>
      </c>
      <c r="L4464" s="45">
        <v>39261.389068353557</v>
      </c>
      <c r="M4464" s="46">
        <v>41450.116448760375</v>
      </c>
      <c r="N4464" s="45"/>
      <c r="O4464" s="46"/>
    </row>
    <row r="4465" spans="1:15" x14ac:dyDescent="0.2">
      <c r="A4465" s="11" t="str">
        <f t="shared" si="414"/>
        <v>3115101 - Region Hovedstaden5-9 år</v>
      </c>
      <c r="B4465" s="12" t="str">
        <f t="shared" si="417"/>
        <v>311510</v>
      </c>
      <c r="C4465" s="14">
        <f t="shared" si="415"/>
        <v>0</v>
      </c>
      <c r="D4465" s="14">
        <f t="shared" si="416"/>
        <v>0</v>
      </c>
      <c r="E4465" s="19" t="str">
        <f t="shared" si="418"/>
        <v>311510 - Teknikerarbejde inden for VVS</v>
      </c>
      <c r="F4465" s="19" t="str">
        <f t="shared" si="419"/>
        <v>5-9 år</v>
      </c>
      <c r="G4465" s="40" t="s">
        <v>516</v>
      </c>
      <c r="H4465" s="41" t="s">
        <v>124</v>
      </c>
      <c r="I4465" s="42" t="s">
        <v>8</v>
      </c>
      <c r="J4465" s="43" t="s">
        <v>15</v>
      </c>
      <c r="K4465" s="44">
        <v>51</v>
      </c>
      <c r="L4465" s="45">
        <v>44778.782911718139</v>
      </c>
      <c r="M4465" s="46">
        <v>47130.200042297824</v>
      </c>
      <c r="N4465" s="45"/>
      <c r="O4465" s="46"/>
    </row>
    <row r="4466" spans="1:15" x14ac:dyDescent="0.2">
      <c r="A4466" s="11" t="str">
        <f t="shared" si="414"/>
        <v>3115101 - Region Hovedstaden0-4 år</v>
      </c>
      <c r="B4466" s="12" t="str">
        <f t="shared" si="417"/>
        <v>311510</v>
      </c>
      <c r="C4466" s="14">
        <f t="shared" si="415"/>
        <v>0</v>
      </c>
      <c r="D4466" s="14">
        <f t="shared" si="416"/>
        <v>0</v>
      </c>
      <c r="E4466" s="19" t="str">
        <f t="shared" si="418"/>
        <v>311510 - Teknikerarbejde inden for VVS</v>
      </c>
      <c r="F4466" s="19" t="str">
        <f t="shared" si="419"/>
        <v>0-4 år</v>
      </c>
      <c r="G4466" s="40" t="s">
        <v>516</v>
      </c>
      <c r="H4466" s="41" t="s">
        <v>124</v>
      </c>
      <c r="I4466" s="42" t="s">
        <v>8</v>
      </c>
      <c r="J4466" s="43" t="s">
        <v>16</v>
      </c>
      <c r="K4466" s="44">
        <v>59</v>
      </c>
      <c r="L4466" s="45">
        <v>33571.705297642424</v>
      </c>
      <c r="M4466" s="46">
        <v>35086.558490472002</v>
      </c>
      <c r="N4466" s="45"/>
      <c r="O4466" s="46"/>
    </row>
    <row r="4467" spans="1:15" x14ac:dyDescent="0.2">
      <c r="A4467" s="11" t="str">
        <f t="shared" si="414"/>
        <v>3115101 - Region Hovedstaden10-14 år</v>
      </c>
      <c r="B4467" s="12" t="str">
        <f t="shared" si="417"/>
        <v>311510</v>
      </c>
      <c r="C4467" s="14">
        <f t="shared" si="415"/>
        <v>0</v>
      </c>
      <c r="D4467" s="14">
        <f t="shared" si="416"/>
        <v>0</v>
      </c>
      <c r="E4467" s="19" t="str">
        <f t="shared" si="418"/>
        <v>311510 - Teknikerarbejde inden for VVS</v>
      </c>
      <c r="F4467" s="19" t="str">
        <f t="shared" si="419"/>
        <v>10-14 år</v>
      </c>
      <c r="G4467" s="40" t="s">
        <v>516</v>
      </c>
      <c r="H4467" s="41" t="s">
        <v>124</v>
      </c>
      <c r="I4467" s="42" t="s">
        <v>8</v>
      </c>
      <c r="J4467" s="43" t="s">
        <v>17</v>
      </c>
      <c r="K4467" s="44">
        <v>47</v>
      </c>
      <c r="L4467" s="45">
        <v>42864.507396381036</v>
      </c>
      <c r="M4467" s="46">
        <v>45254.099899661363</v>
      </c>
      <c r="N4467" s="45"/>
      <c r="O4467" s="46"/>
    </row>
    <row r="4468" spans="1:15" x14ac:dyDescent="0.2">
      <c r="A4468" s="11" t="str">
        <f t="shared" si="414"/>
        <v>3115101 - Region Hovedstaden15-20 år</v>
      </c>
      <c r="B4468" s="12" t="str">
        <f t="shared" si="417"/>
        <v>311510</v>
      </c>
      <c r="C4468" s="14">
        <f t="shared" si="415"/>
        <v>0</v>
      </c>
      <c r="D4468" s="14">
        <f t="shared" si="416"/>
        <v>0</v>
      </c>
      <c r="E4468" s="19" t="str">
        <f t="shared" si="418"/>
        <v>311510 - Teknikerarbejde inden for VVS</v>
      </c>
      <c r="F4468" s="19" t="str">
        <f t="shared" si="419"/>
        <v>15-20 år</v>
      </c>
      <c r="G4468" s="40" t="s">
        <v>516</v>
      </c>
      <c r="H4468" s="41" t="s">
        <v>124</v>
      </c>
      <c r="I4468" s="42" t="s">
        <v>8</v>
      </c>
      <c r="J4468" s="43" t="s">
        <v>18</v>
      </c>
      <c r="K4468" s="44">
        <v>40</v>
      </c>
      <c r="L4468" s="45">
        <v>44451.727274720761</v>
      </c>
      <c r="M4468" s="46">
        <v>46929.803443222409</v>
      </c>
      <c r="N4468" s="45"/>
      <c r="O4468" s="46"/>
    </row>
    <row r="4469" spans="1:15" x14ac:dyDescent="0.2">
      <c r="A4469" s="11" t="str">
        <f t="shared" si="414"/>
        <v>3115101 - Region Hovedstaden20-24 år</v>
      </c>
      <c r="B4469" s="12" t="str">
        <f t="shared" si="417"/>
        <v>311510</v>
      </c>
      <c r="C4469" s="14">
        <f t="shared" si="415"/>
        <v>0</v>
      </c>
      <c r="D4469" s="14">
        <f t="shared" si="416"/>
        <v>0</v>
      </c>
      <c r="E4469" s="19" t="str">
        <f t="shared" si="418"/>
        <v>311510 - Teknikerarbejde inden for VVS</v>
      </c>
      <c r="F4469" s="19" t="str">
        <f t="shared" si="419"/>
        <v>20-24 år</v>
      </c>
      <c r="G4469" s="40" t="s">
        <v>516</v>
      </c>
      <c r="H4469" s="41" t="s">
        <v>124</v>
      </c>
      <c r="I4469" s="42" t="s">
        <v>8</v>
      </c>
      <c r="J4469" s="43" t="s">
        <v>19</v>
      </c>
      <c r="K4469" s="44">
        <v>61</v>
      </c>
      <c r="L4469" s="45">
        <v>48348.044714911084</v>
      </c>
      <c r="M4469" s="46">
        <v>51043.331146892051</v>
      </c>
      <c r="N4469" s="45"/>
      <c r="O4469" s="46"/>
    </row>
    <row r="4470" spans="1:15" x14ac:dyDescent="0.2">
      <c r="A4470" s="11" t="str">
        <f t="shared" si="414"/>
        <v>3115101 - Region Hovedstaden25 år og derover</v>
      </c>
      <c r="B4470" s="12" t="str">
        <f t="shared" si="417"/>
        <v>311510</v>
      </c>
      <c r="C4470" s="14">
        <f t="shared" si="415"/>
        <v>0</v>
      </c>
      <c r="D4470" s="14">
        <f t="shared" si="416"/>
        <v>0</v>
      </c>
      <c r="E4470" s="19" t="str">
        <f t="shared" si="418"/>
        <v>311510 - Teknikerarbejde inden for VVS</v>
      </c>
      <c r="F4470" s="19" t="str">
        <f t="shared" si="419"/>
        <v>25 år og derover</v>
      </c>
      <c r="G4470" s="40" t="s">
        <v>516</v>
      </c>
      <c r="H4470" s="41" t="s">
        <v>124</v>
      </c>
      <c r="I4470" s="42" t="s">
        <v>8</v>
      </c>
      <c r="J4470" s="43" t="s">
        <v>9</v>
      </c>
      <c r="K4470" s="44">
        <v>228</v>
      </c>
      <c r="L4470" s="45">
        <v>47152.273458017684</v>
      </c>
      <c r="M4470" s="46">
        <v>49780.898537642788</v>
      </c>
      <c r="N4470" s="45"/>
      <c r="O4470" s="46"/>
    </row>
    <row r="4471" spans="1:15" x14ac:dyDescent="0.2">
      <c r="A4471" s="11" t="str">
        <f t="shared" si="414"/>
        <v>3115101 - Region HovedstadenAlle uanset erf.</v>
      </c>
      <c r="B4471" s="12" t="str">
        <f t="shared" si="417"/>
        <v>311510</v>
      </c>
      <c r="C4471" s="14">
        <f t="shared" si="415"/>
        <v>0</v>
      </c>
      <c r="D4471" s="14">
        <f t="shared" si="416"/>
        <v>0</v>
      </c>
      <c r="E4471" s="19" t="str">
        <f t="shared" si="418"/>
        <v>311510 - Teknikerarbejde inden for VVS</v>
      </c>
      <c r="F4471" s="19" t="str">
        <f t="shared" si="419"/>
        <v>Alle uanset erf.</v>
      </c>
      <c r="G4471" s="40" t="s">
        <v>516</v>
      </c>
      <c r="H4471" s="41" t="s">
        <v>124</v>
      </c>
      <c r="I4471" s="42" t="s">
        <v>8</v>
      </c>
      <c r="J4471" s="43" t="s">
        <v>10</v>
      </c>
      <c r="K4471" s="44">
        <v>486</v>
      </c>
      <c r="L4471" s="45">
        <v>45725.622782111124</v>
      </c>
      <c r="M4471" s="46">
        <v>48223.43470832098</v>
      </c>
      <c r="N4471" s="45"/>
      <c r="O4471" s="46"/>
    </row>
    <row r="4472" spans="1:15" x14ac:dyDescent="0.2">
      <c r="A4472" s="11" t="str">
        <f t="shared" si="414"/>
        <v>3115102 - Region Sjælland0-4 år</v>
      </c>
      <c r="B4472" s="12" t="str">
        <f t="shared" si="417"/>
        <v>311510</v>
      </c>
      <c r="C4472" s="14">
        <f t="shared" si="415"/>
        <v>0</v>
      </c>
      <c r="D4472" s="14">
        <f t="shared" si="416"/>
        <v>0</v>
      </c>
      <c r="E4472" s="19" t="str">
        <f t="shared" si="418"/>
        <v>311510 - Teknikerarbejde inden for VVS</v>
      </c>
      <c r="F4472" s="19" t="str">
        <f t="shared" si="419"/>
        <v>0-4 år</v>
      </c>
      <c r="G4472" s="40" t="s">
        <v>516</v>
      </c>
      <c r="H4472" s="41" t="s">
        <v>124</v>
      </c>
      <c r="I4472" s="42" t="s">
        <v>20</v>
      </c>
      <c r="J4472" s="43" t="s">
        <v>16</v>
      </c>
      <c r="K4472" s="44">
        <v>18</v>
      </c>
      <c r="L4472" s="45">
        <v>35834.218622347165</v>
      </c>
      <c r="M4472" s="46">
        <v>37831.889548296</v>
      </c>
      <c r="N4472" s="45"/>
      <c r="O4472" s="46"/>
    </row>
    <row r="4473" spans="1:15" x14ac:dyDescent="0.2">
      <c r="A4473" s="11" t="str">
        <f t="shared" si="414"/>
        <v>3115102 - Region Sjælland10-14 år</v>
      </c>
      <c r="B4473" s="12" t="str">
        <f t="shared" si="417"/>
        <v>311510</v>
      </c>
      <c r="C4473" s="14">
        <f t="shared" si="415"/>
        <v>0</v>
      </c>
      <c r="D4473" s="14">
        <f t="shared" si="416"/>
        <v>0</v>
      </c>
      <c r="E4473" s="19" t="str">
        <f t="shared" si="418"/>
        <v>311510 - Teknikerarbejde inden for VVS</v>
      </c>
      <c r="F4473" s="19" t="str">
        <f t="shared" si="419"/>
        <v>10-14 år</v>
      </c>
      <c r="G4473" s="40" t="s">
        <v>516</v>
      </c>
      <c r="H4473" s="41" t="s">
        <v>124</v>
      </c>
      <c r="I4473" s="42" t="s">
        <v>20</v>
      </c>
      <c r="J4473" s="43" t="s">
        <v>17</v>
      </c>
      <c r="K4473" s="44">
        <v>16</v>
      </c>
      <c r="L4473" s="45">
        <v>36577.705754440802</v>
      </c>
      <c r="M4473" s="46">
        <v>38616.824287863747</v>
      </c>
      <c r="N4473" s="45"/>
      <c r="O4473" s="46"/>
    </row>
    <row r="4474" spans="1:15" x14ac:dyDescent="0.2">
      <c r="A4474" s="11" t="str">
        <f t="shared" si="414"/>
        <v>3115102 - Region Sjælland15-20 år</v>
      </c>
      <c r="B4474" s="12" t="str">
        <f t="shared" si="417"/>
        <v>311510</v>
      </c>
      <c r="C4474" s="14">
        <f t="shared" si="415"/>
        <v>0</v>
      </c>
      <c r="D4474" s="14">
        <f t="shared" si="416"/>
        <v>0</v>
      </c>
      <c r="E4474" s="19" t="str">
        <f t="shared" si="418"/>
        <v>311510 - Teknikerarbejde inden for VVS</v>
      </c>
      <c r="F4474" s="19" t="str">
        <f t="shared" si="419"/>
        <v>15-20 år</v>
      </c>
      <c r="G4474" s="40" t="s">
        <v>516</v>
      </c>
      <c r="H4474" s="41" t="s">
        <v>124</v>
      </c>
      <c r="I4474" s="42" t="s">
        <v>20</v>
      </c>
      <c r="J4474" s="43" t="s">
        <v>18</v>
      </c>
      <c r="K4474" s="44">
        <v>11</v>
      </c>
      <c r="L4474" s="45">
        <v>34749.984135063205</v>
      </c>
      <c r="M4474" s="46">
        <v>36687.211613507716</v>
      </c>
      <c r="N4474" s="45"/>
      <c r="O4474" s="46"/>
    </row>
    <row r="4475" spans="1:15" x14ac:dyDescent="0.2">
      <c r="A4475" s="11" t="str">
        <f t="shared" si="414"/>
        <v>3115102 - Region Sjælland20-24 år</v>
      </c>
      <c r="B4475" s="12" t="str">
        <f t="shared" si="417"/>
        <v>311510</v>
      </c>
      <c r="C4475" s="14">
        <f t="shared" si="415"/>
        <v>0</v>
      </c>
      <c r="D4475" s="14">
        <f t="shared" si="416"/>
        <v>0</v>
      </c>
      <c r="E4475" s="19" t="str">
        <f t="shared" si="418"/>
        <v>311510 - Teknikerarbejde inden for VVS</v>
      </c>
      <c r="F4475" s="19" t="str">
        <f t="shared" si="419"/>
        <v>20-24 år</v>
      </c>
      <c r="G4475" s="40" t="s">
        <v>516</v>
      </c>
      <c r="H4475" s="41" t="s">
        <v>124</v>
      </c>
      <c r="I4475" s="42" t="s">
        <v>20</v>
      </c>
      <c r="J4475" s="43" t="s">
        <v>19</v>
      </c>
      <c r="K4475" s="44">
        <v>12</v>
      </c>
      <c r="L4475" s="45">
        <v>40870.499114662991</v>
      </c>
      <c r="M4475" s="46">
        <v>43148.930484154698</v>
      </c>
      <c r="N4475" s="45"/>
      <c r="O4475" s="46"/>
    </row>
    <row r="4476" spans="1:15" x14ac:dyDescent="0.2">
      <c r="A4476" s="11" t="str">
        <f t="shared" si="414"/>
        <v>3115102 - Region Sjælland25 år og derover</v>
      </c>
      <c r="B4476" s="12" t="str">
        <f t="shared" si="417"/>
        <v>311510</v>
      </c>
      <c r="C4476" s="14">
        <f t="shared" si="415"/>
        <v>0</v>
      </c>
      <c r="D4476" s="14">
        <f t="shared" si="416"/>
        <v>0</v>
      </c>
      <c r="E4476" s="19" t="str">
        <f t="shared" si="418"/>
        <v>311510 - Teknikerarbejde inden for VVS</v>
      </c>
      <c r="F4476" s="19" t="str">
        <f t="shared" si="419"/>
        <v>25 år og derover</v>
      </c>
      <c r="G4476" s="40" t="s">
        <v>516</v>
      </c>
      <c r="H4476" s="41" t="s">
        <v>124</v>
      </c>
      <c r="I4476" s="42" t="s">
        <v>20</v>
      </c>
      <c r="J4476" s="43" t="s">
        <v>9</v>
      </c>
      <c r="K4476" s="44">
        <v>53</v>
      </c>
      <c r="L4476" s="45">
        <v>41686.58895850015</v>
      </c>
      <c r="M4476" s="46">
        <v>43496.68427268364</v>
      </c>
      <c r="N4476" s="45"/>
      <c r="O4476" s="46"/>
    </row>
    <row r="4477" spans="1:15" x14ac:dyDescent="0.2">
      <c r="A4477" s="11" t="str">
        <f t="shared" si="414"/>
        <v>3115102 - Region SjællandAlle uanset erf.</v>
      </c>
      <c r="B4477" s="12" t="str">
        <f t="shared" si="417"/>
        <v>311510</v>
      </c>
      <c r="C4477" s="14">
        <f t="shared" si="415"/>
        <v>0</v>
      </c>
      <c r="D4477" s="14">
        <f t="shared" si="416"/>
        <v>0</v>
      </c>
      <c r="E4477" s="19" t="str">
        <f t="shared" si="418"/>
        <v>311510 - Teknikerarbejde inden for VVS</v>
      </c>
      <c r="F4477" s="19" t="str">
        <f t="shared" si="419"/>
        <v>Alle uanset erf.</v>
      </c>
      <c r="G4477" s="40" t="s">
        <v>516</v>
      </c>
      <c r="H4477" s="41" t="s">
        <v>124</v>
      </c>
      <c r="I4477" s="42" t="s">
        <v>20</v>
      </c>
      <c r="J4477" s="43" t="s">
        <v>10</v>
      </c>
      <c r="K4477" s="44">
        <v>119</v>
      </c>
      <c r="L4477" s="45">
        <v>37708.618989929288</v>
      </c>
      <c r="M4477" s="46">
        <v>39810.783198049801</v>
      </c>
      <c r="N4477" s="45"/>
      <c r="O4477" s="46"/>
    </row>
    <row r="4478" spans="1:15" x14ac:dyDescent="0.2">
      <c r="A4478" s="11" t="str">
        <f t="shared" si="414"/>
        <v>3115103 - Region Syddanmark5-9 år</v>
      </c>
      <c r="B4478" s="12" t="str">
        <f t="shared" si="417"/>
        <v>311510</v>
      </c>
      <c r="C4478" s="14">
        <f t="shared" si="415"/>
        <v>0</v>
      </c>
      <c r="D4478" s="14">
        <f t="shared" si="416"/>
        <v>0</v>
      </c>
      <c r="E4478" s="19" t="str">
        <f t="shared" si="418"/>
        <v>311510 - Teknikerarbejde inden for VVS</v>
      </c>
      <c r="F4478" s="19" t="str">
        <f t="shared" si="419"/>
        <v>5-9 år</v>
      </c>
      <c r="G4478" s="40" t="s">
        <v>516</v>
      </c>
      <c r="H4478" s="41" t="s">
        <v>124</v>
      </c>
      <c r="I4478" s="42" t="s">
        <v>544</v>
      </c>
      <c r="J4478" s="43" t="s">
        <v>15</v>
      </c>
      <c r="K4478" s="44">
        <v>33</v>
      </c>
      <c r="L4478" s="45">
        <v>36160.603843404177</v>
      </c>
      <c r="M4478" s="46">
        <v>37730.752450193577</v>
      </c>
      <c r="N4478" s="45"/>
      <c r="O4478" s="46"/>
    </row>
    <row r="4479" spans="1:15" x14ac:dyDescent="0.2">
      <c r="A4479" s="11" t="str">
        <f t="shared" si="414"/>
        <v>3115103 - Region Syddanmark0-4 år</v>
      </c>
      <c r="B4479" s="12" t="str">
        <f t="shared" si="417"/>
        <v>311510</v>
      </c>
      <c r="C4479" s="14">
        <f t="shared" si="415"/>
        <v>0</v>
      </c>
      <c r="D4479" s="14">
        <f t="shared" si="416"/>
        <v>0</v>
      </c>
      <c r="E4479" s="19" t="str">
        <f t="shared" si="418"/>
        <v>311510 - Teknikerarbejde inden for VVS</v>
      </c>
      <c r="F4479" s="19" t="str">
        <f t="shared" si="419"/>
        <v>0-4 år</v>
      </c>
      <c r="G4479" s="40" t="s">
        <v>516</v>
      </c>
      <c r="H4479" s="41" t="s">
        <v>124</v>
      </c>
      <c r="I4479" s="42" t="s">
        <v>544</v>
      </c>
      <c r="J4479" s="43" t="s">
        <v>16</v>
      </c>
      <c r="K4479" s="44">
        <v>20</v>
      </c>
      <c r="L4479" s="45">
        <v>29948.388073965682</v>
      </c>
      <c r="M4479" s="46">
        <v>31633.109658937447</v>
      </c>
      <c r="N4479" s="45"/>
      <c r="O4479" s="46"/>
    </row>
    <row r="4480" spans="1:15" x14ac:dyDescent="0.2">
      <c r="A4480" s="11" t="str">
        <f t="shared" si="414"/>
        <v>3115103 - Region Syddanmark10-14 år</v>
      </c>
      <c r="B4480" s="12" t="str">
        <f t="shared" si="417"/>
        <v>311510</v>
      </c>
      <c r="C4480" s="14">
        <f t="shared" si="415"/>
        <v>0</v>
      </c>
      <c r="D4480" s="14">
        <f t="shared" si="416"/>
        <v>0</v>
      </c>
      <c r="E4480" s="19" t="str">
        <f t="shared" si="418"/>
        <v>311510 - Teknikerarbejde inden for VVS</v>
      </c>
      <c r="F4480" s="19" t="str">
        <f t="shared" si="419"/>
        <v>10-14 år</v>
      </c>
      <c r="G4480" s="40" t="s">
        <v>516</v>
      </c>
      <c r="H4480" s="41" t="s">
        <v>124</v>
      </c>
      <c r="I4480" s="42" t="s">
        <v>544</v>
      </c>
      <c r="J4480" s="43" t="s">
        <v>17</v>
      </c>
      <c r="K4480" s="44">
        <v>23</v>
      </c>
      <c r="L4480" s="45">
        <v>43473.983371935952</v>
      </c>
      <c r="M4480" s="46">
        <v>45877.489965034278</v>
      </c>
      <c r="N4480" s="45"/>
      <c r="O4480" s="46"/>
    </row>
    <row r="4481" spans="1:15" x14ac:dyDescent="0.2">
      <c r="A4481" s="11" t="str">
        <f t="shared" si="414"/>
        <v>3115103 - Region Syddanmark15-20 år</v>
      </c>
      <c r="B4481" s="12" t="str">
        <f t="shared" si="417"/>
        <v>311510</v>
      </c>
      <c r="C4481" s="14">
        <f t="shared" si="415"/>
        <v>0</v>
      </c>
      <c r="D4481" s="14">
        <f t="shared" si="416"/>
        <v>0</v>
      </c>
      <c r="E4481" s="19" t="str">
        <f t="shared" si="418"/>
        <v>311510 - Teknikerarbejde inden for VVS</v>
      </c>
      <c r="F4481" s="19" t="str">
        <f t="shared" si="419"/>
        <v>15-20 år</v>
      </c>
      <c r="G4481" s="40" t="s">
        <v>516</v>
      </c>
      <c r="H4481" s="41" t="s">
        <v>124</v>
      </c>
      <c r="I4481" s="42" t="s">
        <v>544</v>
      </c>
      <c r="J4481" s="43" t="s">
        <v>18</v>
      </c>
      <c r="K4481" s="44">
        <v>16</v>
      </c>
      <c r="L4481" s="45">
        <v>43722.188470575442</v>
      </c>
      <c r="M4481" s="46">
        <v>46152.042144436004</v>
      </c>
      <c r="N4481" s="45"/>
      <c r="O4481" s="46"/>
    </row>
    <row r="4482" spans="1:15" x14ac:dyDescent="0.2">
      <c r="A4482" s="11" t="str">
        <f t="shared" ref="A4482:A4545" si="420">B4482&amp;I4482&amp;F4482</f>
        <v>3115103 - Region Syddanmark20-24 år</v>
      </c>
      <c r="B4482" s="12" t="str">
        <f t="shared" si="417"/>
        <v>311510</v>
      </c>
      <c r="C4482" s="14">
        <f t="shared" ref="C4482:C4545" si="421">N4482*1.2</f>
        <v>0</v>
      </c>
      <c r="D4482" s="14">
        <f t="shared" ref="D4482:D4545" si="422">O4482*1.2</f>
        <v>0</v>
      </c>
      <c r="E4482" s="19" t="str">
        <f t="shared" si="418"/>
        <v>311510 - Teknikerarbejde inden for VVS</v>
      </c>
      <c r="F4482" s="19" t="str">
        <f t="shared" si="419"/>
        <v>20-24 år</v>
      </c>
      <c r="G4482" s="40" t="s">
        <v>516</v>
      </c>
      <c r="H4482" s="41" t="s">
        <v>124</v>
      </c>
      <c r="I4482" s="42" t="s">
        <v>544</v>
      </c>
      <c r="J4482" s="43" t="s">
        <v>19</v>
      </c>
      <c r="K4482" s="44">
        <v>13</v>
      </c>
      <c r="L4482" s="45">
        <v>37539.667201780285</v>
      </c>
      <c r="M4482" s="46">
        <v>39632.412756779617</v>
      </c>
      <c r="N4482" s="45"/>
      <c r="O4482" s="46"/>
    </row>
    <row r="4483" spans="1:15" x14ac:dyDescent="0.2">
      <c r="A4483" s="11" t="str">
        <f t="shared" si="420"/>
        <v>3115103 - Region Syddanmark25 år og derover</v>
      </c>
      <c r="B4483" s="12" t="str">
        <f t="shared" ref="B4483:B4546" si="423">LEFT(E4483,6)</f>
        <v>311510</v>
      </c>
      <c r="C4483" s="14">
        <f t="shared" si="421"/>
        <v>0</v>
      </c>
      <c r="D4483" s="14">
        <f t="shared" si="422"/>
        <v>0</v>
      </c>
      <c r="E4483" s="19" t="str">
        <f t="shared" ref="E4483:E4546" si="424">TRIM(H4483)</f>
        <v>311510 - Teknikerarbejde inden for VVS</v>
      </c>
      <c r="F4483" s="19" t="str">
        <f t="shared" ref="F4483:F4546" si="425">MID(J4483,6,30)</f>
        <v>25 år og derover</v>
      </c>
      <c r="G4483" s="40" t="s">
        <v>516</v>
      </c>
      <c r="H4483" s="41" t="s">
        <v>124</v>
      </c>
      <c r="I4483" s="42" t="s">
        <v>544</v>
      </c>
      <c r="J4483" s="43" t="s">
        <v>9</v>
      </c>
      <c r="K4483" s="44">
        <v>81</v>
      </c>
      <c r="L4483" s="45">
        <v>42161.74713892374</v>
      </c>
      <c r="M4483" s="46">
        <v>44375.738856230782</v>
      </c>
      <c r="N4483" s="45"/>
      <c r="O4483" s="46"/>
    </row>
    <row r="4484" spans="1:15" x14ac:dyDescent="0.2">
      <c r="A4484" s="11" t="str">
        <f t="shared" si="420"/>
        <v>3115103 - Region SyddanmarkAlle uanset erf.</v>
      </c>
      <c r="B4484" s="12" t="str">
        <f t="shared" si="423"/>
        <v>311510</v>
      </c>
      <c r="C4484" s="14">
        <f t="shared" si="421"/>
        <v>0</v>
      </c>
      <c r="D4484" s="14">
        <f t="shared" si="422"/>
        <v>0</v>
      </c>
      <c r="E4484" s="19" t="str">
        <f t="shared" si="424"/>
        <v>311510 - Teknikerarbejde inden for VVS</v>
      </c>
      <c r="F4484" s="19" t="str">
        <f t="shared" si="425"/>
        <v>Alle uanset erf.</v>
      </c>
      <c r="G4484" s="40" t="s">
        <v>516</v>
      </c>
      <c r="H4484" s="41" t="s">
        <v>124</v>
      </c>
      <c r="I4484" s="42" t="s">
        <v>544</v>
      </c>
      <c r="J4484" s="43" t="s">
        <v>10</v>
      </c>
      <c r="K4484" s="44">
        <v>186</v>
      </c>
      <c r="L4484" s="45">
        <v>40053.475992577907</v>
      </c>
      <c r="M4484" s="46">
        <v>42234.50405492491</v>
      </c>
      <c r="N4484" s="45"/>
      <c r="O4484" s="46"/>
    </row>
    <row r="4485" spans="1:15" x14ac:dyDescent="0.2">
      <c r="A4485" s="11" t="str">
        <f t="shared" si="420"/>
        <v>3115104 - Region MidtjyllandUnder 1 år</v>
      </c>
      <c r="B4485" s="12" t="str">
        <f t="shared" si="423"/>
        <v>311510</v>
      </c>
      <c r="C4485" s="14">
        <f t="shared" si="421"/>
        <v>0</v>
      </c>
      <c r="D4485" s="14">
        <f t="shared" si="422"/>
        <v>0</v>
      </c>
      <c r="E4485" s="19" t="str">
        <f t="shared" si="424"/>
        <v>311510 - Teknikerarbejde inden for VVS</v>
      </c>
      <c r="F4485" s="19" t="str">
        <f t="shared" si="425"/>
        <v>Under 1 år</v>
      </c>
      <c r="G4485" s="40" t="s">
        <v>516</v>
      </c>
      <c r="H4485" s="41" t="s">
        <v>124</v>
      </c>
      <c r="I4485" s="42" t="s">
        <v>517</v>
      </c>
      <c r="J4485" s="43" t="s">
        <v>13</v>
      </c>
      <c r="K4485" s="44">
        <v>16</v>
      </c>
      <c r="L4485" s="45">
        <v>38779.334801812969</v>
      </c>
      <c r="M4485" s="46">
        <v>40941.188824015815</v>
      </c>
      <c r="N4485" s="45"/>
      <c r="O4485" s="46"/>
    </row>
    <row r="4486" spans="1:15" x14ac:dyDescent="0.2">
      <c r="A4486" s="11" t="str">
        <f t="shared" si="420"/>
        <v>3115104 - Region Midtjylland2 år</v>
      </c>
      <c r="B4486" s="12" t="str">
        <f t="shared" si="423"/>
        <v>311510</v>
      </c>
      <c r="C4486" s="14">
        <f t="shared" si="421"/>
        <v>0</v>
      </c>
      <c r="D4486" s="14">
        <f t="shared" si="422"/>
        <v>0</v>
      </c>
      <c r="E4486" s="19" t="str">
        <f t="shared" si="424"/>
        <v>311510 - Teknikerarbejde inden for VVS</v>
      </c>
      <c r="F4486" s="19" t="str">
        <f t="shared" si="425"/>
        <v>2 år</v>
      </c>
      <c r="G4486" s="40" t="s">
        <v>516</v>
      </c>
      <c r="H4486" s="41" t="s">
        <v>124</v>
      </c>
      <c r="I4486" s="42" t="s">
        <v>517</v>
      </c>
      <c r="J4486" s="43" t="s">
        <v>23</v>
      </c>
      <c r="K4486" s="44">
        <v>12</v>
      </c>
      <c r="L4486" s="45">
        <v>41982.439197568936</v>
      </c>
      <c r="M4486" s="46">
        <v>44446.480698664818</v>
      </c>
      <c r="N4486" s="45"/>
      <c r="O4486" s="46"/>
    </row>
    <row r="4487" spans="1:15" x14ac:dyDescent="0.2">
      <c r="A4487" s="11" t="str">
        <f t="shared" si="420"/>
        <v>3115104 - Region Midtjylland5-9 år</v>
      </c>
      <c r="B4487" s="12" t="str">
        <f t="shared" si="423"/>
        <v>311510</v>
      </c>
      <c r="C4487" s="14">
        <f t="shared" si="421"/>
        <v>0</v>
      </c>
      <c r="D4487" s="14">
        <f t="shared" si="422"/>
        <v>0</v>
      </c>
      <c r="E4487" s="19" t="str">
        <f t="shared" si="424"/>
        <v>311510 - Teknikerarbejde inden for VVS</v>
      </c>
      <c r="F4487" s="19" t="str">
        <f t="shared" si="425"/>
        <v>5-9 år</v>
      </c>
      <c r="G4487" s="40" t="s">
        <v>516</v>
      </c>
      <c r="H4487" s="41" t="s">
        <v>124</v>
      </c>
      <c r="I4487" s="42" t="s">
        <v>517</v>
      </c>
      <c r="J4487" s="43" t="s">
        <v>15</v>
      </c>
      <c r="K4487" s="44">
        <v>29</v>
      </c>
      <c r="L4487" s="45">
        <v>41515.407328677764</v>
      </c>
      <c r="M4487" s="46">
        <v>43829.790769641164</v>
      </c>
      <c r="N4487" s="45"/>
      <c r="O4487" s="46"/>
    </row>
    <row r="4488" spans="1:15" x14ac:dyDescent="0.2">
      <c r="A4488" s="11" t="str">
        <f t="shared" si="420"/>
        <v>3115104 - Region Midtjylland0-4 år</v>
      </c>
      <c r="B4488" s="12" t="str">
        <f t="shared" si="423"/>
        <v>311510</v>
      </c>
      <c r="C4488" s="14">
        <f t="shared" si="421"/>
        <v>0</v>
      </c>
      <c r="D4488" s="14">
        <f t="shared" si="422"/>
        <v>0</v>
      </c>
      <c r="E4488" s="19" t="str">
        <f t="shared" si="424"/>
        <v>311510 - Teknikerarbejde inden for VVS</v>
      </c>
      <c r="F4488" s="19" t="str">
        <f t="shared" si="425"/>
        <v>0-4 år</v>
      </c>
      <c r="G4488" s="40" t="s">
        <v>516</v>
      </c>
      <c r="H4488" s="41" t="s">
        <v>124</v>
      </c>
      <c r="I4488" s="42" t="s">
        <v>517</v>
      </c>
      <c r="J4488" s="43" t="s">
        <v>16</v>
      </c>
      <c r="K4488" s="44">
        <v>49</v>
      </c>
      <c r="L4488" s="45">
        <v>36949.518223313375</v>
      </c>
      <c r="M4488" s="46">
        <v>39028.082543749624</v>
      </c>
      <c r="N4488" s="45"/>
      <c r="O4488" s="46"/>
    </row>
    <row r="4489" spans="1:15" x14ac:dyDescent="0.2">
      <c r="A4489" s="11" t="str">
        <f t="shared" si="420"/>
        <v>3115104 - Region Midtjylland10-14 år</v>
      </c>
      <c r="B4489" s="12" t="str">
        <f t="shared" si="423"/>
        <v>311510</v>
      </c>
      <c r="C4489" s="14">
        <f t="shared" si="421"/>
        <v>0</v>
      </c>
      <c r="D4489" s="14">
        <f t="shared" si="422"/>
        <v>0</v>
      </c>
      <c r="E4489" s="19" t="str">
        <f t="shared" si="424"/>
        <v>311510 - Teknikerarbejde inden for VVS</v>
      </c>
      <c r="F4489" s="19" t="str">
        <f t="shared" si="425"/>
        <v>10-14 år</v>
      </c>
      <c r="G4489" s="40" t="s">
        <v>516</v>
      </c>
      <c r="H4489" s="41" t="s">
        <v>124</v>
      </c>
      <c r="I4489" s="42" t="s">
        <v>517</v>
      </c>
      <c r="J4489" s="43" t="s">
        <v>17</v>
      </c>
      <c r="K4489" s="44">
        <v>30</v>
      </c>
      <c r="L4489" s="45">
        <v>40737.544685920264</v>
      </c>
      <c r="M4489" s="46">
        <v>43008.564167920449</v>
      </c>
      <c r="N4489" s="45"/>
      <c r="O4489" s="46"/>
    </row>
    <row r="4490" spans="1:15" x14ac:dyDescent="0.2">
      <c r="A4490" s="11" t="str">
        <f t="shared" si="420"/>
        <v>3115104 - Region Midtjylland15-20 år</v>
      </c>
      <c r="B4490" s="12" t="str">
        <f t="shared" si="423"/>
        <v>311510</v>
      </c>
      <c r="C4490" s="14">
        <f t="shared" si="421"/>
        <v>0</v>
      </c>
      <c r="D4490" s="14">
        <f t="shared" si="422"/>
        <v>0</v>
      </c>
      <c r="E4490" s="19" t="str">
        <f t="shared" si="424"/>
        <v>311510 - Teknikerarbejde inden for VVS</v>
      </c>
      <c r="F4490" s="19" t="str">
        <f t="shared" si="425"/>
        <v>15-20 år</v>
      </c>
      <c r="G4490" s="40" t="s">
        <v>516</v>
      </c>
      <c r="H4490" s="41" t="s">
        <v>124</v>
      </c>
      <c r="I4490" s="42" t="s">
        <v>517</v>
      </c>
      <c r="J4490" s="43" t="s">
        <v>18</v>
      </c>
      <c r="K4490" s="44">
        <v>30</v>
      </c>
      <c r="L4490" s="45">
        <v>44023.274017531323</v>
      </c>
      <c r="M4490" s="46">
        <v>46499.766568492203</v>
      </c>
      <c r="N4490" s="45"/>
      <c r="O4490" s="46"/>
    </row>
    <row r="4491" spans="1:15" x14ac:dyDescent="0.2">
      <c r="A4491" s="11" t="str">
        <f t="shared" si="420"/>
        <v>3115104 - Region Midtjylland20-24 år</v>
      </c>
      <c r="B4491" s="12" t="str">
        <f t="shared" si="423"/>
        <v>311510</v>
      </c>
      <c r="C4491" s="14">
        <f t="shared" si="421"/>
        <v>0</v>
      </c>
      <c r="D4491" s="14">
        <f t="shared" si="422"/>
        <v>0</v>
      </c>
      <c r="E4491" s="19" t="str">
        <f t="shared" si="424"/>
        <v>311510 - Teknikerarbejde inden for VVS</v>
      </c>
      <c r="F4491" s="19" t="str">
        <f t="shared" si="425"/>
        <v>20-24 år</v>
      </c>
      <c r="G4491" s="40" t="s">
        <v>516</v>
      </c>
      <c r="H4491" s="41" t="s">
        <v>124</v>
      </c>
      <c r="I4491" s="42" t="s">
        <v>517</v>
      </c>
      <c r="J4491" s="43" t="s">
        <v>19</v>
      </c>
      <c r="K4491" s="44">
        <v>41</v>
      </c>
      <c r="L4491" s="45">
        <v>44638.051768622376</v>
      </c>
      <c r="M4491" s="46">
        <v>47086.56855315515</v>
      </c>
      <c r="N4491" s="45"/>
      <c r="O4491" s="46"/>
    </row>
    <row r="4492" spans="1:15" x14ac:dyDescent="0.2">
      <c r="A4492" s="11" t="str">
        <f t="shared" si="420"/>
        <v>3115104 - Region Midtjylland25 år og derover</v>
      </c>
      <c r="B4492" s="12" t="str">
        <f t="shared" si="423"/>
        <v>311510</v>
      </c>
      <c r="C4492" s="14">
        <f t="shared" si="421"/>
        <v>0</v>
      </c>
      <c r="D4492" s="14">
        <f t="shared" si="422"/>
        <v>0</v>
      </c>
      <c r="E4492" s="19" t="str">
        <f t="shared" si="424"/>
        <v>311510 - Teknikerarbejde inden for VVS</v>
      </c>
      <c r="F4492" s="19" t="str">
        <f t="shared" si="425"/>
        <v>25 år og derover</v>
      </c>
      <c r="G4492" s="40" t="s">
        <v>516</v>
      </c>
      <c r="H4492" s="41" t="s">
        <v>124</v>
      </c>
      <c r="I4492" s="42" t="s">
        <v>517</v>
      </c>
      <c r="J4492" s="43" t="s">
        <v>9</v>
      </c>
      <c r="K4492" s="44">
        <v>88</v>
      </c>
      <c r="L4492" s="45">
        <v>42364.297578449397</v>
      </c>
      <c r="M4492" s="46">
        <v>44726.004595494145</v>
      </c>
      <c r="N4492" s="45"/>
      <c r="O4492" s="46"/>
    </row>
    <row r="4493" spans="1:15" x14ac:dyDescent="0.2">
      <c r="A4493" s="11" t="str">
        <f t="shared" si="420"/>
        <v>3115104 - Region MidtjyllandAlle uanset erf.</v>
      </c>
      <c r="B4493" s="12" t="str">
        <f t="shared" si="423"/>
        <v>311510</v>
      </c>
      <c r="C4493" s="14">
        <f t="shared" si="421"/>
        <v>0</v>
      </c>
      <c r="D4493" s="14">
        <f t="shared" si="422"/>
        <v>0</v>
      </c>
      <c r="E4493" s="19" t="str">
        <f t="shared" si="424"/>
        <v>311510 - Teknikerarbejde inden for VVS</v>
      </c>
      <c r="F4493" s="19" t="str">
        <f t="shared" si="425"/>
        <v>Alle uanset erf.</v>
      </c>
      <c r="G4493" s="40" t="s">
        <v>516</v>
      </c>
      <c r="H4493" s="41" t="s">
        <v>124</v>
      </c>
      <c r="I4493" s="42" t="s">
        <v>517</v>
      </c>
      <c r="J4493" s="43" t="s">
        <v>10</v>
      </c>
      <c r="K4493" s="44">
        <v>267</v>
      </c>
      <c r="L4493" s="45">
        <v>41843.956258103011</v>
      </c>
      <c r="M4493" s="46">
        <v>44176.655506395196</v>
      </c>
      <c r="N4493" s="45"/>
      <c r="O4493" s="46"/>
    </row>
    <row r="4494" spans="1:15" x14ac:dyDescent="0.2">
      <c r="A4494" s="11" t="str">
        <f t="shared" si="420"/>
        <v>3115105 - Region Nordjylland0-4 år</v>
      </c>
      <c r="B4494" s="12" t="str">
        <f t="shared" si="423"/>
        <v>311510</v>
      </c>
      <c r="C4494" s="14">
        <f t="shared" si="421"/>
        <v>0</v>
      </c>
      <c r="D4494" s="14">
        <f t="shared" si="422"/>
        <v>0</v>
      </c>
      <c r="E4494" s="19" t="str">
        <f t="shared" si="424"/>
        <v>311510 - Teknikerarbejde inden for VVS</v>
      </c>
      <c r="F4494" s="19" t="str">
        <f t="shared" si="425"/>
        <v>0-4 år</v>
      </c>
      <c r="G4494" s="40" t="s">
        <v>516</v>
      </c>
      <c r="H4494" s="41" t="s">
        <v>124</v>
      </c>
      <c r="I4494" s="42" t="s">
        <v>21</v>
      </c>
      <c r="J4494" s="43" t="s">
        <v>16</v>
      </c>
      <c r="K4494" s="44">
        <v>12</v>
      </c>
      <c r="L4494" s="45">
        <v>31069.017517138313</v>
      </c>
      <c r="M4494" s="46">
        <v>32915.414087032063</v>
      </c>
      <c r="N4494" s="45"/>
      <c r="O4494" s="46"/>
    </row>
    <row r="4495" spans="1:15" x14ac:dyDescent="0.2">
      <c r="A4495" s="11" t="str">
        <f t="shared" si="420"/>
        <v>3115105 - Region Nordjylland15-20 år</v>
      </c>
      <c r="B4495" s="12" t="str">
        <f t="shared" si="423"/>
        <v>311510</v>
      </c>
      <c r="C4495" s="14">
        <f t="shared" si="421"/>
        <v>0</v>
      </c>
      <c r="D4495" s="14">
        <f t="shared" si="422"/>
        <v>0</v>
      </c>
      <c r="E4495" s="19" t="str">
        <f t="shared" si="424"/>
        <v>311510 - Teknikerarbejde inden for VVS</v>
      </c>
      <c r="F4495" s="19" t="str">
        <f t="shared" si="425"/>
        <v>15-20 år</v>
      </c>
      <c r="G4495" s="40" t="s">
        <v>516</v>
      </c>
      <c r="H4495" s="41" t="s">
        <v>124</v>
      </c>
      <c r="I4495" s="42" t="s">
        <v>21</v>
      </c>
      <c r="J4495" s="43" t="s">
        <v>18</v>
      </c>
      <c r="K4495" s="44">
        <v>13</v>
      </c>
      <c r="L4495" s="45">
        <v>43591.032573974408</v>
      </c>
      <c r="M4495" s="46">
        <v>46043.20974314976</v>
      </c>
      <c r="N4495" s="45"/>
      <c r="O4495" s="46"/>
    </row>
    <row r="4496" spans="1:15" x14ac:dyDescent="0.2">
      <c r="A4496" s="11" t="str">
        <f t="shared" si="420"/>
        <v>3115105 - Region Nordjylland20-24 år</v>
      </c>
      <c r="B4496" s="12" t="str">
        <f t="shared" si="423"/>
        <v>311510</v>
      </c>
      <c r="C4496" s="14">
        <f t="shared" si="421"/>
        <v>0</v>
      </c>
      <c r="D4496" s="14">
        <f t="shared" si="422"/>
        <v>0</v>
      </c>
      <c r="E4496" s="19" t="str">
        <f t="shared" si="424"/>
        <v>311510 - Teknikerarbejde inden for VVS</v>
      </c>
      <c r="F4496" s="19" t="str">
        <f t="shared" si="425"/>
        <v>20-24 år</v>
      </c>
      <c r="G4496" s="40" t="s">
        <v>516</v>
      </c>
      <c r="H4496" s="41" t="s">
        <v>124</v>
      </c>
      <c r="I4496" s="42" t="s">
        <v>21</v>
      </c>
      <c r="J4496" s="43" t="s">
        <v>19</v>
      </c>
      <c r="K4496" s="44">
        <v>12</v>
      </c>
      <c r="L4496" s="45">
        <v>44669.649484450427</v>
      </c>
      <c r="M4496" s="46">
        <v>47182.503348027712</v>
      </c>
      <c r="N4496" s="45"/>
      <c r="O4496" s="46"/>
    </row>
    <row r="4497" spans="1:15" x14ac:dyDescent="0.2">
      <c r="A4497" s="11" t="str">
        <f t="shared" si="420"/>
        <v>3115105 - Region Nordjylland25 år og derover</v>
      </c>
      <c r="B4497" s="12" t="str">
        <f t="shared" si="423"/>
        <v>311510</v>
      </c>
      <c r="C4497" s="14">
        <f t="shared" si="421"/>
        <v>0</v>
      </c>
      <c r="D4497" s="14">
        <f t="shared" si="422"/>
        <v>0</v>
      </c>
      <c r="E4497" s="19" t="str">
        <f t="shared" si="424"/>
        <v>311510 - Teknikerarbejde inden for VVS</v>
      </c>
      <c r="F4497" s="19" t="str">
        <f t="shared" si="425"/>
        <v>25 år og derover</v>
      </c>
      <c r="G4497" s="40" t="s">
        <v>516</v>
      </c>
      <c r="H4497" s="41" t="s">
        <v>124</v>
      </c>
      <c r="I4497" s="42" t="s">
        <v>21</v>
      </c>
      <c r="J4497" s="43" t="s">
        <v>9</v>
      </c>
      <c r="K4497" s="44">
        <v>29</v>
      </c>
      <c r="L4497" s="45">
        <v>37432.94879431025</v>
      </c>
      <c r="M4497" s="46">
        <v>39657.546601971757</v>
      </c>
      <c r="N4497" s="45"/>
      <c r="O4497" s="46"/>
    </row>
    <row r="4498" spans="1:15" x14ac:dyDescent="0.2">
      <c r="A4498" s="11" t="str">
        <f t="shared" si="420"/>
        <v>3115105 - Region NordjyllandAlle uanset erf.</v>
      </c>
      <c r="B4498" s="12" t="str">
        <f t="shared" si="423"/>
        <v>311510</v>
      </c>
      <c r="C4498" s="14">
        <f t="shared" si="421"/>
        <v>0</v>
      </c>
      <c r="D4498" s="14">
        <f t="shared" si="422"/>
        <v>0</v>
      </c>
      <c r="E4498" s="19" t="str">
        <f t="shared" si="424"/>
        <v>311510 - Teknikerarbejde inden for VVS</v>
      </c>
      <c r="F4498" s="19" t="str">
        <f t="shared" si="425"/>
        <v>Alle uanset erf.</v>
      </c>
      <c r="G4498" s="40" t="s">
        <v>516</v>
      </c>
      <c r="H4498" s="41" t="s">
        <v>124</v>
      </c>
      <c r="I4498" s="42" t="s">
        <v>21</v>
      </c>
      <c r="J4498" s="43" t="s">
        <v>10</v>
      </c>
      <c r="K4498" s="44">
        <v>81</v>
      </c>
      <c r="L4498" s="45">
        <v>37400.571479751015</v>
      </c>
      <c r="M4498" s="46">
        <v>39623.245140229184</v>
      </c>
      <c r="N4498" s="45"/>
      <c r="O4498" s="46"/>
    </row>
    <row r="4499" spans="1:15" x14ac:dyDescent="0.2">
      <c r="A4499" s="11" t="str">
        <f t="shared" si="420"/>
        <v>3115106 - Alle regionerUnder 1 år</v>
      </c>
      <c r="B4499" s="12" t="str">
        <f t="shared" si="423"/>
        <v>311510</v>
      </c>
      <c r="C4499" s="14">
        <f t="shared" si="421"/>
        <v>0</v>
      </c>
      <c r="D4499" s="14">
        <f t="shared" si="422"/>
        <v>0</v>
      </c>
      <c r="E4499" s="19" t="str">
        <f t="shared" si="424"/>
        <v>311510 - Teknikerarbejde inden for VVS</v>
      </c>
      <c r="F4499" s="19" t="str">
        <f t="shared" si="425"/>
        <v>Under 1 år</v>
      </c>
      <c r="G4499" s="40" t="s">
        <v>516</v>
      </c>
      <c r="H4499" s="41" t="s">
        <v>124</v>
      </c>
      <c r="I4499" s="42" t="s">
        <v>11</v>
      </c>
      <c r="J4499" s="43" t="s">
        <v>13</v>
      </c>
      <c r="K4499" s="44">
        <v>46</v>
      </c>
      <c r="L4499" s="45">
        <v>33883.576737132142</v>
      </c>
      <c r="M4499" s="46">
        <v>35772.50410089815</v>
      </c>
      <c r="N4499" s="45"/>
      <c r="O4499" s="46"/>
    </row>
    <row r="4500" spans="1:15" x14ac:dyDescent="0.2">
      <c r="A4500" s="11" t="str">
        <f t="shared" si="420"/>
        <v>3115106 - Alle regioner1 år</v>
      </c>
      <c r="B4500" s="12" t="str">
        <f t="shared" si="423"/>
        <v>311510</v>
      </c>
      <c r="C4500" s="14">
        <f t="shared" si="421"/>
        <v>0</v>
      </c>
      <c r="D4500" s="14">
        <f t="shared" si="422"/>
        <v>0</v>
      </c>
      <c r="E4500" s="19" t="str">
        <f t="shared" si="424"/>
        <v>311510 - Teknikerarbejde inden for VVS</v>
      </c>
      <c r="F4500" s="19" t="str">
        <f t="shared" si="425"/>
        <v>1 år</v>
      </c>
      <c r="G4500" s="40" t="s">
        <v>516</v>
      </c>
      <c r="H4500" s="41" t="s">
        <v>124</v>
      </c>
      <c r="I4500" s="42" t="s">
        <v>11</v>
      </c>
      <c r="J4500" s="43" t="s">
        <v>22</v>
      </c>
      <c r="K4500" s="44">
        <v>36</v>
      </c>
      <c r="L4500" s="45">
        <v>30493.038001667057</v>
      </c>
      <c r="M4500" s="46">
        <v>32157.673361888796</v>
      </c>
      <c r="N4500" s="45"/>
      <c r="O4500" s="46"/>
    </row>
    <row r="4501" spans="1:15" x14ac:dyDescent="0.2">
      <c r="A4501" s="11" t="str">
        <f t="shared" si="420"/>
        <v>3115106 - Alle regioner2 år</v>
      </c>
      <c r="B4501" s="12" t="str">
        <f t="shared" si="423"/>
        <v>311510</v>
      </c>
      <c r="C4501" s="14">
        <f t="shared" si="421"/>
        <v>0</v>
      </c>
      <c r="D4501" s="14">
        <f t="shared" si="422"/>
        <v>0</v>
      </c>
      <c r="E4501" s="19" t="str">
        <f t="shared" si="424"/>
        <v>311510 - Teknikerarbejde inden for VVS</v>
      </c>
      <c r="F4501" s="19" t="str">
        <f t="shared" si="425"/>
        <v>2 år</v>
      </c>
      <c r="G4501" s="40" t="s">
        <v>516</v>
      </c>
      <c r="H4501" s="41" t="s">
        <v>124</v>
      </c>
      <c r="I4501" s="42" t="s">
        <v>11</v>
      </c>
      <c r="J4501" s="43" t="s">
        <v>23</v>
      </c>
      <c r="K4501" s="44">
        <v>34</v>
      </c>
      <c r="L4501" s="45">
        <v>39790.161364404652</v>
      </c>
      <c r="M4501" s="46">
        <v>41962.332913611906</v>
      </c>
      <c r="N4501" s="45"/>
      <c r="O4501" s="46"/>
    </row>
    <row r="4502" spans="1:15" x14ac:dyDescent="0.2">
      <c r="A4502" s="11" t="str">
        <f t="shared" si="420"/>
        <v>3115106 - Alle regioner3 år</v>
      </c>
      <c r="B4502" s="12" t="str">
        <f t="shared" si="423"/>
        <v>311510</v>
      </c>
      <c r="C4502" s="14">
        <f t="shared" si="421"/>
        <v>0</v>
      </c>
      <c r="D4502" s="14">
        <f t="shared" si="422"/>
        <v>0</v>
      </c>
      <c r="E4502" s="19" t="str">
        <f t="shared" si="424"/>
        <v>311510 - Teknikerarbejde inden for VVS</v>
      </c>
      <c r="F4502" s="19" t="str">
        <f t="shared" si="425"/>
        <v>3 år</v>
      </c>
      <c r="G4502" s="40" t="s">
        <v>516</v>
      </c>
      <c r="H4502" s="41" t="s">
        <v>124</v>
      </c>
      <c r="I4502" s="42" t="s">
        <v>11</v>
      </c>
      <c r="J4502" s="43" t="s">
        <v>14</v>
      </c>
      <c r="K4502" s="44">
        <v>24</v>
      </c>
      <c r="L4502" s="45">
        <v>37708.618989929288</v>
      </c>
      <c r="M4502" s="46">
        <v>39810.783198049801</v>
      </c>
      <c r="N4502" s="45"/>
      <c r="O4502" s="46"/>
    </row>
    <row r="4503" spans="1:15" x14ac:dyDescent="0.2">
      <c r="A4503" s="11" t="str">
        <f t="shared" si="420"/>
        <v>3115106 - Alle regioner4 år</v>
      </c>
      <c r="B4503" s="12" t="str">
        <f t="shared" si="423"/>
        <v>311510</v>
      </c>
      <c r="C4503" s="14">
        <f t="shared" si="421"/>
        <v>0</v>
      </c>
      <c r="D4503" s="14">
        <f t="shared" si="422"/>
        <v>0</v>
      </c>
      <c r="E4503" s="19" t="str">
        <f t="shared" si="424"/>
        <v>311510 - Teknikerarbejde inden for VVS</v>
      </c>
      <c r="F4503" s="19" t="str">
        <f t="shared" si="425"/>
        <v>4 år</v>
      </c>
      <c r="G4503" s="40" t="s">
        <v>516</v>
      </c>
      <c r="H4503" s="41" t="s">
        <v>124</v>
      </c>
      <c r="I4503" s="42" t="s">
        <v>11</v>
      </c>
      <c r="J4503" s="43" t="s">
        <v>24</v>
      </c>
      <c r="K4503" s="44">
        <v>18</v>
      </c>
      <c r="L4503" s="45">
        <v>36447.068419311538</v>
      </c>
      <c r="M4503" s="46">
        <v>38478.904237601731</v>
      </c>
      <c r="N4503" s="45"/>
      <c r="O4503" s="46"/>
    </row>
    <row r="4504" spans="1:15" x14ac:dyDescent="0.2">
      <c r="A4504" s="11" t="str">
        <f t="shared" si="420"/>
        <v>3115106 - Alle regioner5-9 år</v>
      </c>
      <c r="B4504" s="12" t="str">
        <f t="shared" si="423"/>
        <v>311510</v>
      </c>
      <c r="C4504" s="14">
        <f t="shared" si="421"/>
        <v>0</v>
      </c>
      <c r="D4504" s="14">
        <f t="shared" si="422"/>
        <v>0</v>
      </c>
      <c r="E4504" s="19" t="str">
        <f t="shared" si="424"/>
        <v>311510 - Teknikerarbejde inden for VVS</v>
      </c>
      <c r="F4504" s="19" t="str">
        <f t="shared" si="425"/>
        <v>5-9 år</v>
      </c>
      <c r="G4504" s="40" t="s">
        <v>516</v>
      </c>
      <c r="H4504" s="41" t="s">
        <v>124</v>
      </c>
      <c r="I4504" s="42" t="s">
        <v>11</v>
      </c>
      <c r="J4504" s="43" t="s">
        <v>15</v>
      </c>
      <c r="K4504" s="44">
        <v>129</v>
      </c>
      <c r="L4504" s="45">
        <v>38613.039757207407</v>
      </c>
      <c r="M4504" s="46">
        <v>40785.184093646356</v>
      </c>
      <c r="N4504" s="45"/>
      <c r="O4504" s="46"/>
    </row>
    <row r="4505" spans="1:15" x14ac:dyDescent="0.2">
      <c r="A4505" s="11" t="str">
        <f t="shared" si="420"/>
        <v>3115106 - Alle regioner0-4 år</v>
      </c>
      <c r="B4505" s="12" t="str">
        <f t="shared" si="423"/>
        <v>311510</v>
      </c>
      <c r="C4505" s="14">
        <f t="shared" si="421"/>
        <v>0</v>
      </c>
      <c r="D4505" s="14">
        <f t="shared" si="422"/>
        <v>0</v>
      </c>
      <c r="E4505" s="19" t="str">
        <f t="shared" si="424"/>
        <v>311510 - Teknikerarbejde inden for VVS</v>
      </c>
      <c r="F4505" s="19" t="str">
        <f t="shared" si="425"/>
        <v>0-4 år</v>
      </c>
      <c r="G4505" s="40" t="s">
        <v>516</v>
      </c>
      <c r="H4505" s="41" t="s">
        <v>124</v>
      </c>
      <c r="I4505" s="42" t="s">
        <v>11</v>
      </c>
      <c r="J4505" s="43" t="s">
        <v>16</v>
      </c>
      <c r="K4505" s="44">
        <v>158</v>
      </c>
      <c r="L4505" s="45">
        <v>35504.345122791914</v>
      </c>
      <c r="M4505" s="46">
        <v>37386.611408472549</v>
      </c>
      <c r="N4505" s="45"/>
      <c r="O4505" s="46"/>
    </row>
    <row r="4506" spans="1:15" x14ac:dyDescent="0.2">
      <c r="A4506" s="11" t="str">
        <f t="shared" si="420"/>
        <v>3115106 - Alle regioner10-14 år</v>
      </c>
      <c r="B4506" s="12" t="str">
        <f t="shared" si="423"/>
        <v>311510</v>
      </c>
      <c r="C4506" s="14">
        <f t="shared" si="421"/>
        <v>0</v>
      </c>
      <c r="D4506" s="14">
        <f t="shared" si="422"/>
        <v>0</v>
      </c>
      <c r="E4506" s="19" t="str">
        <f t="shared" si="424"/>
        <v>311510 - Teknikerarbejde inden for VVS</v>
      </c>
      <c r="F4506" s="19" t="str">
        <f t="shared" si="425"/>
        <v>10-14 år</v>
      </c>
      <c r="G4506" s="40" t="s">
        <v>516</v>
      </c>
      <c r="H4506" s="41" t="s">
        <v>124</v>
      </c>
      <c r="I4506" s="42" t="s">
        <v>11</v>
      </c>
      <c r="J4506" s="43" t="s">
        <v>17</v>
      </c>
      <c r="K4506" s="44">
        <v>124</v>
      </c>
      <c r="L4506" s="45">
        <v>39940.8263807365</v>
      </c>
      <c r="M4506" s="46">
        <v>42038.19342053149</v>
      </c>
      <c r="N4506" s="45"/>
      <c r="O4506" s="46"/>
    </row>
    <row r="4507" spans="1:15" x14ac:dyDescent="0.2">
      <c r="A4507" s="11" t="str">
        <f t="shared" si="420"/>
        <v>3115106 - Alle regioner15-20 år</v>
      </c>
      <c r="B4507" s="12" t="str">
        <f t="shared" si="423"/>
        <v>311510</v>
      </c>
      <c r="C4507" s="14">
        <f t="shared" si="421"/>
        <v>0</v>
      </c>
      <c r="D4507" s="14">
        <f t="shared" si="422"/>
        <v>0</v>
      </c>
      <c r="E4507" s="19" t="str">
        <f t="shared" si="424"/>
        <v>311510 - Teknikerarbejde inden for VVS</v>
      </c>
      <c r="F4507" s="19" t="str">
        <f t="shared" si="425"/>
        <v>15-20 år</v>
      </c>
      <c r="G4507" s="40" t="s">
        <v>516</v>
      </c>
      <c r="H4507" s="41" t="s">
        <v>124</v>
      </c>
      <c r="I4507" s="42" t="s">
        <v>11</v>
      </c>
      <c r="J4507" s="43" t="s">
        <v>18</v>
      </c>
      <c r="K4507" s="44">
        <v>110</v>
      </c>
      <c r="L4507" s="45">
        <v>43591.032573974408</v>
      </c>
      <c r="M4507" s="46">
        <v>46043.20974314976</v>
      </c>
      <c r="N4507" s="45"/>
      <c r="O4507" s="46"/>
    </row>
    <row r="4508" spans="1:15" x14ac:dyDescent="0.2">
      <c r="A4508" s="11" t="str">
        <f t="shared" si="420"/>
        <v>3115106 - Alle regioner20-24 år</v>
      </c>
      <c r="B4508" s="12" t="str">
        <f t="shared" si="423"/>
        <v>311510</v>
      </c>
      <c r="C4508" s="14">
        <f t="shared" si="421"/>
        <v>0</v>
      </c>
      <c r="D4508" s="14">
        <f t="shared" si="422"/>
        <v>0</v>
      </c>
      <c r="E4508" s="19" t="str">
        <f t="shared" si="424"/>
        <v>311510 - Teknikerarbejde inden for VVS</v>
      </c>
      <c r="F4508" s="19" t="str">
        <f t="shared" si="425"/>
        <v>20-24 år</v>
      </c>
      <c r="G4508" s="40" t="s">
        <v>516</v>
      </c>
      <c r="H4508" s="41" t="s">
        <v>124</v>
      </c>
      <c r="I4508" s="42" t="s">
        <v>11</v>
      </c>
      <c r="J4508" s="43" t="s">
        <v>19</v>
      </c>
      <c r="K4508" s="44">
        <v>139</v>
      </c>
      <c r="L4508" s="45">
        <v>44645.936236287453</v>
      </c>
      <c r="M4508" s="46">
        <v>47164.714999480253</v>
      </c>
      <c r="N4508" s="45"/>
      <c r="O4508" s="46"/>
    </row>
    <row r="4509" spans="1:15" x14ac:dyDescent="0.2">
      <c r="A4509" s="11" t="str">
        <f t="shared" si="420"/>
        <v>3115106 - Alle regioner25 år og derover</v>
      </c>
      <c r="B4509" s="12" t="str">
        <f t="shared" si="423"/>
        <v>311510</v>
      </c>
      <c r="C4509" s="14">
        <f t="shared" si="421"/>
        <v>0</v>
      </c>
      <c r="D4509" s="14">
        <f t="shared" si="422"/>
        <v>0</v>
      </c>
      <c r="E4509" s="19" t="str">
        <f t="shared" si="424"/>
        <v>311510 - Teknikerarbejde inden for VVS</v>
      </c>
      <c r="F4509" s="19" t="str">
        <f t="shared" si="425"/>
        <v>25 år og derover</v>
      </c>
      <c r="G4509" s="40" t="s">
        <v>516</v>
      </c>
      <c r="H4509" s="41" t="s">
        <v>124</v>
      </c>
      <c r="I4509" s="42" t="s">
        <v>11</v>
      </c>
      <c r="J4509" s="43" t="s">
        <v>9</v>
      </c>
      <c r="K4509" s="44">
        <v>479</v>
      </c>
      <c r="L4509" s="45">
        <v>43434.83182564906</v>
      </c>
      <c r="M4509" s="46">
        <v>45715.675586410398</v>
      </c>
      <c r="N4509" s="45"/>
      <c r="O4509" s="46"/>
    </row>
    <row r="4510" spans="1:15" x14ac:dyDescent="0.2">
      <c r="A4510" s="11" t="str">
        <f t="shared" si="420"/>
        <v>3115106 - Alle regionerAlle uanset erf.</v>
      </c>
      <c r="B4510" s="12" t="str">
        <f t="shared" si="423"/>
        <v>311510</v>
      </c>
      <c r="C4510" s="14">
        <f t="shared" si="421"/>
        <v>0</v>
      </c>
      <c r="D4510" s="14">
        <f t="shared" si="422"/>
        <v>0</v>
      </c>
      <c r="E4510" s="19" t="str">
        <f t="shared" si="424"/>
        <v>311510 - Teknikerarbejde inden for VVS</v>
      </c>
      <c r="F4510" s="19" t="str">
        <f t="shared" si="425"/>
        <v>Alle uanset erf.</v>
      </c>
      <c r="G4510" s="40" t="s">
        <v>516</v>
      </c>
      <c r="H4510" s="41" t="s">
        <v>124</v>
      </c>
      <c r="I4510" s="42" t="s">
        <v>11</v>
      </c>
      <c r="J4510" s="43" t="s">
        <v>10</v>
      </c>
      <c r="K4510" s="44">
        <v>1139</v>
      </c>
      <c r="L4510" s="45">
        <v>41506.179280964228</v>
      </c>
      <c r="M4510" s="46">
        <v>43721.990318411641</v>
      </c>
      <c r="N4510" s="45"/>
      <c r="O4510" s="46"/>
    </row>
    <row r="4511" spans="1:15" x14ac:dyDescent="0.2">
      <c r="A4511" s="11" t="str">
        <f t="shared" si="420"/>
        <v>3115901 - Region HovedstadenUnder 1 år</v>
      </c>
      <c r="B4511" s="12" t="str">
        <f t="shared" si="423"/>
        <v>311590</v>
      </c>
      <c r="C4511" s="14">
        <f t="shared" si="421"/>
        <v>0</v>
      </c>
      <c r="D4511" s="14">
        <f t="shared" si="422"/>
        <v>0</v>
      </c>
      <c r="E4511" s="19" t="str">
        <f t="shared" si="424"/>
        <v>311590 - Teknikerarbejde inden for andre mekaniske områder</v>
      </c>
      <c r="F4511" s="19" t="str">
        <f t="shared" si="425"/>
        <v>Under 1 år</v>
      </c>
      <c r="G4511" s="40" t="s">
        <v>516</v>
      </c>
      <c r="H4511" s="41" t="s">
        <v>125</v>
      </c>
      <c r="I4511" s="42" t="s">
        <v>8</v>
      </c>
      <c r="J4511" s="43" t="s">
        <v>13</v>
      </c>
      <c r="K4511" s="44">
        <v>22</v>
      </c>
      <c r="L4511" s="45">
        <v>40297.052105017385</v>
      </c>
      <c r="M4511" s="46">
        <v>42536.554369846221</v>
      </c>
      <c r="N4511" s="45"/>
      <c r="O4511" s="46"/>
    </row>
    <row r="4512" spans="1:15" x14ac:dyDescent="0.2">
      <c r="A4512" s="11" t="str">
        <f t="shared" si="420"/>
        <v>3115901 - Region Hovedstaden1 år</v>
      </c>
      <c r="B4512" s="12" t="str">
        <f t="shared" si="423"/>
        <v>311590</v>
      </c>
      <c r="C4512" s="14">
        <f t="shared" si="421"/>
        <v>0</v>
      </c>
      <c r="D4512" s="14">
        <f t="shared" si="422"/>
        <v>0</v>
      </c>
      <c r="E4512" s="19" t="str">
        <f t="shared" si="424"/>
        <v>311590 - Teknikerarbejde inden for andre mekaniske områder</v>
      </c>
      <c r="F4512" s="19" t="str">
        <f t="shared" si="425"/>
        <v>1 år</v>
      </c>
      <c r="G4512" s="40" t="s">
        <v>516</v>
      </c>
      <c r="H4512" s="41" t="s">
        <v>125</v>
      </c>
      <c r="I4512" s="42" t="s">
        <v>8</v>
      </c>
      <c r="J4512" s="43" t="s">
        <v>22</v>
      </c>
      <c r="K4512" s="44">
        <v>28</v>
      </c>
      <c r="L4512" s="45">
        <v>39659.403424492455</v>
      </c>
      <c r="M4512" s="46">
        <v>41863.468465266313</v>
      </c>
      <c r="N4512" s="45"/>
      <c r="O4512" s="46"/>
    </row>
    <row r="4513" spans="1:15" x14ac:dyDescent="0.2">
      <c r="A4513" s="11" t="str">
        <f t="shared" si="420"/>
        <v>3115901 - Region Hovedstaden2 år</v>
      </c>
      <c r="B4513" s="12" t="str">
        <f t="shared" si="423"/>
        <v>311590</v>
      </c>
      <c r="C4513" s="14">
        <f t="shared" si="421"/>
        <v>0</v>
      </c>
      <c r="D4513" s="14">
        <f t="shared" si="422"/>
        <v>0</v>
      </c>
      <c r="E4513" s="19" t="str">
        <f t="shared" si="424"/>
        <v>311590 - Teknikerarbejde inden for andre mekaniske områder</v>
      </c>
      <c r="F4513" s="19" t="str">
        <f t="shared" si="425"/>
        <v>2 år</v>
      </c>
      <c r="G4513" s="40" t="s">
        <v>516</v>
      </c>
      <c r="H4513" s="41" t="s">
        <v>125</v>
      </c>
      <c r="I4513" s="42" t="s">
        <v>8</v>
      </c>
      <c r="J4513" s="43" t="s">
        <v>23</v>
      </c>
      <c r="K4513" s="44">
        <v>19</v>
      </c>
      <c r="L4513" s="45">
        <v>47281.818160939576</v>
      </c>
      <c r="M4513" s="46">
        <v>49732.627518429588</v>
      </c>
      <c r="N4513" s="45"/>
      <c r="O4513" s="46"/>
    </row>
    <row r="4514" spans="1:15" x14ac:dyDescent="0.2">
      <c r="A4514" s="11" t="str">
        <f t="shared" si="420"/>
        <v>3115901 - Region Hovedstaden3 år</v>
      </c>
      <c r="B4514" s="12" t="str">
        <f t="shared" si="423"/>
        <v>311590</v>
      </c>
      <c r="C4514" s="14">
        <f t="shared" si="421"/>
        <v>0</v>
      </c>
      <c r="D4514" s="14">
        <f t="shared" si="422"/>
        <v>0</v>
      </c>
      <c r="E4514" s="19" t="str">
        <f t="shared" si="424"/>
        <v>311590 - Teknikerarbejde inden for andre mekaniske områder</v>
      </c>
      <c r="F4514" s="19" t="str">
        <f t="shared" si="425"/>
        <v>3 år</v>
      </c>
      <c r="G4514" s="40" t="s">
        <v>516</v>
      </c>
      <c r="H4514" s="41" t="s">
        <v>125</v>
      </c>
      <c r="I4514" s="42" t="s">
        <v>8</v>
      </c>
      <c r="J4514" s="43" t="s">
        <v>14</v>
      </c>
      <c r="K4514" s="44">
        <v>19</v>
      </c>
      <c r="L4514" s="45">
        <v>44609.903634158574</v>
      </c>
      <c r="M4514" s="46">
        <v>46951.463993390586</v>
      </c>
      <c r="N4514" s="45"/>
      <c r="O4514" s="46"/>
    </row>
    <row r="4515" spans="1:15" x14ac:dyDescent="0.2">
      <c r="A4515" s="11" t="str">
        <f t="shared" si="420"/>
        <v>3115901 - Region Hovedstaden4 år</v>
      </c>
      <c r="B4515" s="12" t="str">
        <f t="shared" si="423"/>
        <v>311590</v>
      </c>
      <c r="C4515" s="14">
        <f t="shared" si="421"/>
        <v>0</v>
      </c>
      <c r="D4515" s="14">
        <f t="shared" si="422"/>
        <v>0</v>
      </c>
      <c r="E4515" s="19" t="str">
        <f t="shared" si="424"/>
        <v>311590 - Teknikerarbejde inden for andre mekaniske områder</v>
      </c>
      <c r="F4515" s="19" t="str">
        <f t="shared" si="425"/>
        <v>4 år</v>
      </c>
      <c r="G4515" s="40" t="s">
        <v>516</v>
      </c>
      <c r="H4515" s="41" t="s">
        <v>125</v>
      </c>
      <c r="I4515" s="42" t="s">
        <v>8</v>
      </c>
      <c r="J4515" s="43" t="s">
        <v>24</v>
      </c>
      <c r="K4515" s="44">
        <v>26</v>
      </c>
      <c r="L4515" s="45">
        <v>43837.788803237978</v>
      </c>
      <c r="M4515" s="46">
        <v>46443.019008324954</v>
      </c>
      <c r="N4515" s="45"/>
      <c r="O4515" s="46"/>
    </row>
    <row r="4516" spans="1:15" x14ac:dyDescent="0.2">
      <c r="A4516" s="11" t="str">
        <f t="shared" si="420"/>
        <v>3115901 - Region Hovedstaden5-9 år</v>
      </c>
      <c r="B4516" s="12" t="str">
        <f t="shared" si="423"/>
        <v>311590</v>
      </c>
      <c r="C4516" s="14">
        <f t="shared" si="421"/>
        <v>0</v>
      </c>
      <c r="D4516" s="14">
        <f t="shared" si="422"/>
        <v>0</v>
      </c>
      <c r="E4516" s="19" t="str">
        <f t="shared" si="424"/>
        <v>311590 - Teknikerarbejde inden for andre mekaniske områder</v>
      </c>
      <c r="F4516" s="19" t="str">
        <f t="shared" si="425"/>
        <v>5-9 år</v>
      </c>
      <c r="G4516" s="40" t="s">
        <v>516</v>
      </c>
      <c r="H4516" s="41" t="s">
        <v>125</v>
      </c>
      <c r="I4516" s="42" t="s">
        <v>8</v>
      </c>
      <c r="J4516" s="43" t="s">
        <v>15</v>
      </c>
      <c r="K4516" s="44">
        <v>98</v>
      </c>
      <c r="L4516" s="45">
        <v>45464.249142398949</v>
      </c>
      <c r="M4516" s="46">
        <v>48013.524508876253</v>
      </c>
      <c r="N4516" s="45"/>
      <c r="O4516" s="46"/>
    </row>
    <row r="4517" spans="1:15" x14ac:dyDescent="0.2">
      <c r="A4517" s="11" t="str">
        <f t="shared" si="420"/>
        <v>3115901 - Region Hovedstaden0-4 år</v>
      </c>
      <c r="B4517" s="12" t="str">
        <f t="shared" si="423"/>
        <v>311590</v>
      </c>
      <c r="C4517" s="14">
        <f t="shared" si="421"/>
        <v>0</v>
      </c>
      <c r="D4517" s="14">
        <f t="shared" si="422"/>
        <v>0</v>
      </c>
      <c r="E4517" s="19" t="str">
        <f t="shared" si="424"/>
        <v>311590 - Teknikerarbejde inden for andre mekaniske områder</v>
      </c>
      <c r="F4517" s="19" t="str">
        <f t="shared" si="425"/>
        <v>0-4 år</v>
      </c>
      <c r="G4517" s="40" t="s">
        <v>516</v>
      </c>
      <c r="H4517" s="41" t="s">
        <v>125</v>
      </c>
      <c r="I4517" s="42" t="s">
        <v>8</v>
      </c>
      <c r="J4517" s="43" t="s">
        <v>16</v>
      </c>
      <c r="K4517" s="44">
        <v>114</v>
      </c>
      <c r="L4517" s="45">
        <v>41730.395044560202</v>
      </c>
      <c r="M4517" s="46">
        <v>44049.555115399686</v>
      </c>
      <c r="N4517" s="45"/>
      <c r="O4517" s="46"/>
    </row>
    <row r="4518" spans="1:15" x14ac:dyDescent="0.2">
      <c r="A4518" s="11" t="str">
        <f t="shared" si="420"/>
        <v>3115901 - Region Hovedstaden10-14 år</v>
      </c>
      <c r="B4518" s="12" t="str">
        <f t="shared" si="423"/>
        <v>311590</v>
      </c>
      <c r="C4518" s="14">
        <f t="shared" si="421"/>
        <v>0</v>
      </c>
      <c r="D4518" s="14">
        <f t="shared" si="422"/>
        <v>0</v>
      </c>
      <c r="E4518" s="19" t="str">
        <f t="shared" si="424"/>
        <v>311590 - Teknikerarbejde inden for andre mekaniske områder</v>
      </c>
      <c r="F4518" s="19" t="str">
        <f t="shared" si="425"/>
        <v>10-14 år</v>
      </c>
      <c r="G4518" s="40" t="s">
        <v>516</v>
      </c>
      <c r="H4518" s="41" t="s">
        <v>125</v>
      </c>
      <c r="I4518" s="42" t="s">
        <v>8</v>
      </c>
      <c r="J4518" s="43" t="s">
        <v>17</v>
      </c>
      <c r="K4518" s="44">
        <v>94</v>
      </c>
      <c r="L4518" s="45">
        <v>46691.047843857275</v>
      </c>
      <c r="M4518" s="46">
        <v>49309.112374749428</v>
      </c>
      <c r="N4518" s="45"/>
      <c r="O4518" s="46"/>
    </row>
    <row r="4519" spans="1:15" x14ac:dyDescent="0.2">
      <c r="A4519" s="11" t="str">
        <f t="shared" si="420"/>
        <v>3115901 - Region Hovedstaden15-20 år</v>
      </c>
      <c r="B4519" s="12" t="str">
        <f t="shared" si="423"/>
        <v>311590</v>
      </c>
      <c r="C4519" s="14">
        <f t="shared" si="421"/>
        <v>0</v>
      </c>
      <c r="D4519" s="14">
        <f t="shared" si="422"/>
        <v>0</v>
      </c>
      <c r="E4519" s="19" t="str">
        <f t="shared" si="424"/>
        <v>311590 - Teknikerarbejde inden for andre mekaniske områder</v>
      </c>
      <c r="F4519" s="19" t="str">
        <f t="shared" si="425"/>
        <v>15-20 år</v>
      </c>
      <c r="G4519" s="40" t="s">
        <v>516</v>
      </c>
      <c r="H4519" s="41" t="s">
        <v>125</v>
      </c>
      <c r="I4519" s="42" t="s">
        <v>8</v>
      </c>
      <c r="J4519" s="43" t="s">
        <v>18</v>
      </c>
      <c r="K4519" s="44">
        <v>95</v>
      </c>
      <c r="L4519" s="45">
        <v>44134.565246147875</v>
      </c>
      <c r="M4519" s="46">
        <v>46594.960399473151</v>
      </c>
      <c r="N4519" s="45"/>
      <c r="O4519" s="46"/>
    </row>
    <row r="4520" spans="1:15" x14ac:dyDescent="0.2">
      <c r="A4520" s="11" t="str">
        <f t="shared" si="420"/>
        <v>3115901 - Region Hovedstaden20-24 år</v>
      </c>
      <c r="B4520" s="12" t="str">
        <f t="shared" si="423"/>
        <v>311590</v>
      </c>
      <c r="C4520" s="14">
        <f t="shared" si="421"/>
        <v>0</v>
      </c>
      <c r="D4520" s="14">
        <f t="shared" si="422"/>
        <v>0</v>
      </c>
      <c r="E4520" s="19" t="str">
        <f t="shared" si="424"/>
        <v>311590 - Teknikerarbejde inden for andre mekaniske områder</v>
      </c>
      <c r="F4520" s="19" t="str">
        <f t="shared" si="425"/>
        <v>20-24 år</v>
      </c>
      <c r="G4520" s="40" t="s">
        <v>516</v>
      </c>
      <c r="H4520" s="41" t="s">
        <v>125</v>
      </c>
      <c r="I4520" s="42" t="s">
        <v>8</v>
      </c>
      <c r="J4520" s="43" t="s">
        <v>19</v>
      </c>
      <c r="K4520" s="44">
        <v>101</v>
      </c>
      <c r="L4520" s="45">
        <v>46170.518883053279</v>
      </c>
      <c r="M4520" s="46">
        <v>48680.74672312929</v>
      </c>
      <c r="N4520" s="45"/>
      <c r="O4520" s="46"/>
    </row>
    <row r="4521" spans="1:15" x14ac:dyDescent="0.2">
      <c r="A4521" s="11" t="str">
        <f t="shared" si="420"/>
        <v>3115901 - Region Hovedstaden25 år og derover</v>
      </c>
      <c r="B4521" s="12" t="str">
        <f t="shared" si="423"/>
        <v>311590</v>
      </c>
      <c r="C4521" s="14">
        <f t="shared" si="421"/>
        <v>0</v>
      </c>
      <c r="D4521" s="14">
        <f t="shared" si="422"/>
        <v>0</v>
      </c>
      <c r="E4521" s="19" t="str">
        <f t="shared" si="424"/>
        <v>311590 - Teknikerarbejde inden for andre mekaniske områder</v>
      </c>
      <c r="F4521" s="19" t="str">
        <f t="shared" si="425"/>
        <v>25 år og derover</v>
      </c>
      <c r="G4521" s="40" t="s">
        <v>516</v>
      </c>
      <c r="H4521" s="41" t="s">
        <v>125</v>
      </c>
      <c r="I4521" s="42" t="s">
        <v>8</v>
      </c>
      <c r="J4521" s="43" t="s">
        <v>9</v>
      </c>
      <c r="K4521" s="44">
        <v>435</v>
      </c>
      <c r="L4521" s="45">
        <v>45235.269897059552</v>
      </c>
      <c r="M4521" s="46">
        <v>47843.518029358704</v>
      </c>
      <c r="N4521" s="45"/>
      <c r="O4521" s="46"/>
    </row>
    <row r="4522" spans="1:15" x14ac:dyDescent="0.2">
      <c r="A4522" s="11" t="str">
        <f t="shared" si="420"/>
        <v>3115901 - Region HovedstadenAlle uanset erf.</v>
      </c>
      <c r="B4522" s="12" t="str">
        <f t="shared" si="423"/>
        <v>311590</v>
      </c>
      <c r="C4522" s="14">
        <f t="shared" si="421"/>
        <v>0</v>
      </c>
      <c r="D4522" s="14">
        <f t="shared" si="422"/>
        <v>0</v>
      </c>
      <c r="E4522" s="19" t="str">
        <f t="shared" si="424"/>
        <v>311590 - Teknikerarbejde inden for andre mekaniske områder</v>
      </c>
      <c r="F4522" s="19" t="str">
        <f t="shared" si="425"/>
        <v>Alle uanset erf.</v>
      </c>
      <c r="G4522" s="40" t="s">
        <v>516</v>
      </c>
      <c r="H4522" s="41" t="s">
        <v>125</v>
      </c>
      <c r="I4522" s="42" t="s">
        <v>8</v>
      </c>
      <c r="J4522" s="43" t="s">
        <v>10</v>
      </c>
      <c r="K4522" s="44">
        <v>937</v>
      </c>
      <c r="L4522" s="45">
        <v>45127.328421718608</v>
      </c>
      <c r="M4522" s="46">
        <v>47619.347070757722</v>
      </c>
      <c r="N4522" s="45"/>
      <c r="O4522" s="46"/>
    </row>
    <row r="4523" spans="1:15" x14ac:dyDescent="0.2">
      <c r="A4523" s="11" t="str">
        <f t="shared" si="420"/>
        <v>3115902 - Region SjællandUnder 1 år</v>
      </c>
      <c r="B4523" s="12" t="str">
        <f t="shared" si="423"/>
        <v>311590</v>
      </c>
      <c r="C4523" s="14">
        <f t="shared" si="421"/>
        <v>0</v>
      </c>
      <c r="D4523" s="14">
        <f t="shared" si="422"/>
        <v>0</v>
      </c>
      <c r="E4523" s="19" t="str">
        <f t="shared" si="424"/>
        <v>311590 - Teknikerarbejde inden for andre mekaniske områder</v>
      </c>
      <c r="F4523" s="19" t="str">
        <f t="shared" si="425"/>
        <v>Under 1 år</v>
      </c>
      <c r="G4523" s="40" t="s">
        <v>516</v>
      </c>
      <c r="H4523" s="41" t="s">
        <v>125</v>
      </c>
      <c r="I4523" s="42" t="s">
        <v>20</v>
      </c>
      <c r="J4523" s="43" t="s">
        <v>13</v>
      </c>
      <c r="K4523" s="44">
        <v>12</v>
      </c>
      <c r="L4523" s="45">
        <v>39207.135690532443</v>
      </c>
      <c r="M4523" s="46">
        <v>41323.723888672343</v>
      </c>
      <c r="N4523" s="45"/>
      <c r="O4523" s="46"/>
    </row>
    <row r="4524" spans="1:15" x14ac:dyDescent="0.2">
      <c r="A4524" s="11" t="str">
        <f t="shared" si="420"/>
        <v>3115902 - Region Sjælland2 år</v>
      </c>
      <c r="B4524" s="12" t="str">
        <f t="shared" si="423"/>
        <v>311590</v>
      </c>
      <c r="C4524" s="14">
        <f t="shared" si="421"/>
        <v>0</v>
      </c>
      <c r="D4524" s="14">
        <f t="shared" si="422"/>
        <v>0</v>
      </c>
      <c r="E4524" s="19" t="str">
        <f t="shared" si="424"/>
        <v>311590 - Teknikerarbejde inden for andre mekaniske områder</v>
      </c>
      <c r="F4524" s="19" t="str">
        <f t="shared" si="425"/>
        <v>2 år</v>
      </c>
      <c r="G4524" s="40" t="s">
        <v>516</v>
      </c>
      <c r="H4524" s="41" t="s">
        <v>125</v>
      </c>
      <c r="I4524" s="42" t="s">
        <v>20</v>
      </c>
      <c r="J4524" s="43" t="s">
        <v>23</v>
      </c>
      <c r="K4524" s="44">
        <v>19</v>
      </c>
      <c r="L4524" s="45">
        <v>41238.858193199281</v>
      </c>
      <c r="M4524" s="46">
        <v>43537.824689443893</v>
      </c>
      <c r="N4524" s="45"/>
      <c r="O4524" s="46"/>
    </row>
    <row r="4525" spans="1:15" x14ac:dyDescent="0.2">
      <c r="A4525" s="11" t="str">
        <f t="shared" si="420"/>
        <v>3115902 - Region Sjælland4 år</v>
      </c>
      <c r="B4525" s="12" t="str">
        <f t="shared" si="423"/>
        <v>311590</v>
      </c>
      <c r="C4525" s="14">
        <f t="shared" si="421"/>
        <v>0</v>
      </c>
      <c r="D4525" s="14">
        <f t="shared" si="422"/>
        <v>0</v>
      </c>
      <c r="E4525" s="19" t="str">
        <f t="shared" si="424"/>
        <v>311590 - Teknikerarbejde inden for andre mekaniske områder</v>
      </c>
      <c r="F4525" s="19" t="str">
        <f t="shared" si="425"/>
        <v>4 år</v>
      </c>
      <c r="G4525" s="40" t="s">
        <v>516</v>
      </c>
      <c r="H4525" s="41" t="s">
        <v>125</v>
      </c>
      <c r="I4525" s="42" t="s">
        <v>20</v>
      </c>
      <c r="J4525" s="43" t="s">
        <v>24</v>
      </c>
      <c r="K4525" s="44">
        <v>11</v>
      </c>
      <c r="L4525" s="45">
        <v>41176.459891418599</v>
      </c>
      <c r="M4525" s="46">
        <v>43438.814611792484</v>
      </c>
      <c r="N4525" s="45"/>
      <c r="O4525" s="46"/>
    </row>
    <row r="4526" spans="1:15" x14ac:dyDescent="0.2">
      <c r="A4526" s="11" t="str">
        <f t="shared" si="420"/>
        <v>3115902 - Region Sjælland5-9 år</v>
      </c>
      <c r="B4526" s="12" t="str">
        <f t="shared" si="423"/>
        <v>311590</v>
      </c>
      <c r="C4526" s="14">
        <f t="shared" si="421"/>
        <v>0</v>
      </c>
      <c r="D4526" s="14">
        <f t="shared" si="422"/>
        <v>0</v>
      </c>
      <c r="E4526" s="19" t="str">
        <f t="shared" si="424"/>
        <v>311590 - Teknikerarbejde inden for andre mekaniske områder</v>
      </c>
      <c r="F4526" s="19" t="str">
        <f t="shared" si="425"/>
        <v>5-9 år</v>
      </c>
      <c r="G4526" s="40" t="s">
        <v>516</v>
      </c>
      <c r="H4526" s="41" t="s">
        <v>125</v>
      </c>
      <c r="I4526" s="42" t="s">
        <v>20</v>
      </c>
      <c r="J4526" s="43" t="s">
        <v>15</v>
      </c>
      <c r="K4526" s="44">
        <v>45</v>
      </c>
      <c r="L4526" s="45">
        <v>43021.96748783809</v>
      </c>
      <c r="M4526" s="46">
        <v>45545.7937720021</v>
      </c>
      <c r="N4526" s="45"/>
      <c r="O4526" s="46"/>
    </row>
    <row r="4527" spans="1:15" x14ac:dyDescent="0.2">
      <c r="A4527" s="11" t="str">
        <f t="shared" si="420"/>
        <v>3115902 - Region Sjælland0-4 år</v>
      </c>
      <c r="B4527" s="12" t="str">
        <f t="shared" si="423"/>
        <v>311590</v>
      </c>
      <c r="C4527" s="14">
        <f t="shared" si="421"/>
        <v>0</v>
      </c>
      <c r="D4527" s="14">
        <f t="shared" si="422"/>
        <v>0</v>
      </c>
      <c r="E4527" s="19" t="str">
        <f t="shared" si="424"/>
        <v>311590 - Teknikerarbejde inden for andre mekaniske områder</v>
      </c>
      <c r="F4527" s="19" t="str">
        <f t="shared" si="425"/>
        <v>0-4 år</v>
      </c>
      <c r="G4527" s="40" t="s">
        <v>516</v>
      </c>
      <c r="H4527" s="41" t="s">
        <v>125</v>
      </c>
      <c r="I4527" s="42" t="s">
        <v>20</v>
      </c>
      <c r="J4527" s="43" t="s">
        <v>16</v>
      </c>
      <c r="K4527" s="44">
        <v>56</v>
      </c>
      <c r="L4527" s="45">
        <v>41238.858193199281</v>
      </c>
      <c r="M4527" s="46">
        <v>43537.824689443893</v>
      </c>
      <c r="N4527" s="45"/>
      <c r="O4527" s="46"/>
    </row>
    <row r="4528" spans="1:15" x14ac:dyDescent="0.2">
      <c r="A4528" s="11" t="str">
        <f t="shared" si="420"/>
        <v>3115902 - Region Sjælland10-14 år</v>
      </c>
      <c r="B4528" s="12" t="str">
        <f t="shared" si="423"/>
        <v>311590</v>
      </c>
      <c r="C4528" s="14">
        <f t="shared" si="421"/>
        <v>0</v>
      </c>
      <c r="D4528" s="14">
        <f t="shared" si="422"/>
        <v>0</v>
      </c>
      <c r="E4528" s="19" t="str">
        <f t="shared" si="424"/>
        <v>311590 - Teknikerarbejde inden for andre mekaniske områder</v>
      </c>
      <c r="F4528" s="19" t="str">
        <f t="shared" si="425"/>
        <v>10-14 år</v>
      </c>
      <c r="G4528" s="40" t="s">
        <v>516</v>
      </c>
      <c r="H4528" s="41" t="s">
        <v>125</v>
      </c>
      <c r="I4528" s="42" t="s">
        <v>20</v>
      </c>
      <c r="J4528" s="43" t="s">
        <v>17</v>
      </c>
      <c r="K4528" s="44">
        <v>49</v>
      </c>
      <c r="L4528" s="45">
        <v>45626.041725699113</v>
      </c>
      <c r="M4528" s="46">
        <v>48302.632548334914</v>
      </c>
      <c r="N4528" s="45"/>
      <c r="O4528" s="46"/>
    </row>
    <row r="4529" spans="1:15" x14ac:dyDescent="0.2">
      <c r="A4529" s="11" t="str">
        <f t="shared" si="420"/>
        <v>3115902 - Region Sjælland15-20 år</v>
      </c>
      <c r="B4529" s="12" t="str">
        <f t="shared" si="423"/>
        <v>311590</v>
      </c>
      <c r="C4529" s="14">
        <f t="shared" si="421"/>
        <v>0</v>
      </c>
      <c r="D4529" s="14">
        <f t="shared" si="422"/>
        <v>0</v>
      </c>
      <c r="E4529" s="19" t="str">
        <f t="shared" si="424"/>
        <v>311590 - Teknikerarbejde inden for andre mekaniske områder</v>
      </c>
      <c r="F4529" s="19" t="str">
        <f t="shared" si="425"/>
        <v>15-20 år</v>
      </c>
      <c r="G4529" s="40" t="s">
        <v>516</v>
      </c>
      <c r="H4529" s="41" t="s">
        <v>125</v>
      </c>
      <c r="I4529" s="42" t="s">
        <v>20</v>
      </c>
      <c r="J4529" s="43" t="s">
        <v>18</v>
      </c>
      <c r="K4529" s="44">
        <v>44</v>
      </c>
      <c r="L4529" s="45">
        <v>49042.553238240165</v>
      </c>
      <c r="M4529" s="46">
        <v>51753.924290716066</v>
      </c>
      <c r="N4529" s="45"/>
      <c r="O4529" s="46"/>
    </row>
    <row r="4530" spans="1:15" x14ac:dyDescent="0.2">
      <c r="A4530" s="11" t="str">
        <f t="shared" si="420"/>
        <v>3115902 - Region Sjælland20-24 år</v>
      </c>
      <c r="B4530" s="12" t="str">
        <f t="shared" si="423"/>
        <v>311590</v>
      </c>
      <c r="C4530" s="14">
        <f t="shared" si="421"/>
        <v>0</v>
      </c>
      <c r="D4530" s="14">
        <f t="shared" si="422"/>
        <v>0</v>
      </c>
      <c r="E4530" s="19" t="str">
        <f t="shared" si="424"/>
        <v>311590 - Teknikerarbejde inden for andre mekaniske områder</v>
      </c>
      <c r="F4530" s="19" t="str">
        <f t="shared" si="425"/>
        <v>20-24 år</v>
      </c>
      <c r="G4530" s="40" t="s">
        <v>516</v>
      </c>
      <c r="H4530" s="41" t="s">
        <v>125</v>
      </c>
      <c r="I4530" s="42" t="s">
        <v>20</v>
      </c>
      <c r="J4530" s="43" t="s">
        <v>19</v>
      </c>
      <c r="K4530" s="44">
        <v>44</v>
      </c>
      <c r="L4530" s="45">
        <v>48187.558266162581</v>
      </c>
      <c r="M4530" s="46">
        <v>50899.097302288385</v>
      </c>
      <c r="N4530" s="45"/>
      <c r="O4530" s="46"/>
    </row>
    <row r="4531" spans="1:15" x14ac:dyDescent="0.2">
      <c r="A4531" s="11" t="str">
        <f t="shared" si="420"/>
        <v>3115902 - Region Sjælland25 år og derover</v>
      </c>
      <c r="B4531" s="12" t="str">
        <f t="shared" si="423"/>
        <v>311590</v>
      </c>
      <c r="C4531" s="14">
        <f t="shared" si="421"/>
        <v>0</v>
      </c>
      <c r="D4531" s="14">
        <f t="shared" si="422"/>
        <v>0</v>
      </c>
      <c r="E4531" s="19" t="str">
        <f t="shared" si="424"/>
        <v>311590 - Teknikerarbejde inden for andre mekaniske områder</v>
      </c>
      <c r="F4531" s="19" t="str">
        <f t="shared" si="425"/>
        <v>25 år og derover</v>
      </c>
      <c r="G4531" s="40" t="s">
        <v>516</v>
      </c>
      <c r="H4531" s="41" t="s">
        <v>125</v>
      </c>
      <c r="I4531" s="42" t="s">
        <v>20</v>
      </c>
      <c r="J4531" s="43" t="s">
        <v>9</v>
      </c>
      <c r="K4531" s="44">
        <v>278</v>
      </c>
      <c r="L4531" s="45">
        <v>43377.983573956037</v>
      </c>
      <c r="M4531" s="46">
        <v>45654.880821553255</v>
      </c>
      <c r="N4531" s="45"/>
      <c r="O4531" s="46"/>
    </row>
    <row r="4532" spans="1:15" x14ac:dyDescent="0.2">
      <c r="A4532" s="11" t="str">
        <f t="shared" si="420"/>
        <v>3115902 - Region SjællandAlle uanset erf.</v>
      </c>
      <c r="B4532" s="12" t="str">
        <f t="shared" si="423"/>
        <v>311590</v>
      </c>
      <c r="C4532" s="14">
        <f t="shared" si="421"/>
        <v>0</v>
      </c>
      <c r="D4532" s="14">
        <f t="shared" si="422"/>
        <v>0</v>
      </c>
      <c r="E4532" s="19" t="str">
        <f t="shared" si="424"/>
        <v>311590 - Teknikerarbejde inden for andre mekaniske områder</v>
      </c>
      <c r="F4532" s="19" t="str">
        <f t="shared" si="425"/>
        <v>Alle uanset erf.</v>
      </c>
      <c r="G4532" s="40" t="s">
        <v>516</v>
      </c>
      <c r="H4532" s="41" t="s">
        <v>125</v>
      </c>
      <c r="I4532" s="42" t="s">
        <v>20</v>
      </c>
      <c r="J4532" s="43" t="s">
        <v>10</v>
      </c>
      <c r="K4532" s="44">
        <v>516</v>
      </c>
      <c r="L4532" s="45">
        <v>43879.364592243306</v>
      </c>
      <c r="M4532" s="46">
        <v>46268.723397241207</v>
      </c>
      <c r="N4532" s="45"/>
      <c r="O4532" s="46"/>
    </row>
    <row r="4533" spans="1:15" x14ac:dyDescent="0.2">
      <c r="A4533" s="11" t="str">
        <f t="shared" si="420"/>
        <v>3115903 - Region SyddanmarkUnder 1 år</v>
      </c>
      <c r="B4533" s="12" t="str">
        <f t="shared" si="423"/>
        <v>311590</v>
      </c>
      <c r="C4533" s="14">
        <f t="shared" si="421"/>
        <v>0</v>
      </c>
      <c r="D4533" s="14">
        <f t="shared" si="422"/>
        <v>0</v>
      </c>
      <c r="E4533" s="19" t="str">
        <f t="shared" si="424"/>
        <v>311590 - Teknikerarbejde inden for andre mekaniske områder</v>
      </c>
      <c r="F4533" s="19" t="str">
        <f t="shared" si="425"/>
        <v>Under 1 år</v>
      </c>
      <c r="G4533" s="40" t="s">
        <v>516</v>
      </c>
      <c r="H4533" s="41" t="s">
        <v>125</v>
      </c>
      <c r="I4533" s="42" t="s">
        <v>544</v>
      </c>
      <c r="J4533" s="43" t="s">
        <v>13</v>
      </c>
      <c r="K4533" s="44">
        <v>52</v>
      </c>
      <c r="L4533" s="45">
        <v>35741.180909860064</v>
      </c>
      <c r="M4533" s="46">
        <v>37717.171083730878</v>
      </c>
      <c r="N4533" s="45"/>
      <c r="O4533" s="46"/>
    </row>
    <row r="4534" spans="1:15" x14ac:dyDescent="0.2">
      <c r="A4534" s="11" t="str">
        <f t="shared" si="420"/>
        <v>3115903 - Region Syddanmark1 år</v>
      </c>
      <c r="B4534" s="12" t="str">
        <f t="shared" si="423"/>
        <v>311590</v>
      </c>
      <c r="C4534" s="14">
        <f t="shared" si="421"/>
        <v>0</v>
      </c>
      <c r="D4534" s="14">
        <f t="shared" si="422"/>
        <v>0</v>
      </c>
      <c r="E4534" s="19" t="str">
        <f t="shared" si="424"/>
        <v>311590 - Teknikerarbejde inden for andre mekaniske områder</v>
      </c>
      <c r="F4534" s="19" t="str">
        <f t="shared" si="425"/>
        <v>1 år</v>
      </c>
      <c r="G4534" s="40" t="s">
        <v>516</v>
      </c>
      <c r="H4534" s="41" t="s">
        <v>125</v>
      </c>
      <c r="I4534" s="42" t="s">
        <v>544</v>
      </c>
      <c r="J4534" s="43" t="s">
        <v>22</v>
      </c>
      <c r="K4534" s="44">
        <v>22</v>
      </c>
      <c r="L4534" s="45">
        <v>38000.428980573721</v>
      </c>
      <c r="M4534" s="46">
        <v>40112.296780349228</v>
      </c>
      <c r="N4534" s="45"/>
      <c r="O4534" s="46"/>
    </row>
    <row r="4535" spans="1:15" x14ac:dyDescent="0.2">
      <c r="A4535" s="11" t="str">
        <f t="shared" si="420"/>
        <v>3115903 - Region Syddanmark2 år</v>
      </c>
      <c r="B4535" s="12" t="str">
        <f t="shared" si="423"/>
        <v>311590</v>
      </c>
      <c r="C4535" s="14">
        <f t="shared" si="421"/>
        <v>0</v>
      </c>
      <c r="D4535" s="14">
        <f t="shared" si="422"/>
        <v>0</v>
      </c>
      <c r="E4535" s="19" t="str">
        <f t="shared" si="424"/>
        <v>311590 - Teknikerarbejde inden for andre mekaniske områder</v>
      </c>
      <c r="F4535" s="19" t="str">
        <f t="shared" si="425"/>
        <v>2 år</v>
      </c>
      <c r="G4535" s="40" t="s">
        <v>516</v>
      </c>
      <c r="H4535" s="41" t="s">
        <v>125</v>
      </c>
      <c r="I4535" s="42" t="s">
        <v>544</v>
      </c>
      <c r="J4535" s="43" t="s">
        <v>23</v>
      </c>
      <c r="K4535" s="44">
        <v>34</v>
      </c>
      <c r="L4535" s="45">
        <v>33048.799461961215</v>
      </c>
      <c r="M4535" s="46">
        <v>34914.191060178069</v>
      </c>
      <c r="N4535" s="45"/>
      <c r="O4535" s="46"/>
    </row>
    <row r="4536" spans="1:15" x14ac:dyDescent="0.2">
      <c r="A4536" s="11" t="str">
        <f t="shared" si="420"/>
        <v>3115903 - Region Syddanmark3 år</v>
      </c>
      <c r="B4536" s="12" t="str">
        <f t="shared" si="423"/>
        <v>311590</v>
      </c>
      <c r="C4536" s="14">
        <f t="shared" si="421"/>
        <v>0</v>
      </c>
      <c r="D4536" s="14">
        <f t="shared" si="422"/>
        <v>0</v>
      </c>
      <c r="E4536" s="19" t="str">
        <f t="shared" si="424"/>
        <v>311590 - Teknikerarbejde inden for andre mekaniske områder</v>
      </c>
      <c r="F4536" s="19" t="str">
        <f t="shared" si="425"/>
        <v>3 år</v>
      </c>
      <c r="G4536" s="40" t="s">
        <v>516</v>
      </c>
      <c r="H4536" s="41" t="s">
        <v>125</v>
      </c>
      <c r="I4536" s="42" t="s">
        <v>544</v>
      </c>
      <c r="J4536" s="43" t="s">
        <v>14</v>
      </c>
      <c r="K4536" s="44">
        <v>30</v>
      </c>
      <c r="L4536" s="45">
        <v>35064.117641302881</v>
      </c>
      <c r="M4536" s="46">
        <v>37012.800405175454</v>
      </c>
      <c r="N4536" s="45"/>
      <c r="O4536" s="46"/>
    </row>
    <row r="4537" spans="1:15" x14ac:dyDescent="0.2">
      <c r="A4537" s="11" t="str">
        <f t="shared" si="420"/>
        <v>3115903 - Region Syddanmark4 år</v>
      </c>
      <c r="B4537" s="12" t="str">
        <f t="shared" si="423"/>
        <v>311590</v>
      </c>
      <c r="C4537" s="14">
        <f t="shared" si="421"/>
        <v>0</v>
      </c>
      <c r="D4537" s="14">
        <f t="shared" si="422"/>
        <v>0</v>
      </c>
      <c r="E4537" s="19" t="str">
        <f t="shared" si="424"/>
        <v>311590 - Teknikerarbejde inden for andre mekaniske områder</v>
      </c>
      <c r="F4537" s="19" t="str">
        <f t="shared" si="425"/>
        <v>4 år</v>
      </c>
      <c r="G4537" s="40" t="s">
        <v>516</v>
      </c>
      <c r="H4537" s="41" t="s">
        <v>125</v>
      </c>
      <c r="I4537" s="42" t="s">
        <v>544</v>
      </c>
      <c r="J4537" s="43" t="s">
        <v>24</v>
      </c>
      <c r="K4537" s="44">
        <v>38</v>
      </c>
      <c r="L4537" s="45">
        <v>39282.947133080874</v>
      </c>
      <c r="M4537" s="46">
        <v>41418.707135767087</v>
      </c>
      <c r="N4537" s="45"/>
      <c r="O4537" s="46"/>
    </row>
    <row r="4538" spans="1:15" x14ac:dyDescent="0.2">
      <c r="A4538" s="11" t="str">
        <f t="shared" si="420"/>
        <v>3115903 - Region Syddanmark5-9 år</v>
      </c>
      <c r="B4538" s="12" t="str">
        <f t="shared" si="423"/>
        <v>311590</v>
      </c>
      <c r="C4538" s="14">
        <f t="shared" si="421"/>
        <v>0</v>
      </c>
      <c r="D4538" s="14">
        <f t="shared" si="422"/>
        <v>0</v>
      </c>
      <c r="E4538" s="19" t="str">
        <f t="shared" si="424"/>
        <v>311590 - Teknikerarbejde inden for andre mekaniske områder</v>
      </c>
      <c r="F4538" s="19" t="str">
        <f t="shared" si="425"/>
        <v>5-9 år</v>
      </c>
      <c r="G4538" s="40" t="s">
        <v>516</v>
      </c>
      <c r="H4538" s="41" t="s">
        <v>125</v>
      </c>
      <c r="I4538" s="42" t="s">
        <v>544</v>
      </c>
      <c r="J4538" s="43" t="s">
        <v>15</v>
      </c>
      <c r="K4538" s="44">
        <v>166</v>
      </c>
      <c r="L4538" s="45">
        <v>40189.432539610687</v>
      </c>
      <c r="M4538" s="46">
        <v>42422.953864200019</v>
      </c>
      <c r="N4538" s="45"/>
      <c r="O4538" s="46"/>
    </row>
    <row r="4539" spans="1:15" x14ac:dyDescent="0.2">
      <c r="A4539" s="11" t="str">
        <f t="shared" si="420"/>
        <v>3115903 - Region Syddanmark0-4 år</v>
      </c>
      <c r="B4539" s="12" t="str">
        <f t="shared" si="423"/>
        <v>311590</v>
      </c>
      <c r="C4539" s="14">
        <f t="shared" si="421"/>
        <v>0</v>
      </c>
      <c r="D4539" s="14">
        <f t="shared" si="422"/>
        <v>0</v>
      </c>
      <c r="E4539" s="19" t="str">
        <f t="shared" si="424"/>
        <v>311590 - Teknikerarbejde inden for andre mekaniske områder</v>
      </c>
      <c r="F4539" s="19" t="str">
        <f t="shared" si="425"/>
        <v>0-4 år</v>
      </c>
      <c r="G4539" s="40" t="s">
        <v>516</v>
      </c>
      <c r="H4539" s="41" t="s">
        <v>125</v>
      </c>
      <c r="I4539" s="42" t="s">
        <v>544</v>
      </c>
      <c r="J4539" s="43" t="s">
        <v>16</v>
      </c>
      <c r="K4539" s="44">
        <v>176</v>
      </c>
      <c r="L4539" s="45">
        <v>35691.002263559771</v>
      </c>
      <c r="M4539" s="46">
        <v>37630.273724884013</v>
      </c>
      <c r="N4539" s="45"/>
      <c r="O4539" s="46"/>
    </row>
    <row r="4540" spans="1:15" x14ac:dyDescent="0.2">
      <c r="A4540" s="11" t="str">
        <f t="shared" si="420"/>
        <v>3115903 - Region Syddanmark10-14 år</v>
      </c>
      <c r="B4540" s="12" t="str">
        <f t="shared" si="423"/>
        <v>311590</v>
      </c>
      <c r="C4540" s="14">
        <f t="shared" si="421"/>
        <v>0</v>
      </c>
      <c r="D4540" s="14">
        <f t="shared" si="422"/>
        <v>0</v>
      </c>
      <c r="E4540" s="19" t="str">
        <f t="shared" si="424"/>
        <v>311590 - Teknikerarbejde inden for andre mekaniske områder</v>
      </c>
      <c r="F4540" s="19" t="str">
        <f t="shared" si="425"/>
        <v>10-14 år</v>
      </c>
      <c r="G4540" s="40" t="s">
        <v>516</v>
      </c>
      <c r="H4540" s="41" t="s">
        <v>125</v>
      </c>
      <c r="I4540" s="42" t="s">
        <v>544</v>
      </c>
      <c r="J4540" s="43" t="s">
        <v>17</v>
      </c>
      <c r="K4540" s="44">
        <v>111</v>
      </c>
      <c r="L4540" s="45">
        <v>40963.207902878945</v>
      </c>
      <c r="M4540" s="46">
        <v>43199.416848000088</v>
      </c>
      <c r="N4540" s="45"/>
      <c r="O4540" s="46"/>
    </row>
    <row r="4541" spans="1:15" x14ac:dyDescent="0.2">
      <c r="A4541" s="11" t="str">
        <f t="shared" si="420"/>
        <v>3115903 - Region Syddanmark15-20 år</v>
      </c>
      <c r="B4541" s="12" t="str">
        <f t="shared" si="423"/>
        <v>311590</v>
      </c>
      <c r="C4541" s="14">
        <f t="shared" si="421"/>
        <v>0</v>
      </c>
      <c r="D4541" s="14">
        <f t="shared" si="422"/>
        <v>0</v>
      </c>
      <c r="E4541" s="19" t="str">
        <f t="shared" si="424"/>
        <v>311590 - Teknikerarbejde inden for andre mekaniske områder</v>
      </c>
      <c r="F4541" s="19" t="str">
        <f t="shared" si="425"/>
        <v>15-20 år</v>
      </c>
      <c r="G4541" s="40" t="s">
        <v>516</v>
      </c>
      <c r="H4541" s="41" t="s">
        <v>125</v>
      </c>
      <c r="I4541" s="42" t="s">
        <v>544</v>
      </c>
      <c r="J4541" s="43" t="s">
        <v>18</v>
      </c>
      <c r="K4541" s="44">
        <v>136</v>
      </c>
      <c r="L4541" s="45">
        <v>40795.233294810721</v>
      </c>
      <c r="M4541" s="46">
        <v>43013.496900148406</v>
      </c>
      <c r="N4541" s="45"/>
      <c r="O4541" s="46"/>
    </row>
    <row r="4542" spans="1:15" x14ac:dyDescent="0.2">
      <c r="A4542" s="11" t="str">
        <f t="shared" si="420"/>
        <v>3115903 - Region Syddanmark20-24 år</v>
      </c>
      <c r="B4542" s="12" t="str">
        <f t="shared" si="423"/>
        <v>311590</v>
      </c>
      <c r="C4542" s="14">
        <f t="shared" si="421"/>
        <v>0</v>
      </c>
      <c r="D4542" s="14">
        <f t="shared" si="422"/>
        <v>0</v>
      </c>
      <c r="E4542" s="19" t="str">
        <f t="shared" si="424"/>
        <v>311590 - Teknikerarbejde inden for andre mekaniske områder</v>
      </c>
      <c r="F4542" s="19" t="str">
        <f t="shared" si="425"/>
        <v>20-24 år</v>
      </c>
      <c r="G4542" s="40" t="s">
        <v>516</v>
      </c>
      <c r="H4542" s="41" t="s">
        <v>125</v>
      </c>
      <c r="I4542" s="42" t="s">
        <v>544</v>
      </c>
      <c r="J4542" s="43" t="s">
        <v>19</v>
      </c>
      <c r="K4542" s="44">
        <v>153</v>
      </c>
      <c r="L4542" s="45">
        <v>43000.908564246936</v>
      </c>
      <c r="M4542" s="46">
        <v>45348.3569527543</v>
      </c>
      <c r="N4542" s="45"/>
      <c r="O4542" s="46"/>
    </row>
    <row r="4543" spans="1:15" x14ac:dyDescent="0.2">
      <c r="A4543" s="11" t="str">
        <f t="shared" si="420"/>
        <v>3115903 - Region Syddanmark25 år og derover</v>
      </c>
      <c r="B4543" s="12" t="str">
        <f t="shared" si="423"/>
        <v>311590</v>
      </c>
      <c r="C4543" s="14">
        <f t="shared" si="421"/>
        <v>0</v>
      </c>
      <c r="D4543" s="14">
        <f t="shared" si="422"/>
        <v>0</v>
      </c>
      <c r="E4543" s="19" t="str">
        <f t="shared" si="424"/>
        <v>311590 - Teknikerarbejde inden for andre mekaniske områder</v>
      </c>
      <c r="F4543" s="19" t="str">
        <f t="shared" si="425"/>
        <v>25 år og derover</v>
      </c>
      <c r="G4543" s="40" t="s">
        <v>516</v>
      </c>
      <c r="H4543" s="41" t="s">
        <v>125</v>
      </c>
      <c r="I4543" s="42" t="s">
        <v>544</v>
      </c>
      <c r="J4543" s="43" t="s">
        <v>9</v>
      </c>
      <c r="K4543" s="44">
        <v>703</v>
      </c>
      <c r="L4543" s="45">
        <v>41916.842443042384</v>
      </c>
      <c r="M4543" s="46">
        <v>44205.110936188823</v>
      </c>
      <c r="N4543" s="45"/>
      <c r="O4543" s="46"/>
    </row>
    <row r="4544" spans="1:15" x14ac:dyDescent="0.2">
      <c r="A4544" s="11" t="str">
        <f t="shared" si="420"/>
        <v>3115903 - Region SyddanmarkAlle uanset erf.</v>
      </c>
      <c r="B4544" s="12" t="str">
        <f t="shared" si="423"/>
        <v>311590</v>
      </c>
      <c r="C4544" s="14">
        <f t="shared" si="421"/>
        <v>0</v>
      </c>
      <c r="D4544" s="14">
        <f t="shared" si="422"/>
        <v>0</v>
      </c>
      <c r="E4544" s="19" t="str">
        <f t="shared" si="424"/>
        <v>311590 - Teknikerarbejde inden for andre mekaniske områder</v>
      </c>
      <c r="F4544" s="19" t="str">
        <f t="shared" si="425"/>
        <v>Alle uanset erf.</v>
      </c>
      <c r="G4544" s="40" t="s">
        <v>516</v>
      </c>
      <c r="H4544" s="41" t="s">
        <v>125</v>
      </c>
      <c r="I4544" s="42" t="s">
        <v>544</v>
      </c>
      <c r="J4544" s="43" t="s">
        <v>10</v>
      </c>
      <c r="K4544" s="44">
        <v>1445</v>
      </c>
      <c r="L4544" s="45">
        <v>40846.072431879038</v>
      </c>
      <c r="M4544" s="46">
        <v>43136.396988692832</v>
      </c>
      <c r="N4544" s="45"/>
      <c r="O4544" s="46"/>
    </row>
    <row r="4545" spans="1:15" x14ac:dyDescent="0.2">
      <c r="A4545" s="11" t="str">
        <f t="shared" si="420"/>
        <v>3115904 - Region MidtjyllandUnder 1 år</v>
      </c>
      <c r="B4545" s="12" t="str">
        <f t="shared" si="423"/>
        <v>311590</v>
      </c>
      <c r="C4545" s="14">
        <f t="shared" si="421"/>
        <v>0</v>
      </c>
      <c r="D4545" s="14">
        <f t="shared" si="422"/>
        <v>0</v>
      </c>
      <c r="E4545" s="19" t="str">
        <f t="shared" si="424"/>
        <v>311590 - Teknikerarbejde inden for andre mekaniske områder</v>
      </c>
      <c r="F4545" s="19" t="str">
        <f t="shared" si="425"/>
        <v>Under 1 år</v>
      </c>
      <c r="G4545" s="40" t="s">
        <v>516</v>
      </c>
      <c r="H4545" s="41" t="s">
        <v>125</v>
      </c>
      <c r="I4545" s="42" t="s">
        <v>517</v>
      </c>
      <c r="J4545" s="43" t="s">
        <v>13</v>
      </c>
      <c r="K4545" s="44">
        <v>25</v>
      </c>
      <c r="L4545" s="45">
        <v>34798.427770511909</v>
      </c>
      <c r="M4545" s="46">
        <v>36755.984292194153</v>
      </c>
      <c r="N4545" s="45"/>
      <c r="O4545" s="46"/>
    </row>
    <row r="4546" spans="1:15" x14ac:dyDescent="0.2">
      <c r="A4546" s="11" t="str">
        <f t="shared" ref="A4546:A4609" si="426">B4546&amp;I4546&amp;F4546</f>
        <v>3115904 - Region Midtjylland1 år</v>
      </c>
      <c r="B4546" s="12" t="str">
        <f t="shared" si="423"/>
        <v>311590</v>
      </c>
      <c r="C4546" s="14">
        <f t="shared" ref="C4546:C4609" si="427">N4546*1.2</f>
        <v>0</v>
      </c>
      <c r="D4546" s="14">
        <f t="shared" ref="D4546:D4609" si="428">O4546*1.2</f>
        <v>0</v>
      </c>
      <c r="E4546" s="19" t="str">
        <f t="shared" si="424"/>
        <v>311590 - Teknikerarbejde inden for andre mekaniske områder</v>
      </c>
      <c r="F4546" s="19" t="str">
        <f t="shared" si="425"/>
        <v>1 år</v>
      </c>
      <c r="G4546" s="40" t="s">
        <v>516</v>
      </c>
      <c r="H4546" s="41" t="s">
        <v>125</v>
      </c>
      <c r="I4546" s="42" t="s">
        <v>517</v>
      </c>
      <c r="J4546" s="43" t="s">
        <v>22</v>
      </c>
      <c r="K4546" s="44">
        <v>26</v>
      </c>
      <c r="L4546" s="45">
        <v>35315.222583072107</v>
      </c>
      <c r="M4546" s="46">
        <v>37076.496163953532</v>
      </c>
      <c r="N4546" s="45"/>
      <c r="O4546" s="46"/>
    </row>
    <row r="4547" spans="1:15" x14ac:dyDescent="0.2">
      <c r="A4547" s="11" t="str">
        <f t="shared" si="426"/>
        <v>3115904 - Region Midtjylland2 år</v>
      </c>
      <c r="B4547" s="12" t="str">
        <f t="shared" ref="B4547:B4610" si="429">LEFT(E4547,6)</f>
        <v>311590</v>
      </c>
      <c r="C4547" s="14">
        <f t="shared" si="427"/>
        <v>0</v>
      </c>
      <c r="D4547" s="14">
        <f t="shared" si="428"/>
        <v>0</v>
      </c>
      <c r="E4547" s="19" t="str">
        <f t="shared" ref="E4547:E4610" si="430">TRIM(H4547)</f>
        <v>311590 - Teknikerarbejde inden for andre mekaniske områder</v>
      </c>
      <c r="F4547" s="19" t="str">
        <f t="shared" ref="F4547:F4610" si="431">MID(J4547,6,30)</f>
        <v>2 år</v>
      </c>
      <c r="G4547" s="40" t="s">
        <v>516</v>
      </c>
      <c r="H4547" s="41" t="s">
        <v>125</v>
      </c>
      <c r="I4547" s="42" t="s">
        <v>517</v>
      </c>
      <c r="J4547" s="43" t="s">
        <v>23</v>
      </c>
      <c r="K4547" s="44">
        <v>23</v>
      </c>
      <c r="L4547" s="45">
        <v>41723.909324910375</v>
      </c>
      <c r="M4547" s="46">
        <v>44227.347112530122</v>
      </c>
      <c r="N4547" s="45"/>
      <c r="O4547" s="46"/>
    </row>
    <row r="4548" spans="1:15" x14ac:dyDescent="0.2">
      <c r="A4548" s="11" t="str">
        <f t="shared" si="426"/>
        <v>3115904 - Region Midtjylland3 år</v>
      </c>
      <c r="B4548" s="12" t="str">
        <f t="shared" si="429"/>
        <v>311590</v>
      </c>
      <c r="C4548" s="14">
        <f t="shared" si="427"/>
        <v>0</v>
      </c>
      <c r="D4548" s="14">
        <f t="shared" si="428"/>
        <v>0</v>
      </c>
      <c r="E4548" s="19" t="str">
        <f t="shared" si="430"/>
        <v>311590 - Teknikerarbejde inden for andre mekaniske områder</v>
      </c>
      <c r="F4548" s="19" t="str">
        <f t="shared" si="431"/>
        <v>3 år</v>
      </c>
      <c r="G4548" s="40" t="s">
        <v>516</v>
      </c>
      <c r="H4548" s="41" t="s">
        <v>125</v>
      </c>
      <c r="I4548" s="42" t="s">
        <v>517</v>
      </c>
      <c r="J4548" s="43" t="s">
        <v>14</v>
      </c>
      <c r="K4548" s="44">
        <v>18</v>
      </c>
      <c r="L4548" s="45">
        <v>37957.619567986723</v>
      </c>
      <c r="M4548" s="46">
        <v>40049.500178442118</v>
      </c>
      <c r="N4548" s="45"/>
      <c r="O4548" s="46"/>
    </row>
    <row r="4549" spans="1:15" x14ac:dyDescent="0.2">
      <c r="A4549" s="11" t="str">
        <f t="shared" si="426"/>
        <v>3115904 - Region Midtjylland4 år</v>
      </c>
      <c r="B4549" s="12" t="str">
        <f t="shared" si="429"/>
        <v>311590</v>
      </c>
      <c r="C4549" s="14">
        <f t="shared" si="427"/>
        <v>0</v>
      </c>
      <c r="D4549" s="14">
        <f t="shared" si="428"/>
        <v>0</v>
      </c>
      <c r="E4549" s="19" t="str">
        <f t="shared" si="430"/>
        <v>311590 - Teknikerarbejde inden for andre mekaniske områder</v>
      </c>
      <c r="F4549" s="19" t="str">
        <f t="shared" si="431"/>
        <v>4 år</v>
      </c>
      <c r="G4549" s="40" t="s">
        <v>516</v>
      </c>
      <c r="H4549" s="41" t="s">
        <v>125</v>
      </c>
      <c r="I4549" s="42" t="s">
        <v>517</v>
      </c>
      <c r="J4549" s="43" t="s">
        <v>24</v>
      </c>
      <c r="K4549" s="44">
        <v>27</v>
      </c>
      <c r="L4549" s="45">
        <v>45038.341360123515</v>
      </c>
      <c r="M4549" s="46">
        <v>47541.340021595635</v>
      </c>
      <c r="N4549" s="45"/>
      <c r="O4549" s="46"/>
    </row>
    <row r="4550" spans="1:15" x14ac:dyDescent="0.2">
      <c r="A4550" s="11" t="str">
        <f t="shared" si="426"/>
        <v>3115904 - Region Midtjylland5-9 år</v>
      </c>
      <c r="B4550" s="12" t="str">
        <f t="shared" si="429"/>
        <v>311590</v>
      </c>
      <c r="C4550" s="14">
        <f t="shared" si="427"/>
        <v>0</v>
      </c>
      <c r="D4550" s="14">
        <f t="shared" si="428"/>
        <v>0</v>
      </c>
      <c r="E4550" s="19" t="str">
        <f t="shared" si="430"/>
        <v>311590 - Teknikerarbejde inden for andre mekaniske områder</v>
      </c>
      <c r="F4550" s="19" t="str">
        <f t="shared" si="431"/>
        <v>5-9 år</v>
      </c>
      <c r="G4550" s="40" t="s">
        <v>516</v>
      </c>
      <c r="H4550" s="41" t="s">
        <v>125</v>
      </c>
      <c r="I4550" s="42" t="s">
        <v>517</v>
      </c>
      <c r="J4550" s="43" t="s">
        <v>15</v>
      </c>
      <c r="K4550" s="44">
        <v>115</v>
      </c>
      <c r="L4550" s="45">
        <v>40310.004133153074</v>
      </c>
      <c r="M4550" s="46">
        <v>42533.350742032468</v>
      </c>
      <c r="N4550" s="45"/>
      <c r="O4550" s="46"/>
    </row>
    <row r="4551" spans="1:15" x14ac:dyDescent="0.2">
      <c r="A4551" s="11" t="str">
        <f t="shared" si="426"/>
        <v>3115904 - Region Midtjylland0-4 år</v>
      </c>
      <c r="B4551" s="12" t="str">
        <f t="shared" si="429"/>
        <v>311590</v>
      </c>
      <c r="C4551" s="14">
        <f t="shared" si="427"/>
        <v>0</v>
      </c>
      <c r="D4551" s="14">
        <f t="shared" si="428"/>
        <v>0</v>
      </c>
      <c r="E4551" s="19" t="str">
        <f t="shared" si="430"/>
        <v>311590 - Teknikerarbejde inden for andre mekaniske områder</v>
      </c>
      <c r="F4551" s="19" t="str">
        <f t="shared" si="431"/>
        <v>0-4 år</v>
      </c>
      <c r="G4551" s="40" t="s">
        <v>516</v>
      </c>
      <c r="H4551" s="41" t="s">
        <v>125</v>
      </c>
      <c r="I4551" s="42" t="s">
        <v>517</v>
      </c>
      <c r="J4551" s="43" t="s">
        <v>16</v>
      </c>
      <c r="K4551" s="44">
        <v>119</v>
      </c>
      <c r="L4551" s="45">
        <v>38287.866491918459</v>
      </c>
      <c r="M4551" s="46">
        <v>40370.291371057225</v>
      </c>
      <c r="N4551" s="45"/>
      <c r="O4551" s="46"/>
    </row>
    <row r="4552" spans="1:15" x14ac:dyDescent="0.2">
      <c r="A4552" s="11" t="str">
        <f t="shared" si="426"/>
        <v>3115904 - Region Midtjylland10-14 år</v>
      </c>
      <c r="B4552" s="12" t="str">
        <f t="shared" si="429"/>
        <v>311590</v>
      </c>
      <c r="C4552" s="14">
        <f t="shared" si="427"/>
        <v>0</v>
      </c>
      <c r="D4552" s="14">
        <f t="shared" si="428"/>
        <v>0</v>
      </c>
      <c r="E4552" s="19" t="str">
        <f t="shared" si="430"/>
        <v>311590 - Teknikerarbejde inden for andre mekaniske områder</v>
      </c>
      <c r="F4552" s="19" t="str">
        <f t="shared" si="431"/>
        <v>10-14 år</v>
      </c>
      <c r="G4552" s="40" t="s">
        <v>516</v>
      </c>
      <c r="H4552" s="41" t="s">
        <v>125</v>
      </c>
      <c r="I4552" s="42" t="s">
        <v>517</v>
      </c>
      <c r="J4552" s="43" t="s">
        <v>17</v>
      </c>
      <c r="K4552" s="44">
        <v>109</v>
      </c>
      <c r="L4552" s="45">
        <v>42975.215580401484</v>
      </c>
      <c r="M4552" s="46">
        <v>45365.36455602698</v>
      </c>
      <c r="N4552" s="45"/>
      <c r="O4552" s="46"/>
    </row>
    <row r="4553" spans="1:15" x14ac:dyDescent="0.2">
      <c r="A4553" s="11" t="str">
        <f t="shared" si="426"/>
        <v>3115904 - Region Midtjylland15-20 år</v>
      </c>
      <c r="B4553" s="12" t="str">
        <f t="shared" si="429"/>
        <v>311590</v>
      </c>
      <c r="C4553" s="14">
        <f t="shared" si="427"/>
        <v>0</v>
      </c>
      <c r="D4553" s="14">
        <f t="shared" si="428"/>
        <v>0</v>
      </c>
      <c r="E4553" s="19" t="str">
        <f t="shared" si="430"/>
        <v>311590 - Teknikerarbejde inden for andre mekaniske områder</v>
      </c>
      <c r="F4553" s="19" t="str">
        <f t="shared" si="431"/>
        <v>15-20 år</v>
      </c>
      <c r="G4553" s="40" t="s">
        <v>516</v>
      </c>
      <c r="H4553" s="41" t="s">
        <v>125</v>
      </c>
      <c r="I4553" s="42" t="s">
        <v>517</v>
      </c>
      <c r="J4553" s="43" t="s">
        <v>18</v>
      </c>
      <c r="K4553" s="44">
        <v>89</v>
      </c>
      <c r="L4553" s="45">
        <v>43088.099759743294</v>
      </c>
      <c r="M4553" s="46">
        <v>45490.156995916514</v>
      </c>
      <c r="N4553" s="45"/>
      <c r="O4553" s="46"/>
    </row>
    <row r="4554" spans="1:15" x14ac:dyDescent="0.2">
      <c r="A4554" s="11" t="str">
        <f t="shared" si="426"/>
        <v>3115904 - Region Midtjylland20-24 år</v>
      </c>
      <c r="B4554" s="12" t="str">
        <f t="shared" si="429"/>
        <v>311590</v>
      </c>
      <c r="C4554" s="14">
        <f t="shared" si="427"/>
        <v>0</v>
      </c>
      <c r="D4554" s="14">
        <f t="shared" si="428"/>
        <v>0</v>
      </c>
      <c r="E4554" s="19" t="str">
        <f t="shared" si="430"/>
        <v>311590 - Teknikerarbejde inden for andre mekaniske områder</v>
      </c>
      <c r="F4554" s="19" t="str">
        <f t="shared" si="431"/>
        <v>20-24 år</v>
      </c>
      <c r="G4554" s="40" t="s">
        <v>516</v>
      </c>
      <c r="H4554" s="41" t="s">
        <v>125</v>
      </c>
      <c r="I4554" s="42" t="s">
        <v>517</v>
      </c>
      <c r="J4554" s="43" t="s">
        <v>19</v>
      </c>
      <c r="K4554" s="44">
        <v>96</v>
      </c>
      <c r="L4554" s="45">
        <v>43034.572710128188</v>
      </c>
      <c r="M4554" s="46">
        <v>45447.611046540434</v>
      </c>
      <c r="N4554" s="45"/>
      <c r="O4554" s="46"/>
    </row>
    <row r="4555" spans="1:15" x14ac:dyDescent="0.2">
      <c r="A4555" s="11" t="str">
        <f t="shared" si="426"/>
        <v>3115904 - Region Midtjylland25 år og derover</v>
      </c>
      <c r="B4555" s="12" t="str">
        <f t="shared" si="429"/>
        <v>311590</v>
      </c>
      <c r="C4555" s="14">
        <f t="shared" si="427"/>
        <v>0</v>
      </c>
      <c r="D4555" s="14">
        <f t="shared" si="428"/>
        <v>0</v>
      </c>
      <c r="E4555" s="19" t="str">
        <f t="shared" si="430"/>
        <v>311590 - Teknikerarbejde inden for andre mekaniske områder</v>
      </c>
      <c r="F4555" s="19" t="str">
        <f t="shared" si="431"/>
        <v>25 år og derover</v>
      </c>
      <c r="G4555" s="40" t="s">
        <v>516</v>
      </c>
      <c r="H4555" s="41" t="s">
        <v>125</v>
      </c>
      <c r="I4555" s="42" t="s">
        <v>517</v>
      </c>
      <c r="J4555" s="43" t="s">
        <v>9</v>
      </c>
      <c r="K4555" s="44">
        <v>411</v>
      </c>
      <c r="L4555" s="45">
        <v>42657.833837823804</v>
      </c>
      <c r="M4555" s="46">
        <v>44980.676746550867</v>
      </c>
      <c r="N4555" s="45"/>
      <c r="O4555" s="46"/>
    </row>
    <row r="4556" spans="1:15" x14ac:dyDescent="0.2">
      <c r="A4556" s="11" t="str">
        <f t="shared" si="426"/>
        <v>3115904 - Region MidtjyllandAlle uanset erf.</v>
      </c>
      <c r="B4556" s="12" t="str">
        <f t="shared" si="429"/>
        <v>311590</v>
      </c>
      <c r="C4556" s="14">
        <f t="shared" si="427"/>
        <v>0</v>
      </c>
      <c r="D4556" s="14">
        <f t="shared" si="428"/>
        <v>0</v>
      </c>
      <c r="E4556" s="19" t="str">
        <f t="shared" si="430"/>
        <v>311590 - Teknikerarbejde inden for andre mekaniske områder</v>
      </c>
      <c r="F4556" s="19" t="str">
        <f t="shared" si="431"/>
        <v>Alle uanset erf.</v>
      </c>
      <c r="G4556" s="40" t="s">
        <v>516</v>
      </c>
      <c r="H4556" s="41" t="s">
        <v>125</v>
      </c>
      <c r="I4556" s="42" t="s">
        <v>517</v>
      </c>
      <c r="J4556" s="43" t="s">
        <v>10</v>
      </c>
      <c r="K4556" s="44">
        <v>939</v>
      </c>
      <c r="L4556" s="45">
        <v>42169.617019199257</v>
      </c>
      <c r="M4556" s="46">
        <v>44420.655206854717</v>
      </c>
      <c r="N4556" s="45"/>
      <c r="O4556" s="46"/>
    </row>
    <row r="4557" spans="1:15" x14ac:dyDescent="0.2">
      <c r="A4557" s="11" t="str">
        <f t="shared" si="426"/>
        <v>3115905 - Region NordjyllandUnder 1 år</v>
      </c>
      <c r="B4557" s="12" t="str">
        <f t="shared" si="429"/>
        <v>311590</v>
      </c>
      <c r="C4557" s="14">
        <f t="shared" si="427"/>
        <v>0</v>
      </c>
      <c r="D4557" s="14">
        <f t="shared" si="428"/>
        <v>0</v>
      </c>
      <c r="E4557" s="19" t="str">
        <f t="shared" si="430"/>
        <v>311590 - Teknikerarbejde inden for andre mekaniske områder</v>
      </c>
      <c r="F4557" s="19" t="str">
        <f t="shared" si="431"/>
        <v>Under 1 år</v>
      </c>
      <c r="G4557" s="40" t="s">
        <v>516</v>
      </c>
      <c r="H4557" s="41" t="s">
        <v>125</v>
      </c>
      <c r="I4557" s="42" t="s">
        <v>21</v>
      </c>
      <c r="J4557" s="43" t="s">
        <v>13</v>
      </c>
      <c r="K4557" s="44">
        <v>23</v>
      </c>
      <c r="L4557" s="45">
        <v>32683.047557535781</v>
      </c>
      <c r="M4557" s="46">
        <v>34499.402730014925</v>
      </c>
      <c r="N4557" s="45"/>
      <c r="O4557" s="46"/>
    </row>
    <row r="4558" spans="1:15" x14ac:dyDescent="0.2">
      <c r="A4558" s="11" t="str">
        <f t="shared" si="426"/>
        <v>3115905 - Region Nordjylland1 år</v>
      </c>
      <c r="B4558" s="12" t="str">
        <f t="shared" si="429"/>
        <v>311590</v>
      </c>
      <c r="C4558" s="14">
        <f t="shared" si="427"/>
        <v>0</v>
      </c>
      <c r="D4558" s="14">
        <f t="shared" si="428"/>
        <v>0</v>
      </c>
      <c r="E4558" s="19" t="str">
        <f t="shared" si="430"/>
        <v>311590 - Teknikerarbejde inden for andre mekaniske områder</v>
      </c>
      <c r="F4558" s="19" t="str">
        <f t="shared" si="431"/>
        <v>1 år</v>
      </c>
      <c r="G4558" s="40" t="s">
        <v>516</v>
      </c>
      <c r="H4558" s="41" t="s">
        <v>125</v>
      </c>
      <c r="I4558" s="42" t="s">
        <v>21</v>
      </c>
      <c r="J4558" s="43" t="s">
        <v>22</v>
      </c>
      <c r="K4558" s="44">
        <v>15</v>
      </c>
      <c r="L4558" s="45">
        <v>38157.576936380341</v>
      </c>
      <c r="M4558" s="46">
        <v>40278.178208818441</v>
      </c>
      <c r="N4558" s="45"/>
      <c r="O4558" s="46"/>
    </row>
    <row r="4559" spans="1:15" x14ac:dyDescent="0.2">
      <c r="A4559" s="11" t="str">
        <f t="shared" si="426"/>
        <v>3115905 - Region Nordjylland2 år</v>
      </c>
      <c r="B4559" s="12" t="str">
        <f t="shared" si="429"/>
        <v>311590</v>
      </c>
      <c r="C4559" s="14">
        <f t="shared" si="427"/>
        <v>0</v>
      </c>
      <c r="D4559" s="14">
        <f t="shared" si="428"/>
        <v>0</v>
      </c>
      <c r="E4559" s="19" t="str">
        <f t="shared" si="430"/>
        <v>311590 - Teknikerarbejde inden for andre mekaniske områder</v>
      </c>
      <c r="F4559" s="19" t="str">
        <f t="shared" si="431"/>
        <v>2 år</v>
      </c>
      <c r="G4559" s="40" t="s">
        <v>516</v>
      </c>
      <c r="H4559" s="41" t="s">
        <v>125</v>
      </c>
      <c r="I4559" s="42" t="s">
        <v>21</v>
      </c>
      <c r="J4559" s="43" t="s">
        <v>23</v>
      </c>
      <c r="K4559" s="44">
        <v>16</v>
      </c>
      <c r="L4559" s="45">
        <v>39148.877380204816</v>
      </c>
      <c r="M4559" s="46">
        <v>41286.040807361896</v>
      </c>
      <c r="N4559" s="45"/>
      <c r="O4559" s="46"/>
    </row>
    <row r="4560" spans="1:15" x14ac:dyDescent="0.2">
      <c r="A4560" s="11" t="str">
        <f t="shared" si="426"/>
        <v>3115905 - Region Nordjylland3 år</v>
      </c>
      <c r="B4560" s="12" t="str">
        <f t="shared" si="429"/>
        <v>311590</v>
      </c>
      <c r="C4560" s="14">
        <f t="shared" si="427"/>
        <v>0</v>
      </c>
      <c r="D4560" s="14">
        <f t="shared" si="428"/>
        <v>0</v>
      </c>
      <c r="E4560" s="19" t="str">
        <f t="shared" si="430"/>
        <v>311590 - Teknikerarbejde inden for andre mekaniske områder</v>
      </c>
      <c r="F4560" s="19" t="str">
        <f t="shared" si="431"/>
        <v>3 år</v>
      </c>
      <c r="G4560" s="40" t="s">
        <v>516</v>
      </c>
      <c r="H4560" s="41" t="s">
        <v>125</v>
      </c>
      <c r="I4560" s="42" t="s">
        <v>21</v>
      </c>
      <c r="J4560" s="43" t="s">
        <v>14</v>
      </c>
      <c r="K4560" s="44">
        <v>20</v>
      </c>
      <c r="L4560" s="45">
        <v>37077.96443550488</v>
      </c>
      <c r="M4560" s="46">
        <v>39024.997272742956</v>
      </c>
      <c r="N4560" s="45"/>
      <c r="O4560" s="46"/>
    </row>
    <row r="4561" spans="1:15" x14ac:dyDescent="0.2">
      <c r="A4561" s="11" t="str">
        <f t="shared" si="426"/>
        <v>3115905 - Region Nordjylland4 år</v>
      </c>
      <c r="B4561" s="12" t="str">
        <f t="shared" si="429"/>
        <v>311590</v>
      </c>
      <c r="C4561" s="14">
        <f t="shared" si="427"/>
        <v>0</v>
      </c>
      <c r="D4561" s="14">
        <f t="shared" si="428"/>
        <v>0</v>
      </c>
      <c r="E4561" s="19" t="str">
        <f t="shared" si="430"/>
        <v>311590 - Teknikerarbejde inden for andre mekaniske områder</v>
      </c>
      <c r="F4561" s="19" t="str">
        <f t="shared" si="431"/>
        <v>4 år</v>
      </c>
      <c r="G4561" s="40" t="s">
        <v>516</v>
      </c>
      <c r="H4561" s="41" t="s">
        <v>125</v>
      </c>
      <c r="I4561" s="42" t="s">
        <v>21</v>
      </c>
      <c r="J4561" s="43" t="s">
        <v>24</v>
      </c>
      <c r="K4561" s="44">
        <v>19</v>
      </c>
      <c r="L4561" s="45">
        <v>42484.568153858985</v>
      </c>
      <c r="M4561" s="46">
        <v>44814.960590060073</v>
      </c>
      <c r="N4561" s="45"/>
      <c r="O4561" s="46"/>
    </row>
    <row r="4562" spans="1:15" x14ac:dyDescent="0.2">
      <c r="A4562" s="11" t="str">
        <f t="shared" si="426"/>
        <v>3115905 - Region Nordjylland5-9 år</v>
      </c>
      <c r="B4562" s="12" t="str">
        <f t="shared" si="429"/>
        <v>311590</v>
      </c>
      <c r="C4562" s="14">
        <f t="shared" si="427"/>
        <v>0</v>
      </c>
      <c r="D4562" s="14">
        <f t="shared" si="428"/>
        <v>0</v>
      </c>
      <c r="E4562" s="19" t="str">
        <f t="shared" si="430"/>
        <v>311590 - Teknikerarbejde inden for andre mekaniske områder</v>
      </c>
      <c r="F4562" s="19" t="str">
        <f t="shared" si="431"/>
        <v>5-9 år</v>
      </c>
      <c r="G4562" s="40" t="s">
        <v>516</v>
      </c>
      <c r="H4562" s="41" t="s">
        <v>125</v>
      </c>
      <c r="I4562" s="42" t="s">
        <v>21</v>
      </c>
      <c r="J4562" s="43" t="s">
        <v>15</v>
      </c>
      <c r="K4562" s="44">
        <v>38</v>
      </c>
      <c r="L4562" s="45">
        <v>40587.303274458391</v>
      </c>
      <c r="M4562" s="46">
        <v>42805.226781690231</v>
      </c>
      <c r="N4562" s="45"/>
      <c r="O4562" s="46"/>
    </row>
    <row r="4563" spans="1:15" x14ac:dyDescent="0.2">
      <c r="A4563" s="11" t="str">
        <f t="shared" si="426"/>
        <v>3115905 - Region Nordjylland0-4 år</v>
      </c>
      <c r="B4563" s="12" t="str">
        <f t="shared" si="429"/>
        <v>311590</v>
      </c>
      <c r="C4563" s="14">
        <f t="shared" si="427"/>
        <v>0</v>
      </c>
      <c r="D4563" s="14">
        <f t="shared" si="428"/>
        <v>0</v>
      </c>
      <c r="E4563" s="19" t="str">
        <f t="shared" si="430"/>
        <v>311590 - Teknikerarbejde inden for andre mekaniske områder</v>
      </c>
      <c r="F4563" s="19" t="str">
        <f t="shared" si="431"/>
        <v>0-4 år</v>
      </c>
      <c r="G4563" s="40" t="s">
        <v>516</v>
      </c>
      <c r="H4563" s="41" t="s">
        <v>125</v>
      </c>
      <c r="I4563" s="42" t="s">
        <v>21</v>
      </c>
      <c r="J4563" s="43" t="s">
        <v>16</v>
      </c>
      <c r="K4563" s="44">
        <v>93</v>
      </c>
      <c r="L4563" s="45">
        <v>38856.421294885469</v>
      </c>
      <c r="M4563" s="46">
        <v>40977.619348539658</v>
      </c>
      <c r="N4563" s="45"/>
      <c r="O4563" s="46"/>
    </row>
    <row r="4564" spans="1:15" x14ac:dyDescent="0.2">
      <c r="A4564" s="11" t="str">
        <f t="shared" si="426"/>
        <v>3115905 - Region Nordjylland10-14 år</v>
      </c>
      <c r="B4564" s="12" t="str">
        <f t="shared" si="429"/>
        <v>311590</v>
      </c>
      <c r="C4564" s="14">
        <f t="shared" si="427"/>
        <v>0</v>
      </c>
      <c r="D4564" s="14">
        <f t="shared" si="428"/>
        <v>0</v>
      </c>
      <c r="E4564" s="19" t="str">
        <f t="shared" si="430"/>
        <v>311590 - Teknikerarbejde inden for andre mekaniske områder</v>
      </c>
      <c r="F4564" s="19" t="str">
        <f t="shared" si="431"/>
        <v>10-14 år</v>
      </c>
      <c r="G4564" s="40" t="s">
        <v>516</v>
      </c>
      <c r="H4564" s="41" t="s">
        <v>125</v>
      </c>
      <c r="I4564" s="42" t="s">
        <v>21</v>
      </c>
      <c r="J4564" s="43" t="s">
        <v>17</v>
      </c>
      <c r="K4564" s="44">
        <v>49</v>
      </c>
      <c r="L4564" s="45">
        <v>41078.62945705506</v>
      </c>
      <c r="M4564" s="46">
        <v>43489.624380765563</v>
      </c>
      <c r="N4564" s="45"/>
      <c r="O4564" s="46"/>
    </row>
    <row r="4565" spans="1:15" x14ac:dyDescent="0.2">
      <c r="A4565" s="11" t="str">
        <f t="shared" si="426"/>
        <v>3115905 - Region Nordjylland15-20 år</v>
      </c>
      <c r="B4565" s="12" t="str">
        <f t="shared" si="429"/>
        <v>311590</v>
      </c>
      <c r="C4565" s="14">
        <f t="shared" si="427"/>
        <v>0</v>
      </c>
      <c r="D4565" s="14">
        <f t="shared" si="428"/>
        <v>0</v>
      </c>
      <c r="E4565" s="19" t="str">
        <f t="shared" si="430"/>
        <v>311590 - Teknikerarbejde inden for andre mekaniske områder</v>
      </c>
      <c r="F4565" s="19" t="str">
        <f t="shared" si="431"/>
        <v>15-20 år</v>
      </c>
      <c r="G4565" s="40" t="s">
        <v>516</v>
      </c>
      <c r="H4565" s="41" t="s">
        <v>125</v>
      </c>
      <c r="I4565" s="42" t="s">
        <v>21</v>
      </c>
      <c r="J4565" s="43" t="s">
        <v>18</v>
      </c>
      <c r="K4565" s="44">
        <v>36</v>
      </c>
      <c r="L4565" s="45">
        <v>43139.177307902602</v>
      </c>
      <c r="M4565" s="46">
        <v>45524.173782536993</v>
      </c>
      <c r="N4565" s="45"/>
      <c r="O4565" s="46"/>
    </row>
    <row r="4566" spans="1:15" x14ac:dyDescent="0.2">
      <c r="A4566" s="11" t="str">
        <f t="shared" si="426"/>
        <v>3115905 - Region Nordjylland20-24 år</v>
      </c>
      <c r="B4566" s="12" t="str">
        <f t="shared" si="429"/>
        <v>311590</v>
      </c>
      <c r="C4566" s="14">
        <f t="shared" si="427"/>
        <v>0</v>
      </c>
      <c r="D4566" s="14">
        <f t="shared" si="428"/>
        <v>0</v>
      </c>
      <c r="E4566" s="19" t="str">
        <f t="shared" si="430"/>
        <v>311590 - Teknikerarbejde inden for andre mekaniske områder</v>
      </c>
      <c r="F4566" s="19" t="str">
        <f t="shared" si="431"/>
        <v>20-24 år</v>
      </c>
      <c r="G4566" s="40" t="s">
        <v>516</v>
      </c>
      <c r="H4566" s="41" t="s">
        <v>125</v>
      </c>
      <c r="I4566" s="42" t="s">
        <v>21</v>
      </c>
      <c r="J4566" s="43" t="s">
        <v>19</v>
      </c>
      <c r="K4566" s="44">
        <v>47</v>
      </c>
      <c r="L4566" s="45">
        <v>41809.565633779195</v>
      </c>
      <c r="M4566" s="46">
        <v>44232.260626925432</v>
      </c>
      <c r="N4566" s="45"/>
      <c r="O4566" s="46"/>
    </row>
    <row r="4567" spans="1:15" x14ac:dyDescent="0.2">
      <c r="A4567" s="11" t="str">
        <f t="shared" si="426"/>
        <v>3115905 - Region Nordjylland25 år og derover</v>
      </c>
      <c r="B4567" s="12" t="str">
        <f t="shared" si="429"/>
        <v>311590</v>
      </c>
      <c r="C4567" s="14">
        <f t="shared" si="427"/>
        <v>0</v>
      </c>
      <c r="D4567" s="14">
        <f t="shared" si="428"/>
        <v>0</v>
      </c>
      <c r="E4567" s="19" t="str">
        <f t="shared" si="430"/>
        <v>311590 - Teknikerarbejde inden for andre mekaniske områder</v>
      </c>
      <c r="F4567" s="19" t="str">
        <f t="shared" si="431"/>
        <v>25 år og derover</v>
      </c>
      <c r="G4567" s="40" t="s">
        <v>516</v>
      </c>
      <c r="H4567" s="41" t="s">
        <v>125</v>
      </c>
      <c r="I4567" s="42" t="s">
        <v>21</v>
      </c>
      <c r="J4567" s="43" t="s">
        <v>9</v>
      </c>
      <c r="K4567" s="44">
        <v>185</v>
      </c>
      <c r="L4567" s="45">
        <v>43590.861433884784</v>
      </c>
      <c r="M4567" s="46">
        <v>46013.416628557941</v>
      </c>
      <c r="N4567" s="45"/>
      <c r="O4567" s="46"/>
    </row>
    <row r="4568" spans="1:15" x14ac:dyDescent="0.2">
      <c r="A4568" s="11" t="str">
        <f t="shared" si="426"/>
        <v>3115905 - Region NordjyllandAlle uanset erf.</v>
      </c>
      <c r="B4568" s="12" t="str">
        <f t="shared" si="429"/>
        <v>311590</v>
      </c>
      <c r="C4568" s="14">
        <f t="shared" si="427"/>
        <v>0</v>
      </c>
      <c r="D4568" s="14">
        <f t="shared" si="428"/>
        <v>0</v>
      </c>
      <c r="E4568" s="19" t="str">
        <f t="shared" si="430"/>
        <v>311590 - Teknikerarbejde inden for andre mekaniske områder</v>
      </c>
      <c r="F4568" s="19" t="str">
        <f t="shared" si="431"/>
        <v>Alle uanset erf.</v>
      </c>
      <c r="G4568" s="40" t="s">
        <v>516</v>
      </c>
      <c r="H4568" s="41" t="s">
        <v>125</v>
      </c>
      <c r="I4568" s="42" t="s">
        <v>21</v>
      </c>
      <c r="J4568" s="43" t="s">
        <v>10</v>
      </c>
      <c r="K4568" s="44">
        <v>448</v>
      </c>
      <c r="L4568" s="45">
        <v>41149.456164777075</v>
      </c>
      <c r="M4568" s="46">
        <v>43489.624380765563</v>
      </c>
      <c r="N4568" s="45"/>
      <c r="O4568" s="46"/>
    </row>
    <row r="4569" spans="1:15" x14ac:dyDescent="0.2">
      <c r="A4569" s="11" t="str">
        <f t="shared" si="426"/>
        <v>3115906 - Alle regionerUnder 1 år</v>
      </c>
      <c r="B4569" s="12" t="str">
        <f t="shared" si="429"/>
        <v>311590</v>
      </c>
      <c r="C4569" s="14">
        <f t="shared" si="427"/>
        <v>0</v>
      </c>
      <c r="D4569" s="14">
        <f t="shared" si="428"/>
        <v>0</v>
      </c>
      <c r="E4569" s="19" t="str">
        <f t="shared" si="430"/>
        <v>311590 - Teknikerarbejde inden for andre mekaniske områder</v>
      </c>
      <c r="F4569" s="19" t="str">
        <f t="shared" si="431"/>
        <v>Under 1 år</v>
      </c>
      <c r="G4569" s="40" t="s">
        <v>516</v>
      </c>
      <c r="H4569" s="41" t="s">
        <v>125</v>
      </c>
      <c r="I4569" s="42" t="s">
        <v>11</v>
      </c>
      <c r="J4569" s="43" t="s">
        <v>13</v>
      </c>
      <c r="K4569" s="44">
        <v>134</v>
      </c>
      <c r="L4569" s="45">
        <v>35406.600368557243</v>
      </c>
      <c r="M4569" s="46">
        <v>37391.922370633234</v>
      </c>
      <c r="N4569" s="45"/>
      <c r="O4569" s="46"/>
    </row>
    <row r="4570" spans="1:15" x14ac:dyDescent="0.2">
      <c r="A4570" s="11" t="str">
        <f t="shared" si="426"/>
        <v>3115906 - Alle regioner1 år</v>
      </c>
      <c r="B4570" s="12" t="str">
        <f t="shared" si="429"/>
        <v>311590</v>
      </c>
      <c r="C4570" s="14">
        <f t="shared" si="427"/>
        <v>0</v>
      </c>
      <c r="D4570" s="14">
        <f t="shared" si="428"/>
        <v>0</v>
      </c>
      <c r="E4570" s="19" t="str">
        <f t="shared" si="430"/>
        <v>311590 - Teknikerarbejde inden for andre mekaniske områder</v>
      </c>
      <c r="F4570" s="19" t="str">
        <f t="shared" si="431"/>
        <v>1 år</v>
      </c>
      <c r="G4570" s="40" t="s">
        <v>516</v>
      </c>
      <c r="H4570" s="41" t="s">
        <v>125</v>
      </c>
      <c r="I4570" s="42" t="s">
        <v>11</v>
      </c>
      <c r="J4570" s="43" t="s">
        <v>22</v>
      </c>
      <c r="K4570" s="44">
        <v>95</v>
      </c>
      <c r="L4570" s="45">
        <v>38591.776716821922</v>
      </c>
      <c r="M4570" s="46">
        <v>40907.286305627291</v>
      </c>
      <c r="N4570" s="45"/>
      <c r="O4570" s="46"/>
    </row>
    <row r="4571" spans="1:15" x14ac:dyDescent="0.2">
      <c r="A4571" s="11" t="str">
        <f t="shared" si="426"/>
        <v>3115906 - Alle regioner2 år</v>
      </c>
      <c r="B4571" s="12" t="str">
        <f t="shared" si="429"/>
        <v>311590</v>
      </c>
      <c r="C4571" s="14">
        <f t="shared" si="427"/>
        <v>0</v>
      </c>
      <c r="D4571" s="14">
        <f t="shared" si="428"/>
        <v>0</v>
      </c>
      <c r="E4571" s="19" t="str">
        <f t="shared" si="430"/>
        <v>311590 - Teknikerarbejde inden for andre mekaniske områder</v>
      </c>
      <c r="F4571" s="19" t="str">
        <f t="shared" si="431"/>
        <v>2 år</v>
      </c>
      <c r="G4571" s="40" t="s">
        <v>516</v>
      </c>
      <c r="H4571" s="41" t="s">
        <v>125</v>
      </c>
      <c r="I4571" s="42" t="s">
        <v>11</v>
      </c>
      <c r="J4571" s="43" t="s">
        <v>23</v>
      </c>
      <c r="K4571" s="44">
        <v>111</v>
      </c>
      <c r="L4571" s="45">
        <v>40321.225121958276</v>
      </c>
      <c r="M4571" s="46">
        <v>42562.070798360881</v>
      </c>
      <c r="N4571" s="45"/>
      <c r="O4571" s="46"/>
    </row>
    <row r="4572" spans="1:15" x14ac:dyDescent="0.2">
      <c r="A4572" s="11" t="str">
        <f t="shared" si="426"/>
        <v>3115906 - Alle regioner3 år</v>
      </c>
      <c r="B4572" s="12" t="str">
        <f t="shared" si="429"/>
        <v>311590</v>
      </c>
      <c r="C4572" s="14">
        <f t="shared" si="427"/>
        <v>0</v>
      </c>
      <c r="D4572" s="14">
        <f t="shared" si="428"/>
        <v>0</v>
      </c>
      <c r="E4572" s="19" t="str">
        <f t="shared" si="430"/>
        <v>311590 - Teknikerarbejde inden for andre mekaniske områder</v>
      </c>
      <c r="F4572" s="19" t="str">
        <f t="shared" si="431"/>
        <v>3 år</v>
      </c>
      <c r="G4572" s="40" t="s">
        <v>516</v>
      </c>
      <c r="H4572" s="41" t="s">
        <v>125</v>
      </c>
      <c r="I4572" s="42" t="s">
        <v>11</v>
      </c>
      <c r="J4572" s="43" t="s">
        <v>14</v>
      </c>
      <c r="K4572" s="44">
        <v>97</v>
      </c>
      <c r="L4572" s="45">
        <v>37727.4190790211</v>
      </c>
      <c r="M4572" s="46">
        <v>39813.220596706429</v>
      </c>
      <c r="N4572" s="45"/>
      <c r="O4572" s="46"/>
    </row>
    <row r="4573" spans="1:15" x14ac:dyDescent="0.2">
      <c r="A4573" s="11" t="str">
        <f t="shared" si="426"/>
        <v>3115906 - Alle regioner4 år</v>
      </c>
      <c r="B4573" s="12" t="str">
        <f t="shared" si="429"/>
        <v>311590</v>
      </c>
      <c r="C4573" s="14">
        <f t="shared" si="427"/>
        <v>0</v>
      </c>
      <c r="D4573" s="14">
        <f t="shared" si="428"/>
        <v>0</v>
      </c>
      <c r="E4573" s="19" t="str">
        <f t="shared" si="430"/>
        <v>311590 - Teknikerarbejde inden for andre mekaniske områder</v>
      </c>
      <c r="F4573" s="19" t="str">
        <f t="shared" si="431"/>
        <v>4 år</v>
      </c>
      <c r="G4573" s="40" t="s">
        <v>516</v>
      </c>
      <c r="H4573" s="41" t="s">
        <v>125</v>
      </c>
      <c r="I4573" s="42" t="s">
        <v>11</v>
      </c>
      <c r="J4573" s="43" t="s">
        <v>24</v>
      </c>
      <c r="K4573" s="44">
        <v>121</v>
      </c>
      <c r="L4573" s="45">
        <v>42484.568153858985</v>
      </c>
      <c r="M4573" s="46">
        <v>44814.960590060073</v>
      </c>
      <c r="N4573" s="45"/>
      <c r="O4573" s="46"/>
    </row>
    <row r="4574" spans="1:15" x14ac:dyDescent="0.2">
      <c r="A4574" s="11" t="str">
        <f t="shared" si="426"/>
        <v>3115906 - Alle regioner5-9 år</v>
      </c>
      <c r="B4574" s="12" t="str">
        <f t="shared" si="429"/>
        <v>311590</v>
      </c>
      <c r="C4574" s="14">
        <f t="shared" si="427"/>
        <v>0</v>
      </c>
      <c r="D4574" s="14">
        <f t="shared" si="428"/>
        <v>0</v>
      </c>
      <c r="E4574" s="19" t="str">
        <f t="shared" si="430"/>
        <v>311590 - Teknikerarbejde inden for andre mekaniske områder</v>
      </c>
      <c r="F4574" s="19" t="str">
        <f t="shared" si="431"/>
        <v>5-9 år</v>
      </c>
      <c r="G4574" s="40" t="s">
        <v>516</v>
      </c>
      <c r="H4574" s="41" t="s">
        <v>125</v>
      </c>
      <c r="I4574" s="42" t="s">
        <v>11</v>
      </c>
      <c r="J4574" s="43" t="s">
        <v>15</v>
      </c>
      <c r="K4574" s="44">
        <v>462</v>
      </c>
      <c r="L4574" s="45">
        <v>41350.177893971137</v>
      </c>
      <c r="M4574" s="46">
        <v>43648.20745710867</v>
      </c>
      <c r="N4574" s="45"/>
      <c r="O4574" s="46"/>
    </row>
    <row r="4575" spans="1:15" x14ac:dyDescent="0.2">
      <c r="A4575" s="11" t="str">
        <f t="shared" si="426"/>
        <v>3115906 - Alle regioner0-4 år</v>
      </c>
      <c r="B4575" s="12" t="str">
        <f t="shared" si="429"/>
        <v>311590</v>
      </c>
      <c r="C4575" s="14">
        <f t="shared" si="427"/>
        <v>0</v>
      </c>
      <c r="D4575" s="14">
        <f t="shared" si="428"/>
        <v>0</v>
      </c>
      <c r="E4575" s="19" t="str">
        <f t="shared" si="430"/>
        <v>311590 - Teknikerarbejde inden for andre mekaniske områder</v>
      </c>
      <c r="F4575" s="19" t="str">
        <f t="shared" si="431"/>
        <v>0-4 år</v>
      </c>
      <c r="G4575" s="40" t="s">
        <v>516</v>
      </c>
      <c r="H4575" s="41" t="s">
        <v>125</v>
      </c>
      <c r="I4575" s="42" t="s">
        <v>11</v>
      </c>
      <c r="J4575" s="43" t="s">
        <v>16</v>
      </c>
      <c r="K4575" s="44">
        <v>558</v>
      </c>
      <c r="L4575" s="45">
        <v>38795.929585873739</v>
      </c>
      <c r="M4575" s="46">
        <v>40973.705439334917</v>
      </c>
      <c r="N4575" s="45"/>
      <c r="O4575" s="46"/>
    </row>
    <row r="4576" spans="1:15" x14ac:dyDescent="0.2">
      <c r="A4576" s="11" t="str">
        <f t="shared" si="426"/>
        <v>3115906 - Alle regioner10-14 år</v>
      </c>
      <c r="B4576" s="12" t="str">
        <f t="shared" si="429"/>
        <v>311590</v>
      </c>
      <c r="C4576" s="14">
        <f t="shared" si="427"/>
        <v>0</v>
      </c>
      <c r="D4576" s="14">
        <f t="shared" si="428"/>
        <v>0</v>
      </c>
      <c r="E4576" s="19" t="str">
        <f t="shared" si="430"/>
        <v>311590 - Teknikerarbejde inden for andre mekaniske områder</v>
      </c>
      <c r="F4576" s="19" t="str">
        <f t="shared" si="431"/>
        <v>10-14 år</v>
      </c>
      <c r="G4576" s="40" t="s">
        <v>516</v>
      </c>
      <c r="H4576" s="41" t="s">
        <v>125</v>
      </c>
      <c r="I4576" s="42" t="s">
        <v>11</v>
      </c>
      <c r="J4576" s="43" t="s">
        <v>17</v>
      </c>
      <c r="K4576" s="44">
        <v>412</v>
      </c>
      <c r="L4576" s="45">
        <v>42811.913332586526</v>
      </c>
      <c r="M4576" s="46">
        <v>45149.044344861388</v>
      </c>
      <c r="N4576" s="45"/>
      <c r="O4576" s="46"/>
    </row>
    <row r="4577" spans="1:15" x14ac:dyDescent="0.2">
      <c r="A4577" s="11" t="str">
        <f t="shared" si="426"/>
        <v>3115906 - Alle regioner15-20 år</v>
      </c>
      <c r="B4577" s="12" t="str">
        <f t="shared" si="429"/>
        <v>311590</v>
      </c>
      <c r="C4577" s="14">
        <f t="shared" si="427"/>
        <v>0</v>
      </c>
      <c r="D4577" s="14">
        <f t="shared" si="428"/>
        <v>0</v>
      </c>
      <c r="E4577" s="19" t="str">
        <f t="shared" si="430"/>
        <v>311590 - Teknikerarbejde inden for andre mekaniske områder</v>
      </c>
      <c r="F4577" s="19" t="str">
        <f t="shared" si="431"/>
        <v>15-20 år</v>
      </c>
      <c r="G4577" s="40" t="s">
        <v>516</v>
      </c>
      <c r="H4577" s="41" t="s">
        <v>125</v>
      </c>
      <c r="I4577" s="42" t="s">
        <v>11</v>
      </c>
      <c r="J4577" s="43" t="s">
        <v>18</v>
      </c>
      <c r="K4577" s="44">
        <v>400</v>
      </c>
      <c r="L4577" s="45">
        <v>42955.821932577514</v>
      </c>
      <c r="M4577" s="46">
        <v>45364.444548482155</v>
      </c>
      <c r="N4577" s="45"/>
      <c r="O4577" s="46"/>
    </row>
    <row r="4578" spans="1:15" x14ac:dyDescent="0.2">
      <c r="A4578" s="11" t="str">
        <f t="shared" si="426"/>
        <v>3115906 - Alle regioner20-24 år</v>
      </c>
      <c r="B4578" s="12" t="str">
        <f t="shared" si="429"/>
        <v>311590</v>
      </c>
      <c r="C4578" s="14">
        <f t="shared" si="427"/>
        <v>0</v>
      </c>
      <c r="D4578" s="14">
        <f t="shared" si="428"/>
        <v>0</v>
      </c>
      <c r="E4578" s="19" t="str">
        <f t="shared" si="430"/>
        <v>311590 - Teknikerarbejde inden for andre mekaniske områder</v>
      </c>
      <c r="F4578" s="19" t="str">
        <f t="shared" si="431"/>
        <v>20-24 år</v>
      </c>
      <c r="G4578" s="40" t="s">
        <v>516</v>
      </c>
      <c r="H4578" s="41" t="s">
        <v>125</v>
      </c>
      <c r="I4578" s="42" t="s">
        <v>11</v>
      </c>
      <c r="J4578" s="43" t="s">
        <v>19</v>
      </c>
      <c r="K4578" s="44">
        <v>441</v>
      </c>
      <c r="L4578" s="45">
        <v>43913.124846566614</v>
      </c>
      <c r="M4578" s="46">
        <v>46437.511238081854</v>
      </c>
      <c r="N4578" s="45"/>
      <c r="O4578" s="46"/>
    </row>
    <row r="4579" spans="1:15" x14ac:dyDescent="0.2">
      <c r="A4579" s="11" t="str">
        <f t="shared" si="426"/>
        <v>3115906 - Alle regioner25 år og derover</v>
      </c>
      <c r="B4579" s="12" t="str">
        <f t="shared" si="429"/>
        <v>311590</v>
      </c>
      <c r="C4579" s="14">
        <f t="shared" si="427"/>
        <v>0</v>
      </c>
      <c r="D4579" s="14">
        <f t="shared" si="428"/>
        <v>0</v>
      </c>
      <c r="E4579" s="19" t="str">
        <f t="shared" si="430"/>
        <v>311590 - Teknikerarbejde inden for andre mekaniske områder</v>
      </c>
      <c r="F4579" s="19" t="str">
        <f t="shared" si="431"/>
        <v>25 år og derover</v>
      </c>
      <c r="G4579" s="40" t="s">
        <v>516</v>
      </c>
      <c r="H4579" s="41" t="s">
        <v>125</v>
      </c>
      <c r="I4579" s="42" t="s">
        <v>11</v>
      </c>
      <c r="J4579" s="43" t="s">
        <v>9</v>
      </c>
      <c r="K4579" s="44">
        <v>2012</v>
      </c>
      <c r="L4579" s="45">
        <v>43019.754159134369</v>
      </c>
      <c r="M4579" s="46">
        <v>45420.81811834043</v>
      </c>
      <c r="N4579" s="45"/>
      <c r="O4579" s="46"/>
    </row>
    <row r="4580" spans="1:15" x14ac:dyDescent="0.2">
      <c r="A4580" s="11" t="str">
        <f t="shared" si="426"/>
        <v>3115906 - Alle regionerAlle uanset erf.</v>
      </c>
      <c r="B4580" s="12" t="str">
        <f t="shared" si="429"/>
        <v>311590</v>
      </c>
      <c r="C4580" s="14">
        <f t="shared" si="427"/>
        <v>0</v>
      </c>
      <c r="D4580" s="14">
        <f t="shared" si="428"/>
        <v>0</v>
      </c>
      <c r="E4580" s="19" t="str">
        <f t="shared" si="430"/>
        <v>311590 - Teknikerarbejde inden for andre mekaniske områder</v>
      </c>
      <c r="F4580" s="19" t="str">
        <f t="shared" si="431"/>
        <v>Alle uanset erf.</v>
      </c>
      <c r="G4580" s="40" t="s">
        <v>516</v>
      </c>
      <c r="H4580" s="41" t="s">
        <v>125</v>
      </c>
      <c r="I4580" s="42" t="s">
        <v>11</v>
      </c>
      <c r="J4580" s="43" t="s">
        <v>10</v>
      </c>
      <c r="K4580" s="44">
        <v>4285</v>
      </c>
      <c r="L4580" s="45">
        <v>42295.060143367322</v>
      </c>
      <c r="M4580" s="46">
        <v>44639.591714638344</v>
      </c>
      <c r="N4580" s="45"/>
      <c r="O4580" s="46"/>
    </row>
    <row r="4581" spans="1:15" x14ac:dyDescent="0.2">
      <c r="A4581" s="11" t="str">
        <f t="shared" si="426"/>
        <v>3116001 - Region Hovedstaden1 år</v>
      </c>
      <c r="B4581" s="12" t="str">
        <f t="shared" si="429"/>
        <v>311600</v>
      </c>
      <c r="C4581" s="14">
        <f t="shared" si="427"/>
        <v>0</v>
      </c>
      <c r="D4581" s="14">
        <f t="shared" si="428"/>
        <v>0</v>
      </c>
      <c r="E4581" s="19" t="str">
        <f t="shared" si="430"/>
        <v>311600 - Teknikerarbejde inden for det kemiske område</v>
      </c>
      <c r="F4581" s="19" t="str">
        <f t="shared" si="431"/>
        <v>1 år</v>
      </c>
      <c r="G4581" s="40" t="s">
        <v>516</v>
      </c>
      <c r="H4581" s="41" t="s">
        <v>126</v>
      </c>
      <c r="I4581" s="42" t="s">
        <v>8</v>
      </c>
      <c r="J4581" s="43" t="s">
        <v>22</v>
      </c>
      <c r="K4581" s="44">
        <v>15</v>
      </c>
      <c r="L4581" s="45">
        <v>48219.326627908405</v>
      </c>
      <c r="M4581" s="46">
        <v>50885.184699238351</v>
      </c>
      <c r="N4581" s="45"/>
      <c r="O4581" s="46"/>
    </row>
    <row r="4582" spans="1:15" x14ac:dyDescent="0.2">
      <c r="A4582" s="11" t="str">
        <f t="shared" si="426"/>
        <v>3116001 - Region Hovedstaden5-9 år</v>
      </c>
      <c r="B4582" s="12" t="str">
        <f t="shared" si="429"/>
        <v>311600</v>
      </c>
      <c r="C4582" s="14">
        <f t="shared" si="427"/>
        <v>0</v>
      </c>
      <c r="D4582" s="14">
        <f t="shared" si="428"/>
        <v>0</v>
      </c>
      <c r="E4582" s="19" t="str">
        <f t="shared" si="430"/>
        <v>311600 - Teknikerarbejde inden for det kemiske område</v>
      </c>
      <c r="F4582" s="19" t="str">
        <f t="shared" si="431"/>
        <v>5-9 år</v>
      </c>
      <c r="G4582" s="40" t="s">
        <v>516</v>
      </c>
      <c r="H4582" s="41" t="s">
        <v>126</v>
      </c>
      <c r="I4582" s="42" t="s">
        <v>8</v>
      </c>
      <c r="J4582" s="43" t="s">
        <v>15</v>
      </c>
      <c r="K4582" s="44">
        <v>34</v>
      </c>
      <c r="L4582" s="45">
        <v>47245.361317524526</v>
      </c>
      <c r="M4582" s="46">
        <v>49894.5073621419</v>
      </c>
      <c r="N4582" s="45"/>
      <c r="O4582" s="46"/>
    </row>
    <row r="4583" spans="1:15" x14ac:dyDescent="0.2">
      <c r="A4583" s="11" t="str">
        <f t="shared" si="426"/>
        <v>3116001 - Region Hovedstaden0-4 år</v>
      </c>
      <c r="B4583" s="12" t="str">
        <f t="shared" si="429"/>
        <v>311600</v>
      </c>
      <c r="C4583" s="14">
        <f t="shared" si="427"/>
        <v>0</v>
      </c>
      <c r="D4583" s="14">
        <f t="shared" si="428"/>
        <v>0</v>
      </c>
      <c r="E4583" s="19" t="str">
        <f t="shared" si="430"/>
        <v>311600 - Teknikerarbejde inden for det kemiske område</v>
      </c>
      <c r="F4583" s="19" t="str">
        <f t="shared" si="431"/>
        <v>0-4 år</v>
      </c>
      <c r="G4583" s="40" t="s">
        <v>516</v>
      </c>
      <c r="H4583" s="41" t="s">
        <v>126</v>
      </c>
      <c r="I4583" s="42" t="s">
        <v>8</v>
      </c>
      <c r="J4583" s="43" t="s">
        <v>16</v>
      </c>
      <c r="K4583" s="44">
        <v>43</v>
      </c>
      <c r="L4583" s="45">
        <v>46587.597063024048</v>
      </c>
      <c r="M4583" s="46">
        <v>49143.051632393224</v>
      </c>
      <c r="N4583" s="45"/>
      <c r="O4583" s="46"/>
    </row>
    <row r="4584" spans="1:15" x14ac:dyDescent="0.2">
      <c r="A4584" s="11" t="str">
        <f t="shared" si="426"/>
        <v>3116001 - Region Hovedstaden10-14 år</v>
      </c>
      <c r="B4584" s="12" t="str">
        <f t="shared" si="429"/>
        <v>311600</v>
      </c>
      <c r="C4584" s="14">
        <f t="shared" si="427"/>
        <v>0</v>
      </c>
      <c r="D4584" s="14">
        <f t="shared" si="428"/>
        <v>0</v>
      </c>
      <c r="E4584" s="19" t="str">
        <f t="shared" si="430"/>
        <v>311600 - Teknikerarbejde inden for det kemiske område</v>
      </c>
      <c r="F4584" s="19" t="str">
        <f t="shared" si="431"/>
        <v>10-14 år</v>
      </c>
      <c r="G4584" s="40" t="s">
        <v>516</v>
      </c>
      <c r="H4584" s="41" t="s">
        <v>126</v>
      </c>
      <c r="I4584" s="42" t="s">
        <v>8</v>
      </c>
      <c r="J4584" s="43" t="s">
        <v>17</v>
      </c>
      <c r="K4584" s="44">
        <v>36</v>
      </c>
      <c r="L4584" s="45">
        <v>48326.693172673877</v>
      </c>
      <c r="M4584" s="46">
        <v>51036.471751938094</v>
      </c>
      <c r="N4584" s="45"/>
      <c r="O4584" s="46"/>
    </row>
    <row r="4585" spans="1:15" x14ac:dyDescent="0.2">
      <c r="A4585" s="11" t="str">
        <f t="shared" si="426"/>
        <v>3116001 - Region Hovedstaden15-20 år</v>
      </c>
      <c r="B4585" s="12" t="str">
        <f t="shared" si="429"/>
        <v>311600</v>
      </c>
      <c r="C4585" s="14">
        <f t="shared" si="427"/>
        <v>0</v>
      </c>
      <c r="D4585" s="14">
        <f t="shared" si="428"/>
        <v>0</v>
      </c>
      <c r="E4585" s="19" t="str">
        <f t="shared" si="430"/>
        <v>311600 - Teknikerarbejde inden for det kemiske område</v>
      </c>
      <c r="F4585" s="19" t="str">
        <f t="shared" si="431"/>
        <v>15-20 år</v>
      </c>
      <c r="G4585" s="40" t="s">
        <v>516</v>
      </c>
      <c r="H4585" s="41" t="s">
        <v>126</v>
      </c>
      <c r="I4585" s="42" t="s">
        <v>8</v>
      </c>
      <c r="J4585" s="43" t="s">
        <v>18</v>
      </c>
      <c r="K4585" s="44">
        <v>24</v>
      </c>
      <c r="L4585" s="45">
        <v>49457.889170250608</v>
      </c>
      <c r="M4585" s="46">
        <v>52231.096270730428</v>
      </c>
      <c r="N4585" s="45"/>
      <c r="O4585" s="46"/>
    </row>
    <row r="4586" spans="1:15" x14ac:dyDescent="0.2">
      <c r="A4586" s="11" t="str">
        <f t="shared" si="426"/>
        <v>3116001 - Region Hovedstaden20-24 år</v>
      </c>
      <c r="B4586" s="12" t="str">
        <f t="shared" si="429"/>
        <v>311600</v>
      </c>
      <c r="C4586" s="14">
        <f t="shared" si="427"/>
        <v>0</v>
      </c>
      <c r="D4586" s="14">
        <f t="shared" si="428"/>
        <v>0</v>
      </c>
      <c r="E4586" s="19" t="str">
        <f t="shared" si="430"/>
        <v>311600 - Teknikerarbejde inden for det kemiske område</v>
      </c>
      <c r="F4586" s="19" t="str">
        <f t="shared" si="431"/>
        <v>20-24 år</v>
      </c>
      <c r="G4586" s="40" t="s">
        <v>516</v>
      </c>
      <c r="H4586" s="41" t="s">
        <v>126</v>
      </c>
      <c r="I4586" s="42" t="s">
        <v>8</v>
      </c>
      <c r="J4586" s="43" t="s">
        <v>19</v>
      </c>
      <c r="K4586" s="44">
        <v>12</v>
      </c>
      <c r="L4586" s="45">
        <v>49865.441700691321</v>
      </c>
      <c r="M4586" s="46">
        <v>52661.501122412476</v>
      </c>
      <c r="N4586" s="45"/>
      <c r="O4586" s="46"/>
    </row>
    <row r="4587" spans="1:15" x14ac:dyDescent="0.2">
      <c r="A4587" s="11" t="str">
        <f t="shared" si="426"/>
        <v>3116001 - Region Hovedstaden25 år og derover</v>
      </c>
      <c r="B4587" s="12" t="str">
        <f t="shared" si="429"/>
        <v>311600</v>
      </c>
      <c r="C4587" s="14">
        <f t="shared" si="427"/>
        <v>0</v>
      </c>
      <c r="D4587" s="14">
        <f t="shared" si="428"/>
        <v>0</v>
      </c>
      <c r="E4587" s="19" t="str">
        <f t="shared" si="430"/>
        <v>311600 - Teknikerarbejde inden for det kemiske område</v>
      </c>
      <c r="F4587" s="19" t="str">
        <f t="shared" si="431"/>
        <v>25 år og derover</v>
      </c>
      <c r="G4587" s="40" t="s">
        <v>516</v>
      </c>
      <c r="H4587" s="41" t="s">
        <v>126</v>
      </c>
      <c r="I4587" s="42" t="s">
        <v>8</v>
      </c>
      <c r="J4587" s="43" t="s">
        <v>9</v>
      </c>
      <c r="K4587" s="44">
        <v>91</v>
      </c>
      <c r="L4587" s="45">
        <v>52969.193394989663</v>
      </c>
      <c r="M4587" s="46">
        <v>55939.286654004703</v>
      </c>
      <c r="N4587" s="45"/>
      <c r="O4587" s="46"/>
    </row>
    <row r="4588" spans="1:15" x14ac:dyDescent="0.2">
      <c r="A4588" s="11" t="str">
        <f t="shared" si="426"/>
        <v>3116001 - Region HovedstadenAlle uanset erf.</v>
      </c>
      <c r="B4588" s="12" t="str">
        <f t="shared" si="429"/>
        <v>311600</v>
      </c>
      <c r="C4588" s="14">
        <f t="shared" si="427"/>
        <v>0</v>
      </c>
      <c r="D4588" s="14">
        <f t="shared" si="428"/>
        <v>0</v>
      </c>
      <c r="E4588" s="19" t="str">
        <f t="shared" si="430"/>
        <v>311600 - Teknikerarbejde inden for det kemiske område</v>
      </c>
      <c r="F4588" s="19" t="str">
        <f t="shared" si="431"/>
        <v>Alle uanset erf.</v>
      </c>
      <c r="G4588" s="40" t="s">
        <v>516</v>
      </c>
      <c r="H4588" s="41" t="s">
        <v>126</v>
      </c>
      <c r="I4588" s="42" t="s">
        <v>8</v>
      </c>
      <c r="J4588" s="43" t="s">
        <v>10</v>
      </c>
      <c r="K4588" s="44">
        <v>240</v>
      </c>
      <c r="L4588" s="45">
        <v>48847.060168116783</v>
      </c>
      <c r="M4588" s="46">
        <v>51475.060161505244</v>
      </c>
      <c r="N4588" s="45"/>
      <c r="O4588" s="46"/>
    </row>
    <row r="4589" spans="1:15" x14ac:dyDescent="0.2">
      <c r="A4589" s="11" t="str">
        <f t="shared" si="426"/>
        <v>3116002 - Region Sjælland5-9 år</v>
      </c>
      <c r="B4589" s="12" t="str">
        <f t="shared" si="429"/>
        <v>311600</v>
      </c>
      <c r="C4589" s="14">
        <f t="shared" si="427"/>
        <v>0</v>
      </c>
      <c r="D4589" s="14">
        <f t="shared" si="428"/>
        <v>0</v>
      </c>
      <c r="E4589" s="19" t="str">
        <f t="shared" si="430"/>
        <v>311600 - Teknikerarbejde inden for det kemiske område</v>
      </c>
      <c r="F4589" s="19" t="str">
        <f t="shared" si="431"/>
        <v>5-9 år</v>
      </c>
      <c r="G4589" s="40" t="s">
        <v>516</v>
      </c>
      <c r="H4589" s="41" t="s">
        <v>126</v>
      </c>
      <c r="I4589" s="42" t="s">
        <v>20</v>
      </c>
      <c r="J4589" s="43" t="s">
        <v>15</v>
      </c>
      <c r="K4589" s="44">
        <v>23</v>
      </c>
      <c r="L4589" s="45">
        <v>39025.895329797517</v>
      </c>
      <c r="M4589" s="46">
        <v>41167.432330848329</v>
      </c>
      <c r="N4589" s="45"/>
      <c r="O4589" s="46"/>
    </row>
    <row r="4590" spans="1:15" x14ac:dyDescent="0.2">
      <c r="A4590" s="11" t="str">
        <f t="shared" si="426"/>
        <v>3116002 - Region Sjælland0-4 år</v>
      </c>
      <c r="B4590" s="12" t="str">
        <f t="shared" si="429"/>
        <v>311600</v>
      </c>
      <c r="C4590" s="14">
        <f t="shared" si="427"/>
        <v>0</v>
      </c>
      <c r="D4590" s="14">
        <f t="shared" si="428"/>
        <v>0</v>
      </c>
      <c r="E4590" s="19" t="str">
        <f t="shared" si="430"/>
        <v>311600 - Teknikerarbejde inden for det kemiske område</v>
      </c>
      <c r="F4590" s="19" t="str">
        <f t="shared" si="431"/>
        <v>0-4 år</v>
      </c>
      <c r="G4590" s="40" t="s">
        <v>516</v>
      </c>
      <c r="H4590" s="41" t="s">
        <v>126</v>
      </c>
      <c r="I4590" s="42" t="s">
        <v>20</v>
      </c>
      <c r="J4590" s="43" t="s">
        <v>16</v>
      </c>
      <c r="K4590" s="44">
        <v>19</v>
      </c>
      <c r="L4590" s="45">
        <v>33349.894457337541</v>
      </c>
      <c r="M4590" s="46">
        <v>35100.420338009419</v>
      </c>
      <c r="N4590" s="45"/>
      <c r="O4590" s="46"/>
    </row>
    <row r="4591" spans="1:15" x14ac:dyDescent="0.2">
      <c r="A4591" s="11" t="str">
        <f t="shared" si="426"/>
        <v>3116002 - Region Sjælland10-14 år</v>
      </c>
      <c r="B4591" s="12" t="str">
        <f t="shared" si="429"/>
        <v>311600</v>
      </c>
      <c r="C4591" s="14">
        <f t="shared" si="427"/>
        <v>0</v>
      </c>
      <c r="D4591" s="14">
        <f t="shared" si="428"/>
        <v>0</v>
      </c>
      <c r="E4591" s="19" t="str">
        <f t="shared" si="430"/>
        <v>311600 - Teknikerarbejde inden for det kemiske område</v>
      </c>
      <c r="F4591" s="19" t="str">
        <f t="shared" si="431"/>
        <v>10-14 år</v>
      </c>
      <c r="G4591" s="40" t="s">
        <v>516</v>
      </c>
      <c r="H4591" s="41" t="s">
        <v>126</v>
      </c>
      <c r="I4591" s="42" t="s">
        <v>20</v>
      </c>
      <c r="J4591" s="43" t="s">
        <v>17</v>
      </c>
      <c r="K4591" s="44">
        <v>20</v>
      </c>
      <c r="L4591" s="45">
        <v>38540.05768058938</v>
      </c>
      <c r="M4591" s="46">
        <v>40681.915259585025</v>
      </c>
      <c r="N4591" s="45"/>
      <c r="O4591" s="46"/>
    </row>
    <row r="4592" spans="1:15" x14ac:dyDescent="0.2">
      <c r="A4592" s="11" t="str">
        <f t="shared" si="426"/>
        <v>3116002 - Region Sjælland20-24 år</v>
      </c>
      <c r="B4592" s="12" t="str">
        <f t="shared" si="429"/>
        <v>311600</v>
      </c>
      <c r="C4592" s="14">
        <f t="shared" si="427"/>
        <v>0</v>
      </c>
      <c r="D4592" s="14">
        <f t="shared" si="428"/>
        <v>0</v>
      </c>
      <c r="E4592" s="19" t="str">
        <f t="shared" si="430"/>
        <v>311600 - Teknikerarbejde inden for det kemiske område</v>
      </c>
      <c r="F4592" s="19" t="str">
        <f t="shared" si="431"/>
        <v>20-24 år</v>
      </c>
      <c r="G4592" s="40" t="s">
        <v>516</v>
      </c>
      <c r="H4592" s="41" t="s">
        <v>126</v>
      </c>
      <c r="I4592" s="42" t="s">
        <v>20</v>
      </c>
      <c r="J4592" s="43" t="s">
        <v>19</v>
      </c>
      <c r="K4592" s="44">
        <v>12</v>
      </c>
      <c r="L4592" s="45">
        <v>41964.191658760566</v>
      </c>
      <c r="M4592" s="46">
        <v>44296.344939268252</v>
      </c>
      <c r="N4592" s="45"/>
      <c r="O4592" s="46"/>
    </row>
    <row r="4593" spans="1:15" x14ac:dyDescent="0.2">
      <c r="A4593" s="11" t="str">
        <f t="shared" si="426"/>
        <v>3116002 - Region Sjælland25 år og derover</v>
      </c>
      <c r="B4593" s="12" t="str">
        <f t="shared" si="429"/>
        <v>311600</v>
      </c>
      <c r="C4593" s="14">
        <f t="shared" si="427"/>
        <v>0</v>
      </c>
      <c r="D4593" s="14">
        <f t="shared" si="428"/>
        <v>0</v>
      </c>
      <c r="E4593" s="19" t="str">
        <f t="shared" si="430"/>
        <v>311600 - Teknikerarbejde inden for det kemiske område</v>
      </c>
      <c r="F4593" s="19" t="str">
        <f t="shared" si="431"/>
        <v>25 år og derover</v>
      </c>
      <c r="G4593" s="40" t="s">
        <v>516</v>
      </c>
      <c r="H4593" s="41" t="s">
        <v>126</v>
      </c>
      <c r="I4593" s="42" t="s">
        <v>20</v>
      </c>
      <c r="J4593" s="43" t="s">
        <v>9</v>
      </c>
      <c r="K4593" s="44">
        <v>63</v>
      </c>
      <c r="L4593" s="45">
        <v>42067.318222418209</v>
      </c>
      <c r="M4593" s="46">
        <v>44405.202745307433</v>
      </c>
      <c r="N4593" s="45"/>
      <c r="O4593" s="46"/>
    </row>
    <row r="4594" spans="1:15" x14ac:dyDescent="0.2">
      <c r="A4594" s="11" t="str">
        <f t="shared" si="426"/>
        <v>3116002 - Region SjællandAlle uanset erf.</v>
      </c>
      <c r="B4594" s="12" t="str">
        <f t="shared" si="429"/>
        <v>311600</v>
      </c>
      <c r="C4594" s="14">
        <f t="shared" si="427"/>
        <v>0</v>
      </c>
      <c r="D4594" s="14">
        <f t="shared" si="428"/>
        <v>0</v>
      </c>
      <c r="E4594" s="19" t="str">
        <f t="shared" si="430"/>
        <v>311600 - Teknikerarbejde inden for det kemiske område</v>
      </c>
      <c r="F4594" s="19" t="str">
        <f t="shared" si="431"/>
        <v>Alle uanset erf.</v>
      </c>
      <c r="G4594" s="40" t="s">
        <v>516</v>
      </c>
      <c r="H4594" s="41" t="s">
        <v>126</v>
      </c>
      <c r="I4594" s="42" t="s">
        <v>20</v>
      </c>
      <c r="J4594" s="43" t="s">
        <v>10</v>
      </c>
      <c r="K4594" s="44">
        <v>147</v>
      </c>
      <c r="L4594" s="45">
        <v>40066.923462441264</v>
      </c>
      <c r="M4594" s="46">
        <v>42293.636364541824</v>
      </c>
      <c r="N4594" s="45"/>
      <c r="O4594" s="46"/>
    </row>
    <row r="4595" spans="1:15" x14ac:dyDescent="0.2">
      <c r="A4595" s="11" t="str">
        <f t="shared" si="426"/>
        <v>3116003 - Region Syddanmark25 år og derover</v>
      </c>
      <c r="B4595" s="12" t="str">
        <f t="shared" si="429"/>
        <v>311600</v>
      </c>
      <c r="C4595" s="14">
        <f t="shared" si="427"/>
        <v>0</v>
      </c>
      <c r="D4595" s="14">
        <f t="shared" si="428"/>
        <v>0</v>
      </c>
      <c r="E4595" s="19" t="str">
        <f t="shared" si="430"/>
        <v>311600 - Teknikerarbejde inden for det kemiske område</v>
      </c>
      <c r="F4595" s="19" t="str">
        <f t="shared" si="431"/>
        <v>25 år og derover</v>
      </c>
      <c r="G4595" s="40" t="s">
        <v>516</v>
      </c>
      <c r="H4595" s="41" t="s">
        <v>126</v>
      </c>
      <c r="I4595" s="42" t="s">
        <v>544</v>
      </c>
      <c r="J4595" s="43" t="s">
        <v>9</v>
      </c>
      <c r="K4595" s="44">
        <v>43</v>
      </c>
      <c r="L4595" s="45">
        <v>41544.012774929528</v>
      </c>
      <c r="M4595" s="46">
        <v>43958.821594376655</v>
      </c>
      <c r="N4595" s="45"/>
      <c r="O4595" s="46"/>
    </row>
    <row r="4596" spans="1:15" x14ac:dyDescent="0.2">
      <c r="A4596" s="11" t="str">
        <f t="shared" si="426"/>
        <v>3116003 - Region SyddanmarkAlle uanset erf.</v>
      </c>
      <c r="B4596" s="12" t="str">
        <f t="shared" si="429"/>
        <v>311600</v>
      </c>
      <c r="C4596" s="14">
        <f t="shared" si="427"/>
        <v>0</v>
      </c>
      <c r="D4596" s="14">
        <f t="shared" si="428"/>
        <v>0</v>
      </c>
      <c r="E4596" s="19" t="str">
        <f t="shared" si="430"/>
        <v>311600 - Teknikerarbejde inden for det kemiske område</v>
      </c>
      <c r="F4596" s="19" t="str">
        <f t="shared" si="431"/>
        <v>Alle uanset erf.</v>
      </c>
      <c r="G4596" s="40" t="s">
        <v>516</v>
      </c>
      <c r="H4596" s="41" t="s">
        <v>126</v>
      </c>
      <c r="I4596" s="42" t="s">
        <v>544</v>
      </c>
      <c r="J4596" s="43" t="s">
        <v>10</v>
      </c>
      <c r="K4596" s="44">
        <v>72</v>
      </c>
      <c r="L4596" s="45">
        <v>39386.004486870232</v>
      </c>
      <c r="M4596" s="46">
        <v>41458.554128814583</v>
      </c>
      <c r="N4596" s="45"/>
      <c r="O4596" s="46"/>
    </row>
    <row r="4597" spans="1:15" x14ac:dyDescent="0.2">
      <c r="A4597" s="11" t="str">
        <f t="shared" si="426"/>
        <v>3116004 - Region Midtjylland0-4 år</v>
      </c>
      <c r="B4597" s="12" t="str">
        <f t="shared" si="429"/>
        <v>311600</v>
      </c>
      <c r="C4597" s="14">
        <f t="shared" si="427"/>
        <v>0</v>
      </c>
      <c r="D4597" s="14">
        <f t="shared" si="428"/>
        <v>0</v>
      </c>
      <c r="E4597" s="19" t="str">
        <f t="shared" si="430"/>
        <v>311600 - Teknikerarbejde inden for det kemiske område</v>
      </c>
      <c r="F4597" s="19" t="str">
        <f t="shared" si="431"/>
        <v>0-4 år</v>
      </c>
      <c r="G4597" s="40" t="s">
        <v>516</v>
      </c>
      <c r="H4597" s="41" t="s">
        <v>126</v>
      </c>
      <c r="I4597" s="42" t="s">
        <v>517</v>
      </c>
      <c r="J4597" s="43" t="s">
        <v>16</v>
      </c>
      <c r="K4597" s="44">
        <v>12</v>
      </c>
      <c r="L4597" s="45">
        <v>38731.50517687625</v>
      </c>
      <c r="M4597" s="46">
        <v>40764.510177723605</v>
      </c>
      <c r="N4597" s="45"/>
      <c r="O4597" s="46"/>
    </row>
    <row r="4598" spans="1:15" x14ac:dyDescent="0.2">
      <c r="A4598" s="11" t="str">
        <f t="shared" si="426"/>
        <v>3116004 - Region Midtjylland25 år og derover</v>
      </c>
      <c r="B4598" s="12" t="str">
        <f t="shared" si="429"/>
        <v>311600</v>
      </c>
      <c r="C4598" s="14">
        <f t="shared" si="427"/>
        <v>0</v>
      </c>
      <c r="D4598" s="14">
        <f t="shared" si="428"/>
        <v>0</v>
      </c>
      <c r="E4598" s="19" t="str">
        <f t="shared" si="430"/>
        <v>311600 - Teknikerarbejde inden for det kemiske område</v>
      </c>
      <c r="F4598" s="19" t="str">
        <f t="shared" si="431"/>
        <v>25 år og derover</v>
      </c>
      <c r="G4598" s="40" t="s">
        <v>516</v>
      </c>
      <c r="H4598" s="41" t="s">
        <v>126</v>
      </c>
      <c r="I4598" s="42" t="s">
        <v>517</v>
      </c>
      <c r="J4598" s="43" t="s">
        <v>9</v>
      </c>
      <c r="K4598" s="44">
        <v>25</v>
      </c>
      <c r="L4598" s="45">
        <v>43901.653466073723</v>
      </c>
      <c r="M4598" s="46">
        <v>46211.823216910168</v>
      </c>
      <c r="N4598" s="45"/>
      <c r="O4598" s="46"/>
    </row>
    <row r="4599" spans="1:15" x14ac:dyDescent="0.2">
      <c r="A4599" s="11" t="str">
        <f t="shared" si="426"/>
        <v>3116004 - Region MidtjyllandAlle uanset erf.</v>
      </c>
      <c r="B4599" s="12" t="str">
        <f t="shared" si="429"/>
        <v>311600</v>
      </c>
      <c r="C4599" s="14">
        <f t="shared" si="427"/>
        <v>0</v>
      </c>
      <c r="D4599" s="14">
        <f t="shared" si="428"/>
        <v>0</v>
      </c>
      <c r="E4599" s="19" t="str">
        <f t="shared" si="430"/>
        <v>311600 - Teknikerarbejde inden for det kemiske område</v>
      </c>
      <c r="F4599" s="19" t="str">
        <f t="shared" si="431"/>
        <v>Alle uanset erf.</v>
      </c>
      <c r="G4599" s="40" t="s">
        <v>516</v>
      </c>
      <c r="H4599" s="41" t="s">
        <v>126</v>
      </c>
      <c r="I4599" s="42" t="s">
        <v>517</v>
      </c>
      <c r="J4599" s="43" t="s">
        <v>10</v>
      </c>
      <c r="K4599" s="44">
        <v>65</v>
      </c>
      <c r="L4599" s="45">
        <v>42769.395716539053</v>
      </c>
      <c r="M4599" s="46">
        <v>45146.298084556787</v>
      </c>
      <c r="N4599" s="45"/>
      <c r="O4599" s="46"/>
    </row>
    <row r="4600" spans="1:15" x14ac:dyDescent="0.2">
      <c r="A4600" s="11" t="str">
        <f t="shared" si="426"/>
        <v>3116006 - Alle regionerUnder 1 år</v>
      </c>
      <c r="B4600" s="12" t="str">
        <f t="shared" si="429"/>
        <v>311600</v>
      </c>
      <c r="C4600" s="14">
        <f t="shared" si="427"/>
        <v>0</v>
      </c>
      <c r="D4600" s="14">
        <f t="shared" si="428"/>
        <v>0</v>
      </c>
      <c r="E4600" s="19" t="str">
        <f t="shared" si="430"/>
        <v>311600 - Teknikerarbejde inden for det kemiske område</v>
      </c>
      <c r="F4600" s="19" t="str">
        <f t="shared" si="431"/>
        <v>Under 1 år</v>
      </c>
      <c r="G4600" s="40" t="s">
        <v>516</v>
      </c>
      <c r="H4600" s="41" t="s">
        <v>126</v>
      </c>
      <c r="I4600" s="42" t="s">
        <v>11</v>
      </c>
      <c r="J4600" s="43" t="s">
        <v>13</v>
      </c>
      <c r="K4600" s="44">
        <v>16</v>
      </c>
      <c r="L4600" s="45">
        <v>42631.585316000695</v>
      </c>
      <c r="M4600" s="46">
        <v>44869.304344623022</v>
      </c>
      <c r="N4600" s="45"/>
      <c r="O4600" s="46"/>
    </row>
    <row r="4601" spans="1:15" x14ac:dyDescent="0.2">
      <c r="A4601" s="11" t="str">
        <f t="shared" si="426"/>
        <v>3116006 - Alle regioner1 år</v>
      </c>
      <c r="B4601" s="12" t="str">
        <f t="shared" si="429"/>
        <v>311600</v>
      </c>
      <c r="C4601" s="14">
        <f t="shared" si="427"/>
        <v>0</v>
      </c>
      <c r="D4601" s="14">
        <f t="shared" si="428"/>
        <v>0</v>
      </c>
      <c r="E4601" s="19" t="str">
        <f t="shared" si="430"/>
        <v>311600 - Teknikerarbejde inden for det kemiske område</v>
      </c>
      <c r="F4601" s="19" t="str">
        <f t="shared" si="431"/>
        <v>1 år</v>
      </c>
      <c r="G4601" s="40" t="s">
        <v>516</v>
      </c>
      <c r="H4601" s="41" t="s">
        <v>126</v>
      </c>
      <c r="I4601" s="42" t="s">
        <v>11</v>
      </c>
      <c r="J4601" s="43" t="s">
        <v>22</v>
      </c>
      <c r="K4601" s="44">
        <v>27</v>
      </c>
      <c r="L4601" s="45">
        <v>37883.432996347205</v>
      </c>
      <c r="M4601" s="46">
        <v>40007.636174820407</v>
      </c>
      <c r="N4601" s="45"/>
      <c r="O4601" s="46"/>
    </row>
    <row r="4602" spans="1:15" x14ac:dyDescent="0.2">
      <c r="A4602" s="11" t="str">
        <f t="shared" si="426"/>
        <v>3116006 - Alle regioner2 år</v>
      </c>
      <c r="B4602" s="12" t="str">
        <f t="shared" si="429"/>
        <v>311600</v>
      </c>
      <c r="C4602" s="14">
        <f t="shared" si="427"/>
        <v>0</v>
      </c>
      <c r="D4602" s="14">
        <f t="shared" si="428"/>
        <v>0</v>
      </c>
      <c r="E4602" s="19" t="str">
        <f t="shared" si="430"/>
        <v>311600 - Teknikerarbejde inden for det kemiske område</v>
      </c>
      <c r="F4602" s="19" t="str">
        <f t="shared" si="431"/>
        <v>2 år</v>
      </c>
      <c r="G4602" s="40" t="s">
        <v>516</v>
      </c>
      <c r="H4602" s="41" t="s">
        <v>126</v>
      </c>
      <c r="I4602" s="42" t="s">
        <v>11</v>
      </c>
      <c r="J4602" s="43" t="s">
        <v>23</v>
      </c>
      <c r="K4602" s="44">
        <v>11</v>
      </c>
      <c r="L4602" s="45">
        <v>37820.488126907905</v>
      </c>
      <c r="M4602" s="46">
        <v>40058.674978348332</v>
      </c>
      <c r="N4602" s="45"/>
      <c r="O4602" s="46"/>
    </row>
    <row r="4603" spans="1:15" x14ac:dyDescent="0.2">
      <c r="A4603" s="11" t="str">
        <f t="shared" si="426"/>
        <v>3116006 - Alle regioner3 år</v>
      </c>
      <c r="B4603" s="12" t="str">
        <f t="shared" si="429"/>
        <v>311600</v>
      </c>
      <c r="C4603" s="14">
        <f t="shared" si="427"/>
        <v>0</v>
      </c>
      <c r="D4603" s="14">
        <f t="shared" si="428"/>
        <v>0</v>
      </c>
      <c r="E4603" s="19" t="str">
        <f t="shared" si="430"/>
        <v>311600 - Teknikerarbejde inden for det kemiske område</v>
      </c>
      <c r="F4603" s="19" t="str">
        <f t="shared" si="431"/>
        <v>3 år</v>
      </c>
      <c r="G4603" s="40" t="s">
        <v>516</v>
      </c>
      <c r="H4603" s="41" t="s">
        <v>126</v>
      </c>
      <c r="I4603" s="42" t="s">
        <v>11</v>
      </c>
      <c r="J4603" s="43" t="s">
        <v>14</v>
      </c>
      <c r="K4603" s="44">
        <v>17</v>
      </c>
      <c r="L4603" s="45">
        <v>43737.169612678867</v>
      </c>
      <c r="M4603" s="46">
        <v>46115.974662152665</v>
      </c>
      <c r="N4603" s="45"/>
      <c r="O4603" s="46"/>
    </row>
    <row r="4604" spans="1:15" x14ac:dyDescent="0.2">
      <c r="A4604" s="11" t="str">
        <f t="shared" si="426"/>
        <v>3116006 - Alle regioner4 år</v>
      </c>
      <c r="B4604" s="12" t="str">
        <f t="shared" si="429"/>
        <v>311600</v>
      </c>
      <c r="C4604" s="14">
        <f t="shared" si="427"/>
        <v>0</v>
      </c>
      <c r="D4604" s="14">
        <f t="shared" si="428"/>
        <v>0</v>
      </c>
      <c r="E4604" s="19" t="str">
        <f t="shared" si="430"/>
        <v>311600 - Teknikerarbejde inden for det kemiske område</v>
      </c>
      <c r="F4604" s="19" t="str">
        <f t="shared" si="431"/>
        <v>4 år</v>
      </c>
      <c r="G4604" s="40" t="s">
        <v>516</v>
      </c>
      <c r="H4604" s="41" t="s">
        <v>126</v>
      </c>
      <c r="I4604" s="42" t="s">
        <v>11</v>
      </c>
      <c r="J4604" s="43" t="s">
        <v>24</v>
      </c>
      <c r="K4604" s="44">
        <v>14</v>
      </c>
      <c r="L4604" s="45">
        <v>43925.1632260849</v>
      </c>
      <c r="M4604" s="46">
        <v>46334.576163277918</v>
      </c>
      <c r="N4604" s="45"/>
      <c r="O4604" s="46"/>
    </row>
    <row r="4605" spans="1:15" x14ac:dyDescent="0.2">
      <c r="A4605" s="11" t="str">
        <f t="shared" si="426"/>
        <v>3116006 - Alle regioner5-9 år</v>
      </c>
      <c r="B4605" s="12" t="str">
        <f t="shared" si="429"/>
        <v>311600</v>
      </c>
      <c r="C4605" s="14">
        <f t="shared" si="427"/>
        <v>0</v>
      </c>
      <c r="D4605" s="14">
        <f t="shared" si="428"/>
        <v>0</v>
      </c>
      <c r="E4605" s="19" t="str">
        <f t="shared" si="430"/>
        <v>311600 - Teknikerarbejde inden for det kemiske område</v>
      </c>
      <c r="F4605" s="19" t="str">
        <f t="shared" si="431"/>
        <v>5-9 år</v>
      </c>
      <c r="G4605" s="40" t="s">
        <v>516</v>
      </c>
      <c r="H4605" s="41" t="s">
        <v>126</v>
      </c>
      <c r="I4605" s="42" t="s">
        <v>11</v>
      </c>
      <c r="J4605" s="43" t="s">
        <v>15</v>
      </c>
      <c r="K4605" s="44">
        <v>71</v>
      </c>
      <c r="L4605" s="45">
        <v>42795.897715893661</v>
      </c>
      <c r="M4605" s="46">
        <v>45174.272928312581</v>
      </c>
      <c r="N4605" s="45"/>
      <c r="O4605" s="46"/>
    </row>
    <row r="4606" spans="1:15" x14ac:dyDescent="0.2">
      <c r="A4606" s="11" t="str">
        <f t="shared" si="426"/>
        <v>3116006 - Alle regioner0-4 år</v>
      </c>
      <c r="B4606" s="12" t="str">
        <f t="shared" si="429"/>
        <v>311600</v>
      </c>
      <c r="C4606" s="14">
        <f t="shared" si="427"/>
        <v>0</v>
      </c>
      <c r="D4606" s="14">
        <f t="shared" si="428"/>
        <v>0</v>
      </c>
      <c r="E4606" s="19" t="str">
        <f t="shared" si="430"/>
        <v>311600 - Teknikerarbejde inden for det kemiske område</v>
      </c>
      <c r="F4606" s="19" t="str">
        <f t="shared" si="431"/>
        <v>0-4 år</v>
      </c>
      <c r="G4606" s="40" t="s">
        <v>516</v>
      </c>
      <c r="H4606" s="41" t="s">
        <v>126</v>
      </c>
      <c r="I4606" s="42" t="s">
        <v>11</v>
      </c>
      <c r="J4606" s="43" t="s">
        <v>16</v>
      </c>
      <c r="K4606" s="44">
        <v>85</v>
      </c>
      <c r="L4606" s="45">
        <v>40841.823206667861</v>
      </c>
      <c r="M4606" s="46">
        <v>43111.601038870213</v>
      </c>
      <c r="N4606" s="45"/>
      <c r="O4606" s="46"/>
    </row>
    <row r="4607" spans="1:15" x14ac:dyDescent="0.2">
      <c r="A4607" s="11" t="str">
        <f t="shared" si="426"/>
        <v>3116006 - Alle regioner10-14 år</v>
      </c>
      <c r="B4607" s="12" t="str">
        <f t="shared" si="429"/>
        <v>311600</v>
      </c>
      <c r="C4607" s="14">
        <f t="shared" si="427"/>
        <v>0</v>
      </c>
      <c r="D4607" s="14">
        <f t="shared" si="428"/>
        <v>0</v>
      </c>
      <c r="E4607" s="19" t="str">
        <f t="shared" si="430"/>
        <v>311600 - Teknikerarbejde inden for det kemiske område</v>
      </c>
      <c r="F4607" s="19" t="str">
        <f t="shared" si="431"/>
        <v>10-14 år</v>
      </c>
      <c r="G4607" s="40" t="s">
        <v>516</v>
      </c>
      <c r="H4607" s="41" t="s">
        <v>126</v>
      </c>
      <c r="I4607" s="42" t="s">
        <v>11</v>
      </c>
      <c r="J4607" s="43" t="s">
        <v>17</v>
      </c>
      <c r="K4607" s="44">
        <v>68</v>
      </c>
      <c r="L4607" s="45">
        <v>43769.577642014192</v>
      </c>
      <c r="M4607" s="46">
        <v>46170.456292899129</v>
      </c>
      <c r="N4607" s="45"/>
      <c r="O4607" s="46"/>
    </row>
    <row r="4608" spans="1:15" x14ac:dyDescent="0.2">
      <c r="A4608" s="11" t="str">
        <f t="shared" si="426"/>
        <v>3116006 - Alle regioner15-20 år</v>
      </c>
      <c r="B4608" s="12" t="str">
        <f t="shared" si="429"/>
        <v>311600</v>
      </c>
      <c r="C4608" s="14">
        <f t="shared" si="427"/>
        <v>0</v>
      </c>
      <c r="D4608" s="14">
        <f t="shared" si="428"/>
        <v>0</v>
      </c>
      <c r="E4608" s="19" t="str">
        <f t="shared" si="430"/>
        <v>311600 - Teknikerarbejde inden for det kemiske område</v>
      </c>
      <c r="F4608" s="19" t="str">
        <f t="shared" si="431"/>
        <v>15-20 år</v>
      </c>
      <c r="G4608" s="40" t="s">
        <v>516</v>
      </c>
      <c r="H4608" s="41" t="s">
        <v>126</v>
      </c>
      <c r="I4608" s="42" t="s">
        <v>11</v>
      </c>
      <c r="J4608" s="43" t="s">
        <v>18</v>
      </c>
      <c r="K4608" s="44">
        <v>46</v>
      </c>
      <c r="L4608" s="45">
        <v>44169.453412504394</v>
      </c>
      <c r="M4608" s="46">
        <v>46646.126879223011</v>
      </c>
      <c r="N4608" s="45"/>
      <c r="O4608" s="46"/>
    </row>
    <row r="4609" spans="1:15" x14ac:dyDescent="0.2">
      <c r="A4609" s="11" t="str">
        <f t="shared" si="426"/>
        <v>3116006 - Alle regioner20-24 år</v>
      </c>
      <c r="B4609" s="12" t="str">
        <f t="shared" si="429"/>
        <v>311600</v>
      </c>
      <c r="C4609" s="14">
        <f t="shared" si="427"/>
        <v>0</v>
      </c>
      <c r="D4609" s="14">
        <f t="shared" si="428"/>
        <v>0</v>
      </c>
      <c r="E4609" s="19" t="str">
        <f t="shared" si="430"/>
        <v>311600 - Teknikerarbejde inden for det kemiske område</v>
      </c>
      <c r="F4609" s="19" t="str">
        <f t="shared" si="431"/>
        <v>20-24 år</v>
      </c>
      <c r="G4609" s="40" t="s">
        <v>516</v>
      </c>
      <c r="H4609" s="41" t="s">
        <v>126</v>
      </c>
      <c r="I4609" s="42" t="s">
        <v>11</v>
      </c>
      <c r="J4609" s="43" t="s">
        <v>19</v>
      </c>
      <c r="K4609" s="44">
        <v>37</v>
      </c>
      <c r="L4609" s="45">
        <v>46758.18602360275</v>
      </c>
      <c r="M4609" s="46">
        <v>49322.997854695583</v>
      </c>
      <c r="N4609" s="45"/>
      <c r="O4609" s="46"/>
    </row>
    <row r="4610" spans="1:15" x14ac:dyDescent="0.2">
      <c r="A4610" s="11" t="str">
        <f t="shared" ref="A4610:A4673" si="432">B4610&amp;I4610&amp;F4610</f>
        <v>3116006 - Alle regioner25 år og derover</v>
      </c>
      <c r="B4610" s="12" t="str">
        <f t="shared" si="429"/>
        <v>311600</v>
      </c>
      <c r="C4610" s="14">
        <f t="shared" ref="C4610:C4673" si="433">N4610*1.2</f>
        <v>0</v>
      </c>
      <c r="D4610" s="14">
        <f t="shared" ref="D4610:D4673" si="434">O4610*1.2</f>
        <v>0</v>
      </c>
      <c r="E4610" s="19" t="str">
        <f t="shared" si="430"/>
        <v>311600 - Teknikerarbejde inden for det kemiske område</v>
      </c>
      <c r="F4610" s="19" t="str">
        <f t="shared" si="431"/>
        <v>25 år og derover</v>
      </c>
      <c r="G4610" s="40" t="s">
        <v>516</v>
      </c>
      <c r="H4610" s="41" t="s">
        <v>126</v>
      </c>
      <c r="I4610" s="42" t="s">
        <v>11</v>
      </c>
      <c r="J4610" s="43" t="s">
        <v>9</v>
      </c>
      <c r="K4610" s="44">
        <v>231</v>
      </c>
      <c r="L4610" s="45">
        <v>44711.263455735061</v>
      </c>
      <c r="M4610" s="46">
        <v>47203.808137936088</v>
      </c>
      <c r="N4610" s="45"/>
      <c r="O4610" s="46"/>
    </row>
    <row r="4611" spans="1:15" x14ac:dyDescent="0.2">
      <c r="A4611" s="11" t="str">
        <f t="shared" si="432"/>
        <v>3116006 - Alle regionerAlle uanset erf.</v>
      </c>
      <c r="B4611" s="12" t="str">
        <f t="shared" ref="B4611:B4674" si="435">LEFT(E4611,6)</f>
        <v>311600</v>
      </c>
      <c r="C4611" s="14">
        <f t="shared" si="433"/>
        <v>0</v>
      </c>
      <c r="D4611" s="14">
        <f t="shared" si="434"/>
        <v>0</v>
      </c>
      <c r="E4611" s="19" t="str">
        <f t="shared" ref="E4611:E4674" si="436">TRIM(H4611)</f>
        <v>311600 - Teknikerarbejde inden for det kemiske område</v>
      </c>
      <c r="F4611" s="19" t="str">
        <f t="shared" ref="F4611:F4674" si="437">MID(J4611,6,30)</f>
        <v>Alle uanset erf.</v>
      </c>
      <c r="G4611" s="40" t="s">
        <v>516</v>
      </c>
      <c r="H4611" s="41" t="s">
        <v>126</v>
      </c>
      <c r="I4611" s="42" t="s">
        <v>11</v>
      </c>
      <c r="J4611" s="43" t="s">
        <v>10</v>
      </c>
      <c r="K4611" s="44">
        <v>538</v>
      </c>
      <c r="L4611" s="45">
        <v>43925.1632260849</v>
      </c>
      <c r="M4611" s="46">
        <v>46333.378668739446</v>
      </c>
      <c r="N4611" s="45"/>
      <c r="O4611" s="46"/>
    </row>
    <row r="4612" spans="1:15" x14ac:dyDescent="0.2">
      <c r="A4612" s="11" t="str">
        <f t="shared" si="432"/>
        <v>3117001 - Region Hovedstaden10-14 år</v>
      </c>
      <c r="B4612" s="12" t="str">
        <f t="shared" si="435"/>
        <v>311700</v>
      </c>
      <c r="C4612" s="14">
        <f t="shared" si="433"/>
        <v>0</v>
      </c>
      <c r="D4612" s="14">
        <f t="shared" si="434"/>
        <v>0</v>
      </c>
      <c r="E4612" s="19" t="str">
        <f t="shared" si="436"/>
        <v>311700 - Teknikerarbejde inden for minedrift og metallurgi</v>
      </c>
      <c r="F4612" s="19" t="str">
        <f t="shared" si="437"/>
        <v>10-14 år</v>
      </c>
      <c r="G4612" s="40" t="s">
        <v>516</v>
      </c>
      <c r="H4612" s="41" t="s">
        <v>127</v>
      </c>
      <c r="I4612" s="42" t="s">
        <v>8</v>
      </c>
      <c r="J4612" s="43" t="s">
        <v>17</v>
      </c>
      <c r="K4612" s="44">
        <v>11</v>
      </c>
      <c r="L4612" s="45">
        <v>47874.03215468111</v>
      </c>
      <c r="M4612" s="46">
        <v>50542.893534114242</v>
      </c>
      <c r="N4612" s="45"/>
      <c r="O4612" s="46"/>
    </row>
    <row r="4613" spans="1:15" x14ac:dyDescent="0.2">
      <c r="A4613" s="11" t="str">
        <f t="shared" si="432"/>
        <v>3117001 - Region Hovedstaden25 år og derover</v>
      </c>
      <c r="B4613" s="12" t="str">
        <f t="shared" si="435"/>
        <v>311700</v>
      </c>
      <c r="C4613" s="14">
        <f t="shared" si="433"/>
        <v>0</v>
      </c>
      <c r="D4613" s="14">
        <f t="shared" si="434"/>
        <v>0</v>
      </c>
      <c r="E4613" s="19" t="str">
        <f t="shared" si="436"/>
        <v>311700 - Teknikerarbejde inden for minedrift og metallurgi</v>
      </c>
      <c r="F4613" s="19" t="str">
        <f t="shared" si="437"/>
        <v>25 år og derover</v>
      </c>
      <c r="G4613" s="40" t="s">
        <v>516</v>
      </c>
      <c r="H4613" s="41" t="s">
        <v>127</v>
      </c>
      <c r="I4613" s="42" t="s">
        <v>8</v>
      </c>
      <c r="J4613" s="43" t="s">
        <v>9</v>
      </c>
      <c r="K4613" s="44">
        <v>39</v>
      </c>
      <c r="L4613" s="45">
        <v>46679.150712473063</v>
      </c>
      <c r="M4613" s="46">
        <v>49281.400344564616</v>
      </c>
      <c r="N4613" s="45"/>
      <c r="O4613" s="46"/>
    </row>
    <row r="4614" spans="1:15" x14ac:dyDescent="0.2">
      <c r="A4614" s="11" t="str">
        <f t="shared" si="432"/>
        <v>3117001 - Region HovedstadenAlle uanset erf.</v>
      </c>
      <c r="B4614" s="12" t="str">
        <f t="shared" si="435"/>
        <v>311700</v>
      </c>
      <c r="C4614" s="14">
        <f t="shared" si="433"/>
        <v>0</v>
      </c>
      <c r="D4614" s="14">
        <f t="shared" si="434"/>
        <v>0</v>
      </c>
      <c r="E4614" s="19" t="str">
        <f t="shared" si="436"/>
        <v>311700 - Teknikerarbejde inden for minedrift og metallurgi</v>
      </c>
      <c r="F4614" s="19" t="str">
        <f t="shared" si="437"/>
        <v>Alle uanset erf.</v>
      </c>
      <c r="G4614" s="40" t="s">
        <v>516</v>
      </c>
      <c r="H4614" s="41" t="s">
        <v>127</v>
      </c>
      <c r="I4614" s="42" t="s">
        <v>8</v>
      </c>
      <c r="J4614" s="43" t="s">
        <v>10</v>
      </c>
      <c r="K4614" s="44">
        <v>79</v>
      </c>
      <c r="L4614" s="45">
        <v>46833.300760026948</v>
      </c>
      <c r="M4614" s="46">
        <v>49355.599198825956</v>
      </c>
      <c r="N4614" s="45"/>
      <c r="O4614" s="46"/>
    </row>
    <row r="4615" spans="1:15" x14ac:dyDescent="0.2">
      <c r="A4615" s="11" t="str">
        <f t="shared" si="432"/>
        <v>3117003 - Region Syddanmark10-14 år</v>
      </c>
      <c r="B4615" s="12" t="str">
        <f t="shared" si="435"/>
        <v>311700</v>
      </c>
      <c r="C4615" s="14">
        <f t="shared" si="433"/>
        <v>0</v>
      </c>
      <c r="D4615" s="14">
        <f t="shared" si="434"/>
        <v>0</v>
      </c>
      <c r="E4615" s="19" t="str">
        <f t="shared" si="436"/>
        <v>311700 - Teknikerarbejde inden for minedrift og metallurgi</v>
      </c>
      <c r="F4615" s="19" t="str">
        <f t="shared" si="437"/>
        <v>10-14 år</v>
      </c>
      <c r="G4615" s="40" t="s">
        <v>516</v>
      </c>
      <c r="H4615" s="41" t="s">
        <v>127</v>
      </c>
      <c r="I4615" s="42" t="s">
        <v>544</v>
      </c>
      <c r="J4615" s="43" t="s">
        <v>17</v>
      </c>
      <c r="K4615" s="44">
        <v>34</v>
      </c>
      <c r="L4615" s="45">
        <v>55325.724368197734</v>
      </c>
      <c r="M4615" s="46">
        <v>58599.857383398492</v>
      </c>
      <c r="N4615" s="45"/>
      <c r="O4615" s="46"/>
    </row>
    <row r="4616" spans="1:15" x14ac:dyDescent="0.2">
      <c r="A4616" s="11" t="str">
        <f t="shared" si="432"/>
        <v>3117003 - Region Syddanmark15-20 år</v>
      </c>
      <c r="B4616" s="12" t="str">
        <f t="shared" si="435"/>
        <v>311700</v>
      </c>
      <c r="C4616" s="14">
        <f t="shared" si="433"/>
        <v>0</v>
      </c>
      <c r="D4616" s="14">
        <f t="shared" si="434"/>
        <v>0</v>
      </c>
      <c r="E4616" s="19" t="str">
        <f t="shared" si="436"/>
        <v>311700 - Teknikerarbejde inden for minedrift og metallurgi</v>
      </c>
      <c r="F4616" s="19" t="str">
        <f t="shared" si="437"/>
        <v>15-20 år</v>
      </c>
      <c r="G4616" s="40" t="s">
        <v>516</v>
      </c>
      <c r="H4616" s="41" t="s">
        <v>127</v>
      </c>
      <c r="I4616" s="42" t="s">
        <v>544</v>
      </c>
      <c r="J4616" s="43" t="s">
        <v>18</v>
      </c>
      <c r="K4616" s="44">
        <v>33</v>
      </c>
      <c r="L4616" s="45">
        <v>62070.538772393367</v>
      </c>
      <c r="M4616" s="46">
        <v>65743.824618837898</v>
      </c>
      <c r="N4616" s="45"/>
      <c r="O4616" s="46"/>
    </row>
    <row r="4617" spans="1:15" x14ac:dyDescent="0.2">
      <c r="A4617" s="11" t="str">
        <f t="shared" si="432"/>
        <v>3117003 - Region Syddanmark20-24 år</v>
      </c>
      <c r="B4617" s="12" t="str">
        <f t="shared" si="435"/>
        <v>311700</v>
      </c>
      <c r="C4617" s="14">
        <f t="shared" si="433"/>
        <v>0</v>
      </c>
      <c r="D4617" s="14">
        <f t="shared" si="434"/>
        <v>0</v>
      </c>
      <c r="E4617" s="19" t="str">
        <f t="shared" si="436"/>
        <v>311700 - Teknikerarbejde inden for minedrift og metallurgi</v>
      </c>
      <c r="F4617" s="19" t="str">
        <f t="shared" si="437"/>
        <v>20-24 år</v>
      </c>
      <c r="G4617" s="40" t="s">
        <v>516</v>
      </c>
      <c r="H4617" s="41" t="s">
        <v>127</v>
      </c>
      <c r="I4617" s="42" t="s">
        <v>544</v>
      </c>
      <c r="J4617" s="43" t="s">
        <v>19</v>
      </c>
      <c r="K4617" s="44">
        <v>35</v>
      </c>
      <c r="L4617" s="45">
        <v>57128.651471773039</v>
      </c>
      <c r="M4617" s="46">
        <v>60509.480300200412</v>
      </c>
      <c r="N4617" s="45"/>
      <c r="O4617" s="46"/>
    </row>
    <row r="4618" spans="1:15" x14ac:dyDescent="0.2">
      <c r="A4618" s="11" t="str">
        <f t="shared" si="432"/>
        <v>3117003 - Region Syddanmark25 år og derover</v>
      </c>
      <c r="B4618" s="12" t="str">
        <f t="shared" si="435"/>
        <v>311700</v>
      </c>
      <c r="C4618" s="14">
        <f t="shared" si="433"/>
        <v>0</v>
      </c>
      <c r="D4618" s="14">
        <f t="shared" si="434"/>
        <v>0</v>
      </c>
      <c r="E4618" s="19" t="str">
        <f t="shared" si="436"/>
        <v>311700 - Teknikerarbejde inden for minedrift og metallurgi</v>
      </c>
      <c r="F4618" s="19" t="str">
        <f t="shared" si="437"/>
        <v>25 år og derover</v>
      </c>
      <c r="G4618" s="40" t="s">
        <v>516</v>
      </c>
      <c r="H4618" s="41" t="s">
        <v>127</v>
      </c>
      <c r="I4618" s="42" t="s">
        <v>544</v>
      </c>
      <c r="J4618" s="43" t="s">
        <v>9</v>
      </c>
      <c r="K4618" s="44">
        <v>90</v>
      </c>
      <c r="L4618" s="45">
        <v>53336.38392951971</v>
      </c>
      <c r="M4618" s="46">
        <v>56492.789336394868</v>
      </c>
      <c r="N4618" s="45"/>
      <c r="O4618" s="46"/>
    </row>
    <row r="4619" spans="1:15" x14ac:dyDescent="0.2">
      <c r="A4619" s="11" t="str">
        <f t="shared" si="432"/>
        <v>3117003 - Region SyddanmarkAlle uanset erf.</v>
      </c>
      <c r="B4619" s="12" t="str">
        <f t="shared" si="435"/>
        <v>311700</v>
      </c>
      <c r="C4619" s="14">
        <f t="shared" si="433"/>
        <v>0</v>
      </c>
      <c r="D4619" s="14">
        <f t="shared" si="434"/>
        <v>0</v>
      </c>
      <c r="E4619" s="19" t="str">
        <f t="shared" si="436"/>
        <v>311700 - Teknikerarbejde inden for minedrift og metallurgi</v>
      </c>
      <c r="F4619" s="19" t="str">
        <f t="shared" si="437"/>
        <v>Alle uanset erf.</v>
      </c>
      <c r="G4619" s="40" t="s">
        <v>516</v>
      </c>
      <c r="H4619" s="41" t="s">
        <v>127</v>
      </c>
      <c r="I4619" s="42" t="s">
        <v>544</v>
      </c>
      <c r="J4619" s="43" t="s">
        <v>10</v>
      </c>
      <c r="K4619" s="44">
        <v>228</v>
      </c>
      <c r="L4619" s="45">
        <v>53767.357830997811</v>
      </c>
      <c r="M4619" s="46">
        <v>56803.883211368367</v>
      </c>
      <c r="N4619" s="45"/>
      <c r="O4619" s="46"/>
    </row>
    <row r="4620" spans="1:15" x14ac:dyDescent="0.2">
      <c r="A4620" s="11" t="str">
        <f t="shared" si="432"/>
        <v>3117004 - Region MidtjyllandAlle uanset erf.</v>
      </c>
      <c r="B4620" s="12" t="str">
        <f t="shared" si="435"/>
        <v>311700</v>
      </c>
      <c r="C4620" s="14">
        <f t="shared" si="433"/>
        <v>0</v>
      </c>
      <c r="D4620" s="14">
        <f t="shared" si="434"/>
        <v>0</v>
      </c>
      <c r="E4620" s="19" t="str">
        <f t="shared" si="436"/>
        <v>311700 - Teknikerarbejde inden for minedrift og metallurgi</v>
      </c>
      <c r="F4620" s="19" t="str">
        <f t="shared" si="437"/>
        <v>Alle uanset erf.</v>
      </c>
      <c r="G4620" s="40" t="s">
        <v>516</v>
      </c>
      <c r="H4620" s="41" t="s">
        <v>127</v>
      </c>
      <c r="I4620" s="42" t="s">
        <v>517</v>
      </c>
      <c r="J4620" s="43" t="s">
        <v>10</v>
      </c>
      <c r="K4620" s="44">
        <v>11</v>
      </c>
      <c r="L4620" s="45">
        <v>49774.570611316056</v>
      </c>
      <c r="M4620" s="46">
        <v>52565.534701341669</v>
      </c>
      <c r="N4620" s="45"/>
      <c r="O4620" s="46"/>
    </row>
    <row r="4621" spans="1:15" x14ac:dyDescent="0.2">
      <c r="A4621" s="11" t="str">
        <f t="shared" si="432"/>
        <v>3117005 - Region NordjyllandAlle uanset erf.</v>
      </c>
      <c r="B4621" s="12" t="str">
        <f t="shared" si="435"/>
        <v>311700</v>
      </c>
      <c r="C4621" s="14">
        <f t="shared" si="433"/>
        <v>0</v>
      </c>
      <c r="D4621" s="14">
        <f t="shared" si="434"/>
        <v>0</v>
      </c>
      <c r="E4621" s="19" t="str">
        <f t="shared" si="436"/>
        <v>311700 - Teknikerarbejde inden for minedrift og metallurgi</v>
      </c>
      <c r="F4621" s="19" t="str">
        <f t="shared" si="437"/>
        <v>Alle uanset erf.</v>
      </c>
      <c r="G4621" s="40" t="s">
        <v>516</v>
      </c>
      <c r="H4621" s="41" t="s">
        <v>127</v>
      </c>
      <c r="I4621" s="42" t="s">
        <v>21</v>
      </c>
      <c r="J4621" s="43" t="s">
        <v>10</v>
      </c>
      <c r="K4621" s="44">
        <v>14</v>
      </c>
      <c r="L4621" s="45">
        <v>52222.855420354164</v>
      </c>
      <c r="M4621" s="46">
        <v>55030.686255050001</v>
      </c>
      <c r="N4621" s="45"/>
      <c r="O4621" s="46"/>
    </row>
    <row r="4622" spans="1:15" x14ac:dyDescent="0.2">
      <c r="A4622" s="11" t="str">
        <f t="shared" si="432"/>
        <v>3117006 - Alle regioner5-9 år</v>
      </c>
      <c r="B4622" s="12" t="str">
        <f t="shared" si="435"/>
        <v>311700</v>
      </c>
      <c r="C4622" s="14">
        <f t="shared" si="433"/>
        <v>0</v>
      </c>
      <c r="D4622" s="14">
        <f t="shared" si="434"/>
        <v>0</v>
      </c>
      <c r="E4622" s="19" t="str">
        <f t="shared" si="436"/>
        <v>311700 - Teknikerarbejde inden for minedrift og metallurgi</v>
      </c>
      <c r="F4622" s="19" t="str">
        <f t="shared" si="437"/>
        <v>5-9 år</v>
      </c>
      <c r="G4622" s="40" t="s">
        <v>516</v>
      </c>
      <c r="H4622" s="41" t="s">
        <v>127</v>
      </c>
      <c r="I4622" s="42" t="s">
        <v>11</v>
      </c>
      <c r="J4622" s="43" t="s">
        <v>15</v>
      </c>
      <c r="K4622" s="44">
        <v>23</v>
      </c>
      <c r="L4622" s="45">
        <v>51803.733165595513</v>
      </c>
      <c r="M4622" s="46">
        <v>54691.665861747126</v>
      </c>
      <c r="N4622" s="45"/>
      <c r="O4622" s="46"/>
    </row>
    <row r="4623" spans="1:15" x14ac:dyDescent="0.2">
      <c r="A4623" s="11" t="str">
        <f t="shared" si="432"/>
        <v>3117006 - Alle regioner0-4 år</v>
      </c>
      <c r="B4623" s="12" t="str">
        <f t="shared" si="435"/>
        <v>311700</v>
      </c>
      <c r="C4623" s="14">
        <f t="shared" si="433"/>
        <v>0</v>
      </c>
      <c r="D4623" s="14">
        <f t="shared" si="434"/>
        <v>0</v>
      </c>
      <c r="E4623" s="19" t="str">
        <f t="shared" si="436"/>
        <v>311700 - Teknikerarbejde inden for minedrift og metallurgi</v>
      </c>
      <c r="F4623" s="19" t="str">
        <f t="shared" si="437"/>
        <v>0-4 år</v>
      </c>
      <c r="G4623" s="40" t="s">
        <v>516</v>
      </c>
      <c r="H4623" s="41" t="s">
        <v>127</v>
      </c>
      <c r="I4623" s="42" t="s">
        <v>11</v>
      </c>
      <c r="J4623" s="43" t="s">
        <v>16</v>
      </c>
      <c r="K4623" s="44">
        <v>31</v>
      </c>
      <c r="L4623" s="45">
        <v>41288.886124162389</v>
      </c>
      <c r="M4623" s="46">
        <v>43542.874061431605</v>
      </c>
      <c r="N4623" s="45"/>
      <c r="O4623" s="46"/>
    </row>
    <row r="4624" spans="1:15" x14ac:dyDescent="0.2">
      <c r="A4624" s="11" t="str">
        <f t="shared" si="432"/>
        <v>3117006 - Alle regioner10-14 år</v>
      </c>
      <c r="B4624" s="12" t="str">
        <f t="shared" si="435"/>
        <v>311700</v>
      </c>
      <c r="C4624" s="14">
        <f t="shared" si="433"/>
        <v>0</v>
      </c>
      <c r="D4624" s="14">
        <f t="shared" si="434"/>
        <v>0</v>
      </c>
      <c r="E4624" s="19" t="str">
        <f t="shared" si="436"/>
        <v>311700 - Teknikerarbejde inden for minedrift og metallurgi</v>
      </c>
      <c r="F4624" s="19" t="str">
        <f t="shared" si="437"/>
        <v>10-14 år</v>
      </c>
      <c r="G4624" s="40" t="s">
        <v>516</v>
      </c>
      <c r="H4624" s="41" t="s">
        <v>127</v>
      </c>
      <c r="I4624" s="42" t="s">
        <v>11</v>
      </c>
      <c r="J4624" s="43" t="s">
        <v>17</v>
      </c>
      <c r="K4624" s="44">
        <v>48</v>
      </c>
      <c r="L4624" s="45">
        <v>48606.875308113871</v>
      </c>
      <c r="M4624" s="46">
        <v>51483.392100789104</v>
      </c>
      <c r="N4624" s="45"/>
      <c r="O4624" s="46"/>
    </row>
    <row r="4625" spans="1:15" x14ac:dyDescent="0.2">
      <c r="A4625" s="11" t="str">
        <f t="shared" si="432"/>
        <v>3117006 - Alle regioner15-20 år</v>
      </c>
      <c r="B4625" s="12" t="str">
        <f t="shared" si="435"/>
        <v>311700</v>
      </c>
      <c r="C4625" s="14">
        <f t="shared" si="433"/>
        <v>0</v>
      </c>
      <c r="D4625" s="14">
        <f t="shared" si="434"/>
        <v>0</v>
      </c>
      <c r="E4625" s="19" t="str">
        <f t="shared" si="436"/>
        <v>311700 - Teknikerarbejde inden for minedrift og metallurgi</v>
      </c>
      <c r="F4625" s="19" t="str">
        <f t="shared" si="437"/>
        <v>15-20 år</v>
      </c>
      <c r="G4625" s="40" t="s">
        <v>516</v>
      </c>
      <c r="H4625" s="41" t="s">
        <v>127</v>
      </c>
      <c r="I4625" s="42" t="s">
        <v>11</v>
      </c>
      <c r="J4625" s="43" t="s">
        <v>18</v>
      </c>
      <c r="K4625" s="44">
        <v>39</v>
      </c>
      <c r="L4625" s="45">
        <v>56488.127615154626</v>
      </c>
      <c r="M4625" s="46">
        <v>59472.641952824328</v>
      </c>
      <c r="N4625" s="45"/>
      <c r="O4625" s="46"/>
    </row>
    <row r="4626" spans="1:15" x14ac:dyDescent="0.2">
      <c r="A4626" s="11" t="str">
        <f t="shared" si="432"/>
        <v>3117006 - Alle regioner20-24 år</v>
      </c>
      <c r="B4626" s="12" t="str">
        <f t="shared" si="435"/>
        <v>311700</v>
      </c>
      <c r="C4626" s="14">
        <f t="shared" si="433"/>
        <v>0</v>
      </c>
      <c r="D4626" s="14">
        <f t="shared" si="434"/>
        <v>0</v>
      </c>
      <c r="E4626" s="19" t="str">
        <f t="shared" si="436"/>
        <v>311700 - Teknikerarbejde inden for minedrift og metallurgi</v>
      </c>
      <c r="F4626" s="19" t="str">
        <f t="shared" si="437"/>
        <v>20-24 år</v>
      </c>
      <c r="G4626" s="40" t="s">
        <v>516</v>
      </c>
      <c r="H4626" s="41" t="s">
        <v>127</v>
      </c>
      <c r="I4626" s="42" t="s">
        <v>11</v>
      </c>
      <c r="J4626" s="43" t="s">
        <v>19</v>
      </c>
      <c r="K4626" s="44">
        <v>49</v>
      </c>
      <c r="L4626" s="45">
        <v>51804.143464400302</v>
      </c>
      <c r="M4626" s="46">
        <v>54869.872081204223</v>
      </c>
      <c r="N4626" s="45"/>
      <c r="O4626" s="46"/>
    </row>
    <row r="4627" spans="1:15" x14ac:dyDescent="0.2">
      <c r="A4627" s="11" t="str">
        <f t="shared" si="432"/>
        <v>3117006 - Alle regioner25 år og derover</v>
      </c>
      <c r="B4627" s="12" t="str">
        <f t="shared" si="435"/>
        <v>311700</v>
      </c>
      <c r="C4627" s="14">
        <f t="shared" si="433"/>
        <v>0</v>
      </c>
      <c r="D4627" s="14">
        <f t="shared" si="434"/>
        <v>0</v>
      </c>
      <c r="E4627" s="19" t="str">
        <f t="shared" si="436"/>
        <v>311700 - Teknikerarbejde inden for minedrift og metallurgi</v>
      </c>
      <c r="F4627" s="19" t="str">
        <f t="shared" si="437"/>
        <v>25 år og derover</v>
      </c>
      <c r="G4627" s="40" t="s">
        <v>516</v>
      </c>
      <c r="H4627" s="41" t="s">
        <v>127</v>
      </c>
      <c r="I4627" s="42" t="s">
        <v>11</v>
      </c>
      <c r="J4627" s="43" t="s">
        <v>9</v>
      </c>
      <c r="K4627" s="44">
        <v>144</v>
      </c>
      <c r="L4627" s="45">
        <v>50373.376752265875</v>
      </c>
      <c r="M4627" s="46">
        <v>53181.570541570749</v>
      </c>
      <c r="N4627" s="45"/>
      <c r="O4627" s="46"/>
    </row>
    <row r="4628" spans="1:15" x14ac:dyDescent="0.2">
      <c r="A4628" s="11" t="str">
        <f t="shared" si="432"/>
        <v>3117006 - Alle regionerAlle uanset erf.</v>
      </c>
      <c r="B4628" s="12" t="str">
        <f t="shared" si="435"/>
        <v>311700</v>
      </c>
      <c r="C4628" s="14">
        <f t="shared" si="433"/>
        <v>0</v>
      </c>
      <c r="D4628" s="14">
        <f t="shared" si="434"/>
        <v>0</v>
      </c>
      <c r="E4628" s="19" t="str">
        <f t="shared" si="436"/>
        <v>311700 - Teknikerarbejde inden for minedrift og metallurgi</v>
      </c>
      <c r="F4628" s="19" t="str">
        <f t="shared" si="437"/>
        <v>Alle uanset erf.</v>
      </c>
      <c r="G4628" s="40" t="s">
        <v>516</v>
      </c>
      <c r="H4628" s="41" t="s">
        <v>127</v>
      </c>
      <c r="I4628" s="42" t="s">
        <v>11</v>
      </c>
      <c r="J4628" s="43" t="s">
        <v>10</v>
      </c>
      <c r="K4628" s="44">
        <v>334</v>
      </c>
      <c r="L4628" s="45">
        <v>50373.376752265875</v>
      </c>
      <c r="M4628" s="46">
        <v>53155.133424237596</v>
      </c>
      <c r="N4628" s="45"/>
      <c r="O4628" s="46"/>
    </row>
    <row r="4629" spans="1:15" x14ac:dyDescent="0.2">
      <c r="A4629" s="11" t="str">
        <f t="shared" si="432"/>
        <v>3118001 - Region HovedstadenUnder 1 år</v>
      </c>
      <c r="B4629" s="12" t="str">
        <f t="shared" si="435"/>
        <v>311800</v>
      </c>
      <c r="C4629" s="14">
        <f t="shared" si="433"/>
        <v>0</v>
      </c>
      <c r="D4629" s="14">
        <f t="shared" si="434"/>
        <v>0</v>
      </c>
      <c r="E4629" s="19" t="str">
        <f t="shared" si="436"/>
        <v>311800 - Teknisk tegnearbejde</v>
      </c>
      <c r="F4629" s="19" t="str">
        <f t="shared" si="437"/>
        <v>Under 1 år</v>
      </c>
      <c r="G4629" s="40" t="s">
        <v>516</v>
      </c>
      <c r="H4629" s="41" t="s">
        <v>128</v>
      </c>
      <c r="I4629" s="42" t="s">
        <v>8</v>
      </c>
      <c r="J4629" s="43" t="s">
        <v>13</v>
      </c>
      <c r="K4629" s="44">
        <v>29</v>
      </c>
      <c r="L4629" s="45">
        <v>24715.97325057851</v>
      </c>
      <c r="M4629" s="46">
        <v>26198.933557856235</v>
      </c>
      <c r="N4629" s="45"/>
      <c r="O4629" s="46"/>
    </row>
    <row r="4630" spans="1:15" x14ac:dyDescent="0.2">
      <c r="A4630" s="11" t="str">
        <f t="shared" si="432"/>
        <v>3118001 - Region Hovedstaden1 år</v>
      </c>
      <c r="B4630" s="12" t="str">
        <f t="shared" si="435"/>
        <v>311800</v>
      </c>
      <c r="C4630" s="14">
        <f t="shared" si="433"/>
        <v>0</v>
      </c>
      <c r="D4630" s="14">
        <f t="shared" si="434"/>
        <v>0</v>
      </c>
      <c r="E4630" s="19" t="str">
        <f t="shared" si="436"/>
        <v>311800 - Teknisk tegnearbejde</v>
      </c>
      <c r="F4630" s="19" t="str">
        <f t="shared" si="437"/>
        <v>1 år</v>
      </c>
      <c r="G4630" s="40" t="s">
        <v>516</v>
      </c>
      <c r="H4630" s="41" t="s">
        <v>128</v>
      </c>
      <c r="I4630" s="42" t="s">
        <v>8</v>
      </c>
      <c r="J4630" s="43" t="s">
        <v>22</v>
      </c>
      <c r="K4630" s="44">
        <v>20</v>
      </c>
      <c r="L4630" s="45">
        <v>34890.258848474325</v>
      </c>
      <c r="M4630" s="46">
        <v>36829.279437573292</v>
      </c>
      <c r="N4630" s="45"/>
      <c r="O4630" s="46"/>
    </row>
    <row r="4631" spans="1:15" x14ac:dyDescent="0.2">
      <c r="A4631" s="11" t="str">
        <f t="shared" si="432"/>
        <v>3118001 - Region Hovedstaden2 år</v>
      </c>
      <c r="B4631" s="12" t="str">
        <f t="shared" si="435"/>
        <v>311800</v>
      </c>
      <c r="C4631" s="14">
        <f t="shared" si="433"/>
        <v>0</v>
      </c>
      <c r="D4631" s="14">
        <f t="shared" si="434"/>
        <v>0</v>
      </c>
      <c r="E4631" s="19" t="str">
        <f t="shared" si="436"/>
        <v>311800 - Teknisk tegnearbejde</v>
      </c>
      <c r="F4631" s="19" t="str">
        <f t="shared" si="437"/>
        <v>2 år</v>
      </c>
      <c r="G4631" s="40" t="s">
        <v>516</v>
      </c>
      <c r="H4631" s="41" t="s">
        <v>128</v>
      </c>
      <c r="I4631" s="42" t="s">
        <v>8</v>
      </c>
      <c r="J4631" s="43" t="s">
        <v>23</v>
      </c>
      <c r="K4631" s="44">
        <v>28</v>
      </c>
      <c r="L4631" s="45">
        <v>29431.880803630353</v>
      </c>
      <c r="M4631" s="46">
        <v>31067.552900589912</v>
      </c>
      <c r="N4631" s="45"/>
      <c r="O4631" s="46"/>
    </row>
    <row r="4632" spans="1:15" x14ac:dyDescent="0.2">
      <c r="A4632" s="11" t="str">
        <f t="shared" si="432"/>
        <v>3118001 - Region Hovedstaden3 år</v>
      </c>
      <c r="B4632" s="12" t="str">
        <f t="shared" si="435"/>
        <v>311800</v>
      </c>
      <c r="C4632" s="14">
        <f t="shared" si="433"/>
        <v>0</v>
      </c>
      <c r="D4632" s="14">
        <f t="shared" si="434"/>
        <v>0</v>
      </c>
      <c r="E4632" s="19" t="str">
        <f t="shared" si="436"/>
        <v>311800 - Teknisk tegnearbejde</v>
      </c>
      <c r="F4632" s="19" t="str">
        <f t="shared" si="437"/>
        <v>3 år</v>
      </c>
      <c r="G4632" s="40" t="s">
        <v>516</v>
      </c>
      <c r="H4632" s="41" t="s">
        <v>128</v>
      </c>
      <c r="I4632" s="42" t="s">
        <v>8</v>
      </c>
      <c r="J4632" s="43" t="s">
        <v>14</v>
      </c>
      <c r="K4632" s="44">
        <v>21</v>
      </c>
      <c r="L4632" s="45">
        <v>34415.857350413557</v>
      </c>
      <c r="M4632" s="46">
        <v>36223.097995986609</v>
      </c>
      <c r="N4632" s="45"/>
      <c r="O4632" s="46"/>
    </row>
    <row r="4633" spans="1:15" x14ac:dyDescent="0.2">
      <c r="A4633" s="11" t="str">
        <f t="shared" si="432"/>
        <v>3118001 - Region Hovedstaden4 år</v>
      </c>
      <c r="B4633" s="12" t="str">
        <f t="shared" si="435"/>
        <v>311800</v>
      </c>
      <c r="C4633" s="14">
        <f t="shared" si="433"/>
        <v>0</v>
      </c>
      <c r="D4633" s="14">
        <f t="shared" si="434"/>
        <v>0</v>
      </c>
      <c r="E4633" s="19" t="str">
        <f t="shared" si="436"/>
        <v>311800 - Teknisk tegnearbejde</v>
      </c>
      <c r="F4633" s="19" t="str">
        <f t="shared" si="437"/>
        <v>4 år</v>
      </c>
      <c r="G4633" s="40" t="s">
        <v>516</v>
      </c>
      <c r="H4633" s="41" t="s">
        <v>128</v>
      </c>
      <c r="I4633" s="42" t="s">
        <v>8</v>
      </c>
      <c r="J4633" s="43" t="s">
        <v>24</v>
      </c>
      <c r="K4633" s="44">
        <v>15</v>
      </c>
      <c r="L4633" s="45">
        <v>41065.888403879813</v>
      </c>
      <c r="M4633" s="46">
        <v>43348.118623798211</v>
      </c>
      <c r="N4633" s="45"/>
      <c r="O4633" s="46"/>
    </row>
    <row r="4634" spans="1:15" x14ac:dyDescent="0.2">
      <c r="A4634" s="11" t="str">
        <f t="shared" si="432"/>
        <v>3118001 - Region Hovedstaden5-9 år</v>
      </c>
      <c r="B4634" s="12" t="str">
        <f t="shared" si="435"/>
        <v>311800</v>
      </c>
      <c r="C4634" s="14">
        <f t="shared" si="433"/>
        <v>0</v>
      </c>
      <c r="D4634" s="14">
        <f t="shared" si="434"/>
        <v>0</v>
      </c>
      <c r="E4634" s="19" t="str">
        <f t="shared" si="436"/>
        <v>311800 - Teknisk tegnearbejde</v>
      </c>
      <c r="F4634" s="19" t="str">
        <f t="shared" si="437"/>
        <v>5-9 år</v>
      </c>
      <c r="G4634" s="40" t="s">
        <v>516</v>
      </c>
      <c r="H4634" s="41" t="s">
        <v>128</v>
      </c>
      <c r="I4634" s="42" t="s">
        <v>8</v>
      </c>
      <c r="J4634" s="43" t="s">
        <v>15</v>
      </c>
      <c r="K4634" s="44">
        <v>60</v>
      </c>
      <c r="L4634" s="45">
        <v>39005.128476015787</v>
      </c>
      <c r="M4634" s="46">
        <v>41161.17642664037</v>
      </c>
      <c r="N4634" s="45"/>
      <c r="O4634" s="46"/>
    </row>
    <row r="4635" spans="1:15" x14ac:dyDescent="0.2">
      <c r="A4635" s="11" t="str">
        <f t="shared" si="432"/>
        <v>3118001 - Region Hovedstaden0-4 år</v>
      </c>
      <c r="B4635" s="12" t="str">
        <f t="shared" si="435"/>
        <v>311800</v>
      </c>
      <c r="C4635" s="14">
        <f t="shared" si="433"/>
        <v>0</v>
      </c>
      <c r="D4635" s="14">
        <f t="shared" si="434"/>
        <v>0</v>
      </c>
      <c r="E4635" s="19" t="str">
        <f t="shared" si="436"/>
        <v>311800 - Teknisk tegnearbejde</v>
      </c>
      <c r="F4635" s="19" t="str">
        <f t="shared" si="437"/>
        <v>0-4 år</v>
      </c>
      <c r="G4635" s="40" t="s">
        <v>516</v>
      </c>
      <c r="H4635" s="41" t="s">
        <v>128</v>
      </c>
      <c r="I4635" s="42" t="s">
        <v>8</v>
      </c>
      <c r="J4635" s="43" t="s">
        <v>16</v>
      </c>
      <c r="K4635" s="44">
        <v>113</v>
      </c>
      <c r="L4635" s="45">
        <v>32248.708435643057</v>
      </c>
      <c r="M4635" s="46">
        <v>34043.531558813069</v>
      </c>
      <c r="N4635" s="45"/>
      <c r="O4635" s="46"/>
    </row>
    <row r="4636" spans="1:15" x14ac:dyDescent="0.2">
      <c r="A4636" s="11" t="str">
        <f t="shared" si="432"/>
        <v>3118001 - Region Hovedstaden10-14 år</v>
      </c>
      <c r="B4636" s="12" t="str">
        <f t="shared" si="435"/>
        <v>311800</v>
      </c>
      <c r="C4636" s="14">
        <f t="shared" si="433"/>
        <v>0</v>
      </c>
      <c r="D4636" s="14">
        <f t="shared" si="434"/>
        <v>0</v>
      </c>
      <c r="E4636" s="19" t="str">
        <f t="shared" si="436"/>
        <v>311800 - Teknisk tegnearbejde</v>
      </c>
      <c r="F4636" s="19" t="str">
        <f t="shared" si="437"/>
        <v>10-14 år</v>
      </c>
      <c r="G4636" s="40" t="s">
        <v>516</v>
      </c>
      <c r="H4636" s="41" t="s">
        <v>128</v>
      </c>
      <c r="I4636" s="42" t="s">
        <v>8</v>
      </c>
      <c r="J4636" s="43" t="s">
        <v>17</v>
      </c>
      <c r="K4636" s="44">
        <v>42</v>
      </c>
      <c r="L4636" s="45">
        <v>40953.643277920783</v>
      </c>
      <c r="M4636" s="46">
        <v>43117.40300413224</v>
      </c>
      <c r="N4636" s="45"/>
      <c r="O4636" s="46"/>
    </row>
    <row r="4637" spans="1:15" x14ac:dyDescent="0.2">
      <c r="A4637" s="11" t="str">
        <f t="shared" si="432"/>
        <v>3118001 - Region Hovedstaden15-20 år</v>
      </c>
      <c r="B4637" s="12" t="str">
        <f t="shared" si="435"/>
        <v>311800</v>
      </c>
      <c r="C4637" s="14">
        <f t="shared" si="433"/>
        <v>0</v>
      </c>
      <c r="D4637" s="14">
        <f t="shared" si="434"/>
        <v>0</v>
      </c>
      <c r="E4637" s="19" t="str">
        <f t="shared" si="436"/>
        <v>311800 - Teknisk tegnearbejde</v>
      </c>
      <c r="F4637" s="19" t="str">
        <f t="shared" si="437"/>
        <v>15-20 år</v>
      </c>
      <c r="G4637" s="40" t="s">
        <v>516</v>
      </c>
      <c r="H4637" s="41" t="s">
        <v>128</v>
      </c>
      <c r="I4637" s="42" t="s">
        <v>8</v>
      </c>
      <c r="J4637" s="43" t="s">
        <v>18</v>
      </c>
      <c r="K4637" s="44">
        <v>65</v>
      </c>
      <c r="L4637" s="45">
        <v>42780.07472709928</v>
      </c>
      <c r="M4637" s="46">
        <v>45164.851594328095</v>
      </c>
      <c r="N4637" s="45"/>
      <c r="O4637" s="46"/>
    </row>
    <row r="4638" spans="1:15" x14ac:dyDescent="0.2">
      <c r="A4638" s="11" t="str">
        <f t="shared" si="432"/>
        <v>3118001 - Region Hovedstaden20-24 år</v>
      </c>
      <c r="B4638" s="12" t="str">
        <f t="shared" si="435"/>
        <v>311800</v>
      </c>
      <c r="C4638" s="14">
        <f t="shared" si="433"/>
        <v>0</v>
      </c>
      <c r="D4638" s="14">
        <f t="shared" si="434"/>
        <v>0</v>
      </c>
      <c r="E4638" s="19" t="str">
        <f t="shared" si="436"/>
        <v>311800 - Teknisk tegnearbejde</v>
      </c>
      <c r="F4638" s="19" t="str">
        <f t="shared" si="437"/>
        <v>20-24 år</v>
      </c>
      <c r="G4638" s="40" t="s">
        <v>516</v>
      </c>
      <c r="H4638" s="41" t="s">
        <v>128</v>
      </c>
      <c r="I4638" s="42" t="s">
        <v>8</v>
      </c>
      <c r="J4638" s="43" t="s">
        <v>19</v>
      </c>
      <c r="K4638" s="44">
        <v>54</v>
      </c>
      <c r="L4638" s="45">
        <v>41090.708847040973</v>
      </c>
      <c r="M4638" s="46">
        <v>43394.750678387609</v>
      </c>
      <c r="N4638" s="45"/>
      <c r="O4638" s="46"/>
    </row>
    <row r="4639" spans="1:15" x14ac:dyDescent="0.2">
      <c r="A4639" s="11" t="str">
        <f t="shared" si="432"/>
        <v>3118001 - Region Hovedstaden25 år og derover</v>
      </c>
      <c r="B4639" s="12" t="str">
        <f t="shared" si="435"/>
        <v>311800</v>
      </c>
      <c r="C4639" s="14">
        <f t="shared" si="433"/>
        <v>0</v>
      </c>
      <c r="D4639" s="14">
        <f t="shared" si="434"/>
        <v>0</v>
      </c>
      <c r="E4639" s="19" t="str">
        <f t="shared" si="436"/>
        <v>311800 - Teknisk tegnearbejde</v>
      </c>
      <c r="F4639" s="19" t="str">
        <f t="shared" si="437"/>
        <v>25 år og derover</v>
      </c>
      <c r="G4639" s="40" t="s">
        <v>516</v>
      </c>
      <c r="H4639" s="41" t="s">
        <v>128</v>
      </c>
      <c r="I4639" s="42" t="s">
        <v>8</v>
      </c>
      <c r="J4639" s="43" t="s">
        <v>9</v>
      </c>
      <c r="K4639" s="44">
        <v>282</v>
      </c>
      <c r="L4639" s="45">
        <v>41718.677702706795</v>
      </c>
      <c r="M4639" s="46">
        <v>44037.186584135452</v>
      </c>
      <c r="N4639" s="45"/>
      <c r="O4639" s="46"/>
    </row>
    <row r="4640" spans="1:15" x14ac:dyDescent="0.2">
      <c r="A4640" s="11" t="str">
        <f t="shared" si="432"/>
        <v>3118001 - Region HovedstadenAlle uanset erf.</v>
      </c>
      <c r="B4640" s="12" t="str">
        <f t="shared" si="435"/>
        <v>311800</v>
      </c>
      <c r="C4640" s="14">
        <f t="shared" si="433"/>
        <v>0</v>
      </c>
      <c r="D4640" s="14">
        <f t="shared" si="434"/>
        <v>0</v>
      </c>
      <c r="E4640" s="19" t="str">
        <f t="shared" si="436"/>
        <v>311800 - Teknisk tegnearbejde</v>
      </c>
      <c r="F4640" s="19" t="str">
        <f t="shared" si="437"/>
        <v>Alle uanset erf.</v>
      </c>
      <c r="G4640" s="40" t="s">
        <v>516</v>
      </c>
      <c r="H4640" s="41" t="s">
        <v>128</v>
      </c>
      <c r="I4640" s="42" t="s">
        <v>8</v>
      </c>
      <c r="J4640" s="43" t="s">
        <v>10</v>
      </c>
      <c r="K4640" s="44">
        <v>616</v>
      </c>
      <c r="L4640" s="45">
        <v>40146.38381720904</v>
      </c>
      <c r="M4640" s="46">
        <v>42254.545060106706</v>
      </c>
      <c r="N4640" s="45"/>
      <c r="O4640" s="46"/>
    </row>
    <row r="4641" spans="1:15" x14ac:dyDescent="0.2">
      <c r="A4641" s="11" t="str">
        <f t="shared" si="432"/>
        <v>3118002 - Region SjællandUnder 1 år</v>
      </c>
      <c r="B4641" s="12" t="str">
        <f t="shared" si="435"/>
        <v>311800</v>
      </c>
      <c r="C4641" s="14">
        <f t="shared" si="433"/>
        <v>0</v>
      </c>
      <c r="D4641" s="14">
        <f t="shared" si="434"/>
        <v>0</v>
      </c>
      <c r="E4641" s="19" t="str">
        <f t="shared" si="436"/>
        <v>311800 - Teknisk tegnearbejde</v>
      </c>
      <c r="F4641" s="19" t="str">
        <f t="shared" si="437"/>
        <v>Under 1 år</v>
      </c>
      <c r="G4641" s="40" t="s">
        <v>516</v>
      </c>
      <c r="H4641" s="41" t="s">
        <v>128</v>
      </c>
      <c r="I4641" s="42" t="s">
        <v>20</v>
      </c>
      <c r="J4641" s="43" t="s">
        <v>13</v>
      </c>
      <c r="K4641" s="44">
        <v>11</v>
      </c>
      <c r="L4641" s="45">
        <v>36497.194461018291</v>
      </c>
      <c r="M4641" s="46">
        <v>38133.692892080406</v>
      </c>
      <c r="N4641" s="45"/>
      <c r="O4641" s="46"/>
    </row>
    <row r="4642" spans="1:15" x14ac:dyDescent="0.2">
      <c r="A4642" s="11" t="str">
        <f t="shared" si="432"/>
        <v>3118002 - Region Sjælland2 år</v>
      </c>
      <c r="B4642" s="12" t="str">
        <f t="shared" si="435"/>
        <v>311800</v>
      </c>
      <c r="C4642" s="14">
        <f t="shared" si="433"/>
        <v>0</v>
      </c>
      <c r="D4642" s="14">
        <f t="shared" si="434"/>
        <v>0</v>
      </c>
      <c r="E4642" s="19" t="str">
        <f t="shared" si="436"/>
        <v>311800 - Teknisk tegnearbejde</v>
      </c>
      <c r="F4642" s="19" t="str">
        <f t="shared" si="437"/>
        <v>2 år</v>
      </c>
      <c r="G4642" s="40" t="s">
        <v>516</v>
      </c>
      <c r="H4642" s="41" t="s">
        <v>128</v>
      </c>
      <c r="I4642" s="42" t="s">
        <v>20</v>
      </c>
      <c r="J4642" s="43" t="s">
        <v>23</v>
      </c>
      <c r="K4642" s="44">
        <v>19</v>
      </c>
      <c r="L4642" s="45">
        <v>35263.316930387613</v>
      </c>
      <c r="M4642" s="46">
        <v>37223.070163084929</v>
      </c>
      <c r="N4642" s="45"/>
      <c r="O4642" s="46"/>
    </row>
    <row r="4643" spans="1:15" x14ac:dyDescent="0.2">
      <c r="A4643" s="11" t="str">
        <f t="shared" si="432"/>
        <v>3118002 - Region Sjælland3 år</v>
      </c>
      <c r="B4643" s="12" t="str">
        <f t="shared" si="435"/>
        <v>311800</v>
      </c>
      <c r="C4643" s="14">
        <f t="shared" si="433"/>
        <v>0</v>
      </c>
      <c r="D4643" s="14">
        <f t="shared" si="434"/>
        <v>0</v>
      </c>
      <c r="E4643" s="19" t="str">
        <f t="shared" si="436"/>
        <v>311800 - Teknisk tegnearbejde</v>
      </c>
      <c r="F4643" s="19" t="str">
        <f t="shared" si="437"/>
        <v>3 år</v>
      </c>
      <c r="G4643" s="40" t="s">
        <v>516</v>
      </c>
      <c r="H4643" s="41" t="s">
        <v>128</v>
      </c>
      <c r="I4643" s="42" t="s">
        <v>20</v>
      </c>
      <c r="J4643" s="43" t="s">
        <v>14</v>
      </c>
      <c r="K4643" s="44">
        <v>13</v>
      </c>
      <c r="L4643" s="45">
        <v>38514.575756287755</v>
      </c>
      <c r="M4643" s="46">
        <v>40617.112233117332</v>
      </c>
      <c r="N4643" s="45"/>
      <c r="O4643" s="46"/>
    </row>
    <row r="4644" spans="1:15" x14ac:dyDescent="0.2">
      <c r="A4644" s="11" t="str">
        <f t="shared" si="432"/>
        <v>3118002 - Region Sjælland4 år</v>
      </c>
      <c r="B4644" s="12" t="str">
        <f t="shared" si="435"/>
        <v>311800</v>
      </c>
      <c r="C4644" s="14">
        <f t="shared" si="433"/>
        <v>0</v>
      </c>
      <c r="D4644" s="14">
        <f t="shared" si="434"/>
        <v>0</v>
      </c>
      <c r="E4644" s="19" t="str">
        <f t="shared" si="436"/>
        <v>311800 - Teknisk tegnearbejde</v>
      </c>
      <c r="F4644" s="19" t="str">
        <f t="shared" si="437"/>
        <v>4 år</v>
      </c>
      <c r="G4644" s="40" t="s">
        <v>516</v>
      </c>
      <c r="H4644" s="41" t="s">
        <v>128</v>
      </c>
      <c r="I4644" s="42" t="s">
        <v>20</v>
      </c>
      <c r="J4644" s="43" t="s">
        <v>24</v>
      </c>
      <c r="K4644" s="44">
        <v>11</v>
      </c>
      <c r="L4644" s="45">
        <v>40752.64192664779</v>
      </c>
      <c r="M4644" s="46">
        <v>42955.118937111714</v>
      </c>
      <c r="N4644" s="45"/>
      <c r="O4644" s="46"/>
    </row>
    <row r="4645" spans="1:15" x14ac:dyDescent="0.2">
      <c r="A4645" s="11" t="str">
        <f t="shared" si="432"/>
        <v>3118002 - Region Sjælland5-9 år</v>
      </c>
      <c r="B4645" s="12" t="str">
        <f t="shared" si="435"/>
        <v>311800</v>
      </c>
      <c r="C4645" s="14">
        <f t="shared" si="433"/>
        <v>0</v>
      </c>
      <c r="D4645" s="14">
        <f t="shared" si="434"/>
        <v>0</v>
      </c>
      <c r="E4645" s="19" t="str">
        <f t="shared" si="436"/>
        <v>311800 - Teknisk tegnearbejde</v>
      </c>
      <c r="F4645" s="19" t="str">
        <f t="shared" si="437"/>
        <v>5-9 år</v>
      </c>
      <c r="G4645" s="40" t="s">
        <v>516</v>
      </c>
      <c r="H4645" s="41" t="s">
        <v>128</v>
      </c>
      <c r="I4645" s="42" t="s">
        <v>20</v>
      </c>
      <c r="J4645" s="43" t="s">
        <v>15</v>
      </c>
      <c r="K4645" s="44">
        <v>28</v>
      </c>
      <c r="L4645" s="45">
        <v>36962.585209065946</v>
      </c>
      <c r="M4645" s="46">
        <v>38980.397482833367</v>
      </c>
      <c r="N4645" s="45"/>
      <c r="O4645" s="46"/>
    </row>
    <row r="4646" spans="1:15" x14ac:dyDescent="0.2">
      <c r="A4646" s="11" t="str">
        <f t="shared" si="432"/>
        <v>3118002 - Region Sjælland0-4 år</v>
      </c>
      <c r="B4646" s="12" t="str">
        <f t="shared" si="435"/>
        <v>311800</v>
      </c>
      <c r="C4646" s="14">
        <f t="shared" si="433"/>
        <v>0</v>
      </c>
      <c r="D4646" s="14">
        <f t="shared" si="434"/>
        <v>0</v>
      </c>
      <c r="E4646" s="19" t="str">
        <f t="shared" si="436"/>
        <v>311800 - Teknisk tegnearbejde</v>
      </c>
      <c r="F4646" s="19" t="str">
        <f t="shared" si="437"/>
        <v>0-4 år</v>
      </c>
      <c r="G4646" s="40" t="s">
        <v>516</v>
      </c>
      <c r="H4646" s="41" t="s">
        <v>128</v>
      </c>
      <c r="I4646" s="42" t="s">
        <v>20</v>
      </c>
      <c r="J4646" s="43" t="s">
        <v>16</v>
      </c>
      <c r="K4646" s="44">
        <v>64</v>
      </c>
      <c r="L4646" s="45">
        <v>36497.194461018291</v>
      </c>
      <c r="M4646" s="46">
        <v>38203.769246356045</v>
      </c>
      <c r="N4646" s="45"/>
      <c r="O4646" s="46"/>
    </row>
    <row r="4647" spans="1:15" x14ac:dyDescent="0.2">
      <c r="A4647" s="11" t="str">
        <f t="shared" si="432"/>
        <v>3118002 - Region Sjælland10-14 år</v>
      </c>
      <c r="B4647" s="12" t="str">
        <f t="shared" si="435"/>
        <v>311800</v>
      </c>
      <c r="C4647" s="14">
        <f t="shared" si="433"/>
        <v>0</v>
      </c>
      <c r="D4647" s="14">
        <f t="shared" si="434"/>
        <v>0</v>
      </c>
      <c r="E4647" s="19" t="str">
        <f t="shared" si="436"/>
        <v>311800 - Teknisk tegnearbejde</v>
      </c>
      <c r="F4647" s="19" t="str">
        <f t="shared" si="437"/>
        <v>10-14 år</v>
      </c>
      <c r="G4647" s="40" t="s">
        <v>516</v>
      </c>
      <c r="H4647" s="41" t="s">
        <v>128</v>
      </c>
      <c r="I4647" s="42" t="s">
        <v>20</v>
      </c>
      <c r="J4647" s="43" t="s">
        <v>17</v>
      </c>
      <c r="K4647" s="44">
        <v>26</v>
      </c>
      <c r="L4647" s="45">
        <v>43101.572959674289</v>
      </c>
      <c r="M4647" s="46">
        <v>45417.20866634015</v>
      </c>
      <c r="N4647" s="45"/>
      <c r="O4647" s="46"/>
    </row>
    <row r="4648" spans="1:15" x14ac:dyDescent="0.2">
      <c r="A4648" s="11" t="str">
        <f t="shared" si="432"/>
        <v>3118002 - Region Sjælland15-20 år</v>
      </c>
      <c r="B4648" s="12" t="str">
        <f t="shared" si="435"/>
        <v>311800</v>
      </c>
      <c r="C4648" s="14">
        <f t="shared" si="433"/>
        <v>0</v>
      </c>
      <c r="D4648" s="14">
        <f t="shared" si="434"/>
        <v>0</v>
      </c>
      <c r="E4648" s="19" t="str">
        <f t="shared" si="436"/>
        <v>311800 - Teknisk tegnearbejde</v>
      </c>
      <c r="F4648" s="19" t="str">
        <f t="shared" si="437"/>
        <v>15-20 år</v>
      </c>
      <c r="G4648" s="40" t="s">
        <v>516</v>
      </c>
      <c r="H4648" s="41" t="s">
        <v>128</v>
      </c>
      <c r="I4648" s="42" t="s">
        <v>20</v>
      </c>
      <c r="J4648" s="43" t="s">
        <v>18</v>
      </c>
      <c r="K4648" s="44">
        <v>30</v>
      </c>
      <c r="L4648" s="45">
        <v>34613.574764223522</v>
      </c>
      <c r="M4648" s="46">
        <v>36474.619353603754</v>
      </c>
      <c r="N4648" s="45"/>
      <c r="O4648" s="46"/>
    </row>
    <row r="4649" spans="1:15" x14ac:dyDescent="0.2">
      <c r="A4649" s="11" t="str">
        <f t="shared" si="432"/>
        <v>3118002 - Region Sjælland20-24 år</v>
      </c>
      <c r="B4649" s="12" t="str">
        <f t="shared" si="435"/>
        <v>311800</v>
      </c>
      <c r="C4649" s="14">
        <f t="shared" si="433"/>
        <v>0</v>
      </c>
      <c r="D4649" s="14">
        <f t="shared" si="434"/>
        <v>0</v>
      </c>
      <c r="E4649" s="19" t="str">
        <f t="shared" si="436"/>
        <v>311800 - Teknisk tegnearbejde</v>
      </c>
      <c r="F4649" s="19" t="str">
        <f t="shared" si="437"/>
        <v>20-24 år</v>
      </c>
      <c r="G4649" s="40" t="s">
        <v>516</v>
      </c>
      <c r="H4649" s="41" t="s">
        <v>128</v>
      </c>
      <c r="I4649" s="42" t="s">
        <v>20</v>
      </c>
      <c r="J4649" s="43" t="s">
        <v>19</v>
      </c>
      <c r="K4649" s="44">
        <v>44</v>
      </c>
      <c r="L4649" s="45">
        <v>38179.119268433722</v>
      </c>
      <c r="M4649" s="46">
        <v>40265.624913679363</v>
      </c>
      <c r="N4649" s="45"/>
      <c r="O4649" s="46"/>
    </row>
    <row r="4650" spans="1:15" x14ac:dyDescent="0.2">
      <c r="A4650" s="11" t="str">
        <f t="shared" si="432"/>
        <v>3118002 - Region Sjælland25 år og derover</v>
      </c>
      <c r="B4650" s="12" t="str">
        <f t="shared" si="435"/>
        <v>311800</v>
      </c>
      <c r="C4650" s="14">
        <f t="shared" si="433"/>
        <v>0</v>
      </c>
      <c r="D4650" s="14">
        <f t="shared" si="434"/>
        <v>0</v>
      </c>
      <c r="E4650" s="19" t="str">
        <f t="shared" si="436"/>
        <v>311800 - Teknisk tegnearbejde</v>
      </c>
      <c r="F4650" s="19" t="str">
        <f t="shared" si="437"/>
        <v>25 år og derover</v>
      </c>
      <c r="G4650" s="40" t="s">
        <v>516</v>
      </c>
      <c r="H4650" s="41" t="s">
        <v>128</v>
      </c>
      <c r="I4650" s="42" t="s">
        <v>20</v>
      </c>
      <c r="J4650" s="43" t="s">
        <v>9</v>
      </c>
      <c r="K4650" s="44">
        <v>142</v>
      </c>
      <c r="L4650" s="45">
        <v>39904.103713258177</v>
      </c>
      <c r="M4650" s="46">
        <v>42059.470050353433</v>
      </c>
      <c r="N4650" s="45"/>
      <c r="O4650" s="46"/>
    </row>
    <row r="4651" spans="1:15" x14ac:dyDescent="0.2">
      <c r="A4651" s="11" t="str">
        <f t="shared" si="432"/>
        <v>3118002 - Region SjællandAlle uanset erf.</v>
      </c>
      <c r="B4651" s="12" t="str">
        <f t="shared" si="435"/>
        <v>311800</v>
      </c>
      <c r="C4651" s="14">
        <f t="shared" si="433"/>
        <v>0</v>
      </c>
      <c r="D4651" s="14">
        <f t="shared" si="434"/>
        <v>0</v>
      </c>
      <c r="E4651" s="19" t="str">
        <f t="shared" si="436"/>
        <v>311800 - Teknisk tegnearbejde</v>
      </c>
      <c r="F4651" s="19" t="str">
        <f t="shared" si="437"/>
        <v>Alle uanset erf.</v>
      </c>
      <c r="G4651" s="40" t="s">
        <v>516</v>
      </c>
      <c r="H4651" s="41" t="s">
        <v>128</v>
      </c>
      <c r="I4651" s="42" t="s">
        <v>20</v>
      </c>
      <c r="J4651" s="43" t="s">
        <v>10</v>
      </c>
      <c r="K4651" s="44">
        <v>334</v>
      </c>
      <c r="L4651" s="45">
        <v>38521.662976966232</v>
      </c>
      <c r="M4651" s="46">
        <v>40522.242927596264</v>
      </c>
      <c r="N4651" s="45"/>
      <c r="O4651" s="46"/>
    </row>
    <row r="4652" spans="1:15" x14ac:dyDescent="0.2">
      <c r="A4652" s="11" t="str">
        <f t="shared" si="432"/>
        <v>3118003 - Region SyddanmarkUnder 1 år</v>
      </c>
      <c r="B4652" s="12" t="str">
        <f t="shared" si="435"/>
        <v>311800</v>
      </c>
      <c r="C4652" s="14">
        <f t="shared" si="433"/>
        <v>0</v>
      </c>
      <c r="D4652" s="14">
        <f t="shared" si="434"/>
        <v>0</v>
      </c>
      <c r="E4652" s="19" t="str">
        <f t="shared" si="436"/>
        <v>311800 - Teknisk tegnearbejde</v>
      </c>
      <c r="F4652" s="19" t="str">
        <f t="shared" si="437"/>
        <v>Under 1 år</v>
      </c>
      <c r="G4652" s="40" t="s">
        <v>516</v>
      </c>
      <c r="H4652" s="41" t="s">
        <v>128</v>
      </c>
      <c r="I4652" s="42" t="s">
        <v>544</v>
      </c>
      <c r="J4652" s="43" t="s">
        <v>13</v>
      </c>
      <c r="K4652" s="44">
        <v>31</v>
      </c>
      <c r="L4652" s="45">
        <v>33765.744806807044</v>
      </c>
      <c r="M4652" s="46">
        <v>35581.204698111098</v>
      </c>
      <c r="N4652" s="45"/>
      <c r="O4652" s="46"/>
    </row>
    <row r="4653" spans="1:15" x14ac:dyDescent="0.2">
      <c r="A4653" s="11" t="str">
        <f t="shared" si="432"/>
        <v>3118003 - Region Syddanmark1 år</v>
      </c>
      <c r="B4653" s="12" t="str">
        <f t="shared" si="435"/>
        <v>311800</v>
      </c>
      <c r="C4653" s="14">
        <f t="shared" si="433"/>
        <v>0</v>
      </c>
      <c r="D4653" s="14">
        <f t="shared" si="434"/>
        <v>0</v>
      </c>
      <c r="E4653" s="19" t="str">
        <f t="shared" si="436"/>
        <v>311800 - Teknisk tegnearbejde</v>
      </c>
      <c r="F4653" s="19" t="str">
        <f t="shared" si="437"/>
        <v>1 år</v>
      </c>
      <c r="G4653" s="40" t="s">
        <v>516</v>
      </c>
      <c r="H4653" s="41" t="s">
        <v>128</v>
      </c>
      <c r="I4653" s="42" t="s">
        <v>544</v>
      </c>
      <c r="J4653" s="43" t="s">
        <v>22</v>
      </c>
      <c r="K4653" s="44">
        <v>36</v>
      </c>
      <c r="L4653" s="45">
        <v>33238.894686646745</v>
      </c>
      <c r="M4653" s="46">
        <v>34682.17822276993</v>
      </c>
      <c r="N4653" s="45"/>
      <c r="O4653" s="46"/>
    </row>
    <row r="4654" spans="1:15" x14ac:dyDescent="0.2">
      <c r="A4654" s="11" t="str">
        <f t="shared" si="432"/>
        <v>3118003 - Region Syddanmark2 år</v>
      </c>
      <c r="B4654" s="12" t="str">
        <f t="shared" si="435"/>
        <v>311800</v>
      </c>
      <c r="C4654" s="14">
        <f t="shared" si="433"/>
        <v>0</v>
      </c>
      <c r="D4654" s="14">
        <f t="shared" si="434"/>
        <v>0</v>
      </c>
      <c r="E4654" s="19" t="str">
        <f t="shared" si="436"/>
        <v>311800 - Teknisk tegnearbejde</v>
      </c>
      <c r="F4654" s="19" t="str">
        <f t="shared" si="437"/>
        <v>2 år</v>
      </c>
      <c r="G4654" s="40" t="s">
        <v>516</v>
      </c>
      <c r="H4654" s="41" t="s">
        <v>128</v>
      </c>
      <c r="I4654" s="42" t="s">
        <v>544</v>
      </c>
      <c r="J4654" s="43" t="s">
        <v>23</v>
      </c>
      <c r="K4654" s="44">
        <v>29</v>
      </c>
      <c r="L4654" s="45">
        <v>32131.25103162881</v>
      </c>
      <c r="M4654" s="46">
        <v>33934.910935776585</v>
      </c>
      <c r="N4654" s="45"/>
      <c r="O4654" s="46"/>
    </row>
    <row r="4655" spans="1:15" x14ac:dyDescent="0.2">
      <c r="A4655" s="11" t="str">
        <f t="shared" si="432"/>
        <v>3118003 - Region Syddanmark3 år</v>
      </c>
      <c r="B4655" s="12" t="str">
        <f t="shared" si="435"/>
        <v>311800</v>
      </c>
      <c r="C4655" s="14">
        <f t="shared" si="433"/>
        <v>0</v>
      </c>
      <c r="D4655" s="14">
        <f t="shared" si="434"/>
        <v>0</v>
      </c>
      <c r="E4655" s="19" t="str">
        <f t="shared" si="436"/>
        <v>311800 - Teknisk tegnearbejde</v>
      </c>
      <c r="F4655" s="19" t="str">
        <f t="shared" si="437"/>
        <v>3 år</v>
      </c>
      <c r="G4655" s="40" t="s">
        <v>516</v>
      </c>
      <c r="H4655" s="41" t="s">
        <v>128</v>
      </c>
      <c r="I4655" s="42" t="s">
        <v>544</v>
      </c>
      <c r="J4655" s="43" t="s">
        <v>14</v>
      </c>
      <c r="K4655" s="44">
        <v>34</v>
      </c>
      <c r="L4655" s="45">
        <v>36991.158506603853</v>
      </c>
      <c r="M4655" s="46">
        <v>38933.633003150622</v>
      </c>
      <c r="N4655" s="45"/>
      <c r="O4655" s="46"/>
    </row>
    <row r="4656" spans="1:15" x14ac:dyDescent="0.2">
      <c r="A4656" s="11" t="str">
        <f t="shared" si="432"/>
        <v>3118003 - Region Syddanmark4 år</v>
      </c>
      <c r="B4656" s="12" t="str">
        <f t="shared" si="435"/>
        <v>311800</v>
      </c>
      <c r="C4656" s="14">
        <f t="shared" si="433"/>
        <v>0</v>
      </c>
      <c r="D4656" s="14">
        <f t="shared" si="434"/>
        <v>0</v>
      </c>
      <c r="E4656" s="19" t="str">
        <f t="shared" si="436"/>
        <v>311800 - Teknisk tegnearbejde</v>
      </c>
      <c r="F4656" s="19" t="str">
        <f t="shared" si="437"/>
        <v>4 år</v>
      </c>
      <c r="G4656" s="40" t="s">
        <v>516</v>
      </c>
      <c r="H4656" s="41" t="s">
        <v>128</v>
      </c>
      <c r="I4656" s="42" t="s">
        <v>544</v>
      </c>
      <c r="J4656" s="43" t="s">
        <v>24</v>
      </c>
      <c r="K4656" s="44">
        <v>35</v>
      </c>
      <c r="L4656" s="45">
        <v>35893.459395343583</v>
      </c>
      <c r="M4656" s="46">
        <v>37823.318673296199</v>
      </c>
      <c r="N4656" s="45"/>
      <c r="O4656" s="46"/>
    </row>
    <row r="4657" spans="1:15" x14ac:dyDescent="0.2">
      <c r="A4657" s="11" t="str">
        <f t="shared" si="432"/>
        <v>3118003 - Region Syddanmark5-9 år</v>
      </c>
      <c r="B4657" s="12" t="str">
        <f t="shared" si="435"/>
        <v>311800</v>
      </c>
      <c r="C4657" s="14">
        <f t="shared" si="433"/>
        <v>0</v>
      </c>
      <c r="D4657" s="14">
        <f t="shared" si="434"/>
        <v>0</v>
      </c>
      <c r="E4657" s="19" t="str">
        <f t="shared" si="436"/>
        <v>311800 - Teknisk tegnearbejde</v>
      </c>
      <c r="F4657" s="19" t="str">
        <f t="shared" si="437"/>
        <v>5-9 år</v>
      </c>
      <c r="G4657" s="40" t="s">
        <v>516</v>
      </c>
      <c r="H4657" s="41" t="s">
        <v>128</v>
      </c>
      <c r="I4657" s="42" t="s">
        <v>544</v>
      </c>
      <c r="J4657" s="43" t="s">
        <v>15</v>
      </c>
      <c r="K4657" s="44">
        <v>125</v>
      </c>
      <c r="L4657" s="45">
        <v>37660.001850139357</v>
      </c>
      <c r="M4657" s="46">
        <v>39684.841617677412</v>
      </c>
      <c r="N4657" s="45"/>
      <c r="O4657" s="46"/>
    </row>
    <row r="4658" spans="1:15" x14ac:dyDescent="0.2">
      <c r="A4658" s="11" t="str">
        <f t="shared" si="432"/>
        <v>3118003 - Region Syddanmark0-4 år</v>
      </c>
      <c r="B4658" s="12" t="str">
        <f t="shared" si="435"/>
        <v>311800</v>
      </c>
      <c r="C4658" s="14">
        <f t="shared" si="433"/>
        <v>0</v>
      </c>
      <c r="D4658" s="14">
        <f t="shared" si="434"/>
        <v>0</v>
      </c>
      <c r="E4658" s="19" t="str">
        <f t="shared" si="436"/>
        <v>311800 - Teknisk tegnearbejde</v>
      </c>
      <c r="F4658" s="19" t="str">
        <f t="shared" si="437"/>
        <v>0-4 år</v>
      </c>
      <c r="G4658" s="40" t="s">
        <v>516</v>
      </c>
      <c r="H4658" s="41" t="s">
        <v>128</v>
      </c>
      <c r="I4658" s="42" t="s">
        <v>544</v>
      </c>
      <c r="J4658" s="43" t="s">
        <v>16</v>
      </c>
      <c r="K4658" s="44">
        <v>165</v>
      </c>
      <c r="L4658" s="45">
        <v>34327.207450653696</v>
      </c>
      <c r="M4658" s="46">
        <v>36172.855122982604</v>
      </c>
      <c r="N4658" s="45"/>
      <c r="O4658" s="46"/>
    </row>
    <row r="4659" spans="1:15" x14ac:dyDescent="0.2">
      <c r="A4659" s="11" t="str">
        <f t="shared" si="432"/>
        <v>3118003 - Region Syddanmark10-14 år</v>
      </c>
      <c r="B4659" s="12" t="str">
        <f t="shared" si="435"/>
        <v>311800</v>
      </c>
      <c r="C4659" s="14">
        <f t="shared" si="433"/>
        <v>0</v>
      </c>
      <c r="D4659" s="14">
        <f t="shared" si="434"/>
        <v>0</v>
      </c>
      <c r="E4659" s="19" t="str">
        <f t="shared" si="436"/>
        <v>311800 - Teknisk tegnearbejde</v>
      </c>
      <c r="F4659" s="19" t="str">
        <f t="shared" si="437"/>
        <v>10-14 år</v>
      </c>
      <c r="G4659" s="40" t="s">
        <v>516</v>
      </c>
      <c r="H4659" s="41" t="s">
        <v>128</v>
      </c>
      <c r="I4659" s="42" t="s">
        <v>544</v>
      </c>
      <c r="J4659" s="43" t="s">
        <v>17</v>
      </c>
      <c r="K4659" s="44">
        <v>113</v>
      </c>
      <c r="L4659" s="45">
        <v>38863.178568165822</v>
      </c>
      <c r="M4659" s="46">
        <v>41022.993539122923</v>
      </c>
      <c r="N4659" s="45"/>
      <c r="O4659" s="46"/>
    </row>
    <row r="4660" spans="1:15" x14ac:dyDescent="0.2">
      <c r="A4660" s="11" t="str">
        <f t="shared" si="432"/>
        <v>3118003 - Region Syddanmark15-20 år</v>
      </c>
      <c r="B4660" s="12" t="str">
        <f t="shared" si="435"/>
        <v>311800</v>
      </c>
      <c r="C4660" s="14">
        <f t="shared" si="433"/>
        <v>0</v>
      </c>
      <c r="D4660" s="14">
        <f t="shared" si="434"/>
        <v>0</v>
      </c>
      <c r="E4660" s="19" t="str">
        <f t="shared" si="436"/>
        <v>311800 - Teknisk tegnearbejde</v>
      </c>
      <c r="F4660" s="19" t="str">
        <f t="shared" si="437"/>
        <v>15-20 år</v>
      </c>
      <c r="G4660" s="40" t="s">
        <v>516</v>
      </c>
      <c r="H4660" s="41" t="s">
        <v>128</v>
      </c>
      <c r="I4660" s="42" t="s">
        <v>544</v>
      </c>
      <c r="J4660" s="43" t="s">
        <v>18</v>
      </c>
      <c r="K4660" s="44">
        <v>88</v>
      </c>
      <c r="L4660" s="45">
        <v>37345.837610532937</v>
      </c>
      <c r="M4660" s="46">
        <v>39413.704252432712</v>
      </c>
      <c r="N4660" s="45"/>
      <c r="O4660" s="46"/>
    </row>
    <row r="4661" spans="1:15" x14ac:dyDescent="0.2">
      <c r="A4661" s="11" t="str">
        <f t="shared" si="432"/>
        <v>3118003 - Region Syddanmark20-24 år</v>
      </c>
      <c r="B4661" s="12" t="str">
        <f t="shared" si="435"/>
        <v>311800</v>
      </c>
      <c r="C4661" s="14">
        <f t="shared" si="433"/>
        <v>0</v>
      </c>
      <c r="D4661" s="14">
        <f t="shared" si="434"/>
        <v>0</v>
      </c>
      <c r="E4661" s="19" t="str">
        <f t="shared" si="436"/>
        <v>311800 - Teknisk tegnearbejde</v>
      </c>
      <c r="F4661" s="19" t="str">
        <f t="shared" si="437"/>
        <v>20-24 år</v>
      </c>
      <c r="G4661" s="40" t="s">
        <v>516</v>
      </c>
      <c r="H4661" s="41" t="s">
        <v>128</v>
      </c>
      <c r="I4661" s="42" t="s">
        <v>544</v>
      </c>
      <c r="J4661" s="43" t="s">
        <v>19</v>
      </c>
      <c r="K4661" s="44">
        <v>94</v>
      </c>
      <c r="L4661" s="45">
        <v>39264.244287236739</v>
      </c>
      <c r="M4661" s="46">
        <v>41449.521682180057</v>
      </c>
      <c r="N4661" s="45"/>
      <c r="O4661" s="46"/>
    </row>
    <row r="4662" spans="1:15" x14ac:dyDescent="0.2">
      <c r="A4662" s="11" t="str">
        <f t="shared" si="432"/>
        <v>3118003 - Region Syddanmark25 år og derover</v>
      </c>
      <c r="B4662" s="12" t="str">
        <f t="shared" si="435"/>
        <v>311800</v>
      </c>
      <c r="C4662" s="14">
        <f t="shared" si="433"/>
        <v>0</v>
      </c>
      <c r="D4662" s="14">
        <f t="shared" si="434"/>
        <v>0</v>
      </c>
      <c r="E4662" s="19" t="str">
        <f t="shared" si="436"/>
        <v>311800 - Teknisk tegnearbejde</v>
      </c>
      <c r="F4662" s="19" t="str">
        <f t="shared" si="437"/>
        <v>25 år og derover</v>
      </c>
      <c r="G4662" s="40" t="s">
        <v>516</v>
      </c>
      <c r="H4662" s="41" t="s">
        <v>128</v>
      </c>
      <c r="I4662" s="42" t="s">
        <v>544</v>
      </c>
      <c r="J4662" s="43" t="s">
        <v>9</v>
      </c>
      <c r="K4662" s="44">
        <v>371</v>
      </c>
      <c r="L4662" s="45">
        <v>39880.769509870566</v>
      </c>
      <c r="M4662" s="46">
        <v>41964.172633968672</v>
      </c>
      <c r="N4662" s="45"/>
      <c r="O4662" s="46"/>
    </row>
    <row r="4663" spans="1:15" x14ac:dyDescent="0.2">
      <c r="A4663" s="11" t="str">
        <f t="shared" si="432"/>
        <v>3118003 - Region SyddanmarkAlle uanset erf.</v>
      </c>
      <c r="B4663" s="12" t="str">
        <f t="shared" si="435"/>
        <v>311800</v>
      </c>
      <c r="C4663" s="14">
        <f t="shared" si="433"/>
        <v>0</v>
      </c>
      <c r="D4663" s="14">
        <f t="shared" si="434"/>
        <v>0</v>
      </c>
      <c r="E4663" s="19" t="str">
        <f t="shared" si="436"/>
        <v>311800 - Teknisk tegnearbejde</v>
      </c>
      <c r="F4663" s="19" t="str">
        <f t="shared" si="437"/>
        <v>Alle uanset erf.</v>
      </c>
      <c r="G4663" s="40" t="s">
        <v>516</v>
      </c>
      <c r="H4663" s="41" t="s">
        <v>128</v>
      </c>
      <c r="I4663" s="42" t="s">
        <v>544</v>
      </c>
      <c r="J4663" s="43" t="s">
        <v>10</v>
      </c>
      <c r="K4663" s="44">
        <v>956</v>
      </c>
      <c r="L4663" s="45">
        <v>38274.775111536263</v>
      </c>
      <c r="M4663" s="46">
        <v>40328.669207220606</v>
      </c>
      <c r="N4663" s="45"/>
      <c r="O4663" s="46"/>
    </row>
    <row r="4664" spans="1:15" x14ac:dyDescent="0.2">
      <c r="A4664" s="11" t="str">
        <f t="shared" si="432"/>
        <v>3118004 - Region MidtjyllandUnder 1 år</v>
      </c>
      <c r="B4664" s="12" t="str">
        <f t="shared" si="435"/>
        <v>311800</v>
      </c>
      <c r="C4664" s="14">
        <f t="shared" si="433"/>
        <v>0</v>
      </c>
      <c r="D4664" s="14">
        <f t="shared" si="434"/>
        <v>0</v>
      </c>
      <c r="E4664" s="19" t="str">
        <f t="shared" si="436"/>
        <v>311800 - Teknisk tegnearbejde</v>
      </c>
      <c r="F4664" s="19" t="str">
        <f t="shared" si="437"/>
        <v>Under 1 år</v>
      </c>
      <c r="G4664" s="40" t="s">
        <v>516</v>
      </c>
      <c r="H4664" s="41" t="s">
        <v>128</v>
      </c>
      <c r="I4664" s="42" t="s">
        <v>517</v>
      </c>
      <c r="J4664" s="43" t="s">
        <v>13</v>
      </c>
      <c r="K4664" s="44">
        <v>30</v>
      </c>
      <c r="L4664" s="45">
        <v>32303.495729191371</v>
      </c>
      <c r="M4664" s="46">
        <v>34098.757369146544</v>
      </c>
      <c r="N4664" s="45"/>
      <c r="O4664" s="46"/>
    </row>
    <row r="4665" spans="1:15" x14ac:dyDescent="0.2">
      <c r="A4665" s="11" t="str">
        <f t="shared" si="432"/>
        <v>3118004 - Region Midtjylland1 år</v>
      </c>
      <c r="B4665" s="12" t="str">
        <f t="shared" si="435"/>
        <v>311800</v>
      </c>
      <c r="C4665" s="14">
        <f t="shared" si="433"/>
        <v>0</v>
      </c>
      <c r="D4665" s="14">
        <f t="shared" si="434"/>
        <v>0</v>
      </c>
      <c r="E4665" s="19" t="str">
        <f t="shared" si="436"/>
        <v>311800 - Teknisk tegnearbejde</v>
      </c>
      <c r="F4665" s="19" t="str">
        <f t="shared" si="437"/>
        <v>1 år</v>
      </c>
      <c r="G4665" s="40" t="s">
        <v>516</v>
      </c>
      <c r="H4665" s="41" t="s">
        <v>128</v>
      </c>
      <c r="I4665" s="42" t="s">
        <v>517</v>
      </c>
      <c r="J4665" s="43" t="s">
        <v>22</v>
      </c>
      <c r="K4665" s="44">
        <v>46</v>
      </c>
      <c r="L4665" s="45">
        <v>34021.165700989419</v>
      </c>
      <c r="M4665" s="46">
        <v>35928.80348884179</v>
      </c>
      <c r="N4665" s="45"/>
      <c r="O4665" s="46"/>
    </row>
    <row r="4666" spans="1:15" x14ac:dyDescent="0.2">
      <c r="A4666" s="11" t="str">
        <f t="shared" si="432"/>
        <v>3118004 - Region Midtjylland2 år</v>
      </c>
      <c r="B4666" s="12" t="str">
        <f t="shared" si="435"/>
        <v>311800</v>
      </c>
      <c r="C4666" s="14">
        <f t="shared" si="433"/>
        <v>0</v>
      </c>
      <c r="D4666" s="14">
        <f t="shared" si="434"/>
        <v>0</v>
      </c>
      <c r="E4666" s="19" t="str">
        <f t="shared" si="436"/>
        <v>311800 - Teknisk tegnearbejde</v>
      </c>
      <c r="F4666" s="19" t="str">
        <f t="shared" si="437"/>
        <v>2 år</v>
      </c>
      <c r="G4666" s="40" t="s">
        <v>516</v>
      </c>
      <c r="H4666" s="41" t="s">
        <v>128</v>
      </c>
      <c r="I4666" s="42" t="s">
        <v>517</v>
      </c>
      <c r="J4666" s="43" t="s">
        <v>23</v>
      </c>
      <c r="K4666" s="44">
        <v>41</v>
      </c>
      <c r="L4666" s="45">
        <v>34899.845390015013</v>
      </c>
      <c r="M4666" s="46">
        <v>36623.561304723204</v>
      </c>
      <c r="N4666" s="45"/>
      <c r="O4666" s="46"/>
    </row>
    <row r="4667" spans="1:15" x14ac:dyDescent="0.2">
      <c r="A4667" s="11" t="str">
        <f t="shared" si="432"/>
        <v>3118004 - Region Midtjylland3 år</v>
      </c>
      <c r="B4667" s="12" t="str">
        <f t="shared" si="435"/>
        <v>311800</v>
      </c>
      <c r="C4667" s="14">
        <f t="shared" si="433"/>
        <v>0</v>
      </c>
      <c r="D4667" s="14">
        <f t="shared" si="434"/>
        <v>0</v>
      </c>
      <c r="E4667" s="19" t="str">
        <f t="shared" si="436"/>
        <v>311800 - Teknisk tegnearbejde</v>
      </c>
      <c r="F4667" s="19" t="str">
        <f t="shared" si="437"/>
        <v>3 år</v>
      </c>
      <c r="G4667" s="40" t="s">
        <v>516</v>
      </c>
      <c r="H4667" s="41" t="s">
        <v>128</v>
      </c>
      <c r="I4667" s="42" t="s">
        <v>517</v>
      </c>
      <c r="J4667" s="43" t="s">
        <v>14</v>
      </c>
      <c r="K4667" s="44">
        <v>41</v>
      </c>
      <c r="L4667" s="45">
        <v>35838.600062523306</v>
      </c>
      <c r="M4667" s="46">
        <v>37691.716079820886</v>
      </c>
      <c r="N4667" s="45"/>
      <c r="O4667" s="46"/>
    </row>
    <row r="4668" spans="1:15" x14ac:dyDescent="0.2">
      <c r="A4668" s="11" t="str">
        <f t="shared" si="432"/>
        <v>3118004 - Region Midtjylland4 år</v>
      </c>
      <c r="B4668" s="12" t="str">
        <f t="shared" si="435"/>
        <v>311800</v>
      </c>
      <c r="C4668" s="14">
        <f t="shared" si="433"/>
        <v>0</v>
      </c>
      <c r="D4668" s="14">
        <f t="shared" si="434"/>
        <v>0</v>
      </c>
      <c r="E4668" s="19" t="str">
        <f t="shared" si="436"/>
        <v>311800 - Teknisk tegnearbejde</v>
      </c>
      <c r="F4668" s="19" t="str">
        <f t="shared" si="437"/>
        <v>4 år</v>
      </c>
      <c r="G4668" s="40" t="s">
        <v>516</v>
      </c>
      <c r="H4668" s="41" t="s">
        <v>128</v>
      </c>
      <c r="I4668" s="42" t="s">
        <v>517</v>
      </c>
      <c r="J4668" s="43" t="s">
        <v>24</v>
      </c>
      <c r="K4668" s="44">
        <v>40</v>
      </c>
      <c r="L4668" s="45">
        <v>35936.359187133501</v>
      </c>
      <c r="M4668" s="46">
        <v>37794.530061466125</v>
      </c>
      <c r="N4668" s="45"/>
      <c r="O4668" s="46"/>
    </row>
    <row r="4669" spans="1:15" x14ac:dyDescent="0.2">
      <c r="A4669" s="11" t="str">
        <f t="shared" si="432"/>
        <v>3118004 - Region Midtjylland5-9 år</v>
      </c>
      <c r="B4669" s="12" t="str">
        <f t="shared" si="435"/>
        <v>311800</v>
      </c>
      <c r="C4669" s="14">
        <f t="shared" si="433"/>
        <v>0</v>
      </c>
      <c r="D4669" s="14">
        <f t="shared" si="434"/>
        <v>0</v>
      </c>
      <c r="E4669" s="19" t="str">
        <f t="shared" si="436"/>
        <v>311800 - Teknisk tegnearbejde</v>
      </c>
      <c r="F4669" s="19" t="str">
        <f t="shared" si="437"/>
        <v>5-9 år</v>
      </c>
      <c r="G4669" s="40" t="s">
        <v>516</v>
      </c>
      <c r="H4669" s="41" t="s">
        <v>128</v>
      </c>
      <c r="I4669" s="42" t="s">
        <v>517</v>
      </c>
      <c r="J4669" s="43" t="s">
        <v>15</v>
      </c>
      <c r="K4669" s="44">
        <v>146</v>
      </c>
      <c r="L4669" s="45">
        <v>37322.435841730578</v>
      </c>
      <c r="M4669" s="46">
        <v>39282.306326960766</v>
      </c>
      <c r="N4669" s="45"/>
      <c r="O4669" s="46"/>
    </row>
    <row r="4670" spans="1:15" x14ac:dyDescent="0.2">
      <c r="A4670" s="11" t="str">
        <f t="shared" si="432"/>
        <v>3118004 - Region Midtjylland0-4 år</v>
      </c>
      <c r="B4670" s="12" t="str">
        <f t="shared" si="435"/>
        <v>311800</v>
      </c>
      <c r="C4670" s="14">
        <f t="shared" si="433"/>
        <v>0</v>
      </c>
      <c r="D4670" s="14">
        <f t="shared" si="434"/>
        <v>0</v>
      </c>
      <c r="E4670" s="19" t="str">
        <f t="shared" si="436"/>
        <v>311800 - Teknisk tegnearbejde</v>
      </c>
      <c r="F4670" s="19" t="str">
        <f t="shared" si="437"/>
        <v>0-4 år</v>
      </c>
      <c r="G4670" s="40" t="s">
        <v>516</v>
      </c>
      <c r="H4670" s="41" t="s">
        <v>128</v>
      </c>
      <c r="I4670" s="42" t="s">
        <v>517</v>
      </c>
      <c r="J4670" s="43" t="s">
        <v>16</v>
      </c>
      <c r="K4670" s="44">
        <v>198</v>
      </c>
      <c r="L4670" s="45">
        <v>34791.8164051856</v>
      </c>
      <c r="M4670" s="46">
        <v>36623.561304723204</v>
      </c>
      <c r="N4670" s="45"/>
      <c r="O4670" s="46"/>
    </row>
    <row r="4671" spans="1:15" x14ac:dyDescent="0.2">
      <c r="A4671" s="11" t="str">
        <f t="shared" si="432"/>
        <v>3118004 - Region Midtjylland10-14 år</v>
      </c>
      <c r="B4671" s="12" t="str">
        <f t="shared" si="435"/>
        <v>311800</v>
      </c>
      <c r="C4671" s="14">
        <f t="shared" si="433"/>
        <v>0</v>
      </c>
      <c r="D4671" s="14">
        <f t="shared" si="434"/>
        <v>0</v>
      </c>
      <c r="E4671" s="19" t="str">
        <f t="shared" si="436"/>
        <v>311800 - Teknisk tegnearbejde</v>
      </c>
      <c r="F4671" s="19" t="str">
        <f t="shared" si="437"/>
        <v>10-14 år</v>
      </c>
      <c r="G4671" s="40" t="s">
        <v>516</v>
      </c>
      <c r="H4671" s="41" t="s">
        <v>128</v>
      </c>
      <c r="I4671" s="42" t="s">
        <v>517</v>
      </c>
      <c r="J4671" s="43" t="s">
        <v>17</v>
      </c>
      <c r="K4671" s="44">
        <v>97</v>
      </c>
      <c r="L4671" s="45">
        <v>38603.04104680795</v>
      </c>
      <c r="M4671" s="46">
        <v>40702.607840461897</v>
      </c>
      <c r="N4671" s="45"/>
      <c r="O4671" s="46"/>
    </row>
    <row r="4672" spans="1:15" x14ac:dyDescent="0.2">
      <c r="A4672" s="11" t="str">
        <f t="shared" si="432"/>
        <v>3118004 - Region Midtjylland15-20 år</v>
      </c>
      <c r="B4672" s="12" t="str">
        <f t="shared" si="435"/>
        <v>311800</v>
      </c>
      <c r="C4672" s="14">
        <f t="shared" si="433"/>
        <v>0</v>
      </c>
      <c r="D4672" s="14">
        <f t="shared" si="434"/>
        <v>0</v>
      </c>
      <c r="E4672" s="19" t="str">
        <f t="shared" si="436"/>
        <v>311800 - Teknisk tegnearbejde</v>
      </c>
      <c r="F4672" s="19" t="str">
        <f t="shared" si="437"/>
        <v>15-20 år</v>
      </c>
      <c r="G4672" s="40" t="s">
        <v>516</v>
      </c>
      <c r="H4672" s="41" t="s">
        <v>128</v>
      </c>
      <c r="I4672" s="42" t="s">
        <v>517</v>
      </c>
      <c r="J4672" s="43" t="s">
        <v>18</v>
      </c>
      <c r="K4672" s="44">
        <v>95</v>
      </c>
      <c r="L4672" s="45">
        <v>38122.973336172596</v>
      </c>
      <c r="M4672" s="46">
        <v>40204.131974702279</v>
      </c>
      <c r="N4672" s="45"/>
      <c r="O4672" s="46"/>
    </row>
    <row r="4673" spans="1:15" x14ac:dyDescent="0.2">
      <c r="A4673" s="11" t="str">
        <f t="shared" si="432"/>
        <v>3118004 - Region Midtjylland20-24 år</v>
      </c>
      <c r="B4673" s="12" t="str">
        <f t="shared" si="435"/>
        <v>311800</v>
      </c>
      <c r="C4673" s="14">
        <f t="shared" si="433"/>
        <v>0</v>
      </c>
      <c r="D4673" s="14">
        <f t="shared" si="434"/>
        <v>0</v>
      </c>
      <c r="E4673" s="19" t="str">
        <f t="shared" si="436"/>
        <v>311800 - Teknisk tegnearbejde</v>
      </c>
      <c r="F4673" s="19" t="str">
        <f t="shared" si="437"/>
        <v>20-24 år</v>
      </c>
      <c r="G4673" s="40" t="s">
        <v>516</v>
      </c>
      <c r="H4673" s="41" t="s">
        <v>128</v>
      </c>
      <c r="I4673" s="42" t="s">
        <v>517</v>
      </c>
      <c r="J4673" s="43" t="s">
        <v>19</v>
      </c>
      <c r="K4673" s="44">
        <v>116</v>
      </c>
      <c r="L4673" s="45">
        <v>39693.565996304547</v>
      </c>
      <c r="M4673" s="46">
        <v>41852.444955775638</v>
      </c>
      <c r="N4673" s="45"/>
      <c r="O4673" s="46"/>
    </row>
    <row r="4674" spans="1:15" x14ac:dyDescent="0.2">
      <c r="A4674" s="11" t="str">
        <f t="shared" ref="A4674:A4737" si="438">B4674&amp;I4674&amp;F4674</f>
        <v>3118004 - Region Midtjylland25 år og derover</v>
      </c>
      <c r="B4674" s="12" t="str">
        <f t="shared" si="435"/>
        <v>311800</v>
      </c>
      <c r="C4674" s="14">
        <f t="shared" ref="C4674:C4737" si="439">N4674*1.2</f>
        <v>0</v>
      </c>
      <c r="D4674" s="14">
        <f t="shared" ref="D4674:D4737" si="440">O4674*1.2</f>
        <v>0</v>
      </c>
      <c r="E4674" s="19" t="str">
        <f t="shared" si="436"/>
        <v>311800 - Teknisk tegnearbejde</v>
      </c>
      <c r="F4674" s="19" t="str">
        <f t="shared" si="437"/>
        <v>25 år og derover</v>
      </c>
      <c r="G4674" s="40" t="s">
        <v>516</v>
      </c>
      <c r="H4674" s="41" t="s">
        <v>128</v>
      </c>
      <c r="I4674" s="42" t="s">
        <v>517</v>
      </c>
      <c r="J4674" s="43" t="s">
        <v>9</v>
      </c>
      <c r="K4674" s="44">
        <v>391</v>
      </c>
      <c r="L4674" s="45">
        <v>39411.296318791581</v>
      </c>
      <c r="M4674" s="46">
        <v>41562.785371500948</v>
      </c>
      <c r="N4674" s="45"/>
      <c r="O4674" s="46"/>
    </row>
    <row r="4675" spans="1:15" x14ac:dyDescent="0.2">
      <c r="A4675" s="11" t="str">
        <f t="shared" si="438"/>
        <v>3118004 - Region MidtjyllandAlle uanset erf.</v>
      </c>
      <c r="B4675" s="12" t="str">
        <f t="shared" ref="B4675:B4738" si="441">LEFT(E4675,6)</f>
        <v>311800</v>
      </c>
      <c r="C4675" s="14">
        <f t="shared" si="439"/>
        <v>0</v>
      </c>
      <c r="D4675" s="14">
        <f t="shared" si="440"/>
        <v>0</v>
      </c>
      <c r="E4675" s="19" t="str">
        <f t="shared" ref="E4675:E4738" si="442">TRIM(H4675)</f>
        <v>311800 - Teknisk tegnearbejde</v>
      </c>
      <c r="F4675" s="19" t="str">
        <f t="shared" ref="F4675:F4738" si="443">MID(J4675,6,30)</f>
        <v>Alle uanset erf.</v>
      </c>
      <c r="G4675" s="40" t="s">
        <v>516</v>
      </c>
      <c r="H4675" s="41" t="s">
        <v>128</v>
      </c>
      <c r="I4675" s="42" t="s">
        <v>517</v>
      </c>
      <c r="J4675" s="43" t="s">
        <v>10</v>
      </c>
      <c r="K4675" s="44">
        <v>1043</v>
      </c>
      <c r="L4675" s="45">
        <v>37832.089128010492</v>
      </c>
      <c r="M4675" s="46">
        <v>39801.385724435277</v>
      </c>
      <c r="N4675" s="45"/>
      <c r="O4675" s="46"/>
    </row>
    <row r="4676" spans="1:15" x14ac:dyDescent="0.2">
      <c r="A4676" s="11" t="str">
        <f t="shared" si="438"/>
        <v>3118005 - Region NordjyllandUnder 1 år</v>
      </c>
      <c r="B4676" s="12" t="str">
        <f t="shared" si="441"/>
        <v>311800</v>
      </c>
      <c r="C4676" s="14">
        <f t="shared" si="439"/>
        <v>0</v>
      </c>
      <c r="D4676" s="14">
        <f t="shared" si="440"/>
        <v>0</v>
      </c>
      <c r="E4676" s="19" t="str">
        <f t="shared" si="442"/>
        <v>311800 - Teknisk tegnearbejde</v>
      </c>
      <c r="F4676" s="19" t="str">
        <f t="shared" si="443"/>
        <v>Under 1 år</v>
      </c>
      <c r="G4676" s="40" t="s">
        <v>516</v>
      </c>
      <c r="H4676" s="41" t="s">
        <v>128</v>
      </c>
      <c r="I4676" s="42" t="s">
        <v>21</v>
      </c>
      <c r="J4676" s="43" t="s">
        <v>13</v>
      </c>
      <c r="K4676" s="44">
        <v>18</v>
      </c>
      <c r="L4676" s="45">
        <v>29860.201463654485</v>
      </c>
      <c r="M4676" s="46">
        <v>31490.289853569149</v>
      </c>
      <c r="N4676" s="45"/>
      <c r="O4676" s="46"/>
    </row>
    <row r="4677" spans="1:15" x14ac:dyDescent="0.2">
      <c r="A4677" s="11" t="str">
        <f t="shared" si="438"/>
        <v>3118005 - Region Nordjylland1 år</v>
      </c>
      <c r="B4677" s="12" t="str">
        <f t="shared" si="441"/>
        <v>311800</v>
      </c>
      <c r="C4677" s="14">
        <f t="shared" si="439"/>
        <v>0</v>
      </c>
      <c r="D4677" s="14">
        <f t="shared" si="440"/>
        <v>0</v>
      </c>
      <c r="E4677" s="19" t="str">
        <f t="shared" si="442"/>
        <v>311800 - Teknisk tegnearbejde</v>
      </c>
      <c r="F4677" s="19" t="str">
        <f t="shared" si="443"/>
        <v>1 år</v>
      </c>
      <c r="G4677" s="40" t="s">
        <v>516</v>
      </c>
      <c r="H4677" s="41" t="s">
        <v>128</v>
      </c>
      <c r="I4677" s="42" t="s">
        <v>21</v>
      </c>
      <c r="J4677" s="43" t="s">
        <v>22</v>
      </c>
      <c r="K4677" s="44">
        <v>19</v>
      </c>
      <c r="L4677" s="45">
        <v>33509.209761864884</v>
      </c>
      <c r="M4677" s="46">
        <v>35371.478767516965</v>
      </c>
      <c r="N4677" s="45"/>
      <c r="O4677" s="46"/>
    </row>
    <row r="4678" spans="1:15" x14ac:dyDescent="0.2">
      <c r="A4678" s="11" t="str">
        <f t="shared" si="438"/>
        <v>3118005 - Region Nordjylland2 år</v>
      </c>
      <c r="B4678" s="12" t="str">
        <f t="shared" si="441"/>
        <v>311800</v>
      </c>
      <c r="C4678" s="14">
        <f t="shared" si="439"/>
        <v>0</v>
      </c>
      <c r="D4678" s="14">
        <f t="shared" si="440"/>
        <v>0</v>
      </c>
      <c r="E4678" s="19" t="str">
        <f t="shared" si="442"/>
        <v>311800 - Teknisk tegnearbejde</v>
      </c>
      <c r="F4678" s="19" t="str">
        <f t="shared" si="443"/>
        <v>2 år</v>
      </c>
      <c r="G4678" s="40" t="s">
        <v>516</v>
      </c>
      <c r="H4678" s="41" t="s">
        <v>128</v>
      </c>
      <c r="I4678" s="42" t="s">
        <v>21</v>
      </c>
      <c r="J4678" s="43" t="s">
        <v>23</v>
      </c>
      <c r="K4678" s="44">
        <v>17</v>
      </c>
      <c r="L4678" s="45">
        <v>36009.558825592023</v>
      </c>
      <c r="M4678" s="46">
        <v>37984.779644930291</v>
      </c>
      <c r="N4678" s="45"/>
      <c r="O4678" s="46"/>
    </row>
    <row r="4679" spans="1:15" x14ac:dyDescent="0.2">
      <c r="A4679" s="11" t="str">
        <f t="shared" si="438"/>
        <v>3118005 - Region Nordjylland3 år</v>
      </c>
      <c r="B4679" s="12" t="str">
        <f t="shared" si="441"/>
        <v>311800</v>
      </c>
      <c r="C4679" s="14">
        <f t="shared" si="439"/>
        <v>0</v>
      </c>
      <c r="D4679" s="14">
        <f t="shared" si="440"/>
        <v>0</v>
      </c>
      <c r="E4679" s="19" t="str">
        <f t="shared" si="442"/>
        <v>311800 - Teknisk tegnearbejde</v>
      </c>
      <c r="F4679" s="19" t="str">
        <f t="shared" si="443"/>
        <v>3 år</v>
      </c>
      <c r="G4679" s="40" t="s">
        <v>516</v>
      </c>
      <c r="H4679" s="41" t="s">
        <v>128</v>
      </c>
      <c r="I4679" s="42" t="s">
        <v>21</v>
      </c>
      <c r="J4679" s="43" t="s">
        <v>14</v>
      </c>
      <c r="K4679" s="44">
        <v>17</v>
      </c>
      <c r="L4679" s="45">
        <v>39538.437585917294</v>
      </c>
      <c r="M4679" s="46">
        <v>41679.413796262728</v>
      </c>
      <c r="N4679" s="45"/>
      <c r="O4679" s="46"/>
    </row>
    <row r="4680" spans="1:15" x14ac:dyDescent="0.2">
      <c r="A4680" s="11" t="str">
        <f t="shared" si="438"/>
        <v>3118005 - Region Nordjylland4 år</v>
      </c>
      <c r="B4680" s="12" t="str">
        <f t="shared" si="441"/>
        <v>311800</v>
      </c>
      <c r="C4680" s="14">
        <f t="shared" si="439"/>
        <v>0</v>
      </c>
      <c r="D4680" s="14">
        <f t="shared" si="440"/>
        <v>0</v>
      </c>
      <c r="E4680" s="19" t="str">
        <f t="shared" si="442"/>
        <v>311800 - Teknisk tegnearbejde</v>
      </c>
      <c r="F4680" s="19" t="str">
        <f t="shared" si="443"/>
        <v>4 år</v>
      </c>
      <c r="G4680" s="40" t="s">
        <v>516</v>
      </c>
      <c r="H4680" s="41" t="s">
        <v>128</v>
      </c>
      <c r="I4680" s="42" t="s">
        <v>21</v>
      </c>
      <c r="J4680" s="43" t="s">
        <v>24</v>
      </c>
      <c r="K4680" s="44">
        <v>11</v>
      </c>
      <c r="L4680" s="45">
        <v>28477.148194361111</v>
      </c>
      <c r="M4680" s="46">
        <v>30008.259699864226</v>
      </c>
      <c r="N4680" s="45"/>
      <c r="O4680" s="46"/>
    </row>
    <row r="4681" spans="1:15" x14ac:dyDescent="0.2">
      <c r="A4681" s="11" t="str">
        <f t="shared" si="438"/>
        <v>3118005 - Region Nordjylland5-9 år</v>
      </c>
      <c r="B4681" s="12" t="str">
        <f t="shared" si="441"/>
        <v>311800</v>
      </c>
      <c r="C4681" s="14">
        <f t="shared" si="439"/>
        <v>0</v>
      </c>
      <c r="D4681" s="14">
        <f t="shared" si="440"/>
        <v>0</v>
      </c>
      <c r="E4681" s="19" t="str">
        <f t="shared" si="442"/>
        <v>311800 - Teknisk tegnearbejde</v>
      </c>
      <c r="F4681" s="19" t="str">
        <f t="shared" si="443"/>
        <v>5-9 år</v>
      </c>
      <c r="G4681" s="40" t="s">
        <v>516</v>
      </c>
      <c r="H4681" s="41" t="s">
        <v>128</v>
      </c>
      <c r="I4681" s="42" t="s">
        <v>21</v>
      </c>
      <c r="J4681" s="43" t="s">
        <v>15</v>
      </c>
      <c r="K4681" s="44">
        <v>62</v>
      </c>
      <c r="L4681" s="45">
        <v>37356.993503706173</v>
      </c>
      <c r="M4681" s="46">
        <v>39365.541627069717</v>
      </c>
      <c r="N4681" s="45"/>
      <c r="O4681" s="46"/>
    </row>
    <row r="4682" spans="1:15" x14ac:dyDescent="0.2">
      <c r="A4682" s="11" t="str">
        <f t="shared" si="438"/>
        <v>3118005 - Region Nordjylland0-4 år</v>
      </c>
      <c r="B4682" s="12" t="str">
        <f t="shared" si="441"/>
        <v>311800</v>
      </c>
      <c r="C4682" s="14">
        <f t="shared" si="439"/>
        <v>0</v>
      </c>
      <c r="D4682" s="14">
        <f t="shared" si="440"/>
        <v>0</v>
      </c>
      <c r="E4682" s="19" t="str">
        <f t="shared" si="442"/>
        <v>311800 - Teknisk tegnearbejde</v>
      </c>
      <c r="F4682" s="19" t="str">
        <f t="shared" si="443"/>
        <v>0-4 år</v>
      </c>
      <c r="G4682" s="40" t="s">
        <v>516</v>
      </c>
      <c r="H4682" s="41" t="s">
        <v>128</v>
      </c>
      <c r="I4682" s="42" t="s">
        <v>21</v>
      </c>
      <c r="J4682" s="43" t="s">
        <v>16</v>
      </c>
      <c r="K4682" s="44">
        <v>82</v>
      </c>
      <c r="L4682" s="45">
        <v>34364.012449035661</v>
      </c>
      <c r="M4682" s="46">
        <v>36248.970639000894</v>
      </c>
      <c r="N4682" s="45"/>
      <c r="O4682" s="46"/>
    </row>
    <row r="4683" spans="1:15" x14ac:dyDescent="0.2">
      <c r="A4683" s="11" t="str">
        <f t="shared" si="438"/>
        <v>3118005 - Region Nordjylland10-14 år</v>
      </c>
      <c r="B4683" s="12" t="str">
        <f t="shared" si="441"/>
        <v>311800</v>
      </c>
      <c r="C4683" s="14">
        <f t="shared" si="439"/>
        <v>0</v>
      </c>
      <c r="D4683" s="14">
        <f t="shared" si="440"/>
        <v>0</v>
      </c>
      <c r="E4683" s="19" t="str">
        <f t="shared" si="442"/>
        <v>311800 - Teknisk tegnearbejde</v>
      </c>
      <c r="F4683" s="19" t="str">
        <f t="shared" si="443"/>
        <v>10-14 år</v>
      </c>
      <c r="G4683" s="40" t="s">
        <v>516</v>
      </c>
      <c r="H4683" s="41" t="s">
        <v>128</v>
      </c>
      <c r="I4683" s="42" t="s">
        <v>21</v>
      </c>
      <c r="J4683" s="43" t="s">
        <v>17</v>
      </c>
      <c r="K4683" s="44">
        <v>33</v>
      </c>
      <c r="L4683" s="45">
        <v>37408.763026927751</v>
      </c>
      <c r="M4683" s="46">
        <v>39450.932446497398</v>
      </c>
      <c r="N4683" s="45"/>
      <c r="O4683" s="46"/>
    </row>
    <row r="4684" spans="1:15" x14ac:dyDescent="0.2">
      <c r="A4684" s="11" t="str">
        <f t="shared" si="438"/>
        <v>3118005 - Region Nordjylland15-20 år</v>
      </c>
      <c r="B4684" s="12" t="str">
        <f t="shared" si="441"/>
        <v>311800</v>
      </c>
      <c r="C4684" s="14">
        <f t="shared" si="439"/>
        <v>0</v>
      </c>
      <c r="D4684" s="14">
        <f t="shared" si="440"/>
        <v>0</v>
      </c>
      <c r="E4684" s="19" t="str">
        <f t="shared" si="442"/>
        <v>311800 - Teknisk tegnearbejde</v>
      </c>
      <c r="F4684" s="19" t="str">
        <f t="shared" si="443"/>
        <v>15-20 år</v>
      </c>
      <c r="G4684" s="40" t="s">
        <v>516</v>
      </c>
      <c r="H4684" s="41" t="s">
        <v>128</v>
      </c>
      <c r="I4684" s="42" t="s">
        <v>21</v>
      </c>
      <c r="J4684" s="43" t="s">
        <v>18</v>
      </c>
      <c r="K4684" s="44">
        <v>46</v>
      </c>
      <c r="L4684" s="45">
        <v>39937.553851948745</v>
      </c>
      <c r="M4684" s="46">
        <v>42157.077058511706</v>
      </c>
      <c r="N4684" s="45"/>
      <c r="O4684" s="46"/>
    </row>
    <row r="4685" spans="1:15" x14ac:dyDescent="0.2">
      <c r="A4685" s="11" t="str">
        <f t="shared" si="438"/>
        <v>3118005 - Region Nordjylland20-24 år</v>
      </c>
      <c r="B4685" s="12" t="str">
        <f t="shared" si="441"/>
        <v>311800</v>
      </c>
      <c r="C4685" s="14">
        <f t="shared" si="439"/>
        <v>0</v>
      </c>
      <c r="D4685" s="14">
        <f t="shared" si="440"/>
        <v>0</v>
      </c>
      <c r="E4685" s="19" t="str">
        <f t="shared" si="442"/>
        <v>311800 - Teknisk tegnearbejde</v>
      </c>
      <c r="F4685" s="19" t="str">
        <f t="shared" si="443"/>
        <v>20-24 år</v>
      </c>
      <c r="G4685" s="40" t="s">
        <v>516</v>
      </c>
      <c r="H4685" s="41" t="s">
        <v>128</v>
      </c>
      <c r="I4685" s="42" t="s">
        <v>21</v>
      </c>
      <c r="J4685" s="43" t="s">
        <v>19</v>
      </c>
      <c r="K4685" s="44">
        <v>58</v>
      </c>
      <c r="L4685" s="45">
        <v>37141.203135260876</v>
      </c>
      <c r="M4685" s="46">
        <v>39205.319595271809</v>
      </c>
      <c r="N4685" s="45"/>
      <c r="O4685" s="46"/>
    </row>
    <row r="4686" spans="1:15" x14ac:dyDescent="0.2">
      <c r="A4686" s="11" t="str">
        <f t="shared" si="438"/>
        <v>3118005 - Region Nordjylland25 år og derover</v>
      </c>
      <c r="B4686" s="12" t="str">
        <f t="shared" si="441"/>
        <v>311800</v>
      </c>
      <c r="C4686" s="14">
        <f t="shared" si="439"/>
        <v>0</v>
      </c>
      <c r="D4686" s="14">
        <f t="shared" si="440"/>
        <v>0</v>
      </c>
      <c r="E4686" s="19" t="str">
        <f t="shared" si="442"/>
        <v>311800 - Teknisk tegnearbejde</v>
      </c>
      <c r="F4686" s="19" t="str">
        <f t="shared" si="443"/>
        <v>25 år og derover</v>
      </c>
      <c r="G4686" s="40" t="s">
        <v>516</v>
      </c>
      <c r="H4686" s="41" t="s">
        <v>128</v>
      </c>
      <c r="I4686" s="42" t="s">
        <v>21</v>
      </c>
      <c r="J4686" s="43" t="s">
        <v>9</v>
      </c>
      <c r="K4686" s="44">
        <v>216</v>
      </c>
      <c r="L4686" s="45">
        <v>39344.771609671814</v>
      </c>
      <c r="M4686" s="46">
        <v>41504.269581378117</v>
      </c>
      <c r="N4686" s="45"/>
      <c r="O4686" s="46"/>
    </row>
    <row r="4687" spans="1:15" x14ac:dyDescent="0.2">
      <c r="A4687" s="11" t="str">
        <f t="shared" si="438"/>
        <v>3118005 - Region NordjyllandAlle uanset erf.</v>
      </c>
      <c r="B4687" s="12" t="str">
        <f t="shared" si="441"/>
        <v>311800</v>
      </c>
      <c r="C4687" s="14">
        <f t="shared" si="439"/>
        <v>0</v>
      </c>
      <c r="D4687" s="14">
        <f t="shared" si="440"/>
        <v>0</v>
      </c>
      <c r="E4687" s="19" t="str">
        <f t="shared" si="442"/>
        <v>311800 - Teknisk tegnearbejde</v>
      </c>
      <c r="F4687" s="19" t="str">
        <f t="shared" si="443"/>
        <v>Alle uanset erf.</v>
      </c>
      <c r="G4687" s="40" t="s">
        <v>516</v>
      </c>
      <c r="H4687" s="41" t="s">
        <v>128</v>
      </c>
      <c r="I4687" s="42" t="s">
        <v>21</v>
      </c>
      <c r="J4687" s="43" t="s">
        <v>10</v>
      </c>
      <c r="K4687" s="44">
        <v>497</v>
      </c>
      <c r="L4687" s="45">
        <v>37408.763026927751</v>
      </c>
      <c r="M4687" s="46">
        <v>39430.920252763222</v>
      </c>
      <c r="N4687" s="45"/>
      <c r="O4687" s="46"/>
    </row>
    <row r="4688" spans="1:15" x14ac:dyDescent="0.2">
      <c r="A4688" s="11" t="str">
        <f t="shared" si="438"/>
        <v>3118006 - Alle regionerUnder 1 år</v>
      </c>
      <c r="B4688" s="12" t="str">
        <f t="shared" si="441"/>
        <v>311800</v>
      </c>
      <c r="C4688" s="14">
        <f t="shared" si="439"/>
        <v>0</v>
      </c>
      <c r="D4688" s="14">
        <f t="shared" si="440"/>
        <v>0</v>
      </c>
      <c r="E4688" s="19" t="str">
        <f t="shared" si="442"/>
        <v>311800 - Teknisk tegnearbejde</v>
      </c>
      <c r="F4688" s="19" t="str">
        <f t="shared" si="443"/>
        <v>Under 1 år</v>
      </c>
      <c r="G4688" s="40" t="s">
        <v>516</v>
      </c>
      <c r="H4688" s="41" t="s">
        <v>128</v>
      </c>
      <c r="I4688" s="42" t="s">
        <v>11</v>
      </c>
      <c r="J4688" s="43" t="s">
        <v>13</v>
      </c>
      <c r="K4688" s="44">
        <v>119</v>
      </c>
      <c r="L4688" s="45">
        <v>31344.970966818473</v>
      </c>
      <c r="M4688" s="46">
        <v>33108.256157249751</v>
      </c>
      <c r="N4688" s="45"/>
      <c r="O4688" s="46"/>
    </row>
    <row r="4689" spans="1:15" x14ac:dyDescent="0.2">
      <c r="A4689" s="11" t="str">
        <f t="shared" si="438"/>
        <v>3118006 - Alle regioner1 år</v>
      </c>
      <c r="B4689" s="12" t="str">
        <f t="shared" si="441"/>
        <v>311800</v>
      </c>
      <c r="C4689" s="14">
        <f t="shared" si="439"/>
        <v>0</v>
      </c>
      <c r="D4689" s="14">
        <f t="shared" si="440"/>
        <v>0</v>
      </c>
      <c r="E4689" s="19" t="str">
        <f t="shared" si="442"/>
        <v>311800 - Teknisk tegnearbejde</v>
      </c>
      <c r="F4689" s="19" t="str">
        <f t="shared" si="443"/>
        <v>1 år</v>
      </c>
      <c r="G4689" s="40" t="s">
        <v>516</v>
      </c>
      <c r="H4689" s="41" t="s">
        <v>128</v>
      </c>
      <c r="I4689" s="42" t="s">
        <v>11</v>
      </c>
      <c r="J4689" s="43" t="s">
        <v>22</v>
      </c>
      <c r="K4689" s="44">
        <v>131</v>
      </c>
      <c r="L4689" s="45">
        <v>34138.410813468487</v>
      </c>
      <c r="M4689" s="46">
        <v>35973.907585102512</v>
      </c>
      <c r="N4689" s="45"/>
      <c r="O4689" s="46"/>
    </row>
    <row r="4690" spans="1:15" x14ac:dyDescent="0.2">
      <c r="A4690" s="11" t="str">
        <f t="shared" si="438"/>
        <v>3118006 - Alle regioner2 år</v>
      </c>
      <c r="B4690" s="12" t="str">
        <f t="shared" si="441"/>
        <v>311800</v>
      </c>
      <c r="C4690" s="14">
        <f t="shared" si="439"/>
        <v>0</v>
      </c>
      <c r="D4690" s="14">
        <f t="shared" si="440"/>
        <v>0</v>
      </c>
      <c r="E4690" s="19" t="str">
        <f t="shared" si="442"/>
        <v>311800 - Teknisk tegnearbejde</v>
      </c>
      <c r="F4690" s="19" t="str">
        <f t="shared" si="443"/>
        <v>2 år</v>
      </c>
      <c r="G4690" s="40" t="s">
        <v>516</v>
      </c>
      <c r="H4690" s="41" t="s">
        <v>128</v>
      </c>
      <c r="I4690" s="42" t="s">
        <v>11</v>
      </c>
      <c r="J4690" s="43" t="s">
        <v>23</v>
      </c>
      <c r="K4690" s="44">
        <v>134</v>
      </c>
      <c r="L4690" s="45">
        <v>34478.687004606967</v>
      </c>
      <c r="M4690" s="46">
        <v>36353.935802645552</v>
      </c>
      <c r="N4690" s="45"/>
      <c r="O4690" s="46"/>
    </row>
    <row r="4691" spans="1:15" x14ac:dyDescent="0.2">
      <c r="A4691" s="11" t="str">
        <f t="shared" si="438"/>
        <v>3118006 - Alle regioner3 år</v>
      </c>
      <c r="B4691" s="12" t="str">
        <f t="shared" si="441"/>
        <v>311800</v>
      </c>
      <c r="C4691" s="14">
        <f t="shared" si="439"/>
        <v>0</v>
      </c>
      <c r="D4691" s="14">
        <f t="shared" si="440"/>
        <v>0</v>
      </c>
      <c r="E4691" s="19" t="str">
        <f t="shared" si="442"/>
        <v>311800 - Teknisk tegnearbejde</v>
      </c>
      <c r="F4691" s="19" t="str">
        <f t="shared" si="443"/>
        <v>3 år</v>
      </c>
      <c r="G4691" s="40" t="s">
        <v>516</v>
      </c>
      <c r="H4691" s="41" t="s">
        <v>128</v>
      </c>
      <c r="I4691" s="42" t="s">
        <v>11</v>
      </c>
      <c r="J4691" s="43" t="s">
        <v>14</v>
      </c>
      <c r="K4691" s="44">
        <v>126</v>
      </c>
      <c r="L4691" s="45">
        <v>35975.293688106503</v>
      </c>
      <c r="M4691" s="46">
        <v>37974.614915933133</v>
      </c>
      <c r="N4691" s="45"/>
      <c r="O4691" s="46"/>
    </row>
    <row r="4692" spans="1:15" x14ac:dyDescent="0.2">
      <c r="A4692" s="11" t="str">
        <f t="shared" si="438"/>
        <v>3118006 - Alle regioner4 år</v>
      </c>
      <c r="B4692" s="12" t="str">
        <f t="shared" si="441"/>
        <v>311800</v>
      </c>
      <c r="C4692" s="14">
        <f t="shared" si="439"/>
        <v>0</v>
      </c>
      <c r="D4692" s="14">
        <f t="shared" si="440"/>
        <v>0</v>
      </c>
      <c r="E4692" s="19" t="str">
        <f t="shared" si="442"/>
        <v>311800 - Teknisk tegnearbejde</v>
      </c>
      <c r="F4692" s="19" t="str">
        <f t="shared" si="443"/>
        <v>4 år</v>
      </c>
      <c r="G4692" s="40" t="s">
        <v>516</v>
      </c>
      <c r="H4692" s="41" t="s">
        <v>128</v>
      </c>
      <c r="I4692" s="42" t="s">
        <v>11</v>
      </c>
      <c r="J4692" s="43" t="s">
        <v>24</v>
      </c>
      <c r="K4692" s="44">
        <v>112</v>
      </c>
      <c r="L4692" s="45">
        <v>35936.359187133501</v>
      </c>
      <c r="M4692" s="46">
        <v>37823.318673296199</v>
      </c>
      <c r="N4692" s="45"/>
      <c r="O4692" s="46"/>
    </row>
    <row r="4693" spans="1:15" x14ac:dyDescent="0.2">
      <c r="A4693" s="11" t="str">
        <f t="shared" si="438"/>
        <v>3118006 - Alle regioner5-9 år</v>
      </c>
      <c r="B4693" s="12" t="str">
        <f t="shared" si="441"/>
        <v>311800</v>
      </c>
      <c r="C4693" s="14">
        <f t="shared" si="439"/>
        <v>0</v>
      </c>
      <c r="D4693" s="14">
        <f t="shared" si="440"/>
        <v>0</v>
      </c>
      <c r="E4693" s="19" t="str">
        <f t="shared" si="442"/>
        <v>311800 - Teknisk tegnearbejde</v>
      </c>
      <c r="F4693" s="19" t="str">
        <f t="shared" si="443"/>
        <v>5-9 år</v>
      </c>
      <c r="G4693" s="40" t="s">
        <v>516</v>
      </c>
      <c r="H4693" s="41" t="s">
        <v>128</v>
      </c>
      <c r="I4693" s="42" t="s">
        <v>11</v>
      </c>
      <c r="J4693" s="43" t="s">
        <v>15</v>
      </c>
      <c r="K4693" s="44">
        <v>421</v>
      </c>
      <c r="L4693" s="45">
        <v>37544.884573826508</v>
      </c>
      <c r="M4693" s="46">
        <v>39618.373141307602</v>
      </c>
      <c r="N4693" s="45"/>
      <c r="O4693" s="46"/>
    </row>
    <row r="4694" spans="1:15" x14ac:dyDescent="0.2">
      <c r="A4694" s="11" t="str">
        <f t="shared" si="438"/>
        <v>3118006 - Alle regioner0-4 år</v>
      </c>
      <c r="B4694" s="12" t="str">
        <f t="shared" si="441"/>
        <v>311800</v>
      </c>
      <c r="C4694" s="14">
        <f t="shared" si="439"/>
        <v>0</v>
      </c>
      <c r="D4694" s="14">
        <f t="shared" si="440"/>
        <v>0</v>
      </c>
      <c r="E4694" s="19" t="str">
        <f t="shared" si="442"/>
        <v>311800 - Teknisk tegnearbejde</v>
      </c>
      <c r="F4694" s="19" t="str">
        <f t="shared" si="443"/>
        <v>0-4 år</v>
      </c>
      <c r="G4694" s="40" t="s">
        <v>516</v>
      </c>
      <c r="H4694" s="41" t="s">
        <v>128</v>
      </c>
      <c r="I4694" s="42" t="s">
        <v>11</v>
      </c>
      <c r="J4694" s="43" t="s">
        <v>16</v>
      </c>
      <c r="K4694" s="44">
        <v>622</v>
      </c>
      <c r="L4694" s="45">
        <v>34542.151235442347</v>
      </c>
      <c r="M4694" s="46">
        <v>36382.052291198037</v>
      </c>
      <c r="N4694" s="45"/>
      <c r="O4694" s="46"/>
    </row>
    <row r="4695" spans="1:15" x14ac:dyDescent="0.2">
      <c r="A4695" s="11" t="str">
        <f t="shared" si="438"/>
        <v>3118006 - Alle regioner10-14 år</v>
      </c>
      <c r="B4695" s="12" t="str">
        <f t="shared" si="441"/>
        <v>311800</v>
      </c>
      <c r="C4695" s="14">
        <f t="shared" si="439"/>
        <v>0</v>
      </c>
      <c r="D4695" s="14">
        <f t="shared" si="440"/>
        <v>0</v>
      </c>
      <c r="E4695" s="19" t="str">
        <f t="shared" si="442"/>
        <v>311800 - Teknisk tegnearbejde</v>
      </c>
      <c r="F4695" s="19" t="str">
        <f t="shared" si="443"/>
        <v>10-14 år</v>
      </c>
      <c r="G4695" s="40" t="s">
        <v>516</v>
      </c>
      <c r="H4695" s="41" t="s">
        <v>128</v>
      </c>
      <c r="I4695" s="42" t="s">
        <v>11</v>
      </c>
      <c r="J4695" s="43" t="s">
        <v>17</v>
      </c>
      <c r="K4695" s="44">
        <v>311</v>
      </c>
      <c r="L4695" s="45">
        <v>39203.102875198711</v>
      </c>
      <c r="M4695" s="46">
        <v>41307.415420324323</v>
      </c>
      <c r="N4695" s="45"/>
      <c r="O4695" s="46"/>
    </row>
    <row r="4696" spans="1:15" x14ac:dyDescent="0.2">
      <c r="A4696" s="11" t="str">
        <f t="shared" si="438"/>
        <v>3118006 - Alle regioner15-20 år</v>
      </c>
      <c r="B4696" s="12" t="str">
        <f t="shared" si="441"/>
        <v>311800</v>
      </c>
      <c r="C4696" s="14">
        <f t="shared" si="439"/>
        <v>0</v>
      </c>
      <c r="D4696" s="14">
        <f t="shared" si="440"/>
        <v>0</v>
      </c>
      <c r="E4696" s="19" t="str">
        <f t="shared" si="442"/>
        <v>311800 - Teknisk tegnearbejde</v>
      </c>
      <c r="F4696" s="19" t="str">
        <f t="shared" si="443"/>
        <v>15-20 år</v>
      </c>
      <c r="G4696" s="40" t="s">
        <v>516</v>
      </c>
      <c r="H4696" s="41" t="s">
        <v>128</v>
      </c>
      <c r="I4696" s="42" t="s">
        <v>11</v>
      </c>
      <c r="J4696" s="43" t="s">
        <v>18</v>
      </c>
      <c r="K4696" s="44">
        <v>324</v>
      </c>
      <c r="L4696" s="45">
        <v>38701.735815401065</v>
      </c>
      <c r="M4696" s="46">
        <v>40717.492509333613</v>
      </c>
      <c r="N4696" s="45"/>
      <c r="O4696" s="46"/>
    </row>
    <row r="4697" spans="1:15" x14ac:dyDescent="0.2">
      <c r="A4697" s="11" t="str">
        <f t="shared" si="438"/>
        <v>3118006 - Alle regioner20-24 år</v>
      </c>
      <c r="B4697" s="12" t="str">
        <f t="shared" si="441"/>
        <v>311800</v>
      </c>
      <c r="C4697" s="14">
        <f t="shared" si="439"/>
        <v>0</v>
      </c>
      <c r="D4697" s="14">
        <f t="shared" si="440"/>
        <v>0</v>
      </c>
      <c r="E4697" s="19" t="str">
        <f t="shared" si="442"/>
        <v>311800 - Teknisk tegnearbejde</v>
      </c>
      <c r="F4697" s="19" t="str">
        <f t="shared" si="443"/>
        <v>20-24 år</v>
      </c>
      <c r="G4697" s="40" t="s">
        <v>516</v>
      </c>
      <c r="H4697" s="41" t="s">
        <v>128</v>
      </c>
      <c r="I4697" s="42" t="s">
        <v>11</v>
      </c>
      <c r="J4697" s="43" t="s">
        <v>19</v>
      </c>
      <c r="K4697" s="44">
        <v>366</v>
      </c>
      <c r="L4697" s="45">
        <v>39632.771631926407</v>
      </c>
      <c r="M4697" s="46">
        <v>41795.378393624946</v>
      </c>
      <c r="N4697" s="45"/>
      <c r="O4697" s="46"/>
    </row>
    <row r="4698" spans="1:15" x14ac:dyDescent="0.2">
      <c r="A4698" s="11" t="str">
        <f t="shared" si="438"/>
        <v>3118006 - Alle regioner25 år og derover</v>
      </c>
      <c r="B4698" s="12" t="str">
        <f t="shared" si="441"/>
        <v>311800</v>
      </c>
      <c r="C4698" s="14">
        <f t="shared" si="439"/>
        <v>0</v>
      </c>
      <c r="D4698" s="14">
        <f t="shared" si="440"/>
        <v>0</v>
      </c>
      <c r="E4698" s="19" t="str">
        <f t="shared" si="442"/>
        <v>311800 - Teknisk tegnearbejde</v>
      </c>
      <c r="F4698" s="19" t="str">
        <f t="shared" si="443"/>
        <v>25 år og derover</v>
      </c>
      <c r="G4698" s="40" t="s">
        <v>516</v>
      </c>
      <c r="H4698" s="41" t="s">
        <v>128</v>
      </c>
      <c r="I4698" s="42" t="s">
        <v>11</v>
      </c>
      <c r="J4698" s="43" t="s">
        <v>9</v>
      </c>
      <c r="K4698" s="44">
        <v>1402</v>
      </c>
      <c r="L4698" s="45">
        <v>39905.822001695728</v>
      </c>
      <c r="M4698" s="46">
        <v>42062.068220630012</v>
      </c>
      <c r="N4698" s="45"/>
      <c r="O4698" s="46"/>
    </row>
    <row r="4699" spans="1:15" x14ac:dyDescent="0.2">
      <c r="A4699" s="11" t="str">
        <f t="shared" si="438"/>
        <v>3118006 - Alle regionerAlle uanset erf.</v>
      </c>
      <c r="B4699" s="12" t="str">
        <f t="shared" si="441"/>
        <v>311800</v>
      </c>
      <c r="C4699" s="14">
        <f t="shared" si="439"/>
        <v>0</v>
      </c>
      <c r="D4699" s="14">
        <f t="shared" si="440"/>
        <v>0</v>
      </c>
      <c r="E4699" s="19" t="str">
        <f t="shared" si="442"/>
        <v>311800 - Teknisk tegnearbejde</v>
      </c>
      <c r="F4699" s="19" t="str">
        <f t="shared" si="443"/>
        <v>Alle uanset erf.</v>
      </c>
      <c r="G4699" s="40" t="s">
        <v>516</v>
      </c>
      <c r="H4699" s="41" t="s">
        <v>128</v>
      </c>
      <c r="I4699" s="42" t="s">
        <v>11</v>
      </c>
      <c r="J4699" s="43" t="s">
        <v>10</v>
      </c>
      <c r="K4699" s="44">
        <v>3446</v>
      </c>
      <c r="L4699" s="45">
        <v>38224.098859870894</v>
      </c>
      <c r="M4699" s="46">
        <v>40311.851041114423</v>
      </c>
      <c r="N4699" s="45"/>
      <c r="O4699" s="46"/>
    </row>
    <row r="4700" spans="1:15" x14ac:dyDescent="0.2">
      <c r="A4700" s="11" t="str">
        <f t="shared" si="438"/>
        <v>3119001 - Region HovedstadenUnder 1 år</v>
      </c>
      <c r="B4700" s="12" t="str">
        <f t="shared" si="441"/>
        <v>311900</v>
      </c>
      <c r="C4700" s="14">
        <f t="shared" si="439"/>
        <v>0</v>
      </c>
      <c r="D4700" s="14">
        <f t="shared" si="440"/>
        <v>0</v>
      </c>
      <c r="E4700" s="19" t="str">
        <f t="shared" si="442"/>
        <v>311900 - Andet teknikerarbejde inden for fysisk videnskab og ingeniørvirksomhed</v>
      </c>
      <c r="F4700" s="19" t="str">
        <f t="shared" si="443"/>
        <v>Under 1 år</v>
      </c>
      <c r="G4700" s="40" t="s">
        <v>516</v>
      </c>
      <c r="H4700" s="41" t="s">
        <v>129</v>
      </c>
      <c r="I4700" s="42" t="s">
        <v>8</v>
      </c>
      <c r="J4700" s="43" t="s">
        <v>13</v>
      </c>
      <c r="K4700" s="44">
        <v>66</v>
      </c>
      <c r="L4700" s="45">
        <v>27015.466311403579</v>
      </c>
      <c r="M4700" s="46">
        <v>28530.279908475219</v>
      </c>
      <c r="N4700" s="45"/>
      <c r="O4700" s="46"/>
    </row>
    <row r="4701" spans="1:15" x14ac:dyDescent="0.2">
      <c r="A4701" s="11" t="str">
        <f t="shared" si="438"/>
        <v>3119001 - Region Hovedstaden1 år</v>
      </c>
      <c r="B4701" s="12" t="str">
        <f t="shared" si="441"/>
        <v>311900</v>
      </c>
      <c r="C4701" s="14">
        <f t="shared" si="439"/>
        <v>0</v>
      </c>
      <c r="D4701" s="14">
        <f t="shared" si="440"/>
        <v>0</v>
      </c>
      <c r="E4701" s="19" t="str">
        <f t="shared" si="442"/>
        <v>311900 - Andet teknikerarbejde inden for fysisk videnskab og ingeniørvirksomhed</v>
      </c>
      <c r="F4701" s="19" t="str">
        <f t="shared" si="443"/>
        <v>1 år</v>
      </c>
      <c r="G4701" s="40" t="s">
        <v>516</v>
      </c>
      <c r="H4701" s="41" t="s">
        <v>129</v>
      </c>
      <c r="I4701" s="42" t="s">
        <v>8</v>
      </c>
      <c r="J4701" s="43" t="s">
        <v>22</v>
      </c>
      <c r="K4701" s="44">
        <v>55</v>
      </c>
      <c r="L4701" s="45">
        <v>31769.745565964109</v>
      </c>
      <c r="M4701" s="46">
        <v>33512.401263883236</v>
      </c>
      <c r="N4701" s="45"/>
      <c r="O4701" s="46"/>
    </row>
    <row r="4702" spans="1:15" x14ac:dyDescent="0.2">
      <c r="A4702" s="11" t="str">
        <f t="shared" si="438"/>
        <v>3119001 - Region Hovedstaden2 år</v>
      </c>
      <c r="B4702" s="12" t="str">
        <f t="shared" si="441"/>
        <v>311900</v>
      </c>
      <c r="C4702" s="14">
        <f t="shared" si="439"/>
        <v>0</v>
      </c>
      <c r="D4702" s="14">
        <f t="shared" si="440"/>
        <v>0</v>
      </c>
      <c r="E4702" s="19" t="str">
        <f t="shared" si="442"/>
        <v>311900 - Andet teknikerarbejde inden for fysisk videnskab og ingeniørvirksomhed</v>
      </c>
      <c r="F4702" s="19" t="str">
        <f t="shared" si="443"/>
        <v>2 år</v>
      </c>
      <c r="G4702" s="40" t="s">
        <v>516</v>
      </c>
      <c r="H4702" s="41" t="s">
        <v>129</v>
      </c>
      <c r="I4702" s="42" t="s">
        <v>8</v>
      </c>
      <c r="J4702" s="43" t="s">
        <v>23</v>
      </c>
      <c r="K4702" s="44">
        <v>54</v>
      </c>
      <c r="L4702" s="45">
        <v>40526.629209621242</v>
      </c>
      <c r="M4702" s="46">
        <v>42653.859728404073</v>
      </c>
      <c r="N4702" s="45"/>
      <c r="O4702" s="46"/>
    </row>
    <row r="4703" spans="1:15" x14ac:dyDescent="0.2">
      <c r="A4703" s="11" t="str">
        <f t="shared" si="438"/>
        <v>3119001 - Region Hovedstaden3 år</v>
      </c>
      <c r="B4703" s="12" t="str">
        <f t="shared" si="441"/>
        <v>311900</v>
      </c>
      <c r="C4703" s="14">
        <f t="shared" si="439"/>
        <v>0</v>
      </c>
      <c r="D4703" s="14">
        <f t="shared" si="440"/>
        <v>0</v>
      </c>
      <c r="E4703" s="19" t="str">
        <f t="shared" si="442"/>
        <v>311900 - Andet teknikerarbejde inden for fysisk videnskab og ingeniørvirksomhed</v>
      </c>
      <c r="F4703" s="19" t="str">
        <f t="shared" si="443"/>
        <v>3 år</v>
      </c>
      <c r="G4703" s="40" t="s">
        <v>516</v>
      </c>
      <c r="H4703" s="41" t="s">
        <v>129</v>
      </c>
      <c r="I4703" s="42" t="s">
        <v>8</v>
      </c>
      <c r="J4703" s="43" t="s">
        <v>14</v>
      </c>
      <c r="K4703" s="44">
        <v>67</v>
      </c>
      <c r="L4703" s="45">
        <v>42963.672573593722</v>
      </c>
      <c r="M4703" s="46">
        <v>45380.558129358062</v>
      </c>
      <c r="N4703" s="45"/>
      <c r="O4703" s="46"/>
    </row>
    <row r="4704" spans="1:15" x14ac:dyDescent="0.2">
      <c r="A4704" s="11" t="str">
        <f t="shared" si="438"/>
        <v>3119001 - Region Hovedstaden4 år</v>
      </c>
      <c r="B4704" s="12" t="str">
        <f t="shared" si="441"/>
        <v>311900</v>
      </c>
      <c r="C4704" s="14">
        <f t="shared" si="439"/>
        <v>0</v>
      </c>
      <c r="D4704" s="14">
        <f t="shared" si="440"/>
        <v>0</v>
      </c>
      <c r="E4704" s="19" t="str">
        <f t="shared" si="442"/>
        <v>311900 - Andet teknikerarbejde inden for fysisk videnskab og ingeniørvirksomhed</v>
      </c>
      <c r="F4704" s="19" t="str">
        <f t="shared" si="443"/>
        <v>4 år</v>
      </c>
      <c r="G4704" s="40" t="s">
        <v>516</v>
      </c>
      <c r="H4704" s="41" t="s">
        <v>129</v>
      </c>
      <c r="I4704" s="42" t="s">
        <v>8</v>
      </c>
      <c r="J4704" s="43" t="s">
        <v>24</v>
      </c>
      <c r="K4704" s="44">
        <v>50</v>
      </c>
      <c r="L4704" s="45">
        <v>46090.420319549834</v>
      </c>
      <c r="M4704" s="46">
        <v>48475.700018609081</v>
      </c>
      <c r="N4704" s="45"/>
      <c r="O4704" s="46"/>
    </row>
    <row r="4705" spans="1:15" x14ac:dyDescent="0.2">
      <c r="A4705" s="11" t="str">
        <f t="shared" si="438"/>
        <v>3119001 - Region Hovedstaden5-9 år</v>
      </c>
      <c r="B4705" s="12" t="str">
        <f t="shared" si="441"/>
        <v>311900</v>
      </c>
      <c r="C4705" s="14">
        <f t="shared" si="439"/>
        <v>0</v>
      </c>
      <c r="D4705" s="14">
        <f t="shared" si="440"/>
        <v>0</v>
      </c>
      <c r="E4705" s="19" t="str">
        <f t="shared" si="442"/>
        <v>311900 - Andet teknikerarbejde inden for fysisk videnskab og ingeniørvirksomhed</v>
      </c>
      <c r="F4705" s="19" t="str">
        <f t="shared" si="443"/>
        <v>5-9 år</v>
      </c>
      <c r="G4705" s="40" t="s">
        <v>516</v>
      </c>
      <c r="H4705" s="41" t="s">
        <v>129</v>
      </c>
      <c r="I4705" s="42" t="s">
        <v>8</v>
      </c>
      <c r="J4705" s="43" t="s">
        <v>15</v>
      </c>
      <c r="K4705" s="44">
        <v>244</v>
      </c>
      <c r="L4705" s="45">
        <v>46751.073235281336</v>
      </c>
      <c r="M4705" s="46">
        <v>49221.13649039108</v>
      </c>
      <c r="N4705" s="45"/>
      <c r="O4705" s="46"/>
    </row>
    <row r="4706" spans="1:15" x14ac:dyDescent="0.2">
      <c r="A4706" s="11" t="str">
        <f t="shared" si="438"/>
        <v>3119001 - Region Hovedstaden0-4 år</v>
      </c>
      <c r="B4706" s="12" t="str">
        <f t="shared" si="441"/>
        <v>311900</v>
      </c>
      <c r="C4706" s="14">
        <f t="shared" si="439"/>
        <v>0</v>
      </c>
      <c r="D4706" s="14">
        <f t="shared" si="440"/>
        <v>0</v>
      </c>
      <c r="E4706" s="19" t="str">
        <f t="shared" si="442"/>
        <v>311900 - Andet teknikerarbejde inden for fysisk videnskab og ingeniørvirksomhed</v>
      </c>
      <c r="F4706" s="19" t="str">
        <f t="shared" si="443"/>
        <v>0-4 år</v>
      </c>
      <c r="G4706" s="40" t="s">
        <v>516</v>
      </c>
      <c r="H4706" s="41" t="s">
        <v>129</v>
      </c>
      <c r="I4706" s="42" t="s">
        <v>8</v>
      </c>
      <c r="J4706" s="43" t="s">
        <v>16</v>
      </c>
      <c r="K4706" s="44">
        <v>292</v>
      </c>
      <c r="L4706" s="45">
        <v>39467.976017267778</v>
      </c>
      <c r="M4706" s="46">
        <v>41553.241457553646</v>
      </c>
      <c r="N4706" s="45"/>
      <c r="O4706" s="46"/>
    </row>
    <row r="4707" spans="1:15" x14ac:dyDescent="0.2">
      <c r="A4707" s="11" t="str">
        <f t="shared" si="438"/>
        <v>3119001 - Region Hovedstaden10-14 år</v>
      </c>
      <c r="B4707" s="12" t="str">
        <f t="shared" si="441"/>
        <v>311900</v>
      </c>
      <c r="C4707" s="14">
        <f t="shared" si="439"/>
        <v>0</v>
      </c>
      <c r="D4707" s="14">
        <f t="shared" si="440"/>
        <v>0</v>
      </c>
      <c r="E4707" s="19" t="str">
        <f t="shared" si="442"/>
        <v>311900 - Andet teknikerarbejde inden for fysisk videnskab og ingeniørvirksomhed</v>
      </c>
      <c r="F4707" s="19" t="str">
        <f t="shared" si="443"/>
        <v>10-14 år</v>
      </c>
      <c r="G4707" s="40" t="s">
        <v>516</v>
      </c>
      <c r="H4707" s="41" t="s">
        <v>129</v>
      </c>
      <c r="I4707" s="42" t="s">
        <v>8</v>
      </c>
      <c r="J4707" s="43" t="s">
        <v>17</v>
      </c>
      <c r="K4707" s="44">
        <v>173</v>
      </c>
      <c r="L4707" s="45">
        <v>47200.015871908749</v>
      </c>
      <c r="M4707" s="46">
        <v>49553.737867095428</v>
      </c>
      <c r="N4707" s="45"/>
      <c r="O4707" s="46"/>
    </row>
    <row r="4708" spans="1:15" x14ac:dyDescent="0.2">
      <c r="A4708" s="11" t="str">
        <f t="shared" si="438"/>
        <v>3119001 - Region Hovedstaden15-20 år</v>
      </c>
      <c r="B4708" s="12" t="str">
        <f t="shared" si="441"/>
        <v>311900</v>
      </c>
      <c r="C4708" s="14">
        <f t="shared" si="439"/>
        <v>0</v>
      </c>
      <c r="D4708" s="14">
        <f t="shared" si="440"/>
        <v>0</v>
      </c>
      <c r="E4708" s="19" t="str">
        <f t="shared" si="442"/>
        <v>311900 - Andet teknikerarbejde inden for fysisk videnskab og ingeniørvirksomhed</v>
      </c>
      <c r="F4708" s="19" t="str">
        <f t="shared" si="443"/>
        <v>15-20 år</v>
      </c>
      <c r="G4708" s="40" t="s">
        <v>516</v>
      </c>
      <c r="H4708" s="41" t="s">
        <v>129</v>
      </c>
      <c r="I4708" s="42" t="s">
        <v>8</v>
      </c>
      <c r="J4708" s="43" t="s">
        <v>18</v>
      </c>
      <c r="K4708" s="44">
        <v>142</v>
      </c>
      <c r="L4708" s="45">
        <v>47074.933286234431</v>
      </c>
      <c r="M4708" s="46">
        <v>49634.33289801138</v>
      </c>
      <c r="N4708" s="45"/>
      <c r="O4708" s="46"/>
    </row>
    <row r="4709" spans="1:15" x14ac:dyDescent="0.2">
      <c r="A4709" s="11" t="str">
        <f t="shared" si="438"/>
        <v>3119001 - Region Hovedstaden20-24 år</v>
      </c>
      <c r="B4709" s="12" t="str">
        <f t="shared" si="441"/>
        <v>311900</v>
      </c>
      <c r="C4709" s="14">
        <f t="shared" si="439"/>
        <v>0</v>
      </c>
      <c r="D4709" s="14">
        <f t="shared" si="440"/>
        <v>0</v>
      </c>
      <c r="E4709" s="19" t="str">
        <f t="shared" si="442"/>
        <v>311900 - Andet teknikerarbejde inden for fysisk videnskab og ingeniørvirksomhed</v>
      </c>
      <c r="F4709" s="19" t="str">
        <f t="shared" si="443"/>
        <v>20-24 år</v>
      </c>
      <c r="G4709" s="40" t="s">
        <v>516</v>
      </c>
      <c r="H4709" s="41" t="s">
        <v>129</v>
      </c>
      <c r="I4709" s="42" t="s">
        <v>8</v>
      </c>
      <c r="J4709" s="43" t="s">
        <v>19</v>
      </c>
      <c r="K4709" s="44">
        <v>161</v>
      </c>
      <c r="L4709" s="45">
        <v>51034.446033811466</v>
      </c>
      <c r="M4709" s="46">
        <v>53918.953114880911</v>
      </c>
      <c r="N4709" s="45"/>
      <c r="O4709" s="46"/>
    </row>
    <row r="4710" spans="1:15" x14ac:dyDescent="0.2">
      <c r="A4710" s="11" t="str">
        <f t="shared" si="438"/>
        <v>3119001 - Region Hovedstaden25 år og derover</v>
      </c>
      <c r="B4710" s="12" t="str">
        <f t="shared" si="441"/>
        <v>311900</v>
      </c>
      <c r="C4710" s="14">
        <f t="shared" si="439"/>
        <v>0</v>
      </c>
      <c r="D4710" s="14">
        <f t="shared" si="440"/>
        <v>0</v>
      </c>
      <c r="E4710" s="19" t="str">
        <f t="shared" si="442"/>
        <v>311900 - Andet teknikerarbejde inden for fysisk videnskab og ingeniørvirksomhed</v>
      </c>
      <c r="F4710" s="19" t="str">
        <f t="shared" si="443"/>
        <v>25 år og derover</v>
      </c>
      <c r="G4710" s="40" t="s">
        <v>516</v>
      </c>
      <c r="H4710" s="41" t="s">
        <v>129</v>
      </c>
      <c r="I4710" s="42" t="s">
        <v>8</v>
      </c>
      <c r="J4710" s="43" t="s">
        <v>9</v>
      </c>
      <c r="K4710" s="44">
        <v>708</v>
      </c>
      <c r="L4710" s="45">
        <v>45876.777670126867</v>
      </c>
      <c r="M4710" s="46">
        <v>48423.078097502417</v>
      </c>
      <c r="N4710" s="45"/>
      <c r="O4710" s="46"/>
    </row>
    <row r="4711" spans="1:15" x14ac:dyDescent="0.2">
      <c r="A4711" s="11" t="str">
        <f t="shared" si="438"/>
        <v>3119001 - Region HovedstadenAlle uanset erf.</v>
      </c>
      <c r="B4711" s="12" t="str">
        <f t="shared" si="441"/>
        <v>311900</v>
      </c>
      <c r="C4711" s="14">
        <f t="shared" si="439"/>
        <v>0</v>
      </c>
      <c r="D4711" s="14">
        <f t="shared" si="440"/>
        <v>0</v>
      </c>
      <c r="E4711" s="19" t="str">
        <f t="shared" si="442"/>
        <v>311900 - Andet teknikerarbejde inden for fysisk videnskab og ingeniørvirksomhed</v>
      </c>
      <c r="F4711" s="19" t="str">
        <f t="shared" si="443"/>
        <v>Alle uanset erf.</v>
      </c>
      <c r="G4711" s="40" t="s">
        <v>516</v>
      </c>
      <c r="H4711" s="41" t="s">
        <v>129</v>
      </c>
      <c r="I4711" s="42" t="s">
        <v>8</v>
      </c>
      <c r="J4711" s="43" t="s">
        <v>10</v>
      </c>
      <c r="K4711" s="44">
        <v>1720</v>
      </c>
      <c r="L4711" s="45">
        <v>45808.715739220446</v>
      </c>
      <c r="M4711" s="46">
        <v>48149.958733967098</v>
      </c>
      <c r="N4711" s="45"/>
      <c r="O4711" s="46"/>
    </row>
    <row r="4712" spans="1:15" x14ac:dyDescent="0.2">
      <c r="A4712" s="11" t="str">
        <f t="shared" si="438"/>
        <v>3119002 - Region SjællandUnder 1 år</v>
      </c>
      <c r="B4712" s="12" t="str">
        <f t="shared" si="441"/>
        <v>311900</v>
      </c>
      <c r="C4712" s="14">
        <f t="shared" si="439"/>
        <v>0</v>
      </c>
      <c r="D4712" s="14">
        <f t="shared" si="440"/>
        <v>0</v>
      </c>
      <c r="E4712" s="19" t="str">
        <f t="shared" si="442"/>
        <v>311900 - Andet teknikerarbejde inden for fysisk videnskab og ingeniørvirksomhed</v>
      </c>
      <c r="F4712" s="19" t="str">
        <f t="shared" si="443"/>
        <v>Under 1 år</v>
      </c>
      <c r="G4712" s="40" t="s">
        <v>516</v>
      </c>
      <c r="H4712" s="41" t="s">
        <v>129</v>
      </c>
      <c r="I4712" s="42" t="s">
        <v>20</v>
      </c>
      <c r="J4712" s="43" t="s">
        <v>13</v>
      </c>
      <c r="K4712" s="44">
        <v>16</v>
      </c>
      <c r="L4712" s="45">
        <v>29382.556622205506</v>
      </c>
      <c r="M4712" s="46">
        <v>30697.201235443405</v>
      </c>
      <c r="N4712" s="45"/>
      <c r="O4712" s="46"/>
    </row>
    <row r="4713" spans="1:15" x14ac:dyDescent="0.2">
      <c r="A4713" s="11" t="str">
        <f t="shared" si="438"/>
        <v>3119002 - Region Sjælland1 år</v>
      </c>
      <c r="B4713" s="12" t="str">
        <f t="shared" si="441"/>
        <v>311900</v>
      </c>
      <c r="C4713" s="14">
        <f t="shared" si="439"/>
        <v>0</v>
      </c>
      <c r="D4713" s="14">
        <f t="shared" si="440"/>
        <v>0</v>
      </c>
      <c r="E4713" s="19" t="str">
        <f t="shared" si="442"/>
        <v>311900 - Andet teknikerarbejde inden for fysisk videnskab og ingeniørvirksomhed</v>
      </c>
      <c r="F4713" s="19" t="str">
        <f t="shared" si="443"/>
        <v>1 år</v>
      </c>
      <c r="G4713" s="40" t="s">
        <v>516</v>
      </c>
      <c r="H4713" s="41" t="s">
        <v>129</v>
      </c>
      <c r="I4713" s="42" t="s">
        <v>20</v>
      </c>
      <c r="J4713" s="43" t="s">
        <v>22</v>
      </c>
      <c r="K4713" s="44">
        <v>12</v>
      </c>
      <c r="L4713" s="45">
        <v>45023.929621962823</v>
      </c>
      <c r="M4713" s="46">
        <v>46978.937361165823</v>
      </c>
      <c r="N4713" s="45"/>
      <c r="O4713" s="46"/>
    </row>
    <row r="4714" spans="1:15" x14ac:dyDescent="0.2">
      <c r="A4714" s="11" t="str">
        <f t="shared" si="438"/>
        <v>3119002 - Region Sjælland2 år</v>
      </c>
      <c r="B4714" s="12" t="str">
        <f t="shared" si="441"/>
        <v>311900</v>
      </c>
      <c r="C4714" s="14">
        <f t="shared" si="439"/>
        <v>0</v>
      </c>
      <c r="D4714" s="14">
        <f t="shared" si="440"/>
        <v>0</v>
      </c>
      <c r="E4714" s="19" t="str">
        <f t="shared" si="442"/>
        <v>311900 - Andet teknikerarbejde inden for fysisk videnskab og ingeniørvirksomhed</v>
      </c>
      <c r="F4714" s="19" t="str">
        <f t="shared" si="443"/>
        <v>2 år</v>
      </c>
      <c r="G4714" s="40" t="s">
        <v>516</v>
      </c>
      <c r="H4714" s="41" t="s">
        <v>129</v>
      </c>
      <c r="I4714" s="42" t="s">
        <v>20</v>
      </c>
      <c r="J4714" s="43" t="s">
        <v>23</v>
      </c>
      <c r="K4714" s="44">
        <v>11</v>
      </c>
      <c r="L4714" s="45">
        <v>37817.719358452363</v>
      </c>
      <c r="M4714" s="46">
        <v>39851.039016250113</v>
      </c>
      <c r="N4714" s="45"/>
      <c r="O4714" s="46"/>
    </row>
    <row r="4715" spans="1:15" x14ac:dyDescent="0.2">
      <c r="A4715" s="11" t="str">
        <f t="shared" si="438"/>
        <v>3119002 - Region Sjælland5-9 år</v>
      </c>
      <c r="B4715" s="12" t="str">
        <f t="shared" si="441"/>
        <v>311900</v>
      </c>
      <c r="C4715" s="14">
        <f t="shared" si="439"/>
        <v>0</v>
      </c>
      <c r="D4715" s="14">
        <f t="shared" si="440"/>
        <v>0</v>
      </c>
      <c r="E4715" s="19" t="str">
        <f t="shared" si="442"/>
        <v>311900 - Andet teknikerarbejde inden for fysisk videnskab og ingeniørvirksomhed</v>
      </c>
      <c r="F4715" s="19" t="str">
        <f t="shared" si="443"/>
        <v>5-9 år</v>
      </c>
      <c r="G4715" s="40" t="s">
        <v>516</v>
      </c>
      <c r="H4715" s="41" t="s">
        <v>129</v>
      </c>
      <c r="I4715" s="42" t="s">
        <v>20</v>
      </c>
      <c r="J4715" s="43" t="s">
        <v>15</v>
      </c>
      <c r="K4715" s="44">
        <v>35</v>
      </c>
      <c r="L4715" s="45">
        <v>36034.972166952059</v>
      </c>
      <c r="M4715" s="46">
        <v>38171.40497614436</v>
      </c>
      <c r="N4715" s="45"/>
      <c r="O4715" s="46"/>
    </row>
    <row r="4716" spans="1:15" x14ac:dyDescent="0.2">
      <c r="A4716" s="11" t="str">
        <f t="shared" si="438"/>
        <v>3119002 - Region Sjælland0-4 år</v>
      </c>
      <c r="B4716" s="12" t="str">
        <f t="shared" si="441"/>
        <v>311900</v>
      </c>
      <c r="C4716" s="14">
        <f t="shared" si="439"/>
        <v>0</v>
      </c>
      <c r="D4716" s="14">
        <f t="shared" si="440"/>
        <v>0</v>
      </c>
      <c r="E4716" s="19" t="str">
        <f t="shared" si="442"/>
        <v>311900 - Andet teknikerarbejde inden for fysisk videnskab og ingeniørvirksomhed</v>
      </c>
      <c r="F4716" s="19" t="str">
        <f t="shared" si="443"/>
        <v>0-4 år</v>
      </c>
      <c r="G4716" s="40" t="s">
        <v>516</v>
      </c>
      <c r="H4716" s="41" t="s">
        <v>129</v>
      </c>
      <c r="I4716" s="42" t="s">
        <v>20</v>
      </c>
      <c r="J4716" s="43" t="s">
        <v>16</v>
      </c>
      <c r="K4716" s="44">
        <v>55</v>
      </c>
      <c r="L4716" s="45">
        <v>36111.58731788375</v>
      </c>
      <c r="M4716" s="46">
        <v>38252.562467815857</v>
      </c>
      <c r="N4716" s="45"/>
      <c r="O4716" s="46"/>
    </row>
    <row r="4717" spans="1:15" x14ac:dyDescent="0.2">
      <c r="A4717" s="11" t="str">
        <f t="shared" si="438"/>
        <v>3119002 - Region Sjælland10-14 år</v>
      </c>
      <c r="B4717" s="12" t="str">
        <f t="shared" si="441"/>
        <v>311900</v>
      </c>
      <c r="C4717" s="14">
        <f t="shared" si="439"/>
        <v>0</v>
      </c>
      <c r="D4717" s="14">
        <f t="shared" si="440"/>
        <v>0</v>
      </c>
      <c r="E4717" s="19" t="str">
        <f t="shared" si="442"/>
        <v>311900 - Andet teknikerarbejde inden for fysisk videnskab og ingeniørvirksomhed</v>
      </c>
      <c r="F4717" s="19" t="str">
        <f t="shared" si="443"/>
        <v>10-14 år</v>
      </c>
      <c r="G4717" s="40" t="s">
        <v>516</v>
      </c>
      <c r="H4717" s="41" t="s">
        <v>129</v>
      </c>
      <c r="I4717" s="42" t="s">
        <v>20</v>
      </c>
      <c r="J4717" s="43" t="s">
        <v>17</v>
      </c>
      <c r="K4717" s="44">
        <v>46</v>
      </c>
      <c r="L4717" s="45">
        <v>36288.615483342066</v>
      </c>
      <c r="M4717" s="46">
        <v>38367.251692917962</v>
      </c>
      <c r="N4717" s="45"/>
      <c r="O4717" s="46"/>
    </row>
    <row r="4718" spans="1:15" x14ac:dyDescent="0.2">
      <c r="A4718" s="11" t="str">
        <f t="shared" si="438"/>
        <v>3119002 - Region Sjælland15-20 år</v>
      </c>
      <c r="B4718" s="12" t="str">
        <f t="shared" si="441"/>
        <v>311900</v>
      </c>
      <c r="C4718" s="14">
        <f t="shared" si="439"/>
        <v>0</v>
      </c>
      <c r="D4718" s="14">
        <f t="shared" si="440"/>
        <v>0</v>
      </c>
      <c r="E4718" s="19" t="str">
        <f t="shared" si="442"/>
        <v>311900 - Andet teknikerarbejde inden for fysisk videnskab og ingeniørvirksomhed</v>
      </c>
      <c r="F4718" s="19" t="str">
        <f t="shared" si="443"/>
        <v>15-20 år</v>
      </c>
      <c r="G4718" s="40" t="s">
        <v>516</v>
      </c>
      <c r="H4718" s="41" t="s">
        <v>129</v>
      </c>
      <c r="I4718" s="42" t="s">
        <v>20</v>
      </c>
      <c r="J4718" s="43" t="s">
        <v>18</v>
      </c>
      <c r="K4718" s="44">
        <v>21</v>
      </c>
      <c r="L4718" s="45">
        <v>43707.604373944581</v>
      </c>
      <c r="M4718" s="46">
        <v>46093.631759850599</v>
      </c>
      <c r="N4718" s="45"/>
      <c r="O4718" s="46"/>
    </row>
    <row r="4719" spans="1:15" x14ac:dyDescent="0.2">
      <c r="A4719" s="11" t="str">
        <f t="shared" si="438"/>
        <v>3119002 - Region Sjælland20-24 år</v>
      </c>
      <c r="B4719" s="12" t="str">
        <f t="shared" si="441"/>
        <v>311900</v>
      </c>
      <c r="C4719" s="14">
        <f t="shared" si="439"/>
        <v>0</v>
      </c>
      <c r="D4719" s="14">
        <f t="shared" si="440"/>
        <v>0</v>
      </c>
      <c r="E4719" s="19" t="str">
        <f t="shared" si="442"/>
        <v>311900 - Andet teknikerarbejde inden for fysisk videnskab og ingeniørvirksomhed</v>
      </c>
      <c r="F4719" s="19" t="str">
        <f t="shared" si="443"/>
        <v>20-24 år</v>
      </c>
      <c r="G4719" s="40" t="s">
        <v>516</v>
      </c>
      <c r="H4719" s="41" t="s">
        <v>129</v>
      </c>
      <c r="I4719" s="42" t="s">
        <v>20</v>
      </c>
      <c r="J4719" s="43" t="s">
        <v>19</v>
      </c>
      <c r="K4719" s="44">
        <v>40</v>
      </c>
      <c r="L4719" s="45">
        <v>41254.777532242319</v>
      </c>
      <c r="M4719" s="46">
        <v>43617.878831488124</v>
      </c>
      <c r="N4719" s="45"/>
      <c r="O4719" s="46"/>
    </row>
    <row r="4720" spans="1:15" x14ac:dyDescent="0.2">
      <c r="A4720" s="11" t="str">
        <f t="shared" si="438"/>
        <v>3119002 - Region Sjælland25 år og derover</v>
      </c>
      <c r="B4720" s="12" t="str">
        <f t="shared" si="441"/>
        <v>311900</v>
      </c>
      <c r="C4720" s="14">
        <f t="shared" si="439"/>
        <v>0</v>
      </c>
      <c r="D4720" s="14">
        <f t="shared" si="440"/>
        <v>0</v>
      </c>
      <c r="E4720" s="19" t="str">
        <f t="shared" si="442"/>
        <v>311900 - Andet teknikerarbejde inden for fysisk videnskab og ingeniørvirksomhed</v>
      </c>
      <c r="F4720" s="19" t="str">
        <f t="shared" si="443"/>
        <v>25 år og derover</v>
      </c>
      <c r="G4720" s="40" t="s">
        <v>516</v>
      </c>
      <c r="H4720" s="41" t="s">
        <v>129</v>
      </c>
      <c r="I4720" s="42" t="s">
        <v>20</v>
      </c>
      <c r="J4720" s="43" t="s">
        <v>9</v>
      </c>
      <c r="K4720" s="44">
        <v>195</v>
      </c>
      <c r="L4720" s="45">
        <v>41178.259812085642</v>
      </c>
      <c r="M4720" s="46">
        <v>43438.430677259494</v>
      </c>
      <c r="N4720" s="45"/>
      <c r="O4720" s="46"/>
    </row>
    <row r="4721" spans="1:15" x14ac:dyDescent="0.2">
      <c r="A4721" s="11" t="str">
        <f t="shared" si="438"/>
        <v>3119002 - Region SjællandAlle uanset erf.</v>
      </c>
      <c r="B4721" s="12" t="str">
        <f t="shared" si="441"/>
        <v>311900</v>
      </c>
      <c r="C4721" s="14">
        <f t="shared" si="439"/>
        <v>0</v>
      </c>
      <c r="D4721" s="14">
        <f t="shared" si="440"/>
        <v>0</v>
      </c>
      <c r="E4721" s="19" t="str">
        <f t="shared" si="442"/>
        <v>311900 - Andet teknikerarbejde inden for fysisk videnskab og ingeniørvirksomhed</v>
      </c>
      <c r="F4721" s="19" t="str">
        <f t="shared" si="443"/>
        <v>Alle uanset erf.</v>
      </c>
      <c r="G4721" s="40" t="s">
        <v>516</v>
      </c>
      <c r="H4721" s="41" t="s">
        <v>129</v>
      </c>
      <c r="I4721" s="42" t="s">
        <v>20</v>
      </c>
      <c r="J4721" s="43" t="s">
        <v>10</v>
      </c>
      <c r="K4721" s="44">
        <v>392</v>
      </c>
      <c r="L4721" s="45">
        <v>39171.66345088942</v>
      </c>
      <c r="M4721" s="46">
        <v>41233.565096016173</v>
      </c>
      <c r="N4721" s="45"/>
      <c r="O4721" s="46"/>
    </row>
    <row r="4722" spans="1:15" x14ac:dyDescent="0.2">
      <c r="A4722" s="11" t="str">
        <f t="shared" si="438"/>
        <v>3119003 - Region SyddanmarkUnder 1 år</v>
      </c>
      <c r="B4722" s="12" t="str">
        <f t="shared" si="441"/>
        <v>311900</v>
      </c>
      <c r="C4722" s="14">
        <f t="shared" si="439"/>
        <v>0</v>
      </c>
      <c r="D4722" s="14">
        <f t="shared" si="440"/>
        <v>0</v>
      </c>
      <c r="E4722" s="19" t="str">
        <f t="shared" si="442"/>
        <v>311900 - Andet teknikerarbejde inden for fysisk videnskab og ingeniørvirksomhed</v>
      </c>
      <c r="F4722" s="19" t="str">
        <f t="shared" si="443"/>
        <v>Under 1 år</v>
      </c>
      <c r="G4722" s="40" t="s">
        <v>516</v>
      </c>
      <c r="H4722" s="41" t="s">
        <v>129</v>
      </c>
      <c r="I4722" s="42" t="s">
        <v>544</v>
      </c>
      <c r="J4722" s="43" t="s">
        <v>13</v>
      </c>
      <c r="K4722" s="44">
        <v>79</v>
      </c>
      <c r="L4722" s="45">
        <v>38456.181867281557</v>
      </c>
      <c r="M4722" s="46">
        <v>40547.258244268196</v>
      </c>
      <c r="N4722" s="45"/>
      <c r="O4722" s="46"/>
    </row>
    <row r="4723" spans="1:15" x14ac:dyDescent="0.2">
      <c r="A4723" s="11" t="str">
        <f t="shared" si="438"/>
        <v>3119003 - Region Syddanmark1 år</v>
      </c>
      <c r="B4723" s="12" t="str">
        <f t="shared" si="441"/>
        <v>311900</v>
      </c>
      <c r="C4723" s="14">
        <f t="shared" si="439"/>
        <v>0</v>
      </c>
      <c r="D4723" s="14">
        <f t="shared" si="440"/>
        <v>0</v>
      </c>
      <c r="E4723" s="19" t="str">
        <f t="shared" si="442"/>
        <v>311900 - Andet teknikerarbejde inden for fysisk videnskab og ingeniørvirksomhed</v>
      </c>
      <c r="F4723" s="19" t="str">
        <f t="shared" si="443"/>
        <v>1 år</v>
      </c>
      <c r="G4723" s="40" t="s">
        <v>516</v>
      </c>
      <c r="H4723" s="41" t="s">
        <v>129</v>
      </c>
      <c r="I4723" s="42" t="s">
        <v>544</v>
      </c>
      <c r="J4723" s="43" t="s">
        <v>22</v>
      </c>
      <c r="K4723" s="44">
        <v>57</v>
      </c>
      <c r="L4723" s="45">
        <v>41181.560003476465</v>
      </c>
      <c r="M4723" s="46">
        <v>43470.218654154465</v>
      </c>
      <c r="N4723" s="45"/>
      <c r="O4723" s="46"/>
    </row>
    <row r="4724" spans="1:15" x14ac:dyDescent="0.2">
      <c r="A4724" s="11" t="str">
        <f t="shared" si="438"/>
        <v>3119003 - Region Syddanmark2 år</v>
      </c>
      <c r="B4724" s="12" t="str">
        <f t="shared" si="441"/>
        <v>311900</v>
      </c>
      <c r="C4724" s="14">
        <f t="shared" si="439"/>
        <v>0</v>
      </c>
      <c r="D4724" s="14">
        <f t="shared" si="440"/>
        <v>0</v>
      </c>
      <c r="E4724" s="19" t="str">
        <f t="shared" si="442"/>
        <v>311900 - Andet teknikerarbejde inden for fysisk videnskab og ingeniørvirksomhed</v>
      </c>
      <c r="F4724" s="19" t="str">
        <f t="shared" si="443"/>
        <v>2 år</v>
      </c>
      <c r="G4724" s="40" t="s">
        <v>516</v>
      </c>
      <c r="H4724" s="41" t="s">
        <v>129</v>
      </c>
      <c r="I4724" s="42" t="s">
        <v>544</v>
      </c>
      <c r="J4724" s="43" t="s">
        <v>23</v>
      </c>
      <c r="K4724" s="44">
        <v>68</v>
      </c>
      <c r="L4724" s="45">
        <v>42834.327736245592</v>
      </c>
      <c r="M4724" s="46">
        <v>45186.706148950667</v>
      </c>
      <c r="N4724" s="45"/>
      <c r="O4724" s="46"/>
    </row>
    <row r="4725" spans="1:15" x14ac:dyDescent="0.2">
      <c r="A4725" s="11" t="str">
        <f t="shared" si="438"/>
        <v>3119003 - Region Syddanmark3 år</v>
      </c>
      <c r="B4725" s="12" t="str">
        <f t="shared" si="441"/>
        <v>311900</v>
      </c>
      <c r="C4725" s="14">
        <f t="shared" si="439"/>
        <v>0</v>
      </c>
      <c r="D4725" s="14">
        <f t="shared" si="440"/>
        <v>0</v>
      </c>
      <c r="E4725" s="19" t="str">
        <f t="shared" si="442"/>
        <v>311900 - Andet teknikerarbejde inden for fysisk videnskab og ingeniørvirksomhed</v>
      </c>
      <c r="F4725" s="19" t="str">
        <f t="shared" si="443"/>
        <v>3 år</v>
      </c>
      <c r="G4725" s="40" t="s">
        <v>516</v>
      </c>
      <c r="H4725" s="41" t="s">
        <v>129</v>
      </c>
      <c r="I4725" s="42" t="s">
        <v>544</v>
      </c>
      <c r="J4725" s="43" t="s">
        <v>14</v>
      </c>
      <c r="K4725" s="44">
        <v>61</v>
      </c>
      <c r="L4725" s="45">
        <v>39855.917013317885</v>
      </c>
      <c r="M4725" s="46">
        <v>42070.903265551511</v>
      </c>
      <c r="N4725" s="45"/>
      <c r="O4725" s="46"/>
    </row>
    <row r="4726" spans="1:15" x14ac:dyDescent="0.2">
      <c r="A4726" s="11" t="str">
        <f t="shared" si="438"/>
        <v>3119003 - Region Syddanmark4 år</v>
      </c>
      <c r="B4726" s="12" t="str">
        <f t="shared" si="441"/>
        <v>311900</v>
      </c>
      <c r="C4726" s="14">
        <f t="shared" si="439"/>
        <v>0</v>
      </c>
      <c r="D4726" s="14">
        <f t="shared" si="440"/>
        <v>0</v>
      </c>
      <c r="E4726" s="19" t="str">
        <f t="shared" si="442"/>
        <v>311900 - Andet teknikerarbejde inden for fysisk videnskab og ingeniørvirksomhed</v>
      </c>
      <c r="F4726" s="19" t="str">
        <f t="shared" si="443"/>
        <v>4 år</v>
      </c>
      <c r="G4726" s="40" t="s">
        <v>516</v>
      </c>
      <c r="H4726" s="41" t="s">
        <v>129</v>
      </c>
      <c r="I4726" s="42" t="s">
        <v>544</v>
      </c>
      <c r="J4726" s="43" t="s">
        <v>24</v>
      </c>
      <c r="K4726" s="44">
        <v>60</v>
      </c>
      <c r="L4726" s="45">
        <v>41851.636402616874</v>
      </c>
      <c r="M4726" s="46">
        <v>44101.844941155447</v>
      </c>
      <c r="N4726" s="45"/>
      <c r="O4726" s="46"/>
    </row>
    <row r="4727" spans="1:15" x14ac:dyDescent="0.2">
      <c r="A4727" s="11" t="str">
        <f t="shared" si="438"/>
        <v>3119003 - Region Syddanmark5-9 år</v>
      </c>
      <c r="B4727" s="12" t="str">
        <f t="shared" si="441"/>
        <v>311900</v>
      </c>
      <c r="C4727" s="14">
        <f t="shared" si="439"/>
        <v>0</v>
      </c>
      <c r="D4727" s="14">
        <f t="shared" si="440"/>
        <v>0</v>
      </c>
      <c r="E4727" s="19" t="str">
        <f t="shared" si="442"/>
        <v>311900 - Andet teknikerarbejde inden for fysisk videnskab og ingeniørvirksomhed</v>
      </c>
      <c r="F4727" s="19" t="str">
        <f t="shared" si="443"/>
        <v>5-9 år</v>
      </c>
      <c r="G4727" s="40" t="s">
        <v>516</v>
      </c>
      <c r="H4727" s="41" t="s">
        <v>129</v>
      </c>
      <c r="I4727" s="42" t="s">
        <v>544</v>
      </c>
      <c r="J4727" s="43" t="s">
        <v>15</v>
      </c>
      <c r="K4727" s="44">
        <v>251</v>
      </c>
      <c r="L4727" s="45">
        <v>42950.467327927901</v>
      </c>
      <c r="M4727" s="46">
        <v>45337.432721964135</v>
      </c>
      <c r="N4727" s="45"/>
      <c r="O4727" s="46"/>
    </row>
    <row r="4728" spans="1:15" x14ac:dyDescent="0.2">
      <c r="A4728" s="11" t="str">
        <f t="shared" si="438"/>
        <v>3119003 - Region Syddanmark0-4 år</v>
      </c>
      <c r="B4728" s="12" t="str">
        <f t="shared" si="441"/>
        <v>311900</v>
      </c>
      <c r="C4728" s="14">
        <f t="shared" si="439"/>
        <v>0</v>
      </c>
      <c r="D4728" s="14">
        <f t="shared" si="440"/>
        <v>0</v>
      </c>
      <c r="E4728" s="19" t="str">
        <f t="shared" si="442"/>
        <v>311900 - Andet teknikerarbejde inden for fysisk videnskab og ingeniørvirksomhed</v>
      </c>
      <c r="F4728" s="19" t="str">
        <f t="shared" si="443"/>
        <v>0-4 år</v>
      </c>
      <c r="G4728" s="40" t="s">
        <v>516</v>
      </c>
      <c r="H4728" s="41" t="s">
        <v>129</v>
      </c>
      <c r="I4728" s="42" t="s">
        <v>544</v>
      </c>
      <c r="J4728" s="43" t="s">
        <v>16</v>
      </c>
      <c r="K4728" s="44">
        <v>325</v>
      </c>
      <c r="L4728" s="45">
        <v>40752.672586097382</v>
      </c>
      <c r="M4728" s="46">
        <v>42959.398694715986</v>
      </c>
      <c r="N4728" s="45"/>
      <c r="O4728" s="46"/>
    </row>
    <row r="4729" spans="1:15" x14ac:dyDescent="0.2">
      <c r="A4729" s="11" t="str">
        <f t="shared" si="438"/>
        <v>3119003 - Region Syddanmark10-14 år</v>
      </c>
      <c r="B4729" s="12" t="str">
        <f t="shared" si="441"/>
        <v>311900</v>
      </c>
      <c r="C4729" s="14">
        <f t="shared" si="439"/>
        <v>0</v>
      </c>
      <c r="D4729" s="14">
        <f t="shared" si="440"/>
        <v>0</v>
      </c>
      <c r="E4729" s="19" t="str">
        <f t="shared" si="442"/>
        <v>311900 - Andet teknikerarbejde inden for fysisk videnskab og ingeniørvirksomhed</v>
      </c>
      <c r="F4729" s="19" t="str">
        <f t="shared" si="443"/>
        <v>10-14 år</v>
      </c>
      <c r="G4729" s="40" t="s">
        <v>516</v>
      </c>
      <c r="H4729" s="41" t="s">
        <v>129</v>
      </c>
      <c r="I4729" s="42" t="s">
        <v>544</v>
      </c>
      <c r="J4729" s="43" t="s">
        <v>17</v>
      </c>
      <c r="K4729" s="44">
        <v>176</v>
      </c>
      <c r="L4729" s="45">
        <v>42598.016559567899</v>
      </c>
      <c r="M4729" s="46">
        <v>44934.631944902088</v>
      </c>
      <c r="N4729" s="45"/>
      <c r="O4729" s="46"/>
    </row>
    <row r="4730" spans="1:15" x14ac:dyDescent="0.2">
      <c r="A4730" s="11" t="str">
        <f t="shared" si="438"/>
        <v>3119003 - Region Syddanmark15-20 år</v>
      </c>
      <c r="B4730" s="12" t="str">
        <f t="shared" si="441"/>
        <v>311900</v>
      </c>
      <c r="C4730" s="14">
        <f t="shared" si="439"/>
        <v>0</v>
      </c>
      <c r="D4730" s="14">
        <f t="shared" si="440"/>
        <v>0</v>
      </c>
      <c r="E4730" s="19" t="str">
        <f t="shared" si="442"/>
        <v>311900 - Andet teknikerarbejde inden for fysisk videnskab og ingeniørvirksomhed</v>
      </c>
      <c r="F4730" s="19" t="str">
        <f t="shared" si="443"/>
        <v>15-20 år</v>
      </c>
      <c r="G4730" s="40" t="s">
        <v>516</v>
      </c>
      <c r="H4730" s="41" t="s">
        <v>129</v>
      </c>
      <c r="I4730" s="42" t="s">
        <v>544</v>
      </c>
      <c r="J4730" s="43" t="s">
        <v>18</v>
      </c>
      <c r="K4730" s="44">
        <v>186</v>
      </c>
      <c r="L4730" s="45">
        <v>43183.22832839458</v>
      </c>
      <c r="M4730" s="46">
        <v>45387.349711949864</v>
      </c>
      <c r="N4730" s="45"/>
      <c r="O4730" s="46"/>
    </row>
    <row r="4731" spans="1:15" x14ac:dyDescent="0.2">
      <c r="A4731" s="11" t="str">
        <f t="shared" si="438"/>
        <v>3119003 - Region Syddanmark20-24 år</v>
      </c>
      <c r="B4731" s="12" t="str">
        <f t="shared" si="441"/>
        <v>311900</v>
      </c>
      <c r="C4731" s="14">
        <f t="shared" si="439"/>
        <v>0</v>
      </c>
      <c r="D4731" s="14">
        <f t="shared" si="440"/>
        <v>0</v>
      </c>
      <c r="E4731" s="19" t="str">
        <f t="shared" si="442"/>
        <v>311900 - Andet teknikerarbejde inden for fysisk videnskab og ingeniørvirksomhed</v>
      </c>
      <c r="F4731" s="19" t="str">
        <f t="shared" si="443"/>
        <v>20-24 år</v>
      </c>
      <c r="G4731" s="40" t="s">
        <v>516</v>
      </c>
      <c r="H4731" s="41" t="s">
        <v>129</v>
      </c>
      <c r="I4731" s="42" t="s">
        <v>544</v>
      </c>
      <c r="J4731" s="43" t="s">
        <v>19</v>
      </c>
      <c r="K4731" s="44">
        <v>223</v>
      </c>
      <c r="L4731" s="45">
        <v>44201.026931371605</v>
      </c>
      <c r="M4731" s="46">
        <v>46625.571732207311</v>
      </c>
      <c r="N4731" s="45"/>
      <c r="O4731" s="46"/>
    </row>
    <row r="4732" spans="1:15" x14ac:dyDescent="0.2">
      <c r="A4732" s="11" t="str">
        <f t="shared" si="438"/>
        <v>3119003 - Region Syddanmark25 år og derover</v>
      </c>
      <c r="B4732" s="12" t="str">
        <f t="shared" si="441"/>
        <v>311900</v>
      </c>
      <c r="C4732" s="14">
        <f t="shared" si="439"/>
        <v>0</v>
      </c>
      <c r="D4732" s="14">
        <f t="shared" si="440"/>
        <v>0</v>
      </c>
      <c r="E4732" s="19" t="str">
        <f t="shared" si="442"/>
        <v>311900 - Andet teknikerarbejde inden for fysisk videnskab og ingeniørvirksomhed</v>
      </c>
      <c r="F4732" s="19" t="str">
        <f t="shared" si="443"/>
        <v>25 år og derover</v>
      </c>
      <c r="G4732" s="40" t="s">
        <v>516</v>
      </c>
      <c r="H4732" s="41" t="s">
        <v>129</v>
      </c>
      <c r="I4732" s="42" t="s">
        <v>544</v>
      </c>
      <c r="J4732" s="43" t="s">
        <v>9</v>
      </c>
      <c r="K4732" s="44">
        <v>814</v>
      </c>
      <c r="L4732" s="45">
        <v>42474.863758302294</v>
      </c>
      <c r="M4732" s="46">
        <v>44803.695635007411</v>
      </c>
      <c r="N4732" s="45"/>
      <c r="O4732" s="46"/>
    </row>
    <row r="4733" spans="1:15" x14ac:dyDescent="0.2">
      <c r="A4733" s="11" t="str">
        <f t="shared" si="438"/>
        <v>3119003 - Region SyddanmarkAlle uanset erf.</v>
      </c>
      <c r="B4733" s="12" t="str">
        <f t="shared" si="441"/>
        <v>311900</v>
      </c>
      <c r="C4733" s="14">
        <f t="shared" si="439"/>
        <v>0</v>
      </c>
      <c r="D4733" s="14">
        <f t="shared" si="440"/>
        <v>0</v>
      </c>
      <c r="E4733" s="19" t="str">
        <f t="shared" si="442"/>
        <v>311900 - Andet teknikerarbejde inden for fysisk videnskab og ingeniørvirksomhed</v>
      </c>
      <c r="F4733" s="19" t="str">
        <f t="shared" si="443"/>
        <v>Alle uanset erf.</v>
      </c>
      <c r="G4733" s="40" t="s">
        <v>516</v>
      </c>
      <c r="H4733" s="41" t="s">
        <v>129</v>
      </c>
      <c r="I4733" s="42" t="s">
        <v>544</v>
      </c>
      <c r="J4733" s="43" t="s">
        <v>10</v>
      </c>
      <c r="K4733" s="44">
        <v>1975</v>
      </c>
      <c r="L4733" s="45">
        <v>42575.457798165022</v>
      </c>
      <c r="M4733" s="46">
        <v>44898.113488303024</v>
      </c>
      <c r="N4733" s="45"/>
      <c r="O4733" s="46"/>
    </row>
    <row r="4734" spans="1:15" x14ac:dyDescent="0.2">
      <c r="A4734" s="11" t="str">
        <f t="shared" si="438"/>
        <v>3119004 - Region MidtjyllandUnder 1 år</v>
      </c>
      <c r="B4734" s="12" t="str">
        <f t="shared" si="441"/>
        <v>311900</v>
      </c>
      <c r="C4734" s="14">
        <f t="shared" si="439"/>
        <v>0</v>
      </c>
      <c r="D4734" s="14">
        <f t="shared" si="440"/>
        <v>0</v>
      </c>
      <c r="E4734" s="19" t="str">
        <f t="shared" si="442"/>
        <v>311900 - Andet teknikerarbejde inden for fysisk videnskab og ingeniørvirksomhed</v>
      </c>
      <c r="F4734" s="19" t="str">
        <f t="shared" si="443"/>
        <v>Under 1 år</v>
      </c>
      <c r="G4734" s="40" t="s">
        <v>516</v>
      </c>
      <c r="H4734" s="41" t="s">
        <v>129</v>
      </c>
      <c r="I4734" s="42" t="s">
        <v>517</v>
      </c>
      <c r="J4734" s="43" t="s">
        <v>13</v>
      </c>
      <c r="K4734" s="44">
        <v>121</v>
      </c>
      <c r="L4734" s="45">
        <v>36007.963418053187</v>
      </c>
      <c r="M4734" s="46">
        <v>38147.875956558099</v>
      </c>
      <c r="N4734" s="45"/>
      <c r="O4734" s="46"/>
    </row>
    <row r="4735" spans="1:15" x14ac:dyDescent="0.2">
      <c r="A4735" s="11" t="str">
        <f t="shared" si="438"/>
        <v>3119004 - Region Midtjylland1 år</v>
      </c>
      <c r="B4735" s="12" t="str">
        <f t="shared" si="441"/>
        <v>311900</v>
      </c>
      <c r="C4735" s="14">
        <f t="shared" si="439"/>
        <v>0</v>
      </c>
      <c r="D4735" s="14">
        <f t="shared" si="440"/>
        <v>0</v>
      </c>
      <c r="E4735" s="19" t="str">
        <f t="shared" si="442"/>
        <v>311900 - Andet teknikerarbejde inden for fysisk videnskab og ingeniørvirksomhed</v>
      </c>
      <c r="F4735" s="19" t="str">
        <f t="shared" si="443"/>
        <v>1 år</v>
      </c>
      <c r="G4735" s="40" t="s">
        <v>516</v>
      </c>
      <c r="H4735" s="41" t="s">
        <v>129</v>
      </c>
      <c r="I4735" s="42" t="s">
        <v>517</v>
      </c>
      <c r="J4735" s="43" t="s">
        <v>22</v>
      </c>
      <c r="K4735" s="44">
        <v>91</v>
      </c>
      <c r="L4735" s="45">
        <v>39177.944182061306</v>
      </c>
      <c r="M4735" s="46">
        <v>41326.959430542563</v>
      </c>
      <c r="N4735" s="45"/>
      <c r="O4735" s="46"/>
    </row>
    <row r="4736" spans="1:15" x14ac:dyDescent="0.2">
      <c r="A4736" s="11" t="str">
        <f t="shared" si="438"/>
        <v>3119004 - Region Midtjylland2 år</v>
      </c>
      <c r="B4736" s="12" t="str">
        <f t="shared" si="441"/>
        <v>311900</v>
      </c>
      <c r="C4736" s="14">
        <f t="shared" si="439"/>
        <v>0</v>
      </c>
      <c r="D4736" s="14">
        <f t="shared" si="440"/>
        <v>0</v>
      </c>
      <c r="E4736" s="19" t="str">
        <f t="shared" si="442"/>
        <v>311900 - Andet teknikerarbejde inden for fysisk videnskab og ingeniørvirksomhed</v>
      </c>
      <c r="F4736" s="19" t="str">
        <f t="shared" si="443"/>
        <v>2 år</v>
      </c>
      <c r="G4736" s="40" t="s">
        <v>516</v>
      </c>
      <c r="H4736" s="41" t="s">
        <v>129</v>
      </c>
      <c r="I4736" s="42" t="s">
        <v>517</v>
      </c>
      <c r="J4736" s="43" t="s">
        <v>23</v>
      </c>
      <c r="K4736" s="44">
        <v>90</v>
      </c>
      <c r="L4736" s="45">
        <v>38535.482021387397</v>
      </c>
      <c r="M4736" s="46">
        <v>40746.613319095974</v>
      </c>
      <c r="N4736" s="45"/>
      <c r="O4736" s="46"/>
    </row>
    <row r="4737" spans="1:15" x14ac:dyDescent="0.2">
      <c r="A4737" s="11" t="str">
        <f t="shared" si="438"/>
        <v>3119004 - Region Midtjylland3 år</v>
      </c>
      <c r="B4737" s="12" t="str">
        <f t="shared" si="441"/>
        <v>311900</v>
      </c>
      <c r="C4737" s="14">
        <f t="shared" si="439"/>
        <v>0</v>
      </c>
      <c r="D4737" s="14">
        <f t="shared" si="440"/>
        <v>0</v>
      </c>
      <c r="E4737" s="19" t="str">
        <f t="shared" si="442"/>
        <v>311900 - Andet teknikerarbejde inden for fysisk videnskab og ingeniørvirksomhed</v>
      </c>
      <c r="F4737" s="19" t="str">
        <f t="shared" si="443"/>
        <v>3 år</v>
      </c>
      <c r="G4737" s="40" t="s">
        <v>516</v>
      </c>
      <c r="H4737" s="41" t="s">
        <v>129</v>
      </c>
      <c r="I4737" s="42" t="s">
        <v>517</v>
      </c>
      <c r="J4737" s="43" t="s">
        <v>14</v>
      </c>
      <c r="K4737" s="44">
        <v>94</v>
      </c>
      <c r="L4737" s="45">
        <v>43221.9158801585</v>
      </c>
      <c r="M4737" s="46">
        <v>45581.429206010383</v>
      </c>
      <c r="N4737" s="45"/>
      <c r="O4737" s="46"/>
    </row>
    <row r="4738" spans="1:15" x14ac:dyDescent="0.2">
      <c r="A4738" s="11" t="str">
        <f t="shared" ref="A4738:A4801" si="444">B4738&amp;I4738&amp;F4738</f>
        <v>3119004 - Region Midtjylland4 år</v>
      </c>
      <c r="B4738" s="12" t="str">
        <f t="shared" si="441"/>
        <v>311900</v>
      </c>
      <c r="C4738" s="14">
        <f t="shared" ref="C4738:C4801" si="445">N4738*1.2</f>
        <v>0</v>
      </c>
      <c r="D4738" s="14">
        <f t="shared" ref="D4738:D4801" si="446">O4738*1.2</f>
        <v>0</v>
      </c>
      <c r="E4738" s="19" t="str">
        <f t="shared" si="442"/>
        <v>311900 - Andet teknikerarbejde inden for fysisk videnskab og ingeniørvirksomhed</v>
      </c>
      <c r="F4738" s="19" t="str">
        <f t="shared" si="443"/>
        <v>4 år</v>
      </c>
      <c r="G4738" s="40" t="s">
        <v>516</v>
      </c>
      <c r="H4738" s="41" t="s">
        <v>129</v>
      </c>
      <c r="I4738" s="42" t="s">
        <v>517</v>
      </c>
      <c r="J4738" s="43" t="s">
        <v>24</v>
      </c>
      <c r="K4738" s="44">
        <v>94</v>
      </c>
      <c r="L4738" s="45">
        <v>40847.958065487066</v>
      </c>
      <c r="M4738" s="46">
        <v>43075.687347616295</v>
      </c>
      <c r="N4738" s="45"/>
      <c r="O4738" s="46"/>
    </row>
    <row r="4739" spans="1:15" x14ac:dyDescent="0.2">
      <c r="A4739" s="11" t="str">
        <f t="shared" si="444"/>
        <v>3119004 - Region Midtjylland5-9 år</v>
      </c>
      <c r="B4739" s="12" t="str">
        <f t="shared" ref="B4739:B4802" si="447">LEFT(E4739,6)</f>
        <v>311900</v>
      </c>
      <c r="C4739" s="14">
        <f t="shared" si="445"/>
        <v>0</v>
      </c>
      <c r="D4739" s="14">
        <f t="shared" si="446"/>
        <v>0</v>
      </c>
      <c r="E4739" s="19" t="str">
        <f t="shared" ref="E4739:E4802" si="448">TRIM(H4739)</f>
        <v>311900 - Andet teknikerarbejde inden for fysisk videnskab og ingeniørvirksomhed</v>
      </c>
      <c r="F4739" s="19" t="str">
        <f t="shared" ref="F4739:F4802" si="449">MID(J4739,6,30)</f>
        <v>5-9 år</v>
      </c>
      <c r="G4739" s="40" t="s">
        <v>516</v>
      </c>
      <c r="H4739" s="41" t="s">
        <v>129</v>
      </c>
      <c r="I4739" s="42" t="s">
        <v>517</v>
      </c>
      <c r="J4739" s="43" t="s">
        <v>15</v>
      </c>
      <c r="K4739" s="44">
        <v>366</v>
      </c>
      <c r="L4739" s="45">
        <v>41310.841746007754</v>
      </c>
      <c r="M4739" s="46">
        <v>43588.474440897575</v>
      </c>
      <c r="N4739" s="45"/>
      <c r="O4739" s="46"/>
    </row>
    <row r="4740" spans="1:15" x14ac:dyDescent="0.2">
      <c r="A4740" s="11" t="str">
        <f t="shared" si="444"/>
        <v>3119004 - Region Midtjylland0-4 år</v>
      </c>
      <c r="B4740" s="12" t="str">
        <f t="shared" si="447"/>
        <v>311900</v>
      </c>
      <c r="C4740" s="14">
        <f t="shared" si="445"/>
        <v>0</v>
      </c>
      <c r="D4740" s="14">
        <f t="shared" si="446"/>
        <v>0</v>
      </c>
      <c r="E4740" s="19" t="str">
        <f t="shared" si="448"/>
        <v>311900 - Andet teknikerarbejde inden for fysisk videnskab og ingeniørvirksomhed</v>
      </c>
      <c r="F4740" s="19" t="str">
        <f t="shared" si="449"/>
        <v>0-4 år</v>
      </c>
      <c r="G4740" s="40" t="s">
        <v>516</v>
      </c>
      <c r="H4740" s="41" t="s">
        <v>129</v>
      </c>
      <c r="I4740" s="42" t="s">
        <v>517</v>
      </c>
      <c r="J4740" s="43" t="s">
        <v>16</v>
      </c>
      <c r="K4740" s="44">
        <v>490</v>
      </c>
      <c r="L4740" s="45">
        <v>39482.05895673795</v>
      </c>
      <c r="M4740" s="46">
        <v>41667.972039345128</v>
      </c>
      <c r="N4740" s="45"/>
      <c r="O4740" s="46"/>
    </row>
    <row r="4741" spans="1:15" x14ac:dyDescent="0.2">
      <c r="A4741" s="11" t="str">
        <f t="shared" si="444"/>
        <v>3119004 - Region Midtjylland10-14 år</v>
      </c>
      <c r="B4741" s="12" t="str">
        <f t="shared" si="447"/>
        <v>311900</v>
      </c>
      <c r="C4741" s="14">
        <f t="shared" si="445"/>
        <v>0</v>
      </c>
      <c r="D4741" s="14">
        <f t="shared" si="446"/>
        <v>0</v>
      </c>
      <c r="E4741" s="19" t="str">
        <f t="shared" si="448"/>
        <v>311900 - Andet teknikerarbejde inden for fysisk videnskab og ingeniørvirksomhed</v>
      </c>
      <c r="F4741" s="19" t="str">
        <f t="shared" si="449"/>
        <v>10-14 år</v>
      </c>
      <c r="G4741" s="40" t="s">
        <v>516</v>
      </c>
      <c r="H4741" s="41" t="s">
        <v>129</v>
      </c>
      <c r="I4741" s="42" t="s">
        <v>517</v>
      </c>
      <c r="J4741" s="43" t="s">
        <v>17</v>
      </c>
      <c r="K4741" s="44">
        <v>299</v>
      </c>
      <c r="L4741" s="45">
        <v>40070.854457554124</v>
      </c>
      <c r="M4741" s="46">
        <v>42359.288981086218</v>
      </c>
      <c r="N4741" s="45"/>
      <c r="O4741" s="46"/>
    </row>
    <row r="4742" spans="1:15" x14ac:dyDescent="0.2">
      <c r="A4742" s="11" t="str">
        <f t="shared" si="444"/>
        <v>3119004 - Region Midtjylland15-20 år</v>
      </c>
      <c r="B4742" s="12" t="str">
        <f t="shared" si="447"/>
        <v>311900</v>
      </c>
      <c r="C4742" s="14">
        <f t="shared" si="445"/>
        <v>0</v>
      </c>
      <c r="D4742" s="14">
        <f t="shared" si="446"/>
        <v>0</v>
      </c>
      <c r="E4742" s="19" t="str">
        <f t="shared" si="448"/>
        <v>311900 - Andet teknikerarbejde inden for fysisk videnskab og ingeniørvirksomhed</v>
      </c>
      <c r="F4742" s="19" t="str">
        <f t="shared" si="449"/>
        <v>15-20 år</v>
      </c>
      <c r="G4742" s="40" t="s">
        <v>516</v>
      </c>
      <c r="H4742" s="41" t="s">
        <v>129</v>
      </c>
      <c r="I4742" s="42" t="s">
        <v>517</v>
      </c>
      <c r="J4742" s="43" t="s">
        <v>18</v>
      </c>
      <c r="K4742" s="44">
        <v>291</v>
      </c>
      <c r="L4742" s="45">
        <v>41037.232590769745</v>
      </c>
      <c r="M4742" s="46">
        <v>43288.23479198826</v>
      </c>
      <c r="N4742" s="45"/>
      <c r="O4742" s="46"/>
    </row>
    <row r="4743" spans="1:15" x14ac:dyDescent="0.2">
      <c r="A4743" s="11" t="str">
        <f t="shared" si="444"/>
        <v>3119004 - Region Midtjylland20-24 år</v>
      </c>
      <c r="B4743" s="12" t="str">
        <f t="shared" si="447"/>
        <v>311900</v>
      </c>
      <c r="C4743" s="14">
        <f t="shared" si="445"/>
        <v>0</v>
      </c>
      <c r="D4743" s="14">
        <f t="shared" si="446"/>
        <v>0</v>
      </c>
      <c r="E4743" s="19" t="str">
        <f t="shared" si="448"/>
        <v>311900 - Andet teknikerarbejde inden for fysisk videnskab og ingeniørvirksomhed</v>
      </c>
      <c r="F4743" s="19" t="str">
        <f t="shared" si="449"/>
        <v>20-24 år</v>
      </c>
      <c r="G4743" s="40" t="s">
        <v>516</v>
      </c>
      <c r="H4743" s="41" t="s">
        <v>129</v>
      </c>
      <c r="I4743" s="42" t="s">
        <v>517</v>
      </c>
      <c r="J4743" s="43" t="s">
        <v>19</v>
      </c>
      <c r="K4743" s="44">
        <v>314</v>
      </c>
      <c r="L4743" s="45">
        <v>40392.065249400992</v>
      </c>
      <c r="M4743" s="46">
        <v>42777.235771786567</v>
      </c>
      <c r="N4743" s="45"/>
      <c r="O4743" s="46"/>
    </row>
    <row r="4744" spans="1:15" x14ac:dyDescent="0.2">
      <c r="A4744" s="11" t="str">
        <f t="shared" si="444"/>
        <v>3119004 - Region Midtjylland25 år og derover</v>
      </c>
      <c r="B4744" s="12" t="str">
        <f t="shared" si="447"/>
        <v>311900</v>
      </c>
      <c r="C4744" s="14">
        <f t="shared" si="445"/>
        <v>0</v>
      </c>
      <c r="D4744" s="14">
        <f t="shared" si="446"/>
        <v>0</v>
      </c>
      <c r="E4744" s="19" t="str">
        <f t="shared" si="448"/>
        <v>311900 - Andet teknikerarbejde inden for fysisk videnskab og ingeniørvirksomhed</v>
      </c>
      <c r="F4744" s="19" t="str">
        <f t="shared" si="449"/>
        <v>25 år og derover</v>
      </c>
      <c r="G4744" s="40" t="s">
        <v>516</v>
      </c>
      <c r="H4744" s="41" t="s">
        <v>129</v>
      </c>
      <c r="I4744" s="42" t="s">
        <v>517</v>
      </c>
      <c r="J4744" s="43" t="s">
        <v>9</v>
      </c>
      <c r="K4744" s="44">
        <v>1175</v>
      </c>
      <c r="L4744" s="45">
        <v>41234.304188282251</v>
      </c>
      <c r="M4744" s="46">
        <v>43546.397710200545</v>
      </c>
      <c r="N4744" s="45"/>
      <c r="O4744" s="46"/>
    </row>
    <row r="4745" spans="1:15" x14ac:dyDescent="0.2">
      <c r="A4745" s="11" t="str">
        <f t="shared" si="444"/>
        <v>3119004 - Region MidtjyllandAlle uanset erf.</v>
      </c>
      <c r="B4745" s="12" t="str">
        <f t="shared" si="447"/>
        <v>311900</v>
      </c>
      <c r="C4745" s="14">
        <f t="shared" si="445"/>
        <v>0</v>
      </c>
      <c r="D4745" s="14">
        <f t="shared" si="446"/>
        <v>0</v>
      </c>
      <c r="E4745" s="19" t="str">
        <f t="shared" si="448"/>
        <v>311900 - Andet teknikerarbejde inden for fysisk videnskab og ingeniørvirksomhed</v>
      </c>
      <c r="F4745" s="19" t="str">
        <f t="shared" si="449"/>
        <v>Alle uanset erf.</v>
      </c>
      <c r="G4745" s="40" t="s">
        <v>516</v>
      </c>
      <c r="H4745" s="41" t="s">
        <v>129</v>
      </c>
      <c r="I4745" s="42" t="s">
        <v>517</v>
      </c>
      <c r="J4745" s="43" t="s">
        <v>10</v>
      </c>
      <c r="K4745" s="44">
        <v>2935</v>
      </c>
      <c r="L4745" s="45">
        <v>40788.719958880174</v>
      </c>
      <c r="M4745" s="46">
        <v>43054.50760307374</v>
      </c>
      <c r="N4745" s="45"/>
      <c r="O4745" s="46"/>
    </row>
    <row r="4746" spans="1:15" x14ac:dyDescent="0.2">
      <c r="A4746" s="11" t="str">
        <f t="shared" si="444"/>
        <v>3119005 - Region NordjyllandUnder 1 år</v>
      </c>
      <c r="B4746" s="12" t="str">
        <f t="shared" si="447"/>
        <v>311900</v>
      </c>
      <c r="C4746" s="14">
        <f t="shared" si="445"/>
        <v>0</v>
      </c>
      <c r="D4746" s="14">
        <f t="shared" si="446"/>
        <v>0</v>
      </c>
      <c r="E4746" s="19" t="str">
        <f t="shared" si="448"/>
        <v>311900 - Andet teknikerarbejde inden for fysisk videnskab og ingeniørvirksomhed</v>
      </c>
      <c r="F4746" s="19" t="str">
        <f t="shared" si="449"/>
        <v>Under 1 år</v>
      </c>
      <c r="G4746" s="40" t="s">
        <v>516</v>
      </c>
      <c r="H4746" s="41" t="s">
        <v>129</v>
      </c>
      <c r="I4746" s="42" t="s">
        <v>21</v>
      </c>
      <c r="J4746" s="43" t="s">
        <v>13</v>
      </c>
      <c r="K4746" s="44">
        <v>18</v>
      </c>
      <c r="L4746" s="45">
        <v>30406.673550755411</v>
      </c>
      <c r="M4746" s="46">
        <v>32041.528536931928</v>
      </c>
      <c r="N4746" s="45"/>
      <c r="O4746" s="46"/>
    </row>
    <row r="4747" spans="1:15" x14ac:dyDescent="0.2">
      <c r="A4747" s="11" t="str">
        <f t="shared" si="444"/>
        <v>3119005 - Region Nordjylland1 år</v>
      </c>
      <c r="B4747" s="12" t="str">
        <f t="shared" si="447"/>
        <v>311900</v>
      </c>
      <c r="C4747" s="14">
        <f t="shared" si="445"/>
        <v>0</v>
      </c>
      <c r="D4747" s="14">
        <f t="shared" si="446"/>
        <v>0</v>
      </c>
      <c r="E4747" s="19" t="str">
        <f t="shared" si="448"/>
        <v>311900 - Andet teknikerarbejde inden for fysisk videnskab og ingeniørvirksomhed</v>
      </c>
      <c r="F4747" s="19" t="str">
        <f t="shared" si="449"/>
        <v>1 år</v>
      </c>
      <c r="G4747" s="40" t="s">
        <v>516</v>
      </c>
      <c r="H4747" s="41" t="s">
        <v>129</v>
      </c>
      <c r="I4747" s="42" t="s">
        <v>21</v>
      </c>
      <c r="J4747" s="43" t="s">
        <v>22</v>
      </c>
      <c r="K4747" s="44">
        <v>28</v>
      </c>
      <c r="L4747" s="45">
        <v>36163.216632317643</v>
      </c>
      <c r="M4747" s="46">
        <v>38172.981647895227</v>
      </c>
      <c r="N4747" s="45"/>
      <c r="O4747" s="46"/>
    </row>
    <row r="4748" spans="1:15" x14ac:dyDescent="0.2">
      <c r="A4748" s="11" t="str">
        <f t="shared" si="444"/>
        <v>3119005 - Region Nordjylland2 år</v>
      </c>
      <c r="B4748" s="12" t="str">
        <f t="shared" si="447"/>
        <v>311900</v>
      </c>
      <c r="C4748" s="14">
        <f t="shared" si="445"/>
        <v>0</v>
      </c>
      <c r="D4748" s="14">
        <f t="shared" si="446"/>
        <v>0</v>
      </c>
      <c r="E4748" s="19" t="str">
        <f t="shared" si="448"/>
        <v>311900 - Andet teknikerarbejde inden for fysisk videnskab og ingeniørvirksomhed</v>
      </c>
      <c r="F4748" s="19" t="str">
        <f t="shared" si="449"/>
        <v>2 år</v>
      </c>
      <c r="G4748" s="40" t="s">
        <v>516</v>
      </c>
      <c r="H4748" s="41" t="s">
        <v>129</v>
      </c>
      <c r="I4748" s="42" t="s">
        <v>21</v>
      </c>
      <c r="J4748" s="43" t="s">
        <v>23</v>
      </c>
      <c r="K4748" s="44">
        <v>20</v>
      </c>
      <c r="L4748" s="45">
        <v>36299.700129043245</v>
      </c>
      <c r="M4748" s="46">
        <v>38449.420757751344</v>
      </c>
      <c r="N4748" s="45"/>
      <c r="O4748" s="46"/>
    </row>
    <row r="4749" spans="1:15" x14ac:dyDescent="0.2">
      <c r="A4749" s="11" t="str">
        <f t="shared" si="444"/>
        <v>3119005 - Region Nordjylland3 år</v>
      </c>
      <c r="B4749" s="12" t="str">
        <f t="shared" si="447"/>
        <v>311900</v>
      </c>
      <c r="C4749" s="14">
        <f t="shared" si="445"/>
        <v>0</v>
      </c>
      <c r="D4749" s="14">
        <f t="shared" si="446"/>
        <v>0</v>
      </c>
      <c r="E4749" s="19" t="str">
        <f t="shared" si="448"/>
        <v>311900 - Andet teknikerarbejde inden for fysisk videnskab og ingeniørvirksomhed</v>
      </c>
      <c r="F4749" s="19" t="str">
        <f t="shared" si="449"/>
        <v>3 år</v>
      </c>
      <c r="G4749" s="40" t="s">
        <v>516</v>
      </c>
      <c r="H4749" s="41" t="s">
        <v>129</v>
      </c>
      <c r="I4749" s="42" t="s">
        <v>21</v>
      </c>
      <c r="J4749" s="43" t="s">
        <v>14</v>
      </c>
      <c r="K4749" s="44">
        <v>16</v>
      </c>
      <c r="L4749" s="45">
        <v>37271.851380822358</v>
      </c>
      <c r="M4749" s="46">
        <v>39306.54670196597</v>
      </c>
      <c r="N4749" s="45"/>
      <c r="O4749" s="46"/>
    </row>
    <row r="4750" spans="1:15" x14ac:dyDescent="0.2">
      <c r="A4750" s="11" t="str">
        <f t="shared" si="444"/>
        <v>3119005 - Region Nordjylland4 år</v>
      </c>
      <c r="B4750" s="12" t="str">
        <f t="shared" si="447"/>
        <v>311900</v>
      </c>
      <c r="C4750" s="14">
        <f t="shared" si="445"/>
        <v>0</v>
      </c>
      <c r="D4750" s="14">
        <f t="shared" si="446"/>
        <v>0</v>
      </c>
      <c r="E4750" s="19" t="str">
        <f t="shared" si="448"/>
        <v>311900 - Andet teknikerarbejde inden for fysisk videnskab og ingeniørvirksomhed</v>
      </c>
      <c r="F4750" s="19" t="str">
        <f t="shared" si="449"/>
        <v>4 år</v>
      </c>
      <c r="G4750" s="40" t="s">
        <v>516</v>
      </c>
      <c r="H4750" s="41" t="s">
        <v>129</v>
      </c>
      <c r="I4750" s="42" t="s">
        <v>21</v>
      </c>
      <c r="J4750" s="43" t="s">
        <v>24</v>
      </c>
      <c r="K4750" s="44">
        <v>18</v>
      </c>
      <c r="L4750" s="45">
        <v>35798.816592839583</v>
      </c>
      <c r="M4750" s="46">
        <v>37788.330134150812</v>
      </c>
      <c r="N4750" s="45"/>
      <c r="O4750" s="46"/>
    </row>
    <row r="4751" spans="1:15" x14ac:dyDescent="0.2">
      <c r="A4751" s="11" t="str">
        <f t="shared" si="444"/>
        <v>3119005 - Region Nordjylland5-9 år</v>
      </c>
      <c r="B4751" s="12" t="str">
        <f t="shared" si="447"/>
        <v>311900</v>
      </c>
      <c r="C4751" s="14">
        <f t="shared" si="445"/>
        <v>0</v>
      </c>
      <c r="D4751" s="14">
        <f t="shared" si="446"/>
        <v>0</v>
      </c>
      <c r="E4751" s="19" t="str">
        <f t="shared" si="448"/>
        <v>311900 - Andet teknikerarbejde inden for fysisk videnskab og ingeniørvirksomhed</v>
      </c>
      <c r="F4751" s="19" t="str">
        <f t="shared" si="449"/>
        <v>5-9 år</v>
      </c>
      <c r="G4751" s="40" t="s">
        <v>516</v>
      </c>
      <c r="H4751" s="41" t="s">
        <v>129</v>
      </c>
      <c r="I4751" s="42" t="s">
        <v>21</v>
      </c>
      <c r="J4751" s="43" t="s">
        <v>15</v>
      </c>
      <c r="K4751" s="44">
        <v>80</v>
      </c>
      <c r="L4751" s="45">
        <v>37283.699558334607</v>
      </c>
      <c r="M4751" s="46">
        <v>39355.735234405613</v>
      </c>
      <c r="N4751" s="45"/>
      <c r="O4751" s="46"/>
    </row>
    <row r="4752" spans="1:15" x14ac:dyDescent="0.2">
      <c r="A4752" s="11" t="str">
        <f t="shared" si="444"/>
        <v>3119005 - Region Nordjylland0-4 år</v>
      </c>
      <c r="B4752" s="12" t="str">
        <f t="shared" si="447"/>
        <v>311900</v>
      </c>
      <c r="C4752" s="14">
        <f t="shared" si="445"/>
        <v>0</v>
      </c>
      <c r="D4752" s="14">
        <f t="shared" si="446"/>
        <v>0</v>
      </c>
      <c r="E4752" s="19" t="str">
        <f t="shared" si="448"/>
        <v>311900 - Andet teknikerarbejde inden for fysisk videnskab og ingeniørvirksomhed</v>
      </c>
      <c r="F4752" s="19" t="str">
        <f t="shared" si="449"/>
        <v>0-4 år</v>
      </c>
      <c r="G4752" s="40" t="s">
        <v>516</v>
      </c>
      <c r="H4752" s="41" t="s">
        <v>129</v>
      </c>
      <c r="I4752" s="42" t="s">
        <v>21</v>
      </c>
      <c r="J4752" s="43" t="s">
        <v>16</v>
      </c>
      <c r="K4752" s="44">
        <v>100</v>
      </c>
      <c r="L4752" s="45">
        <v>36015.63020076781</v>
      </c>
      <c r="M4752" s="46">
        <v>37910.825777203725</v>
      </c>
      <c r="N4752" s="45"/>
      <c r="O4752" s="46"/>
    </row>
    <row r="4753" spans="1:15" x14ac:dyDescent="0.2">
      <c r="A4753" s="11" t="str">
        <f t="shared" si="444"/>
        <v>3119005 - Region Nordjylland10-14 år</v>
      </c>
      <c r="B4753" s="12" t="str">
        <f t="shared" si="447"/>
        <v>311900</v>
      </c>
      <c r="C4753" s="14">
        <f t="shared" si="445"/>
        <v>0</v>
      </c>
      <c r="D4753" s="14">
        <f t="shared" si="446"/>
        <v>0</v>
      </c>
      <c r="E4753" s="19" t="str">
        <f t="shared" si="448"/>
        <v>311900 - Andet teknikerarbejde inden for fysisk videnskab og ingeniørvirksomhed</v>
      </c>
      <c r="F4753" s="19" t="str">
        <f t="shared" si="449"/>
        <v>10-14 år</v>
      </c>
      <c r="G4753" s="40" t="s">
        <v>516</v>
      </c>
      <c r="H4753" s="41" t="s">
        <v>129</v>
      </c>
      <c r="I4753" s="42" t="s">
        <v>21</v>
      </c>
      <c r="J4753" s="43" t="s">
        <v>17</v>
      </c>
      <c r="K4753" s="44">
        <v>59</v>
      </c>
      <c r="L4753" s="45">
        <v>40268.805090068425</v>
      </c>
      <c r="M4753" s="46">
        <v>42467.106120721401</v>
      </c>
      <c r="N4753" s="45"/>
      <c r="O4753" s="46"/>
    </row>
    <row r="4754" spans="1:15" x14ac:dyDescent="0.2">
      <c r="A4754" s="11" t="str">
        <f t="shared" si="444"/>
        <v>3119005 - Region Nordjylland15-20 år</v>
      </c>
      <c r="B4754" s="12" t="str">
        <f t="shared" si="447"/>
        <v>311900</v>
      </c>
      <c r="C4754" s="14">
        <f t="shared" si="445"/>
        <v>0</v>
      </c>
      <c r="D4754" s="14">
        <f t="shared" si="446"/>
        <v>0</v>
      </c>
      <c r="E4754" s="19" t="str">
        <f t="shared" si="448"/>
        <v>311900 - Andet teknikerarbejde inden for fysisk videnskab og ingeniørvirksomhed</v>
      </c>
      <c r="F4754" s="19" t="str">
        <f t="shared" si="449"/>
        <v>15-20 år</v>
      </c>
      <c r="G4754" s="40" t="s">
        <v>516</v>
      </c>
      <c r="H4754" s="41" t="s">
        <v>129</v>
      </c>
      <c r="I4754" s="42" t="s">
        <v>21</v>
      </c>
      <c r="J4754" s="43" t="s">
        <v>18</v>
      </c>
      <c r="K4754" s="44">
        <v>51</v>
      </c>
      <c r="L4754" s="45">
        <v>41983.653220590524</v>
      </c>
      <c r="M4754" s="46">
        <v>44316.888074303162</v>
      </c>
      <c r="N4754" s="45"/>
      <c r="O4754" s="46"/>
    </row>
    <row r="4755" spans="1:15" x14ac:dyDescent="0.2">
      <c r="A4755" s="11" t="str">
        <f t="shared" si="444"/>
        <v>3119005 - Region Nordjylland20-24 år</v>
      </c>
      <c r="B4755" s="12" t="str">
        <f t="shared" si="447"/>
        <v>311900</v>
      </c>
      <c r="C4755" s="14">
        <f t="shared" si="445"/>
        <v>0</v>
      </c>
      <c r="D4755" s="14">
        <f t="shared" si="446"/>
        <v>0</v>
      </c>
      <c r="E4755" s="19" t="str">
        <f t="shared" si="448"/>
        <v>311900 - Andet teknikerarbejde inden for fysisk videnskab og ingeniørvirksomhed</v>
      </c>
      <c r="F4755" s="19" t="str">
        <f t="shared" si="449"/>
        <v>20-24 år</v>
      </c>
      <c r="G4755" s="40" t="s">
        <v>516</v>
      </c>
      <c r="H4755" s="41" t="s">
        <v>129</v>
      </c>
      <c r="I4755" s="42" t="s">
        <v>21</v>
      </c>
      <c r="J4755" s="43" t="s">
        <v>19</v>
      </c>
      <c r="K4755" s="44">
        <v>56</v>
      </c>
      <c r="L4755" s="45">
        <v>39389.16356314013</v>
      </c>
      <c r="M4755" s="46">
        <v>41566.836437297548</v>
      </c>
      <c r="N4755" s="45"/>
      <c r="O4755" s="46"/>
    </row>
    <row r="4756" spans="1:15" x14ac:dyDescent="0.2">
      <c r="A4756" s="11" t="str">
        <f t="shared" si="444"/>
        <v>3119005 - Region Nordjylland25 år og derover</v>
      </c>
      <c r="B4756" s="12" t="str">
        <f t="shared" si="447"/>
        <v>311900</v>
      </c>
      <c r="C4756" s="14">
        <f t="shared" si="445"/>
        <v>0</v>
      </c>
      <c r="D4756" s="14">
        <f t="shared" si="446"/>
        <v>0</v>
      </c>
      <c r="E4756" s="19" t="str">
        <f t="shared" si="448"/>
        <v>311900 - Andet teknikerarbejde inden for fysisk videnskab og ingeniørvirksomhed</v>
      </c>
      <c r="F4756" s="19" t="str">
        <f t="shared" si="449"/>
        <v>25 år og derover</v>
      </c>
      <c r="G4756" s="40" t="s">
        <v>516</v>
      </c>
      <c r="H4756" s="41" t="s">
        <v>129</v>
      </c>
      <c r="I4756" s="42" t="s">
        <v>21</v>
      </c>
      <c r="J4756" s="43" t="s">
        <v>9</v>
      </c>
      <c r="K4756" s="44">
        <v>273</v>
      </c>
      <c r="L4756" s="45">
        <v>40230.583622210543</v>
      </c>
      <c r="M4756" s="46">
        <v>42424.095736809526</v>
      </c>
      <c r="N4756" s="45"/>
      <c r="O4756" s="46"/>
    </row>
    <row r="4757" spans="1:15" x14ac:dyDescent="0.2">
      <c r="A4757" s="11" t="str">
        <f t="shared" si="444"/>
        <v>3119005 - Region NordjyllandAlle uanset erf.</v>
      </c>
      <c r="B4757" s="12" t="str">
        <f t="shared" si="447"/>
        <v>311900</v>
      </c>
      <c r="C4757" s="14">
        <f t="shared" si="445"/>
        <v>0</v>
      </c>
      <c r="D4757" s="14">
        <f t="shared" si="446"/>
        <v>0</v>
      </c>
      <c r="E4757" s="19" t="str">
        <f t="shared" si="448"/>
        <v>311900 - Andet teknikerarbejde inden for fysisk videnskab og ingeniørvirksomhed</v>
      </c>
      <c r="F4757" s="19" t="str">
        <f t="shared" si="449"/>
        <v>Alle uanset erf.</v>
      </c>
      <c r="G4757" s="40" t="s">
        <v>516</v>
      </c>
      <c r="H4757" s="41" t="s">
        <v>129</v>
      </c>
      <c r="I4757" s="42" t="s">
        <v>21</v>
      </c>
      <c r="J4757" s="43" t="s">
        <v>10</v>
      </c>
      <c r="K4757" s="44">
        <v>619</v>
      </c>
      <c r="L4757" s="45">
        <v>38872.867733543644</v>
      </c>
      <c r="M4757" s="46">
        <v>41053.530400699121</v>
      </c>
      <c r="N4757" s="45"/>
      <c r="O4757" s="46"/>
    </row>
    <row r="4758" spans="1:15" x14ac:dyDescent="0.2">
      <c r="A4758" s="11" t="str">
        <f t="shared" si="444"/>
        <v>3119006 - Alle regionerUnder 1 år</v>
      </c>
      <c r="B4758" s="12" t="str">
        <f t="shared" si="447"/>
        <v>311900</v>
      </c>
      <c r="C4758" s="14">
        <f t="shared" si="445"/>
        <v>0</v>
      </c>
      <c r="D4758" s="14">
        <f t="shared" si="446"/>
        <v>0</v>
      </c>
      <c r="E4758" s="19" t="str">
        <f t="shared" si="448"/>
        <v>311900 - Andet teknikerarbejde inden for fysisk videnskab og ingeniørvirksomhed</v>
      </c>
      <c r="F4758" s="19" t="str">
        <f t="shared" si="449"/>
        <v>Under 1 år</v>
      </c>
      <c r="G4758" s="40" t="s">
        <v>516</v>
      </c>
      <c r="H4758" s="41" t="s">
        <v>129</v>
      </c>
      <c r="I4758" s="42" t="s">
        <v>11</v>
      </c>
      <c r="J4758" s="43" t="s">
        <v>13</v>
      </c>
      <c r="K4758" s="44">
        <v>300</v>
      </c>
      <c r="L4758" s="45">
        <v>35708.385809704014</v>
      </c>
      <c r="M4758" s="46">
        <v>37678.945443545039</v>
      </c>
      <c r="N4758" s="45"/>
      <c r="O4758" s="46"/>
    </row>
    <row r="4759" spans="1:15" x14ac:dyDescent="0.2">
      <c r="A4759" s="11" t="str">
        <f t="shared" si="444"/>
        <v>3119006 - Alle regioner1 år</v>
      </c>
      <c r="B4759" s="12" t="str">
        <f t="shared" si="447"/>
        <v>311900</v>
      </c>
      <c r="C4759" s="14">
        <f t="shared" si="445"/>
        <v>0</v>
      </c>
      <c r="D4759" s="14">
        <f t="shared" si="446"/>
        <v>0</v>
      </c>
      <c r="E4759" s="19" t="str">
        <f t="shared" si="448"/>
        <v>311900 - Andet teknikerarbejde inden for fysisk videnskab og ingeniørvirksomhed</v>
      </c>
      <c r="F4759" s="19" t="str">
        <f t="shared" si="449"/>
        <v>1 år</v>
      </c>
      <c r="G4759" s="40" t="s">
        <v>516</v>
      </c>
      <c r="H4759" s="41" t="s">
        <v>129</v>
      </c>
      <c r="I4759" s="42" t="s">
        <v>11</v>
      </c>
      <c r="J4759" s="43" t="s">
        <v>22</v>
      </c>
      <c r="K4759" s="44">
        <v>243</v>
      </c>
      <c r="L4759" s="45">
        <v>38913.303759579379</v>
      </c>
      <c r="M4759" s="46">
        <v>41029.23639488325</v>
      </c>
      <c r="N4759" s="45"/>
      <c r="O4759" s="46"/>
    </row>
    <row r="4760" spans="1:15" x14ac:dyDescent="0.2">
      <c r="A4760" s="11" t="str">
        <f t="shared" si="444"/>
        <v>3119006 - Alle regioner2 år</v>
      </c>
      <c r="B4760" s="12" t="str">
        <f t="shared" si="447"/>
        <v>311900</v>
      </c>
      <c r="C4760" s="14">
        <f t="shared" si="445"/>
        <v>0</v>
      </c>
      <c r="D4760" s="14">
        <f t="shared" si="446"/>
        <v>0</v>
      </c>
      <c r="E4760" s="19" t="str">
        <f t="shared" si="448"/>
        <v>311900 - Andet teknikerarbejde inden for fysisk videnskab og ingeniørvirksomhed</v>
      </c>
      <c r="F4760" s="19" t="str">
        <f t="shared" si="449"/>
        <v>2 år</v>
      </c>
      <c r="G4760" s="40" t="s">
        <v>516</v>
      </c>
      <c r="H4760" s="41" t="s">
        <v>129</v>
      </c>
      <c r="I4760" s="42" t="s">
        <v>11</v>
      </c>
      <c r="J4760" s="43" t="s">
        <v>23</v>
      </c>
      <c r="K4760" s="44">
        <v>243</v>
      </c>
      <c r="L4760" s="45">
        <v>39214.727525709728</v>
      </c>
      <c r="M4760" s="46">
        <v>41420.719305573868</v>
      </c>
      <c r="N4760" s="45"/>
      <c r="O4760" s="46"/>
    </row>
    <row r="4761" spans="1:15" x14ac:dyDescent="0.2">
      <c r="A4761" s="11" t="str">
        <f t="shared" si="444"/>
        <v>3119006 - Alle regioner3 år</v>
      </c>
      <c r="B4761" s="12" t="str">
        <f t="shared" si="447"/>
        <v>311900</v>
      </c>
      <c r="C4761" s="14">
        <f t="shared" si="445"/>
        <v>0</v>
      </c>
      <c r="D4761" s="14">
        <f t="shared" si="446"/>
        <v>0</v>
      </c>
      <c r="E4761" s="19" t="str">
        <f t="shared" si="448"/>
        <v>311900 - Andet teknikerarbejde inden for fysisk videnskab og ingeniørvirksomhed</v>
      </c>
      <c r="F4761" s="19" t="str">
        <f t="shared" si="449"/>
        <v>3 år</v>
      </c>
      <c r="G4761" s="40" t="s">
        <v>516</v>
      </c>
      <c r="H4761" s="41" t="s">
        <v>129</v>
      </c>
      <c r="I4761" s="42" t="s">
        <v>11</v>
      </c>
      <c r="J4761" s="43" t="s">
        <v>14</v>
      </c>
      <c r="K4761" s="44">
        <v>248</v>
      </c>
      <c r="L4761" s="45">
        <v>40226.389163947577</v>
      </c>
      <c r="M4761" s="46">
        <v>42431.732092398233</v>
      </c>
      <c r="N4761" s="45"/>
      <c r="O4761" s="46"/>
    </row>
    <row r="4762" spans="1:15" x14ac:dyDescent="0.2">
      <c r="A4762" s="11" t="str">
        <f t="shared" si="444"/>
        <v>3119006 - Alle regioner4 år</v>
      </c>
      <c r="B4762" s="12" t="str">
        <f t="shared" si="447"/>
        <v>311900</v>
      </c>
      <c r="C4762" s="14">
        <f t="shared" si="445"/>
        <v>0</v>
      </c>
      <c r="D4762" s="14">
        <f t="shared" si="446"/>
        <v>0</v>
      </c>
      <c r="E4762" s="19" t="str">
        <f t="shared" si="448"/>
        <v>311900 - Andet teknikerarbejde inden for fysisk videnskab og ingeniørvirksomhed</v>
      </c>
      <c r="F4762" s="19" t="str">
        <f t="shared" si="449"/>
        <v>4 år</v>
      </c>
      <c r="G4762" s="40" t="s">
        <v>516</v>
      </c>
      <c r="H4762" s="41" t="s">
        <v>129</v>
      </c>
      <c r="I4762" s="42" t="s">
        <v>11</v>
      </c>
      <c r="J4762" s="43" t="s">
        <v>24</v>
      </c>
      <c r="K4762" s="44">
        <v>228</v>
      </c>
      <c r="L4762" s="45">
        <v>40807.800331303784</v>
      </c>
      <c r="M4762" s="46">
        <v>43044.202511858995</v>
      </c>
      <c r="N4762" s="45"/>
      <c r="O4762" s="46"/>
    </row>
    <row r="4763" spans="1:15" x14ac:dyDescent="0.2">
      <c r="A4763" s="11" t="str">
        <f t="shared" si="444"/>
        <v>3119006 - Alle regioner5-9 år</v>
      </c>
      <c r="B4763" s="12" t="str">
        <f t="shared" si="447"/>
        <v>311900</v>
      </c>
      <c r="C4763" s="14">
        <f t="shared" si="445"/>
        <v>0</v>
      </c>
      <c r="D4763" s="14">
        <f t="shared" si="446"/>
        <v>0</v>
      </c>
      <c r="E4763" s="19" t="str">
        <f t="shared" si="448"/>
        <v>311900 - Andet teknikerarbejde inden for fysisk videnskab og ingeniørvirksomhed</v>
      </c>
      <c r="F4763" s="19" t="str">
        <f t="shared" si="449"/>
        <v>5-9 år</v>
      </c>
      <c r="G4763" s="40" t="s">
        <v>516</v>
      </c>
      <c r="H4763" s="41" t="s">
        <v>129</v>
      </c>
      <c r="I4763" s="42" t="s">
        <v>11</v>
      </c>
      <c r="J4763" s="43" t="s">
        <v>15</v>
      </c>
      <c r="K4763" s="44">
        <v>976</v>
      </c>
      <c r="L4763" s="45">
        <v>42315.66924538809</v>
      </c>
      <c r="M4763" s="46">
        <v>44621.284428697021</v>
      </c>
      <c r="N4763" s="45"/>
      <c r="O4763" s="46"/>
    </row>
    <row r="4764" spans="1:15" x14ac:dyDescent="0.2">
      <c r="A4764" s="11" t="str">
        <f t="shared" si="444"/>
        <v>3119006 - Alle regioner0-4 år</v>
      </c>
      <c r="B4764" s="12" t="str">
        <f t="shared" si="447"/>
        <v>311900</v>
      </c>
      <c r="C4764" s="14">
        <f t="shared" si="445"/>
        <v>0</v>
      </c>
      <c r="D4764" s="14">
        <f t="shared" si="446"/>
        <v>0</v>
      </c>
      <c r="E4764" s="19" t="str">
        <f t="shared" si="448"/>
        <v>311900 - Andet teknikerarbejde inden for fysisk videnskab og ingeniørvirksomhed</v>
      </c>
      <c r="F4764" s="19" t="str">
        <f t="shared" si="449"/>
        <v>0-4 år</v>
      </c>
      <c r="G4764" s="40" t="s">
        <v>516</v>
      </c>
      <c r="H4764" s="41" t="s">
        <v>129</v>
      </c>
      <c r="I4764" s="42" t="s">
        <v>11</v>
      </c>
      <c r="J4764" s="43" t="s">
        <v>16</v>
      </c>
      <c r="K4764" s="44">
        <v>1262</v>
      </c>
      <c r="L4764" s="45">
        <v>39253.800968042269</v>
      </c>
      <c r="M4764" s="46">
        <v>41398.256138484081</v>
      </c>
      <c r="N4764" s="45"/>
      <c r="O4764" s="46"/>
    </row>
    <row r="4765" spans="1:15" x14ac:dyDescent="0.2">
      <c r="A4765" s="11" t="str">
        <f t="shared" si="444"/>
        <v>3119006 - Alle regioner10-14 år</v>
      </c>
      <c r="B4765" s="12" t="str">
        <f t="shared" si="447"/>
        <v>311900</v>
      </c>
      <c r="C4765" s="14">
        <f t="shared" si="445"/>
        <v>0</v>
      </c>
      <c r="D4765" s="14">
        <f t="shared" si="446"/>
        <v>0</v>
      </c>
      <c r="E4765" s="19" t="str">
        <f t="shared" si="448"/>
        <v>311900 - Andet teknikerarbejde inden for fysisk videnskab og ingeniørvirksomhed</v>
      </c>
      <c r="F4765" s="19" t="str">
        <f t="shared" si="449"/>
        <v>10-14 år</v>
      </c>
      <c r="G4765" s="40" t="s">
        <v>516</v>
      </c>
      <c r="H4765" s="41" t="s">
        <v>129</v>
      </c>
      <c r="I4765" s="42" t="s">
        <v>11</v>
      </c>
      <c r="J4765" s="43" t="s">
        <v>17</v>
      </c>
      <c r="K4765" s="44">
        <v>753</v>
      </c>
      <c r="L4765" s="45">
        <v>41076.272172612124</v>
      </c>
      <c r="M4765" s="46">
        <v>43359.053501159062</v>
      </c>
      <c r="N4765" s="45"/>
      <c r="O4765" s="46"/>
    </row>
    <row r="4766" spans="1:15" x14ac:dyDescent="0.2">
      <c r="A4766" s="11" t="str">
        <f t="shared" si="444"/>
        <v>3119006 - Alle regioner15-20 år</v>
      </c>
      <c r="B4766" s="12" t="str">
        <f t="shared" si="447"/>
        <v>311900</v>
      </c>
      <c r="C4766" s="14">
        <f t="shared" si="445"/>
        <v>0</v>
      </c>
      <c r="D4766" s="14">
        <f t="shared" si="446"/>
        <v>0</v>
      </c>
      <c r="E4766" s="19" t="str">
        <f t="shared" si="448"/>
        <v>311900 - Andet teknikerarbejde inden for fysisk videnskab og ingeniørvirksomhed</v>
      </c>
      <c r="F4766" s="19" t="str">
        <f t="shared" si="449"/>
        <v>15-20 år</v>
      </c>
      <c r="G4766" s="40" t="s">
        <v>516</v>
      </c>
      <c r="H4766" s="41" t="s">
        <v>129</v>
      </c>
      <c r="I4766" s="42" t="s">
        <v>11</v>
      </c>
      <c r="J4766" s="43" t="s">
        <v>18</v>
      </c>
      <c r="K4766" s="44">
        <v>691</v>
      </c>
      <c r="L4766" s="45">
        <v>42522.692026245517</v>
      </c>
      <c r="M4766" s="46">
        <v>44876.091547895478</v>
      </c>
      <c r="N4766" s="45"/>
      <c r="O4766" s="46"/>
    </row>
    <row r="4767" spans="1:15" x14ac:dyDescent="0.2">
      <c r="A4767" s="11" t="str">
        <f t="shared" si="444"/>
        <v>3119006 - Alle regioner20-24 år</v>
      </c>
      <c r="B4767" s="12" t="str">
        <f t="shared" si="447"/>
        <v>311900</v>
      </c>
      <c r="C4767" s="14">
        <f t="shared" si="445"/>
        <v>0</v>
      </c>
      <c r="D4767" s="14">
        <f t="shared" si="446"/>
        <v>0</v>
      </c>
      <c r="E4767" s="19" t="str">
        <f t="shared" si="448"/>
        <v>311900 - Andet teknikerarbejde inden for fysisk videnskab og ingeniørvirksomhed</v>
      </c>
      <c r="F4767" s="19" t="str">
        <f t="shared" si="449"/>
        <v>20-24 år</v>
      </c>
      <c r="G4767" s="40" t="s">
        <v>516</v>
      </c>
      <c r="H4767" s="41" t="s">
        <v>129</v>
      </c>
      <c r="I4767" s="42" t="s">
        <v>11</v>
      </c>
      <c r="J4767" s="43" t="s">
        <v>19</v>
      </c>
      <c r="K4767" s="44">
        <v>794</v>
      </c>
      <c r="L4767" s="45">
        <v>42055.731491599705</v>
      </c>
      <c r="M4767" s="46">
        <v>44230.31837586101</v>
      </c>
      <c r="N4767" s="45"/>
      <c r="O4767" s="46"/>
    </row>
    <row r="4768" spans="1:15" x14ac:dyDescent="0.2">
      <c r="A4768" s="11" t="str">
        <f t="shared" si="444"/>
        <v>3119006 - Alle regioner25 år og derover</v>
      </c>
      <c r="B4768" s="12" t="str">
        <f t="shared" si="447"/>
        <v>311900</v>
      </c>
      <c r="C4768" s="14">
        <f t="shared" si="445"/>
        <v>0</v>
      </c>
      <c r="D4768" s="14">
        <f t="shared" si="446"/>
        <v>0</v>
      </c>
      <c r="E4768" s="19" t="str">
        <f t="shared" si="448"/>
        <v>311900 - Andet teknikerarbejde inden for fysisk videnskab og ingeniørvirksomhed</v>
      </c>
      <c r="F4768" s="19" t="str">
        <f t="shared" si="449"/>
        <v>25 år og derover</v>
      </c>
      <c r="G4768" s="40" t="s">
        <v>516</v>
      </c>
      <c r="H4768" s="41" t="s">
        <v>129</v>
      </c>
      <c r="I4768" s="42" t="s">
        <v>11</v>
      </c>
      <c r="J4768" s="43" t="s">
        <v>9</v>
      </c>
      <c r="K4768" s="44">
        <v>3165</v>
      </c>
      <c r="L4768" s="45">
        <v>41884.791471585915</v>
      </c>
      <c r="M4768" s="46">
        <v>44203.948433185804</v>
      </c>
      <c r="N4768" s="45"/>
      <c r="O4768" s="46"/>
    </row>
    <row r="4769" spans="1:15" x14ac:dyDescent="0.2">
      <c r="A4769" s="11" t="str">
        <f t="shared" si="444"/>
        <v>3119006 - Alle regionerAlle uanset erf.</v>
      </c>
      <c r="B4769" s="12" t="str">
        <f t="shared" si="447"/>
        <v>311900</v>
      </c>
      <c r="C4769" s="14">
        <f t="shared" si="445"/>
        <v>0</v>
      </c>
      <c r="D4769" s="14">
        <f t="shared" si="446"/>
        <v>0</v>
      </c>
      <c r="E4769" s="19" t="str">
        <f t="shared" si="448"/>
        <v>311900 - Andet teknikerarbejde inden for fysisk videnskab og ingeniørvirksomhed</v>
      </c>
      <c r="F4769" s="19" t="str">
        <f t="shared" si="449"/>
        <v>Alle uanset erf.</v>
      </c>
      <c r="G4769" s="40" t="s">
        <v>516</v>
      </c>
      <c r="H4769" s="41" t="s">
        <v>129</v>
      </c>
      <c r="I4769" s="42" t="s">
        <v>11</v>
      </c>
      <c r="J4769" s="43" t="s">
        <v>10</v>
      </c>
      <c r="K4769" s="44">
        <v>7641</v>
      </c>
      <c r="L4769" s="45">
        <v>41463.076300535315</v>
      </c>
      <c r="M4769" s="46">
        <v>43759.828163339029</v>
      </c>
      <c r="N4769" s="45"/>
      <c r="O4769" s="46"/>
    </row>
    <row r="4770" spans="1:15" x14ac:dyDescent="0.2">
      <c r="A4770" s="11" t="str">
        <f t="shared" si="444"/>
        <v>3131001 - Region HovedstadenAlle uanset erf.</v>
      </c>
      <c r="B4770" s="12" t="str">
        <f t="shared" si="447"/>
        <v>313100</v>
      </c>
      <c r="C4770" s="14">
        <f t="shared" si="445"/>
        <v>0</v>
      </c>
      <c r="D4770" s="14">
        <f t="shared" si="446"/>
        <v>0</v>
      </c>
      <c r="E4770" s="19" t="str">
        <f t="shared" si="448"/>
        <v>313100 - Teknisk kontrolarbejde på kraftværker</v>
      </c>
      <c r="F4770" s="19" t="str">
        <f t="shared" si="449"/>
        <v>Alle uanset erf.</v>
      </c>
      <c r="G4770" s="40" t="s">
        <v>516</v>
      </c>
      <c r="H4770" s="41" t="s">
        <v>130</v>
      </c>
      <c r="I4770" s="42" t="s">
        <v>8</v>
      </c>
      <c r="J4770" s="43" t="s">
        <v>10</v>
      </c>
      <c r="K4770" s="44">
        <v>17</v>
      </c>
      <c r="L4770" s="45">
        <v>47998.706554324483</v>
      </c>
      <c r="M4770" s="46">
        <v>50082.88364800188</v>
      </c>
      <c r="N4770" s="45"/>
      <c r="O4770" s="46"/>
    </row>
    <row r="4771" spans="1:15" x14ac:dyDescent="0.2">
      <c r="A4771" s="11" t="str">
        <f t="shared" si="444"/>
        <v>3131002 - Region SjællandAlle uanset erf.</v>
      </c>
      <c r="B4771" s="12" t="str">
        <f t="shared" si="447"/>
        <v>313100</v>
      </c>
      <c r="C4771" s="14">
        <f t="shared" si="445"/>
        <v>0</v>
      </c>
      <c r="D4771" s="14">
        <f t="shared" si="446"/>
        <v>0</v>
      </c>
      <c r="E4771" s="19" t="str">
        <f t="shared" si="448"/>
        <v>313100 - Teknisk kontrolarbejde på kraftværker</v>
      </c>
      <c r="F4771" s="19" t="str">
        <f t="shared" si="449"/>
        <v>Alle uanset erf.</v>
      </c>
      <c r="G4771" s="40" t="s">
        <v>516</v>
      </c>
      <c r="H4771" s="41" t="s">
        <v>130</v>
      </c>
      <c r="I4771" s="42" t="s">
        <v>20</v>
      </c>
      <c r="J4771" s="43" t="s">
        <v>10</v>
      </c>
      <c r="K4771" s="44">
        <v>18</v>
      </c>
      <c r="L4771" s="45">
        <v>50869.805859257518</v>
      </c>
      <c r="M4771" s="46">
        <v>53649.863103418378</v>
      </c>
      <c r="N4771" s="45"/>
      <c r="O4771" s="46"/>
    </row>
    <row r="4772" spans="1:15" x14ac:dyDescent="0.2">
      <c r="A4772" s="11" t="str">
        <f t="shared" si="444"/>
        <v>3131003 - Region Syddanmark0-4 år</v>
      </c>
      <c r="B4772" s="12" t="str">
        <f t="shared" si="447"/>
        <v>313100</v>
      </c>
      <c r="C4772" s="14">
        <f t="shared" si="445"/>
        <v>0</v>
      </c>
      <c r="D4772" s="14">
        <f t="shared" si="446"/>
        <v>0</v>
      </c>
      <c r="E4772" s="19" t="str">
        <f t="shared" si="448"/>
        <v>313100 - Teknisk kontrolarbejde på kraftværker</v>
      </c>
      <c r="F4772" s="19" t="str">
        <f t="shared" si="449"/>
        <v>0-4 år</v>
      </c>
      <c r="G4772" s="40" t="s">
        <v>516</v>
      </c>
      <c r="H4772" s="41" t="s">
        <v>130</v>
      </c>
      <c r="I4772" s="42" t="s">
        <v>544</v>
      </c>
      <c r="J4772" s="43" t="s">
        <v>16</v>
      </c>
      <c r="K4772" s="44">
        <v>13</v>
      </c>
      <c r="L4772" s="45">
        <v>48858.880223975328</v>
      </c>
      <c r="M4772" s="46">
        <v>51440.308122318704</v>
      </c>
      <c r="N4772" s="45"/>
      <c r="O4772" s="46"/>
    </row>
    <row r="4773" spans="1:15" x14ac:dyDescent="0.2">
      <c r="A4773" s="11" t="str">
        <f t="shared" si="444"/>
        <v>3131003 - Region Syddanmark25 år og derover</v>
      </c>
      <c r="B4773" s="12" t="str">
        <f t="shared" si="447"/>
        <v>313100</v>
      </c>
      <c r="C4773" s="14">
        <f t="shared" si="445"/>
        <v>0</v>
      </c>
      <c r="D4773" s="14">
        <f t="shared" si="446"/>
        <v>0</v>
      </c>
      <c r="E4773" s="19" t="str">
        <f t="shared" si="448"/>
        <v>313100 - Teknisk kontrolarbejde på kraftværker</v>
      </c>
      <c r="F4773" s="19" t="str">
        <f t="shared" si="449"/>
        <v>25 år og derover</v>
      </c>
      <c r="G4773" s="40" t="s">
        <v>516</v>
      </c>
      <c r="H4773" s="41" t="s">
        <v>130</v>
      </c>
      <c r="I4773" s="42" t="s">
        <v>544</v>
      </c>
      <c r="J4773" s="43" t="s">
        <v>9</v>
      </c>
      <c r="K4773" s="44">
        <v>11</v>
      </c>
      <c r="L4773" s="45">
        <v>54363.534699424468</v>
      </c>
      <c r="M4773" s="46">
        <v>57235.797520069078</v>
      </c>
      <c r="N4773" s="45"/>
      <c r="O4773" s="46"/>
    </row>
    <row r="4774" spans="1:15" x14ac:dyDescent="0.2">
      <c r="A4774" s="11" t="str">
        <f t="shared" si="444"/>
        <v>3131003 - Region SyddanmarkAlle uanset erf.</v>
      </c>
      <c r="B4774" s="12" t="str">
        <f t="shared" si="447"/>
        <v>313100</v>
      </c>
      <c r="C4774" s="14">
        <f t="shared" si="445"/>
        <v>0</v>
      </c>
      <c r="D4774" s="14">
        <f t="shared" si="446"/>
        <v>0</v>
      </c>
      <c r="E4774" s="19" t="str">
        <f t="shared" si="448"/>
        <v>313100 - Teknisk kontrolarbejde på kraftværker</v>
      </c>
      <c r="F4774" s="19" t="str">
        <f t="shared" si="449"/>
        <v>Alle uanset erf.</v>
      </c>
      <c r="G4774" s="40" t="s">
        <v>516</v>
      </c>
      <c r="H4774" s="41" t="s">
        <v>130</v>
      </c>
      <c r="I4774" s="42" t="s">
        <v>544</v>
      </c>
      <c r="J4774" s="43" t="s">
        <v>10</v>
      </c>
      <c r="K4774" s="44">
        <v>52</v>
      </c>
      <c r="L4774" s="45">
        <v>54529.98139724123</v>
      </c>
      <c r="M4774" s="46">
        <v>57411.038323427383</v>
      </c>
      <c r="N4774" s="45"/>
      <c r="O4774" s="46"/>
    </row>
    <row r="4775" spans="1:15" x14ac:dyDescent="0.2">
      <c r="A4775" s="11" t="str">
        <f t="shared" si="444"/>
        <v>3131004 - Region MidtjyllandAlle uanset erf.</v>
      </c>
      <c r="B4775" s="12" t="str">
        <f t="shared" si="447"/>
        <v>313100</v>
      </c>
      <c r="C4775" s="14">
        <f t="shared" si="445"/>
        <v>0</v>
      </c>
      <c r="D4775" s="14">
        <f t="shared" si="446"/>
        <v>0</v>
      </c>
      <c r="E4775" s="19" t="str">
        <f t="shared" si="448"/>
        <v>313100 - Teknisk kontrolarbejde på kraftværker</v>
      </c>
      <c r="F4775" s="19" t="str">
        <f t="shared" si="449"/>
        <v>Alle uanset erf.</v>
      </c>
      <c r="G4775" s="40" t="s">
        <v>516</v>
      </c>
      <c r="H4775" s="41" t="s">
        <v>130</v>
      </c>
      <c r="I4775" s="42" t="s">
        <v>517</v>
      </c>
      <c r="J4775" s="43" t="s">
        <v>10</v>
      </c>
      <c r="K4775" s="44">
        <v>23</v>
      </c>
      <c r="L4775" s="45">
        <v>49079.619581943582</v>
      </c>
      <c r="M4775" s="46">
        <v>51761.842359379458</v>
      </c>
      <c r="N4775" s="45"/>
      <c r="O4775" s="46"/>
    </row>
    <row r="4776" spans="1:15" x14ac:dyDescent="0.2">
      <c r="A4776" s="11" t="str">
        <f t="shared" si="444"/>
        <v>3131006 - Alle regioner5-9 år</v>
      </c>
      <c r="B4776" s="12" t="str">
        <f t="shared" si="447"/>
        <v>313100</v>
      </c>
      <c r="C4776" s="14">
        <f t="shared" si="445"/>
        <v>0</v>
      </c>
      <c r="D4776" s="14">
        <f t="shared" si="446"/>
        <v>0</v>
      </c>
      <c r="E4776" s="19" t="str">
        <f t="shared" si="448"/>
        <v>313100 - Teknisk kontrolarbejde på kraftværker</v>
      </c>
      <c r="F4776" s="19" t="str">
        <f t="shared" si="449"/>
        <v>5-9 år</v>
      </c>
      <c r="G4776" s="40" t="s">
        <v>516</v>
      </c>
      <c r="H4776" s="41" t="s">
        <v>130</v>
      </c>
      <c r="I4776" s="42" t="s">
        <v>11</v>
      </c>
      <c r="J4776" s="43" t="s">
        <v>15</v>
      </c>
      <c r="K4776" s="44">
        <v>15</v>
      </c>
      <c r="L4776" s="45">
        <v>52604.008285448428</v>
      </c>
      <c r="M4776" s="46">
        <v>55478.840454269157</v>
      </c>
      <c r="N4776" s="45"/>
      <c r="O4776" s="46"/>
    </row>
    <row r="4777" spans="1:15" x14ac:dyDescent="0.2">
      <c r="A4777" s="11" t="str">
        <f t="shared" si="444"/>
        <v>3131006 - Alle regioner0-4 år</v>
      </c>
      <c r="B4777" s="12" t="str">
        <f t="shared" si="447"/>
        <v>313100</v>
      </c>
      <c r="C4777" s="14">
        <f t="shared" si="445"/>
        <v>0</v>
      </c>
      <c r="D4777" s="14">
        <f t="shared" si="446"/>
        <v>0</v>
      </c>
      <c r="E4777" s="19" t="str">
        <f t="shared" si="448"/>
        <v>313100 - Teknisk kontrolarbejde på kraftværker</v>
      </c>
      <c r="F4777" s="19" t="str">
        <f t="shared" si="449"/>
        <v>0-4 år</v>
      </c>
      <c r="G4777" s="40" t="s">
        <v>516</v>
      </c>
      <c r="H4777" s="41" t="s">
        <v>130</v>
      </c>
      <c r="I4777" s="42" t="s">
        <v>11</v>
      </c>
      <c r="J4777" s="43" t="s">
        <v>16</v>
      </c>
      <c r="K4777" s="44">
        <v>23</v>
      </c>
      <c r="L4777" s="45">
        <v>48858.880223975328</v>
      </c>
      <c r="M4777" s="46">
        <v>51440.308122318704</v>
      </c>
      <c r="N4777" s="45"/>
      <c r="O4777" s="46"/>
    </row>
    <row r="4778" spans="1:15" x14ac:dyDescent="0.2">
      <c r="A4778" s="11" t="str">
        <f t="shared" si="444"/>
        <v>3131006 - Alle regioner10-14 år</v>
      </c>
      <c r="B4778" s="12" t="str">
        <f t="shared" si="447"/>
        <v>313100</v>
      </c>
      <c r="C4778" s="14">
        <f t="shared" si="445"/>
        <v>0</v>
      </c>
      <c r="D4778" s="14">
        <f t="shared" si="446"/>
        <v>0</v>
      </c>
      <c r="E4778" s="19" t="str">
        <f t="shared" si="448"/>
        <v>313100 - Teknisk kontrolarbejde på kraftværker</v>
      </c>
      <c r="F4778" s="19" t="str">
        <f t="shared" si="449"/>
        <v>10-14 år</v>
      </c>
      <c r="G4778" s="40" t="s">
        <v>516</v>
      </c>
      <c r="H4778" s="41" t="s">
        <v>130</v>
      </c>
      <c r="I4778" s="42" t="s">
        <v>11</v>
      </c>
      <c r="J4778" s="43" t="s">
        <v>17</v>
      </c>
      <c r="K4778" s="44">
        <v>17</v>
      </c>
      <c r="L4778" s="45">
        <v>55607.067354215214</v>
      </c>
      <c r="M4778" s="46">
        <v>58646.018020792086</v>
      </c>
      <c r="N4778" s="45"/>
      <c r="O4778" s="46"/>
    </row>
    <row r="4779" spans="1:15" x14ac:dyDescent="0.2">
      <c r="A4779" s="11" t="str">
        <f t="shared" si="444"/>
        <v>3131006 - Alle regioner15-20 år</v>
      </c>
      <c r="B4779" s="12" t="str">
        <f t="shared" si="447"/>
        <v>313100</v>
      </c>
      <c r="C4779" s="14">
        <f t="shared" si="445"/>
        <v>0</v>
      </c>
      <c r="D4779" s="14">
        <f t="shared" si="446"/>
        <v>0</v>
      </c>
      <c r="E4779" s="19" t="str">
        <f t="shared" si="448"/>
        <v>313100 - Teknisk kontrolarbejde på kraftværker</v>
      </c>
      <c r="F4779" s="19" t="str">
        <f t="shared" si="449"/>
        <v>15-20 år</v>
      </c>
      <c r="G4779" s="40" t="s">
        <v>516</v>
      </c>
      <c r="H4779" s="41" t="s">
        <v>130</v>
      </c>
      <c r="I4779" s="42" t="s">
        <v>11</v>
      </c>
      <c r="J4779" s="43" t="s">
        <v>18</v>
      </c>
      <c r="K4779" s="44">
        <v>12</v>
      </c>
      <c r="L4779" s="45">
        <v>61898.241663285349</v>
      </c>
      <c r="M4779" s="46">
        <v>65236.71137252669</v>
      </c>
      <c r="N4779" s="45"/>
      <c r="O4779" s="46"/>
    </row>
    <row r="4780" spans="1:15" x14ac:dyDescent="0.2">
      <c r="A4780" s="11" t="str">
        <f t="shared" si="444"/>
        <v>3131006 - Alle regioner25 år og derover</v>
      </c>
      <c r="B4780" s="12" t="str">
        <f t="shared" si="447"/>
        <v>313100</v>
      </c>
      <c r="C4780" s="14">
        <f t="shared" si="445"/>
        <v>0</v>
      </c>
      <c r="D4780" s="14">
        <f t="shared" si="446"/>
        <v>0</v>
      </c>
      <c r="E4780" s="19" t="str">
        <f t="shared" si="448"/>
        <v>313100 - Teknisk kontrolarbejde på kraftværker</v>
      </c>
      <c r="F4780" s="19" t="str">
        <f t="shared" si="449"/>
        <v>25 år og derover</v>
      </c>
      <c r="G4780" s="40" t="s">
        <v>516</v>
      </c>
      <c r="H4780" s="41" t="s">
        <v>130</v>
      </c>
      <c r="I4780" s="42" t="s">
        <v>11</v>
      </c>
      <c r="J4780" s="43" t="s">
        <v>9</v>
      </c>
      <c r="K4780" s="44">
        <v>38</v>
      </c>
      <c r="L4780" s="45">
        <v>51166.916604139093</v>
      </c>
      <c r="M4780" s="46">
        <v>53870.288138415868</v>
      </c>
      <c r="N4780" s="45"/>
      <c r="O4780" s="46"/>
    </row>
    <row r="4781" spans="1:15" x14ac:dyDescent="0.2">
      <c r="A4781" s="11" t="str">
        <f t="shared" si="444"/>
        <v>3131006 - Alle regionerAlle uanset erf.</v>
      </c>
      <c r="B4781" s="12" t="str">
        <f t="shared" si="447"/>
        <v>313100</v>
      </c>
      <c r="C4781" s="14">
        <f t="shared" si="445"/>
        <v>0</v>
      </c>
      <c r="D4781" s="14">
        <f t="shared" si="446"/>
        <v>0</v>
      </c>
      <c r="E4781" s="19" t="str">
        <f t="shared" si="448"/>
        <v>313100 - Teknisk kontrolarbejde på kraftværker</v>
      </c>
      <c r="F4781" s="19" t="str">
        <f t="shared" si="449"/>
        <v>Alle uanset erf.</v>
      </c>
      <c r="G4781" s="40" t="s">
        <v>516</v>
      </c>
      <c r="H4781" s="41" t="s">
        <v>130</v>
      </c>
      <c r="I4781" s="42" t="s">
        <v>11</v>
      </c>
      <c r="J4781" s="43" t="s">
        <v>10</v>
      </c>
      <c r="K4781" s="44">
        <v>115</v>
      </c>
      <c r="L4781" s="45">
        <v>52604.008285448428</v>
      </c>
      <c r="M4781" s="46">
        <v>55478.840454269157</v>
      </c>
      <c r="N4781" s="45"/>
      <c r="O4781" s="46"/>
    </row>
    <row r="4782" spans="1:15" x14ac:dyDescent="0.2">
      <c r="A4782" s="11" t="str">
        <f t="shared" si="444"/>
        <v>3132001 - Region HovedstadenAlle uanset erf.</v>
      </c>
      <c r="B4782" s="12" t="str">
        <f t="shared" si="447"/>
        <v>313200</v>
      </c>
      <c r="C4782" s="14">
        <f t="shared" si="445"/>
        <v>0</v>
      </c>
      <c r="D4782" s="14">
        <f t="shared" si="446"/>
        <v>0</v>
      </c>
      <c r="E4782" s="19" t="str">
        <f t="shared" si="448"/>
        <v>313200 - Teknisk kontrolarbejde på forbrændings- og vandrensningsanlæg</v>
      </c>
      <c r="F4782" s="19" t="str">
        <f t="shared" si="449"/>
        <v>Alle uanset erf.</v>
      </c>
      <c r="G4782" s="40" t="s">
        <v>516</v>
      </c>
      <c r="H4782" s="41" t="s">
        <v>335</v>
      </c>
      <c r="I4782" s="42" t="s">
        <v>8</v>
      </c>
      <c r="J4782" s="43" t="s">
        <v>10</v>
      </c>
      <c r="K4782" s="44">
        <v>21</v>
      </c>
      <c r="L4782" s="45">
        <v>54417.085966619125</v>
      </c>
      <c r="M4782" s="46">
        <v>57292.178134446767</v>
      </c>
      <c r="N4782" s="45"/>
      <c r="O4782" s="46"/>
    </row>
    <row r="4783" spans="1:15" x14ac:dyDescent="0.2">
      <c r="A4783" s="11" t="str">
        <f t="shared" si="444"/>
        <v>3132002 - Region SjællandAlle uanset erf.</v>
      </c>
      <c r="B4783" s="12" t="str">
        <f t="shared" si="447"/>
        <v>313200</v>
      </c>
      <c r="C4783" s="14">
        <f t="shared" si="445"/>
        <v>0</v>
      </c>
      <c r="D4783" s="14">
        <f t="shared" si="446"/>
        <v>0</v>
      </c>
      <c r="E4783" s="19" t="str">
        <f t="shared" si="448"/>
        <v>313200 - Teknisk kontrolarbejde på forbrændings- og vandrensningsanlæg</v>
      </c>
      <c r="F4783" s="19" t="str">
        <f t="shared" si="449"/>
        <v>Alle uanset erf.</v>
      </c>
      <c r="G4783" s="40" t="s">
        <v>516</v>
      </c>
      <c r="H4783" s="41" t="s">
        <v>335</v>
      </c>
      <c r="I4783" s="42" t="s">
        <v>20</v>
      </c>
      <c r="J4783" s="43" t="s">
        <v>10</v>
      </c>
      <c r="K4783" s="44">
        <v>11</v>
      </c>
      <c r="L4783" s="45">
        <v>42054.458890152629</v>
      </c>
      <c r="M4783" s="46">
        <v>44444.209045718613</v>
      </c>
      <c r="N4783" s="45"/>
      <c r="O4783" s="46"/>
    </row>
    <row r="4784" spans="1:15" x14ac:dyDescent="0.2">
      <c r="A4784" s="11" t="str">
        <f t="shared" si="444"/>
        <v>3132003 - Region SyddanmarkAlle uanset erf.</v>
      </c>
      <c r="B4784" s="12" t="str">
        <f t="shared" si="447"/>
        <v>313200</v>
      </c>
      <c r="C4784" s="14">
        <f t="shared" si="445"/>
        <v>0</v>
      </c>
      <c r="D4784" s="14">
        <f t="shared" si="446"/>
        <v>0</v>
      </c>
      <c r="E4784" s="19" t="str">
        <f t="shared" si="448"/>
        <v>313200 - Teknisk kontrolarbejde på forbrændings- og vandrensningsanlæg</v>
      </c>
      <c r="F4784" s="19" t="str">
        <f t="shared" si="449"/>
        <v>Alle uanset erf.</v>
      </c>
      <c r="G4784" s="40" t="s">
        <v>516</v>
      </c>
      <c r="H4784" s="41" t="s">
        <v>335</v>
      </c>
      <c r="I4784" s="42" t="s">
        <v>544</v>
      </c>
      <c r="J4784" s="43" t="s">
        <v>10</v>
      </c>
      <c r="K4784" s="44">
        <v>11</v>
      </c>
      <c r="L4784" s="45">
        <v>44981.017050972332</v>
      </c>
      <c r="M4784" s="46">
        <v>47439.24939902289</v>
      </c>
      <c r="N4784" s="45"/>
      <c r="O4784" s="46"/>
    </row>
    <row r="4785" spans="1:15" x14ac:dyDescent="0.2">
      <c r="A4785" s="11" t="str">
        <f t="shared" si="444"/>
        <v>3132004 - Region MidtjyllandAlle uanset erf.</v>
      </c>
      <c r="B4785" s="12" t="str">
        <f t="shared" si="447"/>
        <v>313200</v>
      </c>
      <c r="C4785" s="14">
        <f t="shared" si="445"/>
        <v>0</v>
      </c>
      <c r="D4785" s="14">
        <f t="shared" si="446"/>
        <v>0</v>
      </c>
      <c r="E4785" s="19" t="str">
        <f t="shared" si="448"/>
        <v>313200 - Teknisk kontrolarbejde på forbrændings- og vandrensningsanlæg</v>
      </c>
      <c r="F4785" s="19" t="str">
        <f t="shared" si="449"/>
        <v>Alle uanset erf.</v>
      </c>
      <c r="G4785" s="40" t="s">
        <v>516</v>
      </c>
      <c r="H4785" s="41" t="s">
        <v>335</v>
      </c>
      <c r="I4785" s="42" t="s">
        <v>517</v>
      </c>
      <c r="J4785" s="43" t="s">
        <v>10</v>
      </c>
      <c r="K4785" s="44">
        <v>18</v>
      </c>
      <c r="L4785" s="45">
        <v>41235.495628085249</v>
      </c>
      <c r="M4785" s="46">
        <v>43489.033584463345</v>
      </c>
      <c r="N4785" s="45"/>
      <c r="O4785" s="46"/>
    </row>
    <row r="4786" spans="1:15" x14ac:dyDescent="0.2">
      <c r="A4786" s="11" t="str">
        <f t="shared" si="444"/>
        <v>3132006 - Alle regioner0-4 år</v>
      </c>
      <c r="B4786" s="12" t="str">
        <f t="shared" si="447"/>
        <v>313200</v>
      </c>
      <c r="C4786" s="14">
        <f t="shared" si="445"/>
        <v>0</v>
      </c>
      <c r="D4786" s="14">
        <f t="shared" si="446"/>
        <v>0</v>
      </c>
      <c r="E4786" s="19" t="str">
        <f t="shared" si="448"/>
        <v>313200 - Teknisk kontrolarbejde på forbrændings- og vandrensningsanlæg</v>
      </c>
      <c r="F4786" s="19" t="str">
        <f t="shared" si="449"/>
        <v>0-4 år</v>
      </c>
      <c r="G4786" s="40" t="s">
        <v>516</v>
      </c>
      <c r="H4786" s="41" t="s">
        <v>335</v>
      </c>
      <c r="I4786" s="42" t="s">
        <v>11</v>
      </c>
      <c r="J4786" s="43" t="s">
        <v>16</v>
      </c>
      <c r="K4786" s="44">
        <v>14</v>
      </c>
      <c r="L4786" s="45">
        <v>46993.280512208185</v>
      </c>
      <c r="M4786" s="46">
        <v>49476.140634928779</v>
      </c>
      <c r="N4786" s="45"/>
      <c r="O4786" s="46"/>
    </row>
    <row r="4787" spans="1:15" x14ac:dyDescent="0.2">
      <c r="A4787" s="11" t="str">
        <f t="shared" si="444"/>
        <v>3132006 - Alle regioner15-20 år</v>
      </c>
      <c r="B4787" s="12" t="str">
        <f t="shared" si="447"/>
        <v>313200</v>
      </c>
      <c r="C4787" s="14">
        <f t="shared" si="445"/>
        <v>0</v>
      </c>
      <c r="D4787" s="14">
        <f t="shared" si="446"/>
        <v>0</v>
      </c>
      <c r="E4787" s="19" t="str">
        <f t="shared" si="448"/>
        <v>313200 - Teknisk kontrolarbejde på forbrændings- og vandrensningsanlæg</v>
      </c>
      <c r="F4787" s="19" t="str">
        <f t="shared" si="449"/>
        <v>15-20 år</v>
      </c>
      <c r="G4787" s="40" t="s">
        <v>516</v>
      </c>
      <c r="H4787" s="41" t="s">
        <v>335</v>
      </c>
      <c r="I4787" s="42" t="s">
        <v>11</v>
      </c>
      <c r="J4787" s="43" t="s">
        <v>18</v>
      </c>
      <c r="K4787" s="44">
        <v>13</v>
      </c>
      <c r="L4787" s="45">
        <v>44981.017050972332</v>
      </c>
      <c r="M4787" s="46">
        <v>47439.24939902289</v>
      </c>
      <c r="N4787" s="45"/>
      <c r="O4787" s="46"/>
    </row>
    <row r="4788" spans="1:15" x14ac:dyDescent="0.2">
      <c r="A4788" s="11" t="str">
        <f t="shared" si="444"/>
        <v>3132006 - Alle regioner25 år og derover</v>
      </c>
      <c r="B4788" s="12" t="str">
        <f t="shared" si="447"/>
        <v>313200</v>
      </c>
      <c r="C4788" s="14">
        <f t="shared" si="445"/>
        <v>0</v>
      </c>
      <c r="D4788" s="14">
        <f t="shared" si="446"/>
        <v>0</v>
      </c>
      <c r="E4788" s="19" t="str">
        <f t="shared" si="448"/>
        <v>313200 - Teknisk kontrolarbejde på forbrændings- og vandrensningsanlæg</v>
      </c>
      <c r="F4788" s="19" t="str">
        <f t="shared" si="449"/>
        <v>25 år og derover</v>
      </c>
      <c r="G4788" s="40" t="s">
        <v>516</v>
      </c>
      <c r="H4788" s="41" t="s">
        <v>335</v>
      </c>
      <c r="I4788" s="42" t="s">
        <v>11</v>
      </c>
      <c r="J4788" s="43" t="s">
        <v>9</v>
      </c>
      <c r="K4788" s="44">
        <v>22</v>
      </c>
      <c r="L4788" s="45">
        <v>47623.524556653007</v>
      </c>
      <c r="M4788" s="46">
        <v>50139.683223090455</v>
      </c>
      <c r="N4788" s="45"/>
      <c r="O4788" s="46"/>
    </row>
    <row r="4789" spans="1:15" x14ac:dyDescent="0.2">
      <c r="A4789" s="11" t="str">
        <f t="shared" si="444"/>
        <v>3132006 - Alle regionerAlle uanset erf.</v>
      </c>
      <c r="B4789" s="12" t="str">
        <f t="shared" si="447"/>
        <v>313200</v>
      </c>
      <c r="C4789" s="14">
        <f t="shared" si="445"/>
        <v>0</v>
      </c>
      <c r="D4789" s="14">
        <f t="shared" si="446"/>
        <v>0</v>
      </c>
      <c r="E4789" s="19" t="str">
        <f t="shared" si="448"/>
        <v>313200 - Teknisk kontrolarbejde på forbrændings- og vandrensningsanlæg</v>
      </c>
      <c r="F4789" s="19" t="str">
        <f t="shared" si="449"/>
        <v>Alle uanset erf.</v>
      </c>
      <c r="G4789" s="40" t="s">
        <v>516</v>
      </c>
      <c r="H4789" s="41" t="s">
        <v>335</v>
      </c>
      <c r="I4789" s="42" t="s">
        <v>11</v>
      </c>
      <c r="J4789" s="43" t="s">
        <v>10</v>
      </c>
      <c r="K4789" s="44">
        <v>68</v>
      </c>
      <c r="L4789" s="45">
        <v>44981.017050972332</v>
      </c>
      <c r="M4789" s="46">
        <v>47439.24939902289</v>
      </c>
      <c r="N4789" s="45"/>
      <c r="O4789" s="46"/>
    </row>
    <row r="4790" spans="1:15" x14ac:dyDescent="0.2">
      <c r="A4790" s="11" t="str">
        <f t="shared" si="444"/>
        <v>3133001 - Region HovedstadenAlle uanset erf.</v>
      </c>
      <c r="B4790" s="12" t="str">
        <f t="shared" si="447"/>
        <v>313300</v>
      </c>
      <c r="C4790" s="14">
        <f t="shared" si="445"/>
        <v>0</v>
      </c>
      <c r="D4790" s="14">
        <f t="shared" si="446"/>
        <v>0</v>
      </c>
      <c r="E4790" s="19" t="str">
        <f t="shared" si="448"/>
        <v>313300 - Teknisk kontrolarbejde på kemiske behandlingsanlæg</v>
      </c>
      <c r="F4790" s="19" t="str">
        <f t="shared" si="449"/>
        <v>Alle uanset erf.</v>
      </c>
      <c r="G4790" s="40" t="s">
        <v>516</v>
      </c>
      <c r="H4790" s="41" t="s">
        <v>336</v>
      </c>
      <c r="I4790" s="42" t="s">
        <v>8</v>
      </c>
      <c r="J4790" s="43" t="s">
        <v>10</v>
      </c>
      <c r="K4790" s="44">
        <v>14</v>
      </c>
      <c r="L4790" s="45">
        <v>38212.36554203691</v>
      </c>
      <c r="M4790" s="46">
        <v>40355.012655069178</v>
      </c>
      <c r="N4790" s="45"/>
      <c r="O4790" s="46"/>
    </row>
    <row r="4791" spans="1:15" x14ac:dyDescent="0.2">
      <c r="A4791" s="11" t="str">
        <f t="shared" si="444"/>
        <v>3133006 - Alle regioner25 år og derover</v>
      </c>
      <c r="B4791" s="12" t="str">
        <f t="shared" si="447"/>
        <v>313300</v>
      </c>
      <c r="C4791" s="14">
        <f t="shared" si="445"/>
        <v>0</v>
      </c>
      <c r="D4791" s="14">
        <f t="shared" si="446"/>
        <v>0</v>
      </c>
      <c r="E4791" s="19" t="str">
        <f t="shared" si="448"/>
        <v>313300 - Teknisk kontrolarbejde på kemiske behandlingsanlæg</v>
      </c>
      <c r="F4791" s="19" t="str">
        <f t="shared" si="449"/>
        <v>25 år og derover</v>
      </c>
      <c r="G4791" s="40" t="s">
        <v>516</v>
      </c>
      <c r="H4791" s="41" t="s">
        <v>336</v>
      </c>
      <c r="I4791" s="42" t="s">
        <v>11</v>
      </c>
      <c r="J4791" s="43" t="s">
        <v>9</v>
      </c>
      <c r="K4791" s="44">
        <v>18</v>
      </c>
      <c r="L4791" s="45">
        <v>39269.129991688089</v>
      </c>
      <c r="M4791" s="46">
        <v>41423.147026236074</v>
      </c>
      <c r="N4791" s="45"/>
      <c r="O4791" s="46"/>
    </row>
    <row r="4792" spans="1:15" x14ac:dyDescent="0.2">
      <c r="A4792" s="11" t="str">
        <f t="shared" si="444"/>
        <v>3133006 - Alle regionerAlle uanset erf.</v>
      </c>
      <c r="B4792" s="12" t="str">
        <f t="shared" si="447"/>
        <v>313300</v>
      </c>
      <c r="C4792" s="14">
        <f t="shared" si="445"/>
        <v>0</v>
      </c>
      <c r="D4792" s="14">
        <f t="shared" si="446"/>
        <v>0</v>
      </c>
      <c r="E4792" s="19" t="str">
        <f t="shared" si="448"/>
        <v>313300 - Teknisk kontrolarbejde på kemiske behandlingsanlæg</v>
      </c>
      <c r="F4792" s="19" t="str">
        <f t="shared" si="449"/>
        <v>Alle uanset erf.</v>
      </c>
      <c r="G4792" s="40" t="s">
        <v>516</v>
      </c>
      <c r="H4792" s="41" t="s">
        <v>336</v>
      </c>
      <c r="I4792" s="42" t="s">
        <v>11</v>
      </c>
      <c r="J4792" s="43" t="s">
        <v>10</v>
      </c>
      <c r="K4792" s="44">
        <v>30</v>
      </c>
      <c r="L4792" s="45">
        <v>40552.517210095655</v>
      </c>
      <c r="M4792" s="46">
        <v>42766.306275331968</v>
      </c>
      <c r="N4792" s="45"/>
      <c r="O4792" s="46"/>
    </row>
    <row r="4793" spans="1:15" x14ac:dyDescent="0.2">
      <c r="A4793" s="11" t="str">
        <f t="shared" si="444"/>
        <v>3134003 - Region Syddanmark25 år og derover</v>
      </c>
      <c r="B4793" s="12" t="str">
        <f t="shared" si="447"/>
        <v>313400</v>
      </c>
      <c r="C4793" s="14">
        <f t="shared" si="445"/>
        <v>0</v>
      </c>
      <c r="D4793" s="14">
        <f t="shared" si="446"/>
        <v>0</v>
      </c>
      <c r="E4793" s="19" t="str">
        <f t="shared" si="448"/>
        <v>313400 - Teknisk kontrolarbejde på olie- og naturgasraffinaderier</v>
      </c>
      <c r="F4793" s="19" t="str">
        <f t="shared" si="449"/>
        <v>25 år og derover</v>
      </c>
      <c r="G4793" s="40" t="s">
        <v>516</v>
      </c>
      <c r="H4793" s="41" t="s">
        <v>131</v>
      </c>
      <c r="I4793" s="42" t="s">
        <v>544</v>
      </c>
      <c r="J4793" s="43" t="s">
        <v>9</v>
      </c>
      <c r="K4793" s="44">
        <v>23</v>
      </c>
      <c r="L4793" s="45">
        <v>65675.112839265232</v>
      </c>
      <c r="M4793" s="46">
        <v>69131.03413346631</v>
      </c>
      <c r="N4793" s="45"/>
      <c r="O4793" s="46"/>
    </row>
    <row r="4794" spans="1:15" x14ac:dyDescent="0.2">
      <c r="A4794" s="11" t="str">
        <f t="shared" si="444"/>
        <v>3134003 - Region SyddanmarkAlle uanset erf.</v>
      </c>
      <c r="B4794" s="12" t="str">
        <f t="shared" si="447"/>
        <v>313400</v>
      </c>
      <c r="C4794" s="14">
        <f t="shared" si="445"/>
        <v>0</v>
      </c>
      <c r="D4794" s="14">
        <f t="shared" si="446"/>
        <v>0</v>
      </c>
      <c r="E4794" s="19" t="str">
        <f t="shared" si="448"/>
        <v>313400 - Teknisk kontrolarbejde på olie- og naturgasraffinaderier</v>
      </c>
      <c r="F4794" s="19" t="str">
        <f t="shared" si="449"/>
        <v>Alle uanset erf.</v>
      </c>
      <c r="G4794" s="40" t="s">
        <v>516</v>
      </c>
      <c r="H4794" s="41" t="s">
        <v>131</v>
      </c>
      <c r="I4794" s="42" t="s">
        <v>544</v>
      </c>
      <c r="J4794" s="43" t="s">
        <v>10</v>
      </c>
      <c r="K4794" s="44">
        <v>35</v>
      </c>
      <c r="L4794" s="45">
        <v>65675.112839265232</v>
      </c>
      <c r="M4794" s="46">
        <v>69131.03413346631</v>
      </c>
      <c r="N4794" s="45"/>
      <c r="O4794" s="46"/>
    </row>
    <row r="4795" spans="1:15" x14ac:dyDescent="0.2">
      <c r="A4795" s="11" t="str">
        <f t="shared" si="444"/>
        <v>3134006 - Alle regioner25 år og derover</v>
      </c>
      <c r="B4795" s="12" t="str">
        <f t="shared" si="447"/>
        <v>313400</v>
      </c>
      <c r="C4795" s="14">
        <f t="shared" si="445"/>
        <v>0</v>
      </c>
      <c r="D4795" s="14">
        <f t="shared" si="446"/>
        <v>0</v>
      </c>
      <c r="E4795" s="19" t="str">
        <f t="shared" si="448"/>
        <v>313400 - Teknisk kontrolarbejde på olie- og naturgasraffinaderier</v>
      </c>
      <c r="F4795" s="19" t="str">
        <f t="shared" si="449"/>
        <v>25 år og derover</v>
      </c>
      <c r="G4795" s="40" t="s">
        <v>516</v>
      </c>
      <c r="H4795" s="41" t="s">
        <v>131</v>
      </c>
      <c r="I4795" s="42" t="s">
        <v>11</v>
      </c>
      <c r="J4795" s="43" t="s">
        <v>9</v>
      </c>
      <c r="K4795" s="44">
        <v>24</v>
      </c>
      <c r="L4795" s="45">
        <v>65675.112839265232</v>
      </c>
      <c r="M4795" s="46">
        <v>69131.03413346631</v>
      </c>
      <c r="N4795" s="45"/>
      <c r="O4795" s="46"/>
    </row>
    <row r="4796" spans="1:15" x14ac:dyDescent="0.2">
      <c r="A4796" s="11" t="str">
        <f t="shared" si="444"/>
        <v>3134006 - Alle regionerAlle uanset erf.</v>
      </c>
      <c r="B4796" s="12" t="str">
        <f t="shared" si="447"/>
        <v>313400</v>
      </c>
      <c r="C4796" s="14">
        <f t="shared" si="445"/>
        <v>0</v>
      </c>
      <c r="D4796" s="14">
        <f t="shared" si="446"/>
        <v>0</v>
      </c>
      <c r="E4796" s="19" t="str">
        <f t="shared" si="448"/>
        <v>313400 - Teknisk kontrolarbejde på olie- og naturgasraffinaderier</v>
      </c>
      <c r="F4796" s="19" t="str">
        <f t="shared" si="449"/>
        <v>Alle uanset erf.</v>
      </c>
      <c r="G4796" s="40" t="s">
        <v>516</v>
      </c>
      <c r="H4796" s="41" t="s">
        <v>131</v>
      </c>
      <c r="I4796" s="42" t="s">
        <v>11</v>
      </c>
      <c r="J4796" s="43" t="s">
        <v>10</v>
      </c>
      <c r="K4796" s="44">
        <v>36</v>
      </c>
      <c r="L4796" s="45">
        <v>64318.647266046893</v>
      </c>
      <c r="M4796" s="46">
        <v>67703.18934129164</v>
      </c>
      <c r="N4796" s="45"/>
      <c r="O4796" s="46"/>
    </row>
    <row r="4797" spans="1:15" x14ac:dyDescent="0.2">
      <c r="A4797" s="11" t="str">
        <f t="shared" si="444"/>
        <v>3135001 - Region Hovedstaden25 år og derover</v>
      </c>
      <c r="B4797" s="12" t="str">
        <f t="shared" si="447"/>
        <v>313500</v>
      </c>
      <c r="C4797" s="14">
        <f t="shared" si="445"/>
        <v>0</v>
      </c>
      <c r="D4797" s="14">
        <f t="shared" si="446"/>
        <v>0</v>
      </c>
      <c r="E4797" s="19" t="str">
        <f t="shared" si="448"/>
        <v>313500 - Teknisk kontrolarbejde ved metalproduktion</v>
      </c>
      <c r="F4797" s="19" t="str">
        <f t="shared" si="449"/>
        <v>25 år og derover</v>
      </c>
      <c r="G4797" s="40" t="s">
        <v>516</v>
      </c>
      <c r="H4797" s="41" t="s">
        <v>132</v>
      </c>
      <c r="I4797" s="42" t="s">
        <v>8</v>
      </c>
      <c r="J4797" s="43" t="s">
        <v>9</v>
      </c>
      <c r="K4797" s="44">
        <v>15</v>
      </c>
      <c r="L4797" s="45">
        <v>47794.760179058918</v>
      </c>
      <c r="M4797" s="46">
        <v>50403.908136800281</v>
      </c>
      <c r="N4797" s="45"/>
      <c r="O4797" s="46"/>
    </row>
    <row r="4798" spans="1:15" x14ac:dyDescent="0.2">
      <c r="A4798" s="11" t="str">
        <f t="shared" si="444"/>
        <v>3135001 - Region HovedstadenAlle uanset erf.</v>
      </c>
      <c r="B4798" s="12" t="str">
        <f t="shared" si="447"/>
        <v>313500</v>
      </c>
      <c r="C4798" s="14">
        <f t="shared" si="445"/>
        <v>0</v>
      </c>
      <c r="D4798" s="14">
        <f t="shared" si="446"/>
        <v>0</v>
      </c>
      <c r="E4798" s="19" t="str">
        <f t="shared" si="448"/>
        <v>313500 - Teknisk kontrolarbejde ved metalproduktion</v>
      </c>
      <c r="F4798" s="19" t="str">
        <f t="shared" si="449"/>
        <v>Alle uanset erf.</v>
      </c>
      <c r="G4798" s="40" t="s">
        <v>516</v>
      </c>
      <c r="H4798" s="41" t="s">
        <v>132</v>
      </c>
      <c r="I4798" s="42" t="s">
        <v>8</v>
      </c>
      <c r="J4798" s="43" t="s">
        <v>10</v>
      </c>
      <c r="K4798" s="44">
        <v>22</v>
      </c>
      <c r="L4798" s="45">
        <v>41145.478286577316</v>
      </c>
      <c r="M4798" s="46">
        <v>43432.13170157445</v>
      </c>
      <c r="N4798" s="45"/>
      <c r="O4798" s="46"/>
    </row>
    <row r="4799" spans="1:15" x14ac:dyDescent="0.2">
      <c r="A4799" s="11" t="str">
        <f t="shared" si="444"/>
        <v>3135002 - Region Sjælland25 år og derover</v>
      </c>
      <c r="B4799" s="12" t="str">
        <f t="shared" si="447"/>
        <v>313500</v>
      </c>
      <c r="C4799" s="14">
        <f t="shared" si="445"/>
        <v>0</v>
      </c>
      <c r="D4799" s="14">
        <f t="shared" si="446"/>
        <v>0</v>
      </c>
      <c r="E4799" s="19" t="str">
        <f t="shared" si="448"/>
        <v>313500 - Teknisk kontrolarbejde ved metalproduktion</v>
      </c>
      <c r="F4799" s="19" t="str">
        <f t="shared" si="449"/>
        <v>25 år og derover</v>
      </c>
      <c r="G4799" s="40" t="s">
        <v>516</v>
      </c>
      <c r="H4799" s="41" t="s">
        <v>132</v>
      </c>
      <c r="I4799" s="42" t="s">
        <v>20</v>
      </c>
      <c r="J4799" s="43" t="s">
        <v>9</v>
      </c>
      <c r="K4799" s="44">
        <v>20</v>
      </c>
      <c r="L4799" s="45">
        <v>38929.122547740626</v>
      </c>
      <c r="M4799" s="46">
        <v>41092.60234487967</v>
      </c>
      <c r="N4799" s="45"/>
      <c r="O4799" s="46"/>
    </row>
    <row r="4800" spans="1:15" x14ac:dyDescent="0.2">
      <c r="A4800" s="11" t="str">
        <f t="shared" si="444"/>
        <v>3135002 - Region SjællandAlle uanset erf.</v>
      </c>
      <c r="B4800" s="12" t="str">
        <f t="shared" si="447"/>
        <v>313500</v>
      </c>
      <c r="C4800" s="14">
        <f t="shared" si="445"/>
        <v>0</v>
      </c>
      <c r="D4800" s="14">
        <f t="shared" si="446"/>
        <v>0</v>
      </c>
      <c r="E4800" s="19" t="str">
        <f t="shared" si="448"/>
        <v>313500 - Teknisk kontrolarbejde ved metalproduktion</v>
      </c>
      <c r="F4800" s="19" t="str">
        <f t="shared" si="449"/>
        <v>Alle uanset erf.</v>
      </c>
      <c r="G4800" s="40" t="s">
        <v>516</v>
      </c>
      <c r="H4800" s="41" t="s">
        <v>132</v>
      </c>
      <c r="I4800" s="42" t="s">
        <v>20</v>
      </c>
      <c r="J4800" s="43" t="s">
        <v>10</v>
      </c>
      <c r="K4800" s="44">
        <v>26</v>
      </c>
      <c r="L4800" s="45">
        <v>41270.901615673305</v>
      </c>
      <c r="M4800" s="46">
        <v>43564.52541224676</v>
      </c>
      <c r="N4800" s="45"/>
      <c r="O4800" s="46"/>
    </row>
    <row r="4801" spans="1:15" x14ac:dyDescent="0.2">
      <c r="A4801" s="11" t="str">
        <f t="shared" si="444"/>
        <v>3135003 - Region Syddanmark15-20 år</v>
      </c>
      <c r="B4801" s="12" t="str">
        <f t="shared" si="447"/>
        <v>313500</v>
      </c>
      <c r="C4801" s="14">
        <f t="shared" si="445"/>
        <v>0</v>
      </c>
      <c r="D4801" s="14">
        <f t="shared" si="446"/>
        <v>0</v>
      </c>
      <c r="E4801" s="19" t="str">
        <f t="shared" si="448"/>
        <v>313500 - Teknisk kontrolarbejde ved metalproduktion</v>
      </c>
      <c r="F4801" s="19" t="str">
        <f t="shared" si="449"/>
        <v>15-20 år</v>
      </c>
      <c r="G4801" s="40" t="s">
        <v>516</v>
      </c>
      <c r="H4801" s="41" t="s">
        <v>132</v>
      </c>
      <c r="I4801" s="42" t="s">
        <v>544</v>
      </c>
      <c r="J4801" s="43" t="s">
        <v>18</v>
      </c>
      <c r="K4801" s="44">
        <v>11</v>
      </c>
      <c r="L4801" s="45">
        <v>34671.233856928571</v>
      </c>
      <c r="M4801" s="46">
        <v>36706.164669681821</v>
      </c>
      <c r="N4801" s="45"/>
      <c r="O4801" s="46"/>
    </row>
    <row r="4802" spans="1:15" x14ac:dyDescent="0.2">
      <c r="A4802" s="11" t="str">
        <f t="shared" ref="A4802:A4865" si="450">B4802&amp;I4802&amp;F4802</f>
        <v>3135003 - Region Syddanmark20-24 år</v>
      </c>
      <c r="B4802" s="12" t="str">
        <f t="shared" si="447"/>
        <v>313500</v>
      </c>
      <c r="C4802" s="14">
        <f t="shared" ref="C4802:C4865" si="451">N4802*1.2</f>
        <v>0</v>
      </c>
      <c r="D4802" s="14">
        <f t="shared" ref="D4802:D4865" si="452">O4802*1.2</f>
        <v>0</v>
      </c>
      <c r="E4802" s="19" t="str">
        <f t="shared" si="448"/>
        <v>313500 - Teknisk kontrolarbejde ved metalproduktion</v>
      </c>
      <c r="F4802" s="19" t="str">
        <f t="shared" si="449"/>
        <v>20-24 år</v>
      </c>
      <c r="G4802" s="40" t="s">
        <v>516</v>
      </c>
      <c r="H4802" s="41" t="s">
        <v>132</v>
      </c>
      <c r="I4802" s="42" t="s">
        <v>544</v>
      </c>
      <c r="J4802" s="43" t="s">
        <v>19</v>
      </c>
      <c r="K4802" s="44">
        <v>14</v>
      </c>
      <c r="L4802" s="45">
        <v>37408.664222221611</v>
      </c>
      <c r="M4802" s="46">
        <v>39450.828247976198</v>
      </c>
      <c r="N4802" s="45"/>
      <c r="O4802" s="46"/>
    </row>
    <row r="4803" spans="1:15" x14ac:dyDescent="0.2">
      <c r="A4803" s="11" t="str">
        <f t="shared" si="450"/>
        <v>3135003 - Region Syddanmark25 år og derover</v>
      </c>
      <c r="B4803" s="12" t="str">
        <f t="shared" ref="B4803:B4866" si="453">LEFT(E4803,6)</f>
        <v>313500</v>
      </c>
      <c r="C4803" s="14">
        <f t="shared" si="451"/>
        <v>0</v>
      </c>
      <c r="D4803" s="14">
        <f t="shared" si="452"/>
        <v>0</v>
      </c>
      <c r="E4803" s="19" t="str">
        <f t="shared" ref="E4803:E4866" si="454">TRIM(H4803)</f>
        <v>313500 - Teknisk kontrolarbejde ved metalproduktion</v>
      </c>
      <c r="F4803" s="19" t="str">
        <f t="shared" ref="F4803:F4866" si="455">MID(J4803,6,30)</f>
        <v>25 år og derover</v>
      </c>
      <c r="G4803" s="40" t="s">
        <v>516</v>
      </c>
      <c r="H4803" s="41" t="s">
        <v>132</v>
      </c>
      <c r="I4803" s="42" t="s">
        <v>544</v>
      </c>
      <c r="J4803" s="43" t="s">
        <v>9</v>
      </c>
      <c r="K4803" s="44">
        <v>47</v>
      </c>
      <c r="L4803" s="45">
        <v>36052.219730570956</v>
      </c>
      <c r="M4803" s="46">
        <v>38020.334543359088</v>
      </c>
      <c r="N4803" s="45"/>
      <c r="O4803" s="46"/>
    </row>
    <row r="4804" spans="1:15" x14ac:dyDescent="0.2">
      <c r="A4804" s="11" t="str">
        <f t="shared" si="450"/>
        <v>3135003 - Region SyddanmarkAlle uanset erf.</v>
      </c>
      <c r="B4804" s="12" t="str">
        <f t="shared" si="453"/>
        <v>313500</v>
      </c>
      <c r="C4804" s="14">
        <f t="shared" si="451"/>
        <v>0</v>
      </c>
      <c r="D4804" s="14">
        <f t="shared" si="452"/>
        <v>0</v>
      </c>
      <c r="E4804" s="19" t="str">
        <f t="shared" si="454"/>
        <v>313500 - Teknisk kontrolarbejde ved metalproduktion</v>
      </c>
      <c r="F4804" s="19" t="str">
        <f t="shared" si="455"/>
        <v>Alle uanset erf.</v>
      </c>
      <c r="G4804" s="40" t="s">
        <v>516</v>
      </c>
      <c r="H4804" s="41" t="s">
        <v>132</v>
      </c>
      <c r="I4804" s="42" t="s">
        <v>544</v>
      </c>
      <c r="J4804" s="43" t="s">
        <v>10</v>
      </c>
      <c r="K4804" s="44">
        <v>97</v>
      </c>
      <c r="L4804" s="45">
        <v>35190.54754852115</v>
      </c>
      <c r="M4804" s="46">
        <v>37255.958021642618</v>
      </c>
      <c r="N4804" s="45"/>
      <c r="O4804" s="46"/>
    </row>
    <row r="4805" spans="1:15" x14ac:dyDescent="0.2">
      <c r="A4805" s="11" t="str">
        <f t="shared" si="450"/>
        <v>3135004 - Region Midtjylland15-20 år</v>
      </c>
      <c r="B4805" s="12" t="str">
        <f t="shared" si="453"/>
        <v>313500</v>
      </c>
      <c r="C4805" s="14">
        <f t="shared" si="451"/>
        <v>0</v>
      </c>
      <c r="D4805" s="14">
        <f t="shared" si="452"/>
        <v>0</v>
      </c>
      <c r="E4805" s="19" t="str">
        <f t="shared" si="454"/>
        <v>313500 - Teknisk kontrolarbejde ved metalproduktion</v>
      </c>
      <c r="F4805" s="19" t="str">
        <f t="shared" si="455"/>
        <v>15-20 år</v>
      </c>
      <c r="G4805" s="40" t="s">
        <v>516</v>
      </c>
      <c r="H4805" s="41" t="s">
        <v>132</v>
      </c>
      <c r="I4805" s="42" t="s">
        <v>517</v>
      </c>
      <c r="J4805" s="43" t="s">
        <v>18</v>
      </c>
      <c r="K4805" s="44">
        <v>11</v>
      </c>
      <c r="L4805" s="45">
        <v>41364.72582668579</v>
      </c>
      <c r="M4805" s="46">
        <v>43622.853904091986</v>
      </c>
      <c r="N4805" s="45"/>
      <c r="O4805" s="46"/>
    </row>
    <row r="4806" spans="1:15" x14ac:dyDescent="0.2">
      <c r="A4806" s="11" t="str">
        <f t="shared" si="450"/>
        <v>3135004 - Region Midtjylland20-24 år</v>
      </c>
      <c r="B4806" s="12" t="str">
        <f t="shared" si="453"/>
        <v>313500</v>
      </c>
      <c r="C4806" s="14">
        <f t="shared" si="451"/>
        <v>0</v>
      </c>
      <c r="D4806" s="14">
        <f t="shared" si="452"/>
        <v>0</v>
      </c>
      <c r="E4806" s="19" t="str">
        <f t="shared" si="454"/>
        <v>313500 - Teknisk kontrolarbejde ved metalproduktion</v>
      </c>
      <c r="F4806" s="19" t="str">
        <f t="shared" si="455"/>
        <v>20-24 år</v>
      </c>
      <c r="G4806" s="40" t="s">
        <v>516</v>
      </c>
      <c r="H4806" s="41" t="s">
        <v>132</v>
      </c>
      <c r="I4806" s="42" t="s">
        <v>517</v>
      </c>
      <c r="J4806" s="43" t="s">
        <v>19</v>
      </c>
      <c r="K4806" s="44">
        <v>12</v>
      </c>
      <c r="L4806" s="45">
        <v>43530.214279491076</v>
      </c>
      <c r="M4806" s="46">
        <v>45906.55782137459</v>
      </c>
      <c r="N4806" s="45"/>
      <c r="O4806" s="46"/>
    </row>
    <row r="4807" spans="1:15" x14ac:dyDescent="0.2">
      <c r="A4807" s="11" t="str">
        <f t="shared" si="450"/>
        <v>3135004 - Region Midtjylland25 år og derover</v>
      </c>
      <c r="B4807" s="12" t="str">
        <f t="shared" si="453"/>
        <v>313500</v>
      </c>
      <c r="C4807" s="14">
        <f t="shared" si="451"/>
        <v>0</v>
      </c>
      <c r="D4807" s="14">
        <f t="shared" si="452"/>
        <v>0</v>
      </c>
      <c r="E4807" s="19" t="str">
        <f t="shared" si="454"/>
        <v>313500 - Teknisk kontrolarbejde ved metalproduktion</v>
      </c>
      <c r="F4807" s="19" t="str">
        <f t="shared" si="455"/>
        <v>25 år og derover</v>
      </c>
      <c r="G4807" s="40" t="s">
        <v>516</v>
      </c>
      <c r="H4807" s="41" t="s">
        <v>132</v>
      </c>
      <c r="I4807" s="42" t="s">
        <v>517</v>
      </c>
      <c r="J4807" s="43" t="s">
        <v>9</v>
      </c>
      <c r="K4807" s="44">
        <v>54</v>
      </c>
      <c r="L4807" s="45">
        <v>42280.366972129144</v>
      </c>
      <c r="M4807" s="46">
        <v>44630.091645415807</v>
      </c>
      <c r="N4807" s="45"/>
      <c r="O4807" s="46"/>
    </row>
    <row r="4808" spans="1:15" x14ac:dyDescent="0.2">
      <c r="A4808" s="11" t="str">
        <f t="shared" si="450"/>
        <v>3135004 - Region MidtjyllandAlle uanset erf.</v>
      </c>
      <c r="B4808" s="12" t="str">
        <f t="shared" si="453"/>
        <v>313500</v>
      </c>
      <c r="C4808" s="14">
        <f t="shared" si="451"/>
        <v>0</v>
      </c>
      <c r="D4808" s="14">
        <f t="shared" si="452"/>
        <v>0</v>
      </c>
      <c r="E4808" s="19" t="str">
        <f t="shared" si="454"/>
        <v>313500 - Teknisk kontrolarbejde ved metalproduktion</v>
      </c>
      <c r="F4808" s="19" t="str">
        <f t="shared" si="455"/>
        <v>Alle uanset erf.</v>
      </c>
      <c r="G4808" s="40" t="s">
        <v>516</v>
      </c>
      <c r="H4808" s="41" t="s">
        <v>132</v>
      </c>
      <c r="I4808" s="42" t="s">
        <v>517</v>
      </c>
      <c r="J4808" s="43" t="s">
        <v>10</v>
      </c>
      <c r="K4808" s="44">
        <v>101</v>
      </c>
      <c r="L4808" s="45">
        <v>42156.003876689836</v>
      </c>
      <c r="M4808" s="46">
        <v>44498.817090717101</v>
      </c>
      <c r="N4808" s="45"/>
      <c r="O4808" s="46"/>
    </row>
    <row r="4809" spans="1:15" x14ac:dyDescent="0.2">
      <c r="A4809" s="11" t="str">
        <f t="shared" si="450"/>
        <v>3135005 - Region Nordjylland25 år og derover</v>
      </c>
      <c r="B4809" s="12" t="str">
        <f t="shared" si="453"/>
        <v>313500</v>
      </c>
      <c r="C4809" s="14">
        <f t="shared" si="451"/>
        <v>0</v>
      </c>
      <c r="D4809" s="14">
        <f t="shared" si="452"/>
        <v>0</v>
      </c>
      <c r="E4809" s="19" t="str">
        <f t="shared" si="454"/>
        <v>313500 - Teknisk kontrolarbejde ved metalproduktion</v>
      </c>
      <c r="F4809" s="19" t="str">
        <f t="shared" si="455"/>
        <v>25 år og derover</v>
      </c>
      <c r="G4809" s="40" t="s">
        <v>516</v>
      </c>
      <c r="H4809" s="41" t="s">
        <v>132</v>
      </c>
      <c r="I4809" s="42" t="s">
        <v>21</v>
      </c>
      <c r="J4809" s="43" t="s">
        <v>9</v>
      </c>
      <c r="K4809" s="44">
        <v>20</v>
      </c>
      <c r="L4809" s="45">
        <v>40515.116927672774</v>
      </c>
      <c r="M4809" s="46">
        <v>42726.864286451368</v>
      </c>
      <c r="N4809" s="45"/>
      <c r="O4809" s="46"/>
    </row>
    <row r="4810" spans="1:15" x14ac:dyDescent="0.2">
      <c r="A4810" s="11" t="str">
        <f t="shared" si="450"/>
        <v>3135005 - Region NordjyllandAlle uanset erf.</v>
      </c>
      <c r="B4810" s="12" t="str">
        <f t="shared" si="453"/>
        <v>313500</v>
      </c>
      <c r="C4810" s="14">
        <f t="shared" si="451"/>
        <v>0</v>
      </c>
      <c r="D4810" s="14">
        <f t="shared" si="452"/>
        <v>0</v>
      </c>
      <c r="E4810" s="19" t="str">
        <f t="shared" si="454"/>
        <v>313500 - Teknisk kontrolarbejde ved metalproduktion</v>
      </c>
      <c r="F4810" s="19" t="str">
        <f t="shared" si="455"/>
        <v>Alle uanset erf.</v>
      </c>
      <c r="G4810" s="40" t="s">
        <v>516</v>
      </c>
      <c r="H4810" s="41" t="s">
        <v>132</v>
      </c>
      <c r="I4810" s="42" t="s">
        <v>21</v>
      </c>
      <c r="J4810" s="43" t="s">
        <v>10</v>
      </c>
      <c r="K4810" s="44">
        <v>39</v>
      </c>
      <c r="L4810" s="45">
        <v>36987.146846418444</v>
      </c>
      <c r="M4810" s="46">
        <v>39008.337116227078</v>
      </c>
      <c r="N4810" s="45"/>
      <c r="O4810" s="46"/>
    </row>
    <row r="4811" spans="1:15" x14ac:dyDescent="0.2">
      <c r="A4811" s="11" t="str">
        <f t="shared" si="450"/>
        <v>3135006 - Alle regioner5-9 år</v>
      </c>
      <c r="B4811" s="12" t="str">
        <f t="shared" si="453"/>
        <v>313500</v>
      </c>
      <c r="C4811" s="14">
        <f t="shared" si="451"/>
        <v>0</v>
      </c>
      <c r="D4811" s="14">
        <f t="shared" si="452"/>
        <v>0</v>
      </c>
      <c r="E4811" s="19" t="str">
        <f t="shared" si="454"/>
        <v>313500 - Teknisk kontrolarbejde ved metalproduktion</v>
      </c>
      <c r="F4811" s="19" t="str">
        <f t="shared" si="455"/>
        <v>5-9 år</v>
      </c>
      <c r="G4811" s="40" t="s">
        <v>516</v>
      </c>
      <c r="H4811" s="41" t="s">
        <v>132</v>
      </c>
      <c r="I4811" s="42" t="s">
        <v>11</v>
      </c>
      <c r="J4811" s="43" t="s">
        <v>15</v>
      </c>
      <c r="K4811" s="44">
        <v>21</v>
      </c>
      <c r="L4811" s="45">
        <v>38342.510008645062</v>
      </c>
      <c r="M4811" s="46">
        <v>40435.653301109298</v>
      </c>
      <c r="N4811" s="45"/>
      <c r="O4811" s="46"/>
    </row>
    <row r="4812" spans="1:15" x14ac:dyDescent="0.2">
      <c r="A4812" s="11" t="str">
        <f t="shared" si="450"/>
        <v>3135006 - Alle regioner0-4 år</v>
      </c>
      <c r="B4812" s="12" t="str">
        <f t="shared" si="453"/>
        <v>313500</v>
      </c>
      <c r="C4812" s="14">
        <f t="shared" si="451"/>
        <v>0</v>
      </c>
      <c r="D4812" s="14">
        <f t="shared" si="452"/>
        <v>0</v>
      </c>
      <c r="E4812" s="19" t="str">
        <f t="shared" si="454"/>
        <v>313500 - Teknisk kontrolarbejde ved metalproduktion</v>
      </c>
      <c r="F4812" s="19" t="str">
        <f t="shared" si="455"/>
        <v>0-4 år</v>
      </c>
      <c r="G4812" s="40" t="s">
        <v>516</v>
      </c>
      <c r="H4812" s="41" t="s">
        <v>132</v>
      </c>
      <c r="I4812" s="42" t="s">
        <v>11</v>
      </c>
      <c r="J4812" s="43" t="s">
        <v>16</v>
      </c>
      <c r="K4812" s="44">
        <v>27</v>
      </c>
      <c r="L4812" s="45">
        <v>37046.860827810764</v>
      </c>
      <c r="M4812" s="46">
        <v>39071.314212740523</v>
      </c>
      <c r="N4812" s="45"/>
      <c r="O4812" s="46"/>
    </row>
    <row r="4813" spans="1:15" x14ac:dyDescent="0.2">
      <c r="A4813" s="11" t="str">
        <f t="shared" si="450"/>
        <v>3135006 - Alle regioner10-14 år</v>
      </c>
      <c r="B4813" s="12" t="str">
        <f t="shared" si="453"/>
        <v>313500</v>
      </c>
      <c r="C4813" s="14">
        <f t="shared" si="451"/>
        <v>0</v>
      </c>
      <c r="D4813" s="14">
        <f t="shared" si="452"/>
        <v>0</v>
      </c>
      <c r="E4813" s="19" t="str">
        <f t="shared" si="454"/>
        <v>313500 - Teknisk kontrolarbejde ved metalproduktion</v>
      </c>
      <c r="F4813" s="19" t="str">
        <f t="shared" si="455"/>
        <v>10-14 år</v>
      </c>
      <c r="G4813" s="40" t="s">
        <v>516</v>
      </c>
      <c r="H4813" s="41" t="s">
        <v>132</v>
      </c>
      <c r="I4813" s="42" t="s">
        <v>11</v>
      </c>
      <c r="J4813" s="43" t="s">
        <v>17</v>
      </c>
      <c r="K4813" s="44">
        <v>23</v>
      </c>
      <c r="L4813" s="45">
        <v>39267.341398372715</v>
      </c>
      <c r="M4813" s="46">
        <v>41410.971855595657</v>
      </c>
      <c r="N4813" s="45"/>
      <c r="O4813" s="46"/>
    </row>
    <row r="4814" spans="1:15" x14ac:dyDescent="0.2">
      <c r="A4814" s="11" t="str">
        <f t="shared" si="450"/>
        <v>3135006 - Alle regioner15-20 år</v>
      </c>
      <c r="B4814" s="12" t="str">
        <f t="shared" si="453"/>
        <v>313500</v>
      </c>
      <c r="C4814" s="14">
        <f t="shared" si="451"/>
        <v>0</v>
      </c>
      <c r="D4814" s="14">
        <f t="shared" si="452"/>
        <v>0</v>
      </c>
      <c r="E4814" s="19" t="str">
        <f t="shared" si="454"/>
        <v>313500 - Teknisk kontrolarbejde ved metalproduktion</v>
      </c>
      <c r="F4814" s="19" t="str">
        <f t="shared" si="455"/>
        <v>15-20 år</v>
      </c>
      <c r="G4814" s="40" t="s">
        <v>516</v>
      </c>
      <c r="H4814" s="41" t="s">
        <v>132</v>
      </c>
      <c r="I4814" s="42" t="s">
        <v>11</v>
      </c>
      <c r="J4814" s="43" t="s">
        <v>18</v>
      </c>
      <c r="K4814" s="44">
        <v>27</v>
      </c>
      <c r="L4814" s="45">
        <v>34961.617059025717</v>
      </c>
      <c r="M4814" s="46">
        <v>37013.591099253703</v>
      </c>
      <c r="N4814" s="45"/>
      <c r="O4814" s="46"/>
    </row>
    <row r="4815" spans="1:15" x14ac:dyDescent="0.2">
      <c r="A4815" s="11" t="str">
        <f t="shared" si="450"/>
        <v>3135006 - Alle regioner20-24 år</v>
      </c>
      <c r="B4815" s="12" t="str">
        <f t="shared" si="453"/>
        <v>313500</v>
      </c>
      <c r="C4815" s="14">
        <f t="shared" si="451"/>
        <v>0</v>
      </c>
      <c r="D4815" s="14">
        <f t="shared" si="452"/>
        <v>0</v>
      </c>
      <c r="E4815" s="19" t="str">
        <f t="shared" si="454"/>
        <v>313500 - Teknisk kontrolarbejde ved metalproduktion</v>
      </c>
      <c r="F4815" s="19" t="str">
        <f t="shared" si="455"/>
        <v>20-24 år</v>
      </c>
      <c r="G4815" s="40" t="s">
        <v>516</v>
      </c>
      <c r="H4815" s="41" t="s">
        <v>132</v>
      </c>
      <c r="I4815" s="42" t="s">
        <v>11</v>
      </c>
      <c r="J4815" s="43" t="s">
        <v>19</v>
      </c>
      <c r="K4815" s="44">
        <v>31</v>
      </c>
      <c r="L4815" s="45">
        <v>39610.92158165072</v>
      </c>
      <c r="M4815" s="46">
        <v>41773.308311112749</v>
      </c>
      <c r="N4815" s="45"/>
      <c r="O4815" s="46"/>
    </row>
    <row r="4816" spans="1:15" x14ac:dyDescent="0.2">
      <c r="A4816" s="11" t="str">
        <f t="shared" si="450"/>
        <v>3135006 - Alle regioner25 år og derover</v>
      </c>
      <c r="B4816" s="12" t="str">
        <f t="shared" si="453"/>
        <v>313500</v>
      </c>
      <c r="C4816" s="14">
        <f t="shared" si="451"/>
        <v>0</v>
      </c>
      <c r="D4816" s="14">
        <f t="shared" si="452"/>
        <v>0</v>
      </c>
      <c r="E4816" s="19" t="str">
        <f t="shared" si="454"/>
        <v>313500 - Teknisk kontrolarbejde ved metalproduktion</v>
      </c>
      <c r="F4816" s="19" t="str">
        <f t="shared" si="455"/>
        <v>25 år og derover</v>
      </c>
      <c r="G4816" s="40" t="s">
        <v>516</v>
      </c>
      <c r="H4816" s="41" t="s">
        <v>132</v>
      </c>
      <c r="I4816" s="42" t="s">
        <v>11</v>
      </c>
      <c r="J4816" s="43" t="s">
        <v>9</v>
      </c>
      <c r="K4816" s="44">
        <v>156</v>
      </c>
      <c r="L4816" s="45">
        <v>40675.074328173883</v>
      </c>
      <c r="M4816" s="46">
        <v>42895.553868540577</v>
      </c>
      <c r="N4816" s="45"/>
      <c r="O4816" s="46"/>
    </row>
    <row r="4817" spans="1:15" x14ac:dyDescent="0.2">
      <c r="A4817" s="11" t="str">
        <f t="shared" si="450"/>
        <v>3135006 - Alle regionerAlle uanset erf.</v>
      </c>
      <c r="B4817" s="12" t="str">
        <f t="shared" si="453"/>
        <v>313500</v>
      </c>
      <c r="C4817" s="14">
        <f t="shared" si="451"/>
        <v>0</v>
      </c>
      <c r="D4817" s="14">
        <f t="shared" si="452"/>
        <v>0</v>
      </c>
      <c r="E4817" s="19" t="str">
        <f t="shared" si="454"/>
        <v>313500 - Teknisk kontrolarbejde ved metalproduktion</v>
      </c>
      <c r="F4817" s="19" t="str">
        <f t="shared" si="455"/>
        <v>Alle uanset erf.</v>
      </c>
      <c r="G4817" s="40" t="s">
        <v>516</v>
      </c>
      <c r="H4817" s="41" t="s">
        <v>132</v>
      </c>
      <c r="I4817" s="42" t="s">
        <v>11</v>
      </c>
      <c r="J4817" s="43" t="s">
        <v>10</v>
      </c>
      <c r="K4817" s="44">
        <v>285</v>
      </c>
      <c r="L4817" s="45">
        <v>39679.688122416526</v>
      </c>
      <c r="M4817" s="46">
        <v>41845.82886337956</v>
      </c>
      <c r="N4817" s="45"/>
      <c r="O4817" s="46"/>
    </row>
    <row r="4818" spans="1:15" x14ac:dyDescent="0.2">
      <c r="A4818" s="11" t="str">
        <f t="shared" si="450"/>
        <v>3139001 - Region HovedstadenUnder 1 år</v>
      </c>
      <c r="B4818" s="12" t="str">
        <f t="shared" si="453"/>
        <v>313900</v>
      </c>
      <c r="C4818" s="14">
        <f t="shared" si="451"/>
        <v>0</v>
      </c>
      <c r="D4818" s="14">
        <f t="shared" si="452"/>
        <v>0</v>
      </c>
      <c r="E4818" s="19" t="str">
        <f t="shared" si="454"/>
        <v>313900 - Andet teknisk kontrolarbejde inden for processtyring</v>
      </c>
      <c r="F4818" s="19" t="str">
        <f t="shared" si="455"/>
        <v>Under 1 år</v>
      </c>
      <c r="G4818" s="40" t="s">
        <v>516</v>
      </c>
      <c r="H4818" s="41" t="s">
        <v>133</v>
      </c>
      <c r="I4818" s="42" t="s">
        <v>8</v>
      </c>
      <c r="J4818" s="43" t="s">
        <v>13</v>
      </c>
      <c r="K4818" s="44">
        <v>27</v>
      </c>
      <c r="L4818" s="45">
        <v>25525.836917490553</v>
      </c>
      <c r="M4818" s="46">
        <v>26685.747254361107</v>
      </c>
      <c r="N4818" s="45"/>
      <c r="O4818" s="46"/>
    </row>
    <row r="4819" spans="1:15" x14ac:dyDescent="0.2">
      <c r="A4819" s="11" t="str">
        <f t="shared" si="450"/>
        <v>3139001 - Region Hovedstaden1 år</v>
      </c>
      <c r="B4819" s="12" t="str">
        <f t="shared" si="453"/>
        <v>313900</v>
      </c>
      <c r="C4819" s="14">
        <f t="shared" si="451"/>
        <v>0</v>
      </c>
      <c r="D4819" s="14">
        <f t="shared" si="452"/>
        <v>0</v>
      </c>
      <c r="E4819" s="19" t="str">
        <f t="shared" si="454"/>
        <v>313900 - Andet teknisk kontrolarbejde inden for processtyring</v>
      </c>
      <c r="F4819" s="19" t="str">
        <f t="shared" si="455"/>
        <v>1 år</v>
      </c>
      <c r="G4819" s="40" t="s">
        <v>516</v>
      </c>
      <c r="H4819" s="41" t="s">
        <v>133</v>
      </c>
      <c r="I4819" s="42" t="s">
        <v>8</v>
      </c>
      <c r="J4819" s="43" t="s">
        <v>22</v>
      </c>
      <c r="K4819" s="44">
        <v>23</v>
      </c>
      <c r="L4819" s="45">
        <v>27840.927045732711</v>
      </c>
      <c r="M4819" s="46">
        <v>29049.822588569619</v>
      </c>
      <c r="N4819" s="45"/>
      <c r="O4819" s="46"/>
    </row>
    <row r="4820" spans="1:15" x14ac:dyDescent="0.2">
      <c r="A4820" s="11" t="str">
        <f t="shared" si="450"/>
        <v>3139001 - Region Hovedstaden2 år</v>
      </c>
      <c r="B4820" s="12" t="str">
        <f t="shared" si="453"/>
        <v>313900</v>
      </c>
      <c r="C4820" s="14">
        <f t="shared" si="451"/>
        <v>0</v>
      </c>
      <c r="D4820" s="14">
        <f t="shared" si="452"/>
        <v>0</v>
      </c>
      <c r="E4820" s="19" t="str">
        <f t="shared" si="454"/>
        <v>313900 - Andet teknisk kontrolarbejde inden for processtyring</v>
      </c>
      <c r="F4820" s="19" t="str">
        <f t="shared" si="455"/>
        <v>2 år</v>
      </c>
      <c r="G4820" s="40" t="s">
        <v>516</v>
      </c>
      <c r="H4820" s="41" t="s">
        <v>133</v>
      </c>
      <c r="I4820" s="42" t="s">
        <v>8</v>
      </c>
      <c r="J4820" s="43" t="s">
        <v>23</v>
      </c>
      <c r="K4820" s="44">
        <v>20</v>
      </c>
      <c r="L4820" s="45">
        <v>28801.400035132876</v>
      </c>
      <c r="M4820" s="46">
        <v>30052.000781032664</v>
      </c>
      <c r="N4820" s="45"/>
      <c r="O4820" s="46"/>
    </row>
    <row r="4821" spans="1:15" x14ac:dyDescent="0.2">
      <c r="A4821" s="11" t="str">
        <f t="shared" si="450"/>
        <v>3139001 - Region Hovedstaden3 år</v>
      </c>
      <c r="B4821" s="12" t="str">
        <f t="shared" si="453"/>
        <v>313900</v>
      </c>
      <c r="C4821" s="14">
        <f t="shared" si="451"/>
        <v>0</v>
      </c>
      <c r="D4821" s="14">
        <f t="shared" si="452"/>
        <v>0</v>
      </c>
      <c r="E4821" s="19" t="str">
        <f t="shared" si="454"/>
        <v>313900 - Andet teknisk kontrolarbejde inden for processtyring</v>
      </c>
      <c r="F4821" s="19" t="str">
        <f t="shared" si="455"/>
        <v>3 år</v>
      </c>
      <c r="G4821" s="40" t="s">
        <v>516</v>
      </c>
      <c r="H4821" s="41" t="s">
        <v>133</v>
      </c>
      <c r="I4821" s="42" t="s">
        <v>8</v>
      </c>
      <c r="J4821" s="43" t="s">
        <v>14</v>
      </c>
      <c r="K4821" s="44">
        <v>17</v>
      </c>
      <c r="L4821" s="45">
        <v>43613.771985198706</v>
      </c>
      <c r="M4821" s="46">
        <v>45507.548527646606</v>
      </c>
      <c r="N4821" s="45"/>
      <c r="O4821" s="46"/>
    </row>
    <row r="4822" spans="1:15" x14ac:dyDescent="0.2">
      <c r="A4822" s="11" t="str">
        <f t="shared" si="450"/>
        <v>3139001 - Region Hovedstaden4 år</v>
      </c>
      <c r="B4822" s="12" t="str">
        <f t="shared" si="453"/>
        <v>313900</v>
      </c>
      <c r="C4822" s="14">
        <f t="shared" si="451"/>
        <v>0</v>
      </c>
      <c r="D4822" s="14">
        <f t="shared" si="452"/>
        <v>0</v>
      </c>
      <c r="E4822" s="19" t="str">
        <f t="shared" si="454"/>
        <v>313900 - Andet teknisk kontrolarbejde inden for processtyring</v>
      </c>
      <c r="F4822" s="19" t="str">
        <f t="shared" si="455"/>
        <v>4 år</v>
      </c>
      <c r="G4822" s="40" t="s">
        <v>516</v>
      </c>
      <c r="H4822" s="41" t="s">
        <v>133</v>
      </c>
      <c r="I4822" s="42" t="s">
        <v>8</v>
      </c>
      <c r="J4822" s="43" t="s">
        <v>24</v>
      </c>
      <c r="K4822" s="44">
        <v>13</v>
      </c>
      <c r="L4822" s="45">
        <v>48186.827177824089</v>
      </c>
      <c r="M4822" s="46">
        <v>50732.747580405208</v>
      </c>
      <c r="N4822" s="45"/>
      <c r="O4822" s="46"/>
    </row>
    <row r="4823" spans="1:15" x14ac:dyDescent="0.2">
      <c r="A4823" s="11" t="str">
        <f t="shared" si="450"/>
        <v>3139001 - Region Hovedstaden5-9 år</v>
      </c>
      <c r="B4823" s="12" t="str">
        <f t="shared" si="453"/>
        <v>313900</v>
      </c>
      <c r="C4823" s="14">
        <f t="shared" si="451"/>
        <v>0</v>
      </c>
      <c r="D4823" s="14">
        <f t="shared" si="452"/>
        <v>0</v>
      </c>
      <c r="E4823" s="19" t="str">
        <f t="shared" si="454"/>
        <v>313900 - Andet teknisk kontrolarbejde inden for processtyring</v>
      </c>
      <c r="F4823" s="19" t="str">
        <f t="shared" si="455"/>
        <v>5-9 år</v>
      </c>
      <c r="G4823" s="40" t="s">
        <v>516</v>
      </c>
      <c r="H4823" s="41" t="s">
        <v>133</v>
      </c>
      <c r="I4823" s="42" t="s">
        <v>8</v>
      </c>
      <c r="J4823" s="43" t="s">
        <v>15</v>
      </c>
      <c r="K4823" s="44">
        <v>59</v>
      </c>
      <c r="L4823" s="45">
        <v>49047.66562377206</v>
      </c>
      <c r="M4823" s="46">
        <v>51639.067878785121</v>
      </c>
      <c r="N4823" s="45"/>
      <c r="O4823" s="46"/>
    </row>
    <row r="4824" spans="1:15" x14ac:dyDescent="0.2">
      <c r="A4824" s="11" t="str">
        <f t="shared" si="450"/>
        <v>3139001 - Region Hovedstaden0-4 år</v>
      </c>
      <c r="B4824" s="12" t="str">
        <f t="shared" si="453"/>
        <v>313900</v>
      </c>
      <c r="C4824" s="14">
        <f t="shared" si="451"/>
        <v>0</v>
      </c>
      <c r="D4824" s="14">
        <f t="shared" si="452"/>
        <v>0</v>
      </c>
      <c r="E4824" s="19" t="str">
        <f t="shared" si="454"/>
        <v>313900 - Andet teknisk kontrolarbejde inden for processtyring</v>
      </c>
      <c r="F4824" s="19" t="str">
        <f t="shared" si="455"/>
        <v>0-4 år</v>
      </c>
      <c r="G4824" s="40" t="s">
        <v>516</v>
      </c>
      <c r="H4824" s="41" t="s">
        <v>133</v>
      </c>
      <c r="I4824" s="42" t="s">
        <v>8</v>
      </c>
      <c r="J4824" s="43" t="s">
        <v>16</v>
      </c>
      <c r="K4824" s="44">
        <v>100</v>
      </c>
      <c r="L4824" s="45">
        <v>28813.39808978347</v>
      </c>
      <c r="M4824" s="46">
        <v>30064.519809527483</v>
      </c>
      <c r="N4824" s="45"/>
      <c r="O4824" s="46"/>
    </row>
    <row r="4825" spans="1:15" x14ac:dyDescent="0.2">
      <c r="A4825" s="11" t="str">
        <f t="shared" si="450"/>
        <v>3139001 - Region Hovedstaden10-14 år</v>
      </c>
      <c r="B4825" s="12" t="str">
        <f t="shared" si="453"/>
        <v>313900</v>
      </c>
      <c r="C4825" s="14">
        <f t="shared" si="451"/>
        <v>0</v>
      </c>
      <c r="D4825" s="14">
        <f t="shared" si="452"/>
        <v>0</v>
      </c>
      <c r="E4825" s="19" t="str">
        <f t="shared" si="454"/>
        <v>313900 - Andet teknisk kontrolarbejde inden for processtyring</v>
      </c>
      <c r="F4825" s="19" t="str">
        <f t="shared" si="455"/>
        <v>10-14 år</v>
      </c>
      <c r="G4825" s="40" t="s">
        <v>516</v>
      </c>
      <c r="H4825" s="41" t="s">
        <v>133</v>
      </c>
      <c r="I4825" s="42" t="s">
        <v>8</v>
      </c>
      <c r="J4825" s="43" t="s">
        <v>17</v>
      </c>
      <c r="K4825" s="44">
        <v>38</v>
      </c>
      <c r="L4825" s="45">
        <v>48161.003306040038</v>
      </c>
      <c r="M4825" s="46">
        <v>50653.440187191583</v>
      </c>
      <c r="N4825" s="45"/>
      <c r="O4825" s="46"/>
    </row>
    <row r="4826" spans="1:15" x14ac:dyDescent="0.2">
      <c r="A4826" s="11" t="str">
        <f t="shared" si="450"/>
        <v>3139001 - Region Hovedstaden15-20 år</v>
      </c>
      <c r="B4826" s="12" t="str">
        <f t="shared" si="453"/>
        <v>313900</v>
      </c>
      <c r="C4826" s="14">
        <f t="shared" si="451"/>
        <v>0</v>
      </c>
      <c r="D4826" s="14">
        <f t="shared" si="452"/>
        <v>0</v>
      </c>
      <c r="E4826" s="19" t="str">
        <f t="shared" si="454"/>
        <v>313900 - Andet teknisk kontrolarbejde inden for processtyring</v>
      </c>
      <c r="F4826" s="19" t="str">
        <f t="shared" si="455"/>
        <v>15-20 år</v>
      </c>
      <c r="G4826" s="40" t="s">
        <v>516</v>
      </c>
      <c r="H4826" s="41" t="s">
        <v>133</v>
      </c>
      <c r="I4826" s="42" t="s">
        <v>8</v>
      </c>
      <c r="J4826" s="43" t="s">
        <v>18</v>
      </c>
      <c r="K4826" s="44">
        <v>38</v>
      </c>
      <c r="L4826" s="45">
        <v>55226.894145787068</v>
      </c>
      <c r="M4826" s="46">
        <v>58085.006277000684</v>
      </c>
      <c r="N4826" s="45"/>
      <c r="O4826" s="46"/>
    </row>
    <row r="4827" spans="1:15" x14ac:dyDescent="0.2">
      <c r="A4827" s="11" t="str">
        <f t="shared" si="450"/>
        <v>3139001 - Region Hovedstaden20-24 år</v>
      </c>
      <c r="B4827" s="12" t="str">
        <f t="shared" si="453"/>
        <v>313900</v>
      </c>
      <c r="C4827" s="14">
        <f t="shared" si="451"/>
        <v>0</v>
      </c>
      <c r="D4827" s="14">
        <f t="shared" si="452"/>
        <v>0</v>
      </c>
      <c r="E4827" s="19" t="str">
        <f t="shared" si="454"/>
        <v>313900 - Andet teknisk kontrolarbejde inden for processtyring</v>
      </c>
      <c r="F4827" s="19" t="str">
        <f t="shared" si="455"/>
        <v>20-24 år</v>
      </c>
      <c r="G4827" s="40" t="s">
        <v>516</v>
      </c>
      <c r="H4827" s="41" t="s">
        <v>133</v>
      </c>
      <c r="I4827" s="42" t="s">
        <v>8</v>
      </c>
      <c r="J4827" s="43" t="s">
        <v>19</v>
      </c>
      <c r="K4827" s="44">
        <v>27</v>
      </c>
      <c r="L4827" s="45">
        <v>54186.500483934207</v>
      </c>
      <c r="M4827" s="46">
        <v>57120.658117398591</v>
      </c>
      <c r="N4827" s="45"/>
      <c r="O4827" s="46"/>
    </row>
    <row r="4828" spans="1:15" x14ac:dyDescent="0.2">
      <c r="A4828" s="11" t="str">
        <f t="shared" si="450"/>
        <v>3139001 - Region Hovedstaden25 år og derover</v>
      </c>
      <c r="B4828" s="12" t="str">
        <f t="shared" si="453"/>
        <v>313900</v>
      </c>
      <c r="C4828" s="14">
        <f t="shared" si="451"/>
        <v>0</v>
      </c>
      <c r="D4828" s="14">
        <f t="shared" si="452"/>
        <v>0</v>
      </c>
      <c r="E4828" s="19" t="str">
        <f t="shared" si="454"/>
        <v>313900 - Andet teknisk kontrolarbejde inden for processtyring</v>
      </c>
      <c r="F4828" s="19" t="str">
        <f t="shared" si="455"/>
        <v>25 år og derover</v>
      </c>
      <c r="G4828" s="40" t="s">
        <v>516</v>
      </c>
      <c r="H4828" s="41" t="s">
        <v>133</v>
      </c>
      <c r="I4828" s="42" t="s">
        <v>8</v>
      </c>
      <c r="J4828" s="43" t="s">
        <v>9</v>
      </c>
      <c r="K4828" s="44">
        <v>104</v>
      </c>
      <c r="L4828" s="45">
        <v>47478.354139826719</v>
      </c>
      <c r="M4828" s="46">
        <v>50060.016175403514</v>
      </c>
      <c r="N4828" s="45"/>
      <c r="O4828" s="46"/>
    </row>
    <row r="4829" spans="1:15" x14ac:dyDescent="0.2">
      <c r="A4829" s="11" t="str">
        <f t="shared" si="450"/>
        <v>3139001 - Region HovedstadenAlle uanset erf.</v>
      </c>
      <c r="B4829" s="12" t="str">
        <f t="shared" si="453"/>
        <v>313900</v>
      </c>
      <c r="C4829" s="14">
        <f t="shared" si="451"/>
        <v>0</v>
      </c>
      <c r="D4829" s="14">
        <f t="shared" si="452"/>
        <v>0</v>
      </c>
      <c r="E4829" s="19" t="str">
        <f t="shared" si="454"/>
        <v>313900 - Andet teknisk kontrolarbejde inden for processtyring</v>
      </c>
      <c r="F4829" s="19" t="str">
        <f t="shared" si="455"/>
        <v>Alle uanset erf.</v>
      </c>
      <c r="G4829" s="40" t="s">
        <v>516</v>
      </c>
      <c r="H4829" s="41" t="s">
        <v>133</v>
      </c>
      <c r="I4829" s="42" t="s">
        <v>8</v>
      </c>
      <c r="J4829" s="43" t="s">
        <v>10</v>
      </c>
      <c r="K4829" s="44">
        <v>366</v>
      </c>
      <c r="L4829" s="45">
        <v>44925.104016241741</v>
      </c>
      <c r="M4829" s="46">
        <v>47250.07605696348</v>
      </c>
      <c r="N4829" s="45"/>
      <c r="O4829" s="46"/>
    </row>
    <row r="4830" spans="1:15" x14ac:dyDescent="0.2">
      <c r="A4830" s="11" t="str">
        <f t="shared" si="450"/>
        <v>3139002 - Region Sjælland0-4 år</v>
      </c>
      <c r="B4830" s="12" t="str">
        <f t="shared" si="453"/>
        <v>313900</v>
      </c>
      <c r="C4830" s="14">
        <f t="shared" si="451"/>
        <v>0</v>
      </c>
      <c r="D4830" s="14">
        <f t="shared" si="452"/>
        <v>0</v>
      </c>
      <c r="E4830" s="19" t="str">
        <f t="shared" si="454"/>
        <v>313900 - Andet teknisk kontrolarbejde inden for processtyring</v>
      </c>
      <c r="F4830" s="19" t="str">
        <f t="shared" si="455"/>
        <v>0-4 år</v>
      </c>
      <c r="G4830" s="40" t="s">
        <v>516</v>
      </c>
      <c r="H4830" s="41" t="s">
        <v>133</v>
      </c>
      <c r="I4830" s="42" t="s">
        <v>20</v>
      </c>
      <c r="J4830" s="43" t="s">
        <v>16</v>
      </c>
      <c r="K4830" s="44">
        <v>13</v>
      </c>
      <c r="L4830" s="45">
        <v>38678.289298298347</v>
      </c>
      <c r="M4830" s="46">
        <v>40926.523589594894</v>
      </c>
      <c r="N4830" s="45"/>
      <c r="O4830" s="46"/>
    </row>
    <row r="4831" spans="1:15" x14ac:dyDescent="0.2">
      <c r="A4831" s="11" t="str">
        <f t="shared" si="450"/>
        <v>3139002 - Region Sjælland25 år og derover</v>
      </c>
      <c r="B4831" s="12" t="str">
        <f t="shared" si="453"/>
        <v>313900</v>
      </c>
      <c r="C4831" s="14">
        <f t="shared" si="451"/>
        <v>0</v>
      </c>
      <c r="D4831" s="14">
        <f t="shared" si="452"/>
        <v>0</v>
      </c>
      <c r="E4831" s="19" t="str">
        <f t="shared" si="454"/>
        <v>313900 - Andet teknisk kontrolarbejde inden for processtyring</v>
      </c>
      <c r="F4831" s="19" t="str">
        <f t="shared" si="455"/>
        <v>25 år og derover</v>
      </c>
      <c r="G4831" s="40" t="s">
        <v>516</v>
      </c>
      <c r="H4831" s="41" t="s">
        <v>133</v>
      </c>
      <c r="I4831" s="42" t="s">
        <v>20</v>
      </c>
      <c r="J4831" s="43" t="s">
        <v>9</v>
      </c>
      <c r="K4831" s="44">
        <v>61</v>
      </c>
      <c r="L4831" s="45">
        <v>39954.119932149806</v>
      </c>
      <c r="M4831" s="46">
        <v>42051.299611988587</v>
      </c>
      <c r="N4831" s="45"/>
      <c r="O4831" s="46"/>
    </row>
    <row r="4832" spans="1:15" x14ac:dyDescent="0.2">
      <c r="A4832" s="11" t="str">
        <f t="shared" si="450"/>
        <v>3139002 - Region SjællandAlle uanset erf.</v>
      </c>
      <c r="B4832" s="12" t="str">
        <f t="shared" si="453"/>
        <v>313900</v>
      </c>
      <c r="C4832" s="14">
        <f t="shared" si="451"/>
        <v>0</v>
      </c>
      <c r="D4832" s="14">
        <f t="shared" si="452"/>
        <v>0</v>
      </c>
      <c r="E4832" s="19" t="str">
        <f t="shared" si="454"/>
        <v>313900 - Andet teknisk kontrolarbejde inden for processtyring</v>
      </c>
      <c r="F4832" s="19" t="str">
        <f t="shared" si="455"/>
        <v>Alle uanset erf.</v>
      </c>
      <c r="G4832" s="40" t="s">
        <v>516</v>
      </c>
      <c r="H4832" s="41" t="s">
        <v>133</v>
      </c>
      <c r="I4832" s="42" t="s">
        <v>20</v>
      </c>
      <c r="J4832" s="43" t="s">
        <v>10</v>
      </c>
      <c r="K4832" s="44">
        <v>102</v>
      </c>
      <c r="L4832" s="45">
        <v>39340.157484333366</v>
      </c>
      <c r="M4832" s="46">
        <v>41593.588064369986</v>
      </c>
      <c r="N4832" s="45"/>
      <c r="O4832" s="46"/>
    </row>
    <row r="4833" spans="1:15" x14ac:dyDescent="0.2">
      <c r="A4833" s="11" t="str">
        <f t="shared" si="450"/>
        <v>3139003 - Region SyddanmarkUnder 1 år</v>
      </c>
      <c r="B4833" s="12" t="str">
        <f t="shared" si="453"/>
        <v>313900</v>
      </c>
      <c r="C4833" s="14">
        <f t="shared" si="451"/>
        <v>0</v>
      </c>
      <c r="D4833" s="14">
        <f t="shared" si="452"/>
        <v>0</v>
      </c>
      <c r="E4833" s="19" t="str">
        <f t="shared" si="454"/>
        <v>313900 - Andet teknisk kontrolarbejde inden for processtyring</v>
      </c>
      <c r="F4833" s="19" t="str">
        <f t="shared" si="455"/>
        <v>Under 1 år</v>
      </c>
      <c r="G4833" s="40" t="s">
        <v>516</v>
      </c>
      <c r="H4833" s="41" t="s">
        <v>133</v>
      </c>
      <c r="I4833" s="42" t="s">
        <v>544</v>
      </c>
      <c r="J4833" s="43" t="s">
        <v>13</v>
      </c>
      <c r="K4833" s="44">
        <v>16</v>
      </c>
      <c r="L4833" s="45">
        <v>31427.168807720787</v>
      </c>
      <c r="M4833" s="46">
        <v>33052.181776818383</v>
      </c>
      <c r="N4833" s="45"/>
      <c r="O4833" s="46"/>
    </row>
    <row r="4834" spans="1:15" x14ac:dyDescent="0.2">
      <c r="A4834" s="11" t="str">
        <f t="shared" si="450"/>
        <v>3139003 - Region Syddanmark2 år</v>
      </c>
      <c r="B4834" s="12" t="str">
        <f t="shared" si="453"/>
        <v>313900</v>
      </c>
      <c r="C4834" s="14">
        <f t="shared" si="451"/>
        <v>0</v>
      </c>
      <c r="D4834" s="14">
        <f t="shared" si="452"/>
        <v>0</v>
      </c>
      <c r="E4834" s="19" t="str">
        <f t="shared" si="454"/>
        <v>313900 - Andet teknisk kontrolarbejde inden for processtyring</v>
      </c>
      <c r="F4834" s="19" t="str">
        <f t="shared" si="455"/>
        <v>2 år</v>
      </c>
      <c r="G4834" s="40" t="s">
        <v>516</v>
      </c>
      <c r="H4834" s="41" t="s">
        <v>133</v>
      </c>
      <c r="I4834" s="42" t="s">
        <v>544</v>
      </c>
      <c r="J4834" s="43" t="s">
        <v>23</v>
      </c>
      <c r="K4834" s="44">
        <v>11</v>
      </c>
      <c r="L4834" s="45">
        <v>42896.50093369183</v>
      </c>
      <c r="M4834" s="46">
        <v>45219.313710664239</v>
      </c>
      <c r="N4834" s="45"/>
      <c r="O4834" s="46"/>
    </row>
    <row r="4835" spans="1:15" x14ac:dyDescent="0.2">
      <c r="A4835" s="11" t="str">
        <f t="shared" si="450"/>
        <v>3139003 - Region Syddanmark3 år</v>
      </c>
      <c r="B4835" s="12" t="str">
        <f t="shared" si="453"/>
        <v>313900</v>
      </c>
      <c r="C4835" s="14">
        <f t="shared" si="451"/>
        <v>0</v>
      </c>
      <c r="D4835" s="14">
        <f t="shared" si="452"/>
        <v>0</v>
      </c>
      <c r="E4835" s="19" t="str">
        <f t="shared" si="454"/>
        <v>313900 - Andet teknisk kontrolarbejde inden for processtyring</v>
      </c>
      <c r="F4835" s="19" t="str">
        <f t="shared" si="455"/>
        <v>3 år</v>
      </c>
      <c r="G4835" s="40" t="s">
        <v>516</v>
      </c>
      <c r="H4835" s="41" t="s">
        <v>133</v>
      </c>
      <c r="I4835" s="42" t="s">
        <v>544</v>
      </c>
      <c r="J4835" s="43" t="s">
        <v>14</v>
      </c>
      <c r="K4835" s="44">
        <v>12</v>
      </c>
      <c r="L4835" s="45">
        <v>49401.875999311218</v>
      </c>
      <c r="M4835" s="46">
        <v>52087.78829758022</v>
      </c>
      <c r="N4835" s="45"/>
      <c r="O4835" s="46"/>
    </row>
    <row r="4836" spans="1:15" x14ac:dyDescent="0.2">
      <c r="A4836" s="11" t="str">
        <f t="shared" si="450"/>
        <v>3139003 - Region Syddanmark4 år</v>
      </c>
      <c r="B4836" s="12" t="str">
        <f t="shared" si="453"/>
        <v>313900</v>
      </c>
      <c r="C4836" s="14">
        <f t="shared" si="451"/>
        <v>0</v>
      </c>
      <c r="D4836" s="14">
        <f t="shared" si="452"/>
        <v>0</v>
      </c>
      <c r="E4836" s="19" t="str">
        <f t="shared" si="454"/>
        <v>313900 - Andet teknisk kontrolarbejde inden for processtyring</v>
      </c>
      <c r="F4836" s="19" t="str">
        <f t="shared" si="455"/>
        <v>4 år</v>
      </c>
      <c r="G4836" s="40" t="s">
        <v>516</v>
      </c>
      <c r="H4836" s="41" t="s">
        <v>133</v>
      </c>
      <c r="I4836" s="42" t="s">
        <v>544</v>
      </c>
      <c r="J4836" s="43" t="s">
        <v>24</v>
      </c>
      <c r="K4836" s="44">
        <v>12</v>
      </c>
      <c r="L4836" s="45">
        <v>48249.236410934827</v>
      </c>
      <c r="M4836" s="46">
        <v>50886.078383175984</v>
      </c>
      <c r="N4836" s="45"/>
      <c r="O4836" s="46"/>
    </row>
    <row r="4837" spans="1:15" x14ac:dyDescent="0.2">
      <c r="A4837" s="11" t="str">
        <f t="shared" si="450"/>
        <v>3139003 - Region Syddanmark5-9 år</v>
      </c>
      <c r="B4837" s="12" t="str">
        <f t="shared" si="453"/>
        <v>313900</v>
      </c>
      <c r="C4837" s="14">
        <f t="shared" si="451"/>
        <v>0</v>
      </c>
      <c r="D4837" s="14">
        <f t="shared" si="452"/>
        <v>0</v>
      </c>
      <c r="E4837" s="19" t="str">
        <f t="shared" si="454"/>
        <v>313900 - Andet teknisk kontrolarbejde inden for processtyring</v>
      </c>
      <c r="F4837" s="19" t="str">
        <f t="shared" si="455"/>
        <v>5-9 år</v>
      </c>
      <c r="G4837" s="40" t="s">
        <v>516</v>
      </c>
      <c r="H4837" s="41" t="s">
        <v>133</v>
      </c>
      <c r="I4837" s="42" t="s">
        <v>544</v>
      </c>
      <c r="J4837" s="43" t="s">
        <v>15</v>
      </c>
      <c r="K4837" s="44">
        <v>51</v>
      </c>
      <c r="L4837" s="45">
        <v>48222.134336685674</v>
      </c>
      <c r="M4837" s="46">
        <v>50888.147635258087</v>
      </c>
      <c r="N4837" s="45"/>
      <c r="O4837" s="46"/>
    </row>
    <row r="4838" spans="1:15" x14ac:dyDescent="0.2">
      <c r="A4838" s="11" t="str">
        <f t="shared" si="450"/>
        <v>3139003 - Region Syddanmark0-4 år</v>
      </c>
      <c r="B4838" s="12" t="str">
        <f t="shared" si="453"/>
        <v>313900</v>
      </c>
      <c r="C4838" s="14">
        <f t="shared" si="451"/>
        <v>0</v>
      </c>
      <c r="D4838" s="14">
        <f t="shared" si="452"/>
        <v>0</v>
      </c>
      <c r="E4838" s="19" t="str">
        <f t="shared" si="454"/>
        <v>313900 - Andet teknisk kontrolarbejde inden for processtyring</v>
      </c>
      <c r="F4838" s="19" t="str">
        <f t="shared" si="455"/>
        <v>0-4 år</v>
      </c>
      <c r="G4838" s="40" t="s">
        <v>516</v>
      </c>
      <c r="H4838" s="41" t="s">
        <v>133</v>
      </c>
      <c r="I4838" s="42" t="s">
        <v>544</v>
      </c>
      <c r="J4838" s="43" t="s">
        <v>16</v>
      </c>
      <c r="K4838" s="44">
        <v>57</v>
      </c>
      <c r="L4838" s="45">
        <v>42896.50093369183</v>
      </c>
      <c r="M4838" s="46">
        <v>45219.313710664239</v>
      </c>
      <c r="N4838" s="45"/>
      <c r="O4838" s="46"/>
    </row>
    <row r="4839" spans="1:15" x14ac:dyDescent="0.2">
      <c r="A4839" s="11" t="str">
        <f t="shared" si="450"/>
        <v>3139003 - Region Syddanmark10-14 år</v>
      </c>
      <c r="B4839" s="12" t="str">
        <f t="shared" si="453"/>
        <v>313900</v>
      </c>
      <c r="C4839" s="14">
        <f t="shared" si="451"/>
        <v>0</v>
      </c>
      <c r="D4839" s="14">
        <f t="shared" si="452"/>
        <v>0</v>
      </c>
      <c r="E4839" s="19" t="str">
        <f t="shared" si="454"/>
        <v>313900 - Andet teknisk kontrolarbejde inden for processtyring</v>
      </c>
      <c r="F4839" s="19" t="str">
        <f t="shared" si="455"/>
        <v>10-14 år</v>
      </c>
      <c r="G4839" s="40" t="s">
        <v>516</v>
      </c>
      <c r="H4839" s="41" t="s">
        <v>133</v>
      </c>
      <c r="I4839" s="42" t="s">
        <v>544</v>
      </c>
      <c r="J4839" s="43" t="s">
        <v>17</v>
      </c>
      <c r="K4839" s="44">
        <v>35</v>
      </c>
      <c r="L4839" s="45">
        <v>44432.946107590215</v>
      </c>
      <c r="M4839" s="46">
        <v>46902.30002414075</v>
      </c>
      <c r="N4839" s="45"/>
      <c r="O4839" s="46"/>
    </row>
    <row r="4840" spans="1:15" x14ac:dyDescent="0.2">
      <c r="A4840" s="11" t="str">
        <f t="shared" si="450"/>
        <v>3139003 - Region Syddanmark15-20 år</v>
      </c>
      <c r="B4840" s="12" t="str">
        <f t="shared" si="453"/>
        <v>313900</v>
      </c>
      <c r="C4840" s="14">
        <f t="shared" si="451"/>
        <v>0</v>
      </c>
      <c r="D4840" s="14">
        <f t="shared" si="452"/>
        <v>0</v>
      </c>
      <c r="E4840" s="19" t="str">
        <f t="shared" si="454"/>
        <v>313900 - Andet teknisk kontrolarbejde inden for processtyring</v>
      </c>
      <c r="F4840" s="19" t="str">
        <f t="shared" si="455"/>
        <v>15-20 år</v>
      </c>
      <c r="G4840" s="40" t="s">
        <v>516</v>
      </c>
      <c r="H4840" s="41" t="s">
        <v>133</v>
      </c>
      <c r="I4840" s="42" t="s">
        <v>544</v>
      </c>
      <c r="J4840" s="43" t="s">
        <v>18</v>
      </c>
      <c r="K4840" s="44">
        <v>37</v>
      </c>
      <c r="L4840" s="45">
        <v>42257.157782183094</v>
      </c>
      <c r="M4840" s="46">
        <v>44529.169713594565</v>
      </c>
      <c r="N4840" s="45"/>
      <c r="O4840" s="46"/>
    </row>
    <row r="4841" spans="1:15" x14ac:dyDescent="0.2">
      <c r="A4841" s="11" t="str">
        <f t="shared" si="450"/>
        <v>3139003 - Region Syddanmark20-24 år</v>
      </c>
      <c r="B4841" s="12" t="str">
        <f t="shared" si="453"/>
        <v>313900</v>
      </c>
      <c r="C4841" s="14">
        <f t="shared" si="451"/>
        <v>0</v>
      </c>
      <c r="D4841" s="14">
        <f t="shared" si="452"/>
        <v>0</v>
      </c>
      <c r="E4841" s="19" t="str">
        <f t="shared" si="454"/>
        <v>313900 - Andet teknisk kontrolarbejde inden for processtyring</v>
      </c>
      <c r="F4841" s="19" t="str">
        <f t="shared" si="455"/>
        <v>20-24 år</v>
      </c>
      <c r="G4841" s="40" t="s">
        <v>516</v>
      </c>
      <c r="H4841" s="41" t="s">
        <v>133</v>
      </c>
      <c r="I4841" s="42" t="s">
        <v>544</v>
      </c>
      <c r="J4841" s="43" t="s">
        <v>19</v>
      </c>
      <c r="K4841" s="44">
        <v>35</v>
      </c>
      <c r="L4841" s="45">
        <v>45620.103458063531</v>
      </c>
      <c r="M4841" s="46">
        <v>48155.433455647602</v>
      </c>
      <c r="N4841" s="45"/>
      <c r="O4841" s="46"/>
    </row>
    <row r="4842" spans="1:15" x14ac:dyDescent="0.2">
      <c r="A4842" s="11" t="str">
        <f t="shared" si="450"/>
        <v>3139003 - Region Syddanmark25 år og derover</v>
      </c>
      <c r="B4842" s="12" t="str">
        <f t="shared" si="453"/>
        <v>313900</v>
      </c>
      <c r="C4842" s="14">
        <f t="shared" si="451"/>
        <v>0</v>
      </c>
      <c r="D4842" s="14">
        <f t="shared" si="452"/>
        <v>0</v>
      </c>
      <c r="E4842" s="19" t="str">
        <f t="shared" si="454"/>
        <v>313900 - Andet teknisk kontrolarbejde inden for processtyring</v>
      </c>
      <c r="F4842" s="19" t="str">
        <f t="shared" si="455"/>
        <v>25 år og derover</v>
      </c>
      <c r="G4842" s="40" t="s">
        <v>516</v>
      </c>
      <c r="H4842" s="41" t="s">
        <v>133</v>
      </c>
      <c r="I4842" s="42" t="s">
        <v>544</v>
      </c>
      <c r="J4842" s="43" t="s">
        <v>9</v>
      </c>
      <c r="K4842" s="44">
        <v>135</v>
      </c>
      <c r="L4842" s="45">
        <v>44567.548019054142</v>
      </c>
      <c r="M4842" s="46">
        <v>47003.184102817773</v>
      </c>
      <c r="N4842" s="45"/>
      <c r="O4842" s="46"/>
    </row>
    <row r="4843" spans="1:15" x14ac:dyDescent="0.2">
      <c r="A4843" s="11" t="str">
        <f t="shared" si="450"/>
        <v>3139003 - Region SyddanmarkAlle uanset erf.</v>
      </c>
      <c r="B4843" s="12" t="str">
        <f t="shared" si="453"/>
        <v>313900</v>
      </c>
      <c r="C4843" s="14">
        <f t="shared" si="451"/>
        <v>0</v>
      </c>
      <c r="D4843" s="14">
        <f t="shared" si="452"/>
        <v>0</v>
      </c>
      <c r="E4843" s="19" t="str">
        <f t="shared" si="454"/>
        <v>313900 - Andet teknisk kontrolarbejde inden for processtyring</v>
      </c>
      <c r="F4843" s="19" t="str">
        <f t="shared" si="455"/>
        <v>Alle uanset erf.</v>
      </c>
      <c r="G4843" s="40" t="s">
        <v>516</v>
      </c>
      <c r="H4843" s="41" t="s">
        <v>133</v>
      </c>
      <c r="I4843" s="42" t="s">
        <v>544</v>
      </c>
      <c r="J4843" s="43" t="s">
        <v>10</v>
      </c>
      <c r="K4843" s="44">
        <v>350</v>
      </c>
      <c r="L4843" s="45">
        <v>44392.894996694791</v>
      </c>
      <c r="M4843" s="46">
        <v>46818.986216037905</v>
      </c>
      <c r="N4843" s="45"/>
      <c r="O4843" s="46"/>
    </row>
    <row r="4844" spans="1:15" x14ac:dyDescent="0.2">
      <c r="A4844" s="11" t="str">
        <f t="shared" si="450"/>
        <v>3139004 - Region Midtjylland5-9 år</v>
      </c>
      <c r="B4844" s="12" t="str">
        <f t="shared" si="453"/>
        <v>313900</v>
      </c>
      <c r="C4844" s="14">
        <f t="shared" si="451"/>
        <v>0</v>
      </c>
      <c r="D4844" s="14">
        <f t="shared" si="452"/>
        <v>0</v>
      </c>
      <c r="E4844" s="19" t="str">
        <f t="shared" si="454"/>
        <v>313900 - Andet teknisk kontrolarbejde inden for processtyring</v>
      </c>
      <c r="F4844" s="19" t="str">
        <f t="shared" si="455"/>
        <v>5-9 år</v>
      </c>
      <c r="G4844" s="40" t="s">
        <v>516</v>
      </c>
      <c r="H4844" s="41" t="s">
        <v>133</v>
      </c>
      <c r="I4844" s="42" t="s">
        <v>517</v>
      </c>
      <c r="J4844" s="43" t="s">
        <v>15</v>
      </c>
      <c r="K4844" s="44">
        <v>32</v>
      </c>
      <c r="L4844" s="45">
        <v>42629.002424321458</v>
      </c>
      <c r="M4844" s="46">
        <v>44866.585877740174</v>
      </c>
      <c r="N4844" s="45"/>
      <c r="O4844" s="46"/>
    </row>
    <row r="4845" spans="1:15" x14ac:dyDescent="0.2">
      <c r="A4845" s="11" t="str">
        <f t="shared" si="450"/>
        <v>3139004 - Region Midtjylland0-4 år</v>
      </c>
      <c r="B4845" s="12" t="str">
        <f t="shared" si="453"/>
        <v>313900</v>
      </c>
      <c r="C4845" s="14">
        <f t="shared" si="451"/>
        <v>0</v>
      </c>
      <c r="D4845" s="14">
        <f t="shared" si="452"/>
        <v>0</v>
      </c>
      <c r="E4845" s="19" t="str">
        <f t="shared" si="454"/>
        <v>313900 - Andet teknisk kontrolarbejde inden for processtyring</v>
      </c>
      <c r="F4845" s="19" t="str">
        <f t="shared" si="455"/>
        <v>0-4 år</v>
      </c>
      <c r="G4845" s="40" t="s">
        <v>516</v>
      </c>
      <c r="H4845" s="41" t="s">
        <v>133</v>
      </c>
      <c r="I4845" s="42" t="s">
        <v>517</v>
      </c>
      <c r="J4845" s="43" t="s">
        <v>16</v>
      </c>
      <c r="K4845" s="44">
        <v>28</v>
      </c>
      <c r="L4845" s="45">
        <v>37220.399060216077</v>
      </c>
      <c r="M4845" s="46">
        <v>39244.765840507345</v>
      </c>
      <c r="N4845" s="45"/>
      <c r="O4845" s="46"/>
    </row>
    <row r="4846" spans="1:15" x14ac:dyDescent="0.2">
      <c r="A4846" s="11" t="str">
        <f t="shared" si="450"/>
        <v>3139004 - Region Midtjylland10-14 år</v>
      </c>
      <c r="B4846" s="12" t="str">
        <f t="shared" si="453"/>
        <v>313900</v>
      </c>
      <c r="C4846" s="14">
        <f t="shared" si="451"/>
        <v>0</v>
      </c>
      <c r="D4846" s="14">
        <f t="shared" si="452"/>
        <v>0</v>
      </c>
      <c r="E4846" s="19" t="str">
        <f t="shared" si="454"/>
        <v>313900 - Andet teknisk kontrolarbejde inden for processtyring</v>
      </c>
      <c r="F4846" s="19" t="str">
        <f t="shared" si="455"/>
        <v>10-14 år</v>
      </c>
      <c r="G4846" s="40" t="s">
        <v>516</v>
      </c>
      <c r="H4846" s="41" t="s">
        <v>133</v>
      </c>
      <c r="I4846" s="42" t="s">
        <v>517</v>
      </c>
      <c r="J4846" s="43" t="s">
        <v>17</v>
      </c>
      <c r="K4846" s="44">
        <v>32</v>
      </c>
      <c r="L4846" s="45">
        <v>46336.653351113564</v>
      </c>
      <c r="M4846" s="46">
        <v>48990.51858230307</v>
      </c>
      <c r="N4846" s="45"/>
      <c r="O4846" s="46"/>
    </row>
    <row r="4847" spans="1:15" x14ac:dyDescent="0.2">
      <c r="A4847" s="11" t="str">
        <f t="shared" si="450"/>
        <v>3139004 - Region Midtjylland15-20 år</v>
      </c>
      <c r="B4847" s="12" t="str">
        <f t="shared" si="453"/>
        <v>313900</v>
      </c>
      <c r="C4847" s="14">
        <f t="shared" si="451"/>
        <v>0</v>
      </c>
      <c r="D4847" s="14">
        <f t="shared" si="452"/>
        <v>0</v>
      </c>
      <c r="E4847" s="19" t="str">
        <f t="shared" si="454"/>
        <v>313900 - Andet teknisk kontrolarbejde inden for processtyring</v>
      </c>
      <c r="F4847" s="19" t="str">
        <f t="shared" si="455"/>
        <v>15-20 år</v>
      </c>
      <c r="G4847" s="40" t="s">
        <v>516</v>
      </c>
      <c r="H4847" s="41" t="s">
        <v>133</v>
      </c>
      <c r="I4847" s="42" t="s">
        <v>517</v>
      </c>
      <c r="J4847" s="43" t="s">
        <v>18</v>
      </c>
      <c r="K4847" s="44">
        <v>25</v>
      </c>
      <c r="L4847" s="45">
        <v>46797.879325062859</v>
      </c>
      <c r="M4847" s="46">
        <v>49260.452751906574</v>
      </c>
      <c r="N4847" s="45"/>
      <c r="O4847" s="46"/>
    </row>
    <row r="4848" spans="1:15" x14ac:dyDescent="0.2">
      <c r="A4848" s="11" t="str">
        <f t="shared" si="450"/>
        <v>3139004 - Region Midtjylland20-24 år</v>
      </c>
      <c r="B4848" s="12" t="str">
        <f t="shared" si="453"/>
        <v>313900</v>
      </c>
      <c r="C4848" s="14">
        <f t="shared" si="451"/>
        <v>0</v>
      </c>
      <c r="D4848" s="14">
        <f t="shared" si="452"/>
        <v>0</v>
      </c>
      <c r="E4848" s="19" t="str">
        <f t="shared" si="454"/>
        <v>313900 - Andet teknisk kontrolarbejde inden for processtyring</v>
      </c>
      <c r="F4848" s="19" t="str">
        <f t="shared" si="455"/>
        <v>20-24 år</v>
      </c>
      <c r="G4848" s="40" t="s">
        <v>516</v>
      </c>
      <c r="H4848" s="41" t="s">
        <v>133</v>
      </c>
      <c r="I4848" s="42" t="s">
        <v>517</v>
      </c>
      <c r="J4848" s="43" t="s">
        <v>19</v>
      </c>
      <c r="K4848" s="44">
        <v>19</v>
      </c>
      <c r="L4848" s="45">
        <v>43347.028616156858</v>
      </c>
      <c r="M4848" s="46">
        <v>45715.429068354424</v>
      </c>
      <c r="N4848" s="45"/>
      <c r="O4848" s="46"/>
    </row>
    <row r="4849" spans="1:15" x14ac:dyDescent="0.2">
      <c r="A4849" s="11" t="str">
        <f t="shared" si="450"/>
        <v>3139004 - Region Midtjylland25 år og derover</v>
      </c>
      <c r="B4849" s="12" t="str">
        <f t="shared" si="453"/>
        <v>313900</v>
      </c>
      <c r="C4849" s="14">
        <f t="shared" si="451"/>
        <v>0</v>
      </c>
      <c r="D4849" s="14">
        <f t="shared" si="452"/>
        <v>0</v>
      </c>
      <c r="E4849" s="19" t="str">
        <f t="shared" si="454"/>
        <v>313900 - Andet teknisk kontrolarbejde inden for processtyring</v>
      </c>
      <c r="F4849" s="19" t="str">
        <f t="shared" si="455"/>
        <v>25 år og derover</v>
      </c>
      <c r="G4849" s="40" t="s">
        <v>516</v>
      </c>
      <c r="H4849" s="41" t="s">
        <v>133</v>
      </c>
      <c r="I4849" s="42" t="s">
        <v>517</v>
      </c>
      <c r="J4849" s="43" t="s">
        <v>9</v>
      </c>
      <c r="K4849" s="44">
        <v>118</v>
      </c>
      <c r="L4849" s="45">
        <v>44106.092733660371</v>
      </c>
      <c r="M4849" s="46">
        <v>46525.430139295968</v>
      </c>
      <c r="N4849" s="45"/>
      <c r="O4849" s="46"/>
    </row>
    <row r="4850" spans="1:15" x14ac:dyDescent="0.2">
      <c r="A4850" s="11" t="str">
        <f t="shared" si="450"/>
        <v>3139004 - Region MidtjyllandAlle uanset erf.</v>
      </c>
      <c r="B4850" s="12" t="str">
        <f t="shared" si="453"/>
        <v>313900</v>
      </c>
      <c r="C4850" s="14">
        <f t="shared" si="451"/>
        <v>0</v>
      </c>
      <c r="D4850" s="14">
        <f t="shared" si="452"/>
        <v>0</v>
      </c>
      <c r="E4850" s="19" t="str">
        <f t="shared" si="454"/>
        <v>313900 - Andet teknisk kontrolarbejde inden for processtyring</v>
      </c>
      <c r="F4850" s="19" t="str">
        <f t="shared" si="455"/>
        <v>Alle uanset erf.</v>
      </c>
      <c r="G4850" s="40" t="s">
        <v>516</v>
      </c>
      <c r="H4850" s="41" t="s">
        <v>133</v>
      </c>
      <c r="I4850" s="42" t="s">
        <v>517</v>
      </c>
      <c r="J4850" s="43" t="s">
        <v>10</v>
      </c>
      <c r="K4850" s="44">
        <v>254</v>
      </c>
      <c r="L4850" s="45">
        <v>42585.077520630897</v>
      </c>
      <c r="M4850" s="46">
        <v>44835.033038664413</v>
      </c>
      <c r="N4850" s="45"/>
      <c r="O4850" s="46"/>
    </row>
    <row r="4851" spans="1:15" x14ac:dyDescent="0.2">
      <c r="A4851" s="11" t="str">
        <f t="shared" si="450"/>
        <v>3139005 - Region Nordjylland5-9 år</v>
      </c>
      <c r="B4851" s="12" t="str">
        <f t="shared" si="453"/>
        <v>313900</v>
      </c>
      <c r="C4851" s="14">
        <f t="shared" si="451"/>
        <v>0</v>
      </c>
      <c r="D4851" s="14">
        <f t="shared" si="452"/>
        <v>0</v>
      </c>
      <c r="E4851" s="19" t="str">
        <f t="shared" si="454"/>
        <v>313900 - Andet teknisk kontrolarbejde inden for processtyring</v>
      </c>
      <c r="F4851" s="19" t="str">
        <f t="shared" si="455"/>
        <v>5-9 år</v>
      </c>
      <c r="G4851" s="40" t="s">
        <v>516</v>
      </c>
      <c r="H4851" s="41" t="s">
        <v>133</v>
      </c>
      <c r="I4851" s="42" t="s">
        <v>21</v>
      </c>
      <c r="J4851" s="43" t="s">
        <v>15</v>
      </c>
      <c r="K4851" s="44">
        <v>12</v>
      </c>
      <c r="L4851" s="45">
        <v>42210.578113361102</v>
      </c>
      <c r="M4851" s="46">
        <v>44480.085627322864</v>
      </c>
      <c r="N4851" s="45"/>
      <c r="O4851" s="46"/>
    </row>
    <row r="4852" spans="1:15" x14ac:dyDescent="0.2">
      <c r="A4852" s="11" t="str">
        <f t="shared" si="450"/>
        <v>3139005 - Region Nordjylland0-4 år</v>
      </c>
      <c r="B4852" s="12" t="str">
        <f t="shared" si="453"/>
        <v>313900</v>
      </c>
      <c r="C4852" s="14">
        <f t="shared" si="451"/>
        <v>0</v>
      </c>
      <c r="D4852" s="14">
        <f t="shared" si="452"/>
        <v>0</v>
      </c>
      <c r="E4852" s="19" t="str">
        <f t="shared" si="454"/>
        <v>313900 - Andet teknisk kontrolarbejde inden for processtyring</v>
      </c>
      <c r="F4852" s="19" t="str">
        <f t="shared" si="455"/>
        <v>0-4 år</v>
      </c>
      <c r="G4852" s="40" t="s">
        <v>516</v>
      </c>
      <c r="H4852" s="41" t="s">
        <v>133</v>
      </c>
      <c r="I4852" s="42" t="s">
        <v>21</v>
      </c>
      <c r="J4852" s="43" t="s">
        <v>16</v>
      </c>
      <c r="K4852" s="44">
        <v>17</v>
      </c>
      <c r="L4852" s="45">
        <v>31624.046127741</v>
      </c>
      <c r="M4852" s="46">
        <v>33384.103258448624</v>
      </c>
      <c r="N4852" s="45"/>
      <c r="O4852" s="46"/>
    </row>
    <row r="4853" spans="1:15" x14ac:dyDescent="0.2">
      <c r="A4853" s="11" t="str">
        <f t="shared" si="450"/>
        <v>3139005 - Region Nordjylland10-14 år</v>
      </c>
      <c r="B4853" s="12" t="str">
        <f t="shared" si="453"/>
        <v>313900</v>
      </c>
      <c r="C4853" s="14">
        <f t="shared" si="451"/>
        <v>0</v>
      </c>
      <c r="D4853" s="14">
        <f t="shared" si="452"/>
        <v>0</v>
      </c>
      <c r="E4853" s="19" t="str">
        <f t="shared" si="454"/>
        <v>313900 - Andet teknisk kontrolarbejde inden for processtyring</v>
      </c>
      <c r="F4853" s="19" t="str">
        <f t="shared" si="455"/>
        <v>10-14 år</v>
      </c>
      <c r="G4853" s="40" t="s">
        <v>516</v>
      </c>
      <c r="H4853" s="41" t="s">
        <v>133</v>
      </c>
      <c r="I4853" s="42" t="s">
        <v>21</v>
      </c>
      <c r="J4853" s="43" t="s">
        <v>17</v>
      </c>
      <c r="K4853" s="44">
        <v>13</v>
      </c>
      <c r="L4853" s="45">
        <v>35242.258530037499</v>
      </c>
      <c r="M4853" s="46">
        <v>37170.533940996982</v>
      </c>
      <c r="N4853" s="45"/>
      <c r="O4853" s="46"/>
    </row>
    <row r="4854" spans="1:15" x14ac:dyDescent="0.2">
      <c r="A4854" s="11" t="str">
        <f t="shared" si="450"/>
        <v>3139005 - Region Nordjylland20-24 år</v>
      </c>
      <c r="B4854" s="12" t="str">
        <f t="shared" si="453"/>
        <v>313900</v>
      </c>
      <c r="C4854" s="14">
        <f t="shared" si="451"/>
        <v>0</v>
      </c>
      <c r="D4854" s="14">
        <f t="shared" si="452"/>
        <v>0</v>
      </c>
      <c r="E4854" s="19" t="str">
        <f t="shared" si="454"/>
        <v>313900 - Andet teknisk kontrolarbejde inden for processtyring</v>
      </c>
      <c r="F4854" s="19" t="str">
        <f t="shared" si="455"/>
        <v>20-24 år</v>
      </c>
      <c r="G4854" s="40" t="s">
        <v>516</v>
      </c>
      <c r="H4854" s="41" t="s">
        <v>133</v>
      </c>
      <c r="I4854" s="42" t="s">
        <v>21</v>
      </c>
      <c r="J4854" s="43" t="s">
        <v>19</v>
      </c>
      <c r="K4854" s="44">
        <v>13</v>
      </c>
      <c r="L4854" s="45">
        <v>43348.879995262294</v>
      </c>
      <c r="M4854" s="46">
        <v>45720.708103731959</v>
      </c>
      <c r="N4854" s="45"/>
      <c r="O4854" s="46"/>
    </row>
    <row r="4855" spans="1:15" x14ac:dyDescent="0.2">
      <c r="A4855" s="11" t="str">
        <f t="shared" si="450"/>
        <v>3139005 - Region Nordjylland25 år og derover</v>
      </c>
      <c r="B4855" s="12" t="str">
        <f t="shared" si="453"/>
        <v>313900</v>
      </c>
      <c r="C4855" s="14">
        <f t="shared" si="451"/>
        <v>0</v>
      </c>
      <c r="D4855" s="14">
        <f t="shared" si="452"/>
        <v>0</v>
      </c>
      <c r="E4855" s="19" t="str">
        <f t="shared" si="454"/>
        <v>313900 - Andet teknisk kontrolarbejde inden for processtyring</v>
      </c>
      <c r="F4855" s="19" t="str">
        <f t="shared" si="455"/>
        <v>25 år og derover</v>
      </c>
      <c r="G4855" s="40" t="s">
        <v>516</v>
      </c>
      <c r="H4855" s="41" t="s">
        <v>133</v>
      </c>
      <c r="I4855" s="42" t="s">
        <v>21</v>
      </c>
      <c r="J4855" s="43" t="s">
        <v>9</v>
      </c>
      <c r="K4855" s="44">
        <v>56</v>
      </c>
      <c r="L4855" s="45">
        <v>38491.076991343354</v>
      </c>
      <c r="M4855" s="46">
        <v>40597.111065195226</v>
      </c>
      <c r="N4855" s="45"/>
      <c r="O4855" s="46"/>
    </row>
    <row r="4856" spans="1:15" x14ac:dyDescent="0.2">
      <c r="A4856" s="11" t="str">
        <f t="shared" si="450"/>
        <v>3139005 - Region NordjyllandAlle uanset erf.</v>
      </c>
      <c r="B4856" s="12" t="str">
        <f t="shared" si="453"/>
        <v>313900</v>
      </c>
      <c r="C4856" s="14">
        <f t="shared" si="451"/>
        <v>0</v>
      </c>
      <c r="D4856" s="14">
        <f t="shared" si="452"/>
        <v>0</v>
      </c>
      <c r="E4856" s="19" t="str">
        <f t="shared" si="454"/>
        <v>313900 - Andet teknisk kontrolarbejde inden for processtyring</v>
      </c>
      <c r="F4856" s="19" t="str">
        <f t="shared" si="455"/>
        <v>Alle uanset erf.</v>
      </c>
      <c r="G4856" s="40" t="s">
        <v>516</v>
      </c>
      <c r="H4856" s="41" t="s">
        <v>133</v>
      </c>
      <c r="I4856" s="42" t="s">
        <v>21</v>
      </c>
      <c r="J4856" s="43" t="s">
        <v>10</v>
      </c>
      <c r="K4856" s="44">
        <v>117</v>
      </c>
      <c r="L4856" s="45">
        <v>38491.076991343354</v>
      </c>
      <c r="M4856" s="46">
        <v>40597.111065195226</v>
      </c>
      <c r="N4856" s="45"/>
      <c r="O4856" s="46"/>
    </row>
    <row r="4857" spans="1:15" x14ac:dyDescent="0.2">
      <c r="A4857" s="11" t="str">
        <f t="shared" si="450"/>
        <v>3139006 - Alle regionerUnder 1 år</v>
      </c>
      <c r="B4857" s="12" t="str">
        <f t="shared" si="453"/>
        <v>313900</v>
      </c>
      <c r="C4857" s="14">
        <f t="shared" si="451"/>
        <v>0</v>
      </c>
      <c r="D4857" s="14">
        <f t="shared" si="452"/>
        <v>0</v>
      </c>
      <c r="E4857" s="19" t="str">
        <f t="shared" si="454"/>
        <v>313900 - Andet teknisk kontrolarbejde inden for processtyring</v>
      </c>
      <c r="F4857" s="19" t="str">
        <f t="shared" si="455"/>
        <v>Under 1 år</v>
      </c>
      <c r="G4857" s="40" t="s">
        <v>516</v>
      </c>
      <c r="H4857" s="41" t="s">
        <v>133</v>
      </c>
      <c r="I4857" s="42" t="s">
        <v>11</v>
      </c>
      <c r="J4857" s="43" t="s">
        <v>13</v>
      </c>
      <c r="K4857" s="44">
        <v>53</v>
      </c>
      <c r="L4857" s="45">
        <v>27652.178358219542</v>
      </c>
      <c r="M4857" s="46">
        <v>28852.878144978495</v>
      </c>
      <c r="N4857" s="45"/>
      <c r="O4857" s="46"/>
    </row>
    <row r="4858" spans="1:15" x14ac:dyDescent="0.2">
      <c r="A4858" s="11" t="str">
        <f t="shared" si="450"/>
        <v>3139006 - Alle regioner1 år</v>
      </c>
      <c r="B4858" s="12" t="str">
        <f t="shared" si="453"/>
        <v>313900</v>
      </c>
      <c r="C4858" s="14">
        <f t="shared" si="451"/>
        <v>0</v>
      </c>
      <c r="D4858" s="14">
        <f t="shared" si="452"/>
        <v>0</v>
      </c>
      <c r="E4858" s="19" t="str">
        <f t="shared" si="454"/>
        <v>313900 - Andet teknisk kontrolarbejde inden for processtyring</v>
      </c>
      <c r="F4858" s="19" t="str">
        <f t="shared" si="455"/>
        <v>1 år</v>
      </c>
      <c r="G4858" s="40" t="s">
        <v>516</v>
      </c>
      <c r="H4858" s="41" t="s">
        <v>133</v>
      </c>
      <c r="I4858" s="42" t="s">
        <v>11</v>
      </c>
      <c r="J4858" s="43" t="s">
        <v>22</v>
      </c>
      <c r="K4858" s="44">
        <v>43</v>
      </c>
      <c r="L4858" s="45">
        <v>40615.897045438476</v>
      </c>
      <c r="M4858" s="46">
        <v>42778.564302183586</v>
      </c>
      <c r="N4858" s="45"/>
      <c r="O4858" s="46"/>
    </row>
    <row r="4859" spans="1:15" x14ac:dyDescent="0.2">
      <c r="A4859" s="11" t="str">
        <f t="shared" si="450"/>
        <v>3139006 - Alle regioner2 år</v>
      </c>
      <c r="B4859" s="12" t="str">
        <f t="shared" si="453"/>
        <v>313900</v>
      </c>
      <c r="C4859" s="14">
        <f t="shared" si="451"/>
        <v>0</v>
      </c>
      <c r="D4859" s="14">
        <f t="shared" si="452"/>
        <v>0</v>
      </c>
      <c r="E4859" s="19" t="str">
        <f t="shared" si="454"/>
        <v>313900 - Andet teknisk kontrolarbejde inden for processtyring</v>
      </c>
      <c r="F4859" s="19" t="str">
        <f t="shared" si="455"/>
        <v>2 år</v>
      </c>
      <c r="G4859" s="40" t="s">
        <v>516</v>
      </c>
      <c r="H4859" s="41" t="s">
        <v>133</v>
      </c>
      <c r="I4859" s="42" t="s">
        <v>11</v>
      </c>
      <c r="J4859" s="43" t="s">
        <v>23</v>
      </c>
      <c r="K4859" s="44">
        <v>45</v>
      </c>
      <c r="L4859" s="45">
        <v>36649.045573735442</v>
      </c>
      <c r="M4859" s="46">
        <v>38654.293147602904</v>
      </c>
      <c r="N4859" s="45"/>
      <c r="O4859" s="46"/>
    </row>
    <row r="4860" spans="1:15" x14ac:dyDescent="0.2">
      <c r="A4860" s="11" t="str">
        <f t="shared" si="450"/>
        <v>3139006 - Alle regioner3 år</v>
      </c>
      <c r="B4860" s="12" t="str">
        <f t="shared" si="453"/>
        <v>313900</v>
      </c>
      <c r="C4860" s="14">
        <f t="shared" si="451"/>
        <v>0</v>
      </c>
      <c r="D4860" s="14">
        <f t="shared" si="452"/>
        <v>0</v>
      </c>
      <c r="E4860" s="19" t="str">
        <f t="shared" si="454"/>
        <v>313900 - Andet teknisk kontrolarbejde inden for processtyring</v>
      </c>
      <c r="F4860" s="19" t="str">
        <f t="shared" si="455"/>
        <v>3 år</v>
      </c>
      <c r="G4860" s="40" t="s">
        <v>516</v>
      </c>
      <c r="H4860" s="41" t="s">
        <v>133</v>
      </c>
      <c r="I4860" s="42" t="s">
        <v>11</v>
      </c>
      <c r="J4860" s="43" t="s">
        <v>14</v>
      </c>
      <c r="K4860" s="44">
        <v>41</v>
      </c>
      <c r="L4860" s="45">
        <v>41023.980033583954</v>
      </c>
      <c r="M4860" s="46">
        <v>43191.455957598468</v>
      </c>
      <c r="N4860" s="45"/>
      <c r="O4860" s="46"/>
    </row>
    <row r="4861" spans="1:15" x14ac:dyDescent="0.2">
      <c r="A4861" s="11" t="str">
        <f t="shared" si="450"/>
        <v>3139006 - Alle regioner4 år</v>
      </c>
      <c r="B4861" s="12" t="str">
        <f t="shared" si="453"/>
        <v>313900</v>
      </c>
      <c r="C4861" s="14">
        <f t="shared" si="451"/>
        <v>0</v>
      </c>
      <c r="D4861" s="14">
        <f t="shared" si="452"/>
        <v>0</v>
      </c>
      <c r="E4861" s="19" t="str">
        <f t="shared" si="454"/>
        <v>313900 - Andet teknisk kontrolarbejde inden for processtyring</v>
      </c>
      <c r="F4861" s="19" t="str">
        <f t="shared" si="455"/>
        <v>4 år</v>
      </c>
      <c r="G4861" s="40" t="s">
        <v>516</v>
      </c>
      <c r="H4861" s="41" t="s">
        <v>133</v>
      </c>
      <c r="I4861" s="42" t="s">
        <v>11</v>
      </c>
      <c r="J4861" s="43" t="s">
        <v>24</v>
      </c>
      <c r="K4861" s="44">
        <v>33</v>
      </c>
      <c r="L4861" s="45">
        <v>40054.40121184734</v>
      </c>
      <c r="M4861" s="46">
        <v>42300.335110558444</v>
      </c>
      <c r="N4861" s="45"/>
      <c r="O4861" s="46"/>
    </row>
    <row r="4862" spans="1:15" x14ac:dyDescent="0.2">
      <c r="A4862" s="11" t="str">
        <f t="shared" si="450"/>
        <v>3139006 - Alle regioner5-9 år</v>
      </c>
      <c r="B4862" s="12" t="str">
        <f t="shared" si="453"/>
        <v>313900</v>
      </c>
      <c r="C4862" s="14">
        <f t="shared" si="451"/>
        <v>0</v>
      </c>
      <c r="D4862" s="14">
        <f t="shared" si="452"/>
        <v>0</v>
      </c>
      <c r="E4862" s="19" t="str">
        <f t="shared" si="454"/>
        <v>313900 - Andet teknisk kontrolarbejde inden for processtyring</v>
      </c>
      <c r="F4862" s="19" t="str">
        <f t="shared" si="455"/>
        <v>5-9 år</v>
      </c>
      <c r="G4862" s="40" t="s">
        <v>516</v>
      </c>
      <c r="H4862" s="41" t="s">
        <v>133</v>
      </c>
      <c r="I4862" s="42" t="s">
        <v>11</v>
      </c>
      <c r="J4862" s="43" t="s">
        <v>15</v>
      </c>
      <c r="K4862" s="44">
        <v>160</v>
      </c>
      <c r="L4862" s="45">
        <v>45640.517525521544</v>
      </c>
      <c r="M4862" s="46">
        <v>48163.80332260413</v>
      </c>
      <c r="N4862" s="45"/>
      <c r="O4862" s="46"/>
    </row>
    <row r="4863" spans="1:15" x14ac:dyDescent="0.2">
      <c r="A4863" s="11" t="str">
        <f t="shared" si="450"/>
        <v>3139006 - Alle regioner0-4 år</v>
      </c>
      <c r="B4863" s="12" t="str">
        <f t="shared" si="453"/>
        <v>313900</v>
      </c>
      <c r="C4863" s="14">
        <f t="shared" si="451"/>
        <v>0</v>
      </c>
      <c r="D4863" s="14">
        <f t="shared" si="452"/>
        <v>0</v>
      </c>
      <c r="E4863" s="19" t="str">
        <f t="shared" si="454"/>
        <v>313900 - Andet teknisk kontrolarbejde inden for processtyring</v>
      </c>
      <c r="F4863" s="19" t="str">
        <f t="shared" si="455"/>
        <v>0-4 år</v>
      </c>
      <c r="G4863" s="40" t="s">
        <v>516</v>
      </c>
      <c r="H4863" s="41" t="s">
        <v>133</v>
      </c>
      <c r="I4863" s="42" t="s">
        <v>11</v>
      </c>
      <c r="J4863" s="43" t="s">
        <v>16</v>
      </c>
      <c r="K4863" s="44">
        <v>215</v>
      </c>
      <c r="L4863" s="45">
        <v>37220.399060216077</v>
      </c>
      <c r="M4863" s="46">
        <v>39244.765840507345</v>
      </c>
      <c r="N4863" s="45"/>
      <c r="O4863" s="46"/>
    </row>
    <row r="4864" spans="1:15" x14ac:dyDescent="0.2">
      <c r="A4864" s="11" t="str">
        <f t="shared" si="450"/>
        <v>3139006 - Alle regioner10-14 år</v>
      </c>
      <c r="B4864" s="12" t="str">
        <f t="shared" si="453"/>
        <v>313900</v>
      </c>
      <c r="C4864" s="14">
        <f t="shared" si="451"/>
        <v>0</v>
      </c>
      <c r="D4864" s="14">
        <f t="shared" si="452"/>
        <v>0</v>
      </c>
      <c r="E4864" s="19" t="str">
        <f t="shared" si="454"/>
        <v>313900 - Andet teknisk kontrolarbejde inden for processtyring</v>
      </c>
      <c r="F4864" s="19" t="str">
        <f t="shared" si="455"/>
        <v>10-14 år</v>
      </c>
      <c r="G4864" s="40" t="s">
        <v>516</v>
      </c>
      <c r="H4864" s="41" t="s">
        <v>133</v>
      </c>
      <c r="I4864" s="42" t="s">
        <v>11</v>
      </c>
      <c r="J4864" s="43" t="s">
        <v>17</v>
      </c>
      <c r="K4864" s="44">
        <v>127</v>
      </c>
      <c r="L4864" s="45">
        <v>45351.716499321199</v>
      </c>
      <c r="M4864" s="46">
        <v>47790.111469649579</v>
      </c>
      <c r="N4864" s="45"/>
      <c r="O4864" s="46"/>
    </row>
    <row r="4865" spans="1:15" x14ac:dyDescent="0.2">
      <c r="A4865" s="11" t="str">
        <f t="shared" si="450"/>
        <v>3139006 - Alle regioner15-20 år</v>
      </c>
      <c r="B4865" s="12" t="str">
        <f t="shared" si="453"/>
        <v>313900</v>
      </c>
      <c r="C4865" s="14">
        <f t="shared" si="451"/>
        <v>0</v>
      </c>
      <c r="D4865" s="14">
        <f t="shared" si="452"/>
        <v>0</v>
      </c>
      <c r="E4865" s="19" t="str">
        <f t="shared" si="454"/>
        <v>313900 - Andet teknisk kontrolarbejde inden for processtyring</v>
      </c>
      <c r="F4865" s="19" t="str">
        <f t="shared" si="455"/>
        <v>15-20 år</v>
      </c>
      <c r="G4865" s="40" t="s">
        <v>516</v>
      </c>
      <c r="H4865" s="41" t="s">
        <v>133</v>
      </c>
      <c r="I4865" s="42" t="s">
        <v>11</v>
      </c>
      <c r="J4865" s="43" t="s">
        <v>18</v>
      </c>
      <c r="K4865" s="44">
        <v>115</v>
      </c>
      <c r="L4865" s="45">
        <v>44603.291498769533</v>
      </c>
      <c r="M4865" s="46">
        <v>46978.274820189981</v>
      </c>
      <c r="N4865" s="45"/>
      <c r="O4865" s="46"/>
    </row>
    <row r="4866" spans="1:15" x14ac:dyDescent="0.2">
      <c r="A4866" s="11" t="str">
        <f t="shared" ref="A4866:A4929" si="456">B4866&amp;I4866&amp;F4866</f>
        <v>3139006 - Alle regioner20-24 år</v>
      </c>
      <c r="B4866" s="12" t="str">
        <f t="shared" si="453"/>
        <v>313900</v>
      </c>
      <c r="C4866" s="14">
        <f t="shared" ref="C4866:C4929" si="457">N4866*1.2</f>
        <v>0</v>
      </c>
      <c r="D4866" s="14">
        <f t="shared" ref="D4866:D4929" si="458">O4866*1.2</f>
        <v>0</v>
      </c>
      <c r="E4866" s="19" t="str">
        <f t="shared" si="454"/>
        <v>313900 - Andet teknisk kontrolarbejde inden for processtyring</v>
      </c>
      <c r="F4866" s="19" t="str">
        <f t="shared" si="455"/>
        <v>20-24 år</v>
      </c>
      <c r="G4866" s="40" t="s">
        <v>516</v>
      </c>
      <c r="H4866" s="41" t="s">
        <v>133</v>
      </c>
      <c r="I4866" s="42" t="s">
        <v>11</v>
      </c>
      <c r="J4866" s="43" t="s">
        <v>19</v>
      </c>
      <c r="K4866" s="44">
        <v>98</v>
      </c>
      <c r="L4866" s="45">
        <v>44459.629862889022</v>
      </c>
      <c r="M4866" s="46">
        <v>46889.159549276992</v>
      </c>
      <c r="N4866" s="45"/>
      <c r="O4866" s="46"/>
    </row>
    <row r="4867" spans="1:15" x14ac:dyDescent="0.2">
      <c r="A4867" s="11" t="str">
        <f t="shared" si="456"/>
        <v>3139006 - Alle regioner25 år og derover</v>
      </c>
      <c r="B4867" s="12" t="str">
        <f t="shared" ref="B4867:B4930" si="459">LEFT(E4867,6)</f>
        <v>313900</v>
      </c>
      <c r="C4867" s="14">
        <f t="shared" si="457"/>
        <v>0</v>
      </c>
      <c r="D4867" s="14">
        <f t="shared" si="458"/>
        <v>0</v>
      </c>
      <c r="E4867" s="19" t="str">
        <f t="shared" ref="E4867:E4930" si="460">TRIM(H4867)</f>
        <v>313900 - Andet teknisk kontrolarbejde inden for processtyring</v>
      </c>
      <c r="F4867" s="19" t="str">
        <f t="shared" ref="F4867:F4930" si="461">MID(J4867,6,30)</f>
        <v>25 år og derover</v>
      </c>
      <c r="G4867" s="40" t="s">
        <v>516</v>
      </c>
      <c r="H4867" s="41" t="s">
        <v>133</v>
      </c>
      <c r="I4867" s="42" t="s">
        <v>11</v>
      </c>
      <c r="J4867" s="43" t="s">
        <v>9</v>
      </c>
      <c r="K4867" s="44">
        <v>474</v>
      </c>
      <c r="L4867" s="45">
        <v>43541.614978579244</v>
      </c>
      <c r="M4867" s="46">
        <v>45948.284366957138</v>
      </c>
      <c r="N4867" s="45"/>
      <c r="O4867" s="46"/>
    </row>
    <row r="4868" spans="1:15" x14ac:dyDescent="0.2">
      <c r="A4868" s="11" t="str">
        <f t="shared" si="456"/>
        <v>3139006 - Alle regionerAlle uanset erf.</v>
      </c>
      <c r="B4868" s="12" t="str">
        <f t="shared" si="459"/>
        <v>313900</v>
      </c>
      <c r="C4868" s="14">
        <f t="shared" si="457"/>
        <v>0</v>
      </c>
      <c r="D4868" s="14">
        <f t="shared" si="458"/>
        <v>0</v>
      </c>
      <c r="E4868" s="19" t="str">
        <f t="shared" si="460"/>
        <v>313900 - Andet teknisk kontrolarbejde inden for processtyring</v>
      </c>
      <c r="F4868" s="19" t="str">
        <f t="shared" si="461"/>
        <v>Alle uanset erf.</v>
      </c>
      <c r="G4868" s="40" t="s">
        <v>516</v>
      </c>
      <c r="H4868" s="41" t="s">
        <v>133</v>
      </c>
      <c r="I4868" s="42" t="s">
        <v>11</v>
      </c>
      <c r="J4868" s="43" t="s">
        <v>10</v>
      </c>
      <c r="K4868" s="44">
        <v>1189</v>
      </c>
      <c r="L4868" s="45">
        <v>42957.367748939767</v>
      </c>
      <c r="M4868" s="46">
        <v>45299.337567518298</v>
      </c>
      <c r="N4868" s="45"/>
      <c r="O4868" s="46"/>
    </row>
    <row r="4869" spans="1:15" x14ac:dyDescent="0.2">
      <c r="A4869" s="11" t="str">
        <f t="shared" si="456"/>
        <v>3141001 - Region Hovedstaden25 år og derover</v>
      </c>
      <c r="B4869" s="12" t="str">
        <f t="shared" si="459"/>
        <v>314100</v>
      </c>
      <c r="C4869" s="14">
        <f t="shared" si="457"/>
        <v>0</v>
      </c>
      <c r="D4869" s="14">
        <f t="shared" si="458"/>
        <v>0</v>
      </c>
      <c r="E4869" s="19" t="str">
        <f t="shared" si="460"/>
        <v>314100 - Teknikerarbejde inden for biovidenskab (undtagen medicinsk område)</v>
      </c>
      <c r="F4869" s="19" t="str">
        <f t="shared" si="461"/>
        <v>25 år og derover</v>
      </c>
      <c r="G4869" s="40" t="s">
        <v>516</v>
      </c>
      <c r="H4869" s="41" t="s">
        <v>337</v>
      </c>
      <c r="I4869" s="42" t="s">
        <v>8</v>
      </c>
      <c r="J4869" s="43" t="s">
        <v>9</v>
      </c>
      <c r="K4869" s="44">
        <v>13</v>
      </c>
      <c r="L4869" s="45">
        <v>50120.408132769822</v>
      </c>
      <c r="M4869" s="46">
        <v>53086.494612012859</v>
      </c>
      <c r="N4869" s="45"/>
      <c r="O4869" s="46"/>
    </row>
    <row r="4870" spans="1:15" x14ac:dyDescent="0.2">
      <c r="A4870" s="11" t="str">
        <f t="shared" si="456"/>
        <v>3141001 - Region HovedstadenAlle uanset erf.</v>
      </c>
      <c r="B4870" s="12" t="str">
        <f t="shared" si="459"/>
        <v>314100</v>
      </c>
      <c r="C4870" s="14">
        <f t="shared" si="457"/>
        <v>0</v>
      </c>
      <c r="D4870" s="14">
        <f t="shared" si="458"/>
        <v>0</v>
      </c>
      <c r="E4870" s="19" t="str">
        <f t="shared" si="460"/>
        <v>314100 - Teknikerarbejde inden for biovidenskab (undtagen medicinsk område)</v>
      </c>
      <c r="F4870" s="19" t="str">
        <f t="shared" si="461"/>
        <v>Alle uanset erf.</v>
      </c>
      <c r="G4870" s="40" t="s">
        <v>516</v>
      </c>
      <c r="H4870" s="41" t="s">
        <v>337</v>
      </c>
      <c r="I4870" s="42" t="s">
        <v>8</v>
      </c>
      <c r="J4870" s="43" t="s">
        <v>10</v>
      </c>
      <c r="K4870" s="44">
        <v>35</v>
      </c>
      <c r="L4870" s="45">
        <v>49451.790639000188</v>
      </c>
      <c r="M4870" s="46">
        <v>52426.287782963635</v>
      </c>
      <c r="N4870" s="45"/>
      <c r="O4870" s="46"/>
    </row>
    <row r="4871" spans="1:15" x14ac:dyDescent="0.2">
      <c r="A4871" s="11" t="str">
        <f t="shared" si="456"/>
        <v>3141004 - Region MidtjyllandAlle uanset erf.</v>
      </c>
      <c r="B4871" s="12" t="str">
        <f t="shared" si="459"/>
        <v>314100</v>
      </c>
      <c r="C4871" s="14">
        <f t="shared" si="457"/>
        <v>0</v>
      </c>
      <c r="D4871" s="14">
        <f t="shared" si="458"/>
        <v>0</v>
      </c>
      <c r="E4871" s="19" t="str">
        <f t="shared" si="460"/>
        <v>314100 - Teknikerarbejde inden for biovidenskab (undtagen medicinsk område)</v>
      </c>
      <c r="F4871" s="19" t="str">
        <f t="shared" si="461"/>
        <v>Alle uanset erf.</v>
      </c>
      <c r="G4871" s="40" t="s">
        <v>516</v>
      </c>
      <c r="H4871" s="41" t="s">
        <v>337</v>
      </c>
      <c r="I4871" s="42" t="s">
        <v>517</v>
      </c>
      <c r="J4871" s="43" t="s">
        <v>10</v>
      </c>
      <c r="K4871" s="44">
        <v>12</v>
      </c>
      <c r="L4871" s="45">
        <v>34988.943328752415</v>
      </c>
      <c r="M4871" s="46">
        <v>36899.01317088004</v>
      </c>
      <c r="N4871" s="45"/>
      <c r="O4871" s="46"/>
    </row>
    <row r="4872" spans="1:15" x14ac:dyDescent="0.2">
      <c r="A4872" s="11" t="str">
        <f t="shared" si="456"/>
        <v>3141006 - Alle regioner0-4 år</v>
      </c>
      <c r="B4872" s="12" t="str">
        <f t="shared" si="459"/>
        <v>314100</v>
      </c>
      <c r="C4872" s="14">
        <f t="shared" si="457"/>
        <v>0</v>
      </c>
      <c r="D4872" s="14">
        <f t="shared" si="458"/>
        <v>0</v>
      </c>
      <c r="E4872" s="19" t="str">
        <f t="shared" si="460"/>
        <v>314100 - Teknikerarbejde inden for biovidenskab (undtagen medicinsk område)</v>
      </c>
      <c r="F4872" s="19" t="str">
        <f t="shared" si="461"/>
        <v>0-4 år</v>
      </c>
      <c r="G4872" s="40" t="s">
        <v>516</v>
      </c>
      <c r="H4872" s="41" t="s">
        <v>337</v>
      </c>
      <c r="I4872" s="42" t="s">
        <v>11</v>
      </c>
      <c r="J4872" s="43" t="s">
        <v>16</v>
      </c>
      <c r="K4872" s="44">
        <v>14</v>
      </c>
      <c r="L4872" s="45">
        <v>36680.486576805597</v>
      </c>
      <c r="M4872" s="46">
        <v>38633.605750620452</v>
      </c>
      <c r="N4872" s="45"/>
      <c r="O4872" s="46"/>
    </row>
    <row r="4873" spans="1:15" x14ac:dyDescent="0.2">
      <c r="A4873" s="11" t="str">
        <f t="shared" si="456"/>
        <v>3141006 - Alle regioner25 år og derover</v>
      </c>
      <c r="B4873" s="12" t="str">
        <f t="shared" si="459"/>
        <v>314100</v>
      </c>
      <c r="C4873" s="14">
        <f t="shared" si="457"/>
        <v>0</v>
      </c>
      <c r="D4873" s="14">
        <f t="shared" si="458"/>
        <v>0</v>
      </c>
      <c r="E4873" s="19" t="str">
        <f t="shared" si="460"/>
        <v>314100 - Teknikerarbejde inden for biovidenskab (undtagen medicinsk område)</v>
      </c>
      <c r="F4873" s="19" t="str">
        <f t="shared" si="461"/>
        <v>25 år og derover</v>
      </c>
      <c r="G4873" s="40" t="s">
        <v>516</v>
      </c>
      <c r="H4873" s="41" t="s">
        <v>337</v>
      </c>
      <c r="I4873" s="42" t="s">
        <v>11</v>
      </c>
      <c r="J4873" s="43" t="s">
        <v>9</v>
      </c>
      <c r="K4873" s="44">
        <v>22</v>
      </c>
      <c r="L4873" s="45">
        <v>49858.170227157018</v>
      </c>
      <c r="M4873" s="46">
        <v>52512.959117104889</v>
      </c>
      <c r="N4873" s="45"/>
      <c r="O4873" s="46"/>
    </row>
    <row r="4874" spans="1:15" x14ac:dyDescent="0.2">
      <c r="A4874" s="11" t="str">
        <f t="shared" si="456"/>
        <v>3141006 - Alle regionerAlle uanset erf.</v>
      </c>
      <c r="B4874" s="12" t="str">
        <f t="shared" si="459"/>
        <v>314100</v>
      </c>
      <c r="C4874" s="14">
        <f t="shared" si="457"/>
        <v>0</v>
      </c>
      <c r="D4874" s="14">
        <f t="shared" si="458"/>
        <v>0</v>
      </c>
      <c r="E4874" s="19" t="str">
        <f t="shared" si="460"/>
        <v>314100 - Teknikerarbejde inden for biovidenskab (undtagen medicinsk område)</v>
      </c>
      <c r="F4874" s="19" t="str">
        <f t="shared" si="461"/>
        <v>Alle uanset erf.</v>
      </c>
      <c r="G4874" s="40" t="s">
        <v>516</v>
      </c>
      <c r="H4874" s="41" t="s">
        <v>337</v>
      </c>
      <c r="I4874" s="42" t="s">
        <v>11</v>
      </c>
      <c r="J4874" s="43" t="s">
        <v>10</v>
      </c>
      <c r="K4874" s="44">
        <v>64</v>
      </c>
      <c r="L4874" s="45">
        <v>44431.216783878306</v>
      </c>
      <c r="M4874" s="46">
        <v>46730.62908396819</v>
      </c>
      <c r="N4874" s="45"/>
      <c r="O4874" s="46"/>
    </row>
    <row r="4875" spans="1:15" x14ac:dyDescent="0.2">
      <c r="A4875" s="11" t="str">
        <f t="shared" si="456"/>
        <v>3142006 - Alle regionerAlle uanset erf.</v>
      </c>
      <c r="B4875" s="12" t="str">
        <f t="shared" si="459"/>
        <v>314200</v>
      </c>
      <c r="C4875" s="14">
        <f t="shared" si="457"/>
        <v>0</v>
      </c>
      <c r="D4875" s="14">
        <f t="shared" si="458"/>
        <v>0</v>
      </c>
      <c r="E4875" s="19" t="str">
        <f t="shared" si="460"/>
        <v>314200 - Landbrugsteknikerarbejde</v>
      </c>
      <c r="F4875" s="19" t="str">
        <f t="shared" si="461"/>
        <v>Alle uanset erf.</v>
      </c>
      <c r="G4875" s="40" t="s">
        <v>516</v>
      </c>
      <c r="H4875" s="41" t="s">
        <v>338</v>
      </c>
      <c r="I4875" s="42" t="s">
        <v>11</v>
      </c>
      <c r="J4875" s="43" t="s">
        <v>10</v>
      </c>
      <c r="K4875" s="44">
        <v>21</v>
      </c>
      <c r="L4875" s="45">
        <v>36466.239040608059</v>
      </c>
      <c r="M4875" s="46">
        <v>38437.057356868027</v>
      </c>
      <c r="N4875" s="45"/>
      <c r="O4875" s="46"/>
    </row>
    <row r="4876" spans="1:15" x14ac:dyDescent="0.2">
      <c r="A4876" s="11" t="str">
        <f t="shared" si="456"/>
        <v>3151001 - Region Hovedstaden1 år</v>
      </c>
      <c r="B4876" s="12" t="str">
        <f t="shared" si="459"/>
        <v>315100</v>
      </c>
      <c r="C4876" s="14">
        <f t="shared" si="457"/>
        <v>0</v>
      </c>
      <c r="D4876" s="14">
        <f t="shared" si="458"/>
        <v>0</v>
      </c>
      <c r="E4876" s="19" t="str">
        <f t="shared" si="460"/>
        <v>315100 - Teknikerarbejde inden for skibsfart</v>
      </c>
      <c r="F4876" s="19" t="str">
        <f t="shared" si="461"/>
        <v>1 år</v>
      </c>
      <c r="G4876" s="40" t="s">
        <v>516</v>
      </c>
      <c r="H4876" s="41" t="s">
        <v>134</v>
      </c>
      <c r="I4876" s="42" t="s">
        <v>8</v>
      </c>
      <c r="J4876" s="43" t="s">
        <v>22</v>
      </c>
      <c r="K4876" s="44">
        <v>13</v>
      </c>
      <c r="L4876" s="45">
        <v>50746.711348773715</v>
      </c>
      <c r="M4876" s="46">
        <v>53427.881605324561</v>
      </c>
      <c r="N4876" s="45"/>
      <c r="O4876" s="46"/>
    </row>
    <row r="4877" spans="1:15" x14ac:dyDescent="0.2">
      <c r="A4877" s="11" t="str">
        <f t="shared" si="456"/>
        <v>3151001 - Region Hovedstaden3 år</v>
      </c>
      <c r="B4877" s="12" t="str">
        <f t="shared" si="459"/>
        <v>315100</v>
      </c>
      <c r="C4877" s="14">
        <f t="shared" si="457"/>
        <v>0</v>
      </c>
      <c r="D4877" s="14">
        <f t="shared" si="458"/>
        <v>0</v>
      </c>
      <c r="E4877" s="19" t="str">
        <f t="shared" si="460"/>
        <v>315100 - Teknikerarbejde inden for skibsfart</v>
      </c>
      <c r="F4877" s="19" t="str">
        <f t="shared" si="461"/>
        <v>3 år</v>
      </c>
      <c r="G4877" s="40" t="s">
        <v>516</v>
      </c>
      <c r="H4877" s="41" t="s">
        <v>134</v>
      </c>
      <c r="I4877" s="42" t="s">
        <v>8</v>
      </c>
      <c r="J4877" s="43" t="s">
        <v>14</v>
      </c>
      <c r="K4877" s="44">
        <v>11</v>
      </c>
      <c r="L4877" s="45">
        <v>54158.028469274475</v>
      </c>
      <c r="M4877" s="46">
        <v>57019.43349879983</v>
      </c>
      <c r="N4877" s="45"/>
      <c r="O4877" s="46"/>
    </row>
    <row r="4878" spans="1:15" x14ac:dyDescent="0.2">
      <c r="A4878" s="11" t="str">
        <f t="shared" si="456"/>
        <v>3151001 - Region Hovedstaden5-9 år</v>
      </c>
      <c r="B4878" s="12" t="str">
        <f t="shared" si="459"/>
        <v>315100</v>
      </c>
      <c r="C4878" s="14">
        <f t="shared" si="457"/>
        <v>0</v>
      </c>
      <c r="D4878" s="14">
        <f t="shared" si="458"/>
        <v>0</v>
      </c>
      <c r="E4878" s="19" t="str">
        <f t="shared" si="460"/>
        <v>315100 - Teknikerarbejde inden for skibsfart</v>
      </c>
      <c r="F4878" s="19" t="str">
        <f t="shared" si="461"/>
        <v>5-9 år</v>
      </c>
      <c r="G4878" s="40" t="s">
        <v>516</v>
      </c>
      <c r="H4878" s="41" t="s">
        <v>134</v>
      </c>
      <c r="I4878" s="42" t="s">
        <v>8</v>
      </c>
      <c r="J4878" s="43" t="s">
        <v>15</v>
      </c>
      <c r="K4878" s="44">
        <v>26</v>
      </c>
      <c r="L4878" s="45">
        <v>59881.544243743541</v>
      </c>
      <c r="M4878" s="46">
        <v>63192.160737369377</v>
      </c>
      <c r="N4878" s="45"/>
      <c r="O4878" s="46"/>
    </row>
    <row r="4879" spans="1:15" x14ac:dyDescent="0.2">
      <c r="A4879" s="11" t="str">
        <f t="shared" si="456"/>
        <v>3151001 - Region Hovedstaden0-4 år</v>
      </c>
      <c r="B4879" s="12" t="str">
        <f t="shared" si="459"/>
        <v>315100</v>
      </c>
      <c r="C4879" s="14">
        <f t="shared" si="457"/>
        <v>0</v>
      </c>
      <c r="D4879" s="14">
        <f t="shared" si="458"/>
        <v>0</v>
      </c>
      <c r="E4879" s="19" t="str">
        <f t="shared" si="460"/>
        <v>315100 - Teknikerarbejde inden for skibsfart</v>
      </c>
      <c r="F4879" s="19" t="str">
        <f t="shared" si="461"/>
        <v>0-4 år</v>
      </c>
      <c r="G4879" s="40" t="s">
        <v>516</v>
      </c>
      <c r="H4879" s="41" t="s">
        <v>134</v>
      </c>
      <c r="I4879" s="42" t="s">
        <v>8</v>
      </c>
      <c r="J4879" s="43" t="s">
        <v>16</v>
      </c>
      <c r="K4879" s="44">
        <v>44</v>
      </c>
      <c r="L4879" s="45">
        <v>52596.317485551852</v>
      </c>
      <c r="M4879" s="46">
        <v>55375.210507351076</v>
      </c>
      <c r="N4879" s="45"/>
      <c r="O4879" s="46"/>
    </row>
    <row r="4880" spans="1:15" x14ac:dyDescent="0.2">
      <c r="A4880" s="11" t="str">
        <f t="shared" si="456"/>
        <v>3151001 - Region Hovedstaden10-14 år</v>
      </c>
      <c r="B4880" s="12" t="str">
        <f t="shared" si="459"/>
        <v>315100</v>
      </c>
      <c r="C4880" s="14">
        <f t="shared" si="457"/>
        <v>0</v>
      </c>
      <c r="D4880" s="14">
        <f t="shared" si="458"/>
        <v>0</v>
      </c>
      <c r="E4880" s="19" t="str">
        <f t="shared" si="460"/>
        <v>315100 - Teknikerarbejde inden for skibsfart</v>
      </c>
      <c r="F4880" s="19" t="str">
        <f t="shared" si="461"/>
        <v>10-14 år</v>
      </c>
      <c r="G4880" s="40" t="s">
        <v>516</v>
      </c>
      <c r="H4880" s="41" t="s">
        <v>134</v>
      </c>
      <c r="I4880" s="42" t="s">
        <v>8</v>
      </c>
      <c r="J4880" s="43" t="s">
        <v>17</v>
      </c>
      <c r="K4880" s="44">
        <v>25</v>
      </c>
      <c r="L4880" s="45">
        <v>72253.408561459961</v>
      </c>
      <c r="M4880" s="46">
        <v>76453.247637540306</v>
      </c>
      <c r="N4880" s="45"/>
      <c r="O4880" s="46"/>
    </row>
    <row r="4881" spans="1:15" x14ac:dyDescent="0.2">
      <c r="A4881" s="11" t="str">
        <f t="shared" si="456"/>
        <v>3151001 - Region Hovedstaden15-20 år</v>
      </c>
      <c r="B4881" s="12" t="str">
        <f t="shared" si="459"/>
        <v>315100</v>
      </c>
      <c r="C4881" s="14">
        <f t="shared" si="457"/>
        <v>0</v>
      </c>
      <c r="D4881" s="14">
        <f t="shared" si="458"/>
        <v>0</v>
      </c>
      <c r="E4881" s="19" t="str">
        <f t="shared" si="460"/>
        <v>315100 - Teknikerarbejde inden for skibsfart</v>
      </c>
      <c r="F4881" s="19" t="str">
        <f t="shared" si="461"/>
        <v>15-20 år</v>
      </c>
      <c r="G4881" s="40" t="s">
        <v>516</v>
      </c>
      <c r="H4881" s="41" t="s">
        <v>134</v>
      </c>
      <c r="I4881" s="42" t="s">
        <v>8</v>
      </c>
      <c r="J4881" s="43" t="s">
        <v>18</v>
      </c>
      <c r="K4881" s="44">
        <v>13</v>
      </c>
      <c r="L4881" s="45">
        <v>47930.933928631974</v>
      </c>
      <c r="M4881" s="46">
        <v>50580.8478949973</v>
      </c>
      <c r="N4881" s="45"/>
      <c r="O4881" s="46"/>
    </row>
    <row r="4882" spans="1:15" x14ac:dyDescent="0.2">
      <c r="A4882" s="11" t="str">
        <f t="shared" si="456"/>
        <v>3151001 - Region Hovedstaden20-24 år</v>
      </c>
      <c r="B4882" s="12" t="str">
        <f t="shared" si="459"/>
        <v>315100</v>
      </c>
      <c r="C4882" s="14">
        <f t="shared" si="457"/>
        <v>0</v>
      </c>
      <c r="D4882" s="14">
        <f t="shared" si="458"/>
        <v>0</v>
      </c>
      <c r="E4882" s="19" t="str">
        <f t="shared" si="460"/>
        <v>315100 - Teknikerarbejde inden for skibsfart</v>
      </c>
      <c r="F4882" s="19" t="str">
        <f t="shared" si="461"/>
        <v>20-24 år</v>
      </c>
      <c r="G4882" s="40" t="s">
        <v>516</v>
      </c>
      <c r="H4882" s="41" t="s">
        <v>134</v>
      </c>
      <c r="I4882" s="42" t="s">
        <v>8</v>
      </c>
      <c r="J4882" s="43" t="s">
        <v>19</v>
      </c>
      <c r="K4882" s="44">
        <v>16</v>
      </c>
      <c r="L4882" s="45">
        <v>64747.017625815839</v>
      </c>
      <c r="M4882" s="46">
        <v>68096.897717692103</v>
      </c>
      <c r="N4882" s="45"/>
      <c r="O4882" s="46"/>
    </row>
    <row r="4883" spans="1:15" x14ac:dyDescent="0.2">
      <c r="A4883" s="11" t="str">
        <f t="shared" si="456"/>
        <v>3151001 - Region Hovedstaden25 år og derover</v>
      </c>
      <c r="B4883" s="12" t="str">
        <f t="shared" si="459"/>
        <v>315100</v>
      </c>
      <c r="C4883" s="14">
        <f t="shared" si="457"/>
        <v>0</v>
      </c>
      <c r="D4883" s="14">
        <f t="shared" si="458"/>
        <v>0</v>
      </c>
      <c r="E4883" s="19" t="str">
        <f t="shared" si="460"/>
        <v>315100 - Teknikerarbejde inden for skibsfart</v>
      </c>
      <c r="F4883" s="19" t="str">
        <f t="shared" si="461"/>
        <v>25 år og derover</v>
      </c>
      <c r="G4883" s="40" t="s">
        <v>516</v>
      </c>
      <c r="H4883" s="41" t="s">
        <v>134</v>
      </c>
      <c r="I4883" s="42" t="s">
        <v>8</v>
      </c>
      <c r="J4883" s="43" t="s">
        <v>9</v>
      </c>
      <c r="K4883" s="44">
        <v>54</v>
      </c>
      <c r="L4883" s="45">
        <v>66982.67925620095</v>
      </c>
      <c r="M4883" s="46">
        <v>70680.698833728675</v>
      </c>
      <c r="N4883" s="45"/>
      <c r="O4883" s="46"/>
    </row>
    <row r="4884" spans="1:15" x14ac:dyDescent="0.2">
      <c r="A4884" s="11" t="str">
        <f t="shared" si="456"/>
        <v>3151001 - Region HovedstadenAlle uanset erf.</v>
      </c>
      <c r="B4884" s="12" t="str">
        <f t="shared" si="459"/>
        <v>315100</v>
      </c>
      <c r="C4884" s="14">
        <f t="shared" si="457"/>
        <v>0</v>
      </c>
      <c r="D4884" s="14">
        <f t="shared" si="458"/>
        <v>0</v>
      </c>
      <c r="E4884" s="19" t="str">
        <f t="shared" si="460"/>
        <v>315100 - Teknikerarbejde inden for skibsfart</v>
      </c>
      <c r="F4884" s="19" t="str">
        <f t="shared" si="461"/>
        <v>Alle uanset erf.</v>
      </c>
      <c r="G4884" s="40" t="s">
        <v>516</v>
      </c>
      <c r="H4884" s="41" t="s">
        <v>134</v>
      </c>
      <c r="I4884" s="42" t="s">
        <v>8</v>
      </c>
      <c r="J4884" s="43" t="s">
        <v>10</v>
      </c>
      <c r="K4884" s="44">
        <v>178</v>
      </c>
      <c r="L4884" s="45">
        <v>58518.394858011699</v>
      </c>
      <c r="M4884" s="46">
        <v>61610.177075701955</v>
      </c>
      <c r="N4884" s="45"/>
      <c r="O4884" s="46"/>
    </row>
    <row r="4885" spans="1:15" x14ac:dyDescent="0.2">
      <c r="A4885" s="11" t="str">
        <f t="shared" si="456"/>
        <v>3151002 - Region SjællandAlle uanset erf.</v>
      </c>
      <c r="B4885" s="12" t="str">
        <f t="shared" si="459"/>
        <v>315100</v>
      </c>
      <c r="C4885" s="14">
        <f t="shared" si="457"/>
        <v>0</v>
      </c>
      <c r="D4885" s="14">
        <f t="shared" si="458"/>
        <v>0</v>
      </c>
      <c r="E4885" s="19" t="str">
        <f t="shared" si="460"/>
        <v>315100 - Teknikerarbejde inden for skibsfart</v>
      </c>
      <c r="F4885" s="19" t="str">
        <f t="shared" si="461"/>
        <v>Alle uanset erf.</v>
      </c>
      <c r="G4885" s="40" t="s">
        <v>516</v>
      </c>
      <c r="H4885" s="41" t="s">
        <v>134</v>
      </c>
      <c r="I4885" s="42" t="s">
        <v>20</v>
      </c>
      <c r="J4885" s="43" t="s">
        <v>10</v>
      </c>
      <c r="K4885" s="44">
        <v>12</v>
      </c>
      <c r="L4885" s="45">
        <v>38486.53971893985</v>
      </c>
      <c r="M4885" s="46">
        <v>40519.951595874765</v>
      </c>
      <c r="N4885" s="45"/>
      <c r="O4885" s="46"/>
    </row>
    <row r="4886" spans="1:15" x14ac:dyDescent="0.2">
      <c r="A4886" s="11" t="str">
        <f t="shared" si="456"/>
        <v>3151003 - Region Syddanmark20-24 år</v>
      </c>
      <c r="B4886" s="12" t="str">
        <f t="shared" si="459"/>
        <v>315100</v>
      </c>
      <c r="C4886" s="14">
        <f t="shared" si="457"/>
        <v>0</v>
      </c>
      <c r="D4886" s="14">
        <f t="shared" si="458"/>
        <v>0</v>
      </c>
      <c r="E4886" s="19" t="str">
        <f t="shared" si="460"/>
        <v>315100 - Teknikerarbejde inden for skibsfart</v>
      </c>
      <c r="F4886" s="19" t="str">
        <f t="shared" si="461"/>
        <v>20-24 år</v>
      </c>
      <c r="G4886" s="40" t="s">
        <v>516</v>
      </c>
      <c r="H4886" s="41" t="s">
        <v>134</v>
      </c>
      <c r="I4886" s="42" t="s">
        <v>544</v>
      </c>
      <c r="J4886" s="43" t="s">
        <v>19</v>
      </c>
      <c r="K4886" s="44">
        <v>15</v>
      </c>
      <c r="L4886" s="45">
        <v>58639.655010085109</v>
      </c>
      <c r="M4886" s="46">
        <v>61737.843930877949</v>
      </c>
      <c r="N4886" s="45"/>
      <c r="O4886" s="46"/>
    </row>
    <row r="4887" spans="1:15" x14ac:dyDescent="0.2">
      <c r="A4887" s="11" t="str">
        <f t="shared" si="456"/>
        <v>3151003 - Region Syddanmark25 år og derover</v>
      </c>
      <c r="B4887" s="12" t="str">
        <f t="shared" si="459"/>
        <v>315100</v>
      </c>
      <c r="C4887" s="14">
        <f t="shared" si="457"/>
        <v>0</v>
      </c>
      <c r="D4887" s="14">
        <f t="shared" si="458"/>
        <v>0</v>
      </c>
      <c r="E4887" s="19" t="str">
        <f t="shared" si="460"/>
        <v>315100 - Teknikerarbejde inden for skibsfart</v>
      </c>
      <c r="F4887" s="19" t="str">
        <f t="shared" si="461"/>
        <v>25 år og derover</v>
      </c>
      <c r="G4887" s="40" t="s">
        <v>516</v>
      </c>
      <c r="H4887" s="41" t="s">
        <v>134</v>
      </c>
      <c r="I4887" s="42" t="s">
        <v>544</v>
      </c>
      <c r="J4887" s="43" t="s">
        <v>9</v>
      </c>
      <c r="K4887" s="44">
        <v>60</v>
      </c>
      <c r="L4887" s="45">
        <v>53846.588417585503</v>
      </c>
      <c r="M4887" s="46">
        <v>56672.979569481075</v>
      </c>
      <c r="N4887" s="45"/>
      <c r="O4887" s="46"/>
    </row>
    <row r="4888" spans="1:15" x14ac:dyDescent="0.2">
      <c r="A4888" s="11" t="str">
        <f t="shared" si="456"/>
        <v>3151003 - Region SyddanmarkAlle uanset erf.</v>
      </c>
      <c r="B4888" s="12" t="str">
        <f t="shared" si="459"/>
        <v>315100</v>
      </c>
      <c r="C4888" s="14">
        <f t="shared" si="457"/>
        <v>0</v>
      </c>
      <c r="D4888" s="14">
        <f t="shared" si="458"/>
        <v>0</v>
      </c>
      <c r="E4888" s="19" t="str">
        <f t="shared" si="460"/>
        <v>315100 - Teknikerarbejde inden for skibsfart</v>
      </c>
      <c r="F4888" s="19" t="str">
        <f t="shared" si="461"/>
        <v>Alle uanset erf.</v>
      </c>
      <c r="G4888" s="40" t="s">
        <v>516</v>
      </c>
      <c r="H4888" s="41" t="s">
        <v>134</v>
      </c>
      <c r="I4888" s="42" t="s">
        <v>544</v>
      </c>
      <c r="J4888" s="43" t="s">
        <v>10</v>
      </c>
      <c r="K4888" s="44">
        <v>108</v>
      </c>
      <c r="L4888" s="45">
        <v>54504.530289832728</v>
      </c>
      <c r="M4888" s="46">
        <v>57366.664494560588</v>
      </c>
      <c r="N4888" s="45"/>
      <c r="O4888" s="46"/>
    </row>
    <row r="4889" spans="1:15" x14ac:dyDescent="0.2">
      <c r="A4889" s="11" t="str">
        <f t="shared" si="456"/>
        <v>3151004 - Region Midtjylland25 år og derover</v>
      </c>
      <c r="B4889" s="12" t="str">
        <f t="shared" si="459"/>
        <v>315100</v>
      </c>
      <c r="C4889" s="14">
        <f t="shared" si="457"/>
        <v>0</v>
      </c>
      <c r="D4889" s="14">
        <f t="shared" si="458"/>
        <v>0</v>
      </c>
      <c r="E4889" s="19" t="str">
        <f t="shared" si="460"/>
        <v>315100 - Teknikerarbejde inden for skibsfart</v>
      </c>
      <c r="F4889" s="19" t="str">
        <f t="shared" si="461"/>
        <v>25 år og derover</v>
      </c>
      <c r="G4889" s="40" t="s">
        <v>516</v>
      </c>
      <c r="H4889" s="41" t="s">
        <v>134</v>
      </c>
      <c r="I4889" s="42" t="s">
        <v>517</v>
      </c>
      <c r="J4889" s="43" t="s">
        <v>9</v>
      </c>
      <c r="K4889" s="44">
        <v>26</v>
      </c>
      <c r="L4889" s="45">
        <v>65062.681945374105</v>
      </c>
      <c r="M4889" s="46">
        <v>68435.145948182893</v>
      </c>
      <c r="N4889" s="45"/>
      <c r="O4889" s="46"/>
    </row>
    <row r="4890" spans="1:15" x14ac:dyDescent="0.2">
      <c r="A4890" s="11" t="str">
        <f t="shared" si="456"/>
        <v>3151004 - Region MidtjyllandAlle uanset erf.</v>
      </c>
      <c r="B4890" s="12" t="str">
        <f t="shared" si="459"/>
        <v>315100</v>
      </c>
      <c r="C4890" s="14">
        <f t="shared" si="457"/>
        <v>0</v>
      </c>
      <c r="D4890" s="14">
        <f t="shared" si="458"/>
        <v>0</v>
      </c>
      <c r="E4890" s="19" t="str">
        <f t="shared" si="460"/>
        <v>315100 - Teknikerarbejde inden for skibsfart</v>
      </c>
      <c r="F4890" s="19" t="str">
        <f t="shared" si="461"/>
        <v>Alle uanset erf.</v>
      </c>
      <c r="G4890" s="40" t="s">
        <v>516</v>
      </c>
      <c r="H4890" s="41" t="s">
        <v>134</v>
      </c>
      <c r="I4890" s="42" t="s">
        <v>517</v>
      </c>
      <c r="J4890" s="43" t="s">
        <v>10</v>
      </c>
      <c r="K4890" s="44">
        <v>55</v>
      </c>
      <c r="L4890" s="45">
        <v>57841.031124696317</v>
      </c>
      <c r="M4890" s="46">
        <v>60839.167529788821</v>
      </c>
      <c r="N4890" s="45"/>
      <c r="O4890" s="46"/>
    </row>
    <row r="4891" spans="1:15" x14ac:dyDescent="0.2">
      <c r="A4891" s="11" t="str">
        <f t="shared" si="456"/>
        <v>3151005 - Region Nordjylland5-9 år</v>
      </c>
      <c r="B4891" s="12" t="str">
        <f t="shared" si="459"/>
        <v>315100</v>
      </c>
      <c r="C4891" s="14">
        <f t="shared" si="457"/>
        <v>0</v>
      </c>
      <c r="D4891" s="14">
        <f t="shared" si="458"/>
        <v>0</v>
      </c>
      <c r="E4891" s="19" t="str">
        <f t="shared" si="460"/>
        <v>315100 - Teknikerarbejde inden for skibsfart</v>
      </c>
      <c r="F4891" s="19" t="str">
        <f t="shared" si="461"/>
        <v>5-9 år</v>
      </c>
      <c r="G4891" s="40" t="s">
        <v>516</v>
      </c>
      <c r="H4891" s="41" t="s">
        <v>134</v>
      </c>
      <c r="I4891" s="42" t="s">
        <v>21</v>
      </c>
      <c r="J4891" s="43" t="s">
        <v>15</v>
      </c>
      <c r="K4891" s="44">
        <v>12</v>
      </c>
      <c r="L4891" s="45">
        <v>53733.778784083006</v>
      </c>
      <c r="M4891" s="46">
        <v>56643.421883122952</v>
      </c>
      <c r="N4891" s="45"/>
      <c r="O4891" s="46"/>
    </row>
    <row r="4892" spans="1:15" x14ac:dyDescent="0.2">
      <c r="A4892" s="11" t="str">
        <f t="shared" si="456"/>
        <v>3151005 - Region Nordjylland25 år og derover</v>
      </c>
      <c r="B4892" s="12" t="str">
        <f t="shared" si="459"/>
        <v>315100</v>
      </c>
      <c r="C4892" s="14">
        <f t="shared" si="457"/>
        <v>0</v>
      </c>
      <c r="D4892" s="14">
        <f t="shared" si="458"/>
        <v>0</v>
      </c>
      <c r="E4892" s="19" t="str">
        <f t="shared" si="460"/>
        <v>315100 - Teknikerarbejde inden for skibsfart</v>
      </c>
      <c r="F4892" s="19" t="str">
        <f t="shared" si="461"/>
        <v>25 år og derover</v>
      </c>
      <c r="G4892" s="40" t="s">
        <v>516</v>
      </c>
      <c r="H4892" s="41" t="s">
        <v>134</v>
      </c>
      <c r="I4892" s="42" t="s">
        <v>21</v>
      </c>
      <c r="J4892" s="43" t="s">
        <v>9</v>
      </c>
      <c r="K4892" s="44">
        <v>13</v>
      </c>
      <c r="L4892" s="45">
        <v>58064.191412374821</v>
      </c>
      <c r="M4892" s="46">
        <v>61208.323049258615</v>
      </c>
      <c r="N4892" s="45"/>
      <c r="O4892" s="46"/>
    </row>
    <row r="4893" spans="1:15" x14ac:dyDescent="0.2">
      <c r="A4893" s="11" t="str">
        <f t="shared" si="456"/>
        <v>3151005 - Region NordjyllandAlle uanset erf.</v>
      </c>
      <c r="B4893" s="12" t="str">
        <f t="shared" si="459"/>
        <v>315100</v>
      </c>
      <c r="C4893" s="14">
        <f t="shared" si="457"/>
        <v>0</v>
      </c>
      <c r="D4893" s="14">
        <f t="shared" si="458"/>
        <v>0</v>
      </c>
      <c r="E4893" s="19" t="str">
        <f t="shared" si="460"/>
        <v>315100 - Teknikerarbejde inden for skibsfart</v>
      </c>
      <c r="F4893" s="19" t="str">
        <f t="shared" si="461"/>
        <v>Alle uanset erf.</v>
      </c>
      <c r="G4893" s="40" t="s">
        <v>516</v>
      </c>
      <c r="H4893" s="41" t="s">
        <v>134</v>
      </c>
      <c r="I4893" s="42" t="s">
        <v>21</v>
      </c>
      <c r="J4893" s="43" t="s">
        <v>10</v>
      </c>
      <c r="K4893" s="44">
        <v>51</v>
      </c>
      <c r="L4893" s="45">
        <v>52380.222966803587</v>
      </c>
      <c r="M4893" s="46">
        <v>55216.572051686475</v>
      </c>
      <c r="N4893" s="45"/>
      <c r="O4893" s="46"/>
    </row>
    <row r="4894" spans="1:15" x14ac:dyDescent="0.2">
      <c r="A4894" s="11" t="str">
        <f t="shared" si="456"/>
        <v>3151006 - Alle regionerUnder 1 år</v>
      </c>
      <c r="B4894" s="12" t="str">
        <f t="shared" si="459"/>
        <v>315100</v>
      </c>
      <c r="C4894" s="14">
        <f t="shared" si="457"/>
        <v>0</v>
      </c>
      <c r="D4894" s="14">
        <f t="shared" si="458"/>
        <v>0</v>
      </c>
      <c r="E4894" s="19" t="str">
        <f t="shared" si="460"/>
        <v>315100 - Teknikerarbejde inden for skibsfart</v>
      </c>
      <c r="F4894" s="19" t="str">
        <f t="shared" si="461"/>
        <v>Under 1 år</v>
      </c>
      <c r="G4894" s="40" t="s">
        <v>516</v>
      </c>
      <c r="H4894" s="41" t="s">
        <v>134</v>
      </c>
      <c r="I4894" s="42" t="s">
        <v>11</v>
      </c>
      <c r="J4894" s="43" t="s">
        <v>13</v>
      </c>
      <c r="K4894" s="44">
        <v>15</v>
      </c>
      <c r="L4894" s="45">
        <v>43362.490111152067</v>
      </c>
      <c r="M4894" s="46">
        <v>45772.353605867895</v>
      </c>
      <c r="N4894" s="45"/>
      <c r="O4894" s="46"/>
    </row>
    <row r="4895" spans="1:15" x14ac:dyDescent="0.2">
      <c r="A4895" s="11" t="str">
        <f t="shared" si="456"/>
        <v>3151006 - Alle regioner1 år</v>
      </c>
      <c r="B4895" s="12" t="str">
        <f t="shared" si="459"/>
        <v>315100</v>
      </c>
      <c r="C4895" s="14">
        <f t="shared" si="457"/>
        <v>0</v>
      </c>
      <c r="D4895" s="14">
        <f t="shared" si="458"/>
        <v>0</v>
      </c>
      <c r="E4895" s="19" t="str">
        <f t="shared" si="460"/>
        <v>315100 - Teknikerarbejde inden for skibsfart</v>
      </c>
      <c r="F4895" s="19" t="str">
        <f t="shared" si="461"/>
        <v>1 år</v>
      </c>
      <c r="G4895" s="40" t="s">
        <v>516</v>
      </c>
      <c r="H4895" s="41" t="s">
        <v>134</v>
      </c>
      <c r="I4895" s="42" t="s">
        <v>11</v>
      </c>
      <c r="J4895" s="43" t="s">
        <v>22</v>
      </c>
      <c r="K4895" s="44">
        <v>18</v>
      </c>
      <c r="L4895" s="45">
        <v>54016.091919356593</v>
      </c>
      <c r="M4895" s="46">
        <v>56869.997821434226</v>
      </c>
      <c r="N4895" s="45"/>
      <c r="O4895" s="46"/>
    </row>
    <row r="4896" spans="1:15" x14ac:dyDescent="0.2">
      <c r="A4896" s="11" t="str">
        <f t="shared" si="456"/>
        <v>3151006 - Alle regioner2 år</v>
      </c>
      <c r="B4896" s="12" t="str">
        <f t="shared" si="459"/>
        <v>315100</v>
      </c>
      <c r="C4896" s="14">
        <f t="shared" si="457"/>
        <v>0</v>
      </c>
      <c r="D4896" s="14">
        <f t="shared" si="458"/>
        <v>0</v>
      </c>
      <c r="E4896" s="19" t="str">
        <f t="shared" si="460"/>
        <v>315100 - Teknikerarbejde inden for skibsfart</v>
      </c>
      <c r="F4896" s="19" t="str">
        <f t="shared" si="461"/>
        <v>2 år</v>
      </c>
      <c r="G4896" s="40" t="s">
        <v>516</v>
      </c>
      <c r="H4896" s="41" t="s">
        <v>134</v>
      </c>
      <c r="I4896" s="42" t="s">
        <v>11</v>
      </c>
      <c r="J4896" s="43" t="s">
        <v>23</v>
      </c>
      <c r="K4896" s="44">
        <v>12</v>
      </c>
      <c r="L4896" s="45">
        <v>45556.867878837525</v>
      </c>
      <c r="M4896" s="46">
        <v>48092.365387251411</v>
      </c>
      <c r="N4896" s="45"/>
      <c r="O4896" s="46"/>
    </row>
    <row r="4897" spans="1:15" x14ac:dyDescent="0.2">
      <c r="A4897" s="11" t="str">
        <f t="shared" si="456"/>
        <v>3151006 - Alle regioner3 år</v>
      </c>
      <c r="B4897" s="12" t="str">
        <f t="shared" si="459"/>
        <v>315100</v>
      </c>
      <c r="C4897" s="14">
        <f t="shared" si="457"/>
        <v>0</v>
      </c>
      <c r="D4897" s="14">
        <f t="shared" si="458"/>
        <v>0</v>
      </c>
      <c r="E4897" s="19" t="str">
        <f t="shared" si="460"/>
        <v>315100 - Teknikerarbejde inden for skibsfart</v>
      </c>
      <c r="F4897" s="19" t="str">
        <f t="shared" si="461"/>
        <v>3 år</v>
      </c>
      <c r="G4897" s="40" t="s">
        <v>516</v>
      </c>
      <c r="H4897" s="41" t="s">
        <v>134</v>
      </c>
      <c r="I4897" s="42" t="s">
        <v>11</v>
      </c>
      <c r="J4897" s="43" t="s">
        <v>14</v>
      </c>
      <c r="K4897" s="44">
        <v>17</v>
      </c>
      <c r="L4897" s="45">
        <v>52711.000354385942</v>
      </c>
      <c r="M4897" s="46">
        <v>55559.766986204668</v>
      </c>
      <c r="N4897" s="45"/>
      <c r="O4897" s="46"/>
    </row>
    <row r="4898" spans="1:15" x14ac:dyDescent="0.2">
      <c r="A4898" s="11" t="str">
        <f t="shared" si="456"/>
        <v>3151006 - Alle regioner5-9 år</v>
      </c>
      <c r="B4898" s="12" t="str">
        <f t="shared" si="459"/>
        <v>315100</v>
      </c>
      <c r="C4898" s="14">
        <f t="shared" si="457"/>
        <v>0</v>
      </c>
      <c r="D4898" s="14">
        <f t="shared" si="458"/>
        <v>0</v>
      </c>
      <c r="E4898" s="19" t="str">
        <f t="shared" si="460"/>
        <v>315100 - Teknikerarbejde inden for skibsfart</v>
      </c>
      <c r="F4898" s="19" t="str">
        <f t="shared" si="461"/>
        <v>5-9 år</v>
      </c>
      <c r="G4898" s="40" t="s">
        <v>516</v>
      </c>
      <c r="H4898" s="41" t="s">
        <v>134</v>
      </c>
      <c r="I4898" s="42" t="s">
        <v>11</v>
      </c>
      <c r="J4898" s="43" t="s">
        <v>15</v>
      </c>
      <c r="K4898" s="44">
        <v>55</v>
      </c>
      <c r="L4898" s="45">
        <v>58513.445180992516</v>
      </c>
      <c r="M4898" s="46">
        <v>61765.320595210585</v>
      </c>
      <c r="N4898" s="45"/>
      <c r="O4898" s="46"/>
    </row>
    <row r="4899" spans="1:15" x14ac:dyDescent="0.2">
      <c r="A4899" s="11" t="str">
        <f t="shared" si="456"/>
        <v>3151006 - Alle regioner0-4 år</v>
      </c>
      <c r="B4899" s="12" t="str">
        <f t="shared" si="459"/>
        <v>315100</v>
      </c>
      <c r="C4899" s="14">
        <f t="shared" si="457"/>
        <v>0</v>
      </c>
      <c r="D4899" s="14">
        <f t="shared" si="458"/>
        <v>0</v>
      </c>
      <c r="E4899" s="19" t="str">
        <f t="shared" si="460"/>
        <v>315100 - Teknikerarbejde inden for skibsfart</v>
      </c>
      <c r="F4899" s="19" t="str">
        <f t="shared" si="461"/>
        <v>0-4 år</v>
      </c>
      <c r="G4899" s="40" t="s">
        <v>516</v>
      </c>
      <c r="H4899" s="41" t="s">
        <v>134</v>
      </c>
      <c r="I4899" s="42" t="s">
        <v>11</v>
      </c>
      <c r="J4899" s="43" t="s">
        <v>16</v>
      </c>
      <c r="K4899" s="44">
        <v>71</v>
      </c>
      <c r="L4899" s="45">
        <v>48521.392555840233</v>
      </c>
      <c r="M4899" s="46">
        <v>51084.989507631479</v>
      </c>
      <c r="N4899" s="45"/>
      <c r="O4899" s="46"/>
    </row>
    <row r="4900" spans="1:15" x14ac:dyDescent="0.2">
      <c r="A4900" s="11" t="str">
        <f t="shared" si="456"/>
        <v>3151006 - Alle regioner10-14 år</v>
      </c>
      <c r="B4900" s="12" t="str">
        <f t="shared" si="459"/>
        <v>315100</v>
      </c>
      <c r="C4900" s="14">
        <f t="shared" si="457"/>
        <v>0</v>
      </c>
      <c r="D4900" s="14">
        <f t="shared" si="458"/>
        <v>0</v>
      </c>
      <c r="E4900" s="19" t="str">
        <f t="shared" si="460"/>
        <v>315100 - Teknikerarbejde inden for skibsfart</v>
      </c>
      <c r="F4900" s="19" t="str">
        <f t="shared" si="461"/>
        <v>10-14 år</v>
      </c>
      <c r="G4900" s="40" t="s">
        <v>516</v>
      </c>
      <c r="H4900" s="41" t="s">
        <v>134</v>
      </c>
      <c r="I4900" s="42" t="s">
        <v>11</v>
      </c>
      <c r="J4900" s="43" t="s">
        <v>17</v>
      </c>
      <c r="K4900" s="44">
        <v>49</v>
      </c>
      <c r="L4900" s="45">
        <v>67194.828275383072</v>
      </c>
      <c r="M4900" s="46">
        <v>70677.810113173095</v>
      </c>
      <c r="N4900" s="45"/>
      <c r="O4900" s="46"/>
    </row>
    <row r="4901" spans="1:15" x14ac:dyDescent="0.2">
      <c r="A4901" s="11" t="str">
        <f t="shared" si="456"/>
        <v>3151006 - Alle regioner15-20 år</v>
      </c>
      <c r="B4901" s="12" t="str">
        <f t="shared" si="459"/>
        <v>315100</v>
      </c>
      <c r="C4901" s="14">
        <f t="shared" si="457"/>
        <v>0</v>
      </c>
      <c r="D4901" s="14">
        <f t="shared" si="458"/>
        <v>0</v>
      </c>
      <c r="E4901" s="19" t="str">
        <f t="shared" si="460"/>
        <v>315100 - Teknikerarbejde inden for skibsfart</v>
      </c>
      <c r="F4901" s="19" t="str">
        <f t="shared" si="461"/>
        <v>15-20 år</v>
      </c>
      <c r="G4901" s="40" t="s">
        <v>516</v>
      </c>
      <c r="H4901" s="41" t="s">
        <v>134</v>
      </c>
      <c r="I4901" s="42" t="s">
        <v>11</v>
      </c>
      <c r="J4901" s="43" t="s">
        <v>18</v>
      </c>
      <c r="K4901" s="44">
        <v>33</v>
      </c>
      <c r="L4901" s="45">
        <v>47930.933928631974</v>
      </c>
      <c r="M4901" s="46">
        <v>50580.8478949973</v>
      </c>
      <c r="N4901" s="45"/>
      <c r="O4901" s="46"/>
    </row>
    <row r="4902" spans="1:15" x14ac:dyDescent="0.2">
      <c r="A4902" s="11" t="str">
        <f t="shared" si="456"/>
        <v>3151006 - Alle regioner20-24 år</v>
      </c>
      <c r="B4902" s="12" t="str">
        <f t="shared" si="459"/>
        <v>315100</v>
      </c>
      <c r="C4902" s="14">
        <f t="shared" si="457"/>
        <v>0</v>
      </c>
      <c r="D4902" s="14">
        <f t="shared" si="458"/>
        <v>0</v>
      </c>
      <c r="E4902" s="19" t="str">
        <f t="shared" si="460"/>
        <v>315100 - Teknikerarbejde inden for skibsfart</v>
      </c>
      <c r="F4902" s="19" t="str">
        <f t="shared" si="461"/>
        <v>20-24 år</v>
      </c>
      <c r="G4902" s="40" t="s">
        <v>516</v>
      </c>
      <c r="H4902" s="41" t="s">
        <v>134</v>
      </c>
      <c r="I4902" s="42" t="s">
        <v>11</v>
      </c>
      <c r="J4902" s="43" t="s">
        <v>19</v>
      </c>
      <c r="K4902" s="44">
        <v>39</v>
      </c>
      <c r="L4902" s="45">
        <v>54770.156930737663</v>
      </c>
      <c r="M4902" s="46">
        <v>57793.940315386069</v>
      </c>
      <c r="N4902" s="45"/>
      <c r="O4902" s="46"/>
    </row>
    <row r="4903" spans="1:15" x14ac:dyDescent="0.2">
      <c r="A4903" s="11" t="str">
        <f t="shared" si="456"/>
        <v>3151006 - Alle regioner25 år og derover</v>
      </c>
      <c r="B4903" s="12" t="str">
        <f t="shared" si="459"/>
        <v>315100</v>
      </c>
      <c r="C4903" s="14">
        <f t="shared" si="457"/>
        <v>0</v>
      </c>
      <c r="D4903" s="14">
        <f t="shared" si="458"/>
        <v>0</v>
      </c>
      <c r="E4903" s="19" t="str">
        <f t="shared" si="460"/>
        <v>315100 - Teknikerarbejde inden for skibsfart</v>
      </c>
      <c r="F4903" s="19" t="str">
        <f t="shared" si="461"/>
        <v>25 år og derover</v>
      </c>
      <c r="G4903" s="40" t="s">
        <v>516</v>
      </c>
      <c r="H4903" s="41" t="s">
        <v>134</v>
      </c>
      <c r="I4903" s="42" t="s">
        <v>11</v>
      </c>
      <c r="J4903" s="43" t="s">
        <v>9</v>
      </c>
      <c r="K4903" s="44">
        <v>157</v>
      </c>
      <c r="L4903" s="45">
        <v>59328.823624022858</v>
      </c>
      <c r="M4903" s="46">
        <v>62463.424330729045</v>
      </c>
      <c r="N4903" s="45"/>
      <c r="O4903" s="46"/>
    </row>
    <row r="4904" spans="1:15" x14ac:dyDescent="0.2">
      <c r="A4904" s="11" t="str">
        <f t="shared" si="456"/>
        <v>3151006 - Alle regionerAlle uanset erf.</v>
      </c>
      <c r="B4904" s="12" t="str">
        <f t="shared" si="459"/>
        <v>315100</v>
      </c>
      <c r="C4904" s="14">
        <f t="shared" si="457"/>
        <v>0</v>
      </c>
      <c r="D4904" s="14">
        <f t="shared" si="458"/>
        <v>0</v>
      </c>
      <c r="E4904" s="19" t="str">
        <f t="shared" si="460"/>
        <v>315100 - Teknikerarbejde inden for skibsfart</v>
      </c>
      <c r="F4904" s="19" t="str">
        <f t="shared" si="461"/>
        <v>Alle uanset erf.</v>
      </c>
      <c r="G4904" s="40" t="s">
        <v>516</v>
      </c>
      <c r="H4904" s="41" t="s">
        <v>134</v>
      </c>
      <c r="I4904" s="42" t="s">
        <v>11</v>
      </c>
      <c r="J4904" s="43" t="s">
        <v>10</v>
      </c>
      <c r="K4904" s="44">
        <v>404</v>
      </c>
      <c r="L4904" s="45">
        <v>55563.022612677858</v>
      </c>
      <c r="M4904" s="46">
        <v>58437.741327451018</v>
      </c>
      <c r="N4904" s="45"/>
      <c r="O4904" s="46"/>
    </row>
    <row r="4905" spans="1:15" x14ac:dyDescent="0.2">
      <c r="A4905" s="11" t="str">
        <f t="shared" si="456"/>
        <v>3152001 - Region Hovedstaden5-9 år</v>
      </c>
      <c r="B4905" s="12" t="str">
        <f t="shared" si="459"/>
        <v>315200</v>
      </c>
      <c r="C4905" s="14">
        <f t="shared" si="457"/>
        <v>0</v>
      </c>
      <c r="D4905" s="14">
        <f t="shared" si="458"/>
        <v>0</v>
      </c>
      <c r="E4905" s="19" t="str">
        <f t="shared" si="460"/>
        <v>315200 - Skibsførerarbejde</v>
      </c>
      <c r="F4905" s="19" t="str">
        <f t="shared" si="461"/>
        <v>5-9 år</v>
      </c>
      <c r="G4905" s="40" t="s">
        <v>516</v>
      </c>
      <c r="H4905" s="41" t="s">
        <v>135</v>
      </c>
      <c r="I4905" s="42" t="s">
        <v>8</v>
      </c>
      <c r="J4905" s="43" t="s">
        <v>15</v>
      </c>
      <c r="K4905" s="44">
        <v>16</v>
      </c>
      <c r="L4905" s="45">
        <v>36715.197191358973</v>
      </c>
      <c r="M4905" s="46">
        <v>38618.295514109377</v>
      </c>
      <c r="N4905" s="45"/>
      <c r="O4905" s="46"/>
    </row>
    <row r="4906" spans="1:15" x14ac:dyDescent="0.2">
      <c r="A4906" s="11" t="str">
        <f t="shared" si="456"/>
        <v>3152001 - Region Hovedstaden0-4 år</v>
      </c>
      <c r="B4906" s="12" t="str">
        <f t="shared" si="459"/>
        <v>315200</v>
      </c>
      <c r="C4906" s="14">
        <f t="shared" si="457"/>
        <v>0</v>
      </c>
      <c r="D4906" s="14">
        <f t="shared" si="458"/>
        <v>0</v>
      </c>
      <c r="E4906" s="19" t="str">
        <f t="shared" si="460"/>
        <v>315200 - Skibsførerarbejde</v>
      </c>
      <c r="F4906" s="19" t="str">
        <f t="shared" si="461"/>
        <v>0-4 år</v>
      </c>
      <c r="G4906" s="40" t="s">
        <v>516</v>
      </c>
      <c r="H4906" s="41" t="s">
        <v>135</v>
      </c>
      <c r="I4906" s="42" t="s">
        <v>8</v>
      </c>
      <c r="J4906" s="43" t="s">
        <v>16</v>
      </c>
      <c r="K4906" s="44">
        <v>28</v>
      </c>
      <c r="L4906" s="45">
        <v>33754.848521825894</v>
      </c>
      <c r="M4906" s="46">
        <v>35504.499906558194</v>
      </c>
      <c r="N4906" s="45"/>
      <c r="O4906" s="46"/>
    </row>
    <row r="4907" spans="1:15" x14ac:dyDescent="0.2">
      <c r="A4907" s="11" t="str">
        <f t="shared" si="456"/>
        <v>3152001 - Region Hovedstaden10-14 år</v>
      </c>
      <c r="B4907" s="12" t="str">
        <f t="shared" si="459"/>
        <v>315200</v>
      </c>
      <c r="C4907" s="14">
        <f t="shared" si="457"/>
        <v>0</v>
      </c>
      <c r="D4907" s="14">
        <f t="shared" si="458"/>
        <v>0</v>
      </c>
      <c r="E4907" s="19" t="str">
        <f t="shared" si="460"/>
        <v>315200 - Skibsførerarbejde</v>
      </c>
      <c r="F4907" s="19" t="str">
        <f t="shared" si="461"/>
        <v>10-14 år</v>
      </c>
      <c r="G4907" s="40" t="s">
        <v>516</v>
      </c>
      <c r="H4907" s="41" t="s">
        <v>135</v>
      </c>
      <c r="I4907" s="42" t="s">
        <v>8</v>
      </c>
      <c r="J4907" s="43" t="s">
        <v>17</v>
      </c>
      <c r="K4907" s="44">
        <v>17</v>
      </c>
      <c r="L4907" s="45">
        <v>34224.51241202456</v>
      </c>
      <c r="M4907" s="46">
        <v>35998.508390550953</v>
      </c>
      <c r="N4907" s="45"/>
      <c r="O4907" s="46"/>
    </row>
    <row r="4908" spans="1:15" x14ac:dyDescent="0.2">
      <c r="A4908" s="11" t="str">
        <f t="shared" si="456"/>
        <v>3152001 - Region Hovedstaden15-20 år</v>
      </c>
      <c r="B4908" s="12" t="str">
        <f t="shared" si="459"/>
        <v>315200</v>
      </c>
      <c r="C4908" s="14">
        <f t="shared" si="457"/>
        <v>0</v>
      </c>
      <c r="D4908" s="14">
        <f t="shared" si="458"/>
        <v>0</v>
      </c>
      <c r="E4908" s="19" t="str">
        <f t="shared" si="460"/>
        <v>315200 - Skibsførerarbejde</v>
      </c>
      <c r="F4908" s="19" t="str">
        <f t="shared" si="461"/>
        <v>15-20 år</v>
      </c>
      <c r="G4908" s="40" t="s">
        <v>516</v>
      </c>
      <c r="H4908" s="41" t="s">
        <v>135</v>
      </c>
      <c r="I4908" s="42" t="s">
        <v>8</v>
      </c>
      <c r="J4908" s="43" t="s">
        <v>18</v>
      </c>
      <c r="K4908" s="44">
        <v>11</v>
      </c>
      <c r="L4908" s="45">
        <v>36422.004004913921</v>
      </c>
      <c r="M4908" s="46">
        <v>38309.904929746037</v>
      </c>
      <c r="N4908" s="45"/>
      <c r="O4908" s="46"/>
    </row>
    <row r="4909" spans="1:15" x14ac:dyDescent="0.2">
      <c r="A4909" s="11" t="str">
        <f t="shared" si="456"/>
        <v>3152001 - Region Hovedstaden25 år og derover</v>
      </c>
      <c r="B4909" s="12" t="str">
        <f t="shared" si="459"/>
        <v>315200</v>
      </c>
      <c r="C4909" s="14">
        <f t="shared" si="457"/>
        <v>0</v>
      </c>
      <c r="D4909" s="14">
        <f t="shared" si="458"/>
        <v>0</v>
      </c>
      <c r="E4909" s="19" t="str">
        <f t="shared" si="460"/>
        <v>315200 - Skibsførerarbejde</v>
      </c>
      <c r="F4909" s="19" t="str">
        <f t="shared" si="461"/>
        <v>25 år og derover</v>
      </c>
      <c r="G4909" s="40" t="s">
        <v>516</v>
      </c>
      <c r="H4909" s="41" t="s">
        <v>135</v>
      </c>
      <c r="I4909" s="42" t="s">
        <v>8</v>
      </c>
      <c r="J4909" s="43" t="s">
        <v>9</v>
      </c>
      <c r="K4909" s="44">
        <v>60</v>
      </c>
      <c r="L4909" s="45">
        <v>36068.781294478285</v>
      </c>
      <c r="M4909" s="46">
        <v>37938.373246481417</v>
      </c>
      <c r="N4909" s="45"/>
      <c r="O4909" s="46"/>
    </row>
    <row r="4910" spans="1:15" x14ac:dyDescent="0.2">
      <c r="A4910" s="11" t="str">
        <f t="shared" si="456"/>
        <v>3152001 - Region HovedstadenAlle uanset erf.</v>
      </c>
      <c r="B4910" s="12" t="str">
        <f t="shared" si="459"/>
        <v>315200</v>
      </c>
      <c r="C4910" s="14">
        <f t="shared" si="457"/>
        <v>0</v>
      </c>
      <c r="D4910" s="14">
        <f t="shared" si="458"/>
        <v>0</v>
      </c>
      <c r="E4910" s="19" t="str">
        <f t="shared" si="460"/>
        <v>315200 - Skibsførerarbejde</v>
      </c>
      <c r="F4910" s="19" t="str">
        <f t="shared" si="461"/>
        <v>Alle uanset erf.</v>
      </c>
      <c r="G4910" s="40" t="s">
        <v>516</v>
      </c>
      <c r="H4910" s="41" t="s">
        <v>135</v>
      </c>
      <c r="I4910" s="42" t="s">
        <v>8</v>
      </c>
      <c r="J4910" s="43" t="s">
        <v>10</v>
      </c>
      <c r="K4910" s="44">
        <v>142</v>
      </c>
      <c r="L4910" s="45">
        <v>34963.805159100753</v>
      </c>
      <c r="M4910" s="46">
        <v>36776.121694089066</v>
      </c>
      <c r="N4910" s="45"/>
      <c r="O4910" s="46"/>
    </row>
    <row r="4911" spans="1:15" x14ac:dyDescent="0.2">
      <c r="A4911" s="11" t="str">
        <f t="shared" si="456"/>
        <v>3152003 - Region Syddanmark15-20 år</v>
      </c>
      <c r="B4911" s="12" t="str">
        <f t="shared" si="459"/>
        <v>315200</v>
      </c>
      <c r="C4911" s="14">
        <f t="shared" si="457"/>
        <v>0</v>
      </c>
      <c r="D4911" s="14">
        <f t="shared" si="458"/>
        <v>0</v>
      </c>
      <c r="E4911" s="19" t="str">
        <f t="shared" si="460"/>
        <v>315200 - Skibsførerarbejde</v>
      </c>
      <c r="F4911" s="19" t="str">
        <f t="shared" si="461"/>
        <v>15-20 år</v>
      </c>
      <c r="G4911" s="40" t="s">
        <v>516</v>
      </c>
      <c r="H4911" s="41" t="s">
        <v>135</v>
      </c>
      <c r="I4911" s="42" t="s">
        <v>544</v>
      </c>
      <c r="J4911" s="43" t="s">
        <v>18</v>
      </c>
      <c r="K4911" s="44">
        <v>22</v>
      </c>
      <c r="L4911" s="45">
        <v>57656.637352796759</v>
      </c>
      <c r="M4911" s="46">
        <v>60645.215877096773</v>
      </c>
      <c r="N4911" s="45"/>
      <c r="O4911" s="46"/>
    </row>
    <row r="4912" spans="1:15" x14ac:dyDescent="0.2">
      <c r="A4912" s="11" t="str">
        <f t="shared" si="456"/>
        <v>3152003 - Region Syddanmark25 år og derover</v>
      </c>
      <c r="B4912" s="12" t="str">
        <f t="shared" si="459"/>
        <v>315200</v>
      </c>
      <c r="C4912" s="14">
        <f t="shared" si="457"/>
        <v>0</v>
      </c>
      <c r="D4912" s="14">
        <f t="shared" si="458"/>
        <v>0</v>
      </c>
      <c r="E4912" s="19" t="str">
        <f t="shared" si="460"/>
        <v>315200 - Skibsførerarbejde</v>
      </c>
      <c r="F4912" s="19" t="str">
        <f t="shared" si="461"/>
        <v>25 år og derover</v>
      </c>
      <c r="G4912" s="40" t="s">
        <v>516</v>
      </c>
      <c r="H4912" s="41" t="s">
        <v>135</v>
      </c>
      <c r="I4912" s="42" t="s">
        <v>544</v>
      </c>
      <c r="J4912" s="43" t="s">
        <v>9</v>
      </c>
      <c r="K4912" s="44">
        <v>57</v>
      </c>
      <c r="L4912" s="45">
        <v>60155.11273148725</v>
      </c>
      <c r="M4912" s="46">
        <v>63273.197418530632</v>
      </c>
      <c r="N4912" s="45"/>
      <c r="O4912" s="46"/>
    </row>
    <row r="4913" spans="1:15" x14ac:dyDescent="0.2">
      <c r="A4913" s="11" t="str">
        <f t="shared" si="456"/>
        <v>3152003 - Region SyddanmarkAlle uanset erf.</v>
      </c>
      <c r="B4913" s="12" t="str">
        <f t="shared" si="459"/>
        <v>315200</v>
      </c>
      <c r="C4913" s="14">
        <f t="shared" si="457"/>
        <v>0</v>
      </c>
      <c r="D4913" s="14">
        <f t="shared" si="458"/>
        <v>0</v>
      </c>
      <c r="E4913" s="19" t="str">
        <f t="shared" si="460"/>
        <v>315200 - Skibsførerarbejde</v>
      </c>
      <c r="F4913" s="19" t="str">
        <f t="shared" si="461"/>
        <v>Alle uanset erf.</v>
      </c>
      <c r="G4913" s="40" t="s">
        <v>516</v>
      </c>
      <c r="H4913" s="41" t="s">
        <v>135</v>
      </c>
      <c r="I4913" s="42" t="s">
        <v>544</v>
      </c>
      <c r="J4913" s="43" t="s">
        <v>10</v>
      </c>
      <c r="K4913" s="44">
        <v>111</v>
      </c>
      <c r="L4913" s="45">
        <v>59244.007837138553</v>
      </c>
      <c r="M4913" s="46">
        <v>62314.86624381505</v>
      </c>
      <c r="N4913" s="45"/>
      <c r="O4913" s="46"/>
    </row>
    <row r="4914" spans="1:15" x14ac:dyDescent="0.2">
      <c r="A4914" s="11" t="str">
        <f t="shared" si="456"/>
        <v>3152004 - Region Midtjylland25 år og derover</v>
      </c>
      <c r="B4914" s="12" t="str">
        <f t="shared" si="459"/>
        <v>315200</v>
      </c>
      <c r="C4914" s="14">
        <f t="shared" si="457"/>
        <v>0</v>
      </c>
      <c r="D4914" s="14">
        <f t="shared" si="458"/>
        <v>0</v>
      </c>
      <c r="E4914" s="19" t="str">
        <f t="shared" si="460"/>
        <v>315200 - Skibsførerarbejde</v>
      </c>
      <c r="F4914" s="19" t="str">
        <f t="shared" si="461"/>
        <v>25 år og derover</v>
      </c>
      <c r="G4914" s="40" t="s">
        <v>516</v>
      </c>
      <c r="H4914" s="41" t="s">
        <v>135</v>
      </c>
      <c r="I4914" s="42" t="s">
        <v>517</v>
      </c>
      <c r="J4914" s="43" t="s">
        <v>9</v>
      </c>
      <c r="K4914" s="44">
        <v>21</v>
      </c>
      <c r="L4914" s="45">
        <v>55100.975202994981</v>
      </c>
      <c r="M4914" s="46">
        <v>57957.083341109814</v>
      </c>
      <c r="N4914" s="45"/>
      <c r="O4914" s="46"/>
    </row>
    <row r="4915" spans="1:15" x14ac:dyDescent="0.2">
      <c r="A4915" s="11" t="str">
        <f t="shared" si="456"/>
        <v>3152004 - Region MidtjyllandAlle uanset erf.</v>
      </c>
      <c r="B4915" s="12" t="str">
        <f t="shared" si="459"/>
        <v>315200</v>
      </c>
      <c r="C4915" s="14">
        <f t="shared" si="457"/>
        <v>0</v>
      </c>
      <c r="D4915" s="14">
        <f t="shared" si="458"/>
        <v>0</v>
      </c>
      <c r="E4915" s="19" t="str">
        <f t="shared" si="460"/>
        <v>315200 - Skibsførerarbejde</v>
      </c>
      <c r="F4915" s="19" t="str">
        <f t="shared" si="461"/>
        <v>Alle uanset erf.</v>
      </c>
      <c r="G4915" s="40" t="s">
        <v>516</v>
      </c>
      <c r="H4915" s="41" t="s">
        <v>135</v>
      </c>
      <c r="I4915" s="42" t="s">
        <v>517</v>
      </c>
      <c r="J4915" s="43" t="s">
        <v>10</v>
      </c>
      <c r="K4915" s="44">
        <v>80</v>
      </c>
      <c r="L4915" s="45">
        <v>53970.451251638806</v>
      </c>
      <c r="M4915" s="46">
        <v>57037.329239807877</v>
      </c>
      <c r="N4915" s="45"/>
      <c r="O4915" s="46"/>
    </row>
    <row r="4916" spans="1:15" x14ac:dyDescent="0.2">
      <c r="A4916" s="11" t="str">
        <f t="shared" si="456"/>
        <v>3152006 - Alle regioner1 år</v>
      </c>
      <c r="B4916" s="12" t="str">
        <f t="shared" si="459"/>
        <v>315200</v>
      </c>
      <c r="C4916" s="14">
        <f t="shared" si="457"/>
        <v>0</v>
      </c>
      <c r="D4916" s="14">
        <f t="shared" si="458"/>
        <v>0</v>
      </c>
      <c r="E4916" s="19" t="str">
        <f t="shared" si="460"/>
        <v>315200 - Skibsførerarbejde</v>
      </c>
      <c r="F4916" s="19" t="str">
        <f t="shared" si="461"/>
        <v>1 år</v>
      </c>
      <c r="G4916" s="40" t="s">
        <v>516</v>
      </c>
      <c r="H4916" s="41" t="s">
        <v>135</v>
      </c>
      <c r="I4916" s="42" t="s">
        <v>11</v>
      </c>
      <c r="J4916" s="43" t="s">
        <v>22</v>
      </c>
      <c r="K4916" s="44">
        <v>12</v>
      </c>
      <c r="L4916" s="45">
        <v>34193.884253365941</v>
      </c>
      <c r="M4916" s="46">
        <v>35966.292649587696</v>
      </c>
      <c r="N4916" s="45"/>
      <c r="O4916" s="46"/>
    </row>
    <row r="4917" spans="1:15" x14ac:dyDescent="0.2">
      <c r="A4917" s="11" t="str">
        <f t="shared" si="456"/>
        <v>3152006 - Alle regioner5-9 år</v>
      </c>
      <c r="B4917" s="12" t="str">
        <f t="shared" si="459"/>
        <v>315200</v>
      </c>
      <c r="C4917" s="14">
        <f t="shared" si="457"/>
        <v>0</v>
      </c>
      <c r="D4917" s="14">
        <f t="shared" si="458"/>
        <v>0</v>
      </c>
      <c r="E4917" s="19" t="str">
        <f t="shared" si="460"/>
        <v>315200 - Skibsførerarbejde</v>
      </c>
      <c r="F4917" s="19" t="str">
        <f t="shared" si="461"/>
        <v>5-9 år</v>
      </c>
      <c r="G4917" s="40" t="s">
        <v>516</v>
      </c>
      <c r="H4917" s="41" t="s">
        <v>135</v>
      </c>
      <c r="I4917" s="42" t="s">
        <v>11</v>
      </c>
      <c r="J4917" s="43" t="s">
        <v>15</v>
      </c>
      <c r="K4917" s="44">
        <v>39</v>
      </c>
      <c r="L4917" s="45">
        <v>39588.000743052544</v>
      </c>
      <c r="M4917" s="46">
        <v>41640.008183526712</v>
      </c>
      <c r="N4917" s="45"/>
      <c r="O4917" s="46"/>
    </row>
    <row r="4918" spans="1:15" x14ac:dyDescent="0.2">
      <c r="A4918" s="11" t="str">
        <f t="shared" si="456"/>
        <v>3152006 - Alle regioner0-4 år</v>
      </c>
      <c r="B4918" s="12" t="str">
        <f t="shared" si="459"/>
        <v>315200</v>
      </c>
      <c r="C4918" s="14">
        <f t="shared" si="457"/>
        <v>0</v>
      </c>
      <c r="D4918" s="14">
        <f t="shared" si="458"/>
        <v>0</v>
      </c>
      <c r="E4918" s="19" t="str">
        <f t="shared" si="460"/>
        <v>315200 - Skibsførerarbejde</v>
      </c>
      <c r="F4918" s="19" t="str">
        <f t="shared" si="461"/>
        <v>0-4 år</v>
      </c>
      <c r="G4918" s="40" t="s">
        <v>516</v>
      </c>
      <c r="H4918" s="41" t="s">
        <v>135</v>
      </c>
      <c r="I4918" s="42" t="s">
        <v>11</v>
      </c>
      <c r="J4918" s="43" t="s">
        <v>16</v>
      </c>
      <c r="K4918" s="44">
        <v>46</v>
      </c>
      <c r="L4918" s="45">
        <v>34347.100581704617</v>
      </c>
      <c r="M4918" s="46">
        <v>36127.450804738837</v>
      </c>
      <c r="N4918" s="45"/>
      <c r="O4918" s="46"/>
    </row>
    <row r="4919" spans="1:15" x14ac:dyDescent="0.2">
      <c r="A4919" s="11" t="str">
        <f t="shared" si="456"/>
        <v>3152006 - Alle regioner10-14 år</v>
      </c>
      <c r="B4919" s="12" t="str">
        <f t="shared" si="459"/>
        <v>315200</v>
      </c>
      <c r="C4919" s="14">
        <f t="shared" si="457"/>
        <v>0</v>
      </c>
      <c r="D4919" s="14">
        <f t="shared" si="458"/>
        <v>0</v>
      </c>
      <c r="E4919" s="19" t="str">
        <f t="shared" si="460"/>
        <v>315200 - Skibsførerarbejde</v>
      </c>
      <c r="F4919" s="19" t="str">
        <f t="shared" si="461"/>
        <v>10-14 år</v>
      </c>
      <c r="G4919" s="40" t="s">
        <v>516</v>
      </c>
      <c r="H4919" s="41" t="s">
        <v>135</v>
      </c>
      <c r="I4919" s="42" t="s">
        <v>11</v>
      </c>
      <c r="J4919" s="43" t="s">
        <v>17</v>
      </c>
      <c r="K4919" s="44">
        <v>50</v>
      </c>
      <c r="L4919" s="45">
        <v>45030.244349058739</v>
      </c>
      <c r="M4919" s="46">
        <v>47647.695671950372</v>
      </c>
      <c r="N4919" s="45"/>
      <c r="O4919" s="46"/>
    </row>
    <row r="4920" spans="1:15" x14ac:dyDescent="0.2">
      <c r="A4920" s="11" t="str">
        <f t="shared" si="456"/>
        <v>3152006 - Alle regioner15-20 år</v>
      </c>
      <c r="B4920" s="12" t="str">
        <f t="shared" si="459"/>
        <v>315200</v>
      </c>
      <c r="C4920" s="14">
        <f t="shared" si="457"/>
        <v>0</v>
      </c>
      <c r="D4920" s="14">
        <f t="shared" si="458"/>
        <v>0</v>
      </c>
      <c r="E4920" s="19" t="str">
        <f t="shared" si="460"/>
        <v>315200 - Skibsførerarbejde</v>
      </c>
      <c r="F4920" s="19" t="str">
        <f t="shared" si="461"/>
        <v>15-20 år</v>
      </c>
      <c r="G4920" s="40" t="s">
        <v>516</v>
      </c>
      <c r="H4920" s="41" t="s">
        <v>135</v>
      </c>
      <c r="I4920" s="42" t="s">
        <v>11</v>
      </c>
      <c r="J4920" s="43" t="s">
        <v>18</v>
      </c>
      <c r="K4920" s="44">
        <v>41</v>
      </c>
      <c r="L4920" s="45">
        <v>40330.822800017544</v>
      </c>
      <c r="M4920" s="46">
        <v>42421.333735470755</v>
      </c>
      <c r="N4920" s="45"/>
      <c r="O4920" s="46"/>
    </row>
    <row r="4921" spans="1:15" x14ac:dyDescent="0.2">
      <c r="A4921" s="11" t="str">
        <f t="shared" si="456"/>
        <v>3152006 - Alle regioner20-24 år</v>
      </c>
      <c r="B4921" s="12" t="str">
        <f t="shared" si="459"/>
        <v>315200</v>
      </c>
      <c r="C4921" s="14">
        <f t="shared" si="457"/>
        <v>0</v>
      </c>
      <c r="D4921" s="14">
        <f t="shared" si="458"/>
        <v>0</v>
      </c>
      <c r="E4921" s="19" t="str">
        <f t="shared" si="460"/>
        <v>315200 - Skibsførerarbejde</v>
      </c>
      <c r="F4921" s="19" t="str">
        <f t="shared" si="461"/>
        <v>20-24 år</v>
      </c>
      <c r="G4921" s="40" t="s">
        <v>516</v>
      </c>
      <c r="H4921" s="41" t="s">
        <v>135</v>
      </c>
      <c r="I4921" s="42" t="s">
        <v>11</v>
      </c>
      <c r="J4921" s="43" t="s">
        <v>19</v>
      </c>
      <c r="K4921" s="44">
        <v>26</v>
      </c>
      <c r="L4921" s="45">
        <v>40622.747518628028</v>
      </c>
      <c r="M4921" s="46">
        <v>42931.140487272089</v>
      </c>
      <c r="N4921" s="45"/>
      <c r="O4921" s="46"/>
    </row>
    <row r="4922" spans="1:15" x14ac:dyDescent="0.2">
      <c r="A4922" s="11" t="str">
        <f t="shared" si="456"/>
        <v>3152006 - Alle regioner25 år og derover</v>
      </c>
      <c r="B4922" s="12" t="str">
        <f t="shared" si="459"/>
        <v>315200</v>
      </c>
      <c r="C4922" s="14">
        <f t="shared" si="457"/>
        <v>0</v>
      </c>
      <c r="D4922" s="14">
        <f t="shared" si="458"/>
        <v>0</v>
      </c>
      <c r="E4922" s="19" t="str">
        <f t="shared" si="460"/>
        <v>315200 - Skibsførerarbejde</v>
      </c>
      <c r="F4922" s="19" t="str">
        <f t="shared" si="461"/>
        <v>25 år og derover</v>
      </c>
      <c r="G4922" s="40" t="s">
        <v>516</v>
      </c>
      <c r="H4922" s="41" t="s">
        <v>135</v>
      </c>
      <c r="I4922" s="42" t="s">
        <v>11</v>
      </c>
      <c r="J4922" s="43" t="s">
        <v>9</v>
      </c>
      <c r="K4922" s="44">
        <v>146</v>
      </c>
      <c r="L4922" s="45">
        <v>38843.769566788767</v>
      </c>
      <c r="M4922" s="46">
        <v>40857.200471887023</v>
      </c>
      <c r="N4922" s="45"/>
      <c r="O4922" s="46"/>
    </row>
    <row r="4923" spans="1:15" x14ac:dyDescent="0.2">
      <c r="A4923" s="11" t="str">
        <f t="shared" si="456"/>
        <v>3152006 - Alle regionerAlle uanset erf.</v>
      </c>
      <c r="B4923" s="12" t="str">
        <f t="shared" si="459"/>
        <v>315200</v>
      </c>
      <c r="C4923" s="14">
        <f t="shared" si="457"/>
        <v>0</v>
      </c>
      <c r="D4923" s="14">
        <f t="shared" si="458"/>
        <v>0</v>
      </c>
      <c r="E4923" s="19" t="str">
        <f t="shared" si="460"/>
        <v>315200 - Skibsførerarbejde</v>
      </c>
      <c r="F4923" s="19" t="str">
        <f t="shared" si="461"/>
        <v>Alle uanset erf.</v>
      </c>
      <c r="G4923" s="40" t="s">
        <v>516</v>
      </c>
      <c r="H4923" s="41" t="s">
        <v>135</v>
      </c>
      <c r="I4923" s="42" t="s">
        <v>11</v>
      </c>
      <c r="J4923" s="43" t="s">
        <v>10</v>
      </c>
      <c r="K4923" s="44">
        <v>348</v>
      </c>
      <c r="L4923" s="45">
        <v>38183.061918350992</v>
      </c>
      <c r="M4923" s="46">
        <v>40162.245652965132</v>
      </c>
      <c r="N4923" s="45"/>
      <c r="O4923" s="46"/>
    </row>
    <row r="4924" spans="1:15" x14ac:dyDescent="0.2">
      <c r="A4924" s="11" t="str">
        <f t="shared" si="456"/>
        <v>3153001 - Region Hovedstaden5-9 år</v>
      </c>
      <c r="B4924" s="12" t="str">
        <f t="shared" si="459"/>
        <v>315300</v>
      </c>
      <c r="C4924" s="14">
        <f t="shared" si="457"/>
        <v>0</v>
      </c>
      <c r="D4924" s="14">
        <f t="shared" si="458"/>
        <v>0</v>
      </c>
      <c r="E4924" s="19" t="str">
        <f t="shared" si="460"/>
        <v>315300 - Flypilotarbejde</v>
      </c>
      <c r="F4924" s="19" t="str">
        <f t="shared" si="461"/>
        <v>5-9 år</v>
      </c>
      <c r="G4924" s="40" t="s">
        <v>516</v>
      </c>
      <c r="H4924" s="41" t="s">
        <v>136</v>
      </c>
      <c r="I4924" s="42" t="s">
        <v>8</v>
      </c>
      <c r="J4924" s="43" t="s">
        <v>15</v>
      </c>
      <c r="K4924" s="44">
        <v>50</v>
      </c>
      <c r="L4924" s="45">
        <v>37348.654920935754</v>
      </c>
      <c r="M4924" s="46">
        <v>39284.587939804158</v>
      </c>
      <c r="N4924" s="45"/>
      <c r="O4924" s="46"/>
    </row>
    <row r="4925" spans="1:15" x14ac:dyDescent="0.2">
      <c r="A4925" s="11" t="str">
        <f t="shared" si="456"/>
        <v>3153001 - Region Hovedstaden0-4 år</v>
      </c>
      <c r="B4925" s="12" t="str">
        <f t="shared" si="459"/>
        <v>315300</v>
      </c>
      <c r="C4925" s="14">
        <f t="shared" si="457"/>
        <v>0</v>
      </c>
      <c r="D4925" s="14">
        <f t="shared" si="458"/>
        <v>0</v>
      </c>
      <c r="E4925" s="19" t="str">
        <f t="shared" si="460"/>
        <v>315300 - Flypilotarbejde</v>
      </c>
      <c r="F4925" s="19" t="str">
        <f t="shared" si="461"/>
        <v>0-4 år</v>
      </c>
      <c r="G4925" s="40" t="s">
        <v>516</v>
      </c>
      <c r="H4925" s="41" t="s">
        <v>136</v>
      </c>
      <c r="I4925" s="42" t="s">
        <v>8</v>
      </c>
      <c r="J4925" s="43" t="s">
        <v>16</v>
      </c>
      <c r="K4925" s="44">
        <v>19</v>
      </c>
      <c r="L4925" s="45">
        <v>37397.802189047798</v>
      </c>
      <c r="M4925" s="46">
        <v>39336.282711148291</v>
      </c>
      <c r="N4925" s="45"/>
      <c r="O4925" s="46"/>
    </row>
    <row r="4926" spans="1:15" x14ac:dyDescent="0.2">
      <c r="A4926" s="11" t="str">
        <f t="shared" si="456"/>
        <v>3153001 - Region Hovedstaden10-14 år</v>
      </c>
      <c r="B4926" s="12" t="str">
        <f t="shared" si="459"/>
        <v>315300</v>
      </c>
      <c r="C4926" s="14">
        <f t="shared" si="457"/>
        <v>0</v>
      </c>
      <c r="D4926" s="14">
        <f t="shared" si="458"/>
        <v>0</v>
      </c>
      <c r="E4926" s="19" t="str">
        <f t="shared" si="460"/>
        <v>315300 - Flypilotarbejde</v>
      </c>
      <c r="F4926" s="19" t="str">
        <f t="shared" si="461"/>
        <v>10-14 år</v>
      </c>
      <c r="G4926" s="40" t="s">
        <v>516</v>
      </c>
      <c r="H4926" s="41" t="s">
        <v>136</v>
      </c>
      <c r="I4926" s="42" t="s">
        <v>8</v>
      </c>
      <c r="J4926" s="43" t="s">
        <v>17</v>
      </c>
      <c r="K4926" s="44">
        <v>58</v>
      </c>
      <c r="L4926" s="45">
        <v>47352.014264908976</v>
      </c>
      <c r="M4926" s="46">
        <v>49801.911970050744</v>
      </c>
      <c r="N4926" s="45"/>
      <c r="O4926" s="46"/>
    </row>
    <row r="4927" spans="1:15" x14ac:dyDescent="0.2">
      <c r="A4927" s="11" t="str">
        <f t="shared" si="456"/>
        <v>3153001 - Region Hovedstaden15-20 år</v>
      </c>
      <c r="B4927" s="12" t="str">
        <f t="shared" si="459"/>
        <v>315300</v>
      </c>
      <c r="C4927" s="14">
        <f t="shared" si="457"/>
        <v>0</v>
      </c>
      <c r="D4927" s="14">
        <f t="shared" si="458"/>
        <v>0</v>
      </c>
      <c r="E4927" s="19" t="str">
        <f t="shared" si="460"/>
        <v>315300 - Flypilotarbejde</v>
      </c>
      <c r="F4927" s="19" t="str">
        <f t="shared" si="461"/>
        <v>15-20 år</v>
      </c>
      <c r="G4927" s="40" t="s">
        <v>516</v>
      </c>
      <c r="H4927" s="41" t="s">
        <v>136</v>
      </c>
      <c r="I4927" s="42" t="s">
        <v>8</v>
      </c>
      <c r="J4927" s="43" t="s">
        <v>18</v>
      </c>
      <c r="K4927" s="44">
        <v>65</v>
      </c>
      <c r="L4927" s="45">
        <v>66730.325552743161</v>
      </c>
      <c r="M4927" s="46">
        <v>70609.127043161192</v>
      </c>
      <c r="N4927" s="45"/>
      <c r="O4927" s="46"/>
    </row>
    <row r="4928" spans="1:15" x14ac:dyDescent="0.2">
      <c r="A4928" s="11" t="str">
        <f t="shared" si="456"/>
        <v>3153001 - Region Hovedstaden20-24 år</v>
      </c>
      <c r="B4928" s="12" t="str">
        <f t="shared" si="459"/>
        <v>315300</v>
      </c>
      <c r="C4928" s="14">
        <f t="shared" si="457"/>
        <v>0</v>
      </c>
      <c r="D4928" s="14">
        <f t="shared" si="458"/>
        <v>0</v>
      </c>
      <c r="E4928" s="19" t="str">
        <f t="shared" si="460"/>
        <v>315300 - Flypilotarbejde</v>
      </c>
      <c r="F4928" s="19" t="str">
        <f t="shared" si="461"/>
        <v>20-24 år</v>
      </c>
      <c r="G4928" s="40" t="s">
        <v>516</v>
      </c>
      <c r="H4928" s="41" t="s">
        <v>136</v>
      </c>
      <c r="I4928" s="42" t="s">
        <v>8</v>
      </c>
      <c r="J4928" s="43" t="s">
        <v>19</v>
      </c>
      <c r="K4928" s="44">
        <v>124</v>
      </c>
      <c r="L4928" s="45">
        <v>65533.020859582117</v>
      </c>
      <c r="M4928" s="46">
        <v>69095.961397952051</v>
      </c>
      <c r="N4928" s="45"/>
      <c r="O4928" s="46"/>
    </row>
    <row r="4929" spans="1:15" x14ac:dyDescent="0.2">
      <c r="A4929" s="11" t="str">
        <f t="shared" si="456"/>
        <v>3153001 - Region Hovedstaden25 år og derover</v>
      </c>
      <c r="B4929" s="12" t="str">
        <f t="shared" si="459"/>
        <v>315300</v>
      </c>
      <c r="C4929" s="14">
        <f t="shared" si="457"/>
        <v>0</v>
      </c>
      <c r="D4929" s="14">
        <f t="shared" si="458"/>
        <v>0</v>
      </c>
      <c r="E4929" s="19" t="str">
        <f t="shared" si="460"/>
        <v>315300 - Flypilotarbejde</v>
      </c>
      <c r="F4929" s="19" t="str">
        <f t="shared" si="461"/>
        <v>25 år og derover</v>
      </c>
      <c r="G4929" s="40" t="s">
        <v>516</v>
      </c>
      <c r="H4929" s="41" t="s">
        <v>136</v>
      </c>
      <c r="I4929" s="42" t="s">
        <v>8</v>
      </c>
      <c r="J4929" s="43" t="s">
        <v>9</v>
      </c>
      <c r="K4929" s="44">
        <v>521</v>
      </c>
      <c r="L4929" s="45">
        <v>104782.18582804099</v>
      </c>
      <c r="M4929" s="46">
        <v>110203.40476845874</v>
      </c>
      <c r="N4929" s="45"/>
      <c r="O4929" s="46"/>
    </row>
    <row r="4930" spans="1:15" x14ac:dyDescent="0.2">
      <c r="A4930" s="11" t="str">
        <f t="shared" ref="A4930:A4993" si="462">B4930&amp;I4930&amp;F4930</f>
        <v>3153001 - Region HovedstadenAlle uanset erf.</v>
      </c>
      <c r="B4930" s="12" t="str">
        <f t="shared" si="459"/>
        <v>315300</v>
      </c>
      <c r="C4930" s="14">
        <f t="shared" ref="C4930:C4993" si="463">N4930*1.2</f>
        <v>0</v>
      </c>
      <c r="D4930" s="14">
        <f t="shared" ref="D4930:D4993" si="464">O4930*1.2</f>
        <v>0</v>
      </c>
      <c r="E4930" s="19" t="str">
        <f t="shared" si="460"/>
        <v>315300 - Flypilotarbejde</v>
      </c>
      <c r="F4930" s="19" t="str">
        <f t="shared" si="461"/>
        <v>Alle uanset erf.</v>
      </c>
      <c r="G4930" s="40" t="s">
        <v>516</v>
      </c>
      <c r="H4930" s="41" t="s">
        <v>136</v>
      </c>
      <c r="I4930" s="42" t="s">
        <v>8</v>
      </c>
      <c r="J4930" s="43" t="s">
        <v>10</v>
      </c>
      <c r="K4930" s="44">
        <v>837</v>
      </c>
      <c r="L4930" s="45">
        <v>74228.701063647575</v>
      </c>
      <c r="M4930" s="46">
        <v>78076.790593409562</v>
      </c>
      <c r="N4930" s="45"/>
      <c r="O4930" s="46"/>
    </row>
    <row r="4931" spans="1:15" x14ac:dyDescent="0.2">
      <c r="A4931" s="11" t="str">
        <f t="shared" si="462"/>
        <v>3153003 - Region Syddanmark20-24 år</v>
      </c>
      <c r="B4931" s="12" t="str">
        <f t="shared" ref="B4931:B4994" si="465">LEFT(E4931,6)</f>
        <v>315300</v>
      </c>
      <c r="C4931" s="14">
        <f t="shared" si="463"/>
        <v>0</v>
      </c>
      <c r="D4931" s="14">
        <f t="shared" si="464"/>
        <v>0</v>
      </c>
      <c r="E4931" s="19" t="str">
        <f t="shared" ref="E4931:E4994" si="466">TRIM(H4931)</f>
        <v>315300 - Flypilotarbejde</v>
      </c>
      <c r="F4931" s="19" t="str">
        <f t="shared" ref="F4931:F4994" si="467">MID(J4931,6,30)</f>
        <v>20-24 år</v>
      </c>
      <c r="G4931" s="40" t="s">
        <v>516</v>
      </c>
      <c r="H4931" s="41" t="s">
        <v>136</v>
      </c>
      <c r="I4931" s="42" t="s">
        <v>544</v>
      </c>
      <c r="J4931" s="43" t="s">
        <v>19</v>
      </c>
      <c r="K4931" s="44">
        <v>21</v>
      </c>
      <c r="L4931" s="45">
        <v>57344.514066711556</v>
      </c>
      <c r="M4931" s="46">
        <v>60311.403555900986</v>
      </c>
      <c r="N4931" s="45"/>
      <c r="O4931" s="46"/>
    </row>
    <row r="4932" spans="1:15" x14ac:dyDescent="0.2">
      <c r="A4932" s="11" t="str">
        <f t="shared" si="462"/>
        <v>3153003 - Region Syddanmark25 år og derover</v>
      </c>
      <c r="B4932" s="12" t="str">
        <f t="shared" si="465"/>
        <v>315300</v>
      </c>
      <c r="C4932" s="14">
        <f t="shared" si="463"/>
        <v>0</v>
      </c>
      <c r="D4932" s="14">
        <f t="shared" si="464"/>
        <v>0</v>
      </c>
      <c r="E4932" s="19" t="str">
        <f t="shared" si="466"/>
        <v>315300 - Flypilotarbejde</v>
      </c>
      <c r="F4932" s="19" t="str">
        <f t="shared" si="467"/>
        <v>25 år og derover</v>
      </c>
      <c r="G4932" s="40" t="s">
        <v>516</v>
      </c>
      <c r="H4932" s="41" t="s">
        <v>136</v>
      </c>
      <c r="I4932" s="42" t="s">
        <v>544</v>
      </c>
      <c r="J4932" s="43" t="s">
        <v>9</v>
      </c>
      <c r="K4932" s="44">
        <v>29</v>
      </c>
      <c r="L4932" s="45">
        <v>73744.173096030121</v>
      </c>
      <c r="M4932" s="46">
        <v>77566.634171213998</v>
      </c>
      <c r="N4932" s="45"/>
      <c r="O4932" s="46"/>
    </row>
    <row r="4933" spans="1:15" x14ac:dyDescent="0.2">
      <c r="A4933" s="11" t="str">
        <f t="shared" si="462"/>
        <v>3153003 - Region SyddanmarkAlle uanset erf.</v>
      </c>
      <c r="B4933" s="12" t="str">
        <f t="shared" si="465"/>
        <v>315300</v>
      </c>
      <c r="C4933" s="14">
        <f t="shared" si="463"/>
        <v>0</v>
      </c>
      <c r="D4933" s="14">
        <f t="shared" si="464"/>
        <v>0</v>
      </c>
      <c r="E4933" s="19" t="str">
        <f t="shared" si="466"/>
        <v>315300 - Flypilotarbejde</v>
      </c>
      <c r="F4933" s="19" t="str">
        <f t="shared" si="467"/>
        <v>Alle uanset erf.</v>
      </c>
      <c r="G4933" s="40" t="s">
        <v>516</v>
      </c>
      <c r="H4933" s="41" t="s">
        <v>136</v>
      </c>
      <c r="I4933" s="42" t="s">
        <v>544</v>
      </c>
      <c r="J4933" s="43" t="s">
        <v>10</v>
      </c>
      <c r="K4933" s="44">
        <v>75</v>
      </c>
      <c r="L4933" s="45">
        <v>59939.057198539173</v>
      </c>
      <c r="M4933" s="46">
        <v>63040.183115961525</v>
      </c>
      <c r="N4933" s="45"/>
      <c r="O4933" s="46"/>
    </row>
    <row r="4934" spans="1:15" x14ac:dyDescent="0.2">
      <c r="A4934" s="11" t="str">
        <f t="shared" si="462"/>
        <v>3153005 - Region NordjyllandAlle uanset erf.</v>
      </c>
      <c r="B4934" s="12" t="str">
        <f t="shared" si="465"/>
        <v>315300</v>
      </c>
      <c r="C4934" s="14">
        <f t="shared" si="463"/>
        <v>0</v>
      </c>
      <c r="D4934" s="14">
        <f t="shared" si="464"/>
        <v>0</v>
      </c>
      <c r="E4934" s="19" t="str">
        <f t="shared" si="466"/>
        <v>315300 - Flypilotarbejde</v>
      </c>
      <c r="F4934" s="19" t="str">
        <f t="shared" si="467"/>
        <v>Alle uanset erf.</v>
      </c>
      <c r="G4934" s="40" t="s">
        <v>516</v>
      </c>
      <c r="H4934" s="41" t="s">
        <v>136</v>
      </c>
      <c r="I4934" s="42" t="s">
        <v>21</v>
      </c>
      <c r="J4934" s="43" t="s">
        <v>10</v>
      </c>
      <c r="K4934" s="44">
        <v>18</v>
      </c>
      <c r="L4934" s="45">
        <v>38496.503754599653</v>
      </c>
      <c r="M4934" s="46">
        <v>40488.235208234284</v>
      </c>
      <c r="N4934" s="45"/>
      <c r="O4934" s="46"/>
    </row>
    <row r="4935" spans="1:15" x14ac:dyDescent="0.2">
      <c r="A4935" s="11" t="str">
        <f t="shared" si="462"/>
        <v>3153006 - Alle regioner5-9 år</v>
      </c>
      <c r="B4935" s="12" t="str">
        <f t="shared" si="465"/>
        <v>315300</v>
      </c>
      <c r="C4935" s="14">
        <f t="shared" si="463"/>
        <v>0</v>
      </c>
      <c r="D4935" s="14">
        <f t="shared" si="464"/>
        <v>0</v>
      </c>
      <c r="E4935" s="19" t="str">
        <f t="shared" si="466"/>
        <v>315300 - Flypilotarbejde</v>
      </c>
      <c r="F4935" s="19" t="str">
        <f t="shared" si="467"/>
        <v>5-9 år</v>
      </c>
      <c r="G4935" s="40" t="s">
        <v>516</v>
      </c>
      <c r="H4935" s="41" t="s">
        <v>136</v>
      </c>
      <c r="I4935" s="42" t="s">
        <v>11</v>
      </c>
      <c r="J4935" s="43" t="s">
        <v>15</v>
      </c>
      <c r="K4935" s="44">
        <v>63</v>
      </c>
      <c r="L4935" s="45">
        <v>37636.213715455342</v>
      </c>
      <c r="M4935" s="46">
        <v>39587.05207874257</v>
      </c>
      <c r="N4935" s="45"/>
      <c r="O4935" s="46"/>
    </row>
    <row r="4936" spans="1:15" x14ac:dyDescent="0.2">
      <c r="A4936" s="11" t="str">
        <f t="shared" si="462"/>
        <v>3153006 - Alle regioner0-4 år</v>
      </c>
      <c r="B4936" s="12" t="str">
        <f t="shared" si="465"/>
        <v>315300</v>
      </c>
      <c r="C4936" s="14">
        <f t="shared" si="463"/>
        <v>0</v>
      </c>
      <c r="D4936" s="14">
        <f t="shared" si="464"/>
        <v>0</v>
      </c>
      <c r="E4936" s="19" t="str">
        <f t="shared" si="466"/>
        <v>315300 - Flypilotarbejde</v>
      </c>
      <c r="F4936" s="19" t="str">
        <f t="shared" si="467"/>
        <v>0-4 år</v>
      </c>
      <c r="G4936" s="40" t="s">
        <v>516</v>
      </c>
      <c r="H4936" s="41" t="s">
        <v>136</v>
      </c>
      <c r="I4936" s="42" t="s">
        <v>11</v>
      </c>
      <c r="J4936" s="43" t="s">
        <v>16</v>
      </c>
      <c r="K4936" s="44">
        <v>28</v>
      </c>
      <c r="L4936" s="45">
        <v>34252.97078187536</v>
      </c>
      <c r="M4936" s="46">
        <v>36028.441873708347</v>
      </c>
      <c r="N4936" s="45"/>
      <c r="O4936" s="46"/>
    </row>
    <row r="4937" spans="1:15" x14ac:dyDescent="0.2">
      <c r="A4937" s="11" t="str">
        <f t="shared" si="462"/>
        <v>3153006 - Alle regioner10-14 år</v>
      </c>
      <c r="B4937" s="12" t="str">
        <f t="shared" si="465"/>
        <v>315300</v>
      </c>
      <c r="C4937" s="14">
        <f t="shared" si="463"/>
        <v>0</v>
      </c>
      <c r="D4937" s="14">
        <f t="shared" si="464"/>
        <v>0</v>
      </c>
      <c r="E4937" s="19" t="str">
        <f t="shared" si="466"/>
        <v>315300 - Flypilotarbejde</v>
      </c>
      <c r="F4937" s="19" t="str">
        <f t="shared" si="467"/>
        <v>10-14 år</v>
      </c>
      <c r="G4937" s="40" t="s">
        <v>516</v>
      </c>
      <c r="H4937" s="41" t="s">
        <v>136</v>
      </c>
      <c r="I4937" s="42" t="s">
        <v>11</v>
      </c>
      <c r="J4937" s="43" t="s">
        <v>17</v>
      </c>
      <c r="K4937" s="44">
        <v>64</v>
      </c>
      <c r="L4937" s="45">
        <v>56844.538448273117</v>
      </c>
      <c r="M4937" s="46">
        <v>60148.71355350341</v>
      </c>
      <c r="N4937" s="45"/>
      <c r="O4937" s="46"/>
    </row>
    <row r="4938" spans="1:15" x14ac:dyDescent="0.2">
      <c r="A4938" s="11" t="str">
        <f t="shared" si="462"/>
        <v>3153006 - Alle regioner15-20 år</v>
      </c>
      <c r="B4938" s="12" t="str">
        <f t="shared" si="465"/>
        <v>315300</v>
      </c>
      <c r="C4938" s="14">
        <f t="shared" si="463"/>
        <v>0</v>
      </c>
      <c r="D4938" s="14">
        <f t="shared" si="464"/>
        <v>0</v>
      </c>
      <c r="E4938" s="19" t="str">
        <f t="shared" si="466"/>
        <v>315300 - Flypilotarbejde</v>
      </c>
      <c r="F4938" s="19" t="str">
        <f t="shared" si="467"/>
        <v>15-20 år</v>
      </c>
      <c r="G4938" s="40" t="s">
        <v>516</v>
      </c>
      <c r="H4938" s="41" t="s">
        <v>136</v>
      </c>
      <c r="I4938" s="42" t="s">
        <v>11</v>
      </c>
      <c r="J4938" s="43" t="s">
        <v>18</v>
      </c>
      <c r="K4938" s="44">
        <v>77</v>
      </c>
      <c r="L4938" s="45">
        <v>65608.21783498615</v>
      </c>
      <c r="M4938" s="46">
        <v>69002.654688572919</v>
      </c>
      <c r="N4938" s="45"/>
      <c r="O4938" s="46"/>
    </row>
    <row r="4939" spans="1:15" x14ac:dyDescent="0.2">
      <c r="A4939" s="11" t="str">
        <f t="shared" si="462"/>
        <v>3153006 - Alle regioner20-24 år</v>
      </c>
      <c r="B4939" s="12" t="str">
        <f t="shared" si="465"/>
        <v>315300</v>
      </c>
      <c r="C4939" s="14">
        <f t="shared" si="463"/>
        <v>0</v>
      </c>
      <c r="D4939" s="14">
        <f t="shared" si="464"/>
        <v>0</v>
      </c>
      <c r="E4939" s="19" t="str">
        <f t="shared" si="466"/>
        <v>315300 - Flypilotarbejde</v>
      </c>
      <c r="F4939" s="19" t="str">
        <f t="shared" si="467"/>
        <v>20-24 år</v>
      </c>
      <c r="G4939" s="40" t="s">
        <v>516</v>
      </c>
      <c r="H4939" s="41" t="s">
        <v>136</v>
      </c>
      <c r="I4939" s="42" t="s">
        <v>11</v>
      </c>
      <c r="J4939" s="43" t="s">
        <v>19</v>
      </c>
      <c r="K4939" s="44">
        <v>151</v>
      </c>
      <c r="L4939" s="45">
        <v>63904.721282989747</v>
      </c>
      <c r="M4939" s="46">
        <v>67475.408486355111</v>
      </c>
      <c r="N4939" s="45"/>
      <c r="O4939" s="46"/>
    </row>
    <row r="4940" spans="1:15" x14ac:dyDescent="0.2">
      <c r="A4940" s="11" t="str">
        <f t="shared" si="462"/>
        <v>3153006 - Alle regioner25 år og derover</v>
      </c>
      <c r="B4940" s="12" t="str">
        <f t="shared" si="465"/>
        <v>315300</v>
      </c>
      <c r="C4940" s="14">
        <f t="shared" si="463"/>
        <v>0</v>
      </c>
      <c r="D4940" s="14">
        <f t="shared" si="464"/>
        <v>0</v>
      </c>
      <c r="E4940" s="19" t="str">
        <f t="shared" si="466"/>
        <v>315300 - Flypilotarbejde</v>
      </c>
      <c r="F4940" s="19" t="str">
        <f t="shared" si="467"/>
        <v>25 år og derover</v>
      </c>
      <c r="G4940" s="40" t="s">
        <v>516</v>
      </c>
      <c r="H4940" s="41" t="s">
        <v>136</v>
      </c>
      <c r="I4940" s="42" t="s">
        <v>11</v>
      </c>
      <c r="J4940" s="43" t="s">
        <v>9</v>
      </c>
      <c r="K4940" s="44">
        <v>565</v>
      </c>
      <c r="L4940" s="45">
        <v>101482.09730141181</v>
      </c>
      <c r="M4940" s="46">
        <v>107380.89828886304</v>
      </c>
      <c r="N4940" s="45"/>
      <c r="O4940" s="46"/>
    </row>
    <row r="4941" spans="1:15" x14ac:dyDescent="0.2">
      <c r="A4941" s="11" t="str">
        <f t="shared" si="462"/>
        <v>3153006 - Alle regionerAlle uanset erf.</v>
      </c>
      <c r="B4941" s="12" t="str">
        <f t="shared" si="465"/>
        <v>315300</v>
      </c>
      <c r="C4941" s="14">
        <f t="shared" si="463"/>
        <v>0</v>
      </c>
      <c r="D4941" s="14">
        <f t="shared" si="464"/>
        <v>0</v>
      </c>
      <c r="E4941" s="19" t="str">
        <f t="shared" si="466"/>
        <v>315300 - Flypilotarbejde</v>
      </c>
      <c r="F4941" s="19" t="str">
        <f t="shared" si="467"/>
        <v>Alle uanset erf.</v>
      </c>
      <c r="G4941" s="40" t="s">
        <v>516</v>
      </c>
      <c r="H4941" s="41" t="s">
        <v>136</v>
      </c>
      <c r="I4941" s="42" t="s">
        <v>11</v>
      </c>
      <c r="J4941" s="43" t="s">
        <v>10</v>
      </c>
      <c r="K4941" s="44">
        <v>948</v>
      </c>
      <c r="L4941" s="45">
        <v>69169.146600659355</v>
      </c>
      <c r="M4941" s="46">
        <v>73024.487706123109</v>
      </c>
      <c r="N4941" s="45"/>
      <c r="O4941" s="46"/>
    </row>
    <row r="4942" spans="1:15" x14ac:dyDescent="0.2">
      <c r="A4942" s="11" t="str">
        <f t="shared" si="462"/>
        <v>3154101 - Region HovedstadenAlle uanset erf.</v>
      </c>
      <c r="B4942" s="12" t="str">
        <f t="shared" si="465"/>
        <v>315410</v>
      </c>
      <c r="C4942" s="14">
        <f t="shared" si="463"/>
        <v>0</v>
      </c>
      <c r="D4942" s="14">
        <f t="shared" si="464"/>
        <v>0</v>
      </c>
      <c r="E4942" s="19" t="str">
        <f t="shared" si="466"/>
        <v>315410 - Flyvelederarbejde</v>
      </c>
      <c r="F4942" s="19" t="str">
        <f t="shared" si="467"/>
        <v>Alle uanset erf.</v>
      </c>
      <c r="G4942" s="40" t="s">
        <v>516</v>
      </c>
      <c r="H4942" s="41" t="s">
        <v>339</v>
      </c>
      <c r="I4942" s="42" t="s">
        <v>8</v>
      </c>
      <c r="J4942" s="43" t="s">
        <v>10</v>
      </c>
      <c r="K4942" s="44">
        <v>22</v>
      </c>
      <c r="L4942" s="45">
        <v>45854.278595389464</v>
      </c>
      <c r="M4942" s="46">
        <v>48226.686478046868</v>
      </c>
      <c r="N4942" s="45"/>
      <c r="O4942" s="46"/>
    </row>
    <row r="4943" spans="1:15" x14ac:dyDescent="0.2">
      <c r="A4943" s="11" t="str">
        <f t="shared" si="462"/>
        <v>3154106 - Alle regioner25 år og derover</v>
      </c>
      <c r="B4943" s="12" t="str">
        <f t="shared" si="465"/>
        <v>315410</v>
      </c>
      <c r="C4943" s="14">
        <f t="shared" si="463"/>
        <v>0</v>
      </c>
      <c r="D4943" s="14">
        <f t="shared" si="464"/>
        <v>0</v>
      </c>
      <c r="E4943" s="19" t="str">
        <f t="shared" si="466"/>
        <v>315410 - Flyvelederarbejde</v>
      </c>
      <c r="F4943" s="19" t="str">
        <f t="shared" si="467"/>
        <v>25 år og derover</v>
      </c>
      <c r="G4943" s="40" t="s">
        <v>516</v>
      </c>
      <c r="H4943" s="41" t="s">
        <v>339</v>
      </c>
      <c r="I4943" s="42" t="s">
        <v>11</v>
      </c>
      <c r="J4943" s="43" t="s">
        <v>9</v>
      </c>
      <c r="K4943" s="44">
        <v>15</v>
      </c>
      <c r="L4943" s="45">
        <v>47257.790333930716</v>
      </c>
      <c r="M4943" s="46">
        <v>49702.813082941117</v>
      </c>
      <c r="N4943" s="45"/>
      <c r="O4943" s="46"/>
    </row>
    <row r="4944" spans="1:15" x14ac:dyDescent="0.2">
      <c r="A4944" s="11" t="str">
        <f t="shared" si="462"/>
        <v>3154106 - Alle regionerAlle uanset erf.</v>
      </c>
      <c r="B4944" s="12" t="str">
        <f t="shared" si="465"/>
        <v>315410</v>
      </c>
      <c r="C4944" s="14">
        <f t="shared" si="463"/>
        <v>0</v>
      </c>
      <c r="D4944" s="14">
        <f t="shared" si="464"/>
        <v>0</v>
      </c>
      <c r="E4944" s="19" t="str">
        <f t="shared" si="466"/>
        <v>315410 - Flyvelederarbejde</v>
      </c>
      <c r="F4944" s="19" t="str">
        <f t="shared" si="467"/>
        <v>Alle uanset erf.</v>
      </c>
      <c r="G4944" s="40" t="s">
        <v>516</v>
      </c>
      <c r="H4944" s="41" t="s">
        <v>339</v>
      </c>
      <c r="I4944" s="42" t="s">
        <v>11</v>
      </c>
      <c r="J4944" s="43" t="s">
        <v>10</v>
      </c>
      <c r="K4944" s="44">
        <v>23</v>
      </c>
      <c r="L4944" s="45">
        <v>45854.278595389464</v>
      </c>
      <c r="M4944" s="46">
        <v>48226.686478046868</v>
      </c>
      <c r="N4944" s="45"/>
      <c r="O4944" s="46"/>
    </row>
    <row r="4945" spans="1:15" x14ac:dyDescent="0.2">
      <c r="A4945" s="11" t="str">
        <f t="shared" si="462"/>
        <v>3154201 - Region Hovedstaden10-14 år</v>
      </c>
      <c r="B4945" s="12" t="str">
        <f t="shared" si="465"/>
        <v>315420</v>
      </c>
      <c r="C4945" s="14">
        <f t="shared" si="463"/>
        <v>0</v>
      </c>
      <c r="D4945" s="14">
        <f t="shared" si="464"/>
        <v>0</v>
      </c>
      <c r="E4945" s="19" t="str">
        <f t="shared" si="466"/>
        <v>315420 - Planlægning og afvikling af flytrafik i øvrigt</v>
      </c>
      <c r="F4945" s="19" t="str">
        <f t="shared" si="467"/>
        <v>10-14 år</v>
      </c>
      <c r="G4945" s="40" t="s">
        <v>516</v>
      </c>
      <c r="H4945" s="41" t="s">
        <v>137</v>
      </c>
      <c r="I4945" s="42" t="s">
        <v>8</v>
      </c>
      <c r="J4945" s="43" t="s">
        <v>17</v>
      </c>
      <c r="K4945" s="44">
        <v>12</v>
      </c>
      <c r="L4945" s="45">
        <v>49197.713065950193</v>
      </c>
      <c r="M4945" s="46">
        <v>51789.530381037417</v>
      </c>
      <c r="N4945" s="45"/>
      <c r="O4945" s="46"/>
    </row>
    <row r="4946" spans="1:15" x14ac:dyDescent="0.2">
      <c r="A4946" s="11" t="str">
        <f t="shared" si="462"/>
        <v>3154201 - Region Hovedstaden20-24 år</v>
      </c>
      <c r="B4946" s="12" t="str">
        <f t="shared" si="465"/>
        <v>315420</v>
      </c>
      <c r="C4946" s="14">
        <f t="shared" si="463"/>
        <v>0</v>
      </c>
      <c r="D4946" s="14">
        <f t="shared" si="464"/>
        <v>0</v>
      </c>
      <c r="E4946" s="19" t="str">
        <f t="shared" si="466"/>
        <v>315420 - Planlægning og afvikling af flytrafik i øvrigt</v>
      </c>
      <c r="F4946" s="19" t="str">
        <f t="shared" si="467"/>
        <v>20-24 år</v>
      </c>
      <c r="G4946" s="40" t="s">
        <v>516</v>
      </c>
      <c r="H4946" s="41" t="s">
        <v>137</v>
      </c>
      <c r="I4946" s="42" t="s">
        <v>8</v>
      </c>
      <c r="J4946" s="43" t="s">
        <v>19</v>
      </c>
      <c r="K4946" s="44">
        <v>11</v>
      </c>
      <c r="L4946" s="45">
        <v>47755.828155055729</v>
      </c>
      <c r="M4946" s="46">
        <v>50226.618376347709</v>
      </c>
      <c r="N4946" s="45"/>
      <c r="O4946" s="46"/>
    </row>
    <row r="4947" spans="1:15" x14ac:dyDescent="0.2">
      <c r="A4947" s="11" t="str">
        <f t="shared" si="462"/>
        <v>3154201 - Region Hovedstaden25 år og derover</v>
      </c>
      <c r="B4947" s="12" t="str">
        <f t="shared" si="465"/>
        <v>315420</v>
      </c>
      <c r="C4947" s="14">
        <f t="shared" si="463"/>
        <v>0</v>
      </c>
      <c r="D4947" s="14">
        <f t="shared" si="464"/>
        <v>0</v>
      </c>
      <c r="E4947" s="19" t="str">
        <f t="shared" si="466"/>
        <v>315420 - Planlægning og afvikling af flytrafik i øvrigt</v>
      </c>
      <c r="F4947" s="19" t="str">
        <f t="shared" si="467"/>
        <v>25 år og derover</v>
      </c>
      <c r="G4947" s="40" t="s">
        <v>516</v>
      </c>
      <c r="H4947" s="41" t="s">
        <v>137</v>
      </c>
      <c r="I4947" s="42" t="s">
        <v>8</v>
      </c>
      <c r="J4947" s="43" t="s">
        <v>9</v>
      </c>
      <c r="K4947" s="44">
        <v>71</v>
      </c>
      <c r="L4947" s="45">
        <v>49106.33900873387</v>
      </c>
      <c r="M4947" s="46">
        <v>51693.342586578357</v>
      </c>
      <c r="N4947" s="45"/>
      <c r="O4947" s="46"/>
    </row>
    <row r="4948" spans="1:15" x14ac:dyDescent="0.2">
      <c r="A4948" s="11" t="str">
        <f t="shared" si="462"/>
        <v>3154201 - Region HovedstadenAlle uanset erf.</v>
      </c>
      <c r="B4948" s="12" t="str">
        <f t="shared" si="465"/>
        <v>315420</v>
      </c>
      <c r="C4948" s="14">
        <f t="shared" si="463"/>
        <v>0</v>
      </c>
      <c r="D4948" s="14">
        <f t="shared" si="464"/>
        <v>0</v>
      </c>
      <c r="E4948" s="19" t="str">
        <f t="shared" si="466"/>
        <v>315420 - Planlægning og afvikling af flytrafik i øvrigt</v>
      </c>
      <c r="F4948" s="19" t="str">
        <f t="shared" si="467"/>
        <v>Alle uanset erf.</v>
      </c>
      <c r="G4948" s="40" t="s">
        <v>516</v>
      </c>
      <c r="H4948" s="41" t="s">
        <v>137</v>
      </c>
      <c r="I4948" s="42" t="s">
        <v>8</v>
      </c>
      <c r="J4948" s="43" t="s">
        <v>10</v>
      </c>
      <c r="K4948" s="44">
        <v>114</v>
      </c>
      <c r="L4948" s="45">
        <v>48952.686153946306</v>
      </c>
      <c r="M4948" s="46">
        <v>51531.595043954039</v>
      </c>
      <c r="N4948" s="45"/>
      <c r="O4948" s="46"/>
    </row>
    <row r="4949" spans="1:15" x14ac:dyDescent="0.2">
      <c r="A4949" s="11" t="str">
        <f t="shared" si="462"/>
        <v>3154203 - Region Syddanmark25 år og derover</v>
      </c>
      <c r="B4949" s="12" t="str">
        <f t="shared" si="465"/>
        <v>315420</v>
      </c>
      <c r="C4949" s="14">
        <f t="shared" si="463"/>
        <v>0</v>
      </c>
      <c r="D4949" s="14">
        <f t="shared" si="464"/>
        <v>0</v>
      </c>
      <c r="E4949" s="19" t="str">
        <f t="shared" si="466"/>
        <v>315420 - Planlægning og afvikling af flytrafik i øvrigt</v>
      </c>
      <c r="F4949" s="19" t="str">
        <f t="shared" si="467"/>
        <v>25 år og derover</v>
      </c>
      <c r="G4949" s="40" t="s">
        <v>516</v>
      </c>
      <c r="H4949" s="41" t="s">
        <v>137</v>
      </c>
      <c r="I4949" s="42" t="s">
        <v>544</v>
      </c>
      <c r="J4949" s="43" t="s">
        <v>9</v>
      </c>
      <c r="K4949" s="44">
        <v>23</v>
      </c>
      <c r="L4949" s="45">
        <v>42017.101688156843</v>
      </c>
      <c r="M4949" s="46">
        <v>44459.409518983375</v>
      </c>
      <c r="N4949" s="45"/>
      <c r="O4949" s="46"/>
    </row>
    <row r="4950" spans="1:15" x14ac:dyDescent="0.2">
      <c r="A4950" s="11" t="str">
        <f t="shared" si="462"/>
        <v>3154203 - Region SyddanmarkAlle uanset erf.</v>
      </c>
      <c r="B4950" s="12" t="str">
        <f t="shared" si="465"/>
        <v>315420</v>
      </c>
      <c r="C4950" s="14">
        <f t="shared" si="463"/>
        <v>0</v>
      </c>
      <c r="D4950" s="14">
        <f t="shared" si="464"/>
        <v>0</v>
      </c>
      <c r="E4950" s="19" t="str">
        <f t="shared" si="466"/>
        <v>315420 - Planlægning og afvikling af flytrafik i øvrigt</v>
      </c>
      <c r="F4950" s="19" t="str">
        <f t="shared" si="467"/>
        <v>Alle uanset erf.</v>
      </c>
      <c r="G4950" s="40" t="s">
        <v>516</v>
      </c>
      <c r="H4950" s="41" t="s">
        <v>137</v>
      </c>
      <c r="I4950" s="42" t="s">
        <v>544</v>
      </c>
      <c r="J4950" s="43" t="s">
        <v>10</v>
      </c>
      <c r="K4950" s="44">
        <v>43</v>
      </c>
      <c r="L4950" s="45">
        <v>41053.134946685816</v>
      </c>
      <c r="M4950" s="46">
        <v>43439.410747059032</v>
      </c>
      <c r="N4950" s="45"/>
      <c r="O4950" s="46"/>
    </row>
    <row r="4951" spans="1:15" x14ac:dyDescent="0.2">
      <c r="A4951" s="11" t="str">
        <f t="shared" si="462"/>
        <v>3154206 - Alle regioner5-9 år</v>
      </c>
      <c r="B4951" s="12" t="str">
        <f t="shared" si="465"/>
        <v>315420</v>
      </c>
      <c r="C4951" s="14">
        <f t="shared" si="463"/>
        <v>0</v>
      </c>
      <c r="D4951" s="14">
        <f t="shared" si="464"/>
        <v>0</v>
      </c>
      <c r="E4951" s="19" t="str">
        <f t="shared" si="466"/>
        <v>315420 - Planlægning og afvikling af flytrafik i øvrigt</v>
      </c>
      <c r="F4951" s="19" t="str">
        <f t="shared" si="467"/>
        <v>5-9 år</v>
      </c>
      <c r="G4951" s="40" t="s">
        <v>516</v>
      </c>
      <c r="H4951" s="41" t="s">
        <v>137</v>
      </c>
      <c r="I4951" s="42" t="s">
        <v>11</v>
      </c>
      <c r="J4951" s="43" t="s">
        <v>15</v>
      </c>
      <c r="K4951" s="44">
        <v>13</v>
      </c>
      <c r="L4951" s="45">
        <v>44473.343550288708</v>
      </c>
      <c r="M4951" s="46">
        <v>46774.304639172668</v>
      </c>
      <c r="N4951" s="45"/>
      <c r="O4951" s="46"/>
    </row>
    <row r="4952" spans="1:15" x14ac:dyDescent="0.2">
      <c r="A4952" s="11" t="str">
        <f t="shared" si="462"/>
        <v>3154206 - Alle regioner10-14 år</v>
      </c>
      <c r="B4952" s="12" t="str">
        <f t="shared" si="465"/>
        <v>315420</v>
      </c>
      <c r="C4952" s="14">
        <f t="shared" si="463"/>
        <v>0</v>
      </c>
      <c r="D4952" s="14">
        <f t="shared" si="464"/>
        <v>0</v>
      </c>
      <c r="E4952" s="19" t="str">
        <f t="shared" si="466"/>
        <v>315420 - Planlægning og afvikling af flytrafik i øvrigt</v>
      </c>
      <c r="F4952" s="19" t="str">
        <f t="shared" si="467"/>
        <v>10-14 år</v>
      </c>
      <c r="G4952" s="40" t="s">
        <v>516</v>
      </c>
      <c r="H4952" s="41" t="s">
        <v>137</v>
      </c>
      <c r="I4952" s="42" t="s">
        <v>11</v>
      </c>
      <c r="J4952" s="43" t="s">
        <v>17</v>
      </c>
      <c r="K4952" s="44">
        <v>19</v>
      </c>
      <c r="L4952" s="45">
        <v>48067.449390001762</v>
      </c>
      <c r="M4952" s="46">
        <v>50599.722535586428</v>
      </c>
      <c r="N4952" s="45"/>
      <c r="O4952" s="46"/>
    </row>
    <row r="4953" spans="1:15" x14ac:dyDescent="0.2">
      <c r="A4953" s="11" t="str">
        <f t="shared" si="462"/>
        <v>3154206 - Alle regioner20-24 år</v>
      </c>
      <c r="B4953" s="12" t="str">
        <f t="shared" si="465"/>
        <v>315420</v>
      </c>
      <c r="C4953" s="14">
        <f t="shared" si="463"/>
        <v>0</v>
      </c>
      <c r="D4953" s="14">
        <f t="shared" si="464"/>
        <v>0</v>
      </c>
      <c r="E4953" s="19" t="str">
        <f t="shared" si="466"/>
        <v>315420 - Planlægning og afvikling af flytrafik i øvrigt</v>
      </c>
      <c r="F4953" s="19" t="str">
        <f t="shared" si="467"/>
        <v>20-24 år</v>
      </c>
      <c r="G4953" s="40" t="s">
        <v>516</v>
      </c>
      <c r="H4953" s="41" t="s">
        <v>137</v>
      </c>
      <c r="I4953" s="42" t="s">
        <v>11</v>
      </c>
      <c r="J4953" s="43" t="s">
        <v>19</v>
      </c>
      <c r="K4953" s="44">
        <v>18</v>
      </c>
      <c r="L4953" s="45">
        <v>44168.431411626814</v>
      </c>
      <c r="M4953" s="46">
        <v>46735.788549026569</v>
      </c>
      <c r="N4953" s="45"/>
      <c r="O4953" s="46"/>
    </row>
    <row r="4954" spans="1:15" x14ac:dyDescent="0.2">
      <c r="A4954" s="11" t="str">
        <f t="shared" si="462"/>
        <v>3154206 - Alle regioner25 år og derover</v>
      </c>
      <c r="B4954" s="12" t="str">
        <f t="shared" si="465"/>
        <v>315420</v>
      </c>
      <c r="C4954" s="14">
        <f t="shared" si="463"/>
        <v>0</v>
      </c>
      <c r="D4954" s="14">
        <f t="shared" si="464"/>
        <v>0</v>
      </c>
      <c r="E4954" s="19" t="str">
        <f t="shared" si="466"/>
        <v>315420 - Planlægning og afvikling af flytrafik i øvrigt</v>
      </c>
      <c r="F4954" s="19" t="str">
        <f t="shared" si="467"/>
        <v>25 år og derover</v>
      </c>
      <c r="G4954" s="40" t="s">
        <v>516</v>
      </c>
      <c r="H4954" s="41" t="s">
        <v>137</v>
      </c>
      <c r="I4954" s="42" t="s">
        <v>11</v>
      </c>
      <c r="J4954" s="43" t="s">
        <v>9</v>
      </c>
      <c r="K4954" s="44">
        <v>95</v>
      </c>
      <c r="L4954" s="45">
        <v>45970.927969392258</v>
      </c>
      <c r="M4954" s="46">
        <v>48643.057955969976</v>
      </c>
      <c r="N4954" s="45"/>
      <c r="O4954" s="46"/>
    </row>
    <row r="4955" spans="1:15" x14ac:dyDescent="0.2">
      <c r="A4955" s="11" t="str">
        <f t="shared" si="462"/>
        <v>3154206 - Alle regionerAlle uanset erf.</v>
      </c>
      <c r="B4955" s="12" t="str">
        <f t="shared" si="465"/>
        <v>315420</v>
      </c>
      <c r="C4955" s="14">
        <f t="shared" si="463"/>
        <v>0</v>
      </c>
      <c r="D4955" s="14">
        <f t="shared" si="464"/>
        <v>0</v>
      </c>
      <c r="E4955" s="19" t="str">
        <f t="shared" si="466"/>
        <v>315420 - Planlægning og afvikling af flytrafik i øvrigt</v>
      </c>
      <c r="F4955" s="19" t="str">
        <f t="shared" si="467"/>
        <v>Alle uanset erf.</v>
      </c>
      <c r="G4955" s="40" t="s">
        <v>516</v>
      </c>
      <c r="H4955" s="41" t="s">
        <v>137</v>
      </c>
      <c r="I4955" s="42" t="s">
        <v>11</v>
      </c>
      <c r="J4955" s="43" t="s">
        <v>10</v>
      </c>
      <c r="K4955" s="44">
        <v>160</v>
      </c>
      <c r="L4955" s="45">
        <v>45914.722866780372</v>
      </c>
      <c r="M4955" s="46">
        <v>48290.258014118452</v>
      </c>
      <c r="N4955" s="45"/>
      <c r="O4955" s="46"/>
    </row>
    <row r="4956" spans="1:15" x14ac:dyDescent="0.2">
      <c r="A4956" s="11" t="str">
        <f t="shared" si="462"/>
        <v>3155001 - Region Hovedstaden5-9 år</v>
      </c>
      <c r="B4956" s="12" t="str">
        <f t="shared" si="465"/>
        <v>315500</v>
      </c>
      <c r="C4956" s="14">
        <f t="shared" si="463"/>
        <v>0</v>
      </c>
      <c r="D4956" s="14">
        <f t="shared" si="464"/>
        <v>0</v>
      </c>
      <c r="E4956" s="19" t="str">
        <f t="shared" si="466"/>
        <v>315500 - Teknikerarbejde inden for luftfartssikkerhed</v>
      </c>
      <c r="F4956" s="19" t="str">
        <f t="shared" si="467"/>
        <v>5-9 år</v>
      </c>
      <c r="G4956" s="40" t="s">
        <v>516</v>
      </c>
      <c r="H4956" s="41" t="s">
        <v>340</v>
      </c>
      <c r="I4956" s="42" t="s">
        <v>8</v>
      </c>
      <c r="J4956" s="43" t="s">
        <v>15</v>
      </c>
      <c r="K4956" s="44">
        <v>16</v>
      </c>
      <c r="L4956" s="45">
        <v>37577.554760299485</v>
      </c>
      <c r="M4956" s="46">
        <v>39525.352590845207</v>
      </c>
      <c r="N4956" s="45"/>
      <c r="O4956" s="46"/>
    </row>
    <row r="4957" spans="1:15" x14ac:dyDescent="0.2">
      <c r="A4957" s="11" t="str">
        <f t="shared" si="462"/>
        <v>3155001 - Region Hovedstaden10-14 år</v>
      </c>
      <c r="B4957" s="12" t="str">
        <f t="shared" si="465"/>
        <v>315500</v>
      </c>
      <c r="C4957" s="14">
        <f t="shared" si="463"/>
        <v>0</v>
      </c>
      <c r="D4957" s="14">
        <f t="shared" si="464"/>
        <v>0</v>
      </c>
      <c r="E4957" s="19" t="str">
        <f t="shared" si="466"/>
        <v>315500 - Teknikerarbejde inden for luftfartssikkerhed</v>
      </c>
      <c r="F4957" s="19" t="str">
        <f t="shared" si="467"/>
        <v>10-14 år</v>
      </c>
      <c r="G4957" s="40" t="s">
        <v>516</v>
      </c>
      <c r="H4957" s="41" t="s">
        <v>340</v>
      </c>
      <c r="I4957" s="42" t="s">
        <v>8</v>
      </c>
      <c r="J4957" s="43" t="s">
        <v>17</v>
      </c>
      <c r="K4957" s="44">
        <v>15</v>
      </c>
      <c r="L4957" s="45">
        <v>36475.453702606173</v>
      </c>
      <c r="M4957" s="46">
        <v>38461.686900287481</v>
      </c>
      <c r="N4957" s="45"/>
      <c r="O4957" s="46"/>
    </row>
    <row r="4958" spans="1:15" x14ac:dyDescent="0.2">
      <c r="A4958" s="11" t="str">
        <f t="shared" si="462"/>
        <v>3155001 - Region Hovedstaden15-20 år</v>
      </c>
      <c r="B4958" s="12" t="str">
        <f t="shared" si="465"/>
        <v>315500</v>
      </c>
      <c r="C4958" s="14">
        <f t="shared" si="463"/>
        <v>0</v>
      </c>
      <c r="D4958" s="14">
        <f t="shared" si="464"/>
        <v>0</v>
      </c>
      <c r="E4958" s="19" t="str">
        <f t="shared" si="466"/>
        <v>315500 - Teknikerarbejde inden for luftfartssikkerhed</v>
      </c>
      <c r="F4958" s="19" t="str">
        <f t="shared" si="467"/>
        <v>15-20 år</v>
      </c>
      <c r="G4958" s="40" t="s">
        <v>516</v>
      </c>
      <c r="H4958" s="41" t="s">
        <v>340</v>
      </c>
      <c r="I4958" s="42" t="s">
        <v>8</v>
      </c>
      <c r="J4958" s="43" t="s">
        <v>18</v>
      </c>
      <c r="K4958" s="44">
        <v>20</v>
      </c>
      <c r="L4958" s="45">
        <v>46717.649510080082</v>
      </c>
      <c r="M4958" s="46">
        <v>49139.215706826515</v>
      </c>
      <c r="N4958" s="45"/>
      <c r="O4958" s="46"/>
    </row>
    <row r="4959" spans="1:15" x14ac:dyDescent="0.2">
      <c r="A4959" s="11" t="str">
        <f t="shared" si="462"/>
        <v>3155001 - Region Hovedstaden25 år og derover</v>
      </c>
      <c r="B4959" s="12" t="str">
        <f t="shared" si="465"/>
        <v>315500</v>
      </c>
      <c r="C4959" s="14">
        <f t="shared" si="463"/>
        <v>0</v>
      </c>
      <c r="D4959" s="14">
        <f t="shared" si="464"/>
        <v>0</v>
      </c>
      <c r="E4959" s="19" t="str">
        <f t="shared" si="466"/>
        <v>315500 - Teknikerarbejde inden for luftfartssikkerhed</v>
      </c>
      <c r="F4959" s="19" t="str">
        <f t="shared" si="467"/>
        <v>25 år og derover</v>
      </c>
      <c r="G4959" s="40" t="s">
        <v>516</v>
      </c>
      <c r="H4959" s="41" t="s">
        <v>340</v>
      </c>
      <c r="I4959" s="42" t="s">
        <v>8</v>
      </c>
      <c r="J4959" s="43" t="s">
        <v>9</v>
      </c>
      <c r="K4959" s="44">
        <v>123</v>
      </c>
      <c r="L4959" s="45">
        <v>46076.033995579521</v>
      </c>
      <c r="M4959" s="46">
        <v>48464.342644963959</v>
      </c>
      <c r="N4959" s="45"/>
      <c r="O4959" s="46"/>
    </row>
    <row r="4960" spans="1:15" x14ac:dyDescent="0.2">
      <c r="A4960" s="11" t="str">
        <f t="shared" si="462"/>
        <v>3155001 - Region HovedstadenAlle uanset erf.</v>
      </c>
      <c r="B4960" s="12" t="str">
        <f t="shared" si="465"/>
        <v>315500</v>
      </c>
      <c r="C4960" s="14">
        <f t="shared" si="463"/>
        <v>0</v>
      </c>
      <c r="D4960" s="14">
        <f t="shared" si="464"/>
        <v>0</v>
      </c>
      <c r="E4960" s="19" t="str">
        <f t="shared" si="466"/>
        <v>315500 - Teknikerarbejde inden for luftfartssikkerhed</v>
      </c>
      <c r="F4960" s="19" t="str">
        <f t="shared" si="467"/>
        <v>Alle uanset erf.</v>
      </c>
      <c r="G4960" s="40" t="s">
        <v>516</v>
      </c>
      <c r="H4960" s="41" t="s">
        <v>340</v>
      </c>
      <c r="I4960" s="42" t="s">
        <v>8</v>
      </c>
      <c r="J4960" s="43" t="s">
        <v>10</v>
      </c>
      <c r="K4960" s="44">
        <v>224</v>
      </c>
      <c r="L4960" s="45">
        <v>40597.286998950505</v>
      </c>
      <c r="M4960" s="46">
        <v>42701.609859951044</v>
      </c>
      <c r="N4960" s="45"/>
      <c r="O4960" s="46"/>
    </row>
    <row r="4961" spans="1:15" x14ac:dyDescent="0.2">
      <c r="A4961" s="11" t="str">
        <f t="shared" si="462"/>
        <v>3155006 - Alle regioner5-9 år</v>
      </c>
      <c r="B4961" s="12" t="str">
        <f t="shared" si="465"/>
        <v>315500</v>
      </c>
      <c r="C4961" s="14">
        <f t="shared" si="463"/>
        <v>0</v>
      </c>
      <c r="D4961" s="14">
        <f t="shared" si="464"/>
        <v>0</v>
      </c>
      <c r="E4961" s="19" t="str">
        <f t="shared" si="466"/>
        <v>315500 - Teknikerarbejde inden for luftfartssikkerhed</v>
      </c>
      <c r="F4961" s="19" t="str">
        <f t="shared" si="467"/>
        <v>5-9 år</v>
      </c>
      <c r="G4961" s="40" t="s">
        <v>516</v>
      </c>
      <c r="H4961" s="41" t="s">
        <v>340</v>
      </c>
      <c r="I4961" s="42" t="s">
        <v>11</v>
      </c>
      <c r="J4961" s="43" t="s">
        <v>15</v>
      </c>
      <c r="K4961" s="44">
        <v>16</v>
      </c>
      <c r="L4961" s="45">
        <v>37577.554760299485</v>
      </c>
      <c r="M4961" s="46">
        <v>39525.352590845207</v>
      </c>
      <c r="N4961" s="45"/>
      <c r="O4961" s="46"/>
    </row>
    <row r="4962" spans="1:15" x14ac:dyDescent="0.2">
      <c r="A4962" s="11" t="str">
        <f t="shared" si="462"/>
        <v>3155006 - Alle regioner10-14 år</v>
      </c>
      <c r="B4962" s="12" t="str">
        <f t="shared" si="465"/>
        <v>315500</v>
      </c>
      <c r="C4962" s="14">
        <f t="shared" si="463"/>
        <v>0</v>
      </c>
      <c r="D4962" s="14">
        <f t="shared" si="464"/>
        <v>0</v>
      </c>
      <c r="E4962" s="19" t="str">
        <f t="shared" si="466"/>
        <v>315500 - Teknikerarbejde inden for luftfartssikkerhed</v>
      </c>
      <c r="F4962" s="19" t="str">
        <f t="shared" si="467"/>
        <v>10-14 år</v>
      </c>
      <c r="G4962" s="40" t="s">
        <v>516</v>
      </c>
      <c r="H4962" s="41" t="s">
        <v>340</v>
      </c>
      <c r="I4962" s="42" t="s">
        <v>11</v>
      </c>
      <c r="J4962" s="43" t="s">
        <v>17</v>
      </c>
      <c r="K4962" s="44">
        <v>17</v>
      </c>
      <c r="L4962" s="45">
        <v>36720.510691117765</v>
      </c>
      <c r="M4962" s="46">
        <v>38623.884434218657</v>
      </c>
      <c r="N4962" s="45"/>
      <c r="O4962" s="46"/>
    </row>
    <row r="4963" spans="1:15" x14ac:dyDescent="0.2">
      <c r="A4963" s="11" t="str">
        <f t="shared" si="462"/>
        <v>3155006 - Alle regioner15-20 år</v>
      </c>
      <c r="B4963" s="12" t="str">
        <f t="shared" si="465"/>
        <v>315500</v>
      </c>
      <c r="C4963" s="14">
        <f t="shared" si="463"/>
        <v>0</v>
      </c>
      <c r="D4963" s="14">
        <f t="shared" si="464"/>
        <v>0</v>
      </c>
      <c r="E4963" s="19" t="str">
        <f t="shared" si="466"/>
        <v>315500 - Teknikerarbejde inden for luftfartssikkerhed</v>
      </c>
      <c r="F4963" s="19" t="str">
        <f t="shared" si="467"/>
        <v>15-20 år</v>
      </c>
      <c r="G4963" s="40" t="s">
        <v>516</v>
      </c>
      <c r="H4963" s="41" t="s">
        <v>340</v>
      </c>
      <c r="I4963" s="42" t="s">
        <v>11</v>
      </c>
      <c r="J4963" s="43" t="s">
        <v>18</v>
      </c>
      <c r="K4963" s="44">
        <v>20</v>
      </c>
      <c r="L4963" s="45">
        <v>46717.649510080082</v>
      </c>
      <c r="M4963" s="46">
        <v>49139.215706826515</v>
      </c>
      <c r="N4963" s="45"/>
      <c r="O4963" s="46"/>
    </row>
    <row r="4964" spans="1:15" x14ac:dyDescent="0.2">
      <c r="A4964" s="11" t="str">
        <f t="shared" si="462"/>
        <v>3155006 - Alle regioner20-24 år</v>
      </c>
      <c r="B4964" s="12" t="str">
        <f t="shared" si="465"/>
        <v>315500</v>
      </c>
      <c r="C4964" s="14">
        <f t="shared" si="463"/>
        <v>0</v>
      </c>
      <c r="D4964" s="14">
        <f t="shared" si="464"/>
        <v>0</v>
      </c>
      <c r="E4964" s="19" t="str">
        <f t="shared" si="466"/>
        <v>315500 - Teknikerarbejde inden for luftfartssikkerhed</v>
      </c>
      <c r="F4964" s="19" t="str">
        <f t="shared" si="467"/>
        <v>20-24 år</v>
      </c>
      <c r="G4964" s="40" t="s">
        <v>516</v>
      </c>
      <c r="H4964" s="41" t="s">
        <v>340</v>
      </c>
      <c r="I4964" s="42" t="s">
        <v>11</v>
      </c>
      <c r="J4964" s="43" t="s">
        <v>19</v>
      </c>
      <c r="K4964" s="44">
        <v>33</v>
      </c>
      <c r="L4964" s="45">
        <v>40760.010324406619</v>
      </c>
      <c r="M4964" s="46">
        <v>42872.767798631045</v>
      </c>
      <c r="N4964" s="45"/>
      <c r="O4964" s="46"/>
    </row>
    <row r="4965" spans="1:15" x14ac:dyDescent="0.2">
      <c r="A4965" s="11" t="str">
        <f t="shared" si="462"/>
        <v>3155006 - Alle regioner25 år og derover</v>
      </c>
      <c r="B4965" s="12" t="str">
        <f t="shared" si="465"/>
        <v>315500</v>
      </c>
      <c r="C4965" s="14">
        <f t="shared" si="463"/>
        <v>0</v>
      </c>
      <c r="D4965" s="14">
        <f t="shared" si="464"/>
        <v>0</v>
      </c>
      <c r="E4965" s="19" t="str">
        <f t="shared" si="466"/>
        <v>315500 - Teknikerarbejde inden for luftfartssikkerhed</v>
      </c>
      <c r="F4965" s="19" t="str">
        <f t="shared" si="467"/>
        <v>25 år og derover</v>
      </c>
      <c r="G4965" s="40" t="s">
        <v>516</v>
      </c>
      <c r="H4965" s="41" t="s">
        <v>340</v>
      </c>
      <c r="I4965" s="42" t="s">
        <v>11</v>
      </c>
      <c r="J4965" s="43" t="s">
        <v>9</v>
      </c>
      <c r="K4965" s="44">
        <v>125</v>
      </c>
      <c r="L4965" s="45">
        <v>44387.310979777161</v>
      </c>
      <c r="M4965" s="46">
        <v>46683.820916997654</v>
      </c>
      <c r="N4965" s="45"/>
      <c r="O4965" s="46"/>
    </row>
    <row r="4966" spans="1:15" x14ac:dyDescent="0.2">
      <c r="A4966" s="11" t="str">
        <f t="shared" si="462"/>
        <v>3155006 - Alle regionerAlle uanset erf.</v>
      </c>
      <c r="B4966" s="12" t="str">
        <f t="shared" si="465"/>
        <v>315500</v>
      </c>
      <c r="C4966" s="14">
        <f t="shared" si="463"/>
        <v>0</v>
      </c>
      <c r="D4966" s="14">
        <f t="shared" si="464"/>
        <v>0</v>
      </c>
      <c r="E4966" s="19" t="str">
        <f t="shared" si="466"/>
        <v>315500 - Teknikerarbejde inden for luftfartssikkerhed</v>
      </c>
      <c r="F4966" s="19" t="str">
        <f t="shared" si="467"/>
        <v>Alle uanset erf.</v>
      </c>
      <c r="G4966" s="40" t="s">
        <v>516</v>
      </c>
      <c r="H4966" s="41" t="s">
        <v>340</v>
      </c>
      <c r="I4966" s="42" t="s">
        <v>11</v>
      </c>
      <c r="J4966" s="43" t="s">
        <v>10</v>
      </c>
      <c r="K4966" s="44">
        <v>229</v>
      </c>
      <c r="L4966" s="45">
        <v>39936.944550876411</v>
      </c>
      <c r="M4966" s="46">
        <v>42258.340089764402</v>
      </c>
      <c r="N4966" s="45"/>
      <c r="O4966" s="46"/>
    </row>
    <row r="4967" spans="1:15" x14ac:dyDescent="0.2">
      <c r="A4967" s="11" t="str">
        <f t="shared" si="462"/>
        <v>3211001 - Region Hovedstaden5-9 år</v>
      </c>
      <c r="B4967" s="12" t="str">
        <f t="shared" si="465"/>
        <v>321100</v>
      </c>
      <c r="C4967" s="14">
        <f t="shared" si="463"/>
        <v>0</v>
      </c>
      <c r="D4967" s="14">
        <f t="shared" si="464"/>
        <v>0</v>
      </c>
      <c r="E4967" s="19" t="str">
        <f t="shared" si="466"/>
        <v>321100 - Teknikerarbejde inden for brug af medicinsk røntgen- og behandlingsudstyr</v>
      </c>
      <c r="F4967" s="19" t="str">
        <f t="shared" si="467"/>
        <v>5-9 år</v>
      </c>
      <c r="G4967" s="40" t="s">
        <v>516</v>
      </c>
      <c r="H4967" s="41" t="s">
        <v>341</v>
      </c>
      <c r="I4967" s="42" t="s">
        <v>8</v>
      </c>
      <c r="J4967" s="43" t="s">
        <v>15</v>
      </c>
      <c r="K4967" s="44">
        <v>23</v>
      </c>
      <c r="L4967" s="45">
        <v>48807.053286117756</v>
      </c>
      <c r="M4967" s="46">
        <v>51460.625888609247</v>
      </c>
      <c r="N4967" s="45"/>
      <c r="O4967" s="46"/>
    </row>
    <row r="4968" spans="1:15" x14ac:dyDescent="0.2">
      <c r="A4968" s="11" t="str">
        <f t="shared" si="462"/>
        <v>3211001 - Region Hovedstaden0-4 år</v>
      </c>
      <c r="B4968" s="12" t="str">
        <f t="shared" si="465"/>
        <v>321100</v>
      </c>
      <c r="C4968" s="14">
        <f t="shared" si="463"/>
        <v>0</v>
      </c>
      <c r="D4968" s="14">
        <f t="shared" si="464"/>
        <v>0</v>
      </c>
      <c r="E4968" s="19" t="str">
        <f t="shared" si="466"/>
        <v>321100 - Teknikerarbejde inden for brug af medicinsk røntgen- og behandlingsudstyr</v>
      </c>
      <c r="F4968" s="19" t="str">
        <f t="shared" si="467"/>
        <v>0-4 år</v>
      </c>
      <c r="G4968" s="40" t="s">
        <v>516</v>
      </c>
      <c r="H4968" s="41" t="s">
        <v>341</v>
      </c>
      <c r="I4968" s="42" t="s">
        <v>8</v>
      </c>
      <c r="J4968" s="43" t="s">
        <v>16</v>
      </c>
      <c r="K4968" s="44">
        <v>13</v>
      </c>
      <c r="L4968" s="45">
        <v>46382.134127395824</v>
      </c>
      <c r="M4968" s="46">
        <v>48816.718329593707</v>
      </c>
      <c r="N4968" s="45"/>
      <c r="O4968" s="46"/>
    </row>
    <row r="4969" spans="1:15" x14ac:dyDescent="0.2">
      <c r="A4969" s="11" t="str">
        <f t="shared" si="462"/>
        <v>3211001 - Region Hovedstaden10-14 år</v>
      </c>
      <c r="B4969" s="12" t="str">
        <f t="shared" si="465"/>
        <v>321100</v>
      </c>
      <c r="C4969" s="14">
        <f t="shared" si="463"/>
        <v>0</v>
      </c>
      <c r="D4969" s="14">
        <f t="shared" si="464"/>
        <v>0</v>
      </c>
      <c r="E4969" s="19" t="str">
        <f t="shared" si="466"/>
        <v>321100 - Teknikerarbejde inden for brug af medicinsk røntgen- og behandlingsudstyr</v>
      </c>
      <c r="F4969" s="19" t="str">
        <f t="shared" si="467"/>
        <v>10-14 år</v>
      </c>
      <c r="G4969" s="40" t="s">
        <v>516</v>
      </c>
      <c r="H4969" s="41" t="s">
        <v>341</v>
      </c>
      <c r="I4969" s="42" t="s">
        <v>8</v>
      </c>
      <c r="J4969" s="43" t="s">
        <v>17</v>
      </c>
      <c r="K4969" s="44">
        <v>19</v>
      </c>
      <c r="L4969" s="45">
        <v>47809.843970948008</v>
      </c>
      <c r="M4969" s="46">
        <v>50409.199669538924</v>
      </c>
      <c r="N4969" s="45"/>
      <c r="O4969" s="46"/>
    </row>
    <row r="4970" spans="1:15" x14ac:dyDescent="0.2">
      <c r="A4970" s="11" t="str">
        <f t="shared" si="462"/>
        <v>3211001 - Region Hovedstaden15-20 år</v>
      </c>
      <c r="B4970" s="12" t="str">
        <f t="shared" si="465"/>
        <v>321100</v>
      </c>
      <c r="C4970" s="14">
        <f t="shared" si="463"/>
        <v>0</v>
      </c>
      <c r="D4970" s="14">
        <f t="shared" si="464"/>
        <v>0</v>
      </c>
      <c r="E4970" s="19" t="str">
        <f t="shared" si="466"/>
        <v>321100 - Teknikerarbejde inden for brug af medicinsk røntgen- og behandlingsudstyr</v>
      </c>
      <c r="F4970" s="19" t="str">
        <f t="shared" si="467"/>
        <v>15-20 år</v>
      </c>
      <c r="G4970" s="40" t="s">
        <v>516</v>
      </c>
      <c r="H4970" s="41" t="s">
        <v>341</v>
      </c>
      <c r="I4970" s="42" t="s">
        <v>8</v>
      </c>
      <c r="J4970" s="43" t="s">
        <v>18</v>
      </c>
      <c r="K4970" s="44">
        <v>17</v>
      </c>
      <c r="L4970" s="45">
        <v>52503.880176472572</v>
      </c>
      <c r="M4970" s="46">
        <v>55358.444190899798</v>
      </c>
      <c r="N4970" s="45"/>
      <c r="O4970" s="46"/>
    </row>
    <row r="4971" spans="1:15" x14ac:dyDescent="0.2">
      <c r="A4971" s="11" t="str">
        <f t="shared" si="462"/>
        <v>3211001 - Region Hovedstaden20-24 år</v>
      </c>
      <c r="B4971" s="12" t="str">
        <f t="shared" si="465"/>
        <v>321100</v>
      </c>
      <c r="C4971" s="14">
        <f t="shared" si="463"/>
        <v>0</v>
      </c>
      <c r="D4971" s="14">
        <f t="shared" si="464"/>
        <v>0</v>
      </c>
      <c r="E4971" s="19" t="str">
        <f t="shared" si="466"/>
        <v>321100 - Teknikerarbejde inden for brug af medicinsk røntgen- og behandlingsudstyr</v>
      </c>
      <c r="F4971" s="19" t="str">
        <f t="shared" si="467"/>
        <v>20-24 år</v>
      </c>
      <c r="G4971" s="40" t="s">
        <v>516</v>
      </c>
      <c r="H4971" s="41" t="s">
        <v>341</v>
      </c>
      <c r="I4971" s="42" t="s">
        <v>8</v>
      </c>
      <c r="J4971" s="43" t="s">
        <v>19</v>
      </c>
      <c r="K4971" s="44">
        <v>19</v>
      </c>
      <c r="L4971" s="45">
        <v>50856.877967767032</v>
      </c>
      <c r="M4971" s="46">
        <v>53602.374821973855</v>
      </c>
      <c r="N4971" s="45"/>
      <c r="O4971" s="46"/>
    </row>
    <row r="4972" spans="1:15" x14ac:dyDescent="0.2">
      <c r="A4972" s="11" t="str">
        <f t="shared" si="462"/>
        <v>3211001 - Region Hovedstaden25 år og derover</v>
      </c>
      <c r="B4972" s="12" t="str">
        <f t="shared" si="465"/>
        <v>321100</v>
      </c>
      <c r="C4972" s="14">
        <f t="shared" si="463"/>
        <v>0</v>
      </c>
      <c r="D4972" s="14">
        <f t="shared" si="464"/>
        <v>0</v>
      </c>
      <c r="E4972" s="19" t="str">
        <f t="shared" si="466"/>
        <v>321100 - Teknikerarbejde inden for brug af medicinsk røntgen- og behandlingsudstyr</v>
      </c>
      <c r="F4972" s="19" t="str">
        <f t="shared" si="467"/>
        <v>25 år og derover</v>
      </c>
      <c r="G4972" s="40" t="s">
        <v>516</v>
      </c>
      <c r="H4972" s="41" t="s">
        <v>341</v>
      </c>
      <c r="I4972" s="42" t="s">
        <v>8</v>
      </c>
      <c r="J4972" s="43" t="s">
        <v>9</v>
      </c>
      <c r="K4972" s="44">
        <v>47</v>
      </c>
      <c r="L4972" s="45">
        <v>53473.641798757992</v>
      </c>
      <c r="M4972" s="46">
        <v>56380.930423637707</v>
      </c>
      <c r="N4972" s="45"/>
      <c r="O4972" s="46"/>
    </row>
    <row r="4973" spans="1:15" x14ac:dyDescent="0.2">
      <c r="A4973" s="11" t="str">
        <f t="shared" si="462"/>
        <v>3211001 - Region HovedstadenAlle uanset erf.</v>
      </c>
      <c r="B4973" s="12" t="str">
        <f t="shared" si="465"/>
        <v>321100</v>
      </c>
      <c r="C4973" s="14">
        <f t="shared" si="463"/>
        <v>0</v>
      </c>
      <c r="D4973" s="14">
        <f t="shared" si="464"/>
        <v>0</v>
      </c>
      <c r="E4973" s="19" t="str">
        <f t="shared" si="466"/>
        <v>321100 - Teknikerarbejde inden for brug af medicinsk røntgen- og behandlingsudstyr</v>
      </c>
      <c r="F4973" s="19" t="str">
        <f t="shared" si="467"/>
        <v>Alle uanset erf.</v>
      </c>
      <c r="G4973" s="40" t="s">
        <v>516</v>
      </c>
      <c r="H4973" s="41" t="s">
        <v>341</v>
      </c>
      <c r="I4973" s="42" t="s">
        <v>8</v>
      </c>
      <c r="J4973" s="43" t="s">
        <v>10</v>
      </c>
      <c r="K4973" s="44">
        <v>138</v>
      </c>
      <c r="L4973" s="45">
        <v>52154.244206481264</v>
      </c>
      <c r="M4973" s="46">
        <v>54969.779078542851</v>
      </c>
      <c r="N4973" s="45"/>
      <c r="O4973" s="46"/>
    </row>
    <row r="4974" spans="1:15" x14ac:dyDescent="0.2">
      <c r="A4974" s="11" t="str">
        <f t="shared" si="462"/>
        <v>3211002 - Region SjællandAlle uanset erf.</v>
      </c>
      <c r="B4974" s="12" t="str">
        <f t="shared" si="465"/>
        <v>321100</v>
      </c>
      <c r="C4974" s="14">
        <f t="shared" si="463"/>
        <v>0</v>
      </c>
      <c r="D4974" s="14">
        <f t="shared" si="464"/>
        <v>0</v>
      </c>
      <c r="E4974" s="19" t="str">
        <f t="shared" si="466"/>
        <v>321100 - Teknikerarbejde inden for brug af medicinsk røntgen- og behandlingsudstyr</v>
      </c>
      <c r="F4974" s="19" t="str">
        <f t="shared" si="467"/>
        <v>Alle uanset erf.</v>
      </c>
      <c r="G4974" s="40" t="s">
        <v>516</v>
      </c>
      <c r="H4974" s="41" t="s">
        <v>341</v>
      </c>
      <c r="I4974" s="42" t="s">
        <v>20</v>
      </c>
      <c r="J4974" s="43" t="s">
        <v>10</v>
      </c>
      <c r="K4974" s="44">
        <v>19</v>
      </c>
      <c r="L4974" s="45">
        <v>53970.113941532167</v>
      </c>
      <c r="M4974" s="46">
        <v>57006.157673706395</v>
      </c>
      <c r="N4974" s="45"/>
      <c r="O4974" s="46"/>
    </row>
    <row r="4975" spans="1:15" x14ac:dyDescent="0.2">
      <c r="A4975" s="11" t="str">
        <f t="shared" si="462"/>
        <v>3211003 - Region SyddanmarkAlle uanset erf.</v>
      </c>
      <c r="B4975" s="12" t="str">
        <f t="shared" si="465"/>
        <v>321100</v>
      </c>
      <c r="C4975" s="14">
        <f t="shared" si="463"/>
        <v>0</v>
      </c>
      <c r="D4975" s="14">
        <f t="shared" si="464"/>
        <v>0</v>
      </c>
      <c r="E4975" s="19" t="str">
        <f t="shared" si="466"/>
        <v>321100 - Teknikerarbejde inden for brug af medicinsk røntgen- og behandlingsudstyr</v>
      </c>
      <c r="F4975" s="19" t="str">
        <f t="shared" si="467"/>
        <v>Alle uanset erf.</v>
      </c>
      <c r="G4975" s="40" t="s">
        <v>516</v>
      </c>
      <c r="H4975" s="41" t="s">
        <v>341</v>
      </c>
      <c r="I4975" s="42" t="s">
        <v>544</v>
      </c>
      <c r="J4975" s="43" t="s">
        <v>10</v>
      </c>
      <c r="K4975" s="44">
        <v>21</v>
      </c>
      <c r="L4975" s="45">
        <v>42715.374414860657</v>
      </c>
      <c r="M4975" s="46">
        <v>45037.750785094839</v>
      </c>
      <c r="N4975" s="45"/>
      <c r="O4975" s="46"/>
    </row>
    <row r="4976" spans="1:15" x14ac:dyDescent="0.2">
      <c r="A4976" s="11" t="str">
        <f t="shared" si="462"/>
        <v>3211004 - Region MidtjyllandAlle uanset erf.</v>
      </c>
      <c r="B4976" s="12" t="str">
        <f t="shared" si="465"/>
        <v>321100</v>
      </c>
      <c r="C4976" s="14">
        <f t="shared" si="463"/>
        <v>0</v>
      </c>
      <c r="D4976" s="14">
        <f t="shared" si="464"/>
        <v>0</v>
      </c>
      <c r="E4976" s="19" t="str">
        <f t="shared" si="466"/>
        <v>321100 - Teknikerarbejde inden for brug af medicinsk røntgen- og behandlingsudstyr</v>
      </c>
      <c r="F4976" s="19" t="str">
        <f t="shared" si="467"/>
        <v>Alle uanset erf.</v>
      </c>
      <c r="G4976" s="40" t="s">
        <v>516</v>
      </c>
      <c r="H4976" s="41" t="s">
        <v>341</v>
      </c>
      <c r="I4976" s="42" t="s">
        <v>517</v>
      </c>
      <c r="J4976" s="43" t="s">
        <v>10</v>
      </c>
      <c r="K4976" s="44">
        <v>37</v>
      </c>
      <c r="L4976" s="45">
        <v>41781.271761197444</v>
      </c>
      <c r="M4976" s="46">
        <v>44036.82410276727</v>
      </c>
      <c r="N4976" s="45"/>
      <c r="O4976" s="46"/>
    </row>
    <row r="4977" spans="1:15" x14ac:dyDescent="0.2">
      <c r="A4977" s="11" t="str">
        <f t="shared" si="462"/>
        <v>3211005 - Region NordjyllandAlle uanset erf.</v>
      </c>
      <c r="B4977" s="12" t="str">
        <f t="shared" si="465"/>
        <v>321100</v>
      </c>
      <c r="C4977" s="14">
        <f t="shared" si="463"/>
        <v>0</v>
      </c>
      <c r="D4977" s="14">
        <f t="shared" si="464"/>
        <v>0</v>
      </c>
      <c r="E4977" s="19" t="str">
        <f t="shared" si="466"/>
        <v>321100 - Teknikerarbejde inden for brug af medicinsk røntgen- og behandlingsudstyr</v>
      </c>
      <c r="F4977" s="19" t="str">
        <f t="shared" si="467"/>
        <v>Alle uanset erf.</v>
      </c>
      <c r="G4977" s="40" t="s">
        <v>516</v>
      </c>
      <c r="H4977" s="41" t="s">
        <v>341</v>
      </c>
      <c r="I4977" s="42" t="s">
        <v>21</v>
      </c>
      <c r="J4977" s="43" t="s">
        <v>10</v>
      </c>
      <c r="K4977" s="44">
        <v>23</v>
      </c>
      <c r="L4977" s="45">
        <v>44933.468587419484</v>
      </c>
      <c r="M4977" s="46">
        <v>47359.191549288073</v>
      </c>
      <c r="N4977" s="45"/>
      <c r="O4977" s="46"/>
    </row>
    <row r="4978" spans="1:15" x14ac:dyDescent="0.2">
      <c r="A4978" s="11" t="str">
        <f t="shared" si="462"/>
        <v>3211006 - Alle regioner5-9 år</v>
      </c>
      <c r="B4978" s="12" t="str">
        <f t="shared" si="465"/>
        <v>321100</v>
      </c>
      <c r="C4978" s="14">
        <f t="shared" si="463"/>
        <v>0</v>
      </c>
      <c r="D4978" s="14">
        <f t="shared" si="464"/>
        <v>0</v>
      </c>
      <c r="E4978" s="19" t="str">
        <f t="shared" si="466"/>
        <v>321100 - Teknikerarbejde inden for brug af medicinsk røntgen- og behandlingsudstyr</v>
      </c>
      <c r="F4978" s="19" t="str">
        <f t="shared" si="467"/>
        <v>5-9 år</v>
      </c>
      <c r="G4978" s="40" t="s">
        <v>516</v>
      </c>
      <c r="H4978" s="41" t="s">
        <v>341</v>
      </c>
      <c r="I4978" s="42" t="s">
        <v>11</v>
      </c>
      <c r="J4978" s="43" t="s">
        <v>15</v>
      </c>
      <c r="K4978" s="44">
        <v>46</v>
      </c>
      <c r="L4978" s="45">
        <v>46323.783630342405</v>
      </c>
      <c r="M4978" s="46">
        <v>48824.562429872138</v>
      </c>
      <c r="N4978" s="45"/>
      <c r="O4978" s="46"/>
    </row>
    <row r="4979" spans="1:15" x14ac:dyDescent="0.2">
      <c r="A4979" s="11" t="str">
        <f t="shared" si="462"/>
        <v>3211006 - Alle regioner0-4 år</v>
      </c>
      <c r="B4979" s="12" t="str">
        <f t="shared" si="465"/>
        <v>321100</v>
      </c>
      <c r="C4979" s="14">
        <f t="shared" si="463"/>
        <v>0</v>
      </c>
      <c r="D4979" s="14">
        <f t="shared" si="464"/>
        <v>0</v>
      </c>
      <c r="E4979" s="19" t="str">
        <f t="shared" si="466"/>
        <v>321100 - Teknikerarbejde inden for brug af medicinsk røntgen- og behandlingsudstyr</v>
      </c>
      <c r="F4979" s="19" t="str">
        <f t="shared" si="467"/>
        <v>0-4 år</v>
      </c>
      <c r="G4979" s="40" t="s">
        <v>516</v>
      </c>
      <c r="H4979" s="41" t="s">
        <v>341</v>
      </c>
      <c r="I4979" s="42" t="s">
        <v>11</v>
      </c>
      <c r="J4979" s="43" t="s">
        <v>16</v>
      </c>
      <c r="K4979" s="44">
        <v>24</v>
      </c>
      <c r="L4979" s="45">
        <v>46382.134127395824</v>
      </c>
      <c r="M4979" s="46">
        <v>48816.718329593707</v>
      </c>
      <c r="N4979" s="45"/>
      <c r="O4979" s="46"/>
    </row>
    <row r="4980" spans="1:15" x14ac:dyDescent="0.2">
      <c r="A4980" s="11" t="str">
        <f t="shared" si="462"/>
        <v>3211006 - Alle regioner10-14 år</v>
      </c>
      <c r="B4980" s="12" t="str">
        <f t="shared" si="465"/>
        <v>321100</v>
      </c>
      <c r="C4980" s="14">
        <f t="shared" si="463"/>
        <v>0</v>
      </c>
      <c r="D4980" s="14">
        <f t="shared" si="464"/>
        <v>0</v>
      </c>
      <c r="E4980" s="19" t="str">
        <f t="shared" si="466"/>
        <v>321100 - Teknikerarbejde inden for brug af medicinsk røntgen- og behandlingsudstyr</v>
      </c>
      <c r="F4980" s="19" t="str">
        <f t="shared" si="467"/>
        <v>10-14 år</v>
      </c>
      <c r="G4980" s="40" t="s">
        <v>516</v>
      </c>
      <c r="H4980" s="41" t="s">
        <v>341</v>
      </c>
      <c r="I4980" s="42" t="s">
        <v>11</v>
      </c>
      <c r="J4980" s="43" t="s">
        <v>17</v>
      </c>
      <c r="K4980" s="44">
        <v>35</v>
      </c>
      <c r="L4980" s="45">
        <v>44402.112102746607</v>
      </c>
      <c r="M4980" s="46">
        <v>46816.194089583478</v>
      </c>
      <c r="N4980" s="45"/>
      <c r="O4980" s="46"/>
    </row>
    <row r="4981" spans="1:15" x14ac:dyDescent="0.2">
      <c r="A4981" s="11" t="str">
        <f t="shared" si="462"/>
        <v>3211006 - Alle regioner15-20 år</v>
      </c>
      <c r="B4981" s="12" t="str">
        <f t="shared" si="465"/>
        <v>321100</v>
      </c>
      <c r="C4981" s="14">
        <f t="shared" si="463"/>
        <v>0</v>
      </c>
      <c r="D4981" s="14">
        <f t="shared" si="464"/>
        <v>0</v>
      </c>
      <c r="E4981" s="19" t="str">
        <f t="shared" si="466"/>
        <v>321100 - Teknikerarbejde inden for brug af medicinsk røntgen- og behandlingsudstyr</v>
      </c>
      <c r="F4981" s="19" t="str">
        <f t="shared" si="467"/>
        <v>15-20 år</v>
      </c>
      <c r="G4981" s="40" t="s">
        <v>516</v>
      </c>
      <c r="H4981" s="41" t="s">
        <v>341</v>
      </c>
      <c r="I4981" s="42" t="s">
        <v>11</v>
      </c>
      <c r="J4981" s="43" t="s">
        <v>18</v>
      </c>
      <c r="K4981" s="44">
        <v>33</v>
      </c>
      <c r="L4981" s="45">
        <v>51903.846101681549</v>
      </c>
      <c r="M4981" s="46">
        <v>54725.787085742799</v>
      </c>
      <c r="N4981" s="45"/>
      <c r="O4981" s="46"/>
    </row>
    <row r="4982" spans="1:15" x14ac:dyDescent="0.2">
      <c r="A4982" s="11" t="str">
        <f t="shared" si="462"/>
        <v>3211006 - Alle regioner20-24 år</v>
      </c>
      <c r="B4982" s="12" t="str">
        <f t="shared" si="465"/>
        <v>321100</v>
      </c>
      <c r="C4982" s="14">
        <f t="shared" si="463"/>
        <v>0</v>
      </c>
      <c r="D4982" s="14">
        <f t="shared" si="464"/>
        <v>0</v>
      </c>
      <c r="E4982" s="19" t="str">
        <f t="shared" si="466"/>
        <v>321100 - Teknikerarbejde inden for brug af medicinsk røntgen- og behandlingsudstyr</v>
      </c>
      <c r="F4982" s="19" t="str">
        <f t="shared" si="467"/>
        <v>20-24 år</v>
      </c>
      <c r="G4982" s="40" t="s">
        <v>516</v>
      </c>
      <c r="H4982" s="41" t="s">
        <v>341</v>
      </c>
      <c r="I4982" s="42" t="s">
        <v>11</v>
      </c>
      <c r="J4982" s="43" t="s">
        <v>19</v>
      </c>
      <c r="K4982" s="44">
        <v>33</v>
      </c>
      <c r="L4982" s="45">
        <v>48760.738535036107</v>
      </c>
      <c r="M4982" s="46">
        <v>51411.793067980543</v>
      </c>
      <c r="N4982" s="45"/>
      <c r="O4982" s="46"/>
    </row>
    <row r="4983" spans="1:15" x14ac:dyDescent="0.2">
      <c r="A4983" s="11" t="str">
        <f t="shared" si="462"/>
        <v>3211006 - Alle regioner25 år og derover</v>
      </c>
      <c r="B4983" s="12" t="str">
        <f t="shared" si="465"/>
        <v>321100</v>
      </c>
      <c r="C4983" s="14">
        <f t="shared" si="463"/>
        <v>0</v>
      </c>
      <c r="D4983" s="14">
        <f t="shared" si="464"/>
        <v>0</v>
      </c>
      <c r="E4983" s="19" t="str">
        <f t="shared" si="466"/>
        <v>321100 - Teknikerarbejde inden for brug af medicinsk røntgen- og behandlingsudstyr</v>
      </c>
      <c r="F4983" s="19" t="str">
        <f t="shared" si="467"/>
        <v>25 år og derover</v>
      </c>
      <c r="G4983" s="40" t="s">
        <v>516</v>
      </c>
      <c r="H4983" s="41" t="s">
        <v>341</v>
      </c>
      <c r="I4983" s="42" t="s">
        <v>11</v>
      </c>
      <c r="J4983" s="43" t="s">
        <v>9</v>
      </c>
      <c r="K4983" s="44">
        <v>67</v>
      </c>
      <c r="L4983" s="45">
        <v>52547.338165815898</v>
      </c>
      <c r="M4983" s="46">
        <v>55384.094124815718</v>
      </c>
      <c r="N4983" s="45"/>
      <c r="O4983" s="46"/>
    </row>
    <row r="4984" spans="1:15" x14ac:dyDescent="0.2">
      <c r="A4984" s="11" t="str">
        <f t="shared" si="462"/>
        <v>3211006 - Alle regionerAlle uanset erf.</v>
      </c>
      <c r="B4984" s="12" t="str">
        <f t="shared" si="465"/>
        <v>321100</v>
      </c>
      <c r="C4984" s="14">
        <f t="shared" si="463"/>
        <v>0</v>
      </c>
      <c r="D4984" s="14">
        <f t="shared" si="464"/>
        <v>0</v>
      </c>
      <c r="E4984" s="19" t="str">
        <f t="shared" si="466"/>
        <v>321100 - Teknikerarbejde inden for brug af medicinsk røntgen- og behandlingsudstyr</v>
      </c>
      <c r="F4984" s="19" t="str">
        <f t="shared" si="467"/>
        <v>Alle uanset erf.</v>
      </c>
      <c r="G4984" s="40" t="s">
        <v>516</v>
      </c>
      <c r="H4984" s="41" t="s">
        <v>341</v>
      </c>
      <c r="I4984" s="42" t="s">
        <v>11</v>
      </c>
      <c r="J4984" s="43" t="s">
        <v>10</v>
      </c>
      <c r="K4984" s="44">
        <v>238</v>
      </c>
      <c r="L4984" s="45">
        <v>47809.843970948008</v>
      </c>
      <c r="M4984" s="46">
        <v>50409.199669538924</v>
      </c>
      <c r="N4984" s="45"/>
      <c r="O4984" s="46"/>
    </row>
    <row r="4985" spans="1:15" x14ac:dyDescent="0.2">
      <c r="A4985" s="11" t="str">
        <f t="shared" si="462"/>
        <v>3212201 - Region HovedstadenAlle uanset erf.</v>
      </c>
      <c r="B4985" s="12" t="str">
        <f t="shared" si="465"/>
        <v>321220</v>
      </c>
      <c r="C4985" s="14">
        <f t="shared" si="463"/>
        <v>0</v>
      </c>
      <c r="D4985" s="14">
        <f t="shared" si="464"/>
        <v>0</v>
      </c>
      <c r="E4985" s="19" t="str">
        <f t="shared" si="466"/>
        <v>321220 - Bioanalytikerarbejde, specialfunktioner</v>
      </c>
      <c r="F4985" s="19" t="str">
        <f t="shared" si="467"/>
        <v>Alle uanset erf.</v>
      </c>
      <c r="G4985" s="40" t="s">
        <v>516</v>
      </c>
      <c r="H4985" s="41" t="s">
        <v>342</v>
      </c>
      <c r="I4985" s="42" t="s">
        <v>8</v>
      </c>
      <c r="J4985" s="43" t="s">
        <v>10</v>
      </c>
      <c r="K4985" s="44">
        <v>20</v>
      </c>
      <c r="L4985" s="45">
        <v>44797.91055853165</v>
      </c>
      <c r="M4985" s="46">
        <v>47116.300060616821</v>
      </c>
      <c r="N4985" s="45"/>
      <c r="O4985" s="46"/>
    </row>
    <row r="4986" spans="1:15" x14ac:dyDescent="0.2">
      <c r="A4986" s="11" t="str">
        <f t="shared" si="462"/>
        <v>3212203 - Region SyddanmarkAlle uanset erf.</v>
      </c>
      <c r="B4986" s="12" t="str">
        <f t="shared" si="465"/>
        <v>321220</v>
      </c>
      <c r="C4986" s="14">
        <f t="shared" si="463"/>
        <v>0</v>
      </c>
      <c r="D4986" s="14">
        <f t="shared" si="464"/>
        <v>0</v>
      </c>
      <c r="E4986" s="19" t="str">
        <f t="shared" si="466"/>
        <v>321220 - Bioanalytikerarbejde, specialfunktioner</v>
      </c>
      <c r="F4986" s="19" t="str">
        <f t="shared" si="467"/>
        <v>Alle uanset erf.</v>
      </c>
      <c r="G4986" s="40" t="s">
        <v>516</v>
      </c>
      <c r="H4986" s="41" t="s">
        <v>342</v>
      </c>
      <c r="I4986" s="42" t="s">
        <v>544</v>
      </c>
      <c r="J4986" s="43" t="s">
        <v>10</v>
      </c>
      <c r="K4986" s="44">
        <v>27</v>
      </c>
      <c r="L4986" s="45">
        <v>40965.601174298834</v>
      </c>
      <c r="M4986" s="46">
        <v>43115.873198836372</v>
      </c>
      <c r="N4986" s="45"/>
      <c r="O4986" s="46"/>
    </row>
    <row r="4987" spans="1:15" x14ac:dyDescent="0.2">
      <c r="A4987" s="11" t="str">
        <f t="shared" si="462"/>
        <v>3212204 - Region Midtjylland0-4 år</v>
      </c>
      <c r="B4987" s="12" t="str">
        <f t="shared" si="465"/>
        <v>321220</v>
      </c>
      <c r="C4987" s="14">
        <f t="shared" si="463"/>
        <v>0</v>
      </c>
      <c r="D4987" s="14">
        <f t="shared" si="464"/>
        <v>0</v>
      </c>
      <c r="E4987" s="19" t="str">
        <f t="shared" si="466"/>
        <v>321220 - Bioanalytikerarbejde, specialfunktioner</v>
      </c>
      <c r="F4987" s="19" t="str">
        <f t="shared" si="467"/>
        <v>0-4 år</v>
      </c>
      <c r="G4987" s="40" t="s">
        <v>516</v>
      </c>
      <c r="H4987" s="41" t="s">
        <v>342</v>
      </c>
      <c r="I4987" s="42" t="s">
        <v>517</v>
      </c>
      <c r="J4987" s="43" t="s">
        <v>16</v>
      </c>
      <c r="K4987" s="44">
        <v>15</v>
      </c>
      <c r="L4987" s="45">
        <v>34504.340118039305</v>
      </c>
      <c r="M4987" s="46">
        <v>36315.462502531394</v>
      </c>
      <c r="N4987" s="45"/>
      <c r="O4987" s="46"/>
    </row>
    <row r="4988" spans="1:15" x14ac:dyDescent="0.2">
      <c r="A4988" s="11" t="str">
        <f t="shared" si="462"/>
        <v>3212204 - Region MidtjyllandAlle uanset erf.</v>
      </c>
      <c r="B4988" s="12" t="str">
        <f t="shared" si="465"/>
        <v>321220</v>
      </c>
      <c r="C4988" s="14">
        <f t="shared" si="463"/>
        <v>0</v>
      </c>
      <c r="D4988" s="14">
        <f t="shared" si="464"/>
        <v>0</v>
      </c>
      <c r="E4988" s="19" t="str">
        <f t="shared" si="466"/>
        <v>321220 - Bioanalytikerarbejde, specialfunktioner</v>
      </c>
      <c r="F4988" s="19" t="str">
        <f t="shared" si="467"/>
        <v>Alle uanset erf.</v>
      </c>
      <c r="G4988" s="40" t="s">
        <v>516</v>
      </c>
      <c r="H4988" s="41" t="s">
        <v>342</v>
      </c>
      <c r="I4988" s="42" t="s">
        <v>517</v>
      </c>
      <c r="J4988" s="43" t="s">
        <v>10</v>
      </c>
      <c r="K4988" s="44">
        <v>90</v>
      </c>
      <c r="L4988" s="45">
        <v>39017.187960179777</v>
      </c>
      <c r="M4988" s="46">
        <v>41065.188363980356</v>
      </c>
      <c r="N4988" s="45"/>
      <c r="O4988" s="46"/>
    </row>
    <row r="4989" spans="1:15" x14ac:dyDescent="0.2">
      <c r="A4989" s="11" t="str">
        <f t="shared" si="462"/>
        <v>3212205 - Region NordjyllandAlle uanset erf.</v>
      </c>
      <c r="B4989" s="12" t="str">
        <f t="shared" si="465"/>
        <v>321220</v>
      </c>
      <c r="C4989" s="14">
        <f t="shared" si="463"/>
        <v>0</v>
      </c>
      <c r="D4989" s="14">
        <f t="shared" si="464"/>
        <v>0</v>
      </c>
      <c r="E4989" s="19" t="str">
        <f t="shared" si="466"/>
        <v>321220 - Bioanalytikerarbejde, specialfunktioner</v>
      </c>
      <c r="F4989" s="19" t="str">
        <f t="shared" si="467"/>
        <v>Alle uanset erf.</v>
      </c>
      <c r="G4989" s="40" t="s">
        <v>516</v>
      </c>
      <c r="H4989" s="41" t="s">
        <v>342</v>
      </c>
      <c r="I4989" s="42" t="s">
        <v>21</v>
      </c>
      <c r="J4989" s="43" t="s">
        <v>10</v>
      </c>
      <c r="K4989" s="44">
        <v>16</v>
      </c>
      <c r="L4989" s="45">
        <v>40884.611027685824</v>
      </c>
      <c r="M4989" s="46">
        <v>43030.631903905429</v>
      </c>
      <c r="N4989" s="45"/>
      <c r="O4989" s="46"/>
    </row>
    <row r="4990" spans="1:15" x14ac:dyDescent="0.2">
      <c r="A4990" s="11" t="str">
        <f t="shared" si="462"/>
        <v>3212206 - Alle regioner1 år</v>
      </c>
      <c r="B4990" s="12" t="str">
        <f t="shared" si="465"/>
        <v>321220</v>
      </c>
      <c r="C4990" s="14">
        <f t="shared" si="463"/>
        <v>0</v>
      </c>
      <c r="D4990" s="14">
        <f t="shared" si="464"/>
        <v>0</v>
      </c>
      <c r="E4990" s="19" t="str">
        <f t="shared" si="466"/>
        <v>321220 - Bioanalytikerarbejde, specialfunktioner</v>
      </c>
      <c r="F4990" s="19" t="str">
        <f t="shared" si="467"/>
        <v>1 år</v>
      </c>
      <c r="G4990" s="40" t="s">
        <v>516</v>
      </c>
      <c r="H4990" s="41" t="s">
        <v>342</v>
      </c>
      <c r="I4990" s="42" t="s">
        <v>11</v>
      </c>
      <c r="J4990" s="43" t="s">
        <v>22</v>
      </c>
      <c r="K4990" s="44">
        <v>11</v>
      </c>
      <c r="L4990" s="45">
        <v>38808.933003346814</v>
      </c>
      <c r="M4990" s="46">
        <v>40846.002167404469</v>
      </c>
      <c r="N4990" s="45"/>
      <c r="O4990" s="46"/>
    </row>
    <row r="4991" spans="1:15" x14ac:dyDescent="0.2">
      <c r="A4991" s="11" t="str">
        <f t="shared" si="462"/>
        <v>3212206 - Alle regioner5-9 år</v>
      </c>
      <c r="B4991" s="12" t="str">
        <f t="shared" si="465"/>
        <v>321220</v>
      </c>
      <c r="C4991" s="14">
        <f t="shared" si="463"/>
        <v>0</v>
      </c>
      <c r="D4991" s="14">
        <f t="shared" si="464"/>
        <v>0</v>
      </c>
      <c r="E4991" s="19" t="str">
        <f t="shared" si="466"/>
        <v>321220 - Bioanalytikerarbejde, specialfunktioner</v>
      </c>
      <c r="F4991" s="19" t="str">
        <f t="shared" si="467"/>
        <v>5-9 år</v>
      </c>
      <c r="G4991" s="40" t="s">
        <v>516</v>
      </c>
      <c r="H4991" s="41" t="s">
        <v>342</v>
      </c>
      <c r="I4991" s="42" t="s">
        <v>11</v>
      </c>
      <c r="J4991" s="43" t="s">
        <v>15</v>
      </c>
      <c r="K4991" s="44">
        <v>12</v>
      </c>
      <c r="L4991" s="45">
        <v>36146.731546508774</v>
      </c>
      <c r="M4991" s="46">
        <v>38044.062560698549</v>
      </c>
      <c r="N4991" s="45"/>
      <c r="O4991" s="46"/>
    </row>
    <row r="4992" spans="1:15" x14ac:dyDescent="0.2">
      <c r="A4992" s="11" t="str">
        <f t="shared" si="462"/>
        <v>3212206 - Alle regioner0-4 år</v>
      </c>
      <c r="B4992" s="12" t="str">
        <f t="shared" si="465"/>
        <v>321220</v>
      </c>
      <c r="C4992" s="14">
        <f t="shared" si="463"/>
        <v>0</v>
      </c>
      <c r="D4992" s="14">
        <f t="shared" si="464"/>
        <v>0</v>
      </c>
      <c r="E4992" s="19" t="str">
        <f t="shared" si="466"/>
        <v>321220 - Bioanalytikerarbejde, specialfunktioner</v>
      </c>
      <c r="F4992" s="19" t="str">
        <f t="shared" si="467"/>
        <v>0-4 år</v>
      </c>
      <c r="G4992" s="40" t="s">
        <v>516</v>
      </c>
      <c r="H4992" s="41" t="s">
        <v>342</v>
      </c>
      <c r="I4992" s="42" t="s">
        <v>11</v>
      </c>
      <c r="J4992" s="43" t="s">
        <v>16</v>
      </c>
      <c r="K4992" s="44">
        <v>30</v>
      </c>
      <c r="L4992" s="45">
        <v>38514.146390267822</v>
      </c>
      <c r="M4992" s="46">
        <v>40543.64869346637</v>
      </c>
      <c r="N4992" s="45"/>
      <c r="O4992" s="46"/>
    </row>
    <row r="4993" spans="1:15" x14ac:dyDescent="0.2">
      <c r="A4993" s="11" t="str">
        <f t="shared" si="462"/>
        <v>3212206 - Alle regioner10-14 år</v>
      </c>
      <c r="B4993" s="12" t="str">
        <f t="shared" si="465"/>
        <v>321220</v>
      </c>
      <c r="C4993" s="14">
        <f t="shared" si="463"/>
        <v>0</v>
      </c>
      <c r="D4993" s="14">
        <f t="shared" si="464"/>
        <v>0</v>
      </c>
      <c r="E4993" s="19" t="str">
        <f t="shared" si="466"/>
        <v>321220 - Bioanalytikerarbejde, specialfunktioner</v>
      </c>
      <c r="F4993" s="19" t="str">
        <f t="shared" si="467"/>
        <v>10-14 år</v>
      </c>
      <c r="G4993" s="40" t="s">
        <v>516</v>
      </c>
      <c r="H4993" s="41" t="s">
        <v>342</v>
      </c>
      <c r="I4993" s="42" t="s">
        <v>11</v>
      </c>
      <c r="J4993" s="43" t="s">
        <v>17</v>
      </c>
      <c r="K4993" s="44">
        <v>16</v>
      </c>
      <c r="L4993" s="45">
        <v>38505.803153261324</v>
      </c>
      <c r="M4993" s="46">
        <v>40526.961123103429</v>
      </c>
      <c r="N4993" s="45"/>
      <c r="O4993" s="46"/>
    </row>
    <row r="4994" spans="1:15" x14ac:dyDescent="0.2">
      <c r="A4994" s="11" t="str">
        <f t="shared" ref="A4994:A5057" si="468">B4994&amp;I4994&amp;F4994</f>
        <v>3212206 - Alle regioner15-20 år</v>
      </c>
      <c r="B4994" s="12" t="str">
        <f t="shared" si="465"/>
        <v>321220</v>
      </c>
      <c r="C4994" s="14">
        <f t="shared" ref="C4994:C5057" si="469">N4994*1.2</f>
        <v>0</v>
      </c>
      <c r="D4994" s="14">
        <f t="shared" ref="D4994:D5057" si="470">O4994*1.2</f>
        <v>0</v>
      </c>
      <c r="E4994" s="19" t="str">
        <f t="shared" si="466"/>
        <v>321220 - Bioanalytikerarbejde, specialfunktioner</v>
      </c>
      <c r="F4994" s="19" t="str">
        <f t="shared" si="467"/>
        <v>15-20 år</v>
      </c>
      <c r="G4994" s="40" t="s">
        <v>516</v>
      </c>
      <c r="H4994" s="41" t="s">
        <v>342</v>
      </c>
      <c r="I4994" s="42" t="s">
        <v>11</v>
      </c>
      <c r="J4994" s="43" t="s">
        <v>18</v>
      </c>
      <c r="K4994" s="44">
        <v>14</v>
      </c>
      <c r="L4994" s="45">
        <v>39746.881001142756</v>
      </c>
      <c r="M4994" s="46">
        <v>41833.182772127147</v>
      </c>
      <c r="N4994" s="45"/>
      <c r="O4994" s="46"/>
    </row>
    <row r="4995" spans="1:15" x14ac:dyDescent="0.2">
      <c r="A4995" s="11" t="str">
        <f t="shared" si="468"/>
        <v>3212206 - Alle regioner20-24 år</v>
      </c>
      <c r="B4995" s="12" t="str">
        <f t="shared" ref="B4995:B5058" si="471">LEFT(E4995,6)</f>
        <v>321220</v>
      </c>
      <c r="C4995" s="14">
        <f t="shared" si="469"/>
        <v>0</v>
      </c>
      <c r="D4995" s="14">
        <f t="shared" si="470"/>
        <v>0</v>
      </c>
      <c r="E4995" s="19" t="str">
        <f t="shared" ref="E4995:E5058" si="472">TRIM(H4995)</f>
        <v>321220 - Bioanalytikerarbejde, specialfunktioner</v>
      </c>
      <c r="F4995" s="19" t="str">
        <f t="shared" ref="F4995:F5058" si="473">MID(J4995,6,30)</f>
        <v>20-24 år</v>
      </c>
      <c r="G4995" s="40" t="s">
        <v>516</v>
      </c>
      <c r="H4995" s="41" t="s">
        <v>342</v>
      </c>
      <c r="I4995" s="42" t="s">
        <v>11</v>
      </c>
      <c r="J4995" s="43" t="s">
        <v>19</v>
      </c>
      <c r="K4995" s="44">
        <v>17</v>
      </c>
      <c r="L4995" s="45">
        <v>40884.611027685824</v>
      </c>
      <c r="M4995" s="46">
        <v>43030.631903905429</v>
      </c>
      <c r="N4995" s="45"/>
      <c r="O4995" s="46"/>
    </row>
    <row r="4996" spans="1:15" x14ac:dyDescent="0.2">
      <c r="A4996" s="11" t="str">
        <f t="shared" si="468"/>
        <v>3212206 - Alle regioner25 år og derover</v>
      </c>
      <c r="B4996" s="12" t="str">
        <f t="shared" si="471"/>
        <v>321220</v>
      </c>
      <c r="C4996" s="14">
        <f t="shared" si="469"/>
        <v>0</v>
      </c>
      <c r="D4996" s="14">
        <f t="shared" si="470"/>
        <v>0</v>
      </c>
      <c r="E4996" s="19" t="str">
        <f t="shared" si="472"/>
        <v>321220 - Bioanalytikerarbejde, specialfunktioner</v>
      </c>
      <c r="F4996" s="19" t="str">
        <f t="shared" si="473"/>
        <v>25 år og derover</v>
      </c>
      <c r="G4996" s="40" t="s">
        <v>516</v>
      </c>
      <c r="H4996" s="41" t="s">
        <v>342</v>
      </c>
      <c r="I4996" s="42" t="s">
        <v>11</v>
      </c>
      <c r="J4996" s="43" t="s">
        <v>9</v>
      </c>
      <c r="K4996" s="44">
        <v>65</v>
      </c>
      <c r="L4996" s="45">
        <v>40928.480237557087</v>
      </c>
      <c r="M4996" s="46">
        <v>43076.803795344174</v>
      </c>
      <c r="N4996" s="45"/>
      <c r="O4996" s="46"/>
    </row>
    <row r="4997" spans="1:15" x14ac:dyDescent="0.2">
      <c r="A4997" s="11" t="str">
        <f t="shared" si="468"/>
        <v>3212206 - Alle regionerAlle uanset erf.</v>
      </c>
      <c r="B4997" s="12" t="str">
        <f t="shared" si="471"/>
        <v>321220</v>
      </c>
      <c r="C4997" s="14">
        <f t="shared" si="469"/>
        <v>0</v>
      </c>
      <c r="D4997" s="14">
        <f t="shared" si="470"/>
        <v>0</v>
      </c>
      <c r="E4997" s="19" t="str">
        <f t="shared" si="472"/>
        <v>321220 - Bioanalytikerarbejde, specialfunktioner</v>
      </c>
      <c r="F4997" s="19" t="str">
        <f t="shared" si="473"/>
        <v>Alle uanset erf.</v>
      </c>
      <c r="G4997" s="40" t="s">
        <v>516</v>
      </c>
      <c r="H4997" s="41" t="s">
        <v>342</v>
      </c>
      <c r="I4997" s="42" t="s">
        <v>11</v>
      </c>
      <c r="J4997" s="43" t="s">
        <v>10</v>
      </c>
      <c r="K4997" s="44">
        <v>154</v>
      </c>
      <c r="L4997" s="45">
        <v>40105.88083155972</v>
      </c>
      <c r="M4997" s="46">
        <v>42211.026395141584</v>
      </c>
      <c r="N4997" s="45"/>
      <c r="O4997" s="46"/>
    </row>
    <row r="4998" spans="1:15" x14ac:dyDescent="0.2">
      <c r="A4998" s="11" t="str">
        <f t="shared" si="468"/>
        <v>3212901 - Region Hovedstaden5-9 år</v>
      </c>
      <c r="B4998" s="12" t="str">
        <f t="shared" si="471"/>
        <v>321290</v>
      </c>
      <c r="C4998" s="14">
        <f t="shared" si="469"/>
        <v>0</v>
      </c>
      <c r="D4998" s="14">
        <f t="shared" si="470"/>
        <v>0</v>
      </c>
      <c r="E4998" s="19" t="str">
        <f t="shared" si="472"/>
        <v>321290 - Andet teknikerarbejde i medicinske og patologiske laboratorier</v>
      </c>
      <c r="F4998" s="19" t="str">
        <f t="shared" si="473"/>
        <v>5-9 år</v>
      </c>
      <c r="G4998" s="40" t="s">
        <v>516</v>
      </c>
      <c r="H4998" s="41" t="s">
        <v>343</v>
      </c>
      <c r="I4998" s="42" t="s">
        <v>8</v>
      </c>
      <c r="J4998" s="43" t="s">
        <v>15</v>
      </c>
      <c r="K4998" s="44">
        <v>15</v>
      </c>
      <c r="L4998" s="45">
        <v>41640.64988047228</v>
      </c>
      <c r="M4998" s="46">
        <v>43795.644261666814</v>
      </c>
      <c r="N4998" s="45"/>
      <c r="O4998" s="46"/>
    </row>
    <row r="4999" spans="1:15" x14ac:dyDescent="0.2">
      <c r="A4999" s="11" t="str">
        <f t="shared" si="468"/>
        <v>3212901 - Region Hovedstaden0-4 år</v>
      </c>
      <c r="B4999" s="12" t="str">
        <f t="shared" si="471"/>
        <v>321290</v>
      </c>
      <c r="C4999" s="14">
        <f t="shared" si="469"/>
        <v>0</v>
      </c>
      <c r="D4999" s="14">
        <f t="shared" si="470"/>
        <v>0</v>
      </c>
      <c r="E4999" s="19" t="str">
        <f t="shared" si="472"/>
        <v>321290 - Andet teknikerarbejde i medicinske og patologiske laboratorier</v>
      </c>
      <c r="F4999" s="19" t="str">
        <f t="shared" si="473"/>
        <v>0-4 år</v>
      </c>
      <c r="G4999" s="40" t="s">
        <v>516</v>
      </c>
      <c r="H4999" s="41" t="s">
        <v>343</v>
      </c>
      <c r="I4999" s="42" t="s">
        <v>8</v>
      </c>
      <c r="J4999" s="43" t="s">
        <v>16</v>
      </c>
      <c r="K4999" s="44">
        <v>15</v>
      </c>
      <c r="L4999" s="45">
        <v>35949.903398887167</v>
      </c>
      <c r="M4999" s="46">
        <v>37810.389247486259</v>
      </c>
      <c r="N4999" s="45"/>
      <c r="O4999" s="46"/>
    </row>
    <row r="5000" spans="1:15" x14ac:dyDescent="0.2">
      <c r="A5000" s="11" t="str">
        <f t="shared" si="468"/>
        <v>3212901 - Region Hovedstaden25 år og derover</v>
      </c>
      <c r="B5000" s="12" t="str">
        <f t="shared" si="471"/>
        <v>321290</v>
      </c>
      <c r="C5000" s="14">
        <f t="shared" si="469"/>
        <v>0</v>
      </c>
      <c r="D5000" s="14">
        <f t="shared" si="470"/>
        <v>0</v>
      </c>
      <c r="E5000" s="19" t="str">
        <f t="shared" si="472"/>
        <v>321290 - Andet teknikerarbejde i medicinske og patologiske laboratorier</v>
      </c>
      <c r="F5000" s="19" t="str">
        <f t="shared" si="473"/>
        <v>25 år og derover</v>
      </c>
      <c r="G5000" s="40" t="s">
        <v>516</v>
      </c>
      <c r="H5000" s="41" t="s">
        <v>343</v>
      </c>
      <c r="I5000" s="42" t="s">
        <v>8</v>
      </c>
      <c r="J5000" s="43" t="s">
        <v>9</v>
      </c>
      <c r="K5000" s="44">
        <v>35</v>
      </c>
      <c r="L5000" s="45">
        <v>44416.521702836559</v>
      </c>
      <c r="M5000" s="46">
        <v>46715.173500456687</v>
      </c>
      <c r="N5000" s="45"/>
      <c r="O5000" s="46"/>
    </row>
    <row r="5001" spans="1:15" x14ac:dyDescent="0.2">
      <c r="A5001" s="11" t="str">
        <f t="shared" si="468"/>
        <v>3212901 - Region HovedstadenAlle uanset erf.</v>
      </c>
      <c r="B5001" s="12" t="str">
        <f t="shared" si="471"/>
        <v>321290</v>
      </c>
      <c r="C5001" s="14">
        <f t="shared" si="469"/>
        <v>0</v>
      </c>
      <c r="D5001" s="14">
        <f t="shared" si="470"/>
        <v>0</v>
      </c>
      <c r="E5001" s="19" t="str">
        <f t="shared" si="472"/>
        <v>321290 - Andet teknikerarbejde i medicinske og patologiske laboratorier</v>
      </c>
      <c r="F5001" s="19" t="str">
        <f t="shared" si="473"/>
        <v>Alle uanset erf.</v>
      </c>
      <c r="G5001" s="40" t="s">
        <v>516</v>
      </c>
      <c r="H5001" s="41" t="s">
        <v>343</v>
      </c>
      <c r="I5001" s="42" t="s">
        <v>8</v>
      </c>
      <c r="J5001" s="43" t="s">
        <v>10</v>
      </c>
      <c r="K5001" s="44">
        <v>85</v>
      </c>
      <c r="L5001" s="45">
        <v>43889.85393217182</v>
      </c>
      <c r="M5001" s="46">
        <v>46161.249524862469</v>
      </c>
      <c r="N5001" s="45"/>
      <c r="O5001" s="46"/>
    </row>
    <row r="5002" spans="1:15" x14ac:dyDescent="0.2">
      <c r="A5002" s="11" t="str">
        <f t="shared" si="468"/>
        <v>3212906 - Alle regioner5-9 år</v>
      </c>
      <c r="B5002" s="12" t="str">
        <f t="shared" si="471"/>
        <v>321290</v>
      </c>
      <c r="C5002" s="14">
        <f t="shared" si="469"/>
        <v>0</v>
      </c>
      <c r="D5002" s="14">
        <f t="shared" si="470"/>
        <v>0</v>
      </c>
      <c r="E5002" s="19" t="str">
        <f t="shared" si="472"/>
        <v>321290 - Andet teknikerarbejde i medicinske og patologiske laboratorier</v>
      </c>
      <c r="F5002" s="19" t="str">
        <f t="shared" si="473"/>
        <v>5-9 år</v>
      </c>
      <c r="G5002" s="40" t="s">
        <v>516</v>
      </c>
      <c r="H5002" s="41" t="s">
        <v>343</v>
      </c>
      <c r="I5002" s="42" t="s">
        <v>11</v>
      </c>
      <c r="J5002" s="43" t="s">
        <v>15</v>
      </c>
      <c r="K5002" s="44">
        <v>15</v>
      </c>
      <c r="L5002" s="45">
        <v>41640.64988047228</v>
      </c>
      <c r="M5002" s="46">
        <v>43795.644261666814</v>
      </c>
      <c r="N5002" s="45"/>
      <c r="O5002" s="46"/>
    </row>
    <row r="5003" spans="1:15" x14ac:dyDescent="0.2">
      <c r="A5003" s="11" t="str">
        <f t="shared" si="468"/>
        <v>3212906 - Alle regioner0-4 år</v>
      </c>
      <c r="B5003" s="12" t="str">
        <f t="shared" si="471"/>
        <v>321290</v>
      </c>
      <c r="C5003" s="14">
        <f t="shared" si="469"/>
        <v>0</v>
      </c>
      <c r="D5003" s="14">
        <f t="shared" si="470"/>
        <v>0</v>
      </c>
      <c r="E5003" s="19" t="str">
        <f t="shared" si="472"/>
        <v>321290 - Andet teknikerarbejde i medicinske og patologiske laboratorier</v>
      </c>
      <c r="F5003" s="19" t="str">
        <f t="shared" si="473"/>
        <v>0-4 år</v>
      </c>
      <c r="G5003" s="40" t="s">
        <v>516</v>
      </c>
      <c r="H5003" s="41" t="s">
        <v>343</v>
      </c>
      <c r="I5003" s="42" t="s">
        <v>11</v>
      </c>
      <c r="J5003" s="43" t="s">
        <v>16</v>
      </c>
      <c r="K5003" s="44">
        <v>17</v>
      </c>
      <c r="L5003" s="45">
        <v>35949.903398887167</v>
      </c>
      <c r="M5003" s="46">
        <v>37810.389247486259</v>
      </c>
      <c r="N5003" s="45"/>
      <c r="O5003" s="46"/>
    </row>
    <row r="5004" spans="1:15" x14ac:dyDescent="0.2">
      <c r="A5004" s="11" t="str">
        <f t="shared" si="468"/>
        <v>3212906 - Alle regioner25 år og derover</v>
      </c>
      <c r="B5004" s="12" t="str">
        <f t="shared" si="471"/>
        <v>321290</v>
      </c>
      <c r="C5004" s="14">
        <f t="shared" si="469"/>
        <v>0</v>
      </c>
      <c r="D5004" s="14">
        <f t="shared" si="470"/>
        <v>0</v>
      </c>
      <c r="E5004" s="19" t="str">
        <f t="shared" si="472"/>
        <v>321290 - Andet teknikerarbejde i medicinske og patologiske laboratorier</v>
      </c>
      <c r="F5004" s="19" t="str">
        <f t="shared" si="473"/>
        <v>25 år og derover</v>
      </c>
      <c r="G5004" s="40" t="s">
        <v>516</v>
      </c>
      <c r="H5004" s="41" t="s">
        <v>343</v>
      </c>
      <c r="I5004" s="42" t="s">
        <v>11</v>
      </c>
      <c r="J5004" s="43" t="s">
        <v>9</v>
      </c>
      <c r="K5004" s="44">
        <v>36</v>
      </c>
      <c r="L5004" s="45">
        <v>44416.521702836559</v>
      </c>
      <c r="M5004" s="46">
        <v>46715.173500456687</v>
      </c>
      <c r="N5004" s="45"/>
      <c r="O5004" s="46"/>
    </row>
    <row r="5005" spans="1:15" x14ac:dyDescent="0.2">
      <c r="A5005" s="11" t="str">
        <f t="shared" si="468"/>
        <v>3212906 - Alle regionerAlle uanset erf.</v>
      </c>
      <c r="B5005" s="12" t="str">
        <f t="shared" si="471"/>
        <v>321290</v>
      </c>
      <c r="C5005" s="14">
        <f t="shared" si="469"/>
        <v>0</v>
      </c>
      <c r="D5005" s="14">
        <f t="shared" si="470"/>
        <v>0</v>
      </c>
      <c r="E5005" s="19" t="str">
        <f t="shared" si="472"/>
        <v>321290 - Andet teknikerarbejde i medicinske og patologiske laboratorier</v>
      </c>
      <c r="F5005" s="19" t="str">
        <f t="shared" si="473"/>
        <v>Alle uanset erf.</v>
      </c>
      <c r="G5005" s="40" t="s">
        <v>516</v>
      </c>
      <c r="H5005" s="41" t="s">
        <v>343</v>
      </c>
      <c r="I5005" s="42" t="s">
        <v>11</v>
      </c>
      <c r="J5005" s="43" t="s">
        <v>10</v>
      </c>
      <c r="K5005" s="44">
        <v>89</v>
      </c>
      <c r="L5005" s="45">
        <v>42607.020977778338</v>
      </c>
      <c r="M5005" s="46">
        <v>44812.027169326968</v>
      </c>
      <c r="N5005" s="45"/>
      <c r="O5005" s="46"/>
    </row>
    <row r="5006" spans="1:15" x14ac:dyDescent="0.2">
      <c r="A5006" s="11" t="str">
        <f t="shared" si="468"/>
        <v>3213101 - Region HovedstadenAlle uanset erf.</v>
      </c>
      <c r="B5006" s="12" t="str">
        <f t="shared" si="471"/>
        <v>321310</v>
      </c>
      <c r="C5006" s="14">
        <f t="shared" si="469"/>
        <v>0</v>
      </c>
      <c r="D5006" s="14">
        <f t="shared" si="470"/>
        <v>0</v>
      </c>
      <c r="E5006" s="19" t="str">
        <f t="shared" si="472"/>
        <v>321310 - Farmakonomarbejde</v>
      </c>
      <c r="F5006" s="19" t="str">
        <f t="shared" si="473"/>
        <v>Alle uanset erf.</v>
      </c>
      <c r="G5006" s="40" t="s">
        <v>516</v>
      </c>
      <c r="H5006" s="41" t="s">
        <v>344</v>
      </c>
      <c r="I5006" s="42" t="s">
        <v>8</v>
      </c>
      <c r="J5006" s="43" t="s">
        <v>10</v>
      </c>
      <c r="K5006" s="44">
        <v>25</v>
      </c>
      <c r="L5006" s="45">
        <v>37691.723415188273</v>
      </c>
      <c r="M5006" s="46">
        <v>39642.352245680195</v>
      </c>
      <c r="N5006" s="45"/>
      <c r="O5006" s="46"/>
    </row>
    <row r="5007" spans="1:15" x14ac:dyDescent="0.2">
      <c r="A5007" s="11" t="str">
        <f t="shared" si="468"/>
        <v>3213106 - Alle regioner0-4 år</v>
      </c>
      <c r="B5007" s="12" t="str">
        <f t="shared" si="471"/>
        <v>321310</v>
      </c>
      <c r="C5007" s="14">
        <f t="shared" si="469"/>
        <v>0</v>
      </c>
      <c r="D5007" s="14">
        <f t="shared" si="470"/>
        <v>0</v>
      </c>
      <c r="E5007" s="19" t="str">
        <f t="shared" si="472"/>
        <v>321310 - Farmakonomarbejde</v>
      </c>
      <c r="F5007" s="19" t="str">
        <f t="shared" si="473"/>
        <v>0-4 år</v>
      </c>
      <c r="G5007" s="40" t="s">
        <v>516</v>
      </c>
      <c r="H5007" s="41" t="s">
        <v>344</v>
      </c>
      <c r="I5007" s="42" t="s">
        <v>11</v>
      </c>
      <c r="J5007" s="43" t="s">
        <v>16</v>
      </c>
      <c r="K5007" s="44">
        <v>13</v>
      </c>
      <c r="L5007" s="45">
        <v>32369.859833365506</v>
      </c>
      <c r="M5007" s="46">
        <v>34202.543557821162</v>
      </c>
      <c r="N5007" s="45"/>
      <c r="O5007" s="46"/>
    </row>
    <row r="5008" spans="1:15" x14ac:dyDescent="0.2">
      <c r="A5008" s="11" t="str">
        <f t="shared" si="468"/>
        <v>3213106 - Alle regioner25 år og derover</v>
      </c>
      <c r="B5008" s="12" t="str">
        <f t="shared" si="471"/>
        <v>321310</v>
      </c>
      <c r="C5008" s="14">
        <f t="shared" si="469"/>
        <v>0</v>
      </c>
      <c r="D5008" s="14">
        <f t="shared" si="470"/>
        <v>0</v>
      </c>
      <c r="E5008" s="19" t="str">
        <f t="shared" si="472"/>
        <v>321310 - Farmakonomarbejde</v>
      </c>
      <c r="F5008" s="19" t="str">
        <f t="shared" si="473"/>
        <v>25 år og derover</v>
      </c>
      <c r="G5008" s="40" t="s">
        <v>516</v>
      </c>
      <c r="H5008" s="41" t="s">
        <v>344</v>
      </c>
      <c r="I5008" s="42" t="s">
        <v>11</v>
      </c>
      <c r="J5008" s="43" t="s">
        <v>9</v>
      </c>
      <c r="K5008" s="44">
        <v>11</v>
      </c>
      <c r="L5008" s="45">
        <v>43805.110055167395</v>
      </c>
      <c r="M5008" s="46">
        <v>46072.119967535829</v>
      </c>
      <c r="N5008" s="45"/>
      <c r="O5008" s="46"/>
    </row>
    <row r="5009" spans="1:15" x14ac:dyDescent="0.2">
      <c r="A5009" s="11" t="str">
        <f t="shared" si="468"/>
        <v>3213106 - Alle regionerAlle uanset erf.</v>
      </c>
      <c r="B5009" s="12" t="str">
        <f t="shared" si="471"/>
        <v>321310</v>
      </c>
      <c r="C5009" s="14">
        <f t="shared" si="469"/>
        <v>0</v>
      </c>
      <c r="D5009" s="14">
        <f t="shared" si="470"/>
        <v>0</v>
      </c>
      <c r="E5009" s="19" t="str">
        <f t="shared" si="472"/>
        <v>321310 - Farmakonomarbejde</v>
      </c>
      <c r="F5009" s="19" t="str">
        <f t="shared" si="473"/>
        <v>Alle uanset erf.</v>
      </c>
      <c r="G5009" s="40" t="s">
        <v>516</v>
      </c>
      <c r="H5009" s="41" t="s">
        <v>344</v>
      </c>
      <c r="I5009" s="42" t="s">
        <v>11</v>
      </c>
      <c r="J5009" s="43" t="s">
        <v>10</v>
      </c>
      <c r="K5009" s="44">
        <v>42</v>
      </c>
      <c r="L5009" s="45">
        <v>33168.78676398813</v>
      </c>
      <c r="M5009" s="46">
        <v>34972.358077823963</v>
      </c>
      <c r="N5009" s="45"/>
      <c r="O5009" s="46"/>
    </row>
    <row r="5010" spans="1:15" x14ac:dyDescent="0.2">
      <c r="A5010" s="11" t="str">
        <f t="shared" si="468"/>
        <v>3213901 - Region Hovedstaden5-9 år</v>
      </c>
      <c r="B5010" s="12" t="str">
        <f t="shared" si="471"/>
        <v>321390</v>
      </c>
      <c r="C5010" s="14">
        <f t="shared" si="469"/>
        <v>0</v>
      </c>
      <c r="D5010" s="14">
        <f t="shared" si="470"/>
        <v>0</v>
      </c>
      <c r="E5010" s="19" t="str">
        <f t="shared" si="472"/>
        <v>321390 - Andet arbejde inden for farmaci</v>
      </c>
      <c r="F5010" s="19" t="str">
        <f t="shared" si="473"/>
        <v>5-9 år</v>
      </c>
      <c r="G5010" s="40" t="s">
        <v>516</v>
      </c>
      <c r="H5010" s="41" t="s">
        <v>345</v>
      </c>
      <c r="I5010" s="42" t="s">
        <v>8</v>
      </c>
      <c r="J5010" s="43" t="s">
        <v>15</v>
      </c>
      <c r="K5010" s="44">
        <v>13</v>
      </c>
      <c r="L5010" s="45">
        <v>64599.36921366489</v>
      </c>
      <c r="M5010" s="46">
        <v>67942.52735561895</v>
      </c>
      <c r="N5010" s="45"/>
      <c r="O5010" s="46"/>
    </row>
    <row r="5011" spans="1:15" x14ac:dyDescent="0.2">
      <c r="A5011" s="11" t="str">
        <f t="shared" si="468"/>
        <v>3213901 - Region Hovedstaden0-4 år</v>
      </c>
      <c r="B5011" s="12" t="str">
        <f t="shared" si="471"/>
        <v>321390</v>
      </c>
      <c r="C5011" s="14">
        <f t="shared" si="469"/>
        <v>0</v>
      </c>
      <c r="D5011" s="14">
        <f t="shared" si="470"/>
        <v>0</v>
      </c>
      <c r="E5011" s="19" t="str">
        <f t="shared" si="472"/>
        <v>321390 - Andet arbejde inden for farmaci</v>
      </c>
      <c r="F5011" s="19" t="str">
        <f t="shared" si="473"/>
        <v>0-4 år</v>
      </c>
      <c r="G5011" s="40" t="s">
        <v>516</v>
      </c>
      <c r="H5011" s="41" t="s">
        <v>345</v>
      </c>
      <c r="I5011" s="42" t="s">
        <v>8</v>
      </c>
      <c r="J5011" s="43" t="s">
        <v>16</v>
      </c>
      <c r="K5011" s="44">
        <v>26</v>
      </c>
      <c r="L5011" s="45">
        <v>47037.996827471397</v>
      </c>
      <c r="M5011" s="46">
        <v>49472.31567592395</v>
      </c>
      <c r="N5011" s="45"/>
      <c r="O5011" s="46"/>
    </row>
    <row r="5012" spans="1:15" x14ac:dyDescent="0.2">
      <c r="A5012" s="11" t="str">
        <f t="shared" si="468"/>
        <v>3213901 - Region Hovedstaden10-14 år</v>
      </c>
      <c r="B5012" s="12" t="str">
        <f t="shared" si="471"/>
        <v>321390</v>
      </c>
      <c r="C5012" s="14">
        <f t="shared" si="469"/>
        <v>0</v>
      </c>
      <c r="D5012" s="14">
        <f t="shared" si="470"/>
        <v>0</v>
      </c>
      <c r="E5012" s="19" t="str">
        <f t="shared" si="472"/>
        <v>321390 - Andet arbejde inden for farmaci</v>
      </c>
      <c r="F5012" s="19" t="str">
        <f t="shared" si="473"/>
        <v>10-14 år</v>
      </c>
      <c r="G5012" s="40" t="s">
        <v>516</v>
      </c>
      <c r="H5012" s="41" t="s">
        <v>345</v>
      </c>
      <c r="I5012" s="42" t="s">
        <v>8</v>
      </c>
      <c r="J5012" s="43" t="s">
        <v>17</v>
      </c>
      <c r="K5012" s="44">
        <v>20</v>
      </c>
      <c r="L5012" s="45">
        <v>53687.678871344448</v>
      </c>
      <c r="M5012" s="46">
        <v>56466.133257604655</v>
      </c>
      <c r="N5012" s="45"/>
      <c r="O5012" s="46"/>
    </row>
    <row r="5013" spans="1:15" x14ac:dyDescent="0.2">
      <c r="A5013" s="11" t="str">
        <f t="shared" si="468"/>
        <v>3213901 - Region Hovedstaden15-20 år</v>
      </c>
      <c r="B5013" s="12" t="str">
        <f t="shared" si="471"/>
        <v>321390</v>
      </c>
      <c r="C5013" s="14">
        <f t="shared" si="469"/>
        <v>0</v>
      </c>
      <c r="D5013" s="14">
        <f t="shared" si="470"/>
        <v>0</v>
      </c>
      <c r="E5013" s="19" t="str">
        <f t="shared" si="472"/>
        <v>321390 - Andet arbejde inden for farmaci</v>
      </c>
      <c r="F5013" s="19" t="str">
        <f t="shared" si="473"/>
        <v>15-20 år</v>
      </c>
      <c r="G5013" s="40" t="s">
        <v>516</v>
      </c>
      <c r="H5013" s="41" t="s">
        <v>345</v>
      </c>
      <c r="I5013" s="42" t="s">
        <v>8</v>
      </c>
      <c r="J5013" s="43" t="s">
        <v>18</v>
      </c>
      <c r="K5013" s="44">
        <v>11</v>
      </c>
      <c r="L5013" s="45">
        <v>80161.553207524179</v>
      </c>
      <c r="M5013" s="46">
        <v>84310.088286729384</v>
      </c>
      <c r="N5013" s="45"/>
      <c r="O5013" s="46"/>
    </row>
    <row r="5014" spans="1:15" x14ac:dyDescent="0.2">
      <c r="A5014" s="11" t="str">
        <f t="shared" si="468"/>
        <v>3213901 - Region Hovedstaden20-24 år</v>
      </c>
      <c r="B5014" s="12" t="str">
        <f t="shared" si="471"/>
        <v>321390</v>
      </c>
      <c r="C5014" s="14">
        <f t="shared" si="469"/>
        <v>0</v>
      </c>
      <c r="D5014" s="14">
        <f t="shared" si="470"/>
        <v>0</v>
      </c>
      <c r="E5014" s="19" t="str">
        <f t="shared" si="472"/>
        <v>321390 - Andet arbejde inden for farmaci</v>
      </c>
      <c r="F5014" s="19" t="str">
        <f t="shared" si="473"/>
        <v>20-24 år</v>
      </c>
      <c r="G5014" s="40" t="s">
        <v>516</v>
      </c>
      <c r="H5014" s="41" t="s">
        <v>345</v>
      </c>
      <c r="I5014" s="42" t="s">
        <v>8</v>
      </c>
      <c r="J5014" s="43" t="s">
        <v>19</v>
      </c>
      <c r="K5014" s="44">
        <v>15</v>
      </c>
      <c r="L5014" s="45">
        <v>46594.617981867101</v>
      </c>
      <c r="M5014" s="46">
        <v>49397.257811896394</v>
      </c>
      <c r="N5014" s="45"/>
      <c r="O5014" s="46"/>
    </row>
    <row r="5015" spans="1:15" x14ac:dyDescent="0.2">
      <c r="A5015" s="11" t="str">
        <f t="shared" si="468"/>
        <v>3213901 - Region Hovedstaden25 år og derover</v>
      </c>
      <c r="B5015" s="12" t="str">
        <f t="shared" si="471"/>
        <v>321390</v>
      </c>
      <c r="C5015" s="14">
        <f t="shared" si="469"/>
        <v>0</v>
      </c>
      <c r="D5015" s="14">
        <f t="shared" si="470"/>
        <v>0</v>
      </c>
      <c r="E5015" s="19" t="str">
        <f t="shared" si="472"/>
        <v>321390 - Andet arbejde inden for farmaci</v>
      </c>
      <c r="F5015" s="19" t="str">
        <f t="shared" si="473"/>
        <v>25 år og derover</v>
      </c>
      <c r="G5015" s="40" t="s">
        <v>516</v>
      </c>
      <c r="H5015" s="41" t="s">
        <v>345</v>
      </c>
      <c r="I5015" s="42" t="s">
        <v>8</v>
      </c>
      <c r="J5015" s="43" t="s">
        <v>9</v>
      </c>
      <c r="K5015" s="44">
        <v>41</v>
      </c>
      <c r="L5015" s="45">
        <v>54726.205456400436</v>
      </c>
      <c r="M5015" s="46">
        <v>57558.405856758429</v>
      </c>
      <c r="N5015" s="45"/>
      <c r="O5015" s="46"/>
    </row>
    <row r="5016" spans="1:15" x14ac:dyDescent="0.2">
      <c r="A5016" s="11" t="str">
        <f t="shared" si="468"/>
        <v>3213901 - Region HovedstadenAlle uanset erf.</v>
      </c>
      <c r="B5016" s="12" t="str">
        <f t="shared" si="471"/>
        <v>321390</v>
      </c>
      <c r="C5016" s="14">
        <f t="shared" si="469"/>
        <v>0</v>
      </c>
      <c r="D5016" s="14">
        <f t="shared" si="470"/>
        <v>0</v>
      </c>
      <c r="E5016" s="19" t="str">
        <f t="shared" si="472"/>
        <v>321390 - Andet arbejde inden for farmaci</v>
      </c>
      <c r="F5016" s="19" t="str">
        <f t="shared" si="473"/>
        <v>Alle uanset erf.</v>
      </c>
      <c r="G5016" s="40" t="s">
        <v>516</v>
      </c>
      <c r="H5016" s="41" t="s">
        <v>345</v>
      </c>
      <c r="I5016" s="42" t="s">
        <v>8</v>
      </c>
      <c r="J5016" s="43" t="s">
        <v>10</v>
      </c>
      <c r="K5016" s="44">
        <v>126</v>
      </c>
      <c r="L5016" s="45">
        <v>53687.678871344448</v>
      </c>
      <c r="M5016" s="46">
        <v>56466.133257604655</v>
      </c>
      <c r="N5016" s="45"/>
      <c r="O5016" s="46"/>
    </row>
    <row r="5017" spans="1:15" x14ac:dyDescent="0.2">
      <c r="A5017" s="11" t="str">
        <f t="shared" si="468"/>
        <v>3213906 - Alle regioner5-9 år</v>
      </c>
      <c r="B5017" s="12" t="str">
        <f t="shared" si="471"/>
        <v>321390</v>
      </c>
      <c r="C5017" s="14">
        <f t="shared" si="469"/>
        <v>0</v>
      </c>
      <c r="D5017" s="14">
        <f t="shared" si="470"/>
        <v>0</v>
      </c>
      <c r="E5017" s="19" t="str">
        <f t="shared" si="472"/>
        <v>321390 - Andet arbejde inden for farmaci</v>
      </c>
      <c r="F5017" s="19" t="str">
        <f t="shared" si="473"/>
        <v>5-9 år</v>
      </c>
      <c r="G5017" s="40" t="s">
        <v>516</v>
      </c>
      <c r="H5017" s="41" t="s">
        <v>345</v>
      </c>
      <c r="I5017" s="42" t="s">
        <v>11</v>
      </c>
      <c r="J5017" s="43" t="s">
        <v>15</v>
      </c>
      <c r="K5017" s="44">
        <v>14</v>
      </c>
      <c r="L5017" s="45">
        <v>59397.942014806249</v>
      </c>
      <c r="M5017" s="46">
        <v>62471.914963447816</v>
      </c>
      <c r="N5017" s="45"/>
      <c r="O5017" s="46"/>
    </row>
    <row r="5018" spans="1:15" x14ac:dyDescent="0.2">
      <c r="A5018" s="11" t="str">
        <f t="shared" si="468"/>
        <v>3213906 - Alle regioner0-4 år</v>
      </c>
      <c r="B5018" s="12" t="str">
        <f t="shared" si="471"/>
        <v>321390</v>
      </c>
      <c r="C5018" s="14">
        <f t="shared" si="469"/>
        <v>0</v>
      </c>
      <c r="D5018" s="14">
        <f t="shared" si="470"/>
        <v>0</v>
      </c>
      <c r="E5018" s="19" t="str">
        <f t="shared" si="472"/>
        <v>321390 - Andet arbejde inden for farmaci</v>
      </c>
      <c r="F5018" s="19" t="str">
        <f t="shared" si="473"/>
        <v>0-4 år</v>
      </c>
      <c r="G5018" s="40" t="s">
        <v>516</v>
      </c>
      <c r="H5018" s="41" t="s">
        <v>345</v>
      </c>
      <c r="I5018" s="42" t="s">
        <v>11</v>
      </c>
      <c r="J5018" s="43" t="s">
        <v>16</v>
      </c>
      <c r="K5018" s="44">
        <v>27</v>
      </c>
      <c r="L5018" s="45">
        <v>43735.133360205778</v>
      </c>
      <c r="M5018" s="46">
        <v>46277.304390483689</v>
      </c>
      <c r="N5018" s="45"/>
      <c r="O5018" s="46"/>
    </row>
    <row r="5019" spans="1:15" x14ac:dyDescent="0.2">
      <c r="A5019" s="11" t="str">
        <f t="shared" si="468"/>
        <v>3213906 - Alle regioner10-14 år</v>
      </c>
      <c r="B5019" s="12" t="str">
        <f t="shared" si="471"/>
        <v>321390</v>
      </c>
      <c r="C5019" s="14">
        <f t="shared" si="469"/>
        <v>0</v>
      </c>
      <c r="D5019" s="14">
        <f t="shared" si="470"/>
        <v>0</v>
      </c>
      <c r="E5019" s="19" t="str">
        <f t="shared" si="472"/>
        <v>321390 - Andet arbejde inden for farmaci</v>
      </c>
      <c r="F5019" s="19" t="str">
        <f t="shared" si="473"/>
        <v>10-14 år</v>
      </c>
      <c r="G5019" s="40" t="s">
        <v>516</v>
      </c>
      <c r="H5019" s="41" t="s">
        <v>345</v>
      </c>
      <c r="I5019" s="42" t="s">
        <v>11</v>
      </c>
      <c r="J5019" s="43" t="s">
        <v>17</v>
      </c>
      <c r="K5019" s="44">
        <v>20</v>
      </c>
      <c r="L5019" s="45">
        <v>53687.678871344448</v>
      </c>
      <c r="M5019" s="46">
        <v>56466.133257604655</v>
      </c>
      <c r="N5019" s="45"/>
      <c r="O5019" s="46"/>
    </row>
    <row r="5020" spans="1:15" x14ac:dyDescent="0.2">
      <c r="A5020" s="11" t="str">
        <f t="shared" si="468"/>
        <v>3213906 - Alle regioner15-20 år</v>
      </c>
      <c r="B5020" s="12" t="str">
        <f t="shared" si="471"/>
        <v>321390</v>
      </c>
      <c r="C5020" s="14">
        <f t="shared" si="469"/>
        <v>0</v>
      </c>
      <c r="D5020" s="14">
        <f t="shared" si="470"/>
        <v>0</v>
      </c>
      <c r="E5020" s="19" t="str">
        <f t="shared" si="472"/>
        <v>321390 - Andet arbejde inden for farmaci</v>
      </c>
      <c r="F5020" s="19" t="str">
        <f t="shared" si="473"/>
        <v>15-20 år</v>
      </c>
      <c r="G5020" s="40" t="s">
        <v>516</v>
      </c>
      <c r="H5020" s="41" t="s">
        <v>345</v>
      </c>
      <c r="I5020" s="42" t="s">
        <v>11</v>
      </c>
      <c r="J5020" s="43" t="s">
        <v>18</v>
      </c>
      <c r="K5020" s="44">
        <v>11</v>
      </c>
      <c r="L5020" s="45">
        <v>80161.553207524179</v>
      </c>
      <c r="M5020" s="46">
        <v>84310.088286729384</v>
      </c>
      <c r="N5020" s="45"/>
      <c r="O5020" s="46"/>
    </row>
    <row r="5021" spans="1:15" x14ac:dyDescent="0.2">
      <c r="A5021" s="11" t="str">
        <f t="shared" si="468"/>
        <v>3213906 - Alle regioner20-24 år</v>
      </c>
      <c r="B5021" s="12" t="str">
        <f t="shared" si="471"/>
        <v>321390</v>
      </c>
      <c r="C5021" s="14">
        <f t="shared" si="469"/>
        <v>0</v>
      </c>
      <c r="D5021" s="14">
        <f t="shared" si="470"/>
        <v>0</v>
      </c>
      <c r="E5021" s="19" t="str">
        <f t="shared" si="472"/>
        <v>321390 - Andet arbejde inden for farmaci</v>
      </c>
      <c r="F5021" s="19" t="str">
        <f t="shared" si="473"/>
        <v>20-24 år</v>
      </c>
      <c r="G5021" s="40" t="s">
        <v>516</v>
      </c>
      <c r="H5021" s="41" t="s">
        <v>345</v>
      </c>
      <c r="I5021" s="42" t="s">
        <v>11</v>
      </c>
      <c r="J5021" s="43" t="s">
        <v>19</v>
      </c>
      <c r="K5021" s="44">
        <v>15</v>
      </c>
      <c r="L5021" s="45">
        <v>46594.617981867101</v>
      </c>
      <c r="M5021" s="46">
        <v>49397.257811896394</v>
      </c>
      <c r="N5021" s="45"/>
      <c r="O5021" s="46"/>
    </row>
    <row r="5022" spans="1:15" x14ac:dyDescent="0.2">
      <c r="A5022" s="11" t="str">
        <f t="shared" si="468"/>
        <v>3213906 - Alle regioner25 år og derover</v>
      </c>
      <c r="B5022" s="12" t="str">
        <f t="shared" si="471"/>
        <v>321390</v>
      </c>
      <c r="C5022" s="14">
        <f t="shared" si="469"/>
        <v>0</v>
      </c>
      <c r="D5022" s="14">
        <f t="shared" si="470"/>
        <v>0</v>
      </c>
      <c r="E5022" s="19" t="str">
        <f t="shared" si="472"/>
        <v>321390 - Andet arbejde inden for farmaci</v>
      </c>
      <c r="F5022" s="19" t="str">
        <f t="shared" si="473"/>
        <v>25 år og derover</v>
      </c>
      <c r="G5022" s="40" t="s">
        <v>516</v>
      </c>
      <c r="H5022" s="41" t="s">
        <v>345</v>
      </c>
      <c r="I5022" s="42" t="s">
        <v>11</v>
      </c>
      <c r="J5022" s="43" t="s">
        <v>9</v>
      </c>
      <c r="K5022" s="44">
        <v>45</v>
      </c>
      <c r="L5022" s="45">
        <v>53707.872505900101</v>
      </c>
      <c r="M5022" s="46">
        <v>56938.370558910196</v>
      </c>
      <c r="N5022" s="45"/>
      <c r="O5022" s="46"/>
    </row>
    <row r="5023" spans="1:15" x14ac:dyDescent="0.2">
      <c r="A5023" s="11" t="str">
        <f t="shared" si="468"/>
        <v>3213906 - Alle regionerAlle uanset erf.</v>
      </c>
      <c r="B5023" s="12" t="str">
        <f t="shared" si="471"/>
        <v>321390</v>
      </c>
      <c r="C5023" s="14">
        <f t="shared" si="469"/>
        <v>0</v>
      </c>
      <c r="D5023" s="14">
        <f t="shared" si="470"/>
        <v>0</v>
      </c>
      <c r="E5023" s="19" t="str">
        <f t="shared" si="472"/>
        <v>321390 - Andet arbejde inden for farmaci</v>
      </c>
      <c r="F5023" s="19" t="str">
        <f t="shared" si="473"/>
        <v>Alle uanset erf.</v>
      </c>
      <c r="G5023" s="40" t="s">
        <v>516</v>
      </c>
      <c r="H5023" s="41" t="s">
        <v>345</v>
      </c>
      <c r="I5023" s="42" t="s">
        <v>11</v>
      </c>
      <c r="J5023" s="43" t="s">
        <v>10</v>
      </c>
      <c r="K5023" s="44">
        <v>132</v>
      </c>
      <c r="L5023" s="45">
        <v>53005.405772649719</v>
      </c>
      <c r="M5023" s="46">
        <v>55794.628395925509</v>
      </c>
      <c r="N5023" s="45"/>
      <c r="O5023" s="46"/>
    </row>
    <row r="5024" spans="1:15" x14ac:dyDescent="0.2">
      <c r="A5024" s="11" t="str">
        <f t="shared" si="468"/>
        <v>3214001 - Region Hovedstaden5-9 år</v>
      </c>
      <c r="B5024" s="12" t="str">
        <f t="shared" si="471"/>
        <v>321400</v>
      </c>
      <c r="C5024" s="14">
        <f t="shared" si="469"/>
        <v>0</v>
      </c>
      <c r="D5024" s="14">
        <f t="shared" si="470"/>
        <v>0</v>
      </c>
      <c r="E5024" s="19" t="str">
        <f t="shared" si="472"/>
        <v>321400 - Teknikerarbejde inden for fremstilling af proteser</v>
      </c>
      <c r="F5024" s="19" t="str">
        <f t="shared" si="473"/>
        <v>5-9 år</v>
      </c>
      <c r="G5024" s="40" t="s">
        <v>516</v>
      </c>
      <c r="H5024" s="41" t="s">
        <v>346</v>
      </c>
      <c r="I5024" s="42" t="s">
        <v>8</v>
      </c>
      <c r="J5024" s="43" t="s">
        <v>15</v>
      </c>
      <c r="K5024" s="44">
        <v>17</v>
      </c>
      <c r="L5024" s="45">
        <v>27798.467981903294</v>
      </c>
      <c r="M5024" s="46">
        <v>29303.733800866819</v>
      </c>
      <c r="N5024" s="45"/>
      <c r="O5024" s="46"/>
    </row>
    <row r="5025" spans="1:15" x14ac:dyDescent="0.2">
      <c r="A5025" s="11" t="str">
        <f t="shared" si="468"/>
        <v>3214001 - Region Hovedstaden0-4 år</v>
      </c>
      <c r="B5025" s="12" t="str">
        <f t="shared" si="471"/>
        <v>321400</v>
      </c>
      <c r="C5025" s="14">
        <f t="shared" si="469"/>
        <v>0</v>
      </c>
      <c r="D5025" s="14">
        <f t="shared" si="470"/>
        <v>0</v>
      </c>
      <c r="E5025" s="19" t="str">
        <f t="shared" si="472"/>
        <v>321400 - Teknikerarbejde inden for fremstilling af proteser</v>
      </c>
      <c r="F5025" s="19" t="str">
        <f t="shared" si="473"/>
        <v>0-4 år</v>
      </c>
      <c r="G5025" s="40" t="s">
        <v>516</v>
      </c>
      <c r="H5025" s="41" t="s">
        <v>346</v>
      </c>
      <c r="I5025" s="42" t="s">
        <v>8</v>
      </c>
      <c r="J5025" s="43" t="s">
        <v>16</v>
      </c>
      <c r="K5025" s="44">
        <v>26</v>
      </c>
      <c r="L5025" s="45">
        <v>26530.86240613426</v>
      </c>
      <c r="M5025" s="46">
        <v>27973.309037539762</v>
      </c>
      <c r="N5025" s="45"/>
      <c r="O5025" s="46"/>
    </row>
    <row r="5026" spans="1:15" x14ac:dyDescent="0.2">
      <c r="A5026" s="11" t="str">
        <f t="shared" si="468"/>
        <v>3214001 - Region Hovedstaden15-20 år</v>
      </c>
      <c r="B5026" s="12" t="str">
        <f t="shared" si="471"/>
        <v>321400</v>
      </c>
      <c r="C5026" s="14">
        <f t="shared" si="469"/>
        <v>0</v>
      </c>
      <c r="D5026" s="14">
        <f t="shared" si="470"/>
        <v>0</v>
      </c>
      <c r="E5026" s="19" t="str">
        <f t="shared" si="472"/>
        <v>321400 - Teknikerarbejde inden for fremstilling af proteser</v>
      </c>
      <c r="F5026" s="19" t="str">
        <f t="shared" si="473"/>
        <v>15-20 år</v>
      </c>
      <c r="G5026" s="40" t="s">
        <v>516</v>
      </c>
      <c r="H5026" s="41" t="s">
        <v>346</v>
      </c>
      <c r="I5026" s="42" t="s">
        <v>8</v>
      </c>
      <c r="J5026" s="43" t="s">
        <v>18</v>
      </c>
      <c r="K5026" s="44">
        <v>11</v>
      </c>
      <c r="L5026" s="45">
        <v>36909.508906199837</v>
      </c>
      <c r="M5026" s="46">
        <v>38963.731951501031</v>
      </c>
      <c r="N5026" s="45"/>
      <c r="O5026" s="46"/>
    </row>
    <row r="5027" spans="1:15" x14ac:dyDescent="0.2">
      <c r="A5027" s="11" t="str">
        <f t="shared" si="468"/>
        <v>3214001 - Region Hovedstaden25 år og derover</v>
      </c>
      <c r="B5027" s="12" t="str">
        <f t="shared" si="471"/>
        <v>321400</v>
      </c>
      <c r="C5027" s="14">
        <f t="shared" si="469"/>
        <v>0</v>
      </c>
      <c r="D5027" s="14">
        <f t="shared" si="470"/>
        <v>0</v>
      </c>
      <c r="E5027" s="19" t="str">
        <f t="shared" si="472"/>
        <v>321400 - Teknikerarbejde inden for fremstilling af proteser</v>
      </c>
      <c r="F5027" s="19" t="str">
        <f t="shared" si="473"/>
        <v>25 år og derover</v>
      </c>
      <c r="G5027" s="40" t="s">
        <v>516</v>
      </c>
      <c r="H5027" s="41" t="s">
        <v>346</v>
      </c>
      <c r="I5027" s="42" t="s">
        <v>8</v>
      </c>
      <c r="J5027" s="43" t="s">
        <v>9</v>
      </c>
      <c r="K5027" s="44">
        <v>41</v>
      </c>
      <c r="L5027" s="45">
        <v>34552.255700941583</v>
      </c>
      <c r="M5027" s="46">
        <v>36419.632765181275</v>
      </c>
      <c r="N5027" s="45"/>
      <c r="O5027" s="46"/>
    </row>
    <row r="5028" spans="1:15" x14ac:dyDescent="0.2">
      <c r="A5028" s="11" t="str">
        <f t="shared" si="468"/>
        <v>3214001 - Region HovedstadenAlle uanset erf.</v>
      </c>
      <c r="B5028" s="12" t="str">
        <f t="shared" si="471"/>
        <v>321400</v>
      </c>
      <c r="C5028" s="14">
        <f t="shared" si="469"/>
        <v>0</v>
      </c>
      <c r="D5028" s="14">
        <f t="shared" si="470"/>
        <v>0</v>
      </c>
      <c r="E5028" s="19" t="str">
        <f t="shared" si="472"/>
        <v>321400 - Teknikerarbejde inden for fremstilling af proteser</v>
      </c>
      <c r="F5028" s="19" t="str">
        <f t="shared" si="473"/>
        <v>Alle uanset erf.</v>
      </c>
      <c r="G5028" s="40" t="s">
        <v>516</v>
      </c>
      <c r="H5028" s="41" t="s">
        <v>346</v>
      </c>
      <c r="I5028" s="42" t="s">
        <v>8</v>
      </c>
      <c r="J5028" s="43" t="s">
        <v>10</v>
      </c>
      <c r="K5028" s="44">
        <v>109</v>
      </c>
      <c r="L5028" s="45">
        <v>31697.344939890729</v>
      </c>
      <c r="M5028" s="46">
        <v>33413.731969599525</v>
      </c>
      <c r="N5028" s="45"/>
      <c r="O5028" s="46"/>
    </row>
    <row r="5029" spans="1:15" x14ac:dyDescent="0.2">
      <c r="A5029" s="11" t="str">
        <f t="shared" si="468"/>
        <v>3214002 - Region Sjælland3 år</v>
      </c>
      <c r="B5029" s="12" t="str">
        <f t="shared" si="471"/>
        <v>321400</v>
      </c>
      <c r="C5029" s="14">
        <f t="shared" si="469"/>
        <v>0</v>
      </c>
      <c r="D5029" s="14">
        <f t="shared" si="470"/>
        <v>0</v>
      </c>
      <c r="E5029" s="19" t="str">
        <f t="shared" si="472"/>
        <v>321400 - Teknikerarbejde inden for fremstilling af proteser</v>
      </c>
      <c r="F5029" s="19" t="str">
        <f t="shared" si="473"/>
        <v>3 år</v>
      </c>
      <c r="G5029" s="40" t="s">
        <v>516</v>
      </c>
      <c r="H5029" s="41" t="s">
        <v>346</v>
      </c>
      <c r="I5029" s="42" t="s">
        <v>20</v>
      </c>
      <c r="J5029" s="43" t="s">
        <v>14</v>
      </c>
      <c r="K5029" s="44">
        <v>15</v>
      </c>
      <c r="L5029" s="45">
        <v>29536.563780815079</v>
      </c>
      <c r="M5029" s="46">
        <v>31135.946160370695</v>
      </c>
      <c r="N5029" s="45"/>
      <c r="O5029" s="46"/>
    </row>
    <row r="5030" spans="1:15" x14ac:dyDescent="0.2">
      <c r="A5030" s="11" t="str">
        <f t="shared" si="468"/>
        <v>3214002 - Region Sjælland0-4 år</v>
      </c>
      <c r="B5030" s="12" t="str">
        <f t="shared" si="471"/>
        <v>321400</v>
      </c>
      <c r="C5030" s="14">
        <f t="shared" si="469"/>
        <v>0</v>
      </c>
      <c r="D5030" s="14">
        <f t="shared" si="470"/>
        <v>0</v>
      </c>
      <c r="E5030" s="19" t="str">
        <f t="shared" si="472"/>
        <v>321400 - Teknikerarbejde inden for fremstilling af proteser</v>
      </c>
      <c r="F5030" s="19" t="str">
        <f t="shared" si="473"/>
        <v>0-4 år</v>
      </c>
      <c r="G5030" s="40" t="s">
        <v>516</v>
      </c>
      <c r="H5030" s="41" t="s">
        <v>346</v>
      </c>
      <c r="I5030" s="42" t="s">
        <v>20</v>
      </c>
      <c r="J5030" s="43" t="s">
        <v>16</v>
      </c>
      <c r="K5030" s="44">
        <v>32</v>
      </c>
      <c r="L5030" s="45">
        <v>27349.348283864951</v>
      </c>
      <c r="M5030" s="46">
        <v>28830.294614052316</v>
      </c>
      <c r="N5030" s="45"/>
      <c r="O5030" s="46"/>
    </row>
    <row r="5031" spans="1:15" x14ac:dyDescent="0.2">
      <c r="A5031" s="11" t="str">
        <f t="shared" si="468"/>
        <v>3214002 - Region Sjælland10-14 år</v>
      </c>
      <c r="B5031" s="12" t="str">
        <f t="shared" si="471"/>
        <v>321400</v>
      </c>
      <c r="C5031" s="14">
        <f t="shared" si="469"/>
        <v>0</v>
      </c>
      <c r="D5031" s="14">
        <f t="shared" si="470"/>
        <v>0</v>
      </c>
      <c r="E5031" s="19" t="str">
        <f t="shared" si="472"/>
        <v>321400 - Teknikerarbejde inden for fremstilling af proteser</v>
      </c>
      <c r="F5031" s="19" t="str">
        <f t="shared" si="473"/>
        <v>10-14 år</v>
      </c>
      <c r="G5031" s="40" t="s">
        <v>516</v>
      </c>
      <c r="H5031" s="41" t="s">
        <v>346</v>
      </c>
      <c r="I5031" s="42" t="s">
        <v>20</v>
      </c>
      <c r="J5031" s="43" t="s">
        <v>17</v>
      </c>
      <c r="K5031" s="44">
        <v>16</v>
      </c>
      <c r="L5031" s="45">
        <v>32372.544453931034</v>
      </c>
      <c r="M5031" s="46">
        <v>34125.493021855793</v>
      </c>
      <c r="N5031" s="45"/>
      <c r="O5031" s="46"/>
    </row>
    <row r="5032" spans="1:15" x14ac:dyDescent="0.2">
      <c r="A5032" s="11" t="str">
        <f t="shared" si="468"/>
        <v>3214002 - Region Sjælland25 år og derover</v>
      </c>
      <c r="B5032" s="12" t="str">
        <f t="shared" si="471"/>
        <v>321400</v>
      </c>
      <c r="C5032" s="14">
        <f t="shared" si="469"/>
        <v>0</v>
      </c>
      <c r="D5032" s="14">
        <f t="shared" si="470"/>
        <v>0</v>
      </c>
      <c r="E5032" s="19" t="str">
        <f t="shared" si="472"/>
        <v>321400 - Teknikerarbejde inden for fremstilling af proteser</v>
      </c>
      <c r="F5032" s="19" t="str">
        <f t="shared" si="473"/>
        <v>25 år og derover</v>
      </c>
      <c r="G5032" s="40" t="s">
        <v>516</v>
      </c>
      <c r="H5032" s="41" t="s">
        <v>346</v>
      </c>
      <c r="I5032" s="42" t="s">
        <v>20</v>
      </c>
      <c r="J5032" s="43" t="s">
        <v>9</v>
      </c>
      <c r="K5032" s="44">
        <v>14</v>
      </c>
      <c r="L5032" s="45">
        <v>36794.463178300182</v>
      </c>
      <c r="M5032" s="46">
        <v>38786.855269312648</v>
      </c>
      <c r="N5032" s="45"/>
      <c r="O5032" s="46"/>
    </row>
    <row r="5033" spans="1:15" x14ac:dyDescent="0.2">
      <c r="A5033" s="11" t="str">
        <f t="shared" si="468"/>
        <v>3214002 - Region SjællandAlle uanset erf.</v>
      </c>
      <c r="B5033" s="12" t="str">
        <f t="shared" si="471"/>
        <v>321400</v>
      </c>
      <c r="C5033" s="14">
        <f t="shared" si="469"/>
        <v>0</v>
      </c>
      <c r="D5033" s="14">
        <f t="shared" si="470"/>
        <v>0</v>
      </c>
      <c r="E5033" s="19" t="str">
        <f t="shared" si="472"/>
        <v>321400 - Teknikerarbejde inden for fremstilling af proteser</v>
      </c>
      <c r="F5033" s="19" t="str">
        <f t="shared" si="473"/>
        <v>Alle uanset erf.</v>
      </c>
      <c r="G5033" s="40" t="s">
        <v>516</v>
      </c>
      <c r="H5033" s="41" t="s">
        <v>346</v>
      </c>
      <c r="I5033" s="42" t="s">
        <v>20</v>
      </c>
      <c r="J5033" s="43" t="s">
        <v>10</v>
      </c>
      <c r="K5033" s="44">
        <v>77</v>
      </c>
      <c r="L5033" s="45">
        <v>31089.078618676631</v>
      </c>
      <c r="M5033" s="46">
        <v>32772.528491462021</v>
      </c>
      <c r="N5033" s="45"/>
      <c r="O5033" s="46"/>
    </row>
    <row r="5034" spans="1:15" x14ac:dyDescent="0.2">
      <c r="A5034" s="11" t="str">
        <f t="shared" si="468"/>
        <v>3214004 - Region MidtjyllandAlle uanset erf.</v>
      </c>
      <c r="B5034" s="12" t="str">
        <f t="shared" si="471"/>
        <v>321400</v>
      </c>
      <c r="C5034" s="14">
        <f t="shared" si="469"/>
        <v>0</v>
      </c>
      <c r="D5034" s="14">
        <f t="shared" si="470"/>
        <v>0</v>
      </c>
      <c r="E5034" s="19" t="str">
        <f t="shared" si="472"/>
        <v>321400 - Teknikerarbejde inden for fremstilling af proteser</v>
      </c>
      <c r="F5034" s="19" t="str">
        <f t="shared" si="473"/>
        <v>Alle uanset erf.</v>
      </c>
      <c r="G5034" s="40" t="s">
        <v>516</v>
      </c>
      <c r="H5034" s="41" t="s">
        <v>346</v>
      </c>
      <c r="I5034" s="42" t="s">
        <v>517</v>
      </c>
      <c r="J5034" s="43" t="s">
        <v>10</v>
      </c>
      <c r="K5034" s="44">
        <v>28</v>
      </c>
      <c r="L5034" s="45">
        <v>30899.079023199105</v>
      </c>
      <c r="M5034" s="46">
        <v>32567.158693953734</v>
      </c>
      <c r="N5034" s="45"/>
      <c r="O5034" s="46"/>
    </row>
    <row r="5035" spans="1:15" x14ac:dyDescent="0.2">
      <c r="A5035" s="11" t="str">
        <f t="shared" si="468"/>
        <v>3214006 - Alle regioner3 år</v>
      </c>
      <c r="B5035" s="12" t="str">
        <f t="shared" si="471"/>
        <v>321400</v>
      </c>
      <c r="C5035" s="14">
        <f t="shared" si="469"/>
        <v>0</v>
      </c>
      <c r="D5035" s="14">
        <f t="shared" si="470"/>
        <v>0</v>
      </c>
      <c r="E5035" s="19" t="str">
        <f t="shared" si="472"/>
        <v>321400 - Teknikerarbejde inden for fremstilling af proteser</v>
      </c>
      <c r="F5035" s="19" t="str">
        <f t="shared" si="473"/>
        <v>3 år</v>
      </c>
      <c r="G5035" s="40" t="s">
        <v>516</v>
      </c>
      <c r="H5035" s="41" t="s">
        <v>346</v>
      </c>
      <c r="I5035" s="42" t="s">
        <v>11</v>
      </c>
      <c r="J5035" s="43" t="s">
        <v>14</v>
      </c>
      <c r="K5035" s="44">
        <v>23</v>
      </c>
      <c r="L5035" s="45">
        <v>29598.904521871187</v>
      </c>
      <c r="M5035" s="46">
        <v>31208.156398696519</v>
      </c>
      <c r="N5035" s="45"/>
      <c r="O5035" s="46"/>
    </row>
    <row r="5036" spans="1:15" x14ac:dyDescent="0.2">
      <c r="A5036" s="11" t="str">
        <f t="shared" si="468"/>
        <v>3214006 - Alle regioner4 år</v>
      </c>
      <c r="B5036" s="12" t="str">
        <f t="shared" si="471"/>
        <v>321400</v>
      </c>
      <c r="C5036" s="14">
        <f t="shared" si="469"/>
        <v>0</v>
      </c>
      <c r="D5036" s="14">
        <f t="shared" si="470"/>
        <v>0</v>
      </c>
      <c r="E5036" s="19" t="str">
        <f t="shared" si="472"/>
        <v>321400 - Teknikerarbejde inden for fremstilling af proteser</v>
      </c>
      <c r="F5036" s="19" t="str">
        <f t="shared" si="473"/>
        <v>4 år</v>
      </c>
      <c r="G5036" s="40" t="s">
        <v>516</v>
      </c>
      <c r="H5036" s="41" t="s">
        <v>346</v>
      </c>
      <c r="I5036" s="42" t="s">
        <v>11</v>
      </c>
      <c r="J5036" s="43" t="s">
        <v>24</v>
      </c>
      <c r="K5036" s="44">
        <v>16</v>
      </c>
      <c r="L5036" s="45">
        <v>28732.918478123211</v>
      </c>
      <c r="M5036" s="46">
        <v>30288.784078067081</v>
      </c>
      <c r="N5036" s="45"/>
      <c r="O5036" s="46"/>
    </row>
    <row r="5037" spans="1:15" x14ac:dyDescent="0.2">
      <c r="A5037" s="11" t="str">
        <f t="shared" si="468"/>
        <v>3214006 - Alle regioner5-9 år</v>
      </c>
      <c r="B5037" s="12" t="str">
        <f t="shared" si="471"/>
        <v>321400</v>
      </c>
      <c r="C5037" s="14">
        <f t="shared" si="469"/>
        <v>0</v>
      </c>
      <c r="D5037" s="14">
        <f t="shared" si="470"/>
        <v>0</v>
      </c>
      <c r="E5037" s="19" t="str">
        <f t="shared" si="472"/>
        <v>321400 - Teknikerarbejde inden for fremstilling af proteser</v>
      </c>
      <c r="F5037" s="19" t="str">
        <f t="shared" si="473"/>
        <v>5-9 år</v>
      </c>
      <c r="G5037" s="40" t="s">
        <v>516</v>
      </c>
      <c r="H5037" s="41" t="s">
        <v>346</v>
      </c>
      <c r="I5037" s="42" t="s">
        <v>11</v>
      </c>
      <c r="J5037" s="43" t="s">
        <v>15</v>
      </c>
      <c r="K5037" s="44">
        <v>30</v>
      </c>
      <c r="L5037" s="45">
        <v>28995.928796807624</v>
      </c>
      <c r="M5037" s="46">
        <v>30609.716325265083</v>
      </c>
      <c r="N5037" s="45"/>
      <c r="O5037" s="46"/>
    </row>
    <row r="5038" spans="1:15" x14ac:dyDescent="0.2">
      <c r="A5038" s="11" t="str">
        <f t="shared" si="468"/>
        <v>3214006 - Alle regioner0-4 år</v>
      </c>
      <c r="B5038" s="12" t="str">
        <f t="shared" si="471"/>
        <v>321400</v>
      </c>
      <c r="C5038" s="14">
        <f t="shared" si="469"/>
        <v>0</v>
      </c>
      <c r="D5038" s="14">
        <f t="shared" si="470"/>
        <v>0</v>
      </c>
      <c r="E5038" s="19" t="str">
        <f t="shared" si="472"/>
        <v>321400 - Teknikerarbejde inden for fremstilling af proteser</v>
      </c>
      <c r="F5038" s="19" t="str">
        <f t="shared" si="473"/>
        <v>0-4 år</v>
      </c>
      <c r="G5038" s="40" t="s">
        <v>516</v>
      </c>
      <c r="H5038" s="41" t="s">
        <v>346</v>
      </c>
      <c r="I5038" s="42" t="s">
        <v>11</v>
      </c>
      <c r="J5038" s="43" t="s">
        <v>16</v>
      </c>
      <c r="K5038" s="44">
        <v>63</v>
      </c>
      <c r="L5038" s="45">
        <v>27141.20641978511</v>
      </c>
      <c r="M5038" s="46">
        <v>28610.882026934836</v>
      </c>
      <c r="N5038" s="45"/>
      <c r="O5038" s="46"/>
    </row>
    <row r="5039" spans="1:15" x14ac:dyDescent="0.2">
      <c r="A5039" s="11" t="str">
        <f t="shared" si="468"/>
        <v>3214006 - Alle regioner10-14 år</v>
      </c>
      <c r="B5039" s="12" t="str">
        <f t="shared" si="471"/>
        <v>321400</v>
      </c>
      <c r="C5039" s="14">
        <f t="shared" si="469"/>
        <v>0</v>
      </c>
      <c r="D5039" s="14">
        <f t="shared" si="470"/>
        <v>0</v>
      </c>
      <c r="E5039" s="19" t="str">
        <f t="shared" si="472"/>
        <v>321400 - Teknikerarbejde inden for fremstilling af proteser</v>
      </c>
      <c r="F5039" s="19" t="str">
        <f t="shared" si="473"/>
        <v>10-14 år</v>
      </c>
      <c r="G5039" s="40" t="s">
        <v>516</v>
      </c>
      <c r="H5039" s="41" t="s">
        <v>346</v>
      </c>
      <c r="I5039" s="42" t="s">
        <v>11</v>
      </c>
      <c r="J5039" s="43" t="s">
        <v>17</v>
      </c>
      <c r="K5039" s="44">
        <v>25</v>
      </c>
      <c r="L5039" s="45">
        <v>30752.186744261358</v>
      </c>
      <c r="M5039" s="46">
        <v>32463.719966337267</v>
      </c>
      <c r="N5039" s="45"/>
      <c r="O5039" s="46"/>
    </row>
    <row r="5040" spans="1:15" x14ac:dyDescent="0.2">
      <c r="A5040" s="11" t="str">
        <f t="shared" si="468"/>
        <v>3214006 - Alle regioner15-20 år</v>
      </c>
      <c r="B5040" s="12" t="str">
        <f t="shared" si="471"/>
        <v>321400</v>
      </c>
      <c r="C5040" s="14">
        <f t="shared" si="469"/>
        <v>0</v>
      </c>
      <c r="D5040" s="14">
        <f t="shared" si="470"/>
        <v>0</v>
      </c>
      <c r="E5040" s="19" t="str">
        <f t="shared" si="472"/>
        <v>321400 - Teknikerarbejde inden for fremstilling af proteser</v>
      </c>
      <c r="F5040" s="19" t="str">
        <f t="shared" si="473"/>
        <v>15-20 år</v>
      </c>
      <c r="G5040" s="40" t="s">
        <v>516</v>
      </c>
      <c r="H5040" s="41" t="s">
        <v>346</v>
      </c>
      <c r="I5040" s="42" t="s">
        <v>11</v>
      </c>
      <c r="J5040" s="43" t="s">
        <v>18</v>
      </c>
      <c r="K5040" s="44">
        <v>18</v>
      </c>
      <c r="L5040" s="45">
        <v>35286.173993596363</v>
      </c>
      <c r="M5040" s="46">
        <v>37196.893376734246</v>
      </c>
      <c r="N5040" s="45"/>
      <c r="O5040" s="46"/>
    </row>
    <row r="5041" spans="1:15" x14ac:dyDescent="0.2">
      <c r="A5041" s="11" t="str">
        <f t="shared" si="468"/>
        <v>3214006 - Alle regioner20-24 år</v>
      </c>
      <c r="B5041" s="12" t="str">
        <f t="shared" si="471"/>
        <v>321400</v>
      </c>
      <c r="C5041" s="14">
        <f t="shared" si="469"/>
        <v>0</v>
      </c>
      <c r="D5041" s="14">
        <f t="shared" si="470"/>
        <v>0</v>
      </c>
      <c r="E5041" s="19" t="str">
        <f t="shared" si="472"/>
        <v>321400 - Teknikerarbejde inden for fremstilling af proteser</v>
      </c>
      <c r="F5041" s="19" t="str">
        <f t="shared" si="473"/>
        <v>20-24 år</v>
      </c>
      <c r="G5041" s="40" t="s">
        <v>516</v>
      </c>
      <c r="H5041" s="41" t="s">
        <v>346</v>
      </c>
      <c r="I5041" s="42" t="s">
        <v>11</v>
      </c>
      <c r="J5041" s="43" t="s">
        <v>19</v>
      </c>
      <c r="K5041" s="44">
        <v>18</v>
      </c>
      <c r="L5041" s="45">
        <v>30899.079023199105</v>
      </c>
      <c r="M5041" s="46">
        <v>32567.158693953734</v>
      </c>
      <c r="N5041" s="45"/>
      <c r="O5041" s="46"/>
    </row>
    <row r="5042" spans="1:15" x14ac:dyDescent="0.2">
      <c r="A5042" s="11" t="str">
        <f t="shared" si="468"/>
        <v>3214006 - Alle regioner25 år og derover</v>
      </c>
      <c r="B5042" s="12" t="str">
        <f t="shared" si="471"/>
        <v>321400</v>
      </c>
      <c r="C5042" s="14">
        <f t="shared" si="469"/>
        <v>0</v>
      </c>
      <c r="D5042" s="14">
        <f t="shared" si="470"/>
        <v>0</v>
      </c>
      <c r="E5042" s="19" t="str">
        <f t="shared" si="472"/>
        <v>321400 - Teknikerarbejde inden for fremstilling af proteser</v>
      </c>
      <c r="F5042" s="19" t="str">
        <f t="shared" si="473"/>
        <v>25 år og derover</v>
      </c>
      <c r="G5042" s="40" t="s">
        <v>516</v>
      </c>
      <c r="H5042" s="41" t="s">
        <v>346</v>
      </c>
      <c r="I5042" s="42" t="s">
        <v>11</v>
      </c>
      <c r="J5042" s="43" t="s">
        <v>9</v>
      </c>
      <c r="K5042" s="44">
        <v>69</v>
      </c>
      <c r="L5042" s="45">
        <v>34142.200716163039</v>
      </c>
      <c r="M5042" s="46">
        <v>36042.407400209711</v>
      </c>
      <c r="N5042" s="45"/>
      <c r="O5042" s="46"/>
    </row>
    <row r="5043" spans="1:15" x14ac:dyDescent="0.2">
      <c r="A5043" s="11" t="str">
        <f t="shared" si="468"/>
        <v>3214006 - Alle regionerAlle uanset erf.</v>
      </c>
      <c r="B5043" s="12" t="str">
        <f t="shared" si="471"/>
        <v>321400</v>
      </c>
      <c r="C5043" s="14">
        <f t="shared" si="469"/>
        <v>0</v>
      </c>
      <c r="D5043" s="14">
        <f t="shared" si="470"/>
        <v>0</v>
      </c>
      <c r="E5043" s="19" t="str">
        <f t="shared" si="472"/>
        <v>321400 - Teknikerarbejde inden for fremstilling af proteser</v>
      </c>
      <c r="F5043" s="19" t="str">
        <f t="shared" si="473"/>
        <v>Alle uanset erf.</v>
      </c>
      <c r="G5043" s="40" t="s">
        <v>516</v>
      </c>
      <c r="H5043" s="41" t="s">
        <v>346</v>
      </c>
      <c r="I5043" s="42" t="s">
        <v>11</v>
      </c>
      <c r="J5043" s="43" t="s">
        <v>10</v>
      </c>
      <c r="K5043" s="44">
        <v>223</v>
      </c>
      <c r="L5043" s="45">
        <v>31697.344939890729</v>
      </c>
      <c r="M5043" s="46">
        <v>33413.731969599525</v>
      </c>
      <c r="N5043" s="45"/>
      <c r="O5043" s="46"/>
    </row>
    <row r="5044" spans="1:15" x14ac:dyDescent="0.2">
      <c r="A5044" s="11" t="str">
        <f t="shared" si="468"/>
        <v>3221004 - Region MidtjyllandAlle uanset erf.</v>
      </c>
      <c r="B5044" s="12" t="str">
        <f t="shared" si="471"/>
        <v>322100</v>
      </c>
      <c r="C5044" s="14">
        <f t="shared" si="469"/>
        <v>0</v>
      </c>
      <c r="D5044" s="14">
        <f t="shared" si="470"/>
        <v>0</v>
      </c>
      <c r="E5044" s="19" t="str">
        <f t="shared" si="472"/>
        <v>322100 - Assisterende arbejde inden for sygepleje</v>
      </c>
      <c r="F5044" s="19" t="str">
        <f t="shared" si="473"/>
        <v>Alle uanset erf.</v>
      </c>
      <c r="G5044" s="40" t="s">
        <v>516</v>
      </c>
      <c r="H5044" s="41" t="s">
        <v>347</v>
      </c>
      <c r="I5044" s="42" t="s">
        <v>517</v>
      </c>
      <c r="J5044" s="43" t="s">
        <v>10</v>
      </c>
      <c r="K5044" s="44">
        <v>56</v>
      </c>
      <c r="L5044" s="45">
        <v>34812.264102481626</v>
      </c>
      <c r="M5044" s="46">
        <v>36693.69332382932</v>
      </c>
      <c r="N5044" s="45"/>
      <c r="O5044" s="46"/>
    </row>
    <row r="5045" spans="1:15" x14ac:dyDescent="0.2">
      <c r="A5045" s="11" t="str">
        <f t="shared" si="468"/>
        <v>3221006 - Alle regionerAlle uanset erf.</v>
      </c>
      <c r="B5045" s="12" t="str">
        <f t="shared" si="471"/>
        <v>322100</v>
      </c>
      <c r="C5045" s="14">
        <f t="shared" si="469"/>
        <v>0</v>
      </c>
      <c r="D5045" s="14">
        <f t="shared" si="470"/>
        <v>0</v>
      </c>
      <c r="E5045" s="19" t="str">
        <f t="shared" si="472"/>
        <v>322100 - Assisterende arbejde inden for sygepleje</v>
      </c>
      <c r="F5045" s="19" t="str">
        <f t="shared" si="473"/>
        <v>Alle uanset erf.</v>
      </c>
      <c r="G5045" s="40" t="s">
        <v>516</v>
      </c>
      <c r="H5045" s="41" t="s">
        <v>347</v>
      </c>
      <c r="I5045" s="42" t="s">
        <v>11</v>
      </c>
      <c r="J5045" s="43" t="s">
        <v>10</v>
      </c>
      <c r="K5045" s="44">
        <v>65</v>
      </c>
      <c r="L5045" s="45">
        <v>34877.021964419888</v>
      </c>
      <c r="M5045" s="46">
        <v>36759.84996947569</v>
      </c>
      <c r="N5045" s="45"/>
      <c r="O5045" s="46"/>
    </row>
    <row r="5046" spans="1:15" x14ac:dyDescent="0.2">
      <c r="A5046" s="11" t="str">
        <f t="shared" si="468"/>
        <v>3222003 - Region SyddanmarkAlle uanset erf.</v>
      </c>
      <c r="B5046" s="12" t="str">
        <f t="shared" si="471"/>
        <v>322200</v>
      </c>
      <c r="C5046" s="14">
        <f t="shared" si="469"/>
        <v>0</v>
      </c>
      <c r="D5046" s="14">
        <f t="shared" si="470"/>
        <v>0</v>
      </c>
      <c r="E5046" s="19" t="str">
        <f t="shared" si="472"/>
        <v>322200 - Assisterende arbejde inden for fødselshjælp</v>
      </c>
      <c r="F5046" s="19" t="str">
        <f t="shared" si="473"/>
        <v>Alle uanset erf.</v>
      </c>
      <c r="G5046" s="40" t="s">
        <v>516</v>
      </c>
      <c r="H5046" s="41" t="s">
        <v>348</v>
      </c>
      <c r="I5046" s="42" t="s">
        <v>544</v>
      </c>
      <c r="J5046" s="43" t="s">
        <v>10</v>
      </c>
      <c r="K5046" s="44">
        <v>11</v>
      </c>
      <c r="L5046" s="45">
        <v>40948.891888372629</v>
      </c>
      <c r="M5046" s="46">
        <v>43252.437637634102</v>
      </c>
      <c r="N5046" s="45"/>
      <c r="O5046" s="46"/>
    </row>
    <row r="5047" spans="1:15" x14ac:dyDescent="0.2">
      <c r="A5047" s="11" t="str">
        <f t="shared" si="468"/>
        <v>3222004 - Region MidtjyllandAlle uanset erf.</v>
      </c>
      <c r="B5047" s="12" t="str">
        <f t="shared" si="471"/>
        <v>322200</v>
      </c>
      <c r="C5047" s="14">
        <f t="shared" si="469"/>
        <v>0</v>
      </c>
      <c r="D5047" s="14">
        <f t="shared" si="470"/>
        <v>0</v>
      </c>
      <c r="E5047" s="19" t="str">
        <f t="shared" si="472"/>
        <v>322200 - Assisterende arbejde inden for fødselshjælp</v>
      </c>
      <c r="F5047" s="19" t="str">
        <f t="shared" si="473"/>
        <v>Alle uanset erf.</v>
      </c>
      <c r="G5047" s="40" t="s">
        <v>516</v>
      </c>
      <c r="H5047" s="41" t="s">
        <v>348</v>
      </c>
      <c r="I5047" s="42" t="s">
        <v>517</v>
      </c>
      <c r="J5047" s="43" t="s">
        <v>10</v>
      </c>
      <c r="K5047" s="44">
        <v>11</v>
      </c>
      <c r="L5047" s="45">
        <v>39522.222746170184</v>
      </c>
      <c r="M5047" s="46">
        <v>41671.265691612301</v>
      </c>
      <c r="N5047" s="45"/>
      <c r="O5047" s="46"/>
    </row>
    <row r="5048" spans="1:15" x14ac:dyDescent="0.2">
      <c r="A5048" s="11" t="str">
        <f t="shared" si="468"/>
        <v>3222006 - Alle regioner25 år og derover</v>
      </c>
      <c r="B5048" s="12" t="str">
        <f t="shared" si="471"/>
        <v>322200</v>
      </c>
      <c r="C5048" s="14">
        <f t="shared" si="469"/>
        <v>0</v>
      </c>
      <c r="D5048" s="14">
        <f t="shared" si="470"/>
        <v>0</v>
      </c>
      <c r="E5048" s="19" t="str">
        <f t="shared" si="472"/>
        <v>322200 - Assisterende arbejde inden for fødselshjælp</v>
      </c>
      <c r="F5048" s="19" t="str">
        <f t="shared" si="473"/>
        <v>25 år og derover</v>
      </c>
      <c r="G5048" s="40" t="s">
        <v>516</v>
      </c>
      <c r="H5048" s="41" t="s">
        <v>348</v>
      </c>
      <c r="I5048" s="42" t="s">
        <v>11</v>
      </c>
      <c r="J5048" s="43" t="s">
        <v>9</v>
      </c>
      <c r="K5048" s="44">
        <v>15</v>
      </c>
      <c r="L5048" s="45">
        <v>45940.079108310172</v>
      </c>
      <c r="M5048" s="46">
        <v>48610.415957999205</v>
      </c>
      <c r="N5048" s="45"/>
      <c r="O5048" s="46"/>
    </row>
    <row r="5049" spans="1:15" x14ac:dyDescent="0.2">
      <c r="A5049" s="11" t="str">
        <f t="shared" si="468"/>
        <v>3222006 - Alle regionerAlle uanset erf.</v>
      </c>
      <c r="B5049" s="12" t="str">
        <f t="shared" si="471"/>
        <v>322200</v>
      </c>
      <c r="C5049" s="14">
        <f t="shared" si="469"/>
        <v>0</v>
      </c>
      <c r="D5049" s="14">
        <f t="shared" si="470"/>
        <v>0</v>
      </c>
      <c r="E5049" s="19" t="str">
        <f t="shared" si="472"/>
        <v>322200 - Assisterende arbejde inden for fødselshjælp</v>
      </c>
      <c r="F5049" s="19" t="str">
        <f t="shared" si="473"/>
        <v>Alle uanset erf.</v>
      </c>
      <c r="G5049" s="40" t="s">
        <v>516</v>
      </c>
      <c r="H5049" s="41" t="s">
        <v>348</v>
      </c>
      <c r="I5049" s="42" t="s">
        <v>11</v>
      </c>
      <c r="J5049" s="43" t="s">
        <v>10</v>
      </c>
      <c r="K5049" s="44">
        <v>37</v>
      </c>
      <c r="L5049" s="45">
        <v>39522.222746170184</v>
      </c>
      <c r="M5049" s="46">
        <v>41671.265691612301</v>
      </c>
      <c r="N5049" s="45"/>
      <c r="O5049" s="46"/>
    </row>
    <row r="5050" spans="1:15" x14ac:dyDescent="0.2">
      <c r="A5050" s="11" t="str">
        <f t="shared" si="468"/>
        <v>3230001 - Region HovedstadenAlle uanset erf.</v>
      </c>
      <c r="B5050" s="12" t="str">
        <f t="shared" si="471"/>
        <v>323000</v>
      </c>
      <c r="C5050" s="14">
        <f t="shared" si="469"/>
        <v>0</v>
      </c>
      <c r="D5050" s="14">
        <f t="shared" si="470"/>
        <v>0</v>
      </c>
      <c r="E5050" s="19" t="str">
        <f t="shared" si="472"/>
        <v>323000 - Assisterende arbejde inden for naturmedicin og alternativ behandling</v>
      </c>
      <c r="F5050" s="19" t="str">
        <f t="shared" si="473"/>
        <v>Alle uanset erf.</v>
      </c>
      <c r="G5050" s="40" t="s">
        <v>516</v>
      </c>
      <c r="H5050" s="41" t="s">
        <v>349</v>
      </c>
      <c r="I5050" s="42" t="s">
        <v>8</v>
      </c>
      <c r="J5050" s="43" t="s">
        <v>10</v>
      </c>
      <c r="K5050" s="44">
        <v>12</v>
      </c>
      <c r="L5050" s="45">
        <v>26797.837245710041</v>
      </c>
      <c r="M5050" s="46">
        <v>28270.46661357968</v>
      </c>
      <c r="N5050" s="45"/>
      <c r="O5050" s="46"/>
    </row>
    <row r="5051" spans="1:15" x14ac:dyDescent="0.2">
      <c r="A5051" s="11" t="str">
        <f t="shared" si="468"/>
        <v>3230006 - Alle regionerAlle uanset erf.</v>
      </c>
      <c r="B5051" s="12" t="str">
        <f t="shared" si="471"/>
        <v>323000</v>
      </c>
      <c r="C5051" s="14">
        <f t="shared" si="469"/>
        <v>0</v>
      </c>
      <c r="D5051" s="14">
        <f t="shared" si="470"/>
        <v>0</v>
      </c>
      <c r="E5051" s="19" t="str">
        <f t="shared" si="472"/>
        <v>323000 - Assisterende arbejde inden for naturmedicin og alternativ behandling</v>
      </c>
      <c r="F5051" s="19" t="str">
        <f t="shared" si="473"/>
        <v>Alle uanset erf.</v>
      </c>
      <c r="G5051" s="40" t="s">
        <v>516</v>
      </c>
      <c r="H5051" s="41" t="s">
        <v>349</v>
      </c>
      <c r="I5051" s="42" t="s">
        <v>11</v>
      </c>
      <c r="J5051" s="43" t="s">
        <v>10</v>
      </c>
      <c r="K5051" s="44">
        <v>16</v>
      </c>
      <c r="L5051" s="45">
        <v>28283.565772718906</v>
      </c>
      <c r="M5051" s="46">
        <v>29837.840813763352</v>
      </c>
      <c r="N5051" s="45"/>
      <c r="O5051" s="46"/>
    </row>
    <row r="5052" spans="1:15" x14ac:dyDescent="0.2">
      <c r="A5052" s="11" t="str">
        <f t="shared" si="468"/>
        <v>3251103 - Region Syddanmark25 år og derover</v>
      </c>
      <c r="B5052" s="12" t="str">
        <f t="shared" si="471"/>
        <v>325110</v>
      </c>
      <c r="C5052" s="14">
        <f t="shared" si="469"/>
        <v>0</v>
      </c>
      <c r="D5052" s="14">
        <f t="shared" si="470"/>
        <v>0</v>
      </c>
      <c r="E5052" s="19" t="str">
        <f t="shared" si="472"/>
        <v>325110 - Tandklinikassistentarbejde</v>
      </c>
      <c r="F5052" s="19" t="str">
        <f t="shared" si="473"/>
        <v>25 år og derover</v>
      </c>
      <c r="G5052" s="40" t="s">
        <v>516</v>
      </c>
      <c r="H5052" s="41" t="s">
        <v>350</v>
      </c>
      <c r="I5052" s="42" t="s">
        <v>544</v>
      </c>
      <c r="J5052" s="43" t="s">
        <v>9</v>
      </c>
      <c r="K5052" s="44">
        <v>14</v>
      </c>
      <c r="L5052" s="45">
        <v>32412.836785804178</v>
      </c>
      <c r="M5052" s="46">
        <v>34175.078303636241</v>
      </c>
      <c r="N5052" s="45"/>
      <c r="O5052" s="46"/>
    </row>
    <row r="5053" spans="1:15" x14ac:dyDescent="0.2">
      <c r="A5053" s="11" t="str">
        <f t="shared" si="468"/>
        <v>3251103 - Region SyddanmarkAlle uanset erf.</v>
      </c>
      <c r="B5053" s="12" t="str">
        <f t="shared" si="471"/>
        <v>325110</v>
      </c>
      <c r="C5053" s="14">
        <f t="shared" si="469"/>
        <v>0</v>
      </c>
      <c r="D5053" s="14">
        <f t="shared" si="470"/>
        <v>0</v>
      </c>
      <c r="E5053" s="19" t="str">
        <f t="shared" si="472"/>
        <v>325110 - Tandklinikassistentarbejde</v>
      </c>
      <c r="F5053" s="19" t="str">
        <f t="shared" si="473"/>
        <v>Alle uanset erf.</v>
      </c>
      <c r="G5053" s="40" t="s">
        <v>516</v>
      </c>
      <c r="H5053" s="41" t="s">
        <v>350</v>
      </c>
      <c r="I5053" s="42" t="s">
        <v>544</v>
      </c>
      <c r="J5053" s="43" t="s">
        <v>10</v>
      </c>
      <c r="K5053" s="44">
        <v>37</v>
      </c>
      <c r="L5053" s="45">
        <v>32412.836785804178</v>
      </c>
      <c r="M5053" s="46">
        <v>34175.078303636241</v>
      </c>
      <c r="N5053" s="45"/>
      <c r="O5053" s="46"/>
    </row>
    <row r="5054" spans="1:15" x14ac:dyDescent="0.2">
      <c r="A5054" s="11" t="str">
        <f t="shared" si="468"/>
        <v>3251104 - Region MidtjyllandAlle uanset erf.</v>
      </c>
      <c r="B5054" s="12" t="str">
        <f t="shared" si="471"/>
        <v>325110</v>
      </c>
      <c r="C5054" s="14">
        <f t="shared" si="469"/>
        <v>0</v>
      </c>
      <c r="D5054" s="14">
        <f t="shared" si="470"/>
        <v>0</v>
      </c>
      <c r="E5054" s="19" t="str">
        <f t="shared" si="472"/>
        <v>325110 - Tandklinikassistentarbejde</v>
      </c>
      <c r="F5054" s="19" t="str">
        <f t="shared" si="473"/>
        <v>Alle uanset erf.</v>
      </c>
      <c r="G5054" s="40" t="s">
        <v>516</v>
      </c>
      <c r="H5054" s="41" t="s">
        <v>350</v>
      </c>
      <c r="I5054" s="42" t="s">
        <v>517</v>
      </c>
      <c r="J5054" s="43" t="s">
        <v>10</v>
      </c>
      <c r="K5054" s="44">
        <v>41</v>
      </c>
      <c r="L5054" s="45">
        <v>33554.263869633476</v>
      </c>
      <c r="M5054" s="46">
        <v>35378.563213813613</v>
      </c>
      <c r="N5054" s="45"/>
      <c r="O5054" s="46"/>
    </row>
    <row r="5055" spans="1:15" x14ac:dyDescent="0.2">
      <c r="A5055" s="11" t="str">
        <f t="shared" si="468"/>
        <v>3251106 - Alle regioner5-9 år</v>
      </c>
      <c r="B5055" s="12" t="str">
        <f t="shared" si="471"/>
        <v>325110</v>
      </c>
      <c r="C5055" s="14">
        <f t="shared" si="469"/>
        <v>0</v>
      </c>
      <c r="D5055" s="14">
        <f t="shared" si="470"/>
        <v>0</v>
      </c>
      <c r="E5055" s="19" t="str">
        <f t="shared" si="472"/>
        <v>325110 - Tandklinikassistentarbejde</v>
      </c>
      <c r="F5055" s="19" t="str">
        <f t="shared" si="473"/>
        <v>5-9 år</v>
      </c>
      <c r="G5055" s="40" t="s">
        <v>516</v>
      </c>
      <c r="H5055" s="41" t="s">
        <v>350</v>
      </c>
      <c r="I5055" s="42" t="s">
        <v>11</v>
      </c>
      <c r="J5055" s="43" t="s">
        <v>15</v>
      </c>
      <c r="K5055" s="44">
        <v>14</v>
      </c>
      <c r="L5055" s="45">
        <v>33411.010264725519</v>
      </c>
      <c r="M5055" s="46">
        <v>35227.521106720051</v>
      </c>
      <c r="N5055" s="45"/>
      <c r="O5055" s="46"/>
    </row>
    <row r="5056" spans="1:15" x14ac:dyDescent="0.2">
      <c r="A5056" s="11" t="str">
        <f t="shared" si="468"/>
        <v>3251106 - Alle regioner0-4 år</v>
      </c>
      <c r="B5056" s="12" t="str">
        <f t="shared" si="471"/>
        <v>325110</v>
      </c>
      <c r="C5056" s="14">
        <f t="shared" si="469"/>
        <v>0</v>
      </c>
      <c r="D5056" s="14">
        <f t="shared" si="470"/>
        <v>0</v>
      </c>
      <c r="E5056" s="19" t="str">
        <f t="shared" si="472"/>
        <v>325110 - Tandklinikassistentarbejde</v>
      </c>
      <c r="F5056" s="19" t="str">
        <f t="shared" si="473"/>
        <v>0-4 år</v>
      </c>
      <c r="G5056" s="40" t="s">
        <v>516</v>
      </c>
      <c r="H5056" s="41" t="s">
        <v>350</v>
      </c>
      <c r="I5056" s="42" t="s">
        <v>11</v>
      </c>
      <c r="J5056" s="43" t="s">
        <v>16</v>
      </c>
      <c r="K5056" s="44">
        <v>12</v>
      </c>
      <c r="L5056" s="45">
        <v>29685.291056052913</v>
      </c>
      <c r="M5056" s="46">
        <v>31299.239650358504</v>
      </c>
      <c r="N5056" s="45"/>
      <c r="O5056" s="46"/>
    </row>
    <row r="5057" spans="1:15" x14ac:dyDescent="0.2">
      <c r="A5057" s="11" t="str">
        <f t="shared" si="468"/>
        <v>3251106 - Alle regioner10-14 år</v>
      </c>
      <c r="B5057" s="12" t="str">
        <f t="shared" si="471"/>
        <v>325110</v>
      </c>
      <c r="C5057" s="14">
        <f t="shared" si="469"/>
        <v>0</v>
      </c>
      <c r="D5057" s="14">
        <f t="shared" si="470"/>
        <v>0</v>
      </c>
      <c r="E5057" s="19" t="str">
        <f t="shared" si="472"/>
        <v>325110 - Tandklinikassistentarbejde</v>
      </c>
      <c r="F5057" s="19" t="str">
        <f t="shared" si="473"/>
        <v>10-14 år</v>
      </c>
      <c r="G5057" s="40" t="s">
        <v>516</v>
      </c>
      <c r="H5057" s="41" t="s">
        <v>350</v>
      </c>
      <c r="I5057" s="42" t="s">
        <v>11</v>
      </c>
      <c r="J5057" s="43" t="s">
        <v>17</v>
      </c>
      <c r="K5057" s="44">
        <v>17</v>
      </c>
      <c r="L5057" s="45">
        <v>33168.269132332593</v>
      </c>
      <c r="M5057" s="46">
        <v>34971.582471608825</v>
      </c>
      <c r="N5057" s="45"/>
      <c r="O5057" s="46"/>
    </row>
    <row r="5058" spans="1:15" x14ac:dyDescent="0.2">
      <c r="A5058" s="11" t="str">
        <f t="shared" ref="A5058:A5121" si="474">B5058&amp;I5058&amp;F5058</f>
        <v>3251106 - Alle regioner25 år og derover</v>
      </c>
      <c r="B5058" s="12" t="str">
        <f t="shared" si="471"/>
        <v>325110</v>
      </c>
      <c r="C5058" s="14">
        <f t="shared" ref="C5058:C5121" si="475">N5058*1.2</f>
        <v>0</v>
      </c>
      <c r="D5058" s="14">
        <f t="shared" ref="D5058:D5121" si="476">O5058*1.2</f>
        <v>0</v>
      </c>
      <c r="E5058" s="19" t="str">
        <f t="shared" si="472"/>
        <v>325110 - Tandklinikassistentarbejde</v>
      </c>
      <c r="F5058" s="19" t="str">
        <f t="shared" si="473"/>
        <v>25 år og derover</v>
      </c>
      <c r="G5058" s="40" t="s">
        <v>516</v>
      </c>
      <c r="H5058" s="41" t="s">
        <v>350</v>
      </c>
      <c r="I5058" s="42" t="s">
        <v>11</v>
      </c>
      <c r="J5058" s="43" t="s">
        <v>9</v>
      </c>
      <c r="K5058" s="44">
        <v>25</v>
      </c>
      <c r="L5058" s="45">
        <v>33554.263869633476</v>
      </c>
      <c r="M5058" s="46">
        <v>35378.563213813613</v>
      </c>
      <c r="N5058" s="45"/>
      <c r="O5058" s="46"/>
    </row>
    <row r="5059" spans="1:15" x14ac:dyDescent="0.2">
      <c r="A5059" s="11" t="str">
        <f t="shared" si="474"/>
        <v>3251106 - Alle regionerAlle uanset erf.</v>
      </c>
      <c r="B5059" s="12" t="str">
        <f t="shared" ref="B5059:B5122" si="477">LEFT(E5059,6)</f>
        <v>325110</v>
      </c>
      <c r="C5059" s="14">
        <f t="shared" si="475"/>
        <v>0</v>
      </c>
      <c r="D5059" s="14">
        <f t="shared" si="476"/>
        <v>0</v>
      </c>
      <c r="E5059" s="19" t="str">
        <f t="shared" ref="E5059:E5122" si="478">TRIM(H5059)</f>
        <v>325110 - Tandklinikassistentarbejde</v>
      </c>
      <c r="F5059" s="19" t="str">
        <f t="shared" ref="F5059:F5122" si="479">MID(J5059,6,30)</f>
        <v>Alle uanset erf.</v>
      </c>
      <c r="G5059" s="40" t="s">
        <v>516</v>
      </c>
      <c r="H5059" s="41" t="s">
        <v>350</v>
      </c>
      <c r="I5059" s="42" t="s">
        <v>11</v>
      </c>
      <c r="J5059" s="43" t="s">
        <v>10</v>
      </c>
      <c r="K5059" s="44">
        <v>84</v>
      </c>
      <c r="L5059" s="45">
        <v>33411.010264725519</v>
      </c>
      <c r="M5059" s="46">
        <v>35227.521106720051</v>
      </c>
      <c r="N5059" s="45"/>
      <c r="O5059" s="46"/>
    </row>
    <row r="5060" spans="1:15" x14ac:dyDescent="0.2">
      <c r="A5060" s="11" t="str">
        <f t="shared" si="474"/>
        <v>3251204 - Region MidtjyllandAlle uanset erf.</v>
      </c>
      <c r="B5060" s="12" t="str">
        <f t="shared" si="477"/>
        <v>325120</v>
      </c>
      <c r="C5060" s="14">
        <f t="shared" si="475"/>
        <v>0</v>
      </c>
      <c r="D5060" s="14">
        <f t="shared" si="476"/>
        <v>0</v>
      </c>
      <c r="E5060" s="19" t="str">
        <f t="shared" si="478"/>
        <v>325120 - Tandplejerarbejde</v>
      </c>
      <c r="F5060" s="19" t="str">
        <f t="shared" si="479"/>
        <v>Alle uanset erf.</v>
      </c>
      <c r="G5060" s="40" t="s">
        <v>516</v>
      </c>
      <c r="H5060" s="41" t="s">
        <v>351</v>
      </c>
      <c r="I5060" s="42" t="s">
        <v>517</v>
      </c>
      <c r="J5060" s="43" t="s">
        <v>10</v>
      </c>
      <c r="K5060" s="44">
        <v>13</v>
      </c>
      <c r="L5060" s="45">
        <v>47262.465785512701</v>
      </c>
      <c r="M5060" s="46">
        <v>49832.061282282833</v>
      </c>
      <c r="N5060" s="45"/>
      <c r="O5060" s="46"/>
    </row>
    <row r="5061" spans="1:15" x14ac:dyDescent="0.2">
      <c r="A5061" s="11" t="str">
        <f t="shared" si="474"/>
        <v>3251206 - Alle regionerAlle uanset erf.</v>
      </c>
      <c r="B5061" s="12" t="str">
        <f t="shared" si="477"/>
        <v>325120</v>
      </c>
      <c r="C5061" s="14">
        <f t="shared" si="475"/>
        <v>0</v>
      </c>
      <c r="D5061" s="14">
        <f t="shared" si="476"/>
        <v>0</v>
      </c>
      <c r="E5061" s="19" t="str">
        <f t="shared" si="478"/>
        <v>325120 - Tandplejerarbejde</v>
      </c>
      <c r="F5061" s="19" t="str">
        <f t="shared" si="479"/>
        <v>Alle uanset erf.</v>
      </c>
      <c r="G5061" s="40" t="s">
        <v>516</v>
      </c>
      <c r="H5061" s="41" t="s">
        <v>351</v>
      </c>
      <c r="I5061" s="42" t="s">
        <v>11</v>
      </c>
      <c r="J5061" s="43" t="s">
        <v>10</v>
      </c>
      <c r="K5061" s="44">
        <v>26</v>
      </c>
      <c r="L5061" s="45">
        <v>48342.31324046012</v>
      </c>
      <c r="M5061" s="46">
        <v>50970.6185635441</v>
      </c>
      <c r="N5061" s="45"/>
      <c r="O5061" s="46"/>
    </row>
    <row r="5062" spans="1:15" x14ac:dyDescent="0.2">
      <c r="A5062" s="11" t="str">
        <f t="shared" si="474"/>
        <v>3252001 - Region Hovedstaden5-9 år</v>
      </c>
      <c r="B5062" s="12" t="str">
        <f t="shared" si="477"/>
        <v>325200</v>
      </c>
      <c r="C5062" s="14">
        <f t="shared" si="475"/>
        <v>0</v>
      </c>
      <c r="D5062" s="14">
        <f t="shared" si="476"/>
        <v>0</v>
      </c>
      <c r="E5062" s="19" t="str">
        <f t="shared" si="478"/>
        <v>325200 - Teknikerarbejde inden for medicinsk registrering og sundhedsinformation</v>
      </c>
      <c r="F5062" s="19" t="str">
        <f t="shared" si="479"/>
        <v>5-9 år</v>
      </c>
      <c r="G5062" s="40" t="s">
        <v>516</v>
      </c>
      <c r="H5062" s="41" t="s">
        <v>138</v>
      </c>
      <c r="I5062" s="42" t="s">
        <v>8</v>
      </c>
      <c r="J5062" s="43" t="s">
        <v>15</v>
      </c>
      <c r="K5062" s="44">
        <v>15</v>
      </c>
      <c r="L5062" s="45">
        <v>53905.765468573089</v>
      </c>
      <c r="M5062" s="46">
        <v>56695.506311528632</v>
      </c>
      <c r="N5062" s="45"/>
      <c r="O5062" s="46"/>
    </row>
    <row r="5063" spans="1:15" x14ac:dyDescent="0.2">
      <c r="A5063" s="11" t="str">
        <f t="shared" si="474"/>
        <v>3252001 - Region Hovedstaden0-4 år</v>
      </c>
      <c r="B5063" s="12" t="str">
        <f t="shared" si="477"/>
        <v>325200</v>
      </c>
      <c r="C5063" s="14">
        <f t="shared" si="475"/>
        <v>0</v>
      </c>
      <c r="D5063" s="14">
        <f t="shared" si="476"/>
        <v>0</v>
      </c>
      <c r="E5063" s="19" t="str">
        <f t="shared" si="478"/>
        <v>325200 - Teknikerarbejde inden for medicinsk registrering og sundhedsinformation</v>
      </c>
      <c r="F5063" s="19" t="str">
        <f t="shared" si="479"/>
        <v>0-4 år</v>
      </c>
      <c r="G5063" s="40" t="s">
        <v>516</v>
      </c>
      <c r="H5063" s="41" t="s">
        <v>138</v>
      </c>
      <c r="I5063" s="42" t="s">
        <v>8</v>
      </c>
      <c r="J5063" s="43" t="s">
        <v>16</v>
      </c>
      <c r="K5063" s="44">
        <v>12</v>
      </c>
      <c r="L5063" s="45">
        <v>48052.035061555733</v>
      </c>
      <c r="M5063" s="46">
        <v>50538.832598574409</v>
      </c>
      <c r="N5063" s="45"/>
      <c r="O5063" s="46"/>
    </row>
    <row r="5064" spans="1:15" x14ac:dyDescent="0.2">
      <c r="A5064" s="11" t="str">
        <f t="shared" si="474"/>
        <v>3252001 - Region Hovedstaden10-14 år</v>
      </c>
      <c r="B5064" s="12" t="str">
        <f t="shared" si="477"/>
        <v>325200</v>
      </c>
      <c r="C5064" s="14">
        <f t="shared" si="475"/>
        <v>0</v>
      </c>
      <c r="D5064" s="14">
        <f t="shared" si="476"/>
        <v>0</v>
      </c>
      <c r="E5064" s="19" t="str">
        <f t="shared" si="478"/>
        <v>325200 - Teknikerarbejde inden for medicinsk registrering og sundhedsinformation</v>
      </c>
      <c r="F5064" s="19" t="str">
        <f t="shared" si="479"/>
        <v>10-14 år</v>
      </c>
      <c r="G5064" s="40" t="s">
        <v>516</v>
      </c>
      <c r="H5064" s="41" t="s">
        <v>138</v>
      </c>
      <c r="I5064" s="42" t="s">
        <v>8</v>
      </c>
      <c r="J5064" s="43" t="s">
        <v>17</v>
      </c>
      <c r="K5064" s="44">
        <v>13</v>
      </c>
      <c r="L5064" s="45">
        <v>64277.795911516288</v>
      </c>
      <c r="M5064" s="46">
        <v>67604.311934260841</v>
      </c>
      <c r="N5064" s="45"/>
      <c r="O5064" s="46"/>
    </row>
    <row r="5065" spans="1:15" x14ac:dyDescent="0.2">
      <c r="A5065" s="11" t="str">
        <f t="shared" si="474"/>
        <v>3252001 - Region Hovedstaden15-20 år</v>
      </c>
      <c r="B5065" s="12" t="str">
        <f t="shared" si="477"/>
        <v>325200</v>
      </c>
      <c r="C5065" s="14">
        <f t="shared" si="475"/>
        <v>0</v>
      </c>
      <c r="D5065" s="14">
        <f t="shared" si="476"/>
        <v>0</v>
      </c>
      <c r="E5065" s="19" t="str">
        <f t="shared" si="478"/>
        <v>325200 - Teknikerarbejde inden for medicinsk registrering og sundhedsinformation</v>
      </c>
      <c r="F5065" s="19" t="str">
        <f t="shared" si="479"/>
        <v>15-20 år</v>
      </c>
      <c r="G5065" s="40" t="s">
        <v>516</v>
      </c>
      <c r="H5065" s="41" t="s">
        <v>138</v>
      </c>
      <c r="I5065" s="42" t="s">
        <v>8</v>
      </c>
      <c r="J5065" s="43" t="s">
        <v>18</v>
      </c>
      <c r="K5065" s="44">
        <v>14</v>
      </c>
      <c r="L5065" s="45">
        <v>60843.168813885663</v>
      </c>
      <c r="M5065" s="46">
        <v>63991.935399046059</v>
      </c>
      <c r="N5065" s="45"/>
      <c r="O5065" s="46"/>
    </row>
    <row r="5066" spans="1:15" x14ac:dyDescent="0.2">
      <c r="A5066" s="11" t="str">
        <f t="shared" si="474"/>
        <v>3252001 - Region Hovedstaden20-24 år</v>
      </c>
      <c r="B5066" s="12" t="str">
        <f t="shared" si="477"/>
        <v>325200</v>
      </c>
      <c r="C5066" s="14">
        <f t="shared" si="475"/>
        <v>0</v>
      </c>
      <c r="D5066" s="14">
        <f t="shared" si="476"/>
        <v>0</v>
      </c>
      <c r="E5066" s="19" t="str">
        <f t="shared" si="478"/>
        <v>325200 - Teknikerarbejde inden for medicinsk registrering og sundhedsinformation</v>
      </c>
      <c r="F5066" s="19" t="str">
        <f t="shared" si="479"/>
        <v>20-24 år</v>
      </c>
      <c r="G5066" s="40" t="s">
        <v>516</v>
      </c>
      <c r="H5066" s="41" t="s">
        <v>138</v>
      </c>
      <c r="I5066" s="42" t="s">
        <v>8</v>
      </c>
      <c r="J5066" s="43" t="s">
        <v>19</v>
      </c>
      <c r="K5066" s="44">
        <v>13</v>
      </c>
      <c r="L5066" s="45">
        <v>57985.814621400656</v>
      </c>
      <c r="M5066" s="46">
        <v>61125.702214888595</v>
      </c>
      <c r="N5066" s="45"/>
      <c r="O5066" s="46"/>
    </row>
    <row r="5067" spans="1:15" x14ac:dyDescent="0.2">
      <c r="A5067" s="11" t="str">
        <f t="shared" si="474"/>
        <v>3252001 - Region Hovedstaden25 år og derover</v>
      </c>
      <c r="B5067" s="12" t="str">
        <f t="shared" si="477"/>
        <v>325200</v>
      </c>
      <c r="C5067" s="14">
        <f t="shared" si="475"/>
        <v>0</v>
      </c>
      <c r="D5067" s="14">
        <f t="shared" si="476"/>
        <v>0</v>
      </c>
      <c r="E5067" s="19" t="str">
        <f t="shared" si="478"/>
        <v>325200 - Teknikerarbejde inden for medicinsk registrering og sundhedsinformation</v>
      </c>
      <c r="F5067" s="19" t="str">
        <f t="shared" si="479"/>
        <v>25 år og derover</v>
      </c>
      <c r="G5067" s="40" t="s">
        <v>516</v>
      </c>
      <c r="H5067" s="41" t="s">
        <v>138</v>
      </c>
      <c r="I5067" s="42" t="s">
        <v>8</v>
      </c>
      <c r="J5067" s="43" t="s">
        <v>9</v>
      </c>
      <c r="K5067" s="44">
        <v>23</v>
      </c>
      <c r="L5067" s="45">
        <v>50505.502810194383</v>
      </c>
      <c r="M5067" s="46">
        <v>53119.272650189479</v>
      </c>
      <c r="N5067" s="45"/>
      <c r="O5067" s="46"/>
    </row>
    <row r="5068" spans="1:15" x14ac:dyDescent="0.2">
      <c r="A5068" s="11" t="str">
        <f t="shared" si="474"/>
        <v>3252001 - Region HovedstadenAlle uanset erf.</v>
      </c>
      <c r="B5068" s="12" t="str">
        <f t="shared" si="477"/>
        <v>325200</v>
      </c>
      <c r="C5068" s="14">
        <f t="shared" si="475"/>
        <v>0</v>
      </c>
      <c r="D5068" s="14">
        <f t="shared" si="476"/>
        <v>0</v>
      </c>
      <c r="E5068" s="19" t="str">
        <f t="shared" si="478"/>
        <v>325200 - Teknikerarbejde inden for medicinsk registrering og sundhedsinformation</v>
      </c>
      <c r="F5068" s="19" t="str">
        <f t="shared" si="479"/>
        <v>Alle uanset erf.</v>
      </c>
      <c r="G5068" s="40" t="s">
        <v>516</v>
      </c>
      <c r="H5068" s="41" t="s">
        <v>138</v>
      </c>
      <c r="I5068" s="42" t="s">
        <v>8</v>
      </c>
      <c r="J5068" s="43" t="s">
        <v>10</v>
      </c>
      <c r="K5068" s="44">
        <v>90</v>
      </c>
      <c r="L5068" s="45">
        <v>54722.007601266632</v>
      </c>
      <c r="M5068" s="46">
        <v>57553.990753472826</v>
      </c>
      <c r="N5068" s="45"/>
      <c r="O5068" s="46"/>
    </row>
    <row r="5069" spans="1:15" x14ac:dyDescent="0.2">
      <c r="A5069" s="11" t="str">
        <f t="shared" si="474"/>
        <v>3252003 - Region SyddanmarkUnder 1 år</v>
      </c>
      <c r="B5069" s="12" t="str">
        <f t="shared" si="477"/>
        <v>325200</v>
      </c>
      <c r="C5069" s="14">
        <f t="shared" si="475"/>
        <v>0</v>
      </c>
      <c r="D5069" s="14">
        <f t="shared" si="476"/>
        <v>0</v>
      </c>
      <c r="E5069" s="19" t="str">
        <f t="shared" si="478"/>
        <v>325200 - Teknikerarbejde inden for medicinsk registrering og sundhedsinformation</v>
      </c>
      <c r="F5069" s="19" t="str">
        <f t="shared" si="479"/>
        <v>Under 1 år</v>
      </c>
      <c r="G5069" s="40" t="s">
        <v>516</v>
      </c>
      <c r="H5069" s="41" t="s">
        <v>138</v>
      </c>
      <c r="I5069" s="42" t="s">
        <v>544</v>
      </c>
      <c r="J5069" s="43" t="s">
        <v>13</v>
      </c>
      <c r="K5069" s="44">
        <v>11</v>
      </c>
      <c r="L5069" s="45">
        <v>25053.046525782593</v>
      </c>
      <c r="M5069" s="46">
        <v>26415.319929377623</v>
      </c>
      <c r="N5069" s="45"/>
      <c r="O5069" s="46"/>
    </row>
    <row r="5070" spans="1:15" x14ac:dyDescent="0.2">
      <c r="A5070" s="11" t="str">
        <f t="shared" si="474"/>
        <v>3252003 - Region Syddanmark5-9 år</v>
      </c>
      <c r="B5070" s="12" t="str">
        <f t="shared" si="477"/>
        <v>325200</v>
      </c>
      <c r="C5070" s="14">
        <f t="shared" si="475"/>
        <v>0</v>
      </c>
      <c r="D5070" s="14">
        <f t="shared" si="476"/>
        <v>0</v>
      </c>
      <c r="E5070" s="19" t="str">
        <f t="shared" si="478"/>
        <v>325200 - Teknikerarbejde inden for medicinsk registrering og sundhedsinformation</v>
      </c>
      <c r="F5070" s="19" t="str">
        <f t="shared" si="479"/>
        <v>5-9 år</v>
      </c>
      <c r="G5070" s="40" t="s">
        <v>516</v>
      </c>
      <c r="H5070" s="41" t="s">
        <v>138</v>
      </c>
      <c r="I5070" s="42" t="s">
        <v>544</v>
      </c>
      <c r="J5070" s="43" t="s">
        <v>15</v>
      </c>
      <c r="K5070" s="44">
        <v>29</v>
      </c>
      <c r="L5070" s="45">
        <v>39132.763162064017</v>
      </c>
      <c r="M5070" s="46">
        <v>41260.629025004135</v>
      </c>
      <c r="N5070" s="45"/>
      <c r="O5070" s="46"/>
    </row>
    <row r="5071" spans="1:15" x14ac:dyDescent="0.2">
      <c r="A5071" s="11" t="str">
        <f t="shared" si="474"/>
        <v>3252003 - Region Syddanmark0-4 år</v>
      </c>
      <c r="B5071" s="12" t="str">
        <f t="shared" si="477"/>
        <v>325200</v>
      </c>
      <c r="C5071" s="14">
        <f t="shared" si="475"/>
        <v>0</v>
      </c>
      <c r="D5071" s="14">
        <f t="shared" si="476"/>
        <v>0</v>
      </c>
      <c r="E5071" s="19" t="str">
        <f t="shared" si="478"/>
        <v>325200 - Teknikerarbejde inden for medicinsk registrering og sundhedsinformation</v>
      </c>
      <c r="F5071" s="19" t="str">
        <f t="shared" si="479"/>
        <v>0-4 år</v>
      </c>
      <c r="G5071" s="40" t="s">
        <v>516</v>
      </c>
      <c r="H5071" s="41" t="s">
        <v>138</v>
      </c>
      <c r="I5071" s="42" t="s">
        <v>544</v>
      </c>
      <c r="J5071" s="43" t="s">
        <v>16</v>
      </c>
      <c r="K5071" s="44">
        <v>28</v>
      </c>
      <c r="L5071" s="45">
        <v>37601.467587670493</v>
      </c>
      <c r="M5071" s="46">
        <v>39646.068398119198</v>
      </c>
      <c r="N5071" s="45"/>
      <c r="O5071" s="46"/>
    </row>
    <row r="5072" spans="1:15" x14ac:dyDescent="0.2">
      <c r="A5072" s="11" t="str">
        <f t="shared" si="474"/>
        <v>3252003 - Region SyddanmarkAlle uanset erf.</v>
      </c>
      <c r="B5072" s="12" t="str">
        <f t="shared" si="477"/>
        <v>325200</v>
      </c>
      <c r="C5072" s="14">
        <f t="shared" si="475"/>
        <v>0</v>
      </c>
      <c r="D5072" s="14">
        <f t="shared" si="476"/>
        <v>0</v>
      </c>
      <c r="E5072" s="19" t="str">
        <f t="shared" si="478"/>
        <v>325200 - Teknikerarbejde inden for medicinsk registrering og sundhedsinformation</v>
      </c>
      <c r="F5072" s="19" t="str">
        <f t="shared" si="479"/>
        <v>Alle uanset erf.</v>
      </c>
      <c r="G5072" s="40" t="s">
        <v>516</v>
      </c>
      <c r="H5072" s="41" t="s">
        <v>138</v>
      </c>
      <c r="I5072" s="42" t="s">
        <v>544</v>
      </c>
      <c r="J5072" s="43" t="s">
        <v>10</v>
      </c>
      <c r="K5072" s="44">
        <v>94</v>
      </c>
      <c r="L5072" s="45">
        <v>38510.527128853777</v>
      </c>
      <c r="M5072" s="46">
        <v>40604.558559804616</v>
      </c>
      <c r="N5072" s="45"/>
      <c r="O5072" s="46"/>
    </row>
    <row r="5073" spans="1:15" x14ac:dyDescent="0.2">
      <c r="A5073" s="11" t="str">
        <f t="shared" si="474"/>
        <v>3252006 - Alle regionerUnder 1 år</v>
      </c>
      <c r="B5073" s="12" t="str">
        <f t="shared" si="477"/>
        <v>325200</v>
      </c>
      <c r="C5073" s="14">
        <f t="shared" si="475"/>
        <v>0</v>
      </c>
      <c r="D5073" s="14">
        <f t="shared" si="476"/>
        <v>0</v>
      </c>
      <c r="E5073" s="19" t="str">
        <f t="shared" si="478"/>
        <v>325200 - Teknikerarbejde inden for medicinsk registrering og sundhedsinformation</v>
      </c>
      <c r="F5073" s="19" t="str">
        <f t="shared" si="479"/>
        <v>Under 1 år</v>
      </c>
      <c r="G5073" s="40" t="s">
        <v>516</v>
      </c>
      <c r="H5073" s="41" t="s">
        <v>138</v>
      </c>
      <c r="I5073" s="42" t="s">
        <v>11</v>
      </c>
      <c r="J5073" s="43" t="s">
        <v>13</v>
      </c>
      <c r="K5073" s="44">
        <v>13</v>
      </c>
      <c r="L5073" s="45">
        <v>25436.173002756197</v>
      </c>
      <c r="M5073" s="46">
        <v>26780.077044670423</v>
      </c>
      <c r="N5073" s="45"/>
      <c r="O5073" s="46"/>
    </row>
    <row r="5074" spans="1:15" x14ac:dyDescent="0.2">
      <c r="A5074" s="11" t="str">
        <f t="shared" si="474"/>
        <v>3252006 - Alle regioner5-9 år</v>
      </c>
      <c r="B5074" s="12" t="str">
        <f t="shared" si="477"/>
        <v>325200</v>
      </c>
      <c r="C5074" s="14">
        <f t="shared" si="475"/>
        <v>0</v>
      </c>
      <c r="D5074" s="14">
        <f t="shared" si="476"/>
        <v>0</v>
      </c>
      <c r="E5074" s="19" t="str">
        <f t="shared" si="478"/>
        <v>325200 - Teknikerarbejde inden for medicinsk registrering og sundhedsinformation</v>
      </c>
      <c r="F5074" s="19" t="str">
        <f t="shared" si="479"/>
        <v>5-9 år</v>
      </c>
      <c r="G5074" s="40" t="s">
        <v>516</v>
      </c>
      <c r="H5074" s="41" t="s">
        <v>138</v>
      </c>
      <c r="I5074" s="42" t="s">
        <v>11</v>
      </c>
      <c r="J5074" s="43" t="s">
        <v>15</v>
      </c>
      <c r="K5074" s="44">
        <v>44</v>
      </c>
      <c r="L5074" s="45">
        <v>40257.127981579761</v>
      </c>
      <c r="M5074" s="46">
        <v>42446.131809836304</v>
      </c>
      <c r="N5074" s="45"/>
      <c r="O5074" s="46"/>
    </row>
    <row r="5075" spans="1:15" x14ac:dyDescent="0.2">
      <c r="A5075" s="11" t="str">
        <f t="shared" si="474"/>
        <v>3252006 - Alle regioner0-4 år</v>
      </c>
      <c r="B5075" s="12" t="str">
        <f t="shared" si="477"/>
        <v>325200</v>
      </c>
      <c r="C5075" s="14">
        <f t="shared" si="475"/>
        <v>0</v>
      </c>
      <c r="D5075" s="14">
        <f t="shared" si="476"/>
        <v>0</v>
      </c>
      <c r="E5075" s="19" t="str">
        <f t="shared" si="478"/>
        <v>325200 - Teknikerarbejde inden for medicinsk registrering og sundhedsinformation</v>
      </c>
      <c r="F5075" s="19" t="str">
        <f t="shared" si="479"/>
        <v>0-4 år</v>
      </c>
      <c r="G5075" s="40" t="s">
        <v>516</v>
      </c>
      <c r="H5075" s="41" t="s">
        <v>138</v>
      </c>
      <c r="I5075" s="42" t="s">
        <v>11</v>
      </c>
      <c r="J5075" s="43" t="s">
        <v>16</v>
      </c>
      <c r="K5075" s="44">
        <v>40</v>
      </c>
      <c r="L5075" s="45">
        <v>37665.948394526167</v>
      </c>
      <c r="M5075" s="46">
        <v>39714.05538487724</v>
      </c>
      <c r="N5075" s="45"/>
      <c r="O5075" s="46"/>
    </row>
    <row r="5076" spans="1:15" x14ac:dyDescent="0.2">
      <c r="A5076" s="11" t="str">
        <f t="shared" si="474"/>
        <v>3252006 - Alle regioner10-14 år</v>
      </c>
      <c r="B5076" s="12" t="str">
        <f t="shared" si="477"/>
        <v>325200</v>
      </c>
      <c r="C5076" s="14">
        <f t="shared" si="475"/>
        <v>0</v>
      </c>
      <c r="D5076" s="14">
        <f t="shared" si="476"/>
        <v>0</v>
      </c>
      <c r="E5076" s="19" t="str">
        <f t="shared" si="478"/>
        <v>325200 - Teknikerarbejde inden for medicinsk registrering og sundhedsinformation</v>
      </c>
      <c r="F5076" s="19" t="str">
        <f t="shared" si="479"/>
        <v>10-14 år</v>
      </c>
      <c r="G5076" s="40" t="s">
        <v>516</v>
      </c>
      <c r="H5076" s="41" t="s">
        <v>138</v>
      </c>
      <c r="I5076" s="42" t="s">
        <v>11</v>
      </c>
      <c r="J5076" s="43" t="s">
        <v>17</v>
      </c>
      <c r="K5076" s="44">
        <v>29</v>
      </c>
      <c r="L5076" s="45">
        <v>39505.653393048015</v>
      </c>
      <c r="M5076" s="46">
        <v>41653.795370655746</v>
      </c>
      <c r="N5076" s="45"/>
      <c r="O5076" s="46"/>
    </row>
    <row r="5077" spans="1:15" x14ac:dyDescent="0.2">
      <c r="A5077" s="11" t="str">
        <f t="shared" si="474"/>
        <v>3252006 - Alle regioner15-20 år</v>
      </c>
      <c r="B5077" s="12" t="str">
        <f t="shared" si="477"/>
        <v>325200</v>
      </c>
      <c r="C5077" s="14">
        <f t="shared" si="475"/>
        <v>0</v>
      </c>
      <c r="D5077" s="14">
        <f t="shared" si="476"/>
        <v>0</v>
      </c>
      <c r="E5077" s="19" t="str">
        <f t="shared" si="478"/>
        <v>325200 - Teknikerarbejde inden for medicinsk registrering og sundhedsinformation</v>
      </c>
      <c r="F5077" s="19" t="str">
        <f t="shared" si="479"/>
        <v>15-20 år</v>
      </c>
      <c r="G5077" s="40" t="s">
        <v>516</v>
      </c>
      <c r="H5077" s="41" t="s">
        <v>138</v>
      </c>
      <c r="I5077" s="42" t="s">
        <v>11</v>
      </c>
      <c r="J5077" s="43" t="s">
        <v>18</v>
      </c>
      <c r="K5077" s="44">
        <v>23</v>
      </c>
      <c r="L5077" s="45">
        <v>58649.073982475704</v>
      </c>
      <c r="M5077" s="46">
        <v>61747.760548691265</v>
      </c>
      <c r="N5077" s="45"/>
      <c r="O5077" s="46"/>
    </row>
    <row r="5078" spans="1:15" x14ac:dyDescent="0.2">
      <c r="A5078" s="11" t="str">
        <f t="shared" si="474"/>
        <v>3252006 - Alle regioner20-24 år</v>
      </c>
      <c r="B5078" s="12" t="str">
        <f t="shared" si="477"/>
        <v>325200</v>
      </c>
      <c r="C5078" s="14">
        <f t="shared" si="475"/>
        <v>0</v>
      </c>
      <c r="D5078" s="14">
        <f t="shared" si="476"/>
        <v>0</v>
      </c>
      <c r="E5078" s="19" t="str">
        <f t="shared" si="478"/>
        <v>325200 - Teknikerarbejde inden for medicinsk registrering og sundhedsinformation</v>
      </c>
      <c r="F5078" s="19" t="str">
        <f t="shared" si="479"/>
        <v>20-24 år</v>
      </c>
      <c r="G5078" s="40" t="s">
        <v>516</v>
      </c>
      <c r="H5078" s="41" t="s">
        <v>138</v>
      </c>
      <c r="I5078" s="42" t="s">
        <v>11</v>
      </c>
      <c r="J5078" s="43" t="s">
        <v>19</v>
      </c>
      <c r="K5078" s="44">
        <v>20</v>
      </c>
      <c r="L5078" s="45">
        <v>45875.232364583731</v>
      </c>
      <c r="M5078" s="46">
        <v>48249.375618001912</v>
      </c>
      <c r="N5078" s="45"/>
      <c r="O5078" s="46"/>
    </row>
    <row r="5079" spans="1:15" x14ac:dyDescent="0.2">
      <c r="A5079" s="11" t="str">
        <f t="shared" si="474"/>
        <v>3252006 - Alle regioner25 år og derover</v>
      </c>
      <c r="B5079" s="12" t="str">
        <f t="shared" si="477"/>
        <v>325200</v>
      </c>
      <c r="C5079" s="14">
        <f t="shared" si="475"/>
        <v>0</v>
      </c>
      <c r="D5079" s="14">
        <f t="shared" si="476"/>
        <v>0</v>
      </c>
      <c r="E5079" s="19" t="str">
        <f t="shared" si="478"/>
        <v>325200 - Teknikerarbejde inden for medicinsk registrering og sundhedsinformation</v>
      </c>
      <c r="F5079" s="19" t="str">
        <f t="shared" si="479"/>
        <v>25 år og derover</v>
      </c>
      <c r="G5079" s="40" t="s">
        <v>516</v>
      </c>
      <c r="H5079" s="41" t="s">
        <v>138</v>
      </c>
      <c r="I5079" s="42" t="s">
        <v>11</v>
      </c>
      <c r="J5079" s="43" t="s">
        <v>9</v>
      </c>
      <c r="K5079" s="44">
        <v>30</v>
      </c>
      <c r="L5079" s="45">
        <v>50505.502810194383</v>
      </c>
      <c r="M5079" s="46">
        <v>53119.272650189479</v>
      </c>
      <c r="N5079" s="45"/>
      <c r="O5079" s="46"/>
    </row>
    <row r="5080" spans="1:15" x14ac:dyDescent="0.2">
      <c r="A5080" s="11" t="str">
        <f t="shared" si="474"/>
        <v>3252006 - Alle regionerAlle uanset erf.</v>
      </c>
      <c r="B5080" s="12" t="str">
        <f t="shared" si="477"/>
        <v>325200</v>
      </c>
      <c r="C5080" s="14">
        <f t="shared" si="475"/>
        <v>0</v>
      </c>
      <c r="D5080" s="14">
        <f t="shared" si="476"/>
        <v>0</v>
      </c>
      <c r="E5080" s="19" t="str">
        <f t="shared" si="478"/>
        <v>325200 - Teknikerarbejde inden for medicinsk registrering og sundhedsinformation</v>
      </c>
      <c r="F5080" s="19" t="str">
        <f t="shared" si="479"/>
        <v>Alle uanset erf.</v>
      </c>
      <c r="G5080" s="40" t="s">
        <v>516</v>
      </c>
      <c r="H5080" s="41" t="s">
        <v>138</v>
      </c>
      <c r="I5080" s="42" t="s">
        <v>11</v>
      </c>
      <c r="J5080" s="43" t="s">
        <v>10</v>
      </c>
      <c r="K5080" s="44">
        <v>186</v>
      </c>
      <c r="L5080" s="45">
        <v>44441.586298912538</v>
      </c>
      <c r="M5080" s="46">
        <v>46858.122386301249</v>
      </c>
      <c r="N5080" s="45"/>
      <c r="O5080" s="46"/>
    </row>
    <row r="5081" spans="1:15" x14ac:dyDescent="0.2">
      <c r="A5081" s="11" t="str">
        <f t="shared" si="474"/>
        <v>3256001 - Region HovedstadenAlle uanset erf.</v>
      </c>
      <c r="B5081" s="12" t="str">
        <f t="shared" si="477"/>
        <v>325600</v>
      </c>
      <c r="C5081" s="14">
        <f t="shared" si="475"/>
        <v>0</v>
      </c>
      <c r="D5081" s="14">
        <f t="shared" si="476"/>
        <v>0</v>
      </c>
      <c r="E5081" s="19" t="str">
        <f t="shared" si="478"/>
        <v>325600 - Assisterende arbejde inden for sundhedsområdet</v>
      </c>
      <c r="F5081" s="19" t="str">
        <f t="shared" si="479"/>
        <v>Alle uanset erf.</v>
      </c>
      <c r="G5081" s="40" t="s">
        <v>516</v>
      </c>
      <c r="H5081" s="41" t="s">
        <v>352</v>
      </c>
      <c r="I5081" s="42" t="s">
        <v>8</v>
      </c>
      <c r="J5081" s="43" t="s">
        <v>10</v>
      </c>
      <c r="K5081" s="44">
        <v>38</v>
      </c>
      <c r="L5081" s="45">
        <v>36990.096179790045</v>
      </c>
      <c r="M5081" s="46">
        <v>38989.226361275643</v>
      </c>
      <c r="N5081" s="45"/>
      <c r="O5081" s="46"/>
    </row>
    <row r="5082" spans="1:15" x14ac:dyDescent="0.2">
      <c r="A5082" s="11" t="str">
        <f t="shared" si="474"/>
        <v>3256006 - Alle regioner5-9 år</v>
      </c>
      <c r="B5082" s="12" t="str">
        <f t="shared" si="477"/>
        <v>325600</v>
      </c>
      <c r="C5082" s="14">
        <f t="shared" si="475"/>
        <v>0</v>
      </c>
      <c r="D5082" s="14">
        <f t="shared" si="476"/>
        <v>0</v>
      </c>
      <c r="E5082" s="19" t="str">
        <f t="shared" si="478"/>
        <v>325600 - Assisterende arbejde inden for sundhedsområdet</v>
      </c>
      <c r="F5082" s="19" t="str">
        <f t="shared" si="479"/>
        <v>5-9 år</v>
      </c>
      <c r="G5082" s="40" t="s">
        <v>516</v>
      </c>
      <c r="H5082" s="41" t="s">
        <v>352</v>
      </c>
      <c r="I5082" s="42" t="s">
        <v>11</v>
      </c>
      <c r="J5082" s="43" t="s">
        <v>15</v>
      </c>
      <c r="K5082" s="44">
        <v>14</v>
      </c>
      <c r="L5082" s="45">
        <v>36528.945576630686</v>
      </c>
      <c r="M5082" s="46">
        <v>38514.974288747602</v>
      </c>
      <c r="N5082" s="45"/>
      <c r="O5082" s="46"/>
    </row>
    <row r="5083" spans="1:15" x14ac:dyDescent="0.2">
      <c r="A5083" s="11" t="str">
        <f t="shared" si="474"/>
        <v>3256006 - Alle regioner25 år og derover</v>
      </c>
      <c r="B5083" s="12" t="str">
        <f t="shared" si="477"/>
        <v>325600</v>
      </c>
      <c r="C5083" s="14">
        <f t="shared" si="475"/>
        <v>0</v>
      </c>
      <c r="D5083" s="14">
        <f t="shared" si="476"/>
        <v>0</v>
      </c>
      <c r="E5083" s="19" t="str">
        <f t="shared" si="478"/>
        <v>325600 - Assisterende arbejde inden for sundhedsområdet</v>
      </c>
      <c r="F5083" s="19" t="str">
        <f t="shared" si="479"/>
        <v>25 år og derover</v>
      </c>
      <c r="G5083" s="40" t="s">
        <v>516</v>
      </c>
      <c r="H5083" s="41" t="s">
        <v>352</v>
      </c>
      <c r="I5083" s="42" t="s">
        <v>11</v>
      </c>
      <c r="J5083" s="43" t="s">
        <v>9</v>
      </c>
      <c r="K5083" s="44">
        <v>12</v>
      </c>
      <c r="L5083" s="45">
        <v>32629.277134426469</v>
      </c>
      <c r="M5083" s="46">
        <v>34403.286217405534</v>
      </c>
      <c r="N5083" s="45"/>
      <c r="O5083" s="46"/>
    </row>
    <row r="5084" spans="1:15" x14ac:dyDescent="0.2">
      <c r="A5084" s="11" t="str">
        <f t="shared" si="474"/>
        <v>3256006 - Alle regionerAlle uanset erf.</v>
      </c>
      <c r="B5084" s="12" t="str">
        <f t="shared" si="477"/>
        <v>325600</v>
      </c>
      <c r="C5084" s="14">
        <f t="shared" si="475"/>
        <v>0</v>
      </c>
      <c r="D5084" s="14">
        <f t="shared" si="476"/>
        <v>0</v>
      </c>
      <c r="E5084" s="19" t="str">
        <f t="shared" si="478"/>
        <v>325600 - Assisterende arbejde inden for sundhedsområdet</v>
      </c>
      <c r="F5084" s="19" t="str">
        <f t="shared" si="479"/>
        <v>Alle uanset erf.</v>
      </c>
      <c r="G5084" s="40" t="s">
        <v>516</v>
      </c>
      <c r="H5084" s="41" t="s">
        <v>352</v>
      </c>
      <c r="I5084" s="42" t="s">
        <v>11</v>
      </c>
      <c r="J5084" s="43" t="s">
        <v>10</v>
      </c>
      <c r="K5084" s="44">
        <v>46</v>
      </c>
      <c r="L5084" s="45">
        <v>36780.363342016884</v>
      </c>
      <c r="M5084" s="46">
        <v>38780.061293497572</v>
      </c>
      <c r="N5084" s="45"/>
      <c r="O5084" s="46"/>
    </row>
    <row r="5085" spans="1:15" x14ac:dyDescent="0.2">
      <c r="A5085" s="11" t="str">
        <f t="shared" si="474"/>
        <v>3257101 - Region Hovedstaden5-9 år</v>
      </c>
      <c r="B5085" s="12" t="str">
        <f t="shared" si="477"/>
        <v>325710</v>
      </c>
      <c r="C5085" s="14">
        <f t="shared" si="475"/>
        <v>0</v>
      </c>
      <c r="D5085" s="14">
        <f t="shared" si="476"/>
        <v>0</v>
      </c>
      <c r="E5085" s="19" t="str">
        <f t="shared" si="478"/>
        <v>325710 - Kontrolarbejde vedr. arbejdsmiljø</v>
      </c>
      <c r="F5085" s="19" t="str">
        <f t="shared" si="479"/>
        <v>5-9 år</v>
      </c>
      <c r="G5085" s="40" t="s">
        <v>516</v>
      </c>
      <c r="H5085" s="41" t="s">
        <v>139</v>
      </c>
      <c r="I5085" s="42" t="s">
        <v>8</v>
      </c>
      <c r="J5085" s="43" t="s">
        <v>15</v>
      </c>
      <c r="K5085" s="44">
        <v>30</v>
      </c>
      <c r="L5085" s="45">
        <v>44143.621393033012</v>
      </c>
      <c r="M5085" s="46">
        <v>46060.404805419312</v>
      </c>
      <c r="N5085" s="45"/>
      <c r="O5085" s="46"/>
    </row>
    <row r="5086" spans="1:15" x14ac:dyDescent="0.2">
      <c r="A5086" s="11" t="str">
        <f t="shared" si="474"/>
        <v>3257101 - Region Hovedstaden0-4 år</v>
      </c>
      <c r="B5086" s="12" t="str">
        <f t="shared" si="477"/>
        <v>325710</v>
      </c>
      <c r="C5086" s="14">
        <f t="shared" si="475"/>
        <v>0</v>
      </c>
      <c r="D5086" s="14">
        <f t="shared" si="476"/>
        <v>0</v>
      </c>
      <c r="E5086" s="19" t="str">
        <f t="shared" si="478"/>
        <v>325710 - Kontrolarbejde vedr. arbejdsmiljø</v>
      </c>
      <c r="F5086" s="19" t="str">
        <f t="shared" si="479"/>
        <v>0-4 år</v>
      </c>
      <c r="G5086" s="40" t="s">
        <v>516</v>
      </c>
      <c r="H5086" s="41" t="s">
        <v>139</v>
      </c>
      <c r="I5086" s="42" t="s">
        <v>8</v>
      </c>
      <c r="J5086" s="43" t="s">
        <v>16</v>
      </c>
      <c r="K5086" s="44">
        <v>36</v>
      </c>
      <c r="L5086" s="45">
        <v>29921.249647447563</v>
      </c>
      <c r="M5086" s="46">
        <v>31502.119864676082</v>
      </c>
      <c r="N5086" s="45"/>
      <c r="O5086" s="46"/>
    </row>
    <row r="5087" spans="1:15" x14ac:dyDescent="0.2">
      <c r="A5087" s="11" t="str">
        <f t="shared" si="474"/>
        <v>3257101 - Region Hovedstaden10-14 år</v>
      </c>
      <c r="B5087" s="12" t="str">
        <f t="shared" si="477"/>
        <v>325710</v>
      </c>
      <c r="C5087" s="14">
        <f t="shared" si="475"/>
        <v>0</v>
      </c>
      <c r="D5087" s="14">
        <f t="shared" si="476"/>
        <v>0</v>
      </c>
      <c r="E5087" s="19" t="str">
        <f t="shared" si="478"/>
        <v>325710 - Kontrolarbejde vedr. arbejdsmiljø</v>
      </c>
      <c r="F5087" s="19" t="str">
        <f t="shared" si="479"/>
        <v>10-14 år</v>
      </c>
      <c r="G5087" s="40" t="s">
        <v>516</v>
      </c>
      <c r="H5087" s="41" t="s">
        <v>139</v>
      </c>
      <c r="I5087" s="42" t="s">
        <v>8</v>
      </c>
      <c r="J5087" s="43" t="s">
        <v>17</v>
      </c>
      <c r="K5087" s="44">
        <v>17</v>
      </c>
      <c r="L5087" s="45">
        <v>51169.00623129926</v>
      </c>
      <c r="M5087" s="46">
        <v>53872.48816969958</v>
      </c>
      <c r="N5087" s="45"/>
      <c r="O5087" s="46"/>
    </row>
    <row r="5088" spans="1:15" x14ac:dyDescent="0.2">
      <c r="A5088" s="11" t="str">
        <f t="shared" si="474"/>
        <v>3257101 - Region Hovedstaden15-20 år</v>
      </c>
      <c r="B5088" s="12" t="str">
        <f t="shared" si="477"/>
        <v>325710</v>
      </c>
      <c r="C5088" s="14">
        <f t="shared" si="475"/>
        <v>0</v>
      </c>
      <c r="D5088" s="14">
        <f t="shared" si="476"/>
        <v>0</v>
      </c>
      <c r="E5088" s="19" t="str">
        <f t="shared" si="478"/>
        <v>325710 - Kontrolarbejde vedr. arbejdsmiljø</v>
      </c>
      <c r="F5088" s="19" t="str">
        <f t="shared" si="479"/>
        <v>15-20 år</v>
      </c>
      <c r="G5088" s="40" t="s">
        <v>516</v>
      </c>
      <c r="H5088" s="41" t="s">
        <v>139</v>
      </c>
      <c r="I5088" s="42" t="s">
        <v>8</v>
      </c>
      <c r="J5088" s="43" t="s">
        <v>18</v>
      </c>
      <c r="K5088" s="44">
        <v>27</v>
      </c>
      <c r="L5088" s="45">
        <v>55074.890958977405</v>
      </c>
      <c r="M5088" s="46">
        <v>57984.737835696433</v>
      </c>
      <c r="N5088" s="45"/>
      <c r="O5088" s="46"/>
    </row>
    <row r="5089" spans="1:15" x14ac:dyDescent="0.2">
      <c r="A5089" s="11" t="str">
        <f t="shared" si="474"/>
        <v>3257101 - Region Hovedstaden20-24 år</v>
      </c>
      <c r="B5089" s="12" t="str">
        <f t="shared" si="477"/>
        <v>325710</v>
      </c>
      <c r="C5089" s="14">
        <f t="shared" si="475"/>
        <v>0</v>
      </c>
      <c r="D5089" s="14">
        <f t="shared" si="476"/>
        <v>0</v>
      </c>
      <c r="E5089" s="19" t="str">
        <f t="shared" si="478"/>
        <v>325710 - Kontrolarbejde vedr. arbejdsmiljø</v>
      </c>
      <c r="F5089" s="19" t="str">
        <f t="shared" si="479"/>
        <v>20-24 år</v>
      </c>
      <c r="G5089" s="40" t="s">
        <v>516</v>
      </c>
      <c r="H5089" s="41" t="s">
        <v>139</v>
      </c>
      <c r="I5089" s="42" t="s">
        <v>8</v>
      </c>
      <c r="J5089" s="43" t="s">
        <v>19</v>
      </c>
      <c r="K5089" s="44">
        <v>32</v>
      </c>
      <c r="L5089" s="45">
        <v>58704.32552673891</v>
      </c>
      <c r="M5089" s="46">
        <v>61805.9312731963</v>
      </c>
      <c r="N5089" s="45"/>
      <c r="O5089" s="46"/>
    </row>
    <row r="5090" spans="1:15" x14ac:dyDescent="0.2">
      <c r="A5090" s="11" t="str">
        <f t="shared" si="474"/>
        <v>3257101 - Region Hovedstaden25 år og derover</v>
      </c>
      <c r="B5090" s="12" t="str">
        <f t="shared" si="477"/>
        <v>325710</v>
      </c>
      <c r="C5090" s="14">
        <f t="shared" si="475"/>
        <v>0</v>
      </c>
      <c r="D5090" s="14">
        <f t="shared" si="476"/>
        <v>0</v>
      </c>
      <c r="E5090" s="19" t="str">
        <f t="shared" si="478"/>
        <v>325710 - Kontrolarbejde vedr. arbejdsmiljø</v>
      </c>
      <c r="F5090" s="19" t="str">
        <f t="shared" si="479"/>
        <v>25 år og derover</v>
      </c>
      <c r="G5090" s="40" t="s">
        <v>516</v>
      </c>
      <c r="H5090" s="41" t="s">
        <v>139</v>
      </c>
      <c r="I5090" s="42" t="s">
        <v>8</v>
      </c>
      <c r="J5090" s="43" t="s">
        <v>9</v>
      </c>
      <c r="K5090" s="44">
        <v>78</v>
      </c>
      <c r="L5090" s="45">
        <v>52103.520657762769</v>
      </c>
      <c r="M5090" s="46">
        <v>54936.678707131672</v>
      </c>
      <c r="N5090" s="45"/>
      <c r="O5090" s="46"/>
    </row>
    <row r="5091" spans="1:15" x14ac:dyDescent="0.2">
      <c r="A5091" s="11" t="str">
        <f t="shared" si="474"/>
        <v>3257101 - Region HovedstadenAlle uanset erf.</v>
      </c>
      <c r="B5091" s="12" t="str">
        <f t="shared" si="477"/>
        <v>325710</v>
      </c>
      <c r="C5091" s="14">
        <f t="shared" si="475"/>
        <v>0</v>
      </c>
      <c r="D5091" s="14">
        <f t="shared" si="476"/>
        <v>0</v>
      </c>
      <c r="E5091" s="19" t="str">
        <f t="shared" si="478"/>
        <v>325710 - Kontrolarbejde vedr. arbejdsmiljø</v>
      </c>
      <c r="F5091" s="19" t="str">
        <f t="shared" si="479"/>
        <v>Alle uanset erf.</v>
      </c>
      <c r="G5091" s="40" t="s">
        <v>516</v>
      </c>
      <c r="H5091" s="41" t="s">
        <v>139</v>
      </c>
      <c r="I5091" s="42" t="s">
        <v>8</v>
      </c>
      <c r="J5091" s="43" t="s">
        <v>10</v>
      </c>
      <c r="K5091" s="44">
        <v>220</v>
      </c>
      <c r="L5091" s="45">
        <v>50316.92896103063</v>
      </c>
      <c r="M5091" s="46">
        <v>53029.528145432938</v>
      </c>
      <c r="N5091" s="45"/>
      <c r="O5091" s="46"/>
    </row>
    <row r="5092" spans="1:15" x14ac:dyDescent="0.2">
      <c r="A5092" s="11" t="str">
        <f t="shared" si="474"/>
        <v>3257102 - Region SjællandAlle uanset erf.</v>
      </c>
      <c r="B5092" s="12" t="str">
        <f t="shared" si="477"/>
        <v>325710</v>
      </c>
      <c r="C5092" s="14">
        <f t="shared" si="475"/>
        <v>0</v>
      </c>
      <c r="D5092" s="14">
        <f t="shared" si="476"/>
        <v>0</v>
      </c>
      <c r="E5092" s="19" t="str">
        <f t="shared" si="478"/>
        <v>325710 - Kontrolarbejde vedr. arbejdsmiljø</v>
      </c>
      <c r="F5092" s="19" t="str">
        <f t="shared" si="479"/>
        <v>Alle uanset erf.</v>
      </c>
      <c r="G5092" s="40" t="s">
        <v>516</v>
      </c>
      <c r="H5092" s="41" t="s">
        <v>139</v>
      </c>
      <c r="I5092" s="42" t="s">
        <v>20</v>
      </c>
      <c r="J5092" s="43" t="s">
        <v>10</v>
      </c>
      <c r="K5092" s="44">
        <v>31</v>
      </c>
      <c r="L5092" s="45">
        <v>45086.817381031571</v>
      </c>
      <c r="M5092" s="46">
        <v>47579.49126163769</v>
      </c>
      <c r="N5092" s="45"/>
      <c r="O5092" s="46"/>
    </row>
    <row r="5093" spans="1:15" x14ac:dyDescent="0.2">
      <c r="A5093" s="11" t="str">
        <f t="shared" si="474"/>
        <v>3257103 - Region Syddanmark0-4 år</v>
      </c>
      <c r="B5093" s="12" t="str">
        <f t="shared" si="477"/>
        <v>325710</v>
      </c>
      <c r="C5093" s="14">
        <f t="shared" si="475"/>
        <v>0</v>
      </c>
      <c r="D5093" s="14">
        <f t="shared" si="476"/>
        <v>0</v>
      </c>
      <c r="E5093" s="19" t="str">
        <f t="shared" si="478"/>
        <v>325710 - Kontrolarbejde vedr. arbejdsmiljø</v>
      </c>
      <c r="F5093" s="19" t="str">
        <f t="shared" si="479"/>
        <v>0-4 år</v>
      </c>
      <c r="G5093" s="40" t="s">
        <v>516</v>
      </c>
      <c r="H5093" s="41" t="s">
        <v>139</v>
      </c>
      <c r="I5093" s="42" t="s">
        <v>544</v>
      </c>
      <c r="J5093" s="43" t="s">
        <v>16</v>
      </c>
      <c r="K5093" s="44">
        <v>12</v>
      </c>
      <c r="L5093" s="45">
        <v>41004.111314667382</v>
      </c>
      <c r="M5093" s="46">
        <v>43387.5375419962</v>
      </c>
      <c r="N5093" s="45"/>
      <c r="O5093" s="46"/>
    </row>
    <row r="5094" spans="1:15" x14ac:dyDescent="0.2">
      <c r="A5094" s="11" t="str">
        <f t="shared" si="474"/>
        <v>3257103 - Region Syddanmark10-14 år</v>
      </c>
      <c r="B5094" s="12" t="str">
        <f t="shared" si="477"/>
        <v>325710</v>
      </c>
      <c r="C5094" s="14">
        <f t="shared" si="475"/>
        <v>0</v>
      </c>
      <c r="D5094" s="14">
        <f t="shared" si="476"/>
        <v>0</v>
      </c>
      <c r="E5094" s="19" t="str">
        <f t="shared" si="478"/>
        <v>325710 - Kontrolarbejde vedr. arbejdsmiljø</v>
      </c>
      <c r="F5094" s="19" t="str">
        <f t="shared" si="479"/>
        <v>10-14 år</v>
      </c>
      <c r="G5094" s="40" t="s">
        <v>516</v>
      </c>
      <c r="H5094" s="41" t="s">
        <v>139</v>
      </c>
      <c r="I5094" s="42" t="s">
        <v>544</v>
      </c>
      <c r="J5094" s="43" t="s">
        <v>17</v>
      </c>
      <c r="K5094" s="44">
        <v>16</v>
      </c>
      <c r="L5094" s="45">
        <v>49991.754891144141</v>
      </c>
      <c r="M5094" s="46">
        <v>52794.896957161785</v>
      </c>
      <c r="N5094" s="45"/>
      <c r="O5094" s="46"/>
    </row>
    <row r="5095" spans="1:15" x14ac:dyDescent="0.2">
      <c r="A5095" s="11" t="str">
        <f t="shared" si="474"/>
        <v>3257103 - Region Syddanmark20-24 år</v>
      </c>
      <c r="B5095" s="12" t="str">
        <f t="shared" si="477"/>
        <v>325710</v>
      </c>
      <c r="C5095" s="14">
        <f t="shared" si="475"/>
        <v>0</v>
      </c>
      <c r="D5095" s="14">
        <f t="shared" si="476"/>
        <v>0</v>
      </c>
      <c r="E5095" s="19" t="str">
        <f t="shared" si="478"/>
        <v>325710 - Kontrolarbejde vedr. arbejdsmiljø</v>
      </c>
      <c r="F5095" s="19" t="str">
        <f t="shared" si="479"/>
        <v>20-24 år</v>
      </c>
      <c r="G5095" s="40" t="s">
        <v>516</v>
      </c>
      <c r="H5095" s="41" t="s">
        <v>139</v>
      </c>
      <c r="I5095" s="42" t="s">
        <v>544</v>
      </c>
      <c r="J5095" s="43" t="s">
        <v>19</v>
      </c>
      <c r="K5095" s="44">
        <v>15</v>
      </c>
      <c r="L5095" s="45">
        <v>48422.849080664746</v>
      </c>
      <c r="M5095" s="46">
        <v>51138.019322437562</v>
      </c>
      <c r="N5095" s="45"/>
      <c r="O5095" s="46"/>
    </row>
    <row r="5096" spans="1:15" x14ac:dyDescent="0.2">
      <c r="A5096" s="11" t="str">
        <f t="shared" si="474"/>
        <v>3257103 - Region Syddanmark25 år og derover</v>
      </c>
      <c r="B5096" s="12" t="str">
        <f t="shared" si="477"/>
        <v>325710</v>
      </c>
      <c r="C5096" s="14">
        <f t="shared" si="475"/>
        <v>0</v>
      </c>
      <c r="D5096" s="14">
        <f t="shared" si="476"/>
        <v>0</v>
      </c>
      <c r="E5096" s="19" t="str">
        <f t="shared" si="478"/>
        <v>325710 - Kontrolarbejde vedr. arbejdsmiljø</v>
      </c>
      <c r="F5096" s="19" t="str">
        <f t="shared" si="479"/>
        <v>25 år og derover</v>
      </c>
      <c r="G5096" s="40" t="s">
        <v>516</v>
      </c>
      <c r="H5096" s="41" t="s">
        <v>139</v>
      </c>
      <c r="I5096" s="42" t="s">
        <v>544</v>
      </c>
      <c r="J5096" s="43" t="s">
        <v>9</v>
      </c>
      <c r="K5096" s="44">
        <v>39</v>
      </c>
      <c r="L5096" s="45">
        <v>48648.216108518303</v>
      </c>
      <c r="M5096" s="46">
        <v>51277.409518161527</v>
      </c>
      <c r="N5096" s="45"/>
      <c r="O5096" s="46"/>
    </row>
    <row r="5097" spans="1:15" x14ac:dyDescent="0.2">
      <c r="A5097" s="11" t="str">
        <f t="shared" si="474"/>
        <v>3257103 - Region SyddanmarkAlle uanset erf.</v>
      </c>
      <c r="B5097" s="12" t="str">
        <f t="shared" si="477"/>
        <v>325710</v>
      </c>
      <c r="C5097" s="14">
        <f t="shared" si="475"/>
        <v>0</v>
      </c>
      <c r="D5097" s="14">
        <f t="shared" si="476"/>
        <v>0</v>
      </c>
      <c r="E5097" s="19" t="str">
        <f t="shared" si="478"/>
        <v>325710 - Kontrolarbejde vedr. arbejdsmiljø</v>
      </c>
      <c r="F5097" s="19" t="str">
        <f t="shared" si="479"/>
        <v>Alle uanset erf.</v>
      </c>
      <c r="G5097" s="40" t="s">
        <v>516</v>
      </c>
      <c r="H5097" s="41" t="s">
        <v>139</v>
      </c>
      <c r="I5097" s="42" t="s">
        <v>544</v>
      </c>
      <c r="J5097" s="43" t="s">
        <v>10</v>
      </c>
      <c r="K5097" s="44">
        <v>98</v>
      </c>
      <c r="L5097" s="45">
        <v>46692.303782117764</v>
      </c>
      <c r="M5097" s="46">
        <v>49299.627626543435</v>
      </c>
      <c r="N5097" s="45"/>
      <c r="O5097" s="46"/>
    </row>
    <row r="5098" spans="1:15" x14ac:dyDescent="0.2">
      <c r="A5098" s="11" t="str">
        <f t="shared" si="474"/>
        <v>3257104 - Region Midtjylland5-9 år</v>
      </c>
      <c r="B5098" s="12" t="str">
        <f t="shared" si="477"/>
        <v>325710</v>
      </c>
      <c r="C5098" s="14">
        <f t="shared" si="475"/>
        <v>0</v>
      </c>
      <c r="D5098" s="14">
        <f t="shared" si="476"/>
        <v>0</v>
      </c>
      <c r="E5098" s="19" t="str">
        <f t="shared" si="478"/>
        <v>325710 - Kontrolarbejde vedr. arbejdsmiljø</v>
      </c>
      <c r="F5098" s="19" t="str">
        <f t="shared" si="479"/>
        <v>5-9 år</v>
      </c>
      <c r="G5098" s="40" t="s">
        <v>516</v>
      </c>
      <c r="H5098" s="41" t="s">
        <v>139</v>
      </c>
      <c r="I5098" s="42" t="s">
        <v>517</v>
      </c>
      <c r="J5098" s="43" t="s">
        <v>15</v>
      </c>
      <c r="K5098" s="44">
        <v>13</v>
      </c>
      <c r="L5098" s="45">
        <v>40965.267005895781</v>
      </c>
      <c r="M5098" s="46">
        <v>43167.818722473712</v>
      </c>
      <c r="N5098" s="45"/>
      <c r="O5098" s="46"/>
    </row>
    <row r="5099" spans="1:15" x14ac:dyDescent="0.2">
      <c r="A5099" s="11" t="str">
        <f t="shared" si="474"/>
        <v>3257104 - Region Midtjylland20-24 år</v>
      </c>
      <c r="B5099" s="12" t="str">
        <f t="shared" si="477"/>
        <v>325710</v>
      </c>
      <c r="C5099" s="14">
        <f t="shared" si="475"/>
        <v>0</v>
      </c>
      <c r="D5099" s="14">
        <f t="shared" si="476"/>
        <v>0</v>
      </c>
      <c r="E5099" s="19" t="str">
        <f t="shared" si="478"/>
        <v>325710 - Kontrolarbejde vedr. arbejdsmiljø</v>
      </c>
      <c r="F5099" s="19" t="str">
        <f t="shared" si="479"/>
        <v>20-24 år</v>
      </c>
      <c r="G5099" s="40" t="s">
        <v>516</v>
      </c>
      <c r="H5099" s="41" t="s">
        <v>139</v>
      </c>
      <c r="I5099" s="42" t="s">
        <v>517</v>
      </c>
      <c r="J5099" s="43" t="s">
        <v>19</v>
      </c>
      <c r="K5099" s="44">
        <v>18</v>
      </c>
      <c r="L5099" s="45">
        <v>35312.198118106367</v>
      </c>
      <c r="M5099" s="46">
        <v>37274.667915040649</v>
      </c>
      <c r="N5099" s="45"/>
      <c r="O5099" s="46"/>
    </row>
    <row r="5100" spans="1:15" x14ac:dyDescent="0.2">
      <c r="A5100" s="11" t="str">
        <f t="shared" si="474"/>
        <v>3257104 - Region Midtjylland25 år og derover</v>
      </c>
      <c r="B5100" s="12" t="str">
        <f t="shared" si="477"/>
        <v>325710</v>
      </c>
      <c r="C5100" s="14">
        <f t="shared" si="475"/>
        <v>0</v>
      </c>
      <c r="D5100" s="14">
        <f t="shared" si="476"/>
        <v>0</v>
      </c>
      <c r="E5100" s="19" t="str">
        <f t="shared" si="478"/>
        <v>325710 - Kontrolarbejde vedr. arbejdsmiljø</v>
      </c>
      <c r="F5100" s="19" t="str">
        <f t="shared" si="479"/>
        <v>25 år og derover</v>
      </c>
      <c r="G5100" s="40" t="s">
        <v>516</v>
      </c>
      <c r="H5100" s="41" t="s">
        <v>139</v>
      </c>
      <c r="I5100" s="42" t="s">
        <v>517</v>
      </c>
      <c r="J5100" s="43" t="s">
        <v>9</v>
      </c>
      <c r="K5100" s="44">
        <v>55</v>
      </c>
      <c r="L5100" s="45">
        <v>43932.926109567517</v>
      </c>
      <c r="M5100" s="46">
        <v>46331.25395987869</v>
      </c>
      <c r="N5100" s="45"/>
      <c r="O5100" s="46"/>
    </row>
    <row r="5101" spans="1:15" x14ac:dyDescent="0.2">
      <c r="A5101" s="11" t="str">
        <f t="shared" si="474"/>
        <v>3257104 - Region MidtjyllandAlle uanset erf.</v>
      </c>
      <c r="B5101" s="12" t="str">
        <f t="shared" si="477"/>
        <v>325710</v>
      </c>
      <c r="C5101" s="14">
        <f t="shared" si="475"/>
        <v>0</v>
      </c>
      <c r="D5101" s="14">
        <f t="shared" si="476"/>
        <v>0</v>
      </c>
      <c r="E5101" s="19" t="str">
        <f t="shared" si="478"/>
        <v>325710 - Kontrolarbejde vedr. arbejdsmiljø</v>
      </c>
      <c r="F5101" s="19" t="str">
        <f t="shared" si="479"/>
        <v>Alle uanset erf.</v>
      </c>
      <c r="G5101" s="40" t="s">
        <v>516</v>
      </c>
      <c r="H5101" s="41" t="s">
        <v>139</v>
      </c>
      <c r="I5101" s="42" t="s">
        <v>517</v>
      </c>
      <c r="J5101" s="43" t="s">
        <v>10</v>
      </c>
      <c r="K5101" s="44">
        <v>104</v>
      </c>
      <c r="L5101" s="45">
        <v>43244.275005823023</v>
      </c>
      <c r="M5101" s="46">
        <v>45515.11227374665</v>
      </c>
      <c r="N5101" s="45"/>
      <c r="O5101" s="46"/>
    </row>
    <row r="5102" spans="1:15" x14ac:dyDescent="0.2">
      <c r="A5102" s="11" t="str">
        <f t="shared" si="474"/>
        <v>3257105 - Region NordjyllandAlle uanset erf.</v>
      </c>
      <c r="B5102" s="12" t="str">
        <f t="shared" si="477"/>
        <v>325710</v>
      </c>
      <c r="C5102" s="14">
        <f t="shared" si="475"/>
        <v>0</v>
      </c>
      <c r="D5102" s="14">
        <f t="shared" si="476"/>
        <v>0</v>
      </c>
      <c r="E5102" s="19" t="str">
        <f t="shared" si="478"/>
        <v>325710 - Kontrolarbejde vedr. arbejdsmiljø</v>
      </c>
      <c r="F5102" s="19" t="str">
        <f t="shared" si="479"/>
        <v>Alle uanset erf.</v>
      </c>
      <c r="G5102" s="40" t="s">
        <v>516</v>
      </c>
      <c r="H5102" s="41" t="s">
        <v>139</v>
      </c>
      <c r="I5102" s="42" t="s">
        <v>21</v>
      </c>
      <c r="J5102" s="43" t="s">
        <v>10</v>
      </c>
      <c r="K5102" s="44">
        <v>15</v>
      </c>
      <c r="L5102" s="45">
        <v>39528.451202132987</v>
      </c>
      <c r="M5102" s="46">
        <v>41678.349792970337</v>
      </c>
      <c r="N5102" s="45"/>
      <c r="O5102" s="46"/>
    </row>
    <row r="5103" spans="1:15" x14ac:dyDescent="0.2">
      <c r="A5103" s="11" t="str">
        <f t="shared" si="474"/>
        <v>3257106 - Alle regionerUnder 1 år</v>
      </c>
      <c r="B5103" s="12" t="str">
        <f t="shared" si="477"/>
        <v>325710</v>
      </c>
      <c r="C5103" s="14">
        <f t="shared" si="475"/>
        <v>0</v>
      </c>
      <c r="D5103" s="14">
        <f t="shared" si="476"/>
        <v>0</v>
      </c>
      <c r="E5103" s="19" t="str">
        <f t="shared" si="478"/>
        <v>325710 - Kontrolarbejde vedr. arbejdsmiljø</v>
      </c>
      <c r="F5103" s="19" t="str">
        <f t="shared" si="479"/>
        <v>Under 1 år</v>
      </c>
      <c r="G5103" s="40" t="s">
        <v>516</v>
      </c>
      <c r="H5103" s="41" t="s">
        <v>139</v>
      </c>
      <c r="I5103" s="42" t="s">
        <v>11</v>
      </c>
      <c r="J5103" s="43" t="s">
        <v>13</v>
      </c>
      <c r="K5103" s="44">
        <v>15</v>
      </c>
      <c r="L5103" s="45">
        <v>27282.41739039544</v>
      </c>
      <c r="M5103" s="46">
        <v>28919.364544624659</v>
      </c>
      <c r="N5103" s="45"/>
      <c r="O5103" s="46"/>
    </row>
    <row r="5104" spans="1:15" x14ac:dyDescent="0.2">
      <c r="A5104" s="11" t="str">
        <f t="shared" si="474"/>
        <v>3257106 - Alle regioner1 år</v>
      </c>
      <c r="B5104" s="12" t="str">
        <f t="shared" si="477"/>
        <v>325710</v>
      </c>
      <c r="C5104" s="14">
        <f t="shared" si="475"/>
        <v>0</v>
      </c>
      <c r="D5104" s="14">
        <f t="shared" si="476"/>
        <v>0</v>
      </c>
      <c r="E5104" s="19" t="str">
        <f t="shared" si="478"/>
        <v>325710 - Kontrolarbejde vedr. arbejdsmiljø</v>
      </c>
      <c r="F5104" s="19" t="str">
        <f t="shared" si="479"/>
        <v>1 år</v>
      </c>
      <c r="G5104" s="40" t="s">
        <v>516</v>
      </c>
      <c r="H5104" s="41" t="s">
        <v>139</v>
      </c>
      <c r="I5104" s="42" t="s">
        <v>11</v>
      </c>
      <c r="J5104" s="43" t="s">
        <v>22</v>
      </c>
      <c r="K5104" s="44">
        <v>14</v>
      </c>
      <c r="L5104" s="45">
        <v>41004.111314667382</v>
      </c>
      <c r="M5104" s="46">
        <v>43387.5375419962</v>
      </c>
      <c r="N5104" s="45"/>
      <c r="O5104" s="46"/>
    </row>
    <row r="5105" spans="1:15" x14ac:dyDescent="0.2">
      <c r="A5105" s="11" t="str">
        <f t="shared" si="474"/>
        <v>3257106 - Alle regioner3 år</v>
      </c>
      <c r="B5105" s="12" t="str">
        <f t="shared" si="477"/>
        <v>325710</v>
      </c>
      <c r="C5105" s="14">
        <f t="shared" si="475"/>
        <v>0</v>
      </c>
      <c r="D5105" s="14">
        <f t="shared" si="476"/>
        <v>0</v>
      </c>
      <c r="E5105" s="19" t="str">
        <f t="shared" si="478"/>
        <v>325710 - Kontrolarbejde vedr. arbejdsmiljø</v>
      </c>
      <c r="F5105" s="19" t="str">
        <f t="shared" si="479"/>
        <v>3 år</v>
      </c>
      <c r="G5105" s="40" t="s">
        <v>516</v>
      </c>
      <c r="H5105" s="41" t="s">
        <v>139</v>
      </c>
      <c r="I5105" s="42" t="s">
        <v>11</v>
      </c>
      <c r="J5105" s="43" t="s">
        <v>14</v>
      </c>
      <c r="K5105" s="44">
        <v>11</v>
      </c>
      <c r="L5105" s="45">
        <v>46692.303782117764</v>
      </c>
      <c r="M5105" s="46">
        <v>49406.364833085987</v>
      </c>
      <c r="N5105" s="45"/>
      <c r="O5105" s="46"/>
    </row>
    <row r="5106" spans="1:15" x14ac:dyDescent="0.2">
      <c r="A5106" s="11" t="str">
        <f t="shared" si="474"/>
        <v>3257106 - Alle regioner4 år</v>
      </c>
      <c r="B5106" s="12" t="str">
        <f t="shared" si="477"/>
        <v>325710</v>
      </c>
      <c r="C5106" s="14">
        <f t="shared" si="475"/>
        <v>0</v>
      </c>
      <c r="D5106" s="14">
        <f t="shared" si="476"/>
        <v>0</v>
      </c>
      <c r="E5106" s="19" t="str">
        <f t="shared" si="478"/>
        <v>325710 - Kontrolarbejde vedr. arbejdsmiljø</v>
      </c>
      <c r="F5106" s="19" t="str">
        <f t="shared" si="479"/>
        <v>4 år</v>
      </c>
      <c r="G5106" s="40" t="s">
        <v>516</v>
      </c>
      <c r="H5106" s="41" t="s">
        <v>139</v>
      </c>
      <c r="I5106" s="42" t="s">
        <v>11</v>
      </c>
      <c r="J5106" s="43" t="s">
        <v>24</v>
      </c>
      <c r="K5106" s="44">
        <v>11</v>
      </c>
      <c r="L5106" s="45">
        <v>38828.344824098196</v>
      </c>
      <c r="M5106" s="46">
        <v>41005.531181473874</v>
      </c>
      <c r="N5106" s="45"/>
      <c r="O5106" s="46"/>
    </row>
    <row r="5107" spans="1:15" x14ac:dyDescent="0.2">
      <c r="A5107" s="11" t="str">
        <f t="shared" si="474"/>
        <v>3257106 - Alle regioner5-9 år</v>
      </c>
      <c r="B5107" s="12" t="str">
        <f t="shared" si="477"/>
        <v>325710</v>
      </c>
      <c r="C5107" s="14">
        <f t="shared" si="475"/>
        <v>0</v>
      </c>
      <c r="D5107" s="14">
        <f t="shared" si="476"/>
        <v>0</v>
      </c>
      <c r="E5107" s="19" t="str">
        <f t="shared" si="478"/>
        <v>325710 - Kontrolarbejde vedr. arbejdsmiljø</v>
      </c>
      <c r="F5107" s="19" t="str">
        <f t="shared" si="479"/>
        <v>5-9 år</v>
      </c>
      <c r="G5107" s="40" t="s">
        <v>516</v>
      </c>
      <c r="H5107" s="41" t="s">
        <v>139</v>
      </c>
      <c r="I5107" s="42" t="s">
        <v>11</v>
      </c>
      <c r="J5107" s="43" t="s">
        <v>15</v>
      </c>
      <c r="K5107" s="44">
        <v>62</v>
      </c>
      <c r="L5107" s="45">
        <v>42187.514232945286</v>
      </c>
      <c r="M5107" s="46">
        <v>44019.36048705173</v>
      </c>
      <c r="N5107" s="45"/>
      <c r="O5107" s="46"/>
    </row>
    <row r="5108" spans="1:15" x14ac:dyDescent="0.2">
      <c r="A5108" s="11" t="str">
        <f t="shared" si="474"/>
        <v>3257106 - Alle regioner0-4 år</v>
      </c>
      <c r="B5108" s="12" t="str">
        <f t="shared" si="477"/>
        <v>325710</v>
      </c>
      <c r="C5108" s="14">
        <f t="shared" si="475"/>
        <v>0</v>
      </c>
      <c r="D5108" s="14">
        <f t="shared" si="476"/>
        <v>0</v>
      </c>
      <c r="E5108" s="19" t="str">
        <f t="shared" si="478"/>
        <v>325710 - Kontrolarbejde vedr. arbejdsmiljø</v>
      </c>
      <c r="F5108" s="19" t="str">
        <f t="shared" si="479"/>
        <v>0-4 år</v>
      </c>
      <c r="G5108" s="40" t="s">
        <v>516</v>
      </c>
      <c r="H5108" s="41" t="s">
        <v>139</v>
      </c>
      <c r="I5108" s="42" t="s">
        <v>11</v>
      </c>
      <c r="J5108" s="43" t="s">
        <v>16</v>
      </c>
      <c r="K5108" s="44">
        <v>58</v>
      </c>
      <c r="L5108" s="45">
        <v>38828.344824098196</v>
      </c>
      <c r="M5108" s="46">
        <v>41005.531181473874</v>
      </c>
      <c r="N5108" s="45"/>
      <c r="O5108" s="46"/>
    </row>
    <row r="5109" spans="1:15" x14ac:dyDescent="0.2">
      <c r="A5109" s="11" t="str">
        <f t="shared" si="474"/>
        <v>3257106 - Alle regioner10-14 år</v>
      </c>
      <c r="B5109" s="12" t="str">
        <f t="shared" si="477"/>
        <v>325710</v>
      </c>
      <c r="C5109" s="14">
        <f t="shared" si="475"/>
        <v>0</v>
      </c>
      <c r="D5109" s="14">
        <f t="shared" si="476"/>
        <v>0</v>
      </c>
      <c r="E5109" s="19" t="str">
        <f t="shared" si="478"/>
        <v>325710 - Kontrolarbejde vedr. arbejdsmiljø</v>
      </c>
      <c r="F5109" s="19" t="str">
        <f t="shared" si="479"/>
        <v>10-14 år</v>
      </c>
      <c r="G5109" s="40" t="s">
        <v>516</v>
      </c>
      <c r="H5109" s="41" t="s">
        <v>139</v>
      </c>
      <c r="I5109" s="42" t="s">
        <v>11</v>
      </c>
      <c r="J5109" s="43" t="s">
        <v>17</v>
      </c>
      <c r="K5109" s="44">
        <v>39</v>
      </c>
      <c r="L5109" s="45">
        <v>51169.00623129926</v>
      </c>
      <c r="M5109" s="46">
        <v>53872.48816969958</v>
      </c>
      <c r="N5109" s="45"/>
      <c r="O5109" s="46"/>
    </row>
    <row r="5110" spans="1:15" x14ac:dyDescent="0.2">
      <c r="A5110" s="11" t="str">
        <f t="shared" si="474"/>
        <v>3257106 - Alle regioner15-20 år</v>
      </c>
      <c r="B5110" s="12" t="str">
        <f t="shared" si="477"/>
        <v>325710</v>
      </c>
      <c r="C5110" s="14">
        <f t="shared" si="475"/>
        <v>0</v>
      </c>
      <c r="D5110" s="14">
        <f t="shared" si="476"/>
        <v>0</v>
      </c>
      <c r="E5110" s="19" t="str">
        <f t="shared" si="478"/>
        <v>325710 - Kontrolarbejde vedr. arbejdsmiljø</v>
      </c>
      <c r="F5110" s="19" t="str">
        <f t="shared" si="479"/>
        <v>15-20 år</v>
      </c>
      <c r="G5110" s="40" t="s">
        <v>516</v>
      </c>
      <c r="H5110" s="41" t="s">
        <v>139</v>
      </c>
      <c r="I5110" s="42" t="s">
        <v>11</v>
      </c>
      <c r="J5110" s="43" t="s">
        <v>18</v>
      </c>
      <c r="K5110" s="44">
        <v>50</v>
      </c>
      <c r="L5110" s="45">
        <v>50368.039821154911</v>
      </c>
      <c r="M5110" s="46">
        <v>53192.28096877948</v>
      </c>
      <c r="N5110" s="45"/>
      <c r="O5110" s="46"/>
    </row>
    <row r="5111" spans="1:15" x14ac:dyDescent="0.2">
      <c r="A5111" s="11" t="str">
        <f t="shared" si="474"/>
        <v>3257106 - Alle regioner20-24 år</v>
      </c>
      <c r="B5111" s="12" t="str">
        <f t="shared" si="477"/>
        <v>325710</v>
      </c>
      <c r="C5111" s="14">
        <f t="shared" si="475"/>
        <v>0</v>
      </c>
      <c r="D5111" s="14">
        <f t="shared" si="476"/>
        <v>0</v>
      </c>
      <c r="E5111" s="19" t="str">
        <f t="shared" si="478"/>
        <v>325710 - Kontrolarbejde vedr. arbejdsmiljø</v>
      </c>
      <c r="F5111" s="19" t="str">
        <f t="shared" si="479"/>
        <v>20-24 år</v>
      </c>
      <c r="G5111" s="40" t="s">
        <v>516</v>
      </c>
      <c r="H5111" s="41" t="s">
        <v>139</v>
      </c>
      <c r="I5111" s="42" t="s">
        <v>11</v>
      </c>
      <c r="J5111" s="43" t="s">
        <v>19</v>
      </c>
      <c r="K5111" s="44">
        <v>72</v>
      </c>
      <c r="L5111" s="45">
        <v>53574.727986053804</v>
      </c>
      <c r="M5111" s="46">
        <v>56488.584428663336</v>
      </c>
      <c r="N5111" s="45"/>
      <c r="O5111" s="46"/>
    </row>
    <row r="5112" spans="1:15" x14ac:dyDescent="0.2">
      <c r="A5112" s="11" t="str">
        <f t="shared" si="474"/>
        <v>3257106 - Alle regioner25 år og derover</v>
      </c>
      <c r="B5112" s="12" t="str">
        <f t="shared" si="477"/>
        <v>325710</v>
      </c>
      <c r="C5112" s="14">
        <f t="shared" si="475"/>
        <v>0</v>
      </c>
      <c r="D5112" s="14">
        <f t="shared" si="476"/>
        <v>0</v>
      </c>
      <c r="E5112" s="19" t="str">
        <f t="shared" si="478"/>
        <v>325710 - Kontrolarbejde vedr. arbejdsmiljø</v>
      </c>
      <c r="F5112" s="19" t="str">
        <f t="shared" si="479"/>
        <v>25 år og derover</v>
      </c>
      <c r="G5112" s="40" t="s">
        <v>516</v>
      </c>
      <c r="H5112" s="41" t="s">
        <v>139</v>
      </c>
      <c r="I5112" s="42" t="s">
        <v>11</v>
      </c>
      <c r="J5112" s="43" t="s">
        <v>9</v>
      </c>
      <c r="K5112" s="44">
        <v>187</v>
      </c>
      <c r="L5112" s="45">
        <v>47123.959497494478</v>
      </c>
      <c r="M5112" s="46">
        <v>49634.667521968549</v>
      </c>
      <c r="N5112" s="45"/>
      <c r="O5112" s="46"/>
    </row>
    <row r="5113" spans="1:15" x14ac:dyDescent="0.2">
      <c r="A5113" s="11" t="str">
        <f t="shared" si="474"/>
        <v>3257106 - Alle regionerAlle uanset erf.</v>
      </c>
      <c r="B5113" s="12" t="str">
        <f t="shared" si="477"/>
        <v>325710</v>
      </c>
      <c r="C5113" s="14">
        <f t="shared" si="475"/>
        <v>0</v>
      </c>
      <c r="D5113" s="14">
        <f t="shared" si="476"/>
        <v>0</v>
      </c>
      <c r="E5113" s="19" t="str">
        <f t="shared" si="478"/>
        <v>325710 - Kontrolarbejde vedr. arbejdsmiljø</v>
      </c>
      <c r="F5113" s="19" t="str">
        <f t="shared" si="479"/>
        <v>Alle uanset erf.</v>
      </c>
      <c r="G5113" s="40" t="s">
        <v>516</v>
      </c>
      <c r="H5113" s="41" t="s">
        <v>139</v>
      </c>
      <c r="I5113" s="42" t="s">
        <v>11</v>
      </c>
      <c r="J5113" s="43" t="s">
        <v>10</v>
      </c>
      <c r="K5113" s="44">
        <v>468</v>
      </c>
      <c r="L5113" s="45">
        <v>47123.959497494478</v>
      </c>
      <c r="M5113" s="46">
        <v>49634.667521968549</v>
      </c>
      <c r="N5113" s="45"/>
      <c r="O5113" s="46"/>
    </row>
    <row r="5114" spans="1:15" x14ac:dyDescent="0.2">
      <c r="A5114" s="11" t="str">
        <f t="shared" si="474"/>
        <v>3257201 - Region HovedstadenUnder 1 år</v>
      </c>
      <c r="B5114" s="12" t="str">
        <f t="shared" si="477"/>
        <v>325720</v>
      </c>
      <c r="C5114" s="14">
        <f t="shared" si="475"/>
        <v>0</v>
      </c>
      <c r="D5114" s="14">
        <f t="shared" si="476"/>
        <v>0</v>
      </c>
      <c r="E5114" s="19" t="str">
        <f t="shared" si="478"/>
        <v>325720 - Kontrolarbejde vedr. sikkerhed</v>
      </c>
      <c r="F5114" s="19" t="str">
        <f t="shared" si="479"/>
        <v>Under 1 år</v>
      </c>
      <c r="G5114" s="40" t="s">
        <v>516</v>
      </c>
      <c r="H5114" s="41" t="s">
        <v>140</v>
      </c>
      <c r="I5114" s="42" t="s">
        <v>8</v>
      </c>
      <c r="J5114" s="43" t="s">
        <v>13</v>
      </c>
      <c r="K5114" s="44">
        <v>14</v>
      </c>
      <c r="L5114" s="45">
        <v>28652.018769773931</v>
      </c>
      <c r="M5114" s="46">
        <v>30118.464803336923</v>
      </c>
      <c r="N5114" s="45"/>
      <c r="O5114" s="46"/>
    </row>
    <row r="5115" spans="1:15" x14ac:dyDescent="0.2">
      <c r="A5115" s="11" t="str">
        <f t="shared" si="474"/>
        <v>3257201 - Region Hovedstaden5-9 år</v>
      </c>
      <c r="B5115" s="12" t="str">
        <f t="shared" si="477"/>
        <v>325720</v>
      </c>
      <c r="C5115" s="14">
        <f t="shared" si="475"/>
        <v>0</v>
      </c>
      <c r="D5115" s="14">
        <f t="shared" si="476"/>
        <v>0</v>
      </c>
      <c r="E5115" s="19" t="str">
        <f t="shared" si="478"/>
        <v>325720 - Kontrolarbejde vedr. sikkerhed</v>
      </c>
      <c r="F5115" s="19" t="str">
        <f t="shared" si="479"/>
        <v>5-9 år</v>
      </c>
      <c r="G5115" s="40" t="s">
        <v>516</v>
      </c>
      <c r="H5115" s="41" t="s">
        <v>140</v>
      </c>
      <c r="I5115" s="42" t="s">
        <v>8</v>
      </c>
      <c r="J5115" s="43" t="s">
        <v>15</v>
      </c>
      <c r="K5115" s="44">
        <v>40</v>
      </c>
      <c r="L5115" s="45">
        <v>40235.773666097113</v>
      </c>
      <c r="M5115" s="46">
        <v>42321.357817515905</v>
      </c>
      <c r="N5115" s="45"/>
      <c r="O5115" s="46"/>
    </row>
    <row r="5116" spans="1:15" x14ac:dyDescent="0.2">
      <c r="A5116" s="11" t="str">
        <f t="shared" si="474"/>
        <v>3257201 - Region Hovedstaden0-4 år</v>
      </c>
      <c r="B5116" s="12" t="str">
        <f t="shared" si="477"/>
        <v>325720</v>
      </c>
      <c r="C5116" s="14">
        <f t="shared" si="475"/>
        <v>0</v>
      </c>
      <c r="D5116" s="14">
        <f t="shared" si="476"/>
        <v>0</v>
      </c>
      <c r="E5116" s="19" t="str">
        <f t="shared" si="478"/>
        <v>325720 - Kontrolarbejde vedr. sikkerhed</v>
      </c>
      <c r="F5116" s="19" t="str">
        <f t="shared" si="479"/>
        <v>0-4 år</v>
      </c>
      <c r="G5116" s="40" t="s">
        <v>516</v>
      </c>
      <c r="H5116" s="41" t="s">
        <v>140</v>
      </c>
      <c r="I5116" s="42" t="s">
        <v>8</v>
      </c>
      <c r="J5116" s="43" t="s">
        <v>16</v>
      </c>
      <c r="K5116" s="44">
        <v>42</v>
      </c>
      <c r="L5116" s="45">
        <v>35931.757838671881</v>
      </c>
      <c r="M5116" s="46">
        <v>37547.554503527506</v>
      </c>
      <c r="N5116" s="45"/>
      <c r="O5116" s="46"/>
    </row>
    <row r="5117" spans="1:15" x14ac:dyDescent="0.2">
      <c r="A5117" s="11" t="str">
        <f t="shared" si="474"/>
        <v>3257201 - Region Hovedstaden10-14 år</v>
      </c>
      <c r="B5117" s="12" t="str">
        <f t="shared" si="477"/>
        <v>325720</v>
      </c>
      <c r="C5117" s="14">
        <f t="shared" si="475"/>
        <v>0</v>
      </c>
      <c r="D5117" s="14">
        <f t="shared" si="476"/>
        <v>0</v>
      </c>
      <c r="E5117" s="19" t="str">
        <f t="shared" si="478"/>
        <v>325720 - Kontrolarbejde vedr. sikkerhed</v>
      </c>
      <c r="F5117" s="19" t="str">
        <f t="shared" si="479"/>
        <v>10-14 år</v>
      </c>
      <c r="G5117" s="40" t="s">
        <v>516</v>
      </c>
      <c r="H5117" s="41" t="s">
        <v>140</v>
      </c>
      <c r="I5117" s="42" t="s">
        <v>8</v>
      </c>
      <c r="J5117" s="43" t="s">
        <v>17</v>
      </c>
      <c r="K5117" s="44">
        <v>46</v>
      </c>
      <c r="L5117" s="45">
        <v>39124.64692865168</v>
      </c>
      <c r="M5117" s="46">
        <v>41318.447563628375</v>
      </c>
      <c r="N5117" s="45"/>
      <c r="O5117" s="46"/>
    </row>
    <row r="5118" spans="1:15" x14ac:dyDescent="0.2">
      <c r="A5118" s="11" t="str">
        <f t="shared" si="474"/>
        <v>3257201 - Region Hovedstaden15-20 år</v>
      </c>
      <c r="B5118" s="12" t="str">
        <f t="shared" si="477"/>
        <v>325720</v>
      </c>
      <c r="C5118" s="14">
        <f t="shared" si="475"/>
        <v>0</v>
      </c>
      <c r="D5118" s="14">
        <f t="shared" si="476"/>
        <v>0</v>
      </c>
      <c r="E5118" s="19" t="str">
        <f t="shared" si="478"/>
        <v>325720 - Kontrolarbejde vedr. sikkerhed</v>
      </c>
      <c r="F5118" s="19" t="str">
        <f t="shared" si="479"/>
        <v>15-20 år</v>
      </c>
      <c r="G5118" s="40" t="s">
        <v>516</v>
      </c>
      <c r="H5118" s="41" t="s">
        <v>140</v>
      </c>
      <c r="I5118" s="42" t="s">
        <v>8</v>
      </c>
      <c r="J5118" s="43" t="s">
        <v>18</v>
      </c>
      <c r="K5118" s="44">
        <v>29</v>
      </c>
      <c r="L5118" s="45">
        <v>36603.504300841174</v>
      </c>
      <c r="M5118" s="46">
        <v>38500.81312581223</v>
      </c>
      <c r="N5118" s="45"/>
      <c r="O5118" s="46"/>
    </row>
    <row r="5119" spans="1:15" x14ac:dyDescent="0.2">
      <c r="A5119" s="11" t="str">
        <f t="shared" si="474"/>
        <v>3257201 - Region Hovedstaden20-24 år</v>
      </c>
      <c r="B5119" s="12" t="str">
        <f t="shared" si="477"/>
        <v>325720</v>
      </c>
      <c r="C5119" s="14">
        <f t="shared" si="475"/>
        <v>0</v>
      </c>
      <c r="D5119" s="14">
        <f t="shared" si="476"/>
        <v>0</v>
      </c>
      <c r="E5119" s="19" t="str">
        <f t="shared" si="478"/>
        <v>325720 - Kontrolarbejde vedr. sikkerhed</v>
      </c>
      <c r="F5119" s="19" t="str">
        <f t="shared" si="479"/>
        <v>20-24 år</v>
      </c>
      <c r="G5119" s="40" t="s">
        <v>516</v>
      </c>
      <c r="H5119" s="41" t="s">
        <v>140</v>
      </c>
      <c r="I5119" s="42" t="s">
        <v>8</v>
      </c>
      <c r="J5119" s="43" t="s">
        <v>19</v>
      </c>
      <c r="K5119" s="44">
        <v>41</v>
      </c>
      <c r="L5119" s="45">
        <v>38014.595324773232</v>
      </c>
      <c r="M5119" s="46">
        <v>39985.046749166992</v>
      </c>
      <c r="N5119" s="45"/>
      <c r="O5119" s="46"/>
    </row>
    <row r="5120" spans="1:15" x14ac:dyDescent="0.2">
      <c r="A5120" s="11" t="str">
        <f t="shared" si="474"/>
        <v>3257201 - Region Hovedstaden25 år og derover</v>
      </c>
      <c r="B5120" s="12" t="str">
        <f t="shared" si="477"/>
        <v>325720</v>
      </c>
      <c r="C5120" s="14">
        <f t="shared" si="475"/>
        <v>0</v>
      </c>
      <c r="D5120" s="14">
        <f t="shared" si="476"/>
        <v>0</v>
      </c>
      <c r="E5120" s="19" t="str">
        <f t="shared" si="478"/>
        <v>325720 - Kontrolarbejde vedr. sikkerhed</v>
      </c>
      <c r="F5120" s="19" t="str">
        <f t="shared" si="479"/>
        <v>25 år og derover</v>
      </c>
      <c r="G5120" s="40" t="s">
        <v>516</v>
      </c>
      <c r="H5120" s="41" t="s">
        <v>140</v>
      </c>
      <c r="I5120" s="42" t="s">
        <v>8</v>
      </c>
      <c r="J5120" s="43" t="s">
        <v>9</v>
      </c>
      <c r="K5120" s="44">
        <v>216</v>
      </c>
      <c r="L5120" s="45">
        <v>40737.004277488988</v>
      </c>
      <c r="M5120" s="46">
        <v>42856.592914565736</v>
      </c>
      <c r="N5120" s="45"/>
      <c r="O5120" s="46"/>
    </row>
    <row r="5121" spans="1:15" x14ac:dyDescent="0.2">
      <c r="A5121" s="11" t="str">
        <f t="shared" si="474"/>
        <v>3257201 - Region HovedstadenAlle uanset erf.</v>
      </c>
      <c r="B5121" s="12" t="str">
        <f t="shared" si="477"/>
        <v>325720</v>
      </c>
      <c r="C5121" s="14">
        <f t="shared" si="475"/>
        <v>0</v>
      </c>
      <c r="D5121" s="14">
        <f t="shared" si="476"/>
        <v>0</v>
      </c>
      <c r="E5121" s="19" t="str">
        <f t="shared" si="478"/>
        <v>325720 - Kontrolarbejde vedr. sikkerhed</v>
      </c>
      <c r="F5121" s="19" t="str">
        <f t="shared" si="479"/>
        <v>Alle uanset erf.</v>
      </c>
      <c r="G5121" s="40" t="s">
        <v>516</v>
      </c>
      <c r="H5121" s="41" t="s">
        <v>140</v>
      </c>
      <c r="I5121" s="42" t="s">
        <v>8</v>
      </c>
      <c r="J5121" s="43" t="s">
        <v>10</v>
      </c>
      <c r="K5121" s="44">
        <v>414</v>
      </c>
      <c r="L5121" s="45">
        <v>39487.128651647654</v>
      </c>
      <c r="M5121" s="46">
        <v>41482.767241919122</v>
      </c>
      <c r="N5121" s="45"/>
      <c r="O5121" s="46"/>
    </row>
    <row r="5122" spans="1:15" x14ac:dyDescent="0.2">
      <c r="A5122" s="11" t="str">
        <f t="shared" ref="A5122:A5185" si="480">B5122&amp;I5122&amp;F5122</f>
        <v>3257202 - Region Sjælland0-4 år</v>
      </c>
      <c r="B5122" s="12" t="str">
        <f t="shared" si="477"/>
        <v>325720</v>
      </c>
      <c r="C5122" s="14">
        <f t="shared" ref="C5122:C5185" si="481">N5122*1.2</f>
        <v>0</v>
      </c>
      <c r="D5122" s="14">
        <f t="shared" ref="D5122:D5185" si="482">O5122*1.2</f>
        <v>0</v>
      </c>
      <c r="E5122" s="19" t="str">
        <f t="shared" si="478"/>
        <v>325720 - Kontrolarbejde vedr. sikkerhed</v>
      </c>
      <c r="F5122" s="19" t="str">
        <f t="shared" si="479"/>
        <v>0-4 år</v>
      </c>
      <c r="G5122" s="40" t="s">
        <v>516</v>
      </c>
      <c r="H5122" s="41" t="s">
        <v>140</v>
      </c>
      <c r="I5122" s="42" t="s">
        <v>20</v>
      </c>
      <c r="J5122" s="43" t="s">
        <v>16</v>
      </c>
      <c r="K5122" s="44">
        <v>21</v>
      </c>
      <c r="L5122" s="45">
        <v>36103.33422924309</v>
      </c>
      <c r="M5122" s="46">
        <v>37670.996101981371</v>
      </c>
      <c r="N5122" s="45"/>
      <c r="O5122" s="46"/>
    </row>
    <row r="5123" spans="1:15" x14ac:dyDescent="0.2">
      <c r="A5123" s="11" t="str">
        <f t="shared" si="480"/>
        <v>3257202 - Region Sjælland15-20 år</v>
      </c>
      <c r="B5123" s="12" t="str">
        <f t="shared" ref="B5123:B5186" si="483">LEFT(E5123,6)</f>
        <v>325720</v>
      </c>
      <c r="C5123" s="14">
        <f t="shared" si="481"/>
        <v>0</v>
      </c>
      <c r="D5123" s="14">
        <f t="shared" si="482"/>
        <v>0</v>
      </c>
      <c r="E5123" s="19" t="str">
        <f t="shared" ref="E5123:E5186" si="484">TRIM(H5123)</f>
        <v>325720 - Kontrolarbejde vedr. sikkerhed</v>
      </c>
      <c r="F5123" s="19" t="str">
        <f t="shared" ref="F5123:F5186" si="485">MID(J5123,6,30)</f>
        <v>15-20 år</v>
      </c>
      <c r="G5123" s="40" t="s">
        <v>516</v>
      </c>
      <c r="H5123" s="41" t="s">
        <v>140</v>
      </c>
      <c r="I5123" s="42" t="s">
        <v>20</v>
      </c>
      <c r="J5123" s="43" t="s">
        <v>18</v>
      </c>
      <c r="K5123" s="44">
        <v>11</v>
      </c>
      <c r="L5123" s="45">
        <v>47795.076028059128</v>
      </c>
      <c r="M5123" s="46">
        <v>50394.585077281474</v>
      </c>
      <c r="N5123" s="45"/>
      <c r="O5123" s="46"/>
    </row>
    <row r="5124" spans="1:15" x14ac:dyDescent="0.2">
      <c r="A5124" s="11" t="str">
        <f t="shared" si="480"/>
        <v>3257202 - Region Sjælland20-24 år</v>
      </c>
      <c r="B5124" s="12" t="str">
        <f t="shared" si="483"/>
        <v>325720</v>
      </c>
      <c r="C5124" s="14">
        <f t="shared" si="481"/>
        <v>0</v>
      </c>
      <c r="D5124" s="14">
        <f t="shared" si="482"/>
        <v>0</v>
      </c>
      <c r="E5124" s="19" t="str">
        <f t="shared" si="484"/>
        <v>325720 - Kontrolarbejde vedr. sikkerhed</v>
      </c>
      <c r="F5124" s="19" t="str">
        <f t="shared" si="485"/>
        <v>20-24 år</v>
      </c>
      <c r="G5124" s="40" t="s">
        <v>516</v>
      </c>
      <c r="H5124" s="41" t="s">
        <v>140</v>
      </c>
      <c r="I5124" s="42" t="s">
        <v>20</v>
      </c>
      <c r="J5124" s="43" t="s">
        <v>19</v>
      </c>
      <c r="K5124" s="44">
        <v>17</v>
      </c>
      <c r="L5124" s="45">
        <v>37442.942777280943</v>
      </c>
      <c r="M5124" s="46">
        <v>39542.446749546587</v>
      </c>
      <c r="N5124" s="45"/>
      <c r="O5124" s="46"/>
    </row>
    <row r="5125" spans="1:15" x14ac:dyDescent="0.2">
      <c r="A5125" s="11" t="str">
        <f t="shared" si="480"/>
        <v>3257202 - Region Sjælland25 år og derover</v>
      </c>
      <c r="B5125" s="12" t="str">
        <f t="shared" si="483"/>
        <v>325720</v>
      </c>
      <c r="C5125" s="14">
        <f t="shared" si="481"/>
        <v>0</v>
      </c>
      <c r="D5125" s="14">
        <f t="shared" si="482"/>
        <v>0</v>
      </c>
      <c r="E5125" s="19" t="str">
        <f t="shared" si="484"/>
        <v>325720 - Kontrolarbejde vedr. sikkerhed</v>
      </c>
      <c r="F5125" s="19" t="str">
        <f t="shared" si="485"/>
        <v>25 år og derover</v>
      </c>
      <c r="G5125" s="40" t="s">
        <v>516</v>
      </c>
      <c r="H5125" s="41" t="s">
        <v>140</v>
      </c>
      <c r="I5125" s="42" t="s">
        <v>20</v>
      </c>
      <c r="J5125" s="43" t="s">
        <v>9</v>
      </c>
      <c r="K5125" s="44">
        <v>76</v>
      </c>
      <c r="L5125" s="45">
        <v>37138.489248134989</v>
      </c>
      <c r="M5125" s="46">
        <v>39081.731396264491</v>
      </c>
      <c r="N5125" s="45"/>
      <c r="O5125" s="46"/>
    </row>
    <row r="5126" spans="1:15" x14ac:dyDescent="0.2">
      <c r="A5126" s="11" t="str">
        <f t="shared" si="480"/>
        <v>3257202 - Region SjællandAlle uanset erf.</v>
      </c>
      <c r="B5126" s="12" t="str">
        <f t="shared" si="483"/>
        <v>325720</v>
      </c>
      <c r="C5126" s="14">
        <f t="shared" si="481"/>
        <v>0</v>
      </c>
      <c r="D5126" s="14">
        <f t="shared" si="482"/>
        <v>0</v>
      </c>
      <c r="E5126" s="19" t="str">
        <f t="shared" si="484"/>
        <v>325720 - Kontrolarbejde vedr. sikkerhed</v>
      </c>
      <c r="F5126" s="19" t="str">
        <f t="shared" si="485"/>
        <v>Alle uanset erf.</v>
      </c>
      <c r="G5126" s="40" t="s">
        <v>516</v>
      </c>
      <c r="H5126" s="41" t="s">
        <v>140</v>
      </c>
      <c r="I5126" s="42" t="s">
        <v>20</v>
      </c>
      <c r="J5126" s="43" t="s">
        <v>10</v>
      </c>
      <c r="K5126" s="44">
        <v>141</v>
      </c>
      <c r="L5126" s="45">
        <v>36326.350278500635</v>
      </c>
      <c r="M5126" s="46">
        <v>38257.454564107211</v>
      </c>
      <c r="N5126" s="45"/>
      <c r="O5126" s="46"/>
    </row>
    <row r="5127" spans="1:15" x14ac:dyDescent="0.2">
      <c r="A5127" s="11" t="str">
        <f t="shared" si="480"/>
        <v>3257203 - Region Syddanmark5-9 år</v>
      </c>
      <c r="B5127" s="12" t="str">
        <f t="shared" si="483"/>
        <v>325720</v>
      </c>
      <c r="C5127" s="14">
        <f t="shared" si="481"/>
        <v>0</v>
      </c>
      <c r="D5127" s="14">
        <f t="shared" si="482"/>
        <v>0</v>
      </c>
      <c r="E5127" s="19" t="str">
        <f t="shared" si="484"/>
        <v>325720 - Kontrolarbejde vedr. sikkerhed</v>
      </c>
      <c r="F5127" s="19" t="str">
        <f t="shared" si="485"/>
        <v>5-9 år</v>
      </c>
      <c r="G5127" s="40" t="s">
        <v>516</v>
      </c>
      <c r="H5127" s="41" t="s">
        <v>140</v>
      </c>
      <c r="I5127" s="42" t="s">
        <v>544</v>
      </c>
      <c r="J5127" s="43" t="s">
        <v>15</v>
      </c>
      <c r="K5127" s="44">
        <v>32</v>
      </c>
      <c r="L5127" s="45">
        <v>34694.976748539106</v>
      </c>
      <c r="M5127" s="46">
        <v>36590.988397079775</v>
      </c>
      <c r="N5127" s="45"/>
      <c r="O5127" s="46"/>
    </row>
    <row r="5128" spans="1:15" x14ac:dyDescent="0.2">
      <c r="A5128" s="11" t="str">
        <f t="shared" si="480"/>
        <v>3257203 - Region Syddanmark0-4 år</v>
      </c>
      <c r="B5128" s="12" t="str">
        <f t="shared" si="483"/>
        <v>325720</v>
      </c>
      <c r="C5128" s="14">
        <f t="shared" si="481"/>
        <v>0</v>
      </c>
      <c r="D5128" s="14">
        <f t="shared" si="482"/>
        <v>0</v>
      </c>
      <c r="E5128" s="19" t="str">
        <f t="shared" si="484"/>
        <v>325720 - Kontrolarbejde vedr. sikkerhed</v>
      </c>
      <c r="F5128" s="19" t="str">
        <f t="shared" si="485"/>
        <v>0-4 år</v>
      </c>
      <c r="G5128" s="40" t="s">
        <v>516</v>
      </c>
      <c r="H5128" s="41" t="s">
        <v>140</v>
      </c>
      <c r="I5128" s="42" t="s">
        <v>544</v>
      </c>
      <c r="J5128" s="43" t="s">
        <v>16</v>
      </c>
      <c r="K5128" s="44">
        <v>29</v>
      </c>
      <c r="L5128" s="45">
        <v>39265.501978470355</v>
      </c>
      <c r="M5128" s="46">
        <v>41447.676008998918</v>
      </c>
      <c r="N5128" s="45"/>
      <c r="O5128" s="46"/>
    </row>
    <row r="5129" spans="1:15" x14ac:dyDescent="0.2">
      <c r="A5129" s="11" t="str">
        <f t="shared" si="480"/>
        <v>3257203 - Region Syddanmark10-14 år</v>
      </c>
      <c r="B5129" s="12" t="str">
        <f t="shared" si="483"/>
        <v>325720</v>
      </c>
      <c r="C5129" s="14">
        <f t="shared" si="481"/>
        <v>0</v>
      </c>
      <c r="D5129" s="14">
        <f t="shared" si="482"/>
        <v>0</v>
      </c>
      <c r="E5129" s="19" t="str">
        <f t="shared" si="484"/>
        <v>325720 - Kontrolarbejde vedr. sikkerhed</v>
      </c>
      <c r="F5129" s="19" t="str">
        <f t="shared" si="485"/>
        <v>10-14 år</v>
      </c>
      <c r="G5129" s="40" t="s">
        <v>516</v>
      </c>
      <c r="H5129" s="41" t="s">
        <v>140</v>
      </c>
      <c r="I5129" s="42" t="s">
        <v>544</v>
      </c>
      <c r="J5129" s="43" t="s">
        <v>17</v>
      </c>
      <c r="K5129" s="44">
        <v>34</v>
      </c>
      <c r="L5129" s="45">
        <v>42507.995544256424</v>
      </c>
      <c r="M5129" s="46">
        <v>44830.876715379774</v>
      </c>
      <c r="N5129" s="45"/>
      <c r="O5129" s="46"/>
    </row>
    <row r="5130" spans="1:15" x14ac:dyDescent="0.2">
      <c r="A5130" s="11" t="str">
        <f t="shared" si="480"/>
        <v>3257203 - Region Syddanmark15-20 år</v>
      </c>
      <c r="B5130" s="12" t="str">
        <f t="shared" si="483"/>
        <v>325720</v>
      </c>
      <c r="C5130" s="14">
        <f t="shared" si="481"/>
        <v>0</v>
      </c>
      <c r="D5130" s="14">
        <f t="shared" si="482"/>
        <v>0</v>
      </c>
      <c r="E5130" s="19" t="str">
        <f t="shared" si="484"/>
        <v>325720 - Kontrolarbejde vedr. sikkerhed</v>
      </c>
      <c r="F5130" s="19" t="str">
        <f t="shared" si="485"/>
        <v>15-20 år</v>
      </c>
      <c r="G5130" s="40" t="s">
        <v>516</v>
      </c>
      <c r="H5130" s="41" t="s">
        <v>140</v>
      </c>
      <c r="I5130" s="42" t="s">
        <v>544</v>
      </c>
      <c r="J5130" s="43" t="s">
        <v>18</v>
      </c>
      <c r="K5130" s="44">
        <v>22</v>
      </c>
      <c r="L5130" s="45">
        <v>40329.107992013291</v>
      </c>
      <c r="M5130" s="46">
        <v>42590.445273401805</v>
      </c>
      <c r="N5130" s="45"/>
      <c r="O5130" s="46"/>
    </row>
    <row r="5131" spans="1:15" x14ac:dyDescent="0.2">
      <c r="A5131" s="11" t="str">
        <f t="shared" si="480"/>
        <v>3257203 - Region Syddanmark20-24 år</v>
      </c>
      <c r="B5131" s="12" t="str">
        <f t="shared" si="483"/>
        <v>325720</v>
      </c>
      <c r="C5131" s="14">
        <f t="shared" si="481"/>
        <v>0</v>
      </c>
      <c r="D5131" s="14">
        <f t="shared" si="482"/>
        <v>0</v>
      </c>
      <c r="E5131" s="19" t="str">
        <f t="shared" si="484"/>
        <v>325720 - Kontrolarbejde vedr. sikkerhed</v>
      </c>
      <c r="F5131" s="19" t="str">
        <f t="shared" si="485"/>
        <v>20-24 år</v>
      </c>
      <c r="G5131" s="40" t="s">
        <v>516</v>
      </c>
      <c r="H5131" s="41" t="s">
        <v>140</v>
      </c>
      <c r="I5131" s="42" t="s">
        <v>544</v>
      </c>
      <c r="J5131" s="43" t="s">
        <v>19</v>
      </c>
      <c r="K5131" s="44">
        <v>27</v>
      </c>
      <c r="L5131" s="45">
        <v>37589.141861736491</v>
      </c>
      <c r="M5131" s="46">
        <v>39696.843521891729</v>
      </c>
      <c r="N5131" s="45"/>
      <c r="O5131" s="46"/>
    </row>
    <row r="5132" spans="1:15" x14ac:dyDescent="0.2">
      <c r="A5132" s="11" t="str">
        <f t="shared" si="480"/>
        <v>3257203 - Region Syddanmark25 år og derover</v>
      </c>
      <c r="B5132" s="12" t="str">
        <f t="shared" si="483"/>
        <v>325720</v>
      </c>
      <c r="C5132" s="14">
        <f t="shared" si="481"/>
        <v>0</v>
      </c>
      <c r="D5132" s="14">
        <f t="shared" si="482"/>
        <v>0</v>
      </c>
      <c r="E5132" s="19" t="str">
        <f t="shared" si="484"/>
        <v>325720 - Kontrolarbejde vedr. sikkerhed</v>
      </c>
      <c r="F5132" s="19" t="str">
        <f t="shared" si="485"/>
        <v>25 år og derover</v>
      </c>
      <c r="G5132" s="40" t="s">
        <v>516</v>
      </c>
      <c r="H5132" s="41" t="s">
        <v>140</v>
      </c>
      <c r="I5132" s="42" t="s">
        <v>544</v>
      </c>
      <c r="J5132" s="43" t="s">
        <v>9</v>
      </c>
      <c r="K5132" s="44">
        <v>110</v>
      </c>
      <c r="L5132" s="45">
        <v>38034.555750620784</v>
      </c>
      <c r="M5132" s="46">
        <v>40167.232697429565</v>
      </c>
      <c r="N5132" s="45"/>
      <c r="O5132" s="46"/>
    </row>
    <row r="5133" spans="1:15" x14ac:dyDescent="0.2">
      <c r="A5133" s="11" t="str">
        <f t="shared" si="480"/>
        <v>3257203 - Region SyddanmarkAlle uanset erf.</v>
      </c>
      <c r="B5133" s="12" t="str">
        <f t="shared" si="483"/>
        <v>325720</v>
      </c>
      <c r="C5133" s="14">
        <f t="shared" si="481"/>
        <v>0</v>
      </c>
      <c r="D5133" s="14">
        <f t="shared" si="482"/>
        <v>0</v>
      </c>
      <c r="E5133" s="19" t="str">
        <f t="shared" si="484"/>
        <v>325720 - Kontrolarbejde vedr. sikkerhed</v>
      </c>
      <c r="F5133" s="19" t="str">
        <f t="shared" si="485"/>
        <v>Alle uanset erf.</v>
      </c>
      <c r="G5133" s="40" t="s">
        <v>516</v>
      </c>
      <c r="H5133" s="41" t="s">
        <v>140</v>
      </c>
      <c r="I5133" s="42" t="s">
        <v>544</v>
      </c>
      <c r="J5133" s="43" t="s">
        <v>10</v>
      </c>
      <c r="K5133" s="44">
        <v>254</v>
      </c>
      <c r="L5133" s="45">
        <v>38169.749055983237</v>
      </c>
      <c r="M5133" s="46">
        <v>40310.006573670769</v>
      </c>
      <c r="N5133" s="45"/>
      <c r="O5133" s="46"/>
    </row>
    <row r="5134" spans="1:15" x14ac:dyDescent="0.2">
      <c r="A5134" s="11" t="str">
        <f t="shared" si="480"/>
        <v>3257204 - Region Midtjylland5-9 år</v>
      </c>
      <c r="B5134" s="12" t="str">
        <f t="shared" si="483"/>
        <v>325720</v>
      </c>
      <c r="C5134" s="14">
        <f t="shared" si="481"/>
        <v>0</v>
      </c>
      <c r="D5134" s="14">
        <f t="shared" si="482"/>
        <v>0</v>
      </c>
      <c r="E5134" s="19" t="str">
        <f t="shared" si="484"/>
        <v>325720 - Kontrolarbejde vedr. sikkerhed</v>
      </c>
      <c r="F5134" s="19" t="str">
        <f t="shared" si="485"/>
        <v>5-9 år</v>
      </c>
      <c r="G5134" s="40" t="s">
        <v>516</v>
      </c>
      <c r="H5134" s="41" t="s">
        <v>140</v>
      </c>
      <c r="I5134" s="42" t="s">
        <v>517</v>
      </c>
      <c r="J5134" s="43" t="s">
        <v>15</v>
      </c>
      <c r="K5134" s="44">
        <v>20</v>
      </c>
      <c r="L5134" s="45">
        <v>38865.749750315888</v>
      </c>
      <c r="M5134" s="46">
        <v>41025.707614312239</v>
      </c>
      <c r="N5134" s="45"/>
      <c r="O5134" s="46"/>
    </row>
    <row r="5135" spans="1:15" x14ac:dyDescent="0.2">
      <c r="A5135" s="11" t="str">
        <f t="shared" si="480"/>
        <v>3257204 - Region Midtjylland0-4 år</v>
      </c>
      <c r="B5135" s="12" t="str">
        <f t="shared" si="483"/>
        <v>325720</v>
      </c>
      <c r="C5135" s="14">
        <f t="shared" si="481"/>
        <v>0</v>
      </c>
      <c r="D5135" s="14">
        <f t="shared" si="482"/>
        <v>0</v>
      </c>
      <c r="E5135" s="19" t="str">
        <f t="shared" si="484"/>
        <v>325720 - Kontrolarbejde vedr. sikkerhed</v>
      </c>
      <c r="F5135" s="19" t="str">
        <f t="shared" si="485"/>
        <v>0-4 år</v>
      </c>
      <c r="G5135" s="40" t="s">
        <v>516</v>
      </c>
      <c r="H5135" s="41" t="s">
        <v>140</v>
      </c>
      <c r="I5135" s="42" t="s">
        <v>517</v>
      </c>
      <c r="J5135" s="43" t="s">
        <v>16</v>
      </c>
      <c r="K5135" s="44">
        <v>28</v>
      </c>
      <c r="L5135" s="45">
        <v>44532.840357112109</v>
      </c>
      <c r="M5135" s="46">
        <v>47007.74588069992</v>
      </c>
      <c r="N5135" s="45"/>
      <c r="O5135" s="46"/>
    </row>
    <row r="5136" spans="1:15" x14ac:dyDescent="0.2">
      <c r="A5136" s="11" t="str">
        <f t="shared" si="480"/>
        <v>3257204 - Region Midtjylland10-14 år</v>
      </c>
      <c r="B5136" s="12" t="str">
        <f t="shared" si="483"/>
        <v>325720</v>
      </c>
      <c r="C5136" s="14">
        <f t="shared" si="481"/>
        <v>0</v>
      </c>
      <c r="D5136" s="14">
        <f t="shared" si="482"/>
        <v>0</v>
      </c>
      <c r="E5136" s="19" t="str">
        <f t="shared" si="484"/>
        <v>325720 - Kontrolarbejde vedr. sikkerhed</v>
      </c>
      <c r="F5136" s="19" t="str">
        <f t="shared" si="485"/>
        <v>10-14 år</v>
      </c>
      <c r="G5136" s="40" t="s">
        <v>516</v>
      </c>
      <c r="H5136" s="41" t="s">
        <v>140</v>
      </c>
      <c r="I5136" s="42" t="s">
        <v>517</v>
      </c>
      <c r="J5136" s="43" t="s">
        <v>17</v>
      </c>
      <c r="K5136" s="44">
        <v>27</v>
      </c>
      <c r="L5136" s="45">
        <v>39544.903029474437</v>
      </c>
      <c r="M5136" s="46">
        <v>41762.268301405406</v>
      </c>
      <c r="N5136" s="45"/>
      <c r="O5136" s="46"/>
    </row>
    <row r="5137" spans="1:15" x14ac:dyDescent="0.2">
      <c r="A5137" s="11" t="str">
        <f t="shared" si="480"/>
        <v>3257204 - Region Midtjylland15-20 år</v>
      </c>
      <c r="B5137" s="12" t="str">
        <f t="shared" si="483"/>
        <v>325720</v>
      </c>
      <c r="C5137" s="14">
        <f t="shared" si="481"/>
        <v>0</v>
      </c>
      <c r="D5137" s="14">
        <f t="shared" si="482"/>
        <v>0</v>
      </c>
      <c r="E5137" s="19" t="str">
        <f t="shared" si="484"/>
        <v>325720 - Kontrolarbejde vedr. sikkerhed</v>
      </c>
      <c r="F5137" s="19" t="str">
        <f t="shared" si="485"/>
        <v>15-20 år</v>
      </c>
      <c r="G5137" s="40" t="s">
        <v>516</v>
      </c>
      <c r="H5137" s="41" t="s">
        <v>140</v>
      </c>
      <c r="I5137" s="42" t="s">
        <v>517</v>
      </c>
      <c r="J5137" s="43" t="s">
        <v>18</v>
      </c>
      <c r="K5137" s="44">
        <v>24</v>
      </c>
      <c r="L5137" s="45">
        <v>40134.627014872916</v>
      </c>
      <c r="M5137" s="46">
        <v>42316.969784615576</v>
      </c>
      <c r="N5137" s="45"/>
      <c r="O5137" s="46"/>
    </row>
    <row r="5138" spans="1:15" x14ac:dyDescent="0.2">
      <c r="A5138" s="11" t="str">
        <f t="shared" si="480"/>
        <v>3257204 - Region Midtjylland20-24 år</v>
      </c>
      <c r="B5138" s="12" t="str">
        <f t="shared" si="483"/>
        <v>325720</v>
      </c>
      <c r="C5138" s="14">
        <f t="shared" si="481"/>
        <v>0</v>
      </c>
      <c r="D5138" s="14">
        <f t="shared" si="482"/>
        <v>0</v>
      </c>
      <c r="E5138" s="19" t="str">
        <f t="shared" si="484"/>
        <v>325720 - Kontrolarbejde vedr. sikkerhed</v>
      </c>
      <c r="F5138" s="19" t="str">
        <f t="shared" si="485"/>
        <v>20-24 år</v>
      </c>
      <c r="G5138" s="40" t="s">
        <v>516</v>
      </c>
      <c r="H5138" s="41" t="s">
        <v>140</v>
      </c>
      <c r="I5138" s="42" t="s">
        <v>517</v>
      </c>
      <c r="J5138" s="43" t="s">
        <v>19</v>
      </c>
      <c r="K5138" s="44">
        <v>19</v>
      </c>
      <c r="L5138" s="45">
        <v>43006.023112357565</v>
      </c>
      <c r="M5138" s="46">
        <v>45396.076010281933</v>
      </c>
      <c r="N5138" s="45"/>
      <c r="O5138" s="46"/>
    </row>
    <row r="5139" spans="1:15" x14ac:dyDescent="0.2">
      <c r="A5139" s="11" t="str">
        <f t="shared" si="480"/>
        <v>3257204 - Region Midtjylland25 år og derover</v>
      </c>
      <c r="B5139" s="12" t="str">
        <f t="shared" si="483"/>
        <v>325720</v>
      </c>
      <c r="C5139" s="14">
        <f t="shared" si="481"/>
        <v>0</v>
      </c>
      <c r="D5139" s="14">
        <f t="shared" si="482"/>
        <v>0</v>
      </c>
      <c r="E5139" s="19" t="str">
        <f t="shared" si="484"/>
        <v>325720 - Kontrolarbejde vedr. sikkerhed</v>
      </c>
      <c r="F5139" s="19" t="str">
        <f t="shared" si="485"/>
        <v>25 år og derover</v>
      </c>
      <c r="G5139" s="40" t="s">
        <v>516</v>
      </c>
      <c r="H5139" s="41" t="s">
        <v>140</v>
      </c>
      <c r="I5139" s="42" t="s">
        <v>517</v>
      </c>
      <c r="J5139" s="43" t="s">
        <v>9</v>
      </c>
      <c r="K5139" s="44">
        <v>79</v>
      </c>
      <c r="L5139" s="45">
        <v>39024.378588573512</v>
      </c>
      <c r="M5139" s="46">
        <v>41187.014173673662</v>
      </c>
      <c r="N5139" s="45"/>
      <c r="O5139" s="46"/>
    </row>
    <row r="5140" spans="1:15" x14ac:dyDescent="0.2">
      <c r="A5140" s="11" t="str">
        <f t="shared" si="480"/>
        <v>3257204 - Region MidtjyllandAlle uanset erf.</v>
      </c>
      <c r="B5140" s="12" t="str">
        <f t="shared" si="483"/>
        <v>325720</v>
      </c>
      <c r="C5140" s="14">
        <f t="shared" si="481"/>
        <v>0</v>
      </c>
      <c r="D5140" s="14">
        <f t="shared" si="482"/>
        <v>0</v>
      </c>
      <c r="E5140" s="19" t="str">
        <f t="shared" si="484"/>
        <v>325720 - Kontrolarbejde vedr. sikkerhed</v>
      </c>
      <c r="F5140" s="19" t="str">
        <f t="shared" si="485"/>
        <v>Alle uanset erf.</v>
      </c>
      <c r="G5140" s="40" t="s">
        <v>516</v>
      </c>
      <c r="H5140" s="41" t="s">
        <v>140</v>
      </c>
      <c r="I5140" s="42" t="s">
        <v>517</v>
      </c>
      <c r="J5140" s="43" t="s">
        <v>10</v>
      </c>
      <c r="K5140" s="44">
        <v>197</v>
      </c>
      <c r="L5140" s="45">
        <v>40005.434002643837</v>
      </c>
      <c r="M5140" s="46">
        <v>42228.729637790959</v>
      </c>
      <c r="N5140" s="45"/>
      <c r="O5140" s="46"/>
    </row>
    <row r="5141" spans="1:15" x14ac:dyDescent="0.2">
      <c r="A5141" s="11" t="str">
        <f t="shared" si="480"/>
        <v>3257205 - Region Nordjylland0-4 år</v>
      </c>
      <c r="B5141" s="12" t="str">
        <f t="shared" si="483"/>
        <v>325720</v>
      </c>
      <c r="C5141" s="14">
        <f t="shared" si="481"/>
        <v>0</v>
      </c>
      <c r="D5141" s="14">
        <f t="shared" si="482"/>
        <v>0</v>
      </c>
      <c r="E5141" s="19" t="str">
        <f t="shared" si="484"/>
        <v>325720 - Kontrolarbejde vedr. sikkerhed</v>
      </c>
      <c r="F5141" s="19" t="str">
        <f t="shared" si="485"/>
        <v>0-4 år</v>
      </c>
      <c r="G5141" s="40" t="s">
        <v>516</v>
      </c>
      <c r="H5141" s="41" t="s">
        <v>140</v>
      </c>
      <c r="I5141" s="42" t="s">
        <v>21</v>
      </c>
      <c r="J5141" s="43" t="s">
        <v>16</v>
      </c>
      <c r="K5141" s="44">
        <v>15</v>
      </c>
      <c r="L5141" s="45">
        <v>33520.828607552154</v>
      </c>
      <c r="M5141" s="46">
        <v>35343.5423933403</v>
      </c>
      <c r="N5141" s="45"/>
      <c r="O5141" s="46"/>
    </row>
    <row r="5142" spans="1:15" x14ac:dyDescent="0.2">
      <c r="A5142" s="11" t="str">
        <f t="shared" si="480"/>
        <v>3257205 - Region Nordjylland25 år og derover</v>
      </c>
      <c r="B5142" s="12" t="str">
        <f t="shared" si="483"/>
        <v>325720</v>
      </c>
      <c r="C5142" s="14">
        <f t="shared" si="481"/>
        <v>0</v>
      </c>
      <c r="D5142" s="14">
        <f t="shared" si="482"/>
        <v>0</v>
      </c>
      <c r="E5142" s="19" t="str">
        <f t="shared" si="484"/>
        <v>325720 - Kontrolarbejde vedr. sikkerhed</v>
      </c>
      <c r="F5142" s="19" t="str">
        <f t="shared" si="485"/>
        <v>25 år og derover</v>
      </c>
      <c r="G5142" s="40" t="s">
        <v>516</v>
      </c>
      <c r="H5142" s="41" t="s">
        <v>140</v>
      </c>
      <c r="I5142" s="42" t="s">
        <v>21</v>
      </c>
      <c r="J5142" s="43" t="s">
        <v>9</v>
      </c>
      <c r="K5142" s="44">
        <v>36</v>
      </c>
      <c r="L5142" s="45">
        <v>37894.381030079763</v>
      </c>
      <c r="M5142" s="46">
        <v>40019.198087660887</v>
      </c>
      <c r="N5142" s="45"/>
      <c r="O5142" s="46"/>
    </row>
    <row r="5143" spans="1:15" x14ac:dyDescent="0.2">
      <c r="A5143" s="11" t="str">
        <f t="shared" si="480"/>
        <v>3257205 - Region NordjyllandAlle uanset erf.</v>
      </c>
      <c r="B5143" s="12" t="str">
        <f t="shared" si="483"/>
        <v>325720</v>
      </c>
      <c r="C5143" s="14">
        <f t="shared" si="481"/>
        <v>0</v>
      </c>
      <c r="D5143" s="14">
        <f t="shared" si="482"/>
        <v>0</v>
      </c>
      <c r="E5143" s="19" t="str">
        <f t="shared" si="484"/>
        <v>325720 - Kontrolarbejde vedr. sikkerhed</v>
      </c>
      <c r="F5143" s="19" t="str">
        <f t="shared" si="485"/>
        <v>Alle uanset erf.</v>
      </c>
      <c r="G5143" s="40" t="s">
        <v>516</v>
      </c>
      <c r="H5143" s="41" t="s">
        <v>140</v>
      </c>
      <c r="I5143" s="42" t="s">
        <v>21</v>
      </c>
      <c r="J5143" s="43" t="s">
        <v>10</v>
      </c>
      <c r="K5143" s="44">
        <v>82</v>
      </c>
      <c r="L5143" s="45">
        <v>37836.021999674958</v>
      </c>
      <c r="M5143" s="46">
        <v>39957.566744583404</v>
      </c>
      <c r="N5143" s="45"/>
      <c r="O5143" s="46"/>
    </row>
    <row r="5144" spans="1:15" x14ac:dyDescent="0.2">
      <c r="A5144" s="11" t="str">
        <f t="shared" si="480"/>
        <v>3257206 - Alle regionerUnder 1 år</v>
      </c>
      <c r="B5144" s="12" t="str">
        <f t="shared" si="483"/>
        <v>325720</v>
      </c>
      <c r="C5144" s="14">
        <f t="shared" si="481"/>
        <v>0</v>
      </c>
      <c r="D5144" s="14">
        <f t="shared" si="482"/>
        <v>0</v>
      </c>
      <c r="E5144" s="19" t="str">
        <f t="shared" si="484"/>
        <v>325720 - Kontrolarbejde vedr. sikkerhed</v>
      </c>
      <c r="F5144" s="19" t="str">
        <f t="shared" si="485"/>
        <v>Under 1 år</v>
      </c>
      <c r="G5144" s="40" t="s">
        <v>516</v>
      </c>
      <c r="H5144" s="41" t="s">
        <v>140</v>
      </c>
      <c r="I5144" s="42" t="s">
        <v>11</v>
      </c>
      <c r="J5144" s="43" t="s">
        <v>13</v>
      </c>
      <c r="K5144" s="44">
        <v>33</v>
      </c>
      <c r="L5144" s="45">
        <v>32445.677716306251</v>
      </c>
      <c r="M5144" s="46">
        <v>34127.469441966241</v>
      </c>
      <c r="N5144" s="45"/>
      <c r="O5144" s="46"/>
    </row>
    <row r="5145" spans="1:15" x14ac:dyDescent="0.2">
      <c r="A5145" s="11" t="str">
        <f t="shared" si="480"/>
        <v>3257206 - Alle regioner1 år</v>
      </c>
      <c r="B5145" s="12" t="str">
        <f t="shared" si="483"/>
        <v>325720</v>
      </c>
      <c r="C5145" s="14">
        <f t="shared" si="481"/>
        <v>0</v>
      </c>
      <c r="D5145" s="14">
        <f t="shared" si="482"/>
        <v>0</v>
      </c>
      <c r="E5145" s="19" t="str">
        <f t="shared" si="484"/>
        <v>325720 - Kontrolarbejde vedr. sikkerhed</v>
      </c>
      <c r="F5145" s="19" t="str">
        <f t="shared" si="485"/>
        <v>1 år</v>
      </c>
      <c r="G5145" s="40" t="s">
        <v>516</v>
      </c>
      <c r="H5145" s="41" t="s">
        <v>140</v>
      </c>
      <c r="I5145" s="42" t="s">
        <v>11</v>
      </c>
      <c r="J5145" s="43" t="s">
        <v>22</v>
      </c>
      <c r="K5145" s="44">
        <v>30</v>
      </c>
      <c r="L5145" s="45">
        <v>38828.867346733161</v>
      </c>
      <c r="M5145" s="46">
        <v>41006.083003043874</v>
      </c>
      <c r="N5145" s="45"/>
      <c r="O5145" s="46"/>
    </row>
    <row r="5146" spans="1:15" x14ac:dyDescent="0.2">
      <c r="A5146" s="11" t="str">
        <f t="shared" si="480"/>
        <v>3257206 - Alle regioner2 år</v>
      </c>
      <c r="B5146" s="12" t="str">
        <f t="shared" si="483"/>
        <v>325720</v>
      </c>
      <c r="C5146" s="14">
        <f t="shared" si="481"/>
        <v>0</v>
      </c>
      <c r="D5146" s="14">
        <f t="shared" si="482"/>
        <v>0</v>
      </c>
      <c r="E5146" s="19" t="str">
        <f t="shared" si="484"/>
        <v>325720 - Kontrolarbejde vedr. sikkerhed</v>
      </c>
      <c r="F5146" s="19" t="str">
        <f t="shared" si="485"/>
        <v>2 år</v>
      </c>
      <c r="G5146" s="40" t="s">
        <v>516</v>
      </c>
      <c r="H5146" s="41" t="s">
        <v>140</v>
      </c>
      <c r="I5146" s="42" t="s">
        <v>11</v>
      </c>
      <c r="J5146" s="43" t="s">
        <v>23</v>
      </c>
      <c r="K5146" s="44">
        <v>17</v>
      </c>
      <c r="L5146" s="45">
        <v>36827.830362961548</v>
      </c>
      <c r="M5146" s="46">
        <v>38736.766922092531</v>
      </c>
      <c r="N5146" s="45"/>
      <c r="O5146" s="46"/>
    </row>
    <row r="5147" spans="1:15" x14ac:dyDescent="0.2">
      <c r="A5147" s="11" t="str">
        <f t="shared" si="480"/>
        <v>3257206 - Alle regioner3 år</v>
      </c>
      <c r="B5147" s="12" t="str">
        <f t="shared" si="483"/>
        <v>325720</v>
      </c>
      <c r="C5147" s="14">
        <f t="shared" si="481"/>
        <v>0</v>
      </c>
      <c r="D5147" s="14">
        <f t="shared" si="482"/>
        <v>0</v>
      </c>
      <c r="E5147" s="19" t="str">
        <f t="shared" si="484"/>
        <v>325720 - Kontrolarbejde vedr. sikkerhed</v>
      </c>
      <c r="F5147" s="19" t="str">
        <f t="shared" si="485"/>
        <v>3 år</v>
      </c>
      <c r="G5147" s="40" t="s">
        <v>516</v>
      </c>
      <c r="H5147" s="41" t="s">
        <v>140</v>
      </c>
      <c r="I5147" s="42" t="s">
        <v>11</v>
      </c>
      <c r="J5147" s="43" t="s">
        <v>14</v>
      </c>
      <c r="K5147" s="44">
        <v>29</v>
      </c>
      <c r="L5147" s="45">
        <v>36326.350278500635</v>
      </c>
      <c r="M5147" s="46">
        <v>37903.695848462274</v>
      </c>
      <c r="N5147" s="45"/>
      <c r="O5147" s="46"/>
    </row>
    <row r="5148" spans="1:15" x14ac:dyDescent="0.2">
      <c r="A5148" s="11" t="str">
        <f t="shared" si="480"/>
        <v>3257206 - Alle regioner4 år</v>
      </c>
      <c r="B5148" s="12" t="str">
        <f t="shared" si="483"/>
        <v>325720</v>
      </c>
      <c r="C5148" s="14">
        <f t="shared" si="481"/>
        <v>0</v>
      </c>
      <c r="D5148" s="14">
        <f t="shared" si="482"/>
        <v>0</v>
      </c>
      <c r="E5148" s="19" t="str">
        <f t="shared" si="484"/>
        <v>325720 - Kontrolarbejde vedr. sikkerhed</v>
      </c>
      <c r="F5148" s="19" t="str">
        <f t="shared" si="485"/>
        <v>4 år</v>
      </c>
      <c r="G5148" s="40" t="s">
        <v>516</v>
      </c>
      <c r="H5148" s="41" t="s">
        <v>140</v>
      </c>
      <c r="I5148" s="42" t="s">
        <v>11</v>
      </c>
      <c r="J5148" s="43" t="s">
        <v>24</v>
      </c>
      <c r="K5148" s="44">
        <v>26</v>
      </c>
      <c r="L5148" s="45">
        <v>37436.475724164324</v>
      </c>
      <c r="M5148" s="46">
        <v>39062.024635237707</v>
      </c>
      <c r="N5148" s="45"/>
      <c r="O5148" s="46"/>
    </row>
    <row r="5149" spans="1:15" x14ac:dyDescent="0.2">
      <c r="A5149" s="11" t="str">
        <f t="shared" si="480"/>
        <v>3257206 - Alle regioner5-9 år</v>
      </c>
      <c r="B5149" s="12" t="str">
        <f t="shared" si="483"/>
        <v>325720</v>
      </c>
      <c r="C5149" s="14">
        <f t="shared" si="481"/>
        <v>0</v>
      </c>
      <c r="D5149" s="14">
        <f t="shared" si="482"/>
        <v>0</v>
      </c>
      <c r="E5149" s="19" t="str">
        <f t="shared" si="484"/>
        <v>325720 - Kontrolarbejde vedr. sikkerhed</v>
      </c>
      <c r="F5149" s="19" t="str">
        <f t="shared" si="485"/>
        <v>5-9 år</v>
      </c>
      <c r="G5149" s="40" t="s">
        <v>516</v>
      </c>
      <c r="H5149" s="41" t="s">
        <v>140</v>
      </c>
      <c r="I5149" s="42" t="s">
        <v>11</v>
      </c>
      <c r="J5149" s="43" t="s">
        <v>15</v>
      </c>
      <c r="K5149" s="44">
        <v>107</v>
      </c>
      <c r="L5149" s="45">
        <v>35542.809131339061</v>
      </c>
      <c r="M5149" s="46">
        <v>37426.665179552845</v>
      </c>
      <c r="N5149" s="45"/>
      <c r="O5149" s="46"/>
    </row>
    <row r="5150" spans="1:15" x14ac:dyDescent="0.2">
      <c r="A5150" s="11" t="str">
        <f t="shared" si="480"/>
        <v>3257206 - Alle regioner0-4 år</v>
      </c>
      <c r="B5150" s="12" t="str">
        <f t="shared" si="483"/>
        <v>325720</v>
      </c>
      <c r="C5150" s="14">
        <f t="shared" si="481"/>
        <v>0</v>
      </c>
      <c r="D5150" s="14">
        <f t="shared" si="482"/>
        <v>0</v>
      </c>
      <c r="E5150" s="19" t="str">
        <f t="shared" si="484"/>
        <v>325720 - Kontrolarbejde vedr. sikkerhed</v>
      </c>
      <c r="F5150" s="19" t="str">
        <f t="shared" si="485"/>
        <v>0-4 år</v>
      </c>
      <c r="G5150" s="40" t="s">
        <v>516</v>
      </c>
      <c r="H5150" s="41" t="s">
        <v>140</v>
      </c>
      <c r="I5150" s="42" t="s">
        <v>11</v>
      </c>
      <c r="J5150" s="43" t="s">
        <v>16</v>
      </c>
      <c r="K5150" s="44">
        <v>135</v>
      </c>
      <c r="L5150" s="45">
        <v>36326.350278500635</v>
      </c>
      <c r="M5150" s="46">
        <v>37981.022833483243</v>
      </c>
      <c r="N5150" s="45"/>
      <c r="O5150" s="46"/>
    </row>
    <row r="5151" spans="1:15" x14ac:dyDescent="0.2">
      <c r="A5151" s="11" t="str">
        <f t="shared" si="480"/>
        <v>3257206 - Alle regioner10-14 år</v>
      </c>
      <c r="B5151" s="12" t="str">
        <f t="shared" si="483"/>
        <v>325720</v>
      </c>
      <c r="C5151" s="14">
        <f t="shared" si="481"/>
        <v>0</v>
      </c>
      <c r="D5151" s="14">
        <f t="shared" si="482"/>
        <v>0</v>
      </c>
      <c r="E5151" s="19" t="str">
        <f t="shared" si="484"/>
        <v>325720 - Kontrolarbejde vedr. sikkerhed</v>
      </c>
      <c r="F5151" s="19" t="str">
        <f t="shared" si="485"/>
        <v>10-14 år</v>
      </c>
      <c r="G5151" s="40" t="s">
        <v>516</v>
      </c>
      <c r="H5151" s="41" t="s">
        <v>140</v>
      </c>
      <c r="I5151" s="42" t="s">
        <v>11</v>
      </c>
      <c r="J5151" s="43" t="s">
        <v>17</v>
      </c>
      <c r="K5151" s="44">
        <v>122</v>
      </c>
      <c r="L5151" s="45">
        <v>39124.64692865168</v>
      </c>
      <c r="M5151" s="46">
        <v>41318.447563628375</v>
      </c>
      <c r="N5151" s="45"/>
      <c r="O5151" s="46"/>
    </row>
    <row r="5152" spans="1:15" x14ac:dyDescent="0.2">
      <c r="A5152" s="11" t="str">
        <f t="shared" si="480"/>
        <v>3257206 - Alle regioner15-20 år</v>
      </c>
      <c r="B5152" s="12" t="str">
        <f t="shared" si="483"/>
        <v>325720</v>
      </c>
      <c r="C5152" s="14">
        <f t="shared" si="481"/>
        <v>0</v>
      </c>
      <c r="D5152" s="14">
        <f t="shared" si="482"/>
        <v>0</v>
      </c>
      <c r="E5152" s="19" t="str">
        <f t="shared" si="484"/>
        <v>325720 - Kontrolarbejde vedr. sikkerhed</v>
      </c>
      <c r="F5152" s="19" t="str">
        <f t="shared" si="485"/>
        <v>15-20 år</v>
      </c>
      <c r="G5152" s="40" t="s">
        <v>516</v>
      </c>
      <c r="H5152" s="41" t="s">
        <v>140</v>
      </c>
      <c r="I5152" s="42" t="s">
        <v>11</v>
      </c>
      <c r="J5152" s="43" t="s">
        <v>18</v>
      </c>
      <c r="K5152" s="44">
        <v>95</v>
      </c>
      <c r="L5152" s="45">
        <v>40329.107992013291</v>
      </c>
      <c r="M5152" s="46">
        <v>42590.445273401805</v>
      </c>
      <c r="N5152" s="45"/>
      <c r="O5152" s="46"/>
    </row>
    <row r="5153" spans="1:15" x14ac:dyDescent="0.2">
      <c r="A5153" s="11" t="str">
        <f t="shared" si="480"/>
        <v>3257206 - Alle regioner20-24 år</v>
      </c>
      <c r="B5153" s="12" t="str">
        <f t="shared" si="483"/>
        <v>325720</v>
      </c>
      <c r="C5153" s="14">
        <f t="shared" si="481"/>
        <v>0</v>
      </c>
      <c r="D5153" s="14">
        <f t="shared" si="482"/>
        <v>0</v>
      </c>
      <c r="E5153" s="19" t="str">
        <f t="shared" si="484"/>
        <v>325720 - Kontrolarbejde vedr. sikkerhed</v>
      </c>
      <c r="F5153" s="19" t="str">
        <f t="shared" si="485"/>
        <v>20-24 år</v>
      </c>
      <c r="G5153" s="40" t="s">
        <v>516</v>
      </c>
      <c r="H5153" s="41" t="s">
        <v>140</v>
      </c>
      <c r="I5153" s="42" t="s">
        <v>11</v>
      </c>
      <c r="J5153" s="43" t="s">
        <v>19</v>
      </c>
      <c r="K5153" s="44">
        <v>112</v>
      </c>
      <c r="L5153" s="45">
        <v>39487.128651647654</v>
      </c>
      <c r="M5153" s="46">
        <v>41701.254393596595</v>
      </c>
      <c r="N5153" s="45"/>
      <c r="O5153" s="46"/>
    </row>
    <row r="5154" spans="1:15" x14ac:dyDescent="0.2">
      <c r="A5154" s="11" t="str">
        <f t="shared" si="480"/>
        <v>3257206 - Alle regioner25 år og derover</v>
      </c>
      <c r="B5154" s="12" t="str">
        <f t="shared" si="483"/>
        <v>325720</v>
      </c>
      <c r="C5154" s="14">
        <f t="shared" si="481"/>
        <v>0</v>
      </c>
      <c r="D5154" s="14">
        <f t="shared" si="482"/>
        <v>0</v>
      </c>
      <c r="E5154" s="19" t="str">
        <f t="shared" si="484"/>
        <v>325720 - Kontrolarbejde vedr. sikkerhed</v>
      </c>
      <c r="F5154" s="19" t="str">
        <f t="shared" si="485"/>
        <v>25 år og derover</v>
      </c>
      <c r="G5154" s="40" t="s">
        <v>516</v>
      </c>
      <c r="H5154" s="41" t="s">
        <v>140</v>
      </c>
      <c r="I5154" s="42" t="s">
        <v>11</v>
      </c>
      <c r="J5154" s="43" t="s">
        <v>9</v>
      </c>
      <c r="K5154" s="44">
        <v>517</v>
      </c>
      <c r="L5154" s="45">
        <v>38584.374515560608</v>
      </c>
      <c r="M5154" s="46">
        <v>40727.058450344099</v>
      </c>
      <c r="N5154" s="45"/>
      <c r="O5154" s="46"/>
    </row>
    <row r="5155" spans="1:15" x14ac:dyDescent="0.2">
      <c r="A5155" s="11" t="str">
        <f t="shared" si="480"/>
        <v>3257206 - Alle regionerAlle uanset erf.</v>
      </c>
      <c r="B5155" s="12" t="str">
        <f t="shared" si="483"/>
        <v>325720</v>
      </c>
      <c r="C5155" s="14">
        <f t="shared" si="481"/>
        <v>0</v>
      </c>
      <c r="D5155" s="14">
        <f t="shared" si="482"/>
        <v>0</v>
      </c>
      <c r="E5155" s="19" t="str">
        <f t="shared" si="484"/>
        <v>325720 - Kontrolarbejde vedr. sikkerhed</v>
      </c>
      <c r="F5155" s="19" t="str">
        <f t="shared" si="485"/>
        <v>Alle uanset erf.</v>
      </c>
      <c r="G5155" s="40" t="s">
        <v>516</v>
      </c>
      <c r="H5155" s="41" t="s">
        <v>140</v>
      </c>
      <c r="I5155" s="42" t="s">
        <v>11</v>
      </c>
      <c r="J5155" s="43" t="s">
        <v>10</v>
      </c>
      <c r="K5155" s="44">
        <v>1088</v>
      </c>
      <c r="L5155" s="45">
        <v>38483.962352251976</v>
      </c>
      <c r="M5155" s="46">
        <v>40524.689136191773</v>
      </c>
      <c r="N5155" s="45"/>
      <c r="O5155" s="46"/>
    </row>
    <row r="5156" spans="1:15" x14ac:dyDescent="0.2">
      <c r="A5156" s="11" t="str">
        <f t="shared" si="480"/>
        <v>3257301 - Region HovedstadenAlle uanset erf.</v>
      </c>
      <c r="B5156" s="12" t="str">
        <f t="shared" si="483"/>
        <v>325730</v>
      </c>
      <c r="C5156" s="14">
        <f t="shared" si="481"/>
        <v>0</v>
      </c>
      <c r="D5156" s="14">
        <f t="shared" si="482"/>
        <v>0</v>
      </c>
      <c r="E5156" s="19" t="str">
        <f t="shared" si="484"/>
        <v>325730 - Assistentarbejde og rådgivning vedr. hygiejne og miljøteknisk arbejde</v>
      </c>
      <c r="F5156" s="19" t="str">
        <f t="shared" si="485"/>
        <v>Alle uanset erf.</v>
      </c>
      <c r="G5156" s="40" t="s">
        <v>516</v>
      </c>
      <c r="H5156" s="41" t="s">
        <v>353</v>
      </c>
      <c r="I5156" s="42" t="s">
        <v>8</v>
      </c>
      <c r="J5156" s="43" t="s">
        <v>10</v>
      </c>
      <c r="K5156" s="44">
        <v>26</v>
      </c>
      <c r="L5156" s="45">
        <v>34184.242877024903</v>
      </c>
      <c r="M5156" s="46">
        <v>36043.030184408046</v>
      </c>
      <c r="N5156" s="45"/>
      <c r="O5156" s="46"/>
    </row>
    <row r="5157" spans="1:15" x14ac:dyDescent="0.2">
      <c r="A5157" s="11" t="str">
        <f t="shared" si="480"/>
        <v>3257302 - Region SjællandAlle uanset erf.</v>
      </c>
      <c r="B5157" s="12" t="str">
        <f t="shared" si="483"/>
        <v>325730</v>
      </c>
      <c r="C5157" s="14">
        <f t="shared" si="481"/>
        <v>0</v>
      </c>
      <c r="D5157" s="14">
        <f t="shared" si="482"/>
        <v>0</v>
      </c>
      <c r="E5157" s="19" t="str">
        <f t="shared" si="484"/>
        <v>325730 - Assistentarbejde og rådgivning vedr. hygiejne og miljøteknisk arbejde</v>
      </c>
      <c r="F5157" s="19" t="str">
        <f t="shared" si="485"/>
        <v>Alle uanset erf.</v>
      </c>
      <c r="G5157" s="40" t="s">
        <v>516</v>
      </c>
      <c r="H5157" s="41" t="s">
        <v>353</v>
      </c>
      <c r="I5157" s="42" t="s">
        <v>20</v>
      </c>
      <c r="J5157" s="43" t="s">
        <v>10</v>
      </c>
      <c r="K5157" s="44">
        <v>15</v>
      </c>
      <c r="L5157" s="45">
        <v>34862.241005794473</v>
      </c>
      <c r="M5157" s="46">
        <v>36817.039641925148</v>
      </c>
      <c r="N5157" s="45"/>
      <c r="O5157" s="46"/>
    </row>
    <row r="5158" spans="1:15" x14ac:dyDescent="0.2">
      <c r="A5158" s="11" t="str">
        <f t="shared" si="480"/>
        <v>3257303 - Region Syddanmark25 år og derover</v>
      </c>
      <c r="B5158" s="12" t="str">
        <f t="shared" si="483"/>
        <v>325730</v>
      </c>
      <c r="C5158" s="14">
        <f t="shared" si="481"/>
        <v>0</v>
      </c>
      <c r="D5158" s="14">
        <f t="shared" si="482"/>
        <v>0</v>
      </c>
      <c r="E5158" s="19" t="str">
        <f t="shared" si="484"/>
        <v>325730 - Assistentarbejde og rådgivning vedr. hygiejne og miljøteknisk arbejde</v>
      </c>
      <c r="F5158" s="19" t="str">
        <f t="shared" si="485"/>
        <v>25 år og derover</v>
      </c>
      <c r="G5158" s="40" t="s">
        <v>516</v>
      </c>
      <c r="H5158" s="41" t="s">
        <v>353</v>
      </c>
      <c r="I5158" s="42" t="s">
        <v>544</v>
      </c>
      <c r="J5158" s="43" t="s">
        <v>9</v>
      </c>
      <c r="K5158" s="44">
        <v>19</v>
      </c>
      <c r="L5158" s="45">
        <v>36979.817152217525</v>
      </c>
      <c r="M5158" s="46">
        <v>39053.352703804747</v>
      </c>
      <c r="N5158" s="45"/>
      <c r="O5158" s="46"/>
    </row>
    <row r="5159" spans="1:15" x14ac:dyDescent="0.2">
      <c r="A5159" s="11" t="str">
        <f t="shared" si="480"/>
        <v>3257303 - Region SyddanmarkAlle uanset erf.</v>
      </c>
      <c r="B5159" s="12" t="str">
        <f t="shared" si="483"/>
        <v>325730</v>
      </c>
      <c r="C5159" s="14">
        <f t="shared" si="481"/>
        <v>0</v>
      </c>
      <c r="D5159" s="14">
        <f t="shared" si="482"/>
        <v>0</v>
      </c>
      <c r="E5159" s="19" t="str">
        <f t="shared" si="484"/>
        <v>325730 - Assistentarbejde og rådgivning vedr. hygiejne og miljøteknisk arbejde</v>
      </c>
      <c r="F5159" s="19" t="str">
        <f t="shared" si="485"/>
        <v>Alle uanset erf.</v>
      </c>
      <c r="G5159" s="40" t="s">
        <v>516</v>
      </c>
      <c r="H5159" s="41" t="s">
        <v>353</v>
      </c>
      <c r="I5159" s="42" t="s">
        <v>544</v>
      </c>
      <c r="J5159" s="43" t="s">
        <v>10</v>
      </c>
      <c r="K5159" s="44">
        <v>30</v>
      </c>
      <c r="L5159" s="45">
        <v>37041.102575871089</v>
      </c>
      <c r="M5159" s="46">
        <v>39118.074529109967</v>
      </c>
      <c r="N5159" s="45"/>
      <c r="O5159" s="46"/>
    </row>
    <row r="5160" spans="1:15" x14ac:dyDescent="0.2">
      <c r="A5160" s="11" t="str">
        <f t="shared" si="480"/>
        <v>3257304 - Region Midtjylland25 år og derover</v>
      </c>
      <c r="B5160" s="12" t="str">
        <f t="shared" si="483"/>
        <v>325730</v>
      </c>
      <c r="C5160" s="14">
        <f t="shared" si="481"/>
        <v>0</v>
      </c>
      <c r="D5160" s="14">
        <f t="shared" si="482"/>
        <v>0</v>
      </c>
      <c r="E5160" s="19" t="str">
        <f t="shared" si="484"/>
        <v>325730 - Assistentarbejde og rådgivning vedr. hygiejne og miljøteknisk arbejde</v>
      </c>
      <c r="F5160" s="19" t="str">
        <f t="shared" si="485"/>
        <v>25 år og derover</v>
      </c>
      <c r="G5160" s="40" t="s">
        <v>516</v>
      </c>
      <c r="H5160" s="41" t="s">
        <v>353</v>
      </c>
      <c r="I5160" s="42" t="s">
        <v>517</v>
      </c>
      <c r="J5160" s="43" t="s">
        <v>9</v>
      </c>
      <c r="K5160" s="44">
        <v>12</v>
      </c>
      <c r="L5160" s="45">
        <v>37209.418305105115</v>
      </c>
      <c r="M5160" s="46">
        <v>39233.187857090663</v>
      </c>
      <c r="N5160" s="45"/>
      <c r="O5160" s="46"/>
    </row>
    <row r="5161" spans="1:15" x14ac:dyDescent="0.2">
      <c r="A5161" s="11" t="str">
        <f t="shared" si="480"/>
        <v>3257304 - Region MidtjyllandAlle uanset erf.</v>
      </c>
      <c r="B5161" s="12" t="str">
        <f t="shared" si="483"/>
        <v>325730</v>
      </c>
      <c r="C5161" s="14">
        <f t="shared" si="481"/>
        <v>0</v>
      </c>
      <c r="D5161" s="14">
        <f t="shared" si="482"/>
        <v>0</v>
      </c>
      <c r="E5161" s="19" t="str">
        <f t="shared" si="484"/>
        <v>325730 - Assistentarbejde og rådgivning vedr. hygiejne og miljøteknisk arbejde</v>
      </c>
      <c r="F5161" s="19" t="str">
        <f t="shared" si="485"/>
        <v>Alle uanset erf.</v>
      </c>
      <c r="G5161" s="40" t="s">
        <v>516</v>
      </c>
      <c r="H5161" s="41" t="s">
        <v>353</v>
      </c>
      <c r="I5161" s="42" t="s">
        <v>517</v>
      </c>
      <c r="J5161" s="43" t="s">
        <v>10</v>
      </c>
      <c r="K5161" s="44">
        <v>36</v>
      </c>
      <c r="L5161" s="45">
        <v>40050.171705365086</v>
      </c>
      <c r="M5161" s="46">
        <v>42157.670805849761</v>
      </c>
      <c r="N5161" s="45"/>
      <c r="O5161" s="46"/>
    </row>
    <row r="5162" spans="1:15" x14ac:dyDescent="0.2">
      <c r="A5162" s="11" t="str">
        <f t="shared" si="480"/>
        <v>3257305 - Region Nordjylland0-4 år</v>
      </c>
      <c r="B5162" s="12" t="str">
        <f t="shared" si="483"/>
        <v>325730</v>
      </c>
      <c r="C5162" s="14">
        <f t="shared" si="481"/>
        <v>0</v>
      </c>
      <c r="D5162" s="14">
        <f t="shared" si="482"/>
        <v>0</v>
      </c>
      <c r="E5162" s="19" t="str">
        <f t="shared" si="484"/>
        <v>325730 - Assistentarbejde og rådgivning vedr. hygiejne og miljøteknisk arbejde</v>
      </c>
      <c r="F5162" s="19" t="str">
        <f t="shared" si="485"/>
        <v>0-4 år</v>
      </c>
      <c r="G5162" s="40" t="s">
        <v>516</v>
      </c>
      <c r="H5162" s="41" t="s">
        <v>353</v>
      </c>
      <c r="I5162" s="42" t="s">
        <v>21</v>
      </c>
      <c r="J5162" s="43" t="s">
        <v>16</v>
      </c>
      <c r="K5162" s="44">
        <v>13</v>
      </c>
      <c r="L5162" s="45">
        <v>25398.53184325344</v>
      </c>
      <c r="M5162" s="46">
        <v>26888.502804328164</v>
      </c>
      <c r="N5162" s="45"/>
      <c r="O5162" s="46"/>
    </row>
    <row r="5163" spans="1:15" x14ac:dyDescent="0.2">
      <c r="A5163" s="11" t="str">
        <f t="shared" si="480"/>
        <v>3257305 - Region NordjyllandAlle uanset erf.</v>
      </c>
      <c r="B5163" s="12" t="str">
        <f t="shared" si="483"/>
        <v>325730</v>
      </c>
      <c r="C5163" s="14">
        <f t="shared" si="481"/>
        <v>0</v>
      </c>
      <c r="D5163" s="14">
        <f t="shared" si="482"/>
        <v>0</v>
      </c>
      <c r="E5163" s="19" t="str">
        <f t="shared" si="484"/>
        <v>325730 - Assistentarbejde og rådgivning vedr. hygiejne og miljøteknisk arbejde</v>
      </c>
      <c r="F5163" s="19" t="str">
        <f t="shared" si="485"/>
        <v>Alle uanset erf.</v>
      </c>
      <c r="G5163" s="40" t="s">
        <v>516</v>
      </c>
      <c r="H5163" s="41" t="s">
        <v>353</v>
      </c>
      <c r="I5163" s="42" t="s">
        <v>21</v>
      </c>
      <c r="J5163" s="43" t="s">
        <v>10</v>
      </c>
      <c r="K5163" s="44">
        <v>28</v>
      </c>
      <c r="L5163" s="45">
        <v>27821.587320446732</v>
      </c>
      <c r="M5163" s="46">
        <v>29350.186417325975</v>
      </c>
      <c r="N5163" s="45"/>
      <c r="O5163" s="46"/>
    </row>
    <row r="5164" spans="1:15" x14ac:dyDescent="0.2">
      <c r="A5164" s="11" t="str">
        <f t="shared" si="480"/>
        <v>3257306 - Alle regionerUnder 1 år</v>
      </c>
      <c r="B5164" s="12" t="str">
        <f t="shared" si="483"/>
        <v>325730</v>
      </c>
      <c r="C5164" s="14">
        <f t="shared" si="481"/>
        <v>0</v>
      </c>
      <c r="D5164" s="14">
        <f t="shared" si="482"/>
        <v>0</v>
      </c>
      <c r="E5164" s="19" t="str">
        <f t="shared" si="484"/>
        <v>325730 - Assistentarbejde og rådgivning vedr. hygiejne og miljøteknisk arbejde</v>
      </c>
      <c r="F5164" s="19" t="str">
        <f t="shared" si="485"/>
        <v>Under 1 år</v>
      </c>
      <c r="G5164" s="40" t="s">
        <v>516</v>
      </c>
      <c r="H5164" s="41" t="s">
        <v>353</v>
      </c>
      <c r="I5164" s="42" t="s">
        <v>11</v>
      </c>
      <c r="J5164" s="43" t="s">
        <v>13</v>
      </c>
      <c r="K5164" s="44">
        <v>15</v>
      </c>
      <c r="L5164" s="45">
        <v>24984.946290226835</v>
      </c>
      <c r="M5164" s="46">
        <v>26450.654807010182</v>
      </c>
      <c r="N5164" s="45"/>
      <c r="O5164" s="46"/>
    </row>
    <row r="5165" spans="1:15" x14ac:dyDescent="0.2">
      <c r="A5165" s="11" t="str">
        <f t="shared" si="480"/>
        <v>3257306 - Alle regioner5-9 år</v>
      </c>
      <c r="B5165" s="12" t="str">
        <f t="shared" si="483"/>
        <v>325730</v>
      </c>
      <c r="C5165" s="14">
        <f t="shared" si="481"/>
        <v>0</v>
      </c>
      <c r="D5165" s="14">
        <f t="shared" si="482"/>
        <v>0</v>
      </c>
      <c r="E5165" s="19" t="str">
        <f t="shared" si="484"/>
        <v>325730 - Assistentarbejde og rådgivning vedr. hygiejne og miljøteknisk arbejde</v>
      </c>
      <c r="F5165" s="19" t="str">
        <f t="shared" si="485"/>
        <v>5-9 år</v>
      </c>
      <c r="G5165" s="40" t="s">
        <v>516</v>
      </c>
      <c r="H5165" s="41" t="s">
        <v>353</v>
      </c>
      <c r="I5165" s="42" t="s">
        <v>11</v>
      </c>
      <c r="J5165" s="43" t="s">
        <v>15</v>
      </c>
      <c r="K5165" s="44">
        <v>13</v>
      </c>
      <c r="L5165" s="45">
        <v>38721.755178297761</v>
      </c>
      <c r="M5165" s="46">
        <v>40892.964831703044</v>
      </c>
      <c r="N5165" s="45"/>
      <c r="O5165" s="46"/>
    </row>
    <row r="5166" spans="1:15" x14ac:dyDescent="0.2">
      <c r="A5166" s="11" t="str">
        <f t="shared" si="480"/>
        <v>3257306 - Alle regioner0-4 år</v>
      </c>
      <c r="B5166" s="12" t="str">
        <f t="shared" si="483"/>
        <v>325730</v>
      </c>
      <c r="C5166" s="14">
        <f t="shared" si="481"/>
        <v>0</v>
      </c>
      <c r="D5166" s="14">
        <f t="shared" si="482"/>
        <v>0</v>
      </c>
      <c r="E5166" s="19" t="str">
        <f t="shared" si="484"/>
        <v>325730 - Assistentarbejde og rådgivning vedr. hygiejne og miljøteknisk arbejde</v>
      </c>
      <c r="F5166" s="19" t="str">
        <f t="shared" si="485"/>
        <v>0-4 år</v>
      </c>
      <c r="G5166" s="40" t="s">
        <v>516</v>
      </c>
      <c r="H5166" s="41" t="s">
        <v>353</v>
      </c>
      <c r="I5166" s="42" t="s">
        <v>11</v>
      </c>
      <c r="J5166" s="43" t="s">
        <v>16</v>
      </c>
      <c r="K5166" s="44">
        <v>34</v>
      </c>
      <c r="L5166" s="45">
        <v>25576.917198263141</v>
      </c>
      <c r="M5166" s="46">
        <v>27077.352898027715</v>
      </c>
      <c r="N5166" s="45"/>
      <c r="O5166" s="46"/>
    </row>
    <row r="5167" spans="1:15" x14ac:dyDescent="0.2">
      <c r="A5167" s="11" t="str">
        <f t="shared" si="480"/>
        <v>3257306 - Alle regioner15-20 år</v>
      </c>
      <c r="B5167" s="12" t="str">
        <f t="shared" si="483"/>
        <v>325730</v>
      </c>
      <c r="C5167" s="14">
        <f t="shared" si="481"/>
        <v>0</v>
      </c>
      <c r="D5167" s="14">
        <f t="shared" si="482"/>
        <v>0</v>
      </c>
      <c r="E5167" s="19" t="str">
        <f t="shared" si="484"/>
        <v>325730 - Assistentarbejde og rådgivning vedr. hygiejne og miljøteknisk arbejde</v>
      </c>
      <c r="F5167" s="19" t="str">
        <f t="shared" si="485"/>
        <v>15-20 år</v>
      </c>
      <c r="G5167" s="40" t="s">
        <v>516</v>
      </c>
      <c r="H5167" s="41" t="s">
        <v>353</v>
      </c>
      <c r="I5167" s="42" t="s">
        <v>11</v>
      </c>
      <c r="J5167" s="43" t="s">
        <v>18</v>
      </c>
      <c r="K5167" s="44">
        <v>12</v>
      </c>
      <c r="L5167" s="45">
        <v>47085.458007806345</v>
      </c>
      <c r="M5167" s="46">
        <v>49526.143728572526</v>
      </c>
      <c r="N5167" s="45"/>
      <c r="O5167" s="46"/>
    </row>
    <row r="5168" spans="1:15" x14ac:dyDescent="0.2">
      <c r="A5168" s="11" t="str">
        <f t="shared" si="480"/>
        <v>3257306 - Alle regioner20-24 år</v>
      </c>
      <c r="B5168" s="12" t="str">
        <f t="shared" si="483"/>
        <v>325730</v>
      </c>
      <c r="C5168" s="14">
        <f t="shared" si="481"/>
        <v>0</v>
      </c>
      <c r="D5168" s="14">
        <f t="shared" si="482"/>
        <v>0</v>
      </c>
      <c r="E5168" s="19" t="str">
        <f t="shared" si="484"/>
        <v>325730 - Assistentarbejde og rådgivning vedr. hygiejne og miljøteknisk arbejde</v>
      </c>
      <c r="F5168" s="19" t="str">
        <f t="shared" si="485"/>
        <v>20-24 år</v>
      </c>
      <c r="G5168" s="40" t="s">
        <v>516</v>
      </c>
      <c r="H5168" s="41" t="s">
        <v>353</v>
      </c>
      <c r="I5168" s="42" t="s">
        <v>11</v>
      </c>
      <c r="J5168" s="43" t="s">
        <v>19</v>
      </c>
      <c r="K5168" s="44">
        <v>18</v>
      </c>
      <c r="L5168" s="45">
        <v>39046.761221482673</v>
      </c>
      <c r="M5168" s="46">
        <v>41236.1946422541</v>
      </c>
      <c r="N5168" s="45"/>
      <c r="O5168" s="46"/>
    </row>
    <row r="5169" spans="1:15" x14ac:dyDescent="0.2">
      <c r="A5169" s="11" t="str">
        <f t="shared" si="480"/>
        <v>3257306 - Alle regioner25 år og derover</v>
      </c>
      <c r="B5169" s="12" t="str">
        <f t="shared" si="483"/>
        <v>325730</v>
      </c>
      <c r="C5169" s="14">
        <f t="shared" si="481"/>
        <v>0</v>
      </c>
      <c r="D5169" s="14">
        <f t="shared" si="482"/>
        <v>0</v>
      </c>
      <c r="E5169" s="19" t="str">
        <f t="shared" si="484"/>
        <v>325730 - Assistentarbejde og rådgivning vedr. hygiejne og miljøteknisk arbejde</v>
      </c>
      <c r="F5169" s="19" t="str">
        <f t="shared" si="485"/>
        <v>25 år og derover</v>
      </c>
      <c r="G5169" s="40" t="s">
        <v>516</v>
      </c>
      <c r="H5169" s="41" t="s">
        <v>353</v>
      </c>
      <c r="I5169" s="42" t="s">
        <v>11</v>
      </c>
      <c r="J5169" s="43" t="s">
        <v>9</v>
      </c>
      <c r="K5169" s="44">
        <v>51</v>
      </c>
      <c r="L5169" s="45">
        <v>37156.482400026172</v>
      </c>
      <c r="M5169" s="46">
        <v>39233.187857090663</v>
      </c>
      <c r="N5169" s="45"/>
      <c r="O5169" s="46"/>
    </row>
    <row r="5170" spans="1:15" x14ac:dyDescent="0.2">
      <c r="A5170" s="11" t="str">
        <f t="shared" si="480"/>
        <v>3257306 - Alle regionerAlle uanset erf.</v>
      </c>
      <c r="B5170" s="12" t="str">
        <f t="shared" si="483"/>
        <v>325730</v>
      </c>
      <c r="C5170" s="14">
        <f t="shared" si="481"/>
        <v>0</v>
      </c>
      <c r="D5170" s="14">
        <f t="shared" si="482"/>
        <v>0</v>
      </c>
      <c r="E5170" s="19" t="str">
        <f t="shared" si="484"/>
        <v>325730 - Assistentarbejde og rådgivning vedr. hygiejne og miljøteknisk arbejde</v>
      </c>
      <c r="F5170" s="19" t="str">
        <f t="shared" si="485"/>
        <v>Alle uanset erf.</v>
      </c>
      <c r="G5170" s="40" t="s">
        <v>516</v>
      </c>
      <c r="H5170" s="41" t="s">
        <v>353</v>
      </c>
      <c r="I5170" s="42" t="s">
        <v>11</v>
      </c>
      <c r="J5170" s="43" t="s">
        <v>10</v>
      </c>
      <c r="K5170" s="44">
        <v>135</v>
      </c>
      <c r="L5170" s="45">
        <v>36979.817152217525</v>
      </c>
      <c r="M5170" s="46">
        <v>39046.595879956032</v>
      </c>
      <c r="N5170" s="45"/>
      <c r="O5170" s="46"/>
    </row>
    <row r="5171" spans="1:15" x14ac:dyDescent="0.2">
      <c r="A5171" s="11" t="str">
        <f t="shared" si="480"/>
        <v>3258001 - Region HovedstadenAlle uanset erf.</v>
      </c>
      <c r="B5171" s="12" t="str">
        <f t="shared" si="483"/>
        <v>325800</v>
      </c>
      <c r="C5171" s="14">
        <f t="shared" si="481"/>
        <v>0</v>
      </c>
      <c r="D5171" s="14">
        <f t="shared" si="482"/>
        <v>0</v>
      </c>
      <c r="E5171" s="19" t="str">
        <f t="shared" si="484"/>
        <v>325800 - Redningsarbejde (Ambulancebehandler)</v>
      </c>
      <c r="F5171" s="19" t="str">
        <f t="shared" si="485"/>
        <v>Alle uanset erf.</v>
      </c>
      <c r="G5171" s="40" t="s">
        <v>516</v>
      </c>
      <c r="H5171" s="41" t="s">
        <v>354</v>
      </c>
      <c r="I5171" s="42" t="s">
        <v>8</v>
      </c>
      <c r="J5171" s="43" t="s">
        <v>10</v>
      </c>
      <c r="K5171" s="44">
        <v>149</v>
      </c>
      <c r="L5171" s="45">
        <v>37722.878864642553</v>
      </c>
      <c r="M5171" s="46">
        <v>39773.820093474998</v>
      </c>
      <c r="N5171" s="45"/>
      <c r="O5171" s="46"/>
    </row>
    <row r="5172" spans="1:15" x14ac:dyDescent="0.2">
      <c r="A5172" s="11" t="str">
        <f t="shared" si="480"/>
        <v>3258002 - Region SjællandAlle uanset erf.</v>
      </c>
      <c r="B5172" s="12" t="str">
        <f t="shared" si="483"/>
        <v>325800</v>
      </c>
      <c r="C5172" s="14">
        <f t="shared" si="481"/>
        <v>0</v>
      </c>
      <c r="D5172" s="14">
        <f t="shared" si="482"/>
        <v>0</v>
      </c>
      <c r="E5172" s="19" t="str">
        <f t="shared" si="484"/>
        <v>325800 - Redningsarbejde (Ambulancebehandler)</v>
      </c>
      <c r="F5172" s="19" t="str">
        <f t="shared" si="485"/>
        <v>Alle uanset erf.</v>
      </c>
      <c r="G5172" s="40" t="s">
        <v>516</v>
      </c>
      <c r="H5172" s="41" t="s">
        <v>354</v>
      </c>
      <c r="I5172" s="42" t="s">
        <v>20</v>
      </c>
      <c r="J5172" s="43" t="s">
        <v>10</v>
      </c>
      <c r="K5172" s="44">
        <v>227</v>
      </c>
      <c r="L5172" s="45">
        <v>37129.701866289783</v>
      </c>
      <c r="M5172" s="46">
        <v>39148.392874605335</v>
      </c>
      <c r="N5172" s="45"/>
      <c r="O5172" s="46"/>
    </row>
    <row r="5173" spans="1:15" x14ac:dyDescent="0.2">
      <c r="A5173" s="11" t="str">
        <f t="shared" si="480"/>
        <v>3258003 - Region Syddanmark10-14 år</v>
      </c>
      <c r="B5173" s="12" t="str">
        <f t="shared" si="483"/>
        <v>325800</v>
      </c>
      <c r="C5173" s="14">
        <f t="shared" si="481"/>
        <v>0</v>
      </c>
      <c r="D5173" s="14">
        <f t="shared" si="482"/>
        <v>0</v>
      </c>
      <c r="E5173" s="19" t="str">
        <f t="shared" si="484"/>
        <v>325800 - Redningsarbejde (Ambulancebehandler)</v>
      </c>
      <c r="F5173" s="19" t="str">
        <f t="shared" si="485"/>
        <v>10-14 år</v>
      </c>
      <c r="G5173" s="40" t="s">
        <v>516</v>
      </c>
      <c r="H5173" s="41" t="s">
        <v>354</v>
      </c>
      <c r="I5173" s="42" t="s">
        <v>544</v>
      </c>
      <c r="J5173" s="43" t="s">
        <v>17</v>
      </c>
      <c r="K5173" s="44">
        <v>32</v>
      </c>
      <c r="L5173" s="45">
        <v>42461.163991020148</v>
      </c>
      <c r="M5173" s="46">
        <v>44769.719288877423</v>
      </c>
      <c r="N5173" s="45"/>
      <c r="O5173" s="46"/>
    </row>
    <row r="5174" spans="1:15" x14ac:dyDescent="0.2">
      <c r="A5174" s="11" t="str">
        <f t="shared" si="480"/>
        <v>3258003 - Region Syddanmark20-24 år</v>
      </c>
      <c r="B5174" s="12" t="str">
        <f t="shared" si="483"/>
        <v>325800</v>
      </c>
      <c r="C5174" s="14">
        <f t="shared" si="481"/>
        <v>0</v>
      </c>
      <c r="D5174" s="14">
        <f t="shared" si="482"/>
        <v>0</v>
      </c>
      <c r="E5174" s="19" t="str">
        <f t="shared" si="484"/>
        <v>325800 - Redningsarbejde (Ambulancebehandler)</v>
      </c>
      <c r="F5174" s="19" t="str">
        <f t="shared" si="485"/>
        <v>20-24 år</v>
      </c>
      <c r="G5174" s="40" t="s">
        <v>516</v>
      </c>
      <c r="H5174" s="41" t="s">
        <v>354</v>
      </c>
      <c r="I5174" s="42" t="s">
        <v>544</v>
      </c>
      <c r="J5174" s="43" t="s">
        <v>19</v>
      </c>
      <c r="K5174" s="44">
        <v>11</v>
      </c>
      <c r="L5174" s="45">
        <v>42617.16826149125</v>
      </c>
      <c r="M5174" s="46">
        <v>44934.205297747416</v>
      </c>
      <c r="N5174" s="45"/>
      <c r="O5174" s="46"/>
    </row>
    <row r="5175" spans="1:15" x14ac:dyDescent="0.2">
      <c r="A5175" s="11" t="str">
        <f t="shared" si="480"/>
        <v>3258003 - Region Syddanmark25 år og derover</v>
      </c>
      <c r="B5175" s="12" t="str">
        <f t="shared" si="483"/>
        <v>325800</v>
      </c>
      <c r="C5175" s="14">
        <f t="shared" si="481"/>
        <v>0</v>
      </c>
      <c r="D5175" s="14">
        <f t="shared" si="482"/>
        <v>0</v>
      </c>
      <c r="E5175" s="19" t="str">
        <f t="shared" si="484"/>
        <v>325800 - Redningsarbejde (Ambulancebehandler)</v>
      </c>
      <c r="F5175" s="19" t="str">
        <f t="shared" si="485"/>
        <v>25 år og derover</v>
      </c>
      <c r="G5175" s="40" t="s">
        <v>516</v>
      </c>
      <c r="H5175" s="41" t="s">
        <v>354</v>
      </c>
      <c r="I5175" s="42" t="s">
        <v>544</v>
      </c>
      <c r="J5175" s="43" t="s">
        <v>9</v>
      </c>
      <c r="K5175" s="44">
        <v>62</v>
      </c>
      <c r="L5175" s="45">
        <v>41187.305686411164</v>
      </c>
      <c r="M5175" s="46">
        <v>43426.603053928928</v>
      </c>
      <c r="N5175" s="45"/>
      <c r="O5175" s="46"/>
    </row>
    <row r="5176" spans="1:15" x14ac:dyDescent="0.2">
      <c r="A5176" s="11" t="str">
        <f t="shared" si="480"/>
        <v>3258003 - Region SyddanmarkAlle uanset erf.</v>
      </c>
      <c r="B5176" s="12" t="str">
        <f t="shared" si="483"/>
        <v>325800</v>
      </c>
      <c r="C5176" s="14">
        <f t="shared" si="481"/>
        <v>0</v>
      </c>
      <c r="D5176" s="14">
        <f t="shared" si="482"/>
        <v>0</v>
      </c>
      <c r="E5176" s="19" t="str">
        <f t="shared" si="484"/>
        <v>325800 - Redningsarbejde (Ambulancebehandler)</v>
      </c>
      <c r="F5176" s="19" t="str">
        <f t="shared" si="485"/>
        <v>Alle uanset erf.</v>
      </c>
      <c r="G5176" s="40" t="s">
        <v>516</v>
      </c>
      <c r="H5176" s="41" t="s">
        <v>354</v>
      </c>
      <c r="I5176" s="42" t="s">
        <v>544</v>
      </c>
      <c r="J5176" s="43" t="s">
        <v>10</v>
      </c>
      <c r="K5176" s="44">
        <v>155</v>
      </c>
      <c r="L5176" s="45">
        <v>41187.305686411164</v>
      </c>
      <c r="M5176" s="46">
        <v>43426.603053928928</v>
      </c>
      <c r="N5176" s="45"/>
      <c r="O5176" s="46"/>
    </row>
    <row r="5177" spans="1:15" x14ac:dyDescent="0.2">
      <c r="A5177" s="11" t="str">
        <f t="shared" si="480"/>
        <v>3258004 - Region MidtjyllandAlle uanset erf.</v>
      </c>
      <c r="B5177" s="12" t="str">
        <f t="shared" si="483"/>
        <v>325800</v>
      </c>
      <c r="C5177" s="14">
        <f t="shared" si="481"/>
        <v>0</v>
      </c>
      <c r="D5177" s="14">
        <f t="shared" si="482"/>
        <v>0</v>
      </c>
      <c r="E5177" s="19" t="str">
        <f t="shared" si="484"/>
        <v>325800 - Redningsarbejde (Ambulancebehandler)</v>
      </c>
      <c r="F5177" s="19" t="str">
        <f t="shared" si="485"/>
        <v>Alle uanset erf.</v>
      </c>
      <c r="G5177" s="40" t="s">
        <v>516</v>
      </c>
      <c r="H5177" s="41" t="s">
        <v>354</v>
      </c>
      <c r="I5177" s="42" t="s">
        <v>517</v>
      </c>
      <c r="J5177" s="43" t="s">
        <v>10</v>
      </c>
      <c r="K5177" s="44">
        <v>154</v>
      </c>
      <c r="L5177" s="45">
        <v>36677.522873086629</v>
      </c>
      <c r="M5177" s="46">
        <v>38671.629529203085</v>
      </c>
      <c r="N5177" s="45"/>
      <c r="O5177" s="46"/>
    </row>
    <row r="5178" spans="1:15" x14ac:dyDescent="0.2">
      <c r="A5178" s="11" t="str">
        <f t="shared" si="480"/>
        <v>3258005 - Region NordjyllandAlle uanset erf.</v>
      </c>
      <c r="B5178" s="12" t="str">
        <f t="shared" si="483"/>
        <v>325800</v>
      </c>
      <c r="C5178" s="14">
        <f t="shared" si="481"/>
        <v>0</v>
      </c>
      <c r="D5178" s="14">
        <f t="shared" si="482"/>
        <v>0</v>
      </c>
      <c r="E5178" s="19" t="str">
        <f t="shared" si="484"/>
        <v>325800 - Redningsarbejde (Ambulancebehandler)</v>
      </c>
      <c r="F5178" s="19" t="str">
        <f t="shared" si="485"/>
        <v>Alle uanset erf.</v>
      </c>
      <c r="G5178" s="40" t="s">
        <v>516</v>
      </c>
      <c r="H5178" s="41" t="s">
        <v>354</v>
      </c>
      <c r="I5178" s="42" t="s">
        <v>21</v>
      </c>
      <c r="J5178" s="43" t="s">
        <v>10</v>
      </c>
      <c r="K5178" s="44">
        <v>343</v>
      </c>
      <c r="L5178" s="45">
        <v>42061.803456250251</v>
      </c>
      <c r="M5178" s="46">
        <v>44332.500236823216</v>
      </c>
      <c r="N5178" s="45"/>
      <c r="O5178" s="46"/>
    </row>
    <row r="5179" spans="1:15" x14ac:dyDescent="0.2">
      <c r="A5179" s="11" t="str">
        <f t="shared" si="480"/>
        <v>3258006 - Alle regionerUnder 1 år</v>
      </c>
      <c r="B5179" s="12" t="str">
        <f t="shared" si="483"/>
        <v>325800</v>
      </c>
      <c r="C5179" s="14">
        <f t="shared" si="481"/>
        <v>0</v>
      </c>
      <c r="D5179" s="14">
        <f t="shared" si="482"/>
        <v>0</v>
      </c>
      <c r="E5179" s="19" t="str">
        <f t="shared" si="484"/>
        <v>325800 - Redningsarbejde (Ambulancebehandler)</v>
      </c>
      <c r="F5179" s="19" t="str">
        <f t="shared" si="485"/>
        <v>Under 1 år</v>
      </c>
      <c r="G5179" s="40" t="s">
        <v>516</v>
      </c>
      <c r="H5179" s="41" t="s">
        <v>354</v>
      </c>
      <c r="I5179" s="42" t="s">
        <v>11</v>
      </c>
      <c r="J5179" s="43" t="s">
        <v>13</v>
      </c>
      <c r="K5179" s="44">
        <v>128</v>
      </c>
      <c r="L5179" s="45">
        <v>39590.924388459258</v>
      </c>
      <c r="M5179" s="46">
        <v>41743.428692471593</v>
      </c>
      <c r="N5179" s="45"/>
      <c r="O5179" s="46"/>
    </row>
    <row r="5180" spans="1:15" x14ac:dyDescent="0.2">
      <c r="A5180" s="11" t="str">
        <f t="shared" si="480"/>
        <v>3258006 - Alle regioner1 år</v>
      </c>
      <c r="B5180" s="12" t="str">
        <f t="shared" si="483"/>
        <v>325800</v>
      </c>
      <c r="C5180" s="14">
        <f t="shared" si="481"/>
        <v>0</v>
      </c>
      <c r="D5180" s="14">
        <f t="shared" si="482"/>
        <v>0</v>
      </c>
      <c r="E5180" s="19" t="str">
        <f t="shared" si="484"/>
        <v>325800 - Redningsarbejde (Ambulancebehandler)</v>
      </c>
      <c r="F5180" s="19" t="str">
        <f t="shared" si="485"/>
        <v>1 år</v>
      </c>
      <c r="G5180" s="40" t="s">
        <v>516</v>
      </c>
      <c r="H5180" s="41" t="s">
        <v>354</v>
      </c>
      <c r="I5180" s="42" t="s">
        <v>11</v>
      </c>
      <c r="J5180" s="43" t="s">
        <v>22</v>
      </c>
      <c r="K5180" s="44">
        <v>52</v>
      </c>
      <c r="L5180" s="45">
        <v>36180.772702547518</v>
      </c>
      <c r="M5180" s="46">
        <v>38147.871732632993</v>
      </c>
      <c r="N5180" s="45"/>
      <c r="O5180" s="46"/>
    </row>
    <row r="5181" spans="1:15" x14ac:dyDescent="0.2">
      <c r="A5181" s="11" t="str">
        <f t="shared" si="480"/>
        <v>3258006 - Alle regioner2 år</v>
      </c>
      <c r="B5181" s="12" t="str">
        <f t="shared" si="483"/>
        <v>325800</v>
      </c>
      <c r="C5181" s="14">
        <f t="shared" si="481"/>
        <v>0</v>
      </c>
      <c r="D5181" s="14">
        <f t="shared" si="482"/>
        <v>0</v>
      </c>
      <c r="E5181" s="19" t="str">
        <f t="shared" si="484"/>
        <v>325800 - Redningsarbejde (Ambulancebehandler)</v>
      </c>
      <c r="F5181" s="19" t="str">
        <f t="shared" si="485"/>
        <v>2 år</v>
      </c>
      <c r="G5181" s="40" t="s">
        <v>516</v>
      </c>
      <c r="H5181" s="41" t="s">
        <v>354</v>
      </c>
      <c r="I5181" s="42" t="s">
        <v>11</v>
      </c>
      <c r="J5181" s="43" t="s">
        <v>23</v>
      </c>
      <c r="K5181" s="44">
        <v>24</v>
      </c>
      <c r="L5181" s="45">
        <v>37252.561093533812</v>
      </c>
      <c r="M5181" s="46">
        <v>39277.931789669623</v>
      </c>
      <c r="N5181" s="45"/>
      <c r="O5181" s="46"/>
    </row>
    <row r="5182" spans="1:15" x14ac:dyDescent="0.2">
      <c r="A5182" s="11" t="str">
        <f t="shared" si="480"/>
        <v>3258006 - Alle regioner3 år</v>
      </c>
      <c r="B5182" s="12" t="str">
        <f t="shared" si="483"/>
        <v>325800</v>
      </c>
      <c r="C5182" s="14">
        <f t="shared" si="481"/>
        <v>0</v>
      </c>
      <c r="D5182" s="14">
        <f t="shared" si="482"/>
        <v>0</v>
      </c>
      <c r="E5182" s="19" t="str">
        <f t="shared" si="484"/>
        <v>325800 - Redningsarbejde (Ambulancebehandler)</v>
      </c>
      <c r="F5182" s="19" t="str">
        <f t="shared" si="485"/>
        <v>3 år</v>
      </c>
      <c r="G5182" s="40" t="s">
        <v>516</v>
      </c>
      <c r="H5182" s="41" t="s">
        <v>354</v>
      </c>
      <c r="I5182" s="42" t="s">
        <v>11</v>
      </c>
      <c r="J5182" s="43" t="s">
        <v>14</v>
      </c>
      <c r="K5182" s="44">
        <v>11</v>
      </c>
      <c r="L5182" s="45">
        <v>38606.262959254993</v>
      </c>
      <c r="M5182" s="46">
        <v>40705.232570731205</v>
      </c>
      <c r="N5182" s="45"/>
      <c r="O5182" s="46"/>
    </row>
    <row r="5183" spans="1:15" x14ac:dyDescent="0.2">
      <c r="A5183" s="11" t="str">
        <f t="shared" si="480"/>
        <v>3258006 - Alle regioner5-9 år</v>
      </c>
      <c r="B5183" s="12" t="str">
        <f t="shared" si="483"/>
        <v>325800</v>
      </c>
      <c r="C5183" s="14">
        <f t="shared" si="481"/>
        <v>0</v>
      </c>
      <c r="D5183" s="14">
        <f t="shared" si="482"/>
        <v>0</v>
      </c>
      <c r="E5183" s="19" t="str">
        <f t="shared" si="484"/>
        <v>325800 - Redningsarbejde (Ambulancebehandler)</v>
      </c>
      <c r="F5183" s="19" t="str">
        <f t="shared" si="485"/>
        <v>5-9 år</v>
      </c>
      <c r="G5183" s="40" t="s">
        <v>516</v>
      </c>
      <c r="H5183" s="41" t="s">
        <v>354</v>
      </c>
      <c r="I5183" s="42" t="s">
        <v>11</v>
      </c>
      <c r="J5183" s="43" t="s">
        <v>15</v>
      </c>
      <c r="K5183" s="44">
        <v>137</v>
      </c>
      <c r="L5183" s="45">
        <v>37302.88129878047</v>
      </c>
      <c r="M5183" s="46">
        <v>39330.987835517255</v>
      </c>
      <c r="N5183" s="45"/>
      <c r="O5183" s="46"/>
    </row>
    <row r="5184" spans="1:15" x14ac:dyDescent="0.2">
      <c r="A5184" s="11" t="str">
        <f t="shared" si="480"/>
        <v>3258006 - Alle regioner0-4 år</v>
      </c>
      <c r="B5184" s="12" t="str">
        <f t="shared" si="483"/>
        <v>325800</v>
      </c>
      <c r="C5184" s="14">
        <f t="shared" si="481"/>
        <v>0</v>
      </c>
      <c r="D5184" s="14">
        <f t="shared" si="482"/>
        <v>0</v>
      </c>
      <c r="E5184" s="19" t="str">
        <f t="shared" si="484"/>
        <v>325800 - Redningsarbejde (Ambulancebehandler)</v>
      </c>
      <c r="F5184" s="19" t="str">
        <f t="shared" si="485"/>
        <v>0-4 år</v>
      </c>
      <c r="G5184" s="40" t="s">
        <v>516</v>
      </c>
      <c r="H5184" s="41" t="s">
        <v>354</v>
      </c>
      <c r="I5184" s="42" t="s">
        <v>11</v>
      </c>
      <c r="J5184" s="43" t="s">
        <v>16</v>
      </c>
      <c r="K5184" s="44">
        <v>221</v>
      </c>
      <c r="L5184" s="45">
        <v>37931.618545684236</v>
      </c>
      <c r="M5184" s="46">
        <v>39993.908664920244</v>
      </c>
      <c r="N5184" s="45"/>
      <c r="O5184" s="46"/>
    </row>
    <row r="5185" spans="1:15" x14ac:dyDescent="0.2">
      <c r="A5185" s="11" t="str">
        <f t="shared" si="480"/>
        <v>3258006 - Alle regioner10-14 år</v>
      </c>
      <c r="B5185" s="12" t="str">
        <f t="shared" si="483"/>
        <v>325800</v>
      </c>
      <c r="C5185" s="14">
        <f t="shared" si="481"/>
        <v>0</v>
      </c>
      <c r="D5185" s="14">
        <f t="shared" si="482"/>
        <v>0</v>
      </c>
      <c r="E5185" s="19" t="str">
        <f t="shared" si="484"/>
        <v>325800 - Redningsarbejde (Ambulancebehandler)</v>
      </c>
      <c r="F5185" s="19" t="str">
        <f t="shared" si="485"/>
        <v>10-14 år</v>
      </c>
      <c r="G5185" s="40" t="s">
        <v>516</v>
      </c>
      <c r="H5185" s="41" t="s">
        <v>354</v>
      </c>
      <c r="I5185" s="42" t="s">
        <v>11</v>
      </c>
      <c r="J5185" s="43" t="s">
        <v>17</v>
      </c>
      <c r="K5185" s="44">
        <v>159</v>
      </c>
      <c r="L5185" s="45">
        <v>37952.186970297385</v>
      </c>
      <c r="M5185" s="46">
        <v>40015.595366592854</v>
      </c>
      <c r="N5185" s="45"/>
      <c r="O5185" s="46"/>
    </row>
    <row r="5186" spans="1:15" x14ac:dyDescent="0.2">
      <c r="A5186" s="11" t="str">
        <f t="shared" ref="A5186:A5249" si="486">B5186&amp;I5186&amp;F5186</f>
        <v>3258006 - Alle regioner15-20 år</v>
      </c>
      <c r="B5186" s="12" t="str">
        <f t="shared" si="483"/>
        <v>325800</v>
      </c>
      <c r="C5186" s="14">
        <f t="shared" ref="C5186:C5249" si="487">N5186*1.2</f>
        <v>0</v>
      </c>
      <c r="D5186" s="14">
        <f t="shared" ref="D5186:D5249" si="488">O5186*1.2</f>
        <v>0</v>
      </c>
      <c r="E5186" s="19" t="str">
        <f t="shared" si="484"/>
        <v>325800 - Redningsarbejde (Ambulancebehandler)</v>
      </c>
      <c r="F5186" s="19" t="str">
        <f t="shared" si="485"/>
        <v>15-20 år</v>
      </c>
      <c r="G5186" s="40" t="s">
        <v>516</v>
      </c>
      <c r="H5186" s="41" t="s">
        <v>354</v>
      </c>
      <c r="I5186" s="42" t="s">
        <v>11</v>
      </c>
      <c r="J5186" s="43" t="s">
        <v>18</v>
      </c>
      <c r="K5186" s="44">
        <v>66</v>
      </c>
      <c r="L5186" s="45">
        <v>37722.405895923359</v>
      </c>
      <c r="M5186" s="46">
        <v>39773.321410094693</v>
      </c>
      <c r="N5186" s="45"/>
      <c r="O5186" s="46"/>
    </row>
    <row r="5187" spans="1:15" x14ac:dyDescent="0.2">
      <c r="A5187" s="11" t="str">
        <f t="shared" si="486"/>
        <v>3258006 - Alle regioner20-24 år</v>
      </c>
      <c r="B5187" s="12" t="str">
        <f t="shared" ref="B5187:B5250" si="489">LEFT(E5187,6)</f>
        <v>325800</v>
      </c>
      <c r="C5187" s="14">
        <f t="shared" si="487"/>
        <v>0</v>
      </c>
      <c r="D5187" s="14">
        <f t="shared" si="488"/>
        <v>0</v>
      </c>
      <c r="E5187" s="19" t="str">
        <f t="shared" ref="E5187:E5250" si="490">TRIM(H5187)</f>
        <v>325800 - Redningsarbejde (Ambulancebehandler)</v>
      </c>
      <c r="F5187" s="19" t="str">
        <f t="shared" ref="F5187:F5250" si="491">MID(J5187,6,30)</f>
        <v>20-24 år</v>
      </c>
      <c r="G5187" s="40" t="s">
        <v>516</v>
      </c>
      <c r="H5187" s="41" t="s">
        <v>354</v>
      </c>
      <c r="I5187" s="42" t="s">
        <v>11</v>
      </c>
      <c r="J5187" s="43" t="s">
        <v>19</v>
      </c>
      <c r="K5187" s="44">
        <v>76</v>
      </c>
      <c r="L5187" s="45">
        <v>38283.546319871581</v>
      </c>
      <c r="M5187" s="46">
        <v>40364.970269912017</v>
      </c>
      <c r="N5187" s="45"/>
      <c r="O5187" s="46"/>
    </row>
    <row r="5188" spans="1:15" x14ac:dyDescent="0.2">
      <c r="A5188" s="11" t="str">
        <f t="shared" si="486"/>
        <v>3258006 - Alle regioner25 år og derover</v>
      </c>
      <c r="B5188" s="12" t="str">
        <f t="shared" si="489"/>
        <v>325800</v>
      </c>
      <c r="C5188" s="14">
        <f t="shared" si="487"/>
        <v>0</v>
      </c>
      <c r="D5188" s="14">
        <f t="shared" si="488"/>
        <v>0</v>
      </c>
      <c r="E5188" s="19" t="str">
        <f t="shared" si="490"/>
        <v>325800 - Redningsarbejde (Ambulancebehandler)</v>
      </c>
      <c r="F5188" s="19" t="str">
        <f t="shared" si="491"/>
        <v>25 år og derover</v>
      </c>
      <c r="G5188" s="40" t="s">
        <v>516</v>
      </c>
      <c r="H5188" s="41" t="s">
        <v>354</v>
      </c>
      <c r="I5188" s="42" t="s">
        <v>11</v>
      </c>
      <c r="J5188" s="43" t="s">
        <v>9</v>
      </c>
      <c r="K5188" s="44">
        <v>369</v>
      </c>
      <c r="L5188" s="45">
        <v>37106.387949439428</v>
      </c>
      <c r="M5188" s="46">
        <v>39123.811412044968</v>
      </c>
      <c r="N5188" s="45"/>
      <c r="O5188" s="46"/>
    </row>
    <row r="5189" spans="1:15" x14ac:dyDescent="0.2">
      <c r="A5189" s="11" t="str">
        <f t="shared" si="486"/>
        <v>3258006 - Alle regionerAlle uanset erf.</v>
      </c>
      <c r="B5189" s="12" t="str">
        <f t="shared" si="489"/>
        <v>325800</v>
      </c>
      <c r="C5189" s="14">
        <f t="shared" si="487"/>
        <v>0</v>
      </c>
      <c r="D5189" s="14">
        <f t="shared" si="488"/>
        <v>0</v>
      </c>
      <c r="E5189" s="19" t="str">
        <f t="shared" si="490"/>
        <v>325800 - Redningsarbejde (Ambulancebehandler)</v>
      </c>
      <c r="F5189" s="19" t="str">
        <f t="shared" si="491"/>
        <v>Alle uanset erf.</v>
      </c>
      <c r="G5189" s="40" t="s">
        <v>516</v>
      </c>
      <c r="H5189" s="41" t="s">
        <v>354</v>
      </c>
      <c r="I5189" s="42" t="s">
        <v>11</v>
      </c>
      <c r="J5189" s="43" t="s">
        <v>10</v>
      </c>
      <c r="K5189" s="44">
        <v>1028</v>
      </c>
      <c r="L5189" s="45">
        <v>37556.746985141835</v>
      </c>
      <c r="M5189" s="46">
        <v>39598.655851351214</v>
      </c>
      <c r="N5189" s="45"/>
      <c r="O5189" s="46"/>
    </row>
    <row r="5190" spans="1:15" x14ac:dyDescent="0.2">
      <c r="A5190" s="11" t="str">
        <f t="shared" si="486"/>
        <v>3259001 - Region HovedstadenAlle uanset erf.</v>
      </c>
      <c r="B5190" s="12" t="str">
        <f t="shared" si="489"/>
        <v>325900</v>
      </c>
      <c r="C5190" s="14">
        <f t="shared" si="487"/>
        <v>0</v>
      </c>
      <c r="D5190" s="14">
        <f t="shared" si="488"/>
        <v>0</v>
      </c>
      <c r="E5190" s="19" t="str">
        <f t="shared" si="490"/>
        <v>325900 - Tekniker- og assistentarbejde inden for sundhedsområdet ikke klassificeret andetsteds</v>
      </c>
      <c r="F5190" s="19" t="str">
        <f t="shared" si="491"/>
        <v>Alle uanset erf.</v>
      </c>
      <c r="G5190" s="40" t="s">
        <v>516</v>
      </c>
      <c r="H5190" s="41" t="s">
        <v>355</v>
      </c>
      <c r="I5190" s="42" t="s">
        <v>8</v>
      </c>
      <c r="J5190" s="43" t="s">
        <v>10</v>
      </c>
      <c r="K5190" s="44">
        <v>27</v>
      </c>
      <c r="L5190" s="45">
        <v>54145.740929813059</v>
      </c>
      <c r="M5190" s="46">
        <v>56496.831637609219</v>
      </c>
      <c r="N5190" s="45"/>
      <c r="O5190" s="46"/>
    </row>
    <row r="5191" spans="1:15" x14ac:dyDescent="0.2">
      <c r="A5191" s="11" t="str">
        <f t="shared" si="486"/>
        <v>3259003 - Region SyddanmarkAlle uanset erf.</v>
      </c>
      <c r="B5191" s="12" t="str">
        <f t="shared" si="489"/>
        <v>325900</v>
      </c>
      <c r="C5191" s="14">
        <f t="shared" si="487"/>
        <v>0</v>
      </c>
      <c r="D5191" s="14">
        <f t="shared" si="488"/>
        <v>0</v>
      </c>
      <c r="E5191" s="19" t="str">
        <f t="shared" si="490"/>
        <v>325900 - Tekniker- og assistentarbejde inden for sundhedsområdet ikke klassificeret andetsteds</v>
      </c>
      <c r="F5191" s="19" t="str">
        <f t="shared" si="491"/>
        <v>Alle uanset erf.</v>
      </c>
      <c r="G5191" s="40" t="s">
        <v>516</v>
      </c>
      <c r="H5191" s="41" t="s">
        <v>355</v>
      </c>
      <c r="I5191" s="42" t="s">
        <v>544</v>
      </c>
      <c r="J5191" s="43" t="s">
        <v>10</v>
      </c>
      <c r="K5191" s="44">
        <v>22</v>
      </c>
      <c r="L5191" s="45">
        <v>46083.112136487784</v>
      </c>
      <c r="M5191" s="46">
        <v>48604.543386915175</v>
      </c>
      <c r="N5191" s="45"/>
      <c r="O5191" s="46"/>
    </row>
    <row r="5192" spans="1:15" x14ac:dyDescent="0.2">
      <c r="A5192" s="11" t="str">
        <f t="shared" si="486"/>
        <v>3259004 - Region MidtjyllandAlle uanset erf.</v>
      </c>
      <c r="B5192" s="12" t="str">
        <f t="shared" si="489"/>
        <v>325900</v>
      </c>
      <c r="C5192" s="14">
        <f t="shared" si="487"/>
        <v>0</v>
      </c>
      <c r="D5192" s="14">
        <f t="shared" si="488"/>
        <v>0</v>
      </c>
      <c r="E5192" s="19" t="str">
        <f t="shared" si="490"/>
        <v>325900 - Tekniker- og assistentarbejde inden for sundhedsområdet ikke klassificeret andetsteds</v>
      </c>
      <c r="F5192" s="19" t="str">
        <f t="shared" si="491"/>
        <v>Alle uanset erf.</v>
      </c>
      <c r="G5192" s="40" t="s">
        <v>516</v>
      </c>
      <c r="H5192" s="41" t="s">
        <v>355</v>
      </c>
      <c r="I5192" s="42" t="s">
        <v>517</v>
      </c>
      <c r="J5192" s="43" t="s">
        <v>10</v>
      </c>
      <c r="K5192" s="44">
        <v>13</v>
      </c>
      <c r="L5192" s="45">
        <v>44485.482607902857</v>
      </c>
      <c r="M5192" s="46">
        <v>46854.192980813867</v>
      </c>
      <c r="N5192" s="45"/>
      <c r="O5192" s="46"/>
    </row>
    <row r="5193" spans="1:15" x14ac:dyDescent="0.2">
      <c r="A5193" s="11" t="str">
        <f t="shared" si="486"/>
        <v>3259005 - Region NordjyllandAlle uanset erf.</v>
      </c>
      <c r="B5193" s="12" t="str">
        <f t="shared" si="489"/>
        <v>325900</v>
      </c>
      <c r="C5193" s="14">
        <f t="shared" si="487"/>
        <v>0</v>
      </c>
      <c r="D5193" s="14">
        <f t="shared" si="488"/>
        <v>0</v>
      </c>
      <c r="E5193" s="19" t="str">
        <f t="shared" si="490"/>
        <v>325900 - Tekniker- og assistentarbejde inden for sundhedsområdet ikke klassificeret andetsteds</v>
      </c>
      <c r="F5193" s="19" t="str">
        <f t="shared" si="491"/>
        <v>Alle uanset erf.</v>
      </c>
      <c r="G5193" s="40" t="s">
        <v>516</v>
      </c>
      <c r="H5193" s="41" t="s">
        <v>355</v>
      </c>
      <c r="I5193" s="42" t="s">
        <v>21</v>
      </c>
      <c r="J5193" s="43" t="s">
        <v>10</v>
      </c>
      <c r="K5193" s="44">
        <v>19</v>
      </c>
      <c r="L5193" s="45">
        <v>35855.238808230461</v>
      </c>
      <c r="M5193" s="46">
        <v>37790.875624497916</v>
      </c>
      <c r="N5193" s="45"/>
      <c r="O5193" s="46"/>
    </row>
    <row r="5194" spans="1:15" x14ac:dyDescent="0.2">
      <c r="A5194" s="11" t="str">
        <f t="shared" si="486"/>
        <v>3259006 - Alle regioner0-4 år</v>
      </c>
      <c r="B5194" s="12" t="str">
        <f t="shared" si="489"/>
        <v>325900</v>
      </c>
      <c r="C5194" s="14">
        <f t="shared" si="487"/>
        <v>0</v>
      </c>
      <c r="D5194" s="14">
        <f t="shared" si="488"/>
        <v>0</v>
      </c>
      <c r="E5194" s="19" t="str">
        <f t="shared" si="490"/>
        <v>325900 - Tekniker- og assistentarbejde inden for sundhedsområdet ikke klassificeret andetsteds</v>
      </c>
      <c r="F5194" s="19" t="str">
        <f t="shared" si="491"/>
        <v>0-4 år</v>
      </c>
      <c r="G5194" s="40" t="s">
        <v>516</v>
      </c>
      <c r="H5194" s="41" t="s">
        <v>355</v>
      </c>
      <c r="I5194" s="42" t="s">
        <v>11</v>
      </c>
      <c r="J5194" s="43" t="s">
        <v>16</v>
      </c>
      <c r="K5194" s="44">
        <v>14</v>
      </c>
      <c r="L5194" s="45">
        <v>46083.112136487784</v>
      </c>
      <c r="M5194" s="46">
        <v>48604.543386915175</v>
      </c>
      <c r="N5194" s="45"/>
      <c r="O5194" s="46"/>
    </row>
    <row r="5195" spans="1:15" x14ac:dyDescent="0.2">
      <c r="A5195" s="11" t="str">
        <f t="shared" si="486"/>
        <v>3259006 - Alle regioner10-14 år</v>
      </c>
      <c r="B5195" s="12" t="str">
        <f t="shared" si="489"/>
        <v>325900</v>
      </c>
      <c r="C5195" s="14">
        <f t="shared" si="487"/>
        <v>0</v>
      </c>
      <c r="D5195" s="14">
        <f t="shared" si="488"/>
        <v>0</v>
      </c>
      <c r="E5195" s="19" t="str">
        <f t="shared" si="490"/>
        <v>325900 - Tekniker- og assistentarbejde inden for sundhedsområdet ikke klassificeret andetsteds</v>
      </c>
      <c r="F5195" s="19" t="str">
        <f t="shared" si="491"/>
        <v>10-14 år</v>
      </c>
      <c r="G5195" s="40" t="s">
        <v>516</v>
      </c>
      <c r="H5195" s="41" t="s">
        <v>355</v>
      </c>
      <c r="I5195" s="42" t="s">
        <v>11</v>
      </c>
      <c r="J5195" s="43" t="s">
        <v>17</v>
      </c>
      <c r="K5195" s="44">
        <v>11</v>
      </c>
      <c r="L5195" s="45">
        <v>48376.128072743973</v>
      </c>
      <c r="M5195" s="46">
        <v>51023.021380123602</v>
      </c>
      <c r="N5195" s="45"/>
      <c r="O5195" s="46"/>
    </row>
    <row r="5196" spans="1:15" x14ac:dyDescent="0.2">
      <c r="A5196" s="11" t="str">
        <f t="shared" si="486"/>
        <v>3259006 - Alle regioner20-24 år</v>
      </c>
      <c r="B5196" s="12" t="str">
        <f t="shared" si="489"/>
        <v>325900</v>
      </c>
      <c r="C5196" s="14">
        <f t="shared" si="487"/>
        <v>0</v>
      </c>
      <c r="D5196" s="14">
        <f t="shared" si="488"/>
        <v>0</v>
      </c>
      <c r="E5196" s="19" t="str">
        <f t="shared" si="490"/>
        <v>325900 - Tekniker- og assistentarbejde inden for sundhedsområdet ikke klassificeret andetsteds</v>
      </c>
      <c r="F5196" s="19" t="str">
        <f t="shared" si="491"/>
        <v>20-24 år</v>
      </c>
      <c r="G5196" s="40" t="s">
        <v>516</v>
      </c>
      <c r="H5196" s="41" t="s">
        <v>355</v>
      </c>
      <c r="I5196" s="42" t="s">
        <v>11</v>
      </c>
      <c r="J5196" s="43" t="s">
        <v>19</v>
      </c>
      <c r="K5196" s="44">
        <v>16</v>
      </c>
      <c r="L5196" s="45">
        <v>44485.482607902857</v>
      </c>
      <c r="M5196" s="46">
        <v>46854.192980813867</v>
      </c>
      <c r="N5196" s="45"/>
      <c r="O5196" s="46"/>
    </row>
    <row r="5197" spans="1:15" x14ac:dyDescent="0.2">
      <c r="A5197" s="11" t="str">
        <f t="shared" si="486"/>
        <v>3259006 - Alle regioner25 år og derover</v>
      </c>
      <c r="B5197" s="12" t="str">
        <f t="shared" si="489"/>
        <v>325900</v>
      </c>
      <c r="C5197" s="14">
        <f t="shared" si="487"/>
        <v>0</v>
      </c>
      <c r="D5197" s="14">
        <f t="shared" si="488"/>
        <v>0</v>
      </c>
      <c r="E5197" s="19" t="str">
        <f t="shared" si="490"/>
        <v>325900 - Tekniker- og assistentarbejde inden for sundhedsområdet ikke klassificeret andetsteds</v>
      </c>
      <c r="F5197" s="19" t="str">
        <f t="shared" si="491"/>
        <v>25 år og derover</v>
      </c>
      <c r="G5197" s="40" t="s">
        <v>516</v>
      </c>
      <c r="H5197" s="41" t="s">
        <v>355</v>
      </c>
      <c r="I5197" s="42" t="s">
        <v>11</v>
      </c>
      <c r="J5197" s="43" t="s">
        <v>9</v>
      </c>
      <c r="K5197" s="44">
        <v>31</v>
      </c>
      <c r="L5197" s="45">
        <v>41273.48787433625</v>
      </c>
      <c r="M5197" s="46">
        <v>43531.761183488219</v>
      </c>
      <c r="N5197" s="45"/>
      <c r="O5197" s="46"/>
    </row>
    <row r="5198" spans="1:15" x14ac:dyDescent="0.2">
      <c r="A5198" s="11" t="str">
        <f t="shared" si="486"/>
        <v>3259006 - Alle regionerAlle uanset erf.</v>
      </c>
      <c r="B5198" s="12" t="str">
        <f t="shared" si="489"/>
        <v>325900</v>
      </c>
      <c r="C5198" s="14">
        <f t="shared" si="487"/>
        <v>0</v>
      </c>
      <c r="D5198" s="14">
        <f t="shared" si="488"/>
        <v>0</v>
      </c>
      <c r="E5198" s="19" t="str">
        <f t="shared" si="490"/>
        <v>325900 - Tekniker- og assistentarbejde inden for sundhedsområdet ikke klassificeret andetsteds</v>
      </c>
      <c r="F5198" s="19" t="str">
        <f t="shared" si="491"/>
        <v>Alle uanset erf.</v>
      </c>
      <c r="G5198" s="40" t="s">
        <v>516</v>
      </c>
      <c r="H5198" s="41" t="s">
        <v>355</v>
      </c>
      <c r="I5198" s="42" t="s">
        <v>11</v>
      </c>
      <c r="J5198" s="43" t="s">
        <v>10</v>
      </c>
      <c r="K5198" s="44">
        <v>86</v>
      </c>
      <c r="L5198" s="45">
        <v>41972.897619249517</v>
      </c>
      <c r="M5198" s="46">
        <v>44255.746319380625</v>
      </c>
      <c r="N5198" s="45"/>
      <c r="O5198" s="46"/>
    </row>
    <row r="5199" spans="1:15" x14ac:dyDescent="0.2">
      <c r="A5199" s="11" t="str">
        <f t="shared" si="486"/>
        <v>3311101 - Region HovedstadenAlle uanset erf.</v>
      </c>
      <c r="B5199" s="12" t="str">
        <f t="shared" si="489"/>
        <v>331110</v>
      </c>
      <c r="C5199" s="14">
        <f t="shared" si="487"/>
        <v>0</v>
      </c>
      <c r="D5199" s="14">
        <f t="shared" si="488"/>
        <v>0</v>
      </c>
      <c r="E5199" s="19" t="str">
        <f t="shared" si="490"/>
        <v>331110 - Handel med værdipapirer og valuta</v>
      </c>
      <c r="F5199" s="19" t="str">
        <f t="shared" si="491"/>
        <v>Alle uanset erf.</v>
      </c>
      <c r="G5199" s="40" t="s">
        <v>516</v>
      </c>
      <c r="H5199" s="41" t="s">
        <v>356</v>
      </c>
      <c r="I5199" s="42" t="s">
        <v>8</v>
      </c>
      <c r="J5199" s="43" t="s">
        <v>10</v>
      </c>
      <c r="K5199" s="44">
        <v>20</v>
      </c>
      <c r="L5199" s="45">
        <v>32762.674955587496</v>
      </c>
      <c r="M5199" s="46">
        <v>34533.334107474271</v>
      </c>
      <c r="N5199" s="45"/>
      <c r="O5199" s="46"/>
    </row>
    <row r="5200" spans="1:15" x14ac:dyDescent="0.2">
      <c r="A5200" s="11" t="str">
        <f t="shared" si="486"/>
        <v>3311103 - Region SyddanmarkAlle uanset erf.</v>
      </c>
      <c r="B5200" s="12" t="str">
        <f t="shared" si="489"/>
        <v>331110</v>
      </c>
      <c r="C5200" s="14">
        <f t="shared" si="487"/>
        <v>0</v>
      </c>
      <c r="D5200" s="14">
        <f t="shared" si="488"/>
        <v>0</v>
      </c>
      <c r="E5200" s="19" t="str">
        <f t="shared" si="490"/>
        <v>331110 - Handel med værdipapirer og valuta</v>
      </c>
      <c r="F5200" s="19" t="str">
        <f t="shared" si="491"/>
        <v>Alle uanset erf.</v>
      </c>
      <c r="G5200" s="40" t="s">
        <v>516</v>
      </c>
      <c r="H5200" s="41" t="s">
        <v>356</v>
      </c>
      <c r="I5200" s="42" t="s">
        <v>544</v>
      </c>
      <c r="J5200" s="43" t="s">
        <v>10</v>
      </c>
      <c r="K5200" s="44">
        <v>13</v>
      </c>
      <c r="L5200" s="45">
        <v>56039.289069484585</v>
      </c>
      <c r="M5200" s="46">
        <v>59101.860842734102</v>
      </c>
      <c r="N5200" s="45"/>
      <c r="O5200" s="46"/>
    </row>
    <row r="5201" spans="1:15" x14ac:dyDescent="0.2">
      <c r="A5201" s="11" t="str">
        <f t="shared" si="486"/>
        <v>3311106 - Alle regioner0-4 år</v>
      </c>
      <c r="B5201" s="12" t="str">
        <f t="shared" si="489"/>
        <v>331110</v>
      </c>
      <c r="C5201" s="14">
        <f t="shared" si="487"/>
        <v>0</v>
      </c>
      <c r="D5201" s="14">
        <f t="shared" si="488"/>
        <v>0</v>
      </c>
      <c r="E5201" s="19" t="str">
        <f t="shared" si="490"/>
        <v>331110 - Handel med værdipapirer og valuta</v>
      </c>
      <c r="F5201" s="19" t="str">
        <f t="shared" si="491"/>
        <v>0-4 år</v>
      </c>
      <c r="G5201" s="40" t="s">
        <v>516</v>
      </c>
      <c r="H5201" s="41" t="s">
        <v>356</v>
      </c>
      <c r="I5201" s="42" t="s">
        <v>11</v>
      </c>
      <c r="J5201" s="43" t="s">
        <v>16</v>
      </c>
      <c r="K5201" s="44">
        <v>13</v>
      </c>
      <c r="L5201" s="45">
        <v>41001.74588337179</v>
      </c>
      <c r="M5201" s="46">
        <v>43168.047080184399</v>
      </c>
      <c r="N5201" s="45"/>
      <c r="O5201" s="46"/>
    </row>
    <row r="5202" spans="1:15" x14ac:dyDescent="0.2">
      <c r="A5202" s="11" t="str">
        <f t="shared" si="486"/>
        <v>3311106 - Alle regioner25 år og derover</v>
      </c>
      <c r="B5202" s="12" t="str">
        <f t="shared" si="489"/>
        <v>331110</v>
      </c>
      <c r="C5202" s="14">
        <f t="shared" si="487"/>
        <v>0</v>
      </c>
      <c r="D5202" s="14">
        <f t="shared" si="488"/>
        <v>0</v>
      </c>
      <c r="E5202" s="19" t="str">
        <f t="shared" si="490"/>
        <v>331110 - Handel med værdipapirer og valuta</v>
      </c>
      <c r="F5202" s="19" t="str">
        <f t="shared" si="491"/>
        <v>25 år og derover</v>
      </c>
      <c r="G5202" s="40" t="s">
        <v>516</v>
      </c>
      <c r="H5202" s="41" t="s">
        <v>356</v>
      </c>
      <c r="I5202" s="42" t="s">
        <v>11</v>
      </c>
      <c r="J5202" s="43" t="s">
        <v>9</v>
      </c>
      <c r="K5202" s="44">
        <v>15</v>
      </c>
      <c r="L5202" s="45">
        <v>33724.25006370878</v>
      </c>
      <c r="M5202" s="46">
        <v>35627.766492419418</v>
      </c>
      <c r="N5202" s="45"/>
      <c r="O5202" s="46"/>
    </row>
    <row r="5203" spans="1:15" x14ac:dyDescent="0.2">
      <c r="A5203" s="11" t="str">
        <f t="shared" si="486"/>
        <v>3311106 - Alle regionerAlle uanset erf.</v>
      </c>
      <c r="B5203" s="12" t="str">
        <f t="shared" si="489"/>
        <v>331110</v>
      </c>
      <c r="C5203" s="14">
        <f t="shared" si="487"/>
        <v>0</v>
      </c>
      <c r="D5203" s="14">
        <f t="shared" si="488"/>
        <v>0</v>
      </c>
      <c r="E5203" s="19" t="str">
        <f t="shared" si="490"/>
        <v>331110 - Handel med værdipapirer og valuta</v>
      </c>
      <c r="F5203" s="19" t="str">
        <f t="shared" si="491"/>
        <v>Alle uanset erf.</v>
      </c>
      <c r="G5203" s="40" t="s">
        <v>516</v>
      </c>
      <c r="H5203" s="41" t="s">
        <v>356</v>
      </c>
      <c r="I5203" s="42" t="s">
        <v>11</v>
      </c>
      <c r="J5203" s="43" t="s">
        <v>10</v>
      </c>
      <c r="K5203" s="44">
        <v>47</v>
      </c>
      <c r="L5203" s="45">
        <v>34390.234766863185</v>
      </c>
      <c r="M5203" s="46">
        <v>36248.855407822055</v>
      </c>
      <c r="N5203" s="45"/>
      <c r="O5203" s="46"/>
    </row>
    <row r="5204" spans="1:15" x14ac:dyDescent="0.2">
      <c r="A5204" s="11" t="str">
        <f t="shared" si="486"/>
        <v>3312101 - Region HovedstadenUnder 1 år</v>
      </c>
      <c r="B5204" s="12" t="str">
        <f t="shared" si="489"/>
        <v>331210</v>
      </c>
      <c r="C5204" s="14">
        <f t="shared" si="487"/>
        <v>0</v>
      </c>
      <c r="D5204" s="14">
        <f t="shared" si="488"/>
        <v>0</v>
      </c>
      <c r="E5204" s="19" t="str">
        <f t="shared" si="490"/>
        <v>331210 - Arbejde med kreditbevilling og –analyse</v>
      </c>
      <c r="F5204" s="19" t="str">
        <f t="shared" si="491"/>
        <v>Under 1 år</v>
      </c>
      <c r="G5204" s="40" t="s">
        <v>516</v>
      </c>
      <c r="H5204" s="41" t="s">
        <v>357</v>
      </c>
      <c r="I5204" s="42" t="s">
        <v>8</v>
      </c>
      <c r="J5204" s="43" t="s">
        <v>13</v>
      </c>
      <c r="K5204" s="44">
        <v>12</v>
      </c>
      <c r="L5204" s="45">
        <v>40320.357428430376</v>
      </c>
      <c r="M5204" s="46">
        <v>42664.039422967777</v>
      </c>
      <c r="N5204" s="45"/>
      <c r="O5204" s="46"/>
    </row>
    <row r="5205" spans="1:15" x14ac:dyDescent="0.2">
      <c r="A5205" s="11" t="str">
        <f t="shared" si="486"/>
        <v>3312101 - Region Hovedstaden0-4 år</v>
      </c>
      <c r="B5205" s="12" t="str">
        <f t="shared" si="489"/>
        <v>331210</v>
      </c>
      <c r="C5205" s="14">
        <f t="shared" si="487"/>
        <v>0</v>
      </c>
      <c r="D5205" s="14">
        <f t="shared" si="488"/>
        <v>0</v>
      </c>
      <c r="E5205" s="19" t="str">
        <f t="shared" si="490"/>
        <v>331210 - Arbejde med kreditbevilling og –analyse</v>
      </c>
      <c r="F5205" s="19" t="str">
        <f t="shared" si="491"/>
        <v>0-4 år</v>
      </c>
      <c r="G5205" s="40" t="s">
        <v>516</v>
      </c>
      <c r="H5205" s="41" t="s">
        <v>357</v>
      </c>
      <c r="I5205" s="42" t="s">
        <v>8</v>
      </c>
      <c r="J5205" s="43" t="s">
        <v>16</v>
      </c>
      <c r="K5205" s="44">
        <v>16</v>
      </c>
      <c r="L5205" s="45">
        <v>46035.813218190247</v>
      </c>
      <c r="M5205" s="46">
        <v>48711.71475837061</v>
      </c>
      <c r="N5205" s="45"/>
      <c r="O5205" s="46"/>
    </row>
    <row r="5206" spans="1:15" x14ac:dyDescent="0.2">
      <c r="A5206" s="11" t="str">
        <f t="shared" si="486"/>
        <v>3312101 - Region HovedstadenAlle uanset erf.</v>
      </c>
      <c r="B5206" s="12" t="str">
        <f t="shared" si="489"/>
        <v>331210</v>
      </c>
      <c r="C5206" s="14">
        <f t="shared" si="487"/>
        <v>0</v>
      </c>
      <c r="D5206" s="14">
        <f t="shared" si="488"/>
        <v>0</v>
      </c>
      <c r="E5206" s="19" t="str">
        <f t="shared" si="490"/>
        <v>331210 - Arbejde med kreditbevilling og –analyse</v>
      </c>
      <c r="F5206" s="19" t="str">
        <f t="shared" si="491"/>
        <v>Alle uanset erf.</v>
      </c>
      <c r="G5206" s="40" t="s">
        <v>516</v>
      </c>
      <c r="H5206" s="41" t="s">
        <v>357</v>
      </c>
      <c r="I5206" s="42" t="s">
        <v>8</v>
      </c>
      <c r="J5206" s="43" t="s">
        <v>10</v>
      </c>
      <c r="K5206" s="44">
        <v>41</v>
      </c>
      <c r="L5206" s="45">
        <v>55766.197532337465</v>
      </c>
      <c r="M5206" s="46">
        <v>58780.082331439291</v>
      </c>
      <c r="N5206" s="45"/>
      <c r="O5206" s="46"/>
    </row>
    <row r="5207" spans="1:15" x14ac:dyDescent="0.2">
      <c r="A5207" s="11" t="str">
        <f t="shared" si="486"/>
        <v>3312103 - Region SyddanmarkAlle uanset erf.</v>
      </c>
      <c r="B5207" s="12" t="str">
        <f t="shared" si="489"/>
        <v>331210</v>
      </c>
      <c r="C5207" s="14">
        <f t="shared" si="487"/>
        <v>0</v>
      </c>
      <c r="D5207" s="14">
        <f t="shared" si="488"/>
        <v>0</v>
      </c>
      <c r="E5207" s="19" t="str">
        <f t="shared" si="490"/>
        <v>331210 - Arbejde med kreditbevilling og –analyse</v>
      </c>
      <c r="F5207" s="19" t="str">
        <f t="shared" si="491"/>
        <v>Alle uanset erf.</v>
      </c>
      <c r="G5207" s="40" t="s">
        <v>516</v>
      </c>
      <c r="H5207" s="41" t="s">
        <v>357</v>
      </c>
      <c r="I5207" s="42" t="s">
        <v>544</v>
      </c>
      <c r="J5207" s="43" t="s">
        <v>10</v>
      </c>
      <c r="K5207" s="44">
        <v>13</v>
      </c>
      <c r="L5207" s="45">
        <v>32516.769054050132</v>
      </c>
      <c r="M5207" s="46">
        <v>34274.138218606808</v>
      </c>
      <c r="N5207" s="45"/>
      <c r="O5207" s="46"/>
    </row>
    <row r="5208" spans="1:15" x14ac:dyDescent="0.2">
      <c r="A5208" s="11" t="str">
        <f t="shared" si="486"/>
        <v>3312104 - Region MidtjyllandAlle uanset erf.</v>
      </c>
      <c r="B5208" s="12" t="str">
        <f t="shared" si="489"/>
        <v>331210</v>
      </c>
      <c r="C5208" s="14">
        <f t="shared" si="487"/>
        <v>0</v>
      </c>
      <c r="D5208" s="14">
        <f t="shared" si="488"/>
        <v>0</v>
      </c>
      <c r="E5208" s="19" t="str">
        <f t="shared" si="490"/>
        <v>331210 - Arbejde med kreditbevilling og –analyse</v>
      </c>
      <c r="F5208" s="19" t="str">
        <f t="shared" si="491"/>
        <v>Alle uanset erf.</v>
      </c>
      <c r="G5208" s="40" t="s">
        <v>516</v>
      </c>
      <c r="H5208" s="41" t="s">
        <v>357</v>
      </c>
      <c r="I5208" s="42" t="s">
        <v>517</v>
      </c>
      <c r="J5208" s="43" t="s">
        <v>10</v>
      </c>
      <c r="K5208" s="44">
        <v>72</v>
      </c>
      <c r="L5208" s="45">
        <v>34788.306402782146</v>
      </c>
      <c r="M5208" s="46">
        <v>36689.502634879456</v>
      </c>
      <c r="N5208" s="45"/>
      <c r="O5208" s="46"/>
    </row>
    <row r="5209" spans="1:15" x14ac:dyDescent="0.2">
      <c r="A5209" s="11" t="str">
        <f t="shared" si="486"/>
        <v>3312106 - Alle regionerUnder 1 år</v>
      </c>
      <c r="B5209" s="12" t="str">
        <f t="shared" si="489"/>
        <v>331210</v>
      </c>
      <c r="C5209" s="14">
        <f t="shared" si="487"/>
        <v>0</v>
      </c>
      <c r="D5209" s="14">
        <f t="shared" si="488"/>
        <v>0</v>
      </c>
      <c r="E5209" s="19" t="str">
        <f t="shared" si="490"/>
        <v>331210 - Arbejde med kreditbevilling og –analyse</v>
      </c>
      <c r="F5209" s="19" t="str">
        <f t="shared" si="491"/>
        <v>Under 1 år</v>
      </c>
      <c r="G5209" s="40" t="s">
        <v>516</v>
      </c>
      <c r="H5209" s="41" t="s">
        <v>357</v>
      </c>
      <c r="I5209" s="42" t="s">
        <v>11</v>
      </c>
      <c r="J5209" s="43" t="s">
        <v>13</v>
      </c>
      <c r="K5209" s="44">
        <v>38</v>
      </c>
      <c r="L5209" s="45">
        <v>27521.946601315787</v>
      </c>
      <c r="M5209" s="46">
        <v>29121.701534505988</v>
      </c>
      <c r="N5209" s="45"/>
      <c r="O5209" s="46"/>
    </row>
    <row r="5210" spans="1:15" x14ac:dyDescent="0.2">
      <c r="A5210" s="11" t="str">
        <f t="shared" si="486"/>
        <v>3312106 - Alle regioner5-9 år</v>
      </c>
      <c r="B5210" s="12" t="str">
        <f t="shared" si="489"/>
        <v>331210</v>
      </c>
      <c r="C5210" s="14">
        <f t="shared" si="487"/>
        <v>0</v>
      </c>
      <c r="D5210" s="14">
        <f t="shared" si="488"/>
        <v>0</v>
      </c>
      <c r="E5210" s="19" t="str">
        <f t="shared" si="490"/>
        <v>331210 - Arbejde med kreditbevilling og –analyse</v>
      </c>
      <c r="F5210" s="19" t="str">
        <f t="shared" si="491"/>
        <v>5-9 år</v>
      </c>
      <c r="G5210" s="40" t="s">
        <v>516</v>
      </c>
      <c r="H5210" s="41" t="s">
        <v>357</v>
      </c>
      <c r="I5210" s="42" t="s">
        <v>11</v>
      </c>
      <c r="J5210" s="43" t="s">
        <v>15</v>
      </c>
      <c r="K5210" s="44">
        <v>15</v>
      </c>
      <c r="L5210" s="45">
        <v>44201.780419259172</v>
      </c>
      <c r="M5210" s="46">
        <v>46617.427142963075</v>
      </c>
      <c r="N5210" s="45"/>
      <c r="O5210" s="46"/>
    </row>
    <row r="5211" spans="1:15" x14ac:dyDescent="0.2">
      <c r="A5211" s="11" t="str">
        <f t="shared" si="486"/>
        <v>3312106 - Alle regioner0-4 år</v>
      </c>
      <c r="B5211" s="12" t="str">
        <f t="shared" si="489"/>
        <v>331210</v>
      </c>
      <c r="C5211" s="14">
        <f t="shared" si="487"/>
        <v>0</v>
      </c>
      <c r="D5211" s="14">
        <f t="shared" si="488"/>
        <v>0</v>
      </c>
      <c r="E5211" s="19" t="str">
        <f t="shared" si="490"/>
        <v>331210 - Arbejde med kreditbevilling og –analyse</v>
      </c>
      <c r="F5211" s="19" t="str">
        <f t="shared" si="491"/>
        <v>0-4 år</v>
      </c>
      <c r="G5211" s="40" t="s">
        <v>516</v>
      </c>
      <c r="H5211" s="41" t="s">
        <v>357</v>
      </c>
      <c r="I5211" s="42" t="s">
        <v>11</v>
      </c>
      <c r="J5211" s="43" t="s">
        <v>16</v>
      </c>
      <c r="K5211" s="44">
        <v>74</v>
      </c>
      <c r="L5211" s="45">
        <v>34685.077610530854</v>
      </c>
      <c r="M5211" s="46">
        <v>36580.632343769328</v>
      </c>
      <c r="N5211" s="45"/>
      <c r="O5211" s="46"/>
    </row>
    <row r="5212" spans="1:15" x14ac:dyDescent="0.2">
      <c r="A5212" s="11" t="str">
        <f t="shared" si="486"/>
        <v>3312106 - Alle regioner25 år og derover</v>
      </c>
      <c r="B5212" s="12" t="str">
        <f t="shared" si="489"/>
        <v>331210</v>
      </c>
      <c r="C5212" s="14">
        <f t="shared" si="487"/>
        <v>0</v>
      </c>
      <c r="D5212" s="14">
        <f t="shared" si="488"/>
        <v>0</v>
      </c>
      <c r="E5212" s="19" t="str">
        <f t="shared" si="490"/>
        <v>331210 - Arbejde med kreditbevilling og –analyse</v>
      </c>
      <c r="F5212" s="19" t="str">
        <f t="shared" si="491"/>
        <v>25 år og derover</v>
      </c>
      <c r="G5212" s="40" t="s">
        <v>516</v>
      </c>
      <c r="H5212" s="41" t="s">
        <v>357</v>
      </c>
      <c r="I5212" s="42" t="s">
        <v>11</v>
      </c>
      <c r="J5212" s="43" t="s">
        <v>9</v>
      </c>
      <c r="K5212" s="44">
        <v>18</v>
      </c>
      <c r="L5212" s="45">
        <v>53804.010140119339</v>
      </c>
      <c r="M5212" s="46">
        <v>56711.84849861588</v>
      </c>
      <c r="N5212" s="45"/>
      <c r="O5212" s="46"/>
    </row>
    <row r="5213" spans="1:15" x14ac:dyDescent="0.2">
      <c r="A5213" s="11" t="str">
        <f t="shared" si="486"/>
        <v>3312106 - Alle regionerAlle uanset erf.</v>
      </c>
      <c r="B5213" s="12" t="str">
        <f t="shared" si="489"/>
        <v>331210</v>
      </c>
      <c r="C5213" s="14">
        <f t="shared" si="487"/>
        <v>0</v>
      </c>
      <c r="D5213" s="14">
        <f t="shared" si="488"/>
        <v>0</v>
      </c>
      <c r="E5213" s="19" t="str">
        <f t="shared" si="490"/>
        <v>331210 - Arbejde med kreditbevilling og –analyse</v>
      </c>
      <c r="F5213" s="19" t="str">
        <f t="shared" si="491"/>
        <v>Alle uanset erf.</v>
      </c>
      <c r="G5213" s="40" t="s">
        <v>516</v>
      </c>
      <c r="H5213" s="41" t="s">
        <v>357</v>
      </c>
      <c r="I5213" s="42" t="s">
        <v>11</v>
      </c>
      <c r="J5213" s="43" t="s">
        <v>10</v>
      </c>
      <c r="K5213" s="44">
        <v>131</v>
      </c>
      <c r="L5213" s="45">
        <v>40334.587464017641</v>
      </c>
      <c r="M5213" s="46">
        <v>42538.890393339228</v>
      </c>
      <c r="N5213" s="45"/>
      <c r="O5213" s="46"/>
    </row>
    <row r="5214" spans="1:15" x14ac:dyDescent="0.2">
      <c r="A5214" s="11" t="str">
        <f t="shared" si="486"/>
        <v>3312201 - Region Hovedstaden5-9 år</v>
      </c>
      <c r="B5214" s="12" t="str">
        <f t="shared" si="489"/>
        <v>331220</v>
      </c>
      <c r="C5214" s="14">
        <f t="shared" si="487"/>
        <v>0</v>
      </c>
      <c r="D5214" s="14">
        <f t="shared" si="488"/>
        <v>0</v>
      </c>
      <c r="E5214" s="19" t="str">
        <f t="shared" si="490"/>
        <v>331220 - Arbejde med erhvervskunder – standardprodukter</v>
      </c>
      <c r="F5214" s="19" t="str">
        <f t="shared" si="491"/>
        <v>5-9 år</v>
      </c>
      <c r="G5214" s="40" t="s">
        <v>516</v>
      </c>
      <c r="H5214" s="41" t="s">
        <v>141</v>
      </c>
      <c r="I5214" s="42" t="s">
        <v>8</v>
      </c>
      <c r="J5214" s="43" t="s">
        <v>15</v>
      </c>
      <c r="K5214" s="44">
        <v>20</v>
      </c>
      <c r="L5214" s="45">
        <v>37847.976997743877</v>
      </c>
      <c r="M5214" s="46">
        <v>39905.981895106052</v>
      </c>
      <c r="N5214" s="45"/>
      <c r="O5214" s="46"/>
    </row>
    <row r="5215" spans="1:15" x14ac:dyDescent="0.2">
      <c r="A5215" s="11" t="str">
        <f t="shared" si="486"/>
        <v>3312201 - Region Hovedstaden0-4 år</v>
      </c>
      <c r="B5215" s="12" t="str">
        <f t="shared" si="489"/>
        <v>331220</v>
      </c>
      <c r="C5215" s="14">
        <f t="shared" si="487"/>
        <v>0</v>
      </c>
      <c r="D5215" s="14">
        <f t="shared" si="488"/>
        <v>0</v>
      </c>
      <c r="E5215" s="19" t="str">
        <f t="shared" si="490"/>
        <v>331220 - Arbejde med erhvervskunder – standardprodukter</v>
      </c>
      <c r="F5215" s="19" t="str">
        <f t="shared" si="491"/>
        <v>0-4 år</v>
      </c>
      <c r="G5215" s="40" t="s">
        <v>516</v>
      </c>
      <c r="H5215" s="41" t="s">
        <v>141</v>
      </c>
      <c r="I5215" s="42" t="s">
        <v>8</v>
      </c>
      <c r="J5215" s="43" t="s">
        <v>16</v>
      </c>
      <c r="K5215" s="44">
        <v>16</v>
      </c>
      <c r="L5215" s="45">
        <v>36050.17470698429</v>
      </c>
      <c r="M5215" s="46">
        <v>38010.423100238128</v>
      </c>
      <c r="N5215" s="45"/>
      <c r="O5215" s="46"/>
    </row>
    <row r="5216" spans="1:15" x14ac:dyDescent="0.2">
      <c r="A5216" s="11" t="str">
        <f t="shared" si="486"/>
        <v>3312201 - Region Hovedstaden10-14 år</v>
      </c>
      <c r="B5216" s="12" t="str">
        <f t="shared" si="489"/>
        <v>331220</v>
      </c>
      <c r="C5216" s="14">
        <f t="shared" si="487"/>
        <v>0</v>
      </c>
      <c r="D5216" s="14">
        <f t="shared" si="488"/>
        <v>0</v>
      </c>
      <c r="E5216" s="19" t="str">
        <f t="shared" si="490"/>
        <v>331220 - Arbejde med erhvervskunder – standardprodukter</v>
      </c>
      <c r="F5216" s="19" t="str">
        <f t="shared" si="491"/>
        <v>10-14 år</v>
      </c>
      <c r="G5216" s="40" t="s">
        <v>516</v>
      </c>
      <c r="H5216" s="41" t="s">
        <v>141</v>
      </c>
      <c r="I5216" s="42" t="s">
        <v>8</v>
      </c>
      <c r="J5216" s="43" t="s">
        <v>17</v>
      </c>
      <c r="K5216" s="44">
        <v>19</v>
      </c>
      <c r="L5216" s="45">
        <v>36155.378499741877</v>
      </c>
      <c r="M5216" s="46">
        <v>38121.347408011068</v>
      </c>
      <c r="N5216" s="45"/>
      <c r="O5216" s="46"/>
    </row>
    <row r="5217" spans="1:15" x14ac:dyDescent="0.2">
      <c r="A5217" s="11" t="str">
        <f t="shared" si="486"/>
        <v>3312201 - Region Hovedstaden15-20 år</v>
      </c>
      <c r="B5217" s="12" t="str">
        <f t="shared" si="489"/>
        <v>331220</v>
      </c>
      <c r="C5217" s="14">
        <f t="shared" si="487"/>
        <v>0</v>
      </c>
      <c r="D5217" s="14">
        <f t="shared" si="488"/>
        <v>0</v>
      </c>
      <c r="E5217" s="19" t="str">
        <f t="shared" si="490"/>
        <v>331220 - Arbejde med erhvervskunder – standardprodukter</v>
      </c>
      <c r="F5217" s="19" t="str">
        <f t="shared" si="491"/>
        <v>15-20 år</v>
      </c>
      <c r="G5217" s="40" t="s">
        <v>516</v>
      </c>
      <c r="H5217" s="41" t="s">
        <v>141</v>
      </c>
      <c r="I5217" s="42" t="s">
        <v>8</v>
      </c>
      <c r="J5217" s="43" t="s">
        <v>18</v>
      </c>
      <c r="K5217" s="44">
        <v>17</v>
      </c>
      <c r="L5217" s="45">
        <v>37247.237401287915</v>
      </c>
      <c r="M5217" s="46">
        <v>39272.576747420775</v>
      </c>
      <c r="N5217" s="45"/>
      <c r="O5217" s="46"/>
    </row>
    <row r="5218" spans="1:15" x14ac:dyDescent="0.2">
      <c r="A5218" s="11" t="str">
        <f t="shared" si="486"/>
        <v>3312201 - Region Hovedstaden20-24 år</v>
      </c>
      <c r="B5218" s="12" t="str">
        <f t="shared" si="489"/>
        <v>331220</v>
      </c>
      <c r="C5218" s="14">
        <f t="shared" si="487"/>
        <v>0</v>
      </c>
      <c r="D5218" s="14">
        <f t="shared" si="488"/>
        <v>0</v>
      </c>
      <c r="E5218" s="19" t="str">
        <f t="shared" si="490"/>
        <v>331220 - Arbejde med erhvervskunder – standardprodukter</v>
      </c>
      <c r="F5218" s="19" t="str">
        <f t="shared" si="491"/>
        <v>20-24 år</v>
      </c>
      <c r="G5218" s="40" t="s">
        <v>516</v>
      </c>
      <c r="H5218" s="41" t="s">
        <v>141</v>
      </c>
      <c r="I5218" s="42" t="s">
        <v>8</v>
      </c>
      <c r="J5218" s="43" t="s">
        <v>19</v>
      </c>
      <c r="K5218" s="44">
        <v>22</v>
      </c>
      <c r="L5218" s="45">
        <v>43515.652057923377</v>
      </c>
      <c r="M5218" s="46">
        <v>45881.839953579023</v>
      </c>
      <c r="N5218" s="45"/>
      <c r="O5218" s="46"/>
    </row>
    <row r="5219" spans="1:15" x14ac:dyDescent="0.2">
      <c r="A5219" s="11" t="str">
        <f t="shared" si="486"/>
        <v>3312201 - Region Hovedstaden25 år og derover</v>
      </c>
      <c r="B5219" s="12" t="str">
        <f t="shared" si="489"/>
        <v>331220</v>
      </c>
      <c r="C5219" s="14">
        <f t="shared" si="487"/>
        <v>0</v>
      </c>
      <c r="D5219" s="14">
        <f t="shared" si="488"/>
        <v>0</v>
      </c>
      <c r="E5219" s="19" t="str">
        <f t="shared" si="490"/>
        <v>331220 - Arbejde med erhvervskunder – standardprodukter</v>
      </c>
      <c r="F5219" s="19" t="str">
        <f t="shared" si="491"/>
        <v>25 år og derover</v>
      </c>
      <c r="G5219" s="40" t="s">
        <v>516</v>
      </c>
      <c r="H5219" s="41" t="s">
        <v>141</v>
      </c>
      <c r="I5219" s="42" t="s">
        <v>8</v>
      </c>
      <c r="J5219" s="43" t="s">
        <v>9</v>
      </c>
      <c r="K5219" s="44">
        <v>71</v>
      </c>
      <c r="L5219" s="45">
        <v>43313.124789971902</v>
      </c>
      <c r="M5219" s="46">
        <v>45707.738140898247</v>
      </c>
      <c r="N5219" s="45"/>
      <c r="O5219" s="46"/>
    </row>
    <row r="5220" spans="1:15" x14ac:dyDescent="0.2">
      <c r="A5220" s="11" t="str">
        <f t="shared" si="486"/>
        <v>3312201 - Region HovedstadenAlle uanset erf.</v>
      </c>
      <c r="B5220" s="12" t="str">
        <f t="shared" si="489"/>
        <v>331220</v>
      </c>
      <c r="C5220" s="14">
        <f t="shared" si="487"/>
        <v>0</v>
      </c>
      <c r="D5220" s="14">
        <f t="shared" si="488"/>
        <v>0</v>
      </c>
      <c r="E5220" s="19" t="str">
        <f t="shared" si="490"/>
        <v>331220 - Arbejde med erhvervskunder – standardprodukter</v>
      </c>
      <c r="F5220" s="19" t="str">
        <f t="shared" si="491"/>
        <v>Alle uanset erf.</v>
      </c>
      <c r="G5220" s="40" t="s">
        <v>516</v>
      </c>
      <c r="H5220" s="41" t="s">
        <v>141</v>
      </c>
      <c r="I5220" s="42" t="s">
        <v>8</v>
      </c>
      <c r="J5220" s="43" t="s">
        <v>10</v>
      </c>
      <c r="K5220" s="44">
        <v>165</v>
      </c>
      <c r="L5220" s="45">
        <v>41381.973235839519</v>
      </c>
      <c r="M5220" s="46">
        <v>43632.141153320154</v>
      </c>
      <c r="N5220" s="45"/>
      <c r="O5220" s="46"/>
    </row>
    <row r="5221" spans="1:15" x14ac:dyDescent="0.2">
      <c r="A5221" s="11" t="str">
        <f t="shared" si="486"/>
        <v>3312202 - Region SjællandAlle uanset erf.</v>
      </c>
      <c r="B5221" s="12" t="str">
        <f t="shared" si="489"/>
        <v>331220</v>
      </c>
      <c r="C5221" s="14">
        <f t="shared" si="487"/>
        <v>0</v>
      </c>
      <c r="D5221" s="14">
        <f t="shared" si="488"/>
        <v>0</v>
      </c>
      <c r="E5221" s="19" t="str">
        <f t="shared" si="490"/>
        <v>331220 - Arbejde med erhvervskunder – standardprodukter</v>
      </c>
      <c r="F5221" s="19" t="str">
        <f t="shared" si="491"/>
        <v>Alle uanset erf.</v>
      </c>
      <c r="G5221" s="40" t="s">
        <v>516</v>
      </c>
      <c r="H5221" s="41" t="s">
        <v>141</v>
      </c>
      <c r="I5221" s="42" t="s">
        <v>20</v>
      </c>
      <c r="J5221" s="43" t="s">
        <v>10</v>
      </c>
      <c r="K5221" s="44">
        <v>11</v>
      </c>
      <c r="L5221" s="45">
        <v>42531.918739274675</v>
      </c>
      <c r="M5221" s="46">
        <v>44883.342261531419</v>
      </c>
      <c r="N5221" s="45"/>
      <c r="O5221" s="46"/>
    </row>
    <row r="5222" spans="1:15" x14ac:dyDescent="0.2">
      <c r="A5222" s="11" t="str">
        <f t="shared" si="486"/>
        <v>3312203 - Region Syddanmark5-9 år</v>
      </c>
      <c r="B5222" s="12" t="str">
        <f t="shared" si="489"/>
        <v>331220</v>
      </c>
      <c r="C5222" s="14">
        <f t="shared" si="487"/>
        <v>0</v>
      </c>
      <c r="D5222" s="14">
        <f t="shared" si="488"/>
        <v>0</v>
      </c>
      <c r="E5222" s="19" t="str">
        <f t="shared" si="490"/>
        <v>331220 - Arbejde med erhvervskunder – standardprodukter</v>
      </c>
      <c r="F5222" s="19" t="str">
        <f t="shared" si="491"/>
        <v>5-9 år</v>
      </c>
      <c r="G5222" s="40" t="s">
        <v>516</v>
      </c>
      <c r="H5222" s="41" t="s">
        <v>141</v>
      </c>
      <c r="I5222" s="42" t="s">
        <v>544</v>
      </c>
      <c r="J5222" s="43" t="s">
        <v>15</v>
      </c>
      <c r="K5222" s="44">
        <v>30</v>
      </c>
      <c r="L5222" s="45">
        <v>34893.736994575156</v>
      </c>
      <c r="M5222" s="46">
        <v>36791.103441040294</v>
      </c>
      <c r="N5222" s="45"/>
      <c r="O5222" s="46"/>
    </row>
    <row r="5223" spans="1:15" x14ac:dyDescent="0.2">
      <c r="A5223" s="11" t="str">
        <f t="shared" si="486"/>
        <v>3312203 - Region Syddanmark0-4 år</v>
      </c>
      <c r="B5223" s="12" t="str">
        <f t="shared" si="489"/>
        <v>331220</v>
      </c>
      <c r="C5223" s="14">
        <f t="shared" si="487"/>
        <v>0</v>
      </c>
      <c r="D5223" s="14">
        <f t="shared" si="488"/>
        <v>0</v>
      </c>
      <c r="E5223" s="19" t="str">
        <f t="shared" si="490"/>
        <v>331220 - Arbejde med erhvervskunder – standardprodukter</v>
      </c>
      <c r="F5223" s="19" t="str">
        <f t="shared" si="491"/>
        <v>0-4 år</v>
      </c>
      <c r="G5223" s="40" t="s">
        <v>516</v>
      </c>
      <c r="H5223" s="41" t="s">
        <v>141</v>
      </c>
      <c r="I5223" s="42" t="s">
        <v>544</v>
      </c>
      <c r="J5223" s="43" t="s">
        <v>16</v>
      </c>
      <c r="K5223" s="44">
        <v>28</v>
      </c>
      <c r="L5223" s="45">
        <v>32743.333592476989</v>
      </c>
      <c r="M5223" s="46">
        <v>34523.543768778487</v>
      </c>
      <c r="N5223" s="45"/>
      <c r="O5223" s="46"/>
    </row>
    <row r="5224" spans="1:15" x14ac:dyDescent="0.2">
      <c r="A5224" s="11" t="str">
        <f t="shared" si="486"/>
        <v>3312203 - Region Syddanmark10-14 år</v>
      </c>
      <c r="B5224" s="12" t="str">
        <f t="shared" si="489"/>
        <v>331220</v>
      </c>
      <c r="C5224" s="14">
        <f t="shared" si="487"/>
        <v>0</v>
      </c>
      <c r="D5224" s="14">
        <f t="shared" si="488"/>
        <v>0</v>
      </c>
      <c r="E5224" s="19" t="str">
        <f t="shared" si="490"/>
        <v>331220 - Arbejde med erhvervskunder – standardprodukter</v>
      </c>
      <c r="F5224" s="19" t="str">
        <f t="shared" si="491"/>
        <v>10-14 år</v>
      </c>
      <c r="G5224" s="40" t="s">
        <v>516</v>
      </c>
      <c r="H5224" s="41" t="s">
        <v>141</v>
      </c>
      <c r="I5224" s="42" t="s">
        <v>544</v>
      </c>
      <c r="J5224" s="43" t="s">
        <v>17</v>
      </c>
      <c r="K5224" s="44">
        <v>18</v>
      </c>
      <c r="L5224" s="45">
        <v>34942.605541688798</v>
      </c>
      <c r="M5224" s="46">
        <v>36908.272663600175</v>
      </c>
      <c r="N5224" s="45"/>
      <c r="O5224" s="46"/>
    </row>
    <row r="5225" spans="1:15" x14ac:dyDescent="0.2">
      <c r="A5225" s="11" t="str">
        <f t="shared" si="486"/>
        <v>3312203 - Region Syddanmark15-20 år</v>
      </c>
      <c r="B5225" s="12" t="str">
        <f t="shared" si="489"/>
        <v>331220</v>
      </c>
      <c r="C5225" s="14">
        <f t="shared" si="487"/>
        <v>0</v>
      </c>
      <c r="D5225" s="14">
        <f t="shared" si="488"/>
        <v>0</v>
      </c>
      <c r="E5225" s="19" t="str">
        <f t="shared" si="490"/>
        <v>331220 - Arbejde med erhvervskunder – standardprodukter</v>
      </c>
      <c r="F5225" s="19" t="str">
        <f t="shared" si="491"/>
        <v>15-20 år</v>
      </c>
      <c r="G5225" s="40" t="s">
        <v>516</v>
      </c>
      <c r="H5225" s="41" t="s">
        <v>141</v>
      </c>
      <c r="I5225" s="42" t="s">
        <v>544</v>
      </c>
      <c r="J5225" s="43" t="s">
        <v>18</v>
      </c>
      <c r="K5225" s="44">
        <v>17</v>
      </c>
      <c r="L5225" s="45">
        <v>39542.861921902717</v>
      </c>
      <c r="M5225" s="46">
        <v>41693.027134057731</v>
      </c>
      <c r="N5225" s="45"/>
      <c r="O5225" s="46"/>
    </row>
    <row r="5226" spans="1:15" x14ac:dyDescent="0.2">
      <c r="A5226" s="11" t="str">
        <f t="shared" si="486"/>
        <v>3312203 - Region Syddanmark20-24 år</v>
      </c>
      <c r="B5226" s="12" t="str">
        <f t="shared" si="489"/>
        <v>331220</v>
      </c>
      <c r="C5226" s="14">
        <f t="shared" si="487"/>
        <v>0</v>
      </c>
      <c r="D5226" s="14">
        <f t="shared" si="488"/>
        <v>0</v>
      </c>
      <c r="E5226" s="19" t="str">
        <f t="shared" si="490"/>
        <v>331220 - Arbejde med erhvervskunder – standardprodukter</v>
      </c>
      <c r="F5226" s="19" t="str">
        <f t="shared" si="491"/>
        <v>20-24 år</v>
      </c>
      <c r="G5226" s="40" t="s">
        <v>516</v>
      </c>
      <c r="H5226" s="41" t="s">
        <v>141</v>
      </c>
      <c r="I5226" s="42" t="s">
        <v>544</v>
      </c>
      <c r="J5226" s="43" t="s">
        <v>19</v>
      </c>
      <c r="K5226" s="44">
        <v>36</v>
      </c>
      <c r="L5226" s="45">
        <v>40417.477173854066</v>
      </c>
      <c r="M5226" s="46">
        <v>42691.128631712949</v>
      </c>
      <c r="N5226" s="45"/>
      <c r="O5226" s="46"/>
    </row>
    <row r="5227" spans="1:15" x14ac:dyDescent="0.2">
      <c r="A5227" s="11" t="str">
        <f t="shared" si="486"/>
        <v>3312203 - Region Syddanmark25 år og derover</v>
      </c>
      <c r="B5227" s="12" t="str">
        <f t="shared" si="489"/>
        <v>331220</v>
      </c>
      <c r="C5227" s="14">
        <f t="shared" si="487"/>
        <v>0</v>
      </c>
      <c r="D5227" s="14">
        <f t="shared" si="488"/>
        <v>0</v>
      </c>
      <c r="E5227" s="19" t="str">
        <f t="shared" si="490"/>
        <v>331220 - Arbejde med erhvervskunder – standardprodukter</v>
      </c>
      <c r="F5227" s="19" t="str">
        <f t="shared" si="491"/>
        <v>25 år og derover</v>
      </c>
      <c r="G5227" s="40" t="s">
        <v>516</v>
      </c>
      <c r="H5227" s="41" t="s">
        <v>141</v>
      </c>
      <c r="I5227" s="42" t="s">
        <v>544</v>
      </c>
      <c r="J5227" s="43" t="s">
        <v>9</v>
      </c>
      <c r="K5227" s="44">
        <v>101</v>
      </c>
      <c r="L5227" s="45">
        <v>43432.794130965325</v>
      </c>
      <c r="M5227" s="46">
        <v>45876.069728548529</v>
      </c>
      <c r="N5227" s="45"/>
      <c r="O5227" s="46"/>
    </row>
    <row r="5228" spans="1:15" x14ac:dyDescent="0.2">
      <c r="A5228" s="11" t="str">
        <f t="shared" si="486"/>
        <v>3312203 - Region SyddanmarkAlle uanset erf.</v>
      </c>
      <c r="B5228" s="12" t="str">
        <f t="shared" si="489"/>
        <v>331220</v>
      </c>
      <c r="C5228" s="14">
        <f t="shared" si="487"/>
        <v>0</v>
      </c>
      <c r="D5228" s="14">
        <f t="shared" si="488"/>
        <v>0</v>
      </c>
      <c r="E5228" s="19" t="str">
        <f t="shared" si="490"/>
        <v>331220 - Arbejde med erhvervskunder – standardprodukter</v>
      </c>
      <c r="F5228" s="19" t="str">
        <f t="shared" si="491"/>
        <v>Alle uanset erf.</v>
      </c>
      <c r="G5228" s="40" t="s">
        <v>516</v>
      </c>
      <c r="H5228" s="41" t="s">
        <v>141</v>
      </c>
      <c r="I5228" s="42" t="s">
        <v>544</v>
      </c>
      <c r="J5228" s="43" t="s">
        <v>10</v>
      </c>
      <c r="K5228" s="44">
        <v>230</v>
      </c>
      <c r="L5228" s="45">
        <v>39460.708616784665</v>
      </c>
      <c r="M5228" s="46">
        <v>41606.406697069528</v>
      </c>
      <c r="N5228" s="45"/>
      <c r="O5228" s="46"/>
    </row>
    <row r="5229" spans="1:15" x14ac:dyDescent="0.2">
      <c r="A5229" s="11" t="str">
        <f t="shared" si="486"/>
        <v>3312204 - Region Midtjylland25 år og derover</v>
      </c>
      <c r="B5229" s="12" t="str">
        <f t="shared" si="489"/>
        <v>331220</v>
      </c>
      <c r="C5229" s="14">
        <f t="shared" si="487"/>
        <v>0</v>
      </c>
      <c r="D5229" s="14">
        <f t="shared" si="488"/>
        <v>0</v>
      </c>
      <c r="E5229" s="19" t="str">
        <f t="shared" si="490"/>
        <v>331220 - Arbejde med erhvervskunder – standardprodukter</v>
      </c>
      <c r="F5229" s="19" t="str">
        <f t="shared" si="491"/>
        <v>25 år og derover</v>
      </c>
      <c r="G5229" s="40" t="s">
        <v>516</v>
      </c>
      <c r="H5229" s="41" t="s">
        <v>141</v>
      </c>
      <c r="I5229" s="42" t="s">
        <v>517</v>
      </c>
      <c r="J5229" s="43" t="s">
        <v>9</v>
      </c>
      <c r="K5229" s="44">
        <v>24</v>
      </c>
      <c r="L5229" s="45">
        <v>44398.017947036962</v>
      </c>
      <c r="M5229" s="46">
        <v>46895.59140510096</v>
      </c>
      <c r="N5229" s="45"/>
      <c r="O5229" s="46"/>
    </row>
    <row r="5230" spans="1:15" x14ac:dyDescent="0.2">
      <c r="A5230" s="11" t="str">
        <f t="shared" si="486"/>
        <v>3312204 - Region MidtjyllandAlle uanset erf.</v>
      </c>
      <c r="B5230" s="12" t="str">
        <f t="shared" si="489"/>
        <v>331220</v>
      </c>
      <c r="C5230" s="14">
        <f t="shared" si="487"/>
        <v>0</v>
      </c>
      <c r="D5230" s="14">
        <f t="shared" si="488"/>
        <v>0</v>
      </c>
      <c r="E5230" s="19" t="str">
        <f t="shared" si="490"/>
        <v>331220 - Arbejde med erhvervskunder – standardprodukter</v>
      </c>
      <c r="F5230" s="19" t="str">
        <f t="shared" si="491"/>
        <v>Alle uanset erf.</v>
      </c>
      <c r="G5230" s="40" t="s">
        <v>516</v>
      </c>
      <c r="H5230" s="41" t="s">
        <v>141</v>
      </c>
      <c r="I5230" s="42" t="s">
        <v>517</v>
      </c>
      <c r="J5230" s="43" t="s">
        <v>10</v>
      </c>
      <c r="K5230" s="44">
        <v>35</v>
      </c>
      <c r="L5230" s="45">
        <v>44398.017947036962</v>
      </c>
      <c r="M5230" s="46">
        <v>46895.59140510096</v>
      </c>
      <c r="N5230" s="45"/>
      <c r="O5230" s="46"/>
    </row>
    <row r="5231" spans="1:15" x14ac:dyDescent="0.2">
      <c r="A5231" s="11" t="str">
        <f t="shared" si="486"/>
        <v>3312205 - Region Nordjylland25 år og derover</v>
      </c>
      <c r="B5231" s="12" t="str">
        <f t="shared" si="489"/>
        <v>331220</v>
      </c>
      <c r="C5231" s="14">
        <f t="shared" si="487"/>
        <v>0</v>
      </c>
      <c r="D5231" s="14">
        <f t="shared" si="488"/>
        <v>0</v>
      </c>
      <c r="E5231" s="19" t="str">
        <f t="shared" si="490"/>
        <v>331220 - Arbejde med erhvervskunder – standardprodukter</v>
      </c>
      <c r="F5231" s="19" t="str">
        <f t="shared" si="491"/>
        <v>25 år og derover</v>
      </c>
      <c r="G5231" s="40" t="s">
        <v>516</v>
      </c>
      <c r="H5231" s="41" t="s">
        <v>141</v>
      </c>
      <c r="I5231" s="42" t="s">
        <v>21</v>
      </c>
      <c r="J5231" s="43" t="s">
        <v>9</v>
      </c>
      <c r="K5231" s="44">
        <v>20</v>
      </c>
      <c r="L5231" s="45">
        <v>47911.431702705064</v>
      </c>
      <c r="M5231" s="46">
        <v>50551.876391775506</v>
      </c>
      <c r="N5231" s="45"/>
      <c r="O5231" s="46"/>
    </row>
    <row r="5232" spans="1:15" x14ac:dyDescent="0.2">
      <c r="A5232" s="11" t="str">
        <f t="shared" si="486"/>
        <v>3312205 - Region NordjyllandAlle uanset erf.</v>
      </c>
      <c r="B5232" s="12" t="str">
        <f t="shared" si="489"/>
        <v>331220</v>
      </c>
      <c r="C5232" s="14">
        <f t="shared" si="487"/>
        <v>0</v>
      </c>
      <c r="D5232" s="14">
        <f t="shared" si="488"/>
        <v>0</v>
      </c>
      <c r="E5232" s="19" t="str">
        <f t="shared" si="490"/>
        <v>331220 - Arbejde med erhvervskunder – standardprodukter</v>
      </c>
      <c r="F5232" s="19" t="str">
        <f t="shared" si="491"/>
        <v>Alle uanset erf.</v>
      </c>
      <c r="G5232" s="40" t="s">
        <v>516</v>
      </c>
      <c r="H5232" s="41" t="s">
        <v>141</v>
      </c>
      <c r="I5232" s="42" t="s">
        <v>21</v>
      </c>
      <c r="J5232" s="43" t="s">
        <v>10</v>
      </c>
      <c r="K5232" s="44">
        <v>47</v>
      </c>
      <c r="L5232" s="45">
        <v>41285.553869500116</v>
      </c>
      <c r="M5232" s="46">
        <v>43539.359896756308</v>
      </c>
      <c r="N5232" s="45"/>
      <c r="O5232" s="46"/>
    </row>
    <row r="5233" spans="1:15" x14ac:dyDescent="0.2">
      <c r="A5233" s="11" t="str">
        <f t="shared" si="486"/>
        <v>3312206 - Alle regioner1 år</v>
      </c>
      <c r="B5233" s="12" t="str">
        <f t="shared" si="489"/>
        <v>331220</v>
      </c>
      <c r="C5233" s="14">
        <f t="shared" si="487"/>
        <v>0</v>
      </c>
      <c r="D5233" s="14">
        <f t="shared" si="488"/>
        <v>0</v>
      </c>
      <c r="E5233" s="19" t="str">
        <f t="shared" si="490"/>
        <v>331220 - Arbejde med erhvervskunder – standardprodukter</v>
      </c>
      <c r="F5233" s="19" t="str">
        <f t="shared" si="491"/>
        <v>1 år</v>
      </c>
      <c r="G5233" s="40" t="s">
        <v>516</v>
      </c>
      <c r="H5233" s="41" t="s">
        <v>141</v>
      </c>
      <c r="I5233" s="42" t="s">
        <v>11</v>
      </c>
      <c r="J5233" s="43" t="s">
        <v>22</v>
      </c>
      <c r="K5233" s="44">
        <v>14</v>
      </c>
      <c r="L5233" s="45">
        <v>35337.009012718583</v>
      </c>
      <c r="M5233" s="46">
        <v>37246.798078888984</v>
      </c>
      <c r="N5233" s="45"/>
      <c r="O5233" s="46"/>
    </row>
    <row r="5234" spans="1:15" x14ac:dyDescent="0.2">
      <c r="A5234" s="11" t="str">
        <f t="shared" si="486"/>
        <v>3312206 - Alle regioner2 år</v>
      </c>
      <c r="B5234" s="12" t="str">
        <f t="shared" si="489"/>
        <v>331220</v>
      </c>
      <c r="C5234" s="14">
        <f t="shared" si="487"/>
        <v>0</v>
      </c>
      <c r="D5234" s="14">
        <f t="shared" si="488"/>
        <v>0</v>
      </c>
      <c r="E5234" s="19" t="str">
        <f t="shared" si="490"/>
        <v>331220 - Arbejde med erhvervskunder – standardprodukter</v>
      </c>
      <c r="F5234" s="19" t="str">
        <f t="shared" si="491"/>
        <v>2 år</v>
      </c>
      <c r="G5234" s="40" t="s">
        <v>516</v>
      </c>
      <c r="H5234" s="41" t="s">
        <v>141</v>
      </c>
      <c r="I5234" s="42" t="s">
        <v>11</v>
      </c>
      <c r="J5234" s="43" t="s">
        <v>23</v>
      </c>
      <c r="K5234" s="44">
        <v>11</v>
      </c>
      <c r="L5234" s="45">
        <v>35591.365851728682</v>
      </c>
      <c r="M5234" s="46">
        <v>37526.66625711185</v>
      </c>
      <c r="N5234" s="45"/>
      <c r="O5234" s="46"/>
    </row>
    <row r="5235" spans="1:15" x14ac:dyDescent="0.2">
      <c r="A5235" s="11" t="str">
        <f t="shared" si="486"/>
        <v>3312206 - Alle regioner5-9 år</v>
      </c>
      <c r="B5235" s="12" t="str">
        <f t="shared" si="489"/>
        <v>331220</v>
      </c>
      <c r="C5235" s="14">
        <f t="shared" si="487"/>
        <v>0</v>
      </c>
      <c r="D5235" s="14">
        <f t="shared" si="488"/>
        <v>0</v>
      </c>
      <c r="E5235" s="19" t="str">
        <f t="shared" si="490"/>
        <v>331220 - Arbejde med erhvervskunder – standardprodukter</v>
      </c>
      <c r="F5235" s="19" t="str">
        <f t="shared" si="491"/>
        <v>5-9 år</v>
      </c>
      <c r="G5235" s="40" t="s">
        <v>516</v>
      </c>
      <c r="H5235" s="41" t="s">
        <v>141</v>
      </c>
      <c r="I5235" s="42" t="s">
        <v>11</v>
      </c>
      <c r="J5235" s="43" t="s">
        <v>15</v>
      </c>
      <c r="K5235" s="44">
        <v>62</v>
      </c>
      <c r="L5235" s="45">
        <v>35344.648115118878</v>
      </c>
      <c r="M5235" s="46">
        <v>37266.53310571675</v>
      </c>
      <c r="N5235" s="45"/>
      <c r="O5235" s="46"/>
    </row>
    <row r="5236" spans="1:15" x14ac:dyDescent="0.2">
      <c r="A5236" s="11" t="str">
        <f t="shared" si="486"/>
        <v>3312206 - Alle regioner0-4 år</v>
      </c>
      <c r="B5236" s="12" t="str">
        <f t="shared" si="489"/>
        <v>331220</v>
      </c>
      <c r="C5236" s="14">
        <f t="shared" si="487"/>
        <v>0</v>
      </c>
      <c r="D5236" s="14">
        <f t="shared" si="488"/>
        <v>0</v>
      </c>
      <c r="E5236" s="19" t="str">
        <f t="shared" si="490"/>
        <v>331220 - Arbejde med erhvervskunder – standardprodukter</v>
      </c>
      <c r="F5236" s="19" t="str">
        <f t="shared" si="491"/>
        <v>0-4 år</v>
      </c>
      <c r="G5236" s="40" t="s">
        <v>516</v>
      </c>
      <c r="H5236" s="41" t="s">
        <v>141</v>
      </c>
      <c r="I5236" s="42" t="s">
        <v>11</v>
      </c>
      <c r="J5236" s="43" t="s">
        <v>16</v>
      </c>
      <c r="K5236" s="44">
        <v>49</v>
      </c>
      <c r="L5236" s="45">
        <v>34104.150581656555</v>
      </c>
      <c r="M5236" s="46">
        <v>35958.582825726298</v>
      </c>
      <c r="N5236" s="45"/>
      <c r="O5236" s="46"/>
    </row>
    <row r="5237" spans="1:15" x14ac:dyDescent="0.2">
      <c r="A5237" s="11" t="str">
        <f t="shared" si="486"/>
        <v>3312206 - Alle regioner10-14 år</v>
      </c>
      <c r="B5237" s="12" t="str">
        <f t="shared" si="489"/>
        <v>331220</v>
      </c>
      <c r="C5237" s="14">
        <f t="shared" si="487"/>
        <v>0</v>
      </c>
      <c r="D5237" s="14">
        <f t="shared" si="488"/>
        <v>0</v>
      </c>
      <c r="E5237" s="19" t="str">
        <f t="shared" si="490"/>
        <v>331220 - Arbejde med erhvervskunder – standardprodukter</v>
      </c>
      <c r="F5237" s="19" t="str">
        <f t="shared" si="491"/>
        <v>10-14 år</v>
      </c>
      <c r="G5237" s="40" t="s">
        <v>516</v>
      </c>
      <c r="H5237" s="41" t="s">
        <v>141</v>
      </c>
      <c r="I5237" s="42" t="s">
        <v>11</v>
      </c>
      <c r="J5237" s="43" t="s">
        <v>17</v>
      </c>
      <c r="K5237" s="44">
        <v>45</v>
      </c>
      <c r="L5237" s="45">
        <v>35522.238281209902</v>
      </c>
      <c r="M5237" s="46">
        <v>37587.02231525808</v>
      </c>
      <c r="N5237" s="45"/>
      <c r="O5237" s="46"/>
    </row>
    <row r="5238" spans="1:15" x14ac:dyDescent="0.2">
      <c r="A5238" s="11" t="str">
        <f t="shared" si="486"/>
        <v>3312206 - Alle regioner15-20 år</v>
      </c>
      <c r="B5238" s="12" t="str">
        <f t="shared" si="489"/>
        <v>331220</v>
      </c>
      <c r="C5238" s="14">
        <f t="shared" si="487"/>
        <v>0</v>
      </c>
      <c r="D5238" s="14">
        <f t="shared" si="488"/>
        <v>0</v>
      </c>
      <c r="E5238" s="19" t="str">
        <f t="shared" si="490"/>
        <v>331220 - Arbejde med erhvervskunder – standardprodukter</v>
      </c>
      <c r="F5238" s="19" t="str">
        <f t="shared" si="491"/>
        <v>15-20 år</v>
      </c>
      <c r="G5238" s="40" t="s">
        <v>516</v>
      </c>
      <c r="H5238" s="41" t="s">
        <v>141</v>
      </c>
      <c r="I5238" s="42" t="s">
        <v>11</v>
      </c>
      <c r="J5238" s="43" t="s">
        <v>18</v>
      </c>
      <c r="K5238" s="44">
        <v>39</v>
      </c>
      <c r="L5238" s="45">
        <v>37247.237401287915</v>
      </c>
      <c r="M5238" s="46">
        <v>39272.576747420775</v>
      </c>
      <c r="N5238" s="45"/>
      <c r="O5238" s="46"/>
    </row>
    <row r="5239" spans="1:15" x14ac:dyDescent="0.2">
      <c r="A5239" s="11" t="str">
        <f t="shared" si="486"/>
        <v>3312206 - Alle regioner20-24 år</v>
      </c>
      <c r="B5239" s="12" t="str">
        <f t="shared" si="489"/>
        <v>331220</v>
      </c>
      <c r="C5239" s="14">
        <f t="shared" si="487"/>
        <v>0</v>
      </c>
      <c r="D5239" s="14">
        <f t="shared" si="488"/>
        <v>0</v>
      </c>
      <c r="E5239" s="19" t="str">
        <f t="shared" si="490"/>
        <v>331220 - Arbejde med erhvervskunder – standardprodukter</v>
      </c>
      <c r="F5239" s="19" t="str">
        <f t="shared" si="491"/>
        <v>20-24 år</v>
      </c>
      <c r="G5239" s="40" t="s">
        <v>516</v>
      </c>
      <c r="H5239" s="41" t="s">
        <v>141</v>
      </c>
      <c r="I5239" s="42" t="s">
        <v>11</v>
      </c>
      <c r="J5239" s="43" t="s">
        <v>19</v>
      </c>
      <c r="K5239" s="44">
        <v>67</v>
      </c>
      <c r="L5239" s="45">
        <v>41709.59925071321</v>
      </c>
      <c r="M5239" s="46">
        <v>43977.582015818421</v>
      </c>
      <c r="N5239" s="45"/>
      <c r="O5239" s="46"/>
    </row>
    <row r="5240" spans="1:15" x14ac:dyDescent="0.2">
      <c r="A5240" s="11" t="str">
        <f t="shared" si="486"/>
        <v>3312206 - Alle regioner25 år og derover</v>
      </c>
      <c r="B5240" s="12" t="str">
        <f t="shared" si="489"/>
        <v>331220</v>
      </c>
      <c r="C5240" s="14">
        <f t="shared" si="487"/>
        <v>0</v>
      </c>
      <c r="D5240" s="14">
        <f t="shared" si="488"/>
        <v>0</v>
      </c>
      <c r="E5240" s="19" t="str">
        <f t="shared" si="490"/>
        <v>331220 - Arbejde med erhvervskunder – standardprodukter</v>
      </c>
      <c r="F5240" s="19" t="str">
        <f t="shared" si="491"/>
        <v>25 år og derover</v>
      </c>
      <c r="G5240" s="40" t="s">
        <v>516</v>
      </c>
      <c r="H5240" s="41" t="s">
        <v>141</v>
      </c>
      <c r="I5240" s="42" t="s">
        <v>11</v>
      </c>
      <c r="J5240" s="43" t="s">
        <v>9</v>
      </c>
      <c r="K5240" s="44">
        <v>226</v>
      </c>
      <c r="L5240" s="45">
        <v>43566.450810852424</v>
      </c>
      <c r="M5240" s="46">
        <v>45935.400917083127</v>
      </c>
      <c r="N5240" s="45"/>
      <c r="O5240" s="46"/>
    </row>
    <row r="5241" spans="1:15" x14ac:dyDescent="0.2">
      <c r="A5241" s="11" t="str">
        <f t="shared" si="486"/>
        <v>3312206 - Alle regionerAlle uanset erf.</v>
      </c>
      <c r="B5241" s="12" t="str">
        <f t="shared" si="489"/>
        <v>331220</v>
      </c>
      <c r="C5241" s="14">
        <f t="shared" si="487"/>
        <v>0</v>
      </c>
      <c r="D5241" s="14">
        <f t="shared" si="488"/>
        <v>0</v>
      </c>
      <c r="E5241" s="19" t="str">
        <f t="shared" si="490"/>
        <v>331220 - Arbejde med erhvervskunder – standardprodukter</v>
      </c>
      <c r="F5241" s="19" t="str">
        <f t="shared" si="491"/>
        <v>Alle uanset erf.</v>
      </c>
      <c r="G5241" s="40" t="s">
        <v>516</v>
      </c>
      <c r="H5241" s="41" t="s">
        <v>141</v>
      </c>
      <c r="I5241" s="42" t="s">
        <v>11</v>
      </c>
      <c r="J5241" s="43" t="s">
        <v>10</v>
      </c>
      <c r="K5241" s="44">
        <v>488</v>
      </c>
      <c r="L5241" s="45">
        <v>40456.752145369865</v>
      </c>
      <c r="M5241" s="46">
        <v>42691.128631712949</v>
      </c>
      <c r="N5241" s="45"/>
      <c r="O5241" s="46"/>
    </row>
    <row r="5242" spans="1:15" x14ac:dyDescent="0.2">
      <c r="A5242" s="11" t="str">
        <f t="shared" si="486"/>
        <v>3312301 - Region Hovedstaden0-4 år</v>
      </c>
      <c r="B5242" s="12" t="str">
        <f t="shared" si="489"/>
        <v>331230</v>
      </c>
      <c r="C5242" s="14">
        <f t="shared" si="487"/>
        <v>0</v>
      </c>
      <c r="D5242" s="14">
        <f t="shared" si="488"/>
        <v>0</v>
      </c>
      <c r="E5242" s="19" t="str">
        <f t="shared" si="490"/>
        <v>331230 - Arbejde med privatkunder – standardprodukter</v>
      </c>
      <c r="F5242" s="19" t="str">
        <f t="shared" si="491"/>
        <v>0-4 år</v>
      </c>
      <c r="G5242" s="40" t="s">
        <v>516</v>
      </c>
      <c r="H5242" s="41" t="s">
        <v>358</v>
      </c>
      <c r="I5242" s="42" t="s">
        <v>8</v>
      </c>
      <c r="J5242" s="43" t="s">
        <v>16</v>
      </c>
      <c r="K5242" s="44">
        <v>19</v>
      </c>
      <c r="L5242" s="45">
        <v>29119.77676305774</v>
      </c>
      <c r="M5242" s="46">
        <v>30812.408000408948</v>
      </c>
      <c r="N5242" s="45"/>
      <c r="O5242" s="46"/>
    </row>
    <row r="5243" spans="1:15" x14ac:dyDescent="0.2">
      <c r="A5243" s="11" t="str">
        <f t="shared" si="486"/>
        <v>3312301 - Region HovedstadenAlle uanset erf.</v>
      </c>
      <c r="B5243" s="12" t="str">
        <f t="shared" si="489"/>
        <v>331230</v>
      </c>
      <c r="C5243" s="14">
        <f t="shared" si="487"/>
        <v>0</v>
      </c>
      <c r="D5243" s="14">
        <f t="shared" si="488"/>
        <v>0</v>
      </c>
      <c r="E5243" s="19" t="str">
        <f t="shared" si="490"/>
        <v>331230 - Arbejde med privatkunder – standardprodukter</v>
      </c>
      <c r="F5243" s="19" t="str">
        <f t="shared" si="491"/>
        <v>Alle uanset erf.</v>
      </c>
      <c r="G5243" s="40" t="s">
        <v>516</v>
      </c>
      <c r="H5243" s="41" t="s">
        <v>358</v>
      </c>
      <c r="I5243" s="42" t="s">
        <v>8</v>
      </c>
      <c r="J5243" s="43" t="s">
        <v>10</v>
      </c>
      <c r="K5243" s="44">
        <v>33</v>
      </c>
      <c r="L5243" s="45">
        <v>29894.130552443192</v>
      </c>
      <c r="M5243" s="46">
        <v>31473.567949514942</v>
      </c>
      <c r="N5243" s="45"/>
      <c r="O5243" s="46"/>
    </row>
    <row r="5244" spans="1:15" x14ac:dyDescent="0.2">
      <c r="A5244" s="11" t="str">
        <f t="shared" si="486"/>
        <v>3312303 - Region SyddanmarkAlle uanset erf.</v>
      </c>
      <c r="B5244" s="12" t="str">
        <f t="shared" si="489"/>
        <v>331230</v>
      </c>
      <c r="C5244" s="14">
        <f t="shared" si="487"/>
        <v>0</v>
      </c>
      <c r="D5244" s="14">
        <f t="shared" si="488"/>
        <v>0</v>
      </c>
      <c r="E5244" s="19" t="str">
        <f t="shared" si="490"/>
        <v>331230 - Arbejde med privatkunder – standardprodukter</v>
      </c>
      <c r="F5244" s="19" t="str">
        <f t="shared" si="491"/>
        <v>Alle uanset erf.</v>
      </c>
      <c r="G5244" s="40" t="s">
        <v>516</v>
      </c>
      <c r="H5244" s="41" t="s">
        <v>358</v>
      </c>
      <c r="I5244" s="42" t="s">
        <v>544</v>
      </c>
      <c r="J5244" s="43" t="s">
        <v>10</v>
      </c>
      <c r="K5244" s="44">
        <v>30</v>
      </c>
      <c r="L5244" s="45">
        <v>34538.39104464632</v>
      </c>
      <c r="M5244" s="46">
        <v>36363.204994491869</v>
      </c>
      <c r="N5244" s="45"/>
      <c r="O5244" s="46"/>
    </row>
    <row r="5245" spans="1:15" x14ac:dyDescent="0.2">
      <c r="A5245" s="11" t="str">
        <f t="shared" si="486"/>
        <v>3312306 - Alle regioner5-9 år</v>
      </c>
      <c r="B5245" s="12" t="str">
        <f t="shared" si="489"/>
        <v>331230</v>
      </c>
      <c r="C5245" s="14">
        <f t="shared" si="487"/>
        <v>0</v>
      </c>
      <c r="D5245" s="14">
        <f t="shared" si="488"/>
        <v>0</v>
      </c>
      <c r="E5245" s="19" t="str">
        <f t="shared" si="490"/>
        <v>331230 - Arbejde med privatkunder – standardprodukter</v>
      </c>
      <c r="F5245" s="19" t="str">
        <f t="shared" si="491"/>
        <v>5-9 år</v>
      </c>
      <c r="G5245" s="40" t="s">
        <v>516</v>
      </c>
      <c r="H5245" s="41" t="s">
        <v>358</v>
      </c>
      <c r="I5245" s="42" t="s">
        <v>11</v>
      </c>
      <c r="J5245" s="43" t="s">
        <v>15</v>
      </c>
      <c r="K5245" s="44">
        <v>15</v>
      </c>
      <c r="L5245" s="45">
        <v>34538.39104464632</v>
      </c>
      <c r="M5245" s="46">
        <v>36363.204994491869</v>
      </c>
      <c r="N5245" s="45"/>
      <c r="O5245" s="46"/>
    </row>
    <row r="5246" spans="1:15" x14ac:dyDescent="0.2">
      <c r="A5246" s="11" t="str">
        <f t="shared" si="486"/>
        <v>3312306 - Alle regioner0-4 år</v>
      </c>
      <c r="B5246" s="12" t="str">
        <f t="shared" si="489"/>
        <v>331230</v>
      </c>
      <c r="C5246" s="14">
        <f t="shared" si="487"/>
        <v>0</v>
      </c>
      <c r="D5246" s="14">
        <f t="shared" si="488"/>
        <v>0</v>
      </c>
      <c r="E5246" s="19" t="str">
        <f t="shared" si="490"/>
        <v>331230 - Arbejde med privatkunder – standardprodukter</v>
      </c>
      <c r="F5246" s="19" t="str">
        <f t="shared" si="491"/>
        <v>0-4 år</v>
      </c>
      <c r="G5246" s="40" t="s">
        <v>516</v>
      </c>
      <c r="H5246" s="41" t="s">
        <v>358</v>
      </c>
      <c r="I5246" s="42" t="s">
        <v>11</v>
      </c>
      <c r="J5246" s="43" t="s">
        <v>16</v>
      </c>
      <c r="K5246" s="44">
        <v>25</v>
      </c>
      <c r="L5246" s="45">
        <v>29894.130552443192</v>
      </c>
      <c r="M5246" s="46">
        <v>31473.567949514942</v>
      </c>
      <c r="N5246" s="45"/>
      <c r="O5246" s="46"/>
    </row>
    <row r="5247" spans="1:15" x14ac:dyDescent="0.2">
      <c r="A5247" s="11" t="str">
        <f t="shared" si="486"/>
        <v>3312306 - Alle regioner25 år og derover</v>
      </c>
      <c r="B5247" s="12" t="str">
        <f t="shared" si="489"/>
        <v>331230</v>
      </c>
      <c r="C5247" s="14">
        <f t="shared" si="487"/>
        <v>0</v>
      </c>
      <c r="D5247" s="14">
        <f t="shared" si="488"/>
        <v>0</v>
      </c>
      <c r="E5247" s="19" t="str">
        <f t="shared" si="490"/>
        <v>331230 - Arbejde med privatkunder – standardprodukter</v>
      </c>
      <c r="F5247" s="19" t="str">
        <f t="shared" si="491"/>
        <v>25 år og derover</v>
      </c>
      <c r="G5247" s="40" t="s">
        <v>516</v>
      </c>
      <c r="H5247" s="41" t="s">
        <v>358</v>
      </c>
      <c r="I5247" s="42" t="s">
        <v>11</v>
      </c>
      <c r="J5247" s="43" t="s">
        <v>9</v>
      </c>
      <c r="K5247" s="44">
        <v>14</v>
      </c>
      <c r="L5247" s="45">
        <v>35142.554795974575</v>
      </c>
      <c r="M5247" s="46">
        <v>37119.469896366871</v>
      </c>
      <c r="N5247" s="45"/>
      <c r="O5247" s="46"/>
    </row>
    <row r="5248" spans="1:15" x14ac:dyDescent="0.2">
      <c r="A5248" s="11" t="str">
        <f t="shared" si="486"/>
        <v>3312306 - Alle regionerAlle uanset erf.</v>
      </c>
      <c r="B5248" s="12" t="str">
        <f t="shared" si="489"/>
        <v>331230</v>
      </c>
      <c r="C5248" s="14">
        <f t="shared" si="487"/>
        <v>0</v>
      </c>
      <c r="D5248" s="14">
        <f t="shared" si="488"/>
        <v>0</v>
      </c>
      <c r="E5248" s="19" t="str">
        <f t="shared" si="490"/>
        <v>331230 - Arbejde med privatkunder – standardprodukter</v>
      </c>
      <c r="F5248" s="19" t="str">
        <f t="shared" si="491"/>
        <v>Alle uanset erf.</v>
      </c>
      <c r="G5248" s="40" t="s">
        <v>516</v>
      </c>
      <c r="H5248" s="41" t="s">
        <v>358</v>
      </c>
      <c r="I5248" s="42" t="s">
        <v>11</v>
      </c>
      <c r="J5248" s="43" t="s">
        <v>10</v>
      </c>
      <c r="K5248" s="44">
        <v>68</v>
      </c>
      <c r="L5248" s="45">
        <v>32487.424608861627</v>
      </c>
      <c r="M5248" s="46">
        <v>34273.41049628787</v>
      </c>
      <c r="N5248" s="45"/>
      <c r="O5248" s="46"/>
    </row>
    <row r="5249" spans="1:15" x14ac:dyDescent="0.2">
      <c r="A5249" s="11" t="str">
        <f t="shared" si="486"/>
        <v>3312401 - Region Hovedstaden0-4 år</v>
      </c>
      <c r="B5249" s="12" t="str">
        <f t="shared" si="489"/>
        <v>331240</v>
      </c>
      <c r="C5249" s="14">
        <f t="shared" si="487"/>
        <v>0</v>
      </c>
      <c r="D5249" s="14">
        <f t="shared" si="488"/>
        <v>0</v>
      </c>
      <c r="E5249" s="19" t="str">
        <f t="shared" si="490"/>
        <v>331240 - Arbejde med både erhvervs- og privatkunder – standardprodukter</v>
      </c>
      <c r="F5249" s="19" t="str">
        <f t="shared" si="491"/>
        <v>0-4 år</v>
      </c>
      <c r="G5249" s="40" t="s">
        <v>516</v>
      </c>
      <c r="H5249" s="41" t="s">
        <v>359</v>
      </c>
      <c r="I5249" s="42" t="s">
        <v>8</v>
      </c>
      <c r="J5249" s="43" t="s">
        <v>16</v>
      </c>
      <c r="K5249" s="44">
        <v>11</v>
      </c>
      <c r="L5249" s="45">
        <v>22098.965168982431</v>
      </c>
      <c r="M5249" s="46">
        <v>23241.642233624989</v>
      </c>
      <c r="N5249" s="45"/>
      <c r="O5249" s="46"/>
    </row>
    <row r="5250" spans="1:15" x14ac:dyDescent="0.2">
      <c r="A5250" s="11" t="str">
        <f t="shared" ref="A5250:A5313" si="492">B5250&amp;I5250&amp;F5250</f>
        <v>3312401 - Region Hovedstaden25 år og derover</v>
      </c>
      <c r="B5250" s="12" t="str">
        <f t="shared" si="489"/>
        <v>331240</v>
      </c>
      <c r="C5250" s="14">
        <f t="shared" ref="C5250:C5313" si="493">N5250*1.2</f>
        <v>0</v>
      </c>
      <c r="D5250" s="14">
        <f t="shared" ref="D5250:D5313" si="494">O5250*1.2</f>
        <v>0</v>
      </c>
      <c r="E5250" s="19" t="str">
        <f t="shared" si="490"/>
        <v>331240 - Arbejde med både erhvervs- og privatkunder – standardprodukter</v>
      </c>
      <c r="F5250" s="19" t="str">
        <f t="shared" si="491"/>
        <v>25 år og derover</v>
      </c>
      <c r="G5250" s="40" t="s">
        <v>516</v>
      </c>
      <c r="H5250" s="41" t="s">
        <v>359</v>
      </c>
      <c r="I5250" s="42" t="s">
        <v>8</v>
      </c>
      <c r="J5250" s="43" t="s">
        <v>9</v>
      </c>
      <c r="K5250" s="44">
        <v>34</v>
      </c>
      <c r="L5250" s="45">
        <v>43059.510075633349</v>
      </c>
      <c r="M5250" s="46">
        <v>45481.786890117102</v>
      </c>
      <c r="N5250" s="45"/>
      <c r="O5250" s="46"/>
    </row>
    <row r="5251" spans="1:15" x14ac:dyDescent="0.2">
      <c r="A5251" s="11" t="str">
        <f t="shared" si="492"/>
        <v>3312401 - Region HovedstadenAlle uanset erf.</v>
      </c>
      <c r="B5251" s="12" t="str">
        <f t="shared" ref="B5251:B5314" si="495">LEFT(E5251,6)</f>
        <v>331240</v>
      </c>
      <c r="C5251" s="14">
        <f t="shared" si="493"/>
        <v>0</v>
      </c>
      <c r="D5251" s="14">
        <f t="shared" si="494"/>
        <v>0</v>
      </c>
      <c r="E5251" s="19" t="str">
        <f t="shared" ref="E5251:E5314" si="496">TRIM(H5251)</f>
        <v>331240 - Arbejde med både erhvervs- og privatkunder – standardprodukter</v>
      </c>
      <c r="F5251" s="19" t="str">
        <f t="shared" ref="F5251:F5314" si="497">MID(J5251,6,30)</f>
        <v>Alle uanset erf.</v>
      </c>
      <c r="G5251" s="40" t="s">
        <v>516</v>
      </c>
      <c r="H5251" s="41" t="s">
        <v>359</v>
      </c>
      <c r="I5251" s="42" t="s">
        <v>8</v>
      </c>
      <c r="J5251" s="43" t="s">
        <v>10</v>
      </c>
      <c r="K5251" s="44">
        <v>72</v>
      </c>
      <c r="L5251" s="45">
        <v>42480.620700376116</v>
      </c>
      <c r="M5251" s="46">
        <v>44725.057308669137</v>
      </c>
      <c r="N5251" s="45"/>
      <c r="O5251" s="46"/>
    </row>
    <row r="5252" spans="1:15" x14ac:dyDescent="0.2">
      <c r="A5252" s="11" t="str">
        <f t="shared" si="492"/>
        <v>3312402 - Region Sjælland25 år og derover</v>
      </c>
      <c r="B5252" s="12" t="str">
        <f t="shared" si="495"/>
        <v>331240</v>
      </c>
      <c r="C5252" s="14">
        <f t="shared" si="493"/>
        <v>0</v>
      </c>
      <c r="D5252" s="14">
        <f t="shared" si="494"/>
        <v>0</v>
      </c>
      <c r="E5252" s="19" t="str">
        <f t="shared" si="496"/>
        <v>331240 - Arbejde med både erhvervs- og privatkunder – standardprodukter</v>
      </c>
      <c r="F5252" s="19" t="str">
        <f t="shared" si="497"/>
        <v>25 år og derover</v>
      </c>
      <c r="G5252" s="40" t="s">
        <v>516</v>
      </c>
      <c r="H5252" s="41" t="s">
        <v>359</v>
      </c>
      <c r="I5252" s="42" t="s">
        <v>20</v>
      </c>
      <c r="J5252" s="43" t="s">
        <v>9</v>
      </c>
      <c r="K5252" s="44">
        <v>15</v>
      </c>
      <c r="L5252" s="45">
        <v>42319.214954706571</v>
      </c>
      <c r="M5252" s="46">
        <v>44651.467246104417</v>
      </c>
      <c r="N5252" s="45"/>
      <c r="O5252" s="46"/>
    </row>
    <row r="5253" spans="1:15" x14ac:dyDescent="0.2">
      <c r="A5253" s="11" t="str">
        <f t="shared" si="492"/>
        <v>3312402 - Region SjællandAlle uanset erf.</v>
      </c>
      <c r="B5253" s="12" t="str">
        <f t="shared" si="495"/>
        <v>331240</v>
      </c>
      <c r="C5253" s="14">
        <f t="shared" si="493"/>
        <v>0</v>
      </c>
      <c r="D5253" s="14">
        <f t="shared" si="494"/>
        <v>0</v>
      </c>
      <c r="E5253" s="19" t="str">
        <f t="shared" si="496"/>
        <v>331240 - Arbejde med både erhvervs- og privatkunder – standardprodukter</v>
      </c>
      <c r="F5253" s="19" t="str">
        <f t="shared" si="497"/>
        <v>Alle uanset erf.</v>
      </c>
      <c r="G5253" s="40" t="s">
        <v>516</v>
      </c>
      <c r="H5253" s="41" t="s">
        <v>359</v>
      </c>
      <c r="I5253" s="42" t="s">
        <v>20</v>
      </c>
      <c r="J5253" s="43" t="s">
        <v>10</v>
      </c>
      <c r="K5253" s="44">
        <v>28</v>
      </c>
      <c r="L5253" s="45">
        <v>39099.208525726193</v>
      </c>
      <c r="M5253" s="46">
        <v>41254.003192252145</v>
      </c>
      <c r="N5253" s="45"/>
      <c r="O5253" s="46"/>
    </row>
    <row r="5254" spans="1:15" x14ac:dyDescent="0.2">
      <c r="A5254" s="11" t="str">
        <f t="shared" si="492"/>
        <v>3312403 - Region Syddanmark0-4 år</v>
      </c>
      <c r="B5254" s="12" t="str">
        <f t="shared" si="495"/>
        <v>331240</v>
      </c>
      <c r="C5254" s="14">
        <f t="shared" si="493"/>
        <v>0</v>
      </c>
      <c r="D5254" s="14">
        <f t="shared" si="494"/>
        <v>0</v>
      </c>
      <c r="E5254" s="19" t="str">
        <f t="shared" si="496"/>
        <v>331240 - Arbejde med både erhvervs- og privatkunder – standardprodukter</v>
      </c>
      <c r="F5254" s="19" t="str">
        <f t="shared" si="497"/>
        <v>0-4 år</v>
      </c>
      <c r="G5254" s="40" t="s">
        <v>516</v>
      </c>
      <c r="H5254" s="41" t="s">
        <v>359</v>
      </c>
      <c r="I5254" s="42" t="s">
        <v>544</v>
      </c>
      <c r="J5254" s="43" t="s">
        <v>16</v>
      </c>
      <c r="K5254" s="44">
        <v>13</v>
      </c>
      <c r="L5254" s="45">
        <v>33334.242702882264</v>
      </c>
      <c r="M5254" s="46">
        <v>35196.799200483947</v>
      </c>
      <c r="N5254" s="45"/>
      <c r="O5254" s="46"/>
    </row>
    <row r="5255" spans="1:15" x14ac:dyDescent="0.2">
      <c r="A5255" s="11" t="str">
        <f t="shared" si="492"/>
        <v>3312403 - Region Syddanmark25 år og derover</v>
      </c>
      <c r="B5255" s="12" t="str">
        <f t="shared" si="495"/>
        <v>331240</v>
      </c>
      <c r="C5255" s="14">
        <f t="shared" si="493"/>
        <v>0</v>
      </c>
      <c r="D5255" s="14">
        <f t="shared" si="494"/>
        <v>0</v>
      </c>
      <c r="E5255" s="19" t="str">
        <f t="shared" si="496"/>
        <v>331240 - Arbejde med både erhvervs- og privatkunder – standardprodukter</v>
      </c>
      <c r="F5255" s="19" t="str">
        <f t="shared" si="497"/>
        <v>25 år og derover</v>
      </c>
      <c r="G5255" s="40" t="s">
        <v>516</v>
      </c>
      <c r="H5255" s="41" t="s">
        <v>359</v>
      </c>
      <c r="I5255" s="42" t="s">
        <v>544</v>
      </c>
      <c r="J5255" s="43" t="s">
        <v>9</v>
      </c>
      <c r="K5255" s="44">
        <v>14</v>
      </c>
      <c r="L5255" s="45">
        <v>36416.131205114238</v>
      </c>
      <c r="M5255" s="46">
        <v>38439.951907869887</v>
      </c>
      <c r="N5255" s="45"/>
      <c r="O5255" s="46"/>
    </row>
    <row r="5256" spans="1:15" x14ac:dyDescent="0.2">
      <c r="A5256" s="11" t="str">
        <f t="shared" si="492"/>
        <v>3312403 - Region SyddanmarkAlle uanset erf.</v>
      </c>
      <c r="B5256" s="12" t="str">
        <f t="shared" si="495"/>
        <v>331240</v>
      </c>
      <c r="C5256" s="14">
        <f t="shared" si="493"/>
        <v>0</v>
      </c>
      <c r="D5256" s="14">
        <f t="shared" si="494"/>
        <v>0</v>
      </c>
      <c r="E5256" s="19" t="str">
        <f t="shared" si="496"/>
        <v>331240 - Arbejde med både erhvervs- og privatkunder – standardprodukter</v>
      </c>
      <c r="F5256" s="19" t="str">
        <f t="shared" si="497"/>
        <v>Alle uanset erf.</v>
      </c>
      <c r="G5256" s="40" t="s">
        <v>516</v>
      </c>
      <c r="H5256" s="41" t="s">
        <v>359</v>
      </c>
      <c r="I5256" s="42" t="s">
        <v>544</v>
      </c>
      <c r="J5256" s="43" t="s">
        <v>10</v>
      </c>
      <c r="K5256" s="44">
        <v>47</v>
      </c>
      <c r="L5256" s="45">
        <v>36561.398190437518</v>
      </c>
      <c r="M5256" s="46">
        <v>38481.305173895125</v>
      </c>
      <c r="N5256" s="45"/>
      <c r="O5256" s="46"/>
    </row>
    <row r="5257" spans="1:15" x14ac:dyDescent="0.2">
      <c r="A5257" s="11" t="str">
        <f t="shared" si="492"/>
        <v>3312404 - Region MidtjyllandAlle uanset erf.</v>
      </c>
      <c r="B5257" s="12" t="str">
        <f t="shared" si="495"/>
        <v>331240</v>
      </c>
      <c r="C5257" s="14">
        <f t="shared" si="493"/>
        <v>0</v>
      </c>
      <c r="D5257" s="14">
        <f t="shared" si="494"/>
        <v>0</v>
      </c>
      <c r="E5257" s="19" t="str">
        <f t="shared" si="496"/>
        <v>331240 - Arbejde med både erhvervs- og privatkunder – standardprodukter</v>
      </c>
      <c r="F5257" s="19" t="str">
        <f t="shared" si="497"/>
        <v>Alle uanset erf.</v>
      </c>
      <c r="G5257" s="40" t="s">
        <v>516</v>
      </c>
      <c r="H5257" s="41" t="s">
        <v>359</v>
      </c>
      <c r="I5257" s="42" t="s">
        <v>517</v>
      </c>
      <c r="J5257" s="43" t="s">
        <v>10</v>
      </c>
      <c r="K5257" s="44">
        <v>17</v>
      </c>
      <c r="L5257" s="45">
        <v>44155.926712799701</v>
      </c>
      <c r="M5257" s="46">
        <v>46685.207780983124</v>
      </c>
      <c r="N5257" s="45"/>
      <c r="O5257" s="46"/>
    </row>
    <row r="5258" spans="1:15" x14ac:dyDescent="0.2">
      <c r="A5258" s="11" t="str">
        <f t="shared" si="492"/>
        <v>3312406 - Alle regioner2 år</v>
      </c>
      <c r="B5258" s="12" t="str">
        <f t="shared" si="495"/>
        <v>331240</v>
      </c>
      <c r="C5258" s="14">
        <f t="shared" si="493"/>
        <v>0</v>
      </c>
      <c r="D5258" s="14">
        <f t="shared" si="494"/>
        <v>0</v>
      </c>
      <c r="E5258" s="19" t="str">
        <f t="shared" si="496"/>
        <v>331240 - Arbejde med både erhvervs- og privatkunder – standardprodukter</v>
      </c>
      <c r="F5258" s="19" t="str">
        <f t="shared" si="497"/>
        <v>2 år</v>
      </c>
      <c r="G5258" s="40" t="s">
        <v>516</v>
      </c>
      <c r="H5258" s="41" t="s">
        <v>359</v>
      </c>
      <c r="I5258" s="42" t="s">
        <v>11</v>
      </c>
      <c r="J5258" s="43" t="s">
        <v>23</v>
      </c>
      <c r="K5258" s="44">
        <v>13</v>
      </c>
      <c r="L5258" s="45">
        <v>40984.862542632407</v>
      </c>
      <c r="M5258" s="46">
        <v>43150.27171886243</v>
      </c>
      <c r="N5258" s="45"/>
      <c r="O5258" s="46"/>
    </row>
    <row r="5259" spans="1:15" x14ac:dyDescent="0.2">
      <c r="A5259" s="11" t="str">
        <f t="shared" si="492"/>
        <v>3312406 - Alle regioner5-9 år</v>
      </c>
      <c r="B5259" s="12" t="str">
        <f t="shared" si="495"/>
        <v>331240</v>
      </c>
      <c r="C5259" s="14">
        <f t="shared" si="493"/>
        <v>0</v>
      </c>
      <c r="D5259" s="14">
        <f t="shared" si="494"/>
        <v>0</v>
      </c>
      <c r="E5259" s="19" t="str">
        <f t="shared" si="496"/>
        <v>331240 - Arbejde med både erhvervs- og privatkunder – standardprodukter</v>
      </c>
      <c r="F5259" s="19" t="str">
        <f t="shared" si="497"/>
        <v>5-9 år</v>
      </c>
      <c r="G5259" s="40" t="s">
        <v>516</v>
      </c>
      <c r="H5259" s="41" t="s">
        <v>359</v>
      </c>
      <c r="I5259" s="42" t="s">
        <v>11</v>
      </c>
      <c r="J5259" s="43" t="s">
        <v>15</v>
      </c>
      <c r="K5259" s="44">
        <v>21</v>
      </c>
      <c r="L5259" s="45">
        <v>37527.042594452723</v>
      </c>
      <c r="M5259" s="46">
        <v>39676.616738744167</v>
      </c>
      <c r="N5259" s="45"/>
      <c r="O5259" s="46"/>
    </row>
    <row r="5260" spans="1:15" x14ac:dyDescent="0.2">
      <c r="A5260" s="11" t="str">
        <f t="shared" si="492"/>
        <v>3312406 - Alle regioner0-4 år</v>
      </c>
      <c r="B5260" s="12" t="str">
        <f t="shared" si="495"/>
        <v>331240</v>
      </c>
      <c r="C5260" s="14">
        <f t="shared" si="493"/>
        <v>0</v>
      </c>
      <c r="D5260" s="14">
        <f t="shared" si="494"/>
        <v>0</v>
      </c>
      <c r="E5260" s="19" t="str">
        <f t="shared" si="496"/>
        <v>331240 - Arbejde med både erhvervs- og privatkunder – standardprodukter</v>
      </c>
      <c r="F5260" s="19" t="str">
        <f t="shared" si="497"/>
        <v>0-4 år</v>
      </c>
      <c r="G5260" s="40" t="s">
        <v>516</v>
      </c>
      <c r="H5260" s="41" t="s">
        <v>359</v>
      </c>
      <c r="I5260" s="42" t="s">
        <v>11</v>
      </c>
      <c r="J5260" s="43" t="s">
        <v>16</v>
      </c>
      <c r="K5260" s="44">
        <v>32</v>
      </c>
      <c r="L5260" s="45">
        <v>28998.598896598494</v>
      </c>
      <c r="M5260" s="46">
        <v>30615.200573322658</v>
      </c>
      <c r="N5260" s="45"/>
      <c r="O5260" s="46"/>
    </row>
    <row r="5261" spans="1:15" x14ac:dyDescent="0.2">
      <c r="A5261" s="11" t="str">
        <f t="shared" si="492"/>
        <v>3312406 - Alle regioner15-20 år</v>
      </c>
      <c r="B5261" s="12" t="str">
        <f t="shared" si="495"/>
        <v>331240</v>
      </c>
      <c r="C5261" s="14">
        <f t="shared" si="493"/>
        <v>0</v>
      </c>
      <c r="D5261" s="14">
        <f t="shared" si="494"/>
        <v>0</v>
      </c>
      <c r="E5261" s="19" t="str">
        <f t="shared" si="496"/>
        <v>331240 - Arbejde med både erhvervs- og privatkunder – standardprodukter</v>
      </c>
      <c r="F5261" s="19" t="str">
        <f t="shared" si="497"/>
        <v>15-20 år</v>
      </c>
      <c r="G5261" s="40" t="s">
        <v>516</v>
      </c>
      <c r="H5261" s="41" t="s">
        <v>359</v>
      </c>
      <c r="I5261" s="42" t="s">
        <v>11</v>
      </c>
      <c r="J5261" s="43" t="s">
        <v>18</v>
      </c>
      <c r="K5261" s="44">
        <v>15</v>
      </c>
      <c r="L5261" s="45">
        <v>50664.805366667562</v>
      </c>
      <c r="M5261" s="46">
        <v>53505.686777995266</v>
      </c>
      <c r="N5261" s="45"/>
      <c r="O5261" s="46"/>
    </row>
    <row r="5262" spans="1:15" x14ac:dyDescent="0.2">
      <c r="A5262" s="11" t="str">
        <f t="shared" si="492"/>
        <v>3312406 - Alle regioner20-24 år</v>
      </c>
      <c r="B5262" s="12" t="str">
        <f t="shared" si="495"/>
        <v>331240</v>
      </c>
      <c r="C5262" s="14">
        <f t="shared" si="493"/>
        <v>0</v>
      </c>
      <c r="D5262" s="14">
        <f t="shared" si="494"/>
        <v>0</v>
      </c>
      <c r="E5262" s="19" t="str">
        <f t="shared" si="496"/>
        <v>331240 - Arbejde med både erhvervs- og privatkunder – standardprodukter</v>
      </c>
      <c r="F5262" s="19" t="str">
        <f t="shared" si="497"/>
        <v>20-24 år</v>
      </c>
      <c r="G5262" s="40" t="s">
        <v>516</v>
      </c>
      <c r="H5262" s="41" t="s">
        <v>359</v>
      </c>
      <c r="I5262" s="42" t="s">
        <v>11</v>
      </c>
      <c r="J5262" s="43" t="s">
        <v>19</v>
      </c>
      <c r="K5262" s="44">
        <v>21</v>
      </c>
      <c r="L5262" s="45">
        <v>41939.470780554271</v>
      </c>
      <c r="M5262" s="46">
        <v>44282.845864984884</v>
      </c>
      <c r="N5262" s="45"/>
      <c r="O5262" s="46"/>
    </row>
    <row r="5263" spans="1:15" x14ac:dyDescent="0.2">
      <c r="A5263" s="11" t="str">
        <f t="shared" si="492"/>
        <v>3312406 - Alle regioner25 år og derover</v>
      </c>
      <c r="B5263" s="12" t="str">
        <f t="shared" si="495"/>
        <v>331240</v>
      </c>
      <c r="C5263" s="14">
        <f t="shared" si="493"/>
        <v>0</v>
      </c>
      <c r="D5263" s="14">
        <f t="shared" si="494"/>
        <v>0</v>
      </c>
      <c r="E5263" s="19" t="str">
        <f t="shared" si="496"/>
        <v>331240 - Arbejde med både erhvervs- og privatkunder – standardprodukter</v>
      </c>
      <c r="F5263" s="19" t="str">
        <f t="shared" si="497"/>
        <v>25 år og derover</v>
      </c>
      <c r="G5263" s="40" t="s">
        <v>516</v>
      </c>
      <c r="H5263" s="41" t="s">
        <v>359</v>
      </c>
      <c r="I5263" s="42" t="s">
        <v>11</v>
      </c>
      <c r="J5263" s="43" t="s">
        <v>9</v>
      </c>
      <c r="K5263" s="44">
        <v>66</v>
      </c>
      <c r="L5263" s="45">
        <v>41816.071633380903</v>
      </c>
      <c r="M5263" s="46">
        <v>44089.554143781141</v>
      </c>
      <c r="N5263" s="45"/>
      <c r="O5263" s="46"/>
    </row>
    <row r="5264" spans="1:15" x14ac:dyDescent="0.2">
      <c r="A5264" s="11" t="str">
        <f t="shared" si="492"/>
        <v>3312406 - Alle regionerAlle uanset erf.</v>
      </c>
      <c r="B5264" s="12" t="str">
        <f t="shared" si="495"/>
        <v>331240</v>
      </c>
      <c r="C5264" s="14">
        <f t="shared" si="493"/>
        <v>0</v>
      </c>
      <c r="D5264" s="14">
        <f t="shared" si="494"/>
        <v>0</v>
      </c>
      <c r="E5264" s="19" t="str">
        <f t="shared" si="496"/>
        <v>331240 - Arbejde med både erhvervs- og privatkunder – standardprodukter</v>
      </c>
      <c r="F5264" s="19" t="str">
        <f t="shared" si="497"/>
        <v>Alle uanset erf.</v>
      </c>
      <c r="G5264" s="40" t="s">
        <v>516</v>
      </c>
      <c r="H5264" s="41" t="s">
        <v>359</v>
      </c>
      <c r="I5264" s="42" t="s">
        <v>11</v>
      </c>
      <c r="J5264" s="43" t="s">
        <v>10</v>
      </c>
      <c r="K5264" s="44">
        <v>164</v>
      </c>
      <c r="L5264" s="45">
        <v>39099.208525726193</v>
      </c>
      <c r="M5264" s="46">
        <v>41254.003192252145</v>
      </c>
      <c r="N5264" s="45"/>
      <c r="O5264" s="46"/>
    </row>
    <row r="5265" spans="1:15" x14ac:dyDescent="0.2">
      <c r="A5265" s="11" t="str">
        <f t="shared" si="492"/>
        <v>3313001 - Region HovedstadenUnder 1 år</v>
      </c>
      <c r="B5265" s="12" t="str">
        <f t="shared" si="495"/>
        <v>331300</v>
      </c>
      <c r="C5265" s="14">
        <f t="shared" si="493"/>
        <v>0</v>
      </c>
      <c r="D5265" s="14">
        <f t="shared" si="494"/>
        <v>0</v>
      </c>
      <c r="E5265" s="19" t="str">
        <f t="shared" si="496"/>
        <v>331300 - Regnskabsarbejde</v>
      </c>
      <c r="F5265" s="19" t="str">
        <f t="shared" si="497"/>
        <v>Under 1 år</v>
      </c>
      <c r="G5265" s="40" t="s">
        <v>516</v>
      </c>
      <c r="H5265" s="41" t="s">
        <v>142</v>
      </c>
      <c r="I5265" s="42" t="s">
        <v>8</v>
      </c>
      <c r="J5265" s="43" t="s">
        <v>13</v>
      </c>
      <c r="K5265" s="44">
        <v>370</v>
      </c>
      <c r="L5265" s="45">
        <v>30157.947738250623</v>
      </c>
      <c r="M5265" s="46">
        <v>31751.323748740931</v>
      </c>
      <c r="N5265" s="45"/>
      <c r="O5265" s="46"/>
    </row>
    <row r="5266" spans="1:15" x14ac:dyDescent="0.2">
      <c r="A5266" s="11" t="str">
        <f t="shared" si="492"/>
        <v>3313001 - Region Hovedstaden1 år</v>
      </c>
      <c r="B5266" s="12" t="str">
        <f t="shared" si="495"/>
        <v>331300</v>
      </c>
      <c r="C5266" s="14">
        <f t="shared" si="493"/>
        <v>0</v>
      </c>
      <c r="D5266" s="14">
        <f t="shared" si="494"/>
        <v>0</v>
      </c>
      <c r="E5266" s="19" t="str">
        <f t="shared" si="496"/>
        <v>331300 - Regnskabsarbejde</v>
      </c>
      <c r="F5266" s="19" t="str">
        <f t="shared" si="497"/>
        <v>1 år</v>
      </c>
      <c r="G5266" s="40" t="s">
        <v>516</v>
      </c>
      <c r="H5266" s="41" t="s">
        <v>142</v>
      </c>
      <c r="I5266" s="42" t="s">
        <v>8</v>
      </c>
      <c r="J5266" s="43" t="s">
        <v>22</v>
      </c>
      <c r="K5266" s="44">
        <v>217</v>
      </c>
      <c r="L5266" s="45">
        <v>34645.987140680394</v>
      </c>
      <c r="M5266" s="46">
        <v>36581.837582518056</v>
      </c>
      <c r="N5266" s="45"/>
      <c r="O5266" s="46"/>
    </row>
    <row r="5267" spans="1:15" x14ac:dyDescent="0.2">
      <c r="A5267" s="11" t="str">
        <f t="shared" si="492"/>
        <v>3313001 - Region Hovedstaden2 år</v>
      </c>
      <c r="B5267" s="12" t="str">
        <f t="shared" si="495"/>
        <v>331300</v>
      </c>
      <c r="C5267" s="14">
        <f t="shared" si="493"/>
        <v>0</v>
      </c>
      <c r="D5267" s="14">
        <f t="shared" si="494"/>
        <v>0</v>
      </c>
      <c r="E5267" s="19" t="str">
        <f t="shared" si="496"/>
        <v>331300 - Regnskabsarbejde</v>
      </c>
      <c r="F5267" s="19" t="str">
        <f t="shared" si="497"/>
        <v>2 år</v>
      </c>
      <c r="G5267" s="40" t="s">
        <v>516</v>
      </c>
      <c r="H5267" s="41" t="s">
        <v>142</v>
      </c>
      <c r="I5267" s="42" t="s">
        <v>8</v>
      </c>
      <c r="J5267" s="43" t="s">
        <v>23</v>
      </c>
      <c r="K5267" s="44">
        <v>228</v>
      </c>
      <c r="L5267" s="45">
        <v>36162.961193962983</v>
      </c>
      <c r="M5267" s="46">
        <v>38073.608275616658</v>
      </c>
      <c r="N5267" s="45"/>
      <c r="O5267" s="46"/>
    </row>
    <row r="5268" spans="1:15" x14ac:dyDescent="0.2">
      <c r="A5268" s="11" t="str">
        <f t="shared" si="492"/>
        <v>3313001 - Region Hovedstaden3 år</v>
      </c>
      <c r="B5268" s="12" t="str">
        <f t="shared" si="495"/>
        <v>331300</v>
      </c>
      <c r="C5268" s="14">
        <f t="shared" si="493"/>
        <v>0</v>
      </c>
      <c r="D5268" s="14">
        <f t="shared" si="494"/>
        <v>0</v>
      </c>
      <c r="E5268" s="19" t="str">
        <f t="shared" si="496"/>
        <v>331300 - Regnskabsarbejde</v>
      </c>
      <c r="F5268" s="19" t="str">
        <f t="shared" si="497"/>
        <v>3 år</v>
      </c>
      <c r="G5268" s="40" t="s">
        <v>516</v>
      </c>
      <c r="H5268" s="41" t="s">
        <v>142</v>
      </c>
      <c r="I5268" s="42" t="s">
        <v>8</v>
      </c>
      <c r="J5268" s="43" t="s">
        <v>14</v>
      </c>
      <c r="K5268" s="44">
        <v>160</v>
      </c>
      <c r="L5268" s="45">
        <v>44412.32952199188</v>
      </c>
      <c r="M5268" s="46">
        <v>46758.826738729789</v>
      </c>
      <c r="N5268" s="45"/>
      <c r="O5268" s="46"/>
    </row>
    <row r="5269" spans="1:15" x14ac:dyDescent="0.2">
      <c r="A5269" s="11" t="str">
        <f t="shared" si="492"/>
        <v>3313001 - Region Hovedstaden4 år</v>
      </c>
      <c r="B5269" s="12" t="str">
        <f t="shared" si="495"/>
        <v>331300</v>
      </c>
      <c r="C5269" s="14">
        <f t="shared" si="493"/>
        <v>0</v>
      </c>
      <c r="D5269" s="14">
        <f t="shared" si="494"/>
        <v>0</v>
      </c>
      <c r="E5269" s="19" t="str">
        <f t="shared" si="496"/>
        <v>331300 - Regnskabsarbejde</v>
      </c>
      <c r="F5269" s="19" t="str">
        <f t="shared" si="497"/>
        <v>4 år</v>
      </c>
      <c r="G5269" s="40" t="s">
        <v>516</v>
      </c>
      <c r="H5269" s="41" t="s">
        <v>142</v>
      </c>
      <c r="I5269" s="42" t="s">
        <v>8</v>
      </c>
      <c r="J5269" s="43" t="s">
        <v>24</v>
      </c>
      <c r="K5269" s="44">
        <v>109</v>
      </c>
      <c r="L5269" s="45">
        <v>46618.888999734183</v>
      </c>
      <c r="M5269" s="46">
        <v>49081.968384730688</v>
      </c>
      <c r="N5269" s="45"/>
      <c r="O5269" s="46"/>
    </row>
    <row r="5270" spans="1:15" x14ac:dyDescent="0.2">
      <c r="A5270" s="11" t="str">
        <f t="shared" si="492"/>
        <v>3313001 - Region Hovedstaden5-9 år</v>
      </c>
      <c r="B5270" s="12" t="str">
        <f t="shared" si="495"/>
        <v>331300</v>
      </c>
      <c r="C5270" s="14">
        <f t="shared" si="493"/>
        <v>0</v>
      </c>
      <c r="D5270" s="14">
        <f t="shared" si="494"/>
        <v>0</v>
      </c>
      <c r="E5270" s="19" t="str">
        <f t="shared" si="496"/>
        <v>331300 - Regnskabsarbejde</v>
      </c>
      <c r="F5270" s="19" t="str">
        <f t="shared" si="497"/>
        <v>5-9 år</v>
      </c>
      <c r="G5270" s="40" t="s">
        <v>516</v>
      </c>
      <c r="H5270" s="41" t="s">
        <v>142</v>
      </c>
      <c r="I5270" s="42" t="s">
        <v>8</v>
      </c>
      <c r="J5270" s="43" t="s">
        <v>15</v>
      </c>
      <c r="K5270" s="44">
        <v>476</v>
      </c>
      <c r="L5270" s="45">
        <v>45395.165072551972</v>
      </c>
      <c r="M5270" s="46">
        <v>47848.547300837236</v>
      </c>
      <c r="N5270" s="45"/>
      <c r="O5270" s="46"/>
    </row>
    <row r="5271" spans="1:15" x14ac:dyDescent="0.2">
      <c r="A5271" s="11" t="str">
        <f t="shared" si="492"/>
        <v>3313001 - Region Hovedstaden0-4 år</v>
      </c>
      <c r="B5271" s="12" t="str">
        <f t="shared" si="495"/>
        <v>331300</v>
      </c>
      <c r="C5271" s="14">
        <f t="shared" si="493"/>
        <v>0</v>
      </c>
      <c r="D5271" s="14">
        <f t="shared" si="494"/>
        <v>0</v>
      </c>
      <c r="E5271" s="19" t="str">
        <f t="shared" si="496"/>
        <v>331300 - Regnskabsarbejde</v>
      </c>
      <c r="F5271" s="19" t="str">
        <f t="shared" si="497"/>
        <v>0-4 år</v>
      </c>
      <c r="G5271" s="40" t="s">
        <v>516</v>
      </c>
      <c r="H5271" s="41" t="s">
        <v>142</v>
      </c>
      <c r="I5271" s="42" t="s">
        <v>8</v>
      </c>
      <c r="J5271" s="43" t="s">
        <v>16</v>
      </c>
      <c r="K5271" s="44">
        <v>1084</v>
      </c>
      <c r="L5271" s="45">
        <v>36286.210984391313</v>
      </c>
      <c r="M5271" s="46">
        <v>38203.369890426111</v>
      </c>
      <c r="N5271" s="45"/>
      <c r="O5271" s="46"/>
    </row>
    <row r="5272" spans="1:15" x14ac:dyDescent="0.2">
      <c r="A5272" s="11" t="str">
        <f t="shared" si="492"/>
        <v>3313001 - Region Hovedstaden10-14 år</v>
      </c>
      <c r="B5272" s="12" t="str">
        <f t="shared" si="495"/>
        <v>331300</v>
      </c>
      <c r="C5272" s="14">
        <f t="shared" si="493"/>
        <v>0</v>
      </c>
      <c r="D5272" s="14">
        <f t="shared" si="494"/>
        <v>0</v>
      </c>
      <c r="E5272" s="19" t="str">
        <f t="shared" si="496"/>
        <v>331300 - Regnskabsarbejde</v>
      </c>
      <c r="F5272" s="19" t="str">
        <f t="shared" si="497"/>
        <v>10-14 år</v>
      </c>
      <c r="G5272" s="40" t="s">
        <v>516</v>
      </c>
      <c r="H5272" s="41" t="s">
        <v>142</v>
      </c>
      <c r="I5272" s="42" t="s">
        <v>8</v>
      </c>
      <c r="J5272" s="43" t="s">
        <v>17</v>
      </c>
      <c r="K5272" s="44">
        <v>378</v>
      </c>
      <c r="L5272" s="45">
        <v>45415.943092660302</v>
      </c>
      <c r="M5272" s="46">
        <v>47815.465594844849</v>
      </c>
      <c r="N5272" s="45"/>
      <c r="O5272" s="46"/>
    </row>
    <row r="5273" spans="1:15" x14ac:dyDescent="0.2">
      <c r="A5273" s="11" t="str">
        <f t="shared" si="492"/>
        <v>3313001 - Region Hovedstaden15-20 år</v>
      </c>
      <c r="B5273" s="12" t="str">
        <f t="shared" si="495"/>
        <v>331300</v>
      </c>
      <c r="C5273" s="14">
        <f t="shared" si="493"/>
        <v>0</v>
      </c>
      <c r="D5273" s="14">
        <f t="shared" si="494"/>
        <v>0</v>
      </c>
      <c r="E5273" s="19" t="str">
        <f t="shared" si="496"/>
        <v>331300 - Regnskabsarbejde</v>
      </c>
      <c r="F5273" s="19" t="str">
        <f t="shared" si="497"/>
        <v>15-20 år</v>
      </c>
      <c r="G5273" s="40" t="s">
        <v>516</v>
      </c>
      <c r="H5273" s="41" t="s">
        <v>142</v>
      </c>
      <c r="I5273" s="42" t="s">
        <v>8</v>
      </c>
      <c r="J5273" s="43" t="s">
        <v>18</v>
      </c>
      <c r="K5273" s="44">
        <v>275</v>
      </c>
      <c r="L5273" s="45">
        <v>44435.71126509834</v>
      </c>
      <c r="M5273" s="46">
        <v>46694.617935561502</v>
      </c>
      <c r="N5273" s="45"/>
      <c r="O5273" s="46"/>
    </row>
    <row r="5274" spans="1:15" x14ac:dyDescent="0.2">
      <c r="A5274" s="11" t="str">
        <f t="shared" si="492"/>
        <v>3313001 - Region Hovedstaden20-24 år</v>
      </c>
      <c r="B5274" s="12" t="str">
        <f t="shared" si="495"/>
        <v>331300</v>
      </c>
      <c r="C5274" s="14">
        <f t="shared" si="493"/>
        <v>0</v>
      </c>
      <c r="D5274" s="14">
        <f t="shared" si="494"/>
        <v>0</v>
      </c>
      <c r="E5274" s="19" t="str">
        <f t="shared" si="496"/>
        <v>331300 - Regnskabsarbejde</v>
      </c>
      <c r="F5274" s="19" t="str">
        <f t="shared" si="497"/>
        <v>20-24 år</v>
      </c>
      <c r="G5274" s="40" t="s">
        <v>516</v>
      </c>
      <c r="H5274" s="41" t="s">
        <v>142</v>
      </c>
      <c r="I5274" s="42" t="s">
        <v>8</v>
      </c>
      <c r="J5274" s="43" t="s">
        <v>19</v>
      </c>
      <c r="K5274" s="44">
        <v>316</v>
      </c>
      <c r="L5274" s="45">
        <v>44758.297345052386</v>
      </c>
      <c r="M5274" s="46">
        <v>47195.5642474263</v>
      </c>
      <c r="N5274" s="45"/>
      <c r="O5274" s="46"/>
    </row>
    <row r="5275" spans="1:15" x14ac:dyDescent="0.2">
      <c r="A5275" s="11" t="str">
        <f t="shared" si="492"/>
        <v>3313001 - Region Hovedstaden25 år og derover</v>
      </c>
      <c r="B5275" s="12" t="str">
        <f t="shared" si="495"/>
        <v>331300</v>
      </c>
      <c r="C5275" s="14">
        <f t="shared" si="493"/>
        <v>0</v>
      </c>
      <c r="D5275" s="14">
        <f t="shared" si="494"/>
        <v>0</v>
      </c>
      <c r="E5275" s="19" t="str">
        <f t="shared" si="496"/>
        <v>331300 - Regnskabsarbejde</v>
      </c>
      <c r="F5275" s="19" t="str">
        <f t="shared" si="497"/>
        <v>25 år og derover</v>
      </c>
      <c r="G5275" s="40" t="s">
        <v>516</v>
      </c>
      <c r="H5275" s="41" t="s">
        <v>142</v>
      </c>
      <c r="I5275" s="42" t="s">
        <v>8</v>
      </c>
      <c r="J5275" s="43" t="s">
        <v>9</v>
      </c>
      <c r="K5275" s="44">
        <v>1412</v>
      </c>
      <c r="L5275" s="45">
        <v>41618.928150462569</v>
      </c>
      <c r="M5275" s="46">
        <v>43831.454752116129</v>
      </c>
      <c r="N5275" s="45"/>
      <c r="O5275" s="46"/>
    </row>
    <row r="5276" spans="1:15" x14ac:dyDescent="0.2">
      <c r="A5276" s="11" t="str">
        <f t="shared" si="492"/>
        <v>3313001 - Region HovedstadenAlle uanset erf.</v>
      </c>
      <c r="B5276" s="12" t="str">
        <f t="shared" si="495"/>
        <v>331300</v>
      </c>
      <c r="C5276" s="14">
        <f t="shared" si="493"/>
        <v>0</v>
      </c>
      <c r="D5276" s="14">
        <f t="shared" si="494"/>
        <v>0</v>
      </c>
      <c r="E5276" s="19" t="str">
        <f t="shared" si="496"/>
        <v>331300 - Regnskabsarbejde</v>
      </c>
      <c r="F5276" s="19" t="str">
        <f t="shared" si="497"/>
        <v>Alle uanset erf.</v>
      </c>
      <c r="G5276" s="40" t="s">
        <v>516</v>
      </c>
      <c r="H5276" s="41" t="s">
        <v>142</v>
      </c>
      <c r="I5276" s="42" t="s">
        <v>8</v>
      </c>
      <c r="J5276" s="43" t="s">
        <v>10</v>
      </c>
      <c r="K5276" s="44">
        <v>3941</v>
      </c>
      <c r="L5276" s="45">
        <v>41837.146537282875</v>
      </c>
      <c r="M5276" s="46">
        <v>44055.202810620351</v>
      </c>
      <c r="N5276" s="45"/>
      <c r="O5276" s="46"/>
    </row>
    <row r="5277" spans="1:15" x14ac:dyDescent="0.2">
      <c r="A5277" s="11" t="str">
        <f t="shared" si="492"/>
        <v>3313002 - Region Sjælland1 år</v>
      </c>
      <c r="B5277" s="12" t="str">
        <f t="shared" si="495"/>
        <v>331300</v>
      </c>
      <c r="C5277" s="14">
        <f t="shared" si="493"/>
        <v>0</v>
      </c>
      <c r="D5277" s="14">
        <f t="shared" si="494"/>
        <v>0</v>
      </c>
      <c r="E5277" s="19" t="str">
        <f t="shared" si="496"/>
        <v>331300 - Regnskabsarbejde</v>
      </c>
      <c r="F5277" s="19" t="str">
        <f t="shared" si="497"/>
        <v>1 år</v>
      </c>
      <c r="G5277" s="40" t="s">
        <v>516</v>
      </c>
      <c r="H5277" s="41" t="s">
        <v>142</v>
      </c>
      <c r="I5277" s="42" t="s">
        <v>20</v>
      </c>
      <c r="J5277" s="43" t="s">
        <v>22</v>
      </c>
      <c r="K5277" s="44">
        <v>14</v>
      </c>
      <c r="L5277" s="45">
        <v>28314.568508464738</v>
      </c>
      <c r="M5277" s="46">
        <v>29923.547586631681</v>
      </c>
      <c r="N5277" s="45"/>
      <c r="O5277" s="46"/>
    </row>
    <row r="5278" spans="1:15" x14ac:dyDescent="0.2">
      <c r="A5278" s="11" t="str">
        <f t="shared" si="492"/>
        <v>3313002 - Region Sjælland2 år</v>
      </c>
      <c r="B5278" s="12" t="str">
        <f t="shared" si="495"/>
        <v>331300</v>
      </c>
      <c r="C5278" s="14">
        <f t="shared" si="493"/>
        <v>0</v>
      </c>
      <c r="D5278" s="14">
        <f t="shared" si="494"/>
        <v>0</v>
      </c>
      <c r="E5278" s="19" t="str">
        <f t="shared" si="496"/>
        <v>331300 - Regnskabsarbejde</v>
      </c>
      <c r="F5278" s="19" t="str">
        <f t="shared" si="497"/>
        <v>2 år</v>
      </c>
      <c r="G5278" s="40" t="s">
        <v>516</v>
      </c>
      <c r="H5278" s="41" t="s">
        <v>142</v>
      </c>
      <c r="I5278" s="42" t="s">
        <v>20</v>
      </c>
      <c r="J5278" s="43" t="s">
        <v>23</v>
      </c>
      <c r="K5278" s="44">
        <v>16</v>
      </c>
      <c r="L5278" s="45">
        <v>31897.819903523479</v>
      </c>
      <c r="M5278" s="46">
        <v>33703.778152454433</v>
      </c>
      <c r="N5278" s="45"/>
      <c r="O5278" s="46"/>
    </row>
    <row r="5279" spans="1:15" x14ac:dyDescent="0.2">
      <c r="A5279" s="11" t="str">
        <f t="shared" si="492"/>
        <v>3313002 - Region Sjælland4 år</v>
      </c>
      <c r="B5279" s="12" t="str">
        <f t="shared" si="495"/>
        <v>331300</v>
      </c>
      <c r="C5279" s="14">
        <f t="shared" si="493"/>
        <v>0</v>
      </c>
      <c r="D5279" s="14">
        <f t="shared" si="494"/>
        <v>0</v>
      </c>
      <c r="E5279" s="19" t="str">
        <f t="shared" si="496"/>
        <v>331300 - Regnskabsarbejde</v>
      </c>
      <c r="F5279" s="19" t="str">
        <f t="shared" si="497"/>
        <v>4 år</v>
      </c>
      <c r="G5279" s="40" t="s">
        <v>516</v>
      </c>
      <c r="H5279" s="41" t="s">
        <v>142</v>
      </c>
      <c r="I5279" s="42" t="s">
        <v>20</v>
      </c>
      <c r="J5279" s="43" t="s">
        <v>24</v>
      </c>
      <c r="K5279" s="44">
        <v>14</v>
      </c>
      <c r="L5279" s="45">
        <v>29871.339343228723</v>
      </c>
      <c r="M5279" s="46">
        <v>31531.434278666991</v>
      </c>
      <c r="N5279" s="45"/>
      <c r="O5279" s="46"/>
    </row>
    <row r="5280" spans="1:15" x14ac:dyDescent="0.2">
      <c r="A5280" s="11" t="str">
        <f t="shared" si="492"/>
        <v>3313002 - Region Sjælland5-9 år</v>
      </c>
      <c r="B5280" s="12" t="str">
        <f t="shared" si="495"/>
        <v>331300</v>
      </c>
      <c r="C5280" s="14">
        <f t="shared" si="493"/>
        <v>0</v>
      </c>
      <c r="D5280" s="14">
        <f t="shared" si="494"/>
        <v>0</v>
      </c>
      <c r="E5280" s="19" t="str">
        <f t="shared" si="496"/>
        <v>331300 - Regnskabsarbejde</v>
      </c>
      <c r="F5280" s="19" t="str">
        <f t="shared" si="497"/>
        <v>5-9 år</v>
      </c>
      <c r="G5280" s="40" t="s">
        <v>516</v>
      </c>
      <c r="H5280" s="41" t="s">
        <v>142</v>
      </c>
      <c r="I5280" s="42" t="s">
        <v>20</v>
      </c>
      <c r="J5280" s="43" t="s">
        <v>15</v>
      </c>
      <c r="K5280" s="44">
        <v>63</v>
      </c>
      <c r="L5280" s="45">
        <v>34086.785196813878</v>
      </c>
      <c r="M5280" s="46">
        <v>35887.73883857816</v>
      </c>
      <c r="N5280" s="45"/>
      <c r="O5280" s="46"/>
    </row>
    <row r="5281" spans="1:15" x14ac:dyDescent="0.2">
      <c r="A5281" s="11" t="str">
        <f t="shared" si="492"/>
        <v>3313002 - Region Sjælland0-4 år</v>
      </c>
      <c r="B5281" s="12" t="str">
        <f t="shared" si="495"/>
        <v>331300</v>
      </c>
      <c r="C5281" s="14">
        <f t="shared" si="493"/>
        <v>0</v>
      </c>
      <c r="D5281" s="14">
        <f t="shared" si="494"/>
        <v>0</v>
      </c>
      <c r="E5281" s="19" t="str">
        <f t="shared" si="496"/>
        <v>331300 - Regnskabsarbejde</v>
      </c>
      <c r="F5281" s="19" t="str">
        <f t="shared" si="497"/>
        <v>0-4 år</v>
      </c>
      <c r="G5281" s="40" t="s">
        <v>516</v>
      </c>
      <c r="H5281" s="41" t="s">
        <v>142</v>
      </c>
      <c r="I5281" s="42" t="s">
        <v>20</v>
      </c>
      <c r="J5281" s="43" t="s">
        <v>16</v>
      </c>
      <c r="K5281" s="44">
        <v>58</v>
      </c>
      <c r="L5281" s="45">
        <v>32382.324729790442</v>
      </c>
      <c r="M5281" s="46">
        <v>34203.965390686913</v>
      </c>
      <c r="N5281" s="45"/>
      <c r="O5281" s="46"/>
    </row>
    <row r="5282" spans="1:15" x14ac:dyDescent="0.2">
      <c r="A5282" s="11" t="str">
        <f t="shared" si="492"/>
        <v>3313002 - Region Sjælland10-14 år</v>
      </c>
      <c r="B5282" s="12" t="str">
        <f t="shared" si="495"/>
        <v>331300</v>
      </c>
      <c r="C5282" s="14">
        <f t="shared" si="493"/>
        <v>0</v>
      </c>
      <c r="D5282" s="14">
        <f t="shared" si="494"/>
        <v>0</v>
      </c>
      <c r="E5282" s="19" t="str">
        <f t="shared" si="496"/>
        <v>331300 - Regnskabsarbejde</v>
      </c>
      <c r="F5282" s="19" t="str">
        <f t="shared" si="497"/>
        <v>10-14 år</v>
      </c>
      <c r="G5282" s="40" t="s">
        <v>516</v>
      </c>
      <c r="H5282" s="41" t="s">
        <v>142</v>
      </c>
      <c r="I5282" s="42" t="s">
        <v>20</v>
      </c>
      <c r="J5282" s="43" t="s">
        <v>17</v>
      </c>
      <c r="K5282" s="44">
        <v>43</v>
      </c>
      <c r="L5282" s="45">
        <v>40030.487898711668</v>
      </c>
      <c r="M5282" s="46">
        <v>42132.563231488544</v>
      </c>
      <c r="N5282" s="45"/>
      <c r="O5282" s="46"/>
    </row>
    <row r="5283" spans="1:15" x14ac:dyDescent="0.2">
      <c r="A5283" s="11" t="str">
        <f t="shared" si="492"/>
        <v>3313002 - Region Sjælland15-20 år</v>
      </c>
      <c r="B5283" s="12" t="str">
        <f t="shared" si="495"/>
        <v>331300</v>
      </c>
      <c r="C5283" s="14">
        <f t="shared" si="493"/>
        <v>0</v>
      </c>
      <c r="D5283" s="14">
        <f t="shared" si="494"/>
        <v>0</v>
      </c>
      <c r="E5283" s="19" t="str">
        <f t="shared" si="496"/>
        <v>331300 - Regnskabsarbejde</v>
      </c>
      <c r="F5283" s="19" t="str">
        <f t="shared" si="497"/>
        <v>15-20 år</v>
      </c>
      <c r="G5283" s="40" t="s">
        <v>516</v>
      </c>
      <c r="H5283" s="41" t="s">
        <v>142</v>
      </c>
      <c r="I5283" s="42" t="s">
        <v>20</v>
      </c>
      <c r="J5283" s="43" t="s">
        <v>18</v>
      </c>
      <c r="K5283" s="44">
        <v>72</v>
      </c>
      <c r="L5283" s="45">
        <v>39800.306487555776</v>
      </c>
      <c r="M5283" s="46">
        <v>41967.745553196743</v>
      </c>
      <c r="N5283" s="45"/>
      <c r="O5283" s="46"/>
    </row>
    <row r="5284" spans="1:15" x14ac:dyDescent="0.2">
      <c r="A5284" s="11" t="str">
        <f t="shared" si="492"/>
        <v>3313002 - Region Sjælland20-24 år</v>
      </c>
      <c r="B5284" s="12" t="str">
        <f t="shared" si="495"/>
        <v>331300</v>
      </c>
      <c r="C5284" s="14">
        <f t="shared" si="493"/>
        <v>0</v>
      </c>
      <c r="D5284" s="14">
        <f t="shared" si="494"/>
        <v>0</v>
      </c>
      <c r="E5284" s="19" t="str">
        <f t="shared" si="496"/>
        <v>331300 - Regnskabsarbejde</v>
      </c>
      <c r="F5284" s="19" t="str">
        <f t="shared" si="497"/>
        <v>20-24 år</v>
      </c>
      <c r="G5284" s="40" t="s">
        <v>516</v>
      </c>
      <c r="H5284" s="41" t="s">
        <v>142</v>
      </c>
      <c r="I5284" s="42" t="s">
        <v>20</v>
      </c>
      <c r="J5284" s="43" t="s">
        <v>19</v>
      </c>
      <c r="K5284" s="44">
        <v>74</v>
      </c>
      <c r="L5284" s="45">
        <v>36214.342525546279</v>
      </c>
      <c r="M5284" s="46">
        <v>38183.517635665594</v>
      </c>
      <c r="N5284" s="45"/>
      <c r="O5284" s="46"/>
    </row>
    <row r="5285" spans="1:15" x14ac:dyDescent="0.2">
      <c r="A5285" s="11" t="str">
        <f t="shared" si="492"/>
        <v>3313002 - Region Sjælland25 år og derover</v>
      </c>
      <c r="B5285" s="12" t="str">
        <f t="shared" si="495"/>
        <v>331300</v>
      </c>
      <c r="C5285" s="14">
        <f t="shared" si="493"/>
        <v>0</v>
      </c>
      <c r="D5285" s="14">
        <f t="shared" si="494"/>
        <v>0</v>
      </c>
      <c r="E5285" s="19" t="str">
        <f t="shared" si="496"/>
        <v>331300 - Regnskabsarbejde</v>
      </c>
      <c r="F5285" s="19" t="str">
        <f t="shared" si="497"/>
        <v>25 år og derover</v>
      </c>
      <c r="G5285" s="40" t="s">
        <v>516</v>
      </c>
      <c r="H5285" s="41" t="s">
        <v>142</v>
      </c>
      <c r="I5285" s="42" t="s">
        <v>20</v>
      </c>
      <c r="J5285" s="43" t="s">
        <v>9</v>
      </c>
      <c r="K5285" s="44">
        <v>445</v>
      </c>
      <c r="L5285" s="45">
        <v>38631.053015445243</v>
      </c>
      <c r="M5285" s="46">
        <v>40471.000239455228</v>
      </c>
      <c r="N5285" s="45"/>
      <c r="O5285" s="46"/>
    </row>
    <row r="5286" spans="1:15" x14ac:dyDescent="0.2">
      <c r="A5286" s="11" t="str">
        <f t="shared" si="492"/>
        <v>3313002 - Region SjællandAlle uanset erf.</v>
      </c>
      <c r="B5286" s="12" t="str">
        <f t="shared" si="495"/>
        <v>331300</v>
      </c>
      <c r="C5286" s="14">
        <f t="shared" si="493"/>
        <v>0</v>
      </c>
      <c r="D5286" s="14">
        <f t="shared" si="494"/>
        <v>0</v>
      </c>
      <c r="E5286" s="19" t="str">
        <f t="shared" si="496"/>
        <v>331300 - Regnskabsarbejde</v>
      </c>
      <c r="F5286" s="19" t="str">
        <f t="shared" si="497"/>
        <v>Alle uanset erf.</v>
      </c>
      <c r="G5286" s="40" t="s">
        <v>516</v>
      </c>
      <c r="H5286" s="41" t="s">
        <v>142</v>
      </c>
      <c r="I5286" s="42" t="s">
        <v>20</v>
      </c>
      <c r="J5286" s="43" t="s">
        <v>10</v>
      </c>
      <c r="K5286" s="44">
        <v>755</v>
      </c>
      <c r="L5286" s="45">
        <v>37525.189955065252</v>
      </c>
      <c r="M5286" s="46">
        <v>39538.145163482011</v>
      </c>
      <c r="N5286" s="45"/>
      <c r="O5286" s="46"/>
    </row>
    <row r="5287" spans="1:15" x14ac:dyDescent="0.2">
      <c r="A5287" s="11" t="str">
        <f t="shared" si="492"/>
        <v>3313003 - Region SyddanmarkUnder 1 år</v>
      </c>
      <c r="B5287" s="12" t="str">
        <f t="shared" si="495"/>
        <v>331300</v>
      </c>
      <c r="C5287" s="14">
        <f t="shared" si="493"/>
        <v>0</v>
      </c>
      <c r="D5287" s="14">
        <f t="shared" si="494"/>
        <v>0</v>
      </c>
      <c r="E5287" s="19" t="str">
        <f t="shared" si="496"/>
        <v>331300 - Regnskabsarbejde</v>
      </c>
      <c r="F5287" s="19" t="str">
        <f t="shared" si="497"/>
        <v>Under 1 år</v>
      </c>
      <c r="G5287" s="40" t="s">
        <v>516</v>
      </c>
      <c r="H5287" s="41" t="s">
        <v>142</v>
      </c>
      <c r="I5287" s="42" t="s">
        <v>544</v>
      </c>
      <c r="J5287" s="43" t="s">
        <v>13</v>
      </c>
      <c r="K5287" s="44">
        <v>139</v>
      </c>
      <c r="L5287" s="45">
        <v>26495.754689805137</v>
      </c>
      <c r="M5287" s="46">
        <v>28072.212186973462</v>
      </c>
      <c r="N5287" s="45"/>
      <c r="O5287" s="46"/>
    </row>
    <row r="5288" spans="1:15" x14ac:dyDescent="0.2">
      <c r="A5288" s="11" t="str">
        <f t="shared" si="492"/>
        <v>3313003 - Region Syddanmark1 år</v>
      </c>
      <c r="B5288" s="12" t="str">
        <f t="shared" si="495"/>
        <v>331300</v>
      </c>
      <c r="C5288" s="14">
        <f t="shared" si="493"/>
        <v>0</v>
      </c>
      <c r="D5288" s="14">
        <f t="shared" si="494"/>
        <v>0</v>
      </c>
      <c r="E5288" s="19" t="str">
        <f t="shared" si="496"/>
        <v>331300 - Regnskabsarbejde</v>
      </c>
      <c r="F5288" s="19" t="str">
        <f t="shared" si="497"/>
        <v>1 år</v>
      </c>
      <c r="G5288" s="40" t="s">
        <v>516</v>
      </c>
      <c r="H5288" s="41" t="s">
        <v>142</v>
      </c>
      <c r="I5288" s="42" t="s">
        <v>544</v>
      </c>
      <c r="J5288" s="43" t="s">
        <v>22</v>
      </c>
      <c r="K5288" s="44">
        <v>90</v>
      </c>
      <c r="L5288" s="45">
        <v>30752.269313977646</v>
      </c>
      <c r="M5288" s="46">
        <v>32257.003651357336</v>
      </c>
      <c r="N5288" s="45"/>
      <c r="O5288" s="46"/>
    </row>
    <row r="5289" spans="1:15" x14ac:dyDescent="0.2">
      <c r="A5289" s="11" t="str">
        <f t="shared" si="492"/>
        <v>3313003 - Region Syddanmark2 år</v>
      </c>
      <c r="B5289" s="12" t="str">
        <f t="shared" si="495"/>
        <v>331300</v>
      </c>
      <c r="C5289" s="14">
        <f t="shared" si="493"/>
        <v>0</v>
      </c>
      <c r="D5289" s="14">
        <f t="shared" si="494"/>
        <v>0</v>
      </c>
      <c r="E5289" s="19" t="str">
        <f t="shared" si="496"/>
        <v>331300 - Regnskabsarbejde</v>
      </c>
      <c r="F5289" s="19" t="str">
        <f t="shared" si="497"/>
        <v>2 år</v>
      </c>
      <c r="G5289" s="40" t="s">
        <v>516</v>
      </c>
      <c r="H5289" s="41" t="s">
        <v>142</v>
      </c>
      <c r="I5289" s="42" t="s">
        <v>544</v>
      </c>
      <c r="J5289" s="43" t="s">
        <v>23</v>
      </c>
      <c r="K5289" s="44">
        <v>107</v>
      </c>
      <c r="L5289" s="45">
        <v>33825.506053849604</v>
      </c>
      <c r="M5289" s="46">
        <v>35726.547071688365</v>
      </c>
      <c r="N5289" s="45"/>
      <c r="O5289" s="46"/>
    </row>
    <row r="5290" spans="1:15" x14ac:dyDescent="0.2">
      <c r="A5290" s="11" t="str">
        <f t="shared" si="492"/>
        <v>3313003 - Region Syddanmark3 år</v>
      </c>
      <c r="B5290" s="12" t="str">
        <f t="shared" si="495"/>
        <v>331300</v>
      </c>
      <c r="C5290" s="14">
        <f t="shared" si="493"/>
        <v>0</v>
      </c>
      <c r="D5290" s="14">
        <f t="shared" si="494"/>
        <v>0</v>
      </c>
      <c r="E5290" s="19" t="str">
        <f t="shared" si="496"/>
        <v>331300 - Regnskabsarbejde</v>
      </c>
      <c r="F5290" s="19" t="str">
        <f t="shared" si="497"/>
        <v>3 år</v>
      </c>
      <c r="G5290" s="40" t="s">
        <v>516</v>
      </c>
      <c r="H5290" s="41" t="s">
        <v>142</v>
      </c>
      <c r="I5290" s="42" t="s">
        <v>544</v>
      </c>
      <c r="J5290" s="43" t="s">
        <v>14</v>
      </c>
      <c r="K5290" s="44">
        <v>68</v>
      </c>
      <c r="L5290" s="45">
        <v>33231.916007604937</v>
      </c>
      <c r="M5290" s="46">
        <v>34954.461668635449</v>
      </c>
      <c r="N5290" s="45"/>
      <c r="O5290" s="46"/>
    </row>
    <row r="5291" spans="1:15" x14ac:dyDescent="0.2">
      <c r="A5291" s="11" t="str">
        <f t="shared" si="492"/>
        <v>3313003 - Region Syddanmark4 år</v>
      </c>
      <c r="B5291" s="12" t="str">
        <f t="shared" si="495"/>
        <v>331300</v>
      </c>
      <c r="C5291" s="14">
        <f t="shared" si="493"/>
        <v>0</v>
      </c>
      <c r="D5291" s="14">
        <f t="shared" si="494"/>
        <v>0</v>
      </c>
      <c r="E5291" s="19" t="str">
        <f t="shared" si="496"/>
        <v>331300 - Regnskabsarbejde</v>
      </c>
      <c r="F5291" s="19" t="str">
        <f t="shared" si="497"/>
        <v>4 år</v>
      </c>
      <c r="G5291" s="40" t="s">
        <v>516</v>
      </c>
      <c r="H5291" s="41" t="s">
        <v>142</v>
      </c>
      <c r="I5291" s="42" t="s">
        <v>544</v>
      </c>
      <c r="J5291" s="43" t="s">
        <v>24</v>
      </c>
      <c r="K5291" s="44">
        <v>59</v>
      </c>
      <c r="L5291" s="45">
        <v>32598.98322734523</v>
      </c>
      <c r="M5291" s="46">
        <v>34321.329797199753</v>
      </c>
      <c r="N5291" s="45"/>
      <c r="O5291" s="46"/>
    </row>
    <row r="5292" spans="1:15" x14ac:dyDescent="0.2">
      <c r="A5292" s="11" t="str">
        <f t="shared" si="492"/>
        <v>3313003 - Region Syddanmark5-9 år</v>
      </c>
      <c r="B5292" s="12" t="str">
        <f t="shared" si="495"/>
        <v>331300</v>
      </c>
      <c r="C5292" s="14">
        <f t="shared" si="493"/>
        <v>0</v>
      </c>
      <c r="D5292" s="14">
        <f t="shared" si="494"/>
        <v>0</v>
      </c>
      <c r="E5292" s="19" t="str">
        <f t="shared" si="496"/>
        <v>331300 - Regnskabsarbejde</v>
      </c>
      <c r="F5292" s="19" t="str">
        <f t="shared" si="497"/>
        <v>5-9 år</v>
      </c>
      <c r="G5292" s="40" t="s">
        <v>516</v>
      </c>
      <c r="H5292" s="41" t="s">
        <v>142</v>
      </c>
      <c r="I5292" s="42" t="s">
        <v>544</v>
      </c>
      <c r="J5292" s="43" t="s">
        <v>15</v>
      </c>
      <c r="K5292" s="44">
        <v>250</v>
      </c>
      <c r="L5292" s="45">
        <v>36444.800967288109</v>
      </c>
      <c r="M5292" s="46">
        <v>38419.747799494937</v>
      </c>
      <c r="N5292" s="45"/>
      <c r="O5292" s="46"/>
    </row>
    <row r="5293" spans="1:15" x14ac:dyDescent="0.2">
      <c r="A5293" s="11" t="str">
        <f t="shared" si="492"/>
        <v>3313003 - Region Syddanmark0-4 år</v>
      </c>
      <c r="B5293" s="12" t="str">
        <f t="shared" si="495"/>
        <v>331300</v>
      </c>
      <c r="C5293" s="14">
        <f t="shared" si="493"/>
        <v>0</v>
      </c>
      <c r="D5293" s="14">
        <f t="shared" si="494"/>
        <v>0</v>
      </c>
      <c r="E5293" s="19" t="str">
        <f t="shared" si="496"/>
        <v>331300 - Regnskabsarbejde</v>
      </c>
      <c r="F5293" s="19" t="str">
        <f t="shared" si="497"/>
        <v>0-4 år</v>
      </c>
      <c r="G5293" s="40" t="s">
        <v>516</v>
      </c>
      <c r="H5293" s="41" t="s">
        <v>142</v>
      </c>
      <c r="I5293" s="42" t="s">
        <v>544</v>
      </c>
      <c r="J5293" s="43" t="s">
        <v>16</v>
      </c>
      <c r="K5293" s="44">
        <v>463</v>
      </c>
      <c r="L5293" s="45">
        <v>30874.608522309853</v>
      </c>
      <c r="M5293" s="46">
        <v>32569.987476642356</v>
      </c>
      <c r="N5293" s="45"/>
      <c r="O5293" s="46"/>
    </row>
    <row r="5294" spans="1:15" x14ac:dyDescent="0.2">
      <c r="A5294" s="11" t="str">
        <f t="shared" si="492"/>
        <v>3313003 - Region Syddanmark10-14 år</v>
      </c>
      <c r="B5294" s="12" t="str">
        <f t="shared" si="495"/>
        <v>331300</v>
      </c>
      <c r="C5294" s="14">
        <f t="shared" si="493"/>
        <v>0</v>
      </c>
      <c r="D5294" s="14">
        <f t="shared" si="494"/>
        <v>0</v>
      </c>
      <c r="E5294" s="19" t="str">
        <f t="shared" si="496"/>
        <v>331300 - Regnskabsarbejde</v>
      </c>
      <c r="F5294" s="19" t="str">
        <f t="shared" si="497"/>
        <v>10-14 år</v>
      </c>
      <c r="G5294" s="40" t="s">
        <v>516</v>
      </c>
      <c r="H5294" s="41" t="s">
        <v>142</v>
      </c>
      <c r="I5294" s="42" t="s">
        <v>544</v>
      </c>
      <c r="J5294" s="43" t="s">
        <v>17</v>
      </c>
      <c r="K5294" s="44">
        <v>206</v>
      </c>
      <c r="L5294" s="45">
        <v>36477.638684559759</v>
      </c>
      <c r="M5294" s="46">
        <v>38468.977402872799</v>
      </c>
      <c r="N5294" s="45"/>
      <c r="O5294" s="46"/>
    </row>
    <row r="5295" spans="1:15" x14ac:dyDescent="0.2">
      <c r="A5295" s="11" t="str">
        <f t="shared" si="492"/>
        <v>3313003 - Region Syddanmark15-20 år</v>
      </c>
      <c r="B5295" s="12" t="str">
        <f t="shared" si="495"/>
        <v>331300</v>
      </c>
      <c r="C5295" s="14">
        <f t="shared" si="493"/>
        <v>0</v>
      </c>
      <c r="D5295" s="14">
        <f t="shared" si="494"/>
        <v>0</v>
      </c>
      <c r="E5295" s="19" t="str">
        <f t="shared" si="496"/>
        <v>331300 - Regnskabsarbejde</v>
      </c>
      <c r="F5295" s="19" t="str">
        <f t="shared" si="497"/>
        <v>15-20 år</v>
      </c>
      <c r="G5295" s="40" t="s">
        <v>516</v>
      </c>
      <c r="H5295" s="41" t="s">
        <v>142</v>
      </c>
      <c r="I5295" s="42" t="s">
        <v>544</v>
      </c>
      <c r="J5295" s="43" t="s">
        <v>18</v>
      </c>
      <c r="K5295" s="44">
        <v>173</v>
      </c>
      <c r="L5295" s="45">
        <v>38874.375576908045</v>
      </c>
      <c r="M5295" s="46">
        <v>41034.812819846033</v>
      </c>
      <c r="N5295" s="45"/>
      <c r="O5295" s="46"/>
    </row>
    <row r="5296" spans="1:15" x14ac:dyDescent="0.2">
      <c r="A5296" s="11" t="str">
        <f t="shared" si="492"/>
        <v>3313003 - Region Syddanmark20-24 år</v>
      </c>
      <c r="B5296" s="12" t="str">
        <f t="shared" si="495"/>
        <v>331300</v>
      </c>
      <c r="C5296" s="14">
        <f t="shared" si="493"/>
        <v>0</v>
      </c>
      <c r="D5296" s="14">
        <f t="shared" si="494"/>
        <v>0</v>
      </c>
      <c r="E5296" s="19" t="str">
        <f t="shared" si="496"/>
        <v>331300 - Regnskabsarbejde</v>
      </c>
      <c r="F5296" s="19" t="str">
        <f t="shared" si="497"/>
        <v>20-24 år</v>
      </c>
      <c r="G5296" s="40" t="s">
        <v>516</v>
      </c>
      <c r="H5296" s="41" t="s">
        <v>142</v>
      </c>
      <c r="I5296" s="42" t="s">
        <v>544</v>
      </c>
      <c r="J5296" s="43" t="s">
        <v>19</v>
      </c>
      <c r="K5296" s="44">
        <v>234</v>
      </c>
      <c r="L5296" s="45">
        <v>38057.615138729729</v>
      </c>
      <c r="M5296" s="46">
        <v>40205.722080092863</v>
      </c>
      <c r="N5296" s="45"/>
      <c r="O5296" s="46"/>
    </row>
    <row r="5297" spans="1:15" x14ac:dyDescent="0.2">
      <c r="A5297" s="11" t="str">
        <f t="shared" si="492"/>
        <v>3313003 - Region Syddanmark25 år og derover</v>
      </c>
      <c r="B5297" s="12" t="str">
        <f t="shared" si="495"/>
        <v>331300</v>
      </c>
      <c r="C5297" s="14">
        <f t="shared" si="493"/>
        <v>0</v>
      </c>
      <c r="D5297" s="14">
        <f t="shared" si="494"/>
        <v>0</v>
      </c>
      <c r="E5297" s="19" t="str">
        <f t="shared" si="496"/>
        <v>331300 - Regnskabsarbejde</v>
      </c>
      <c r="F5297" s="19" t="str">
        <f t="shared" si="497"/>
        <v>25 år og derover</v>
      </c>
      <c r="G5297" s="40" t="s">
        <v>516</v>
      </c>
      <c r="H5297" s="41" t="s">
        <v>142</v>
      </c>
      <c r="I5297" s="42" t="s">
        <v>544</v>
      </c>
      <c r="J5297" s="43" t="s">
        <v>9</v>
      </c>
      <c r="K5297" s="44">
        <v>1114</v>
      </c>
      <c r="L5297" s="45">
        <v>38111.715597404487</v>
      </c>
      <c r="M5297" s="46">
        <v>40202.15722833672</v>
      </c>
      <c r="N5297" s="45"/>
      <c r="O5297" s="46"/>
    </row>
    <row r="5298" spans="1:15" x14ac:dyDescent="0.2">
      <c r="A5298" s="11" t="str">
        <f t="shared" si="492"/>
        <v>3313003 - Region SyddanmarkAlle uanset erf.</v>
      </c>
      <c r="B5298" s="12" t="str">
        <f t="shared" si="495"/>
        <v>331300</v>
      </c>
      <c r="C5298" s="14">
        <f t="shared" si="493"/>
        <v>0</v>
      </c>
      <c r="D5298" s="14">
        <f t="shared" si="494"/>
        <v>0</v>
      </c>
      <c r="E5298" s="19" t="str">
        <f t="shared" si="496"/>
        <v>331300 - Regnskabsarbejde</v>
      </c>
      <c r="F5298" s="19" t="str">
        <f t="shared" si="497"/>
        <v>Alle uanset erf.</v>
      </c>
      <c r="G5298" s="40" t="s">
        <v>516</v>
      </c>
      <c r="H5298" s="41" t="s">
        <v>142</v>
      </c>
      <c r="I5298" s="42" t="s">
        <v>544</v>
      </c>
      <c r="J5298" s="43" t="s">
        <v>10</v>
      </c>
      <c r="K5298" s="44">
        <v>2440</v>
      </c>
      <c r="L5298" s="45">
        <v>36758.559896943567</v>
      </c>
      <c r="M5298" s="46">
        <v>38693.858544049945</v>
      </c>
      <c r="N5298" s="45"/>
      <c r="O5298" s="46"/>
    </row>
    <row r="5299" spans="1:15" x14ac:dyDescent="0.2">
      <c r="A5299" s="11" t="str">
        <f t="shared" si="492"/>
        <v>3313004 - Region MidtjyllandUnder 1 år</v>
      </c>
      <c r="B5299" s="12" t="str">
        <f t="shared" si="495"/>
        <v>331300</v>
      </c>
      <c r="C5299" s="14">
        <f t="shared" si="493"/>
        <v>0</v>
      </c>
      <c r="D5299" s="14">
        <f t="shared" si="494"/>
        <v>0</v>
      </c>
      <c r="E5299" s="19" t="str">
        <f t="shared" si="496"/>
        <v>331300 - Regnskabsarbejde</v>
      </c>
      <c r="F5299" s="19" t="str">
        <f t="shared" si="497"/>
        <v>Under 1 år</v>
      </c>
      <c r="G5299" s="40" t="s">
        <v>516</v>
      </c>
      <c r="H5299" s="41" t="s">
        <v>142</v>
      </c>
      <c r="I5299" s="42" t="s">
        <v>517</v>
      </c>
      <c r="J5299" s="43" t="s">
        <v>13</v>
      </c>
      <c r="K5299" s="44">
        <v>151</v>
      </c>
      <c r="L5299" s="45">
        <v>25483.70146554966</v>
      </c>
      <c r="M5299" s="46">
        <v>26830.116643602454</v>
      </c>
      <c r="N5299" s="45"/>
      <c r="O5299" s="46"/>
    </row>
    <row r="5300" spans="1:15" x14ac:dyDescent="0.2">
      <c r="A5300" s="11" t="str">
        <f t="shared" si="492"/>
        <v>3313004 - Region Midtjylland1 år</v>
      </c>
      <c r="B5300" s="12" t="str">
        <f t="shared" si="495"/>
        <v>331300</v>
      </c>
      <c r="C5300" s="14">
        <f t="shared" si="493"/>
        <v>0</v>
      </c>
      <c r="D5300" s="14">
        <f t="shared" si="494"/>
        <v>0</v>
      </c>
      <c r="E5300" s="19" t="str">
        <f t="shared" si="496"/>
        <v>331300 - Regnskabsarbejde</v>
      </c>
      <c r="F5300" s="19" t="str">
        <f t="shared" si="497"/>
        <v>1 år</v>
      </c>
      <c r="G5300" s="40" t="s">
        <v>516</v>
      </c>
      <c r="H5300" s="41" t="s">
        <v>142</v>
      </c>
      <c r="I5300" s="42" t="s">
        <v>517</v>
      </c>
      <c r="J5300" s="43" t="s">
        <v>22</v>
      </c>
      <c r="K5300" s="44">
        <v>112</v>
      </c>
      <c r="L5300" s="45">
        <v>27931.637982367338</v>
      </c>
      <c r="M5300" s="46">
        <v>29425.03241824812</v>
      </c>
      <c r="N5300" s="45"/>
      <c r="O5300" s="46"/>
    </row>
    <row r="5301" spans="1:15" x14ac:dyDescent="0.2">
      <c r="A5301" s="11" t="str">
        <f t="shared" si="492"/>
        <v>3313004 - Region Midtjylland2 år</v>
      </c>
      <c r="B5301" s="12" t="str">
        <f t="shared" si="495"/>
        <v>331300</v>
      </c>
      <c r="C5301" s="14">
        <f t="shared" si="493"/>
        <v>0</v>
      </c>
      <c r="D5301" s="14">
        <f t="shared" si="494"/>
        <v>0</v>
      </c>
      <c r="E5301" s="19" t="str">
        <f t="shared" si="496"/>
        <v>331300 - Regnskabsarbejde</v>
      </c>
      <c r="F5301" s="19" t="str">
        <f t="shared" si="497"/>
        <v>2 år</v>
      </c>
      <c r="G5301" s="40" t="s">
        <v>516</v>
      </c>
      <c r="H5301" s="41" t="s">
        <v>142</v>
      </c>
      <c r="I5301" s="42" t="s">
        <v>517</v>
      </c>
      <c r="J5301" s="43" t="s">
        <v>23</v>
      </c>
      <c r="K5301" s="44">
        <v>74</v>
      </c>
      <c r="L5301" s="45">
        <v>29659.992438954188</v>
      </c>
      <c r="M5301" s="46">
        <v>31294.582905781845</v>
      </c>
      <c r="N5301" s="45"/>
      <c r="O5301" s="46"/>
    </row>
    <row r="5302" spans="1:15" x14ac:dyDescent="0.2">
      <c r="A5302" s="11" t="str">
        <f t="shared" si="492"/>
        <v>3313004 - Region Midtjylland3 år</v>
      </c>
      <c r="B5302" s="12" t="str">
        <f t="shared" si="495"/>
        <v>331300</v>
      </c>
      <c r="C5302" s="14">
        <f t="shared" si="493"/>
        <v>0</v>
      </c>
      <c r="D5302" s="14">
        <f t="shared" si="494"/>
        <v>0</v>
      </c>
      <c r="E5302" s="19" t="str">
        <f t="shared" si="496"/>
        <v>331300 - Regnskabsarbejde</v>
      </c>
      <c r="F5302" s="19" t="str">
        <f t="shared" si="497"/>
        <v>3 år</v>
      </c>
      <c r="G5302" s="40" t="s">
        <v>516</v>
      </c>
      <c r="H5302" s="41" t="s">
        <v>142</v>
      </c>
      <c r="I5302" s="42" t="s">
        <v>517</v>
      </c>
      <c r="J5302" s="43" t="s">
        <v>14</v>
      </c>
      <c r="K5302" s="44">
        <v>53</v>
      </c>
      <c r="L5302" s="45">
        <v>34325.015304382629</v>
      </c>
      <c r="M5302" s="46">
        <v>36191.457191161993</v>
      </c>
      <c r="N5302" s="45"/>
      <c r="O5302" s="46"/>
    </row>
    <row r="5303" spans="1:15" x14ac:dyDescent="0.2">
      <c r="A5303" s="11" t="str">
        <f t="shared" si="492"/>
        <v>3313004 - Region Midtjylland4 år</v>
      </c>
      <c r="B5303" s="12" t="str">
        <f t="shared" si="495"/>
        <v>331300</v>
      </c>
      <c r="C5303" s="14">
        <f t="shared" si="493"/>
        <v>0</v>
      </c>
      <c r="D5303" s="14">
        <f t="shared" si="494"/>
        <v>0</v>
      </c>
      <c r="E5303" s="19" t="str">
        <f t="shared" si="496"/>
        <v>331300 - Regnskabsarbejde</v>
      </c>
      <c r="F5303" s="19" t="str">
        <f t="shared" si="497"/>
        <v>4 år</v>
      </c>
      <c r="G5303" s="40" t="s">
        <v>516</v>
      </c>
      <c r="H5303" s="41" t="s">
        <v>142</v>
      </c>
      <c r="I5303" s="42" t="s">
        <v>517</v>
      </c>
      <c r="J5303" s="43" t="s">
        <v>24</v>
      </c>
      <c r="K5303" s="44">
        <v>64</v>
      </c>
      <c r="L5303" s="45">
        <v>34947.02244129849</v>
      </c>
      <c r="M5303" s="46">
        <v>36837.282916113152</v>
      </c>
      <c r="N5303" s="45"/>
      <c r="O5303" s="46"/>
    </row>
    <row r="5304" spans="1:15" x14ac:dyDescent="0.2">
      <c r="A5304" s="11" t="str">
        <f t="shared" si="492"/>
        <v>3313004 - Region Midtjylland5-9 år</v>
      </c>
      <c r="B5304" s="12" t="str">
        <f t="shared" si="495"/>
        <v>331300</v>
      </c>
      <c r="C5304" s="14">
        <f t="shared" si="493"/>
        <v>0</v>
      </c>
      <c r="D5304" s="14">
        <f t="shared" si="494"/>
        <v>0</v>
      </c>
      <c r="E5304" s="19" t="str">
        <f t="shared" si="496"/>
        <v>331300 - Regnskabsarbejde</v>
      </c>
      <c r="F5304" s="19" t="str">
        <f t="shared" si="497"/>
        <v>5-9 år</v>
      </c>
      <c r="G5304" s="40" t="s">
        <v>516</v>
      </c>
      <c r="H5304" s="41" t="s">
        <v>142</v>
      </c>
      <c r="I5304" s="42" t="s">
        <v>517</v>
      </c>
      <c r="J5304" s="43" t="s">
        <v>15</v>
      </c>
      <c r="K5304" s="44">
        <v>262</v>
      </c>
      <c r="L5304" s="45">
        <v>37694.996235941908</v>
      </c>
      <c r="M5304" s="46">
        <v>39772.403424132935</v>
      </c>
      <c r="N5304" s="45"/>
      <c r="O5304" s="46"/>
    </row>
    <row r="5305" spans="1:15" x14ac:dyDescent="0.2">
      <c r="A5305" s="11" t="str">
        <f t="shared" si="492"/>
        <v>3313004 - Region Midtjylland0-4 år</v>
      </c>
      <c r="B5305" s="12" t="str">
        <f t="shared" si="495"/>
        <v>331300</v>
      </c>
      <c r="C5305" s="14">
        <f t="shared" si="493"/>
        <v>0</v>
      </c>
      <c r="D5305" s="14">
        <f t="shared" si="494"/>
        <v>0</v>
      </c>
      <c r="E5305" s="19" t="str">
        <f t="shared" si="496"/>
        <v>331300 - Regnskabsarbejde</v>
      </c>
      <c r="F5305" s="19" t="str">
        <f t="shared" si="497"/>
        <v>0-4 år</v>
      </c>
      <c r="G5305" s="40" t="s">
        <v>516</v>
      </c>
      <c r="H5305" s="41" t="s">
        <v>142</v>
      </c>
      <c r="I5305" s="42" t="s">
        <v>517</v>
      </c>
      <c r="J5305" s="43" t="s">
        <v>16</v>
      </c>
      <c r="K5305" s="44">
        <v>454</v>
      </c>
      <c r="L5305" s="45">
        <v>29257.392505193413</v>
      </c>
      <c r="M5305" s="46">
        <v>30791.944780035632</v>
      </c>
      <c r="N5305" s="45"/>
      <c r="O5305" s="46"/>
    </row>
    <row r="5306" spans="1:15" x14ac:dyDescent="0.2">
      <c r="A5306" s="11" t="str">
        <f t="shared" si="492"/>
        <v>3313004 - Region Midtjylland10-14 år</v>
      </c>
      <c r="B5306" s="12" t="str">
        <f t="shared" si="495"/>
        <v>331300</v>
      </c>
      <c r="C5306" s="14">
        <f t="shared" si="493"/>
        <v>0</v>
      </c>
      <c r="D5306" s="14">
        <f t="shared" si="494"/>
        <v>0</v>
      </c>
      <c r="E5306" s="19" t="str">
        <f t="shared" si="496"/>
        <v>331300 - Regnskabsarbejde</v>
      </c>
      <c r="F5306" s="19" t="str">
        <f t="shared" si="497"/>
        <v>10-14 år</v>
      </c>
      <c r="G5306" s="40" t="s">
        <v>516</v>
      </c>
      <c r="H5306" s="41" t="s">
        <v>142</v>
      </c>
      <c r="I5306" s="42" t="s">
        <v>517</v>
      </c>
      <c r="J5306" s="43" t="s">
        <v>17</v>
      </c>
      <c r="K5306" s="44">
        <v>187</v>
      </c>
      <c r="L5306" s="45">
        <v>38395.370382193716</v>
      </c>
      <c r="M5306" s="46">
        <v>40444.874474199758</v>
      </c>
      <c r="N5306" s="45"/>
      <c r="O5306" s="46"/>
    </row>
    <row r="5307" spans="1:15" x14ac:dyDescent="0.2">
      <c r="A5307" s="11" t="str">
        <f t="shared" si="492"/>
        <v>3313004 - Region Midtjylland15-20 år</v>
      </c>
      <c r="B5307" s="12" t="str">
        <f t="shared" si="495"/>
        <v>331300</v>
      </c>
      <c r="C5307" s="14">
        <f t="shared" si="493"/>
        <v>0</v>
      </c>
      <c r="D5307" s="14">
        <f t="shared" si="494"/>
        <v>0</v>
      </c>
      <c r="E5307" s="19" t="str">
        <f t="shared" si="496"/>
        <v>331300 - Regnskabsarbejde</v>
      </c>
      <c r="F5307" s="19" t="str">
        <f t="shared" si="497"/>
        <v>15-20 år</v>
      </c>
      <c r="G5307" s="40" t="s">
        <v>516</v>
      </c>
      <c r="H5307" s="41" t="s">
        <v>142</v>
      </c>
      <c r="I5307" s="42" t="s">
        <v>517</v>
      </c>
      <c r="J5307" s="43" t="s">
        <v>18</v>
      </c>
      <c r="K5307" s="44">
        <v>187</v>
      </c>
      <c r="L5307" s="45">
        <v>36665.347149399684</v>
      </c>
      <c r="M5307" s="46">
        <v>38659.04588794645</v>
      </c>
      <c r="N5307" s="45"/>
      <c r="O5307" s="46"/>
    </row>
    <row r="5308" spans="1:15" x14ac:dyDescent="0.2">
      <c r="A5308" s="11" t="str">
        <f t="shared" si="492"/>
        <v>3313004 - Region Midtjylland20-24 år</v>
      </c>
      <c r="B5308" s="12" t="str">
        <f t="shared" si="495"/>
        <v>331300</v>
      </c>
      <c r="C5308" s="14">
        <f t="shared" si="493"/>
        <v>0</v>
      </c>
      <c r="D5308" s="14">
        <f t="shared" si="494"/>
        <v>0</v>
      </c>
      <c r="E5308" s="19" t="str">
        <f t="shared" si="496"/>
        <v>331300 - Regnskabsarbejde</v>
      </c>
      <c r="F5308" s="19" t="str">
        <f t="shared" si="497"/>
        <v>20-24 år</v>
      </c>
      <c r="G5308" s="40" t="s">
        <v>516</v>
      </c>
      <c r="H5308" s="41" t="s">
        <v>142</v>
      </c>
      <c r="I5308" s="42" t="s">
        <v>517</v>
      </c>
      <c r="J5308" s="43" t="s">
        <v>19</v>
      </c>
      <c r="K5308" s="44">
        <v>222</v>
      </c>
      <c r="L5308" s="45">
        <v>38664.246038635458</v>
      </c>
      <c r="M5308" s="46">
        <v>40801.841056694597</v>
      </c>
      <c r="N5308" s="45"/>
      <c r="O5308" s="46"/>
    </row>
    <row r="5309" spans="1:15" x14ac:dyDescent="0.2">
      <c r="A5309" s="11" t="str">
        <f t="shared" si="492"/>
        <v>3313004 - Region Midtjylland25 år og derover</v>
      </c>
      <c r="B5309" s="12" t="str">
        <f t="shared" si="495"/>
        <v>331300</v>
      </c>
      <c r="C5309" s="14">
        <f t="shared" si="493"/>
        <v>0</v>
      </c>
      <c r="D5309" s="14">
        <f t="shared" si="494"/>
        <v>0</v>
      </c>
      <c r="E5309" s="19" t="str">
        <f t="shared" si="496"/>
        <v>331300 - Regnskabsarbejde</v>
      </c>
      <c r="F5309" s="19" t="str">
        <f t="shared" si="497"/>
        <v>25 år og derover</v>
      </c>
      <c r="G5309" s="40" t="s">
        <v>516</v>
      </c>
      <c r="H5309" s="41" t="s">
        <v>142</v>
      </c>
      <c r="I5309" s="42" t="s">
        <v>517</v>
      </c>
      <c r="J5309" s="43" t="s">
        <v>9</v>
      </c>
      <c r="K5309" s="44">
        <v>1122</v>
      </c>
      <c r="L5309" s="45">
        <v>37615.851409539253</v>
      </c>
      <c r="M5309" s="46">
        <v>39640.876982842005</v>
      </c>
      <c r="N5309" s="45"/>
      <c r="O5309" s="46"/>
    </row>
    <row r="5310" spans="1:15" x14ac:dyDescent="0.2">
      <c r="A5310" s="11" t="str">
        <f t="shared" si="492"/>
        <v>3313004 - Region MidtjyllandAlle uanset erf.</v>
      </c>
      <c r="B5310" s="12" t="str">
        <f t="shared" si="495"/>
        <v>331300</v>
      </c>
      <c r="C5310" s="14">
        <f t="shared" si="493"/>
        <v>0</v>
      </c>
      <c r="D5310" s="14">
        <f t="shared" si="494"/>
        <v>0</v>
      </c>
      <c r="E5310" s="19" t="str">
        <f t="shared" si="496"/>
        <v>331300 - Regnskabsarbejde</v>
      </c>
      <c r="F5310" s="19" t="str">
        <f t="shared" si="497"/>
        <v>Alle uanset erf.</v>
      </c>
      <c r="G5310" s="40" t="s">
        <v>516</v>
      </c>
      <c r="H5310" s="41" t="s">
        <v>142</v>
      </c>
      <c r="I5310" s="42" t="s">
        <v>517</v>
      </c>
      <c r="J5310" s="43" t="s">
        <v>10</v>
      </c>
      <c r="K5310" s="44">
        <v>2434</v>
      </c>
      <c r="L5310" s="45">
        <v>36431.85651106057</v>
      </c>
      <c r="M5310" s="46">
        <v>38406.41785001917</v>
      </c>
      <c r="N5310" s="45"/>
      <c r="O5310" s="46"/>
    </row>
    <row r="5311" spans="1:15" x14ac:dyDescent="0.2">
      <c r="A5311" s="11" t="str">
        <f t="shared" si="492"/>
        <v>3313005 - Region NordjyllandUnder 1 år</v>
      </c>
      <c r="B5311" s="12" t="str">
        <f t="shared" si="495"/>
        <v>331300</v>
      </c>
      <c r="C5311" s="14">
        <f t="shared" si="493"/>
        <v>0</v>
      </c>
      <c r="D5311" s="14">
        <f t="shared" si="494"/>
        <v>0</v>
      </c>
      <c r="E5311" s="19" t="str">
        <f t="shared" si="496"/>
        <v>331300 - Regnskabsarbejde</v>
      </c>
      <c r="F5311" s="19" t="str">
        <f t="shared" si="497"/>
        <v>Under 1 år</v>
      </c>
      <c r="G5311" s="40" t="s">
        <v>516</v>
      </c>
      <c r="H5311" s="41" t="s">
        <v>142</v>
      </c>
      <c r="I5311" s="42" t="s">
        <v>21</v>
      </c>
      <c r="J5311" s="43" t="s">
        <v>13</v>
      </c>
      <c r="K5311" s="44">
        <v>42</v>
      </c>
      <c r="L5311" s="45">
        <v>27448.750706330364</v>
      </c>
      <c r="M5311" s="46">
        <v>28868.050553421763</v>
      </c>
      <c r="N5311" s="45"/>
      <c r="O5311" s="46"/>
    </row>
    <row r="5312" spans="1:15" x14ac:dyDescent="0.2">
      <c r="A5312" s="11" t="str">
        <f t="shared" si="492"/>
        <v>3313005 - Region Nordjylland1 år</v>
      </c>
      <c r="B5312" s="12" t="str">
        <f t="shared" si="495"/>
        <v>331300</v>
      </c>
      <c r="C5312" s="14">
        <f t="shared" si="493"/>
        <v>0</v>
      </c>
      <c r="D5312" s="14">
        <f t="shared" si="494"/>
        <v>0</v>
      </c>
      <c r="E5312" s="19" t="str">
        <f t="shared" si="496"/>
        <v>331300 - Regnskabsarbejde</v>
      </c>
      <c r="F5312" s="19" t="str">
        <f t="shared" si="497"/>
        <v>1 år</v>
      </c>
      <c r="G5312" s="40" t="s">
        <v>516</v>
      </c>
      <c r="H5312" s="41" t="s">
        <v>142</v>
      </c>
      <c r="I5312" s="42" t="s">
        <v>21</v>
      </c>
      <c r="J5312" s="43" t="s">
        <v>22</v>
      </c>
      <c r="K5312" s="44">
        <v>38</v>
      </c>
      <c r="L5312" s="45">
        <v>29260.964020148218</v>
      </c>
      <c r="M5312" s="46">
        <v>30806.9484657141</v>
      </c>
      <c r="N5312" s="45"/>
      <c r="O5312" s="46"/>
    </row>
    <row r="5313" spans="1:15" x14ac:dyDescent="0.2">
      <c r="A5313" s="11" t="str">
        <f t="shared" si="492"/>
        <v>3313005 - Region Nordjylland2 år</v>
      </c>
      <c r="B5313" s="12" t="str">
        <f t="shared" si="495"/>
        <v>331300</v>
      </c>
      <c r="C5313" s="14">
        <f t="shared" si="493"/>
        <v>0</v>
      </c>
      <c r="D5313" s="14">
        <f t="shared" si="494"/>
        <v>0</v>
      </c>
      <c r="E5313" s="19" t="str">
        <f t="shared" si="496"/>
        <v>331300 - Regnskabsarbejde</v>
      </c>
      <c r="F5313" s="19" t="str">
        <f t="shared" si="497"/>
        <v>2 år</v>
      </c>
      <c r="G5313" s="40" t="s">
        <v>516</v>
      </c>
      <c r="H5313" s="41" t="s">
        <v>142</v>
      </c>
      <c r="I5313" s="42" t="s">
        <v>21</v>
      </c>
      <c r="J5313" s="43" t="s">
        <v>23</v>
      </c>
      <c r="K5313" s="44">
        <v>45</v>
      </c>
      <c r="L5313" s="45">
        <v>29245.680250691948</v>
      </c>
      <c r="M5313" s="46">
        <v>30790.857188007838</v>
      </c>
      <c r="N5313" s="45"/>
      <c r="O5313" s="46"/>
    </row>
    <row r="5314" spans="1:15" x14ac:dyDescent="0.2">
      <c r="A5314" s="11" t="str">
        <f t="shared" ref="A5314:A5377" si="498">B5314&amp;I5314&amp;F5314</f>
        <v>3313005 - Region Nordjylland3 år</v>
      </c>
      <c r="B5314" s="12" t="str">
        <f t="shared" si="495"/>
        <v>331300</v>
      </c>
      <c r="C5314" s="14">
        <f t="shared" ref="C5314:C5377" si="499">N5314*1.2</f>
        <v>0</v>
      </c>
      <c r="D5314" s="14">
        <f t="shared" ref="D5314:D5377" si="500">O5314*1.2</f>
        <v>0</v>
      </c>
      <c r="E5314" s="19" t="str">
        <f t="shared" si="496"/>
        <v>331300 - Regnskabsarbejde</v>
      </c>
      <c r="F5314" s="19" t="str">
        <f t="shared" si="497"/>
        <v>3 år</v>
      </c>
      <c r="G5314" s="40" t="s">
        <v>516</v>
      </c>
      <c r="H5314" s="41" t="s">
        <v>142</v>
      </c>
      <c r="I5314" s="42" t="s">
        <v>21</v>
      </c>
      <c r="J5314" s="43" t="s">
        <v>14</v>
      </c>
      <c r="K5314" s="44">
        <v>21</v>
      </c>
      <c r="L5314" s="45">
        <v>38710.311511514046</v>
      </c>
      <c r="M5314" s="46">
        <v>40755.546228955442</v>
      </c>
      <c r="N5314" s="45"/>
      <c r="O5314" s="46"/>
    </row>
    <row r="5315" spans="1:15" x14ac:dyDescent="0.2">
      <c r="A5315" s="11" t="str">
        <f t="shared" si="498"/>
        <v>3313005 - Region Nordjylland4 år</v>
      </c>
      <c r="B5315" s="12" t="str">
        <f t="shared" ref="B5315:B5378" si="501">LEFT(E5315,6)</f>
        <v>331300</v>
      </c>
      <c r="C5315" s="14">
        <f t="shared" si="499"/>
        <v>0</v>
      </c>
      <c r="D5315" s="14">
        <f t="shared" si="500"/>
        <v>0</v>
      </c>
      <c r="E5315" s="19" t="str">
        <f t="shared" ref="E5315:E5378" si="502">TRIM(H5315)</f>
        <v>331300 - Regnskabsarbejde</v>
      </c>
      <c r="F5315" s="19" t="str">
        <f t="shared" ref="F5315:F5378" si="503">MID(J5315,6,30)</f>
        <v>4 år</v>
      </c>
      <c r="G5315" s="40" t="s">
        <v>516</v>
      </c>
      <c r="H5315" s="41" t="s">
        <v>142</v>
      </c>
      <c r="I5315" s="42" t="s">
        <v>21</v>
      </c>
      <c r="J5315" s="43" t="s">
        <v>24</v>
      </c>
      <c r="K5315" s="44">
        <v>22</v>
      </c>
      <c r="L5315" s="45">
        <v>32785.838600546951</v>
      </c>
      <c r="M5315" s="46">
        <v>34518.057555342079</v>
      </c>
      <c r="N5315" s="45"/>
      <c r="O5315" s="46"/>
    </row>
    <row r="5316" spans="1:15" x14ac:dyDescent="0.2">
      <c r="A5316" s="11" t="str">
        <f t="shared" si="498"/>
        <v>3313005 - Region Nordjylland5-9 år</v>
      </c>
      <c r="B5316" s="12" t="str">
        <f t="shared" si="501"/>
        <v>331300</v>
      </c>
      <c r="C5316" s="14">
        <f t="shared" si="499"/>
        <v>0</v>
      </c>
      <c r="D5316" s="14">
        <f t="shared" si="500"/>
        <v>0</v>
      </c>
      <c r="E5316" s="19" t="str">
        <f t="shared" si="502"/>
        <v>331300 - Regnskabsarbejde</v>
      </c>
      <c r="F5316" s="19" t="str">
        <f t="shared" si="503"/>
        <v>5-9 år</v>
      </c>
      <c r="G5316" s="40" t="s">
        <v>516</v>
      </c>
      <c r="H5316" s="41" t="s">
        <v>142</v>
      </c>
      <c r="I5316" s="42" t="s">
        <v>21</v>
      </c>
      <c r="J5316" s="43" t="s">
        <v>15</v>
      </c>
      <c r="K5316" s="44">
        <v>105</v>
      </c>
      <c r="L5316" s="45">
        <v>35397.907664972023</v>
      </c>
      <c r="M5316" s="46">
        <v>37389.187427967263</v>
      </c>
      <c r="N5316" s="45"/>
      <c r="O5316" s="46"/>
    </row>
    <row r="5317" spans="1:15" x14ac:dyDescent="0.2">
      <c r="A5317" s="11" t="str">
        <f t="shared" si="498"/>
        <v>3313005 - Region Nordjylland0-4 år</v>
      </c>
      <c r="B5317" s="12" t="str">
        <f t="shared" si="501"/>
        <v>331300</v>
      </c>
      <c r="C5317" s="14">
        <f t="shared" si="499"/>
        <v>0</v>
      </c>
      <c r="D5317" s="14">
        <f t="shared" si="500"/>
        <v>0</v>
      </c>
      <c r="E5317" s="19" t="str">
        <f t="shared" si="502"/>
        <v>331300 - Regnskabsarbejde</v>
      </c>
      <c r="F5317" s="19" t="str">
        <f t="shared" si="503"/>
        <v>0-4 år</v>
      </c>
      <c r="G5317" s="40" t="s">
        <v>516</v>
      </c>
      <c r="H5317" s="41" t="s">
        <v>142</v>
      </c>
      <c r="I5317" s="42" t="s">
        <v>21</v>
      </c>
      <c r="J5317" s="43" t="s">
        <v>16</v>
      </c>
      <c r="K5317" s="44">
        <v>168</v>
      </c>
      <c r="L5317" s="45">
        <v>29774.387418332335</v>
      </c>
      <c r="M5317" s="46">
        <v>31403.489000633523</v>
      </c>
      <c r="N5317" s="45"/>
      <c r="O5317" s="46"/>
    </row>
    <row r="5318" spans="1:15" x14ac:dyDescent="0.2">
      <c r="A5318" s="11" t="str">
        <f t="shared" si="498"/>
        <v>3313005 - Region Nordjylland10-14 år</v>
      </c>
      <c r="B5318" s="12" t="str">
        <f t="shared" si="501"/>
        <v>331300</v>
      </c>
      <c r="C5318" s="14">
        <f t="shared" si="499"/>
        <v>0</v>
      </c>
      <c r="D5318" s="14">
        <f t="shared" si="500"/>
        <v>0</v>
      </c>
      <c r="E5318" s="19" t="str">
        <f t="shared" si="502"/>
        <v>331300 - Regnskabsarbejde</v>
      </c>
      <c r="F5318" s="19" t="str">
        <f t="shared" si="503"/>
        <v>10-14 år</v>
      </c>
      <c r="G5318" s="40" t="s">
        <v>516</v>
      </c>
      <c r="H5318" s="41" t="s">
        <v>142</v>
      </c>
      <c r="I5318" s="42" t="s">
        <v>21</v>
      </c>
      <c r="J5318" s="43" t="s">
        <v>17</v>
      </c>
      <c r="K5318" s="44">
        <v>78</v>
      </c>
      <c r="L5318" s="45">
        <v>37477.150281347298</v>
      </c>
      <c r="M5318" s="46">
        <v>39357.025577011256</v>
      </c>
      <c r="N5318" s="45"/>
      <c r="O5318" s="46"/>
    </row>
    <row r="5319" spans="1:15" x14ac:dyDescent="0.2">
      <c r="A5319" s="11" t="str">
        <f t="shared" si="498"/>
        <v>3313005 - Region Nordjylland15-20 år</v>
      </c>
      <c r="B5319" s="12" t="str">
        <f t="shared" si="501"/>
        <v>331300</v>
      </c>
      <c r="C5319" s="14">
        <f t="shared" si="499"/>
        <v>0</v>
      </c>
      <c r="D5319" s="14">
        <f t="shared" si="500"/>
        <v>0</v>
      </c>
      <c r="E5319" s="19" t="str">
        <f t="shared" si="502"/>
        <v>331300 - Regnskabsarbejde</v>
      </c>
      <c r="F5319" s="19" t="str">
        <f t="shared" si="503"/>
        <v>15-20 år</v>
      </c>
      <c r="G5319" s="40" t="s">
        <v>516</v>
      </c>
      <c r="H5319" s="41" t="s">
        <v>142</v>
      </c>
      <c r="I5319" s="42" t="s">
        <v>21</v>
      </c>
      <c r="J5319" s="43" t="s">
        <v>18</v>
      </c>
      <c r="K5319" s="44">
        <v>73</v>
      </c>
      <c r="L5319" s="45">
        <v>37616.904099436222</v>
      </c>
      <c r="M5319" s="46">
        <v>39680.292115271928</v>
      </c>
      <c r="N5319" s="45"/>
      <c r="O5319" s="46"/>
    </row>
    <row r="5320" spans="1:15" x14ac:dyDescent="0.2">
      <c r="A5320" s="11" t="str">
        <f t="shared" si="498"/>
        <v>3313005 - Region Nordjylland20-24 år</v>
      </c>
      <c r="B5320" s="12" t="str">
        <f t="shared" si="501"/>
        <v>331300</v>
      </c>
      <c r="C5320" s="14">
        <f t="shared" si="499"/>
        <v>0</v>
      </c>
      <c r="D5320" s="14">
        <f t="shared" si="500"/>
        <v>0</v>
      </c>
      <c r="E5320" s="19" t="str">
        <f t="shared" si="502"/>
        <v>331300 - Regnskabsarbejde</v>
      </c>
      <c r="F5320" s="19" t="str">
        <f t="shared" si="503"/>
        <v>20-24 år</v>
      </c>
      <c r="G5320" s="40" t="s">
        <v>516</v>
      </c>
      <c r="H5320" s="41" t="s">
        <v>142</v>
      </c>
      <c r="I5320" s="42" t="s">
        <v>21</v>
      </c>
      <c r="J5320" s="43" t="s">
        <v>19</v>
      </c>
      <c r="K5320" s="44">
        <v>91</v>
      </c>
      <c r="L5320" s="45">
        <v>36467.597860373709</v>
      </c>
      <c r="M5320" s="46">
        <v>38417.563193490925</v>
      </c>
      <c r="N5320" s="45"/>
      <c r="O5320" s="46"/>
    </row>
    <row r="5321" spans="1:15" x14ac:dyDescent="0.2">
      <c r="A5321" s="11" t="str">
        <f t="shared" si="498"/>
        <v>3313005 - Region Nordjylland25 år og derover</v>
      </c>
      <c r="B5321" s="12" t="str">
        <f t="shared" si="501"/>
        <v>331300</v>
      </c>
      <c r="C5321" s="14">
        <f t="shared" si="499"/>
        <v>0</v>
      </c>
      <c r="D5321" s="14">
        <f t="shared" si="500"/>
        <v>0</v>
      </c>
      <c r="E5321" s="19" t="str">
        <f t="shared" si="502"/>
        <v>331300 - Regnskabsarbejde</v>
      </c>
      <c r="F5321" s="19" t="str">
        <f t="shared" si="503"/>
        <v>25 år og derover</v>
      </c>
      <c r="G5321" s="40" t="s">
        <v>516</v>
      </c>
      <c r="H5321" s="41" t="s">
        <v>142</v>
      </c>
      <c r="I5321" s="42" t="s">
        <v>21</v>
      </c>
      <c r="J5321" s="43" t="s">
        <v>9</v>
      </c>
      <c r="K5321" s="44">
        <v>508</v>
      </c>
      <c r="L5321" s="45">
        <v>37153.790248736557</v>
      </c>
      <c r="M5321" s="46">
        <v>39201.371058883269</v>
      </c>
      <c r="N5321" s="45"/>
      <c r="O5321" s="46"/>
    </row>
    <row r="5322" spans="1:15" x14ac:dyDescent="0.2">
      <c r="A5322" s="11" t="str">
        <f t="shared" si="498"/>
        <v>3313005 - Region NordjyllandAlle uanset erf.</v>
      </c>
      <c r="B5322" s="12" t="str">
        <f t="shared" si="501"/>
        <v>331300</v>
      </c>
      <c r="C5322" s="14">
        <f t="shared" si="499"/>
        <v>0</v>
      </c>
      <c r="D5322" s="14">
        <f t="shared" si="500"/>
        <v>0</v>
      </c>
      <c r="E5322" s="19" t="str">
        <f t="shared" si="502"/>
        <v>331300 - Regnskabsarbejde</v>
      </c>
      <c r="F5322" s="19" t="str">
        <f t="shared" si="503"/>
        <v>Alle uanset erf.</v>
      </c>
      <c r="G5322" s="40" t="s">
        <v>516</v>
      </c>
      <c r="H5322" s="41" t="s">
        <v>142</v>
      </c>
      <c r="I5322" s="42" t="s">
        <v>21</v>
      </c>
      <c r="J5322" s="43" t="s">
        <v>10</v>
      </c>
      <c r="K5322" s="44">
        <v>1023</v>
      </c>
      <c r="L5322" s="45">
        <v>36106.889734529082</v>
      </c>
      <c r="M5322" s="46">
        <v>38046.491206201055</v>
      </c>
      <c r="N5322" s="45"/>
      <c r="O5322" s="46"/>
    </row>
    <row r="5323" spans="1:15" x14ac:dyDescent="0.2">
      <c r="A5323" s="11" t="str">
        <f t="shared" si="498"/>
        <v>3313006 - Alle regionerUnder 1 år</v>
      </c>
      <c r="B5323" s="12" t="str">
        <f t="shared" si="501"/>
        <v>331300</v>
      </c>
      <c r="C5323" s="14">
        <f t="shared" si="499"/>
        <v>0</v>
      </c>
      <c r="D5323" s="14">
        <f t="shared" si="500"/>
        <v>0</v>
      </c>
      <c r="E5323" s="19" t="str">
        <f t="shared" si="502"/>
        <v>331300 - Regnskabsarbejde</v>
      </c>
      <c r="F5323" s="19" t="str">
        <f t="shared" si="503"/>
        <v>Under 1 år</v>
      </c>
      <c r="G5323" s="40" t="s">
        <v>516</v>
      </c>
      <c r="H5323" s="41" t="s">
        <v>142</v>
      </c>
      <c r="I5323" s="42" t="s">
        <v>11</v>
      </c>
      <c r="J5323" s="43" t="s">
        <v>13</v>
      </c>
      <c r="K5323" s="44">
        <v>710</v>
      </c>
      <c r="L5323" s="45">
        <v>27691.924416731566</v>
      </c>
      <c r="M5323" s="46">
        <v>29168.098900402561</v>
      </c>
      <c r="N5323" s="45"/>
      <c r="O5323" s="46"/>
    </row>
    <row r="5324" spans="1:15" x14ac:dyDescent="0.2">
      <c r="A5324" s="11" t="str">
        <f t="shared" si="498"/>
        <v>3313006 - Alle regioner1 år</v>
      </c>
      <c r="B5324" s="12" t="str">
        <f t="shared" si="501"/>
        <v>331300</v>
      </c>
      <c r="C5324" s="14">
        <f t="shared" si="499"/>
        <v>0</v>
      </c>
      <c r="D5324" s="14">
        <f t="shared" si="500"/>
        <v>0</v>
      </c>
      <c r="E5324" s="19" t="str">
        <f t="shared" si="502"/>
        <v>331300 - Regnskabsarbejde</v>
      </c>
      <c r="F5324" s="19" t="str">
        <f t="shared" si="503"/>
        <v>1 år</v>
      </c>
      <c r="G5324" s="40" t="s">
        <v>516</v>
      </c>
      <c r="H5324" s="41" t="s">
        <v>142</v>
      </c>
      <c r="I5324" s="42" t="s">
        <v>11</v>
      </c>
      <c r="J5324" s="43" t="s">
        <v>22</v>
      </c>
      <c r="K5324" s="44">
        <v>471</v>
      </c>
      <c r="L5324" s="45">
        <v>30685.519993213435</v>
      </c>
      <c r="M5324" s="46">
        <v>32257.003651357336</v>
      </c>
      <c r="N5324" s="45"/>
      <c r="O5324" s="46"/>
    </row>
    <row r="5325" spans="1:15" x14ac:dyDescent="0.2">
      <c r="A5325" s="11" t="str">
        <f t="shared" si="498"/>
        <v>3313006 - Alle regioner2 år</v>
      </c>
      <c r="B5325" s="12" t="str">
        <f t="shared" si="501"/>
        <v>331300</v>
      </c>
      <c r="C5325" s="14">
        <f t="shared" si="499"/>
        <v>0</v>
      </c>
      <c r="D5325" s="14">
        <f t="shared" si="500"/>
        <v>0</v>
      </c>
      <c r="E5325" s="19" t="str">
        <f t="shared" si="502"/>
        <v>331300 - Regnskabsarbejde</v>
      </c>
      <c r="F5325" s="19" t="str">
        <f t="shared" si="503"/>
        <v>2 år</v>
      </c>
      <c r="G5325" s="40" t="s">
        <v>516</v>
      </c>
      <c r="H5325" s="41" t="s">
        <v>142</v>
      </c>
      <c r="I5325" s="42" t="s">
        <v>11</v>
      </c>
      <c r="J5325" s="43" t="s">
        <v>23</v>
      </c>
      <c r="K5325" s="44">
        <v>470</v>
      </c>
      <c r="L5325" s="45">
        <v>32813.76590189273</v>
      </c>
      <c r="M5325" s="46">
        <v>34553.525768691383</v>
      </c>
      <c r="N5325" s="45"/>
      <c r="O5325" s="46"/>
    </row>
    <row r="5326" spans="1:15" x14ac:dyDescent="0.2">
      <c r="A5326" s="11" t="str">
        <f t="shared" si="498"/>
        <v>3313006 - Alle regioner3 år</v>
      </c>
      <c r="B5326" s="12" t="str">
        <f t="shared" si="501"/>
        <v>331300</v>
      </c>
      <c r="C5326" s="14">
        <f t="shared" si="499"/>
        <v>0</v>
      </c>
      <c r="D5326" s="14">
        <f t="shared" si="500"/>
        <v>0</v>
      </c>
      <c r="E5326" s="19" t="str">
        <f t="shared" si="502"/>
        <v>331300 - Regnskabsarbejde</v>
      </c>
      <c r="F5326" s="19" t="str">
        <f t="shared" si="503"/>
        <v>3 år</v>
      </c>
      <c r="G5326" s="40" t="s">
        <v>516</v>
      </c>
      <c r="H5326" s="41" t="s">
        <v>142</v>
      </c>
      <c r="I5326" s="42" t="s">
        <v>11</v>
      </c>
      <c r="J5326" s="43" t="s">
        <v>14</v>
      </c>
      <c r="K5326" s="44">
        <v>308</v>
      </c>
      <c r="L5326" s="45">
        <v>37951.611218045728</v>
      </c>
      <c r="M5326" s="46">
        <v>39956.760487456748</v>
      </c>
      <c r="N5326" s="45"/>
      <c r="O5326" s="46"/>
    </row>
    <row r="5327" spans="1:15" x14ac:dyDescent="0.2">
      <c r="A5327" s="11" t="str">
        <f t="shared" si="498"/>
        <v>3313006 - Alle regioner4 år</v>
      </c>
      <c r="B5327" s="12" t="str">
        <f t="shared" si="501"/>
        <v>331300</v>
      </c>
      <c r="C5327" s="14">
        <f t="shared" si="499"/>
        <v>0</v>
      </c>
      <c r="D5327" s="14">
        <f t="shared" si="500"/>
        <v>0</v>
      </c>
      <c r="E5327" s="19" t="str">
        <f t="shared" si="502"/>
        <v>331300 - Regnskabsarbejde</v>
      </c>
      <c r="F5327" s="19" t="str">
        <f t="shared" si="503"/>
        <v>4 år</v>
      </c>
      <c r="G5327" s="40" t="s">
        <v>516</v>
      </c>
      <c r="H5327" s="41" t="s">
        <v>142</v>
      </c>
      <c r="I5327" s="42" t="s">
        <v>11</v>
      </c>
      <c r="J5327" s="43" t="s">
        <v>24</v>
      </c>
      <c r="K5327" s="44">
        <v>268</v>
      </c>
      <c r="L5327" s="45">
        <v>35403.989432082948</v>
      </c>
      <c r="M5327" s="46">
        <v>37274.536722845172</v>
      </c>
      <c r="N5327" s="45"/>
      <c r="O5327" s="46"/>
    </row>
    <row r="5328" spans="1:15" x14ac:dyDescent="0.2">
      <c r="A5328" s="11" t="str">
        <f t="shared" si="498"/>
        <v>3313006 - Alle regioner5-9 år</v>
      </c>
      <c r="B5328" s="12" t="str">
        <f t="shared" si="501"/>
        <v>331300</v>
      </c>
      <c r="C5328" s="14">
        <f t="shared" si="499"/>
        <v>0</v>
      </c>
      <c r="D5328" s="14">
        <f t="shared" si="500"/>
        <v>0</v>
      </c>
      <c r="E5328" s="19" t="str">
        <f t="shared" si="502"/>
        <v>331300 - Regnskabsarbejde</v>
      </c>
      <c r="F5328" s="19" t="str">
        <f t="shared" si="503"/>
        <v>5-9 år</v>
      </c>
      <c r="G5328" s="40" t="s">
        <v>516</v>
      </c>
      <c r="H5328" s="41" t="s">
        <v>142</v>
      </c>
      <c r="I5328" s="42" t="s">
        <v>11</v>
      </c>
      <c r="J5328" s="43" t="s">
        <v>15</v>
      </c>
      <c r="K5328" s="44">
        <v>1156</v>
      </c>
      <c r="L5328" s="45">
        <v>39235.086553520458</v>
      </c>
      <c r="M5328" s="46">
        <v>41339.102093845111</v>
      </c>
      <c r="N5328" s="45"/>
      <c r="O5328" s="46"/>
    </row>
    <row r="5329" spans="1:15" x14ac:dyDescent="0.2">
      <c r="A5329" s="11" t="str">
        <f t="shared" si="498"/>
        <v>3313006 - Alle regioner0-4 år</v>
      </c>
      <c r="B5329" s="12" t="str">
        <f t="shared" si="501"/>
        <v>331300</v>
      </c>
      <c r="C5329" s="14">
        <f t="shared" si="499"/>
        <v>0</v>
      </c>
      <c r="D5329" s="14">
        <f t="shared" si="500"/>
        <v>0</v>
      </c>
      <c r="E5329" s="19" t="str">
        <f t="shared" si="502"/>
        <v>331300 - Regnskabsarbejde</v>
      </c>
      <c r="F5329" s="19" t="str">
        <f t="shared" si="503"/>
        <v>0-4 år</v>
      </c>
      <c r="G5329" s="40" t="s">
        <v>516</v>
      </c>
      <c r="H5329" s="41" t="s">
        <v>142</v>
      </c>
      <c r="I5329" s="42" t="s">
        <v>11</v>
      </c>
      <c r="J5329" s="43" t="s">
        <v>16</v>
      </c>
      <c r="K5329" s="44">
        <v>2227</v>
      </c>
      <c r="L5329" s="45">
        <v>31935.477773871935</v>
      </c>
      <c r="M5329" s="46">
        <v>33641.264614857544</v>
      </c>
      <c r="N5329" s="45"/>
      <c r="O5329" s="46"/>
    </row>
    <row r="5330" spans="1:15" x14ac:dyDescent="0.2">
      <c r="A5330" s="11" t="str">
        <f t="shared" si="498"/>
        <v>3313006 - Alle regioner10-14 år</v>
      </c>
      <c r="B5330" s="12" t="str">
        <f t="shared" si="501"/>
        <v>331300</v>
      </c>
      <c r="C5330" s="14">
        <f t="shared" si="499"/>
        <v>0</v>
      </c>
      <c r="D5330" s="14">
        <f t="shared" si="500"/>
        <v>0</v>
      </c>
      <c r="E5330" s="19" t="str">
        <f t="shared" si="502"/>
        <v>331300 - Regnskabsarbejde</v>
      </c>
      <c r="F5330" s="19" t="str">
        <f t="shared" si="503"/>
        <v>10-14 år</v>
      </c>
      <c r="G5330" s="40" t="s">
        <v>516</v>
      </c>
      <c r="H5330" s="41" t="s">
        <v>142</v>
      </c>
      <c r="I5330" s="42" t="s">
        <v>11</v>
      </c>
      <c r="J5330" s="43" t="s">
        <v>17</v>
      </c>
      <c r="K5330" s="44">
        <v>892</v>
      </c>
      <c r="L5330" s="45">
        <v>40338.336579336101</v>
      </c>
      <c r="M5330" s="46">
        <v>42529.938197758893</v>
      </c>
      <c r="N5330" s="45"/>
      <c r="O5330" s="46"/>
    </row>
    <row r="5331" spans="1:15" x14ac:dyDescent="0.2">
      <c r="A5331" s="11" t="str">
        <f t="shared" si="498"/>
        <v>3313006 - Alle regioner15-20 år</v>
      </c>
      <c r="B5331" s="12" t="str">
        <f t="shared" si="501"/>
        <v>331300</v>
      </c>
      <c r="C5331" s="14">
        <f t="shared" si="499"/>
        <v>0</v>
      </c>
      <c r="D5331" s="14">
        <f t="shared" si="500"/>
        <v>0</v>
      </c>
      <c r="E5331" s="19" t="str">
        <f t="shared" si="502"/>
        <v>331300 - Regnskabsarbejde</v>
      </c>
      <c r="F5331" s="19" t="str">
        <f t="shared" si="503"/>
        <v>15-20 år</v>
      </c>
      <c r="G5331" s="40" t="s">
        <v>516</v>
      </c>
      <c r="H5331" s="41" t="s">
        <v>142</v>
      </c>
      <c r="I5331" s="42" t="s">
        <v>11</v>
      </c>
      <c r="J5331" s="43" t="s">
        <v>18</v>
      </c>
      <c r="K5331" s="44">
        <v>780</v>
      </c>
      <c r="L5331" s="45">
        <v>39388.553661257196</v>
      </c>
      <c r="M5331" s="46">
        <v>41432.679220012935</v>
      </c>
      <c r="N5331" s="45"/>
      <c r="O5331" s="46"/>
    </row>
    <row r="5332" spans="1:15" x14ac:dyDescent="0.2">
      <c r="A5332" s="11" t="str">
        <f t="shared" si="498"/>
        <v>3313006 - Alle regioner20-24 år</v>
      </c>
      <c r="B5332" s="12" t="str">
        <f t="shared" si="501"/>
        <v>331300</v>
      </c>
      <c r="C5332" s="14">
        <f t="shared" si="499"/>
        <v>0</v>
      </c>
      <c r="D5332" s="14">
        <f t="shared" si="500"/>
        <v>0</v>
      </c>
      <c r="E5332" s="19" t="str">
        <f t="shared" si="502"/>
        <v>331300 - Regnskabsarbejde</v>
      </c>
      <c r="F5332" s="19" t="str">
        <f t="shared" si="503"/>
        <v>20-24 år</v>
      </c>
      <c r="G5332" s="40" t="s">
        <v>516</v>
      </c>
      <c r="H5332" s="41" t="s">
        <v>142</v>
      </c>
      <c r="I5332" s="42" t="s">
        <v>11</v>
      </c>
      <c r="J5332" s="43" t="s">
        <v>19</v>
      </c>
      <c r="K5332" s="44">
        <v>937</v>
      </c>
      <c r="L5332" s="45">
        <v>39706.257471888624</v>
      </c>
      <c r="M5332" s="46">
        <v>41832.932944501372</v>
      </c>
      <c r="N5332" s="45"/>
      <c r="O5332" s="46"/>
    </row>
    <row r="5333" spans="1:15" x14ac:dyDescent="0.2">
      <c r="A5333" s="11" t="str">
        <f t="shared" si="498"/>
        <v>3313006 - Alle regioner25 år og derover</v>
      </c>
      <c r="B5333" s="12" t="str">
        <f t="shared" si="501"/>
        <v>331300</v>
      </c>
      <c r="C5333" s="14">
        <f t="shared" si="499"/>
        <v>0</v>
      </c>
      <c r="D5333" s="14">
        <f t="shared" si="500"/>
        <v>0</v>
      </c>
      <c r="E5333" s="19" t="str">
        <f t="shared" si="502"/>
        <v>331300 - Regnskabsarbejde</v>
      </c>
      <c r="F5333" s="19" t="str">
        <f t="shared" si="503"/>
        <v>25 år og derover</v>
      </c>
      <c r="G5333" s="40" t="s">
        <v>516</v>
      </c>
      <c r="H5333" s="41" t="s">
        <v>142</v>
      </c>
      <c r="I5333" s="42" t="s">
        <v>11</v>
      </c>
      <c r="J5333" s="43" t="s">
        <v>9</v>
      </c>
      <c r="K5333" s="44">
        <v>4601</v>
      </c>
      <c r="L5333" s="45">
        <v>38801.270020160373</v>
      </c>
      <c r="M5333" s="46">
        <v>40880.11238243735</v>
      </c>
      <c r="N5333" s="45"/>
      <c r="O5333" s="46"/>
    </row>
    <row r="5334" spans="1:15" x14ac:dyDescent="0.2">
      <c r="A5334" s="11" t="str">
        <f t="shared" si="498"/>
        <v>3313006 - Alle regionerAlle uanset erf.</v>
      </c>
      <c r="B5334" s="12" t="str">
        <f t="shared" si="501"/>
        <v>331300</v>
      </c>
      <c r="C5334" s="14">
        <f t="shared" si="499"/>
        <v>0</v>
      </c>
      <c r="D5334" s="14">
        <f t="shared" si="500"/>
        <v>0</v>
      </c>
      <c r="E5334" s="19" t="str">
        <f t="shared" si="502"/>
        <v>331300 - Regnskabsarbejde</v>
      </c>
      <c r="F5334" s="19" t="str">
        <f t="shared" si="503"/>
        <v>Alle uanset erf.</v>
      </c>
      <c r="G5334" s="40" t="s">
        <v>516</v>
      </c>
      <c r="H5334" s="41" t="s">
        <v>142</v>
      </c>
      <c r="I5334" s="42" t="s">
        <v>11</v>
      </c>
      <c r="J5334" s="43" t="s">
        <v>10</v>
      </c>
      <c r="K5334" s="44">
        <v>10593</v>
      </c>
      <c r="L5334" s="45">
        <v>38028.625433046291</v>
      </c>
      <c r="M5334" s="46">
        <v>40067.879278201421</v>
      </c>
      <c r="N5334" s="45"/>
      <c r="O5334" s="46"/>
    </row>
    <row r="5335" spans="1:15" x14ac:dyDescent="0.2">
      <c r="A5335" s="11" t="str">
        <f t="shared" si="498"/>
        <v>3314001 - Region HovedstadenUnder 1 år</v>
      </c>
      <c r="B5335" s="12" t="str">
        <f t="shared" si="501"/>
        <v>331400</v>
      </c>
      <c r="C5335" s="14">
        <f t="shared" si="499"/>
        <v>0</v>
      </c>
      <c r="D5335" s="14">
        <f t="shared" si="500"/>
        <v>0</v>
      </c>
      <c r="E5335" s="19" t="str">
        <f t="shared" si="502"/>
        <v>331400 - Arbejde med statistik og matematik</v>
      </c>
      <c r="F5335" s="19" t="str">
        <f t="shared" si="503"/>
        <v>Under 1 år</v>
      </c>
      <c r="G5335" s="40" t="s">
        <v>516</v>
      </c>
      <c r="H5335" s="41" t="s">
        <v>360</v>
      </c>
      <c r="I5335" s="42" t="s">
        <v>8</v>
      </c>
      <c r="J5335" s="43" t="s">
        <v>13</v>
      </c>
      <c r="K5335" s="44">
        <v>60</v>
      </c>
      <c r="L5335" s="45">
        <v>28692.998866245405</v>
      </c>
      <c r="M5335" s="46">
        <v>30400.189082508216</v>
      </c>
      <c r="N5335" s="45"/>
      <c r="O5335" s="46"/>
    </row>
    <row r="5336" spans="1:15" x14ac:dyDescent="0.2">
      <c r="A5336" s="11" t="str">
        <f t="shared" si="498"/>
        <v>3314001 - Region Hovedstaden1 år</v>
      </c>
      <c r="B5336" s="12" t="str">
        <f t="shared" si="501"/>
        <v>331400</v>
      </c>
      <c r="C5336" s="14">
        <f t="shared" si="499"/>
        <v>0</v>
      </c>
      <c r="D5336" s="14">
        <f t="shared" si="500"/>
        <v>0</v>
      </c>
      <c r="E5336" s="19" t="str">
        <f t="shared" si="502"/>
        <v>331400 - Arbejde med statistik og matematik</v>
      </c>
      <c r="F5336" s="19" t="str">
        <f t="shared" si="503"/>
        <v>1 år</v>
      </c>
      <c r="G5336" s="40" t="s">
        <v>516</v>
      </c>
      <c r="H5336" s="41" t="s">
        <v>360</v>
      </c>
      <c r="I5336" s="42" t="s">
        <v>8</v>
      </c>
      <c r="J5336" s="43" t="s">
        <v>22</v>
      </c>
      <c r="K5336" s="44">
        <v>45</v>
      </c>
      <c r="L5336" s="45">
        <v>28822.275560838865</v>
      </c>
      <c r="M5336" s="46">
        <v>30537.157545718459</v>
      </c>
      <c r="N5336" s="45"/>
      <c r="O5336" s="46"/>
    </row>
    <row r="5337" spans="1:15" x14ac:dyDescent="0.2">
      <c r="A5337" s="11" t="str">
        <f t="shared" si="498"/>
        <v>3314001 - Region Hovedstaden2 år</v>
      </c>
      <c r="B5337" s="12" t="str">
        <f t="shared" si="501"/>
        <v>331400</v>
      </c>
      <c r="C5337" s="14">
        <f t="shared" si="499"/>
        <v>0</v>
      </c>
      <c r="D5337" s="14">
        <f t="shared" si="500"/>
        <v>0</v>
      </c>
      <c r="E5337" s="19" t="str">
        <f t="shared" si="502"/>
        <v>331400 - Arbejde med statistik og matematik</v>
      </c>
      <c r="F5337" s="19" t="str">
        <f t="shared" si="503"/>
        <v>2 år</v>
      </c>
      <c r="G5337" s="40" t="s">
        <v>516</v>
      </c>
      <c r="H5337" s="41" t="s">
        <v>360</v>
      </c>
      <c r="I5337" s="42" t="s">
        <v>8</v>
      </c>
      <c r="J5337" s="43" t="s">
        <v>23</v>
      </c>
      <c r="K5337" s="44">
        <v>29</v>
      </c>
      <c r="L5337" s="45">
        <v>28872.18741664019</v>
      </c>
      <c r="M5337" s="46">
        <v>30590.039081764666</v>
      </c>
      <c r="N5337" s="45"/>
      <c r="O5337" s="46"/>
    </row>
    <row r="5338" spans="1:15" x14ac:dyDescent="0.2">
      <c r="A5338" s="11" t="str">
        <f t="shared" si="498"/>
        <v>3314001 - Region Hovedstaden3 år</v>
      </c>
      <c r="B5338" s="12" t="str">
        <f t="shared" si="501"/>
        <v>331400</v>
      </c>
      <c r="C5338" s="14">
        <f t="shared" si="499"/>
        <v>0</v>
      </c>
      <c r="D5338" s="14">
        <f t="shared" si="500"/>
        <v>0</v>
      </c>
      <c r="E5338" s="19" t="str">
        <f t="shared" si="502"/>
        <v>331400 - Arbejde med statistik og matematik</v>
      </c>
      <c r="F5338" s="19" t="str">
        <f t="shared" si="503"/>
        <v>3 år</v>
      </c>
      <c r="G5338" s="40" t="s">
        <v>516</v>
      </c>
      <c r="H5338" s="41" t="s">
        <v>360</v>
      </c>
      <c r="I5338" s="42" t="s">
        <v>8</v>
      </c>
      <c r="J5338" s="43" t="s">
        <v>14</v>
      </c>
      <c r="K5338" s="44">
        <v>18</v>
      </c>
      <c r="L5338" s="45">
        <v>29164.753194758552</v>
      </c>
      <c r="M5338" s="46">
        <v>30900.012083029877</v>
      </c>
      <c r="N5338" s="45"/>
      <c r="O5338" s="46"/>
    </row>
    <row r="5339" spans="1:15" x14ac:dyDescent="0.2">
      <c r="A5339" s="11" t="str">
        <f t="shared" si="498"/>
        <v>3314001 - Region Hovedstaden5-9 år</v>
      </c>
      <c r="B5339" s="12" t="str">
        <f t="shared" si="501"/>
        <v>331400</v>
      </c>
      <c r="C5339" s="14">
        <f t="shared" si="499"/>
        <v>0</v>
      </c>
      <c r="D5339" s="14">
        <f t="shared" si="500"/>
        <v>0</v>
      </c>
      <c r="E5339" s="19" t="str">
        <f t="shared" si="502"/>
        <v>331400 - Arbejde med statistik og matematik</v>
      </c>
      <c r="F5339" s="19" t="str">
        <f t="shared" si="503"/>
        <v>5-9 år</v>
      </c>
      <c r="G5339" s="40" t="s">
        <v>516</v>
      </c>
      <c r="H5339" s="41" t="s">
        <v>360</v>
      </c>
      <c r="I5339" s="42" t="s">
        <v>8</v>
      </c>
      <c r="J5339" s="43" t="s">
        <v>15</v>
      </c>
      <c r="K5339" s="44">
        <v>21</v>
      </c>
      <c r="L5339" s="45">
        <v>64110.042699929669</v>
      </c>
      <c r="M5339" s="46">
        <v>67497.256079174782</v>
      </c>
      <c r="N5339" s="45"/>
      <c r="O5339" s="46"/>
    </row>
    <row r="5340" spans="1:15" x14ac:dyDescent="0.2">
      <c r="A5340" s="11" t="str">
        <f t="shared" si="498"/>
        <v>3314001 - Region Hovedstaden0-4 år</v>
      </c>
      <c r="B5340" s="12" t="str">
        <f t="shared" si="501"/>
        <v>331400</v>
      </c>
      <c r="C5340" s="14">
        <f t="shared" si="499"/>
        <v>0</v>
      </c>
      <c r="D5340" s="14">
        <f t="shared" si="500"/>
        <v>0</v>
      </c>
      <c r="E5340" s="19" t="str">
        <f t="shared" si="502"/>
        <v>331400 - Arbejde med statistik og matematik</v>
      </c>
      <c r="F5340" s="19" t="str">
        <f t="shared" si="503"/>
        <v>0-4 år</v>
      </c>
      <c r="G5340" s="40" t="s">
        <v>516</v>
      </c>
      <c r="H5340" s="41" t="s">
        <v>360</v>
      </c>
      <c r="I5340" s="42" t="s">
        <v>8</v>
      </c>
      <c r="J5340" s="43" t="s">
        <v>16</v>
      </c>
      <c r="K5340" s="44">
        <v>161</v>
      </c>
      <c r="L5340" s="45">
        <v>28872.18741664019</v>
      </c>
      <c r="M5340" s="46">
        <v>30590.039081764666</v>
      </c>
      <c r="N5340" s="45"/>
      <c r="O5340" s="46"/>
    </row>
    <row r="5341" spans="1:15" x14ac:dyDescent="0.2">
      <c r="A5341" s="11" t="str">
        <f t="shared" si="498"/>
        <v>3314001 - Region Hovedstaden10-14 år</v>
      </c>
      <c r="B5341" s="12" t="str">
        <f t="shared" si="501"/>
        <v>331400</v>
      </c>
      <c r="C5341" s="14">
        <f t="shared" si="499"/>
        <v>0</v>
      </c>
      <c r="D5341" s="14">
        <f t="shared" si="500"/>
        <v>0</v>
      </c>
      <c r="E5341" s="19" t="str">
        <f t="shared" si="502"/>
        <v>331400 - Arbejde med statistik og matematik</v>
      </c>
      <c r="F5341" s="19" t="str">
        <f t="shared" si="503"/>
        <v>10-14 år</v>
      </c>
      <c r="G5341" s="40" t="s">
        <v>516</v>
      </c>
      <c r="H5341" s="41" t="s">
        <v>360</v>
      </c>
      <c r="I5341" s="42" t="s">
        <v>8</v>
      </c>
      <c r="J5341" s="43" t="s">
        <v>17</v>
      </c>
      <c r="K5341" s="44">
        <v>12</v>
      </c>
      <c r="L5341" s="45">
        <v>67552.909681341393</v>
      </c>
      <c r="M5341" s="46">
        <v>71244.705880512076</v>
      </c>
      <c r="N5341" s="45"/>
      <c r="O5341" s="46"/>
    </row>
    <row r="5342" spans="1:15" x14ac:dyDescent="0.2">
      <c r="A5342" s="11" t="str">
        <f t="shared" si="498"/>
        <v>3314001 - Region Hovedstaden25 år og derover</v>
      </c>
      <c r="B5342" s="12" t="str">
        <f t="shared" si="501"/>
        <v>331400</v>
      </c>
      <c r="C5342" s="14">
        <f t="shared" si="499"/>
        <v>0</v>
      </c>
      <c r="D5342" s="14">
        <f t="shared" si="500"/>
        <v>0</v>
      </c>
      <c r="E5342" s="19" t="str">
        <f t="shared" si="502"/>
        <v>331400 - Arbejde med statistik og matematik</v>
      </c>
      <c r="F5342" s="19" t="str">
        <f t="shared" si="503"/>
        <v>25 år og derover</v>
      </c>
      <c r="G5342" s="40" t="s">
        <v>516</v>
      </c>
      <c r="H5342" s="41" t="s">
        <v>360</v>
      </c>
      <c r="I5342" s="42" t="s">
        <v>8</v>
      </c>
      <c r="J5342" s="43" t="s">
        <v>9</v>
      </c>
      <c r="K5342" s="44">
        <v>12</v>
      </c>
      <c r="L5342" s="45">
        <v>54535.787194382276</v>
      </c>
      <c r="M5342" s="46">
        <v>57362.599334286242</v>
      </c>
      <c r="N5342" s="45"/>
      <c r="O5342" s="46"/>
    </row>
    <row r="5343" spans="1:15" x14ac:dyDescent="0.2">
      <c r="A5343" s="11" t="str">
        <f t="shared" si="498"/>
        <v>3314001 - Region HovedstadenAlle uanset erf.</v>
      </c>
      <c r="B5343" s="12" t="str">
        <f t="shared" si="501"/>
        <v>331400</v>
      </c>
      <c r="C5343" s="14">
        <f t="shared" si="499"/>
        <v>0</v>
      </c>
      <c r="D5343" s="14">
        <f t="shared" si="500"/>
        <v>0</v>
      </c>
      <c r="E5343" s="19" t="str">
        <f t="shared" si="502"/>
        <v>331400 - Arbejde med statistik og matematik</v>
      </c>
      <c r="F5343" s="19" t="str">
        <f t="shared" si="503"/>
        <v>Alle uanset erf.</v>
      </c>
      <c r="G5343" s="40" t="s">
        <v>516</v>
      </c>
      <c r="H5343" s="41" t="s">
        <v>360</v>
      </c>
      <c r="I5343" s="42" t="s">
        <v>8</v>
      </c>
      <c r="J5343" s="43" t="s">
        <v>10</v>
      </c>
      <c r="K5343" s="44">
        <v>218</v>
      </c>
      <c r="L5343" s="45">
        <v>29185.874545355302</v>
      </c>
      <c r="M5343" s="46">
        <v>30922.390122174977</v>
      </c>
      <c r="N5343" s="45"/>
      <c r="O5343" s="46"/>
    </row>
    <row r="5344" spans="1:15" x14ac:dyDescent="0.2">
      <c r="A5344" s="11" t="str">
        <f t="shared" si="498"/>
        <v>3314003 - Region SyddanmarkAlle uanset erf.</v>
      </c>
      <c r="B5344" s="12" t="str">
        <f t="shared" si="501"/>
        <v>331400</v>
      </c>
      <c r="C5344" s="14">
        <f t="shared" si="499"/>
        <v>0</v>
      </c>
      <c r="D5344" s="14">
        <f t="shared" si="500"/>
        <v>0</v>
      </c>
      <c r="E5344" s="19" t="str">
        <f t="shared" si="502"/>
        <v>331400 - Arbejde med statistik og matematik</v>
      </c>
      <c r="F5344" s="19" t="str">
        <f t="shared" si="503"/>
        <v>Alle uanset erf.</v>
      </c>
      <c r="G5344" s="40" t="s">
        <v>516</v>
      </c>
      <c r="H5344" s="41" t="s">
        <v>360</v>
      </c>
      <c r="I5344" s="42" t="s">
        <v>544</v>
      </c>
      <c r="J5344" s="43" t="s">
        <v>10</v>
      </c>
      <c r="K5344" s="44">
        <v>26</v>
      </c>
      <c r="L5344" s="45">
        <v>44241.225514570564</v>
      </c>
      <c r="M5344" s="46">
        <v>46646.866872356164</v>
      </c>
      <c r="N5344" s="45"/>
      <c r="O5344" s="46"/>
    </row>
    <row r="5345" spans="1:15" x14ac:dyDescent="0.2">
      <c r="A5345" s="11" t="str">
        <f t="shared" si="498"/>
        <v>3314004 - Region Midtjylland0-4 år</v>
      </c>
      <c r="B5345" s="12" t="str">
        <f t="shared" si="501"/>
        <v>331400</v>
      </c>
      <c r="C5345" s="14">
        <f t="shared" si="499"/>
        <v>0</v>
      </c>
      <c r="D5345" s="14">
        <f t="shared" si="500"/>
        <v>0</v>
      </c>
      <c r="E5345" s="19" t="str">
        <f t="shared" si="502"/>
        <v>331400 - Arbejde med statistik og matematik</v>
      </c>
      <c r="F5345" s="19" t="str">
        <f t="shared" si="503"/>
        <v>0-4 år</v>
      </c>
      <c r="G5345" s="40" t="s">
        <v>516</v>
      </c>
      <c r="H5345" s="41" t="s">
        <v>360</v>
      </c>
      <c r="I5345" s="42" t="s">
        <v>517</v>
      </c>
      <c r="J5345" s="43" t="s">
        <v>16</v>
      </c>
      <c r="K5345" s="44">
        <v>33</v>
      </c>
      <c r="L5345" s="45">
        <v>28774.030595158361</v>
      </c>
      <c r="M5345" s="46">
        <v>30486.042077244656</v>
      </c>
      <c r="N5345" s="45"/>
      <c r="O5345" s="46"/>
    </row>
    <row r="5346" spans="1:15" x14ac:dyDescent="0.2">
      <c r="A5346" s="11" t="str">
        <f t="shared" si="498"/>
        <v>3314004 - Region Midtjylland25 år og derover</v>
      </c>
      <c r="B5346" s="12" t="str">
        <f t="shared" si="501"/>
        <v>331400</v>
      </c>
      <c r="C5346" s="14">
        <f t="shared" si="499"/>
        <v>0</v>
      </c>
      <c r="D5346" s="14">
        <f t="shared" si="500"/>
        <v>0</v>
      </c>
      <c r="E5346" s="19" t="str">
        <f t="shared" si="502"/>
        <v>331400 - Arbejde med statistik og matematik</v>
      </c>
      <c r="F5346" s="19" t="str">
        <f t="shared" si="503"/>
        <v>25 år og derover</v>
      </c>
      <c r="G5346" s="40" t="s">
        <v>516</v>
      </c>
      <c r="H5346" s="41" t="s">
        <v>360</v>
      </c>
      <c r="I5346" s="42" t="s">
        <v>517</v>
      </c>
      <c r="J5346" s="43" t="s">
        <v>9</v>
      </c>
      <c r="K5346" s="44">
        <v>15</v>
      </c>
      <c r="L5346" s="45">
        <v>48481.747333112027</v>
      </c>
      <c r="M5346" s="46">
        <v>51162.113619383454</v>
      </c>
      <c r="N5346" s="45"/>
      <c r="O5346" s="46"/>
    </row>
    <row r="5347" spans="1:15" x14ac:dyDescent="0.2">
      <c r="A5347" s="11" t="str">
        <f t="shared" si="498"/>
        <v>3314004 - Region MidtjyllandAlle uanset erf.</v>
      </c>
      <c r="B5347" s="12" t="str">
        <f t="shared" si="501"/>
        <v>331400</v>
      </c>
      <c r="C5347" s="14">
        <f t="shared" si="499"/>
        <v>0</v>
      </c>
      <c r="D5347" s="14">
        <f t="shared" si="500"/>
        <v>0</v>
      </c>
      <c r="E5347" s="19" t="str">
        <f t="shared" si="502"/>
        <v>331400 - Arbejde med statistik og matematik</v>
      </c>
      <c r="F5347" s="19" t="str">
        <f t="shared" si="503"/>
        <v>Alle uanset erf.</v>
      </c>
      <c r="G5347" s="40" t="s">
        <v>516</v>
      </c>
      <c r="H5347" s="41" t="s">
        <v>360</v>
      </c>
      <c r="I5347" s="42" t="s">
        <v>517</v>
      </c>
      <c r="J5347" s="43" t="s">
        <v>10</v>
      </c>
      <c r="K5347" s="44">
        <v>63</v>
      </c>
      <c r="L5347" s="45">
        <v>29999.778419797509</v>
      </c>
      <c r="M5347" s="46">
        <v>31784.720051276137</v>
      </c>
      <c r="N5347" s="45"/>
      <c r="O5347" s="46"/>
    </row>
    <row r="5348" spans="1:15" x14ac:dyDescent="0.2">
      <c r="A5348" s="11" t="str">
        <f t="shared" si="498"/>
        <v>3314006 - Alle regionerUnder 1 år</v>
      </c>
      <c r="B5348" s="12" t="str">
        <f t="shared" si="501"/>
        <v>331400</v>
      </c>
      <c r="C5348" s="14">
        <f t="shared" si="499"/>
        <v>0</v>
      </c>
      <c r="D5348" s="14">
        <f t="shared" si="500"/>
        <v>0</v>
      </c>
      <c r="E5348" s="19" t="str">
        <f t="shared" si="502"/>
        <v>331400 - Arbejde med statistik og matematik</v>
      </c>
      <c r="F5348" s="19" t="str">
        <f t="shared" si="503"/>
        <v>Under 1 år</v>
      </c>
      <c r="G5348" s="40" t="s">
        <v>516</v>
      </c>
      <c r="H5348" s="41" t="s">
        <v>360</v>
      </c>
      <c r="I5348" s="42" t="s">
        <v>11</v>
      </c>
      <c r="J5348" s="43" t="s">
        <v>13</v>
      </c>
      <c r="K5348" s="44">
        <v>75</v>
      </c>
      <c r="L5348" s="45">
        <v>28522.987054885889</v>
      </c>
      <c r="M5348" s="46">
        <v>30220.061824437988</v>
      </c>
      <c r="N5348" s="45"/>
      <c r="O5348" s="46"/>
    </row>
    <row r="5349" spans="1:15" x14ac:dyDescent="0.2">
      <c r="A5349" s="11" t="str">
        <f t="shared" si="498"/>
        <v>3314006 - Alle regioner1 år</v>
      </c>
      <c r="B5349" s="12" t="str">
        <f t="shared" si="501"/>
        <v>331400</v>
      </c>
      <c r="C5349" s="14">
        <f t="shared" si="499"/>
        <v>0</v>
      </c>
      <c r="D5349" s="14">
        <f t="shared" si="500"/>
        <v>0</v>
      </c>
      <c r="E5349" s="19" t="str">
        <f t="shared" si="502"/>
        <v>331400 - Arbejde med statistik og matematik</v>
      </c>
      <c r="F5349" s="19" t="str">
        <f t="shared" si="503"/>
        <v>1 år</v>
      </c>
      <c r="G5349" s="40" t="s">
        <v>516</v>
      </c>
      <c r="H5349" s="41" t="s">
        <v>360</v>
      </c>
      <c r="I5349" s="42" t="s">
        <v>11</v>
      </c>
      <c r="J5349" s="43" t="s">
        <v>22</v>
      </c>
      <c r="K5349" s="44">
        <v>58</v>
      </c>
      <c r="L5349" s="45">
        <v>28848.886384229088</v>
      </c>
      <c r="M5349" s="46">
        <v>30565.351673020214</v>
      </c>
      <c r="N5349" s="45"/>
      <c r="O5349" s="46"/>
    </row>
    <row r="5350" spans="1:15" x14ac:dyDescent="0.2">
      <c r="A5350" s="11" t="str">
        <f t="shared" si="498"/>
        <v>3314006 - Alle regioner2 år</v>
      </c>
      <c r="B5350" s="12" t="str">
        <f t="shared" si="501"/>
        <v>331400</v>
      </c>
      <c r="C5350" s="14">
        <f t="shared" si="499"/>
        <v>0</v>
      </c>
      <c r="D5350" s="14">
        <f t="shared" si="500"/>
        <v>0</v>
      </c>
      <c r="E5350" s="19" t="str">
        <f t="shared" si="502"/>
        <v>331400 - Arbejde med statistik og matematik</v>
      </c>
      <c r="F5350" s="19" t="str">
        <f t="shared" si="503"/>
        <v>2 år</v>
      </c>
      <c r="G5350" s="40" t="s">
        <v>516</v>
      </c>
      <c r="H5350" s="41" t="s">
        <v>360</v>
      </c>
      <c r="I5350" s="42" t="s">
        <v>11</v>
      </c>
      <c r="J5350" s="43" t="s">
        <v>23</v>
      </c>
      <c r="K5350" s="44">
        <v>34</v>
      </c>
      <c r="L5350" s="45">
        <v>28872.18741664019</v>
      </c>
      <c r="M5350" s="46">
        <v>30590.039081764666</v>
      </c>
      <c r="N5350" s="45"/>
      <c r="O5350" s="46"/>
    </row>
    <row r="5351" spans="1:15" x14ac:dyDescent="0.2">
      <c r="A5351" s="11" t="str">
        <f t="shared" si="498"/>
        <v>3314006 - Alle regioner3 år</v>
      </c>
      <c r="B5351" s="12" t="str">
        <f t="shared" si="501"/>
        <v>331400</v>
      </c>
      <c r="C5351" s="14">
        <f t="shared" si="499"/>
        <v>0</v>
      </c>
      <c r="D5351" s="14">
        <f t="shared" si="500"/>
        <v>0</v>
      </c>
      <c r="E5351" s="19" t="str">
        <f t="shared" si="502"/>
        <v>331400 - Arbejde med statistik og matematik</v>
      </c>
      <c r="F5351" s="19" t="str">
        <f t="shared" si="503"/>
        <v>3 år</v>
      </c>
      <c r="G5351" s="40" t="s">
        <v>516</v>
      </c>
      <c r="H5351" s="41" t="s">
        <v>360</v>
      </c>
      <c r="I5351" s="42" t="s">
        <v>11</v>
      </c>
      <c r="J5351" s="43" t="s">
        <v>14</v>
      </c>
      <c r="K5351" s="44">
        <v>24</v>
      </c>
      <c r="L5351" s="45">
        <v>29329.738741006662</v>
      </c>
      <c r="M5351" s="46">
        <v>31074.814020784936</v>
      </c>
      <c r="N5351" s="45"/>
      <c r="O5351" s="46"/>
    </row>
    <row r="5352" spans="1:15" x14ac:dyDescent="0.2">
      <c r="A5352" s="11" t="str">
        <f t="shared" si="498"/>
        <v>3314006 - Alle regioner5-9 år</v>
      </c>
      <c r="B5352" s="12" t="str">
        <f t="shared" si="501"/>
        <v>331400</v>
      </c>
      <c r="C5352" s="14">
        <f t="shared" si="499"/>
        <v>0</v>
      </c>
      <c r="D5352" s="14">
        <f t="shared" si="500"/>
        <v>0</v>
      </c>
      <c r="E5352" s="19" t="str">
        <f t="shared" si="502"/>
        <v>331400 - Arbejde med statistik og matematik</v>
      </c>
      <c r="F5352" s="19" t="str">
        <f t="shared" si="503"/>
        <v>5-9 år</v>
      </c>
      <c r="G5352" s="40" t="s">
        <v>516</v>
      </c>
      <c r="H5352" s="41" t="s">
        <v>360</v>
      </c>
      <c r="I5352" s="42" t="s">
        <v>11</v>
      </c>
      <c r="J5352" s="43" t="s">
        <v>15</v>
      </c>
      <c r="K5352" s="44">
        <v>32</v>
      </c>
      <c r="L5352" s="45">
        <v>50793.808952019099</v>
      </c>
      <c r="M5352" s="46">
        <v>53555.750695567651</v>
      </c>
      <c r="N5352" s="45"/>
      <c r="O5352" s="46"/>
    </row>
    <row r="5353" spans="1:15" x14ac:dyDescent="0.2">
      <c r="A5353" s="11" t="str">
        <f t="shared" si="498"/>
        <v>3314006 - Alle regioner0-4 år</v>
      </c>
      <c r="B5353" s="12" t="str">
        <f t="shared" si="501"/>
        <v>331400</v>
      </c>
      <c r="C5353" s="14">
        <f t="shared" si="499"/>
        <v>0</v>
      </c>
      <c r="D5353" s="14">
        <f t="shared" si="500"/>
        <v>0</v>
      </c>
      <c r="E5353" s="19" t="str">
        <f t="shared" si="502"/>
        <v>331400 - Arbejde med statistik og matematik</v>
      </c>
      <c r="F5353" s="19" t="str">
        <f t="shared" si="503"/>
        <v>0-4 år</v>
      </c>
      <c r="G5353" s="40" t="s">
        <v>516</v>
      </c>
      <c r="H5353" s="41" t="s">
        <v>360</v>
      </c>
      <c r="I5353" s="42" t="s">
        <v>11</v>
      </c>
      <c r="J5353" s="43" t="s">
        <v>16</v>
      </c>
      <c r="K5353" s="44">
        <v>202</v>
      </c>
      <c r="L5353" s="45">
        <v>28872.18741664019</v>
      </c>
      <c r="M5353" s="46">
        <v>30590.039081764666</v>
      </c>
      <c r="N5353" s="45"/>
      <c r="O5353" s="46"/>
    </row>
    <row r="5354" spans="1:15" x14ac:dyDescent="0.2">
      <c r="A5354" s="11" t="str">
        <f t="shared" si="498"/>
        <v>3314006 - Alle regioner10-14 år</v>
      </c>
      <c r="B5354" s="12" t="str">
        <f t="shared" si="501"/>
        <v>331400</v>
      </c>
      <c r="C5354" s="14">
        <f t="shared" si="499"/>
        <v>0</v>
      </c>
      <c r="D5354" s="14">
        <f t="shared" si="500"/>
        <v>0</v>
      </c>
      <c r="E5354" s="19" t="str">
        <f t="shared" si="502"/>
        <v>331400 - Arbejde med statistik og matematik</v>
      </c>
      <c r="F5354" s="19" t="str">
        <f t="shared" si="503"/>
        <v>10-14 år</v>
      </c>
      <c r="G5354" s="40" t="s">
        <v>516</v>
      </c>
      <c r="H5354" s="41" t="s">
        <v>360</v>
      </c>
      <c r="I5354" s="42" t="s">
        <v>11</v>
      </c>
      <c r="J5354" s="43" t="s">
        <v>17</v>
      </c>
      <c r="K5354" s="44">
        <v>21</v>
      </c>
      <c r="L5354" s="45">
        <v>49998.001097929402</v>
      </c>
      <c r="M5354" s="46">
        <v>52617.445007110888</v>
      </c>
      <c r="N5354" s="45"/>
      <c r="O5354" s="46"/>
    </row>
    <row r="5355" spans="1:15" x14ac:dyDescent="0.2">
      <c r="A5355" s="11" t="str">
        <f t="shared" si="498"/>
        <v>3314006 - Alle regioner15-20 år</v>
      </c>
      <c r="B5355" s="12" t="str">
        <f t="shared" si="501"/>
        <v>331400</v>
      </c>
      <c r="C5355" s="14">
        <f t="shared" si="499"/>
        <v>0</v>
      </c>
      <c r="D5355" s="14">
        <f t="shared" si="500"/>
        <v>0</v>
      </c>
      <c r="E5355" s="19" t="str">
        <f t="shared" si="502"/>
        <v>331400 - Arbejde med statistik og matematik</v>
      </c>
      <c r="F5355" s="19" t="str">
        <f t="shared" si="503"/>
        <v>15-20 år</v>
      </c>
      <c r="G5355" s="40" t="s">
        <v>516</v>
      </c>
      <c r="H5355" s="41" t="s">
        <v>360</v>
      </c>
      <c r="I5355" s="42" t="s">
        <v>11</v>
      </c>
      <c r="J5355" s="43" t="s">
        <v>18</v>
      </c>
      <c r="K5355" s="44">
        <v>13</v>
      </c>
      <c r="L5355" s="45">
        <v>51816.089948183588</v>
      </c>
      <c r="M5355" s="46">
        <v>54661.67835779905</v>
      </c>
      <c r="N5355" s="45"/>
      <c r="O5355" s="46"/>
    </row>
    <row r="5356" spans="1:15" x14ac:dyDescent="0.2">
      <c r="A5356" s="11" t="str">
        <f t="shared" si="498"/>
        <v>3314006 - Alle regioner20-24 år</v>
      </c>
      <c r="B5356" s="12" t="str">
        <f t="shared" si="501"/>
        <v>331400</v>
      </c>
      <c r="C5356" s="14">
        <f t="shared" si="499"/>
        <v>0</v>
      </c>
      <c r="D5356" s="14">
        <f t="shared" si="500"/>
        <v>0</v>
      </c>
      <c r="E5356" s="19" t="str">
        <f t="shared" si="502"/>
        <v>331400 - Arbejde med statistik og matematik</v>
      </c>
      <c r="F5356" s="19" t="str">
        <f t="shared" si="503"/>
        <v>20-24 år</v>
      </c>
      <c r="G5356" s="40" t="s">
        <v>516</v>
      </c>
      <c r="H5356" s="41" t="s">
        <v>360</v>
      </c>
      <c r="I5356" s="42" t="s">
        <v>11</v>
      </c>
      <c r="J5356" s="43" t="s">
        <v>19</v>
      </c>
      <c r="K5356" s="44">
        <v>12</v>
      </c>
      <c r="L5356" s="45">
        <v>46979.419506784514</v>
      </c>
      <c r="M5356" s="46">
        <v>49613.653638859076</v>
      </c>
      <c r="N5356" s="45"/>
      <c r="O5356" s="46"/>
    </row>
    <row r="5357" spans="1:15" x14ac:dyDescent="0.2">
      <c r="A5357" s="11" t="str">
        <f t="shared" si="498"/>
        <v>3314006 - Alle regioner25 år og derover</v>
      </c>
      <c r="B5357" s="12" t="str">
        <f t="shared" si="501"/>
        <v>331400</v>
      </c>
      <c r="C5357" s="14">
        <f t="shared" si="499"/>
        <v>0</v>
      </c>
      <c r="D5357" s="14">
        <f t="shared" si="500"/>
        <v>0</v>
      </c>
      <c r="E5357" s="19" t="str">
        <f t="shared" si="502"/>
        <v>331400 - Arbejde med statistik og matematik</v>
      </c>
      <c r="F5357" s="19" t="str">
        <f t="shared" si="503"/>
        <v>25 år og derover</v>
      </c>
      <c r="G5357" s="40" t="s">
        <v>516</v>
      </c>
      <c r="H5357" s="41" t="s">
        <v>360</v>
      </c>
      <c r="I5357" s="42" t="s">
        <v>11</v>
      </c>
      <c r="J5357" s="43" t="s">
        <v>9</v>
      </c>
      <c r="K5357" s="44">
        <v>35</v>
      </c>
      <c r="L5357" s="45">
        <v>49600.860830924415</v>
      </c>
      <c r="M5357" s="46">
        <v>52171.93304493319</v>
      </c>
      <c r="N5357" s="45"/>
      <c r="O5357" s="46"/>
    </row>
    <row r="5358" spans="1:15" x14ac:dyDescent="0.2">
      <c r="A5358" s="11" t="str">
        <f t="shared" si="498"/>
        <v>3314006 - Alle regionerAlle uanset erf.</v>
      </c>
      <c r="B5358" s="12" t="str">
        <f t="shared" si="501"/>
        <v>331400</v>
      </c>
      <c r="C5358" s="14">
        <f t="shared" si="499"/>
        <v>0</v>
      </c>
      <c r="D5358" s="14">
        <f t="shared" si="500"/>
        <v>0</v>
      </c>
      <c r="E5358" s="19" t="str">
        <f t="shared" si="502"/>
        <v>331400 - Arbejde med statistik og matematik</v>
      </c>
      <c r="F5358" s="19" t="str">
        <f t="shared" si="503"/>
        <v>Alle uanset erf.</v>
      </c>
      <c r="G5358" s="40" t="s">
        <v>516</v>
      </c>
      <c r="H5358" s="41" t="s">
        <v>360</v>
      </c>
      <c r="I5358" s="42" t="s">
        <v>11</v>
      </c>
      <c r="J5358" s="43" t="s">
        <v>10</v>
      </c>
      <c r="K5358" s="44">
        <v>315</v>
      </c>
      <c r="L5358" s="45">
        <v>29420.430650967537</v>
      </c>
      <c r="M5358" s="46">
        <v>31170.901962791857</v>
      </c>
      <c r="N5358" s="45"/>
      <c r="O5358" s="46"/>
    </row>
    <row r="5359" spans="1:15" x14ac:dyDescent="0.2">
      <c r="A5359" s="11" t="str">
        <f t="shared" si="498"/>
        <v>3315001 - Region Hovedstaden10-14 år</v>
      </c>
      <c r="B5359" s="12" t="str">
        <f t="shared" si="501"/>
        <v>331500</v>
      </c>
      <c r="C5359" s="14">
        <f t="shared" si="499"/>
        <v>0</v>
      </c>
      <c r="D5359" s="14">
        <f t="shared" si="500"/>
        <v>0</v>
      </c>
      <c r="E5359" s="19" t="str">
        <f t="shared" si="502"/>
        <v>331500 - Vurderings- og takseringsarbejde</v>
      </c>
      <c r="F5359" s="19" t="str">
        <f t="shared" si="503"/>
        <v>10-14 år</v>
      </c>
      <c r="G5359" s="40" t="s">
        <v>516</v>
      </c>
      <c r="H5359" s="41" t="s">
        <v>361</v>
      </c>
      <c r="I5359" s="42" t="s">
        <v>8</v>
      </c>
      <c r="J5359" s="43" t="s">
        <v>17</v>
      </c>
      <c r="K5359" s="44">
        <v>17</v>
      </c>
      <c r="L5359" s="45">
        <v>48449.365697181616</v>
      </c>
      <c r="M5359" s="46">
        <v>50553.111098632806</v>
      </c>
      <c r="N5359" s="45"/>
      <c r="O5359" s="46"/>
    </row>
    <row r="5360" spans="1:15" x14ac:dyDescent="0.2">
      <c r="A5360" s="11" t="str">
        <f t="shared" si="498"/>
        <v>3315001 - Region Hovedstaden25 år og derover</v>
      </c>
      <c r="B5360" s="12" t="str">
        <f t="shared" si="501"/>
        <v>331500</v>
      </c>
      <c r="C5360" s="14">
        <f t="shared" si="499"/>
        <v>0</v>
      </c>
      <c r="D5360" s="14">
        <f t="shared" si="500"/>
        <v>0</v>
      </c>
      <c r="E5360" s="19" t="str">
        <f t="shared" si="502"/>
        <v>331500 - Vurderings- og takseringsarbejde</v>
      </c>
      <c r="F5360" s="19" t="str">
        <f t="shared" si="503"/>
        <v>25 år og derover</v>
      </c>
      <c r="G5360" s="40" t="s">
        <v>516</v>
      </c>
      <c r="H5360" s="41" t="s">
        <v>361</v>
      </c>
      <c r="I5360" s="42" t="s">
        <v>8</v>
      </c>
      <c r="J5360" s="43" t="s">
        <v>9</v>
      </c>
      <c r="K5360" s="44">
        <v>25</v>
      </c>
      <c r="L5360" s="45">
        <v>48271.228281220232</v>
      </c>
      <c r="M5360" s="46">
        <v>51014.247174786804</v>
      </c>
      <c r="N5360" s="45"/>
      <c r="O5360" s="46"/>
    </row>
    <row r="5361" spans="1:15" x14ac:dyDescent="0.2">
      <c r="A5361" s="11" t="str">
        <f t="shared" si="498"/>
        <v>3315001 - Region HovedstadenAlle uanset erf.</v>
      </c>
      <c r="B5361" s="12" t="str">
        <f t="shared" si="501"/>
        <v>331500</v>
      </c>
      <c r="C5361" s="14">
        <f t="shared" si="499"/>
        <v>0</v>
      </c>
      <c r="D5361" s="14">
        <f t="shared" si="500"/>
        <v>0</v>
      </c>
      <c r="E5361" s="19" t="str">
        <f t="shared" si="502"/>
        <v>331500 - Vurderings- og takseringsarbejde</v>
      </c>
      <c r="F5361" s="19" t="str">
        <f t="shared" si="503"/>
        <v>Alle uanset erf.</v>
      </c>
      <c r="G5361" s="40" t="s">
        <v>516</v>
      </c>
      <c r="H5361" s="41" t="s">
        <v>361</v>
      </c>
      <c r="I5361" s="42" t="s">
        <v>8</v>
      </c>
      <c r="J5361" s="43" t="s">
        <v>10</v>
      </c>
      <c r="K5361" s="44">
        <v>75</v>
      </c>
      <c r="L5361" s="45">
        <v>45221.573394043262</v>
      </c>
      <c r="M5361" s="46">
        <v>47185.163127471707</v>
      </c>
      <c r="N5361" s="45"/>
      <c r="O5361" s="46"/>
    </row>
    <row r="5362" spans="1:15" x14ac:dyDescent="0.2">
      <c r="A5362" s="11" t="str">
        <f t="shared" si="498"/>
        <v>3315002 - Region SjællandAlle uanset erf.</v>
      </c>
      <c r="B5362" s="12" t="str">
        <f t="shared" si="501"/>
        <v>331500</v>
      </c>
      <c r="C5362" s="14">
        <f t="shared" si="499"/>
        <v>0</v>
      </c>
      <c r="D5362" s="14">
        <f t="shared" si="500"/>
        <v>0</v>
      </c>
      <c r="E5362" s="19" t="str">
        <f t="shared" si="502"/>
        <v>331500 - Vurderings- og takseringsarbejde</v>
      </c>
      <c r="F5362" s="19" t="str">
        <f t="shared" si="503"/>
        <v>Alle uanset erf.</v>
      </c>
      <c r="G5362" s="40" t="s">
        <v>516</v>
      </c>
      <c r="H5362" s="41" t="s">
        <v>361</v>
      </c>
      <c r="I5362" s="42" t="s">
        <v>20</v>
      </c>
      <c r="J5362" s="43" t="s">
        <v>10</v>
      </c>
      <c r="K5362" s="44">
        <v>18</v>
      </c>
      <c r="L5362" s="45">
        <v>39219.573245835832</v>
      </c>
      <c r="M5362" s="46">
        <v>41252.528991530926</v>
      </c>
      <c r="N5362" s="45"/>
      <c r="O5362" s="46"/>
    </row>
    <row r="5363" spans="1:15" x14ac:dyDescent="0.2">
      <c r="A5363" s="11" t="str">
        <f t="shared" si="498"/>
        <v>3315003 - Region SyddanmarkAlle uanset erf.</v>
      </c>
      <c r="B5363" s="12" t="str">
        <f t="shared" si="501"/>
        <v>331500</v>
      </c>
      <c r="C5363" s="14">
        <f t="shared" si="499"/>
        <v>0</v>
      </c>
      <c r="D5363" s="14">
        <f t="shared" si="500"/>
        <v>0</v>
      </c>
      <c r="E5363" s="19" t="str">
        <f t="shared" si="502"/>
        <v>331500 - Vurderings- og takseringsarbejde</v>
      </c>
      <c r="F5363" s="19" t="str">
        <f t="shared" si="503"/>
        <v>Alle uanset erf.</v>
      </c>
      <c r="G5363" s="40" t="s">
        <v>516</v>
      </c>
      <c r="H5363" s="41" t="s">
        <v>361</v>
      </c>
      <c r="I5363" s="42" t="s">
        <v>544</v>
      </c>
      <c r="J5363" s="43" t="s">
        <v>10</v>
      </c>
      <c r="K5363" s="44">
        <v>12</v>
      </c>
      <c r="L5363" s="45">
        <v>38982.61154855162</v>
      </c>
      <c r="M5363" s="46">
        <v>41003.284329284703</v>
      </c>
      <c r="N5363" s="45"/>
      <c r="O5363" s="46"/>
    </row>
    <row r="5364" spans="1:15" x14ac:dyDescent="0.2">
      <c r="A5364" s="11" t="str">
        <f t="shared" si="498"/>
        <v>3315004 - Region Midtjylland25 år og derover</v>
      </c>
      <c r="B5364" s="12" t="str">
        <f t="shared" si="501"/>
        <v>331500</v>
      </c>
      <c r="C5364" s="14">
        <f t="shared" si="499"/>
        <v>0</v>
      </c>
      <c r="D5364" s="14">
        <f t="shared" si="500"/>
        <v>0</v>
      </c>
      <c r="E5364" s="19" t="str">
        <f t="shared" si="502"/>
        <v>331500 - Vurderings- og takseringsarbejde</v>
      </c>
      <c r="F5364" s="19" t="str">
        <f t="shared" si="503"/>
        <v>25 år og derover</v>
      </c>
      <c r="G5364" s="40" t="s">
        <v>516</v>
      </c>
      <c r="H5364" s="41" t="s">
        <v>361</v>
      </c>
      <c r="I5364" s="42" t="s">
        <v>517</v>
      </c>
      <c r="J5364" s="43" t="s">
        <v>9</v>
      </c>
      <c r="K5364" s="44">
        <v>11</v>
      </c>
      <c r="L5364" s="45">
        <v>39506.783972037389</v>
      </c>
      <c r="M5364" s="46">
        <v>41554.627352852753</v>
      </c>
      <c r="N5364" s="45"/>
      <c r="O5364" s="46"/>
    </row>
    <row r="5365" spans="1:15" x14ac:dyDescent="0.2">
      <c r="A5365" s="11" t="str">
        <f t="shared" si="498"/>
        <v>3315004 - Region MidtjyllandAlle uanset erf.</v>
      </c>
      <c r="B5365" s="12" t="str">
        <f t="shared" si="501"/>
        <v>331500</v>
      </c>
      <c r="C5365" s="14">
        <f t="shared" si="499"/>
        <v>0</v>
      </c>
      <c r="D5365" s="14">
        <f t="shared" si="500"/>
        <v>0</v>
      </c>
      <c r="E5365" s="19" t="str">
        <f t="shared" si="502"/>
        <v>331500 - Vurderings- og takseringsarbejde</v>
      </c>
      <c r="F5365" s="19" t="str">
        <f t="shared" si="503"/>
        <v>Alle uanset erf.</v>
      </c>
      <c r="G5365" s="40" t="s">
        <v>516</v>
      </c>
      <c r="H5365" s="41" t="s">
        <v>361</v>
      </c>
      <c r="I5365" s="42" t="s">
        <v>517</v>
      </c>
      <c r="J5365" s="43" t="s">
        <v>10</v>
      </c>
      <c r="K5365" s="44">
        <v>19</v>
      </c>
      <c r="L5365" s="45">
        <v>40865.433933167449</v>
      </c>
      <c r="M5365" s="46">
        <v>42983.70325226507</v>
      </c>
      <c r="N5365" s="45"/>
      <c r="O5365" s="46"/>
    </row>
    <row r="5366" spans="1:15" x14ac:dyDescent="0.2">
      <c r="A5366" s="11" t="str">
        <f t="shared" si="498"/>
        <v>3315006 - Alle regioner5-9 år</v>
      </c>
      <c r="B5366" s="12" t="str">
        <f t="shared" si="501"/>
        <v>331500</v>
      </c>
      <c r="C5366" s="14">
        <f t="shared" si="499"/>
        <v>0</v>
      </c>
      <c r="D5366" s="14">
        <f t="shared" si="500"/>
        <v>0</v>
      </c>
      <c r="E5366" s="19" t="str">
        <f t="shared" si="502"/>
        <v>331500 - Vurderings- og takseringsarbejde</v>
      </c>
      <c r="F5366" s="19" t="str">
        <f t="shared" si="503"/>
        <v>5-9 år</v>
      </c>
      <c r="G5366" s="40" t="s">
        <v>516</v>
      </c>
      <c r="H5366" s="41" t="s">
        <v>361</v>
      </c>
      <c r="I5366" s="42" t="s">
        <v>11</v>
      </c>
      <c r="J5366" s="43" t="s">
        <v>15</v>
      </c>
      <c r="K5366" s="44">
        <v>12</v>
      </c>
      <c r="L5366" s="45">
        <v>38265.338559194286</v>
      </c>
      <c r="M5366" s="46">
        <v>40248.831326881183</v>
      </c>
      <c r="N5366" s="45"/>
      <c r="O5366" s="46"/>
    </row>
    <row r="5367" spans="1:15" x14ac:dyDescent="0.2">
      <c r="A5367" s="11" t="str">
        <f t="shared" si="498"/>
        <v>3315006 - Alle regioner10-14 år</v>
      </c>
      <c r="B5367" s="12" t="str">
        <f t="shared" si="501"/>
        <v>331500</v>
      </c>
      <c r="C5367" s="14">
        <f t="shared" si="499"/>
        <v>0</v>
      </c>
      <c r="D5367" s="14">
        <f t="shared" si="500"/>
        <v>0</v>
      </c>
      <c r="E5367" s="19" t="str">
        <f t="shared" si="502"/>
        <v>331500 - Vurderings- og takseringsarbejde</v>
      </c>
      <c r="F5367" s="19" t="str">
        <f t="shared" si="503"/>
        <v>10-14 år</v>
      </c>
      <c r="G5367" s="40" t="s">
        <v>516</v>
      </c>
      <c r="H5367" s="41" t="s">
        <v>361</v>
      </c>
      <c r="I5367" s="42" t="s">
        <v>11</v>
      </c>
      <c r="J5367" s="43" t="s">
        <v>17</v>
      </c>
      <c r="K5367" s="44">
        <v>23</v>
      </c>
      <c r="L5367" s="45">
        <v>39702.020720603789</v>
      </c>
      <c r="M5367" s="46">
        <v>41425.943053071984</v>
      </c>
      <c r="N5367" s="45"/>
      <c r="O5367" s="46"/>
    </row>
    <row r="5368" spans="1:15" x14ac:dyDescent="0.2">
      <c r="A5368" s="11" t="str">
        <f t="shared" si="498"/>
        <v>3315006 - Alle regioner15-20 år</v>
      </c>
      <c r="B5368" s="12" t="str">
        <f t="shared" si="501"/>
        <v>331500</v>
      </c>
      <c r="C5368" s="14">
        <f t="shared" si="499"/>
        <v>0</v>
      </c>
      <c r="D5368" s="14">
        <f t="shared" si="500"/>
        <v>0</v>
      </c>
      <c r="E5368" s="19" t="str">
        <f t="shared" si="502"/>
        <v>331500 - Vurderings- og takseringsarbejde</v>
      </c>
      <c r="F5368" s="19" t="str">
        <f t="shared" si="503"/>
        <v>15-20 år</v>
      </c>
      <c r="G5368" s="40" t="s">
        <v>516</v>
      </c>
      <c r="H5368" s="41" t="s">
        <v>361</v>
      </c>
      <c r="I5368" s="42" t="s">
        <v>11</v>
      </c>
      <c r="J5368" s="43" t="s">
        <v>18</v>
      </c>
      <c r="K5368" s="44">
        <v>22</v>
      </c>
      <c r="L5368" s="45">
        <v>41856.568376716765</v>
      </c>
      <c r="M5368" s="46">
        <v>44026.213381346199</v>
      </c>
      <c r="N5368" s="45"/>
      <c r="O5368" s="46"/>
    </row>
    <row r="5369" spans="1:15" x14ac:dyDescent="0.2">
      <c r="A5369" s="11" t="str">
        <f t="shared" si="498"/>
        <v>3315006 - Alle regioner20-24 år</v>
      </c>
      <c r="B5369" s="12" t="str">
        <f t="shared" si="501"/>
        <v>331500</v>
      </c>
      <c r="C5369" s="14">
        <f t="shared" si="499"/>
        <v>0</v>
      </c>
      <c r="D5369" s="14">
        <f t="shared" si="500"/>
        <v>0</v>
      </c>
      <c r="E5369" s="19" t="str">
        <f t="shared" si="502"/>
        <v>331500 - Vurderings- og takseringsarbejde</v>
      </c>
      <c r="F5369" s="19" t="str">
        <f t="shared" si="503"/>
        <v>20-24 år</v>
      </c>
      <c r="G5369" s="40" t="s">
        <v>516</v>
      </c>
      <c r="H5369" s="41" t="s">
        <v>361</v>
      </c>
      <c r="I5369" s="42" t="s">
        <v>11</v>
      </c>
      <c r="J5369" s="43" t="s">
        <v>19</v>
      </c>
      <c r="K5369" s="44">
        <v>19</v>
      </c>
      <c r="L5369" s="45">
        <v>39874.402825769183</v>
      </c>
      <c r="M5369" s="46">
        <v>41941.301815788531</v>
      </c>
      <c r="N5369" s="45"/>
      <c r="O5369" s="46"/>
    </row>
    <row r="5370" spans="1:15" x14ac:dyDescent="0.2">
      <c r="A5370" s="11" t="str">
        <f t="shared" si="498"/>
        <v>3315006 - Alle regioner25 år og derover</v>
      </c>
      <c r="B5370" s="12" t="str">
        <f t="shared" si="501"/>
        <v>331500</v>
      </c>
      <c r="C5370" s="14">
        <f t="shared" si="499"/>
        <v>0</v>
      </c>
      <c r="D5370" s="14">
        <f t="shared" si="500"/>
        <v>0</v>
      </c>
      <c r="E5370" s="19" t="str">
        <f t="shared" si="502"/>
        <v>331500 - Vurderings- og takseringsarbejde</v>
      </c>
      <c r="F5370" s="19" t="str">
        <f t="shared" si="503"/>
        <v>25 år og derover</v>
      </c>
      <c r="G5370" s="40" t="s">
        <v>516</v>
      </c>
      <c r="H5370" s="41" t="s">
        <v>361</v>
      </c>
      <c r="I5370" s="42" t="s">
        <v>11</v>
      </c>
      <c r="J5370" s="43" t="s">
        <v>9</v>
      </c>
      <c r="K5370" s="44">
        <v>52</v>
      </c>
      <c r="L5370" s="45">
        <v>42761.051799484143</v>
      </c>
      <c r="M5370" s="46">
        <v>44977.580913730861</v>
      </c>
      <c r="N5370" s="45"/>
      <c r="O5370" s="46"/>
    </row>
    <row r="5371" spans="1:15" x14ac:dyDescent="0.2">
      <c r="A5371" s="11" t="str">
        <f t="shared" si="498"/>
        <v>3315006 - Alle regionerAlle uanset erf.</v>
      </c>
      <c r="B5371" s="12" t="str">
        <f t="shared" si="501"/>
        <v>331500</v>
      </c>
      <c r="C5371" s="14">
        <f t="shared" si="499"/>
        <v>0</v>
      </c>
      <c r="D5371" s="14">
        <f t="shared" si="500"/>
        <v>0</v>
      </c>
      <c r="E5371" s="19" t="str">
        <f t="shared" si="502"/>
        <v>331500 - Vurderings- og takseringsarbejde</v>
      </c>
      <c r="F5371" s="19" t="str">
        <f t="shared" si="503"/>
        <v>Alle uanset erf.</v>
      </c>
      <c r="G5371" s="40" t="s">
        <v>516</v>
      </c>
      <c r="H5371" s="41" t="s">
        <v>361</v>
      </c>
      <c r="I5371" s="42" t="s">
        <v>11</v>
      </c>
      <c r="J5371" s="43" t="s">
        <v>10</v>
      </c>
      <c r="K5371" s="44">
        <v>133</v>
      </c>
      <c r="L5371" s="45">
        <v>41015.948427615862</v>
      </c>
      <c r="M5371" s="46">
        <v>43197.752184229132</v>
      </c>
      <c r="N5371" s="45"/>
      <c r="O5371" s="46"/>
    </row>
    <row r="5372" spans="1:15" x14ac:dyDescent="0.2">
      <c r="A5372" s="11" t="str">
        <f t="shared" si="498"/>
        <v>3321106 - Alle regionerAlle uanset erf.</v>
      </c>
      <c r="B5372" s="12" t="str">
        <f t="shared" si="501"/>
        <v>332110</v>
      </c>
      <c r="C5372" s="14">
        <f t="shared" si="499"/>
        <v>0</v>
      </c>
      <c r="D5372" s="14">
        <f t="shared" si="500"/>
        <v>0</v>
      </c>
      <c r="E5372" s="19" t="str">
        <f t="shared" si="502"/>
        <v>332110 - Forsikringssalgsarbejde med egen kundeportefølje</v>
      </c>
      <c r="F5372" s="19" t="str">
        <f t="shared" si="503"/>
        <v>Alle uanset erf.</v>
      </c>
      <c r="G5372" s="40" t="s">
        <v>516</v>
      </c>
      <c r="H5372" s="41" t="s">
        <v>519</v>
      </c>
      <c r="I5372" s="42" t="s">
        <v>11</v>
      </c>
      <c r="J5372" s="43" t="s">
        <v>10</v>
      </c>
      <c r="K5372" s="44">
        <v>11</v>
      </c>
      <c r="L5372" s="45">
        <v>56516.409674875184</v>
      </c>
      <c r="M5372" s="46">
        <v>59525.728625430587</v>
      </c>
      <c r="N5372" s="45"/>
      <c r="O5372" s="46"/>
    </row>
    <row r="5373" spans="1:15" x14ac:dyDescent="0.2">
      <c r="A5373" s="11" t="str">
        <f t="shared" si="498"/>
        <v>3321301 - Region Hovedstaden5-9 år</v>
      </c>
      <c r="B5373" s="12" t="str">
        <f t="shared" si="501"/>
        <v>332130</v>
      </c>
      <c r="C5373" s="14">
        <f t="shared" si="499"/>
        <v>0</v>
      </c>
      <c r="D5373" s="14">
        <f t="shared" si="500"/>
        <v>0</v>
      </c>
      <c r="E5373" s="19" t="str">
        <f t="shared" si="502"/>
        <v>332130 - Forsikringsteknisk vurdering</v>
      </c>
      <c r="F5373" s="19" t="str">
        <f t="shared" si="503"/>
        <v>5-9 år</v>
      </c>
      <c r="G5373" s="40" t="s">
        <v>516</v>
      </c>
      <c r="H5373" s="41" t="s">
        <v>362</v>
      </c>
      <c r="I5373" s="42" t="s">
        <v>8</v>
      </c>
      <c r="J5373" s="43" t="s">
        <v>15</v>
      </c>
      <c r="K5373" s="44">
        <v>12</v>
      </c>
      <c r="L5373" s="45">
        <v>23738.916486209255</v>
      </c>
      <c r="M5373" s="46">
        <v>25082.942259087136</v>
      </c>
      <c r="N5373" s="45"/>
      <c r="O5373" s="46"/>
    </row>
    <row r="5374" spans="1:15" x14ac:dyDescent="0.2">
      <c r="A5374" s="11" t="str">
        <f t="shared" si="498"/>
        <v>3321301 - Region Hovedstaden0-4 år</v>
      </c>
      <c r="B5374" s="12" t="str">
        <f t="shared" si="501"/>
        <v>332130</v>
      </c>
      <c r="C5374" s="14">
        <f t="shared" si="499"/>
        <v>0</v>
      </c>
      <c r="D5374" s="14">
        <f t="shared" si="500"/>
        <v>0</v>
      </c>
      <c r="E5374" s="19" t="str">
        <f t="shared" si="502"/>
        <v>332130 - Forsikringsteknisk vurdering</v>
      </c>
      <c r="F5374" s="19" t="str">
        <f t="shared" si="503"/>
        <v>0-4 år</v>
      </c>
      <c r="G5374" s="40" t="s">
        <v>516</v>
      </c>
      <c r="H5374" s="41" t="s">
        <v>362</v>
      </c>
      <c r="I5374" s="42" t="s">
        <v>8</v>
      </c>
      <c r="J5374" s="43" t="s">
        <v>16</v>
      </c>
      <c r="K5374" s="44">
        <v>32</v>
      </c>
      <c r="L5374" s="45">
        <v>23861.990457247168</v>
      </c>
      <c r="M5374" s="46">
        <v>25212.984306748996</v>
      </c>
      <c r="N5374" s="45"/>
      <c r="O5374" s="46"/>
    </row>
    <row r="5375" spans="1:15" x14ac:dyDescent="0.2">
      <c r="A5375" s="11" t="str">
        <f t="shared" si="498"/>
        <v>3321301 - Region HovedstadenAlle uanset erf.</v>
      </c>
      <c r="B5375" s="12" t="str">
        <f t="shared" si="501"/>
        <v>332130</v>
      </c>
      <c r="C5375" s="14">
        <f t="shared" si="499"/>
        <v>0</v>
      </c>
      <c r="D5375" s="14">
        <f t="shared" si="500"/>
        <v>0</v>
      </c>
      <c r="E5375" s="19" t="str">
        <f t="shared" si="502"/>
        <v>332130 - Forsikringsteknisk vurdering</v>
      </c>
      <c r="F5375" s="19" t="str">
        <f t="shared" si="503"/>
        <v>Alle uanset erf.</v>
      </c>
      <c r="G5375" s="40" t="s">
        <v>516</v>
      </c>
      <c r="H5375" s="41" t="s">
        <v>362</v>
      </c>
      <c r="I5375" s="42" t="s">
        <v>8</v>
      </c>
      <c r="J5375" s="43" t="s">
        <v>10</v>
      </c>
      <c r="K5375" s="44">
        <v>61</v>
      </c>
      <c r="L5375" s="45">
        <v>24077.888862003951</v>
      </c>
      <c r="M5375" s="46">
        <v>25441.106227287761</v>
      </c>
      <c r="N5375" s="45"/>
      <c r="O5375" s="46"/>
    </row>
    <row r="5376" spans="1:15" x14ac:dyDescent="0.2">
      <c r="A5376" s="11" t="str">
        <f t="shared" si="498"/>
        <v>3321304 - Region MidtjyllandAlle uanset erf.</v>
      </c>
      <c r="B5376" s="12" t="str">
        <f t="shared" si="501"/>
        <v>332130</v>
      </c>
      <c r="C5376" s="14">
        <f t="shared" si="499"/>
        <v>0</v>
      </c>
      <c r="D5376" s="14">
        <f t="shared" si="500"/>
        <v>0</v>
      </c>
      <c r="E5376" s="19" t="str">
        <f t="shared" si="502"/>
        <v>332130 - Forsikringsteknisk vurdering</v>
      </c>
      <c r="F5376" s="19" t="str">
        <f t="shared" si="503"/>
        <v>Alle uanset erf.</v>
      </c>
      <c r="G5376" s="40" t="s">
        <v>516</v>
      </c>
      <c r="H5376" s="41" t="s">
        <v>362</v>
      </c>
      <c r="I5376" s="42" t="s">
        <v>517</v>
      </c>
      <c r="J5376" s="43" t="s">
        <v>10</v>
      </c>
      <c r="K5376" s="44">
        <v>35</v>
      </c>
      <c r="L5376" s="45">
        <v>22527.752371899031</v>
      </c>
      <c r="M5376" s="46">
        <v>23692.600850390085</v>
      </c>
      <c r="N5376" s="45"/>
      <c r="O5376" s="46"/>
    </row>
    <row r="5377" spans="1:15" x14ac:dyDescent="0.2">
      <c r="A5377" s="11" t="str">
        <f t="shared" si="498"/>
        <v>3321306 - Alle regionerUnder 1 år</v>
      </c>
      <c r="B5377" s="12" t="str">
        <f t="shared" si="501"/>
        <v>332130</v>
      </c>
      <c r="C5377" s="14">
        <f t="shared" si="499"/>
        <v>0</v>
      </c>
      <c r="D5377" s="14">
        <f t="shared" si="500"/>
        <v>0</v>
      </c>
      <c r="E5377" s="19" t="str">
        <f t="shared" si="502"/>
        <v>332130 - Forsikringsteknisk vurdering</v>
      </c>
      <c r="F5377" s="19" t="str">
        <f t="shared" si="503"/>
        <v>Under 1 år</v>
      </c>
      <c r="G5377" s="40" t="s">
        <v>516</v>
      </c>
      <c r="H5377" s="41" t="s">
        <v>362</v>
      </c>
      <c r="I5377" s="42" t="s">
        <v>11</v>
      </c>
      <c r="J5377" s="43" t="s">
        <v>13</v>
      </c>
      <c r="K5377" s="44">
        <v>24</v>
      </c>
      <c r="L5377" s="45">
        <v>22098.873547850268</v>
      </c>
      <c r="M5377" s="46">
        <v>23241.545875014595</v>
      </c>
      <c r="N5377" s="45"/>
      <c r="O5377" s="46"/>
    </row>
    <row r="5378" spans="1:15" x14ac:dyDescent="0.2">
      <c r="A5378" s="11" t="str">
        <f t="shared" ref="A5378:A5441" si="504">B5378&amp;I5378&amp;F5378</f>
        <v>3321306 - Alle regioner1 år</v>
      </c>
      <c r="B5378" s="12" t="str">
        <f t="shared" si="501"/>
        <v>332130</v>
      </c>
      <c r="C5378" s="14">
        <f t="shared" ref="C5378:C5441" si="505">N5378*1.2</f>
        <v>0</v>
      </c>
      <c r="D5378" s="14">
        <f t="shared" ref="D5378:D5441" si="506">O5378*1.2</f>
        <v>0</v>
      </c>
      <c r="E5378" s="19" t="str">
        <f t="shared" si="502"/>
        <v>332130 - Forsikringsteknisk vurdering</v>
      </c>
      <c r="F5378" s="19" t="str">
        <f t="shared" si="503"/>
        <v>1 år</v>
      </c>
      <c r="G5378" s="40" t="s">
        <v>516</v>
      </c>
      <c r="H5378" s="41" t="s">
        <v>362</v>
      </c>
      <c r="I5378" s="42" t="s">
        <v>11</v>
      </c>
      <c r="J5378" s="43" t="s">
        <v>22</v>
      </c>
      <c r="K5378" s="44">
        <v>19</v>
      </c>
      <c r="L5378" s="45">
        <v>23844.877342730924</v>
      </c>
      <c r="M5378" s="46">
        <v>25077.830752105801</v>
      </c>
      <c r="N5378" s="45"/>
      <c r="O5378" s="46"/>
    </row>
    <row r="5379" spans="1:15" x14ac:dyDescent="0.2">
      <c r="A5379" s="11" t="str">
        <f t="shared" si="504"/>
        <v>3321306 - Alle regioner2 år</v>
      </c>
      <c r="B5379" s="12" t="str">
        <f t="shared" ref="B5379:B5442" si="507">LEFT(E5379,6)</f>
        <v>332130</v>
      </c>
      <c r="C5379" s="14">
        <f t="shared" si="505"/>
        <v>0</v>
      </c>
      <c r="D5379" s="14">
        <f t="shared" si="506"/>
        <v>0</v>
      </c>
      <c r="E5379" s="19" t="str">
        <f t="shared" ref="E5379:E5442" si="508">TRIM(H5379)</f>
        <v>332130 - Forsikringsteknisk vurdering</v>
      </c>
      <c r="F5379" s="19" t="str">
        <f t="shared" ref="F5379:F5442" si="509">MID(J5379,6,30)</f>
        <v>2 år</v>
      </c>
      <c r="G5379" s="40" t="s">
        <v>516</v>
      </c>
      <c r="H5379" s="41" t="s">
        <v>362</v>
      </c>
      <c r="I5379" s="42" t="s">
        <v>11</v>
      </c>
      <c r="J5379" s="43" t="s">
        <v>23</v>
      </c>
      <c r="K5379" s="44">
        <v>11</v>
      </c>
      <c r="L5379" s="45">
        <v>23847.73052363579</v>
      </c>
      <c r="M5379" s="46">
        <v>25080.831463193928</v>
      </c>
      <c r="N5379" s="45"/>
      <c r="O5379" s="46"/>
    </row>
    <row r="5380" spans="1:15" x14ac:dyDescent="0.2">
      <c r="A5380" s="11" t="str">
        <f t="shared" si="504"/>
        <v>3321306 - Alle regioner5-9 år</v>
      </c>
      <c r="B5380" s="12" t="str">
        <f t="shared" si="507"/>
        <v>332130</v>
      </c>
      <c r="C5380" s="14">
        <f t="shared" si="505"/>
        <v>0</v>
      </c>
      <c r="D5380" s="14">
        <f t="shared" si="506"/>
        <v>0</v>
      </c>
      <c r="E5380" s="19" t="str">
        <f t="shared" si="508"/>
        <v>332130 - Forsikringsteknisk vurdering</v>
      </c>
      <c r="F5380" s="19" t="str">
        <f t="shared" si="509"/>
        <v>5-9 år</v>
      </c>
      <c r="G5380" s="40" t="s">
        <v>516</v>
      </c>
      <c r="H5380" s="41" t="s">
        <v>362</v>
      </c>
      <c r="I5380" s="42" t="s">
        <v>11</v>
      </c>
      <c r="J5380" s="43" t="s">
        <v>15</v>
      </c>
      <c r="K5380" s="44">
        <v>15</v>
      </c>
      <c r="L5380" s="45">
        <v>23738.916486209255</v>
      </c>
      <c r="M5380" s="46">
        <v>25082.942259087136</v>
      </c>
      <c r="N5380" s="45"/>
      <c r="O5380" s="46"/>
    </row>
    <row r="5381" spans="1:15" x14ac:dyDescent="0.2">
      <c r="A5381" s="11" t="str">
        <f t="shared" si="504"/>
        <v>3321306 - Alle regioner0-4 år</v>
      </c>
      <c r="B5381" s="12" t="str">
        <f t="shared" si="507"/>
        <v>332130</v>
      </c>
      <c r="C5381" s="14">
        <f t="shared" si="505"/>
        <v>0</v>
      </c>
      <c r="D5381" s="14">
        <f t="shared" si="506"/>
        <v>0</v>
      </c>
      <c r="E5381" s="19" t="str">
        <f t="shared" si="508"/>
        <v>332130 - Forsikringsteknisk vurdering</v>
      </c>
      <c r="F5381" s="19" t="str">
        <f t="shared" si="509"/>
        <v>0-4 år</v>
      </c>
      <c r="G5381" s="40" t="s">
        <v>516</v>
      </c>
      <c r="H5381" s="41" t="s">
        <v>362</v>
      </c>
      <c r="I5381" s="42" t="s">
        <v>11</v>
      </c>
      <c r="J5381" s="43" t="s">
        <v>16</v>
      </c>
      <c r="K5381" s="44">
        <v>66</v>
      </c>
      <c r="L5381" s="45">
        <v>23620.96500630883</v>
      </c>
      <c r="M5381" s="46">
        <v>24918.315316898843</v>
      </c>
      <c r="N5381" s="45"/>
      <c r="O5381" s="46"/>
    </row>
    <row r="5382" spans="1:15" x14ac:dyDescent="0.2">
      <c r="A5382" s="11" t="str">
        <f t="shared" si="504"/>
        <v>3321306 - Alle regioner25 år og derover</v>
      </c>
      <c r="B5382" s="12" t="str">
        <f t="shared" si="507"/>
        <v>332130</v>
      </c>
      <c r="C5382" s="14">
        <f t="shared" si="505"/>
        <v>0</v>
      </c>
      <c r="D5382" s="14">
        <f t="shared" si="506"/>
        <v>0</v>
      </c>
      <c r="E5382" s="19" t="str">
        <f t="shared" si="508"/>
        <v>332130 - Forsikringsteknisk vurdering</v>
      </c>
      <c r="F5382" s="19" t="str">
        <f t="shared" si="509"/>
        <v>25 år og derover</v>
      </c>
      <c r="G5382" s="40" t="s">
        <v>516</v>
      </c>
      <c r="H5382" s="41" t="s">
        <v>362</v>
      </c>
      <c r="I5382" s="42" t="s">
        <v>11</v>
      </c>
      <c r="J5382" s="43" t="s">
        <v>9</v>
      </c>
      <c r="K5382" s="44">
        <v>12</v>
      </c>
      <c r="L5382" s="45">
        <v>29757.972175891675</v>
      </c>
      <c r="M5382" s="46">
        <v>31296.67555116961</v>
      </c>
      <c r="N5382" s="45"/>
      <c r="O5382" s="46"/>
    </row>
    <row r="5383" spans="1:15" x14ac:dyDescent="0.2">
      <c r="A5383" s="11" t="str">
        <f t="shared" si="504"/>
        <v>3321306 - Alle regionerAlle uanset erf.</v>
      </c>
      <c r="B5383" s="12" t="str">
        <f t="shared" si="507"/>
        <v>332130</v>
      </c>
      <c r="C5383" s="14">
        <f t="shared" si="505"/>
        <v>0</v>
      </c>
      <c r="D5383" s="14">
        <f t="shared" si="506"/>
        <v>0</v>
      </c>
      <c r="E5383" s="19" t="str">
        <f t="shared" si="508"/>
        <v>332130 - Forsikringsteknisk vurdering</v>
      </c>
      <c r="F5383" s="19" t="str">
        <f t="shared" si="509"/>
        <v>Alle uanset erf.</v>
      </c>
      <c r="G5383" s="40" t="s">
        <v>516</v>
      </c>
      <c r="H5383" s="41" t="s">
        <v>362</v>
      </c>
      <c r="I5383" s="42" t="s">
        <v>11</v>
      </c>
      <c r="J5383" s="43" t="s">
        <v>10</v>
      </c>
      <c r="K5383" s="44">
        <v>107</v>
      </c>
      <c r="L5383" s="45">
        <v>23747.219773256355</v>
      </c>
      <c r="M5383" s="46">
        <v>25082.942259087136</v>
      </c>
      <c r="N5383" s="45"/>
      <c r="O5383" s="46"/>
    </row>
    <row r="5384" spans="1:15" x14ac:dyDescent="0.2">
      <c r="A5384" s="11" t="str">
        <f t="shared" si="504"/>
        <v>3322001 - Region HovedstadenUnder 1 år</v>
      </c>
      <c r="B5384" s="12" t="str">
        <f t="shared" si="507"/>
        <v>332200</v>
      </c>
      <c r="C5384" s="14">
        <f t="shared" si="505"/>
        <v>0</v>
      </c>
      <c r="D5384" s="14">
        <f t="shared" si="506"/>
        <v>0</v>
      </c>
      <c r="E5384" s="19" t="str">
        <f t="shared" si="508"/>
        <v>332200 - Salgsarbejde (agenter)</v>
      </c>
      <c r="F5384" s="19" t="str">
        <f t="shared" si="509"/>
        <v>Under 1 år</v>
      </c>
      <c r="G5384" s="40" t="s">
        <v>516</v>
      </c>
      <c r="H5384" s="41" t="s">
        <v>143</v>
      </c>
      <c r="I5384" s="42" t="s">
        <v>8</v>
      </c>
      <c r="J5384" s="43" t="s">
        <v>13</v>
      </c>
      <c r="K5384" s="44">
        <v>496</v>
      </c>
      <c r="L5384" s="45">
        <v>25339.510478885917</v>
      </c>
      <c r="M5384" s="46">
        <v>26790.974617508633</v>
      </c>
      <c r="N5384" s="45"/>
      <c r="O5384" s="46"/>
    </row>
    <row r="5385" spans="1:15" x14ac:dyDescent="0.2">
      <c r="A5385" s="11" t="str">
        <f t="shared" si="504"/>
        <v>3322001 - Region Hovedstaden1 år</v>
      </c>
      <c r="B5385" s="12" t="str">
        <f t="shared" si="507"/>
        <v>332200</v>
      </c>
      <c r="C5385" s="14">
        <f t="shared" si="505"/>
        <v>0</v>
      </c>
      <c r="D5385" s="14">
        <f t="shared" si="506"/>
        <v>0</v>
      </c>
      <c r="E5385" s="19" t="str">
        <f t="shared" si="508"/>
        <v>332200 - Salgsarbejde (agenter)</v>
      </c>
      <c r="F5385" s="19" t="str">
        <f t="shared" si="509"/>
        <v>1 år</v>
      </c>
      <c r="G5385" s="40" t="s">
        <v>516</v>
      </c>
      <c r="H5385" s="41" t="s">
        <v>143</v>
      </c>
      <c r="I5385" s="42" t="s">
        <v>8</v>
      </c>
      <c r="J5385" s="43" t="s">
        <v>22</v>
      </c>
      <c r="K5385" s="44">
        <v>247</v>
      </c>
      <c r="L5385" s="45">
        <v>30671.077062959193</v>
      </c>
      <c r="M5385" s="46">
        <v>32331.892470618495</v>
      </c>
      <c r="N5385" s="45"/>
      <c r="O5385" s="46"/>
    </row>
    <row r="5386" spans="1:15" x14ac:dyDescent="0.2">
      <c r="A5386" s="11" t="str">
        <f t="shared" si="504"/>
        <v>3322001 - Region Hovedstaden2 år</v>
      </c>
      <c r="B5386" s="12" t="str">
        <f t="shared" si="507"/>
        <v>332200</v>
      </c>
      <c r="C5386" s="14">
        <f t="shared" si="505"/>
        <v>0</v>
      </c>
      <c r="D5386" s="14">
        <f t="shared" si="506"/>
        <v>0</v>
      </c>
      <c r="E5386" s="19" t="str">
        <f t="shared" si="508"/>
        <v>332200 - Salgsarbejde (agenter)</v>
      </c>
      <c r="F5386" s="19" t="str">
        <f t="shared" si="509"/>
        <v>2 år</v>
      </c>
      <c r="G5386" s="40" t="s">
        <v>516</v>
      </c>
      <c r="H5386" s="41" t="s">
        <v>143</v>
      </c>
      <c r="I5386" s="42" t="s">
        <v>8</v>
      </c>
      <c r="J5386" s="43" t="s">
        <v>23</v>
      </c>
      <c r="K5386" s="44">
        <v>219</v>
      </c>
      <c r="L5386" s="45">
        <v>32071.916505422483</v>
      </c>
      <c r="M5386" s="46">
        <v>33845.047394179346</v>
      </c>
      <c r="N5386" s="45"/>
      <c r="O5386" s="46"/>
    </row>
    <row r="5387" spans="1:15" x14ac:dyDescent="0.2">
      <c r="A5387" s="11" t="str">
        <f t="shared" si="504"/>
        <v>3322001 - Region Hovedstaden3 år</v>
      </c>
      <c r="B5387" s="12" t="str">
        <f t="shared" si="507"/>
        <v>332200</v>
      </c>
      <c r="C5387" s="14">
        <f t="shared" si="505"/>
        <v>0</v>
      </c>
      <c r="D5387" s="14">
        <f t="shared" si="506"/>
        <v>0</v>
      </c>
      <c r="E5387" s="19" t="str">
        <f t="shared" si="508"/>
        <v>332200 - Salgsarbejde (agenter)</v>
      </c>
      <c r="F5387" s="19" t="str">
        <f t="shared" si="509"/>
        <v>3 år</v>
      </c>
      <c r="G5387" s="40" t="s">
        <v>516</v>
      </c>
      <c r="H5387" s="41" t="s">
        <v>143</v>
      </c>
      <c r="I5387" s="42" t="s">
        <v>8</v>
      </c>
      <c r="J5387" s="43" t="s">
        <v>14</v>
      </c>
      <c r="K5387" s="44">
        <v>200</v>
      </c>
      <c r="L5387" s="45">
        <v>31910.703951005595</v>
      </c>
      <c r="M5387" s="46">
        <v>33709.056658754744</v>
      </c>
      <c r="N5387" s="45"/>
      <c r="O5387" s="46"/>
    </row>
    <row r="5388" spans="1:15" x14ac:dyDescent="0.2">
      <c r="A5388" s="11" t="str">
        <f t="shared" si="504"/>
        <v>3322001 - Region Hovedstaden4 år</v>
      </c>
      <c r="B5388" s="12" t="str">
        <f t="shared" si="507"/>
        <v>332200</v>
      </c>
      <c r="C5388" s="14">
        <f t="shared" si="505"/>
        <v>0</v>
      </c>
      <c r="D5388" s="14">
        <f t="shared" si="506"/>
        <v>0</v>
      </c>
      <c r="E5388" s="19" t="str">
        <f t="shared" si="508"/>
        <v>332200 - Salgsarbejde (agenter)</v>
      </c>
      <c r="F5388" s="19" t="str">
        <f t="shared" si="509"/>
        <v>4 år</v>
      </c>
      <c r="G5388" s="40" t="s">
        <v>516</v>
      </c>
      <c r="H5388" s="41" t="s">
        <v>143</v>
      </c>
      <c r="I5388" s="42" t="s">
        <v>8</v>
      </c>
      <c r="J5388" s="43" t="s">
        <v>24</v>
      </c>
      <c r="K5388" s="44">
        <v>188</v>
      </c>
      <c r="L5388" s="45">
        <v>38918.398956418787</v>
      </c>
      <c r="M5388" s="46">
        <v>41037.660217377997</v>
      </c>
      <c r="N5388" s="45"/>
      <c r="O5388" s="46"/>
    </row>
    <row r="5389" spans="1:15" x14ac:dyDescent="0.2">
      <c r="A5389" s="11" t="str">
        <f t="shared" si="504"/>
        <v>3322001 - Region Hovedstaden5-9 år</v>
      </c>
      <c r="B5389" s="12" t="str">
        <f t="shared" si="507"/>
        <v>332200</v>
      </c>
      <c r="C5389" s="14">
        <f t="shared" si="505"/>
        <v>0</v>
      </c>
      <c r="D5389" s="14">
        <f t="shared" si="506"/>
        <v>0</v>
      </c>
      <c r="E5389" s="19" t="str">
        <f t="shared" si="508"/>
        <v>332200 - Salgsarbejde (agenter)</v>
      </c>
      <c r="F5389" s="19" t="str">
        <f t="shared" si="509"/>
        <v>5-9 år</v>
      </c>
      <c r="G5389" s="40" t="s">
        <v>516</v>
      </c>
      <c r="H5389" s="41" t="s">
        <v>143</v>
      </c>
      <c r="I5389" s="42" t="s">
        <v>8</v>
      </c>
      <c r="J5389" s="43" t="s">
        <v>15</v>
      </c>
      <c r="K5389" s="44">
        <v>812</v>
      </c>
      <c r="L5389" s="45">
        <v>39843.17475775996</v>
      </c>
      <c r="M5389" s="46">
        <v>42071.607245365158</v>
      </c>
      <c r="N5389" s="45"/>
      <c r="O5389" s="46"/>
    </row>
    <row r="5390" spans="1:15" x14ac:dyDescent="0.2">
      <c r="A5390" s="11" t="str">
        <f t="shared" si="504"/>
        <v>3322001 - Region Hovedstaden0-4 år</v>
      </c>
      <c r="B5390" s="12" t="str">
        <f t="shared" si="507"/>
        <v>332200</v>
      </c>
      <c r="C5390" s="14">
        <f t="shared" si="505"/>
        <v>0</v>
      </c>
      <c r="D5390" s="14">
        <f t="shared" si="506"/>
        <v>0</v>
      </c>
      <c r="E5390" s="19" t="str">
        <f t="shared" si="508"/>
        <v>332200 - Salgsarbejde (agenter)</v>
      </c>
      <c r="F5390" s="19" t="str">
        <f t="shared" si="509"/>
        <v>0-4 år</v>
      </c>
      <c r="G5390" s="40" t="s">
        <v>516</v>
      </c>
      <c r="H5390" s="41" t="s">
        <v>143</v>
      </c>
      <c r="I5390" s="42" t="s">
        <v>8</v>
      </c>
      <c r="J5390" s="43" t="s">
        <v>16</v>
      </c>
      <c r="K5390" s="44">
        <v>1350</v>
      </c>
      <c r="L5390" s="45">
        <v>29051.252383057574</v>
      </c>
      <c r="M5390" s="46">
        <v>30696.046574060027</v>
      </c>
      <c r="N5390" s="45"/>
      <c r="O5390" s="46"/>
    </row>
    <row r="5391" spans="1:15" x14ac:dyDescent="0.2">
      <c r="A5391" s="11" t="str">
        <f t="shared" si="504"/>
        <v>3322001 - Region Hovedstaden10-14 år</v>
      </c>
      <c r="B5391" s="12" t="str">
        <f t="shared" si="507"/>
        <v>332200</v>
      </c>
      <c r="C5391" s="14">
        <f t="shared" si="505"/>
        <v>0</v>
      </c>
      <c r="D5391" s="14">
        <f t="shared" si="506"/>
        <v>0</v>
      </c>
      <c r="E5391" s="19" t="str">
        <f t="shared" si="508"/>
        <v>332200 - Salgsarbejde (agenter)</v>
      </c>
      <c r="F5391" s="19" t="str">
        <f t="shared" si="509"/>
        <v>10-14 år</v>
      </c>
      <c r="G5391" s="40" t="s">
        <v>516</v>
      </c>
      <c r="H5391" s="41" t="s">
        <v>143</v>
      </c>
      <c r="I5391" s="42" t="s">
        <v>8</v>
      </c>
      <c r="J5391" s="43" t="s">
        <v>17</v>
      </c>
      <c r="K5391" s="44">
        <v>624</v>
      </c>
      <c r="L5391" s="45">
        <v>43308.741675182413</v>
      </c>
      <c r="M5391" s="46">
        <v>45760.751860068936</v>
      </c>
      <c r="N5391" s="45"/>
      <c r="O5391" s="46"/>
    </row>
    <row r="5392" spans="1:15" x14ac:dyDescent="0.2">
      <c r="A5392" s="11" t="str">
        <f t="shared" si="504"/>
        <v>3322001 - Region Hovedstaden15-20 år</v>
      </c>
      <c r="B5392" s="12" t="str">
        <f t="shared" si="507"/>
        <v>332200</v>
      </c>
      <c r="C5392" s="14">
        <f t="shared" si="505"/>
        <v>0</v>
      </c>
      <c r="D5392" s="14">
        <f t="shared" si="506"/>
        <v>0</v>
      </c>
      <c r="E5392" s="19" t="str">
        <f t="shared" si="508"/>
        <v>332200 - Salgsarbejde (agenter)</v>
      </c>
      <c r="F5392" s="19" t="str">
        <f t="shared" si="509"/>
        <v>15-20 år</v>
      </c>
      <c r="G5392" s="40" t="s">
        <v>516</v>
      </c>
      <c r="H5392" s="41" t="s">
        <v>143</v>
      </c>
      <c r="I5392" s="42" t="s">
        <v>8</v>
      </c>
      <c r="J5392" s="43" t="s">
        <v>18</v>
      </c>
      <c r="K5392" s="44">
        <v>579</v>
      </c>
      <c r="L5392" s="45">
        <v>45468.712655269184</v>
      </c>
      <c r="M5392" s="46">
        <v>47955.993543753641</v>
      </c>
      <c r="N5392" s="45"/>
      <c r="O5392" s="46"/>
    </row>
    <row r="5393" spans="1:15" x14ac:dyDescent="0.2">
      <c r="A5393" s="11" t="str">
        <f t="shared" si="504"/>
        <v>3322001 - Region Hovedstaden20-24 år</v>
      </c>
      <c r="B5393" s="12" t="str">
        <f t="shared" si="507"/>
        <v>332200</v>
      </c>
      <c r="C5393" s="14">
        <f t="shared" si="505"/>
        <v>0</v>
      </c>
      <c r="D5393" s="14">
        <f t="shared" si="506"/>
        <v>0</v>
      </c>
      <c r="E5393" s="19" t="str">
        <f t="shared" si="508"/>
        <v>332200 - Salgsarbejde (agenter)</v>
      </c>
      <c r="F5393" s="19" t="str">
        <f t="shared" si="509"/>
        <v>20-24 år</v>
      </c>
      <c r="G5393" s="40" t="s">
        <v>516</v>
      </c>
      <c r="H5393" s="41" t="s">
        <v>143</v>
      </c>
      <c r="I5393" s="42" t="s">
        <v>8</v>
      </c>
      <c r="J5393" s="43" t="s">
        <v>19</v>
      </c>
      <c r="K5393" s="44">
        <v>688</v>
      </c>
      <c r="L5393" s="45">
        <v>47944.357419013868</v>
      </c>
      <c r="M5393" s="46">
        <v>50523.788568493139</v>
      </c>
      <c r="N5393" s="45"/>
      <c r="O5393" s="46"/>
    </row>
    <row r="5394" spans="1:15" x14ac:dyDescent="0.2">
      <c r="A5394" s="11" t="str">
        <f t="shared" si="504"/>
        <v>3322001 - Region Hovedstaden25 år og derover</v>
      </c>
      <c r="B5394" s="12" t="str">
        <f t="shared" si="507"/>
        <v>332200</v>
      </c>
      <c r="C5394" s="14">
        <f t="shared" si="505"/>
        <v>0</v>
      </c>
      <c r="D5394" s="14">
        <f t="shared" si="506"/>
        <v>0</v>
      </c>
      <c r="E5394" s="19" t="str">
        <f t="shared" si="508"/>
        <v>332200 - Salgsarbejde (agenter)</v>
      </c>
      <c r="F5394" s="19" t="str">
        <f t="shared" si="509"/>
        <v>25 år og derover</v>
      </c>
      <c r="G5394" s="40" t="s">
        <v>516</v>
      </c>
      <c r="H5394" s="41" t="s">
        <v>143</v>
      </c>
      <c r="I5394" s="42" t="s">
        <v>8</v>
      </c>
      <c r="J5394" s="43" t="s">
        <v>9</v>
      </c>
      <c r="K5394" s="44">
        <v>2221</v>
      </c>
      <c r="L5394" s="45">
        <v>46557.536050681956</v>
      </c>
      <c r="M5394" s="46">
        <v>49167.963031967185</v>
      </c>
      <c r="N5394" s="45"/>
      <c r="O5394" s="46"/>
    </row>
    <row r="5395" spans="1:15" x14ac:dyDescent="0.2">
      <c r="A5395" s="11" t="str">
        <f t="shared" si="504"/>
        <v>3322001 - Region HovedstadenAlle uanset erf.</v>
      </c>
      <c r="B5395" s="12" t="str">
        <f t="shared" si="507"/>
        <v>332200</v>
      </c>
      <c r="C5395" s="14">
        <f t="shared" si="505"/>
        <v>0</v>
      </c>
      <c r="D5395" s="14">
        <f t="shared" si="506"/>
        <v>0</v>
      </c>
      <c r="E5395" s="19" t="str">
        <f t="shared" si="508"/>
        <v>332200 - Salgsarbejde (agenter)</v>
      </c>
      <c r="F5395" s="19" t="str">
        <f t="shared" si="509"/>
        <v>Alle uanset erf.</v>
      </c>
      <c r="G5395" s="40" t="s">
        <v>516</v>
      </c>
      <c r="H5395" s="41" t="s">
        <v>143</v>
      </c>
      <c r="I5395" s="42" t="s">
        <v>8</v>
      </c>
      <c r="J5395" s="43" t="s">
        <v>10</v>
      </c>
      <c r="K5395" s="44">
        <v>6274</v>
      </c>
      <c r="L5395" s="45">
        <v>41850.90131814505</v>
      </c>
      <c r="M5395" s="46">
        <v>44122.219211560667</v>
      </c>
      <c r="N5395" s="45"/>
      <c r="O5395" s="46"/>
    </row>
    <row r="5396" spans="1:15" x14ac:dyDescent="0.2">
      <c r="A5396" s="11" t="str">
        <f t="shared" si="504"/>
        <v>3322002 - Region SjællandUnder 1 år</v>
      </c>
      <c r="B5396" s="12" t="str">
        <f t="shared" si="507"/>
        <v>332200</v>
      </c>
      <c r="C5396" s="14">
        <f t="shared" si="505"/>
        <v>0</v>
      </c>
      <c r="D5396" s="14">
        <f t="shared" si="506"/>
        <v>0</v>
      </c>
      <c r="E5396" s="19" t="str">
        <f t="shared" si="508"/>
        <v>332200 - Salgsarbejde (agenter)</v>
      </c>
      <c r="F5396" s="19" t="str">
        <f t="shared" si="509"/>
        <v>Under 1 år</v>
      </c>
      <c r="G5396" s="40" t="s">
        <v>516</v>
      </c>
      <c r="H5396" s="41" t="s">
        <v>143</v>
      </c>
      <c r="I5396" s="42" t="s">
        <v>20</v>
      </c>
      <c r="J5396" s="43" t="s">
        <v>13</v>
      </c>
      <c r="K5396" s="44">
        <v>69</v>
      </c>
      <c r="L5396" s="45">
        <v>24329.018261577672</v>
      </c>
      <c r="M5396" s="46">
        <v>25590.118609405821</v>
      </c>
      <c r="N5396" s="45"/>
      <c r="O5396" s="46"/>
    </row>
    <row r="5397" spans="1:15" x14ac:dyDescent="0.2">
      <c r="A5397" s="11" t="str">
        <f t="shared" si="504"/>
        <v>3322002 - Region Sjælland1 år</v>
      </c>
      <c r="B5397" s="12" t="str">
        <f t="shared" si="507"/>
        <v>332200</v>
      </c>
      <c r="C5397" s="14">
        <f t="shared" si="505"/>
        <v>0</v>
      </c>
      <c r="D5397" s="14">
        <f t="shared" si="506"/>
        <v>0</v>
      </c>
      <c r="E5397" s="19" t="str">
        <f t="shared" si="508"/>
        <v>332200 - Salgsarbejde (agenter)</v>
      </c>
      <c r="F5397" s="19" t="str">
        <f t="shared" si="509"/>
        <v>1 år</v>
      </c>
      <c r="G5397" s="40" t="s">
        <v>516</v>
      </c>
      <c r="H5397" s="41" t="s">
        <v>143</v>
      </c>
      <c r="I5397" s="42" t="s">
        <v>20</v>
      </c>
      <c r="J5397" s="43" t="s">
        <v>22</v>
      </c>
      <c r="K5397" s="44">
        <v>37</v>
      </c>
      <c r="L5397" s="45">
        <v>27392.97447880547</v>
      </c>
      <c r="M5397" s="46">
        <v>29020.907968783173</v>
      </c>
      <c r="N5397" s="45"/>
      <c r="O5397" s="46"/>
    </row>
    <row r="5398" spans="1:15" x14ac:dyDescent="0.2">
      <c r="A5398" s="11" t="str">
        <f t="shared" si="504"/>
        <v>3322002 - Region Sjælland2 år</v>
      </c>
      <c r="B5398" s="12" t="str">
        <f t="shared" si="507"/>
        <v>332200</v>
      </c>
      <c r="C5398" s="14">
        <f t="shared" si="505"/>
        <v>0</v>
      </c>
      <c r="D5398" s="14">
        <f t="shared" si="506"/>
        <v>0</v>
      </c>
      <c r="E5398" s="19" t="str">
        <f t="shared" si="508"/>
        <v>332200 - Salgsarbejde (agenter)</v>
      </c>
      <c r="F5398" s="19" t="str">
        <f t="shared" si="509"/>
        <v>2 år</v>
      </c>
      <c r="G5398" s="40" t="s">
        <v>516</v>
      </c>
      <c r="H5398" s="41" t="s">
        <v>143</v>
      </c>
      <c r="I5398" s="42" t="s">
        <v>20</v>
      </c>
      <c r="J5398" s="43" t="s">
        <v>23</v>
      </c>
      <c r="K5398" s="44">
        <v>38</v>
      </c>
      <c r="L5398" s="45">
        <v>31712.192135705769</v>
      </c>
      <c r="M5398" s="46">
        <v>33436.560302735226</v>
      </c>
      <c r="N5398" s="45"/>
      <c r="O5398" s="46"/>
    </row>
    <row r="5399" spans="1:15" x14ac:dyDescent="0.2">
      <c r="A5399" s="11" t="str">
        <f t="shared" si="504"/>
        <v>3322002 - Region Sjælland3 år</v>
      </c>
      <c r="B5399" s="12" t="str">
        <f t="shared" si="507"/>
        <v>332200</v>
      </c>
      <c r="C5399" s="14">
        <f t="shared" si="505"/>
        <v>0</v>
      </c>
      <c r="D5399" s="14">
        <f t="shared" si="506"/>
        <v>0</v>
      </c>
      <c r="E5399" s="19" t="str">
        <f t="shared" si="508"/>
        <v>332200 - Salgsarbejde (agenter)</v>
      </c>
      <c r="F5399" s="19" t="str">
        <f t="shared" si="509"/>
        <v>3 år</v>
      </c>
      <c r="G5399" s="40" t="s">
        <v>516</v>
      </c>
      <c r="H5399" s="41" t="s">
        <v>143</v>
      </c>
      <c r="I5399" s="42" t="s">
        <v>20</v>
      </c>
      <c r="J5399" s="43" t="s">
        <v>14</v>
      </c>
      <c r="K5399" s="44">
        <v>42</v>
      </c>
      <c r="L5399" s="45">
        <v>30802.051256377687</v>
      </c>
      <c r="M5399" s="46">
        <v>32418.841617470047</v>
      </c>
      <c r="N5399" s="45"/>
      <c r="O5399" s="46"/>
    </row>
    <row r="5400" spans="1:15" x14ac:dyDescent="0.2">
      <c r="A5400" s="11" t="str">
        <f t="shared" si="504"/>
        <v>3322002 - Region Sjælland4 år</v>
      </c>
      <c r="B5400" s="12" t="str">
        <f t="shared" si="507"/>
        <v>332200</v>
      </c>
      <c r="C5400" s="14">
        <f t="shared" si="505"/>
        <v>0</v>
      </c>
      <c r="D5400" s="14">
        <f t="shared" si="506"/>
        <v>0</v>
      </c>
      <c r="E5400" s="19" t="str">
        <f t="shared" si="508"/>
        <v>332200 - Salgsarbejde (agenter)</v>
      </c>
      <c r="F5400" s="19" t="str">
        <f t="shared" si="509"/>
        <v>4 år</v>
      </c>
      <c r="G5400" s="40" t="s">
        <v>516</v>
      </c>
      <c r="H5400" s="41" t="s">
        <v>143</v>
      </c>
      <c r="I5400" s="42" t="s">
        <v>20</v>
      </c>
      <c r="J5400" s="43" t="s">
        <v>24</v>
      </c>
      <c r="K5400" s="44">
        <v>39</v>
      </c>
      <c r="L5400" s="45">
        <v>32406.601706224625</v>
      </c>
      <c r="M5400" s="46">
        <v>34229.608048175971</v>
      </c>
      <c r="N5400" s="45"/>
      <c r="O5400" s="46"/>
    </row>
    <row r="5401" spans="1:15" x14ac:dyDescent="0.2">
      <c r="A5401" s="11" t="str">
        <f t="shared" si="504"/>
        <v>3322002 - Region Sjælland5-9 år</v>
      </c>
      <c r="B5401" s="12" t="str">
        <f t="shared" si="507"/>
        <v>332200</v>
      </c>
      <c r="C5401" s="14">
        <f t="shared" si="505"/>
        <v>0</v>
      </c>
      <c r="D5401" s="14">
        <f t="shared" si="506"/>
        <v>0</v>
      </c>
      <c r="E5401" s="19" t="str">
        <f t="shared" si="508"/>
        <v>332200 - Salgsarbejde (agenter)</v>
      </c>
      <c r="F5401" s="19" t="str">
        <f t="shared" si="509"/>
        <v>5-9 år</v>
      </c>
      <c r="G5401" s="40" t="s">
        <v>516</v>
      </c>
      <c r="H5401" s="41" t="s">
        <v>143</v>
      </c>
      <c r="I5401" s="42" t="s">
        <v>20</v>
      </c>
      <c r="J5401" s="43" t="s">
        <v>15</v>
      </c>
      <c r="K5401" s="44">
        <v>197</v>
      </c>
      <c r="L5401" s="45">
        <v>37350.997036055152</v>
      </c>
      <c r="M5401" s="46">
        <v>39452.14621214589</v>
      </c>
      <c r="N5401" s="45"/>
      <c r="O5401" s="46"/>
    </row>
    <row r="5402" spans="1:15" x14ac:dyDescent="0.2">
      <c r="A5402" s="11" t="str">
        <f t="shared" si="504"/>
        <v>3322002 - Region Sjælland0-4 år</v>
      </c>
      <c r="B5402" s="12" t="str">
        <f t="shared" si="507"/>
        <v>332200</v>
      </c>
      <c r="C5402" s="14">
        <f t="shared" si="505"/>
        <v>0</v>
      </c>
      <c r="D5402" s="14">
        <f t="shared" si="506"/>
        <v>0</v>
      </c>
      <c r="E5402" s="19" t="str">
        <f t="shared" si="508"/>
        <v>332200 - Salgsarbejde (agenter)</v>
      </c>
      <c r="F5402" s="19" t="str">
        <f t="shared" si="509"/>
        <v>0-4 år</v>
      </c>
      <c r="G5402" s="40" t="s">
        <v>516</v>
      </c>
      <c r="H5402" s="41" t="s">
        <v>143</v>
      </c>
      <c r="I5402" s="42" t="s">
        <v>20</v>
      </c>
      <c r="J5402" s="43" t="s">
        <v>16</v>
      </c>
      <c r="K5402" s="44">
        <v>225</v>
      </c>
      <c r="L5402" s="45">
        <v>28596.628699843106</v>
      </c>
      <c r="M5402" s="46">
        <v>30177.872708510011</v>
      </c>
      <c r="N5402" s="45"/>
      <c r="O5402" s="46"/>
    </row>
    <row r="5403" spans="1:15" x14ac:dyDescent="0.2">
      <c r="A5403" s="11" t="str">
        <f t="shared" si="504"/>
        <v>3322002 - Region Sjælland10-14 år</v>
      </c>
      <c r="B5403" s="12" t="str">
        <f t="shared" si="507"/>
        <v>332200</v>
      </c>
      <c r="C5403" s="14">
        <f t="shared" si="505"/>
        <v>0</v>
      </c>
      <c r="D5403" s="14">
        <f t="shared" si="506"/>
        <v>0</v>
      </c>
      <c r="E5403" s="19" t="str">
        <f t="shared" si="508"/>
        <v>332200 - Salgsarbejde (agenter)</v>
      </c>
      <c r="F5403" s="19" t="str">
        <f t="shared" si="509"/>
        <v>10-14 år</v>
      </c>
      <c r="G5403" s="40" t="s">
        <v>516</v>
      </c>
      <c r="H5403" s="41" t="s">
        <v>143</v>
      </c>
      <c r="I5403" s="42" t="s">
        <v>20</v>
      </c>
      <c r="J5403" s="43" t="s">
        <v>17</v>
      </c>
      <c r="K5403" s="44">
        <v>162</v>
      </c>
      <c r="L5403" s="45">
        <v>38340.177007051832</v>
      </c>
      <c r="M5403" s="46">
        <v>40496.971677131893</v>
      </c>
      <c r="N5403" s="45"/>
      <c r="O5403" s="46"/>
    </row>
    <row r="5404" spans="1:15" x14ac:dyDescent="0.2">
      <c r="A5404" s="11" t="str">
        <f t="shared" si="504"/>
        <v>3322002 - Region Sjælland15-20 år</v>
      </c>
      <c r="B5404" s="12" t="str">
        <f t="shared" si="507"/>
        <v>332200</v>
      </c>
      <c r="C5404" s="14">
        <f t="shared" si="505"/>
        <v>0</v>
      </c>
      <c r="D5404" s="14">
        <f t="shared" si="506"/>
        <v>0</v>
      </c>
      <c r="E5404" s="19" t="str">
        <f t="shared" si="508"/>
        <v>332200 - Salgsarbejde (agenter)</v>
      </c>
      <c r="F5404" s="19" t="str">
        <f t="shared" si="509"/>
        <v>15-20 år</v>
      </c>
      <c r="G5404" s="40" t="s">
        <v>516</v>
      </c>
      <c r="H5404" s="41" t="s">
        <v>143</v>
      </c>
      <c r="I5404" s="42" t="s">
        <v>20</v>
      </c>
      <c r="J5404" s="43" t="s">
        <v>18</v>
      </c>
      <c r="K5404" s="44">
        <v>167</v>
      </c>
      <c r="L5404" s="45">
        <v>41185.091646221677</v>
      </c>
      <c r="M5404" s="46">
        <v>43501.924615798001</v>
      </c>
      <c r="N5404" s="45"/>
      <c r="O5404" s="46"/>
    </row>
    <row r="5405" spans="1:15" x14ac:dyDescent="0.2">
      <c r="A5405" s="11" t="str">
        <f t="shared" si="504"/>
        <v>3322002 - Region Sjælland20-24 år</v>
      </c>
      <c r="B5405" s="12" t="str">
        <f t="shared" si="507"/>
        <v>332200</v>
      </c>
      <c r="C5405" s="14">
        <f t="shared" si="505"/>
        <v>0</v>
      </c>
      <c r="D5405" s="14">
        <f t="shared" si="506"/>
        <v>0</v>
      </c>
      <c r="E5405" s="19" t="str">
        <f t="shared" si="508"/>
        <v>332200 - Salgsarbejde (agenter)</v>
      </c>
      <c r="F5405" s="19" t="str">
        <f t="shared" si="509"/>
        <v>20-24 år</v>
      </c>
      <c r="G5405" s="40" t="s">
        <v>516</v>
      </c>
      <c r="H5405" s="41" t="s">
        <v>143</v>
      </c>
      <c r="I5405" s="42" t="s">
        <v>20</v>
      </c>
      <c r="J5405" s="43" t="s">
        <v>19</v>
      </c>
      <c r="K5405" s="44">
        <v>221</v>
      </c>
      <c r="L5405" s="45">
        <v>41758.219916335736</v>
      </c>
      <c r="M5405" s="46">
        <v>44107.29373858279</v>
      </c>
      <c r="N5405" s="45"/>
      <c r="O5405" s="46"/>
    </row>
    <row r="5406" spans="1:15" x14ac:dyDescent="0.2">
      <c r="A5406" s="11" t="str">
        <f t="shared" si="504"/>
        <v>3322002 - Region Sjælland25 år og derover</v>
      </c>
      <c r="B5406" s="12" t="str">
        <f t="shared" si="507"/>
        <v>332200</v>
      </c>
      <c r="C5406" s="14">
        <f t="shared" si="505"/>
        <v>0</v>
      </c>
      <c r="D5406" s="14">
        <f t="shared" si="506"/>
        <v>0</v>
      </c>
      <c r="E5406" s="19" t="str">
        <f t="shared" si="508"/>
        <v>332200 - Salgsarbejde (agenter)</v>
      </c>
      <c r="F5406" s="19" t="str">
        <f t="shared" si="509"/>
        <v>25 år og derover</v>
      </c>
      <c r="G5406" s="40" t="s">
        <v>516</v>
      </c>
      <c r="H5406" s="41" t="s">
        <v>143</v>
      </c>
      <c r="I5406" s="42" t="s">
        <v>20</v>
      </c>
      <c r="J5406" s="43" t="s">
        <v>9</v>
      </c>
      <c r="K5406" s="44">
        <v>819</v>
      </c>
      <c r="L5406" s="45">
        <v>43087.517105766514</v>
      </c>
      <c r="M5406" s="46">
        <v>45420.673262628792</v>
      </c>
      <c r="N5406" s="45"/>
      <c r="O5406" s="46"/>
    </row>
    <row r="5407" spans="1:15" x14ac:dyDescent="0.2">
      <c r="A5407" s="11" t="str">
        <f t="shared" si="504"/>
        <v>3322002 - Region SjællandAlle uanset erf.</v>
      </c>
      <c r="B5407" s="12" t="str">
        <f t="shared" si="507"/>
        <v>332200</v>
      </c>
      <c r="C5407" s="14">
        <f t="shared" si="505"/>
        <v>0</v>
      </c>
      <c r="D5407" s="14">
        <f t="shared" si="506"/>
        <v>0</v>
      </c>
      <c r="E5407" s="19" t="str">
        <f t="shared" si="508"/>
        <v>332200 - Salgsarbejde (agenter)</v>
      </c>
      <c r="F5407" s="19" t="str">
        <f t="shared" si="509"/>
        <v>Alle uanset erf.</v>
      </c>
      <c r="G5407" s="40" t="s">
        <v>516</v>
      </c>
      <c r="H5407" s="41" t="s">
        <v>143</v>
      </c>
      <c r="I5407" s="42" t="s">
        <v>20</v>
      </c>
      <c r="J5407" s="43" t="s">
        <v>10</v>
      </c>
      <c r="K5407" s="44">
        <v>1791</v>
      </c>
      <c r="L5407" s="45">
        <v>40088.365324419392</v>
      </c>
      <c r="M5407" s="46">
        <v>42206.408639637586</v>
      </c>
      <c r="N5407" s="45"/>
      <c r="O5407" s="46"/>
    </row>
    <row r="5408" spans="1:15" x14ac:dyDescent="0.2">
      <c r="A5408" s="11" t="str">
        <f t="shared" si="504"/>
        <v>3322003 - Region SyddanmarkUnder 1 år</v>
      </c>
      <c r="B5408" s="12" t="str">
        <f t="shared" si="507"/>
        <v>332200</v>
      </c>
      <c r="C5408" s="14">
        <f t="shared" si="505"/>
        <v>0</v>
      </c>
      <c r="D5408" s="14">
        <f t="shared" si="506"/>
        <v>0</v>
      </c>
      <c r="E5408" s="19" t="str">
        <f t="shared" si="508"/>
        <v>332200 - Salgsarbejde (agenter)</v>
      </c>
      <c r="F5408" s="19" t="str">
        <f t="shared" si="509"/>
        <v>Under 1 år</v>
      </c>
      <c r="G5408" s="40" t="s">
        <v>516</v>
      </c>
      <c r="H5408" s="41" t="s">
        <v>143</v>
      </c>
      <c r="I5408" s="42" t="s">
        <v>544</v>
      </c>
      <c r="J5408" s="43" t="s">
        <v>13</v>
      </c>
      <c r="K5408" s="44">
        <v>142</v>
      </c>
      <c r="L5408" s="45">
        <v>27947.83186831007</v>
      </c>
      <c r="M5408" s="46">
        <v>29471.304921410963</v>
      </c>
      <c r="N5408" s="45"/>
      <c r="O5408" s="46"/>
    </row>
    <row r="5409" spans="1:15" x14ac:dyDescent="0.2">
      <c r="A5409" s="11" t="str">
        <f t="shared" si="504"/>
        <v>3322003 - Region Syddanmark1 år</v>
      </c>
      <c r="B5409" s="12" t="str">
        <f t="shared" si="507"/>
        <v>332200</v>
      </c>
      <c r="C5409" s="14">
        <f t="shared" si="505"/>
        <v>0</v>
      </c>
      <c r="D5409" s="14">
        <f t="shared" si="506"/>
        <v>0</v>
      </c>
      <c r="E5409" s="19" t="str">
        <f t="shared" si="508"/>
        <v>332200 - Salgsarbejde (agenter)</v>
      </c>
      <c r="F5409" s="19" t="str">
        <f t="shared" si="509"/>
        <v>1 år</v>
      </c>
      <c r="G5409" s="40" t="s">
        <v>516</v>
      </c>
      <c r="H5409" s="41" t="s">
        <v>143</v>
      </c>
      <c r="I5409" s="42" t="s">
        <v>544</v>
      </c>
      <c r="J5409" s="43" t="s">
        <v>22</v>
      </c>
      <c r="K5409" s="44">
        <v>108</v>
      </c>
      <c r="L5409" s="45">
        <v>31425.348739744375</v>
      </c>
      <c r="M5409" s="46">
        <v>33193.155514731916</v>
      </c>
      <c r="N5409" s="45"/>
      <c r="O5409" s="46"/>
    </row>
    <row r="5410" spans="1:15" x14ac:dyDescent="0.2">
      <c r="A5410" s="11" t="str">
        <f t="shared" si="504"/>
        <v>3322003 - Region Syddanmark2 år</v>
      </c>
      <c r="B5410" s="12" t="str">
        <f t="shared" si="507"/>
        <v>332200</v>
      </c>
      <c r="C5410" s="14">
        <f t="shared" si="505"/>
        <v>0</v>
      </c>
      <c r="D5410" s="14">
        <f t="shared" si="506"/>
        <v>0</v>
      </c>
      <c r="E5410" s="19" t="str">
        <f t="shared" si="508"/>
        <v>332200 - Salgsarbejde (agenter)</v>
      </c>
      <c r="F5410" s="19" t="str">
        <f t="shared" si="509"/>
        <v>2 år</v>
      </c>
      <c r="G5410" s="40" t="s">
        <v>516</v>
      </c>
      <c r="H5410" s="41" t="s">
        <v>143</v>
      </c>
      <c r="I5410" s="42" t="s">
        <v>544</v>
      </c>
      <c r="J5410" s="43" t="s">
        <v>23</v>
      </c>
      <c r="K5410" s="44">
        <v>117</v>
      </c>
      <c r="L5410" s="45">
        <v>31819.936181175577</v>
      </c>
      <c r="M5410" s="46">
        <v>33550.162990881014</v>
      </c>
      <c r="N5410" s="45"/>
      <c r="O5410" s="46"/>
    </row>
    <row r="5411" spans="1:15" x14ac:dyDescent="0.2">
      <c r="A5411" s="11" t="str">
        <f t="shared" si="504"/>
        <v>3322003 - Region Syddanmark3 år</v>
      </c>
      <c r="B5411" s="12" t="str">
        <f t="shared" si="507"/>
        <v>332200</v>
      </c>
      <c r="C5411" s="14">
        <f t="shared" si="505"/>
        <v>0</v>
      </c>
      <c r="D5411" s="14">
        <f t="shared" si="506"/>
        <v>0</v>
      </c>
      <c r="E5411" s="19" t="str">
        <f t="shared" si="508"/>
        <v>332200 - Salgsarbejde (agenter)</v>
      </c>
      <c r="F5411" s="19" t="str">
        <f t="shared" si="509"/>
        <v>3 år</v>
      </c>
      <c r="G5411" s="40" t="s">
        <v>516</v>
      </c>
      <c r="H5411" s="41" t="s">
        <v>143</v>
      </c>
      <c r="I5411" s="42" t="s">
        <v>544</v>
      </c>
      <c r="J5411" s="43" t="s">
        <v>14</v>
      </c>
      <c r="K5411" s="44">
        <v>109</v>
      </c>
      <c r="L5411" s="45">
        <v>32404.000860493972</v>
      </c>
      <c r="M5411" s="46">
        <v>34226.86089403864</v>
      </c>
      <c r="N5411" s="45"/>
      <c r="O5411" s="46"/>
    </row>
    <row r="5412" spans="1:15" x14ac:dyDescent="0.2">
      <c r="A5412" s="11" t="str">
        <f t="shared" si="504"/>
        <v>3322003 - Region Syddanmark4 år</v>
      </c>
      <c r="B5412" s="12" t="str">
        <f t="shared" si="507"/>
        <v>332200</v>
      </c>
      <c r="C5412" s="14">
        <f t="shared" si="505"/>
        <v>0</v>
      </c>
      <c r="D5412" s="14">
        <f t="shared" si="506"/>
        <v>0</v>
      </c>
      <c r="E5412" s="19" t="str">
        <f t="shared" si="508"/>
        <v>332200 - Salgsarbejde (agenter)</v>
      </c>
      <c r="F5412" s="19" t="str">
        <f t="shared" si="509"/>
        <v>4 år</v>
      </c>
      <c r="G5412" s="40" t="s">
        <v>516</v>
      </c>
      <c r="H5412" s="41" t="s">
        <v>143</v>
      </c>
      <c r="I5412" s="42" t="s">
        <v>544</v>
      </c>
      <c r="J5412" s="43" t="s">
        <v>24</v>
      </c>
      <c r="K5412" s="44">
        <v>119</v>
      </c>
      <c r="L5412" s="45">
        <v>33943.314058673765</v>
      </c>
      <c r="M5412" s="46">
        <v>35887.609831207541</v>
      </c>
      <c r="N5412" s="45"/>
      <c r="O5412" s="46"/>
    </row>
    <row r="5413" spans="1:15" x14ac:dyDescent="0.2">
      <c r="A5413" s="11" t="str">
        <f t="shared" si="504"/>
        <v>3322003 - Region Syddanmark5-9 år</v>
      </c>
      <c r="B5413" s="12" t="str">
        <f t="shared" si="507"/>
        <v>332200</v>
      </c>
      <c r="C5413" s="14">
        <f t="shared" si="505"/>
        <v>0</v>
      </c>
      <c r="D5413" s="14">
        <f t="shared" si="506"/>
        <v>0</v>
      </c>
      <c r="E5413" s="19" t="str">
        <f t="shared" si="508"/>
        <v>332200 - Salgsarbejde (agenter)</v>
      </c>
      <c r="F5413" s="19" t="str">
        <f t="shared" si="509"/>
        <v>5-9 år</v>
      </c>
      <c r="G5413" s="40" t="s">
        <v>516</v>
      </c>
      <c r="H5413" s="41" t="s">
        <v>143</v>
      </c>
      <c r="I5413" s="42" t="s">
        <v>544</v>
      </c>
      <c r="J5413" s="43" t="s">
        <v>15</v>
      </c>
      <c r="K5413" s="44">
        <v>459</v>
      </c>
      <c r="L5413" s="45">
        <v>35376.003976251079</v>
      </c>
      <c r="M5413" s="46">
        <v>37302.367773445338</v>
      </c>
      <c r="N5413" s="45"/>
      <c r="O5413" s="46"/>
    </row>
    <row r="5414" spans="1:15" x14ac:dyDescent="0.2">
      <c r="A5414" s="11" t="str">
        <f t="shared" si="504"/>
        <v>3322003 - Region Syddanmark0-4 år</v>
      </c>
      <c r="B5414" s="12" t="str">
        <f t="shared" si="507"/>
        <v>332200</v>
      </c>
      <c r="C5414" s="14">
        <f t="shared" si="505"/>
        <v>0</v>
      </c>
      <c r="D5414" s="14">
        <f t="shared" si="506"/>
        <v>0</v>
      </c>
      <c r="E5414" s="19" t="str">
        <f t="shared" si="508"/>
        <v>332200 - Salgsarbejde (agenter)</v>
      </c>
      <c r="F5414" s="19" t="str">
        <f t="shared" si="509"/>
        <v>0-4 år</v>
      </c>
      <c r="G5414" s="40" t="s">
        <v>516</v>
      </c>
      <c r="H5414" s="41" t="s">
        <v>143</v>
      </c>
      <c r="I5414" s="42" t="s">
        <v>544</v>
      </c>
      <c r="J5414" s="43" t="s">
        <v>16</v>
      </c>
      <c r="K5414" s="44">
        <v>595</v>
      </c>
      <c r="L5414" s="45">
        <v>31415.277900444598</v>
      </c>
      <c r="M5414" s="46">
        <v>33124.998372087735</v>
      </c>
      <c r="N5414" s="45"/>
      <c r="O5414" s="46"/>
    </row>
    <row r="5415" spans="1:15" x14ac:dyDescent="0.2">
      <c r="A5415" s="11" t="str">
        <f t="shared" si="504"/>
        <v>3322003 - Region Syddanmark10-14 år</v>
      </c>
      <c r="B5415" s="12" t="str">
        <f t="shared" si="507"/>
        <v>332200</v>
      </c>
      <c r="C5415" s="14">
        <f t="shared" si="505"/>
        <v>0</v>
      </c>
      <c r="D5415" s="14">
        <f t="shared" si="506"/>
        <v>0</v>
      </c>
      <c r="E5415" s="19" t="str">
        <f t="shared" si="508"/>
        <v>332200 - Salgsarbejde (agenter)</v>
      </c>
      <c r="F5415" s="19" t="str">
        <f t="shared" si="509"/>
        <v>10-14 år</v>
      </c>
      <c r="G5415" s="40" t="s">
        <v>516</v>
      </c>
      <c r="H5415" s="41" t="s">
        <v>143</v>
      </c>
      <c r="I5415" s="42" t="s">
        <v>544</v>
      </c>
      <c r="J5415" s="43" t="s">
        <v>17</v>
      </c>
      <c r="K5415" s="44">
        <v>365</v>
      </c>
      <c r="L5415" s="45">
        <v>39551.778455943037</v>
      </c>
      <c r="M5415" s="46">
        <v>41817.330827027195</v>
      </c>
      <c r="N5415" s="45"/>
      <c r="O5415" s="46"/>
    </row>
    <row r="5416" spans="1:15" x14ac:dyDescent="0.2">
      <c r="A5416" s="11" t="str">
        <f t="shared" si="504"/>
        <v>3322003 - Region Syddanmark15-20 år</v>
      </c>
      <c r="B5416" s="12" t="str">
        <f t="shared" si="507"/>
        <v>332200</v>
      </c>
      <c r="C5416" s="14">
        <f t="shared" si="505"/>
        <v>0</v>
      </c>
      <c r="D5416" s="14">
        <f t="shared" si="506"/>
        <v>0</v>
      </c>
      <c r="E5416" s="19" t="str">
        <f t="shared" si="508"/>
        <v>332200 - Salgsarbejde (agenter)</v>
      </c>
      <c r="F5416" s="19" t="str">
        <f t="shared" si="509"/>
        <v>15-20 år</v>
      </c>
      <c r="G5416" s="40" t="s">
        <v>516</v>
      </c>
      <c r="H5416" s="41" t="s">
        <v>143</v>
      </c>
      <c r="I5416" s="42" t="s">
        <v>544</v>
      </c>
      <c r="J5416" s="43" t="s">
        <v>18</v>
      </c>
      <c r="K5416" s="44">
        <v>426</v>
      </c>
      <c r="L5416" s="45">
        <v>41423.891750599396</v>
      </c>
      <c r="M5416" s="46">
        <v>43727.756487760082</v>
      </c>
      <c r="N5416" s="45"/>
      <c r="O5416" s="46"/>
    </row>
    <row r="5417" spans="1:15" x14ac:dyDescent="0.2">
      <c r="A5417" s="11" t="str">
        <f t="shared" si="504"/>
        <v>3322003 - Region Syddanmark20-24 år</v>
      </c>
      <c r="B5417" s="12" t="str">
        <f t="shared" si="507"/>
        <v>332200</v>
      </c>
      <c r="C5417" s="14">
        <f t="shared" si="505"/>
        <v>0</v>
      </c>
      <c r="D5417" s="14">
        <f t="shared" si="506"/>
        <v>0</v>
      </c>
      <c r="E5417" s="19" t="str">
        <f t="shared" si="508"/>
        <v>332200 - Salgsarbejde (agenter)</v>
      </c>
      <c r="F5417" s="19" t="str">
        <f t="shared" si="509"/>
        <v>20-24 år</v>
      </c>
      <c r="G5417" s="40" t="s">
        <v>516</v>
      </c>
      <c r="H5417" s="41" t="s">
        <v>143</v>
      </c>
      <c r="I5417" s="42" t="s">
        <v>544</v>
      </c>
      <c r="J5417" s="43" t="s">
        <v>19</v>
      </c>
      <c r="K5417" s="44">
        <v>494</v>
      </c>
      <c r="L5417" s="45">
        <v>42463.690025167387</v>
      </c>
      <c r="M5417" s="46">
        <v>44822.711524836537</v>
      </c>
      <c r="N5417" s="45"/>
      <c r="O5417" s="46"/>
    </row>
    <row r="5418" spans="1:15" x14ac:dyDescent="0.2">
      <c r="A5418" s="11" t="str">
        <f t="shared" si="504"/>
        <v>3322003 - Region Syddanmark25 år og derover</v>
      </c>
      <c r="B5418" s="12" t="str">
        <f t="shared" si="507"/>
        <v>332200</v>
      </c>
      <c r="C5418" s="14">
        <f t="shared" si="505"/>
        <v>0</v>
      </c>
      <c r="D5418" s="14">
        <f t="shared" si="506"/>
        <v>0</v>
      </c>
      <c r="E5418" s="19" t="str">
        <f t="shared" si="508"/>
        <v>332200 - Salgsarbejde (agenter)</v>
      </c>
      <c r="F5418" s="19" t="str">
        <f t="shared" si="509"/>
        <v>25 år og derover</v>
      </c>
      <c r="G5418" s="40" t="s">
        <v>516</v>
      </c>
      <c r="H5418" s="41" t="s">
        <v>143</v>
      </c>
      <c r="I5418" s="42" t="s">
        <v>544</v>
      </c>
      <c r="J5418" s="43" t="s">
        <v>9</v>
      </c>
      <c r="K5418" s="44">
        <v>1808</v>
      </c>
      <c r="L5418" s="45">
        <v>41940.865639296775</v>
      </c>
      <c r="M5418" s="46">
        <v>44230.445574810758</v>
      </c>
      <c r="N5418" s="45"/>
      <c r="O5418" s="46"/>
    </row>
    <row r="5419" spans="1:15" x14ac:dyDescent="0.2">
      <c r="A5419" s="11" t="str">
        <f t="shared" si="504"/>
        <v>3322003 - Region SyddanmarkAlle uanset erf.</v>
      </c>
      <c r="B5419" s="12" t="str">
        <f t="shared" si="507"/>
        <v>332200</v>
      </c>
      <c r="C5419" s="14">
        <f t="shared" si="505"/>
        <v>0</v>
      </c>
      <c r="D5419" s="14">
        <f t="shared" si="506"/>
        <v>0</v>
      </c>
      <c r="E5419" s="19" t="str">
        <f t="shared" si="508"/>
        <v>332200 - Salgsarbejde (agenter)</v>
      </c>
      <c r="F5419" s="19" t="str">
        <f t="shared" si="509"/>
        <v>Alle uanset erf.</v>
      </c>
      <c r="G5419" s="40" t="s">
        <v>516</v>
      </c>
      <c r="H5419" s="41" t="s">
        <v>143</v>
      </c>
      <c r="I5419" s="42" t="s">
        <v>544</v>
      </c>
      <c r="J5419" s="43" t="s">
        <v>10</v>
      </c>
      <c r="K5419" s="44">
        <v>4147</v>
      </c>
      <c r="L5419" s="45">
        <v>39094.724657473125</v>
      </c>
      <c r="M5419" s="46">
        <v>41220.490809038056</v>
      </c>
      <c r="N5419" s="45"/>
      <c r="O5419" s="46"/>
    </row>
    <row r="5420" spans="1:15" x14ac:dyDescent="0.2">
      <c r="A5420" s="11" t="str">
        <f t="shared" si="504"/>
        <v>3322004 - Region MidtjyllandUnder 1 år</v>
      </c>
      <c r="B5420" s="12" t="str">
        <f t="shared" si="507"/>
        <v>332200</v>
      </c>
      <c r="C5420" s="14">
        <f t="shared" si="505"/>
        <v>0</v>
      </c>
      <c r="D5420" s="14">
        <f t="shared" si="506"/>
        <v>0</v>
      </c>
      <c r="E5420" s="19" t="str">
        <f t="shared" si="508"/>
        <v>332200 - Salgsarbejde (agenter)</v>
      </c>
      <c r="F5420" s="19" t="str">
        <f t="shared" si="509"/>
        <v>Under 1 år</v>
      </c>
      <c r="G5420" s="40" t="s">
        <v>516</v>
      </c>
      <c r="H5420" s="41" t="s">
        <v>143</v>
      </c>
      <c r="I5420" s="42" t="s">
        <v>517</v>
      </c>
      <c r="J5420" s="43" t="s">
        <v>13</v>
      </c>
      <c r="K5420" s="44">
        <v>196</v>
      </c>
      <c r="L5420" s="45">
        <v>27001.35009369719</v>
      </c>
      <c r="M5420" s="46">
        <v>28578.235566280546</v>
      </c>
      <c r="N5420" s="45"/>
      <c r="O5420" s="46"/>
    </row>
    <row r="5421" spans="1:15" x14ac:dyDescent="0.2">
      <c r="A5421" s="11" t="str">
        <f t="shared" si="504"/>
        <v>3322004 - Region Midtjylland1 år</v>
      </c>
      <c r="B5421" s="12" t="str">
        <f t="shared" si="507"/>
        <v>332200</v>
      </c>
      <c r="C5421" s="14">
        <f t="shared" si="505"/>
        <v>0</v>
      </c>
      <c r="D5421" s="14">
        <f t="shared" si="506"/>
        <v>0</v>
      </c>
      <c r="E5421" s="19" t="str">
        <f t="shared" si="508"/>
        <v>332200 - Salgsarbejde (agenter)</v>
      </c>
      <c r="F5421" s="19" t="str">
        <f t="shared" si="509"/>
        <v>1 år</v>
      </c>
      <c r="G5421" s="40" t="s">
        <v>516</v>
      </c>
      <c r="H5421" s="41" t="s">
        <v>143</v>
      </c>
      <c r="I5421" s="42" t="s">
        <v>517</v>
      </c>
      <c r="J5421" s="43" t="s">
        <v>22</v>
      </c>
      <c r="K5421" s="44">
        <v>142</v>
      </c>
      <c r="L5421" s="45">
        <v>30642.603499825149</v>
      </c>
      <c r="M5421" s="46">
        <v>32315.602638041153</v>
      </c>
      <c r="N5421" s="45"/>
      <c r="O5421" s="46"/>
    </row>
    <row r="5422" spans="1:15" x14ac:dyDescent="0.2">
      <c r="A5422" s="11" t="str">
        <f t="shared" si="504"/>
        <v>3322004 - Region Midtjylland2 år</v>
      </c>
      <c r="B5422" s="12" t="str">
        <f t="shared" si="507"/>
        <v>332200</v>
      </c>
      <c r="C5422" s="14">
        <f t="shared" si="505"/>
        <v>0</v>
      </c>
      <c r="D5422" s="14">
        <f t="shared" si="506"/>
        <v>0</v>
      </c>
      <c r="E5422" s="19" t="str">
        <f t="shared" si="508"/>
        <v>332200 - Salgsarbejde (agenter)</v>
      </c>
      <c r="F5422" s="19" t="str">
        <f t="shared" si="509"/>
        <v>2 år</v>
      </c>
      <c r="G5422" s="40" t="s">
        <v>516</v>
      </c>
      <c r="H5422" s="41" t="s">
        <v>143</v>
      </c>
      <c r="I5422" s="42" t="s">
        <v>517</v>
      </c>
      <c r="J5422" s="43" t="s">
        <v>23</v>
      </c>
      <c r="K5422" s="44">
        <v>130</v>
      </c>
      <c r="L5422" s="45">
        <v>34359.717359676812</v>
      </c>
      <c r="M5422" s="46">
        <v>36292.594593216396</v>
      </c>
      <c r="N5422" s="45"/>
      <c r="O5422" s="46"/>
    </row>
    <row r="5423" spans="1:15" x14ac:dyDescent="0.2">
      <c r="A5423" s="11" t="str">
        <f t="shared" si="504"/>
        <v>3322004 - Region Midtjylland3 år</v>
      </c>
      <c r="B5423" s="12" t="str">
        <f t="shared" si="507"/>
        <v>332200</v>
      </c>
      <c r="C5423" s="14">
        <f t="shared" si="505"/>
        <v>0</v>
      </c>
      <c r="D5423" s="14">
        <f t="shared" si="506"/>
        <v>0</v>
      </c>
      <c r="E5423" s="19" t="str">
        <f t="shared" si="508"/>
        <v>332200 - Salgsarbejde (agenter)</v>
      </c>
      <c r="F5423" s="19" t="str">
        <f t="shared" si="509"/>
        <v>3 år</v>
      </c>
      <c r="G5423" s="40" t="s">
        <v>516</v>
      </c>
      <c r="H5423" s="41" t="s">
        <v>143</v>
      </c>
      <c r="I5423" s="42" t="s">
        <v>517</v>
      </c>
      <c r="J5423" s="43" t="s">
        <v>14</v>
      </c>
      <c r="K5423" s="44">
        <v>142</v>
      </c>
      <c r="L5423" s="45">
        <v>33152.628305538688</v>
      </c>
      <c r="M5423" s="46">
        <v>35017.601751419745</v>
      </c>
      <c r="N5423" s="45"/>
      <c r="O5423" s="46"/>
    </row>
    <row r="5424" spans="1:15" x14ac:dyDescent="0.2">
      <c r="A5424" s="11" t="str">
        <f t="shared" si="504"/>
        <v>3322004 - Region Midtjylland4 år</v>
      </c>
      <c r="B5424" s="12" t="str">
        <f t="shared" si="507"/>
        <v>332200</v>
      </c>
      <c r="C5424" s="14">
        <f t="shared" si="505"/>
        <v>0</v>
      </c>
      <c r="D5424" s="14">
        <f t="shared" si="506"/>
        <v>0</v>
      </c>
      <c r="E5424" s="19" t="str">
        <f t="shared" si="508"/>
        <v>332200 - Salgsarbejde (agenter)</v>
      </c>
      <c r="F5424" s="19" t="str">
        <f t="shared" si="509"/>
        <v>4 år</v>
      </c>
      <c r="G5424" s="40" t="s">
        <v>516</v>
      </c>
      <c r="H5424" s="41" t="s">
        <v>143</v>
      </c>
      <c r="I5424" s="42" t="s">
        <v>517</v>
      </c>
      <c r="J5424" s="43" t="s">
        <v>24</v>
      </c>
      <c r="K5424" s="44">
        <v>156</v>
      </c>
      <c r="L5424" s="45">
        <v>34131.892846300383</v>
      </c>
      <c r="M5424" s="46">
        <v>36051.954001915401</v>
      </c>
      <c r="N5424" s="45"/>
      <c r="O5424" s="46"/>
    </row>
    <row r="5425" spans="1:15" x14ac:dyDescent="0.2">
      <c r="A5425" s="11" t="str">
        <f t="shared" si="504"/>
        <v>3322004 - Region Midtjylland5-9 år</v>
      </c>
      <c r="B5425" s="12" t="str">
        <f t="shared" si="507"/>
        <v>332200</v>
      </c>
      <c r="C5425" s="14">
        <f t="shared" si="505"/>
        <v>0</v>
      </c>
      <c r="D5425" s="14">
        <f t="shared" si="506"/>
        <v>0</v>
      </c>
      <c r="E5425" s="19" t="str">
        <f t="shared" si="508"/>
        <v>332200 - Salgsarbejde (agenter)</v>
      </c>
      <c r="F5425" s="19" t="str">
        <f t="shared" si="509"/>
        <v>5-9 år</v>
      </c>
      <c r="G5425" s="40" t="s">
        <v>516</v>
      </c>
      <c r="H5425" s="41" t="s">
        <v>143</v>
      </c>
      <c r="I5425" s="42" t="s">
        <v>517</v>
      </c>
      <c r="J5425" s="43" t="s">
        <v>15</v>
      </c>
      <c r="K5425" s="44">
        <v>610</v>
      </c>
      <c r="L5425" s="45">
        <v>36996.10266150278</v>
      </c>
      <c r="M5425" s="46">
        <v>38986.217231959199</v>
      </c>
      <c r="N5425" s="45"/>
      <c r="O5425" s="46"/>
    </row>
    <row r="5426" spans="1:15" x14ac:dyDescent="0.2">
      <c r="A5426" s="11" t="str">
        <f t="shared" si="504"/>
        <v>3322004 - Region Midtjylland0-4 år</v>
      </c>
      <c r="B5426" s="12" t="str">
        <f t="shared" si="507"/>
        <v>332200</v>
      </c>
      <c r="C5426" s="14">
        <f t="shared" si="505"/>
        <v>0</v>
      </c>
      <c r="D5426" s="14">
        <f t="shared" si="506"/>
        <v>0</v>
      </c>
      <c r="E5426" s="19" t="str">
        <f t="shared" si="508"/>
        <v>332200 - Salgsarbejde (agenter)</v>
      </c>
      <c r="F5426" s="19" t="str">
        <f t="shared" si="509"/>
        <v>0-4 år</v>
      </c>
      <c r="G5426" s="40" t="s">
        <v>516</v>
      </c>
      <c r="H5426" s="41" t="s">
        <v>143</v>
      </c>
      <c r="I5426" s="42" t="s">
        <v>517</v>
      </c>
      <c r="J5426" s="43" t="s">
        <v>16</v>
      </c>
      <c r="K5426" s="44">
        <v>766</v>
      </c>
      <c r="L5426" s="45">
        <v>31506.422326361073</v>
      </c>
      <c r="M5426" s="46">
        <v>33233.876939913149</v>
      </c>
      <c r="N5426" s="45"/>
      <c r="O5426" s="46"/>
    </row>
    <row r="5427" spans="1:15" x14ac:dyDescent="0.2">
      <c r="A5427" s="11" t="str">
        <f t="shared" si="504"/>
        <v>3322004 - Region Midtjylland10-14 år</v>
      </c>
      <c r="B5427" s="12" t="str">
        <f t="shared" si="507"/>
        <v>332200</v>
      </c>
      <c r="C5427" s="14">
        <f t="shared" si="505"/>
        <v>0</v>
      </c>
      <c r="D5427" s="14">
        <f t="shared" si="506"/>
        <v>0</v>
      </c>
      <c r="E5427" s="19" t="str">
        <f t="shared" si="508"/>
        <v>332200 - Salgsarbejde (agenter)</v>
      </c>
      <c r="F5427" s="19" t="str">
        <f t="shared" si="509"/>
        <v>10-14 år</v>
      </c>
      <c r="G5427" s="40" t="s">
        <v>516</v>
      </c>
      <c r="H5427" s="41" t="s">
        <v>143</v>
      </c>
      <c r="I5427" s="42" t="s">
        <v>517</v>
      </c>
      <c r="J5427" s="43" t="s">
        <v>17</v>
      </c>
      <c r="K5427" s="44">
        <v>483</v>
      </c>
      <c r="L5427" s="45">
        <v>38865.429056823814</v>
      </c>
      <c r="M5427" s="46">
        <v>41025.192231199035</v>
      </c>
      <c r="N5427" s="45"/>
      <c r="O5427" s="46"/>
    </row>
    <row r="5428" spans="1:15" x14ac:dyDescent="0.2">
      <c r="A5428" s="11" t="str">
        <f t="shared" si="504"/>
        <v>3322004 - Region Midtjylland15-20 år</v>
      </c>
      <c r="B5428" s="12" t="str">
        <f t="shared" si="507"/>
        <v>332200</v>
      </c>
      <c r="C5428" s="14">
        <f t="shared" si="505"/>
        <v>0</v>
      </c>
      <c r="D5428" s="14">
        <f t="shared" si="506"/>
        <v>0</v>
      </c>
      <c r="E5428" s="19" t="str">
        <f t="shared" si="508"/>
        <v>332200 - Salgsarbejde (agenter)</v>
      </c>
      <c r="F5428" s="19" t="str">
        <f t="shared" si="509"/>
        <v>15-20 år</v>
      </c>
      <c r="G5428" s="40" t="s">
        <v>516</v>
      </c>
      <c r="H5428" s="41" t="s">
        <v>143</v>
      </c>
      <c r="I5428" s="42" t="s">
        <v>517</v>
      </c>
      <c r="J5428" s="43" t="s">
        <v>18</v>
      </c>
      <c r="K5428" s="44">
        <v>493</v>
      </c>
      <c r="L5428" s="45">
        <v>41092.665926254544</v>
      </c>
      <c r="M5428" s="46">
        <v>43404.299564065477</v>
      </c>
      <c r="N5428" s="45"/>
      <c r="O5428" s="46"/>
    </row>
    <row r="5429" spans="1:15" x14ac:dyDescent="0.2">
      <c r="A5429" s="11" t="str">
        <f t="shared" si="504"/>
        <v>3322004 - Region Midtjylland20-24 år</v>
      </c>
      <c r="B5429" s="12" t="str">
        <f t="shared" si="507"/>
        <v>332200</v>
      </c>
      <c r="C5429" s="14">
        <f t="shared" si="505"/>
        <v>0</v>
      </c>
      <c r="D5429" s="14">
        <f t="shared" si="506"/>
        <v>0</v>
      </c>
      <c r="E5429" s="19" t="str">
        <f t="shared" si="508"/>
        <v>332200 - Salgsarbejde (agenter)</v>
      </c>
      <c r="F5429" s="19" t="str">
        <f t="shared" si="509"/>
        <v>20-24 år</v>
      </c>
      <c r="G5429" s="40" t="s">
        <v>516</v>
      </c>
      <c r="H5429" s="41" t="s">
        <v>143</v>
      </c>
      <c r="I5429" s="42" t="s">
        <v>517</v>
      </c>
      <c r="J5429" s="43" t="s">
        <v>19</v>
      </c>
      <c r="K5429" s="44">
        <v>567</v>
      </c>
      <c r="L5429" s="45">
        <v>44426.661910551877</v>
      </c>
      <c r="M5429" s="46">
        <v>46913.44230046017</v>
      </c>
      <c r="N5429" s="45"/>
      <c r="O5429" s="46"/>
    </row>
    <row r="5430" spans="1:15" x14ac:dyDescent="0.2">
      <c r="A5430" s="11" t="str">
        <f t="shared" si="504"/>
        <v>3322004 - Region Midtjylland25 år og derover</v>
      </c>
      <c r="B5430" s="12" t="str">
        <f t="shared" si="507"/>
        <v>332200</v>
      </c>
      <c r="C5430" s="14">
        <f t="shared" si="505"/>
        <v>0</v>
      </c>
      <c r="D5430" s="14">
        <f t="shared" si="506"/>
        <v>0</v>
      </c>
      <c r="E5430" s="19" t="str">
        <f t="shared" si="508"/>
        <v>332200 - Salgsarbejde (agenter)</v>
      </c>
      <c r="F5430" s="19" t="str">
        <f t="shared" si="509"/>
        <v>25 år og derover</v>
      </c>
      <c r="G5430" s="40" t="s">
        <v>516</v>
      </c>
      <c r="H5430" s="41" t="s">
        <v>143</v>
      </c>
      <c r="I5430" s="42" t="s">
        <v>517</v>
      </c>
      <c r="J5430" s="43" t="s">
        <v>9</v>
      </c>
      <c r="K5430" s="44">
        <v>2075</v>
      </c>
      <c r="L5430" s="45">
        <v>43792.005117224064</v>
      </c>
      <c r="M5430" s="46">
        <v>46214.118511676104</v>
      </c>
      <c r="N5430" s="45"/>
      <c r="O5430" s="46"/>
    </row>
    <row r="5431" spans="1:15" x14ac:dyDescent="0.2">
      <c r="A5431" s="11" t="str">
        <f t="shared" si="504"/>
        <v>3322004 - Region MidtjyllandAlle uanset erf.</v>
      </c>
      <c r="B5431" s="12" t="str">
        <f t="shared" si="507"/>
        <v>332200</v>
      </c>
      <c r="C5431" s="14">
        <f t="shared" si="505"/>
        <v>0</v>
      </c>
      <c r="D5431" s="14">
        <f t="shared" si="506"/>
        <v>0</v>
      </c>
      <c r="E5431" s="19" t="str">
        <f t="shared" si="508"/>
        <v>332200 - Salgsarbejde (agenter)</v>
      </c>
      <c r="F5431" s="19" t="str">
        <f t="shared" si="509"/>
        <v>Alle uanset erf.</v>
      </c>
      <c r="G5431" s="40" t="s">
        <v>516</v>
      </c>
      <c r="H5431" s="41" t="s">
        <v>143</v>
      </c>
      <c r="I5431" s="42" t="s">
        <v>517</v>
      </c>
      <c r="J5431" s="43" t="s">
        <v>10</v>
      </c>
      <c r="K5431" s="44">
        <v>4994</v>
      </c>
      <c r="L5431" s="45">
        <v>40129.287353891479</v>
      </c>
      <c r="M5431" s="46">
        <v>42315.286149264037</v>
      </c>
      <c r="N5431" s="45"/>
      <c r="O5431" s="46"/>
    </row>
    <row r="5432" spans="1:15" x14ac:dyDescent="0.2">
      <c r="A5432" s="11" t="str">
        <f t="shared" si="504"/>
        <v>3322005 - Region NordjyllandUnder 1 år</v>
      </c>
      <c r="B5432" s="12" t="str">
        <f t="shared" si="507"/>
        <v>332200</v>
      </c>
      <c r="C5432" s="14">
        <f t="shared" si="505"/>
        <v>0</v>
      </c>
      <c r="D5432" s="14">
        <f t="shared" si="506"/>
        <v>0</v>
      </c>
      <c r="E5432" s="19" t="str">
        <f t="shared" si="508"/>
        <v>332200 - Salgsarbejde (agenter)</v>
      </c>
      <c r="F5432" s="19" t="str">
        <f t="shared" si="509"/>
        <v>Under 1 år</v>
      </c>
      <c r="G5432" s="40" t="s">
        <v>516</v>
      </c>
      <c r="H5432" s="41" t="s">
        <v>143</v>
      </c>
      <c r="I5432" s="42" t="s">
        <v>21</v>
      </c>
      <c r="J5432" s="43" t="s">
        <v>13</v>
      </c>
      <c r="K5432" s="44">
        <v>58</v>
      </c>
      <c r="L5432" s="45">
        <v>25860.010934717775</v>
      </c>
      <c r="M5432" s="46">
        <v>27314.744274679997</v>
      </c>
      <c r="N5432" s="45"/>
      <c r="O5432" s="46"/>
    </row>
    <row r="5433" spans="1:15" x14ac:dyDescent="0.2">
      <c r="A5433" s="11" t="str">
        <f t="shared" si="504"/>
        <v>3322005 - Region Nordjylland1 år</v>
      </c>
      <c r="B5433" s="12" t="str">
        <f t="shared" si="507"/>
        <v>332200</v>
      </c>
      <c r="C5433" s="14">
        <f t="shared" si="505"/>
        <v>0</v>
      </c>
      <c r="D5433" s="14">
        <f t="shared" si="506"/>
        <v>0</v>
      </c>
      <c r="E5433" s="19" t="str">
        <f t="shared" si="508"/>
        <v>332200 - Salgsarbejde (agenter)</v>
      </c>
      <c r="F5433" s="19" t="str">
        <f t="shared" si="509"/>
        <v>1 år</v>
      </c>
      <c r="G5433" s="40" t="s">
        <v>516</v>
      </c>
      <c r="H5433" s="41" t="s">
        <v>143</v>
      </c>
      <c r="I5433" s="42" t="s">
        <v>21</v>
      </c>
      <c r="J5433" s="43" t="s">
        <v>22</v>
      </c>
      <c r="K5433" s="44">
        <v>44</v>
      </c>
      <c r="L5433" s="45">
        <v>28237.393749929033</v>
      </c>
      <c r="M5433" s="46">
        <v>29780.579726850287</v>
      </c>
      <c r="N5433" s="45"/>
      <c r="O5433" s="46"/>
    </row>
    <row r="5434" spans="1:15" x14ac:dyDescent="0.2">
      <c r="A5434" s="11" t="str">
        <f t="shared" si="504"/>
        <v>3322005 - Region Nordjylland2 år</v>
      </c>
      <c r="B5434" s="12" t="str">
        <f t="shared" si="507"/>
        <v>332200</v>
      </c>
      <c r="C5434" s="14">
        <f t="shared" si="505"/>
        <v>0</v>
      </c>
      <c r="D5434" s="14">
        <f t="shared" si="506"/>
        <v>0</v>
      </c>
      <c r="E5434" s="19" t="str">
        <f t="shared" si="508"/>
        <v>332200 - Salgsarbejde (agenter)</v>
      </c>
      <c r="F5434" s="19" t="str">
        <f t="shared" si="509"/>
        <v>2 år</v>
      </c>
      <c r="G5434" s="40" t="s">
        <v>516</v>
      </c>
      <c r="H5434" s="41" t="s">
        <v>143</v>
      </c>
      <c r="I5434" s="42" t="s">
        <v>21</v>
      </c>
      <c r="J5434" s="43" t="s">
        <v>23</v>
      </c>
      <c r="K5434" s="44">
        <v>43</v>
      </c>
      <c r="L5434" s="45">
        <v>30766.94252081087</v>
      </c>
      <c r="M5434" s="46">
        <v>32439.912211858395</v>
      </c>
      <c r="N5434" s="45"/>
      <c r="O5434" s="46"/>
    </row>
    <row r="5435" spans="1:15" x14ac:dyDescent="0.2">
      <c r="A5435" s="11" t="str">
        <f t="shared" si="504"/>
        <v>3322005 - Region Nordjylland3 år</v>
      </c>
      <c r="B5435" s="12" t="str">
        <f t="shared" si="507"/>
        <v>332200</v>
      </c>
      <c r="C5435" s="14">
        <f t="shared" si="505"/>
        <v>0</v>
      </c>
      <c r="D5435" s="14">
        <f t="shared" si="506"/>
        <v>0</v>
      </c>
      <c r="E5435" s="19" t="str">
        <f t="shared" si="508"/>
        <v>332200 - Salgsarbejde (agenter)</v>
      </c>
      <c r="F5435" s="19" t="str">
        <f t="shared" si="509"/>
        <v>3 år</v>
      </c>
      <c r="G5435" s="40" t="s">
        <v>516</v>
      </c>
      <c r="H5435" s="41" t="s">
        <v>143</v>
      </c>
      <c r="I5435" s="42" t="s">
        <v>21</v>
      </c>
      <c r="J5435" s="43" t="s">
        <v>14</v>
      </c>
      <c r="K5435" s="44">
        <v>42</v>
      </c>
      <c r="L5435" s="45">
        <v>31884.503160519322</v>
      </c>
      <c r="M5435" s="46">
        <v>33618.657834675912</v>
      </c>
      <c r="N5435" s="45"/>
      <c r="O5435" s="46"/>
    </row>
    <row r="5436" spans="1:15" x14ac:dyDescent="0.2">
      <c r="A5436" s="11" t="str">
        <f t="shared" si="504"/>
        <v>3322005 - Region Nordjylland4 år</v>
      </c>
      <c r="B5436" s="12" t="str">
        <f t="shared" si="507"/>
        <v>332200</v>
      </c>
      <c r="C5436" s="14">
        <f t="shared" si="505"/>
        <v>0</v>
      </c>
      <c r="D5436" s="14">
        <f t="shared" si="506"/>
        <v>0</v>
      </c>
      <c r="E5436" s="19" t="str">
        <f t="shared" si="508"/>
        <v>332200 - Salgsarbejde (agenter)</v>
      </c>
      <c r="F5436" s="19" t="str">
        <f t="shared" si="509"/>
        <v>4 år</v>
      </c>
      <c r="G5436" s="40" t="s">
        <v>516</v>
      </c>
      <c r="H5436" s="41" t="s">
        <v>143</v>
      </c>
      <c r="I5436" s="42" t="s">
        <v>21</v>
      </c>
      <c r="J5436" s="43" t="s">
        <v>24</v>
      </c>
      <c r="K5436" s="44">
        <v>44</v>
      </c>
      <c r="L5436" s="45">
        <v>30876.671375969385</v>
      </c>
      <c r="M5436" s="46">
        <v>32613.61276362275</v>
      </c>
      <c r="N5436" s="45"/>
      <c r="O5436" s="46"/>
    </row>
    <row r="5437" spans="1:15" x14ac:dyDescent="0.2">
      <c r="A5437" s="11" t="str">
        <f t="shared" si="504"/>
        <v>3322005 - Region Nordjylland5-9 år</v>
      </c>
      <c r="B5437" s="12" t="str">
        <f t="shared" si="507"/>
        <v>332200</v>
      </c>
      <c r="C5437" s="14">
        <f t="shared" si="505"/>
        <v>0</v>
      </c>
      <c r="D5437" s="14">
        <f t="shared" si="506"/>
        <v>0</v>
      </c>
      <c r="E5437" s="19" t="str">
        <f t="shared" si="508"/>
        <v>332200 - Salgsarbejde (agenter)</v>
      </c>
      <c r="F5437" s="19" t="str">
        <f t="shared" si="509"/>
        <v>5-9 år</v>
      </c>
      <c r="G5437" s="40" t="s">
        <v>516</v>
      </c>
      <c r="H5437" s="41" t="s">
        <v>143</v>
      </c>
      <c r="I5437" s="42" t="s">
        <v>21</v>
      </c>
      <c r="J5437" s="43" t="s">
        <v>15</v>
      </c>
      <c r="K5437" s="44">
        <v>186</v>
      </c>
      <c r="L5437" s="45">
        <v>35072.927518782628</v>
      </c>
      <c r="M5437" s="46">
        <v>37045.92579478697</v>
      </c>
      <c r="N5437" s="45"/>
      <c r="O5437" s="46"/>
    </row>
    <row r="5438" spans="1:15" x14ac:dyDescent="0.2">
      <c r="A5438" s="11" t="str">
        <f t="shared" si="504"/>
        <v>3322005 - Region Nordjylland0-4 år</v>
      </c>
      <c r="B5438" s="12" t="str">
        <f t="shared" si="507"/>
        <v>332200</v>
      </c>
      <c r="C5438" s="14">
        <f t="shared" si="505"/>
        <v>0</v>
      </c>
      <c r="D5438" s="14">
        <f t="shared" si="506"/>
        <v>0</v>
      </c>
      <c r="E5438" s="19" t="str">
        <f t="shared" si="508"/>
        <v>332200 - Salgsarbejde (agenter)</v>
      </c>
      <c r="F5438" s="19" t="str">
        <f t="shared" si="509"/>
        <v>0-4 år</v>
      </c>
      <c r="G5438" s="40" t="s">
        <v>516</v>
      </c>
      <c r="H5438" s="41" t="s">
        <v>143</v>
      </c>
      <c r="I5438" s="42" t="s">
        <v>21</v>
      </c>
      <c r="J5438" s="43" t="s">
        <v>16</v>
      </c>
      <c r="K5438" s="44">
        <v>231</v>
      </c>
      <c r="L5438" s="45">
        <v>28742.127107817261</v>
      </c>
      <c r="M5438" s="46">
        <v>30312.896984544404</v>
      </c>
      <c r="N5438" s="45"/>
      <c r="O5438" s="46"/>
    </row>
    <row r="5439" spans="1:15" x14ac:dyDescent="0.2">
      <c r="A5439" s="11" t="str">
        <f t="shared" si="504"/>
        <v>3322005 - Region Nordjylland10-14 år</v>
      </c>
      <c r="B5439" s="12" t="str">
        <f t="shared" si="507"/>
        <v>332200</v>
      </c>
      <c r="C5439" s="14">
        <f t="shared" si="505"/>
        <v>0</v>
      </c>
      <c r="D5439" s="14">
        <f t="shared" si="506"/>
        <v>0</v>
      </c>
      <c r="E5439" s="19" t="str">
        <f t="shared" si="508"/>
        <v>332200 - Salgsarbejde (agenter)</v>
      </c>
      <c r="F5439" s="19" t="str">
        <f t="shared" si="509"/>
        <v>10-14 år</v>
      </c>
      <c r="G5439" s="40" t="s">
        <v>516</v>
      </c>
      <c r="H5439" s="41" t="s">
        <v>143</v>
      </c>
      <c r="I5439" s="42" t="s">
        <v>21</v>
      </c>
      <c r="J5439" s="43" t="s">
        <v>17</v>
      </c>
      <c r="K5439" s="44">
        <v>136</v>
      </c>
      <c r="L5439" s="45">
        <v>39135.524494874575</v>
      </c>
      <c r="M5439" s="46">
        <v>41293.002044050052</v>
      </c>
      <c r="N5439" s="45"/>
      <c r="O5439" s="46"/>
    </row>
    <row r="5440" spans="1:15" x14ac:dyDescent="0.2">
      <c r="A5440" s="11" t="str">
        <f t="shared" si="504"/>
        <v>3322005 - Region Nordjylland15-20 år</v>
      </c>
      <c r="B5440" s="12" t="str">
        <f t="shared" si="507"/>
        <v>332200</v>
      </c>
      <c r="C5440" s="14">
        <f t="shared" si="505"/>
        <v>0</v>
      </c>
      <c r="D5440" s="14">
        <f t="shared" si="506"/>
        <v>0</v>
      </c>
      <c r="E5440" s="19" t="str">
        <f t="shared" si="508"/>
        <v>332200 - Salgsarbejde (agenter)</v>
      </c>
      <c r="F5440" s="19" t="str">
        <f t="shared" si="509"/>
        <v>15-20 år</v>
      </c>
      <c r="G5440" s="40" t="s">
        <v>516</v>
      </c>
      <c r="H5440" s="41" t="s">
        <v>143</v>
      </c>
      <c r="I5440" s="42" t="s">
        <v>21</v>
      </c>
      <c r="J5440" s="43" t="s">
        <v>18</v>
      </c>
      <c r="K5440" s="44">
        <v>170</v>
      </c>
      <c r="L5440" s="45">
        <v>39456.895445413407</v>
      </c>
      <c r="M5440" s="46">
        <v>41676.51017955826</v>
      </c>
      <c r="N5440" s="45"/>
      <c r="O5440" s="46"/>
    </row>
    <row r="5441" spans="1:15" x14ac:dyDescent="0.2">
      <c r="A5441" s="11" t="str">
        <f t="shared" si="504"/>
        <v>3322005 - Region Nordjylland20-24 år</v>
      </c>
      <c r="B5441" s="12" t="str">
        <f t="shared" si="507"/>
        <v>332200</v>
      </c>
      <c r="C5441" s="14">
        <f t="shared" si="505"/>
        <v>0</v>
      </c>
      <c r="D5441" s="14">
        <f t="shared" si="506"/>
        <v>0</v>
      </c>
      <c r="E5441" s="19" t="str">
        <f t="shared" si="508"/>
        <v>332200 - Salgsarbejde (agenter)</v>
      </c>
      <c r="F5441" s="19" t="str">
        <f t="shared" si="509"/>
        <v>20-24 år</v>
      </c>
      <c r="G5441" s="40" t="s">
        <v>516</v>
      </c>
      <c r="H5441" s="41" t="s">
        <v>143</v>
      </c>
      <c r="I5441" s="42" t="s">
        <v>21</v>
      </c>
      <c r="J5441" s="43" t="s">
        <v>19</v>
      </c>
      <c r="K5441" s="44">
        <v>207</v>
      </c>
      <c r="L5441" s="45">
        <v>41780.943030712522</v>
      </c>
      <c r="M5441" s="46">
        <v>44027.350646688668</v>
      </c>
      <c r="N5441" s="45"/>
      <c r="O5441" s="46"/>
    </row>
    <row r="5442" spans="1:15" x14ac:dyDescent="0.2">
      <c r="A5442" s="11" t="str">
        <f t="shared" ref="A5442:A5505" si="510">B5442&amp;I5442&amp;F5442</f>
        <v>3322005 - Region Nordjylland25 år og derover</v>
      </c>
      <c r="B5442" s="12" t="str">
        <f t="shared" si="507"/>
        <v>332200</v>
      </c>
      <c r="C5442" s="14">
        <f t="shared" ref="C5442:C5505" si="511">N5442*1.2</f>
        <v>0</v>
      </c>
      <c r="D5442" s="14">
        <f t="shared" ref="D5442:D5505" si="512">O5442*1.2</f>
        <v>0</v>
      </c>
      <c r="E5442" s="19" t="str">
        <f t="shared" si="508"/>
        <v>332200 - Salgsarbejde (agenter)</v>
      </c>
      <c r="F5442" s="19" t="str">
        <f t="shared" si="509"/>
        <v>25 år og derover</v>
      </c>
      <c r="G5442" s="40" t="s">
        <v>516</v>
      </c>
      <c r="H5442" s="41" t="s">
        <v>143</v>
      </c>
      <c r="I5442" s="42" t="s">
        <v>21</v>
      </c>
      <c r="J5442" s="43" t="s">
        <v>9</v>
      </c>
      <c r="K5442" s="44">
        <v>696</v>
      </c>
      <c r="L5442" s="45">
        <v>42081.085316241886</v>
      </c>
      <c r="M5442" s="46">
        <v>44383.546210246088</v>
      </c>
      <c r="N5442" s="45"/>
      <c r="O5442" s="46"/>
    </row>
    <row r="5443" spans="1:15" x14ac:dyDescent="0.2">
      <c r="A5443" s="11" t="str">
        <f t="shared" si="510"/>
        <v>3322005 - Region NordjyllandAlle uanset erf.</v>
      </c>
      <c r="B5443" s="12" t="str">
        <f t="shared" ref="B5443:B5506" si="513">LEFT(E5443,6)</f>
        <v>332200</v>
      </c>
      <c r="C5443" s="14">
        <f t="shared" si="511"/>
        <v>0</v>
      </c>
      <c r="D5443" s="14">
        <f t="shared" si="512"/>
        <v>0</v>
      </c>
      <c r="E5443" s="19" t="str">
        <f t="shared" ref="E5443:E5506" si="514">TRIM(H5443)</f>
        <v>332200 - Salgsarbejde (agenter)</v>
      </c>
      <c r="F5443" s="19" t="str">
        <f t="shared" ref="F5443:F5506" si="515">MID(J5443,6,30)</f>
        <v>Alle uanset erf.</v>
      </c>
      <c r="G5443" s="40" t="s">
        <v>516</v>
      </c>
      <c r="H5443" s="41" t="s">
        <v>143</v>
      </c>
      <c r="I5443" s="42" t="s">
        <v>21</v>
      </c>
      <c r="J5443" s="43" t="s">
        <v>10</v>
      </c>
      <c r="K5443" s="44">
        <v>1626</v>
      </c>
      <c r="L5443" s="45">
        <v>38200.070621615181</v>
      </c>
      <c r="M5443" s="46">
        <v>40309.539852145361</v>
      </c>
      <c r="N5443" s="45"/>
      <c r="O5443" s="46"/>
    </row>
    <row r="5444" spans="1:15" x14ac:dyDescent="0.2">
      <c r="A5444" s="11" t="str">
        <f t="shared" si="510"/>
        <v>3322006 - Alle regionerUnder 1 år</v>
      </c>
      <c r="B5444" s="12" t="str">
        <f t="shared" si="513"/>
        <v>332200</v>
      </c>
      <c r="C5444" s="14">
        <f t="shared" si="511"/>
        <v>0</v>
      </c>
      <c r="D5444" s="14">
        <f t="shared" si="512"/>
        <v>0</v>
      </c>
      <c r="E5444" s="19" t="str">
        <f t="shared" si="514"/>
        <v>332200 - Salgsarbejde (agenter)</v>
      </c>
      <c r="F5444" s="19" t="str">
        <f t="shared" si="515"/>
        <v>Under 1 år</v>
      </c>
      <c r="G5444" s="40" t="s">
        <v>516</v>
      </c>
      <c r="H5444" s="41" t="s">
        <v>143</v>
      </c>
      <c r="I5444" s="42" t="s">
        <v>11</v>
      </c>
      <c r="J5444" s="43" t="s">
        <v>13</v>
      </c>
      <c r="K5444" s="44">
        <v>961</v>
      </c>
      <c r="L5444" s="45">
        <v>25983.380015042003</v>
      </c>
      <c r="M5444" s="46">
        <v>27403.257014719286</v>
      </c>
      <c r="N5444" s="45"/>
      <c r="O5444" s="46"/>
    </row>
    <row r="5445" spans="1:15" x14ac:dyDescent="0.2">
      <c r="A5445" s="11" t="str">
        <f t="shared" si="510"/>
        <v>3322006 - Alle regioner1 år</v>
      </c>
      <c r="B5445" s="12" t="str">
        <f t="shared" si="513"/>
        <v>332200</v>
      </c>
      <c r="C5445" s="14">
        <f t="shared" si="511"/>
        <v>0</v>
      </c>
      <c r="D5445" s="14">
        <f t="shared" si="512"/>
        <v>0</v>
      </c>
      <c r="E5445" s="19" t="str">
        <f t="shared" si="514"/>
        <v>332200 - Salgsarbejde (agenter)</v>
      </c>
      <c r="F5445" s="19" t="str">
        <f t="shared" si="515"/>
        <v>1 år</v>
      </c>
      <c r="G5445" s="40" t="s">
        <v>516</v>
      </c>
      <c r="H5445" s="41" t="s">
        <v>143</v>
      </c>
      <c r="I5445" s="42" t="s">
        <v>11</v>
      </c>
      <c r="J5445" s="43" t="s">
        <v>22</v>
      </c>
      <c r="K5445" s="44">
        <v>578</v>
      </c>
      <c r="L5445" s="45">
        <v>30178.057561105594</v>
      </c>
      <c r="M5445" s="46">
        <v>31841.199090837512</v>
      </c>
      <c r="N5445" s="45"/>
      <c r="O5445" s="46"/>
    </row>
    <row r="5446" spans="1:15" x14ac:dyDescent="0.2">
      <c r="A5446" s="11" t="str">
        <f t="shared" si="510"/>
        <v>3322006 - Alle regioner2 år</v>
      </c>
      <c r="B5446" s="12" t="str">
        <f t="shared" si="513"/>
        <v>332200</v>
      </c>
      <c r="C5446" s="14">
        <f t="shared" si="511"/>
        <v>0</v>
      </c>
      <c r="D5446" s="14">
        <f t="shared" si="512"/>
        <v>0</v>
      </c>
      <c r="E5446" s="19" t="str">
        <f t="shared" si="514"/>
        <v>332200 - Salgsarbejde (agenter)</v>
      </c>
      <c r="F5446" s="19" t="str">
        <f t="shared" si="515"/>
        <v>2 år</v>
      </c>
      <c r="G5446" s="40" t="s">
        <v>516</v>
      </c>
      <c r="H5446" s="41" t="s">
        <v>143</v>
      </c>
      <c r="I5446" s="42" t="s">
        <v>11</v>
      </c>
      <c r="J5446" s="43" t="s">
        <v>23</v>
      </c>
      <c r="K5446" s="44">
        <v>547</v>
      </c>
      <c r="L5446" s="45">
        <v>32313.48495404526</v>
      </c>
      <c r="M5446" s="46">
        <v>34084.625757601403</v>
      </c>
      <c r="N5446" s="45"/>
      <c r="O5446" s="46"/>
    </row>
    <row r="5447" spans="1:15" x14ac:dyDescent="0.2">
      <c r="A5447" s="11" t="str">
        <f t="shared" si="510"/>
        <v>3322006 - Alle regioner3 år</v>
      </c>
      <c r="B5447" s="12" t="str">
        <f t="shared" si="513"/>
        <v>332200</v>
      </c>
      <c r="C5447" s="14">
        <f t="shared" si="511"/>
        <v>0</v>
      </c>
      <c r="D5447" s="14">
        <f t="shared" si="512"/>
        <v>0</v>
      </c>
      <c r="E5447" s="19" t="str">
        <f t="shared" si="514"/>
        <v>332200 - Salgsarbejde (agenter)</v>
      </c>
      <c r="F5447" s="19" t="str">
        <f t="shared" si="515"/>
        <v>3 år</v>
      </c>
      <c r="G5447" s="40" t="s">
        <v>516</v>
      </c>
      <c r="H5447" s="41" t="s">
        <v>143</v>
      </c>
      <c r="I5447" s="42" t="s">
        <v>11</v>
      </c>
      <c r="J5447" s="43" t="s">
        <v>14</v>
      </c>
      <c r="K5447" s="44">
        <v>535</v>
      </c>
      <c r="L5447" s="45">
        <v>32287.971815351826</v>
      </c>
      <c r="M5447" s="46">
        <v>34087.703918575527</v>
      </c>
      <c r="N5447" s="45"/>
      <c r="O5447" s="46"/>
    </row>
    <row r="5448" spans="1:15" x14ac:dyDescent="0.2">
      <c r="A5448" s="11" t="str">
        <f t="shared" si="510"/>
        <v>3322006 - Alle regioner4 år</v>
      </c>
      <c r="B5448" s="12" t="str">
        <f t="shared" si="513"/>
        <v>332200</v>
      </c>
      <c r="C5448" s="14">
        <f t="shared" si="511"/>
        <v>0</v>
      </c>
      <c r="D5448" s="14">
        <f t="shared" si="512"/>
        <v>0</v>
      </c>
      <c r="E5448" s="19" t="str">
        <f t="shared" si="514"/>
        <v>332200 - Salgsarbejde (agenter)</v>
      </c>
      <c r="F5448" s="19" t="str">
        <f t="shared" si="515"/>
        <v>4 år</v>
      </c>
      <c r="G5448" s="40" t="s">
        <v>516</v>
      </c>
      <c r="H5448" s="41" t="s">
        <v>143</v>
      </c>
      <c r="I5448" s="42" t="s">
        <v>11</v>
      </c>
      <c r="J5448" s="43" t="s">
        <v>24</v>
      </c>
      <c r="K5448" s="44">
        <v>546</v>
      </c>
      <c r="L5448" s="45">
        <v>34745.582950741795</v>
      </c>
      <c r="M5448" s="46">
        <v>36703.300381308007</v>
      </c>
      <c r="N5448" s="45"/>
      <c r="O5448" s="46"/>
    </row>
    <row r="5449" spans="1:15" x14ac:dyDescent="0.2">
      <c r="A5449" s="11" t="str">
        <f t="shared" si="510"/>
        <v>3322006 - Alle regioner5-9 år</v>
      </c>
      <c r="B5449" s="12" t="str">
        <f t="shared" si="513"/>
        <v>332200</v>
      </c>
      <c r="C5449" s="14">
        <f t="shared" si="511"/>
        <v>0</v>
      </c>
      <c r="D5449" s="14">
        <f t="shared" si="512"/>
        <v>0</v>
      </c>
      <c r="E5449" s="19" t="str">
        <f t="shared" si="514"/>
        <v>332200 - Salgsarbejde (agenter)</v>
      </c>
      <c r="F5449" s="19" t="str">
        <f t="shared" si="515"/>
        <v>5-9 år</v>
      </c>
      <c r="G5449" s="40" t="s">
        <v>516</v>
      </c>
      <c r="H5449" s="41" t="s">
        <v>143</v>
      </c>
      <c r="I5449" s="42" t="s">
        <v>11</v>
      </c>
      <c r="J5449" s="43" t="s">
        <v>15</v>
      </c>
      <c r="K5449" s="44">
        <v>2264</v>
      </c>
      <c r="L5449" s="45">
        <v>37191.078360913452</v>
      </c>
      <c r="M5449" s="46">
        <v>39192.413944291024</v>
      </c>
      <c r="N5449" s="45"/>
      <c r="O5449" s="46"/>
    </row>
    <row r="5450" spans="1:15" x14ac:dyDescent="0.2">
      <c r="A5450" s="11" t="str">
        <f t="shared" si="510"/>
        <v>3322006 - Alle regioner0-4 år</v>
      </c>
      <c r="B5450" s="12" t="str">
        <f t="shared" si="513"/>
        <v>332200</v>
      </c>
      <c r="C5450" s="14">
        <f t="shared" si="511"/>
        <v>0</v>
      </c>
      <c r="D5450" s="14">
        <f t="shared" si="512"/>
        <v>0</v>
      </c>
      <c r="E5450" s="19" t="str">
        <f t="shared" si="514"/>
        <v>332200 - Salgsarbejde (agenter)</v>
      </c>
      <c r="F5450" s="19" t="str">
        <f t="shared" si="515"/>
        <v>0-4 år</v>
      </c>
      <c r="G5450" s="40" t="s">
        <v>516</v>
      </c>
      <c r="H5450" s="41" t="s">
        <v>143</v>
      </c>
      <c r="I5450" s="42" t="s">
        <v>11</v>
      </c>
      <c r="J5450" s="43" t="s">
        <v>16</v>
      </c>
      <c r="K5450" s="44">
        <v>3167</v>
      </c>
      <c r="L5450" s="45">
        <v>30250.800547526644</v>
      </c>
      <c r="M5450" s="46">
        <v>31908.012959484931</v>
      </c>
      <c r="N5450" s="45"/>
      <c r="O5450" s="46"/>
    </row>
    <row r="5451" spans="1:15" x14ac:dyDescent="0.2">
      <c r="A5451" s="11" t="str">
        <f t="shared" si="510"/>
        <v>3322006 - Alle regioner10-14 år</v>
      </c>
      <c r="B5451" s="12" t="str">
        <f t="shared" si="513"/>
        <v>332200</v>
      </c>
      <c r="C5451" s="14">
        <f t="shared" si="511"/>
        <v>0</v>
      </c>
      <c r="D5451" s="14">
        <f t="shared" si="512"/>
        <v>0</v>
      </c>
      <c r="E5451" s="19" t="str">
        <f t="shared" si="514"/>
        <v>332200 - Salgsarbejde (agenter)</v>
      </c>
      <c r="F5451" s="19" t="str">
        <f t="shared" si="515"/>
        <v>10-14 år</v>
      </c>
      <c r="G5451" s="40" t="s">
        <v>516</v>
      </c>
      <c r="H5451" s="41" t="s">
        <v>143</v>
      </c>
      <c r="I5451" s="42" t="s">
        <v>11</v>
      </c>
      <c r="J5451" s="43" t="s">
        <v>17</v>
      </c>
      <c r="K5451" s="44">
        <v>1770</v>
      </c>
      <c r="L5451" s="45">
        <v>40211.758734063471</v>
      </c>
      <c r="M5451" s="46">
        <v>42391.968951329734</v>
      </c>
      <c r="N5451" s="45"/>
      <c r="O5451" s="46"/>
    </row>
    <row r="5452" spans="1:15" x14ac:dyDescent="0.2">
      <c r="A5452" s="11" t="str">
        <f t="shared" si="510"/>
        <v>3322006 - Alle regioner15-20 år</v>
      </c>
      <c r="B5452" s="12" t="str">
        <f t="shared" si="513"/>
        <v>332200</v>
      </c>
      <c r="C5452" s="14">
        <f t="shared" si="511"/>
        <v>0</v>
      </c>
      <c r="D5452" s="14">
        <f t="shared" si="512"/>
        <v>0</v>
      </c>
      <c r="E5452" s="19" t="str">
        <f t="shared" si="514"/>
        <v>332200 - Salgsarbejde (agenter)</v>
      </c>
      <c r="F5452" s="19" t="str">
        <f t="shared" si="515"/>
        <v>15-20 år</v>
      </c>
      <c r="G5452" s="40" t="s">
        <v>516</v>
      </c>
      <c r="H5452" s="41" t="s">
        <v>143</v>
      </c>
      <c r="I5452" s="42" t="s">
        <v>11</v>
      </c>
      <c r="J5452" s="43" t="s">
        <v>18</v>
      </c>
      <c r="K5452" s="44">
        <v>1835</v>
      </c>
      <c r="L5452" s="45">
        <v>42006.496062816805</v>
      </c>
      <c r="M5452" s="46">
        <v>44350.854498444518</v>
      </c>
      <c r="N5452" s="45"/>
      <c r="O5452" s="46"/>
    </row>
    <row r="5453" spans="1:15" x14ac:dyDescent="0.2">
      <c r="A5453" s="11" t="str">
        <f t="shared" si="510"/>
        <v>3322006 - Alle regioner20-24 år</v>
      </c>
      <c r="B5453" s="12" t="str">
        <f t="shared" si="513"/>
        <v>332200</v>
      </c>
      <c r="C5453" s="14">
        <f t="shared" si="511"/>
        <v>0</v>
      </c>
      <c r="D5453" s="14">
        <f t="shared" si="512"/>
        <v>0</v>
      </c>
      <c r="E5453" s="19" t="str">
        <f t="shared" si="514"/>
        <v>332200 - Salgsarbejde (agenter)</v>
      </c>
      <c r="F5453" s="19" t="str">
        <f t="shared" si="515"/>
        <v>20-24 år</v>
      </c>
      <c r="G5453" s="40" t="s">
        <v>516</v>
      </c>
      <c r="H5453" s="41" t="s">
        <v>143</v>
      </c>
      <c r="I5453" s="42" t="s">
        <v>11</v>
      </c>
      <c r="J5453" s="43" t="s">
        <v>19</v>
      </c>
      <c r="K5453" s="44">
        <v>2177</v>
      </c>
      <c r="L5453" s="45">
        <v>44007.376259038632</v>
      </c>
      <c r="M5453" s="46">
        <v>46360.827551856855</v>
      </c>
      <c r="N5453" s="45"/>
      <c r="O5453" s="46"/>
    </row>
    <row r="5454" spans="1:15" x14ac:dyDescent="0.2">
      <c r="A5454" s="11" t="str">
        <f t="shared" si="510"/>
        <v>3322006 - Alle regioner25 år og derover</v>
      </c>
      <c r="B5454" s="12" t="str">
        <f t="shared" si="513"/>
        <v>332200</v>
      </c>
      <c r="C5454" s="14">
        <f t="shared" si="511"/>
        <v>0</v>
      </c>
      <c r="D5454" s="14">
        <f t="shared" si="512"/>
        <v>0</v>
      </c>
      <c r="E5454" s="19" t="str">
        <f t="shared" si="514"/>
        <v>332200 - Salgsarbejde (agenter)</v>
      </c>
      <c r="F5454" s="19" t="str">
        <f t="shared" si="515"/>
        <v>25 år og derover</v>
      </c>
      <c r="G5454" s="40" t="s">
        <v>516</v>
      </c>
      <c r="H5454" s="41" t="s">
        <v>143</v>
      </c>
      <c r="I5454" s="42" t="s">
        <v>11</v>
      </c>
      <c r="J5454" s="43" t="s">
        <v>9</v>
      </c>
      <c r="K5454" s="44">
        <v>7619</v>
      </c>
      <c r="L5454" s="45">
        <v>43829.513464011747</v>
      </c>
      <c r="M5454" s="46">
        <v>46246.575177369617</v>
      </c>
      <c r="N5454" s="45"/>
      <c r="O5454" s="46"/>
    </row>
    <row r="5455" spans="1:15" x14ac:dyDescent="0.2">
      <c r="A5455" s="11" t="str">
        <f t="shared" si="510"/>
        <v>3322006 - Alle regionerAlle uanset erf.</v>
      </c>
      <c r="B5455" s="12" t="str">
        <f t="shared" si="513"/>
        <v>332200</v>
      </c>
      <c r="C5455" s="14">
        <f t="shared" si="511"/>
        <v>0</v>
      </c>
      <c r="D5455" s="14">
        <f t="shared" si="512"/>
        <v>0</v>
      </c>
      <c r="E5455" s="19" t="str">
        <f t="shared" si="514"/>
        <v>332200 - Salgsarbejde (agenter)</v>
      </c>
      <c r="F5455" s="19" t="str">
        <f t="shared" si="515"/>
        <v>Alle uanset erf.</v>
      </c>
      <c r="G5455" s="40" t="s">
        <v>516</v>
      </c>
      <c r="H5455" s="41" t="s">
        <v>143</v>
      </c>
      <c r="I5455" s="42" t="s">
        <v>11</v>
      </c>
      <c r="J5455" s="43" t="s">
        <v>10</v>
      </c>
      <c r="K5455" s="44">
        <v>18832</v>
      </c>
      <c r="L5455" s="45">
        <v>40092.875724369937</v>
      </c>
      <c r="M5455" s="46">
        <v>42305.278856345059</v>
      </c>
      <c r="N5455" s="45"/>
      <c r="O5455" s="46"/>
    </row>
    <row r="5456" spans="1:15" x14ac:dyDescent="0.2">
      <c r="A5456" s="11" t="str">
        <f t="shared" si="510"/>
        <v>3323001 - Region HovedstadenUnder 1 år</v>
      </c>
      <c r="B5456" s="12" t="str">
        <f t="shared" si="513"/>
        <v>332300</v>
      </c>
      <c r="C5456" s="14">
        <f t="shared" si="511"/>
        <v>0</v>
      </c>
      <c r="D5456" s="14">
        <f t="shared" si="512"/>
        <v>0</v>
      </c>
      <c r="E5456" s="19" t="str">
        <f t="shared" si="514"/>
        <v>332300 - Indkøbsarbejde (agenter)</v>
      </c>
      <c r="F5456" s="19" t="str">
        <f t="shared" si="515"/>
        <v>Under 1 år</v>
      </c>
      <c r="G5456" s="40" t="s">
        <v>516</v>
      </c>
      <c r="H5456" s="41" t="s">
        <v>144</v>
      </c>
      <c r="I5456" s="42" t="s">
        <v>8</v>
      </c>
      <c r="J5456" s="43" t="s">
        <v>13</v>
      </c>
      <c r="K5456" s="44">
        <v>78</v>
      </c>
      <c r="L5456" s="45">
        <v>30411.512366560542</v>
      </c>
      <c r="M5456" s="46">
        <v>32065.155344368915</v>
      </c>
      <c r="N5456" s="45"/>
      <c r="O5456" s="46"/>
    </row>
    <row r="5457" spans="1:15" x14ac:dyDescent="0.2">
      <c r="A5457" s="11" t="str">
        <f t="shared" si="510"/>
        <v>3323001 - Region Hovedstaden1 år</v>
      </c>
      <c r="B5457" s="12" t="str">
        <f t="shared" si="513"/>
        <v>332300</v>
      </c>
      <c r="C5457" s="14">
        <f t="shared" si="511"/>
        <v>0</v>
      </c>
      <c r="D5457" s="14">
        <f t="shared" si="512"/>
        <v>0</v>
      </c>
      <c r="E5457" s="19" t="str">
        <f t="shared" si="514"/>
        <v>332300 - Indkøbsarbejde (agenter)</v>
      </c>
      <c r="F5457" s="19" t="str">
        <f t="shared" si="515"/>
        <v>1 år</v>
      </c>
      <c r="G5457" s="40" t="s">
        <v>516</v>
      </c>
      <c r="H5457" s="41" t="s">
        <v>144</v>
      </c>
      <c r="I5457" s="42" t="s">
        <v>8</v>
      </c>
      <c r="J5457" s="43" t="s">
        <v>22</v>
      </c>
      <c r="K5457" s="44">
        <v>56</v>
      </c>
      <c r="L5457" s="45">
        <v>35041.835863348322</v>
      </c>
      <c r="M5457" s="46">
        <v>37025.798802712336</v>
      </c>
      <c r="N5457" s="45"/>
      <c r="O5457" s="46"/>
    </row>
    <row r="5458" spans="1:15" x14ac:dyDescent="0.2">
      <c r="A5458" s="11" t="str">
        <f t="shared" si="510"/>
        <v>3323001 - Region Hovedstaden2 år</v>
      </c>
      <c r="B5458" s="12" t="str">
        <f t="shared" si="513"/>
        <v>332300</v>
      </c>
      <c r="C5458" s="14">
        <f t="shared" si="511"/>
        <v>0</v>
      </c>
      <c r="D5458" s="14">
        <f t="shared" si="512"/>
        <v>0</v>
      </c>
      <c r="E5458" s="19" t="str">
        <f t="shared" si="514"/>
        <v>332300 - Indkøbsarbejde (agenter)</v>
      </c>
      <c r="F5458" s="19" t="str">
        <f t="shared" si="515"/>
        <v>2 år</v>
      </c>
      <c r="G5458" s="40" t="s">
        <v>516</v>
      </c>
      <c r="H5458" s="41" t="s">
        <v>144</v>
      </c>
      <c r="I5458" s="42" t="s">
        <v>8</v>
      </c>
      <c r="J5458" s="43" t="s">
        <v>23</v>
      </c>
      <c r="K5458" s="44">
        <v>54</v>
      </c>
      <c r="L5458" s="45">
        <v>38041.363200873573</v>
      </c>
      <c r="M5458" s="46">
        <v>40161.86374216363</v>
      </c>
      <c r="N5458" s="45"/>
      <c r="O5458" s="46"/>
    </row>
    <row r="5459" spans="1:15" x14ac:dyDescent="0.2">
      <c r="A5459" s="11" t="str">
        <f t="shared" si="510"/>
        <v>3323001 - Region Hovedstaden3 år</v>
      </c>
      <c r="B5459" s="12" t="str">
        <f t="shared" si="513"/>
        <v>332300</v>
      </c>
      <c r="C5459" s="14">
        <f t="shared" si="511"/>
        <v>0</v>
      </c>
      <c r="D5459" s="14">
        <f t="shared" si="512"/>
        <v>0</v>
      </c>
      <c r="E5459" s="19" t="str">
        <f t="shared" si="514"/>
        <v>332300 - Indkøbsarbejde (agenter)</v>
      </c>
      <c r="F5459" s="19" t="str">
        <f t="shared" si="515"/>
        <v>3 år</v>
      </c>
      <c r="G5459" s="40" t="s">
        <v>516</v>
      </c>
      <c r="H5459" s="41" t="s">
        <v>144</v>
      </c>
      <c r="I5459" s="42" t="s">
        <v>8</v>
      </c>
      <c r="J5459" s="43" t="s">
        <v>14</v>
      </c>
      <c r="K5459" s="44">
        <v>57</v>
      </c>
      <c r="L5459" s="45">
        <v>37538.153888736844</v>
      </c>
      <c r="M5459" s="46">
        <v>39575.228731113501</v>
      </c>
      <c r="N5459" s="45"/>
      <c r="O5459" s="46"/>
    </row>
    <row r="5460" spans="1:15" x14ac:dyDescent="0.2">
      <c r="A5460" s="11" t="str">
        <f t="shared" si="510"/>
        <v>3323001 - Region Hovedstaden4 år</v>
      </c>
      <c r="B5460" s="12" t="str">
        <f t="shared" si="513"/>
        <v>332300</v>
      </c>
      <c r="C5460" s="14">
        <f t="shared" si="511"/>
        <v>0</v>
      </c>
      <c r="D5460" s="14">
        <f t="shared" si="512"/>
        <v>0</v>
      </c>
      <c r="E5460" s="19" t="str">
        <f t="shared" si="514"/>
        <v>332300 - Indkøbsarbejde (agenter)</v>
      </c>
      <c r="F5460" s="19" t="str">
        <f t="shared" si="515"/>
        <v>4 år</v>
      </c>
      <c r="G5460" s="40" t="s">
        <v>516</v>
      </c>
      <c r="H5460" s="41" t="s">
        <v>144</v>
      </c>
      <c r="I5460" s="42" t="s">
        <v>8</v>
      </c>
      <c r="J5460" s="43" t="s">
        <v>24</v>
      </c>
      <c r="K5460" s="44">
        <v>50</v>
      </c>
      <c r="L5460" s="45">
        <v>41489.224772090187</v>
      </c>
      <c r="M5460" s="46">
        <v>43899.685936915805</v>
      </c>
      <c r="N5460" s="45"/>
      <c r="O5460" s="46"/>
    </row>
    <row r="5461" spans="1:15" x14ac:dyDescent="0.2">
      <c r="A5461" s="11" t="str">
        <f t="shared" si="510"/>
        <v>3323001 - Region Hovedstaden5-9 år</v>
      </c>
      <c r="B5461" s="12" t="str">
        <f t="shared" si="513"/>
        <v>332300</v>
      </c>
      <c r="C5461" s="14">
        <f t="shared" si="511"/>
        <v>0</v>
      </c>
      <c r="D5461" s="14">
        <f t="shared" si="512"/>
        <v>0</v>
      </c>
      <c r="E5461" s="19" t="str">
        <f t="shared" si="514"/>
        <v>332300 - Indkøbsarbejde (agenter)</v>
      </c>
      <c r="F5461" s="19" t="str">
        <f t="shared" si="515"/>
        <v>5-9 år</v>
      </c>
      <c r="G5461" s="40" t="s">
        <v>516</v>
      </c>
      <c r="H5461" s="41" t="s">
        <v>144</v>
      </c>
      <c r="I5461" s="42" t="s">
        <v>8</v>
      </c>
      <c r="J5461" s="43" t="s">
        <v>15</v>
      </c>
      <c r="K5461" s="44">
        <v>253</v>
      </c>
      <c r="L5461" s="45">
        <v>43832.084295035413</v>
      </c>
      <c r="M5461" s="46">
        <v>46220.57426004111</v>
      </c>
      <c r="N5461" s="45"/>
      <c r="O5461" s="46"/>
    </row>
    <row r="5462" spans="1:15" x14ac:dyDescent="0.2">
      <c r="A5462" s="11" t="str">
        <f t="shared" si="510"/>
        <v>3323001 - Region Hovedstaden0-4 år</v>
      </c>
      <c r="B5462" s="12" t="str">
        <f t="shared" si="513"/>
        <v>332300</v>
      </c>
      <c r="C5462" s="14">
        <f t="shared" si="511"/>
        <v>0</v>
      </c>
      <c r="D5462" s="14">
        <f t="shared" si="512"/>
        <v>0</v>
      </c>
      <c r="E5462" s="19" t="str">
        <f t="shared" si="514"/>
        <v>332300 - Indkøbsarbejde (agenter)</v>
      </c>
      <c r="F5462" s="19" t="str">
        <f t="shared" si="515"/>
        <v>0-4 år</v>
      </c>
      <c r="G5462" s="40" t="s">
        <v>516</v>
      </c>
      <c r="H5462" s="41" t="s">
        <v>144</v>
      </c>
      <c r="I5462" s="42" t="s">
        <v>8</v>
      </c>
      <c r="J5462" s="43" t="s">
        <v>16</v>
      </c>
      <c r="K5462" s="44">
        <v>295</v>
      </c>
      <c r="L5462" s="45">
        <v>36622.828376285172</v>
      </c>
      <c r="M5462" s="46">
        <v>38621.115639832162</v>
      </c>
      <c r="N5462" s="45"/>
      <c r="O5462" s="46"/>
    </row>
    <row r="5463" spans="1:15" x14ac:dyDescent="0.2">
      <c r="A5463" s="11" t="str">
        <f t="shared" si="510"/>
        <v>3323001 - Region Hovedstaden10-14 år</v>
      </c>
      <c r="B5463" s="12" t="str">
        <f t="shared" si="513"/>
        <v>332300</v>
      </c>
      <c r="C5463" s="14">
        <f t="shared" si="511"/>
        <v>0</v>
      </c>
      <c r="D5463" s="14">
        <f t="shared" si="512"/>
        <v>0</v>
      </c>
      <c r="E5463" s="19" t="str">
        <f t="shared" si="514"/>
        <v>332300 - Indkøbsarbejde (agenter)</v>
      </c>
      <c r="F5463" s="19" t="str">
        <f t="shared" si="515"/>
        <v>10-14 år</v>
      </c>
      <c r="G5463" s="40" t="s">
        <v>516</v>
      </c>
      <c r="H5463" s="41" t="s">
        <v>144</v>
      </c>
      <c r="I5463" s="42" t="s">
        <v>8</v>
      </c>
      <c r="J5463" s="43" t="s">
        <v>17</v>
      </c>
      <c r="K5463" s="44">
        <v>204</v>
      </c>
      <c r="L5463" s="45">
        <v>47651.829855971373</v>
      </c>
      <c r="M5463" s="46">
        <v>50242.924730545623</v>
      </c>
      <c r="N5463" s="45"/>
      <c r="O5463" s="46"/>
    </row>
    <row r="5464" spans="1:15" x14ac:dyDescent="0.2">
      <c r="A5464" s="11" t="str">
        <f t="shared" si="510"/>
        <v>3323001 - Region Hovedstaden15-20 år</v>
      </c>
      <c r="B5464" s="12" t="str">
        <f t="shared" si="513"/>
        <v>332300</v>
      </c>
      <c r="C5464" s="14">
        <f t="shared" si="511"/>
        <v>0</v>
      </c>
      <c r="D5464" s="14">
        <f t="shared" si="512"/>
        <v>0</v>
      </c>
      <c r="E5464" s="19" t="str">
        <f t="shared" si="514"/>
        <v>332300 - Indkøbsarbejde (agenter)</v>
      </c>
      <c r="F5464" s="19" t="str">
        <f t="shared" si="515"/>
        <v>15-20 år</v>
      </c>
      <c r="G5464" s="40" t="s">
        <v>516</v>
      </c>
      <c r="H5464" s="41" t="s">
        <v>144</v>
      </c>
      <c r="I5464" s="42" t="s">
        <v>8</v>
      </c>
      <c r="J5464" s="43" t="s">
        <v>18</v>
      </c>
      <c r="K5464" s="44">
        <v>191</v>
      </c>
      <c r="L5464" s="45">
        <v>45816.81869387695</v>
      </c>
      <c r="M5464" s="46">
        <v>48308.133811173029</v>
      </c>
      <c r="N5464" s="45"/>
      <c r="O5464" s="46"/>
    </row>
    <row r="5465" spans="1:15" x14ac:dyDescent="0.2">
      <c r="A5465" s="11" t="str">
        <f t="shared" si="510"/>
        <v>3323001 - Region Hovedstaden20-24 år</v>
      </c>
      <c r="B5465" s="12" t="str">
        <f t="shared" si="513"/>
        <v>332300</v>
      </c>
      <c r="C5465" s="14">
        <f t="shared" si="511"/>
        <v>0</v>
      </c>
      <c r="D5465" s="14">
        <f t="shared" si="512"/>
        <v>0</v>
      </c>
      <c r="E5465" s="19" t="str">
        <f t="shared" si="514"/>
        <v>332300 - Indkøbsarbejde (agenter)</v>
      </c>
      <c r="F5465" s="19" t="str">
        <f t="shared" si="515"/>
        <v>20-24 år</v>
      </c>
      <c r="G5465" s="40" t="s">
        <v>516</v>
      </c>
      <c r="H5465" s="41" t="s">
        <v>144</v>
      </c>
      <c r="I5465" s="42" t="s">
        <v>8</v>
      </c>
      <c r="J5465" s="43" t="s">
        <v>19</v>
      </c>
      <c r="K5465" s="44">
        <v>256</v>
      </c>
      <c r="L5465" s="45">
        <v>45063.317192827562</v>
      </c>
      <c r="M5465" s="46">
        <v>47578.307580313769</v>
      </c>
      <c r="N5465" s="45"/>
      <c r="O5465" s="46"/>
    </row>
    <row r="5466" spans="1:15" x14ac:dyDescent="0.2">
      <c r="A5466" s="11" t="str">
        <f t="shared" si="510"/>
        <v>3323001 - Region Hovedstaden25 år og derover</v>
      </c>
      <c r="B5466" s="12" t="str">
        <f t="shared" si="513"/>
        <v>332300</v>
      </c>
      <c r="C5466" s="14">
        <f t="shared" si="511"/>
        <v>0</v>
      </c>
      <c r="D5466" s="14">
        <f t="shared" si="512"/>
        <v>0</v>
      </c>
      <c r="E5466" s="19" t="str">
        <f t="shared" si="514"/>
        <v>332300 - Indkøbsarbejde (agenter)</v>
      </c>
      <c r="F5466" s="19" t="str">
        <f t="shared" si="515"/>
        <v>25 år og derover</v>
      </c>
      <c r="G5466" s="40" t="s">
        <v>516</v>
      </c>
      <c r="H5466" s="41" t="s">
        <v>144</v>
      </c>
      <c r="I5466" s="42" t="s">
        <v>8</v>
      </c>
      <c r="J5466" s="43" t="s">
        <v>9</v>
      </c>
      <c r="K5466" s="44">
        <v>725</v>
      </c>
      <c r="L5466" s="45">
        <v>43655.322548133787</v>
      </c>
      <c r="M5466" s="46">
        <v>46085.550001289244</v>
      </c>
      <c r="N5466" s="45"/>
      <c r="O5466" s="46"/>
    </row>
    <row r="5467" spans="1:15" x14ac:dyDescent="0.2">
      <c r="A5467" s="11" t="str">
        <f t="shared" si="510"/>
        <v>3323001 - Region HovedstadenAlle uanset erf.</v>
      </c>
      <c r="B5467" s="12" t="str">
        <f t="shared" si="513"/>
        <v>332300</v>
      </c>
      <c r="C5467" s="14">
        <f t="shared" si="511"/>
        <v>0</v>
      </c>
      <c r="D5467" s="14">
        <f t="shared" si="512"/>
        <v>0</v>
      </c>
      <c r="E5467" s="19" t="str">
        <f t="shared" si="514"/>
        <v>332300 - Indkøbsarbejde (agenter)</v>
      </c>
      <c r="F5467" s="19" t="str">
        <f t="shared" si="515"/>
        <v>Alle uanset erf.</v>
      </c>
      <c r="G5467" s="40" t="s">
        <v>516</v>
      </c>
      <c r="H5467" s="41" t="s">
        <v>144</v>
      </c>
      <c r="I5467" s="42" t="s">
        <v>8</v>
      </c>
      <c r="J5467" s="43" t="s">
        <v>10</v>
      </c>
      <c r="K5467" s="44">
        <v>1924</v>
      </c>
      <c r="L5467" s="45">
        <v>43613.121996758353</v>
      </c>
      <c r="M5467" s="46">
        <v>46029.051118123309</v>
      </c>
      <c r="N5467" s="45"/>
      <c r="O5467" s="46"/>
    </row>
    <row r="5468" spans="1:15" x14ac:dyDescent="0.2">
      <c r="A5468" s="11" t="str">
        <f t="shared" si="510"/>
        <v>3323002 - Region SjællandUnder 1 år</v>
      </c>
      <c r="B5468" s="12" t="str">
        <f t="shared" si="513"/>
        <v>332300</v>
      </c>
      <c r="C5468" s="14">
        <f t="shared" si="511"/>
        <v>0</v>
      </c>
      <c r="D5468" s="14">
        <f t="shared" si="512"/>
        <v>0</v>
      </c>
      <c r="E5468" s="19" t="str">
        <f t="shared" si="514"/>
        <v>332300 - Indkøbsarbejde (agenter)</v>
      </c>
      <c r="F5468" s="19" t="str">
        <f t="shared" si="515"/>
        <v>Under 1 år</v>
      </c>
      <c r="G5468" s="40" t="s">
        <v>516</v>
      </c>
      <c r="H5468" s="41" t="s">
        <v>144</v>
      </c>
      <c r="I5468" s="42" t="s">
        <v>20</v>
      </c>
      <c r="J5468" s="43" t="s">
        <v>13</v>
      </c>
      <c r="K5468" s="44">
        <v>16</v>
      </c>
      <c r="L5468" s="45">
        <v>27987.206528973253</v>
      </c>
      <c r="M5468" s="46">
        <v>29505.982185803761</v>
      </c>
      <c r="N5468" s="45"/>
      <c r="O5468" s="46"/>
    </row>
    <row r="5469" spans="1:15" x14ac:dyDescent="0.2">
      <c r="A5469" s="11" t="str">
        <f t="shared" si="510"/>
        <v>3323002 - Region Sjælland1 år</v>
      </c>
      <c r="B5469" s="12" t="str">
        <f t="shared" si="513"/>
        <v>332300</v>
      </c>
      <c r="C5469" s="14">
        <f t="shared" si="511"/>
        <v>0</v>
      </c>
      <c r="D5469" s="14">
        <f t="shared" si="512"/>
        <v>0</v>
      </c>
      <c r="E5469" s="19" t="str">
        <f t="shared" si="514"/>
        <v>332300 - Indkøbsarbejde (agenter)</v>
      </c>
      <c r="F5469" s="19" t="str">
        <f t="shared" si="515"/>
        <v>1 år</v>
      </c>
      <c r="G5469" s="40" t="s">
        <v>516</v>
      </c>
      <c r="H5469" s="41" t="s">
        <v>144</v>
      </c>
      <c r="I5469" s="42" t="s">
        <v>20</v>
      </c>
      <c r="J5469" s="43" t="s">
        <v>22</v>
      </c>
      <c r="K5469" s="44">
        <v>11</v>
      </c>
      <c r="L5469" s="45">
        <v>31191.988703792631</v>
      </c>
      <c r="M5469" s="46">
        <v>32839.997611808292</v>
      </c>
      <c r="N5469" s="45"/>
      <c r="O5469" s="46"/>
    </row>
    <row r="5470" spans="1:15" x14ac:dyDescent="0.2">
      <c r="A5470" s="11" t="str">
        <f t="shared" si="510"/>
        <v>3323002 - Region Sjælland2 år</v>
      </c>
      <c r="B5470" s="12" t="str">
        <f t="shared" si="513"/>
        <v>332300</v>
      </c>
      <c r="C5470" s="14">
        <f t="shared" si="511"/>
        <v>0</v>
      </c>
      <c r="D5470" s="14">
        <f t="shared" si="512"/>
        <v>0</v>
      </c>
      <c r="E5470" s="19" t="str">
        <f t="shared" si="514"/>
        <v>332300 - Indkøbsarbejde (agenter)</v>
      </c>
      <c r="F5470" s="19" t="str">
        <f t="shared" si="515"/>
        <v>2 år</v>
      </c>
      <c r="G5470" s="40" t="s">
        <v>516</v>
      </c>
      <c r="H5470" s="41" t="s">
        <v>144</v>
      </c>
      <c r="I5470" s="42" t="s">
        <v>20</v>
      </c>
      <c r="J5470" s="43" t="s">
        <v>23</v>
      </c>
      <c r="K5470" s="44">
        <v>19</v>
      </c>
      <c r="L5470" s="45">
        <v>33154.852813117228</v>
      </c>
      <c r="M5470" s="46">
        <v>34958.100073624475</v>
      </c>
      <c r="N5470" s="45"/>
      <c r="O5470" s="46"/>
    </row>
    <row r="5471" spans="1:15" x14ac:dyDescent="0.2">
      <c r="A5471" s="11" t="str">
        <f t="shared" si="510"/>
        <v>3323002 - Region Sjælland3 år</v>
      </c>
      <c r="B5471" s="12" t="str">
        <f t="shared" si="513"/>
        <v>332300</v>
      </c>
      <c r="C5471" s="14">
        <f t="shared" si="511"/>
        <v>0</v>
      </c>
      <c r="D5471" s="14">
        <f t="shared" si="512"/>
        <v>0</v>
      </c>
      <c r="E5471" s="19" t="str">
        <f t="shared" si="514"/>
        <v>332300 - Indkøbsarbejde (agenter)</v>
      </c>
      <c r="F5471" s="19" t="str">
        <f t="shared" si="515"/>
        <v>3 år</v>
      </c>
      <c r="G5471" s="40" t="s">
        <v>516</v>
      </c>
      <c r="H5471" s="41" t="s">
        <v>144</v>
      </c>
      <c r="I5471" s="42" t="s">
        <v>20</v>
      </c>
      <c r="J5471" s="43" t="s">
        <v>14</v>
      </c>
      <c r="K5471" s="44">
        <v>19</v>
      </c>
      <c r="L5471" s="45">
        <v>36746.074342830805</v>
      </c>
      <c r="M5471" s="46">
        <v>38805.641609903963</v>
      </c>
      <c r="N5471" s="45"/>
      <c r="O5471" s="46"/>
    </row>
    <row r="5472" spans="1:15" x14ac:dyDescent="0.2">
      <c r="A5472" s="11" t="str">
        <f t="shared" si="510"/>
        <v>3323002 - Region Sjælland5-9 år</v>
      </c>
      <c r="B5472" s="12" t="str">
        <f t="shared" si="513"/>
        <v>332300</v>
      </c>
      <c r="C5472" s="14">
        <f t="shared" si="511"/>
        <v>0</v>
      </c>
      <c r="D5472" s="14">
        <f t="shared" si="512"/>
        <v>0</v>
      </c>
      <c r="E5472" s="19" t="str">
        <f t="shared" si="514"/>
        <v>332300 - Indkøbsarbejde (agenter)</v>
      </c>
      <c r="F5472" s="19" t="str">
        <f t="shared" si="515"/>
        <v>5-9 år</v>
      </c>
      <c r="G5472" s="40" t="s">
        <v>516</v>
      </c>
      <c r="H5472" s="41" t="s">
        <v>144</v>
      </c>
      <c r="I5472" s="42" t="s">
        <v>20</v>
      </c>
      <c r="J5472" s="43" t="s">
        <v>15</v>
      </c>
      <c r="K5472" s="44">
        <v>54</v>
      </c>
      <c r="L5472" s="45">
        <v>36380.11301973548</v>
      </c>
      <c r="M5472" s="46">
        <v>38439.845170827546</v>
      </c>
      <c r="N5472" s="45"/>
      <c r="O5472" s="46"/>
    </row>
    <row r="5473" spans="1:15" x14ac:dyDescent="0.2">
      <c r="A5473" s="11" t="str">
        <f t="shared" si="510"/>
        <v>3323002 - Region Sjælland0-4 år</v>
      </c>
      <c r="B5473" s="12" t="str">
        <f t="shared" si="513"/>
        <v>332300</v>
      </c>
      <c r="C5473" s="14">
        <f t="shared" si="511"/>
        <v>0</v>
      </c>
      <c r="D5473" s="14">
        <f t="shared" si="512"/>
        <v>0</v>
      </c>
      <c r="E5473" s="19" t="str">
        <f t="shared" si="514"/>
        <v>332300 - Indkøbsarbejde (agenter)</v>
      </c>
      <c r="F5473" s="19" t="str">
        <f t="shared" si="515"/>
        <v>0-4 år</v>
      </c>
      <c r="G5473" s="40" t="s">
        <v>516</v>
      </c>
      <c r="H5473" s="41" t="s">
        <v>144</v>
      </c>
      <c r="I5473" s="42" t="s">
        <v>20</v>
      </c>
      <c r="J5473" s="43" t="s">
        <v>16</v>
      </c>
      <c r="K5473" s="44">
        <v>69</v>
      </c>
      <c r="L5473" s="45">
        <v>32470.102893179232</v>
      </c>
      <c r="M5473" s="46">
        <v>34232.150913151869</v>
      </c>
      <c r="N5473" s="45"/>
      <c r="O5473" s="46"/>
    </row>
    <row r="5474" spans="1:15" x14ac:dyDescent="0.2">
      <c r="A5474" s="11" t="str">
        <f t="shared" si="510"/>
        <v>3323002 - Region Sjælland10-14 år</v>
      </c>
      <c r="B5474" s="12" t="str">
        <f t="shared" si="513"/>
        <v>332300</v>
      </c>
      <c r="C5474" s="14">
        <f t="shared" si="511"/>
        <v>0</v>
      </c>
      <c r="D5474" s="14">
        <f t="shared" si="512"/>
        <v>0</v>
      </c>
      <c r="E5474" s="19" t="str">
        <f t="shared" si="514"/>
        <v>332300 - Indkøbsarbejde (agenter)</v>
      </c>
      <c r="F5474" s="19" t="str">
        <f t="shared" si="515"/>
        <v>10-14 år</v>
      </c>
      <c r="G5474" s="40" t="s">
        <v>516</v>
      </c>
      <c r="H5474" s="41" t="s">
        <v>144</v>
      </c>
      <c r="I5474" s="42" t="s">
        <v>20</v>
      </c>
      <c r="J5474" s="43" t="s">
        <v>17</v>
      </c>
      <c r="K5474" s="44">
        <v>66</v>
      </c>
      <c r="L5474" s="45">
        <v>36773.453593160259</v>
      </c>
      <c r="M5474" s="46">
        <v>38842.113544719083</v>
      </c>
      <c r="N5474" s="45"/>
      <c r="O5474" s="46"/>
    </row>
    <row r="5475" spans="1:15" x14ac:dyDescent="0.2">
      <c r="A5475" s="11" t="str">
        <f t="shared" si="510"/>
        <v>3323002 - Region Sjælland15-20 år</v>
      </c>
      <c r="B5475" s="12" t="str">
        <f t="shared" si="513"/>
        <v>332300</v>
      </c>
      <c r="C5475" s="14">
        <f t="shared" si="511"/>
        <v>0</v>
      </c>
      <c r="D5475" s="14">
        <f t="shared" si="512"/>
        <v>0</v>
      </c>
      <c r="E5475" s="19" t="str">
        <f t="shared" si="514"/>
        <v>332300 - Indkøbsarbejde (agenter)</v>
      </c>
      <c r="F5475" s="19" t="str">
        <f t="shared" si="515"/>
        <v>15-20 år</v>
      </c>
      <c r="G5475" s="40" t="s">
        <v>516</v>
      </c>
      <c r="H5475" s="41" t="s">
        <v>144</v>
      </c>
      <c r="I5475" s="42" t="s">
        <v>20</v>
      </c>
      <c r="J5475" s="43" t="s">
        <v>18</v>
      </c>
      <c r="K5475" s="44">
        <v>58</v>
      </c>
      <c r="L5475" s="45">
        <v>37519.361428249424</v>
      </c>
      <c r="M5475" s="46">
        <v>39593.660251757959</v>
      </c>
      <c r="N5475" s="45"/>
      <c r="O5475" s="46"/>
    </row>
    <row r="5476" spans="1:15" x14ac:dyDescent="0.2">
      <c r="A5476" s="11" t="str">
        <f t="shared" si="510"/>
        <v>3323002 - Region Sjælland20-24 år</v>
      </c>
      <c r="B5476" s="12" t="str">
        <f t="shared" si="513"/>
        <v>332300</v>
      </c>
      <c r="C5476" s="14">
        <f t="shared" si="511"/>
        <v>0</v>
      </c>
      <c r="D5476" s="14">
        <f t="shared" si="512"/>
        <v>0</v>
      </c>
      <c r="E5476" s="19" t="str">
        <f t="shared" si="514"/>
        <v>332300 - Indkøbsarbejde (agenter)</v>
      </c>
      <c r="F5476" s="19" t="str">
        <f t="shared" si="515"/>
        <v>20-24 år</v>
      </c>
      <c r="G5476" s="40" t="s">
        <v>516</v>
      </c>
      <c r="H5476" s="41" t="s">
        <v>144</v>
      </c>
      <c r="I5476" s="42" t="s">
        <v>20</v>
      </c>
      <c r="J5476" s="43" t="s">
        <v>19</v>
      </c>
      <c r="K5476" s="44">
        <v>94</v>
      </c>
      <c r="L5476" s="45">
        <v>37482.967974723448</v>
      </c>
      <c r="M5476" s="46">
        <v>39555.254746455015</v>
      </c>
      <c r="N5476" s="45"/>
      <c r="O5476" s="46"/>
    </row>
    <row r="5477" spans="1:15" x14ac:dyDescent="0.2">
      <c r="A5477" s="11" t="str">
        <f t="shared" si="510"/>
        <v>3323002 - Region Sjælland25 år og derover</v>
      </c>
      <c r="B5477" s="12" t="str">
        <f t="shared" si="513"/>
        <v>332300</v>
      </c>
      <c r="C5477" s="14">
        <f t="shared" si="511"/>
        <v>0</v>
      </c>
      <c r="D5477" s="14">
        <f t="shared" si="512"/>
        <v>0</v>
      </c>
      <c r="E5477" s="19" t="str">
        <f t="shared" si="514"/>
        <v>332300 - Indkøbsarbejde (agenter)</v>
      </c>
      <c r="F5477" s="19" t="str">
        <f t="shared" si="515"/>
        <v>25 år og derover</v>
      </c>
      <c r="G5477" s="40" t="s">
        <v>516</v>
      </c>
      <c r="H5477" s="41" t="s">
        <v>144</v>
      </c>
      <c r="I5477" s="42" t="s">
        <v>20</v>
      </c>
      <c r="J5477" s="43" t="s">
        <v>9</v>
      </c>
      <c r="K5477" s="44">
        <v>257</v>
      </c>
      <c r="L5477" s="45">
        <v>38247.270544069441</v>
      </c>
      <c r="M5477" s="46">
        <v>40337.500686476604</v>
      </c>
      <c r="N5477" s="45"/>
      <c r="O5477" s="46"/>
    </row>
    <row r="5478" spans="1:15" x14ac:dyDescent="0.2">
      <c r="A5478" s="11" t="str">
        <f t="shared" si="510"/>
        <v>3323002 - Region SjællandAlle uanset erf.</v>
      </c>
      <c r="B5478" s="12" t="str">
        <f t="shared" si="513"/>
        <v>332300</v>
      </c>
      <c r="C5478" s="14">
        <f t="shared" si="511"/>
        <v>0</v>
      </c>
      <c r="D5478" s="14">
        <f t="shared" si="512"/>
        <v>0</v>
      </c>
      <c r="E5478" s="19" t="str">
        <f t="shared" si="514"/>
        <v>332300 - Indkøbsarbejde (agenter)</v>
      </c>
      <c r="F5478" s="19" t="str">
        <f t="shared" si="515"/>
        <v>Alle uanset erf.</v>
      </c>
      <c r="G5478" s="40" t="s">
        <v>516</v>
      </c>
      <c r="H5478" s="41" t="s">
        <v>144</v>
      </c>
      <c r="I5478" s="42" t="s">
        <v>20</v>
      </c>
      <c r="J5478" s="43" t="s">
        <v>10</v>
      </c>
      <c r="K5478" s="44">
        <v>598</v>
      </c>
      <c r="L5478" s="45">
        <v>36756.461584467841</v>
      </c>
      <c r="M5478" s="46">
        <v>38805.641609903963</v>
      </c>
      <c r="N5478" s="45"/>
      <c r="O5478" s="46"/>
    </row>
    <row r="5479" spans="1:15" x14ac:dyDescent="0.2">
      <c r="A5479" s="11" t="str">
        <f t="shared" si="510"/>
        <v>3323003 - Region SyddanmarkUnder 1 år</v>
      </c>
      <c r="B5479" s="12" t="str">
        <f t="shared" si="513"/>
        <v>332300</v>
      </c>
      <c r="C5479" s="14">
        <f t="shared" si="511"/>
        <v>0</v>
      </c>
      <c r="D5479" s="14">
        <f t="shared" si="512"/>
        <v>0</v>
      </c>
      <c r="E5479" s="19" t="str">
        <f t="shared" si="514"/>
        <v>332300 - Indkøbsarbejde (agenter)</v>
      </c>
      <c r="F5479" s="19" t="str">
        <f t="shared" si="515"/>
        <v>Under 1 år</v>
      </c>
      <c r="G5479" s="40" t="s">
        <v>516</v>
      </c>
      <c r="H5479" s="41" t="s">
        <v>144</v>
      </c>
      <c r="I5479" s="42" t="s">
        <v>544</v>
      </c>
      <c r="J5479" s="43" t="s">
        <v>13</v>
      </c>
      <c r="K5479" s="44">
        <v>80</v>
      </c>
      <c r="L5479" s="45">
        <v>31496.209556590795</v>
      </c>
      <c r="M5479" s="46">
        <v>33208.833550197458</v>
      </c>
      <c r="N5479" s="45"/>
      <c r="O5479" s="46"/>
    </row>
    <row r="5480" spans="1:15" x14ac:dyDescent="0.2">
      <c r="A5480" s="11" t="str">
        <f t="shared" si="510"/>
        <v>3323003 - Region Syddanmark1 år</v>
      </c>
      <c r="B5480" s="12" t="str">
        <f t="shared" si="513"/>
        <v>332300</v>
      </c>
      <c r="C5480" s="14">
        <f t="shared" si="511"/>
        <v>0</v>
      </c>
      <c r="D5480" s="14">
        <f t="shared" si="512"/>
        <v>0</v>
      </c>
      <c r="E5480" s="19" t="str">
        <f t="shared" si="514"/>
        <v>332300 - Indkøbsarbejde (agenter)</v>
      </c>
      <c r="F5480" s="19" t="str">
        <f t="shared" si="515"/>
        <v>1 år</v>
      </c>
      <c r="G5480" s="40" t="s">
        <v>516</v>
      </c>
      <c r="H5480" s="41" t="s">
        <v>144</v>
      </c>
      <c r="I5480" s="42" t="s">
        <v>544</v>
      </c>
      <c r="J5480" s="43" t="s">
        <v>22</v>
      </c>
      <c r="K5480" s="44">
        <v>49</v>
      </c>
      <c r="L5480" s="45">
        <v>30998.496233036032</v>
      </c>
      <c r="M5480" s="46">
        <v>32690.724896522795</v>
      </c>
      <c r="N5480" s="45"/>
      <c r="O5480" s="46"/>
    </row>
    <row r="5481" spans="1:15" x14ac:dyDescent="0.2">
      <c r="A5481" s="11" t="str">
        <f t="shared" si="510"/>
        <v>3323003 - Region Syddanmark2 år</v>
      </c>
      <c r="B5481" s="12" t="str">
        <f t="shared" si="513"/>
        <v>332300</v>
      </c>
      <c r="C5481" s="14">
        <f t="shared" si="511"/>
        <v>0</v>
      </c>
      <c r="D5481" s="14">
        <f t="shared" si="512"/>
        <v>0</v>
      </c>
      <c r="E5481" s="19" t="str">
        <f t="shared" si="514"/>
        <v>332300 - Indkøbsarbejde (agenter)</v>
      </c>
      <c r="F5481" s="19" t="str">
        <f t="shared" si="515"/>
        <v>2 år</v>
      </c>
      <c r="G5481" s="40" t="s">
        <v>516</v>
      </c>
      <c r="H5481" s="41" t="s">
        <v>144</v>
      </c>
      <c r="I5481" s="42" t="s">
        <v>544</v>
      </c>
      <c r="J5481" s="43" t="s">
        <v>23</v>
      </c>
      <c r="K5481" s="44">
        <v>64</v>
      </c>
      <c r="L5481" s="45">
        <v>37109.523646604939</v>
      </c>
      <c r="M5481" s="46">
        <v>39235.182025810805</v>
      </c>
      <c r="N5481" s="45"/>
      <c r="O5481" s="46"/>
    </row>
    <row r="5482" spans="1:15" x14ac:dyDescent="0.2">
      <c r="A5482" s="11" t="str">
        <f t="shared" si="510"/>
        <v>3323003 - Region Syddanmark3 år</v>
      </c>
      <c r="B5482" s="12" t="str">
        <f t="shared" si="513"/>
        <v>332300</v>
      </c>
      <c r="C5482" s="14">
        <f t="shared" si="511"/>
        <v>0</v>
      </c>
      <c r="D5482" s="14">
        <f t="shared" si="512"/>
        <v>0</v>
      </c>
      <c r="E5482" s="19" t="str">
        <f t="shared" si="514"/>
        <v>332300 - Indkøbsarbejde (agenter)</v>
      </c>
      <c r="F5482" s="19" t="str">
        <f t="shared" si="515"/>
        <v>3 år</v>
      </c>
      <c r="G5482" s="40" t="s">
        <v>516</v>
      </c>
      <c r="H5482" s="41" t="s">
        <v>144</v>
      </c>
      <c r="I5482" s="42" t="s">
        <v>544</v>
      </c>
      <c r="J5482" s="43" t="s">
        <v>14</v>
      </c>
      <c r="K5482" s="44">
        <v>68</v>
      </c>
      <c r="L5482" s="45">
        <v>36381.962872531258</v>
      </c>
      <c r="M5482" s="46">
        <v>38351.015528459458</v>
      </c>
      <c r="N5482" s="45"/>
      <c r="O5482" s="46"/>
    </row>
    <row r="5483" spans="1:15" x14ac:dyDescent="0.2">
      <c r="A5483" s="11" t="str">
        <f t="shared" si="510"/>
        <v>3323003 - Region Syddanmark4 år</v>
      </c>
      <c r="B5483" s="12" t="str">
        <f t="shared" si="513"/>
        <v>332300</v>
      </c>
      <c r="C5483" s="14">
        <f t="shared" si="511"/>
        <v>0</v>
      </c>
      <c r="D5483" s="14">
        <f t="shared" si="512"/>
        <v>0</v>
      </c>
      <c r="E5483" s="19" t="str">
        <f t="shared" si="514"/>
        <v>332300 - Indkøbsarbejde (agenter)</v>
      </c>
      <c r="F5483" s="19" t="str">
        <f t="shared" si="515"/>
        <v>4 år</v>
      </c>
      <c r="G5483" s="40" t="s">
        <v>516</v>
      </c>
      <c r="H5483" s="41" t="s">
        <v>144</v>
      </c>
      <c r="I5483" s="42" t="s">
        <v>544</v>
      </c>
      <c r="J5483" s="43" t="s">
        <v>24</v>
      </c>
      <c r="K5483" s="44">
        <v>73</v>
      </c>
      <c r="L5483" s="45">
        <v>35397.630960115413</v>
      </c>
      <c r="M5483" s="46">
        <v>37322.396922514912</v>
      </c>
      <c r="N5483" s="45"/>
      <c r="O5483" s="46"/>
    </row>
    <row r="5484" spans="1:15" x14ac:dyDescent="0.2">
      <c r="A5484" s="11" t="str">
        <f t="shared" si="510"/>
        <v>3323003 - Region Syddanmark5-9 år</v>
      </c>
      <c r="B5484" s="12" t="str">
        <f t="shared" si="513"/>
        <v>332300</v>
      </c>
      <c r="C5484" s="14">
        <f t="shared" si="511"/>
        <v>0</v>
      </c>
      <c r="D5484" s="14">
        <f t="shared" si="512"/>
        <v>0</v>
      </c>
      <c r="E5484" s="19" t="str">
        <f t="shared" si="514"/>
        <v>332300 - Indkøbsarbejde (agenter)</v>
      </c>
      <c r="F5484" s="19" t="str">
        <f t="shared" si="515"/>
        <v>5-9 år</v>
      </c>
      <c r="G5484" s="40" t="s">
        <v>516</v>
      </c>
      <c r="H5484" s="41" t="s">
        <v>144</v>
      </c>
      <c r="I5484" s="42" t="s">
        <v>544</v>
      </c>
      <c r="J5484" s="43" t="s">
        <v>15</v>
      </c>
      <c r="K5484" s="44">
        <v>316</v>
      </c>
      <c r="L5484" s="45">
        <v>38593.932577601474</v>
      </c>
      <c r="M5484" s="46">
        <v>40708.994500307403</v>
      </c>
      <c r="N5484" s="45"/>
      <c r="O5484" s="46"/>
    </row>
    <row r="5485" spans="1:15" x14ac:dyDescent="0.2">
      <c r="A5485" s="11" t="str">
        <f t="shared" si="510"/>
        <v>3323003 - Region Syddanmark0-4 år</v>
      </c>
      <c r="B5485" s="12" t="str">
        <f t="shared" si="513"/>
        <v>332300</v>
      </c>
      <c r="C5485" s="14">
        <f t="shared" si="511"/>
        <v>0</v>
      </c>
      <c r="D5485" s="14">
        <f t="shared" si="512"/>
        <v>0</v>
      </c>
      <c r="E5485" s="19" t="str">
        <f t="shared" si="514"/>
        <v>332300 - Indkøbsarbejde (agenter)</v>
      </c>
      <c r="F5485" s="19" t="str">
        <f t="shared" si="515"/>
        <v>0-4 år</v>
      </c>
      <c r="G5485" s="40" t="s">
        <v>516</v>
      </c>
      <c r="H5485" s="41" t="s">
        <v>144</v>
      </c>
      <c r="I5485" s="42" t="s">
        <v>544</v>
      </c>
      <c r="J5485" s="43" t="s">
        <v>16</v>
      </c>
      <c r="K5485" s="44">
        <v>334</v>
      </c>
      <c r="L5485" s="45">
        <v>34179.952641845899</v>
      </c>
      <c r="M5485" s="46">
        <v>36079.49807642684</v>
      </c>
      <c r="N5485" s="45"/>
      <c r="O5485" s="46"/>
    </row>
    <row r="5486" spans="1:15" x14ac:dyDescent="0.2">
      <c r="A5486" s="11" t="str">
        <f t="shared" si="510"/>
        <v>3323003 - Region Syddanmark10-14 år</v>
      </c>
      <c r="B5486" s="12" t="str">
        <f t="shared" si="513"/>
        <v>332300</v>
      </c>
      <c r="C5486" s="14">
        <f t="shared" si="511"/>
        <v>0</v>
      </c>
      <c r="D5486" s="14">
        <f t="shared" si="512"/>
        <v>0</v>
      </c>
      <c r="E5486" s="19" t="str">
        <f t="shared" si="514"/>
        <v>332300 - Indkøbsarbejde (agenter)</v>
      </c>
      <c r="F5486" s="19" t="str">
        <f t="shared" si="515"/>
        <v>10-14 år</v>
      </c>
      <c r="G5486" s="40" t="s">
        <v>516</v>
      </c>
      <c r="H5486" s="41" t="s">
        <v>144</v>
      </c>
      <c r="I5486" s="42" t="s">
        <v>544</v>
      </c>
      <c r="J5486" s="43" t="s">
        <v>17</v>
      </c>
      <c r="K5486" s="44">
        <v>247</v>
      </c>
      <c r="L5486" s="45">
        <v>41748.566497360691</v>
      </c>
      <c r="M5486" s="46">
        <v>44049.369808108684</v>
      </c>
      <c r="N5486" s="45"/>
      <c r="O5486" s="46"/>
    </row>
    <row r="5487" spans="1:15" x14ac:dyDescent="0.2">
      <c r="A5487" s="11" t="str">
        <f t="shared" si="510"/>
        <v>3323003 - Region Syddanmark15-20 år</v>
      </c>
      <c r="B5487" s="12" t="str">
        <f t="shared" si="513"/>
        <v>332300</v>
      </c>
      <c r="C5487" s="14">
        <f t="shared" si="511"/>
        <v>0</v>
      </c>
      <c r="D5487" s="14">
        <f t="shared" si="512"/>
        <v>0</v>
      </c>
      <c r="E5487" s="19" t="str">
        <f t="shared" si="514"/>
        <v>332300 - Indkøbsarbejde (agenter)</v>
      </c>
      <c r="F5487" s="19" t="str">
        <f t="shared" si="515"/>
        <v>15-20 år</v>
      </c>
      <c r="G5487" s="40" t="s">
        <v>516</v>
      </c>
      <c r="H5487" s="41" t="s">
        <v>144</v>
      </c>
      <c r="I5487" s="42" t="s">
        <v>544</v>
      </c>
      <c r="J5487" s="43" t="s">
        <v>18</v>
      </c>
      <c r="K5487" s="44">
        <v>245</v>
      </c>
      <c r="L5487" s="45">
        <v>40373.704870014975</v>
      </c>
      <c r="M5487" s="46">
        <v>42569.047631719222</v>
      </c>
      <c r="N5487" s="45"/>
      <c r="O5487" s="46"/>
    </row>
    <row r="5488" spans="1:15" x14ac:dyDescent="0.2">
      <c r="A5488" s="11" t="str">
        <f t="shared" si="510"/>
        <v>3323003 - Region Syddanmark20-24 år</v>
      </c>
      <c r="B5488" s="12" t="str">
        <f t="shared" si="513"/>
        <v>332300</v>
      </c>
      <c r="C5488" s="14">
        <f t="shared" si="511"/>
        <v>0</v>
      </c>
      <c r="D5488" s="14">
        <f t="shared" si="512"/>
        <v>0</v>
      </c>
      <c r="E5488" s="19" t="str">
        <f t="shared" si="514"/>
        <v>332300 - Indkøbsarbejde (agenter)</v>
      </c>
      <c r="F5488" s="19" t="str">
        <f t="shared" si="515"/>
        <v>20-24 år</v>
      </c>
      <c r="G5488" s="40" t="s">
        <v>516</v>
      </c>
      <c r="H5488" s="41" t="s">
        <v>144</v>
      </c>
      <c r="I5488" s="42" t="s">
        <v>544</v>
      </c>
      <c r="J5488" s="43" t="s">
        <v>19</v>
      </c>
      <c r="K5488" s="44">
        <v>235</v>
      </c>
      <c r="L5488" s="45">
        <v>41227.598677752998</v>
      </c>
      <c r="M5488" s="46">
        <v>43506.911442627395</v>
      </c>
      <c r="N5488" s="45"/>
      <c r="O5488" s="46"/>
    </row>
    <row r="5489" spans="1:15" x14ac:dyDescent="0.2">
      <c r="A5489" s="11" t="str">
        <f t="shared" si="510"/>
        <v>3323003 - Region Syddanmark25 år og derover</v>
      </c>
      <c r="B5489" s="12" t="str">
        <f t="shared" si="513"/>
        <v>332300</v>
      </c>
      <c r="C5489" s="14">
        <f t="shared" si="511"/>
        <v>0</v>
      </c>
      <c r="D5489" s="14">
        <f t="shared" si="512"/>
        <v>0</v>
      </c>
      <c r="E5489" s="19" t="str">
        <f t="shared" si="514"/>
        <v>332300 - Indkøbsarbejde (agenter)</v>
      </c>
      <c r="F5489" s="19" t="str">
        <f t="shared" si="515"/>
        <v>25 år og derover</v>
      </c>
      <c r="G5489" s="40" t="s">
        <v>516</v>
      </c>
      <c r="H5489" s="41" t="s">
        <v>144</v>
      </c>
      <c r="I5489" s="42" t="s">
        <v>544</v>
      </c>
      <c r="J5489" s="43" t="s">
        <v>9</v>
      </c>
      <c r="K5489" s="44">
        <v>799</v>
      </c>
      <c r="L5489" s="45">
        <v>39831.794844943695</v>
      </c>
      <c r="M5489" s="46">
        <v>42026.481092699098</v>
      </c>
      <c r="N5489" s="45"/>
      <c r="O5489" s="46"/>
    </row>
    <row r="5490" spans="1:15" x14ac:dyDescent="0.2">
      <c r="A5490" s="11" t="str">
        <f t="shared" si="510"/>
        <v>3323003 - Region SyddanmarkAlle uanset erf.</v>
      </c>
      <c r="B5490" s="12" t="str">
        <f t="shared" si="513"/>
        <v>332300</v>
      </c>
      <c r="C5490" s="14">
        <f t="shared" si="511"/>
        <v>0</v>
      </c>
      <c r="D5490" s="14">
        <f t="shared" si="512"/>
        <v>0</v>
      </c>
      <c r="E5490" s="19" t="str">
        <f t="shared" si="514"/>
        <v>332300 - Indkøbsarbejde (agenter)</v>
      </c>
      <c r="F5490" s="19" t="str">
        <f t="shared" si="515"/>
        <v>Alle uanset erf.</v>
      </c>
      <c r="G5490" s="40" t="s">
        <v>516</v>
      </c>
      <c r="H5490" s="41" t="s">
        <v>144</v>
      </c>
      <c r="I5490" s="42" t="s">
        <v>544</v>
      </c>
      <c r="J5490" s="43" t="s">
        <v>10</v>
      </c>
      <c r="K5490" s="44">
        <v>2176</v>
      </c>
      <c r="L5490" s="45">
        <v>39002.631664167748</v>
      </c>
      <c r="M5490" s="46">
        <v>41153.796348013326</v>
      </c>
      <c r="N5490" s="45"/>
      <c r="O5490" s="46"/>
    </row>
    <row r="5491" spans="1:15" x14ac:dyDescent="0.2">
      <c r="A5491" s="11" t="str">
        <f t="shared" si="510"/>
        <v>3323004 - Region MidtjyllandUnder 1 år</v>
      </c>
      <c r="B5491" s="12" t="str">
        <f t="shared" si="513"/>
        <v>332300</v>
      </c>
      <c r="C5491" s="14">
        <f t="shared" si="511"/>
        <v>0</v>
      </c>
      <c r="D5491" s="14">
        <f t="shared" si="512"/>
        <v>0</v>
      </c>
      <c r="E5491" s="19" t="str">
        <f t="shared" si="514"/>
        <v>332300 - Indkøbsarbejde (agenter)</v>
      </c>
      <c r="F5491" s="19" t="str">
        <f t="shared" si="515"/>
        <v>Under 1 år</v>
      </c>
      <c r="G5491" s="40" t="s">
        <v>516</v>
      </c>
      <c r="H5491" s="41" t="s">
        <v>144</v>
      </c>
      <c r="I5491" s="42" t="s">
        <v>517</v>
      </c>
      <c r="J5491" s="43" t="s">
        <v>13</v>
      </c>
      <c r="K5491" s="44">
        <v>101</v>
      </c>
      <c r="L5491" s="45">
        <v>29614.136277905982</v>
      </c>
      <c r="M5491" s="46">
        <v>31290.799255432608</v>
      </c>
      <c r="N5491" s="45"/>
      <c r="O5491" s="46"/>
    </row>
    <row r="5492" spans="1:15" x14ac:dyDescent="0.2">
      <c r="A5492" s="11" t="str">
        <f t="shared" si="510"/>
        <v>3323004 - Region Midtjylland1 år</v>
      </c>
      <c r="B5492" s="12" t="str">
        <f t="shared" si="513"/>
        <v>332300</v>
      </c>
      <c r="C5492" s="14">
        <f t="shared" si="511"/>
        <v>0</v>
      </c>
      <c r="D5492" s="14">
        <f t="shared" si="512"/>
        <v>0</v>
      </c>
      <c r="E5492" s="19" t="str">
        <f t="shared" si="514"/>
        <v>332300 - Indkøbsarbejde (agenter)</v>
      </c>
      <c r="F5492" s="19" t="str">
        <f t="shared" si="515"/>
        <v>1 år</v>
      </c>
      <c r="G5492" s="40" t="s">
        <v>516</v>
      </c>
      <c r="H5492" s="41" t="s">
        <v>144</v>
      </c>
      <c r="I5492" s="42" t="s">
        <v>517</v>
      </c>
      <c r="J5492" s="43" t="s">
        <v>22</v>
      </c>
      <c r="K5492" s="44">
        <v>110</v>
      </c>
      <c r="L5492" s="45">
        <v>34016.97319834349</v>
      </c>
      <c r="M5492" s="46">
        <v>35942.911508140824</v>
      </c>
      <c r="N5492" s="45"/>
      <c r="O5492" s="46"/>
    </row>
    <row r="5493" spans="1:15" x14ac:dyDescent="0.2">
      <c r="A5493" s="11" t="str">
        <f t="shared" si="510"/>
        <v>3323004 - Region Midtjylland2 år</v>
      </c>
      <c r="B5493" s="12" t="str">
        <f t="shared" si="513"/>
        <v>332300</v>
      </c>
      <c r="C5493" s="14">
        <f t="shared" si="511"/>
        <v>0</v>
      </c>
      <c r="D5493" s="14">
        <f t="shared" si="512"/>
        <v>0</v>
      </c>
      <c r="E5493" s="19" t="str">
        <f t="shared" si="514"/>
        <v>332300 - Indkøbsarbejde (agenter)</v>
      </c>
      <c r="F5493" s="19" t="str">
        <f t="shared" si="515"/>
        <v>2 år</v>
      </c>
      <c r="G5493" s="40" t="s">
        <v>516</v>
      </c>
      <c r="H5493" s="41" t="s">
        <v>144</v>
      </c>
      <c r="I5493" s="42" t="s">
        <v>517</v>
      </c>
      <c r="J5493" s="43" t="s">
        <v>23</v>
      </c>
      <c r="K5493" s="44">
        <v>95</v>
      </c>
      <c r="L5493" s="45">
        <v>34655.749860272932</v>
      </c>
      <c r="M5493" s="46">
        <v>36536.405909403846</v>
      </c>
      <c r="N5493" s="45"/>
      <c r="O5493" s="46"/>
    </row>
    <row r="5494" spans="1:15" x14ac:dyDescent="0.2">
      <c r="A5494" s="11" t="str">
        <f t="shared" si="510"/>
        <v>3323004 - Region Midtjylland3 år</v>
      </c>
      <c r="B5494" s="12" t="str">
        <f t="shared" si="513"/>
        <v>332300</v>
      </c>
      <c r="C5494" s="14">
        <f t="shared" si="511"/>
        <v>0</v>
      </c>
      <c r="D5494" s="14">
        <f t="shared" si="512"/>
        <v>0</v>
      </c>
      <c r="E5494" s="19" t="str">
        <f t="shared" si="514"/>
        <v>332300 - Indkøbsarbejde (agenter)</v>
      </c>
      <c r="F5494" s="19" t="str">
        <f t="shared" si="515"/>
        <v>3 år</v>
      </c>
      <c r="G5494" s="40" t="s">
        <v>516</v>
      </c>
      <c r="H5494" s="41" t="s">
        <v>144</v>
      </c>
      <c r="I5494" s="42" t="s">
        <v>517</v>
      </c>
      <c r="J5494" s="43" t="s">
        <v>14</v>
      </c>
      <c r="K5494" s="44">
        <v>87</v>
      </c>
      <c r="L5494" s="45">
        <v>35182.19164055396</v>
      </c>
      <c r="M5494" s="46">
        <v>37114.695459519702</v>
      </c>
      <c r="N5494" s="45"/>
      <c r="O5494" s="46"/>
    </row>
    <row r="5495" spans="1:15" x14ac:dyDescent="0.2">
      <c r="A5495" s="11" t="str">
        <f t="shared" si="510"/>
        <v>3323004 - Region Midtjylland4 år</v>
      </c>
      <c r="B5495" s="12" t="str">
        <f t="shared" si="513"/>
        <v>332300</v>
      </c>
      <c r="C5495" s="14">
        <f t="shared" si="511"/>
        <v>0</v>
      </c>
      <c r="D5495" s="14">
        <f t="shared" si="512"/>
        <v>0</v>
      </c>
      <c r="E5495" s="19" t="str">
        <f t="shared" si="514"/>
        <v>332300 - Indkøbsarbejde (agenter)</v>
      </c>
      <c r="F5495" s="19" t="str">
        <f t="shared" si="515"/>
        <v>4 år</v>
      </c>
      <c r="G5495" s="40" t="s">
        <v>516</v>
      </c>
      <c r="H5495" s="41" t="s">
        <v>144</v>
      </c>
      <c r="I5495" s="42" t="s">
        <v>517</v>
      </c>
      <c r="J5495" s="43" t="s">
        <v>24</v>
      </c>
      <c r="K5495" s="44">
        <v>97</v>
      </c>
      <c r="L5495" s="45">
        <v>37529.904345029463</v>
      </c>
      <c r="M5495" s="46">
        <v>39570.613864172556</v>
      </c>
      <c r="N5495" s="45"/>
      <c r="O5495" s="46"/>
    </row>
    <row r="5496" spans="1:15" x14ac:dyDescent="0.2">
      <c r="A5496" s="11" t="str">
        <f t="shared" si="510"/>
        <v>3323004 - Region Midtjylland5-9 år</v>
      </c>
      <c r="B5496" s="12" t="str">
        <f t="shared" si="513"/>
        <v>332300</v>
      </c>
      <c r="C5496" s="14">
        <f t="shared" si="511"/>
        <v>0</v>
      </c>
      <c r="D5496" s="14">
        <f t="shared" si="512"/>
        <v>0</v>
      </c>
      <c r="E5496" s="19" t="str">
        <f t="shared" si="514"/>
        <v>332300 - Indkøbsarbejde (agenter)</v>
      </c>
      <c r="F5496" s="19" t="str">
        <f t="shared" si="515"/>
        <v>5-9 år</v>
      </c>
      <c r="G5496" s="40" t="s">
        <v>516</v>
      </c>
      <c r="H5496" s="41" t="s">
        <v>144</v>
      </c>
      <c r="I5496" s="42" t="s">
        <v>517</v>
      </c>
      <c r="J5496" s="43" t="s">
        <v>15</v>
      </c>
      <c r="K5496" s="44">
        <v>367</v>
      </c>
      <c r="L5496" s="45">
        <v>37765.602657661562</v>
      </c>
      <c r="M5496" s="46">
        <v>39815.020412970996</v>
      </c>
      <c r="N5496" s="45"/>
      <c r="O5496" s="46"/>
    </row>
    <row r="5497" spans="1:15" x14ac:dyDescent="0.2">
      <c r="A5497" s="11" t="str">
        <f t="shared" si="510"/>
        <v>3323004 - Region Midtjylland0-4 år</v>
      </c>
      <c r="B5497" s="12" t="str">
        <f t="shared" si="513"/>
        <v>332300</v>
      </c>
      <c r="C5497" s="14">
        <f t="shared" si="511"/>
        <v>0</v>
      </c>
      <c r="D5497" s="14">
        <f t="shared" si="512"/>
        <v>0</v>
      </c>
      <c r="E5497" s="19" t="str">
        <f t="shared" si="514"/>
        <v>332300 - Indkøbsarbejde (agenter)</v>
      </c>
      <c r="F5497" s="19" t="str">
        <f t="shared" si="515"/>
        <v>0-4 år</v>
      </c>
      <c r="G5497" s="40" t="s">
        <v>516</v>
      </c>
      <c r="H5497" s="41" t="s">
        <v>144</v>
      </c>
      <c r="I5497" s="42" t="s">
        <v>517</v>
      </c>
      <c r="J5497" s="43" t="s">
        <v>16</v>
      </c>
      <c r="K5497" s="44">
        <v>490</v>
      </c>
      <c r="L5497" s="45">
        <v>34520.946874217792</v>
      </c>
      <c r="M5497" s="46">
        <v>36426.424446906793</v>
      </c>
      <c r="N5497" s="45"/>
      <c r="O5497" s="46"/>
    </row>
    <row r="5498" spans="1:15" x14ac:dyDescent="0.2">
      <c r="A5498" s="11" t="str">
        <f t="shared" si="510"/>
        <v>3323004 - Region Midtjylland10-14 år</v>
      </c>
      <c r="B5498" s="12" t="str">
        <f t="shared" si="513"/>
        <v>332300</v>
      </c>
      <c r="C5498" s="14">
        <f t="shared" si="511"/>
        <v>0</v>
      </c>
      <c r="D5498" s="14">
        <f t="shared" si="512"/>
        <v>0</v>
      </c>
      <c r="E5498" s="19" t="str">
        <f t="shared" si="514"/>
        <v>332300 - Indkøbsarbejde (agenter)</v>
      </c>
      <c r="F5498" s="19" t="str">
        <f t="shared" si="515"/>
        <v>10-14 år</v>
      </c>
      <c r="G5498" s="40" t="s">
        <v>516</v>
      </c>
      <c r="H5498" s="41" t="s">
        <v>144</v>
      </c>
      <c r="I5498" s="42" t="s">
        <v>517</v>
      </c>
      <c r="J5498" s="43" t="s">
        <v>17</v>
      </c>
      <c r="K5498" s="44">
        <v>262</v>
      </c>
      <c r="L5498" s="45">
        <v>39922.29056581451</v>
      </c>
      <c r="M5498" s="46">
        <v>42098.351447143541</v>
      </c>
      <c r="N5498" s="45"/>
      <c r="O5498" s="46"/>
    </row>
    <row r="5499" spans="1:15" x14ac:dyDescent="0.2">
      <c r="A5499" s="11" t="str">
        <f t="shared" si="510"/>
        <v>3323004 - Region Midtjylland15-20 år</v>
      </c>
      <c r="B5499" s="12" t="str">
        <f t="shared" si="513"/>
        <v>332300</v>
      </c>
      <c r="C5499" s="14">
        <f t="shared" si="511"/>
        <v>0</v>
      </c>
      <c r="D5499" s="14">
        <f t="shared" si="512"/>
        <v>0</v>
      </c>
      <c r="E5499" s="19" t="str">
        <f t="shared" si="514"/>
        <v>332300 - Indkøbsarbejde (agenter)</v>
      </c>
      <c r="F5499" s="19" t="str">
        <f t="shared" si="515"/>
        <v>15-20 år</v>
      </c>
      <c r="G5499" s="40" t="s">
        <v>516</v>
      </c>
      <c r="H5499" s="41" t="s">
        <v>144</v>
      </c>
      <c r="I5499" s="42" t="s">
        <v>517</v>
      </c>
      <c r="J5499" s="43" t="s">
        <v>18</v>
      </c>
      <c r="K5499" s="44">
        <v>266</v>
      </c>
      <c r="L5499" s="45">
        <v>40404.238297275522</v>
      </c>
      <c r="M5499" s="46">
        <v>42596.846319628668</v>
      </c>
      <c r="N5499" s="45"/>
      <c r="O5499" s="46"/>
    </row>
    <row r="5500" spans="1:15" x14ac:dyDescent="0.2">
      <c r="A5500" s="11" t="str">
        <f t="shared" si="510"/>
        <v>3323004 - Region Midtjylland20-24 år</v>
      </c>
      <c r="B5500" s="12" t="str">
        <f t="shared" si="513"/>
        <v>332300</v>
      </c>
      <c r="C5500" s="14">
        <f t="shared" si="511"/>
        <v>0</v>
      </c>
      <c r="D5500" s="14">
        <f t="shared" si="512"/>
        <v>0</v>
      </c>
      <c r="E5500" s="19" t="str">
        <f t="shared" si="514"/>
        <v>332300 - Indkøbsarbejde (agenter)</v>
      </c>
      <c r="F5500" s="19" t="str">
        <f t="shared" si="515"/>
        <v>20-24 år</v>
      </c>
      <c r="G5500" s="40" t="s">
        <v>516</v>
      </c>
      <c r="H5500" s="41" t="s">
        <v>144</v>
      </c>
      <c r="I5500" s="42" t="s">
        <v>517</v>
      </c>
      <c r="J5500" s="43" t="s">
        <v>19</v>
      </c>
      <c r="K5500" s="44">
        <v>244</v>
      </c>
      <c r="L5500" s="45">
        <v>40600.755239439415</v>
      </c>
      <c r="M5500" s="46">
        <v>42808.912907028935</v>
      </c>
      <c r="N5500" s="45"/>
      <c r="O5500" s="46"/>
    </row>
    <row r="5501" spans="1:15" x14ac:dyDescent="0.2">
      <c r="A5501" s="11" t="str">
        <f t="shared" si="510"/>
        <v>3323004 - Region Midtjylland25 år og derover</v>
      </c>
      <c r="B5501" s="12" t="str">
        <f t="shared" si="513"/>
        <v>332300</v>
      </c>
      <c r="C5501" s="14">
        <f t="shared" si="511"/>
        <v>0</v>
      </c>
      <c r="D5501" s="14">
        <f t="shared" si="512"/>
        <v>0</v>
      </c>
      <c r="E5501" s="19" t="str">
        <f t="shared" si="514"/>
        <v>332300 - Indkøbsarbejde (agenter)</v>
      </c>
      <c r="F5501" s="19" t="str">
        <f t="shared" si="515"/>
        <v>25 år og derover</v>
      </c>
      <c r="G5501" s="40" t="s">
        <v>516</v>
      </c>
      <c r="H5501" s="41" t="s">
        <v>144</v>
      </c>
      <c r="I5501" s="42" t="s">
        <v>517</v>
      </c>
      <c r="J5501" s="43" t="s">
        <v>9</v>
      </c>
      <c r="K5501" s="44">
        <v>790</v>
      </c>
      <c r="L5501" s="45">
        <v>40721.684122555693</v>
      </c>
      <c r="M5501" s="46">
        <v>42967.050664698552</v>
      </c>
      <c r="N5501" s="45"/>
      <c r="O5501" s="46"/>
    </row>
    <row r="5502" spans="1:15" x14ac:dyDescent="0.2">
      <c r="A5502" s="11" t="str">
        <f t="shared" si="510"/>
        <v>3323004 - Region MidtjyllandAlle uanset erf.</v>
      </c>
      <c r="B5502" s="12" t="str">
        <f t="shared" si="513"/>
        <v>332300</v>
      </c>
      <c r="C5502" s="14">
        <f t="shared" si="511"/>
        <v>0</v>
      </c>
      <c r="D5502" s="14">
        <f t="shared" si="512"/>
        <v>0</v>
      </c>
      <c r="E5502" s="19" t="str">
        <f t="shared" si="514"/>
        <v>332300 - Indkøbsarbejde (agenter)</v>
      </c>
      <c r="F5502" s="19" t="str">
        <f t="shared" si="515"/>
        <v>Alle uanset erf.</v>
      </c>
      <c r="G5502" s="40" t="s">
        <v>516</v>
      </c>
      <c r="H5502" s="41" t="s">
        <v>144</v>
      </c>
      <c r="I5502" s="42" t="s">
        <v>517</v>
      </c>
      <c r="J5502" s="43" t="s">
        <v>10</v>
      </c>
      <c r="K5502" s="44">
        <v>2419</v>
      </c>
      <c r="L5502" s="45">
        <v>38744.904515954935</v>
      </c>
      <c r="M5502" s="46">
        <v>40889.132221203086</v>
      </c>
      <c r="N5502" s="45"/>
      <c r="O5502" s="46"/>
    </row>
    <row r="5503" spans="1:15" x14ac:dyDescent="0.2">
      <c r="A5503" s="11" t="str">
        <f t="shared" si="510"/>
        <v>3323005 - Region NordjyllandUnder 1 år</v>
      </c>
      <c r="B5503" s="12" t="str">
        <f t="shared" si="513"/>
        <v>332300</v>
      </c>
      <c r="C5503" s="14">
        <f t="shared" si="511"/>
        <v>0</v>
      </c>
      <c r="D5503" s="14">
        <f t="shared" si="512"/>
        <v>0</v>
      </c>
      <c r="E5503" s="19" t="str">
        <f t="shared" si="514"/>
        <v>332300 - Indkøbsarbejde (agenter)</v>
      </c>
      <c r="F5503" s="19" t="str">
        <f t="shared" si="515"/>
        <v>Under 1 år</v>
      </c>
      <c r="G5503" s="40" t="s">
        <v>516</v>
      </c>
      <c r="H5503" s="41" t="s">
        <v>144</v>
      </c>
      <c r="I5503" s="42" t="s">
        <v>21</v>
      </c>
      <c r="J5503" s="43" t="s">
        <v>13</v>
      </c>
      <c r="K5503" s="44">
        <v>16</v>
      </c>
      <c r="L5503" s="45">
        <v>31152.748989400588</v>
      </c>
      <c r="M5503" s="46">
        <v>32905.220892864236</v>
      </c>
      <c r="N5503" s="45"/>
      <c r="O5503" s="46"/>
    </row>
    <row r="5504" spans="1:15" x14ac:dyDescent="0.2">
      <c r="A5504" s="11" t="str">
        <f t="shared" si="510"/>
        <v>3323005 - Region Nordjylland1 år</v>
      </c>
      <c r="B5504" s="12" t="str">
        <f t="shared" si="513"/>
        <v>332300</v>
      </c>
      <c r="C5504" s="14">
        <f t="shared" si="511"/>
        <v>0</v>
      </c>
      <c r="D5504" s="14">
        <f t="shared" si="512"/>
        <v>0</v>
      </c>
      <c r="E5504" s="19" t="str">
        <f t="shared" si="514"/>
        <v>332300 - Indkøbsarbejde (agenter)</v>
      </c>
      <c r="F5504" s="19" t="str">
        <f t="shared" si="515"/>
        <v>1 år</v>
      </c>
      <c r="G5504" s="40" t="s">
        <v>516</v>
      </c>
      <c r="H5504" s="41" t="s">
        <v>144</v>
      </c>
      <c r="I5504" s="42" t="s">
        <v>21</v>
      </c>
      <c r="J5504" s="43" t="s">
        <v>22</v>
      </c>
      <c r="K5504" s="44">
        <v>13</v>
      </c>
      <c r="L5504" s="45">
        <v>26232.717264080122</v>
      </c>
      <c r="M5504" s="46">
        <v>27659.135923228336</v>
      </c>
      <c r="N5504" s="45"/>
      <c r="O5504" s="46"/>
    </row>
    <row r="5505" spans="1:15" x14ac:dyDescent="0.2">
      <c r="A5505" s="11" t="str">
        <f t="shared" si="510"/>
        <v>3323005 - Region Nordjylland2 år</v>
      </c>
      <c r="B5505" s="12" t="str">
        <f t="shared" si="513"/>
        <v>332300</v>
      </c>
      <c r="C5505" s="14">
        <f t="shared" si="511"/>
        <v>0</v>
      </c>
      <c r="D5505" s="14">
        <f t="shared" si="512"/>
        <v>0</v>
      </c>
      <c r="E5505" s="19" t="str">
        <f t="shared" si="514"/>
        <v>332300 - Indkøbsarbejde (agenter)</v>
      </c>
      <c r="F5505" s="19" t="str">
        <f t="shared" si="515"/>
        <v>2 år</v>
      </c>
      <c r="G5505" s="40" t="s">
        <v>516</v>
      </c>
      <c r="H5505" s="41" t="s">
        <v>144</v>
      </c>
      <c r="I5505" s="42" t="s">
        <v>21</v>
      </c>
      <c r="J5505" s="43" t="s">
        <v>23</v>
      </c>
      <c r="K5505" s="44">
        <v>15</v>
      </c>
      <c r="L5505" s="45">
        <v>34162.223523720117</v>
      </c>
      <c r="M5505" s="46">
        <v>36083.990906288309</v>
      </c>
      <c r="N5505" s="45"/>
      <c r="O5505" s="46"/>
    </row>
    <row r="5506" spans="1:15" x14ac:dyDescent="0.2">
      <c r="A5506" s="11" t="str">
        <f t="shared" ref="A5506:A5569" si="516">B5506&amp;I5506&amp;F5506</f>
        <v>3323005 - Region Nordjylland5-9 år</v>
      </c>
      <c r="B5506" s="12" t="str">
        <f t="shared" si="513"/>
        <v>332300</v>
      </c>
      <c r="C5506" s="14">
        <f t="shared" ref="C5506:C5569" si="517">N5506*1.2</f>
        <v>0</v>
      </c>
      <c r="D5506" s="14">
        <f t="shared" ref="D5506:D5569" si="518">O5506*1.2</f>
        <v>0</v>
      </c>
      <c r="E5506" s="19" t="str">
        <f t="shared" si="514"/>
        <v>332300 - Indkøbsarbejde (agenter)</v>
      </c>
      <c r="F5506" s="19" t="str">
        <f t="shared" si="515"/>
        <v>5-9 år</v>
      </c>
      <c r="G5506" s="40" t="s">
        <v>516</v>
      </c>
      <c r="H5506" s="41" t="s">
        <v>144</v>
      </c>
      <c r="I5506" s="42" t="s">
        <v>21</v>
      </c>
      <c r="J5506" s="43" t="s">
        <v>15</v>
      </c>
      <c r="K5506" s="44">
        <v>69</v>
      </c>
      <c r="L5506" s="45">
        <v>34761.10748535375</v>
      </c>
      <c r="M5506" s="46">
        <v>36639.771946729321</v>
      </c>
      <c r="N5506" s="45"/>
      <c r="O5506" s="46"/>
    </row>
    <row r="5507" spans="1:15" x14ac:dyDescent="0.2">
      <c r="A5507" s="11" t="str">
        <f t="shared" si="516"/>
        <v>3323005 - Region Nordjylland0-4 år</v>
      </c>
      <c r="B5507" s="12" t="str">
        <f t="shared" ref="B5507:B5570" si="519">LEFT(E5507,6)</f>
        <v>332300</v>
      </c>
      <c r="C5507" s="14">
        <f t="shared" si="517"/>
        <v>0</v>
      </c>
      <c r="D5507" s="14">
        <f t="shared" si="518"/>
        <v>0</v>
      </c>
      <c r="E5507" s="19" t="str">
        <f t="shared" ref="E5507:E5570" si="520">TRIM(H5507)</f>
        <v>332300 - Indkøbsarbejde (agenter)</v>
      </c>
      <c r="F5507" s="19" t="str">
        <f t="shared" ref="F5507:F5570" si="521">MID(J5507,6,30)</f>
        <v>0-4 år</v>
      </c>
      <c r="G5507" s="40" t="s">
        <v>516</v>
      </c>
      <c r="H5507" s="41" t="s">
        <v>144</v>
      </c>
      <c r="I5507" s="42" t="s">
        <v>21</v>
      </c>
      <c r="J5507" s="43" t="s">
        <v>16</v>
      </c>
      <c r="K5507" s="44">
        <v>60</v>
      </c>
      <c r="L5507" s="45">
        <v>31725.406020745821</v>
      </c>
      <c r="M5507" s="46">
        <v>33390.662994352824</v>
      </c>
      <c r="N5507" s="45"/>
      <c r="O5507" s="46"/>
    </row>
    <row r="5508" spans="1:15" x14ac:dyDescent="0.2">
      <c r="A5508" s="11" t="str">
        <f t="shared" si="516"/>
        <v>3323005 - Region Nordjylland10-14 år</v>
      </c>
      <c r="B5508" s="12" t="str">
        <f t="shared" si="519"/>
        <v>332300</v>
      </c>
      <c r="C5508" s="14">
        <f t="shared" si="517"/>
        <v>0</v>
      </c>
      <c r="D5508" s="14">
        <f t="shared" si="518"/>
        <v>0</v>
      </c>
      <c r="E5508" s="19" t="str">
        <f t="shared" si="520"/>
        <v>332300 - Indkøbsarbejde (agenter)</v>
      </c>
      <c r="F5508" s="19" t="str">
        <f t="shared" si="521"/>
        <v>10-14 år</v>
      </c>
      <c r="G5508" s="40" t="s">
        <v>516</v>
      </c>
      <c r="H5508" s="41" t="s">
        <v>144</v>
      </c>
      <c r="I5508" s="42" t="s">
        <v>21</v>
      </c>
      <c r="J5508" s="43" t="s">
        <v>17</v>
      </c>
      <c r="K5508" s="44">
        <v>32</v>
      </c>
      <c r="L5508" s="45">
        <v>38870.748959813674</v>
      </c>
      <c r="M5508" s="46">
        <v>41130.170261150219</v>
      </c>
      <c r="N5508" s="45"/>
      <c r="O5508" s="46"/>
    </row>
    <row r="5509" spans="1:15" x14ac:dyDescent="0.2">
      <c r="A5509" s="11" t="str">
        <f t="shared" si="516"/>
        <v>3323005 - Region Nordjylland15-20 år</v>
      </c>
      <c r="B5509" s="12" t="str">
        <f t="shared" si="519"/>
        <v>332300</v>
      </c>
      <c r="C5509" s="14">
        <f t="shared" si="517"/>
        <v>0</v>
      </c>
      <c r="D5509" s="14">
        <f t="shared" si="518"/>
        <v>0</v>
      </c>
      <c r="E5509" s="19" t="str">
        <f t="shared" si="520"/>
        <v>332300 - Indkøbsarbejde (agenter)</v>
      </c>
      <c r="F5509" s="19" t="str">
        <f t="shared" si="521"/>
        <v>15-20 år</v>
      </c>
      <c r="G5509" s="40" t="s">
        <v>516</v>
      </c>
      <c r="H5509" s="41" t="s">
        <v>144</v>
      </c>
      <c r="I5509" s="42" t="s">
        <v>21</v>
      </c>
      <c r="J5509" s="43" t="s">
        <v>18</v>
      </c>
      <c r="K5509" s="44">
        <v>46</v>
      </c>
      <c r="L5509" s="45">
        <v>39673.176295348458</v>
      </c>
      <c r="M5509" s="46">
        <v>41853.971884062499</v>
      </c>
      <c r="N5509" s="45"/>
      <c r="O5509" s="46"/>
    </row>
    <row r="5510" spans="1:15" x14ac:dyDescent="0.2">
      <c r="A5510" s="11" t="str">
        <f t="shared" si="516"/>
        <v>3323005 - Region Nordjylland20-24 år</v>
      </c>
      <c r="B5510" s="12" t="str">
        <f t="shared" si="519"/>
        <v>332300</v>
      </c>
      <c r="C5510" s="14">
        <f t="shared" si="517"/>
        <v>0</v>
      </c>
      <c r="D5510" s="14">
        <f t="shared" si="518"/>
        <v>0</v>
      </c>
      <c r="E5510" s="19" t="str">
        <f t="shared" si="520"/>
        <v>332300 - Indkøbsarbejde (agenter)</v>
      </c>
      <c r="F5510" s="19" t="str">
        <f t="shared" si="521"/>
        <v>20-24 år</v>
      </c>
      <c r="G5510" s="40" t="s">
        <v>516</v>
      </c>
      <c r="H5510" s="41" t="s">
        <v>144</v>
      </c>
      <c r="I5510" s="42" t="s">
        <v>21</v>
      </c>
      <c r="J5510" s="43" t="s">
        <v>19</v>
      </c>
      <c r="K5510" s="44">
        <v>50</v>
      </c>
      <c r="L5510" s="45">
        <v>40314.169026434007</v>
      </c>
      <c r="M5510" s="46">
        <v>42444.332184296705</v>
      </c>
      <c r="N5510" s="45"/>
      <c r="O5510" s="46"/>
    </row>
    <row r="5511" spans="1:15" x14ac:dyDescent="0.2">
      <c r="A5511" s="11" t="str">
        <f t="shared" si="516"/>
        <v>3323005 - Region Nordjylland25 år og derover</v>
      </c>
      <c r="B5511" s="12" t="str">
        <f t="shared" si="519"/>
        <v>332300</v>
      </c>
      <c r="C5511" s="14">
        <f t="shared" si="517"/>
        <v>0</v>
      </c>
      <c r="D5511" s="14">
        <f t="shared" si="518"/>
        <v>0</v>
      </c>
      <c r="E5511" s="19" t="str">
        <f t="shared" si="520"/>
        <v>332300 - Indkøbsarbejde (agenter)</v>
      </c>
      <c r="F5511" s="19" t="str">
        <f t="shared" si="521"/>
        <v>25 år og derover</v>
      </c>
      <c r="G5511" s="40" t="s">
        <v>516</v>
      </c>
      <c r="H5511" s="41" t="s">
        <v>144</v>
      </c>
      <c r="I5511" s="42" t="s">
        <v>21</v>
      </c>
      <c r="J5511" s="43" t="s">
        <v>9</v>
      </c>
      <c r="K5511" s="44">
        <v>216</v>
      </c>
      <c r="L5511" s="45">
        <v>38654.615955115973</v>
      </c>
      <c r="M5511" s="46">
        <v>40756.987837745633</v>
      </c>
      <c r="N5511" s="45"/>
      <c r="O5511" s="46"/>
    </row>
    <row r="5512" spans="1:15" x14ac:dyDescent="0.2">
      <c r="A5512" s="11" t="str">
        <f t="shared" si="516"/>
        <v>3323005 - Region NordjyllandAlle uanset erf.</v>
      </c>
      <c r="B5512" s="12" t="str">
        <f t="shared" si="519"/>
        <v>332300</v>
      </c>
      <c r="C5512" s="14">
        <f t="shared" si="517"/>
        <v>0</v>
      </c>
      <c r="D5512" s="14">
        <f t="shared" si="518"/>
        <v>0</v>
      </c>
      <c r="E5512" s="19" t="str">
        <f t="shared" si="520"/>
        <v>332300 - Indkøbsarbejde (agenter)</v>
      </c>
      <c r="F5512" s="19" t="str">
        <f t="shared" si="521"/>
        <v>Alle uanset erf.</v>
      </c>
      <c r="G5512" s="40" t="s">
        <v>516</v>
      </c>
      <c r="H5512" s="41" t="s">
        <v>144</v>
      </c>
      <c r="I5512" s="42" t="s">
        <v>21</v>
      </c>
      <c r="J5512" s="43" t="s">
        <v>10</v>
      </c>
      <c r="K5512" s="44">
        <v>473</v>
      </c>
      <c r="L5512" s="45">
        <v>37415.096701448303</v>
      </c>
      <c r="M5512" s="46">
        <v>39437.196041107069</v>
      </c>
      <c r="N5512" s="45"/>
      <c r="O5512" s="46"/>
    </row>
    <row r="5513" spans="1:15" x14ac:dyDescent="0.2">
      <c r="A5513" s="11" t="str">
        <f t="shared" si="516"/>
        <v>3323006 - Alle regionerUnder 1 år</v>
      </c>
      <c r="B5513" s="12" t="str">
        <f t="shared" si="519"/>
        <v>332300</v>
      </c>
      <c r="C5513" s="14">
        <f t="shared" si="517"/>
        <v>0</v>
      </c>
      <c r="D5513" s="14">
        <f t="shared" si="518"/>
        <v>0</v>
      </c>
      <c r="E5513" s="19" t="str">
        <f t="shared" si="520"/>
        <v>332300 - Indkøbsarbejde (agenter)</v>
      </c>
      <c r="F5513" s="19" t="str">
        <f t="shared" si="521"/>
        <v>Under 1 år</v>
      </c>
      <c r="G5513" s="40" t="s">
        <v>516</v>
      </c>
      <c r="H5513" s="41" t="s">
        <v>144</v>
      </c>
      <c r="I5513" s="42" t="s">
        <v>11</v>
      </c>
      <c r="J5513" s="43" t="s">
        <v>13</v>
      </c>
      <c r="K5513" s="44">
        <v>291</v>
      </c>
      <c r="L5513" s="45">
        <v>30559.068983017976</v>
      </c>
      <c r="M5513" s="46">
        <v>32278.143913033542</v>
      </c>
      <c r="N5513" s="45"/>
      <c r="O5513" s="46"/>
    </row>
    <row r="5514" spans="1:15" x14ac:dyDescent="0.2">
      <c r="A5514" s="11" t="str">
        <f t="shared" si="516"/>
        <v>3323006 - Alle regioner1 år</v>
      </c>
      <c r="B5514" s="12" t="str">
        <f t="shared" si="519"/>
        <v>332300</v>
      </c>
      <c r="C5514" s="14">
        <f t="shared" si="517"/>
        <v>0</v>
      </c>
      <c r="D5514" s="14">
        <f t="shared" si="518"/>
        <v>0</v>
      </c>
      <c r="E5514" s="19" t="str">
        <f t="shared" si="520"/>
        <v>332300 - Indkøbsarbejde (agenter)</v>
      </c>
      <c r="F5514" s="19" t="str">
        <f t="shared" si="521"/>
        <v>1 år</v>
      </c>
      <c r="G5514" s="40" t="s">
        <v>516</v>
      </c>
      <c r="H5514" s="41" t="s">
        <v>144</v>
      </c>
      <c r="I5514" s="42" t="s">
        <v>11</v>
      </c>
      <c r="J5514" s="43" t="s">
        <v>22</v>
      </c>
      <c r="K5514" s="44">
        <v>239</v>
      </c>
      <c r="L5514" s="45">
        <v>33299.584033575709</v>
      </c>
      <c r="M5514" s="46">
        <v>35172.824351331401</v>
      </c>
      <c r="N5514" s="45"/>
      <c r="O5514" s="46"/>
    </row>
    <row r="5515" spans="1:15" x14ac:dyDescent="0.2">
      <c r="A5515" s="11" t="str">
        <f t="shared" si="516"/>
        <v>3323006 - Alle regioner2 år</v>
      </c>
      <c r="B5515" s="12" t="str">
        <f t="shared" si="519"/>
        <v>332300</v>
      </c>
      <c r="C5515" s="14">
        <f t="shared" si="517"/>
        <v>0</v>
      </c>
      <c r="D5515" s="14">
        <f t="shared" si="518"/>
        <v>0</v>
      </c>
      <c r="E5515" s="19" t="str">
        <f t="shared" si="520"/>
        <v>332300 - Indkøbsarbejde (agenter)</v>
      </c>
      <c r="F5515" s="19" t="str">
        <f t="shared" si="521"/>
        <v>2 år</v>
      </c>
      <c r="G5515" s="40" t="s">
        <v>516</v>
      </c>
      <c r="H5515" s="41" t="s">
        <v>144</v>
      </c>
      <c r="I5515" s="42" t="s">
        <v>11</v>
      </c>
      <c r="J5515" s="43" t="s">
        <v>23</v>
      </c>
      <c r="K5515" s="44">
        <v>247</v>
      </c>
      <c r="L5515" s="45">
        <v>35041.052353554536</v>
      </c>
      <c r="M5515" s="46">
        <v>36938.498587018003</v>
      </c>
      <c r="N5515" s="45"/>
      <c r="O5515" s="46"/>
    </row>
    <row r="5516" spans="1:15" x14ac:dyDescent="0.2">
      <c r="A5516" s="11" t="str">
        <f t="shared" si="516"/>
        <v>3323006 - Alle regioner3 år</v>
      </c>
      <c r="B5516" s="12" t="str">
        <f t="shared" si="519"/>
        <v>332300</v>
      </c>
      <c r="C5516" s="14">
        <f t="shared" si="517"/>
        <v>0</v>
      </c>
      <c r="D5516" s="14">
        <f t="shared" si="518"/>
        <v>0</v>
      </c>
      <c r="E5516" s="19" t="str">
        <f t="shared" si="520"/>
        <v>332300 - Indkøbsarbejde (agenter)</v>
      </c>
      <c r="F5516" s="19" t="str">
        <f t="shared" si="521"/>
        <v>3 år</v>
      </c>
      <c r="G5516" s="40" t="s">
        <v>516</v>
      </c>
      <c r="H5516" s="41" t="s">
        <v>144</v>
      </c>
      <c r="I5516" s="42" t="s">
        <v>11</v>
      </c>
      <c r="J5516" s="43" t="s">
        <v>14</v>
      </c>
      <c r="K5516" s="44">
        <v>241</v>
      </c>
      <c r="L5516" s="45">
        <v>36417.50979204163</v>
      </c>
      <c r="M5516" s="46">
        <v>38356.2949481998</v>
      </c>
      <c r="N5516" s="45"/>
      <c r="O5516" s="46"/>
    </row>
    <row r="5517" spans="1:15" x14ac:dyDescent="0.2">
      <c r="A5517" s="11" t="str">
        <f t="shared" si="516"/>
        <v>3323006 - Alle regioner4 år</v>
      </c>
      <c r="B5517" s="12" t="str">
        <f t="shared" si="519"/>
        <v>332300</v>
      </c>
      <c r="C5517" s="14">
        <f t="shared" si="517"/>
        <v>0</v>
      </c>
      <c r="D5517" s="14">
        <f t="shared" si="518"/>
        <v>0</v>
      </c>
      <c r="E5517" s="19" t="str">
        <f t="shared" si="520"/>
        <v>332300 - Indkøbsarbejde (agenter)</v>
      </c>
      <c r="F5517" s="19" t="str">
        <f t="shared" si="521"/>
        <v>4 år</v>
      </c>
      <c r="G5517" s="40" t="s">
        <v>516</v>
      </c>
      <c r="H5517" s="41" t="s">
        <v>144</v>
      </c>
      <c r="I5517" s="42" t="s">
        <v>11</v>
      </c>
      <c r="J5517" s="43" t="s">
        <v>24</v>
      </c>
      <c r="K5517" s="44">
        <v>230</v>
      </c>
      <c r="L5517" s="45">
        <v>37859.624620630209</v>
      </c>
      <c r="M5517" s="46">
        <v>39858.131904942151</v>
      </c>
      <c r="N5517" s="45"/>
      <c r="O5517" s="46"/>
    </row>
    <row r="5518" spans="1:15" x14ac:dyDescent="0.2">
      <c r="A5518" s="11" t="str">
        <f t="shared" si="516"/>
        <v>3323006 - Alle regioner5-9 år</v>
      </c>
      <c r="B5518" s="12" t="str">
        <f t="shared" si="519"/>
        <v>332300</v>
      </c>
      <c r="C5518" s="14">
        <f t="shared" si="517"/>
        <v>0</v>
      </c>
      <c r="D5518" s="14">
        <f t="shared" si="518"/>
        <v>0</v>
      </c>
      <c r="E5518" s="19" t="str">
        <f t="shared" si="520"/>
        <v>332300 - Indkøbsarbejde (agenter)</v>
      </c>
      <c r="F5518" s="19" t="str">
        <f t="shared" si="521"/>
        <v>5-9 år</v>
      </c>
      <c r="G5518" s="40" t="s">
        <v>516</v>
      </c>
      <c r="H5518" s="41" t="s">
        <v>144</v>
      </c>
      <c r="I5518" s="42" t="s">
        <v>11</v>
      </c>
      <c r="J5518" s="43" t="s">
        <v>15</v>
      </c>
      <c r="K5518" s="44">
        <v>1059</v>
      </c>
      <c r="L5518" s="45">
        <v>38750.813557931477</v>
      </c>
      <c r="M5518" s="46">
        <v>40840.217163929803</v>
      </c>
      <c r="N5518" s="45"/>
      <c r="O5518" s="46"/>
    </row>
    <row r="5519" spans="1:15" x14ac:dyDescent="0.2">
      <c r="A5519" s="11" t="str">
        <f t="shared" si="516"/>
        <v>3323006 - Alle regioner0-4 år</v>
      </c>
      <c r="B5519" s="12" t="str">
        <f t="shared" si="519"/>
        <v>332300</v>
      </c>
      <c r="C5519" s="14">
        <f t="shared" si="517"/>
        <v>0</v>
      </c>
      <c r="D5519" s="14">
        <f t="shared" si="518"/>
        <v>0</v>
      </c>
      <c r="E5519" s="19" t="str">
        <f t="shared" si="520"/>
        <v>332300 - Indkøbsarbejde (agenter)</v>
      </c>
      <c r="F5519" s="19" t="str">
        <f t="shared" si="521"/>
        <v>0-4 år</v>
      </c>
      <c r="G5519" s="40" t="s">
        <v>516</v>
      </c>
      <c r="H5519" s="41" t="s">
        <v>144</v>
      </c>
      <c r="I5519" s="42" t="s">
        <v>11</v>
      </c>
      <c r="J5519" s="43" t="s">
        <v>16</v>
      </c>
      <c r="K5519" s="44">
        <v>1248</v>
      </c>
      <c r="L5519" s="45">
        <v>34416.145175346559</v>
      </c>
      <c r="M5519" s="46">
        <v>36276.166144635528</v>
      </c>
      <c r="N5519" s="45"/>
      <c r="O5519" s="46"/>
    </row>
    <row r="5520" spans="1:15" x14ac:dyDescent="0.2">
      <c r="A5520" s="11" t="str">
        <f t="shared" si="516"/>
        <v>3323006 - Alle regioner10-14 år</v>
      </c>
      <c r="B5520" s="12" t="str">
        <f t="shared" si="519"/>
        <v>332300</v>
      </c>
      <c r="C5520" s="14">
        <f t="shared" si="517"/>
        <v>0</v>
      </c>
      <c r="D5520" s="14">
        <f t="shared" si="518"/>
        <v>0</v>
      </c>
      <c r="E5520" s="19" t="str">
        <f t="shared" si="520"/>
        <v>332300 - Indkøbsarbejde (agenter)</v>
      </c>
      <c r="F5520" s="19" t="str">
        <f t="shared" si="521"/>
        <v>10-14 år</v>
      </c>
      <c r="G5520" s="40" t="s">
        <v>516</v>
      </c>
      <c r="H5520" s="41" t="s">
        <v>144</v>
      </c>
      <c r="I5520" s="42" t="s">
        <v>11</v>
      </c>
      <c r="J5520" s="43" t="s">
        <v>17</v>
      </c>
      <c r="K5520" s="44">
        <v>811</v>
      </c>
      <c r="L5520" s="45">
        <v>41480.107308461455</v>
      </c>
      <c r="M5520" s="46">
        <v>43773.380288426561</v>
      </c>
      <c r="N5520" s="45"/>
      <c r="O5520" s="46"/>
    </row>
    <row r="5521" spans="1:15" x14ac:dyDescent="0.2">
      <c r="A5521" s="11" t="str">
        <f t="shared" si="516"/>
        <v>3323006 - Alle regioner15-20 år</v>
      </c>
      <c r="B5521" s="12" t="str">
        <f t="shared" si="519"/>
        <v>332300</v>
      </c>
      <c r="C5521" s="14">
        <f t="shared" si="517"/>
        <v>0</v>
      </c>
      <c r="D5521" s="14">
        <f t="shared" si="518"/>
        <v>0</v>
      </c>
      <c r="E5521" s="19" t="str">
        <f t="shared" si="520"/>
        <v>332300 - Indkøbsarbejde (agenter)</v>
      </c>
      <c r="F5521" s="19" t="str">
        <f t="shared" si="521"/>
        <v>15-20 år</v>
      </c>
      <c r="G5521" s="40" t="s">
        <v>516</v>
      </c>
      <c r="H5521" s="41" t="s">
        <v>144</v>
      </c>
      <c r="I5521" s="42" t="s">
        <v>11</v>
      </c>
      <c r="J5521" s="43" t="s">
        <v>18</v>
      </c>
      <c r="K5521" s="44">
        <v>806</v>
      </c>
      <c r="L5521" s="45">
        <v>41153.373624450462</v>
      </c>
      <c r="M5521" s="46">
        <v>43456.618044167037</v>
      </c>
      <c r="N5521" s="45"/>
      <c r="O5521" s="46"/>
    </row>
    <row r="5522" spans="1:15" x14ac:dyDescent="0.2">
      <c r="A5522" s="11" t="str">
        <f t="shared" si="516"/>
        <v>3323006 - Alle regioner20-24 år</v>
      </c>
      <c r="B5522" s="12" t="str">
        <f t="shared" si="519"/>
        <v>332300</v>
      </c>
      <c r="C5522" s="14">
        <f t="shared" si="517"/>
        <v>0</v>
      </c>
      <c r="D5522" s="14">
        <f t="shared" si="518"/>
        <v>0</v>
      </c>
      <c r="E5522" s="19" t="str">
        <f t="shared" si="520"/>
        <v>332300 - Indkøbsarbejde (agenter)</v>
      </c>
      <c r="F5522" s="19" t="str">
        <f t="shared" si="521"/>
        <v>20-24 år</v>
      </c>
      <c r="G5522" s="40" t="s">
        <v>516</v>
      </c>
      <c r="H5522" s="41" t="s">
        <v>144</v>
      </c>
      <c r="I5522" s="42" t="s">
        <v>11</v>
      </c>
      <c r="J5522" s="43" t="s">
        <v>19</v>
      </c>
      <c r="K5522" s="44">
        <v>879</v>
      </c>
      <c r="L5522" s="45">
        <v>41381.679486974426</v>
      </c>
      <c r="M5522" s="46">
        <v>43578.62968784065</v>
      </c>
      <c r="N5522" s="45"/>
      <c r="O5522" s="46"/>
    </row>
    <row r="5523" spans="1:15" x14ac:dyDescent="0.2">
      <c r="A5523" s="11" t="str">
        <f t="shared" si="516"/>
        <v>3323006 - Alle regioner25 år og derover</v>
      </c>
      <c r="B5523" s="12" t="str">
        <f t="shared" si="519"/>
        <v>332300</v>
      </c>
      <c r="C5523" s="14">
        <f t="shared" si="517"/>
        <v>0</v>
      </c>
      <c r="D5523" s="14">
        <f t="shared" si="518"/>
        <v>0</v>
      </c>
      <c r="E5523" s="19" t="str">
        <f t="shared" si="520"/>
        <v>332300 - Indkøbsarbejde (agenter)</v>
      </c>
      <c r="F5523" s="19" t="str">
        <f t="shared" si="521"/>
        <v>25 år og derover</v>
      </c>
      <c r="G5523" s="40" t="s">
        <v>516</v>
      </c>
      <c r="H5523" s="41" t="s">
        <v>144</v>
      </c>
      <c r="I5523" s="42" t="s">
        <v>11</v>
      </c>
      <c r="J5523" s="43" t="s">
        <v>9</v>
      </c>
      <c r="K5523" s="44">
        <v>2787</v>
      </c>
      <c r="L5523" s="45">
        <v>40585.214055276061</v>
      </c>
      <c r="M5523" s="46">
        <v>42789.482644274278</v>
      </c>
      <c r="N5523" s="45"/>
      <c r="O5523" s="46"/>
    </row>
    <row r="5524" spans="1:15" x14ac:dyDescent="0.2">
      <c r="A5524" s="11" t="str">
        <f t="shared" si="516"/>
        <v>3323006 - Alle regionerAlle uanset erf.</v>
      </c>
      <c r="B5524" s="12" t="str">
        <f t="shared" si="519"/>
        <v>332300</v>
      </c>
      <c r="C5524" s="14">
        <f t="shared" si="517"/>
        <v>0</v>
      </c>
      <c r="D5524" s="14">
        <f t="shared" si="518"/>
        <v>0</v>
      </c>
      <c r="E5524" s="19" t="str">
        <f t="shared" si="520"/>
        <v>332300 - Indkøbsarbejde (agenter)</v>
      </c>
      <c r="F5524" s="19" t="str">
        <f t="shared" si="521"/>
        <v>Alle uanset erf.</v>
      </c>
      <c r="G5524" s="40" t="s">
        <v>516</v>
      </c>
      <c r="H5524" s="41" t="s">
        <v>144</v>
      </c>
      <c r="I5524" s="42" t="s">
        <v>11</v>
      </c>
      <c r="J5524" s="43" t="s">
        <v>10</v>
      </c>
      <c r="K5524" s="44">
        <v>7590</v>
      </c>
      <c r="L5524" s="45">
        <v>39520.426296850455</v>
      </c>
      <c r="M5524" s="46">
        <v>41680.757096365778</v>
      </c>
      <c r="N5524" s="45"/>
      <c r="O5524" s="46"/>
    </row>
    <row r="5525" spans="1:15" x14ac:dyDescent="0.2">
      <c r="A5525" s="11" t="str">
        <f t="shared" si="516"/>
        <v>3324006 - Alle regionerAlle uanset erf.</v>
      </c>
      <c r="B5525" s="12" t="str">
        <f t="shared" si="519"/>
        <v>332400</v>
      </c>
      <c r="C5525" s="14">
        <f t="shared" si="517"/>
        <v>0</v>
      </c>
      <c r="D5525" s="14">
        <f t="shared" si="518"/>
        <v>0</v>
      </c>
      <c r="E5525" s="19" t="str">
        <f t="shared" si="520"/>
        <v>332400 - Erhvervsmæglerarbejde</v>
      </c>
      <c r="F5525" s="19" t="str">
        <f t="shared" si="521"/>
        <v>Alle uanset erf.</v>
      </c>
      <c r="G5525" s="40" t="s">
        <v>516</v>
      </c>
      <c r="H5525" s="41" t="s">
        <v>363</v>
      </c>
      <c r="I5525" s="42" t="s">
        <v>11</v>
      </c>
      <c r="J5525" s="43" t="s">
        <v>10</v>
      </c>
      <c r="K5525" s="44">
        <v>24</v>
      </c>
      <c r="L5525" s="45">
        <v>35864.744847164839</v>
      </c>
      <c r="M5525" s="46">
        <v>37814.661875834419</v>
      </c>
      <c r="N5525" s="45"/>
      <c r="O5525" s="46"/>
    </row>
    <row r="5526" spans="1:15" x14ac:dyDescent="0.2">
      <c r="A5526" s="11" t="str">
        <f t="shared" si="516"/>
        <v>3331101 - Region HovedstadenUnder 1 år</v>
      </c>
      <c r="B5526" s="12" t="str">
        <f t="shared" si="519"/>
        <v>333110</v>
      </c>
      <c r="C5526" s="14">
        <f t="shared" si="517"/>
        <v>0</v>
      </c>
      <c r="D5526" s="14">
        <f t="shared" si="518"/>
        <v>0</v>
      </c>
      <c r="E5526" s="19" t="str">
        <f t="shared" si="520"/>
        <v>333110 - Speditørarbejde vedr. land- og lufttransport</v>
      </c>
      <c r="F5526" s="19" t="str">
        <f t="shared" si="521"/>
        <v>Under 1 år</v>
      </c>
      <c r="G5526" s="40" t="s">
        <v>516</v>
      </c>
      <c r="H5526" s="41" t="s">
        <v>145</v>
      </c>
      <c r="I5526" s="42" t="s">
        <v>8</v>
      </c>
      <c r="J5526" s="43" t="s">
        <v>13</v>
      </c>
      <c r="K5526" s="44">
        <v>17</v>
      </c>
      <c r="L5526" s="45">
        <v>29990.019551138728</v>
      </c>
      <c r="M5526" s="46">
        <v>31733.234971849961</v>
      </c>
      <c r="N5526" s="45"/>
      <c r="O5526" s="46"/>
    </row>
    <row r="5527" spans="1:15" x14ac:dyDescent="0.2">
      <c r="A5527" s="11" t="str">
        <f t="shared" si="516"/>
        <v>3331101 - Region Hovedstaden1 år</v>
      </c>
      <c r="B5527" s="12" t="str">
        <f t="shared" si="519"/>
        <v>333110</v>
      </c>
      <c r="C5527" s="14">
        <f t="shared" si="517"/>
        <v>0</v>
      </c>
      <c r="D5527" s="14">
        <f t="shared" si="518"/>
        <v>0</v>
      </c>
      <c r="E5527" s="19" t="str">
        <f t="shared" si="520"/>
        <v>333110 - Speditørarbejde vedr. land- og lufttransport</v>
      </c>
      <c r="F5527" s="19" t="str">
        <f t="shared" si="521"/>
        <v>1 år</v>
      </c>
      <c r="G5527" s="40" t="s">
        <v>516</v>
      </c>
      <c r="H5527" s="41" t="s">
        <v>145</v>
      </c>
      <c r="I5527" s="42" t="s">
        <v>8</v>
      </c>
      <c r="J5527" s="43" t="s">
        <v>22</v>
      </c>
      <c r="K5527" s="44">
        <v>21</v>
      </c>
      <c r="L5527" s="45">
        <v>31916.903855495519</v>
      </c>
      <c r="M5527" s="46">
        <v>33772.12235201514</v>
      </c>
      <c r="N5527" s="45"/>
      <c r="O5527" s="46"/>
    </row>
    <row r="5528" spans="1:15" x14ac:dyDescent="0.2">
      <c r="A5528" s="11" t="str">
        <f t="shared" si="516"/>
        <v>3331101 - Region Hovedstaden2 år</v>
      </c>
      <c r="B5528" s="12" t="str">
        <f t="shared" si="519"/>
        <v>333110</v>
      </c>
      <c r="C5528" s="14">
        <f t="shared" si="517"/>
        <v>0</v>
      </c>
      <c r="D5528" s="14">
        <f t="shared" si="518"/>
        <v>0</v>
      </c>
      <c r="E5528" s="19" t="str">
        <f t="shared" si="520"/>
        <v>333110 - Speditørarbejde vedr. land- og lufttransport</v>
      </c>
      <c r="F5528" s="19" t="str">
        <f t="shared" si="521"/>
        <v>2 år</v>
      </c>
      <c r="G5528" s="40" t="s">
        <v>516</v>
      </c>
      <c r="H5528" s="41" t="s">
        <v>145</v>
      </c>
      <c r="I5528" s="42" t="s">
        <v>8</v>
      </c>
      <c r="J5528" s="43" t="s">
        <v>23</v>
      </c>
      <c r="K5528" s="44">
        <v>12</v>
      </c>
      <c r="L5528" s="45">
        <v>31156.356993209916</v>
      </c>
      <c r="M5528" s="46">
        <v>32967.367548609356</v>
      </c>
      <c r="N5528" s="45"/>
      <c r="O5528" s="46"/>
    </row>
    <row r="5529" spans="1:15" x14ac:dyDescent="0.2">
      <c r="A5529" s="11" t="str">
        <f t="shared" si="516"/>
        <v>3331101 - Region Hovedstaden3 år</v>
      </c>
      <c r="B5529" s="12" t="str">
        <f t="shared" si="519"/>
        <v>333110</v>
      </c>
      <c r="C5529" s="14">
        <f t="shared" si="517"/>
        <v>0</v>
      </c>
      <c r="D5529" s="14">
        <f t="shared" si="518"/>
        <v>0</v>
      </c>
      <c r="E5529" s="19" t="str">
        <f t="shared" si="520"/>
        <v>333110 - Speditørarbejde vedr. land- og lufttransport</v>
      </c>
      <c r="F5529" s="19" t="str">
        <f t="shared" si="521"/>
        <v>3 år</v>
      </c>
      <c r="G5529" s="40" t="s">
        <v>516</v>
      </c>
      <c r="H5529" s="41" t="s">
        <v>145</v>
      </c>
      <c r="I5529" s="42" t="s">
        <v>8</v>
      </c>
      <c r="J5529" s="43" t="s">
        <v>14</v>
      </c>
      <c r="K5529" s="44">
        <v>11</v>
      </c>
      <c r="L5529" s="45">
        <v>36582.698637678026</v>
      </c>
      <c r="M5529" s="46">
        <v>38709.12354005895</v>
      </c>
      <c r="N5529" s="45"/>
      <c r="O5529" s="46"/>
    </row>
    <row r="5530" spans="1:15" x14ac:dyDescent="0.2">
      <c r="A5530" s="11" t="str">
        <f t="shared" si="516"/>
        <v>3331101 - Region Hovedstaden5-9 år</v>
      </c>
      <c r="B5530" s="12" t="str">
        <f t="shared" si="519"/>
        <v>333110</v>
      </c>
      <c r="C5530" s="14">
        <f t="shared" si="517"/>
        <v>0</v>
      </c>
      <c r="D5530" s="14">
        <f t="shared" si="518"/>
        <v>0</v>
      </c>
      <c r="E5530" s="19" t="str">
        <f t="shared" si="520"/>
        <v>333110 - Speditørarbejde vedr. land- og lufttransport</v>
      </c>
      <c r="F5530" s="19" t="str">
        <f t="shared" si="521"/>
        <v>5-9 år</v>
      </c>
      <c r="G5530" s="40" t="s">
        <v>516</v>
      </c>
      <c r="H5530" s="41" t="s">
        <v>145</v>
      </c>
      <c r="I5530" s="42" t="s">
        <v>8</v>
      </c>
      <c r="J5530" s="43" t="s">
        <v>15</v>
      </c>
      <c r="K5530" s="44">
        <v>67</v>
      </c>
      <c r="L5530" s="45">
        <v>38983.424426114718</v>
      </c>
      <c r="M5530" s="46">
        <v>41249.395160006883</v>
      </c>
      <c r="N5530" s="45"/>
      <c r="O5530" s="46"/>
    </row>
    <row r="5531" spans="1:15" x14ac:dyDescent="0.2">
      <c r="A5531" s="11" t="str">
        <f t="shared" si="516"/>
        <v>3331101 - Region Hovedstaden0-4 år</v>
      </c>
      <c r="B5531" s="12" t="str">
        <f t="shared" si="519"/>
        <v>333110</v>
      </c>
      <c r="C5531" s="14">
        <f t="shared" si="517"/>
        <v>0</v>
      </c>
      <c r="D5531" s="14">
        <f t="shared" si="518"/>
        <v>0</v>
      </c>
      <c r="E5531" s="19" t="str">
        <f t="shared" si="520"/>
        <v>333110 - Speditørarbejde vedr. land- og lufttransport</v>
      </c>
      <c r="F5531" s="19" t="str">
        <f t="shared" si="521"/>
        <v>0-4 år</v>
      </c>
      <c r="G5531" s="40" t="s">
        <v>516</v>
      </c>
      <c r="H5531" s="41" t="s">
        <v>145</v>
      </c>
      <c r="I5531" s="42" t="s">
        <v>8</v>
      </c>
      <c r="J5531" s="43" t="s">
        <v>16</v>
      </c>
      <c r="K5531" s="44">
        <v>71</v>
      </c>
      <c r="L5531" s="45">
        <v>32723.261276348341</v>
      </c>
      <c r="M5531" s="46">
        <v>34625.350522259723</v>
      </c>
      <c r="N5531" s="45"/>
      <c r="O5531" s="46"/>
    </row>
    <row r="5532" spans="1:15" x14ac:dyDescent="0.2">
      <c r="A5532" s="11" t="str">
        <f t="shared" si="516"/>
        <v>3331101 - Region Hovedstaden10-14 år</v>
      </c>
      <c r="B5532" s="12" t="str">
        <f t="shared" si="519"/>
        <v>333110</v>
      </c>
      <c r="C5532" s="14">
        <f t="shared" si="517"/>
        <v>0</v>
      </c>
      <c r="D5532" s="14">
        <f t="shared" si="518"/>
        <v>0</v>
      </c>
      <c r="E5532" s="19" t="str">
        <f t="shared" si="520"/>
        <v>333110 - Speditørarbejde vedr. land- og lufttransport</v>
      </c>
      <c r="F5532" s="19" t="str">
        <f t="shared" si="521"/>
        <v>10-14 år</v>
      </c>
      <c r="G5532" s="40" t="s">
        <v>516</v>
      </c>
      <c r="H5532" s="41" t="s">
        <v>145</v>
      </c>
      <c r="I5532" s="42" t="s">
        <v>8</v>
      </c>
      <c r="J5532" s="43" t="s">
        <v>17</v>
      </c>
      <c r="K5532" s="44">
        <v>45</v>
      </c>
      <c r="L5532" s="45">
        <v>38908.631043811467</v>
      </c>
      <c r="M5532" s="46">
        <v>41170.254298797328</v>
      </c>
      <c r="N5532" s="45"/>
      <c r="O5532" s="46"/>
    </row>
    <row r="5533" spans="1:15" x14ac:dyDescent="0.2">
      <c r="A5533" s="11" t="str">
        <f t="shared" si="516"/>
        <v>3331101 - Region Hovedstaden15-20 år</v>
      </c>
      <c r="B5533" s="12" t="str">
        <f t="shared" si="519"/>
        <v>333110</v>
      </c>
      <c r="C5533" s="14">
        <f t="shared" si="517"/>
        <v>0</v>
      </c>
      <c r="D5533" s="14">
        <f t="shared" si="518"/>
        <v>0</v>
      </c>
      <c r="E5533" s="19" t="str">
        <f t="shared" si="520"/>
        <v>333110 - Speditørarbejde vedr. land- og lufttransport</v>
      </c>
      <c r="F5533" s="19" t="str">
        <f t="shared" si="521"/>
        <v>15-20 år</v>
      </c>
      <c r="G5533" s="40" t="s">
        <v>516</v>
      </c>
      <c r="H5533" s="41" t="s">
        <v>145</v>
      </c>
      <c r="I5533" s="42" t="s">
        <v>8</v>
      </c>
      <c r="J5533" s="43" t="s">
        <v>18</v>
      </c>
      <c r="K5533" s="44">
        <v>34</v>
      </c>
      <c r="L5533" s="45">
        <v>39620.31175791796</v>
      </c>
      <c r="M5533" s="46">
        <v>41923.302534966875</v>
      </c>
      <c r="N5533" s="45"/>
      <c r="O5533" s="46"/>
    </row>
    <row r="5534" spans="1:15" x14ac:dyDescent="0.2">
      <c r="A5534" s="11" t="str">
        <f t="shared" si="516"/>
        <v>3331101 - Region Hovedstaden20-24 år</v>
      </c>
      <c r="B5534" s="12" t="str">
        <f t="shared" si="519"/>
        <v>333110</v>
      </c>
      <c r="C5534" s="14">
        <f t="shared" si="517"/>
        <v>0</v>
      </c>
      <c r="D5534" s="14">
        <f t="shared" si="518"/>
        <v>0</v>
      </c>
      <c r="E5534" s="19" t="str">
        <f t="shared" si="520"/>
        <v>333110 - Speditørarbejde vedr. land- og lufttransport</v>
      </c>
      <c r="F5534" s="19" t="str">
        <f t="shared" si="521"/>
        <v>20-24 år</v>
      </c>
      <c r="G5534" s="40" t="s">
        <v>516</v>
      </c>
      <c r="H5534" s="41" t="s">
        <v>145</v>
      </c>
      <c r="I5534" s="42" t="s">
        <v>8</v>
      </c>
      <c r="J5534" s="43" t="s">
        <v>19</v>
      </c>
      <c r="K5534" s="44">
        <v>41</v>
      </c>
      <c r="L5534" s="45">
        <v>41700.482651728824</v>
      </c>
      <c r="M5534" s="46">
        <v>44124.386520335494</v>
      </c>
      <c r="N5534" s="45"/>
      <c r="O5534" s="46"/>
    </row>
    <row r="5535" spans="1:15" x14ac:dyDescent="0.2">
      <c r="A5535" s="11" t="str">
        <f t="shared" si="516"/>
        <v>3331101 - Region Hovedstaden25 år og derover</v>
      </c>
      <c r="B5535" s="12" t="str">
        <f t="shared" si="519"/>
        <v>333110</v>
      </c>
      <c r="C5535" s="14">
        <f t="shared" si="517"/>
        <v>0</v>
      </c>
      <c r="D5535" s="14">
        <f t="shared" si="518"/>
        <v>0</v>
      </c>
      <c r="E5535" s="19" t="str">
        <f t="shared" si="520"/>
        <v>333110 - Speditørarbejde vedr. land- og lufttransport</v>
      </c>
      <c r="F5535" s="19" t="str">
        <f t="shared" si="521"/>
        <v>25 år og derover</v>
      </c>
      <c r="G5535" s="40" t="s">
        <v>516</v>
      </c>
      <c r="H5535" s="41" t="s">
        <v>145</v>
      </c>
      <c r="I5535" s="42" t="s">
        <v>8</v>
      </c>
      <c r="J5535" s="43" t="s">
        <v>9</v>
      </c>
      <c r="K5535" s="44">
        <v>136</v>
      </c>
      <c r="L5535" s="45">
        <v>42562.417651288444</v>
      </c>
      <c r="M5535" s="46">
        <v>45036.422800433495</v>
      </c>
      <c r="N5535" s="45"/>
      <c r="O5535" s="46"/>
    </row>
    <row r="5536" spans="1:15" x14ac:dyDescent="0.2">
      <c r="A5536" s="11" t="str">
        <f t="shared" si="516"/>
        <v>3331101 - Region HovedstadenAlle uanset erf.</v>
      </c>
      <c r="B5536" s="12" t="str">
        <f t="shared" si="519"/>
        <v>333110</v>
      </c>
      <c r="C5536" s="14">
        <f t="shared" si="517"/>
        <v>0</v>
      </c>
      <c r="D5536" s="14">
        <f t="shared" si="518"/>
        <v>0</v>
      </c>
      <c r="E5536" s="19" t="str">
        <f t="shared" si="520"/>
        <v>333110 - Speditørarbejde vedr. land- og lufttransport</v>
      </c>
      <c r="F5536" s="19" t="str">
        <f t="shared" si="521"/>
        <v>Alle uanset erf.</v>
      </c>
      <c r="G5536" s="40" t="s">
        <v>516</v>
      </c>
      <c r="H5536" s="41" t="s">
        <v>145</v>
      </c>
      <c r="I5536" s="42" t="s">
        <v>8</v>
      </c>
      <c r="J5536" s="43" t="s">
        <v>10</v>
      </c>
      <c r="K5536" s="44">
        <v>394</v>
      </c>
      <c r="L5536" s="45">
        <v>39292.463292491215</v>
      </c>
      <c r="M5536" s="46">
        <v>41576.397379709902</v>
      </c>
      <c r="N5536" s="45"/>
      <c r="O5536" s="46"/>
    </row>
    <row r="5537" spans="1:15" x14ac:dyDescent="0.2">
      <c r="A5537" s="11" t="str">
        <f t="shared" si="516"/>
        <v>3331102 - Region Sjælland5-9 år</v>
      </c>
      <c r="B5537" s="12" t="str">
        <f t="shared" si="519"/>
        <v>333110</v>
      </c>
      <c r="C5537" s="14">
        <f t="shared" si="517"/>
        <v>0</v>
      </c>
      <c r="D5537" s="14">
        <f t="shared" si="518"/>
        <v>0</v>
      </c>
      <c r="E5537" s="19" t="str">
        <f t="shared" si="520"/>
        <v>333110 - Speditørarbejde vedr. land- og lufttransport</v>
      </c>
      <c r="F5537" s="19" t="str">
        <f t="shared" si="521"/>
        <v>5-9 år</v>
      </c>
      <c r="G5537" s="40" t="s">
        <v>516</v>
      </c>
      <c r="H5537" s="41" t="s">
        <v>145</v>
      </c>
      <c r="I5537" s="42" t="s">
        <v>20</v>
      </c>
      <c r="J5537" s="43" t="s">
        <v>15</v>
      </c>
      <c r="K5537" s="44">
        <v>19</v>
      </c>
      <c r="L5537" s="45">
        <v>39727.321723662317</v>
      </c>
      <c r="M5537" s="46">
        <v>42036.532617444973</v>
      </c>
      <c r="N5537" s="45"/>
      <c r="O5537" s="46"/>
    </row>
    <row r="5538" spans="1:15" x14ac:dyDescent="0.2">
      <c r="A5538" s="11" t="str">
        <f t="shared" si="516"/>
        <v>3331102 - Region Sjælland0-4 år</v>
      </c>
      <c r="B5538" s="12" t="str">
        <f t="shared" si="519"/>
        <v>333110</v>
      </c>
      <c r="C5538" s="14">
        <f t="shared" si="517"/>
        <v>0</v>
      </c>
      <c r="D5538" s="14">
        <f t="shared" si="518"/>
        <v>0</v>
      </c>
      <c r="E5538" s="19" t="str">
        <f t="shared" si="520"/>
        <v>333110 - Speditørarbejde vedr. land- og lufttransport</v>
      </c>
      <c r="F5538" s="19" t="str">
        <f t="shared" si="521"/>
        <v>0-4 år</v>
      </c>
      <c r="G5538" s="40" t="s">
        <v>516</v>
      </c>
      <c r="H5538" s="41" t="s">
        <v>145</v>
      </c>
      <c r="I5538" s="42" t="s">
        <v>20</v>
      </c>
      <c r="J5538" s="43" t="s">
        <v>16</v>
      </c>
      <c r="K5538" s="44">
        <v>38</v>
      </c>
      <c r="L5538" s="45">
        <v>32345.111237397723</v>
      </c>
      <c r="M5538" s="46">
        <v>34225.219938144168</v>
      </c>
      <c r="N5538" s="45"/>
      <c r="O5538" s="46"/>
    </row>
    <row r="5539" spans="1:15" x14ac:dyDescent="0.2">
      <c r="A5539" s="11" t="str">
        <f t="shared" si="516"/>
        <v>3331102 - Region Sjælland10-14 år</v>
      </c>
      <c r="B5539" s="12" t="str">
        <f t="shared" si="519"/>
        <v>333110</v>
      </c>
      <c r="C5539" s="14">
        <f t="shared" si="517"/>
        <v>0</v>
      </c>
      <c r="D5539" s="14">
        <f t="shared" si="518"/>
        <v>0</v>
      </c>
      <c r="E5539" s="19" t="str">
        <f t="shared" si="520"/>
        <v>333110 - Speditørarbejde vedr. land- og lufttransport</v>
      </c>
      <c r="F5539" s="19" t="str">
        <f t="shared" si="521"/>
        <v>10-14 år</v>
      </c>
      <c r="G5539" s="40" t="s">
        <v>516</v>
      </c>
      <c r="H5539" s="41" t="s">
        <v>145</v>
      </c>
      <c r="I5539" s="42" t="s">
        <v>20</v>
      </c>
      <c r="J5539" s="43" t="s">
        <v>17</v>
      </c>
      <c r="K5539" s="44">
        <v>12</v>
      </c>
      <c r="L5539" s="45">
        <v>39183.519505074641</v>
      </c>
      <c r="M5539" s="46">
        <v>41461.121069238739</v>
      </c>
      <c r="N5539" s="45"/>
      <c r="O5539" s="46"/>
    </row>
    <row r="5540" spans="1:15" x14ac:dyDescent="0.2">
      <c r="A5540" s="11" t="str">
        <f t="shared" si="516"/>
        <v>3331102 - Region Sjælland20-24 år</v>
      </c>
      <c r="B5540" s="12" t="str">
        <f t="shared" si="519"/>
        <v>333110</v>
      </c>
      <c r="C5540" s="14">
        <f t="shared" si="517"/>
        <v>0</v>
      </c>
      <c r="D5540" s="14">
        <f t="shared" si="518"/>
        <v>0</v>
      </c>
      <c r="E5540" s="19" t="str">
        <f t="shared" si="520"/>
        <v>333110 - Speditørarbejde vedr. land- og lufttransport</v>
      </c>
      <c r="F5540" s="19" t="str">
        <f t="shared" si="521"/>
        <v>20-24 år</v>
      </c>
      <c r="G5540" s="40" t="s">
        <v>516</v>
      </c>
      <c r="H5540" s="41" t="s">
        <v>145</v>
      </c>
      <c r="I5540" s="42" t="s">
        <v>20</v>
      </c>
      <c r="J5540" s="43" t="s">
        <v>19</v>
      </c>
      <c r="K5540" s="44">
        <v>14</v>
      </c>
      <c r="L5540" s="45">
        <v>44463.644492442276</v>
      </c>
      <c r="M5540" s="46">
        <v>46934.704466850933</v>
      </c>
      <c r="N5540" s="45"/>
      <c r="O5540" s="46"/>
    </row>
    <row r="5541" spans="1:15" x14ac:dyDescent="0.2">
      <c r="A5541" s="11" t="str">
        <f t="shared" si="516"/>
        <v>3331102 - Region Sjælland25 år og derover</v>
      </c>
      <c r="B5541" s="12" t="str">
        <f t="shared" si="519"/>
        <v>333110</v>
      </c>
      <c r="C5541" s="14">
        <f t="shared" si="517"/>
        <v>0</v>
      </c>
      <c r="D5541" s="14">
        <f t="shared" si="518"/>
        <v>0</v>
      </c>
      <c r="E5541" s="19" t="str">
        <f t="shared" si="520"/>
        <v>333110 - Speditørarbejde vedr. land- og lufttransport</v>
      </c>
      <c r="F5541" s="19" t="str">
        <f t="shared" si="521"/>
        <v>25 år og derover</v>
      </c>
      <c r="G5541" s="40" t="s">
        <v>516</v>
      </c>
      <c r="H5541" s="41" t="s">
        <v>145</v>
      </c>
      <c r="I5541" s="42" t="s">
        <v>20</v>
      </c>
      <c r="J5541" s="43" t="s">
        <v>9</v>
      </c>
      <c r="K5541" s="44">
        <v>51</v>
      </c>
      <c r="L5541" s="45">
        <v>41084.595684488217</v>
      </c>
      <c r="M5541" s="46">
        <v>43367.865558552585</v>
      </c>
      <c r="N5541" s="45"/>
      <c r="O5541" s="46"/>
    </row>
    <row r="5542" spans="1:15" x14ac:dyDescent="0.2">
      <c r="A5542" s="11" t="str">
        <f t="shared" si="516"/>
        <v>3331102 - Region SjællandAlle uanset erf.</v>
      </c>
      <c r="B5542" s="12" t="str">
        <f t="shared" si="519"/>
        <v>333110</v>
      </c>
      <c r="C5542" s="14">
        <f t="shared" si="517"/>
        <v>0</v>
      </c>
      <c r="D5542" s="14">
        <f t="shared" si="518"/>
        <v>0</v>
      </c>
      <c r="E5542" s="19" t="str">
        <f t="shared" si="520"/>
        <v>333110 - Speditørarbejde vedr. land- og lufttransport</v>
      </c>
      <c r="F5542" s="19" t="str">
        <f t="shared" si="521"/>
        <v>Alle uanset erf.</v>
      </c>
      <c r="G5542" s="40" t="s">
        <v>516</v>
      </c>
      <c r="H5542" s="41" t="s">
        <v>145</v>
      </c>
      <c r="I5542" s="42" t="s">
        <v>20</v>
      </c>
      <c r="J5542" s="43" t="s">
        <v>10</v>
      </c>
      <c r="K5542" s="44">
        <v>142</v>
      </c>
      <c r="L5542" s="45">
        <v>39183.519505074641</v>
      </c>
      <c r="M5542" s="46">
        <v>41461.121069238739</v>
      </c>
      <c r="N5542" s="45"/>
      <c r="O5542" s="46"/>
    </row>
    <row r="5543" spans="1:15" x14ac:dyDescent="0.2">
      <c r="A5543" s="11" t="str">
        <f t="shared" si="516"/>
        <v>3331103 - Region SyddanmarkUnder 1 år</v>
      </c>
      <c r="B5543" s="12" t="str">
        <f t="shared" si="519"/>
        <v>333110</v>
      </c>
      <c r="C5543" s="14">
        <f t="shared" si="517"/>
        <v>0</v>
      </c>
      <c r="D5543" s="14">
        <f t="shared" si="518"/>
        <v>0</v>
      </c>
      <c r="E5543" s="19" t="str">
        <f t="shared" si="520"/>
        <v>333110 - Speditørarbejde vedr. land- og lufttransport</v>
      </c>
      <c r="F5543" s="19" t="str">
        <f t="shared" si="521"/>
        <v>Under 1 år</v>
      </c>
      <c r="G5543" s="40" t="s">
        <v>516</v>
      </c>
      <c r="H5543" s="41" t="s">
        <v>145</v>
      </c>
      <c r="I5543" s="42" t="s">
        <v>544</v>
      </c>
      <c r="J5543" s="43" t="s">
        <v>13</v>
      </c>
      <c r="K5543" s="44">
        <v>40</v>
      </c>
      <c r="L5543" s="45">
        <v>29948.216563378923</v>
      </c>
      <c r="M5543" s="46">
        <v>31689.002121956506</v>
      </c>
      <c r="N5543" s="45"/>
      <c r="O5543" s="46"/>
    </row>
    <row r="5544" spans="1:15" x14ac:dyDescent="0.2">
      <c r="A5544" s="11" t="str">
        <f t="shared" si="516"/>
        <v>3331103 - Region Syddanmark1 år</v>
      </c>
      <c r="B5544" s="12" t="str">
        <f t="shared" si="519"/>
        <v>333110</v>
      </c>
      <c r="C5544" s="14">
        <f t="shared" si="517"/>
        <v>0</v>
      </c>
      <c r="D5544" s="14">
        <f t="shared" si="518"/>
        <v>0</v>
      </c>
      <c r="E5544" s="19" t="str">
        <f t="shared" si="520"/>
        <v>333110 - Speditørarbejde vedr. land- og lufttransport</v>
      </c>
      <c r="F5544" s="19" t="str">
        <f t="shared" si="521"/>
        <v>1 år</v>
      </c>
      <c r="G5544" s="40" t="s">
        <v>516</v>
      </c>
      <c r="H5544" s="41" t="s">
        <v>145</v>
      </c>
      <c r="I5544" s="42" t="s">
        <v>544</v>
      </c>
      <c r="J5544" s="43" t="s">
        <v>22</v>
      </c>
      <c r="K5544" s="44">
        <v>21</v>
      </c>
      <c r="L5544" s="45">
        <v>34219.172871093251</v>
      </c>
      <c r="M5544" s="46">
        <v>36208.214249714438</v>
      </c>
      <c r="N5544" s="45"/>
      <c r="O5544" s="46"/>
    </row>
    <row r="5545" spans="1:15" x14ac:dyDescent="0.2">
      <c r="A5545" s="11" t="str">
        <f t="shared" si="516"/>
        <v>3331103 - Region Syddanmark2 år</v>
      </c>
      <c r="B5545" s="12" t="str">
        <f t="shared" si="519"/>
        <v>333110</v>
      </c>
      <c r="C5545" s="14">
        <f t="shared" si="517"/>
        <v>0</v>
      </c>
      <c r="D5545" s="14">
        <f t="shared" si="518"/>
        <v>0</v>
      </c>
      <c r="E5545" s="19" t="str">
        <f t="shared" si="520"/>
        <v>333110 - Speditørarbejde vedr. land- og lufttransport</v>
      </c>
      <c r="F5545" s="19" t="str">
        <f t="shared" si="521"/>
        <v>2 år</v>
      </c>
      <c r="G5545" s="40" t="s">
        <v>516</v>
      </c>
      <c r="H5545" s="41" t="s">
        <v>145</v>
      </c>
      <c r="I5545" s="42" t="s">
        <v>544</v>
      </c>
      <c r="J5545" s="43" t="s">
        <v>23</v>
      </c>
      <c r="K5545" s="44">
        <v>15</v>
      </c>
      <c r="L5545" s="45">
        <v>33035.916429096535</v>
      </c>
      <c r="M5545" s="46">
        <v>34956.179230470465</v>
      </c>
      <c r="N5545" s="45"/>
      <c r="O5545" s="46"/>
    </row>
    <row r="5546" spans="1:15" x14ac:dyDescent="0.2">
      <c r="A5546" s="11" t="str">
        <f t="shared" si="516"/>
        <v>3331103 - Region Syddanmark3 år</v>
      </c>
      <c r="B5546" s="12" t="str">
        <f t="shared" si="519"/>
        <v>333110</v>
      </c>
      <c r="C5546" s="14">
        <f t="shared" si="517"/>
        <v>0</v>
      </c>
      <c r="D5546" s="14">
        <f t="shared" si="518"/>
        <v>0</v>
      </c>
      <c r="E5546" s="19" t="str">
        <f t="shared" si="520"/>
        <v>333110 - Speditørarbejde vedr. land- og lufttransport</v>
      </c>
      <c r="F5546" s="19" t="str">
        <f t="shared" si="521"/>
        <v>3 år</v>
      </c>
      <c r="G5546" s="40" t="s">
        <v>516</v>
      </c>
      <c r="H5546" s="41" t="s">
        <v>145</v>
      </c>
      <c r="I5546" s="42" t="s">
        <v>544</v>
      </c>
      <c r="J5546" s="43" t="s">
        <v>14</v>
      </c>
      <c r="K5546" s="44">
        <v>21</v>
      </c>
      <c r="L5546" s="45">
        <v>33132.297841559965</v>
      </c>
      <c r="M5546" s="46">
        <v>35058.162958870693</v>
      </c>
      <c r="N5546" s="45"/>
      <c r="O5546" s="46"/>
    </row>
    <row r="5547" spans="1:15" x14ac:dyDescent="0.2">
      <c r="A5547" s="11" t="str">
        <f t="shared" si="516"/>
        <v>3331103 - Region Syddanmark4 år</v>
      </c>
      <c r="B5547" s="12" t="str">
        <f t="shared" si="519"/>
        <v>333110</v>
      </c>
      <c r="C5547" s="14">
        <f t="shared" si="517"/>
        <v>0</v>
      </c>
      <c r="D5547" s="14">
        <f t="shared" si="518"/>
        <v>0</v>
      </c>
      <c r="E5547" s="19" t="str">
        <f t="shared" si="520"/>
        <v>333110 - Speditørarbejde vedr. land- og lufttransport</v>
      </c>
      <c r="F5547" s="19" t="str">
        <f t="shared" si="521"/>
        <v>4 år</v>
      </c>
      <c r="G5547" s="40" t="s">
        <v>516</v>
      </c>
      <c r="H5547" s="41" t="s">
        <v>145</v>
      </c>
      <c r="I5547" s="42" t="s">
        <v>544</v>
      </c>
      <c r="J5547" s="43" t="s">
        <v>24</v>
      </c>
      <c r="K5547" s="44">
        <v>23</v>
      </c>
      <c r="L5547" s="45">
        <v>35515.112273093524</v>
      </c>
      <c r="M5547" s="46">
        <v>37579.482097100416</v>
      </c>
      <c r="N5547" s="45"/>
      <c r="O5547" s="46"/>
    </row>
    <row r="5548" spans="1:15" x14ac:dyDescent="0.2">
      <c r="A5548" s="11" t="str">
        <f t="shared" si="516"/>
        <v>3331103 - Region Syddanmark5-9 år</v>
      </c>
      <c r="B5548" s="12" t="str">
        <f t="shared" si="519"/>
        <v>333110</v>
      </c>
      <c r="C5548" s="14">
        <f t="shared" si="517"/>
        <v>0</v>
      </c>
      <c r="D5548" s="14">
        <f t="shared" si="518"/>
        <v>0</v>
      </c>
      <c r="E5548" s="19" t="str">
        <f t="shared" si="520"/>
        <v>333110 - Speditørarbejde vedr. land- og lufttransport</v>
      </c>
      <c r="F5548" s="19" t="str">
        <f t="shared" si="521"/>
        <v>5-9 år</v>
      </c>
      <c r="G5548" s="40" t="s">
        <v>516</v>
      </c>
      <c r="H5548" s="41" t="s">
        <v>145</v>
      </c>
      <c r="I5548" s="42" t="s">
        <v>544</v>
      </c>
      <c r="J5548" s="43" t="s">
        <v>15</v>
      </c>
      <c r="K5548" s="44">
        <v>85</v>
      </c>
      <c r="L5548" s="45">
        <v>34920.144588770134</v>
      </c>
      <c r="M5548" s="46">
        <v>36949.93101277727</v>
      </c>
      <c r="N5548" s="45"/>
      <c r="O5548" s="46"/>
    </row>
    <row r="5549" spans="1:15" x14ac:dyDescent="0.2">
      <c r="A5549" s="11" t="str">
        <f t="shared" si="516"/>
        <v>3331103 - Region Syddanmark0-4 år</v>
      </c>
      <c r="B5549" s="12" t="str">
        <f t="shared" si="519"/>
        <v>333110</v>
      </c>
      <c r="C5549" s="14">
        <f t="shared" si="517"/>
        <v>0</v>
      </c>
      <c r="D5549" s="14">
        <f t="shared" si="518"/>
        <v>0</v>
      </c>
      <c r="E5549" s="19" t="str">
        <f t="shared" si="520"/>
        <v>333110 - Speditørarbejde vedr. land- og lufttransport</v>
      </c>
      <c r="F5549" s="19" t="str">
        <f t="shared" si="521"/>
        <v>0-4 år</v>
      </c>
      <c r="G5549" s="40" t="s">
        <v>516</v>
      </c>
      <c r="H5549" s="41" t="s">
        <v>145</v>
      </c>
      <c r="I5549" s="42" t="s">
        <v>544</v>
      </c>
      <c r="J5549" s="43" t="s">
        <v>16</v>
      </c>
      <c r="K5549" s="44">
        <v>120</v>
      </c>
      <c r="L5549" s="45">
        <v>31959.918582585484</v>
      </c>
      <c r="M5549" s="46">
        <v>33817.637375427119</v>
      </c>
      <c r="N5549" s="45"/>
      <c r="O5549" s="46"/>
    </row>
    <row r="5550" spans="1:15" x14ac:dyDescent="0.2">
      <c r="A5550" s="11" t="str">
        <f t="shared" si="516"/>
        <v>3331103 - Region Syddanmark10-14 år</v>
      </c>
      <c r="B5550" s="12" t="str">
        <f t="shared" si="519"/>
        <v>333110</v>
      </c>
      <c r="C5550" s="14">
        <f t="shared" si="517"/>
        <v>0</v>
      </c>
      <c r="D5550" s="14">
        <f t="shared" si="518"/>
        <v>0</v>
      </c>
      <c r="E5550" s="19" t="str">
        <f t="shared" si="520"/>
        <v>333110 - Speditørarbejde vedr. land- og lufttransport</v>
      </c>
      <c r="F5550" s="19" t="str">
        <f t="shared" si="521"/>
        <v>10-14 år</v>
      </c>
      <c r="G5550" s="40" t="s">
        <v>516</v>
      </c>
      <c r="H5550" s="41" t="s">
        <v>145</v>
      </c>
      <c r="I5550" s="42" t="s">
        <v>544</v>
      </c>
      <c r="J5550" s="43" t="s">
        <v>17</v>
      </c>
      <c r="K5550" s="44">
        <v>73</v>
      </c>
      <c r="L5550" s="45">
        <v>40059.961481432598</v>
      </c>
      <c r="M5550" s="46">
        <v>42388.50756618764</v>
      </c>
      <c r="N5550" s="45"/>
      <c r="O5550" s="46"/>
    </row>
    <row r="5551" spans="1:15" x14ac:dyDescent="0.2">
      <c r="A5551" s="11" t="str">
        <f t="shared" si="516"/>
        <v>3331103 - Region Syddanmark15-20 år</v>
      </c>
      <c r="B5551" s="12" t="str">
        <f t="shared" si="519"/>
        <v>333110</v>
      </c>
      <c r="C5551" s="14">
        <f t="shared" si="517"/>
        <v>0</v>
      </c>
      <c r="D5551" s="14">
        <f t="shared" si="518"/>
        <v>0</v>
      </c>
      <c r="E5551" s="19" t="str">
        <f t="shared" si="520"/>
        <v>333110 - Speditørarbejde vedr. land- og lufttransport</v>
      </c>
      <c r="F5551" s="19" t="str">
        <f t="shared" si="521"/>
        <v>15-20 år</v>
      </c>
      <c r="G5551" s="40" t="s">
        <v>516</v>
      </c>
      <c r="H5551" s="41" t="s">
        <v>145</v>
      </c>
      <c r="I5551" s="42" t="s">
        <v>544</v>
      </c>
      <c r="J5551" s="43" t="s">
        <v>18</v>
      </c>
      <c r="K5551" s="44">
        <v>66</v>
      </c>
      <c r="L5551" s="45">
        <v>38988.62750198198</v>
      </c>
      <c r="M5551" s="46">
        <v>41254.900672558833</v>
      </c>
      <c r="N5551" s="45"/>
      <c r="O5551" s="46"/>
    </row>
    <row r="5552" spans="1:15" x14ac:dyDescent="0.2">
      <c r="A5552" s="11" t="str">
        <f t="shared" si="516"/>
        <v>3331103 - Region Syddanmark20-24 år</v>
      </c>
      <c r="B5552" s="12" t="str">
        <f t="shared" si="519"/>
        <v>333110</v>
      </c>
      <c r="C5552" s="14">
        <f t="shared" si="517"/>
        <v>0</v>
      </c>
      <c r="D5552" s="14">
        <f t="shared" si="518"/>
        <v>0</v>
      </c>
      <c r="E5552" s="19" t="str">
        <f t="shared" si="520"/>
        <v>333110 - Speditørarbejde vedr. land- og lufttransport</v>
      </c>
      <c r="F5552" s="19" t="str">
        <f t="shared" si="521"/>
        <v>20-24 år</v>
      </c>
      <c r="G5552" s="40" t="s">
        <v>516</v>
      </c>
      <c r="H5552" s="41" t="s">
        <v>145</v>
      </c>
      <c r="I5552" s="42" t="s">
        <v>544</v>
      </c>
      <c r="J5552" s="43" t="s">
        <v>19</v>
      </c>
      <c r="K5552" s="44">
        <v>71</v>
      </c>
      <c r="L5552" s="45">
        <v>41161.097131655923</v>
      </c>
      <c r="M5552" s="46">
        <v>43553.648397951147</v>
      </c>
      <c r="N5552" s="45"/>
      <c r="O5552" s="46"/>
    </row>
    <row r="5553" spans="1:15" x14ac:dyDescent="0.2">
      <c r="A5553" s="11" t="str">
        <f t="shared" si="516"/>
        <v>3331103 - Region Syddanmark25 år og derover</v>
      </c>
      <c r="B5553" s="12" t="str">
        <f t="shared" si="519"/>
        <v>333110</v>
      </c>
      <c r="C5553" s="14">
        <f t="shared" si="517"/>
        <v>0</v>
      </c>
      <c r="D5553" s="14">
        <f t="shared" si="518"/>
        <v>0</v>
      </c>
      <c r="E5553" s="19" t="str">
        <f t="shared" si="520"/>
        <v>333110 - Speditørarbejde vedr. land- og lufttransport</v>
      </c>
      <c r="F5553" s="19" t="str">
        <f t="shared" si="521"/>
        <v>25 år og derover</v>
      </c>
      <c r="G5553" s="40" t="s">
        <v>516</v>
      </c>
      <c r="H5553" s="41" t="s">
        <v>145</v>
      </c>
      <c r="I5553" s="42" t="s">
        <v>544</v>
      </c>
      <c r="J5553" s="43" t="s">
        <v>9</v>
      </c>
      <c r="K5553" s="44">
        <v>251</v>
      </c>
      <c r="L5553" s="45">
        <v>38171.674748593257</v>
      </c>
      <c r="M5553" s="46">
        <v>40390.461299987641</v>
      </c>
      <c r="N5553" s="45"/>
      <c r="O5553" s="46"/>
    </row>
    <row r="5554" spans="1:15" x14ac:dyDescent="0.2">
      <c r="A5554" s="11" t="str">
        <f t="shared" si="516"/>
        <v>3331103 - Region SyddanmarkAlle uanset erf.</v>
      </c>
      <c r="B5554" s="12" t="str">
        <f t="shared" si="519"/>
        <v>333110</v>
      </c>
      <c r="C5554" s="14">
        <f t="shared" si="517"/>
        <v>0</v>
      </c>
      <c r="D5554" s="14">
        <f t="shared" si="518"/>
        <v>0</v>
      </c>
      <c r="E5554" s="19" t="str">
        <f t="shared" si="520"/>
        <v>333110 - Speditørarbejde vedr. land- og lufttransport</v>
      </c>
      <c r="F5554" s="19" t="str">
        <f t="shared" si="521"/>
        <v>Alle uanset erf.</v>
      </c>
      <c r="G5554" s="40" t="s">
        <v>516</v>
      </c>
      <c r="H5554" s="41" t="s">
        <v>145</v>
      </c>
      <c r="I5554" s="42" t="s">
        <v>544</v>
      </c>
      <c r="J5554" s="43" t="s">
        <v>10</v>
      </c>
      <c r="K5554" s="44">
        <v>666</v>
      </c>
      <c r="L5554" s="45">
        <v>36724.367898575751</v>
      </c>
      <c r="M5554" s="46">
        <v>38839.985652460062</v>
      </c>
      <c r="N5554" s="45"/>
      <c r="O5554" s="46"/>
    </row>
    <row r="5555" spans="1:15" x14ac:dyDescent="0.2">
      <c r="A5555" s="11" t="str">
        <f t="shared" si="516"/>
        <v>3331104 - Region MidtjyllandUnder 1 år</v>
      </c>
      <c r="B5555" s="12" t="str">
        <f t="shared" si="519"/>
        <v>333110</v>
      </c>
      <c r="C5555" s="14">
        <f t="shared" si="517"/>
        <v>0</v>
      </c>
      <c r="D5555" s="14">
        <f t="shared" si="518"/>
        <v>0</v>
      </c>
      <c r="E5555" s="19" t="str">
        <f t="shared" si="520"/>
        <v>333110 - Speditørarbejde vedr. land- og lufttransport</v>
      </c>
      <c r="F5555" s="19" t="str">
        <f t="shared" si="521"/>
        <v>Under 1 år</v>
      </c>
      <c r="G5555" s="40" t="s">
        <v>516</v>
      </c>
      <c r="H5555" s="41" t="s">
        <v>145</v>
      </c>
      <c r="I5555" s="42" t="s">
        <v>517</v>
      </c>
      <c r="J5555" s="43" t="s">
        <v>13</v>
      </c>
      <c r="K5555" s="44">
        <v>15</v>
      </c>
      <c r="L5555" s="45">
        <v>29044.26259613247</v>
      </c>
      <c r="M5555" s="46">
        <v>30732.504457876843</v>
      </c>
      <c r="N5555" s="45"/>
      <c r="O5555" s="46"/>
    </row>
    <row r="5556" spans="1:15" x14ac:dyDescent="0.2">
      <c r="A5556" s="11" t="str">
        <f t="shared" si="516"/>
        <v>3331104 - Region Midtjylland4 år</v>
      </c>
      <c r="B5556" s="12" t="str">
        <f t="shared" si="519"/>
        <v>333110</v>
      </c>
      <c r="C5556" s="14">
        <f t="shared" si="517"/>
        <v>0</v>
      </c>
      <c r="D5556" s="14">
        <f t="shared" si="518"/>
        <v>0</v>
      </c>
      <c r="E5556" s="19" t="str">
        <f t="shared" si="520"/>
        <v>333110 - Speditørarbejde vedr. land- og lufttransport</v>
      </c>
      <c r="F5556" s="19" t="str">
        <f t="shared" si="521"/>
        <v>4 år</v>
      </c>
      <c r="G5556" s="40" t="s">
        <v>516</v>
      </c>
      <c r="H5556" s="41" t="s">
        <v>145</v>
      </c>
      <c r="I5556" s="42" t="s">
        <v>517</v>
      </c>
      <c r="J5556" s="43" t="s">
        <v>24</v>
      </c>
      <c r="K5556" s="44">
        <v>13</v>
      </c>
      <c r="L5556" s="45">
        <v>42724.18384938161</v>
      </c>
      <c r="M5556" s="46">
        <v>45207.5919044029</v>
      </c>
      <c r="N5556" s="45"/>
      <c r="O5556" s="46"/>
    </row>
    <row r="5557" spans="1:15" x14ac:dyDescent="0.2">
      <c r="A5557" s="11" t="str">
        <f t="shared" si="516"/>
        <v>3331104 - Region Midtjylland5-9 år</v>
      </c>
      <c r="B5557" s="12" t="str">
        <f t="shared" si="519"/>
        <v>333110</v>
      </c>
      <c r="C5557" s="14">
        <f t="shared" si="517"/>
        <v>0</v>
      </c>
      <c r="D5557" s="14">
        <f t="shared" si="518"/>
        <v>0</v>
      </c>
      <c r="E5557" s="19" t="str">
        <f t="shared" si="520"/>
        <v>333110 - Speditørarbejde vedr. land- og lufttransport</v>
      </c>
      <c r="F5557" s="19" t="str">
        <f t="shared" si="521"/>
        <v>5-9 år</v>
      </c>
      <c r="G5557" s="40" t="s">
        <v>516</v>
      </c>
      <c r="H5557" s="41" t="s">
        <v>145</v>
      </c>
      <c r="I5557" s="42" t="s">
        <v>517</v>
      </c>
      <c r="J5557" s="43" t="s">
        <v>15</v>
      </c>
      <c r="K5557" s="44">
        <v>35</v>
      </c>
      <c r="L5557" s="45">
        <v>40324.008880608431</v>
      </c>
      <c r="M5557" s="46">
        <v>42565.009263955493</v>
      </c>
      <c r="N5557" s="45"/>
      <c r="O5557" s="46"/>
    </row>
    <row r="5558" spans="1:15" x14ac:dyDescent="0.2">
      <c r="A5558" s="11" t="str">
        <f t="shared" si="516"/>
        <v>3331104 - Region Midtjylland0-4 år</v>
      </c>
      <c r="B5558" s="12" t="str">
        <f t="shared" si="519"/>
        <v>333110</v>
      </c>
      <c r="C5558" s="14">
        <f t="shared" si="517"/>
        <v>0</v>
      </c>
      <c r="D5558" s="14">
        <f t="shared" si="518"/>
        <v>0</v>
      </c>
      <c r="E5558" s="19" t="str">
        <f t="shared" si="520"/>
        <v>333110 - Speditørarbejde vedr. land- og lufttransport</v>
      </c>
      <c r="F5558" s="19" t="str">
        <f t="shared" si="521"/>
        <v>0-4 år</v>
      </c>
      <c r="G5558" s="40" t="s">
        <v>516</v>
      </c>
      <c r="H5558" s="41" t="s">
        <v>145</v>
      </c>
      <c r="I5558" s="42" t="s">
        <v>517</v>
      </c>
      <c r="J5558" s="43" t="s">
        <v>16</v>
      </c>
      <c r="K5558" s="44">
        <v>49</v>
      </c>
      <c r="L5558" s="45">
        <v>33235.014399150947</v>
      </c>
      <c r="M5558" s="46">
        <v>35166.850072327754</v>
      </c>
      <c r="N5558" s="45"/>
      <c r="O5558" s="46"/>
    </row>
    <row r="5559" spans="1:15" x14ac:dyDescent="0.2">
      <c r="A5559" s="11" t="str">
        <f t="shared" si="516"/>
        <v>3331104 - Region Midtjylland10-14 år</v>
      </c>
      <c r="B5559" s="12" t="str">
        <f t="shared" si="519"/>
        <v>333110</v>
      </c>
      <c r="C5559" s="14">
        <f t="shared" si="517"/>
        <v>0</v>
      </c>
      <c r="D5559" s="14">
        <f t="shared" si="518"/>
        <v>0</v>
      </c>
      <c r="E5559" s="19" t="str">
        <f t="shared" si="520"/>
        <v>333110 - Speditørarbejde vedr. land- og lufttransport</v>
      </c>
      <c r="F5559" s="19" t="str">
        <f t="shared" si="521"/>
        <v>10-14 år</v>
      </c>
      <c r="G5559" s="40" t="s">
        <v>516</v>
      </c>
      <c r="H5559" s="41" t="s">
        <v>145</v>
      </c>
      <c r="I5559" s="42" t="s">
        <v>517</v>
      </c>
      <c r="J5559" s="43" t="s">
        <v>17</v>
      </c>
      <c r="K5559" s="44">
        <v>22</v>
      </c>
      <c r="L5559" s="45">
        <v>41936.694465420805</v>
      </c>
      <c r="M5559" s="46">
        <v>44267.319593779786</v>
      </c>
      <c r="N5559" s="45"/>
      <c r="O5559" s="46"/>
    </row>
    <row r="5560" spans="1:15" x14ac:dyDescent="0.2">
      <c r="A5560" s="11" t="str">
        <f t="shared" si="516"/>
        <v>3331104 - Region Midtjylland15-20 år</v>
      </c>
      <c r="B5560" s="12" t="str">
        <f t="shared" si="519"/>
        <v>333110</v>
      </c>
      <c r="C5560" s="14">
        <f t="shared" si="517"/>
        <v>0</v>
      </c>
      <c r="D5560" s="14">
        <f t="shared" si="518"/>
        <v>0</v>
      </c>
      <c r="E5560" s="19" t="str">
        <f t="shared" si="520"/>
        <v>333110 - Speditørarbejde vedr. land- og lufttransport</v>
      </c>
      <c r="F5560" s="19" t="str">
        <f t="shared" si="521"/>
        <v>15-20 år</v>
      </c>
      <c r="G5560" s="40" t="s">
        <v>516</v>
      </c>
      <c r="H5560" s="41" t="s">
        <v>145</v>
      </c>
      <c r="I5560" s="42" t="s">
        <v>517</v>
      </c>
      <c r="J5560" s="43" t="s">
        <v>18</v>
      </c>
      <c r="K5560" s="44">
        <v>12</v>
      </c>
      <c r="L5560" s="45">
        <v>37210.628780261388</v>
      </c>
      <c r="M5560" s="46">
        <v>39373.553075575823</v>
      </c>
      <c r="N5560" s="45"/>
      <c r="O5560" s="46"/>
    </row>
    <row r="5561" spans="1:15" x14ac:dyDescent="0.2">
      <c r="A5561" s="11" t="str">
        <f t="shared" si="516"/>
        <v>3331104 - Region Midtjylland20-24 år</v>
      </c>
      <c r="B5561" s="12" t="str">
        <f t="shared" si="519"/>
        <v>333110</v>
      </c>
      <c r="C5561" s="14">
        <f t="shared" si="517"/>
        <v>0</v>
      </c>
      <c r="D5561" s="14">
        <f t="shared" si="518"/>
        <v>0</v>
      </c>
      <c r="E5561" s="19" t="str">
        <f t="shared" si="520"/>
        <v>333110 - Speditørarbejde vedr. land- og lufttransport</v>
      </c>
      <c r="F5561" s="19" t="str">
        <f t="shared" si="521"/>
        <v>20-24 år</v>
      </c>
      <c r="G5561" s="40" t="s">
        <v>516</v>
      </c>
      <c r="H5561" s="41" t="s">
        <v>145</v>
      </c>
      <c r="I5561" s="42" t="s">
        <v>517</v>
      </c>
      <c r="J5561" s="43" t="s">
        <v>19</v>
      </c>
      <c r="K5561" s="44">
        <v>27</v>
      </c>
      <c r="L5561" s="45">
        <v>42398.269322767839</v>
      </c>
      <c r="M5561" s="46">
        <v>44775.628799821316</v>
      </c>
      <c r="N5561" s="45"/>
      <c r="O5561" s="46"/>
    </row>
    <row r="5562" spans="1:15" x14ac:dyDescent="0.2">
      <c r="A5562" s="11" t="str">
        <f t="shared" si="516"/>
        <v>3331104 - Region Midtjylland25 år og derover</v>
      </c>
      <c r="B5562" s="12" t="str">
        <f t="shared" si="519"/>
        <v>333110</v>
      </c>
      <c r="C5562" s="14">
        <f t="shared" si="517"/>
        <v>0</v>
      </c>
      <c r="D5562" s="14">
        <f t="shared" si="518"/>
        <v>0</v>
      </c>
      <c r="E5562" s="19" t="str">
        <f t="shared" si="520"/>
        <v>333110 - Speditørarbejde vedr. land- og lufttransport</v>
      </c>
      <c r="F5562" s="19" t="str">
        <f t="shared" si="521"/>
        <v>25 år og derover</v>
      </c>
      <c r="G5562" s="40" t="s">
        <v>516</v>
      </c>
      <c r="H5562" s="41" t="s">
        <v>145</v>
      </c>
      <c r="I5562" s="42" t="s">
        <v>517</v>
      </c>
      <c r="J5562" s="43" t="s">
        <v>9</v>
      </c>
      <c r="K5562" s="44">
        <v>89</v>
      </c>
      <c r="L5562" s="45">
        <v>42761.783088913668</v>
      </c>
      <c r="M5562" s="46">
        <v>45247.376656820248</v>
      </c>
      <c r="N5562" s="45"/>
      <c r="O5562" s="46"/>
    </row>
    <row r="5563" spans="1:15" x14ac:dyDescent="0.2">
      <c r="A5563" s="11" t="str">
        <f t="shared" si="516"/>
        <v>3331104 - Region MidtjyllandAlle uanset erf.</v>
      </c>
      <c r="B5563" s="12" t="str">
        <f t="shared" si="519"/>
        <v>333110</v>
      </c>
      <c r="C5563" s="14">
        <f t="shared" si="517"/>
        <v>0</v>
      </c>
      <c r="D5563" s="14">
        <f t="shared" si="518"/>
        <v>0</v>
      </c>
      <c r="E5563" s="19" t="str">
        <f t="shared" si="520"/>
        <v>333110 - Speditørarbejde vedr. land- og lufttransport</v>
      </c>
      <c r="F5563" s="19" t="str">
        <f t="shared" si="521"/>
        <v>Alle uanset erf.</v>
      </c>
      <c r="G5563" s="40" t="s">
        <v>516</v>
      </c>
      <c r="H5563" s="41" t="s">
        <v>145</v>
      </c>
      <c r="I5563" s="42" t="s">
        <v>517</v>
      </c>
      <c r="J5563" s="43" t="s">
        <v>10</v>
      </c>
      <c r="K5563" s="44">
        <v>234</v>
      </c>
      <c r="L5563" s="45">
        <v>41459.019656520475</v>
      </c>
      <c r="M5563" s="46">
        <v>43763.098083309422</v>
      </c>
      <c r="N5563" s="45"/>
      <c r="O5563" s="46"/>
    </row>
    <row r="5564" spans="1:15" x14ac:dyDescent="0.2">
      <c r="A5564" s="11" t="str">
        <f t="shared" si="516"/>
        <v>3331105 - Region Nordjylland0-4 år</v>
      </c>
      <c r="B5564" s="12" t="str">
        <f t="shared" si="519"/>
        <v>333110</v>
      </c>
      <c r="C5564" s="14">
        <f t="shared" si="517"/>
        <v>0</v>
      </c>
      <c r="D5564" s="14">
        <f t="shared" si="518"/>
        <v>0</v>
      </c>
      <c r="E5564" s="19" t="str">
        <f t="shared" si="520"/>
        <v>333110 - Speditørarbejde vedr. land- og lufttransport</v>
      </c>
      <c r="F5564" s="19" t="str">
        <f t="shared" si="521"/>
        <v>0-4 år</v>
      </c>
      <c r="G5564" s="40" t="s">
        <v>516</v>
      </c>
      <c r="H5564" s="41" t="s">
        <v>145</v>
      </c>
      <c r="I5564" s="42" t="s">
        <v>21</v>
      </c>
      <c r="J5564" s="43" t="s">
        <v>16</v>
      </c>
      <c r="K5564" s="44">
        <v>14</v>
      </c>
      <c r="L5564" s="45">
        <v>31408.890395652394</v>
      </c>
      <c r="M5564" s="46">
        <v>33234.579838494094</v>
      </c>
      <c r="N5564" s="45"/>
      <c r="O5564" s="46"/>
    </row>
    <row r="5565" spans="1:15" x14ac:dyDescent="0.2">
      <c r="A5565" s="11" t="str">
        <f t="shared" si="516"/>
        <v>3331105 - Region Nordjylland25 år og derover</v>
      </c>
      <c r="B5565" s="12" t="str">
        <f t="shared" si="519"/>
        <v>333110</v>
      </c>
      <c r="C5565" s="14">
        <f t="shared" si="517"/>
        <v>0</v>
      </c>
      <c r="D5565" s="14">
        <f t="shared" si="518"/>
        <v>0</v>
      </c>
      <c r="E5565" s="19" t="str">
        <f t="shared" si="520"/>
        <v>333110 - Speditørarbejde vedr. land- og lufttransport</v>
      </c>
      <c r="F5565" s="19" t="str">
        <f t="shared" si="521"/>
        <v>25 år og derover</v>
      </c>
      <c r="G5565" s="40" t="s">
        <v>516</v>
      </c>
      <c r="H5565" s="41" t="s">
        <v>145</v>
      </c>
      <c r="I5565" s="42" t="s">
        <v>21</v>
      </c>
      <c r="J5565" s="43" t="s">
        <v>9</v>
      </c>
      <c r="K5565" s="44">
        <v>34</v>
      </c>
      <c r="L5565" s="45">
        <v>43711.852371575063</v>
      </c>
      <c r="M5565" s="46">
        <v>46103.686609073855</v>
      </c>
      <c r="N5565" s="45"/>
      <c r="O5565" s="46"/>
    </row>
    <row r="5566" spans="1:15" x14ac:dyDescent="0.2">
      <c r="A5566" s="11" t="str">
        <f t="shared" si="516"/>
        <v>3331105 - Region NordjyllandAlle uanset erf.</v>
      </c>
      <c r="B5566" s="12" t="str">
        <f t="shared" si="519"/>
        <v>333110</v>
      </c>
      <c r="C5566" s="14">
        <f t="shared" si="517"/>
        <v>0</v>
      </c>
      <c r="D5566" s="14">
        <f t="shared" si="518"/>
        <v>0</v>
      </c>
      <c r="E5566" s="19" t="str">
        <f t="shared" si="520"/>
        <v>333110 - Speditørarbejde vedr. land- og lufttransport</v>
      </c>
      <c r="F5566" s="19" t="str">
        <f t="shared" si="521"/>
        <v>Alle uanset erf.</v>
      </c>
      <c r="G5566" s="40" t="s">
        <v>516</v>
      </c>
      <c r="H5566" s="41" t="s">
        <v>145</v>
      </c>
      <c r="I5566" s="42" t="s">
        <v>21</v>
      </c>
      <c r="J5566" s="43" t="s">
        <v>10</v>
      </c>
      <c r="K5566" s="44">
        <v>69</v>
      </c>
      <c r="L5566" s="45">
        <v>40420.377058682025</v>
      </c>
      <c r="M5566" s="46">
        <v>42679.688845901583</v>
      </c>
      <c r="N5566" s="45"/>
      <c r="O5566" s="46"/>
    </row>
    <row r="5567" spans="1:15" x14ac:dyDescent="0.2">
      <c r="A5567" s="11" t="str">
        <f t="shared" si="516"/>
        <v>3331106 - Alle regionerUnder 1 år</v>
      </c>
      <c r="B5567" s="12" t="str">
        <f t="shared" si="519"/>
        <v>333110</v>
      </c>
      <c r="C5567" s="14">
        <f t="shared" si="517"/>
        <v>0</v>
      </c>
      <c r="D5567" s="14">
        <f t="shared" si="518"/>
        <v>0</v>
      </c>
      <c r="E5567" s="19" t="str">
        <f t="shared" si="520"/>
        <v>333110 - Speditørarbejde vedr. land- og lufttransport</v>
      </c>
      <c r="F5567" s="19" t="str">
        <f t="shared" si="521"/>
        <v>Under 1 år</v>
      </c>
      <c r="G5567" s="40" t="s">
        <v>516</v>
      </c>
      <c r="H5567" s="41" t="s">
        <v>145</v>
      </c>
      <c r="I5567" s="42" t="s">
        <v>11</v>
      </c>
      <c r="J5567" s="43" t="s">
        <v>13</v>
      </c>
      <c r="K5567" s="44">
        <v>83</v>
      </c>
      <c r="L5567" s="45">
        <v>29926.154376934999</v>
      </c>
      <c r="M5567" s="46">
        <v>31665.657537428178</v>
      </c>
      <c r="N5567" s="45"/>
      <c r="O5567" s="46"/>
    </row>
    <row r="5568" spans="1:15" x14ac:dyDescent="0.2">
      <c r="A5568" s="11" t="str">
        <f t="shared" si="516"/>
        <v>3331106 - Alle regioner1 år</v>
      </c>
      <c r="B5568" s="12" t="str">
        <f t="shared" si="519"/>
        <v>333110</v>
      </c>
      <c r="C5568" s="14">
        <f t="shared" si="517"/>
        <v>0</v>
      </c>
      <c r="D5568" s="14">
        <f t="shared" si="518"/>
        <v>0</v>
      </c>
      <c r="E5568" s="19" t="str">
        <f t="shared" si="520"/>
        <v>333110 - Speditørarbejde vedr. land- og lufttransport</v>
      </c>
      <c r="F5568" s="19" t="str">
        <f t="shared" si="521"/>
        <v>1 år</v>
      </c>
      <c r="G5568" s="40" t="s">
        <v>516</v>
      </c>
      <c r="H5568" s="41" t="s">
        <v>145</v>
      </c>
      <c r="I5568" s="42" t="s">
        <v>11</v>
      </c>
      <c r="J5568" s="43" t="s">
        <v>22</v>
      </c>
      <c r="K5568" s="44">
        <v>62</v>
      </c>
      <c r="L5568" s="45">
        <v>33577.923484359897</v>
      </c>
      <c r="M5568" s="46">
        <v>35529.691268758543</v>
      </c>
      <c r="N5568" s="45"/>
      <c r="O5568" s="46"/>
    </row>
    <row r="5569" spans="1:15" x14ac:dyDescent="0.2">
      <c r="A5569" s="11" t="str">
        <f t="shared" si="516"/>
        <v>3331106 - Alle regioner2 år</v>
      </c>
      <c r="B5569" s="12" t="str">
        <f t="shared" si="519"/>
        <v>333110</v>
      </c>
      <c r="C5569" s="14">
        <f t="shared" si="517"/>
        <v>0</v>
      </c>
      <c r="D5569" s="14">
        <f t="shared" si="518"/>
        <v>0</v>
      </c>
      <c r="E5569" s="19" t="str">
        <f t="shared" si="520"/>
        <v>333110 - Speditørarbejde vedr. land- og lufttransport</v>
      </c>
      <c r="F5569" s="19" t="str">
        <f t="shared" si="521"/>
        <v>2 år</v>
      </c>
      <c r="G5569" s="40" t="s">
        <v>516</v>
      </c>
      <c r="H5569" s="41" t="s">
        <v>145</v>
      </c>
      <c r="I5569" s="42" t="s">
        <v>11</v>
      </c>
      <c r="J5569" s="43" t="s">
        <v>23</v>
      </c>
      <c r="K5569" s="44">
        <v>46</v>
      </c>
      <c r="L5569" s="45">
        <v>33035.916429096535</v>
      </c>
      <c r="M5569" s="46">
        <v>34956.179230470465</v>
      </c>
      <c r="N5569" s="45"/>
      <c r="O5569" s="46"/>
    </row>
    <row r="5570" spans="1:15" x14ac:dyDescent="0.2">
      <c r="A5570" s="11" t="str">
        <f t="shared" ref="A5570:A5633" si="522">B5570&amp;I5570&amp;F5570</f>
        <v>3331106 - Alle regioner3 år</v>
      </c>
      <c r="B5570" s="12" t="str">
        <f t="shared" si="519"/>
        <v>333110</v>
      </c>
      <c r="C5570" s="14">
        <f t="shared" ref="C5570:C5633" si="523">N5570*1.2</f>
        <v>0</v>
      </c>
      <c r="D5570" s="14">
        <f t="shared" ref="D5570:D5633" si="524">O5570*1.2</f>
        <v>0</v>
      </c>
      <c r="E5570" s="19" t="str">
        <f t="shared" si="520"/>
        <v>333110 - Speditørarbejde vedr. land- og lufttransport</v>
      </c>
      <c r="F5570" s="19" t="str">
        <f t="shared" si="521"/>
        <v>3 år</v>
      </c>
      <c r="G5570" s="40" t="s">
        <v>516</v>
      </c>
      <c r="H5570" s="41" t="s">
        <v>145</v>
      </c>
      <c r="I5570" s="42" t="s">
        <v>11</v>
      </c>
      <c r="J5570" s="43" t="s">
        <v>14</v>
      </c>
      <c r="K5570" s="44">
        <v>49</v>
      </c>
      <c r="L5570" s="45">
        <v>33566.707440225662</v>
      </c>
      <c r="M5570" s="46">
        <v>35517.823275029514</v>
      </c>
      <c r="N5570" s="45"/>
      <c r="O5570" s="46"/>
    </row>
    <row r="5571" spans="1:15" x14ac:dyDescent="0.2">
      <c r="A5571" s="11" t="str">
        <f t="shared" si="522"/>
        <v>3331106 - Alle regioner4 år</v>
      </c>
      <c r="B5571" s="12" t="str">
        <f t="shared" ref="B5571:B5634" si="525">LEFT(E5571,6)</f>
        <v>333110</v>
      </c>
      <c r="C5571" s="14">
        <f t="shared" si="523"/>
        <v>0</v>
      </c>
      <c r="D5571" s="14">
        <f t="shared" si="524"/>
        <v>0</v>
      </c>
      <c r="E5571" s="19" t="str">
        <f t="shared" ref="E5571:E5634" si="526">TRIM(H5571)</f>
        <v>333110 - Speditørarbejde vedr. land- og lufttransport</v>
      </c>
      <c r="F5571" s="19" t="str">
        <f t="shared" ref="F5571:F5634" si="527">MID(J5571,6,30)</f>
        <v>4 år</v>
      </c>
      <c r="G5571" s="40" t="s">
        <v>516</v>
      </c>
      <c r="H5571" s="41" t="s">
        <v>145</v>
      </c>
      <c r="I5571" s="42" t="s">
        <v>11</v>
      </c>
      <c r="J5571" s="43" t="s">
        <v>24</v>
      </c>
      <c r="K5571" s="44">
        <v>52</v>
      </c>
      <c r="L5571" s="45">
        <v>36142.295290891852</v>
      </c>
      <c r="M5571" s="46">
        <v>38243.121080069752</v>
      </c>
      <c r="N5571" s="45"/>
      <c r="O5571" s="46"/>
    </row>
    <row r="5572" spans="1:15" x14ac:dyDescent="0.2">
      <c r="A5572" s="11" t="str">
        <f t="shared" si="522"/>
        <v>3331106 - Alle regioner5-9 år</v>
      </c>
      <c r="B5572" s="12" t="str">
        <f t="shared" si="525"/>
        <v>333110</v>
      </c>
      <c r="C5572" s="14">
        <f t="shared" si="523"/>
        <v>0</v>
      </c>
      <c r="D5572" s="14">
        <f t="shared" si="524"/>
        <v>0</v>
      </c>
      <c r="E5572" s="19" t="str">
        <f t="shared" si="526"/>
        <v>333110 - Speditørarbejde vedr. land- og lufttransport</v>
      </c>
      <c r="F5572" s="19" t="str">
        <f t="shared" si="527"/>
        <v>5-9 år</v>
      </c>
      <c r="G5572" s="40" t="s">
        <v>516</v>
      </c>
      <c r="H5572" s="41" t="s">
        <v>145</v>
      </c>
      <c r="I5572" s="42" t="s">
        <v>11</v>
      </c>
      <c r="J5572" s="43" t="s">
        <v>15</v>
      </c>
      <c r="K5572" s="44">
        <v>211</v>
      </c>
      <c r="L5572" s="45">
        <v>36902.205679812061</v>
      </c>
      <c r="M5572" s="46">
        <v>39047.20241412941</v>
      </c>
      <c r="N5572" s="45"/>
      <c r="O5572" s="46"/>
    </row>
    <row r="5573" spans="1:15" x14ac:dyDescent="0.2">
      <c r="A5573" s="11" t="str">
        <f t="shared" si="522"/>
        <v>3331106 - Alle regioner0-4 år</v>
      </c>
      <c r="B5573" s="12" t="str">
        <f t="shared" si="525"/>
        <v>333110</v>
      </c>
      <c r="C5573" s="14">
        <f t="shared" si="523"/>
        <v>0</v>
      </c>
      <c r="D5573" s="14">
        <f t="shared" si="524"/>
        <v>0</v>
      </c>
      <c r="E5573" s="19" t="str">
        <f t="shared" si="526"/>
        <v>333110 - Speditørarbejde vedr. land- og lufttransport</v>
      </c>
      <c r="F5573" s="19" t="str">
        <f t="shared" si="527"/>
        <v>0-4 år</v>
      </c>
      <c r="G5573" s="40" t="s">
        <v>516</v>
      </c>
      <c r="H5573" s="41" t="s">
        <v>145</v>
      </c>
      <c r="I5573" s="42" t="s">
        <v>11</v>
      </c>
      <c r="J5573" s="43" t="s">
        <v>16</v>
      </c>
      <c r="K5573" s="44">
        <v>292</v>
      </c>
      <c r="L5573" s="45">
        <v>32345.111237397723</v>
      </c>
      <c r="M5573" s="46">
        <v>34225.219938144168</v>
      </c>
      <c r="N5573" s="45"/>
      <c r="O5573" s="46"/>
    </row>
    <row r="5574" spans="1:15" x14ac:dyDescent="0.2">
      <c r="A5574" s="11" t="str">
        <f t="shared" si="522"/>
        <v>3331106 - Alle regioner10-14 år</v>
      </c>
      <c r="B5574" s="12" t="str">
        <f t="shared" si="525"/>
        <v>333110</v>
      </c>
      <c r="C5574" s="14">
        <f t="shared" si="523"/>
        <v>0</v>
      </c>
      <c r="D5574" s="14">
        <f t="shared" si="524"/>
        <v>0</v>
      </c>
      <c r="E5574" s="19" t="str">
        <f t="shared" si="526"/>
        <v>333110 - Speditørarbejde vedr. land- og lufttransport</v>
      </c>
      <c r="F5574" s="19" t="str">
        <f t="shared" si="527"/>
        <v>10-14 år</v>
      </c>
      <c r="G5574" s="40" t="s">
        <v>516</v>
      </c>
      <c r="H5574" s="41" t="s">
        <v>145</v>
      </c>
      <c r="I5574" s="42" t="s">
        <v>11</v>
      </c>
      <c r="J5574" s="43" t="s">
        <v>17</v>
      </c>
      <c r="K5574" s="44">
        <v>156</v>
      </c>
      <c r="L5574" s="45">
        <v>40166.279973325909</v>
      </c>
      <c r="M5574" s="46">
        <v>42398.514597724461</v>
      </c>
      <c r="N5574" s="45"/>
      <c r="O5574" s="46"/>
    </row>
    <row r="5575" spans="1:15" x14ac:dyDescent="0.2">
      <c r="A5575" s="11" t="str">
        <f t="shared" si="522"/>
        <v>3331106 - Alle regioner15-20 år</v>
      </c>
      <c r="B5575" s="12" t="str">
        <f t="shared" si="525"/>
        <v>333110</v>
      </c>
      <c r="C5575" s="14">
        <f t="shared" si="523"/>
        <v>0</v>
      </c>
      <c r="D5575" s="14">
        <f t="shared" si="524"/>
        <v>0</v>
      </c>
      <c r="E5575" s="19" t="str">
        <f t="shared" si="526"/>
        <v>333110 - Speditørarbejde vedr. land- og lufttransport</v>
      </c>
      <c r="F5575" s="19" t="str">
        <f t="shared" si="527"/>
        <v>15-20 år</v>
      </c>
      <c r="G5575" s="40" t="s">
        <v>516</v>
      </c>
      <c r="H5575" s="41" t="s">
        <v>145</v>
      </c>
      <c r="I5575" s="42" t="s">
        <v>11</v>
      </c>
      <c r="J5575" s="43" t="s">
        <v>18</v>
      </c>
      <c r="K5575" s="44">
        <v>128</v>
      </c>
      <c r="L5575" s="45">
        <v>39405.713796319505</v>
      </c>
      <c r="M5575" s="46">
        <v>41696.230741023173</v>
      </c>
      <c r="N5575" s="45"/>
      <c r="O5575" s="46"/>
    </row>
    <row r="5576" spans="1:15" x14ac:dyDescent="0.2">
      <c r="A5576" s="11" t="str">
        <f t="shared" si="522"/>
        <v>3331106 - Alle regioner20-24 år</v>
      </c>
      <c r="B5576" s="12" t="str">
        <f t="shared" si="525"/>
        <v>333110</v>
      </c>
      <c r="C5576" s="14">
        <f t="shared" si="523"/>
        <v>0</v>
      </c>
      <c r="D5576" s="14">
        <f t="shared" si="524"/>
        <v>0</v>
      </c>
      <c r="E5576" s="19" t="str">
        <f t="shared" si="526"/>
        <v>333110 - Speditørarbejde vedr. land- og lufttransport</v>
      </c>
      <c r="F5576" s="19" t="str">
        <f t="shared" si="527"/>
        <v>20-24 år</v>
      </c>
      <c r="G5576" s="40" t="s">
        <v>516</v>
      </c>
      <c r="H5576" s="41" t="s">
        <v>145</v>
      </c>
      <c r="I5576" s="42" t="s">
        <v>11</v>
      </c>
      <c r="J5576" s="43" t="s">
        <v>19</v>
      </c>
      <c r="K5576" s="44">
        <v>157</v>
      </c>
      <c r="L5576" s="45">
        <v>42143.688033696759</v>
      </c>
      <c r="M5576" s="46">
        <v>44593.353888055768</v>
      </c>
      <c r="N5576" s="45"/>
      <c r="O5576" s="46"/>
    </row>
    <row r="5577" spans="1:15" x14ac:dyDescent="0.2">
      <c r="A5577" s="11" t="str">
        <f t="shared" si="522"/>
        <v>3331106 - Alle regioner25 år og derover</v>
      </c>
      <c r="B5577" s="12" t="str">
        <f t="shared" si="525"/>
        <v>333110</v>
      </c>
      <c r="C5577" s="14">
        <f t="shared" si="523"/>
        <v>0</v>
      </c>
      <c r="D5577" s="14">
        <f t="shared" si="524"/>
        <v>0</v>
      </c>
      <c r="E5577" s="19" t="str">
        <f t="shared" si="526"/>
        <v>333110 - Speditørarbejde vedr. land- og lufttransport</v>
      </c>
      <c r="F5577" s="19" t="str">
        <f t="shared" si="527"/>
        <v>25 år og derover</v>
      </c>
      <c r="G5577" s="40" t="s">
        <v>516</v>
      </c>
      <c r="H5577" s="41" t="s">
        <v>145</v>
      </c>
      <c r="I5577" s="42" t="s">
        <v>11</v>
      </c>
      <c r="J5577" s="43" t="s">
        <v>9</v>
      </c>
      <c r="K5577" s="44">
        <v>561</v>
      </c>
      <c r="L5577" s="45">
        <v>41084.595684488217</v>
      </c>
      <c r="M5577" s="46">
        <v>43406.885984724635</v>
      </c>
      <c r="N5577" s="45"/>
      <c r="O5577" s="46"/>
    </row>
    <row r="5578" spans="1:15" x14ac:dyDescent="0.2">
      <c r="A5578" s="11" t="str">
        <f t="shared" si="522"/>
        <v>3331106 - Alle regionerAlle uanset erf.</v>
      </c>
      <c r="B5578" s="12" t="str">
        <f t="shared" si="525"/>
        <v>333110</v>
      </c>
      <c r="C5578" s="14">
        <f t="shared" si="523"/>
        <v>0</v>
      </c>
      <c r="D5578" s="14">
        <f t="shared" si="524"/>
        <v>0</v>
      </c>
      <c r="E5578" s="19" t="str">
        <f t="shared" si="526"/>
        <v>333110 - Speditørarbejde vedr. land- og lufttransport</v>
      </c>
      <c r="F5578" s="19" t="str">
        <f t="shared" si="527"/>
        <v>Alle uanset erf.</v>
      </c>
      <c r="G5578" s="40" t="s">
        <v>516</v>
      </c>
      <c r="H5578" s="41" t="s">
        <v>145</v>
      </c>
      <c r="I5578" s="42" t="s">
        <v>11</v>
      </c>
      <c r="J5578" s="43" t="s">
        <v>10</v>
      </c>
      <c r="K5578" s="44">
        <v>1505</v>
      </c>
      <c r="L5578" s="45">
        <v>38398.869627574364</v>
      </c>
      <c r="M5578" s="46">
        <v>40630.862226262958</v>
      </c>
      <c r="N5578" s="45"/>
      <c r="O5578" s="46"/>
    </row>
    <row r="5579" spans="1:15" x14ac:dyDescent="0.2">
      <c r="A5579" s="11" t="str">
        <f t="shared" si="522"/>
        <v>3331201 - Region HovedstadenUnder 1 år</v>
      </c>
      <c r="B5579" s="12" t="str">
        <f t="shared" si="525"/>
        <v>333120</v>
      </c>
      <c r="C5579" s="14">
        <f t="shared" si="523"/>
        <v>0</v>
      </c>
      <c r="D5579" s="14">
        <f t="shared" si="524"/>
        <v>0</v>
      </c>
      <c r="E5579" s="19" t="str">
        <f t="shared" si="526"/>
        <v>333120 - Speditørarbejde vedr. skibsfart</v>
      </c>
      <c r="F5579" s="19" t="str">
        <f t="shared" si="527"/>
        <v>Under 1 år</v>
      </c>
      <c r="G5579" s="40" t="s">
        <v>516</v>
      </c>
      <c r="H5579" s="41" t="s">
        <v>146</v>
      </c>
      <c r="I5579" s="42" t="s">
        <v>8</v>
      </c>
      <c r="J5579" s="43" t="s">
        <v>13</v>
      </c>
      <c r="K5579" s="44">
        <v>49</v>
      </c>
      <c r="L5579" s="45">
        <v>50196.113609170323</v>
      </c>
      <c r="M5579" s="46">
        <v>53113.838926223551</v>
      </c>
      <c r="N5579" s="45"/>
      <c r="O5579" s="46"/>
    </row>
    <row r="5580" spans="1:15" x14ac:dyDescent="0.2">
      <c r="A5580" s="11" t="str">
        <f t="shared" si="522"/>
        <v>3331201 - Region Hovedstaden1 år</v>
      </c>
      <c r="B5580" s="12" t="str">
        <f t="shared" si="525"/>
        <v>333120</v>
      </c>
      <c r="C5580" s="14">
        <f t="shared" si="523"/>
        <v>0</v>
      </c>
      <c r="D5580" s="14">
        <f t="shared" si="524"/>
        <v>0</v>
      </c>
      <c r="E5580" s="19" t="str">
        <f t="shared" si="526"/>
        <v>333120 - Speditørarbejde vedr. skibsfart</v>
      </c>
      <c r="F5580" s="19" t="str">
        <f t="shared" si="527"/>
        <v>1 år</v>
      </c>
      <c r="G5580" s="40" t="s">
        <v>516</v>
      </c>
      <c r="H5580" s="41" t="s">
        <v>146</v>
      </c>
      <c r="I5580" s="42" t="s">
        <v>8</v>
      </c>
      <c r="J5580" s="43" t="s">
        <v>22</v>
      </c>
      <c r="K5580" s="44">
        <v>40</v>
      </c>
      <c r="L5580" s="45">
        <v>44733.086778328972</v>
      </c>
      <c r="M5580" s="46">
        <v>47047.486457908184</v>
      </c>
      <c r="N5580" s="45"/>
      <c r="O5580" s="46"/>
    </row>
    <row r="5581" spans="1:15" x14ac:dyDescent="0.2">
      <c r="A5581" s="11" t="str">
        <f t="shared" si="522"/>
        <v>3331201 - Region Hovedstaden2 år</v>
      </c>
      <c r="B5581" s="12" t="str">
        <f t="shared" si="525"/>
        <v>333120</v>
      </c>
      <c r="C5581" s="14">
        <f t="shared" si="523"/>
        <v>0</v>
      </c>
      <c r="D5581" s="14">
        <f t="shared" si="524"/>
        <v>0</v>
      </c>
      <c r="E5581" s="19" t="str">
        <f t="shared" si="526"/>
        <v>333120 - Speditørarbejde vedr. skibsfart</v>
      </c>
      <c r="F5581" s="19" t="str">
        <f t="shared" si="527"/>
        <v>2 år</v>
      </c>
      <c r="G5581" s="40" t="s">
        <v>516</v>
      </c>
      <c r="H5581" s="41" t="s">
        <v>146</v>
      </c>
      <c r="I5581" s="42" t="s">
        <v>8</v>
      </c>
      <c r="J5581" s="43" t="s">
        <v>23</v>
      </c>
      <c r="K5581" s="44">
        <v>20</v>
      </c>
      <c r="L5581" s="45">
        <v>61107.450764746034</v>
      </c>
      <c r="M5581" s="46">
        <v>64659.414120815702</v>
      </c>
      <c r="N5581" s="45"/>
      <c r="O5581" s="46"/>
    </row>
    <row r="5582" spans="1:15" x14ac:dyDescent="0.2">
      <c r="A5582" s="11" t="str">
        <f t="shared" si="522"/>
        <v>3331201 - Region Hovedstaden3 år</v>
      </c>
      <c r="B5582" s="12" t="str">
        <f t="shared" si="525"/>
        <v>333120</v>
      </c>
      <c r="C5582" s="14">
        <f t="shared" si="523"/>
        <v>0</v>
      </c>
      <c r="D5582" s="14">
        <f t="shared" si="524"/>
        <v>0</v>
      </c>
      <c r="E5582" s="19" t="str">
        <f t="shared" si="526"/>
        <v>333120 - Speditørarbejde vedr. skibsfart</v>
      </c>
      <c r="F5582" s="19" t="str">
        <f t="shared" si="527"/>
        <v>3 år</v>
      </c>
      <c r="G5582" s="40" t="s">
        <v>516</v>
      </c>
      <c r="H5582" s="41" t="s">
        <v>146</v>
      </c>
      <c r="I5582" s="42" t="s">
        <v>8</v>
      </c>
      <c r="J5582" s="43" t="s">
        <v>14</v>
      </c>
      <c r="K5582" s="44">
        <v>21</v>
      </c>
      <c r="L5582" s="45">
        <v>48679.754625487978</v>
      </c>
      <c r="M5582" s="46">
        <v>51509.339274303835</v>
      </c>
      <c r="N5582" s="45"/>
      <c r="O5582" s="46"/>
    </row>
    <row r="5583" spans="1:15" x14ac:dyDescent="0.2">
      <c r="A5583" s="11" t="str">
        <f t="shared" si="522"/>
        <v>3331201 - Region Hovedstaden4 år</v>
      </c>
      <c r="B5583" s="12" t="str">
        <f t="shared" si="525"/>
        <v>333120</v>
      </c>
      <c r="C5583" s="14">
        <f t="shared" si="523"/>
        <v>0</v>
      </c>
      <c r="D5583" s="14">
        <f t="shared" si="524"/>
        <v>0</v>
      </c>
      <c r="E5583" s="19" t="str">
        <f t="shared" si="526"/>
        <v>333120 - Speditørarbejde vedr. skibsfart</v>
      </c>
      <c r="F5583" s="19" t="str">
        <f t="shared" si="527"/>
        <v>4 år</v>
      </c>
      <c r="G5583" s="40" t="s">
        <v>516</v>
      </c>
      <c r="H5583" s="41" t="s">
        <v>146</v>
      </c>
      <c r="I5583" s="42" t="s">
        <v>8</v>
      </c>
      <c r="J5583" s="43" t="s">
        <v>24</v>
      </c>
      <c r="K5583" s="44">
        <v>24</v>
      </c>
      <c r="L5583" s="45">
        <v>51739.251045420766</v>
      </c>
      <c r="M5583" s="46">
        <v>54746.673568925013</v>
      </c>
      <c r="N5583" s="45"/>
      <c r="O5583" s="46"/>
    </row>
    <row r="5584" spans="1:15" x14ac:dyDescent="0.2">
      <c r="A5584" s="11" t="str">
        <f t="shared" si="522"/>
        <v>3331201 - Region Hovedstaden5-9 år</v>
      </c>
      <c r="B5584" s="12" t="str">
        <f t="shared" si="525"/>
        <v>333120</v>
      </c>
      <c r="C5584" s="14">
        <f t="shared" si="523"/>
        <v>0</v>
      </c>
      <c r="D5584" s="14">
        <f t="shared" si="524"/>
        <v>0</v>
      </c>
      <c r="E5584" s="19" t="str">
        <f t="shared" si="526"/>
        <v>333120 - Speditørarbejde vedr. skibsfart</v>
      </c>
      <c r="F5584" s="19" t="str">
        <f t="shared" si="527"/>
        <v>5-9 år</v>
      </c>
      <c r="G5584" s="40" t="s">
        <v>516</v>
      </c>
      <c r="H5584" s="41" t="s">
        <v>146</v>
      </c>
      <c r="I5584" s="42" t="s">
        <v>8</v>
      </c>
      <c r="J5584" s="43" t="s">
        <v>15</v>
      </c>
      <c r="K5584" s="44">
        <v>75</v>
      </c>
      <c r="L5584" s="45">
        <v>61045.448944712989</v>
      </c>
      <c r="M5584" s="46">
        <v>64593.808350854932</v>
      </c>
      <c r="N5584" s="45"/>
      <c r="O5584" s="46"/>
    </row>
    <row r="5585" spans="1:15" x14ac:dyDescent="0.2">
      <c r="A5585" s="11" t="str">
        <f t="shared" si="522"/>
        <v>3331201 - Region Hovedstaden0-4 år</v>
      </c>
      <c r="B5585" s="12" t="str">
        <f t="shared" si="525"/>
        <v>333120</v>
      </c>
      <c r="C5585" s="14">
        <f t="shared" si="523"/>
        <v>0</v>
      </c>
      <c r="D5585" s="14">
        <f t="shared" si="524"/>
        <v>0</v>
      </c>
      <c r="E5585" s="19" t="str">
        <f t="shared" si="526"/>
        <v>333120 - Speditørarbejde vedr. skibsfart</v>
      </c>
      <c r="F5585" s="19" t="str">
        <f t="shared" si="527"/>
        <v>0-4 år</v>
      </c>
      <c r="G5585" s="40" t="s">
        <v>516</v>
      </c>
      <c r="H5585" s="41" t="s">
        <v>146</v>
      </c>
      <c r="I5585" s="42" t="s">
        <v>8</v>
      </c>
      <c r="J5585" s="43" t="s">
        <v>16</v>
      </c>
      <c r="K5585" s="44">
        <v>154</v>
      </c>
      <c r="L5585" s="45">
        <v>50933.154940868364</v>
      </c>
      <c r="M5585" s="46">
        <v>53893.721904387567</v>
      </c>
      <c r="N5585" s="45"/>
      <c r="O5585" s="46"/>
    </row>
    <row r="5586" spans="1:15" x14ac:dyDescent="0.2">
      <c r="A5586" s="11" t="str">
        <f t="shared" si="522"/>
        <v>3331201 - Region Hovedstaden10-14 år</v>
      </c>
      <c r="B5586" s="12" t="str">
        <f t="shared" si="525"/>
        <v>333120</v>
      </c>
      <c r="C5586" s="14">
        <f t="shared" si="523"/>
        <v>0</v>
      </c>
      <c r="D5586" s="14">
        <f t="shared" si="524"/>
        <v>0</v>
      </c>
      <c r="E5586" s="19" t="str">
        <f t="shared" si="526"/>
        <v>333120 - Speditørarbejde vedr. skibsfart</v>
      </c>
      <c r="F5586" s="19" t="str">
        <f t="shared" si="527"/>
        <v>10-14 år</v>
      </c>
      <c r="G5586" s="40" t="s">
        <v>516</v>
      </c>
      <c r="H5586" s="41" t="s">
        <v>146</v>
      </c>
      <c r="I5586" s="42" t="s">
        <v>8</v>
      </c>
      <c r="J5586" s="43" t="s">
        <v>17</v>
      </c>
      <c r="K5586" s="44">
        <v>59</v>
      </c>
      <c r="L5586" s="45">
        <v>67547.122689162396</v>
      </c>
      <c r="M5586" s="46">
        <v>71473.401753290265</v>
      </c>
      <c r="N5586" s="45"/>
      <c r="O5586" s="46"/>
    </row>
    <row r="5587" spans="1:15" x14ac:dyDescent="0.2">
      <c r="A5587" s="11" t="str">
        <f t="shared" si="522"/>
        <v>3331201 - Region Hovedstaden15-20 år</v>
      </c>
      <c r="B5587" s="12" t="str">
        <f t="shared" si="525"/>
        <v>333120</v>
      </c>
      <c r="C5587" s="14">
        <f t="shared" si="523"/>
        <v>0</v>
      </c>
      <c r="D5587" s="14">
        <f t="shared" si="524"/>
        <v>0</v>
      </c>
      <c r="E5587" s="19" t="str">
        <f t="shared" si="526"/>
        <v>333120 - Speditørarbejde vedr. skibsfart</v>
      </c>
      <c r="F5587" s="19" t="str">
        <f t="shared" si="527"/>
        <v>15-20 år</v>
      </c>
      <c r="G5587" s="40" t="s">
        <v>516</v>
      </c>
      <c r="H5587" s="41" t="s">
        <v>146</v>
      </c>
      <c r="I5587" s="42" t="s">
        <v>8</v>
      </c>
      <c r="J5587" s="43" t="s">
        <v>18</v>
      </c>
      <c r="K5587" s="44">
        <v>24</v>
      </c>
      <c r="L5587" s="45">
        <v>72884.464141370583</v>
      </c>
      <c r="M5587" s="46">
        <v>77120.984281174489</v>
      </c>
      <c r="N5587" s="45"/>
      <c r="O5587" s="46"/>
    </row>
    <row r="5588" spans="1:15" x14ac:dyDescent="0.2">
      <c r="A5588" s="11" t="str">
        <f t="shared" si="522"/>
        <v>3331201 - Region Hovedstaden20-24 år</v>
      </c>
      <c r="B5588" s="12" t="str">
        <f t="shared" si="525"/>
        <v>333120</v>
      </c>
      <c r="C5588" s="14">
        <f t="shared" si="523"/>
        <v>0</v>
      </c>
      <c r="D5588" s="14">
        <f t="shared" si="524"/>
        <v>0</v>
      </c>
      <c r="E5588" s="19" t="str">
        <f t="shared" si="526"/>
        <v>333120 - Speditørarbejde vedr. skibsfart</v>
      </c>
      <c r="F5588" s="19" t="str">
        <f t="shared" si="527"/>
        <v>20-24 år</v>
      </c>
      <c r="G5588" s="40" t="s">
        <v>516</v>
      </c>
      <c r="H5588" s="41" t="s">
        <v>146</v>
      </c>
      <c r="I5588" s="42" t="s">
        <v>8</v>
      </c>
      <c r="J5588" s="43" t="s">
        <v>19</v>
      </c>
      <c r="K5588" s="44">
        <v>38</v>
      </c>
      <c r="L5588" s="45">
        <v>70309.815537616712</v>
      </c>
      <c r="M5588" s="46">
        <v>74396.680318199418</v>
      </c>
      <c r="N5588" s="45"/>
      <c r="O5588" s="46"/>
    </row>
    <row r="5589" spans="1:15" x14ac:dyDescent="0.2">
      <c r="A5589" s="11" t="str">
        <f t="shared" si="522"/>
        <v>3331201 - Region Hovedstaden25 år og derover</v>
      </c>
      <c r="B5589" s="12" t="str">
        <f t="shared" si="525"/>
        <v>333120</v>
      </c>
      <c r="C5589" s="14">
        <f t="shared" si="523"/>
        <v>0</v>
      </c>
      <c r="D5589" s="14">
        <f t="shared" si="524"/>
        <v>0</v>
      </c>
      <c r="E5589" s="19" t="str">
        <f t="shared" si="526"/>
        <v>333120 - Speditørarbejde vedr. skibsfart</v>
      </c>
      <c r="F5589" s="19" t="str">
        <f t="shared" si="527"/>
        <v>25 år og derover</v>
      </c>
      <c r="G5589" s="40" t="s">
        <v>516</v>
      </c>
      <c r="H5589" s="41" t="s">
        <v>146</v>
      </c>
      <c r="I5589" s="42" t="s">
        <v>8</v>
      </c>
      <c r="J5589" s="43" t="s">
        <v>9</v>
      </c>
      <c r="K5589" s="44">
        <v>53</v>
      </c>
      <c r="L5589" s="45">
        <v>55079.934153769122</v>
      </c>
      <c r="M5589" s="46">
        <v>58281.53895515592</v>
      </c>
      <c r="N5589" s="45"/>
      <c r="O5589" s="46"/>
    </row>
    <row r="5590" spans="1:15" x14ac:dyDescent="0.2">
      <c r="A5590" s="11" t="str">
        <f t="shared" si="522"/>
        <v>3331201 - Region HovedstadenAlle uanset erf.</v>
      </c>
      <c r="B5590" s="12" t="str">
        <f t="shared" si="525"/>
        <v>333120</v>
      </c>
      <c r="C5590" s="14">
        <f t="shared" si="523"/>
        <v>0</v>
      </c>
      <c r="D5590" s="14">
        <f t="shared" si="524"/>
        <v>0</v>
      </c>
      <c r="E5590" s="19" t="str">
        <f t="shared" si="526"/>
        <v>333120 - Speditørarbejde vedr. skibsfart</v>
      </c>
      <c r="F5590" s="19" t="str">
        <f t="shared" si="527"/>
        <v>Alle uanset erf.</v>
      </c>
      <c r="G5590" s="40" t="s">
        <v>516</v>
      </c>
      <c r="H5590" s="41" t="s">
        <v>146</v>
      </c>
      <c r="I5590" s="42" t="s">
        <v>8</v>
      </c>
      <c r="J5590" s="43" t="s">
        <v>10</v>
      </c>
      <c r="K5590" s="44">
        <v>403</v>
      </c>
      <c r="L5590" s="45">
        <v>56547.015610145965</v>
      </c>
      <c r="M5590" s="46">
        <v>59833.896748676678</v>
      </c>
      <c r="N5590" s="45"/>
      <c r="O5590" s="46"/>
    </row>
    <row r="5591" spans="1:15" x14ac:dyDescent="0.2">
      <c r="A5591" s="11" t="str">
        <f t="shared" si="522"/>
        <v>3331202 - Region Sjælland0-4 år</v>
      </c>
      <c r="B5591" s="12" t="str">
        <f t="shared" si="525"/>
        <v>333120</v>
      </c>
      <c r="C5591" s="14">
        <f t="shared" si="523"/>
        <v>0</v>
      </c>
      <c r="D5591" s="14">
        <f t="shared" si="524"/>
        <v>0</v>
      </c>
      <c r="E5591" s="19" t="str">
        <f t="shared" si="526"/>
        <v>333120 - Speditørarbejde vedr. skibsfart</v>
      </c>
      <c r="F5591" s="19" t="str">
        <f t="shared" si="527"/>
        <v>0-4 år</v>
      </c>
      <c r="G5591" s="40" t="s">
        <v>516</v>
      </c>
      <c r="H5591" s="41" t="s">
        <v>146</v>
      </c>
      <c r="I5591" s="42" t="s">
        <v>20</v>
      </c>
      <c r="J5591" s="43" t="s">
        <v>16</v>
      </c>
      <c r="K5591" s="44">
        <v>12</v>
      </c>
      <c r="L5591" s="45">
        <v>37755.105049152291</v>
      </c>
      <c r="M5591" s="46">
        <v>39949.677854282585</v>
      </c>
      <c r="N5591" s="45"/>
      <c r="O5591" s="46"/>
    </row>
    <row r="5592" spans="1:15" x14ac:dyDescent="0.2">
      <c r="A5592" s="11" t="str">
        <f t="shared" si="522"/>
        <v>3331202 - Region Sjælland25 år og derover</v>
      </c>
      <c r="B5592" s="12" t="str">
        <f t="shared" si="525"/>
        <v>333120</v>
      </c>
      <c r="C5592" s="14">
        <f t="shared" si="523"/>
        <v>0</v>
      </c>
      <c r="D5592" s="14">
        <f t="shared" si="524"/>
        <v>0</v>
      </c>
      <c r="E5592" s="19" t="str">
        <f t="shared" si="526"/>
        <v>333120 - Speditørarbejde vedr. skibsfart</v>
      </c>
      <c r="F5592" s="19" t="str">
        <f t="shared" si="527"/>
        <v>25 år og derover</v>
      </c>
      <c r="G5592" s="40" t="s">
        <v>516</v>
      </c>
      <c r="H5592" s="41" t="s">
        <v>146</v>
      </c>
      <c r="I5592" s="42" t="s">
        <v>20</v>
      </c>
      <c r="J5592" s="43" t="s">
        <v>9</v>
      </c>
      <c r="K5592" s="44">
        <v>14</v>
      </c>
      <c r="L5592" s="45">
        <v>42885.723518513776</v>
      </c>
      <c r="M5592" s="46">
        <v>45378.521312071498</v>
      </c>
      <c r="N5592" s="45"/>
      <c r="O5592" s="46"/>
    </row>
    <row r="5593" spans="1:15" x14ac:dyDescent="0.2">
      <c r="A5593" s="11" t="str">
        <f t="shared" si="522"/>
        <v>3331202 - Region SjællandAlle uanset erf.</v>
      </c>
      <c r="B5593" s="12" t="str">
        <f t="shared" si="525"/>
        <v>333120</v>
      </c>
      <c r="C5593" s="14">
        <f t="shared" si="523"/>
        <v>0</v>
      </c>
      <c r="D5593" s="14">
        <f t="shared" si="524"/>
        <v>0</v>
      </c>
      <c r="E5593" s="19" t="str">
        <f t="shared" si="526"/>
        <v>333120 - Speditørarbejde vedr. skibsfart</v>
      </c>
      <c r="F5593" s="19" t="str">
        <f t="shared" si="527"/>
        <v>Alle uanset erf.</v>
      </c>
      <c r="G5593" s="40" t="s">
        <v>516</v>
      </c>
      <c r="H5593" s="41" t="s">
        <v>146</v>
      </c>
      <c r="I5593" s="42" t="s">
        <v>20</v>
      </c>
      <c r="J5593" s="43" t="s">
        <v>10</v>
      </c>
      <c r="K5593" s="44">
        <v>43</v>
      </c>
      <c r="L5593" s="45">
        <v>40923.408650041754</v>
      </c>
      <c r="M5593" s="46">
        <v>43302.143912457133</v>
      </c>
      <c r="N5593" s="45"/>
      <c r="O5593" s="46"/>
    </row>
    <row r="5594" spans="1:15" x14ac:dyDescent="0.2">
      <c r="A5594" s="11" t="str">
        <f t="shared" si="522"/>
        <v>3331203 - Region Syddanmark5-9 år</v>
      </c>
      <c r="B5594" s="12" t="str">
        <f t="shared" si="525"/>
        <v>333120</v>
      </c>
      <c r="C5594" s="14">
        <f t="shared" si="523"/>
        <v>0</v>
      </c>
      <c r="D5594" s="14">
        <f t="shared" si="524"/>
        <v>0</v>
      </c>
      <c r="E5594" s="19" t="str">
        <f t="shared" si="526"/>
        <v>333120 - Speditørarbejde vedr. skibsfart</v>
      </c>
      <c r="F5594" s="19" t="str">
        <f t="shared" si="527"/>
        <v>5-9 år</v>
      </c>
      <c r="G5594" s="40" t="s">
        <v>516</v>
      </c>
      <c r="H5594" s="41" t="s">
        <v>146</v>
      </c>
      <c r="I5594" s="42" t="s">
        <v>544</v>
      </c>
      <c r="J5594" s="43" t="s">
        <v>15</v>
      </c>
      <c r="K5594" s="44">
        <v>19</v>
      </c>
      <c r="L5594" s="45">
        <v>39876.422863453823</v>
      </c>
      <c r="M5594" s="46">
        <v>41983.268333386332</v>
      </c>
      <c r="N5594" s="45"/>
      <c r="O5594" s="46"/>
    </row>
    <row r="5595" spans="1:15" x14ac:dyDescent="0.2">
      <c r="A5595" s="11" t="str">
        <f t="shared" si="522"/>
        <v>3331203 - Region Syddanmark0-4 år</v>
      </c>
      <c r="B5595" s="12" t="str">
        <f t="shared" si="525"/>
        <v>333120</v>
      </c>
      <c r="C5595" s="14">
        <f t="shared" si="523"/>
        <v>0</v>
      </c>
      <c r="D5595" s="14">
        <f t="shared" si="524"/>
        <v>0</v>
      </c>
      <c r="E5595" s="19" t="str">
        <f t="shared" si="526"/>
        <v>333120 - Speditørarbejde vedr. skibsfart</v>
      </c>
      <c r="F5595" s="19" t="str">
        <f t="shared" si="527"/>
        <v>0-4 år</v>
      </c>
      <c r="G5595" s="40" t="s">
        <v>516</v>
      </c>
      <c r="H5595" s="41" t="s">
        <v>146</v>
      </c>
      <c r="I5595" s="42" t="s">
        <v>544</v>
      </c>
      <c r="J5595" s="43" t="s">
        <v>16</v>
      </c>
      <c r="K5595" s="44">
        <v>26</v>
      </c>
      <c r="L5595" s="45">
        <v>35269.810455452091</v>
      </c>
      <c r="M5595" s="46">
        <v>37319.9217388631</v>
      </c>
      <c r="N5595" s="45"/>
      <c r="O5595" s="46"/>
    </row>
    <row r="5596" spans="1:15" x14ac:dyDescent="0.2">
      <c r="A5596" s="11" t="str">
        <f t="shared" si="522"/>
        <v>3331203 - Region Syddanmark10-14 år</v>
      </c>
      <c r="B5596" s="12" t="str">
        <f t="shared" si="525"/>
        <v>333120</v>
      </c>
      <c r="C5596" s="14">
        <f t="shared" si="523"/>
        <v>0</v>
      </c>
      <c r="D5596" s="14">
        <f t="shared" si="524"/>
        <v>0</v>
      </c>
      <c r="E5596" s="19" t="str">
        <f t="shared" si="526"/>
        <v>333120 - Speditørarbejde vedr. skibsfart</v>
      </c>
      <c r="F5596" s="19" t="str">
        <f t="shared" si="527"/>
        <v>10-14 år</v>
      </c>
      <c r="G5596" s="40" t="s">
        <v>516</v>
      </c>
      <c r="H5596" s="41" t="s">
        <v>146</v>
      </c>
      <c r="I5596" s="42" t="s">
        <v>544</v>
      </c>
      <c r="J5596" s="43" t="s">
        <v>17</v>
      </c>
      <c r="K5596" s="44">
        <v>12</v>
      </c>
      <c r="L5596" s="45">
        <v>35990.023178406518</v>
      </c>
      <c r="M5596" s="46">
        <v>37956.893760367624</v>
      </c>
      <c r="N5596" s="45"/>
      <c r="O5596" s="46"/>
    </row>
    <row r="5597" spans="1:15" x14ac:dyDescent="0.2">
      <c r="A5597" s="11" t="str">
        <f t="shared" si="522"/>
        <v>3331203 - Region Syddanmark20-24 år</v>
      </c>
      <c r="B5597" s="12" t="str">
        <f t="shared" si="525"/>
        <v>333120</v>
      </c>
      <c r="C5597" s="14">
        <f t="shared" si="523"/>
        <v>0</v>
      </c>
      <c r="D5597" s="14">
        <f t="shared" si="524"/>
        <v>0</v>
      </c>
      <c r="E5597" s="19" t="str">
        <f t="shared" si="526"/>
        <v>333120 - Speditørarbejde vedr. skibsfart</v>
      </c>
      <c r="F5597" s="19" t="str">
        <f t="shared" si="527"/>
        <v>20-24 år</v>
      </c>
      <c r="G5597" s="40" t="s">
        <v>516</v>
      </c>
      <c r="H5597" s="41" t="s">
        <v>146</v>
      </c>
      <c r="I5597" s="42" t="s">
        <v>544</v>
      </c>
      <c r="J5597" s="43" t="s">
        <v>19</v>
      </c>
      <c r="K5597" s="44">
        <v>11</v>
      </c>
      <c r="L5597" s="45">
        <v>41414.958425782643</v>
      </c>
      <c r="M5597" s="46">
        <v>43822.26576524043</v>
      </c>
      <c r="N5597" s="45"/>
      <c r="O5597" s="46"/>
    </row>
    <row r="5598" spans="1:15" x14ac:dyDescent="0.2">
      <c r="A5598" s="11" t="str">
        <f t="shared" si="522"/>
        <v>3331203 - Region Syddanmark25 år og derover</v>
      </c>
      <c r="B5598" s="12" t="str">
        <f t="shared" si="525"/>
        <v>333120</v>
      </c>
      <c r="C5598" s="14">
        <f t="shared" si="523"/>
        <v>0</v>
      </c>
      <c r="D5598" s="14">
        <f t="shared" si="524"/>
        <v>0</v>
      </c>
      <c r="E5598" s="19" t="str">
        <f t="shared" si="526"/>
        <v>333120 - Speditørarbejde vedr. skibsfart</v>
      </c>
      <c r="F5598" s="19" t="str">
        <f t="shared" si="527"/>
        <v>25 år og derover</v>
      </c>
      <c r="G5598" s="40" t="s">
        <v>516</v>
      </c>
      <c r="H5598" s="41" t="s">
        <v>146</v>
      </c>
      <c r="I5598" s="42" t="s">
        <v>544</v>
      </c>
      <c r="J5598" s="43" t="s">
        <v>9</v>
      </c>
      <c r="K5598" s="44">
        <v>37</v>
      </c>
      <c r="L5598" s="45">
        <v>44455.453127891953</v>
      </c>
      <c r="M5598" s="46">
        <v>47039.49383833904</v>
      </c>
      <c r="N5598" s="45"/>
      <c r="O5598" s="46"/>
    </row>
    <row r="5599" spans="1:15" x14ac:dyDescent="0.2">
      <c r="A5599" s="11" t="str">
        <f t="shared" si="522"/>
        <v>3331203 - Region SyddanmarkAlle uanset erf.</v>
      </c>
      <c r="B5599" s="12" t="str">
        <f t="shared" si="525"/>
        <v>333120</v>
      </c>
      <c r="C5599" s="14">
        <f t="shared" si="523"/>
        <v>0</v>
      </c>
      <c r="D5599" s="14">
        <f t="shared" si="524"/>
        <v>0</v>
      </c>
      <c r="E5599" s="19" t="str">
        <f t="shared" si="526"/>
        <v>333120 - Speditørarbejde vedr. skibsfart</v>
      </c>
      <c r="F5599" s="19" t="str">
        <f t="shared" si="527"/>
        <v>Alle uanset erf.</v>
      </c>
      <c r="G5599" s="40" t="s">
        <v>516</v>
      </c>
      <c r="H5599" s="41" t="s">
        <v>146</v>
      </c>
      <c r="I5599" s="42" t="s">
        <v>544</v>
      </c>
      <c r="J5599" s="43" t="s">
        <v>10</v>
      </c>
      <c r="K5599" s="44">
        <v>110</v>
      </c>
      <c r="L5599" s="45">
        <v>39588.923841959542</v>
      </c>
      <c r="M5599" s="46">
        <v>41890.090148736628</v>
      </c>
      <c r="N5599" s="45"/>
      <c r="O5599" s="46"/>
    </row>
    <row r="5600" spans="1:15" x14ac:dyDescent="0.2">
      <c r="A5600" s="11" t="str">
        <f t="shared" si="522"/>
        <v>3331204 - Region MidtjyllandUnder 1 år</v>
      </c>
      <c r="B5600" s="12" t="str">
        <f t="shared" si="525"/>
        <v>333120</v>
      </c>
      <c r="C5600" s="14">
        <f t="shared" si="523"/>
        <v>0</v>
      </c>
      <c r="D5600" s="14">
        <f t="shared" si="524"/>
        <v>0</v>
      </c>
      <c r="E5600" s="19" t="str">
        <f t="shared" si="526"/>
        <v>333120 - Speditørarbejde vedr. skibsfart</v>
      </c>
      <c r="F5600" s="19" t="str">
        <f t="shared" si="527"/>
        <v>Under 1 år</v>
      </c>
      <c r="G5600" s="40" t="s">
        <v>516</v>
      </c>
      <c r="H5600" s="41" t="s">
        <v>146</v>
      </c>
      <c r="I5600" s="42" t="s">
        <v>517</v>
      </c>
      <c r="J5600" s="43" t="s">
        <v>13</v>
      </c>
      <c r="K5600" s="44">
        <v>13</v>
      </c>
      <c r="L5600" s="45">
        <v>31416.299844389458</v>
      </c>
      <c r="M5600" s="46">
        <v>33089.117828085284</v>
      </c>
      <c r="N5600" s="45"/>
      <c r="O5600" s="46"/>
    </row>
    <row r="5601" spans="1:15" x14ac:dyDescent="0.2">
      <c r="A5601" s="11" t="str">
        <f t="shared" si="522"/>
        <v>3331204 - Region Midtjylland5-9 år</v>
      </c>
      <c r="B5601" s="12" t="str">
        <f t="shared" si="525"/>
        <v>333120</v>
      </c>
      <c r="C5601" s="14">
        <f t="shared" si="523"/>
        <v>0</v>
      </c>
      <c r="D5601" s="14">
        <f t="shared" si="524"/>
        <v>0</v>
      </c>
      <c r="E5601" s="19" t="str">
        <f t="shared" si="526"/>
        <v>333120 - Speditørarbejde vedr. skibsfart</v>
      </c>
      <c r="F5601" s="19" t="str">
        <f t="shared" si="527"/>
        <v>5-9 år</v>
      </c>
      <c r="G5601" s="40" t="s">
        <v>516</v>
      </c>
      <c r="H5601" s="41" t="s">
        <v>146</v>
      </c>
      <c r="I5601" s="42" t="s">
        <v>517</v>
      </c>
      <c r="J5601" s="43" t="s">
        <v>15</v>
      </c>
      <c r="K5601" s="44">
        <v>11</v>
      </c>
      <c r="L5601" s="45">
        <v>39922.275598752254</v>
      </c>
      <c r="M5601" s="46">
        <v>42242.818482525938</v>
      </c>
      <c r="N5601" s="45"/>
      <c r="O5601" s="46"/>
    </row>
    <row r="5602" spans="1:15" x14ac:dyDescent="0.2">
      <c r="A5602" s="11" t="str">
        <f t="shared" si="522"/>
        <v>3331204 - Region Midtjylland0-4 år</v>
      </c>
      <c r="B5602" s="12" t="str">
        <f t="shared" si="525"/>
        <v>333120</v>
      </c>
      <c r="C5602" s="14">
        <f t="shared" si="523"/>
        <v>0</v>
      </c>
      <c r="D5602" s="14">
        <f t="shared" si="524"/>
        <v>0</v>
      </c>
      <c r="E5602" s="19" t="str">
        <f t="shared" si="526"/>
        <v>333120 - Speditørarbejde vedr. skibsfart</v>
      </c>
      <c r="F5602" s="19" t="str">
        <f t="shared" si="527"/>
        <v>0-4 år</v>
      </c>
      <c r="G5602" s="40" t="s">
        <v>516</v>
      </c>
      <c r="H5602" s="41" t="s">
        <v>146</v>
      </c>
      <c r="I5602" s="42" t="s">
        <v>517</v>
      </c>
      <c r="J5602" s="43" t="s">
        <v>16</v>
      </c>
      <c r="K5602" s="44">
        <v>28</v>
      </c>
      <c r="L5602" s="45">
        <v>32505.304896809997</v>
      </c>
      <c r="M5602" s="46">
        <v>34394.725097234244</v>
      </c>
      <c r="N5602" s="45"/>
      <c r="O5602" s="46"/>
    </row>
    <row r="5603" spans="1:15" x14ac:dyDescent="0.2">
      <c r="A5603" s="11" t="str">
        <f t="shared" si="522"/>
        <v>3331204 - Region Midtjylland10-14 år</v>
      </c>
      <c r="B5603" s="12" t="str">
        <f t="shared" si="525"/>
        <v>333120</v>
      </c>
      <c r="C5603" s="14">
        <f t="shared" si="523"/>
        <v>0</v>
      </c>
      <c r="D5603" s="14">
        <f t="shared" si="524"/>
        <v>0</v>
      </c>
      <c r="E5603" s="19" t="str">
        <f t="shared" si="526"/>
        <v>333120 - Speditørarbejde vedr. skibsfart</v>
      </c>
      <c r="F5603" s="19" t="str">
        <f t="shared" si="527"/>
        <v>10-14 år</v>
      </c>
      <c r="G5603" s="40" t="s">
        <v>516</v>
      </c>
      <c r="H5603" s="41" t="s">
        <v>146</v>
      </c>
      <c r="I5603" s="42" t="s">
        <v>517</v>
      </c>
      <c r="J5603" s="43" t="s">
        <v>17</v>
      </c>
      <c r="K5603" s="44">
        <v>16</v>
      </c>
      <c r="L5603" s="45">
        <v>42411.592250166817</v>
      </c>
      <c r="M5603" s="46">
        <v>44805.295597261524</v>
      </c>
      <c r="N5603" s="45"/>
      <c r="O5603" s="46"/>
    </row>
    <row r="5604" spans="1:15" x14ac:dyDescent="0.2">
      <c r="A5604" s="11" t="str">
        <f t="shared" si="522"/>
        <v>3331204 - Region Midtjylland25 år og derover</v>
      </c>
      <c r="B5604" s="12" t="str">
        <f t="shared" si="525"/>
        <v>333120</v>
      </c>
      <c r="C5604" s="14">
        <f t="shared" si="523"/>
        <v>0</v>
      </c>
      <c r="D5604" s="14">
        <f t="shared" si="524"/>
        <v>0</v>
      </c>
      <c r="E5604" s="19" t="str">
        <f t="shared" si="526"/>
        <v>333120 - Speditørarbejde vedr. skibsfart</v>
      </c>
      <c r="F5604" s="19" t="str">
        <f t="shared" si="527"/>
        <v>25 år og derover</v>
      </c>
      <c r="G5604" s="40" t="s">
        <v>516</v>
      </c>
      <c r="H5604" s="41" t="s">
        <v>146</v>
      </c>
      <c r="I5604" s="42" t="s">
        <v>517</v>
      </c>
      <c r="J5604" s="43" t="s">
        <v>9</v>
      </c>
      <c r="K5604" s="44">
        <v>22</v>
      </c>
      <c r="L5604" s="45">
        <v>37834.223950882952</v>
      </c>
      <c r="M5604" s="46">
        <v>39882.918293943512</v>
      </c>
      <c r="N5604" s="45"/>
      <c r="O5604" s="46"/>
    </row>
    <row r="5605" spans="1:15" x14ac:dyDescent="0.2">
      <c r="A5605" s="11" t="str">
        <f t="shared" si="522"/>
        <v>3331204 - Region MidtjyllandAlle uanset erf.</v>
      </c>
      <c r="B5605" s="12" t="str">
        <f t="shared" si="525"/>
        <v>333120</v>
      </c>
      <c r="C5605" s="14">
        <f t="shared" si="523"/>
        <v>0</v>
      </c>
      <c r="D5605" s="14">
        <f t="shared" si="524"/>
        <v>0</v>
      </c>
      <c r="E5605" s="19" t="str">
        <f t="shared" si="526"/>
        <v>333120 - Speditørarbejde vedr. skibsfart</v>
      </c>
      <c r="F5605" s="19" t="str">
        <f t="shared" si="527"/>
        <v>Alle uanset erf.</v>
      </c>
      <c r="G5605" s="40" t="s">
        <v>516</v>
      </c>
      <c r="H5605" s="41" t="s">
        <v>146</v>
      </c>
      <c r="I5605" s="42" t="s">
        <v>517</v>
      </c>
      <c r="J5605" s="43" t="s">
        <v>10</v>
      </c>
      <c r="K5605" s="44">
        <v>97</v>
      </c>
      <c r="L5605" s="45">
        <v>37858.584720219951</v>
      </c>
      <c r="M5605" s="46">
        <v>39930.856793699124</v>
      </c>
      <c r="N5605" s="45"/>
      <c r="O5605" s="46"/>
    </row>
    <row r="5606" spans="1:15" x14ac:dyDescent="0.2">
      <c r="A5606" s="11" t="str">
        <f t="shared" si="522"/>
        <v>3331205 - Region Nordjylland5-9 år</v>
      </c>
      <c r="B5606" s="12" t="str">
        <f t="shared" si="525"/>
        <v>333120</v>
      </c>
      <c r="C5606" s="14">
        <f t="shared" si="523"/>
        <v>0</v>
      </c>
      <c r="D5606" s="14">
        <f t="shared" si="524"/>
        <v>0</v>
      </c>
      <c r="E5606" s="19" t="str">
        <f t="shared" si="526"/>
        <v>333120 - Speditørarbejde vedr. skibsfart</v>
      </c>
      <c r="F5606" s="19" t="str">
        <f t="shared" si="527"/>
        <v>5-9 år</v>
      </c>
      <c r="G5606" s="40" t="s">
        <v>516</v>
      </c>
      <c r="H5606" s="41" t="s">
        <v>146</v>
      </c>
      <c r="I5606" s="42" t="s">
        <v>21</v>
      </c>
      <c r="J5606" s="43" t="s">
        <v>15</v>
      </c>
      <c r="K5606" s="44">
        <v>13</v>
      </c>
      <c r="L5606" s="45">
        <v>42078.624064400159</v>
      </c>
      <c r="M5606" s="46">
        <v>44524.507976756191</v>
      </c>
      <c r="N5606" s="45"/>
      <c r="O5606" s="46"/>
    </row>
    <row r="5607" spans="1:15" x14ac:dyDescent="0.2">
      <c r="A5607" s="11" t="str">
        <f t="shared" si="522"/>
        <v>3331205 - Region Nordjylland25 år og derover</v>
      </c>
      <c r="B5607" s="12" t="str">
        <f t="shared" si="525"/>
        <v>333120</v>
      </c>
      <c r="C5607" s="14">
        <f t="shared" si="523"/>
        <v>0</v>
      </c>
      <c r="D5607" s="14">
        <f t="shared" si="524"/>
        <v>0</v>
      </c>
      <c r="E5607" s="19" t="str">
        <f t="shared" si="526"/>
        <v>333120 - Speditørarbejde vedr. skibsfart</v>
      </c>
      <c r="F5607" s="19" t="str">
        <f t="shared" si="527"/>
        <v>25 år og derover</v>
      </c>
      <c r="G5607" s="40" t="s">
        <v>516</v>
      </c>
      <c r="H5607" s="41" t="s">
        <v>146</v>
      </c>
      <c r="I5607" s="42" t="s">
        <v>21</v>
      </c>
      <c r="J5607" s="43" t="s">
        <v>9</v>
      </c>
      <c r="K5607" s="44">
        <v>22</v>
      </c>
      <c r="L5607" s="45">
        <v>41181.61019937144</v>
      </c>
      <c r="M5607" s="46">
        <v>43575.353818872929</v>
      </c>
      <c r="N5607" s="45"/>
      <c r="O5607" s="46"/>
    </row>
    <row r="5608" spans="1:15" x14ac:dyDescent="0.2">
      <c r="A5608" s="11" t="str">
        <f t="shared" si="522"/>
        <v>3331205 - Region NordjyllandAlle uanset erf.</v>
      </c>
      <c r="B5608" s="12" t="str">
        <f t="shared" si="525"/>
        <v>333120</v>
      </c>
      <c r="C5608" s="14">
        <f t="shared" si="523"/>
        <v>0</v>
      </c>
      <c r="D5608" s="14">
        <f t="shared" si="524"/>
        <v>0</v>
      </c>
      <c r="E5608" s="19" t="str">
        <f t="shared" si="526"/>
        <v>333120 - Speditørarbejde vedr. skibsfart</v>
      </c>
      <c r="F5608" s="19" t="str">
        <f t="shared" si="527"/>
        <v>Alle uanset erf.</v>
      </c>
      <c r="G5608" s="40" t="s">
        <v>516</v>
      </c>
      <c r="H5608" s="41" t="s">
        <v>146</v>
      </c>
      <c r="I5608" s="42" t="s">
        <v>21</v>
      </c>
      <c r="J5608" s="43" t="s">
        <v>10</v>
      </c>
      <c r="K5608" s="44">
        <v>73</v>
      </c>
      <c r="L5608" s="45">
        <v>36363.548478357494</v>
      </c>
      <c r="M5608" s="46">
        <v>38340.836745531924</v>
      </c>
      <c r="N5608" s="45"/>
      <c r="O5608" s="46"/>
    </row>
    <row r="5609" spans="1:15" x14ac:dyDescent="0.2">
      <c r="A5609" s="11" t="str">
        <f t="shared" si="522"/>
        <v>3331206 - Alle regionerUnder 1 år</v>
      </c>
      <c r="B5609" s="12" t="str">
        <f t="shared" si="525"/>
        <v>333120</v>
      </c>
      <c r="C5609" s="14">
        <f t="shared" si="523"/>
        <v>0</v>
      </c>
      <c r="D5609" s="14">
        <f t="shared" si="524"/>
        <v>0</v>
      </c>
      <c r="E5609" s="19" t="str">
        <f t="shared" si="526"/>
        <v>333120 - Speditørarbejde vedr. skibsfart</v>
      </c>
      <c r="F5609" s="19" t="str">
        <f t="shared" si="527"/>
        <v>Under 1 år</v>
      </c>
      <c r="G5609" s="40" t="s">
        <v>516</v>
      </c>
      <c r="H5609" s="41" t="s">
        <v>146</v>
      </c>
      <c r="I5609" s="42" t="s">
        <v>11</v>
      </c>
      <c r="J5609" s="43" t="s">
        <v>13</v>
      </c>
      <c r="K5609" s="44">
        <v>78</v>
      </c>
      <c r="L5609" s="45">
        <v>35948.595823834854</v>
      </c>
      <c r="M5609" s="46">
        <v>38006.99615688849</v>
      </c>
      <c r="N5609" s="45"/>
      <c r="O5609" s="46"/>
    </row>
    <row r="5610" spans="1:15" x14ac:dyDescent="0.2">
      <c r="A5610" s="11" t="str">
        <f t="shared" si="522"/>
        <v>3331206 - Alle regioner1 år</v>
      </c>
      <c r="B5610" s="12" t="str">
        <f t="shared" si="525"/>
        <v>333120</v>
      </c>
      <c r="C5610" s="14">
        <f t="shared" si="523"/>
        <v>0</v>
      </c>
      <c r="D5610" s="14">
        <f t="shared" si="524"/>
        <v>0</v>
      </c>
      <c r="E5610" s="19" t="str">
        <f t="shared" si="526"/>
        <v>333120 - Speditørarbejde vedr. skibsfart</v>
      </c>
      <c r="F5610" s="19" t="str">
        <f t="shared" si="527"/>
        <v>1 år</v>
      </c>
      <c r="G5610" s="40" t="s">
        <v>516</v>
      </c>
      <c r="H5610" s="41" t="s">
        <v>146</v>
      </c>
      <c r="I5610" s="42" t="s">
        <v>11</v>
      </c>
      <c r="J5610" s="43" t="s">
        <v>22</v>
      </c>
      <c r="K5610" s="44">
        <v>59</v>
      </c>
      <c r="L5610" s="45">
        <v>37897.008375331316</v>
      </c>
      <c r="M5610" s="46">
        <v>39961.708817383042</v>
      </c>
      <c r="N5610" s="45"/>
      <c r="O5610" s="46"/>
    </row>
    <row r="5611" spans="1:15" x14ac:dyDescent="0.2">
      <c r="A5611" s="11" t="str">
        <f t="shared" si="522"/>
        <v>3331206 - Alle regioner2 år</v>
      </c>
      <c r="B5611" s="12" t="str">
        <f t="shared" si="525"/>
        <v>333120</v>
      </c>
      <c r="C5611" s="14">
        <f t="shared" si="523"/>
        <v>0</v>
      </c>
      <c r="D5611" s="14">
        <f t="shared" si="524"/>
        <v>0</v>
      </c>
      <c r="E5611" s="19" t="str">
        <f t="shared" si="526"/>
        <v>333120 - Speditørarbejde vedr. skibsfart</v>
      </c>
      <c r="F5611" s="19" t="str">
        <f t="shared" si="527"/>
        <v>2 år</v>
      </c>
      <c r="G5611" s="40" t="s">
        <v>516</v>
      </c>
      <c r="H5611" s="41" t="s">
        <v>146</v>
      </c>
      <c r="I5611" s="42" t="s">
        <v>11</v>
      </c>
      <c r="J5611" s="43" t="s">
        <v>23</v>
      </c>
      <c r="K5611" s="44">
        <v>31</v>
      </c>
      <c r="L5611" s="45">
        <v>44036.271454029484</v>
      </c>
      <c r="M5611" s="46">
        <v>46595.946593233428</v>
      </c>
      <c r="N5611" s="45"/>
      <c r="O5611" s="46"/>
    </row>
    <row r="5612" spans="1:15" x14ac:dyDescent="0.2">
      <c r="A5612" s="11" t="str">
        <f t="shared" si="522"/>
        <v>3331206 - Alle regioner3 år</v>
      </c>
      <c r="B5612" s="12" t="str">
        <f t="shared" si="525"/>
        <v>333120</v>
      </c>
      <c r="C5612" s="14">
        <f t="shared" si="523"/>
        <v>0</v>
      </c>
      <c r="D5612" s="14">
        <f t="shared" si="524"/>
        <v>0</v>
      </c>
      <c r="E5612" s="19" t="str">
        <f t="shared" si="526"/>
        <v>333120 - Speditørarbejde vedr. skibsfart</v>
      </c>
      <c r="F5612" s="19" t="str">
        <f t="shared" si="527"/>
        <v>3 år</v>
      </c>
      <c r="G5612" s="40" t="s">
        <v>516</v>
      </c>
      <c r="H5612" s="41" t="s">
        <v>146</v>
      </c>
      <c r="I5612" s="42" t="s">
        <v>11</v>
      </c>
      <c r="J5612" s="43" t="s">
        <v>14</v>
      </c>
      <c r="K5612" s="44">
        <v>31</v>
      </c>
      <c r="L5612" s="45">
        <v>40162.735838424487</v>
      </c>
      <c r="M5612" s="46">
        <v>42497.255838723548</v>
      </c>
      <c r="N5612" s="45"/>
      <c r="O5612" s="46"/>
    </row>
    <row r="5613" spans="1:15" x14ac:dyDescent="0.2">
      <c r="A5613" s="11" t="str">
        <f t="shared" si="522"/>
        <v>3331206 - Alle regioner4 år</v>
      </c>
      <c r="B5613" s="12" t="str">
        <f t="shared" si="525"/>
        <v>333120</v>
      </c>
      <c r="C5613" s="14">
        <f t="shared" si="523"/>
        <v>0</v>
      </c>
      <c r="D5613" s="14">
        <f t="shared" si="524"/>
        <v>0</v>
      </c>
      <c r="E5613" s="19" t="str">
        <f t="shared" si="526"/>
        <v>333120 - Speditørarbejde vedr. skibsfart</v>
      </c>
      <c r="F5613" s="19" t="str">
        <f t="shared" si="527"/>
        <v>4 år</v>
      </c>
      <c r="G5613" s="40" t="s">
        <v>516</v>
      </c>
      <c r="H5613" s="41" t="s">
        <v>146</v>
      </c>
      <c r="I5613" s="42" t="s">
        <v>11</v>
      </c>
      <c r="J5613" s="43" t="s">
        <v>24</v>
      </c>
      <c r="K5613" s="44">
        <v>31</v>
      </c>
      <c r="L5613" s="45">
        <v>46720.277541371201</v>
      </c>
      <c r="M5613" s="46">
        <v>49435.964609569011</v>
      </c>
      <c r="N5613" s="45"/>
      <c r="O5613" s="46"/>
    </row>
    <row r="5614" spans="1:15" x14ac:dyDescent="0.2">
      <c r="A5614" s="11" t="str">
        <f t="shared" si="522"/>
        <v>3331206 - Alle regioner5-9 år</v>
      </c>
      <c r="B5614" s="12" t="str">
        <f t="shared" si="525"/>
        <v>333120</v>
      </c>
      <c r="C5614" s="14">
        <f t="shared" si="523"/>
        <v>0</v>
      </c>
      <c r="D5614" s="14">
        <f t="shared" si="524"/>
        <v>0</v>
      </c>
      <c r="E5614" s="19" t="str">
        <f t="shared" si="526"/>
        <v>333120 - Speditørarbejde vedr. skibsfart</v>
      </c>
      <c r="F5614" s="19" t="str">
        <f t="shared" si="527"/>
        <v>5-9 år</v>
      </c>
      <c r="G5614" s="40" t="s">
        <v>516</v>
      </c>
      <c r="H5614" s="41" t="s">
        <v>146</v>
      </c>
      <c r="I5614" s="42" t="s">
        <v>11</v>
      </c>
      <c r="J5614" s="43" t="s">
        <v>15</v>
      </c>
      <c r="K5614" s="44">
        <v>123</v>
      </c>
      <c r="L5614" s="45">
        <v>43514.971272189992</v>
      </c>
      <c r="M5614" s="46">
        <v>46044.345046826551</v>
      </c>
      <c r="N5614" s="45"/>
      <c r="O5614" s="46"/>
    </row>
    <row r="5615" spans="1:15" x14ac:dyDescent="0.2">
      <c r="A5615" s="11" t="str">
        <f t="shared" si="522"/>
        <v>3331206 - Alle regioner0-4 år</v>
      </c>
      <c r="B5615" s="12" t="str">
        <f t="shared" si="525"/>
        <v>333120</v>
      </c>
      <c r="C5615" s="14">
        <f t="shared" si="523"/>
        <v>0</v>
      </c>
      <c r="D5615" s="14">
        <f t="shared" si="524"/>
        <v>0</v>
      </c>
      <c r="E5615" s="19" t="str">
        <f t="shared" si="526"/>
        <v>333120 - Speditørarbejde vedr. skibsfart</v>
      </c>
      <c r="F5615" s="19" t="str">
        <f t="shared" si="527"/>
        <v>0-4 år</v>
      </c>
      <c r="G5615" s="40" t="s">
        <v>516</v>
      </c>
      <c r="H5615" s="41" t="s">
        <v>146</v>
      </c>
      <c r="I5615" s="42" t="s">
        <v>11</v>
      </c>
      <c r="J5615" s="43" t="s">
        <v>16</v>
      </c>
      <c r="K5615" s="44">
        <v>230</v>
      </c>
      <c r="L5615" s="45">
        <v>39099.065183777842</v>
      </c>
      <c r="M5615" s="46">
        <v>41283.653218473235</v>
      </c>
      <c r="N5615" s="45"/>
      <c r="O5615" s="46"/>
    </row>
    <row r="5616" spans="1:15" x14ac:dyDescent="0.2">
      <c r="A5616" s="11" t="str">
        <f t="shared" si="522"/>
        <v>3331206 - Alle regioner10-14 år</v>
      </c>
      <c r="B5616" s="12" t="str">
        <f t="shared" si="525"/>
        <v>333120</v>
      </c>
      <c r="C5616" s="14">
        <f t="shared" si="523"/>
        <v>0</v>
      </c>
      <c r="D5616" s="14">
        <f t="shared" si="524"/>
        <v>0</v>
      </c>
      <c r="E5616" s="19" t="str">
        <f t="shared" si="526"/>
        <v>333120 - Speditørarbejde vedr. skibsfart</v>
      </c>
      <c r="F5616" s="19" t="str">
        <f t="shared" si="527"/>
        <v>10-14 år</v>
      </c>
      <c r="G5616" s="40" t="s">
        <v>516</v>
      </c>
      <c r="H5616" s="41" t="s">
        <v>146</v>
      </c>
      <c r="I5616" s="42" t="s">
        <v>11</v>
      </c>
      <c r="J5616" s="43" t="s">
        <v>17</v>
      </c>
      <c r="K5616" s="44">
        <v>101</v>
      </c>
      <c r="L5616" s="45">
        <v>49661.446290622174</v>
      </c>
      <c r="M5616" s="46">
        <v>52421.46711791167</v>
      </c>
      <c r="N5616" s="45"/>
      <c r="O5616" s="46"/>
    </row>
    <row r="5617" spans="1:15" x14ac:dyDescent="0.2">
      <c r="A5617" s="11" t="str">
        <f t="shared" si="522"/>
        <v>3331206 - Alle regioner15-20 år</v>
      </c>
      <c r="B5617" s="12" t="str">
        <f t="shared" si="525"/>
        <v>333120</v>
      </c>
      <c r="C5617" s="14">
        <f t="shared" si="523"/>
        <v>0</v>
      </c>
      <c r="D5617" s="14">
        <f t="shared" si="524"/>
        <v>0</v>
      </c>
      <c r="E5617" s="19" t="str">
        <f t="shared" si="526"/>
        <v>333120 - Speditørarbejde vedr. skibsfart</v>
      </c>
      <c r="F5617" s="19" t="str">
        <f t="shared" si="527"/>
        <v>15-20 år</v>
      </c>
      <c r="G5617" s="40" t="s">
        <v>516</v>
      </c>
      <c r="H5617" s="41" t="s">
        <v>146</v>
      </c>
      <c r="I5617" s="42" t="s">
        <v>11</v>
      </c>
      <c r="J5617" s="43" t="s">
        <v>18</v>
      </c>
      <c r="K5617" s="44">
        <v>51</v>
      </c>
      <c r="L5617" s="45">
        <v>45897.801641980775</v>
      </c>
      <c r="M5617" s="46">
        <v>48393.520252330411</v>
      </c>
      <c r="N5617" s="45"/>
      <c r="O5617" s="46"/>
    </row>
    <row r="5618" spans="1:15" x14ac:dyDescent="0.2">
      <c r="A5618" s="11" t="str">
        <f t="shared" si="522"/>
        <v>3331206 - Alle regioner20-24 år</v>
      </c>
      <c r="B5618" s="12" t="str">
        <f t="shared" si="525"/>
        <v>333120</v>
      </c>
      <c r="C5618" s="14">
        <f t="shared" si="523"/>
        <v>0</v>
      </c>
      <c r="D5618" s="14">
        <f t="shared" si="524"/>
        <v>0</v>
      </c>
      <c r="E5618" s="19" t="str">
        <f t="shared" si="526"/>
        <v>333120 - Speditørarbejde vedr. skibsfart</v>
      </c>
      <c r="F5618" s="19" t="str">
        <f t="shared" si="527"/>
        <v>20-24 år</v>
      </c>
      <c r="G5618" s="40" t="s">
        <v>516</v>
      </c>
      <c r="H5618" s="41" t="s">
        <v>146</v>
      </c>
      <c r="I5618" s="42" t="s">
        <v>11</v>
      </c>
      <c r="J5618" s="43" t="s">
        <v>19</v>
      </c>
      <c r="K5618" s="44">
        <v>73</v>
      </c>
      <c r="L5618" s="45">
        <v>49899.113137860862</v>
      </c>
      <c r="M5618" s="46">
        <v>52612.405296590208</v>
      </c>
      <c r="N5618" s="45"/>
      <c r="O5618" s="46"/>
    </row>
    <row r="5619" spans="1:15" x14ac:dyDescent="0.2">
      <c r="A5619" s="11" t="str">
        <f t="shared" si="522"/>
        <v>3331206 - Alle regioner25 år og derover</v>
      </c>
      <c r="B5619" s="12" t="str">
        <f t="shared" si="525"/>
        <v>333120</v>
      </c>
      <c r="C5619" s="14">
        <f t="shared" si="523"/>
        <v>0</v>
      </c>
      <c r="D5619" s="14">
        <f t="shared" si="524"/>
        <v>0</v>
      </c>
      <c r="E5619" s="19" t="str">
        <f t="shared" si="526"/>
        <v>333120 - Speditørarbejde vedr. skibsfart</v>
      </c>
      <c r="F5619" s="19" t="str">
        <f t="shared" si="527"/>
        <v>25 år og derover</v>
      </c>
      <c r="G5619" s="40" t="s">
        <v>516</v>
      </c>
      <c r="H5619" s="41" t="s">
        <v>146</v>
      </c>
      <c r="I5619" s="42" t="s">
        <v>11</v>
      </c>
      <c r="J5619" s="43" t="s">
        <v>9</v>
      </c>
      <c r="K5619" s="44">
        <v>148</v>
      </c>
      <c r="L5619" s="45">
        <v>43350.71121871395</v>
      </c>
      <c r="M5619" s="46">
        <v>45728.672471521153</v>
      </c>
      <c r="N5619" s="45"/>
      <c r="O5619" s="46"/>
    </row>
    <row r="5620" spans="1:15" x14ac:dyDescent="0.2">
      <c r="A5620" s="11" t="str">
        <f t="shared" si="522"/>
        <v>3331206 - Alle regionerAlle uanset erf.</v>
      </c>
      <c r="B5620" s="12" t="str">
        <f t="shared" si="525"/>
        <v>333120</v>
      </c>
      <c r="C5620" s="14">
        <f t="shared" si="523"/>
        <v>0</v>
      </c>
      <c r="D5620" s="14">
        <f t="shared" si="524"/>
        <v>0</v>
      </c>
      <c r="E5620" s="19" t="str">
        <f t="shared" si="526"/>
        <v>333120 - Speditørarbejde vedr. skibsfart</v>
      </c>
      <c r="F5620" s="19" t="str">
        <f t="shared" si="527"/>
        <v>Alle uanset erf.</v>
      </c>
      <c r="G5620" s="40" t="s">
        <v>516</v>
      </c>
      <c r="H5620" s="41" t="s">
        <v>146</v>
      </c>
      <c r="I5620" s="42" t="s">
        <v>11</v>
      </c>
      <c r="J5620" s="43" t="s">
        <v>10</v>
      </c>
      <c r="K5620" s="44">
        <v>726</v>
      </c>
      <c r="L5620" s="45">
        <v>43253.411749298662</v>
      </c>
      <c r="M5620" s="46">
        <v>45728.672471521153</v>
      </c>
      <c r="N5620" s="45"/>
      <c r="O5620" s="46"/>
    </row>
    <row r="5621" spans="1:15" x14ac:dyDescent="0.2">
      <c r="A5621" s="11" t="str">
        <f t="shared" si="522"/>
        <v>3331901 - Region HovedstadenUnder 1 år</v>
      </c>
      <c r="B5621" s="12" t="str">
        <f t="shared" si="525"/>
        <v>333190</v>
      </c>
      <c r="C5621" s="14">
        <f t="shared" si="523"/>
        <v>0</v>
      </c>
      <c r="D5621" s="14">
        <f t="shared" si="524"/>
        <v>0</v>
      </c>
      <c r="E5621" s="19" t="str">
        <f t="shared" si="526"/>
        <v>333190 - Speditørarbejde i øvrigt</v>
      </c>
      <c r="F5621" s="19" t="str">
        <f t="shared" si="527"/>
        <v>Under 1 år</v>
      </c>
      <c r="G5621" s="40" t="s">
        <v>516</v>
      </c>
      <c r="H5621" s="41" t="s">
        <v>147</v>
      </c>
      <c r="I5621" s="42" t="s">
        <v>8</v>
      </c>
      <c r="J5621" s="43" t="s">
        <v>13</v>
      </c>
      <c r="K5621" s="44">
        <v>28</v>
      </c>
      <c r="L5621" s="45">
        <v>32037.608700680019</v>
      </c>
      <c r="M5621" s="46">
        <v>33899.843349593983</v>
      </c>
      <c r="N5621" s="45"/>
      <c r="O5621" s="46"/>
    </row>
    <row r="5622" spans="1:15" x14ac:dyDescent="0.2">
      <c r="A5622" s="11" t="str">
        <f t="shared" si="522"/>
        <v>3331901 - Region Hovedstaden1 år</v>
      </c>
      <c r="B5622" s="12" t="str">
        <f t="shared" si="525"/>
        <v>333190</v>
      </c>
      <c r="C5622" s="14">
        <f t="shared" si="523"/>
        <v>0</v>
      </c>
      <c r="D5622" s="14">
        <f t="shared" si="524"/>
        <v>0</v>
      </c>
      <c r="E5622" s="19" t="str">
        <f t="shared" si="526"/>
        <v>333190 - Speditørarbejde i øvrigt</v>
      </c>
      <c r="F5622" s="19" t="str">
        <f t="shared" si="527"/>
        <v>1 år</v>
      </c>
      <c r="G5622" s="40" t="s">
        <v>516</v>
      </c>
      <c r="H5622" s="41" t="s">
        <v>147</v>
      </c>
      <c r="I5622" s="42" t="s">
        <v>8</v>
      </c>
      <c r="J5622" s="43" t="s">
        <v>22</v>
      </c>
      <c r="K5622" s="44">
        <v>28</v>
      </c>
      <c r="L5622" s="45">
        <v>33482.791333623383</v>
      </c>
      <c r="M5622" s="46">
        <v>35429.029417319878</v>
      </c>
      <c r="N5622" s="45"/>
      <c r="O5622" s="46"/>
    </row>
    <row r="5623" spans="1:15" x14ac:dyDescent="0.2">
      <c r="A5623" s="11" t="str">
        <f t="shared" si="522"/>
        <v>3331901 - Region Hovedstaden2 år</v>
      </c>
      <c r="B5623" s="12" t="str">
        <f t="shared" si="525"/>
        <v>333190</v>
      </c>
      <c r="C5623" s="14">
        <f t="shared" si="523"/>
        <v>0</v>
      </c>
      <c r="D5623" s="14">
        <f t="shared" si="524"/>
        <v>0</v>
      </c>
      <c r="E5623" s="19" t="str">
        <f t="shared" si="526"/>
        <v>333190 - Speditørarbejde i øvrigt</v>
      </c>
      <c r="F5623" s="19" t="str">
        <f t="shared" si="527"/>
        <v>2 år</v>
      </c>
      <c r="G5623" s="40" t="s">
        <v>516</v>
      </c>
      <c r="H5623" s="41" t="s">
        <v>147</v>
      </c>
      <c r="I5623" s="42" t="s">
        <v>8</v>
      </c>
      <c r="J5623" s="43" t="s">
        <v>23</v>
      </c>
      <c r="K5623" s="44">
        <v>31</v>
      </c>
      <c r="L5623" s="45">
        <v>35836.997646004573</v>
      </c>
      <c r="M5623" s="46">
        <v>37920.077546035354</v>
      </c>
      <c r="N5623" s="45"/>
      <c r="O5623" s="46"/>
    </row>
    <row r="5624" spans="1:15" x14ac:dyDescent="0.2">
      <c r="A5624" s="11" t="str">
        <f t="shared" si="522"/>
        <v>3331901 - Region Hovedstaden3 år</v>
      </c>
      <c r="B5624" s="12" t="str">
        <f t="shared" si="525"/>
        <v>333190</v>
      </c>
      <c r="C5624" s="14">
        <f t="shared" si="523"/>
        <v>0</v>
      </c>
      <c r="D5624" s="14">
        <f t="shared" si="524"/>
        <v>0</v>
      </c>
      <c r="E5624" s="19" t="str">
        <f t="shared" si="526"/>
        <v>333190 - Speditørarbejde i øvrigt</v>
      </c>
      <c r="F5624" s="19" t="str">
        <f t="shared" si="527"/>
        <v>3 år</v>
      </c>
      <c r="G5624" s="40" t="s">
        <v>516</v>
      </c>
      <c r="H5624" s="41" t="s">
        <v>147</v>
      </c>
      <c r="I5624" s="42" t="s">
        <v>8</v>
      </c>
      <c r="J5624" s="43" t="s">
        <v>14</v>
      </c>
      <c r="K5624" s="44">
        <v>23</v>
      </c>
      <c r="L5624" s="45">
        <v>34612.971396502377</v>
      </c>
      <c r="M5624" s="46">
        <v>36624.902912323239</v>
      </c>
      <c r="N5624" s="45"/>
      <c r="O5624" s="46"/>
    </row>
    <row r="5625" spans="1:15" x14ac:dyDescent="0.2">
      <c r="A5625" s="11" t="str">
        <f t="shared" si="522"/>
        <v>3331901 - Region Hovedstaden4 år</v>
      </c>
      <c r="B5625" s="12" t="str">
        <f t="shared" si="525"/>
        <v>333190</v>
      </c>
      <c r="C5625" s="14">
        <f t="shared" si="523"/>
        <v>0</v>
      </c>
      <c r="D5625" s="14">
        <f t="shared" si="524"/>
        <v>0</v>
      </c>
      <c r="E5625" s="19" t="str">
        <f t="shared" si="526"/>
        <v>333190 - Speditørarbejde i øvrigt</v>
      </c>
      <c r="F5625" s="19" t="str">
        <f t="shared" si="527"/>
        <v>4 år</v>
      </c>
      <c r="G5625" s="40" t="s">
        <v>516</v>
      </c>
      <c r="H5625" s="41" t="s">
        <v>147</v>
      </c>
      <c r="I5625" s="42" t="s">
        <v>8</v>
      </c>
      <c r="J5625" s="43" t="s">
        <v>24</v>
      </c>
      <c r="K5625" s="44">
        <v>18</v>
      </c>
      <c r="L5625" s="45">
        <v>38045.084162517553</v>
      </c>
      <c r="M5625" s="46">
        <v>40256.512443891887</v>
      </c>
      <c r="N5625" s="45"/>
      <c r="O5625" s="46"/>
    </row>
    <row r="5626" spans="1:15" x14ac:dyDescent="0.2">
      <c r="A5626" s="11" t="str">
        <f t="shared" si="522"/>
        <v>3331901 - Region Hovedstaden5-9 år</v>
      </c>
      <c r="B5626" s="12" t="str">
        <f t="shared" si="525"/>
        <v>333190</v>
      </c>
      <c r="C5626" s="14">
        <f t="shared" si="523"/>
        <v>0</v>
      </c>
      <c r="D5626" s="14">
        <f t="shared" si="524"/>
        <v>0</v>
      </c>
      <c r="E5626" s="19" t="str">
        <f t="shared" si="526"/>
        <v>333190 - Speditørarbejde i øvrigt</v>
      </c>
      <c r="F5626" s="19" t="str">
        <f t="shared" si="527"/>
        <v>5-9 år</v>
      </c>
      <c r="G5626" s="40" t="s">
        <v>516</v>
      </c>
      <c r="H5626" s="41" t="s">
        <v>147</v>
      </c>
      <c r="I5626" s="42" t="s">
        <v>8</v>
      </c>
      <c r="J5626" s="43" t="s">
        <v>15</v>
      </c>
      <c r="K5626" s="44">
        <v>99</v>
      </c>
      <c r="L5626" s="45">
        <v>42343.108092255796</v>
      </c>
      <c r="M5626" s="46">
        <v>44700.788674843046</v>
      </c>
      <c r="N5626" s="45"/>
      <c r="O5626" s="46"/>
    </row>
    <row r="5627" spans="1:15" x14ac:dyDescent="0.2">
      <c r="A5627" s="11" t="str">
        <f t="shared" si="522"/>
        <v>3331901 - Region Hovedstaden0-4 år</v>
      </c>
      <c r="B5627" s="12" t="str">
        <f t="shared" si="525"/>
        <v>333190</v>
      </c>
      <c r="C5627" s="14">
        <f t="shared" si="523"/>
        <v>0</v>
      </c>
      <c r="D5627" s="14">
        <f t="shared" si="524"/>
        <v>0</v>
      </c>
      <c r="E5627" s="19" t="str">
        <f t="shared" si="526"/>
        <v>333190 - Speditørarbejde i øvrigt</v>
      </c>
      <c r="F5627" s="19" t="str">
        <f t="shared" si="527"/>
        <v>0-4 år</v>
      </c>
      <c r="G5627" s="40" t="s">
        <v>516</v>
      </c>
      <c r="H5627" s="41" t="s">
        <v>147</v>
      </c>
      <c r="I5627" s="42" t="s">
        <v>8</v>
      </c>
      <c r="J5627" s="43" t="s">
        <v>16</v>
      </c>
      <c r="K5627" s="44">
        <v>128</v>
      </c>
      <c r="L5627" s="45">
        <v>34198.73331452984</v>
      </c>
      <c r="M5627" s="46">
        <v>36175.3957645552</v>
      </c>
      <c r="N5627" s="45"/>
      <c r="O5627" s="46"/>
    </row>
    <row r="5628" spans="1:15" x14ac:dyDescent="0.2">
      <c r="A5628" s="11" t="str">
        <f t="shared" si="522"/>
        <v>3331901 - Region Hovedstaden10-14 år</v>
      </c>
      <c r="B5628" s="12" t="str">
        <f t="shared" si="525"/>
        <v>333190</v>
      </c>
      <c r="C5628" s="14">
        <f t="shared" si="523"/>
        <v>0</v>
      </c>
      <c r="D5628" s="14">
        <f t="shared" si="524"/>
        <v>0</v>
      </c>
      <c r="E5628" s="19" t="str">
        <f t="shared" si="526"/>
        <v>333190 - Speditørarbejde i øvrigt</v>
      </c>
      <c r="F5628" s="19" t="str">
        <f t="shared" si="527"/>
        <v>10-14 år</v>
      </c>
      <c r="G5628" s="40" t="s">
        <v>516</v>
      </c>
      <c r="H5628" s="41" t="s">
        <v>147</v>
      </c>
      <c r="I5628" s="42" t="s">
        <v>8</v>
      </c>
      <c r="J5628" s="43" t="s">
        <v>17</v>
      </c>
      <c r="K5628" s="44">
        <v>69</v>
      </c>
      <c r="L5628" s="45">
        <v>43474.654745034444</v>
      </c>
      <c r="M5628" s="46">
        <v>46001.685060316893</v>
      </c>
      <c r="N5628" s="45"/>
      <c r="O5628" s="46"/>
    </row>
    <row r="5629" spans="1:15" x14ac:dyDescent="0.2">
      <c r="A5629" s="11" t="str">
        <f t="shared" si="522"/>
        <v>3331901 - Region Hovedstaden15-20 år</v>
      </c>
      <c r="B5629" s="12" t="str">
        <f t="shared" si="525"/>
        <v>333190</v>
      </c>
      <c r="C5629" s="14">
        <f t="shared" si="523"/>
        <v>0</v>
      </c>
      <c r="D5629" s="14">
        <f t="shared" si="524"/>
        <v>0</v>
      </c>
      <c r="E5629" s="19" t="str">
        <f t="shared" si="526"/>
        <v>333190 - Speditørarbejde i øvrigt</v>
      </c>
      <c r="F5629" s="19" t="str">
        <f t="shared" si="527"/>
        <v>15-20 år</v>
      </c>
      <c r="G5629" s="40" t="s">
        <v>516</v>
      </c>
      <c r="H5629" s="41" t="s">
        <v>147</v>
      </c>
      <c r="I5629" s="42" t="s">
        <v>8</v>
      </c>
      <c r="J5629" s="43" t="s">
        <v>18</v>
      </c>
      <c r="K5629" s="44">
        <v>45</v>
      </c>
      <c r="L5629" s="45">
        <v>45671.034214903098</v>
      </c>
      <c r="M5629" s="46">
        <v>48209.194681202214</v>
      </c>
      <c r="N5629" s="45"/>
      <c r="O5629" s="46"/>
    </row>
    <row r="5630" spans="1:15" x14ac:dyDescent="0.2">
      <c r="A5630" s="11" t="str">
        <f t="shared" si="522"/>
        <v>3331901 - Region Hovedstaden20-24 år</v>
      </c>
      <c r="B5630" s="12" t="str">
        <f t="shared" si="525"/>
        <v>333190</v>
      </c>
      <c r="C5630" s="14">
        <f t="shared" si="523"/>
        <v>0</v>
      </c>
      <c r="D5630" s="14">
        <f t="shared" si="524"/>
        <v>0</v>
      </c>
      <c r="E5630" s="19" t="str">
        <f t="shared" si="526"/>
        <v>333190 - Speditørarbejde i øvrigt</v>
      </c>
      <c r="F5630" s="19" t="str">
        <f t="shared" si="527"/>
        <v>20-24 år</v>
      </c>
      <c r="G5630" s="40" t="s">
        <v>516</v>
      </c>
      <c r="H5630" s="41" t="s">
        <v>147</v>
      </c>
      <c r="I5630" s="42" t="s">
        <v>8</v>
      </c>
      <c r="J5630" s="43" t="s">
        <v>19</v>
      </c>
      <c r="K5630" s="44">
        <v>52</v>
      </c>
      <c r="L5630" s="45">
        <v>47339.133127428446</v>
      </c>
      <c r="M5630" s="46">
        <v>49969.997925618227</v>
      </c>
      <c r="N5630" s="45"/>
      <c r="O5630" s="46"/>
    </row>
    <row r="5631" spans="1:15" x14ac:dyDescent="0.2">
      <c r="A5631" s="11" t="str">
        <f t="shared" si="522"/>
        <v>3331901 - Region Hovedstaden25 år og derover</v>
      </c>
      <c r="B5631" s="12" t="str">
        <f t="shared" si="525"/>
        <v>333190</v>
      </c>
      <c r="C5631" s="14">
        <f t="shared" si="523"/>
        <v>0</v>
      </c>
      <c r="D5631" s="14">
        <f t="shared" si="524"/>
        <v>0</v>
      </c>
      <c r="E5631" s="19" t="str">
        <f t="shared" si="526"/>
        <v>333190 - Speditørarbejde i øvrigt</v>
      </c>
      <c r="F5631" s="19" t="str">
        <f t="shared" si="527"/>
        <v>25 år og derover</v>
      </c>
      <c r="G5631" s="40" t="s">
        <v>516</v>
      </c>
      <c r="H5631" s="41" t="s">
        <v>147</v>
      </c>
      <c r="I5631" s="42" t="s">
        <v>8</v>
      </c>
      <c r="J5631" s="43" t="s">
        <v>9</v>
      </c>
      <c r="K5631" s="44">
        <v>157</v>
      </c>
      <c r="L5631" s="45">
        <v>42504.166869074026</v>
      </c>
      <c r="M5631" s="46">
        <v>44885.916089977691</v>
      </c>
      <c r="N5631" s="45"/>
      <c r="O5631" s="46"/>
    </row>
    <row r="5632" spans="1:15" x14ac:dyDescent="0.2">
      <c r="A5632" s="11" t="str">
        <f t="shared" si="522"/>
        <v>3331901 - Region HovedstadenAlle uanset erf.</v>
      </c>
      <c r="B5632" s="12" t="str">
        <f t="shared" si="525"/>
        <v>333190</v>
      </c>
      <c r="C5632" s="14">
        <f t="shared" si="523"/>
        <v>0</v>
      </c>
      <c r="D5632" s="14">
        <f t="shared" si="524"/>
        <v>0</v>
      </c>
      <c r="E5632" s="19" t="str">
        <f t="shared" si="526"/>
        <v>333190 - Speditørarbejde i øvrigt</v>
      </c>
      <c r="F5632" s="19" t="str">
        <f t="shared" si="527"/>
        <v>Alle uanset erf.</v>
      </c>
      <c r="G5632" s="40" t="s">
        <v>516</v>
      </c>
      <c r="H5632" s="41" t="s">
        <v>147</v>
      </c>
      <c r="I5632" s="42" t="s">
        <v>8</v>
      </c>
      <c r="J5632" s="43" t="s">
        <v>10</v>
      </c>
      <c r="K5632" s="44">
        <v>550</v>
      </c>
      <c r="L5632" s="45">
        <v>40956.757872372655</v>
      </c>
      <c r="M5632" s="46">
        <v>43291.299463828233</v>
      </c>
      <c r="N5632" s="45"/>
      <c r="O5632" s="46"/>
    </row>
    <row r="5633" spans="1:15" x14ac:dyDescent="0.2">
      <c r="A5633" s="11" t="str">
        <f t="shared" si="522"/>
        <v>3331902 - Region SjællandUnder 1 år</v>
      </c>
      <c r="B5633" s="12" t="str">
        <f t="shared" si="525"/>
        <v>333190</v>
      </c>
      <c r="C5633" s="14">
        <f t="shared" si="523"/>
        <v>0</v>
      </c>
      <c r="D5633" s="14">
        <f t="shared" si="524"/>
        <v>0</v>
      </c>
      <c r="E5633" s="19" t="str">
        <f t="shared" si="526"/>
        <v>333190 - Speditørarbejde i øvrigt</v>
      </c>
      <c r="F5633" s="19" t="str">
        <f t="shared" si="527"/>
        <v>Under 1 år</v>
      </c>
      <c r="G5633" s="40" t="s">
        <v>516</v>
      </c>
      <c r="H5633" s="41" t="s">
        <v>147</v>
      </c>
      <c r="I5633" s="42" t="s">
        <v>20</v>
      </c>
      <c r="J5633" s="43" t="s">
        <v>13</v>
      </c>
      <c r="K5633" s="44">
        <v>20</v>
      </c>
      <c r="L5633" s="45">
        <v>23911.143129282475</v>
      </c>
      <c r="M5633" s="46">
        <v>25301.014628323093</v>
      </c>
      <c r="N5633" s="45"/>
      <c r="O5633" s="46"/>
    </row>
    <row r="5634" spans="1:15" x14ac:dyDescent="0.2">
      <c r="A5634" s="11" t="str">
        <f t="shared" ref="A5634:A5697" si="528">B5634&amp;I5634&amp;F5634</f>
        <v>3331902 - Region Sjælland2 år</v>
      </c>
      <c r="B5634" s="12" t="str">
        <f t="shared" si="525"/>
        <v>333190</v>
      </c>
      <c r="C5634" s="14">
        <f t="shared" ref="C5634:C5697" si="529">N5634*1.2</f>
        <v>0</v>
      </c>
      <c r="D5634" s="14">
        <f t="shared" ref="D5634:D5697" si="530">O5634*1.2</f>
        <v>0</v>
      </c>
      <c r="E5634" s="19" t="str">
        <f t="shared" si="526"/>
        <v>333190 - Speditørarbejde i øvrigt</v>
      </c>
      <c r="F5634" s="19" t="str">
        <f t="shared" si="527"/>
        <v>2 år</v>
      </c>
      <c r="G5634" s="40" t="s">
        <v>516</v>
      </c>
      <c r="H5634" s="41" t="s">
        <v>147</v>
      </c>
      <c r="I5634" s="42" t="s">
        <v>20</v>
      </c>
      <c r="J5634" s="43" t="s">
        <v>23</v>
      </c>
      <c r="K5634" s="44">
        <v>14</v>
      </c>
      <c r="L5634" s="45">
        <v>36180.728241233839</v>
      </c>
      <c r="M5634" s="46">
        <v>38283.788004003698</v>
      </c>
      <c r="N5634" s="45"/>
      <c r="O5634" s="46"/>
    </row>
    <row r="5635" spans="1:15" x14ac:dyDescent="0.2">
      <c r="A5635" s="11" t="str">
        <f t="shared" si="528"/>
        <v>3331902 - Region Sjælland5-9 år</v>
      </c>
      <c r="B5635" s="12" t="str">
        <f t="shared" ref="B5635:B5698" si="531">LEFT(E5635,6)</f>
        <v>333190</v>
      </c>
      <c r="C5635" s="14">
        <f t="shared" si="529"/>
        <v>0</v>
      </c>
      <c r="D5635" s="14">
        <f t="shared" si="530"/>
        <v>0</v>
      </c>
      <c r="E5635" s="19" t="str">
        <f t="shared" ref="E5635:E5698" si="532">TRIM(H5635)</f>
        <v>333190 - Speditørarbejde i øvrigt</v>
      </c>
      <c r="F5635" s="19" t="str">
        <f t="shared" ref="F5635:F5698" si="533">MID(J5635,6,30)</f>
        <v>5-9 år</v>
      </c>
      <c r="G5635" s="40" t="s">
        <v>516</v>
      </c>
      <c r="H5635" s="41" t="s">
        <v>147</v>
      </c>
      <c r="I5635" s="42" t="s">
        <v>20</v>
      </c>
      <c r="J5635" s="43" t="s">
        <v>15</v>
      </c>
      <c r="K5635" s="44">
        <v>21</v>
      </c>
      <c r="L5635" s="45">
        <v>38011.703132020972</v>
      </c>
      <c r="M5635" s="46">
        <v>40221.191090314765</v>
      </c>
      <c r="N5635" s="45"/>
      <c r="O5635" s="46"/>
    </row>
    <row r="5636" spans="1:15" x14ac:dyDescent="0.2">
      <c r="A5636" s="11" t="str">
        <f t="shared" si="528"/>
        <v>3331902 - Region Sjælland0-4 år</v>
      </c>
      <c r="B5636" s="12" t="str">
        <f t="shared" si="531"/>
        <v>333190</v>
      </c>
      <c r="C5636" s="14">
        <f t="shared" si="529"/>
        <v>0</v>
      </c>
      <c r="D5636" s="14">
        <f t="shared" si="530"/>
        <v>0</v>
      </c>
      <c r="E5636" s="19" t="str">
        <f t="shared" si="532"/>
        <v>333190 - Speditørarbejde i øvrigt</v>
      </c>
      <c r="F5636" s="19" t="str">
        <f t="shared" si="533"/>
        <v>0-4 år</v>
      </c>
      <c r="G5636" s="40" t="s">
        <v>516</v>
      </c>
      <c r="H5636" s="41" t="s">
        <v>147</v>
      </c>
      <c r="I5636" s="42" t="s">
        <v>20</v>
      </c>
      <c r="J5636" s="43" t="s">
        <v>16</v>
      </c>
      <c r="K5636" s="44">
        <v>53</v>
      </c>
      <c r="L5636" s="45">
        <v>34413.977924058578</v>
      </c>
      <c r="M5636" s="46">
        <v>36227.063208646607</v>
      </c>
      <c r="N5636" s="45"/>
      <c r="O5636" s="46"/>
    </row>
    <row r="5637" spans="1:15" x14ac:dyDescent="0.2">
      <c r="A5637" s="11" t="str">
        <f t="shared" si="528"/>
        <v>3331902 - Region Sjælland10-14 år</v>
      </c>
      <c r="B5637" s="12" t="str">
        <f t="shared" si="531"/>
        <v>333190</v>
      </c>
      <c r="C5637" s="14">
        <f t="shared" si="529"/>
        <v>0</v>
      </c>
      <c r="D5637" s="14">
        <f t="shared" si="530"/>
        <v>0</v>
      </c>
      <c r="E5637" s="19" t="str">
        <f t="shared" si="532"/>
        <v>333190 - Speditørarbejde i øvrigt</v>
      </c>
      <c r="F5637" s="19" t="str">
        <f t="shared" si="533"/>
        <v>10-14 år</v>
      </c>
      <c r="G5637" s="40" t="s">
        <v>516</v>
      </c>
      <c r="H5637" s="41" t="s">
        <v>147</v>
      </c>
      <c r="I5637" s="42" t="s">
        <v>20</v>
      </c>
      <c r="J5637" s="43" t="s">
        <v>17</v>
      </c>
      <c r="K5637" s="44">
        <v>15</v>
      </c>
      <c r="L5637" s="45">
        <v>39621.564430944913</v>
      </c>
      <c r="M5637" s="46">
        <v>41924.628021515469</v>
      </c>
      <c r="N5637" s="45"/>
      <c r="O5637" s="46"/>
    </row>
    <row r="5638" spans="1:15" x14ac:dyDescent="0.2">
      <c r="A5638" s="11" t="str">
        <f t="shared" si="528"/>
        <v>3331902 - Region Sjælland20-24 år</v>
      </c>
      <c r="B5638" s="12" t="str">
        <f t="shared" si="531"/>
        <v>333190</v>
      </c>
      <c r="C5638" s="14">
        <f t="shared" si="529"/>
        <v>0</v>
      </c>
      <c r="D5638" s="14">
        <f t="shared" si="530"/>
        <v>0</v>
      </c>
      <c r="E5638" s="19" t="str">
        <f t="shared" si="532"/>
        <v>333190 - Speditørarbejde i øvrigt</v>
      </c>
      <c r="F5638" s="19" t="str">
        <f t="shared" si="533"/>
        <v>20-24 år</v>
      </c>
      <c r="G5638" s="40" t="s">
        <v>516</v>
      </c>
      <c r="H5638" s="41" t="s">
        <v>147</v>
      </c>
      <c r="I5638" s="42" t="s">
        <v>20</v>
      </c>
      <c r="J5638" s="43" t="s">
        <v>19</v>
      </c>
      <c r="K5638" s="44">
        <v>20</v>
      </c>
      <c r="L5638" s="45">
        <v>36773.462915976619</v>
      </c>
      <c r="M5638" s="46">
        <v>38817.14227175944</v>
      </c>
      <c r="N5638" s="45"/>
      <c r="O5638" s="46"/>
    </row>
    <row r="5639" spans="1:15" x14ac:dyDescent="0.2">
      <c r="A5639" s="11" t="str">
        <f t="shared" si="528"/>
        <v>3331902 - Region Sjælland25 år og derover</v>
      </c>
      <c r="B5639" s="12" t="str">
        <f t="shared" si="531"/>
        <v>333190</v>
      </c>
      <c r="C5639" s="14">
        <f t="shared" si="529"/>
        <v>0</v>
      </c>
      <c r="D5639" s="14">
        <f t="shared" si="530"/>
        <v>0</v>
      </c>
      <c r="E5639" s="19" t="str">
        <f t="shared" si="532"/>
        <v>333190 - Speditørarbejde i øvrigt</v>
      </c>
      <c r="F5639" s="19" t="str">
        <f t="shared" si="533"/>
        <v>25 år og derover</v>
      </c>
      <c r="G5639" s="40" t="s">
        <v>516</v>
      </c>
      <c r="H5639" s="41" t="s">
        <v>147</v>
      </c>
      <c r="I5639" s="42" t="s">
        <v>20</v>
      </c>
      <c r="J5639" s="43" t="s">
        <v>9</v>
      </c>
      <c r="K5639" s="44">
        <v>51</v>
      </c>
      <c r="L5639" s="45">
        <v>41778.666656487483</v>
      </c>
      <c r="M5639" s="46">
        <v>43977.12171045674</v>
      </c>
      <c r="N5639" s="45"/>
      <c r="O5639" s="46"/>
    </row>
    <row r="5640" spans="1:15" x14ac:dyDescent="0.2">
      <c r="A5640" s="11" t="str">
        <f t="shared" si="528"/>
        <v>3331902 - Region SjællandAlle uanset erf.</v>
      </c>
      <c r="B5640" s="12" t="str">
        <f t="shared" si="531"/>
        <v>333190</v>
      </c>
      <c r="C5640" s="14">
        <f t="shared" si="529"/>
        <v>0</v>
      </c>
      <c r="D5640" s="14">
        <f t="shared" si="530"/>
        <v>0</v>
      </c>
      <c r="E5640" s="19" t="str">
        <f t="shared" si="532"/>
        <v>333190 - Speditørarbejde i øvrigt</v>
      </c>
      <c r="F5640" s="19" t="str">
        <f t="shared" si="533"/>
        <v>Alle uanset erf.</v>
      </c>
      <c r="G5640" s="40" t="s">
        <v>516</v>
      </c>
      <c r="H5640" s="41" t="s">
        <v>147</v>
      </c>
      <c r="I5640" s="42" t="s">
        <v>20</v>
      </c>
      <c r="J5640" s="43" t="s">
        <v>10</v>
      </c>
      <c r="K5640" s="44">
        <v>170</v>
      </c>
      <c r="L5640" s="45">
        <v>38553.403869557194</v>
      </c>
      <c r="M5640" s="46">
        <v>40794.379005692717</v>
      </c>
      <c r="N5640" s="45"/>
      <c r="O5640" s="46"/>
    </row>
    <row r="5641" spans="1:15" x14ac:dyDescent="0.2">
      <c r="A5641" s="11" t="str">
        <f t="shared" si="528"/>
        <v>3331903 - Region SyddanmarkUnder 1 år</v>
      </c>
      <c r="B5641" s="12" t="str">
        <f t="shared" si="531"/>
        <v>333190</v>
      </c>
      <c r="C5641" s="14">
        <f t="shared" si="529"/>
        <v>0</v>
      </c>
      <c r="D5641" s="14">
        <f t="shared" si="530"/>
        <v>0</v>
      </c>
      <c r="E5641" s="19" t="str">
        <f t="shared" si="532"/>
        <v>333190 - Speditørarbejde i øvrigt</v>
      </c>
      <c r="F5641" s="19" t="str">
        <f t="shared" si="533"/>
        <v>Under 1 år</v>
      </c>
      <c r="G5641" s="40" t="s">
        <v>516</v>
      </c>
      <c r="H5641" s="41" t="s">
        <v>147</v>
      </c>
      <c r="I5641" s="42" t="s">
        <v>544</v>
      </c>
      <c r="J5641" s="43" t="s">
        <v>13</v>
      </c>
      <c r="K5641" s="44">
        <v>87</v>
      </c>
      <c r="L5641" s="45">
        <v>26611.267536074116</v>
      </c>
      <c r="M5641" s="46">
        <v>28158.087865899317</v>
      </c>
      <c r="N5641" s="45"/>
      <c r="O5641" s="46"/>
    </row>
    <row r="5642" spans="1:15" x14ac:dyDescent="0.2">
      <c r="A5642" s="11" t="str">
        <f t="shared" si="528"/>
        <v>3331903 - Region Syddanmark1 år</v>
      </c>
      <c r="B5642" s="12" t="str">
        <f t="shared" si="531"/>
        <v>333190</v>
      </c>
      <c r="C5642" s="14">
        <f t="shared" si="529"/>
        <v>0</v>
      </c>
      <c r="D5642" s="14">
        <f t="shared" si="530"/>
        <v>0</v>
      </c>
      <c r="E5642" s="19" t="str">
        <f t="shared" si="532"/>
        <v>333190 - Speditørarbejde i øvrigt</v>
      </c>
      <c r="F5642" s="19" t="str">
        <f t="shared" si="533"/>
        <v>1 år</v>
      </c>
      <c r="G5642" s="40" t="s">
        <v>516</v>
      </c>
      <c r="H5642" s="41" t="s">
        <v>147</v>
      </c>
      <c r="I5642" s="42" t="s">
        <v>544</v>
      </c>
      <c r="J5642" s="43" t="s">
        <v>22</v>
      </c>
      <c r="K5642" s="44">
        <v>38</v>
      </c>
      <c r="L5642" s="45">
        <v>32090.530140811894</v>
      </c>
      <c r="M5642" s="46">
        <v>33955.84092878495</v>
      </c>
      <c r="N5642" s="45"/>
      <c r="O5642" s="46"/>
    </row>
    <row r="5643" spans="1:15" x14ac:dyDescent="0.2">
      <c r="A5643" s="11" t="str">
        <f t="shared" si="528"/>
        <v>3331903 - Region Syddanmark2 år</v>
      </c>
      <c r="B5643" s="12" t="str">
        <f t="shared" si="531"/>
        <v>333190</v>
      </c>
      <c r="C5643" s="14">
        <f t="shared" si="529"/>
        <v>0</v>
      </c>
      <c r="D5643" s="14">
        <f t="shared" si="530"/>
        <v>0</v>
      </c>
      <c r="E5643" s="19" t="str">
        <f t="shared" si="532"/>
        <v>333190 - Speditørarbejde i øvrigt</v>
      </c>
      <c r="F5643" s="19" t="str">
        <f t="shared" si="533"/>
        <v>2 år</v>
      </c>
      <c r="G5643" s="40" t="s">
        <v>516</v>
      </c>
      <c r="H5643" s="41" t="s">
        <v>147</v>
      </c>
      <c r="I5643" s="42" t="s">
        <v>544</v>
      </c>
      <c r="J5643" s="43" t="s">
        <v>23</v>
      </c>
      <c r="K5643" s="44">
        <v>51</v>
      </c>
      <c r="L5643" s="45">
        <v>31444.958334856143</v>
      </c>
      <c r="M5643" s="46">
        <v>33272.74428142656</v>
      </c>
      <c r="N5643" s="45"/>
      <c r="O5643" s="46"/>
    </row>
    <row r="5644" spans="1:15" x14ac:dyDescent="0.2">
      <c r="A5644" s="11" t="str">
        <f t="shared" si="528"/>
        <v>3331903 - Region Syddanmark3 år</v>
      </c>
      <c r="B5644" s="12" t="str">
        <f t="shared" si="531"/>
        <v>333190</v>
      </c>
      <c r="C5644" s="14">
        <f t="shared" si="529"/>
        <v>0</v>
      </c>
      <c r="D5644" s="14">
        <f t="shared" si="530"/>
        <v>0</v>
      </c>
      <c r="E5644" s="19" t="str">
        <f t="shared" si="532"/>
        <v>333190 - Speditørarbejde i øvrigt</v>
      </c>
      <c r="F5644" s="19" t="str">
        <f t="shared" si="533"/>
        <v>3 år</v>
      </c>
      <c r="G5644" s="40" t="s">
        <v>516</v>
      </c>
      <c r="H5644" s="41" t="s">
        <v>147</v>
      </c>
      <c r="I5644" s="42" t="s">
        <v>544</v>
      </c>
      <c r="J5644" s="43" t="s">
        <v>14</v>
      </c>
      <c r="K5644" s="44">
        <v>26</v>
      </c>
      <c r="L5644" s="45">
        <v>33581.29657512351</v>
      </c>
      <c r="M5644" s="46">
        <v>35533.260425544206</v>
      </c>
      <c r="N5644" s="45"/>
      <c r="O5644" s="46"/>
    </row>
    <row r="5645" spans="1:15" x14ac:dyDescent="0.2">
      <c r="A5645" s="11" t="str">
        <f t="shared" si="528"/>
        <v>3331903 - Region Syddanmark4 år</v>
      </c>
      <c r="B5645" s="12" t="str">
        <f t="shared" si="531"/>
        <v>333190</v>
      </c>
      <c r="C5645" s="14">
        <f t="shared" si="529"/>
        <v>0</v>
      </c>
      <c r="D5645" s="14">
        <f t="shared" si="530"/>
        <v>0</v>
      </c>
      <c r="E5645" s="19" t="str">
        <f t="shared" si="532"/>
        <v>333190 - Speditørarbejde i øvrigt</v>
      </c>
      <c r="F5645" s="19" t="str">
        <f t="shared" si="533"/>
        <v>4 år</v>
      </c>
      <c r="G5645" s="40" t="s">
        <v>516</v>
      </c>
      <c r="H5645" s="41" t="s">
        <v>147</v>
      </c>
      <c r="I5645" s="42" t="s">
        <v>544</v>
      </c>
      <c r="J5645" s="43" t="s">
        <v>24</v>
      </c>
      <c r="K5645" s="44">
        <v>31</v>
      </c>
      <c r="L5645" s="45">
        <v>34339.908309277111</v>
      </c>
      <c r="M5645" s="46">
        <v>36335.967618557173</v>
      </c>
      <c r="N5645" s="45"/>
      <c r="O5645" s="46"/>
    </row>
    <row r="5646" spans="1:15" x14ac:dyDescent="0.2">
      <c r="A5646" s="11" t="str">
        <f t="shared" si="528"/>
        <v>3331903 - Region Syddanmark5-9 år</v>
      </c>
      <c r="B5646" s="12" t="str">
        <f t="shared" si="531"/>
        <v>333190</v>
      </c>
      <c r="C5646" s="14">
        <f t="shared" si="529"/>
        <v>0</v>
      </c>
      <c r="D5646" s="14">
        <f t="shared" si="530"/>
        <v>0</v>
      </c>
      <c r="E5646" s="19" t="str">
        <f t="shared" si="532"/>
        <v>333190 - Speditørarbejde i øvrigt</v>
      </c>
      <c r="F5646" s="19" t="str">
        <f t="shared" si="533"/>
        <v>5-9 år</v>
      </c>
      <c r="G5646" s="40" t="s">
        <v>516</v>
      </c>
      <c r="H5646" s="41" t="s">
        <v>147</v>
      </c>
      <c r="I5646" s="42" t="s">
        <v>544</v>
      </c>
      <c r="J5646" s="43" t="s">
        <v>15</v>
      </c>
      <c r="K5646" s="44">
        <v>119</v>
      </c>
      <c r="L5646" s="45">
        <v>35485.220066909213</v>
      </c>
      <c r="M5646" s="46">
        <v>37547.852361045851</v>
      </c>
      <c r="N5646" s="45"/>
      <c r="O5646" s="46"/>
    </row>
    <row r="5647" spans="1:15" x14ac:dyDescent="0.2">
      <c r="A5647" s="11" t="str">
        <f t="shared" si="528"/>
        <v>3331903 - Region Syddanmark0-4 år</v>
      </c>
      <c r="B5647" s="12" t="str">
        <f t="shared" si="531"/>
        <v>333190</v>
      </c>
      <c r="C5647" s="14">
        <f t="shared" si="529"/>
        <v>0</v>
      </c>
      <c r="D5647" s="14">
        <f t="shared" si="530"/>
        <v>0</v>
      </c>
      <c r="E5647" s="19" t="str">
        <f t="shared" si="532"/>
        <v>333190 - Speditørarbejde i øvrigt</v>
      </c>
      <c r="F5647" s="19" t="str">
        <f t="shared" si="533"/>
        <v>0-4 år</v>
      </c>
      <c r="G5647" s="40" t="s">
        <v>516</v>
      </c>
      <c r="H5647" s="41" t="s">
        <v>147</v>
      </c>
      <c r="I5647" s="42" t="s">
        <v>544</v>
      </c>
      <c r="J5647" s="43" t="s">
        <v>16</v>
      </c>
      <c r="K5647" s="44">
        <v>233</v>
      </c>
      <c r="L5647" s="45">
        <v>31111.167205916761</v>
      </c>
      <c r="M5647" s="46">
        <v>32919.551036317447</v>
      </c>
      <c r="N5647" s="45"/>
      <c r="O5647" s="46"/>
    </row>
    <row r="5648" spans="1:15" x14ac:dyDescent="0.2">
      <c r="A5648" s="11" t="str">
        <f t="shared" si="528"/>
        <v>3331903 - Region Syddanmark10-14 år</v>
      </c>
      <c r="B5648" s="12" t="str">
        <f t="shared" si="531"/>
        <v>333190</v>
      </c>
      <c r="C5648" s="14">
        <f t="shared" si="529"/>
        <v>0</v>
      </c>
      <c r="D5648" s="14">
        <f t="shared" si="530"/>
        <v>0</v>
      </c>
      <c r="E5648" s="19" t="str">
        <f t="shared" si="532"/>
        <v>333190 - Speditørarbejde i øvrigt</v>
      </c>
      <c r="F5648" s="19" t="str">
        <f t="shared" si="533"/>
        <v>10-14 år</v>
      </c>
      <c r="G5648" s="40" t="s">
        <v>516</v>
      </c>
      <c r="H5648" s="41" t="s">
        <v>147</v>
      </c>
      <c r="I5648" s="42" t="s">
        <v>544</v>
      </c>
      <c r="J5648" s="43" t="s">
        <v>17</v>
      </c>
      <c r="K5648" s="44">
        <v>101</v>
      </c>
      <c r="L5648" s="45">
        <v>38394.716359265316</v>
      </c>
      <c r="M5648" s="46">
        <v>40483.201897663042</v>
      </c>
      <c r="N5648" s="45"/>
      <c r="O5648" s="46"/>
    </row>
    <row r="5649" spans="1:15" x14ac:dyDescent="0.2">
      <c r="A5649" s="11" t="str">
        <f t="shared" si="528"/>
        <v>3331903 - Region Syddanmark15-20 år</v>
      </c>
      <c r="B5649" s="12" t="str">
        <f t="shared" si="531"/>
        <v>333190</v>
      </c>
      <c r="C5649" s="14">
        <f t="shared" si="529"/>
        <v>0</v>
      </c>
      <c r="D5649" s="14">
        <f t="shared" si="530"/>
        <v>0</v>
      </c>
      <c r="E5649" s="19" t="str">
        <f t="shared" si="532"/>
        <v>333190 - Speditørarbejde i øvrigt</v>
      </c>
      <c r="F5649" s="19" t="str">
        <f t="shared" si="533"/>
        <v>15-20 år</v>
      </c>
      <c r="G5649" s="40" t="s">
        <v>516</v>
      </c>
      <c r="H5649" s="41" t="s">
        <v>147</v>
      </c>
      <c r="I5649" s="42" t="s">
        <v>544</v>
      </c>
      <c r="J5649" s="43" t="s">
        <v>18</v>
      </c>
      <c r="K5649" s="44">
        <v>84</v>
      </c>
      <c r="L5649" s="45">
        <v>41421.264863882097</v>
      </c>
      <c r="M5649" s="46">
        <v>43828.938774629576</v>
      </c>
      <c r="N5649" s="45"/>
      <c r="O5649" s="46"/>
    </row>
    <row r="5650" spans="1:15" x14ac:dyDescent="0.2">
      <c r="A5650" s="11" t="str">
        <f t="shared" si="528"/>
        <v>3331903 - Region Syddanmark20-24 år</v>
      </c>
      <c r="B5650" s="12" t="str">
        <f t="shared" si="531"/>
        <v>333190</v>
      </c>
      <c r="C5650" s="14">
        <f t="shared" si="529"/>
        <v>0</v>
      </c>
      <c r="D5650" s="14">
        <f t="shared" si="530"/>
        <v>0</v>
      </c>
      <c r="E5650" s="19" t="str">
        <f t="shared" si="532"/>
        <v>333190 - Speditørarbejde i øvrigt</v>
      </c>
      <c r="F5650" s="19" t="str">
        <f t="shared" si="533"/>
        <v>20-24 år</v>
      </c>
      <c r="G5650" s="40" t="s">
        <v>516</v>
      </c>
      <c r="H5650" s="41" t="s">
        <v>147</v>
      </c>
      <c r="I5650" s="42" t="s">
        <v>544</v>
      </c>
      <c r="J5650" s="43" t="s">
        <v>19</v>
      </c>
      <c r="K5650" s="44">
        <v>73</v>
      </c>
      <c r="L5650" s="45">
        <v>39487.816481010581</v>
      </c>
      <c r="M5650" s="46">
        <v>41783.105768919668</v>
      </c>
      <c r="N5650" s="45"/>
      <c r="O5650" s="46"/>
    </row>
    <row r="5651" spans="1:15" x14ac:dyDescent="0.2">
      <c r="A5651" s="11" t="str">
        <f t="shared" si="528"/>
        <v>3331903 - Region Syddanmark25 år og derover</v>
      </c>
      <c r="B5651" s="12" t="str">
        <f t="shared" si="531"/>
        <v>333190</v>
      </c>
      <c r="C5651" s="14">
        <f t="shared" si="529"/>
        <v>0</v>
      </c>
      <c r="D5651" s="14">
        <f t="shared" si="530"/>
        <v>0</v>
      </c>
      <c r="E5651" s="19" t="str">
        <f t="shared" si="532"/>
        <v>333190 - Speditørarbejde i øvrigt</v>
      </c>
      <c r="F5651" s="19" t="str">
        <f t="shared" si="533"/>
        <v>25 år og derover</v>
      </c>
      <c r="G5651" s="40" t="s">
        <v>516</v>
      </c>
      <c r="H5651" s="41" t="s">
        <v>147</v>
      </c>
      <c r="I5651" s="42" t="s">
        <v>544</v>
      </c>
      <c r="J5651" s="43" t="s">
        <v>9</v>
      </c>
      <c r="K5651" s="44">
        <v>242</v>
      </c>
      <c r="L5651" s="45">
        <v>39916.55597618407</v>
      </c>
      <c r="M5651" s="46">
        <v>42236.766398211788</v>
      </c>
      <c r="N5651" s="45"/>
      <c r="O5651" s="46"/>
    </row>
    <row r="5652" spans="1:15" x14ac:dyDescent="0.2">
      <c r="A5652" s="11" t="str">
        <f t="shared" si="528"/>
        <v>3331903 - Region SyddanmarkAlle uanset erf.</v>
      </c>
      <c r="B5652" s="12" t="str">
        <f t="shared" si="531"/>
        <v>333190</v>
      </c>
      <c r="C5652" s="14">
        <f t="shared" si="529"/>
        <v>0</v>
      </c>
      <c r="D5652" s="14">
        <f t="shared" si="530"/>
        <v>0</v>
      </c>
      <c r="E5652" s="19" t="str">
        <f t="shared" si="532"/>
        <v>333190 - Speditørarbejde i øvrigt</v>
      </c>
      <c r="F5652" s="19" t="str">
        <f t="shared" si="533"/>
        <v>Alle uanset erf.</v>
      </c>
      <c r="G5652" s="40" t="s">
        <v>516</v>
      </c>
      <c r="H5652" s="41" t="s">
        <v>147</v>
      </c>
      <c r="I5652" s="42" t="s">
        <v>544</v>
      </c>
      <c r="J5652" s="43" t="s">
        <v>10</v>
      </c>
      <c r="K5652" s="44">
        <v>852</v>
      </c>
      <c r="L5652" s="45">
        <v>35792.318769782833</v>
      </c>
      <c r="M5652" s="46">
        <v>37845.332273047417</v>
      </c>
      <c r="N5652" s="45"/>
      <c r="O5652" s="46"/>
    </row>
    <row r="5653" spans="1:15" x14ac:dyDescent="0.2">
      <c r="A5653" s="11" t="str">
        <f t="shared" si="528"/>
        <v>3331904 - Region MidtjyllandUnder 1 år</v>
      </c>
      <c r="B5653" s="12" t="str">
        <f t="shared" si="531"/>
        <v>333190</v>
      </c>
      <c r="C5653" s="14">
        <f t="shared" si="529"/>
        <v>0</v>
      </c>
      <c r="D5653" s="14">
        <f t="shared" si="530"/>
        <v>0</v>
      </c>
      <c r="E5653" s="19" t="str">
        <f t="shared" si="532"/>
        <v>333190 - Speditørarbejde i øvrigt</v>
      </c>
      <c r="F5653" s="19" t="str">
        <f t="shared" si="533"/>
        <v>Under 1 år</v>
      </c>
      <c r="G5653" s="40" t="s">
        <v>516</v>
      </c>
      <c r="H5653" s="41" t="s">
        <v>147</v>
      </c>
      <c r="I5653" s="42" t="s">
        <v>517</v>
      </c>
      <c r="J5653" s="43" t="s">
        <v>13</v>
      </c>
      <c r="K5653" s="44">
        <v>52</v>
      </c>
      <c r="L5653" s="45">
        <v>25629.419553486139</v>
      </c>
      <c r="M5653" s="46">
        <v>27119.168478568739</v>
      </c>
      <c r="N5653" s="45"/>
      <c r="O5653" s="46"/>
    </row>
    <row r="5654" spans="1:15" x14ac:dyDescent="0.2">
      <c r="A5654" s="11" t="str">
        <f t="shared" si="528"/>
        <v>3331904 - Region Midtjylland1 år</v>
      </c>
      <c r="B5654" s="12" t="str">
        <f t="shared" si="531"/>
        <v>333190</v>
      </c>
      <c r="C5654" s="14">
        <f t="shared" si="529"/>
        <v>0</v>
      </c>
      <c r="D5654" s="14">
        <f t="shared" si="530"/>
        <v>0</v>
      </c>
      <c r="E5654" s="19" t="str">
        <f t="shared" si="532"/>
        <v>333190 - Speditørarbejde i øvrigt</v>
      </c>
      <c r="F5654" s="19" t="str">
        <f t="shared" si="533"/>
        <v>1 år</v>
      </c>
      <c r="G5654" s="40" t="s">
        <v>516</v>
      </c>
      <c r="H5654" s="41" t="s">
        <v>147</v>
      </c>
      <c r="I5654" s="42" t="s">
        <v>517</v>
      </c>
      <c r="J5654" s="43" t="s">
        <v>22</v>
      </c>
      <c r="K5654" s="44">
        <v>51</v>
      </c>
      <c r="L5654" s="45">
        <v>34437.179665368552</v>
      </c>
      <c r="M5654" s="46">
        <v>36438.893019910007</v>
      </c>
      <c r="N5654" s="45"/>
      <c r="O5654" s="46"/>
    </row>
    <row r="5655" spans="1:15" x14ac:dyDescent="0.2">
      <c r="A5655" s="11" t="str">
        <f t="shared" si="528"/>
        <v>3331904 - Region Midtjylland2 år</v>
      </c>
      <c r="B5655" s="12" t="str">
        <f t="shared" si="531"/>
        <v>333190</v>
      </c>
      <c r="C5655" s="14">
        <f t="shared" si="529"/>
        <v>0</v>
      </c>
      <c r="D5655" s="14">
        <f t="shared" si="530"/>
        <v>0</v>
      </c>
      <c r="E5655" s="19" t="str">
        <f t="shared" si="532"/>
        <v>333190 - Speditørarbejde i øvrigt</v>
      </c>
      <c r="F5655" s="19" t="str">
        <f t="shared" si="533"/>
        <v>2 år</v>
      </c>
      <c r="G5655" s="40" t="s">
        <v>516</v>
      </c>
      <c r="H5655" s="41" t="s">
        <v>147</v>
      </c>
      <c r="I5655" s="42" t="s">
        <v>517</v>
      </c>
      <c r="J5655" s="43" t="s">
        <v>23</v>
      </c>
      <c r="K5655" s="44">
        <v>56</v>
      </c>
      <c r="L5655" s="45">
        <v>37744.023737721887</v>
      </c>
      <c r="M5655" s="46">
        <v>39887.459968570904</v>
      </c>
      <c r="N5655" s="45"/>
      <c r="O5655" s="46"/>
    </row>
    <row r="5656" spans="1:15" x14ac:dyDescent="0.2">
      <c r="A5656" s="11" t="str">
        <f t="shared" si="528"/>
        <v>3331904 - Region Midtjylland3 år</v>
      </c>
      <c r="B5656" s="12" t="str">
        <f t="shared" si="531"/>
        <v>333190</v>
      </c>
      <c r="C5656" s="14">
        <f t="shared" si="529"/>
        <v>0</v>
      </c>
      <c r="D5656" s="14">
        <f t="shared" si="530"/>
        <v>0</v>
      </c>
      <c r="E5656" s="19" t="str">
        <f t="shared" si="532"/>
        <v>333190 - Speditørarbejde i øvrigt</v>
      </c>
      <c r="F5656" s="19" t="str">
        <f t="shared" si="533"/>
        <v>3 år</v>
      </c>
      <c r="G5656" s="40" t="s">
        <v>516</v>
      </c>
      <c r="H5656" s="41" t="s">
        <v>147</v>
      </c>
      <c r="I5656" s="42" t="s">
        <v>517</v>
      </c>
      <c r="J5656" s="43" t="s">
        <v>14</v>
      </c>
      <c r="K5656" s="44">
        <v>35</v>
      </c>
      <c r="L5656" s="45">
        <v>35443.283632442777</v>
      </c>
      <c r="M5656" s="46">
        <v>37503.478307653328</v>
      </c>
      <c r="N5656" s="45"/>
      <c r="O5656" s="46"/>
    </row>
    <row r="5657" spans="1:15" x14ac:dyDescent="0.2">
      <c r="A5657" s="11" t="str">
        <f t="shared" si="528"/>
        <v>3331904 - Region Midtjylland4 år</v>
      </c>
      <c r="B5657" s="12" t="str">
        <f t="shared" si="531"/>
        <v>333190</v>
      </c>
      <c r="C5657" s="14">
        <f t="shared" si="529"/>
        <v>0</v>
      </c>
      <c r="D5657" s="14">
        <f t="shared" si="530"/>
        <v>0</v>
      </c>
      <c r="E5657" s="19" t="str">
        <f t="shared" si="532"/>
        <v>333190 - Speditørarbejde i øvrigt</v>
      </c>
      <c r="F5657" s="19" t="str">
        <f t="shared" si="533"/>
        <v>4 år</v>
      </c>
      <c r="G5657" s="40" t="s">
        <v>516</v>
      </c>
      <c r="H5657" s="41" t="s">
        <v>147</v>
      </c>
      <c r="I5657" s="42" t="s">
        <v>517</v>
      </c>
      <c r="J5657" s="43" t="s">
        <v>24</v>
      </c>
      <c r="K5657" s="44">
        <v>44</v>
      </c>
      <c r="L5657" s="45">
        <v>36194.015115099406</v>
      </c>
      <c r="M5657" s="46">
        <v>38297.847197586365</v>
      </c>
      <c r="N5657" s="45"/>
      <c r="O5657" s="46"/>
    </row>
    <row r="5658" spans="1:15" x14ac:dyDescent="0.2">
      <c r="A5658" s="11" t="str">
        <f t="shared" si="528"/>
        <v>3331904 - Region Midtjylland5-9 år</v>
      </c>
      <c r="B5658" s="12" t="str">
        <f t="shared" si="531"/>
        <v>333190</v>
      </c>
      <c r="C5658" s="14">
        <f t="shared" si="529"/>
        <v>0</v>
      </c>
      <c r="D5658" s="14">
        <f t="shared" si="530"/>
        <v>0</v>
      </c>
      <c r="E5658" s="19" t="str">
        <f t="shared" si="532"/>
        <v>333190 - Speditørarbejde i øvrigt</v>
      </c>
      <c r="F5658" s="19" t="str">
        <f t="shared" si="533"/>
        <v>5-9 år</v>
      </c>
      <c r="G5658" s="40" t="s">
        <v>516</v>
      </c>
      <c r="H5658" s="41" t="s">
        <v>147</v>
      </c>
      <c r="I5658" s="42" t="s">
        <v>517</v>
      </c>
      <c r="J5658" s="43" t="s">
        <v>15</v>
      </c>
      <c r="K5658" s="44">
        <v>165</v>
      </c>
      <c r="L5658" s="45">
        <v>39242.682910946336</v>
      </c>
      <c r="M5658" s="46">
        <v>41523.723437905421</v>
      </c>
      <c r="N5658" s="45"/>
      <c r="O5658" s="46"/>
    </row>
    <row r="5659" spans="1:15" x14ac:dyDescent="0.2">
      <c r="A5659" s="11" t="str">
        <f t="shared" si="528"/>
        <v>3331904 - Region Midtjylland0-4 år</v>
      </c>
      <c r="B5659" s="12" t="str">
        <f t="shared" si="531"/>
        <v>333190</v>
      </c>
      <c r="C5659" s="14">
        <f t="shared" si="529"/>
        <v>0</v>
      </c>
      <c r="D5659" s="14">
        <f t="shared" si="530"/>
        <v>0</v>
      </c>
      <c r="E5659" s="19" t="str">
        <f t="shared" si="532"/>
        <v>333190 - Speditørarbejde i øvrigt</v>
      </c>
      <c r="F5659" s="19" t="str">
        <f t="shared" si="533"/>
        <v>0-4 år</v>
      </c>
      <c r="G5659" s="40" t="s">
        <v>516</v>
      </c>
      <c r="H5659" s="41" t="s">
        <v>147</v>
      </c>
      <c r="I5659" s="42" t="s">
        <v>517</v>
      </c>
      <c r="J5659" s="43" t="s">
        <v>16</v>
      </c>
      <c r="K5659" s="44">
        <v>238</v>
      </c>
      <c r="L5659" s="45">
        <v>34437.179665368552</v>
      </c>
      <c r="M5659" s="46">
        <v>36438.893019910007</v>
      </c>
      <c r="N5659" s="45"/>
      <c r="O5659" s="46"/>
    </row>
    <row r="5660" spans="1:15" x14ac:dyDescent="0.2">
      <c r="A5660" s="11" t="str">
        <f t="shared" si="528"/>
        <v>3331904 - Region Midtjylland10-14 år</v>
      </c>
      <c r="B5660" s="12" t="str">
        <f t="shared" si="531"/>
        <v>333190</v>
      </c>
      <c r="C5660" s="14">
        <f t="shared" si="529"/>
        <v>0</v>
      </c>
      <c r="D5660" s="14">
        <f t="shared" si="530"/>
        <v>0</v>
      </c>
      <c r="E5660" s="19" t="str">
        <f t="shared" si="532"/>
        <v>333190 - Speditørarbejde i øvrigt</v>
      </c>
      <c r="F5660" s="19" t="str">
        <f t="shared" si="533"/>
        <v>10-14 år</v>
      </c>
      <c r="G5660" s="40" t="s">
        <v>516</v>
      </c>
      <c r="H5660" s="41" t="s">
        <v>147</v>
      </c>
      <c r="I5660" s="42" t="s">
        <v>517</v>
      </c>
      <c r="J5660" s="43" t="s">
        <v>17</v>
      </c>
      <c r="K5660" s="44">
        <v>108</v>
      </c>
      <c r="L5660" s="45">
        <v>41895.529702965759</v>
      </c>
      <c r="M5660" s="46">
        <v>44094.613394919186</v>
      </c>
      <c r="N5660" s="45"/>
      <c r="O5660" s="46"/>
    </row>
    <row r="5661" spans="1:15" x14ac:dyDescent="0.2">
      <c r="A5661" s="11" t="str">
        <f t="shared" si="528"/>
        <v>3331904 - Region Midtjylland15-20 år</v>
      </c>
      <c r="B5661" s="12" t="str">
        <f t="shared" si="531"/>
        <v>333190</v>
      </c>
      <c r="C5661" s="14">
        <f t="shared" si="529"/>
        <v>0</v>
      </c>
      <c r="D5661" s="14">
        <f t="shared" si="530"/>
        <v>0</v>
      </c>
      <c r="E5661" s="19" t="str">
        <f t="shared" si="532"/>
        <v>333190 - Speditørarbejde i øvrigt</v>
      </c>
      <c r="F5661" s="19" t="str">
        <f t="shared" si="533"/>
        <v>15-20 år</v>
      </c>
      <c r="G5661" s="40" t="s">
        <v>516</v>
      </c>
      <c r="H5661" s="41" t="s">
        <v>147</v>
      </c>
      <c r="I5661" s="42" t="s">
        <v>517</v>
      </c>
      <c r="J5661" s="43" t="s">
        <v>18</v>
      </c>
      <c r="K5661" s="44">
        <v>104</v>
      </c>
      <c r="L5661" s="45">
        <v>41058.085313581272</v>
      </c>
      <c r="M5661" s="46">
        <v>43444.648861546499</v>
      </c>
      <c r="N5661" s="45"/>
      <c r="O5661" s="46"/>
    </row>
    <row r="5662" spans="1:15" x14ac:dyDescent="0.2">
      <c r="A5662" s="11" t="str">
        <f t="shared" si="528"/>
        <v>3331904 - Region Midtjylland20-24 år</v>
      </c>
      <c r="B5662" s="12" t="str">
        <f t="shared" si="531"/>
        <v>333190</v>
      </c>
      <c r="C5662" s="14">
        <f t="shared" si="529"/>
        <v>0</v>
      </c>
      <c r="D5662" s="14">
        <f t="shared" si="530"/>
        <v>0</v>
      </c>
      <c r="E5662" s="19" t="str">
        <f t="shared" si="532"/>
        <v>333190 - Speditørarbejde i øvrigt</v>
      </c>
      <c r="F5662" s="19" t="str">
        <f t="shared" si="533"/>
        <v>20-24 år</v>
      </c>
      <c r="G5662" s="40" t="s">
        <v>516</v>
      </c>
      <c r="H5662" s="41" t="s">
        <v>147</v>
      </c>
      <c r="I5662" s="42" t="s">
        <v>517</v>
      </c>
      <c r="J5662" s="43" t="s">
        <v>19</v>
      </c>
      <c r="K5662" s="44">
        <v>94</v>
      </c>
      <c r="L5662" s="45">
        <v>41077.755362666248</v>
      </c>
      <c r="M5662" s="46">
        <v>43354.02985949404</v>
      </c>
      <c r="N5662" s="45"/>
      <c r="O5662" s="46"/>
    </row>
    <row r="5663" spans="1:15" x14ac:dyDescent="0.2">
      <c r="A5663" s="11" t="str">
        <f t="shared" si="528"/>
        <v>3331904 - Region Midtjylland25 år og derover</v>
      </c>
      <c r="B5663" s="12" t="str">
        <f t="shared" si="531"/>
        <v>333190</v>
      </c>
      <c r="C5663" s="14">
        <f t="shared" si="529"/>
        <v>0</v>
      </c>
      <c r="D5663" s="14">
        <f t="shared" si="530"/>
        <v>0</v>
      </c>
      <c r="E5663" s="19" t="str">
        <f t="shared" si="532"/>
        <v>333190 - Speditørarbejde i øvrigt</v>
      </c>
      <c r="F5663" s="19" t="str">
        <f t="shared" si="533"/>
        <v>25 år og derover</v>
      </c>
      <c r="G5663" s="40" t="s">
        <v>516</v>
      </c>
      <c r="H5663" s="41" t="s">
        <v>147</v>
      </c>
      <c r="I5663" s="42" t="s">
        <v>517</v>
      </c>
      <c r="J5663" s="43" t="s">
        <v>9</v>
      </c>
      <c r="K5663" s="44">
        <v>205</v>
      </c>
      <c r="L5663" s="45">
        <v>41085.198112287137</v>
      </c>
      <c r="M5663" s="46">
        <v>43473.337632842915</v>
      </c>
      <c r="N5663" s="45"/>
      <c r="O5663" s="46"/>
    </row>
    <row r="5664" spans="1:15" x14ac:dyDescent="0.2">
      <c r="A5664" s="11" t="str">
        <f t="shared" si="528"/>
        <v>3331904 - Region MidtjyllandAlle uanset erf.</v>
      </c>
      <c r="B5664" s="12" t="str">
        <f t="shared" si="531"/>
        <v>333190</v>
      </c>
      <c r="C5664" s="14">
        <f t="shared" si="529"/>
        <v>0</v>
      </c>
      <c r="D5664" s="14">
        <f t="shared" si="530"/>
        <v>0</v>
      </c>
      <c r="E5664" s="19" t="str">
        <f t="shared" si="532"/>
        <v>333190 - Speditørarbejde i øvrigt</v>
      </c>
      <c r="F5664" s="19" t="str">
        <f t="shared" si="533"/>
        <v>Alle uanset erf.</v>
      </c>
      <c r="G5664" s="40" t="s">
        <v>516</v>
      </c>
      <c r="H5664" s="41" t="s">
        <v>147</v>
      </c>
      <c r="I5664" s="42" t="s">
        <v>517</v>
      </c>
      <c r="J5664" s="43" t="s">
        <v>10</v>
      </c>
      <c r="K5664" s="44">
        <v>914</v>
      </c>
      <c r="L5664" s="45">
        <v>38951.03685090597</v>
      </c>
      <c r="M5664" s="46">
        <v>41204.310352025532</v>
      </c>
      <c r="N5664" s="45"/>
      <c r="O5664" s="46"/>
    </row>
    <row r="5665" spans="1:15" x14ac:dyDescent="0.2">
      <c r="A5665" s="11" t="str">
        <f t="shared" si="528"/>
        <v>3331905 - Region NordjyllandUnder 1 år</v>
      </c>
      <c r="B5665" s="12" t="str">
        <f t="shared" si="531"/>
        <v>333190</v>
      </c>
      <c r="C5665" s="14">
        <f t="shared" si="529"/>
        <v>0</v>
      </c>
      <c r="D5665" s="14">
        <f t="shared" si="530"/>
        <v>0</v>
      </c>
      <c r="E5665" s="19" t="str">
        <f t="shared" si="532"/>
        <v>333190 - Speditørarbejde i øvrigt</v>
      </c>
      <c r="F5665" s="19" t="str">
        <f t="shared" si="533"/>
        <v>Under 1 år</v>
      </c>
      <c r="G5665" s="40" t="s">
        <v>516</v>
      </c>
      <c r="H5665" s="41" t="s">
        <v>147</v>
      </c>
      <c r="I5665" s="42" t="s">
        <v>21</v>
      </c>
      <c r="J5665" s="43" t="s">
        <v>13</v>
      </c>
      <c r="K5665" s="44">
        <v>34</v>
      </c>
      <c r="L5665" s="45">
        <v>24570.27687577375</v>
      </c>
      <c r="M5665" s="46">
        <v>25998.461524601935</v>
      </c>
      <c r="N5665" s="45"/>
      <c r="O5665" s="46"/>
    </row>
    <row r="5666" spans="1:15" x14ac:dyDescent="0.2">
      <c r="A5666" s="11" t="str">
        <f t="shared" si="528"/>
        <v>3331905 - Region Nordjylland1 år</v>
      </c>
      <c r="B5666" s="12" t="str">
        <f t="shared" si="531"/>
        <v>333190</v>
      </c>
      <c r="C5666" s="14">
        <f t="shared" si="529"/>
        <v>0</v>
      </c>
      <c r="D5666" s="14">
        <f t="shared" si="530"/>
        <v>0</v>
      </c>
      <c r="E5666" s="19" t="str">
        <f t="shared" si="532"/>
        <v>333190 - Speditørarbejde i øvrigt</v>
      </c>
      <c r="F5666" s="19" t="str">
        <f t="shared" si="533"/>
        <v>1 år</v>
      </c>
      <c r="G5666" s="40" t="s">
        <v>516</v>
      </c>
      <c r="H5666" s="41" t="s">
        <v>147</v>
      </c>
      <c r="I5666" s="42" t="s">
        <v>21</v>
      </c>
      <c r="J5666" s="43" t="s">
        <v>22</v>
      </c>
      <c r="K5666" s="44">
        <v>20</v>
      </c>
      <c r="L5666" s="45">
        <v>29074.53919026635</v>
      </c>
      <c r="M5666" s="46">
        <v>30764.540925014167</v>
      </c>
      <c r="N5666" s="45"/>
      <c r="O5666" s="46"/>
    </row>
    <row r="5667" spans="1:15" x14ac:dyDescent="0.2">
      <c r="A5667" s="11" t="str">
        <f t="shared" si="528"/>
        <v>3331905 - Region Nordjylland2 år</v>
      </c>
      <c r="B5667" s="12" t="str">
        <f t="shared" si="531"/>
        <v>333190</v>
      </c>
      <c r="C5667" s="14">
        <f t="shared" si="529"/>
        <v>0</v>
      </c>
      <c r="D5667" s="14">
        <f t="shared" si="530"/>
        <v>0</v>
      </c>
      <c r="E5667" s="19" t="str">
        <f t="shared" si="532"/>
        <v>333190 - Speditørarbejde i øvrigt</v>
      </c>
      <c r="F5667" s="19" t="str">
        <f t="shared" si="533"/>
        <v>2 år</v>
      </c>
      <c r="G5667" s="40" t="s">
        <v>516</v>
      </c>
      <c r="H5667" s="41" t="s">
        <v>147</v>
      </c>
      <c r="I5667" s="42" t="s">
        <v>21</v>
      </c>
      <c r="J5667" s="43" t="s">
        <v>23</v>
      </c>
      <c r="K5667" s="44">
        <v>12</v>
      </c>
      <c r="L5667" s="45">
        <v>24845.156760792859</v>
      </c>
      <c r="M5667" s="46">
        <v>26289.319220292073</v>
      </c>
      <c r="N5667" s="45"/>
      <c r="O5667" s="46"/>
    </row>
    <row r="5668" spans="1:15" x14ac:dyDescent="0.2">
      <c r="A5668" s="11" t="str">
        <f t="shared" si="528"/>
        <v>3331905 - Region Nordjylland3 år</v>
      </c>
      <c r="B5668" s="12" t="str">
        <f t="shared" si="531"/>
        <v>333190</v>
      </c>
      <c r="C5668" s="14">
        <f t="shared" si="529"/>
        <v>0</v>
      </c>
      <c r="D5668" s="14">
        <f t="shared" si="530"/>
        <v>0</v>
      </c>
      <c r="E5668" s="19" t="str">
        <f t="shared" si="532"/>
        <v>333190 - Speditørarbejde i øvrigt</v>
      </c>
      <c r="F5668" s="19" t="str">
        <f t="shared" si="533"/>
        <v>3 år</v>
      </c>
      <c r="G5668" s="40" t="s">
        <v>516</v>
      </c>
      <c r="H5668" s="41" t="s">
        <v>147</v>
      </c>
      <c r="I5668" s="42" t="s">
        <v>21</v>
      </c>
      <c r="J5668" s="43" t="s">
        <v>14</v>
      </c>
      <c r="K5668" s="44">
        <v>15</v>
      </c>
      <c r="L5668" s="45">
        <v>29298.961254067282</v>
      </c>
      <c r="M5668" s="46">
        <v>31002.007862016948</v>
      </c>
      <c r="N5668" s="45"/>
      <c r="O5668" s="46"/>
    </row>
    <row r="5669" spans="1:15" x14ac:dyDescent="0.2">
      <c r="A5669" s="11" t="str">
        <f t="shared" si="528"/>
        <v>3331905 - Region Nordjylland5-9 år</v>
      </c>
      <c r="B5669" s="12" t="str">
        <f t="shared" si="531"/>
        <v>333190</v>
      </c>
      <c r="C5669" s="14">
        <f t="shared" si="529"/>
        <v>0</v>
      </c>
      <c r="D5669" s="14">
        <f t="shared" si="530"/>
        <v>0</v>
      </c>
      <c r="E5669" s="19" t="str">
        <f t="shared" si="532"/>
        <v>333190 - Speditørarbejde i øvrigt</v>
      </c>
      <c r="F5669" s="19" t="str">
        <f t="shared" si="533"/>
        <v>5-9 år</v>
      </c>
      <c r="G5669" s="40" t="s">
        <v>516</v>
      </c>
      <c r="H5669" s="41" t="s">
        <v>147</v>
      </c>
      <c r="I5669" s="42" t="s">
        <v>21</v>
      </c>
      <c r="J5669" s="43" t="s">
        <v>15</v>
      </c>
      <c r="K5669" s="44">
        <v>38</v>
      </c>
      <c r="L5669" s="45">
        <v>33909.092490557647</v>
      </c>
      <c r="M5669" s="46">
        <v>35880.109976260457</v>
      </c>
      <c r="N5669" s="45"/>
      <c r="O5669" s="46"/>
    </row>
    <row r="5670" spans="1:15" x14ac:dyDescent="0.2">
      <c r="A5670" s="11" t="str">
        <f t="shared" si="528"/>
        <v>3331905 - Region Nordjylland0-4 år</v>
      </c>
      <c r="B5670" s="12" t="str">
        <f t="shared" si="531"/>
        <v>333190</v>
      </c>
      <c r="C5670" s="14">
        <f t="shared" si="529"/>
        <v>0</v>
      </c>
      <c r="D5670" s="14">
        <f t="shared" si="530"/>
        <v>0</v>
      </c>
      <c r="E5670" s="19" t="str">
        <f t="shared" si="532"/>
        <v>333190 - Speditørarbejde i øvrigt</v>
      </c>
      <c r="F5670" s="19" t="str">
        <f t="shared" si="533"/>
        <v>0-4 år</v>
      </c>
      <c r="G5670" s="40" t="s">
        <v>516</v>
      </c>
      <c r="H5670" s="41" t="s">
        <v>147</v>
      </c>
      <c r="I5670" s="42" t="s">
        <v>21</v>
      </c>
      <c r="J5670" s="43" t="s">
        <v>16</v>
      </c>
      <c r="K5670" s="44">
        <v>89</v>
      </c>
      <c r="L5670" s="45">
        <v>26273.385957981718</v>
      </c>
      <c r="M5670" s="46">
        <v>27800.566408069575</v>
      </c>
      <c r="N5670" s="45"/>
      <c r="O5670" s="46"/>
    </row>
    <row r="5671" spans="1:15" x14ac:dyDescent="0.2">
      <c r="A5671" s="11" t="str">
        <f t="shared" si="528"/>
        <v>3331905 - Region Nordjylland10-14 år</v>
      </c>
      <c r="B5671" s="12" t="str">
        <f t="shared" si="531"/>
        <v>333190</v>
      </c>
      <c r="C5671" s="14">
        <f t="shared" si="529"/>
        <v>0</v>
      </c>
      <c r="D5671" s="14">
        <f t="shared" si="530"/>
        <v>0</v>
      </c>
      <c r="E5671" s="19" t="str">
        <f t="shared" si="532"/>
        <v>333190 - Speditørarbejde i øvrigt</v>
      </c>
      <c r="F5671" s="19" t="str">
        <f t="shared" si="533"/>
        <v>10-14 år</v>
      </c>
      <c r="G5671" s="40" t="s">
        <v>516</v>
      </c>
      <c r="H5671" s="41" t="s">
        <v>147</v>
      </c>
      <c r="I5671" s="42" t="s">
        <v>21</v>
      </c>
      <c r="J5671" s="43" t="s">
        <v>17</v>
      </c>
      <c r="K5671" s="44">
        <v>38</v>
      </c>
      <c r="L5671" s="45">
        <v>38271.072680444224</v>
      </c>
      <c r="M5671" s="46">
        <v>40360.316161333227</v>
      </c>
      <c r="N5671" s="45"/>
      <c r="O5671" s="46"/>
    </row>
    <row r="5672" spans="1:15" x14ac:dyDescent="0.2">
      <c r="A5672" s="11" t="str">
        <f t="shared" si="528"/>
        <v>3331905 - Region Nordjylland15-20 år</v>
      </c>
      <c r="B5672" s="12" t="str">
        <f t="shared" si="531"/>
        <v>333190</v>
      </c>
      <c r="C5672" s="14">
        <f t="shared" si="529"/>
        <v>0</v>
      </c>
      <c r="D5672" s="14">
        <f t="shared" si="530"/>
        <v>0</v>
      </c>
      <c r="E5672" s="19" t="str">
        <f t="shared" si="532"/>
        <v>333190 - Speditørarbejde i øvrigt</v>
      </c>
      <c r="F5672" s="19" t="str">
        <f t="shared" si="533"/>
        <v>15-20 år</v>
      </c>
      <c r="G5672" s="40" t="s">
        <v>516</v>
      </c>
      <c r="H5672" s="41" t="s">
        <v>147</v>
      </c>
      <c r="I5672" s="42" t="s">
        <v>21</v>
      </c>
      <c r="J5672" s="43" t="s">
        <v>18</v>
      </c>
      <c r="K5672" s="44">
        <v>27</v>
      </c>
      <c r="L5672" s="45">
        <v>37318.66708054128</v>
      </c>
      <c r="M5672" s="46">
        <v>39355.918102076612</v>
      </c>
      <c r="N5672" s="45"/>
      <c r="O5672" s="46"/>
    </row>
    <row r="5673" spans="1:15" x14ac:dyDescent="0.2">
      <c r="A5673" s="11" t="str">
        <f t="shared" si="528"/>
        <v>3331905 - Region Nordjylland20-24 år</v>
      </c>
      <c r="B5673" s="12" t="str">
        <f t="shared" si="531"/>
        <v>333190</v>
      </c>
      <c r="C5673" s="14">
        <f t="shared" si="529"/>
        <v>0</v>
      </c>
      <c r="D5673" s="14">
        <f t="shared" si="530"/>
        <v>0</v>
      </c>
      <c r="E5673" s="19" t="str">
        <f t="shared" si="532"/>
        <v>333190 - Speditørarbejde i øvrigt</v>
      </c>
      <c r="F5673" s="19" t="str">
        <f t="shared" si="533"/>
        <v>20-24 år</v>
      </c>
      <c r="G5673" s="40" t="s">
        <v>516</v>
      </c>
      <c r="H5673" s="41" t="s">
        <v>147</v>
      </c>
      <c r="I5673" s="42" t="s">
        <v>21</v>
      </c>
      <c r="J5673" s="43" t="s">
        <v>19</v>
      </c>
      <c r="K5673" s="44">
        <v>17</v>
      </c>
      <c r="L5673" s="45">
        <v>34087.702532123927</v>
      </c>
      <c r="M5673" s="46">
        <v>36069.101997679107</v>
      </c>
      <c r="N5673" s="45"/>
      <c r="O5673" s="46"/>
    </row>
    <row r="5674" spans="1:15" x14ac:dyDescent="0.2">
      <c r="A5674" s="11" t="str">
        <f t="shared" si="528"/>
        <v>3331905 - Region Nordjylland25 år og derover</v>
      </c>
      <c r="B5674" s="12" t="str">
        <f t="shared" si="531"/>
        <v>333190</v>
      </c>
      <c r="C5674" s="14">
        <f t="shared" si="529"/>
        <v>0</v>
      </c>
      <c r="D5674" s="14">
        <f t="shared" si="530"/>
        <v>0</v>
      </c>
      <c r="E5674" s="19" t="str">
        <f t="shared" si="532"/>
        <v>333190 - Speditørarbejde i øvrigt</v>
      </c>
      <c r="F5674" s="19" t="str">
        <f t="shared" si="533"/>
        <v>25 år og derover</v>
      </c>
      <c r="G5674" s="40" t="s">
        <v>516</v>
      </c>
      <c r="H5674" s="41" t="s">
        <v>147</v>
      </c>
      <c r="I5674" s="42" t="s">
        <v>21</v>
      </c>
      <c r="J5674" s="43" t="s">
        <v>9</v>
      </c>
      <c r="K5674" s="44">
        <v>51</v>
      </c>
      <c r="L5674" s="45">
        <v>39814.267864028261</v>
      </c>
      <c r="M5674" s="46">
        <v>42015.443093173431</v>
      </c>
      <c r="N5674" s="45"/>
      <c r="O5674" s="46"/>
    </row>
    <row r="5675" spans="1:15" x14ac:dyDescent="0.2">
      <c r="A5675" s="11" t="str">
        <f t="shared" si="528"/>
        <v>3331905 - Region NordjyllandAlle uanset erf.</v>
      </c>
      <c r="B5675" s="12" t="str">
        <f t="shared" si="531"/>
        <v>333190</v>
      </c>
      <c r="C5675" s="14">
        <f t="shared" si="529"/>
        <v>0</v>
      </c>
      <c r="D5675" s="14">
        <f t="shared" si="530"/>
        <v>0</v>
      </c>
      <c r="E5675" s="19" t="str">
        <f t="shared" si="532"/>
        <v>333190 - Speditørarbejde i øvrigt</v>
      </c>
      <c r="F5675" s="19" t="str">
        <f t="shared" si="533"/>
        <v>Alle uanset erf.</v>
      </c>
      <c r="G5675" s="40" t="s">
        <v>516</v>
      </c>
      <c r="H5675" s="41" t="s">
        <v>147</v>
      </c>
      <c r="I5675" s="42" t="s">
        <v>21</v>
      </c>
      <c r="J5675" s="43" t="s">
        <v>10</v>
      </c>
      <c r="K5675" s="44">
        <v>260</v>
      </c>
      <c r="L5675" s="45">
        <v>32447.110999194923</v>
      </c>
      <c r="M5675" s="46">
        <v>34275.099432061485</v>
      </c>
      <c r="N5675" s="45"/>
      <c r="O5675" s="46"/>
    </row>
    <row r="5676" spans="1:15" x14ac:dyDescent="0.2">
      <c r="A5676" s="11" t="str">
        <f t="shared" si="528"/>
        <v>3331906 - Alle regionerUnder 1 år</v>
      </c>
      <c r="B5676" s="12" t="str">
        <f t="shared" si="531"/>
        <v>333190</v>
      </c>
      <c r="C5676" s="14">
        <f t="shared" si="529"/>
        <v>0</v>
      </c>
      <c r="D5676" s="14">
        <f t="shared" si="530"/>
        <v>0</v>
      </c>
      <c r="E5676" s="19" t="str">
        <f t="shared" si="532"/>
        <v>333190 - Speditørarbejde i øvrigt</v>
      </c>
      <c r="F5676" s="19" t="str">
        <f t="shared" si="533"/>
        <v>Under 1 år</v>
      </c>
      <c r="G5676" s="40" t="s">
        <v>516</v>
      </c>
      <c r="H5676" s="41" t="s">
        <v>147</v>
      </c>
      <c r="I5676" s="42" t="s">
        <v>11</v>
      </c>
      <c r="J5676" s="43" t="s">
        <v>13</v>
      </c>
      <c r="K5676" s="44">
        <v>221</v>
      </c>
      <c r="L5676" s="45">
        <v>25880.29291980587</v>
      </c>
      <c r="M5676" s="46">
        <v>27384.624240210636</v>
      </c>
      <c r="N5676" s="45"/>
      <c r="O5676" s="46"/>
    </row>
    <row r="5677" spans="1:15" x14ac:dyDescent="0.2">
      <c r="A5677" s="11" t="str">
        <f t="shared" si="528"/>
        <v>3331906 - Alle regioner1 år</v>
      </c>
      <c r="B5677" s="12" t="str">
        <f t="shared" si="531"/>
        <v>333190</v>
      </c>
      <c r="C5677" s="14">
        <f t="shared" si="529"/>
        <v>0</v>
      </c>
      <c r="D5677" s="14">
        <f t="shared" si="530"/>
        <v>0</v>
      </c>
      <c r="E5677" s="19" t="str">
        <f t="shared" si="532"/>
        <v>333190 - Speditørarbejde i øvrigt</v>
      </c>
      <c r="F5677" s="19" t="str">
        <f t="shared" si="533"/>
        <v>1 år</v>
      </c>
      <c r="G5677" s="40" t="s">
        <v>516</v>
      </c>
      <c r="H5677" s="41" t="s">
        <v>147</v>
      </c>
      <c r="I5677" s="42" t="s">
        <v>11</v>
      </c>
      <c r="J5677" s="43" t="s">
        <v>22</v>
      </c>
      <c r="K5677" s="44">
        <v>145</v>
      </c>
      <c r="L5677" s="45">
        <v>32994.544582931812</v>
      </c>
      <c r="M5677" s="46">
        <v>34796.598553761571</v>
      </c>
      <c r="N5677" s="45"/>
      <c r="O5677" s="46"/>
    </row>
    <row r="5678" spans="1:15" x14ac:dyDescent="0.2">
      <c r="A5678" s="11" t="str">
        <f t="shared" si="528"/>
        <v>3331906 - Alle regioner2 år</v>
      </c>
      <c r="B5678" s="12" t="str">
        <f t="shared" si="531"/>
        <v>333190</v>
      </c>
      <c r="C5678" s="14">
        <f t="shared" si="529"/>
        <v>0</v>
      </c>
      <c r="D5678" s="14">
        <f t="shared" si="530"/>
        <v>0</v>
      </c>
      <c r="E5678" s="19" t="str">
        <f t="shared" si="532"/>
        <v>333190 - Speditørarbejde i øvrigt</v>
      </c>
      <c r="F5678" s="19" t="str">
        <f t="shared" si="533"/>
        <v>2 år</v>
      </c>
      <c r="G5678" s="40" t="s">
        <v>516</v>
      </c>
      <c r="H5678" s="41" t="s">
        <v>147</v>
      </c>
      <c r="I5678" s="42" t="s">
        <v>11</v>
      </c>
      <c r="J5678" s="43" t="s">
        <v>23</v>
      </c>
      <c r="K5678" s="44">
        <v>164</v>
      </c>
      <c r="L5678" s="45">
        <v>34599.429359991853</v>
      </c>
      <c r="M5678" s="46">
        <v>36610.573724379457</v>
      </c>
      <c r="N5678" s="45"/>
      <c r="O5678" s="46"/>
    </row>
    <row r="5679" spans="1:15" x14ac:dyDescent="0.2">
      <c r="A5679" s="11" t="str">
        <f t="shared" si="528"/>
        <v>3331906 - Alle regioner3 år</v>
      </c>
      <c r="B5679" s="12" t="str">
        <f t="shared" si="531"/>
        <v>333190</v>
      </c>
      <c r="C5679" s="14">
        <f t="shared" si="529"/>
        <v>0</v>
      </c>
      <c r="D5679" s="14">
        <f t="shared" si="530"/>
        <v>0</v>
      </c>
      <c r="E5679" s="19" t="str">
        <f t="shared" si="532"/>
        <v>333190 - Speditørarbejde i øvrigt</v>
      </c>
      <c r="F5679" s="19" t="str">
        <f t="shared" si="533"/>
        <v>3 år</v>
      </c>
      <c r="G5679" s="40" t="s">
        <v>516</v>
      </c>
      <c r="H5679" s="41" t="s">
        <v>147</v>
      </c>
      <c r="I5679" s="42" t="s">
        <v>11</v>
      </c>
      <c r="J5679" s="43" t="s">
        <v>14</v>
      </c>
      <c r="K5679" s="44">
        <v>108</v>
      </c>
      <c r="L5679" s="45">
        <v>34254.6651737797</v>
      </c>
      <c r="M5679" s="46">
        <v>36175.3957645552</v>
      </c>
      <c r="N5679" s="45"/>
      <c r="O5679" s="46"/>
    </row>
    <row r="5680" spans="1:15" x14ac:dyDescent="0.2">
      <c r="A5680" s="11" t="str">
        <f t="shared" si="528"/>
        <v>3331906 - Alle regioner4 år</v>
      </c>
      <c r="B5680" s="12" t="str">
        <f t="shared" si="531"/>
        <v>333190</v>
      </c>
      <c r="C5680" s="14">
        <f t="shared" si="529"/>
        <v>0</v>
      </c>
      <c r="D5680" s="14">
        <f t="shared" si="530"/>
        <v>0</v>
      </c>
      <c r="E5680" s="19" t="str">
        <f t="shared" si="532"/>
        <v>333190 - Speditørarbejde i øvrigt</v>
      </c>
      <c r="F5680" s="19" t="str">
        <f t="shared" si="533"/>
        <v>4 år</v>
      </c>
      <c r="G5680" s="40" t="s">
        <v>516</v>
      </c>
      <c r="H5680" s="41" t="s">
        <v>147</v>
      </c>
      <c r="I5680" s="42" t="s">
        <v>11</v>
      </c>
      <c r="J5680" s="43" t="s">
        <v>24</v>
      </c>
      <c r="K5680" s="44">
        <v>103</v>
      </c>
      <c r="L5680" s="45">
        <v>34423.90189070761</v>
      </c>
      <c r="M5680" s="46">
        <v>36424.843454437054</v>
      </c>
      <c r="N5680" s="45"/>
      <c r="O5680" s="46"/>
    </row>
    <row r="5681" spans="1:15" x14ac:dyDescent="0.2">
      <c r="A5681" s="11" t="str">
        <f t="shared" si="528"/>
        <v>3331906 - Alle regioner5-9 år</v>
      </c>
      <c r="B5681" s="12" t="str">
        <f t="shared" si="531"/>
        <v>333190</v>
      </c>
      <c r="C5681" s="14">
        <f t="shared" si="529"/>
        <v>0</v>
      </c>
      <c r="D5681" s="14">
        <f t="shared" si="530"/>
        <v>0</v>
      </c>
      <c r="E5681" s="19" t="str">
        <f t="shared" si="532"/>
        <v>333190 - Speditørarbejde i øvrigt</v>
      </c>
      <c r="F5681" s="19" t="str">
        <f t="shared" si="533"/>
        <v>5-9 år</v>
      </c>
      <c r="G5681" s="40" t="s">
        <v>516</v>
      </c>
      <c r="H5681" s="41" t="s">
        <v>147</v>
      </c>
      <c r="I5681" s="42" t="s">
        <v>11</v>
      </c>
      <c r="J5681" s="43" t="s">
        <v>15</v>
      </c>
      <c r="K5681" s="44">
        <v>442</v>
      </c>
      <c r="L5681" s="45">
        <v>38026.303938121906</v>
      </c>
      <c r="M5681" s="46">
        <v>40236.640590438939</v>
      </c>
      <c r="N5681" s="45"/>
      <c r="O5681" s="46"/>
    </row>
    <row r="5682" spans="1:15" x14ac:dyDescent="0.2">
      <c r="A5682" s="11" t="str">
        <f t="shared" si="528"/>
        <v>3331906 - Alle regioner0-4 år</v>
      </c>
      <c r="B5682" s="12" t="str">
        <f t="shared" si="531"/>
        <v>333190</v>
      </c>
      <c r="C5682" s="14">
        <f t="shared" si="529"/>
        <v>0</v>
      </c>
      <c r="D5682" s="14">
        <f t="shared" si="530"/>
        <v>0</v>
      </c>
      <c r="E5682" s="19" t="str">
        <f t="shared" si="532"/>
        <v>333190 - Speditørarbejde i øvrigt</v>
      </c>
      <c r="F5682" s="19" t="str">
        <f t="shared" si="533"/>
        <v>0-4 år</v>
      </c>
      <c r="G5682" s="40" t="s">
        <v>516</v>
      </c>
      <c r="H5682" s="41" t="s">
        <v>147</v>
      </c>
      <c r="I5682" s="42" t="s">
        <v>11</v>
      </c>
      <c r="J5682" s="43" t="s">
        <v>16</v>
      </c>
      <c r="K5682" s="44">
        <v>741</v>
      </c>
      <c r="L5682" s="45">
        <v>32447.110999194923</v>
      </c>
      <c r="M5682" s="46">
        <v>34321.660339731701</v>
      </c>
      <c r="N5682" s="45"/>
      <c r="O5682" s="46"/>
    </row>
    <row r="5683" spans="1:15" x14ac:dyDescent="0.2">
      <c r="A5683" s="11" t="str">
        <f t="shared" si="528"/>
        <v>3331906 - Alle regioner10-14 år</v>
      </c>
      <c r="B5683" s="12" t="str">
        <f t="shared" si="531"/>
        <v>333190</v>
      </c>
      <c r="C5683" s="14">
        <f t="shared" si="529"/>
        <v>0</v>
      </c>
      <c r="D5683" s="14">
        <f t="shared" si="530"/>
        <v>0</v>
      </c>
      <c r="E5683" s="19" t="str">
        <f t="shared" si="532"/>
        <v>333190 - Speditørarbejde i øvrigt</v>
      </c>
      <c r="F5683" s="19" t="str">
        <f t="shared" si="533"/>
        <v>10-14 år</v>
      </c>
      <c r="G5683" s="40" t="s">
        <v>516</v>
      </c>
      <c r="H5683" s="41" t="s">
        <v>147</v>
      </c>
      <c r="I5683" s="42" t="s">
        <v>11</v>
      </c>
      <c r="J5683" s="43" t="s">
        <v>17</v>
      </c>
      <c r="K5683" s="44">
        <v>331</v>
      </c>
      <c r="L5683" s="45">
        <v>40603.816728249389</v>
      </c>
      <c r="M5683" s="46">
        <v>42963.975224969327</v>
      </c>
      <c r="N5683" s="45"/>
      <c r="O5683" s="46"/>
    </row>
    <row r="5684" spans="1:15" x14ac:dyDescent="0.2">
      <c r="A5684" s="11" t="str">
        <f t="shared" si="528"/>
        <v>3331906 - Alle regioner15-20 år</v>
      </c>
      <c r="B5684" s="12" t="str">
        <f t="shared" si="531"/>
        <v>333190</v>
      </c>
      <c r="C5684" s="14">
        <f t="shared" si="529"/>
        <v>0</v>
      </c>
      <c r="D5684" s="14">
        <f t="shared" si="530"/>
        <v>0</v>
      </c>
      <c r="E5684" s="19" t="str">
        <f t="shared" si="532"/>
        <v>333190 - Speditørarbejde i øvrigt</v>
      </c>
      <c r="F5684" s="19" t="str">
        <f t="shared" si="533"/>
        <v>15-20 år</v>
      </c>
      <c r="G5684" s="40" t="s">
        <v>516</v>
      </c>
      <c r="H5684" s="41" t="s">
        <v>147</v>
      </c>
      <c r="I5684" s="42" t="s">
        <v>11</v>
      </c>
      <c r="J5684" s="43" t="s">
        <v>18</v>
      </c>
      <c r="K5684" s="44">
        <v>270</v>
      </c>
      <c r="L5684" s="45">
        <v>41473.758586683834</v>
      </c>
      <c r="M5684" s="46">
        <v>43868.013314211981</v>
      </c>
      <c r="N5684" s="45"/>
      <c r="O5684" s="46"/>
    </row>
    <row r="5685" spans="1:15" x14ac:dyDescent="0.2">
      <c r="A5685" s="11" t="str">
        <f t="shared" si="528"/>
        <v>3331906 - Alle regioner20-24 år</v>
      </c>
      <c r="B5685" s="12" t="str">
        <f t="shared" si="531"/>
        <v>333190</v>
      </c>
      <c r="C5685" s="14">
        <f t="shared" si="529"/>
        <v>0</v>
      </c>
      <c r="D5685" s="14">
        <f t="shared" si="530"/>
        <v>0</v>
      </c>
      <c r="E5685" s="19" t="str">
        <f t="shared" si="532"/>
        <v>333190 - Speditørarbejde i øvrigt</v>
      </c>
      <c r="F5685" s="19" t="str">
        <f t="shared" si="533"/>
        <v>20-24 år</v>
      </c>
      <c r="G5685" s="40" t="s">
        <v>516</v>
      </c>
      <c r="H5685" s="41" t="s">
        <v>147</v>
      </c>
      <c r="I5685" s="42" t="s">
        <v>11</v>
      </c>
      <c r="J5685" s="43" t="s">
        <v>19</v>
      </c>
      <c r="K5685" s="44">
        <v>256</v>
      </c>
      <c r="L5685" s="45">
        <v>41077.755362666248</v>
      </c>
      <c r="M5685" s="46">
        <v>43393.271731770714</v>
      </c>
      <c r="N5685" s="45"/>
      <c r="O5685" s="46"/>
    </row>
    <row r="5686" spans="1:15" x14ac:dyDescent="0.2">
      <c r="A5686" s="11" t="str">
        <f t="shared" si="528"/>
        <v>3331906 - Alle regioner25 år og derover</v>
      </c>
      <c r="B5686" s="12" t="str">
        <f t="shared" si="531"/>
        <v>333190</v>
      </c>
      <c r="C5686" s="14">
        <f t="shared" si="529"/>
        <v>0</v>
      </c>
      <c r="D5686" s="14">
        <f t="shared" si="530"/>
        <v>0</v>
      </c>
      <c r="E5686" s="19" t="str">
        <f t="shared" si="532"/>
        <v>333190 - Speditørarbejde i øvrigt</v>
      </c>
      <c r="F5686" s="19" t="str">
        <f t="shared" si="533"/>
        <v>25 år og derover</v>
      </c>
      <c r="G5686" s="40" t="s">
        <v>516</v>
      </c>
      <c r="H5686" s="41" t="s">
        <v>147</v>
      </c>
      <c r="I5686" s="42" t="s">
        <v>11</v>
      </c>
      <c r="J5686" s="43" t="s">
        <v>9</v>
      </c>
      <c r="K5686" s="44">
        <v>706</v>
      </c>
      <c r="L5686" s="45">
        <v>40994.31131822653</v>
      </c>
      <c r="M5686" s="46">
        <v>43342.187464664101</v>
      </c>
      <c r="N5686" s="45"/>
      <c r="O5686" s="46"/>
    </row>
    <row r="5687" spans="1:15" x14ac:dyDescent="0.2">
      <c r="A5687" s="11" t="str">
        <f t="shared" si="528"/>
        <v>3331906 - Alle regionerAlle uanset erf.</v>
      </c>
      <c r="B5687" s="12" t="str">
        <f t="shared" si="531"/>
        <v>333190</v>
      </c>
      <c r="C5687" s="14">
        <f t="shared" si="529"/>
        <v>0</v>
      </c>
      <c r="D5687" s="14">
        <f t="shared" si="530"/>
        <v>0</v>
      </c>
      <c r="E5687" s="19" t="str">
        <f t="shared" si="532"/>
        <v>333190 - Speditørarbejde i øvrigt</v>
      </c>
      <c r="F5687" s="19" t="str">
        <f t="shared" si="533"/>
        <v>Alle uanset erf.</v>
      </c>
      <c r="G5687" s="40" t="s">
        <v>516</v>
      </c>
      <c r="H5687" s="41" t="s">
        <v>147</v>
      </c>
      <c r="I5687" s="42" t="s">
        <v>11</v>
      </c>
      <c r="J5687" s="43" t="s">
        <v>10</v>
      </c>
      <c r="K5687" s="44">
        <v>2746</v>
      </c>
      <c r="L5687" s="45">
        <v>38006.577919835843</v>
      </c>
      <c r="M5687" s="46">
        <v>40143.042005578303</v>
      </c>
      <c r="N5687" s="45"/>
      <c r="O5687" s="46"/>
    </row>
    <row r="5688" spans="1:15" x14ac:dyDescent="0.2">
      <c r="A5688" s="11" t="str">
        <f t="shared" si="528"/>
        <v>3332001 - Region HovedstadenUnder 1 år</v>
      </c>
      <c r="B5688" s="12" t="str">
        <f t="shared" si="531"/>
        <v>333200</v>
      </c>
      <c r="C5688" s="14">
        <f t="shared" si="529"/>
        <v>0</v>
      </c>
      <c r="D5688" s="14">
        <f t="shared" si="530"/>
        <v>0</v>
      </c>
      <c r="E5688" s="19" t="str">
        <f t="shared" si="532"/>
        <v>333200 - Konference- og eventplanlægning</v>
      </c>
      <c r="F5688" s="19" t="str">
        <f t="shared" si="533"/>
        <v>Under 1 år</v>
      </c>
      <c r="G5688" s="40" t="s">
        <v>516</v>
      </c>
      <c r="H5688" s="41" t="s">
        <v>148</v>
      </c>
      <c r="I5688" s="42" t="s">
        <v>8</v>
      </c>
      <c r="J5688" s="43" t="s">
        <v>13</v>
      </c>
      <c r="K5688" s="44">
        <v>17</v>
      </c>
      <c r="L5688" s="45">
        <v>32124.629751912773</v>
      </c>
      <c r="M5688" s="46">
        <v>33817.008654162986</v>
      </c>
      <c r="N5688" s="45"/>
      <c r="O5688" s="46"/>
    </row>
    <row r="5689" spans="1:15" x14ac:dyDescent="0.2">
      <c r="A5689" s="11" t="str">
        <f t="shared" si="528"/>
        <v>3332001 - Region Hovedstaden1 år</v>
      </c>
      <c r="B5689" s="12" t="str">
        <f t="shared" si="531"/>
        <v>333200</v>
      </c>
      <c r="C5689" s="14">
        <f t="shared" si="529"/>
        <v>0</v>
      </c>
      <c r="D5689" s="14">
        <f t="shared" si="530"/>
        <v>0</v>
      </c>
      <c r="E5689" s="19" t="str">
        <f t="shared" si="532"/>
        <v>333200 - Konference- og eventplanlægning</v>
      </c>
      <c r="F5689" s="19" t="str">
        <f t="shared" si="533"/>
        <v>1 år</v>
      </c>
      <c r="G5689" s="40" t="s">
        <v>516</v>
      </c>
      <c r="H5689" s="41" t="s">
        <v>148</v>
      </c>
      <c r="I5689" s="42" t="s">
        <v>8</v>
      </c>
      <c r="J5689" s="43" t="s">
        <v>22</v>
      </c>
      <c r="K5689" s="44">
        <v>16</v>
      </c>
      <c r="L5689" s="45">
        <v>30376.33845432731</v>
      </c>
      <c r="M5689" s="46">
        <v>32027.858348672962</v>
      </c>
      <c r="N5689" s="45"/>
      <c r="O5689" s="46"/>
    </row>
    <row r="5690" spans="1:15" x14ac:dyDescent="0.2">
      <c r="A5690" s="11" t="str">
        <f t="shared" si="528"/>
        <v>3332001 - Region Hovedstaden2 år</v>
      </c>
      <c r="B5690" s="12" t="str">
        <f t="shared" si="531"/>
        <v>333200</v>
      </c>
      <c r="C5690" s="14">
        <f t="shared" si="529"/>
        <v>0</v>
      </c>
      <c r="D5690" s="14">
        <f t="shared" si="530"/>
        <v>0</v>
      </c>
      <c r="E5690" s="19" t="str">
        <f t="shared" si="532"/>
        <v>333200 - Konference- og eventplanlægning</v>
      </c>
      <c r="F5690" s="19" t="str">
        <f t="shared" si="533"/>
        <v>2 år</v>
      </c>
      <c r="G5690" s="40" t="s">
        <v>516</v>
      </c>
      <c r="H5690" s="41" t="s">
        <v>148</v>
      </c>
      <c r="I5690" s="42" t="s">
        <v>8</v>
      </c>
      <c r="J5690" s="43" t="s">
        <v>23</v>
      </c>
      <c r="K5690" s="44">
        <v>12</v>
      </c>
      <c r="L5690" s="45">
        <v>30173.932154494272</v>
      </c>
      <c r="M5690" s="46">
        <v>31763.545064294573</v>
      </c>
      <c r="N5690" s="45"/>
      <c r="O5690" s="46"/>
    </row>
    <row r="5691" spans="1:15" x14ac:dyDescent="0.2">
      <c r="A5691" s="11" t="str">
        <f t="shared" si="528"/>
        <v>3332001 - Region Hovedstaden5-9 år</v>
      </c>
      <c r="B5691" s="12" t="str">
        <f t="shared" si="531"/>
        <v>333200</v>
      </c>
      <c r="C5691" s="14">
        <f t="shared" si="529"/>
        <v>0</v>
      </c>
      <c r="D5691" s="14">
        <f t="shared" si="530"/>
        <v>0</v>
      </c>
      <c r="E5691" s="19" t="str">
        <f t="shared" si="532"/>
        <v>333200 - Konference- og eventplanlægning</v>
      </c>
      <c r="F5691" s="19" t="str">
        <f t="shared" si="533"/>
        <v>5-9 år</v>
      </c>
      <c r="G5691" s="40" t="s">
        <v>516</v>
      </c>
      <c r="H5691" s="41" t="s">
        <v>148</v>
      </c>
      <c r="I5691" s="42" t="s">
        <v>8</v>
      </c>
      <c r="J5691" s="43" t="s">
        <v>15</v>
      </c>
      <c r="K5691" s="44">
        <v>40</v>
      </c>
      <c r="L5691" s="45">
        <v>34838.121173442814</v>
      </c>
      <c r="M5691" s="46">
        <v>36732.222079846462</v>
      </c>
      <c r="N5691" s="45"/>
      <c r="O5691" s="46"/>
    </row>
    <row r="5692" spans="1:15" x14ac:dyDescent="0.2">
      <c r="A5692" s="11" t="str">
        <f t="shared" si="528"/>
        <v>3332001 - Region Hovedstaden0-4 år</v>
      </c>
      <c r="B5692" s="12" t="str">
        <f t="shared" si="531"/>
        <v>333200</v>
      </c>
      <c r="C5692" s="14">
        <f t="shared" si="529"/>
        <v>0</v>
      </c>
      <c r="D5692" s="14">
        <f t="shared" si="530"/>
        <v>0</v>
      </c>
      <c r="E5692" s="19" t="str">
        <f t="shared" si="532"/>
        <v>333200 - Konference- og eventplanlægning</v>
      </c>
      <c r="F5692" s="19" t="str">
        <f t="shared" si="533"/>
        <v>0-4 år</v>
      </c>
      <c r="G5692" s="40" t="s">
        <v>516</v>
      </c>
      <c r="H5692" s="41" t="s">
        <v>148</v>
      </c>
      <c r="I5692" s="42" t="s">
        <v>8</v>
      </c>
      <c r="J5692" s="43" t="s">
        <v>16</v>
      </c>
      <c r="K5692" s="44">
        <v>62</v>
      </c>
      <c r="L5692" s="45">
        <v>30376.33845432731</v>
      </c>
      <c r="M5692" s="46">
        <v>32027.858348672962</v>
      </c>
      <c r="N5692" s="45"/>
      <c r="O5692" s="46"/>
    </row>
    <row r="5693" spans="1:15" x14ac:dyDescent="0.2">
      <c r="A5693" s="11" t="str">
        <f t="shared" si="528"/>
        <v>3332001 - Region Hovedstaden10-14 år</v>
      </c>
      <c r="B5693" s="12" t="str">
        <f t="shared" si="531"/>
        <v>333200</v>
      </c>
      <c r="C5693" s="14">
        <f t="shared" si="529"/>
        <v>0</v>
      </c>
      <c r="D5693" s="14">
        <f t="shared" si="530"/>
        <v>0</v>
      </c>
      <c r="E5693" s="19" t="str">
        <f t="shared" si="532"/>
        <v>333200 - Konference- og eventplanlægning</v>
      </c>
      <c r="F5693" s="19" t="str">
        <f t="shared" si="533"/>
        <v>10-14 år</v>
      </c>
      <c r="G5693" s="40" t="s">
        <v>516</v>
      </c>
      <c r="H5693" s="41" t="s">
        <v>148</v>
      </c>
      <c r="I5693" s="42" t="s">
        <v>8</v>
      </c>
      <c r="J5693" s="43" t="s">
        <v>17</v>
      </c>
      <c r="K5693" s="44">
        <v>25</v>
      </c>
      <c r="L5693" s="45">
        <v>37810.096669276842</v>
      </c>
      <c r="M5693" s="46">
        <v>39801.995420773426</v>
      </c>
      <c r="N5693" s="45"/>
      <c r="O5693" s="46"/>
    </row>
    <row r="5694" spans="1:15" x14ac:dyDescent="0.2">
      <c r="A5694" s="11" t="str">
        <f t="shared" si="528"/>
        <v>3332001 - Region Hovedstaden15-20 år</v>
      </c>
      <c r="B5694" s="12" t="str">
        <f t="shared" si="531"/>
        <v>333200</v>
      </c>
      <c r="C5694" s="14">
        <f t="shared" si="529"/>
        <v>0</v>
      </c>
      <c r="D5694" s="14">
        <f t="shared" si="530"/>
        <v>0</v>
      </c>
      <c r="E5694" s="19" t="str">
        <f t="shared" si="532"/>
        <v>333200 - Konference- og eventplanlægning</v>
      </c>
      <c r="F5694" s="19" t="str">
        <f t="shared" si="533"/>
        <v>15-20 år</v>
      </c>
      <c r="G5694" s="40" t="s">
        <v>516</v>
      </c>
      <c r="H5694" s="41" t="s">
        <v>148</v>
      </c>
      <c r="I5694" s="42" t="s">
        <v>8</v>
      </c>
      <c r="J5694" s="43" t="s">
        <v>18</v>
      </c>
      <c r="K5694" s="44">
        <v>21</v>
      </c>
      <c r="L5694" s="45">
        <v>40831.094888021777</v>
      </c>
      <c r="M5694" s="46">
        <v>42947.58423468846</v>
      </c>
      <c r="N5694" s="45"/>
      <c r="O5694" s="46"/>
    </row>
    <row r="5695" spans="1:15" x14ac:dyDescent="0.2">
      <c r="A5695" s="11" t="str">
        <f t="shared" si="528"/>
        <v>3332001 - Region Hovedstaden20-24 år</v>
      </c>
      <c r="B5695" s="12" t="str">
        <f t="shared" si="531"/>
        <v>333200</v>
      </c>
      <c r="C5695" s="14">
        <f t="shared" si="529"/>
        <v>0</v>
      </c>
      <c r="D5695" s="14">
        <f t="shared" si="530"/>
        <v>0</v>
      </c>
      <c r="E5695" s="19" t="str">
        <f t="shared" si="532"/>
        <v>333200 - Konference- og eventplanlægning</v>
      </c>
      <c r="F5695" s="19" t="str">
        <f t="shared" si="533"/>
        <v>20-24 år</v>
      </c>
      <c r="G5695" s="40" t="s">
        <v>516</v>
      </c>
      <c r="H5695" s="41" t="s">
        <v>148</v>
      </c>
      <c r="I5695" s="42" t="s">
        <v>8</v>
      </c>
      <c r="J5695" s="43" t="s">
        <v>19</v>
      </c>
      <c r="K5695" s="44">
        <v>20</v>
      </c>
      <c r="L5695" s="45">
        <v>39377.442332692277</v>
      </c>
      <c r="M5695" s="46">
        <v>41518.339909886134</v>
      </c>
      <c r="N5695" s="45"/>
      <c r="O5695" s="46"/>
    </row>
    <row r="5696" spans="1:15" x14ac:dyDescent="0.2">
      <c r="A5696" s="11" t="str">
        <f t="shared" si="528"/>
        <v>3332001 - Region Hovedstaden25 år og derover</v>
      </c>
      <c r="B5696" s="12" t="str">
        <f t="shared" si="531"/>
        <v>333200</v>
      </c>
      <c r="C5696" s="14">
        <f t="shared" si="529"/>
        <v>0</v>
      </c>
      <c r="D5696" s="14">
        <f t="shared" si="530"/>
        <v>0</v>
      </c>
      <c r="E5696" s="19" t="str">
        <f t="shared" si="532"/>
        <v>333200 - Konference- og eventplanlægning</v>
      </c>
      <c r="F5696" s="19" t="str">
        <f t="shared" si="533"/>
        <v>25 år og derover</v>
      </c>
      <c r="G5696" s="40" t="s">
        <v>516</v>
      </c>
      <c r="H5696" s="41" t="s">
        <v>148</v>
      </c>
      <c r="I5696" s="42" t="s">
        <v>8</v>
      </c>
      <c r="J5696" s="43" t="s">
        <v>9</v>
      </c>
      <c r="K5696" s="44">
        <v>64</v>
      </c>
      <c r="L5696" s="45">
        <v>42629.333684984122</v>
      </c>
      <c r="M5696" s="46">
        <v>44875.117854408076</v>
      </c>
      <c r="N5696" s="45"/>
      <c r="O5696" s="46"/>
    </row>
    <row r="5697" spans="1:15" x14ac:dyDescent="0.2">
      <c r="A5697" s="11" t="str">
        <f t="shared" si="528"/>
        <v>3332001 - Region HovedstadenAlle uanset erf.</v>
      </c>
      <c r="B5697" s="12" t="str">
        <f t="shared" si="531"/>
        <v>333200</v>
      </c>
      <c r="C5697" s="14">
        <f t="shared" si="529"/>
        <v>0</v>
      </c>
      <c r="D5697" s="14">
        <f t="shared" si="530"/>
        <v>0</v>
      </c>
      <c r="E5697" s="19" t="str">
        <f t="shared" si="532"/>
        <v>333200 - Konference- og eventplanlægning</v>
      </c>
      <c r="F5697" s="19" t="str">
        <f t="shared" si="533"/>
        <v>Alle uanset erf.</v>
      </c>
      <c r="G5697" s="40" t="s">
        <v>516</v>
      </c>
      <c r="H5697" s="41" t="s">
        <v>148</v>
      </c>
      <c r="I5697" s="42" t="s">
        <v>8</v>
      </c>
      <c r="J5697" s="43" t="s">
        <v>10</v>
      </c>
      <c r="K5697" s="44">
        <v>232</v>
      </c>
      <c r="L5697" s="45">
        <v>35448.140585914</v>
      </c>
      <c r="M5697" s="46">
        <v>37315.60756420745</v>
      </c>
      <c r="N5697" s="45"/>
      <c r="O5697" s="46"/>
    </row>
    <row r="5698" spans="1:15" x14ac:dyDescent="0.2">
      <c r="A5698" s="11" t="str">
        <f t="shared" ref="A5698:A5761" si="534">B5698&amp;I5698&amp;F5698</f>
        <v>3332002 - Region SjællandAlle uanset erf.</v>
      </c>
      <c r="B5698" s="12" t="str">
        <f t="shared" si="531"/>
        <v>333200</v>
      </c>
      <c r="C5698" s="14">
        <f t="shared" ref="C5698:C5761" si="535">N5698*1.2</f>
        <v>0</v>
      </c>
      <c r="D5698" s="14">
        <f t="shared" ref="D5698:D5761" si="536">O5698*1.2</f>
        <v>0</v>
      </c>
      <c r="E5698" s="19" t="str">
        <f t="shared" si="532"/>
        <v>333200 - Konference- og eventplanlægning</v>
      </c>
      <c r="F5698" s="19" t="str">
        <f t="shared" si="533"/>
        <v>Alle uanset erf.</v>
      </c>
      <c r="G5698" s="40" t="s">
        <v>516</v>
      </c>
      <c r="H5698" s="41" t="s">
        <v>148</v>
      </c>
      <c r="I5698" s="42" t="s">
        <v>20</v>
      </c>
      <c r="J5698" s="43" t="s">
        <v>10</v>
      </c>
      <c r="K5698" s="44">
        <v>27</v>
      </c>
      <c r="L5698" s="45">
        <v>34341.968777817878</v>
      </c>
      <c r="M5698" s="46">
        <v>36151.160786259745</v>
      </c>
      <c r="N5698" s="45"/>
      <c r="O5698" s="46"/>
    </row>
    <row r="5699" spans="1:15" x14ac:dyDescent="0.2">
      <c r="A5699" s="11" t="str">
        <f t="shared" si="534"/>
        <v>3332003 - Region SyddanmarkUnder 1 år</v>
      </c>
      <c r="B5699" s="12" t="str">
        <f t="shared" ref="B5699:B5762" si="537">LEFT(E5699,6)</f>
        <v>333200</v>
      </c>
      <c r="C5699" s="14">
        <f t="shared" si="535"/>
        <v>0</v>
      </c>
      <c r="D5699" s="14">
        <f t="shared" si="536"/>
        <v>0</v>
      </c>
      <c r="E5699" s="19" t="str">
        <f t="shared" ref="E5699:E5762" si="538">TRIM(H5699)</f>
        <v>333200 - Konference- og eventplanlægning</v>
      </c>
      <c r="F5699" s="19" t="str">
        <f t="shared" ref="F5699:F5762" si="539">MID(J5699,6,30)</f>
        <v>Under 1 år</v>
      </c>
      <c r="G5699" s="40" t="s">
        <v>516</v>
      </c>
      <c r="H5699" s="41" t="s">
        <v>148</v>
      </c>
      <c r="I5699" s="42" t="s">
        <v>544</v>
      </c>
      <c r="J5699" s="43" t="s">
        <v>13</v>
      </c>
      <c r="K5699" s="44">
        <v>50</v>
      </c>
      <c r="L5699" s="45">
        <v>23460.966503563253</v>
      </c>
      <c r="M5699" s="46">
        <v>24727.501381559672</v>
      </c>
      <c r="N5699" s="45"/>
      <c r="O5699" s="46"/>
    </row>
    <row r="5700" spans="1:15" x14ac:dyDescent="0.2">
      <c r="A5700" s="11" t="str">
        <f t="shared" si="534"/>
        <v>3332003 - Region Syddanmark1 år</v>
      </c>
      <c r="B5700" s="12" t="str">
        <f t="shared" si="537"/>
        <v>333200</v>
      </c>
      <c r="C5700" s="14">
        <f t="shared" si="535"/>
        <v>0</v>
      </c>
      <c r="D5700" s="14">
        <f t="shared" si="536"/>
        <v>0</v>
      </c>
      <c r="E5700" s="19" t="str">
        <f t="shared" si="538"/>
        <v>333200 - Konference- og eventplanlægning</v>
      </c>
      <c r="F5700" s="19" t="str">
        <f t="shared" si="539"/>
        <v>1 år</v>
      </c>
      <c r="G5700" s="40" t="s">
        <v>516</v>
      </c>
      <c r="H5700" s="41" t="s">
        <v>148</v>
      </c>
      <c r="I5700" s="42" t="s">
        <v>544</v>
      </c>
      <c r="J5700" s="43" t="s">
        <v>22</v>
      </c>
      <c r="K5700" s="44">
        <v>18</v>
      </c>
      <c r="L5700" s="45">
        <v>25857.88986274922</v>
      </c>
      <c r="M5700" s="46">
        <v>27253.822096725507</v>
      </c>
      <c r="N5700" s="45"/>
      <c r="O5700" s="46"/>
    </row>
    <row r="5701" spans="1:15" x14ac:dyDescent="0.2">
      <c r="A5701" s="11" t="str">
        <f t="shared" si="534"/>
        <v>3332003 - Region Syddanmark2 år</v>
      </c>
      <c r="B5701" s="12" t="str">
        <f t="shared" si="537"/>
        <v>333200</v>
      </c>
      <c r="C5701" s="14">
        <f t="shared" si="535"/>
        <v>0</v>
      </c>
      <c r="D5701" s="14">
        <f t="shared" si="536"/>
        <v>0</v>
      </c>
      <c r="E5701" s="19" t="str">
        <f t="shared" si="538"/>
        <v>333200 - Konference- og eventplanlægning</v>
      </c>
      <c r="F5701" s="19" t="str">
        <f t="shared" si="539"/>
        <v>2 år</v>
      </c>
      <c r="G5701" s="40" t="s">
        <v>516</v>
      </c>
      <c r="H5701" s="41" t="s">
        <v>148</v>
      </c>
      <c r="I5701" s="42" t="s">
        <v>544</v>
      </c>
      <c r="J5701" s="43" t="s">
        <v>23</v>
      </c>
      <c r="K5701" s="44">
        <v>17</v>
      </c>
      <c r="L5701" s="45">
        <v>28329.934767938972</v>
      </c>
      <c r="M5701" s="46">
        <v>29859.319777269618</v>
      </c>
      <c r="N5701" s="45"/>
      <c r="O5701" s="46"/>
    </row>
    <row r="5702" spans="1:15" x14ac:dyDescent="0.2">
      <c r="A5702" s="11" t="str">
        <f t="shared" si="534"/>
        <v>3332003 - Region Syddanmark5-9 år</v>
      </c>
      <c r="B5702" s="12" t="str">
        <f t="shared" si="537"/>
        <v>333200</v>
      </c>
      <c r="C5702" s="14">
        <f t="shared" si="535"/>
        <v>0</v>
      </c>
      <c r="D5702" s="14">
        <f t="shared" si="536"/>
        <v>0</v>
      </c>
      <c r="E5702" s="19" t="str">
        <f t="shared" si="538"/>
        <v>333200 - Konference- og eventplanlægning</v>
      </c>
      <c r="F5702" s="19" t="str">
        <f t="shared" si="539"/>
        <v>5-9 år</v>
      </c>
      <c r="G5702" s="40" t="s">
        <v>516</v>
      </c>
      <c r="H5702" s="41" t="s">
        <v>148</v>
      </c>
      <c r="I5702" s="42" t="s">
        <v>544</v>
      </c>
      <c r="J5702" s="43" t="s">
        <v>15</v>
      </c>
      <c r="K5702" s="44">
        <v>37</v>
      </c>
      <c r="L5702" s="45">
        <v>30067.582819786578</v>
      </c>
      <c r="M5702" s="46">
        <v>31651.593069829629</v>
      </c>
      <c r="N5702" s="45"/>
      <c r="O5702" s="46"/>
    </row>
    <row r="5703" spans="1:15" x14ac:dyDescent="0.2">
      <c r="A5703" s="11" t="str">
        <f t="shared" si="534"/>
        <v>3332003 - Region Syddanmark0-4 år</v>
      </c>
      <c r="B5703" s="12" t="str">
        <f t="shared" si="537"/>
        <v>333200</v>
      </c>
      <c r="C5703" s="14">
        <f t="shared" si="535"/>
        <v>0</v>
      </c>
      <c r="D5703" s="14">
        <f t="shared" si="536"/>
        <v>0</v>
      </c>
      <c r="E5703" s="19" t="str">
        <f t="shared" si="538"/>
        <v>333200 - Konference- og eventplanlægning</v>
      </c>
      <c r="F5703" s="19" t="str">
        <f t="shared" si="539"/>
        <v>0-4 år</v>
      </c>
      <c r="G5703" s="40" t="s">
        <v>516</v>
      </c>
      <c r="H5703" s="41" t="s">
        <v>148</v>
      </c>
      <c r="I5703" s="42" t="s">
        <v>544</v>
      </c>
      <c r="J5703" s="43" t="s">
        <v>16</v>
      </c>
      <c r="K5703" s="44">
        <v>100</v>
      </c>
      <c r="L5703" s="45">
        <v>24842.682564810777</v>
      </c>
      <c r="M5703" s="46">
        <v>26183.809066421341</v>
      </c>
      <c r="N5703" s="45"/>
      <c r="O5703" s="46"/>
    </row>
    <row r="5704" spans="1:15" x14ac:dyDescent="0.2">
      <c r="A5704" s="11" t="str">
        <f t="shared" si="534"/>
        <v>3332003 - Region Syddanmark10-14 år</v>
      </c>
      <c r="B5704" s="12" t="str">
        <f t="shared" si="537"/>
        <v>333200</v>
      </c>
      <c r="C5704" s="14">
        <f t="shared" si="535"/>
        <v>0</v>
      </c>
      <c r="D5704" s="14">
        <f t="shared" si="536"/>
        <v>0</v>
      </c>
      <c r="E5704" s="19" t="str">
        <f t="shared" si="538"/>
        <v>333200 - Konference- og eventplanlægning</v>
      </c>
      <c r="F5704" s="19" t="str">
        <f t="shared" si="539"/>
        <v>10-14 år</v>
      </c>
      <c r="G5704" s="40" t="s">
        <v>516</v>
      </c>
      <c r="H5704" s="41" t="s">
        <v>148</v>
      </c>
      <c r="I5704" s="42" t="s">
        <v>544</v>
      </c>
      <c r="J5704" s="43" t="s">
        <v>17</v>
      </c>
      <c r="K5704" s="44">
        <v>24</v>
      </c>
      <c r="L5704" s="45">
        <v>34769.692092229234</v>
      </c>
      <c r="M5704" s="46">
        <v>36680.401125100841</v>
      </c>
      <c r="N5704" s="45"/>
      <c r="O5704" s="46"/>
    </row>
    <row r="5705" spans="1:15" x14ac:dyDescent="0.2">
      <c r="A5705" s="11" t="str">
        <f t="shared" si="534"/>
        <v>3332003 - Region Syddanmark15-20 år</v>
      </c>
      <c r="B5705" s="12" t="str">
        <f t="shared" si="537"/>
        <v>333200</v>
      </c>
      <c r="C5705" s="14">
        <f t="shared" si="535"/>
        <v>0</v>
      </c>
      <c r="D5705" s="14">
        <f t="shared" si="536"/>
        <v>0</v>
      </c>
      <c r="E5705" s="19" t="str">
        <f t="shared" si="538"/>
        <v>333200 - Konference- og eventplanlægning</v>
      </c>
      <c r="F5705" s="19" t="str">
        <f t="shared" si="539"/>
        <v>15-20 år</v>
      </c>
      <c r="G5705" s="40" t="s">
        <v>516</v>
      </c>
      <c r="H5705" s="41" t="s">
        <v>148</v>
      </c>
      <c r="I5705" s="42" t="s">
        <v>544</v>
      </c>
      <c r="J5705" s="43" t="s">
        <v>18</v>
      </c>
      <c r="K5705" s="44">
        <v>22</v>
      </c>
      <c r="L5705" s="45">
        <v>31105.605942799481</v>
      </c>
      <c r="M5705" s="46">
        <v>32744.300976667324</v>
      </c>
      <c r="N5705" s="45"/>
      <c r="O5705" s="46"/>
    </row>
    <row r="5706" spans="1:15" x14ac:dyDescent="0.2">
      <c r="A5706" s="11" t="str">
        <f t="shared" si="534"/>
        <v>3332003 - Region Syddanmark20-24 år</v>
      </c>
      <c r="B5706" s="12" t="str">
        <f t="shared" si="537"/>
        <v>333200</v>
      </c>
      <c r="C5706" s="14">
        <f t="shared" si="535"/>
        <v>0</v>
      </c>
      <c r="D5706" s="14">
        <f t="shared" si="536"/>
        <v>0</v>
      </c>
      <c r="E5706" s="19" t="str">
        <f t="shared" si="538"/>
        <v>333200 - Konference- og eventplanlægning</v>
      </c>
      <c r="F5706" s="19" t="str">
        <f t="shared" si="539"/>
        <v>20-24 år</v>
      </c>
      <c r="G5706" s="40" t="s">
        <v>516</v>
      </c>
      <c r="H5706" s="41" t="s">
        <v>148</v>
      </c>
      <c r="I5706" s="42" t="s">
        <v>544</v>
      </c>
      <c r="J5706" s="43" t="s">
        <v>19</v>
      </c>
      <c r="K5706" s="44">
        <v>21</v>
      </c>
      <c r="L5706" s="45">
        <v>34209.417935704761</v>
      </c>
      <c r="M5706" s="46">
        <v>36011.626945419484</v>
      </c>
      <c r="N5706" s="45"/>
      <c r="O5706" s="46"/>
    </row>
    <row r="5707" spans="1:15" x14ac:dyDescent="0.2">
      <c r="A5707" s="11" t="str">
        <f t="shared" si="534"/>
        <v>3332003 - Region Syddanmark25 år og derover</v>
      </c>
      <c r="B5707" s="12" t="str">
        <f t="shared" si="537"/>
        <v>333200</v>
      </c>
      <c r="C5707" s="14">
        <f t="shared" si="535"/>
        <v>0</v>
      </c>
      <c r="D5707" s="14">
        <f t="shared" si="536"/>
        <v>0</v>
      </c>
      <c r="E5707" s="19" t="str">
        <f t="shared" si="538"/>
        <v>333200 - Konference- og eventplanlægning</v>
      </c>
      <c r="F5707" s="19" t="str">
        <f t="shared" si="539"/>
        <v>25 år og derover</v>
      </c>
      <c r="G5707" s="40" t="s">
        <v>516</v>
      </c>
      <c r="H5707" s="41" t="s">
        <v>148</v>
      </c>
      <c r="I5707" s="42" t="s">
        <v>544</v>
      </c>
      <c r="J5707" s="43" t="s">
        <v>9</v>
      </c>
      <c r="K5707" s="44">
        <v>45</v>
      </c>
      <c r="L5707" s="45">
        <v>31175.000788109777</v>
      </c>
      <c r="M5707" s="46">
        <v>32817.351657796899</v>
      </c>
      <c r="N5707" s="45"/>
      <c r="O5707" s="46"/>
    </row>
    <row r="5708" spans="1:15" x14ac:dyDescent="0.2">
      <c r="A5708" s="11" t="str">
        <f t="shared" si="534"/>
        <v>3332003 - Region SyddanmarkAlle uanset erf.</v>
      </c>
      <c r="B5708" s="12" t="str">
        <f t="shared" si="537"/>
        <v>333200</v>
      </c>
      <c r="C5708" s="14">
        <f t="shared" si="535"/>
        <v>0</v>
      </c>
      <c r="D5708" s="14">
        <f t="shared" si="536"/>
        <v>0</v>
      </c>
      <c r="E5708" s="19" t="str">
        <f t="shared" si="538"/>
        <v>333200 - Konference- og eventplanlægning</v>
      </c>
      <c r="F5708" s="19" t="str">
        <f t="shared" si="539"/>
        <v>Alle uanset erf.</v>
      </c>
      <c r="G5708" s="40" t="s">
        <v>516</v>
      </c>
      <c r="H5708" s="41" t="s">
        <v>148</v>
      </c>
      <c r="I5708" s="42" t="s">
        <v>544</v>
      </c>
      <c r="J5708" s="43" t="s">
        <v>10</v>
      </c>
      <c r="K5708" s="44">
        <v>249</v>
      </c>
      <c r="L5708" s="45">
        <v>29642.694030959367</v>
      </c>
      <c r="M5708" s="46">
        <v>31204.320433233057</v>
      </c>
      <c r="N5708" s="45"/>
      <c r="O5708" s="46"/>
    </row>
    <row r="5709" spans="1:15" x14ac:dyDescent="0.2">
      <c r="A5709" s="11" t="str">
        <f t="shared" si="534"/>
        <v>3332004 - Region Midtjylland5-9 år</v>
      </c>
      <c r="B5709" s="12" t="str">
        <f t="shared" si="537"/>
        <v>333200</v>
      </c>
      <c r="C5709" s="14">
        <f t="shared" si="535"/>
        <v>0</v>
      </c>
      <c r="D5709" s="14">
        <f t="shared" si="536"/>
        <v>0</v>
      </c>
      <c r="E5709" s="19" t="str">
        <f t="shared" si="538"/>
        <v>333200 - Konference- og eventplanlægning</v>
      </c>
      <c r="F5709" s="19" t="str">
        <f t="shared" si="539"/>
        <v>5-9 år</v>
      </c>
      <c r="G5709" s="40" t="s">
        <v>516</v>
      </c>
      <c r="H5709" s="41" t="s">
        <v>148</v>
      </c>
      <c r="I5709" s="42" t="s">
        <v>517</v>
      </c>
      <c r="J5709" s="43" t="s">
        <v>15</v>
      </c>
      <c r="K5709" s="44">
        <v>21</v>
      </c>
      <c r="L5709" s="45">
        <v>33210.310660653282</v>
      </c>
      <c r="M5709" s="46">
        <v>35015.909740211042</v>
      </c>
      <c r="N5709" s="45"/>
      <c r="O5709" s="46"/>
    </row>
    <row r="5710" spans="1:15" x14ac:dyDescent="0.2">
      <c r="A5710" s="11" t="str">
        <f t="shared" si="534"/>
        <v>3332004 - Region Midtjylland0-4 år</v>
      </c>
      <c r="B5710" s="12" t="str">
        <f t="shared" si="537"/>
        <v>333200</v>
      </c>
      <c r="C5710" s="14">
        <f t="shared" si="535"/>
        <v>0</v>
      </c>
      <c r="D5710" s="14">
        <f t="shared" si="536"/>
        <v>0</v>
      </c>
      <c r="E5710" s="19" t="str">
        <f t="shared" si="538"/>
        <v>333200 - Konference- og eventplanlægning</v>
      </c>
      <c r="F5710" s="19" t="str">
        <f t="shared" si="539"/>
        <v>0-4 år</v>
      </c>
      <c r="G5710" s="40" t="s">
        <v>516</v>
      </c>
      <c r="H5710" s="41" t="s">
        <v>148</v>
      </c>
      <c r="I5710" s="42" t="s">
        <v>517</v>
      </c>
      <c r="J5710" s="43" t="s">
        <v>16</v>
      </c>
      <c r="K5710" s="44">
        <v>17</v>
      </c>
      <c r="L5710" s="45">
        <v>33757.852743323834</v>
      </c>
      <c r="M5710" s="46">
        <v>35536.272547980698</v>
      </c>
      <c r="N5710" s="45"/>
      <c r="O5710" s="46"/>
    </row>
    <row r="5711" spans="1:15" x14ac:dyDescent="0.2">
      <c r="A5711" s="11" t="str">
        <f t="shared" si="534"/>
        <v>3332004 - Region Midtjylland10-14 år</v>
      </c>
      <c r="B5711" s="12" t="str">
        <f t="shared" si="537"/>
        <v>333200</v>
      </c>
      <c r="C5711" s="14">
        <f t="shared" si="535"/>
        <v>0</v>
      </c>
      <c r="D5711" s="14">
        <f t="shared" si="536"/>
        <v>0</v>
      </c>
      <c r="E5711" s="19" t="str">
        <f t="shared" si="538"/>
        <v>333200 - Konference- og eventplanlægning</v>
      </c>
      <c r="F5711" s="19" t="str">
        <f t="shared" si="539"/>
        <v>10-14 år</v>
      </c>
      <c r="G5711" s="40" t="s">
        <v>516</v>
      </c>
      <c r="H5711" s="41" t="s">
        <v>148</v>
      </c>
      <c r="I5711" s="42" t="s">
        <v>517</v>
      </c>
      <c r="J5711" s="43" t="s">
        <v>17</v>
      </c>
      <c r="K5711" s="44">
        <v>16</v>
      </c>
      <c r="L5711" s="45">
        <v>37279.004735820097</v>
      </c>
      <c r="M5711" s="46">
        <v>39305.813136548924</v>
      </c>
      <c r="N5711" s="45"/>
      <c r="O5711" s="46"/>
    </row>
    <row r="5712" spans="1:15" x14ac:dyDescent="0.2">
      <c r="A5712" s="11" t="str">
        <f t="shared" si="534"/>
        <v>3332004 - Region Midtjylland15-20 år</v>
      </c>
      <c r="B5712" s="12" t="str">
        <f t="shared" si="537"/>
        <v>333200</v>
      </c>
      <c r="C5712" s="14">
        <f t="shared" si="535"/>
        <v>0</v>
      </c>
      <c r="D5712" s="14">
        <f t="shared" si="536"/>
        <v>0</v>
      </c>
      <c r="E5712" s="19" t="str">
        <f t="shared" si="538"/>
        <v>333200 - Konference- og eventplanlægning</v>
      </c>
      <c r="F5712" s="19" t="str">
        <f t="shared" si="539"/>
        <v>15-20 år</v>
      </c>
      <c r="G5712" s="40" t="s">
        <v>516</v>
      </c>
      <c r="H5712" s="41" t="s">
        <v>148</v>
      </c>
      <c r="I5712" s="42" t="s">
        <v>517</v>
      </c>
      <c r="J5712" s="43" t="s">
        <v>18</v>
      </c>
      <c r="K5712" s="44">
        <v>11</v>
      </c>
      <c r="L5712" s="45">
        <v>35178.40790738778</v>
      </c>
      <c r="M5712" s="46">
        <v>37091.009737190638</v>
      </c>
      <c r="N5712" s="45"/>
      <c r="O5712" s="46"/>
    </row>
    <row r="5713" spans="1:15" x14ac:dyDescent="0.2">
      <c r="A5713" s="11" t="str">
        <f t="shared" si="534"/>
        <v>3332004 - Region MidtjyllandAlle uanset erf.</v>
      </c>
      <c r="B5713" s="12" t="str">
        <f t="shared" si="537"/>
        <v>333200</v>
      </c>
      <c r="C5713" s="14">
        <f t="shared" si="535"/>
        <v>0</v>
      </c>
      <c r="D5713" s="14">
        <f t="shared" si="536"/>
        <v>0</v>
      </c>
      <c r="E5713" s="19" t="str">
        <f t="shared" si="538"/>
        <v>333200 - Konference- og eventplanlægning</v>
      </c>
      <c r="F5713" s="19" t="str">
        <f t="shared" si="539"/>
        <v>Alle uanset erf.</v>
      </c>
      <c r="G5713" s="40" t="s">
        <v>516</v>
      </c>
      <c r="H5713" s="41" t="s">
        <v>148</v>
      </c>
      <c r="I5713" s="42" t="s">
        <v>517</v>
      </c>
      <c r="J5713" s="43" t="s">
        <v>10</v>
      </c>
      <c r="K5713" s="44">
        <v>77</v>
      </c>
      <c r="L5713" s="45">
        <v>35178.40790738778</v>
      </c>
      <c r="M5713" s="46">
        <v>37091.009737190638</v>
      </c>
      <c r="N5713" s="45"/>
      <c r="O5713" s="46"/>
    </row>
    <row r="5714" spans="1:15" x14ac:dyDescent="0.2">
      <c r="A5714" s="11" t="str">
        <f t="shared" si="534"/>
        <v>3332005 - Region NordjyllandAlle uanset erf.</v>
      </c>
      <c r="B5714" s="12" t="str">
        <f t="shared" si="537"/>
        <v>333200</v>
      </c>
      <c r="C5714" s="14">
        <f t="shared" si="535"/>
        <v>0</v>
      </c>
      <c r="D5714" s="14">
        <f t="shared" si="536"/>
        <v>0</v>
      </c>
      <c r="E5714" s="19" t="str">
        <f t="shared" si="538"/>
        <v>333200 - Konference- og eventplanlægning</v>
      </c>
      <c r="F5714" s="19" t="str">
        <f t="shared" si="539"/>
        <v>Alle uanset erf.</v>
      </c>
      <c r="G5714" s="40" t="s">
        <v>516</v>
      </c>
      <c r="H5714" s="41" t="s">
        <v>148</v>
      </c>
      <c r="I5714" s="42" t="s">
        <v>21</v>
      </c>
      <c r="J5714" s="43" t="s">
        <v>10</v>
      </c>
      <c r="K5714" s="44">
        <v>19</v>
      </c>
      <c r="L5714" s="45">
        <v>32779.190610272781</v>
      </c>
      <c r="M5714" s="46">
        <v>34506.052866743172</v>
      </c>
      <c r="N5714" s="45"/>
      <c r="O5714" s="46"/>
    </row>
    <row r="5715" spans="1:15" x14ac:dyDescent="0.2">
      <c r="A5715" s="11" t="str">
        <f t="shared" si="534"/>
        <v>3332006 - Alle regionerUnder 1 år</v>
      </c>
      <c r="B5715" s="12" t="str">
        <f t="shared" si="537"/>
        <v>333200</v>
      </c>
      <c r="C5715" s="14">
        <f t="shared" si="535"/>
        <v>0</v>
      </c>
      <c r="D5715" s="14">
        <f t="shared" si="536"/>
        <v>0</v>
      </c>
      <c r="E5715" s="19" t="str">
        <f t="shared" si="538"/>
        <v>333200 - Konference- og eventplanlægning</v>
      </c>
      <c r="F5715" s="19" t="str">
        <f t="shared" si="539"/>
        <v>Under 1 år</v>
      </c>
      <c r="G5715" s="40" t="s">
        <v>516</v>
      </c>
      <c r="H5715" s="41" t="s">
        <v>148</v>
      </c>
      <c r="I5715" s="42" t="s">
        <v>11</v>
      </c>
      <c r="J5715" s="43" t="s">
        <v>13</v>
      </c>
      <c r="K5715" s="44">
        <v>71</v>
      </c>
      <c r="L5715" s="45">
        <v>24842.384535425517</v>
      </c>
      <c r="M5715" s="46">
        <v>26183.494947988296</v>
      </c>
      <c r="N5715" s="45"/>
      <c r="O5715" s="46"/>
    </row>
    <row r="5716" spans="1:15" x14ac:dyDescent="0.2">
      <c r="A5716" s="11" t="str">
        <f t="shared" si="534"/>
        <v>3332006 - Alle regioner1 år</v>
      </c>
      <c r="B5716" s="12" t="str">
        <f t="shared" si="537"/>
        <v>333200</v>
      </c>
      <c r="C5716" s="14">
        <f t="shared" si="535"/>
        <v>0</v>
      </c>
      <c r="D5716" s="14">
        <f t="shared" si="536"/>
        <v>0</v>
      </c>
      <c r="E5716" s="19" t="str">
        <f t="shared" si="538"/>
        <v>333200 - Konference- og eventplanlægning</v>
      </c>
      <c r="F5716" s="19" t="str">
        <f t="shared" si="539"/>
        <v>1 år</v>
      </c>
      <c r="G5716" s="40" t="s">
        <v>516</v>
      </c>
      <c r="H5716" s="41" t="s">
        <v>148</v>
      </c>
      <c r="I5716" s="42" t="s">
        <v>11</v>
      </c>
      <c r="J5716" s="43" t="s">
        <v>22</v>
      </c>
      <c r="K5716" s="44">
        <v>40</v>
      </c>
      <c r="L5716" s="45">
        <v>30376.33845432731</v>
      </c>
      <c r="M5716" s="46">
        <v>32027.858348672962</v>
      </c>
      <c r="N5716" s="45"/>
      <c r="O5716" s="46"/>
    </row>
    <row r="5717" spans="1:15" x14ac:dyDescent="0.2">
      <c r="A5717" s="11" t="str">
        <f t="shared" si="534"/>
        <v>3332006 - Alle regioner2 år</v>
      </c>
      <c r="B5717" s="12" t="str">
        <f t="shared" si="537"/>
        <v>333200</v>
      </c>
      <c r="C5717" s="14">
        <f t="shared" si="535"/>
        <v>0</v>
      </c>
      <c r="D5717" s="14">
        <f t="shared" si="536"/>
        <v>0</v>
      </c>
      <c r="E5717" s="19" t="str">
        <f t="shared" si="538"/>
        <v>333200 - Konference- og eventplanlægning</v>
      </c>
      <c r="F5717" s="19" t="str">
        <f t="shared" si="539"/>
        <v>2 år</v>
      </c>
      <c r="G5717" s="40" t="s">
        <v>516</v>
      </c>
      <c r="H5717" s="41" t="s">
        <v>148</v>
      </c>
      <c r="I5717" s="42" t="s">
        <v>11</v>
      </c>
      <c r="J5717" s="43" t="s">
        <v>23</v>
      </c>
      <c r="K5717" s="44">
        <v>32</v>
      </c>
      <c r="L5717" s="45">
        <v>28685.662642181378</v>
      </c>
      <c r="M5717" s="46">
        <v>30234.251538945013</v>
      </c>
      <c r="N5717" s="45"/>
      <c r="O5717" s="46"/>
    </row>
    <row r="5718" spans="1:15" x14ac:dyDescent="0.2">
      <c r="A5718" s="11" t="str">
        <f t="shared" si="534"/>
        <v>3332006 - Alle regioner3 år</v>
      </c>
      <c r="B5718" s="12" t="str">
        <f t="shared" si="537"/>
        <v>333200</v>
      </c>
      <c r="C5718" s="14">
        <f t="shared" si="535"/>
        <v>0</v>
      </c>
      <c r="D5718" s="14">
        <f t="shared" si="536"/>
        <v>0</v>
      </c>
      <c r="E5718" s="19" t="str">
        <f t="shared" si="538"/>
        <v>333200 - Konference- og eventplanlægning</v>
      </c>
      <c r="F5718" s="19" t="str">
        <f t="shared" si="539"/>
        <v>3 år</v>
      </c>
      <c r="G5718" s="40" t="s">
        <v>516</v>
      </c>
      <c r="H5718" s="41" t="s">
        <v>148</v>
      </c>
      <c r="I5718" s="42" t="s">
        <v>11</v>
      </c>
      <c r="J5718" s="43" t="s">
        <v>14</v>
      </c>
      <c r="K5718" s="44">
        <v>18</v>
      </c>
      <c r="L5718" s="45">
        <v>32091.662317113103</v>
      </c>
      <c r="M5718" s="46">
        <v>33875.151348866581</v>
      </c>
      <c r="N5718" s="45"/>
      <c r="O5718" s="46"/>
    </row>
    <row r="5719" spans="1:15" x14ac:dyDescent="0.2">
      <c r="A5719" s="11" t="str">
        <f t="shared" si="534"/>
        <v>3332006 - Alle regioner4 år</v>
      </c>
      <c r="B5719" s="12" t="str">
        <f t="shared" si="537"/>
        <v>333200</v>
      </c>
      <c r="C5719" s="14">
        <f t="shared" si="535"/>
        <v>0</v>
      </c>
      <c r="D5719" s="14">
        <f t="shared" si="536"/>
        <v>0</v>
      </c>
      <c r="E5719" s="19" t="str">
        <f t="shared" si="538"/>
        <v>333200 - Konference- og eventplanlægning</v>
      </c>
      <c r="F5719" s="19" t="str">
        <f t="shared" si="539"/>
        <v>4 år</v>
      </c>
      <c r="G5719" s="40" t="s">
        <v>516</v>
      </c>
      <c r="H5719" s="41" t="s">
        <v>148</v>
      </c>
      <c r="I5719" s="42" t="s">
        <v>11</v>
      </c>
      <c r="J5719" s="43" t="s">
        <v>24</v>
      </c>
      <c r="K5719" s="44">
        <v>23</v>
      </c>
      <c r="L5719" s="45">
        <v>30151.840846896979</v>
      </c>
      <c r="M5719" s="46">
        <v>31740.289949886446</v>
      </c>
      <c r="N5719" s="45"/>
      <c r="O5719" s="46"/>
    </row>
    <row r="5720" spans="1:15" x14ac:dyDescent="0.2">
      <c r="A5720" s="11" t="str">
        <f t="shared" si="534"/>
        <v>3332006 - Alle regioner5-9 år</v>
      </c>
      <c r="B5720" s="12" t="str">
        <f t="shared" si="537"/>
        <v>333200</v>
      </c>
      <c r="C5720" s="14">
        <f t="shared" si="535"/>
        <v>0</v>
      </c>
      <c r="D5720" s="14">
        <f t="shared" si="536"/>
        <v>0</v>
      </c>
      <c r="E5720" s="19" t="str">
        <f t="shared" si="538"/>
        <v>333200 - Konference- og eventplanlægning</v>
      </c>
      <c r="F5720" s="19" t="str">
        <f t="shared" si="539"/>
        <v>5-9 år</v>
      </c>
      <c r="G5720" s="40" t="s">
        <v>516</v>
      </c>
      <c r="H5720" s="41" t="s">
        <v>148</v>
      </c>
      <c r="I5720" s="42" t="s">
        <v>11</v>
      </c>
      <c r="J5720" s="43" t="s">
        <v>15</v>
      </c>
      <c r="K5720" s="44">
        <v>108</v>
      </c>
      <c r="L5720" s="45">
        <v>33644.66956635208</v>
      </c>
      <c r="M5720" s="46">
        <v>35525.464342386331</v>
      </c>
      <c r="N5720" s="45"/>
      <c r="O5720" s="46"/>
    </row>
    <row r="5721" spans="1:15" x14ac:dyDescent="0.2">
      <c r="A5721" s="11" t="str">
        <f t="shared" si="534"/>
        <v>3332006 - Alle regioner0-4 år</v>
      </c>
      <c r="B5721" s="12" t="str">
        <f t="shared" si="537"/>
        <v>333200</v>
      </c>
      <c r="C5721" s="14">
        <f t="shared" si="535"/>
        <v>0</v>
      </c>
      <c r="D5721" s="14">
        <f t="shared" si="536"/>
        <v>0</v>
      </c>
      <c r="E5721" s="19" t="str">
        <f t="shared" si="538"/>
        <v>333200 - Konference- og eventplanlægning</v>
      </c>
      <c r="F5721" s="19" t="str">
        <f t="shared" si="539"/>
        <v>0-4 år</v>
      </c>
      <c r="G5721" s="40" t="s">
        <v>516</v>
      </c>
      <c r="H5721" s="41" t="s">
        <v>148</v>
      </c>
      <c r="I5721" s="42" t="s">
        <v>11</v>
      </c>
      <c r="J5721" s="43" t="s">
        <v>16</v>
      </c>
      <c r="K5721" s="44">
        <v>184</v>
      </c>
      <c r="L5721" s="45">
        <v>28646.047944313785</v>
      </c>
      <c r="M5721" s="46">
        <v>30155.169373827477</v>
      </c>
      <c r="N5721" s="45"/>
      <c r="O5721" s="46"/>
    </row>
    <row r="5722" spans="1:15" x14ac:dyDescent="0.2">
      <c r="A5722" s="11" t="str">
        <f t="shared" si="534"/>
        <v>3332006 - Alle regioner10-14 år</v>
      </c>
      <c r="B5722" s="12" t="str">
        <f t="shared" si="537"/>
        <v>333200</v>
      </c>
      <c r="C5722" s="14">
        <f t="shared" si="535"/>
        <v>0</v>
      </c>
      <c r="D5722" s="14">
        <f t="shared" si="536"/>
        <v>0</v>
      </c>
      <c r="E5722" s="19" t="str">
        <f t="shared" si="538"/>
        <v>333200 - Konference- og eventplanlægning</v>
      </c>
      <c r="F5722" s="19" t="str">
        <f t="shared" si="539"/>
        <v>10-14 år</v>
      </c>
      <c r="G5722" s="40" t="s">
        <v>516</v>
      </c>
      <c r="H5722" s="41" t="s">
        <v>148</v>
      </c>
      <c r="I5722" s="42" t="s">
        <v>11</v>
      </c>
      <c r="J5722" s="43" t="s">
        <v>17</v>
      </c>
      <c r="K5722" s="44">
        <v>71</v>
      </c>
      <c r="L5722" s="45">
        <v>36087.52328666758</v>
      </c>
      <c r="M5722" s="46">
        <v>37988.674008604939</v>
      </c>
      <c r="N5722" s="45"/>
      <c r="O5722" s="46"/>
    </row>
    <row r="5723" spans="1:15" x14ac:dyDescent="0.2">
      <c r="A5723" s="11" t="str">
        <f t="shared" si="534"/>
        <v>3332006 - Alle regioner15-20 år</v>
      </c>
      <c r="B5723" s="12" t="str">
        <f t="shared" si="537"/>
        <v>333200</v>
      </c>
      <c r="C5723" s="14">
        <f t="shared" si="535"/>
        <v>0</v>
      </c>
      <c r="D5723" s="14">
        <f t="shared" si="536"/>
        <v>0</v>
      </c>
      <c r="E5723" s="19" t="str">
        <f t="shared" si="538"/>
        <v>333200 - Konference- og eventplanlægning</v>
      </c>
      <c r="F5723" s="19" t="str">
        <f t="shared" si="539"/>
        <v>15-20 år</v>
      </c>
      <c r="G5723" s="40" t="s">
        <v>516</v>
      </c>
      <c r="H5723" s="41" t="s">
        <v>148</v>
      </c>
      <c r="I5723" s="42" t="s">
        <v>11</v>
      </c>
      <c r="J5723" s="43" t="s">
        <v>18</v>
      </c>
      <c r="K5723" s="44">
        <v>63</v>
      </c>
      <c r="L5723" s="45">
        <v>35188.507391249594</v>
      </c>
      <c r="M5723" s="46">
        <v>37091.009737190638</v>
      </c>
      <c r="N5723" s="45"/>
      <c r="O5723" s="46"/>
    </row>
    <row r="5724" spans="1:15" x14ac:dyDescent="0.2">
      <c r="A5724" s="11" t="str">
        <f t="shared" si="534"/>
        <v>3332006 - Alle regioner20-24 år</v>
      </c>
      <c r="B5724" s="12" t="str">
        <f t="shared" si="537"/>
        <v>333200</v>
      </c>
      <c r="C5724" s="14">
        <f t="shared" si="535"/>
        <v>0</v>
      </c>
      <c r="D5724" s="14">
        <f t="shared" si="536"/>
        <v>0</v>
      </c>
      <c r="E5724" s="19" t="str">
        <f t="shared" si="538"/>
        <v>333200 - Konference- og eventplanlægning</v>
      </c>
      <c r="F5724" s="19" t="str">
        <f t="shared" si="539"/>
        <v>20-24 år</v>
      </c>
      <c r="G5724" s="40" t="s">
        <v>516</v>
      </c>
      <c r="H5724" s="41" t="s">
        <v>148</v>
      </c>
      <c r="I5724" s="42" t="s">
        <v>11</v>
      </c>
      <c r="J5724" s="43" t="s">
        <v>19</v>
      </c>
      <c r="K5724" s="44">
        <v>49</v>
      </c>
      <c r="L5724" s="45">
        <v>37138.861558299512</v>
      </c>
      <c r="M5724" s="46">
        <v>39095.398528227241</v>
      </c>
      <c r="N5724" s="45"/>
      <c r="O5724" s="46"/>
    </row>
    <row r="5725" spans="1:15" x14ac:dyDescent="0.2">
      <c r="A5725" s="11" t="str">
        <f t="shared" si="534"/>
        <v>3332006 - Alle regioner25 år og derover</v>
      </c>
      <c r="B5725" s="12" t="str">
        <f t="shared" si="537"/>
        <v>333200</v>
      </c>
      <c r="C5725" s="14">
        <f t="shared" si="535"/>
        <v>0</v>
      </c>
      <c r="D5725" s="14">
        <f t="shared" si="536"/>
        <v>0</v>
      </c>
      <c r="E5725" s="19" t="str">
        <f t="shared" si="538"/>
        <v>333200 - Konference- og eventplanlægning</v>
      </c>
      <c r="F5725" s="19" t="str">
        <f t="shared" si="539"/>
        <v>25 år og derover</v>
      </c>
      <c r="G5725" s="40" t="s">
        <v>516</v>
      </c>
      <c r="H5725" s="41" t="s">
        <v>148</v>
      </c>
      <c r="I5725" s="42" t="s">
        <v>11</v>
      </c>
      <c r="J5725" s="43" t="s">
        <v>9</v>
      </c>
      <c r="K5725" s="44">
        <v>129</v>
      </c>
      <c r="L5725" s="45">
        <v>37985.48442175836</v>
      </c>
      <c r="M5725" s="46">
        <v>39986.622891636296</v>
      </c>
      <c r="N5725" s="45"/>
      <c r="O5725" s="46"/>
    </row>
    <row r="5726" spans="1:15" x14ac:dyDescent="0.2">
      <c r="A5726" s="11" t="str">
        <f t="shared" si="534"/>
        <v>3332006 - Alle regionerAlle uanset erf.</v>
      </c>
      <c r="B5726" s="12" t="str">
        <f t="shared" si="537"/>
        <v>333200</v>
      </c>
      <c r="C5726" s="14">
        <f t="shared" si="535"/>
        <v>0</v>
      </c>
      <c r="D5726" s="14">
        <f t="shared" si="536"/>
        <v>0</v>
      </c>
      <c r="E5726" s="19" t="str">
        <f t="shared" si="538"/>
        <v>333200 - Konference- og eventplanlægning</v>
      </c>
      <c r="F5726" s="19" t="str">
        <f t="shared" si="539"/>
        <v>Alle uanset erf.</v>
      </c>
      <c r="G5726" s="40" t="s">
        <v>516</v>
      </c>
      <c r="H5726" s="41" t="s">
        <v>148</v>
      </c>
      <c r="I5726" s="42" t="s">
        <v>11</v>
      </c>
      <c r="J5726" s="43" t="s">
        <v>10</v>
      </c>
      <c r="K5726" s="44">
        <v>604</v>
      </c>
      <c r="L5726" s="45">
        <v>33272.502078224141</v>
      </c>
      <c r="M5726" s="46">
        <v>35138.596240658298</v>
      </c>
      <c r="N5726" s="45"/>
      <c r="O5726" s="46"/>
    </row>
    <row r="5727" spans="1:15" x14ac:dyDescent="0.2">
      <c r="A5727" s="11" t="str">
        <f t="shared" si="534"/>
        <v>3333001 - Region HovedstadenUnder 1 år</v>
      </c>
      <c r="B5727" s="12" t="str">
        <f t="shared" si="537"/>
        <v>333300</v>
      </c>
      <c r="C5727" s="14">
        <f t="shared" si="535"/>
        <v>0</v>
      </c>
      <c r="D5727" s="14">
        <f t="shared" si="536"/>
        <v>0</v>
      </c>
      <c r="E5727" s="19" t="str">
        <f t="shared" si="538"/>
        <v>333300 - Jobformidling</v>
      </c>
      <c r="F5727" s="19" t="str">
        <f t="shared" si="539"/>
        <v>Under 1 år</v>
      </c>
      <c r="G5727" s="40" t="s">
        <v>516</v>
      </c>
      <c r="H5727" s="41" t="s">
        <v>149</v>
      </c>
      <c r="I5727" s="42" t="s">
        <v>8</v>
      </c>
      <c r="J5727" s="43" t="s">
        <v>13</v>
      </c>
      <c r="K5727" s="44">
        <v>12</v>
      </c>
      <c r="L5727" s="45">
        <v>27393.365905075345</v>
      </c>
      <c r="M5727" s="46">
        <v>28923.974898129411</v>
      </c>
      <c r="N5727" s="45"/>
      <c r="O5727" s="46"/>
    </row>
    <row r="5728" spans="1:15" x14ac:dyDescent="0.2">
      <c r="A5728" s="11" t="str">
        <f t="shared" si="534"/>
        <v>3333001 - Region Hovedstaden1 år</v>
      </c>
      <c r="B5728" s="12" t="str">
        <f t="shared" si="537"/>
        <v>333300</v>
      </c>
      <c r="C5728" s="14">
        <f t="shared" si="535"/>
        <v>0</v>
      </c>
      <c r="D5728" s="14">
        <f t="shared" si="536"/>
        <v>0</v>
      </c>
      <c r="E5728" s="19" t="str">
        <f t="shared" si="538"/>
        <v>333300 - Jobformidling</v>
      </c>
      <c r="F5728" s="19" t="str">
        <f t="shared" si="539"/>
        <v>1 år</v>
      </c>
      <c r="G5728" s="40" t="s">
        <v>516</v>
      </c>
      <c r="H5728" s="41" t="s">
        <v>149</v>
      </c>
      <c r="I5728" s="42" t="s">
        <v>8</v>
      </c>
      <c r="J5728" s="43" t="s">
        <v>22</v>
      </c>
      <c r="K5728" s="44">
        <v>15</v>
      </c>
      <c r="L5728" s="45">
        <v>33316.101396531456</v>
      </c>
      <c r="M5728" s="46">
        <v>35298.359250209083</v>
      </c>
      <c r="N5728" s="45"/>
      <c r="O5728" s="46"/>
    </row>
    <row r="5729" spans="1:15" x14ac:dyDescent="0.2">
      <c r="A5729" s="11" t="str">
        <f t="shared" si="534"/>
        <v>3333001 - Region Hovedstaden2 år</v>
      </c>
      <c r="B5729" s="12" t="str">
        <f t="shared" si="537"/>
        <v>333300</v>
      </c>
      <c r="C5729" s="14">
        <f t="shared" si="535"/>
        <v>0</v>
      </c>
      <c r="D5729" s="14">
        <f t="shared" si="536"/>
        <v>0</v>
      </c>
      <c r="E5729" s="19" t="str">
        <f t="shared" si="538"/>
        <v>333300 - Jobformidling</v>
      </c>
      <c r="F5729" s="19" t="str">
        <f t="shared" si="539"/>
        <v>2 år</v>
      </c>
      <c r="G5729" s="40" t="s">
        <v>516</v>
      </c>
      <c r="H5729" s="41" t="s">
        <v>149</v>
      </c>
      <c r="I5729" s="42" t="s">
        <v>8</v>
      </c>
      <c r="J5729" s="43" t="s">
        <v>23</v>
      </c>
      <c r="K5729" s="44">
        <v>15</v>
      </c>
      <c r="L5729" s="45">
        <v>33588.818820583503</v>
      </c>
      <c r="M5729" s="46">
        <v>35325.604801340007</v>
      </c>
      <c r="N5729" s="45"/>
      <c r="O5729" s="46"/>
    </row>
    <row r="5730" spans="1:15" x14ac:dyDescent="0.2">
      <c r="A5730" s="11" t="str">
        <f t="shared" si="534"/>
        <v>3333001 - Region Hovedstaden4 år</v>
      </c>
      <c r="B5730" s="12" t="str">
        <f t="shared" si="537"/>
        <v>333300</v>
      </c>
      <c r="C5730" s="14">
        <f t="shared" si="535"/>
        <v>0</v>
      </c>
      <c r="D5730" s="14">
        <f t="shared" si="536"/>
        <v>0</v>
      </c>
      <c r="E5730" s="19" t="str">
        <f t="shared" si="538"/>
        <v>333300 - Jobformidling</v>
      </c>
      <c r="F5730" s="19" t="str">
        <f t="shared" si="539"/>
        <v>4 år</v>
      </c>
      <c r="G5730" s="40" t="s">
        <v>516</v>
      </c>
      <c r="H5730" s="41" t="s">
        <v>149</v>
      </c>
      <c r="I5730" s="42" t="s">
        <v>8</v>
      </c>
      <c r="J5730" s="43" t="s">
        <v>24</v>
      </c>
      <c r="K5730" s="44">
        <v>12</v>
      </c>
      <c r="L5730" s="45">
        <v>35163.524968144447</v>
      </c>
      <c r="M5730" s="46">
        <v>37128.292924379835</v>
      </c>
      <c r="N5730" s="45"/>
      <c r="O5730" s="46"/>
    </row>
    <row r="5731" spans="1:15" x14ac:dyDescent="0.2">
      <c r="A5731" s="11" t="str">
        <f t="shared" si="534"/>
        <v>3333001 - Region Hovedstaden5-9 år</v>
      </c>
      <c r="B5731" s="12" t="str">
        <f t="shared" si="537"/>
        <v>333300</v>
      </c>
      <c r="C5731" s="14">
        <f t="shared" si="535"/>
        <v>0</v>
      </c>
      <c r="D5731" s="14">
        <f t="shared" si="536"/>
        <v>0</v>
      </c>
      <c r="E5731" s="19" t="str">
        <f t="shared" si="538"/>
        <v>333300 - Jobformidling</v>
      </c>
      <c r="F5731" s="19" t="str">
        <f t="shared" si="539"/>
        <v>5-9 år</v>
      </c>
      <c r="G5731" s="40" t="s">
        <v>516</v>
      </c>
      <c r="H5731" s="41" t="s">
        <v>149</v>
      </c>
      <c r="I5731" s="42" t="s">
        <v>8</v>
      </c>
      <c r="J5731" s="43" t="s">
        <v>15</v>
      </c>
      <c r="K5731" s="44">
        <v>39</v>
      </c>
      <c r="L5731" s="45">
        <v>36236.512486369378</v>
      </c>
      <c r="M5731" s="46">
        <v>38151.045603832856</v>
      </c>
      <c r="N5731" s="45"/>
      <c r="O5731" s="46"/>
    </row>
    <row r="5732" spans="1:15" x14ac:dyDescent="0.2">
      <c r="A5732" s="11" t="str">
        <f t="shared" si="534"/>
        <v>3333001 - Region Hovedstaden0-4 år</v>
      </c>
      <c r="B5732" s="12" t="str">
        <f t="shared" si="537"/>
        <v>333300</v>
      </c>
      <c r="C5732" s="14">
        <f t="shared" si="535"/>
        <v>0</v>
      </c>
      <c r="D5732" s="14">
        <f t="shared" si="536"/>
        <v>0</v>
      </c>
      <c r="E5732" s="19" t="str">
        <f t="shared" si="538"/>
        <v>333300 - Jobformidling</v>
      </c>
      <c r="F5732" s="19" t="str">
        <f t="shared" si="539"/>
        <v>0-4 år</v>
      </c>
      <c r="G5732" s="40" t="s">
        <v>516</v>
      </c>
      <c r="H5732" s="41" t="s">
        <v>149</v>
      </c>
      <c r="I5732" s="42" t="s">
        <v>8</v>
      </c>
      <c r="J5732" s="43" t="s">
        <v>16</v>
      </c>
      <c r="K5732" s="44">
        <v>61</v>
      </c>
      <c r="L5732" s="45">
        <v>33074.940541794502</v>
      </c>
      <c r="M5732" s="46">
        <v>34923.008486910352</v>
      </c>
      <c r="N5732" s="45"/>
      <c r="O5732" s="46"/>
    </row>
    <row r="5733" spans="1:15" x14ac:dyDescent="0.2">
      <c r="A5733" s="11" t="str">
        <f t="shared" si="534"/>
        <v>3333001 - Region Hovedstaden10-14 år</v>
      </c>
      <c r="B5733" s="12" t="str">
        <f t="shared" si="537"/>
        <v>333300</v>
      </c>
      <c r="C5733" s="14">
        <f t="shared" si="535"/>
        <v>0</v>
      </c>
      <c r="D5733" s="14">
        <f t="shared" si="536"/>
        <v>0</v>
      </c>
      <c r="E5733" s="19" t="str">
        <f t="shared" si="538"/>
        <v>333300 - Jobformidling</v>
      </c>
      <c r="F5733" s="19" t="str">
        <f t="shared" si="539"/>
        <v>10-14 år</v>
      </c>
      <c r="G5733" s="40" t="s">
        <v>516</v>
      </c>
      <c r="H5733" s="41" t="s">
        <v>149</v>
      </c>
      <c r="I5733" s="42" t="s">
        <v>8</v>
      </c>
      <c r="J5733" s="43" t="s">
        <v>17</v>
      </c>
      <c r="K5733" s="44">
        <v>21</v>
      </c>
      <c r="L5733" s="45">
        <v>46072.799627984183</v>
      </c>
      <c r="M5733" s="46">
        <v>48455.098121882111</v>
      </c>
      <c r="N5733" s="45"/>
      <c r="O5733" s="46"/>
    </row>
    <row r="5734" spans="1:15" x14ac:dyDescent="0.2">
      <c r="A5734" s="11" t="str">
        <f t="shared" si="534"/>
        <v>3333001 - Region Hovedstaden15-20 år</v>
      </c>
      <c r="B5734" s="12" t="str">
        <f t="shared" si="537"/>
        <v>333300</v>
      </c>
      <c r="C5734" s="14">
        <f t="shared" si="535"/>
        <v>0</v>
      </c>
      <c r="D5734" s="14">
        <f t="shared" si="536"/>
        <v>0</v>
      </c>
      <c r="E5734" s="19" t="str">
        <f t="shared" si="538"/>
        <v>333300 - Jobformidling</v>
      </c>
      <c r="F5734" s="19" t="str">
        <f t="shared" si="539"/>
        <v>15-20 år</v>
      </c>
      <c r="G5734" s="40" t="s">
        <v>516</v>
      </c>
      <c r="H5734" s="41" t="s">
        <v>149</v>
      </c>
      <c r="I5734" s="42" t="s">
        <v>8</v>
      </c>
      <c r="J5734" s="43" t="s">
        <v>18</v>
      </c>
      <c r="K5734" s="44">
        <v>22</v>
      </c>
      <c r="L5734" s="45">
        <v>40372.279597478875</v>
      </c>
      <c r="M5734" s="46">
        <v>42459.819787284963</v>
      </c>
      <c r="N5734" s="45"/>
      <c r="O5734" s="46"/>
    </row>
    <row r="5735" spans="1:15" x14ac:dyDescent="0.2">
      <c r="A5735" s="11" t="str">
        <f t="shared" si="534"/>
        <v>3333001 - Region Hovedstaden20-24 år</v>
      </c>
      <c r="B5735" s="12" t="str">
        <f t="shared" si="537"/>
        <v>333300</v>
      </c>
      <c r="C5735" s="14">
        <f t="shared" si="535"/>
        <v>0</v>
      </c>
      <c r="D5735" s="14">
        <f t="shared" si="536"/>
        <v>0</v>
      </c>
      <c r="E5735" s="19" t="str">
        <f t="shared" si="538"/>
        <v>333300 - Jobformidling</v>
      </c>
      <c r="F5735" s="19" t="str">
        <f t="shared" si="539"/>
        <v>20-24 år</v>
      </c>
      <c r="G5735" s="40" t="s">
        <v>516</v>
      </c>
      <c r="H5735" s="41" t="s">
        <v>149</v>
      </c>
      <c r="I5735" s="42" t="s">
        <v>8</v>
      </c>
      <c r="J5735" s="43" t="s">
        <v>19</v>
      </c>
      <c r="K5735" s="44">
        <v>19</v>
      </c>
      <c r="L5735" s="45">
        <v>46551.974616403888</v>
      </c>
      <c r="M5735" s="46">
        <v>49082.94168195923</v>
      </c>
      <c r="N5735" s="45"/>
      <c r="O5735" s="46"/>
    </row>
    <row r="5736" spans="1:15" x14ac:dyDescent="0.2">
      <c r="A5736" s="11" t="str">
        <f t="shared" si="534"/>
        <v>3333001 - Region Hovedstaden25 år og derover</v>
      </c>
      <c r="B5736" s="12" t="str">
        <f t="shared" si="537"/>
        <v>333300</v>
      </c>
      <c r="C5736" s="14">
        <f t="shared" si="535"/>
        <v>0</v>
      </c>
      <c r="D5736" s="14">
        <f t="shared" si="536"/>
        <v>0</v>
      </c>
      <c r="E5736" s="19" t="str">
        <f t="shared" si="538"/>
        <v>333300 - Jobformidling</v>
      </c>
      <c r="F5736" s="19" t="str">
        <f t="shared" si="539"/>
        <v>25 år og derover</v>
      </c>
      <c r="G5736" s="40" t="s">
        <v>516</v>
      </c>
      <c r="H5736" s="41" t="s">
        <v>149</v>
      </c>
      <c r="I5736" s="42" t="s">
        <v>8</v>
      </c>
      <c r="J5736" s="43" t="s">
        <v>9</v>
      </c>
      <c r="K5736" s="44">
        <v>56</v>
      </c>
      <c r="L5736" s="45">
        <v>45364.208191912432</v>
      </c>
      <c r="M5736" s="46">
        <v>47709.867360122036</v>
      </c>
      <c r="N5736" s="45"/>
      <c r="O5736" s="46"/>
    </row>
    <row r="5737" spans="1:15" x14ac:dyDescent="0.2">
      <c r="A5737" s="11" t="str">
        <f t="shared" si="534"/>
        <v>3333001 - Region HovedstadenAlle uanset erf.</v>
      </c>
      <c r="B5737" s="12" t="str">
        <f t="shared" si="537"/>
        <v>333300</v>
      </c>
      <c r="C5737" s="14">
        <f t="shared" si="535"/>
        <v>0</v>
      </c>
      <c r="D5737" s="14">
        <f t="shared" si="536"/>
        <v>0</v>
      </c>
      <c r="E5737" s="19" t="str">
        <f t="shared" si="538"/>
        <v>333300 - Jobformidling</v>
      </c>
      <c r="F5737" s="19" t="str">
        <f t="shared" si="539"/>
        <v>Alle uanset erf.</v>
      </c>
      <c r="G5737" s="40" t="s">
        <v>516</v>
      </c>
      <c r="H5737" s="41" t="s">
        <v>149</v>
      </c>
      <c r="I5737" s="42" t="s">
        <v>8</v>
      </c>
      <c r="J5737" s="43" t="s">
        <v>10</v>
      </c>
      <c r="K5737" s="44">
        <v>218</v>
      </c>
      <c r="L5737" s="45">
        <v>38162.359048948594</v>
      </c>
      <c r="M5737" s="46">
        <v>40294.687371028085</v>
      </c>
      <c r="N5737" s="45"/>
      <c r="O5737" s="46"/>
    </row>
    <row r="5738" spans="1:15" x14ac:dyDescent="0.2">
      <c r="A5738" s="11" t="str">
        <f t="shared" si="534"/>
        <v>3333003 - Region Syddanmark25 år og derover</v>
      </c>
      <c r="B5738" s="12" t="str">
        <f t="shared" si="537"/>
        <v>333300</v>
      </c>
      <c r="C5738" s="14">
        <f t="shared" si="535"/>
        <v>0</v>
      </c>
      <c r="D5738" s="14">
        <f t="shared" si="536"/>
        <v>0</v>
      </c>
      <c r="E5738" s="19" t="str">
        <f t="shared" si="538"/>
        <v>333300 - Jobformidling</v>
      </c>
      <c r="F5738" s="19" t="str">
        <f t="shared" si="539"/>
        <v>25 år og derover</v>
      </c>
      <c r="G5738" s="40" t="s">
        <v>516</v>
      </c>
      <c r="H5738" s="41" t="s">
        <v>149</v>
      </c>
      <c r="I5738" s="42" t="s">
        <v>544</v>
      </c>
      <c r="J5738" s="43" t="s">
        <v>9</v>
      </c>
      <c r="K5738" s="44">
        <v>14</v>
      </c>
      <c r="L5738" s="45">
        <v>41558.982549026616</v>
      </c>
      <c r="M5738" s="46">
        <v>43881.097788612111</v>
      </c>
      <c r="N5738" s="45"/>
      <c r="O5738" s="46"/>
    </row>
    <row r="5739" spans="1:15" x14ac:dyDescent="0.2">
      <c r="A5739" s="11" t="str">
        <f t="shared" si="534"/>
        <v>3333003 - Region SyddanmarkAlle uanset erf.</v>
      </c>
      <c r="B5739" s="12" t="str">
        <f t="shared" si="537"/>
        <v>333300</v>
      </c>
      <c r="C5739" s="14">
        <f t="shared" si="535"/>
        <v>0</v>
      </c>
      <c r="D5739" s="14">
        <f t="shared" si="536"/>
        <v>0</v>
      </c>
      <c r="E5739" s="19" t="str">
        <f t="shared" si="538"/>
        <v>333300 - Jobformidling</v>
      </c>
      <c r="F5739" s="19" t="str">
        <f t="shared" si="539"/>
        <v>Alle uanset erf.</v>
      </c>
      <c r="G5739" s="40" t="s">
        <v>516</v>
      </c>
      <c r="H5739" s="41" t="s">
        <v>149</v>
      </c>
      <c r="I5739" s="42" t="s">
        <v>544</v>
      </c>
      <c r="J5739" s="43" t="s">
        <v>10</v>
      </c>
      <c r="K5739" s="44">
        <v>33</v>
      </c>
      <c r="L5739" s="45">
        <v>41558.982549026616</v>
      </c>
      <c r="M5739" s="46">
        <v>43866.348449029902</v>
      </c>
      <c r="N5739" s="45"/>
      <c r="O5739" s="46"/>
    </row>
    <row r="5740" spans="1:15" x14ac:dyDescent="0.2">
      <c r="A5740" s="11" t="str">
        <f t="shared" si="534"/>
        <v>3333004 - Region MidtjyllandAlle uanset erf.</v>
      </c>
      <c r="B5740" s="12" t="str">
        <f t="shared" si="537"/>
        <v>333300</v>
      </c>
      <c r="C5740" s="14">
        <f t="shared" si="535"/>
        <v>0</v>
      </c>
      <c r="D5740" s="14">
        <f t="shared" si="536"/>
        <v>0</v>
      </c>
      <c r="E5740" s="19" t="str">
        <f t="shared" si="538"/>
        <v>333300 - Jobformidling</v>
      </c>
      <c r="F5740" s="19" t="str">
        <f t="shared" si="539"/>
        <v>Alle uanset erf.</v>
      </c>
      <c r="G5740" s="40" t="s">
        <v>516</v>
      </c>
      <c r="H5740" s="41" t="s">
        <v>149</v>
      </c>
      <c r="I5740" s="42" t="s">
        <v>517</v>
      </c>
      <c r="J5740" s="43" t="s">
        <v>10</v>
      </c>
      <c r="K5740" s="44">
        <v>61</v>
      </c>
      <c r="L5740" s="45">
        <v>35374.265572853423</v>
      </c>
      <c r="M5740" s="46">
        <v>37350.808696327731</v>
      </c>
      <c r="N5740" s="45"/>
      <c r="O5740" s="46"/>
    </row>
    <row r="5741" spans="1:15" x14ac:dyDescent="0.2">
      <c r="A5741" s="11" t="str">
        <f t="shared" si="534"/>
        <v>3333005 - Region NordjyllandAlle uanset erf.</v>
      </c>
      <c r="B5741" s="12" t="str">
        <f t="shared" si="537"/>
        <v>333300</v>
      </c>
      <c r="C5741" s="14">
        <f t="shared" si="535"/>
        <v>0</v>
      </c>
      <c r="D5741" s="14">
        <f t="shared" si="536"/>
        <v>0</v>
      </c>
      <c r="E5741" s="19" t="str">
        <f t="shared" si="538"/>
        <v>333300 - Jobformidling</v>
      </c>
      <c r="F5741" s="19" t="str">
        <f t="shared" si="539"/>
        <v>Alle uanset erf.</v>
      </c>
      <c r="G5741" s="40" t="s">
        <v>516</v>
      </c>
      <c r="H5741" s="41" t="s">
        <v>149</v>
      </c>
      <c r="I5741" s="42" t="s">
        <v>21</v>
      </c>
      <c r="J5741" s="43" t="s">
        <v>10</v>
      </c>
      <c r="K5741" s="44">
        <v>17</v>
      </c>
      <c r="L5741" s="45">
        <v>30352.467611139491</v>
      </c>
      <c r="M5741" s="46">
        <v>32048.41691682101</v>
      </c>
      <c r="N5741" s="45"/>
      <c r="O5741" s="46"/>
    </row>
    <row r="5742" spans="1:15" x14ac:dyDescent="0.2">
      <c r="A5742" s="11" t="str">
        <f t="shared" si="534"/>
        <v>3333006 - Alle regionerUnder 1 år</v>
      </c>
      <c r="B5742" s="12" t="str">
        <f t="shared" si="537"/>
        <v>333300</v>
      </c>
      <c r="C5742" s="14">
        <f t="shared" si="535"/>
        <v>0</v>
      </c>
      <c r="D5742" s="14">
        <f t="shared" si="536"/>
        <v>0</v>
      </c>
      <c r="E5742" s="19" t="str">
        <f t="shared" si="538"/>
        <v>333300 - Jobformidling</v>
      </c>
      <c r="F5742" s="19" t="str">
        <f t="shared" si="539"/>
        <v>Under 1 år</v>
      </c>
      <c r="G5742" s="40" t="s">
        <v>516</v>
      </c>
      <c r="H5742" s="41" t="s">
        <v>149</v>
      </c>
      <c r="I5742" s="42" t="s">
        <v>11</v>
      </c>
      <c r="J5742" s="43" t="s">
        <v>13</v>
      </c>
      <c r="K5742" s="44">
        <v>20</v>
      </c>
      <c r="L5742" s="45">
        <v>27393.365905075345</v>
      </c>
      <c r="M5742" s="46">
        <v>28923.974898129411</v>
      </c>
      <c r="N5742" s="45"/>
      <c r="O5742" s="46"/>
    </row>
    <row r="5743" spans="1:15" x14ac:dyDescent="0.2">
      <c r="A5743" s="11" t="str">
        <f t="shared" si="534"/>
        <v>3333006 - Alle regioner1 år</v>
      </c>
      <c r="B5743" s="12" t="str">
        <f t="shared" si="537"/>
        <v>333300</v>
      </c>
      <c r="C5743" s="14">
        <f t="shared" si="535"/>
        <v>0</v>
      </c>
      <c r="D5743" s="14">
        <f t="shared" si="536"/>
        <v>0</v>
      </c>
      <c r="E5743" s="19" t="str">
        <f t="shared" si="538"/>
        <v>333300 - Jobformidling</v>
      </c>
      <c r="F5743" s="19" t="str">
        <f t="shared" si="539"/>
        <v>1 år</v>
      </c>
      <c r="G5743" s="40" t="s">
        <v>516</v>
      </c>
      <c r="H5743" s="41" t="s">
        <v>149</v>
      </c>
      <c r="I5743" s="42" t="s">
        <v>11</v>
      </c>
      <c r="J5743" s="43" t="s">
        <v>22</v>
      </c>
      <c r="K5743" s="44">
        <v>29</v>
      </c>
      <c r="L5743" s="45">
        <v>30352.467611139491</v>
      </c>
      <c r="M5743" s="46">
        <v>32048.41691682101</v>
      </c>
      <c r="N5743" s="45"/>
      <c r="O5743" s="46"/>
    </row>
    <row r="5744" spans="1:15" x14ac:dyDescent="0.2">
      <c r="A5744" s="11" t="str">
        <f t="shared" si="534"/>
        <v>3333006 - Alle regioner2 år</v>
      </c>
      <c r="B5744" s="12" t="str">
        <f t="shared" si="537"/>
        <v>333300</v>
      </c>
      <c r="C5744" s="14">
        <f t="shared" si="535"/>
        <v>0</v>
      </c>
      <c r="D5744" s="14">
        <f t="shared" si="536"/>
        <v>0</v>
      </c>
      <c r="E5744" s="19" t="str">
        <f t="shared" si="538"/>
        <v>333300 - Jobformidling</v>
      </c>
      <c r="F5744" s="19" t="str">
        <f t="shared" si="539"/>
        <v>2 år</v>
      </c>
      <c r="G5744" s="40" t="s">
        <v>516</v>
      </c>
      <c r="H5744" s="41" t="s">
        <v>149</v>
      </c>
      <c r="I5744" s="42" t="s">
        <v>11</v>
      </c>
      <c r="J5744" s="43" t="s">
        <v>23</v>
      </c>
      <c r="K5744" s="44">
        <v>18</v>
      </c>
      <c r="L5744" s="45">
        <v>33588.818820583503</v>
      </c>
      <c r="M5744" s="46">
        <v>35325.604801340007</v>
      </c>
      <c r="N5744" s="45"/>
      <c r="O5744" s="46"/>
    </row>
    <row r="5745" spans="1:15" x14ac:dyDescent="0.2">
      <c r="A5745" s="11" t="str">
        <f t="shared" si="534"/>
        <v>3333006 - Alle regioner3 år</v>
      </c>
      <c r="B5745" s="12" t="str">
        <f t="shared" si="537"/>
        <v>333300</v>
      </c>
      <c r="C5745" s="14">
        <f t="shared" si="535"/>
        <v>0</v>
      </c>
      <c r="D5745" s="14">
        <f t="shared" si="536"/>
        <v>0</v>
      </c>
      <c r="E5745" s="19" t="str">
        <f t="shared" si="538"/>
        <v>333300 - Jobformidling</v>
      </c>
      <c r="F5745" s="19" t="str">
        <f t="shared" si="539"/>
        <v>3 år</v>
      </c>
      <c r="G5745" s="40" t="s">
        <v>516</v>
      </c>
      <c r="H5745" s="41" t="s">
        <v>149</v>
      </c>
      <c r="I5745" s="42" t="s">
        <v>11</v>
      </c>
      <c r="J5745" s="43" t="s">
        <v>14</v>
      </c>
      <c r="K5745" s="44">
        <v>11</v>
      </c>
      <c r="L5745" s="45">
        <v>31229.265194434807</v>
      </c>
      <c r="M5745" s="46">
        <v>32844.045108808685</v>
      </c>
      <c r="N5745" s="45"/>
      <c r="O5745" s="46"/>
    </row>
    <row r="5746" spans="1:15" x14ac:dyDescent="0.2">
      <c r="A5746" s="11" t="str">
        <f t="shared" si="534"/>
        <v>3333006 - Alle regioner4 år</v>
      </c>
      <c r="B5746" s="12" t="str">
        <f t="shared" si="537"/>
        <v>333300</v>
      </c>
      <c r="C5746" s="14">
        <f t="shared" si="535"/>
        <v>0</v>
      </c>
      <c r="D5746" s="14">
        <f t="shared" si="536"/>
        <v>0</v>
      </c>
      <c r="E5746" s="19" t="str">
        <f t="shared" si="538"/>
        <v>333300 - Jobformidling</v>
      </c>
      <c r="F5746" s="19" t="str">
        <f t="shared" si="539"/>
        <v>4 år</v>
      </c>
      <c r="G5746" s="40" t="s">
        <v>516</v>
      </c>
      <c r="H5746" s="41" t="s">
        <v>149</v>
      </c>
      <c r="I5746" s="42" t="s">
        <v>11</v>
      </c>
      <c r="J5746" s="43" t="s">
        <v>24</v>
      </c>
      <c r="K5746" s="44">
        <v>18</v>
      </c>
      <c r="L5746" s="45">
        <v>34354.838627974117</v>
      </c>
      <c r="M5746" s="46">
        <v>36274.421096996513</v>
      </c>
      <c r="N5746" s="45"/>
      <c r="O5746" s="46"/>
    </row>
    <row r="5747" spans="1:15" x14ac:dyDescent="0.2">
      <c r="A5747" s="11" t="str">
        <f t="shared" si="534"/>
        <v>3333006 - Alle regioner5-9 år</v>
      </c>
      <c r="B5747" s="12" t="str">
        <f t="shared" si="537"/>
        <v>333300</v>
      </c>
      <c r="C5747" s="14">
        <f t="shared" si="535"/>
        <v>0</v>
      </c>
      <c r="D5747" s="14">
        <f t="shared" si="536"/>
        <v>0</v>
      </c>
      <c r="E5747" s="19" t="str">
        <f t="shared" si="538"/>
        <v>333300 - Jobformidling</v>
      </c>
      <c r="F5747" s="19" t="str">
        <f t="shared" si="539"/>
        <v>5-9 år</v>
      </c>
      <c r="G5747" s="40" t="s">
        <v>516</v>
      </c>
      <c r="H5747" s="41" t="s">
        <v>149</v>
      </c>
      <c r="I5747" s="42" t="s">
        <v>11</v>
      </c>
      <c r="J5747" s="43" t="s">
        <v>15</v>
      </c>
      <c r="K5747" s="44">
        <v>60</v>
      </c>
      <c r="L5747" s="45">
        <v>38727.467879102129</v>
      </c>
      <c r="M5747" s="46">
        <v>40891.371753469888</v>
      </c>
      <c r="N5747" s="45"/>
      <c r="O5747" s="46"/>
    </row>
    <row r="5748" spans="1:15" x14ac:dyDescent="0.2">
      <c r="A5748" s="11" t="str">
        <f t="shared" si="534"/>
        <v>3333006 - Alle regioner0-4 år</v>
      </c>
      <c r="B5748" s="12" t="str">
        <f t="shared" si="537"/>
        <v>333300</v>
      </c>
      <c r="C5748" s="14">
        <f t="shared" si="535"/>
        <v>0</v>
      </c>
      <c r="D5748" s="14">
        <f t="shared" si="536"/>
        <v>0</v>
      </c>
      <c r="E5748" s="19" t="str">
        <f t="shared" si="538"/>
        <v>333300 - Jobformidling</v>
      </c>
      <c r="F5748" s="19" t="str">
        <f t="shared" si="539"/>
        <v>0-4 år</v>
      </c>
      <c r="G5748" s="40" t="s">
        <v>516</v>
      </c>
      <c r="H5748" s="41" t="s">
        <v>149</v>
      </c>
      <c r="I5748" s="42" t="s">
        <v>11</v>
      </c>
      <c r="J5748" s="43" t="s">
        <v>16</v>
      </c>
      <c r="K5748" s="44">
        <v>96</v>
      </c>
      <c r="L5748" s="45">
        <v>31229.265194434807</v>
      </c>
      <c r="M5748" s="46">
        <v>32844.045108808685</v>
      </c>
      <c r="N5748" s="45"/>
      <c r="O5748" s="46"/>
    </row>
    <row r="5749" spans="1:15" x14ac:dyDescent="0.2">
      <c r="A5749" s="11" t="str">
        <f t="shared" si="534"/>
        <v>3333006 - Alle regioner10-14 år</v>
      </c>
      <c r="B5749" s="12" t="str">
        <f t="shared" si="537"/>
        <v>333300</v>
      </c>
      <c r="C5749" s="14">
        <f t="shared" si="535"/>
        <v>0</v>
      </c>
      <c r="D5749" s="14">
        <f t="shared" si="536"/>
        <v>0</v>
      </c>
      <c r="E5749" s="19" t="str">
        <f t="shared" si="538"/>
        <v>333300 - Jobformidling</v>
      </c>
      <c r="F5749" s="19" t="str">
        <f t="shared" si="539"/>
        <v>10-14 år</v>
      </c>
      <c r="G5749" s="40" t="s">
        <v>516</v>
      </c>
      <c r="H5749" s="41" t="s">
        <v>149</v>
      </c>
      <c r="I5749" s="42" t="s">
        <v>11</v>
      </c>
      <c r="J5749" s="43" t="s">
        <v>17</v>
      </c>
      <c r="K5749" s="44">
        <v>32</v>
      </c>
      <c r="L5749" s="45">
        <v>45138.758513643676</v>
      </c>
      <c r="M5749" s="46">
        <v>47660.894345935762</v>
      </c>
      <c r="N5749" s="45"/>
      <c r="O5749" s="46"/>
    </row>
    <row r="5750" spans="1:15" x14ac:dyDescent="0.2">
      <c r="A5750" s="11" t="str">
        <f t="shared" si="534"/>
        <v>3333006 - Alle regioner15-20 år</v>
      </c>
      <c r="B5750" s="12" t="str">
        <f t="shared" si="537"/>
        <v>333300</v>
      </c>
      <c r="C5750" s="14">
        <f t="shared" si="535"/>
        <v>0</v>
      </c>
      <c r="D5750" s="14">
        <f t="shared" si="536"/>
        <v>0</v>
      </c>
      <c r="E5750" s="19" t="str">
        <f t="shared" si="538"/>
        <v>333300 - Jobformidling</v>
      </c>
      <c r="F5750" s="19" t="str">
        <f t="shared" si="539"/>
        <v>15-20 år</v>
      </c>
      <c r="G5750" s="40" t="s">
        <v>516</v>
      </c>
      <c r="H5750" s="41" t="s">
        <v>149</v>
      </c>
      <c r="I5750" s="42" t="s">
        <v>11</v>
      </c>
      <c r="J5750" s="43" t="s">
        <v>18</v>
      </c>
      <c r="K5750" s="44">
        <v>37</v>
      </c>
      <c r="L5750" s="45">
        <v>43182.179109517077</v>
      </c>
      <c r="M5750" s="46">
        <v>45594.990733825442</v>
      </c>
      <c r="N5750" s="45"/>
      <c r="O5750" s="46"/>
    </row>
    <row r="5751" spans="1:15" x14ac:dyDescent="0.2">
      <c r="A5751" s="11" t="str">
        <f t="shared" si="534"/>
        <v>3333006 - Alle regioner20-24 år</v>
      </c>
      <c r="B5751" s="12" t="str">
        <f t="shared" si="537"/>
        <v>333300</v>
      </c>
      <c r="C5751" s="14">
        <f t="shared" si="535"/>
        <v>0</v>
      </c>
      <c r="D5751" s="14">
        <f t="shared" si="536"/>
        <v>0</v>
      </c>
      <c r="E5751" s="19" t="str">
        <f t="shared" si="538"/>
        <v>333300 - Jobformidling</v>
      </c>
      <c r="F5751" s="19" t="str">
        <f t="shared" si="539"/>
        <v>20-24 år</v>
      </c>
      <c r="G5751" s="40" t="s">
        <v>516</v>
      </c>
      <c r="H5751" s="41" t="s">
        <v>149</v>
      </c>
      <c r="I5751" s="42" t="s">
        <v>11</v>
      </c>
      <c r="J5751" s="43" t="s">
        <v>19</v>
      </c>
      <c r="K5751" s="44">
        <v>27</v>
      </c>
      <c r="L5751" s="45">
        <v>45747.747066023985</v>
      </c>
      <c r="M5751" s="46">
        <v>48303.910237569311</v>
      </c>
      <c r="N5751" s="45"/>
      <c r="O5751" s="46"/>
    </row>
    <row r="5752" spans="1:15" x14ac:dyDescent="0.2">
      <c r="A5752" s="11" t="str">
        <f t="shared" si="534"/>
        <v>3333006 - Alle regioner25 år og derover</v>
      </c>
      <c r="B5752" s="12" t="str">
        <f t="shared" si="537"/>
        <v>333300</v>
      </c>
      <c r="C5752" s="14">
        <f t="shared" si="535"/>
        <v>0</v>
      </c>
      <c r="D5752" s="14">
        <f t="shared" si="536"/>
        <v>0</v>
      </c>
      <c r="E5752" s="19" t="str">
        <f t="shared" si="538"/>
        <v>333300 - Jobformidling</v>
      </c>
      <c r="F5752" s="19" t="str">
        <f t="shared" si="539"/>
        <v>25 år og derover</v>
      </c>
      <c r="G5752" s="40" t="s">
        <v>516</v>
      </c>
      <c r="H5752" s="41" t="s">
        <v>149</v>
      </c>
      <c r="I5752" s="42" t="s">
        <v>11</v>
      </c>
      <c r="J5752" s="43" t="s">
        <v>9</v>
      </c>
      <c r="K5752" s="44">
        <v>79</v>
      </c>
      <c r="L5752" s="45">
        <v>42651.231428686515</v>
      </c>
      <c r="M5752" s="46">
        <v>45034.376260752681</v>
      </c>
      <c r="N5752" s="45"/>
      <c r="O5752" s="46"/>
    </row>
    <row r="5753" spans="1:15" x14ac:dyDescent="0.2">
      <c r="A5753" s="11" t="str">
        <f t="shared" si="534"/>
        <v>3333006 - Alle regionerAlle uanset erf.</v>
      </c>
      <c r="B5753" s="12" t="str">
        <f t="shared" si="537"/>
        <v>333300</v>
      </c>
      <c r="C5753" s="14">
        <f t="shared" si="535"/>
        <v>0</v>
      </c>
      <c r="D5753" s="14">
        <f t="shared" si="536"/>
        <v>0</v>
      </c>
      <c r="E5753" s="19" t="str">
        <f t="shared" si="538"/>
        <v>333300 - Jobformidling</v>
      </c>
      <c r="F5753" s="19" t="str">
        <f t="shared" si="539"/>
        <v>Alle uanset erf.</v>
      </c>
      <c r="G5753" s="40" t="s">
        <v>516</v>
      </c>
      <c r="H5753" s="41" t="s">
        <v>149</v>
      </c>
      <c r="I5753" s="42" t="s">
        <v>11</v>
      </c>
      <c r="J5753" s="43" t="s">
        <v>10</v>
      </c>
      <c r="K5753" s="44">
        <v>331</v>
      </c>
      <c r="L5753" s="45">
        <v>37873.312149636433</v>
      </c>
      <c r="M5753" s="46">
        <v>39874.324537508634</v>
      </c>
      <c r="N5753" s="45"/>
      <c r="O5753" s="46"/>
    </row>
    <row r="5754" spans="1:15" x14ac:dyDescent="0.2">
      <c r="A5754" s="11" t="str">
        <f t="shared" si="534"/>
        <v>3334101 - Region HovedstadenAlle uanset erf.</v>
      </c>
      <c r="B5754" s="12" t="str">
        <f t="shared" si="537"/>
        <v>333410</v>
      </c>
      <c r="C5754" s="14">
        <f t="shared" si="535"/>
        <v>0</v>
      </c>
      <c r="D5754" s="14">
        <f t="shared" si="536"/>
        <v>0</v>
      </c>
      <c r="E5754" s="19" t="str">
        <f t="shared" si="538"/>
        <v>333410 - Ejendomsmæglerarbejde</v>
      </c>
      <c r="F5754" s="19" t="str">
        <f t="shared" si="539"/>
        <v>Alle uanset erf.</v>
      </c>
      <c r="G5754" s="40" t="s">
        <v>516</v>
      </c>
      <c r="H5754" s="41" t="s">
        <v>364</v>
      </c>
      <c r="I5754" s="42" t="s">
        <v>8</v>
      </c>
      <c r="J5754" s="43" t="s">
        <v>10</v>
      </c>
      <c r="K5754" s="44">
        <v>20</v>
      </c>
      <c r="L5754" s="45">
        <v>33183.054574675058</v>
      </c>
      <c r="M5754" s="46">
        <v>34976.433148001415</v>
      </c>
      <c r="N5754" s="45"/>
      <c r="O5754" s="46"/>
    </row>
    <row r="5755" spans="1:15" x14ac:dyDescent="0.2">
      <c r="A5755" s="11" t="str">
        <f t="shared" si="534"/>
        <v>3334106 - Alle regionerAlle uanset erf.</v>
      </c>
      <c r="B5755" s="12" t="str">
        <f t="shared" si="537"/>
        <v>333410</v>
      </c>
      <c r="C5755" s="14">
        <f t="shared" si="535"/>
        <v>0</v>
      </c>
      <c r="D5755" s="14">
        <f t="shared" si="536"/>
        <v>0</v>
      </c>
      <c r="E5755" s="19" t="str">
        <f t="shared" si="538"/>
        <v>333410 - Ejendomsmæglerarbejde</v>
      </c>
      <c r="F5755" s="19" t="str">
        <f t="shared" si="539"/>
        <v>Alle uanset erf.</v>
      </c>
      <c r="G5755" s="40" t="s">
        <v>516</v>
      </c>
      <c r="H5755" s="41" t="s">
        <v>364</v>
      </c>
      <c r="I5755" s="42" t="s">
        <v>11</v>
      </c>
      <c r="J5755" s="43" t="s">
        <v>10</v>
      </c>
      <c r="K5755" s="44">
        <v>32</v>
      </c>
      <c r="L5755" s="45">
        <v>33183.054574675058</v>
      </c>
      <c r="M5755" s="46">
        <v>34976.433148001415</v>
      </c>
      <c r="N5755" s="45"/>
      <c r="O5755" s="46"/>
    </row>
    <row r="5756" spans="1:15" x14ac:dyDescent="0.2">
      <c r="A5756" s="11" t="str">
        <f t="shared" si="534"/>
        <v>3334206 - Alle regionerAlle uanset erf.</v>
      </c>
      <c r="B5756" s="12" t="str">
        <f t="shared" si="537"/>
        <v>333420</v>
      </c>
      <c r="C5756" s="14">
        <f t="shared" si="535"/>
        <v>0</v>
      </c>
      <c r="D5756" s="14">
        <f t="shared" si="536"/>
        <v>0</v>
      </c>
      <c r="E5756" s="19" t="str">
        <f t="shared" si="538"/>
        <v>333420 - Ejendomshandlerarbejde</v>
      </c>
      <c r="F5756" s="19" t="str">
        <f t="shared" si="539"/>
        <v>Alle uanset erf.</v>
      </c>
      <c r="G5756" s="40" t="s">
        <v>516</v>
      </c>
      <c r="H5756" s="41" t="s">
        <v>365</v>
      </c>
      <c r="I5756" s="42" t="s">
        <v>11</v>
      </c>
      <c r="J5756" s="43" t="s">
        <v>10</v>
      </c>
      <c r="K5756" s="44">
        <v>14</v>
      </c>
      <c r="L5756" s="45">
        <v>51888.359398500528</v>
      </c>
      <c r="M5756" s="46">
        <v>54141.431155016675</v>
      </c>
      <c r="N5756" s="45"/>
      <c r="O5756" s="46"/>
    </row>
    <row r="5757" spans="1:15" x14ac:dyDescent="0.2">
      <c r="A5757" s="11" t="str">
        <f t="shared" si="534"/>
        <v>3334301 - Region HovedstadenUnder 1 år</v>
      </c>
      <c r="B5757" s="12" t="str">
        <f t="shared" si="537"/>
        <v>333430</v>
      </c>
      <c r="C5757" s="14">
        <f t="shared" si="535"/>
        <v>0</v>
      </c>
      <c r="D5757" s="14">
        <f t="shared" si="536"/>
        <v>0</v>
      </c>
      <c r="E5757" s="19" t="str">
        <f t="shared" si="538"/>
        <v>333430 - Ejendomsadministratorarbejde</v>
      </c>
      <c r="F5757" s="19" t="str">
        <f t="shared" si="539"/>
        <v>Under 1 år</v>
      </c>
      <c r="G5757" s="40" t="s">
        <v>516</v>
      </c>
      <c r="H5757" s="41" t="s">
        <v>150</v>
      </c>
      <c r="I5757" s="42" t="s">
        <v>8</v>
      </c>
      <c r="J5757" s="43" t="s">
        <v>13</v>
      </c>
      <c r="K5757" s="44">
        <v>16</v>
      </c>
      <c r="L5757" s="45">
        <v>26892.990390931955</v>
      </c>
      <c r="M5757" s="46">
        <v>28346.422371741133</v>
      </c>
      <c r="N5757" s="45"/>
      <c r="O5757" s="46"/>
    </row>
    <row r="5758" spans="1:15" x14ac:dyDescent="0.2">
      <c r="A5758" s="11" t="str">
        <f t="shared" si="534"/>
        <v>3334301 - Region Hovedstaden2 år</v>
      </c>
      <c r="B5758" s="12" t="str">
        <f t="shared" si="537"/>
        <v>333430</v>
      </c>
      <c r="C5758" s="14">
        <f t="shared" si="535"/>
        <v>0</v>
      </c>
      <c r="D5758" s="14">
        <f t="shared" si="536"/>
        <v>0</v>
      </c>
      <c r="E5758" s="19" t="str">
        <f t="shared" si="538"/>
        <v>333430 - Ejendomsadministratorarbejde</v>
      </c>
      <c r="F5758" s="19" t="str">
        <f t="shared" si="539"/>
        <v>2 år</v>
      </c>
      <c r="G5758" s="40" t="s">
        <v>516</v>
      </c>
      <c r="H5758" s="41" t="s">
        <v>150</v>
      </c>
      <c r="I5758" s="42" t="s">
        <v>8</v>
      </c>
      <c r="J5758" s="43" t="s">
        <v>23</v>
      </c>
      <c r="K5758" s="44">
        <v>17</v>
      </c>
      <c r="L5758" s="45">
        <v>36164.511522070228</v>
      </c>
      <c r="M5758" s="46">
        <v>38119.022971055187</v>
      </c>
      <c r="N5758" s="45"/>
      <c r="O5758" s="46"/>
    </row>
    <row r="5759" spans="1:15" x14ac:dyDescent="0.2">
      <c r="A5759" s="11" t="str">
        <f t="shared" si="534"/>
        <v>3334301 - Region Hovedstaden3 år</v>
      </c>
      <c r="B5759" s="12" t="str">
        <f t="shared" si="537"/>
        <v>333430</v>
      </c>
      <c r="C5759" s="14">
        <f t="shared" si="535"/>
        <v>0</v>
      </c>
      <c r="D5759" s="14">
        <f t="shared" si="536"/>
        <v>0</v>
      </c>
      <c r="E5759" s="19" t="str">
        <f t="shared" si="538"/>
        <v>333430 - Ejendomsadministratorarbejde</v>
      </c>
      <c r="F5759" s="19" t="str">
        <f t="shared" si="539"/>
        <v>3 år</v>
      </c>
      <c r="G5759" s="40" t="s">
        <v>516</v>
      </c>
      <c r="H5759" s="41" t="s">
        <v>150</v>
      </c>
      <c r="I5759" s="42" t="s">
        <v>8</v>
      </c>
      <c r="J5759" s="43" t="s">
        <v>14</v>
      </c>
      <c r="K5759" s="44">
        <v>20</v>
      </c>
      <c r="L5759" s="45">
        <v>35356.896694147632</v>
      </c>
      <c r="M5759" s="46">
        <v>37267.760590293903</v>
      </c>
      <c r="N5759" s="45"/>
      <c r="O5759" s="46"/>
    </row>
    <row r="5760" spans="1:15" x14ac:dyDescent="0.2">
      <c r="A5760" s="11" t="str">
        <f t="shared" si="534"/>
        <v>3334301 - Region Hovedstaden4 år</v>
      </c>
      <c r="B5760" s="12" t="str">
        <f t="shared" si="537"/>
        <v>333430</v>
      </c>
      <c r="C5760" s="14">
        <f t="shared" si="535"/>
        <v>0</v>
      </c>
      <c r="D5760" s="14">
        <f t="shared" si="536"/>
        <v>0</v>
      </c>
      <c r="E5760" s="19" t="str">
        <f t="shared" si="538"/>
        <v>333430 - Ejendomsadministratorarbejde</v>
      </c>
      <c r="F5760" s="19" t="str">
        <f t="shared" si="539"/>
        <v>4 år</v>
      </c>
      <c r="G5760" s="40" t="s">
        <v>516</v>
      </c>
      <c r="H5760" s="41" t="s">
        <v>150</v>
      </c>
      <c r="I5760" s="42" t="s">
        <v>8</v>
      </c>
      <c r="J5760" s="43" t="s">
        <v>24</v>
      </c>
      <c r="K5760" s="44">
        <v>13</v>
      </c>
      <c r="L5760" s="45">
        <v>37946.889323981173</v>
      </c>
      <c r="M5760" s="46">
        <v>39997.729402156256</v>
      </c>
      <c r="N5760" s="45"/>
      <c r="O5760" s="46"/>
    </row>
    <row r="5761" spans="1:15" x14ac:dyDescent="0.2">
      <c r="A5761" s="11" t="str">
        <f t="shared" si="534"/>
        <v>3334301 - Region Hovedstaden5-9 år</v>
      </c>
      <c r="B5761" s="12" t="str">
        <f t="shared" si="537"/>
        <v>333430</v>
      </c>
      <c r="C5761" s="14">
        <f t="shared" si="535"/>
        <v>0</v>
      </c>
      <c r="D5761" s="14">
        <f t="shared" si="536"/>
        <v>0</v>
      </c>
      <c r="E5761" s="19" t="str">
        <f t="shared" si="538"/>
        <v>333430 - Ejendomsadministratorarbejde</v>
      </c>
      <c r="F5761" s="19" t="str">
        <f t="shared" si="539"/>
        <v>5-9 år</v>
      </c>
      <c r="G5761" s="40" t="s">
        <v>516</v>
      </c>
      <c r="H5761" s="41" t="s">
        <v>150</v>
      </c>
      <c r="I5761" s="42" t="s">
        <v>8</v>
      </c>
      <c r="J5761" s="43" t="s">
        <v>15</v>
      </c>
      <c r="K5761" s="44">
        <v>49</v>
      </c>
      <c r="L5761" s="45">
        <v>39575.344650323816</v>
      </c>
      <c r="M5761" s="46">
        <v>41714.194615693275</v>
      </c>
      <c r="N5761" s="45"/>
      <c r="O5761" s="46"/>
    </row>
    <row r="5762" spans="1:15" x14ac:dyDescent="0.2">
      <c r="A5762" s="11" t="str">
        <f t="shared" ref="A5762:A5825" si="540">B5762&amp;I5762&amp;F5762</f>
        <v>3334301 - Region Hovedstaden0-4 år</v>
      </c>
      <c r="B5762" s="12" t="str">
        <f t="shared" si="537"/>
        <v>333430</v>
      </c>
      <c r="C5762" s="14">
        <f t="shared" ref="C5762:C5825" si="541">N5762*1.2</f>
        <v>0</v>
      </c>
      <c r="D5762" s="14">
        <f t="shared" ref="D5762:D5825" si="542">O5762*1.2</f>
        <v>0</v>
      </c>
      <c r="E5762" s="19" t="str">
        <f t="shared" si="538"/>
        <v>333430 - Ejendomsadministratorarbejde</v>
      </c>
      <c r="F5762" s="19" t="str">
        <f t="shared" si="539"/>
        <v>0-4 år</v>
      </c>
      <c r="G5762" s="40" t="s">
        <v>516</v>
      </c>
      <c r="H5762" s="41" t="s">
        <v>150</v>
      </c>
      <c r="I5762" s="42" t="s">
        <v>8</v>
      </c>
      <c r="J5762" s="43" t="s">
        <v>16</v>
      </c>
      <c r="K5762" s="44">
        <v>75</v>
      </c>
      <c r="L5762" s="45">
        <v>32761.259213559686</v>
      </c>
      <c r="M5762" s="46">
        <v>34531.841851651981</v>
      </c>
      <c r="N5762" s="45"/>
      <c r="O5762" s="46"/>
    </row>
    <row r="5763" spans="1:15" x14ac:dyDescent="0.2">
      <c r="A5763" s="11" t="str">
        <f t="shared" si="540"/>
        <v>3334301 - Region Hovedstaden10-14 år</v>
      </c>
      <c r="B5763" s="12" t="str">
        <f t="shared" ref="B5763:B5826" si="543">LEFT(E5763,6)</f>
        <v>333430</v>
      </c>
      <c r="C5763" s="14">
        <f t="shared" si="541"/>
        <v>0</v>
      </c>
      <c r="D5763" s="14">
        <f t="shared" si="542"/>
        <v>0</v>
      </c>
      <c r="E5763" s="19" t="str">
        <f t="shared" ref="E5763:E5826" si="544">TRIM(H5763)</f>
        <v>333430 - Ejendomsadministratorarbejde</v>
      </c>
      <c r="F5763" s="19" t="str">
        <f t="shared" ref="F5763:F5826" si="545">MID(J5763,6,30)</f>
        <v>10-14 år</v>
      </c>
      <c r="G5763" s="40" t="s">
        <v>516</v>
      </c>
      <c r="H5763" s="41" t="s">
        <v>150</v>
      </c>
      <c r="I5763" s="42" t="s">
        <v>8</v>
      </c>
      <c r="J5763" s="43" t="s">
        <v>17</v>
      </c>
      <c r="K5763" s="44">
        <v>24</v>
      </c>
      <c r="L5763" s="45">
        <v>45938.437311318616</v>
      </c>
      <c r="M5763" s="46">
        <v>48421.180694114075</v>
      </c>
      <c r="N5763" s="45"/>
      <c r="O5763" s="46"/>
    </row>
    <row r="5764" spans="1:15" x14ac:dyDescent="0.2">
      <c r="A5764" s="11" t="str">
        <f t="shared" si="540"/>
        <v>3334301 - Region Hovedstaden15-20 år</v>
      </c>
      <c r="B5764" s="12" t="str">
        <f t="shared" si="543"/>
        <v>333430</v>
      </c>
      <c r="C5764" s="14">
        <f t="shared" si="541"/>
        <v>0</v>
      </c>
      <c r="D5764" s="14">
        <f t="shared" si="542"/>
        <v>0</v>
      </c>
      <c r="E5764" s="19" t="str">
        <f t="shared" si="544"/>
        <v>333430 - Ejendomsadministratorarbejde</v>
      </c>
      <c r="F5764" s="19" t="str">
        <f t="shared" si="545"/>
        <v>15-20 år</v>
      </c>
      <c r="G5764" s="40" t="s">
        <v>516</v>
      </c>
      <c r="H5764" s="41" t="s">
        <v>150</v>
      </c>
      <c r="I5764" s="42" t="s">
        <v>8</v>
      </c>
      <c r="J5764" s="43" t="s">
        <v>18</v>
      </c>
      <c r="K5764" s="44">
        <v>41</v>
      </c>
      <c r="L5764" s="45">
        <v>44095.565654899438</v>
      </c>
      <c r="M5764" s="46">
        <v>46478.711017429006</v>
      </c>
      <c r="N5764" s="45"/>
      <c r="O5764" s="46"/>
    </row>
    <row r="5765" spans="1:15" x14ac:dyDescent="0.2">
      <c r="A5765" s="11" t="str">
        <f t="shared" si="540"/>
        <v>3334301 - Region Hovedstaden20-24 år</v>
      </c>
      <c r="B5765" s="12" t="str">
        <f t="shared" si="543"/>
        <v>333430</v>
      </c>
      <c r="C5765" s="14">
        <f t="shared" si="541"/>
        <v>0</v>
      </c>
      <c r="D5765" s="14">
        <f t="shared" si="542"/>
        <v>0</v>
      </c>
      <c r="E5765" s="19" t="str">
        <f t="shared" si="544"/>
        <v>333430 - Ejendomsadministratorarbejde</v>
      </c>
      <c r="F5765" s="19" t="str">
        <f t="shared" si="545"/>
        <v>20-24 år</v>
      </c>
      <c r="G5765" s="40" t="s">
        <v>516</v>
      </c>
      <c r="H5765" s="41" t="s">
        <v>150</v>
      </c>
      <c r="I5765" s="42" t="s">
        <v>8</v>
      </c>
      <c r="J5765" s="43" t="s">
        <v>19</v>
      </c>
      <c r="K5765" s="44">
        <v>28</v>
      </c>
      <c r="L5765" s="45">
        <v>45181.639081154724</v>
      </c>
      <c r="M5765" s="46">
        <v>47623.481294732832</v>
      </c>
      <c r="N5765" s="45"/>
      <c r="O5765" s="46"/>
    </row>
    <row r="5766" spans="1:15" x14ac:dyDescent="0.2">
      <c r="A5766" s="11" t="str">
        <f t="shared" si="540"/>
        <v>3334301 - Region Hovedstaden25 år og derover</v>
      </c>
      <c r="B5766" s="12" t="str">
        <f t="shared" si="543"/>
        <v>333430</v>
      </c>
      <c r="C5766" s="14">
        <f t="shared" si="541"/>
        <v>0</v>
      </c>
      <c r="D5766" s="14">
        <f t="shared" si="542"/>
        <v>0</v>
      </c>
      <c r="E5766" s="19" t="str">
        <f t="shared" si="544"/>
        <v>333430 - Ejendomsadministratorarbejde</v>
      </c>
      <c r="F5766" s="19" t="str">
        <f t="shared" si="545"/>
        <v>25 år og derover</v>
      </c>
      <c r="G5766" s="40" t="s">
        <v>516</v>
      </c>
      <c r="H5766" s="41" t="s">
        <v>150</v>
      </c>
      <c r="I5766" s="42" t="s">
        <v>8</v>
      </c>
      <c r="J5766" s="43" t="s">
        <v>9</v>
      </c>
      <c r="K5766" s="44">
        <v>151</v>
      </c>
      <c r="L5766" s="45">
        <v>42880.807231162085</v>
      </c>
      <c r="M5766" s="46">
        <v>45198.300960446264</v>
      </c>
      <c r="N5766" s="45"/>
      <c r="O5766" s="46"/>
    </row>
    <row r="5767" spans="1:15" x14ac:dyDescent="0.2">
      <c r="A5767" s="11" t="str">
        <f t="shared" si="540"/>
        <v>3334301 - Region HovedstadenAlle uanset erf.</v>
      </c>
      <c r="B5767" s="12" t="str">
        <f t="shared" si="543"/>
        <v>333430</v>
      </c>
      <c r="C5767" s="14">
        <f t="shared" si="541"/>
        <v>0</v>
      </c>
      <c r="D5767" s="14">
        <f t="shared" si="542"/>
        <v>0</v>
      </c>
      <c r="E5767" s="19" t="str">
        <f t="shared" si="544"/>
        <v>333430 - Ejendomsadministratorarbejde</v>
      </c>
      <c r="F5767" s="19" t="str">
        <f t="shared" si="545"/>
        <v>Alle uanset erf.</v>
      </c>
      <c r="G5767" s="40" t="s">
        <v>516</v>
      </c>
      <c r="H5767" s="41" t="s">
        <v>150</v>
      </c>
      <c r="I5767" s="42" t="s">
        <v>8</v>
      </c>
      <c r="J5767" s="43" t="s">
        <v>10</v>
      </c>
      <c r="K5767" s="44">
        <v>368</v>
      </c>
      <c r="L5767" s="45">
        <v>40566.95935437263</v>
      </c>
      <c r="M5767" s="46">
        <v>42759.401148042125</v>
      </c>
      <c r="N5767" s="45"/>
      <c r="O5767" s="46"/>
    </row>
    <row r="5768" spans="1:15" x14ac:dyDescent="0.2">
      <c r="A5768" s="11" t="str">
        <f t="shared" si="540"/>
        <v>3334302 - Region Sjælland25 år og derover</v>
      </c>
      <c r="B5768" s="12" t="str">
        <f t="shared" si="543"/>
        <v>333430</v>
      </c>
      <c r="C5768" s="14">
        <f t="shared" si="541"/>
        <v>0</v>
      </c>
      <c r="D5768" s="14">
        <f t="shared" si="542"/>
        <v>0</v>
      </c>
      <c r="E5768" s="19" t="str">
        <f t="shared" si="544"/>
        <v>333430 - Ejendomsadministratorarbejde</v>
      </c>
      <c r="F5768" s="19" t="str">
        <f t="shared" si="545"/>
        <v>25 år og derover</v>
      </c>
      <c r="G5768" s="40" t="s">
        <v>516</v>
      </c>
      <c r="H5768" s="41" t="s">
        <v>150</v>
      </c>
      <c r="I5768" s="42" t="s">
        <v>20</v>
      </c>
      <c r="J5768" s="43" t="s">
        <v>9</v>
      </c>
      <c r="K5768" s="44">
        <v>13</v>
      </c>
      <c r="L5768" s="45">
        <v>48995.690549399616</v>
      </c>
      <c r="M5768" s="46">
        <v>51643.663219271963</v>
      </c>
      <c r="N5768" s="45"/>
      <c r="O5768" s="46"/>
    </row>
    <row r="5769" spans="1:15" x14ac:dyDescent="0.2">
      <c r="A5769" s="11" t="str">
        <f t="shared" si="540"/>
        <v>3334302 - Region SjællandAlle uanset erf.</v>
      </c>
      <c r="B5769" s="12" t="str">
        <f t="shared" si="543"/>
        <v>333430</v>
      </c>
      <c r="C5769" s="14">
        <f t="shared" si="541"/>
        <v>0</v>
      </c>
      <c r="D5769" s="14">
        <f t="shared" si="542"/>
        <v>0</v>
      </c>
      <c r="E5769" s="19" t="str">
        <f t="shared" si="544"/>
        <v>333430 - Ejendomsadministratorarbejde</v>
      </c>
      <c r="F5769" s="19" t="str">
        <f t="shared" si="545"/>
        <v>Alle uanset erf.</v>
      </c>
      <c r="G5769" s="40" t="s">
        <v>516</v>
      </c>
      <c r="H5769" s="41" t="s">
        <v>150</v>
      </c>
      <c r="I5769" s="42" t="s">
        <v>20</v>
      </c>
      <c r="J5769" s="43" t="s">
        <v>10</v>
      </c>
      <c r="K5769" s="44">
        <v>19</v>
      </c>
      <c r="L5769" s="45">
        <v>48945.43415126545</v>
      </c>
      <c r="M5769" s="46">
        <v>51590.690713511736</v>
      </c>
      <c r="N5769" s="45"/>
      <c r="O5769" s="46"/>
    </row>
    <row r="5770" spans="1:15" x14ac:dyDescent="0.2">
      <c r="A5770" s="11" t="str">
        <f t="shared" si="540"/>
        <v>3334303 - Region Syddanmark25 år og derover</v>
      </c>
      <c r="B5770" s="12" t="str">
        <f t="shared" si="543"/>
        <v>333430</v>
      </c>
      <c r="C5770" s="14">
        <f t="shared" si="541"/>
        <v>0</v>
      </c>
      <c r="D5770" s="14">
        <f t="shared" si="542"/>
        <v>0</v>
      </c>
      <c r="E5770" s="19" t="str">
        <f t="shared" si="544"/>
        <v>333430 - Ejendomsadministratorarbejde</v>
      </c>
      <c r="F5770" s="19" t="str">
        <f t="shared" si="545"/>
        <v>25 år og derover</v>
      </c>
      <c r="G5770" s="40" t="s">
        <v>516</v>
      </c>
      <c r="H5770" s="41" t="s">
        <v>150</v>
      </c>
      <c r="I5770" s="42" t="s">
        <v>544</v>
      </c>
      <c r="J5770" s="43" t="s">
        <v>9</v>
      </c>
      <c r="K5770" s="44">
        <v>19</v>
      </c>
      <c r="L5770" s="45">
        <v>41000.74023894799</v>
      </c>
      <c r="M5770" s="46">
        <v>43216.625725607388</v>
      </c>
      <c r="N5770" s="45"/>
      <c r="O5770" s="46"/>
    </row>
    <row r="5771" spans="1:15" x14ac:dyDescent="0.2">
      <c r="A5771" s="11" t="str">
        <f t="shared" si="540"/>
        <v>3334303 - Region SyddanmarkAlle uanset erf.</v>
      </c>
      <c r="B5771" s="12" t="str">
        <f t="shared" si="543"/>
        <v>333430</v>
      </c>
      <c r="C5771" s="14">
        <f t="shared" si="541"/>
        <v>0</v>
      </c>
      <c r="D5771" s="14">
        <f t="shared" si="542"/>
        <v>0</v>
      </c>
      <c r="E5771" s="19" t="str">
        <f t="shared" si="544"/>
        <v>333430 - Ejendomsadministratorarbejde</v>
      </c>
      <c r="F5771" s="19" t="str">
        <f t="shared" si="545"/>
        <v>Alle uanset erf.</v>
      </c>
      <c r="G5771" s="40" t="s">
        <v>516</v>
      </c>
      <c r="H5771" s="41" t="s">
        <v>150</v>
      </c>
      <c r="I5771" s="42" t="s">
        <v>544</v>
      </c>
      <c r="J5771" s="43" t="s">
        <v>10</v>
      </c>
      <c r="K5771" s="44">
        <v>38</v>
      </c>
      <c r="L5771" s="45">
        <v>40682.790405280342</v>
      </c>
      <c r="M5771" s="46">
        <v>42881.492289453447</v>
      </c>
      <c r="N5771" s="45"/>
      <c r="O5771" s="46"/>
    </row>
    <row r="5772" spans="1:15" x14ac:dyDescent="0.2">
      <c r="A5772" s="11" t="str">
        <f t="shared" si="540"/>
        <v>3334304 - Region Midtjylland5-9 år</v>
      </c>
      <c r="B5772" s="12" t="str">
        <f t="shared" si="543"/>
        <v>333430</v>
      </c>
      <c r="C5772" s="14">
        <f t="shared" si="541"/>
        <v>0</v>
      </c>
      <c r="D5772" s="14">
        <f t="shared" si="542"/>
        <v>0</v>
      </c>
      <c r="E5772" s="19" t="str">
        <f t="shared" si="544"/>
        <v>333430 - Ejendomsadministratorarbejde</v>
      </c>
      <c r="F5772" s="19" t="str">
        <f t="shared" si="545"/>
        <v>5-9 år</v>
      </c>
      <c r="G5772" s="40" t="s">
        <v>516</v>
      </c>
      <c r="H5772" s="41" t="s">
        <v>150</v>
      </c>
      <c r="I5772" s="42" t="s">
        <v>517</v>
      </c>
      <c r="J5772" s="43" t="s">
        <v>15</v>
      </c>
      <c r="K5772" s="44">
        <v>21</v>
      </c>
      <c r="L5772" s="45">
        <v>37959.865263237407</v>
      </c>
      <c r="M5772" s="46">
        <v>40011.406626201642</v>
      </c>
      <c r="N5772" s="45"/>
      <c r="O5772" s="46"/>
    </row>
    <row r="5773" spans="1:15" x14ac:dyDescent="0.2">
      <c r="A5773" s="11" t="str">
        <f t="shared" si="540"/>
        <v>3334304 - Region Midtjylland0-4 år</v>
      </c>
      <c r="B5773" s="12" t="str">
        <f t="shared" si="543"/>
        <v>333430</v>
      </c>
      <c r="C5773" s="14">
        <f t="shared" si="541"/>
        <v>0</v>
      </c>
      <c r="D5773" s="14">
        <f t="shared" si="542"/>
        <v>0</v>
      </c>
      <c r="E5773" s="19" t="str">
        <f t="shared" si="544"/>
        <v>333430 - Ejendomsadministratorarbejde</v>
      </c>
      <c r="F5773" s="19" t="str">
        <f t="shared" si="545"/>
        <v>0-4 år</v>
      </c>
      <c r="G5773" s="40" t="s">
        <v>516</v>
      </c>
      <c r="H5773" s="41" t="s">
        <v>150</v>
      </c>
      <c r="I5773" s="42" t="s">
        <v>517</v>
      </c>
      <c r="J5773" s="43" t="s">
        <v>16</v>
      </c>
      <c r="K5773" s="44">
        <v>23</v>
      </c>
      <c r="L5773" s="45">
        <v>29955.142386198062</v>
      </c>
      <c r="M5773" s="46">
        <v>31574.068407473605</v>
      </c>
      <c r="N5773" s="45"/>
      <c r="O5773" s="46"/>
    </row>
    <row r="5774" spans="1:15" x14ac:dyDescent="0.2">
      <c r="A5774" s="11" t="str">
        <f t="shared" si="540"/>
        <v>3334304 - Region Midtjylland10-14 år</v>
      </c>
      <c r="B5774" s="12" t="str">
        <f t="shared" si="543"/>
        <v>333430</v>
      </c>
      <c r="C5774" s="14">
        <f t="shared" si="541"/>
        <v>0</v>
      </c>
      <c r="D5774" s="14">
        <f t="shared" si="542"/>
        <v>0</v>
      </c>
      <c r="E5774" s="19" t="str">
        <f t="shared" si="544"/>
        <v>333430 - Ejendomsadministratorarbejde</v>
      </c>
      <c r="F5774" s="19" t="str">
        <f t="shared" si="545"/>
        <v>10-14 år</v>
      </c>
      <c r="G5774" s="40" t="s">
        <v>516</v>
      </c>
      <c r="H5774" s="41" t="s">
        <v>150</v>
      </c>
      <c r="I5774" s="42" t="s">
        <v>517</v>
      </c>
      <c r="J5774" s="43" t="s">
        <v>17</v>
      </c>
      <c r="K5774" s="44">
        <v>11</v>
      </c>
      <c r="L5774" s="45">
        <v>38613.808990211925</v>
      </c>
      <c r="M5774" s="46">
        <v>40700.692749563394</v>
      </c>
      <c r="N5774" s="45"/>
      <c r="O5774" s="46"/>
    </row>
    <row r="5775" spans="1:15" x14ac:dyDescent="0.2">
      <c r="A5775" s="11" t="str">
        <f t="shared" si="540"/>
        <v>3334304 - Region Midtjylland25 år og derover</v>
      </c>
      <c r="B5775" s="12" t="str">
        <f t="shared" si="543"/>
        <v>333430</v>
      </c>
      <c r="C5775" s="14">
        <f t="shared" si="541"/>
        <v>0</v>
      </c>
      <c r="D5775" s="14">
        <f t="shared" si="542"/>
        <v>0</v>
      </c>
      <c r="E5775" s="19" t="str">
        <f t="shared" si="544"/>
        <v>333430 - Ejendomsadministratorarbejde</v>
      </c>
      <c r="F5775" s="19" t="str">
        <f t="shared" si="545"/>
        <v>25 år og derover</v>
      </c>
      <c r="G5775" s="40" t="s">
        <v>516</v>
      </c>
      <c r="H5775" s="41" t="s">
        <v>150</v>
      </c>
      <c r="I5775" s="42" t="s">
        <v>517</v>
      </c>
      <c r="J5775" s="43" t="s">
        <v>9</v>
      </c>
      <c r="K5775" s="44">
        <v>29</v>
      </c>
      <c r="L5775" s="45">
        <v>40376.671926738854</v>
      </c>
      <c r="M5775" s="46">
        <v>42558.829634152098</v>
      </c>
      <c r="N5775" s="45"/>
      <c r="O5775" s="46"/>
    </row>
    <row r="5776" spans="1:15" x14ac:dyDescent="0.2">
      <c r="A5776" s="11" t="str">
        <f t="shared" si="540"/>
        <v>3334304 - Region MidtjyllandAlle uanset erf.</v>
      </c>
      <c r="B5776" s="12" t="str">
        <f t="shared" si="543"/>
        <v>333430</v>
      </c>
      <c r="C5776" s="14">
        <f t="shared" si="541"/>
        <v>0</v>
      </c>
      <c r="D5776" s="14">
        <f t="shared" si="542"/>
        <v>0</v>
      </c>
      <c r="E5776" s="19" t="str">
        <f t="shared" si="544"/>
        <v>333430 - Ejendomsadministratorarbejde</v>
      </c>
      <c r="F5776" s="19" t="str">
        <f t="shared" si="545"/>
        <v>Alle uanset erf.</v>
      </c>
      <c r="G5776" s="40" t="s">
        <v>516</v>
      </c>
      <c r="H5776" s="41" t="s">
        <v>150</v>
      </c>
      <c r="I5776" s="42" t="s">
        <v>517</v>
      </c>
      <c r="J5776" s="43" t="s">
        <v>10</v>
      </c>
      <c r="K5776" s="44">
        <v>100</v>
      </c>
      <c r="L5776" s="45">
        <v>36760.694415796759</v>
      </c>
      <c r="M5776" s="46">
        <v>38747.426576259219</v>
      </c>
      <c r="N5776" s="45"/>
      <c r="O5776" s="46"/>
    </row>
    <row r="5777" spans="1:15" x14ac:dyDescent="0.2">
      <c r="A5777" s="11" t="str">
        <f t="shared" si="540"/>
        <v>3334305 - Region Nordjylland0-4 år</v>
      </c>
      <c r="B5777" s="12" t="str">
        <f t="shared" si="543"/>
        <v>333430</v>
      </c>
      <c r="C5777" s="14">
        <f t="shared" si="541"/>
        <v>0</v>
      </c>
      <c r="D5777" s="14">
        <f t="shared" si="542"/>
        <v>0</v>
      </c>
      <c r="E5777" s="19" t="str">
        <f t="shared" si="544"/>
        <v>333430 - Ejendomsadministratorarbejde</v>
      </c>
      <c r="F5777" s="19" t="str">
        <f t="shared" si="545"/>
        <v>0-4 år</v>
      </c>
      <c r="G5777" s="40" t="s">
        <v>516</v>
      </c>
      <c r="H5777" s="41" t="s">
        <v>150</v>
      </c>
      <c r="I5777" s="42" t="s">
        <v>21</v>
      </c>
      <c r="J5777" s="43" t="s">
        <v>16</v>
      </c>
      <c r="K5777" s="44">
        <v>29</v>
      </c>
      <c r="L5777" s="45">
        <v>30464.840666629294</v>
      </c>
      <c r="M5777" s="46">
        <v>32111.313337443371</v>
      </c>
      <c r="N5777" s="45"/>
      <c r="O5777" s="46"/>
    </row>
    <row r="5778" spans="1:15" x14ac:dyDescent="0.2">
      <c r="A5778" s="11" t="str">
        <f t="shared" si="540"/>
        <v>3334305 - Region Nordjylland25 år og derover</v>
      </c>
      <c r="B5778" s="12" t="str">
        <f t="shared" si="543"/>
        <v>333430</v>
      </c>
      <c r="C5778" s="14">
        <f t="shared" si="541"/>
        <v>0</v>
      </c>
      <c r="D5778" s="14">
        <f t="shared" si="542"/>
        <v>0</v>
      </c>
      <c r="E5778" s="19" t="str">
        <f t="shared" si="544"/>
        <v>333430 - Ejendomsadministratorarbejde</v>
      </c>
      <c r="F5778" s="19" t="str">
        <f t="shared" si="545"/>
        <v>25 år og derover</v>
      </c>
      <c r="G5778" s="40" t="s">
        <v>516</v>
      </c>
      <c r="H5778" s="41" t="s">
        <v>150</v>
      </c>
      <c r="I5778" s="42" t="s">
        <v>21</v>
      </c>
      <c r="J5778" s="43" t="s">
        <v>9</v>
      </c>
      <c r="K5778" s="44">
        <v>20</v>
      </c>
      <c r="L5778" s="45">
        <v>42715.519838842774</v>
      </c>
      <c r="M5778" s="46">
        <v>45024.080609072225</v>
      </c>
      <c r="N5778" s="45"/>
      <c r="O5778" s="46"/>
    </row>
    <row r="5779" spans="1:15" x14ac:dyDescent="0.2">
      <c r="A5779" s="11" t="str">
        <f t="shared" si="540"/>
        <v>3334305 - Region NordjyllandAlle uanset erf.</v>
      </c>
      <c r="B5779" s="12" t="str">
        <f t="shared" si="543"/>
        <v>333430</v>
      </c>
      <c r="C5779" s="14">
        <f t="shared" si="541"/>
        <v>0</v>
      </c>
      <c r="D5779" s="14">
        <f t="shared" si="542"/>
        <v>0</v>
      </c>
      <c r="E5779" s="19" t="str">
        <f t="shared" si="544"/>
        <v>333430 - Ejendomsadministratorarbejde</v>
      </c>
      <c r="F5779" s="19" t="str">
        <f t="shared" si="545"/>
        <v>Alle uanset erf.</v>
      </c>
      <c r="G5779" s="40" t="s">
        <v>516</v>
      </c>
      <c r="H5779" s="41" t="s">
        <v>150</v>
      </c>
      <c r="I5779" s="42" t="s">
        <v>21</v>
      </c>
      <c r="J5779" s="43" t="s">
        <v>10</v>
      </c>
      <c r="K5779" s="44">
        <v>74</v>
      </c>
      <c r="L5779" s="45">
        <v>32819.776684930643</v>
      </c>
      <c r="M5779" s="46">
        <v>34593.52190044889</v>
      </c>
      <c r="N5779" s="45"/>
      <c r="O5779" s="46"/>
    </row>
    <row r="5780" spans="1:15" x14ac:dyDescent="0.2">
      <c r="A5780" s="11" t="str">
        <f t="shared" si="540"/>
        <v>3334306 - Alle regionerUnder 1 år</v>
      </c>
      <c r="B5780" s="12" t="str">
        <f t="shared" si="543"/>
        <v>333430</v>
      </c>
      <c r="C5780" s="14">
        <f t="shared" si="541"/>
        <v>0</v>
      </c>
      <c r="D5780" s="14">
        <f t="shared" si="542"/>
        <v>0</v>
      </c>
      <c r="E5780" s="19" t="str">
        <f t="shared" si="544"/>
        <v>333430 - Ejendomsadministratorarbejde</v>
      </c>
      <c r="F5780" s="19" t="str">
        <f t="shared" si="545"/>
        <v>Under 1 år</v>
      </c>
      <c r="G5780" s="40" t="s">
        <v>516</v>
      </c>
      <c r="H5780" s="41" t="s">
        <v>150</v>
      </c>
      <c r="I5780" s="42" t="s">
        <v>11</v>
      </c>
      <c r="J5780" s="43" t="s">
        <v>13</v>
      </c>
      <c r="K5780" s="44">
        <v>31</v>
      </c>
      <c r="L5780" s="45">
        <v>26892.990390931955</v>
      </c>
      <c r="M5780" s="46">
        <v>28346.422371741133</v>
      </c>
      <c r="N5780" s="45"/>
      <c r="O5780" s="46"/>
    </row>
    <row r="5781" spans="1:15" x14ac:dyDescent="0.2">
      <c r="A5781" s="11" t="str">
        <f t="shared" si="540"/>
        <v>3334306 - Alle regioner1 år</v>
      </c>
      <c r="B5781" s="12" t="str">
        <f t="shared" si="543"/>
        <v>333430</v>
      </c>
      <c r="C5781" s="14">
        <f t="shared" si="541"/>
        <v>0</v>
      </c>
      <c r="D5781" s="14">
        <f t="shared" si="542"/>
        <v>0</v>
      </c>
      <c r="E5781" s="19" t="str">
        <f t="shared" si="544"/>
        <v>333430 - Ejendomsadministratorarbejde</v>
      </c>
      <c r="F5781" s="19" t="str">
        <f t="shared" si="545"/>
        <v>1 år</v>
      </c>
      <c r="G5781" s="40" t="s">
        <v>516</v>
      </c>
      <c r="H5781" s="41" t="s">
        <v>150</v>
      </c>
      <c r="I5781" s="42" t="s">
        <v>11</v>
      </c>
      <c r="J5781" s="43" t="s">
        <v>22</v>
      </c>
      <c r="K5781" s="44">
        <v>20</v>
      </c>
      <c r="L5781" s="45">
        <v>29891.570828740263</v>
      </c>
      <c r="M5781" s="46">
        <v>31507.061124448068</v>
      </c>
      <c r="N5781" s="45"/>
      <c r="O5781" s="46"/>
    </row>
    <row r="5782" spans="1:15" x14ac:dyDescent="0.2">
      <c r="A5782" s="11" t="str">
        <f t="shared" si="540"/>
        <v>3334306 - Alle regioner2 år</v>
      </c>
      <c r="B5782" s="12" t="str">
        <f t="shared" si="543"/>
        <v>333430</v>
      </c>
      <c r="C5782" s="14">
        <f t="shared" si="541"/>
        <v>0</v>
      </c>
      <c r="D5782" s="14">
        <f t="shared" si="542"/>
        <v>0</v>
      </c>
      <c r="E5782" s="19" t="str">
        <f t="shared" si="544"/>
        <v>333430 - Ejendomsadministratorarbejde</v>
      </c>
      <c r="F5782" s="19" t="str">
        <f t="shared" si="545"/>
        <v>2 år</v>
      </c>
      <c r="G5782" s="40" t="s">
        <v>516</v>
      </c>
      <c r="H5782" s="41" t="s">
        <v>150</v>
      </c>
      <c r="I5782" s="42" t="s">
        <v>11</v>
      </c>
      <c r="J5782" s="43" t="s">
        <v>23</v>
      </c>
      <c r="K5782" s="44">
        <v>28</v>
      </c>
      <c r="L5782" s="45">
        <v>35753.536683776336</v>
      </c>
      <c r="M5782" s="46">
        <v>37685.836992809905</v>
      </c>
      <c r="N5782" s="45"/>
      <c r="O5782" s="46"/>
    </row>
    <row r="5783" spans="1:15" x14ac:dyDescent="0.2">
      <c r="A5783" s="11" t="str">
        <f t="shared" si="540"/>
        <v>3334306 - Alle regioner3 år</v>
      </c>
      <c r="B5783" s="12" t="str">
        <f t="shared" si="543"/>
        <v>333430</v>
      </c>
      <c r="C5783" s="14">
        <f t="shared" si="541"/>
        <v>0</v>
      </c>
      <c r="D5783" s="14">
        <f t="shared" si="542"/>
        <v>0</v>
      </c>
      <c r="E5783" s="19" t="str">
        <f t="shared" si="544"/>
        <v>333430 - Ejendomsadministratorarbejde</v>
      </c>
      <c r="F5783" s="19" t="str">
        <f t="shared" si="545"/>
        <v>3 år</v>
      </c>
      <c r="G5783" s="40" t="s">
        <v>516</v>
      </c>
      <c r="H5783" s="41" t="s">
        <v>150</v>
      </c>
      <c r="I5783" s="42" t="s">
        <v>11</v>
      </c>
      <c r="J5783" s="43" t="s">
        <v>14</v>
      </c>
      <c r="K5783" s="44">
        <v>33</v>
      </c>
      <c r="L5783" s="45">
        <v>32761.259213559686</v>
      </c>
      <c r="M5783" s="46">
        <v>34531.841851651981</v>
      </c>
      <c r="N5783" s="45"/>
      <c r="O5783" s="46"/>
    </row>
    <row r="5784" spans="1:15" x14ac:dyDescent="0.2">
      <c r="A5784" s="11" t="str">
        <f t="shared" si="540"/>
        <v>3334306 - Alle regioner4 år</v>
      </c>
      <c r="B5784" s="12" t="str">
        <f t="shared" si="543"/>
        <v>333430</v>
      </c>
      <c r="C5784" s="14">
        <f t="shared" si="541"/>
        <v>0</v>
      </c>
      <c r="D5784" s="14">
        <f t="shared" si="542"/>
        <v>0</v>
      </c>
      <c r="E5784" s="19" t="str">
        <f t="shared" si="544"/>
        <v>333430 - Ejendomsadministratorarbejde</v>
      </c>
      <c r="F5784" s="19" t="str">
        <f t="shared" si="545"/>
        <v>4 år</v>
      </c>
      <c r="G5784" s="40" t="s">
        <v>516</v>
      </c>
      <c r="H5784" s="41" t="s">
        <v>150</v>
      </c>
      <c r="I5784" s="42" t="s">
        <v>11</v>
      </c>
      <c r="J5784" s="43" t="s">
        <v>24</v>
      </c>
      <c r="K5784" s="44">
        <v>21</v>
      </c>
      <c r="L5784" s="45">
        <v>37908.046730927941</v>
      </c>
      <c r="M5784" s="46">
        <v>39956.787560706303</v>
      </c>
      <c r="N5784" s="45"/>
      <c r="O5784" s="46"/>
    </row>
    <row r="5785" spans="1:15" x14ac:dyDescent="0.2">
      <c r="A5785" s="11" t="str">
        <f t="shared" si="540"/>
        <v>3334306 - Alle regioner5-9 år</v>
      </c>
      <c r="B5785" s="12" t="str">
        <f t="shared" si="543"/>
        <v>333430</v>
      </c>
      <c r="C5785" s="14">
        <f t="shared" si="541"/>
        <v>0</v>
      </c>
      <c r="D5785" s="14">
        <f t="shared" si="542"/>
        <v>0</v>
      </c>
      <c r="E5785" s="19" t="str">
        <f t="shared" si="544"/>
        <v>333430 - Ejendomsadministratorarbejde</v>
      </c>
      <c r="F5785" s="19" t="str">
        <f t="shared" si="545"/>
        <v>5-9 år</v>
      </c>
      <c r="G5785" s="40" t="s">
        <v>516</v>
      </c>
      <c r="H5785" s="41" t="s">
        <v>150</v>
      </c>
      <c r="I5785" s="42" t="s">
        <v>11</v>
      </c>
      <c r="J5785" s="43" t="s">
        <v>15</v>
      </c>
      <c r="K5785" s="44">
        <v>81</v>
      </c>
      <c r="L5785" s="45">
        <v>37959.865263237407</v>
      </c>
      <c r="M5785" s="46">
        <v>40011.406626201642</v>
      </c>
      <c r="N5785" s="45"/>
      <c r="O5785" s="46"/>
    </row>
    <row r="5786" spans="1:15" x14ac:dyDescent="0.2">
      <c r="A5786" s="11" t="str">
        <f t="shared" si="540"/>
        <v>3334306 - Alle regioner0-4 år</v>
      </c>
      <c r="B5786" s="12" t="str">
        <f t="shared" si="543"/>
        <v>333430</v>
      </c>
      <c r="C5786" s="14">
        <f t="shared" si="541"/>
        <v>0</v>
      </c>
      <c r="D5786" s="14">
        <f t="shared" si="542"/>
        <v>0</v>
      </c>
      <c r="E5786" s="19" t="str">
        <f t="shared" si="544"/>
        <v>333430 - Ejendomsadministratorarbejde</v>
      </c>
      <c r="F5786" s="19" t="str">
        <f t="shared" si="545"/>
        <v>0-4 år</v>
      </c>
      <c r="G5786" s="40" t="s">
        <v>516</v>
      </c>
      <c r="H5786" s="41" t="s">
        <v>150</v>
      </c>
      <c r="I5786" s="42" t="s">
        <v>11</v>
      </c>
      <c r="J5786" s="43" t="s">
        <v>16</v>
      </c>
      <c r="K5786" s="44">
        <v>133</v>
      </c>
      <c r="L5786" s="45">
        <v>31594.478138943912</v>
      </c>
      <c r="M5786" s="46">
        <v>33302.002080186292</v>
      </c>
      <c r="N5786" s="45"/>
      <c r="O5786" s="46"/>
    </row>
    <row r="5787" spans="1:15" x14ac:dyDescent="0.2">
      <c r="A5787" s="11" t="str">
        <f t="shared" si="540"/>
        <v>3334306 - Alle regioner10-14 år</v>
      </c>
      <c r="B5787" s="12" t="str">
        <f t="shared" si="543"/>
        <v>333430</v>
      </c>
      <c r="C5787" s="14">
        <f t="shared" si="541"/>
        <v>0</v>
      </c>
      <c r="D5787" s="14">
        <f t="shared" si="542"/>
        <v>0</v>
      </c>
      <c r="E5787" s="19" t="str">
        <f t="shared" si="544"/>
        <v>333430 - Ejendomsadministratorarbejde</v>
      </c>
      <c r="F5787" s="19" t="str">
        <f t="shared" si="545"/>
        <v>10-14 år</v>
      </c>
      <c r="G5787" s="40" t="s">
        <v>516</v>
      </c>
      <c r="H5787" s="41" t="s">
        <v>150</v>
      </c>
      <c r="I5787" s="42" t="s">
        <v>11</v>
      </c>
      <c r="J5787" s="43" t="s">
        <v>17</v>
      </c>
      <c r="K5787" s="44">
        <v>43</v>
      </c>
      <c r="L5787" s="45">
        <v>40899.648805351564</v>
      </c>
      <c r="M5787" s="46">
        <v>43110.070804297655</v>
      </c>
      <c r="N5787" s="45"/>
      <c r="O5787" s="46"/>
    </row>
    <row r="5788" spans="1:15" x14ac:dyDescent="0.2">
      <c r="A5788" s="11" t="str">
        <f t="shared" si="540"/>
        <v>3334306 - Alle regioner15-20 år</v>
      </c>
      <c r="B5788" s="12" t="str">
        <f t="shared" si="543"/>
        <v>333430</v>
      </c>
      <c r="C5788" s="14">
        <f t="shared" si="541"/>
        <v>0</v>
      </c>
      <c r="D5788" s="14">
        <f t="shared" si="542"/>
        <v>0</v>
      </c>
      <c r="E5788" s="19" t="str">
        <f t="shared" si="544"/>
        <v>333430 - Ejendomsadministratorarbejde</v>
      </c>
      <c r="F5788" s="19" t="str">
        <f t="shared" si="545"/>
        <v>15-20 år</v>
      </c>
      <c r="G5788" s="40" t="s">
        <v>516</v>
      </c>
      <c r="H5788" s="41" t="s">
        <v>150</v>
      </c>
      <c r="I5788" s="42" t="s">
        <v>11</v>
      </c>
      <c r="J5788" s="43" t="s">
        <v>18</v>
      </c>
      <c r="K5788" s="44">
        <v>59</v>
      </c>
      <c r="L5788" s="45">
        <v>43846.224109823794</v>
      </c>
      <c r="M5788" s="46">
        <v>46156.116089898118</v>
      </c>
      <c r="N5788" s="45"/>
      <c r="O5788" s="46"/>
    </row>
    <row r="5789" spans="1:15" x14ac:dyDescent="0.2">
      <c r="A5789" s="11" t="str">
        <f t="shared" si="540"/>
        <v>3334306 - Alle regioner20-24 år</v>
      </c>
      <c r="B5789" s="12" t="str">
        <f t="shared" si="543"/>
        <v>333430</v>
      </c>
      <c r="C5789" s="14">
        <f t="shared" si="541"/>
        <v>0</v>
      </c>
      <c r="D5789" s="14">
        <f t="shared" si="542"/>
        <v>0</v>
      </c>
      <c r="E5789" s="19" t="str">
        <f t="shared" si="544"/>
        <v>333430 - Ejendomsadministratorarbejde</v>
      </c>
      <c r="F5789" s="19" t="str">
        <f t="shared" si="545"/>
        <v>20-24 år</v>
      </c>
      <c r="G5789" s="40" t="s">
        <v>516</v>
      </c>
      <c r="H5789" s="41" t="s">
        <v>150</v>
      </c>
      <c r="I5789" s="42" t="s">
        <v>11</v>
      </c>
      <c r="J5789" s="43" t="s">
        <v>19</v>
      </c>
      <c r="K5789" s="44">
        <v>51</v>
      </c>
      <c r="L5789" s="45">
        <v>45143.41145821003</v>
      </c>
      <c r="M5789" s="46">
        <v>47583.187659458148</v>
      </c>
      <c r="N5789" s="45"/>
      <c r="O5789" s="46"/>
    </row>
    <row r="5790" spans="1:15" x14ac:dyDescent="0.2">
      <c r="A5790" s="11" t="str">
        <f t="shared" si="540"/>
        <v>3334306 - Alle regioner25 år og derover</v>
      </c>
      <c r="B5790" s="12" t="str">
        <f t="shared" si="543"/>
        <v>333430</v>
      </c>
      <c r="C5790" s="14">
        <f t="shared" si="541"/>
        <v>0</v>
      </c>
      <c r="D5790" s="14">
        <f t="shared" si="542"/>
        <v>0</v>
      </c>
      <c r="E5790" s="19" t="str">
        <f t="shared" si="544"/>
        <v>333430 - Ejendomsadministratorarbejde</v>
      </c>
      <c r="F5790" s="19" t="str">
        <f t="shared" si="545"/>
        <v>25 år og derover</v>
      </c>
      <c r="G5790" s="40" t="s">
        <v>516</v>
      </c>
      <c r="H5790" s="41" t="s">
        <v>150</v>
      </c>
      <c r="I5790" s="42" t="s">
        <v>11</v>
      </c>
      <c r="J5790" s="43" t="s">
        <v>9</v>
      </c>
      <c r="K5790" s="44">
        <v>232</v>
      </c>
      <c r="L5790" s="45">
        <v>41743.772954337044</v>
      </c>
      <c r="M5790" s="46">
        <v>44081.56895802731</v>
      </c>
      <c r="N5790" s="45"/>
      <c r="O5790" s="46"/>
    </row>
    <row r="5791" spans="1:15" x14ac:dyDescent="0.2">
      <c r="A5791" s="11" t="str">
        <f t="shared" si="540"/>
        <v>3334306 - Alle regionerAlle uanset erf.</v>
      </c>
      <c r="B5791" s="12" t="str">
        <f t="shared" si="543"/>
        <v>333430</v>
      </c>
      <c r="C5791" s="14">
        <f t="shared" si="541"/>
        <v>0</v>
      </c>
      <c r="D5791" s="14">
        <f t="shared" si="542"/>
        <v>0</v>
      </c>
      <c r="E5791" s="19" t="str">
        <f t="shared" si="544"/>
        <v>333430 - Ejendomsadministratorarbejde</v>
      </c>
      <c r="F5791" s="19" t="str">
        <f t="shared" si="545"/>
        <v>Alle uanset erf.</v>
      </c>
      <c r="G5791" s="40" t="s">
        <v>516</v>
      </c>
      <c r="H5791" s="41" t="s">
        <v>150</v>
      </c>
      <c r="I5791" s="42" t="s">
        <v>11</v>
      </c>
      <c r="J5791" s="43" t="s">
        <v>10</v>
      </c>
      <c r="K5791" s="44">
        <v>599</v>
      </c>
      <c r="L5791" s="45">
        <v>39151.200842599137</v>
      </c>
      <c r="M5791" s="46">
        <v>41259.018396874941</v>
      </c>
      <c r="N5791" s="45"/>
      <c r="O5791" s="46"/>
    </row>
    <row r="5792" spans="1:15" x14ac:dyDescent="0.2">
      <c r="A5792" s="11" t="str">
        <f t="shared" si="540"/>
        <v>3339001 - Region HovedstadenUnder 1 år</v>
      </c>
      <c r="B5792" s="12" t="str">
        <f t="shared" si="543"/>
        <v>333900</v>
      </c>
      <c r="C5792" s="14">
        <f t="shared" si="541"/>
        <v>0</v>
      </c>
      <c r="D5792" s="14">
        <f t="shared" si="542"/>
        <v>0</v>
      </c>
      <c r="E5792" s="19" t="str">
        <f t="shared" si="544"/>
        <v>333900 - Andet arbejde inden for forretningsservice</v>
      </c>
      <c r="F5792" s="19" t="str">
        <f t="shared" si="545"/>
        <v>Under 1 år</v>
      </c>
      <c r="G5792" s="40" t="s">
        <v>516</v>
      </c>
      <c r="H5792" s="41" t="s">
        <v>151</v>
      </c>
      <c r="I5792" s="42" t="s">
        <v>8</v>
      </c>
      <c r="J5792" s="43" t="s">
        <v>13</v>
      </c>
      <c r="K5792" s="44">
        <v>166</v>
      </c>
      <c r="L5792" s="45">
        <v>43625.673887746074</v>
      </c>
      <c r="M5792" s="46">
        <v>45930.608653782656</v>
      </c>
      <c r="N5792" s="45"/>
      <c r="O5792" s="46"/>
    </row>
    <row r="5793" spans="1:15" x14ac:dyDescent="0.2">
      <c r="A5793" s="11" t="str">
        <f t="shared" si="540"/>
        <v>3339001 - Region Hovedstaden1 år</v>
      </c>
      <c r="B5793" s="12" t="str">
        <f t="shared" si="543"/>
        <v>333900</v>
      </c>
      <c r="C5793" s="14">
        <f t="shared" si="541"/>
        <v>0</v>
      </c>
      <c r="D5793" s="14">
        <f t="shared" si="542"/>
        <v>0</v>
      </c>
      <c r="E5793" s="19" t="str">
        <f t="shared" si="544"/>
        <v>333900 - Andet arbejde inden for forretningsservice</v>
      </c>
      <c r="F5793" s="19" t="str">
        <f t="shared" si="545"/>
        <v>1 år</v>
      </c>
      <c r="G5793" s="40" t="s">
        <v>516</v>
      </c>
      <c r="H5793" s="41" t="s">
        <v>151</v>
      </c>
      <c r="I5793" s="42" t="s">
        <v>8</v>
      </c>
      <c r="J5793" s="43" t="s">
        <v>22</v>
      </c>
      <c r="K5793" s="44">
        <v>153</v>
      </c>
      <c r="L5793" s="45">
        <v>46051.298091692777</v>
      </c>
      <c r="M5793" s="46">
        <v>48486.699920254563</v>
      </c>
      <c r="N5793" s="45"/>
      <c r="O5793" s="46"/>
    </row>
    <row r="5794" spans="1:15" x14ac:dyDescent="0.2">
      <c r="A5794" s="11" t="str">
        <f t="shared" si="540"/>
        <v>3339001 - Region Hovedstaden2 år</v>
      </c>
      <c r="B5794" s="12" t="str">
        <f t="shared" si="543"/>
        <v>333900</v>
      </c>
      <c r="C5794" s="14">
        <f t="shared" si="541"/>
        <v>0</v>
      </c>
      <c r="D5794" s="14">
        <f t="shared" si="542"/>
        <v>0</v>
      </c>
      <c r="E5794" s="19" t="str">
        <f t="shared" si="544"/>
        <v>333900 - Andet arbejde inden for forretningsservice</v>
      </c>
      <c r="F5794" s="19" t="str">
        <f t="shared" si="545"/>
        <v>2 år</v>
      </c>
      <c r="G5794" s="40" t="s">
        <v>516</v>
      </c>
      <c r="H5794" s="41" t="s">
        <v>151</v>
      </c>
      <c r="I5794" s="42" t="s">
        <v>8</v>
      </c>
      <c r="J5794" s="43" t="s">
        <v>23</v>
      </c>
      <c r="K5794" s="44">
        <v>129</v>
      </c>
      <c r="L5794" s="45">
        <v>49030.512641930625</v>
      </c>
      <c r="M5794" s="46">
        <v>51696.574163350553</v>
      </c>
      <c r="N5794" s="45"/>
      <c r="O5794" s="46"/>
    </row>
    <row r="5795" spans="1:15" x14ac:dyDescent="0.2">
      <c r="A5795" s="11" t="str">
        <f t="shared" si="540"/>
        <v>3339001 - Region Hovedstaden3 år</v>
      </c>
      <c r="B5795" s="12" t="str">
        <f t="shared" si="543"/>
        <v>333900</v>
      </c>
      <c r="C5795" s="14">
        <f t="shared" si="541"/>
        <v>0</v>
      </c>
      <c r="D5795" s="14">
        <f t="shared" si="542"/>
        <v>0</v>
      </c>
      <c r="E5795" s="19" t="str">
        <f t="shared" si="544"/>
        <v>333900 - Andet arbejde inden for forretningsservice</v>
      </c>
      <c r="F5795" s="19" t="str">
        <f t="shared" si="545"/>
        <v>3 år</v>
      </c>
      <c r="G5795" s="40" t="s">
        <v>516</v>
      </c>
      <c r="H5795" s="41" t="s">
        <v>151</v>
      </c>
      <c r="I5795" s="42" t="s">
        <v>8</v>
      </c>
      <c r="J5795" s="43" t="s">
        <v>14</v>
      </c>
      <c r="K5795" s="44">
        <v>106</v>
      </c>
      <c r="L5795" s="45">
        <v>49868.197647602698</v>
      </c>
      <c r="M5795" s="46">
        <v>52625.21535188135</v>
      </c>
      <c r="N5795" s="45"/>
      <c r="O5795" s="46"/>
    </row>
    <row r="5796" spans="1:15" x14ac:dyDescent="0.2">
      <c r="A5796" s="11" t="str">
        <f t="shared" si="540"/>
        <v>3339001 - Region Hovedstaden4 år</v>
      </c>
      <c r="B5796" s="12" t="str">
        <f t="shared" si="543"/>
        <v>333900</v>
      </c>
      <c r="C5796" s="14">
        <f t="shared" si="541"/>
        <v>0</v>
      </c>
      <c r="D5796" s="14">
        <f t="shared" si="542"/>
        <v>0</v>
      </c>
      <c r="E5796" s="19" t="str">
        <f t="shared" si="544"/>
        <v>333900 - Andet arbejde inden for forretningsservice</v>
      </c>
      <c r="F5796" s="19" t="str">
        <f t="shared" si="545"/>
        <v>4 år</v>
      </c>
      <c r="G5796" s="40" t="s">
        <v>516</v>
      </c>
      <c r="H5796" s="41" t="s">
        <v>151</v>
      </c>
      <c r="I5796" s="42" t="s">
        <v>8</v>
      </c>
      <c r="J5796" s="43" t="s">
        <v>24</v>
      </c>
      <c r="K5796" s="44">
        <v>71</v>
      </c>
      <c r="L5796" s="45">
        <v>51598.154651100202</v>
      </c>
      <c r="M5796" s="46">
        <v>54349.204051274115</v>
      </c>
      <c r="N5796" s="45"/>
      <c r="O5796" s="46"/>
    </row>
    <row r="5797" spans="1:15" x14ac:dyDescent="0.2">
      <c r="A5797" s="11" t="str">
        <f t="shared" si="540"/>
        <v>3339001 - Region Hovedstaden5-9 år</v>
      </c>
      <c r="B5797" s="12" t="str">
        <f t="shared" si="543"/>
        <v>333900</v>
      </c>
      <c r="C5797" s="14">
        <f t="shared" si="541"/>
        <v>0</v>
      </c>
      <c r="D5797" s="14">
        <f t="shared" si="542"/>
        <v>0</v>
      </c>
      <c r="E5797" s="19" t="str">
        <f t="shared" si="544"/>
        <v>333900 - Andet arbejde inden for forretningsservice</v>
      </c>
      <c r="F5797" s="19" t="str">
        <f t="shared" si="545"/>
        <v>5-9 år</v>
      </c>
      <c r="G5797" s="40" t="s">
        <v>516</v>
      </c>
      <c r="H5797" s="41" t="s">
        <v>151</v>
      </c>
      <c r="I5797" s="42" t="s">
        <v>8</v>
      </c>
      <c r="J5797" s="43" t="s">
        <v>15</v>
      </c>
      <c r="K5797" s="44">
        <v>209</v>
      </c>
      <c r="L5797" s="45">
        <v>53534.672336861615</v>
      </c>
      <c r="M5797" s="46">
        <v>56363.142741126678</v>
      </c>
      <c r="N5797" s="45"/>
      <c r="O5797" s="46"/>
    </row>
    <row r="5798" spans="1:15" x14ac:dyDescent="0.2">
      <c r="A5798" s="11" t="str">
        <f t="shared" si="540"/>
        <v>3339001 - Region Hovedstaden0-4 år</v>
      </c>
      <c r="B5798" s="12" t="str">
        <f t="shared" si="543"/>
        <v>333900</v>
      </c>
      <c r="C5798" s="14">
        <f t="shared" si="541"/>
        <v>0</v>
      </c>
      <c r="D5798" s="14">
        <f t="shared" si="542"/>
        <v>0</v>
      </c>
      <c r="E5798" s="19" t="str">
        <f t="shared" si="544"/>
        <v>333900 - Andet arbejde inden for forretningsservice</v>
      </c>
      <c r="F5798" s="19" t="str">
        <f t="shared" si="545"/>
        <v>0-4 år</v>
      </c>
      <c r="G5798" s="40" t="s">
        <v>516</v>
      </c>
      <c r="H5798" s="41" t="s">
        <v>151</v>
      </c>
      <c r="I5798" s="42" t="s">
        <v>8</v>
      </c>
      <c r="J5798" s="43" t="s">
        <v>16</v>
      </c>
      <c r="K5798" s="44">
        <v>625</v>
      </c>
      <c r="L5798" s="45">
        <v>46729.725812529279</v>
      </c>
      <c r="M5798" s="46">
        <v>49198.661190119165</v>
      </c>
      <c r="N5798" s="45"/>
      <c r="O5798" s="46"/>
    </row>
    <row r="5799" spans="1:15" x14ac:dyDescent="0.2">
      <c r="A5799" s="11" t="str">
        <f t="shared" si="540"/>
        <v>3339001 - Region Hovedstaden10-14 år</v>
      </c>
      <c r="B5799" s="12" t="str">
        <f t="shared" si="543"/>
        <v>333900</v>
      </c>
      <c r="C5799" s="14">
        <f t="shared" si="541"/>
        <v>0</v>
      </c>
      <c r="D5799" s="14">
        <f t="shared" si="542"/>
        <v>0</v>
      </c>
      <c r="E5799" s="19" t="str">
        <f t="shared" si="544"/>
        <v>333900 - Andet arbejde inden for forretningsservice</v>
      </c>
      <c r="F5799" s="19" t="str">
        <f t="shared" si="545"/>
        <v>10-14 år</v>
      </c>
      <c r="G5799" s="40" t="s">
        <v>516</v>
      </c>
      <c r="H5799" s="41" t="s">
        <v>151</v>
      </c>
      <c r="I5799" s="42" t="s">
        <v>8</v>
      </c>
      <c r="J5799" s="43" t="s">
        <v>17</v>
      </c>
      <c r="K5799" s="44">
        <v>87</v>
      </c>
      <c r="L5799" s="45">
        <v>55504.442045646516</v>
      </c>
      <c r="M5799" s="46">
        <v>58497.184491677843</v>
      </c>
      <c r="N5799" s="45"/>
      <c r="O5799" s="46"/>
    </row>
    <row r="5800" spans="1:15" x14ac:dyDescent="0.2">
      <c r="A5800" s="11" t="str">
        <f t="shared" si="540"/>
        <v>3339001 - Region Hovedstaden15-20 år</v>
      </c>
      <c r="B5800" s="12" t="str">
        <f t="shared" si="543"/>
        <v>333900</v>
      </c>
      <c r="C5800" s="14">
        <f t="shared" si="541"/>
        <v>0</v>
      </c>
      <c r="D5800" s="14">
        <f t="shared" si="542"/>
        <v>0</v>
      </c>
      <c r="E5800" s="19" t="str">
        <f t="shared" si="544"/>
        <v>333900 - Andet arbejde inden for forretningsservice</v>
      </c>
      <c r="F5800" s="19" t="str">
        <f t="shared" si="545"/>
        <v>15-20 år</v>
      </c>
      <c r="G5800" s="40" t="s">
        <v>516</v>
      </c>
      <c r="H5800" s="41" t="s">
        <v>151</v>
      </c>
      <c r="I5800" s="42" t="s">
        <v>8</v>
      </c>
      <c r="J5800" s="43" t="s">
        <v>18</v>
      </c>
      <c r="K5800" s="44">
        <v>73</v>
      </c>
      <c r="L5800" s="45">
        <v>53866.179255531257</v>
      </c>
      <c r="M5800" s="46">
        <v>56703.939130770319</v>
      </c>
      <c r="N5800" s="45"/>
      <c r="O5800" s="46"/>
    </row>
    <row r="5801" spans="1:15" x14ac:dyDescent="0.2">
      <c r="A5801" s="11" t="str">
        <f t="shared" si="540"/>
        <v>3339001 - Region Hovedstaden20-24 år</v>
      </c>
      <c r="B5801" s="12" t="str">
        <f t="shared" si="543"/>
        <v>333900</v>
      </c>
      <c r="C5801" s="14">
        <f t="shared" si="541"/>
        <v>0</v>
      </c>
      <c r="D5801" s="14">
        <f t="shared" si="542"/>
        <v>0</v>
      </c>
      <c r="E5801" s="19" t="str">
        <f t="shared" si="544"/>
        <v>333900 - Andet arbejde inden for forretningsservice</v>
      </c>
      <c r="F5801" s="19" t="str">
        <f t="shared" si="545"/>
        <v>20-24 år</v>
      </c>
      <c r="G5801" s="40" t="s">
        <v>516</v>
      </c>
      <c r="H5801" s="41" t="s">
        <v>151</v>
      </c>
      <c r="I5801" s="42" t="s">
        <v>8</v>
      </c>
      <c r="J5801" s="43" t="s">
        <v>19</v>
      </c>
      <c r="K5801" s="44">
        <v>73</v>
      </c>
      <c r="L5801" s="45">
        <v>50967.784513394166</v>
      </c>
      <c r="M5801" s="46">
        <v>53660.635030157893</v>
      </c>
      <c r="N5801" s="45"/>
      <c r="O5801" s="46"/>
    </row>
    <row r="5802" spans="1:15" x14ac:dyDescent="0.2">
      <c r="A5802" s="11" t="str">
        <f t="shared" si="540"/>
        <v>3339001 - Region Hovedstaden25 år og derover</v>
      </c>
      <c r="B5802" s="12" t="str">
        <f t="shared" si="543"/>
        <v>333900</v>
      </c>
      <c r="C5802" s="14">
        <f t="shared" si="541"/>
        <v>0</v>
      </c>
      <c r="D5802" s="14">
        <f t="shared" si="542"/>
        <v>0</v>
      </c>
      <c r="E5802" s="19" t="str">
        <f t="shared" si="544"/>
        <v>333900 - Andet arbejde inden for forretningsservice</v>
      </c>
      <c r="F5802" s="19" t="str">
        <f t="shared" si="545"/>
        <v>25 år og derover</v>
      </c>
      <c r="G5802" s="40" t="s">
        <v>516</v>
      </c>
      <c r="H5802" s="41" t="s">
        <v>151</v>
      </c>
      <c r="I5802" s="42" t="s">
        <v>8</v>
      </c>
      <c r="J5802" s="43" t="s">
        <v>9</v>
      </c>
      <c r="K5802" s="44">
        <v>174</v>
      </c>
      <c r="L5802" s="45">
        <v>50255.177158134473</v>
      </c>
      <c r="M5802" s="46">
        <v>52991.856370723006</v>
      </c>
      <c r="N5802" s="45"/>
      <c r="O5802" s="46"/>
    </row>
    <row r="5803" spans="1:15" x14ac:dyDescent="0.2">
      <c r="A5803" s="11" t="str">
        <f t="shared" si="540"/>
        <v>3339001 - Region HovedstadenAlle uanset erf.</v>
      </c>
      <c r="B5803" s="12" t="str">
        <f t="shared" si="543"/>
        <v>333900</v>
      </c>
      <c r="C5803" s="14">
        <f t="shared" si="541"/>
        <v>0</v>
      </c>
      <c r="D5803" s="14">
        <f t="shared" si="542"/>
        <v>0</v>
      </c>
      <c r="E5803" s="19" t="str">
        <f t="shared" si="544"/>
        <v>333900 - Andet arbejde inden for forretningsservice</v>
      </c>
      <c r="F5803" s="19" t="str">
        <f t="shared" si="545"/>
        <v>Alle uanset erf.</v>
      </c>
      <c r="G5803" s="40" t="s">
        <v>516</v>
      </c>
      <c r="H5803" s="41" t="s">
        <v>151</v>
      </c>
      <c r="I5803" s="42" t="s">
        <v>8</v>
      </c>
      <c r="J5803" s="43" t="s">
        <v>10</v>
      </c>
      <c r="K5803" s="44">
        <v>1241</v>
      </c>
      <c r="L5803" s="45">
        <v>48403.836878123409</v>
      </c>
      <c r="M5803" s="46">
        <v>50961.222850361381</v>
      </c>
      <c r="N5803" s="45"/>
      <c r="O5803" s="46"/>
    </row>
    <row r="5804" spans="1:15" x14ac:dyDescent="0.2">
      <c r="A5804" s="11" t="str">
        <f t="shared" si="540"/>
        <v>3339002 - Region Sjælland5-9 år</v>
      </c>
      <c r="B5804" s="12" t="str">
        <f t="shared" si="543"/>
        <v>333900</v>
      </c>
      <c r="C5804" s="14">
        <f t="shared" si="541"/>
        <v>0</v>
      </c>
      <c r="D5804" s="14">
        <f t="shared" si="542"/>
        <v>0</v>
      </c>
      <c r="E5804" s="19" t="str">
        <f t="shared" si="544"/>
        <v>333900 - Andet arbejde inden for forretningsservice</v>
      </c>
      <c r="F5804" s="19" t="str">
        <f t="shared" si="545"/>
        <v>5-9 år</v>
      </c>
      <c r="G5804" s="40" t="s">
        <v>516</v>
      </c>
      <c r="H5804" s="41" t="s">
        <v>151</v>
      </c>
      <c r="I5804" s="42" t="s">
        <v>20</v>
      </c>
      <c r="J5804" s="43" t="s">
        <v>15</v>
      </c>
      <c r="K5804" s="44">
        <v>14</v>
      </c>
      <c r="L5804" s="45">
        <v>34688.066643600898</v>
      </c>
      <c r="M5804" s="46">
        <v>36194.275437805045</v>
      </c>
      <c r="N5804" s="45"/>
      <c r="O5804" s="46"/>
    </row>
    <row r="5805" spans="1:15" x14ac:dyDescent="0.2">
      <c r="A5805" s="11" t="str">
        <f t="shared" si="540"/>
        <v>3339002 - Region Sjælland25 år og derover</v>
      </c>
      <c r="B5805" s="12" t="str">
        <f t="shared" si="543"/>
        <v>333900</v>
      </c>
      <c r="C5805" s="14">
        <f t="shared" si="541"/>
        <v>0</v>
      </c>
      <c r="D5805" s="14">
        <f t="shared" si="542"/>
        <v>0</v>
      </c>
      <c r="E5805" s="19" t="str">
        <f t="shared" si="544"/>
        <v>333900 - Andet arbejde inden for forretningsservice</v>
      </c>
      <c r="F5805" s="19" t="str">
        <f t="shared" si="545"/>
        <v>25 år og derover</v>
      </c>
      <c r="G5805" s="40" t="s">
        <v>516</v>
      </c>
      <c r="H5805" s="41" t="s">
        <v>151</v>
      </c>
      <c r="I5805" s="42" t="s">
        <v>20</v>
      </c>
      <c r="J5805" s="43" t="s">
        <v>9</v>
      </c>
      <c r="K5805" s="44">
        <v>37</v>
      </c>
      <c r="L5805" s="45">
        <v>44368.753124126051</v>
      </c>
      <c r="M5805" s="46">
        <v>46781.021429010121</v>
      </c>
      <c r="N5805" s="45"/>
      <c r="O5805" s="46"/>
    </row>
    <row r="5806" spans="1:15" x14ac:dyDescent="0.2">
      <c r="A5806" s="11" t="str">
        <f t="shared" si="540"/>
        <v>3339002 - Region SjællandAlle uanset erf.</v>
      </c>
      <c r="B5806" s="12" t="str">
        <f t="shared" si="543"/>
        <v>333900</v>
      </c>
      <c r="C5806" s="14">
        <f t="shared" si="541"/>
        <v>0</v>
      </c>
      <c r="D5806" s="14">
        <f t="shared" si="542"/>
        <v>0</v>
      </c>
      <c r="E5806" s="19" t="str">
        <f t="shared" si="544"/>
        <v>333900 - Andet arbejde inden for forretningsservice</v>
      </c>
      <c r="F5806" s="19" t="str">
        <f t="shared" si="545"/>
        <v>Alle uanset erf.</v>
      </c>
      <c r="G5806" s="40" t="s">
        <v>516</v>
      </c>
      <c r="H5806" s="41" t="s">
        <v>151</v>
      </c>
      <c r="I5806" s="42" t="s">
        <v>20</v>
      </c>
      <c r="J5806" s="43" t="s">
        <v>10</v>
      </c>
      <c r="K5806" s="44">
        <v>80</v>
      </c>
      <c r="L5806" s="45">
        <v>40187.273522947107</v>
      </c>
      <c r="M5806" s="46">
        <v>42296.691364300445</v>
      </c>
      <c r="N5806" s="45"/>
      <c r="O5806" s="46"/>
    </row>
    <row r="5807" spans="1:15" x14ac:dyDescent="0.2">
      <c r="A5807" s="11" t="str">
        <f t="shared" si="540"/>
        <v>3339003 - Region SyddanmarkUnder 1 år</v>
      </c>
      <c r="B5807" s="12" t="str">
        <f t="shared" si="543"/>
        <v>333900</v>
      </c>
      <c r="C5807" s="14">
        <f t="shared" si="541"/>
        <v>0</v>
      </c>
      <c r="D5807" s="14">
        <f t="shared" si="542"/>
        <v>0</v>
      </c>
      <c r="E5807" s="19" t="str">
        <f t="shared" si="544"/>
        <v>333900 - Andet arbejde inden for forretningsservice</v>
      </c>
      <c r="F5807" s="19" t="str">
        <f t="shared" si="545"/>
        <v>Under 1 år</v>
      </c>
      <c r="G5807" s="40" t="s">
        <v>516</v>
      </c>
      <c r="H5807" s="41" t="s">
        <v>151</v>
      </c>
      <c r="I5807" s="42" t="s">
        <v>544</v>
      </c>
      <c r="J5807" s="43" t="s">
        <v>13</v>
      </c>
      <c r="K5807" s="44">
        <v>19</v>
      </c>
      <c r="L5807" s="45">
        <v>28280.876060717586</v>
      </c>
      <c r="M5807" s="46">
        <v>29818.468536322398</v>
      </c>
      <c r="N5807" s="45"/>
      <c r="O5807" s="46"/>
    </row>
    <row r="5808" spans="1:15" x14ac:dyDescent="0.2">
      <c r="A5808" s="11" t="str">
        <f t="shared" si="540"/>
        <v>3339003 - Region Syddanmark1 år</v>
      </c>
      <c r="B5808" s="12" t="str">
        <f t="shared" si="543"/>
        <v>333900</v>
      </c>
      <c r="C5808" s="14">
        <f t="shared" si="541"/>
        <v>0</v>
      </c>
      <c r="D5808" s="14">
        <f t="shared" si="542"/>
        <v>0</v>
      </c>
      <c r="E5808" s="19" t="str">
        <f t="shared" si="544"/>
        <v>333900 - Andet arbejde inden for forretningsservice</v>
      </c>
      <c r="F5808" s="19" t="str">
        <f t="shared" si="545"/>
        <v>1 år</v>
      </c>
      <c r="G5808" s="40" t="s">
        <v>516</v>
      </c>
      <c r="H5808" s="41" t="s">
        <v>151</v>
      </c>
      <c r="I5808" s="42" t="s">
        <v>544</v>
      </c>
      <c r="J5808" s="43" t="s">
        <v>22</v>
      </c>
      <c r="K5808" s="44">
        <v>24</v>
      </c>
      <c r="L5808" s="45">
        <v>30209.049892967774</v>
      </c>
      <c r="M5808" s="46">
        <v>31844.846882098642</v>
      </c>
      <c r="N5808" s="45"/>
      <c r="O5808" s="46"/>
    </row>
    <row r="5809" spans="1:15" x14ac:dyDescent="0.2">
      <c r="A5809" s="11" t="str">
        <f t="shared" si="540"/>
        <v>3339003 - Region Syddanmark2 år</v>
      </c>
      <c r="B5809" s="12" t="str">
        <f t="shared" si="543"/>
        <v>333900</v>
      </c>
      <c r="C5809" s="14">
        <f t="shared" si="541"/>
        <v>0</v>
      </c>
      <c r="D5809" s="14">
        <f t="shared" si="542"/>
        <v>0</v>
      </c>
      <c r="E5809" s="19" t="str">
        <f t="shared" si="544"/>
        <v>333900 - Andet arbejde inden for forretningsservice</v>
      </c>
      <c r="F5809" s="19" t="str">
        <f t="shared" si="545"/>
        <v>2 år</v>
      </c>
      <c r="G5809" s="40" t="s">
        <v>516</v>
      </c>
      <c r="H5809" s="41" t="s">
        <v>151</v>
      </c>
      <c r="I5809" s="42" t="s">
        <v>544</v>
      </c>
      <c r="J5809" s="43" t="s">
        <v>23</v>
      </c>
      <c r="K5809" s="44">
        <v>13</v>
      </c>
      <c r="L5809" s="45">
        <v>40698.515817674379</v>
      </c>
      <c r="M5809" s="46">
        <v>42922.318224293012</v>
      </c>
      <c r="N5809" s="45"/>
      <c r="O5809" s="46"/>
    </row>
    <row r="5810" spans="1:15" x14ac:dyDescent="0.2">
      <c r="A5810" s="11" t="str">
        <f t="shared" si="540"/>
        <v>3339003 - Region Syddanmark3 år</v>
      </c>
      <c r="B5810" s="12" t="str">
        <f t="shared" si="543"/>
        <v>333900</v>
      </c>
      <c r="C5810" s="14">
        <f t="shared" si="541"/>
        <v>0</v>
      </c>
      <c r="D5810" s="14">
        <f t="shared" si="542"/>
        <v>0</v>
      </c>
      <c r="E5810" s="19" t="str">
        <f t="shared" si="544"/>
        <v>333900 - Andet arbejde inden for forretningsservice</v>
      </c>
      <c r="F5810" s="19" t="str">
        <f t="shared" si="545"/>
        <v>3 år</v>
      </c>
      <c r="G5810" s="40" t="s">
        <v>516</v>
      </c>
      <c r="H5810" s="41" t="s">
        <v>151</v>
      </c>
      <c r="I5810" s="42" t="s">
        <v>544</v>
      </c>
      <c r="J5810" s="43" t="s">
        <v>14</v>
      </c>
      <c r="K5810" s="44">
        <v>15</v>
      </c>
      <c r="L5810" s="45">
        <v>32725.386170339229</v>
      </c>
      <c r="M5810" s="46">
        <v>34492.058612173249</v>
      </c>
      <c r="N5810" s="45"/>
      <c r="O5810" s="46"/>
    </row>
    <row r="5811" spans="1:15" x14ac:dyDescent="0.2">
      <c r="A5811" s="11" t="str">
        <f t="shared" si="540"/>
        <v>3339003 - Region Syddanmark4 år</v>
      </c>
      <c r="B5811" s="12" t="str">
        <f t="shared" si="543"/>
        <v>333900</v>
      </c>
      <c r="C5811" s="14">
        <f t="shared" si="541"/>
        <v>0</v>
      </c>
      <c r="D5811" s="14">
        <f t="shared" si="542"/>
        <v>0</v>
      </c>
      <c r="E5811" s="19" t="str">
        <f t="shared" si="544"/>
        <v>333900 - Andet arbejde inden for forretningsservice</v>
      </c>
      <c r="F5811" s="19" t="str">
        <f t="shared" si="545"/>
        <v>4 år</v>
      </c>
      <c r="G5811" s="40" t="s">
        <v>516</v>
      </c>
      <c r="H5811" s="41" t="s">
        <v>151</v>
      </c>
      <c r="I5811" s="42" t="s">
        <v>544</v>
      </c>
      <c r="J5811" s="43" t="s">
        <v>24</v>
      </c>
      <c r="K5811" s="44">
        <v>11</v>
      </c>
      <c r="L5811" s="45">
        <v>31422.075832821221</v>
      </c>
      <c r="M5811" s="46">
        <v>33153.776395792651</v>
      </c>
      <c r="N5811" s="45"/>
      <c r="O5811" s="46"/>
    </row>
    <row r="5812" spans="1:15" x14ac:dyDescent="0.2">
      <c r="A5812" s="11" t="str">
        <f t="shared" si="540"/>
        <v>3339003 - Region Syddanmark5-9 år</v>
      </c>
      <c r="B5812" s="12" t="str">
        <f t="shared" si="543"/>
        <v>333900</v>
      </c>
      <c r="C5812" s="14">
        <f t="shared" si="541"/>
        <v>0</v>
      </c>
      <c r="D5812" s="14">
        <f t="shared" si="542"/>
        <v>0</v>
      </c>
      <c r="E5812" s="19" t="str">
        <f t="shared" si="544"/>
        <v>333900 - Andet arbejde inden for forretningsservice</v>
      </c>
      <c r="F5812" s="19" t="str">
        <f t="shared" si="545"/>
        <v>5-9 år</v>
      </c>
      <c r="G5812" s="40" t="s">
        <v>516</v>
      </c>
      <c r="H5812" s="41" t="s">
        <v>151</v>
      </c>
      <c r="I5812" s="42" t="s">
        <v>544</v>
      </c>
      <c r="J5812" s="43" t="s">
        <v>15</v>
      </c>
      <c r="K5812" s="44">
        <v>35</v>
      </c>
      <c r="L5812" s="45">
        <v>35247.870605313779</v>
      </c>
      <c r="M5812" s="46">
        <v>37150.718788910744</v>
      </c>
      <c r="N5812" s="45"/>
      <c r="O5812" s="46"/>
    </row>
    <row r="5813" spans="1:15" x14ac:dyDescent="0.2">
      <c r="A5813" s="11" t="str">
        <f t="shared" si="540"/>
        <v>3339003 - Region Syddanmark0-4 år</v>
      </c>
      <c r="B5813" s="12" t="str">
        <f t="shared" si="543"/>
        <v>333900</v>
      </c>
      <c r="C5813" s="14">
        <f t="shared" si="541"/>
        <v>0</v>
      </c>
      <c r="D5813" s="14">
        <f t="shared" si="542"/>
        <v>0</v>
      </c>
      <c r="E5813" s="19" t="str">
        <f t="shared" si="544"/>
        <v>333900 - Andet arbejde inden for forretningsservice</v>
      </c>
      <c r="F5813" s="19" t="str">
        <f t="shared" si="545"/>
        <v>0-4 år</v>
      </c>
      <c r="G5813" s="40" t="s">
        <v>516</v>
      </c>
      <c r="H5813" s="41" t="s">
        <v>151</v>
      </c>
      <c r="I5813" s="42" t="s">
        <v>544</v>
      </c>
      <c r="J5813" s="43" t="s">
        <v>16</v>
      </c>
      <c r="K5813" s="44">
        <v>82</v>
      </c>
      <c r="L5813" s="45">
        <v>30546.241524747264</v>
      </c>
      <c r="M5813" s="46">
        <v>32275.677486900931</v>
      </c>
      <c r="N5813" s="45"/>
      <c r="O5813" s="46"/>
    </row>
    <row r="5814" spans="1:15" x14ac:dyDescent="0.2">
      <c r="A5814" s="11" t="str">
        <f t="shared" si="540"/>
        <v>3339003 - Region Syddanmark10-14 år</v>
      </c>
      <c r="B5814" s="12" t="str">
        <f t="shared" si="543"/>
        <v>333900</v>
      </c>
      <c r="C5814" s="14">
        <f t="shared" si="541"/>
        <v>0</v>
      </c>
      <c r="D5814" s="14">
        <f t="shared" si="542"/>
        <v>0</v>
      </c>
      <c r="E5814" s="19" t="str">
        <f t="shared" si="544"/>
        <v>333900 - Andet arbejde inden for forretningsservice</v>
      </c>
      <c r="F5814" s="19" t="str">
        <f t="shared" si="545"/>
        <v>10-14 år</v>
      </c>
      <c r="G5814" s="40" t="s">
        <v>516</v>
      </c>
      <c r="H5814" s="41" t="s">
        <v>151</v>
      </c>
      <c r="I5814" s="42" t="s">
        <v>544</v>
      </c>
      <c r="J5814" s="43" t="s">
        <v>17</v>
      </c>
      <c r="K5814" s="44">
        <v>32</v>
      </c>
      <c r="L5814" s="45">
        <v>37968.405816998798</v>
      </c>
      <c r="M5814" s="46">
        <v>40043.217716281441</v>
      </c>
      <c r="N5814" s="45"/>
      <c r="O5814" s="46"/>
    </row>
    <row r="5815" spans="1:15" x14ac:dyDescent="0.2">
      <c r="A5815" s="11" t="str">
        <f t="shared" si="540"/>
        <v>3339003 - Region Syddanmark15-20 år</v>
      </c>
      <c r="B5815" s="12" t="str">
        <f t="shared" si="543"/>
        <v>333900</v>
      </c>
      <c r="C5815" s="14">
        <f t="shared" si="541"/>
        <v>0</v>
      </c>
      <c r="D5815" s="14">
        <f t="shared" si="542"/>
        <v>0</v>
      </c>
      <c r="E5815" s="19" t="str">
        <f t="shared" si="544"/>
        <v>333900 - Andet arbejde inden for forretningsservice</v>
      </c>
      <c r="F5815" s="19" t="str">
        <f t="shared" si="545"/>
        <v>15-20 år</v>
      </c>
      <c r="G5815" s="40" t="s">
        <v>516</v>
      </c>
      <c r="H5815" s="41" t="s">
        <v>151</v>
      </c>
      <c r="I5815" s="42" t="s">
        <v>544</v>
      </c>
      <c r="J5815" s="43" t="s">
        <v>18</v>
      </c>
      <c r="K5815" s="44">
        <v>30</v>
      </c>
      <c r="L5815" s="45">
        <v>34455.018624467753</v>
      </c>
      <c r="M5815" s="46">
        <v>36405.757743634131</v>
      </c>
      <c r="N5815" s="45"/>
      <c r="O5815" s="46"/>
    </row>
    <row r="5816" spans="1:15" x14ac:dyDescent="0.2">
      <c r="A5816" s="11" t="str">
        <f t="shared" si="540"/>
        <v>3339003 - Region Syddanmark20-24 år</v>
      </c>
      <c r="B5816" s="12" t="str">
        <f t="shared" si="543"/>
        <v>333900</v>
      </c>
      <c r="C5816" s="14">
        <f t="shared" si="541"/>
        <v>0</v>
      </c>
      <c r="D5816" s="14">
        <f t="shared" si="542"/>
        <v>0</v>
      </c>
      <c r="E5816" s="19" t="str">
        <f t="shared" si="544"/>
        <v>333900 - Andet arbejde inden for forretningsservice</v>
      </c>
      <c r="F5816" s="19" t="str">
        <f t="shared" si="545"/>
        <v>20-24 år</v>
      </c>
      <c r="G5816" s="40" t="s">
        <v>516</v>
      </c>
      <c r="H5816" s="41" t="s">
        <v>151</v>
      </c>
      <c r="I5816" s="42" t="s">
        <v>544</v>
      </c>
      <c r="J5816" s="43" t="s">
        <v>19</v>
      </c>
      <c r="K5816" s="44">
        <v>25</v>
      </c>
      <c r="L5816" s="45">
        <v>37490.789779842846</v>
      </c>
      <c r="M5816" s="46">
        <v>39613.405095454575</v>
      </c>
      <c r="N5816" s="45"/>
      <c r="O5816" s="46"/>
    </row>
    <row r="5817" spans="1:15" x14ac:dyDescent="0.2">
      <c r="A5817" s="11" t="str">
        <f t="shared" si="540"/>
        <v>3339003 - Region Syddanmark25 år og derover</v>
      </c>
      <c r="B5817" s="12" t="str">
        <f t="shared" si="543"/>
        <v>333900</v>
      </c>
      <c r="C5817" s="14">
        <f t="shared" si="541"/>
        <v>0</v>
      </c>
      <c r="D5817" s="14">
        <f t="shared" si="542"/>
        <v>0</v>
      </c>
      <c r="E5817" s="19" t="str">
        <f t="shared" si="544"/>
        <v>333900 - Andet arbejde inden for forretningsservice</v>
      </c>
      <c r="F5817" s="19" t="str">
        <f t="shared" si="545"/>
        <v>25 år og derover</v>
      </c>
      <c r="G5817" s="40" t="s">
        <v>516</v>
      </c>
      <c r="H5817" s="41" t="s">
        <v>151</v>
      </c>
      <c r="I5817" s="42" t="s">
        <v>544</v>
      </c>
      <c r="J5817" s="43" t="s">
        <v>9</v>
      </c>
      <c r="K5817" s="44">
        <v>86</v>
      </c>
      <c r="L5817" s="45">
        <v>40073.585995413589</v>
      </c>
      <c r="M5817" s="46">
        <v>42252.331949561616</v>
      </c>
      <c r="N5817" s="45"/>
      <c r="O5817" s="46"/>
    </row>
    <row r="5818" spans="1:15" x14ac:dyDescent="0.2">
      <c r="A5818" s="11" t="str">
        <f t="shared" si="540"/>
        <v>3339003 - Region SyddanmarkAlle uanset erf.</v>
      </c>
      <c r="B5818" s="12" t="str">
        <f t="shared" si="543"/>
        <v>333900</v>
      </c>
      <c r="C5818" s="14">
        <f t="shared" si="541"/>
        <v>0</v>
      </c>
      <c r="D5818" s="14">
        <f t="shared" si="542"/>
        <v>0</v>
      </c>
      <c r="E5818" s="19" t="str">
        <f t="shared" si="544"/>
        <v>333900 - Andet arbejde inden for forretningsservice</v>
      </c>
      <c r="F5818" s="19" t="str">
        <f t="shared" si="545"/>
        <v>Alle uanset erf.</v>
      </c>
      <c r="G5818" s="40" t="s">
        <v>516</v>
      </c>
      <c r="H5818" s="41" t="s">
        <v>151</v>
      </c>
      <c r="I5818" s="42" t="s">
        <v>544</v>
      </c>
      <c r="J5818" s="43" t="s">
        <v>10</v>
      </c>
      <c r="K5818" s="44">
        <v>290</v>
      </c>
      <c r="L5818" s="45">
        <v>36929.097006875912</v>
      </c>
      <c r="M5818" s="46">
        <v>38964.482608917737</v>
      </c>
      <c r="N5818" s="45"/>
      <c r="O5818" s="46"/>
    </row>
    <row r="5819" spans="1:15" x14ac:dyDescent="0.2">
      <c r="A5819" s="11" t="str">
        <f t="shared" si="540"/>
        <v>3339004 - Region MidtjyllandUnder 1 år</v>
      </c>
      <c r="B5819" s="12" t="str">
        <f t="shared" si="543"/>
        <v>333900</v>
      </c>
      <c r="C5819" s="14">
        <f t="shared" si="541"/>
        <v>0</v>
      </c>
      <c r="D5819" s="14">
        <f t="shared" si="542"/>
        <v>0</v>
      </c>
      <c r="E5819" s="19" t="str">
        <f t="shared" si="544"/>
        <v>333900 - Andet arbejde inden for forretningsservice</v>
      </c>
      <c r="F5819" s="19" t="str">
        <f t="shared" si="545"/>
        <v>Under 1 år</v>
      </c>
      <c r="G5819" s="40" t="s">
        <v>516</v>
      </c>
      <c r="H5819" s="41" t="s">
        <v>151</v>
      </c>
      <c r="I5819" s="42" t="s">
        <v>517</v>
      </c>
      <c r="J5819" s="43" t="s">
        <v>13</v>
      </c>
      <c r="K5819" s="44">
        <v>55</v>
      </c>
      <c r="L5819" s="45">
        <v>37707.771781529729</v>
      </c>
      <c r="M5819" s="46">
        <v>39700.037949214857</v>
      </c>
      <c r="N5819" s="45"/>
      <c r="O5819" s="46"/>
    </row>
    <row r="5820" spans="1:15" x14ac:dyDescent="0.2">
      <c r="A5820" s="11" t="str">
        <f t="shared" si="540"/>
        <v>3339004 - Region Midtjylland1 år</v>
      </c>
      <c r="B5820" s="12" t="str">
        <f t="shared" si="543"/>
        <v>333900</v>
      </c>
      <c r="C5820" s="14">
        <f t="shared" si="541"/>
        <v>0</v>
      </c>
      <c r="D5820" s="14">
        <f t="shared" si="542"/>
        <v>0</v>
      </c>
      <c r="E5820" s="19" t="str">
        <f t="shared" si="544"/>
        <v>333900 - Andet arbejde inden for forretningsservice</v>
      </c>
      <c r="F5820" s="19" t="str">
        <f t="shared" si="545"/>
        <v>1 år</v>
      </c>
      <c r="G5820" s="40" t="s">
        <v>516</v>
      </c>
      <c r="H5820" s="41" t="s">
        <v>151</v>
      </c>
      <c r="I5820" s="42" t="s">
        <v>517</v>
      </c>
      <c r="J5820" s="43" t="s">
        <v>22</v>
      </c>
      <c r="K5820" s="44">
        <v>50</v>
      </c>
      <c r="L5820" s="45">
        <v>42065.388048911591</v>
      </c>
      <c r="M5820" s="46">
        <v>44287.88610384686</v>
      </c>
      <c r="N5820" s="45"/>
      <c r="O5820" s="46"/>
    </row>
    <row r="5821" spans="1:15" x14ac:dyDescent="0.2">
      <c r="A5821" s="11" t="str">
        <f t="shared" si="540"/>
        <v>3339004 - Region Midtjylland2 år</v>
      </c>
      <c r="B5821" s="12" t="str">
        <f t="shared" si="543"/>
        <v>333900</v>
      </c>
      <c r="C5821" s="14">
        <f t="shared" si="541"/>
        <v>0</v>
      </c>
      <c r="D5821" s="14">
        <f t="shared" si="542"/>
        <v>0</v>
      </c>
      <c r="E5821" s="19" t="str">
        <f t="shared" si="544"/>
        <v>333900 - Andet arbejde inden for forretningsservice</v>
      </c>
      <c r="F5821" s="19" t="str">
        <f t="shared" si="545"/>
        <v>2 år</v>
      </c>
      <c r="G5821" s="40" t="s">
        <v>516</v>
      </c>
      <c r="H5821" s="41" t="s">
        <v>151</v>
      </c>
      <c r="I5821" s="42" t="s">
        <v>517</v>
      </c>
      <c r="J5821" s="43" t="s">
        <v>23</v>
      </c>
      <c r="K5821" s="44">
        <v>34</v>
      </c>
      <c r="L5821" s="45">
        <v>43261.118202913422</v>
      </c>
      <c r="M5821" s="46">
        <v>45686.859418071886</v>
      </c>
      <c r="N5821" s="45"/>
      <c r="O5821" s="46"/>
    </row>
    <row r="5822" spans="1:15" x14ac:dyDescent="0.2">
      <c r="A5822" s="11" t="str">
        <f t="shared" si="540"/>
        <v>3339004 - Region Midtjylland3 år</v>
      </c>
      <c r="B5822" s="12" t="str">
        <f t="shared" si="543"/>
        <v>333900</v>
      </c>
      <c r="C5822" s="14">
        <f t="shared" si="541"/>
        <v>0</v>
      </c>
      <c r="D5822" s="14">
        <f t="shared" si="542"/>
        <v>0</v>
      </c>
      <c r="E5822" s="19" t="str">
        <f t="shared" si="544"/>
        <v>333900 - Andet arbejde inden for forretningsservice</v>
      </c>
      <c r="F5822" s="19" t="str">
        <f t="shared" si="545"/>
        <v>3 år</v>
      </c>
      <c r="G5822" s="40" t="s">
        <v>516</v>
      </c>
      <c r="H5822" s="41" t="s">
        <v>151</v>
      </c>
      <c r="I5822" s="42" t="s">
        <v>517</v>
      </c>
      <c r="J5822" s="43" t="s">
        <v>14</v>
      </c>
      <c r="K5822" s="44">
        <v>35</v>
      </c>
      <c r="L5822" s="45">
        <v>39166.041579663164</v>
      </c>
      <c r="M5822" s="46">
        <v>41362.163299142914</v>
      </c>
      <c r="N5822" s="45"/>
      <c r="O5822" s="46"/>
    </row>
    <row r="5823" spans="1:15" x14ac:dyDescent="0.2">
      <c r="A5823" s="11" t="str">
        <f t="shared" si="540"/>
        <v>3339004 - Region Midtjylland4 år</v>
      </c>
      <c r="B5823" s="12" t="str">
        <f t="shared" si="543"/>
        <v>333900</v>
      </c>
      <c r="C5823" s="14">
        <f t="shared" si="541"/>
        <v>0</v>
      </c>
      <c r="D5823" s="14">
        <f t="shared" si="542"/>
        <v>0</v>
      </c>
      <c r="E5823" s="19" t="str">
        <f t="shared" si="544"/>
        <v>333900 - Andet arbejde inden for forretningsservice</v>
      </c>
      <c r="F5823" s="19" t="str">
        <f t="shared" si="545"/>
        <v>4 år</v>
      </c>
      <c r="G5823" s="40" t="s">
        <v>516</v>
      </c>
      <c r="H5823" s="41" t="s">
        <v>151</v>
      </c>
      <c r="I5823" s="42" t="s">
        <v>517</v>
      </c>
      <c r="J5823" s="43" t="s">
        <v>24</v>
      </c>
      <c r="K5823" s="44">
        <v>26</v>
      </c>
      <c r="L5823" s="45">
        <v>45326.772703153198</v>
      </c>
      <c r="M5823" s="46">
        <v>47845.800890663086</v>
      </c>
      <c r="N5823" s="45"/>
      <c r="O5823" s="46"/>
    </row>
    <row r="5824" spans="1:15" x14ac:dyDescent="0.2">
      <c r="A5824" s="11" t="str">
        <f t="shared" si="540"/>
        <v>3339004 - Region Midtjylland5-9 år</v>
      </c>
      <c r="B5824" s="12" t="str">
        <f t="shared" si="543"/>
        <v>333900</v>
      </c>
      <c r="C5824" s="14">
        <f t="shared" si="541"/>
        <v>0</v>
      </c>
      <c r="D5824" s="14">
        <f t="shared" si="542"/>
        <v>0</v>
      </c>
      <c r="E5824" s="19" t="str">
        <f t="shared" si="544"/>
        <v>333900 - Andet arbejde inden for forretningsservice</v>
      </c>
      <c r="F5824" s="19" t="str">
        <f t="shared" si="545"/>
        <v>5-9 år</v>
      </c>
      <c r="G5824" s="40" t="s">
        <v>516</v>
      </c>
      <c r="H5824" s="41" t="s">
        <v>151</v>
      </c>
      <c r="I5824" s="42" t="s">
        <v>517</v>
      </c>
      <c r="J5824" s="43" t="s">
        <v>15</v>
      </c>
      <c r="K5824" s="44">
        <v>91</v>
      </c>
      <c r="L5824" s="45">
        <v>43827.982140872307</v>
      </c>
      <c r="M5824" s="46">
        <v>46401.435365014135</v>
      </c>
      <c r="N5824" s="45"/>
      <c r="O5824" s="46"/>
    </row>
    <row r="5825" spans="1:15" x14ac:dyDescent="0.2">
      <c r="A5825" s="11" t="str">
        <f t="shared" si="540"/>
        <v>3339004 - Region Midtjylland0-4 år</v>
      </c>
      <c r="B5825" s="12" t="str">
        <f t="shared" si="543"/>
        <v>333900</v>
      </c>
      <c r="C5825" s="14">
        <f t="shared" si="541"/>
        <v>0</v>
      </c>
      <c r="D5825" s="14">
        <f t="shared" si="542"/>
        <v>0</v>
      </c>
      <c r="E5825" s="19" t="str">
        <f t="shared" si="544"/>
        <v>333900 - Andet arbejde inden for forretningsservice</v>
      </c>
      <c r="F5825" s="19" t="str">
        <f t="shared" si="545"/>
        <v>0-4 år</v>
      </c>
      <c r="G5825" s="40" t="s">
        <v>516</v>
      </c>
      <c r="H5825" s="41" t="s">
        <v>151</v>
      </c>
      <c r="I5825" s="42" t="s">
        <v>517</v>
      </c>
      <c r="J5825" s="43" t="s">
        <v>16</v>
      </c>
      <c r="K5825" s="44">
        <v>200</v>
      </c>
      <c r="L5825" s="45">
        <v>41822.802546771425</v>
      </c>
      <c r="M5825" s="46">
        <v>44049.733680461031</v>
      </c>
      <c r="N5825" s="45"/>
      <c r="O5825" s="46"/>
    </row>
    <row r="5826" spans="1:15" x14ac:dyDescent="0.2">
      <c r="A5826" s="11" t="str">
        <f t="shared" ref="A5826:A5889" si="546">B5826&amp;I5826&amp;F5826</f>
        <v>3339004 - Region Midtjylland10-14 år</v>
      </c>
      <c r="B5826" s="12" t="str">
        <f t="shared" si="543"/>
        <v>333900</v>
      </c>
      <c r="C5826" s="14">
        <f t="shared" ref="C5826:C5889" si="547">N5826*1.2</f>
        <v>0</v>
      </c>
      <c r="D5826" s="14">
        <f t="shared" ref="D5826:D5889" si="548">O5826*1.2</f>
        <v>0</v>
      </c>
      <c r="E5826" s="19" t="str">
        <f t="shared" si="544"/>
        <v>333900 - Andet arbejde inden for forretningsservice</v>
      </c>
      <c r="F5826" s="19" t="str">
        <f t="shared" si="545"/>
        <v>10-14 år</v>
      </c>
      <c r="G5826" s="40" t="s">
        <v>516</v>
      </c>
      <c r="H5826" s="41" t="s">
        <v>151</v>
      </c>
      <c r="I5826" s="42" t="s">
        <v>517</v>
      </c>
      <c r="J5826" s="43" t="s">
        <v>17</v>
      </c>
      <c r="K5826" s="44">
        <v>58</v>
      </c>
      <c r="L5826" s="45">
        <v>44658.097818530267</v>
      </c>
      <c r="M5826" s="46">
        <v>47186.504473934059</v>
      </c>
      <c r="N5826" s="45"/>
      <c r="O5826" s="46"/>
    </row>
    <row r="5827" spans="1:15" x14ac:dyDescent="0.2">
      <c r="A5827" s="11" t="str">
        <f t="shared" si="546"/>
        <v>3339004 - Region Midtjylland15-20 år</v>
      </c>
      <c r="B5827" s="12" t="str">
        <f t="shared" ref="B5827:B5890" si="549">LEFT(E5827,6)</f>
        <v>333900</v>
      </c>
      <c r="C5827" s="14">
        <f t="shared" si="547"/>
        <v>0</v>
      </c>
      <c r="D5827" s="14">
        <f t="shared" si="548"/>
        <v>0</v>
      </c>
      <c r="E5827" s="19" t="str">
        <f t="shared" ref="E5827:E5890" si="550">TRIM(H5827)</f>
        <v>333900 - Andet arbejde inden for forretningsservice</v>
      </c>
      <c r="F5827" s="19" t="str">
        <f t="shared" ref="F5827:F5890" si="551">MID(J5827,6,30)</f>
        <v>15-20 år</v>
      </c>
      <c r="G5827" s="40" t="s">
        <v>516</v>
      </c>
      <c r="H5827" s="41" t="s">
        <v>151</v>
      </c>
      <c r="I5827" s="42" t="s">
        <v>517</v>
      </c>
      <c r="J5827" s="43" t="s">
        <v>18</v>
      </c>
      <c r="K5827" s="44">
        <v>50</v>
      </c>
      <c r="L5827" s="45">
        <v>49821.172394219975</v>
      </c>
      <c r="M5827" s="46">
        <v>52613.463852137873</v>
      </c>
      <c r="N5827" s="45"/>
      <c r="O5827" s="46"/>
    </row>
    <row r="5828" spans="1:15" x14ac:dyDescent="0.2">
      <c r="A5828" s="11" t="str">
        <f t="shared" si="546"/>
        <v>3339004 - Region Midtjylland20-24 år</v>
      </c>
      <c r="B5828" s="12" t="str">
        <f t="shared" si="549"/>
        <v>333900</v>
      </c>
      <c r="C5828" s="14">
        <f t="shared" si="547"/>
        <v>0</v>
      </c>
      <c r="D5828" s="14">
        <f t="shared" si="548"/>
        <v>0</v>
      </c>
      <c r="E5828" s="19" t="str">
        <f t="shared" si="550"/>
        <v>333900 - Andet arbejde inden for forretningsservice</v>
      </c>
      <c r="F5828" s="19" t="str">
        <f t="shared" si="551"/>
        <v>20-24 år</v>
      </c>
      <c r="G5828" s="40" t="s">
        <v>516</v>
      </c>
      <c r="H5828" s="41" t="s">
        <v>151</v>
      </c>
      <c r="I5828" s="42" t="s">
        <v>517</v>
      </c>
      <c r="J5828" s="43" t="s">
        <v>19</v>
      </c>
      <c r="K5828" s="44">
        <v>34</v>
      </c>
      <c r="L5828" s="45">
        <v>40273.09910109781</v>
      </c>
      <c r="M5828" s="46">
        <v>42499.641315687615</v>
      </c>
      <c r="N5828" s="45"/>
      <c r="O5828" s="46"/>
    </row>
    <row r="5829" spans="1:15" x14ac:dyDescent="0.2">
      <c r="A5829" s="11" t="str">
        <f t="shared" si="546"/>
        <v>3339004 - Region Midtjylland25 år og derover</v>
      </c>
      <c r="B5829" s="12" t="str">
        <f t="shared" si="549"/>
        <v>333900</v>
      </c>
      <c r="C5829" s="14">
        <f t="shared" si="547"/>
        <v>0</v>
      </c>
      <c r="D5829" s="14">
        <f t="shared" si="548"/>
        <v>0</v>
      </c>
      <c r="E5829" s="19" t="str">
        <f t="shared" si="550"/>
        <v>333900 - Andet arbejde inden for forretningsservice</v>
      </c>
      <c r="F5829" s="19" t="str">
        <f t="shared" si="551"/>
        <v>25 år og derover</v>
      </c>
      <c r="G5829" s="40" t="s">
        <v>516</v>
      </c>
      <c r="H5829" s="41" t="s">
        <v>151</v>
      </c>
      <c r="I5829" s="42" t="s">
        <v>517</v>
      </c>
      <c r="J5829" s="43" t="s">
        <v>9</v>
      </c>
      <c r="K5829" s="44">
        <v>84</v>
      </c>
      <c r="L5829" s="45">
        <v>44335.76810700741</v>
      </c>
      <c r="M5829" s="46">
        <v>46799.721371623673</v>
      </c>
      <c r="N5829" s="45"/>
      <c r="O5829" s="46"/>
    </row>
    <row r="5830" spans="1:15" x14ac:dyDescent="0.2">
      <c r="A5830" s="11" t="str">
        <f t="shared" si="546"/>
        <v>3339004 - Region MidtjyllandAlle uanset erf.</v>
      </c>
      <c r="B5830" s="12" t="str">
        <f t="shared" si="549"/>
        <v>333900</v>
      </c>
      <c r="C5830" s="14">
        <f t="shared" si="547"/>
        <v>0</v>
      </c>
      <c r="D5830" s="14">
        <f t="shared" si="548"/>
        <v>0</v>
      </c>
      <c r="E5830" s="19" t="str">
        <f t="shared" si="550"/>
        <v>333900 - Andet arbejde inden for forretningsservice</v>
      </c>
      <c r="F5830" s="19" t="str">
        <f t="shared" si="551"/>
        <v>Alle uanset erf.</v>
      </c>
      <c r="G5830" s="40" t="s">
        <v>516</v>
      </c>
      <c r="H5830" s="41" t="s">
        <v>151</v>
      </c>
      <c r="I5830" s="42" t="s">
        <v>517</v>
      </c>
      <c r="J5830" s="43" t="s">
        <v>10</v>
      </c>
      <c r="K5830" s="44">
        <v>517</v>
      </c>
      <c r="L5830" s="45">
        <v>43439.145006627994</v>
      </c>
      <c r="M5830" s="46">
        <v>45875.86628460799</v>
      </c>
      <c r="N5830" s="45"/>
      <c r="O5830" s="46"/>
    </row>
    <row r="5831" spans="1:15" x14ac:dyDescent="0.2">
      <c r="A5831" s="11" t="str">
        <f t="shared" si="546"/>
        <v>3339005 - Region Nordjylland5-9 år</v>
      </c>
      <c r="B5831" s="12" t="str">
        <f t="shared" si="549"/>
        <v>333900</v>
      </c>
      <c r="C5831" s="14">
        <f t="shared" si="547"/>
        <v>0</v>
      </c>
      <c r="D5831" s="14">
        <f t="shared" si="548"/>
        <v>0</v>
      </c>
      <c r="E5831" s="19" t="str">
        <f t="shared" si="550"/>
        <v>333900 - Andet arbejde inden for forretningsservice</v>
      </c>
      <c r="F5831" s="19" t="str">
        <f t="shared" si="551"/>
        <v>5-9 år</v>
      </c>
      <c r="G5831" s="40" t="s">
        <v>516</v>
      </c>
      <c r="H5831" s="41" t="s">
        <v>151</v>
      </c>
      <c r="I5831" s="42" t="s">
        <v>21</v>
      </c>
      <c r="J5831" s="43" t="s">
        <v>15</v>
      </c>
      <c r="K5831" s="44">
        <v>12</v>
      </c>
      <c r="L5831" s="45">
        <v>35927.91695242282</v>
      </c>
      <c r="M5831" s="46">
        <v>37889.245993328594</v>
      </c>
      <c r="N5831" s="45"/>
      <c r="O5831" s="46"/>
    </row>
    <row r="5832" spans="1:15" x14ac:dyDescent="0.2">
      <c r="A5832" s="11" t="str">
        <f t="shared" si="546"/>
        <v>3339005 - Region Nordjylland0-4 år</v>
      </c>
      <c r="B5832" s="12" t="str">
        <f t="shared" si="549"/>
        <v>333900</v>
      </c>
      <c r="C5832" s="14">
        <f t="shared" si="547"/>
        <v>0</v>
      </c>
      <c r="D5832" s="14">
        <f t="shared" si="548"/>
        <v>0</v>
      </c>
      <c r="E5832" s="19" t="str">
        <f t="shared" si="550"/>
        <v>333900 - Andet arbejde inden for forretningsservice</v>
      </c>
      <c r="F5832" s="19" t="str">
        <f t="shared" si="551"/>
        <v>0-4 år</v>
      </c>
      <c r="G5832" s="40" t="s">
        <v>516</v>
      </c>
      <c r="H5832" s="41" t="s">
        <v>151</v>
      </c>
      <c r="I5832" s="42" t="s">
        <v>21</v>
      </c>
      <c r="J5832" s="43" t="s">
        <v>16</v>
      </c>
      <c r="K5832" s="44">
        <v>38</v>
      </c>
      <c r="L5832" s="45">
        <v>26895.23917023262</v>
      </c>
      <c r="M5832" s="46">
        <v>28333.22145232663</v>
      </c>
      <c r="N5832" s="45"/>
      <c r="O5832" s="46"/>
    </row>
    <row r="5833" spans="1:15" x14ac:dyDescent="0.2">
      <c r="A5833" s="11" t="str">
        <f t="shared" si="546"/>
        <v>3339005 - Region Nordjylland15-20 år</v>
      </c>
      <c r="B5833" s="12" t="str">
        <f t="shared" si="549"/>
        <v>333900</v>
      </c>
      <c r="C5833" s="14">
        <f t="shared" si="547"/>
        <v>0</v>
      </c>
      <c r="D5833" s="14">
        <f t="shared" si="548"/>
        <v>0</v>
      </c>
      <c r="E5833" s="19" t="str">
        <f t="shared" si="550"/>
        <v>333900 - Andet arbejde inden for forretningsservice</v>
      </c>
      <c r="F5833" s="19" t="str">
        <f t="shared" si="551"/>
        <v>15-20 år</v>
      </c>
      <c r="G5833" s="40" t="s">
        <v>516</v>
      </c>
      <c r="H5833" s="41" t="s">
        <v>151</v>
      </c>
      <c r="I5833" s="42" t="s">
        <v>21</v>
      </c>
      <c r="J5833" s="43" t="s">
        <v>18</v>
      </c>
      <c r="K5833" s="44">
        <v>12</v>
      </c>
      <c r="L5833" s="45">
        <v>43090.811979695194</v>
      </c>
      <c r="M5833" s="46">
        <v>45443.168255844052</v>
      </c>
      <c r="N5833" s="45"/>
      <c r="O5833" s="46"/>
    </row>
    <row r="5834" spans="1:15" x14ac:dyDescent="0.2">
      <c r="A5834" s="11" t="str">
        <f t="shared" si="546"/>
        <v>3339005 - Region Nordjylland20-24 år</v>
      </c>
      <c r="B5834" s="12" t="str">
        <f t="shared" si="549"/>
        <v>333900</v>
      </c>
      <c r="C5834" s="14">
        <f t="shared" si="547"/>
        <v>0</v>
      </c>
      <c r="D5834" s="14">
        <f t="shared" si="548"/>
        <v>0</v>
      </c>
      <c r="E5834" s="19" t="str">
        <f t="shared" si="550"/>
        <v>333900 - Andet arbejde inden for forretningsservice</v>
      </c>
      <c r="F5834" s="19" t="str">
        <f t="shared" si="551"/>
        <v>20-24 år</v>
      </c>
      <c r="G5834" s="40" t="s">
        <v>516</v>
      </c>
      <c r="H5834" s="41" t="s">
        <v>151</v>
      </c>
      <c r="I5834" s="42" t="s">
        <v>21</v>
      </c>
      <c r="J5834" s="43" t="s">
        <v>19</v>
      </c>
      <c r="K5834" s="44">
        <v>11</v>
      </c>
      <c r="L5834" s="45">
        <v>45275.201049540272</v>
      </c>
      <c r="M5834" s="46">
        <v>47838.546226568898</v>
      </c>
      <c r="N5834" s="45"/>
      <c r="O5834" s="46"/>
    </row>
    <row r="5835" spans="1:15" x14ac:dyDescent="0.2">
      <c r="A5835" s="11" t="str">
        <f t="shared" si="546"/>
        <v>3339005 - Region Nordjylland25 år og derover</v>
      </c>
      <c r="B5835" s="12" t="str">
        <f t="shared" si="549"/>
        <v>333900</v>
      </c>
      <c r="C5835" s="14">
        <f t="shared" si="547"/>
        <v>0</v>
      </c>
      <c r="D5835" s="14">
        <f t="shared" si="548"/>
        <v>0</v>
      </c>
      <c r="E5835" s="19" t="str">
        <f t="shared" si="550"/>
        <v>333900 - Andet arbejde inden for forretningsservice</v>
      </c>
      <c r="F5835" s="19" t="str">
        <f t="shared" si="551"/>
        <v>25 år og derover</v>
      </c>
      <c r="G5835" s="40" t="s">
        <v>516</v>
      </c>
      <c r="H5835" s="41" t="s">
        <v>151</v>
      </c>
      <c r="I5835" s="42" t="s">
        <v>21</v>
      </c>
      <c r="J5835" s="43" t="s">
        <v>9</v>
      </c>
      <c r="K5835" s="44">
        <v>23</v>
      </c>
      <c r="L5835" s="45">
        <v>40207.421464372324</v>
      </c>
      <c r="M5835" s="46">
        <v>42402.37152180096</v>
      </c>
      <c r="N5835" s="45"/>
      <c r="O5835" s="46"/>
    </row>
    <row r="5836" spans="1:15" x14ac:dyDescent="0.2">
      <c r="A5836" s="11" t="str">
        <f t="shared" si="546"/>
        <v>3339005 - Region NordjyllandAlle uanset erf.</v>
      </c>
      <c r="B5836" s="12" t="str">
        <f t="shared" si="549"/>
        <v>333900</v>
      </c>
      <c r="C5836" s="14">
        <f t="shared" si="547"/>
        <v>0</v>
      </c>
      <c r="D5836" s="14">
        <f t="shared" si="548"/>
        <v>0</v>
      </c>
      <c r="E5836" s="19" t="str">
        <f t="shared" si="550"/>
        <v>333900 - Andet arbejde inden for forretningsservice</v>
      </c>
      <c r="F5836" s="19" t="str">
        <f t="shared" si="551"/>
        <v>Alle uanset erf.</v>
      </c>
      <c r="G5836" s="40" t="s">
        <v>516</v>
      </c>
      <c r="H5836" s="41" t="s">
        <v>151</v>
      </c>
      <c r="I5836" s="42" t="s">
        <v>21</v>
      </c>
      <c r="J5836" s="43" t="s">
        <v>10</v>
      </c>
      <c r="K5836" s="44">
        <v>105</v>
      </c>
      <c r="L5836" s="45">
        <v>36984.803066642206</v>
      </c>
      <c r="M5836" s="46">
        <v>39003.828228130027</v>
      </c>
      <c r="N5836" s="45"/>
      <c r="O5836" s="46"/>
    </row>
    <row r="5837" spans="1:15" x14ac:dyDescent="0.2">
      <c r="A5837" s="11" t="str">
        <f t="shared" si="546"/>
        <v>3339006 - Alle regionerUnder 1 år</v>
      </c>
      <c r="B5837" s="12" t="str">
        <f t="shared" si="549"/>
        <v>333900</v>
      </c>
      <c r="C5837" s="14">
        <f t="shared" si="547"/>
        <v>0</v>
      </c>
      <c r="D5837" s="14">
        <f t="shared" si="548"/>
        <v>0</v>
      </c>
      <c r="E5837" s="19" t="str">
        <f t="shared" si="550"/>
        <v>333900 - Andet arbejde inden for forretningsservice</v>
      </c>
      <c r="F5837" s="19" t="str">
        <f t="shared" si="551"/>
        <v>Under 1 år</v>
      </c>
      <c r="G5837" s="40" t="s">
        <v>516</v>
      </c>
      <c r="H5837" s="41" t="s">
        <v>151</v>
      </c>
      <c r="I5837" s="42" t="s">
        <v>11</v>
      </c>
      <c r="J5837" s="43" t="s">
        <v>13</v>
      </c>
      <c r="K5837" s="44">
        <v>255</v>
      </c>
      <c r="L5837" s="45">
        <v>38726.956361975099</v>
      </c>
      <c r="M5837" s="46">
        <v>40773.070499516725</v>
      </c>
      <c r="N5837" s="45"/>
      <c r="O5837" s="46"/>
    </row>
    <row r="5838" spans="1:15" x14ac:dyDescent="0.2">
      <c r="A5838" s="11" t="str">
        <f t="shared" si="546"/>
        <v>3339006 - Alle regioner1 år</v>
      </c>
      <c r="B5838" s="12" t="str">
        <f t="shared" si="549"/>
        <v>333900</v>
      </c>
      <c r="C5838" s="14">
        <f t="shared" si="547"/>
        <v>0</v>
      </c>
      <c r="D5838" s="14">
        <f t="shared" si="548"/>
        <v>0</v>
      </c>
      <c r="E5838" s="19" t="str">
        <f t="shared" si="550"/>
        <v>333900 - Andet arbejde inden for forretningsservice</v>
      </c>
      <c r="F5838" s="19" t="str">
        <f t="shared" si="551"/>
        <v>1 år</v>
      </c>
      <c r="G5838" s="40" t="s">
        <v>516</v>
      </c>
      <c r="H5838" s="41" t="s">
        <v>151</v>
      </c>
      <c r="I5838" s="42" t="s">
        <v>11</v>
      </c>
      <c r="J5838" s="43" t="s">
        <v>22</v>
      </c>
      <c r="K5838" s="44">
        <v>235</v>
      </c>
      <c r="L5838" s="45">
        <v>43581.136248231356</v>
      </c>
      <c r="M5838" s="46">
        <v>45883.71789637734</v>
      </c>
      <c r="N5838" s="45"/>
      <c r="O5838" s="46"/>
    </row>
    <row r="5839" spans="1:15" x14ac:dyDescent="0.2">
      <c r="A5839" s="11" t="str">
        <f t="shared" si="546"/>
        <v>3339006 - Alle regioner2 år</v>
      </c>
      <c r="B5839" s="12" t="str">
        <f t="shared" si="549"/>
        <v>333900</v>
      </c>
      <c r="C5839" s="14">
        <f t="shared" si="547"/>
        <v>0</v>
      </c>
      <c r="D5839" s="14">
        <f t="shared" si="548"/>
        <v>0</v>
      </c>
      <c r="E5839" s="19" t="str">
        <f t="shared" si="550"/>
        <v>333900 - Andet arbejde inden for forretningsservice</v>
      </c>
      <c r="F5839" s="19" t="str">
        <f t="shared" si="551"/>
        <v>2 år</v>
      </c>
      <c r="G5839" s="40" t="s">
        <v>516</v>
      </c>
      <c r="H5839" s="41" t="s">
        <v>151</v>
      </c>
      <c r="I5839" s="42" t="s">
        <v>11</v>
      </c>
      <c r="J5839" s="43" t="s">
        <v>23</v>
      </c>
      <c r="K5839" s="44">
        <v>182</v>
      </c>
      <c r="L5839" s="45">
        <v>47218.090072533792</v>
      </c>
      <c r="M5839" s="46">
        <v>49803.437580701393</v>
      </c>
      <c r="N5839" s="45"/>
      <c r="O5839" s="46"/>
    </row>
    <row r="5840" spans="1:15" x14ac:dyDescent="0.2">
      <c r="A5840" s="11" t="str">
        <f t="shared" si="546"/>
        <v>3339006 - Alle regioner3 år</v>
      </c>
      <c r="B5840" s="12" t="str">
        <f t="shared" si="549"/>
        <v>333900</v>
      </c>
      <c r="C5840" s="14">
        <f t="shared" si="547"/>
        <v>0</v>
      </c>
      <c r="D5840" s="14">
        <f t="shared" si="548"/>
        <v>0</v>
      </c>
      <c r="E5840" s="19" t="str">
        <f t="shared" si="550"/>
        <v>333900 - Andet arbejde inden for forretningsservice</v>
      </c>
      <c r="F5840" s="19" t="str">
        <f t="shared" si="551"/>
        <v>3 år</v>
      </c>
      <c r="G5840" s="40" t="s">
        <v>516</v>
      </c>
      <c r="H5840" s="41" t="s">
        <v>151</v>
      </c>
      <c r="I5840" s="42" t="s">
        <v>11</v>
      </c>
      <c r="J5840" s="43" t="s">
        <v>14</v>
      </c>
      <c r="K5840" s="44">
        <v>160</v>
      </c>
      <c r="L5840" s="45">
        <v>46715.260881653739</v>
      </c>
      <c r="M5840" s="46">
        <v>49198.661190119165</v>
      </c>
      <c r="N5840" s="45"/>
      <c r="O5840" s="46"/>
    </row>
    <row r="5841" spans="1:15" x14ac:dyDescent="0.2">
      <c r="A5841" s="11" t="str">
        <f t="shared" si="546"/>
        <v>3339006 - Alle regioner4 år</v>
      </c>
      <c r="B5841" s="12" t="str">
        <f t="shared" si="549"/>
        <v>333900</v>
      </c>
      <c r="C5841" s="14">
        <f t="shared" si="547"/>
        <v>0</v>
      </c>
      <c r="D5841" s="14">
        <f t="shared" si="548"/>
        <v>0</v>
      </c>
      <c r="E5841" s="19" t="str">
        <f t="shared" si="550"/>
        <v>333900 - Andet arbejde inden for forretningsservice</v>
      </c>
      <c r="F5841" s="19" t="str">
        <f t="shared" si="551"/>
        <v>4 år</v>
      </c>
      <c r="G5841" s="40" t="s">
        <v>516</v>
      </c>
      <c r="H5841" s="41" t="s">
        <v>151</v>
      </c>
      <c r="I5841" s="42" t="s">
        <v>11</v>
      </c>
      <c r="J5841" s="43" t="s">
        <v>24</v>
      </c>
      <c r="K5841" s="44">
        <v>120</v>
      </c>
      <c r="L5841" s="45">
        <v>47293.636308937152</v>
      </c>
      <c r="M5841" s="46">
        <v>49849.621437439084</v>
      </c>
      <c r="N5841" s="45"/>
      <c r="O5841" s="46"/>
    </row>
    <row r="5842" spans="1:15" x14ac:dyDescent="0.2">
      <c r="A5842" s="11" t="str">
        <f t="shared" si="546"/>
        <v>3339006 - Alle regioner5-9 år</v>
      </c>
      <c r="B5842" s="12" t="str">
        <f t="shared" si="549"/>
        <v>333900</v>
      </c>
      <c r="C5842" s="14">
        <f t="shared" si="547"/>
        <v>0</v>
      </c>
      <c r="D5842" s="14">
        <f t="shared" si="548"/>
        <v>0</v>
      </c>
      <c r="E5842" s="19" t="str">
        <f t="shared" si="550"/>
        <v>333900 - Andet arbejde inden for forretningsservice</v>
      </c>
      <c r="F5842" s="19" t="str">
        <f t="shared" si="551"/>
        <v>5-9 år</v>
      </c>
      <c r="G5842" s="40" t="s">
        <v>516</v>
      </c>
      <c r="H5842" s="41" t="s">
        <v>151</v>
      </c>
      <c r="I5842" s="42" t="s">
        <v>11</v>
      </c>
      <c r="J5842" s="43" t="s">
        <v>15</v>
      </c>
      <c r="K5842" s="44">
        <v>361</v>
      </c>
      <c r="L5842" s="45">
        <v>47145.451859101297</v>
      </c>
      <c r="M5842" s="46">
        <v>49636.351858266004</v>
      </c>
      <c r="N5842" s="45"/>
      <c r="O5842" s="46"/>
    </row>
    <row r="5843" spans="1:15" x14ac:dyDescent="0.2">
      <c r="A5843" s="11" t="str">
        <f t="shared" si="546"/>
        <v>3339006 - Alle regioner0-4 år</v>
      </c>
      <c r="B5843" s="12" t="str">
        <f t="shared" si="549"/>
        <v>333900</v>
      </c>
      <c r="C5843" s="14">
        <f t="shared" si="547"/>
        <v>0</v>
      </c>
      <c r="D5843" s="14">
        <f t="shared" si="548"/>
        <v>0</v>
      </c>
      <c r="E5843" s="19" t="str">
        <f t="shared" si="550"/>
        <v>333900 - Andet arbejde inden for forretningsservice</v>
      </c>
      <c r="F5843" s="19" t="str">
        <f t="shared" si="551"/>
        <v>0-4 år</v>
      </c>
      <c r="G5843" s="40" t="s">
        <v>516</v>
      </c>
      <c r="H5843" s="41" t="s">
        <v>151</v>
      </c>
      <c r="I5843" s="42" t="s">
        <v>11</v>
      </c>
      <c r="J5843" s="43" t="s">
        <v>16</v>
      </c>
      <c r="K5843" s="44">
        <v>952</v>
      </c>
      <c r="L5843" s="45">
        <v>44000.211417626022</v>
      </c>
      <c r="M5843" s="46">
        <v>46389.420027047723</v>
      </c>
      <c r="N5843" s="45"/>
      <c r="O5843" s="46"/>
    </row>
    <row r="5844" spans="1:15" x14ac:dyDescent="0.2">
      <c r="A5844" s="11" t="str">
        <f t="shared" si="546"/>
        <v>3339006 - Alle regioner10-14 år</v>
      </c>
      <c r="B5844" s="12" t="str">
        <f t="shared" si="549"/>
        <v>333900</v>
      </c>
      <c r="C5844" s="14">
        <f t="shared" si="547"/>
        <v>0</v>
      </c>
      <c r="D5844" s="14">
        <f t="shared" si="548"/>
        <v>0</v>
      </c>
      <c r="E5844" s="19" t="str">
        <f t="shared" si="550"/>
        <v>333900 - Andet arbejde inden for forretningsservice</v>
      </c>
      <c r="F5844" s="19" t="str">
        <f t="shared" si="551"/>
        <v>10-14 år</v>
      </c>
      <c r="G5844" s="40" t="s">
        <v>516</v>
      </c>
      <c r="H5844" s="41" t="s">
        <v>151</v>
      </c>
      <c r="I5844" s="42" t="s">
        <v>11</v>
      </c>
      <c r="J5844" s="43" t="s">
        <v>17</v>
      </c>
      <c r="K5844" s="44">
        <v>196</v>
      </c>
      <c r="L5844" s="45">
        <v>45928.619219969434</v>
      </c>
      <c r="M5844" s="46">
        <v>48481.094931977554</v>
      </c>
      <c r="N5844" s="45"/>
      <c r="O5844" s="46"/>
    </row>
    <row r="5845" spans="1:15" x14ac:dyDescent="0.2">
      <c r="A5845" s="11" t="str">
        <f t="shared" si="546"/>
        <v>3339006 - Alle regioner15-20 år</v>
      </c>
      <c r="B5845" s="12" t="str">
        <f t="shared" si="549"/>
        <v>333900</v>
      </c>
      <c r="C5845" s="14">
        <f t="shared" si="547"/>
        <v>0</v>
      </c>
      <c r="D5845" s="14">
        <f t="shared" si="548"/>
        <v>0</v>
      </c>
      <c r="E5845" s="19" t="str">
        <f t="shared" si="550"/>
        <v>333900 - Andet arbejde inden for forretningsservice</v>
      </c>
      <c r="F5845" s="19" t="str">
        <f t="shared" si="551"/>
        <v>15-20 år</v>
      </c>
      <c r="G5845" s="40" t="s">
        <v>516</v>
      </c>
      <c r="H5845" s="41" t="s">
        <v>151</v>
      </c>
      <c r="I5845" s="42" t="s">
        <v>11</v>
      </c>
      <c r="J5845" s="43" t="s">
        <v>18</v>
      </c>
      <c r="K5845" s="44">
        <v>169</v>
      </c>
      <c r="L5845" s="45">
        <v>46660.848440604968</v>
      </c>
      <c r="M5845" s="46">
        <v>48711.957047764874</v>
      </c>
      <c r="N5845" s="45"/>
      <c r="O5845" s="46"/>
    </row>
    <row r="5846" spans="1:15" x14ac:dyDescent="0.2">
      <c r="A5846" s="11" t="str">
        <f t="shared" si="546"/>
        <v>3339006 - Alle regioner20-24 år</v>
      </c>
      <c r="B5846" s="12" t="str">
        <f t="shared" si="549"/>
        <v>333900</v>
      </c>
      <c r="C5846" s="14">
        <f t="shared" si="547"/>
        <v>0</v>
      </c>
      <c r="D5846" s="14">
        <f t="shared" si="548"/>
        <v>0</v>
      </c>
      <c r="E5846" s="19" t="str">
        <f t="shared" si="550"/>
        <v>333900 - Andet arbejde inden for forretningsservice</v>
      </c>
      <c r="F5846" s="19" t="str">
        <f t="shared" si="551"/>
        <v>20-24 år</v>
      </c>
      <c r="G5846" s="40" t="s">
        <v>516</v>
      </c>
      <c r="H5846" s="41" t="s">
        <v>151</v>
      </c>
      <c r="I5846" s="42" t="s">
        <v>11</v>
      </c>
      <c r="J5846" s="43" t="s">
        <v>19</v>
      </c>
      <c r="K5846" s="44">
        <v>151</v>
      </c>
      <c r="L5846" s="45">
        <v>45518.45910149267</v>
      </c>
      <c r="M5846" s="46">
        <v>48079.062041909448</v>
      </c>
      <c r="N5846" s="45"/>
      <c r="O5846" s="46"/>
    </row>
    <row r="5847" spans="1:15" x14ac:dyDescent="0.2">
      <c r="A5847" s="11" t="str">
        <f t="shared" si="546"/>
        <v>3339006 - Alle regioner25 år og derover</v>
      </c>
      <c r="B5847" s="12" t="str">
        <f t="shared" si="549"/>
        <v>333900</v>
      </c>
      <c r="C5847" s="14">
        <f t="shared" si="547"/>
        <v>0</v>
      </c>
      <c r="D5847" s="14">
        <f t="shared" si="548"/>
        <v>0</v>
      </c>
      <c r="E5847" s="19" t="str">
        <f t="shared" si="550"/>
        <v>333900 - Andet arbejde inden for forretningsservice</v>
      </c>
      <c r="F5847" s="19" t="str">
        <f t="shared" si="551"/>
        <v>25 år og derover</v>
      </c>
      <c r="G5847" s="40" t="s">
        <v>516</v>
      </c>
      <c r="H5847" s="41" t="s">
        <v>151</v>
      </c>
      <c r="I5847" s="42" t="s">
        <v>11</v>
      </c>
      <c r="J5847" s="43" t="s">
        <v>9</v>
      </c>
      <c r="K5847" s="44">
        <v>404</v>
      </c>
      <c r="L5847" s="45">
        <v>45587.381840307826</v>
      </c>
      <c r="M5847" s="46">
        <v>48065.905318494668</v>
      </c>
      <c r="N5847" s="45"/>
      <c r="O5847" s="46"/>
    </row>
    <row r="5848" spans="1:15" x14ac:dyDescent="0.2">
      <c r="A5848" s="11" t="str">
        <f t="shared" si="546"/>
        <v>3339006 - Alle regionerAlle uanset erf.</v>
      </c>
      <c r="B5848" s="12" t="str">
        <f t="shared" si="549"/>
        <v>333900</v>
      </c>
      <c r="C5848" s="14">
        <f t="shared" si="547"/>
        <v>0</v>
      </c>
      <c r="D5848" s="14">
        <f t="shared" si="548"/>
        <v>0</v>
      </c>
      <c r="E5848" s="19" t="str">
        <f t="shared" si="550"/>
        <v>333900 - Andet arbejde inden for forretningsservice</v>
      </c>
      <c r="F5848" s="19" t="str">
        <f t="shared" si="551"/>
        <v>Alle uanset erf.</v>
      </c>
      <c r="G5848" s="40" t="s">
        <v>516</v>
      </c>
      <c r="H5848" s="41" t="s">
        <v>151</v>
      </c>
      <c r="I5848" s="42" t="s">
        <v>11</v>
      </c>
      <c r="J5848" s="43" t="s">
        <v>10</v>
      </c>
      <c r="K5848" s="44">
        <v>2233</v>
      </c>
      <c r="L5848" s="45">
        <v>45176.902686436464</v>
      </c>
      <c r="M5848" s="46">
        <v>47635.665772387343</v>
      </c>
      <c r="N5848" s="45"/>
      <c r="O5848" s="46"/>
    </row>
    <row r="5849" spans="1:15" x14ac:dyDescent="0.2">
      <c r="A5849" s="11" t="str">
        <f t="shared" si="546"/>
        <v>3342001 - Region Hovedstaden0-4 år</v>
      </c>
      <c r="B5849" s="12" t="str">
        <f t="shared" si="549"/>
        <v>334200</v>
      </c>
      <c r="C5849" s="14">
        <f t="shared" si="547"/>
        <v>0</v>
      </c>
      <c r="D5849" s="14">
        <f t="shared" si="548"/>
        <v>0</v>
      </c>
      <c r="E5849" s="19" t="str">
        <f t="shared" si="550"/>
        <v>334200 - Advokatsekretærarbejde</v>
      </c>
      <c r="F5849" s="19" t="str">
        <f t="shared" si="551"/>
        <v>0-4 år</v>
      </c>
      <c r="G5849" s="40" t="s">
        <v>516</v>
      </c>
      <c r="H5849" s="41" t="s">
        <v>366</v>
      </c>
      <c r="I5849" s="42" t="s">
        <v>8</v>
      </c>
      <c r="J5849" s="43" t="s">
        <v>16</v>
      </c>
      <c r="K5849" s="44">
        <v>16</v>
      </c>
      <c r="L5849" s="45">
        <v>28807.869916428168</v>
      </c>
      <c r="M5849" s="46">
        <v>30521.894787162546</v>
      </c>
      <c r="N5849" s="45"/>
      <c r="O5849" s="46"/>
    </row>
    <row r="5850" spans="1:15" x14ac:dyDescent="0.2">
      <c r="A5850" s="11" t="str">
        <f t="shared" si="546"/>
        <v>3342001 - Region Hovedstaden25 år og derover</v>
      </c>
      <c r="B5850" s="12" t="str">
        <f t="shared" si="549"/>
        <v>334200</v>
      </c>
      <c r="C5850" s="14">
        <f t="shared" si="547"/>
        <v>0</v>
      </c>
      <c r="D5850" s="14">
        <f t="shared" si="548"/>
        <v>0</v>
      </c>
      <c r="E5850" s="19" t="str">
        <f t="shared" si="550"/>
        <v>334200 - Advokatsekretærarbejde</v>
      </c>
      <c r="F5850" s="19" t="str">
        <f t="shared" si="551"/>
        <v>25 år og derover</v>
      </c>
      <c r="G5850" s="40" t="s">
        <v>516</v>
      </c>
      <c r="H5850" s="41" t="s">
        <v>366</v>
      </c>
      <c r="I5850" s="42" t="s">
        <v>8</v>
      </c>
      <c r="J5850" s="43" t="s">
        <v>9</v>
      </c>
      <c r="K5850" s="44">
        <v>25</v>
      </c>
      <c r="L5850" s="45">
        <v>41181.332105052519</v>
      </c>
      <c r="M5850" s="46">
        <v>43420.304697137944</v>
      </c>
      <c r="N5850" s="45"/>
      <c r="O5850" s="46"/>
    </row>
    <row r="5851" spans="1:15" x14ac:dyDescent="0.2">
      <c r="A5851" s="11" t="str">
        <f t="shared" si="546"/>
        <v>3342001 - Region HovedstadenAlle uanset erf.</v>
      </c>
      <c r="B5851" s="12" t="str">
        <f t="shared" si="549"/>
        <v>334200</v>
      </c>
      <c r="C5851" s="14">
        <f t="shared" si="547"/>
        <v>0</v>
      </c>
      <c r="D5851" s="14">
        <f t="shared" si="548"/>
        <v>0</v>
      </c>
      <c r="E5851" s="19" t="str">
        <f t="shared" si="550"/>
        <v>334200 - Advokatsekretærarbejde</v>
      </c>
      <c r="F5851" s="19" t="str">
        <f t="shared" si="551"/>
        <v>Alle uanset erf.</v>
      </c>
      <c r="G5851" s="40" t="s">
        <v>516</v>
      </c>
      <c r="H5851" s="41" t="s">
        <v>366</v>
      </c>
      <c r="I5851" s="42" t="s">
        <v>8</v>
      </c>
      <c r="J5851" s="43" t="s">
        <v>10</v>
      </c>
      <c r="K5851" s="44">
        <v>48</v>
      </c>
      <c r="L5851" s="45">
        <v>39155.236791588941</v>
      </c>
      <c r="M5851" s="46">
        <v>41223.978853558052</v>
      </c>
      <c r="N5851" s="45"/>
      <c r="O5851" s="46"/>
    </row>
    <row r="5852" spans="1:15" x14ac:dyDescent="0.2">
      <c r="A5852" s="11" t="str">
        <f t="shared" si="546"/>
        <v>3342003 - Region SyddanmarkAlle uanset erf.</v>
      </c>
      <c r="B5852" s="12" t="str">
        <f t="shared" si="549"/>
        <v>334200</v>
      </c>
      <c r="C5852" s="14">
        <f t="shared" si="547"/>
        <v>0</v>
      </c>
      <c r="D5852" s="14">
        <f t="shared" si="548"/>
        <v>0</v>
      </c>
      <c r="E5852" s="19" t="str">
        <f t="shared" si="550"/>
        <v>334200 - Advokatsekretærarbejde</v>
      </c>
      <c r="F5852" s="19" t="str">
        <f t="shared" si="551"/>
        <v>Alle uanset erf.</v>
      </c>
      <c r="G5852" s="40" t="s">
        <v>516</v>
      </c>
      <c r="H5852" s="41" t="s">
        <v>366</v>
      </c>
      <c r="I5852" s="42" t="s">
        <v>544</v>
      </c>
      <c r="J5852" s="43" t="s">
        <v>10</v>
      </c>
      <c r="K5852" s="44">
        <v>50</v>
      </c>
      <c r="L5852" s="45">
        <v>36807.716483336633</v>
      </c>
      <c r="M5852" s="46">
        <v>38752.428801114504</v>
      </c>
      <c r="N5852" s="45"/>
      <c r="O5852" s="46"/>
    </row>
    <row r="5853" spans="1:15" x14ac:dyDescent="0.2">
      <c r="A5853" s="11" t="str">
        <f t="shared" si="546"/>
        <v>3342004 - Region Midtjylland25 år og derover</v>
      </c>
      <c r="B5853" s="12" t="str">
        <f t="shared" si="549"/>
        <v>334200</v>
      </c>
      <c r="C5853" s="14">
        <f t="shared" si="547"/>
        <v>0</v>
      </c>
      <c r="D5853" s="14">
        <f t="shared" si="548"/>
        <v>0</v>
      </c>
      <c r="E5853" s="19" t="str">
        <f t="shared" si="550"/>
        <v>334200 - Advokatsekretærarbejde</v>
      </c>
      <c r="F5853" s="19" t="str">
        <f t="shared" si="551"/>
        <v>25 år og derover</v>
      </c>
      <c r="G5853" s="40" t="s">
        <v>516</v>
      </c>
      <c r="H5853" s="41" t="s">
        <v>366</v>
      </c>
      <c r="I5853" s="42" t="s">
        <v>517</v>
      </c>
      <c r="J5853" s="43" t="s">
        <v>9</v>
      </c>
      <c r="K5853" s="44">
        <v>23</v>
      </c>
      <c r="L5853" s="45">
        <v>40728.504157469579</v>
      </c>
      <c r="M5853" s="46">
        <v>42880.368801274788</v>
      </c>
      <c r="N5853" s="45"/>
      <c r="O5853" s="46"/>
    </row>
    <row r="5854" spans="1:15" x14ac:dyDescent="0.2">
      <c r="A5854" s="11" t="str">
        <f t="shared" si="546"/>
        <v>3342004 - Region MidtjyllandAlle uanset erf.</v>
      </c>
      <c r="B5854" s="12" t="str">
        <f t="shared" si="549"/>
        <v>334200</v>
      </c>
      <c r="C5854" s="14">
        <f t="shared" si="547"/>
        <v>0</v>
      </c>
      <c r="D5854" s="14">
        <f t="shared" si="548"/>
        <v>0</v>
      </c>
      <c r="E5854" s="19" t="str">
        <f t="shared" si="550"/>
        <v>334200 - Advokatsekretærarbejde</v>
      </c>
      <c r="F5854" s="19" t="str">
        <f t="shared" si="551"/>
        <v>Alle uanset erf.</v>
      </c>
      <c r="G5854" s="40" t="s">
        <v>516</v>
      </c>
      <c r="H5854" s="41" t="s">
        <v>366</v>
      </c>
      <c r="I5854" s="42" t="s">
        <v>517</v>
      </c>
      <c r="J5854" s="43" t="s">
        <v>10</v>
      </c>
      <c r="K5854" s="44">
        <v>41</v>
      </c>
      <c r="L5854" s="45">
        <v>39994.527471167028</v>
      </c>
      <c r="M5854" s="46">
        <v>42120.21270625203</v>
      </c>
      <c r="N5854" s="45"/>
      <c r="O5854" s="46"/>
    </row>
    <row r="5855" spans="1:15" x14ac:dyDescent="0.2">
      <c r="A5855" s="11" t="str">
        <f t="shared" si="546"/>
        <v>3342006 - Alle regioner0-4 år</v>
      </c>
      <c r="B5855" s="12" t="str">
        <f t="shared" si="549"/>
        <v>334200</v>
      </c>
      <c r="C5855" s="14">
        <f t="shared" si="547"/>
        <v>0</v>
      </c>
      <c r="D5855" s="14">
        <f t="shared" si="548"/>
        <v>0</v>
      </c>
      <c r="E5855" s="19" t="str">
        <f t="shared" si="550"/>
        <v>334200 - Advokatsekretærarbejde</v>
      </c>
      <c r="F5855" s="19" t="str">
        <f t="shared" si="551"/>
        <v>0-4 år</v>
      </c>
      <c r="G5855" s="40" t="s">
        <v>516</v>
      </c>
      <c r="H5855" s="41" t="s">
        <v>366</v>
      </c>
      <c r="I5855" s="42" t="s">
        <v>11</v>
      </c>
      <c r="J5855" s="43" t="s">
        <v>16</v>
      </c>
      <c r="K5855" s="44">
        <v>24</v>
      </c>
      <c r="L5855" s="45">
        <v>30304.756649257488</v>
      </c>
      <c r="M5855" s="46">
        <v>31905.889215298419</v>
      </c>
      <c r="N5855" s="45"/>
      <c r="O5855" s="46"/>
    </row>
    <row r="5856" spans="1:15" x14ac:dyDescent="0.2">
      <c r="A5856" s="11" t="str">
        <f t="shared" si="546"/>
        <v>3342006 - Alle regioner20-24 år</v>
      </c>
      <c r="B5856" s="12" t="str">
        <f t="shared" si="549"/>
        <v>334200</v>
      </c>
      <c r="C5856" s="14">
        <f t="shared" si="547"/>
        <v>0</v>
      </c>
      <c r="D5856" s="14">
        <f t="shared" si="548"/>
        <v>0</v>
      </c>
      <c r="E5856" s="19" t="str">
        <f t="shared" si="550"/>
        <v>334200 - Advokatsekretærarbejde</v>
      </c>
      <c r="F5856" s="19" t="str">
        <f t="shared" si="551"/>
        <v>20-24 år</v>
      </c>
      <c r="G5856" s="40" t="s">
        <v>516</v>
      </c>
      <c r="H5856" s="41" t="s">
        <v>366</v>
      </c>
      <c r="I5856" s="42" t="s">
        <v>11</v>
      </c>
      <c r="J5856" s="43" t="s">
        <v>19</v>
      </c>
      <c r="K5856" s="44">
        <v>16</v>
      </c>
      <c r="L5856" s="45">
        <v>41108.903163653238</v>
      </c>
      <c r="M5856" s="46">
        <v>43280.865947296348</v>
      </c>
      <c r="N5856" s="45"/>
      <c r="O5856" s="46"/>
    </row>
    <row r="5857" spans="1:15" x14ac:dyDescent="0.2">
      <c r="A5857" s="11" t="str">
        <f t="shared" si="546"/>
        <v>3342006 - Alle regioner25 år og derover</v>
      </c>
      <c r="B5857" s="12" t="str">
        <f t="shared" si="549"/>
        <v>334200</v>
      </c>
      <c r="C5857" s="14">
        <f t="shared" si="547"/>
        <v>0</v>
      </c>
      <c r="D5857" s="14">
        <f t="shared" si="548"/>
        <v>0</v>
      </c>
      <c r="E5857" s="19" t="str">
        <f t="shared" si="550"/>
        <v>334200 - Advokatsekretærarbejde</v>
      </c>
      <c r="F5857" s="19" t="str">
        <f t="shared" si="551"/>
        <v>25 år og derover</v>
      </c>
      <c r="G5857" s="40" t="s">
        <v>516</v>
      </c>
      <c r="H5857" s="41" t="s">
        <v>366</v>
      </c>
      <c r="I5857" s="42" t="s">
        <v>11</v>
      </c>
      <c r="J5857" s="43" t="s">
        <v>9</v>
      </c>
      <c r="K5857" s="44">
        <v>85</v>
      </c>
      <c r="L5857" s="45">
        <v>39636.777274028638</v>
      </c>
      <c r="M5857" s="46">
        <v>41730.961221482095</v>
      </c>
      <c r="N5857" s="45"/>
      <c r="O5857" s="46"/>
    </row>
    <row r="5858" spans="1:15" x14ac:dyDescent="0.2">
      <c r="A5858" s="11" t="str">
        <f t="shared" si="546"/>
        <v>3342006 - Alle regionerAlle uanset erf.</v>
      </c>
      <c r="B5858" s="12" t="str">
        <f t="shared" si="549"/>
        <v>334200</v>
      </c>
      <c r="C5858" s="14">
        <f t="shared" si="547"/>
        <v>0</v>
      </c>
      <c r="D5858" s="14">
        <f t="shared" si="548"/>
        <v>0</v>
      </c>
      <c r="E5858" s="19" t="str">
        <f t="shared" si="550"/>
        <v>334200 - Advokatsekretærarbejde</v>
      </c>
      <c r="F5858" s="19" t="str">
        <f t="shared" si="551"/>
        <v>Alle uanset erf.</v>
      </c>
      <c r="G5858" s="40" t="s">
        <v>516</v>
      </c>
      <c r="H5858" s="41" t="s">
        <v>366</v>
      </c>
      <c r="I5858" s="42" t="s">
        <v>11</v>
      </c>
      <c r="J5858" s="43" t="s">
        <v>10</v>
      </c>
      <c r="K5858" s="44">
        <v>149</v>
      </c>
      <c r="L5858" s="45">
        <v>38848.393471466516</v>
      </c>
      <c r="M5858" s="46">
        <v>40947.955351856246</v>
      </c>
      <c r="N5858" s="45"/>
      <c r="O5858" s="46"/>
    </row>
    <row r="5859" spans="1:15" x14ac:dyDescent="0.2">
      <c r="A5859" s="11" t="str">
        <f t="shared" si="546"/>
        <v>3343101 - Region HovedstadenUnder 1 år</v>
      </c>
      <c r="B5859" s="12" t="str">
        <f t="shared" si="549"/>
        <v>334310</v>
      </c>
      <c r="C5859" s="14">
        <f t="shared" si="547"/>
        <v>0</v>
      </c>
      <c r="D5859" s="14">
        <f t="shared" si="548"/>
        <v>0</v>
      </c>
      <c r="E5859" s="19" t="str">
        <f t="shared" si="550"/>
        <v>334310 - Chef- og direktionssekretærarbejde</v>
      </c>
      <c r="F5859" s="19" t="str">
        <f t="shared" si="551"/>
        <v>Under 1 år</v>
      </c>
      <c r="G5859" s="40" t="s">
        <v>516</v>
      </c>
      <c r="H5859" s="41" t="s">
        <v>152</v>
      </c>
      <c r="I5859" s="42" t="s">
        <v>8</v>
      </c>
      <c r="J5859" s="43" t="s">
        <v>13</v>
      </c>
      <c r="K5859" s="44">
        <v>15</v>
      </c>
      <c r="L5859" s="45">
        <v>28777.816669418389</v>
      </c>
      <c r="M5859" s="46">
        <v>30333.114108534704</v>
      </c>
      <c r="N5859" s="45"/>
      <c r="O5859" s="46"/>
    </row>
    <row r="5860" spans="1:15" x14ac:dyDescent="0.2">
      <c r="A5860" s="11" t="str">
        <f t="shared" si="546"/>
        <v>3343101 - Region Hovedstaden2 år</v>
      </c>
      <c r="B5860" s="12" t="str">
        <f t="shared" si="549"/>
        <v>334310</v>
      </c>
      <c r="C5860" s="14">
        <f t="shared" si="547"/>
        <v>0</v>
      </c>
      <c r="D5860" s="14">
        <f t="shared" si="548"/>
        <v>0</v>
      </c>
      <c r="E5860" s="19" t="str">
        <f t="shared" si="550"/>
        <v>334310 - Chef- og direktionssekretærarbejde</v>
      </c>
      <c r="F5860" s="19" t="str">
        <f t="shared" si="551"/>
        <v>2 år</v>
      </c>
      <c r="G5860" s="40" t="s">
        <v>516</v>
      </c>
      <c r="H5860" s="41" t="s">
        <v>152</v>
      </c>
      <c r="I5860" s="42" t="s">
        <v>8</v>
      </c>
      <c r="J5860" s="43" t="s">
        <v>23</v>
      </c>
      <c r="K5860" s="44">
        <v>15</v>
      </c>
      <c r="L5860" s="45">
        <v>40487.891147997463</v>
      </c>
      <c r="M5860" s="46">
        <v>42726.308375200024</v>
      </c>
      <c r="N5860" s="45"/>
      <c r="O5860" s="46"/>
    </row>
    <row r="5861" spans="1:15" x14ac:dyDescent="0.2">
      <c r="A5861" s="11" t="str">
        <f t="shared" si="546"/>
        <v>3343101 - Region Hovedstaden3 år</v>
      </c>
      <c r="B5861" s="12" t="str">
        <f t="shared" si="549"/>
        <v>334310</v>
      </c>
      <c r="C5861" s="14">
        <f t="shared" si="547"/>
        <v>0</v>
      </c>
      <c r="D5861" s="14">
        <f t="shared" si="548"/>
        <v>0</v>
      </c>
      <c r="E5861" s="19" t="str">
        <f t="shared" si="550"/>
        <v>334310 - Chef- og direktionssekretærarbejde</v>
      </c>
      <c r="F5861" s="19" t="str">
        <f t="shared" si="551"/>
        <v>3 år</v>
      </c>
      <c r="G5861" s="40" t="s">
        <v>516</v>
      </c>
      <c r="H5861" s="41" t="s">
        <v>152</v>
      </c>
      <c r="I5861" s="42" t="s">
        <v>8</v>
      </c>
      <c r="J5861" s="43" t="s">
        <v>14</v>
      </c>
      <c r="K5861" s="44">
        <v>12</v>
      </c>
      <c r="L5861" s="45">
        <v>40916.484579029995</v>
      </c>
      <c r="M5861" s="46">
        <v>43078.281048991143</v>
      </c>
      <c r="N5861" s="45"/>
      <c r="O5861" s="46"/>
    </row>
    <row r="5862" spans="1:15" x14ac:dyDescent="0.2">
      <c r="A5862" s="11" t="str">
        <f t="shared" si="546"/>
        <v>3343101 - Region Hovedstaden4 år</v>
      </c>
      <c r="B5862" s="12" t="str">
        <f t="shared" si="549"/>
        <v>334310</v>
      </c>
      <c r="C5862" s="14">
        <f t="shared" si="547"/>
        <v>0</v>
      </c>
      <c r="D5862" s="14">
        <f t="shared" si="548"/>
        <v>0</v>
      </c>
      <c r="E5862" s="19" t="str">
        <f t="shared" si="550"/>
        <v>334310 - Chef- og direktionssekretærarbejde</v>
      </c>
      <c r="F5862" s="19" t="str">
        <f t="shared" si="551"/>
        <v>4 år</v>
      </c>
      <c r="G5862" s="40" t="s">
        <v>516</v>
      </c>
      <c r="H5862" s="41" t="s">
        <v>152</v>
      </c>
      <c r="I5862" s="42" t="s">
        <v>8</v>
      </c>
      <c r="J5862" s="43" t="s">
        <v>24</v>
      </c>
      <c r="K5862" s="44">
        <v>11</v>
      </c>
      <c r="L5862" s="45">
        <v>40917.78644052906</v>
      </c>
      <c r="M5862" s="46">
        <v>43079.651693515487</v>
      </c>
      <c r="N5862" s="45"/>
      <c r="O5862" s="46"/>
    </row>
    <row r="5863" spans="1:15" x14ac:dyDescent="0.2">
      <c r="A5863" s="11" t="str">
        <f t="shared" si="546"/>
        <v>3343101 - Region Hovedstaden5-9 år</v>
      </c>
      <c r="B5863" s="12" t="str">
        <f t="shared" si="549"/>
        <v>334310</v>
      </c>
      <c r="C5863" s="14">
        <f t="shared" si="547"/>
        <v>0</v>
      </c>
      <c r="D5863" s="14">
        <f t="shared" si="548"/>
        <v>0</v>
      </c>
      <c r="E5863" s="19" t="str">
        <f t="shared" si="550"/>
        <v>334310 - Chef- og direktionssekretærarbejde</v>
      </c>
      <c r="F5863" s="19" t="str">
        <f t="shared" si="551"/>
        <v>5-9 år</v>
      </c>
      <c r="G5863" s="40" t="s">
        <v>516</v>
      </c>
      <c r="H5863" s="41" t="s">
        <v>152</v>
      </c>
      <c r="I5863" s="42" t="s">
        <v>8</v>
      </c>
      <c r="J5863" s="43" t="s">
        <v>15</v>
      </c>
      <c r="K5863" s="44">
        <v>65</v>
      </c>
      <c r="L5863" s="45">
        <v>48313.702975014407</v>
      </c>
      <c r="M5863" s="46">
        <v>50940.452797173311</v>
      </c>
      <c r="N5863" s="45"/>
      <c r="O5863" s="46"/>
    </row>
    <row r="5864" spans="1:15" x14ac:dyDescent="0.2">
      <c r="A5864" s="11" t="str">
        <f t="shared" si="546"/>
        <v>3343101 - Region Hovedstaden0-4 år</v>
      </c>
      <c r="B5864" s="12" t="str">
        <f t="shared" si="549"/>
        <v>334310</v>
      </c>
      <c r="C5864" s="14">
        <f t="shared" si="547"/>
        <v>0</v>
      </c>
      <c r="D5864" s="14">
        <f t="shared" si="548"/>
        <v>0</v>
      </c>
      <c r="E5864" s="19" t="str">
        <f t="shared" si="550"/>
        <v>334310 - Chef- og direktionssekretærarbejde</v>
      </c>
      <c r="F5864" s="19" t="str">
        <f t="shared" si="551"/>
        <v>0-4 år</v>
      </c>
      <c r="G5864" s="40" t="s">
        <v>516</v>
      </c>
      <c r="H5864" s="41" t="s">
        <v>152</v>
      </c>
      <c r="I5864" s="42" t="s">
        <v>8</v>
      </c>
      <c r="J5864" s="43" t="s">
        <v>16</v>
      </c>
      <c r="K5864" s="44">
        <v>58</v>
      </c>
      <c r="L5864" s="45">
        <v>38971.048096696904</v>
      </c>
      <c r="M5864" s="46">
        <v>41177.471168636708</v>
      </c>
      <c r="N5864" s="45"/>
      <c r="O5864" s="46"/>
    </row>
    <row r="5865" spans="1:15" x14ac:dyDescent="0.2">
      <c r="A5865" s="11" t="str">
        <f t="shared" si="546"/>
        <v>3343101 - Region Hovedstaden10-14 år</v>
      </c>
      <c r="B5865" s="12" t="str">
        <f t="shared" si="549"/>
        <v>334310</v>
      </c>
      <c r="C5865" s="14">
        <f t="shared" si="547"/>
        <v>0</v>
      </c>
      <c r="D5865" s="14">
        <f t="shared" si="548"/>
        <v>0</v>
      </c>
      <c r="E5865" s="19" t="str">
        <f t="shared" si="550"/>
        <v>334310 - Chef- og direktionssekretærarbejde</v>
      </c>
      <c r="F5865" s="19" t="str">
        <f t="shared" si="551"/>
        <v>10-14 år</v>
      </c>
      <c r="G5865" s="40" t="s">
        <v>516</v>
      </c>
      <c r="H5865" s="41" t="s">
        <v>152</v>
      </c>
      <c r="I5865" s="42" t="s">
        <v>8</v>
      </c>
      <c r="J5865" s="43" t="s">
        <v>17</v>
      </c>
      <c r="K5865" s="44">
        <v>61</v>
      </c>
      <c r="L5865" s="45">
        <v>50674.993839745919</v>
      </c>
      <c r="M5865" s="46">
        <v>53295.259212753284</v>
      </c>
      <c r="N5865" s="45"/>
      <c r="O5865" s="46"/>
    </row>
    <row r="5866" spans="1:15" x14ac:dyDescent="0.2">
      <c r="A5866" s="11" t="str">
        <f t="shared" si="546"/>
        <v>3343101 - Region Hovedstaden15-20 år</v>
      </c>
      <c r="B5866" s="12" t="str">
        <f t="shared" si="549"/>
        <v>334310</v>
      </c>
      <c r="C5866" s="14">
        <f t="shared" si="547"/>
        <v>0</v>
      </c>
      <c r="D5866" s="14">
        <f t="shared" si="548"/>
        <v>0</v>
      </c>
      <c r="E5866" s="19" t="str">
        <f t="shared" si="550"/>
        <v>334310 - Chef- og direktionssekretærarbejde</v>
      </c>
      <c r="F5866" s="19" t="str">
        <f t="shared" si="551"/>
        <v>15-20 år</v>
      </c>
      <c r="G5866" s="40" t="s">
        <v>516</v>
      </c>
      <c r="H5866" s="41" t="s">
        <v>152</v>
      </c>
      <c r="I5866" s="42" t="s">
        <v>8</v>
      </c>
      <c r="J5866" s="43" t="s">
        <v>18</v>
      </c>
      <c r="K5866" s="44">
        <v>46</v>
      </c>
      <c r="L5866" s="45">
        <v>50711.733049852133</v>
      </c>
      <c r="M5866" s="46">
        <v>53454.280818350046</v>
      </c>
      <c r="N5866" s="45"/>
      <c r="O5866" s="46"/>
    </row>
    <row r="5867" spans="1:15" x14ac:dyDescent="0.2">
      <c r="A5867" s="11" t="str">
        <f t="shared" si="546"/>
        <v>3343101 - Region Hovedstaden20-24 år</v>
      </c>
      <c r="B5867" s="12" t="str">
        <f t="shared" si="549"/>
        <v>334310</v>
      </c>
      <c r="C5867" s="14">
        <f t="shared" si="547"/>
        <v>0</v>
      </c>
      <c r="D5867" s="14">
        <f t="shared" si="548"/>
        <v>0</v>
      </c>
      <c r="E5867" s="19" t="str">
        <f t="shared" si="550"/>
        <v>334310 - Chef- og direktionssekretærarbejde</v>
      </c>
      <c r="F5867" s="19" t="str">
        <f t="shared" si="551"/>
        <v>20-24 år</v>
      </c>
      <c r="G5867" s="40" t="s">
        <v>516</v>
      </c>
      <c r="H5867" s="41" t="s">
        <v>152</v>
      </c>
      <c r="I5867" s="42" t="s">
        <v>8</v>
      </c>
      <c r="J5867" s="43" t="s">
        <v>19</v>
      </c>
      <c r="K5867" s="44">
        <v>73</v>
      </c>
      <c r="L5867" s="45">
        <v>49627.910093191203</v>
      </c>
      <c r="M5867" s="46">
        <v>52371.643237913253</v>
      </c>
      <c r="N5867" s="45"/>
      <c r="O5867" s="46"/>
    </row>
    <row r="5868" spans="1:15" x14ac:dyDescent="0.2">
      <c r="A5868" s="11" t="str">
        <f t="shared" si="546"/>
        <v>3343101 - Region Hovedstaden25 år og derover</v>
      </c>
      <c r="B5868" s="12" t="str">
        <f t="shared" si="549"/>
        <v>334310</v>
      </c>
      <c r="C5868" s="14">
        <f t="shared" si="547"/>
        <v>0</v>
      </c>
      <c r="D5868" s="14">
        <f t="shared" si="548"/>
        <v>0</v>
      </c>
      <c r="E5868" s="19" t="str">
        <f t="shared" si="550"/>
        <v>334310 - Chef- og direktionssekretærarbejde</v>
      </c>
      <c r="F5868" s="19" t="str">
        <f t="shared" si="551"/>
        <v>25 år og derover</v>
      </c>
      <c r="G5868" s="40" t="s">
        <v>516</v>
      </c>
      <c r="H5868" s="41" t="s">
        <v>152</v>
      </c>
      <c r="I5868" s="42" t="s">
        <v>8</v>
      </c>
      <c r="J5868" s="43" t="s">
        <v>9</v>
      </c>
      <c r="K5868" s="44">
        <v>333</v>
      </c>
      <c r="L5868" s="45">
        <v>47831.996894130294</v>
      </c>
      <c r="M5868" s="46">
        <v>50490.252517805384</v>
      </c>
      <c r="N5868" s="45"/>
      <c r="O5868" s="46"/>
    </row>
    <row r="5869" spans="1:15" x14ac:dyDescent="0.2">
      <c r="A5869" s="11" t="str">
        <f t="shared" si="546"/>
        <v>3343101 - Region HovedstadenAlle uanset erf.</v>
      </c>
      <c r="B5869" s="12" t="str">
        <f t="shared" si="549"/>
        <v>334310</v>
      </c>
      <c r="C5869" s="14">
        <f t="shared" si="547"/>
        <v>0</v>
      </c>
      <c r="D5869" s="14">
        <f t="shared" si="548"/>
        <v>0</v>
      </c>
      <c r="E5869" s="19" t="str">
        <f t="shared" si="550"/>
        <v>334310 - Chef- og direktionssekretærarbejde</v>
      </c>
      <c r="F5869" s="19" t="str">
        <f t="shared" si="551"/>
        <v>Alle uanset erf.</v>
      </c>
      <c r="G5869" s="40" t="s">
        <v>516</v>
      </c>
      <c r="H5869" s="41" t="s">
        <v>152</v>
      </c>
      <c r="I5869" s="42" t="s">
        <v>8</v>
      </c>
      <c r="J5869" s="43" t="s">
        <v>10</v>
      </c>
      <c r="K5869" s="44">
        <v>636</v>
      </c>
      <c r="L5869" s="45">
        <v>47700.477062088015</v>
      </c>
      <c r="M5869" s="46">
        <v>50293.886631719484</v>
      </c>
      <c r="N5869" s="45"/>
      <c r="O5869" s="46"/>
    </row>
    <row r="5870" spans="1:15" x14ac:dyDescent="0.2">
      <c r="A5870" s="11" t="str">
        <f t="shared" si="546"/>
        <v>3343102 - Region Sjælland2 år</v>
      </c>
      <c r="B5870" s="12" t="str">
        <f t="shared" si="549"/>
        <v>334310</v>
      </c>
      <c r="C5870" s="14">
        <f t="shared" si="547"/>
        <v>0</v>
      </c>
      <c r="D5870" s="14">
        <f t="shared" si="548"/>
        <v>0</v>
      </c>
      <c r="E5870" s="19" t="str">
        <f t="shared" si="550"/>
        <v>334310 - Chef- og direktionssekretærarbejde</v>
      </c>
      <c r="F5870" s="19" t="str">
        <f t="shared" si="551"/>
        <v>2 år</v>
      </c>
      <c r="G5870" s="40" t="s">
        <v>516</v>
      </c>
      <c r="H5870" s="41" t="s">
        <v>152</v>
      </c>
      <c r="I5870" s="42" t="s">
        <v>20</v>
      </c>
      <c r="J5870" s="43" t="s">
        <v>23</v>
      </c>
      <c r="K5870" s="44">
        <v>22</v>
      </c>
      <c r="L5870" s="45">
        <v>29566.281326615976</v>
      </c>
      <c r="M5870" s="46">
        <v>31167.272888589367</v>
      </c>
      <c r="N5870" s="45"/>
      <c r="O5870" s="46"/>
    </row>
    <row r="5871" spans="1:15" x14ac:dyDescent="0.2">
      <c r="A5871" s="11" t="str">
        <f t="shared" si="546"/>
        <v>3343102 - Region Sjælland0-4 år</v>
      </c>
      <c r="B5871" s="12" t="str">
        <f t="shared" si="549"/>
        <v>334310</v>
      </c>
      <c r="C5871" s="14">
        <f t="shared" si="547"/>
        <v>0</v>
      </c>
      <c r="D5871" s="14">
        <f t="shared" si="548"/>
        <v>0</v>
      </c>
      <c r="E5871" s="19" t="str">
        <f t="shared" si="550"/>
        <v>334310 - Chef- og direktionssekretærarbejde</v>
      </c>
      <c r="F5871" s="19" t="str">
        <f t="shared" si="551"/>
        <v>0-4 år</v>
      </c>
      <c r="G5871" s="40" t="s">
        <v>516</v>
      </c>
      <c r="H5871" s="41" t="s">
        <v>152</v>
      </c>
      <c r="I5871" s="42" t="s">
        <v>20</v>
      </c>
      <c r="J5871" s="43" t="s">
        <v>16</v>
      </c>
      <c r="K5871" s="44">
        <v>57</v>
      </c>
      <c r="L5871" s="45">
        <v>31663.070068340119</v>
      </c>
      <c r="M5871" s="46">
        <v>33037.928894530538</v>
      </c>
      <c r="N5871" s="45"/>
      <c r="O5871" s="46"/>
    </row>
    <row r="5872" spans="1:15" x14ac:dyDescent="0.2">
      <c r="A5872" s="11" t="str">
        <f t="shared" si="546"/>
        <v>3343102 - Region Sjælland10-14 år</v>
      </c>
      <c r="B5872" s="12" t="str">
        <f t="shared" si="549"/>
        <v>334310</v>
      </c>
      <c r="C5872" s="14">
        <f t="shared" si="547"/>
        <v>0</v>
      </c>
      <c r="D5872" s="14">
        <f t="shared" si="548"/>
        <v>0</v>
      </c>
      <c r="E5872" s="19" t="str">
        <f t="shared" si="550"/>
        <v>334310 - Chef- og direktionssekretærarbejde</v>
      </c>
      <c r="F5872" s="19" t="str">
        <f t="shared" si="551"/>
        <v>10-14 år</v>
      </c>
      <c r="G5872" s="40" t="s">
        <v>516</v>
      </c>
      <c r="H5872" s="41" t="s">
        <v>152</v>
      </c>
      <c r="I5872" s="42" t="s">
        <v>20</v>
      </c>
      <c r="J5872" s="43" t="s">
        <v>17</v>
      </c>
      <c r="K5872" s="44">
        <v>22</v>
      </c>
      <c r="L5872" s="45">
        <v>38197.935845303364</v>
      </c>
      <c r="M5872" s="46">
        <v>39856.54851696852</v>
      </c>
      <c r="N5872" s="45"/>
      <c r="O5872" s="46"/>
    </row>
    <row r="5873" spans="1:15" x14ac:dyDescent="0.2">
      <c r="A5873" s="11" t="str">
        <f t="shared" si="546"/>
        <v>3343102 - Region Sjælland20-24 år</v>
      </c>
      <c r="B5873" s="12" t="str">
        <f t="shared" si="549"/>
        <v>334310</v>
      </c>
      <c r="C5873" s="14">
        <f t="shared" si="547"/>
        <v>0</v>
      </c>
      <c r="D5873" s="14">
        <f t="shared" si="548"/>
        <v>0</v>
      </c>
      <c r="E5873" s="19" t="str">
        <f t="shared" si="550"/>
        <v>334310 - Chef- og direktionssekretærarbejde</v>
      </c>
      <c r="F5873" s="19" t="str">
        <f t="shared" si="551"/>
        <v>20-24 år</v>
      </c>
      <c r="G5873" s="40" t="s">
        <v>516</v>
      </c>
      <c r="H5873" s="41" t="s">
        <v>152</v>
      </c>
      <c r="I5873" s="42" t="s">
        <v>20</v>
      </c>
      <c r="J5873" s="43" t="s">
        <v>19</v>
      </c>
      <c r="K5873" s="44">
        <v>26</v>
      </c>
      <c r="L5873" s="45">
        <v>49534.877599358886</v>
      </c>
      <c r="M5873" s="46">
        <v>52211.990639664458</v>
      </c>
      <c r="N5873" s="45"/>
      <c r="O5873" s="46"/>
    </row>
    <row r="5874" spans="1:15" x14ac:dyDescent="0.2">
      <c r="A5874" s="11" t="str">
        <f t="shared" si="546"/>
        <v>3343102 - Region Sjælland25 år og derover</v>
      </c>
      <c r="B5874" s="12" t="str">
        <f t="shared" si="549"/>
        <v>334310</v>
      </c>
      <c r="C5874" s="14">
        <f t="shared" si="547"/>
        <v>0</v>
      </c>
      <c r="D5874" s="14">
        <f t="shared" si="548"/>
        <v>0</v>
      </c>
      <c r="E5874" s="19" t="str">
        <f t="shared" si="550"/>
        <v>334310 - Chef- og direktionssekretærarbejde</v>
      </c>
      <c r="F5874" s="19" t="str">
        <f t="shared" si="551"/>
        <v>25 år og derover</v>
      </c>
      <c r="G5874" s="40" t="s">
        <v>516</v>
      </c>
      <c r="H5874" s="41" t="s">
        <v>152</v>
      </c>
      <c r="I5874" s="42" t="s">
        <v>20</v>
      </c>
      <c r="J5874" s="43" t="s">
        <v>9</v>
      </c>
      <c r="K5874" s="44">
        <v>75</v>
      </c>
      <c r="L5874" s="45">
        <v>42594.722421248109</v>
      </c>
      <c r="M5874" s="46">
        <v>44444.250276367238</v>
      </c>
      <c r="N5874" s="45"/>
      <c r="O5874" s="46"/>
    </row>
    <row r="5875" spans="1:15" x14ac:dyDescent="0.2">
      <c r="A5875" s="11" t="str">
        <f t="shared" si="546"/>
        <v>3343102 - Region SjællandAlle uanset erf.</v>
      </c>
      <c r="B5875" s="12" t="str">
        <f t="shared" si="549"/>
        <v>334310</v>
      </c>
      <c r="C5875" s="14">
        <f t="shared" si="547"/>
        <v>0</v>
      </c>
      <c r="D5875" s="14">
        <f t="shared" si="548"/>
        <v>0</v>
      </c>
      <c r="E5875" s="19" t="str">
        <f t="shared" si="550"/>
        <v>334310 - Chef- og direktionssekretærarbejde</v>
      </c>
      <c r="F5875" s="19" t="str">
        <f t="shared" si="551"/>
        <v>Alle uanset erf.</v>
      </c>
      <c r="G5875" s="40" t="s">
        <v>516</v>
      </c>
      <c r="H5875" s="41" t="s">
        <v>152</v>
      </c>
      <c r="I5875" s="42" t="s">
        <v>20</v>
      </c>
      <c r="J5875" s="43" t="s">
        <v>10</v>
      </c>
      <c r="K5875" s="44">
        <v>192</v>
      </c>
      <c r="L5875" s="45">
        <v>40348.28886275462</v>
      </c>
      <c r="M5875" s="46">
        <v>42517.667934123841</v>
      </c>
      <c r="N5875" s="45"/>
      <c r="O5875" s="46"/>
    </row>
    <row r="5876" spans="1:15" x14ac:dyDescent="0.2">
      <c r="A5876" s="11" t="str">
        <f t="shared" si="546"/>
        <v>3343103 - Region Syddanmark5-9 år</v>
      </c>
      <c r="B5876" s="12" t="str">
        <f t="shared" si="549"/>
        <v>334310</v>
      </c>
      <c r="C5876" s="14">
        <f t="shared" si="547"/>
        <v>0</v>
      </c>
      <c r="D5876" s="14">
        <f t="shared" si="548"/>
        <v>0</v>
      </c>
      <c r="E5876" s="19" t="str">
        <f t="shared" si="550"/>
        <v>334310 - Chef- og direktionssekretærarbejde</v>
      </c>
      <c r="F5876" s="19" t="str">
        <f t="shared" si="551"/>
        <v>5-9 år</v>
      </c>
      <c r="G5876" s="40" t="s">
        <v>516</v>
      </c>
      <c r="H5876" s="41" t="s">
        <v>152</v>
      </c>
      <c r="I5876" s="42" t="s">
        <v>544</v>
      </c>
      <c r="J5876" s="43" t="s">
        <v>15</v>
      </c>
      <c r="K5876" s="44">
        <v>25</v>
      </c>
      <c r="L5876" s="45">
        <v>40489.956512376004</v>
      </c>
      <c r="M5876" s="46">
        <v>42705.359008986379</v>
      </c>
      <c r="N5876" s="45"/>
      <c r="O5876" s="46"/>
    </row>
    <row r="5877" spans="1:15" x14ac:dyDescent="0.2">
      <c r="A5877" s="11" t="str">
        <f t="shared" si="546"/>
        <v>3343103 - Region Syddanmark0-4 år</v>
      </c>
      <c r="B5877" s="12" t="str">
        <f t="shared" si="549"/>
        <v>334310</v>
      </c>
      <c r="C5877" s="14">
        <f t="shared" si="547"/>
        <v>0</v>
      </c>
      <c r="D5877" s="14">
        <f t="shared" si="548"/>
        <v>0</v>
      </c>
      <c r="E5877" s="19" t="str">
        <f t="shared" si="550"/>
        <v>334310 - Chef- og direktionssekretærarbejde</v>
      </c>
      <c r="F5877" s="19" t="str">
        <f t="shared" si="551"/>
        <v>0-4 år</v>
      </c>
      <c r="G5877" s="40" t="s">
        <v>516</v>
      </c>
      <c r="H5877" s="41" t="s">
        <v>152</v>
      </c>
      <c r="I5877" s="42" t="s">
        <v>544</v>
      </c>
      <c r="J5877" s="43" t="s">
        <v>16</v>
      </c>
      <c r="K5877" s="44">
        <v>38</v>
      </c>
      <c r="L5877" s="45">
        <v>38396.458765848809</v>
      </c>
      <c r="M5877" s="46">
        <v>40530.335857985257</v>
      </c>
      <c r="N5877" s="45"/>
      <c r="O5877" s="46"/>
    </row>
    <row r="5878" spans="1:15" x14ac:dyDescent="0.2">
      <c r="A5878" s="11" t="str">
        <f t="shared" si="546"/>
        <v>3343103 - Region Syddanmark10-14 år</v>
      </c>
      <c r="B5878" s="12" t="str">
        <f t="shared" si="549"/>
        <v>334310</v>
      </c>
      <c r="C5878" s="14">
        <f t="shared" si="547"/>
        <v>0</v>
      </c>
      <c r="D5878" s="14">
        <f t="shared" si="548"/>
        <v>0</v>
      </c>
      <c r="E5878" s="19" t="str">
        <f t="shared" si="550"/>
        <v>334310 - Chef- og direktionssekretærarbejde</v>
      </c>
      <c r="F5878" s="19" t="str">
        <f t="shared" si="551"/>
        <v>10-14 år</v>
      </c>
      <c r="G5878" s="40" t="s">
        <v>516</v>
      </c>
      <c r="H5878" s="41" t="s">
        <v>152</v>
      </c>
      <c r="I5878" s="42" t="s">
        <v>544</v>
      </c>
      <c r="J5878" s="43" t="s">
        <v>17</v>
      </c>
      <c r="K5878" s="44">
        <v>20</v>
      </c>
      <c r="L5878" s="45">
        <v>45906.296412610893</v>
      </c>
      <c r="M5878" s="46">
        <v>48457.531538148658</v>
      </c>
      <c r="N5878" s="45"/>
      <c r="O5878" s="46"/>
    </row>
    <row r="5879" spans="1:15" x14ac:dyDescent="0.2">
      <c r="A5879" s="11" t="str">
        <f t="shared" si="546"/>
        <v>3343103 - Region Syddanmark15-20 år</v>
      </c>
      <c r="B5879" s="12" t="str">
        <f t="shared" si="549"/>
        <v>334310</v>
      </c>
      <c r="C5879" s="14">
        <f t="shared" si="547"/>
        <v>0</v>
      </c>
      <c r="D5879" s="14">
        <f t="shared" si="548"/>
        <v>0</v>
      </c>
      <c r="E5879" s="19" t="str">
        <f t="shared" si="550"/>
        <v>334310 - Chef- og direktionssekretærarbejde</v>
      </c>
      <c r="F5879" s="19" t="str">
        <f t="shared" si="551"/>
        <v>15-20 år</v>
      </c>
      <c r="G5879" s="40" t="s">
        <v>516</v>
      </c>
      <c r="H5879" s="41" t="s">
        <v>152</v>
      </c>
      <c r="I5879" s="42" t="s">
        <v>544</v>
      </c>
      <c r="J5879" s="43" t="s">
        <v>18</v>
      </c>
      <c r="K5879" s="44">
        <v>33</v>
      </c>
      <c r="L5879" s="45">
        <v>44515.536644482818</v>
      </c>
      <c r="M5879" s="46">
        <v>46524.207405129353</v>
      </c>
      <c r="N5879" s="45"/>
      <c r="O5879" s="46"/>
    </row>
    <row r="5880" spans="1:15" x14ac:dyDescent="0.2">
      <c r="A5880" s="11" t="str">
        <f t="shared" si="546"/>
        <v>3343103 - Region Syddanmark20-24 år</v>
      </c>
      <c r="B5880" s="12" t="str">
        <f t="shared" si="549"/>
        <v>334310</v>
      </c>
      <c r="C5880" s="14">
        <f t="shared" si="547"/>
        <v>0</v>
      </c>
      <c r="D5880" s="14">
        <f t="shared" si="548"/>
        <v>0</v>
      </c>
      <c r="E5880" s="19" t="str">
        <f t="shared" si="550"/>
        <v>334310 - Chef- og direktionssekretærarbejde</v>
      </c>
      <c r="F5880" s="19" t="str">
        <f t="shared" si="551"/>
        <v>20-24 år</v>
      </c>
      <c r="G5880" s="40" t="s">
        <v>516</v>
      </c>
      <c r="H5880" s="41" t="s">
        <v>152</v>
      </c>
      <c r="I5880" s="42" t="s">
        <v>544</v>
      </c>
      <c r="J5880" s="43" t="s">
        <v>19</v>
      </c>
      <c r="K5880" s="44">
        <v>36</v>
      </c>
      <c r="L5880" s="45">
        <v>42543.539797266472</v>
      </c>
      <c r="M5880" s="46">
        <v>44856.868545566977</v>
      </c>
      <c r="N5880" s="45"/>
      <c r="O5880" s="46"/>
    </row>
    <row r="5881" spans="1:15" x14ac:dyDescent="0.2">
      <c r="A5881" s="11" t="str">
        <f t="shared" si="546"/>
        <v>3343103 - Region Syddanmark25 år og derover</v>
      </c>
      <c r="B5881" s="12" t="str">
        <f t="shared" si="549"/>
        <v>334310</v>
      </c>
      <c r="C5881" s="14">
        <f t="shared" si="547"/>
        <v>0</v>
      </c>
      <c r="D5881" s="14">
        <f t="shared" si="548"/>
        <v>0</v>
      </c>
      <c r="E5881" s="19" t="str">
        <f t="shared" si="550"/>
        <v>334310 - Chef- og direktionssekretærarbejde</v>
      </c>
      <c r="F5881" s="19" t="str">
        <f t="shared" si="551"/>
        <v>25 år og derover</v>
      </c>
      <c r="G5881" s="40" t="s">
        <v>516</v>
      </c>
      <c r="H5881" s="41" t="s">
        <v>152</v>
      </c>
      <c r="I5881" s="42" t="s">
        <v>544</v>
      </c>
      <c r="J5881" s="43" t="s">
        <v>9</v>
      </c>
      <c r="K5881" s="44">
        <v>176</v>
      </c>
      <c r="L5881" s="45">
        <v>43496.721345121128</v>
      </c>
      <c r="M5881" s="46">
        <v>45847.502159911484</v>
      </c>
      <c r="N5881" s="45"/>
      <c r="O5881" s="46"/>
    </row>
    <row r="5882" spans="1:15" x14ac:dyDescent="0.2">
      <c r="A5882" s="11" t="str">
        <f t="shared" si="546"/>
        <v>3343103 - Region SyddanmarkAlle uanset erf.</v>
      </c>
      <c r="B5882" s="12" t="str">
        <f t="shared" si="549"/>
        <v>334310</v>
      </c>
      <c r="C5882" s="14">
        <f t="shared" si="547"/>
        <v>0</v>
      </c>
      <c r="D5882" s="14">
        <f t="shared" si="548"/>
        <v>0</v>
      </c>
      <c r="E5882" s="19" t="str">
        <f t="shared" si="550"/>
        <v>334310 - Chef- og direktionssekretærarbejde</v>
      </c>
      <c r="F5882" s="19" t="str">
        <f t="shared" si="551"/>
        <v>Alle uanset erf.</v>
      </c>
      <c r="G5882" s="40" t="s">
        <v>516</v>
      </c>
      <c r="H5882" s="41" t="s">
        <v>152</v>
      </c>
      <c r="I5882" s="42" t="s">
        <v>544</v>
      </c>
      <c r="J5882" s="43" t="s">
        <v>10</v>
      </c>
      <c r="K5882" s="44">
        <v>328</v>
      </c>
      <c r="L5882" s="45">
        <v>42890.600121266871</v>
      </c>
      <c r="M5882" s="46">
        <v>45208.623107411513</v>
      </c>
      <c r="N5882" s="45"/>
      <c r="O5882" s="46"/>
    </row>
    <row r="5883" spans="1:15" x14ac:dyDescent="0.2">
      <c r="A5883" s="11" t="str">
        <f t="shared" si="546"/>
        <v>3343104 - Region Midtjylland5-9 år</v>
      </c>
      <c r="B5883" s="12" t="str">
        <f t="shared" si="549"/>
        <v>334310</v>
      </c>
      <c r="C5883" s="14">
        <f t="shared" si="547"/>
        <v>0</v>
      </c>
      <c r="D5883" s="14">
        <f t="shared" si="548"/>
        <v>0</v>
      </c>
      <c r="E5883" s="19" t="str">
        <f t="shared" si="550"/>
        <v>334310 - Chef- og direktionssekretærarbejde</v>
      </c>
      <c r="F5883" s="19" t="str">
        <f t="shared" si="551"/>
        <v>5-9 år</v>
      </c>
      <c r="G5883" s="40" t="s">
        <v>516</v>
      </c>
      <c r="H5883" s="41" t="s">
        <v>152</v>
      </c>
      <c r="I5883" s="42" t="s">
        <v>517</v>
      </c>
      <c r="J5883" s="43" t="s">
        <v>15</v>
      </c>
      <c r="K5883" s="44">
        <v>31</v>
      </c>
      <c r="L5883" s="45">
        <v>44139.42674295602</v>
      </c>
      <c r="M5883" s="46">
        <v>46539.532735653527</v>
      </c>
      <c r="N5883" s="45"/>
      <c r="O5883" s="46"/>
    </row>
    <row r="5884" spans="1:15" x14ac:dyDescent="0.2">
      <c r="A5884" s="11" t="str">
        <f t="shared" si="546"/>
        <v>3343104 - Region Midtjylland0-4 år</v>
      </c>
      <c r="B5884" s="12" t="str">
        <f t="shared" si="549"/>
        <v>334310</v>
      </c>
      <c r="C5884" s="14">
        <f t="shared" si="547"/>
        <v>0</v>
      </c>
      <c r="D5884" s="14">
        <f t="shared" si="548"/>
        <v>0</v>
      </c>
      <c r="E5884" s="19" t="str">
        <f t="shared" si="550"/>
        <v>334310 - Chef- og direktionssekretærarbejde</v>
      </c>
      <c r="F5884" s="19" t="str">
        <f t="shared" si="551"/>
        <v>0-4 år</v>
      </c>
      <c r="G5884" s="40" t="s">
        <v>516</v>
      </c>
      <c r="H5884" s="41" t="s">
        <v>152</v>
      </c>
      <c r="I5884" s="42" t="s">
        <v>517</v>
      </c>
      <c r="J5884" s="43" t="s">
        <v>16</v>
      </c>
      <c r="K5884" s="44">
        <v>24</v>
      </c>
      <c r="L5884" s="45">
        <v>34155.94896349933</v>
      </c>
      <c r="M5884" s="46">
        <v>36013.644479314971</v>
      </c>
      <c r="N5884" s="45"/>
      <c r="O5884" s="46"/>
    </row>
    <row r="5885" spans="1:15" x14ac:dyDescent="0.2">
      <c r="A5885" s="11" t="str">
        <f t="shared" si="546"/>
        <v>3343104 - Region Midtjylland10-14 år</v>
      </c>
      <c r="B5885" s="12" t="str">
        <f t="shared" si="549"/>
        <v>334310</v>
      </c>
      <c r="C5885" s="14">
        <f t="shared" si="547"/>
        <v>0</v>
      </c>
      <c r="D5885" s="14">
        <f t="shared" si="548"/>
        <v>0</v>
      </c>
      <c r="E5885" s="19" t="str">
        <f t="shared" si="550"/>
        <v>334310 - Chef- og direktionssekretærarbejde</v>
      </c>
      <c r="F5885" s="19" t="str">
        <f t="shared" si="551"/>
        <v>10-14 år</v>
      </c>
      <c r="G5885" s="40" t="s">
        <v>516</v>
      </c>
      <c r="H5885" s="41" t="s">
        <v>152</v>
      </c>
      <c r="I5885" s="42" t="s">
        <v>517</v>
      </c>
      <c r="J5885" s="43" t="s">
        <v>17</v>
      </c>
      <c r="K5885" s="44">
        <v>28</v>
      </c>
      <c r="L5885" s="45">
        <v>45995.511745714306</v>
      </c>
      <c r="M5885" s="46">
        <v>48551.704999206988</v>
      </c>
      <c r="N5885" s="45"/>
      <c r="O5885" s="46"/>
    </row>
    <row r="5886" spans="1:15" x14ac:dyDescent="0.2">
      <c r="A5886" s="11" t="str">
        <f t="shared" si="546"/>
        <v>3343104 - Region Midtjylland15-20 år</v>
      </c>
      <c r="B5886" s="12" t="str">
        <f t="shared" si="549"/>
        <v>334310</v>
      </c>
      <c r="C5886" s="14">
        <f t="shared" si="547"/>
        <v>0</v>
      </c>
      <c r="D5886" s="14">
        <f t="shared" si="548"/>
        <v>0</v>
      </c>
      <c r="E5886" s="19" t="str">
        <f t="shared" si="550"/>
        <v>334310 - Chef- og direktionssekretærarbejde</v>
      </c>
      <c r="F5886" s="19" t="str">
        <f t="shared" si="551"/>
        <v>15-20 år</v>
      </c>
      <c r="G5886" s="40" t="s">
        <v>516</v>
      </c>
      <c r="H5886" s="41" t="s">
        <v>152</v>
      </c>
      <c r="I5886" s="42" t="s">
        <v>517</v>
      </c>
      <c r="J5886" s="43" t="s">
        <v>18</v>
      </c>
      <c r="K5886" s="44">
        <v>35</v>
      </c>
      <c r="L5886" s="45">
        <v>46571.515088689957</v>
      </c>
      <c r="M5886" s="46">
        <v>49182.877168447791</v>
      </c>
      <c r="N5886" s="45"/>
      <c r="O5886" s="46"/>
    </row>
    <row r="5887" spans="1:15" x14ac:dyDescent="0.2">
      <c r="A5887" s="11" t="str">
        <f t="shared" si="546"/>
        <v>3343104 - Region Midtjylland20-24 år</v>
      </c>
      <c r="B5887" s="12" t="str">
        <f t="shared" si="549"/>
        <v>334310</v>
      </c>
      <c r="C5887" s="14">
        <f t="shared" si="547"/>
        <v>0</v>
      </c>
      <c r="D5887" s="14">
        <f t="shared" si="548"/>
        <v>0</v>
      </c>
      <c r="E5887" s="19" t="str">
        <f t="shared" si="550"/>
        <v>334310 - Chef- og direktionssekretærarbejde</v>
      </c>
      <c r="F5887" s="19" t="str">
        <f t="shared" si="551"/>
        <v>20-24 år</v>
      </c>
      <c r="G5887" s="40" t="s">
        <v>516</v>
      </c>
      <c r="H5887" s="41" t="s">
        <v>152</v>
      </c>
      <c r="I5887" s="42" t="s">
        <v>517</v>
      </c>
      <c r="J5887" s="43" t="s">
        <v>19</v>
      </c>
      <c r="K5887" s="44">
        <v>35</v>
      </c>
      <c r="L5887" s="45">
        <v>45724.794297473549</v>
      </c>
      <c r="M5887" s="46">
        <v>48210.496635437325</v>
      </c>
      <c r="N5887" s="45"/>
      <c r="O5887" s="46"/>
    </row>
    <row r="5888" spans="1:15" x14ac:dyDescent="0.2">
      <c r="A5888" s="11" t="str">
        <f t="shared" si="546"/>
        <v>3343104 - Region Midtjylland25 år og derover</v>
      </c>
      <c r="B5888" s="12" t="str">
        <f t="shared" si="549"/>
        <v>334310</v>
      </c>
      <c r="C5888" s="14">
        <f t="shared" si="547"/>
        <v>0</v>
      </c>
      <c r="D5888" s="14">
        <f t="shared" si="548"/>
        <v>0</v>
      </c>
      <c r="E5888" s="19" t="str">
        <f t="shared" si="550"/>
        <v>334310 - Chef- og direktionssekretærarbejde</v>
      </c>
      <c r="F5888" s="19" t="str">
        <f t="shared" si="551"/>
        <v>25 år og derover</v>
      </c>
      <c r="G5888" s="40" t="s">
        <v>516</v>
      </c>
      <c r="H5888" s="41" t="s">
        <v>152</v>
      </c>
      <c r="I5888" s="42" t="s">
        <v>517</v>
      </c>
      <c r="J5888" s="43" t="s">
        <v>9</v>
      </c>
      <c r="K5888" s="44">
        <v>159</v>
      </c>
      <c r="L5888" s="45">
        <v>44176.706413149499</v>
      </c>
      <c r="M5888" s="46">
        <v>46568.841339483952</v>
      </c>
      <c r="N5888" s="45"/>
      <c r="O5888" s="46"/>
    </row>
    <row r="5889" spans="1:15" x14ac:dyDescent="0.2">
      <c r="A5889" s="11" t="str">
        <f t="shared" si="546"/>
        <v>3343104 - Region MidtjyllandAlle uanset erf.</v>
      </c>
      <c r="B5889" s="12" t="str">
        <f t="shared" si="549"/>
        <v>334310</v>
      </c>
      <c r="C5889" s="14">
        <f t="shared" si="547"/>
        <v>0</v>
      </c>
      <c r="D5889" s="14">
        <f t="shared" si="548"/>
        <v>0</v>
      </c>
      <c r="E5889" s="19" t="str">
        <f t="shared" si="550"/>
        <v>334310 - Chef- og direktionssekretærarbejde</v>
      </c>
      <c r="F5889" s="19" t="str">
        <f t="shared" si="551"/>
        <v>Alle uanset erf.</v>
      </c>
      <c r="G5889" s="40" t="s">
        <v>516</v>
      </c>
      <c r="H5889" s="41" t="s">
        <v>152</v>
      </c>
      <c r="I5889" s="42" t="s">
        <v>517</v>
      </c>
      <c r="J5889" s="43" t="s">
        <v>10</v>
      </c>
      <c r="K5889" s="44">
        <v>312</v>
      </c>
      <c r="L5889" s="45">
        <v>43833.696561509838</v>
      </c>
      <c r="M5889" s="46">
        <v>46269.74727979795</v>
      </c>
      <c r="N5889" s="45"/>
      <c r="O5889" s="46"/>
    </row>
    <row r="5890" spans="1:15" x14ac:dyDescent="0.2">
      <c r="A5890" s="11" t="str">
        <f t="shared" ref="A5890:A5953" si="552">B5890&amp;I5890&amp;F5890</f>
        <v>3343105 - Region Nordjylland5-9 år</v>
      </c>
      <c r="B5890" s="12" t="str">
        <f t="shared" si="549"/>
        <v>334310</v>
      </c>
      <c r="C5890" s="14">
        <f t="shared" ref="C5890:C5953" si="553">N5890*1.2</f>
        <v>0</v>
      </c>
      <c r="D5890" s="14">
        <f t="shared" ref="D5890:D5953" si="554">O5890*1.2</f>
        <v>0</v>
      </c>
      <c r="E5890" s="19" t="str">
        <f t="shared" si="550"/>
        <v>334310 - Chef- og direktionssekretærarbejde</v>
      </c>
      <c r="F5890" s="19" t="str">
        <f t="shared" si="551"/>
        <v>5-9 år</v>
      </c>
      <c r="G5890" s="40" t="s">
        <v>516</v>
      </c>
      <c r="H5890" s="41" t="s">
        <v>152</v>
      </c>
      <c r="I5890" s="42" t="s">
        <v>21</v>
      </c>
      <c r="J5890" s="43" t="s">
        <v>15</v>
      </c>
      <c r="K5890" s="44">
        <v>11</v>
      </c>
      <c r="L5890" s="45">
        <v>39808.031632253493</v>
      </c>
      <c r="M5890" s="46">
        <v>42020.356662046666</v>
      </c>
      <c r="N5890" s="45"/>
      <c r="O5890" s="46"/>
    </row>
    <row r="5891" spans="1:15" x14ac:dyDescent="0.2">
      <c r="A5891" s="11" t="str">
        <f t="shared" si="552"/>
        <v>3343105 - Region Nordjylland0-4 år</v>
      </c>
      <c r="B5891" s="12" t="str">
        <f t="shared" ref="B5891:B5954" si="555">LEFT(E5891,6)</f>
        <v>334310</v>
      </c>
      <c r="C5891" s="14">
        <f t="shared" si="553"/>
        <v>0</v>
      </c>
      <c r="D5891" s="14">
        <f t="shared" si="554"/>
        <v>0</v>
      </c>
      <c r="E5891" s="19" t="str">
        <f t="shared" ref="E5891:E5954" si="556">TRIM(H5891)</f>
        <v>334310 - Chef- og direktionssekretærarbejde</v>
      </c>
      <c r="F5891" s="19" t="str">
        <f t="shared" ref="F5891:F5954" si="557">MID(J5891,6,30)</f>
        <v>0-4 år</v>
      </c>
      <c r="G5891" s="40" t="s">
        <v>516</v>
      </c>
      <c r="H5891" s="41" t="s">
        <v>152</v>
      </c>
      <c r="I5891" s="42" t="s">
        <v>21</v>
      </c>
      <c r="J5891" s="43" t="s">
        <v>16</v>
      </c>
      <c r="K5891" s="44">
        <v>13</v>
      </c>
      <c r="L5891" s="45">
        <v>39991.77525491656</v>
      </c>
      <c r="M5891" s="46">
        <v>41912.227183181029</v>
      </c>
      <c r="N5891" s="45"/>
      <c r="O5891" s="46"/>
    </row>
    <row r="5892" spans="1:15" x14ac:dyDescent="0.2">
      <c r="A5892" s="11" t="str">
        <f t="shared" si="552"/>
        <v>3343105 - Region Nordjylland25 år og derover</v>
      </c>
      <c r="B5892" s="12" t="str">
        <f t="shared" si="555"/>
        <v>334310</v>
      </c>
      <c r="C5892" s="14">
        <f t="shared" si="553"/>
        <v>0</v>
      </c>
      <c r="D5892" s="14">
        <f t="shared" si="554"/>
        <v>0</v>
      </c>
      <c r="E5892" s="19" t="str">
        <f t="shared" si="556"/>
        <v>334310 - Chef- og direktionssekretærarbejde</v>
      </c>
      <c r="F5892" s="19" t="str">
        <f t="shared" si="557"/>
        <v>25 år og derover</v>
      </c>
      <c r="G5892" s="40" t="s">
        <v>516</v>
      </c>
      <c r="H5892" s="41" t="s">
        <v>152</v>
      </c>
      <c r="I5892" s="42" t="s">
        <v>21</v>
      </c>
      <c r="J5892" s="43" t="s">
        <v>9</v>
      </c>
      <c r="K5892" s="44">
        <v>32</v>
      </c>
      <c r="L5892" s="45">
        <v>40829.876216617318</v>
      </c>
      <c r="M5892" s="46">
        <v>43040.78284288881</v>
      </c>
      <c r="N5892" s="45"/>
      <c r="O5892" s="46"/>
    </row>
    <row r="5893" spans="1:15" x14ac:dyDescent="0.2">
      <c r="A5893" s="11" t="str">
        <f t="shared" si="552"/>
        <v>3343105 - Region NordjyllandAlle uanset erf.</v>
      </c>
      <c r="B5893" s="12" t="str">
        <f t="shared" si="555"/>
        <v>334310</v>
      </c>
      <c r="C5893" s="14">
        <f t="shared" si="553"/>
        <v>0</v>
      </c>
      <c r="D5893" s="14">
        <f t="shared" si="554"/>
        <v>0</v>
      </c>
      <c r="E5893" s="19" t="str">
        <f t="shared" si="556"/>
        <v>334310 - Chef- og direktionssekretærarbejde</v>
      </c>
      <c r="F5893" s="19" t="str">
        <f t="shared" si="557"/>
        <v>Alle uanset erf.</v>
      </c>
      <c r="G5893" s="40" t="s">
        <v>516</v>
      </c>
      <c r="H5893" s="41" t="s">
        <v>152</v>
      </c>
      <c r="I5893" s="42" t="s">
        <v>21</v>
      </c>
      <c r="J5893" s="43" t="s">
        <v>10</v>
      </c>
      <c r="K5893" s="44">
        <v>72</v>
      </c>
      <c r="L5893" s="45">
        <v>40481.156681403889</v>
      </c>
      <c r="M5893" s="46">
        <v>42730.890528798824</v>
      </c>
      <c r="N5893" s="45"/>
      <c r="O5893" s="46"/>
    </row>
    <row r="5894" spans="1:15" x14ac:dyDescent="0.2">
      <c r="A5894" s="11" t="str">
        <f t="shared" si="552"/>
        <v>3343106 - Alle regionerUnder 1 år</v>
      </c>
      <c r="B5894" s="12" t="str">
        <f t="shared" si="555"/>
        <v>334310</v>
      </c>
      <c r="C5894" s="14">
        <f t="shared" si="553"/>
        <v>0</v>
      </c>
      <c r="D5894" s="14">
        <f t="shared" si="554"/>
        <v>0</v>
      </c>
      <c r="E5894" s="19" t="str">
        <f t="shared" si="556"/>
        <v>334310 - Chef- og direktionssekretærarbejde</v>
      </c>
      <c r="F5894" s="19" t="str">
        <f t="shared" si="557"/>
        <v>Under 1 år</v>
      </c>
      <c r="G5894" s="40" t="s">
        <v>516</v>
      </c>
      <c r="H5894" s="41" t="s">
        <v>152</v>
      </c>
      <c r="I5894" s="42" t="s">
        <v>11</v>
      </c>
      <c r="J5894" s="43" t="s">
        <v>13</v>
      </c>
      <c r="K5894" s="44">
        <v>35</v>
      </c>
      <c r="L5894" s="45">
        <v>39875.606017516198</v>
      </c>
      <c r="M5894" s="46">
        <v>42091.686483028236</v>
      </c>
      <c r="N5894" s="45"/>
      <c r="O5894" s="46"/>
    </row>
    <row r="5895" spans="1:15" x14ac:dyDescent="0.2">
      <c r="A5895" s="11" t="str">
        <f t="shared" si="552"/>
        <v>3343106 - Alle regioner1 år</v>
      </c>
      <c r="B5895" s="12" t="str">
        <f t="shared" si="555"/>
        <v>334310</v>
      </c>
      <c r="C5895" s="14">
        <f t="shared" si="553"/>
        <v>0</v>
      </c>
      <c r="D5895" s="14">
        <f t="shared" si="554"/>
        <v>0</v>
      </c>
      <c r="E5895" s="19" t="str">
        <f t="shared" si="556"/>
        <v>334310 - Chef- og direktionssekretærarbejde</v>
      </c>
      <c r="F5895" s="19" t="str">
        <f t="shared" si="557"/>
        <v>1 år</v>
      </c>
      <c r="G5895" s="40" t="s">
        <v>516</v>
      </c>
      <c r="H5895" s="41" t="s">
        <v>152</v>
      </c>
      <c r="I5895" s="42" t="s">
        <v>11</v>
      </c>
      <c r="J5895" s="43" t="s">
        <v>22</v>
      </c>
      <c r="K5895" s="44">
        <v>42</v>
      </c>
      <c r="L5895" s="45">
        <v>33851.49963527442</v>
      </c>
      <c r="M5895" s="46">
        <v>35321.383413217831</v>
      </c>
      <c r="N5895" s="45"/>
      <c r="O5895" s="46"/>
    </row>
    <row r="5896" spans="1:15" x14ac:dyDescent="0.2">
      <c r="A5896" s="11" t="str">
        <f t="shared" si="552"/>
        <v>3343106 - Alle regioner2 år</v>
      </c>
      <c r="B5896" s="12" t="str">
        <f t="shared" si="555"/>
        <v>334310</v>
      </c>
      <c r="C5896" s="14">
        <f t="shared" si="553"/>
        <v>0</v>
      </c>
      <c r="D5896" s="14">
        <f t="shared" si="554"/>
        <v>0</v>
      </c>
      <c r="E5896" s="19" t="str">
        <f t="shared" si="556"/>
        <v>334310 - Chef- og direktionssekretærarbejde</v>
      </c>
      <c r="F5896" s="19" t="str">
        <f t="shared" si="557"/>
        <v>2 år</v>
      </c>
      <c r="G5896" s="40" t="s">
        <v>516</v>
      </c>
      <c r="H5896" s="41" t="s">
        <v>152</v>
      </c>
      <c r="I5896" s="42" t="s">
        <v>11</v>
      </c>
      <c r="J5896" s="43" t="s">
        <v>23</v>
      </c>
      <c r="K5896" s="44">
        <v>56</v>
      </c>
      <c r="L5896" s="45">
        <v>39740.558822714593</v>
      </c>
      <c r="M5896" s="46">
        <v>41990.549268459115</v>
      </c>
      <c r="N5896" s="45"/>
      <c r="O5896" s="46"/>
    </row>
    <row r="5897" spans="1:15" x14ac:dyDescent="0.2">
      <c r="A5897" s="11" t="str">
        <f t="shared" si="552"/>
        <v>3343106 - Alle regioner3 år</v>
      </c>
      <c r="B5897" s="12" t="str">
        <f t="shared" si="555"/>
        <v>334310</v>
      </c>
      <c r="C5897" s="14">
        <f t="shared" si="553"/>
        <v>0</v>
      </c>
      <c r="D5897" s="14">
        <f t="shared" si="554"/>
        <v>0</v>
      </c>
      <c r="E5897" s="19" t="str">
        <f t="shared" si="556"/>
        <v>334310 - Chef- og direktionssekretærarbejde</v>
      </c>
      <c r="F5897" s="19" t="str">
        <f t="shared" si="557"/>
        <v>3 år</v>
      </c>
      <c r="G5897" s="40" t="s">
        <v>516</v>
      </c>
      <c r="H5897" s="41" t="s">
        <v>152</v>
      </c>
      <c r="I5897" s="42" t="s">
        <v>11</v>
      </c>
      <c r="J5897" s="43" t="s">
        <v>14</v>
      </c>
      <c r="K5897" s="44">
        <v>31</v>
      </c>
      <c r="L5897" s="45">
        <v>37312.787924707911</v>
      </c>
      <c r="M5897" s="46">
        <v>39341.433071120438</v>
      </c>
      <c r="N5897" s="45"/>
      <c r="O5897" s="46"/>
    </row>
    <row r="5898" spans="1:15" x14ac:dyDescent="0.2">
      <c r="A5898" s="11" t="str">
        <f t="shared" si="552"/>
        <v>3343106 - Alle regioner4 år</v>
      </c>
      <c r="B5898" s="12" t="str">
        <f t="shared" si="555"/>
        <v>334310</v>
      </c>
      <c r="C5898" s="14">
        <f t="shared" si="553"/>
        <v>0</v>
      </c>
      <c r="D5898" s="14">
        <f t="shared" si="554"/>
        <v>0</v>
      </c>
      <c r="E5898" s="19" t="str">
        <f t="shared" si="556"/>
        <v>334310 - Chef- og direktionssekretærarbejde</v>
      </c>
      <c r="F5898" s="19" t="str">
        <f t="shared" si="557"/>
        <v>4 år</v>
      </c>
      <c r="G5898" s="40" t="s">
        <v>516</v>
      </c>
      <c r="H5898" s="41" t="s">
        <v>152</v>
      </c>
      <c r="I5898" s="42" t="s">
        <v>11</v>
      </c>
      <c r="J5898" s="43" t="s">
        <v>24</v>
      </c>
      <c r="K5898" s="44">
        <v>26</v>
      </c>
      <c r="L5898" s="45">
        <v>35344.364994350966</v>
      </c>
      <c r="M5898" s="46">
        <v>37332.632759081411</v>
      </c>
      <c r="N5898" s="45"/>
      <c r="O5898" s="46"/>
    </row>
    <row r="5899" spans="1:15" x14ac:dyDescent="0.2">
      <c r="A5899" s="11" t="str">
        <f t="shared" si="552"/>
        <v>3343106 - Alle regioner5-9 år</v>
      </c>
      <c r="B5899" s="12" t="str">
        <f t="shared" si="555"/>
        <v>334310</v>
      </c>
      <c r="C5899" s="14">
        <f t="shared" si="553"/>
        <v>0</v>
      </c>
      <c r="D5899" s="14">
        <f t="shared" si="554"/>
        <v>0</v>
      </c>
      <c r="E5899" s="19" t="str">
        <f t="shared" si="556"/>
        <v>334310 - Chef- og direktionssekretærarbejde</v>
      </c>
      <c r="F5899" s="19" t="str">
        <f t="shared" si="557"/>
        <v>5-9 år</v>
      </c>
      <c r="G5899" s="40" t="s">
        <v>516</v>
      </c>
      <c r="H5899" s="41" t="s">
        <v>152</v>
      </c>
      <c r="I5899" s="42" t="s">
        <v>11</v>
      </c>
      <c r="J5899" s="43" t="s">
        <v>15</v>
      </c>
      <c r="K5899" s="44">
        <v>136</v>
      </c>
      <c r="L5899" s="45">
        <v>42745.240018508084</v>
      </c>
      <c r="M5899" s="46">
        <v>45142.054866852741</v>
      </c>
      <c r="N5899" s="45"/>
      <c r="O5899" s="46"/>
    </row>
    <row r="5900" spans="1:15" x14ac:dyDescent="0.2">
      <c r="A5900" s="11" t="str">
        <f t="shared" si="552"/>
        <v>3343106 - Alle regioner0-4 år</v>
      </c>
      <c r="B5900" s="12" t="str">
        <f t="shared" si="555"/>
        <v>334310</v>
      </c>
      <c r="C5900" s="14">
        <f t="shared" si="553"/>
        <v>0</v>
      </c>
      <c r="D5900" s="14">
        <f t="shared" si="554"/>
        <v>0</v>
      </c>
      <c r="E5900" s="19" t="str">
        <f t="shared" si="556"/>
        <v>334310 - Chef- og direktionssekretærarbejde</v>
      </c>
      <c r="F5900" s="19" t="str">
        <f t="shared" si="557"/>
        <v>0-4 år</v>
      </c>
      <c r="G5900" s="40" t="s">
        <v>516</v>
      </c>
      <c r="H5900" s="41" t="s">
        <v>152</v>
      </c>
      <c r="I5900" s="42" t="s">
        <v>11</v>
      </c>
      <c r="J5900" s="43" t="s">
        <v>16</v>
      </c>
      <c r="K5900" s="44">
        <v>190</v>
      </c>
      <c r="L5900" s="45">
        <v>37309.605000679985</v>
      </c>
      <c r="M5900" s="46">
        <v>39321.34531469972</v>
      </c>
      <c r="N5900" s="45"/>
      <c r="O5900" s="46"/>
    </row>
    <row r="5901" spans="1:15" x14ac:dyDescent="0.2">
      <c r="A5901" s="11" t="str">
        <f t="shared" si="552"/>
        <v>3343106 - Alle regioner10-14 år</v>
      </c>
      <c r="B5901" s="12" t="str">
        <f t="shared" si="555"/>
        <v>334310</v>
      </c>
      <c r="C5901" s="14">
        <f t="shared" si="553"/>
        <v>0</v>
      </c>
      <c r="D5901" s="14">
        <f t="shared" si="554"/>
        <v>0</v>
      </c>
      <c r="E5901" s="19" t="str">
        <f t="shared" si="556"/>
        <v>334310 - Chef- og direktionssekretærarbejde</v>
      </c>
      <c r="F5901" s="19" t="str">
        <f t="shared" si="557"/>
        <v>10-14 år</v>
      </c>
      <c r="G5901" s="40" t="s">
        <v>516</v>
      </c>
      <c r="H5901" s="41" t="s">
        <v>152</v>
      </c>
      <c r="I5901" s="42" t="s">
        <v>11</v>
      </c>
      <c r="J5901" s="43" t="s">
        <v>17</v>
      </c>
      <c r="K5901" s="44">
        <v>140</v>
      </c>
      <c r="L5901" s="45">
        <v>46467.966528028534</v>
      </c>
      <c r="M5901" s="46">
        <v>48551.704999206988</v>
      </c>
      <c r="N5901" s="45"/>
      <c r="O5901" s="46"/>
    </row>
    <row r="5902" spans="1:15" x14ac:dyDescent="0.2">
      <c r="A5902" s="11" t="str">
        <f t="shared" si="552"/>
        <v>3343106 - Alle regioner15-20 år</v>
      </c>
      <c r="B5902" s="12" t="str">
        <f t="shared" si="555"/>
        <v>334310</v>
      </c>
      <c r="C5902" s="14">
        <f t="shared" si="553"/>
        <v>0</v>
      </c>
      <c r="D5902" s="14">
        <f t="shared" si="554"/>
        <v>0</v>
      </c>
      <c r="E5902" s="19" t="str">
        <f t="shared" si="556"/>
        <v>334310 - Chef- og direktionssekretærarbejde</v>
      </c>
      <c r="F5902" s="19" t="str">
        <f t="shared" si="557"/>
        <v>15-20 år</v>
      </c>
      <c r="G5902" s="40" t="s">
        <v>516</v>
      </c>
      <c r="H5902" s="41" t="s">
        <v>152</v>
      </c>
      <c r="I5902" s="42" t="s">
        <v>11</v>
      </c>
      <c r="J5902" s="43" t="s">
        <v>18</v>
      </c>
      <c r="K5902" s="44">
        <v>127</v>
      </c>
      <c r="L5902" s="45">
        <v>46046.276995652646</v>
      </c>
      <c r="M5902" s="46">
        <v>48479.102789173325</v>
      </c>
      <c r="N5902" s="45"/>
      <c r="O5902" s="46"/>
    </row>
    <row r="5903" spans="1:15" x14ac:dyDescent="0.2">
      <c r="A5903" s="11" t="str">
        <f t="shared" si="552"/>
        <v>3343106 - Alle regioner20-24 år</v>
      </c>
      <c r="B5903" s="12" t="str">
        <f t="shared" si="555"/>
        <v>334310</v>
      </c>
      <c r="C5903" s="14">
        <f t="shared" si="553"/>
        <v>0</v>
      </c>
      <c r="D5903" s="14">
        <f t="shared" si="554"/>
        <v>0</v>
      </c>
      <c r="E5903" s="19" t="str">
        <f t="shared" si="556"/>
        <v>334310 - Chef- og direktionssekretærarbejde</v>
      </c>
      <c r="F5903" s="19" t="str">
        <f t="shared" si="557"/>
        <v>20-24 år</v>
      </c>
      <c r="G5903" s="40" t="s">
        <v>516</v>
      </c>
      <c r="H5903" s="41" t="s">
        <v>152</v>
      </c>
      <c r="I5903" s="42" t="s">
        <v>11</v>
      </c>
      <c r="J5903" s="43" t="s">
        <v>19</v>
      </c>
      <c r="K5903" s="44">
        <v>172</v>
      </c>
      <c r="L5903" s="45">
        <v>47823.601784885272</v>
      </c>
      <c r="M5903" s="46">
        <v>50505.170979717353</v>
      </c>
      <c r="N5903" s="45"/>
      <c r="O5903" s="46"/>
    </row>
    <row r="5904" spans="1:15" x14ac:dyDescent="0.2">
      <c r="A5904" s="11" t="str">
        <f t="shared" si="552"/>
        <v>3343106 - Alle regioner25 år og derover</v>
      </c>
      <c r="B5904" s="12" t="str">
        <f t="shared" si="555"/>
        <v>334310</v>
      </c>
      <c r="C5904" s="14">
        <f t="shared" si="553"/>
        <v>0</v>
      </c>
      <c r="D5904" s="14">
        <f t="shared" si="554"/>
        <v>0</v>
      </c>
      <c r="E5904" s="19" t="str">
        <f t="shared" si="556"/>
        <v>334310 - Chef- og direktionssekretærarbejde</v>
      </c>
      <c r="F5904" s="19" t="str">
        <f t="shared" si="557"/>
        <v>25 år og derover</v>
      </c>
      <c r="G5904" s="40" t="s">
        <v>516</v>
      </c>
      <c r="H5904" s="41" t="s">
        <v>152</v>
      </c>
      <c r="I5904" s="42" t="s">
        <v>11</v>
      </c>
      <c r="J5904" s="43" t="s">
        <v>9</v>
      </c>
      <c r="K5904" s="44">
        <v>775</v>
      </c>
      <c r="L5904" s="45">
        <v>44809.012738268597</v>
      </c>
      <c r="M5904" s="46">
        <v>47229.721632191751</v>
      </c>
      <c r="N5904" s="45"/>
      <c r="O5904" s="46"/>
    </row>
    <row r="5905" spans="1:15" x14ac:dyDescent="0.2">
      <c r="A5905" s="11" t="str">
        <f t="shared" si="552"/>
        <v>3343106 - Alle regionerAlle uanset erf.</v>
      </c>
      <c r="B5905" s="12" t="str">
        <f t="shared" si="555"/>
        <v>334310</v>
      </c>
      <c r="C5905" s="14">
        <f t="shared" si="553"/>
        <v>0</v>
      </c>
      <c r="D5905" s="14">
        <f t="shared" si="554"/>
        <v>0</v>
      </c>
      <c r="E5905" s="19" t="str">
        <f t="shared" si="556"/>
        <v>334310 - Chef- og direktionssekretærarbejde</v>
      </c>
      <c r="F5905" s="19" t="str">
        <f t="shared" si="557"/>
        <v>Alle uanset erf.</v>
      </c>
      <c r="G5905" s="40" t="s">
        <v>516</v>
      </c>
      <c r="H5905" s="41" t="s">
        <v>152</v>
      </c>
      <c r="I5905" s="42" t="s">
        <v>11</v>
      </c>
      <c r="J5905" s="43" t="s">
        <v>10</v>
      </c>
      <c r="K5905" s="44">
        <v>1540</v>
      </c>
      <c r="L5905" s="45">
        <v>44259.295095491812</v>
      </c>
      <c r="M5905" s="46">
        <v>46665.612317359177</v>
      </c>
      <c r="N5905" s="45"/>
      <c r="O5905" s="46"/>
    </row>
    <row r="5906" spans="1:15" x14ac:dyDescent="0.2">
      <c r="A5906" s="11" t="str">
        <f t="shared" si="552"/>
        <v>3343201 - Region Hovedstaden25 år og derover</v>
      </c>
      <c r="B5906" s="12" t="str">
        <f t="shared" si="555"/>
        <v>334320</v>
      </c>
      <c r="C5906" s="14">
        <f t="shared" si="553"/>
        <v>0</v>
      </c>
      <c r="D5906" s="14">
        <f t="shared" si="554"/>
        <v>0</v>
      </c>
      <c r="E5906" s="19" t="str">
        <f t="shared" si="556"/>
        <v>334320 - Oversættelse af korrespondance</v>
      </c>
      <c r="F5906" s="19" t="str">
        <f t="shared" si="557"/>
        <v>25 år og derover</v>
      </c>
      <c r="G5906" s="40" t="s">
        <v>516</v>
      </c>
      <c r="H5906" s="41" t="s">
        <v>367</v>
      </c>
      <c r="I5906" s="42" t="s">
        <v>8</v>
      </c>
      <c r="J5906" s="43" t="s">
        <v>9</v>
      </c>
      <c r="K5906" s="44">
        <v>27</v>
      </c>
      <c r="L5906" s="45">
        <v>45176.700808833077</v>
      </c>
      <c r="M5906" s="46">
        <v>47718.07842162739</v>
      </c>
      <c r="N5906" s="45"/>
      <c r="O5906" s="46"/>
    </row>
    <row r="5907" spans="1:15" x14ac:dyDescent="0.2">
      <c r="A5907" s="11" t="str">
        <f t="shared" si="552"/>
        <v>3343201 - Region HovedstadenAlle uanset erf.</v>
      </c>
      <c r="B5907" s="12" t="str">
        <f t="shared" si="555"/>
        <v>334320</v>
      </c>
      <c r="C5907" s="14">
        <f t="shared" si="553"/>
        <v>0</v>
      </c>
      <c r="D5907" s="14">
        <f t="shared" si="554"/>
        <v>0</v>
      </c>
      <c r="E5907" s="19" t="str">
        <f t="shared" si="556"/>
        <v>334320 - Oversættelse af korrespondance</v>
      </c>
      <c r="F5907" s="19" t="str">
        <f t="shared" si="557"/>
        <v>Alle uanset erf.</v>
      </c>
      <c r="G5907" s="40" t="s">
        <v>516</v>
      </c>
      <c r="H5907" s="41" t="s">
        <v>367</v>
      </c>
      <c r="I5907" s="42" t="s">
        <v>8</v>
      </c>
      <c r="J5907" s="43" t="s">
        <v>10</v>
      </c>
      <c r="K5907" s="44">
        <v>44</v>
      </c>
      <c r="L5907" s="45">
        <v>44523.882220478488</v>
      </c>
      <c r="M5907" s="46">
        <v>46977.635827245009</v>
      </c>
      <c r="N5907" s="45"/>
      <c r="O5907" s="46"/>
    </row>
    <row r="5908" spans="1:15" x14ac:dyDescent="0.2">
      <c r="A5908" s="11" t="str">
        <f t="shared" si="552"/>
        <v>3343203 - Region Syddanmark25 år og derover</v>
      </c>
      <c r="B5908" s="12" t="str">
        <f t="shared" si="555"/>
        <v>334320</v>
      </c>
      <c r="C5908" s="14">
        <f t="shared" si="553"/>
        <v>0</v>
      </c>
      <c r="D5908" s="14">
        <f t="shared" si="554"/>
        <v>0</v>
      </c>
      <c r="E5908" s="19" t="str">
        <f t="shared" si="556"/>
        <v>334320 - Oversættelse af korrespondance</v>
      </c>
      <c r="F5908" s="19" t="str">
        <f t="shared" si="557"/>
        <v>25 år og derover</v>
      </c>
      <c r="G5908" s="40" t="s">
        <v>516</v>
      </c>
      <c r="H5908" s="41" t="s">
        <v>367</v>
      </c>
      <c r="I5908" s="42" t="s">
        <v>544</v>
      </c>
      <c r="J5908" s="43" t="s">
        <v>9</v>
      </c>
      <c r="K5908" s="44">
        <v>18</v>
      </c>
      <c r="L5908" s="45">
        <v>37335.549307008863</v>
      </c>
      <c r="M5908" s="46">
        <v>39410.466524620031</v>
      </c>
      <c r="N5908" s="45"/>
      <c r="O5908" s="46"/>
    </row>
    <row r="5909" spans="1:15" x14ac:dyDescent="0.2">
      <c r="A5909" s="11" t="str">
        <f t="shared" si="552"/>
        <v>3343203 - Region SyddanmarkAlle uanset erf.</v>
      </c>
      <c r="B5909" s="12" t="str">
        <f t="shared" si="555"/>
        <v>334320</v>
      </c>
      <c r="C5909" s="14">
        <f t="shared" si="553"/>
        <v>0</v>
      </c>
      <c r="D5909" s="14">
        <f t="shared" si="554"/>
        <v>0</v>
      </c>
      <c r="E5909" s="19" t="str">
        <f t="shared" si="556"/>
        <v>334320 - Oversættelse af korrespondance</v>
      </c>
      <c r="F5909" s="19" t="str">
        <f t="shared" si="557"/>
        <v>Alle uanset erf.</v>
      </c>
      <c r="G5909" s="40" t="s">
        <v>516</v>
      </c>
      <c r="H5909" s="41" t="s">
        <v>367</v>
      </c>
      <c r="I5909" s="42" t="s">
        <v>544</v>
      </c>
      <c r="J5909" s="43" t="s">
        <v>10</v>
      </c>
      <c r="K5909" s="44">
        <v>27</v>
      </c>
      <c r="L5909" s="45">
        <v>37335.549307008863</v>
      </c>
      <c r="M5909" s="46">
        <v>39410.466524620031</v>
      </c>
      <c r="N5909" s="45"/>
      <c r="O5909" s="46"/>
    </row>
    <row r="5910" spans="1:15" x14ac:dyDescent="0.2">
      <c r="A5910" s="11" t="str">
        <f t="shared" si="552"/>
        <v>3343204 - Region Midtjylland0-4 år</v>
      </c>
      <c r="B5910" s="12" t="str">
        <f t="shared" si="555"/>
        <v>334320</v>
      </c>
      <c r="C5910" s="14">
        <f t="shared" si="553"/>
        <v>0</v>
      </c>
      <c r="D5910" s="14">
        <f t="shared" si="554"/>
        <v>0</v>
      </c>
      <c r="E5910" s="19" t="str">
        <f t="shared" si="556"/>
        <v>334320 - Oversættelse af korrespondance</v>
      </c>
      <c r="F5910" s="19" t="str">
        <f t="shared" si="557"/>
        <v>0-4 år</v>
      </c>
      <c r="G5910" s="40" t="s">
        <v>516</v>
      </c>
      <c r="H5910" s="41" t="s">
        <v>367</v>
      </c>
      <c r="I5910" s="42" t="s">
        <v>517</v>
      </c>
      <c r="J5910" s="43" t="s">
        <v>16</v>
      </c>
      <c r="K5910" s="44">
        <v>12</v>
      </c>
      <c r="L5910" s="45">
        <v>23487.065247525396</v>
      </c>
      <c r="M5910" s="46">
        <v>24787.630803053926</v>
      </c>
      <c r="N5910" s="45"/>
      <c r="O5910" s="46"/>
    </row>
    <row r="5911" spans="1:15" x14ac:dyDescent="0.2">
      <c r="A5911" s="11" t="str">
        <f t="shared" si="552"/>
        <v>3343204 - Region Midtjylland25 år og derover</v>
      </c>
      <c r="B5911" s="12" t="str">
        <f t="shared" si="555"/>
        <v>334320</v>
      </c>
      <c r="C5911" s="14">
        <f t="shared" si="553"/>
        <v>0</v>
      </c>
      <c r="D5911" s="14">
        <f t="shared" si="554"/>
        <v>0</v>
      </c>
      <c r="E5911" s="19" t="str">
        <f t="shared" si="556"/>
        <v>334320 - Oversættelse af korrespondance</v>
      </c>
      <c r="F5911" s="19" t="str">
        <f t="shared" si="557"/>
        <v>25 år og derover</v>
      </c>
      <c r="G5911" s="40" t="s">
        <v>516</v>
      </c>
      <c r="H5911" s="41" t="s">
        <v>367</v>
      </c>
      <c r="I5911" s="42" t="s">
        <v>517</v>
      </c>
      <c r="J5911" s="43" t="s">
        <v>9</v>
      </c>
      <c r="K5911" s="44">
        <v>17</v>
      </c>
      <c r="L5911" s="45">
        <v>36184.513606546519</v>
      </c>
      <c r="M5911" s="46">
        <v>38159.850430597602</v>
      </c>
      <c r="N5911" s="45"/>
      <c r="O5911" s="46"/>
    </row>
    <row r="5912" spans="1:15" x14ac:dyDescent="0.2">
      <c r="A5912" s="11" t="str">
        <f t="shared" si="552"/>
        <v>3343204 - Region MidtjyllandAlle uanset erf.</v>
      </c>
      <c r="B5912" s="12" t="str">
        <f t="shared" si="555"/>
        <v>334320</v>
      </c>
      <c r="C5912" s="14">
        <f t="shared" si="553"/>
        <v>0</v>
      </c>
      <c r="D5912" s="14">
        <f t="shared" si="554"/>
        <v>0</v>
      </c>
      <c r="E5912" s="19" t="str">
        <f t="shared" si="556"/>
        <v>334320 - Oversættelse af korrespondance</v>
      </c>
      <c r="F5912" s="19" t="str">
        <f t="shared" si="557"/>
        <v>Alle uanset erf.</v>
      </c>
      <c r="G5912" s="40" t="s">
        <v>516</v>
      </c>
      <c r="H5912" s="41" t="s">
        <v>367</v>
      </c>
      <c r="I5912" s="42" t="s">
        <v>517</v>
      </c>
      <c r="J5912" s="43" t="s">
        <v>10</v>
      </c>
      <c r="K5912" s="44">
        <v>41</v>
      </c>
      <c r="L5912" s="45">
        <v>33682.939237132545</v>
      </c>
      <c r="M5912" s="46">
        <v>35525.89670379</v>
      </c>
      <c r="N5912" s="45"/>
      <c r="O5912" s="46"/>
    </row>
    <row r="5913" spans="1:15" x14ac:dyDescent="0.2">
      <c r="A5913" s="11" t="str">
        <f t="shared" si="552"/>
        <v>3343205 - Region NordjyllandAlle uanset erf.</v>
      </c>
      <c r="B5913" s="12" t="str">
        <f t="shared" si="555"/>
        <v>334320</v>
      </c>
      <c r="C5913" s="14">
        <f t="shared" si="553"/>
        <v>0</v>
      </c>
      <c r="D5913" s="14">
        <f t="shared" si="554"/>
        <v>0</v>
      </c>
      <c r="E5913" s="19" t="str">
        <f t="shared" si="556"/>
        <v>334320 - Oversættelse af korrespondance</v>
      </c>
      <c r="F5913" s="19" t="str">
        <f t="shared" si="557"/>
        <v>Alle uanset erf.</v>
      </c>
      <c r="G5913" s="40" t="s">
        <v>516</v>
      </c>
      <c r="H5913" s="41" t="s">
        <v>367</v>
      </c>
      <c r="I5913" s="42" t="s">
        <v>21</v>
      </c>
      <c r="J5913" s="43" t="s">
        <v>10</v>
      </c>
      <c r="K5913" s="44">
        <v>11</v>
      </c>
      <c r="L5913" s="45">
        <v>39079.292658474362</v>
      </c>
      <c r="M5913" s="46">
        <v>41204.762128243041</v>
      </c>
      <c r="N5913" s="45"/>
      <c r="O5913" s="46"/>
    </row>
    <row r="5914" spans="1:15" x14ac:dyDescent="0.2">
      <c r="A5914" s="11" t="str">
        <f t="shared" si="552"/>
        <v>3343206 - Alle regioner5-9 år</v>
      </c>
      <c r="B5914" s="12" t="str">
        <f t="shared" si="555"/>
        <v>334320</v>
      </c>
      <c r="C5914" s="14">
        <f t="shared" si="553"/>
        <v>0</v>
      </c>
      <c r="D5914" s="14">
        <f t="shared" si="554"/>
        <v>0</v>
      </c>
      <c r="E5914" s="19" t="str">
        <f t="shared" si="556"/>
        <v>334320 - Oversættelse af korrespondance</v>
      </c>
      <c r="F5914" s="19" t="str">
        <f t="shared" si="557"/>
        <v>5-9 år</v>
      </c>
      <c r="G5914" s="40" t="s">
        <v>516</v>
      </c>
      <c r="H5914" s="41" t="s">
        <v>367</v>
      </c>
      <c r="I5914" s="42" t="s">
        <v>11</v>
      </c>
      <c r="J5914" s="43" t="s">
        <v>15</v>
      </c>
      <c r="K5914" s="44">
        <v>11</v>
      </c>
      <c r="L5914" s="45">
        <v>35477.503899764619</v>
      </c>
      <c r="M5914" s="46">
        <v>37486.133047870841</v>
      </c>
      <c r="N5914" s="45"/>
      <c r="O5914" s="46"/>
    </row>
    <row r="5915" spans="1:15" x14ac:dyDescent="0.2">
      <c r="A5915" s="11" t="str">
        <f t="shared" si="552"/>
        <v>3343206 - Alle regioner0-4 år</v>
      </c>
      <c r="B5915" s="12" t="str">
        <f t="shared" si="555"/>
        <v>334320</v>
      </c>
      <c r="C5915" s="14">
        <f t="shared" si="553"/>
        <v>0</v>
      </c>
      <c r="D5915" s="14">
        <f t="shared" si="554"/>
        <v>0</v>
      </c>
      <c r="E5915" s="19" t="str">
        <f t="shared" si="556"/>
        <v>334320 - Oversættelse af korrespondance</v>
      </c>
      <c r="F5915" s="19" t="str">
        <f t="shared" si="557"/>
        <v>0-4 år</v>
      </c>
      <c r="G5915" s="40" t="s">
        <v>516</v>
      </c>
      <c r="H5915" s="41" t="s">
        <v>367</v>
      </c>
      <c r="I5915" s="42" t="s">
        <v>11</v>
      </c>
      <c r="J5915" s="43" t="s">
        <v>16</v>
      </c>
      <c r="K5915" s="44">
        <v>19</v>
      </c>
      <c r="L5915" s="45">
        <v>25690.763389068699</v>
      </c>
      <c r="M5915" s="46">
        <v>27134.620427141057</v>
      </c>
      <c r="N5915" s="45"/>
      <c r="O5915" s="46"/>
    </row>
    <row r="5916" spans="1:15" x14ac:dyDescent="0.2">
      <c r="A5916" s="11" t="str">
        <f t="shared" si="552"/>
        <v>3343206 - Alle regioner10-14 år</v>
      </c>
      <c r="B5916" s="12" t="str">
        <f t="shared" si="555"/>
        <v>334320</v>
      </c>
      <c r="C5916" s="14">
        <f t="shared" si="553"/>
        <v>0</v>
      </c>
      <c r="D5916" s="14">
        <f t="shared" si="554"/>
        <v>0</v>
      </c>
      <c r="E5916" s="19" t="str">
        <f t="shared" si="556"/>
        <v>334320 - Oversættelse af korrespondance</v>
      </c>
      <c r="F5916" s="19" t="str">
        <f t="shared" si="557"/>
        <v>10-14 år</v>
      </c>
      <c r="G5916" s="40" t="s">
        <v>516</v>
      </c>
      <c r="H5916" s="41" t="s">
        <v>367</v>
      </c>
      <c r="I5916" s="42" t="s">
        <v>11</v>
      </c>
      <c r="J5916" s="43" t="s">
        <v>17</v>
      </c>
      <c r="K5916" s="44">
        <v>11</v>
      </c>
      <c r="L5916" s="45">
        <v>40809.588882333861</v>
      </c>
      <c r="M5916" s="46">
        <v>43028.633080764506</v>
      </c>
      <c r="N5916" s="45"/>
      <c r="O5916" s="46"/>
    </row>
    <row r="5917" spans="1:15" x14ac:dyDescent="0.2">
      <c r="A5917" s="11" t="str">
        <f t="shared" si="552"/>
        <v>3343206 - Alle regioner25 år og derover</v>
      </c>
      <c r="B5917" s="12" t="str">
        <f t="shared" si="555"/>
        <v>334320</v>
      </c>
      <c r="C5917" s="14">
        <f t="shared" si="553"/>
        <v>0</v>
      </c>
      <c r="D5917" s="14">
        <f t="shared" si="554"/>
        <v>0</v>
      </c>
      <c r="E5917" s="19" t="str">
        <f t="shared" si="556"/>
        <v>334320 - Oversættelse af korrespondance</v>
      </c>
      <c r="F5917" s="19" t="str">
        <f t="shared" si="557"/>
        <v>25 år og derover</v>
      </c>
      <c r="G5917" s="40" t="s">
        <v>516</v>
      </c>
      <c r="H5917" s="41" t="s">
        <v>367</v>
      </c>
      <c r="I5917" s="42" t="s">
        <v>11</v>
      </c>
      <c r="J5917" s="43" t="s">
        <v>9</v>
      </c>
      <c r="K5917" s="44">
        <v>76</v>
      </c>
      <c r="L5917" s="45">
        <v>39079.292658474362</v>
      </c>
      <c r="M5917" s="46">
        <v>41204.762128243041</v>
      </c>
      <c r="N5917" s="45"/>
      <c r="O5917" s="46"/>
    </row>
    <row r="5918" spans="1:15" x14ac:dyDescent="0.2">
      <c r="A5918" s="11" t="str">
        <f t="shared" si="552"/>
        <v>3343206 - Alle regionerAlle uanset erf.</v>
      </c>
      <c r="B5918" s="12" t="str">
        <f t="shared" si="555"/>
        <v>334320</v>
      </c>
      <c r="C5918" s="14">
        <f t="shared" si="553"/>
        <v>0</v>
      </c>
      <c r="D5918" s="14">
        <f t="shared" si="554"/>
        <v>0</v>
      </c>
      <c r="E5918" s="19" t="str">
        <f t="shared" si="556"/>
        <v>334320 - Oversættelse af korrespondance</v>
      </c>
      <c r="F5918" s="19" t="str">
        <f t="shared" si="557"/>
        <v>Alle uanset erf.</v>
      </c>
      <c r="G5918" s="40" t="s">
        <v>516</v>
      </c>
      <c r="H5918" s="41" t="s">
        <v>367</v>
      </c>
      <c r="I5918" s="42" t="s">
        <v>11</v>
      </c>
      <c r="J5918" s="43" t="s">
        <v>10</v>
      </c>
      <c r="K5918" s="44">
        <v>129</v>
      </c>
      <c r="L5918" s="45">
        <v>37335.549307008863</v>
      </c>
      <c r="M5918" s="46">
        <v>39410.466524620031</v>
      </c>
      <c r="N5918" s="45"/>
      <c r="O5918" s="46"/>
    </row>
    <row r="5919" spans="1:15" x14ac:dyDescent="0.2">
      <c r="A5919" s="11" t="str">
        <f t="shared" si="552"/>
        <v>3344001 - Region HovedstadenUnder 1 år</v>
      </c>
      <c r="B5919" s="12" t="str">
        <f t="shared" si="555"/>
        <v>334400</v>
      </c>
      <c r="C5919" s="14">
        <f t="shared" si="553"/>
        <v>0</v>
      </c>
      <c r="D5919" s="14">
        <f t="shared" si="554"/>
        <v>0</v>
      </c>
      <c r="E5919" s="19" t="str">
        <f t="shared" si="556"/>
        <v>334400 - Lægesekretærarbejde</v>
      </c>
      <c r="F5919" s="19" t="str">
        <f t="shared" si="557"/>
        <v>Under 1 år</v>
      </c>
      <c r="G5919" s="40" t="s">
        <v>516</v>
      </c>
      <c r="H5919" s="41" t="s">
        <v>368</v>
      </c>
      <c r="I5919" s="42" t="s">
        <v>8</v>
      </c>
      <c r="J5919" s="43" t="s">
        <v>13</v>
      </c>
      <c r="K5919" s="44">
        <v>40</v>
      </c>
      <c r="L5919" s="45">
        <v>21764.407195178926</v>
      </c>
      <c r="M5919" s="46">
        <v>22939.353709314382</v>
      </c>
      <c r="N5919" s="45"/>
      <c r="O5919" s="46"/>
    </row>
    <row r="5920" spans="1:15" x14ac:dyDescent="0.2">
      <c r="A5920" s="11" t="str">
        <f t="shared" si="552"/>
        <v>3344001 - Region Hovedstaden1 år</v>
      </c>
      <c r="B5920" s="12" t="str">
        <f t="shared" si="555"/>
        <v>334400</v>
      </c>
      <c r="C5920" s="14">
        <f t="shared" si="553"/>
        <v>0</v>
      </c>
      <c r="D5920" s="14">
        <f t="shared" si="554"/>
        <v>0</v>
      </c>
      <c r="E5920" s="19" t="str">
        <f t="shared" si="556"/>
        <v>334400 - Lægesekretærarbejde</v>
      </c>
      <c r="F5920" s="19" t="str">
        <f t="shared" si="557"/>
        <v>1 år</v>
      </c>
      <c r="G5920" s="40" t="s">
        <v>516</v>
      </c>
      <c r="H5920" s="41" t="s">
        <v>368</v>
      </c>
      <c r="I5920" s="42" t="s">
        <v>8</v>
      </c>
      <c r="J5920" s="43" t="s">
        <v>22</v>
      </c>
      <c r="K5920" s="44">
        <v>19</v>
      </c>
      <c r="L5920" s="45">
        <v>23728.943067473694</v>
      </c>
      <c r="M5920" s="46">
        <v>25009.944598607643</v>
      </c>
      <c r="N5920" s="45"/>
      <c r="O5920" s="46"/>
    </row>
    <row r="5921" spans="1:15" x14ac:dyDescent="0.2">
      <c r="A5921" s="11" t="str">
        <f t="shared" si="552"/>
        <v>3344001 - Region Hovedstaden5-9 år</v>
      </c>
      <c r="B5921" s="12" t="str">
        <f t="shared" si="555"/>
        <v>334400</v>
      </c>
      <c r="C5921" s="14">
        <f t="shared" si="553"/>
        <v>0</v>
      </c>
      <c r="D5921" s="14">
        <f t="shared" si="554"/>
        <v>0</v>
      </c>
      <c r="E5921" s="19" t="str">
        <f t="shared" si="556"/>
        <v>334400 - Lægesekretærarbejde</v>
      </c>
      <c r="F5921" s="19" t="str">
        <f t="shared" si="557"/>
        <v>5-9 år</v>
      </c>
      <c r="G5921" s="40" t="s">
        <v>516</v>
      </c>
      <c r="H5921" s="41" t="s">
        <v>368</v>
      </c>
      <c r="I5921" s="42" t="s">
        <v>8</v>
      </c>
      <c r="J5921" s="43" t="s">
        <v>15</v>
      </c>
      <c r="K5921" s="44">
        <v>34</v>
      </c>
      <c r="L5921" s="45">
        <v>33577.806854918599</v>
      </c>
      <c r="M5921" s="46">
        <v>35403.386198945627</v>
      </c>
      <c r="N5921" s="45"/>
      <c r="O5921" s="46"/>
    </row>
    <row r="5922" spans="1:15" x14ac:dyDescent="0.2">
      <c r="A5922" s="11" t="str">
        <f t="shared" si="552"/>
        <v>3344001 - Region Hovedstaden0-4 år</v>
      </c>
      <c r="B5922" s="12" t="str">
        <f t="shared" si="555"/>
        <v>334400</v>
      </c>
      <c r="C5922" s="14">
        <f t="shared" si="553"/>
        <v>0</v>
      </c>
      <c r="D5922" s="14">
        <f t="shared" si="554"/>
        <v>0</v>
      </c>
      <c r="E5922" s="19" t="str">
        <f t="shared" si="556"/>
        <v>334400 - Lægesekretærarbejde</v>
      </c>
      <c r="F5922" s="19" t="str">
        <f t="shared" si="557"/>
        <v>0-4 år</v>
      </c>
      <c r="G5922" s="40" t="s">
        <v>516</v>
      </c>
      <c r="H5922" s="41" t="s">
        <v>368</v>
      </c>
      <c r="I5922" s="42" t="s">
        <v>8</v>
      </c>
      <c r="J5922" s="43" t="s">
        <v>16</v>
      </c>
      <c r="K5922" s="44">
        <v>76</v>
      </c>
      <c r="L5922" s="45">
        <v>22964.95660666635</v>
      </c>
      <c r="M5922" s="46">
        <v>24204.714504517644</v>
      </c>
      <c r="N5922" s="45"/>
      <c r="O5922" s="46"/>
    </row>
    <row r="5923" spans="1:15" x14ac:dyDescent="0.2">
      <c r="A5923" s="11" t="str">
        <f t="shared" si="552"/>
        <v>3344001 - Region Hovedstaden10-14 år</v>
      </c>
      <c r="B5923" s="12" t="str">
        <f t="shared" si="555"/>
        <v>334400</v>
      </c>
      <c r="C5923" s="14">
        <f t="shared" si="553"/>
        <v>0</v>
      </c>
      <c r="D5923" s="14">
        <f t="shared" si="554"/>
        <v>0</v>
      </c>
      <c r="E5923" s="19" t="str">
        <f t="shared" si="556"/>
        <v>334400 - Lægesekretærarbejde</v>
      </c>
      <c r="F5923" s="19" t="str">
        <f t="shared" si="557"/>
        <v>10-14 år</v>
      </c>
      <c r="G5923" s="40" t="s">
        <v>516</v>
      </c>
      <c r="H5923" s="41" t="s">
        <v>368</v>
      </c>
      <c r="I5923" s="42" t="s">
        <v>8</v>
      </c>
      <c r="J5923" s="43" t="s">
        <v>17</v>
      </c>
      <c r="K5923" s="44">
        <v>28</v>
      </c>
      <c r="L5923" s="45">
        <v>38466.359845929052</v>
      </c>
      <c r="M5923" s="46">
        <v>40557.723116855494</v>
      </c>
      <c r="N5923" s="45"/>
      <c r="O5923" s="46"/>
    </row>
    <row r="5924" spans="1:15" x14ac:dyDescent="0.2">
      <c r="A5924" s="11" t="str">
        <f t="shared" si="552"/>
        <v>3344001 - Region Hovedstaden15-20 år</v>
      </c>
      <c r="B5924" s="12" t="str">
        <f t="shared" si="555"/>
        <v>334400</v>
      </c>
      <c r="C5924" s="14">
        <f t="shared" si="553"/>
        <v>0</v>
      </c>
      <c r="D5924" s="14">
        <f t="shared" si="554"/>
        <v>0</v>
      </c>
      <c r="E5924" s="19" t="str">
        <f t="shared" si="556"/>
        <v>334400 - Lægesekretærarbejde</v>
      </c>
      <c r="F5924" s="19" t="str">
        <f t="shared" si="557"/>
        <v>15-20 år</v>
      </c>
      <c r="G5924" s="40" t="s">
        <v>516</v>
      </c>
      <c r="H5924" s="41" t="s">
        <v>368</v>
      </c>
      <c r="I5924" s="42" t="s">
        <v>8</v>
      </c>
      <c r="J5924" s="43" t="s">
        <v>18</v>
      </c>
      <c r="K5924" s="44">
        <v>44</v>
      </c>
      <c r="L5924" s="45">
        <v>37286.868545739038</v>
      </c>
      <c r="M5924" s="46">
        <v>39299.791563947751</v>
      </c>
      <c r="N5924" s="45"/>
      <c r="O5924" s="46"/>
    </row>
    <row r="5925" spans="1:15" x14ac:dyDescent="0.2">
      <c r="A5925" s="11" t="str">
        <f t="shared" si="552"/>
        <v>3344001 - Region Hovedstaden20-24 år</v>
      </c>
      <c r="B5925" s="12" t="str">
        <f t="shared" si="555"/>
        <v>334400</v>
      </c>
      <c r="C5925" s="14">
        <f t="shared" si="553"/>
        <v>0</v>
      </c>
      <c r="D5925" s="14">
        <f t="shared" si="554"/>
        <v>0</v>
      </c>
      <c r="E5925" s="19" t="str">
        <f t="shared" si="556"/>
        <v>334400 - Lægesekretærarbejde</v>
      </c>
      <c r="F5925" s="19" t="str">
        <f t="shared" si="557"/>
        <v>20-24 år</v>
      </c>
      <c r="G5925" s="40" t="s">
        <v>516</v>
      </c>
      <c r="H5925" s="41" t="s">
        <v>368</v>
      </c>
      <c r="I5925" s="42" t="s">
        <v>8</v>
      </c>
      <c r="J5925" s="43" t="s">
        <v>19</v>
      </c>
      <c r="K5925" s="44">
        <v>35</v>
      </c>
      <c r="L5925" s="45">
        <v>37366.43102925321</v>
      </c>
      <c r="M5925" s="46">
        <v>39397.992677747912</v>
      </c>
      <c r="N5925" s="45"/>
      <c r="O5925" s="46"/>
    </row>
    <row r="5926" spans="1:15" x14ac:dyDescent="0.2">
      <c r="A5926" s="11" t="str">
        <f t="shared" si="552"/>
        <v>3344001 - Region Hovedstaden25 år og derover</v>
      </c>
      <c r="B5926" s="12" t="str">
        <f t="shared" si="555"/>
        <v>334400</v>
      </c>
      <c r="C5926" s="14">
        <f t="shared" si="553"/>
        <v>0</v>
      </c>
      <c r="D5926" s="14">
        <f t="shared" si="554"/>
        <v>0</v>
      </c>
      <c r="E5926" s="19" t="str">
        <f t="shared" si="556"/>
        <v>334400 - Lægesekretærarbejde</v>
      </c>
      <c r="F5926" s="19" t="str">
        <f t="shared" si="557"/>
        <v>25 år og derover</v>
      </c>
      <c r="G5926" s="40" t="s">
        <v>516</v>
      </c>
      <c r="H5926" s="41" t="s">
        <v>368</v>
      </c>
      <c r="I5926" s="42" t="s">
        <v>8</v>
      </c>
      <c r="J5926" s="43" t="s">
        <v>9</v>
      </c>
      <c r="K5926" s="44">
        <v>88</v>
      </c>
      <c r="L5926" s="45">
        <v>36721.90647594742</v>
      </c>
      <c r="M5926" s="46">
        <v>38718.426207728589</v>
      </c>
      <c r="N5926" s="45"/>
      <c r="O5926" s="46"/>
    </row>
    <row r="5927" spans="1:15" x14ac:dyDescent="0.2">
      <c r="A5927" s="11" t="str">
        <f t="shared" si="552"/>
        <v>3344001 - Region HovedstadenAlle uanset erf.</v>
      </c>
      <c r="B5927" s="12" t="str">
        <f t="shared" si="555"/>
        <v>334400</v>
      </c>
      <c r="C5927" s="14">
        <f t="shared" si="553"/>
        <v>0</v>
      </c>
      <c r="D5927" s="14">
        <f t="shared" si="554"/>
        <v>0</v>
      </c>
      <c r="E5927" s="19" t="str">
        <f t="shared" si="556"/>
        <v>334400 - Lægesekretærarbejde</v>
      </c>
      <c r="F5927" s="19" t="str">
        <f t="shared" si="557"/>
        <v>Alle uanset erf.</v>
      </c>
      <c r="G5927" s="40" t="s">
        <v>516</v>
      </c>
      <c r="H5927" s="41" t="s">
        <v>368</v>
      </c>
      <c r="I5927" s="42" t="s">
        <v>8</v>
      </c>
      <c r="J5927" s="43" t="s">
        <v>10</v>
      </c>
      <c r="K5927" s="44">
        <v>305</v>
      </c>
      <c r="L5927" s="45">
        <v>34331.907663894526</v>
      </c>
      <c r="M5927" s="46">
        <v>36198.486435493724</v>
      </c>
      <c r="N5927" s="45"/>
      <c r="O5927" s="46"/>
    </row>
    <row r="5928" spans="1:15" x14ac:dyDescent="0.2">
      <c r="A5928" s="11" t="str">
        <f t="shared" si="552"/>
        <v>3344002 - Region SjællandAlle uanset erf.</v>
      </c>
      <c r="B5928" s="12" t="str">
        <f t="shared" si="555"/>
        <v>334400</v>
      </c>
      <c r="C5928" s="14">
        <f t="shared" si="553"/>
        <v>0</v>
      </c>
      <c r="D5928" s="14">
        <f t="shared" si="554"/>
        <v>0</v>
      </c>
      <c r="E5928" s="19" t="str">
        <f t="shared" si="556"/>
        <v>334400 - Lægesekretærarbejde</v>
      </c>
      <c r="F5928" s="19" t="str">
        <f t="shared" si="557"/>
        <v>Alle uanset erf.</v>
      </c>
      <c r="G5928" s="40" t="s">
        <v>516</v>
      </c>
      <c r="H5928" s="41" t="s">
        <v>368</v>
      </c>
      <c r="I5928" s="42" t="s">
        <v>20</v>
      </c>
      <c r="J5928" s="43" t="s">
        <v>10</v>
      </c>
      <c r="K5928" s="44">
        <v>34</v>
      </c>
      <c r="L5928" s="45">
        <v>34982.131611272285</v>
      </c>
      <c r="M5928" s="46">
        <v>36884.062167830321</v>
      </c>
      <c r="N5928" s="45"/>
      <c r="O5928" s="46"/>
    </row>
    <row r="5929" spans="1:15" x14ac:dyDescent="0.2">
      <c r="A5929" s="11" t="str">
        <f t="shared" si="552"/>
        <v>3344003 - Region Syddanmark10-14 år</v>
      </c>
      <c r="B5929" s="12" t="str">
        <f t="shared" si="555"/>
        <v>334400</v>
      </c>
      <c r="C5929" s="14">
        <f t="shared" si="553"/>
        <v>0</v>
      </c>
      <c r="D5929" s="14">
        <f t="shared" si="554"/>
        <v>0</v>
      </c>
      <c r="E5929" s="19" t="str">
        <f t="shared" si="556"/>
        <v>334400 - Lægesekretærarbejde</v>
      </c>
      <c r="F5929" s="19" t="str">
        <f t="shared" si="557"/>
        <v>10-14 år</v>
      </c>
      <c r="G5929" s="40" t="s">
        <v>516</v>
      </c>
      <c r="H5929" s="41" t="s">
        <v>368</v>
      </c>
      <c r="I5929" s="42" t="s">
        <v>544</v>
      </c>
      <c r="J5929" s="43" t="s">
        <v>17</v>
      </c>
      <c r="K5929" s="44">
        <v>12</v>
      </c>
      <c r="L5929" s="45">
        <v>38464.920831407995</v>
      </c>
      <c r="M5929" s="46">
        <v>40556.205865086937</v>
      </c>
      <c r="N5929" s="45"/>
      <c r="O5929" s="46"/>
    </row>
    <row r="5930" spans="1:15" x14ac:dyDescent="0.2">
      <c r="A5930" s="11" t="str">
        <f t="shared" si="552"/>
        <v>3344003 - Region Syddanmark15-20 år</v>
      </c>
      <c r="B5930" s="12" t="str">
        <f t="shared" si="555"/>
        <v>334400</v>
      </c>
      <c r="C5930" s="14">
        <f t="shared" si="553"/>
        <v>0</v>
      </c>
      <c r="D5930" s="14">
        <f t="shared" si="554"/>
        <v>0</v>
      </c>
      <c r="E5930" s="19" t="str">
        <f t="shared" si="556"/>
        <v>334400 - Lægesekretærarbejde</v>
      </c>
      <c r="F5930" s="19" t="str">
        <f t="shared" si="557"/>
        <v>15-20 år</v>
      </c>
      <c r="G5930" s="40" t="s">
        <v>516</v>
      </c>
      <c r="H5930" s="41" t="s">
        <v>368</v>
      </c>
      <c r="I5930" s="42" t="s">
        <v>544</v>
      </c>
      <c r="J5930" s="43" t="s">
        <v>18</v>
      </c>
      <c r="K5930" s="44">
        <v>11</v>
      </c>
      <c r="L5930" s="45">
        <v>39536.76479432304</v>
      </c>
      <c r="M5930" s="46">
        <v>41686.324515421926</v>
      </c>
      <c r="N5930" s="45"/>
      <c r="O5930" s="46"/>
    </row>
    <row r="5931" spans="1:15" x14ac:dyDescent="0.2">
      <c r="A5931" s="11" t="str">
        <f t="shared" si="552"/>
        <v>3344003 - Region Syddanmark20-24 år</v>
      </c>
      <c r="B5931" s="12" t="str">
        <f t="shared" si="555"/>
        <v>334400</v>
      </c>
      <c r="C5931" s="14">
        <f t="shared" si="553"/>
        <v>0</v>
      </c>
      <c r="D5931" s="14">
        <f t="shared" si="554"/>
        <v>0</v>
      </c>
      <c r="E5931" s="19" t="str">
        <f t="shared" si="556"/>
        <v>334400 - Lægesekretærarbejde</v>
      </c>
      <c r="F5931" s="19" t="str">
        <f t="shared" si="557"/>
        <v>20-24 år</v>
      </c>
      <c r="G5931" s="40" t="s">
        <v>516</v>
      </c>
      <c r="H5931" s="41" t="s">
        <v>368</v>
      </c>
      <c r="I5931" s="42" t="s">
        <v>544</v>
      </c>
      <c r="J5931" s="43" t="s">
        <v>19</v>
      </c>
      <c r="K5931" s="44">
        <v>11</v>
      </c>
      <c r="L5931" s="45">
        <v>34482.59232042748</v>
      </c>
      <c r="M5931" s="46">
        <v>36357.3636103057</v>
      </c>
      <c r="N5931" s="45"/>
      <c r="O5931" s="46"/>
    </row>
    <row r="5932" spans="1:15" x14ac:dyDescent="0.2">
      <c r="A5932" s="11" t="str">
        <f t="shared" si="552"/>
        <v>3344003 - Region Syddanmark25 år og derover</v>
      </c>
      <c r="B5932" s="12" t="str">
        <f t="shared" si="555"/>
        <v>334400</v>
      </c>
      <c r="C5932" s="14">
        <f t="shared" si="553"/>
        <v>0</v>
      </c>
      <c r="D5932" s="14">
        <f t="shared" si="554"/>
        <v>0</v>
      </c>
      <c r="E5932" s="19" t="str">
        <f t="shared" si="556"/>
        <v>334400 - Lægesekretærarbejde</v>
      </c>
      <c r="F5932" s="19" t="str">
        <f t="shared" si="557"/>
        <v>25 år og derover</v>
      </c>
      <c r="G5932" s="40" t="s">
        <v>516</v>
      </c>
      <c r="H5932" s="41" t="s">
        <v>368</v>
      </c>
      <c r="I5932" s="42" t="s">
        <v>544</v>
      </c>
      <c r="J5932" s="43" t="s">
        <v>9</v>
      </c>
      <c r="K5932" s="44">
        <v>25</v>
      </c>
      <c r="L5932" s="45">
        <v>37976.799608545974</v>
      </c>
      <c r="M5932" s="46">
        <v>40041.546160254118</v>
      </c>
      <c r="N5932" s="45"/>
      <c r="O5932" s="46"/>
    </row>
    <row r="5933" spans="1:15" x14ac:dyDescent="0.2">
      <c r="A5933" s="11" t="str">
        <f t="shared" si="552"/>
        <v>3344003 - Region SyddanmarkAlle uanset erf.</v>
      </c>
      <c r="B5933" s="12" t="str">
        <f t="shared" si="555"/>
        <v>334400</v>
      </c>
      <c r="C5933" s="14">
        <f t="shared" si="553"/>
        <v>0</v>
      </c>
      <c r="D5933" s="14">
        <f t="shared" si="554"/>
        <v>0</v>
      </c>
      <c r="E5933" s="19" t="str">
        <f t="shared" si="556"/>
        <v>334400 - Lægesekretærarbejde</v>
      </c>
      <c r="F5933" s="19" t="str">
        <f t="shared" si="557"/>
        <v>Alle uanset erf.</v>
      </c>
      <c r="G5933" s="40" t="s">
        <v>516</v>
      </c>
      <c r="H5933" s="41" t="s">
        <v>368</v>
      </c>
      <c r="I5933" s="42" t="s">
        <v>544</v>
      </c>
      <c r="J5933" s="43" t="s">
        <v>10</v>
      </c>
      <c r="K5933" s="44">
        <v>78</v>
      </c>
      <c r="L5933" s="45">
        <v>36712.636338601034</v>
      </c>
      <c r="M5933" s="46">
        <v>38708.652065718379</v>
      </c>
      <c r="N5933" s="45"/>
      <c r="O5933" s="46"/>
    </row>
    <row r="5934" spans="1:15" x14ac:dyDescent="0.2">
      <c r="A5934" s="11" t="str">
        <f t="shared" si="552"/>
        <v>3344004 - Region Midtjylland0-4 år</v>
      </c>
      <c r="B5934" s="12" t="str">
        <f t="shared" si="555"/>
        <v>334400</v>
      </c>
      <c r="C5934" s="14">
        <f t="shared" si="553"/>
        <v>0</v>
      </c>
      <c r="D5934" s="14">
        <f t="shared" si="554"/>
        <v>0</v>
      </c>
      <c r="E5934" s="19" t="str">
        <f t="shared" si="556"/>
        <v>334400 - Lægesekretærarbejde</v>
      </c>
      <c r="F5934" s="19" t="str">
        <f t="shared" si="557"/>
        <v>0-4 år</v>
      </c>
      <c r="G5934" s="40" t="s">
        <v>516</v>
      </c>
      <c r="H5934" s="41" t="s">
        <v>368</v>
      </c>
      <c r="I5934" s="42" t="s">
        <v>517</v>
      </c>
      <c r="J5934" s="43" t="s">
        <v>16</v>
      </c>
      <c r="K5934" s="44">
        <v>16</v>
      </c>
      <c r="L5934" s="45">
        <v>20731.614388367063</v>
      </c>
      <c r="M5934" s="46">
        <v>21850.805820486934</v>
      </c>
      <c r="N5934" s="45"/>
      <c r="O5934" s="46"/>
    </row>
    <row r="5935" spans="1:15" x14ac:dyDescent="0.2">
      <c r="A5935" s="11" t="str">
        <f t="shared" si="552"/>
        <v>3344004 - Region Midtjylland15-20 år</v>
      </c>
      <c r="B5935" s="12" t="str">
        <f t="shared" si="555"/>
        <v>334400</v>
      </c>
      <c r="C5935" s="14">
        <f t="shared" si="553"/>
        <v>0</v>
      </c>
      <c r="D5935" s="14">
        <f t="shared" si="554"/>
        <v>0</v>
      </c>
      <c r="E5935" s="19" t="str">
        <f t="shared" si="556"/>
        <v>334400 - Lægesekretærarbejde</v>
      </c>
      <c r="F5935" s="19" t="str">
        <f t="shared" si="557"/>
        <v>15-20 år</v>
      </c>
      <c r="G5935" s="40" t="s">
        <v>516</v>
      </c>
      <c r="H5935" s="41" t="s">
        <v>368</v>
      </c>
      <c r="I5935" s="42" t="s">
        <v>517</v>
      </c>
      <c r="J5935" s="43" t="s">
        <v>18</v>
      </c>
      <c r="K5935" s="44">
        <v>19</v>
      </c>
      <c r="L5935" s="45">
        <v>37521.352613776129</v>
      </c>
      <c r="M5935" s="46">
        <v>39546.93420043974</v>
      </c>
      <c r="N5935" s="45"/>
      <c r="O5935" s="46"/>
    </row>
    <row r="5936" spans="1:15" x14ac:dyDescent="0.2">
      <c r="A5936" s="11" t="str">
        <f t="shared" si="552"/>
        <v>3344004 - Region Midtjylland25 år og derover</v>
      </c>
      <c r="B5936" s="12" t="str">
        <f t="shared" si="555"/>
        <v>334400</v>
      </c>
      <c r="C5936" s="14">
        <f t="shared" si="553"/>
        <v>0</v>
      </c>
      <c r="D5936" s="14">
        <f t="shared" si="554"/>
        <v>0</v>
      </c>
      <c r="E5936" s="19" t="str">
        <f t="shared" si="556"/>
        <v>334400 - Lægesekretærarbejde</v>
      </c>
      <c r="F5936" s="19" t="str">
        <f t="shared" si="557"/>
        <v>25 år og derover</v>
      </c>
      <c r="G5936" s="40" t="s">
        <v>516</v>
      </c>
      <c r="H5936" s="41" t="s">
        <v>368</v>
      </c>
      <c r="I5936" s="42" t="s">
        <v>517</v>
      </c>
      <c r="J5936" s="43" t="s">
        <v>9</v>
      </c>
      <c r="K5936" s="44">
        <v>29</v>
      </c>
      <c r="L5936" s="45">
        <v>37137.839466192258</v>
      </c>
      <c r="M5936" s="46">
        <v>39156.97290466282</v>
      </c>
      <c r="N5936" s="45"/>
      <c r="O5936" s="46"/>
    </row>
    <row r="5937" spans="1:15" x14ac:dyDescent="0.2">
      <c r="A5937" s="11" t="str">
        <f t="shared" si="552"/>
        <v>3344004 - Region MidtjyllandAlle uanset erf.</v>
      </c>
      <c r="B5937" s="12" t="str">
        <f t="shared" si="555"/>
        <v>334400</v>
      </c>
      <c r="C5937" s="14">
        <f t="shared" si="553"/>
        <v>0</v>
      </c>
      <c r="D5937" s="14">
        <f t="shared" si="554"/>
        <v>0</v>
      </c>
      <c r="E5937" s="19" t="str">
        <f t="shared" si="556"/>
        <v>334400 - Lægesekretærarbejde</v>
      </c>
      <c r="F5937" s="19" t="str">
        <f t="shared" si="557"/>
        <v>Alle uanset erf.</v>
      </c>
      <c r="G5937" s="40" t="s">
        <v>516</v>
      </c>
      <c r="H5937" s="41" t="s">
        <v>368</v>
      </c>
      <c r="I5937" s="42" t="s">
        <v>517</v>
      </c>
      <c r="J5937" s="43" t="s">
        <v>10</v>
      </c>
      <c r="K5937" s="44">
        <v>86</v>
      </c>
      <c r="L5937" s="45">
        <v>35321.875766718789</v>
      </c>
      <c r="M5937" s="46">
        <v>37242.277747426619</v>
      </c>
      <c r="N5937" s="45"/>
      <c r="O5937" s="46"/>
    </row>
    <row r="5938" spans="1:15" x14ac:dyDescent="0.2">
      <c r="A5938" s="11" t="str">
        <f t="shared" si="552"/>
        <v>3344005 - Region NordjyllandAlle uanset erf.</v>
      </c>
      <c r="B5938" s="12" t="str">
        <f t="shared" si="555"/>
        <v>334400</v>
      </c>
      <c r="C5938" s="14">
        <f t="shared" si="553"/>
        <v>0</v>
      </c>
      <c r="D5938" s="14">
        <f t="shared" si="554"/>
        <v>0</v>
      </c>
      <c r="E5938" s="19" t="str">
        <f t="shared" si="556"/>
        <v>334400 - Lægesekretærarbejde</v>
      </c>
      <c r="F5938" s="19" t="str">
        <f t="shared" si="557"/>
        <v>Alle uanset erf.</v>
      </c>
      <c r="G5938" s="40" t="s">
        <v>516</v>
      </c>
      <c r="H5938" s="41" t="s">
        <v>368</v>
      </c>
      <c r="I5938" s="42" t="s">
        <v>21</v>
      </c>
      <c r="J5938" s="43" t="s">
        <v>10</v>
      </c>
      <c r="K5938" s="44">
        <v>35</v>
      </c>
      <c r="L5938" s="45">
        <v>35927.64354823887</v>
      </c>
      <c r="M5938" s="46">
        <v>37880.980293090121</v>
      </c>
      <c r="N5938" s="45"/>
      <c r="O5938" s="46"/>
    </row>
    <row r="5939" spans="1:15" x14ac:dyDescent="0.2">
      <c r="A5939" s="11" t="str">
        <f t="shared" si="552"/>
        <v>3344006 - Alle regionerUnder 1 år</v>
      </c>
      <c r="B5939" s="12" t="str">
        <f t="shared" si="555"/>
        <v>334400</v>
      </c>
      <c r="C5939" s="14">
        <f t="shared" si="553"/>
        <v>0</v>
      </c>
      <c r="D5939" s="14">
        <f t="shared" si="554"/>
        <v>0</v>
      </c>
      <c r="E5939" s="19" t="str">
        <f t="shared" si="556"/>
        <v>334400 - Lægesekretærarbejde</v>
      </c>
      <c r="F5939" s="19" t="str">
        <f t="shared" si="557"/>
        <v>Under 1 år</v>
      </c>
      <c r="G5939" s="40" t="s">
        <v>516</v>
      </c>
      <c r="H5939" s="41" t="s">
        <v>368</v>
      </c>
      <c r="I5939" s="42" t="s">
        <v>11</v>
      </c>
      <c r="J5939" s="43" t="s">
        <v>13</v>
      </c>
      <c r="K5939" s="44">
        <v>60</v>
      </c>
      <c r="L5939" s="45">
        <v>21538.294691848499</v>
      </c>
      <c r="M5939" s="46">
        <v>22701.034574523328</v>
      </c>
      <c r="N5939" s="45"/>
      <c r="O5939" s="46"/>
    </row>
    <row r="5940" spans="1:15" x14ac:dyDescent="0.2">
      <c r="A5940" s="11" t="str">
        <f t="shared" si="552"/>
        <v>3344006 - Alle regioner1 år</v>
      </c>
      <c r="B5940" s="12" t="str">
        <f t="shared" si="555"/>
        <v>334400</v>
      </c>
      <c r="C5940" s="14">
        <f t="shared" si="553"/>
        <v>0</v>
      </c>
      <c r="D5940" s="14">
        <f t="shared" si="554"/>
        <v>0</v>
      </c>
      <c r="E5940" s="19" t="str">
        <f t="shared" si="556"/>
        <v>334400 - Lægesekretærarbejde</v>
      </c>
      <c r="F5940" s="19" t="str">
        <f t="shared" si="557"/>
        <v>1 år</v>
      </c>
      <c r="G5940" s="40" t="s">
        <v>516</v>
      </c>
      <c r="H5940" s="41" t="s">
        <v>368</v>
      </c>
      <c r="I5940" s="42" t="s">
        <v>11</v>
      </c>
      <c r="J5940" s="43" t="s">
        <v>22</v>
      </c>
      <c r="K5940" s="44">
        <v>26</v>
      </c>
      <c r="L5940" s="45">
        <v>23487.75709675355</v>
      </c>
      <c r="M5940" s="46">
        <v>24755.738258758454</v>
      </c>
      <c r="N5940" s="45"/>
      <c r="O5940" s="46"/>
    </row>
    <row r="5941" spans="1:15" x14ac:dyDescent="0.2">
      <c r="A5941" s="11" t="str">
        <f t="shared" si="552"/>
        <v>3344006 - Alle regioner2 år</v>
      </c>
      <c r="B5941" s="12" t="str">
        <f t="shared" si="555"/>
        <v>334400</v>
      </c>
      <c r="C5941" s="14">
        <f t="shared" si="553"/>
        <v>0</v>
      </c>
      <c r="D5941" s="14">
        <f t="shared" si="554"/>
        <v>0</v>
      </c>
      <c r="E5941" s="19" t="str">
        <f t="shared" si="556"/>
        <v>334400 - Lægesekretærarbejde</v>
      </c>
      <c r="F5941" s="19" t="str">
        <f t="shared" si="557"/>
        <v>2 år</v>
      </c>
      <c r="G5941" s="40" t="s">
        <v>516</v>
      </c>
      <c r="H5941" s="41" t="s">
        <v>368</v>
      </c>
      <c r="I5941" s="42" t="s">
        <v>11</v>
      </c>
      <c r="J5941" s="43" t="s">
        <v>23</v>
      </c>
      <c r="K5941" s="44">
        <v>14</v>
      </c>
      <c r="L5941" s="45">
        <v>26429.229753535707</v>
      </c>
      <c r="M5941" s="46">
        <v>27856.005640042757</v>
      </c>
      <c r="N5941" s="45"/>
      <c r="O5941" s="46"/>
    </row>
    <row r="5942" spans="1:15" x14ac:dyDescent="0.2">
      <c r="A5942" s="11" t="str">
        <f t="shared" si="552"/>
        <v>3344006 - Alle regioner3 år</v>
      </c>
      <c r="B5942" s="12" t="str">
        <f t="shared" si="555"/>
        <v>334400</v>
      </c>
      <c r="C5942" s="14">
        <f t="shared" si="553"/>
        <v>0</v>
      </c>
      <c r="D5942" s="14">
        <f t="shared" si="554"/>
        <v>0</v>
      </c>
      <c r="E5942" s="19" t="str">
        <f t="shared" si="556"/>
        <v>334400 - Lægesekretærarbejde</v>
      </c>
      <c r="F5942" s="19" t="str">
        <f t="shared" si="557"/>
        <v>3 år</v>
      </c>
      <c r="G5942" s="40" t="s">
        <v>516</v>
      </c>
      <c r="H5942" s="41" t="s">
        <v>368</v>
      </c>
      <c r="I5942" s="42" t="s">
        <v>11</v>
      </c>
      <c r="J5942" s="43" t="s">
        <v>14</v>
      </c>
      <c r="K5942" s="44">
        <v>11</v>
      </c>
      <c r="L5942" s="45">
        <v>34320.098442257644</v>
      </c>
      <c r="M5942" s="46">
        <v>36186.035162659675</v>
      </c>
      <c r="N5942" s="45"/>
      <c r="O5942" s="46"/>
    </row>
    <row r="5943" spans="1:15" x14ac:dyDescent="0.2">
      <c r="A5943" s="11" t="str">
        <f t="shared" si="552"/>
        <v>3344006 - Alle regioner5-9 år</v>
      </c>
      <c r="B5943" s="12" t="str">
        <f t="shared" si="555"/>
        <v>334400</v>
      </c>
      <c r="C5943" s="14">
        <f t="shared" si="553"/>
        <v>0</v>
      </c>
      <c r="D5943" s="14">
        <f t="shared" si="554"/>
        <v>0</v>
      </c>
      <c r="E5943" s="19" t="str">
        <f t="shared" si="556"/>
        <v>334400 - Lægesekretærarbejde</v>
      </c>
      <c r="F5943" s="19" t="str">
        <f t="shared" si="557"/>
        <v>5-9 år</v>
      </c>
      <c r="G5943" s="40" t="s">
        <v>516</v>
      </c>
      <c r="H5943" s="41" t="s">
        <v>368</v>
      </c>
      <c r="I5943" s="42" t="s">
        <v>11</v>
      </c>
      <c r="J5943" s="43" t="s">
        <v>15</v>
      </c>
      <c r="K5943" s="44">
        <v>50</v>
      </c>
      <c r="L5943" s="45">
        <v>33441.365752430975</v>
      </c>
      <c r="M5943" s="46">
        <v>35259.526980693212</v>
      </c>
      <c r="N5943" s="45"/>
      <c r="O5943" s="46"/>
    </row>
    <row r="5944" spans="1:15" x14ac:dyDescent="0.2">
      <c r="A5944" s="11" t="str">
        <f t="shared" si="552"/>
        <v>3344006 - Alle regioner0-4 år</v>
      </c>
      <c r="B5944" s="12" t="str">
        <f t="shared" si="555"/>
        <v>334400</v>
      </c>
      <c r="C5944" s="14">
        <f t="shared" si="553"/>
        <v>0</v>
      </c>
      <c r="D5944" s="14">
        <f t="shared" si="554"/>
        <v>0</v>
      </c>
      <c r="E5944" s="19" t="str">
        <f t="shared" si="556"/>
        <v>334400 - Lægesekretærarbejde</v>
      </c>
      <c r="F5944" s="19" t="str">
        <f t="shared" si="557"/>
        <v>0-4 år</v>
      </c>
      <c r="G5944" s="40" t="s">
        <v>516</v>
      </c>
      <c r="H5944" s="41" t="s">
        <v>368</v>
      </c>
      <c r="I5944" s="42" t="s">
        <v>11</v>
      </c>
      <c r="J5944" s="43" t="s">
        <v>16</v>
      </c>
      <c r="K5944" s="44">
        <v>119</v>
      </c>
      <c r="L5944" s="45">
        <v>22849.558905644724</v>
      </c>
      <c r="M5944" s="46">
        <v>24083.087085161002</v>
      </c>
      <c r="N5944" s="45"/>
      <c r="O5944" s="46"/>
    </row>
    <row r="5945" spans="1:15" x14ac:dyDescent="0.2">
      <c r="A5945" s="11" t="str">
        <f t="shared" si="552"/>
        <v>3344006 - Alle regioner10-14 år</v>
      </c>
      <c r="B5945" s="12" t="str">
        <f t="shared" si="555"/>
        <v>334400</v>
      </c>
      <c r="C5945" s="14">
        <f t="shared" si="553"/>
        <v>0</v>
      </c>
      <c r="D5945" s="14">
        <f t="shared" si="554"/>
        <v>0</v>
      </c>
      <c r="E5945" s="19" t="str">
        <f t="shared" si="556"/>
        <v>334400 - Lægesekretærarbejde</v>
      </c>
      <c r="F5945" s="19" t="str">
        <f t="shared" si="557"/>
        <v>10-14 år</v>
      </c>
      <c r="G5945" s="40" t="s">
        <v>516</v>
      </c>
      <c r="H5945" s="41" t="s">
        <v>368</v>
      </c>
      <c r="I5945" s="42" t="s">
        <v>11</v>
      </c>
      <c r="J5945" s="43" t="s">
        <v>17</v>
      </c>
      <c r="K5945" s="44">
        <v>56</v>
      </c>
      <c r="L5945" s="45">
        <v>38466.359845929052</v>
      </c>
      <c r="M5945" s="46">
        <v>40557.723116855494</v>
      </c>
      <c r="N5945" s="45"/>
      <c r="O5945" s="46"/>
    </row>
    <row r="5946" spans="1:15" x14ac:dyDescent="0.2">
      <c r="A5946" s="11" t="str">
        <f t="shared" si="552"/>
        <v>3344006 - Alle regioner15-20 år</v>
      </c>
      <c r="B5946" s="12" t="str">
        <f t="shared" si="555"/>
        <v>334400</v>
      </c>
      <c r="C5946" s="14">
        <f t="shared" si="553"/>
        <v>0</v>
      </c>
      <c r="D5946" s="14">
        <f t="shared" si="554"/>
        <v>0</v>
      </c>
      <c r="E5946" s="19" t="str">
        <f t="shared" si="556"/>
        <v>334400 - Lægesekretærarbejde</v>
      </c>
      <c r="F5946" s="19" t="str">
        <f t="shared" si="557"/>
        <v>15-20 år</v>
      </c>
      <c r="G5946" s="40" t="s">
        <v>516</v>
      </c>
      <c r="H5946" s="41" t="s">
        <v>368</v>
      </c>
      <c r="I5946" s="42" t="s">
        <v>11</v>
      </c>
      <c r="J5946" s="43" t="s">
        <v>18</v>
      </c>
      <c r="K5946" s="44">
        <v>85</v>
      </c>
      <c r="L5946" s="45">
        <v>37286.868545739038</v>
      </c>
      <c r="M5946" s="46">
        <v>39299.791563947751</v>
      </c>
      <c r="N5946" s="45"/>
      <c r="O5946" s="46"/>
    </row>
    <row r="5947" spans="1:15" x14ac:dyDescent="0.2">
      <c r="A5947" s="11" t="str">
        <f t="shared" si="552"/>
        <v>3344006 - Alle regioner20-24 år</v>
      </c>
      <c r="B5947" s="12" t="str">
        <f t="shared" si="555"/>
        <v>334400</v>
      </c>
      <c r="C5947" s="14">
        <f t="shared" si="553"/>
        <v>0</v>
      </c>
      <c r="D5947" s="14">
        <f t="shared" si="554"/>
        <v>0</v>
      </c>
      <c r="E5947" s="19" t="str">
        <f t="shared" si="556"/>
        <v>334400 - Lægesekretærarbejde</v>
      </c>
      <c r="F5947" s="19" t="str">
        <f t="shared" si="557"/>
        <v>20-24 år</v>
      </c>
      <c r="G5947" s="40" t="s">
        <v>516</v>
      </c>
      <c r="H5947" s="41" t="s">
        <v>368</v>
      </c>
      <c r="I5947" s="42" t="s">
        <v>11</v>
      </c>
      <c r="J5947" s="43" t="s">
        <v>19</v>
      </c>
      <c r="K5947" s="44">
        <v>66</v>
      </c>
      <c r="L5947" s="45">
        <v>37285.638667712352</v>
      </c>
      <c r="M5947" s="46">
        <v>39312.807746227089</v>
      </c>
      <c r="N5947" s="45"/>
      <c r="O5947" s="46"/>
    </row>
    <row r="5948" spans="1:15" x14ac:dyDescent="0.2">
      <c r="A5948" s="11" t="str">
        <f t="shared" si="552"/>
        <v>3344006 - Alle regioner25 år og derover</v>
      </c>
      <c r="B5948" s="12" t="str">
        <f t="shared" si="555"/>
        <v>334400</v>
      </c>
      <c r="C5948" s="14">
        <f t="shared" si="553"/>
        <v>0</v>
      </c>
      <c r="D5948" s="14">
        <f t="shared" si="554"/>
        <v>0</v>
      </c>
      <c r="E5948" s="19" t="str">
        <f t="shared" si="556"/>
        <v>334400 - Lægesekretærarbejde</v>
      </c>
      <c r="F5948" s="19" t="str">
        <f t="shared" si="557"/>
        <v>25 år og derover</v>
      </c>
      <c r="G5948" s="40" t="s">
        <v>516</v>
      </c>
      <c r="H5948" s="41" t="s">
        <v>368</v>
      </c>
      <c r="I5948" s="42" t="s">
        <v>11</v>
      </c>
      <c r="J5948" s="43" t="s">
        <v>9</v>
      </c>
      <c r="K5948" s="44">
        <v>162</v>
      </c>
      <c r="L5948" s="45">
        <v>36706.270953875122</v>
      </c>
      <c r="M5948" s="46">
        <v>38701.940603747978</v>
      </c>
      <c r="N5948" s="45"/>
      <c r="O5948" s="46"/>
    </row>
    <row r="5949" spans="1:15" x14ac:dyDescent="0.2">
      <c r="A5949" s="11" t="str">
        <f t="shared" si="552"/>
        <v>3344006 - Alle regionerAlle uanset erf.</v>
      </c>
      <c r="B5949" s="12" t="str">
        <f t="shared" si="555"/>
        <v>334400</v>
      </c>
      <c r="C5949" s="14">
        <f t="shared" si="553"/>
        <v>0</v>
      </c>
      <c r="D5949" s="14">
        <f t="shared" si="554"/>
        <v>0</v>
      </c>
      <c r="E5949" s="19" t="str">
        <f t="shared" si="556"/>
        <v>334400 - Lægesekretærarbejde</v>
      </c>
      <c r="F5949" s="19" t="str">
        <f t="shared" si="557"/>
        <v>Alle uanset erf.</v>
      </c>
      <c r="G5949" s="40" t="s">
        <v>516</v>
      </c>
      <c r="H5949" s="41" t="s">
        <v>368</v>
      </c>
      <c r="I5949" s="42" t="s">
        <v>11</v>
      </c>
      <c r="J5949" s="43" t="s">
        <v>10</v>
      </c>
      <c r="K5949" s="44">
        <v>538</v>
      </c>
      <c r="L5949" s="45">
        <v>35128.500706270752</v>
      </c>
      <c r="M5949" s="46">
        <v>37038.389149941184</v>
      </c>
      <c r="N5949" s="45"/>
      <c r="O5949" s="46"/>
    </row>
    <row r="5950" spans="1:15" x14ac:dyDescent="0.2">
      <c r="A5950" s="11" t="str">
        <f t="shared" si="552"/>
        <v>3352001 - Region Hovedstaden5-9 år</v>
      </c>
      <c r="B5950" s="12" t="str">
        <f t="shared" si="555"/>
        <v>335200</v>
      </c>
      <c r="C5950" s="14">
        <f t="shared" si="553"/>
        <v>0</v>
      </c>
      <c r="D5950" s="14">
        <f t="shared" si="554"/>
        <v>0</v>
      </c>
      <c r="E5950" s="19" t="str">
        <f t="shared" si="556"/>
        <v>335200 - Administration af skatte- og afgiftslovgivning</v>
      </c>
      <c r="F5950" s="19" t="str">
        <f t="shared" si="557"/>
        <v>5-9 år</v>
      </c>
      <c r="G5950" s="40" t="s">
        <v>516</v>
      </c>
      <c r="H5950" s="41" t="s">
        <v>369</v>
      </c>
      <c r="I5950" s="42" t="s">
        <v>8</v>
      </c>
      <c r="J5950" s="43" t="s">
        <v>15</v>
      </c>
      <c r="K5950" s="44">
        <v>25</v>
      </c>
      <c r="L5950" s="45">
        <v>40148.99431734049</v>
      </c>
      <c r="M5950" s="46">
        <v>42430.466198034424</v>
      </c>
      <c r="N5950" s="45"/>
      <c r="O5950" s="46"/>
    </row>
    <row r="5951" spans="1:15" x14ac:dyDescent="0.2">
      <c r="A5951" s="11" t="str">
        <f t="shared" si="552"/>
        <v>3352001 - Region Hovedstaden0-4 år</v>
      </c>
      <c r="B5951" s="12" t="str">
        <f t="shared" si="555"/>
        <v>335200</v>
      </c>
      <c r="C5951" s="14">
        <f t="shared" si="553"/>
        <v>0</v>
      </c>
      <c r="D5951" s="14">
        <f t="shared" si="554"/>
        <v>0</v>
      </c>
      <c r="E5951" s="19" t="str">
        <f t="shared" si="556"/>
        <v>335200 - Administration af skatte- og afgiftslovgivning</v>
      </c>
      <c r="F5951" s="19" t="str">
        <f t="shared" si="557"/>
        <v>0-4 år</v>
      </c>
      <c r="G5951" s="40" t="s">
        <v>516</v>
      </c>
      <c r="H5951" s="41" t="s">
        <v>369</v>
      </c>
      <c r="I5951" s="42" t="s">
        <v>8</v>
      </c>
      <c r="J5951" s="43" t="s">
        <v>16</v>
      </c>
      <c r="K5951" s="44">
        <v>21</v>
      </c>
      <c r="L5951" s="45">
        <v>39011.977759693611</v>
      </c>
      <c r="M5951" s="46">
        <v>41279.608199453003</v>
      </c>
      <c r="N5951" s="45"/>
      <c r="O5951" s="46"/>
    </row>
    <row r="5952" spans="1:15" x14ac:dyDescent="0.2">
      <c r="A5952" s="11" t="str">
        <f t="shared" si="552"/>
        <v>3352001 - Region Hovedstaden10-14 år</v>
      </c>
      <c r="B5952" s="12" t="str">
        <f t="shared" si="555"/>
        <v>335200</v>
      </c>
      <c r="C5952" s="14">
        <f t="shared" si="553"/>
        <v>0</v>
      </c>
      <c r="D5952" s="14">
        <f t="shared" si="554"/>
        <v>0</v>
      </c>
      <c r="E5952" s="19" t="str">
        <f t="shared" si="556"/>
        <v>335200 - Administration af skatte- og afgiftslovgivning</v>
      </c>
      <c r="F5952" s="19" t="str">
        <f t="shared" si="557"/>
        <v>10-14 år</v>
      </c>
      <c r="G5952" s="40" t="s">
        <v>516</v>
      </c>
      <c r="H5952" s="41" t="s">
        <v>369</v>
      </c>
      <c r="I5952" s="42" t="s">
        <v>8</v>
      </c>
      <c r="J5952" s="43" t="s">
        <v>17</v>
      </c>
      <c r="K5952" s="44">
        <v>12</v>
      </c>
      <c r="L5952" s="45">
        <v>40465.281896270913</v>
      </c>
      <c r="M5952" s="46">
        <v>42817.387845542566</v>
      </c>
      <c r="N5952" s="45"/>
      <c r="O5952" s="46"/>
    </row>
    <row r="5953" spans="1:15" x14ac:dyDescent="0.2">
      <c r="A5953" s="11" t="str">
        <f t="shared" si="552"/>
        <v>3352001 - Region Hovedstaden15-20 år</v>
      </c>
      <c r="B5953" s="12" t="str">
        <f t="shared" si="555"/>
        <v>335200</v>
      </c>
      <c r="C5953" s="14">
        <f t="shared" si="553"/>
        <v>0</v>
      </c>
      <c r="D5953" s="14">
        <f t="shared" si="554"/>
        <v>0</v>
      </c>
      <c r="E5953" s="19" t="str">
        <f t="shared" si="556"/>
        <v>335200 - Administration af skatte- og afgiftslovgivning</v>
      </c>
      <c r="F5953" s="19" t="str">
        <f t="shared" si="557"/>
        <v>15-20 år</v>
      </c>
      <c r="G5953" s="40" t="s">
        <v>516</v>
      </c>
      <c r="H5953" s="41" t="s">
        <v>369</v>
      </c>
      <c r="I5953" s="42" t="s">
        <v>8</v>
      </c>
      <c r="J5953" s="43" t="s">
        <v>18</v>
      </c>
      <c r="K5953" s="44">
        <v>14</v>
      </c>
      <c r="L5953" s="45">
        <v>42113.308073305016</v>
      </c>
      <c r="M5953" s="46">
        <v>44561.208046339903</v>
      </c>
      <c r="N5953" s="45"/>
      <c r="O5953" s="46"/>
    </row>
    <row r="5954" spans="1:15" x14ac:dyDescent="0.2">
      <c r="A5954" s="11" t="str">
        <f t="shared" ref="A5954:A6017" si="558">B5954&amp;I5954&amp;F5954</f>
        <v>3352001 - Region Hovedstaden25 år og derover</v>
      </c>
      <c r="B5954" s="12" t="str">
        <f t="shared" si="555"/>
        <v>335200</v>
      </c>
      <c r="C5954" s="14">
        <f t="shared" ref="C5954:C6017" si="559">N5954*1.2</f>
        <v>0</v>
      </c>
      <c r="D5954" s="14">
        <f t="shared" ref="D5954:D6017" si="560">O5954*1.2</f>
        <v>0</v>
      </c>
      <c r="E5954" s="19" t="str">
        <f t="shared" si="556"/>
        <v>335200 - Administration af skatte- og afgiftslovgivning</v>
      </c>
      <c r="F5954" s="19" t="str">
        <f t="shared" si="557"/>
        <v>25 år og derover</v>
      </c>
      <c r="G5954" s="40" t="s">
        <v>516</v>
      </c>
      <c r="H5954" s="41" t="s">
        <v>369</v>
      </c>
      <c r="I5954" s="42" t="s">
        <v>8</v>
      </c>
      <c r="J5954" s="43" t="s">
        <v>9</v>
      </c>
      <c r="K5954" s="44">
        <v>13</v>
      </c>
      <c r="L5954" s="45">
        <v>44061.633250747</v>
      </c>
      <c r="M5954" s="46">
        <v>46622.782582892352</v>
      </c>
      <c r="N5954" s="45"/>
      <c r="O5954" s="46"/>
    </row>
    <row r="5955" spans="1:15" x14ac:dyDescent="0.2">
      <c r="A5955" s="11" t="str">
        <f t="shared" si="558"/>
        <v>3352001 - Region HovedstadenAlle uanset erf.</v>
      </c>
      <c r="B5955" s="12" t="str">
        <f t="shared" ref="B5955:B6018" si="561">LEFT(E5955,6)</f>
        <v>335200</v>
      </c>
      <c r="C5955" s="14">
        <f t="shared" si="559"/>
        <v>0</v>
      </c>
      <c r="D5955" s="14">
        <f t="shared" si="560"/>
        <v>0</v>
      </c>
      <c r="E5955" s="19" t="str">
        <f t="shared" ref="E5955:E6018" si="562">TRIM(H5955)</f>
        <v>335200 - Administration af skatte- og afgiftslovgivning</v>
      </c>
      <c r="F5955" s="19" t="str">
        <f t="shared" ref="F5955:F6018" si="563">MID(J5955,6,30)</f>
        <v>Alle uanset erf.</v>
      </c>
      <c r="G5955" s="40" t="s">
        <v>516</v>
      </c>
      <c r="H5955" s="41" t="s">
        <v>369</v>
      </c>
      <c r="I5955" s="42" t="s">
        <v>8</v>
      </c>
      <c r="J5955" s="43" t="s">
        <v>10</v>
      </c>
      <c r="K5955" s="44">
        <v>90</v>
      </c>
      <c r="L5955" s="45">
        <v>40465.281896270913</v>
      </c>
      <c r="M5955" s="46">
        <v>42817.387845542566</v>
      </c>
      <c r="N5955" s="45"/>
      <c r="O5955" s="46"/>
    </row>
    <row r="5956" spans="1:15" x14ac:dyDescent="0.2">
      <c r="A5956" s="11" t="str">
        <f t="shared" si="558"/>
        <v>3352003 - Region SyddanmarkAlle uanset erf.</v>
      </c>
      <c r="B5956" s="12" t="str">
        <f t="shared" si="561"/>
        <v>335200</v>
      </c>
      <c r="C5956" s="14">
        <f t="shared" si="559"/>
        <v>0</v>
      </c>
      <c r="D5956" s="14">
        <f t="shared" si="560"/>
        <v>0</v>
      </c>
      <c r="E5956" s="19" t="str">
        <f t="shared" si="562"/>
        <v>335200 - Administration af skatte- og afgiftslovgivning</v>
      </c>
      <c r="F5956" s="19" t="str">
        <f t="shared" si="563"/>
        <v>Alle uanset erf.</v>
      </c>
      <c r="G5956" s="40" t="s">
        <v>516</v>
      </c>
      <c r="H5956" s="41" t="s">
        <v>369</v>
      </c>
      <c r="I5956" s="42" t="s">
        <v>544</v>
      </c>
      <c r="J5956" s="43" t="s">
        <v>10</v>
      </c>
      <c r="K5956" s="44">
        <v>16</v>
      </c>
      <c r="L5956" s="45">
        <v>54768.71094526651</v>
      </c>
      <c r="M5956" s="46">
        <v>57662.380995466279</v>
      </c>
      <c r="N5956" s="45"/>
      <c r="O5956" s="46"/>
    </row>
    <row r="5957" spans="1:15" x14ac:dyDescent="0.2">
      <c r="A5957" s="11" t="str">
        <f t="shared" si="558"/>
        <v>3352004 - Region Midtjylland0-4 år</v>
      </c>
      <c r="B5957" s="12" t="str">
        <f t="shared" si="561"/>
        <v>335200</v>
      </c>
      <c r="C5957" s="14">
        <f t="shared" si="559"/>
        <v>0</v>
      </c>
      <c r="D5957" s="14">
        <f t="shared" si="560"/>
        <v>0</v>
      </c>
      <c r="E5957" s="19" t="str">
        <f t="shared" si="562"/>
        <v>335200 - Administration af skatte- og afgiftslovgivning</v>
      </c>
      <c r="F5957" s="19" t="str">
        <f t="shared" si="563"/>
        <v>0-4 år</v>
      </c>
      <c r="G5957" s="40" t="s">
        <v>516</v>
      </c>
      <c r="H5957" s="41" t="s">
        <v>369</v>
      </c>
      <c r="I5957" s="42" t="s">
        <v>517</v>
      </c>
      <c r="J5957" s="43" t="s">
        <v>16</v>
      </c>
      <c r="K5957" s="44">
        <v>11</v>
      </c>
      <c r="L5957" s="45">
        <v>41988.348570426642</v>
      </c>
      <c r="M5957" s="46">
        <v>44206.776293456569</v>
      </c>
      <c r="N5957" s="45"/>
      <c r="O5957" s="46"/>
    </row>
    <row r="5958" spans="1:15" x14ac:dyDescent="0.2">
      <c r="A5958" s="11" t="str">
        <f t="shared" si="558"/>
        <v>3352004 - Region MidtjyllandAlle uanset erf.</v>
      </c>
      <c r="B5958" s="12" t="str">
        <f t="shared" si="561"/>
        <v>335200</v>
      </c>
      <c r="C5958" s="14">
        <f t="shared" si="559"/>
        <v>0</v>
      </c>
      <c r="D5958" s="14">
        <f t="shared" si="560"/>
        <v>0</v>
      </c>
      <c r="E5958" s="19" t="str">
        <f t="shared" si="562"/>
        <v>335200 - Administration af skatte- og afgiftslovgivning</v>
      </c>
      <c r="F5958" s="19" t="str">
        <f t="shared" si="563"/>
        <v>Alle uanset erf.</v>
      </c>
      <c r="G5958" s="40" t="s">
        <v>516</v>
      </c>
      <c r="H5958" s="41" t="s">
        <v>369</v>
      </c>
      <c r="I5958" s="42" t="s">
        <v>517</v>
      </c>
      <c r="J5958" s="43" t="s">
        <v>10</v>
      </c>
      <c r="K5958" s="44">
        <v>36</v>
      </c>
      <c r="L5958" s="45">
        <v>44249.861623701232</v>
      </c>
      <c r="M5958" s="46">
        <v>46700.139904882104</v>
      </c>
      <c r="N5958" s="45"/>
      <c r="O5958" s="46"/>
    </row>
    <row r="5959" spans="1:15" x14ac:dyDescent="0.2">
      <c r="A5959" s="11" t="str">
        <f t="shared" si="558"/>
        <v>3352005 - Region NordjyllandAlle uanset erf.</v>
      </c>
      <c r="B5959" s="12" t="str">
        <f t="shared" si="561"/>
        <v>335200</v>
      </c>
      <c r="C5959" s="14">
        <f t="shared" si="559"/>
        <v>0</v>
      </c>
      <c r="D5959" s="14">
        <f t="shared" si="560"/>
        <v>0</v>
      </c>
      <c r="E5959" s="19" t="str">
        <f t="shared" si="562"/>
        <v>335200 - Administration af skatte- og afgiftslovgivning</v>
      </c>
      <c r="F5959" s="19" t="str">
        <f t="shared" si="563"/>
        <v>Alle uanset erf.</v>
      </c>
      <c r="G5959" s="40" t="s">
        <v>516</v>
      </c>
      <c r="H5959" s="41" t="s">
        <v>369</v>
      </c>
      <c r="I5959" s="42" t="s">
        <v>21</v>
      </c>
      <c r="J5959" s="43" t="s">
        <v>10</v>
      </c>
      <c r="K5959" s="44">
        <v>13</v>
      </c>
      <c r="L5959" s="45">
        <v>46710.29084821709</v>
      </c>
      <c r="M5959" s="46">
        <v>49178.199391813876</v>
      </c>
      <c r="N5959" s="45"/>
      <c r="O5959" s="46"/>
    </row>
    <row r="5960" spans="1:15" x14ac:dyDescent="0.2">
      <c r="A5960" s="11" t="str">
        <f t="shared" si="558"/>
        <v>3352006 - Alle regioner4 år</v>
      </c>
      <c r="B5960" s="12" t="str">
        <f t="shared" si="561"/>
        <v>335200</v>
      </c>
      <c r="C5960" s="14">
        <f t="shared" si="559"/>
        <v>0</v>
      </c>
      <c r="D5960" s="14">
        <f t="shared" si="560"/>
        <v>0</v>
      </c>
      <c r="E5960" s="19" t="str">
        <f t="shared" si="562"/>
        <v>335200 - Administration af skatte- og afgiftslovgivning</v>
      </c>
      <c r="F5960" s="19" t="str">
        <f t="shared" si="563"/>
        <v>4 år</v>
      </c>
      <c r="G5960" s="40" t="s">
        <v>516</v>
      </c>
      <c r="H5960" s="41" t="s">
        <v>369</v>
      </c>
      <c r="I5960" s="42" t="s">
        <v>11</v>
      </c>
      <c r="J5960" s="43" t="s">
        <v>24</v>
      </c>
      <c r="K5960" s="44">
        <v>11</v>
      </c>
      <c r="L5960" s="45">
        <v>39011.977759693611</v>
      </c>
      <c r="M5960" s="46">
        <v>41279.608199453003</v>
      </c>
      <c r="N5960" s="45"/>
      <c r="O5960" s="46"/>
    </row>
    <row r="5961" spans="1:15" x14ac:dyDescent="0.2">
      <c r="A5961" s="11" t="str">
        <f t="shared" si="558"/>
        <v>3352006 - Alle regioner5-9 år</v>
      </c>
      <c r="B5961" s="12" t="str">
        <f t="shared" si="561"/>
        <v>335200</v>
      </c>
      <c r="C5961" s="14">
        <f t="shared" si="559"/>
        <v>0</v>
      </c>
      <c r="D5961" s="14">
        <f t="shared" si="560"/>
        <v>0</v>
      </c>
      <c r="E5961" s="19" t="str">
        <f t="shared" si="562"/>
        <v>335200 - Administration af skatte- og afgiftslovgivning</v>
      </c>
      <c r="F5961" s="19" t="str">
        <f t="shared" si="563"/>
        <v>5-9 år</v>
      </c>
      <c r="G5961" s="40" t="s">
        <v>516</v>
      </c>
      <c r="H5961" s="41" t="s">
        <v>369</v>
      </c>
      <c r="I5961" s="42" t="s">
        <v>11</v>
      </c>
      <c r="J5961" s="43" t="s">
        <v>15</v>
      </c>
      <c r="K5961" s="44">
        <v>39</v>
      </c>
      <c r="L5961" s="45">
        <v>46886.001346463512</v>
      </c>
      <c r="M5961" s="46">
        <v>49382.531702502805</v>
      </c>
      <c r="N5961" s="45"/>
      <c r="O5961" s="46"/>
    </row>
    <row r="5962" spans="1:15" x14ac:dyDescent="0.2">
      <c r="A5962" s="11" t="str">
        <f t="shared" si="558"/>
        <v>3352006 - Alle regioner0-4 år</v>
      </c>
      <c r="B5962" s="12" t="str">
        <f t="shared" si="561"/>
        <v>335200</v>
      </c>
      <c r="C5962" s="14">
        <f t="shared" si="559"/>
        <v>0</v>
      </c>
      <c r="D5962" s="14">
        <f t="shared" si="560"/>
        <v>0</v>
      </c>
      <c r="E5962" s="19" t="str">
        <f t="shared" si="562"/>
        <v>335200 - Administration af skatte- og afgiftslovgivning</v>
      </c>
      <c r="F5962" s="19" t="str">
        <f t="shared" si="563"/>
        <v>0-4 år</v>
      </c>
      <c r="G5962" s="40" t="s">
        <v>516</v>
      </c>
      <c r="H5962" s="41" t="s">
        <v>369</v>
      </c>
      <c r="I5962" s="42" t="s">
        <v>11</v>
      </c>
      <c r="J5962" s="43" t="s">
        <v>16</v>
      </c>
      <c r="K5962" s="44">
        <v>39</v>
      </c>
      <c r="L5962" s="45">
        <v>40167.834089556745</v>
      </c>
      <c r="M5962" s="46">
        <v>42502.650433443618</v>
      </c>
      <c r="N5962" s="45"/>
      <c r="O5962" s="46"/>
    </row>
    <row r="5963" spans="1:15" x14ac:dyDescent="0.2">
      <c r="A5963" s="11" t="str">
        <f t="shared" si="558"/>
        <v>3352006 - Alle regioner10-14 år</v>
      </c>
      <c r="B5963" s="12" t="str">
        <f t="shared" si="561"/>
        <v>335200</v>
      </c>
      <c r="C5963" s="14">
        <f t="shared" si="559"/>
        <v>0</v>
      </c>
      <c r="D5963" s="14">
        <f t="shared" si="560"/>
        <v>0</v>
      </c>
      <c r="E5963" s="19" t="str">
        <f t="shared" si="562"/>
        <v>335200 - Administration af skatte- og afgiftslovgivning</v>
      </c>
      <c r="F5963" s="19" t="str">
        <f t="shared" si="563"/>
        <v>10-14 år</v>
      </c>
      <c r="G5963" s="40" t="s">
        <v>516</v>
      </c>
      <c r="H5963" s="41" t="s">
        <v>369</v>
      </c>
      <c r="I5963" s="42" t="s">
        <v>11</v>
      </c>
      <c r="J5963" s="43" t="s">
        <v>17</v>
      </c>
      <c r="K5963" s="44">
        <v>19</v>
      </c>
      <c r="L5963" s="45">
        <v>53083.550151400523</v>
      </c>
      <c r="M5963" s="46">
        <v>55888.18580157846</v>
      </c>
      <c r="N5963" s="45"/>
      <c r="O5963" s="46"/>
    </row>
    <row r="5964" spans="1:15" x14ac:dyDescent="0.2">
      <c r="A5964" s="11" t="str">
        <f t="shared" si="558"/>
        <v>3352006 - Alle regioner15-20 år</v>
      </c>
      <c r="B5964" s="12" t="str">
        <f t="shared" si="561"/>
        <v>335200</v>
      </c>
      <c r="C5964" s="14">
        <f t="shared" si="559"/>
        <v>0</v>
      </c>
      <c r="D5964" s="14">
        <f t="shared" si="560"/>
        <v>0</v>
      </c>
      <c r="E5964" s="19" t="str">
        <f t="shared" si="562"/>
        <v>335200 - Administration af skatte- og afgiftslovgivning</v>
      </c>
      <c r="F5964" s="19" t="str">
        <f t="shared" si="563"/>
        <v>15-20 år</v>
      </c>
      <c r="G5964" s="40" t="s">
        <v>516</v>
      </c>
      <c r="H5964" s="41" t="s">
        <v>369</v>
      </c>
      <c r="I5964" s="42" t="s">
        <v>11</v>
      </c>
      <c r="J5964" s="43" t="s">
        <v>18</v>
      </c>
      <c r="K5964" s="44">
        <v>24</v>
      </c>
      <c r="L5964" s="45">
        <v>60308.727969256841</v>
      </c>
      <c r="M5964" s="46">
        <v>63495.101299545458</v>
      </c>
      <c r="N5964" s="45"/>
      <c r="O5964" s="46"/>
    </row>
    <row r="5965" spans="1:15" x14ac:dyDescent="0.2">
      <c r="A5965" s="11" t="str">
        <f t="shared" si="558"/>
        <v>3352006 - Alle regioner25 år og derover</v>
      </c>
      <c r="B5965" s="12" t="str">
        <f t="shared" si="561"/>
        <v>335200</v>
      </c>
      <c r="C5965" s="14">
        <f t="shared" si="559"/>
        <v>0</v>
      </c>
      <c r="D5965" s="14">
        <f t="shared" si="560"/>
        <v>0</v>
      </c>
      <c r="E5965" s="19" t="str">
        <f t="shared" si="562"/>
        <v>335200 - Administration af skatte- og afgiftslovgivning</v>
      </c>
      <c r="F5965" s="19" t="str">
        <f t="shared" si="563"/>
        <v>25 år og derover</v>
      </c>
      <c r="G5965" s="40" t="s">
        <v>516</v>
      </c>
      <c r="H5965" s="41" t="s">
        <v>369</v>
      </c>
      <c r="I5965" s="42" t="s">
        <v>11</v>
      </c>
      <c r="J5965" s="43" t="s">
        <v>9</v>
      </c>
      <c r="K5965" s="44">
        <v>26</v>
      </c>
      <c r="L5965" s="45">
        <v>40403.168822763437</v>
      </c>
      <c r="M5965" s="46">
        <v>42751.664355330242</v>
      </c>
      <c r="N5965" s="45"/>
      <c r="O5965" s="46"/>
    </row>
    <row r="5966" spans="1:15" x14ac:dyDescent="0.2">
      <c r="A5966" s="11" t="str">
        <f t="shared" si="558"/>
        <v>3352006 - Alle regionerAlle uanset erf.</v>
      </c>
      <c r="B5966" s="12" t="str">
        <f t="shared" si="561"/>
        <v>335200</v>
      </c>
      <c r="C5966" s="14">
        <f t="shared" si="559"/>
        <v>0</v>
      </c>
      <c r="D5966" s="14">
        <f t="shared" si="560"/>
        <v>0</v>
      </c>
      <c r="E5966" s="19" t="str">
        <f t="shared" si="562"/>
        <v>335200 - Administration af skatte- og afgiftslovgivning</v>
      </c>
      <c r="F5966" s="19" t="str">
        <f t="shared" si="563"/>
        <v>Alle uanset erf.</v>
      </c>
      <c r="G5966" s="40" t="s">
        <v>516</v>
      </c>
      <c r="H5966" s="41" t="s">
        <v>369</v>
      </c>
      <c r="I5966" s="42" t="s">
        <v>11</v>
      </c>
      <c r="J5966" s="43" t="s">
        <v>10</v>
      </c>
      <c r="K5966" s="44">
        <v>157</v>
      </c>
      <c r="L5966" s="45">
        <v>44061.633250747</v>
      </c>
      <c r="M5966" s="46">
        <v>46622.782582892352</v>
      </c>
      <c r="N5966" s="45"/>
      <c r="O5966" s="46"/>
    </row>
    <row r="5967" spans="1:15" x14ac:dyDescent="0.2">
      <c r="A5967" s="11" t="str">
        <f t="shared" si="558"/>
        <v>3359001 - Region HovedstadenAlle uanset erf.</v>
      </c>
      <c r="B5967" s="12" t="str">
        <f t="shared" si="561"/>
        <v>335900</v>
      </c>
      <c r="C5967" s="14">
        <f t="shared" si="559"/>
        <v>0</v>
      </c>
      <c r="D5967" s="14">
        <f t="shared" si="560"/>
        <v>0</v>
      </c>
      <c r="E5967" s="19" t="str">
        <f t="shared" si="562"/>
        <v>335900 - Andet arbejde med forvaltning og udøvelse af lovgivning</v>
      </c>
      <c r="F5967" s="19" t="str">
        <f t="shared" si="563"/>
        <v>Alle uanset erf.</v>
      </c>
      <c r="G5967" s="40" t="s">
        <v>516</v>
      </c>
      <c r="H5967" s="41" t="s">
        <v>370</v>
      </c>
      <c r="I5967" s="42" t="s">
        <v>8</v>
      </c>
      <c r="J5967" s="43" t="s">
        <v>10</v>
      </c>
      <c r="K5967" s="44">
        <v>20</v>
      </c>
      <c r="L5967" s="45">
        <v>53856.28809255948</v>
      </c>
      <c r="M5967" s="46">
        <v>56799.557903133893</v>
      </c>
      <c r="N5967" s="45"/>
      <c r="O5967" s="46"/>
    </row>
    <row r="5968" spans="1:15" x14ac:dyDescent="0.2">
      <c r="A5968" s="11" t="str">
        <f t="shared" si="558"/>
        <v>3359003 - Region SyddanmarkAlle uanset erf.</v>
      </c>
      <c r="B5968" s="12" t="str">
        <f t="shared" si="561"/>
        <v>335900</v>
      </c>
      <c r="C5968" s="14">
        <f t="shared" si="559"/>
        <v>0</v>
      </c>
      <c r="D5968" s="14">
        <f t="shared" si="560"/>
        <v>0</v>
      </c>
      <c r="E5968" s="19" t="str">
        <f t="shared" si="562"/>
        <v>335900 - Andet arbejde med forvaltning og udøvelse af lovgivning</v>
      </c>
      <c r="F5968" s="19" t="str">
        <f t="shared" si="563"/>
        <v>Alle uanset erf.</v>
      </c>
      <c r="G5968" s="40" t="s">
        <v>516</v>
      </c>
      <c r="H5968" s="41" t="s">
        <v>370</v>
      </c>
      <c r="I5968" s="42" t="s">
        <v>544</v>
      </c>
      <c r="J5968" s="43" t="s">
        <v>10</v>
      </c>
      <c r="K5968" s="44">
        <v>17</v>
      </c>
      <c r="L5968" s="45">
        <v>49734.433295087969</v>
      </c>
      <c r="M5968" s="46">
        <v>52547.575953934916</v>
      </c>
      <c r="N5968" s="45"/>
      <c r="O5968" s="46"/>
    </row>
    <row r="5969" spans="1:15" x14ac:dyDescent="0.2">
      <c r="A5969" s="11" t="str">
        <f t="shared" si="558"/>
        <v>3359004 - Region MidtjyllandAlle uanset erf.</v>
      </c>
      <c r="B5969" s="12" t="str">
        <f t="shared" si="561"/>
        <v>335900</v>
      </c>
      <c r="C5969" s="14">
        <f t="shared" si="559"/>
        <v>0</v>
      </c>
      <c r="D5969" s="14">
        <f t="shared" si="560"/>
        <v>0</v>
      </c>
      <c r="E5969" s="19" t="str">
        <f t="shared" si="562"/>
        <v>335900 - Andet arbejde med forvaltning og udøvelse af lovgivning</v>
      </c>
      <c r="F5969" s="19" t="str">
        <f t="shared" si="563"/>
        <v>Alle uanset erf.</v>
      </c>
      <c r="G5969" s="40" t="s">
        <v>516</v>
      </c>
      <c r="H5969" s="41" t="s">
        <v>370</v>
      </c>
      <c r="I5969" s="42" t="s">
        <v>517</v>
      </c>
      <c r="J5969" s="43" t="s">
        <v>10</v>
      </c>
      <c r="K5969" s="44">
        <v>19</v>
      </c>
      <c r="L5969" s="45">
        <v>51726.495903992029</v>
      </c>
      <c r="M5969" s="46">
        <v>54459.432455095921</v>
      </c>
      <c r="N5969" s="45"/>
      <c r="O5969" s="46"/>
    </row>
    <row r="5970" spans="1:15" x14ac:dyDescent="0.2">
      <c r="A5970" s="11" t="str">
        <f t="shared" si="558"/>
        <v>3359005 - Region NordjyllandAlle uanset erf.</v>
      </c>
      <c r="B5970" s="12" t="str">
        <f t="shared" si="561"/>
        <v>335900</v>
      </c>
      <c r="C5970" s="14">
        <f t="shared" si="559"/>
        <v>0</v>
      </c>
      <c r="D5970" s="14">
        <f t="shared" si="560"/>
        <v>0</v>
      </c>
      <c r="E5970" s="19" t="str">
        <f t="shared" si="562"/>
        <v>335900 - Andet arbejde med forvaltning og udøvelse af lovgivning</v>
      </c>
      <c r="F5970" s="19" t="str">
        <f t="shared" si="563"/>
        <v>Alle uanset erf.</v>
      </c>
      <c r="G5970" s="40" t="s">
        <v>516</v>
      </c>
      <c r="H5970" s="41" t="s">
        <v>370</v>
      </c>
      <c r="I5970" s="42" t="s">
        <v>21</v>
      </c>
      <c r="J5970" s="43" t="s">
        <v>10</v>
      </c>
      <c r="K5970" s="44">
        <v>12</v>
      </c>
      <c r="L5970" s="45">
        <v>39694.06879271596</v>
      </c>
      <c r="M5970" s="46">
        <v>41839.335205752213</v>
      </c>
      <c r="N5970" s="45"/>
      <c r="O5970" s="46"/>
    </row>
    <row r="5971" spans="1:15" x14ac:dyDescent="0.2">
      <c r="A5971" s="11" t="str">
        <f t="shared" si="558"/>
        <v>3359006 - Alle regioner0-4 år</v>
      </c>
      <c r="B5971" s="12" t="str">
        <f t="shared" si="561"/>
        <v>335900</v>
      </c>
      <c r="C5971" s="14">
        <f t="shared" si="559"/>
        <v>0</v>
      </c>
      <c r="D5971" s="14">
        <f t="shared" si="560"/>
        <v>0</v>
      </c>
      <c r="E5971" s="19" t="str">
        <f t="shared" si="562"/>
        <v>335900 - Andet arbejde med forvaltning og udøvelse af lovgivning</v>
      </c>
      <c r="F5971" s="19" t="str">
        <f t="shared" si="563"/>
        <v>0-4 år</v>
      </c>
      <c r="G5971" s="40" t="s">
        <v>516</v>
      </c>
      <c r="H5971" s="41" t="s">
        <v>370</v>
      </c>
      <c r="I5971" s="42" t="s">
        <v>11</v>
      </c>
      <c r="J5971" s="43" t="s">
        <v>16</v>
      </c>
      <c r="K5971" s="44">
        <v>12</v>
      </c>
      <c r="L5971" s="45">
        <v>40493.389885950732</v>
      </c>
      <c r="M5971" s="46">
        <v>42706.371437414244</v>
      </c>
      <c r="N5971" s="45"/>
      <c r="O5971" s="46"/>
    </row>
    <row r="5972" spans="1:15" x14ac:dyDescent="0.2">
      <c r="A5972" s="11" t="str">
        <f t="shared" si="558"/>
        <v>3359006 - Alle regioner20-24 år</v>
      </c>
      <c r="B5972" s="12" t="str">
        <f t="shared" si="561"/>
        <v>335900</v>
      </c>
      <c r="C5972" s="14">
        <f t="shared" si="559"/>
        <v>0</v>
      </c>
      <c r="D5972" s="14">
        <f t="shared" si="560"/>
        <v>0</v>
      </c>
      <c r="E5972" s="19" t="str">
        <f t="shared" si="562"/>
        <v>335900 - Andet arbejde med forvaltning og udøvelse af lovgivning</v>
      </c>
      <c r="F5972" s="19" t="str">
        <f t="shared" si="563"/>
        <v>20-24 år</v>
      </c>
      <c r="G5972" s="40" t="s">
        <v>516</v>
      </c>
      <c r="H5972" s="41" t="s">
        <v>370</v>
      </c>
      <c r="I5972" s="42" t="s">
        <v>11</v>
      </c>
      <c r="J5972" s="43" t="s">
        <v>19</v>
      </c>
      <c r="K5972" s="44">
        <v>11</v>
      </c>
      <c r="L5972" s="45">
        <v>45170.69143950018</v>
      </c>
      <c r="M5972" s="46">
        <v>47639.289576233277</v>
      </c>
      <c r="N5972" s="45"/>
      <c r="O5972" s="46"/>
    </row>
    <row r="5973" spans="1:15" x14ac:dyDescent="0.2">
      <c r="A5973" s="11" t="str">
        <f t="shared" si="558"/>
        <v>3359006 - Alle regioner25 år og derover</v>
      </c>
      <c r="B5973" s="12" t="str">
        <f t="shared" si="561"/>
        <v>335900</v>
      </c>
      <c r="C5973" s="14">
        <f t="shared" si="559"/>
        <v>0</v>
      </c>
      <c r="D5973" s="14">
        <f t="shared" si="560"/>
        <v>0</v>
      </c>
      <c r="E5973" s="19" t="str">
        <f t="shared" si="562"/>
        <v>335900 - Andet arbejde med forvaltning og udøvelse af lovgivning</v>
      </c>
      <c r="F5973" s="19" t="str">
        <f t="shared" si="563"/>
        <v>25 år og derover</v>
      </c>
      <c r="G5973" s="40" t="s">
        <v>516</v>
      </c>
      <c r="H5973" s="41" t="s">
        <v>370</v>
      </c>
      <c r="I5973" s="42" t="s">
        <v>11</v>
      </c>
      <c r="J5973" s="43" t="s">
        <v>9</v>
      </c>
      <c r="K5973" s="44">
        <v>25</v>
      </c>
      <c r="L5973" s="45">
        <v>41732.082827854771</v>
      </c>
      <c r="M5973" s="46">
        <v>43936.970913172328</v>
      </c>
      <c r="N5973" s="45"/>
      <c r="O5973" s="46"/>
    </row>
    <row r="5974" spans="1:15" x14ac:dyDescent="0.2">
      <c r="A5974" s="11" t="str">
        <f t="shared" si="558"/>
        <v>3359006 - Alle regionerAlle uanset erf.</v>
      </c>
      <c r="B5974" s="12" t="str">
        <f t="shared" si="561"/>
        <v>335900</v>
      </c>
      <c r="C5974" s="14">
        <f t="shared" si="559"/>
        <v>0</v>
      </c>
      <c r="D5974" s="14">
        <f t="shared" si="560"/>
        <v>0</v>
      </c>
      <c r="E5974" s="19" t="str">
        <f t="shared" si="562"/>
        <v>335900 - Andet arbejde med forvaltning og udøvelse af lovgivning</v>
      </c>
      <c r="F5974" s="19" t="str">
        <f t="shared" si="563"/>
        <v>Alle uanset erf.</v>
      </c>
      <c r="G5974" s="40" t="s">
        <v>516</v>
      </c>
      <c r="H5974" s="41" t="s">
        <v>370</v>
      </c>
      <c r="I5974" s="42" t="s">
        <v>11</v>
      </c>
      <c r="J5974" s="43" t="s">
        <v>10</v>
      </c>
      <c r="K5974" s="44">
        <v>71</v>
      </c>
      <c r="L5974" s="45">
        <v>45170.69143950018</v>
      </c>
      <c r="M5974" s="46">
        <v>47639.289576233277</v>
      </c>
      <c r="N5974" s="45"/>
      <c r="O5974" s="46"/>
    </row>
    <row r="5975" spans="1:15" x14ac:dyDescent="0.2">
      <c r="A5975" s="11" t="str">
        <f t="shared" si="558"/>
        <v>3411001 - Region HovedstadenUnder 1 år</v>
      </c>
      <c r="B5975" s="12" t="str">
        <f t="shared" si="561"/>
        <v>341100</v>
      </c>
      <c r="C5975" s="14">
        <f t="shared" si="559"/>
        <v>0</v>
      </c>
      <c r="D5975" s="14">
        <f t="shared" si="560"/>
        <v>0</v>
      </c>
      <c r="E5975" s="19" t="str">
        <f t="shared" si="562"/>
        <v>341100 - Juridisk arbejde på mellemniveau</v>
      </c>
      <c r="F5975" s="19" t="str">
        <f t="shared" si="563"/>
        <v>Under 1 år</v>
      </c>
      <c r="G5975" s="40" t="s">
        <v>516</v>
      </c>
      <c r="H5975" s="41" t="s">
        <v>371</v>
      </c>
      <c r="I5975" s="42" t="s">
        <v>8</v>
      </c>
      <c r="J5975" s="43" t="s">
        <v>13</v>
      </c>
      <c r="K5975" s="44">
        <v>23</v>
      </c>
      <c r="L5975" s="45">
        <v>22800.577121750681</v>
      </c>
      <c r="M5975" s="46">
        <v>24005.231129591306</v>
      </c>
      <c r="N5975" s="45"/>
      <c r="O5975" s="46"/>
    </row>
    <row r="5976" spans="1:15" x14ac:dyDescent="0.2">
      <c r="A5976" s="11" t="str">
        <f t="shared" si="558"/>
        <v>3411001 - Region Hovedstaden5-9 år</v>
      </c>
      <c r="B5976" s="12" t="str">
        <f t="shared" si="561"/>
        <v>341100</v>
      </c>
      <c r="C5976" s="14">
        <f t="shared" si="559"/>
        <v>0</v>
      </c>
      <c r="D5976" s="14">
        <f t="shared" si="560"/>
        <v>0</v>
      </c>
      <c r="E5976" s="19" t="str">
        <f t="shared" si="562"/>
        <v>341100 - Juridisk arbejde på mellemniveau</v>
      </c>
      <c r="F5976" s="19" t="str">
        <f t="shared" si="563"/>
        <v>5-9 år</v>
      </c>
      <c r="G5976" s="40" t="s">
        <v>516</v>
      </c>
      <c r="H5976" s="41" t="s">
        <v>371</v>
      </c>
      <c r="I5976" s="42" t="s">
        <v>8</v>
      </c>
      <c r="J5976" s="43" t="s">
        <v>15</v>
      </c>
      <c r="K5976" s="44">
        <v>31</v>
      </c>
      <c r="L5976" s="45">
        <v>57215.387794793562</v>
      </c>
      <c r="M5976" s="46">
        <v>60326.110021828201</v>
      </c>
      <c r="N5976" s="45"/>
      <c r="O5976" s="46"/>
    </row>
    <row r="5977" spans="1:15" x14ac:dyDescent="0.2">
      <c r="A5977" s="11" t="str">
        <f t="shared" si="558"/>
        <v>3411001 - Region Hovedstaden0-4 år</v>
      </c>
      <c r="B5977" s="12" t="str">
        <f t="shared" si="561"/>
        <v>341100</v>
      </c>
      <c r="C5977" s="14">
        <f t="shared" si="559"/>
        <v>0</v>
      </c>
      <c r="D5977" s="14">
        <f t="shared" si="560"/>
        <v>0</v>
      </c>
      <c r="E5977" s="19" t="str">
        <f t="shared" si="562"/>
        <v>341100 - Juridisk arbejde på mellemniveau</v>
      </c>
      <c r="F5977" s="19" t="str">
        <f t="shared" si="563"/>
        <v>0-4 år</v>
      </c>
      <c r="G5977" s="40" t="s">
        <v>516</v>
      </c>
      <c r="H5977" s="41" t="s">
        <v>371</v>
      </c>
      <c r="I5977" s="42" t="s">
        <v>8</v>
      </c>
      <c r="J5977" s="43" t="s">
        <v>16</v>
      </c>
      <c r="K5977" s="44">
        <v>48</v>
      </c>
      <c r="L5977" s="45">
        <v>23707.689853770094</v>
      </c>
      <c r="M5977" s="46">
        <v>25118.261692469139</v>
      </c>
      <c r="N5977" s="45"/>
      <c r="O5977" s="46"/>
    </row>
    <row r="5978" spans="1:15" x14ac:dyDescent="0.2">
      <c r="A5978" s="11" t="str">
        <f t="shared" si="558"/>
        <v>3411001 - Region Hovedstaden10-14 år</v>
      </c>
      <c r="B5978" s="12" t="str">
        <f t="shared" si="561"/>
        <v>341100</v>
      </c>
      <c r="C5978" s="14">
        <f t="shared" si="559"/>
        <v>0</v>
      </c>
      <c r="D5978" s="14">
        <f t="shared" si="560"/>
        <v>0</v>
      </c>
      <c r="E5978" s="19" t="str">
        <f t="shared" si="562"/>
        <v>341100 - Juridisk arbejde på mellemniveau</v>
      </c>
      <c r="F5978" s="19" t="str">
        <f t="shared" si="563"/>
        <v>10-14 år</v>
      </c>
      <c r="G5978" s="40" t="s">
        <v>516</v>
      </c>
      <c r="H5978" s="41" t="s">
        <v>371</v>
      </c>
      <c r="I5978" s="42" t="s">
        <v>8</v>
      </c>
      <c r="J5978" s="43" t="s">
        <v>17</v>
      </c>
      <c r="K5978" s="44">
        <v>30</v>
      </c>
      <c r="L5978" s="45">
        <v>62701.4242402772</v>
      </c>
      <c r="M5978" s="46">
        <v>66110.849218678719</v>
      </c>
      <c r="N5978" s="45"/>
      <c r="O5978" s="46"/>
    </row>
    <row r="5979" spans="1:15" x14ac:dyDescent="0.2">
      <c r="A5979" s="11" t="str">
        <f t="shared" si="558"/>
        <v>3411001 - Region Hovedstaden15-20 år</v>
      </c>
      <c r="B5979" s="12" t="str">
        <f t="shared" si="561"/>
        <v>341100</v>
      </c>
      <c r="C5979" s="14">
        <f t="shared" si="559"/>
        <v>0</v>
      </c>
      <c r="D5979" s="14">
        <f t="shared" si="560"/>
        <v>0</v>
      </c>
      <c r="E5979" s="19" t="str">
        <f t="shared" si="562"/>
        <v>341100 - Juridisk arbejde på mellemniveau</v>
      </c>
      <c r="F5979" s="19" t="str">
        <f t="shared" si="563"/>
        <v>15-20 år</v>
      </c>
      <c r="G5979" s="40" t="s">
        <v>516</v>
      </c>
      <c r="H5979" s="41" t="s">
        <v>371</v>
      </c>
      <c r="I5979" s="42" t="s">
        <v>8</v>
      </c>
      <c r="J5979" s="43" t="s">
        <v>18</v>
      </c>
      <c r="K5979" s="44">
        <v>17</v>
      </c>
      <c r="L5979" s="45">
        <v>57970.483253713413</v>
      </c>
      <c r="M5979" s="46">
        <v>61150.319640613452</v>
      </c>
      <c r="N5979" s="45"/>
      <c r="O5979" s="46"/>
    </row>
    <row r="5980" spans="1:15" x14ac:dyDescent="0.2">
      <c r="A5980" s="11" t="str">
        <f t="shared" si="558"/>
        <v>3411001 - Region Hovedstaden25 år og derover</v>
      </c>
      <c r="B5980" s="12" t="str">
        <f t="shared" si="561"/>
        <v>341100</v>
      </c>
      <c r="C5980" s="14">
        <f t="shared" si="559"/>
        <v>0</v>
      </c>
      <c r="D5980" s="14">
        <f t="shared" si="560"/>
        <v>0</v>
      </c>
      <c r="E5980" s="19" t="str">
        <f t="shared" si="562"/>
        <v>341100 - Juridisk arbejde på mellemniveau</v>
      </c>
      <c r="F5980" s="19" t="str">
        <f t="shared" si="563"/>
        <v>25 år og derover</v>
      </c>
      <c r="G5980" s="40" t="s">
        <v>516</v>
      </c>
      <c r="H5980" s="41" t="s">
        <v>371</v>
      </c>
      <c r="I5980" s="42" t="s">
        <v>8</v>
      </c>
      <c r="J5980" s="43" t="s">
        <v>9</v>
      </c>
      <c r="K5980" s="44">
        <v>32</v>
      </c>
      <c r="L5980" s="45">
        <v>49907.931808252877</v>
      </c>
      <c r="M5980" s="46">
        <v>52645.515638014083</v>
      </c>
      <c r="N5980" s="45"/>
      <c r="O5980" s="46"/>
    </row>
    <row r="5981" spans="1:15" x14ac:dyDescent="0.2">
      <c r="A5981" s="11" t="str">
        <f t="shared" si="558"/>
        <v>3411001 - Region HovedstadenAlle uanset erf.</v>
      </c>
      <c r="B5981" s="12" t="str">
        <f t="shared" si="561"/>
        <v>341100</v>
      </c>
      <c r="C5981" s="14">
        <f t="shared" si="559"/>
        <v>0</v>
      </c>
      <c r="D5981" s="14">
        <f t="shared" si="560"/>
        <v>0</v>
      </c>
      <c r="E5981" s="19" t="str">
        <f t="shared" si="562"/>
        <v>341100 - Juridisk arbejde på mellemniveau</v>
      </c>
      <c r="F5981" s="19" t="str">
        <f t="shared" si="563"/>
        <v>Alle uanset erf.</v>
      </c>
      <c r="G5981" s="40" t="s">
        <v>516</v>
      </c>
      <c r="H5981" s="41" t="s">
        <v>371</v>
      </c>
      <c r="I5981" s="42" t="s">
        <v>8</v>
      </c>
      <c r="J5981" s="43" t="s">
        <v>10</v>
      </c>
      <c r="K5981" s="44">
        <v>168</v>
      </c>
      <c r="L5981" s="45">
        <v>49538.062452752943</v>
      </c>
      <c r="M5981" s="46">
        <v>52162.377759685434</v>
      </c>
      <c r="N5981" s="45"/>
      <c r="O5981" s="46"/>
    </row>
    <row r="5982" spans="1:15" x14ac:dyDescent="0.2">
      <c r="A5982" s="11" t="str">
        <f t="shared" si="558"/>
        <v>3411003 - Region Syddanmark5-9 år</v>
      </c>
      <c r="B5982" s="12" t="str">
        <f t="shared" si="561"/>
        <v>341100</v>
      </c>
      <c r="C5982" s="14">
        <f t="shared" si="559"/>
        <v>0</v>
      </c>
      <c r="D5982" s="14">
        <f t="shared" si="560"/>
        <v>0</v>
      </c>
      <c r="E5982" s="19" t="str">
        <f t="shared" si="562"/>
        <v>341100 - Juridisk arbejde på mellemniveau</v>
      </c>
      <c r="F5982" s="19" t="str">
        <f t="shared" si="563"/>
        <v>5-9 år</v>
      </c>
      <c r="G5982" s="40" t="s">
        <v>516</v>
      </c>
      <c r="H5982" s="41" t="s">
        <v>371</v>
      </c>
      <c r="I5982" s="42" t="s">
        <v>544</v>
      </c>
      <c r="J5982" s="43" t="s">
        <v>15</v>
      </c>
      <c r="K5982" s="44">
        <v>12</v>
      </c>
      <c r="L5982" s="45">
        <v>51702.248473165193</v>
      </c>
      <c r="M5982" s="46">
        <v>54501.885756805394</v>
      </c>
      <c r="N5982" s="45"/>
      <c r="O5982" s="46"/>
    </row>
    <row r="5983" spans="1:15" x14ac:dyDescent="0.2">
      <c r="A5983" s="11" t="str">
        <f t="shared" si="558"/>
        <v>3411003 - Region Syddanmark0-4 år</v>
      </c>
      <c r="B5983" s="12" t="str">
        <f t="shared" si="561"/>
        <v>341100</v>
      </c>
      <c r="C5983" s="14">
        <f t="shared" si="559"/>
        <v>0</v>
      </c>
      <c r="D5983" s="14">
        <f t="shared" si="560"/>
        <v>0</v>
      </c>
      <c r="E5983" s="19" t="str">
        <f t="shared" si="562"/>
        <v>341100 - Juridisk arbejde på mellemniveau</v>
      </c>
      <c r="F5983" s="19" t="str">
        <f t="shared" si="563"/>
        <v>0-4 år</v>
      </c>
      <c r="G5983" s="40" t="s">
        <v>516</v>
      </c>
      <c r="H5983" s="41" t="s">
        <v>371</v>
      </c>
      <c r="I5983" s="42" t="s">
        <v>544</v>
      </c>
      <c r="J5983" s="43" t="s">
        <v>16</v>
      </c>
      <c r="K5983" s="44">
        <v>16</v>
      </c>
      <c r="L5983" s="45">
        <v>46352.33123779032</v>
      </c>
      <c r="M5983" s="46">
        <v>48826.487636361038</v>
      </c>
      <c r="N5983" s="45"/>
      <c r="O5983" s="46"/>
    </row>
    <row r="5984" spans="1:15" x14ac:dyDescent="0.2">
      <c r="A5984" s="11" t="str">
        <f t="shared" si="558"/>
        <v>3411003 - Region SyddanmarkAlle uanset erf.</v>
      </c>
      <c r="B5984" s="12" t="str">
        <f t="shared" si="561"/>
        <v>341100</v>
      </c>
      <c r="C5984" s="14">
        <f t="shared" si="559"/>
        <v>0</v>
      </c>
      <c r="D5984" s="14">
        <f t="shared" si="560"/>
        <v>0</v>
      </c>
      <c r="E5984" s="19" t="str">
        <f t="shared" si="562"/>
        <v>341100 - Juridisk arbejde på mellemniveau</v>
      </c>
      <c r="F5984" s="19" t="str">
        <f t="shared" si="563"/>
        <v>Alle uanset erf.</v>
      </c>
      <c r="G5984" s="40" t="s">
        <v>516</v>
      </c>
      <c r="H5984" s="41" t="s">
        <v>371</v>
      </c>
      <c r="I5984" s="42" t="s">
        <v>544</v>
      </c>
      <c r="J5984" s="43" t="s">
        <v>10</v>
      </c>
      <c r="K5984" s="44">
        <v>39</v>
      </c>
      <c r="L5984" s="45">
        <v>47461.534026689042</v>
      </c>
      <c r="M5984" s="46">
        <v>50220.30775355691</v>
      </c>
      <c r="N5984" s="45"/>
      <c r="O5984" s="46"/>
    </row>
    <row r="5985" spans="1:15" x14ac:dyDescent="0.2">
      <c r="A5985" s="11" t="str">
        <f t="shared" si="558"/>
        <v>3411004 - Region Midtjylland5-9 år</v>
      </c>
      <c r="B5985" s="12" t="str">
        <f t="shared" si="561"/>
        <v>341100</v>
      </c>
      <c r="C5985" s="14">
        <f t="shared" si="559"/>
        <v>0</v>
      </c>
      <c r="D5985" s="14">
        <f t="shared" si="560"/>
        <v>0</v>
      </c>
      <c r="E5985" s="19" t="str">
        <f t="shared" si="562"/>
        <v>341100 - Juridisk arbejde på mellemniveau</v>
      </c>
      <c r="F5985" s="19" t="str">
        <f t="shared" si="563"/>
        <v>5-9 år</v>
      </c>
      <c r="G5985" s="40" t="s">
        <v>516</v>
      </c>
      <c r="H5985" s="41" t="s">
        <v>371</v>
      </c>
      <c r="I5985" s="42" t="s">
        <v>517</v>
      </c>
      <c r="J5985" s="43" t="s">
        <v>15</v>
      </c>
      <c r="K5985" s="44">
        <v>16</v>
      </c>
      <c r="L5985" s="45">
        <v>48730.707864427372</v>
      </c>
      <c r="M5985" s="46">
        <v>51288.567992268712</v>
      </c>
      <c r="N5985" s="45"/>
      <c r="O5985" s="46"/>
    </row>
    <row r="5986" spans="1:15" x14ac:dyDescent="0.2">
      <c r="A5986" s="11" t="str">
        <f t="shared" si="558"/>
        <v>3411004 - Region Midtjylland0-4 år</v>
      </c>
      <c r="B5986" s="12" t="str">
        <f t="shared" si="561"/>
        <v>341100</v>
      </c>
      <c r="C5986" s="14">
        <f t="shared" si="559"/>
        <v>0</v>
      </c>
      <c r="D5986" s="14">
        <f t="shared" si="560"/>
        <v>0</v>
      </c>
      <c r="E5986" s="19" t="str">
        <f t="shared" si="562"/>
        <v>341100 - Juridisk arbejde på mellemniveau</v>
      </c>
      <c r="F5986" s="19" t="str">
        <f t="shared" si="563"/>
        <v>0-4 år</v>
      </c>
      <c r="G5986" s="40" t="s">
        <v>516</v>
      </c>
      <c r="H5986" s="41" t="s">
        <v>371</v>
      </c>
      <c r="I5986" s="42" t="s">
        <v>517</v>
      </c>
      <c r="J5986" s="43" t="s">
        <v>16</v>
      </c>
      <c r="K5986" s="44">
        <v>15</v>
      </c>
      <c r="L5986" s="45">
        <v>42902.864867361786</v>
      </c>
      <c r="M5986" s="46">
        <v>45160.476889136669</v>
      </c>
      <c r="N5986" s="45"/>
      <c r="O5986" s="46"/>
    </row>
    <row r="5987" spans="1:15" x14ac:dyDescent="0.2">
      <c r="A5987" s="11" t="str">
        <f t="shared" si="558"/>
        <v>3411004 - Region MidtjyllandAlle uanset erf.</v>
      </c>
      <c r="B5987" s="12" t="str">
        <f t="shared" si="561"/>
        <v>341100</v>
      </c>
      <c r="C5987" s="14">
        <f t="shared" si="559"/>
        <v>0</v>
      </c>
      <c r="D5987" s="14">
        <f t="shared" si="560"/>
        <v>0</v>
      </c>
      <c r="E5987" s="19" t="str">
        <f t="shared" si="562"/>
        <v>341100 - Juridisk arbejde på mellemniveau</v>
      </c>
      <c r="F5987" s="19" t="str">
        <f t="shared" si="563"/>
        <v>Alle uanset erf.</v>
      </c>
      <c r="G5987" s="40" t="s">
        <v>516</v>
      </c>
      <c r="H5987" s="41" t="s">
        <v>371</v>
      </c>
      <c r="I5987" s="42" t="s">
        <v>517</v>
      </c>
      <c r="J5987" s="43" t="s">
        <v>10</v>
      </c>
      <c r="K5987" s="44">
        <v>49</v>
      </c>
      <c r="L5987" s="45">
        <v>47436.786508845791</v>
      </c>
      <c r="M5987" s="46">
        <v>50016.188281261479</v>
      </c>
      <c r="N5987" s="45"/>
      <c r="O5987" s="46"/>
    </row>
    <row r="5988" spans="1:15" x14ac:dyDescent="0.2">
      <c r="A5988" s="11" t="str">
        <f t="shared" si="558"/>
        <v>3411006 - Alle regionerUnder 1 år</v>
      </c>
      <c r="B5988" s="12" t="str">
        <f t="shared" si="561"/>
        <v>341100</v>
      </c>
      <c r="C5988" s="14">
        <f t="shared" si="559"/>
        <v>0</v>
      </c>
      <c r="D5988" s="14">
        <f t="shared" si="560"/>
        <v>0</v>
      </c>
      <c r="E5988" s="19" t="str">
        <f t="shared" si="562"/>
        <v>341100 - Juridisk arbejde på mellemniveau</v>
      </c>
      <c r="F5988" s="19" t="str">
        <f t="shared" si="563"/>
        <v>Under 1 år</v>
      </c>
      <c r="G5988" s="40" t="s">
        <v>516</v>
      </c>
      <c r="H5988" s="41" t="s">
        <v>371</v>
      </c>
      <c r="I5988" s="42" t="s">
        <v>11</v>
      </c>
      <c r="J5988" s="43" t="s">
        <v>13</v>
      </c>
      <c r="K5988" s="44">
        <v>27</v>
      </c>
      <c r="L5988" s="45">
        <v>22951.618937580504</v>
      </c>
      <c r="M5988" s="46">
        <v>24130.292353802044</v>
      </c>
      <c r="N5988" s="45"/>
      <c r="O5988" s="46"/>
    </row>
    <row r="5989" spans="1:15" x14ac:dyDescent="0.2">
      <c r="A5989" s="11" t="str">
        <f t="shared" si="558"/>
        <v>3411006 - Alle regioner3 år</v>
      </c>
      <c r="B5989" s="12" t="str">
        <f t="shared" si="561"/>
        <v>341100</v>
      </c>
      <c r="C5989" s="14">
        <f t="shared" si="559"/>
        <v>0</v>
      </c>
      <c r="D5989" s="14">
        <f t="shared" si="560"/>
        <v>0</v>
      </c>
      <c r="E5989" s="19" t="str">
        <f t="shared" si="562"/>
        <v>341100 - Juridisk arbejde på mellemniveau</v>
      </c>
      <c r="F5989" s="19" t="str">
        <f t="shared" si="563"/>
        <v>3 år</v>
      </c>
      <c r="G5989" s="40" t="s">
        <v>516</v>
      </c>
      <c r="H5989" s="41" t="s">
        <v>371</v>
      </c>
      <c r="I5989" s="42" t="s">
        <v>11</v>
      </c>
      <c r="J5989" s="43" t="s">
        <v>14</v>
      </c>
      <c r="K5989" s="44">
        <v>18</v>
      </c>
      <c r="L5989" s="45">
        <v>47461.534026689042</v>
      </c>
      <c r="M5989" s="46">
        <v>50220.30775355691</v>
      </c>
      <c r="N5989" s="45"/>
      <c r="O5989" s="46"/>
    </row>
    <row r="5990" spans="1:15" x14ac:dyDescent="0.2">
      <c r="A5990" s="11" t="str">
        <f t="shared" si="558"/>
        <v>3411006 - Alle regioner4 år</v>
      </c>
      <c r="B5990" s="12" t="str">
        <f t="shared" si="561"/>
        <v>341100</v>
      </c>
      <c r="C5990" s="14">
        <f t="shared" si="559"/>
        <v>0</v>
      </c>
      <c r="D5990" s="14">
        <f t="shared" si="560"/>
        <v>0</v>
      </c>
      <c r="E5990" s="19" t="str">
        <f t="shared" si="562"/>
        <v>341100 - Juridisk arbejde på mellemniveau</v>
      </c>
      <c r="F5990" s="19" t="str">
        <f t="shared" si="563"/>
        <v>4 år</v>
      </c>
      <c r="G5990" s="40" t="s">
        <v>516</v>
      </c>
      <c r="H5990" s="41" t="s">
        <v>371</v>
      </c>
      <c r="I5990" s="42" t="s">
        <v>11</v>
      </c>
      <c r="J5990" s="43" t="s">
        <v>24</v>
      </c>
      <c r="K5990" s="44">
        <v>14</v>
      </c>
      <c r="L5990" s="45">
        <v>47550.333373504174</v>
      </c>
      <c r="M5990" s="46">
        <v>50120.191697868599</v>
      </c>
      <c r="N5990" s="45"/>
      <c r="O5990" s="46"/>
    </row>
    <row r="5991" spans="1:15" x14ac:dyDescent="0.2">
      <c r="A5991" s="11" t="str">
        <f t="shared" si="558"/>
        <v>3411006 - Alle regioner5-9 år</v>
      </c>
      <c r="B5991" s="12" t="str">
        <f t="shared" si="561"/>
        <v>341100</v>
      </c>
      <c r="C5991" s="14">
        <f t="shared" si="559"/>
        <v>0</v>
      </c>
      <c r="D5991" s="14">
        <f t="shared" si="560"/>
        <v>0</v>
      </c>
      <c r="E5991" s="19" t="str">
        <f t="shared" si="562"/>
        <v>341100 - Juridisk arbejde på mellemniveau</v>
      </c>
      <c r="F5991" s="19" t="str">
        <f t="shared" si="563"/>
        <v>5-9 år</v>
      </c>
      <c r="G5991" s="40" t="s">
        <v>516</v>
      </c>
      <c r="H5991" s="41" t="s">
        <v>371</v>
      </c>
      <c r="I5991" s="42" t="s">
        <v>11</v>
      </c>
      <c r="J5991" s="43" t="s">
        <v>15</v>
      </c>
      <c r="K5991" s="44">
        <v>60</v>
      </c>
      <c r="L5991" s="45">
        <v>50691.66046590075</v>
      </c>
      <c r="M5991" s="46">
        <v>53319.274533932956</v>
      </c>
      <c r="N5991" s="45"/>
      <c r="O5991" s="46"/>
    </row>
    <row r="5992" spans="1:15" x14ac:dyDescent="0.2">
      <c r="A5992" s="11" t="str">
        <f t="shared" si="558"/>
        <v>3411006 - Alle regioner0-4 år</v>
      </c>
      <c r="B5992" s="12" t="str">
        <f t="shared" si="561"/>
        <v>341100</v>
      </c>
      <c r="C5992" s="14">
        <f t="shared" si="559"/>
        <v>0</v>
      </c>
      <c r="D5992" s="14">
        <f t="shared" si="560"/>
        <v>0</v>
      </c>
      <c r="E5992" s="19" t="str">
        <f t="shared" si="562"/>
        <v>341100 - Juridisk arbejde på mellemniveau</v>
      </c>
      <c r="F5992" s="19" t="str">
        <f t="shared" si="563"/>
        <v>0-4 år</v>
      </c>
      <c r="G5992" s="40" t="s">
        <v>516</v>
      </c>
      <c r="H5992" s="41" t="s">
        <v>371</v>
      </c>
      <c r="I5992" s="42" t="s">
        <v>11</v>
      </c>
      <c r="J5992" s="43" t="s">
        <v>16</v>
      </c>
      <c r="K5992" s="44">
        <v>80</v>
      </c>
      <c r="L5992" s="45">
        <v>32342.947561346387</v>
      </c>
      <c r="M5992" s="46">
        <v>34019.451807463738</v>
      </c>
      <c r="N5992" s="45"/>
      <c r="O5992" s="46"/>
    </row>
    <row r="5993" spans="1:15" x14ac:dyDescent="0.2">
      <c r="A5993" s="11" t="str">
        <f t="shared" si="558"/>
        <v>3411006 - Alle regioner10-14 år</v>
      </c>
      <c r="B5993" s="12" t="str">
        <f t="shared" si="561"/>
        <v>341100</v>
      </c>
      <c r="C5993" s="14">
        <f t="shared" si="559"/>
        <v>0</v>
      </c>
      <c r="D5993" s="14">
        <f t="shared" si="560"/>
        <v>0</v>
      </c>
      <c r="E5993" s="19" t="str">
        <f t="shared" si="562"/>
        <v>341100 - Juridisk arbejde på mellemniveau</v>
      </c>
      <c r="F5993" s="19" t="str">
        <f t="shared" si="563"/>
        <v>10-14 år</v>
      </c>
      <c r="G5993" s="40" t="s">
        <v>516</v>
      </c>
      <c r="H5993" s="41" t="s">
        <v>371</v>
      </c>
      <c r="I5993" s="42" t="s">
        <v>11</v>
      </c>
      <c r="J5993" s="43" t="s">
        <v>17</v>
      </c>
      <c r="K5993" s="44">
        <v>43</v>
      </c>
      <c r="L5993" s="45">
        <v>58141.300902885858</v>
      </c>
      <c r="M5993" s="46">
        <v>61289.607959812929</v>
      </c>
      <c r="N5993" s="45"/>
      <c r="O5993" s="46"/>
    </row>
    <row r="5994" spans="1:15" x14ac:dyDescent="0.2">
      <c r="A5994" s="11" t="str">
        <f t="shared" si="558"/>
        <v>3411006 - Alle regioner15-20 år</v>
      </c>
      <c r="B5994" s="12" t="str">
        <f t="shared" si="561"/>
        <v>341100</v>
      </c>
      <c r="C5994" s="14">
        <f t="shared" si="559"/>
        <v>0</v>
      </c>
      <c r="D5994" s="14">
        <f t="shared" si="560"/>
        <v>0</v>
      </c>
      <c r="E5994" s="19" t="str">
        <f t="shared" si="562"/>
        <v>341100 - Juridisk arbejde på mellemniveau</v>
      </c>
      <c r="F5994" s="19" t="str">
        <f t="shared" si="563"/>
        <v>15-20 år</v>
      </c>
      <c r="G5994" s="40" t="s">
        <v>516</v>
      </c>
      <c r="H5994" s="41" t="s">
        <v>371</v>
      </c>
      <c r="I5994" s="42" t="s">
        <v>11</v>
      </c>
      <c r="J5994" s="43" t="s">
        <v>18</v>
      </c>
      <c r="K5994" s="44">
        <v>23</v>
      </c>
      <c r="L5994" s="45">
        <v>55477.642775732042</v>
      </c>
      <c r="M5994" s="46">
        <v>58475.932629631847</v>
      </c>
      <c r="N5994" s="45"/>
      <c r="O5994" s="46"/>
    </row>
    <row r="5995" spans="1:15" x14ac:dyDescent="0.2">
      <c r="A5995" s="11" t="str">
        <f t="shared" si="558"/>
        <v>3411006 - Alle regioner20-24 år</v>
      </c>
      <c r="B5995" s="12" t="str">
        <f t="shared" si="561"/>
        <v>341100</v>
      </c>
      <c r="C5995" s="14">
        <f t="shared" si="559"/>
        <v>0</v>
      </c>
      <c r="D5995" s="14">
        <f t="shared" si="560"/>
        <v>0</v>
      </c>
      <c r="E5995" s="19" t="str">
        <f t="shared" si="562"/>
        <v>341100 - Juridisk arbejde på mellemniveau</v>
      </c>
      <c r="F5995" s="19" t="str">
        <f t="shared" si="563"/>
        <v>20-24 år</v>
      </c>
      <c r="G5995" s="40" t="s">
        <v>516</v>
      </c>
      <c r="H5995" s="41" t="s">
        <v>371</v>
      </c>
      <c r="I5995" s="42" t="s">
        <v>11</v>
      </c>
      <c r="J5995" s="43" t="s">
        <v>19</v>
      </c>
      <c r="K5995" s="44">
        <v>15</v>
      </c>
      <c r="L5995" s="45">
        <v>52061.533104465831</v>
      </c>
      <c r="M5995" s="46">
        <v>54980.731956041855</v>
      </c>
      <c r="N5995" s="45"/>
      <c r="O5995" s="46"/>
    </row>
    <row r="5996" spans="1:15" x14ac:dyDescent="0.2">
      <c r="A5996" s="11" t="str">
        <f t="shared" si="558"/>
        <v>3411006 - Alle regioner25 år og derover</v>
      </c>
      <c r="B5996" s="12" t="str">
        <f t="shared" si="561"/>
        <v>341100</v>
      </c>
      <c r="C5996" s="14">
        <f t="shared" si="559"/>
        <v>0</v>
      </c>
      <c r="D5996" s="14">
        <f t="shared" si="560"/>
        <v>0</v>
      </c>
      <c r="E5996" s="19" t="str">
        <f t="shared" si="562"/>
        <v>341100 - Juridisk arbejde på mellemniveau</v>
      </c>
      <c r="F5996" s="19" t="str">
        <f t="shared" si="563"/>
        <v>25 år og derover</v>
      </c>
      <c r="G5996" s="40" t="s">
        <v>516</v>
      </c>
      <c r="H5996" s="41" t="s">
        <v>371</v>
      </c>
      <c r="I5996" s="42" t="s">
        <v>11</v>
      </c>
      <c r="J5996" s="43" t="s">
        <v>9</v>
      </c>
      <c r="K5996" s="44">
        <v>46</v>
      </c>
      <c r="L5996" s="45">
        <v>53775.742684166871</v>
      </c>
      <c r="M5996" s="46">
        <v>56800.852223423179</v>
      </c>
      <c r="N5996" s="45"/>
      <c r="O5996" s="46"/>
    </row>
    <row r="5997" spans="1:15" x14ac:dyDescent="0.2">
      <c r="A5997" s="11" t="str">
        <f t="shared" si="558"/>
        <v>3411006 - Alle regionerAlle uanset erf.</v>
      </c>
      <c r="B5997" s="12" t="str">
        <f t="shared" si="561"/>
        <v>341100</v>
      </c>
      <c r="C5997" s="14">
        <f t="shared" si="559"/>
        <v>0</v>
      </c>
      <c r="D5997" s="14">
        <f t="shared" si="560"/>
        <v>0</v>
      </c>
      <c r="E5997" s="19" t="str">
        <f t="shared" si="562"/>
        <v>341100 - Juridisk arbejde på mellemniveau</v>
      </c>
      <c r="F5997" s="19" t="str">
        <f t="shared" si="563"/>
        <v>Alle uanset erf.</v>
      </c>
      <c r="G5997" s="40" t="s">
        <v>516</v>
      </c>
      <c r="H5997" s="41" t="s">
        <v>371</v>
      </c>
      <c r="I5997" s="42" t="s">
        <v>11</v>
      </c>
      <c r="J5997" s="43" t="s">
        <v>10</v>
      </c>
      <c r="K5997" s="44">
        <v>267</v>
      </c>
      <c r="L5997" s="45">
        <v>48865.311838924972</v>
      </c>
      <c r="M5997" s="46">
        <v>51567.850207215379</v>
      </c>
      <c r="N5997" s="45"/>
      <c r="O5997" s="46"/>
    </row>
    <row r="5998" spans="1:15" x14ac:dyDescent="0.2">
      <c r="A5998" s="11" t="str">
        <f t="shared" si="558"/>
        <v>3412001 - Region HovedstadenUnder 1 år</v>
      </c>
      <c r="B5998" s="12" t="str">
        <f t="shared" si="561"/>
        <v>341200</v>
      </c>
      <c r="C5998" s="14">
        <f t="shared" si="559"/>
        <v>0</v>
      </c>
      <c r="D5998" s="14">
        <f t="shared" si="560"/>
        <v>0</v>
      </c>
      <c r="E5998" s="19" t="str">
        <f t="shared" si="562"/>
        <v>341200 - Social rådgivningsarbejde på mellemniveau</v>
      </c>
      <c r="F5998" s="19" t="str">
        <f t="shared" si="563"/>
        <v>Under 1 år</v>
      </c>
      <c r="G5998" s="40" t="s">
        <v>516</v>
      </c>
      <c r="H5998" s="41" t="s">
        <v>153</v>
      </c>
      <c r="I5998" s="42" t="s">
        <v>8</v>
      </c>
      <c r="J5998" s="43" t="s">
        <v>13</v>
      </c>
      <c r="K5998" s="44">
        <v>19</v>
      </c>
      <c r="L5998" s="45">
        <v>23070.575671159517</v>
      </c>
      <c r="M5998" s="46">
        <v>24316.035389903042</v>
      </c>
      <c r="N5998" s="45"/>
      <c r="O5998" s="46"/>
    </row>
    <row r="5999" spans="1:15" x14ac:dyDescent="0.2">
      <c r="A5999" s="11" t="str">
        <f t="shared" si="558"/>
        <v>3412001 - Region Hovedstaden1 år</v>
      </c>
      <c r="B5999" s="12" t="str">
        <f t="shared" si="561"/>
        <v>341200</v>
      </c>
      <c r="C5999" s="14">
        <f t="shared" si="559"/>
        <v>0</v>
      </c>
      <c r="D5999" s="14">
        <f t="shared" si="560"/>
        <v>0</v>
      </c>
      <c r="E5999" s="19" t="str">
        <f t="shared" si="562"/>
        <v>341200 - Social rådgivningsarbejde på mellemniveau</v>
      </c>
      <c r="F5999" s="19" t="str">
        <f t="shared" si="563"/>
        <v>1 år</v>
      </c>
      <c r="G5999" s="40" t="s">
        <v>516</v>
      </c>
      <c r="H5999" s="41" t="s">
        <v>153</v>
      </c>
      <c r="I5999" s="42" t="s">
        <v>8</v>
      </c>
      <c r="J5999" s="43" t="s">
        <v>22</v>
      </c>
      <c r="K5999" s="44">
        <v>22</v>
      </c>
      <c r="L5999" s="45">
        <v>33091.584673473917</v>
      </c>
      <c r="M5999" s="46">
        <v>34890.728783809587</v>
      </c>
      <c r="N5999" s="45"/>
      <c r="O5999" s="46"/>
    </row>
    <row r="6000" spans="1:15" x14ac:dyDescent="0.2">
      <c r="A6000" s="11" t="str">
        <f t="shared" si="558"/>
        <v>3412001 - Region Hovedstaden3 år</v>
      </c>
      <c r="B6000" s="12" t="str">
        <f t="shared" si="561"/>
        <v>341200</v>
      </c>
      <c r="C6000" s="14">
        <f t="shared" si="559"/>
        <v>0</v>
      </c>
      <c r="D6000" s="14">
        <f t="shared" si="560"/>
        <v>0</v>
      </c>
      <c r="E6000" s="19" t="str">
        <f t="shared" si="562"/>
        <v>341200 - Social rådgivningsarbejde på mellemniveau</v>
      </c>
      <c r="F6000" s="19" t="str">
        <f t="shared" si="563"/>
        <v>3 år</v>
      </c>
      <c r="G6000" s="40" t="s">
        <v>516</v>
      </c>
      <c r="H6000" s="41" t="s">
        <v>153</v>
      </c>
      <c r="I6000" s="42" t="s">
        <v>8</v>
      </c>
      <c r="J6000" s="43" t="s">
        <v>14</v>
      </c>
      <c r="K6000" s="44">
        <v>16</v>
      </c>
      <c r="L6000" s="45">
        <v>42596.359552294933</v>
      </c>
      <c r="M6000" s="46">
        <v>44898.480303441589</v>
      </c>
      <c r="N6000" s="45"/>
      <c r="O6000" s="46"/>
    </row>
    <row r="6001" spans="1:15" x14ac:dyDescent="0.2">
      <c r="A6001" s="11" t="str">
        <f t="shared" si="558"/>
        <v>3412001 - Region Hovedstaden4 år</v>
      </c>
      <c r="B6001" s="12" t="str">
        <f t="shared" si="561"/>
        <v>341200</v>
      </c>
      <c r="C6001" s="14">
        <f t="shared" si="559"/>
        <v>0</v>
      </c>
      <c r="D6001" s="14">
        <f t="shared" si="560"/>
        <v>0</v>
      </c>
      <c r="E6001" s="19" t="str">
        <f t="shared" si="562"/>
        <v>341200 - Social rådgivningsarbejde på mellemniveau</v>
      </c>
      <c r="F6001" s="19" t="str">
        <f t="shared" si="563"/>
        <v>4 år</v>
      </c>
      <c r="G6001" s="40" t="s">
        <v>516</v>
      </c>
      <c r="H6001" s="41" t="s">
        <v>153</v>
      </c>
      <c r="I6001" s="42" t="s">
        <v>8</v>
      </c>
      <c r="J6001" s="43" t="s">
        <v>24</v>
      </c>
      <c r="K6001" s="44">
        <v>28</v>
      </c>
      <c r="L6001" s="45">
        <v>43215.96798003454</v>
      </c>
      <c r="M6001" s="46">
        <v>45551.575475918937</v>
      </c>
      <c r="N6001" s="45"/>
      <c r="O6001" s="46"/>
    </row>
    <row r="6002" spans="1:15" x14ac:dyDescent="0.2">
      <c r="A6002" s="11" t="str">
        <f t="shared" si="558"/>
        <v>3412001 - Region Hovedstaden5-9 år</v>
      </c>
      <c r="B6002" s="12" t="str">
        <f t="shared" si="561"/>
        <v>341200</v>
      </c>
      <c r="C6002" s="14">
        <f t="shared" si="559"/>
        <v>0</v>
      </c>
      <c r="D6002" s="14">
        <f t="shared" si="560"/>
        <v>0</v>
      </c>
      <c r="E6002" s="19" t="str">
        <f t="shared" si="562"/>
        <v>341200 - Social rådgivningsarbejde på mellemniveau</v>
      </c>
      <c r="F6002" s="19" t="str">
        <f t="shared" si="563"/>
        <v>5-9 år</v>
      </c>
      <c r="G6002" s="40" t="s">
        <v>516</v>
      </c>
      <c r="H6002" s="41" t="s">
        <v>153</v>
      </c>
      <c r="I6002" s="42" t="s">
        <v>8</v>
      </c>
      <c r="J6002" s="43" t="s">
        <v>15</v>
      </c>
      <c r="K6002" s="44">
        <v>95</v>
      </c>
      <c r="L6002" s="45">
        <v>42271.295347573265</v>
      </c>
      <c r="M6002" s="46">
        <v>44555.847999966645</v>
      </c>
      <c r="N6002" s="45"/>
      <c r="O6002" s="46"/>
    </row>
    <row r="6003" spans="1:15" x14ac:dyDescent="0.2">
      <c r="A6003" s="11" t="str">
        <f t="shared" si="558"/>
        <v>3412001 - Region Hovedstaden0-4 år</v>
      </c>
      <c r="B6003" s="12" t="str">
        <f t="shared" si="561"/>
        <v>341200</v>
      </c>
      <c r="C6003" s="14">
        <f t="shared" si="559"/>
        <v>0</v>
      </c>
      <c r="D6003" s="14">
        <f t="shared" si="560"/>
        <v>0</v>
      </c>
      <c r="E6003" s="19" t="str">
        <f t="shared" si="562"/>
        <v>341200 - Social rådgivningsarbejde på mellemniveau</v>
      </c>
      <c r="F6003" s="19" t="str">
        <f t="shared" si="563"/>
        <v>0-4 år</v>
      </c>
      <c r="G6003" s="40" t="s">
        <v>516</v>
      </c>
      <c r="H6003" s="41" t="s">
        <v>153</v>
      </c>
      <c r="I6003" s="42" t="s">
        <v>8</v>
      </c>
      <c r="J6003" s="43" t="s">
        <v>16</v>
      </c>
      <c r="K6003" s="44">
        <v>92</v>
      </c>
      <c r="L6003" s="45">
        <v>39604.733524342591</v>
      </c>
      <c r="M6003" s="46">
        <v>41757.988612149005</v>
      </c>
      <c r="N6003" s="45"/>
      <c r="O6003" s="46"/>
    </row>
    <row r="6004" spans="1:15" x14ac:dyDescent="0.2">
      <c r="A6004" s="11" t="str">
        <f t="shared" si="558"/>
        <v>3412001 - Region Hovedstaden10-14 år</v>
      </c>
      <c r="B6004" s="12" t="str">
        <f t="shared" si="561"/>
        <v>341200</v>
      </c>
      <c r="C6004" s="14">
        <f t="shared" si="559"/>
        <v>0</v>
      </c>
      <c r="D6004" s="14">
        <f t="shared" si="560"/>
        <v>0</v>
      </c>
      <c r="E6004" s="19" t="str">
        <f t="shared" si="562"/>
        <v>341200 - Social rådgivningsarbejde på mellemniveau</v>
      </c>
      <c r="F6004" s="19" t="str">
        <f t="shared" si="563"/>
        <v>10-14 år</v>
      </c>
      <c r="G6004" s="40" t="s">
        <v>516</v>
      </c>
      <c r="H6004" s="41" t="s">
        <v>153</v>
      </c>
      <c r="I6004" s="42" t="s">
        <v>8</v>
      </c>
      <c r="J6004" s="43" t="s">
        <v>17</v>
      </c>
      <c r="K6004" s="44">
        <v>71</v>
      </c>
      <c r="L6004" s="45">
        <v>42646.459220361307</v>
      </c>
      <c r="M6004" s="46">
        <v>44951.287608655672</v>
      </c>
      <c r="N6004" s="45"/>
      <c r="O6004" s="46"/>
    </row>
    <row r="6005" spans="1:15" x14ac:dyDescent="0.2">
      <c r="A6005" s="11" t="str">
        <f t="shared" si="558"/>
        <v>3412001 - Region Hovedstaden15-20 år</v>
      </c>
      <c r="B6005" s="12" t="str">
        <f t="shared" si="561"/>
        <v>341200</v>
      </c>
      <c r="C6005" s="14">
        <f t="shared" si="559"/>
        <v>0</v>
      </c>
      <c r="D6005" s="14">
        <f t="shared" si="560"/>
        <v>0</v>
      </c>
      <c r="E6005" s="19" t="str">
        <f t="shared" si="562"/>
        <v>341200 - Social rådgivningsarbejde på mellemniveau</v>
      </c>
      <c r="F6005" s="19" t="str">
        <f t="shared" si="563"/>
        <v>15-20 år</v>
      </c>
      <c r="G6005" s="40" t="s">
        <v>516</v>
      </c>
      <c r="H6005" s="41" t="s">
        <v>153</v>
      </c>
      <c r="I6005" s="42" t="s">
        <v>8</v>
      </c>
      <c r="J6005" s="43" t="s">
        <v>18</v>
      </c>
      <c r="K6005" s="44">
        <v>59</v>
      </c>
      <c r="L6005" s="45">
        <v>45263.467417445827</v>
      </c>
      <c r="M6005" s="46">
        <v>47709.732044417651</v>
      </c>
      <c r="N6005" s="45"/>
      <c r="O6005" s="46"/>
    </row>
    <row r="6006" spans="1:15" x14ac:dyDescent="0.2">
      <c r="A6006" s="11" t="str">
        <f t="shared" si="558"/>
        <v>3412001 - Region Hovedstaden20-24 år</v>
      </c>
      <c r="B6006" s="12" t="str">
        <f t="shared" si="561"/>
        <v>341200</v>
      </c>
      <c r="C6006" s="14">
        <f t="shared" si="559"/>
        <v>0</v>
      </c>
      <c r="D6006" s="14">
        <f t="shared" si="560"/>
        <v>0</v>
      </c>
      <c r="E6006" s="19" t="str">
        <f t="shared" si="562"/>
        <v>341200 - Social rådgivningsarbejde på mellemniveau</v>
      </c>
      <c r="F6006" s="19" t="str">
        <f t="shared" si="563"/>
        <v>20-24 år</v>
      </c>
      <c r="G6006" s="40" t="s">
        <v>516</v>
      </c>
      <c r="H6006" s="41" t="s">
        <v>153</v>
      </c>
      <c r="I6006" s="42" t="s">
        <v>8</v>
      </c>
      <c r="J6006" s="43" t="s">
        <v>19</v>
      </c>
      <c r="K6006" s="44">
        <v>42</v>
      </c>
      <c r="L6006" s="45">
        <v>44383.22953737816</v>
      </c>
      <c r="M6006" s="46">
        <v>46796.28490501242</v>
      </c>
      <c r="N6006" s="45"/>
      <c r="O6006" s="46"/>
    </row>
    <row r="6007" spans="1:15" x14ac:dyDescent="0.2">
      <c r="A6007" s="11" t="str">
        <f t="shared" si="558"/>
        <v>3412001 - Region Hovedstaden25 år og derover</v>
      </c>
      <c r="B6007" s="12" t="str">
        <f t="shared" si="561"/>
        <v>341200</v>
      </c>
      <c r="C6007" s="14">
        <f t="shared" si="559"/>
        <v>0</v>
      </c>
      <c r="D6007" s="14">
        <f t="shared" si="560"/>
        <v>0</v>
      </c>
      <c r="E6007" s="19" t="str">
        <f t="shared" si="562"/>
        <v>341200 - Social rådgivningsarbejde på mellemniveau</v>
      </c>
      <c r="F6007" s="19" t="str">
        <f t="shared" si="563"/>
        <v>25 år og derover</v>
      </c>
      <c r="G6007" s="40" t="s">
        <v>516</v>
      </c>
      <c r="H6007" s="41" t="s">
        <v>153</v>
      </c>
      <c r="I6007" s="42" t="s">
        <v>8</v>
      </c>
      <c r="J6007" s="43" t="s">
        <v>9</v>
      </c>
      <c r="K6007" s="44">
        <v>57</v>
      </c>
      <c r="L6007" s="45">
        <v>47927.307658340622</v>
      </c>
      <c r="M6007" s="46">
        <v>50514.6523335284</v>
      </c>
      <c r="N6007" s="45"/>
      <c r="O6007" s="46"/>
    </row>
    <row r="6008" spans="1:15" x14ac:dyDescent="0.2">
      <c r="A6008" s="11" t="str">
        <f t="shared" si="558"/>
        <v>3412001 - Region HovedstadenAlle uanset erf.</v>
      </c>
      <c r="B6008" s="12" t="str">
        <f t="shared" si="561"/>
        <v>341200</v>
      </c>
      <c r="C6008" s="14">
        <f t="shared" si="559"/>
        <v>0</v>
      </c>
      <c r="D6008" s="14">
        <f t="shared" si="560"/>
        <v>0</v>
      </c>
      <c r="E6008" s="19" t="str">
        <f t="shared" si="562"/>
        <v>341200 - Social rådgivningsarbejde på mellemniveau</v>
      </c>
      <c r="F6008" s="19" t="str">
        <f t="shared" si="563"/>
        <v>Alle uanset erf.</v>
      </c>
      <c r="G6008" s="40" t="s">
        <v>516</v>
      </c>
      <c r="H6008" s="41" t="s">
        <v>153</v>
      </c>
      <c r="I6008" s="42" t="s">
        <v>8</v>
      </c>
      <c r="J6008" s="43" t="s">
        <v>10</v>
      </c>
      <c r="K6008" s="44">
        <v>416</v>
      </c>
      <c r="L6008" s="45">
        <v>42871.086513433031</v>
      </c>
      <c r="M6008" s="46">
        <v>45201.928737080358</v>
      </c>
      <c r="N6008" s="45"/>
      <c r="O6008" s="46"/>
    </row>
    <row r="6009" spans="1:15" x14ac:dyDescent="0.2">
      <c r="A6009" s="11" t="str">
        <f t="shared" si="558"/>
        <v>3412002 - Region SjællandAlle uanset erf.</v>
      </c>
      <c r="B6009" s="12" t="str">
        <f t="shared" si="561"/>
        <v>341200</v>
      </c>
      <c r="C6009" s="14">
        <f t="shared" si="559"/>
        <v>0</v>
      </c>
      <c r="D6009" s="14">
        <f t="shared" si="560"/>
        <v>0</v>
      </c>
      <c r="E6009" s="19" t="str">
        <f t="shared" si="562"/>
        <v>341200 - Social rådgivningsarbejde på mellemniveau</v>
      </c>
      <c r="F6009" s="19" t="str">
        <f t="shared" si="563"/>
        <v>Alle uanset erf.</v>
      </c>
      <c r="G6009" s="40" t="s">
        <v>516</v>
      </c>
      <c r="H6009" s="41" t="s">
        <v>153</v>
      </c>
      <c r="I6009" s="42" t="s">
        <v>20</v>
      </c>
      <c r="J6009" s="43" t="s">
        <v>10</v>
      </c>
      <c r="K6009" s="44">
        <v>23</v>
      </c>
      <c r="L6009" s="45">
        <v>44114.65826607724</v>
      </c>
      <c r="M6009" s="46">
        <v>46498.835489001642</v>
      </c>
      <c r="N6009" s="45"/>
      <c r="O6009" s="46"/>
    </row>
    <row r="6010" spans="1:15" x14ac:dyDescent="0.2">
      <c r="A6010" s="11" t="str">
        <f t="shared" si="558"/>
        <v>3412003 - Region Syddanmark5-9 år</v>
      </c>
      <c r="B6010" s="12" t="str">
        <f t="shared" si="561"/>
        <v>341200</v>
      </c>
      <c r="C6010" s="14">
        <f t="shared" si="559"/>
        <v>0</v>
      </c>
      <c r="D6010" s="14">
        <f t="shared" si="560"/>
        <v>0</v>
      </c>
      <c r="E6010" s="19" t="str">
        <f t="shared" si="562"/>
        <v>341200 - Social rådgivningsarbejde på mellemniveau</v>
      </c>
      <c r="F6010" s="19" t="str">
        <f t="shared" si="563"/>
        <v>5-9 år</v>
      </c>
      <c r="G6010" s="40" t="s">
        <v>516</v>
      </c>
      <c r="H6010" s="41" t="s">
        <v>153</v>
      </c>
      <c r="I6010" s="42" t="s">
        <v>544</v>
      </c>
      <c r="J6010" s="43" t="s">
        <v>15</v>
      </c>
      <c r="K6010" s="44">
        <v>19</v>
      </c>
      <c r="L6010" s="45">
        <v>36704.194526701387</v>
      </c>
      <c r="M6010" s="46">
        <v>38699.751284074322</v>
      </c>
      <c r="N6010" s="45"/>
      <c r="O6010" s="46"/>
    </row>
    <row r="6011" spans="1:15" x14ac:dyDescent="0.2">
      <c r="A6011" s="11" t="str">
        <f t="shared" si="558"/>
        <v>3412003 - Region Syddanmark0-4 år</v>
      </c>
      <c r="B6011" s="12" t="str">
        <f t="shared" si="561"/>
        <v>341200</v>
      </c>
      <c r="C6011" s="14">
        <f t="shared" si="559"/>
        <v>0</v>
      </c>
      <c r="D6011" s="14">
        <f t="shared" si="560"/>
        <v>0</v>
      </c>
      <c r="E6011" s="19" t="str">
        <f t="shared" si="562"/>
        <v>341200 - Social rådgivningsarbejde på mellemniveau</v>
      </c>
      <c r="F6011" s="19" t="str">
        <f t="shared" si="563"/>
        <v>0-4 år</v>
      </c>
      <c r="G6011" s="40" t="s">
        <v>516</v>
      </c>
      <c r="H6011" s="41" t="s">
        <v>153</v>
      </c>
      <c r="I6011" s="42" t="s">
        <v>544</v>
      </c>
      <c r="J6011" s="43" t="s">
        <v>16</v>
      </c>
      <c r="K6011" s="44">
        <v>27</v>
      </c>
      <c r="L6011" s="45">
        <v>36322.69414654305</v>
      </c>
      <c r="M6011" s="46">
        <v>38283.566431681262</v>
      </c>
      <c r="N6011" s="45"/>
      <c r="O6011" s="46"/>
    </row>
    <row r="6012" spans="1:15" x14ac:dyDescent="0.2">
      <c r="A6012" s="11" t="str">
        <f t="shared" si="558"/>
        <v>3412003 - Region Syddanmark10-14 år</v>
      </c>
      <c r="B6012" s="12" t="str">
        <f t="shared" si="561"/>
        <v>341200</v>
      </c>
      <c r="C6012" s="14">
        <f t="shared" si="559"/>
        <v>0</v>
      </c>
      <c r="D6012" s="14">
        <f t="shared" si="560"/>
        <v>0</v>
      </c>
      <c r="E6012" s="19" t="str">
        <f t="shared" si="562"/>
        <v>341200 - Social rådgivningsarbejde på mellemniveau</v>
      </c>
      <c r="F6012" s="19" t="str">
        <f t="shared" si="563"/>
        <v>10-14 år</v>
      </c>
      <c r="G6012" s="40" t="s">
        <v>516</v>
      </c>
      <c r="H6012" s="41" t="s">
        <v>153</v>
      </c>
      <c r="I6012" s="42" t="s">
        <v>544</v>
      </c>
      <c r="J6012" s="43" t="s">
        <v>17</v>
      </c>
      <c r="K6012" s="44">
        <v>20</v>
      </c>
      <c r="L6012" s="45">
        <v>39713.92488867775</v>
      </c>
      <c r="M6012" s="46">
        <v>41860.264424652931</v>
      </c>
      <c r="N6012" s="45"/>
      <c r="O6012" s="46"/>
    </row>
    <row r="6013" spans="1:15" x14ac:dyDescent="0.2">
      <c r="A6013" s="11" t="str">
        <f t="shared" si="558"/>
        <v>3412003 - Region Syddanmark15-20 år</v>
      </c>
      <c r="B6013" s="12" t="str">
        <f t="shared" si="561"/>
        <v>341200</v>
      </c>
      <c r="C6013" s="14">
        <f t="shared" si="559"/>
        <v>0</v>
      </c>
      <c r="D6013" s="14">
        <f t="shared" si="560"/>
        <v>0</v>
      </c>
      <c r="E6013" s="19" t="str">
        <f t="shared" si="562"/>
        <v>341200 - Social rådgivningsarbejde på mellemniveau</v>
      </c>
      <c r="F6013" s="19" t="str">
        <f t="shared" si="563"/>
        <v>15-20 år</v>
      </c>
      <c r="G6013" s="40" t="s">
        <v>516</v>
      </c>
      <c r="H6013" s="41" t="s">
        <v>153</v>
      </c>
      <c r="I6013" s="42" t="s">
        <v>544</v>
      </c>
      <c r="J6013" s="43" t="s">
        <v>18</v>
      </c>
      <c r="K6013" s="44">
        <v>19</v>
      </c>
      <c r="L6013" s="45">
        <v>35765.287783498905</v>
      </c>
      <c r="M6013" s="46">
        <v>37709.797467911885</v>
      </c>
      <c r="N6013" s="45"/>
      <c r="O6013" s="46"/>
    </row>
    <row r="6014" spans="1:15" x14ac:dyDescent="0.2">
      <c r="A6014" s="11" t="str">
        <f t="shared" si="558"/>
        <v>3412003 - Region Syddanmark20-24 år</v>
      </c>
      <c r="B6014" s="12" t="str">
        <f t="shared" si="561"/>
        <v>341200</v>
      </c>
      <c r="C6014" s="14">
        <f t="shared" si="559"/>
        <v>0</v>
      </c>
      <c r="D6014" s="14">
        <f t="shared" si="560"/>
        <v>0</v>
      </c>
      <c r="E6014" s="19" t="str">
        <f t="shared" si="562"/>
        <v>341200 - Social rådgivningsarbejde på mellemniveau</v>
      </c>
      <c r="F6014" s="19" t="str">
        <f t="shared" si="563"/>
        <v>20-24 år</v>
      </c>
      <c r="G6014" s="40" t="s">
        <v>516</v>
      </c>
      <c r="H6014" s="41" t="s">
        <v>153</v>
      </c>
      <c r="I6014" s="42" t="s">
        <v>544</v>
      </c>
      <c r="J6014" s="43" t="s">
        <v>19</v>
      </c>
      <c r="K6014" s="44">
        <v>21</v>
      </c>
      <c r="L6014" s="45">
        <v>36532.146606941591</v>
      </c>
      <c r="M6014" s="46">
        <v>38504.326134956464</v>
      </c>
      <c r="N6014" s="45"/>
      <c r="O6014" s="46"/>
    </row>
    <row r="6015" spans="1:15" x14ac:dyDescent="0.2">
      <c r="A6015" s="11" t="str">
        <f t="shared" si="558"/>
        <v>3412003 - Region Syddanmark25 år og derover</v>
      </c>
      <c r="B6015" s="12" t="str">
        <f t="shared" si="561"/>
        <v>341200</v>
      </c>
      <c r="C6015" s="14">
        <f t="shared" si="559"/>
        <v>0</v>
      </c>
      <c r="D6015" s="14">
        <f t="shared" si="560"/>
        <v>0</v>
      </c>
      <c r="E6015" s="19" t="str">
        <f t="shared" si="562"/>
        <v>341200 - Social rådgivningsarbejde på mellemniveau</v>
      </c>
      <c r="F6015" s="19" t="str">
        <f t="shared" si="563"/>
        <v>25 år og derover</v>
      </c>
      <c r="G6015" s="40" t="s">
        <v>516</v>
      </c>
      <c r="H6015" s="41" t="s">
        <v>153</v>
      </c>
      <c r="I6015" s="42" t="s">
        <v>544</v>
      </c>
      <c r="J6015" s="43" t="s">
        <v>9</v>
      </c>
      <c r="K6015" s="44">
        <v>34</v>
      </c>
      <c r="L6015" s="45">
        <v>35668.36844443193</v>
      </c>
      <c r="M6015" s="46">
        <v>37607.608757197086</v>
      </c>
      <c r="N6015" s="45"/>
      <c r="O6015" s="46"/>
    </row>
    <row r="6016" spans="1:15" x14ac:dyDescent="0.2">
      <c r="A6016" s="11" t="str">
        <f t="shared" si="558"/>
        <v>3412003 - Region SyddanmarkAlle uanset erf.</v>
      </c>
      <c r="B6016" s="12" t="str">
        <f t="shared" si="561"/>
        <v>341200</v>
      </c>
      <c r="C6016" s="14">
        <f t="shared" si="559"/>
        <v>0</v>
      </c>
      <c r="D6016" s="14">
        <f t="shared" si="560"/>
        <v>0</v>
      </c>
      <c r="E6016" s="19" t="str">
        <f t="shared" si="562"/>
        <v>341200 - Social rådgivningsarbejde på mellemniveau</v>
      </c>
      <c r="F6016" s="19" t="str">
        <f t="shared" si="563"/>
        <v>Alle uanset erf.</v>
      </c>
      <c r="G6016" s="40" t="s">
        <v>516</v>
      </c>
      <c r="H6016" s="41" t="s">
        <v>153</v>
      </c>
      <c r="I6016" s="42" t="s">
        <v>544</v>
      </c>
      <c r="J6016" s="43" t="s">
        <v>10</v>
      </c>
      <c r="K6016" s="44">
        <v>140</v>
      </c>
      <c r="L6016" s="45">
        <v>36322.69414654305</v>
      </c>
      <c r="M6016" s="46">
        <v>38283.566431681262</v>
      </c>
      <c r="N6016" s="45"/>
      <c r="O6016" s="46"/>
    </row>
    <row r="6017" spans="1:15" x14ac:dyDescent="0.2">
      <c r="A6017" s="11" t="str">
        <f t="shared" si="558"/>
        <v>3412004 - Region Midtjylland5-9 år</v>
      </c>
      <c r="B6017" s="12" t="str">
        <f t="shared" si="561"/>
        <v>341200</v>
      </c>
      <c r="C6017" s="14">
        <f t="shared" si="559"/>
        <v>0</v>
      </c>
      <c r="D6017" s="14">
        <f t="shared" si="560"/>
        <v>0</v>
      </c>
      <c r="E6017" s="19" t="str">
        <f t="shared" si="562"/>
        <v>341200 - Social rådgivningsarbejde på mellemniveau</v>
      </c>
      <c r="F6017" s="19" t="str">
        <f t="shared" si="563"/>
        <v>5-9 år</v>
      </c>
      <c r="G6017" s="40" t="s">
        <v>516</v>
      </c>
      <c r="H6017" s="41" t="s">
        <v>153</v>
      </c>
      <c r="I6017" s="42" t="s">
        <v>517</v>
      </c>
      <c r="J6017" s="43" t="s">
        <v>15</v>
      </c>
      <c r="K6017" s="44">
        <v>19</v>
      </c>
      <c r="L6017" s="45">
        <v>36754.236976119711</v>
      </c>
      <c r="M6017" s="46">
        <v>38740.620144179156</v>
      </c>
      <c r="N6017" s="45"/>
      <c r="O6017" s="46"/>
    </row>
    <row r="6018" spans="1:15" x14ac:dyDescent="0.2">
      <c r="A6018" s="11" t="str">
        <f t="shared" ref="A6018:A6081" si="564">B6018&amp;I6018&amp;F6018</f>
        <v>3412004 - Region Midtjylland0-4 år</v>
      </c>
      <c r="B6018" s="12" t="str">
        <f t="shared" si="561"/>
        <v>341200</v>
      </c>
      <c r="C6018" s="14">
        <f t="shared" ref="C6018:C6081" si="565">N6018*1.2</f>
        <v>0</v>
      </c>
      <c r="D6018" s="14">
        <f t="shared" ref="D6018:D6081" si="566">O6018*1.2</f>
        <v>0</v>
      </c>
      <c r="E6018" s="19" t="str">
        <f t="shared" si="562"/>
        <v>341200 - Social rådgivningsarbejde på mellemniveau</v>
      </c>
      <c r="F6018" s="19" t="str">
        <f t="shared" si="563"/>
        <v>0-4 år</v>
      </c>
      <c r="G6018" s="40" t="s">
        <v>516</v>
      </c>
      <c r="H6018" s="41" t="s">
        <v>153</v>
      </c>
      <c r="I6018" s="42" t="s">
        <v>517</v>
      </c>
      <c r="J6018" s="43" t="s">
        <v>16</v>
      </c>
      <c r="K6018" s="44">
        <v>14</v>
      </c>
      <c r="L6018" s="45">
        <v>41060.01535805568</v>
      </c>
      <c r="M6018" s="46">
        <v>43279.104369221837</v>
      </c>
      <c r="N6018" s="45"/>
      <c r="O6018" s="46"/>
    </row>
    <row r="6019" spans="1:15" x14ac:dyDescent="0.2">
      <c r="A6019" s="11" t="str">
        <f t="shared" si="564"/>
        <v>3412004 - Region Midtjylland10-14 år</v>
      </c>
      <c r="B6019" s="12" t="str">
        <f t="shared" ref="B6019:B6082" si="567">LEFT(E6019,6)</f>
        <v>341200</v>
      </c>
      <c r="C6019" s="14">
        <f t="shared" si="565"/>
        <v>0</v>
      </c>
      <c r="D6019" s="14">
        <f t="shared" si="566"/>
        <v>0</v>
      </c>
      <c r="E6019" s="19" t="str">
        <f t="shared" ref="E6019:E6082" si="568">TRIM(H6019)</f>
        <v>341200 - Social rådgivningsarbejde på mellemniveau</v>
      </c>
      <c r="F6019" s="19" t="str">
        <f t="shared" ref="F6019:F6082" si="569">MID(J6019,6,30)</f>
        <v>10-14 år</v>
      </c>
      <c r="G6019" s="40" t="s">
        <v>516</v>
      </c>
      <c r="H6019" s="41" t="s">
        <v>153</v>
      </c>
      <c r="I6019" s="42" t="s">
        <v>517</v>
      </c>
      <c r="J6019" s="43" t="s">
        <v>17</v>
      </c>
      <c r="K6019" s="44">
        <v>15</v>
      </c>
      <c r="L6019" s="45">
        <v>42873.369372153509</v>
      </c>
      <c r="M6019" s="46">
        <v>45190.461122260414</v>
      </c>
      <c r="N6019" s="45"/>
      <c r="O6019" s="46"/>
    </row>
    <row r="6020" spans="1:15" x14ac:dyDescent="0.2">
      <c r="A6020" s="11" t="str">
        <f t="shared" si="564"/>
        <v>3412004 - Region Midtjylland20-24 år</v>
      </c>
      <c r="B6020" s="12" t="str">
        <f t="shared" si="567"/>
        <v>341200</v>
      </c>
      <c r="C6020" s="14">
        <f t="shared" si="565"/>
        <v>0</v>
      </c>
      <c r="D6020" s="14">
        <f t="shared" si="566"/>
        <v>0</v>
      </c>
      <c r="E6020" s="19" t="str">
        <f t="shared" si="568"/>
        <v>341200 - Social rådgivningsarbejde på mellemniveau</v>
      </c>
      <c r="F6020" s="19" t="str">
        <f t="shared" si="569"/>
        <v>20-24 år</v>
      </c>
      <c r="G6020" s="40" t="s">
        <v>516</v>
      </c>
      <c r="H6020" s="41" t="s">
        <v>153</v>
      </c>
      <c r="I6020" s="42" t="s">
        <v>517</v>
      </c>
      <c r="J6020" s="43" t="s">
        <v>19</v>
      </c>
      <c r="K6020" s="44">
        <v>13</v>
      </c>
      <c r="L6020" s="45">
        <v>42309.246847865637</v>
      </c>
      <c r="M6020" s="46">
        <v>44609.542618835265</v>
      </c>
      <c r="N6020" s="45"/>
      <c r="O6020" s="46"/>
    </row>
    <row r="6021" spans="1:15" x14ac:dyDescent="0.2">
      <c r="A6021" s="11" t="str">
        <f t="shared" si="564"/>
        <v>3412004 - Region Midtjylland25 år og derover</v>
      </c>
      <c r="B6021" s="12" t="str">
        <f t="shared" si="567"/>
        <v>341200</v>
      </c>
      <c r="C6021" s="14">
        <f t="shared" si="565"/>
        <v>0</v>
      </c>
      <c r="D6021" s="14">
        <f t="shared" si="566"/>
        <v>0</v>
      </c>
      <c r="E6021" s="19" t="str">
        <f t="shared" si="568"/>
        <v>341200 - Social rådgivningsarbejde på mellemniveau</v>
      </c>
      <c r="F6021" s="19" t="str">
        <f t="shared" si="569"/>
        <v>25 år og derover</v>
      </c>
      <c r="G6021" s="40" t="s">
        <v>516</v>
      </c>
      <c r="H6021" s="41" t="s">
        <v>153</v>
      </c>
      <c r="I6021" s="42" t="s">
        <v>517</v>
      </c>
      <c r="J6021" s="43" t="s">
        <v>9</v>
      </c>
      <c r="K6021" s="44">
        <v>12</v>
      </c>
      <c r="L6021" s="45">
        <v>39207.833984490557</v>
      </c>
      <c r="M6021" s="46">
        <v>41326.821831618581</v>
      </c>
      <c r="N6021" s="45"/>
      <c r="O6021" s="46"/>
    </row>
    <row r="6022" spans="1:15" x14ac:dyDescent="0.2">
      <c r="A6022" s="11" t="str">
        <f t="shared" si="564"/>
        <v>3412004 - Region MidtjyllandAlle uanset erf.</v>
      </c>
      <c r="B6022" s="12" t="str">
        <f t="shared" si="567"/>
        <v>341200</v>
      </c>
      <c r="C6022" s="14">
        <f t="shared" si="565"/>
        <v>0</v>
      </c>
      <c r="D6022" s="14">
        <f t="shared" si="566"/>
        <v>0</v>
      </c>
      <c r="E6022" s="19" t="str">
        <f t="shared" si="568"/>
        <v>341200 - Social rådgivningsarbejde på mellemniveau</v>
      </c>
      <c r="F6022" s="19" t="str">
        <f t="shared" si="569"/>
        <v>Alle uanset erf.</v>
      </c>
      <c r="G6022" s="40" t="s">
        <v>516</v>
      </c>
      <c r="H6022" s="41" t="s">
        <v>153</v>
      </c>
      <c r="I6022" s="42" t="s">
        <v>517</v>
      </c>
      <c r="J6022" s="43" t="s">
        <v>10</v>
      </c>
      <c r="K6022" s="44">
        <v>83</v>
      </c>
      <c r="L6022" s="45">
        <v>40623.393687209988</v>
      </c>
      <c r="M6022" s="46">
        <v>42818.885475058974</v>
      </c>
      <c r="N6022" s="45"/>
      <c r="O6022" s="46"/>
    </row>
    <row r="6023" spans="1:15" x14ac:dyDescent="0.2">
      <c r="A6023" s="11" t="str">
        <f t="shared" si="564"/>
        <v>3412005 - Region NordjyllandAlle uanset erf.</v>
      </c>
      <c r="B6023" s="12" t="str">
        <f t="shared" si="567"/>
        <v>341200</v>
      </c>
      <c r="C6023" s="14">
        <f t="shared" si="565"/>
        <v>0</v>
      </c>
      <c r="D6023" s="14">
        <f t="shared" si="566"/>
        <v>0</v>
      </c>
      <c r="E6023" s="19" t="str">
        <f t="shared" si="568"/>
        <v>341200 - Social rådgivningsarbejde på mellemniveau</v>
      </c>
      <c r="F6023" s="19" t="str">
        <f t="shared" si="569"/>
        <v>Alle uanset erf.</v>
      </c>
      <c r="G6023" s="40" t="s">
        <v>516</v>
      </c>
      <c r="H6023" s="41" t="s">
        <v>153</v>
      </c>
      <c r="I6023" s="42" t="s">
        <v>21</v>
      </c>
      <c r="J6023" s="43" t="s">
        <v>10</v>
      </c>
      <c r="K6023" s="44">
        <v>20</v>
      </c>
      <c r="L6023" s="45">
        <v>42565.950860866258</v>
      </c>
      <c r="M6023" s="46">
        <v>44880.203277238237</v>
      </c>
      <c r="N6023" s="45"/>
      <c r="O6023" s="46"/>
    </row>
    <row r="6024" spans="1:15" x14ac:dyDescent="0.2">
      <c r="A6024" s="11" t="str">
        <f t="shared" si="564"/>
        <v>3412006 - Alle regionerUnder 1 år</v>
      </c>
      <c r="B6024" s="12" t="str">
        <f t="shared" si="567"/>
        <v>341200</v>
      </c>
      <c r="C6024" s="14">
        <f t="shared" si="565"/>
        <v>0</v>
      </c>
      <c r="D6024" s="14">
        <f t="shared" si="566"/>
        <v>0</v>
      </c>
      <c r="E6024" s="19" t="str">
        <f t="shared" si="568"/>
        <v>341200 - Social rådgivningsarbejde på mellemniveau</v>
      </c>
      <c r="F6024" s="19" t="str">
        <f t="shared" si="569"/>
        <v>Under 1 år</v>
      </c>
      <c r="G6024" s="40" t="s">
        <v>516</v>
      </c>
      <c r="H6024" s="41" t="s">
        <v>153</v>
      </c>
      <c r="I6024" s="42" t="s">
        <v>11</v>
      </c>
      <c r="J6024" s="43" t="s">
        <v>13</v>
      </c>
      <c r="K6024" s="44">
        <v>29</v>
      </c>
      <c r="L6024" s="45">
        <v>25830.093343172281</v>
      </c>
      <c r="M6024" s="46">
        <v>27234.440120951127</v>
      </c>
      <c r="N6024" s="45"/>
      <c r="O6024" s="46"/>
    </row>
    <row r="6025" spans="1:15" x14ac:dyDescent="0.2">
      <c r="A6025" s="11" t="str">
        <f t="shared" si="564"/>
        <v>3412006 - Alle regioner1 år</v>
      </c>
      <c r="B6025" s="12" t="str">
        <f t="shared" si="567"/>
        <v>341200</v>
      </c>
      <c r="C6025" s="14">
        <f t="shared" si="565"/>
        <v>0</v>
      </c>
      <c r="D6025" s="14">
        <f t="shared" si="566"/>
        <v>0</v>
      </c>
      <c r="E6025" s="19" t="str">
        <f t="shared" si="568"/>
        <v>341200 - Social rådgivningsarbejde på mellemniveau</v>
      </c>
      <c r="F6025" s="19" t="str">
        <f t="shared" si="569"/>
        <v>1 år</v>
      </c>
      <c r="G6025" s="40" t="s">
        <v>516</v>
      </c>
      <c r="H6025" s="41" t="s">
        <v>153</v>
      </c>
      <c r="I6025" s="42" t="s">
        <v>11</v>
      </c>
      <c r="J6025" s="43" t="s">
        <v>22</v>
      </c>
      <c r="K6025" s="44">
        <v>31</v>
      </c>
      <c r="L6025" s="45">
        <v>32717.823081527884</v>
      </c>
      <c r="M6025" s="46">
        <v>34496.646286308416</v>
      </c>
      <c r="N6025" s="45"/>
      <c r="O6025" s="46"/>
    </row>
    <row r="6026" spans="1:15" x14ac:dyDescent="0.2">
      <c r="A6026" s="11" t="str">
        <f t="shared" si="564"/>
        <v>3412006 - Alle regioner2 år</v>
      </c>
      <c r="B6026" s="12" t="str">
        <f t="shared" si="567"/>
        <v>341200</v>
      </c>
      <c r="C6026" s="14">
        <f t="shared" si="565"/>
        <v>0</v>
      </c>
      <c r="D6026" s="14">
        <f t="shared" si="566"/>
        <v>0</v>
      </c>
      <c r="E6026" s="19" t="str">
        <f t="shared" si="568"/>
        <v>341200 - Social rådgivningsarbejde på mellemniveau</v>
      </c>
      <c r="F6026" s="19" t="str">
        <f t="shared" si="569"/>
        <v>2 år</v>
      </c>
      <c r="G6026" s="40" t="s">
        <v>516</v>
      </c>
      <c r="H6026" s="41" t="s">
        <v>153</v>
      </c>
      <c r="I6026" s="42" t="s">
        <v>11</v>
      </c>
      <c r="J6026" s="43" t="s">
        <v>23</v>
      </c>
      <c r="K6026" s="44">
        <v>14</v>
      </c>
      <c r="L6026" s="45">
        <v>39391.770182930421</v>
      </c>
      <c r="M6026" s="46">
        <v>41533.446745706991</v>
      </c>
      <c r="N6026" s="45"/>
      <c r="O6026" s="46"/>
    </row>
    <row r="6027" spans="1:15" x14ac:dyDescent="0.2">
      <c r="A6027" s="11" t="str">
        <f t="shared" si="564"/>
        <v>3412006 - Alle regioner3 år</v>
      </c>
      <c r="B6027" s="12" t="str">
        <f t="shared" si="567"/>
        <v>341200</v>
      </c>
      <c r="C6027" s="14">
        <f t="shared" si="565"/>
        <v>0</v>
      </c>
      <c r="D6027" s="14">
        <f t="shared" si="566"/>
        <v>0</v>
      </c>
      <c r="E6027" s="19" t="str">
        <f t="shared" si="568"/>
        <v>341200 - Social rådgivningsarbejde på mellemniveau</v>
      </c>
      <c r="F6027" s="19" t="str">
        <f t="shared" si="569"/>
        <v>3 år</v>
      </c>
      <c r="G6027" s="40" t="s">
        <v>516</v>
      </c>
      <c r="H6027" s="41" t="s">
        <v>153</v>
      </c>
      <c r="I6027" s="42" t="s">
        <v>11</v>
      </c>
      <c r="J6027" s="43" t="s">
        <v>14</v>
      </c>
      <c r="K6027" s="44">
        <v>22</v>
      </c>
      <c r="L6027" s="45">
        <v>42154.456513274534</v>
      </c>
      <c r="M6027" s="46">
        <v>44432.694609499122</v>
      </c>
      <c r="N6027" s="45"/>
      <c r="O6027" s="46"/>
    </row>
    <row r="6028" spans="1:15" x14ac:dyDescent="0.2">
      <c r="A6028" s="11" t="str">
        <f t="shared" si="564"/>
        <v>3412006 - Alle regioner4 år</v>
      </c>
      <c r="B6028" s="12" t="str">
        <f t="shared" si="567"/>
        <v>341200</v>
      </c>
      <c r="C6028" s="14">
        <f t="shared" si="565"/>
        <v>0</v>
      </c>
      <c r="D6028" s="14">
        <f t="shared" si="566"/>
        <v>0</v>
      </c>
      <c r="E6028" s="19" t="str">
        <f t="shared" si="568"/>
        <v>341200 - Social rådgivningsarbejde på mellemniveau</v>
      </c>
      <c r="F6028" s="19" t="str">
        <f t="shared" si="569"/>
        <v>4 år</v>
      </c>
      <c r="G6028" s="40" t="s">
        <v>516</v>
      </c>
      <c r="H6028" s="41" t="s">
        <v>153</v>
      </c>
      <c r="I6028" s="42" t="s">
        <v>11</v>
      </c>
      <c r="J6028" s="43" t="s">
        <v>24</v>
      </c>
      <c r="K6028" s="44">
        <v>41</v>
      </c>
      <c r="L6028" s="45">
        <v>42067.647055006848</v>
      </c>
      <c r="M6028" s="46">
        <v>44354.80737632457</v>
      </c>
      <c r="N6028" s="45"/>
      <c r="O6028" s="46"/>
    </row>
    <row r="6029" spans="1:15" x14ac:dyDescent="0.2">
      <c r="A6029" s="11" t="str">
        <f t="shared" si="564"/>
        <v>3412006 - Alle regioner5-9 år</v>
      </c>
      <c r="B6029" s="12" t="str">
        <f t="shared" si="567"/>
        <v>341200</v>
      </c>
      <c r="C6029" s="14">
        <f t="shared" si="565"/>
        <v>0</v>
      </c>
      <c r="D6029" s="14">
        <f t="shared" si="566"/>
        <v>0</v>
      </c>
      <c r="E6029" s="19" t="str">
        <f t="shared" si="568"/>
        <v>341200 - Social rådgivningsarbejde på mellemniveau</v>
      </c>
      <c r="F6029" s="19" t="str">
        <f t="shared" si="569"/>
        <v>5-9 år</v>
      </c>
      <c r="G6029" s="40" t="s">
        <v>516</v>
      </c>
      <c r="H6029" s="41" t="s">
        <v>153</v>
      </c>
      <c r="I6029" s="42" t="s">
        <v>11</v>
      </c>
      <c r="J6029" s="43" t="s">
        <v>15</v>
      </c>
      <c r="K6029" s="44">
        <v>147</v>
      </c>
      <c r="L6029" s="45">
        <v>41249.636024783875</v>
      </c>
      <c r="M6029" s="46">
        <v>43492.322207382123</v>
      </c>
      <c r="N6029" s="45"/>
      <c r="O6029" s="46"/>
    </row>
    <row r="6030" spans="1:15" x14ac:dyDescent="0.2">
      <c r="A6030" s="11" t="str">
        <f t="shared" si="564"/>
        <v>3412006 - Alle regioner0-4 år</v>
      </c>
      <c r="B6030" s="12" t="str">
        <f t="shared" si="567"/>
        <v>341200</v>
      </c>
      <c r="C6030" s="14">
        <f t="shared" si="565"/>
        <v>0</v>
      </c>
      <c r="D6030" s="14">
        <f t="shared" si="566"/>
        <v>0</v>
      </c>
      <c r="E6030" s="19" t="str">
        <f t="shared" si="568"/>
        <v>341200 - Social rådgivningsarbejde på mellemniveau</v>
      </c>
      <c r="F6030" s="19" t="str">
        <f t="shared" si="569"/>
        <v>0-4 år</v>
      </c>
      <c r="G6030" s="40" t="s">
        <v>516</v>
      </c>
      <c r="H6030" s="41" t="s">
        <v>153</v>
      </c>
      <c r="I6030" s="42" t="s">
        <v>11</v>
      </c>
      <c r="J6030" s="43" t="s">
        <v>16</v>
      </c>
      <c r="K6030" s="44">
        <v>137</v>
      </c>
      <c r="L6030" s="45">
        <v>39449.429205564891</v>
      </c>
      <c r="M6030" s="46">
        <v>41594.240610386776</v>
      </c>
      <c r="N6030" s="45"/>
      <c r="O6030" s="46"/>
    </row>
    <row r="6031" spans="1:15" x14ac:dyDescent="0.2">
      <c r="A6031" s="11" t="str">
        <f t="shared" si="564"/>
        <v>3412006 - Alle regioner10-14 år</v>
      </c>
      <c r="B6031" s="12" t="str">
        <f t="shared" si="567"/>
        <v>341200</v>
      </c>
      <c r="C6031" s="14">
        <f t="shared" si="565"/>
        <v>0</v>
      </c>
      <c r="D6031" s="14">
        <f t="shared" si="566"/>
        <v>0</v>
      </c>
      <c r="E6031" s="19" t="str">
        <f t="shared" si="568"/>
        <v>341200 - Social rådgivningsarbejde på mellemniveau</v>
      </c>
      <c r="F6031" s="19" t="str">
        <f t="shared" si="569"/>
        <v>10-14 år</v>
      </c>
      <c r="G6031" s="40" t="s">
        <v>516</v>
      </c>
      <c r="H6031" s="41" t="s">
        <v>153</v>
      </c>
      <c r="I6031" s="42" t="s">
        <v>11</v>
      </c>
      <c r="J6031" s="43" t="s">
        <v>17</v>
      </c>
      <c r="K6031" s="44">
        <v>111</v>
      </c>
      <c r="L6031" s="45">
        <v>42565.950860866258</v>
      </c>
      <c r="M6031" s="46">
        <v>44880.203277238237</v>
      </c>
      <c r="N6031" s="45"/>
      <c r="O6031" s="46"/>
    </row>
    <row r="6032" spans="1:15" x14ac:dyDescent="0.2">
      <c r="A6032" s="11" t="str">
        <f t="shared" si="564"/>
        <v>3412006 - Alle regioner15-20 år</v>
      </c>
      <c r="B6032" s="12" t="str">
        <f t="shared" si="567"/>
        <v>341200</v>
      </c>
      <c r="C6032" s="14">
        <f t="shared" si="565"/>
        <v>0</v>
      </c>
      <c r="D6032" s="14">
        <f t="shared" si="566"/>
        <v>0</v>
      </c>
      <c r="E6032" s="19" t="str">
        <f t="shared" si="568"/>
        <v>341200 - Social rådgivningsarbejde på mellemniveau</v>
      </c>
      <c r="F6032" s="19" t="str">
        <f t="shared" si="569"/>
        <v>15-20 år</v>
      </c>
      <c r="G6032" s="40" t="s">
        <v>516</v>
      </c>
      <c r="H6032" s="41" t="s">
        <v>153</v>
      </c>
      <c r="I6032" s="42" t="s">
        <v>11</v>
      </c>
      <c r="J6032" s="43" t="s">
        <v>18</v>
      </c>
      <c r="K6032" s="44">
        <v>90</v>
      </c>
      <c r="L6032" s="45">
        <v>41913.361040466094</v>
      </c>
      <c r="M6032" s="46">
        <v>44192.133042605172</v>
      </c>
      <c r="N6032" s="45"/>
      <c r="O6032" s="46"/>
    </row>
    <row r="6033" spans="1:15" x14ac:dyDescent="0.2">
      <c r="A6033" s="11" t="str">
        <f t="shared" si="564"/>
        <v>3412006 - Alle regioner20-24 år</v>
      </c>
      <c r="B6033" s="12" t="str">
        <f t="shared" si="567"/>
        <v>341200</v>
      </c>
      <c r="C6033" s="14">
        <f t="shared" si="565"/>
        <v>0</v>
      </c>
      <c r="D6033" s="14">
        <f t="shared" si="566"/>
        <v>0</v>
      </c>
      <c r="E6033" s="19" t="str">
        <f t="shared" si="568"/>
        <v>341200 - Social rådgivningsarbejde på mellemniveau</v>
      </c>
      <c r="F6033" s="19" t="str">
        <f t="shared" si="569"/>
        <v>20-24 år</v>
      </c>
      <c r="G6033" s="40" t="s">
        <v>516</v>
      </c>
      <c r="H6033" s="41" t="s">
        <v>153</v>
      </c>
      <c r="I6033" s="42" t="s">
        <v>11</v>
      </c>
      <c r="J6033" s="43" t="s">
        <v>19</v>
      </c>
      <c r="K6033" s="44">
        <v>81</v>
      </c>
      <c r="L6033" s="45">
        <v>43584.564033859919</v>
      </c>
      <c r="M6033" s="46">
        <v>45954.197052550735</v>
      </c>
      <c r="N6033" s="45"/>
      <c r="O6033" s="46"/>
    </row>
    <row r="6034" spans="1:15" x14ac:dyDescent="0.2">
      <c r="A6034" s="11" t="str">
        <f t="shared" si="564"/>
        <v>3412006 - Alle regioner25 år og derover</v>
      </c>
      <c r="B6034" s="12" t="str">
        <f t="shared" si="567"/>
        <v>341200</v>
      </c>
      <c r="C6034" s="14">
        <f t="shared" si="565"/>
        <v>0</v>
      </c>
      <c r="D6034" s="14">
        <f t="shared" si="566"/>
        <v>0</v>
      </c>
      <c r="E6034" s="19" t="str">
        <f t="shared" si="568"/>
        <v>341200 - Social rådgivningsarbejde på mellemniveau</v>
      </c>
      <c r="F6034" s="19" t="str">
        <f t="shared" si="569"/>
        <v>25 år og derover</v>
      </c>
      <c r="G6034" s="40" t="s">
        <v>516</v>
      </c>
      <c r="H6034" s="41" t="s">
        <v>153</v>
      </c>
      <c r="I6034" s="42" t="s">
        <v>11</v>
      </c>
      <c r="J6034" s="43" t="s">
        <v>9</v>
      </c>
      <c r="K6034" s="44">
        <v>116</v>
      </c>
      <c r="L6034" s="45">
        <v>40623.393687209988</v>
      </c>
      <c r="M6034" s="46">
        <v>42818.885475058974</v>
      </c>
      <c r="N6034" s="45"/>
      <c r="O6034" s="46"/>
    </row>
    <row r="6035" spans="1:15" x14ac:dyDescent="0.2">
      <c r="A6035" s="11" t="str">
        <f t="shared" si="564"/>
        <v>3412006 - Alle regionerAlle uanset erf.</v>
      </c>
      <c r="B6035" s="12" t="str">
        <f t="shared" si="567"/>
        <v>341200</v>
      </c>
      <c r="C6035" s="14">
        <f t="shared" si="565"/>
        <v>0</v>
      </c>
      <c r="D6035" s="14">
        <f t="shared" si="566"/>
        <v>0</v>
      </c>
      <c r="E6035" s="19" t="str">
        <f t="shared" si="568"/>
        <v>341200 - Social rådgivningsarbejde på mellemniveau</v>
      </c>
      <c r="F6035" s="19" t="str">
        <f t="shared" si="569"/>
        <v>Alle uanset erf.</v>
      </c>
      <c r="G6035" s="40" t="s">
        <v>516</v>
      </c>
      <c r="H6035" s="41" t="s">
        <v>153</v>
      </c>
      <c r="I6035" s="42" t="s">
        <v>11</v>
      </c>
      <c r="J6035" s="43" t="s">
        <v>10</v>
      </c>
      <c r="K6035" s="44">
        <v>682</v>
      </c>
      <c r="L6035" s="45">
        <v>41543.765708494597</v>
      </c>
      <c r="M6035" s="46">
        <v>43802.443318923957</v>
      </c>
      <c r="N6035" s="45"/>
      <c r="O6035" s="46"/>
    </row>
    <row r="6036" spans="1:15" x14ac:dyDescent="0.2">
      <c r="A6036" s="11" t="str">
        <f t="shared" si="564"/>
        <v>3413001 - Region HovedstadenAlle uanset erf.</v>
      </c>
      <c r="B6036" s="12" t="str">
        <f t="shared" si="567"/>
        <v>341300</v>
      </c>
      <c r="C6036" s="14">
        <f t="shared" si="565"/>
        <v>0</v>
      </c>
      <c r="D6036" s="14">
        <f t="shared" si="566"/>
        <v>0</v>
      </c>
      <c r="E6036" s="19" t="str">
        <f t="shared" si="568"/>
        <v>341300 - Arbejde med tilknytning til religion på mellemniveau</v>
      </c>
      <c r="F6036" s="19" t="str">
        <f t="shared" si="569"/>
        <v>Alle uanset erf.</v>
      </c>
      <c r="G6036" s="40" t="s">
        <v>516</v>
      </c>
      <c r="H6036" s="41" t="s">
        <v>520</v>
      </c>
      <c r="I6036" s="42" t="s">
        <v>8</v>
      </c>
      <c r="J6036" s="43" t="s">
        <v>10</v>
      </c>
      <c r="K6036" s="44">
        <v>11</v>
      </c>
      <c r="L6036" s="45">
        <v>40824.387358822605</v>
      </c>
      <c r="M6036" s="46">
        <v>42975.083955076698</v>
      </c>
      <c r="N6036" s="45"/>
      <c r="O6036" s="46"/>
    </row>
    <row r="6037" spans="1:15" x14ac:dyDescent="0.2">
      <c r="A6037" s="11" t="str">
        <f t="shared" si="564"/>
        <v>3413006 - Alle regionerAlle uanset erf.</v>
      </c>
      <c r="B6037" s="12" t="str">
        <f t="shared" si="567"/>
        <v>341300</v>
      </c>
      <c r="C6037" s="14">
        <f t="shared" si="565"/>
        <v>0</v>
      </c>
      <c r="D6037" s="14">
        <f t="shared" si="566"/>
        <v>0</v>
      </c>
      <c r="E6037" s="19" t="str">
        <f t="shared" si="568"/>
        <v>341300 - Arbejde med tilknytning til religion på mellemniveau</v>
      </c>
      <c r="F6037" s="19" t="str">
        <f t="shared" si="569"/>
        <v>Alle uanset erf.</v>
      </c>
      <c r="G6037" s="40" t="s">
        <v>516</v>
      </c>
      <c r="H6037" s="41" t="s">
        <v>520</v>
      </c>
      <c r="I6037" s="42" t="s">
        <v>11</v>
      </c>
      <c r="J6037" s="43" t="s">
        <v>10</v>
      </c>
      <c r="K6037" s="44">
        <v>15</v>
      </c>
      <c r="L6037" s="45">
        <v>40824.387358822605</v>
      </c>
      <c r="M6037" s="46">
        <v>42975.083955076698</v>
      </c>
      <c r="N6037" s="45"/>
      <c r="O6037" s="46"/>
    </row>
    <row r="6038" spans="1:15" x14ac:dyDescent="0.2">
      <c r="A6038" s="11" t="str">
        <f t="shared" si="564"/>
        <v>3421001 - Region HovedstadenUnder 1 år</v>
      </c>
      <c r="B6038" s="12" t="str">
        <f t="shared" si="567"/>
        <v>342100</v>
      </c>
      <c r="C6038" s="14">
        <f t="shared" si="565"/>
        <v>0</v>
      </c>
      <c r="D6038" s="14">
        <f t="shared" si="566"/>
        <v>0</v>
      </c>
      <c r="E6038" s="19" t="str">
        <f t="shared" si="568"/>
        <v>342100 - Sportsudøvere</v>
      </c>
      <c r="F6038" s="19" t="str">
        <f t="shared" si="569"/>
        <v>Under 1 år</v>
      </c>
      <c r="G6038" s="40" t="s">
        <v>516</v>
      </c>
      <c r="H6038" s="41" t="s">
        <v>372</v>
      </c>
      <c r="I6038" s="42" t="s">
        <v>8</v>
      </c>
      <c r="J6038" s="43" t="s">
        <v>13</v>
      </c>
      <c r="K6038" s="44">
        <v>56</v>
      </c>
      <c r="L6038" s="45">
        <v>27494.544320797359</v>
      </c>
      <c r="M6038" s="46">
        <v>28978.830969074159</v>
      </c>
      <c r="N6038" s="45"/>
      <c r="O6038" s="46"/>
    </row>
    <row r="6039" spans="1:15" x14ac:dyDescent="0.2">
      <c r="A6039" s="11" t="str">
        <f t="shared" si="564"/>
        <v>3421001 - Region Hovedstaden1 år</v>
      </c>
      <c r="B6039" s="12" t="str">
        <f t="shared" si="567"/>
        <v>342100</v>
      </c>
      <c r="C6039" s="14">
        <f t="shared" si="565"/>
        <v>0</v>
      </c>
      <c r="D6039" s="14">
        <f t="shared" si="566"/>
        <v>0</v>
      </c>
      <c r="E6039" s="19" t="str">
        <f t="shared" si="568"/>
        <v>342100 - Sportsudøvere</v>
      </c>
      <c r="F6039" s="19" t="str">
        <f t="shared" si="569"/>
        <v>1 år</v>
      </c>
      <c r="G6039" s="40" t="s">
        <v>516</v>
      </c>
      <c r="H6039" s="41" t="s">
        <v>372</v>
      </c>
      <c r="I6039" s="42" t="s">
        <v>8</v>
      </c>
      <c r="J6039" s="43" t="s">
        <v>22</v>
      </c>
      <c r="K6039" s="44">
        <v>54</v>
      </c>
      <c r="L6039" s="45">
        <v>28152.942847924151</v>
      </c>
      <c r="M6039" s="46">
        <v>29672.772989181129</v>
      </c>
      <c r="N6039" s="45"/>
      <c r="O6039" s="46"/>
    </row>
    <row r="6040" spans="1:15" x14ac:dyDescent="0.2">
      <c r="A6040" s="11" t="str">
        <f t="shared" si="564"/>
        <v>3421001 - Region Hovedstaden2 år</v>
      </c>
      <c r="B6040" s="12" t="str">
        <f t="shared" si="567"/>
        <v>342100</v>
      </c>
      <c r="C6040" s="14">
        <f t="shared" si="565"/>
        <v>0</v>
      </c>
      <c r="D6040" s="14">
        <f t="shared" si="566"/>
        <v>0</v>
      </c>
      <c r="E6040" s="19" t="str">
        <f t="shared" si="568"/>
        <v>342100 - Sportsudøvere</v>
      </c>
      <c r="F6040" s="19" t="str">
        <f t="shared" si="569"/>
        <v>2 år</v>
      </c>
      <c r="G6040" s="40" t="s">
        <v>516</v>
      </c>
      <c r="H6040" s="41" t="s">
        <v>372</v>
      </c>
      <c r="I6040" s="42" t="s">
        <v>8</v>
      </c>
      <c r="J6040" s="43" t="s">
        <v>23</v>
      </c>
      <c r="K6040" s="44">
        <v>25</v>
      </c>
      <c r="L6040" s="45">
        <v>31225.870394382415</v>
      </c>
      <c r="M6040" s="46">
        <v>32923.57817611919</v>
      </c>
      <c r="N6040" s="45"/>
      <c r="O6040" s="46"/>
    </row>
    <row r="6041" spans="1:15" x14ac:dyDescent="0.2">
      <c r="A6041" s="11" t="str">
        <f t="shared" si="564"/>
        <v>3421001 - Region Hovedstaden3 år</v>
      </c>
      <c r="B6041" s="12" t="str">
        <f t="shared" si="567"/>
        <v>342100</v>
      </c>
      <c r="C6041" s="14">
        <f t="shared" si="565"/>
        <v>0</v>
      </c>
      <c r="D6041" s="14">
        <f t="shared" si="566"/>
        <v>0</v>
      </c>
      <c r="E6041" s="19" t="str">
        <f t="shared" si="568"/>
        <v>342100 - Sportsudøvere</v>
      </c>
      <c r="F6041" s="19" t="str">
        <f t="shared" si="569"/>
        <v>3 år</v>
      </c>
      <c r="G6041" s="40" t="s">
        <v>516</v>
      </c>
      <c r="H6041" s="41" t="s">
        <v>372</v>
      </c>
      <c r="I6041" s="42" t="s">
        <v>8</v>
      </c>
      <c r="J6041" s="43" t="s">
        <v>14</v>
      </c>
      <c r="K6041" s="44">
        <v>34</v>
      </c>
      <c r="L6041" s="45">
        <v>27149.528751595644</v>
      </c>
      <c r="M6041" s="46">
        <v>28625.611424390001</v>
      </c>
      <c r="N6041" s="45"/>
      <c r="O6041" s="46"/>
    </row>
    <row r="6042" spans="1:15" x14ac:dyDescent="0.2">
      <c r="A6042" s="11" t="str">
        <f t="shared" si="564"/>
        <v>3421001 - Region Hovedstaden4 år</v>
      </c>
      <c r="B6042" s="12" t="str">
        <f t="shared" si="567"/>
        <v>342100</v>
      </c>
      <c r="C6042" s="14">
        <f t="shared" si="565"/>
        <v>0</v>
      </c>
      <c r="D6042" s="14">
        <f t="shared" si="566"/>
        <v>0</v>
      </c>
      <c r="E6042" s="19" t="str">
        <f t="shared" si="568"/>
        <v>342100 - Sportsudøvere</v>
      </c>
      <c r="F6042" s="19" t="str">
        <f t="shared" si="569"/>
        <v>4 år</v>
      </c>
      <c r="G6042" s="40" t="s">
        <v>516</v>
      </c>
      <c r="H6042" s="41" t="s">
        <v>372</v>
      </c>
      <c r="I6042" s="42" t="s">
        <v>8</v>
      </c>
      <c r="J6042" s="43" t="s">
        <v>24</v>
      </c>
      <c r="K6042" s="44">
        <v>22</v>
      </c>
      <c r="L6042" s="45">
        <v>39397.732208487389</v>
      </c>
      <c r="M6042" s="46">
        <v>41524.609715790146</v>
      </c>
      <c r="N6042" s="45"/>
      <c r="O6042" s="46"/>
    </row>
    <row r="6043" spans="1:15" x14ac:dyDescent="0.2">
      <c r="A6043" s="11" t="str">
        <f t="shared" si="564"/>
        <v>3421001 - Region Hovedstaden5-9 år</v>
      </c>
      <c r="B6043" s="12" t="str">
        <f t="shared" si="567"/>
        <v>342100</v>
      </c>
      <c r="C6043" s="14">
        <f t="shared" si="565"/>
        <v>0</v>
      </c>
      <c r="D6043" s="14">
        <f t="shared" si="566"/>
        <v>0</v>
      </c>
      <c r="E6043" s="19" t="str">
        <f t="shared" si="568"/>
        <v>342100 - Sportsudøvere</v>
      </c>
      <c r="F6043" s="19" t="str">
        <f t="shared" si="569"/>
        <v>5-9 år</v>
      </c>
      <c r="G6043" s="40" t="s">
        <v>516</v>
      </c>
      <c r="H6043" s="41" t="s">
        <v>372</v>
      </c>
      <c r="I6043" s="42" t="s">
        <v>8</v>
      </c>
      <c r="J6043" s="43" t="s">
        <v>15</v>
      </c>
      <c r="K6043" s="44">
        <v>33</v>
      </c>
      <c r="L6043" s="45">
        <v>31415.057882059689</v>
      </c>
      <c r="M6043" s="46">
        <v>33123.051528240925</v>
      </c>
      <c r="N6043" s="45"/>
      <c r="O6043" s="46"/>
    </row>
    <row r="6044" spans="1:15" x14ac:dyDescent="0.2">
      <c r="A6044" s="11" t="str">
        <f t="shared" si="564"/>
        <v>3421001 - Region Hovedstaden0-4 år</v>
      </c>
      <c r="B6044" s="12" t="str">
        <f t="shared" si="567"/>
        <v>342100</v>
      </c>
      <c r="C6044" s="14">
        <f t="shared" si="565"/>
        <v>0</v>
      </c>
      <c r="D6044" s="14">
        <f t="shared" si="566"/>
        <v>0</v>
      </c>
      <c r="E6044" s="19" t="str">
        <f t="shared" si="568"/>
        <v>342100 - Sportsudøvere</v>
      </c>
      <c r="F6044" s="19" t="str">
        <f t="shared" si="569"/>
        <v>0-4 år</v>
      </c>
      <c r="G6044" s="40" t="s">
        <v>516</v>
      </c>
      <c r="H6044" s="41" t="s">
        <v>372</v>
      </c>
      <c r="I6044" s="42" t="s">
        <v>8</v>
      </c>
      <c r="J6044" s="43" t="s">
        <v>16</v>
      </c>
      <c r="K6044" s="44">
        <v>191</v>
      </c>
      <c r="L6044" s="45">
        <v>28586.493009945734</v>
      </c>
      <c r="M6044" s="46">
        <v>30140.701460265813</v>
      </c>
      <c r="N6044" s="45"/>
      <c r="O6044" s="46"/>
    </row>
    <row r="6045" spans="1:15" x14ac:dyDescent="0.2">
      <c r="A6045" s="11" t="str">
        <f t="shared" si="564"/>
        <v>3421001 - Region Hovedstaden10-14 år</v>
      </c>
      <c r="B6045" s="12" t="str">
        <f t="shared" si="567"/>
        <v>342100</v>
      </c>
      <c r="C6045" s="14">
        <f t="shared" si="565"/>
        <v>0</v>
      </c>
      <c r="D6045" s="14">
        <f t="shared" si="566"/>
        <v>0</v>
      </c>
      <c r="E6045" s="19" t="str">
        <f t="shared" si="568"/>
        <v>342100 - Sportsudøvere</v>
      </c>
      <c r="F6045" s="19" t="str">
        <f t="shared" si="569"/>
        <v>10-14 år</v>
      </c>
      <c r="G6045" s="40" t="s">
        <v>516</v>
      </c>
      <c r="H6045" s="41" t="s">
        <v>372</v>
      </c>
      <c r="I6045" s="42" t="s">
        <v>8</v>
      </c>
      <c r="J6045" s="43" t="s">
        <v>17</v>
      </c>
      <c r="K6045" s="44">
        <v>11</v>
      </c>
      <c r="L6045" s="45">
        <v>31484.648896994095</v>
      </c>
      <c r="M6045" s="46">
        <v>33196.426111290515</v>
      </c>
      <c r="N6045" s="45"/>
      <c r="O6045" s="46"/>
    </row>
    <row r="6046" spans="1:15" x14ac:dyDescent="0.2">
      <c r="A6046" s="11" t="str">
        <f t="shared" si="564"/>
        <v>3421001 - Region HovedstadenAlle uanset erf.</v>
      </c>
      <c r="B6046" s="12" t="str">
        <f t="shared" si="567"/>
        <v>342100</v>
      </c>
      <c r="C6046" s="14">
        <f t="shared" si="565"/>
        <v>0</v>
      </c>
      <c r="D6046" s="14">
        <f t="shared" si="566"/>
        <v>0</v>
      </c>
      <c r="E6046" s="19" t="str">
        <f t="shared" si="568"/>
        <v>342100 - Sportsudøvere</v>
      </c>
      <c r="F6046" s="19" t="str">
        <f t="shared" si="569"/>
        <v>Alle uanset erf.</v>
      </c>
      <c r="G6046" s="40" t="s">
        <v>516</v>
      </c>
      <c r="H6046" s="41" t="s">
        <v>372</v>
      </c>
      <c r="I6046" s="42" t="s">
        <v>8</v>
      </c>
      <c r="J6046" s="43" t="s">
        <v>10</v>
      </c>
      <c r="K6046" s="44">
        <v>240</v>
      </c>
      <c r="L6046" s="45">
        <v>28821.082725164466</v>
      </c>
      <c r="M6046" s="46">
        <v>30376.982243945877</v>
      </c>
      <c r="N6046" s="45"/>
      <c r="O6046" s="46"/>
    </row>
    <row r="6047" spans="1:15" x14ac:dyDescent="0.2">
      <c r="A6047" s="11" t="str">
        <f t="shared" si="564"/>
        <v>3421002 - Region SjællandUnder 1 år</v>
      </c>
      <c r="B6047" s="12" t="str">
        <f t="shared" si="567"/>
        <v>342100</v>
      </c>
      <c r="C6047" s="14">
        <f t="shared" si="565"/>
        <v>0</v>
      </c>
      <c r="D6047" s="14">
        <f t="shared" si="566"/>
        <v>0</v>
      </c>
      <c r="E6047" s="19" t="str">
        <f t="shared" si="568"/>
        <v>342100 - Sportsudøvere</v>
      </c>
      <c r="F6047" s="19" t="str">
        <f t="shared" si="569"/>
        <v>Under 1 år</v>
      </c>
      <c r="G6047" s="40" t="s">
        <v>516</v>
      </c>
      <c r="H6047" s="41" t="s">
        <v>372</v>
      </c>
      <c r="I6047" s="42" t="s">
        <v>20</v>
      </c>
      <c r="J6047" s="43" t="s">
        <v>13</v>
      </c>
      <c r="K6047" s="44">
        <v>12</v>
      </c>
      <c r="L6047" s="45">
        <v>22862.389280426432</v>
      </c>
      <c r="M6047" s="46">
        <v>24105.386055224357</v>
      </c>
      <c r="N6047" s="45"/>
      <c r="O6047" s="46"/>
    </row>
    <row r="6048" spans="1:15" x14ac:dyDescent="0.2">
      <c r="A6048" s="11" t="str">
        <f t="shared" si="564"/>
        <v>3421002 - Region Sjælland5-9 år</v>
      </c>
      <c r="B6048" s="12" t="str">
        <f t="shared" si="567"/>
        <v>342100</v>
      </c>
      <c r="C6048" s="14">
        <f t="shared" si="565"/>
        <v>0</v>
      </c>
      <c r="D6048" s="14">
        <f t="shared" si="566"/>
        <v>0</v>
      </c>
      <c r="E6048" s="19" t="str">
        <f t="shared" si="568"/>
        <v>342100 - Sportsudøvere</v>
      </c>
      <c r="F6048" s="19" t="str">
        <f t="shared" si="569"/>
        <v>5-9 år</v>
      </c>
      <c r="G6048" s="40" t="s">
        <v>516</v>
      </c>
      <c r="H6048" s="41" t="s">
        <v>372</v>
      </c>
      <c r="I6048" s="42" t="s">
        <v>20</v>
      </c>
      <c r="J6048" s="43" t="s">
        <v>15</v>
      </c>
      <c r="K6048" s="44">
        <v>14</v>
      </c>
      <c r="L6048" s="45">
        <v>31693.656529154854</v>
      </c>
      <c r="M6048" s="46">
        <v>33404.631283725044</v>
      </c>
      <c r="N6048" s="45"/>
      <c r="O6048" s="46"/>
    </row>
    <row r="6049" spans="1:15" x14ac:dyDescent="0.2">
      <c r="A6049" s="11" t="str">
        <f t="shared" si="564"/>
        <v>3421002 - Region Sjælland0-4 år</v>
      </c>
      <c r="B6049" s="12" t="str">
        <f t="shared" si="567"/>
        <v>342100</v>
      </c>
      <c r="C6049" s="14">
        <f t="shared" si="565"/>
        <v>0</v>
      </c>
      <c r="D6049" s="14">
        <f t="shared" si="566"/>
        <v>0</v>
      </c>
      <c r="E6049" s="19" t="str">
        <f t="shared" si="568"/>
        <v>342100 - Sportsudøvere</v>
      </c>
      <c r="F6049" s="19" t="str">
        <f t="shared" si="569"/>
        <v>0-4 år</v>
      </c>
      <c r="G6049" s="40" t="s">
        <v>516</v>
      </c>
      <c r="H6049" s="41" t="s">
        <v>372</v>
      </c>
      <c r="I6049" s="42" t="s">
        <v>20</v>
      </c>
      <c r="J6049" s="43" t="s">
        <v>16</v>
      </c>
      <c r="K6049" s="44">
        <v>39</v>
      </c>
      <c r="L6049" s="45">
        <v>25699.823128134245</v>
      </c>
      <c r="M6049" s="46">
        <v>27097.087292842411</v>
      </c>
      <c r="N6049" s="45"/>
      <c r="O6049" s="46"/>
    </row>
    <row r="6050" spans="1:15" x14ac:dyDescent="0.2">
      <c r="A6050" s="11" t="str">
        <f t="shared" si="564"/>
        <v>3421002 - Region SjællandAlle uanset erf.</v>
      </c>
      <c r="B6050" s="12" t="str">
        <f t="shared" si="567"/>
        <v>342100</v>
      </c>
      <c r="C6050" s="14">
        <f t="shared" si="565"/>
        <v>0</v>
      </c>
      <c r="D6050" s="14">
        <f t="shared" si="566"/>
        <v>0</v>
      </c>
      <c r="E6050" s="19" t="str">
        <f t="shared" si="568"/>
        <v>342100 - Sportsudøvere</v>
      </c>
      <c r="F6050" s="19" t="str">
        <f t="shared" si="569"/>
        <v>Alle uanset erf.</v>
      </c>
      <c r="G6050" s="40" t="s">
        <v>516</v>
      </c>
      <c r="H6050" s="41" t="s">
        <v>372</v>
      </c>
      <c r="I6050" s="42" t="s">
        <v>20</v>
      </c>
      <c r="J6050" s="43" t="s">
        <v>10</v>
      </c>
      <c r="K6050" s="44">
        <v>60</v>
      </c>
      <c r="L6050" s="45">
        <v>26450.57498263687</v>
      </c>
      <c r="M6050" s="46">
        <v>27888.656496851865</v>
      </c>
      <c r="N6050" s="45"/>
      <c r="O6050" s="46"/>
    </row>
    <row r="6051" spans="1:15" x14ac:dyDescent="0.2">
      <c r="A6051" s="11" t="str">
        <f t="shared" si="564"/>
        <v>3421003 - Region SyddanmarkUnder 1 år</v>
      </c>
      <c r="B6051" s="12" t="str">
        <f t="shared" si="567"/>
        <v>342100</v>
      </c>
      <c r="C6051" s="14">
        <f t="shared" si="565"/>
        <v>0</v>
      </c>
      <c r="D6051" s="14">
        <f t="shared" si="566"/>
        <v>0</v>
      </c>
      <c r="E6051" s="19" t="str">
        <f t="shared" si="568"/>
        <v>342100 - Sportsudøvere</v>
      </c>
      <c r="F6051" s="19" t="str">
        <f t="shared" si="569"/>
        <v>Under 1 år</v>
      </c>
      <c r="G6051" s="40" t="s">
        <v>516</v>
      </c>
      <c r="H6051" s="41" t="s">
        <v>372</v>
      </c>
      <c r="I6051" s="42" t="s">
        <v>544</v>
      </c>
      <c r="J6051" s="43" t="s">
        <v>13</v>
      </c>
      <c r="K6051" s="44">
        <v>83</v>
      </c>
      <c r="L6051" s="45">
        <v>28243.377568434877</v>
      </c>
      <c r="M6051" s="46">
        <v>29778.931302401819</v>
      </c>
      <c r="N6051" s="45"/>
      <c r="O6051" s="46"/>
    </row>
    <row r="6052" spans="1:15" x14ac:dyDescent="0.2">
      <c r="A6052" s="11" t="str">
        <f t="shared" si="564"/>
        <v>3421003 - Region Syddanmark1 år</v>
      </c>
      <c r="B6052" s="12" t="str">
        <f t="shared" si="567"/>
        <v>342100</v>
      </c>
      <c r="C6052" s="14">
        <f t="shared" si="565"/>
        <v>0</v>
      </c>
      <c r="D6052" s="14">
        <f t="shared" si="566"/>
        <v>0</v>
      </c>
      <c r="E6052" s="19" t="str">
        <f t="shared" si="568"/>
        <v>342100 - Sportsudøvere</v>
      </c>
      <c r="F6052" s="19" t="str">
        <f t="shared" si="569"/>
        <v>1 år</v>
      </c>
      <c r="G6052" s="40" t="s">
        <v>516</v>
      </c>
      <c r="H6052" s="41" t="s">
        <v>372</v>
      </c>
      <c r="I6052" s="42" t="s">
        <v>544</v>
      </c>
      <c r="J6052" s="43" t="s">
        <v>22</v>
      </c>
      <c r="K6052" s="44">
        <v>26</v>
      </c>
      <c r="L6052" s="45">
        <v>26020.237903305657</v>
      </c>
      <c r="M6052" s="46">
        <v>27434.922580246839</v>
      </c>
      <c r="N6052" s="45"/>
      <c r="O6052" s="46"/>
    </row>
    <row r="6053" spans="1:15" x14ac:dyDescent="0.2">
      <c r="A6053" s="11" t="str">
        <f t="shared" si="564"/>
        <v>3421003 - Region Syddanmark2 år</v>
      </c>
      <c r="B6053" s="12" t="str">
        <f t="shared" si="567"/>
        <v>342100</v>
      </c>
      <c r="C6053" s="14">
        <f t="shared" si="565"/>
        <v>0</v>
      </c>
      <c r="D6053" s="14">
        <f t="shared" si="566"/>
        <v>0</v>
      </c>
      <c r="E6053" s="19" t="str">
        <f t="shared" si="568"/>
        <v>342100 - Sportsudøvere</v>
      </c>
      <c r="F6053" s="19" t="str">
        <f t="shared" si="569"/>
        <v>2 år</v>
      </c>
      <c r="G6053" s="40" t="s">
        <v>516</v>
      </c>
      <c r="H6053" s="41" t="s">
        <v>372</v>
      </c>
      <c r="I6053" s="42" t="s">
        <v>544</v>
      </c>
      <c r="J6053" s="43" t="s">
        <v>23</v>
      </c>
      <c r="K6053" s="44">
        <v>16</v>
      </c>
      <c r="L6053" s="45">
        <v>26716.220979440714</v>
      </c>
      <c r="M6053" s="46">
        <v>28168.745302463441</v>
      </c>
      <c r="N6053" s="45"/>
      <c r="O6053" s="46"/>
    </row>
    <row r="6054" spans="1:15" x14ac:dyDescent="0.2">
      <c r="A6054" s="11" t="str">
        <f t="shared" si="564"/>
        <v>3421003 - Region Syddanmark3 år</v>
      </c>
      <c r="B6054" s="12" t="str">
        <f t="shared" si="567"/>
        <v>342100</v>
      </c>
      <c r="C6054" s="14">
        <f t="shared" si="565"/>
        <v>0</v>
      </c>
      <c r="D6054" s="14">
        <f t="shared" si="566"/>
        <v>0</v>
      </c>
      <c r="E6054" s="19" t="str">
        <f t="shared" si="568"/>
        <v>342100 - Sportsudøvere</v>
      </c>
      <c r="F6054" s="19" t="str">
        <f t="shared" si="569"/>
        <v>3 år</v>
      </c>
      <c r="G6054" s="40" t="s">
        <v>516</v>
      </c>
      <c r="H6054" s="41" t="s">
        <v>372</v>
      </c>
      <c r="I6054" s="42" t="s">
        <v>544</v>
      </c>
      <c r="J6054" s="43" t="s">
        <v>14</v>
      </c>
      <c r="K6054" s="44">
        <v>18</v>
      </c>
      <c r="L6054" s="45">
        <v>25320.128235923668</v>
      </c>
      <c r="M6054" s="46">
        <v>26696.748909672249</v>
      </c>
      <c r="N6054" s="45"/>
      <c r="O6054" s="46"/>
    </row>
    <row r="6055" spans="1:15" x14ac:dyDescent="0.2">
      <c r="A6055" s="11" t="str">
        <f t="shared" si="564"/>
        <v>3421003 - Region Syddanmark5-9 år</v>
      </c>
      <c r="B6055" s="12" t="str">
        <f t="shared" si="567"/>
        <v>342100</v>
      </c>
      <c r="C6055" s="14">
        <f t="shared" si="565"/>
        <v>0</v>
      </c>
      <c r="D6055" s="14">
        <f t="shared" si="566"/>
        <v>0</v>
      </c>
      <c r="E6055" s="19" t="str">
        <f t="shared" si="568"/>
        <v>342100 - Sportsudøvere</v>
      </c>
      <c r="F6055" s="19" t="str">
        <f t="shared" si="569"/>
        <v>5-9 år</v>
      </c>
      <c r="G6055" s="40" t="s">
        <v>516</v>
      </c>
      <c r="H6055" s="41" t="s">
        <v>372</v>
      </c>
      <c r="I6055" s="42" t="s">
        <v>544</v>
      </c>
      <c r="J6055" s="43" t="s">
        <v>15</v>
      </c>
      <c r="K6055" s="44">
        <v>24</v>
      </c>
      <c r="L6055" s="45">
        <v>34316.637202810525</v>
      </c>
      <c r="M6055" s="46">
        <v>36182.385740367063</v>
      </c>
      <c r="N6055" s="45"/>
      <c r="O6055" s="46"/>
    </row>
    <row r="6056" spans="1:15" x14ac:dyDescent="0.2">
      <c r="A6056" s="11" t="str">
        <f t="shared" si="564"/>
        <v>3421003 - Region Syddanmark0-4 år</v>
      </c>
      <c r="B6056" s="12" t="str">
        <f t="shared" si="567"/>
        <v>342100</v>
      </c>
      <c r="C6056" s="14">
        <f t="shared" si="565"/>
        <v>0</v>
      </c>
      <c r="D6056" s="14">
        <f t="shared" si="566"/>
        <v>0</v>
      </c>
      <c r="E6056" s="19" t="str">
        <f t="shared" si="568"/>
        <v>342100 - Sportsudøvere</v>
      </c>
      <c r="F6056" s="19" t="str">
        <f t="shared" si="569"/>
        <v>0-4 år</v>
      </c>
      <c r="G6056" s="40" t="s">
        <v>516</v>
      </c>
      <c r="H6056" s="41" t="s">
        <v>372</v>
      </c>
      <c r="I6056" s="42" t="s">
        <v>544</v>
      </c>
      <c r="J6056" s="43" t="s">
        <v>16</v>
      </c>
      <c r="K6056" s="44">
        <v>153</v>
      </c>
      <c r="L6056" s="45">
        <v>27775.504291102578</v>
      </c>
      <c r="M6056" s="46">
        <v>29285.620396149603</v>
      </c>
      <c r="N6056" s="45"/>
      <c r="O6056" s="46"/>
    </row>
    <row r="6057" spans="1:15" x14ac:dyDescent="0.2">
      <c r="A6057" s="11" t="str">
        <f t="shared" si="564"/>
        <v>3421003 - Region SyddanmarkAlle uanset erf.</v>
      </c>
      <c r="B6057" s="12" t="str">
        <f t="shared" si="567"/>
        <v>342100</v>
      </c>
      <c r="C6057" s="14">
        <f t="shared" si="565"/>
        <v>0</v>
      </c>
      <c r="D6057" s="14">
        <f t="shared" si="566"/>
        <v>0</v>
      </c>
      <c r="E6057" s="19" t="str">
        <f t="shared" si="568"/>
        <v>342100 - Sportsudøvere</v>
      </c>
      <c r="F6057" s="19" t="str">
        <f t="shared" si="569"/>
        <v>Alle uanset erf.</v>
      </c>
      <c r="G6057" s="40" t="s">
        <v>516</v>
      </c>
      <c r="H6057" s="41" t="s">
        <v>372</v>
      </c>
      <c r="I6057" s="42" t="s">
        <v>544</v>
      </c>
      <c r="J6057" s="43" t="s">
        <v>10</v>
      </c>
      <c r="K6057" s="44">
        <v>184</v>
      </c>
      <c r="L6057" s="45">
        <v>28111.393831609046</v>
      </c>
      <c r="M6057" s="46">
        <v>29639.771790673898</v>
      </c>
      <c r="N6057" s="45"/>
      <c r="O6057" s="46"/>
    </row>
    <row r="6058" spans="1:15" x14ac:dyDescent="0.2">
      <c r="A6058" s="11" t="str">
        <f t="shared" si="564"/>
        <v>3421004 - Region MidtjyllandUnder 1 år</v>
      </c>
      <c r="B6058" s="12" t="str">
        <f t="shared" si="567"/>
        <v>342100</v>
      </c>
      <c r="C6058" s="14">
        <f t="shared" si="565"/>
        <v>0</v>
      </c>
      <c r="D6058" s="14">
        <f t="shared" si="566"/>
        <v>0</v>
      </c>
      <c r="E6058" s="19" t="str">
        <f t="shared" si="568"/>
        <v>342100 - Sportsudøvere</v>
      </c>
      <c r="F6058" s="19" t="str">
        <f t="shared" si="569"/>
        <v>Under 1 år</v>
      </c>
      <c r="G6058" s="40" t="s">
        <v>516</v>
      </c>
      <c r="H6058" s="41" t="s">
        <v>372</v>
      </c>
      <c r="I6058" s="42" t="s">
        <v>517</v>
      </c>
      <c r="J6058" s="43" t="s">
        <v>13</v>
      </c>
      <c r="K6058" s="44">
        <v>49</v>
      </c>
      <c r="L6058" s="45">
        <v>36907.270730443473</v>
      </c>
      <c r="M6058" s="46">
        <v>38913.868462720362</v>
      </c>
      <c r="N6058" s="45"/>
      <c r="O6058" s="46"/>
    </row>
    <row r="6059" spans="1:15" x14ac:dyDescent="0.2">
      <c r="A6059" s="11" t="str">
        <f t="shared" si="564"/>
        <v>3421004 - Region Midtjylland1 år</v>
      </c>
      <c r="B6059" s="12" t="str">
        <f t="shared" si="567"/>
        <v>342100</v>
      </c>
      <c r="C6059" s="14">
        <f t="shared" si="565"/>
        <v>0</v>
      </c>
      <c r="D6059" s="14">
        <f t="shared" si="566"/>
        <v>0</v>
      </c>
      <c r="E6059" s="19" t="str">
        <f t="shared" si="568"/>
        <v>342100 - Sportsudøvere</v>
      </c>
      <c r="F6059" s="19" t="str">
        <f t="shared" si="569"/>
        <v>1 år</v>
      </c>
      <c r="G6059" s="40" t="s">
        <v>516</v>
      </c>
      <c r="H6059" s="41" t="s">
        <v>372</v>
      </c>
      <c r="I6059" s="42" t="s">
        <v>517</v>
      </c>
      <c r="J6059" s="43" t="s">
        <v>22</v>
      </c>
      <c r="K6059" s="44">
        <v>32</v>
      </c>
      <c r="L6059" s="45">
        <v>27268.150096519712</v>
      </c>
      <c r="M6059" s="46">
        <v>28750.682049280142</v>
      </c>
      <c r="N6059" s="45"/>
      <c r="O6059" s="46"/>
    </row>
    <row r="6060" spans="1:15" x14ac:dyDescent="0.2">
      <c r="A6060" s="11" t="str">
        <f t="shared" si="564"/>
        <v>3421004 - Region Midtjylland2 år</v>
      </c>
      <c r="B6060" s="12" t="str">
        <f t="shared" si="567"/>
        <v>342100</v>
      </c>
      <c r="C6060" s="14">
        <f t="shared" si="565"/>
        <v>0</v>
      </c>
      <c r="D6060" s="14">
        <f t="shared" si="566"/>
        <v>0</v>
      </c>
      <c r="E6060" s="19" t="str">
        <f t="shared" si="568"/>
        <v>342100 - Sportsudøvere</v>
      </c>
      <c r="F6060" s="19" t="str">
        <f t="shared" si="569"/>
        <v>2 år</v>
      </c>
      <c r="G6060" s="40" t="s">
        <v>516</v>
      </c>
      <c r="H6060" s="41" t="s">
        <v>372</v>
      </c>
      <c r="I6060" s="42" t="s">
        <v>517</v>
      </c>
      <c r="J6060" s="43" t="s">
        <v>23</v>
      </c>
      <c r="K6060" s="44">
        <v>21</v>
      </c>
      <c r="L6060" s="45">
        <v>26514.430064649634</v>
      </c>
      <c r="M6060" s="46">
        <v>27945.805470346379</v>
      </c>
      <c r="N6060" s="45"/>
      <c r="O6060" s="46"/>
    </row>
    <row r="6061" spans="1:15" x14ac:dyDescent="0.2">
      <c r="A6061" s="11" t="str">
        <f t="shared" si="564"/>
        <v>3421004 - Region Midtjylland3 år</v>
      </c>
      <c r="B6061" s="12" t="str">
        <f t="shared" si="567"/>
        <v>342100</v>
      </c>
      <c r="C6061" s="14">
        <f t="shared" si="565"/>
        <v>0</v>
      </c>
      <c r="D6061" s="14">
        <f t="shared" si="566"/>
        <v>0</v>
      </c>
      <c r="E6061" s="19" t="str">
        <f t="shared" si="568"/>
        <v>342100 - Sportsudøvere</v>
      </c>
      <c r="F6061" s="19" t="str">
        <f t="shared" si="569"/>
        <v>3 år</v>
      </c>
      <c r="G6061" s="40" t="s">
        <v>516</v>
      </c>
      <c r="H6061" s="41" t="s">
        <v>372</v>
      </c>
      <c r="I6061" s="42" t="s">
        <v>517</v>
      </c>
      <c r="J6061" s="43" t="s">
        <v>14</v>
      </c>
      <c r="K6061" s="44">
        <v>17</v>
      </c>
      <c r="L6061" s="45">
        <v>28057.673778057309</v>
      </c>
      <c r="M6061" s="46">
        <v>29572.360840500278</v>
      </c>
      <c r="N6061" s="45"/>
      <c r="O6061" s="46"/>
    </row>
    <row r="6062" spans="1:15" x14ac:dyDescent="0.2">
      <c r="A6062" s="11" t="str">
        <f t="shared" si="564"/>
        <v>3421004 - Region Midtjylland4 år</v>
      </c>
      <c r="B6062" s="12" t="str">
        <f t="shared" si="567"/>
        <v>342100</v>
      </c>
      <c r="C6062" s="14">
        <f t="shared" si="565"/>
        <v>0</v>
      </c>
      <c r="D6062" s="14">
        <f t="shared" si="566"/>
        <v>0</v>
      </c>
      <c r="E6062" s="19" t="str">
        <f t="shared" si="568"/>
        <v>342100 - Sportsudøvere</v>
      </c>
      <c r="F6062" s="19" t="str">
        <f t="shared" si="569"/>
        <v>4 år</v>
      </c>
      <c r="G6062" s="40" t="s">
        <v>516</v>
      </c>
      <c r="H6062" s="41" t="s">
        <v>372</v>
      </c>
      <c r="I6062" s="42" t="s">
        <v>517</v>
      </c>
      <c r="J6062" s="43" t="s">
        <v>24</v>
      </c>
      <c r="K6062" s="44">
        <v>19</v>
      </c>
      <c r="L6062" s="45">
        <v>31762.091304351943</v>
      </c>
      <c r="M6062" s="46">
        <v>33476.760494513343</v>
      </c>
      <c r="N6062" s="45"/>
      <c r="O6062" s="46"/>
    </row>
    <row r="6063" spans="1:15" x14ac:dyDescent="0.2">
      <c r="A6063" s="11" t="str">
        <f t="shared" si="564"/>
        <v>3421004 - Region Midtjylland5-9 år</v>
      </c>
      <c r="B6063" s="12" t="str">
        <f t="shared" si="567"/>
        <v>342100</v>
      </c>
      <c r="C6063" s="14">
        <f t="shared" si="565"/>
        <v>0</v>
      </c>
      <c r="D6063" s="14">
        <f t="shared" si="566"/>
        <v>0</v>
      </c>
      <c r="E6063" s="19" t="str">
        <f t="shared" si="568"/>
        <v>342100 - Sportsudøvere</v>
      </c>
      <c r="F6063" s="19" t="str">
        <f t="shared" si="569"/>
        <v>5-9 år</v>
      </c>
      <c r="G6063" s="40" t="s">
        <v>516</v>
      </c>
      <c r="H6063" s="41" t="s">
        <v>372</v>
      </c>
      <c r="I6063" s="42" t="s">
        <v>517</v>
      </c>
      <c r="J6063" s="43" t="s">
        <v>15</v>
      </c>
      <c r="K6063" s="44">
        <v>43</v>
      </c>
      <c r="L6063" s="45">
        <v>37141.496120384094</v>
      </c>
      <c r="M6063" s="46">
        <v>39146.571241662263</v>
      </c>
      <c r="N6063" s="45"/>
      <c r="O6063" s="46"/>
    </row>
    <row r="6064" spans="1:15" x14ac:dyDescent="0.2">
      <c r="A6064" s="11" t="str">
        <f t="shared" si="564"/>
        <v>3421004 - Region Midtjylland0-4 år</v>
      </c>
      <c r="B6064" s="12" t="str">
        <f t="shared" si="567"/>
        <v>342100</v>
      </c>
      <c r="C6064" s="14">
        <f t="shared" si="565"/>
        <v>0</v>
      </c>
      <c r="D6064" s="14">
        <f t="shared" si="566"/>
        <v>0</v>
      </c>
      <c r="E6064" s="19" t="str">
        <f t="shared" si="568"/>
        <v>342100 - Sportsudøvere</v>
      </c>
      <c r="F6064" s="19" t="str">
        <f t="shared" si="569"/>
        <v>0-4 år</v>
      </c>
      <c r="G6064" s="40" t="s">
        <v>516</v>
      </c>
      <c r="H6064" s="41" t="s">
        <v>372</v>
      </c>
      <c r="I6064" s="42" t="s">
        <v>517</v>
      </c>
      <c r="J6064" s="43" t="s">
        <v>16</v>
      </c>
      <c r="K6064" s="44">
        <v>138</v>
      </c>
      <c r="L6064" s="45">
        <v>28399.488310221961</v>
      </c>
      <c r="M6064" s="46">
        <v>29943.529571287341</v>
      </c>
      <c r="N6064" s="45"/>
      <c r="O6064" s="46"/>
    </row>
    <row r="6065" spans="1:15" x14ac:dyDescent="0.2">
      <c r="A6065" s="11" t="str">
        <f t="shared" si="564"/>
        <v>3421004 - Region Midtjylland10-14 år</v>
      </c>
      <c r="B6065" s="12" t="str">
        <f t="shared" si="567"/>
        <v>342100</v>
      </c>
      <c r="C6065" s="14">
        <f t="shared" si="565"/>
        <v>0</v>
      </c>
      <c r="D6065" s="14">
        <f t="shared" si="566"/>
        <v>0</v>
      </c>
      <c r="E6065" s="19" t="str">
        <f t="shared" si="568"/>
        <v>342100 - Sportsudøvere</v>
      </c>
      <c r="F6065" s="19" t="str">
        <f t="shared" si="569"/>
        <v>10-14 år</v>
      </c>
      <c r="G6065" s="40" t="s">
        <v>516</v>
      </c>
      <c r="H6065" s="41" t="s">
        <v>372</v>
      </c>
      <c r="I6065" s="42" t="s">
        <v>517</v>
      </c>
      <c r="J6065" s="43" t="s">
        <v>17</v>
      </c>
      <c r="K6065" s="44">
        <v>17</v>
      </c>
      <c r="L6065" s="45">
        <v>40073.571730839314</v>
      </c>
      <c r="M6065" s="46">
        <v>42236.934279236062</v>
      </c>
      <c r="N6065" s="45"/>
      <c r="O6065" s="46"/>
    </row>
    <row r="6066" spans="1:15" x14ac:dyDescent="0.2">
      <c r="A6066" s="11" t="str">
        <f t="shared" si="564"/>
        <v>3421004 - Region MidtjyllandAlle uanset erf.</v>
      </c>
      <c r="B6066" s="12" t="str">
        <f t="shared" si="567"/>
        <v>342100</v>
      </c>
      <c r="C6066" s="14">
        <f t="shared" si="565"/>
        <v>0</v>
      </c>
      <c r="D6066" s="14">
        <f t="shared" si="566"/>
        <v>0</v>
      </c>
      <c r="E6066" s="19" t="str">
        <f t="shared" si="568"/>
        <v>342100 - Sportsudøvere</v>
      </c>
      <c r="F6066" s="19" t="str">
        <f t="shared" si="569"/>
        <v>Alle uanset erf.</v>
      </c>
      <c r="G6066" s="40" t="s">
        <v>516</v>
      </c>
      <c r="H6066" s="41" t="s">
        <v>372</v>
      </c>
      <c r="I6066" s="42" t="s">
        <v>517</v>
      </c>
      <c r="J6066" s="43" t="s">
        <v>10</v>
      </c>
      <c r="K6066" s="44">
        <v>216</v>
      </c>
      <c r="L6066" s="45">
        <v>32977.596799295367</v>
      </c>
      <c r="M6066" s="46">
        <v>34770.543545119734</v>
      </c>
      <c r="N6066" s="45"/>
      <c r="O6066" s="46"/>
    </row>
    <row r="6067" spans="1:15" x14ac:dyDescent="0.2">
      <c r="A6067" s="11" t="str">
        <f t="shared" si="564"/>
        <v>3421005 - Region NordjyllandUnder 1 år</v>
      </c>
      <c r="B6067" s="12" t="str">
        <f t="shared" si="567"/>
        <v>342100</v>
      </c>
      <c r="C6067" s="14">
        <f t="shared" si="565"/>
        <v>0</v>
      </c>
      <c r="D6067" s="14">
        <f t="shared" si="566"/>
        <v>0</v>
      </c>
      <c r="E6067" s="19" t="str">
        <f t="shared" si="568"/>
        <v>342100 - Sportsudøvere</v>
      </c>
      <c r="F6067" s="19" t="str">
        <f t="shared" si="569"/>
        <v>Under 1 år</v>
      </c>
      <c r="G6067" s="40" t="s">
        <v>516</v>
      </c>
      <c r="H6067" s="41" t="s">
        <v>372</v>
      </c>
      <c r="I6067" s="42" t="s">
        <v>21</v>
      </c>
      <c r="J6067" s="43" t="s">
        <v>13</v>
      </c>
      <c r="K6067" s="44">
        <v>25</v>
      </c>
      <c r="L6067" s="45">
        <v>28225.692264447189</v>
      </c>
      <c r="M6067" s="46">
        <v>29760.284472672076</v>
      </c>
      <c r="N6067" s="45"/>
      <c r="O6067" s="46"/>
    </row>
    <row r="6068" spans="1:15" x14ac:dyDescent="0.2">
      <c r="A6068" s="11" t="str">
        <f t="shared" si="564"/>
        <v>3421005 - Region Nordjylland0-4 år</v>
      </c>
      <c r="B6068" s="12" t="str">
        <f t="shared" si="567"/>
        <v>342100</v>
      </c>
      <c r="C6068" s="14">
        <f t="shared" si="565"/>
        <v>0</v>
      </c>
      <c r="D6068" s="14">
        <f t="shared" si="566"/>
        <v>0</v>
      </c>
      <c r="E6068" s="19" t="str">
        <f t="shared" si="568"/>
        <v>342100 - Sportsudøvere</v>
      </c>
      <c r="F6068" s="19" t="str">
        <f t="shared" si="569"/>
        <v>0-4 år</v>
      </c>
      <c r="G6068" s="40" t="s">
        <v>516</v>
      </c>
      <c r="H6068" s="41" t="s">
        <v>372</v>
      </c>
      <c r="I6068" s="42" t="s">
        <v>21</v>
      </c>
      <c r="J6068" s="43" t="s">
        <v>16</v>
      </c>
      <c r="K6068" s="44">
        <v>45</v>
      </c>
      <c r="L6068" s="45">
        <v>29301.392594906858</v>
      </c>
      <c r="M6068" s="46">
        <v>30894.469155970368</v>
      </c>
      <c r="N6068" s="45"/>
      <c r="O6068" s="46"/>
    </row>
    <row r="6069" spans="1:15" x14ac:dyDescent="0.2">
      <c r="A6069" s="11" t="str">
        <f t="shared" si="564"/>
        <v>3421005 - Region NordjyllandAlle uanset erf.</v>
      </c>
      <c r="B6069" s="12" t="str">
        <f t="shared" si="567"/>
        <v>342100</v>
      </c>
      <c r="C6069" s="14">
        <f t="shared" si="565"/>
        <v>0</v>
      </c>
      <c r="D6069" s="14">
        <f t="shared" si="566"/>
        <v>0</v>
      </c>
      <c r="E6069" s="19" t="str">
        <f t="shared" si="568"/>
        <v>342100 - Sportsudøvere</v>
      </c>
      <c r="F6069" s="19" t="str">
        <f t="shared" si="569"/>
        <v>Alle uanset erf.</v>
      </c>
      <c r="G6069" s="40" t="s">
        <v>516</v>
      </c>
      <c r="H6069" s="41" t="s">
        <v>372</v>
      </c>
      <c r="I6069" s="42" t="s">
        <v>21</v>
      </c>
      <c r="J6069" s="43" t="s">
        <v>10</v>
      </c>
      <c r="K6069" s="44">
        <v>51</v>
      </c>
      <c r="L6069" s="45">
        <v>29807.560939933104</v>
      </c>
      <c r="M6069" s="46">
        <v>31428.157180267892</v>
      </c>
      <c r="N6069" s="45"/>
      <c r="O6069" s="46"/>
    </row>
    <row r="6070" spans="1:15" x14ac:dyDescent="0.2">
      <c r="A6070" s="11" t="str">
        <f t="shared" si="564"/>
        <v>3421006 - Alle regionerUnder 1 år</v>
      </c>
      <c r="B6070" s="12" t="str">
        <f t="shared" si="567"/>
        <v>342100</v>
      </c>
      <c r="C6070" s="14">
        <f t="shared" si="565"/>
        <v>0</v>
      </c>
      <c r="D6070" s="14">
        <f t="shared" si="566"/>
        <v>0</v>
      </c>
      <c r="E6070" s="19" t="str">
        <f t="shared" si="568"/>
        <v>342100 - Sportsudøvere</v>
      </c>
      <c r="F6070" s="19" t="str">
        <f t="shared" si="569"/>
        <v>Under 1 år</v>
      </c>
      <c r="G6070" s="40" t="s">
        <v>516</v>
      </c>
      <c r="H6070" s="41" t="s">
        <v>372</v>
      </c>
      <c r="I6070" s="42" t="s">
        <v>11</v>
      </c>
      <c r="J6070" s="43" t="s">
        <v>13</v>
      </c>
      <c r="K6070" s="44">
        <v>225</v>
      </c>
      <c r="L6070" s="45">
        <v>28134.579744732859</v>
      </c>
      <c r="M6070" s="46">
        <v>29664.21829012052</v>
      </c>
      <c r="N6070" s="45"/>
      <c r="O6070" s="46"/>
    </row>
    <row r="6071" spans="1:15" x14ac:dyDescent="0.2">
      <c r="A6071" s="11" t="str">
        <f t="shared" si="564"/>
        <v>3421006 - Alle regioner1 år</v>
      </c>
      <c r="B6071" s="12" t="str">
        <f t="shared" si="567"/>
        <v>342100</v>
      </c>
      <c r="C6071" s="14">
        <f t="shared" si="565"/>
        <v>0</v>
      </c>
      <c r="D6071" s="14">
        <f t="shared" si="566"/>
        <v>0</v>
      </c>
      <c r="E6071" s="19" t="str">
        <f t="shared" si="568"/>
        <v>342100 - Sportsudøvere</v>
      </c>
      <c r="F6071" s="19" t="str">
        <f t="shared" si="569"/>
        <v>1 år</v>
      </c>
      <c r="G6071" s="40" t="s">
        <v>516</v>
      </c>
      <c r="H6071" s="41" t="s">
        <v>372</v>
      </c>
      <c r="I6071" s="42" t="s">
        <v>11</v>
      </c>
      <c r="J6071" s="43" t="s">
        <v>22</v>
      </c>
      <c r="K6071" s="44">
        <v>124</v>
      </c>
      <c r="L6071" s="45">
        <v>27503.458488210046</v>
      </c>
      <c r="M6071" s="46">
        <v>28988.226365763348</v>
      </c>
      <c r="N6071" s="45"/>
      <c r="O6071" s="46"/>
    </row>
    <row r="6072" spans="1:15" x14ac:dyDescent="0.2">
      <c r="A6072" s="11" t="str">
        <f t="shared" si="564"/>
        <v>3421006 - Alle regioner2 år</v>
      </c>
      <c r="B6072" s="12" t="str">
        <f t="shared" si="567"/>
        <v>342100</v>
      </c>
      <c r="C6072" s="14">
        <f t="shared" si="565"/>
        <v>0</v>
      </c>
      <c r="D6072" s="14">
        <f t="shared" si="566"/>
        <v>0</v>
      </c>
      <c r="E6072" s="19" t="str">
        <f t="shared" si="568"/>
        <v>342100 - Sportsudøvere</v>
      </c>
      <c r="F6072" s="19" t="str">
        <f t="shared" si="569"/>
        <v>2 år</v>
      </c>
      <c r="G6072" s="40" t="s">
        <v>516</v>
      </c>
      <c r="H6072" s="41" t="s">
        <v>372</v>
      </c>
      <c r="I6072" s="42" t="s">
        <v>11</v>
      </c>
      <c r="J6072" s="43" t="s">
        <v>23</v>
      </c>
      <c r="K6072" s="44">
        <v>79</v>
      </c>
      <c r="L6072" s="45">
        <v>29301.392594906858</v>
      </c>
      <c r="M6072" s="46">
        <v>30894.469155970368</v>
      </c>
      <c r="N6072" s="45"/>
      <c r="O6072" s="46"/>
    </row>
    <row r="6073" spans="1:15" x14ac:dyDescent="0.2">
      <c r="A6073" s="11" t="str">
        <f t="shared" si="564"/>
        <v>3421006 - Alle regioner3 år</v>
      </c>
      <c r="B6073" s="12" t="str">
        <f t="shared" si="567"/>
        <v>342100</v>
      </c>
      <c r="C6073" s="14">
        <f t="shared" si="565"/>
        <v>0</v>
      </c>
      <c r="D6073" s="14">
        <f t="shared" si="566"/>
        <v>0</v>
      </c>
      <c r="E6073" s="19" t="str">
        <f t="shared" si="568"/>
        <v>342100 - Sportsudøvere</v>
      </c>
      <c r="F6073" s="19" t="str">
        <f t="shared" si="569"/>
        <v>3 år</v>
      </c>
      <c r="G6073" s="40" t="s">
        <v>516</v>
      </c>
      <c r="H6073" s="41" t="s">
        <v>372</v>
      </c>
      <c r="I6073" s="42" t="s">
        <v>11</v>
      </c>
      <c r="J6073" s="43" t="s">
        <v>14</v>
      </c>
      <c r="K6073" s="44">
        <v>78</v>
      </c>
      <c r="L6073" s="45">
        <v>27823.544025889332</v>
      </c>
      <c r="M6073" s="46">
        <v>29336.271985483563</v>
      </c>
      <c r="N6073" s="45"/>
      <c r="O6073" s="46"/>
    </row>
    <row r="6074" spans="1:15" x14ac:dyDescent="0.2">
      <c r="A6074" s="11" t="str">
        <f t="shared" si="564"/>
        <v>3421006 - Alle regioner4 år</v>
      </c>
      <c r="B6074" s="12" t="str">
        <f t="shared" si="567"/>
        <v>342100</v>
      </c>
      <c r="C6074" s="14">
        <f t="shared" si="565"/>
        <v>0</v>
      </c>
      <c r="D6074" s="14">
        <f t="shared" si="566"/>
        <v>0</v>
      </c>
      <c r="E6074" s="19" t="str">
        <f t="shared" si="568"/>
        <v>342100 - Sportsudøvere</v>
      </c>
      <c r="F6074" s="19" t="str">
        <f t="shared" si="569"/>
        <v>4 år</v>
      </c>
      <c r="G6074" s="40" t="s">
        <v>516</v>
      </c>
      <c r="H6074" s="41" t="s">
        <v>372</v>
      </c>
      <c r="I6074" s="42" t="s">
        <v>11</v>
      </c>
      <c r="J6074" s="43" t="s">
        <v>24</v>
      </c>
      <c r="K6074" s="44">
        <v>60</v>
      </c>
      <c r="L6074" s="45">
        <v>31976.615623060403</v>
      </c>
      <c r="M6074" s="46">
        <v>33715.140394066999</v>
      </c>
      <c r="N6074" s="45"/>
      <c r="O6074" s="46"/>
    </row>
    <row r="6075" spans="1:15" x14ac:dyDescent="0.2">
      <c r="A6075" s="11" t="str">
        <f t="shared" si="564"/>
        <v>3421006 - Alle regioner5-9 år</v>
      </c>
      <c r="B6075" s="12" t="str">
        <f t="shared" si="567"/>
        <v>342100</v>
      </c>
      <c r="C6075" s="14">
        <f t="shared" si="565"/>
        <v>0</v>
      </c>
      <c r="D6075" s="14">
        <f t="shared" si="566"/>
        <v>0</v>
      </c>
      <c r="E6075" s="19" t="str">
        <f t="shared" si="568"/>
        <v>342100 - Sportsudøvere</v>
      </c>
      <c r="F6075" s="19" t="str">
        <f t="shared" si="569"/>
        <v>5-9 år</v>
      </c>
      <c r="G6075" s="40" t="s">
        <v>516</v>
      </c>
      <c r="H6075" s="41" t="s">
        <v>372</v>
      </c>
      <c r="I6075" s="42" t="s">
        <v>11</v>
      </c>
      <c r="J6075" s="43" t="s">
        <v>15</v>
      </c>
      <c r="K6075" s="44">
        <v>119</v>
      </c>
      <c r="L6075" s="45">
        <v>34316.637202810525</v>
      </c>
      <c r="M6075" s="46">
        <v>36182.385740367063</v>
      </c>
      <c r="N6075" s="45"/>
      <c r="O6075" s="46"/>
    </row>
    <row r="6076" spans="1:15" x14ac:dyDescent="0.2">
      <c r="A6076" s="11" t="str">
        <f t="shared" si="564"/>
        <v>3421006 - Alle regioner0-4 år</v>
      </c>
      <c r="B6076" s="12" t="str">
        <f t="shared" si="567"/>
        <v>342100</v>
      </c>
      <c r="C6076" s="14">
        <f t="shared" si="565"/>
        <v>0</v>
      </c>
      <c r="D6076" s="14">
        <f t="shared" si="566"/>
        <v>0</v>
      </c>
      <c r="E6076" s="19" t="str">
        <f t="shared" si="568"/>
        <v>342100 - Sportsudøvere</v>
      </c>
      <c r="F6076" s="19" t="str">
        <f t="shared" si="569"/>
        <v>0-4 år</v>
      </c>
      <c r="G6076" s="40" t="s">
        <v>516</v>
      </c>
      <c r="H6076" s="41" t="s">
        <v>372</v>
      </c>
      <c r="I6076" s="42" t="s">
        <v>11</v>
      </c>
      <c r="J6076" s="43" t="s">
        <v>16</v>
      </c>
      <c r="K6076" s="44">
        <v>566</v>
      </c>
      <c r="L6076" s="45">
        <v>28134.579744732859</v>
      </c>
      <c r="M6076" s="46">
        <v>29664.21829012052</v>
      </c>
      <c r="N6076" s="45"/>
      <c r="O6076" s="46"/>
    </row>
    <row r="6077" spans="1:15" x14ac:dyDescent="0.2">
      <c r="A6077" s="11" t="str">
        <f t="shared" si="564"/>
        <v>3421006 - Alle regioner10-14 år</v>
      </c>
      <c r="B6077" s="12" t="str">
        <f t="shared" si="567"/>
        <v>342100</v>
      </c>
      <c r="C6077" s="14">
        <f t="shared" si="565"/>
        <v>0</v>
      </c>
      <c r="D6077" s="14">
        <f t="shared" si="566"/>
        <v>0</v>
      </c>
      <c r="E6077" s="19" t="str">
        <f t="shared" si="568"/>
        <v>342100 - Sportsudøvere</v>
      </c>
      <c r="F6077" s="19" t="str">
        <f t="shared" si="569"/>
        <v>10-14 år</v>
      </c>
      <c r="G6077" s="40" t="s">
        <v>516</v>
      </c>
      <c r="H6077" s="41" t="s">
        <v>372</v>
      </c>
      <c r="I6077" s="42" t="s">
        <v>11</v>
      </c>
      <c r="J6077" s="43" t="s">
        <v>17</v>
      </c>
      <c r="K6077" s="44">
        <v>35</v>
      </c>
      <c r="L6077" s="45">
        <v>36236.56561872812</v>
      </c>
      <c r="M6077" s="46">
        <v>38206.698033208304</v>
      </c>
      <c r="N6077" s="45"/>
      <c r="O6077" s="46"/>
    </row>
    <row r="6078" spans="1:15" x14ac:dyDescent="0.2">
      <c r="A6078" s="11" t="str">
        <f t="shared" si="564"/>
        <v>3421006 - Alle regioner15-20 år</v>
      </c>
      <c r="B6078" s="12" t="str">
        <f t="shared" si="567"/>
        <v>342100</v>
      </c>
      <c r="C6078" s="14">
        <f t="shared" si="565"/>
        <v>0</v>
      </c>
      <c r="D6078" s="14">
        <f t="shared" si="566"/>
        <v>0</v>
      </c>
      <c r="E6078" s="19" t="str">
        <f t="shared" si="568"/>
        <v>342100 - Sportsudøvere</v>
      </c>
      <c r="F6078" s="19" t="str">
        <f t="shared" si="569"/>
        <v>15-20 år</v>
      </c>
      <c r="G6078" s="40" t="s">
        <v>516</v>
      </c>
      <c r="H6078" s="41" t="s">
        <v>372</v>
      </c>
      <c r="I6078" s="42" t="s">
        <v>11</v>
      </c>
      <c r="J6078" s="43" t="s">
        <v>18</v>
      </c>
      <c r="K6078" s="44">
        <v>14</v>
      </c>
      <c r="L6078" s="45">
        <v>35607.789259458776</v>
      </c>
      <c r="M6078" s="46">
        <v>37543.735964954023</v>
      </c>
      <c r="N6078" s="45"/>
      <c r="O6078" s="46"/>
    </row>
    <row r="6079" spans="1:15" x14ac:dyDescent="0.2">
      <c r="A6079" s="11" t="str">
        <f t="shared" si="564"/>
        <v>3421006 - Alle regioner25 år og derover</v>
      </c>
      <c r="B6079" s="12" t="str">
        <f t="shared" si="567"/>
        <v>342100</v>
      </c>
      <c r="C6079" s="14">
        <f t="shared" si="565"/>
        <v>0</v>
      </c>
      <c r="D6079" s="14">
        <f t="shared" si="566"/>
        <v>0</v>
      </c>
      <c r="E6079" s="19" t="str">
        <f t="shared" si="568"/>
        <v>342100 - Sportsudøvere</v>
      </c>
      <c r="F6079" s="19" t="str">
        <f t="shared" si="569"/>
        <v>25 år og derover</v>
      </c>
      <c r="G6079" s="40" t="s">
        <v>516</v>
      </c>
      <c r="H6079" s="41" t="s">
        <v>372</v>
      </c>
      <c r="I6079" s="42" t="s">
        <v>11</v>
      </c>
      <c r="J6079" s="43" t="s">
        <v>9</v>
      </c>
      <c r="K6079" s="44">
        <v>12</v>
      </c>
      <c r="L6079" s="45">
        <v>33889.44813554002</v>
      </c>
      <c r="M6079" s="46">
        <v>35731.970988924484</v>
      </c>
      <c r="N6079" s="45"/>
      <c r="O6079" s="46"/>
    </row>
    <row r="6080" spans="1:15" x14ac:dyDescent="0.2">
      <c r="A6080" s="11" t="str">
        <f t="shared" si="564"/>
        <v>3421006 - Alle regionerAlle uanset erf.</v>
      </c>
      <c r="B6080" s="12" t="str">
        <f t="shared" si="567"/>
        <v>342100</v>
      </c>
      <c r="C6080" s="14">
        <f t="shared" si="565"/>
        <v>0</v>
      </c>
      <c r="D6080" s="14">
        <f t="shared" si="566"/>
        <v>0</v>
      </c>
      <c r="E6080" s="19" t="str">
        <f t="shared" si="568"/>
        <v>342100 - Sportsudøvere</v>
      </c>
      <c r="F6080" s="19" t="str">
        <f t="shared" si="569"/>
        <v>Alle uanset erf.</v>
      </c>
      <c r="G6080" s="40" t="s">
        <v>516</v>
      </c>
      <c r="H6080" s="41" t="s">
        <v>372</v>
      </c>
      <c r="I6080" s="42" t="s">
        <v>11</v>
      </c>
      <c r="J6080" s="43" t="s">
        <v>10</v>
      </c>
      <c r="K6080" s="44">
        <v>751</v>
      </c>
      <c r="L6080" s="45">
        <v>29227.305976879004</v>
      </c>
      <c r="M6080" s="46">
        <v>30805.13536442654</v>
      </c>
      <c r="N6080" s="45"/>
      <c r="O6080" s="46"/>
    </row>
    <row r="6081" spans="1:15" x14ac:dyDescent="0.2">
      <c r="A6081" s="11" t="str">
        <f t="shared" si="564"/>
        <v>3422001 - Region HovedstadenUnder 1 år</v>
      </c>
      <c r="B6081" s="12" t="str">
        <f t="shared" si="567"/>
        <v>342200</v>
      </c>
      <c r="C6081" s="14">
        <f t="shared" si="565"/>
        <v>0</v>
      </c>
      <c r="D6081" s="14">
        <f t="shared" si="566"/>
        <v>0</v>
      </c>
      <c r="E6081" s="19" t="str">
        <f t="shared" si="568"/>
        <v>342200 - Træner-, instruktør- og dommerarbejde inden for sport</v>
      </c>
      <c r="F6081" s="19" t="str">
        <f t="shared" si="569"/>
        <v>Under 1 år</v>
      </c>
      <c r="G6081" s="40" t="s">
        <v>516</v>
      </c>
      <c r="H6081" s="41" t="s">
        <v>154</v>
      </c>
      <c r="I6081" s="42" t="s">
        <v>8</v>
      </c>
      <c r="J6081" s="43" t="s">
        <v>13</v>
      </c>
      <c r="K6081" s="44">
        <v>66</v>
      </c>
      <c r="L6081" s="45">
        <v>23996.105107085106</v>
      </c>
      <c r="M6081" s="46">
        <v>25291.529319449732</v>
      </c>
      <c r="N6081" s="45"/>
      <c r="O6081" s="46"/>
    </row>
    <row r="6082" spans="1:15" x14ac:dyDescent="0.2">
      <c r="A6082" s="11" t="str">
        <f t="shared" ref="A6082:A6145" si="570">B6082&amp;I6082&amp;F6082</f>
        <v>3422001 - Region Hovedstaden1 år</v>
      </c>
      <c r="B6082" s="12" t="str">
        <f t="shared" si="567"/>
        <v>342200</v>
      </c>
      <c r="C6082" s="14">
        <f t="shared" ref="C6082:C6145" si="571">N6082*1.2</f>
        <v>0</v>
      </c>
      <c r="D6082" s="14">
        <f t="shared" ref="D6082:D6145" si="572">O6082*1.2</f>
        <v>0</v>
      </c>
      <c r="E6082" s="19" t="str">
        <f t="shared" si="568"/>
        <v>342200 - Træner-, instruktør- og dommerarbejde inden for sport</v>
      </c>
      <c r="F6082" s="19" t="str">
        <f t="shared" si="569"/>
        <v>1 år</v>
      </c>
      <c r="G6082" s="40" t="s">
        <v>516</v>
      </c>
      <c r="H6082" s="41" t="s">
        <v>154</v>
      </c>
      <c r="I6082" s="42" t="s">
        <v>8</v>
      </c>
      <c r="J6082" s="43" t="s">
        <v>22</v>
      </c>
      <c r="K6082" s="44">
        <v>36</v>
      </c>
      <c r="L6082" s="45">
        <v>24542.022819771926</v>
      </c>
      <c r="M6082" s="46">
        <v>25866.918274232605</v>
      </c>
      <c r="N6082" s="45"/>
      <c r="O6082" s="46"/>
    </row>
    <row r="6083" spans="1:15" x14ac:dyDescent="0.2">
      <c r="A6083" s="11" t="str">
        <f t="shared" si="570"/>
        <v>3422001 - Region Hovedstaden2 år</v>
      </c>
      <c r="B6083" s="12" t="str">
        <f t="shared" ref="B6083:B6146" si="573">LEFT(E6083,6)</f>
        <v>342200</v>
      </c>
      <c r="C6083" s="14">
        <f t="shared" si="571"/>
        <v>0</v>
      </c>
      <c r="D6083" s="14">
        <f t="shared" si="572"/>
        <v>0</v>
      </c>
      <c r="E6083" s="19" t="str">
        <f t="shared" ref="E6083:E6146" si="574">TRIM(H6083)</f>
        <v>342200 - Træner-, instruktør- og dommerarbejde inden for sport</v>
      </c>
      <c r="F6083" s="19" t="str">
        <f t="shared" ref="F6083:F6146" si="575">MID(J6083,6,30)</f>
        <v>2 år</v>
      </c>
      <c r="G6083" s="40" t="s">
        <v>516</v>
      </c>
      <c r="H6083" s="41" t="s">
        <v>154</v>
      </c>
      <c r="I6083" s="42" t="s">
        <v>8</v>
      </c>
      <c r="J6083" s="43" t="s">
        <v>23</v>
      </c>
      <c r="K6083" s="44">
        <v>30</v>
      </c>
      <c r="L6083" s="45">
        <v>23518.121447143658</v>
      </c>
      <c r="M6083" s="46">
        <v>24796.769481237501</v>
      </c>
      <c r="N6083" s="45"/>
      <c r="O6083" s="46"/>
    </row>
    <row r="6084" spans="1:15" x14ac:dyDescent="0.2">
      <c r="A6084" s="11" t="str">
        <f t="shared" si="570"/>
        <v>3422001 - Region Hovedstaden3 år</v>
      </c>
      <c r="B6084" s="12" t="str">
        <f t="shared" si="573"/>
        <v>342200</v>
      </c>
      <c r="C6084" s="14">
        <f t="shared" si="571"/>
        <v>0</v>
      </c>
      <c r="D6084" s="14">
        <f t="shared" si="572"/>
        <v>0</v>
      </c>
      <c r="E6084" s="19" t="str">
        <f t="shared" si="574"/>
        <v>342200 - Træner-, instruktør- og dommerarbejde inden for sport</v>
      </c>
      <c r="F6084" s="19" t="str">
        <f t="shared" si="575"/>
        <v>3 år</v>
      </c>
      <c r="G6084" s="40" t="s">
        <v>516</v>
      </c>
      <c r="H6084" s="41" t="s">
        <v>154</v>
      </c>
      <c r="I6084" s="42" t="s">
        <v>8</v>
      </c>
      <c r="J6084" s="43" t="s">
        <v>14</v>
      </c>
      <c r="K6084" s="44">
        <v>15</v>
      </c>
      <c r="L6084" s="45">
        <v>26608.227682857374</v>
      </c>
      <c r="M6084" s="46">
        <v>28054.880558337747</v>
      </c>
      <c r="N6084" s="45"/>
      <c r="O6084" s="46"/>
    </row>
    <row r="6085" spans="1:15" x14ac:dyDescent="0.2">
      <c r="A6085" s="11" t="str">
        <f t="shared" si="570"/>
        <v>3422001 - Region Hovedstaden4 år</v>
      </c>
      <c r="B6085" s="12" t="str">
        <f t="shared" si="573"/>
        <v>342200</v>
      </c>
      <c r="C6085" s="14">
        <f t="shared" si="571"/>
        <v>0</v>
      </c>
      <c r="D6085" s="14">
        <f t="shared" si="572"/>
        <v>0</v>
      </c>
      <c r="E6085" s="19" t="str">
        <f t="shared" si="574"/>
        <v>342200 - Træner-, instruktør- og dommerarbejde inden for sport</v>
      </c>
      <c r="F6085" s="19" t="str">
        <f t="shared" si="575"/>
        <v>4 år</v>
      </c>
      <c r="G6085" s="40" t="s">
        <v>516</v>
      </c>
      <c r="H6085" s="41" t="s">
        <v>154</v>
      </c>
      <c r="I6085" s="42" t="s">
        <v>8</v>
      </c>
      <c r="J6085" s="43" t="s">
        <v>24</v>
      </c>
      <c r="K6085" s="44">
        <v>20</v>
      </c>
      <c r="L6085" s="45">
        <v>26409.508453997663</v>
      </c>
      <c r="M6085" s="46">
        <v>27845.357237327684</v>
      </c>
      <c r="N6085" s="45"/>
      <c r="O6085" s="46"/>
    </row>
    <row r="6086" spans="1:15" x14ac:dyDescent="0.2">
      <c r="A6086" s="11" t="str">
        <f t="shared" si="570"/>
        <v>3422001 - Region Hovedstaden5-9 år</v>
      </c>
      <c r="B6086" s="12" t="str">
        <f t="shared" si="573"/>
        <v>342200</v>
      </c>
      <c r="C6086" s="14">
        <f t="shared" si="571"/>
        <v>0</v>
      </c>
      <c r="D6086" s="14">
        <f t="shared" si="572"/>
        <v>0</v>
      </c>
      <c r="E6086" s="19" t="str">
        <f t="shared" si="574"/>
        <v>342200 - Træner-, instruktør- og dommerarbejde inden for sport</v>
      </c>
      <c r="F6086" s="19" t="str">
        <f t="shared" si="575"/>
        <v>5-9 år</v>
      </c>
      <c r="G6086" s="40" t="s">
        <v>516</v>
      </c>
      <c r="H6086" s="41" t="s">
        <v>154</v>
      </c>
      <c r="I6086" s="42" t="s">
        <v>8</v>
      </c>
      <c r="J6086" s="43" t="s">
        <v>15</v>
      </c>
      <c r="K6086" s="44">
        <v>49</v>
      </c>
      <c r="L6086" s="45">
        <v>29927.622950767494</v>
      </c>
      <c r="M6086" s="46">
        <v>31554.746798099626</v>
      </c>
      <c r="N6086" s="45"/>
      <c r="O6086" s="46"/>
    </row>
    <row r="6087" spans="1:15" x14ac:dyDescent="0.2">
      <c r="A6087" s="11" t="str">
        <f t="shared" si="570"/>
        <v>3422001 - Region Hovedstaden0-4 år</v>
      </c>
      <c r="B6087" s="12" t="str">
        <f t="shared" si="573"/>
        <v>342200</v>
      </c>
      <c r="C6087" s="14">
        <f t="shared" si="571"/>
        <v>0</v>
      </c>
      <c r="D6087" s="14">
        <f t="shared" si="572"/>
        <v>0</v>
      </c>
      <c r="E6087" s="19" t="str">
        <f t="shared" si="574"/>
        <v>342200 - Træner-, instruktør- og dommerarbejde inden for sport</v>
      </c>
      <c r="F6087" s="19" t="str">
        <f t="shared" si="575"/>
        <v>0-4 år</v>
      </c>
      <c r="G6087" s="40" t="s">
        <v>516</v>
      </c>
      <c r="H6087" s="41" t="s">
        <v>154</v>
      </c>
      <c r="I6087" s="42" t="s">
        <v>8</v>
      </c>
      <c r="J6087" s="43" t="s">
        <v>16</v>
      </c>
      <c r="K6087" s="44">
        <v>167</v>
      </c>
      <c r="L6087" s="45">
        <v>24833.184121673668</v>
      </c>
      <c r="M6087" s="46">
        <v>26173.7978520172</v>
      </c>
      <c r="N6087" s="45"/>
      <c r="O6087" s="46"/>
    </row>
    <row r="6088" spans="1:15" x14ac:dyDescent="0.2">
      <c r="A6088" s="11" t="str">
        <f t="shared" si="570"/>
        <v>3422001 - Region Hovedstaden10-14 år</v>
      </c>
      <c r="B6088" s="12" t="str">
        <f t="shared" si="573"/>
        <v>342200</v>
      </c>
      <c r="C6088" s="14">
        <f t="shared" si="571"/>
        <v>0</v>
      </c>
      <c r="D6088" s="14">
        <f t="shared" si="572"/>
        <v>0</v>
      </c>
      <c r="E6088" s="19" t="str">
        <f t="shared" si="574"/>
        <v>342200 - Træner-, instruktør- og dommerarbejde inden for sport</v>
      </c>
      <c r="F6088" s="19" t="str">
        <f t="shared" si="575"/>
        <v>10-14 år</v>
      </c>
      <c r="G6088" s="40" t="s">
        <v>516</v>
      </c>
      <c r="H6088" s="41" t="s">
        <v>154</v>
      </c>
      <c r="I6088" s="42" t="s">
        <v>8</v>
      </c>
      <c r="J6088" s="43" t="s">
        <v>17</v>
      </c>
      <c r="K6088" s="44">
        <v>31</v>
      </c>
      <c r="L6088" s="45">
        <v>37702.910797295634</v>
      </c>
      <c r="M6088" s="46">
        <v>39752.766389670454</v>
      </c>
      <c r="N6088" s="45"/>
      <c r="O6088" s="46"/>
    </row>
    <row r="6089" spans="1:15" x14ac:dyDescent="0.2">
      <c r="A6089" s="11" t="str">
        <f t="shared" si="570"/>
        <v>3422001 - Region Hovedstaden15-20 år</v>
      </c>
      <c r="B6089" s="12" t="str">
        <f t="shared" si="573"/>
        <v>342200</v>
      </c>
      <c r="C6089" s="14">
        <f t="shared" si="571"/>
        <v>0</v>
      </c>
      <c r="D6089" s="14">
        <f t="shared" si="572"/>
        <v>0</v>
      </c>
      <c r="E6089" s="19" t="str">
        <f t="shared" si="574"/>
        <v>342200 - Træner-, instruktør- og dommerarbejde inden for sport</v>
      </c>
      <c r="F6089" s="19" t="str">
        <f t="shared" si="575"/>
        <v>15-20 år</v>
      </c>
      <c r="G6089" s="40" t="s">
        <v>516</v>
      </c>
      <c r="H6089" s="41" t="s">
        <v>154</v>
      </c>
      <c r="I6089" s="42" t="s">
        <v>8</v>
      </c>
      <c r="J6089" s="43" t="s">
        <v>18</v>
      </c>
      <c r="K6089" s="44">
        <v>21</v>
      </c>
      <c r="L6089" s="45">
        <v>35536.566745265154</v>
      </c>
      <c r="M6089" s="46">
        <v>37468.641180266284</v>
      </c>
      <c r="N6089" s="45"/>
      <c r="O6089" s="46"/>
    </row>
    <row r="6090" spans="1:15" x14ac:dyDescent="0.2">
      <c r="A6090" s="11" t="str">
        <f t="shared" si="570"/>
        <v>3422001 - Region Hovedstaden20-24 år</v>
      </c>
      <c r="B6090" s="12" t="str">
        <f t="shared" si="573"/>
        <v>342200</v>
      </c>
      <c r="C6090" s="14">
        <f t="shared" si="571"/>
        <v>0</v>
      </c>
      <c r="D6090" s="14">
        <f t="shared" si="572"/>
        <v>0</v>
      </c>
      <c r="E6090" s="19" t="str">
        <f t="shared" si="574"/>
        <v>342200 - Træner-, instruktør- og dommerarbejde inden for sport</v>
      </c>
      <c r="F6090" s="19" t="str">
        <f t="shared" si="575"/>
        <v>20-24 år</v>
      </c>
      <c r="G6090" s="40" t="s">
        <v>516</v>
      </c>
      <c r="H6090" s="41" t="s">
        <v>154</v>
      </c>
      <c r="I6090" s="42" t="s">
        <v>8</v>
      </c>
      <c r="J6090" s="43" t="s">
        <v>19</v>
      </c>
      <c r="K6090" s="44">
        <v>14</v>
      </c>
      <c r="L6090" s="45">
        <v>40910.266753855896</v>
      </c>
      <c r="M6090" s="46">
        <v>43134.501894261884</v>
      </c>
      <c r="N6090" s="45"/>
      <c r="O6090" s="46"/>
    </row>
    <row r="6091" spans="1:15" x14ac:dyDescent="0.2">
      <c r="A6091" s="11" t="str">
        <f t="shared" si="570"/>
        <v>3422001 - Region Hovedstaden25 år og derover</v>
      </c>
      <c r="B6091" s="12" t="str">
        <f t="shared" si="573"/>
        <v>342200</v>
      </c>
      <c r="C6091" s="14">
        <f t="shared" si="571"/>
        <v>0</v>
      </c>
      <c r="D6091" s="14">
        <f t="shared" si="572"/>
        <v>0</v>
      </c>
      <c r="E6091" s="19" t="str">
        <f t="shared" si="574"/>
        <v>342200 - Træner-, instruktør- og dommerarbejde inden for sport</v>
      </c>
      <c r="F6091" s="19" t="str">
        <f t="shared" si="575"/>
        <v>25 år og derover</v>
      </c>
      <c r="G6091" s="40" t="s">
        <v>516</v>
      </c>
      <c r="H6091" s="41" t="s">
        <v>154</v>
      </c>
      <c r="I6091" s="42" t="s">
        <v>8</v>
      </c>
      <c r="J6091" s="43" t="s">
        <v>9</v>
      </c>
      <c r="K6091" s="44">
        <v>50</v>
      </c>
      <c r="L6091" s="45">
        <v>36989.301796645384</v>
      </c>
      <c r="M6091" s="46">
        <v>39000.359445577153</v>
      </c>
      <c r="N6091" s="45"/>
      <c r="O6091" s="46"/>
    </row>
    <row r="6092" spans="1:15" x14ac:dyDescent="0.2">
      <c r="A6092" s="11" t="str">
        <f t="shared" si="570"/>
        <v>3422001 - Region HovedstadenAlle uanset erf.</v>
      </c>
      <c r="B6092" s="12" t="str">
        <f t="shared" si="573"/>
        <v>342200</v>
      </c>
      <c r="C6092" s="14">
        <f t="shared" si="571"/>
        <v>0</v>
      </c>
      <c r="D6092" s="14">
        <f t="shared" si="572"/>
        <v>0</v>
      </c>
      <c r="E6092" s="19" t="str">
        <f t="shared" si="574"/>
        <v>342200 - Træner-, instruktør- og dommerarbejde inden for sport</v>
      </c>
      <c r="F6092" s="19" t="str">
        <f t="shared" si="575"/>
        <v>Alle uanset erf.</v>
      </c>
      <c r="G6092" s="40" t="s">
        <v>516</v>
      </c>
      <c r="H6092" s="41" t="s">
        <v>154</v>
      </c>
      <c r="I6092" s="42" t="s">
        <v>8</v>
      </c>
      <c r="J6092" s="43" t="s">
        <v>10</v>
      </c>
      <c r="K6092" s="44">
        <v>332</v>
      </c>
      <c r="L6092" s="45">
        <v>28973.844052850876</v>
      </c>
      <c r="M6092" s="46">
        <v>30549.112248551894</v>
      </c>
      <c r="N6092" s="45"/>
      <c r="O6092" s="46"/>
    </row>
    <row r="6093" spans="1:15" x14ac:dyDescent="0.2">
      <c r="A6093" s="11" t="str">
        <f t="shared" si="570"/>
        <v>3422002 - Region SjællandAlle uanset erf.</v>
      </c>
      <c r="B6093" s="12" t="str">
        <f t="shared" si="573"/>
        <v>342200</v>
      </c>
      <c r="C6093" s="14">
        <f t="shared" si="571"/>
        <v>0</v>
      </c>
      <c r="D6093" s="14">
        <f t="shared" si="572"/>
        <v>0</v>
      </c>
      <c r="E6093" s="19" t="str">
        <f t="shared" si="574"/>
        <v>342200 - Træner-, instruktør- og dommerarbejde inden for sport</v>
      </c>
      <c r="F6093" s="19" t="str">
        <f t="shared" si="575"/>
        <v>Alle uanset erf.</v>
      </c>
      <c r="G6093" s="40" t="s">
        <v>516</v>
      </c>
      <c r="H6093" s="41" t="s">
        <v>154</v>
      </c>
      <c r="I6093" s="42" t="s">
        <v>20</v>
      </c>
      <c r="J6093" s="43" t="s">
        <v>10</v>
      </c>
      <c r="K6093" s="44">
        <v>16</v>
      </c>
      <c r="L6093" s="45">
        <v>26037.211907554058</v>
      </c>
      <c r="M6093" s="46">
        <v>27442.824800854611</v>
      </c>
      <c r="N6093" s="45"/>
      <c r="O6093" s="46"/>
    </row>
    <row r="6094" spans="1:15" x14ac:dyDescent="0.2">
      <c r="A6094" s="11" t="str">
        <f t="shared" si="570"/>
        <v>3422003 - Region SyddanmarkUnder 1 år</v>
      </c>
      <c r="B6094" s="12" t="str">
        <f t="shared" si="573"/>
        <v>342200</v>
      </c>
      <c r="C6094" s="14">
        <f t="shared" si="571"/>
        <v>0</v>
      </c>
      <c r="D6094" s="14">
        <f t="shared" si="572"/>
        <v>0</v>
      </c>
      <c r="E6094" s="19" t="str">
        <f t="shared" si="574"/>
        <v>342200 - Træner-, instruktør- og dommerarbejde inden for sport</v>
      </c>
      <c r="F6094" s="19" t="str">
        <f t="shared" si="575"/>
        <v>Under 1 år</v>
      </c>
      <c r="G6094" s="40" t="s">
        <v>516</v>
      </c>
      <c r="H6094" s="41" t="s">
        <v>154</v>
      </c>
      <c r="I6094" s="42" t="s">
        <v>544</v>
      </c>
      <c r="J6094" s="43" t="s">
        <v>13</v>
      </c>
      <c r="K6094" s="44">
        <v>24</v>
      </c>
      <c r="L6094" s="45">
        <v>26303.732396401945</v>
      </c>
      <c r="M6094" s="46">
        <v>27733.83028043489</v>
      </c>
      <c r="N6094" s="45"/>
      <c r="O6094" s="46"/>
    </row>
    <row r="6095" spans="1:15" x14ac:dyDescent="0.2">
      <c r="A6095" s="11" t="str">
        <f t="shared" si="570"/>
        <v>3422003 - Region Syddanmark1 år</v>
      </c>
      <c r="B6095" s="12" t="str">
        <f t="shared" si="573"/>
        <v>342200</v>
      </c>
      <c r="C6095" s="14">
        <f t="shared" si="571"/>
        <v>0</v>
      </c>
      <c r="D6095" s="14">
        <f t="shared" si="572"/>
        <v>0</v>
      </c>
      <c r="E6095" s="19" t="str">
        <f t="shared" si="574"/>
        <v>342200 - Træner-, instruktør- og dommerarbejde inden for sport</v>
      </c>
      <c r="F6095" s="19" t="str">
        <f t="shared" si="575"/>
        <v>1 år</v>
      </c>
      <c r="G6095" s="40" t="s">
        <v>516</v>
      </c>
      <c r="H6095" s="41" t="s">
        <v>154</v>
      </c>
      <c r="I6095" s="42" t="s">
        <v>544</v>
      </c>
      <c r="J6095" s="43" t="s">
        <v>22</v>
      </c>
      <c r="K6095" s="44">
        <v>22</v>
      </c>
      <c r="L6095" s="45">
        <v>23901.08730401337</v>
      </c>
      <c r="M6095" s="46">
        <v>25200.556666932822</v>
      </c>
      <c r="N6095" s="45"/>
      <c r="O6095" s="46"/>
    </row>
    <row r="6096" spans="1:15" x14ac:dyDescent="0.2">
      <c r="A6096" s="11" t="str">
        <f t="shared" si="570"/>
        <v>3422003 - Region Syddanmark5-9 år</v>
      </c>
      <c r="B6096" s="12" t="str">
        <f t="shared" si="573"/>
        <v>342200</v>
      </c>
      <c r="C6096" s="14">
        <f t="shared" si="571"/>
        <v>0</v>
      </c>
      <c r="D6096" s="14">
        <f t="shared" si="572"/>
        <v>0</v>
      </c>
      <c r="E6096" s="19" t="str">
        <f t="shared" si="574"/>
        <v>342200 - Træner-, instruktør- og dommerarbejde inden for sport</v>
      </c>
      <c r="F6096" s="19" t="str">
        <f t="shared" si="575"/>
        <v>5-9 år</v>
      </c>
      <c r="G6096" s="40" t="s">
        <v>516</v>
      </c>
      <c r="H6096" s="41" t="s">
        <v>154</v>
      </c>
      <c r="I6096" s="42" t="s">
        <v>544</v>
      </c>
      <c r="J6096" s="43" t="s">
        <v>15</v>
      </c>
      <c r="K6096" s="44">
        <v>28</v>
      </c>
      <c r="L6096" s="45">
        <v>23685.315935520004</v>
      </c>
      <c r="M6096" s="46">
        <v>24973.054104825296</v>
      </c>
      <c r="N6096" s="45"/>
      <c r="O6096" s="46"/>
    </row>
    <row r="6097" spans="1:15" x14ac:dyDescent="0.2">
      <c r="A6097" s="11" t="str">
        <f t="shared" si="570"/>
        <v>3422003 - Region Syddanmark0-4 år</v>
      </c>
      <c r="B6097" s="12" t="str">
        <f t="shared" si="573"/>
        <v>342200</v>
      </c>
      <c r="C6097" s="14">
        <f t="shared" si="571"/>
        <v>0</v>
      </c>
      <c r="D6097" s="14">
        <f t="shared" si="572"/>
        <v>0</v>
      </c>
      <c r="E6097" s="19" t="str">
        <f t="shared" si="574"/>
        <v>342200 - Træner-, instruktør- og dommerarbejde inden for sport</v>
      </c>
      <c r="F6097" s="19" t="str">
        <f t="shared" si="575"/>
        <v>0-4 år</v>
      </c>
      <c r="G6097" s="40" t="s">
        <v>516</v>
      </c>
      <c r="H6097" s="41" t="s">
        <v>154</v>
      </c>
      <c r="I6097" s="42" t="s">
        <v>544</v>
      </c>
      <c r="J6097" s="43" t="s">
        <v>16</v>
      </c>
      <c r="K6097" s="44">
        <v>66</v>
      </c>
      <c r="L6097" s="45">
        <v>25166.96632636154</v>
      </c>
      <c r="M6097" s="46">
        <v>26535.259796978706</v>
      </c>
      <c r="N6097" s="45"/>
      <c r="O6097" s="46"/>
    </row>
    <row r="6098" spans="1:15" x14ac:dyDescent="0.2">
      <c r="A6098" s="11" t="str">
        <f t="shared" si="570"/>
        <v>3422003 - Region Syddanmark10-14 år</v>
      </c>
      <c r="B6098" s="12" t="str">
        <f t="shared" si="573"/>
        <v>342200</v>
      </c>
      <c r="C6098" s="14">
        <f t="shared" si="571"/>
        <v>0</v>
      </c>
      <c r="D6098" s="14">
        <f t="shared" si="572"/>
        <v>0</v>
      </c>
      <c r="E6098" s="19" t="str">
        <f t="shared" si="574"/>
        <v>342200 - Træner-, instruktør- og dommerarbejde inden for sport</v>
      </c>
      <c r="F6098" s="19" t="str">
        <f t="shared" si="575"/>
        <v>10-14 år</v>
      </c>
      <c r="G6098" s="40" t="s">
        <v>516</v>
      </c>
      <c r="H6098" s="41" t="s">
        <v>154</v>
      </c>
      <c r="I6098" s="42" t="s">
        <v>544</v>
      </c>
      <c r="J6098" s="43" t="s">
        <v>17</v>
      </c>
      <c r="K6098" s="44">
        <v>11</v>
      </c>
      <c r="L6098" s="45">
        <v>33489.153591204165</v>
      </c>
      <c r="M6098" s="46">
        <v>35309.912978772547</v>
      </c>
      <c r="N6098" s="45"/>
      <c r="O6098" s="46"/>
    </row>
    <row r="6099" spans="1:15" x14ac:dyDescent="0.2">
      <c r="A6099" s="11" t="str">
        <f t="shared" si="570"/>
        <v>3422003 - Region Syddanmark15-20 år</v>
      </c>
      <c r="B6099" s="12" t="str">
        <f t="shared" si="573"/>
        <v>342200</v>
      </c>
      <c r="C6099" s="14">
        <f t="shared" si="571"/>
        <v>0</v>
      </c>
      <c r="D6099" s="14">
        <f t="shared" si="572"/>
        <v>0</v>
      </c>
      <c r="E6099" s="19" t="str">
        <f t="shared" si="574"/>
        <v>342200 - Træner-, instruktør- og dommerarbejde inden for sport</v>
      </c>
      <c r="F6099" s="19" t="str">
        <f t="shared" si="575"/>
        <v>15-20 år</v>
      </c>
      <c r="G6099" s="40" t="s">
        <v>516</v>
      </c>
      <c r="H6099" s="41" t="s">
        <v>154</v>
      </c>
      <c r="I6099" s="42" t="s">
        <v>544</v>
      </c>
      <c r="J6099" s="43" t="s">
        <v>18</v>
      </c>
      <c r="K6099" s="44">
        <v>13</v>
      </c>
      <c r="L6099" s="45">
        <v>32639.344526640063</v>
      </c>
      <c r="M6099" s="46">
        <v>34413.900959937535</v>
      </c>
      <c r="N6099" s="45"/>
      <c r="O6099" s="46"/>
    </row>
    <row r="6100" spans="1:15" x14ac:dyDescent="0.2">
      <c r="A6100" s="11" t="str">
        <f t="shared" si="570"/>
        <v>3422003 - Region Syddanmark20-24 år</v>
      </c>
      <c r="B6100" s="12" t="str">
        <f t="shared" si="573"/>
        <v>342200</v>
      </c>
      <c r="C6100" s="14">
        <f t="shared" si="571"/>
        <v>0</v>
      </c>
      <c r="D6100" s="14">
        <f t="shared" si="572"/>
        <v>0</v>
      </c>
      <c r="E6100" s="19" t="str">
        <f t="shared" si="574"/>
        <v>342200 - Træner-, instruktør- og dommerarbejde inden for sport</v>
      </c>
      <c r="F6100" s="19" t="str">
        <f t="shared" si="575"/>
        <v>20-24 år</v>
      </c>
      <c r="G6100" s="40" t="s">
        <v>516</v>
      </c>
      <c r="H6100" s="41" t="s">
        <v>154</v>
      </c>
      <c r="I6100" s="42" t="s">
        <v>544</v>
      </c>
      <c r="J6100" s="43" t="s">
        <v>19</v>
      </c>
      <c r="K6100" s="44">
        <v>11</v>
      </c>
      <c r="L6100" s="45">
        <v>22799.55100545743</v>
      </c>
      <c r="M6100" s="46">
        <v>24039.131349358202</v>
      </c>
      <c r="N6100" s="45"/>
      <c r="O6100" s="46"/>
    </row>
    <row r="6101" spans="1:15" x14ac:dyDescent="0.2">
      <c r="A6101" s="11" t="str">
        <f t="shared" si="570"/>
        <v>3422003 - Region Syddanmark25 år og derover</v>
      </c>
      <c r="B6101" s="12" t="str">
        <f t="shared" si="573"/>
        <v>342200</v>
      </c>
      <c r="C6101" s="14">
        <f t="shared" si="571"/>
        <v>0</v>
      </c>
      <c r="D6101" s="14">
        <f t="shared" si="572"/>
        <v>0</v>
      </c>
      <c r="E6101" s="19" t="str">
        <f t="shared" si="574"/>
        <v>342200 - Træner-, instruktør- og dommerarbejde inden for sport</v>
      </c>
      <c r="F6101" s="19" t="str">
        <f t="shared" si="575"/>
        <v>25 år og derover</v>
      </c>
      <c r="G6101" s="40" t="s">
        <v>516</v>
      </c>
      <c r="H6101" s="41" t="s">
        <v>154</v>
      </c>
      <c r="I6101" s="42" t="s">
        <v>544</v>
      </c>
      <c r="J6101" s="43" t="s">
        <v>9</v>
      </c>
      <c r="K6101" s="44">
        <v>26</v>
      </c>
      <c r="L6101" s="45">
        <v>25371.949643223128</v>
      </c>
      <c r="M6101" s="46">
        <v>26751.387775871066</v>
      </c>
      <c r="N6101" s="45"/>
      <c r="O6101" s="46"/>
    </row>
    <row r="6102" spans="1:15" x14ac:dyDescent="0.2">
      <c r="A6102" s="11" t="str">
        <f t="shared" si="570"/>
        <v>3422003 - Region SyddanmarkAlle uanset erf.</v>
      </c>
      <c r="B6102" s="12" t="str">
        <f t="shared" si="573"/>
        <v>342200</v>
      </c>
      <c r="C6102" s="14">
        <f t="shared" si="571"/>
        <v>0</v>
      </c>
      <c r="D6102" s="14">
        <f t="shared" si="572"/>
        <v>0</v>
      </c>
      <c r="E6102" s="19" t="str">
        <f t="shared" si="574"/>
        <v>342200 - Træner-, instruktør- og dommerarbejde inden for sport</v>
      </c>
      <c r="F6102" s="19" t="str">
        <f t="shared" si="575"/>
        <v>Alle uanset erf.</v>
      </c>
      <c r="G6102" s="40" t="s">
        <v>516</v>
      </c>
      <c r="H6102" s="41" t="s">
        <v>154</v>
      </c>
      <c r="I6102" s="42" t="s">
        <v>544</v>
      </c>
      <c r="J6102" s="43" t="s">
        <v>10</v>
      </c>
      <c r="K6102" s="44">
        <v>155</v>
      </c>
      <c r="L6102" s="45">
        <v>25570.843508229187</v>
      </c>
      <c r="M6102" s="46">
        <v>26951.279610810117</v>
      </c>
      <c r="N6102" s="45"/>
      <c r="O6102" s="46"/>
    </row>
    <row r="6103" spans="1:15" x14ac:dyDescent="0.2">
      <c r="A6103" s="11" t="str">
        <f t="shared" si="570"/>
        <v>3422004 - Region Midtjylland5-9 år</v>
      </c>
      <c r="B6103" s="12" t="str">
        <f t="shared" si="573"/>
        <v>342200</v>
      </c>
      <c r="C6103" s="14">
        <f t="shared" si="571"/>
        <v>0</v>
      </c>
      <c r="D6103" s="14">
        <f t="shared" si="572"/>
        <v>0</v>
      </c>
      <c r="E6103" s="19" t="str">
        <f t="shared" si="574"/>
        <v>342200 - Træner-, instruktør- og dommerarbejde inden for sport</v>
      </c>
      <c r="F6103" s="19" t="str">
        <f t="shared" si="575"/>
        <v>5-9 år</v>
      </c>
      <c r="G6103" s="40" t="s">
        <v>516</v>
      </c>
      <c r="H6103" s="41" t="s">
        <v>154</v>
      </c>
      <c r="I6103" s="42" t="s">
        <v>517</v>
      </c>
      <c r="J6103" s="43" t="s">
        <v>15</v>
      </c>
      <c r="K6103" s="44">
        <v>14</v>
      </c>
      <c r="L6103" s="45">
        <v>32863.048124319415</v>
      </c>
      <c r="M6103" s="46">
        <v>34649.767015661644</v>
      </c>
      <c r="N6103" s="45"/>
      <c r="O6103" s="46"/>
    </row>
    <row r="6104" spans="1:15" x14ac:dyDescent="0.2">
      <c r="A6104" s="11" t="str">
        <f t="shared" si="570"/>
        <v>3422004 - Region Midtjylland0-4 år</v>
      </c>
      <c r="B6104" s="12" t="str">
        <f t="shared" si="573"/>
        <v>342200</v>
      </c>
      <c r="C6104" s="14">
        <f t="shared" si="571"/>
        <v>0</v>
      </c>
      <c r="D6104" s="14">
        <f t="shared" si="572"/>
        <v>0</v>
      </c>
      <c r="E6104" s="19" t="str">
        <f t="shared" si="574"/>
        <v>342200 - Træner-, instruktør- og dommerarbejde inden for sport</v>
      </c>
      <c r="F6104" s="19" t="str">
        <f t="shared" si="575"/>
        <v>0-4 år</v>
      </c>
      <c r="G6104" s="40" t="s">
        <v>516</v>
      </c>
      <c r="H6104" s="41" t="s">
        <v>154</v>
      </c>
      <c r="I6104" s="42" t="s">
        <v>517</v>
      </c>
      <c r="J6104" s="43" t="s">
        <v>16</v>
      </c>
      <c r="K6104" s="44">
        <v>30</v>
      </c>
      <c r="L6104" s="45">
        <v>29331.242075403283</v>
      </c>
      <c r="M6104" s="46">
        <v>30925.941511815967</v>
      </c>
      <c r="N6104" s="45"/>
      <c r="O6104" s="46"/>
    </row>
    <row r="6105" spans="1:15" x14ac:dyDescent="0.2">
      <c r="A6105" s="11" t="str">
        <f t="shared" si="570"/>
        <v>3422004 - Region Midtjylland25 år og derover</v>
      </c>
      <c r="B6105" s="12" t="str">
        <f t="shared" si="573"/>
        <v>342200</v>
      </c>
      <c r="C6105" s="14">
        <f t="shared" si="571"/>
        <v>0</v>
      </c>
      <c r="D6105" s="14">
        <f t="shared" si="572"/>
        <v>0</v>
      </c>
      <c r="E6105" s="19" t="str">
        <f t="shared" si="574"/>
        <v>342200 - Træner-, instruktør- og dommerarbejde inden for sport</v>
      </c>
      <c r="F6105" s="19" t="str">
        <f t="shared" si="575"/>
        <v>25 år og derover</v>
      </c>
      <c r="G6105" s="40" t="s">
        <v>516</v>
      </c>
      <c r="H6105" s="41" t="s">
        <v>154</v>
      </c>
      <c r="I6105" s="42" t="s">
        <v>517</v>
      </c>
      <c r="J6105" s="43" t="s">
        <v>9</v>
      </c>
      <c r="K6105" s="44">
        <v>12</v>
      </c>
      <c r="L6105" s="45">
        <v>38675.182067445341</v>
      </c>
      <c r="M6105" s="46">
        <v>40777.898716387834</v>
      </c>
      <c r="N6105" s="45"/>
      <c r="O6105" s="46"/>
    </row>
    <row r="6106" spans="1:15" x14ac:dyDescent="0.2">
      <c r="A6106" s="11" t="str">
        <f t="shared" si="570"/>
        <v>3422004 - Region MidtjyllandAlle uanset erf.</v>
      </c>
      <c r="B6106" s="12" t="str">
        <f t="shared" si="573"/>
        <v>342200</v>
      </c>
      <c r="C6106" s="14">
        <f t="shared" si="571"/>
        <v>0</v>
      </c>
      <c r="D6106" s="14">
        <f t="shared" si="572"/>
        <v>0</v>
      </c>
      <c r="E6106" s="19" t="str">
        <f t="shared" si="574"/>
        <v>342200 - Træner-, instruktør- og dommerarbejde inden for sport</v>
      </c>
      <c r="F6106" s="19" t="str">
        <f t="shared" si="575"/>
        <v>Alle uanset erf.</v>
      </c>
      <c r="G6106" s="40" t="s">
        <v>516</v>
      </c>
      <c r="H6106" s="41" t="s">
        <v>154</v>
      </c>
      <c r="I6106" s="42" t="s">
        <v>517</v>
      </c>
      <c r="J6106" s="43" t="s">
        <v>10</v>
      </c>
      <c r="K6106" s="44">
        <v>74</v>
      </c>
      <c r="L6106" s="45">
        <v>31695.010335800798</v>
      </c>
      <c r="M6106" s="46">
        <v>33406.058175311242</v>
      </c>
      <c r="N6106" s="45"/>
      <c r="O6106" s="46"/>
    </row>
    <row r="6107" spans="1:15" x14ac:dyDescent="0.2">
      <c r="A6107" s="11" t="str">
        <f t="shared" si="570"/>
        <v>3422005 - Region NordjyllandAlle uanset erf.</v>
      </c>
      <c r="B6107" s="12" t="str">
        <f t="shared" si="573"/>
        <v>342200</v>
      </c>
      <c r="C6107" s="14">
        <f t="shared" si="571"/>
        <v>0</v>
      </c>
      <c r="D6107" s="14">
        <f t="shared" si="572"/>
        <v>0</v>
      </c>
      <c r="E6107" s="19" t="str">
        <f t="shared" si="574"/>
        <v>342200 - Træner-, instruktør- og dommerarbejde inden for sport</v>
      </c>
      <c r="F6107" s="19" t="str">
        <f t="shared" si="575"/>
        <v>Alle uanset erf.</v>
      </c>
      <c r="G6107" s="40" t="s">
        <v>516</v>
      </c>
      <c r="H6107" s="41" t="s">
        <v>154</v>
      </c>
      <c r="I6107" s="42" t="s">
        <v>21</v>
      </c>
      <c r="J6107" s="43" t="s">
        <v>10</v>
      </c>
      <c r="K6107" s="44">
        <v>21</v>
      </c>
      <c r="L6107" s="45">
        <v>29313.910972680893</v>
      </c>
      <c r="M6107" s="46">
        <v>30907.668140788923</v>
      </c>
      <c r="N6107" s="45"/>
      <c r="O6107" s="46"/>
    </row>
    <row r="6108" spans="1:15" x14ac:dyDescent="0.2">
      <c r="A6108" s="11" t="str">
        <f t="shared" si="570"/>
        <v>3422006 - Alle regionerUnder 1 år</v>
      </c>
      <c r="B6108" s="12" t="str">
        <f t="shared" si="573"/>
        <v>342200</v>
      </c>
      <c r="C6108" s="14">
        <f t="shared" si="571"/>
        <v>0</v>
      </c>
      <c r="D6108" s="14">
        <f t="shared" si="572"/>
        <v>0</v>
      </c>
      <c r="E6108" s="19" t="str">
        <f t="shared" si="574"/>
        <v>342200 - Træner-, instruktør- og dommerarbejde inden for sport</v>
      </c>
      <c r="F6108" s="19" t="str">
        <f t="shared" si="575"/>
        <v>Under 1 år</v>
      </c>
      <c r="G6108" s="40" t="s">
        <v>516</v>
      </c>
      <c r="H6108" s="41" t="s">
        <v>154</v>
      </c>
      <c r="I6108" s="42" t="s">
        <v>11</v>
      </c>
      <c r="J6108" s="43" t="s">
        <v>13</v>
      </c>
      <c r="K6108" s="44">
        <v>103</v>
      </c>
      <c r="L6108" s="45">
        <v>25009.532392423836</v>
      </c>
      <c r="M6108" s="46">
        <v>26359.666243583597</v>
      </c>
      <c r="N6108" s="45"/>
      <c r="O6108" s="46"/>
    </row>
    <row r="6109" spans="1:15" x14ac:dyDescent="0.2">
      <c r="A6109" s="11" t="str">
        <f t="shared" si="570"/>
        <v>3422006 - Alle regioner1 år</v>
      </c>
      <c r="B6109" s="12" t="str">
        <f t="shared" si="573"/>
        <v>342200</v>
      </c>
      <c r="C6109" s="14">
        <f t="shared" si="571"/>
        <v>0</v>
      </c>
      <c r="D6109" s="14">
        <f t="shared" si="572"/>
        <v>0</v>
      </c>
      <c r="E6109" s="19" t="str">
        <f t="shared" si="574"/>
        <v>342200 - Træner-, instruktør- og dommerarbejde inden for sport</v>
      </c>
      <c r="F6109" s="19" t="str">
        <f t="shared" si="575"/>
        <v>1 år</v>
      </c>
      <c r="G6109" s="40" t="s">
        <v>516</v>
      </c>
      <c r="H6109" s="41" t="s">
        <v>154</v>
      </c>
      <c r="I6109" s="42" t="s">
        <v>11</v>
      </c>
      <c r="J6109" s="43" t="s">
        <v>22</v>
      </c>
      <c r="K6109" s="44">
        <v>60</v>
      </c>
      <c r="L6109" s="45">
        <v>24542.022819771926</v>
      </c>
      <c r="M6109" s="46">
        <v>25866.918274232605</v>
      </c>
      <c r="N6109" s="45"/>
      <c r="O6109" s="46"/>
    </row>
    <row r="6110" spans="1:15" x14ac:dyDescent="0.2">
      <c r="A6110" s="11" t="str">
        <f t="shared" si="570"/>
        <v>3422006 - Alle regioner2 år</v>
      </c>
      <c r="B6110" s="12" t="str">
        <f t="shared" si="573"/>
        <v>342200</v>
      </c>
      <c r="C6110" s="14">
        <f t="shared" si="571"/>
        <v>0</v>
      </c>
      <c r="D6110" s="14">
        <f t="shared" si="572"/>
        <v>0</v>
      </c>
      <c r="E6110" s="19" t="str">
        <f t="shared" si="574"/>
        <v>342200 - Træner-, instruktør- og dommerarbejde inden for sport</v>
      </c>
      <c r="F6110" s="19" t="str">
        <f t="shared" si="575"/>
        <v>2 år</v>
      </c>
      <c r="G6110" s="40" t="s">
        <v>516</v>
      </c>
      <c r="H6110" s="41" t="s">
        <v>154</v>
      </c>
      <c r="I6110" s="42" t="s">
        <v>11</v>
      </c>
      <c r="J6110" s="43" t="s">
        <v>23</v>
      </c>
      <c r="K6110" s="44">
        <v>48</v>
      </c>
      <c r="L6110" s="45">
        <v>25915.680365286931</v>
      </c>
      <c r="M6110" s="46">
        <v>27324.68039217059</v>
      </c>
      <c r="N6110" s="45"/>
      <c r="O6110" s="46"/>
    </row>
    <row r="6111" spans="1:15" x14ac:dyDescent="0.2">
      <c r="A6111" s="11" t="str">
        <f t="shared" si="570"/>
        <v>3422006 - Alle regioner3 år</v>
      </c>
      <c r="B6111" s="12" t="str">
        <f t="shared" si="573"/>
        <v>342200</v>
      </c>
      <c r="C6111" s="14">
        <f t="shared" si="571"/>
        <v>0</v>
      </c>
      <c r="D6111" s="14">
        <f t="shared" si="572"/>
        <v>0</v>
      </c>
      <c r="E6111" s="19" t="str">
        <f t="shared" si="574"/>
        <v>342200 - Træner-, instruktør- og dommerarbejde inden for sport</v>
      </c>
      <c r="F6111" s="19" t="str">
        <f t="shared" si="575"/>
        <v>3 år</v>
      </c>
      <c r="G6111" s="40" t="s">
        <v>516</v>
      </c>
      <c r="H6111" s="41" t="s">
        <v>154</v>
      </c>
      <c r="I6111" s="42" t="s">
        <v>11</v>
      </c>
      <c r="J6111" s="43" t="s">
        <v>14</v>
      </c>
      <c r="K6111" s="44">
        <v>29</v>
      </c>
      <c r="L6111" s="45">
        <v>24779.51978919742</v>
      </c>
      <c r="M6111" s="46">
        <v>26117.236462901139</v>
      </c>
      <c r="N6111" s="45"/>
      <c r="O6111" s="46"/>
    </row>
    <row r="6112" spans="1:15" x14ac:dyDescent="0.2">
      <c r="A6112" s="11" t="str">
        <f t="shared" si="570"/>
        <v>3422006 - Alle regioner4 år</v>
      </c>
      <c r="B6112" s="12" t="str">
        <f t="shared" si="573"/>
        <v>342200</v>
      </c>
      <c r="C6112" s="14">
        <f t="shared" si="571"/>
        <v>0</v>
      </c>
      <c r="D6112" s="14">
        <f t="shared" si="572"/>
        <v>0</v>
      </c>
      <c r="E6112" s="19" t="str">
        <f t="shared" si="574"/>
        <v>342200 - Træner-, instruktør- og dommerarbejde inden for sport</v>
      </c>
      <c r="F6112" s="19" t="str">
        <f t="shared" si="575"/>
        <v>4 år</v>
      </c>
      <c r="G6112" s="40" t="s">
        <v>516</v>
      </c>
      <c r="H6112" s="41" t="s">
        <v>154</v>
      </c>
      <c r="I6112" s="42" t="s">
        <v>11</v>
      </c>
      <c r="J6112" s="43" t="s">
        <v>24</v>
      </c>
      <c r="K6112" s="44">
        <v>32</v>
      </c>
      <c r="L6112" s="45">
        <v>26419.576854732768</v>
      </c>
      <c r="M6112" s="46">
        <v>27855.973043213125</v>
      </c>
      <c r="N6112" s="45"/>
      <c r="O6112" s="46"/>
    </row>
    <row r="6113" spans="1:15" x14ac:dyDescent="0.2">
      <c r="A6113" s="11" t="str">
        <f t="shared" si="570"/>
        <v>3422006 - Alle regioner5-9 år</v>
      </c>
      <c r="B6113" s="12" t="str">
        <f t="shared" si="573"/>
        <v>342200</v>
      </c>
      <c r="C6113" s="14">
        <f t="shared" si="571"/>
        <v>0</v>
      </c>
      <c r="D6113" s="14">
        <f t="shared" si="572"/>
        <v>0</v>
      </c>
      <c r="E6113" s="19" t="str">
        <f t="shared" si="574"/>
        <v>342200 - Træner-, instruktør- og dommerarbejde inden for sport</v>
      </c>
      <c r="F6113" s="19" t="str">
        <f t="shared" si="575"/>
        <v>5-9 år</v>
      </c>
      <c r="G6113" s="40" t="s">
        <v>516</v>
      </c>
      <c r="H6113" s="41" t="s">
        <v>154</v>
      </c>
      <c r="I6113" s="42" t="s">
        <v>11</v>
      </c>
      <c r="J6113" s="43" t="s">
        <v>15</v>
      </c>
      <c r="K6113" s="44">
        <v>100</v>
      </c>
      <c r="L6113" s="45">
        <v>29136.575153098227</v>
      </c>
      <c r="M6113" s="46">
        <v>30720.690815714697</v>
      </c>
      <c r="N6113" s="45"/>
      <c r="O6113" s="46"/>
    </row>
    <row r="6114" spans="1:15" x14ac:dyDescent="0.2">
      <c r="A6114" s="11" t="str">
        <f t="shared" si="570"/>
        <v>3422006 - Alle regioner0-4 år</v>
      </c>
      <c r="B6114" s="12" t="str">
        <f t="shared" si="573"/>
        <v>342200</v>
      </c>
      <c r="C6114" s="14">
        <f t="shared" si="571"/>
        <v>0</v>
      </c>
      <c r="D6114" s="14">
        <f t="shared" si="572"/>
        <v>0</v>
      </c>
      <c r="E6114" s="19" t="str">
        <f t="shared" si="574"/>
        <v>342200 - Træner-, instruktør- og dommerarbejde inden for sport</v>
      </c>
      <c r="F6114" s="19" t="str">
        <f t="shared" si="575"/>
        <v>0-4 år</v>
      </c>
      <c r="G6114" s="40" t="s">
        <v>516</v>
      </c>
      <c r="H6114" s="41" t="s">
        <v>154</v>
      </c>
      <c r="I6114" s="42" t="s">
        <v>11</v>
      </c>
      <c r="J6114" s="43" t="s">
        <v>16</v>
      </c>
      <c r="K6114" s="44">
        <v>272</v>
      </c>
      <c r="L6114" s="45">
        <v>25263.836495594067</v>
      </c>
      <c r="M6114" s="46">
        <v>26627.698895244521</v>
      </c>
      <c r="N6114" s="45"/>
      <c r="O6114" s="46"/>
    </row>
    <row r="6115" spans="1:15" x14ac:dyDescent="0.2">
      <c r="A6115" s="11" t="str">
        <f t="shared" si="570"/>
        <v>3422006 - Alle regioner10-14 år</v>
      </c>
      <c r="B6115" s="12" t="str">
        <f t="shared" si="573"/>
        <v>342200</v>
      </c>
      <c r="C6115" s="14">
        <f t="shared" si="571"/>
        <v>0</v>
      </c>
      <c r="D6115" s="14">
        <f t="shared" si="572"/>
        <v>0</v>
      </c>
      <c r="E6115" s="19" t="str">
        <f t="shared" si="574"/>
        <v>342200 - Træner-, instruktør- og dommerarbejde inden for sport</v>
      </c>
      <c r="F6115" s="19" t="str">
        <f t="shared" si="575"/>
        <v>10-14 år</v>
      </c>
      <c r="G6115" s="40" t="s">
        <v>516</v>
      </c>
      <c r="H6115" s="41" t="s">
        <v>154</v>
      </c>
      <c r="I6115" s="42" t="s">
        <v>11</v>
      </c>
      <c r="J6115" s="43" t="s">
        <v>17</v>
      </c>
      <c r="K6115" s="44">
        <v>49</v>
      </c>
      <c r="L6115" s="45">
        <v>35509.948686035801</v>
      </c>
      <c r="M6115" s="46">
        <v>37440.575933633736</v>
      </c>
      <c r="N6115" s="45"/>
      <c r="O6115" s="46"/>
    </row>
    <row r="6116" spans="1:15" x14ac:dyDescent="0.2">
      <c r="A6116" s="11" t="str">
        <f t="shared" si="570"/>
        <v>3422006 - Alle regioner15-20 år</v>
      </c>
      <c r="B6116" s="12" t="str">
        <f t="shared" si="573"/>
        <v>342200</v>
      </c>
      <c r="C6116" s="14">
        <f t="shared" si="571"/>
        <v>0</v>
      </c>
      <c r="D6116" s="14">
        <f t="shared" si="572"/>
        <v>0</v>
      </c>
      <c r="E6116" s="19" t="str">
        <f t="shared" si="574"/>
        <v>342200 - Træner-, instruktør- og dommerarbejde inden for sport</v>
      </c>
      <c r="F6116" s="19" t="str">
        <f t="shared" si="575"/>
        <v>15-20 år</v>
      </c>
      <c r="G6116" s="40" t="s">
        <v>516</v>
      </c>
      <c r="H6116" s="41" t="s">
        <v>154</v>
      </c>
      <c r="I6116" s="42" t="s">
        <v>11</v>
      </c>
      <c r="J6116" s="43" t="s">
        <v>18</v>
      </c>
      <c r="K6116" s="44">
        <v>42</v>
      </c>
      <c r="L6116" s="45">
        <v>35234.289546905587</v>
      </c>
      <c r="M6116" s="46">
        <v>37136.404560189585</v>
      </c>
      <c r="N6116" s="45"/>
      <c r="O6116" s="46"/>
    </row>
    <row r="6117" spans="1:15" x14ac:dyDescent="0.2">
      <c r="A6117" s="11" t="str">
        <f t="shared" si="570"/>
        <v>3422006 - Alle regioner20-24 år</v>
      </c>
      <c r="B6117" s="12" t="str">
        <f t="shared" si="573"/>
        <v>342200</v>
      </c>
      <c r="C6117" s="14">
        <f t="shared" si="571"/>
        <v>0</v>
      </c>
      <c r="D6117" s="14">
        <f t="shared" si="572"/>
        <v>0</v>
      </c>
      <c r="E6117" s="19" t="str">
        <f t="shared" si="574"/>
        <v>342200 - Træner-, instruktør- og dommerarbejde inden for sport</v>
      </c>
      <c r="F6117" s="19" t="str">
        <f t="shared" si="575"/>
        <v>20-24 år</v>
      </c>
      <c r="G6117" s="40" t="s">
        <v>516</v>
      </c>
      <c r="H6117" s="41" t="s">
        <v>154</v>
      </c>
      <c r="I6117" s="42" t="s">
        <v>11</v>
      </c>
      <c r="J6117" s="43" t="s">
        <v>19</v>
      </c>
      <c r="K6117" s="44">
        <v>34</v>
      </c>
      <c r="L6117" s="45">
        <v>31287.462293546854</v>
      </c>
      <c r="M6117" s="46">
        <v>32988.518742436303</v>
      </c>
      <c r="N6117" s="45"/>
      <c r="O6117" s="46"/>
    </row>
    <row r="6118" spans="1:15" x14ac:dyDescent="0.2">
      <c r="A6118" s="11" t="str">
        <f t="shared" si="570"/>
        <v>3422006 - Alle regioner25 år og derover</v>
      </c>
      <c r="B6118" s="12" t="str">
        <f t="shared" si="573"/>
        <v>342200</v>
      </c>
      <c r="C6118" s="14">
        <f t="shared" si="571"/>
        <v>0</v>
      </c>
      <c r="D6118" s="14">
        <f t="shared" si="572"/>
        <v>0</v>
      </c>
      <c r="E6118" s="19" t="str">
        <f t="shared" si="574"/>
        <v>342200 - Træner-, instruktør- og dommerarbejde inden for sport</v>
      </c>
      <c r="F6118" s="19" t="str">
        <f t="shared" si="575"/>
        <v>25 år og derover</v>
      </c>
      <c r="G6118" s="40" t="s">
        <v>516</v>
      </c>
      <c r="H6118" s="41" t="s">
        <v>154</v>
      </c>
      <c r="I6118" s="42" t="s">
        <v>11</v>
      </c>
      <c r="J6118" s="43" t="s">
        <v>9</v>
      </c>
      <c r="K6118" s="44">
        <v>101</v>
      </c>
      <c r="L6118" s="45">
        <v>33743.328177575473</v>
      </c>
      <c r="M6118" s="46">
        <v>35564.953984427368</v>
      </c>
      <c r="N6118" s="45"/>
      <c r="O6118" s="46"/>
    </row>
    <row r="6119" spans="1:15" x14ac:dyDescent="0.2">
      <c r="A6119" s="11" t="str">
        <f t="shared" si="570"/>
        <v>3422006 - Alle regionerAlle uanset erf.</v>
      </c>
      <c r="B6119" s="12" t="str">
        <f t="shared" si="573"/>
        <v>342200</v>
      </c>
      <c r="C6119" s="14">
        <f t="shared" si="571"/>
        <v>0</v>
      </c>
      <c r="D6119" s="14">
        <f t="shared" si="572"/>
        <v>0</v>
      </c>
      <c r="E6119" s="19" t="str">
        <f t="shared" si="574"/>
        <v>342200 - Træner-, instruktør- og dommerarbejde inden for sport</v>
      </c>
      <c r="F6119" s="19" t="str">
        <f t="shared" si="575"/>
        <v>Alle uanset erf.</v>
      </c>
      <c r="G6119" s="40" t="s">
        <v>516</v>
      </c>
      <c r="H6119" s="41" t="s">
        <v>154</v>
      </c>
      <c r="I6119" s="42" t="s">
        <v>11</v>
      </c>
      <c r="J6119" s="43" t="s">
        <v>10</v>
      </c>
      <c r="K6119" s="44">
        <v>598</v>
      </c>
      <c r="L6119" s="45">
        <v>28450.050798055068</v>
      </c>
      <c r="M6119" s="46">
        <v>29996.841072293631</v>
      </c>
      <c r="N6119" s="45"/>
      <c r="O6119" s="46"/>
    </row>
    <row r="6120" spans="1:15" x14ac:dyDescent="0.2">
      <c r="A6120" s="11" t="str">
        <f t="shared" si="570"/>
        <v>3423001 - Region HovedstadenUnder 1 år</v>
      </c>
      <c r="B6120" s="12" t="str">
        <f t="shared" si="573"/>
        <v>342300</v>
      </c>
      <c r="C6120" s="14">
        <f t="shared" si="571"/>
        <v>0</v>
      </c>
      <c r="D6120" s="14">
        <f t="shared" si="572"/>
        <v>0</v>
      </c>
      <c r="E6120" s="19" t="str">
        <f t="shared" si="574"/>
        <v>342300 - Instruktørarbejde inden for fitness og beslægtede områder</v>
      </c>
      <c r="F6120" s="19" t="str">
        <f t="shared" si="575"/>
        <v>Under 1 år</v>
      </c>
      <c r="G6120" s="40" t="s">
        <v>516</v>
      </c>
      <c r="H6120" s="41" t="s">
        <v>373</v>
      </c>
      <c r="I6120" s="42" t="s">
        <v>8</v>
      </c>
      <c r="J6120" s="43" t="s">
        <v>13</v>
      </c>
      <c r="K6120" s="44">
        <v>13</v>
      </c>
      <c r="L6120" s="45">
        <v>20733.401007171884</v>
      </c>
      <c r="M6120" s="46">
        <v>21903.667784509889</v>
      </c>
      <c r="N6120" s="45"/>
      <c r="O6120" s="46"/>
    </row>
    <row r="6121" spans="1:15" x14ac:dyDescent="0.2">
      <c r="A6121" s="11" t="str">
        <f t="shared" si="570"/>
        <v>3423001 - Region Hovedstaden0-4 år</v>
      </c>
      <c r="B6121" s="12" t="str">
        <f t="shared" si="573"/>
        <v>342300</v>
      </c>
      <c r="C6121" s="14">
        <f t="shared" si="571"/>
        <v>0</v>
      </c>
      <c r="D6121" s="14">
        <f t="shared" si="572"/>
        <v>0</v>
      </c>
      <c r="E6121" s="19" t="str">
        <f t="shared" si="574"/>
        <v>342300 - Instruktørarbejde inden for fitness og beslægtede områder</v>
      </c>
      <c r="F6121" s="19" t="str">
        <f t="shared" si="575"/>
        <v>0-4 år</v>
      </c>
      <c r="G6121" s="40" t="s">
        <v>516</v>
      </c>
      <c r="H6121" s="41" t="s">
        <v>373</v>
      </c>
      <c r="I6121" s="42" t="s">
        <v>8</v>
      </c>
      <c r="J6121" s="43" t="s">
        <v>16</v>
      </c>
      <c r="K6121" s="44">
        <v>28</v>
      </c>
      <c r="L6121" s="45">
        <v>21433.672501634021</v>
      </c>
      <c r="M6121" s="46">
        <v>22643.465088789835</v>
      </c>
      <c r="N6121" s="45"/>
      <c r="O6121" s="46"/>
    </row>
    <row r="6122" spans="1:15" x14ac:dyDescent="0.2">
      <c r="A6122" s="11" t="str">
        <f t="shared" si="570"/>
        <v>3423001 - Region Hovedstaden25 år og derover</v>
      </c>
      <c r="B6122" s="12" t="str">
        <f t="shared" si="573"/>
        <v>342300</v>
      </c>
      <c r="C6122" s="14">
        <f t="shared" si="571"/>
        <v>0</v>
      </c>
      <c r="D6122" s="14">
        <f t="shared" si="572"/>
        <v>0</v>
      </c>
      <c r="E6122" s="19" t="str">
        <f t="shared" si="574"/>
        <v>342300 - Instruktørarbejde inden for fitness og beslægtede områder</v>
      </c>
      <c r="F6122" s="19" t="str">
        <f t="shared" si="575"/>
        <v>25 år og derover</v>
      </c>
      <c r="G6122" s="40" t="s">
        <v>516</v>
      </c>
      <c r="H6122" s="41" t="s">
        <v>373</v>
      </c>
      <c r="I6122" s="42" t="s">
        <v>8</v>
      </c>
      <c r="J6122" s="43" t="s">
        <v>9</v>
      </c>
      <c r="K6122" s="44">
        <v>12</v>
      </c>
      <c r="L6122" s="45">
        <v>33105.052651592581</v>
      </c>
      <c r="M6122" s="46">
        <v>34904.928997442184</v>
      </c>
      <c r="N6122" s="45"/>
      <c r="O6122" s="46"/>
    </row>
    <row r="6123" spans="1:15" x14ac:dyDescent="0.2">
      <c r="A6123" s="11" t="str">
        <f t="shared" si="570"/>
        <v>3423001 - Region HovedstadenAlle uanset erf.</v>
      </c>
      <c r="B6123" s="12" t="str">
        <f t="shared" si="573"/>
        <v>342300</v>
      </c>
      <c r="C6123" s="14">
        <f t="shared" si="571"/>
        <v>0</v>
      </c>
      <c r="D6123" s="14">
        <f t="shared" si="572"/>
        <v>0</v>
      </c>
      <c r="E6123" s="19" t="str">
        <f t="shared" si="574"/>
        <v>342300 - Instruktørarbejde inden for fitness og beslægtede områder</v>
      </c>
      <c r="F6123" s="19" t="str">
        <f t="shared" si="575"/>
        <v>Alle uanset erf.</v>
      </c>
      <c r="G6123" s="40" t="s">
        <v>516</v>
      </c>
      <c r="H6123" s="41" t="s">
        <v>373</v>
      </c>
      <c r="I6123" s="42" t="s">
        <v>8</v>
      </c>
      <c r="J6123" s="43" t="s">
        <v>10</v>
      </c>
      <c r="K6123" s="44">
        <v>52</v>
      </c>
      <c r="L6123" s="45">
        <v>21691.477680615299</v>
      </c>
      <c r="M6123" s="46">
        <v>22915.821707541323</v>
      </c>
      <c r="N6123" s="45"/>
      <c r="O6123" s="46"/>
    </row>
    <row r="6124" spans="1:15" x14ac:dyDescent="0.2">
      <c r="A6124" s="11" t="str">
        <f t="shared" si="570"/>
        <v>3423002 - Region SjællandUnder 1 år</v>
      </c>
      <c r="B6124" s="12" t="str">
        <f t="shared" si="573"/>
        <v>342300</v>
      </c>
      <c r="C6124" s="14">
        <f t="shared" si="571"/>
        <v>0</v>
      </c>
      <c r="D6124" s="14">
        <f t="shared" si="572"/>
        <v>0</v>
      </c>
      <c r="E6124" s="19" t="str">
        <f t="shared" si="574"/>
        <v>342300 - Instruktørarbejde inden for fitness og beslægtede områder</v>
      </c>
      <c r="F6124" s="19" t="str">
        <f t="shared" si="575"/>
        <v>Under 1 år</v>
      </c>
      <c r="G6124" s="40" t="s">
        <v>516</v>
      </c>
      <c r="H6124" s="41" t="s">
        <v>373</v>
      </c>
      <c r="I6124" s="42" t="s">
        <v>20</v>
      </c>
      <c r="J6124" s="43" t="s">
        <v>13</v>
      </c>
      <c r="K6124" s="44">
        <v>52</v>
      </c>
      <c r="L6124" s="45">
        <v>25667.702634793262</v>
      </c>
      <c r="M6124" s="46">
        <v>27116.478917743621</v>
      </c>
      <c r="N6124" s="45"/>
      <c r="O6124" s="46"/>
    </row>
    <row r="6125" spans="1:15" x14ac:dyDescent="0.2">
      <c r="A6125" s="11" t="str">
        <f t="shared" si="570"/>
        <v>3423002 - Region Sjælland1 år</v>
      </c>
      <c r="B6125" s="12" t="str">
        <f t="shared" si="573"/>
        <v>342300</v>
      </c>
      <c r="C6125" s="14">
        <f t="shared" si="571"/>
        <v>0</v>
      </c>
      <c r="D6125" s="14">
        <f t="shared" si="572"/>
        <v>0</v>
      </c>
      <c r="E6125" s="19" t="str">
        <f t="shared" si="574"/>
        <v>342300 - Instruktørarbejde inden for fitness og beslægtede områder</v>
      </c>
      <c r="F6125" s="19" t="str">
        <f t="shared" si="575"/>
        <v>1 år</v>
      </c>
      <c r="G6125" s="40" t="s">
        <v>516</v>
      </c>
      <c r="H6125" s="41" t="s">
        <v>373</v>
      </c>
      <c r="I6125" s="42" t="s">
        <v>20</v>
      </c>
      <c r="J6125" s="43" t="s">
        <v>22</v>
      </c>
      <c r="K6125" s="44">
        <v>23</v>
      </c>
      <c r="L6125" s="45">
        <v>26137.619026477205</v>
      </c>
      <c r="M6125" s="46">
        <v>27612.919059251533</v>
      </c>
      <c r="N6125" s="45"/>
      <c r="O6125" s="46"/>
    </row>
    <row r="6126" spans="1:15" x14ac:dyDescent="0.2">
      <c r="A6126" s="11" t="str">
        <f t="shared" si="570"/>
        <v>3423002 - Region Sjælland2 år</v>
      </c>
      <c r="B6126" s="12" t="str">
        <f t="shared" si="573"/>
        <v>342300</v>
      </c>
      <c r="C6126" s="14">
        <f t="shared" si="571"/>
        <v>0</v>
      </c>
      <c r="D6126" s="14">
        <f t="shared" si="572"/>
        <v>0</v>
      </c>
      <c r="E6126" s="19" t="str">
        <f t="shared" si="574"/>
        <v>342300 - Instruktørarbejde inden for fitness og beslægtede områder</v>
      </c>
      <c r="F6126" s="19" t="str">
        <f t="shared" si="575"/>
        <v>2 år</v>
      </c>
      <c r="G6126" s="40" t="s">
        <v>516</v>
      </c>
      <c r="H6126" s="41" t="s">
        <v>373</v>
      </c>
      <c r="I6126" s="42" t="s">
        <v>20</v>
      </c>
      <c r="J6126" s="43" t="s">
        <v>23</v>
      </c>
      <c r="K6126" s="44">
        <v>20</v>
      </c>
      <c r="L6126" s="45">
        <v>26346.645520426227</v>
      </c>
      <c r="M6126" s="46">
        <v>27833.743750773996</v>
      </c>
      <c r="N6126" s="45"/>
      <c r="O6126" s="46"/>
    </row>
    <row r="6127" spans="1:15" x14ac:dyDescent="0.2">
      <c r="A6127" s="11" t="str">
        <f t="shared" si="570"/>
        <v>3423002 - Region Sjælland3 år</v>
      </c>
      <c r="B6127" s="12" t="str">
        <f t="shared" si="573"/>
        <v>342300</v>
      </c>
      <c r="C6127" s="14">
        <f t="shared" si="571"/>
        <v>0</v>
      </c>
      <c r="D6127" s="14">
        <f t="shared" si="572"/>
        <v>0</v>
      </c>
      <c r="E6127" s="19" t="str">
        <f t="shared" si="574"/>
        <v>342300 - Instruktørarbejde inden for fitness og beslægtede områder</v>
      </c>
      <c r="F6127" s="19" t="str">
        <f t="shared" si="575"/>
        <v>3 år</v>
      </c>
      <c r="G6127" s="40" t="s">
        <v>516</v>
      </c>
      <c r="H6127" s="41" t="s">
        <v>373</v>
      </c>
      <c r="I6127" s="42" t="s">
        <v>20</v>
      </c>
      <c r="J6127" s="43" t="s">
        <v>14</v>
      </c>
      <c r="K6127" s="44">
        <v>12</v>
      </c>
      <c r="L6127" s="45">
        <v>25647.117420939103</v>
      </c>
      <c r="M6127" s="46">
        <v>27094.731801321253</v>
      </c>
      <c r="N6127" s="45"/>
      <c r="O6127" s="46"/>
    </row>
    <row r="6128" spans="1:15" x14ac:dyDescent="0.2">
      <c r="A6128" s="11" t="str">
        <f t="shared" si="570"/>
        <v>3423002 - Region Sjælland0-4 år</v>
      </c>
      <c r="B6128" s="12" t="str">
        <f t="shared" si="573"/>
        <v>342300</v>
      </c>
      <c r="C6128" s="14">
        <f t="shared" si="571"/>
        <v>0</v>
      </c>
      <c r="D6128" s="14">
        <f t="shared" si="572"/>
        <v>0</v>
      </c>
      <c r="E6128" s="19" t="str">
        <f t="shared" si="574"/>
        <v>342300 - Instruktørarbejde inden for fitness og beslægtede områder</v>
      </c>
      <c r="F6128" s="19" t="str">
        <f t="shared" si="575"/>
        <v>0-4 år</v>
      </c>
      <c r="G6128" s="40" t="s">
        <v>516</v>
      </c>
      <c r="H6128" s="41" t="s">
        <v>373</v>
      </c>
      <c r="I6128" s="42" t="s">
        <v>20</v>
      </c>
      <c r="J6128" s="43" t="s">
        <v>16</v>
      </c>
      <c r="K6128" s="44">
        <v>116</v>
      </c>
      <c r="L6128" s="45">
        <v>25891.636380098662</v>
      </c>
      <c r="M6128" s="46">
        <v>27353.052278824798</v>
      </c>
      <c r="N6128" s="45"/>
      <c r="O6128" s="46"/>
    </row>
    <row r="6129" spans="1:15" x14ac:dyDescent="0.2">
      <c r="A6129" s="11" t="str">
        <f t="shared" si="570"/>
        <v>3423002 - Region SjællandAlle uanset erf.</v>
      </c>
      <c r="B6129" s="12" t="str">
        <f t="shared" si="573"/>
        <v>342300</v>
      </c>
      <c r="C6129" s="14">
        <f t="shared" si="571"/>
        <v>0</v>
      </c>
      <c r="D6129" s="14">
        <f t="shared" si="572"/>
        <v>0</v>
      </c>
      <c r="E6129" s="19" t="str">
        <f t="shared" si="574"/>
        <v>342300 - Instruktørarbejde inden for fitness og beslægtede områder</v>
      </c>
      <c r="F6129" s="19" t="str">
        <f t="shared" si="575"/>
        <v>Alle uanset erf.</v>
      </c>
      <c r="G6129" s="40" t="s">
        <v>516</v>
      </c>
      <c r="H6129" s="41" t="s">
        <v>373</v>
      </c>
      <c r="I6129" s="42" t="s">
        <v>20</v>
      </c>
      <c r="J6129" s="43" t="s">
        <v>10</v>
      </c>
      <c r="K6129" s="44">
        <v>150</v>
      </c>
      <c r="L6129" s="45">
        <v>25905.137139828981</v>
      </c>
      <c r="M6129" s="46">
        <v>27367.315069375614</v>
      </c>
      <c r="N6129" s="45"/>
      <c r="O6129" s="46"/>
    </row>
    <row r="6130" spans="1:15" x14ac:dyDescent="0.2">
      <c r="A6130" s="11" t="str">
        <f t="shared" si="570"/>
        <v>3423004 - Region Midtjylland1 år</v>
      </c>
      <c r="B6130" s="12" t="str">
        <f t="shared" si="573"/>
        <v>342300</v>
      </c>
      <c r="C6130" s="14">
        <f t="shared" si="571"/>
        <v>0</v>
      </c>
      <c r="D6130" s="14">
        <f t="shared" si="572"/>
        <v>0</v>
      </c>
      <c r="E6130" s="19" t="str">
        <f t="shared" si="574"/>
        <v>342300 - Instruktørarbejde inden for fitness og beslægtede områder</v>
      </c>
      <c r="F6130" s="19" t="str">
        <f t="shared" si="575"/>
        <v>1 år</v>
      </c>
      <c r="G6130" s="40" t="s">
        <v>516</v>
      </c>
      <c r="H6130" s="41" t="s">
        <v>373</v>
      </c>
      <c r="I6130" s="42" t="s">
        <v>517</v>
      </c>
      <c r="J6130" s="43" t="s">
        <v>22</v>
      </c>
      <c r="K6130" s="44">
        <v>11</v>
      </c>
      <c r="L6130" s="45">
        <v>29108.93157311546</v>
      </c>
      <c r="M6130" s="46">
        <v>30680.370545715436</v>
      </c>
      <c r="N6130" s="45"/>
      <c r="O6130" s="46"/>
    </row>
    <row r="6131" spans="1:15" x14ac:dyDescent="0.2">
      <c r="A6131" s="11" t="str">
        <f t="shared" si="570"/>
        <v>3423004 - Region Midtjylland5-9 år</v>
      </c>
      <c r="B6131" s="12" t="str">
        <f t="shared" si="573"/>
        <v>342300</v>
      </c>
      <c r="C6131" s="14">
        <f t="shared" si="571"/>
        <v>0</v>
      </c>
      <c r="D6131" s="14">
        <f t="shared" si="572"/>
        <v>0</v>
      </c>
      <c r="E6131" s="19" t="str">
        <f t="shared" si="574"/>
        <v>342300 - Instruktørarbejde inden for fitness og beslægtede områder</v>
      </c>
      <c r="F6131" s="19" t="str">
        <f t="shared" si="575"/>
        <v>5-9 år</v>
      </c>
      <c r="G6131" s="40" t="s">
        <v>516</v>
      </c>
      <c r="H6131" s="41" t="s">
        <v>373</v>
      </c>
      <c r="I6131" s="42" t="s">
        <v>517</v>
      </c>
      <c r="J6131" s="43" t="s">
        <v>15</v>
      </c>
      <c r="K6131" s="44">
        <v>12</v>
      </c>
      <c r="L6131" s="45">
        <v>25654.842929655217</v>
      </c>
      <c r="M6131" s="46">
        <v>27039.813721672381</v>
      </c>
      <c r="N6131" s="45"/>
      <c r="O6131" s="46"/>
    </row>
    <row r="6132" spans="1:15" x14ac:dyDescent="0.2">
      <c r="A6132" s="11" t="str">
        <f t="shared" si="570"/>
        <v>3423004 - Region Midtjylland0-4 år</v>
      </c>
      <c r="B6132" s="12" t="str">
        <f t="shared" si="573"/>
        <v>342300</v>
      </c>
      <c r="C6132" s="14">
        <f t="shared" si="571"/>
        <v>0</v>
      </c>
      <c r="D6132" s="14">
        <f t="shared" si="572"/>
        <v>0</v>
      </c>
      <c r="E6132" s="19" t="str">
        <f t="shared" si="574"/>
        <v>342300 - Instruktørarbejde inden for fitness og beslægtede områder</v>
      </c>
      <c r="F6132" s="19" t="str">
        <f t="shared" si="575"/>
        <v>0-4 år</v>
      </c>
      <c r="G6132" s="40" t="s">
        <v>516</v>
      </c>
      <c r="H6132" s="41" t="s">
        <v>373</v>
      </c>
      <c r="I6132" s="42" t="s">
        <v>517</v>
      </c>
      <c r="J6132" s="43" t="s">
        <v>16</v>
      </c>
      <c r="K6132" s="44">
        <v>35</v>
      </c>
      <c r="L6132" s="45">
        <v>28782.268637486784</v>
      </c>
      <c r="M6132" s="46">
        <v>30336.072786676585</v>
      </c>
      <c r="N6132" s="45"/>
      <c r="O6132" s="46"/>
    </row>
    <row r="6133" spans="1:15" x14ac:dyDescent="0.2">
      <c r="A6133" s="11" t="str">
        <f t="shared" si="570"/>
        <v>3423004 - Region Midtjylland10-14 år</v>
      </c>
      <c r="B6133" s="12" t="str">
        <f t="shared" si="573"/>
        <v>342300</v>
      </c>
      <c r="C6133" s="14">
        <f t="shared" si="571"/>
        <v>0</v>
      </c>
      <c r="D6133" s="14">
        <f t="shared" si="572"/>
        <v>0</v>
      </c>
      <c r="E6133" s="19" t="str">
        <f t="shared" si="574"/>
        <v>342300 - Instruktørarbejde inden for fitness og beslægtede områder</v>
      </c>
      <c r="F6133" s="19" t="str">
        <f t="shared" si="575"/>
        <v>10-14 år</v>
      </c>
      <c r="G6133" s="40" t="s">
        <v>516</v>
      </c>
      <c r="H6133" s="41" t="s">
        <v>373</v>
      </c>
      <c r="I6133" s="42" t="s">
        <v>517</v>
      </c>
      <c r="J6133" s="43" t="s">
        <v>17</v>
      </c>
      <c r="K6133" s="44">
        <v>12</v>
      </c>
      <c r="L6133" s="45">
        <v>29535.305184069635</v>
      </c>
      <c r="M6133" s="46">
        <v>31129.761837942406</v>
      </c>
      <c r="N6133" s="45"/>
      <c r="O6133" s="46"/>
    </row>
    <row r="6134" spans="1:15" x14ac:dyDescent="0.2">
      <c r="A6134" s="11" t="str">
        <f t="shared" si="570"/>
        <v>3423004 - Region Midtjylland15-20 år</v>
      </c>
      <c r="B6134" s="12" t="str">
        <f t="shared" si="573"/>
        <v>342300</v>
      </c>
      <c r="C6134" s="14">
        <f t="shared" si="571"/>
        <v>0</v>
      </c>
      <c r="D6134" s="14">
        <f t="shared" si="572"/>
        <v>0</v>
      </c>
      <c r="E6134" s="19" t="str">
        <f t="shared" si="574"/>
        <v>342300 - Instruktørarbejde inden for fitness og beslægtede områder</v>
      </c>
      <c r="F6134" s="19" t="str">
        <f t="shared" si="575"/>
        <v>15-20 år</v>
      </c>
      <c r="G6134" s="40" t="s">
        <v>516</v>
      </c>
      <c r="H6134" s="41" t="s">
        <v>373</v>
      </c>
      <c r="I6134" s="42" t="s">
        <v>517</v>
      </c>
      <c r="J6134" s="43" t="s">
        <v>18</v>
      </c>
      <c r="K6134" s="44">
        <v>14</v>
      </c>
      <c r="L6134" s="45">
        <v>21742.248508456942</v>
      </c>
      <c r="M6134" s="46">
        <v>22917.30858387152</v>
      </c>
      <c r="N6134" s="45"/>
      <c r="O6134" s="46"/>
    </row>
    <row r="6135" spans="1:15" x14ac:dyDescent="0.2">
      <c r="A6135" s="11" t="str">
        <f t="shared" si="570"/>
        <v>3423004 - Region Midtjylland20-24 år</v>
      </c>
      <c r="B6135" s="12" t="str">
        <f t="shared" si="573"/>
        <v>342300</v>
      </c>
      <c r="C6135" s="14">
        <f t="shared" si="571"/>
        <v>0</v>
      </c>
      <c r="D6135" s="14">
        <f t="shared" si="572"/>
        <v>0</v>
      </c>
      <c r="E6135" s="19" t="str">
        <f t="shared" si="574"/>
        <v>342300 - Instruktørarbejde inden for fitness og beslægtede områder</v>
      </c>
      <c r="F6135" s="19" t="str">
        <f t="shared" si="575"/>
        <v>20-24 år</v>
      </c>
      <c r="G6135" s="40" t="s">
        <v>516</v>
      </c>
      <c r="H6135" s="41" t="s">
        <v>373</v>
      </c>
      <c r="I6135" s="42" t="s">
        <v>517</v>
      </c>
      <c r="J6135" s="43" t="s">
        <v>19</v>
      </c>
      <c r="K6135" s="44">
        <v>15</v>
      </c>
      <c r="L6135" s="45">
        <v>29401.623286391059</v>
      </c>
      <c r="M6135" s="46">
        <v>30988.863153779737</v>
      </c>
      <c r="N6135" s="45"/>
      <c r="O6135" s="46"/>
    </row>
    <row r="6136" spans="1:15" x14ac:dyDescent="0.2">
      <c r="A6136" s="11" t="str">
        <f t="shared" si="570"/>
        <v>3423004 - Region Midtjylland25 år og derover</v>
      </c>
      <c r="B6136" s="12" t="str">
        <f t="shared" si="573"/>
        <v>342300</v>
      </c>
      <c r="C6136" s="14">
        <f t="shared" si="571"/>
        <v>0</v>
      </c>
      <c r="D6136" s="14">
        <f t="shared" si="572"/>
        <v>0</v>
      </c>
      <c r="E6136" s="19" t="str">
        <f t="shared" si="574"/>
        <v>342300 - Instruktørarbejde inden for fitness og beslægtede områder</v>
      </c>
      <c r="F6136" s="19" t="str">
        <f t="shared" si="575"/>
        <v>25 år og derover</v>
      </c>
      <c r="G6136" s="40" t="s">
        <v>516</v>
      </c>
      <c r="H6136" s="41" t="s">
        <v>373</v>
      </c>
      <c r="I6136" s="42" t="s">
        <v>517</v>
      </c>
      <c r="J6136" s="43" t="s">
        <v>9</v>
      </c>
      <c r="K6136" s="44">
        <v>40</v>
      </c>
      <c r="L6136" s="45">
        <v>29336.301597457648</v>
      </c>
      <c r="M6136" s="46">
        <v>30920.015088500695</v>
      </c>
      <c r="N6136" s="45"/>
      <c r="O6136" s="46"/>
    </row>
    <row r="6137" spans="1:15" x14ac:dyDescent="0.2">
      <c r="A6137" s="11" t="str">
        <f t="shared" si="570"/>
        <v>3423004 - Region MidtjyllandAlle uanset erf.</v>
      </c>
      <c r="B6137" s="12" t="str">
        <f t="shared" si="573"/>
        <v>342300</v>
      </c>
      <c r="C6137" s="14">
        <f t="shared" si="571"/>
        <v>0</v>
      </c>
      <c r="D6137" s="14">
        <f t="shared" si="572"/>
        <v>0</v>
      </c>
      <c r="E6137" s="19" t="str">
        <f t="shared" si="574"/>
        <v>342300 - Instruktørarbejde inden for fitness og beslægtede områder</v>
      </c>
      <c r="F6137" s="19" t="str">
        <f t="shared" si="575"/>
        <v>Alle uanset erf.</v>
      </c>
      <c r="G6137" s="40" t="s">
        <v>516</v>
      </c>
      <c r="H6137" s="41" t="s">
        <v>373</v>
      </c>
      <c r="I6137" s="42" t="s">
        <v>517</v>
      </c>
      <c r="J6137" s="43" t="s">
        <v>10</v>
      </c>
      <c r="K6137" s="44">
        <v>128</v>
      </c>
      <c r="L6137" s="45">
        <v>29108.93157311546</v>
      </c>
      <c r="M6137" s="46">
        <v>30680.370545715436</v>
      </c>
      <c r="N6137" s="45"/>
      <c r="O6137" s="46"/>
    </row>
    <row r="6138" spans="1:15" x14ac:dyDescent="0.2">
      <c r="A6138" s="11" t="str">
        <f t="shared" si="570"/>
        <v>3423005 - Region NordjyllandAlle uanset erf.</v>
      </c>
      <c r="B6138" s="12" t="str">
        <f t="shared" si="573"/>
        <v>342300</v>
      </c>
      <c r="C6138" s="14">
        <f t="shared" si="571"/>
        <v>0</v>
      </c>
      <c r="D6138" s="14">
        <f t="shared" si="572"/>
        <v>0</v>
      </c>
      <c r="E6138" s="19" t="str">
        <f t="shared" si="574"/>
        <v>342300 - Instruktørarbejde inden for fitness og beslægtede områder</v>
      </c>
      <c r="F6138" s="19" t="str">
        <f t="shared" si="575"/>
        <v>Alle uanset erf.</v>
      </c>
      <c r="G6138" s="40" t="s">
        <v>516</v>
      </c>
      <c r="H6138" s="41" t="s">
        <v>373</v>
      </c>
      <c r="I6138" s="42" t="s">
        <v>21</v>
      </c>
      <c r="J6138" s="43" t="s">
        <v>10</v>
      </c>
      <c r="K6138" s="44">
        <v>105</v>
      </c>
      <c r="L6138" s="45">
        <v>28753.67097229675</v>
      </c>
      <c r="M6138" s="46">
        <v>30372.165720252957</v>
      </c>
      <c r="N6138" s="45"/>
      <c r="O6138" s="46"/>
    </row>
    <row r="6139" spans="1:15" x14ac:dyDescent="0.2">
      <c r="A6139" s="11" t="str">
        <f t="shared" si="570"/>
        <v>3423006 - Alle regionerUnder 1 år</v>
      </c>
      <c r="B6139" s="12" t="str">
        <f t="shared" si="573"/>
        <v>342300</v>
      </c>
      <c r="C6139" s="14">
        <f t="shared" si="571"/>
        <v>0</v>
      </c>
      <c r="D6139" s="14">
        <f t="shared" si="572"/>
        <v>0</v>
      </c>
      <c r="E6139" s="19" t="str">
        <f t="shared" si="574"/>
        <v>342300 - Instruktørarbejde inden for fitness og beslægtede områder</v>
      </c>
      <c r="F6139" s="19" t="str">
        <f t="shared" si="575"/>
        <v>Under 1 år</v>
      </c>
      <c r="G6139" s="40" t="s">
        <v>516</v>
      </c>
      <c r="H6139" s="41" t="s">
        <v>373</v>
      </c>
      <c r="I6139" s="42" t="s">
        <v>11</v>
      </c>
      <c r="J6139" s="43" t="s">
        <v>13</v>
      </c>
      <c r="K6139" s="44">
        <v>97</v>
      </c>
      <c r="L6139" s="45">
        <v>24465.029263101052</v>
      </c>
      <c r="M6139" s="46">
        <v>25875.169960862208</v>
      </c>
      <c r="N6139" s="45"/>
      <c r="O6139" s="46"/>
    </row>
    <row r="6140" spans="1:15" x14ac:dyDescent="0.2">
      <c r="A6140" s="11" t="str">
        <f t="shared" si="570"/>
        <v>3423006 - Alle regioner1 år</v>
      </c>
      <c r="B6140" s="12" t="str">
        <f t="shared" si="573"/>
        <v>342300</v>
      </c>
      <c r="C6140" s="14">
        <f t="shared" si="571"/>
        <v>0</v>
      </c>
      <c r="D6140" s="14">
        <f t="shared" si="572"/>
        <v>0</v>
      </c>
      <c r="E6140" s="19" t="str">
        <f t="shared" si="574"/>
        <v>342300 - Instruktørarbejde inden for fitness og beslægtede områder</v>
      </c>
      <c r="F6140" s="19" t="str">
        <f t="shared" si="575"/>
        <v>1 år</v>
      </c>
      <c r="G6140" s="40" t="s">
        <v>516</v>
      </c>
      <c r="H6140" s="41" t="s">
        <v>373</v>
      </c>
      <c r="I6140" s="42" t="s">
        <v>11</v>
      </c>
      <c r="J6140" s="43" t="s">
        <v>22</v>
      </c>
      <c r="K6140" s="44">
        <v>59</v>
      </c>
      <c r="L6140" s="45">
        <v>26137.619026477205</v>
      </c>
      <c r="M6140" s="46">
        <v>27612.919059251533</v>
      </c>
      <c r="N6140" s="45"/>
      <c r="O6140" s="46"/>
    </row>
    <row r="6141" spans="1:15" x14ac:dyDescent="0.2">
      <c r="A6141" s="11" t="str">
        <f t="shared" si="570"/>
        <v>3423006 - Alle regioner2 år</v>
      </c>
      <c r="B6141" s="12" t="str">
        <f t="shared" si="573"/>
        <v>342300</v>
      </c>
      <c r="C6141" s="14">
        <f t="shared" si="571"/>
        <v>0</v>
      </c>
      <c r="D6141" s="14">
        <f t="shared" si="572"/>
        <v>0</v>
      </c>
      <c r="E6141" s="19" t="str">
        <f t="shared" si="574"/>
        <v>342300 - Instruktørarbejde inden for fitness og beslægtede områder</v>
      </c>
      <c r="F6141" s="19" t="str">
        <f t="shared" si="575"/>
        <v>2 år</v>
      </c>
      <c r="G6141" s="40" t="s">
        <v>516</v>
      </c>
      <c r="H6141" s="41" t="s">
        <v>373</v>
      </c>
      <c r="I6141" s="42" t="s">
        <v>11</v>
      </c>
      <c r="J6141" s="43" t="s">
        <v>23</v>
      </c>
      <c r="K6141" s="44">
        <v>32</v>
      </c>
      <c r="L6141" s="45">
        <v>26346.645520426227</v>
      </c>
      <c r="M6141" s="46">
        <v>27833.743750773996</v>
      </c>
      <c r="N6141" s="45"/>
      <c r="O6141" s="46"/>
    </row>
    <row r="6142" spans="1:15" x14ac:dyDescent="0.2">
      <c r="A6142" s="11" t="str">
        <f t="shared" si="570"/>
        <v>3423006 - Alle regioner3 år</v>
      </c>
      <c r="B6142" s="12" t="str">
        <f t="shared" si="573"/>
        <v>342300</v>
      </c>
      <c r="C6142" s="14">
        <f t="shared" si="571"/>
        <v>0</v>
      </c>
      <c r="D6142" s="14">
        <f t="shared" si="572"/>
        <v>0</v>
      </c>
      <c r="E6142" s="19" t="str">
        <f t="shared" si="574"/>
        <v>342300 - Instruktørarbejde inden for fitness og beslægtede områder</v>
      </c>
      <c r="F6142" s="19" t="str">
        <f t="shared" si="575"/>
        <v>3 år</v>
      </c>
      <c r="G6142" s="40" t="s">
        <v>516</v>
      </c>
      <c r="H6142" s="41" t="s">
        <v>373</v>
      </c>
      <c r="I6142" s="42" t="s">
        <v>11</v>
      </c>
      <c r="J6142" s="43" t="s">
        <v>14</v>
      </c>
      <c r="K6142" s="44">
        <v>30</v>
      </c>
      <c r="L6142" s="45">
        <v>25647.117420939103</v>
      </c>
      <c r="M6142" s="46">
        <v>27094.731801321253</v>
      </c>
      <c r="N6142" s="45"/>
      <c r="O6142" s="46"/>
    </row>
    <row r="6143" spans="1:15" x14ac:dyDescent="0.2">
      <c r="A6143" s="11" t="str">
        <f t="shared" si="570"/>
        <v>3423006 - Alle regioner4 år</v>
      </c>
      <c r="B6143" s="12" t="str">
        <f t="shared" si="573"/>
        <v>342300</v>
      </c>
      <c r="C6143" s="14">
        <f t="shared" si="571"/>
        <v>0</v>
      </c>
      <c r="D6143" s="14">
        <f t="shared" si="572"/>
        <v>0</v>
      </c>
      <c r="E6143" s="19" t="str">
        <f t="shared" si="574"/>
        <v>342300 - Instruktørarbejde inden for fitness og beslægtede områder</v>
      </c>
      <c r="F6143" s="19" t="str">
        <f t="shared" si="575"/>
        <v>4 år</v>
      </c>
      <c r="G6143" s="40" t="s">
        <v>516</v>
      </c>
      <c r="H6143" s="41" t="s">
        <v>373</v>
      </c>
      <c r="I6143" s="42" t="s">
        <v>11</v>
      </c>
      <c r="J6143" s="43" t="s">
        <v>24</v>
      </c>
      <c r="K6143" s="44">
        <v>17</v>
      </c>
      <c r="L6143" s="45">
        <v>26597.632781185832</v>
      </c>
      <c r="M6143" s="46">
        <v>28098.897623788889</v>
      </c>
      <c r="N6143" s="45"/>
      <c r="O6143" s="46"/>
    </row>
    <row r="6144" spans="1:15" x14ac:dyDescent="0.2">
      <c r="A6144" s="11" t="str">
        <f t="shared" si="570"/>
        <v>3423006 - Alle regioner5-9 år</v>
      </c>
      <c r="B6144" s="12" t="str">
        <f t="shared" si="573"/>
        <v>342300</v>
      </c>
      <c r="C6144" s="14">
        <f t="shared" si="571"/>
        <v>0</v>
      </c>
      <c r="D6144" s="14">
        <f t="shared" si="572"/>
        <v>0</v>
      </c>
      <c r="E6144" s="19" t="str">
        <f t="shared" si="574"/>
        <v>342300 - Instruktørarbejde inden for fitness og beslægtede områder</v>
      </c>
      <c r="F6144" s="19" t="str">
        <f t="shared" si="575"/>
        <v>5-9 år</v>
      </c>
      <c r="G6144" s="40" t="s">
        <v>516</v>
      </c>
      <c r="H6144" s="41" t="s">
        <v>373</v>
      </c>
      <c r="I6144" s="42" t="s">
        <v>11</v>
      </c>
      <c r="J6144" s="43" t="s">
        <v>15</v>
      </c>
      <c r="K6144" s="44">
        <v>43</v>
      </c>
      <c r="L6144" s="45">
        <v>25654.842929655217</v>
      </c>
      <c r="M6144" s="46">
        <v>27039.813721672381</v>
      </c>
      <c r="N6144" s="45"/>
      <c r="O6144" s="46"/>
    </row>
    <row r="6145" spans="1:15" x14ac:dyDescent="0.2">
      <c r="A6145" s="11" t="str">
        <f t="shared" si="570"/>
        <v>3423006 - Alle regioner0-4 år</v>
      </c>
      <c r="B6145" s="12" t="str">
        <f t="shared" si="573"/>
        <v>342300</v>
      </c>
      <c r="C6145" s="14">
        <f t="shared" si="571"/>
        <v>0</v>
      </c>
      <c r="D6145" s="14">
        <f t="shared" si="572"/>
        <v>0</v>
      </c>
      <c r="E6145" s="19" t="str">
        <f t="shared" si="574"/>
        <v>342300 - Instruktørarbejde inden for fitness og beslægtede områder</v>
      </c>
      <c r="F6145" s="19" t="str">
        <f t="shared" si="575"/>
        <v>0-4 år</v>
      </c>
      <c r="G6145" s="40" t="s">
        <v>516</v>
      </c>
      <c r="H6145" s="41" t="s">
        <v>373</v>
      </c>
      <c r="I6145" s="42" t="s">
        <v>11</v>
      </c>
      <c r="J6145" s="43" t="s">
        <v>16</v>
      </c>
      <c r="K6145" s="44">
        <v>235</v>
      </c>
      <c r="L6145" s="45">
        <v>25647.117420939103</v>
      </c>
      <c r="M6145" s="46">
        <v>27094.731801321253</v>
      </c>
      <c r="N6145" s="45"/>
      <c r="O6145" s="46"/>
    </row>
    <row r="6146" spans="1:15" x14ac:dyDescent="0.2">
      <c r="A6146" s="11" t="str">
        <f t="shared" ref="A6146:A6209" si="576">B6146&amp;I6146&amp;F6146</f>
        <v>3423006 - Alle regioner10-14 år</v>
      </c>
      <c r="B6146" s="12" t="str">
        <f t="shared" si="573"/>
        <v>342300</v>
      </c>
      <c r="C6146" s="14">
        <f t="shared" ref="C6146:C6209" si="577">N6146*1.2</f>
        <v>0</v>
      </c>
      <c r="D6146" s="14">
        <f t="shared" ref="D6146:D6209" si="578">O6146*1.2</f>
        <v>0</v>
      </c>
      <c r="E6146" s="19" t="str">
        <f t="shared" si="574"/>
        <v>342300 - Instruktørarbejde inden for fitness og beslægtede områder</v>
      </c>
      <c r="F6146" s="19" t="str">
        <f t="shared" si="575"/>
        <v>10-14 år</v>
      </c>
      <c r="G6146" s="40" t="s">
        <v>516</v>
      </c>
      <c r="H6146" s="41" t="s">
        <v>373</v>
      </c>
      <c r="I6146" s="42" t="s">
        <v>11</v>
      </c>
      <c r="J6146" s="43" t="s">
        <v>17</v>
      </c>
      <c r="K6146" s="44">
        <v>28</v>
      </c>
      <c r="L6146" s="45">
        <v>29292.649147591641</v>
      </c>
      <c r="M6146" s="46">
        <v>30874.006071173717</v>
      </c>
      <c r="N6146" s="45"/>
      <c r="O6146" s="46"/>
    </row>
    <row r="6147" spans="1:15" x14ac:dyDescent="0.2">
      <c r="A6147" s="11" t="str">
        <f t="shared" si="576"/>
        <v>3423006 - Alle regioner15-20 år</v>
      </c>
      <c r="B6147" s="12" t="str">
        <f t="shared" ref="B6147:B6210" si="579">LEFT(E6147,6)</f>
        <v>342300</v>
      </c>
      <c r="C6147" s="14">
        <f t="shared" si="577"/>
        <v>0</v>
      </c>
      <c r="D6147" s="14">
        <f t="shared" si="578"/>
        <v>0</v>
      </c>
      <c r="E6147" s="19" t="str">
        <f t="shared" ref="E6147:E6210" si="580">TRIM(H6147)</f>
        <v>342300 - Instruktørarbejde inden for fitness og beslægtede områder</v>
      </c>
      <c r="F6147" s="19" t="str">
        <f t="shared" ref="F6147:F6210" si="581">MID(J6147,6,30)</f>
        <v>15-20 år</v>
      </c>
      <c r="G6147" s="40" t="s">
        <v>516</v>
      </c>
      <c r="H6147" s="41" t="s">
        <v>373</v>
      </c>
      <c r="I6147" s="42" t="s">
        <v>11</v>
      </c>
      <c r="J6147" s="43" t="s">
        <v>18</v>
      </c>
      <c r="K6147" s="44">
        <v>27</v>
      </c>
      <c r="L6147" s="45">
        <v>28762.805287040817</v>
      </c>
      <c r="M6147" s="46">
        <v>30386.280154421351</v>
      </c>
      <c r="N6147" s="45"/>
      <c r="O6147" s="46"/>
    </row>
    <row r="6148" spans="1:15" x14ac:dyDescent="0.2">
      <c r="A6148" s="11" t="str">
        <f t="shared" si="576"/>
        <v>3423006 - Alle regioner20-24 år</v>
      </c>
      <c r="B6148" s="12" t="str">
        <f t="shared" si="579"/>
        <v>342300</v>
      </c>
      <c r="C6148" s="14">
        <f t="shared" si="577"/>
        <v>0</v>
      </c>
      <c r="D6148" s="14">
        <f t="shared" si="578"/>
        <v>0</v>
      </c>
      <c r="E6148" s="19" t="str">
        <f t="shared" si="580"/>
        <v>342300 - Instruktørarbejde inden for fitness og beslægtede områder</v>
      </c>
      <c r="F6148" s="19" t="str">
        <f t="shared" si="581"/>
        <v>20-24 år</v>
      </c>
      <c r="G6148" s="40" t="s">
        <v>516</v>
      </c>
      <c r="H6148" s="41" t="s">
        <v>373</v>
      </c>
      <c r="I6148" s="42" t="s">
        <v>11</v>
      </c>
      <c r="J6148" s="43" t="s">
        <v>19</v>
      </c>
      <c r="K6148" s="44">
        <v>31</v>
      </c>
      <c r="L6148" s="45">
        <v>29434.611076627436</v>
      </c>
      <c r="M6148" s="46">
        <v>31023.631782281071</v>
      </c>
      <c r="N6148" s="45"/>
      <c r="O6148" s="46"/>
    </row>
    <row r="6149" spans="1:15" x14ac:dyDescent="0.2">
      <c r="A6149" s="11" t="str">
        <f t="shared" si="576"/>
        <v>3423006 - Alle regioner25 år og derover</v>
      </c>
      <c r="B6149" s="12" t="str">
        <f t="shared" si="579"/>
        <v>342300</v>
      </c>
      <c r="C6149" s="14">
        <f t="shared" si="577"/>
        <v>0</v>
      </c>
      <c r="D6149" s="14">
        <f t="shared" si="578"/>
        <v>0</v>
      </c>
      <c r="E6149" s="19" t="str">
        <f t="shared" si="580"/>
        <v>342300 - Instruktørarbejde inden for fitness og beslægtede områder</v>
      </c>
      <c r="F6149" s="19" t="str">
        <f t="shared" si="581"/>
        <v>25 år og derover</v>
      </c>
      <c r="G6149" s="40" t="s">
        <v>516</v>
      </c>
      <c r="H6149" s="41" t="s">
        <v>373</v>
      </c>
      <c r="I6149" s="42" t="s">
        <v>11</v>
      </c>
      <c r="J6149" s="43" t="s">
        <v>9</v>
      </c>
      <c r="K6149" s="44">
        <v>78</v>
      </c>
      <c r="L6149" s="45">
        <v>29361.263806013972</v>
      </c>
      <c r="M6149" s="46">
        <v>30946.324876141778</v>
      </c>
      <c r="N6149" s="45"/>
      <c r="O6149" s="46"/>
    </row>
    <row r="6150" spans="1:15" x14ac:dyDescent="0.2">
      <c r="A6150" s="11" t="str">
        <f t="shared" si="576"/>
        <v>3423006 - Alle regionerAlle uanset erf.</v>
      </c>
      <c r="B6150" s="12" t="str">
        <f t="shared" si="579"/>
        <v>342300</v>
      </c>
      <c r="C6150" s="14">
        <f t="shared" si="577"/>
        <v>0</v>
      </c>
      <c r="D6150" s="14">
        <f t="shared" si="578"/>
        <v>0</v>
      </c>
      <c r="E6150" s="19" t="str">
        <f t="shared" si="580"/>
        <v>342300 - Instruktørarbejde inden for fitness og beslægtede områder</v>
      </c>
      <c r="F6150" s="19" t="str">
        <f t="shared" si="581"/>
        <v>Alle uanset erf.</v>
      </c>
      <c r="G6150" s="40" t="s">
        <v>516</v>
      </c>
      <c r="H6150" s="41" t="s">
        <v>373</v>
      </c>
      <c r="I6150" s="42" t="s">
        <v>11</v>
      </c>
      <c r="J6150" s="43" t="s">
        <v>10</v>
      </c>
      <c r="K6150" s="44">
        <v>442</v>
      </c>
      <c r="L6150" s="45">
        <v>25891.636380098662</v>
      </c>
      <c r="M6150" s="46">
        <v>27353.052278824798</v>
      </c>
      <c r="N6150" s="45"/>
      <c r="O6150" s="46"/>
    </row>
    <row r="6151" spans="1:15" x14ac:dyDescent="0.2">
      <c r="A6151" s="11" t="str">
        <f t="shared" si="576"/>
        <v>3431001 - Region Hovedstaden0-4 år</v>
      </c>
      <c r="B6151" s="12" t="str">
        <f t="shared" si="579"/>
        <v>343100</v>
      </c>
      <c r="C6151" s="14">
        <f t="shared" si="577"/>
        <v>0</v>
      </c>
      <c r="D6151" s="14">
        <f t="shared" si="578"/>
        <v>0</v>
      </c>
      <c r="E6151" s="19" t="str">
        <f t="shared" si="580"/>
        <v>343100 - Fotografarbejde</v>
      </c>
      <c r="F6151" s="19" t="str">
        <f t="shared" si="581"/>
        <v>0-4 år</v>
      </c>
      <c r="G6151" s="40" t="s">
        <v>516</v>
      </c>
      <c r="H6151" s="41" t="s">
        <v>374</v>
      </c>
      <c r="I6151" s="42" t="s">
        <v>8</v>
      </c>
      <c r="J6151" s="43" t="s">
        <v>16</v>
      </c>
      <c r="K6151" s="44">
        <v>17</v>
      </c>
      <c r="L6151" s="45">
        <v>27125.225700456092</v>
      </c>
      <c r="M6151" s="46">
        <v>28656.26976090996</v>
      </c>
      <c r="N6151" s="45"/>
      <c r="O6151" s="46"/>
    </row>
    <row r="6152" spans="1:15" x14ac:dyDescent="0.2">
      <c r="A6152" s="11" t="str">
        <f t="shared" si="576"/>
        <v>3431001 - Region Hovedstaden25 år og derover</v>
      </c>
      <c r="B6152" s="12" t="str">
        <f t="shared" si="579"/>
        <v>343100</v>
      </c>
      <c r="C6152" s="14">
        <f t="shared" si="577"/>
        <v>0</v>
      </c>
      <c r="D6152" s="14">
        <f t="shared" si="578"/>
        <v>0</v>
      </c>
      <c r="E6152" s="19" t="str">
        <f t="shared" si="580"/>
        <v>343100 - Fotografarbejde</v>
      </c>
      <c r="F6152" s="19" t="str">
        <f t="shared" si="581"/>
        <v>25 år og derover</v>
      </c>
      <c r="G6152" s="40" t="s">
        <v>516</v>
      </c>
      <c r="H6152" s="41" t="s">
        <v>374</v>
      </c>
      <c r="I6152" s="42" t="s">
        <v>8</v>
      </c>
      <c r="J6152" s="43" t="s">
        <v>9</v>
      </c>
      <c r="K6152" s="44">
        <v>14</v>
      </c>
      <c r="L6152" s="45">
        <v>48857.84594293109</v>
      </c>
      <c r="M6152" s="46">
        <v>51518.349534476954</v>
      </c>
      <c r="N6152" s="45"/>
      <c r="O6152" s="46"/>
    </row>
    <row r="6153" spans="1:15" x14ac:dyDescent="0.2">
      <c r="A6153" s="11" t="str">
        <f t="shared" si="576"/>
        <v>3431001 - Region HovedstadenAlle uanset erf.</v>
      </c>
      <c r="B6153" s="12" t="str">
        <f t="shared" si="579"/>
        <v>343100</v>
      </c>
      <c r="C6153" s="14">
        <f t="shared" si="577"/>
        <v>0</v>
      </c>
      <c r="D6153" s="14">
        <f t="shared" si="578"/>
        <v>0</v>
      </c>
      <c r="E6153" s="19" t="str">
        <f t="shared" si="580"/>
        <v>343100 - Fotografarbejde</v>
      </c>
      <c r="F6153" s="19" t="str">
        <f t="shared" si="581"/>
        <v>Alle uanset erf.</v>
      </c>
      <c r="G6153" s="40" t="s">
        <v>516</v>
      </c>
      <c r="H6153" s="41" t="s">
        <v>374</v>
      </c>
      <c r="I6153" s="42" t="s">
        <v>8</v>
      </c>
      <c r="J6153" s="43" t="s">
        <v>10</v>
      </c>
      <c r="K6153" s="44">
        <v>69</v>
      </c>
      <c r="L6153" s="45">
        <v>34094.297076180672</v>
      </c>
      <c r="M6153" s="46">
        <v>35883.896425333587</v>
      </c>
      <c r="N6153" s="45"/>
      <c r="O6153" s="46"/>
    </row>
    <row r="6154" spans="1:15" x14ac:dyDescent="0.2">
      <c r="A6154" s="11" t="str">
        <f t="shared" si="576"/>
        <v>3431002 - Region SjællandAlle uanset erf.</v>
      </c>
      <c r="B6154" s="12" t="str">
        <f t="shared" si="579"/>
        <v>343100</v>
      </c>
      <c r="C6154" s="14">
        <f t="shared" si="577"/>
        <v>0</v>
      </c>
      <c r="D6154" s="14">
        <f t="shared" si="578"/>
        <v>0</v>
      </c>
      <c r="E6154" s="19" t="str">
        <f t="shared" si="580"/>
        <v>343100 - Fotografarbejde</v>
      </c>
      <c r="F6154" s="19" t="str">
        <f t="shared" si="581"/>
        <v>Alle uanset erf.</v>
      </c>
      <c r="G6154" s="40" t="s">
        <v>516</v>
      </c>
      <c r="H6154" s="41" t="s">
        <v>374</v>
      </c>
      <c r="I6154" s="42" t="s">
        <v>20</v>
      </c>
      <c r="J6154" s="43" t="s">
        <v>10</v>
      </c>
      <c r="K6154" s="44">
        <v>12</v>
      </c>
      <c r="L6154" s="45">
        <v>39906.87914229944</v>
      </c>
      <c r="M6154" s="46">
        <v>42079.967071912426</v>
      </c>
      <c r="N6154" s="45"/>
      <c r="O6154" s="46"/>
    </row>
    <row r="6155" spans="1:15" x14ac:dyDescent="0.2">
      <c r="A6155" s="11" t="str">
        <f t="shared" si="576"/>
        <v>3431003 - Region Syddanmark0-4 år</v>
      </c>
      <c r="B6155" s="12" t="str">
        <f t="shared" si="579"/>
        <v>343100</v>
      </c>
      <c r="C6155" s="14">
        <f t="shared" si="577"/>
        <v>0</v>
      </c>
      <c r="D6155" s="14">
        <f t="shared" si="578"/>
        <v>0</v>
      </c>
      <c r="E6155" s="19" t="str">
        <f t="shared" si="580"/>
        <v>343100 - Fotografarbejde</v>
      </c>
      <c r="F6155" s="19" t="str">
        <f t="shared" si="581"/>
        <v>0-4 år</v>
      </c>
      <c r="G6155" s="40" t="s">
        <v>516</v>
      </c>
      <c r="H6155" s="41" t="s">
        <v>374</v>
      </c>
      <c r="I6155" s="42" t="s">
        <v>544</v>
      </c>
      <c r="J6155" s="43" t="s">
        <v>16</v>
      </c>
      <c r="K6155" s="44">
        <v>16</v>
      </c>
      <c r="L6155" s="45">
        <v>23660.957281757994</v>
      </c>
      <c r="M6155" s="46">
        <v>24949.390298249549</v>
      </c>
      <c r="N6155" s="45"/>
      <c r="O6155" s="46"/>
    </row>
    <row r="6156" spans="1:15" x14ac:dyDescent="0.2">
      <c r="A6156" s="11" t="str">
        <f t="shared" si="576"/>
        <v>3431003 - Region Syddanmark25 år og derover</v>
      </c>
      <c r="B6156" s="12" t="str">
        <f t="shared" si="579"/>
        <v>343100</v>
      </c>
      <c r="C6156" s="14">
        <f t="shared" si="577"/>
        <v>0</v>
      </c>
      <c r="D6156" s="14">
        <f t="shared" si="578"/>
        <v>0</v>
      </c>
      <c r="E6156" s="19" t="str">
        <f t="shared" si="580"/>
        <v>343100 - Fotografarbejde</v>
      </c>
      <c r="F6156" s="19" t="str">
        <f t="shared" si="581"/>
        <v>25 år og derover</v>
      </c>
      <c r="G6156" s="40" t="s">
        <v>516</v>
      </c>
      <c r="H6156" s="41" t="s">
        <v>374</v>
      </c>
      <c r="I6156" s="42" t="s">
        <v>544</v>
      </c>
      <c r="J6156" s="43" t="s">
        <v>9</v>
      </c>
      <c r="K6156" s="44">
        <v>17</v>
      </c>
      <c r="L6156" s="45">
        <v>35898.659953120048</v>
      </c>
      <c r="M6156" s="46">
        <v>37853.48444228233</v>
      </c>
      <c r="N6156" s="45"/>
      <c r="O6156" s="46"/>
    </row>
    <row r="6157" spans="1:15" x14ac:dyDescent="0.2">
      <c r="A6157" s="11" t="str">
        <f t="shared" si="576"/>
        <v>3431003 - Region SyddanmarkAlle uanset erf.</v>
      </c>
      <c r="B6157" s="12" t="str">
        <f t="shared" si="579"/>
        <v>343100</v>
      </c>
      <c r="C6157" s="14">
        <f t="shared" si="577"/>
        <v>0</v>
      </c>
      <c r="D6157" s="14">
        <f t="shared" si="578"/>
        <v>0</v>
      </c>
      <c r="E6157" s="19" t="str">
        <f t="shared" si="580"/>
        <v>343100 - Fotografarbejde</v>
      </c>
      <c r="F6157" s="19" t="str">
        <f t="shared" si="581"/>
        <v>Alle uanset erf.</v>
      </c>
      <c r="G6157" s="40" t="s">
        <v>516</v>
      </c>
      <c r="H6157" s="41" t="s">
        <v>374</v>
      </c>
      <c r="I6157" s="42" t="s">
        <v>544</v>
      </c>
      <c r="J6157" s="43" t="s">
        <v>10</v>
      </c>
      <c r="K6157" s="44">
        <v>56</v>
      </c>
      <c r="L6157" s="45">
        <v>31357.989787526916</v>
      </c>
      <c r="M6157" s="46">
        <v>33065.556767676288</v>
      </c>
      <c r="N6157" s="45"/>
      <c r="O6157" s="46"/>
    </row>
    <row r="6158" spans="1:15" x14ac:dyDescent="0.2">
      <c r="A6158" s="11" t="str">
        <f t="shared" si="576"/>
        <v>3431004 - Region Midtjylland5-9 år</v>
      </c>
      <c r="B6158" s="12" t="str">
        <f t="shared" si="579"/>
        <v>343100</v>
      </c>
      <c r="C6158" s="14">
        <f t="shared" si="577"/>
        <v>0</v>
      </c>
      <c r="D6158" s="14">
        <f t="shared" si="578"/>
        <v>0</v>
      </c>
      <c r="E6158" s="19" t="str">
        <f t="shared" si="580"/>
        <v>343100 - Fotografarbejde</v>
      </c>
      <c r="F6158" s="19" t="str">
        <f t="shared" si="581"/>
        <v>5-9 år</v>
      </c>
      <c r="G6158" s="40" t="s">
        <v>516</v>
      </c>
      <c r="H6158" s="41" t="s">
        <v>374</v>
      </c>
      <c r="I6158" s="42" t="s">
        <v>517</v>
      </c>
      <c r="J6158" s="43" t="s">
        <v>15</v>
      </c>
      <c r="K6158" s="44">
        <v>11</v>
      </c>
      <c r="L6158" s="45">
        <v>33027.566589062793</v>
      </c>
      <c r="M6158" s="46">
        <v>34897.487684110602</v>
      </c>
      <c r="N6158" s="45"/>
      <c r="O6158" s="46"/>
    </row>
    <row r="6159" spans="1:15" x14ac:dyDescent="0.2">
      <c r="A6159" s="11" t="str">
        <f t="shared" si="576"/>
        <v>3431004 - Region Midtjylland0-4 år</v>
      </c>
      <c r="B6159" s="12" t="str">
        <f t="shared" si="579"/>
        <v>343100</v>
      </c>
      <c r="C6159" s="14">
        <f t="shared" si="577"/>
        <v>0</v>
      </c>
      <c r="D6159" s="14">
        <f t="shared" si="578"/>
        <v>0</v>
      </c>
      <c r="E6159" s="19" t="str">
        <f t="shared" si="580"/>
        <v>343100 - Fotografarbejde</v>
      </c>
      <c r="F6159" s="19" t="str">
        <f t="shared" si="581"/>
        <v>0-4 år</v>
      </c>
      <c r="G6159" s="40" t="s">
        <v>516</v>
      </c>
      <c r="H6159" s="41" t="s">
        <v>374</v>
      </c>
      <c r="I6159" s="42" t="s">
        <v>517</v>
      </c>
      <c r="J6159" s="43" t="s">
        <v>16</v>
      </c>
      <c r="K6159" s="44">
        <v>22</v>
      </c>
      <c r="L6159" s="45">
        <v>24173.203910535776</v>
      </c>
      <c r="M6159" s="46">
        <v>25541.817726068035</v>
      </c>
      <c r="N6159" s="45"/>
      <c r="O6159" s="46"/>
    </row>
    <row r="6160" spans="1:15" x14ac:dyDescent="0.2">
      <c r="A6160" s="11" t="str">
        <f t="shared" si="576"/>
        <v>3431004 - Region Midtjylland25 år og derover</v>
      </c>
      <c r="B6160" s="12" t="str">
        <f t="shared" si="579"/>
        <v>343100</v>
      </c>
      <c r="C6160" s="14">
        <f t="shared" si="577"/>
        <v>0</v>
      </c>
      <c r="D6160" s="14">
        <f t="shared" si="578"/>
        <v>0</v>
      </c>
      <c r="E6160" s="19" t="str">
        <f t="shared" si="580"/>
        <v>343100 - Fotografarbejde</v>
      </c>
      <c r="F6160" s="19" t="str">
        <f t="shared" si="581"/>
        <v>25 år og derover</v>
      </c>
      <c r="G6160" s="40" t="s">
        <v>516</v>
      </c>
      <c r="H6160" s="41" t="s">
        <v>374</v>
      </c>
      <c r="I6160" s="42" t="s">
        <v>517</v>
      </c>
      <c r="J6160" s="43" t="s">
        <v>9</v>
      </c>
      <c r="K6160" s="44">
        <v>14</v>
      </c>
      <c r="L6160" s="45">
        <v>35913.769741565258</v>
      </c>
      <c r="M6160" s="46">
        <v>37947.098944349498</v>
      </c>
      <c r="N6160" s="45"/>
      <c r="O6160" s="46"/>
    </row>
    <row r="6161" spans="1:15" x14ac:dyDescent="0.2">
      <c r="A6161" s="11" t="str">
        <f t="shared" si="576"/>
        <v>3431004 - Region MidtjyllandAlle uanset erf.</v>
      </c>
      <c r="B6161" s="12" t="str">
        <f t="shared" si="579"/>
        <v>343100</v>
      </c>
      <c r="C6161" s="14">
        <f t="shared" si="577"/>
        <v>0</v>
      </c>
      <c r="D6161" s="14">
        <f t="shared" si="578"/>
        <v>0</v>
      </c>
      <c r="E6161" s="19" t="str">
        <f t="shared" si="580"/>
        <v>343100 - Fotografarbejde</v>
      </c>
      <c r="F6161" s="19" t="str">
        <f t="shared" si="581"/>
        <v>Alle uanset erf.</v>
      </c>
      <c r="G6161" s="40" t="s">
        <v>516</v>
      </c>
      <c r="H6161" s="41" t="s">
        <v>374</v>
      </c>
      <c r="I6161" s="42" t="s">
        <v>517</v>
      </c>
      <c r="J6161" s="43" t="s">
        <v>10</v>
      </c>
      <c r="K6161" s="44">
        <v>56</v>
      </c>
      <c r="L6161" s="45">
        <v>33027.566589062793</v>
      </c>
      <c r="M6161" s="46">
        <v>34897.487684110602</v>
      </c>
      <c r="N6161" s="45"/>
      <c r="O6161" s="46"/>
    </row>
    <row r="6162" spans="1:15" x14ac:dyDescent="0.2">
      <c r="A6162" s="11" t="str">
        <f t="shared" si="576"/>
        <v>3431005 - Region NordjyllandAlle uanset erf.</v>
      </c>
      <c r="B6162" s="12" t="str">
        <f t="shared" si="579"/>
        <v>343100</v>
      </c>
      <c r="C6162" s="14">
        <f t="shared" si="577"/>
        <v>0</v>
      </c>
      <c r="D6162" s="14">
        <f t="shared" si="578"/>
        <v>0</v>
      </c>
      <c r="E6162" s="19" t="str">
        <f t="shared" si="580"/>
        <v>343100 - Fotografarbejde</v>
      </c>
      <c r="F6162" s="19" t="str">
        <f t="shared" si="581"/>
        <v>Alle uanset erf.</v>
      </c>
      <c r="G6162" s="40" t="s">
        <v>516</v>
      </c>
      <c r="H6162" s="41" t="s">
        <v>374</v>
      </c>
      <c r="I6162" s="42" t="s">
        <v>21</v>
      </c>
      <c r="J6162" s="43" t="s">
        <v>10</v>
      </c>
      <c r="K6162" s="44">
        <v>24</v>
      </c>
      <c r="L6162" s="45">
        <v>47038.242317747659</v>
      </c>
      <c r="M6162" s="46">
        <v>49599.661271267425</v>
      </c>
      <c r="N6162" s="45"/>
      <c r="O6162" s="46"/>
    </row>
    <row r="6163" spans="1:15" x14ac:dyDescent="0.2">
      <c r="A6163" s="11" t="str">
        <f t="shared" si="576"/>
        <v>3431006 - Alle regionerUnder 1 år</v>
      </c>
      <c r="B6163" s="12" t="str">
        <f t="shared" si="579"/>
        <v>343100</v>
      </c>
      <c r="C6163" s="14">
        <f t="shared" si="577"/>
        <v>0</v>
      </c>
      <c r="D6163" s="14">
        <f t="shared" si="578"/>
        <v>0</v>
      </c>
      <c r="E6163" s="19" t="str">
        <f t="shared" si="580"/>
        <v>343100 - Fotografarbejde</v>
      </c>
      <c r="F6163" s="19" t="str">
        <f t="shared" si="581"/>
        <v>Under 1 år</v>
      </c>
      <c r="G6163" s="40" t="s">
        <v>516</v>
      </c>
      <c r="H6163" s="41" t="s">
        <v>374</v>
      </c>
      <c r="I6163" s="42" t="s">
        <v>11</v>
      </c>
      <c r="J6163" s="43" t="s">
        <v>13</v>
      </c>
      <c r="K6163" s="44">
        <v>21</v>
      </c>
      <c r="L6163" s="45">
        <v>21848.751206045887</v>
      </c>
      <c r="M6163" s="46">
        <v>23014.578813558212</v>
      </c>
      <c r="N6163" s="45"/>
      <c r="O6163" s="46"/>
    </row>
    <row r="6164" spans="1:15" x14ac:dyDescent="0.2">
      <c r="A6164" s="11" t="str">
        <f t="shared" si="576"/>
        <v>3431006 - Alle regioner1 år</v>
      </c>
      <c r="B6164" s="12" t="str">
        <f t="shared" si="579"/>
        <v>343100</v>
      </c>
      <c r="C6164" s="14">
        <f t="shared" si="577"/>
        <v>0</v>
      </c>
      <c r="D6164" s="14">
        <f t="shared" si="578"/>
        <v>0</v>
      </c>
      <c r="E6164" s="19" t="str">
        <f t="shared" si="580"/>
        <v>343100 - Fotografarbejde</v>
      </c>
      <c r="F6164" s="19" t="str">
        <f t="shared" si="581"/>
        <v>1 år</v>
      </c>
      <c r="G6164" s="40" t="s">
        <v>516</v>
      </c>
      <c r="H6164" s="41" t="s">
        <v>374</v>
      </c>
      <c r="I6164" s="42" t="s">
        <v>11</v>
      </c>
      <c r="J6164" s="43" t="s">
        <v>22</v>
      </c>
      <c r="K6164" s="44">
        <v>13</v>
      </c>
      <c r="L6164" s="45">
        <v>27949.594355731591</v>
      </c>
      <c r="M6164" s="46">
        <v>29469.3691660685</v>
      </c>
      <c r="N6164" s="45"/>
      <c r="O6164" s="46"/>
    </row>
    <row r="6165" spans="1:15" x14ac:dyDescent="0.2">
      <c r="A6165" s="11" t="str">
        <f t="shared" si="576"/>
        <v>3431006 - Alle regioner2 år</v>
      </c>
      <c r="B6165" s="12" t="str">
        <f t="shared" si="579"/>
        <v>343100</v>
      </c>
      <c r="C6165" s="14">
        <f t="shared" si="577"/>
        <v>0</v>
      </c>
      <c r="D6165" s="14">
        <f t="shared" si="578"/>
        <v>0</v>
      </c>
      <c r="E6165" s="19" t="str">
        <f t="shared" si="580"/>
        <v>343100 - Fotografarbejde</v>
      </c>
      <c r="F6165" s="19" t="str">
        <f t="shared" si="581"/>
        <v>2 år</v>
      </c>
      <c r="G6165" s="40" t="s">
        <v>516</v>
      </c>
      <c r="H6165" s="41" t="s">
        <v>374</v>
      </c>
      <c r="I6165" s="42" t="s">
        <v>11</v>
      </c>
      <c r="J6165" s="43" t="s">
        <v>23</v>
      </c>
      <c r="K6165" s="44">
        <v>11</v>
      </c>
      <c r="L6165" s="45">
        <v>29711.398688542606</v>
      </c>
      <c r="M6165" s="46">
        <v>31388.41553596759</v>
      </c>
      <c r="N6165" s="45"/>
      <c r="O6165" s="46"/>
    </row>
    <row r="6166" spans="1:15" x14ac:dyDescent="0.2">
      <c r="A6166" s="11" t="str">
        <f t="shared" si="576"/>
        <v>3431006 - Alle regioner5-9 år</v>
      </c>
      <c r="B6166" s="12" t="str">
        <f t="shared" si="579"/>
        <v>343100</v>
      </c>
      <c r="C6166" s="14">
        <f t="shared" si="577"/>
        <v>0</v>
      </c>
      <c r="D6166" s="14">
        <f t="shared" si="578"/>
        <v>0</v>
      </c>
      <c r="E6166" s="19" t="str">
        <f t="shared" si="580"/>
        <v>343100 - Fotografarbejde</v>
      </c>
      <c r="F6166" s="19" t="str">
        <f t="shared" si="581"/>
        <v>5-9 år</v>
      </c>
      <c r="G6166" s="40" t="s">
        <v>516</v>
      </c>
      <c r="H6166" s="41" t="s">
        <v>374</v>
      </c>
      <c r="I6166" s="42" t="s">
        <v>11</v>
      </c>
      <c r="J6166" s="43" t="s">
        <v>15</v>
      </c>
      <c r="K6166" s="44">
        <v>25</v>
      </c>
      <c r="L6166" s="45">
        <v>32769.935061892713</v>
      </c>
      <c r="M6166" s="46">
        <v>34625.269837778746</v>
      </c>
      <c r="N6166" s="45"/>
      <c r="O6166" s="46"/>
    </row>
    <row r="6167" spans="1:15" x14ac:dyDescent="0.2">
      <c r="A6167" s="11" t="str">
        <f t="shared" si="576"/>
        <v>3431006 - Alle regioner0-4 år</v>
      </c>
      <c r="B6167" s="12" t="str">
        <f t="shared" si="579"/>
        <v>343100</v>
      </c>
      <c r="C6167" s="14">
        <f t="shared" si="577"/>
        <v>0</v>
      </c>
      <c r="D6167" s="14">
        <f t="shared" si="578"/>
        <v>0</v>
      </c>
      <c r="E6167" s="19" t="str">
        <f t="shared" si="580"/>
        <v>343100 - Fotografarbejde</v>
      </c>
      <c r="F6167" s="19" t="str">
        <f t="shared" si="581"/>
        <v>0-4 år</v>
      </c>
      <c r="G6167" s="40" t="s">
        <v>516</v>
      </c>
      <c r="H6167" s="41" t="s">
        <v>374</v>
      </c>
      <c r="I6167" s="42" t="s">
        <v>11</v>
      </c>
      <c r="J6167" s="43" t="s">
        <v>16</v>
      </c>
      <c r="K6167" s="44">
        <v>57</v>
      </c>
      <c r="L6167" s="45">
        <v>23915.341389464556</v>
      </c>
      <c r="M6167" s="46">
        <v>25259.417213921141</v>
      </c>
      <c r="N6167" s="45"/>
      <c r="O6167" s="46"/>
    </row>
    <row r="6168" spans="1:15" x14ac:dyDescent="0.2">
      <c r="A6168" s="11" t="str">
        <f t="shared" si="576"/>
        <v>3431006 - Alle regioner10-14 år</v>
      </c>
      <c r="B6168" s="12" t="str">
        <f t="shared" si="579"/>
        <v>343100</v>
      </c>
      <c r="C6168" s="14">
        <f t="shared" si="577"/>
        <v>0</v>
      </c>
      <c r="D6168" s="14">
        <f t="shared" si="578"/>
        <v>0</v>
      </c>
      <c r="E6168" s="19" t="str">
        <f t="shared" si="580"/>
        <v>343100 - Fotografarbejde</v>
      </c>
      <c r="F6168" s="19" t="str">
        <f t="shared" si="581"/>
        <v>10-14 år</v>
      </c>
      <c r="G6168" s="40" t="s">
        <v>516</v>
      </c>
      <c r="H6168" s="41" t="s">
        <v>374</v>
      </c>
      <c r="I6168" s="42" t="s">
        <v>11</v>
      </c>
      <c r="J6168" s="43" t="s">
        <v>17</v>
      </c>
      <c r="K6168" s="44">
        <v>19</v>
      </c>
      <c r="L6168" s="45">
        <v>37964.195356624761</v>
      </c>
      <c r="M6168" s="46">
        <v>40038.4878818668</v>
      </c>
      <c r="N6168" s="45"/>
      <c r="O6168" s="46"/>
    </row>
    <row r="6169" spans="1:15" x14ac:dyDescent="0.2">
      <c r="A6169" s="11" t="str">
        <f t="shared" si="576"/>
        <v>3431006 - Alle regioner15-20 år</v>
      </c>
      <c r="B6169" s="12" t="str">
        <f t="shared" si="579"/>
        <v>343100</v>
      </c>
      <c r="C6169" s="14">
        <f t="shared" si="577"/>
        <v>0</v>
      </c>
      <c r="D6169" s="14">
        <f t="shared" si="578"/>
        <v>0</v>
      </c>
      <c r="E6169" s="19" t="str">
        <f t="shared" si="580"/>
        <v>343100 - Fotografarbejde</v>
      </c>
      <c r="F6169" s="19" t="str">
        <f t="shared" si="581"/>
        <v>15-20 år</v>
      </c>
      <c r="G6169" s="40" t="s">
        <v>516</v>
      </c>
      <c r="H6169" s="41" t="s">
        <v>374</v>
      </c>
      <c r="I6169" s="42" t="s">
        <v>11</v>
      </c>
      <c r="J6169" s="43" t="s">
        <v>18</v>
      </c>
      <c r="K6169" s="44">
        <v>24</v>
      </c>
      <c r="L6169" s="45">
        <v>33770.605633572894</v>
      </c>
      <c r="M6169" s="46">
        <v>35595.738410762293</v>
      </c>
      <c r="N6169" s="45"/>
      <c r="O6169" s="46"/>
    </row>
    <row r="6170" spans="1:15" x14ac:dyDescent="0.2">
      <c r="A6170" s="11" t="str">
        <f t="shared" si="576"/>
        <v>3431006 - Alle regioner20-24 år</v>
      </c>
      <c r="B6170" s="12" t="str">
        <f t="shared" si="579"/>
        <v>343100</v>
      </c>
      <c r="C6170" s="14">
        <f t="shared" si="577"/>
        <v>0</v>
      </c>
      <c r="D6170" s="14">
        <f t="shared" si="578"/>
        <v>0</v>
      </c>
      <c r="E6170" s="19" t="str">
        <f t="shared" si="580"/>
        <v>343100 - Fotografarbejde</v>
      </c>
      <c r="F6170" s="19" t="str">
        <f t="shared" si="581"/>
        <v>20-24 år</v>
      </c>
      <c r="G6170" s="40" t="s">
        <v>516</v>
      </c>
      <c r="H6170" s="41" t="s">
        <v>374</v>
      </c>
      <c r="I6170" s="42" t="s">
        <v>11</v>
      </c>
      <c r="J6170" s="43" t="s">
        <v>19</v>
      </c>
      <c r="K6170" s="44">
        <v>17</v>
      </c>
      <c r="L6170" s="45">
        <v>35205.134395348388</v>
      </c>
      <c r="M6170" s="46">
        <v>37198.34280452181</v>
      </c>
      <c r="N6170" s="45"/>
      <c r="O6170" s="46"/>
    </row>
    <row r="6171" spans="1:15" x14ac:dyDescent="0.2">
      <c r="A6171" s="11" t="str">
        <f t="shared" si="576"/>
        <v>3431006 - Alle regioner25 år og derover</v>
      </c>
      <c r="B6171" s="12" t="str">
        <f t="shared" si="579"/>
        <v>343100</v>
      </c>
      <c r="C6171" s="14">
        <f t="shared" si="577"/>
        <v>0</v>
      </c>
      <c r="D6171" s="14">
        <f t="shared" si="578"/>
        <v>0</v>
      </c>
      <c r="E6171" s="19" t="str">
        <f t="shared" si="580"/>
        <v>343100 - Fotografarbejde</v>
      </c>
      <c r="F6171" s="19" t="str">
        <f t="shared" si="581"/>
        <v>25 år og derover</v>
      </c>
      <c r="G6171" s="40" t="s">
        <v>516</v>
      </c>
      <c r="H6171" s="41" t="s">
        <v>374</v>
      </c>
      <c r="I6171" s="42" t="s">
        <v>11</v>
      </c>
      <c r="J6171" s="43" t="s">
        <v>9</v>
      </c>
      <c r="K6171" s="44">
        <v>75</v>
      </c>
      <c r="L6171" s="45">
        <v>40998.420074431138</v>
      </c>
      <c r="M6171" s="46">
        <v>43230.946739301668</v>
      </c>
      <c r="N6171" s="45"/>
      <c r="O6171" s="46"/>
    </row>
    <row r="6172" spans="1:15" x14ac:dyDescent="0.2">
      <c r="A6172" s="11" t="str">
        <f t="shared" si="576"/>
        <v>3431006 - Alle regionerAlle uanset erf.</v>
      </c>
      <c r="B6172" s="12" t="str">
        <f t="shared" si="579"/>
        <v>343100</v>
      </c>
      <c r="C6172" s="14">
        <f t="shared" si="577"/>
        <v>0</v>
      </c>
      <c r="D6172" s="14">
        <f t="shared" si="578"/>
        <v>0</v>
      </c>
      <c r="E6172" s="19" t="str">
        <f t="shared" si="580"/>
        <v>343100 - Fotografarbejde</v>
      </c>
      <c r="F6172" s="19" t="str">
        <f t="shared" si="581"/>
        <v>Alle uanset erf.</v>
      </c>
      <c r="G6172" s="40" t="s">
        <v>516</v>
      </c>
      <c r="H6172" s="41" t="s">
        <v>374</v>
      </c>
      <c r="I6172" s="42" t="s">
        <v>11</v>
      </c>
      <c r="J6172" s="43" t="s">
        <v>10</v>
      </c>
      <c r="K6172" s="44">
        <v>217</v>
      </c>
      <c r="L6172" s="45">
        <v>33268.497037674635</v>
      </c>
      <c r="M6172" s="46">
        <v>35080.098718957357</v>
      </c>
      <c r="N6172" s="45"/>
      <c r="O6172" s="46"/>
    </row>
    <row r="6173" spans="1:15" x14ac:dyDescent="0.2">
      <c r="A6173" s="11" t="str">
        <f t="shared" si="576"/>
        <v>3432001 - Region HovedstadenUnder 1 år</v>
      </c>
      <c r="B6173" s="12" t="str">
        <f t="shared" si="579"/>
        <v>343200</v>
      </c>
      <c r="C6173" s="14">
        <f t="shared" si="577"/>
        <v>0</v>
      </c>
      <c r="D6173" s="14">
        <f t="shared" si="578"/>
        <v>0</v>
      </c>
      <c r="E6173" s="19" t="str">
        <f t="shared" si="580"/>
        <v>343200 - Indretningsarkitekt- og dekoratørarbejde</v>
      </c>
      <c r="F6173" s="19" t="str">
        <f t="shared" si="581"/>
        <v>Under 1 år</v>
      </c>
      <c r="G6173" s="40" t="s">
        <v>516</v>
      </c>
      <c r="H6173" s="41" t="s">
        <v>155</v>
      </c>
      <c r="I6173" s="42" t="s">
        <v>8</v>
      </c>
      <c r="J6173" s="43" t="s">
        <v>13</v>
      </c>
      <c r="K6173" s="44">
        <v>23</v>
      </c>
      <c r="L6173" s="45">
        <v>23576.924739597715</v>
      </c>
      <c r="M6173" s="46">
        <v>24911.779028909114</v>
      </c>
      <c r="N6173" s="45"/>
      <c r="O6173" s="46"/>
    </row>
    <row r="6174" spans="1:15" x14ac:dyDescent="0.2">
      <c r="A6174" s="11" t="str">
        <f t="shared" si="576"/>
        <v>3432001 - Region Hovedstaden1 år</v>
      </c>
      <c r="B6174" s="12" t="str">
        <f t="shared" si="579"/>
        <v>343200</v>
      </c>
      <c r="C6174" s="14">
        <f t="shared" si="577"/>
        <v>0</v>
      </c>
      <c r="D6174" s="14">
        <f t="shared" si="578"/>
        <v>0</v>
      </c>
      <c r="E6174" s="19" t="str">
        <f t="shared" si="580"/>
        <v>343200 - Indretningsarkitekt- og dekoratørarbejde</v>
      </c>
      <c r="F6174" s="19" t="str">
        <f t="shared" si="581"/>
        <v>1 år</v>
      </c>
      <c r="G6174" s="40" t="s">
        <v>516</v>
      </c>
      <c r="H6174" s="41" t="s">
        <v>155</v>
      </c>
      <c r="I6174" s="42" t="s">
        <v>8</v>
      </c>
      <c r="J6174" s="43" t="s">
        <v>22</v>
      </c>
      <c r="K6174" s="44">
        <v>19</v>
      </c>
      <c r="L6174" s="45">
        <v>27309.332504768819</v>
      </c>
      <c r="M6174" s="46">
        <v>28855.50445190987</v>
      </c>
      <c r="N6174" s="45"/>
      <c r="O6174" s="46"/>
    </row>
    <row r="6175" spans="1:15" x14ac:dyDescent="0.2">
      <c r="A6175" s="11" t="str">
        <f t="shared" si="576"/>
        <v>3432001 - Region Hovedstaden2 år</v>
      </c>
      <c r="B6175" s="12" t="str">
        <f t="shared" si="579"/>
        <v>343200</v>
      </c>
      <c r="C6175" s="14">
        <f t="shared" si="577"/>
        <v>0</v>
      </c>
      <c r="D6175" s="14">
        <f t="shared" si="578"/>
        <v>0</v>
      </c>
      <c r="E6175" s="19" t="str">
        <f t="shared" si="580"/>
        <v>343200 - Indretningsarkitekt- og dekoratørarbejde</v>
      </c>
      <c r="F6175" s="19" t="str">
        <f t="shared" si="581"/>
        <v>2 år</v>
      </c>
      <c r="G6175" s="40" t="s">
        <v>516</v>
      </c>
      <c r="H6175" s="41" t="s">
        <v>155</v>
      </c>
      <c r="I6175" s="42" t="s">
        <v>8</v>
      </c>
      <c r="J6175" s="43" t="s">
        <v>23</v>
      </c>
      <c r="K6175" s="44">
        <v>13</v>
      </c>
      <c r="L6175" s="45">
        <v>31556.392137923227</v>
      </c>
      <c r="M6175" s="46">
        <v>33265.146681013444</v>
      </c>
      <c r="N6175" s="45"/>
      <c r="O6175" s="46"/>
    </row>
    <row r="6176" spans="1:15" x14ac:dyDescent="0.2">
      <c r="A6176" s="11" t="str">
        <f t="shared" si="576"/>
        <v>3432001 - Region Hovedstaden3 år</v>
      </c>
      <c r="B6176" s="12" t="str">
        <f t="shared" si="579"/>
        <v>343200</v>
      </c>
      <c r="C6176" s="14">
        <f t="shared" si="577"/>
        <v>0</v>
      </c>
      <c r="D6176" s="14">
        <f t="shared" si="578"/>
        <v>0</v>
      </c>
      <c r="E6176" s="19" t="str">
        <f t="shared" si="580"/>
        <v>343200 - Indretningsarkitekt- og dekoratørarbejde</v>
      </c>
      <c r="F6176" s="19" t="str">
        <f t="shared" si="581"/>
        <v>3 år</v>
      </c>
      <c r="G6176" s="40" t="s">
        <v>516</v>
      </c>
      <c r="H6176" s="41" t="s">
        <v>155</v>
      </c>
      <c r="I6176" s="42" t="s">
        <v>8</v>
      </c>
      <c r="J6176" s="43" t="s">
        <v>14</v>
      </c>
      <c r="K6176" s="44">
        <v>16</v>
      </c>
      <c r="L6176" s="45">
        <v>30470.226679004136</v>
      </c>
      <c r="M6176" s="46">
        <v>32195.358910115174</v>
      </c>
      <c r="N6176" s="45"/>
      <c r="O6176" s="46"/>
    </row>
    <row r="6177" spans="1:15" x14ac:dyDescent="0.2">
      <c r="A6177" s="11" t="str">
        <f t="shared" si="576"/>
        <v>3432001 - Region Hovedstaden4 år</v>
      </c>
      <c r="B6177" s="12" t="str">
        <f t="shared" si="579"/>
        <v>343200</v>
      </c>
      <c r="C6177" s="14">
        <f t="shared" si="577"/>
        <v>0</v>
      </c>
      <c r="D6177" s="14">
        <f t="shared" si="578"/>
        <v>0</v>
      </c>
      <c r="E6177" s="19" t="str">
        <f t="shared" si="580"/>
        <v>343200 - Indretningsarkitekt- og dekoratørarbejde</v>
      </c>
      <c r="F6177" s="19" t="str">
        <f t="shared" si="581"/>
        <v>4 år</v>
      </c>
      <c r="G6177" s="40" t="s">
        <v>516</v>
      </c>
      <c r="H6177" s="41" t="s">
        <v>155</v>
      </c>
      <c r="I6177" s="42" t="s">
        <v>8</v>
      </c>
      <c r="J6177" s="43" t="s">
        <v>24</v>
      </c>
      <c r="K6177" s="44">
        <v>29</v>
      </c>
      <c r="L6177" s="45">
        <v>31172.630926414949</v>
      </c>
      <c r="M6177" s="46">
        <v>32937.531165136927</v>
      </c>
      <c r="N6177" s="45"/>
      <c r="O6177" s="46"/>
    </row>
    <row r="6178" spans="1:15" x14ac:dyDescent="0.2">
      <c r="A6178" s="11" t="str">
        <f t="shared" si="576"/>
        <v>3432001 - Region Hovedstaden5-9 år</v>
      </c>
      <c r="B6178" s="12" t="str">
        <f t="shared" si="579"/>
        <v>343200</v>
      </c>
      <c r="C6178" s="14">
        <f t="shared" si="577"/>
        <v>0</v>
      </c>
      <c r="D6178" s="14">
        <f t="shared" si="578"/>
        <v>0</v>
      </c>
      <c r="E6178" s="19" t="str">
        <f t="shared" si="580"/>
        <v>343200 - Indretningsarkitekt- og dekoratørarbejde</v>
      </c>
      <c r="F6178" s="19" t="str">
        <f t="shared" si="581"/>
        <v>5-9 år</v>
      </c>
      <c r="G6178" s="40" t="s">
        <v>516</v>
      </c>
      <c r="H6178" s="41" t="s">
        <v>155</v>
      </c>
      <c r="I6178" s="42" t="s">
        <v>8</v>
      </c>
      <c r="J6178" s="43" t="s">
        <v>15</v>
      </c>
      <c r="K6178" s="44">
        <v>90</v>
      </c>
      <c r="L6178" s="45">
        <v>30113.560640412059</v>
      </c>
      <c r="M6178" s="46">
        <v>31747.726693883673</v>
      </c>
      <c r="N6178" s="45"/>
      <c r="O6178" s="46"/>
    </row>
    <row r="6179" spans="1:15" x14ac:dyDescent="0.2">
      <c r="A6179" s="11" t="str">
        <f t="shared" si="576"/>
        <v>3432001 - Region Hovedstaden0-4 år</v>
      </c>
      <c r="B6179" s="12" t="str">
        <f t="shared" si="579"/>
        <v>343200</v>
      </c>
      <c r="C6179" s="14">
        <f t="shared" si="577"/>
        <v>0</v>
      </c>
      <c r="D6179" s="14">
        <f t="shared" si="578"/>
        <v>0</v>
      </c>
      <c r="E6179" s="19" t="str">
        <f t="shared" si="580"/>
        <v>343200 - Indretningsarkitekt- og dekoratørarbejde</v>
      </c>
      <c r="F6179" s="19" t="str">
        <f t="shared" si="581"/>
        <v>0-4 år</v>
      </c>
      <c r="G6179" s="40" t="s">
        <v>516</v>
      </c>
      <c r="H6179" s="41" t="s">
        <v>155</v>
      </c>
      <c r="I6179" s="42" t="s">
        <v>8</v>
      </c>
      <c r="J6179" s="43" t="s">
        <v>16</v>
      </c>
      <c r="K6179" s="44">
        <v>100</v>
      </c>
      <c r="L6179" s="45">
        <v>28225.331564208271</v>
      </c>
      <c r="M6179" s="46">
        <v>29771.881088676426</v>
      </c>
      <c r="N6179" s="45"/>
      <c r="O6179" s="46"/>
    </row>
    <row r="6180" spans="1:15" x14ac:dyDescent="0.2">
      <c r="A6180" s="11" t="str">
        <f t="shared" si="576"/>
        <v>3432001 - Region Hovedstaden10-14 år</v>
      </c>
      <c r="B6180" s="12" t="str">
        <f t="shared" si="579"/>
        <v>343200</v>
      </c>
      <c r="C6180" s="14">
        <f t="shared" si="577"/>
        <v>0</v>
      </c>
      <c r="D6180" s="14">
        <f t="shared" si="578"/>
        <v>0</v>
      </c>
      <c r="E6180" s="19" t="str">
        <f t="shared" si="580"/>
        <v>343200 - Indretningsarkitekt- og dekoratørarbejde</v>
      </c>
      <c r="F6180" s="19" t="str">
        <f t="shared" si="581"/>
        <v>10-14 år</v>
      </c>
      <c r="G6180" s="40" t="s">
        <v>516</v>
      </c>
      <c r="H6180" s="41" t="s">
        <v>155</v>
      </c>
      <c r="I6180" s="42" t="s">
        <v>8</v>
      </c>
      <c r="J6180" s="43" t="s">
        <v>17</v>
      </c>
      <c r="K6180" s="44">
        <v>49</v>
      </c>
      <c r="L6180" s="45">
        <v>30968.706027231692</v>
      </c>
      <c r="M6180" s="46">
        <v>32722.060653903809</v>
      </c>
      <c r="N6180" s="45"/>
      <c r="O6180" s="46"/>
    </row>
    <row r="6181" spans="1:15" x14ac:dyDescent="0.2">
      <c r="A6181" s="11" t="str">
        <f t="shared" si="576"/>
        <v>3432001 - Region Hovedstaden15-20 år</v>
      </c>
      <c r="B6181" s="12" t="str">
        <f t="shared" si="579"/>
        <v>343200</v>
      </c>
      <c r="C6181" s="14">
        <f t="shared" si="577"/>
        <v>0</v>
      </c>
      <c r="D6181" s="14">
        <f t="shared" si="578"/>
        <v>0</v>
      </c>
      <c r="E6181" s="19" t="str">
        <f t="shared" si="580"/>
        <v>343200 - Indretningsarkitekt- og dekoratørarbejde</v>
      </c>
      <c r="F6181" s="19" t="str">
        <f t="shared" si="581"/>
        <v>15-20 år</v>
      </c>
      <c r="G6181" s="40" t="s">
        <v>516</v>
      </c>
      <c r="H6181" s="41" t="s">
        <v>155</v>
      </c>
      <c r="I6181" s="42" t="s">
        <v>8</v>
      </c>
      <c r="J6181" s="43" t="s">
        <v>18</v>
      </c>
      <c r="K6181" s="44">
        <v>46</v>
      </c>
      <c r="L6181" s="45">
        <v>34077.052404200724</v>
      </c>
      <c r="M6181" s="46">
        <v>35926.304404197894</v>
      </c>
      <c r="N6181" s="45"/>
      <c r="O6181" s="46"/>
    </row>
    <row r="6182" spans="1:15" x14ac:dyDescent="0.2">
      <c r="A6182" s="11" t="str">
        <f t="shared" si="576"/>
        <v>3432001 - Region Hovedstaden20-24 år</v>
      </c>
      <c r="B6182" s="12" t="str">
        <f t="shared" si="579"/>
        <v>343200</v>
      </c>
      <c r="C6182" s="14">
        <f t="shared" si="577"/>
        <v>0</v>
      </c>
      <c r="D6182" s="14">
        <f t="shared" si="578"/>
        <v>0</v>
      </c>
      <c r="E6182" s="19" t="str">
        <f t="shared" si="580"/>
        <v>343200 - Indretningsarkitekt- og dekoratørarbejde</v>
      </c>
      <c r="F6182" s="19" t="str">
        <f t="shared" si="581"/>
        <v>20-24 år</v>
      </c>
      <c r="G6182" s="40" t="s">
        <v>516</v>
      </c>
      <c r="H6182" s="41" t="s">
        <v>155</v>
      </c>
      <c r="I6182" s="42" t="s">
        <v>8</v>
      </c>
      <c r="J6182" s="43" t="s">
        <v>19</v>
      </c>
      <c r="K6182" s="44">
        <v>34</v>
      </c>
      <c r="L6182" s="45">
        <v>38297.112631777061</v>
      </c>
      <c r="M6182" s="46">
        <v>40465.379512610372</v>
      </c>
      <c r="N6182" s="45"/>
      <c r="O6182" s="46"/>
    </row>
    <row r="6183" spans="1:15" x14ac:dyDescent="0.2">
      <c r="A6183" s="11" t="str">
        <f t="shared" si="576"/>
        <v>3432001 - Region Hovedstaden25 år og derover</v>
      </c>
      <c r="B6183" s="12" t="str">
        <f t="shared" si="579"/>
        <v>343200</v>
      </c>
      <c r="C6183" s="14">
        <f t="shared" si="577"/>
        <v>0</v>
      </c>
      <c r="D6183" s="14">
        <f t="shared" si="578"/>
        <v>0</v>
      </c>
      <c r="E6183" s="19" t="str">
        <f t="shared" si="580"/>
        <v>343200 - Indretningsarkitekt- og dekoratørarbejde</v>
      </c>
      <c r="F6183" s="19" t="str">
        <f t="shared" si="581"/>
        <v>25 år og derover</v>
      </c>
      <c r="G6183" s="40" t="s">
        <v>516</v>
      </c>
      <c r="H6183" s="41" t="s">
        <v>155</v>
      </c>
      <c r="I6183" s="42" t="s">
        <v>8</v>
      </c>
      <c r="J6183" s="43" t="s">
        <v>9</v>
      </c>
      <c r="K6183" s="44">
        <v>87</v>
      </c>
      <c r="L6183" s="45">
        <v>34271.15936253214</v>
      </c>
      <c r="M6183" s="46">
        <v>36199.054839826844</v>
      </c>
      <c r="N6183" s="45"/>
      <c r="O6183" s="46"/>
    </row>
    <row r="6184" spans="1:15" x14ac:dyDescent="0.2">
      <c r="A6184" s="11" t="str">
        <f t="shared" si="576"/>
        <v>3432001 - Region HovedstadenAlle uanset erf.</v>
      </c>
      <c r="B6184" s="12" t="str">
        <f t="shared" si="579"/>
        <v>343200</v>
      </c>
      <c r="C6184" s="14">
        <f t="shared" si="577"/>
        <v>0</v>
      </c>
      <c r="D6184" s="14">
        <f t="shared" si="578"/>
        <v>0</v>
      </c>
      <c r="E6184" s="19" t="str">
        <f t="shared" si="580"/>
        <v>343200 - Indretningsarkitekt- og dekoratørarbejde</v>
      </c>
      <c r="F6184" s="19" t="str">
        <f t="shared" si="581"/>
        <v>Alle uanset erf.</v>
      </c>
      <c r="G6184" s="40" t="s">
        <v>516</v>
      </c>
      <c r="H6184" s="41" t="s">
        <v>155</v>
      </c>
      <c r="I6184" s="42" t="s">
        <v>8</v>
      </c>
      <c r="J6184" s="43" t="s">
        <v>10</v>
      </c>
      <c r="K6184" s="44">
        <v>406</v>
      </c>
      <c r="L6184" s="45">
        <v>31524.314475117477</v>
      </c>
      <c r="M6184" s="46">
        <v>33265.146681013444</v>
      </c>
      <c r="N6184" s="45"/>
      <c r="O6184" s="46"/>
    </row>
    <row r="6185" spans="1:15" x14ac:dyDescent="0.2">
      <c r="A6185" s="11" t="str">
        <f t="shared" si="576"/>
        <v>3432002 - Region Sjælland25 år og derover</v>
      </c>
      <c r="B6185" s="12" t="str">
        <f t="shared" si="579"/>
        <v>343200</v>
      </c>
      <c r="C6185" s="14">
        <f t="shared" si="577"/>
        <v>0</v>
      </c>
      <c r="D6185" s="14">
        <f t="shared" si="578"/>
        <v>0</v>
      </c>
      <c r="E6185" s="19" t="str">
        <f t="shared" si="580"/>
        <v>343200 - Indretningsarkitekt- og dekoratørarbejde</v>
      </c>
      <c r="F6185" s="19" t="str">
        <f t="shared" si="581"/>
        <v>25 år og derover</v>
      </c>
      <c r="G6185" s="40" t="s">
        <v>516</v>
      </c>
      <c r="H6185" s="41" t="s">
        <v>155</v>
      </c>
      <c r="I6185" s="42" t="s">
        <v>20</v>
      </c>
      <c r="J6185" s="43" t="s">
        <v>9</v>
      </c>
      <c r="K6185" s="44">
        <v>15</v>
      </c>
      <c r="L6185" s="45">
        <v>31240.647775576992</v>
      </c>
      <c r="M6185" s="46">
        <v>33030.23700239334</v>
      </c>
      <c r="N6185" s="45"/>
      <c r="O6185" s="46"/>
    </row>
    <row r="6186" spans="1:15" x14ac:dyDescent="0.2">
      <c r="A6186" s="11" t="str">
        <f t="shared" si="576"/>
        <v>3432002 - Region SjællandAlle uanset erf.</v>
      </c>
      <c r="B6186" s="12" t="str">
        <f t="shared" si="579"/>
        <v>343200</v>
      </c>
      <c r="C6186" s="14">
        <f t="shared" si="577"/>
        <v>0</v>
      </c>
      <c r="D6186" s="14">
        <f t="shared" si="578"/>
        <v>0</v>
      </c>
      <c r="E6186" s="19" t="str">
        <f t="shared" si="580"/>
        <v>343200 - Indretningsarkitekt- og dekoratørarbejde</v>
      </c>
      <c r="F6186" s="19" t="str">
        <f t="shared" si="581"/>
        <v>Alle uanset erf.</v>
      </c>
      <c r="G6186" s="40" t="s">
        <v>516</v>
      </c>
      <c r="H6186" s="41" t="s">
        <v>155</v>
      </c>
      <c r="I6186" s="42" t="s">
        <v>20</v>
      </c>
      <c r="J6186" s="43" t="s">
        <v>10</v>
      </c>
      <c r="K6186" s="44">
        <v>45</v>
      </c>
      <c r="L6186" s="45">
        <v>28377.888571015752</v>
      </c>
      <c r="M6186" s="46">
        <v>29984.558936171594</v>
      </c>
      <c r="N6186" s="45"/>
      <c r="O6186" s="46"/>
    </row>
    <row r="6187" spans="1:15" x14ac:dyDescent="0.2">
      <c r="A6187" s="11" t="str">
        <f t="shared" si="576"/>
        <v>3432003 - Region Syddanmark5-9 år</v>
      </c>
      <c r="B6187" s="12" t="str">
        <f t="shared" si="579"/>
        <v>343200</v>
      </c>
      <c r="C6187" s="14">
        <f t="shared" si="577"/>
        <v>0</v>
      </c>
      <c r="D6187" s="14">
        <f t="shared" si="578"/>
        <v>0</v>
      </c>
      <c r="E6187" s="19" t="str">
        <f t="shared" si="580"/>
        <v>343200 - Indretningsarkitekt- og dekoratørarbejde</v>
      </c>
      <c r="F6187" s="19" t="str">
        <f t="shared" si="581"/>
        <v>5-9 år</v>
      </c>
      <c r="G6187" s="40" t="s">
        <v>516</v>
      </c>
      <c r="H6187" s="41" t="s">
        <v>155</v>
      </c>
      <c r="I6187" s="42" t="s">
        <v>544</v>
      </c>
      <c r="J6187" s="43" t="s">
        <v>15</v>
      </c>
      <c r="K6187" s="44">
        <v>23</v>
      </c>
      <c r="L6187" s="45">
        <v>27356.515224296894</v>
      </c>
      <c r="M6187" s="46">
        <v>28850.024606119281</v>
      </c>
      <c r="N6187" s="45"/>
      <c r="O6187" s="46"/>
    </row>
    <row r="6188" spans="1:15" x14ac:dyDescent="0.2">
      <c r="A6188" s="11" t="str">
        <f t="shared" si="576"/>
        <v>3432003 - Region Syddanmark0-4 år</v>
      </c>
      <c r="B6188" s="12" t="str">
        <f t="shared" si="579"/>
        <v>343200</v>
      </c>
      <c r="C6188" s="14">
        <f t="shared" si="577"/>
        <v>0</v>
      </c>
      <c r="D6188" s="14">
        <f t="shared" si="578"/>
        <v>0</v>
      </c>
      <c r="E6188" s="19" t="str">
        <f t="shared" si="580"/>
        <v>343200 - Indretningsarkitekt- og dekoratørarbejde</v>
      </c>
      <c r="F6188" s="19" t="str">
        <f t="shared" si="581"/>
        <v>0-4 år</v>
      </c>
      <c r="G6188" s="40" t="s">
        <v>516</v>
      </c>
      <c r="H6188" s="41" t="s">
        <v>155</v>
      </c>
      <c r="I6188" s="42" t="s">
        <v>544</v>
      </c>
      <c r="J6188" s="43" t="s">
        <v>16</v>
      </c>
      <c r="K6188" s="44">
        <v>28</v>
      </c>
      <c r="L6188" s="45">
        <v>24530.426246121267</v>
      </c>
      <c r="M6188" s="46">
        <v>25919.264911677892</v>
      </c>
      <c r="N6188" s="45"/>
      <c r="O6188" s="46"/>
    </row>
    <row r="6189" spans="1:15" x14ac:dyDescent="0.2">
      <c r="A6189" s="11" t="str">
        <f t="shared" si="576"/>
        <v>3432003 - Region Syddanmark10-14 år</v>
      </c>
      <c r="B6189" s="12" t="str">
        <f t="shared" si="579"/>
        <v>343200</v>
      </c>
      <c r="C6189" s="14">
        <f t="shared" si="577"/>
        <v>0</v>
      </c>
      <c r="D6189" s="14">
        <f t="shared" si="578"/>
        <v>0</v>
      </c>
      <c r="E6189" s="19" t="str">
        <f t="shared" si="580"/>
        <v>343200 - Indretningsarkitekt- og dekoratørarbejde</v>
      </c>
      <c r="F6189" s="19" t="str">
        <f t="shared" si="581"/>
        <v>10-14 år</v>
      </c>
      <c r="G6189" s="40" t="s">
        <v>516</v>
      </c>
      <c r="H6189" s="41" t="s">
        <v>155</v>
      </c>
      <c r="I6189" s="42" t="s">
        <v>544</v>
      </c>
      <c r="J6189" s="43" t="s">
        <v>17</v>
      </c>
      <c r="K6189" s="44">
        <v>13</v>
      </c>
      <c r="L6189" s="45">
        <v>27521.248316379246</v>
      </c>
      <c r="M6189" s="46">
        <v>29079.41829690359</v>
      </c>
      <c r="N6189" s="45"/>
      <c r="O6189" s="46"/>
    </row>
    <row r="6190" spans="1:15" x14ac:dyDescent="0.2">
      <c r="A6190" s="11" t="str">
        <f t="shared" si="576"/>
        <v>3432003 - Region Syddanmark15-20 år</v>
      </c>
      <c r="B6190" s="12" t="str">
        <f t="shared" si="579"/>
        <v>343200</v>
      </c>
      <c r="C6190" s="14">
        <f t="shared" si="577"/>
        <v>0</v>
      </c>
      <c r="D6190" s="14">
        <f t="shared" si="578"/>
        <v>0</v>
      </c>
      <c r="E6190" s="19" t="str">
        <f t="shared" si="580"/>
        <v>343200 - Indretningsarkitekt- og dekoratørarbejde</v>
      </c>
      <c r="F6190" s="19" t="str">
        <f t="shared" si="581"/>
        <v>15-20 år</v>
      </c>
      <c r="G6190" s="40" t="s">
        <v>516</v>
      </c>
      <c r="H6190" s="41" t="s">
        <v>155</v>
      </c>
      <c r="I6190" s="42" t="s">
        <v>544</v>
      </c>
      <c r="J6190" s="43" t="s">
        <v>18</v>
      </c>
      <c r="K6190" s="44">
        <v>15</v>
      </c>
      <c r="L6190" s="45">
        <v>27598.01886952659</v>
      </c>
      <c r="M6190" s="46">
        <v>29160.535366964967</v>
      </c>
      <c r="N6190" s="45"/>
      <c r="O6190" s="46"/>
    </row>
    <row r="6191" spans="1:15" x14ac:dyDescent="0.2">
      <c r="A6191" s="11" t="str">
        <f t="shared" si="576"/>
        <v>3432003 - Region Syddanmark20-24 år</v>
      </c>
      <c r="B6191" s="12" t="str">
        <f t="shared" si="579"/>
        <v>343200</v>
      </c>
      <c r="C6191" s="14">
        <f t="shared" si="577"/>
        <v>0</v>
      </c>
      <c r="D6191" s="14">
        <f t="shared" si="578"/>
        <v>0</v>
      </c>
      <c r="E6191" s="19" t="str">
        <f t="shared" si="580"/>
        <v>343200 - Indretningsarkitekt- og dekoratørarbejde</v>
      </c>
      <c r="F6191" s="19" t="str">
        <f t="shared" si="581"/>
        <v>20-24 år</v>
      </c>
      <c r="G6191" s="40" t="s">
        <v>516</v>
      </c>
      <c r="H6191" s="41" t="s">
        <v>155</v>
      </c>
      <c r="I6191" s="42" t="s">
        <v>544</v>
      </c>
      <c r="J6191" s="43" t="s">
        <v>19</v>
      </c>
      <c r="K6191" s="44">
        <v>16</v>
      </c>
      <c r="L6191" s="45">
        <v>34060.36979752731</v>
      </c>
      <c r="M6191" s="46">
        <v>35988.765091736386</v>
      </c>
      <c r="N6191" s="45"/>
      <c r="O6191" s="46"/>
    </row>
    <row r="6192" spans="1:15" x14ac:dyDescent="0.2">
      <c r="A6192" s="11" t="str">
        <f t="shared" si="576"/>
        <v>3432003 - Region Syddanmark25 år og derover</v>
      </c>
      <c r="B6192" s="12" t="str">
        <f t="shared" si="579"/>
        <v>343200</v>
      </c>
      <c r="C6192" s="14">
        <f t="shared" si="577"/>
        <v>0</v>
      </c>
      <c r="D6192" s="14">
        <f t="shared" si="578"/>
        <v>0</v>
      </c>
      <c r="E6192" s="19" t="str">
        <f t="shared" si="580"/>
        <v>343200 - Indretningsarkitekt- og dekoratørarbejde</v>
      </c>
      <c r="F6192" s="19" t="str">
        <f t="shared" si="581"/>
        <v>25 år og derover</v>
      </c>
      <c r="G6192" s="40" t="s">
        <v>516</v>
      </c>
      <c r="H6192" s="41" t="s">
        <v>155</v>
      </c>
      <c r="I6192" s="42" t="s">
        <v>544</v>
      </c>
      <c r="J6192" s="43" t="s">
        <v>9</v>
      </c>
      <c r="K6192" s="44">
        <v>36</v>
      </c>
      <c r="L6192" s="45">
        <v>26979.338833897076</v>
      </c>
      <c r="M6192" s="46">
        <v>28506.827535794149</v>
      </c>
      <c r="N6192" s="45"/>
      <c r="O6192" s="46"/>
    </row>
    <row r="6193" spans="1:15" x14ac:dyDescent="0.2">
      <c r="A6193" s="11" t="str">
        <f t="shared" si="576"/>
        <v>3432003 - Region SyddanmarkAlle uanset erf.</v>
      </c>
      <c r="B6193" s="12" t="str">
        <f t="shared" si="579"/>
        <v>343200</v>
      </c>
      <c r="C6193" s="14">
        <f t="shared" si="577"/>
        <v>0</v>
      </c>
      <c r="D6193" s="14">
        <f t="shared" si="578"/>
        <v>0</v>
      </c>
      <c r="E6193" s="19" t="str">
        <f t="shared" si="580"/>
        <v>343200 - Indretningsarkitekt- og dekoratørarbejde</v>
      </c>
      <c r="F6193" s="19" t="str">
        <f t="shared" si="581"/>
        <v>Alle uanset erf.</v>
      </c>
      <c r="G6193" s="40" t="s">
        <v>516</v>
      </c>
      <c r="H6193" s="41" t="s">
        <v>155</v>
      </c>
      <c r="I6193" s="42" t="s">
        <v>544</v>
      </c>
      <c r="J6193" s="43" t="s">
        <v>10</v>
      </c>
      <c r="K6193" s="44">
        <v>131</v>
      </c>
      <c r="L6193" s="45">
        <v>27356.515224296894</v>
      </c>
      <c r="M6193" s="46">
        <v>28850.024606119281</v>
      </c>
      <c r="N6193" s="45"/>
      <c r="O6193" s="46"/>
    </row>
    <row r="6194" spans="1:15" x14ac:dyDescent="0.2">
      <c r="A6194" s="11" t="str">
        <f t="shared" si="576"/>
        <v>3432004 - Region Midtjylland1 år</v>
      </c>
      <c r="B6194" s="12" t="str">
        <f t="shared" si="579"/>
        <v>343200</v>
      </c>
      <c r="C6194" s="14">
        <f t="shared" si="577"/>
        <v>0</v>
      </c>
      <c r="D6194" s="14">
        <f t="shared" si="578"/>
        <v>0</v>
      </c>
      <c r="E6194" s="19" t="str">
        <f t="shared" si="580"/>
        <v>343200 - Indretningsarkitekt- og dekoratørarbejde</v>
      </c>
      <c r="F6194" s="19" t="str">
        <f t="shared" si="581"/>
        <v>1 år</v>
      </c>
      <c r="G6194" s="40" t="s">
        <v>516</v>
      </c>
      <c r="H6194" s="41" t="s">
        <v>155</v>
      </c>
      <c r="I6194" s="42" t="s">
        <v>517</v>
      </c>
      <c r="J6194" s="43" t="s">
        <v>22</v>
      </c>
      <c r="K6194" s="44">
        <v>12</v>
      </c>
      <c r="L6194" s="45">
        <v>28926.401922047837</v>
      </c>
      <c r="M6194" s="46">
        <v>30564.12745692817</v>
      </c>
      <c r="N6194" s="45"/>
      <c r="O6194" s="46"/>
    </row>
    <row r="6195" spans="1:15" x14ac:dyDescent="0.2">
      <c r="A6195" s="11" t="str">
        <f t="shared" si="576"/>
        <v>3432004 - Region Midtjylland5-9 år</v>
      </c>
      <c r="B6195" s="12" t="str">
        <f t="shared" si="579"/>
        <v>343200</v>
      </c>
      <c r="C6195" s="14">
        <f t="shared" si="577"/>
        <v>0</v>
      </c>
      <c r="D6195" s="14">
        <f t="shared" si="578"/>
        <v>0</v>
      </c>
      <c r="E6195" s="19" t="str">
        <f t="shared" si="580"/>
        <v>343200 - Indretningsarkitekt- og dekoratørarbejde</v>
      </c>
      <c r="F6195" s="19" t="str">
        <f t="shared" si="581"/>
        <v>5-9 år</v>
      </c>
      <c r="G6195" s="40" t="s">
        <v>516</v>
      </c>
      <c r="H6195" s="41" t="s">
        <v>155</v>
      </c>
      <c r="I6195" s="42" t="s">
        <v>517</v>
      </c>
      <c r="J6195" s="43" t="s">
        <v>15</v>
      </c>
      <c r="K6195" s="44">
        <v>45</v>
      </c>
      <c r="L6195" s="45">
        <v>29585.160834988266</v>
      </c>
      <c r="M6195" s="46">
        <v>31193.87048653141</v>
      </c>
      <c r="N6195" s="45"/>
      <c r="O6195" s="46"/>
    </row>
    <row r="6196" spans="1:15" x14ac:dyDescent="0.2">
      <c r="A6196" s="11" t="str">
        <f t="shared" si="576"/>
        <v>3432004 - Region Midtjylland0-4 år</v>
      </c>
      <c r="B6196" s="12" t="str">
        <f t="shared" si="579"/>
        <v>343200</v>
      </c>
      <c r="C6196" s="14">
        <f t="shared" si="577"/>
        <v>0</v>
      </c>
      <c r="D6196" s="14">
        <f t="shared" si="578"/>
        <v>0</v>
      </c>
      <c r="E6196" s="19" t="str">
        <f t="shared" si="580"/>
        <v>343200 - Indretningsarkitekt- og dekoratørarbejde</v>
      </c>
      <c r="F6196" s="19" t="str">
        <f t="shared" si="581"/>
        <v>0-4 år</v>
      </c>
      <c r="G6196" s="40" t="s">
        <v>516</v>
      </c>
      <c r="H6196" s="41" t="s">
        <v>155</v>
      </c>
      <c r="I6196" s="42" t="s">
        <v>517</v>
      </c>
      <c r="J6196" s="43" t="s">
        <v>16</v>
      </c>
      <c r="K6196" s="44">
        <v>40</v>
      </c>
      <c r="L6196" s="45">
        <v>29320.082480709418</v>
      </c>
      <c r="M6196" s="46">
        <v>30980.097020120749</v>
      </c>
      <c r="N6196" s="45"/>
      <c r="O6196" s="46"/>
    </row>
    <row r="6197" spans="1:15" x14ac:dyDescent="0.2">
      <c r="A6197" s="11" t="str">
        <f t="shared" si="576"/>
        <v>3432004 - Region Midtjylland10-14 år</v>
      </c>
      <c r="B6197" s="12" t="str">
        <f t="shared" si="579"/>
        <v>343200</v>
      </c>
      <c r="C6197" s="14">
        <f t="shared" si="577"/>
        <v>0</v>
      </c>
      <c r="D6197" s="14">
        <f t="shared" si="578"/>
        <v>0</v>
      </c>
      <c r="E6197" s="19" t="str">
        <f t="shared" si="580"/>
        <v>343200 - Indretningsarkitekt- og dekoratørarbejde</v>
      </c>
      <c r="F6197" s="19" t="str">
        <f t="shared" si="581"/>
        <v>10-14 år</v>
      </c>
      <c r="G6197" s="40" t="s">
        <v>516</v>
      </c>
      <c r="H6197" s="41" t="s">
        <v>155</v>
      </c>
      <c r="I6197" s="42" t="s">
        <v>517</v>
      </c>
      <c r="J6197" s="43" t="s">
        <v>17</v>
      </c>
      <c r="K6197" s="44">
        <v>22</v>
      </c>
      <c r="L6197" s="45">
        <v>28098.407314748365</v>
      </c>
      <c r="M6197" s="46">
        <v>29689.254295055205</v>
      </c>
      <c r="N6197" s="45"/>
      <c r="O6197" s="46"/>
    </row>
    <row r="6198" spans="1:15" x14ac:dyDescent="0.2">
      <c r="A6198" s="11" t="str">
        <f t="shared" si="576"/>
        <v>3432004 - Region Midtjylland15-20 år</v>
      </c>
      <c r="B6198" s="12" t="str">
        <f t="shared" si="579"/>
        <v>343200</v>
      </c>
      <c r="C6198" s="14">
        <f t="shared" si="577"/>
        <v>0</v>
      </c>
      <c r="D6198" s="14">
        <f t="shared" si="578"/>
        <v>0</v>
      </c>
      <c r="E6198" s="19" t="str">
        <f t="shared" si="580"/>
        <v>343200 - Indretningsarkitekt- og dekoratørarbejde</v>
      </c>
      <c r="F6198" s="19" t="str">
        <f t="shared" si="581"/>
        <v>15-20 år</v>
      </c>
      <c r="G6198" s="40" t="s">
        <v>516</v>
      </c>
      <c r="H6198" s="41" t="s">
        <v>155</v>
      </c>
      <c r="I6198" s="42" t="s">
        <v>517</v>
      </c>
      <c r="J6198" s="43" t="s">
        <v>18</v>
      </c>
      <c r="K6198" s="44">
        <v>26</v>
      </c>
      <c r="L6198" s="45">
        <v>31921.786574465023</v>
      </c>
      <c r="M6198" s="46">
        <v>33729.101743938423</v>
      </c>
      <c r="N6198" s="45"/>
      <c r="O6198" s="46"/>
    </row>
    <row r="6199" spans="1:15" x14ac:dyDescent="0.2">
      <c r="A6199" s="11" t="str">
        <f t="shared" si="576"/>
        <v>3432004 - Region Midtjylland20-24 år</v>
      </c>
      <c r="B6199" s="12" t="str">
        <f t="shared" si="579"/>
        <v>343200</v>
      </c>
      <c r="C6199" s="14">
        <f t="shared" si="577"/>
        <v>0</v>
      </c>
      <c r="D6199" s="14">
        <f t="shared" si="578"/>
        <v>0</v>
      </c>
      <c r="E6199" s="19" t="str">
        <f t="shared" si="580"/>
        <v>343200 - Indretningsarkitekt- og dekoratørarbejde</v>
      </c>
      <c r="F6199" s="19" t="str">
        <f t="shared" si="581"/>
        <v>20-24 år</v>
      </c>
      <c r="G6199" s="40" t="s">
        <v>516</v>
      </c>
      <c r="H6199" s="41" t="s">
        <v>155</v>
      </c>
      <c r="I6199" s="42" t="s">
        <v>517</v>
      </c>
      <c r="J6199" s="43" t="s">
        <v>19</v>
      </c>
      <c r="K6199" s="44">
        <v>24</v>
      </c>
      <c r="L6199" s="45">
        <v>32172.960402834822</v>
      </c>
      <c r="M6199" s="46">
        <v>33922.383101850421</v>
      </c>
      <c r="N6199" s="45"/>
      <c r="O6199" s="46"/>
    </row>
    <row r="6200" spans="1:15" x14ac:dyDescent="0.2">
      <c r="A6200" s="11" t="str">
        <f t="shared" si="576"/>
        <v>3432004 - Region Midtjylland25 år og derover</v>
      </c>
      <c r="B6200" s="12" t="str">
        <f t="shared" si="579"/>
        <v>343200</v>
      </c>
      <c r="C6200" s="14">
        <f t="shared" si="577"/>
        <v>0</v>
      </c>
      <c r="D6200" s="14">
        <f t="shared" si="578"/>
        <v>0</v>
      </c>
      <c r="E6200" s="19" t="str">
        <f t="shared" si="580"/>
        <v>343200 - Indretningsarkitekt- og dekoratørarbejde</v>
      </c>
      <c r="F6200" s="19" t="str">
        <f t="shared" si="581"/>
        <v>25 år og derover</v>
      </c>
      <c r="G6200" s="40" t="s">
        <v>516</v>
      </c>
      <c r="H6200" s="41" t="s">
        <v>155</v>
      </c>
      <c r="I6200" s="42" t="s">
        <v>517</v>
      </c>
      <c r="J6200" s="43" t="s">
        <v>9</v>
      </c>
      <c r="K6200" s="44">
        <v>54</v>
      </c>
      <c r="L6200" s="45">
        <v>29341.169602336642</v>
      </c>
      <c r="M6200" s="46">
        <v>31002.37803090291</v>
      </c>
      <c r="N6200" s="45"/>
      <c r="O6200" s="46"/>
    </row>
    <row r="6201" spans="1:15" x14ac:dyDescent="0.2">
      <c r="A6201" s="11" t="str">
        <f t="shared" si="576"/>
        <v>3432004 - Region MidtjyllandAlle uanset erf.</v>
      </c>
      <c r="B6201" s="12" t="str">
        <f t="shared" si="579"/>
        <v>343200</v>
      </c>
      <c r="C6201" s="14">
        <f t="shared" si="577"/>
        <v>0</v>
      </c>
      <c r="D6201" s="14">
        <f t="shared" si="578"/>
        <v>0</v>
      </c>
      <c r="E6201" s="19" t="str">
        <f t="shared" si="580"/>
        <v>343200 - Indretningsarkitekt- og dekoratørarbejde</v>
      </c>
      <c r="F6201" s="19" t="str">
        <f t="shared" si="581"/>
        <v>Alle uanset erf.</v>
      </c>
      <c r="G6201" s="40" t="s">
        <v>516</v>
      </c>
      <c r="H6201" s="41" t="s">
        <v>155</v>
      </c>
      <c r="I6201" s="42" t="s">
        <v>517</v>
      </c>
      <c r="J6201" s="43" t="s">
        <v>10</v>
      </c>
      <c r="K6201" s="44">
        <v>211</v>
      </c>
      <c r="L6201" s="45">
        <v>29491.556457816921</v>
      </c>
      <c r="M6201" s="46">
        <v>31136.861699512581</v>
      </c>
      <c r="N6201" s="45"/>
      <c r="O6201" s="46"/>
    </row>
    <row r="6202" spans="1:15" x14ac:dyDescent="0.2">
      <c r="A6202" s="11" t="str">
        <f t="shared" si="576"/>
        <v>3432005 - Region Nordjylland25 år og derover</v>
      </c>
      <c r="B6202" s="12" t="str">
        <f t="shared" si="579"/>
        <v>343200</v>
      </c>
      <c r="C6202" s="14">
        <f t="shared" si="577"/>
        <v>0</v>
      </c>
      <c r="D6202" s="14">
        <f t="shared" si="578"/>
        <v>0</v>
      </c>
      <c r="E6202" s="19" t="str">
        <f t="shared" si="580"/>
        <v>343200 - Indretningsarkitekt- og dekoratørarbejde</v>
      </c>
      <c r="F6202" s="19" t="str">
        <f t="shared" si="581"/>
        <v>25 år og derover</v>
      </c>
      <c r="G6202" s="40" t="s">
        <v>516</v>
      </c>
      <c r="H6202" s="41" t="s">
        <v>155</v>
      </c>
      <c r="I6202" s="42" t="s">
        <v>21</v>
      </c>
      <c r="J6202" s="43" t="s">
        <v>9</v>
      </c>
      <c r="K6202" s="44">
        <v>12</v>
      </c>
      <c r="L6202" s="45">
        <v>33423.629782135111</v>
      </c>
      <c r="M6202" s="46">
        <v>35315.974779279997</v>
      </c>
      <c r="N6202" s="45"/>
      <c r="O6202" s="46"/>
    </row>
    <row r="6203" spans="1:15" x14ac:dyDescent="0.2">
      <c r="A6203" s="11" t="str">
        <f t="shared" si="576"/>
        <v>3432005 - Region NordjyllandAlle uanset erf.</v>
      </c>
      <c r="B6203" s="12" t="str">
        <f t="shared" si="579"/>
        <v>343200</v>
      </c>
      <c r="C6203" s="14">
        <f t="shared" si="577"/>
        <v>0</v>
      </c>
      <c r="D6203" s="14">
        <f t="shared" si="578"/>
        <v>0</v>
      </c>
      <c r="E6203" s="19" t="str">
        <f t="shared" si="580"/>
        <v>343200 - Indretningsarkitekt- og dekoratørarbejde</v>
      </c>
      <c r="F6203" s="19" t="str">
        <f t="shared" si="581"/>
        <v>Alle uanset erf.</v>
      </c>
      <c r="G6203" s="40" t="s">
        <v>516</v>
      </c>
      <c r="H6203" s="41" t="s">
        <v>155</v>
      </c>
      <c r="I6203" s="42" t="s">
        <v>21</v>
      </c>
      <c r="J6203" s="43" t="s">
        <v>10</v>
      </c>
      <c r="K6203" s="44">
        <v>35</v>
      </c>
      <c r="L6203" s="45">
        <v>28662.219302798294</v>
      </c>
      <c r="M6203" s="46">
        <v>30237.819168434722</v>
      </c>
      <c r="N6203" s="45"/>
      <c r="O6203" s="46"/>
    </row>
    <row r="6204" spans="1:15" x14ac:dyDescent="0.2">
      <c r="A6204" s="11" t="str">
        <f t="shared" si="576"/>
        <v>3432006 - Alle regionerUnder 1 år</v>
      </c>
      <c r="B6204" s="12" t="str">
        <f t="shared" si="579"/>
        <v>343200</v>
      </c>
      <c r="C6204" s="14">
        <f t="shared" si="577"/>
        <v>0</v>
      </c>
      <c r="D6204" s="14">
        <f t="shared" si="578"/>
        <v>0</v>
      </c>
      <c r="E6204" s="19" t="str">
        <f t="shared" si="580"/>
        <v>343200 - Indretningsarkitekt- og dekoratørarbejde</v>
      </c>
      <c r="F6204" s="19" t="str">
        <f t="shared" si="581"/>
        <v>Under 1 år</v>
      </c>
      <c r="G6204" s="40" t="s">
        <v>516</v>
      </c>
      <c r="H6204" s="41" t="s">
        <v>155</v>
      </c>
      <c r="I6204" s="42" t="s">
        <v>11</v>
      </c>
      <c r="J6204" s="43" t="s">
        <v>13</v>
      </c>
      <c r="K6204" s="44">
        <v>39</v>
      </c>
      <c r="L6204" s="45">
        <v>24530.426246121267</v>
      </c>
      <c r="M6204" s="46">
        <v>25919.264911677892</v>
      </c>
      <c r="N6204" s="45"/>
      <c r="O6204" s="46"/>
    </row>
    <row r="6205" spans="1:15" x14ac:dyDescent="0.2">
      <c r="A6205" s="11" t="str">
        <f t="shared" si="576"/>
        <v>3432006 - Alle regioner1 år</v>
      </c>
      <c r="B6205" s="12" t="str">
        <f t="shared" si="579"/>
        <v>343200</v>
      </c>
      <c r="C6205" s="14">
        <f t="shared" si="577"/>
        <v>0</v>
      </c>
      <c r="D6205" s="14">
        <f t="shared" si="578"/>
        <v>0</v>
      </c>
      <c r="E6205" s="19" t="str">
        <f t="shared" si="580"/>
        <v>343200 - Indretningsarkitekt- og dekoratørarbejde</v>
      </c>
      <c r="F6205" s="19" t="str">
        <f t="shared" si="581"/>
        <v>1 år</v>
      </c>
      <c r="G6205" s="40" t="s">
        <v>516</v>
      </c>
      <c r="H6205" s="41" t="s">
        <v>155</v>
      </c>
      <c r="I6205" s="42" t="s">
        <v>11</v>
      </c>
      <c r="J6205" s="43" t="s">
        <v>22</v>
      </c>
      <c r="K6205" s="44">
        <v>43</v>
      </c>
      <c r="L6205" s="45">
        <v>27309.332504768819</v>
      </c>
      <c r="M6205" s="46">
        <v>28855.50445190987</v>
      </c>
      <c r="N6205" s="45"/>
      <c r="O6205" s="46"/>
    </row>
    <row r="6206" spans="1:15" x14ac:dyDescent="0.2">
      <c r="A6206" s="11" t="str">
        <f t="shared" si="576"/>
        <v>3432006 - Alle regioner2 år</v>
      </c>
      <c r="B6206" s="12" t="str">
        <f t="shared" si="579"/>
        <v>343200</v>
      </c>
      <c r="C6206" s="14">
        <f t="shared" si="577"/>
        <v>0</v>
      </c>
      <c r="D6206" s="14">
        <f t="shared" si="578"/>
        <v>0</v>
      </c>
      <c r="E6206" s="19" t="str">
        <f t="shared" si="580"/>
        <v>343200 - Indretningsarkitekt- og dekoratørarbejde</v>
      </c>
      <c r="F6206" s="19" t="str">
        <f t="shared" si="581"/>
        <v>2 år</v>
      </c>
      <c r="G6206" s="40" t="s">
        <v>516</v>
      </c>
      <c r="H6206" s="41" t="s">
        <v>155</v>
      </c>
      <c r="I6206" s="42" t="s">
        <v>11</v>
      </c>
      <c r="J6206" s="43" t="s">
        <v>23</v>
      </c>
      <c r="K6206" s="44">
        <v>26</v>
      </c>
      <c r="L6206" s="45">
        <v>29291.961148226765</v>
      </c>
      <c r="M6206" s="46">
        <v>30950.383542704007</v>
      </c>
      <c r="N6206" s="45"/>
      <c r="O6206" s="46"/>
    </row>
    <row r="6207" spans="1:15" x14ac:dyDescent="0.2">
      <c r="A6207" s="11" t="str">
        <f t="shared" si="576"/>
        <v>3432006 - Alle regioner3 år</v>
      </c>
      <c r="B6207" s="12" t="str">
        <f t="shared" si="579"/>
        <v>343200</v>
      </c>
      <c r="C6207" s="14">
        <f t="shared" si="577"/>
        <v>0</v>
      </c>
      <c r="D6207" s="14">
        <f t="shared" si="578"/>
        <v>0</v>
      </c>
      <c r="E6207" s="19" t="str">
        <f t="shared" si="580"/>
        <v>343200 - Indretningsarkitekt- og dekoratørarbejde</v>
      </c>
      <c r="F6207" s="19" t="str">
        <f t="shared" si="581"/>
        <v>3 år</v>
      </c>
      <c r="G6207" s="40" t="s">
        <v>516</v>
      </c>
      <c r="H6207" s="41" t="s">
        <v>155</v>
      </c>
      <c r="I6207" s="42" t="s">
        <v>11</v>
      </c>
      <c r="J6207" s="43" t="s">
        <v>14</v>
      </c>
      <c r="K6207" s="44">
        <v>22</v>
      </c>
      <c r="L6207" s="45">
        <v>28114.929230408012</v>
      </c>
      <c r="M6207" s="46">
        <v>29671.756708334116</v>
      </c>
      <c r="N6207" s="45"/>
      <c r="O6207" s="46"/>
    </row>
    <row r="6208" spans="1:15" x14ac:dyDescent="0.2">
      <c r="A6208" s="11" t="str">
        <f t="shared" si="576"/>
        <v>3432006 - Alle regioner4 år</v>
      </c>
      <c r="B6208" s="12" t="str">
        <f t="shared" si="579"/>
        <v>343200</v>
      </c>
      <c r="C6208" s="14">
        <f t="shared" si="577"/>
        <v>0</v>
      </c>
      <c r="D6208" s="14">
        <f t="shared" si="578"/>
        <v>0</v>
      </c>
      <c r="E6208" s="19" t="str">
        <f t="shared" si="580"/>
        <v>343200 - Indretningsarkitekt- og dekoratørarbejde</v>
      </c>
      <c r="F6208" s="19" t="str">
        <f t="shared" si="581"/>
        <v>4 år</v>
      </c>
      <c r="G6208" s="40" t="s">
        <v>516</v>
      </c>
      <c r="H6208" s="41" t="s">
        <v>155</v>
      </c>
      <c r="I6208" s="42" t="s">
        <v>11</v>
      </c>
      <c r="J6208" s="43" t="s">
        <v>24</v>
      </c>
      <c r="K6208" s="44">
        <v>48</v>
      </c>
      <c r="L6208" s="45">
        <v>30990.034125602422</v>
      </c>
      <c r="M6208" s="46">
        <v>32744.596284805073</v>
      </c>
      <c r="N6208" s="45"/>
      <c r="O6208" s="46"/>
    </row>
    <row r="6209" spans="1:15" x14ac:dyDescent="0.2">
      <c r="A6209" s="11" t="str">
        <f t="shared" si="576"/>
        <v>3432006 - Alle regioner5-9 år</v>
      </c>
      <c r="B6209" s="12" t="str">
        <f t="shared" si="579"/>
        <v>343200</v>
      </c>
      <c r="C6209" s="14">
        <f t="shared" si="577"/>
        <v>0</v>
      </c>
      <c r="D6209" s="14">
        <f t="shared" si="578"/>
        <v>0</v>
      </c>
      <c r="E6209" s="19" t="str">
        <f t="shared" si="580"/>
        <v>343200 - Indretningsarkitekt- og dekoratørarbejde</v>
      </c>
      <c r="F6209" s="19" t="str">
        <f t="shared" si="581"/>
        <v>5-9 år</v>
      </c>
      <c r="G6209" s="40" t="s">
        <v>516</v>
      </c>
      <c r="H6209" s="41" t="s">
        <v>155</v>
      </c>
      <c r="I6209" s="42" t="s">
        <v>11</v>
      </c>
      <c r="J6209" s="43" t="s">
        <v>15</v>
      </c>
      <c r="K6209" s="44">
        <v>176</v>
      </c>
      <c r="L6209" s="45">
        <v>28926.401922047837</v>
      </c>
      <c r="M6209" s="46">
        <v>30564.12745692817</v>
      </c>
      <c r="N6209" s="45"/>
      <c r="O6209" s="46"/>
    </row>
    <row r="6210" spans="1:15" x14ac:dyDescent="0.2">
      <c r="A6210" s="11" t="str">
        <f t="shared" ref="A6210:A6273" si="582">B6210&amp;I6210&amp;F6210</f>
        <v>3432006 - Alle regioner0-4 år</v>
      </c>
      <c r="B6210" s="12" t="str">
        <f t="shared" si="579"/>
        <v>343200</v>
      </c>
      <c r="C6210" s="14">
        <f t="shared" ref="C6210:C6273" si="583">N6210*1.2</f>
        <v>0</v>
      </c>
      <c r="D6210" s="14">
        <f t="shared" ref="D6210:D6273" si="584">O6210*1.2</f>
        <v>0</v>
      </c>
      <c r="E6210" s="19" t="str">
        <f t="shared" si="580"/>
        <v>343200 - Indretningsarkitekt- og dekoratørarbejde</v>
      </c>
      <c r="F6210" s="19" t="str">
        <f t="shared" si="581"/>
        <v>0-4 år</v>
      </c>
      <c r="G6210" s="40" t="s">
        <v>516</v>
      </c>
      <c r="H6210" s="41" t="s">
        <v>155</v>
      </c>
      <c r="I6210" s="42" t="s">
        <v>11</v>
      </c>
      <c r="J6210" s="43" t="s">
        <v>16</v>
      </c>
      <c r="K6210" s="44">
        <v>178</v>
      </c>
      <c r="L6210" s="45">
        <v>27745.099145255892</v>
      </c>
      <c r="M6210" s="46">
        <v>29315.942883803906</v>
      </c>
      <c r="N6210" s="45"/>
      <c r="O6210" s="46"/>
    </row>
    <row r="6211" spans="1:15" x14ac:dyDescent="0.2">
      <c r="A6211" s="11" t="str">
        <f t="shared" si="582"/>
        <v>3432006 - Alle regioner10-14 år</v>
      </c>
      <c r="B6211" s="12" t="str">
        <f t="shared" ref="B6211:B6274" si="585">LEFT(E6211,6)</f>
        <v>343200</v>
      </c>
      <c r="C6211" s="14">
        <f t="shared" si="583"/>
        <v>0</v>
      </c>
      <c r="D6211" s="14">
        <f t="shared" si="584"/>
        <v>0</v>
      </c>
      <c r="E6211" s="19" t="str">
        <f t="shared" ref="E6211:E6274" si="586">TRIM(H6211)</f>
        <v>343200 - Indretningsarkitekt- og dekoratørarbejde</v>
      </c>
      <c r="F6211" s="19" t="str">
        <f t="shared" ref="F6211:F6274" si="587">MID(J6211,6,30)</f>
        <v>10-14 år</v>
      </c>
      <c r="G6211" s="40" t="s">
        <v>516</v>
      </c>
      <c r="H6211" s="41" t="s">
        <v>155</v>
      </c>
      <c r="I6211" s="42" t="s">
        <v>11</v>
      </c>
      <c r="J6211" s="43" t="s">
        <v>17</v>
      </c>
      <c r="K6211" s="44">
        <v>95</v>
      </c>
      <c r="L6211" s="45">
        <v>28749.639260728309</v>
      </c>
      <c r="M6211" s="46">
        <v>30377.357027451493</v>
      </c>
      <c r="N6211" s="45"/>
      <c r="O6211" s="46"/>
    </row>
    <row r="6212" spans="1:15" x14ac:dyDescent="0.2">
      <c r="A6212" s="11" t="str">
        <f t="shared" si="582"/>
        <v>3432006 - Alle regioner15-20 år</v>
      </c>
      <c r="B6212" s="12" t="str">
        <f t="shared" si="585"/>
        <v>343200</v>
      </c>
      <c r="C6212" s="14">
        <f t="shared" si="583"/>
        <v>0</v>
      </c>
      <c r="D6212" s="14">
        <f t="shared" si="584"/>
        <v>0</v>
      </c>
      <c r="E6212" s="19" t="str">
        <f t="shared" si="586"/>
        <v>343200 - Indretningsarkitekt- og dekoratørarbejde</v>
      </c>
      <c r="F6212" s="19" t="str">
        <f t="shared" si="587"/>
        <v>15-20 år</v>
      </c>
      <c r="G6212" s="40" t="s">
        <v>516</v>
      </c>
      <c r="H6212" s="41" t="s">
        <v>155</v>
      </c>
      <c r="I6212" s="42" t="s">
        <v>11</v>
      </c>
      <c r="J6212" s="43" t="s">
        <v>18</v>
      </c>
      <c r="K6212" s="44">
        <v>94</v>
      </c>
      <c r="L6212" s="45">
        <v>31485.273358008115</v>
      </c>
      <c r="M6212" s="46">
        <v>33267.874467197391</v>
      </c>
      <c r="N6212" s="45"/>
      <c r="O6212" s="46"/>
    </row>
    <row r="6213" spans="1:15" x14ac:dyDescent="0.2">
      <c r="A6213" s="11" t="str">
        <f t="shared" si="582"/>
        <v>3432006 - Alle regioner20-24 år</v>
      </c>
      <c r="B6213" s="12" t="str">
        <f t="shared" si="585"/>
        <v>343200</v>
      </c>
      <c r="C6213" s="14">
        <f t="shared" si="583"/>
        <v>0</v>
      </c>
      <c r="D6213" s="14">
        <f t="shared" si="584"/>
        <v>0</v>
      </c>
      <c r="E6213" s="19" t="str">
        <f t="shared" si="586"/>
        <v>343200 - Indretningsarkitekt- og dekoratørarbejde</v>
      </c>
      <c r="F6213" s="19" t="str">
        <f t="shared" si="587"/>
        <v>20-24 år</v>
      </c>
      <c r="G6213" s="40" t="s">
        <v>516</v>
      </c>
      <c r="H6213" s="41" t="s">
        <v>155</v>
      </c>
      <c r="I6213" s="42" t="s">
        <v>11</v>
      </c>
      <c r="J6213" s="43" t="s">
        <v>19</v>
      </c>
      <c r="K6213" s="44">
        <v>81</v>
      </c>
      <c r="L6213" s="45">
        <v>32882.65646972799</v>
      </c>
      <c r="M6213" s="46">
        <v>34739.933595362876</v>
      </c>
      <c r="N6213" s="45"/>
      <c r="O6213" s="46"/>
    </row>
    <row r="6214" spans="1:15" x14ac:dyDescent="0.2">
      <c r="A6214" s="11" t="str">
        <f t="shared" si="582"/>
        <v>3432006 - Alle regioner25 år og derover</v>
      </c>
      <c r="B6214" s="12" t="str">
        <f t="shared" si="585"/>
        <v>343200</v>
      </c>
      <c r="C6214" s="14">
        <f t="shared" si="583"/>
        <v>0</v>
      </c>
      <c r="D6214" s="14">
        <f t="shared" si="584"/>
        <v>0</v>
      </c>
      <c r="E6214" s="19" t="str">
        <f t="shared" si="586"/>
        <v>343200 - Indretningsarkitekt- og dekoratørarbejde</v>
      </c>
      <c r="F6214" s="19" t="str">
        <f t="shared" si="587"/>
        <v>25 år og derover</v>
      </c>
      <c r="G6214" s="40" t="s">
        <v>516</v>
      </c>
      <c r="H6214" s="41" t="s">
        <v>155</v>
      </c>
      <c r="I6214" s="42" t="s">
        <v>11</v>
      </c>
      <c r="J6214" s="43" t="s">
        <v>9</v>
      </c>
      <c r="K6214" s="44">
        <v>204</v>
      </c>
      <c r="L6214" s="45">
        <v>31550.382520401636</v>
      </c>
      <c r="M6214" s="46">
        <v>33030.23700239334</v>
      </c>
      <c r="N6214" s="45"/>
      <c r="O6214" s="46"/>
    </row>
    <row r="6215" spans="1:15" x14ac:dyDescent="0.2">
      <c r="A6215" s="11" t="str">
        <f t="shared" si="582"/>
        <v>3432006 - Alle regionerAlle uanset erf.</v>
      </c>
      <c r="B6215" s="12" t="str">
        <f t="shared" si="585"/>
        <v>343200</v>
      </c>
      <c r="C6215" s="14">
        <f t="shared" si="583"/>
        <v>0</v>
      </c>
      <c r="D6215" s="14">
        <f t="shared" si="584"/>
        <v>0</v>
      </c>
      <c r="E6215" s="19" t="str">
        <f t="shared" si="586"/>
        <v>343200 - Indretningsarkitekt- og dekoratørarbejde</v>
      </c>
      <c r="F6215" s="19" t="str">
        <f t="shared" si="587"/>
        <v>Alle uanset erf.</v>
      </c>
      <c r="G6215" s="40" t="s">
        <v>516</v>
      </c>
      <c r="H6215" s="41" t="s">
        <v>155</v>
      </c>
      <c r="I6215" s="42" t="s">
        <v>11</v>
      </c>
      <c r="J6215" s="43" t="s">
        <v>10</v>
      </c>
      <c r="K6215" s="44">
        <v>828</v>
      </c>
      <c r="L6215" s="45">
        <v>29741.24828941359</v>
      </c>
      <c r="M6215" s="46">
        <v>31425.10796522288</v>
      </c>
      <c r="N6215" s="45"/>
      <c r="O6215" s="46"/>
    </row>
    <row r="6216" spans="1:15" x14ac:dyDescent="0.2">
      <c r="A6216" s="11" t="str">
        <f t="shared" si="582"/>
        <v>3433001 - Region HovedstadenAlle uanset erf.</v>
      </c>
      <c r="B6216" s="12" t="str">
        <f t="shared" si="585"/>
        <v>343300</v>
      </c>
      <c r="C6216" s="14">
        <f t="shared" si="583"/>
        <v>0</v>
      </c>
      <c r="D6216" s="14">
        <f t="shared" si="584"/>
        <v>0</v>
      </c>
      <c r="E6216" s="19" t="str">
        <f t="shared" si="586"/>
        <v>343300 - Galleri-, museums- og biblioteksteknikerarbejde</v>
      </c>
      <c r="F6216" s="19" t="str">
        <f t="shared" si="587"/>
        <v>Alle uanset erf.</v>
      </c>
      <c r="G6216" s="40" t="s">
        <v>516</v>
      </c>
      <c r="H6216" s="41" t="s">
        <v>375</v>
      </c>
      <c r="I6216" s="42" t="s">
        <v>8</v>
      </c>
      <c r="J6216" s="43" t="s">
        <v>10</v>
      </c>
      <c r="K6216" s="44">
        <v>20</v>
      </c>
      <c r="L6216" s="45">
        <v>39852.514858100898</v>
      </c>
      <c r="M6216" s="46">
        <v>42019.241477466807</v>
      </c>
      <c r="N6216" s="45"/>
      <c r="O6216" s="46"/>
    </row>
    <row r="6217" spans="1:15" x14ac:dyDescent="0.2">
      <c r="A6217" s="11" t="str">
        <f t="shared" si="582"/>
        <v>3433003 - Region SyddanmarkAlle uanset erf.</v>
      </c>
      <c r="B6217" s="12" t="str">
        <f t="shared" si="585"/>
        <v>343300</v>
      </c>
      <c r="C6217" s="14">
        <f t="shared" si="583"/>
        <v>0</v>
      </c>
      <c r="D6217" s="14">
        <f t="shared" si="584"/>
        <v>0</v>
      </c>
      <c r="E6217" s="19" t="str">
        <f t="shared" si="586"/>
        <v>343300 - Galleri-, museums- og biblioteksteknikerarbejde</v>
      </c>
      <c r="F6217" s="19" t="str">
        <f t="shared" si="587"/>
        <v>Alle uanset erf.</v>
      </c>
      <c r="G6217" s="40" t="s">
        <v>516</v>
      </c>
      <c r="H6217" s="41" t="s">
        <v>375</v>
      </c>
      <c r="I6217" s="42" t="s">
        <v>544</v>
      </c>
      <c r="J6217" s="43" t="s">
        <v>10</v>
      </c>
      <c r="K6217" s="44">
        <v>15</v>
      </c>
      <c r="L6217" s="45">
        <v>27596.023153165042</v>
      </c>
      <c r="M6217" s="46">
        <v>29085.788112855505</v>
      </c>
      <c r="N6217" s="45"/>
      <c r="O6217" s="46"/>
    </row>
    <row r="6218" spans="1:15" x14ac:dyDescent="0.2">
      <c r="A6218" s="11" t="str">
        <f t="shared" si="582"/>
        <v>3433004 - Region MidtjyllandAlle uanset erf.</v>
      </c>
      <c r="B6218" s="12" t="str">
        <f t="shared" si="585"/>
        <v>343300</v>
      </c>
      <c r="C6218" s="14">
        <f t="shared" si="583"/>
        <v>0</v>
      </c>
      <c r="D6218" s="14">
        <f t="shared" si="584"/>
        <v>0</v>
      </c>
      <c r="E6218" s="19" t="str">
        <f t="shared" si="586"/>
        <v>343300 - Galleri-, museums- og biblioteksteknikerarbejde</v>
      </c>
      <c r="F6218" s="19" t="str">
        <f t="shared" si="587"/>
        <v>Alle uanset erf.</v>
      </c>
      <c r="G6218" s="40" t="s">
        <v>516</v>
      </c>
      <c r="H6218" s="41" t="s">
        <v>375</v>
      </c>
      <c r="I6218" s="42" t="s">
        <v>517</v>
      </c>
      <c r="J6218" s="43" t="s">
        <v>10</v>
      </c>
      <c r="K6218" s="44">
        <v>26</v>
      </c>
      <c r="L6218" s="45">
        <v>34364.697328270544</v>
      </c>
      <c r="M6218" s="46">
        <v>36264.5871058345</v>
      </c>
      <c r="N6218" s="45"/>
      <c r="O6218" s="46"/>
    </row>
    <row r="6219" spans="1:15" x14ac:dyDescent="0.2">
      <c r="A6219" s="11" t="str">
        <f t="shared" si="582"/>
        <v>3433005 - Region NordjyllandAlle uanset erf.</v>
      </c>
      <c r="B6219" s="12" t="str">
        <f t="shared" si="585"/>
        <v>343300</v>
      </c>
      <c r="C6219" s="14">
        <f t="shared" si="583"/>
        <v>0</v>
      </c>
      <c r="D6219" s="14">
        <f t="shared" si="584"/>
        <v>0</v>
      </c>
      <c r="E6219" s="19" t="str">
        <f t="shared" si="586"/>
        <v>343300 - Galleri-, museums- og biblioteksteknikerarbejde</v>
      </c>
      <c r="F6219" s="19" t="str">
        <f t="shared" si="587"/>
        <v>Alle uanset erf.</v>
      </c>
      <c r="G6219" s="40" t="s">
        <v>516</v>
      </c>
      <c r="H6219" s="41" t="s">
        <v>375</v>
      </c>
      <c r="I6219" s="42" t="s">
        <v>21</v>
      </c>
      <c r="J6219" s="43" t="s">
        <v>10</v>
      </c>
      <c r="K6219" s="44">
        <v>14</v>
      </c>
      <c r="L6219" s="45">
        <v>38407.911027163005</v>
      </c>
      <c r="M6219" s="46">
        <v>40496.09651591078</v>
      </c>
      <c r="N6219" s="45"/>
      <c r="O6219" s="46"/>
    </row>
    <row r="6220" spans="1:15" x14ac:dyDescent="0.2">
      <c r="A6220" s="11" t="str">
        <f t="shared" si="582"/>
        <v>3433006 - Alle regioner0-4 år</v>
      </c>
      <c r="B6220" s="12" t="str">
        <f t="shared" si="585"/>
        <v>343300</v>
      </c>
      <c r="C6220" s="14">
        <f t="shared" si="583"/>
        <v>0</v>
      </c>
      <c r="D6220" s="14">
        <f t="shared" si="584"/>
        <v>0</v>
      </c>
      <c r="E6220" s="19" t="str">
        <f t="shared" si="586"/>
        <v>343300 - Galleri-, museums- og biblioteksteknikerarbejde</v>
      </c>
      <c r="F6220" s="19" t="str">
        <f t="shared" si="587"/>
        <v>0-4 år</v>
      </c>
      <c r="G6220" s="40" t="s">
        <v>516</v>
      </c>
      <c r="H6220" s="41" t="s">
        <v>375</v>
      </c>
      <c r="I6220" s="42" t="s">
        <v>11</v>
      </c>
      <c r="J6220" s="43" t="s">
        <v>16</v>
      </c>
      <c r="K6220" s="44">
        <v>17</v>
      </c>
      <c r="L6220" s="45">
        <v>26795.565464003095</v>
      </c>
      <c r="M6220" s="46">
        <v>28242.117899540728</v>
      </c>
      <c r="N6220" s="45"/>
      <c r="O6220" s="46"/>
    </row>
    <row r="6221" spans="1:15" x14ac:dyDescent="0.2">
      <c r="A6221" s="11" t="str">
        <f t="shared" si="582"/>
        <v>3433006 - Alle regioner25 år og derover</v>
      </c>
      <c r="B6221" s="12" t="str">
        <f t="shared" si="585"/>
        <v>343300</v>
      </c>
      <c r="C6221" s="14">
        <f t="shared" si="583"/>
        <v>0</v>
      </c>
      <c r="D6221" s="14">
        <f t="shared" si="584"/>
        <v>0</v>
      </c>
      <c r="E6221" s="19" t="str">
        <f t="shared" si="586"/>
        <v>343300 - Galleri-, museums- og biblioteksteknikerarbejde</v>
      </c>
      <c r="F6221" s="19" t="str">
        <f t="shared" si="587"/>
        <v>25 år og derover</v>
      </c>
      <c r="G6221" s="40" t="s">
        <v>516</v>
      </c>
      <c r="H6221" s="41" t="s">
        <v>375</v>
      </c>
      <c r="I6221" s="42" t="s">
        <v>11</v>
      </c>
      <c r="J6221" s="43" t="s">
        <v>9</v>
      </c>
      <c r="K6221" s="44">
        <v>26</v>
      </c>
      <c r="L6221" s="45">
        <v>33963.772149382312</v>
      </c>
      <c r="M6221" s="46">
        <v>35851.30338746019</v>
      </c>
      <c r="N6221" s="45"/>
      <c r="O6221" s="46"/>
    </row>
    <row r="6222" spans="1:15" x14ac:dyDescent="0.2">
      <c r="A6222" s="11" t="str">
        <f t="shared" si="582"/>
        <v>3433006 - Alle regionerAlle uanset erf.</v>
      </c>
      <c r="B6222" s="12" t="str">
        <f t="shared" si="585"/>
        <v>343300</v>
      </c>
      <c r="C6222" s="14">
        <f t="shared" si="583"/>
        <v>0</v>
      </c>
      <c r="D6222" s="14">
        <f t="shared" si="584"/>
        <v>0</v>
      </c>
      <c r="E6222" s="19" t="str">
        <f t="shared" si="586"/>
        <v>343300 - Galleri-, museums- og biblioteksteknikerarbejde</v>
      </c>
      <c r="F6222" s="19" t="str">
        <f t="shared" si="587"/>
        <v>Alle uanset erf.</v>
      </c>
      <c r="G6222" s="40" t="s">
        <v>516</v>
      </c>
      <c r="H6222" s="41" t="s">
        <v>375</v>
      </c>
      <c r="I6222" s="42" t="s">
        <v>11</v>
      </c>
      <c r="J6222" s="43" t="s">
        <v>10</v>
      </c>
      <c r="K6222" s="44">
        <v>75</v>
      </c>
      <c r="L6222" s="45">
        <v>33211.252863838999</v>
      </c>
      <c r="M6222" s="46">
        <v>35016.903169692778</v>
      </c>
      <c r="N6222" s="45"/>
      <c r="O6222" s="46"/>
    </row>
    <row r="6223" spans="1:15" x14ac:dyDescent="0.2">
      <c r="A6223" s="11" t="str">
        <f t="shared" si="582"/>
        <v>3434001 - Region HovedstadenUnder 1 år</v>
      </c>
      <c r="B6223" s="12" t="str">
        <f t="shared" si="585"/>
        <v>343400</v>
      </c>
      <c r="C6223" s="14">
        <f t="shared" si="583"/>
        <v>0</v>
      </c>
      <c r="D6223" s="14">
        <f t="shared" si="584"/>
        <v>0</v>
      </c>
      <c r="E6223" s="19" t="str">
        <f t="shared" si="586"/>
        <v>343400 - Køkkenchefarbejde</v>
      </c>
      <c r="F6223" s="19" t="str">
        <f t="shared" si="587"/>
        <v>Under 1 år</v>
      </c>
      <c r="G6223" s="40" t="s">
        <v>516</v>
      </c>
      <c r="H6223" s="41" t="s">
        <v>156</v>
      </c>
      <c r="I6223" s="42" t="s">
        <v>8</v>
      </c>
      <c r="J6223" s="43" t="s">
        <v>13</v>
      </c>
      <c r="K6223" s="44">
        <v>12</v>
      </c>
      <c r="L6223" s="45">
        <v>24026.668783246725</v>
      </c>
      <c r="M6223" s="46">
        <v>25292.433638877457</v>
      </c>
      <c r="N6223" s="45"/>
      <c r="O6223" s="46"/>
    </row>
    <row r="6224" spans="1:15" x14ac:dyDescent="0.2">
      <c r="A6224" s="11" t="str">
        <f t="shared" si="582"/>
        <v>3434001 - Region Hovedstaden1 år</v>
      </c>
      <c r="B6224" s="12" t="str">
        <f t="shared" si="585"/>
        <v>343400</v>
      </c>
      <c r="C6224" s="14">
        <f t="shared" si="583"/>
        <v>0</v>
      </c>
      <c r="D6224" s="14">
        <f t="shared" si="584"/>
        <v>0</v>
      </c>
      <c r="E6224" s="19" t="str">
        <f t="shared" si="586"/>
        <v>343400 - Køkkenchefarbejde</v>
      </c>
      <c r="F6224" s="19" t="str">
        <f t="shared" si="587"/>
        <v>1 år</v>
      </c>
      <c r="G6224" s="40" t="s">
        <v>516</v>
      </c>
      <c r="H6224" s="41" t="s">
        <v>156</v>
      </c>
      <c r="I6224" s="42" t="s">
        <v>8</v>
      </c>
      <c r="J6224" s="43" t="s">
        <v>22</v>
      </c>
      <c r="K6224" s="44">
        <v>11</v>
      </c>
      <c r="L6224" s="45">
        <v>27185.408513277198</v>
      </c>
      <c r="M6224" s="46">
        <v>28617.581029263449</v>
      </c>
      <c r="N6224" s="45"/>
      <c r="O6224" s="46"/>
    </row>
    <row r="6225" spans="1:15" x14ac:dyDescent="0.2">
      <c r="A6225" s="11" t="str">
        <f t="shared" si="582"/>
        <v>3434001 - Region Hovedstaden3 år</v>
      </c>
      <c r="B6225" s="12" t="str">
        <f t="shared" si="585"/>
        <v>343400</v>
      </c>
      <c r="C6225" s="14">
        <f t="shared" si="583"/>
        <v>0</v>
      </c>
      <c r="D6225" s="14">
        <f t="shared" si="584"/>
        <v>0</v>
      </c>
      <c r="E6225" s="19" t="str">
        <f t="shared" si="586"/>
        <v>343400 - Køkkenchefarbejde</v>
      </c>
      <c r="F6225" s="19" t="str">
        <f t="shared" si="587"/>
        <v>3 år</v>
      </c>
      <c r="G6225" s="40" t="s">
        <v>516</v>
      </c>
      <c r="H6225" s="41" t="s">
        <v>156</v>
      </c>
      <c r="I6225" s="42" t="s">
        <v>8</v>
      </c>
      <c r="J6225" s="43" t="s">
        <v>14</v>
      </c>
      <c r="K6225" s="44">
        <v>13</v>
      </c>
      <c r="L6225" s="45">
        <v>31140.278180503963</v>
      </c>
      <c r="M6225" s="46">
        <v>32780.799805496375</v>
      </c>
      <c r="N6225" s="45"/>
      <c r="O6225" s="46"/>
    </row>
    <row r="6226" spans="1:15" x14ac:dyDescent="0.2">
      <c r="A6226" s="11" t="str">
        <f t="shared" si="582"/>
        <v>3434001 - Region Hovedstaden4 år</v>
      </c>
      <c r="B6226" s="12" t="str">
        <f t="shared" si="585"/>
        <v>343400</v>
      </c>
      <c r="C6226" s="14">
        <f t="shared" si="583"/>
        <v>0</v>
      </c>
      <c r="D6226" s="14">
        <f t="shared" si="584"/>
        <v>0</v>
      </c>
      <c r="E6226" s="19" t="str">
        <f t="shared" si="586"/>
        <v>343400 - Køkkenchefarbejde</v>
      </c>
      <c r="F6226" s="19" t="str">
        <f t="shared" si="587"/>
        <v>4 år</v>
      </c>
      <c r="G6226" s="40" t="s">
        <v>516</v>
      </c>
      <c r="H6226" s="41" t="s">
        <v>156</v>
      </c>
      <c r="I6226" s="42" t="s">
        <v>8</v>
      </c>
      <c r="J6226" s="43" t="s">
        <v>24</v>
      </c>
      <c r="K6226" s="44">
        <v>15</v>
      </c>
      <c r="L6226" s="45">
        <v>35523.205629454445</v>
      </c>
      <c r="M6226" s="46">
        <v>37394.627159036587</v>
      </c>
      <c r="N6226" s="45"/>
      <c r="O6226" s="46"/>
    </row>
    <row r="6227" spans="1:15" x14ac:dyDescent="0.2">
      <c r="A6227" s="11" t="str">
        <f t="shared" si="582"/>
        <v>3434001 - Region Hovedstaden5-9 år</v>
      </c>
      <c r="B6227" s="12" t="str">
        <f t="shared" si="585"/>
        <v>343400</v>
      </c>
      <c r="C6227" s="14">
        <f t="shared" si="583"/>
        <v>0</v>
      </c>
      <c r="D6227" s="14">
        <f t="shared" si="584"/>
        <v>0</v>
      </c>
      <c r="E6227" s="19" t="str">
        <f t="shared" si="586"/>
        <v>343400 - Køkkenchefarbejde</v>
      </c>
      <c r="F6227" s="19" t="str">
        <f t="shared" si="587"/>
        <v>5-9 år</v>
      </c>
      <c r="G6227" s="40" t="s">
        <v>516</v>
      </c>
      <c r="H6227" s="41" t="s">
        <v>156</v>
      </c>
      <c r="I6227" s="42" t="s">
        <v>8</v>
      </c>
      <c r="J6227" s="43" t="s">
        <v>15</v>
      </c>
      <c r="K6227" s="44">
        <v>120</v>
      </c>
      <c r="L6227" s="45">
        <v>35941.237271865735</v>
      </c>
      <c r="M6227" s="46">
        <v>37834.681403344104</v>
      </c>
      <c r="N6227" s="45"/>
      <c r="O6227" s="46"/>
    </row>
    <row r="6228" spans="1:15" x14ac:dyDescent="0.2">
      <c r="A6228" s="11" t="str">
        <f t="shared" si="582"/>
        <v>3434001 - Region Hovedstaden0-4 år</v>
      </c>
      <c r="B6228" s="12" t="str">
        <f t="shared" si="585"/>
        <v>343400</v>
      </c>
      <c r="C6228" s="14">
        <f t="shared" si="583"/>
        <v>0</v>
      </c>
      <c r="D6228" s="14">
        <f t="shared" si="584"/>
        <v>0</v>
      </c>
      <c r="E6228" s="19" t="str">
        <f t="shared" si="586"/>
        <v>343400 - Køkkenchefarbejde</v>
      </c>
      <c r="F6228" s="19" t="str">
        <f t="shared" si="587"/>
        <v>0-4 år</v>
      </c>
      <c r="G6228" s="40" t="s">
        <v>516</v>
      </c>
      <c r="H6228" s="41" t="s">
        <v>156</v>
      </c>
      <c r="I6228" s="42" t="s">
        <v>8</v>
      </c>
      <c r="J6228" s="43" t="s">
        <v>16</v>
      </c>
      <c r="K6228" s="44">
        <v>59</v>
      </c>
      <c r="L6228" s="45">
        <v>30354.656882467996</v>
      </c>
      <c r="M6228" s="46">
        <v>31953.790671391253</v>
      </c>
      <c r="N6228" s="45"/>
      <c r="O6228" s="46"/>
    </row>
    <row r="6229" spans="1:15" x14ac:dyDescent="0.2">
      <c r="A6229" s="11" t="str">
        <f t="shared" si="582"/>
        <v>3434001 - Region Hovedstaden10-14 år</v>
      </c>
      <c r="B6229" s="12" t="str">
        <f t="shared" si="585"/>
        <v>343400</v>
      </c>
      <c r="C6229" s="14">
        <f t="shared" si="583"/>
        <v>0</v>
      </c>
      <c r="D6229" s="14">
        <f t="shared" si="584"/>
        <v>0</v>
      </c>
      <c r="E6229" s="19" t="str">
        <f t="shared" si="586"/>
        <v>343400 - Køkkenchefarbejde</v>
      </c>
      <c r="F6229" s="19" t="str">
        <f t="shared" si="587"/>
        <v>10-14 år</v>
      </c>
      <c r="G6229" s="40" t="s">
        <v>516</v>
      </c>
      <c r="H6229" s="41" t="s">
        <v>156</v>
      </c>
      <c r="I6229" s="42" t="s">
        <v>8</v>
      </c>
      <c r="J6229" s="43" t="s">
        <v>17</v>
      </c>
      <c r="K6229" s="44">
        <v>171</v>
      </c>
      <c r="L6229" s="45">
        <v>39653.310940363837</v>
      </c>
      <c r="M6229" s="46">
        <v>41742.31328398909</v>
      </c>
      <c r="N6229" s="45"/>
      <c r="O6229" s="46"/>
    </row>
    <row r="6230" spans="1:15" x14ac:dyDescent="0.2">
      <c r="A6230" s="11" t="str">
        <f t="shared" si="582"/>
        <v>3434001 - Region Hovedstaden15-20 år</v>
      </c>
      <c r="B6230" s="12" t="str">
        <f t="shared" si="585"/>
        <v>343400</v>
      </c>
      <c r="C6230" s="14">
        <f t="shared" si="583"/>
        <v>0</v>
      </c>
      <c r="D6230" s="14">
        <f t="shared" si="584"/>
        <v>0</v>
      </c>
      <c r="E6230" s="19" t="str">
        <f t="shared" si="586"/>
        <v>343400 - Køkkenchefarbejde</v>
      </c>
      <c r="F6230" s="19" t="str">
        <f t="shared" si="587"/>
        <v>15-20 år</v>
      </c>
      <c r="G6230" s="40" t="s">
        <v>516</v>
      </c>
      <c r="H6230" s="41" t="s">
        <v>156</v>
      </c>
      <c r="I6230" s="42" t="s">
        <v>8</v>
      </c>
      <c r="J6230" s="43" t="s">
        <v>18</v>
      </c>
      <c r="K6230" s="44">
        <v>157</v>
      </c>
      <c r="L6230" s="45">
        <v>38574.811094461882</v>
      </c>
      <c r="M6230" s="46">
        <v>40549.118007334313</v>
      </c>
      <c r="N6230" s="45"/>
      <c r="O6230" s="46"/>
    </row>
    <row r="6231" spans="1:15" x14ac:dyDescent="0.2">
      <c r="A6231" s="11" t="str">
        <f t="shared" si="582"/>
        <v>3434001 - Region Hovedstaden20-24 år</v>
      </c>
      <c r="B6231" s="12" t="str">
        <f t="shared" si="585"/>
        <v>343400</v>
      </c>
      <c r="C6231" s="14">
        <f t="shared" si="583"/>
        <v>0</v>
      </c>
      <c r="D6231" s="14">
        <f t="shared" si="584"/>
        <v>0</v>
      </c>
      <c r="E6231" s="19" t="str">
        <f t="shared" si="586"/>
        <v>343400 - Køkkenchefarbejde</v>
      </c>
      <c r="F6231" s="19" t="str">
        <f t="shared" si="587"/>
        <v>20-24 år</v>
      </c>
      <c r="G6231" s="40" t="s">
        <v>516</v>
      </c>
      <c r="H6231" s="41" t="s">
        <v>156</v>
      </c>
      <c r="I6231" s="42" t="s">
        <v>8</v>
      </c>
      <c r="J6231" s="43" t="s">
        <v>19</v>
      </c>
      <c r="K6231" s="44">
        <v>128</v>
      </c>
      <c r="L6231" s="45">
        <v>39506.708338010321</v>
      </c>
      <c r="M6231" s="46">
        <v>41554.547798318214</v>
      </c>
      <c r="N6231" s="45"/>
      <c r="O6231" s="46"/>
    </row>
    <row r="6232" spans="1:15" x14ac:dyDescent="0.2">
      <c r="A6232" s="11" t="str">
        <f t="shared" si="582"/>
        <v>3434001 - Region Hovedstaden25 år og derover</v>
      </c>
      <c r="B6232" s="12" t="str">
        <f t="shared" si="585"/>
        <v>343400</v>
      </c>
      <c r="C6232" s="14">
        <f t="shared" si="583"/>
        <v>0</v>
      </c>
      <c r="D6232" s="14">
        <f t="shared" si="584"/>
        <v>0</v>
      </c>
      <c r="E6232" s="19" t="str">
        <f t="shared" si="586"/>
        <v>343400 - Køkkenchefarbejde</v>
      </c>
      <c r="F6232" s="19" t="str">
        <f t="shared" si="587"/>
        <v>25 år og derover</v>
      </c>
      <c r="G6232" s="40" t="s">
        <v>516</v>
      </c>
      <c r="H6232" s="41" t="s">
        <v>156</v>
      </c>
      <c r="I6232" s="42" t="s">
        <v>8</v>
      </c>
      <c r="J6232" s="43" t="s">
        <v>9</v>
      </c>
      <c r="K6232" s="44">
        <v>292</v>
      </c>
      <c r="L6232" s="45">
        <v>37604.160027208032</v>
      </c>
      <c r="M6232" s="46">
        <v>39585.209694032543</v>
      </c>
      <c r="N6232" s="45"/>
      <c r="O6232" s="46"/>
    </row>
    <row r="6233" spans="1:15" x14ac:dyDescent="0.2">
      <c r="A6233" s="11" t="str">
        <f t="shared" si="582"/>
        <v>3434001 - Region HovedstadenAlle uanset erf.</v>
      </c>
      <c r="B6233" s="12" t="str">
        <f t="shared" si="585"/>
        <v>343400</v>
      </c>
      <c r="C6233" s="14">
        <f t="shared" si="583"/>
        <v>0</v>
      </c>
      <c r="D6233" s="14">
        <f t="shared" si="584"/>
        <v>0</v>
      </c>
      <c r="E6233" s="19" t="str">
        <f t="shared" si="586"/>
        <v>343400 - Køkkenchefarbejde</v>
      </c>
      <c r="F6233" s="19" t="str">
        <f t="shared" si="587"/>
        <v>Alle uanset erf.</v>
      </c>
      <c r="G6233" s="40" t="s">
        <v>516</v>
      </c>
      <c r="H6233" s="41" t="s">
        <v>156</v>
      </c>
      <c r="I6233" s="42" t="s">
        <v>8</v>
      </c>
      <c r="J6233" s="43" t="s">
        <v>10</v>
      </c>
      <c r="K6233" s="44">
        <v>927</v>
      </c>
      <c r="L6233" s="45">
        <v>37732.35712389135</v>
      </c>
      <c r="M6233" s="46">
        <v>39717.566969623775</v>
      </c>
      <c r="N6233" s="45"/>
      <c r="O6233" s="46"/>
    </row>
    <row r="6234" spans="1:15" x14ac:dyDescent="0.2">
      <c r="A6234" s="11" t="str">
        <f t="shared" si="582"/>
        <v>3434002 - Region Sjælland0-4 år</v>
      </c>
      <c r="B6234" s="12" t="str">
        <f t="shared" si="585"/>
        <v>343400</v>
      </c>
      <c r="C6234" s="14">
        <f t="shared" si="583"/>
        <v>0</v>
      </c>
      <c r="D6234" s="14">
        <f t="shared" si="584"/>
        <v>0</v>
      </c>
      <c r="E6234" s="19" t="str">
        <f t="shared" si="586"/>
        <v>343400 - Køkkenchefarbejde</v>
      </c>
      <c r="F6234" s="19" t="str">
        <f t="shared" si="587"/>
        <v>0-4 år</v>
      </c>
      <c r="G6234" s="40" t="s">
        <v>516</v>
      </c>
      <c r="H6234" s="41" t="s">
        <v>156</v>
      </c>
      <c r="I6234" s="42" t="s">
        <v>20</v>
      </c>
      <c r="J6234" s="43" t="s">
        <v>16</v>
      </c>
      <c r="K6234" s="44">
        <v>22</v>
      </c>
      <c r="L6234" s="45">
        <v>28974.197277516992</v>
      </c>
      <c r="M6234" s="46">
        <v>30566.424793121842</v>
      </c>
      <c r="N6234" s="45"/>
      <c r="O6234" s="46"/>
    </row>
    <row r="6235" spans="1:15" x14ac:dyDescent="0.2">
      <c r="A6235" s="11" t="str">
        <f t="shared" si="582"/>
        <v>3434002 - Region Sjælland20-24 år</v>
      </c>
      <c r="B6235" s="12" t="str">
        <f t="shared" si="585"/>
        <v>343400</v>
      </c>
      <c r="C6235" s="14">
        <f t="shared" si="583"/>
        <v>0</v>
      </c>
      <c r="D6235" s="14">
        <f t="shared" si="584"/>
        <v>0</v>
      </c>
      <c r="E6235" s="19" t="str">
        <f t="shared" si="586"/>
        <v>343400 - Køkkenchefarbejde</v>
      </c>
      <c r="F6235" s="19" t="str">
        <f t="shared" si="587"/>
        <v>20-24 år</v>
      </c>
      <c r="G6235" s="40" t="s">
        <v>516</v>
      </c>
      <c r="H6235" s="41" t="s">
        <v>156</v>
      </c>
      <c r="I6235" s="42" t="s">
        <v>20</v>
      </c>
      <c r="J6235" s="43" t="s">
        <v>19</v>
      </c>
      <c r="K6235" s="44">
        <v>12</v>
      </c>
      <c r="L6235" s="45">
        <v>40440.274239045422</v>
      </c>
      <c r="M6235" s="46">
        <v>42570.735117564909</v>
      </c>
      <c r="N6235" s="45"/>
      <c r="O6235" s="46"/>
    </row>
    <row r="6236" spans="1:15" x14ac:dyDescent="0.2">
      <c r="A6236" s="11" t="str">
        <f t="shared" si="582"/>
        <v>3434002 - Region Sjælland25 år og derover</v>
      </c>
      <c r="B6236" s="12" t="str">
        <f t="shared" si="585"/>
        <v>343400</v>
      </c>
      <c r="C6236" s="14">
        <f t="shared" si="583"/>
        <v>0</v>
      </c>
      <c r="D6236" s="14">
        <f t="shared" si="584"/>
        <v>0</v>
      </c>
      <c r="E6236" s="19" t="str">
        <f t="shared" si="586"/>
        <v>343400 - Køkkenchefarbejde</v>
      </c>
      <c r="F6236" s="19" t="str">
        <f t="shared" si="587"/>
        <v>25 år og derover</v>
      </c>
      <c r="G6236" s="40" t="s">
        <v>516</v>
      </c>
      <c r="H6236" s="41" t="s">
        <v>156</v>
      </c>
      <c r="I6236" s="42" t="s">
        <v>20</v>
      </c>
      <c r="J6236" s="43" t="s">
        <v>9</v>
      </c>
      <c r="K6236" s="44">
        <v>35</v>
      </c>
      <c r="L6236" s="45">
        <v>35940.592620436459</v>
      </c>
      <c r="M6236" s="46">
        <v>37902.61363454572</v>
      </c>
      <c r="N6236" s="45"/>
      <c r="O6236" s="46"/>
    </row>
    <row r="6237" spans="1:15" x14ac:dyDescent="0.2">
      <c r="A6237" s="11" t="str">
        <f t="shared" si="582"/>
        <v>3434002 - Region SjællandAlle uanset erf.</v>
      </c>
      <c r="B6237" s="12" t="str">
        <f t="shared" si="585"/>
        <v>343400</v>
      </c>
      <c r="C6237" s="14">
        <f t="shared" si="583"/>
        <v>0</v>
      </c>
      <c r="D6237" s="14">
        <f t="shared" si="584"/>
        <v>0</v>
      </c>
      <c r="E6237" s="19" t="str">
        <f t="shared" si="586"/>
        <v>343400 - Køkkenchefarbejde</v>
      </c>
      <c r="F6237" s="19" t="str">
        <f t="shared" si="587"/>
        <v>Alle uanset erf.</v>
      </c>
      <c r="G6237" s="40" t="s">
        <v>516</v>
      </c>
      <c r="H6237" s="41" t="s">
        <v>156</v>
      </c>
      <c r="I6237" s="42" t="s">
        <v>20</v>
      </c>
      <c r="J6237" s="43" t="s">
        <v>10</v>
      </c>
      <c r="K6237" s="44">
        <v>98</v>
      </c>
      <c r="L6237" s="45">
        <v>35033.474325090821</v>
      </c>
      <c r="M6237" s="46">
        <v>36879.095995385025</v>
      </c>
      <c r="N6237" s="45"/>
      <c r="O6237" s="46"/>
    </row>
    <row r="6238" spans="1:15" x14ac:dyDescent="0.2">
      <c r="A6238" s="11" t="str">
        <f t="shared" si="582"/>
        <v>3434003 - Region SyddanmarkUnder 1 år</v>
      </c>
      <c r="B6238" s="12" t="str">
        <f t="shared" si="585"/>
        <v>343400</v>
      </c>
      <c r="C6238" s="14">
        <f t="shared" si="583"/>
        <v>0</v>
      </c>
      <c r="D6238" s="14">
        <f t="shared" si="584"/>
        <v>0</v>
      </c>
      <c r="E6238" s="19" t="str">
        <f t="shared" si="586"/>
        <v>343400 - Køkkenchefarbejde</v>
      </c>
      <c r="F6238" s="19" t="str">
        <f t="shared" si="587"/>
        <v>Under 1 år</v>
      </c>
      <c r="G6238" s="40" t="s">
        <v>516</v>
      </c>
      <c r="H6238" s="41" t="s">
        <v>156</v>
      </c>
      <c r="I6238" s="42" t="s">
        <v>544</v>
      </c>
      <c r="J6238" s="43" t="s">
        <v>13</v>
      </c>
      <c r="K6238" s="44">
        <v>24</v>
      </c>
      <c r="L6238" s="45">
        <v>21773.359550406098</v>
      </c>
      <c r="M6238" s="46">
        <v>22920.416329543648</v>
      </c>
      <c r="N6238" s="45"/>
      <c r="O6238" s="46"/>
    </row>
    <row r="6239" spans="1:15" x14ac:dyDescent="0.2">
      <c r="A6239" s="11" t="str">
        <f t="shared" si="582"/>
        <v>3434003 - Region Syddanmark4 år</v>
      </c>
      <c r="B6239" s="12" t="str">
        <f t="shared" si="585"/>
        <v>343400</v>
      </c>
      <c r="C6239" s="14">
        <f t="shared" si="583"/>
        <v>0</v>
      </c>
      <c r="D6239" s="14">
        <f t="shared" si="584"/>
        <v>0</v>
      </c>
      <c r="E6239" s="19" t="str">
        <f t="shared" si="586"/>
        <v>343400 - Køkkenchefarbejde</v>
      </c>
      <c r="F6239" s="19" t="str">
        <f t="shared" si="587"/>
        <v>4 år</v>
      </c>
      <c r="G6239" s="40" t="s">
        <v>516</v>
      </c>
      <c r="H6239" s="41" t="s">
        <v>156</v>
      </c>
      <c r="I6239" s="42" t="s">
        <v>544</v>
      </c>
      <c r="J6239" s="43" t="s">
        <v>24</v>
      </c>
      <c r="K6239" s="44">
        <v>16</v>
      </c>
      <c r="L6239" s="45">
        <v>38511.307022121669</v>
      </c>
      <c r="M6239" s="46">
        <v>40540.146700762278</v>
      </c>
      <c r="N6239" s="45"/>
      <c r="O6239" s="46"/>
    </row>
    <row r="6240" spans="1:15" x14ac:dyDescent="0.2">
      <c r="A6240" s="11" t="str">
        <f t="shared" si="582"/>
        <v>3434003 - Region Syddanmark5-9 år</v>
      </c>
      <c r="B6240" s="12" t="str">
        <f t="shared" si="585"/>
        <v>343400</v>
      </c>
      <c r="C6240" s="14">
        <f t="shared" si="583"/>
        <v>0</v>
      </c>
      <c r="D6240" s="14">
        <f t="shared" si="584"/>
        <v>0</v>
      </c>
      <c r="E6240" s="19" t="str">
        <f t="shared" si="586"/>
        <v>343400 - Køkkenchefarbejde</v>
      </c>
      <c r="F6240" s="19" t="str">
        <f t="shared" si="587"/>
        <v>5-9 år</v>
      </c>
      <c r="G6240" s="40" t="s">
        <v>516</v>
      </c>
      <c r="H6240" s="41" t="s">
        <v>156</v>
      </c>
      <c r="I6240" s="42" t="s">
        <v>544</v>
      </c>
      <c r="J6240" s="43" t="s">
        <v>15</v>
      </c>
      <c r="K6240" s="44">
        <v>44</v>
      </c>
      <c r="L6240" s="45">
        <v>31096.3885686457</v>
      </c>
      <c r="M6240" s="46">
        <v>32734.598015919317</v>
      </c>
      <c r="N6240" s="45"/>
      <c r="O6240" s="46"/>
    </row>
    <row r="6241" spans="1:15" x14ac:dyDescent="0.2">
      <c r="A6241" s="11" t="str">
        <f t="shared" si="582"/>
        <v>3434003 - Region Syddanmark0-4 år</v>
      </c>
      <c r="B6241" s="12" t="str">
        <f t="shared" si="585"/>
        <v>343400</v>
      </c>
      <c r="C6241" s="14">
        <f t="shared" si="583"/>
        <v>0</v>
      </c>
      <c r="D6241" s="14">
        <f t="shared" si="584"/>
        <v>0</v>
      </c>
      <c r="E6241" s="19" t="str">
        <f t="shared" si="586"/>
        <v>343400 - Køkkenchefarbejde</v>
      </c>
      <c r="F6241" s="19" t="str">
        <f t="shared" si="587"/>
        <v>0-4 år</v>
      </c>
      <c r="G6241" s="40" t="s">
        <v>516</v>
      </c>
      <c r="H6241" s="41" t="s">
        <v>156</v>
      </c>
      <c r="I6241" s="42" t="s">
        <v>544</v>
      </c>
      <c r="J6241" s="43" t="s">
        <v>16</v>
      </c>
      <c r="K6241" s="44">
        <v>61</v>
      </c>
      <c r="L6241" s="45">
        <v>23115.623452043659</v>
      </c>
      <c r="M6241" s="46">
        <v>24333.392925021621</v>
      </c>
      <c r="N6241" s="45"/>
      <c r="O6241" s="46"/>
    </row>
    <row r="6242" spans="1:15" x14ac:dyDescent="0.2">
      <c r="A6242" s="11" t="str">
        <f t="shared" si="582"/>
        <v>3434003 - Region Syddanmark10-14 år</v>
      </c>
      <c r="B6242" s="12" t="str">
        <f t="shared" si="585"/>
        <v>343400</v>
      </c>
      <c r="C6242" s="14">
        <f t="shared" si="583"/>
        <v>0</v>
      </c>
      <c r="D6242" s="14">
        <f t="shared" si="584"/>
        <v>0</v>
      </c>
      <c r="E6242" s="19" t="str">
        <f t="shared" si="586"/>
        <v>343400 - Køkkenchefarbejde</v>
      </c>
      <c r="F6242" s="19" t="str">
        <f t="shared" si="587"/>
        <v>10-14 år</v>
      </c>
      <c r="G6242" s="40" t="s">
        <v>516</v>
      </c>
      <c r="H6242" s="41" t="s">
        <v>156</v>
      </c>
      <c r="I6242" s="42" t="s">
        <v>544</v>
      </c>
      <c r="J6242" s="43" t="s">
        <v>17</v>
      </c>
      <c r="K6242" s="44">
        <v>58</v>
      </c>
      <c r="L6242" s="45">
        <v>37764.152482703343</v>
      </c>
      <c r="M6242" s="46">
        <v>39753.630818069425</v>
      </c>
      <c r="N6242" s="45"/>
      <c r="O6242" s="46"/>
    </row>
    <row r="6243" spans="1:15" x14ac:dyDescent="0.2">
      <c r="A6243" s="11" t="str">
        <f t="shared" si="582"/>
        <v>3434003 - Region Syddanmark15-20 år</v>
      </c>
      <c r="B6243" s="12" t="str">
        <f t="shared" si="585"/>
        <v>343400</v>
      </c>
      <c r="C6243" s="14">
        <f t="shared" si="583"/>
        <v>0</v>
      </c>
      <c r="D6243" s="14">
        <f t="shared" si="584"/>
        <v>0</v>
      </c>
      <c r="E6243" s="19" t="str">
        <f t="shared" si="586"/>
        <v>343400 - Køkkenchefarbejde</v>
      </c>
      <c r="F6243" s="19" t="str">
        <f t="shared" si="587"/>
        <v>15-20 år</v>
      </c>
      <c r="G6243" s="40" t="s">
        <v>516</v>
      </c>
      <c r="H6243" s="41" t="s">
        <v>156</v>
      </c>
      <c r="I6243" s="42" t="s">
        <v>544</v>
      </c>
      <c r="J6243" s="43" t="s">
        <v>18</v>
      </c>
      <c r="K6243" s="44">
        <v>35</v>
      </c>
      <c r="L6243" s="45">
        <v>37156.74070392557</v>
      </c>
      <c r="M6243" s="46">
        <v>39173.117479859407</v>
      </c>
      <c r="N6243" s="45"/>
      <c r="O6243" s="46"/>
    </row>
    <row r="6244" spans="1:15" x14ac:dyDescent="0.2">
      <c r="A6244" s="11" t="str">
        <f t="shared" si="582"/>
        <v>3434003 - Region Syddanmark20-24 år</v>
      </c>
      <c r="B6244" s="12" t="str">
        <f t="shared" si="585"/>
        <v>343400</v>
      </c>
      <c r="C6244" s="14">
        <f t="shared" si="583"/>
        <v>0</v>
      </c>
      <c r="D6244" s="14">
        <f t="shared" si="584"/>
        <v>0</v>
      </c>
      <c r="E6244" s="19" t="str">
        <f t="shared" si="586"/>
        <v>343400 - Køkkenchefarbejde</v>
      </c>
      <c r="F6244" s="19" t="str">
        <f t="shared" si="587"/>
        <v>20-24 år</v>
      </c>
      <c r="G6244" s="40" t="s">
        <v>516</v>
      </c>
      <c r="H6244" s="41" t="s">
        <v>156</v>
      </c>
      <c r="I6244" s="42" t="s">
        <v>544</v>
      </c>
      <c r="J6244" s="43" t="s">
        <v>19</v>
      </c>
      <c r="K6244" s="44">
        <v>40</v>
      </c>
      <c r="L6244" s="45">
        <v>36708.470074205601</v>
      </c>
      <c r="M6244" s="46">
        <v>38642.333305229135</v>
      </c>
      <c r="N6244" s="45"/>
      <c r="O6244" s="46"/>
    </row>
    <row r="6245" spans="1:15" x14ac:dyDescent="0.2">
      <c r="A6245" s="11" t="str">
        <f t="shared" si="582"/>
        <v>3434003 - Region Syddanmark25 år og derover</v>
      </c>
      <c r="B6245" s="12" t="str">
        <f t="shared" si="585"/>
        <v>343400</v>
      </c>
      <c r="C6245" s="14">
        <f t="shared" si="583"/>
        <v>0</v>
      </c>
      <c r="D6245" s="14">
        <f t="shared" si="584"/>
        <v>0</v>
      </c>
      <c r="E6245" s="19" t="str">
        <f t="shared" si="586"/>
        <v>343400 - Køkkenchefarbejde</v>
      </c>
      <c r="F6245" s="19" t="str">
        <f t="shared" si="587"/>
        <v>25 år og derover</v>
      </c>
      <c r="G6245" s="40" t="s">
        <v>516</v>
      </c>
      <c r="H6245" s="41" t="s">
        <v>156</v>
      </c>
      <c r="I6245" s="42" t="s">
        <v>544</v>
      </c>
      <c r="J6245" s="43" t="s">
        <v>9</v>
      </c>
      <c r="K6245" s="44">
        <v>144</v>
      </c>
      <c r="L6245" s="45">
        <v>37113.788152463181</v>
      </c>
      <c r="M6245" s="46">
        <v>39069.004213687127</v>
      </c>
      <c r="N6245" s="45"/>
      <c r="O6245" s="46"/>
    </row>
    <row r="6246" spans="1:15" x14ac:dyDescent="0.2">
      <c r="A6246" s="11" t="str">
        <f t="shared" si="582"/>
        <v>3434003 - Region SyddanmarkAlle uanset erf.</v>
      </c>
      <c r="B6246" s="12" t="str">
        <f t="shared" si="585"/>
        <v>343400</v>
      </c>
      <c r="C6246" s="14">
        <f t="shared" si="583"/>
        <v>0</v>
      </c>
      <c r="D6246" s="14">
        <f t="shared" si="584"/>
        <v>0</v>
      </c>
      <c r="E6246" s="19" t="str">
        <f t="shared" si="586"/>
        <v>343400 - Køkkenchefarbejde</v>
      </c>
      <c r="F6246" s="19" t="str">
        <f t="shared" si="587"/>
        <v>Alle uanset erf.</v>
      </c>
      <c r="G6246" s="40" t="s">
        <v>516</v>
      </c>
      <c r="H6246" s="41" t="s">
        <v>156</v>
      </c>
      <c r="I6246" s="42" t="s">
        <v>544</v>
      </c>
      <c r="J6246" s="43" t="s">
        <v>10</v>
      </c>
      <c r="K6246" s="44">
        <v>382</v>
      </c>
      <c r="L6246" s="45">
        <v>35312.227216951076</v>
      </c>
      <c r="M6246" s="46">
        <v>37172.534053012758</v>
      </c>
      <c r="N6246" s="45"/>
      <c r="O6246" s="46"/>
    </row>
    <row r="6247" spans="1:15" x14ac:dyDescent="0.2">
      <c r="A6247" s="11" t="str">
        <f t="shared" si="582"/>
        <v>3434004 - Region MidtjyllandUnder 1 år</v>
      </c>
      <c r="B6247" s="12" t="str">
        <f t="shared" si="585"/>
        <v>343400</v>
      </c>
      <c r="C6247" s="14">
        <f t="shared" si="583"/>
        <v>0</v>
      </c>
      <c r="D6247" s="14">
        <f t="shared" si="584"/>
        <v>0</v>
      </c>
      <c r="E6247" s="19" t="str">
        <f t="shared" si="586"/>
        <v>343400 - Køkkenchefarbejde</v>
      </c>
      <c r="F6247" s="19" t="str">
        <f t="shared" si="587"/>
        <v>Under 1 år</v>
      </c>
      <c r="G6247" s="40" t="s">
        <v>516</v>
      </c>
      <c r="H6247" s="41" t="s">
        <v>156</v>
      </c>
      <c r="I6247" s="42" t="s">
        <v>517</v>
      </c>
      <c r="J6247" s="43" t="s">
        <v>13</v>
      </c>
      <c r="K6247" s="44">
        <v>30</v>
      </c>
      <c r="L6247" s="45">
        <v>21823.828685102664</v>
      </c>
      <c r="M6247" s="46">
        <v>22973.544262160533</v>
      </c>
      <c r="N6247" s="45"/>
      <c r="O6247" s="46"/>
    </row>
    <row r="6248" spans="1:15" x14ac:dyDescent="0.2">
      <c r="A6248" s="11" t="str">
        <f t="shared" si="582"/>
        <v>3434004 - Region Midtjylland5-9 år</v>
      </c>
      <c r="B6248" s="12" t="str">
        <f t="shared" si="585"/>
        <v>343400</v>
      </c>
      <c r="C6248" s="14">
        <f t="shared" si="583"/>
        <v>0</v>
      </c>
      <c r="D6248" s="14">
        <f t="shared" si="584"/>
        <v>0</v>
      </c>
      <c r="E6248" s="19" t="str">
        <f t="shared" si="586"/>
        <v>343400 - Køkkenchefarbejde</v>
      </c>
      <c r="F6248" s="19" t="str">
        <f t="shared" si="587"/>
        <v>5-9 år</v>
      </c>
      <c r="G6248" s="40" t="s">
        <v>516</v>
      </c>
      <c r="H6248" s="41" t="s">
        <v>156</v>
      </c>
      <c r="I6248" s="42" t="s">
        <v>517</v>
      </c>
      <c r="J6248" s="43" t="s">
        <v>15</v>
      </c>
      <c r="K6248" s="44">
        <v>42</v>
      </c>
      <c r="L6248" s="45">
        <v>35033.402787980194</v>
      </c>
      <c r="M6248" s="46">
        <v>36826.456009585832</v>
      </c>
      <c r="N6248" s="45"/>
      <c r="O6248" s="46"/>
    </row>
    <row r="6249" spans="1:15" x14ac:dyDescent="0.2">
      <c r="A6249" s="11" t="str">
        <f t="shared" si="582"/>
        <v>3434004 - Region Midtjylland0-4 år</v>
      </c>
      <c r="B6249" s="12" t="str">
        <f t="shared" si="585"/>
        <v>343400</v>
      </c>
      <c r="C6249" s="14">
        <f t="shared" si="583"/>
        <v>0</v>
      </c>
      <c r="D6249" s="14">
        <f t="shared" si="584"/>
        <v>0</v>
      </c>
      <c r="E6249" s="19" t="str">
        <f t="shared" si="586"/>
        <v>343400 - Køkkenchefarbejde</v>
      </c>
      <c r="F6249" s="19" t="str">
        <f t="shared" si="587"/>
        <v>0-4 år</v>
      </c>
      <c r="G6249" s="40" t="s">
        <v>516</v>
      </c>
      <c r="H6249" s="41" t="s">
        <v>156</v>
      </c>
      <c r="I6249" s="42" t="s">
        <v>517</v>
      </c>
      <c r="J6249" s="43" t="s">
        <v>16</v>
      </c>
      <c r="K6249" s="44">
        <v>57</v>
      </c>
      <c r="L6249" s="45">
        <v>23220.832484857296</v>
      </c>
      <c r="M6249" s="46">
        <v>24444.144544592986</v>
      </c>
      <c r="N6249" s="45"/>
      <c r="O6249" s="46"/>
    </row>
    <row r="6250" spans="1:15" x14ac:dyDescent="0.2">
      <c r="A6250" s="11" t="str">
        <f t="shared" si="582"/>
        <v>3434004 - Region Midtjylland10-14 år</v>
      </c>
      <c r="B6250" s="12" t="str">
        <f t="shared" si="585"/>
        <v>343400</v>
      </c>
      <c r="C6250" s="14">
        <f t="shared" si="583"/>
        <v>0</v>
      </c>
      <c r="D6250" s="14">
        <f t="shared" si="584"/>
        <v>0</v>
      </c>
      <c r="E6250" s="19" t="str">
        <f t="shared" si="586"/>
        <v>343400 - Køkkenchefarbejde</v>
      </c>
      <c r="F6250" s="19" t="str">
        <f t="shared" si="587"/>
        <v>10-14 år</v>
      </c>
      <c r="G6250" s="40" t="s">
        <v>516</v>
      </c>
      <c r="H6250" s="41" t="s">
        <v>156</v>
      </c>
      <c r="I6250" s="42" t="s">
        <v>517</v>
      </c>
      <c r="J6250" s="43" t="s">
        <v>17</v>
      </c>
      <c r="K6250" s="44">
        <v>39</v>
      </c>
      <c r="L6250" s="45">
        <v>36264.870215275929</v>
      </c>
      <c r="M6250" s="46">
        <v>38175.363868250119</v>
      </c>
      <c r="N6250" s="45"/>
      <c r="O6250" s="46"/>
    </row>
    <row r="6251" spans="1:15" x14ac:dyDescent="0.2">
      <c r="A6251" s="11" t="str">
        <f t="shared" si="582"/>
        <v>3434004 - Region Midtjylland15-20 år</v>
      </c>
      <c r="B6251" s="12" t="str">
        <f t="shared" si="585"/>
        <v>343400</v>
      </c>
      <c r="C6251" s="14">
        <f t="shared" si="583"/>
        <v>0</v>
      </c>
      <c r="D6251" s="14">
        <f t="shared" si="584"/>
        <v>0</v>
      </c>
      <c r="E6251" s="19" t="str">
        <f t="shared" si="586"/>
        <v>343400 - Køkkenchefarbejde</v>
      </c>
      <c r="F6251" s="19" t="str">
        <f t="shared" si="587"/>
        <v>15-20 år</v>
      </c>
      <c r="G6251" s="40" t="s">
        <v>516</v>
      </c>
      <c r="H6251" s="41" t="s">
        <v>156</v>
      </c>
      <c r="I6251" s="42" t="s">
        <v>517</v>
      </c>
      <c r="J6251" s="43" t="s">
        <v>18</v>
      </c>
      <c r="K6251" s="44">
        <v>35</v>
      </c>
      <c r="L6251" s="45">
        <v>37051.333218367858</v>
      </c>
      <c r="M6251" s="46">
        <v>39087.425941665038</v>
      </c>
      <c r="N6251" s="45"/>
      <c r="O6251" s="46"/>
    </row>
    <row r="6252" spans="1:15" x14ac:dyDescent="0.2">
      <c r="A6252" s="11" t="str">
        <f t="shared" si="582"/>
        <v>3434004 - Region Midtjylland20-24 år</v>
      </c>
      <c r="B6252" s="12" t="str">
        <f t="shared" si="585"/>
        <v>343400</v>
      </c>
      <c r="C6252" s="14">
        <f t="shared" si="583"/>
        <v>0</v>
      </c>
      <c r="D6252" s="14">
        <f t="shared" si="584"/>
        <v>0</v>
      </c>
      <c r="E6252" s="19" t="str">
        <f t="shared" si="586"/>
        <v>343400 - Køkkenchefarbejde</v>
      </c>
      <c r="F6252" s="19" t="str">
        <f t="shared" si="587"/>
        <v>20-24 år</v>
      </c>
      <c r="G6252" s="40" t="s">
        <v>516</v>
      </c>
      <c r="H6252" s="41" t="s">
        <v>156</v>
      </c>
      <c r="I6252" s="42" t="s">
        <v>517</v>
      </c>
      <c r="J6252" s="43" t="s">
        <v>19</v>
      </c>
      <c r="K6252" s="44">
        <v>37</v>
      </c>
      <c r="L6252" s="45">
        <v>35793.610180056792</v>
      </c>
      <c r="M6252" s="46">
        <v>37679.277070909899</v>
      </c>
      <c r="N6252" s="45"/>
      <c r="O6252" s="46"/>
    </row>
    <row r="6253" spans="1:15" x14ac:dyDescent="0.2">
      <c r="A6253" s="11" t="str">
        <f t="shared" si="582"/>
        <v>3434004 - Region Midtjylland25 år og derover</v>
      </c>
      <c r="B6253" s="12" t="str">
        <f t="shared" si="585"/>
        <v>343400</v>
      </c>
      <c r="C6253" s="14">
        <f t="shared" si="583"/>
        <v>0</v>
      </c>
      <c r="D6253" s="14">
        <f t="shared" si="584"/>
        <v>0</v>
      </c>
      <c r="E6253" s="19" t="str">
        <f t="shared" si="586"/>
        <v>343400 - Køkkenchefarbejde</v>
      </c>
      <c r="F6253" s="19" t="str">
        <f t="shared" si="587"/>
        <v>25 år og derover</v>
      </c>
      <c r="G6253" s="40" t="s">
        <v>516</v>
      </c>
      <c r="H6253" s="41" t="s">
        <v>156</v>
      </c>
      <c r="I6253" s="42" t="s">
        <v>517</v>
      </c>
      <c r="J6253" s="43" t="s">
        <v>9</v>
      </c>
      <c r="K6253" s="44">
        <v>107</v>
      </c>
      <c r="L6253" s="45">
        <v>35349.60117926223</v>
      </c>
      <c r="M6253" s="46">
        <v>37265.131093974451</v>
      </c>
      <c r="N6253" s="45"/>
      <c r="O6253" s="46"/>
    </row>
    <row r="6254" spans="1:15" x14ac:dyDescent="0.2">
      <c r="A6254" s="11" t="str">
        <f t="shared" si="582"/>
        <v>3434004 - Region MidtjyllandAlle uanset erf.</v>
      </c>
      <c r="B6254" s="12" t="str">
        <f t="shared" si="585"/>
        <v>343400</v>
      </c>
      <c r="C6254" s="14">
        <f t="shared" si="583"/>
        <v>0</v>
      </c>
      <c r="D6254" s="14">
        <f t="shared" si="584"/>
        <v>0</v>
      </c>
      <c r="E6254" s="19" t="str">
        <f t="shared" si="586"/>
        <v>343400 - Køkkenchefarbejde</v>
      </c>
      <c r="F6254" s="19" t="str">
        <f t="shared" si="587"/>
        <v>Alle uanset erf.</v>
      </c>
      <c r="G6254" s="40" t="s">
        <v>516</v>
      </c>
      <c r="H6254" s="41" t="s">
        <v>156</v>
      </c>
      <c r="I6254" s="42" t="s">
        <v>517</v>
      </c>
      <c r="J6254" s="43" t="s">
        <v>10</v>
      </c>
      <c r="K6254" s="44">
        <v>317</v>
      </c>
      <c r="L6254" s="45">
        <v>34773.986466782895</v>
      </c>
      <c r="M6254" s="46">
        <v>36605.937885305117</v>
      </c>
      <c r="N6254" s="45"/>
      <c r="O6254" s="46"/>
    </row>
    <row r="6255" spans="1:15" x14ac:dyDescent="0.2">
      <c r="A6255" s="11" t="str">
        <f t="shared" si="582"/>
        <v>3434005 - Region Nordjylland5-9 år</v>
      </c>
      <c r="B6255" s="12" t="str">
        <f t="shared" si="585"/>
        <v>343400</v>
      </c>
      <c r="C6255" s="14">
        <f t="shared" si="583"/>
        <v>0</v>
      </c>
      <c r="D6255" s="14">
        <f t="shared" si="584"/>
        <v>0</v>
      </c>
      <c r="E6255" s="19" t="str">
        <f t="shared" si="586"/>
        <v>343400 - Køkkenchefarbejde</v>
      </c>
      <c r="F6255" s="19" t="str">
        <f t="shared" si="587"/>
        <v>5-9 år</v>
      </c>
      <c r="G6255" s="40" t="s">
        <v>516</v>
      </c>
      <c r="H6255" s="41" t="s">
        <v>156</v>
      </c>
      <c r="I6255" s="42" t="s">
        <v>21</v>
      </c>
      <c r="J6255" s="43" t="s">
        <v>15</v>
      </c>
      <c r="K6255" s="44">
        <v>11</v>
      </c>
      <c r="L6255" s="45">
        <v>36139.524699479269</v>
      </c>
      <c r="M6255" s="46">
        <v>38043.414942295451</v>
      </c>
      <c r="N6255" s="45"/>
      <c r="O6255" s="46"/>
    </row>
    <row r="6256" spans="1:15" x14ac:dyDescent="0.2">
      <c r="A6256" s="11" t="str">
        <f t="shared" si="582"/>
        <v>3434005 - Region Nordjylland0-4 år</v>
      </c>
      <c r="B6256" s="12" t="str">
        <f t="shared" si="585"/>
        <v>343400</v>
      </c>
      <c r="C6256" s="14">
        <f t="shared" si="583"/>
        <v>0</v>
      </c>
      <c r="D6256" s="14">
        <f t="shared" si="584"/>
        <v>0</v>
      </c>
      <c r="E6256" s="19" t="str">
        <f t="shared" si="586"/>
        <v>343400 - Køkkenchefarbejde</v>
      </c>
      <c r="F6256" s="19" t="str">
        <f t="shared" si="587"/>
        <v>0-4 år</v>
      </c>
      <c r="G6256" s="40" t="s">
        <v>516</v>
      </c>
      <c r="H6256" s="41" t="s">
        <v>156</v>
      </c>
      <c r="I6256" s="42" t="s">
        <v>21</v>
      </c>
      <c r="J6256" s="43" t="s">
        <v>16</v>
      </c>
      <c r="K6256" s="44">
        <v>36</v>
      </c>
      <c r="L6256" s="45">
        <v>22135.524292735001</v>
      </c>
      <c r="M6256" s="46">
        <v>23301.660512594197</v>
      </c>
      <c r="N6256" s="45"/>
      <c r="O6256" s="46"/>
    </row>
    <row r="6257" spans="1:15" x14ac:dyDescent="0.2">
      <c r="A6257" s="11" t="str">
        <f t="shared" si="582"/>
        <v>3434005 - Region Nordjylland10-14 år</v>
      </c>
      <c r="B6257" s="12" t="str">
        <f t="shared" si="585"/>
        <v>343400</v>
      </c>
      <c r="C6257" s="14">
        <f t="shared" si="583"/>
        <v>0</v>
      </c>
      <c r="D6257" s="14">
        <f t="shared" si="584"/>
        <v>0</v>
      </c>
      <c r="E6257" s="19" t="str">
        <f t="shared" si="586"/>
        <v>343400 - Køkkenchefarbejde</v>
      </c>
      <c r="F6257" s="19" t="str">
        <f t="shared" si="587"/>
        <v>10-14 år</v>
      </c>
      <c r="G6257" s="40" t="s">
        <v>516</v>
      </c>
      <c r="H6257" s="41" t="s">
        <v>156</v>
      </c>
      <c r="I6257" s="42" t="s">
        <v>21</v>
      </c>
      <c r="J6257" s="43" t="s">
        <v>17</v>
      </c>
      <c r="K6257" s="44">
        <v>21</v>
      </c>
      <c r="L6257" s="45">
        <v>37677.766020502138</v>
      </c>
      <c r="M6257" s="46">
        <v>39662.693373422713</v>
      </c>
      <c r="N6257" s="45"/>
      <c r="O6257" s="46"/>
    </row>
    <row r="6258" spans="1:15" x14ac:dyDescent="0.2">
      <c r="A6258" s="11" t="str">
        <f t="shared" si="582"/>
        <v>3434005 - Region Nordjylland15-20 år</v>
      </c>
      <c r="B6258" s="12" t="str">
        <f t="shared" si="585"/>
        <v>343400</v>
      </c>
      <c r="C6258" s="14">
        <f t="shared" si="583"/>
        <v>0</v>
      </c>
      <c r="D6258" s="14">
        <f t="shared" si="584"/>
        <v>0</v>
      </c>
      <c r="E6258" s="19" t="str">
        <f t="shared" si="586"/>
        <v>343400 - Køkkenchefarbejde</v>
      </c>
      <c r="F6258" s="19" t="str">
        <f t="shared" si="587"/>
        <v>15-20 år</v>
      </c>
      <c r="G6258" s="40" t="s">
        <v>516</v>
      </c>
      <c r="H6258" s="41" t="s">
        <v>156</v>
      </c>
      <c r="I6258" s="42" t="s">
        <v>21</v>
      </c>
      <c r="J6258" s="43" t="s">
        <v>18</v>
      </c>
      <c r="K6258" s="44">
        <v>17</v>
      </c>
      <c r="L6258" s="45">
        <v>37647.789429967612</v>
      </c>
      <c r="M6258" s="46">
        <v>39631.137566263002</v>
      </c>
      <c r="N6258" s="45"/>
      <c r="O6258" s="46"/>
    </row>
    <row r="6259" spans="1:15" x14ac:dyDescent="0.2">
      <c r="A6259" s="11" t="str">
        <f t="shared" si="582"/>
        <v>3434005 - Region Nordjylland20-24 år</v>
      </c>
      <c r="B6259" s="12" t="str">
        <f t="shared" si="585"/>
        <v>343400</v>
      </c>
      <c r="C6259" s="14">
        <f t="shared" si="583"/>
        <v>0</v>
      </c>
      <c r="D6259" s="14">
        <f t="shared" si="584"/>
        <v>0</v>
      </c>
      <c r="E6259" s="19" t="str">
        <f t="shared" si="586"/>
        <v>343400 - Køkkenchefarbejde</v>
      </c>
      <c r="F6259" s="19" t="str">
        <f t="shared" si="587"/>
        <v>20-24 år</v>
      </c>
      <c r="G6259" s="40" t="s">
        <v>516</v>
      </c>
      <c r="H6259" s="41" t="s">
        <v>156</v>
      </c>
      <c r="I6259" s="42" t="s">
        <v>21</v>
      </c>
      <c r="J6259" s="43" t="s">
        <v>19</v>
      </c>
      <c r="K6259" s="44">
        <v>20</v>
      </c>
      <c r="L6259" s="45">
        <v>37579.189691413281</v>
      </c>
      <c r="M6259" s="46">
        <v>39644.289865464765</v>
      </c>
      <c r="N6259" s="45"/>
      <c r="O6259" s="46"/>
    </row>
    <row r="6260" spans="1:15" x14ac:dyDescent="0.2">
      <c r="A6260" s="11" t="str">
        <f t="shared" si="582"/>
        <v>3434005 - Region Nordjylland25 år og derover</v>
      </c>
      <c r="B6260" s="12" t="str">
        <f t="shared" si="585"/>
        <v>343400</v>
      </c>
      <c r="C6260" s="14">
        <f t="shared" si="583"/>
        <v>0</v>
      </c>
      <c r="D6260" s="14">
        <f t="shared" si="584"/>
        <v>0</v>
      </c>
      <c r="E6260" s="19" t="str">
        <f t="shared" si="586"/>
        <v>343400 - Køkkenchefarbejde</v>
      </c>
      <c r="F6260" s="19" t="str">
        <f t="shared" si="587"/>
        <v>25 år og derover</v>
      </c>
      <c r="G6260" s="40" t="s">
        <v>516</v>
      </c>
      <c r="H6260" s="41" t="s">
        <v>156</v>
      </c>
      <c r="I6260" s="42" t="s">
        <v>21</v>
      </c>
      <c r="J6260" s="43" t="s">
        <v>9</v>
      </c>
      <c r="K6260" s="44">
        <v>36</v>
      </c>
      <c r="L6260" s="45">
        <v>33897.092424890987</v>
      </c>
      <c r="M6260" s="46">
        <v>35777.611992686339</v>
      </c>
      <c r="N6260" s="45"/>
      <c r="O6260" s="46"/>
    </row>
    <row r="6261" spans="1:15" x14ac:dyDescent="0.2">
      <c r="A6261" s="11" t="str">
        <f t="shared" si="582"/>
        <v>3434005 - Region NordjyllandAlle uanset erf.</v>
      </c>
      <c r="B6261" s="12" t="str">
        <f t="shared" si="585"/>
        <v>343400</v>
      </c>
      <c r="C6261" s="14">
        <f t="shared" si="583"/>
        <v>0</v>
      </c>
      <c r="D6261" s="14">
        <f t="shared" si="584"/>
        <v>0</v>
      </c>
      <c r="E6261" s="19" t="str">
        <f t="shared" si="586"/>
        <v>343400 - Køkkenchefarbejde</v>
      </c>
      <c r="F6261" s="19" t="str">
        <f t="shared" si="587"/>
        <v>Alle uanset erf.</v>
      </c>
      <c r="G6261" s="40" t="s">
        <v>516</v>
      </c>
      <c r="H6261" s="41" t="s">
        <v>156</v>
      </c>
      <c r="I6261" s="42" t="s">
        <v>21</v>
      </c>
      <c r="J6261" s="43" t="s">
        <v>10</v>
      </c>
      <c r="K6261" s="44">
        <v>141</v>
      </c>
      <c r="L6261" s="45">
        <v>33897.092424890987</v>
      </c>
      <c r="M6261" s="46">
        <v>35777.611992686339</v>
      </c>
      <c r="N6261" s="45"/>
      <c r="O6261" s="46"/>
    </row>
    <row r="6262" spans="1:15" x14ac:dyDescent="0.2">
      <c r="A6262" s="11" t="str">
        <f t="shared" si="582"/>
        <v>3434006 - Alle regionerUnder 1 år</v>
      </c>
      <c r="B6262" s="12" t="str">
        <f t="shared" si="585"/>
        <v>343400</v>
      </c>
      <c r="C6262" s="14">
        <f t="shared" si="583"/>
        <v>0</v>
      </c>
      <c r="D6262" s="14">
        <f t="shared" si="584"/>
        <v>0</v>
      </c>
      <c r="E6262" s="19" t="str">
        <f t="shared" si="586"/>
        <v>343400 - Køkkenchefarbejde</v>
      </c>
      <c r="F6262" s="19" t="str">
        <f t="shared" si="587"/>
        <v>Under 1 år</v>
      </c>
      <c r="G6262" s="40" t="s">
        <v>516</v>
      </c>
      <c r="H6262" s="41" t="s">
        <v>156</v>
      </c>
      <c r="I6262" s="42" t="s">
        <v>11</v>
      </c>
      <c r="J6262" s="43" t="s">
        <v>13</v>
      </c>
      <c r="K6262" s="44">
        <v>89</v>
      </c>
      <c r="L6262" s="45">
        <v>22077.757633350418</v>
      </c>
      <c r="M6262" s="46">
        <v>23240.850609556663</v>
      </c>
      <c r="N6262" s="45"/>
      <c r="O6262" s="46"/>
    </row>
    <row r="6263" spans="1:15" x14ac:dyDescent="0.2">
      <c r="A6263" s="11" t="str">
        <f t="shared" si="582"/>
        <v>3434006 - Alle regioner1 år</v>
      </c>
      <c r="B6263" s="12" t="str">
        <f t="shared" si="585"/>
        <v>343400</v>
      </c>
      <c r="C6263" s="14">
        <f t="shared" si="583"/>
        <v>0</v>
      </c>
      <c r="D6263" s="14">
        <f t="shared" si="584"/>
        <v>0</v>
      </c>
      <c r="E6263" s="19" t="str">
        <f t="shared" si="586"/>
        <v>343400 - Køkkenchefarbejde</v>
      </c>
      <c r="F6263" s="19" t="str">
        <f t="shared" si="587"/>
        <v>1 år</v>
      </c>
      <c r="G6263" s="40" t="s">
        <v>516</v>
      </c>
      <c r="H6263" s="41" t="s">
        <v>156</v>
      </c>
      <c r="I6263" s="42" t="s">
        <v>11</v>
      </c>
      <c r="J6263" s="43" t="s">
        <v>22</v>
      </c>
      <c r="K6263" s="44">
        <v>41</v>
      </c>
      <c r="L6263" s="45">
        <v>23576.375824848066</v>
      </c>
      <c r="M6263" s="46">
        <v>24818.4184988222</v>
      </c>
      <c r="N6263" s="45"/>
      <c r="O6263" s="46"/>
    </row>
    <row r="6264" spans="1:15" x14ac:dyDescent="0.2">
      <c r="A6264" s="11" t="str">
        <f t="shared" si="582"/>
        <v>3434006 - Alle regioner2 år</v>
      </c>
      <c r="B6264" s="12" t="str">
        <f t="shared" si="585"/>
        <v>343400</v>
      </c>
      <c r="C6264" s="14">
        <f t="shared" si="583"/>
        <v>0</v>
      </c>
      <c r="D6264" s="14">
        <f t="shared" si="584"/>
        <v>0</v>
      </c>
      <c r="E6264" s="19" t="str">
        <f t="shared" si="586"/>
        <v>343400 - Køkkenchefarbejde</v>
      </c>
      <c r="F6264" s="19" t="str">
        <f t="shared" si="587"/>
        <v>2 år</v>
      </c>
      <c r="G6264" s="40" t="s">
        <v>516</v>
      </c>
      <c r="H6264" s="41" t="s">
        <v>156</v>
      </c>
      <c r="I6264" s="42" t="s">
        <v>11</v>
      </c>
      <c r="J6264" s="43" t="s">
        <v>23</v>
      </c>
      <c r="K6264" s="44">
        <v>28</v>
      </c>
      <c r="L6264" s="45">
        <v>26641.288765453231</v>
      </c>
      <c r="M6264" s="46">
        <v>28044.796148529735</v>
      </c>
      <c r="N6264" s="45"/>
      <c r="O6264" s="46"/>
    </row>
    <row r="6265" spans="1:15" x14ac:dyDescent="0.2">
      <c r="A6265" s="11" t="str">
        <f t="shared" si="582"/>
        <v>3434006 - Alle regioner3 år</v>
      </c>
      <c r="B6265" s="12" t="str">
        <f t="shared" si="585"/>
        <v>343400</v>
      </c>
      <c r="C6265" s="14">
        <f t="shared" si="583"/>
        <v>0</v>
      </c>
      <c r="D6265" s="14">
        <f t="shared" si="584"/>
        <v>0</v>
      </c>
      <c r="E6265" s="19" t="str">
        <f t="shared" si="586"/>
        <v>343400 - Køkkenchefarbejde</v>
      </c>
      <c r="F6265" s="19" t="str">
        <f t="shared" si="587"/>
        <v>3 år</v>
      </c>
      <c r="G6265" s="40" t="s">
        <v>516</v>
      </c>
      <c r="H6265" s="41" t="s">
        <v>156</v>
      </c>
      <c r="I6265" s="42" t="s">
        <v>11</v>
      </c>
      <c r="J6265" s="43" t="s">
        <v>14</v>
      </c>
      <c r="K6265" s="44">
        <v>37</v>
      </c>
      <c r="L6265" s="45">
        <v>29990.189804181915</v>
      </c>
      <c r="M6265" s="46">
        <v>31570.12286149769</v>
      </c>
      <c r="N6265" s="45"/>
      <c r="O6265" s="46"/>
    </row>
    <row r="6266" spans="1:15" x14ac:dyDescent="0.2">
      <c r="A6266" s="11" t="str">
        <f t="shared" si="582"/>
        <v>3434006 - Alle regioner4 år</v>
      </c>
      <c r="B6266" s="12" t="str">
        <f t="shared" si="585"/>
        <v>343400</v>
      </c>
      <c r="C6266" s="14">
        <f t="shared" si="583"/>
        <v>0</v>
      </c>
      <c r="D6266" s="14">
        <f t="shared" si="584"/>
        <v>0</v>
      </c>
      <c r="E6266" s="19" t="str">
        <f t="shared" si="586"/>
        <v>343400 - Køkkenchefarbejde</v>
      </c>
      <c r="F6266" s="19" t="str">
        <f t="shared" si="587"/>
        <v>4 år</v>
      </c>
      <c r="G6266" s="40" t="s">
        <v>516</v>
      </c>
      <c r="H6266" s="41" t="s">
        <v>156</v>
      </c>
      <c r="I6266" s="42" t="s">
        <v>11</v>
      </c>
      <c r="J6266" s="43" t="s">
        <v>24</v>
      </c>
      <c r="K6266" s="44">
        <v>40</v>
      </c>
      <c r="L6266" s="45">
        <v>35523.205629454445</v>
      </c>
      <c r="M6266" s="46">
        <v>37394.627159036587</v>
      </c>
      <c r="N6266" s="45"/>
      <c r="O6266" s="46"/>
    </row>
    <row r="6267" spans="1:15" x14ac:dyDescent="0.2">
      <c r="A6267" s="11" t="str">
        <f t="shared" si="582"/>
        <v>3434006 - Alle regioner5-9 år</v>
      </c>
      <c r="B6267" s="12" t="str">
        <f t="shared" si="585"/>
        <v>343400</v>
      </c>
      <c r="C6267" s="14">
        <f t="shared" si="583"/>
        <v>0</v>
      </c>
      <c r="D6267" s="14">
        <f t="shared" si="584"/>
        <v>0</v>
      </c>
      <c r="E6267" s="19" t="str">
        <f t="shared" si="586"/>
        <v>343400 - Køkkenchefarbejde</v>
      </c>
      <c r="F6267" s="19" t="str">
        <f t="shared" si="587"/>
        <v>5-9 år</v>
      </c>
      <c r="G6267" s="40" t="s">
        <v>516</v>
      </c>
      <c r="H6267" s="41" t="s">
        <v>156</v>
      </c>
      <c r="I6267" s="42" t="s">
        <v>11</v>
      </c>
      <c r="J6267" s="43" t="s">
        <v>15</v>
      </c>
      <c r="K6267" s="44">
        <v>227</v>
      </c>
      <c r="L6267" s="45">
        <v>34908.288108250177</v>
      </c>
      <c r="M6267" s="46">
        <v>36747.314760520218</v>
      </c>
      <c r="N6267" s="45"/>
      <c r="O6267" s="46"/>
    </row>
    <row r="6268" spans="1:15" x14ac:dyDescent="0.2">
      <c r="A6268" s="11" t="str">
        <f t="shared" si="582"/>
        <v>3434006 - Alle regioner0-4 år</v>
      </c>
      <c r="B6268" s="12" t="str">
        <f t="shared" si="585"/>
        <v>343400</v>
      </c>
      <c r="C6268" s="14">
        <f t="shared" si="583"/>
        <v>0</v>
      </c>
      <c r="D6268" s="14">
        <f t="shared" si="584"/>
        <v>0</v>
      </c>
      <c r="E6268" s="19" t="str">
        <f t="shared" si="586"/>
        <v>343400 - Køkkenchefarbejde</v>
      </c>
      <c r="F6268" s="19" t="str">
        <f t="shared" si="587"/>
        <v>0-4 år</v>
      </c>
      <c r="G6268" s="40" t="s">
        <v>516</v>
      </c>
      <c r="H6268" s="41" t="s">
        <v>156</v>
      </c>
      <c r="I6268" s="42" t="s">
        <v>11</v>
      </c>
      <c r="J6268" s="43" t="s">
        <v>16</v>
      </c>
      <c r="K6268" s="44">
        <v>235</v>
      </c>
      <c r="L6268" s="45">
        <v>23984.548621793703</v>
      </c>
      <c r="M6268" s="46">
        <v>25248.094517294685</v>
      </c>
      <c r="N6268" s="45"/>
      <c r="O6268" s="46"/>
    </row>
    <row r="6269" spans="1:15" x14ac:dyDescent="0.2">
      <c r="A6269" s="11" t="str">
        <f t="shared" si="582"/>
        <v>3434006 - Alle regioner10-14 år</v>
      </c>
      <c r="B6269" s="12" t="str">
        <f t="shared" si="585"/>
        <v>343400</v>
      </c>
      <c r="C6269" s="14">
        <f t="shared" si="583"/>
        <v>0</v>
      </c>
      <c r="D6269" s="14">
        <f t="shared" si="584"/>
        <v>0</v>
      </c>
      <c r="E6269" s="19" t="str">
        <f t="shared" si="586"/>
        <v>343400 - Køkkenchefarbejde</v>
      </c>
      <c r="F6269" s="19" t="str">
        <f t="shared" si="587"/>
        <v>10-14 år</v>
      </c>
      <c r="G6269" s="40" t="s">
        <v>516</v>
      </c>
      <c r="H6269" s="41" t="s">
        <v>156</v>
      </c>
      <c r="I6269" s="42" t="s">
        <v>11</v>
      </c>
      <c r="J6269" s="43" t="s">
        <v>17</v>
      </c>
      <c r="K6269" s="44">
        <v>298</v>
      </c>
      <c r="L6269" s="45">
        <v>37764.152482703343</v>
      </c>
      <c r="M6269" s="46">
        <v>39753.630818069425</v>
      </c>
      <c r="N6269" s="45"/>
      <c r="O6269" s="46"/>
    </row>
    <row r="6270" spans="1:15" x14ac:dyDescent="0.2">
      <c r="A6270" s="11" t="str">
        <f t="shared" si="582"/>
        <v>3434006 - Alle regioner15-20 år</v>
      </c>
      <c r="B6270" s="12" t="str">
        <f t="shared" si="585"/>
        <v>343400</v>
      </c>
      <c r="C6270" s="14">
        <f t="shared" si="583"/>
        <v>0</v>
      </c>
      <c r="D6270" s="14">
        <f t="shared" si="584"/>
        <v>0</v>
      </c>
      <c r="E6270" s="19" t="str">
        <f t="shared" si="586"/>
        <v>343400 - Køkkenchefarbejde</v>
      </c>
      <c r="F6270" s="19" t="str">
        <f t="shared" si="587"/>
        <v>15-20 år</v>
      </c>
      <c r="G6270" s="40" t="s">
        <v>516</v>
      </c>
      <c r="H6270" s="41" t="s">
        <v>156</v>
      </c>
      <c r="I6270" s="42" t="s">
        <v>11</v>
      </c>
      <c r="J6270" s="43" t="s">
        <v>18</v>
      </c>
      <c r="K6270" s="44">
        <v>254</v>
      </c>
      <c r="L6270" s="45">
        <v>38063.290208053382</v>
      </c>
      <c r="M6270" s="46">
        <v>40049.119595562872</v>
      </c>
      <c r="N6270" s="45"/>
      <c r="O6270" s="46"/>
    </row>
    <row r="6271" spans="1:15" x14ac:dyDescent="0.2">
      <c r="A6271" s="11" t="str">
        <f t="shared" si="582"/>
        <v>3434006 - Alle regioner20-24 år</v>
      </c>
      <c r="B6271" s="12" t="str">
        <f t="shared" si="585"/>
        <v>343400</v>
      </c>
      <c r="C6271" s="14">
        <f t="shared" si="583"/>
        <v>0</v>
      </c>
      <c r="D6271" s="14">
        <f t="shared" si="584"/>
        <v>0</v>
      </c>
      <c r="E6271" s="19" t="str">
        <f t="shared" si="586"/>
        <v>343400 - Køkkenchefarbejde</v>
      </c>
      <c r="F6271" s="19" t="str">
        <f t="shared" si="587"/>
        <v>20-24 år</v>
      </c>
      <c r="G6271" s="40" t="s">
        <v>516</v>
      </c>
      <c r="H6271" s="41" t="s">
        <v>156</v>
      </c>
      <c r="I6271" s="42" t="s">
        <v>11</v>
      </c>
      <c r="J6271" s="43" t="s">
        <v>19</v>
      </c>
      <c r="K6271" s="44">
        <v>237</v>
      </c>
      <c r="L6271" s="45">
        <v>38401.894041706379</v>
      </c>
      <c r="M6271" s="46">
        <v>40367.350844288638</v>
      </c>
      <c r="N6271" s="45"/>
      <c r="O6271" s="46"/>
    </row>
    <row r="6272" spans="1:15" x14ac:dyDescent="0.2">
      <c r="A6272" s="11" t="str">
        <f t="shared" si="582"/>
        <v>3434006 - Alle regioner25 år og derover</v>
      </c>
      <c r="B6272" s="12" t="str">
        <f t="shared" si="585"/>
        <v>343400</v>
      </c>
      <c r="C6272" s="14">
        <f t="shared" si="583"/>
        <v>0</v>
      </c>
      <c r="D6272" s="14">
        <f t="shared" si="584"/>
        <v>0</v>
      </c>
      <c r="E6272" s="19" t="str">
        <f t="shared" si="586"/>
        <v>343400 - Køkkenchefarbejde</v>
      </c>
      <c r="F6272" s="19" t="str">
        <f t="shared" si="587"/>
        <v>25 år og derover</v>
      </c>
      <c r="G6272" s="40" t="s">
        <v>516</v>
      </c>
      <c r="H6272" s="41" t="s">
        <v>156</v>
      </c>
      <c r="I6272" s="42" t="s">
        <v>11</v>
      </c>
      <c r="J6272" s="43" t="s">
        <v>9</v>
      </c>
      <c r="K6272" s="44">
        <v>614</v>
      </c>
      <c r="L6272" s="45">
        <v>36488.962114164344</v>
      </c>
      <c r="M6272" s="46">
        <v>38457.239590051155</v>
      </c>
      <c r="N6272" s="45"/>
      <c r="O6272" s="46"/>
    </row>
    <row r="6273" spans="1:15" x14ac:dyDescent="0.2">
      <c r="A6273" s="11" t="str">
        <f t="shared" si="582"/>
        <v>3434006 - Alle regionerAlle uanset erf.</v>
      </c>
      <c r="B6273" s="12" t="str">
        <f t="shared" si="585"/>
        <v>343400</v>
      </c>
      <c r="C6273" s="14">
        <f t="shared" si="583"/>
        <v>0</v>
      </c>
      <c r="D6273" s="14">
        <f t="shared" si="584"/>
        <v>0</v>
      </c>
      <c r="E6273" s="19" t="str">
        <f t="shared" si="586"/>
        <v>343400 - Køkkenchefarbejde</v>
      </c>
      <c r="F6273" s="19" t="str">
        <f t="shared" si="587"/>
        <v>Alle uanset erf.</v>
      </c>
      <c r="G6273" s="40" t="s">
        <v>516</v>
      </c>
      <c r="H6273" s="41" t="s">
        <v>156</v>
      </c>
      <c r="I6273" s="42" t="s">
        <v>11</v>
      </c>
      <c r="J6273" s="43" t="s">
        <v>10</v>
      </c>
      <c r="K6273" s="44">
        <v>1865</v>
      </c>
      <c r="L6273" s="45">
        <v>36011.788607151677</v>
      </c>
      <c r="M6273" s="46">
        <v>37909.574841080699</v>
      </c>
      <c r="N6273" s="45"/>
      <c r="O6273" s="46"/>
    </row>
    <row r="6274" spans="1:15" x14ac:dyDescent="0.2">
      <c r="A6274" s="11" t="str">
        <f t="shared" ref="A6274:A6337" si="588">B6274&amp;I6274&amp;F6274</f>
        <v>3435001 - Region HovedstadenUnder 1 år</v>
      </c>
      <c r="B6274" s="12" t="str">
        <f t="shared" si="585"/>
        <v>343500</v>
      </c>
      <c r="C6274" s="14">
        <f t="shared" ref="C6274:C6337" si="589">N6274*1.2</f>
        <v>0</v>
      </c>
      <c r="D6274" s="14">
        <f t="shared" ref="D6274:D6337" si="590">O6274*1.2</f>
        <v>0</v>
      </c>
      <c r="E6274" s="19" t="str">
        <f t="shared" si="586"/>
        <v>343500 - Andet arbejde inden for kunstneriske, kulturelle og kulinariske områder</v>
      </c>
      <c r="F6274" s="19" t="str">
        <f t="shared" si="587"/>
        <v>Under 1 år</v>
      </c>
      <c r="G6274" s="40" t="s">
        <v>516</v>
      </c>
      <c r="H6274" s="41" t="s">
        <v>376</v>
      </c>
      <c r="I6274" s="42" t="s">
        <v>8</v>
      </c>
      <c r="J6274" s="43" t="s">
        <v>13</v>
      </c>
      <c r="K6274" s="44">
        <v>18</v>
      </c>
      <c r="L6274" s="45">
        <v>27182.871754034502</v>
      </c>
      <c r="M6274" s="46">
        <v>28660.767240178557</v>
      </c>
      <c r="N6274" s="45"/>
      <c r="O6274" s="46"/>
    </row>
    <row r="6275" spans="1:15" x14ac:dyDescent="0.2">
      <c r="A6275" s="11" t="str">
        <f t="shared" si="588"/>
        <v>3435001 - Region Hovedstaden5-9 år</v>
      </c>
      <c r="B6275" s="12" t="str">
        <f t="shared" ref="B6275:B6338" si="591">LEFT(E6275,6)</f>
        <v>343500</v>
      </c>
      <c r="C6275" s="14">
        <f t="shared" si="589"/>
        <v>0</v>
      </c>
      <c r="D6275" s="14">
        <f t="shared" si="590"/>
        <v>0</v>
      </c>
      <c r="E6275" s="19" t="str">
        <f t="shared" ref="E6275:E6338" si="592">TRIM(H6275)</f>
        <v>343500 - Andet arbejde inden for kunstneriske, kulturelle og kulinariske områder</v>
      </c>
      <c r="F6275" s="19" t="str">
        <f t="shared" ref="F6275:F6338" si="593">MID(J6275,6,30)</f>
        <v>5-9 år</v>
      </c>
      <c r="G6275" s="40" t="s">
        <v>516</v>
      </c>
      <c r="H6275" s="41" t="s">
        <v>376</v>
      </c>
      <c r="I6275" s="42" t="s">
        <v>8</v>
      </c>
      <c r="J6275" s="43" t="s">
        <v>15</v>
      </c>
      <c r="K6275" s="44">
        <v>23</v>
      </c>
      <c r="L6275" s="45">
        <v>30569.998806597614</v>
      </c>
      <c r="M6275" s="46">
        <v>32220.313157584998</v>
      </c>
      <c r="N6275" s="45"/>
      <c r="O6275" s="46"/>
    </row>
    <row r="6276" spans="1:15" x14ac:dyDescent="0.2">
      <c r="A6276" s="11" t="str">
        <f t="shared" si="588"/>
        <v>3435001 - Region Hovedstaden0-4 år</v>
      </c>
      <c r="B6276" s="12" t="str">
        <f t="shared" si="591"/>
        <v>343500</v>
      </c>
      <c r="C6276" s="14">
        <f t="shared" si="589"/>
        <v>0</v>
      </c>
      <c r="D6276" s="14">
        <f t="shared" si="590"/>
        <v>0</v>
      </c>
      <c r="E6276" s="19" t="str">
        <f t="shared" si="592"/>
        <v>343500 - Andet arbejde inden for kunstneriske, kulturelle og kulinariske områder</v>
      </c>
      <c r="F6276" s="19" t="str">
        <f t="shared" si="593"/>
        <v>0-4 år</v>
      </c>
      <c r="G6276" s="40" t="s">
        <v>516</v>
      </c>
      <c r="H6276" s="41" t="s">
        <v>376</v>
      </c>
      <c r="I6276" s="42" t="s">
        <v>8</v>
      </c>
      <c r="J6276" s="43" t="s">
        <v>16</v>
      </c>
      <c r="K6276" s="44">
        <v>42</v>
      </c>
      <c r="L6276" s="45">
        <v>31386.347294220224</v>
      </c>
      <c r="M6276" s="46">
        <v>33080.732030458646</v>
      </c>
      <c r="N6276" s="45"/>
      <c r="O6276" s="46"/>
    </row>
    <row r="6277" spans="1:15" x14ac:dyDescent="0.2">
      <c r="A6277" s="11" t="str">
        <f t="shared" si="588"/>
        <v>3435001 - Region Hovedstaden10-14 år</v>
      </c>
      <c r="B6277" s="12" t="str">
        <f t="shared" si="591"/>
        <v>343500</v>
      </c>
      <c r="C6277" s="14">
        <f t="shared" si="589"/>
        <v>0</v>
      </c>
      <c r="D6277" s="14">
        <f t="shared" si="590"/>
        <v>0</v>
      </c>
      <c r="E6277" s="19" t="str">
        <f t="shared" si="592"/>
        <v>343500 - Andet arbejde inden for kunstneriske, kulturelle og kulinariske områder</v>
      </c>
      <c r="F6277" s="19" t="str">
        <f t="shared" si="593"/>
        <v>10-14 år</v>
      </c>
      <c r="G6277" s="40" t="s">
        <v>516</v>
      </c>
      <c r="H6277" s="41" t="s">
        <v>376</v>
      </c>
      <c r="I6277" s="42" t="s">
        <v>8</v>
      </c>
      <c r="J6277" s="43" t="s">
        <v>17</v>
      </c>
      <c r="K6277" s="44">
        <v>17</v>
      </c>
      <c r="L6277" s="45">
        <v>41103.685114720705</v>
      </c>
      <c r="M6277" s="46">
        <v>43338.436146348417</v>
      </c>
      <c r="N6277" s="45"/>
      <c r="O6277" s="46"/>
    </row>
    <row r="6278" spans="1:15" x14ac:dyDescent="0.2">
      <c r="A6278" s="11" t="str">
        <f t="shared" si="588"/>
        <v>3435001 - Region HovedstadenAlle uanset erf.</v>
      </c>
      <c r="B6278" s="12" t="str">
        <f t="shared" si="591"/>
        <v>343500</v>
      </c>
      <c r="C6278" s="14">
        <f t="shared" si="589"/>
        <v>0</v>
      </c>
      <c r="D6278" s="14">
        <f t="shared" si="590"/>
        <v>0</v>
      </c>
      <c r="E6278" s="19" t="str">
        <f t="shared" si="592"/>
        <v>343500 - Andet arbejde inden for kunstneriske, kulturelle og kulinariske områder</v>
      </c>
      <c r="F6278" s="19" t="str">
        <f t="shared" si="593"/>
        <v>Alle uanset erf.</v>
      </c>
      <c r="G6278" s="40" t="s">
        <v>516</v>
      </c>
      <c r="H6278" s="41" t="s">
        <v>376</v>
      </c>
      <c r="I6278" s="42" t="s">
        <v>8</v>
      </c>
      <c r="J6278" s="43" t="s">
        <v>10</v>
      </c>
      <c r="K6278" s="44">
        <v>103</v>
      </c>
      <c r="L6278" s="45">
        <v>33772.044147654742</v>
      </c>
      <c r="M6278" s="46">
        <v>35595.220179543416</v>
      </c>
      <c r="N6278" s="45"/>
      <c r="O6278" s="46"/>
    </row>
    <row r="6279" spans="1:15" x14ac:dyDescent="0.2">
      <c r="A6279" s="11" t="str">
        <f t="shared" si="588"/>
        <v>3435003 - Region Syddanmark0-4 år</v>
      </c>
      <c r="B6279" s="12" t="str">
        <f t="shared" si="591"/>
        <v>343500</v>
      </c>
      <c r="C6279" s="14">
        <f t="shared" si="589"/>
        <v>0</v>
      </c>
      <c r="D6279" s="14">
        <f t="shared" si="590"/>
        <v>0</v>
      </c>
      <c r="E6279" s="19" t="str">
        <f t="shared" si="592"/>
        <v>343500 - Andet arbejde inden for kunstneriske, kulturelle og kulinariske områder</v>
      </c>
      <c r="F6279" s="19" t="str">
        <f t="shared" si="593"/>
        <v>0-4 år</v>
      </c>
      <c r="G6279" s="40" t="s">
        <v>516</v>
      </c>
      <c r="H6279" s="41" t="s">
        <v>376</v>
      </c>
      <c r="I6279" s="42" t="s">
        <v>544</v>
      </c>
      <c r="J6279" s="43" t="s">
        <v>16</v>
      </c>
      <c r="K6279" s="44">
        <v>88</v>
      </c>
      <c r="L6279" s="45">
        <v>51936.059078966457</v>
      </c>
      <c r="M6279" s="46">
        <v>54748.35702841216</v>
      </c>
      <c r="N6279" s="45"/>
      <c r="O6279" s="46"/>
    </row>
    <row r="6280" spans="1:15" x14ac:dyDescent="0.2">
      <c r="A6280" s="11" t="str">
        <f t="shared" si="588"/>
        <v>3435003 - Region SyddanmarkAlle uanset erf.</v>
      </c>
      <c r="B6280" s="12" t="str">
        <f t="shared" si="591"/>
        <v>343500</v>
      </c>
      <c r="C6280" s="14">
        <f t="shared" si="589"/>
        <v>0</v>
      </c>
      <c r="D6280" s="14">
        <f t="shared" si="590"/>
        <v>0</v>
      </c>
      <c r="E6280" s="19" t="str">
        <f t="shared" si="592"/>
        <v>343500 - Andet arbejde inden for kunstneriske, kulturelle og kulinariske områder</v>
      </c>
      <c r="F6280" s="19" t="str">
        <f t="shared" si="593"/>
        <v>Alle uanset erf.</v>
      </c>
      <c r="G6280" s="40" t="s">
        <v>516</v>
      </c>
      <c r="H6280" s="41" t="s">
        <v>376</v>
      </c>
      <c r="I6280" s="42" t="s">
        <v>544</v>
      </c>
      <c r="J6280" s="43" t="s">
        <v>10</v>
      </c>
      <c r="K6280" s="44">
        <v>180</v>
      </c>
      <c r="L6280" s="45">
        <v>55311.984830392488</v>
      </c>
      <c r="M6280" s="46">
        <v>58307.08658198615</v>
      </c>
      <c r="N6280" s="45"/>
      <c r="O6280" s="46"/>
    </row>
    <row r="6281" spans="1:15" x14ac:dyDescent="0.2">
      <c r="A6281" s="11" t="str">
        <f t="shared" si="588"/>
        <v>3435004 - Region MidtjyllandAlle uanset erf.</v>
      </c>
      <c r="B6281" s="12" t="str">
        <f t="shared" si="591"/>
        <v>343500</v>
      </c>
      <c r="C6281" s="14">
        <f t="shared" si="589"/>
        <v>0</v>
      </c>
      <c r="D6281" s="14">
        <f t="shared" si="590"/>
        <v>0</v>
      </c>
      <c r="E6281" s="19" t="str">
        <f t="shared" si="592"/>
        <v>343500 - Andet arbejde inden for kunstneriske, kulturelle og kulinariske områder</v>
      </c>
      <c r="F6281" s="19" t="str">
        <f t="shared" si="593"/>
        <v>Alle uanset erf.</v>
      </c>
      <c r="G6281" s="40" t="s">
        <v>516</v>
      </c>
      <c r="H6281" s="41" t="s">
        <v>376</v>
      </c>
      <c r="I6281" s="42" t="s">
        <v>517</v>
      </c>
      <c r="J6281" s="43" t="s">
        <v>10</v>
      </c>
      <c r="K6281" s="44">
        <v>13</v>
      </c>
      <c r="L6281" s="45">
        <v>34078.312661484488</v>
      </c>
      <c r="M6281" s="46">
        <v>35918.022528615569</v>
      </c>
      <c r="N6281" s="45"/>
      <c r="O6281" s="46"/>
    </row>
    <row r="6282" spans="1:15" x14ac:dyDescent="0.2">
      <c r="A6282" s="11" t="str">
        <f t="shared" si="588"/>
        <v>3435006 - Alle regionerUnder 1 år</v>
      </c>
      <c r="B6282" s="12" t="str">
        <f t="shared" si="591"/>
        <v>343500</v>
      </c>
      <c r="C6282" s="14">
        <f t="shared" si="589"/>
        <v>0</v>
      </c>
      <c r="D6282" s="14">
        <f t="shared" si="590"/>
        <v>0</v>
      </c>
      <c r="E6282" s="19" t="str">
        <f t="shared" si="592"/>
        <v>343500 - Andet arbejde inden for kunstneriske, kulturelle og kulinariske områder</v>
      </c>
      <c r="F6282" s="19" t="str">
        <f t="shared" si="593"/>
        <v>Under 1 år</v>
      </c>
      <c r="G6282" s="40" t="s">
        <v>516</v>
      </c>
      <c r="H6282" s="41" t="s">
        <v>376</v>
      </c>
      <c r="I6282" s="42" t="s">
        <v>11</v>
      </c>
      <c r="J6282" s="43" t="s">
        <v>13</v>
      </c>
      <c r="K6282" s="44">
        <v>45</v>
      </c>
      <c r="L6282" s="45">
        <v>47094.724451940267</v>
      </c>
      <c r="M6282" s="46">
        <v>49637.122314319633</v>
      </c>
      <c r="N6282" s="45"/>
      <c r="O6282" s="46"/>
    </row>
    <row r="6283" spans="1:15" x14ac:dyDescent="0.2">
      <c r="A6283" s="11" t="str">
        <f t="shared" si="588"/>
        <v>3435006 - Alle regioner1 år</v>
      </c>
      <c r="B6283" s="12" t="str">
        <f t="shared" si="591"/>
        <v>343500</v>
      </c>
      <c r="C6283" s="14">
        <f t="shared" si="589"/>
        <v>0</v>
      </c>
      <c r="D6283" s="14">
        <f t="shared" si="590"/>
        <v>0</v>
      </c>
      <c r="E6283" s="19" t="str">
        <f t="shared" si="592"/>
        <v>343500 - Andet arbejde inden for kunstneriske, kulturelle og kulinariske områder</v>
      </c>
      <c r="F6283" s="19" t="str">
        <f t="shared" si="593"/>
        <v>1 år</v>
      </c>
      <c r="G6283" s="40" t="s">
        <v>516</v>
      </c>
      <c r="H6283" s="41" t="s">
        <v>376</v>
      </c>
      <c r="I6283" s="42" t="s">
        <v>11</v>
      </c>
      <c r="J6283" s="43" t="s">
        <v>22</v>
      </c>
      <c r="K6283" s="44">
        <v>18</v>
      </c>
      <c r="L6283" s="45">
        <v>41969.61466945782</v>
      </c>
      <c r="M6283" s="46">
        <v>44235.334659589731</v>
      </c>
      <c r="N6283" s="45"/>
      <c r="O6283" s="46"/>
    </row>
    <row r="6284" spans="1:15" x14ac:dyDescent="0.2">
      <c r="A6284" s="11" t="str">
        <f t="shared" si="588"/>
        <v>3435006 - Alle regioner3 år</v>
      </c>
      <c r="B6284" s="12" t="str">
        <f t="shared" si="591"/>
        <v>343500</v>
      </c>
      <c r="C6284" s="14">
        <f t="shared" si="589"/>
        <v>0</v>
      </c>
      <c r="D6284" s="14">
        <f t="shared" si="590"/>
        <v>0</v>
      </c>
      <c r="E6284" s="19" t="str">
        <f t="shared" si="592"/>
        <v>343500 - Andet arbejde inden for kunstneriske, kulturelle og kulinariske områder</v>
      </c>
      <c r="F6284" s="19" t="str">
        <f t="shared" si="593"/>
        <v>3 år</v>
      </c>
      <c r="G6284" s="40" t="s">
        <v>516</v>
      </c>
      <c r="H6284" s="41" t="s">
        <v>376</v>
      </c>
      <c r="I6284" s="42" t="s">
        <v>11</v>
      </c>
      <c r="J6284" s="43" t="s">
        <v>14</v>
      </c>
      <c r="K6284" s="44">
        <v>28</v>
      </c>
      <c r="L6284" s="45">
        <v>47088.127076254408</v>
      </c>
      <c r="M6284" s="46">
        <v>49637.91320882256</v>
      </c>
      <c r="N6284" s="45"/>
      <c r="O6284" s="46"/>
    </row>
    <row r="6285" spans="1:15" x14ac:dyDescent="0.2">
      <c r="A6285" s="11" t="str">
        <f t="shared" si="588"/>
        <v>3435006 - Alle regioner4 år</v>
      </c>
      <c r="B6285" s="12" t="str">
        <f t="shared" si="591"/>
        <v>343500</v>
      </c>
      <c r="C6285" s="14">
        <f t="shared" si="589"/>
        <v>0</v>
      </c>
      <c r="D6285" s="14">
        <f t="shared" si="590"/>
        <v>0</v>
      </c>
      <c r="E6285" s="19" t="str">
        <f t="shared" si="592"/>
        <v>343500 - Andet arbejde inden for kunstneriske, kulturelle og kulinariske områder</v>
      </c>
      <c r="F6285" s="19" t="str">
        <f t="shared" si="593"/>
        <v>4 år</v>
      </c>
      <c r="G6285" s="40" t="s">
        <v>516</v>
      </c>
      <c r="H6285" s="41" t="s">
        <v>376</v>
      </c>
      <c r="I6285" s="42" t="s">
        <v>11</v>
      </c>
      <c r="J6285" s="43" t="s">
        <v>24</v>
      </c>
      <c r="K6285" s="44">
        <v>17</v>
      </c>
      <c r="L6285" s="45">
        <v>31386.347294220224</v>
      </c>
      <c r="M6285" s="46">
        <v>33080.732030458646</v>
      </c>
      <c r="N6285" s="45"/>
      <c r="O6285" s="46"/>
    </row>
    <row r="6286" spans="1:15" x14ac:dyDescent="0.2">
      <c r="A6286" s="11" t="str">
        <f t="shared" si="588"/>
        <v>3435006 - Alle regioner5-9 år</v>
      </c>
      <c r="B6286" s="12" t="str">
        <f t="shared" si="591"/>
        <v>343500</v>
      </c>
      <c r="C6286" s="14">
        <f t="shared" si="589"/>
        <v>0</v>
      </c>
      <c r="D6286" s="14">
        <f t="shared" si="590"/>
        <v>0</v>
      </c>
      <c r="E6286" s="19" t="str">
        <f t="shared" si="592"/>
        <v>343500 - Andet arbejde inden for kunstneriske, kulturelle og kulinariske områder</v>
      </c>
      <c r="F6286" s="19" t="str">
        <f t="shared" si="593"/>
        <v>5-9 år</v>
      </c>
      <c r="G6286" s="40" t="s">
        <v>516</v>
      </c>
      <c r="H6286" s="41" t="s">
        <v>376</v>
      </c>
      <c r="I6286" s="42" t="s">
        <v>11</v>
      </c>
      <c r="J6286" s="43" t="s">
        <v>15</v>
      </c>
      <c r="K6286" s="44">
        <v>70</v>
      </c>
      <c r="L6286" s="45">
        <v>45721.48689376875</v>
      </c>
      <c r="M6286" s="46">
        <v>48197.270503792963</v>
      </c>
      <c r="N6286" s="45"/>
      <c r="O6286" s="46"/>
    </row>
    <row r="6287" spans="1:15" x14ac:dyDescent="0.2">
      <c r="A6287" s="11" t="str">
        <f t="shared" si="588"/>
        <v>3435006 - Alle regioner0-4 år</v>
      </c>
      <c r="B6287" s="12" t="str">
        <f t="shared" si="591"/>
        <v>343500</v>
      </c>
      <c r="C6287" s="14">
        <f t="shared" si="589"/>
        <v>0</v>
      </c>
      <c r="D6287" s="14">
        <f t="shared" si="590"/>
        <v>0</v>
      </c>
      <c r="E6287" s="19" t="str">
        <f t="shared" si="592"/>
        <v>343500 - Andet arbejde inden for kunstneriske, kulturelle og kulinariske områder</v>
      </c>
      <c r="F6287" s="19" t="str">
        <f t="shared" si="593"/>
        <v>0-4 år</v>
      </c>
      <c r="G6287" s="40" t="s">
        <v>516</v>
      </c>
      <c r="H6287" s="41" t="s">
        <v>376</v>
      </c>
      <c r="I6287" s="42" t="s">
        <v>11</v>
      </c>
      <c r="J6287" s="43" t="s">
        <v>16</v>
      </c>
      <c r="K6287" s="44">
        <v>134</v>
      </c>
      <c r="L6287" s="45">
        <v>45966.450410402969</v>
      </c>
      <c r="M6287" s="46">
        <v>48447.938658281673</v>
      </c>
      <c r="N6287" s="45"/>
      <c r="O6287" s="46"/>
    </row>
    <row r="6288" spans="1:15" x14ac:dyDescent="0.2">
      <c r="A6288" s="11" t="str">
        <f t="shared" si="588"/>
        <v>3435006 - Alle regioner10-14 år</v>
      </c>
      <c r="B6288" s="12" t="str">
        <f t="shared" si="591"/>
        <v>343500</v>
      </c>
      <c r="C6288" s="14">
        <f t="shared" si="589"/>
        <v>0</v>
      </c>
      <c r="D6288" s="14">
        <f t="shared" si="590"/>
        <v>0</v>
      </c>
      <c r="E6288" s="19" t="str">
        <f t="shared" si="592"/>
        <v>343500 - Andet arbejde inden for kunstneriske, kulturelle og kulinariske områder</v>
      </c>
      <c r="F6288" s="19" t="str">
        <f t="shared" si="593"/>
        <v>10-14 år</v>
      </c>
      <c r="G6288" s="40" t="s">
        <v>516</v>
      </c>
      <c r="H6288" s="41" t="s">
        <v>376</v>
      </c>
      <c r="I6288" s="42" t="s">
        <v>11</v>
      </c>
      <c r="J6288" s="43" t="s">
        <v>17</v>
      </c>
      <c r="K6288" s="44">
        <v>36</v>
      </c>
      <c r="L6288" s="45">
        <v>44995.879877094965</v>
      </c>
      <c r="M6288" s="46">
        <v>47424.97209807497</v>
      </c>
      <c r="N6288" s="45"/>
      <c r="O6288" s="46"/>
    </row>
    <row r="6289" spans="1:15" x14ac:dyDescent="0.2">
      <c r="A6289" s="11" t="str">
        <f t="shared" si="588"/>
        <v>3435006 - Alle regioner15-20 år</v>
      </c>
      <c r="B6289" s="12" t="str">
        <f t="shared" si="591"/>
        <v>343500</v>
      </c>
      <c r="C6289" s="14">
        <f t="shared" si="589"/>
        <v>0</v>
      </c>
      <c r="D6289" s="14">
        <f t="shared" si="590"/>
        <v>0</v>
      </c>
      <c r="E6289" s="19" t="str">
        <f t="shared" si="592"/>
        <v>343500 - Andet arbejde inden for kunstneriske, kulturelle og kulinariske områder</v>
      </c>
      <c r="F6289" s="19" t="str">
        <f t="shared" si="593"/>
        <v>15-20 år</v>
      </c>
      <c r="G6289" s="40" t="s">
        <v>516</v>
      </c>
      <c r="H6289" s="41" t="s">
        <v>376</v>
      </c>
      <c r="I6289" s="42" t="s">
        <v>11</v>
      </c>
      <c r="J6289" s="43" t="s">
        <v>18</v>
      </c>
      <c r="K6289" s="44">
        <v>11</v>
      </c>
      <c r="L6289" s="45">
        <v>45905.212532619698</v>
      </c>
      <c r="M6289" s="46">
        <v>48390.944745725545</v>
      </c>
      <c r="N6289" s="45"/>
      <c r="O6289" s="46"/>
    </row>
    <row r="6290" spans="1:15" x14ac:dyDescent="0.2">
      <c r="A6290" s="11" t="str">
        <f t="shared" si="588"/>
        <v>3435006 - Alle regioner20-24 år</v>
      </c>
      <c r="B6290" s="12" t="str">
        <f t="shared" si="591"/>
        <v>343500</v>
      </c>
      <c r="C6290" s="14">
        <f t="shared" si="589"/>
        <v>0</v>
      </c>
      <c r="D6290" s="14">
        <f t="shared" si="590"/>
        <v>0</v>
      </c>
      <c r="E6290" s="19" t="str">
        <f t="shared" si="592"/>
        <v>343500 - Andet arbejde inden for kunstneriske, kulturelle og kulinariske områder</v>
      </c>
      <c r="F6290" s="19" t="str">
        <f t="shared" si="593"/>
        <v>20-24 år</v>
      </c>
      <c r="G6290" s="40" t="s">
        <v>516</v>
      </c>
      <c r="H6290" s="41" t="s">
        <v>376</v>
      </c>
      <c r="I6290" s="42" t="s">
        <v>11</v>
      </c>
      <c r="J6290" s="43" t="s">
        <v>19</v>
      </c>
      <c r="K6290" s="44">
        <v>16</v>
      </c>
      <c r="L6290" s="45">
        <v>48706.473774226375</v>
      </c>
      <c r="M6290" s="46">
        <v>51354.578006489442</v>
      </c>
      <c r="N6290" s="45"/>
      <c r="O6290" s="46"/>
    </row>
    <row r="6291" spans="1:15" x14ac:dyDescent="0.2">
      <c r="A6291" s="11" t="str">
        <f t="shared" si="588"/>
        <v>3435006 - Alle regioner25 år og derover</v>
      </c>
      <c r="B6291" s="12" t="str">
        <f t="shared" si="591"/>
        <v>343500</v>
      </c>
      <c r="C6291" s="14">
        <f t="shared" si="589"/>
        <v>0</v>
      </c>
      <c r="D6291" s="14">
        <f t="shared" si="590"/>
        <v>0</v>
      </c>
      <c r="E6291" s="19" t="str">
        <f t="shared" si="592"/>
        <v>343500 - Andet arbejde inden for kunstneriske, kulturelle og kulinariske områder</v>
      </c>
      <c r="F6291" s="19" t="str">
        <f t="shared" si="593"/>
        <v>25 år og derover</v>
      </c>
      <c r="G6291" s="40" t="s">
        <v>516</v>
      </c>
      <c r="H6291" s="41" t="s">
        <v>376</v>
      </c>
      <c r="I6291" s="42" t="s">
        <v>11</v>
      </c>
      <c r="J6291" s="43" t="s">
        <v>9</v>
      </c>
      <c r="K6291" s="44">
        <v>32</v>
      </c>
      <c r="L6291" s="45">
        <v>54367.283887067031</v>
      </c>
      <c r="M6291" s="46">
        <v>57323.158607650344</v>
      </c>
      <c r="N6291" s="45"/>
      <c r="O6291" s="46"/>
    </row>
    <row r="6292" spans="1:15" x14ac:dyDescent="0.2">
      <c r="A6292" s="11" t="str">
        <f t="shared" si="588"/>
        <v>3435006 - Alle regionerAlle uanset erf.</v>
      </c>
      <c r="B6292" s="12" t="str">
        <f t="shared" si="591"/>
        <v>343500</v>
      </c>
      <c r="C6292" s="14">
        <f t="shared" si="589"/>
        <v>0</v>
      </c>
      <c r="D6292" s="14">
        <f t="shared" si="590"/>
        <v>0</v>
      </c>
      <c r="E6292" s="19" t="str">
        <f t="shared" si="592"/>
        <v>343500 - Andet arbejde inden for kunstneriske, kulturelle og kulinariske områder</v>
      </c>
      <c r="F6292" s="19" t="str">
        <f t="shared" si="593"/>
        <v>Alle uanset erf.</v>
      </c>
      <c r="G6292" s="40" t="s">
        <v>516</v>
      </c>
      <c r="H6292" s="41" t="s">
        <v>376</v>
      </c>
      <c r="I6292" s="42" t="s">
        <v>11</v>
      </c>
      <c r="J6292" s="43" t="s">
        <v>10</v>
      </c>
      <c r="K6292" s="44">
        <v>299</v>
      </c>
      <c r="L6292" s="45">
        <v>46167.426613914606</v>
      </c>
      <c r="M6292" s="46">
        <v>48667.357519339799</v>
      </c>
      <c r="N6292" s="45"/>
      <c r="O6292" s="46"/>
    </row>
    <row r="6293" spans="1:15" x14ac:dyDescent="0.2">
      <c r="A6293" s="11" t="str">
        <f t="shared" si="588"/>
        <v>3511001 - Region HovedstadenUnder 1 år</v>
      </c>
      <c r="B6293" s="12" t="str">
        <f t="shared" si="591"/>
        <v>351100</v>
      </c>
      <c r="C6293" s="14">
        <f t="shared" si="589"/>
        <v>0</v>
      </c>
      <c r="D6293" s="14">
        <f t="shared" si="590"/>
        <v>0</v>
      </c>
      <c r="E6293" s="19" t="str">
        <f t="shared" si="592"/>
        <v>351100 - Driftsteknikerarbejde inden for informations- og kommunikationsteknologi</v>
      </c>
      <c r="F6293" s="19" t="str">
        <f t="shared" si="593"/>
        <v>Under 1 år</v>
      </c>
      <c r="G6293" s="40" t="s">
        <v>516</v>
      </c>
      <c r="H6293" s="41" t="s">
        <v>157</v>
      </c>
      <c r="I6293" s="42" t="s">
        <v>8</v>
      </c>
      <c r="J6293" s="43" t="s">
        <v>13</v>
      </c>
      <c r="K6293" s="44">
        <v>31</v>
      </c>
      <c r="L6293" s="45">
        <v>34311.095971243019</v>
      </c>
      <c r="M6293" s="46">
        <v>36118.661548908749</v>
      </c>
      <c r="N6293" s="45"/>
      <c r="O6293" s="46"/>
    </row>
    <row r="6294" spans="1:15" x14ac:dyDescent="0.2">
      <c r="A6294" s="11" t="str">
        <f t="shared" si="588"/>
        <v>3511001 - Region Hovedstaden1 år</v>
      </c>
      <c r="B6294" s="12" t="str">
        <f t="shared" si="591"/>
        <v>351100</v>
      </c>
      <c r="C6294" s="14">
        <f t="shared" si="589"/>
        <v>0</v>
      </c>
      <c r="D6294" s="14">
        <f t="shared" si="590"/>
        <v>0</v>
      </c>
      <c r="E6294" s="19" t="str">
        <f t="shared" si="592"/>
        <v>351100 - Driftsteknikerarbejde inden for informations- og kommunikationsteknologi</v>
      </c>
      <c r="F6294" s="19" t="str">
        <f t="shared" si="593"/>
        <v>1 år</v>
      </c>
      <c r="G6294" s="40" t="s">
        <v>516</v>
      </c>
      <c r="H6294" s="41" t="s">
        <v>157</v>
      </c>
      <c r="I6294" s="42" t="s">
        <v>8</v>
      </c>
      <c r="J6294" s="43" t="s">
        <v>22</v>
      </c>
      <c r="K6294" s="44">
        <v>19</v>
      </c>
      <c r="L6294" s="45">
        <v>29388.129903870537</v>
      </c>
      <c r="M6294" s="46">
        <v>31012.884722826922</v>
      </c>
      <c r="N6294" s="45"/>
      <c r="O6294" s="46"/>
    </row>
    <row r="6295" spans="1:15" x14ac:dyDescent="0.2">
      <c r="A6295" s="11" t="str">
        <f t="shared" si="588"/>
        <v>3511001 - Region Hovedstaden2 år</v>
      </c>
      <c r="B6295" s="12" t="str">
        <f t="shared" si="591"/>
        <v>351100</v>
      </c>
      <c r="C6295" s="14">
        <f t="shared" si="589"/>
        <v>0</v>
      </c>
      <c r="D6295" s="14">
        <f t="shared" si="590"/>
        <v>0</v>
      </c>
      <c r="E6295" s="19" t="str">
        <f t="shared" si="592"/>
        <v>351100 - Driftsteknikerarbejde inden for informations- og kommunikationsteknologi</v>
      </c>
      <c r="F6295" s="19" t="str">
        <f t="shared" si="593"/>
        <v>2 år</v>
      </c>
      <c r="G6295" s="40" t="s">
        <v>516</v>
      </c>
      <c r="H6295" s="41" t="s">
        <v>157</v>
      </c>
      <c r="I6295" s="42" t="s">
        <v>8</v>
      </c>
      <c r="J6295" s="43" t="s">
        <v>23</v>
      </c>
      <c r="K6295" s="44">
        <v>14</v>
      </c>
      <c r="L6295" s="45">
        <v>42542.633824665543</v>
      </c>
      <c r="M6295" s="46">
        <v>44808.536795121407</v>
      </c>
      <c r="N6295" s="45"/>
      <c r="O6295" s="46"/>
    </row>
    <row r="6296" spans="1:15" x14ac:dyDescent="0.2">
      <c r="A6296" s="11" t="str">
        <f t="shared" si="588"/>
        <v>3511001 - Region Hovedstaden3 år</v>
      </c>
      <c r="B6296" s="12" t="str">
        <f t="shared" si="591"/>
        <v>351100</v>
      </c>
      <c r="C6296" s="14">
        <f t="shared" si="589"/>
        <v>0</v>
      </c>
      <c r="D6296" s="14">
        <f t="shared" si="590"/>
        <v>0</v>
      </c>
      <c r="E6296" s="19" t="str">
        <f t="shared" si="592"/>
        <v>351100 - Driftsteknikerarbejde inden for informations- og kommunikationsteknologi</v>
      </c>
      <c r="F6296" s="19" t="str">
        <f t="shared" si="593"/>
        <v>3 år</v>
      </c>
      <c r="G6296" s="40" t="s">
        <v>516</v>
      </c>
      <c r="H6296" s="41" t="s">
        <v>157</v>
      </c>
      <c r="I6296" s="42" t="s">
        <v>8</v>
      </c>
      <c r="J6296" s="43" t="s">
        <v>14</v>
      </c>
      <c r="K6296" s="44">
        <v>14</v>
      </c>
      <c r="L6296" s="45">
        <v>50526.769284359041</v>
      </c>
      <c r="M6296" s="46">
        <v>53140.922410464009</v>
      </c>
      <c r="N6296" s="45"/>
      <c r="O6296" s="46"/>
    </row>
    <row r="6297" spans="1:15" x14ac:dyDescent="0.2">
      <c r="A6297" s="11" t="str">
        <f t="shared" si="588"/>
        <v>3511001 - Region Hovedstaden4 år</v>
      </c>
      <c r="B6297" s="12" t="str">
        <f t="shared" si="591"/>
        <v>351100</v>
      </c>
      <c r="C6297" s="14">
        <f t="shared" si="589"/>
        <v>0</v>
      </c>
      <c r="D6297" s="14">
        <f t="shared" si="590"/>
        <v>0</v>
      </c>
      <c r="E6297" s="19" t="str">
        <f t="shared" si="592"/>
        <v>351100 - Driftsteknikerarbejde inden for informations- og kommunikationsteknologi</v>
      </c>
      <c r="F6297" s="19" t="str">
        <f t="shared" si="593"/>
        <v>4 år</v>
      </c>
      <c r="G6297" s="40" t="s">
        <v>516</v>
      </c>
      <c r="H6297" s="41" t="s">
        <v>157</v>
      </c>
      <c r="I6297" s="42" t="s">
        <v>8</v>
      </c>
      <c r="J6297" s="43" t="s">
        <v>24</v>
      </c>
      <c r="K6297" s="44">
        <v>19</v>
      </c>
      <c r="L6297" s="45">
        <v>42891.420048101223</v>
      </c>
      <c r="M6297" s="46">
        <v>45110.53560585239</v>
      </c>
      <c r="N6297" s="45"/>
      <c r="O6297" s="46"/>
    </row>
    <row r="6298" spans="1:15" x14ac:dyDescent="0.2">
      <c r="A6298" s="11" t="str">
        <f t="shared" si="588"/>
        <v>3511001 - Region Hovedstaden5-9 år</v>
      </c>
      <c r="B6298" s="12" t="str">
        <f t="shared" si="591"/>
        <v>351100</v>
      </c>
      <c r="C6298" s="14">
        <f t="shared" si="589"/>
        <v>0</v>
      </c>
      <c r="D6298" s="14">
        <f t="shared" si="590"/>
        <v>0</v>
      </c>
      <c r="E6298" s="19" t="str">
        <f t="shared" si="592"/>
        <v>351100 - Driftsteknikerarbejde inden for informations- og kommunikationsteknologi</v>
      </c>
      <c r="F6298" s="19" t="str">
        <f t="shared" si="593"/>
        <v>5-9 år</v>
      </c>
      <c r="G6298" s="40" t="s">
        <v>516</v>
      </c>
      <c r="H6298" s="41" t="s">
        <v>157</v>
      </c>
      <c r="I6298" s="42" t="s">
        <v>8</v>
      </c>
      <c r="J6298" s="43" t="s">
        <v>15</v>
      </c>
      <c r="K6298" s="44">
        <v>69</v>
      </c>
      <c r="L6298" s="45">
        <v>48521.743644305461</v>
      </c>
      <c r="M6298" s="46">
        <v>51032.160788096407</v>
      </c>
      <c r="N6298" s="45"/>
      <c r="O6298" s="46"/>
    </row>
    <row r="6299" spans="1:15" x14ac:dyDescent="0.2">
      <c r="A6299" s="11" t="str">
        <f t="shared" si="588"/>
        <v>3511001 - Region Hovedstaden0-4 år</v>
      </c>
      <c r="B6299" s="12" t="str">
        <f t="shared" si="591"/>
        <v>351100</v>
      </c>
      <c r="C6299" s="14">
        <f t="shared" si="589"/>
        <v>0</v>
      </c>
      <c r="D6299" s="14">
        <f t="shared" si="590"/>
        <v>0</v>
      </c>
      <c r="E6299" s="19" t="str">
        <f t="shared" si="592"/>
        <v>351100 - Driftsteknikerarbejde inden for informations- og kommunikationsteknologi</v>
      </c>
      <c r="F6299" s="19" t="str">
        <f t="shared" si="593"/>
        <v>0-4 år</v>
      </c>
      <c r="G6299" s="40" t="s">
        <v>516</v>
      </c>
      <c r="H6299" s="41" t="s">
        <v>157</v>
      </c>
      <c r="I6299" s="42" t="s">
        <v>8</v>
      </c>
      <c r="J6299" s="43" t="s">
        <v>16</v>
      </c>
      <c r="K6299" s="44">
        <v>97</v>
      </c>
      <c r="L6299" s="45">
        <v>34804.183628333056</v>
      </c>
      <c r="M6299" s="46">
        <v>36762.063940994885</v>
      </c>
      <c r="N6299" s="45"/>
      <c r="O6299" s="46"/>
    </row>
    <row r="6300" spans="1:15" x14ac:dyDescent="0.2">
      <c r="A6300" s="11" t="str">
        <f t="shared" si="588"/>
        <v>3511001 - Region Hovedstaden10-14 år</v>
      </c>
      <c r="B6300" s="12" t="str">
        <f t="shared" si="591"/>
        <v>351100</v>
      </c>
      <c r="C6300" s="14">
        <f t="shared" si="589"/>
        <v>0</v>
      </c>
      <c r="D6300" s="14">
        <f t="shared" si="590"/>
        <v>0</v>
      </c>
      <c r="E6300" s="19" t="str">
        <f t="shared" si="592"/>
        <v>351100 - Driftsteknikerarbejde inden for informations- og kommunikationsteknologi</v>
      </c>
      <c r="F6300" s="19" t="str">
        <f t="shared" si="593"/>
        <v>10-14 år</v>
      </c>
      <c r="G6300" s="40" t="s">
        <v>516</v>
      </c>
      <c r="H6300" s="41" t="s">
        <v>157</v>
      </c>
      <c r="I6300" s="42" t="s">
        <v>8</v>
      </c>
      <c r="J6300" s="43" t="s">
        <v>17</v>
      </c>
      <c r="K6300" s="44">
        <v>31</v>
      </c>
      <c r="L6300" s="45">
        <v>46530.875655696589</v>
      </c>
      <c r="M6300" s="46">
        <v>48938.28930550212</v>
      </c>
      <c r="N6300" s="45"/>
      <c r="O6300" s="46"/>
    </row>
    <row r="6301" spans="1:15" x14ac:dyDescent="0.2">
      <c r="A6301" s="11" t="str">
        <f t="shared" si="588"/>
        <v>3511001 - Region Hovedstaden15-20 år</v>
      </c>
      <c r="B6301" s="12" t="str">
        <f t="shared" si="591"/>
        <v>351100</v>
      </c>
      <c r="C6301" s="14">
        <f t="shared" si="589"/>
        <v>0</v>
      </c>
      <c r="D6301" s="14">
        <f t="shared" si="590"/>
        <v>0</v>
      </c>
      <c r="E6301" s="19" t="str">
        <f t="shared" si="592"/>
        <v>351100 - Driftsteknikerarbejde inden for informations- og kommunikationsteknologi</v>
      </c>
      <c r="F6301" s="19" t="str">
        <f t="shared" si="593"/>
        <v>15-20 år</v>
      </c>
      <c r="G6301" s="40" t="s">
        <v>516</v>
      </c>
      <c r="H6301" s="41" t="s">
        <v>157</v>
      </c>
      <c r="I6301" s="42" t="s">
        <v>8</v>
      </c>
      <c r="J6301" s="43" t="s">
        <v>18</v>
      </c>
      <c r="K6301" s="44">
        <v>37</v>
      </c>
      <c r="L6301" s="45">
        <v>41834.183055341673</v>
      </c>
      <c r="M6301" s="46">
        <v>44182.508631753975</v>
      </c>
      <c r="N6301" s="45"/>
      <c r="O6301" s="46"/>
    </row>
    <row r="6302" spans="1:15" x14ac:dyDescent="0.2">
      <c r="A6302" s="11" t="str">
        <f t="shared" si="588"/>
        <v>3511001 - Region Hovedstaden20-24 år</v>
      </c>
      <c r="B6302" s="12" t="str">
        <f t="shared" si="591"/>
        <v>351100</v>
      </c>
      <c r="C6302" s="14">
        <f t="shared" si="589"/>
        <v>0</v>
      </c>
      <c r="D6302" s="14">
        <f t="shared" si="590"/>
        <v>0</v>
      </c>
      <c r="E6302" s="19" t="str">
        <f t="shared" si="592"/>
        <v>351100 - Driftsteknikerarbejde inden for informations- og kommunikationsteknologi</v>
      </c>
      <c r="F6302" s="19" t="str">
        <f t="shared" si="593"/>
        <v>20-24 år</v>
      </c>
      <c r="G6302" s="40" t="s">
        <v>516</v>
      </c>
      <c r="H6302" s="41" t="s">
        <v>157</v>
      </c>
      <c r="I6302" s="42" t="s">
        <v>8</v>
      </c>
      <c r="J6302" s="43" t="s">
        <v>19</v>
      </c>
      <c r="K6302" s="44">
        <v>47</v>
      </c>
      <c r="L6302" s="45">
        <v>50791.252427868363</v>
      </c>
      <c r="M6302" s="46">
        <v>53700.609398920089</v>
      </c>
      <c r="N6302" s="45"/>
      <c r="O6302" s="46"/>
    </row>
    <row r="6303" spans="1:15" x14ac:dyDescent="0.2">
      <c r="A6303" s="11" t="str">
        <f t="shared" si="588"/>
        <v>3511001 - Region Hovedstaden25 år og derover</v>
      </c>
      <c r="B6303" s="12" t="str">
        <f t="shared" si="591"/>
        <v>351100</v>
      </c>
      <c r="C6303" s="14">
        <f t="shared" si="589"/>
        <v>0</v>
      </c>
      <c r="D6303" s="14">
        <f t="shared" si="590"/>
        <v>0</v>
      </c>
      <c r="E6303" s="19" t="str">
        <f t="shared" si="592"/>
        <v>351100 - Driftsteknikerarbejde inden for informations- og kommunikationsteknologi</v>
      </c>
      <c r="F6303" s="19" t="str">
        <f t="shared" si="593"/>
        <v>25 år og derover</v>
      </c>
      <c r="G6303" s="40" t="s">
        <v>516</v>
      </c>
      <c r="H6303" s="41" t="s">
        <v>157</v>
      </c>
      <c r="I6303" s="42" t="s">
        <v>8</v>
      </c>
      <c r="J6303" s="43" t="s">
        <v>9</v>
      </c>
      <c r="K6303" s="44">
        <v>164</v>
      </c>
      <c r="L6303" s="45">
        <v>49143.439148446771</v>
      </c>
      <c r="M6303" s="46">
        <v>51837.307265956035</v>
      </c>
      <c r="N6303" s="45"/>
      <c r="O6303" s="46"/>
    </row>
    <row r="6304" spans="1:15" x14ac:dyDescent="0.2">
      <c r="A6304" s="11" t="str">
        <f t="shared" si="588"/>
        <v>3511001 - Region HovedstadenAlle uanset erf.</v>
      </c>
      <c r="B6304" s="12" t="str">
        <f t="shared" si="591"/>
        <v>351100</v>
      </c>
      <c r="C6304" s="14">
        <f t="shared" si="589"/>
        <v>0</v>
      </c>
      <c r="D6304" s="14">
        <f t="shared" si="590"/>
        <v>0</v>
      </c>
      <c r="E6304" s="19" t="str">
        <f t="shared" si="592"/>
        <v>351100 - Driftsteknikerarbejde inden for informations- og kommunikationsteknologi</v>
      </c>
      <c r="F6304" s="19" t="str">
        <f t="shared" si="593"/>
        <v>Alle uanset erf.</v>
      </c>
      <c r="G6304" s="40" t="s">
        <v>516</v>
      </c>
      <c r="H6304" s="41" t="s">
        <v>157</v>
      </c>
      <c r="I6304" s="42" t="s">
        <v>8</v>
      </c>
      <c r="J6304" s="43" t="s">
        <v>10</v>
      </c>
      <c r="K6304" s="44">
        <v>445</v>
      </c>
      <c r="L6304" s="45">
        <v>46292.998014518867</v>
      </c>
      <c r="M6304" s="46">
        <v>48724.15646942021</v>
      </c>
      <c r="N6304" s="45"/>
      <c r="O6304" s="46"/>
    </row>
    <row r="6305" spans="1:15" x14ac:dyDescent="0.2">
      <c r="A6305" s="11" t="str">
        <f t="shared" si="588"/>
        <v>3511002 - Region Sjælland25 år og derover</v>
      </c>
      <c r="B6305" s="12" t="str">
        <f t="shared" si="591"/>
        <v>351100</v>
      </c>
      <c r="C6305" s="14">
        <f t="shared" si="589"/>
        <v>0</v>
      </c>
      <c r="D6305" s="14">
        <f t="shared" si="590"/>
        <v>0</v>
      </c>
      <c r="E6305" s="19" t="str">
        <f t="shared" si="592"/>
        <v>351100 - Driftsteknikerarbejde inden for informations- og kommunikationsteknologi</v>
      </c>
      <c r="F6305" s="19" t="str">
        <f t="shared" si="593"/>
        <v>25 år og derover</v>
      </c>
      <c r="G6305" s="40" t="s">
        <v>516</v>
      </c>
      <c r="H6305" s="41" t="s">
        <v>157</v>
      </c>
      <c r="I6305" s="42" t="s">
        <v>20</v>
      </c>
      <c r="J6305" s="43" t="s">
        <v>9</v>
      </c>
      <c r="K6305" s="44">
        <v>18</v>
      </c>
      <c r="L6305" s="45">
        <v>46499.377462863806</v>
      </c>
      <c r="M6305" s="46">
        <v>49115.161147313134</v>
      </c>
      <c r="N6305" s="45"/>
      <c r="O6305" s="46"/>
    </row>
    <row r="6306" spans="1:15" x14ac:dyDescent="0.2">
      <c r="A6306" s="11" t="str">
        <f t="shared" si="588"/>
        <v>3511002 - Region SjællandAlle uanset erf.</v>
      </c>
      <c r="B6306" s="12" t="str">
        <f t="shared" si="591"/>
        <v>351100</v>
      </c>
      <c r="C6306" s="14">
        <f t="shared" si="589"/>
        <v>0</v>
      </c>
      <c r="D6306" s="14">
        <f t="shared" si="590"/>
        <v>0</v>
      </c>
      <c r="E6306" s="19" t="str">
        <f t="shared" si="592"/>
        <v>351100 - Driftsteknikerarbejde inden for informations- og kommunikationsteknologi</v>
      </c>
      <c r="F6306" s="19" t="str">
        <f t="shared" si="593"/>
        <v>Alle uanset erf.</v>
      </c>
      <c r="G6306" s="40" t="s">
        <v>516</v>
      </c>
      <c r="H6306" s="41" t="s">
        <v>157</v>
      </c>
      <c r="I6306" s="42" t="s">
        <v>20</v>
      </c>
      <c r="J6306" s="43" t="s">
        <v>10</v>
      </c>
      <c r="K6306" s="44">
        <v>31</v>
      </c>
      <c r="L6306" s="45">
        <v>46499.377462863806</v>
      </c>
      <c r="M6306" s="46">
        <v>49115.161147313134</v>
      </c>
      <c r="N6306" s="45"/>
      <c r="O6306" s="46"/>
    </row>
    <row r="6307" spans="1:15" x14ac:dyDescent="0.2">
      <c r="A6307" s="11" t="str">
        <f t="shared" si="588"/>
        <v>3511003 - Region SyddanmarkUnder 1 år</v>
      </c>
      <c r="B6307" s="12" t="str">
        <f t="shared" si="591"/>
        <v>351100</v>
      </c>
      <c r="C6307" s="14">
        <f t="shared" si="589"/>
        <v>0</v>
      </c>
      <c r="D6307" s="14">
        <f t="shared" si="590"/>
        <v>0</v>
      </c>
      <c r="E6307" s="19" t="str">
        <f t="shared" si="592"/>
        <v>351100 - Driftsteknikerarbejde inden for informations- og kommunikationsteknologi</v>
      </c>
      <c r="F6307" s="19" t="str">
        <f t="shared" si="593"/>
        <v>Under 1 år</v>
      </c>
      <c r="G6307" s="40" t="s">
        <v>516</v>
      </c>
      <c r="H6307" s="41" t="s">
        <v>157</v>
      </c>
      <c r="I6307" s="42" t="s">
        <v>544</v>
      </c>
      <c r="J6307" s="43" t="s">
        <v>13</v>
      </c>
      <c r="K6307" s="44">
        <v>40</v>
      </c>
      <c r="L6307" s="45">
        <v>44611.73063038916</v>
      </c>
      <c r="M6307" s="46">
        <v>47027.421785975472</v>
      </c>
      <c r="N6307" s="45"/>
      <c r="O6307" s="46"/>
    </row>
    <row r="6308" spans="1:15" x14ac:dyDescent="0.2">
      <c r="A6308" s="11" t="str">
        <f t="shared" si="588"/>
        <v>3511003 - Region Syddanmark2 år</v>
      </c>
      <c r="B6308" s="12" t="str">
        <f t="shared" si="591"/>
        <v>351100</v>
      </c>
      <c r="C6308" s="14">
        <f t="shared" si="589"/>
        <v>0</v>
      </c>
      <c r="D6308" s="14">
        <f t="shared" si="590"/>
        <v>0</v>
      </c>
      <c r="E6308" s="19" t="str">
        <f t="shared" si="592"/>
        <v>351100 - Driftsteknikerarbejde inden for informations- og kommunikationsteknologi</v>
      </c>
      <c r="F6308" s="19" t="str">
        <f t="shared" si="593"/>
        <v>2 år</v>
      </c>
      <c r="G6308" s="40" t="s">
        <v>516</v>
      </c>
      <c r="H6308" s="41" t="s">
        <v>157</v>
      </c>
      <c r="I6308" s="42" t="s">
        <v>544</v>
      </c>
      <c r="J6308" s="43" t="s">
        <v>23</v>
      </c>
      <c r="K6308" s="44">
        <v>12</v>
      </c>
      <c r="L6308" s="45">
        <v>46207.55160920733</v>
      </c>
      <c r="M6308" s="46">
        <v>48775.528944406266</v>
      </c>
      <c r="N6308" s="45"/>
      <c r="O6308" s="46"/>
    </row>
    <row r="6309" spans="1:15" x14ac:dyDescent="0.2">
      <c r="A6309" s="11" t="str">
        <f t="shared" si="588"/>
        <v>3511003 - Region Syddanmark5-9 år</v>
      </c>
      <c r="B6309" s="12" t="str">
        <f t="shared" si="591"/>
        <v>351100</v>
      </c>
      <c r="C6309" s="14">
        <f t="shared" si="589"/>
        <v>0</v>
      </c>
      <c r="D6309" s="14">
        <f t="shared" si="590"/>
        <v>0</v>
      </c>
      <c r="E6309" s="19" t="str">
        <f t="shared" si="592"/>
        <v>351100 - Driftsteknikerarbejde inden for informations- og kommunikationsteknologi</v>
      </c>
      <c r="F6309" s="19" t="str">
        <f t="shared" si="593"/>
        <v>5-9 år</v>
      </c>
      <c r="G6309" s="40" t="s">
        <v>516</v>
      </c>
      <c r="H6309" s="41" t="s">
        <v>157</v>
      </c>
      <c r="I6309" s="42" t="s">
        <v>544</v>
      </c>
      <c r="J6309" s="43" t="s">
        <v>15</v>
      </c>
      <c r="K6309" s="44">
        <v>13</v>
      </c>
      <c r="L6309" s="45">
        <v>44278.564564213237</v>
      </c>
      <c r="M6309" s="46">
        <v>46676.215031665954</v>
      </c>
      <c r="N6309" s="45"/>
      <c r="O6309" s="46"/>
    </row>
    <row r="6310" spans="1:15" x14ac:dyDescent="0.2">
      <c r="A6310" s="11" t="str">
        <f t="shared" si="588"/>
        <v>3511003 - Region Syddanmark0-4 år</v>
      </c>
      <c r="B6310" s="12" t="str">
        <f t="shared" si="591"/>
        <v>351100</v>
      </c>
      <c r="C6310" s="14">
        <f t="shared" si="589"/>
        <v>0</v>
      </c>
      <c r="D6310" s="14">
        <f t="shared" si="590"/>
        <v>0</v>
      </c>
      <c r="E6310" s="19" t="str">
        <f t="shared" si="592"/>
        <v>351100 - Driftsteknikerarbejde inden for informations- og kommunikationsteknologi</v>
      </c>
      <c r="F6310" s="19" t="str">
        <f t="shared" si="593"/>
        <v>0-4 år</v>
      </c>
      <c r="G6310" s="40" t="s">
        <v>516</v>
      </c>
      <c r="H6310" s="41" t="s">
        <v>157</v>
      </c>
      <c r="I6310" s="42" t="s">
        <v>544</v>
      </c>
      <c r="J6310" s="43" t="s">
        <v>16</v>
      </c>
      <c r="K6310" s="44">
        <v>81</v>
      </c>
      <c r="L6310" s="45">
        <v>45217.183444123977</v>
      </c>
      <c r="M6310" s="46">
        <v>47665.659407351617</v>
      </c>
      <c r="N6310" s="45"/>
      <c r="O6310" s="46"/>
    </row>
    <row r="6311" spans="1:15" x14ac:dyDescent="0.2">
      <c r="A6311" s="11" t="str">
        <f t="shared" si="588"/>
        <v>3511003 - Region Syddanmark25 år og derover</v>
      </c>
      <c r="B6311" s="12" t="str">
        <f t="shared" si="591"/>
        <v>351100</v>
      </c>
      <c r="C6311" s="14">
        <f t="shared" si="589"/>
        <v>0</v>
      </c>
      <c r="D6311" s="14">
        <f t="shared" si="590"/>
        <v>0</v>
      </c>
      <c r="E6311" s="19" t="str">
        <f t="shared" si="592"/>
        <v>351100 - Driftsteknikerarbejde inden for informations- og kommunikationsteknologi</v>
      </c>
      <c r="F6311" s="19" t="str">
        <f t="shared" si="593"/>
        <v>25 år og derover</v>
      </c>
      <c r="G6311" s="40" t="s">
        <v>516</v>
      </c>
      <c r="H6311" s="41" t="s">
        <v>157</v>
      </c>
      <c r="I6311" s="42" t="s">
        <v>544</v>
      </c>
      <c r="J6311" s="43" t="s">
        <v>9</v>
      </c>
      <c r="K6311" s="44">
        <v>27</v>
      </c>
      <c r="L6311" s="45">
        <v>46243.031943404741</v>
      </c>
      <c r="M6311" s="46">
        <v>48844.395124527589</v>
      </c>
      <c r="N6311" s="45"/>
      <c r="O6311" s="46"/>
    </row>
    <row r="6312" spans="1:15" x14ac:dyDescent="0.2">
      <c r="A6312" s="11" t="str">
        <f t="shared" si="588"/>
        <v>3511003 - Region SyddanmarkAlle uanset erf.</v>
      </c>
      <c r="B6312" s="12" t="str">
        <f t="shared" si="591"/>
        <v>351100</v>
      </c>
      <c r="C6312" s="14">
        <f t="shared" si="589"/>
        <v>0</v>
      </c>
      <c r="D6312" s="14">
        <f t="shared" si="590"/>
        <v>0</v>
      </c>
      <c r="E6312" s="19" t="str">
        <f t="shared" si="592"/>
        <v>351100 - Driftsteknikerarbejde inden for informations- og kommunikationsteknologi</v>
      </c>
      <c r="F6312" s="19" t="str">
        <f t="shared" si="593"/>
        <v>Alle uanset erf.</v>
      </c>
      <c r="G6312" s="40" t="s">
        <v>516</v>
      </c>
      <c r="H6312" s="41" t="s">
        <v>157</v>
      </c>
      <c r="I6312" s="42" t="s">
        <v>544</v>
      </c>
      <c r="J6312" s="43" t="s">
        <v>10</v>
      </c>
      <c r="K6312" s="44">
        <v>147</v>
      </c>
      <c r="L6312" s="45">
        <v>44847.122521917248</v>
      </c>
      <c r="M6312" s="46">
        <v>47216.59175059785</v>
      </c>
      <c r="N6312" s="45"/>
      <c r="O6312" s="46"/>
    </row>
    <row r="6313" spans="1:15" x14ac:dyDescent="0.2">
      <c r="A6313" s="11" t="str">
        <f t="shared" si="588"/>
        <v>3511004 - Region Midtjylland5-9 år</v>
      </c>
      <c r="B6313" s="12" t="str">
        <f t="shared" si="591"/>
        <v>351100</v>
      </c>
      <c r="C6313" s="14">
        <f t="shared" si="589"/>
        <v>0</v>
      </c>
      <c r="D6313" s="14">
        <f t="shared" si="590"/>
        <v>0</v>
      </c>
      <c r="E6313" s="19" t="str">
        <f t="shared" si="592"/>
        <v>351100 - Driftsteknikerarbejde inden for informations- og kommunikationsteknologi</v>
      </c>
      <c r="F6313" s="19" t="str">
        <f t="shared" si="593"/>
        <v>5-9 år</v>
      </c>
      <c r="G6313" s="40" t="s">
        <v>516</v>
      </c>
      <c r="H6313" s="41" t="s">
        <v>157</v>
      </c>
      <c r="I6313" s="42" t="s">
        <v>517</v>
      </c>
      <c r="J6313" s="43" t="s">
        <v>15</v>
      </c>
      <c r="K6313" s="44">
        <v>14</v>
      </c>
      <c r="L6313" s="45">
        <v>40939.394031448501</v>
      </c>
      <c r="M6313" s="46">
        <v>43174.302961384383</v>
      </c>
      <c r="N6313" s="45"/>
      <c r="O6313" s="46"/>
    </row>
    <row r="6314" spans="1:15" x14ac:dyDescent="0.2">
      <c r="A6314" s="11" t="str">
        <f t="shared" si="588"/>
        <v>3511004 - Region Midtjylland0-4 år</v>
      </c>
      <c r="B6314" s="12" t="str">
        <f t="shared" si="591"/>
        <v>351100</v>
      </c>
      <c r="C6314" s="14">
        <f t="shared" si="589"/>
        <v>0</v>
      </c>
      <c r="D6314" s="14">
        <f t="shared" si="590"/>
        <v>0</v>
      </c>
      <c r="E6314" s="19" t="str">
        <f t="shared" si="592"/>
        <v>351100 - Driftsteknikerarbejde inden for informations- og kommunikationsteknologi</v>
      </c>
      <c r="F6314" s="19" t="str">
        <f t="shared" si="593"/>
        <v>0-4 år</v>
      </c>
      <c r="G6314" s="40" t="s">
        <v>516</v>
      </c>
      <c r="H6314" s="41" t="s">
        <v>157</v>
      </c>
      <c r="I6314" s="42" t="s">
        <v>517</v>
      </c>
      <c r="J6314" s="43" t="s">
        <v>16</v>
      </c>
      <c r="K6314" s="44">
        <v>33</v>
      </c>
      <c r="L6314" s="45">
        <v>35871.321471721065</v>
      </c>
      <c r="M6314" s="46">
        <v>37902.247381637339</v>
      </c>
      <c r="N6314" s="45"/>
      <c r="O6314" s="46"/>
    </row>
    <row r="6315" spans="1:15" x14ac:dyDescent="0.2">
      <c r="A6315" s="11" t="str">
        <f t="shared" si="588"/>
        <v>3511004 - Region Midtjylland10-14 år</v>
      </c>
      <c r="B6315" s="12" t="str">
        <f t="shared" si="591"/>
        <v>351100</v>
      </c>
      <c r="C6315" s="14">
        <f t="shared" si="589"/>
        <v>0</v>
      </c>
      <c r="D6315" s="14">
        <f t="shared" si="590"/>
        <v>0</v>
      </c>
      <c r="E6315" s="19" t="str">
        <f t="shared" si="592"/>
        <v>351100 - Driftsteknikerarbejde inden for informations- og kommunikationsteknologi</v>
      </c>
      <c r="F6315" s="19" t="str">
        <f t="shared" si="593"/>
        <v>10-14 år</v>
      </c>
      <c r="G6315" s="40" t="s">
        <v>516</v>
      </c>
      <c r="H6315" s="41" t="s">
        <v>157</v>
      </c>
      <c r="I6315" s="42" t="s">
        <v>517</v>
      </c>
      <c r="J6315" s="43" t="s">
        <v>17</v>
      </c>
      <c r="K6315" s="44">
        <v>17</v>
      </c>
      <c r="L6315" s="45">
        <v>40912.541032959205</v>
      </c>
      <c r="M6315" s="46">
        <v>43186.248997115887</v>
      </c>
      <c r="N6315" s="45"/>
      <c r="O6315" s="46"/>
    </row>
    <row r="6316" spans="1:15" x14ac:dyDescent="0.2">
      <c r="A6316" s="11" t="str">
        <f t="shared" si="588"/>
        <v>3511004 - Region Midtjylland15-20 år</v>
      </c>
      <c r="B6316" s="12" t="str">
        <f t="shared" si="591"/>
        <v>351100</v>
      </c>
      <c r="C6316" s="14">
        <f t="shared" si="589"/>
        <v>0</v>
      </c>
      <c r="D6316" s="14">
        <f t="shared" si="590"/>
        <v>0</v>
      </c>
      <c r="E6316" s="19" t="str">
        <f t="shared" si="592"/>
        <v>351100 - Driftsteknikerarbejde inden for informations- og kommunikationsteknologi</v>
      </c>
      <c r="F6316" s="19" t="str">
        <f t="shared" si="593"/>
        <v>15-20 år</v>
      </c>
      <c r="G6316" s="40" t="s">
        <v>516</v>
      </c>
      <c r="H6316" s="41" t="s">
        <v>157</v>
      </c>
      <c r="I6316" s="42" t="s">
        <v>517</v>
      </c>
      <c r="J6316" s="43" t="s">
        <v>18</v>
      </c>
      <c r="K6316" s="44">
        <v>17</v>
      </c>
      <c r="L6316" s="45">
        <v>45682.993338957203</v>
      </c>
      <c r="M6316" s="46">
        <v>48299.74580667702</v>
      </c>
      <c r="N6316" s="45"/>
      <c r="O6316" s="46"/>
    </row>
    <row r="6317" spans="1:15" x14ac:dyDescent="0.2">
      <c r="A6317" s="11" t="str">
        <f t="shared" si="588"/>
        <v>3511004 - Region Midtjylland25 år og derover</v>
      </c>
      <c r="B6317" s="12" t="str">
        <f t="shared" si="591"/>
        <v>351100</v>
      </c>
      <c r="C6317" s="14">
        <f t="shared" si="589"/>
        <v>0</v>
      </c>
      <c r="D6317" s="14">
        <f t="shared" si="590"/>
        <v>0</v>
      </c>
      <c r="E6317" s="19" t="str">
        <f t="shared" si="592"/>
        <v>351100 - Driftsteknikerarbejde inden for informations- og kommunikationsteknologi</v>
      </c>
      <c r="F6317" s="19" t="str">
        <f t="shared" si="593"/>
        <v>25 år og derover</v>
      </c>
      <c r="G6317" s="40" t="s">
        <v>516</v>
      </c>
      <c r="H6317" s="41" t="s">
        <v>157</v>
      </c>
      <c r="I6317" s="42" t="s">
        <v>517</v>
      </c>
      <c r="J6317" s="43" t="s">
        <v>9</v>
      </c>
      <c r="K6317" s="44">
        <v>56</v>
      </c>
      <c r="L6317" s="45">
        <v>43018.615234847392</v>
      </c>
      <c r="M6317" s="46">
        <v>44886.549162873467</v>
      </c>
      <c r="N6317" s="45"/>
      <c r="O6317" s="46"/>
    </row>
    <row r="6318" spans="1:15" x14ac:dyDescent="0.2">
      <c r="A6318" s="11" t="str">
        <f t="shared" si="588"/>
        <v>3511004 - Region MidtjyllandAlle uanset erf.</v>
      </c>
      <c r="B6318" s="12" t="str">
        <f t="shared" si="591"/>
        <v>351100</v>
      </c>
      <c r="C6318" s="14">
        <f t="shared" si="589"/>
        <v>0</v>
      </c>
      <c r="D6318" s="14">
        <f t="shared" si="590"/>
        <v>0</v>
      </c>
      <c r="E6318" s="19" t="str">
        <f t="shared" si="592"/>
        <v>351100 - Driftsteknikerarbejde inden for informations- og kommunikationsteknologi</v>
      </c>
      <c r="F6318" s="19" t="str">
        <f t="shared" si="593"/>
        <v>Alle uanset erf.</v>
      </c>
      <c r="G6318" s="40" t="s">
        <v>516</v>
      </c>
      <c r="H6318" s="41" t="s">
        <v>157</v>
      </c>
      <c r="I6318" s="42" t="s">
        <v>517</v>
      </c>
      <c r="J6318" s="43" t="s">
        <v>10</v>
      </c>
      <c r="K6318" s="44">
        <v>146</v>
      </c>
      <c r="L6318" s="45">
        <v>40141.709678255625</v>
      </c>
      <c r="M6318" s="46">
        <v>42372.578812411521</v>
      </c>
      <c r="N6318" s="45"/>
      <c r="O6318" s="46"/>
    </row>
    <row r="6319" spans="1:15" x14ac:dyDescent="0.2">
      <c r="A6319" s="11" t="str">
        <f t="shared" si="588"/>
        <v>3511005 - Region Nordjylland25 år og derover</v>
      </c>
      <c r="B6319" s="12" t="str">
        <f t="shared" si="591"/>
        <v>351100</v>
      </c>
      <c r="C6319" s="14">
        <f t="shared" si="589"/>
        <v>0</v>
      </c>
      <c r="D6319" s="14">
        <f t="shared" si="590"/>
        <v>0</v>
      </c>
      <c r="E6319" s="19" t="str">
        <f t="shared" si="592"/>
        <v>351100 - Driftsteknikerarbejde inden for informations- og kommunikationsteknologi</v>
      </c>
      <c r="F6319" s="19" t="str">
        <f t="shared" si="593"/>
        <v>25 år og derover</v>
      </c>
      <c r="G6319" s="40" t="s">
        <v>516</v>
      </c>
      <c r="H6319" s="41" t="s">
        <v>157</v>
      </c>
      <c r="I6319" s="42" t="s">
        <v>21</v>
      </c>
      <c r="J6319" s="43" t="s">
        <v>9</v>
      </c>
      <c r="K6319" s="44">
        <v>12</v>
      </c>
      <c r="L6319" s="45">
        <v>50735.433033180481</v>
      </c>
      <c r="M6319" s="46">
        <v>53724.829627016705</v>
      </c>
      <c r="N6319" s="45"/>
      <c r="O6319" s="46"/>
    </row>
    <row r="6320" spans="1:15" x14ac:dyDescent="0.2">
      <c r="A6320" s="11" t="str">
        <f t="shared" si="588"/>
        <v>3511005 - Region NordjyllandAlle uanset erf.</v>
      </c>
      <c r="B6320" s="12" t="str">
        <f t="shared" si="591"/>
        <v>351100</v>
      </c>
      <c r="C6320" s="14">
        <f t="shared" si="589"/>
        <v>0</v>
      </c>
      <c r="D6320" s="14">
        <f t="shared" si="590"/>
        <v>0</v>
      </c>
      <c r="E6320" s="19" t="str">
        <f t="shared" si="592"/>
        <v>351100 - Driftsteknikerarbejde inden for informations- og kommunikationsteknologi</v>
      </c>
      <c r="F6320" s="19" t="str">
        <f t="shared" si="593"/>
        <v>Alle uanset erf.</v>
      </c>
      <c r="G6320" s="40" t="s">
        <v>516</v>
      </c>
      <c r="H6320" s="41" t="s">
        <v>157</v>
      </c>
      <c r="I6320" s="42" t="s">
        <v>21</v>
      </c>
      <c r="J6320" s="43" t="s">
        <v>10</v>
      </c>
      <c r="K6320" s="44">
        <v>20</v>
      </c>
      <c r="L6320" s="45">
        <v>43754.301791816208</v>
      </c>
      <c r="M6320" s="46">
        <v>46210.411567878029</v>
      </c>
      <c r="N6320" s="45"/>
      <c r="O6320" s="46"/>
    </row>
    <row r="6321" spans="1:15" x14ac:dyDescent="0.2">
      <c r="A6321" s="11" t="str">
        <f t="shared" si="588"/>
        <v>3511006 - Alle regionerUnder 1 år</v>
      </c>
      <c r="B6321" s="12" t="str">
        <f t="shared" si="591"/>
        <v>351100</v>
      </c>
      <c r="C6321" s="14">
        <f t="shared" si="589"/>
        <v>0</v>
      </c>
      <c r="D6321" s="14">
        <f t="shared" si="590"/>
        <v>0</v>
      </c>
      <c r="E6321" s="19" t="str">
        <f t="shared" si="592"/>
        <v>351100 - Driftsteknikerarbejde inden for informations- og kommunikationsteknologi</v>
      </c>
      <c r="F6321" s="19" t="str">
        <f t="shared" si="593"/>
        <v>Under 1 år</v>
      </c>
      <c r="G6321" s="40" t="s">
        <v>516</v>
      </c>
      <c r="H6321" s="41" t="s">
        <v>157</v>
      </c>
      <c r="I6321" s="42" t="s">
        <v>11</v>
      </c>
      <c r="J6321" s="43" t="s">
        <v>13</v>
      </c>
      <c r="K6321" s="44">
        <v>76</v>
      </c>
      <c r="L6321" s="45">
        <v>41760.849051593133</v>
      </c>
      <c r="M6321" s="46">
        <v>44022.167146143562</v>
      </c>
      <c r="N6321" s="45"/>
      <c r="O6321" s="46"/>
    </row>
    <row r="6322" spans="1:15" x14ac:dyDescent="0.2">
      <c r="A6322" s="11" t="str">
        <f t="shared" si="588"/>
        <v>3511006 - Alle regioner1 år</v>
      </c>
      <c r="B6322" s="12" t="str">
        <f t="shared" si="591"/>
        <v>351100</v>
      </c>
      <c r="C6322" s="14">
        <f t="shared" si="589"/>
        <v>0</v>
      </c>
      <c r="D6322" s="14">
        <f t="shared" si="590"/>
        <v>0</v>
      </c>
      <c r="E6322" s="19" t="str">
        <f t="shared" si="592"/>
        <v>351100 - Driftsteknikerarbejde inden for informations- og kommunikationsteknologi</v>
      </c>
      <c r="F6322" s="19" t="str">
        <f t="shared" si="593"/>
        <v>1 år</v>
      </c>
      <c r="G6322" s="40" t="s">
        <v>516</v>
      </c>
      <c r="H6322" s="41" t="s">
        <v>157</v>
      </c>
      <c r="I6322" s="42" t="s">
        <v>11</v>
      </c>
      <c r="J6322" s="43" t="s">
        <v>22</v>
      </c>
      <c r="K6322" s="44">
        <v>41</v>
      </c>
      <c r="L6322" s="45">
        <v>34349.360377406047</v>
      </c>
      <c r="M6322" s="46">
        <v>36248.402234911577</v>
      </c>
      <c r="N6322" s="45"/>
      <c r="O6322" s="46"/>
    </row>
    <row r="6323" spans="1:15" x14ac:dyDescent="0.2">
      <c r="A6323" s="11" t="str">
        <f t="shared" si="588"/>
        <v>3511006 - Alle regioner2 år</v>
      </c>
      <c r="B6323" s="12" t="str">
        <f t="shared" si="591"/>
        <v>351100</v>
      </c>
      <c r="C6323" s="14">
        <f t="shared" si="589"/>
        <v>0</v>
      </c>
      <c r="D6323" s="14">
        <f t="shared" si="590"/>
        <v>0</v>
      </c>
      <c r="E6323" s="19" t="str">
        <f t="shared" si="592"/>
        <v>351100 - Driftsteknikerarbejde inden for informations- og kommunikationsteknologi</v>
      </c>
      <c r="F6323" s="19" t="str">
        <f t="shared" si="593"/>
        <v>2 år</v>
      </c>
      <c r="G6323" s="40" t="s">
        <v>516</v>
      </c>
      <c r="H6323" s="41" t="s">
        <v>157</v>
      </c>
      <c r="I6323" s="42" t="s">
        <v>11</v>
      </c>
      <c r="J6323" s="43" t="s">
        <v>23</v>
      </c>
      <c r="K6323" s="44">
        <v>32</v>
      </c>
      <c r="L6323" s="45">
        <v>40213.567493948583</v>
      </c>
      <c r="M6323" s="46">
        <v>42490.338262430349</v>
      </c>
      <c r="N6323" s="45"/>
      <c r="O6323" s="46"/>
    </row>
    <row r="6324" spans="1:15" x14ac:dyDescent="0.2">
      <c r="A6324" s="11" t="str">
        <f t="shared" si="588"/>
        <v>3511006 - Alle regioner3 år</v>
      </c>
      <c r="B6324" s="12" t="str">
        <f t="shared" si="591"/>
        <v>351100</v>
      </c>
      <c r="C6324" s="14">
        <f t="shared" si="589"/>
        <v>0</v>
      </c>
      <c r="D6324" s="14">
        <f t="shared" si="590"/>
        <v>0</v>
      </c>
      <c r="E6324" s="19" t="str">
        <f t="shared" si="592"/>
        <v>351100 - Driftsteknikerarbejde inden for informations- og kommunikationsteknologi</v>
      </c>
      <c r="F6324" s="19" t="str">
        <f t="shared" si="593"/>
        <v>3 år</v>
      </c>
      <c r="G6324" s="40" t="s">
        <v>516</v>
      </c>
      <c r="H6324" s="41" t="s">
        <v>157</v>
      </c>
      <c r="I6324" s="42" t="s">
        <v>11</v>
      </c>
      <c r="J6324" s="43" t="s">
        <v>14</v>
      </c>
      <c r="K6324" s="44">
        <v>32</v>
      </c>
      <c r="L6324" s="45">
        <v>42128.467350181731</v>
      </c>
      <c r="M6324" s="46">
        <v>44469.75022612571</v>
      </c>
      <c r="N6324" s="45"/>
      <c r="O6324" s="46"/>
    </row>
    <row r="6325" spans="1:15" x14ac:dyDescent="0.2">
      <c r="A6325" s="11" t="str">
        <f t="shared" si="588"/>
        <v>3511006 - Alle regioner4 år</v>
      </c>
      <c r="B6325" s="12" t="str">
        <f t="shared" si="591"/>
        <v>351100</v>
      </c>
      <c r="C6325" s="14">
        <f t="shared" si="589"/>
        <v>0</v>
      </c>
      <c r="D6325" s="14">
        <f t="shared" si="590"/>
        <v>0</v>
      </c>
      <c r="E6325" s="19" t="str">
        <f t="shared" si="592"/>
        <v>351100 - Driftsteknikerarbejde inden for informations- og kommunikationsteknologi</v>
      </c>
      <c r="F6325" s="19" t="str">
        <f t="shared" si="593"/>
        <v>4 år</v>
      </c>
      <c r="G6325" s="40" t="s">
        <v>516</v>
      </c>
      <c r="H6325" s="41" t="s">
        <v>157</v>
      </c>
      <c r="I6325" s="42" t="s">
        <v>11</v>
      </c>
      <c r="J6325" s="43" t="s">
        <v>24</v>
      </c>
      <c r="K6325" s="44">
        <v>33</v>
      </c>
      <c r="L6325" s="45">
        <v>35464.693786761985</v>
      </c>
      <c r="M6325" s="46">
        <v>37393.106327832727</v>
      </c>
      <c r="N6325" s="45"/>
      <c r="O6325" s="46"/>
    </row>
    <row r="6326" spans="1:15" x14ac:dyDescent="0.2">
      <c r="A6326" s="11" t="str">
        <f t="shared" si="588"/>
        <v>3511006 - Alle regioner5-9 år</v>
      </c>
      <c r="B6326" s="12" t="str">
        <f t="shared" si="591"/>
        <v>351100</v>
      </c>
      <c r="C6326" s="14">
        <f t="shared" si="589"/>
        <v>0</v>
      </c>
      <c r="D6326" s="14">
        <f t="shared" si="590"/>
        <v>0</v>
      </c>
      <c r="E6326" s="19" t="str">
        <f t="shared" si="592"/>
        <v>351100 - Driftsteknikerarbejde inden for informations- og kommunikationsteknologi</v>
      </c>
      <c r="F6326" s="19" t="str">
        <f t="shared" si="593"/>
        <v>5-9 år</v>
      </c>
      <c r="G6326" s="40" t="s">
        <v>516</v>
      </c>
      <c r="H6326" s="41" t="s">
        <v>157</v>
      </c>
      <c r="I6326" s="42" t="s">
        <v>11</v>
      </c>
      <c r="J6326" s="43" t="s">
        <v>15</v>
      </c>
      <c r="K6326" s="44">
        <v>101</v>
      </c>
      <c r="L6326" s="45">
        <v>44233.812232534627</v>
      </c>
      <c r="M6326" s="46">
        <v>46569.463524054896</v>
      </c>
      <c r="N6326" s="45"/>
      <c r="O6326" s="46"/>
    </row>
    <row r="6327" spans="1:15" x14ac:dyDescent="0.2">
      <c r="A6327" s="11" t="str">
        <f t="shared" si="588"/>
        <v>3511006 - Alle regioner0-4 år</v>
      </c>
      <c r="B6327" s="12" t="str">
        <f t="shared" si="591"/>
        <v>351100</v>
      </c>
      <c r="C6327" s="14">
        <f t="shared" si="589"/>
        <v>0</v>
      </c>
      <c r="D6327" s="14">
        <f t="shared" si="590"/>
        <v>0</v>
      </c>
      <c r="E6327" s="19" t="str">
        <f t="shared" si="592"/>
        <v>351100 - Driftsteknikerarbejde inden for informations- og kommunikationsteknologi</v>
      </c>
      <c r="F6327" s="19" t="str">
        <f t="shared" si="593"/>
        <v>0-4 år</v>
      </c>
      <c r="G6327" s="40" t="s">
        <v>516</v>
      </c>
      <c r="H6327" s="41" t="s">
        <v>157</v>
      </c>
      <c r="I6327" s="42" t="s">
        <v>11</v>
      </c>
      <c r="J6327" s="43" t="s">
        <v>16</v>
      </c>
      <c r="K6327" s="44">
        <v>214</v>
      </c>
      <c r="L6327" s="45">
        <v>40448.780614273368</v>
      </c>
      <c r="M6327" s="46">
        <v>42696.715166884256</v>
      </c>
      <c r="N6327" s="45"/>
      <c r="O6327" s="46"/>
    </row>
    <row r="6328" spans="1:15" x14ac:dyDescent="0.2">
      <c r="A6328" s="11" t="str">
        <f t="shared" si="588"/>
        <v>3511006 - Alle regioner10-14 år</v>
      </c>
      <c r="B6328" s="12" t="str">
        <f t="shared" si="591"/>
        <v>351100</v>
      </c>
      <c r="C6328" s="14">
        <f t="shared" si="589"/>
        <v>0</v>
      </c>
      <c r="D6328" s="14">
        <f t="shared" si="590"/>
        <v>0</v>
      </c>
      <c r="E6328" s="19" t="str">
        <f t="shared" si="592"/>
        <v>351100 - Driftsteknikerarbejde inden for informations- og kommunikationsteknologi</v>
      </c>
      <c r="F6328" s="19" t="str">
        <f t="shared" si="593"/>
        <v>10-14 år</v>
      </c>
      <c r="G6328" s="40" t="s">
        <v>516</v>
      </c>
      <c r="H6328" s="41" t="s">
        <v>157</v>
      </c>
      <c r="I6328" s="42" t="s">
        <v>11</v>
      </c>
      <c r="J6328" s="43" t="s">
        <v>17</v>
      </c>
      <c r="K6328" s="44">
        <v>58</v>
      </c>
      <c r="L6328" s="45">
        <v>43703.822022660293</v>
      </c>
      <c r="M6328" s="46">
        <v>46132.654984097629</v>
      </c>
      <c r="N6328" s="45"/>
      <c r="O6328" s="46"/>
    </row>
    <row r="6329" spans="1:15" x14ac:dyDescent="0.2">
      <c r="A6329" s="11" t="str">
        <f t="shared" si="588"/>
        <v>3511006 - Alle regioner15-20 år</v>
      </c>
      <c r="B6329" s="12" t="str">
        <f t="shared" si="591"/>
        <v>351100</v>
      </c>
      <c r="C6329" s="14">
        <f t="shared" si="589"/>
        <v>0</v>
      </c>
      <c r="D6329" s="14">
        <f t="shared" si="590"/>
        <v>0</v>
      </c>
      <c r="E6329" s="19" t="str">
        <f t="shared" si="592"/>
        <v>351100 - Driftsteknikerarbejde inden for informations- og kommunikationsteknologi</v>
      </c>
      <c r="F6329" s="19" t="str">
        <f t="shared" si="593"/>
        <v>15-20 år</v>
      </c>
      <c r="G6329" s="40" t="s">
        <v>516</v>
      </c>
      <c r="H6329" s="41" t="s">
        <v>157</v>
      </c>
      <c r="I6329" s="42" t="s">
        <v>11</v>
      </c>
      <c r="J6329" s="43" t="s">
        <v>18</v>
      </c>
      <c r="K6329" s="44">
        <v>68</v>
      </c>
      <c r="L6329" s="45">
        <v>42697.027589407262</v>
      </c>
      <c r="M6329" s="46">
        <v>44952.897918206727</v>
      </c>
      <c r="N6329" s="45"/>
      <c r="O6329" s="46"/>
    </row>
    <row r="6330" spans="1:15" x14ac:dyDescent="0.2">
      <c r="A6330" s="11" t="str">
        <f t="shared" si="588"/>
        <v>3511006 - Alle regioner20-24 år</v>
      </c>
      <c r="B6330" s="12" t="str">
        <f t="shared" si="591"/>
        <v>351100</v>
      </c>
      <c r="C6330" s="14">
        <f t="shared" si="589"/>
        <v>0</v>
      </c>
      <c r="D6330" s="14">
        <f t="shared" si="590"/>
        <v>0</v>
      </c>
      <c r="E6330" s="19" t="str">
        <f t="shared" si="592"/>
        <v>351100 - Driftsteknikerarbejde inden for informations- og kommunikationsteknologi</v>
      </c>
      <c r="F6330" s="19" t="str">
        <f t="shared" si="593"/>
        <v>20-24 år</v>
      </c>
      <c r="G6330" s="40" t="s">
        <v>516</v>
      </c>
      <c r="H6330" s="41" t="s">
        <v>157</v>
      </c>
      <c r="I6330" s="42" t="s">
        <v>11</v>
      </c>
      <c r="J6330" s="43" t="s">
        <v>19</v>
      </c>
      <c r="K6330" s="44">
        <v>71</v>
      </c>
      <c r="L6330" s="45">
        <v>47342.271779686278</v>
      </c>
      <c r="M6330" s="46">
        <v>49999.789138603701</v>
      </c>
      <c r="N6330" s="45"/>
      <c r="O6330" s="46"/>
    </row>
    <row r="6331" spans="1:15" x14ac:dyDescent="0.2">
      <c r="A6331" s="11" t="str">
        <f t="shared" si="588"/>
        <v>3511006 - Alle regioner25 år og derover</v>
      </c>
      <c r="B6331" s="12" t="str">
        <f t="shared" si="591"/>
        <v>351100</v>
      </c>
      <c r="C6331" s="14">
        <f t="shared" si="589"/>
        <v>0</v>
      </c>
      <c r="D6331" s="14">
        <f t="shared" si="590"/>
        <v>0</v>
      </c>
      <c r="E6331" s="19" t="str">
        <f t="shared" si="592"/>
        <v>351100 - Driftsteknikerarbejde inden for informations- og kommunikationsteknologi</v>
      </c>
      <c r="F6331" s="19" t="str">
        <f t="shared" si="593"/>
        <v>25 år og derover</v>
      </c>
      <c r="G6331" s="40" t="s">
        <v>516</v>
      </c>
      <c r="H6331" s="41" t="s">
        <v>157</v>
      </c>
      <c r="I6331" s="42" t="s">
        <v>11</v>
      </c>
      <c r="J6331" s="43" t="s">
        <v>9</v>
      </c>
      <c r="K6331" s="44">
        <v>277</v>
      </c>
      <c r="L6331" s="45">
        <v>47065.491841076408</v>
      </c>
      <c r="M6331" s="46">
        <v>49743.933565672851</v>
      </c>
      <c r="N6331" s="45"/>
      <c r="O6331" s="46"/>
    </row>
    <row r="6332" spans="1:15" x14ac:dyDescent="0.2">
      <c r="A6332" s="11" t="str">
        <f t="shared" si="588"/>
        <v>3511006 - Alle regionerAlle uanset erf.</v>
      </c>
      <c r="B6332" s="12" t="str">
        <f t="shared" si="591"/>
        <v>351100</v>
      </c>
      <c r="C6332" s="14">
        <f t="shared" si="589"/>
        <v>0</v>
      </c>
      <c r="D6332" s="14">
        <f t="shared" si="590"/>
        <v>0</v>
      </c>
      <c r="E6332" s="19" t="str">
        <f t="shared" si="592"/>
        <v>351100 - Driftsteknikerarbejde inden for informations- og kommunikationsteknologi</v>
      </c>
      <c r="F6332" s="19" t="str">
        <f t="shared" si="593"/>
        <v>Alle uanset erf.</v>
      </c>
      <c r="G6332" s="40" t="s">
        <v>516</v>
      </c>
      <c r="H6332" s="41" t="s">
        <v>157</v>
      </c>
      <c r="I6332" s="42" t="s">
        <v>11</v>
      </c>
      <c r="J6332" s="43" t="s">
        <v>10</v>
      </c>
      <c r="K6332" s="44">
        <v>789</v>
      </c>
      <c r="L6332" s="45">
        <v>44233.812232534627</v>
      </c>
      <c r="M6332" s="46">
        <v>46569.463524054896</v>
      </c>
      <c r="N6332" s="45"/>
      <c r="O6332" s="46"/>
    </row>
    <row r="6333" spans="1:15" x14ac:dyDescent="0.2">
      <c r="A6333" s="11" t="str">
        <f t="shared" si="588"/>
        <v>3512001 - Region HovedstadenUnder 1 år</v>
      </c>
      <c r="B6333" s="12" t="str">
        <f t="shared" si="591"/>
        <v>351200</v>
      </c>
      <c r="C6333" s="14">
        <f t="shared" si="589"/>
        <v>0</v>
      </c>
      <c r="D6333" s="14">
        <f t="shared" si="590"/>
        <v>0</v>
      </c>
      <c r="E6333" s="19" t="str">
        <f t="shared" si="592"/>
        <v>351200 - Brugersupportarbejde inden for informations- og kommunikationsteknologi</v>
      </c>
      <c r="F6333" s="19" t="str">
        <f t="shared" si="593"/>
        <v>Under 1 år</v>
      </c>
      <c r="G6333" s="40" t="s">
        <v>516</v>
      </c>
      <c r="H6333" s="41" t="s">
        <v>158</v>
      </c>
      <c r="I6333" s="42" t="s">
        <v>8</v>
      </c>
      <c r="J6333" s="43" t="s">
        <v>13</v>
      </c>
      <c r="K6333" s="44">
        <v>106</v>
      </c>
      <c r="L6333" s="45">
        <v>30186.816129520867</v>
      </c>
      <c r="M6333" s="46">
        <v>31747.693853071476</v>
      </c>
      <c r="N6333" s="45"/>
      <c r="O6333" s="46"/>
    </row>
    <row r="6334" spans="1:15" x14ac:dyDescent="0.2">
      <c r="A6334" s="11" t="str">
        <f t="shared" si="588"/>
        <v>3512001 - Region Hovedstaden1 år</v>
      </c>
      <c r="B6334" s="12" t="str">
        <f t="shared" si="591"/>
        <v>351200</v>
      </c>
      <c r="C6334" s="14">
        <f t="shared" si="589"/>
        <v>0</v>
      </c>
      <c r="D6334" s="14">
        <f t="shared" si="590"/>
        <v>0</v>
      </c>
      <c r="E6334" s="19" t="str">
        <f t="shared" si="592"/>
        <v>351200 - Brugersupportarbejde inden for informations- og kommunikationsteknologi</v>
      </c>
      <c r="F6334" s="19" t="str">
        <f t="shared" si="593"/>
        <v>1 år</v>
      </c>
      <c r="G6334" s="40" t="s">
        <v>516</v>
      </c>
      <c r="H6334" s="41" t="s">
        <v>158</v>
      </c>
      <c r="I6334" s="42" t="s">
        <v>8</v>
      </c>
      <c r="J6334" s="43" t="s">
        <v>22</v>
      </c>
      <c r="K6334" s="44">
        <v>77</v>
      </c>
      <c r="L6334" s="45">
        <v>30294.150520653053</v>
      </c>
      <c r="M6334" s="46">
        <v>31871.817227994779</v>
      </c>
      <c r="N6334" s="45"/>
      <c r="O6334" s="46"/>
    </row>
    <row r="6335" spans="1:15" x14ac:dyDescent="0.2">
      <c r="A6335" s="11" t="str">
        <f t="shared" si="588"/>
        <v>3512001 - Region Hovedstaden2 år</v>
      </c>
      <c r="B6335" s="12" t="str">
        <f t="shared" si="591"/>
        <v>351200</v>
      </c>
      <c r="C6335" s="14">
        <f t="shared" si="589"/>
        <v>0</v>
      </c>
      <c r="D6335" s="14">
        <f t="shared" si="590"/>
        <v>0</v>
      </c>
      <c r="E6335" s="19" t="str">
        <f t="shared" si="592"/>
        <v>351200 - Brugersupportarbejde inden for informations- og kommunikationsteknologi</v>
      </c>
      <c r="F6335" s="19" t="str">
        <f t="shared" si="593"/>
        <v>2 år</v>
      </c>
      <c r="G6335" s="40" t="s">
        <v>516</v>
      </c>
      <c r="H6335" s="41" t="s">
        <v>158</v>
      </c>
      <c r="I6335" s="42" t="s">
        <v>8</v>
      </c>
      <c r="J6335" s="43" t="s">
        <v>23</v>
      </c>
      <c r="K6335" s="44">
        <v>48</v>
      </c>
      <c r="L6335" s="45">
        <v>30292.129313916983</v>
      </c>
      <c r="M6335" s="46">
        <v>31858.452494279427</v>
      </c>
      <c r="N6335" s="45"/>
      <c r="O6335" s="46"/>
    </row>
    <row r="6336" spans="1:15" x14ac:dyDescent="0.2">
      <c r="A6336" s="11" t="str">
        <f t="shared" si="588"/>
        <v>3512001 - Region Hovedstaden3 år</v>
      </c>
      <c r="B6336" s="12" t="str">
        <f t="shared" si="591"/>
        <v>351200</v>
      </c>
      <c r="C6336" s="14">
        <f t="shared" si="589"/>
        <v>0</v>
      </c>
      <c r="D6336" s="14">
        <f t="shared" si="590"/>
        <v>0</v>
      </c>
      <c r="E6336" s="19" t="str">
        <f t="shared" si="592"/>
        <v>351200 - Brugersupportarbejde inden for informations- og kommunikationsteknologi</v>
      </c>
      <c r="F6336" s="19" t="str">
        <f t="shared" si="593"/>
        <v>3 år</v>
      </c>
      <c r="G6336" s="40" t="s">
        <v>516</v>
      </c>
      <c r="H6336" s="41" t="s">
        <v>158</v>
      </c>
      <c r="I6336" s="42" t="s">
        <v>8</v>
      </c>
      <c r="J6336" s="43" t="s">
        <v>14</v>
      </c>
      <c r="K6336" s="44">
        <v>46</v>
      </c>
      <c r="L6336" s="45">
        <v>31492.49311620029</v>
      </c>
      <c r="M6336" s="46">
        <v>33233.589950836176</v>
      </c>
      <c r="N6336" s="45"/>
      <c r="O6336" s="46"/>
    </row>
    <row r="6337" spans="1:15" x14ac:dyDescent="0.2">
      <c r="A6337" s="11" t="str">
        <f t="shared" si="588"/>
        <v>3512001 - Region Hovedstaden4 år</v>
      </c>
      <c r="B6337" s="12" t="str">
        <f t="shared" si="591"/>
        <v>351200</v>
      </c>
      <c r="C6337" s="14">
        <f t="shared" si="589"/>
        <v>0</v>
      </c>
      <c r="D6337" s="14">
        <f t="shared" si="590"/>
        <v>0</v>
      </c>
      <c r="E6337" s="19" t="str">
        <f t="shared" si="592"/>
        <v>351200 - Brugersupportarbejde inden for informations- og kommunikationsteknologi</v>
      </c>
      <c r="F6337" s="19" t="str">
        <f t="shared" si="593"/>
        <v>4 år</v>
      </c>
      <c r="G6337" s="40" t="s">
        <v>516</v>
      </c>
      <c r="H6337" s="41" t="s">
        <v>158</v>
      </c>
      <c r="I6337" s="42" t="s">
        <v>8</v>
      </c>
      <c r="J6337" s="43" t="s">
        <v>24</v>
      </c>
      <c r="K6337" s="44">
        <v>70</v>
      </c>
      <c r="L6337" s="45">
        <v>34232.628169848795</v>
      </c>
      <c r="M6337" s="46">
        <v>36093.809251408304</v>
      </c>
      <c r="N6337" s="45"/>
      <c r="O6337" s="46"/>
    </row>
    <row r="6338" spans="1:15" x14ac:dyDescent="0.2">
      <c r="A6338" s="11" t="str">
        <f t="shared" ref="A6338:A6401" si="594">B6338&amp;I6338&amp;F6338</f>
        <v>3512001 - Region Hovedstaden5-9 år</v>
      </c>
      <c r="B6338" s="12" t="str">
        <f t="shared" si="591"/>
        <v>351200</v>
      </c>
      <c r="C6338" s="14">
        <f t="shared" ref="C6338:C6401" si="595">N6338*1.2</f>
        <v>0</v>
      </c>
      <c r="D6338" s="14">
        <f t="shared" ref="D6338:D6401" si="596">O6338*1.2</f>
        <v>0</v>
      </c>
      <c r="E6338" s="19" t="str">
        <f t="shared" si="592"/>
        <v>351200 - Brugersupportarbejde inden for informations- og kommunikationsteknologi</v>
      </c>
      <c r="F6338" s="19" t="str">
        <f t="shared" si="593"/>
        <v>5-9 år</v>
      </c>
      <c r="G6338" s="40" t="s">
        <v>516</v>
      </c>
      <c r="H6338" s="41" t="s">
        <v>158</v>
      </c>
      <c r="I6338" s="42" t="s">
        <v>8</v>
      </c>
      <c r="J6338" s="43" t="s">
        <v>15</v>
      </c>
      <c r="K6338" s="44">
        <v>162</v>
      </c>
      <c r="L6338" s="45">
        <v>35311.690058974455</v>
      </c>
      <c r="M6338" s="46">
        <v>37263.935362655953</v>
      </c>
      <c r="N6338" s="45"/>
      <c r="O6338" s="46"/>
    </row>
    <row r="6339" spans="1:15" x14ac:dyDescent="0.2">
      <c r="A6339" s="11" t="str">
        <f t="shared" si="594"/>
        <v>3512001 - Region Hovedstaden0-4 år</v>
      </c>
      <c r="B6339" s="12" t="str">
        <f t="shared" ref="B6339:B6402" si="597">LEFT(E6339,6)</f>
        <v>351200</v>
      </c>
      <c r="C6339" s="14">
        <f t="shared" si="595"/>
        <v>0</v>
      </c>
      <c r="D6339" s="14">
        <f t="shared" si="596"/>
        <v>0</v>
      </c>
      <c r="E6339" s="19" t="str">
        <f t="shared" ref="E6339:E6402" si="598">TRIM(H6339)</f>
        <v>351200 - Brugersupportarbejde inden for informations- og kommunikationsteknologi</v>
      </c>
      <c r="F6339" s="19" t="str">
        <f t="shared" ref="F6339:F6402" si="599">MID(J6339,6,30)</f>
        <v>0-4 år</v>
      </c>
      <c r="G6339" s="40" t="s">
        <v>516</v>
      </c>
      <c r="H6339" s="41" t="s">
        <v>158</v>
      </c>
      <c r="I6339" s="42" t="s">
        <v>8</v>
      </c>
      <c r="J6339" s="43" t="s">
        <v>16</v>
      </c>
      <c r="K6339" s="44">
        <v>347</v>
      </c>
      <c r="L6339" s="45">
        <v>30778.558090876624</v>
      </c>
      <c r="M6339" s="46">
        <v>32509.98019753363</v>
      </c>
      <c r="N6339" s="45"/>
      <c r="O6339" s="46"/>
    </row>
    <row r="6340" spans="1:15" x14ac:dyDescent="0.2">
      <c r="A6340" s="11" t="str">
        <f t="shared" si="594"/>
        <v>3512001 - Region Hovedstaden10-14 år</v>
      </c>
      <c r="B6340" s="12" t="str">
        <f t="shared" si="597"/>
        <v>351200</v>
      </c>
      <c r="C6340" s="14">
        <f t="shared" si="595"/>
        <v>0</v>
      </c>
      <c r="D6340" s="14">
        <f t="shared" si="596"/>
        <v>0</v>
      </c>
      <c r="E6340" s="19" t="str">
        <f t="shared" si="598"/>
        <v>351200 - Brugersupportarbejde inden for informations- og kommunikationsteknologi</v>
      </c>
      <c r="F6340" s="19" t="str">
        <f t="shared" si="599"/>
        <v>10-14 år</v>
      </c>
      <c r="G6340" s="40" t="s">
        <v>516</v>
      </c>
      <c r="H6340" s="41" t="s">
        <v>158</v>
      </c>
      <c r="I6340" s="42" t="s">
        <v>8</v>
      </c>
      <c r="J6340" s="43" t="s">
        <v>17</v>
      </c>
      <c r="K6340" s="44">
        <v>132</v>
      </c>
      <c r="L6340" s="45">
        <v>41411.417121538136</v>
      </c>
      <c r="M6340" s="46">
        <v>43608.445267054893</v>
      </c>
      <c r="N6340" s="45"/>
      <c r="O6340" s="46"/>
    </row>
    <row r="6341" spans="1:15" x14ac:dyDescent="0.2">
      <c r="A6341" s="11" t="str">
        <f t="shared" si="594"/>
        <v>3512001 - Region Hovedstaden15-20 år</v>
      </c>
      <c r="B6341" s="12" t="str">
        <f t="shared" si="597"/>
        <v>351200</v>
      </c>
      <c r="C6341" s="14">
        <f t="shared" si="595"/>
        <v>0</v>
      </c>
      <c r="D6341" s="14">
        <f t="shared" si="596"/>
        <v>0</v>
      </c>
      <c r="E6341" s="19" t="str">
        <f t="shared" si="598"/>
        <v>351200 - Brugersupportarbejde inden for informations- og kommunikationsteknologi</v>
      </c>
      <c r="F6341" s="19" t="str">
        <f t="shared" si="599"/>
        <v>15-20 år</v>
      </c>
      <c r="G6341" s="40" t="s">
        <v>516</v>
      </c>
      <c r="H6341" s="41" t="s">
        <v>158</v>
      </c>
      <c r="I6341" s="42" t="s">
        <v>8</v>
      </c>
      <c r="J6341" s="43" t="s">
        <v>18</v>
      </c>
      <c r="K6341" s="44">
        <v>109</v>
      </c>
      <c r="L6341" s="45">
        <v>43282.582087404007</v>
      </c>
      <c r="M6341" s="46">
        <v>45656.174555700149</v>
      </c>
      <c r="N6341" s="45"/>
      <c r="O6341" s="46"/>
    </row>
    <row r="6342" spans="1:15" x14ac:dyDescent="0.2">
      <c r="A6342" s="11" t="str">
        <f t="shared" si="594"/>
        <v>3512001 - Region Hovedstaden20-24 år</v>
      </c>
      <c r="B6342" s="12" t="str">
        <f t="shared" si="597"/>
        <v>351200</v>
      </c>
      <c r="C6342" s="14">
        <f t="shared" si="595"/>
        <v>0</v>
      </c>
      <c r="D6342" s="14">
        <f t="shared" si="596"/>
        <v>0</v>
      </c>
      <c r="E6342" s="19" t="str">
        <f t="shared" si="598"/>
        <v>351200 - Brugersupportarbejde inden for informations- og kommunikationsteknologi</v>
      </c>
      <c r="F6342" s="19" t="str">
        <f t="shared" si="599"/>
        <v>20-24 år</v>
      </c>
      <c r="G6342" s="40" t="s">
        <v>516</v>
      </c>
      <c r="H6342" s="41" t="s">
        <v>158</v>
      </c>
      <c r="I6342" s="42" t="s">
        <v>8</v>
      </c>
      <c r="J6342" s="43" t="s">
        <v>19</v>
      </c>
      <c r="K6342" s="44">
        <v>115</v>
      </c>
      <c r="L6342" s="45">
        <v>43113.594561080281</v>
      </c>
      <c r="M6342" s="46">
        <v>45443.669284337688</v>
      </c>
      <c r="N6342" s="45"/>
      <c r="O6342" s="46"/>
    </row>
    <row r="6343" spans="1:15" x14ac:dyDescent="0.2">
      <c r="A6343" s="11" t="str">
        <f t="shared" si="594"/>
        <v>3512001 - Region Hovedstaden25 år og derover</v>
      </c>
      <c r="B6343" s="12" t="str">
        <f t="shared" si="597"/>
        <v>351200</v>
      </c>
      <c r="C6343" s="14">
        <f t="shared" si="595"/>
        <v>0</v>
      </c>
      <c r="D6343" s="14">
        <f t="shared" si="596"/>
        <v>0</v>
      </c>
      <c r="E6343" s="19" t="str">
        <f t="shared" si="598"/>
        <v>351200 - Brugersupportarbejde inden for informations- og kommunikationsteknologi</v>
      </c>
      <c r="F6343" s="19" t="str">
        <f t="shared" si="599"/>
        <v>25 år og derover</v>
      </c>
      <c r="G6343" s="40" t="s">
        <v>516</v>
      </c>
      <c r="H6343" s="41" t="s">
        <v>158</v>
      </c>
      <c r="I6343" s="42" t="s">
        <v>8</v>
      </c>
      <c r="J6343" s="43" t="s">
        <v>9</v>
      </c>
      <c r="K6343" s="44">
        <v>376</v>
      </c>
      <c r="L6343" s="45">
        <v>45207.792337722756</v>
      </c>
      <c r="M6343" s="46">
        <v>47750.918978534894</v>
      </c>
      <c r="N6343" s="45"/>
      <c r="O6343" s="46"/>
    </row>
    <row r="6344" spans="1:15" x14ac:dyDescent="0.2">
      <c r="A6344" s="11" t="str">
        <f t="shared" si="594"/>
        <v>3512001 - Region HovedstadenAlle uanset erf.</v>
      </c>
      <c r="B6344" s="12" t="str">
        <f t="shared" si="597"/>
        <v>351200</v>
      </c>
      <c r="C6344" s="14">
        <f t="shared" si="595"/>
        <v>0</v>
      </c>
      <c r="D6344" s="14">
        <f t="shared" si="596"/>
        <v>0</v>
      </c>
      <c r="E6344" s="19" t="str">
        <f t="shared" si="598"/>
        <v>351200 - Brugersupportarbejde inden for informations- og kommunikationsteknologi</v>
      </c>
      <c r="F6344" s="19" t="str">
        <f t="shared" si="599"/>
        <v>Alle uanset erf.</v>
      </c>
      <c r="G6344" s="40" t="s">
        <v>516</v>
      </c>
      <c r="H6344" s="41" t="s">
        <v>158</v>
      </c>
      <c r="I6344" s="42" t="s">
        <v>8</v>
      </c>
      <c r="J6344" s="43" t="s">
        <v>10</v>
      </c>
      <c r="K6344" s="44">
        <v>1241</v>
      </c>
      <c r="L6344" s="45">
        <v>37667.460152960317</v>
      </c>
      <c r="M6344" s="46">
        <v>39747.339566185743</v>
      </c>
      <c r="N6344" s="45"/>
      <c r="O6344" s="46"/>
    </row>
    <row r="6345" spans="1:15" x14ac:dyDescent="0.2">
      <c r="A6345" s="11" t="str">
        <f t="shared" si="594"/>
        <v>3512002 - Region Sjælland5-9 år</v>
      </c>
      <c r="B6345" s="12" t="str">
        <f t="shared" si="597"/>
        <v>351200</v>
      </c>
      <c r="C6345" s="14">
        <f t="shared" si="595"/>
        <v>0</v>
      </c>
      <c r="D6345" s="14">
        <f t="shared" si="596"/>
        <v>0</v>
      </c>
      <c r="E6345" s="19" t="str">
        <f t="shared" si="598"/>
        <v>351200 - Brugersupportarbejde inden for informations- og kommunikationsteknologi</v>
      </c>
      <c r="F6345" s="19" t="str">
        <f t="shared" si="599"/>
        <v>5-9 år</v>
      </c>
      <c r="G6345" s="40" t="s">
        <v>516</v>
      </c>
      <c r="H6345" s="41" t="s">
        <v>158</v>
      </c>
      <c r="I6345" s="42" t="s">
        <v>20</v>
      </c>
      <c r="J6345" s="43" t="s">
        <v>15</v>
      </c>
      <c r="K6345" s="44">
        <v>20</v>
      </c>
      <c r="L6345" s="45">
        <v>38149.511214141108</v>
      </c>
      <c r="M6345" s="46">
        <v>40269.664235347947</v>
      </c>
      <c r="N6345" s="45"/>
      <c r="O6345" s="46"/>
    </row>
    <row r="6346" spans="1:15" x14ac:dyDescent="0.2">
      <c r="A6346" s="11" t="str">
        <f t="shared" si="594"/>
        <v>3512002 - Region Sjælland0-4 år</v>
      </c>
      <c r="B6346" s="12" t="str">
        <f t="shared" si="597"/>
        <v>351200</v>
      </c>
      <c r="C6346" s="14">
        <f t="shared" si="595"/>
        <v>0</v>
      </c>
      <c r="D6346" s="14">
        <f t="shared" si="596"/>
        <v>0</v>
      </c>
      <c r="E6346" s="19" t="str">
        <f t="shared" si="598"/>
        <v>351200 - Brugersupportarbejde inden for informations- og kommunikationsteknologi</v>
      </c>
      <c r="F6346" s="19" t="str">
        <f t="shared" si="599"/>
        <v>0-4 år</v>
      </c>
      <c r="G6346" s="40" t="s">
        <v>516</v>
      </c>
      <c r="H6346" s="41" t="s">
        <v>158</v>
      </c>
      <c r="I6346" s="42" t="s">
        <v>20</v>
      </c>
      <c r="J6346" s="43" t="s">
        <v>16</v>
      </c>
      <c r="K6346" s="44">
        <v>33</v>
      </c>
      <c r="L6346" s="45">
        <v>27783.216205785862</v>
      </c>
      <c r="M6346" s="46">
        <v>29223.365711375864</v>
      </c>
      <c r="N6346" s="45"/>
      <c r="O6346" s="46"/>
    </row>
    <row r="6347" spans="1:15" x14ac:dyDescent="0.2">
      <c r="A6347" s="11" t="str">
        <f t="shared" si="594"/>
        <v>3512002 - Region Sjælland10-14 år</v>
      </c>
      <c r="B6347" s="12" t="str">
        <f t="shared" si="597"/>
        <v>351200</v>
      </c>
      <c r="C6347" s="14">
        <f t="shared" si="595"/>
        <v>0</v>
      </c>
      <c r="D6347" s="14">
        <f t="shared" si="596"/>
        <v>0</v>
      </c>
      <c r="E6347" s="19" t="str">
        <f t="shared" si="598"/>
        <v>351200 - Brugersupportarbejde inden for informations- og kommunikationsteknologi</v>
      </c>
      <c r="F6347" s="19" t="str">
        <f t="shared" si="599"/>
        <v>10-14 år</v>
      </c>
      <c r="G6347" s="40" t="s">
        <v>516</v>
      </c>
      <c r="H6347" s="41" t="s">
        <v>158</v>
      </c>
      <c r="I6347" s="42" t="s">
        <v>20</v>
      </c>
      <c r="J6347" s="43" t="s">
        <v>17</v>
      </c>
      <c r="K6347" s="44">
        <v>13</v>
      </c>
      <c r="L6347" s="45">
        <v>44903.570878590122</v>
      </c>
      <c r="M6347" s="46">
        <v>47345.227635639429</v>
      </c>
      <c r="N6347" s="45"/>
      <c r="O6347" s="46"/>
    </row>
    <row r="6348" spans="1:15" x14ac:dyDescent="0.2">
      <c r="A6348" s="11" t="str">
        <f t="shared" si="594"/>
        <v>3512002 - Region Sjælland25 år og derover</v>
      </c>
      <c r="B6348" s="12" t="str">
        <f t="shared" si="597"/>
        <v>351200</v>
      </c>
      <c r="C6348" s="14">
        <f t="shared" si="595"/>
        <v>0</v>
      </c>
      <c r="D6348" s="14">
        <f t="shared" si="596"/>
        <v>0</v>
      </c>
      <c r="E6348" s="19" t="str">
        <f t="shared" si="598"/>
        <v>351200 - Brugersupportarbejde inden for informations- og kommunikationsteknologi</v>
      </c>
      <c r="F6348" s="19" t="str">
        <f t="shared" si="599"/>
        <v>25 år og derover</v>
      </c>
      <c r="G6348" s="40" t="s">
        <v>516</v>
      </c>
      <c r="H6348" s="41" t="s">
        <v>158</v>
      </c>
      <c r="I6348" s="42" t="s">
        <v>20</v>
      </c>
      <c r="J6348" s="43" t="s">
        <v>9</v>
      </c>
      <c r="K6348" s="44">
        <v>45</v>
      </c>
      <c r="L6348" s="45">
        <v>43054.877180968906</v>
      </c>
      <c r="M6348" s="46">
        <v>45396.010185225459</v>
      </c>
      <c r="N6348" s="45"/>
      <c r="O6348" s="46"/>
    </row>
    <row r="6349" spans="1:15" x14ac:dyDescent="0.2">
      <c r="A6349" s="11" t="str">
        <f t="shared" si="594"/>
        <v>3512002 - Region SjællandAlle uanset erf.</v>
      </c>
      <c r="B6349" s="12" t="str">
        <f t="shared" si="597"/>
        <v>351200</v>
      </c>
      <c r="C6349" s="14">
        <f t="shared" si="595"/>
        <v>0</v>
      </c>
      <c r="D6349" s="14">
        <f t="shared" si="596"/>
        <v>0</v>
      </c>
      <c r="E6349" s="19" t="str">
        <f t="shared" si="598"/>
        <v>351200 - Brugersupportarbejde inden for informations- og kommunikationsteknologi</v>
      </c>
      <c r="F6349" s="19" t="str">
        <f t="shared" si="599"/>
        <v>Alle uanset erf.</v>
      </c>
      <c r="G6349" s="40" t="s">
        <v>516</v>
      </c>
      <c r="H6349" s="41" t="s">
        <v>158</v>
      </c>
      <c r="I6349" s="42" t="s">
        <v>20</v>
      </c>
      <c r="J6349" s="43" t="s">
        <v>10</v>
      </c>
      <c r="K6349" s="44">
        <v>128</v>
      </c>
      <c r="L6349" s="45">
        <v>38626.732823589446</v>
      </c>
      <c r="M6349" s="46">
        <v>40813.661804410105</v>
      </c>
      <c r="N6349" s="45"/>
      <c r="O6349" s="46"/>
    </row>
    <row r="6350" spans="1:15" x14ac:dyDescent="0.2">
      <c r="A6350" s="11" t="str">
        <f t="shared" si="594"/>
        <v>3512003 - Region SyddanmarkUnder 1 år</v>
      </c>
      <c r="B6350" s="12" t="str">
        <f t="shared" si="597"/>
        <v>351200</v>
      </c>
      <c r="C6350" s="14">
        <f t="shared" si="595"/>
        <v>0</v>
      </c>
      <c r="D6350" s="14">
        <f t="shared" si="596"/>
        <v>0</v>
      </c>
      <c r="E6350" s="19" t="str">
        <f t="shared" si="598"/>
        <v>351200 - Brugersupportarbejde inden for informations- og kommunikationsteknologi</v>
      </c>
      <c r="F6350" s="19" t="str">
        <f t="shared" si="599"/>
        <v>Under 1 år</v>
      </c>
      <c r="G6350" s="40" t="s">
        <v>516</v>
      </c>
      <c r="H6350" s="41" t="s">
        <v>158</v>
      </c>
      <c r="I6350" s="42" t="s">
        <v>544</v>
      </c>
      <c r="J6350" s="43" t="s">
        <v>13</v>
      </c>
      <c r="K6350" s="44">
        <v>19</v>
      </c>
      <c r="L6350" s="45">
        <v>31014.026250698775</v>
      </c>
      <c r="M6350" s="46">
        <v>32715.22871859312</v>
      </c>
      <c r="N6350" s="45"/>
      <c r="O6350" s="46"/>
    </row>
    <row r="6351" spans="1:15" x14ac:dyDescent="0.2">
      <c r="A6351" s="11" t="str">
        <f t="shared" si="594"/>
        <v>3512003 - Region Syddanmark1 år</v>
      </c>
      <c r="B6351" s="12" t="str">
        <f t="shared" si="597"/>
        <v>351200</v>
      </c>
      <c r="C6351" s="14">
        <f t="shared" si="595"/>
        <v>0</v>
      </c>
      <c r="D6351" s="14">
        <f t="shared" si="596"/>
        <v>0</v>
      </c>
      <c r="E6351" s="19" t="str">
        <f t="shared" si="598"/>
        <v>351200 - Brugersupportarbejde inden for informations- og kommunikationsteknologi</v>
      </c>
      <c r="F6351" s="19" t="str">
        <f t="shared" si="599"/>
        <v>1 år</v>
      </c>
      <c r="G6351" s="40" t="s">
        <v>516</v>
      </c>
      <c r="H6351" s="41" t="s">
        <v>158</v>
      </c>
      <c r="I6351" s="42" t="s">
        <v>544</v>
      </c>
      <c r="J6351" s="43" t="s">
        <v>22</v>
      </c>
      <c r="K6351" s="44">
        <v>24</v>
      </c>
      <c r="L6351" s="45">
        <v>32064.846678598649</v>
      </c>
      <c r="M6351" s="46">
        <v>33705.965498409038</v>
      </c>
      <c r="N6351" s="45"/>
      <c r="O6351" s="46"/>
    </row>
    <row r="6352" spans="1:15" x14ac:dyDescent="0.2">
      <c r="A6352" s="11" t="str">
        <f t="shared" si="594"/>
        <v>3512003 - Region Syddanmark2 år</v>
      </c>
      <c r="B6352" s="12" t="str">
        <f t="shared" si="597"/>
        <v>351200</v>
      </c>
      <c r="C6352" s="14">
        <f t="shared" si="595"/>
        <v>0</v>
      </c>
      <c r="D6352" s="14">
        <f t="shared" si="596"/>
        <v>0</v>
      </c>
      <c r="E6352" s="19" t="str">
        <f t="shared" si="598"/>
        <v>351200 - Brugersupportarbejde inden for informations- og kommunikationsteknologi</v>
      </c>
      <c r="F6352" s="19" t="str">
        <f t="shared" si="599"/>
        <v>2 år</v>
      </c>
      <c r="G6352" s="40" t="s">
        <v>516</v>
      </c>
      <c r="H6352" s="41" t="s">
        <v>158</v>
      </c>
      <c r="I6352" s="42" t="s">
        <v>544</v>
      </c>
      <c r="J6352" s="43" t="s">
        <v>23</v>
      </c>
      <c r="K6352" s="44">
        <v>15</v>
      </c>
      <c r="L6352" s="45">
        <v>30058.875270574044</v>
      </c>
      <c r="M6352" s="46">
        <v>31683.407536801224</v>
      </c>
      <c r="N6352" s="45"/>
      <c r="O6352" s="46"/>
    </row>
    <row r="6353" spans="1:15" x14ac:dyDescent="0.2">
      <c r="A6353" s="11" t="str">
        <f t="shared" si="594"/>
        <v>3512003 - Region Syddanmark3 år</v>
      </c>
      <c r="B6353" s="12" t="str">
        <f t="shared" si="597"/>
        <v>351200</v>
      </c>
      <c r="C6353" s="14">
        <f t="shared" si="595"/>
        <v>0</v>
      </c>
      <c r="D6353" s="14">
        <f t="shared" si="596"/>
        <v>0</v>
      </c>
      <c r="E6353" s="19" t="str">
        <f t="shared" si="598"/>
        <v>351200 - Brugersupportarbejde inden for informations- og kommunikationsteknologi</v>
      </c>
      <c r="F6353" s="19" t="str">
        <f t="shared" si="599"/>
        <v>3 år</v>
      </c>
      <c r="G6353" s="40" t="s">
        <v>516</v>
      </c>
      <c r="H6353" s="41" t="s">
        <v>158</v>
      </c>
      <c r="I6353" s="42" t="s">
        <v>544</v>
      </c>
      <c r="J6353" s="43" t="s">
        <v>14</v>
      </c>
      <c r="K6353" s="44">
        <v>17</v>
      </c>
      <c r="L6353" s="45">
        <v>25332.971708805919</v>
      </c>
      <c r="M6353" s="46">
        <v>26840.245369943284</v>
      </c>
      <c r="N6353" s="45"/>
      <c r="O6353" s="46"/>
    </row>
    <row r="6354" spans="1:15" x14ac:dyDescent="0.2">
      <c r="A6354" s="11" t="str">
        <f t="shared" si="594"/>
        <v>3512003 - Region Syddanmark4 år</v>
      </c>
      <c r="B6354" s="12" t="str">
        <f t="shared" si="597"/>
        <v>351200</v>
      </c>
      <c r="C6354" s="14">
        <f t="shared" si="595"/>
        <v>0</v>
      </c>
      <c r="D6354" s="14">
        <f t="shared" si="596"/>
        <v>0</v>
      </c>
      <c r="E6354" s="19" t="str">
        <f t="shared" si="598"/>
        <v>351200 - Brugersupportarbejde inden for informations- og kommunikationsteknologi</v>
      </c>
      <c r="F6354" s="19" t="str">
        <f t="shared" si="599"/>
        <v>4 år</v>
      </c>
      <c r="G6354" s="40" t="s">
        <v>516</v>
      </c>
      <c r="H6354" s="41" t="s">
        <v>158</v>
      </c>
      <c r="I6354" s="42" t="s">
        <v>544</v>
      </c>
      <c r="J6354" s="43" t="s">
        <v>24</v>
      </c>
      <c r="K6354" s="44">
        <v>14</v>
      </c>
      <c r="L6354" s="45">
        <v>40495.039683419993</v>
      </c>
      <c r="M6354" s="46">
        <v>42745.545076445029</v>
      </c>
      <c r="N6354" s="45"/>
      <c r="O6354" s="46"/>
    </row>
    <row r="6355" spans="1:15" x14ac:dyDescent="0.2">
      <c r="A6355" s="11" t="str">
        <f t="shared" si="594"/>
        <v>3512003 - Region Syddanmark5-9 år</v>
      </c>
      <c r="B6355" s="12" t="str">
        <f t="shared" si="597"/>
        <v>351200</v>
      </c>
      <c r="C6355" s="14">
        <f t="shared" si="595"/>
        <v>0</v>
      </c>
      <c r="D6355" s="14">
        <f t="shared" si="596"/>
        <v>0</v>
      </c>
      <c r="E6355" s="19" t="str">
        <f t="shared" si="598"/>
        <v>351200 - Brugersupportarbejde inden for informations- og kommunikationsteknologi</v>
      </c>
      <c r="F6355" s="19" t="str">
        <f t="shared" si="599"/>
        <v>5-9 år</v>
      </c>
      <c r="G6355" s="40" t="s">
        <v>516</v>
      </c>
      <c r="H6355" s="41" t="s">
        <v>158</v>
      </c>
      <c r="I6355" s="42" t="s">
        <v>544</v>
      </c>
      <c r="J6355" s="43" t="s">
        <v>15</v>
      </c>
      <c r="K6355" s="44">
        <v>56</v>
      </c>
      <c r="L6355" s="45">
        <v>35163.012239774493</v>
      </c>
      <c r="M6355" s="46">
        <v>37107.037728040472</v>
      </c>
      <c r="N6355" s="45"/>
      <c r="O6355" s="46"/>
    </row>
    <row r="6356" spans="1:15" x14ac:dyDescent="0.2">
      <c r="A6356" s="11" t="str">
        <f t="shared" si="594"/>
        <v>3512003 - Region Syddanmark0-4 år</v>
      </c>
      <c r="B6356" s="12" t="str">
        <f t="shared" si="597"/>
        <v>351200</v>
      </c>
      <c r="C6356" s="14">
        <f t="shared" si="595"/>
        <v>0</v>
      </c>
      <c r="D6356" s="14">
        <f t="shared" si="596"/>
        <v>0</v>
      </c>
      <c r="E6356" s="19" t="str">
        <f t="shared" si="598"/>
        <v>351200 - Brugersupportarbejde inden for informations- og kommunikationsteknologi</v>
      </c>
      <c r="F6356" s="19" t="str">
        <f t="shared" si="599"/>
        <v>0-4 år</v>
      </c>
      <c r="G6356" s="40" t="s">
        <v>516</v>
      </c>
      <c r="H6356" s="41" t="s">
        <v>158</v>
      </c>
      <c r="I6356" s="42" t="s">
        <v>544</v>
      </c>
      <c r="J6356" s="43" t="s">
        <v>16</v>
      </c>
      <c r="K6356" s="44">
        <v>89</v>
      </c>
      <c r="L6356" s="45">
        <v>31829.364245903318</v>
      </c>
      <c r="M6356" s="46">
        <v>33583.510861706469</v>
      </c>
      <c r="N6356" s="45"/>
      <c r="O6356" s="46"/>
    </row>
    <row r="6357" spans="1:15" x14ac:dyDescent="0.2">
      <c r="A6357" s="11" t="str">
        <f t="shared" si="594"/>
        <v>3512003 - Region Syddanmark10-14 år</v>
      </c>
      <c r="B6357" s="12" t="str">
        <f t="shared" si="597"/>
        <v>351200</v>
      </c>
      <c r="C6357" s="14">
        <f t="shared" si="595"/>
        <v>0</v>
      </c>
      <c r="D6357" s="14">
        <f t="shared" si="596"/>
        <v>0</v>
      </c>
      <c r="E6357" s="19" t="str">
        <f t="shared" si="598"/>
        <v>351200 - Brugersupportarbejde inden for informations- og kommunikationsteknologi</v>
      </c>
      <c r="F6357" s="19" t="str">
        <f t="shared" si="599"/>
        <v>10-14 år</v>
      </c>
      <c r="G6357" s="40" t="s">
        <v>516</v>
      </c>
      <c r="H6357" s="41" t="s">
        <v>158</v>
      </c>
      <c r="I6357" s="42" t="s">
        <v>544</v>
      </c>
      <c r="J6357" s="43" t="s">
        <v>17</v>
      </c>
      <c r="K6357" s="44">
        <v>64</v>
      </c>
      <c r="L6357" s="45">
        <v>43708.643326127058</v>
      </c>
      <c r="M6357" s="46">
        <v>46137.744230738128</v>
      </c>
      <c r="N6357" s="45"/>
      <c r="O6357" s="46"/>
    </row>
    <row r="6358" spans="1:15" x14ac:dyDescent="0.2">
      <c r="A6358" s="11" t="str">
        <f t="shared" si="594"/>
        <v>3512003 - Region Syddanmark15-20 år</v>
      </c>
      <c r="B6358" s="12" t="str">
        <f t="shared" si="597"/>
        <v>351200</v>
      </c>
      <c r="C6358" s="14">
        <f t="shared" si="595"/>
        <v>0</v>
      </c>
      <c r="D6358" s="14">
        <f t="shared" si="596"/>
        <v>0</v>
      </c>
      <c r="E6358" s="19" t="str">
        <f t="shared" si="598"/>
        <v>351200 - Brugersupportarbejde inden for informations- og kommunikationsteknologi</v>
      </c>
      <c r="F6358" s="19" t="str">
        <f t="shared" si="599"/>
        <v>15-20 år</v>
      </c>
      <c r="G6358" s="40" t="s">
        <v>516</v>
      </c>
      <c r="H6358" s="41" t="s">
        <v>158</v>
      </c>
      <c r="I6358" s="42" t="s">
        <v>544</v>
      </c>
      <c r="J6358" s="43" t="s">
        <v>18</v>
      </c>
      <c r="K6358" s="44">
        <v>52</v>
      </c>
      <c r="L6358" s="45">
        <v>38272.393320081268</v>
      </c>
      <c r="M6358" s="46">
        <v>40371.736676601395</v>
      </c>
      <c r="N6358" s="45"/>
      <c r="O6358" s="46"/>
    </row>
    <row r="6359" spans="1:15" x14ac:dyDescent="0.2">
      <c r="A6359" s="11" t="str">
        <f t="shared" si="594"/>
        <v>3512003 - Region Syddanmark20-24 år</v>
      </c>
      <c r="B6359" s="12" t="str">
        <f t="shared" si="597"/>
        <v>351200</v>
      </c>
      <c r="C6359" s="14">
        <f t="shared" si="595"/>
        <v>0</v>
      </c>
      <c r="D6359" s="14">
        <f t="shared" si="596"/>
        <v>0</v>
      </c>
      <c r="E6359" s="19" t="str">
        <f t="shared" si="598"/>
        <v>351200 - Brugersupportarbejde inden for informations- og kommunikationsteknologi</v>
      </c>
      <c r="F6359" s="19" t="str">
        <f t="shared" si="599"/>
        <v>20-24 år</v>
      </c>
      <c r="G6359" s="40" t="s">
        <v>516</v>
      </c>
      <c r="H6359" s="41" t="s">
        <v>158</v>
      </c>
      <c r="I6359" s="42" t="s">
        <v>544</v>
      </c>
      <c r="J6359" s="43" t="s">
        <v>19</v>
      </c>
      <c r="K6359" s="44">
        <v>52</v>
      </c>
      <c r="L6359" s="45">
        <v>41516.593478844923</v>
      </c>
      <c r="M6359" s="46">
        <v>43894.691770938312</v>
      </c>
      <c r="N6359" s="45"/>
      <c r="O6359" s="46"/>
    </row>
    <row r="6360" spans="1:15" x14ac:dyDescent="0.2">
      <c r="A6360" s="11" t="str">
        <f t="shared" si="594"/>
        <v>3512003 - Region Syddanmark25 år og derover</v>
      </c>
      <c r="B6360" s="12" t="str">
        <f t="shared" si="597"/>
        <v>351200</v>
      </c>
      <c r="C6360" s="14">
        <f t="shared" si="595"/>
        <v>0</v>
      </c>
      <c r="D6360" s="14">
        <f t="shared" si="596"/>
        <v>0</v>
      </c>
      <c r="E6360" s="19" t="str">
        <f t="shared" si="598"/>
        <v>351200 - Brugersupportarbejde inden for informations- og kommunikationsteknologi</v>
      </c>
      <c r="F6360" s="19" t="str">
        <f t="shared" si="599"/>
        <v>25 år og derover</v>
      </c>
      <c r="G6360" s="40" t="s">
        <v>516</v>
      </c>
      <c r="H6360" s="41" t="s">
        <v>158</v>
      </c>
      <c r="I6360" s="42" t="s">
        <v>544</v>
      </c>
      <c r="J6360" s="43" t="s">
        <v>9</v>
      </c>
      <c r="K6360" s="44">
        <v>164</v>
      </c>
      <c r="L6360" s="45">
        <v>45720.620691666751</v>
      </c>
      <c r="M6360" s="46">
        <v>48206.388183612849</v>
      </c>
      <c r="N6360" s="45"/>
      <c r="O6360" s="46"/>
    </row>
    <row r="6361" spans="1:15" x14ac:dyDescent="0.2">
      <c r="A6361" s="11" t="str">
        <f t="shared" si="594"/>
        <v>3512003 - Region SyddanmarkAlle uanset erf.</v>
      </c>
      <c r="B6361" s="12" t="str">
        <f t="shared" si="597"/>
        <v>351200</v>
      </c>
      <c r="C6361" s="14">
        <f t="shared" si="595"/>
        <v>0</v>
      </c>
      <c r="D6361" s="14">
        <f t="shared" si="596"/>
        <v>0</v>
      </c>
      <c r="E6361" s="19" t="str">
        <f t="shared" si="598"/>
        <v>351200 - Brugersupportarbejde inden for informations- og kommunikationsteknologi</v>
      </c>
      <c r="F6361" s="19" t="str">
        <f t="shared" si="599"/>
        <v>Alle uanset erf.</v>
      </c>
      <c r="G6361" s="40" t="s">
        <v>516</v>
      </c>
      <c r="H6361" s="41" t="s">
        <v>158</v>
      </c>
      <c r="I6361" s="42" t="s">
        <v>544</v>
      </c>
      <c r="J6361" s="43" t="s">
        <v>10</v>
      </c>
      <c r="K6361" s="44">
        <v>477</v>
      </c>
      <c r="L6361" s="45">
        <v>40731.23600997727</v>
      </c>
      <c r="M6361" s="46">
        <v>43014.545338907199</v>
      </c>
      <c r="N6361" s="45"/>
      <c r="O6361" s="46"/>
    </row>
    <row r="6362" spans="1:15" x14ac:dyDescent="0.2">
      <c r="A6362" s="11" t="str">
        <f t="shared" si="594"/>
        <v>3512004 - Region MidtjyllandUnder 1 år</v>
      </c>
      <c r="B6362" s="12" t="str">
        <f t="shared" si="597"/>
        <v>351200</v>
      </c>
      <c r="C6362" s="14">
        <f t="shared" si="595"/>
        <v>0</v>
      </c>
      <c r="D6362" s="14">
        <f t="shared" si="596"/>
        <v>0</v>
      </c>
      <c r="E6362" s="19" t="str">
        <f t="shared" si="598"/>
        <v>351200 - Brugersupportarbejde inden for informations- og kommunikationsteknologi</v>
      </c>
      <c r="F6362" s="19" t="str">
        <f t="shared" si="599"/>
        <v>Under 1 år</v>
      </c>
      <c r="G6362" s="40" t="s">
        <v>516</v>
      </c>
      <c r="H6362" s="41" t="s">
        <v>158</v>
      </c>
      <c r="I6362" s="42" t="s">
        <v>517</v>
      </c>
      <c r="J6362" s="43" t="s">
        <v>13</v>
      </c>
      <c r="K6362" s="44">
        <v>61</v>
      </c>
      <c r="L6362" s="45">
        <v>27637.087720061863</v>
      </c>
      <c r="M6362" s="46">
        <v>29173.014476715245</v>
      </c>
      <c r="N6362" s="45"/>
      <c r="O6362" s="46"/>
    </row>
    <row r="6363" spans="1:15" x14ac:dyDescent="0.2">
      <c r="A6363" s="11" t="str">
        <f t="shared" si="594"/>
        <v>3512004 - Region Midtjylland1 år</v>
      </c>
      <c r="B6363" s="12" t="str">
        <f t="shared" si="597"/>
        <v>351200</v>
      </c>
      <c r="C6363" s="14">
        <f t="shared" si="595"/>
        <v>0</v>
      </c>
      <c r="D6363" s="14">
        <f t="shared" si="596"/>
        <v>0</v>
      </c>
      <c r="E6363" s="19" t="str">
        <f t="shared" si="598"/>
        <v>351200 - Brugersupportarbejde inden for informations- og kommunikationsteknologi</v>
      </c>
      <c r="F6363" s="19" t="str">
        <f t="shared" si="599"/>
        <v>1 år</v>
      </c>
      <c r="G6363" s="40" t="s">
        <v>516</v>
      </c>
      <c r="H6363" s="41" t="s">
        <v>158</v>
      </c>
      <c r="I6363" s="42" t="s">
        <v>517</v>
      </c>
      <c r="J6363" s="43" t="s">
        <v>22</v>
      </c>
      <c r="K6363" s="44">
        <v>57</v>
      </c>
      <c r="L6363" s="45">
        <v>31088.691894086314</v>
      </c>
      <c r="M6363" s="46">
        <v>32833.828645424474</v>
      </c>
      <c r="N6363" s="45"/>
      <c r="O6363" s="46"/>
    </row>
    <row r="6364" spans="1:15" x14ac:dyDescent="0.2">
      <c r="A6364" s="11" t="str">
        <f t="shared" si="594"/>
        <v>3512004 - Region Midtjylland2 år</v>
      </c>
      <c r="B6364" s="12" t="str">
        <f t="shared" si="597"/>
        <v>351200</v>
      </c>
      <c r="C6364" s="14">
        <f t="shared" si="595"/>
        <v>0</v>
      </c>
      <c r="D6364" s="14">
        <f t="shared" si="596"/>
        <v>0</v>
      </c>
      <c r="E6364" s="19" t="str">
        <f t="shared" si="598"/>
        <v>351200 - Brugersupportarbejde inden for informations- og kommunikationsteknologi</v>
      </c>
      <c r="F6364" s="19" t="str">
        <f t="shared" si="599"/>
        <v>2 år</v>
      </c>
      <c r="G6364" s="40" t="s">
        <v>516</v>
      </c>
      <c r="H6364" s="41" t="s">
        <v>158</v>
      </c>
      <c r="I6364" s="42" t="s">
        <v>517</v>
      </c>
      <c r="J6364" s="43" t="s">
        <v>23</v>
      </c>
      <c r="K6364" s="44">
        <v>46</v>
      </c>
      <c r="L6364" s="45">
        <v>33486.254869274795</v>
      </c>
      <c r="M6364" s="46">
        <v>35306.856657304255</v>
      </c>
      <c r="N6364" s="45"/>
      <c r="O6364" s="46"/>
    </row>
    <row r="6365" spans="1:15" x14ac:dyDescent="0.2">
      <c r="A6365" s="11" t="str">
        <f t="shared" si="594"/>
        <v>3512004 - Region Midtjylland3 år</v>
      </c>
      <c r="B6365" s="12" t="str">
        <f t="shared" si="597"/>
        <v>351200</v>
      </c>
      <c r="C6365" s="14">
        <f t="shared" si="595"/>
        <v>0</v>
      </c>
      <c r="D6365" s="14">
        <f t="shared" si="596"/>
        <v>0</v>
      </c>
      <c r="E6365" s="19" t="str">
        <f t="shared" si="598"/>
        <v>351200 - Brugersupportarbejde inden for informations- og kommunikationsteknologi</v>
      </c>
      <c r="F6365" s="19" t="str">
        <f t="shared" si="599"/>
        <v>3 år</v>
      </c>
      <c r="G6365" s="40" t="s">
        <v>516</v>
      </c>
      <c r="H6365" s="41" t="s">
        <v>158</v>
      </c>
      <c r="I6365" s="42" t="s">
        <v>517</v>
      </c>
      <c r="J6365" s="43" t="s">
        <v>14</v>
      </c>
      <c r="K6365" s="44">
        <v>33</v>
      </c>
      <c r="L6365" s="45">
        <v>34583.493713831114</v>
      </c>
      <c r="M6365" s="46">
        <v>36631.578121832506</v>
      </c>
      <c r="N6365" s="45"/>
      <c r="O6365" s="46"/>
    </row>
    <row r="6366" spans="1:15" x14ac:dyDescent="0.2">
      <c r="A6366" s="11" t="str">
        <f t="shared" si="594"/>
        <v>3512004 - Region Midtjylland4 år</v>
      </c>
      <c r="B6366" s="12" t="str">
        <f t="shared" si="597"/>
        <v>351200</v>
      </c>
      <c r="C6366" s="14">
        <f t="shared" si="595"/>
        <v>0</v>
      </c>
      <c r="D6366" s="14">
        <f t="shared" si="596"/>
        <v>0</v>
      </c>
      <c r="E6366" s="19" t="str">
        <f t="shared" si="598"/>
        <v>351200 - Brugersupportarbejde inden for informations- og kommunikationsteknologi</v>
      </c>
      <c r="F6366" s="19" t="str">
        <f t="shared" si="599"/>
        <v>4 år</v>
      </c>
      <c r="G6366" s="40" t="s">
        <v>516</v>
      </c>
      <c r="H6366" s="41" t="s">
        <v>158</v>
      </c>
      <c r="I6366" s="42" t="s">
        <v>517</v>
      </c>
      <c r="J6366" s="43" t="s">
        <v>24</v>
      </c>
      <c r="K6366" s="44">
        <v>37</v>
      </c>
      <c r="L6366" s="45">
        <v>29311.379396864751</v>
      </c>
      <c r="M6366" s="46">
        <v>30919.187121158862</v>
      </c>
      <c r="N6366" s="45"/>
      <c r="O6366" s="46"/>
    </row>
    <row r="6367" spans="1:15" x14ac:dyDescent="0.2">
      <c r="A6367" s="11" t="str">
        <f t="shared" si="594"/>
        <v>3512004 - Region Midtjylland5-9 år</v>
      </c>
      <c r="B6367" s="12" t="str">
        <f t="shared" si="597"/>
        <v>351200</v>
      </c>
      <c r="C6367" s="14">
        <f t="shared" si="595"/>
        <v>0</v>
      </c>
      <c r="D6367" s="14">
        <f t="shared" si="596"/>
        <v>0</v>
      </c>
      <c r="E6367" s="19" t="str">
        <f t="shared" si="598"/>
        <v>351200 - Brugersupportarbejde inden for informations- og kommunikationsteknologi</v>
      </c>
      <c r="F6367" s="19" t="str">
        <f t="shared" si="599"/>
        <v>5-9 år</v>
      </c>
      <c r="G6367" s="40" t="s">
        <v>516</v>
      </c>
      <c r="H6367" s="41" t="s">
        <v>158</v>
      </c>
      <c r="I6367" s="42" t="s">
        <v>517</v>
      </c>
      <c r="J6367" s="43" t="s">
        <v>15</v>
      </c>
      <c r="K6367" s="44">
        <v>151</v>
      </c>
      <c r="L6367" s="45">
        <v>34213.49038254776</v>
      </c>
      <c r="M6367" s="46">
        <v>36134.034986404062</v>
      </c>
      <c r="N6367" s="45"/>
      <c r="O6367" s="46"/>
    </row>
    <row r="6368" spans="1:15" x14ac:dyDescent="0.2">
      <c r="A6368" s="11" t="str">
        <f t="shared" si="594"/>
        <v>3512004 - Region Midtjylland0-4 år</v>
      </c>
      <c r="B6368" s="12" t="str">
        <f t="shared" si="597"/>
        <v>351200</v>
      </c>
      <c r="C6368" s="14">
        <f t="shared" si="595"/>
        <v>0</v>
      </c>
      <c r="D6368" s="14">
        <f t="shared" si="596"/>
        <v>0</v>
      </c>
      <c r="E6368" s="19" t="str">
        <f t="shared" si="598"/>
        <v>351200 - Brugersupportarbejde inden for informations- og kommunikationsteknologi</v>
      </c>
      <c r="F6368" s="19" t="str">
        <f t="shared" si="599"/>
        <v>0-4 år</v>
      </c>
      <c r="G6368" s="40" t="s">
        <v>516</v>
      </c>
      <c r="H6368" s="41" t="s">
        <v>158</v>
      </c>
      <c r="I6368" s="42" t="s">
        <v>517</v>
      </c>
      <c r="J6368" s="43" t="s">
        <v>16</v>
      </c>
      <c r="K6368" s="44">
        <v>234</v>
      </c>
      <c r="L6368" s="45">
        <v>31571.381133076622</v>
      </c>
      <c r="M6368" s="46">
        <v>33378.940129828792</v>
      </c>
      <c r="N6368" s="45"/>
      <c r="O6368" s="46"/>
    </row>
    <row r="6369" spans="1:15" x14ac:dyDescent="0.2">
      <c r="A6369" s="11" t="str">
        <f t="shared" si="594"/>
        <v>3512004 - Region Midtjylland10-14 år</v>
      </c>
      <c r="B6369" s="12" t="str">
        <f t="shared" si="597"/>
        <v>351200</v>
      </c>
      <c r="C6369" s="14">
        <f t="shared" si="595"/>
        <v>0</v>
      </c>
      <c r="D6369" s="14">
        <f t="shared" si="596"/>
        <v>0</v>
      </c>
      <c r="E6369" s="19" t="str">
        <f t="shared" si="598"/>
        <v>351200 - Brugersupportarbejde inden for informations- og kommunikationsteknologi</v>
      </c>
      <c r="F6369" s="19" t="str">
        <f t="shared" si="599"/>
        <v>10-14 år</v>
      </c>
      <c r="G6369" s="40" t="s">
        <v>516</v>
      </c>
      <c r="H6369" s="41" t="s">
        <v>158</v>
      </c>
      <c r="I6369" s="42" t="s">
        <v>517</v>
      </c>
      <c r="J6369" s="43" t="s">
        <v>17</v>
      </c>
      <c r="K6369" s="44">
        <v>94</v>
      </c>
      <c r="L6369" s="45">
        <v>38840.977478578483</v>
      </c>
      <c r="M6369" s="46">
        <v>41021.282056419484</v>
      </c>
      <c r="N6369" s="45"/>
      <c r="O6369" s="46"/>
    </row>
    <row r="6370" spans="1:15" x14ac:dyDescent="0.2">
      <c r="A6370" s="11" t="str">
        <f t="shared" si="594"/>
        <v>3512004 - Region Midtjylland15-20 år</v>
      </c>
      <c r="B6370" s="12" t="str">
        <f t="shared" si="597"/>
        <v>351200</v>
      </c>
      <c r="C6370" s="14">
        <f t="shared" si="595"/>
        <v>0</v>
      </c>
      <c r="D6370" s="14">
        <f t="shared" si="596"/>
        <v>0</v>
      </c>
      <c r="E6370" s="19" t="str">
        <f t="shared" si="598"/>
        <v>351200 - Brugersupportarbejde inden for informations- og kommunikationsteknologi</v>
      </c>
      <c r="F6370" s="19" t="str">
        <f t="shared" si="599"/>
        <v>15-20 år</v>
      </c>
      <c r="G6370" s="40" t="s">
        <v>516</v>
      </c>
      <c r="H6370" s="41" t="s">
        <v>158</v>
      </c>
      <c r="I6370" s="42" t="s">
        <v>517</v>
      </c>
      <c r="J6370" s="43" t="s">
        <v>18</v>
      </c>
      <c r="K6370" s="44">
        <v>84</v>
      </c>
      <c r="L6370" s="45">
        <v>41485.467054183791</v>
      </c>
      <c r="M6370" s="46">
        <v>43677.325351765576</v>
      </c>
      <c r="N6370" s="45"/>
      <c r="O6370" s="46"/>
    </row>
    <row r="6371" spans="1:15" x14ac:dyDescent="0.2">
      <c r="A6371" s="11" t="str">
        <f t="shared" si="594"/>
        <v>3512004 - Region Midtjylland20-24 år</v>
      </c>
      <c r="B6371" s="12" t="str">
        <f t="shared" si="597"/>
        <v>351200</v>
      </c>
      <c r="C6371" s="14">
        <f t="shared" si="595"/>
        <v>0</v>
      </c>
      <c r="D6371" s="14">
        <f t="shared" si="596"/>
        <v>0</v>
      </c>
      <c r="E6371" s="19" t="str">
        <f t="shared" si="598"/>
        <v>351200 - Brugersupportarbejde inden for informations- og kommunikationsteknologi</v>
      </c>
      <c r="F6371" s="19" t="str">
        <f t="shared" si="599"/>
        <v>20-24 år</v>
      </c>
      <c r="G6371" s="40" t="s">
        <v>516</v>
      </c>
      <c r="H6371" s="41" t="s">
        <v>158</v>
      </c>
      <c r="I6371" s="42" t="s">
        <v>517</v>
      </c>
      <c r="J6371" s="43" t="s">
        <v>19</v>
      </c>
      <c r="K6371" s="44">
        <v>74</v>
      </c>
      <c r="L6371" s="45">
        <v>41150.006501617427</v>
      </c>
      <c r="M6371" s="46">
        <v>43341.113387089783</v>
      </c>
      <c r="N6371" s="45"/>
      <c r="O6371" s="46"/>
    </row>
    <row r="6372" spans="1:15" x14ac:dyDescent="0.2">
      <c r="A6372" s="11" t="str">
        <f t="shared" si="594"/>
        <v>3512004 - Region Midtjylland25 år og derover</v>
      </c>
      <c r="B6372" s="12" t="str">
        <f t="shared" si="597"/>
        <v>351200</v>
      </c>
      <c r="C6372" s="14">
        <f t="shared" si="595"/>
        <v>0</v>
      </c>
      <c r="D6372" s="14">
        <f t="shared" si="596"/>
        <v>0</v>
      </c>
      <c r="E6372" s="19" t="str">
        <f t="shared" si="598"/>
        <v>351200 - Brugersupportarbejde inden for informations- og kommunikationsteknologi</v>
      </c>
      <c r="F6372" s="19" t="str">
        <f t="shared" si="599"/>
        <v>25 år og derover</v>
      </c>
      <c r="G6372" s="40" t="s">
        <v>516</v>
      </c>
      <c r="H6372" s="41" t="s">
        <v>158</v>
      </c>
      <c r="I6372" s="42" t="s">
        <v>517</v>
      </c>
      <c r="J6372" s="43" t="s">
        <v>9</v>
      </c>
      <c r="K6372" s="44">
        <v>219</v>
      </c>
      <c r="L6372" s="45">
        <v>44872.489800693707</v>
      </c>
      <c r="M6372" s="46">
        <v>47227.833228445299</v>
      </c>
      <c r="N6372" s="45"/>
      <c r="O6372" s="46"/>
    </row>
    <row r="6373" spans="1:15" x14ac:dyDescent="0.2">
      <c r="A6373" s="11" t="str">
        <f t="shared" si="594"/>
        <v>3512004 - Region MidtjyllandAlle uanset erf.</v>
      </c>
      <c r="B6373" s="12" t="str">
        <f t="shared" si="597"/>
        <v>351200</v>
      </c>
      <c r="C6373" s="14">
        <f t="shared" si="595"/>
        <v>0</v>
      </c>
      <c r="D6373" s="14">
        <f t="shared" si="596"/>
        <v>0</v>
      </c>
      <c r="E6373" s="19" t="str">
        <f t="shared" si="598"/>
        <v>351200 - Brugersupportarbejde inden for informations- og kommunikationsteknologi</v>
      </c>
      <c r="F6373" s="19" t="str">
        <f t="shared" si="599"/>
        <v>Alle uanset erf.</v>
      </c>
      <c r="G6373" s="40" t="s">
        <v>516</v>
      </c>
      <c r="H6373" s="41" t="s">
        <v>158</v>
      </c>
      <c r="I6373" s="42" t="s">
        <v>517</v>
      </c>
      <c r="J6373" s="43" t="s">
        <v>10</v>
      </c>
      <c r="K6373" s="44">
        <v>856</v>
      </c>
      <c r="L6373" s="45">
        <v>37750.916164319933</v>
      </c>
      <c r="M6373" s="46">
        <v>39874.233435330716</v>
      </c>
      <c r="N6373" s="45"/>
      <c r="O6373" s="46"/>
    </row>
    <row r="6374" spans="1:15" x14ac:dyDescent="0.2">
      <c r="A6374" s="11" t="str">
        <f t="shared" si="594"/>
        <v>3512005 - Region Nordjylland5-9 år</v>
      </c>
      <c r="B6374" s="12" t="str">
        <f t="shared" si="597"/>
        <v>351200</v>
      </c>
      <c r="C6374" s="14">
        <f t="shared" si="595"/>
        <v>0</v>
      </c>
      <c r="D6374" s="14">
        <f t="shared" si="596"/>
        <v>0</v>
      </c>
      <c r="E6374" s="19" t="str">
        <f t="shared" si="598"/>
        <v>351200 - Brugersupportarbejde inden for informations- og kommunikationsteknologi</v>
      </c>
      <c r="F6374" s="19" t="str">
        <f t="shared" si="599"/>
        <v>5-9 år</v>
      </c>
      <c r="G6374" s="40" t="s">
        <v>516</v>
      </c>
      <c r="H6374" s="41" t="s">
        <v>158</v>
      </c>
      <c r="I6374" s="42" t="s">
        <v>21</v>
      </c>
      <c r="J6374" s="43" t="s">
        <v>15</v>
      </c>
      <c r="K6374" s="44">
        <v>19</v>
      </c>
      <c r="L6374" s="45">
        <v>35224.348271549323</v>
      </c>
      <c r="M6374" s="46">
        <v>37171.764789238674</v>
      </c>
      <c r="N6374" s="45"/>
      <c r="O6374" s="46"/>
    </row>
    <row r="6375" spans="1:15" x14ac:dyDescent="0.2">
      <c r="A6375" s="11" t="str">
        <f t="shared" si="594"/>
        <v>3512005 - Region Nordjylland0-4 år</v>
      </c>
      <c r="B6375" s="12" t="str">
        <f t="shared" si="597"/>
        <v>351200</v>
      </c>
      <c r="C6375" s="14">
        <f t="shared" si="595"/>
        <v>0</v>
      </c>
      <c r="D6375" s="14">
        <f t="shared" si="596"/>
        <v>0</v>
      </c>
      <c r="E6375" s="19" t="str">
        <f t="shared" si="598"/>
        <v>351200 - Brugersupportarbejde inden for informations- og kommunikationsteknologi</v>
      </c>
      <c r="F6375" s="19" t="str">
        <f t="shared" si="599"/>
        <v>0-4 år</v>
      </c>
      <c r="G6375" s="40" t="s">
        <v>516</v>
      </c>
      <c r="H6375" s="41" t="s">
        <v>158</v>
      </c>
      <c r="I6375" s="42" t="s">
        <v>21</v>
      </c>
      <c r="J6375" s="43" t="s">
        <v>16</v>
      </c>
      <c r="K6375" s="44">
        <v>22</v>
      </c>
      <c r="L6375" s="45">
        <v>31120.69023147293</v>
      </c>
      <c r="M6375" s="46">
        <v>32871.358696256175</v>
      </c>
      <c r="N6375" s="45"/>
      <c r="O6375" s="46"/>
    </row>
    <row r="6376" spans="1:15" x14ac:dyDescent="0.2">
      <c r="A6376" s="11" t="str">
        <f t="shared" si="594"/>
        <v>3512005 - Region Nordjylland10-14 år</v>
      </c>
      <c r="B6376" s="12" t="str">
        <f t="shared" si="597"/>
        <v>351200</v>
      </c>
      <c r="C6376" s="14">
        <f t="shared" si="595"/>
        <v>0</v>
      </c>
      <c r="D6376" s="14">
        <f t="shared" si="596"/>
        <v>0</v>
      </c>
      <c r="E6376" s="19" t="str">
        <f t="shared" si="598"/>
        <v>351200 - Brugersupportarbejde inden for informations- og kommunikationsteknologi</v>
      </c>
      <c r="F6376" s="19" t="str">
        <f t="shared" si="599"/>
        <v>10-14 år</v>
      </c>
      <c r="G6376" s="40" t="s">
        <v>516</v>
      </c>
      <c r="H6376" s="41" t="s">
        <v>158</v>
      </c>
      <c r="I6376" s="42" t="s">
        <v>21</v>
      </c>
      <c r="J6376" s="43" t="s">
        <v>17</v>
      </c>
      <c r="K6376" s="44">
        <v>12</v>
      </c>
      <c r="L6376" s="45">
        <v>33105.633679536411</v>
      </c>
      <c r="M6376" s="46">
        <v>34921.566421115378</v>
      </c>
      <c r="N6376" s="45"/>
      <c r="O6376" s="46"/>
    </row>
    <row r="6377" spans="1:15" x14ac:dyDescent="0.2">
      <c r="A6377" s="11" t="str">
        <f t="shared" si="594"/>
        <v>3512005 - Region Nordjylland15-20 år</v>
      </c>
      <c r="B6377" s="12" t="str">
        <f t="shared" si="597"/>
        <v>351200</v>
      </c>
      <c r="C6377" s="14">
        <f t="shared" si="595"/>
        <v>0</v>
      </c>
      <c r="D6377" s="14">
        <f t="shared" si="596"/>
        <v>0</v>
      </c>
      <c r="E6377" s="19" t="str">
        <f t="shared" si="598"/>
        <v>351200 - Brugersupportarbejde inden for informations- og kommunikationsteknologi</v>
      </c>
      <c r="F6377" s="19" t="str">
        <f t="shared" si="599"/>
        <v>15-20 år</v>
      </c>
      <c r="G6377" s="40" t="s">
        <v>516</v>
      </c>
      <c r="H6377" s="41" t="s">
        <v>158</v>
      </c>
      <c r="I6377" s="42" t="s">
        <v>21</v>
      </c>
      <c r="J6377" s="43" t="s">
        <v>18</v>
      </c>
      <c r="K6377" s="44">
        <v>23</v>
      </c>
      <c r="L6377" s="45">
        <v>44392.76685073597</v>
      </c>
      <c r="M6377" s="46">
        <v>46884.716309038595</v>
      </c>
      <c r="N6377" s="45"/>
      <c r="O6377" s="46"/>
    </row>
    <row r="6378" spans="1:15" x14ac:dyDescent="0.2">
      <c r="A6378" s="11" t="str">
        <f t="shared" si="594"/>
        <v>3512005 - Region Nordjylland20-24 år</v>
      </c>
      <c r="B6378" s="12" t="str">
        <f t="shared" si="597"/>
        <v>351200</v>
      </c>
      <c r="C6378" s="14">
        <f t="shared" si="595"/>
        <v>0</v>
      </c>
      <c r="D6378" s="14">
        <f t="shared" si="596"/>
        <v>0</v>
      </c>
      <c r="E6378" s="19" t="str">
        <f t="shared" si="598"/>
        <v>351200 - Brugersupportarbejde inden for informations- og kommunikationsteknologi</v>
      </c>
      <c r="F6378" s="19" t="str">
        <f t="shared" si="599"/>
        <v>20-24 år</v>
      </c>
      <c r="G6378" s="40" t="s">
        <v>516</v>
      </c>
      <c r="H6378" s="41" t="s">
        <v>158</v>
      </c>
      <c r="I6378" s="42" t="s">
        <v>21</v>
      </c>
      <c r="J6378" s="43" t="s">
        <v>19</v>
      </c>
      <c r="K6378" s="44">
        <v>20</v>
      </c>
      <c r="L6378" s="45">
        <v>41423.74127441294</v>
      </c>
      <c r="M6378" s="46">
        <v>43685.091044622604</v>
      </c>
      <c r="N6378" s="45"/>
      <c r="O6378" s="46"/>
    </row>
    <row r="6379" spans="1:15" x14ac:dyDescent="0.2">
      <c r="A6379" s="11" t="str">
        <f t="shared" si="594"/>
        <v>3512005 - Region Nordjylland25 år og derover</v>
      </c>
      <c r="B6379" s="12" t="str">
        <f t="shared" si="597"/>
        <v>351200</v>
      </c>
      <c r="C6379" s="14">
        <f t="shared" si="595"/>
        <v>0</v>
      </c>
      <c r="D6379" s="14">
        <f t="shared" si="596"/>
        <v>0</v>
      </c>
      <c r="E6379" s="19" t="str">
        <f t="shared" si="598"/>
        <v>351200 - Brugersupportarbejde inden for informations- og kommunikationsteknologi</v>
      </c>
      <c r="F6379" s="19" t="str">
        <f t="shared" si="599"/>
        <v>25 år og derover</v>
      </c>
      <c r="G6379" s="40" t="s">
        <v>516</v>
      </c>
      <c r="H6379" s="41" t="s">
        <v>158</v>
      </c>
      <c r="I6379" s="42" t="s">
        <v>21</v>
      </c>
      <c r="J6379" s="43" t="s">
        <v>9</v>
      </c>
      <c r="K6379" s="44">
        <v>50</v>
      </c>
      <c r="L6379" s="45">
        <v>43827.843785486046</v>
      </c>
      <c r="M6379" s="46">
        <v>46143.460069638451</v>
      </c>
      <c r="N6379" s="45"/>
      <c r="O6379" s="46"/>
    </row>
    <row r="6380" spans="1:15" x14ac:dyDescent="0.2">
      <c r="A6380" s="11" t="str">
        <f t="shared" si="594"/>
        <v>3512005 - Region NordjyllandAlle uanset erf.</v>
      </c>
      <c r="B6380" s="12" t="str">
        <f t="shared" si="597"/>
        <v>351200</v>
      </c>
      <c r="C6380" s="14">
        <f t="shared" si="595"/>
        <v>0</v>
      </c>
      <c r="D6380" s="14">
        <f t="shared" si="596"/>
        <v>0</v>
      </c>
      <c r="E6380" s="19" t="str">
        <f t="shared" si="598"/>
        <v>351200 - Brugersupportarbejde inden for informations- og kommunikationsteknologi</v>
      </c>
      <c r="F6380" s="19" t="str">
        <f t="shared" si="599"/>
        <v>Alle uanset erf.</v>
      </c>
      <c r="G6380" s="40" t="s">
        <v>516</v>
      </c>
      <c r="H6380" s="41" t="s">
        <v>158</v>
      </c>
      <c r="I6380" s="42" t="s">
        <v>21</v>
      </c>
      <c r="J6380" s="43" t="s">
        <v>10</v>
      </c>
      <c r="K6380" s="44">
        <v>146</v>
      </c>
      <c r="L6380" s="45">
        <v>39054.065793186281</v>
      </c>
      <c r="M6380" s="46">
        <v>41246.331898722616</v>
      </c>
      <c r="N6380" s="45"/>
      <c r="O6380" s="46"/>
    </row>
    <row r="6381" spans="1:15" x14ac:dyDescent="0.2">
      <c r="A6381" s="11" t="str">
        <f t="shared" si="594"/>
        <v>3512006 - Alle regionerUnder 1 år</v>
      </c>
      <c r="B6381" s="12" t="str">
        <f t="shared" si="597"/>
        <v>351200</v>
      </c>
      <c r="C6381" s="14">
        <f t="shared" si="595"/>
        <v>0</v>
      </c>
      <c r="D6381" s="14">
        <f t="shared" si="596"/>
        <v>0</v>
      </c>
      <c r="E6381" s="19" t="str">
        <f t="shared" si="598"/>
        <v>351200 - Brugersupportarbejde inden for informations- og kommunikationsteknologi</v>
      </c>
      <c r="F6381" s="19" t="str">
        <f t="shared" si="599"/>
        <v>Under 1 år</v>
      </c>
      <c r="G6381" s="40" t="s">
        <v>516</v>
      </c>
      <c r="H6381" s="41" t="s">
        <v>158</v>
      </c>
      <c r="I6381" s="42" t="s">
        <v>11</v>
      </c>
      <c r="J6381" s="43" t="s">
        <v>13</v>
      </c>
      <c r="K6381" s="44">
        <v>199</v>
      </c>
      <c r="L6381" s="45">
        <v>29406.300714967678</v>
      </c>
      <c r="M6381" s="46">
        <v>31005.284747543999</v>
      </c>
      <c r="N6381" s="45"/>
      <c r="O6381" s="46"/>
    </row>
    <row r="6382" spans="1:15" x14ac:dyDescent="0.2">
      <c r="A6382" s="11" t="str">
        <f t="shared" si="594"/>
        <v>3512006 - Alle regioner1 år</v>
      </c>
      <c r="B6382" s="12" t="str">
        <f t="shared" si="597"/>
        <v>351200</v>
      </c>
      <c r="C6382" s="14">
        <f t="shared" si="595"/>
        <v>0</v>
      </c>
      <c r="D6382" s="14">
        <f t="shared" si="596"/>
        <v>0</v>
      </c>
      <c r="E6382" s="19" t="str">
        <f t="shared" si="598"/>
        <v>351200 - Brugersupportarbejde inden for informations- og kommunikationsteknologi</v>
      </c>
      <c r="F6382" s="19" t="str">
        <f t="shared" si="599"/>
        <v>1 år</v>
      </c>
      <c r="G6382" s="40" t="s">
        <v>516</v>
      </c>
      <c r="H6382" s="41" t="s">
        <v>158</v>
      </c>
      <c r="I6382" s="42" t="s">
        <v>11</v>
      </c>
      <c r="J6382" s="43" t="s">
        <v>22</v>
      </c>
      <c r="K6382" s="44">
        <v>170</v>
      </c>
      <c r="L6382" s="45">
        <v>30294.150520653053</v>
      </c>
      <c r="M6382" s="46">
        <v>31977.117635051738</v>
      </c>
      <c r="N6382" s="45"/>
      <c r="O6382" s="46"/>
    </row>
    <row r="6383" spans="1:15" x14ac:dyDescent="0.2">
      <c r="A6383" s="11" t="str">
        <f t="shared" si="594"/>
        <v>3512006 - Alle regioner2 år</v>
      </c>
      <c r="B6383" s="12" t="str">
        <f t="shared" si="597"/>
        <v>351200</v>
      </c>
      <c r="C6383" s="14">
        <f t="shared" si="595"/>
        <v>0</v>
      </c>
      <c r="D6383" s="14">
        <f t="shared" si="596"/>
        <v>0</v>
      </c>
      <c r="E6383" s="19" t="str">
        <f t="shared" si="598"/>
        <v>351200 - Brugersupportarbejde inden for informations- og kommunikationsteknologi</v>
      </c>
      <c r="F6383" s="19" t="str">
        <f t="shared" si="599"/>
        <v>2 år</v>
      </c>
      <c r="G6383" s="40" t="s">
        <v>516</v>
      </c>
      <c r="H6383" s="41" t="s">
        <v>158</v>
      </c>
      <c r="I6383" s="42" t="s">
        <v>11</v>
      </c>
      <c r="J6383" s="43" t="s">
        <v>23</v>
      </c>
      <c r="K6383" s="44">
        <v>120</v>
      </c>
      <c r="L6383" s="45">
        <v>31945.05231402798</v>
      </c>
      <c r="M6383" s="46">
        <v>33632.848859496189</v>
      </c>
      <c r="N6383" s="45"/>
      <c r="O6383" s="46"/>
    </row>
    <row r="6384" spans="1:15" x14ac:dyDescent="0.2">
      <c r="A6384" s="11" t="str">
        <f t="shared" si="594"/>
        <v>3512006 - Alle regioner3 år</v>
      </c>
      <c r="B6384" s="12" t="str">
        <f t="shared" si="597"/>
        <v>351200</v>
      </c>
      <c r="C6384" s="14">
        <f t="shared" si="595"/>
        <v>0</v>
      </c>
      <c r="D6384" s="14">
        <f t="shared" si="596"/>
        <v>0</v>
      </c>
      <c r="E6384" s="19" t="str">
        <f t="shared" si="598"/>
        <v>351200 - Brugersupportarbejde inden for informations- og kommunikationsteknologi</v>
      </c>
      <c r="F6384" s="19" t="str">
        <f t="shared" si="599"/>
        <v>3 år</v>
      </c>
      <c r="G6384" s="40" t="s">
        <v>516</v>
      </c>
      <c r="H6384" s="41" t="s">
        <v>158</v>
      </c>
      <c r="I6384" s="42" t="s">
        <v>11</v>
      </c>
      <c r="J6384" s="43" t="s">
        <v>14</v>
      </c>
      <c r="K6384" s="44">
        <v>103</v>
      </c>
      <c r="L6384" s="45">
        <v>31577.092001339297</v>
      </c>
      <c r="M6384" s="46">
        <v>33379.810998351008</v>
      </c>
      <c r="N6384" s="45"/>
      <c r="O6384" s="46"/>
    </row>
    <row r="6385" spans="1:15" x14ac:dyDescent="0.2">
      <c r="A6385" s="11" t="str">
        <f t="shared" si="594"/>
        <v>3512006 - Alle regioner4 år</v>
      </c>
      <c r="B6385" s="12" t="str">
        <f t="shared" si="597"/>
        <v>351200</v>
      </c>
      <c r="C6385" s="14">
        <f t="shared" si="595"/>
        <v>0</v>
      </c>
      <c r="D6385" s="14">
        <f t="shared" si="596"/>
        <v>0</v>
      </c>
      <c r="E6385" s="19" t="str">
        <f t="shared" si="598"/>
        <v>351200 - Brugersupportarbejde inden for informations- og kommunikationsteknologi</v>
      </c>
      <c r="F6385" s="19" t="str">
        <f t="shared" si="599"/>
        <v>4 år</v>
      </c>
      <c r="G6385" s="40" t="s">
        <v>516</v>
      </c>
      <c r="H6385" s="41" t="s">
        <v>158</v>
      </c>
      <c r="I6385" s="42" t="s">
        <v>11</v>
      </c>
      <c r="J6385" s="43" t="s">
        <v>24</v>
      </c>
      <c r="K6385" s="44">
        <v>133</v>
      </c>
      <c r="L6385" s="45">
        <v>32959.616518513882</v>
      </c>
      <c r="M6385" s="46">
        <v>34767.539827435554</v>
      </c>
      <c r="N6385" s="45"/>
      <c r="O6385" s="46"/>
    </row>
    <row r="6386" spans="1:15" x14ac:dyDescent="0.2">
      <c r="A6386" s="11" t="str">
        <f t="shared" si="594"/>
        <v>3512006 - Alle regioner5-9 år</v>
      </c>
      <c r="B6386" s="12" t="str">
        <f t="shared" si="597"/>
        <v>351200</v>
      </c>
      <c r="C6386" s="14">
        <f t="shared" si="595"/>
        <v>0</v>
      </c>
      <c r="D6386" s="14">
        <f t="shared" si="596"/>
        <v>0</v>
      </c>
      <c r="E6386" s="19" t="str">
        <f t="shared" si="598"/>
        <v>351200 - Brugersupportarbejde inden for informations- og kommunikationsteknologi</v>
      </c>
      <c r="F6386" s="19" t="str">
        <f t="shared" si="599"/>
        <v>5-9 år</v>
      </c>
      <c r="G6386" s="40" t="s">
        <v>516</v>
      </c>
      <c r="H6386" s="41" t="s">
        <v>158</v>
      </c>
      <c r="I6386" s="42" t="s">
        <v>11</v>
      </c>
      <c r="J6386" s="43" t="s">
        <v>15</v>
      </c>
      <c r="K6386" s="44">
        <v>408</v>
      </c>
      <c r="L6386" s="45">
        <v>34930.926719024596</v>
      </c>
      <c r="M6386" s="46">
        <v>36776.480041862116</v>
      </c>
      <c r="N6386" s="45"/>
      <c r="O6386" s="46"/>
    </row>
    <row r="6387" spans="1:15" x14ac:dyDescent="0.2">
      <c r="A6387" s="11" t="str">
        <f t="shared" si="594"/>
        <v>3512006 - Alle regioner0-4 år</v>
      </c>
      <c r="B6387" s="12" t="str">
        <f t="shared" si="597"/>
        <v>351200</v>
      </c>
      <c r="C6387" s="14">
        <f t="shared" si="595"/>
        <v>0</v>
      </c>
      <c r="D6387" s="14">
        <f t="shared" si="596"/>
        <v>0</v>
      </c>
      <c r="E6387" s="19" t="str">
        <f t="shared" si="598"/>
        <v>351200 - Brugersupportarbejde inden for informations- og kommunikationsteknologi</v>
      </c>
      <c r="F6387" s="19" t="str">
        <f t="shared" si="599"/>
        <v>0-4 år</v>
      </c>
      <c r="G6387" s="40" t="s">
        <v>516</v>
      </c>
      <c r="H6387" s="41" t="s">
        <v>158</v>
      </c>
      <c r="I6387" s="42" t="s">
        <v>11</v>
      </c>
      <c r="J6387" s="43" t="s">
        <v>16</v>
      </c>
      <c r="K6387" s="44">
        <v>725</v>
      </c>
      <c r="L6387" s="45">
        <v>31014.026250698775</v>
      </c>
      <c r="M6387" s="46">
        <v>32715.22871859312</v>
      </c>
      <c r="N6387" s="45"/>
      <c r="O6387" s="46"/>
    </row>
    <row r="6388" spans="1:15" x14ac:dyDescent="0.2">
      <c r="A6388" s="11" t="str">
        <f t="shared" si="594"/>
        <v>3512006 - Alle regioner10-14 år</v>
      </c>
      <c r="B6388" s="12" t="str">
        <f t="shared" si="597"/>
        <v>351200</v>
      </c>
      <c r="C6388" s="14">
        <f t="shared" si="595"/>
        <v>0</v>
      </c>
      <c r="D6388" s="14">
        <f t="shared" si="596"/>
        <v>0</v>
      </c>
      <c r="E6388" s="19" t="str">
        <f t="shared" si="598"/>
        <v>351200 - Brugersupportarbejde inden for informations- og kommunikationsteknologi</v>
      </c>
      <c r="F6388" s="19" t="str">
        <f t="shared" si="599"/>
        <v>10-14 år</v>
      </c>
      <c r="G6388" s="40" t="s">
        <v>516</v>
      </c>
      <c r="H6388" s="41" t="s">
        <v>158</v>
      </c>
      <c r="I6388" s="42" t="s">
        <v>11</v>
      </c>
      <c r="J6388" s="43" t="s">
        <v>17</v>
      </c>
      <c r="K6388" s="44">
        <v>315</v>
      </c>
      <c r="L6388" s="45">
        <v>41411.417121538136</v>
      </c>
      <c r="M6388" s="46">
        <v>43608.445267054893</v>
      </c>
      <c r="N6388" s="45"/>
      <c r="O6388" s="46"/>
    </row>
    <row r="6389" spans="1:15" x14ac:dyDescent="0.2">
      <c r="A6389" s="11" t="str">
        <f t="shared" si="594"/>
        <v>3512006 - Alle regioner15-20 år</v>
      </c>
      <c r="B6389" s="12" t="str">
        <f t="shared" si="597"/>
        <v>351200</v>
      </c>
      <c r="C6389" s="14">
        <f t="shared" si="595"/>
        <v>0</v>
      </c>
      <c r="D6389" s="14">
        <f t="shared" si="596"/>
        <v>0</v>
      </c>
      <c r="E6389" s="19" t="str">
        <f t="shared" si="598"/>
        <v>351200 - Brugersupportarbejde inden for informations- og kommunikationsteknologi</v>
      </c>
      <c r="F6389" s="19" t="str">
        <f t="shared" si="599"/>
        <v>15-20 år</v>
      </c>
      <c r="G6389" s="40" t="s">
        <v>516</v>
      </c>
      <c r="H6389" s="41" t="s">
        <v>158</v>
      </c>
      <c r="I6389" s="42" t="s">
        <v>11</v>
      </c>
      <c r="J6389" s="43" t="s">
        <v>18</v>
      </c>
      <c r="K6389" s="44">
        <v>276</v>
      </c>
      <c r="L6389" s="45">
        <v>41703.87612945911</v>
      </c>
      <c r="M6389" s="46">
        <v>44026.633537804388</v>
      </c>
      <c r="N6389" s="45"/>
      <c r="O6389" s="46"/>
    </row>
    <row r="6390" spans="1:15" x14ac:dyDescent="0.2">
      <c r="A6390" s="11" t="str">
        <f t="shared" si="594"/>
        <v>3512006 - Alle regioner20-24 år</v>
      </c>
      <c r="B6390" s="12" t="str">
        <f t="shared" si="597"/>
        <v>351200</v>
      </c>
      <c r="C6390" s="14">
        <f t="shared" si="595"/>
        <v>0</v>
      </c>
      <c r="D6390" s="14">
        <f t="shared" si="596"/>
        <v>0</v>
      </c>
      <c r="E6390" s="19" t="str">
        <f t="shared" si="598"/>
        <v>351200 - Brugersupportarbejde inden for informations- og kommunikationsteknologi</v>
      </c>
      <c r="F6390" s="19" t="str">
        <f t="shared" si="599"/>
        <v>20-24 år</v>
      </c>
      <c r="G6390" s="40" t="s">
        <v>516</v>
      </c>
      <c r="H6390" s="41" t="s">
        <v>158</v>
      </c>
      <c r="I6390" s="42" t="s">
        <v>11</v>
      </c>
      <c r="J6390" s="43" t="s">
        <v>19</v>
      </c>
      <c r="K6390" s="44">
        <v>270</v>
      </c>
      <c r="L6390" s="45">
        <v>41423.74127441294</v>
      </c>
      <c r="M6390" s="46">
        <v>43685.091044622604</v>
      </c>
      <c r="N6390" s="45"/>
      <c r="O6390" s="46"/>
    </row>
    <row r="6391" spans="1:15" x14ac:dyDescent="0.2">
      <c r="A6391" s="11" t="str">
        <f t="shared" si="594"/>
        <v>3512006 - Alle regioner25 år og derover</v>
      </c>
      <c r="B6391" s="12" t="str">
        <f t="shared" si="597"/>
        <v>351200</v>
      </c>
      <c r="C6391" s="14">
        <f t="shared" si="595"/>
        <v>0</v>
      </c>
      <c r="D6391" s="14">
        <f t="shared" si="596"/>
        <v>0</v>
      </c>
      <c r="E6391" s="19" t="str">
        <f t="shared" si="598"/>
        <v>351200 - Brugersupportarbejde inden for informations- og kommunikationsteknologi</v>
      </c>
      <c r="F6391" s="19" t="str">
        <f t="shared" si="599"/>
        <v>25 år og derover</v>
      </c>
      <c r="G6391" s="40" t="s">
        <v>516</v>
      </c>
      <c r="H6391" s="41" t="s">
        <v>158</v>
      </c>
      <c r="I6391" s="42" t="s">
        <v>11</v>
      </c>
      <c r="J6391" s="43" t="s">
        <v>9</v>
      </c>
      <c r="K6391" s="44">
        <v>854</v>
      </c>
      <c r="L6391" s="45">
        <v>45142.510766755411</v>
      </c>
      <c r="M6391" s="46">
        <v>47579.660288529296</v>
      </c>
      <c r="N6391" s="45"/>
      <c r="O6391" s="46"/>
    </row>
    <row r="6392" spans="1:15" x14ac:dyDescent="0.2">
      <c r="A6392" s="11" t="str">
        <f t="shared" si="594"/>
        <v>3512006 - Alle regionerAlle uanset erf.</v>
      </c>
      <c r="B6392" s="12" t="str">
        <f t="shared" si="597"/>
        <v>351200</v>
      </c>
      <c r="C6392" s="14">
        <f t="shared" si="595"/>
        <v>0</v>
      </c>
      <c r="D6392" s="14">
        <f t="shared" si="596"/>
        <v>0</v>
      </c>
      <c r="E6392" s="19" t="str">
        <f t="shared" si="598"/>
        <v>351200 - Brugersupportarbejde inden for informations- og kommunikationsteknologi</v>
      </c>
      <c r="F6392" s="19" t="str">
        <f t="shared" si="599"/>
        <v>Alle uanset erf.</v>
      </c>
      <c r="G6392" s="40" t="s">
        <v>516</v>
      </c>
      <c r="H6392" s="41" t="s">
        <v>158</v>
      </c>
      <c r="I6392" s="42" t="s">
        <v>11</v>
      </c>
      <c r="J6392" s="43" t="s">
        <v>10</v>
      </c>
      <c r="K6392" s="44">
        <v>2848</v>
      </c>
      <c r="L6392" s="45">
        <v>38153.375398339187</v>
      </c>
      <c r="M6392" s="46">
        <v>40269.664235347947</v>
      </c>
      <c r="N6392" s="45"/>
      <c r="O6392" s="46"/>
    </row>
    <row r="6393" spans="1:15" x14ac:dyDescent="0.2">
      <c r="A6393" s="11" t="str">
        <f t="shared" si="594"/>
        <v>3513001 - Region HovedstadenUnder 1 år</v>
      </c>
      <c r="B6393" s="12" t="str">
        <f t="shared" si="597"/>
        <v>351300</v>
      </c>
      <c r="C6393" s="14">
        <f t="shared" si="595"/>
        <v>0</v>
      </c>
      <c r="D6393" s="14">
        <f t="shared" si="596"/>
        <v>0</v>
      </c>
      <c r="E6393" s="19" t="str">
        <f t="shared" si="598"/>
        <v>351300 - Netværks- og systemteknikerarbejde inden for informations- og kommunikationsteknologi</v>
      </c>
      <c r="F6393" s="19" t="str">
        <f t="shared" si="599"/>
        <v>Under 1 år</v>
      </c>
      <c r="G6393" s="40" t="s">
        <v>516</v>
      </c>
      <c r="H6393" s="41" t="s">
        <v>159</v>
      </c>
      <c r="I6393" s="42" t="s">
        <v>8</v>
      </c>
      <c r="J6393" s="43" t="s">
        <v>13</v>
      </c>
      <c r="K6393" s="44">
        <v>22</v>
      </c>
      <c r="L6393" s="45">
        <v>31266.703360472755</v>
      </c>
      <c r="M6393" s="46">
        <v>32966.631174618793</v>
      </c>
      <c r="N6393" s="45"/>
      <c r="O6393" s="46"/>
    </row>
    <row r="6394" spans="1:15" x14ac:dyDescent="0.2">
      <c r="A6394" s="11" t="str">
        <f t="shared" si="594"/>
        <v>3513001 - Region Hovedstaden1 år</v>
      </c>
      <c r="B6394" s="12" t="str">
        <f t="shared" si="597"/>
        <v>351300</v>
      </c>
      <c r="C6394" s="14">
        <f t="shared" si="595"/>
        <v>0</v>
      </c>
      <c r="D6394" s="14">
        <f t="shared" si="596"/>
        <v>0</v>
      </c>
      <c r="E6394" s="19" t="str">
        <f t="shared" si="598"/>
        <v>351300 - Netværks- og systemteknikerarbejde inden for informations- og kommunikationsteknologi</v>
      </c>
      <c r="F6394" s="19" t="str">
        <f t="shared" si="599"/>
        <v>1 år</v>
      </c>
      <c r="G6394" s="40" t="s">
        <v>516</v>
      </c>
      <c r="H6394" s="41" t="s">
        <v>159</v>
      </c>
      <c r="I6394" s="42" t="s">
        <v>8</v>
      </c>
      <c r="J6394" s="43" t="s">
        <v>22</v>
      </c>
      <c r="K6394" s="44">
        <v>11</v>
      </c>
      <c r="L6394" s="45">
        <v>38822.14659778458</v>
      </c>
      <c r="M6394" s="46">
        <v>40920.28996557861</v>
      </c>
      <c r="N6394" s="45"/>
      <c r="O6394" s="46"/>
    </row>
    <row r="6395" spans="1:15" x14ac:dyDescent="0.2">
      <c r="A6395" s="11" t="str">
        <f t="shared" si="594"/>
        <v>3513001 - Region Hovedstaden2 år</v>
      </c>
      <c r="B6395" s="12" t="str">
        <f t="shared" si="597"/>
        <v>351300</v>
      </c>
      <c r="C6395" s="14">
        <f t="shared" si="595"/>
        <v>0</v>
      </c>
      <c r="D6395" s="14">
        <f t="shared" si="596"/>
        <v>0</v>
      </c>
      <c r="E6395" s="19" t="str">
        <f t="shared" si="598"/>
        <v>351300 - Netværks- og systemteknikerarbejde inden for informations- og kommunikationsteknologi</v>
      </c>
      <c r="F6395" s="19" t="str">
        <f t="shared" si="599"/>
        <v>2 år</v>
      </c>
      <c r="G6395" s="40" t="s">
        <v>516</v>
      </c>
      <c r="H6395" s="41" t="s">
        <v>159</v>
      </c>
      <c r="I6395" s="42" t="s">
        <v>8</v>
      </c>
      <c r="J6395" s="43" t="s">
        <v>23</v>
      </c>
      <c r="K6395" s="44">
        <v>18</v>
      </c>
      <c r="L6395" s="45">
        <v>42179.38599629439</v>
      </c>
      <c r="M6395" s="46">
        <v>44458.971406720913</v>
      </c>
      <c r="N6395" s="45"/>
      <c r="O6395" s="46"/>
    </row>
    <row r="6396" spans="1:15" x14ac:dyDescent="0.2">
      <c r="A6396" s="11" t="str">
        <f t="shared" si="594"/>
        <v>3513001 - Region Hovedstaden3 år</v>
      </c>
      <c r="B6396" s="12" t="str">
        <f t="shared" si="597"/>
        <v>351300</v>
      </c>
      <c r="C6396" s="14">
        <f t="shared" si="595"/>
        <v>0</v>
      </c>
      <c r="D6396" s="14">
        <f t="shared" si="596"/>
        <v>0</v>
      </c>
      <c r="E6396" s="19" t="str">
        <f t="shared" si="598"/>
        <v>351300 - Netværks- og systemteknikerarbejde inden for informations- og kommunikationsteknologi</v>
      </c>
      <c r="F6396" s="19" t="str">
        <f t="shared" si="599"/>
        <v>3 år</v>
      </c>
      <c r="G6396" s="40" t="s">
        <v>516</v>
      </c>
      <c r="H6396" s="41" t="s">
        <v>159</v>
      </c>
      <c r="I6396" s="42" t="s">
        <v>8</v>
      </c>
      <c r="J6396" s="43" t="s">
        <v>14</v>
      </c>
      <c r="K6396" s="44">
        <v>11</v>
      </c>
      <c r="L6396" s="45">
        <v>37486.86918501139</v>
      </c>
      <c r="M6396" s="46">
        <v>39521.160971511948</v>
      </c>
      <c r="N6396" s="45"/>
      <c r="O6396" s="46"/>
    </row>
    <row r="6397" spans="1:15" x14ac:dyDescent="0.2">
      <c r="A6397" s="11" t="str">
        <f t="shared" si="594"/>
        <v>3513001 - Region Hovedstaden5-9 år</v>
      </c>
      <c r="B6397" s="12" t="str">
        <f t="shared" si="597"/>
        <v>351300</v>
      </c>
      <c r="C6397" s="14">
        <f t="shared" si="595"/>
        <v>0</v>
      </c>
      <c r="D6397" s="14">
        <f t="shared" si="596"/>
        <v>0</v>
      </c>
      <c r="E6397" s="19" t="str">
        <f t="shared" si="598"/>
        <v>351300 - Netværks- og systemteknikerarbejde inden for informations- og kommunikationsteknologi</v>
      </c>
      <c r="F6397" s="19" t="str">
        <f t="shared" si="599"/>
        <v>5-9 år</v>
      </c>
      <c r="G6397" s="40" t="s">
        <v>516</v>
      </c>
      <c r="H6397" s="41" t="s">
        <v>159</v>
      </c>
      <c r="I6397" s="42" t="s">
        <v>8</v>
      </c>
      <c r="J6397" s="43" t="s">
        <v>15</v>
      </c>
      <c r="K6397" s="44">
        <v>60</v>
      </c>
      <c r="L6397" s="45">
        <v>50585.710399231568</v>
      </c>
      <c r="M6397" s="46">
        <v>53431.367333762908</v>
      </c>
      <c r="N6397" s="45"/>
      <c r="O6397" s="46"/>
    </row>
    <row r="6398" spans="1:15" x14ac:dyDescent="0.2">
      <c r="A6398" s="11" t="str">
        <f t="shared" si="594"/>
        <v>3513001 - Region Hovedstaden0-4 år</v>
      </c>
      <c r="B6398" s="12" t="str">
        <f t="shared" si="597"/>
        <v>351300</v>
      </c>
      <c r="C6398" s="14">
        <f t="shared" si="595"/>
        <v>0</v>
      </c>
      <c r="D6398" s="14">
        <f t="shared" si="596"/>
        <v>0</v>
      </c>
      <c r="E6398" s="19" t="str">
        <f t="shared" si="598"/>
        <v>351300 - Netværks- og systemteknikerarbejde inden for informations- og kommunikationsteknologi</v>
      </c>
      <c r="F6398" s="19" t="str">
        <f t="shared" si="599"/>
        <v>0-4 år</v>
      </c>
      <c r="G6398" s="40" t="s">
        <v>516</v>
      </c>
      <c r="H6398" s="41" t="s">
        <v>159</v>
      </c>
      <c r="I6398" s="42" t="s">
        <v>8</v>
      </c>
      <c r="J6398" s="43" t="s">
        <v>16</v>
      </c>
      <c r="K6398" s="44">
        <v>72</v>
      </c>
      <c r="L6398" s="45">
        <v>38581.755154378814</v>
      </c>
      <c r="M6398" s="46">
        <v>40666.613046157487</v>
      </c>
      <c r="N6398" s="45"/>
      <c r="O6398" s="46"/>
    </row>
    <row r="6399" spans="1:15" x14ac:dyDescent="0.2">
      <c r="A6399" s="11" t="str">
        <f t="shared" si="594"/>
        <v>3513001 - Region Hovedstaden10-14 år</v>
      </c>
      <c r="B6399" s="12" t="str">
        <f t="shared" si="597"/>
        <v>351300</v>
      </c>
      <c r="C6399" s="14">
        <f t="shared" si="595"/>
        <v>0</v>
      </c>
      <c r="D6399" s="14">
        <f t="shared" si="596"/>
        <v>0</v>
      </c>
      <c r="E6399" s="19" t="str">
        <f t="shared" si="598"/>
        <v>351300 - Netværks- og systemteknikerarbejde inden for informations- og kommunikationsteknologi</v>
      </c>
      <c r="F6399" s="19" t="str">
        <f t="shared" si="599"/>
        <v>10-14 år</v>
      </c>
      <c r="G6399" s="40" t="s">
        <v>516</v>
      </c>
      <c r="H6399" s="41" t="s">
        <v>159</v>
      </c>
      <c r="I6399" s="42" t="s">
        <v>8</v>
      </c>
      <c r="J6399" s="43" t="s">
        <v>17</v>
      </c>
      <c r="K6399" s="44">
        <v>45</v>
      </c>
      <c r="L6399" s="45">
        <v>47067.262523342382</v>
      </c>
      <c r="M6399" s="46">
        <v>49709.34247621394</v>
      </c>
      <c r="N6399" s="45"/>
      <c r="O6399" s="46"/>
    </row>
    <row r="6400" spans="1:15" x14ac:dyDescent="0.2">
      <c r="A6400" s="11" t="str">
        <f t="shared" si="594"/>
        <v>3513001 - Region Hovedstaden15-20 år</v>
      </c>
      <c r="B6400" s="12" t="str">
        <f t="shared" si="597"/>
        <v>351300</v>
      </c>
      <c r="C6400" s="14">
        <f t="shared" si="595"/>
        <v>0</v>
      </c>
      <c r="D6400" s="14">
        <f t="shared" si="596"/>
        <v>0</v>
      </c>
      <c r="E6400" s="19" t="str">
        <f t="shared" si="598"/>
        <v>351300 - Netværks- og systemteknikerarbejde inden for informations- og kommunikationsteknologi</v>
      </c>
      <c r="F6400" s="19" t="str">
        <f t="shared" si="599"/>
        <v>15-20 år</v>
      </c>
      <c r="G6400" s="40" t="s">
        <v>516</v>
      </c>
      <c r="H6400" s="41" t="s">
        <v>159</v>
      </c>
      <c r="I6400" s="42" t="s">
        <v>8</v>
      </c>
      <c r="J6400" s="43" t="s">
        <v>18</v>
      </c>
      <c r="K6400" s="44">
        <v>48</v>
      </c>
      <c r="L6400" s="45">
        <v>50179.180958042154</v>
      </c>
      <c r="M6400" s="46">
        <v>52358.037578144598</v>
      </c>
      <c r="N6400" s="45"/>
      <c r="O6400" s="46"/>
    </row>
    <row r="6401" spans="1:15" x14ac:dyDescent="0.2">
      <c r="A6401" s="11" t="str">
        <f t="shared" si="594"/>
        <v>3513001 - Region Hovedstaden20-24 år</v>
      </c>
      <c r="B6401" s="12" t="str">
        <f t="shared" si="597"/>
        <v>351300</v>
      </c>
      <c r="C6401" s="14">
        <f t="shared" si="595"/>
        <v>0</v>
      </c>
      <c r="D6401" s="14">
        <f t="shared" si="596"/>
        <v>0</v>
      </c>
      <c r="E6401" s="19" t="str">
        <f t="shared" si="598"/>
        <v>351300 - Netværks- og systemteknikerarbejde inden for informations- og kommunikationsteknologi</v>
      </c>
      <c r="F6401" s="19" t="str">
        <f t="shared" si="599"/>
        <v>20-24 år</v>
      </c>
      <c r="G6401" s="40" t="s">
        <v>516</v>
      </c>
      <c r="H6401" s="41" t="s">
        <v>159</v>
      </c>
      <c r="I6401" s="42" t="s">
        <v>8</v>
      </c>
      <c r="J6401" s="43" t="s">
        <v>19</v>
      </c>
      <c r="K6401" s="44">
        <v>47</v>
      </c>
      <c r="L6401" s="45">
        <v>52195.671703754182</v>
      </c>
      <c r="M6401" s="46">
        <v>55081.366350087257</v>
      </c>
      <c r="N6401" s="45"/>
      <c r="O6401" s="46"/>
    </row>
    <row r="6402" spans="1:15" x14ac:dyDescent="0.2">
      <c r="A6402" s="11" t="str">
        <f t="shared" ref="A6402:A6465" si="600">B6402&amp;I6402&amp;F6402</f>
        <v>3513001 - Region Hovedstaden25 år og derover</v>
      </c>
      <c r="B6402" s="12" t="str">
        <f t="shared" si="597"/>
        <v>351300</v>
      </c>
      <c r="C6402" s="14">
        <f t="shared" ref="C6402:C6465" si="601">N6402*1.2</f>
        <v>0</v>
      </c>
      <c r="D6402" s="14">
        <f t="shared" ref="D6402:D6465" si="602">O6402*1.2</f>
        <v>0</v>
      </c>
      <c r="E6402" s="19" t="str">
        <f t="shared" si="598"/>
        <v>351300 - Netværks- og systemteknikerarbejde inden for informations- og kommunikationsteknologi</v>
      </c>
      <c r="F6402" s="19" t="str">
        <f t="shared" si="599"/>
        <v>25 år og derover</v>
      </c>
      <c r="G6402" s="40" t="s">
        <v>516</v>
      </c>
      <c r="H6402" s="41" t="s">
        <v>159</v>
      </c>
      <c r="I6402" s="42" t="s">
        <v>8</v>
      </c>
      <c r="J6402" s="43" t="s">
        <v>9</v>
      </c>
      <c r="K6402" s="44">
        <v>189</v>
      </c>
      <c r="L6402" s="45">
        <v>52863.724496208597</v>
      </c>
      <c r="M6402" s="46">
        <v>55720.745106061746</v>
      </c>
      <c r="N6402" s="45"/>
      <c r="O6402" s="46"/>
    </row>
    <row r="6403" spans="1:15" x14ac:dyDescent="0.2">
      <c r="A6403" s="11" t="str">
        <f t="shared" si="600"/>
        <v>3513001 - Region HovedstadenAlle uanset erf.</v>
      </c>
      <c r="B6403" s="12" t="str">
        <f t="shared" ref="B6403:B6466" si="603">LEFT(E6403,6)</f>
        <v>351300</v>
      </c>
      <c r="C6403" s="14">
        <f t="shared" si="601"/>
        <v>0</v>
      </c>
      <c r="D6403" s="14">
        <f t="shared" si="602"/>
        <v>0</v>
      </c>
      <c r="E6403" s="19" t="str">
        <f t="shared" ref="E6403:E6466" si="604">TRIM(H6403)</f>
        <v>351300 - Netværks- og systemteknikerarbejde inden for informations- og kommunikationsteknologi</v>
      </c>
      <c r="F6403" s="19" t="str">
        <f t="shared" ref="F6403:F6466" si="605">MID(J6403,6,30)</f>
        <v>Alle uanset erf.</v>
      </c>
      <c r="G6403" s="40" t="s">
        <v>516</v>
      </c>
      <c r="H6403" s="41" t="s">
        <v>159</v>
      </c>
      <c r="I6403" s="42" t="s">
        <v>8</v>
      </c>
      <c r="J6403" s="43" t="s">
        <v>10</v>
      </c>
      <c r="K6403" s="44">
        <v>461</v>
      </c>
      <c r="L6403" s="45">
        <v>49487.251192535557</v>
      </c>
      <c r="M6403" s="46">
        <v>52091.343333288016</v>
      </c>
      <c r="N6403" s="45"/>
      <c r="O6403" s="46"/>
    </row>
    <row r="6404" spans="1:15" x14ac:dyDescent="0.2">
      <c r="A6404" s="11" t="str">
        <f t="shared" si="600"/>
        <v>3513002 - Region Sjælland25 år og derover</v>
      </c>
      <c r="B6404" s="12" t="str">
        <f t="shared" si="603"/>
        <v>351300</v>
      </c>
      <c r="C6404" s="14">
        <f t="shared" si="601"/>
        <v>0</v>
      </c>
      <c r="D6404" s="14">
        <f t="shared" si="602"/>
        <v>0</v>
      </c>
      <c r="E6404" s="19" t="str">
        <f t="shared" si="604"/>
        <v>351300 - Netværks- og systemteknikerarbejde inden for informations- og kommunikationsteknologi</v>
      </c>
      <c r="F6404" s="19" t="str">
        <f t="shared" si="605"/>
        <v>25 år og derover</v>
      </c>
      <c r="G6404" s="40" t="s">
        <v>516</v>
      </c>
      <c r="H6404" s="41" t="s">
        <v>159</v>
      </c>
      <c r="I6404" s="42" t="s">
        <v>20</v>
      </c>
      <c r="J6404" s="43" t="s">
        <v>9</v>
      </c>
      <c r="K6404" s="44">
        <v>26</v>
      </c>
      <c r="L6404" s="45">
        <v>53367.096237836682</v>
      </c>
      <c r="M6404" s="46">
        <v>56186.71286536484</v>
      </c>
      <c r="N6404" s="45"/>
      <c r="O6404" s="46"/>
    </row>
    <row r="6405" spans="1:15" x14ac:dyDescent="0.2">
      <c r="A6405" s="11" t="str">
        <f t="shared" si="600"/>
        <v>3513002 - Region SjællandAlle uanset erf.</v>
      </c>
      <c r="B6405" s="12" t="str">
        <f t="shared" si="603"/>
        <v>351300</v>
      </c>
      <c r="C6405" s="14">
        <f t="shared" si="601"/>
        <v>0</v>
      </c>
      <c r="D6405" s="14">
        <f t="shared" si="602"/>
        <v>0</v>
      </c>
      <c r="E6405" s="19" t="str">
        <f t="shared" si="604"/>
        <v>351300 - Netværks- og systemteknikerarbejde inden for informations- og kommunikationsteknologi</v>
      </c>
      <c r="F6405" s="19" t="str">
        <f t="shared" si="605"/>
        <v>Alle uanset erf.</v>
      </c>
      <c r="G6405" s="40" t="s">
        <v>516</v>
      </c>
      <c r="H6405" s="41" t="s">
        <v>159</v>
      </c>
      <c r="I6405" s="42" t="s">
        <v>20</v>
      </c>
      <c r="J6405" s="43" t="s">
        <v>10</v>
      </c>
      <c r="K6405" s="44">
        <v>53</v>
      </c>
      <c r="L6405" s="45">
        <v>46897.396497087735</v>
      </c>
      <c r="M6405" s="46">
        <v>49623.378873508962</v>
      </c>
      <c r="N6405" s="45"/>
      <c r="O6405" s="46"/>
    </row>
    <row r="6406" spans="1:15" x14ac:dyDescent="0.2">
      <c r="A6406" s="11" t="str">
        <f t="shared" si="600"/>
        <v>3513003 - Region Syddanmark0-4 år</v>
      </c>
      <c r="B6406" s="12" t="str">
        <f t="shared" si="603"/>
        <v>351300</v>
      </c>
      <c r="C6406" s="14">
        <f t="shared" si="601"/>
        <v>0</v>
      </c>
      <c r="D6406" s="14">
        <f t="shared" si="602"/>
        <v>0</v>
      </c>
      <c r="E6406" s="19" t="str">
        <f t="shared" si="604"/>
        <v>351300 - Netværks- og systemteknikerarbejde inden for informations- og kommunikationsteknologi</v>
      </c>
      <c r="F6406" s="19" t="str">
        <f t="shared" si="605"/>
        <v>0-4 år</v>
      </c>
      <c r="G6406" s="40" t="s">
        <v>516</v>
      </c>
      <c r="H6406" s="41" t="s">
        <v>159</v>
      </c>
      <c r="I6406" s="42" t="s">
        <v>544</v>
      </c>
      <c r="J6406" s="43" t="s">
        <v>16</v>
      </c>
      <c r="K6406" s="44">
        <v>18</v>
      </c>
      <c r="L6406" s="45">
        <v>38851.194532681955</v>
      </c>
      <c r="M6406" s="46">
        <v>41010.343492772103</v>
      </c>
      <c r="N6406" s="45"/>
      <c r="O6406" s="46"/>
    </row>
    <row r="6407" spans="1:15" x14ac:dyDescent="0.2">
      <c r="A6407" s="11" t="str">
        <f t="shared" si="600"/>
        <v>3513003 - Region Syddanmark10-14 år</v>
      </c>
      <c r="B6407" s="12" t="str">
        <f t="shared" si="603"/>
        <v>351300</v>
      </c>
      <c r="C6407" s="14">
        <f t="shared" si="601"/>
        <v>0</v>
      </c>
      <c r="D6407" s="14">
        <f t="shared" si="602"/>
        <v>0</v>
      </c>
      <c r="E6407" s="19" t="str">
        <f t="shared" si="604"/>
        <v>351300 - Netværks- og systemteknikerarbejde inden for informations- og kommunikationsteknologi</v>
      </c>
      <c r="F6407" s="19" t="str">
        <f t="shared" si="605"/>
        <v>10-14 år</v>
      </c>
      <c r="G6407" s="40" t="s">
        <v>516</v>
      </c>
      <c r="H6407" s="41" t="s">
        <v>159</v>
      </c>
      <c r="I6407" s="42" t="s">
        <v>544</v>
      </c>
      <c r="J6407" s="43" t="s">
        <v>17</v>
      </c>
      <c r="K6407" s="44">
        <v>14</v>
      </c>
      <c r="L6407" s="45">
        <v>47062.121696641567</v>
      </c>
      <c r="M6407" s="46">
        <v>49664.002431041743</v>
      </c>
      <c r="N6407" s="45"/>
      <c r="O6407" s="46"/>
    </row>
    <row r="6408" spans="1:15" x14ac:dyDescent="0.2">
      <c r="A6408" s="11" t="str">
        <f t="shared" si="600"/>
        <v>3513003 - Region Syddanmark20-24 år</v>
      </c>
      <c r="B6408" s="12" t="str">
        <f t="shared" si="603"/>
        <v>351300</v>
      </c>
      <c r="C6408" s="14">
        <f t="shared" si="601"/>
        <v>0</v>
      </c>
      <c r="D6408" s="14">
        <f t="shared" si="602"/>
        <v>0</v>
      </c>
      <c r="E6408" s="19" t="str">
        <f t="shared" si="604"/>
        <v>351300 - Netværks- og systemteknikerarbejde inden for informations- og kommunikationsteknologi</v>
      </c>
      <c r="F6408" s="19" t="str">
        <f t="shared" si="605"/>
        <v>20-24 år</v>
      </c>
      <c r="G6408" s="40" t="s">
        <v>516</v>
      </c>
      <c r="H6408" s="41" t="s">
        <v>159</v>
      </c>
      <c r="I6408" s="42" t="s">
        <v>544</v>
      </c>
      <c r="J6408" s="43" t="s">
        <v>19</v>
      </c>
      <c r="K6408" s="44">
        <v>22</v>
      </c>
      <c r="L6408" s="45">
        <v>47654.323036706402</v>
      </c>
      <c r="M6408" s="46">
        <v>50326.40041871983</v>
      </c>
      <c r="N6408" s="45"/>
      <c r="O6408" s="46"/>
    </row>
    <row r="6409" spans="1:15" x14ac:dyDescent="0.2">
      <c r="A6409" s="11" t="str">
        <f t="shared" si="600"/>
        <v>3513003 - Region Syddanmark25 år og derover</v>
      </c>
      <c r="B6409" s="12" t="str">
        <f t="shared" si="603"/>
        <v>351300</v>
      </c>
      <c r="C6409" s="14">
        <f t="shared" si="601"/>
        <v>0</v>
      </c>
      <c r="D6409" s="14">
        <f t="shared" si="602"/>
        <v>0</v>
      </c>
      <c r="E6409" s="19" t="str">
        <f t="shared" si="604"/>
        <v>351300 - Netværks- og systemteknikerarbejde inden for informations- og kommunikationsteknologi</v>
      </c>
      <c r="F6409" s="19" t="str">
        <f t="shared" si="605"/>
        <v>25 år og derover</v>
      </c>
      <c r="G6409" s="40" t="s">
        <v>516</v>
      </c>
      <c r="H6409" s="41" t="s">
        <v>159</v>
      </c>
      <c r="I6409" s="42" t="s">
        <v>544</v>
      </c>
      <c r="J6409" s="43" t="s">
        <v>9</v>
      </c>
      <c r="K6409" s="44">
        <v>75</v>
      </c>
      <c r="L6409" s="45">
        <v>49735.12653766822</v>
      </c>
      <c r="M6409" s="46">
        <v>52583.987910086587</v>
      </c>
      <c r="N6409" s="45"/>
      <c r="O6409" s="46"/>
    </row>
    <row r="6410" spans="1:15" x14ac:dyDescent="0.2">
      <c r="A6410" s="11" t="str">
        <f t="shared" si="600"/>
        <v>3513003 - Region SyddanmarkAlle uanset erf.</v>
      </c>
      <c r="B6410" s="12" t="str">
        <f t="shared" si="603"/>
        <v>351300</v>
      </c>
      <c r="C6410" s="14">
        <f t="shared" si="601"/>
        <v>0</v>
      </c>
      <c r="D6410" s="14">
        <f t="shared" si="602"/>
        <v>0</v>
      </c>
      <c r="E6410" s="19" t="str">
        <f t="shared" si="604"/>
        <v>351300 - Netværks- og systemteknikerarbejde inden for informations- og kommunikationsteknologi</v>
      </c>
      <c r="F6410" s="19" t="str">
        <f t="shared" si="605"/>
        <v>Alle uanset erf.</v>
      </c>
      <c r="G6410" s="40" t="s">
        <v>516</v>
      </c>
      <c r="H6410" s="41" t="s">
        <v>159</v>
      </c>
      <c r="I6410" s="42" t="s">
        <v>544</v>
      </c>
      <c r="J6410" s="43" t="s">
        <v>10</v>
      </c>
      <c r="K6410" s="44">
        <v>145</v>
      </c>
      <c r="L6410" s="45">
        <v>43286.893945082455</v>
      </c>
      <c r="M6410" s="46">
        <v>45652.008751488094</v>
      </c>
      <c r="N6410" s="45"/>
      <c r="O6410" s="46"/>
    </row>
    <row r="6411" spans="1:15" x14ac:dyDescent="0.2">
      <c r="A6411" s="11" t="str">
        <f t="shared" si="600"/>
        <v>3513004 - Region Midtjylland1 år</v>
      </c>
      <c r="B6411" s="12" t="str">
        <f t="shared" si="603"/>
        <v>351300</v>
      </c>
      <c r="C6411" s="14">
        <f t="shared" si="601"/>
        <v>0</v>
      </c>
      <c r="D6411" s="14">
        <f t="shared" si="602"/>
        <v>0</v>
      </c>
      <c r="E6411" s="19" t="str">
        <f t="shared" si="604"/>
        <v>351300 - Netværks- og systemteknikerarbejde inden for informations- og kommunikationsteknologi</v>
      </c>
      <c r="F6411" s="19" t="str">
        <f t="shared" si="605"/>
        <v>1 år</v>
      </c>
      <c r="G6411" s="40" t="s">
        <v>516</v>
      </c>
      <c r="H6411" s="41" t="s">
        <v>159</v>
      </c>
      <c r="I6411" s="42" t="s">
        <v>517</v>
      </c>
      <c r="J6411" s="43" t="s">
        <v>22</v>
      </c>
      <c r="K6411" s="44">
        <v>11</v>
      </c>
      <c r="L6411" s="45">
        <v>35314.792194943751</v>
      </c>
      <c r="M6411" s="46">
        <v>37277.406157285899</v>
      </c>
      <c r="N6411" s="45"/>
      <c r="O6411" s="46"/>
    </row>
    <row r="6412" spans="1:15" x14ac:dyDescent="0.2">
      <c r="A6412" s="11" t="str">
        <f t="shared" si="600"/>
        <v>3513004 - Region Midtjylland3 år</v>
      </c>
      <c r="B6412" s="12" t="str">
        <f t="shared" si="603"/>
        <v>351300</v>
      </c>
      <c r="C6412" s="14">
        <f t="shared" si="601"/>
        <v>0</v>
      </c>
      <c r="D6412" s="14">
        <f t="shared" si="602"/>
        <v>0</v>
      </c>
      <c r="E6412" s="19" t="str">
        <f t="shared" si="604"/>
        <v>351300 - Netværks- og systemteknikerarbejde inden for informations- og kommunikationsteknologi</v>
      </c>
      <c r="F6412" s="19" t="str">
        <f t="shared" si="605"/>
        <v>3 år</v>
      </c>
      <c r="G6412" s="40" t="s">
        <v>516</v>
      </c>
      <c r="H6412" s="41" t="s">
        <v>159</v>
      </c>
      <c r="I6412" s="42" t="s">
        <v>517</v>
      </c>
      <c r="J6412" s="43" t="s">
        <v>14</v>
      </c>
      <c r="K6412" s="44">
        <v>13</v>
      </c>
      <c r="L6412" s="45">
        <v>36954.67169220389</v>
      </c>
      <c r="M6412" s="46">
        <v>38955.73895193584</v>
      </c>
      <c r="N6412" s="45"/>
      <c r="O6412" s="46"/>
    </row>
    <row r="6413" spans="1:15" x14ac:dyDescent="0.2">
      <c r="A6413" s="11" t="str">
        <f t="shared" si="600"/>
        <v>3513004 - Region Midtjylland5-9 år</v>
      </c>
      <c r="B6413" s="12" t="str">
        <f t="shared" si="603"/>
        <v>351300</v>
      </c>
      <c r="C6413" s="14">
        <f t="shared" si="601"/>
        <v>0</v>
      </c>
      <c r="D6413" s="14">
        <f t="shared" si="602"/>
        <v>0</v>
      </c>
      <c r="E6413" s="19" t="str">
        <f t="shared" si="604"/>
        <v>351300 - Netværks- og systemteknikerarbejde inden for informations- og kommunikationsteknologi</v>
      </c>
      <c r="F6413" s="19" t="str">
        <f t="shared" si="605"/>
        <v>5-9 år</v>
      </c>
      <c r="G6413" s="40" t="s">
        <v>516</v>
      </c>
      <c r="H6413" s="41" t="s">
        <v>159</v>
      </c>
      <c r="I6413" s="42" t="s">
        <v>517</v>
      </c>
      <c r="J6413" s="43" t="s">
        <v>15</v>
      </c>
      <c r="K6413" s="44">
        <v>42</v>
      </c>
      <c r="L6413" s="45">
        <v>39735.896002055691</v>
      </c>
      <c r="M6413" s="46">
        <v>41887.564434888824</v>
      </c>
      <c r="N6413" s="45"/>
      <c r="O6413" s="46"/>
    </row>
    <row r="6414" spans="1:15" x14ac:dyDescent="0.2">
      <c r="A6414" s="11" t="str">
        <f t="shared" si="600"/>
        <v>3513004 - Region Midtjylland0-4 år</v>
      </c>
      <c r="B6414" s="12" t="str">
        <f t="shared" si="603"/>
        <v>351300</v>
      </c>
      <c r="C6414" s="14">
        <f t="shared" si="601"/>
        <v>0</v>
      </c>
      <c r="D6414" s="14">
        <f t="shared" si="602"/>
        <v>0</v>
      </c>
      <c r="E6414" s="19" t="str">
        <f t="shared" si="604"/>
        <v>351300 - Netværks- og systemteknikerarbejde inden for informations- og kommunikationsteknologi</v>
      </c>
      <c r="F6414" s="19" t="str">
        <f t="shared" si="605"/>
        <v>0-4 år</v>
      </c>
      <c r="G6414" s="40" t="s">
        <v>516</v>
      </c>
      <c r="H6414" s="41" t="s">
        <v>159</v>
      </c>
      <c r="I6414" s="42" t="s">
        <v>517</v>
      </c>
      <c r="J6414" s="43" t="s">
        <v>16</v>
      </c>
      <c r="K6414" s="44">
        <v>46</v>
      </c>
      <c r="L6414" s="45">
        <v>36527.048911481899</v>
      </c>
      <c r="M6414" s="46">
        <v>38504.960724098921</v>
      </c>
      <c r="N6414" s="45"/>
      <c r="O6414" s="46"/>
    </row>
    <row r="6415" spans="1:15" x14ac:dyDescent="0.2">
      <c r="A6415" s="11" t="str">
        <f t="shared" si="600"/>
        <v>3513004 - Region Midtjylland10-14 år</v>
      </c>
      <c r="B6415" s="12" t="str">
        <f t="shared" si="603"/>
        <v>351300</v>
      </c>
      <c r="C6415" s="14">
        <f t="shared" si="601"/>
        <v>0</v>
      </c>
      <c r="D6415" s="14">
        <f t="shared" si="602"/>
        <v>0</v>
      </c>
      <c r="E6415" s="19" t="str">
        <f t="shared" si="604"/>
        <v>351300 - Netværks- og systemteknikerarbejde inden for informations- og kommunikationsteknologi</v>
      </c>
      <c r="F6415" s="19" t="str">
        <f t="shared" si="605"/>
        <v>10-14 år</v>
      </c>
      <c r="G6415" s="40" t="s">
        <v>516</v>
      </c>
      <c r="H6415" s="41" t="s">
        <v>159</v>
      </c>
      <c r="I6415" s="42" t="s">
        <v>517</v>
      </c>
      <c r="J6415" s="43" t="s">
        <v>17</v>
      </c>
      <c r="K6415" s="44">
        <v>24</v>
      </c>
      <c r="L6415" s="45">
        <v>46171.453778708899</v>
      </c>
      <c r="M6415" s="46">
        <v>48704.081773529128</v>
      </c>
      <c r="N6415" s="45"/>
      <c r="O6415" s="46"/>
    </row>
    <row r="6416" spans="1:15" x14ac:dyDescent="0.2">
      <c r="A6416" s="11" t="str">
        <f t="shared" si="600"/>
        <v>3513004 - Region Midtjylland15-20 år</v>
      </c>
      <c r="B6416" s="12" t="str">
        <f t="shared" si="603"/>
        <v>351300</v>
      </c>
      <c r="C6416" s="14">
        <f t="shared" si="601"/>
        <v>0</v>
      </c>
      <c r="D6416" s="14">
        <f t="shared" si="602"/>
        <v>0</v>
      </c>
      <c r="E6416" s="19" t="str">
        <f t="shared" si="604"/>
        <v>351300 - Netværks- og systemteknikerarbejde inden for informations- og kommunikationsteknologi</v>
      </c>
      <c r="F6416" s="19" t="str">
        <f t="shared" si="605"/>
        <v>15-20 år</v>
      </c>
      <c r="G6416" s="40" t="s">
        <v>516</v>
      </c>
      <c r="H6416" s="41" t="s">
        <v>159</v>
      </c>
      <c r="I6416" s="42" t="s">
        <v>517</v>
      </c>
      <c r="J6416" s="43" t="s">
        <v>18</v>
      </c>
      <c r="K6416" s="44">
        <v>26</v>
      </c>
      <c r="L6416" s="45">
        <v>44672.474624241782</v>
      </c>
      <c r="M6416" s="46">
        <v>47180.125235775391</v>
      </c>
      <c r="N6416" s="45"/>
      <c r="O6416" s="46"/>
    </row>
    <row r="6417" spans="1:15" x14ac:dyDescent="0.2">
      <c r="A6417" s="11" t="str">
        <f t="shared" si="600"/>
        <v>3513004 - Region Midtjylland20-24 år</v>
      </c>
      <c r="B6417" s="12" t="str">
        <f t="shared" si="603"/>
        <v>351300</v>
      </c>
      <c r="C6417" s="14">
        <f t="shared" si="601"/>
        <v>0</v>
      </c>
      <c r="D6417" s="14">
        <f t="shared" si="602"/>
        <v>0</v>
      </c>
      <c r="E6417" s="19" t="str">
        <f t="shared" si="604"/>
        <v>351300 - Netværks- og systemteknikerarbejde inden for informations- og kommunikationsteknologi</v>
      </c>
      <c r="F6417" s="19" t="str">
        <f t="shared" si="605"/>
        <v>20-24 år</v>
      </c>
      <c r="G6417" s="40" t="s">
        <v>516</v>
      </c>
      <c r="H6417" s="41" t="s">
        <v>159</v>
      </c>
      <c r="I6417" s="42" t="s">
        <v>517</v>
      </c>
      <c r="J6417" s="43" t="s">
        <v>19</v>
      </c>
      <c r="K6417" s="44">
        <v>41</v>
      </c>
      <c r="L6417" s="45">
        <v>44428.218379630365</v>
      </c>
      <c r="M6417" s="46">
        <v>46884.480896029687</v>
      </c>
      <c r="N6417" s="45"/>
      <c r="O6417" s="46"/>
    </row>
    <row r="6418" spans="1:15" x14ac:dyDescent="0.2">
      <c r="A6418" s="11" t="str">
        <f t="shared" si="600"/>
        <v>3513004 - Region Midtjylland25 år og derover</v>
      </c>
      <c r="B6418" s="12" t="str">
        <f t="shared" si="603"/>
        <v>351300</v>
      </c>
      <c r="C6418" s="14">
        <f t="shared" si="601"/>
        <v>0</v>
      </c>
      <c r="D6418" s="14">
        <f t="shared" si="602"/>
        <v>0</v>
      </c>
      <c r="E6418" s="19" t="str">
        <f t="shared" si="604"/>
        <v>351300 - Netværks- og systemteknikerarbejde inden for informations- og kommunikationsteknologi</v>
      </c>
      <c r="F6418" s="19" t="str">
        <f t="shared" si="605"/>
        <v>25 år og derover</v>
      </c>
      <c r="G6418" s="40" t="s">
        <v>516</v>
      </c>
      <c r="H6418" s="41" t="s">
        <v>159</v>
      </c>
      <c r="I6418" s="42" t="s">
        <v>517</v>
      </c>
      <c r="J6418" s="43" t="s">
        <v>9</v>
      </c>
      <c r="K6418" s="44">
        <v>88</v>
      </c>
      <c r="L6418" s="45">
        <v>44702.230596654619</v>
      </c>
      <c r="M6418" s="46">
        <v>47195.556061114607</v>
      </c>
      <c r="N6418" s="45"/>
      <c r="O6418" s="46"/>
    </row>
    <row r="6419" spans="1:15" x14ac:dyDescent="0.2">
      <c r="A6419" s="11" t="str">
        <f t="shared" si="600"/>
        <v>3513004 - Region MidtjyllandAlle uanset erf.</v>
      </c>
      <c r="B6419" s="12" t="str">
        <f t="shared" si="603"/>
        <v>351300</v>
      </c>
      <c r="C6419" s="14">
        <f t="shared" si="601"/>
        <v>0</v>
      </c>
      <c r="D6419" s="14">
        <f t="shared" si="602"/>
        <v>0</v>
      </c>
      <c r="E6419" s="19" t="str">
        <f t="shared" si="604"/>
        <v>351300 - Netværks- og systemteknikerarbejde inden for informations- og kommunikationsteknologi</v>
      </c>
      <c r="F6419" s="19" t="str">
        <f t="shared" si="605"/>
        <v>Alle uanset erf.</v>
      </c>
      <c r="G6419" s="40" t="s">
        <v>516</v>
      </c>
      <c r="H6419" s="41" t="s">
        <v>159</v>
      </c>
      <c r="I6419" s="42" t="s">
        <v>517</v>
      </c>
      <c r="J6419" s="43" t="s">
        <v>10</v>
      </c>
      <c r="K6419" s="44">
        <v>267</v>
      </c>
      <c r="L6419" s="45">
        <v>43228.892266770272</v>
      </c>
      <c r="M6419" s="46">
        <v>45705.072180738389</v>
      </c>
      <c r="N6419" s="45"/>
      <c r="O6419" s="46"/>
    </row>
    <row r="6420" spans="1:15" x14ac:dyDescent="0.2">
      <c r="A6420" s="11" t="str">
        <f t="shared" si="600"/>
        <v>3513006 - Alle regionerUnder 1 år</v>
      </c>
      <c r="B6420" s="12" t="str">
        <f t="shared" si="603"/>
        <v>351300</v>
      </c>
      <c r="C6420" s="14">
        <f t="shared" si="601"/>
        <v>0</v>
      </c>
      <c r="D6420" s="14">
        <f t="shared" si="602"/>
        <v>0</v>
      </c>
      <c r="E6420" s="19" t="str">
        <f t="shared" si="604"/>
        <v>351300 - Netværks- og systemteknikerarbejde inden for informations- og kommunikationsteknologi</v>
      </c>
      <c r="F6420" s="19" t="str">
        <f t="shared" si="605"/>
        <v>Under 1 år</v>
      </c>
      <c r="G6420" s="40" t="s">
        <v>516</v>
      </c>
      <c r="H6420" s="41" t="s">
        <v>159</v>
      </c>
      <c r="I6420" s="42" t="s">
        <v>11</v>
      </c>
      <c r="J6420" s="43" t="s">
        <v>13</v>
      </c>
      <c r="K6420" s="44">
        <v>33</v>
      </c>
      <c r="L6420" s="45">
        <v>30256.894802683539</v>
      </c>
      <c r="M6420" s="46">
        <v>31990.130725471565</v>
      </c>
      <c r="N6420" s="45"/>
      <c r="O6420" s="46"/>
    </row>
    <row r="6421" spans="1:15" x14ac:dyDescent="0.2">
      <c r="A6421" s="11" t="str">
        <f t="shared" si="600"/>
        <v>3513006 - Alle regioner1 år</v>
      </c>
      <c r="B6421" s="12" t="str">
        <f t="shared" si="603"/>
        <v>351300</v>
      </c>
      <c r="C6421" s="14">
        <f t="shared" si="601"/>
        <v>0</v>
      </c>
      <c r="D6421" s="14">
        <f t="shared" si="602"/>
        <v>0</v>
      </c>
      <c r="E6421" s="19" t="str">
        <f t="shared" si="604"/>
        <v>351300 - Netværks- og systemteknikerarbejde inden for informations- og kommunikationsteknologi</v>
      </c>
      <c r="F6421" s="19" t="str">
        <f t="shared" si="605"/>
        <v>1 år</v>
      </c>
      <c r="G6421" s="40" t="s">
        <v>516</v>
      </c>
      <c r="H6421" s="41" t="s">
        <v>159</v>
      </c>
      <c r="I6421" s="42" t="s">
        <v>11</v>
      </c>
      <c r="J6421" s="43" t="s">
        <v>22</v>
      </c>
      <c r="K6421" s="44">
        <v>26</v>
      </c>
      <c r="L6421" s="45">
        <v>37919.353529769352</v>
      </c>
      <c r="M6421" s="46">
        <v>39922.798484712439</v>
      </c>
      <c r="N6421" s="45"/>
      <c r="O6421" s="46"/>
    </row>
    <row r="6422" spans="1:15" x14ac:dyDescent="0.2">
      <c r="A6422" s="11" t="str">
        <f t="shared" si="600"/>
        <v>3513006 - Alle regioner2 år</v>
      </c>
      <c r="B6422" s="12" t="str">
        <f t="shared" si="603"/>
        <v>351300</v>
      </c>
      <c r="C6422" s="14">
        <f t="shared" si="601"/>
        <v>0</v>
      </c>
      <c r="D6422" s="14">
        <f t="shared" si="602"/>
        <v>0</v>
      </c>
      <c r="E6422" s="19" t="str">
        <f t="shared" si="604"/>
        <v>351300 - Netværks- og systemteknikerarbejde inden for informations- og kommunikationsteknologi</v>
      </c>
      <c r="F6422" s="19" t="str">
        <f t="shared" si="605"/>
        <v>2 år</v>
      </c>
      <c r="G6422" s="40" t="s">
        <v>516</v>
      </c>
      <c r="H6422" s="41" t="s">
        <v>159</v>
      </c>
      <c r="I6422" s="42" t="s">
        <v>11</v>
      </c>
      <c r="J6422" s="43" t="s">
        <v>23</v>
      </c>
      <c r="K6422" s="44">
        <v>26</v>
      </c>
      <c r="L6422" s="45">
        <v>40399.892577248662</v>
      </c>
      <c r="M6422" s="46">
        <v>42520.470728502078</v>
      </c>
      <c r="N6422" s="45"/>
      <c r="O6422" s="46"/>
    </row>
    <row r="6423" spans="1:15" x14ac:dyDescent="0.2">
      <c r="A6423" s="11" t="str">
        <f t="shared" si="600"/>
        <v>3513006 - Alle regioner3 år</v>
      </c>
      <c r="B6423" s="12" t="str">
        <f t="shared" si="603"/>
        <v>351300</v>
      </c>
      <c r="C6423" s="14">
        <f t="shared" si="601"/>
        <v>0</v>
      </c>
      <c r="D6423" s="14">
        <f t="shared" si="602"/>
        <v>0</v>
      </c>
      <c r="E6423" s="19" t="str">
        <f t="shared" si="604"/>
        <v>351300 - Netværks- og systemteknikerarbejde inden for informations- og kommunikationsteknologi</v>
      </c>
      <c r="F6423" s="19" t="str">
        <f t="shared" si="605"/>
        <v>3 år</v>
      </c>
      <c r="G6423" s="40" t="s">
        <v>516</v>
      </c>
      <c r="H6423" s="41" t="s">
        <v>159</v>
      </c>
      <c r="I6423" s="42" t="s">
        <v>11</v>
      </c>
      <c r="J6423" s="43" t="s">
        <v>14</v>
      </c>
      <c r="K6423" s="44">
        <v>28</v>
      </c>
      <c r="L6423" s="45">
        <v>36954.67169220389</v>
      </c>
      <c r="M6423" s="46">
        <v>38955.73895193584</v>
      </c>
      <c r="N6423" s="45"/>
      <c r="O6423" s="46"/>
    </row>
    <row r="6424" spans="1:15" x14ac:dyDescent="0.2">
      <c r="A6424" s="11" t="str">
        <f t="shared" si="600"/>
        <v>3513006 - Alle regioner4 år</v>
      </c>
      <c r="B6424" s="12" t="str">
        <f t="shared" si="603"/>
        <v>351300</v>
      </c>
      <c r="C6424" s="14">
        <f t="shared" si="601"/>
        <v>0</v>
      </c>
      <c r="D6424" s="14">
        <f t="shared" si="602"/>
        <v>0</v>
      </c>
      <c r="E6424" s="19" t="str">
        <f t="shared" si="604"/>
        <v>351300 - Netværks- og systemteknikerarbejde inden for informations- og kommunikationsteknologi</v>
      </c>
      <c r="F6424" s="19" t="str">
        <f t="shared" si="605"/>
        <v>4 år</v>
      </c>
      <c r="G6424" s="40" t="s">
        <v>516</v>
      </c>
      <c r="H6424" s="41" t="s">
        <v>159</v>
      </c>
      <c r="I6424" s="42" t="s">
        <v>11</v>
      </c>
      <c r="J6424" s="43" t="s">
        <v>24</v>
      </c>
      <c r="K6424" s="44">
        <v>27</v>
      </c>
      <c r="L6424" s="45">
        <v>40994.160130611453</v>
      </c>
      <c r="M6424" s="46">
        <v>43223.240493799072</v>
      </c>
      <c r="N6424" s="45"/>
      <c r="O6424" s="46"/>
    </row>
    <row r="6425" spans="1:15" x14ac:dyDescent="0.2">
      <c r="A6425" s="11" t="str">
        <f t="shared" si="600"/>
        <v>3513006 - Alle regioner5-9 år</v>
      </c>
      <c r="B6425" s="12" t="str">
        <f t="shared" si="603"/>
        <v>351300</v>
      </c>
      <c r="C6425" s="14">
        <f t="shared" si="601"/>
        <v>0</v>
      </c>
      <c r="D6425" s="14">
        <f t="shared" si="602"/>
        <v>0</v>
      </c>
      <c r="E6425" s="19" t="str">
        <f t="shared" si="604"/>
        <v>351300 - Netværks- og systemteknikerarbejde inden for informations- og kommunikationsteknologi</v>
      </c>
      <c r="F6425" s="19" t="str">
        <f t="shared" si="605"/>
        <v>5-9 år</v>
      </c>
      <c r="G6425" s="40" t="s">
        <v>516</v>
      </c>
      <c r="H6425" s="41" t="s">
        <v>159</v>
      </c>
      <c r="I6425" s="42" t="s">
        <v>11</v>
      </c>
      <c r="J6425" s="43" t="s">
        <v>15</v>
      </c>
      <c r="K6425" s="44">
        <v>113</v>
      </c>
      <c r="L6425" s="45">
        <v>42819.349735339623</v>
      </c>
      <c r="M6425" s="46">
        <v>45081.682877012558</v>
      </c>
      <c r="N6425" s="45"/>
      <c r="O6425" s="46"/>
    </row>
    <row r="6426" spans="1:15" x14ac:dyDescent="0.2">
      <c r="A6426" s="11" t="str">
        <f t="shared" si="600"/>
        <v>3513006 - Alle regioner0-4 år</v>
      </c>
      <c r="B6426" s="12" t="str">
        <f t="shared" si="603"/>
        <v>351300</v>
      </c>
      <c r="C6426" s="14">
        <f t="shared" si="601"/>
        <v>0</v>
      </c>
      <c r="D6426" s="14">
        <f t="shared" si="602"/>
        <v>0</v>
      </c>
      <c r="E6426" s="19" t="str">
        <f t="shared" si="604"/>
        <v>351300 - Netværks- og systemteknikerarbejde inden for informations- og kommunikationsteknologi</v>
      </c>
      <c r="F6426" s="19" t="str">
        <f t="shared" si="605"/>
        <v>0-4 år</v>
      </c>
      <c r="G6426" s="40" t="s">
        <v>516</v>
      </c>
      <c r="H6426" s="41" t="s">
        <v>159</v>
      </c>
      <c r="I6426" s="42" t="s">
        <v>11</v>
      </c>
      <c r="J6426" s="43" t="s">
        <v>16</v>
      </c>
      <c r="K6426" s="44">
        <v>140</v>
      </c>
      <c r="L6426" s="45">
        <v>37486.86918501139</v>
      </c>
      <c r="M6426" s="46">
        <v>39521.160971511948</v>
      </c>
      <c r="N6426" s="45"/>
      <c r="O6426" s="46"/>
    </row>
    <row r="6427" spans="1:15" x14ac:dyDescent="0.2">
      <c r="A6427" s="11" t="str">
        <f t="shared" si="600"/>
        <v>3513006 - Alle regioner10-14 år</v>
      </c>
      <c r="B6427" s="12" t="str">
        <f t="shared" si="603"/>
        <v>351300</v>
      </c>
      <c r="C6427" s="14">
        <f t="shared" si="601"/>
        <v>0</v>
      </c>
      <c r="D6427" s="14">
        <f t="shared" si="602"/>
        <v>0</v>
      </c>
      <c r="E6427" s="19" t="str">
        <f t="shared" si="604"/>
        <v>351300 - Netværks- og systemteknikerarbejde inden for informations- og kommunikationsteknologi</v>
      </c>
      <c r="F6427" s="19" t="str">
        <f t="shared" si="605"/>
        <v>10-14 år</v>
      </c>
      <c r="G6427" s="40" t="s">
        <v>516</v>
      </c>
      <c r="H6427" s="41" t="s">
        <v>159</v>
      </c>
      <c r="I6427" s="42" t="s">
        <v>11</v>
      </c>
      <c r="J6427" s="43" t="s">
        <v>17</v>
      </c>
      <c r="K6427" s="44">
        <v>87</v>
      </c>
      <c r="L6427" s="45">
        <v>46340.42444063069</v>
      </c>
      <c r="M6427" s="46">
        <v>48994.835002357075</v>
      </c>
      <c r="N6427" s="45"/>
      <c r="O6427" s="46"/>
    </row>
    <row r="6428" spans="1:15" x14ac:dyDescent="0.2">
      <c r="A6428" s="11" t="str">
        <f t="shared" si="600"/>
        <v>3513006 - Alle regioner15-20 år</v>
      </c>
      <c r="B6428" s="12" t="str">
        <f t="shared" si="603"/>
        <v>351300</v>
      </c>
      <c r="C6428" s="14">
        <f t="shared" si="601"/>
        <v>0</v>
      </c>
      <c r="D6428" s="14">
        <f t="shared" si="602"/>
        <v>0</v>
      </c>
      <c r="E6428" s="19" t="str">
        <f t="shared" si="604"/>
        <v>351300 - Netværks- og systemteknikerarbejde inden for informations- og kommunikationsteknologi</v>
      </c>
      <c r="F6428" s="19" t="str">
        <f t="shared" si="605"/>
        <v>15-20 år</v>
      </c>
      <c r="G6428" s="40" t="s">
        <v>516</v>
      </c>
      <c r="H6428" s="41" t="s">
        <v>159</v>
      </c>
      <c r="I6428" s="42" t="s">
        <v>11</v>
      </c>
      <c r="J6428" s="43" t="s">
        <v>18</v>
      </c>
      <c r="K6428" s="44">
        <v>90</v>
      </c>
      <c r="L6428" s="45">
        <v>46569.422670849061</v>
      </c>
      <c r="M6428" s="46">
        <v>49091.121355860363</v>
      </c>
      <c r="N6428" s="45"/>
      <c r="O6428" s="46"/>
    </row>
    <row r="6429" spans="1:15" x14ac:dyDescent="0.2">
      <c r="A6429" s="11" t="str">
        <f t="shared" si="600"/>
        <v>3513006 - Alle regioner20-24 år</v>
      </c>
      <c r="B6429" s="12" t="str">
        <f t="shared" si="603"/>
        <v>351300</v>
      </c>
      <c r="C6429" s="14">
        <f t="shared" si="601"/>
        <v>0</v>
      </c>
      <c r="D6429" s="14">
        <f t="shared" si="602"/>
        <v>0</v>
      </c>
      <c r="E6429" s="19" t="str">
        <f t="shared" si="604"/>
        <v>351300 - Netværks- og systemteknikerarbejde inden for informations- og kommunikationsteknologi</v>
      </c>
      <c r="F6429" s="19" t="str">
        <f t="shared" si="605"/>
        <v>20-24 år</v>
      </c>
      <c r="G6429" s="40" t="s">
        <v>516</v>
      </c>
      <c r="H6429" s="41" t="s">
        <v>159</v>
      </c>
      <c r="I6429" s="42" t="s">
        <v>11</v>
      </c>
      <c r="J6429" s="43" t="s">
        <v>19</v>
      </c>
      <c r="K6429" s="44">
        <v>121</v>
      </c>
      <c r="L6429" s="45">
        <v>48760.028769725752</v>
      </c>
      <c r="M6429" s="46">
        <v>51336.23391428063</v>
      </c>
      <c r="N6429" s="45"/>
      <c r="O6429" s="46"/>
    </row>
    <row r="6430" spans="1:15" x14ac:dyDescent="0.2">
      <c r="A6430" s="11" t="str">
        <f t="shared" si="600"/>
        <v>3513006 - Alle regioner25 år og derover</v>
      </c>
      <c r="B6430" s="12" t="str">
        <f t="shared" si="603"/>
        <v>351300</v>
      </c>
      <c r="C6430" s="14">
        <f t="shared" si="601"/>
        <v>0</v>
      </c>
      <c r="D6430" s="14">
        <f t="shared" si="602"/>
        <v>0</v>
      </c>
      <c r="E6430" s="19" t="str">
        <f t="shared" si="604"/>
        <v>351300 - Netværks- og systemteknikerarbejde inden for informations- og kommunikationsteknologi</v>
      </c>
      <c r="F6430" s="19" t="str">
        <f t="shared" si="605"/>
        <v>25 år og derover</v>
      </c>
      <c r="G6430" s="40" t="s">
        <v>516</v>
      </c>
      <c r="H6430" s="41" t="s">
        <v>159</v>
      </c>
      <c r="I6430" s="42" t="s">
        <v>11</v>
      </c>
      <c r="J6430" s="43" t="s">
        <v>9</v>
      </c>
      <c r="K6430" s="44">
        <v>385</v>
      </c>
      <c r="L6430" s="45">
        <v>50640.40824027171</v>
      </c>
      <c r="M6430" s="46">
        <v>53583.958857336977</v>
      </c>
      <c r="N6430" s="45"/>
      <c r="O6430" s="46"/>
    </row>
    <row r="6431" spans="1:15" x14ac:dyDescent="0.2">
      <c r="A6431" s="11" t="str">
        <f t="shared" si="600"/>
        <v>3513006 - Alle regionerAlle uanset erf.</v>
      </c>
      <c r="B6431" s="12" t="str">
        <f t="shared" si="603"/>
        <v>351300</v>
      </c>
      <c r="C6431" s="14">
        <f t="shared" si="601"/>
        <v>0</v>
      </c>
      <c r="D6431" s="14">
        <f t="shared" si="602"/>
        <v>0</v>
      </c>
      <c r="E6431" s="19" t="str">
        <f t="shared" si="604"/>
        <v>351300 - Netværks- og systemteknikerarbejde inden for informations- og kommunikationsteknologi</v>
      </c>
      <c r="F6431" s="19" t="str">
        <f t="shared" si="605"/>
        <v>Alle uanset erf.</v>
      </c>
      <c r="G6431" s="40" t="s">
        <v>516</v>
      </c>
      <c r="H6431" s="41" t="s">
        <v>159</v>
      </c>
      <c r="I6431" s="42" t="s">
        <v>11</v>
      </c>
      <c r="J6431" s="43" t="s">
        <v>10</v>
      </c>
      <c r="K6431" s="44">
        <v>936</v>
      </c>
      <c r="L6431" s="45">
        <v>45672.971426353295</v>
      </c>
      <c r="M6431" s="46">
        <v>48211.2395528708</v>
      </c>
      <c r="N6431" s="45"/>
      <c r="O6431" s="46"/>
    </row>
    <row r="6432" spans="1:15" x14ac:dyDescent="0.2">
      <c r="A6432" s="11" t="str">
        <f t="shared" si="600"/>
        <v>3514001 - Region Hovedstaden25 år og derover</v>
      </c>
      <c r="B6432" s="12" t="str">
        <f t="shared" si="603"/>
        <v>351400</v>
      </c>
      <c r="C6432" s="14">
        <f t="shared" si="601"/>
        <v>0</v>
      </c>
      <c r="D6432" s="14">
        <f t="shared" si="602"/>
        <v>0</v>
      </c>
      <c r="E6432" s="19" t="str">
        <f t="shared" si="604"/>
        <v>351400 - Internetteknikerarbejde</v>
      </c>
      <c r="F6432" s="19" t="str">
        <f t="shared" si="605"/>
        <v>25 år og derover</v>
      </c>
      <c r="G6432" s="40" t="s">
        <v>516</v>
      </c>
      <c r="H6432" s="41" t="s">
        <v>377</v>
      </c>
      <c r="I6432" s="42" t="s">
        <v>8</v>
      </c>
      <c r="J6432" s="43" t="s">
        <v>9</v>
      </c>
      <c r="K6432" s="44">
        <v>14</v>
      </c>
      <c r="L6432" s="45">
        <v>50311.284240824083</v>
      </c>
      <c r="M6432" s="46">
        <v>53193.148312525795</v>
      </c>
      <c r="N6432" s="45"/>
      <c r="O6432" s="46"/>
    </row>
    <row r="6433" spans="1:15" x14ac:dyDescent="0.2">
      <c r="A6433" s="11" t="str">
        <f t="shared" si="600"/>
        <v>3514001 - Region HovedstadenAlle uanset erf.</v>
      </c>
      <c r="B6433" s="12" t="str">
        <f t="shared" si="603"/>
        <v>351400</v>
      </c>
      <c r="C6433" s="14">
        <f t="shared" si="601"/>
        <v>0</v>
      </c>
      <c r="D6433" s="14">
        <f t="shared" si="602"/>
        <v>0</v>
      </c>
      <c r="E6433" s="19" t="str">
        <f t="shared" si="604"/>
        <v>351400 - Internetteknikerarbejde</v>
      </c>
      <c r="F6433" s="19" t="str">
        <f t="shared" si="605"/>
        <v>Alle uanset erf.</v>
      </c>
      <c r="G6433" s="40" t="s">
        <v>516</v>
      </c>
      <c r="H6433" s="41" t="s">
        <v>377</v>
      </c>
      <c r="I6433" s="42" t="s">
        <v>8</v>
      </c>
      <c r="J6433" s="43" t="s">
        <v>10</v>
      </c>
      <c r="K6433" s="44">
        <v>44</v>
      </c>
      <c r="L6433" s="45">
        <v>46521.261285673099</v>
      </c>
      <c r="M6433" s="46">
        <v>49186.030303050764</v>
      </c>
      <c r="N6433" s="45"/>
      <c r="O6433" s="46"/>
    </row>
    <row r="6434" spans="1:15" x14ac:dyDescent="0.2">
      <c r="A6434" s="11" t="str">
        <f t="shared" si="600"/>
        <v>3514002 - Region Sjælland25 år og derover</v>
      </c>
      <c r="B6434" s="12" t="str">
        <f t="shared" si="603"/>
        <v>351400</v>
      </c>
      <c r="C6434" s="14">
        <f t="shared" si="601"/>
        <v>0</v>
      </c>
      <c r="D6434" s="14">
        <f t="shared" si="602"/>
        <v>0</v>
      </c>
      <c r="E6434" s="19" t="str">
        <f t="shared" si="604"/>
        <v>351400 - Internetteknikerarbejde</v>
      </c>
      <c r="F6434" s="19" t="str">
        <f t="shared" si="605"/>
        <v>25 år og derover</v>
      </c>
      <c r="G6434" s="40" t="s">
        <v>516</v>
      </c>
      <c r="H6434" s="41" t="s">
        <v>377</v>
      </c>
      <c r="I6434" s="42" t="s">
        <v>20</v>
      </c>
      <c r="J6434" s="43" t="s">
        <v>9</v>
      </c>
      <c r="K6434" s="44">
        <v>22</v>
      </c>
      <c r="L6434" s="45">
        <v>37414.781580205396</v>
      </c>
      <c r="M6434" s="46">
        <v>39557.9253383818</v>
      </c>
      <c r="N6434" s="45"/>
      <c r="O6434" s="46"/>
    </row>
    <row r="6435" spans="1:15" x14ac:dyDescent="0.2">
      <c r="A6435" s="11" t="str">
        <f t="shared" si="600"/>
        <v>3514002 - Region SjællandAlle uanset erf.</v>
      </c>
      <c r="B6435" s="12" t="str">
        <f t="shared" si="603"/>
        <v>351400</v>
      </c>
      <c r="C6435" s="14">
        <f t="shared" si="601"/>
        <v>0</v>
      </c>
      <c r="D6435" s="14">
        <f t="shared" si="602"/>
        <v>0</v>
      </c>
      <c r="E6435" s="19" t="str">
        <f t="shared" si="604"/>
        <v>351400 - Internetteknikerarbejde</v>
      </c>
      <c r="F6435" s="19" t="str">
        <f t="shared" si="605"/>
        <v>Alle uanset erf.</v>
      </c>
      <c r="G6435" s="40" t="s">
        <v>516</v>
      </c>
      <c r="H6435" s="41" t="s">
        <v>377</v>
      </c>
      <c r="I6435" s="42" t="s">
        <v>20</v>
      </c>
      <c r="J6435" s="43" t="s">
        <v>10</v>
      </c>
      <c r="K6435" s="44">
        <v>49</v>
      </c>
      <c r="L6435" s="45">
        <v>36731.56990373772</v>
      </c>
      <c r="M6435" s="46">
        <v>38835.578839309426</v>
      </c>
      <c r="N6435" s="45"/>
      <c r="O6435" s="46"/>
    </row>
    <row r="6436" spans="1:15" x14ac:dyDescent="0.2">
      <c r="A6436" s="11" t="str">
        <f t="shared" si="600"/>
        <v>3514003 - Region Syddanmark0-4 år</v>
      </c>
      <c r="B6436" s="12" t="str">
        <f t="shared" si="603"/>
        <v>351400</v>
      </c>
      <c r="C6436" s="14">
        <f t="shared" si="601"/>
        <v>0</v>
      </c>
      <c r="D6436" s="14">
        <f t="shared" si="602"/>
        <v>0</v>
      </c>
      <c r="E6436" s="19" t="str">
        <f t="shared" si="604"/>
        <v>351400 - Internetteknikerarbejde</v>
      </c>
      <c r="F6436" s="19" t="str">
        <f t="shared" si="605"/>
        <v>0-4 år</v>
      </c>
      <c r="G6436" s="40" t="s">
        <v>516</v>
      </c>
      <c r="H6436" s="41" t="s">
        <v>377</v>
      </c>
      <c r="I6436" s="42" t="s">
        <v>544</v>
      </c>
      <c r="J6436" s="43" t="s">
        <v>16</v>
      </c>
      <c r="K6436" s="44">
        <v>19</v>
      </c>
      <c r="L6436" s="45">
        <v>34389.909156744572</v>
      </c>
      <c r="M6436" s="46">
        <v>36168.117328397275</v>
      </c>
      <c r="N6436" s="45"/>
      <c r="O6436" s="46"/>
    </row>
    <row r="6437" spans="1:15" x14ac:dyDescent="0.2">
      <c r="A6437" s="11" t="str">
        <f t="shared" si="600"/>
        <v>3514003 - Region Syddanmark10-14 år</v>
      </c>
      <c r="B6437" s="12" t="str">
        <f t="shared" si="603"/>
        <v>351400</v>
      </c>
      <c r="C6437" s="14">
        <f t="shared" si="601"/>
        <v>0</v>
      </c>
      <c r="D6437" s="14">
        <f t="shared" si="602"/>
        <v>0</v>
      </c>
      <c r="E6437" s="19" t="str">
        <f t="shared" si="604"/>
        <v>351400 - Internetteknikerarbejde</v>
      </c>
      <c r="F6437" s="19" t="str">
        <f t="shared" si="605"/>
        <v>10-14 år</v>
      </c>
      <c r="G6437" s="40" t="s">
        <v>516</v>
      </c>
      <c r="H6437" s="41" t="s">
        <v>377</v>
      </c>
      <c r="I6437" s="42" t="s">
        <v>544</v>
      </c>
      <c r="J6437" s="43" t="s">
        <v>17</v>
      </c>
      <c r="K6437" s="44">
        <v>13</v>
      </c>
      <c r="L6437" s="45">
        <v>33698.778948617059</v>
      </c>
      <c r="M6437" s="46">
        <v>35441.250666934953</v>
      </c>
      <c r="N6437" s="45"/>
      <c r="O6437" s="46"/>
    </row>
    <row r="6438" spans="1:15" x14ac:dyDescent="0.2">
      <c r="A6438" s="11" t="str">
        <f t="shared" si="600"/>
        <v>3514003 - Region Syddanmark25 år og derover</v>
      </c>
      <c r="B6438" s="12" t="str">
        <f t="shared" si="603"/>
        <v>351400</v>
      </c>
      <c r="C6438" s="14">
        <f t="shared" si="601"/>
        <v>0</v>
      </c>
      <c r="D6438" s="14">
        <f t="shared" si="602"/>
        <v>0</v>
      </c>
      <c r="E6438" s="19" t="str">
        <f t="shared" si="604"/>
        <v>351400 - Internetteknikerarbejde</v>
      </c>
      <c r="F6438" s="19" t="str">
        <f t="shared" si="605"/>
        <v>25 år og derover</v>
      </c>
      <c r="G6438" s="40" t="s">
        <v>516</v>
      </c>
      <c r="H6438" s="41" t="s">
        <v>377</v>
      </c>
      <c r="I6438" s="42" t="s">
        <v>544</v>
      </c>
      <c r="J6438" s="43" t="s">
        <v>9</v>
      </c>
      <c r="K6438" s="44">
        <v>20</v>
      </c>
      <c r="L6438" s="45">
        <v>34758.511242338558</v>
      </c>
      <c r="M6438" s="46">
        <v>36555.778819984575</v>
      </c>
      <c r="N6438" s="45"/>
      <c r="O6438" s="46"/>
    </row>
    <row r="6439" spans="1:15" x14ac:dyDescent="0.2">
      <c r="A6439" s="11" t="str">
        <f t="shared" si="600"/>
        <v>3514003 - Region SyddanmarkAlle uanset erf.</v>
      </c>
      <c r="B6439" s="12" t="str">
        <f t="shared" si="603"/>
        <v>351400</v>
      </c>
      <c r="C6439" s="14">
        <f t="shared" si="601"/>
        <v>0</v>
      </c>
      <c r="D6439" s="14">
        <f t="shared" si="602"/>
        <v>0</v>
      </c>
      <c r="E6439" s="19" t="str">
        <f t="shared" si="604"/>
        <v>351400 - Internetteknikerarbejde</v>
      </c>
      <c r="F6439" s="19" t="str">
        <f t="shared" si="605"/>
        <v>Alle uanset erf.</v>
      </c>
      <c r="G6439" s="40" t="s">
        <v>516</v>
      </c>
      <c r="H6439" s="41" t="s">
        <v>377</v>
      </c>
      <c r="I6439" s="42" t="s">
        <v>544</v>
      </c>
      <c r="J6439" s="43" t="s">
        <v>10</v>
      </c>
      <c r="K6439" s="44">
        <v>83</v>
      </c>
      <c r="L6439" s="45">
        <v>34797.616885069074</v>
      </c>
      <c r="M6439" s="46">
        <v>36596.906508575812</v>
      </c>
      <c r="N6439" s="45"/>
      <c r="O6439" s="46"/>
    </row>
    <row r="6440" spans="1:15" x14ac:dyDescent="0.2">
      <c r="A6440" s="11" t="str">
        <f t="shared" si="600"/>
        <v>3514004 - Region Midtjylland5-9 år</v>
      </c>
      <c r="B6440" s="12" t="str">
        <f t="shared" si="603"/>
        <v>351400</v>
      </c>
      <c r="C6440" s="14">
        <f t="shared" si="601"/>
        <v>0</v>
      </c>
      <c r="D6440" s="14">
        <f t="shared" si="602"/>
        <v>0</v>
      </c>
      <c r="E6440" s="19" t="str">
        <f t="shared" si="604"/>
        <v>351400 - Internetteknikerarbejde</v>
      </c>
      <c r="F6440" s="19" t="str">
        <f t="shared" si="605"/>
        <v>5-9 år</v>
      </c>
      <c r="G6440" s="40" t="s">
        <v>516</v>
      </c>
      <c r="H6440" s="41" t="s">
        <v>377</v>
      </c>
      <c r="I6440" s="42" t="s">
        <v>517</v>
      </c>
      <c r="J6440" s="43" t="s">
        <v>15</v>
      </c>
      <c r="K6440" s="44">
        <v>11</v>
      </c>
      <c r="L6440" s="45">
        <v>35622.192524302358</v>
      </c>
      <c r="M6440" s="46">
        <v>37639.013505449228</v>
      </c>
      <c r="N6440" s="45"/>
      <c r="O6440" s="46"/>
    </row>
    <row r="6441" spans="1:15" x14ac:dyDescent="0.2">
      <c r="A6441" s="11" t="str">
        <f t="shared" si="600"/>
        <v>3514004 - Region Midtjylland0-4 år</v>
      </c>
      <c r="B6441" s="12" t="str">
        <f t="shared" si="603"/>
        <v>351400</v>
      </c>
      <c r="C6441" s="14">
        <f t="shared" si="601"/>
        <v>0</v>
      </c>
      <c r="D6441" s="14">
        <f t="shared" si="602"/>
        <v>0</v>
      </c>
      <c r="E6441" s="19" t="str">
        <f t="shared" si="604"/>
        <v>351400 - Internetteknikerarbejde</v>
      </c>
      <c r="F6441" s="19" t="str">
        <f t="shared" si="605"/>
        <v>0-4 år</v>
      </c>
      <c r="G6441" s="40" t="s">
        <v>516</v>
      </c>
      <c r="H6441" s="41" t="s">
        <v>377</v>
      </c>
      <c r="I6441" s="42" t="s">
        <v>517</v>
      </c>
      <c r="J6441" s="43" t="s">
        <v>16</v>
      </c>
      <c r="K6441" s="44">
        <v>18</v>
      </c>
      <c r="L6441" s="45">
        <v>34579.893612889362</v>
      </c>
      <c r="M6441" s="46">
        <v>36537.702776845865</v>
      </c>
      <c r="N6441" s="45"/>
      <c r="O6441" s="46"/>
    </row>
    <row r="6442" spans="1:15" x14ac:dyDescent="0.2">
      <c r="A6442" s="11" t="str">
        <f t="shared" si="600"/>
        <v>3514004 - Region Midtjylland25 år og derover</v>
      </c>
      <c r="B6442" s="12" t="str">
        <f t="shared" si="603"/>
        <v>351400</v>
      </c>
      <c r="C6442" s="14">
        <f t="shared" si="601"/>
        <v>0</v>
      </c>
      <c r="D6442" s="14">
        <f t="shared" si="602"/>
        <v>0</v>
      </c>
      <c r="E6442" s="19" t="str">
        <f t="shared" si="604"/>
        <v>351400 - Internetteknikerarbejde</v>
      </c>
      <c r="F6442" s="19" t="str">
        <f t="shared" si="605"/>
        <v>25 år og derover</v>
      </c>
      <c r="G6442" s="40" t="s">
        <v>516</v>
      </c>
      <c r="H6442" s="41" t="s">
        <v>377</v>
      </c>
      <c r="I6442" s="42" t="s">
        <v>517</v>
      </c>
      <c r="J6442" s="43" t="s">
        <v>9</v>
      </c>
      <c r="K6442" s="44">
        <v>28</v>
      </c>
      <c r="L6442" s="45">
        <v>41600.651384519391</v>
      </c>
      <c r="M6442" s="46">
        <v>43983.564569771661</v>
      </c>
      <c r="N6442" s="45"/>
      <c r="O6442" s="46"/>
    </row>
    <row r="6443" spans="1:15" x14ac:dyDescent="0.2">
      <c r="A6443" s="11" t="str">
        <f t="shared" si="600"/>
        <v>3514004 - Region MidtjyllandAlle uanset erf.</v>
      </c>
      <c r="B6443" s="12" t="str">
        <f t="shared" si="603"/>
        <v>351400</v>
      </c>
      <c r="C6443" s="14">
        <f t="shared" si="601"/>
        <v>0</v>
      </c>
      <c r="D6443" s="14">
        <f t="shared" si="602"/>
        <v>0</v>
      </c>
      <c r="E6443" s="19" t="str">
        <f t="shared" si="604"/>
        <v>351400 - Internetteknikerarbejde</v>
      </c>
      <c r="F6443" s="19" t="str">
        <f t="shared" si="605"/>
        <v>Alle uanset erf.</v>
      </c>
      <c r="G6443" s="40" t="s">
        <v>516</v>
      </c>
      <c r="H6443" s="41" t="s">
        <v>377</v>
      </c>
      <c r="I6443" s="42" t="s">
        <v>517</v>
      </c>
      <c r="J6443" s="43" t="s">
        <v>10</v>
      </c>
      <c r="K6443" s="44">
        <v>73</v>
      </c>
      <c r="L6443" s="45">
        <v>36738.243019804635</v>
      </c>
      <c r="M6443" s="46">
        <v>38913.934791400738</v>
      </c>
      <c r="N6443" s="45"/>
      <c r="O6443" s="46"/>
    </row>
    <row r="6444" spans="1:15" x14ac:dyDescent="0.2">
      <c r="A6444" s="11" t="str">
        <f t="shared" si="600"/>
        <v>3514005 - Region Nordjylland5-9 år</v>
      </c>
      <c r="B6444" s="12" t="str">
        <f t="shared" si="603"/>
        <v>351400</v>
      </c>
      <c r="C6444" s="14">
        <f t="shared" si="601"/>
        <v>0</v>
      </c>
      <c r="D6444" s="14">
        <f t="shared" si="602"/>
        <v>0</v>
      </c>
      <c r="E6444" s="19" t="str">
        <f t="shared" si="604"/>
        <v>351400 - Internetteknikerarbejde</v>
      </c>
      <c r="F6444" s="19" t="str">
        <f t="shared" si="605"/>
        <v>5-9 år</v>
      </c>
      <c r="G6444" s="40" t="s">
        <v>516</v>
      </c>
      <c r="H6444" s="41" t="s">
        <v>377</v>
      </c>
      <c r="I6444" s="42" t="s">
        <v>21</v>
      </c>
      <c r="J6444" s="43" t="s">
        <v>15</v>
      </c>
      <c r="K6444" s="44">
        <v>14</v>
      </c>
      <c r="L6444" s="45">
        <v>36444.403616298005</v>
      </c>
      <c r="M6444" s="46">
        <v>38602.693794354767</v>
      </c>
      <c r="N6444" s="45"/>
      <c r="O6444" s="46"/>
    </row>
    <row r="6445" spans="1:15" x14ac:dyDescent="0.2">
      <c r="A6445" s="11" t="str">
        <f t="shared" si="600"/>
        <v>3514005 - Region Nordjylland0-4 år</v>
      </c>
      <c r="B6445" s="12" t="str">
        <f t="shared" si="603"/>
        <v>351400</v>
      </c>
      <c r="C6445" s="14">
        <f t="shared" si="601"/>
        <v>0</v>
      </c>
      <c r="D6445" s="14">
        <f t="shared" si="602"/>
        <v>0</v>
      </c>
      <c r="E6445" s="19" t="str">
        <f t="shared" si="604"/>
        <v>351400 - Internetteknikerarbejde</v>
      </c>
      <c r="F6445" s="19" t="str">
        <f t="shared" si="605"/>
        <v>0-4 år</v>
      </c>
      <c r="G6445" s="40" t="s">
        <v>516</v>
      </c>
      <c r="H6445" s="41" t="s">
        <v>377</v>
      </c>
      <c r="I6445" s="42" t="s">
        <v>21</v>
      </c>
      <c r="J6445" s="43" t="s">
        <v>16</v>
      </c>
      <c r="K6445" s="44">
        <v>15</v>
      </c>
      <c r="L6445" s="45">
        <v>37475.09767253694</v>
      </c>
      <c r="M6445" s="46">
        <v>39694.427040083065</v>
      </c>
      <c r="N6445" s="45"/>
      <c r="O6445" s="46"/>
    </row>
    <row r="6446" spans="1:15" x14ac:dyDescent="0.2">
      <c r="A6446" s="11" t="str">
        <f t="shared" si="600"/>
        <v>3514005 - Region Nordjylland20-24 år</v>
      </c>
      <c r="B6446" s="12" t="str">
        <f t="shared" si="603"/>
        <v>351400</v>
      </c>
      <c r="C6446" s="14">
        <f t="shared" si="601"/>
        <v>0</v>
      </c>
      <c r="D6446" s="14">
        <f t="shared" si="602"/>
        <v>0</v>
      </c>
      <c r="E6446" s="19" t="str">
        <f t="shared" si="604"/>
        <v>351400 - Internetteknikerarbejde</v>
      </c>
      <c r="F6446" s="19" t="str">
        <f t="shared" si="605"/>
        <v>20-24 år</v>
      </c>
      <c r="G6446" s="40" t="s">
        <v>516</v>
      </c>
      <c r="H6446" s="41" t="s">
        <v>377</v>
      </c>
      <c r="I6446" s="42" t="s">
        <v>21</v>
      </c>
      <c r="J6446" s="43" t="s">
        <v>19</v>
      </c>
      <c r="K6446" s="44">
        <v>11</v>
      </c>
      <c r="L6446" s="45">
        <v>42091.837269272379</v>
      </c>
      <c r="M6446" s="46">
        <v>44584.576618531682</v>
      </c>
      <c r="N6446" s="45"/>
      <c r="O6446" s="46"/>
    </row>
    <row r="6447" spans="1:15" x14ac:dyDescent="0.2">
      <c r="A6447" s="11" t="str">
        <f t="shared" si="600"/>
        <v>3514005 - Region NordjyllandAlle uanset erf.</v>
      </c>
      <c r="B6447" s="12" t="str">
        <f t="shared" si="603"/>
        <v>351400</v>
      </c>
      <c r="C6447" s="14">
        <f t="shared" si="601"/>
        <v>0</v>
      </c>
      <c r="D6447" s="14">
        <f t="shared" si="602"/>
        <v>0</v>
      </c>
      <c r="E6447" s="19" t="str">
        <f t="shared" si="604"/>
        <v>351400 - Internetteknikerarbejde</v>
      </c>
      <c r="F6447" s="19" t="str">
        <f t="shared" si="605"/>
        <v>Alle uanset erf.</v>
      </c>
      <c r="G6447" s="40" t="s">
        <v>516</v>
      </c>
      <c r="H6447" s="41" t="s">
        <v>377</v>
      </c>
      <c r="I6447" s="42" t="s">
        <v>21</v>
      </c>
      <c r="J6447" s="43" t="s">
        <v>10</v>
      </c>
      <c r="K6447" s="44">
        <v>69</v>
      </c>
      <c r="L6447" s="45">
        <v>38998.820602247419</v>
      </c>
      <c r="M6447" s="46">
        <v>41015.342982799673</v>
      </c>
      <c r="N6447" s="45"/>
      <c r="O6447" s="46"/>
    </row>
    <row r="6448" spans="1:15" x14ac:dyDescent="0.2">
      <c r="A6448" s="11" t="str">
        <f t="shared" si="600"/>
        <v>3514006 - Alle regioner1 år</v>
      </c>
      <c r="B6448" s="12" t="str">
        <f t="shared" si="603"/>
        <v>351400</v>
      </c>
      <c r="C6448" s="14">
        <f t="shared" si="601"/>
        <v>0</v>
      </c>
      <c r="D6448" s="14">
        <f t="shared" si="602"/>
        <v>0</v>
      </c>
      <c r="E6448" s="19" t="str">
        <f t="shared" si="604"/>
        <v>351400 - Internetteknikerarbejde</v>
      </c>
      <c r="F6448" s="19" t="str">
        <f t="shared" si="605"/>
        <v>1 år</v>
      </c>
      <c r="G6448" s="40" t="s">
        <v>516</v>
      </c>
      <c r="H6448" s="41" t="s">
        <v>377</v>
      </c>
      <c r="I6448" s="42" t="s">
        <v>11</v>
      </c>
      <c r="J6448" s="43" t="s">
        <v>22</v>
      </c>
      <c r="K6448" s="44">
        <v>13</v>
      </c>
      <c r="L6448" s="45">
        <v>35348.07785724759</v>
      </c>
      <c r="M6448" s="46">
        <v>37175.830312524035</v>
      </c>
      <c r="N6448" s="45"/>
      <c r="O6448" s="46"/>
    </row>
    <row r="6449" spans="1:15" x14ac:dyDescent="0.2">
      <c r="A6449" s="11" t="str">
        <f t="shared" si="600"/>
        <v>3514006 - Alle regioner2 år</v>
      </c>
      <c r="B6449" s="12" t="str">
        <f t="shared" si="603"/>
        <v>351400</v>
      </c>
      <c r="C6449" s="14">
        <f t="shared" si="601"/>
        <v>0</v>
      </c>
      <c r="D6449" s="14">
        <f t="shared" si="602"/>
        <v>0</v>
      </c>
      <c r="E6449" s="19" t="str">
        <f t="shared" si="604"/>
        <v>351400 - Internetteknikerarbejde</v>
      </c>
      <c r="F6449" s="19" t="str">
        <f t="shared" si="605"/>
        <v>2 år</v>
      </c>
      <c r="G6449" s="40" t="s">
        <v>516</v>
      </c>
      <c r="H6449" s="41" t="s">
        <v>377</v>
      </c>
      <c r="I6449" s="42" t="s">
        <v>11</v>
      </c>
      <c r="J6449" s="43" t="s">
        <v>23</v>
      </c>
      <c r="K6449" s="44">
        <v>15</v>
      </c>
      <c r="L6449" s="45">
        <v>35355.619733924977</v>
      </c>
      <c r="M6449" s="46">
        <v>37183.762159022983</v>
      </c>
      <c r="N6449" s="45"/>
      <c r="O6449" s="46"/>
    </row>
    <row r="6450" spans="1:15" x14ac:dyDescent="0.2">
      <c r="A6450" s="11" t="str">
        <f t="shared" si="600"/>
        <v>3514006 - Alle regioner3 år</v>
      </c>
      <c r="B6450" s="12" t="str">
        <f t="shared" si="603"/>
        <v>351400</v>
      </c>
      <c r="C6450" s="14">
        <f t="shared" si="601"/>
        <v>0</v>
      </c>
      <c r="D6450" s="14">
        <f t="shared" si="602"/>
        <v>0</v>
      </c>
      <c r="E6450" s="19" t="str">
        <f t="shared" si="604"/>
        <v>351400 - Internetteknikerarbejde</v>
      </c>
      <c r="F6450" s="19" t="str">
        <f t="shared" si="605"/>
        <v>3 år</v>
      </c>
      <c r="G6450" s="40" t="s">
        <v>516</v>
      </c>
      <c r="H6450" s="41" t="s">
        <v>377</v>
      </c>
      <c r="I6450" s="42" t="s">
        <v>11</v>
      </c>
      <c r="J6450" s="43" t="s">
        <v>14</v>
      </c>
      <c r="K6450" s="44">
        <v>17</v>
      </c>
      <c r="L6450" s="45">
        <v>35348.350361394565</v>
      </c>
      <c r="M6450" s="46">
        <v>37176.116907115349</v>
      </c>
      <c r="N6450" s="45"/>
      <c r="O6450" s="46"/>
    </row>
    <row r="6451" spans="1:15" x14ac:dyDescent="0.2">
      <c r="A6451" s="11" t="str">
        <f t="shared" si="600"/>
        <v>3514006 - Alle regioner4 år</v>
      </c>
      <c r="B6451" s="12" t="str">
        <f t="shared" si="603"/>
        <v>351400</v>
      </c>
      <c r="C6451" s="14">
        <f t="shared" si="601"/>
        <v>0</v>
      </c>
      <c r="D6451" s="14">
        <f t="shared" si="602"/>
        <v>0</v>
      </c>
      <c r="E6451" s="19" t="str">
        <f t="shared" si="604"/>
        <v>351400 - Internetteknikerarbejde</v>
      </c>
      <c r="F6451" s="19" t="str">
        <f t="shared" si="605"/>
        <v>4 år</v>
      </c>
      <c r="G6451" s="40" t="s">
        <v>516</v>
      </c>
      <c r="H6451" s="41" t="s">
        <v>377</v>
      </c>
      <c r="I6451" s="42" t="s">
        <v>11</v>
      </c>
      <c r="J6451" s="43" t="s">
        <v>24</v>
      </c>
      <c r="K6451" s="44">
        <v>11</v>
      </c>
      <c r="L6451" s="45">
        <v>34317.480605727986</v>
      </c>
      <c r="M6451" s="46">
        <v>36283.208888782203</v>
      </c>
      <c r="N6451" s="45"/>
      <c r="O6451" s="46"/>
    </row>
    <row r="6452" spans="1:15" x14ac:dyDescent="0.2">
      <c r="A6452" s="11" t="str">
        <f t="shared" si="600"/>
        <v>3514006 - Alle regioner5-9 år</v>
      </c>
      <c r="B6452" s="12" t="str">
        <f t="shared" si="603"/>
        <v>351400</v>
      </c>
      <c r="C6452" s="14">
        <f t="shared" si="601"/>
        <v>0</v>
      </c>
      <c r="D6452" s="14">
        <f t="shared" si="602"/>
        <v>0</v>
      </c>
      <c r="E6452" s="19" t="str">
        <f t="shared" si="604"/>
        <v>351400 - Internetteknikerarbejde</v>
      </c>
      <c r="F6452" s="19" t="str">
        <f t="shared" si="605"/>
        <v>5-9 år</v>
      </c>
      <c r="G6452" s="40" t="s">
        <v>516</v>
      </c>
      <c r="H6452" s="41" t="s">
        <v>377</v>
      </c>
      <c r="I6452" s="42" t="s">
        <v>11</v>
      </c>
      <c r="J6452" s="43" t="s">
        <v>15</v>
      </c>
      <c r="K6452" s="44">
        <v>49</v>
      </c>
      <c r="L6452" s="45">
        <v>34482.794141701124</v>
      </c>
      <c r="M6452" s="46">
        <v>36307.001306985534</v>
      </c>
      <c r="N6452" s="45"/>
      <c r="O6452" s="46"/>
    </row>
    <row r="6453" spans="1:15" x14ac:dyDescent="0.2">
      <c r="A6453" s="11" t="str">
        <f t="shared" si="600"/>
        <v>3514006 - Alle regioner0-4 år</v>
      </c>
      <c r="B6453" s="12" t="str">
        <f t="shared" si="603"/>
        <v>351400</v>
      </c>
      <c r="C6453" s="14">
        <f t="shared" si="601"/>
        <v>0</v>
      </c>
      <c r="D6453" s="14">
        <f t="shared" si="602"/>
        <v>0</v>
      </c>
      <c r="E6453" s="19" t="str">
        <f t="shared" si="604"/>
        <v>351400 - Internetteknikerarbejde</v>
      </c>
      <c r="F6453" s="19" t="str">
        <f t="shared" si="605"/>
        <v>0-4 år</v>
      </c>
      <c r="G6453" s="40" t="s">
        <v>516</v>
      </c>
      <c r="H6453" s="41" t="s">
        <v>377</v>
      </c>
      <c r="I6453" s="42" t="s">
        <v>11</v>
      </c>
      <c r="J6453" s="43" t="s">
        <v>16</v>
      </c>
      <c r="K6453" s="44">
        <v>63</v>
      </c>
      <c r="L6453" s="45">
        <v>34579.893612889362</v>
      </c>
      <c r="M6453" s="46">
        <v>36537.702776845865</v>
      </c>
      <c r="N6453" s="45"/>
      <c r="O6453" s="46"/>
    </row>
    <row r="6454" spans="1:15" x14ac:dyDescent="0.2">
      <c r="A6454" s="11" t="str">
        <f t="shared" si="600"/>
        <v>3514006 - Alle regioner10-14 år</v>
      </c>
      <c r="B6454" s="12" t="str">
        <f t="shared" si="603"/>
        <v>351400</v>
      </c>
      <c r="C6454" s="14">
        <f t="shared" si="601"/>
        <v>0</v>
      </c>
      <c r="D6454" s="14">
        <f t="shared" si="602"/>
        <v>0</v>
      </c>
      <c r="E6454" s="19" t="str">
        <f t="shared" si="604"/>
        <v>351400 - Internetteknikerarbejde</v>
      </c>
      <c r="F6454" s="19" t="str">
        <f t="shared" si="605"/>
        <v>10-14 år</v>
      </c>
      <c r="G6454" s="40" t="s">
        <v>516</v>
      </c>
      <c r="H6454" s="41" t="s">
        <v>377</v>
      </c>
      <c r="I6454" s="42" t="s">
        <v>11</v>
      </c>
      <c r="J6454" s="43" t="s">
        <v>17</v>
      </c>
      <c r="K6454" s="44">
        <v>38</v>
      </c>
      <c r="L6454" s="45">
        <v>35539.979057165219</v>
      </c>
      <c r="M6454" s="46">
        <v>37083.179188545517</v>
      </c>
      <c r="N6454" s="45"/>
      <c r="O6454" s="46"/>
    </row>
    <row r="6455" spans="1:15" x14ac:dyDescent="0.2">
      <c r="A6455" s="11" t="str">
        <f t="shared" si="600"/>
        <v>3514006 - Alle regioner15-20 år</v>
      </c>
      <c r="B6455" s="12" t="str">
        <f t="shared" si="603"/>
        <v>351400</v>
      </c>
      <c r="C6455" s="14">
        <f t="shared" si="601"/>
        <v>0</v>
      </c>
      <c r="D6455" s="14">
        <f t="shared" si="602"/>
        <v>0</v>
      </c>
      <c r="E6455" s="19" t="str">
        <f t="shared" si="604"/>
        <v>351400 - Internetteknikerarbejde</v>
      </c>
      <c r="F6455" s="19" t="str">
        <f t="shared" si="605"/>
        <v>15-20 år</v>
      </c>
      <c r="G6455" s="40" t="s">
        <v>516</v>
      </c>
      <c r="H6455" s="41" t="s">
        <v>377</v>
      </c>
      <c r="I6455" s="42" t="s">
        <v>11</v>
      </c>
      <c r="J6455" s="43" t="s">
        <v>18</v>
      </c>
      <c r="K6455" s="44">
        <v>26</v>
      </c>
      <c r="L6455" s="45">
        <v>36713.545438875175</v>
      </c>
      <c r="M6455" s="46">
        <v>38887.774584085535</v>
      </c>
      <c r="N6455" s="45"/>
      <c r="O6455" s="46"/>
    </row>
    <row r="6456" spans="1:15" x14ac:dyDescent="0.2">
      <c r="A6456" s="11" t="str">
        <f t="shared" si="600"/>
        <v>3514006 - Alle regioner20-24 år</v>
      </c>
      <c r="B6456" s="12" t="str">
        <f t="shared" si="603"/>
        <v>351400</v>
      </c>
      <c r="C6456" s="14">
        <f t="shared" si="601"/>
        <v>0</v>
      </c>
      <c r="D6456" s="14">
        <f t="shared" si="602"/>
        <v>0</v>
      </c>
      <c r="E6456" s="19" t="str">
        <f t="shared" si="604"/>
        <v>351400 - Internetteknikerarbejde</v>
      </c>
      <c r="F6456" s="19" t="str">
        <f t="shared" si="605"/>
        <v>20-24 år</v>
      </c>
      <c r="G6456" s="40" t="s">
        <v>516</v>
      </c>
      <c r="H6456" s="41" t="s">
        <v>377</v>
      </c>
      <c r="I6456" s="42" t="s">
        <v>11</v>
      </c>
      <c r="J6456" s="43" t="s">
        <v>19</v>
      </c>
      <c r="K6456" s="44">
        <v>43</v>
      </c>
      <c r="L6456" s="45">
        <v>37492.563515938593</v>
      </c>
      <c r="M6456" s="46">
        <v>39431.201461051482</v>
      </c>
      <c r="N6456" s="45"/>
      <c r="O6456" s="46"/>
    </row>
    <row r="6457" spans="1:15" x14ac:dyDescent="0.2">
      <c r="A6457" s="11" t="str">
        <f t="shared" si="600"/>
        <v>3514006 - Alle regioner25 år og derover</v>
      </c>
      <c r="B6457" s="12" t="str">
        <f t="shared" si="603"/>
        <v>351400</v>
      </c>
      <c r="C6457" s="14">
        <f t="shared" si="601"/>
        <v>0</v>
      </c>
      <c r="D6457" s="14">
        <f t="shared" si="602"/>
        <v>0</v>
      </c>
      <c r="E6457" s="19" t="str">
        <f t="shared" si="604"/>
        <v>351400 - Internetteknikerarbejde</v>
      </c>
      <c r="F6457" s="19" t="str">
        <f t="shared" si="605"/>
        <v>25 år og derover</v>
      </c>
      <c r="G6457" s="40" t="s">
        <v>516</v>
      </c>
      <c r="H6457" s="41" t="s">
        <v>377</v>
      </c>
      <c r="I6457" s="42" t="s">
        <v>11</v>
      </c>
      <c r="J6457" s="43" t="s">
        <v>9</v>
      </c>
      <c r="K6457" s="44">
        <v>99</v>
      </c>
      <c r="L6457" s="45">
        <v>39153.821000713593</v>
      </c>
      <c r="M6457" s="46">
        <v>41363.688029828321</v>
      </c>
      <c r="N6457" s="45"/>
      <c r="O6457" s="46"/>
    </row>
    <row r="6458" spans="1:15" x14ac:dyDescent="0.2">
      <c r="A6458" s="11" t="str">
        <f t="shared" si="600"/>
        <v>3514006 - Alle regionerAlle uanset erf.</v>
      </c>
      <c r="B6458" s="12" t="str">
        <f t="shared" si="603"/>
        <v>351400</v>
      </c>
      <c r="C6458" s="14">
        <f t="shared" si="601"/>
        <v>0</v>
      </c>
      <c r="D6458" s="14">
        <f t="shared" si="602"/>
        <v>0</v>
      </c>
      <c r="E6458" s="19" t="str">
        <f t="shared" si="604"/>
        <v>351400 - Internetteknikerarbejde</v>
      </c>
      <c r="F6458" s="19" t="str">
        <f t="shared" si="605"/>
        <v>Alle uanset erf.</v>
      </c>
      <c r="G6458" s="40" t="s">
        <v>516</v>
      </c>
      <c r="H6458" s="41" t="s">
        <v>377</v>
      </c>
      <c r="I6458" s="42" t="s">
        <v>11</v>
      </c>
      <c r="J6458" s="43" t="s">
        <v>10</v>
      </c>
      <c r="K6458" s="44">
        <v>318</v>
      </c>
      <c r="L6458" s="45">
        <v>36249.487836850916</v>
      </c>
      <c r="M6458" s="46">
        <v>38222.846284208346</v>
      </c>
      <c r="N6458" s="45"/>
      <c r="O6458" s="46"/>
    </row>
    <row r="6459" spans="1:15" x14ac:dyDescent="0.2">
      <c r="A6459" s="11" t="str">
        <f t="shared" si="600"/>
        <v>3521001 - Region HovedstadenUnder 1 år</v>
      </c>
      <c r="B6459" s="12" t="str">
        <f t="shared" si="603"/>
        <v>352100</v>
      </c>
      <c r="C6459" s="14">
        <f t="shared" si="601"/>
        <v>0</v>
      </c>
      <c r="D6459" s="14">
        <f t="shared" si="602"/>
        <v>0</v>
      </c>
      <c r="E6459" s="19" t="str">
        <f t="shared" si="604"/>
        <v>352100 - Teknikerarbejde inden for audiovisuelle medier</v>
      </c>
      <c r="F6459" s="19" t="str">
        <f t="shared" si="605"/>
        <v>Under 1 år</v>
      </c>
      <c r="G6459" s="40" t="s">
        <v>516</v>
      </c>
      <c r="H6459" s="41" t="s">
        <v>160</v>
      </c>
      <c r="I6459" s="42" t="s">
        <v>8</v>
      </c>
      <c r="J6459" s="43" t="s">
        <v>13</v>
      </c>
      <c r="K6459" s="44">
        <v>29</v>
      </c>
      <c r="L6459" s="45">
        <v>25277.908533727161</v>
      </c>
      <c r="M6459" s="46">
        <v>26642.530609118057</v>
      </c>
      <c r="N6459" s="45"/>
      <c r="O6459" s="46"/>
    </row>
    <row r="6460" spans="1:15" x14ac:dyDescent="0.2">
      <c r="A6460" s="11" t="str">
        <f t="shared" si="600"/>
        <v>3521001 - Region Hovedstaden5-9 år</v>
      </c>
      <c r="B6460" s="12" t="str">
        <f t="shared" si="603"/>
        <v>352100</v>
      </c>
      <c r="C6460" s="14">
        <f t="shared" si="601"/>
        <v>0</v>
      </c>
      <c r="D6460" s="14">
        <f t="shared" si="602"/>
        <v>0</v>
      </c>
      <c r="E6460" s="19" t="str">
        <f t="shared" si="604"/>
        <v>352100 - Teknikerarbejde inden for audiovisuelle medier</v>
      </c>
      <c r="F6460" s="19" t="str">
        <f t="shared" si="605"/>
        <v>5-9 år</v>
      </c>
      <c r="G6460" s="40" t="s">
        <v>516</v>
      </c>
      <c r="H6460" s="41" t="s">
        <v>160</v>
      </c>
      <c r="I6460" s="42" t="s">
        <v>8</v>
      </c>
      <c r="J6460" s="43" t="s">
        <v>15</v>
      </c>
      <c r="K6460" s="44">
        <v>25</v>
      </c>
      <c r="L6460" s="45">
        <v>31538.538639958158</v>
      </c>
      <c r="M6460" s="46">
        <v>33224.779817452203</v>
      </c>
      <c r="N6460" s="45"/>
      <c r="O6460" s="46"/>
    </row>
    <row r="6461" spans="1:15" x14ac:dyDescent="0.2">
      <c r="A6461" s="11" t="str">
        <f t="shared" si="600"/>
        <v>3521001 - Region Hovedstaden0-4 år</v>
      </c>
      <c r="B6461" s="12" t="str">
        <f t="shared" si="603"/>
        <v>352100</v>
      </c>
      <c r="C6461" s="14">
        <f t="shared" si="601"/>
        <v>0</v>
      </c>
      <c r="D6461" s="14">
        <f t="shared" si="602"/>
        <v>0</v>
      </c>
      <c r="E6461" s="19" t="str">
        <f t="shared" si="604"/>
        <v>352100 - Teknikerarbejde inden for audiovisuelle medier</v>
      </c>
      <c r="F6461" s="19" t="str">
        <f t="shared" si="605"/>
        <v>0-4 år</v>
      </c>
      <c r="G6461" s="40" t="s">
        <v>516</v>
      </c>
      <c r="H6461" s="41" t="s">
        <v>160</v>
      </c>
      <c r="I6461" s="42" t="s">
        <v>8</v>
      </c>
      <c r="J6461" s="43" t="s">
        <v>16</v>
      </c>
      <c r="K6461" s="44">
        <v>59</v>
      </c>
      <c r="L6461" s="45">
        <v>26961.058509120401</v>
      </c>
      <c r="M6461" s="46">
        <v>28355.141126169772</v>
      </c>
      <c r="N6461" s="45"/>
      <c r="O6461" s="46"/>
    </row>
    <row r="6462" spans="1:15" x14ac:dyDescent="0.2">
      <c r="A6462" s="11" t="str">
        <f t="shared" si="600"/>
        <v>3521001 - Region Hovedstaden10-14 år</v>
      </c>
      <c r="B6462" s="12" t="str">
        <f t="shared" si="603"/>
        <v>352100</v>
      </c>
      <c r="C6462" s="14">
        <f t="shared" si="601"/>
        <v>0</v>
      </c>
      <c r="D6462" s="14">
        <f t="shared" si="602"/>
        <v>0</v>
      </c>
      <c r="E6462" s="19" t="str">
        <f t="shared" si="604"/>
        <v>352100 - Teknikerarbejde inden for audiovisuelle medier</v>
      </c>
      <c r="F6462" s="19" t="str">
        <f t="shared" si="605"/>
        <v>10-14 år</v>
      </c>
      <c r="G6462" s="40" t="s">
        <v>516</v>
      </c>
      <c r="H6462" s="41" t="s">
        <v>160</v>
      </c>
      <c r="I6462" s="42" t="s">
        <v>8</v>
      </c>
      <c r="J6462" s="43" t="s">
        <v>17</v>
      </c>
      <c r="K6462" s="44">
        <v>25</v>
      </c>
      <c r="L6462" s="45">
        <v>34929.081194171777</v>
      </c>
      <c r="M6462" s="46">
        <v>36739.638281584281</v>
      </c>
      <c r="N6462" s="45"/>
      <c r="O6462" s="46"/>
    </row>
    <row r="6463" spans="1:15" x14ac:dyDescent="0.2">
      <c r="A6463" s="11" t="str">
        <f t="shared" si="600"/>
        <v>3521001 - Region Hovedstaden15-20 år</v>
      </c>
      <c r="B6463" s="12" t="str">
        <f t="shared" si="603"/>
        <v>352100</v>
      </c>
      <c r="C6463" s="14">
        <f t="shared" si="601"/>
        <v>0</v>
      </c>
      <c r="D6463" s="14">
        <f t="shared" si="602"/>
        <v>0</v>
      </c>
      <c r="E6463" s="19" t="str">
        <f t="shared" si="604"/>
        <v>352100 - Teknikerarbejde inden for audiovisuelle medier</v>
      </c>
      <c r="F6463" s="19" t="str">
        <f t="shared" si="605"/>
        <v>15-20 år</v>
      </c>
      <c r="G6463" s="40" t="s">
        <v>516</v>
      </c>
      <c r="H6463" s="41" t="s">
        <v>160</v>
      </c>
      <c r="I6463" s="42" t="s">
        <v>8</v>
      </c>
      <c r="J6463" s="43" t="s">
        <v>18</v>
      </c>
      <c r="K6463" s="44">
        <v>14</v>
      </c>
      <c r="L6463" s="45">
        <v>34741.213794395153</v>
      </c>
      <c r="M6463" s="46">
        <v>36616.710226643539</v>
      </c>
      <c r="N6463" s="45"/>
      <c r="O6463" s="46"/>
    </row>
    <row r="6464" spans="1:15" x14ac:dyDescent="0.2">
      <c r="A6464" s="11" t="str">
        <f t="shared" si="600"/>
        <v>3521001 - Region Hovedstaden20-24 år</v>
      </c>
      <c r="B6464" s="12" t="str">
        <f t="shared" si="603"/>
        <v>352100</v>
      </c>
      <c r="C6464" s="14">
        <f t="shared" si="601"/>
        <v>0</v>
      </c>
      <c r="D6464" s="14">
        <f t="shared" si="602"/>
        <v>0</v>
      </c>
      <c r="E6464" s="19" t="str">
        <f t="shared" si="604"/>
        <v>352100 - Teknikerarbejde inden for audiovisuelle medier</v>
      </c>
      <c r="F6464" s="19" t="str">
        <f t="shared" si="605"/>
        <v>20-24 år</v>
      </c>
      <c r="G6464" s="40" t="s">
        <v>516</v>
      </c>
      <c r="H6464" s="41" t="s">
        <v>160</v>
      </c>
      <c r="I6464" s="42" t="s">
        <v>8</v>
      </c>
      <c r="J6464" s="43" t="s">
        <v>19</v>
      </c>
      <c r="K6464" s="44">
        <v>20</v>
      </c>
      <c r="L6464" s="45">
        <v>30102.995434663753</v>
      </c>
      <c r="M6464" s="46">
        <v>31712.483783104006</v>
      </c>
      <c r="N6464" s="45"/>
      <c r="O6464" s="46"/>
    </row>
    <row r="6465" spans="1:15" x14ac:dyDescent="0.2">
      <c r="A6465" s="11" t="str">
        <f t="shared" si="600"/>
        <v>3521001 - Region Hovedstaden25 år og derover</v>
      </c>
      <c r="B6465" s="12" t="str">
        <f t="shared" si="603"/>
        <v>352100</v>
      </c>
      <c r="C6465" s="14">
        <f t="shared" si="601"/>
        <v>0</v>
      </c>
      <c r="D6465" s="14">
        <f t="shared" si="602"/>
        <v>0</v>
      </c>
      <c r="E6465" s="19" t="str">
        <f t="shared" si="604"/>
        <v>352100 - Teknikerarbejde inden for audiovisuelle medier</v>
      </c>
      <c r="F6465" s="19" t="str">
        <f t="shared" si="605"/>
        <v>25 år og derover</v>
      </c>
      <c r="G6465" s="40" t="s">
        <v>516</v>
      </c>
      <c r="H6465" s="41" t="s">
        <v>160</v>
      </c>
      <c r="I6465" s="42" t="s">
        <v>8</v>
      </c>
      <c r="J6465" s="43" t="s">
        <v>9</v>
      </c>
      <c r="K6465" s="44">
        <v>38</v>
      </c>
      <c r="L6465" s="45">
        <v>37686.764168103458</v>
      </c>
      <c r="M6465" s="46">
        <v>39767.397449048476</v>
      </c>
      <c r="N6465" s="45"/>
      <c r="O6465" s="46"/>
    </row>
    <row r="6466" spans="1:15" x14ac:dyDescent="0.2">
      <c r="A6466" s="11" t="str">
        <f t="shared" ref="A6466:A6529" si="606">B6466&amp;I6466&amp;F6466</f>
        <v>3521001 - Region HovedstadenAlle uanset erf.</v>
      </c>
      <c r="B6466" s="12" t="str">
        <f t="shared" si="603"/>
        <v>352100</v>
      </c>
      <c r="C6466" s="14">
        <f t="shared" ref="C6466:C6529" si="607">N6466*1.2</f>
        <v>0</v>
      </c>
      <c r="D6466" s="14">
        <f t="shared" ref="D6466:D6529" si="608">O6466*1.2</f>
        <v>0</v>
      </c>
      <c r="E6466" s="19" t="str">
        <f t="shared" si="604"/>
        <v>352100 - Teknikerarbejde inden for audiovisuelle medier</v>
      </c>
      <c r="F6466" s="19" t="str">
        <f t="shared" si="605"/>
        <v>Alle uanset erf.</v>
      </c>
      <c r="G6466" s="40" t="s">
        <v>516</v>
      </c>
      <c r="H6466" s="41" t="s">
        <v>160</v>
      </c>
      <c r="I6466" s="42" t="s">
        <v>8</v>
      </c>
      <c r="J6466" s="43" t="s">
        <v>10</v>
      </c>
      <c r="K6466" s="44">
        <v>181</v>
      </c>
      <c r="L6466" s="45">
        <v>32157.265549302756</v>
      </c>
      <c r="M6466" s="46">
        <v>33893.268130142671</v>
      </c>
      <c r="N6466" s="45"/>
      <c r="O6466" s="46"/>
    </row>
    <row r="6467" spans="1:15" x14ac:dyDescent="0.2">
      <c r="A6467" s="11" t="str">
        <f t="shared" si="606"/>
        <v>3521003 - Region SyddanmarkAlle uanset erf.</v>
      </c>
      <c r="B6467" s="12" t="str">
        <f t="shared" ref="B6467:B6530" si="609">LEFT(E6467,6)</f>
        <v>352100</v>
      </c>
      <c r="C6467" s="14">
        <f t="shared" si="607"/>
        <v>0</v>
      </c>
      <c r="D6467" s="14">
        <f t="shared" si="608"/>
        <v>0</v>
      </c>
      <c r="E6467" s="19" t="str">
        <f t="shared" ref="E6467:E6530" si="610">TRIM(H6467)</f>
        <v>352100 - Teknikerarbejde inden for audiovisuelle medier</v>
      </c>
      <c r="F6467" s="19" t="str">
        <f t="shared" ref="F6467:F6530" si="611">MID(J6467,6,30)</f>
        <v>Alle uanset erf.</v>
      </c>
      <c r="G6467" s="40" t="s">
        <v>516</v>
      </c>
      <c r="H6467" s="41" t="s">
        <v>160</v>
      </c>
      <c r="I6467" s="42" t="s">
        <v>544</v>
      </c>
      <c r="J6467" s="43" t="s">
        <v>10</v>
      </c>
      <c r="K6467" s="44">
        <v>22</v>
      </c>
      <c r="L6467" s="45">
        <v>32187.695975676383</v>
      </c>
      <c r="M6467" s="46">
        <v>33908.645033667264</v>
      </c>
      <c r="N6467" s="45"/>
      <c r="O6467" s="46"/>
    </row>
    <row r="6468" spans="1:15" x14ac:dyDescent="0.2">
      <c r="A6468" s="11" t="str">
        <f t="shared" si="606"/>
        <v>3521004 - Region Midtjylland0-4 år</v>
      </c>
      <c r="B6468" s="12" t="str">
        <f t="shared" si="609"/>
        <v>352100</v>
      </c>
      <c r="C6468" s="14">
        <f t="shared" si="607"/>
        <v>0</v>
      </c>
      <c r="D6468" s="14">
        <f t="shared" si="608"/>
        <v>0</v>
      </c>
      <c r="E6468" s="19" t="str">
        <f t="shared" si="610"/>
        <v>352100 - Teknikerarbejde inden for audiovisuelle medier</v>
      </c>
      <c r="F6468" s="19" t="str">
        <f t="shared" si="611"/>
        <v>0-4 år</v>
      </c>
      <c r="G6468" s="40" t="s">
        <v>516</v>
      </c>
      <c r="H6468" s="41" t="s">
        <v>160</v>
      </c>
      <c r="I6468" s="42" t="s">
        <v>517</v>
      </c>
      <c r="J6468" s="43" t="s">
        <v>16</v>
      </c>
      <c r="K6468" s="44">
        <v>11</v>
      </c>
      <c r="L6468" s="45">
        <v>32052.486917143633</v>
      </c>
      <c r="M6468" s="46">
        <v>33867.201945375797</v>
      </c>
      <c r="N6468" s="45"/>
      <c r="O6468" s="46"/>
    </row>
    <row r="6469" spans="1:15" x14ac:dyDescent="0.2">
      <c r="A6469" s="11" t="str">
        <f t="shared" si="606"/>
        <v>3521004 - Region Midtjylland25 år og derover</v>
      </c>
      <c r="B6469" s="12" t="str">
        <f t="shared" si="609"/>
        <v>352100</v>
      </c>
      <c r="C6469" s="14">
        <f t="shared" si="607"/>
        <v>0</v>
      </c>
      <c r="D6469" s="14">
        <f t="shared" si="608"/>
        <v>0</v>
      </c>
      <c r="E6469" s="19" t="str">
        <f t="shared" si="610"/>
        <v>352100 - Teknikerarbejde inden for audiovisuelle medier</v>
      </c>
      <c r="F6469" s="19" t="str">
        <f t="shared" si="611"/>
        <v>25 år og derover</v>
      </c>
      <c r="G6469" s="40" t="s">
        <v>516</v>
      </c>
      <c r="H6469" s="41" t="s">
        <v>160</v>
      </c>
      <c r="I6469" s="42" t="s">
        <v>517</v>
      </c>
      <c r="J6469" s="43" t="s">
        <v>9</v>
      </c>
      <c r="K6469" s="44">
        <v>13</v>
      </c>
      <c r="L6469" s="45">
        <v>39543.363084364093</v>
      </c>
      <c r="M6469" s="46">
        <v>41782.188902826711</v>
      </c>
      <c r="N6469" s="45"/>
      <c r="O6469" s="46"/>
    </row>
    <row r="6470" spans="1:15" x14ac:dyDescent="0.2">
      <c r="A6470" s="11" t="str">
        <f t="shared" si="606"/>
        <v>3521004 - Region MidtjyllandAlle uanset erf.</v>
      </c>
      <c r="B6470" s="12" t="str">
        <f t="shared" si="609"/>
        <v>352100</v>
      </c>
      <c r="C6470" s="14">
        <f t="shared" si="607"/>
        <v>0</v>
      </c>
      <c r="D6470" s="14">
        <f t="shared" si="608"/>
        <v>0</v>
      </c>
      <c r="E6470" s="19" t="str">
        <f t="shared" si="610"/>
        <v>352100 - Teknikerarbejde inden for audiovisuelle medier</v>
      </c>
      <c r="F6470" s="19" t="str">
        <f t="shared" si="611"/>
        <v>Alle uanset erf.</v>
      </c>
      <c r="G6470" s="40" t="s">
        <v>516</v>
      </c>
      <c r="H6470" s="41" t="s">
        <v>160</v>
      </c>
      <c r="I6470" s="42" t="s">
        <v>517</v>
      </c>
      <c r="J6470" s="43" t="s">
        <v>10</v>
      </c>
      <c r="K6470" s="44">
        <v>52</v>
      </c>
      <c r="L6470" s="45">
        <v>34797.92044720905</v>
      </c>
      <c r="M6470" s="46">
        <v>36689.835695218018</v>
      </c>
      <c r="N6470" s="45"/>
      <c r="O6470" s="46"/>
    </row>
    <row r="6471" spans="1:15" x14ac:dyDescent="0.2">
      <c r="A6471" s="11" t="str">
        <f t="shared" si="606"/>
        <v>3521005 - Region NordjyllandAlle uanset erf.</v>
      </c>
      <c r="B6471" s="12" t="str">
        <f t="shared" si="609"/>
        <v>352100</v>
      </c>
      <c r="C6471" s="14">
        <f t="shared" si="607"/>
        <v>0</v>
      </c>
      <c r="D6471" s="14">
        <f t="shared" si="608"/>
        <v>0</v>
      </c>
      <c r="E6471" s="19" t="str">
        <f t="shared" si="610"/>
        <v>352100 - Teknikerarbejde inden for audiovisuelle medier</v>
      </c>
      <c r="F6471" s="19" t="str">
        <f t="shared" si="611"/>
        <v>Alle uanset erf.</v>
      </c>
      <c r="G6471" s="40" t="s">
        <v>516</v>
      </c>
      <c r="H6471" s="41" t="s">
        <v>160</v>
      </c>
      <c r="I6471" s="42" t="s">
        <v>21</v>
      </c>
      <c r="J6471" s="43" t="s">
        <v>10</v>
      </c>
      <c r="K6471" s="44">
        <v>21</v>
      </c>
      <c r="L6471" s="45">
        <v>35319.991362522807</v>
      </c>
      <c r="M6471" s="46">
        <v>37208.411891581891</v>
      </c>
      <c r="N6471" s="45"/>
      <c r="O6471" s="46"/>
    </row>
    <row r="6472" spans="1:15" x14ac:dyDescent="0.2">
      <c r="A6472" s="11" t="str">
        <f t="shared" si="606"/>
        <v>3521006 - Alle regionerUnder 1 år</v>
      </c>
      <c r="B6472" s="12" t="str">
        <f t="shared" si="609"/>
        <v>352100</v>
      </c>
      <c r="C6472" s="14">
        <f t="shared" si="607"/>
        <v>0</v>
      </c>
      <c r="D6472" s="14">
        <f t="shared" si="608"/>
        <v>0</v>
      </c>
      <c r="E6472" s="19" t="str">
        <f t="shared" si="610"/>
        <v>352100 - Teknikerarbejde inden for audiovisuelle medier</v>
      </c>
      <c r="F6472" s="19" t="str">
        <f t="shared" si="611"/>
        <v>Under 1 år</v>
      </c>
      <c r="G6472" s="40" t="s">
        <v>516</v>
      </c>
      <c r="H6472" s="41" t="s">
        <v>160</v>
      </c>
      <c r="I6472" s="42" t="s">
        <v>11</v>
      </c>
      <c r="J6472" s="43" t="s">
        <v>13</v>
      </c>
      <c r="K6472" s="44">
        <v>34</v>
      </c>
      <c r="L6472" s="45">
        <v>25277.908533727161</v>
      </c>
      <c r="M6472" s="46">
        <v>26642.530609118057</v>
      </c>
      <c r="N6472" s="45"/>
      <c r="O6472" s="46"/>
    </row>
    <row r="6473" spans="1:15" x14ac:dyDescent="0.2">
      <c r="A6473" s="11" t="str">
        <f t="shared" si="606"/>
        <v>3521006 - Alle regioner1 år</v>
      </c>
      <c r="B6473" s="12" t="str">
        <f t="shared" si="609"/>
        <v>352100</v>
      </c>
      <c r="C6473" s="14">
        <f t="shared" si="607"/>
        <v>0</v>
      </c>
      <c r="D6473" s="14">
        <f t="shared" si="608"/>
        <v>0</v>
      </c>
      <c r="E6473" s="19" t="str">
        <f t="shared" si="610"/>
        <v>352100 - Teknikerarbejde inden for audiovisuelle medier</v>
      </c>
      <c r="F6473" s="19" t="str">
        <f t="shared" si="611"/>
        <v>1 år</v>
      </c>
      <c r="G6473" s="40" t="s">
        <v>516</v>
      </c>
      <c r="H6473" s="41" t="s">
        <v>160</v>
      </c>
      <c r="I6473" s="42" t="s">
        <v>11</v>
      </c>
      <c r="J6473" s="43" t="s">
        <v>22</v>
      </c>
      <c r="K6473" s="44">
        <v>11</v>
      </c>
      <c r="L6473" s="45">
        <v>26402.925213117047</v>
      </c>
      <c r="M6473" s="46">
        <v>27853.85286485231</v>
      </c>
      <c r="N6473" s="45"/>
      <c r="O6473" s="46"/>
    </row>
    <row r="6474" spans="1:15" x14ac:dyDescent="0.2">
      <c r="A6474" s="11" t="str">
        <f t="shared" si="606"/>
        <v>3521006 - Alle regioner2 år</v>
      </c>
      <c r="B6474" s="12" t="str">
        <f t="shared" si="609"/>
        <v>352100</v>
      </c>
      <c r="C6474" s="14">
        <f t="shared" si="607"/>
        <v>0</v>
      </c>
      <c r="D6474" s="14">
        <f t="shared" si="608"/>
        <v>0</v>
      </c>
      <c r="E6474" s="19" t="str">
        <f t="shared" si="610"/>
        <v>352100 - Teknikerarbejde inden for audiovisuelle medier</v>
      </c>
      <c r="F6474" s="19" t="str">
        <f t="shared" si="611"/>
        <v>2 år</v>
      </c>
      <c r="G6474" s="40" t="s">
        <v>516</v>
      </c>
      <c r="H6474" s="41" t="s">
        <v>160</v>
      </c>
      <c r="I6474" s="42" t="s">
        <v>11</v>
      </c>
      <c r="J6474" s="43" t="s">
        <v>23</v>
      </c>
      <c r="K6474" s="44">
        <v>18</v>
      </c>
      <c r="L6474" s="45">
        <v>32052.486917143633</v>
      </c>
      <c r="M6474" s="46">
        <v>33867.201945375797</v>
      </c>
      <c r="N6474" s="45"/>
      <c r="O6474" s="46"/>
    </row>
    <row r="6475" spans="1:15" x14ac:dyDescent="0.2">
      <c r="A6475" s="11" t="str">
        <f t="shared" si="606"/>
        <v>3521006 - Alle regioner3 år</v>
      </c>
      <c r="B6475" s="12" t="str">
        <f t="shared" si="609"/>
        <v>352100</v>
      </c>
      <c r="C6475" s="14">
        <f t="shared" si="607"/>
        <v>0</v>
      </c>
      <c r="D6475" s="14">
        <f t="shared" si="608"/>
        <v>0</v>
      </c>
      <c r="E6475" s="19" t="str">
        <f t="shared" si="610"/>
        <v>352100 - Teknikerarbejde inden for audiovisuelle medier</v>
      </c>
      <c r="F6475" s="19" t="str">
        <f t="shared" si="611"/>
        <v>3 år</v>
      </c>
      <c r="G6475" s="40" t="s">
        <v>516</v>
      </c>
      <c r="H6475" s="41" t="s">
        <v>160</v>
      </c>
      <c r="I6475" s="42" t="s">
        <v>11</v>
      </c>
      <c r="J6475" s="43" t="s">
        <v>14</v>
      </c>
      <c r="K6475" s="44">
        <v>14</v>
      </c>
      <c r="L6475" s="45">
        <v>32703.779039373261</v>
      </c>
      <c r="M6475" s="46">
        <v>34469.285025214187</v>
      </c>
      <c r="N6475" s="45"/>
      <c r="O6475" s="46"/>
    </row>
    <row r="6476" spans="1:15" x14ac:dyDescent="0.2">
      <c r="A6476" s="11" t="str">
        <f t="shared" si="606"/>
        <v>3521006 - Alle regioner5-9 år</v>
      </c>
      <c r="B6476" s="12" t="str">
        <f t="shared" si="609"/>
        <v>352100</v>
      </c>
      <c r="C6476" s="14">
        <f t="shared" si="607"/>
        <v>0</v>
      </c>
      <c r="D6476" s="14">
        <f t="shared" si="608"/>
        <v>0</v>
      </c>
      <c r="E6476" s="19" t="str">
        <f t="shared" si="610"/>
        <v>352100 - Teknikerarbejde inden for audiovisuelle medier</v>
      </c>
      <c r="F6476" s="19" t="str">
        <f t="shared" si="611"/>
        <v>5-9 år</v>
      </c>
      <c r="G6476" s="40" t="s">
        <v>516</v>
      </c>
      <c r="H6476" s="41" t="s">
        <v>160</v>
      </c>
      <c r="I6476" s="42" t="s">
        <v>11</v>
      </c>
      <c r="J6476" s="43" t="s">
        <v>15</v>
      </c>
      <c r="K6476" s="44">
        <v>39</v>
      </c>
      <c r="L6476" s="45">
        <v>33663.275493482812</v>
      </c>
      <c r="M6476" s="46">
        <v>35524.386399784104</v>
      </c>
      <c r="N6476" s="45"/>
      <c r="O6476" s="46"/>
    </row>
    <row r="6477" spans="1:15" x14ac:dyDescent="0.2">
      <c r="A6477" s="11" t="str">
        <f t="shared" si="606"/>
        <v>3521006 - Alle regioner0-4 år</v>
      </c>
      <c r="B6477" s="12" t="str">
        <f t="shared" si="609"/>
        <v>352100</v>
      </c>
      <c r="C6477" s="14">
        <f t="shared" si="607"/>
        <v>0</v>
      </c>
      <c r="D6477" s="14">
        <f t="shared" si="608"/>
        <v>0</v>
      </c>
      <c r="E6477" s="19" t="str">
        <f t="shared" si="610"/>
        <v>352100 - Teknikerarbejde inden for audiovisuelle medier</v>
      </c>
      <c r="F6477" s="19" t="str">
        <f t="shared" si="611"/>
        <v>0-4 år</v>
      </c>
      <c r="G6477" s="40" t="s">
        <v>516</v>
      </c>
      <c r="H6477" s="41" t="s">
        <v>160</v>
      </c>
      <c r="I6477" s="42" t="s">
        <v>11</v>
      </c>
      <c r="J6477" s="43" t="s">
        <v>16</v>
      </c>
      <c r="K6477" s="44">
        <v>84</v>
      </c>
      <c r="L6477" s="45">
        <v>26986.76784313091</v>
      </c>
      <c r="M6477" s="46">
        <v>28382.179819546043</v>
      </c>
      <c r="N6477" s="45"/>
      <c r="O6477" s="46"/>
    </row>
    <row r="6478" spans="1:15" x14ac:dyDescent="0.2">
      <c r="A6478" s="11" t="str">
        <f t="shared" si="606"/>
        <v>3521006 - Alle regioner10-14 år</v>
      </c>
      <c r="B6478" s="12" t="str">
        <f t="shared" si="609"/>
        <v>352100</v>
      </c>
      <c r="C6478" s="14">
        <f t="shared" si="607"/>
        <v>0</v>
      </c>
      <c r="D6478" s="14">
        <f t="shared" si="608"/>
        <v>0</v>
      </c>
      <c r="E6478" s="19" t="str">
        <f t="shared" si="610"/>
        <v>352100 - Teknikerarbejde inden for audiovisuelle medier</v>
      </c>
      <c r="F6478" s="19" t="str">
        <f t="shared" si="611"/>
        <v>10-14 år</v>
      </c>
      <c r="G6478" s="40" t="s">
        <v>516</v>
      </c>
      <c r="H6478" s="41" t="s">
        <v>160</v>
      </c>
      <c r="I6478" s="42" t="s">
        <v>11</v>
      </c>
      <c r="J6478" s="43" t="s">
        <v>17</v>
      </c>
      <c r="K6478" s="44">
        <v>39</v>
      </c>
      <c r="L6478" s="45">
        <v>34447.991346790674</v>
      </c>
      <c r="M6478" s="46">
        <v>36320.881429149071</v>
      </c>
      <c r="N6478" s="45"/>
      <c r="O6478" s="46"/>
    </row>
    <row r="6479" spans="1:15" x14ac:dyDescent="0.2">
      <c r="A6479" s="11" t="str">
        <f t="shared" si="606"/>
        <v>3521006 - Alle regioner15-20 år</v>
      </c>
      <c r="B6479" s="12" t="str">
        <f t="shared" si="609"/>
        <v>352100</v>
      </c>
      <c r="C6479" s="14">
        <f t="shared" si="607"/>
        <v>0</v>
      </c>
      <c r="D6479" s="14">
        <f t="shared" si="608"/>
        <v>0</v>
      </c>
      <c r="E6479" s="19" t="str">
        <f t="shared" si="610"/>
        <v>352100 - Teknikerarbejde inden for audiovisuelle medier</v>
      </c>
      <c r="F6479" s="19" t="str">
        <f t="shared" si="611"/>
        <v>15-20 år</v>
      </c>
      <c r="G6479" s="40" t="s">
        <v>516</v>
      </c>
      <c r="H6479" s="41" t="s">
        <v>160</v>
      </c>
      <c r="I6479" s="42" t="s">
        <v>11</v>
      </c>
      <c r="J6479" s="43" t="s">
        <v>18</v>
      </c>
      <c r="K6479" s="44">
        <v>20</v>
      </c>
      <c r="L6479" s="45">
        <v>35935.585877327452</v>
      </c>
      <c r="M6479" s="46">
        <v>37970.150243845725</v>
      </c>
      <c r="N6479" s="45"/>
      <c r="O6479" s="46"/>
    </row>
    <row r="6480" spans="1:15" x14ac:dyDescent="0.2">
      <c r="A6480" s="11" t="str">
        <f t="shared" si="606"/>
        <v>3521006 - Alle regioner20-24 år</v>
      </c>
      <c r="B6480" s="12" t="str">
        <f t="shared" si="609"/>
        <v>352100</v>
      </c>
      <c r="C6480" s="14">
        <f t="shared" si="607"/>
        <v>0</v>
      </c>
      <c r="D6480" s="14">
        <f t="shared" si="608"/>
        <v>0</v>
      </c>
      <c r="E6480" s="19" t="str">
        <f t="shared" si="610"/>
        <v>352100 - Teknikerarbejde inden for audiovisuelle medier</v>
      </c>
      <c r="F6480" s="19" t="str">
        <f t="shared" si="611"/>
        <v>20-24 år</v>
      </c>
      <c r="G6480" s="40" t="s">
        <v>516</v>
      </c>
      <c r="H6480" s="41" t="s">
        <v>160</v>
      </c>
      <c r="I6480" s="42" t="s">
        <v>11</v>
      </c>
      <c r="J6480" s="43" t="s">
        <v>19</v>
      </c>
      <c r="K6480" s="44">
        <v>30</v>
      </c>
      <c r="L6480" s="45">
        <v>34693.777840119204</v>
      </c>
      <c r="M6480" s="46">
        <v>36580.030997296635</v>
      </c>
      <c r="N6480" s="45"/>
      <c r="O6480" s="46"/>
    </row>
    <row r="6481" spans="1:15" x14ac:dyDescent="0.2">
      <c r="A6481" s="11" t="str">
        <f t="shared" si="606"/>
        <v>3521006 - Alle regioner25 år og derover</v>
      </c>
      <c r="B6481" s="12" t="str">
        <f t="shared" si="609"/>
        <v>352100</v>
      </c>
      <c r="C6481" s="14">
        <f t="shared" si="607"/>
        <v>0</v>
      </c>
      <c r="D6481" s="14">
        <f t="shared" si="608"/>
        <v>0</v>
      </c>
      <c r="E6481" s="19" t="str">
        <f t="shared" si="610"/>
        <v>352100 - Teknikerarbejde inden for audiovisuelle medier</v>
      </c>
      <c r="F6481" s="19" t="str">
        <f t="shared" si="611"/>
        <v>25 år og derover</v>
      </c>
      <c r="G6481" s="40" t="s">
        <v>516</v>
      </c>
      <c r="H6481" s="41" t="s">
        <v>160</v>
      </c>
      <c r="I6481" s="42" t="s">
        <v>11</v>
      </c>
      <c r="J6481" s="43" t="s">
        <v>9</v>
      </c>
      <c r="K6481" s="44">
        <v>69</v>
      </c>
      <c r="L6481" s="45">
        <v>38458.548689037729</v>
      </c>
      <c r="M6481" s="46">
        <v>40635.955591984362</v>
      </c>
      <c r="N6481" s="45"/>
      <c r="O6481" s="46"/>
    </row>
    <row r="6482" spans="1:15" x14ac:dyDescent="0.2">
      <c r="A6482" s="11" t="str">
        <f t="shared" si="606"/>
        <v>3521006 - Alle regionerAlle uanset erf.</v>
      </c>
      <c r="B6482" s="12" t="str">
        <f t="shared" si="609"/>
        <v>352100</v>
      </c>
      <c r="C6482" s="14">
        <f t="shared" si="607"/>
        <v>0</v>
      </c>
      <c r="D6482" s="14">
        <f t="shared" si="608"/>
        <v>0</v>
      </c>
      <c r="E6482" s="19" t="str">
        <f t="shared" si="610"/>
        <v>352100 - Teknikerarbejde inden for audiovisuelle medier</v>
      </c>
      <c r="F6482" s="19" t="str">
        <f t="shared" si="611"/>
        <v>Alle uanset erf.</v>
      </c>
      <c r="G6482" s="40" t="s">
        <v>516</v>
      </c>
      <c r="H6482" s="41" t="s">
        <v>160</v>
      </c>
      <c r="I6482" s="42" t="s">
        <v>11</v>
      </c>
      <c r="J6482" s="43" t="s">
        <v>10</v>
      </c>
      <c r="K6482" s="44">
        <v>281</v>
      </c>
      <c r="L6482" s="45">
        <v>33807.329515899386</v>
      </c>
      <c r="M6482" s="46">
        <v>35613.036771029459</v>
      </c>
      <c r="N6482" s="45"/>
      <c r="O6482" s="46"/>
    </row>
    <row r="6483" spans="1:15" x14ac:dyDescent="0.2">
      <c r="A6483" s="11" t="str">
        <f t="shared" si="606"/>
        <v>3522001 - Region HovedstadenUnder 1 år</v>
      </c>
      <c r="B6483" s="12" t="str">
        <f t="shared" si="609"/>
        <v>352200</v>
      </c>
      <c r="C6483" s="14">
        <f t="shared" si="607"/>
        <v>0</v>
      </c>
      <c r="D6483" s="14">
        <f t="shared" si="608"/>
        <v>0</v>
      </c>
      <c r="E6483" s="19" t="str">
        <f t="shared" si="610"/>
        <v>352200 - Teknikerarbejde inden for telekommunikation</v>
      </c>
      <c r="F6483" s="19" t="str">
        <f t="shared" si="611"/>
        <v>Under 1 år</v>
      </c>
      <c r="G6483" s="40" t="s">
        <v>516</v>
      </c>
      <c r="H6483" s="41" t="s">
        <v>161</v>
      </c>
      <c r="I6483" s="42" t="s">
        <v>8</v>
      </c>
      <c r="J6483" s="43" t="s">
        <v>13</v>
      </c>
      <c r="K6483" s="44">
        <v>13</v>
      </c>
      <c r="L6483" s="45">
        <v>29235.14402875934</v>
      </c>
      <c r="M6483" s="46">
        <v>30909.752667334742</v>
      </c>
      <c r="N6483" s="45"/>
      <c r="O6483" s="46"/>
    </row>
    <row r="6484" spans="1:15" x14ac:dyDescent="0.2">
      <c r="A6484" s="11" t="str">
        <f t="shared" si="606"/>
        <v>3522001 - Region Hovedstaden1 år</v>
      </c>
      <c r="B6484" s="12" t="str">
        <f t="shared" si="609"/>
        <v>352200</v>
      </c>
      <c r="C6484" s="14">
        <f t="shared" si="607"/>
        <v>0</v>
      </c>
      <c r="D6484" s="14">
        <f t="shared" si="608"/>
        <v>0</v>
      </c>
      <c r="E6484" s="19" t="str">
        <f t="shared" si="610"/>
        <v>352200 - Teknikerarbejde inden for telekommunikation</v>
      </c>
      <c r="F6484" s="19" t="str">
        <f t="shared" si="611"/>
        <v>1 år</v>
      </c>
      <c r="G6484" s="40" t="s">
        <v>516</v>
      </c>
      <c r="H6484" s="41" t="s">
        <v>161</v>
      </c>
      <c r="I6484" s="42" t="s">
        <v>8</v>
      </c>
      <c r="J6484" s="43" t="s">
        <v>22</v>
      </c>
      <c r="K6484" s="44">
        <v>28</v>
      </c>
      <c r="L6484" s="45">
        <v>30805.569613728218</v>
      </c>
      <c r="M6484" s="46">
        <v>32570.1332820528</v>
      </c>
      <c r="N6484" s="45"/>
      <c r="O6484" s="46"/>
    </row>
    <row r="6485" spans="1:15" x14ac:dyDescent="0.2">
      <c r="A6485" s="11" t="str">
        <f t="shared" si="606"/>
        <v>3522001 - Region Hovedstaden2 år</v>
      </c>
      <c r="B6485" s="12" t="str">
        <f t="shared" si="609"/>
        <v>352200</v>
      </c>
      <c r="C6485" s="14">
        <f t="shared" si="607"/>
        <v>0</v>
      </c>
      <c r="D6485" s="14">
        <f t="shared" si="608"/>
        <v>0</v>
      </c>
      <c r="E6485" s="19" t="str">
        <f t="shared" si="610"/>
        <v>352200 - Teknikerarbejde inden for telekommunikation</v>
      </c>
      <c r="F6485" s="19" t="str">
        <f t="shared" si="611"/>
        <v>2 år</v>
      </c>
      <c r="G6485" s="40" t="s">
        <v>516</v>
      </c>
      <c r="H6485" s="41" t="s">
        <v>161</v>
      </c>
      <c r="I6485" s="42" t="s">
        <v>8</v>
      </c>
      <c r="J6485" s="43" t="s">
        <v>23</v>
      </c>
      <c r="K6485" s="44">
        <v>25</v>
      </c>
      <c r="L6485" s="45">
        <v>29673.291258575529</v>
      </c>
      <c r="M6485" s="46">
        <v>31372.997264049354</v>
      </c>
      <c r="N6485" s="45"/>
      <c r="O6485" s="46"/>
    </row>
    <row r="6486" spans="1:15" x14ac:dyDescent="0.2">
      <c r="A6486" s="11" t="str">
        <f t="shared" si="606"/>
        <v>3522001 - Region Hovedstaden3 år</v>
      </c>
      <c r="B6486" s="12" t="str">
        <f t="shared" si="609"/>
        <v>352200</v>
      </c>
      <c r="C6486" s="14">
        <f t="shared" si="607"/>
        <v>0</v>
      </c>
      <c r="D6486" s="14">
        <f t="shared" si="608"/>
        <v>0</v>
      </c>
      <c r="E6486" s="19" t="str">
        <f t="shared" si="610"/>
        <v>352200 - Teknikerarbejde inden for telekommunikation</v>
      </c>
      <c r="F6486" s="19" t="str">
        <f t="shared" si="611"/>
        <v>3 år</v>
      </c>
      <c r="G6486" s="40" t="s">
        <v>516</v>
      </c>
      <c r="H6486" s="41" t="s">
        <v>161</v>
      </c>
      <c r="I6486" s="42" t="s">
        <v>8</v>
      </c>
      <c r="J6486" s="43" t="s">
        <v>14</v>
      </c>
      <c r="K6486" s="44">
        <v>28</v>
      </c>
      <c r="L6486" s="45">
        <v>33561.879617497943</v>
      </c>
      <c r="M6486" s="46">
        <v>35484.326569666242</v>
      </c>
      <c r="N6486" s="45"/>
      <c r="O6486" s="46"/>
    </row>
    <row r="6487" spans="1:15" x14ac:dyDescent="0.2">
      <c r="A6487" s="11" t="str">
        <f t="shared" si="606"/>
        <v>3522001 - Region Hovedstaden4 år</v>
      </c>
      <c r="B6487" s="12" t="str">
        <f t="shared" si="609"/>
        <v>352200</v>
      </c>
      <c r="C6487" s="14">
        <f t="shared" si="607"/>
        <v>0</v>
      </c>
      <c r="D6487" s="14">
        <f t="shared" si="608"/>
        <v>0</v>
      </c>
      <c r="E6487" s="19" t="str">
        <f t="shared" si="610"/>
        <v>352200 - Teknikerarbejde inden for telekommunikation</v>
      </c>
      <c r="F6487" s="19" t="str">
        <f t="shared" si="611"/>
        <v>4 år</v>
      </c>
      <c r="G6487" s="40" t="s">
        <v>516</v>
      </c>
      <c r="H6487" s="41" t="s">
        <v>161</v>
      </c>
      <c r="I6487" s="42" t="s">
        <v>8</v>
      </c>
      <c r="J6487" s="43" t="s">
        <v>24</v>
      </c>
      <c r="K6487" s="44">
        <v>25</v>
      </c>
      <c r="L6487" s="45">
        <v>33604.743252637629</v>
      </c>
      <c r="M6487" s="46">
        <v>35529.645462546927</v>
      </c>
      <c r="N6487" s="45"/>
      <c r="O6487" s="46"/>
    </row>
    <row r="6488" spans="1:15" x14ac:dyDescent="0.2">
      <c r="A6488" s="11" t="str">
        <f t="shared" si="606"/>
        <v>3522001 - Region Hovedstaden5-9 år</v>
      </c>
      <c r="B6488" s="12" t="str">
        <f t="shared" si="609"/>
        <v>352200</v>
      </c>
      <c r="C6488" s="14">
        <f t="shared" si="607"/>
        <v>0</v>
      </c>
      <c r="D6488" s="14">
        <f t="shared" si="608"/>
        <v>0</v>
      </c>
      <c r="E6488" s="19" t="str">
        <f t="shared" si="610"/>
        <v>352200 - Teknikerarbejde inden for telekommunikation</v>
      </c>
      <c r="F6488" s="19" t="str">
        <f t="shared" si="611"/>
        <v>5-9 år</v>
      </c>
      <c r="G6488" s="40" t="s">
        <v>516</v>
      </c>
      <c r="H6488" s="41" t="s">
        <v>161</v>
      </c>
      <c r="I6488" s="42" t="s">
        <v>8</v>
      </c>
      <c r="J6488" s="43" t="s">
        <v>15</v>
      </c>
      <c r="K6488" s="44">
        <v>111</v>
      </c>
      <c r="L6488" s="45">
        <v>31854.068928049248</v>
      </c>
      <c r="M6488" s="46">
        <v>33678.691339630757</v>
      </c>
      <c r="N6488" s="45"/>
      <c r="O6488" s="46"/>
    </row>
    <row r="6489" spans="1:15" x14ac:dyDescent="0.2">
      <c r="A6489" s="11" t="str">
        <f t="shared" si="606"/>
        <v>3522001 - Region Hovedstaden0-4 år</v>
      </c>
      <c r="B6489" s="12" t="str">
        <f t="shared" si="609"/>
        <v>352200</v>
      </c>
      <c r="C6489" s="14">
        <f t="shared" si="607"/>
        <v>0</v>
      </c>
      <c r="D6489" s="14">
        <f t="shared" si="608"/>
        <v>0</v>
      </c>
      <c r="E6489" s="19" t="str">
        <f t="shared" si="610"/>
        <v>352200 - Teknikerarbejde inden for telekommunikation</v>
      </c>
      <c r="F6489" s="19" t="str">
        <f t="shared" si="611"/>
        <v>0-4 år</v>
      </c>
      <c r="G6489" s="40" t="s">
        <v>516</v>
      </c>
      <c r="H6489" s="41" t="s">
        <v>161</v>
      </c>
      <c r="I6489" s="42" t="s">
        <v>8</v>
      </c>
      <c r="J6489" s="43" t="s">
        <v>16</v>
      </c>
      <c r="K6489" s="44">
        <v>119</v>
      </c>
      <c r="L6489" s="45">
        <v>31714.660562708727</v>
      </c>
      <c r="M6489" s="46">
        <v>33531.297569714858</v>
      </c>
      <c r="N6489" s="45"/>
      <c r="O6489" s="46"/>
    </row>
    <row r="6490" spans="1:15" x14ac:dyDescent="0.2">
      <c r="A6490" s="11" t="str">
        <f t="shared" si="606"/>
        <v>3522001 - Region Hovedstaden10-14 år</v>
      </c>
      <c r="B6490" s="12" t="str">
        <f t="shared" si="609"/>
        <v>352200</v>
      </c>
      <c r="C6490" s="14">
        <f t="shared" si="607"/>
        <v>0</v>
      </c>
      <c r="D6490" s="14">
        <f t="shared" si="608"/>
        <v>0</v>
      </c>
      <c r="E6490" s="19" t="str">
        <f t="shared" si="610"/>
        <v>352200 - Teknikerarbejde inden for telekommunikation</v>
      </c>
      <c r="F6490" s="19" t="str">
        <f t="shared" si="611"/>
        <v>10-14 år</v>
      </c>
      <c r="G6490" s="40" t="s">
        <v>516</v>
      </c>
      <c r="H6490" s="41" t="s">
        <v>161</v>
      </c>
      <c r="I6490" s="42" t="s">
        <v>8</v>
      </c>
      <c r="J6490" s="43" t="s">
        <v>17</v>
      </c>
      <c r="K6490" s="44">
        <v>104</v>
      </c>
      <c r="L6490" s="45">
        <v>33529.719601515193</v>
      </c>
      <c r="M6490" s="46">
        <v>35450.324406419626</v>
      </c>
      <c r="N6490" s="45"/>
      <c r="O6490" s="46"/>
    </row>
    <row r="6491" spans="1:15" x14ac:dyDescent="0.2">
      <c r="A6491" s="11" t="str">
        <f t="shared" si="606"/>
        <v>3522001 - Region Hovedstaden15-20 år</v>
      </c>
      <c r="B6491" s="12" t="str">
        <f t="shared" si="609"/>
        <v>352200</v>
      </c>
      <c r="C6491" s="14">
        <f t="shared" si="607"/>
        <v>0</v>
      </c>
      <c r="D6491" s="14">
        <f t="shared" si="608"/>
        <v>0</v>
      </c>
      <c r="E6491" s="19" t="str">
        <f t="shared" si="610"/>
        <v>352200 - Teknikerarbejde inden for telekommunikation</v>
      </c>
      <c r="F6491" s="19" t="str">
        <f t="shared" si="611"/>
        <v>15-20 år</v>
      </c>
      <c r="G6491" s="40" t="s">
        <v>516</v>
      </c>
      <c r="H6491" s="41" t="s">
        <v>161</v>
      </c>
      <c r="I6491" s="42" t="s">
        <v>8</v>
      </c>
      <c r="J6491" s="43" t="s">
        <v>18</v>
      </c>
      <c r="K6491" s="44">
        <v>100</v>
      </c>
      <c r="L6491" s="45">
        <v>32421.857503066381</v>
      </c>
      <c r="M6491" s="46">
        <v>34279.003224663829</v>
      </c>
      <c r="N6491" s="45"/>
      <c r="O6491" s="46"/>
    </row>
    <row r="6492" spans="1:15" x14ac:dyDescent="0.2">
      <c r="A6492" s="11" t="str">
        <f t="shared" si="606"/>
        <v>3522001 - Region Hovedstaden20-24 år</v>
      </c>
      <c r="B6492" s="12" t="str">
        <f t="shared" si="609"/>
        <v>352200</v>
      </c>
      <c r="C6492" s="14">
        <f t="shared" si="607"/>
        <v>0</v>
      </c>
      <c r="D6492" s="14">
        <f t="shared" si="608"/>
        <v>0</v>
      </c>
      <c r="E6492" s="19" t="str">
        <f t="shared" si="610"/>
        <v>352200 - Teknikerarbejde inden for telekommunikation</v>
      </c>
      <c r="F6492" s="19" t="str">
        <f t="shared" si="611"/>
        <v>20-24 år</v>
      </c>
      <c r="G6492" s="40" t="s">
        <v>516</v>
      </c>
      <c r="H6492" s="41" t="s">
        <v>161</v>
      </c>
      <c r="I6492" s="42" t="s">
        <v>8</v>
      </c>
      <c r="J6492" s="43" t="s">
        <v>19</v>
      </c>
      <c r="K6492" s="44">
        <v>107</v>
      </c>
      <c r="L6492" s="45">
        <v>39544.211794112591</v>
      </c>
      <c r="M6492" s="46">
        <v>41809.330741737162</v>
      </c>
      <c r="N6492" s="45"/>
      <c r="O6492" s="46"/>
    </row>
    <row r="6493" spans="1:15" x14ac:dyDescent="0.2">
      <c r="A6493" s="11" t="str">
        <f t="shared" si="606"/>
        <v>3522001 - Region Hovedstaden25 år og derover</v>
      </c>
      <c r="B6493" s="12" t="str">
        <f t="shared" si="609"/>
        <v>352200</v>
      </c>
      <c r="C6493" s="14">
        <f t="shared" si="607"/>
        <v>0</v>
      </c>
      <c r="D6493" s="14">
        <f t="shared" si="608"/>
        <v>0</v>
      </c>
      <c r="E6493" s="19" t="str">
        <f t="shared" si="610"/>
        <v>352200 - Teknikerarbejde inden for telekommunikation</v>
      </c>
      <c r="F6493" s="19" t="str">
        <f t="shared" si="611"/>
        <v>25 år og derover</v>
      </c>
      <c r="G6493" s="40" t="s">
        <v>516</v>
      </c>
      <c r="H6493" s="41" t="s">
        <v>161</v>
      </c>
      <c r="I6493" s="42" t="s">
        <v>8</v>
      </c>
      <c r="J6493" s="43" t="s">
        <v>9</v>
      </c>
      <c r="K6493" s="44">
        <v>456</v>
      </c>
      <c r="L6493" s="45">
        <v>38634.018659548121</v>
      </c>
      <c r="M6493" s="46">
        <v>40847.001134562393</v>
      </c>
      <c r="N6493" s="45"/>
      <c r="O6493" s="46"/>
    </row>
    <row r="6494" spans="1:15" x14ac:dyDescent="0.2">
      <c r="A6494" s="11" t="str">
        <f t="shared" si="606"/>
        <v>3522001 - Region HovedstadenAlle uanset erf.</v>
      </c>
      <c r="B6494" s="12" t="str">
        <f t="shared" si="609"/>
        <v>352200</v>
      </c>
      <c r="C6494" s="14">
        <f t="shared" si="607"/>
        <v>0</v>
      </c>
      <c r="D6494" s="14">
        <f t="shared" si="608"/>
        <v>0</v>
      </c>
      <c r="E6494" s="19" t="str">
        <f t="shared" si="610"/>
        <v>352200 - Teknikerarbejde inden for telekommunikation</v>
      </c>
      <c r="F6494" s="19" t="str">
        <f t="shared" si="611"/>
        <v>Alle uanset erf.</v>
      </c>
      <c r="G6494" s="40" t="s">
        <v>516</v>
      </c>
      <c r="H6494" s="41" t="s">
        <v>161</v>
      </c>
      <c r="I6494" s="42" t="s">
        <v>8</v>
      </c>
      <c r="J6494" s="43" t="s">
        <v>10</v>
      </c>
      <c r="K6494" s="44">
        <v>997</v>
      </c>
      <c r="L6494" s="45">
        <v>35715.511439208909</v>
      </c>
      <c r="M6494" s="46">
        <v>37761.319865136335</v>
      </c>
      <c r="N6494" s="45"/>
      <c r="O6494" s="46"/>
    </row>
    <row r="6495" spans="1:15" x14ac:dyDescent="0.2">
      <c r="A6495" s="11" t="str">
        <f t="shared" si="606"/>
        <v>3522002 - Region SjællandAlle uanset erf.</v>
      </c>
      <c r="B6495" s="12" t="str">
        <f t="shared" si="609"/>
        <v>352200</v>
      </c>
      <c r="C6495" s="14">
        <f t="shared" si="607"/>
        <v>0</v>
      </c>
      <c r="D6495" s="14">
        <f t="shared" si="608"/>
        <v>0</v>
      </c>
      <c r="E6495" s="19" t="str">
        <f t="shared" si="610"/>
        <v>352200 - Teknikerarbejde inden for telekommunikation</v>
      </c>
      <c r="F6495" s="19" t="str">
        <f t="shared" si="611"/>
        <v>Alle uanset erf.</v>
      </c>
      <c r="G6495" s="40" t="s">
        <v>516</v>
      </c>
      <c r="H6495" s="41" t="s">
        <v>161</v>
      </c>
      <c r="I6495" s="42" t="s">
        <v>20</v>
      </c>
      <c r="J6495" s="43" t="s">
        <v>10</v>
      </c>
      <c r="K6495" s="44">
        <v>102</v>
      </c>
      <c r="L6495" s="45">
        <v>37123.382246476038</v>
      </c>
      <c r="M6495" s="46">
        <v>39249.834455568292</v>
      </c>
      <c r="N6495" s="45"/>
      <c r="O6495" s="46"/>
    </row>
    <row r="6496" spans="1:15" x14ac:dyDescent="0.2">
      <c r="A6496" s="11" t="str">
        <f t="shared" si="606"/>
        <v>3522003 - Region Syddanmark0-4 år</v>
      </c>
      <c r="B6496" s="12" t="str">
        <f t="shared" si="609"/>
        <v>352200</v>
      </c>
      <c r="C6496" s="14">
        <f t="shared" si="607"/>
        <v>0</v>
      </c>
      <c r="D6496" s="14">
        <f t="shared" si="608"/>
        <v>0</v>
      </c>
      <c r="E6496" s="19" t="str">
        <f t="shared" si="610"/>
        <v>352200 - Teknikerarbejde inden for telekommunikation</v>
      </c>
      <c r="F6496" s="19" t="str">
        <f t="shared" si="611"/>
        <v>0-4 år</v>
      </c>
      <c r="G6496" s="40" t="s">
        <v>516</v>
      </c>
      <c r="H6496" s="41" t="s">
        <v>161</v>
      </c>
      <c r="I6496" s="42" t="s">
        <v>544</v>
      </c>
      <c r="J6496" s="43" t="s">
        <v>16</v>
      </c>
      <c r="K6496" s="44">
        <v>13</v>
      </c>
      <c r="L6496" s="45">
        <v>29694.903655173901</v>
      </c>
      <c r="M6496" s="46">
        <v>31395.847633205973</v>
      </c>
      <c r="N6496" s="45"/>
      <c r="O6496" s="46"/>
    </row>
    <row r="6497" spans="1:15" x14ac:dyDescent="0.2">
      <c r="A6497" s="11" t="str">
        <f t="shared" si="606"/>
        <v>3522003 - Region Syddanmark10-14 år</v>
      </c>
      <c r="B6497" s="12" t="str">
        <f t="shared" si="609"/>
        <v>352200</v>
      </c>
      <c r="C6497" s="14">
        <f t="shared" si="607"/>
        <v>0</v>
      </c>
      <c r="D6497" s="14">
        <f t="shared" si="608"/>
        <v>0</v>
      </c>
      <c r="E6497" s="19" t="str">
        <f t="shared" si="610"/>
        <v>352200 - Teknikerarbejde inden for telekommunikation</v>
      </c>
      <c r="F6497" s="19" t="str">
        <f t="shared" si="611"/>
        <v>10-14 år</v>
      </c>
      <c r="G6497" s="40" t="s">
        <v>516</v>
      </c>
      <c r="H6497" s="41" t="s">
        <v>161</v>
      </c>
      <c r="I6497" s="42" t="s">
        <v>544</v>
      </c>
      <c r="J6497" s="43" t="s">
        <v>17</v>
      </c>
      <c r="K6497" s="44">
        <v>20</v>
      </c>
      <c r="L6497" s="45">
        <v>36037.240338695541</v>
      </c>
      <c r="M6497" s="46">
        <v>38101.477611555609</v>
      </c>
      <c r="N6497" s="45"/>
      <c r="O6497" s="46"/>
    </row>
    <row r="6498" spans="1:15" x14ac:dyDescent="0.2">
      <c r="A6498" s="11" t="str">
        <f t="shared" si="606"/>
        <v>3522003 - Region Syddanmark15-20 år</v>
      </c>
      <c r="B6498" s="12" t="str">
        <f t="shared" si="609"/>
        <v>352200</v>
      </c>
      <c r="C6498" s="14">
        <f t="shared" si="607"/>
        <v>0</v>
      </c>
      <c r="D6498" s="14">
        <f t="shared" si="608"/>
        <v>0</v>
      </c>
      <c r="E6498" s="19" t="str">
        <f t="shared" si="610"/>
        <v>352200 - Teknikerarbejde inden for telekommunikation</v>
      </c>
      <c r="F6498" s="19" t="str">
        <f t="shared" si="611"/>
        <v>15-20 år</v>
      </c>
      <c r="G6498" s="40" t="s">
        <v>516</v>
      </c>
      <c r="H6498" s="41" t="s">
        <v>161</v>
      </c>
      <c r="I6498" s="42" t="s">
        <v>544</v>
      </c>
      <c r="J6498" s="43" t="s">
        <v>18</v>
      </c>
      <c r="K6498" s="44">
        <v>17</v>
      </c>
      <c r="L6498" s="45">
        <v>37217.850559947503</v>
      </c>
      <c r="M6498" s="46">
        <v>39349.713977332598</v>
      </c>
      <c r="N6498" s="45"/>
      <c r="O6498" s="46"/>
    </row>
    <row r="6499" spans="1:15" x14ac:dyDescent="0.2">
      <c r="A6499" s="11" t="str">
        <f t="shared" si="606"/>
        <v>3522003 - Region Syddanmark20-24 år</v>
      </c>
      <c r="B6499" s="12" t="str">
        <f t="shared" si="609"/>
        <v>352200</v>
      </c>
      <c r="C6499" s="14">
        <f t="shared" si="607"/>
        <v>0</v>
      </c>
      <c r="D6499" s="14">
        <f t="shared" si="608"/>
        <v>0</v>
      </c>
      <c r="E6499" s="19" t="str">
        <f t="shared" si="610"/>
        <v>352200 - Teknikerarbejde inden for telekommunikation</v>
      </c>
      <c r="F6499" s="19" t="str">
        <f t="shared" si="611"/>
        <v>20-24 år</v>
      </c>
      <c r="G6499" s="40" t="s">
        <v>516</v>
      </c>
      <c r="H6499" s="41" t="s">
        <v>161</v>
      </c>
      <c r="I6499" s="42" t="s">
        <v>544</v>
      </c>
      <c r="J6499" s="43" t="s">
        <v>19</v>
      </c>
      <c r="K6499" s="44">
        <v>27</v>
      </c>
      <c r="L6499" s="45">
        <v>38081.612707859516</v>
      </c>
      <c r="M6499" s="46">
        <v>40262.952999829016</v>
      </c>
      <c r="N6499" s="45"/>
      <c r="O6499" s="46"/>
    </row>
    <row r="6500" spans="1:15" x14ac:dyDescent="0.2">
      <c r="A6500" s="11" t="str">
        <f t="shared" si="606"/>
        <v>3522003 - Region Syddanmark25 år og derover</v>
      </c>
      <c r="B6500" s="12" t="str">
        <f t="shared" si="609"/>
        <v>352200</v>
      </c>
      <c r="C6500" s="14">
        <f t="shared" si="607"/>
        <v>0</v>
      </c>
      <c r="D6500" s="14">
        <f t="shared" si="608"/>
        <v>0</v>
      </c>
      <c r="E6500" s="19" t="str">
        <f t="shared" si="610"/>
        <v>352200 - Teknikerarbejde inden for telekommunikation</v>
      </c>
      <c r="F6500" s="19" t="str">
        <f t="shared" si="611"/>
        <v>25 år og derover</v>
      </c>
      <c r="G6500" s="40" t="s">
        <v>516</v>
      </c>
      <c r="H6500" s="41" t="s">
        <v>161</v>
      </c>
      <c r="I6500" s="42" t="s">
        <v>544</v>
      </c>
      <c r="J6500" s="43" t="s">
        <v>9</v>
      </c>
      <c r="K6500" s="44">
        <v>167</v>
      </c>
      <c r="L6500" s="45">
        <v>39182.577634163827</v>
      </c>
      <c r="M6500" s="46">
        <v>41426.981934798518</v>
      </c>
      <c r="N6500" s="45"/>
      <c r="O6500" s="46"/>
    </row>
    <row r="6501" spans="1:15" x14ac:dyDescent="0.2">
      <c r="A6501" s="11" t="str">
        <f t="shared" si="606"/>
        <v>3522003 - Region SyddanmarkAlle uanset erf.</v>
      </c>
      <c r="B6501" s="12" t="str">
        <f t="shared" si="609"/>
        <v>352200</v>
      </c>
      <c r="C6501" s="14">
        <f t="shared" si="607"/>
        <v>0</v>
      </c>
      <c r="D6501" s="14">
        <f t="shared" si="608"/>
        <v>0</v>
      </c>
      <c r="E6501" s="19" t="str">
        <f t="shared" si="610"/>
        <v>352200 - Teknikerarbejde inden for telekommunikation</v>
      </c>
      <c r="F6501" s="19" t="str">
        <f t="shared" si="611"/>
        <v>Alle uanset erf.</v>
      </c>
      <c r="G6501" s="40" t="s">
        <v>516</v>
      </c>
      <c r="H6501" s="41" t="s">
        <v>161</v>
      </c>
      <c r="I6501" s="42" t="s">
        <v>544</v>
      </c>
      <c r="J6501" s="43" t="s">
        <v>10</v>
      </c>
      <c r="K6501" s="44">
        <v>254</v>
      </c>
      <c r="L6501" s="45">
        <v>38447.5361477388</v>
      </c>
      <c r="M6501" s="46">
        <v>40649.83677952658</v>
      </c>
      <c r="N6501" s="45"/>
      <c r="O6501" s="46"/>
    </row>
    <row r="6502" spans="1:15" x14ac:dyDescent="0.2">
      <c r="A6502" s="11" t="str">
        <f t="shared" si="606"/>
        <v>3522004 - Region MidtjyllandUnder 1 år</v>
      </c>
      <c r="B6502" s="12" t="str">
        <f t="shared" si="609"/>
        <v>352200</v>
      </c>
      <c r="C6502" s="14">
        <f t="shared" si="607"/>
        <v>0</v>
      </c>
      <c r="D6502" s="14">
        <f t="shared" si="608"/>
        <v>0</v>
      </c>
      <c r="E6502" s="19" t="str">
        <f t="shared" si="610"/>
        <v>352200 - Teknikerarbejde inden for telekommunikation</v>
      </c>
      <c r="F6502" s="19" t="str">
        <f t="shared" si="611"/>
        <v>Under 1 år</v>
      </c>
      <c r="G6502" s="40" t="s">
        <v>516</v>
      </c>
      <c r="H6502" s="41" t="s">
        <v>161</v>
      </c>
      <c r="I6502" s="42" t="s">
        <v>517</v>
      </c>
      <c r="J6502" s="43" t="s">
        <v>13</v>
      </c>
      <c r="K6502" s="44">
        <v>19</v>
      </c>
      <c r="L6502" s="45">
        <v>24319.454295768937</v>
      </c>
      <c r="M6502" s="46">
        <v>25712.48893274803</v>
      </c>
      <c r="N6502" s="45"/>
      <c r="O6502" s="46"/>
    </row>
    <row r="6503" spans="1:15" x14ac:dyDescent="0.2">
      <c r="A6503" s="11" t="str">
        <f t="shared" si="606"/>
        <v>3522004 - Region Midtjylland3 år</v>
      </c>
      <c r="B6503" s="12" t="str">
        <f t="shared" si="609"/>
        <v>352200</v>
      </c>
      <c r="C6503" s="14">
        <f t="shared" si="607"/>
        <v>0</v>
      </c>
      <c r="D6503" s="14">
        <f t="shared" si="608"/>
        <v>0</v>
      </c>
      <c r="E6503" s="19" t="str">
        <f t="shared" si="610"/>
        <v>352200 - Teknikerarbejde inden for telekommunikation</v>
      </c>
      <c r="F6503" s="19" t="str">
        <f t="shared" si="611"/>
        <v>3 år</v>
      </c>
      <c r="G6503" s="40" t="s">
        <v>516</v>
      </c>
      <c r="H6503" s="41" t="s">
        <v>161</v>
      </c>
      <c r="I6503" s="42" t="s">
        <v>517</v>
      </c>
      <c r="J6503" s="43" t="s">
        <v>14</v>
      </c>
      <c r="K6503" s="44">
        <v>20</v>
      </c>
      <c r="L6503" s="45">
        <v>30833.503163645586</v>
      </c>
      <c r="M6503" s="46">
        <v>32599.666884425929</v>
      </c>
      <c r="N6503" s="45"/>
      <c r="O6503" s="46"/>
    </row>
    <row r="6504" spans="1:15" x14ac:dyDescent="0.2">
      <c r="A6504" s="11" t="str">
        <f t="shared" si="606"/>
        <v>3522004 - Region Midtjylland4 år</v>
      </c>
      <c r="B6504" s="12" t="str">
        <f t="shared" si="609"/>
        <v>352200</v>
      </c>
      <c r="C6504" s="14">
        <f t="shared" si="607"/>
        <v>0</v>
      </c>
      <c r="D6504" s="14">
        <f t="shared" si="608"/>
        <v>0</v>
      </c>
      <c r="E6504" s="19" t="str">
        <f t="shared" si="610"/>
        <v>352200 - Teknikerarbejde inden for telekommunikation</v>
      </c>
      <c r="F6504" s="19" t="str">
        <f t="shared" si="611"/>
        <v>4 år</v>
      </c>
      <c r="G6504" s="40" t="s">
        <v>516</v>
      </c>
      <c r="H6504" s="41" t="s">
        <v>161</v>
      </c>
      <c r="I6504" s="42" t="s">
        <v>517</v>
      </c>
      <c r="J6504" s="43" t="s">
        <v>24</v>
      </c>
      <c r="K6504" s="44">
        <v>19</v>
      </c>
      <c r="L6504" s="45">
        <v>33404.115363858742</v>
      </c>
      <c r="M6504" s="46">
        <v>35317.52547387081</v>
      </c>
      <c r="N6504" s="45"/>
      <c r="O6504" s="46"/>
    </row>
    <row r="6505" spans="1:15" x14ac:dyDescent="0.2">
      <c r="A6505" s="11" t="str">
        <f t="shared" si="606"/>
        <v>3522004 - Region Midtjylland5-9 år</v>
      </c>
      <c r="B6505" s="12" t="str">
        <f t="shared" si="609"/>
        <v>352200</v>
      </c>
      <c r="C6505" s="14">
        <f t="shared" si="607"/>
        <v>0</v>
      </c>
      <c r="D6505" s="14">
        <f t="shared" si="608"/>
        <v>0</v>
      </c>
      <c r="E6505" s="19" t="str">
        <f t="shared" si="610"/>
        <v>352200 - Teknikerarbejde inden for telekommunikation</v>
      </c>
      <c r="F6505" s="19" t="str">
        <f t="shared" si="611"/>
        <v>5-9 år</v>
      </c>
      <c r="G6505" s="40" t="s">
        <v>516</v>
      </c>
      <c r="H6505" s="41" t="s">
        <v>161</v>
      </c>
      <c r="I6505" s="42" t="s">
        <v>517</v>
      </c>
      <c r="J6505" s="43" t="s">
        <v>15</v>
      </c>
      <c r="K6505" s="44">
        <v>64</v>
      </c>
      <c r="L6505" s="45">
        <v>31799.60722496609</v>
      </c>
      <c r="M6505" s="46">
        <v>33621.110033703677</v>
      </c>
      <c r="N6505" s="45"/>
      <c r="O6505" s="46"/>
    </row>
    <row r="6506" spans="1:15" x14ac:dyDescent="0.2">
      <c r="A6506" s="11" t="str">
        <f t="shared" si="606"/>
        <v>3522004 - Region Midtjylland0-4 år</v>
      </c>
      <c r="B6506" s="12" t="str">
        <f t="shared" si="609"/>
        <v>352200</v>
      </c>
      <c r="C6506" s="14">
        <f t="shared" si="607"/>
        <v>0</v>
      </c>
      <c r="D6506" s="14">
        <f t="shared" si="608"/>
        <v>0</v>
      </c>
      <c r="E6506" s="19" t="str">
        <f t="shared" si="610"/>
        <v>352200 - Teknikerarbejde inden for telekommunikation</v>
      </c>
      <c r="F6506" s="19" t="str">
        <f t="shared" si="611"/>
        <v>0-4 år</v>
      </c>
      <c r="G6506" s="40" t="s">
        <v>516</v>
      </c>
      <c r="H6506" s="41" t="s">
        <v>161</v>
      </c>
      <c r="I6506" s="42" t="s">
        <v>517</v>
      </c>
      <c r="J6506" s="43" t="s">
        <v>16</v>
      </c>
      <c r="K6506" s="44">
        <v>90</v>
      </c>
      <c r="L6506" s="45">
        <v>29755.293933295568</v>
      </c>
      <c r="M6506" s="46">
        <v>31459.697106922129</v>
      </c>
      <c r="N6506" s="45"/>
      <c r="O6506" s="46"/>
    </row>
    <row r="6507" spans="1:15" x14ac:dyDescent="0.2">
      <c r="A6507" s="11" t="str">
        <f t="shared" si="606"/>
        <v>3522004 - Region Midtjylland10-14 år</v>
      </c>
      <c r="B6507" s="12" t="str">
        <f t="shared" si="609"/>
        <v>352200</v>
      </c>
      <c r="C6507" s="14">
        <f t="shared" si="607"/>
        <v>0</v>
      </c>
      <c r="D6507" s="14">
        <f t="shared" si="608"/>
        <v>0</v>
      </c>
      <c r="E6507" s="19" t="str">
        <f t="shared" si="610"/>
        <v>352200 - Teknikerarbejde inden for telekommunikation</v>
      </c>
      <c r="F6507" s="19" t="str">
        <f t="shared" si="611"/>
        <v>10-14 år</v>
      </c>
      <c r="G6507" s="40" t="s">
        <v>516</v>
      </c>
      <c r="H6507" s="41" t="s">
        <v>161</v>
      </c>
      <c r="I6507" s="42" t="s">
        <v>517</v>
      </c>
      <c r="J6507" s="43" t="s">
        <v>17</v>
      </c>
      <c r="K6507" s="44">
        <v>51</v>
      </c>
      <c r="L6507" s="45">
        <v>34849.437883891325</v>
      </c>
      <c r="M6507" s="46">
        <v>36845.637036269429</v>
      </c>
      <c r="N6507" s="45"/>
      <c r="O6507" s="46"/>
    </row>
    <row r="6508" spans="1:15" x14ac:dyDescent="0.2">
      <c r="A6508" s="11" t="str">
        <f t="shared" si="606"/>
        <v>3522004 - Region Midtjylland15-20 år</v>
      </c>
      <c r="B6508" s="12" t="str">
        <f t="shared" si="609"/>
        <v>352200</v>
      </c>
      <c r="C6508" s="14">
        <f t="shared" si="607"/>
        <v>0</v>
      </c>
      <c r="D6508" s="14">
        <f t="shared" si="608"/>
        <v>0</v>
      </c>
      <c r="E6508" s="19" t="str">
        <f t="shared" si="610"/>
        <v>352200 - Teknikerarbejde inden for telekommunikation</v>
      </c>
      <c r="F6508" s="19" t="str">
        <f t="shared" si="611"/>
        <v>15-20 år</v>
      </c>
      <c r="G6508" s="40" t="s">
        <v>516</v>
      </c>
      <c r="H6508" s="41" t="s">
        <v>161</v>
      </c>
      <c r="I6508" s="42" t="s">
        <v>517</v>
      </c>
      <c r="J6508" s="43" t="s">
        <v>18</v>
      </c>
      <c r="K6508" s="44">
        <v>40</v>
      </c>
      <c r="L6508" s="45">
        <v>35718.055257146763</v>
      </c>
      <c r="M6508" s="46">
        <v>37764.009394670124</v>
      </c>
      <c r="N6508" s="45"/>
      <c r="O6508" s="46"/>
    </row>
    <row r="6509" spans="1:15" x14ac:dyDescent="0.2">
      <c r="A6509" s="11" t="str">
        <f t="shared" si="606"/>
        <v>3522004 - Region Midtjylland20-24 år</v>
      </c>
      <c r="B6509" s="12" t="str">
        <f t="shared" si="609"/>
        <v>352200</v>
      </c>
      <c r="C6509" s="14">
        <f t="shared" si="607"/>
        <v>0</v>
      </c>
      <c r="D6509" s="14">
        <f t="shared" si="608"/>
        <v>0</v>
      </c>
      <c r="E6509" s="19" t="str">
        <f t="shared" si="610"/>
        <v>352200 - Teknikerarbejde inden for telekommunikation</v>
      </c>
      <c r="F6509" s="19" t="str">
        <f t="shared" si="611"/>
        <v>20-24 år</v>
      </c>
      <c r="G6509" s="40" t="s">
        <v>516</v>
      </c>
      <c r="H6509" s="41" t="s">
        <v>161</v>
      </c>
      <c r="I6509" s="42" t="s">
        <v>517</v>
      </c>
      <c r="J6509" s="43" t="s">
        <v>19</v>
      </c>
      <c r="K6509" s="44">
        <v>47</v>
      </c>
      <c r="L6509" s="45">
        <v>42206.546978702318</v>
      </c>
      <c r="M6509" s="46">
        <v>44624.166269561436</v>
      </c>
      <c r="N6509" s="45"/>
      <c r="O6509" s="46"/>
    </row>
    <row r="6510" spans="1:15" x14ac:dyDescent="0.2">
      <c r="A6510" s="11" t="str">
        <f t="shared" si="606"/>
        <v>3522004 - Region Midtjylland25 år og derover</v>
      </c>
      <c r="B6510" s="12" t="str">
        <f t="shared" si="609"/>
        <v>352200</v>
      </c>
      <c r="C6510" s="14">
        <f t="shared" si="607"/>
        <v>0</v>
      </c>
      <c r="D6510" s="14">
        <f t="shared" si="608"/>
        <v>0</v>
      </c>
      <c r="E6510" s="19" t="str">
        <f t="shared" si="610"/>
        <v>352200 - Teknikerarbejde inden for telekommunikation</v>
      </c>
      <c r="F6510" s="19" t="str">
        <f t="shared" si="611"/>
        <v>25 år og derover</v>
      </c>
      <c r="G6510" s="40" t="s">
        <v>516</v>
      </c>
      <c r="H6510" s="41" t="s">
        <v>161</v>
      </c>
      <c r="I6510" s="42" t="s">
        <v>517</v>
      </c>
      <c r="J6510" s="43" t="s">
        <v>9</v>
      </c>
      <c r="K6510" s="44">
        <v>284</v>
      </c>
      <c r="L6510" s="45">
        <v>40150.539478967468</v>
      </c>
      <c r="M6510" s="46">
        <v>42466.116633530582</v>
      </c>
      <c r="N6510" s="45"/>
      <c r="O6510" s="46"/>
    </row>
    <row r="6511" spans="1:15" x14ac:dyDescent="0.2">
      <c r="A6511" s="11" t="str">
        <f t="shared" si="606"/>
        <v>3522004 - Region MidtjyllandAlle uanset erf.</v>
      </c>
      <c r="B6511" s="12" t="str">
        <f t="shared" si="609"/>
        <v>352200</v>
      </c>
      <c r="C6511" s="14">
        <f t="shared" si="607"/>
        <v>0</v>
      </c>
      <c r="D6511" s="14">
        <f t="shared" si="608"/>
        <v>0</v>
      </c>
      <c r="E6511" s="19" t="str">
        <f t="shared" si="610"/>
        <v>352200 - Teknikerarbejde inden for telekommunikation</v>
      </c>
      <c r="F6511" s="19" t="str">
        <f t="shared" si="611"/>
        <v>Alle uanset erf.</v>
      </c>
      <c r="G6511" s="40" t="s">
        <v>516</v>
      </c>
      <c r="H6511" s="41" t="s">
        <v>161</v>
      </c>
      <c r="I6511" s="42" t="s">
        <v>517</v>
      </c>
      <c r="J6511" s="43" t="s">
        <v>10</v>
      </c>
      <c r="K6511" s="44">
        <v>576</v>
      </c>
      <c r="L6511" s="45">
        <v>38424.559636691331</v>
      </c>
      <c r="M6511" s="46">
        <v>40625.544158531215</v>
      </c>
      <c r="N6511" s="45"/>
      <c r="O6511" s="46"/>
    </row>
    <row r="6512" spans="1:15" x14ac:dyDescent="0.2">
      <c r="A6512" s="11" t="str">
        <f t="shared" si="606"/>
        <v>3522005 - Region Nordjylland15-20 år</v>
      </c>
      <c r="B6512" s="12" t="str">
        <f t="shared" si="609"/>
        <v>352200</v>
      </c>
      <c r="C6512" s="14">
        <f t="shared" si="607"/>
        <v>0</v>
      </c>
      <c r="D6512" s="14">
        <f t="shared" si="608"/>
        <v>0</v>
      </c>
      <c r="E6512" s="19" t="str">
        <f t="shared" si="610"/>
        <v>352200 - Teknikerarbejde inden for telekommunikation</v>
      </c>
      <c r="F6512" s="19" t="str">
        <f t="shared" si="611"/>
        <v>15-20 år</v>
      </c>
      <c r="G6512" s="40" t="s">
        <v>516</v>
      </c>
      <c r="H6512" s="41" t="s">
        <v>161</v>
      </c>
      <c r="I6512" s="42" t="s">
        <v>21</v>
      </c>
      <c r="J6512" s="43" t="s">
        <v>18</v>
      </c>
      <c r="K6512" s="44">
        <v>14</v>
      </c>
      <c r="L6512" s="45">
        <v>39976.53955335675</v>
      </c>
      <c r="M6512" s="46">
        <v>42266.422524706126</v>
      </c>
      <c r="N6512" s="45"/>
      <c r="O6512" s="46"/>
    </row>
    <row r="6513" spans="1:15" x14ac:dyDescent="0.2">
      <c r="A6513" s="11" t="str">
        <f t="shared" si="606"/>
        <v>3522005 - Region Nordjylland25 år og derover</v>
      </c>
      <c r="B6513" s="12" t="str">
        <f t="shared" si="609"/>
        <v>352200</v>
      </c>
      <c r="C6513" s="14">
        <f t="shared" si="607"/>
        <v>0</v>
      </c>
      <c r="D6513" s="14">
        <f t="shared" si="608"/>
        <v>0</v>
      </c>
      <c r="E6513" s="19" t="str">
        <f t="shared" si="610"/>
        <v>352200 - Teknikerarbejde inden for telekommunikation</v>
      </c>
      <c r="F6513" s="19" t="str">
        <f t="shared" si="611"/>
        <v>25 år og derover</v>
      </c>
      <c r="G6513" s="40" t="s">
        <v>516</v>
      </c>
      <c r="H6513" s="41" t="s">
        <v>161</v>
      </c>
      <c r="I6513" s="42" t="s">
        <v>21</v>
      </c>
      <c r="J6513" s="43" t="s">
        <v>9</v>
      </c>
      <c r="K6513" s="44">
        <v>60</v>
      </c>
      <c r="L6513" s="45">
        <v>39740.57275659786</v>
      </c>
      <c r="M6513" s="46">
        <v>42016.939391722568</v>
      </c>
      <c r="N6513" s="45"/>
      <c r="O6513" s="46"/>
    </row>
    <row r="6514" spans="1:15" x14ac:dyDescent="0.2">
      <c r="A6514" s="11" t="str">
        <f t="shared" si="606"/>
        <v>3522005 - Region NordjyllandAlle uanset erf.</v>
      </c>
      <c r="B6514" s="12" t="str">
        <f t="shared" si="609"/>
        <v>352200</v>
      </c>
      <c r="C6514" s="14">
        <f t="shared" si="607"/>
        <v>0</v>
      </c>
      <c r="D6514" s="14">
        <f t="shared" si="608"/>
        <v>0</v>
      </c>
      <c r="E6514" s="19" t="str">
        <f t="shared" si="610"/>
        <v>352200 - Teknikerarbejde inden for telekommunikation</v>
      </c>
      <c r="F6514" s="19" t="str">
        <f t="shared" si="611"/>
        <v>Alle uanset erf.</v>
      </c>
      <c r="G6514" s="40" t="s">
        <v>516</v>
      </c>
      <c r="H6514" s="41" t="s">
        <v>161</v>
      </c>
      <c r="I6514" s="42" t="s">
        <v>21</v>
      </c>
      <c r="J6514" s="43" t="s">
        <v>10</v>
      </c>
      <c r="K6514" s="44">
        <v>105</v>
      </c>
      <c r="L6514" s="45">
        <v>38908.584365809897</v>
      </c>
      <c r="M6514" s="46">
        <v>41105.047301662991</v>
      </c>
      <c r="N6514" s="45"/>
      <c r="O6514" s="46"/>
    </row>
    <row r="6515" spans="1:15" x14ac:dyDescent="0.2">
      <c r="A6515" s="11" t="str">
        <f t="shared" si="606"/>
        <v>3522006 - Alle regionerUnder 1 år</v>
      </c>
      <c r="B6515" s="12" t="str">
        <f t="shared" si="609"/>
        <v>352200</v>
      </c>
      <c r="C6515" s="14">
        <f t="shared" si="607"/>
        <v>0</v>
      </c>
      <c r="D6515" s="14">
        <f t="shared" si="608"/>
        <v>0</v>
      </c>
      <c r="E6515" s="19" t="str">
        <f t="shared" si="610"/>
        <v>352200 - Teknikerarbejde inden for telekommunikation</v>
      </c>
      <c r="F6515" s="19" t="str">
        <f t="shared" si="611"/>
        <v>Under 1 år</v>
      </c>
      <c r="G6515" s="40" t="s">
        <v>516</v>
      </c>
      <c r="H6515" s="41" t="s">
        <v>161</v>
      </c>
      <c r="I6515" s="42" t="s">
        <v>11</v>
      </c>
      <c r="J6515" s="43" t="s">
        <v>13</v>
      </c>
      <c r="K6515" s="44">
        <v>37</v>
      </c>
      <c r="L6515" s="45">
        <v>26476.777205529885</v>
      </c>
      <c r="M6515" s="46">
        <v>27993.384744264771</v>
      </c>
      <c r="N6515" s="45"/>
      <c r="O6515" s="46"/>
    </row>
    <row r="6516" spans="1:15" x14ac:dyDescent="0.2">
      <c r="A6516" s="11" t="str">
        <f t="shared" si="606"/>
        <v>3522006 - Alle regioner1 år</v>
      </c>
      <c r="B6516" s="12" t="str">
        <f t="shared" si="609"/>
        <v>352200</v>
      </c>
      <c r="C6516" s="14">
        <f t="shared" si="607"/>
        <v>0</v>
      </c>
      <c r="D6516" s="14">
        <f t="shared" si="608"/>
        <v>0</v>
      </c>
      <c r="E6516" s="19" t="str">
        <f t="shared" si="610"/>
        <v>352200 - Teknikerarbejde inden for telekommunikation</v>
      </c>
      <c r="F6516" s="19" t="str">
        <f t="shared" si="611"/>
        <v>1 år</v>
      </c>
      <c r="G6516" s="40" t="s">
        <v>516</v>
      </c>
      <c r="H6516" s="41" t="s">
        <v>161</v>
      </c>
      <c r="I6516" s="42" t="s">
        <v>11</v>
      </c>
      <c r="J6516" s="43" t="s">
        <v>22</v>
      </c>
      <c r="K6516" s="44">
        <v>42</v>
      </c>
      <c r="L6516" s="45">
        <v>31288.675387366351</v>
      </c>
      <c r="M6516" s="46">
        <v>33045.038038622486</v>
      </c>
      <c r="N6516" s="45"/>
      <c r="O6516" s="46"/>
    </row>
    <row r="6517" spans="1:15" x14ac:dyDescent="0.2">
      <c r="A6517" s="11" t="str">
        <f t="shared" si="606"/>
        <v>3522006 - Alle regioner2 år</v>
      </c>
      <c r="B6517" s="12" t="str">
        <f t="shared" si="609"/>
        <v>352200</v>
      </c>
      <c r="C6517" s="14">
        <f t="shared" si="607"/>
        <v>0</v>
      </c>
      <c r="D6517" s="14">
        <f t="shared" si="608"/>
        <v>0</v>
      </c>
      <c r="E6517" s="19" t="str">
        <f t="shared" si="610"/>
        <v>352200 - Teknikerarbejde inden for telekommunikation</v>
      </c>
      <c r="F6517" s="19" t="str">
        <f t="shared" si="611"/>
        <v>2 år</v>
      </c>
      <c r="G6517" s="40" t="s">
        <v>516</v>
      </c>
      <c r="H6517" s="41" t="s">
        <v>161</v>
      </c>
      <c r="I6517" s="42" t="s">
        <v>11</v>
      </c>
      <c r="J6517" s="43" t="s">
        <v>23</v>
      </c>
      <c r="K6517" s="44">
        <v>51</v>
      </c>
      <c r="L6517" s="45">
        <v>29673.291258575529</v>
      </c>
      <c r="M6517" s="46">
        <v>31372.997264049354</v>
      </c>
      <c r="N6517" s="45"/>
      <c r="O6517" s="46"/>
    </row>
    <row r="6518" spans="1:15" x14ac:dyDescent="0.2">
      <c r="A6518" s="11" t="str">
        <f t="shared" si="606"/>
        <v>3522006 - Alle regioner3 år</v>
      </c>
      <c r="B6518" s="12" t="str">
        <f t="shared" si="609"/>
        <v>352200</v>
      </c>
      <c r="C6518" s="14">
        <f t="shared" si="607"/>
        <v>0</v>
      </c>
      <c r="D6518" s="14">
        <f t="shared" si="608"/>
        <v>0</v>
      </c>
      <c r="E6518" s="19" t="str">
        <f t="shared" si="610"/>
        <v>352200 - Teknikerarbejde inden for telekommunikation</v>
      </c>
      <c r="F6518" s="19" t="str">
        <f t="shared" si="611"/>
        <v>3 år</v>
      </c>
      <c r="G6518" s="40" t="s">
        <v>516</v>
      </c>
      <c r="H6518" s="41" t="s">
        <v>161</v>
      </c>
      <c r="I6518" s="42" t="s">
        <v>11</v>
      </c>
      <c r="J6518" s="43" t="s">
        <v>14</v>
      </c>
      <c r="K6518" s="44">
        <v>52</v>
      </c>
      <c r="L6518" s="45">
        <v>31468.197894768178</v>
      </c>
      <c r="M6518" s="46">
        <v>33270.717355015739</v>
      </c>
      <c r="N6518" s="45"/>
      <c r="O6518" s="46"/>
    </row>
    <row r="6519" spans="1:15" x14ac:dyDescent="0.2">
      <c r="A6519" s="11" t="str">
        <f t="shared" si="606"/>
        <v>3522006 - Alle regioner4 år</v>
      </c>
      <c r="B6519" s="12" t="str">
        <f t="shared" si="609"/>
        <v>352200</v>
      </c>
      <c r="C6519" s="14">
        <f t="shared" si="607"/>
        <v>0</v>
      </c>
      <c r="D6519" s="14">
        <f t="shared" si="608"/>
        <v>0</v>
      </c>
      <c r="E6519" s="19" t="str">
        <f t="shared" si="610"/>
        <v>352200 - Teknikerarbejde inden for telekommunikation</v>
      </c>
      <c r="F6519" s="19" t="str">
        <f t="shared" si="611"/>
        <v>4 år</v>
      </c>
      <c r="G6519" s="40" t="s">
        <v>516</v>
      </c>
      <c r="H6519" s="41" t="s">
        <v>161</v>
      </c>
      <c r="I6519" s="42" t="s">
        <v>11</v>
      </c>
      <c r="J6519" s="43" t="s">
        <v>24</v>
      </c>
      <c r="K6519" s="44">
        <v>50</v>
      </c>
      <c r="L6519" s="45">
        <v>33404.115363858742</v>
      </c>
      <c r="M6519" s="46">
        <v>35317.52547387081</v>
      </c>
      <c r="N6519" s="45"/>
      <c r="O6519" s="46"/>
    </row>
    <row r="6520" spans="1:15" x14ac:dyDescent="0.2">
      <c r="A6520" s="11" t="str">
        <f t="shared" si="606"/>
        <v>3522006 - Alle regioner5-9 år</v>
      </c>
      <c r="B6520" s="12" t="str">
        <f t="shared" si="609"/>
        <v>352200</v>
      </c>
      <c r="C6520" s="14">
        <f t="shared" si="607"/>
        <v>0</v>
      </c>
      <c r="D6520" s="14">
        <f t="shared" si="608"/>
        <v>0</v>
      </c>
      <c r="E6520" s="19" t="str">
        <f t="shared" si="610"/>
        <v>352200 - Teknikerarbejde inden for telekommunikation</v>
      </c>
      <c r="F6520" s="19" t="str">
        <f t="shared" si="611"/>
        <v>5-9 år</v>
      </c>
      <c r="G6520" s="40" t="s">
        <v>516</v>
      </c>
      <c r="H6520" s="41" t="s">
        <v>161</v>
      </c>
      <c r="I6520" s="42" t="s">
        <v>11</v>
      </c>
      <c r="J6520" s="43" t="s">
        <v>15</v>
      </c>
      <c r="K6520" s="44">
        <v>201</v>
      </c>
      <c r="L6520" s="45">
        <v>32242.635917617848</v>
      </c>
      <c r="M6520" s="46">
        <v>34089.515706715836</v>
      </c>
      <c r="N6520" s="45"/>
      <c r="O6520" s="46"/>
    </row>
    <row r="6521" spans="1:15" x14ac:dyDescent="0.2">
      <c r="A6521" s="11" t="str">
        <f t="shared" si="606"/>
        <v>3522006 - Alle regioner0-4 år</v>
      </c>
      <c r="B6521" s="12" t="str">
        <f t="shared" si="609"/>
        <v>352200</v>
      </c>
      <c r="C6521" s="14">
        <f t="shared" si="607"/>
        <v>0</v>
      </c>
      <c r="D6521" s="14">
        <f t="shared" si="608"/>
        <v>0</v>
      </c>
      <c r="E6521" s="19" t="str">
        <f t="shared" si="610"/>
        <v>352200 - Teknikerarbejde inden for telekommunikation</v>
      </c>
      <c r="F6521" s="19" t="str">
        <f t="shared" si="611"/>
        <v>0-4 år</v>
      </c>
      <c r="G6521" s="40" t="s">
        <v>516</v>
      </c>
      <c r="H6521" s="41" t="s">
        <v>161</v>
      </c>
      <c r="I6521" s="42" t="s">
        <v>11</v>
      </c>
      <c r="J6521" s="43" t="s">
        <v>16</v>
      </c>
      <c r="K6521" s="44">
        <v>232</v>
      </c>
      <c r="L6521" s="45">
        <v>30805.569613728218</v>
      </c>
      <c r="M6521" s="46">
        <v>32570.1332820528</v>
      </c>
      <c r="N6521" s="45"/>
      <c r="O6521" s="46"/>
    </row>
    <row r="6522" spans="1:15" x14ac:dyDescent="0.2">
      <c r="A6522" s="11" t="str">
        <f t="shared" si="606"/>
        <v>3522006 - Alle regioner10-14 år</v>
      </c>
      <c r="B6522" s="12" t="str">
        <f t="shared" si="609"/>
        <v>352200</v>
      </c>
      <c r="C6522" s="14">
        <f t="shared" si="607"/>
        <v>0</v>
      </c>
      <c r="D6522" s="14">
        <f t="shared" si="608"/>
        <v>0</v>
      </c>
      <c r="E6522" s="19" t="str">
        <f t="shared" si="610"/>
        <v>352200 - Teknikerarbejde inden for telekommunikation</v>
      </c>
      <c r="F6522" s="19" t="str">
        <f t="shared" si="611"/>
        <v>10-14 år</v>
      </c>
      <c r="G6522" s="40" t="s">
        <v>516</v>
      </c>
      <c r="H6522" s="41" t="s">
        <v>161</v>
      </c>
      <c r="I6522" s="42" t="s">
        <v>11</v>
      </c>
      <c r="J6522" s="43" t="s">
        <v>17</v>
      </c>
      <c r="K6522" s="44">
        <v>192</v>
      </c>
      <c r="L6522" s="45">
        <v>34349.902915131061</v>
      </c>
      <c r="M6522" s="46">
        <v>36317.488369792009</v>
      </c>
      <c r="N6522" s="45"/>
      <c r="O6522" s="46"/>
    </row>
    <row r="6523" spans="1:15" x14ac:dyDescent="0.2">
      <c r="A6523" s="11" t="str">
        <f t="shared" si="606"/>
        <v>3522006 - Alle regioner15-20 år</v>
      </c>
      <c r="B6523" s="12" t="str">
        <f t="shared" si="609"/>
        <v>352200</v>
      </c>
      <c r="C6523" s="14">
        <f t="shared" si="607"/>
        <v>0</v>
      </c>
      <c r="D6523" s="14">
        <f t="shared" si="608"/>
        <v>0</v>
      </c>
      <c r="E6523" s="19" t="str">
        <f t="shared" si="610"/>
        <v>352200 - Teknikerarbejde inden for telekommunikation</v>
      </c>
      <c r="F6523" s="19" t="str">
        <f t="shared" si="611"/>
        <v>15-20 år</v>
      </c>
      <c r="G6523" s="40" t="s">
        <v>516</v>
      </c>
      <c r="H6523" s="41" t="s">
        <v>161</v>
      </c>
      <c r="I6523" s="42" t="s">
        <v>11</v>
      </c>
      <c r="J6523" s="43" t="s">
        <v>18</v>
      </c>
      <c r="K6523" s="44">
        <v>179</v>
      </c>
      <c r="L6523" s="45">
        <v>34628.563670796961</v>
      </c>
      <c r="M6523" s="46">
        <v>36612.111000255281</v>
      </c>
      <c r="N6523" s="45"/>
      <c r="O6523" s="46"/>
    </row>
    <row r="6524" spans="1:15" x14ac:dyDescent="0.2">
      <c r="A6524" s="11" t="str">
        <f t="shared" si="606"/>
        <v>3522006 - Alle regioner20-24 år</v>
      </c>
      <c r="B6524" s="12" t="str">
        <f t="shared" si="609"/>
        <v>352200</v>
      </c>
      <c r="C6524" s="14">
        <f t="shared" si="607"/>
        <v>0</v>
      </c>
      <c r="D6524" s="14">
        <f t="shared" si="608"/>
        <v>0</v>
      </c>
      <c r="E6524" s="19" t="str">
        <f t="shared" si="610"/>
        <v>352200 - Teknikerarbejde inden for telekommunikation</v>
      </c>
      <c r="F6524" s="19" t="str">
        <f t="shared" si="611"/>
        <v>20-24 år</v>
      </c>
      <c r="G6524" s="40" t="s">
        <v>516</v>
      </c>
      <c r="H6524" s="41" t="s">
        <v>161</v>
      </c>
      <c r="I6524" s="42" t="s">
        <v>11</v>
      </c>
      <c r="J6524" s="43" t="s">
        <v>19</v>
      </c>
      <c r="K6524" s="44">
        <v>198</v>
      </c>
      <c r="L6524" s="45">
        <v>39099.380148500124</v>
      </c>
      <c r="M6524" s="46">
        <v>41339.01884141066</v>
      </c>
      <c r="N6524" s="45"/>
      <c r="O6524" s="46"/>
    </row>
    <row r="6525" spans="1:15" x14ac:dyDescent="0.2">
      <c r="A6525" s="11" t="str">
        <f t="shared" si="606"/>
        <v>3522006 - Alle regioner25 år og derover</v>
      </c>
      <c r="B6525" s="12" t="str">
        <f t="shared" si="609"/>
        <v>352200</v>
      </c>
      <c r="C6525" s="14">
        <f t="shared" si="607"/>
        <v>0</v>
      </c>
      <c r="D6525" s="14">
        <f t="shared" si="608"/>
        <v>0</v>
      </c>
      <c r="E6525" s="19" t="str">
        <f t="shared" si="610"/>
        <v>352200 - Teknikerarbejde inden for telekommunikation</v>
      </c>
      <c r="F6525" s="19" t="str">
        <f t="shared" si="611"/>
        <v>25 år og derover</v>
      </c>
      <c r="G6525" s="40" t="s">
        <v>516</v>
      </c>
      <c r="H6525" s="41" t="s">
        <v>161</v>
      </c>
      <c r="I6525" s="42" t="s">
        <v>11</v>
      </c>
      <c r="J6525" s="43" t="s">
        <v>9</v>
      </c>
      <c r="K6525" s="44">
        <v>1032</v>
      </c>
      <c r="L6525" s="45">
        <v>39366.662204075496</v>
      </c>
      <c r="M6525" s="46">
        <v>41621.610992218069</v>
      </c>
      <c r="N6525" s="45"/>
      <c r="O6525" s="46"/>
    </row>
    <row r="6526" spans="1:15" x14ac:dyDescent="0.2">
      <c r="A6526" s="11" t="str">
        <f t="shared" si="606"/>
        <v>3522006 - Alle regionerAlle uanset erf.</v>
      </c>
      <c r="B6526" s="12" t="str">
        <f t="shared" si="609"/>
        <v>352200</v>
      </c>
      <c r="C6526" s="14">
        <f t="shared" si="607"/>
        <v>0</v>
      </c>
      <c r="D6526" s="14">
        <f t="shared" si="608"/>
        <v>0</v>
      </c>
      <c r="E6526" s="19" t="str">
        <f t="shared" si="610"/>
        <v>352200 - Teknikerarbejde inden for telekommunikation</v>
      </c>
      <c r="F6526" s="19" t="str">
        <f t="shared" si="611"/>
        <v>Alle uanset erf.</v>
      </c>
      <c r="G6526" s="40" t="s">
        <v>516</v>
      </c>
      <c r="H6526" s="41" t="s">
        <v>161</v>
      </c>
      <c r="I6526" s="42" t="s">
        <v>11</v>
      </c>
      <c r="J6526" s="43" t="s">
        <v>10</v>
      </c>
      <c r="K6526" s="44">
        <v>2034</v>
      </c>
      <c r="L6526" s="45">
        <v>37399.819185360153</v>
      </c>
      <c r="M6526" s="46">
        <v>39542.105887534475</v>
      </c>
      <c r="N6526" s="45"/>
      <c r="O6526" s="46"/>
    </row>
    <row r="6527" spans="1:15" x14ac:dyDescent="0.2">
      <c r="A6527" s="11" t="str">
        <f t="shared" si="606"/>
        <v>4110001 - Region HovedstadenUnder 1 år</v>
      </c>
      <c r="B6527" s="12" t="str">
        <f t="shared" si="609"/>
        <v>411000</v>
      </c>
      <c r="C6527" s="14">
        <f t="shared" si="607"/>
        <v>0</v>
      </c>
      <c r="D6527" s="14">
        <f t="shared" si="608"/>
        <v>0</v>
      </c>
      <c r="E6527" s="19" t="str">
        <f t="shared" si="610"/>
        <v>411000 - Almindeligt kontorarbejde</v>
      </c>
      <c r="F6527" s="19" t="str">
        <f t="shared" si="611"/>
        <v>Under 1 år</v>
      </c>
      <c r="G6527" s="40" t="s">
        <v>516</v>
      </c>
      <c r="H6527" s="41" t="s">
        <v>162</v>
      </c>
      <c r="I6527" s="42" t="s">
        <v>8</v>
      </c>
      <c r="J6527" s="43" t="s">
        <v>13</v>
      </c>
      <c r="K6527" s="44">
        <v>1768</v>
      </c>
      <c r="L6527" s="45">
        <v>25251.528569611939</v>
      </c>
      <c r="M6527" s="46">
        <v>26790.549753465013</v>
      </c>
      <c r="N6527" s="45"/>
      <c r="O6527" s="46"/>
    </row>
    <row r="6528" spans="1:15" x14ac:dyDescent="0.2">
      <c r="A6528" s="11" t="str">
        <f t="shared" si="606"/>
        <v>4110001 - Region Hovedstaden1 år</v>
      </c>
      <c r="B6528" s="12" t="str">
        <f t="shared" si="609"/>
        <v>411000</v>
      </c>
      <c r="C6528" s="14">
        <f t="shared" si="607"/>
        <v>0</v>
      </c>
      <c r="D6528" s="14">
        <f t="shared" si="608"/>
        <v>0</v>
      </c>
      <c r="E6528" s="19" t="str">
        <f t="shared" si="610"/>
        <v>411000 - Almindeligt kontorarbejde</v>
      </c>
      <c r="F6528" s="19" t="str">
        <f t="shared" si="611"/>
        <v>1 år</v>
      </c>
      <c r="G6528" s="40" t="s">
        <v>516</v>
      </c>
      <c r="H6528" s="41" t="s">
        <v>162</v>
      </c>
      <c r="I6528" s="42" t="s">
        <v>8</v>
      </c>
      <c r="J6528" s="43" t="s">
        <v>22</v>
      </c>
      <c r="K6528" s="44">
        <v>1482</v>
      </c>
      <c r="L6528" s="45">
        <v>26030.08648520178</v>
      </c>
      <c r="M6528" s="46">
        <v>27593.716638911901</v>
      </c>
      <c r="N6528" s="45"/>
      <c r="O6528" s="46"/>
    </row>
    <row r="6529" spans="1:15" x14ac:dyDescent="0.2">
      <c r="A6529" s="11" t="str">
        <f t="shared" si="606"/>
        <v>4110001 - Region Hovedstaden2 år</v>
      </c>
      <c r="B6529" s="12" t="str">
        <f t="shared" si="609"/>
        <v>411000</v>
      </c>
      <c r="C6529" s="14">
        <f t="shared" si="607"/>
        <v>0</v>
      </c>
      <c r="D6529" s="14">
        <f t="shared" si="608"/>
        <v>0</v>
      </c>
      <c r="E6529" s="19" t="str">
        <f t="shared" si="610"/>
        <v>411000 - Almindeligt kontorarbejde</v>
      </c>
      <c r="F6529" s="19" t="str">
        <f t="shared" si="611"/>
        <v>2 år</v>
      </c>
      <c r="G6529" s="40" t="s">
        <v>516</v>
      </c>
      <c r="H6529" s="41" t="s">
        <v>162</v>
      </c>
      <c r="I6529" s="42" t="s">
        <v>8</v>
      </c>
      <c r="J6529" s="43" t="s">
        <v>23</v>
      </c>
      <c r="K6529" s="44">
        <v>1087</v>
      </c>
      <c r="L6529" s="45">
        <v>26666.413062131021</v>
      </c>
      <c r="M6529" s="46">
        <v>28234.552370381643</v>
      </c>
      <c r="N6529" s="45"/>
      <c r="O6529" s="46"/>
    </row>
    <row r="6530" spans="1:15" x14ac:dyDescent="0.2">
      <c r="A6530" s="11" t="str">
        <f t="shared" ref="A6530:A6593" si="612">B6530&amp;I6530&amp;F6530</f>
        <v>4110001 - Region Hovedstaden3 år</v>
      </c>
      <c r="B6530" s="12" t="str">
        <f t="shared" si="609"/>
        <v>411000</v>
      </c>
      <c r="C6530" s="14">
        <f t="shared" ref="C6530:C6593" si="613">N6530*1.2</f>
        <v>0</v>
      </c>
      <c r="D6530" s="14">
        <f t="shared" ref="D6530:D6593" si="614">O6530*1.2</f>
        <v>0</v>
      </c>
      <c r="E6530" s="19" t="str">
        <f t="shared" si="610"/>
        <v>411000 - Almindeligt kontorarbejde</v>
      </c>
      <c r="F6530" s="19" t="str">
        <f t="shared" si="611"/>
        <v>3 år</v>
      </c>
      <c r="G6530" s="40" t="s">
        <v>516</v>
      </c>
      <c r="H6530" s="41" t="s">
        <v>162</v>
      </c>
      <c r="I6530" s="42" t="s">
        <v>8</v>
      </c>
      <c r="J6530" s="43" t="s">
        <v>14</v>
      </c>
      <c r="K6530" s="44">
        <v>980</v>
      </c>
      <c r="L6530" s="45">
        <v>28110.284440262702</v>
      </c>
      <c r="M6530" s="46">
        <v>29739.570053783686</v>
      </c>
      <c r="N6530" s="45"/>
      <c r="O6530" s="46"/>
    </row>
    <row r="6531" spans="1:15" x14ac:dyDescent="0.2">
      <c r="A6531" s="11" t="str">
        <f t="shared" si="612"/>
        <v>4110001 - Region Hovedstaden4 år</v>
      </c>
      <c r="B6531" s="12" t="str">
        <f t="shared" ref="B6531:B6594" si="615">LEFT(E6531,6)</f>
        <v>411000</v>
      </c>
      <c r="C6531" s="14">
        <f t="shared" si="613"/>
        <v>0</v>
      </c>
      <c r="D6531" s="14">
        <f t="shared" si="614"/>
        <v>0</v>
      </c>
      <c r="E6531" s="19" t="str">
        <f t="shared" ref="E6531:E6594" si="616">TRIM(H6531)</f>
        <v>411000 - Almindeligt kontorarbejde</v>
      </c>
      <c r="F6531" s="19" t="str">
        <f t="shared" ref="F6531:F6594" si="617">MID(J6531,6,30)</f>
        <v>4 år</v>
      </c>
      <c r="G6531" s="40" t="s">
        <v>516</v>
      </c>
      <c r="H6531" s="41" t="s">
        <v>162</v>
      </c>
      <c r="I6531" s="42" t="s">
        <v>8</v>
      </c>
      <c r="J6531" s="43" t="s">
        <v>24</v>
      </c>
      <c r="K6531" s="44">
        <v>773</v>
      </c>
      <c r="L6531" s="45">
        <v>28948.557957189201</v>
      </c>
      <c r="M6531" s="46">
        <v>30721.302844634556</v>
      </c>
      <c r="N6531" s="45"/>
      <c r="O6531" s="46"/>
    </row>
    <row r="6532" spans="1:15" x14ac:dyDescent="0.2">
      <c r="A6532" s="11" t="str">
        <f t="shared" si="612"/>
        <v>4110001 - Region Hovedstaden5-9 år</v>
      </c>
      <c r="B6532" s="12" t="str">
        <f t="shared" si="615"/>
        <v>411000</v>
      </c>
      <c r="C6532" s="14">
        <f t="shared" si="613"/>
        <v>0</v>
      </c>
      <c r="D6532" s="14">
        <f t="shared" si="614"/>
        <v>0</v>
      </c>
      <c r="E6532" s="19" t="str">
        <f t="shared" si="616"/>
        <v>411000 - Almindeligt kontorarbejde</v>
      </c>
      <c r="F6532" s="19" t="str">
        <f t="shared" si="617"/>
        <v>5-9 år</v>
      </c>
      <c r="G6532" s="40" t="s">
        <v>516</v>
      </c>
      <c r="H6532" s="41" t="s">
        <v>162</v>
      </c>
      <c r="I6532" s="42" t="s">
        <v>8</v>
      </c>
      <c r="J6532" s="43" t="s">
        <v>15</v>
      </c>
      <c r="K6532" s="44">
        <v>2627</v>
      </c>
      <c r="L6532" s="45">
        <v>32814.79504382427</v>
      </c>
      <c r="M6532" s="46">
        <v>34791.460507817232</v>
      </c>
      <c r="N6532" s="45"/>
      <c r="O6532" s="46"/>
    </row>
    <row r="6533" spans="1:15" x14ac:dyDescent="0.2">
      <c r="A6533" s="11" t="str">
        <f t="shared" si="612"/>
        <v>4110001 - Region Hovedstaden0-4 år</v>
      </c>
      <c r="B6533" s="12" t="str">
        <f t="shared" si="615"/>
        <v>411000</v>
      </c>
      <c r="C6533" s="14">
        <f t="shared" si="613"/>
        <v>0</v>
      </c>
      <c r="D6533" s="14">
        <f t="shared" si="614"/>
        <v>0</v>
      </c>
      <c r="E6533" s="19" t="str">
        <f t="shared" si="616"/>
        <v>411000 - Almindeligt kontorarbejde</v>
      </c>
      <c r="F6533" s="19" t="str">
        <f t="shared" si="617"/>
        <v>0-4 år</v>
      </c>
      <c r="G6533" s="40" t="s">
        <v>516</v>
      </c>
      <c r="H6533" s="41" t="s">
        <v>162</v>
      </c>
      <c r="I6533" s="42" t="s">
        <v>8</v>
      </c>
      <c r="J6533" s="43" t="s">
        <v>16</v>
      </c>
      <c r="K6533" s="44">
        <v>6090</v>
      </c>
      <c r="L6533" s="45">
        <v>26548.62144039154</v>
      </c>
      <c r="M6533" s="46">
        <v>28097.825731937672</v>
      </c>
      <c r="N6533" s="45"/>
      <c r="O6533" s="46"/>
    </row>
    <row r="6534" spans="1:15" x14ac:dyDescent="0.2">
      <c r="A6534" s="11" t="str">
        <f t="shared" si="612"/>
        <v>4110001 - Region Hovedstaden10-14 år</v>
      </c>
      <c r="B6534" s="12" t="str">
        <f t="shared" si="615"/>
        <v>411000</v>
      </c>
      <c r="C6534" s="14">
        <f t="shared" si="613"/>
        <v>0</v>
      </c>
      <c r="D6534" s="14">
        <f t="shared" si="614"/>
        <v>0</v>
      </c>
      <c r="E6534" s="19" t="str">
        <f t="shared" si="616"/>
        <v>411000 - Almindeligt kontorarbejde</v>
      </c>
      <c r="F6534" s="19" t="str">
        <f t="shared" si="617"/>
        <v>10-14 år</v>
      </c>
      <c r="G6534" s="40" t="s">
        <v>516</v>
      </c>
      <c r="H6534" s="41" t="s">
        <v>162</v>
      </c>
      <c r="I6534" s="42" t="s">
        <v>8</v>
      </c>
      <c r="J6534" s="43" t="s">
        <v>17</v>
      </c>
      <c r="K6534" s="44">
        <v>1530</v>
      </c>
      <c r="L6534" s="45">
        <v>36658.75850362653</v>
      </c>
      <c r="M6534" s="46">
        <v>38776.505162200883</v>
      </c>
      <c r="N6534" s="45"/>
      <c r="O6534" s="46"/>
    </row>
    <row r="6535" spans="1:15" x14ac:dyDescent="0.2">
      <c r="A6535" s="11" t="str">
        <f t="shared" si="612"/>
        <v>4110001 - Region Hovedstaden15-20 år</v>
      </c>
      <c r="B6535" s="12" t="str">
        <f t="shared" si="615"/>
        <v>411000</v>
      </c>
      <c r="C6535" s="14">
        <f t="shared" si="613"/>
        <v>0</v>
      </c>
      <c r="D6535" s="14">
        <f t="shared" si="614"/>
        <v>0</v>
      </c>
      <c r="E6535" s="19" t="str">
        <f t="shared" si="616"/>
        <v>411000 - Almindeligt kontorarbejde</v>
      </c>
      <c r="F6535" s="19" t="str">
        <f t="shared" si="617"/>
        <v>15-20 år</v>
      </c>
      <c r="G6535" s="40" t="s">
        <v>516</v>
      </c>
      <c r="H6535" s="41" t="s">
        <v>162</v>
      </c>
      <c r="I6535" s="42" t="s">
        <v>8</v>
      </c>
      <c r="J6535" s="43" t="s">
        <v>18</v>
      </c>
      <c r="K6535" s="44">
        <v>1301</v>
      </c>
      <c r="L6535" s="45">
        <v>38274.881363857981</v>
      </c>
      <c r="M6535" s="46">
        <v>40546.777335704573</v>
      </c>
      <c r="N6535" s="45"/>
      <c r="O6535" s="46"/>
    </row>
    <row r="6536" spans="1:15" x14ac:dyDescent="0.2">
      <c r="A6536" s="11" t="str">
        <f t="shared" si="612"/>
        <v>4110001 - Region Hovedstaden20-24 år</v>
      </c>
      <c r="B6536" s="12" t="str">
        <f t="shared" si="615"/>
        <v>411000</v>
      </c>
      <c r="C6536" s="14">
        <f t="shared" si="613"/>
        <v>0</v>
      </c>
      <c r="D6536" s="14">
        <f t="shared" si="614"/>
        <v>0</v>
      </c>
      <c r="E6536" s="19" t="str">
        <f t="shared" si="616"/>
        <v>411000 - Almindeligt kontorarbejde</v>
      </c>
      <c r="F6536" s="19" t="str">
        <f t="shared" si="617"/>
        <v>20-24 år</v>
      </c>
      <c r="G6536" s="40" t="s">
        <v>516</v>
      </c>
      <c r="H6536" s="41" t="s">
        <v>162</v>
      </c>
      <c r="I6536" s="42" t="s">
        <v>8</v>
      </c>
      <c r="J6536" s="43" t="s">
        <v>19</v>
      </c>
      <c r="K6536" s="44">
        <v>1290</v>
      </c>
      <c r="L6536" s="45">
        <v>37857.95995587721</v>
      </c>
      <c r="M6536" s="46">
        <v>40159.012175186297</v>
      </c>
      <c r="N6536" s="45"/>
      <c r="O6536" s="46"/>
    </row>
    <row r="6537" spans="1:15" x14ac:dyDescent="0.2">
      <c r="A6537" s="11" t="str">
        <f t="shared" si="612"/>
        <v>4110001 - Region Hovedstaden25 år og derover</v>
      </c>
      <c r="B6537" s="12" t="str">
        <f t="shared" si="615"/>
        <v>411000</v>
      </c>
      <c r="C6537" s="14">
        <f t="shared" si="613"/>
        <v>0</v>
      </c>
      <c r="D6537" s="14">
        <f t="shared" si="614"/>
        <v>0</v>
      </c>
      <c r="E6537" s="19" t="str">
        <f t="shared" si="616"/>
        <v>411000 - Almindeligt kontorarbejde</v>
      </c>
      <c r="F6537" s="19" t="str">
        <f t="shared" si="617"/>
        <v>25 år og derover</v>
      </c>
      <c r="G6537" s="40" t="s">
        <v>516</v>
      </c>
      <c r="H6537" s="41" t="s">
        <v>162</v>
      </c>
      <c r="I6537" s="42" t="s">
        <v>8</v>
      </c>
      <c r="J6537" s="43" t="s">
        <v>9</v>
      </c>
      <c r="K6537" s="44">
        <v>4755</v>
      </c>
      <c r="L6537" s="45">
        <v>37090.388014879572</v>
      </c>
      <c r="M6537" s="46">
        <v>39315.184729200315</v>
      </c>
      <c r="N6537" s="45"/>
      <c r="O6537" s="46"/>
    </row>
    <row r="6538" spans="1:15" x14ac:dyDescent="0.2">
      <c r="A6538" s="11" t="str">
        <f t="shared" si="612"/>
        <v>4110001 - Region HovedstadenAlle uanset erf.</v>
      </c>
      <c r="B6538" s="12" t="str">
        <f t="shared" si="615"/>
        <v>411000</v>
      </c>
      <c r="C6538" s="14">
        <f t="shared" si="613"/>
        <v>0</v>
      </c>
      <c r="D6538" s="14">
        <f t="shared" si="614"/>
        <v>0</v>
      </c>
      <c r="E6538" s="19" t="str">
        <f t="shared" si="616"/>
        <v>411000 - Almindeligt kontorarbejde</v>
      </c>
      <c r="F6538" s="19" t="str">
        <f t="shared" si="617"/>
        <v>Alle uanset erf.</v>
      </c>
      <c r="G6538" s="40" t="s">
        <v>516</v>
      </c>
      <c r="H6538" s="41" t="s">
        <v>162</v>
      </c>
      <c r="I6538" s="42" t="s">
        <v>8</v>
      </c>
      <c r="J6538" s="43" t="s">
        <v>10</v>
      </c>
      <c r="K6538" s="44">
        <v>17593</v>
      </c>
      <c r="L6538" s="45">
        <v>32872.732470627139</v>
      </c>
      <c r="M6538" s="46">
        <v>34840.839562085042</v>
      </c>
      <c r="N6538" s="45"/>
      <c r="O6538" s="46"/>
    </row>
    <row r="6539" spans="1:15" x14ac:dyDescent="0.2">
      <c r="A6539" s="11" t="str">
        <f t="shared" si="612"/>
        <v>4110002 - Region SjællandUnder 1 år</v>
      </c>
      <c r="B6539" s="12" t="str">
        <f t="shared" si="615"/>
        <v>411000</v>
      </c>
      <c r="C6539" s="14">
        <f t="shared" si="613"/>
        <v>0</v>
      </c>
      <c r="D6539" s="14">
        <f t="shared" si="614"/>
        <v>0</v>
      </c>
      <c r="E6539" s="19" t="str">
        <f t="shared" si="616"/>
        <v>411000 - Almindeligt kontorarbejde</v>
      </c>
      <c r="F6539" s="19" t="str">
        <f t="shared" si="617"/>
        <v>Under 1 år</v>
      </c>
      <c r="G6539" s="40" t="s">
        <v>516</v>
      </c>
      <c r="H6539" s="41" t="s">
        <v>162</v>
      </c>
      <c r="I6539" s="42" t="s">
        <v>20</v>
      </c>
      <c r="J6539" s="43" t="s">
        <v>13</v>
      </c>
      <c r="K6539" s="44">
        <v>187</v>
      </c>
      <c r="L6539" s="45">
        <v>26225.209643551163</v>
      </c>
      <c r="M6539" s="46">
        <v>27736.109829631376</v>
      </c>
      <c r="N6539" s="45"/>
      <c r="O6539" s="46"/>
    </row>
    <row r="6540" spans="1:15" x14ac:dyDescent="0.2">
      <c r="A6540" s="11" t="str">
        <f t="shared" si="612"/>
        <v>4110002 - Region Sjælland1 år</v>
      </c>
      <c r="B6540" s="12" t="str">
        <f t="shared" si="615"/>
        <v>411000</v>
      </c>
      <c r="C6540" s="14">
        <f t="shared" si="613"/>
        <v>0</v>
      </c>
      <c r="D6540" s="14">
        <f t="shared" si="614"/>
        <v>0</v>
      </c>
      <c r="E6540" s="19" t="str">
        <f t="shared" si="616"/>
        <v>411000 - Almindeligt kontorarbejde</v>
      </c>
      <c r="F6540" s="19" t="str">
        <f t="shared" si="617"/>
        <v>1 år</v>
      </c>
      <c r="G6540" s="40" t="s">
        <v>516</v>
      </c>
      <c r="H6540" s="41" t="s">
        <v>162</v>
      </c>
      <c r="I6540" s="42" t="s">
        <v>20</v>
      </c>
      <c r="J6540" s="43" t="s">
        <v>22</v>
      </c>
      <c r="K6540" s="44">
        <v>132</v>
      </c>
      <c r="L6540" s="45">
        <v>27005.510164879735</v>
      </c>
      <c r="M6540" s="46">
        <v>28561.365423536983</v>
      </c>
      <c r="N6540" s="45"/>
      <c r="O6540" s="46"/>
    </row>
    <row r="6541" spans="1:15" x14ac:dyDescent="0.2">
      <c r="A6541" s="11" t="str">
        <f t="shared" si="612"/>
        <v>4110002 - Region Sjælland2 år</v>
      </c>
      <c r="B6541" s="12" t="str">
        <f t="shared" si="615"/>
        <v>411000</v>
      </c>
      <c r="C6541" s="14">
        <f t="shared" si="613"/>
        <v>0</v>
      </c>
      <c r="D6541" s="14">
        <f t="shared" si="614"/>
        <v>0</v>
      </c>
      <c r="E6541" s="19" t="str">
        <f t="shared" si="616"/>
        <v>411000 - Almindeligt kontorarbejde</v>
      </c>
      <c r="F6541" s="19" t="str">
        <f t="shared" si="617"/>
        <v>2 år</v>
      </c>
      <c r="G6541" s="40" t="s">
        <v>516</v>
      </c>
      <c r="H6541" s="41" t="s">
        <v>162</v>
      </c>
      <c r="I6541" s="42" t="s">
        <v>20</v>
      </c>
      <c r="J6541" s="43" t="s">
        <v>23</v>
      </c>
      <c r="K6541" s="44">
        <v>120</v>
      </c>
      <c r="L6541" s="45">
        <v>27594.512403769877</v>
      </c>
      <c r="M6541" s="46">
        <v>29184.301560551732</v>
      </c>
      <c r="N6541" s="45"/>
      <c r="O6541" s="46"/>
    </row>
    <row r="6542" spans="1:15" x14ac:dyDescent="0.2">
      <c r="A6542" s="11" t="str">
        <f t="shared" si="612"/>
        <v>4110002 - Region Sjælland3 år</v>
      </c>
      <c r="B6542" s="12" t="str">
        <f t="shared" si="615"/>
        <v>411000</v>
      </c>
      <c r="C6542" s="14">
        <f t="shared" si="613"/>
        <v>0</v>
      </c>
      <c r="D6542" s="14">
        <f t="shared" si="614"/>
        <v>0</v>
      </c>
      <c r="E6542" s="19" t="str">
        <f t="shared" si="616"/>
        <v>411000 - Almindeligt kontorarbejde</v>
      </c>
      <c r="F6542" s="19" t="str">
        <f t="shared" si="617"/>
        <v>3 år</v>
      </c>
      <c r="G6542" s="40" t="s">
        <v>516</v>
      </c>
      <c r="H6542" s="41" t="s">
        <v>162</v>
      </c>
      <c r="I6542" s="42" t="s">
        <v>20</v>
      </c>
      <c r="J6542" s="43" t="s">
        <v>14</v>
      </c>
      <c r="K6542" s="44">
        <v>111</v>
      </c>
      <c r="L6542" s="45">
        <v>27134.269028015213</v>
      </c>
      <c r="M6542" s="46">
        <v>28801.054736477021</v>
      </c>
      <c r="N6542" s="45"/>
      <c r="O6542" s="46"/>
    </row>
    <row r="6543" spans="1:15" x14ac:dyDescent="0.2">
      <c r="A6543" s="11" t="str">
        <f t="shared" si="612"/>
        <v>4110002 - Region Sjælland4 år</v>
      </c>
      <c r="B6543" s="12" t="str">
        <f t="shared" si="615"/>
        <v>411000</v>
      </c>
      <c r="C6543" s="14">
        <f t="shared" si="613"/>
        <v>0</v>
      </c>
      <c r="D6543" s="14">
        <f t="shared" si="614"/>
        <v>0</v>
      </c>
      <c r="E6543" s="19" t="str">
        <f t="shared" si="616"/>
        <v>411000 - Almindeligt kontorarbejde</v>
      </c>
      <c r="F6543" s="19" t="str">
        <f t="shared" si="617"/>
        <v>4 år</v>
      </c>
      <c r="G6543" s="40" t="s">
        <v>516</v>
      </c>
      <c r="H6543" s="41" t="s">
        <v>162</v>
      </c>
      <c r="I6543" s="42" t="s">
        <v>20</v>
      </c>
      <c r="J6543" s="43" t="s">
        <v>24</v>
      </c>
      <c r="K6543" s="44">
        <v>113</v>
      </c>
      <c r="L6543" s="45">
        <v>27608.743892190294</v>
      </c>
      <c r="M6543" s="46">
        <v>29144.363976304998</v>
      </c>
      <c r="N6543" s="45"/>
      <c r="O6543" s="46"/>
    </row>
    <row r="6544" spans="1:15" x14ac:dyDescent="0.2">
      <c r="A6544" s="11" t="str">
        <f t="shared" si="612"/>
        <v>4110002 - Region Sjælland5-9 år</v>
      </c>
      <c r="B6544" s="12" t="str">
        <f t="shared" si="615"/>
        <v>411000</v>
      </c>
      <c r="C6544" s="14">
        <f t="shared" si="613"/>
        <v>0</v>
      </c>
      <c r="D6544" s="14">
        <f t="shared" si="614"/>
        <v>0</v>
      </c>
      <c r="E6544" s="19" t="str">
        <f t="shared" si="616"/>
        <v>411000 - Almindeligt kontorarbejde</v>
      </c>
      <c r="F6544" s="19" t="str">
        <f t="shared" si="617"/>
        <v>5-9 år</v>
      </c>
      <c r="G6544" s="40" t="s">
        <v>516</v>
      </c>
      <c r="H6544" s="41" t="s">
        <v>162</v>
      </c>
      <c r="I6544" s="42" t="s">
        <v>20</v>
      </c>
      <c r="J6544" s="43" t="s">
        <v>15</v>
      </c>
      <c r="K6544" s="44">
        <v>434</v>
      </c>
      <c r="L6544" s="45">
        <v>32751.281566358197</v>
      </c>
      <c r="M6544" s="46">
        <v>34688.639684465597</v>
      </c>
      <c r="N6544" s="45"/>
      <c r="O6544" s="46"/>
    </row>
    <row r="6545" spans="1:15" x14ac:dyDescent="0.2">
      <c r="A6545" s="11" t="str">
        <f t="shared" si="612"/>
        <v>4110002 - Region Sjælland0-4 år</v>
      </c>
      <c r="B6545" s="12" t="str">
        <f t="shared" si="615"/>
        <v>411000</v>
      </c>
      <c r="C6545" s="14">
        <f t="shared" si="613"/>
        <v>0</v>
      </c>
      <c r="D6545" s="14">
        <f t="shared" si="614"/>
        <v>0</v>
      </c>
      <c r="E6545" s="19" t="str">
        <f t="shared" si="616"/>
        <v>411000 - Almindeligt kontorarbejde</v>
      </c>
      <c r="F6545" s="19" t="str">
        <f t="shared" si="617"/>
        <v>0-4 år</v>
      </c>
      <c r="G6545" s="40" t="s">
        <v>516</v>
      </c>
      <c r="H6545" s="41" t="s">
        <v>162</v>
      </c>
      <c r="I6545" s="42" t="s">
        <v>20</v>
      </c>
      <c r="J6545" s="43" t="s">
        <v>16</v>
      </c>
      <c r="K6545" s="44">
        <v>663</v>
      </c>
      <c r="L6545" s="45">
        <v>26863.770508926613</v>
      </c>
      <c r="M6545" s="46">
        <v>28382.494780222671</v>
      </c>
      <c r="N6545" s="45"/>
      <c r="O6545" s="46"/>
    </row>
    <row r="6546" spans="1:15" x14ac:dyDescent="0.2">
      <c r="A6546" s="11" t="str">
        <f t="shared" si="612"/>
        <v>4110002 - Region Sjælland10-14 år</v>
      </c>
      <c r="B6546" s="12" t="str">
        <f t="shared" si="615"/>
        <v>411000</v>
      </c>
      <c r="C6546" s="14">
        <f t="shared" si="613"/>
        <v>0</v>
      </c>
      <c r="D6546" s="14">
        <f t="shared" si="614"/>
        <v>0</v>
      </c>
      <c r="E6546" s="19" t="str">
        <f t="shared" si="616"/>
        <v>411000 - Almindeligt kontorarbejde</v>
      </c>
      <c r="F6546" s="19" t="str">
        <f t="shared" si="617"/>
        <v>10-14 år</v>
      </c>
      <c r="G6546" s="40" t="s">
        <v>516</v>
      </c>
      <c r="H6546" s="41" t="s">
        <v>162</v>
      </c>
      <c r="I6546" s="42" t="s">
        <v>20</v>
      </c>
      <c r="J6546" s="43" t="s">
        <v>17</v>
      </c>
      <c r="K6546" s="44">
        <v>323</v>
      </c>
      <c r="L6546" s="45">
        <v>33573.665153571172</v>
      </c>
      <c r="M6546" s="46">
        <v>35549.671113722019</v>
      </c>
      <c r="N6546" s="45"/>
      <c r="O6546" s="46"/>
    </row>
    <row r="6547" spans="1:15" x14ac:dyDescent="0.2">
      <c r="A6547" s="11" t="str">
        <f t="shared" si="612"/>
        <v>4110002 - Region Sjælland15-20 år</v>
      </c>
      <c r="B6547" s="12" t="str">
        <f t="shared" si="615"/>
        <v>411000</v>
      </c>
      <c r="C6547" s="14">
        <f t="shared" si="613"/>
        <v>0</v>
      </c>
      <c r="D6547" s="14">
        <f t="shared" si="614"/>
        <v>0</v>
      </c>
      <c r="E6547" s="19" t="str">
        <f t="shared" si="616"/>
        <v>411000 - Almindeligt kontorarbejde</v>
      </c>
      <c r="F6547" s="19" t="str">
        <f t="shared" si="617"/>
        <v>15-20 år</v>
      </c>
      <c r="G6547" s="40" t="s">
        <v>516</v>
      </c>
      <c r="H6547" s="41" t="s">
        <v>162</v>
      </c>
      <c r="I6547" s="42" t="s">
        <v>20</v>
      </c>
      <c r="J6547" s="43" t="s">
        <v>18</v>
      </c>
      <c r="K6547" s="44">
        <v>303</v>
      </c>
      <c r="L6547" s="45">
        <v>34725.989693715135</v>
      </c>
      <c r="M6547" s="46">
        <v>36706.528238439438</v>
      </c>
      <c r="N6547" s="45"/>
      <c r="O6547" s="46"/>
    </row>
    <row r="6548" spans="1:15" x14ac:dyDescent="0.2">
      <c r="A6548" s="11" t="str">
        <f t="shared" si="612"/>
        <v>4110002 - Region Sjælland20-24 år</v>
      </c>
      <c r="B6548" s="12" t="str">
        <f t="shared" si="615"/>
        <v>411000</v>
      </c>
      <c r="C6548" s="14">
        <f t="shared" si="613"/>
        <v>0</v>
      </c>
      <c r="D6548" s="14">
        <f t="shared" si="614"/>
        <v>0</v>
      </c>
      <c r="E6548" s="19" t="str">
        <f t="shared" si="616"/>
        <v>411000 - Almindeligt kontorarbejde</v>
      </c>
      <c r="F6548" s="19" t="str">
        <f t="shared" si="617"/>
        <v>20-24 år</v>
      </c>
      <c r="G6548" s="40" t="s">
        <v>516</v>
      </c>
      <c r="H6548" s="41" t="s">
        <v>162</v>
      </c>
      <c r="I6548" s="42" t="s">
        <v>20</v>
      </c>
      <c r="J6548" s="43" t="s">
        <v>19</v>
      </c>
      <c r="K6548" s="44">
        <v>362</v>
      </c>
      <c r="L6548" s="45">
        <v>35146.938514440153</v>
      </c>
      <c r="M6548" s="46">
        <v>37058.79262956397</v>
      </c>
      <c r="N6548" s="45"/>
      <c r="O6548" s="46"/>
    </row>
    <row r="6549" spans="1:15" x14ac:dyDescent="0.2">
      <c r="A6549" s="11" t="str">
        <f t="shared" si="612"/>
        <v>4110002 - Region Sjælland25 år og derover</v>
      </c>
      <c r="B6549" s="12" t="str">
        <f t="shared" si="615"/>
        <v>411000</v>
      </c>
      <c r="C6549" s="14">
        <f t="shared" si="613"/>
        <v>0</v>
      </c>
      <c r="D6549" s="14">
        <f t="shared" si="614"/>
        <v>0</v>
      </c>
      <c r="E6549" s="19" t="str">
        <f t="shared" si="616"/>
        <v>411000 - Almindeligt kontorarbejde</v>
      </c>
      <c r="F6549" s="19" t="str">
        <f t="shared" si="617"/>
        <v>25 år og derover</v>
      </c>
      <c r="G6549" s="40" t="s">
        <v>516</v>
      </c>
      <c r="H6549" s="41" t="s">
        <v>162</v>
      </c>
      <c r="I6549" s="42" t="s">
        <v>20</v>
      </c>
      <c r="J6549" s="43" t="s">
        <v>9</v>
      </c>
      <c r="K6549" s="44">
        <v>1590</v>
      </c>
      <c r="L6549" s="45">
        <v>34970.914655175999</v>
      </c>
      <c r="M6549" s="46">
        <v>37007.779148169007</v>
      </c>
      <c r="N6549" s="45"/>
      <c r="O6549" s="46"/>
    </row>
    <row r="6550" spans="1:15" x14ac:dyDescent="0.2">
      <c r="A6550" s="11" t="str">
        <f t="shared" si="612"/>
        <v>4110002 - Region SjællandAlle uanset erf.</v>
      </c>
      <c r="B6550" s="12" t="str">
        <f t="shared" si="615"/>
        <v>411000</v>
      </c>
      <c r="C6550" s="14">
        <f t="shared" si="613"/>
        <v>0</v>
      </c>
      <c r="D6550" s="14">
        <f t="shared" si="614"/>
        <v>0</v>
      </c>
      <c r="E6550" s="19" t="str">
        <f t="shared" si="616"/>
        <v>411000 - Almindeligt kontorarbejde</v>
      </c>
      <c r="F6550" s="19" t="str">
        <f t="shared" si="617"/>
        <v>Alle uanset erf.</v>
      </c>
      <c r="G6550" s="40" t="s">
        <v>516</v>
      </c>
      <c r="H6550" s="41" t="s">
        <v>162</v>
      </c>
      <c r="I6550" s="42" t="s">
        <v>20</v>
      </c>
      <c r="J6550" s="43" t="s">
        <v>10</v>
      </c>
      <c r="K6550" s="44">
        <v>3675</v>
      </c>
      <c r="L6550" s="45">
        <v>33363.429844990962</v>
      </c>
      <c r="M6550" s="46">
        <v>35337.034776801003</v>
      </c>
      <c r="N6550" s="45"/>
      <c r="O6550" s="46"/>
    </row>
    <row r="6551" spans="1:15" x14ac:dyDescent="0.2">
      <c r="A6551" s="11" t="str">
        <f t="shared" si="612"/>
        <v>4110003 - Region SyddanmarkUnder 1 år</v>
      </c>
      <c r="B6551" s="12" t="str">
        <f t="shared" si="615"/>
        <v>411000</v>
      </c>
      <c r="C6551" s="14">
        <f t="shared" si="613"/>
        <v>0</v>
      </c>
      <c r="D6551" s="14">
        <f t="shared" si="614"/>
        <v>0</v>
      </c>
      <c r="E6551" s="19" t="str">
        <f t="shared" si="616"/>
        <v>411000 - Almindeligt kontorarbejde</v>
      </c>
      <c r="F6551" s="19" t="str">
        <f t="shared" si="617"/>
        <v>Under 1 år</v>
      </c>
      <c r="G6551" s="40" t="s">
        <v>516</v>
      </c>
      <c r="H6551" s="41" t="s">
        <v>162</v>
      </c>
      <c r="I6551" s="42" t="s">
        <v>544</v>
      </c>
      <c r="J6551" s="43" t="s">
        <v>13</v>
      </c>
      <c r="K6551" s="44">
        <v>572</v>
      </c>
      <c r="L6551" s="45">
        <v>26403.913425149749</v>
      </c>
      <c r="M6551" s="46">
        <v>27935.801333601121</v>
      </c>
      <c r="N6551" s="45"/>
      <c r="O6551" s="46"/>
    </row>
    <row r="6552" spans="1:15" x14ac:dyDescent="0.2">
      <c r="A6552" s="11" t="str">
        <f t="shared" si="612"/>
        <v>4110003 - Region Syddanmark1 år</v>
      </c>
      <c r="B6552" s="12" t="str">
        <f t="shared" si="615"/>
        <v>411000</v>
      </c>
      <c r="C6552" s="14">
        <f t="shared" si="613"/>
        <v>0</v>
      </c>
      <c r="D6552" s="14">
        <f t="shared" si="614"/>
        <v>0</v>
      </c>
      <c r="E6552" s="19" t="str">
        <f t="shared" si="616"/>
        <v>411000 - Almindeligt kontorarbejde</v>
      </c>
      <c r="F6552" s="19" t="str">
        <f t="shared" si="617"/>
        <v>1 år</v>
      </c>
      <c r="G6552" s="40" t="s">
        <v>516</v>
      </c>
      <c r="H6552" s="41" t="s">
        <v>162</v>
      </c>
      <c r="I6552" s="42" t="s">
        <v>544</v>
      </c>
      <c r="J6552" s="43" t="s">
        <v>22</v>
      </c>
      <c r="K6552" s="44">
        <v>399</v>
      </c>
      <c r="L6552" s="45">
        <v>28716.111579689146</v>
      </c>
      <c r="M6552" s="46">
        <v>30462.382008104923</v>
      </c>
      <c r="N6552" s="45"/>
      <c r="O6552" s="46"/>
    </row>
    <row r="6553" spans="1:15" x14ac:dyDescent="0.2">
      <c r="A6553" s="11" t="str">
        <f t="shared" si="612"/>
        <v>4110003 - Region Syddanmark2 år</v>
      </c>
      <c r="B6553" s="12" t="str">
        <f t="shared" si="615"/>
        <v>411000</v>
      </c>
      <c r="C6553" s="14">
        <f t="shared" si="613"/>
        <v>0</v>
      </c>
      <c r="D6553" s="14">
        <f t="shared" si="614"/>
        <v>0</v>
      </c>
      <c r="E6553" s="19" t="str">
        <f t="shared" si="616"/>
        <v>411000 - Almindeligt kontorarbejde</v>
      </c>
      <c r="F6553" s="19" t="str">
        <f t="shared" si="617"/>
        <v>2 år</v>
      </c>
      <c r="G6553" s="40" t="s">
        <v>516</v>
      </c>
      <c r="H6553" s="41" t="s">
        <v>162</v>
      </c>
      <c r="I6553" s="42" t="s">
        <v>544</v>
      </c>
      <c r="J6553" s="43" t="s">
        <v>23</v>
      </c>
      <c r="K6553" s="44">
        <v>292</v>
      </c>
      <c r="L6553" s="45">
        <v>29445.672171523191</v>
      </c>
      <c r="M6553" s="46">
        <v>31246.063428261597</v>
      </c>
      <c r="N6553" s="45"/>
      <c r="O6553" s="46"/>
    </row>
    <row r="6554" spans="1:15" x14ac:dyDescent="0.2">
      <c r="A6554" s="11" t="str">
        <f t="shared" si="612"/>
        <v>4110003 - Region Syddanmark3 år</v>
      </c>
      <c r="B6554" s="12" t="str">
        <f t="shared" si="615"/>
        <v>411000</v>
      </c>
      <c r="C6554" s="14">
        <f t="shared" si="613"/>
        <v>0</v>
      </c>
      <c r="D6554" s="14">
        <f t="shared" si="614"/>
        <v>0</v>
      </c>
      <c r="E6554" s="19" t="str">
        <f t="shared" si="616"/>
        <v>411000 - Almindeligt kontorarbejde</v>
      </c>
      <c r="F6554" s="19" t="str">
        <f t="shared" si="617"/>
        <v>3 år</v>
      </c>
      <c r="G6554" s="40" t="s">
        <v>516</v>
      </c>
      <c r="H6554" s="41" t="s">
        <v>162</v>
      </c>
      <c r="I6554" s="42" t="s">
        <v>544</v>
      </c>
      <c r="J6554" s="43" t="s">
        <v>14</v>
      </c>
      <c r="K6554" s="44">
        <v>293</v>
      </c>
      <c r="L6554" s="45">
        <v>31685.96437229701</v>
      </c>
      <c r="M6554" s="46">
        <v>33559.13017525641</v>
      </c>
      <c r="N6554" s="45"/>
      <c r="O6554" s="46"/>
    </row>
    <row r="6555" spans="1:15" x14ac:dyDescent="0.2">
      <c r="A6555" s="11" t="str">
        <f t="shared" si="612"/>
        <v>4110003 - Region Syddanmark4 år</v>
      </c>
      <c r="B6555" s="12" t="str">
        <f t="shared" si="615"/>
        <v>411000</v>
      </c>
      <c r="C6555" s="14">
        <f t="shared" si="613"/>
        <v>0</v>
      </c>
      <c r="D6555" s="14">
        <f t="shared" si="614"/>
        <v>0</v>
      </c>
      <c r="E6555" s="19" t="str">
        <f t="shared" si="616"/>
        <v>411000 - Almindeligt kontorarbejde</v>
      </c>
      <c r="F6555" s="19" t="str">
        <f t="shared" si="617"/>
        <v>4 år</v>
      </c>
      <c r="G6555" s="40" t="s">
        <v>516</v>
      </c>
      <c r="H6555" s="41" t="s">
        <v>162</v>
      </c>
      <c r="I6555" s="42" t="s">
        <v>544</v>
      </c>
      <c r="J6555" s="43" t="s">
        <v>24</v>
      </c>
      <c r="K6555" s="44">
        <v>267</v>
      </c>
      <c r="L6555" s="45">
        <v>30030.46170807321</v>
      </c>
      <c r="M6555" s="46">
        <v>31849.580648564177</v>
      </c>
      <c r="N6555" s="45"/>
      <c r="O6555" s="46"/>
    </row>
    <row r="6556" spans="1:15" x14ac:dyDescent="0.2">
      <c r="A6556" s="11" t="str">
        <f t="shared" si="612"/>
        <v>4110003 - Region Syddanmark5-9 år</v>
      </c>
      <c r="B6556" s="12" t="str">
        <f t="shared" si="615"/>
        <v>411000</v>
      </c>
      <c r="C6556" s="14">
        <f t="shared" si="613"/>
        <v>0</v>
      </c>
      <c r="D6556" s="14">
        <f t="shared" si="614"/>
        <v>0</v>
      </c>
      <c r="E6556" s="19" t="str">
        <f t="shared" si="616"/>
        <v>411000 - Almindeligt kontorarbejde</v>
      </c>
      <c r="F6556" s="19" t="str">
        <f t="shared" si="617"/>
        <v>5-9 år</v>
      </c>
      <c r="G6556" s="40" t="s">
        <v>516</v>
      </c>
      <c r="H6556" s="41" t="s">
        <v>162</v>
      </c>
      <c r="I6556" s="42" t="s">
        <v>544</v>
      </c>
      <c r="J6556" s="43" t="s">
        <v>15</v>
      </c>
      <c r="K6556" s="44">
        <v>995</v>
      </c>
      <c r="L6556" s="45">
        <v>31629.574434838833</v>
      </c>
      <c r="M6556" s="46">
        <v>33553.103574050503</v>
      </c>
      <c r="N6556" s="45"/>
      <c r="O6556" s="46"/>
    </row>
    <row r="6557" spans="1:15" x14ac:dyDescent="0.2">
      <c r="A6557" s="11" t="str">
        <f t="shared" si="612"/>
        <v>4110003 - Region Syddanmark0-4 år</v>
      </c>
      <c r="B6557" s="12" t="str">
        <f t="shared" si="615"/>
        <v>411000</v>
      </c>
      <c r="C6557" s="14">
        <f t="shared" si="613"/>
        <v>0</v>
      </c>
      <c r="D6557" s="14">
        <f t="shared" si="614"/>
        <v>0</v>
      </c>
      <c r="E6557" s="19" t="str">
        <f t="shared" si="616"/>
        <v>411000 - Almindeligt kontorarbejde</v>
      </c>
      <c r="F6557" s="19" t="str">
        <f t="shared" si="617"/>
        <v>0-4 år</v>
      </c>
      <c r="G6557" s="40" t="s">
        <v>516</v>
      </c>
      <c r="H6557" s="41" t="s">
        <v>162</v>
      </c>
      <c r="I6557" s="42" t="s">
        <v>544</v>
      </c>
      <c r="J6557" s="43" t="s">
        <v>16</v>
      </c>
      <c r="K6557" s="44">
        <v>1823</v>
      </c>
      <c r="L6557" s="45">
        <v>28722.833310400099</v>
      </c>
      <c r="M6557" s="46">
        <v>30438.551134033216</v>
      </c>
      <c r="N6557" s="45"/>
      <c r="O6557" s="46"/>
    </row>
    <row r="6558" spans="1:15" x14ac:dyDescent="0.2">
      <c r="A6558" s="11" t="str">
        <f t="shared" si="612"/>
        <v>4110003 - Region Syddanmark10-14 år</v>
      </c>
      <c r="B6558" s="12" t="str">
        <f t="shared" si="615"/>
        <v>411000</v>
      </c>
      <c r="C6558" s="14">
        <f t="shared" si="613"/>
        <v>0</v>
      </c>
      <c r="D6558" s="14">
        <f t="shared" si="614"/>
        <v>0</v>
      </c>
      <c r="E6558" s="19" t="str">
        <f t="shared" si="616"/>
        <v>411000 - Almindeligt kontorarbejde</v>
      </c>
      <c r="F6558" s="19" t="str">
        <f t="shared" si="617"/>
        <v>10-14 år</v>
      </c>
      <c r="G6558" s="40" t="s">
        <v>516</v>
      </c>
      <c r="H6558" s="41" t="s">
        <v>162</v>
      </c>
      <c r="I6558" s="42" t="s">
        <v>544</v>
      </c>
      <c r="J6558" s="43" t="s">
        <v>17</v>
      </c>
      <c r="K6558" s="44">
        <v>766</v>
      </c>
      <c r="L6558" s="45">
        <v>34012.524016558506</v>
      </c>
      <c r="M6558" s="46">
        <v>36033.526191970159</v>
      </c>
      <c r="N6558" s="45"/>
      <c r="O6558" s="46"/>
    </row>
    <row r="6559" spans="1:15" x14ac:dyDescent="0.2">
      <c r="A6559" s="11" t="str">
        <f t="shared" si="612"/>
        <v>4110003 - Region Syddanmark15-20 år</v>
      </c>
      <c r="B6559" s="12" t="str">
        <f t="shared" si="615"/>
        <v>411000</v>
      </c>
      <c r="C6559" s="14">
        <f t="shared" si="613"/>
        <v>0</v>
      </c>
      <c r="D6559" s="14">
        <f t="shared" si="614"/>
        <v>0</v>
      </c>
      <c r="E6559" s="19" t="str">
        <f t="shared" si="616"/>
        <v>411000 - Almindeligt kontorarbejde</v>
      </c>
      <c r="F6559" s="19" t="str">
        <f t="shared" si="617"/>
        <v>15-20 år</v>
      </c>
      <c r="G6559" s="40" t="s">
        <v>516</v>
      </c>
      <c r="H6559" s="41" t="s">
        <v>162</v>
      </c>
      <c r="I6559" s="42" t="s">
        <v>544</v>
      </c>
      <c r="J6559" s="43" t="s">
        <v>18</v>
      </c>
      <c r="K6559" s="44">
        <v>749</v>
      </c>
      <c r="L6559" s="45">
        <v>34851.308512948679</v>
      </c>
      <c r="M6559" s="46">
        <v>36910.307490948144</v>
      </c>
      <c r="N6559" s="45"/>
      <c r="O6559" s="46"/>
    </row>
    <row r="6560" spans="1:15" x14ac:dyDescent="0.2">
      <c r="A6560" s="11" t="str">
        <f t="shared" si="612"/>
        <v>4110003 - Region Syddanmark20-24 år</v>
      </c>
      <c r="B6560" s="12" t="str">
        <f t="shared" si="615"/>
        <v>411000</v>
      </c>
      <c r="C6560" s="14">
        <f t="shared" si="613"/>
        <v>0</v>
      </c>
      <c r="D6560" s="14">
        <f t="shared" si="614"/>
        <v>0</v>
      </c>
      <c r="E6560" s="19" t="str">
        <f t="shared" si="616"/>
        <v>411000 - Almindeligt kontorarbejde</v>
      </c>
      <c r="F6560" s="19" t="str">
        <f t="shared" si="617"/>
        <v>20-24 år</v>
      </c>
      <c r="G6560" s="40" t="s">
        <v>516</v>
      </c>
      <c r="H6560" s="41" t="s">
        <v>162</v>
      </c>
      <c r="I6560" s="42" t="s">
        <v>544</v>
      </c>
      <c r="J6560" s="43" t="s">
        <v>19</v>
      </c>
      <c r="K6560" s="44">
        <v>718</v>
      </c>
      <c r="L6560" s="45">
        <v>35105.160031932406</v>
      </c>
      <c r="M6560" s="46">
        <v>37261.576295590632</v>
      </c>
      <c r="N6560" s="45"/>
      <c r="O6560" s="46"/>
    </row>
    <row r="6561" spans="1:15" x14ac:dyDescent="0.2">
      <c r="A6561" s="11" t="str">
        <f t="shared" si="612"/>
        <v>4110003 - Region Syddanmark25 år og derover</v>
      </c>
      <c r="B6561" s="12" t="str">
        <f t="shared" si="615"/>
        <v>411000</v>
      </c>
      <c r="C6561" s="14">
        <f t="shared" si="613"/>
        <v>0</v>
      </c>
      <c r="D6561" s="14">
        <f t="shared" si="614"/>
        <v>0</v>
      </c>
      <c r="E6561" s="19" t="str">
        <f t="shared" si="616"/>
        <v>411000 - Almindeligt kontorarbejde</v>
      </c>
      <c r="F6561" s="19" t="str">
        <f t="shared" si="617"/>
        <v>25 år og derover</v>
      </c>
      <c r="G6561" s="40" t="s">
        <v>516</v>
      </c>
      <c r="H6561" s="41" t="s">
        <v>162</v>
      </c>
      <c r="I6561" s="42" t="s">
        <v>544</v>
      </c>
      <c r="J6561" s="43" t="s">
        <v>9</v>
      </c>
      <c r="K6561" s="44">
        <v>3165</v>
      </c>
      <c r="L6561" s="45">
        <v>35084.245423605375</v>
      </c>
      <c r="M6561" s="46">
        <v>37208.612252613661</v>
      </c>
      <c r="N6561" s="45"/>
      <c r="O6561" s="46"/>
    </row>
    <row r="6562" spans="1:15" x14ac:dyDescent="0.2">
      <c r="A6562" s="11" t="str">
        <f t="shared" si="612"/>
        <v>4110003 - Region SyddanmarkAlle uanset erf.</v>
      </c>
      <c r="B6562" s="12" t="str">
        <f t="shared" si="615"/>
        <v>411000</v>
      </c>
      <c r="C6562" s="14">
        <f t="shared" si="613"/>
        <v>0</v>
      </c>
      <c r="D6562" s="14">
        <f t="shared" si="614"/>
        <v>0</v>
      </c>
      <c r="E6562" s="19" t="str">
        <f t="shared" si="616"/>
        <v>411000 - Almindeligt kontorarbejde</v>
      </c>
      <c r="F6562" s="19" t="str">
        <f t="shared" si="617"/>
        <v>Alle uanset erf.</v>
      </c>
      <c r="G6562" s="40" t="s">
        <v>516</v>
      </c>
      <c r="H6562" s="41" t="s">
        <v>162</v>
      </c>
      <c r="I6562" s="42" t="s">
        <v>544</v>
      </c>
      <c r="J6562" s="43" t="s">
        <v>10</v>
      </c>
      <c r="K6562" s="44">
        <v>8216</v>
      </c>
      <c r="L6562" s="45">
        <v>33424.683342456949</v>
      </c>
      <c r="M6562" s="46">
        <v>35383.964109864792</v>
      </c>
      <c r="N6562" s="45"/>
      <c r="O6562" s="46"/>
    </row>
    <row r="6563" spans="1:15" x14ac:dyDescent="0.2">
      <c r="A6563" s="11" t="str">
        <f t="shared" si="612"/>
        <v>4110004 - Region MidtjyllandUnder 1 år</v>
      </c>
      <c r="B6563" s="12" t="str">
        <f t="shared" si="615"/>
        <v>411000</v>
      </c>
      <c r="C6563" s="14">
        <f t="shared" si="613"/>
        <v>0</v>
      </c>
      <c r="D6563" s="14">
        <f t="shared" si="614"/>
        <v>0</v>
      </c>
      <c r="E6563" s="19" t="str">
        <f t="shared" si="616"/>
        <v>411000 - Almindeligt kontorarbejde</v>
      </c>
      <c r="F6563" s="19" t="str">
        <f t="shared" si="617"/>
        <v>Under 1 år</v>
      </c>
      <c r="G6563" s="40" t="s">
        <v>516</v>
      </c>
      <c r="H6563" s="41" t="s">
        <v>162</v>
      </c>
      <c r="I6563" s="42" t="s">
        <v>517</v>
      </c>
      <c r="J6563" s="43" t="s">
        <v>13</v>
      </c>
      <c r="K6563" s="44">
        <v>806</v>
      </c>
      <c r="L6563" s="45">
        <v>24201.493705605862</v>
      </c>
      <c r="M6563" s="46">
        <v>25616.945657039581</v>
      </c>
      <c r="N6563" s="45"/>
      <c r="O6563" s="46"/>
    </row>
    <row r="6564" spans="1:15" x14ac:dyDescent="0.2">
      <c r="A6564" s="11" t="str">
        <f t="shared" si="612"/>
        <v>4110004 - Region Midtjylland1 år</v>
      </c>
      <c r="B6564" s="12" t="str">
        <f t="shared" si="615"/>
        <v>411000</v>
      </c>
      <c r="C6564" s="14">
        <f t="shared" si="613"/>
        <v>0</v>
      </c>
      <c r="D6564" s="14">
        <f t="shared" si="614"/>
        <v>0</v>
      </c>
      <c r="E6564" s="19" t="str">
        <f t="shared" si="616"/>
        <v>411000 - Almindeligt kontorarbejde</v>
      </c>
      <c r="F6564" s="19" t="str">
        <f t="shared" si="617"/>
        <v>1 år</v>
      </c>
      <c r="G6564" s="40" t="s">
        <v>516</v>
      </c>
      <c r="H6564" s="41" t="s">
        <v>162</v>
      </c>
      <c r="I6564" s="42" t="s">
        <v>517</v>
      </c>
      <c r="J6564" s="43" t="s">
        <v>22</v>
      </c>
      <c r="K6564" s="44">
        <v>566</v>
      </c>
      <c r="L6564" s="45">
        <v>26132.649407973498</v>
      </c>
      <c r="M6564" s="46">
        <v>27698.969867880256</v>
      </c>
      <c r="N6564" s="45"/>
      <c r="O6564" s="46"/>
    </row>
    <row r="6565" spans="1:15" x14ac:dyDescent="0.2">
      <c r="A6565" s="11" t="str">
        <f t="shared" si="612"/>
        <v>4110004 - Region Midtjylland2 år</v>
      </c>
      <c r="B6565" s="12" t="str">
        <f t="shared" si="615"/>
        <v>411000</v>
      </c>
      <c r="C6565" s="14">
        <f t="shared" si="613"/>
        <v>0</v>
      </c>
      <c r="D6565" s="14">
        <f t="shared" si="614"/>
        <v>0</v>
      </c>
      <c r="E6565" s="19" t="str">
        <f t="shared" si="616"/>
        <v>411000 - Almindeligt kontorarbejde</v>
      </c>
      <c r="F6565" s="19" t="str">
        <f t="shared" si="617"/>
        <v>2 år</v>
      </c>
      <c r="G6565" s="40" t="s">
        <v>516</v>
      </c>
      <c r="H6565" s="41" t="s">
        <v>162</v>
      </c>
      <c r="I6565" s="42" t="s">
        <v>517</v>
      </c>
      <c r="J6565" s="43" t="s">
        <v>23</v>
      </c>
      <c r="K6565" s="44">
        <v>447</v>
      </c>
      <c r="L6565" s="45">
        <v>26684.593103638435</v>
      </c>
      <c r="M6565" s="46">
        <v>28310.95619511565</v>
      </c>
      <c r="N6565" s="45"/>
      <c r="O6565" s="46"/>
    </row>
    <row r="6566" spans="1:15" x14ac:dyDescent="0.2">
      <c r="A6566" s="11" t="str">
        <f t="shared" si="612"/>
        <v>4110004 - Region Midtjylland3 år</v>
      </c>
      <c r="B6566" s="12" t="str">
        <f t="shared" si="615"/>
        <v>411000</v>
      </c>
      <c r="C6566" s="14">
        <f t="shared" si="613"/>
        <v>0</v>
      </c>
      <c r="D6566" s="14">
        <f t="shared" si="614"/>
        <v>0</v>
      </c>
      <c r="E6566" s="19" t="str">
        <f t="shared" si="616"/>
        <v>411000 - Almindeligt kontorarbejde</v>
      </c>
      <c r="F6566" s="19" t="str">
        <f t="shared" si="617"/>
        <v>3 år</v>
      </c>
      <c r="G6566" s="40" t="s">
        <v>516</v>
      </c>
      <c r="H6566" s="41" t="s">
        <v>162</v>
      </c>
      <c r="I6566" s="42" t="s">
        <v>517</v>
      </c>
      <c r="J6566" s="43" t="s">
        <v>14</v>
      </c>
      <c r="K6566" s="44">
        <v>365</v>
      </c>
      <c r="L6566" s="45">
        <v>27294.750889456758</v>
      </c>
      <c r="M6566" s="46">
        <v>28966.964095168016</v>
      </c>
      <c r="N6566" s="45"/>
      <c r="O6566" s="46"/>
    </row>
    <row r="6567" spans="1:15" x14ac:dyDescent="0.2">
      <c r="A6567" s="11" t="str">
        <f t="shared" si="612"/>
        <v>4110004 - Region Midtjylland4 år</v>
      </c>
      <c r="B6567" s="12" t="str">
        <f t="shared" si="615"/>
        <v>411000</v>
      </c>
      <c r="C6567" s="14">
        <f t="shared" si="613"/>
        <v>0</v>
      </c>
      <c r="D6567" s="14">
        <f t="shared" si="614"/>
        <v>0</v>
      </c>
      <c r="E6567" s="19" t="str">
        <f t="shared" si="616"/>
        <v>411000 - Almindeligt kontorarbejde</v>
      </c>
      <c r="F6567" s="19" t="str">
        <f t="shared" si="617"/>
        <v>4 år</v>
      </c>
      <c r="G6567" s="40" t="s">
        <v>516</v>
      </c>
      <c r="H6567" s="41" t="s">
        <v>162</v>
      </c>
      <c r="I6567" s="42" t="s">
        <v>517</v>
      </c>
      <c r="J6567" s="43" t="s">
        <v>24</v>
      </c>
      <c r="K6567" s="44">
        <v>337</v>
      </c>
      <c r="L6567" s="45">
        <v>26807.792961232364</v>
      </c>
      <c r="M6567" s="46">
        <v>28441.664793820517</v>
      </c>
      <c r="N6567" s="45"/>
      <c r="O6567" s="46"/>
    </row>
    <row r="6568" spans="1:15" x14ac:dyDescent="0.2">
      <c r="A6568" s="11" t="str">
        <f t="shared" si="612"/>
        <v>4110004 - Region Midtjylland5-9 år</v>
      </c>
      <c r="B6568" s="12" t="str">
        <f t="shared" si="615"/>
        <v>411000</v>
      </c>
      <c r="C6568" s="14">
        <f t="shared" si="613"/>
        <v>0</v>
      </c>
      <c r="D6568" s="14">
        <f t="shared" si="614"/>
        <v>0</v>
      </c>
      <c r="E6568" s="19" t="str">
        <f t="shared" si="616"/>
        <v>411000 - Almindeligt kontorarbejde</v>
      </c>
      <c r="F6568" s="19" t="str">
        <f t="shared" si="617"/>
        <v>5-9 år</v>
      </c>
      <c r="G6568" s="40" t="s">
        <v>516</v>
      </c>
      <c r="H6568" s="41" t="s">
        <v>162</v>
      </c>
      <c r="I6568" s="42" t="s">
        <v>517</v>
      </c>
      <c r="J6568" s="43" t="s">
        <v>15</v>
      </c>
      <c r="K6568" s="44">
        <v>1131</v>
      </c>
      <c r="L6568" s="45">
        <v>31754.391529406963</v>
      </c>
      <c r="M6568" s="46">
        <v>33679.457275112414</v>
      </c>
      <c r="N6568" s="45"/>
      <c r="O6568" s="46"/>
    </row>
    <row r="6569" spans="1:15" x14ac:dyDescent="0.2">
      <c r="A6569" s="11" t="str">
        <f t="shared" si="612"/>
        <v>4110004 - Region Midtjylland0-4 år</v>
      </c>
      <c r="B6569" s="12" t="str">
        <f t="shared" si="615"/>
        <v>411000</v>
      </c>
      <c r="C6569" s="14">
        <f t="shared" si="613"/>
        <v>0</v>
      </c>
      <c r="D6569" s="14">
        <f t="shared" si="614"/>
        <v>0</v>
      </c>
      <c r="E6569" s="19" t="str">
        <f t="shared" si="616"/>
        <v>411000 - Almindeligt kontorarbejde</v>
      </c>
      <c r="F6569" s="19" t="str">
        <f t="shared" si="617"/>
        <v>0-4 år</v>
      </c>
      <c r="G6569" s="40" t="s">
        <v>516</v>
      </c>
      <c r="H6569" s="41" t="s">
        <v>162</v>
      </c>
      <c r="I6569" s="42" t="s">
        <v>517</v>
      </c>
      <c r="J6569" s="43" t="s">
        <v>16</v>
      </c>
      <c r="K6569" s="44">
        <v>2521</v>
      </c>
      <c r="L6569" s="45">
        <v>25803.332345815299</v>
      </c>
      <c r="M6569" s="46">
        <v>27330.524079722542</v>
      </c>
      <c r="N6569" s="45"/>
      <c r="O6569" s="46"/>
    </row>
    <row r="6570" spans="1:15" x14ac:dyDescent="0.2">
      <c r="A6570" s="11" t="str">
        <f t="shared" si="612"/>
        <v>4110004 - Region Midtjylland10-14 år</v>
      </c>
      <c r="B6570" s="12" t="str">
        <f t="shared" si="615"/>
        <v>411000</v>
      </c>
      <c r="C6570" s="14">
        <f t="shared" si="613"/>
        <v>0</v>
      </c>
      <c r="D6570" s="14">
        <f t="shared" si="614"/>
        <v>0</v>
      </c>
      <c r="E6570" s="19" t="str">
        <f t="shared" si="616"/>
        <v>411000 - Almindeligt kontorarbejde</v>
      </c>
      <c r="F6570" s="19" t="str">
        <f t="shared" si="617"/>
        <v>10-14 år</v>
      </c>
      <c r="G6570" s="40" t="s">
        <v>516</v>
      </c>
      <c r="H6570" s="41" t="s">
        <v>162</v>
      </c>
      <c r="I6570" s="42" t="s">
        <v>517</v>
      </c>
      <c r="J6570" s="43" t="s">
        <v>17</v>
      </c>
      <c r="K6570" s="44">
        <v>706</v>
      </c>
      <c r="L6570" s="45">
        <v>32973.302295624882</v>
      </c>
      <c r="M6570" s="46">
        <v>35004.536223842209</v>
      </c>
      <c r="N6570" s="45"/>
      <c r="O6570" s="46"/>
    </row>
    <row r="6571" spans="1:15" x14ac:dyDescent="0.2">
      <c r="A6571" s="11" t="str">
        <f t="shared" si="612"/>
        <v>4110004 - Region Midtjylland15-20 år</v>
      </c>
      <c r="B6571" s="12" t="str">
        <f t="shared" si="615"/>
        <v>411000</v>
      </c>
      <c r="C6571" s="14">
        <f t="shared" si="613"/>
        <v>0</v>
      </c>
      <c r="D6571" s="14">
        <f t="shared" si="614"/>
        <v>0</v>
      </c>
      <c r="E6571" s="19" t="str">
        <f t="shared" si="616"/>
        <v>411000 - Almindeligt kontorarbejde</v>
      </c>
      <c r="F6571" s="19" t="str">
        <f t="shared" si="617"/>
        <v>15-20 år</v>
      </c>
      <c r="G6571" s="40" t="s">
        <v>516</v>
      </c>
      <c r="H6571" s="41" t="s">
        <v>162</v>
      </c>
      <c r="I6571" s="42" t="s">
        <v>517</v>
      </c>
      <c r="J6571" s="43" t="s">
        <v>18</v>
      </c>
      <c r="K6571" s="44">
        <v>711</v>
      </c>
      <c r="L6571" s="45">
        <v>34638.36173295504</v>
      </c>
      <c r="M6571" s="46">
        <v>36765.227559815823</v>
      </c>
      <c r="N6571" s="45"/>
      <c r="O6571" s="46"/>
    </row>
    <row r="6572" spans="1:15" x14ac:dyDescent="0.2">
      <c r="A6572" s="11" t="str">
        <f t="shared" si="612"/>
        <v>4110004 - Region Midtjylland20-24 år</v>
      </c>
      <c r="B6572" s="12" t="str">
        <f t="shared" si="615"/>
        <v>411000</v>
      </c>
      <c r="C6572" s="14">
        <f t="shared" si="613"/>
        <v>0</v>
      </c>
      <c r="D6572" s="14">
        <f t="shared" si="614"/>
        <v>0</v>
      </c>
      <c r="E6572" s="19" t="str">
        <f t="shared" si="616"/>
        <v>411000 - Almindeligt kontorarbejde</v>
      </c>
      <c r="F6572" s="19" t="str">
        <f t="shared" si="617"/>
        <v>20-24 år</v>
      </c>
      <c r="G6572" s="40" t="s">
        <v>516</v>
      </c>
      <c r="H6572" s="41" t="s">
        <v>162</v>
      </c>
      <c r="I6572" s="42" t="s">
        <v>517</v>
      </c>
      <c r="J6572" s="43" t="s">
        <v>19</v>
      </c>
      <c r="K6572" s="44">
        <v>779</v>
      </c>
      <c r="L6572" s="45">
        <v>34782.501842592217</v>
      </c>
      <c r="M6572" s="46">
        <v>36880.57587077975</v>
      </c>
      <c r="N6572" s="45"/>
      <c r="O6572" s="46"/>
    </row>
    <row r="6573" spans="1:15" x14ac:dyDescent="0.2">
      <c r="A6573" s="11" t="str">
        <f t="shared" si="612"/>
        <v>4110004 - Region Midtjylland25 år og derover</v>
      </c>
      <c r="B6573" s="12" t="str">
        <f t="shared" si="615"/>
        <v>411000</v>
      </c>
      <c r="C6573" s="14">
        <f t="shared" si="613"/>
        <v>0</v>
      </c>
      <c r="D6573" s="14">
        <f t="shared" si="614"/>
        <v>0</v>
      </c>
      <c r="E6573" s="19" t="str">
        <f t="shared" si="616"/>
        <v>411000 - Almindeligt kontorarbejde</v>
      </c>
      <c r="F6573" s="19" t="str">
        <f t="shared" si="617"/>
        <v>25 år og derover</v>
      </c>
      <c r="G6573" s="40" t="s">
        <v>516</v>
      </c>
      <c r="H6573" s="41" t="s">
        <v>162</v>
      </c>
      <c r="I6573" s="42" t="s">
        <v>517</v>
      </c>
      <c r="J6573" s="43" t="s">
        <v>9</v>
      </c>
      <c r="K6573" s="44">
        <v>2952</v>
      </c>
      <c r="L6573" s="45">
        <v>34888.35084647387</v>
      </c>
      <c r="M6573" s="46">
        <v>37020.151855773292</v>
      </c>
      <c r="N6573" s="45"/>
      <c r="O6573" s="46"/>
    </row>
    <row r="6574" spans="1:15" x14ac:dyDescent="0.2">
      <c r="A6574" s="11" t="str">
        <f t="shared" si="612"/>
        <v>4110004 - Region MidtjyllandAlle uanset erf.</v>
      </c>
      <c r="B6574" s="12" t="str">
        <f t="shared" si="615"/>
        <v>411000</v>
      </c>
      <c r="C6574" s="14">
        <f t="shared" si="613"/>
        <v>0</v>
      </c>
      <c r="D6574" s="14">
        <f t="shared" si="614"/>
        <v>0</v>
      </c>
      <c r="E6574" s="19" t="str">
        <f t="shared" si="616"/>
        <v>411000 - Almindeligt kontorarbejde</v>
      </c>
      <c r="F6574" s="19" t="str">
        <f t="shared" si="617"/>
        <v>Alle uanset erf.</v>
      </c>
      <c r="G6574" s="40" t="s">
        <v>516</v>
      </c>
      <c r="H6574" s="41" t="s">
        <v>162</v>
      </c>
      <c r="I6574" s="42" t="s">
        <v>517</v>
      </c>
      <c r="J6574" s="43" t="s">
        <v>10</v>
      </c>
      <c r="K6574" s="44">
        <v>8800</v>
      </c>
      <c r="L6574" s="45">
        <v>31709.078571953734</v>
      </c>
      <c r="M6574" s="46">
        <v>33597.563407068803</v>
      </c>
      <c r="N6574" s="45"/>
      <c r="O6574" s="46"/>
    </row>
    <row r="6575" spans="1:15" x14ac:dyDescent="0.2">
      <c r="A6575" s="11" t="str">
        <f t="shared" si="612"/>
        <v>4110005 - Region NordjyllandUnder 1 år</v>
      </c>
      <c r="B6575" s="12" t="str">
        <f t="shared" si="615"/>
        <v>411000</v>
      </c>
      <c r="C6575" s="14">
        <f t="shared" si="613"/>
        <v>0</v>
      </c>
      <c r="D6575" s="14">
        <f t="shared" si="614"/>
        <v>0</v>
      </c>
      <c r="E6575" s="19" t="str">
        <f t="shared" si="616"/>
        <v>411000 - Almindeligt kontorarbejde</v>
      </c>
      <c r="F6575" s="19" t="str">
        <f t="shared" si="617"/>
        <v>Under 1 år</v>
      </c>
      <c r="G6575" s="40" t="s">
        <v>516</v>
      </c>
      <c r="H6575" s="41" t="s">
        <v>162</v>
      </c>
      <c r="I6575" s="42" t="s">
        <v>21</v>
      </c>
      <c r="J6575" s="43" t="s">
        <v>13</v>
      </c>
      <c r="K6575" s="44">
        <v>143</v>
      </c>
      <c r="L6575" s="45">
        <v>24638.407828128678</v>
      </c>
      <c r="M6575" s="46">
        <v>26113.353656276991</v>
      </c>
      <c r="N6575" s="45"/>
      <c r="O6575" s="46"/>
    </row>
    <row r="6576" spans="1:15" x14ac:dyDescent="0.2">
      <c r="A6576" s="11" t="str">
        <f t="shared" si="612"/>
        <v>4110005 - Region Nordjylland1 år</v>
      </c>
      <c r="B6576" s="12" t="str">
        <f t="shared" si="615"/>
        <v>411000</v>
      </c>
      <c r="C6576" s="14">
        <f t="shared" si="613"/>
        <v>0</v>
      </c>
      <c r="D6576" s="14">
        <f t="shared" si="614"/>
        <v>0</v>
      </c>
      <c r="E6576" s="19" t="str">
        <f t="shared" si="616"/>
        <v>411000 - Almindeligt kontorarbejde</v>
      </c>
      <c r="F6576" s="19" t="str">
        <f t="shared" si="617"/>
        <v>1 år</v>
      </c>
      <c r="G6576" s="40" t="s">
        <v>516</v>
      </c>
      <c r="H6576" s="41" t="s">
        <v>162</v>
      </c>
      <c r="I6576" s="42" t="s">
        <v>21</v>
      </c>
      <c r="J6576" s="43" t="s">
        <v>22</v>
      </c>
      <c r="K6576" s="44">
        <v>133</v>
      </c>
      <c r="L6576" s="45">
        <v>25946.79695505165</v>
      </c>
      <c r="M6576" s="46">
        <v>27500.067774725856</v>
      </c>
      <c r="N6576" s="45"/>
      <c r="O6576" s="46"/>
    </row>
    <row r="6577" spans="1:15" x14ac:dyDescent="0.2">
      <c r="A6577" s="11" t="str">
        <f t="shared" si="612"/>
        <v>4110005 - Region Nordjylland2 år</v>
      </c>
      <c r="B6577" s="12" t="str">
        <f t="shared" si="615"/>
        <v>411000</v>
      </c>
      <c r="C6577" s="14">
        <f t="shared" si="613"/>
        <v>0</v>
      </c>
      <c r="D6577" s="14">
        <f t="shared" si="614"/>
        <v>0</v>
      </c>
      <c r="E6577" s="19" t="str">
        <f t="shared" si="616"/>
        <v>411000 - Almindeligt kontorarbejde</v>
      </c>
      <c r="F6577" s="19" t="str">
        <f t="shared" si="617"/>
        <v>2 år</v>
      </c>
      <c r="G6577" s="40" t="s">
        <v>516</v>
      </c>
      <c r="H6577" s="41" t="s">
        <v>162</v>
      </c>
      <c r="I6577" s="42" t="s">
        <v>21</v>
      </c>
      <c r="J6577" s="43" t="s">
        <v>23</v>
      </c>
      <c r="K6577" s="44">
        <v>126</v>
      </c>
      <c r="L6577" s="45">
        <v>26939.536114030059</v>
      </c>
      <c r="M6577" s="46">
        <v>28577.77028583358</v>
      </c>
      <c r="N6577" s="45"/>
      <c r="O6577" s="46"/>
    </row>
    <row r="6578" spans="1:15" x14ac:dyDescent="0.2">
      <c r="A6578" s="11" t="str">
        <f t="shared" si="612"/>
        <v>4110005 - Region Nordjylland3 år</v>
      </c>
      <c r="B6578" s="12" t="str">
        <f t="shared" si="615"/>
        <v>411000</v>
      </c>
      <c r="C6578" s="14">
        <f t="shared" si="613"/>
        <v>0</v>
      </c>
      <c r="D6578" s="14">
        <f t="shared" si="614"/>
        <v>0</v>
      </c>
      <c r="E6578" s="19" t="str">
        <f t="shared" si="616"/>
        <v>411000 - Almindeligt kontorarbejde</v>
      </c>
      <c r="F6578" s="19" t="str">
        <f t="shared" si="617"/>
        <v>3 år</v>
      </c>
      <c r="G6578" s="40" t="s">
        <v>516</v>
      </c>
      <c r="H6578" s="41" t="s">
        <v>162</v>
      </c>
      <c r="I6578" s="42" t="s">
        <v>21</v>
      </c>
      <c r="J6578" s="43" t="s">
        <v>14</v>
      </c>
      <c r="K6578" s="44">
        <v>96</v>
      </c>
      <c r="L6578" s="45">
        <v>28426.419425760727</v>
      </c>
      <c r="M6578" s="46">
        <v>30139.930723571917</v>
      </c>
      <c r="N6578" s="45"/>
      <c r="O6578" s="46"/>
    </row>
    <row r="6579" spans="1:15" x14ac:dyDescent="0.2">
      <c r="A6579" s="11" t="str">
        <f t="shared" si="612"/>
        <v>4110005 - Region Nordjylland4 år</v>
      </c>
      <c r="B6579" s="12" t="str">
        <f t="shared" si="615"/>
        <v>411000</v>
      </c>
      <c r="C6579" s="14">
        <f t="shared" si="613"/>
        <v>0</v>
      </c>
      <c r="D6579" s="14">
        <f t="shared" si="614"/>
        <v>0</v>
      </c>
      <c r="E6579" s="19" t="str">
        <f t="shared" si="616"/>
        <v>411000 - Almindeligt kontorarbejde</v>
      </c>
      <c r="F6579" s="19" t="str">
        <f t="shared" si="617"/>
        <v>4 år</v>
      </c>
      <c r="G6579" s="40" t="s">
        <v>516</v>
      </c>
      <c r="H6579" s="41" t="s">
        <v>162</v>
      </c>
      <c r="I6579" s="42" t="s">
        <v>21</v>
      </c>
      <c r="J6579" s="43" t="s">
        <v>24</v>
      </c>
      <c r="K6579" s="44">
        <v>110</v>
      </c>
      <c r="L6579" s="45">
        <v>27084.139846741298</v>
      </c>
      <c r="M6579" s="46">
        <v>28731.16759150373</v>
      </c>
      <c r="N6579" s="45"/>
      <c r="O6579" s="46"/>
    </row>
    <row r="6580" spans="1:15" x14ac:dyDescent="0.2">
      <c r="A6580" s="11" t="str">
        <f t="shared" si="612"/>
        <v>4110005 - Region Nordjylland5-9 år</v>
      </c>
      <c r="B6580" s="12" t="str">
        <f t="shared" si="615"/>
        <v>411000</v>
      </c>
      <c r="C6580" s="14">
        <f t="shared" si="613"/>
        <v>0</v>
      </c>
      <c r="D6580" s="14">
        <f t="shared" si="614"/>
        <v>0</v>
      </c>
      <c r="E6580" s="19" t="str">
        <f t="shared" si="616"/>
        <v>411000 - Almindeligt kontorarbejde</v>
      </c>
      <c r="F6580" s="19" t="str">
        <f t="shared" si="617"/>
        <v>5-9 år</v>
      </c>
      <c r="G6580" s="40" t="s">
        <v>516</v>
      </c>
      <c r="H6580" s="41" t="s">
        <v>162</v>
      </c>
      <c r="I6580" s="42" t="s">
        <v>21</v>
      </c>
      <c r="J6580" s="43" t="s">
        <v>15</v>
      </c>
      <c r="K6580" s="44">
        <v>314</v>
      </c>
      <c r="L6580" s="45">
        <v>30396.890608634003</v>
      </c>
      <c r="M6580" s="46">
        <v>32260.91873849255</v>
      </c>
      <c r="N6580" s="45"/>
      <c r="O6580" s="46"/>
    </row>
    <row r="6581" spans="1:15" x14ac:dyDescent="0.2">
      <c r="A6581" s="11" t="str">
        <f t="shared" si="612"/>
        <v>4110005 - Region Nordjylland0-4 år</v>
      </c>
      <c r="B6581" s="12" t="str">
        <f t="shared" si="615"/>
        <v>411000</v>
      </c>
      <c r="C6581" s="14">
        <f t="shared" si="613"/>
        <v>0</v>
      </c>
      <c r="D6581" s="14">
        <f t="shared" si="614"/>
        <v>0</v>
      </c>
      <c r="E6581" s="19" t="str">
        <f t="shared" si="616"/>
        <v>411000 - Almindeligt kontorarbejde</v>
      </c>
      <c r="F6581" s="19" t="str">
        <f t="shared" si="617"/>
        <v>0-4 år</v>
      </c>
      <c r="G6581" s="40" t="s">
        <v>516</v>
      </c>
      <c r="H6581" s="41" t="s">
        <v>162</v>
      </c>
      <c r="I6581" s="42" t="s">
        <v>21</v>
      </c>
      <c r="J6581" s="43" t="s">
        <v>16</v>
      </c>
      <c r="K6581" s="44">
        <v>608</v>
      </c>
      <c r="L6581" s="45">
        <v>26658.502131400448</v>
      </c>
      <c r="M6581" s="46">
        <v>28296.062749515506</v>
      </c>
      <c r="N6581" s="45"/>
      <c r="O6581" s="46"/>
    </row>
    <row r="6582" spans="1:15" x14ac:dyDescent="0.2">
      <c r="A6582" s="11" t="str">
        <f t="shared" si="612"/>
        <v>4110005 - Region Nordjylland10-14 år</v>
      </c>
      <c r="B6582" s="12" t="str">
        <f t="shared" si="615"/>
        <v>411000</v>
      </c>
      <c r="C6582" s="14">
        <f t="shared" si="613"/>
        <v>0</v>
      </c>
      <c r="D6582" s="14">
        <f t="shared" si="614"/>
        <v>0</v>
      </c>
      <c r="E6582" s="19" t="str">
        <f t="shared" si="616"/>
        <v>411000 - Almindeligt kontorarbejde</v>
      </c>
      <c r="F6582" s="19" t="str">
        <f t="shared" si="617"/>
        <v>10-14 år</v>
      </c>
      <c r="G6582" s="40" t="s">
        <v>516</v>
      </c>
      <c r="H6582" s="41" t="s">
        <v>162</v>
      </c>
      <c r="I6582" s="42" t="s">
        <v>21</v>
      </c>
      <c r="J6582" s="43" t="s">
        <v>17</v>
      </c>
      <c r="K6582" s="44">
        <v>234</v>
      </c>
      <c r="L6582" s="45">
        <v>31476.112980082657</v>
      </c>
      <c r="M6582" s="46">
        <v>33402.446069181642</v>
      </c>
      <c r="N6582" s="45"/>
      <c r="O6582" s="46"/>
    </row>
    <row r="6583" spans="1:15" x14ac:dyDescent="0.2">
      <c r="A6583" s="11" t="str">
        <f t="shared" si="612"/>
        <v>4110005 - Region Nordjylland15-20 år</v>
      </c>
      <c r="B6583" s="12" t="str">
        <f t="shared" si="615"/>
        <v>411000</v>
      </c>
      <c r="C6583" s="14">
        <f t="shared" si="613"/>
        <v>0</v>
      </c>
      <c r="D6583" s="14">
        <f t="shared" si="614"/>
        <v>0</v>
      </c>
      <c r="E6583" s="19" t="str">
        <f t="shared" si="616"/>
        <v>411000 - Almindeligt kontorarbejde</v>
      </c>
      <c r="F6583" s="19" t="str">
        <f t="shared" si="617"/>
        <v>15-20 år</v>
      </c>
      <c r="G6583" s="40" t="s">
        <v>516</v>
      </c>
      <c r="H6583" s="41" t="s">
        <v>162</v>
      </c>
      <c r="I6583" s="42" t="s">
        <v>21</v>
      </c>
      <c r="J6583" s="43" t="s">
        <v>18</v>
      </c>
      <c r="K6583" s="44">
        <v>224</v>
      </c>
      <c r="L6583" s="45">
        <v>32034.425469371134</v>
      </c>
      <c r="M6583" s="46">
        <v>33945.917054877413</v>
      </c>
      <c r="N6583" s="45"/>
      <c r="O6583" s="46"/>
    </row>
    <row r="6584" spans="1:15" x14ac:dyDescent="0.2">
      <c r="A6584" s="11" t="str">
        <f t="shared" si="612"/>
        <v>4110005 - Region Nordjylland20-24 år</v>
      </c>
      <c r="B6584" s="12" t="str">
        <f t="shared" si="615"/>
        <v>411000</v>
      </c>
      <c r="C6584" s="14">
        <f t="shared" si="613"/>
        <v>0</v>
      </c>
      <c r="D6584" s="14">
        <f t="shared" si="614"/>
        <v>0</v>
      </c>
      <c r="E6584" s="19" t="str">
        <f t="shared" si="616"/>
        <v>411000 - Almindeligt kontorarbejde</v>
      </c>
      <c r="F6584" s="19" t="str">
        <f t="shared" si="617"/>
        <v>20-24 år</v>
      </c>
      <c r="G6584" s="40" t="s">
        <v>516</v>
      </c>
      <c r="H6584" s="41" t="s">
        <v>162</v>
      </c>
      <c r="I6584" s="42" t="s">
        <v>21</v>
      </c>
      <c r="J6584" s="43" t="s">
        <v>19</v>
      </c>
      <c r="K6584" s="44">
        <v>228</v>
      </c>
      <c r="L6584" s="45">
        <v>33769.016919028232</v>
      </c>
      <c r="M6584" s="46">
        <v>35836.321533940107</v>
      </c>
      <c r="N6584" s="45"/>
      <c r="O6584" s="46"/>
    </row>
    <row r="6585" spans="1:15" x14ac:dyDescent="0.2">
      <c r="A6585" s="11" t="str">
        <f t="shared" si="612"/>
        <v>4110005 - Region Nordjylland25 år og derover</v>
      </c>
      <c r="B6585" s="12" t="str">
        <f t="shared" si="615"/>
        <v>411000</v>
      </c>
      <c r="C6585" s="14">
        <f t="shared" si="613"/>
        <v>0</v>
      </c>
      <c r="D6585" s="14">
        <f t="shared" si="614"/>
        <v>0</v>
      </c>
      <c r="E6585" s="19" t="str">
        <f t="shared" si="616"/>
        <v>411000 - Almindeligt kontorarbejde</v>
      </c>
      <c r="F6585" s="19" t="str">
        <f t="shared" si="617"/>
        <v>25 år og derover</v>
      </c>
      <c r="G6585" s="40" t="s">
        <v>516</v>
      </c>
      <c r="H6585" s="41" t="s">
        <v>162</v>
      </c>
      <c r="I6585" s="42" t="s">
        <v>21</v>
      </c>
      <c r="J6585" s="43" t="s">
        <v>9</v>
      </c>
      <c r="K6585" s="44">
        <v>1063</v>
      </c>
      <c r="L6585" s="45">
        <v>32787.336269340143</v>
      </c>
      <c r="M6585" s="46">
        <v>34741.962783806441</v>
      </c>
      <c r="N6585" s="45"/>
      <c r="O6585" s="46"/>
    </row>
    <row r="6586" spans="1:15" x14ac:dyDescent="0.2">
      <c r="A6586" s="11" t="str">
        <f t="shared" si="612"/>
        <v>4110005 - Region NordjyllandAlle uanset erf.</v>
      </c>
      <c r="B6586" s="12" t="str">
        <f t="shared" si="615"/>
        <v>411000</v>
      </c>
      <c r="C6586" s="14">
        <f t="shared" si="613"/>
        <v>0</v>
      </c>
      <c r="D6586" s="14">
        <f t="shared" si="614"/>
        <v>0</v>
      </c>
      <c r="E6586" s="19" t="str">
        <f t="shared" si="616"/>
        <v>411000 - Almindeligt kontorarbejde</v>
      </c>
      <c r="F6586" s="19" t="str">
        <f t="shared" si="617"/>
        <v>Alle uanset erf.</v>
      </c>
      <c r="G6586" s="40" t="s">
        <v>516</v>
      </c>
      <c r="H6586" s="41" t="s">
        <v>162</v>
      </c>
      <c r="I6586" s="42" t="s">
        <v>21</v>
      </c>
      <c r="J6586" s="43" t="s">
        <v>10</v>
      </c>
      <c r="K6586" s="44">
        <v>2671</v>
      </c>
      <c r="L6586" s="45">
        <v>31255.625848369185</v>
      </c>
      <c r="M6586" s="46">
        <v>33071.226577204325</v>
      </c>
      <c r="N6586" s="45"/>
      <c r="O6586" s="46"/>
    </row>
    <row r="6587" spans="1:15" x14ac:dyDescent="0.2">
      <c r="A6587" s="11" t="str">
        <f t="shared" si="612"/>
        <v>4110006 - Alle regionerUnder 1 år</v>
      </c>
      <c r="B6587" s="12" t="str">
        <f t="shared" si="615"/>
        <v>411000</v>
      </c>
      <c r="C6587" s="14">
        <f t="shared" si="613"/>
        <v>0</v>
      </c>
      <c r="D6587" s="14">
        <f t="shared" si="614"/>
        <v>0</v>
      </c>
      <c r="E6587" s="19" t="str">
        <f t="shared" si="616"/>
        <v>411000 - Almindeligt kontorarbejde</v>
      </c>
      <c r="F6587" s="19" t="str">
        <f t="shared" si="617"/>
        <v>Under 1 år</v>
      </c>
      <c r="G6587" s="40" t="s">
        <v>516</v>
      </c>
      <c r="H6587" s="41" t="s">
        <v>162</v>
      </c>
      <c r="I6587" s="42" t="s">
        <v>11</v>
      </c>
      <c r="J6587" s="43" t="s">
        <v>13</v>
      </c>
      <c r="K6587" s="44">
        <v>3476</v>
      </c>
      <c r="L6587" s="45">
        <v>25180.771810866856</v>
      </c>
      <c r="M6587" s="46">
        <v>26675.627423945989</v>
      </c>
      <c r="N6587" s="45"/>
      <c r="O6587" s="46"/>
    </row>
    <row r="6588" spans="1:15" x14ac:dyDescent="0.2">
      <c r="A6588" s="11" t="str">
        <f t="shared" si="612"/>
        <v>4110006 - Alle regioner1 år</v>
      </c>
      <c r="B6588" s="12" t="str">
        <f t="shared" si="615"/>
        <v>411000</v>
      </c>
      <c r="C6588" s="14">
        <f t="shared" si="613"/>
        <v>0</v>
      </c>
      <c r="D6588" s="14">
        <f t="shared" si="614"/>
        <v>0</v>
      </c>
      <c r="E6588" s="19" t="str">
        <f t="shared" si="616"/>
        <v>411000 - Almindeligt kontorarbejde</v>
      </c>
      <c r="F6588" s="19" t="str">
        <f t="shared" si="617"/>
        <v>1 år</v>
      </c>
      <c r="G6588" s="40" t="s">
        <v>516</v>
      </c>
      <c r="H6588" s="41" t="s">
        <v>162</v>
      </c>
      <c r="I6588" s="42" t="s">
        <v>11</v>
      </c>
      <c r="J6588" s="43" t="s">
        <v>22</v>
      </c>
      <c r="K6588" s="44">
        <v>2712</v>
      </c>
      <c r="L6588" s="45">
        <v>26348.743198786087</v>
      </c>
      <c r="M6588" s="46">
        <v>27913.352651668996</v>
      </c>
      <c r="N6588" s="45"/>
      <c r="O6588" s="46"/>
    </row>
    <row r="6589" spans="1:15" x14ac:dyDescent="0.2">
      <c r="A6589" s="11" t="str">
        <f t="shared" si="612"/>
        <v>4110006 - Alle regioner2 år</v>
      </c>
      <c r="B6589" s="12" t="str">
        <f t="shared" si="615"/>
        <v>411000</v>
      </c>
      <c r="C6589" s="14">
        <f t="shared" si="613"/>
        <v>0</v>
      </c>
      <c r="D6589" s="14">
        <f t="shared" si="614"/>
        <v>0</v>
      </c>
      <c r="E6589" s="19" t="str">
        <f t="shared" si="616"/>
        <v>411000 - Almindeligt kontorarbejde</v>
      </c>
      <c r="F6589" s="19" t="str">
        <f t="shared" si="617"/>
        <v>2 år</v>
      </c>
      <c r="G6589" s="40" t="s">
        <v>516</v>
      </c>
      <c r="H6589" s="41" t="s">
        <v>162</v>
      </c>
      <c r="I6589" s="42" t="s">
        <v>11</v>
      </c>
      <c r="J6589" s="43" t="s">
        <v>23</v>
      </c>
      <c r="K6589" s="44">
        <v>2072</v>
      </c>
      <c r="L6589" s="45">
        <v>26943.09564739175</v>
      </c>
      <c r="M6589" s="46">
        <v>28572.824214159587</v>
      </c>
      <c r="N6589" s="45"/>
      <c r="O6589" s="46"/>
    </row>
    <row r="6590" spans="1:15" x14ac:dyDescent="0.2">
      <c r="A6590" s="11" t="str">
        <f t="shared" si="612"/>
        <v>4110006 - Alle regioner3 år</v>
      </c>
      <c r="B6590" s="12" t="str">
        <f t="shared" si="615"/>
        <v>411000</v>
      </c>
      <c r="C6590" s="14">
        <f t="shared" si="613"/>
        <v>0</v>
      </c>
      <c r="D6590" s="14">
        <f t="shared" si="614"/>
        <v>0</v>
      </c>
      <c r="E6590" s="19" t="str">
        <f t="shared" si="616"/>
        <v>411000 - Almindeligt kontorarbejde</v>
      </c>
      <c r="F6590" s="19" t="str">
        <f t="shared" si="617"/>
        <v>3 år</v>
      </c>
      <c r="G6590" s="40" t="s">
        <v>516</v>
      </c>
      <c r="H6590" s="41" t="s">
        <v>162</v>
      </c>
      <c r="I6590" s="42" t="s">
        <v>11</v>
      </c>
      <c r="J6590" s="43" t="s">
        <v>14</v>
      </c>
      <c r="K6590" s="44">
        <v>1845</v>
      </c>
      <c r="L6590" s="45">
        <v>28341.690762556795</v>
      </c>
      <c r="M6590" s="46">
        <v>30051.594084588382</v>
      </c>
      <c r="N6590" s="45"/>
      <c r="O6590" s="46"/>
    </row>
    <row r="6591" spans="1:15" x14ac:dyDescent="0.2">
      <c r="A6591" s="11" t="str">
        <f t="shared" si="612"/>
        <v>4110006 - Alle regioner4 år</v>
      </c>
      <c r="B6591" s="12" t="str">
        <f t="shared" si="615"/>
        <v>411000</v>
      </c>
      <c r="C6591" s="14">
        <f t="shared" si="613"/>
        <v>0</v>
      </c>
      <c r="D6591" s="14">
        <f t="shared" si="614"/>
        <v>0</v>
      </c>
      <c r="E6591" s="19" t="str">
        <f t="shared" si="616"/>
        <v>411000 - Almindeligt kontorarbejde</v>
      </c>
      <c r="F6591" s="19" t="str">
        <f t="shared" si="617"/>
        <v>4 år</v>
      </c>
      <c r="G6591" s="40" t="s">
        <v>516</v>
      </c>
      <c r="H6591" s="41" t="s">
        <v>162</v>
      </c>
      <c r="I6591" s="42" t="s">
        <v>11</v>
      </c>
      <c r="J6591" s="43" t="s">
        <v>24</v>
      </c>
      <c r="K6591" s="44">
        <v>1600</v>
      </c>
      <c r="L6591" s="45">
        <v>28232.522167268871</v>
      </c>
      <c r="M6591" s="46">
        <v>29958.911665778687</v>
      </c>
      <c r="N6591" s="45"/>
      <c r="O6591" s="46"/>
    </row>
    <row r="6592" spans="1:15" x14ac:dyDescent="0.2">
      <c r="A6592" s="11" t="str">
        <f t="shared" si="612"/>
        <v>4110006 - Alle regioner5-9 år</v>
      </c>
      <c r="B6592" s="12" t="str">
        <f t="shared" si="615"/>
        <v>411000</v>
      </c>
      <c r="C6592" s="14">
        <f t="shared" si="613"/>
        <v>0</v>
      </c>
      <c r="D6592" s="14">
        <f t="shared" si="614"/>
        <v>0</v>
      </c>
      <c r="E6592" s="19" t="str">
        <f t="shared" si="616"/>
        <v>411000 - Almindeligt kontorarbejde</v>
      </c>
      <c r="F6592" s="19" t="str">
        <f t="shared" si="617"/>
        <v>5-9 år</v>
      </c>
      <c r="G6592" s="40" t="s">
        <v>516</v>
      </c>
      <c r="H6592" s="41" t="s">
        <v>162</v>
      </c>
      <c r="I6592" s="42" t="s">
        <v>11</v>
      </c>
      <c r="J6592" s="43" t="s">
        <v>15</v>
      </c>
      <c r="K6592" s="44">
        <v>5501</v>
      </c>
      <c r="L6592" s="45">
        <v>32056.195725334277</v>
      </c>
      <c r="M6592" s="46">
        <v>33962.163562186593</v>
      </c>
      <c r="N6592" s="45"/>
      <c r="O6592" s="46"/>
    </row>
    <row r="6593" spans="1:15" x14ac:dyDescent="0.2">
      <c r="A6593" s="11" t="str">
        <f t="shared" si="612"/>
        <v>4110006 - Alle regioner0-4 år</v>
      </c>
      <c r="B6593" s="12" t="str">
        <f t="shared" si="615"/>
        <v>411000</v>
      </c>
      <c r="C6593" s="14">
        <f t="shared" si="613"/>
        <v>0</v>
      </c>
      <c r="D6593" s="14">
        <f t="shared" si="614"/>
        <v>0</v>
      </c>
      <c r="E6593" s="19" t="str">
        <f t="shared" si="616"/>
        <v>411000 - Almindeligt kontorarbejde</v>
      </c>
      <c r="F6593" s="19" t="str">
        <f t="shared" si="617"/>
        <v>0-4 år</v>
      </c>
      <c r="G6593" s="40" t="s">
        <v>516</v>
      </c>
      <c r="H6593" s="41" t="s">
        <v>162</v>
      </c>
      <c r="I6593" s="42" t="s">
        <v>11</v>
      </c>
      <c r="J6593" s="43" t="s">
        <v>16</v>
      </c>
      <c r="K6593" s="44">
        <v>11705</v>
      </c>
      <c r="L6593" s="45">
        <v>26624.111424004524</v>
      </c>
      <c r="M6593" s="46">
        <v>28208.723670901702</v>
      </c>
      <c r="N6593" s="45"/>
      <c r="O6593" s="46"/>
    </row>
    <row r="6594" spans="1:15" x14ac:dyDescent="0.2">
      <c r="A6594" s="11" t="str">
        <f t="shared" ref="A6594:A6657" si="618">B6594&amp;I6594&amp;F6594</f>
        <v>4110006 - Alle regioner10-14 år</v>
      </c>
      <c r="B6594" s="12" t="str">
        <f t="shared" si="615"/>
        <v>411000</v>
      </c>
      <c r="C6594" s="14">
        <f t="shared" ref="C6594:C6657" si="619">N6594*1.2</f>
        <v>0</v>
      </c>
      <c r="D6594" s="14">
        <f t="shared" ref="D6594:D6657" si="620">O6594*1.2</f>
        <v>0</v>
      </c>
      <c r="E6594" s="19" t="str">
        <f t="shared" si="616"/>
        <v>411000 - Almindeligt kontorarbejde</v>
      </c>
      <c r="F6594" s="19" t="str">
        <f t="shared" si="617"/>
        <v>10-14 år</v>
      </c>
      <c r="G6594" s="40" t="s">
        <v>516</v>
      </c>
      <c r="H6594" s="41" t="s">
        <v>162</v>
      </c>
      <c r="I6594" s="42" t="s">
        <v>11</v>
      </c>
      <c r="J6594" s="43" t="s">
        <v>17</v>
      </c>
      <c r="K6594" s="44">
        <v>3559</v>
      </c>
      <c r="L6594" s="45">
        <v>34193.885535711655</v>
      </c>
      <c r="M6594" s="46">
        <v>36251.135727124405</v>
      </c>
      <c r="N6594" s="45"/>
      <c r="O6594" s="46"/>
    </row>
    <row r="6595" spans="1:15" x14ac:dyDescent="0.2">
      <c r="A6595" s="11" t="str">
        <f t="shared" si="618"/>
        <v>4110006 - Alle regioner15-20 år</v>
      </c>
      <c r="B6595" s="12" t="str">
        <f t="shared" ref="B6595:B6658" si="621">LEFT(E6595,6)</f>
        <v>411000</v>
      </c>
      <c r="C6595" s="14">
        <f t="shared" si="619"/>
        <v>0</v>
      </c>
      <c r="D6595" s="14">
        <f t="shared" si="620"/>
        <v>0</v>
      </c>
      <c r="E6595" s="19" t="str">
        <f t="shared" ref="E6595:E6658" si="622">TRIM(H6595)</f>
        <v>411000 - Almindeligt kontorarbejde</v>
      </c>
      <c r="F6595" s="19" t="str">
        <f t="shared" ref="F6595:F6658" si="623">MID(J6595,6,30)</f>
        <v>15-20 år</v>
      </c>
      <c r="G6595" s="40" t="s">
        <v>516</v>
      </c>
      <c r="H6595" s="41" t="s">
        <v>162</v>
      </c>
      <c r="I6595" s="42" t="s">
        <v>11</v>
      </c>
      <c r="J6595" s="43" t="s">
        <v>18</v>
      </c>
      <c r="K6595" s="44">
        <v>3288</v>
      </c>
      <c r="L6595" s="45">
        <v>35396.21397018437</v>
      </c>
      <c r="M6595" s="46">
        <v>37519.115569059693</v>
      </c>
      <c r="N6595" s="45"/>
      <c r="O6595" s="46"/>
    </row>
    <row r="6596" spans="1:15" x14ac:dyDescent="0.2">
      <c r="A6596" s="11" t="str">
        <f t="shared" si="618"/>
        <v>4110006 - Alle regioner20-24 år</v>
      </c>
      <c r="B6596" s="12" t="str">
        <f t="shared" si="621"/>
        <v>411000</v>
      </c>
      <c r="C6596" s="14">
        <f t="shared" si="619"/>
        <v>0</v>
      </c>
      <c r="D6596" s="14">
        <f t="shared" si="620"/>
        <v>0</v>
      </c>
      <c r="E6596" s="19" t="str">
        <f t="shared" si="622"/>
        <v>411000 - Almindeligt kontorarbejde</v>
      </c>
      <c r="F6596" s="19" t="str">
        <f t="shared" si="623"/>
        <v>20-24 år</v>
      </c>
      <c r="G6596" s="40" t="s">
        <v>516</v>
      </c>
      <c r="H6596" s="41" t="s">
        <v>162</v>
      </c>
      <c r="I6596" s="42" t="s">
        <v>11</v>
      </c>
      <c r="J6596" s="43" t="s">
        <v>19</v>
      </c>
      <c r="K6596" s="44">
        <v>3377</v>
      </c>
      <c r="L6596" s="45">
        <v>35951.357184000532</v>
      </c>
      <c r="M6596" s="46">
        <v>38038.899786134323</v>
      </c>
      <c r="N6596" s="45"/>
      <c r="O6596" s="46"/>
    </row>
    <row r="6597" spans="1:15" x14ac:dyDescent="0.2">
      <c r="A6597" s="11" t="str">
        <f t="shared" si="618"/>
        <v>4110006 - Alle regioner25 år og derover</v>
      </c>
      <c r="B6597" s="12" t="str">
        <f t="shared" si="621"/>
        <v>411000</v>
      </c>
      <c r="C6597" s="14">
        <f t="shared" si="619"/>
        <v>0</v>
      </c>
      <c r="D6597" s="14">
        <f t="shared" si="620"/>
        <v>0</v>
      </c>
      <c r="E6597" s="19" t="str">
        <f t="shared" si="622"/>
        <v>411000 - Almindeligt kontorarbejde</v>
      </c>
      <c r="F6597" s="19" t="str">
        <f t="shared" si="623"/>
        <v>25 år og derover</v>
      </c>
      <c r="G6597" s="40" t="s">
        <v>516</v>
      </c>
      <c r="H6597" s="41" t="s">
        <v>162</v>
      </c>
      <c r="I6597" s="42" t="s">
        <v>11</v>
      </c>
      <c r="J6597" s="43" t="s">
        <v>9</v>
      </c>
      <c r="K6597" s="44">
        <v>13525</v>
      </c>
      <c r="L6597" s="45">
        <v>35387.830044665192</v>
      </c>
      <c r="M6597" s="46">
        <v>37497.206978181202</v>
      </c>
      <c r="N6597" s="45"/>
      <c r="O6597" s="46"/>
    </row>
    <row r="6598" spans="1:15" x14ac:dyDescent="0.2">
      <c r="A6598" s="11" t="str">
        <f t="shared" si="618"/>
        <v>4110006 - Alle regionerAlle uanset erf.</v>
      </c>
      <c r="B6598" s="12" t="str">
        <f t="shared" si="621"/>
        <v>411000</v>
      </c>
      <c r="C6598" s="14">
        <f t="shared" si="619"/>
        <v>0</v>
      </c>
      <c r="D6598" s="14">
        <f t="shared" si="620"/>
        <v>0</v>
      </c>
      <c r="E6598" s="19" t="str">
        <f t="shared" si="622"/>
        <v>411000 - Almindeligt kontorarbejde</v>
      </c>
      <c r="F6598" s="19" t="str">
        <f t="shared" si="623"/>
        <v>Alle uanset erf.</v>
      </c>
      <c r="G6598" s="40" t="s">
        <v>516</v>
      </c>
      <c r="H6598" s="41" t="s">
        <v>162</v>
      </c>
      <c r="I6598" s="42" t="s">
        <v>11</v>
      </c>
      <c r="J6598" s="43" t="s">
        <v>10</v>
      </c>
      <c r="K6598" s="44">
        <v>40955</v>
      </c>
      <c r="L6598" s="45">
        <v>32607.468585211729</v>
      </c>
      <c r="M6598" s="46">
        <v>34550.706588571556</v>
      </c>
      <c r="N6598" s="45"/>
      <c r="O6598" s="46"/>
    </row>
    <row r="6599" spans="1:15" x14ac:dyDescent="0.2">
      <c r="A6599" s="11" t="str">
        <f t="shared" si="618"/>
        <v>4120001 - Region HovedstadenUnder 1 år</v>
      </c>
      <c r="B6599" s="12" t="str">
        <f t="shared" si="621"/>
        <v>412000</v>
      </c>
      <c r="C6599" s="14">
        <f t="shared" si="619"/>
        <v>0</v>
      </c>
      <c r="D6599" s="14">
        <f t="shared" si="620"/>
        <v>0</v>
      </c>
      <c r="E6599" s="19" t="str">
        <f t="shared" si="622"/>
        <v>412000 - Almindeligt sekretærarbejde</v>
      </c>
      <c r="F6599" s="19" t="str">
        <f t="shared" si="623"/>
        <v>Under 1 år</v>
      </c>
      <c r="G6599" s="40" t="s">
        <v>516</v>
      </c>
      <c r="H6599" s="41" t="s">
        <v>163</v>
      </c>
      <c r="I6599" s="42" t="s">
        <v>8</v>
      </c>
      <c r="J6599" s="43" t="s">
        <v>13</v>
      </c>
      <c r="K6599" s="44">
        <v>80</v>
      </c>
      <c r="L6599" s="45">
        <v>28099.208388057159</v>
      </c>
      <c r="M6599" s="46">
        <v>29811.78894885394</v>
      </c>
      <c r="N6599" s="45"/>
      <c r="O6599" s="46"/>
    </row>
    <row r="6600" spans="1:15" x14ac:dyDescent="0.2">
      <c r="A6600" s="11" t="str">
        <f t="shared" si="618"/>
        <v>4120001 - Region Hovedstaden1 år</v>
      </c>
      <c r="B6600" s="12" t="str">
        <f t="shared" si="621"/>
        <v>412000</v>
      </c>
      <c r="C6600" s="14">
        <f t="shared" si="619"/>
        <v>0</v>
      </c>
      <c r="D6600" s="14">
        <f t="shared" si="620"/>
        <v>0</v>
      </c>
      <c r="E6600" s="19" t="str">
        <f t="shared" si="622"/>
        <v>412000 - Almindeligt sekretærarbejde</v>
      </c>
      <c r="F6600" s="19" t="str">
        <f t="shared" si="623"/>
        <v>1 år</v>
      </c>
      <c r="G6600" s="40" t="s">
        <v>516</v>
      </c>
      <c r="H6600" s="41" t="s">
        <v>163</v>
      </c>
      <c r="I6600" s="42" t="s">
        <v>8</v>
      </c>
      <c r="J6600" s="43" t="s">
        <v>22</v>
      </c>
      <c r="K6600" s="44">
        <v>44</v>
      </c>
      <c r="L6600" s="45">
        <v>29758.547222720274</v>
      </c>
      <c r="M6600" s="46">
        <v>31540.003450902186</v>
      </c>
      <c r="N6600" s="45"/>
      <c r="O6600" s="46"/>
    </row>
    <row r="6601" spans="1:15" x14ac:dyDescent="0.2">
      <c r="A6601" s="11" t="str">
        <f t="shared" si="618"/>
        <v>4120001 - Region Hovedstaden2 år</v>
      </c>
      <c r="B6601" s="12" t="str">
        <f t="shared" si="621"/>
        <v>412000</v>
      </c>
      <c r="C6601" s="14">
        <f t="shared" si="619"/>
        <v>0</v>
      </c>
      <c r="D6601" s="14">
        <f t="shared" si="620"/>
        <v>0</v>
      </c>
      <c r="E6601" s="19" t="str">
        <f t="shared" si="622"/>
        <v>412000 - Almindeligt sekretærarbejde</v>
      </c>
      <c r="F6601" s="19" t="str">
        <f t="shared" si="623"/>
        <v>2 år</v>
      </c>
      <c r="G6601" s="40" t="s">
        <v>516</v>
      </c>
      <c r="H6601" s="41" t="s">
        <v>163</v>
      </c>
      <c r="I6601" s="42" t="s">
        <v>8</v>
      </c>
      <c r="J6601" s="43" t="s">
        <v>23</v>
      </c>
      <c r="K6601" s="44">
        <v>33</v>
      </c>
      <c r="L6601" s="45">
        <v>30919.784813523071</v>
      </c>
      <c r="M6601" s="46">
        <v>32770.7570003656</v>
      </c>
      <c r="N6601" s="45"/>
      <c r="O6601" s="46"/>
    </row>
    <row r="6602" spans="1:15" x14ac:dyDescent="0.2">
      <c r="A6602" s="11" t="str">
        <f t="shared" si="618"/>
        <v>4120001 - Region Hovedstaden3 år</v>
      </c>
      <c r="B6602" s="12" t="str">
        <f t="shared" si="621"/>
        <v>412000</v>
      </c>
      <c r="C6602" s="14">
        <f t="shared" si="619"/>
        <v>0</v>
      </c>
      <c r="D6602" s="14">
        <f t="shared" si="620"/>
        <v>0</v>
      </c>
      <c r="E6602" s="19" t="str">
        <f t="shared" si="622"/>
        <v>412000 - Almindeligt sekretærarbejde</v>
      </c>
      <c r="F6602" s="19" t="str">
        <f t="shared" si="623"/>
        <v>3 år</v>
      </c>
      <c r="G6602" s="40" t="s">
        <v>516</v>
      </c>
      <c r="H6602" s="41" t="s">
        <v>163</v>
      </c>
      <c r="I6602" s="42" t="s">
        <v>8</v>
      </c>
      <c r="J6602" s="43" t="s">
        <v>14</v>
      </c>
      <c r="K6602" s="44">
        <v>51</v>
      </c>
      <c r="L6602" s="45">
        <v>30619.616594261181</v>
      </c>
      <c r="M6602" s="46">
        <v>32452.619606072945</v>
      </c>
      <c r="N6602" s="45"/>
      <c r="O6602" s="46"/>
    </row>
    <row r="6603" spans="1:15" x14ac:dyDescent="0.2">
      <c r="A6603" s="11" t="str">
        <f t="shared" si="618"/>
        <v>4120001 - Region Hovedstaden4 år</v>
      </c>
      <c r="B6603" s="12" t="str">
        <f t="shared" si="621"/>
        <v>412000</v>
      </c>
      <c r="C6603" s="14">
        <f t="shared" si="619"/>
        <v>0</v>
      </c>
      <c r="D6603" s="14">
        <f t="shared" si="620"/>
        <v>0</v>
      </c>
      <c r="E6603" s="19" t="str">
        <f t="shared" si="622"/>
        <v>412000 - Almindeligt sekretærarbejde</v>
      </c>
      <c r="F6603" s="19" t="str">
        <f t="shared" si="623"/>
        <v>4 år</v>
      </c>
      <c r="G6603" s="40" t="s">
        <v>516</v>
      </c>
      <c r="H6603" s="41" t="s">
        <v>163</v>
      </c>
      <c r="I6603" s="42" t="s">
        <v>8</v>
      </c>
      <c r="J6603" s="43" t="s">
        <v>24</v>
      </c>
      <c r="K6603" s="44">
        <v>40</v>
      </c>
      <c r="L6603" s="45">
        <v>29307.409842824112</v>
      </c>
      <c r="M6603" s="46">
        <v>31032.790492561857</v>
      </c>
      <c r="N6603" s="45"/>
      <c r="O6603" s="46"/>
    </row>
    <row r="6604" spans="1:15" x14ac:dyDescent="0.2">
      <c r="A6604" s="11" t="str">
        <f t="shared" si="618"/>
        <v>4120001 - Region Hovedstaden5-9 år</v>
      </c>
      <c r="B6604" s="12" t="str">
        <f t="shared" si="621"/>
        <v>412000</v>
      </c>
      <c r="C6604" s="14">
        <f t="shared" si="619"/>
        <v>0</v>
      </c>
      <c r="D6604" s="14">
        <f t="shared" si="620"/>
        <v>0</v>
      </c>
      <c r="E6604" s="19" t="str">
        <f t="shared" si="622"/>
        <v>412000 - Almindeligt sekretærarbejde</v>
      </c>
      <c r="F6604" s="19" t="str">
        <f t="shared" si="623"/>
        <v>5-9 år</v>
      </c>
      <c r="G6604" s="40" t="s">
        <v>516</v>
      </c>
      <c r="H6604" s="41" t="s">
        <v>163</v>
      </c>
      <c r="I6604" s="42" t="s">
        <v>8</v>
      </c>
      <c r="J6604" s="43" t="s">
        <v>15</v>
      </c>
      <c r="K6604" s="44">
        <v>108</v>
      </c>
      <c r="L6604" s="45">
        <v>34046.194175872748</v>
      </c>
      <c r="M6604" s="46">
        <v>36138.630777960621</v>
      </c>
      <c r="N6604" s="45"/>
      <c r="O6604" s="46"/>
    </row>
    <row r="6605" spans="1:15" x14ac:dyDescent="0.2">
      <c r="A6605" s="11" t="str">
        <f t="shared" si="618"/>
        <v>4120001 - Region Hovedstaden0-4 år</v>
      </c>
      <c r="B6605" s="12" t="str">
        <f t="shared" si="621"/>
        <v>412000</v>
      </c>
      <c r="C6605" s="14">
        <f t="shared" si="619"/>
        <v>0</v>
      </c>
      <c r="D6605" s="14">
        <f t="shared" si="620"/>
        <v>0</v>
      </c>
      <c r="E6605" s="19" t="str">
        <f t="shared" si="622"/>
        <v>412000 - Almindeligt sekretærarbejde</v>
      </c>
      <c r="F6605" s="19" t="str">
        <f t="shared" si="623"/>
        <v>0-4 år</v>
      </c>
      <c r="G6605" s="40" t="s">
        <v>516</v>
      </c>
      <c r="H6605" s="41" t="s">
        <v>163</v>
      </c>
      <c r="I6605" s="42" t="s">
        <v>8</v>
      </c>
      <c r="J6605" s="43" t="s">
        <v>16</v>
      </c>
      <c r="K6605" s="44">
        <v>248</v>
      </c>
      <c r="L6605" s="45">
        <v>29847.281797444433</v>
      </c>
      <c r="M6605" s="46">
        <v>31613.264551753928</v>
      </c>
      <c r="N6605" s="45"/>
      <c r="O6605" s="46"/>
    </row>
    <row r="6606" spans="1:15" x14ac:dyDescent="0.2">
      <c r="A6606" s="11" t="str">
        <f t="shared" si="618"/>
        <v>4120001 - Region Hovedstaden10-14 år</v>
      </c>
      <c r="B6606" s="12" t="str">
        <f t="shared" si="621"/>
        <v>412000</v>
      </c>
      <c r="C6606" s="14">
        <f t="shared" si="619"/>
        <v>0</v>
      </c>
      <c r="D6606" s="14">
        <f t="shared" si="620"/>
        <v>0</v>
      </c>
      <c r="E6606" s="19" t="str">
        <f t="shared" si="622"/>
        <v>412000 - Almindeligt sekretærarbejde</v>
      </c>
      <c r="F6606" s="19" t="str">
        <f t="shared" si="623"/>
        <v>10-14 år</v>
      </c>
      <c r="G6606" s="40" t="s">
        <v>516</v>
      </c>
      <c r="H6606" s="41" t="s">
        <v>163</v>
      </c>
      <c r="I6606" s="42" t="s">
        <v>8</v>
      </c>
      <c r="J6606" s="43" t="s">
        <v>17</v>
      </c>
      <c r="K6606" s="44">
        <v>90</v>
      </c>
      <c r="L6606" s="45">
        <v>39644.615111633539</v>
      </c>
      <c r="M6606" s="46">
        <v>42098.097624076283</v>
      </c>
      <c r="N6606" s="45"/>
      <c r="O6606" s="46"/>
    </row>
    <row r="6607" spans="1:15" x14ac:dyDescent="0.2">
      <c r="A6607" s="11" t="str">
        <f t="shared" si="618"/>
        <v>4120001 - Region Hovedstaden15-20 år</v>
      </c>
      <c r="B6607" s="12" t="str">
        <f t="shared" si="621"/>
        <v>412000</v>
      </c>
      <c r="C6607" s="14">
        <f t="shared" si="619"/>
        <v>0</v>
      </c>
      <c r="D6607" s="14">
        <f t="shared" si="620"/>
        <v>0</v>
      </c>
      <c r="E6607" s="19" t="str">
        <f t="shared" si="622"/>
        <v>412000 - Almindeligt sekretærarbejde</v>
      </c>
      <c r="F6607" s="19" t="str">
        <f t="shared" si="623"/>
        <v>15-20 år</v>
      </c>
      <c r="G6607" s="40" t="s">
        <v>516</v>
      </c>
      <c r="H6607" s="41" t="s">
        <v>163</v>
      </c>
      <c r="I6607" s="42" t="s">
        <v>8</v>
      </c>
      <c r="J6607" s="43" t="s">
        <v>18</v>
      </c>
      <c r="K6607" s="44">
        <v>95</v>
      </c>
      <c r="L6607" s="45">
        <v>42088.569682687921</v>
      </c>
      <c r="M6607" s="46">
        <v>44597.691911524591</v>
      </c>
      <c r="N6607" s="45"/>
      <c r="O6607" s="46"/>
    </row>
    <row r="6608" spans="1:15" x14ac:dyDescent="0.2">
      <c r="A6608" s="11" t="str">
        <f t="shared" si="618"/>
        <v>4120001 - Region Hovedstaden20-24 år</v>
      </c>
      <c r="B6608" s="12" t="str">
        <f t="shared" si="621"/>
        <v>412000</v>
      </c>
      <c r="C6608" s="14">
        <f t="shared" si="619"/>
        <v>0</v>
      </c>
      <c r="D6608" s="14">
        <f t="shared" si="620"/>
        <v>0</v>
      </c>
      <c r="E6608" s="19" t="str">
        <f t="shared" si="622"/>
        <v>412000 - Almindeligt sekretærarbejde</v>
      </c>
      <c r="F6608" s="19" t="str">
        <f t="shared" si="623"/>
        <v>20-24 år</v>
      </c>
      <c r="G6608" s="40" t="s">
        <v>516</v>
      </c>
      <c r="H6608" s="41" t="s">
        <v>163</v>
      </c>
      <c r="I6608" s="42" t="s">
        <v>8</v>
      </c>
      <c r="J6608" s="43" t="s">
        <v>19</v>
      </c>
      <c r="K6608" s="44">
        <v>114</v>
      </c>
      <c r="L6608" s="45">
        <v>41750.355723466018</v>
      </c>
      <c r="M6608" s="46">
        <v>43813.668929081745</v>
      </c>
      <c r="N6608" s="45"/>
      <c r="O6608" s="46"/>
    </row>
    <row r="6609" spans="1:15" x14ac:dyDescent="0.2">
      <c r="A6609" s="11" t="str">
        <f t="shared" si="618"/>
        <v>4120001 - Region Hovedstaden25 år og derover</v>
      </c>
      <c r="B6609" s="12" t="str">
        <f t="shared" si="621"/>
        <v>412000</v>
      </c>
      <c r="C6609" s="14">
        <f t="shared" si="619"/>
        <v>0</v>
      </c>
      <c r="D6609" s="14">
        <f t="shared" si="620"/>
        <v>0</v>
      </c>
      <c r="E6609" s="19" t="str">
        <f t="shared" si="622"/>
        <v>412000 - Almindeligt sekretærarbejde</v>
      </c>
      <c r="F6609" s="19" t="str">
        <f t="shared" si="623"/>
        <v>25 år og derover</v>
      </c>
      <c r="G6609" s="40" t="s">
        <v>516</v>
      </c>
      <c r="H6609" s="41" t="s">
        <v>163</v>
      </c>
      <c r="I6609" s="42" t="s">
        <v>8</v>
      </c>
      <c r="J6609" s="43" t="s">
        <v>9</v>
      </c>
      <c r="K6609" s="44">
        <v>544</v>
      </c>
      <c r="L6609" s="45">
        <v>41357.83854409193</v>
      </c>
      <c r="M6609" s="46">
        <v>43737.195144750302</v>
      </c>
      <c r="N6609" s="45"/>
      <c r="O6609" s="46"/>
    </row>
    <row r="6610" spans="1:15" x14ac:dyDescent="0.2">
      <c r="A6610" s="11" t="str">
        <f t="shared" si="618"/>
        <v>4120001 - Region HovedstadenAlle uanset erf.</v>
      </c>
      <c r="B6610" s="12" t="str">
        <f t="shared" si="621"/>
        <v>412000</v>
      </c>
      <c r="C6610" s="14">
        <f t="shared" si="619"/>
        <v>0</v>
      </c>
      <c r="D6610" s="14">
        <f t="shared" si="620"/>
        <v>0</v>
      </c>
      <c r="E6610" s="19" t="str">
        <f t="shared" si="622"/>
        <v>412000 - Almindeligt sekretærarbejde</v>
      </c>
      <c r="F6610" s="19" t="str">
        <f t="shared" si="623"/>
        <v>Alle uanset erf.</v>
      </c>
      <c r="G6610" s="40" t="s">
        <v>516</v>
      </c>
      <c r="H6610" s="41" t="s">
        <v>163</v>
      </c>
      <c r="I6610" s="42" t="s">
        <v>8</v>
      </c>
      <c r="J6610" s="43" t="s">
        <v>10</v>
      </c>
      <c r="K6610" s="44">
        <v>1199</v>
      </c>
      <c r="L6610" s="45">
        <v>38941.463212549337</v>
      </c>
      <c r="M6610" s="46">
        <v>41329.595898223604</v>
      </c>
      <c r="N6610" s="45"/>
      <c r="O6610" s="46"/>
    </row>
    <row r="6611" spans="1:15" x14ac:dyDescent="0.2">
      <c r="A6611" s="11" t="str">
        <f t="shared" si="618"/>
        <v>4120002 - Region Sjælland5-9 år</v>
      </c>
      <c r="B6611" s="12" t="str">
        <f t="shared" si="621"/>
        <v>412000</v>
      </c>
      <c r="C6611" s="14">
        <f t="shared" si="619"/>
        <v>0</v>
      </c>
      <c r="D6611" s="14">
        <f t="shared" si="620"/>
        <v>0</v>
      </c>
      <c r="E6611" s="19" t="str">
        <f t="shared" si="622"/>
        <v>412000 - Almindeligt sekretærarbejde</v>
      </c>
      <c r="F6611" s="19" t="str">
        <f t="shared" si="623"/>
        <v>5-9 år</v>
      </c>
      <c r="G6611" s="40" t="s">
        <v>516</v>
      </c>
      <c r="H6611" s="41" t="s">
        <v>163</v>
      </c>
      <c r="I6611" s="42" t="s">
        <v>20</v>
      </c>
      <c r="J6611" s="43" t="s">
        <v>15</v>
      </c>
      <c r="K6611" s="44">
        <v>18</v>
      </c>
      <c r="L6611" s="45">
        <v>35663.07249180488</v>
      </c>
      <c r="M6611" s="46">
        <v>37860.002668235524</v>
      </c>
      <c r="N6611" s="45"/>
      <c r="O6611" s="46"/>
    </row>
    <row r="6612" spans="1:15" x14ac:dyDescent="0.2">
      <c r="A6612" s="11" t="str">
        <f t="shared" si="618"/>
        <v>4120002 - Region Sjælland0-4 år</v>
      </c>
      <c r="B6612" s="12" t="str">
        <f t="shared" si="621"/>
        <v>412000</v>
      </c>
      <c r="C6612" s="14">
        <f t="shared" si="619"/>
        <v>0</v>
      </c>
      <c r="D6612" s="14">
        <f t="shared" si="620"/>
        <v>0</v>
      </c>
      <c r="E6612" s="19" t="str">
        <f t="shared" si="622"/>
        <v>412000 - Almindeligt sekretærarbejde</v>
      </c>
      <c r="F6612" s="19" t="str">
        <f t="shared" si="623"/>
        <v>0-4 år</v>
      </c>
      <c r="G6612" s="40" t="s">
        <v>516</v>
      </c>
      <c r="H6612" s="41" t="s">
        <v>163</v>
      </c>
      <c r="I6612" s="42" t="s">
        <v>20</v>
      </c>
      <c r="J6612" s="43" t="s">
        <v>16</v>
      </c>
      <c r="K6612" s="44">
        <v>14</v>
      </c>
      <c r="L6612" s="45">
        <v>30644.594321573517</v>
      </c>
      <c r="M6612" s="46">
        <v>32387.452806463862</v>
      </c>
      <c r="N6612" s="45"/>
      <c r="O6612" s="46"/>
    </row>
    <row r="6613" spans="1:15" x14ac:dyDescent="0.2">
      <c r="A6613" s="11" t="str">
        <f t="shared" si="618"/>
        <v>4120002 - Region Sjælland10-14 år</v>
      </c>
      <c r="B6613" s="12" t="str">
        <f t="shared" si="621"/>
        <v>412000</v>
      </c>
      <c r="C6613" s="14">
        <f t="shared" si="619"/>
        <v>0</v>
      </c>
      <c r="D6613" s="14">
        <f t="shared" si="620"/>
        <v>0</v>
      </c>
      <c r="E6613" s="19" t="str">
        <f t="shared" si="622"/>
        <v>412000 - Almindeligt sekretærarbejde</v>
      </c>
      <c r="F6613" s="19" t="str">
        <f t="shared" si="623"/>
        <v>10-14 år</v>
      </c>
      <c r="G6613" s="40" t="s">
        <v>516</v>
      </c>
      <c r="H6613" s="41" t="s">
        <v>163</v>
      </c>
      <c r="I6613" s="42" t="s">
        <v>20</v>
      </c>
      <c r="J6613" s="43" t="s">
        <v>17</v>
      </c>
      <c r="K6613" s="44">
        <v>12</v>
      </c>
      <c r="L6613" s="45">
        <v>37065.043754056824</v>
      </c>
      <c r="M6613" s="46">
        <v>39274.687034815812</v>
      </c>
      <c r="N6613" s="45"/>
      <c r="O6613" s="46"/>
    </row>
    <row r="6614" spans="1:15" x14ac:dyDescent="0.2">
      <c r="A6614" s="11" t="str">
        <f t="shared" si="618"/>
        <v>4120002 - Region Sjælland15-20 år</v>
      </c>
      <c r="B6614" s="12" t="str">
        <f t="shared" si="621"/>
        <v>412000</v>
      </c>
      <c r="C6614" s="14">
        <f t="shared" si="619"/>
        <v>0</v>
      </c>
      <c r="D6614" s="14">
        <f t="shared" si="620"/>
        <v>0</v>
      </c>
      <c r="E6614" s="19" t="str">
        <f t="shared" si="622"/>
        <v>412000 - Almindeligt sekretærarbejde</v>
      </c>
      <c r="F6614" s="19" t="str">
        <f t="shared" si="623"/>
        <v>15-20 år</v>
      </c>
      <c r="G6614" s="40" t="s">
        <v>516</v>
      </c>
      <c r="H6614" s="41" t="s">
        <v>163</v>
      </c>
      <c r="I6614" s="42" t="s">
        <v>20</v>
      </c>
      <c r="J6614" s="43" t="s">
        <v>18</v>
      </c>
      <c r="K6614" s="44">
        <v>20</v>
      </c>
      <c r="L6614" s="45">
        <v>39605.773226313162</v>
      </c>
      <c r="M6614" s="46">
        <v>42019.651809153889</v>
      </c>
      <c r="N6614" s="45"/>
      <c r="O6614" s="46"/>
    </row>
    <row r="6615" spans="1:15" x14ac:dyDescent="0.2">
      <c r="A6615" s="11" t="str">
        <f t="shared" si="618"/>
        <v>4120002 - Region Sjælland20-24 år</v>
      </c>
      <c r="B6615" s="12" t="str">
        <f t="shared" si="621"/>
        <v>412000</v>
      </c>
      <c r="C6615" s="14">
        <f t="shared" si="619"/>
        <v>0</v>
      </c>
      <c r="D6615" s="14">
        <f t="shared" si="620"/>
        <v>0</v>
      </c>
      <c r="E6615" s="19" t="str">
        <f t="shared" si="622"/>
        <v>412000 - Almindeligt sekretærarbejde</v>
      </c>
      <c r="F6615" s="19" t="str">
        <f t="shared" si="623"/>
        <v>20-24 år</v>
      </c>
      <c r="G6615" s="40" t="s">
        <v>516</v>
      </c>
      <c r="H6615" s="41" t="s">
        <v>163</v>
      </c>
      <c r="I6615" s="42" t="s">
        <v>20</v>
      </c>
      <c r="J6615" s="43" t="s">
        <v>19</v>
      </c>
      <c r="K6615" s="44">
        <v>16</v>
      </c>
      <c r="L6615" s="45">
        <v>37258.011438421308</v>
      </c>
      <c r="M6615" s="46">
        <v>39057.110066572925</v>
      </c>
      <c r="N6615" s="45"/>
      <c r="O6615" s="46"/>
    </row>
    <row r="6616" spans="1:15" x14ac:dyDescent="0.2">
      <c r="A6616" s="11" t="str">
        <f t="shared" si="618"/>
        <v>4120002 - Region Sjælland25 år og derover</v>
      </c>
      <c r="B6616" s="12" t="str">
        <f t="shared" si="621"/>
        <v>412000</v>
      </c>
      <c r="C6616" s="14">
        <f t="shared" si="619"/>
        <v>0</v>
      </c>
      <c r="D6616" s="14">
        <f t="shared" si="620"/>
        <v>0</v>
      </c>
      <c r="E6616" s="19" t="str">
        <f t="shared" si="622"/>
        <v>412000 - Almindeligt sekretærarbejde</v>
      </c>
      <c r="F6616" s="19" t="str">
        <f t="shared" si="623"/>
        <v>25 år og derover</v>
      </c>
      <c r="G6616" s="40" t="s">
        <v>516</v>
      </c>
      <c r="H6616" s="41" t="s">
        <v>163</v>
      </c>
      <c r="I6616" s="42" t="s">
        <v>20</v>
      </c>
      <c r="J6616" s="43" t="s">
        <v>9</v>
      </c>
      <c r="K6616" s="44">
        <v>64</v>
      </c>
      <c r="L6616" s="45">
        <v>37979.907905981876</v>
      </c>
      <c r="M6616" s="46">
        <v>40306.747370804129</v>
      </c>
      <c r="N6616" s="45"/>
      <c r="O6616" s="46"/>
    </row>
    <row r="6617" spans="1:15" x14ac:dyDescent="0.2">
      <c r="A6617" s="11" t="str">
        <f t="shared" si="618"/>
        <v>4120002 - Region SjællandAlle uanset erf.</v>
      </c>
      <c r="B6617" s="12" t="str">
        <f t="shared" si="621"/>
        <v>412000</v>
      </c>
      <c r="C6617" s="14">
        <f t="shared" si="619"/>
        <v>0</v>
      </c>
      <c r="D6617" s="14">
        <f t="shared" si="620"/>
        <v>0</v>
      </c>
      <c r="E6617" s="19" t="str">
        <f t="shared" si="622"/>
        <v>412000 - Almindeligt sekretærarbejde</v>
      </c>
      <c r="F6617" s="19" t="str">
        <f t="shared" si="623"/>
        <v>Alle uanset erf.</v>
      </c>
      <c r="G6617" s="40" t="s">
        <v>516</v>
      </c>
      <c r="H6617" s="41" t="s">
        <v>163</v>
      </c>
      <c r="I6617" s="42" t="s">
        <v>20</v>
      </c>
      <c r="J6617" s="43" t="s">
        <v>10</v>
      </c>
      <c r="K6617" s="44">
        <v>144</v>
      </c>
      <c r="L6617" s="45">
        <v>37258.011438421308</v>
      </c>
      <c r="M6617" s="46">
        <v>39274.687034815812</v>
      </c>
      <c r="N6617" s="45"/>
      <c r="O6617" s="46"/>
    </row>
    <row r="6618" spans="1:15" x14ac:dyDescent="0.2">
      <c r="A6618" s="11" t="str">
        <f t="shared" si="618"/>
        <v>4120003 - Region Syddanmark5-9 år</v>
      </c>
      <c r="B6618" s="12" t="str">
        <f t="shared" si="621"/>
        <v>412000</v>
      </c>
      <c r="C6618" s="14">
        <f t="shared" si="619"/>
        <v>0</v>
      </c>
      <c r="D6618" s="14">
        <f t="shared" si="620"/>
        <v>0</v>
      </c>
      <c r="E6618" s="19" t="str">
        <f t="shared" si="622"/>
        <v>412000 - Almindeligt sekretærarbejde</v>
      </c>
      <c r="F6618" s="19" t="str">
        <f t="shared" si="623"/>
        <v>5-9 år</v>
      </c>
      <c r="G6618" s="40" t="s">
        <v>516</v>
      </c>
      <c r="H6618" s="41" t="s">
        <v>163</v>
      </c>
      <c r="I6618" s="42" t="s">
        <v>544</v>
      </c>
      <c r="J6618" s="43" t="s">
        <v>15</v>
      </c>
      <c r="K6618" s="44">
        <v>26</v>
      </c>
      <c r="L6618" s="45">
        <v>30056.366826107078</v>
      </c>
      <c r="M6618" s="46">
        <v>31907.910584411053</v>
      </c>
      <c r="N6618" s="45"/>
      <c r="O6618" s="46"/>
    </row>
    <row r="6619" spans="1:15" x14ac:dyDescent="0.2">
      <c r="A6619" s="11" t="str">
        <f t="shared" si="618"/>
        <v>4120003 - Region Syddanmark0-4 år</v>
      </c>
      <c r="B6619" s="12" t="str">
        <f t="shared" si="621"/>
        <v>412000</v>
      </c>
      <c r="C6619" s="14">
        <f t="shared" si="619"/>
        <v>0</v>
      </c>
      <c r="D6619" s="14">
        <f t="shared" si="620"/>
        <v>0</v>
      </c>
      <c r="E6619" s="19" t="str">
        <f t="shared" si="622"/>
        <v>412000 - Almindeligt sekretærarbejde</v>
      </c>
      <c r="F6619" s="19" t="str">
        <f t="shared" si="623"/>
        <v>0-4 år</v>
      </c>
      <c r="G6619" s="40" t="s">
        <v>516</v>
      </c>
      <c r="H6619" s="41" t="s">
        <v>163</v>
      </c>
      <c r="I6619" s="42" t="s">
        <v>544</v>
      </c>
      <c r="J6619" s="43" t="s">
        <v>16</v>
      </c>
      <c r="K6619" s="44">
        <v>27</v>
      </c>
      <c r="L6619" s="45">
        <v>24930.016650629077</v>
      </c>
      <c r="M6619" s="46">
        <v>26444.681860303644</v>
      </c>
      <c r="N6619" s="45"/>
      <c r="O6619" s="46"/>
    </row>
    <row r="6620" spans="1:15" x14ac:dyDescent="0.2">
      <c r="A6620" s="11" t="str">
        <f t="shared" si="618"/>
        <v>4120003 - Region Syddanmark10-14 år</v>
      </c>
      <c r="B6620" s="12" t="str">
        <f t="shared" si="621"/>
        <v>412000</v>
      </c>
      <c r="C6620" s="14">
        <f t="shared" si="619"/>
        <v>0</v>
      </c>
      <c r="D6620" s="14">
        <f t="shared" si="620"/>
        <v>0</v>
      </c>
      <c r="E6620" s="19" t="str">
        <f t="shared" si="622"/>
        <v>412000 - Almindeligt sekretærarbejde</v>
      </c>
      <c r="F6620" s="19" t="str">
        <f t="shared" si="623"/>
        <v>10-14 år</v>
      </c>
      <c r="G6620" s="40" t="s">
        <v>516</v>
      </c>
      <c r="H6620" s="41" t="s">
        <v>163</v>
      </c>
      <c r="I6620" s="42" t="s">
        <v>544</v>
      </c>
      <c r="J6620" s="43" t="s">
        <v>17</v>
      </c>
      <c r="K6620" s="44">
        <v>18</v>
      </c>
      <c r="L6620" s="45">
        <v>37989.439756928579</v>
      </c>
      <c r="M6620" s="46">
        <v>40257.719957617897</v>
      </c>
      <c r="N6620" s="45"/>
      <c r="O6620" s="46"/>
    </row>
    <row r="6621" spans="1:15" x14ac:dyDescent="0.2">
      <c r="A6621" s="11" t="str">
        <f t="shared" si="618"/>
        <v>4120003 - Region Syddanmark15-20 år</v>
      </c>
      <c r="B6621" s="12" t="str">
        <f t="shared" si="621"/>
        <v>412000</v>
      </c>
      <c r="C6621" s="14">
        <f t="shared" si="619"/>
        <v>0</v>
      </c>
      <c r="D6621" s="14">
        <f t="shared" si="620"/>
        <v>0</v>
      </c>
      <c r="E6621" s="19" t="str">
        <f t="shared" si="622"/>
        <v>412000 - Almindeligt sekretærarbejde</v>
      </c>
      <c r="F6621" s="19" t="str">
        <f t="shared" si="623"/>
        <v>15-20 år</v>
      </c>
      <c r="G6621" s="40" t="s">
        <v>516</v>
      </c>
      <c r="H6621" s="41" t="s">
        <v>163</v>
      </c>
      <c r="I6621" s="42" t="s">
        <v>544</v>
      </c>
      <c r="J6621" s="43" t="s">
        <v>18</v>
      </c>
      <c r="K6621" s="44">
        <v>26</v>
      </c>
      <c r="L6621" s="45">
        <v>36168.016561859687</v>
      </c>
      <c r="M6621" s="46">
        <v>38372.213513838011</v>
      </c>
      <c r="N6621" s="45"/>
      <c r="O6621" s="46"/>
    </row>
    <row r="6622" spans="1:15" x14ac:dyDescent="0.2">
      <c r="A6622" s="11" t="str">
        <f t="shared" si="618"/>
        <v>4120003 - Region Syddanmark20-24 år</v>
      </c>
      <c r="B6622" s="12" t="str">
        <f t="shared" si="621"/>
        <v>412000</v>
      </c>
      <c r="C6622" s="14">
        <f t="shared" si="619"/>
        <v>0</v>
      </c>
      <c r="D6622" s="14">
        <f t="shared" si="620"/>
        <v>0</v>
      </c>
      <c r="E6622" s="19" t="str">
        <f t="shared" si="622"/>
        <v>412000 - Almindeligt sekretærarbejde</v>
      </c>
      <c r="F6622" s="19" t="str">
        <f t="shared" si="623"/>
        <v>20-24 år</v>
      </c>
      <c r="G6622" s="40" t="s">
        <v>516</v>
      </c>
      <c r="H6622" s="41" t="s">
        <v>163</v>
      </c>
      <c r="I6622" s="42" t="s">
        <v>544</v>
      </c>
      <c r="J6622" s="43" t="s">
        <v>19</v>
      </c>
      <c r="K6622" s="44">
        <v>32</v>
      </c>
      <c r="L6622" s="45">
        <v>34246.283547059174</v>
      </c>
      <c r="M6622" s="46">
        <v>36349.97229724205</v>
      </c>
      <c r="N6622" s="45"/>
      <c r="O6622" s="46"/>
    </row>
    <row r="6623" spans="1:15" x14ac:dyDescent="0.2">
      <c r="A6623" s="11" t="str">
        <f t="shared" si="618"/>
        <v>4120003 - Region Syddanmark25 år og derover</v>
      </c>
      <c r="B6623" s="12" t="str">
        <f t="shared" si="621"/>
        <v>412000</v>
      </c>
      <c r="C6623" s="14">
        <f t="shared" si="619"/>
        <v>0</v>
      </c>
      <c r="D6623" s="14">
        <f t="shared" si="620"/>
        <v>0</v>
      </c>
      <c r="E6623" s="19" t="str">
        <f t="shared" si="622"/>
        <v>412000 - Almindeligt sekretærarbejde</v>
      </c>
      <c r="F6623" s="19" t="str">
        <f t="shared" si="623"/>
        <v>25 år og derover</v>
      </c>
      <c r="G6623" s="40" t="s">
        <v>516</v>
      </c>
      <c r="H6623" s="41" t="s">
        <v>163</v>
      </c>
      <c r="I6623" s="42" t="s">
        <v>544</v>
      </c>
      <c r="J6623" s="43" t="s">
        <v>9</v>
      </c>
      <c r="K6623" s="44">
        <v>195</v>
      </c>
      <c r="L6623" s="45">
        <v>36636.386853560791</v>
      </c>
      <c r="M6623" s="46">
        <v>38893.275512059583</v>
      </c>
      <c r="N6623" s="45"/>
      <c r="O6623" s="46"/>
    </row>
    <row r="6624" spans="1:15" x14ac:dyDescent="0.2">
      <c r="A6624" s="11" t="str">
        <f t="shared" si="618"/>
        <v>4120003 - Region SyddanmarkAlle uanset erf.</v>
      </c>
      <c r="B6624" s="12" t="str">
        <f t="shared" si="621"/>
        <v>412000</v>
      </c>
      <c r="C6624" s="14">
        <f t="shared" si="619"/>
        <v>0</v>
      </c>
      <c r="D6624" s="14">
        <f t="shared" si="620"/>
        <v>0</v>
      </c>
      <c r="E6624" s="19" t="str">
        <f t="shared" si="622"/>
        <v>412000 - Almindeligt sekretærarbejde</v>
      </c>
      <c r="F6624" s="19" t="str">
        <f t="shared" si="623"/>
        <v>Alle uanset erf.</v>
      </c>
      <c r="G6624" s="40" t="s">
        <v>516</v>
      </c>
      <c r="H6624" s="41" t="s">
        <v>163</v>
      </c>
      <c r="I6624" s="42" t="s">
        <v>544</v>
      </c>
      <c r="J6624" s="43" t="s">
        <v>10</v>
      </c>
      <c r="K6624" s="44">
        <v>324</v>
      </c>
      <c r="L6624" s="45">
        <v>35252.019542065071</v>
      </c>
      <c r="M6624" s="46">
        <v>37396.188044254013</v>
      </c>
      <c r="N6624" s="45"/>
      <c r="O6624" s="46"/>
    </row>
    <row r="6625" spans="1:15" x14ac:dyDescent="0.2">
      <c r="A6625" s="11" t="str">
        <f t="shared" si="618"/>
        <v>4120004 - Region Midtjylland5-9 år</v>
      </c>
      <c r="B6625" s="12" t="str">
        <f t="shared" si="621"/>
        <v>412000</v>
      </c>
      <c r="C6625" s="14">
        <f t="shared" si="619"/>
        <v>0</v>
      </c>
      <c r="D6625" s="14">
        <f t="shared" si="620"/>
        <v>0</v>
      </c>
      <c r="E6625" s="19" t="str">
        <f t="shared" si="622"/>
        <v>412000 - Almindeligt sekretærarbejde</v>
      </c>
      <c r="F6625" s="19" t="str">
        <f t="shared" si="623"/>
        <v>5-9 år</v>
      </c>
      <c r="G6625" s="40" t="s">
        <v>516</v>
      </c>
      <c r="H6625" s="41" t="s">
        <v>163</v>
      </c>
      <c r="I6625" s="42" t="s">
        <v>517</v>
      </c>
      <c r="J6625" s="43" t="s">
        <v>15</v>
      </c>
      <c r="K6625" s="44">
        <v>21</v>
      </c>
      <c r="L6625" s="45">
        <v>34420.433160009277</v>
      </c>
      <c r="M6625" s="46">
        <v>36475.614482386103</v>
      </c>
      <c r="N6625" s="45"/>
      <c r="O6625" s="46"/>
    </row>
    <row r="6626" spans="1:15" x14ac:dyDescent="0.2">
      <c r="A6626" s="11" t="str">
        <f t="shared" si="618"/>
        <v>4120004 - Region Midtjylland0-4 år</v>
      </c>
      <c r="B6626" s="12" t="str">
        <f t="shared" si="621"/>
        <v>412000</v>
      </c>
      <c r="C6626" s="14">
        <f t="shared" si="619"/>
        <v>0</v>
      </c>
      <c r="D6626" s="14">
        <f t="shared" si="620"/>
        <v>0</v>
      </c>
      <c r="E6626" s="19" t="str">
        <f t="shared" si="622"/>
        <v>412000 - Almindeligt sekretærarbejde</v>
      </c>
      <c r="F6626" s="19" t="str">
        <f t="shared" si="623"/>
        <v>0-4 år</v>
      </c>
      <c r="G6626" s="40" t="s">
        <v>516</v>
      </c>
      <c r="H6626" s="41" t="s">
        <v>163</v>
      </c>
      <c r="I6626" s="42" t="s">
        <v>517</v>
      </c>
      <c r="J6626" s="43" t="s">
        <v>16</v>
      </c>
      <c r="K6626" s="44">
        <v>23</v>
      </c>
      <c r="L6626" s="45">
        <v>30574.540350123109</v>
      </c>
      <c r="M6626" s="46">
        <v>32383.136262154767</v>
      </c>
      <c r="N6626" s="45"/>
      <c r="O6626" s="46"/>
    </row>
    <row r="6627" spans="1:15" x14ac:dyDescent="0.2">
      <c r="A6627" s="11" t="str">
        <f t="shared" si="618"/>
        <v>4120004 - Region Midtjylland10-14 år</v>
      </c>
      <c r="B6627" s="12" t="str">
        <f t="shared" si="621"/>
        <v>412000</v>
      </c>
      <c r="C6627" s="14">
        <f t="shared" si="619"/>
        <v>0</v>
      </c>
      <c r="D6627" s="14">
        <f t="shared" si="620"/>
        <v>0</v>
      </c>
      <c r="E6627" s="19" t="str">
        <f t="shared" si="622"/>
        <v>412000 - Almindeligt sekretærarbejde</v>
      </c>
      <c r="F6627" s="19" t="str">
        <f t="shared" si="623"/>
        <v>10-14 år</v>
      </c>
      <c r="G6627" s="40" t="s">
        <v>516</v>
      </c>
      <c r="H6627" s="41" t="s">
        <v>163</v>
      </c>
      <c r="I6627" s="42" t="s">
        <v>517</v>
      </c>
      <c r="J6627" s="43" t="s">
        <v>17</v>
      </c>
      <c r="K6627" s="44">
        <v>27</v>
      </c>
      <c r="L6627" s="45">
        <v>35154.114489365675</v>
      </c>
      <c r="M6627" s="46">
        <v>37289.406940127737</v>
      </c>
      <c r="N6627" s="45"/>
      <c r="O6627" s="46"/>
    </row>
    <row r="6628" spans="1:15" x14ac:dyDescent="0.2">
      <c r="A6628" s="11" t="str">
        <f t="shared" si="618"/>
        <v>4120004 - Region Midtjylland15-20 år</v>
      </c>
      <c r="B6628" s="12" t="str">
        <f t="shared" si="621"/>
        <v>412000</v>
      </c>
      <c r="C6628" s="14">
        <f t="shared" si="619"/>
        <v>0</v>
      </c>
      <c r="D6628" s="14">
        <f t="shared" si="620"/>
        <v>0</v>
      </c>
      <c r="E6628" s="19" t="str">
        <f t="shared" si="622"/>
        <v>412000 - Almindeligt sekretærarbejde</v>
      </c>
      <c r="F6628" s="19" t="str">
        <f t="shared" si="623"/>
        <v>15-20 år</v>
      </c>
      <c r="G6628" s="40" t="s">
        <v>516</v>
      </c>
      <c r="H6628" s="41" t="s">
        <v>163</v>
      </c>
      <c r="I6628" s="42" t="s">
        <v>517</v>
      </c>
      <c r="J6628" s="43" t="s">
        <v>18</v>
      </c>
      <c r="K6628" s="44">
        <v>32</v>
      </c>
      <c r="L6628" s="45">
        <v>35442.955607545686</v>
      </c>
      <c r="M6628" s="46">
        <v>37626.326059825187</v>
      </c>
      <c r="N6628" s="45"/>
      <c r="O6628" s="46"/>
    </row>
    <row r="6629" spans="1:15" x14ac:dyDescent="0.2">
      <c r="A6629" s="11" t="str">
        <f t="shared" si="618"/>
        <v>4120004 - Region Midtjylland20-24 år</v>
      </c>
      <c r="B6629" s="12" t="str">
        <f t="shared" si="621"/>
        <v>412000</v>
      </c>
      <c r="C6629" s="14">
        <f t="shared" si="619"/>
        <v>0</v>
      </c>
      <c r="D6629" s="14">
        <f t="shared" si="620"/>
        <v>0</v>
      </c>
      <c r="E6629" s="19" t="str">
        <f t="shared" si="622"/>
        <v>412000 - Almindeligt sekretærarbejde</v>
      </c>
      <c r="F6629" s="19" t="str">
        <f t="shared" si="623"/>
        <v>20-24 år</v>
      </c>
      <c r="G6629" s="40" t="s">
        <v>516</v>
      </c>
      <c r="H6629" s="41" t="s">
        <v>163</v>
      </c>
      <c r="I6629" s="42" t="s">
        <v>517</v>
      </c>
      <c r="J6629" s="43" t="s">
        <v>19</v>
      </c>
      <c r="K6629" s="44">
        <v>37</v>
      </c>
      <c r="L6629" s="45">
        <v>39660.227115903086</v>
      </c>
      <c r="M6629" s="46">
        <v>42103.391534085014</v>
      </c>
      <c r="N6629" s="45"/>
      <c r="O6629" s="46"/>
    </row>
    <row r="6630" spans="1:15" x14ac:dyDescent="0.2">
      <c r="A6630" s="11" t="str">
        <f t="shared" si="618"/>
        <v>4120004 - Region Midtjylland25 år og derover</v>
      </c>
      <c r="B6630" s="12" t="str">
        <f t="shared" si="621"/>
        <v>412000</v>
      </c>
      <c r="C6630" s="14">
        <f t="shared" si="619"/>
        <v>0</v>
      </c>
      <c r="D6630" s="14">
        <f t="shared" si="620"/>
        <v>0</v>
      </c>
      <c r="E6630" s="19" t="str">
        <f t="shared" si="622"/>
        <v>412000 - Almindeligt sekretærarbejde</v>
      </c>
      <c r="F6630" s="19" t="str">
        <f t="shared" si="623"/>
        <v>25 år og derover</v>
      </c>
      <c r="G6630" s="40" t="s">
        <v>516</v>
      </c>
      <c r="H6630" s="41" t="s">
        <v>163</v>
      </c>
      <c r="I6630" s="42" t="s">
        <v>517</v>
      </c>
      <c r="J6630" s="43" t="s">
        <v>9</v>
      </c>
      <c r="K6630" s="44">
        <v>178</v>
      </c>
      <c r="L6630" s="45">
        <v>38278.194273171597</v>
      </c>
      <c r="M6630" s="46">
        <v>40555.097555348555</v>
      </c>
      <c r="N6630" s="45"/>
      <c r="O6630" s="46"/>
    </row>
    <row r="6631" spans="1:15" x14ac:dyDescent="0.2">
      <c r="A6631" s="11" t="str">
        <f t="shared" si="618"/>
        <v>4120004 - Region MidtjyllandAlle uanset erf.</v>
      </c>
      <c r="B6631" s="12" t="str">
        <f t="shared" si="621"/>
        <v>412000</v>
      </c>
      <c r="C6631" s="14">
        <f t="shared" si="619"/>
        <v>0</v>
      </c>
      <c r="D6631" s="14">
        <f t="shared" si="620"/>
        <v>0</v>
      </c>
      <c r="E6631" s="19" t="str">
        <f t="shared" si="622"/>
        <v>412000 - Almindeligt sekretærarbejde</v>
      </c>
      <c r="F6631" s="19" t="str">
        <f t="shared" si="623"/>
        <v>Alle uanset erf.</v>
      </c>
      <c r="G6631" s="40" t="s">
        <v>516</v>
      </c>
      <c r="H6631" s="41" t="s">
        <v>163</v>
      </c>
      <c r="I6631" s="42" t="s">
        <v>517</v>
      </c>
      <c r="J6631" s="43" t="s">
        <v>10</v>
      </c>
      <c r="K6631" s="44">
        <v>318</v>
      </c>
      <c r="L6631" s="45">
        <v>37387.962366319727</v>
      </c>
      <c r="M6631" s="46">
        <v>39531.647363484604</v>
      </c>
      <c r="N6631" s="45"/>
      <c r="O6631" s="46"/>
    </row>
    <row r="6632" spans="1:15" x14ac:dyDescent="0.2">
      <c r="A6632" s="11" t="str">
        <f t="shared" si="618"/>
        <v>4120005 - Region Nordjylland0-4 år</v>
      </c>
      <c r="B6632" s="12" t="str">
        <f t="shared" si="621"/>
        <v>412000</v>
      </c>
      <c r="C6632" s="14">
        <f t="shared" si="619"/>
        <v>0</v>
      </c>
      <c r="D6632" s="14">
        <f t="shared" si="620"/>
        <v>0</v>
      </c>
      <c r="E6632" s="19" t="str">
        <f t="shared" si="622"/>
        <v>412000 - Almindeligt sekretærarbejde</v>
      </c>
      <c r="F6632" s="19" t="str">
        <f t="shared" si="623"/>
        <v>0-4 år</v>
      </c>
      <c r="G6632" s="40" t="s">
        <v>516</v>
      </c>
      <c r="H6632" s="41" t="s">
        <v>163</v>
      </c>
      <c r="I6632" s="42" t="s">
        <v>21</v>
      </c>
      <c r="J6632" s="43" t="s">
        <v>16</v>
      </c>
      <c r="K6632" s="44">
        <v>13</v>
      </c>
      <c r="L6632" s="45">
        <v>29782.205284675474</v>
      </c>
      <c r="M6632" s="46">
        <v>31616.860039270465</v>
      </c>
      <c r="N6632" s="45"/>
      <c r="O6632" s="46"/>
    </row>
    <row r="6633" spans="1:15" x14ac:dyDescent="0.2">
      <c r="A6633" s="11" t="str">
        <f t="shared" si="618"/>
        <v>4120005 - Region Nordjylland15-20 år</v>
      </c>
      <c r="B6633" s="12" t="str">
        <f t="shared" si="621"/>
        <v>412000</v>
      </c>
      <c r="C6633" s="14">
        <f t="shared" si="619"/>
        <v>0</v>
      </c>
      <c r="D6633" s="14">
        <f t="shared" si="620"/>
        <v>0</v>
      </c>
      <c r="E6633" s="19" t="str">
        <f t="shared" si="622"/>
        <v>412000 - Almindeligt sekretærarbejde</v>
      </c>
      <c r="F6633" s="19" t="str">
        <f t="shared" si="623"/>
        <v>15-20 år</v>
      </c>
      <c r="G6633" s="40" t="s">
        <v>516</v>
      </c>
      <c r="H6633" s="41" t="s">
        <v>163</v>
      </c>
      <c r="I6633" s="42" t="s">
        <v>21</v>
      </c>
      <c r="J6633" s="43" t="s">
        <v>18</v>
      </c>
      <c r="K6633" s="44">
        <v>12</v>
      </c>
      <c r="L6633" s="45">
        <v>40608.697439204916</v>
      </c>
      <c r="M6633" s="46">
        <v>43110.289887534542</v>
      </c>
      <c r="N6633" s="45"/>
      <c r="O6633" s="46"/>
    </row>
    <row r="6634" spans="1:15" x14ac:dyDescent="0.2">
      <c r="A6634" s="11" t="str">
        <f t="shared" si="618"/>
        <v>4120005 - Region Nordjylland20-24 år</v>
      </c>
      <c r="B6634" s="12" t="str">
        <f t="shared" si="621"/>
        <v>412000</v>
      </c>
      <c r="C6634" s="14">
        <f t="shared" si="619"/>
        <v>0</v>
      </c>
      <c r="D6634" s="14">
        <f t="shared" si="620"/>
        <v>0</v>
      </c>
      <c r="E6634" s="19" t="str">
        <f t="shared" si="622"/>
        <v>412000 - Almindeligt sekretærarbejde</v>
      </c>
      <c r="F6634" s="19" t="str">
        <f t="shared" si="623"/>
        <v>20-24 år</v>
      </c>
      <c r="G6634" s="40" t="s">
        <v>516</v>
      </c>
      <c r="H6634" s="41" t="s">
        <v>163</v>
      </c>
      <c r="I6634" s="42" t="s">
        <v>21</v>
      </c>
      <c r="J6634" s="43" t="s">
        <v>19</v>
      </c>
      <c r="K6634" s="44">
        <v>15</v>
      </c>
      <c r="L6634" s="45">
        <v>36244.124153317229</v>
      </c>
      <c r="M6634" s="46">
        <v>38471.642788653036</v>
      </c>
      <c r="N6634" s="45"/>
      <c r="O6634" s="46"/>
    </row>
    <row r="6635" spans="1:15" x14ac:dyDescent="0.2">
      <c r="A6635" s="11" t="str">
        <f t="shared" si="618"/>
        <v>4120005 - Region Nordjylland25 år og derover</v>
      </c>
      <c r="B6635" s="12" t="str">
        <f t="shared" si="621"/>
        <v>412000</v>
      </c>
      <c r="C6635" s="14">
        <f t="shared" si="619"/>
        <v>0</v>
      </c>
      <c r="D6635" s="14">
        <f t="shared" si="620"/>
        <v>0</v>
      </c>
      <c r="E6635" s="19" t="str">
        <f t="shared" si="622"/>
        <v>412000 - Almindeligt sekretærarbejde</v>
      </c>
      <c r="F6635" s="19" t="str">
        <f t="shared" si="623"/>
        <v>25 år og derover</v>
      </c>
      <c r="G6635" s="40" t="s">
        <v>516</v>
      </c>
      <c r="H6635" s="41" t="s">
        <v>163</v>
      </c>
      <c r="I6635" s="42" t="s">
        <v>21</v>
      </c>
      <c r="J6635" s="43" t="s">
        <v>9</v>
      </c>
      <c r="K6635" s="44">
        <v>66</v>
      </c>
      <c r="L6635" s="45">
        <v>35614.992223355308</v>
      </c>
      <c r="M6635" s="46">
        <v>37817.268937029359</v>
      </c>
      <c r="N6635" s="45"/>
      <c r="O6635" s="46"/>
    </row>
    <row r="6636" spans="1:15" x14ac:dyDescent="0.2">
      <c r="A6636" s="11" t="str">
        <f t="shared" si="618"/>
        <v>4120005 - Region NordjyllandAlle uanset erf.</v>
      </c>
      <c r="B6636" s="12" t="str">
        <f t="shared" si="621"/>
        <v>412000</v>
      </c>
      <c r="C6636" s="14">
        <f t="shared" si="619"/>
        <v>0</v>
      </c>
      <c r="D6636" s="14">
        <f t="shared" si="620"/>
        <v>0</v>
      </c>
      <c r="E6636" s="19" t="str">
        <f t="shared" si="622"/>
        <v>412000 - Almindeligt sekretærarbejde</v>
      </c>
      <c r="F6636" s="19" t="str">
        <f t="shared" si="623"/>
        <v>Alle uanset erf.</v>
      </c>
      <c r="G6636" s="40" t="s">
        <v>516</v>
      </c>
      <c r="H6636" s="41" t="s">
        <v>163</v>
      </c>
      <c r="I6636" s="42" t="s">
        <v>21</v>
      </c>
      <c r="J6636" s="43" t="s">
        <v>10</v>
      </c>
      <c r="K6636" s="44">
        <v>117</v>
      </c>
      <c r="L6636" s="45">
        <v>35169.425080732559</v>
      </c>
      <c r="M6636" s="46">
        <v>37326.262475899719</v>
      </c>
      <c r="N6636" s="45"/>
      <c r="O6636" s="46"/>
    </row>
    <row r="6637" spans="1:15" x14ac:dyDescent="0.2">
      <c r="A6637" s="11" t="str">
        <f t="shared" si="618"/>
        <v>4120006 - Alle regionerUnder 1 år</v>
      </c>
      <c r="B6637" s="12" t="str">
        <f t="shared" si="621"/>
        <v>412000</v>
      </c>
      <c r="C6637" s="14">
        <f t="shared" si="619"/>
        <v>0</v>
      </c>
      <c r="D6637" s="14">
        <f t="shared" si="620"/>
        <v>0</v>
      </c>
      <c r="E6637" s="19" t="str">
        <f t="shared" si="622"/>
        <v>412000 - Almindeligt sekretærarbejde</v>
      </c>
      <c r="F6637" s="19" t="str">
        <f t="shared" si="623"/>
        <v>Under 1 år</v>
      </c>
      <c r="G6637" s="40" t="s">
        <v>516</v>
      </c>
      <c r="H6637" s="41" t="s">
        <v>163</v>
      </c>
      <c r="I6637" s="42" t="s">
        <v>11</v>
      </c>
      <c r="J6637" s="43" t="s">
        <v>13</v>
      </c>
      <c r="K6637" s="44">
        <v>98</v>
      </c>
      <c r="L6637" s="45">
        <v>28014.370116889269</v>
      </c>
      <c r="M6637" s="46">
        <v>29721.779984903282</v>
      </c>
      <c r="N6637" s="45"/>
      <c r="O6637" s="46"/>
    </row>
    <row r="6638" spans="1:15" x14ac:dyDescent="0.2">
      <c r="A6638" s="11" t="str">
        <f t="shared" si="618"/>
        <v>4120006 - Alle regioner1 år</v>
      </c>
      <c r="B6638" s="12" t="str">
        <f t="shared" si="621"/>
        <v>412000</v>
      </c>
      <c r="C6638" s="14">
        <f t="shared" si="619"/>
        <v>0</v>
      </c>
      <c r="D6638" s="14">
        <f t="shared" si="620"/>
        <v>0</v>
      </c>
      <c r="E6638" s="19" t="str">
        <f t="shared" si="622"/>
        <v>412000 - Almindeligt sekretærarbejde</v>
      </c>
      <c r="F6638" s="19" t="str">
        <f t="shared" si="623"/>
        <v>1 år</v>
      </c>
      <c r="G6638" s="40" t="s">
        <v>516</v>
      </c>
      <c r="H6638" s="41" t="s">
        <v>163</v>
      </c>
      <c r="I6638" s="42" t="s">
        <v>11</v>
      </c>
      <c r="J6638" s="43" t="s">
        <v>22</v>
      </c>
      <c r="K6638" s="44">
        <v>61</v>
      </c>
      <c r="L6638" s="45">
        <v>28049.599941920369</v>
      </c>
      <c r="M6638" s="46">
        <v>29759.156984782701</v>
      </c>
      <c r="N6638" s="45"/>
      <c r="O6638" s="46"/>
    </row>
    <row r="6639" spans="1:15" x14ac:dyDescent="0.2">
      <c r="A6639" s="11" t="str">
        <f t="shared" si="618"/>
        <v>4120006 - Alle regioner2 år</v>
      </c>
      <c r="B6639" s="12" t="str">
        <f t="shared" si="621"/>
        <v>412000</v>
      </c>
      <c r="C6639" s="14">
        <f t="shared" si="619"/>
        <v>0</v>
      </c>
      <c r="D6639" s="14">
        <f t="shared" si="620"/>
        <v>0</v>
      </c>
      <c r="E6639" s="19" t="str">
        <f t="shared" si="622"/>
        <v>412000 - Almindeligt sekretærarbejde</v>
      </c>
      <c r="F6639" s="19" t="str">
        <f t="shared" si="623"/>
        <v>2 år</v>
      </c>
      <c r="G6639" s="40" t="s">
        <v>516</v>
      </c>
      <c r="H6639" s="41" t="s">
        <v>163</v>
      </c>
      <c r="I6639" s="42" t="s">
        <v>11</v>
      </c>
      <c r="J6639" s="43" t="s">
        <v>23</v>
      </c>
      <c r="K6639" s="44">
        <v>48</v>
      </c>
      <c r="L6639" s="45">
        <v>30594.633559371487</v>
      </c>
      <c r="M6639" s="46">
        <v>32383.136262154767</v>
      </c>
      <c r="N6639" s="45"/>
      <c r="O6639" s="46"/>
    </row>
    <row r="6640" spans="1:15" x14ac:dyDescent="0.2">
      <c r="A6640" s="11" t="str">
        <f t="shared" si="618"/>
        <v>4120006 - Alle regioner3 år</v>
      </c>
      <c r="B6640" s="12" t="str">
        <f t="shared" si="621"/>
        <v>412000</v>
      </c>
      <c r="C6640" s="14">
        <f t="shared" si="619"/>
        <v>0</v>
      </c>
      <c r="D6640" s="14">
        <f t="shared" si="620"/>
        <v>0</v>
      </c>
      <c r="E6640" s="19" t="str">
        <f t="shared" si="622"/>
        <v>412000 - Almindeligt sekretærarbejde</v>
      </c>
      <c r="F6640" s="19" t="str">
        <f t="shared" si="623"/>
        <v>3 år</v>
      </c>
      <c r="G6640" s="40" t="s">
        <v>516</v>
      </c>
      <c r="H6640" s="41" t="s">
        <v>163</v>
      </c>
      <c r="I6640" s="42" t="s">
        <v>11</v>
      </c>
      <c r="J6640" s="43" t="s">
        <v>14</v>
      </c>
      <c r="K6640" s="44">
        <v>65</v>
      </c>
      <c r="L6640" s="45">
        <v>30506.24710674067</v>
      </c>
      <c r="M6640" s="46">
        <v>32365.53100742423</v>
      </c>
      <c r="N6640" s="45"/>
      <c r="O6640" s="46"/>
    </row>
    <row r="6641" spans="1:15" x14ac:dyDescent="0.2">
      <c r="A6641" s="11" t="str">
        <f t="shared" si="618"/>
        <v>4120006 - Alle regioner4 år</v>
      </c>
      <c r="B6641" s="12" t="str">
        <f t="shared" si="621"/>
        <v>412000</v>
      </c>
      <c r="C6641" s="14">
        <f t="shared" si="619"/>
        <v>0</v>
      </c>
      <c r="D6641" s="14">
        <f t="shared" si="620"/>
        <v>0</v>
      </c>
      <c r="E6641" s="19" t="str">
        <f t="shared" si="622"/>
        <v>412000 - Almindeligt sekretærarbejde</v>
      </c>
      <c r="F6641" s="19" t="str">
        <f t="shared" si="623"/>
        <v>4 år</v>
      </c>
      <c r="G6641" s="40" t="s">
        <v>516</v>
      </c>
      <c r="H6641" s="41" t="s">
        <v>163</v>
      </c>
      <c r="I6641" s="42" t="s">
        <v>11</v>
      </c>
      <c r="J6641" s="43" t="s">
        <v>24</v>
      </c>
      <c r="K6641" s="44">
        <v>53</v>
      </c>
      <c r="L6641" s="45">
        <v>30562.621680878907</v>
      </c>
      <c r="M6641" s="46">
        <v>32300.818113112775</v>
      </c>
      <c r="N6641" s="45"/>
      <c r="O6641" s="46"/>
    </row>
    <row r="6642" spans="1:15" x14ac:dyDescent="0.2">
      <c r="A6642" s="11" t="str">
        <f t="shared" si="618"/>
        <v>4120006 - Alle regioner5-9 år</v>
      </c>
      <c r="B6642" s="12" t="str">
        <f t="shared" si="621"/>
        <v>412000</v>
      </c>
      <c r="C6642" s="14">
        <f t="shared" si="619"/>
        <v>0</v>
      </c>
      <c r="D6642" s="14">
        <f t="shared" si="620"/>
        <v>0</v>
      </c>
      <c r="E6642" s="19" t="str">
        <f t="shared" si="622"/>
        <v>412000 - Almindeligt sekretærarbejde</v>
      </c>
      <c r="F6642" s="19" t="str">
        <f t="shared" si="623"/>
        <v>5-9 år</v>
      </c>
      <c r="G6642" s="40" t="s">
        <v>516</v>
      </c>
      <c r="H6642" s="41" t="s">
        <v>163</v>
      </c>
      <c r="I6642" s="42" t="s">
        <v>11</v>
      </c>
      <c r="J6642" s="43" t="s">
        <v>15</v>
      </c>
      <c r="K6642" s="44">
        <v>181</v>
      </c>
      <c r="L6642" s="45">
        <v>33749.791334668211</v>
      </c>
      <c r="M6642" s="46">
        <v>35806.761615555784</v>
      </c>
      <c r="N6642" s="45"/>
      <c r="O6642" s="46"/>
    </row>
    <row r="6643" spans="1:15" x14ac:dyDescent="0.2">
      <c r="A6643" s="11" t="str">
        <f t="shared" si="618"/>
        <v>4120006 - Alle regioner0-4 år</v>
      </c>
      <c r="B6643" s="12" t="str">
        <f t="shared" si="621"/>
        <v>412000</v>
      </c>
      <c r="C6643" s="14">
        <f t="shared" si="619"/>
        <v>0</v>
      </c>
      <c r="D6643" s="14">
        <f t="shared" si="620"/>
        <v>0</v>
      </c>
      <c r="E6643" s="19" t="str">
        <f t="shared" si="622"/>
        <v>412000 - Almindeligt sekretærarbejde</v>
      </c>
      <c r="F6643" s="19" t="str">
        <f t="shared" si="623"/>
        <v>0-4 år</v>
      </c>
      <c r="G6643" s="40" t="s">
        <v>516</v>
      </c>
      <c r="H6643" s="41" t="s">
        <v>163</v>
      </c>
      <c r="I6643" s="42" t="s">
        <v>11</v>
      </c>
      <c r="J6643" s="43" t="s">
        <v>16</v>
      </c>
      <c r="K6643" s="44">
        <v>325</v>
      </c>
      <c r="L6643" s="45">
        <v>29580.170855221055</v>
      </c>
      <c r="M6643" s="46">
        <v>31329.946173944216</v>
      </c>
      <c r="N6643" s="45"/>
      <c r="O6643" s="46"/>
    </row>
    <row r="6644" spans="1:15" x14ac:dyDescent="0.2">
      <c r="A6644" s="11" t="str">
        <f t="shared" si="618"/>
        <v>4120006 - Alle regioner10-14 år</v>
      </c>
      <c r="B6644" s="12" t="str">
        <f t="shared" si="621"/>
        <v>412000</v>
      </c>
      <c r="C6644" s="14">
        <f t="shared" si="619"/>
        <v>0</v>
      </c>
      <c r="D6644" s="14">
        <f t="shared" si="620"/>
        <v>0</v>
      </c>
      <c r="E6644" s="19" t="str">
        <f t="shared" si="622"/>
        <v>412000 - Almindeligt sekretærarbejde</v>
      </c>
      <c r="F6644" s="19" t="str">
        <f t="shared" si="623"/>
        <v>10-14 år</v>
      </c>
      <c r="G6644" s="40" t="s">
        <v>516</v>
      </c>
      <c r="H6644" s="41" t="s">
        <v>163</v>
      </c>
      <c r="I6644" s="42" t="s">
        <v>11</v>
      </c>
      <c r="J6644" s="43" t="s">
        <v>17</v>
      </c>
      <c r="K6644" s="44">
        <v>150</v>
      </c>
      <c r="L6644" s="45">
        <v>38506.725845296532</v>
      </c>
      <c r="M6644" s="46">
        <v>40418.454250727264</v>
      </c>
      <c r="N6644" s="45"/>
      <c r="O6644" s="46"/>
    </row>
    <row r="6645" spans="1:15" x14ac:dyDescent="0.2">
      <c r="A6645" s="11" t="str">
        <f t="shared" si="618"/>
        <v>4120006 - Alle regioner15-20 år</v>
      </c>
      <c r="B6645" s="12" t="str">
        <f t="shared" si="621"/>
        <v>412000</v>
      </c>
      <c r="C6645" s="14">
        <f t="shared" si="619"/>
        <v>0</v>
      </c>
      <c r="D6645" s="14">
        <f t="shared" si="620"/>
        <v>0</v>
      </c>
      <c r="E6645" s="19" t="str">
        <f t="shared" si="622"/>
        <v>412000 - Almindeligt sekretærarbejde</v>
      </c>
      <c r="F6645" s="19" t="str">
        <f t="shared" si="623"/>
        <v>15-20 år</v>
      </c>
      <c r="G6645" s="40" t="s">
        <v>516</v>
      </c>
      <c r="H6645" s="41" t="s">
        <v>163</v>
      </c>
      <c r="I6645" s="42" t="s">
        <v>11</v>
      </c>
      <c r="J6645" s="43" t="s">
        <v>18</v>
      </c>
      <c r="K6645" s="44">
        <v>185</v>
      </c>
      <c r="L6645" s="45">
        <v>38938.544738259654</v>
      </c>
      <c r="M6645" s="46">
        <v>41259.87732090395</v>
      </c>
      <c r="N6645" s="45"/>
      <c r="O6645" s="46"/>
    </row>
    <row r="6646" spans="1:15" x14ac:dyDescent="0.2">
      <c r="A6646" s="11" t="str">
        <f t="shared" si="618"/>
        <v>4120006 - Alle regioner20-24 år</v>
      </c>
      <c r="B6646" s="12" t="str">
        <f t="shared" si="621"/>
        <v>412000</v>
      </c>
      <c r="C6646" s="14">
        <f t="shared" si="619"/>
        <v>0</v>
      </c>
      <c r="D6646" s="14">
        <f t="shared" si="620"/>
        <v>0</v>
      </c>
      <c r="E6646" s="19" t="str">
        <f t="shared" si="622"/>
        <v>412000 - Almindeligt sekretærarbejde</v>
      </c>
      <c r="F6646" s="19" t="str">
        <f t="shared" si="623"/>
        <v>20-24 år</v>
      </c>
      <c r="G6646" s="40" t="s">
        <v>516</v>
      </c>
      <c r="H6646" s="41" t="s">
        <v>163</v>
      </c>
      <c r="I6646" s="42" t="s">
        <v>11</v>
      </c>
      <c r="J6646" s="43" t="s">
        <v>19</v>
      </c>
      <c r="K6646" s="44">
        <v>214</v>
      </c>
      <c r="L6646" s="45">
        <v>39460.215316606838</v>
      </c>
      <c r="M6646" s="46">
        <v>41812.647441338915</v>
      </c>
      <c r="N6646" s="45"/>
      <c r="O6646" s="46"/>
    </row>
    <row r="6647" spans="1:15" x14ac:dyDescent="0.2">
      <c r="A6647" s="11" t="str">
        <f t="shared" si="618"/>
        <v>4120006 - Alle regioner25 år og derover</v>
      </c>
      <c r="B6647" s="12" t="str">
        <f t="shared" si="621"/>
        <v>412000</v>
      </c>
      <c r="C6647" s="14">
        <f t="shared" si="619"/>
        <v>0</v>
      </c>
      <c r="D6647" s="14">
        <f t="shared" si="620"/>
        <v>0</v>
      </c>
      <c r="E6647" s="19" t="str">
        <f t="shared" si="622"/>
        <v>412000 - Almindeligt sekretærarbejde</v>
      </c>
      <c r="F6647" s="19" t="str">
        <f t="shared" si="623"/>
        <v>25 år og derover</v>
      </c>
      <c r="G6647" s="40" t="s">
        <v>516</v>
      </c>
      <c r="H6647" s="41" t="s">
        <v>163</v>
      </c>
      <c r="I6647" s="42" t="s">
        <v>11</v>
      </c>
      <c r="J6647" s="43" t="s">
        <v>9</v>
      </c>
      <c r="K6647" s="44">
        <v>1047</v>
      </c>
      <c r="L6647" s="45">
        <v>39009.506351158401</v>
      </c>
      <c r="M6647" s="46">
        <v>41347.884311888811</v>
      </c>
      <c r="N6647" s="45"/>
      <c r="O6647" s="46"/>
    </row>
    <row r="6648" spans="1:15" x14ac:dyDescent="0.2">
      <c r="A6648" s="11" t="str">
        <f t="shared" si="618"/>
        <v>4120006 - Alle regionerAlle uanset erf.</v>
      </c>
      <c r="B6648" s="12" t="str">
        <f t="shared" si="621"/>
        <v>412000</v>
      </c>
      <c r="C6648" s="14">
        <f t="shared" si="619"/>
        <v>0</v>
      </c>
      <c r="D6648" s="14">
        <f t="shared" si="620"/>
        <v>0</v>
      </c>
      <c r="E6648" s="19" t="str">
        <f t="shared" si="622"/>
        <v>412000 - Almindeligt sekretærarbejde</v>
      </c>
      <c r="F6648" s="19" t="str">
        <f t="shared" si="623"/>
        <v>Alle uanset erf.</v>
      </c>
      <c r="G6648" s="40" t="s">
        <v>516</v>
      </c>
      <c r="H6648" s="41" t="s">
        <v>163</v>
      </c>
      <c r="I6648" s="42" t="s">
        <v>11</v>
      </c>
      <c r="J6648" s="43" t="s">
        <v>10</v>
      </c>
      <c r="K6648" s="44">
        <v>2102</v>
      </c>
      <c r="L6648" s="45">
        <v>37186.539817254008</v>
      </c>
      <c r="M6648" s="46">
        <v>39380.003351147367</v>
      </c>
      <c r="N6648" s="45"/>
      <c r="O6648" s="46"/>
    </row>
    <row r="6649" spans="1:15" x14ac:dyDescent="0.2">
      <c r="A6649" s="11" t="str">
        <f t="shared" si="618"/>
        <v>4131001 - Region HovedstadenAlle uanset erf.</v>
      </c>
      <c r="B6649" s="12" t="str">
        <f t="shared" si="621"/>
        <v>413100</v>
      </c>
      <c r="C6649" s="14">
        <f t="shared" si="619"/>
        <v>0</v>
      </c>
      <c r="D6649" s="14">
        <f t="shared" si="620"/>
        <v>0</v>
      </c>
      <c r="E6649" s="19" t="str">
        <f t="shared" si="622"/>
        <v>413100 - Tekstbehandlingsarbejde</v>
      </c>
      <c r="F6649" s="19" t="str">
        <f t="shared" si="623"/>
        <v>Alle uanset erf.</v>
      </c>
      <c r="G6649" s="40" t="s">
        <v>516</v>
      </c>
      <c r="H6649" s="41" t="s">
        <v>378</v>
      </c>
      <c r="I6649" s="42" t="s">
        <v>8</v>
      </c>
      <c r="J6649" s="43" t="s">
        <v>10</v>
      </c>
      <c r="K6649" s="44">
        <v>15</v>
      </c>
      <c r="L6649" s="45">
        <v>35019.566930539135</v>
      </c>
      <c r="M6649" s="46">
        <v>37080.756046512324</v>
      </c>
      <c r="N6649" s="45"/>
      <c r="O6649" s="46"/>
    </row>
    <row r="6650" spans="1:15" x14ac:dyDescent="0.2">
      <c r="A6650" s="11" t="str">
        <f t="shared" si="618"/>
        <v>4131003 - Region Syddanmark25 år og derover</v>
      </c>
      <c r="B6650" s="12" t="str">
        <f t="shared" si="621"/>
        <v>413100</v>
      </c>
      <c r="C6650" s="14">
        <f t="shared" si="619"/>
        <v>0</v>
      </c>
      <c r="D6650" s="14">
        <f t="shared" si="620"/>
        <v>0</v>
      </c>
      <c r="E6650" s="19" t="str">
        <f t="shared" si="622"/>
        <v>413100 - Tekstbehandlingsarbejde</v>
      </c>
      <c r="F6650" s="19" t="str">
        <f t="shared" si="623"/>
        <v>25 år og derover</v>
      </c>
      <c r="G6650" s="40" t="s">
        <v>516</v>
      </c>
      <c r="H6650" s="41" t="s">
        <v>378</v>
      </c>
      <c r="I6650" s="42" t="s">
        <v>544</v>
      </c>
      <c r="J6650" s="43" t="s">
        <v>9</v>
      </c>
      <c r="K6650" s="44">
        <v>16</v>
      </c>
      <c r="L6650" s="45">
        <v>37575.746987398044</v>
      </c>
      <c r="M6650" s="46">
        <v>39858.724872529521</v>
      </c>
      <c r="N6650" s="45"/>
      <c r="O6650" s="46"/>
    </row>
    <row r="6651" spans="1:15" x14ac:dyDescent="0.2">
      <c r="A6651" s="11" t="str">
        <f t="shared" si="618"/>
        <v>4131003 - Region SyddanmarkAlle uanset erf.</v>
      </c>
      <c r="B6651" s="12" t="str">
        <f t="shared" si="621"/>
        <v>413100</v>
      </c>
      <c r="C6651" s="14">
        <f t="shared" si="619"/>
        <v>0</v>
      </c>
      <c r="D6651" s="14">
        <f t="shared" si="620"/>
        <v>0</v>
      </c>
      <c r="E6651" s="19" t="str">
        <f t="shared" si="622"/>
        <v>413100 - Tekstbehandlingsarbejde</v>
      </c>
      <c r="F6651" s="19" t="str">
        <f t="shared" si="623"/>
        <v>Alle uanset erf.</v>
      </c>
      <c r="G6651" s="40" t="s">
        <v>516</v>
      </c>
      <c r="H6651" s="41" t="s">
        <v>378</v>
      </c>
      <c r="I6651" s="42" t="s">
        <v>544</v>
      </c>
      <c r="J6651" s="43" t="s">
        <v>10</v>
      </c>
      <c r="K6651" s="44">
        <v>29</v>
      </c>
      <c r="L6651" s="45">
        <v>37575.746987398044</v>
      </c>
      <c r="M6651" s="46">
        <v>39858.724872529521</v>
      </c>
      <c r="N6651" s="45"/>
      <c r="O6651" s="46"/>
    </row>
    <row r="6652" spans="1:15" x14ac:dyDescent="0.2">
      <c r="A6652" s="11" t="str">
        <f t="shared" si="618"/>
        <v>4131004 - Region MidtjyllandAlle uanset erf.</v>
      </c>
      <c r="B6652" s="12" t="str">
        <f t="shared" si="621"/>
        <v>413100</v>
      </c>
      <c r="C6652" s="14">
        <f t="shared" si="619"/>
        <v>0</v>
      </c>
      <c r="D6652" s="14">
        <f t="shared" si="620"/>
        <v>0</v>
      </c>
      <c r="E6652" s="19" t="str">
        <f t="shared" si="622"/>
        <v>413100 - Tekstbehandlingsarbejde</v>
      </c>
      <c r="F6652" s="19" t="str">
        <f t="shared" si="623"/>
        <v>Alle uanset erf.</v>
      </c>
      <c r="G6652" s="40" t="s">
        <v>516</v>
      </c>
      <c r="H6652" s="41" t="s">
        <v>378</v>
      </c>
      <c r="I6652" s="42" t="s">
        <v>517</v>
      </c>
      <c r="J6652" s="43" t="s">
        <v>10</v>
      </c>
      <c r="K6652" s="44">
        <v>14</v>
      </c>
      <c r="L6652" s="45">
        <v>40146.126897223665</v>
      </c>
      <c r="M6652" s="46">
        <v>42611.180701927296</v>
      </c>
      <c r="N6652" s="45"/>
      <c r="O6652" s="46"/>
    </row>
    <row r="6653" spans="1:15" x14ac:dyDescent="0.2">
      <c r="A6653" s="11" t="str">
        <f t="shared" si="618"/>
        <v>4131006 - Alle regioner0-4 år</v>
      </c>
      <c r="B6653" s="12" t="str">
        <f t="shared" si="621"/>
        <v>413100</v>
      </c>
      <c r="C6653" s="14">
        <f t="shared" si="619"/>
        <v>0</v>
      </c>
      <c r="D6653" s="14">
        <f t="shared" si="620"/>
        <v>0</v>
      </c>
      <c r="E6653" s="19" t="str">
        <f t="shared" si="622"/>
        <v>413100 - Tekstbehandlingsarbejde</v>
      </c>
      <c r="F6653" s="19" t="str">
        <f t="shared" si="623"/>
        <v>0-4 år</v>
      </c>
      <c r="G6653" s="40" t="s">
        <v>516</v>
      </c>
      <c r="H6653" s="41" t="s">
        <v>378</v>
      </c>
      <c r="I6653" s="42" t="s">
        <v>11</v>
      </c>
      <c r="J6653" s="43" t="s">
        <v>16</v>
      </c>
      <c r="K6653" s="44">
        <v>12</v>
      </c>
      <c r="L6653" s="45">
        <v>35903.502406186133</v>
      </c>
      <c r="M6653" s="46">
        <v>38047.235089911759</v>
      </c>
      <c r="N6653" s="45"/>
      <c r="O6653" s="46"/>
    </row>
    <row r="6654" spans="1:15" x14ac:dyDescent="0.2">
      <c r="A6654" s="11" t="str">
        <f t="shared" si="618"/>
        <v>4131006 - Alle regioner25 år og derover</v>
      </c>
      <c r="B6654" s="12" t="str">
        <f t="shared" si="621"/>
        <v>413100</v>
      </c>
      <c r="C6654" s="14">
        <f t="shared" si="619"/>
        <v>0</v>
      </c>
      <c r="D6654" s="14">
        <f t="shared" si="620"/>
        <v>0</v>
      </c>
      <c r="E6654" s="19" t="str">
        <f t="shared" si="622"/>
        <v>413100 - Tekstbehandlingsarbejde</v>
      </c>
      <c r="F6654" s="19" t="str">
        <f t="shared" si="623"/>
        <v>25 år og derover</v>
      </c>
      <c r="G6654" s="40" t="s">
        <v>516</v>
      </c>
      <c r="H6654" s="41" t="s">
        <v>378</v>
      </c>
      <c r="I6654" s="42" t="s">
        <v>11</v>
      </c>
      <c r="J6654" s="43" t="s">
        <v>9</v>
      </c>
      <c r="K6654" s="44">
        <v>31</v>
      </c>
      <c r="L6654" s="45">
        <v>35063.757394549917</v>
      </c>
      <c r="M6654" s="46">
        <v>37193.561474313719</v>
      </c>
      <c r="N6654" s="45"/>
      <c r="O6654" s="46"/>
    </row>
    <row r="6655" spans="1:15" x14ac:dyDescent="0.2">
      <c r="A6655" s="11" t="str">
        <f t="shared" si="618"/>
        <v>4131006 - Alle regionerAlle uanset erf.</v>
      </c>
      <c r="B6655" s="12" t="str">
        <f t="shared" si="621"/>
        <v>413100</v>
      </c>
      <c r="C6655" s="14">
        <f t="shared" si="619"/>
        <v>0</v>
      </c>
      <c r="D6655" s="14">
        <f t="shared" si="620"/>
        <v>0</v>
      </c>
      <c r="E6655" s="19" t="str">
        <f t="shared" si="622"/>
        <v>413100 - Tekstbehandlingsarbejde</v>
      </c>
      <c r="F6655" s="19" t="str">
        <f t="shared" si="623"/>
        <v>Alle uanset erf.</v>
      </c>
      <c r="G6655" s="40" t="s">
        <v>516</v>
      </c>
      <c r="H6655" s="41" t="s">
        <v>378</v>
      </c>
      <c r="I6655" s="42" t="s">
        <v>11</v>
      </c>
      <c r="J6655" s="43" t="s">
        <v>10</v>
      </c>
      <c r="K6655" s="44">
        <v>68</v>
      </c>
      <c r="L6655" s="45">
        <v>35903.502406186133</v>
      </c>
      <c r="M6655" s="46">
        <v>38047.235089911759</v>
      </c>
      <c r="N6655" s="45"/>
      <c r="O6655" s="46"/>
    </row>
    <row r="6656" spans="1:15" x14ac:dyDescent="0.2">
      <c r="A6656" s="11" t="str">
        <f t="shared" si="618"/>
        <v>4132001 - Region HovedstadenUnder 1 år</v>
      </c>
      <c r="B6656" s="12" t="str">
        <f t="shared" si="621"/>
        <v>413200</v>
      </c>
      <c r="C6656" s="14">
        <f t="shared" si="619"/>
        <v>0</v>
      </c>
      <c r="D6656" s="14">
        <f t="shared" si="620"/>
        <v>0</v>
      </c>
      <c r="E6656" s="19" t="str">
        <f t="shared" si="622"/>
        <v>413200 - Dataregistreringsarbejde</v>
      </c>
      <c r="F6656" s="19" t="str">
        <f t="shared" si="623"/>
        <v>Under 1 år</v>
      </c>
      <c r="G6656" s="40" t="s">
        <v>516</v>
      </c>
      <c r="H6656" s="41" t="s">
        <v>164</v>
      </c>
      <c r="I6656" s="42" t="s">
        <v>8</v>
      </c>
      <c r="J6656" s="43" t="s">
        <v>13</v>
      </c>
      <c r="K6656" s="44">
        <v>48</v>
      </c>
      <c r="L6656" s="45">
        <v>24657.767639218153</v>
      </c>
      <c r="M6656" s="46">
        <v>26116.364800170628</v>
      </c>
      <c r="N6656" s="45"/>
      <c r="O6656" s="46"/>
    </row>
    <row r="6657" spans="1:15" x14ac:dyDescent="0.2">
      <c r="A6657" s="11" t="str">
        <f t="shared" si="618"/>
        <v>4132001 - Region Hovedstaden1 år</v>
      </c>
      <c r="B6657" s="12" t="str">
        <f t="shared" si="621"/>
        <v>413200</v>
      </c>
      <c r="C6657" s="14">
        <f t="shared" si="619"/>
        <v>0</v>
      </c>
      <c r="D6657" s="14">
        <f t="shared" si="620"/>
        <v>0</v>
      </c>
      <c r="E6657" s="19" t="str">
        <f t="shared" si="622"/>
        <v>413200 - Dataregistreringsarbejde</v>
      </c>
      <c r="F6657" s="19" t="str">
        <f t="shared" si="623"/>
        <v>1 år</v>
      </c>
      <c r="G6657" s="40" t="s">
        <v>516</v>
      </c>
      <c r="H6657" s="41" t="s">
        <v>164</v>
      </c>
      <c r="I6657" s="42" t="s">
        <v>8</v>
      </c>
      <c r="J6657" s="43" t="s">
        <v>22</v>
      </c>
      <c r="K6657" s="44">
        <v>38</v>
      </c>
      <c r="L6657" s="45">
        <v>25503.724520372449</v>
      </c>
      <c r="M6657" s="46">
        <v>27005.175280425436</v>
      </c>
      <c r="N6657" s="45"/>
      <c r="O6657" s="46"/>
    </row>
    <row r="6658" spans="1:15" x14ac:dyDescent="0.2">
      <c r="A6658" s="11" t="str">
        <f t="shared" ref="A6658:A6721" si="624">B6658&amp;I6658&amp;F6658</f>
        <v>4132001 - Region Hovedstaden2 år</v>
      </c>
      <c r="B6658" s="12" t="str">
        <f t="shared" si="621"/>
        <v>413200</v>
      </c>
      <c r="C6658" s="14">
        <f t="shared" ref="C6658:C6721" si="625">N6658*1.2</f>
        <v>0</v>
      </c>
      <c r="D6658" s="14">
        <f t="shared" ref="D6658:D6721" si="626">O6658*1.2</f>
        <v>0</v>
      </c>
      <c r="E6658" s="19" t="str">
        <f t="shared" si="622"/>
        <v>413200 - Dataregistreringsarbejde</v>
      </c>
      <c r="F6658" s="19" t="str">
        <f t="shared" si="623"/>
        <v>2 år</v>
      </c>
      <c r="G6658" s="40" t="s">
        <v>516</v>
      </c>
      <c r="H6658" s="41" t="s">
        <v>164</v>
      </c>
      <c r="I6658" s="42" t="s">
        <v>8</v>
      </c>
      <c r="J6658" s="43" t="s">
        <v>23</v>
      </c>
      <c r="K6658" s="44">
        <v>16</v>
      </c>
      <c r="L6658" s="45">
        <v>26019.244862259675</v>
      </c>
      <c r="M6658" s="46">
        <v>27633.513911450642</v>
      </c>
      <c r="N6658" s="45"/>
      <c r="O6658" s="46"/>
    </row>
    <row r="6659" spans="1:15" x14ac:dyDescent="0.2">
      <c r="A6659" s="11" t="str">
        <f t="shared" si="624"/>
        <v>4132001 - Region Hovedstaden3 år</v>
      </c>
      <c r="B6659" s="12" t="str">
        <f t="shared" ref="B6659:B6722" si="627">LEFT(E6659,6)</f>
        <v>413200</v>
      </c>
      <c r="C6659" s="14">
        <f t="shared" si="625"/>
        <v>0</v>
      </c>
      <c r="D6659" s="14">
        <f t="shared" si="626"/>
        <v>0</v>
      </c>
      <c r="E6659" s="19" t="str">
        <f t="shared" ref="E6659:E6722" si="628">TRIM(H6659)</f>
        <v>413200 - Dataregistreringsarbejde</v>
      </c>
      <c r="F6659" s="19" t="str">
        <f t="shared" ref="F6659:F6722" si="629">MID(J6659,6,30)</f>
        <v>3 år</v>
      </c>
      <c r="G6659" s="40" t="s">
        <v>516</v>
      </c>
      <c r="H6659" s="41" t="s">
        <v>164</v>
      </c>
      <c r="I6659" s="42" t="s">
        <v>8</v>
      </c>
      <c r="J6659" s="43" t="s">
        <v>14</v>
      </c>
      <c r="K6659" s="44">
        <v>11</v>
      </c>
      <c r="L6659" s="45">
        <v>25222.684028677551</v>
      </c>
      <c r="M6659" s="46">
        <v>26736.200505346929</v>
      </c>
      <c r="N6659" s="45"/>
      <c r="O6659" s="46"/>
    </row>
    <row r="6660" spans="1:15" x14ac:dyDescent="0.2">
      <c r="A6660" s="11" t="str">
        <f t="shared" si="624"/>
        <v>4132001 - Region Hovedstaden4 år</v>
      </c>
      <c r="B6660" s="12" t="str">
        <f t="shared" si="627"/>
        <v>413200</v>
      </c>
      <c r="C6660" s="14">
        <f t="shared" si="625"/>
        <v>0</v>
      </c>
      <c r="D6660" s="14">
        <f t="shared" si="626"/>
        <v>0</v>
      </c>
      <c r="E6660" s="19" t="str">
        <f t="shared" si="628"/>
        <v>413200 - Dataregistreringsarbejde</v>
      </c>
      <c r="F6660" s="19" t="str">
        <f t="shared" si="629"/>
        <v>4 år</v>
      </c>
      <c r="G6660" s="40" t="s">
        <v>516</v>
      </c>
      <c r="H6660" s="41" t="s">
        <v>164</v>
      </c>
      <c r="I6660" s="42" t="s">
        <v>8</v>
      </c>
      <c r="J6660" s="43" t="s">
        <v>24</v>
      </c>
      <c r="K6660" s="44">
        <v>11</v>
      </c>
      <c r="L6660" s="45">
        <v>24509.741112610067</v>
      </c>
      <c r="M6660" s="46">
        <v>25963.513665823379</v>
      </c>
      <c r="N6660" s="45"/>
      <c r="O6660" s="46"/>
    </row>
    <row r="6661" spans="1:15" x14ac:dyDescent="0.2">
      <c r="A6661" s="11" t="str">
        <f t="shared" si="624"/>
        <v>4132001 - Region Hovedstaden5-9 år</v>
      </c>
      <c r="B6661" s="12" t="str">
        <f t="shared" si="627"/>
        <v>413200</v>
      </c>
      <c r="C6661" s="14">
        <f t="shared" si="625"/>
        <v>0</v>
      </c>
      <c r="D6661" s="14">
        <f t="shared" si="626"/>
        <v>0</v>
      </c>
      <c r="E6661" s="19" t="str">
        <f t="shared" si="628"/>
        <v>413200 - Dataregistreringsarbejde</v>
      </c>
      <c r="F6661" s="19" t="str">
        <f t="shared" si="629"/>
        <v>5-9 år</v>
      </c>
      <c r="G6661" s="40" t="s">
        <v>516</v>
      </c>
      <c r="H6661" s="41" t="s">
        <v>164</v>
      </c>
      <c r="I6661" s="42" t="s">
        <v>8</v>
      </c>
      <c r="J6661" s="43" t="s">
        <v>15</v>
      </c>
      <c r="K6661" s="44">
        <v>47</v>
      </c>
      <c r="L6661" s="45">
        <v>28988.334775055948</v>
      </c>
      <c r="M6661" s="46">
        <v>30719.175404502737</v>
      </c>
      <c r="N6661" s="45"/>
      <c r="O6661" s="46"/>
    </row>
    <row r="6662" spans="1:15" x14ac:dyDescent="0.2">
      <c r="A6662" s="11" t="str">
        <f t="shared" si="624"/>
        <v>4132001 - Region Hovedstaden0-4 år</v>
      </c>
      <c r="B6662" s="12" t="str">
        <f t="shared" si="627"/>
        <v>413200</v>
      </c>
      <c r="C6662" s="14">
        <f t="shared" si="625"/>
        <v>0</v>
      </c>
      <c r="D6662" s="14">
        <f t="shared" si="626"/>
        <v>0</v>
      </c>
      <c r="E6662" s="19" t="str">
        <f t="shared" si="628"/>
        <v>413200 - Dataregistreringsarbejde</v>
      </c>
      <c r="F6662" s="19" t="str">
        <f t="shared" si="629"/>
        <v>0-4 år</v>
      </c>
      <c r="G6662" s="40" t="s">
        <v>516</v>
      </c>
      <c r="H6662" s="41" t="s">
        <v>164</v>
      </c>
      <c r="I6662" s="42" t="s">
        <v>8</v>
      </c>
      <c r="J6662" s="43" t="s">
        <v>16</v>
      </c>
      <c r="K6662" s="44">
        <v>124</v>
      </c>
      <c r="L6662" s="45">
        <v>24963.900076626716</v>
      </c>
      <c r="M6662" s="46">
        <v>26444.610647408215</v>
      </c>
      <c r="N6662" s="45"/>
      <c r="O6662" s="46"/>
    </row>
    <row r="6663" spans="1:15" x14ac:dyDescent="0.2">
      <c r="A6663" s="11" t="str">
        <f t="shared" si="624"/>
        <v>4132001 - Region Hovedstaden10-14 år</v>
      </c>
      <c r="B6663" s="12" t="str">
        <f t="shared" si="627"/>
        <v>413200</v>
      </c>
      <c r="C6663" s="14">
        <f t="shared" si="625"/>
        <v>0</v>
      </c>
      <c r="D6663" s="14">
        <f t="shared" si="626"/>
        <v>0</v>
      </c>
      <c r="E6663" s="19" t="str">
        <f t="shared" si="628"/>
        <v>413200 - Dataregistreringsarbejde</v>
      </c>
      <c r="F6663" s="19" t="str">
        <f t="shared" si="629"/>
        <v>10-14 år</v>
      </c>
      <c r="G6663" s="40" t="s">
        <v>516</v>
      </c>
      <c r="H6663" s="41" t="s">
        <v>164</v>
      </c>
      <c r="I6663" s="42" t="s">
        <v>8</v>
      </c>
      <c r="J6663" s="43" t="s">
        <v>17</v>
      </c>
      <c r="K6663" s="44">
        <v>27</v>
      </c>
      <c r="L6663" s="45">
        <v>32071.997931787355</v>
      </c>
      <c r="M6663" s="46">
        <v>34040.697324129585</v>
      </c>
      <c r="N6663" s="45"/>
      <c r="O6663" s="46"/>
    </row>
    <row r="6664" spans="1:15" x14ac:dyDescent="0.2">
      <c r="A6664" s="11" t="str">
        <f t="shared" si="624"/>
        <v>4132001 - Region Hovedstaden15-20 år</v>
      </c>
      <c r="B6664" s="12" t="str">
        <f t="shared" si="627"/>
        <v>413200</v>
      </c>
      <c r="C6664" s="14">
        <f t="shared" si="625"/>
        <v>0</v>
      </c>
      <c r="D6664" s="14">
        <f t="shared" si="626"/>
        <v>0</v>
      </c>
      <c r="E6664" s="19" t="str">
        <f t="shared" si="628"/>
        <v>413200 - Dataregistreringsarbejde</v>
      </c>
      <c r="F6664" s="19" t="str">
        <f t="shared" si="629"/>
        <v>15-20 år</v>
      </c>
      <c r="G6664" s="40" t="s">
        <v>516</v>
      </c>
      <c r="H6664" s="41" t="s">
        <v>164</v>
      </c>
      <c r="I6664" s="42" t="s">
        <v>8</v>
      </c>
      <c r="J6664" s="43" t="s">
        <v>18</v>
      </c>
      <c r="K6664" s="44">
        <v>22</v>
      </c>
      <c r="L6664" s="45">
        <v>42222.140439152347</v>
      </c>
      <c r="M6664" s="46">
        <v>44830.128933826905</v>
      </c>
      <c r="N6664" s="45"/>
      <c r="O6664" s="46"/>
    </row>
    <row r="6665" spans="1:15" x14ac:dyDescent="0.2">
      <c r="A6665" s="11" t="str">
        <f t="shared" si="624"/>
        <v>4132001 - Region Hovedstaden20-24 år</v>
      </c>
      <c r="B6665" s="12" t="str">
        <f t="shared" si="627"/>
        <v>413200</v>
      </c>
      <c r="C6665" s="14">
        <f t="shared" si="625"/>
        <v>0</v>
      </c>
      <c r="D6665" s="14">
        <f t="shared" si="626"/>
        <v>0</v>
      </c>
      <c r="E6665" s="19" t="str">
        <f t="shared" si="628"/>
        <v>413200 - Dataregistreringsarbejde</v>
      </c>
      <c r="F6665" s="19" t="str">
        <f t="shared" si="629"/>
        <v>20-24 år</v>
      </c>
      <c r="G6665" s="40" t="s">
        <v>516</v>
      </c>
      <c r="H6665" s="41" t="s">
        <v>164</v>
      </c>
      <c r="I6665" s="42" t="s">
        <v>8</v>
      </c>
      <c r="J6665" s="43" t="s">
        <v>19</v>
      </c>
      <c r="K6665" s="44">
        <v>25</v>
      </c>
      <c r="L6665" s="45">
        <v>37941.98580108671</v>
      </c>
      <c r="M6665" s="46">
        <v>40271.007041039571</v>
      </c>
      <c r="N6665" s="45"/>
      <c r="O6665" s="46"/>
    </row>
    <row r="6666" spans="1:15" x14ac:dyDescent="0.2">
      <c r="A6666" s="11" t="str">
        <f t="shared" si="624"/>
        <v>4132001 - Region Hovedstaden25 år og derover</v>
      </c>
      <c r="B6666" s="12" t="str">
        <f t="shared" si="627"/>
        <v>413200</v>
      </c>
      <c r="C6666" s="14">
        <f t="shared" si="625"/>
        <v>0</v>
      </c>
      <c r="D6666" s="14">
        <f t="shared" si="626"/>
        <v>0</v>
      </c>
      <c r="E6666" s="19" t="str">
        <f t="shared" si="628"/>
        <v>413200 - Dataregistreringsarbejde</v>
      </c>
      <c r="F6666" s="19" t="str">
        <f t="shared" si="629"/>
        <v>25 år og derover</v>
      </c>
      <c r="G6666" s="40" t="s">
        <v>516</v>
      </c>
      <c r="H6666" s="41" t="s">
        <v>164</v>
      </c>
      <c r="I6666" s="42" t="s">
        <v>8</v>
      </c>
      <c r="J6666" s="43" t="s">
        <v>9</v>
      </c>
      <c r="K6666" s="44">
        <v>87</v>
      </c>
      <c r="L6666" s="45">
        <v>39098.891378470478</v>
      </c>
      <c r="M6666" s="46">
        <v>41516.586852834553</v>
      </c>
      <c r="N6666" s="45"/>
      <c r="O6666" s="46"/>
    </row>
    <row r="6667" spans="1:15" x14ac:dyDescent="0.2">
      <c r="A6667" s="11" t="str">
        <f t="shared" si="624"/>
        <v>4132001 - Region HovedstadenAlle uanset erf.</v>
      </c>
      <c r="B6667" s="12" t="str">
        <f t="shared" si="627"/>
        <v>413200</v>
      </c>
      <c r="C6667" s="14">
        <f t="shared" si="625"/>
        <v>0</v>
      </c>
      <c r="D6667" s="14">
        <f t="shared" si="626"/>
        <v>0</v>
      </c>
      <c r="E6667" s="19" t="str">
        <f t="shared" si="628"/>
        <v>413200 - Dataregistreringsarbejde</v>
      </c>
      <c r="F6667" s="19" t="str">
        <f t="shared" si="629"/>
        <v>Alle uanset erf.</v>
      </c>
      <c r="G6667" s="40" t="s">
        <v>516</v>
      </c>
      <c r="H6667" s="41" t="s">
        <v>164</v>
      </c>
      <c r="I6667" s="42" t="s">
        <v>8</v>
      </c>
      <c r="J6667" s="43" t="s">
        <v>10</v>
      </c>
      <c r="K6667" s="44">
        <v>332</v>
      </c>
      <c r="L6667" s="45">
        <v>28988.334775055948</v>
      </c>
      <c r="M6667" s="46">
        <v>30719.175404502737</v>
      </c>
      <c r="N6667" s="45"/>
      <c r="O6667" s="46"/>
    </row>
    <row r="6668" spans="1:15" x14ac:dyDescent="0.2">
      <c r="A6668" s="11" t="str">
        <f t="shared" si="624"/>
        <v>4132002 - Region Sjælland0-4 år</v>
      </c>
      <c r="B6668" s="12" t="str">
        <f t="shared" si="627"/>
        <v>413200</v>
      </c>
      <c r="C6668" s="14">
        <f t="shared" si="625"/>
        <v>0</v>
      </c>
      <c r="D6668" s="14">
        <f t="shared" si="626"/>
        <v>0</v>
      </c>
      <c r="E6668" s="19" t="str">
        <f t="shared" si="628"/>
        <v>413200 - Dataregistreringsarbejde</v>
      </c>
      <c r="F6668" s="19" t="str">
        <f t="shared" si="629"/>
        <v>0-4 år</v>
      </c>
      <c r="G6668" s="40" t="s">
        <v>516</v>
      </c>
      <c r="H6668" s="41" t="s">
        <v>164</v>
      </c>
      <c r="I6668" s="42" t="s">
        <v>20</v>
      </c>
      <c r="J6668" s="43" t="s">
        <v>16</v>
      </c>
      <c r="K6668" s="44">
        <v>14</v>
      </c>
      <c r="L6668" s="45">
        <v>25256.048455789231</v>
      </c>
      <c r="M6668" s="46">
        <v>26761.989914344023</v>
      </c>
      <c r="N6668" s="45"/>
      <c r="O6668" s="46"/>
    </row>
    <row r="6669" spans="1:15" x14ac:dyDescent="0.2">
      <c r="A6669" s="11" t="str">
        <f t="shared" si="624"/>
        <v>4132002 - Region Sjælland25 år og derover</v>
      </c>
      <c r="B6669" s="12" t="str">
        <f t="shared" si="627"/>
        <v>413200</v>
      </c>
      <c r="C6669" s="14">
        <f t="shared" si="625"/>
        <v>0</v>
      </c>
      <c r="D6669" s="14">
        <f t="shared" si="626"/>
        <v>0</v>
      </c>
      <c r="E6669" s="19" t="str">
        <f t="shared" si="628"/>
        <v>413200 - Dataregistreringsarbejde</v>
      </c>
      <c r="F6669" s="19" t="str">
        <f t="shared" si="629"/>
        <v>25 år og derover</v>
      </c>
      <c r="G6669" s="40" t="s">
        <v>516</v>
      </c>
      <c r="H6669" s="41" t="s">
        <v>164</v>
      </c>
      <c r="I6669" s="42" t="s">
        <v>20</v>
      </c>
      <c r="J6669" s="43" t="s">
        <v>9</v>
      </c>
      <c r="K6669" s="44">
        <v>27</v>
      </c>
      <c r="L6669" s="45">
        <v>36447.560239410086</v>
      </c>
      <c r="M6669" s="46">
        <v>38684.848039449695</v>
      </c>
      <c r="N6669" s="45"/>
      <c r="O6669" s="46"/>
    </row>
    <row r="6670" spans="1:15" x14ac:dyDescent="0.2">
      <c r="A6670" s="11" t="str">
        <f t="shared" si="624"/>
        <v>4132002 - Region SjællandAlle uanset erf.</v>
      </c>
      <c r="B6670" s="12" t="str">
        <f t="shared" si="627"/>
        <v>413200</v>
      </c>
      <c r="C6670" s="14">
        <f t="shared" si="625"/>
        <v>0</v>
      </c>
      <c r="D6670" s="14">
        <f t="shared" si="626"/>
        <v>0</v>
      </c>
      <c r="E6670" s="19" t="str">
        <f t="shared" si="628"/>
        <v>413200 - Dataregistreringsarbejde</v>
      </c>
      <c r="F6670" s="19" t="str">
        <f t="shared" si="629"/>
        <v>Alle uanset erf.</v>
      </c>
      <c r="G6670" s="40" t="s">
        <v>516</v>
      </c>
      <c r="H6670" s="41" t="s">
        <v>164</v>
      </c>
      <c r="I6670" s="42" t="s">
        <v>20</v>
      </c>
      <c r="J6670" s="43" t="s">
        <v>10</v>
      </c>
      <c r="K6670" s="44">
        <v>61</v>
      </c>
      <c r="L6670" s="45">
        <v>32379.121589736707</v>
      </c>
      <c r="M6670" s="46">
        <v>34309.412268263404</v>
      </c>
      <c r="N6670" s="45"/>
      <c r="O6670" s="46"/>
    </row>
    <row r="6671" spans="1:15" x14ac:dyDescent="0.2">
      <c r="A6671" s="11" t="str">
        <f t="shared" si="624"/>
        <v>4132003 - Region SyddanmarkUnder 1 år</v>
      </c>
      <c r="B6671" s="12" t="str">
        <f t="shared" si="627"/>
        <v>413200</v>
      </c>
      <c r="C6671" s="14">
        <f t="shared" si="625"/>
        <v>0</v>
      </c>
      <c r="D6671" s="14">
        <f t="shared" si="626"/>
        <v>0</v>
      </c>
      <c r="E6671" s="19" t="str">
        <f t="shared" si="628"/>
        <v>413200 - Dataregistreringsarbejde</v>
      </c>
      <c r="F6671" s="19" t="str">
        <f t="shared" si="629"/>
        <v>Under 1 år</v>
      </c>
      <c r="G6671" s="40" t="s">
        <v>516</v>
      </c>
      <c r="H6671" s="41" t="s">
        <v>164</v>
      </c>
      <c r="I6671" s="42" t="s">
        <v>544</v>
      </c>
      <c r="J6671" s="43" t="s">
        <v>13</v>
      </c>
      <c r="K6671" s="44">
        <v>31</v>
      </c>
      <c r="L6671" s="45">
        <v>26239.00444314555</v>
      </c>
      <c r="M6671" s="46">
        <v>27849.652841563147</v>
      </c>
      <c r="N6671" s="45"/>
      <c r="O6671" s="46"/>
    </row>
    <row r="6672" spans="1:15" x14ac:dyDescent="0.2">
      <c r="A6672" s="11" t="str">
        <f t="shared" si="624"/>
        <v>4132003 - Region Syddanmark5-9 år</v>
      </c>
      <c r="B6672" s="12" t="str">
        <f t="shared" si="627"/>
        <v>413200</v>
      </c>
      <c r="C6672" s="14">
        <f t="shared" si="625"/>
        <v>0</v>
      </c>
      <c r="D6672" s="14">
        <f t="shared" si="626"/>
        <v>0</v>
      </c>
      <c r="E6672" s="19" t="str">
        <f t="shared" si="628"/>
        <v>413200 - Dataregistreringsarbejde</v>
      </c>
      <c r="F6672" s="19" t="str">
        <f t="shared" si="629"/>
        <v>5-9 år</v>
      </c>
      <c r="G6672" s="40" t="s">
        <v>516</v>
      </c>
      <c r="H6672" s="41" t="s">
        <v>164</v>
      </c>
      <c r="I6672" s="42" t="s">
        <v>544</v>
      </c>
      <c r="J6672" s="43" t="s">
        <v>15</v>
      </c>
      <c r="K6672" s="44">
        <v>25</v>
      </c>
      <c r="L6672" s="45">
        <v>35664.363316905183</v>
      </c>
      <c r="M6672" s="46">
        <v>37855.162204297187</v>
      </c>
      <c r="N6672" s="45"/>
      <c r="O6672" s="46"/>
    </row>
    <row r="6673" spans="1:15" x14ac:dyDescent="0.2">
      <c r="A6673" s="11" t="str">
        <f t="shared" si="624"/>
        <v>4132003 - Region Syddanmark0-4 år</v>
      </c>
      <c r="B6673" s="12" t="str">
        <f t="shared" si="627"/>
        <v>413200</v>
      </c>
      <c r="C6673" s="14">
        <f t="shared" si="625"/>
        <v>0</v>
      </c>
      <c r="D6673" s="14">
        <f t="shared" si="626"/>
        <v>0</v>
      </c>
      <c r="E6673" s="19" t="str">
        <f t="shared" si="628"/>
        <v>413200 - Dataregistreringsarbejde</v>
      </c>
      <c r="F6673" s="19" t="str">
        <f t="shared" si="629"/>
        <v>0-4 år</v>
      </c>
      <c r="G6673" s="40" t="s">
        <v>516</v>
      </c>
      <c r="H6673" s="41" t="s">
        <v>164</v>
      </c>
      <c r="I6673" s="42" t="s">
        <v>544</v>
      </c>
      <c r="J6673" s="43" t="s">
        <v>16</v>
      </c>
      <c r="K6673" s="44">
        <v>68</v>
      </c>
      <c r="L6673" s="45">
        <v>32527.894152209567</v>
      </c>
      <c r="M6673" s="46">
        <v>34106.140638791832</v>
      </c>
      <c r="N6673" s="45"/>
      <c r="O6673" s="46"/>
    </row>
    <row r="6674" spans="1:15" x14ac:dyDescent="0.2">
      <c r="A6674" s="11" t="str">
        <f t="shared" si="624"/>
        <v>4132003 - Region Syddanmark10-14 år</v>
      </c>
      <c r="B6674" s="12" t="str">
        <f t="shared" si="627"/>
        <v>413200</v>
      </c>
      <c r="C6674" s="14">
        <f t="shared" si="625"/>
        <v>0</v>
      </c>
      <c r="D6674" s="14">
        <f t="shared" si="626"/>
        <v>0</v>
      </c>
      <c r="E6674" s="19" t="str">
        <f t="shared" si="628"/>
        <v>413200 - Dataregistreringsarbejde</v>
      </c>
      <c r="F6674" s="19" t="str">
        <f t="shared" si="629"/>
        <v>10-14 år</v>
      </c>
      <c r="G6674" s="40" t="s">
        <v>516</v>
      </c>
      <c r="H6674" s="41" t="s">
        <v>164</v>
      </c>
      <c r="I6674" s="42" t="s">
        <v>544</v>
      </c>
      <c r="J6674" s="43" t="s">
        <v>17</v>
      </c>
      <c r="K6674" s="44">
        <v>24</v>
      </c>
      <c r="L6674" s="45">
        <v>37184.22436547112</v>
      </c>
      <c r="M6674" s="46">
        <v>39445.45361417369</v>
      </c>
      <c r="N6674" s="45"/>
      <c r="O6674" s="46"/>
    </row>
    <row r="6675" spans="1:15" x14ac:dyDescent="0.2">
      <c r="A6675" s="11" t="str">
        <f t="shared" si="624"/>
        <v>4132003 - Region Syddanmark15-20 år</v>
      </c>
      <c r="B6675" s="12" t="str">
        <f t="shared" si="627"/>
        <v>413200</v>
      </c>
      <c r="C6675" s="14">
        <f t="shared" si="625"/>
        <v>0</v>
      </c>
      <c r="D6675" s="14">
        <f t="shared" si="626"/>
        <v>0</v>
      </c>
      <c r="E6675" s="19" t="str">
        <f t="shared" si="628"/>
        <v>413200 - Dataregistreringsarbejde</v>
      </c>
      <c r="F6675" s="19" t="str">
        <f t="shared" si="629"/>
        <v>15-20 år</v>
      </c>
      <c r="G6675" s="40" t="s">
        <v>516</v>
      </c>
      <c r="H6675" s="41" t="s">
        <v>164</v>
      </c>
      <c r="I6675" s="42" t="s">
        <v>544</v>
      </c>
      <c r="J6675" s="43" t="s">
        <v>18</v>
      </c>
      <c r="K6675" s="44">
        <v>28</v>
      </c>
      <c r="L6675" s="45">
        <v>37143.253293348738</v>
      </c>
      <c r="M6675" s="46">
        <v>39423.245339486726</v>
      </c>
      <c r="N6675" s="45"/>
      <c r="O6675" s="46"/>
    </row>
    <row r="6676" spans="1:15" x14ac:dyDescent="0.2">
      <c r="A6676" s="11" t="str">
        <f t="shared" si="624"/>
        <v>4132003 - Region Syddanmark20-24 år</v>
      </c>
      <c r="B6676" s="12" t="str">
        <f t="shared" si="627"/>
        <v>413200</v>
      </c>
      <c r="C6676" s="14">
        <f t="shared" si="625"/>
        <v>0</v>
      </c>
      <c r="D6676" s="14">
        <f t="shared" si="626"/>
        <v>0</v>
      </c>
      <c r="E6676" s="19" t="str">
        <f t="shared" si="628"/>
        <v>413200 - Dataregistreringsarbejde</v>
      </c>
      <c r="F6676" s="19" t="str">
        <f t="shared" si="629"/>
        <v>20-24 år</v>
      </c>
      <c r="G6676" s="40" t="s">
        <v>516</v>
      </c>
      <c r="H6676" s="41" t="s">
        <v>164</v>
      </c>
      <c r="I6676" s="42" t="s">
        <v>544</v>
      </c>
      <c r="J6676" s="43" t="s">
        <v>19</v>
      </c>
      <c r="K6676" s="44">
        <v>30</v>
      </c>
      <c r="L6676" s="45">
        <v>37464.597467695465</v>
      </c>
      <c r="M6676" s="46">
        <v>39740.230727290422</v>
      </c>
      <c r="N6676" s="45"/>
      <c r="O6676" s="46"/>
    </row>
    <row r="6677" spans="1:15" x14ac:dyDescent="0.2">
      <c r="A6677" s="11" t="str">
        <f t="shared" si="624"/>
        <v>4132003 - Region Syddanmark25 år og derover</v>
      </c>
      <c r="B6677" s="12" t="str">
        <f t="shared" si="627"/>
        <v>413200</v>
      </c>
      <c r="C6677" s="14">
        <f t="shared" si="625"/>
        <v>0</v>
      </c>
      <c r="D6677" s="14">
        <f t="shared" si="626"/>
        <v>0</v>
      </c>
      <c r="E6677" s="19" t="str">
        <f t="shared" si="628"/>
        <v>413200 - Dataregistreringsarbejde</v>
      </c>
      <c r="F6677" s="19" t="str">
        <f t="shared" si="629"/>
        <v>25 år og derover</v>
      </c>
      <c r="G6677" s="40" t="s">
        <v>516</v>
      </c>
      <c r="H6677" s="41" t="s">
        <v>164</v>
      </c>
      <c r="I6677" s="42" t="s">
        <v>544</v>
      </c>
      <c r="J6677" s="43" t="s">
        <v>9</v>
      </c>
      <c r="K6677" s="44">
        <v>136</v>
      </c>
      <c r="L6677" s="45">
        <v>38470.206006428547</v>
      </c>
      <c r="M6677" s="46">
        <v>40827.08358962831</v>
      </c>
      <c r="N6677" s="45"/>
      <c r="O6677" s="46"/>
    </row>
    <row r="6678" spans="1:15" x14ac:dyDescent="0.2">
      <c r="A6678" s="11" t="str">
        <f t="shared" si="624"/>
        <v>4132003 - Region SyddanmarkAlle uanset erf.</v>
      </c>
      <c r="B6678" s="12" t="str">
        <f t="shared" si="627"/>
        <v>413200</v>
      </c>
      <c r="C6678" s="14">
        <f t="shared" si="625"/>
        <v>0</v>
      </c>
      <c r="D6678" s="14">
        <f t="shared" si="626"/>
        <v>0</v>
      </c>
      <c r="E6678" s="19" t="str">
        <f t="shared" si="628"/>
        <v>413200 - Dataregistreringsarbejde</v>
      </c>
      <c r="F6678" s="19" t="str">
        <f t="shared" si="629"/>
        <v>Alle uanset erf.</v>
      </c>
      <c r="G6678" s="40" t="s">
        <v>516</v>
      </c>
      <c r="H6678" s="41" t="s">
        <v>164</v>
      </c>
      <c r="I6678" s="42" t="s">
        <v>544</v>
      </c>
      <c r="J6678" s="43" t="s">
        <v>10</v>
      </c>
      <c r="K6678" s="44">
        <v>311</v>
      </c>
      <c r="L6678" s="45">
        <v>36538.193027777881</v>
      </c>
      <c r="M6678" s="46">
        <v>38767.241182611047</v>
      </c>
      <c r="N6678" s="45"/>
      <c r="O6678" s="46"/>
    </row>
    <row r="6679" spans="1:15" x14ac:dyDescent="0.2">
      <c r="A6679" s="11" t="str">
        <f t="shared" si="624"/>
        <v>4132004 - Region MidtjyllandUnder 1 år</v>
      </c>
      <c r="B6679" s="12" t="str">
        <f t="shared" si="627"/>
        <v>413200</v>
      </c>
      <c r="C6679" s="14">
        <f t="shared" si="625"/>
        <v>0</v>
      </c>
      <c r="D6679" s="14">
        <f t="shared" si="626"/>
        <v>0</v>
      </c>
      <c r="E6679" s="19" t="str">
        <f t="shared" si="628"/>
        <v>413200 - Dataregistreringsarbejde</v>
      </c>
      <c r="F6679" s="19" t="str">
        <f t="shared" si="629"/>
        <v>Under 1 år</v>
      </c>
      <c r="G6679" s="40" t="s">
        <v>516</v>
      </c>
      <c r="H6679" s="41" t="s">
        <v>164</v>
      </c>
      <c r="I6679" s="42" t="s">
        <v>517</v>
      </c>
      <c r="J6679" s="43" t="s">
        <v>13</v>
      </c>
      <c r="K6679" s="44">
        <v>11</v>
      </c>
      <c r="L6679" s="45">
        <v>25522.36814024944</v>
      </c>
      <c r="M6679" s="46">
        <v>27015.072938918867</v>
      </c>
      <c r="N6679" s="45"/>
      <c r="O6679" s="46"/>
    </row>
    <row r="6680" spans="1:15" x14ac:dyDescent="0.2">
      <c r="A6680" s="11" t="str">
        <f t="shared" si="624"/>
        <v>4132004 - Region Midtjylland2 år</v>
      </c>
      <c r="B6680" s="12" t="str">
        <f t="shared" si="627"/>
        <v>413200</v>
      </c>
      <c r="C6680" s="14">
        <f t="shared" si="625"/>
        <v>0</v>
      </c>
      <c r="D6680" s="14">
        <f t="shared" si="626"/>
        <v>0</v>
      </c>
      <c r="E6680" s="19" t="str">
        <f t="shared" si="628"/>
        <v>413200 - Dataregistreringsarbejde</v>
      </c>
      <c r="F6680" s="19" t="str">
        <f t="shared" si="629"/>
        <v>2 år</v>
      </c>
      <c r="G6680" s="40" t="s">
        <v>516</v>
      </c>
      <c r="H6680" s="41" t="s">
        <v>164</v>
      </c>
      <c r="I6680" s="42" t="s">
        <v>517</v>
      </c>
      <c r="J6680" s="43" t="s">
        <v>23</v>
      </c>
      <c r="K6680" s="44">
        <v>14</v>
      </c>
      <c r="L6680" s="45">
        <v>26365.978810512905</v>
      </c>
      <c r="M6680" s="46">
        <v>27908.02314103107</v>
      </c>
      <c r="N6680" s="45"/>
      <c r="O6680" s="46"/>
    </row>
    <row r="6681" spans="1:15" x14ac:dyDescent="0.2">
      <c r="A6681" s="11" t="str">
        <f t="shared" si="624"/>
        <v>4132004 - Region Midtjylland5-9 år</v>
      </c>
      <c r="B6681" s="12" t="str">
        <f t="shared" si="627"/>
        <v>413200</v>
      </c>
      <c r="C6681" s="14">
        <f t="shared" si="625"/>
        <v>0</v>
      </c>
      <c r="D6681" s="14">
        <f t="shared" si="626"/>
        <v>0</v>
      </c>
      <c r="E6681" s="19" t="str">
        <f t="shared" si="628"/>
        <v>413200 - Dataregistreringsarbejde</v>
      </c>
      <c r="F6681" s="19" t="str">
        <f t="shared" si="629"/>
        <v>5-9 år</v>
      </c>
      <c r="G6681" s="40" t="s">
        <v>516</v>
      </c>
      <c r="H6681" s="41" t="s">
        <v>164</v>
      </c>
      <c r="I6681" s="42" t="s">
        <v>517</v>
      </c>
      <c r="J6681" s="43" t="s">
        <v>15</v>
      </c>
      <c r="K6681" s="44">
        <v>24</v>
      </c>
      <c r="L6681" s="45">
        <v>30982.228852002172</v>
      </c>
      <c r="M6681" s="46">
        <v>32885.384459897599</v>
      </c>
      <c r="N6681" s="45"/>
      <c r="O6681" s="46"/>
    </row>
    <row r="6682" spans="1:15" x14ac:dyDescent="0.2">
      <c r="A6682" s="11" t="str">
        <f t="shared" si="624"/>
        <v>4132004 - Region Midtjylland0-4 år</v>
      </c>
      <c r="B6682" s="12" t="str">
        <f t="shared" si="627"/>
        <v>413200</v>
      </c>
      <c r="C6682" s="14">
        <f t="shared" si="625"/>
        <v>0</v>
      </c>
      <c r="D6682" s="14">
        <f t="shared" si="626"/>
        <v>0</v>
      </c>
      <c r="E6682" s="19" t="str">
        <f t="shared" si="628"/>
        <v>413200 - Dataregistreringsarbejde</v>
      </c>
      <c r="F6682" s="19" t="str">
        <f t="shared" si="629"/>
        <v>0-4 år</v>
      </c>
      <c r="G6682" s="40" t="s">
        <v>516</v>
      </c>
      <c r="H6682" s="41" t="s">
        <v>164</v>
      </c>
      <c r="I6682" s="42" t="s">
        <v>517</v>
      </c>
      <c r="J6682" s="43" t="s">
        <v>16</v>
      </c>
      <c r="K6682" s="44">
        <v>49</v>
      </c>
      <c r="L6682" s="45">
        <v>27010.531803005615</v>
      </c>
      <c r="M6682" s="46">
        <v>28616.577994763531</v>
      </c>
      <c r="N6682" s="45"/>
      <c r="O6682" s="46"/>
    </row>
    <row r="6683" spans="1:15" x14ac:dyDescent="0.2">
      <c r="A6683" s="11" t="str">
        <f t="shared" si="624"/>
        <v>4132004 - Region Midtjylland10-14 år</v>
      </c>
      <c r="B6683" s="12" t="str">
        <f t="shared" si="627"/>
        <v>413200</v>
      </c>
      <c r="C6683" s="14">
        <f t="shared" si="625"/>
        <v>0</v>
      </c>
      <c r="D6683" s="14">
        <f t="shared" si="626"/>
        <v>0</v>
      </c>
      <c r="E6683" s="19" t="str">
        <f t="shared" si="628"/>
        <v>413200 - Dataregistreringsarbejde</v>
      </c>
      <c r="F6683" s="19" t="str">
        <f t="shared" si="629"/>
        <v>10-14 år</v>
      </c>
      <c r="G6683" s="40" t="s">
        <v>516</v>
      </c>
      <c r="H6683" s="41" t="s">
        <v>164</v>
      </c>
      <c r="I6683" s="42" t="s">
        <v>517</v>
      </c>
      <c r="J6683" s="43" t="s">
        <v>17</v>
      </c>
      <c r="K6683" s="44">
        <v>13</v>
      </c>
      <c r="L6683" s="45">
        <v>36951.801121593882</v>
      </c>
      <c r="M6683" s="46">
        <v>39220.716829916826</v>
      </c>
      <c r="N6683" s="45"/>
      <c r="O6683" s="46"/>
    </row>
    <row r="6684" spans="1:15" x14ac:dyDescent="0.2">
      <c r="A6684" s="11" t="str">
        <f t="shared" si="624"/>
        <v>4132004 - Region Midtjylland15-20 år</v>
      </c>
      <c r="B6684" s="12" t="str">
        <f t="shared" si="627"/>
        <v>413200</v>
      </c>
      <c r="C6684" s="14">
        <f t="shared" si="625"/>
        <v>0</v>
      </c>
      <c r="D6684" s="14">
        <f t="shared" si="626"/>
        <v>0</v>
      </c>
      <c r="E6684" s="19" t="str">
        <f t="shared" si="628"/>
        <v>413200 - Dataregistreringsarbejde</v>
      </c>
      <c r="F6684" s="19" t="str">
        <f t="shared" si="629"/>
        <v>15-20 år</v>
      </c>
      <c r="G6684" s="40" t="s">
        <v>516</v>
      </c>
      <c r="H6684" s="41" t="s">
        <v>164</v>
      </c>
      <c r="I6684" s="42" t="s">
        <v>517</v>
      </c>
      <c r="J6684" s="43" t="s">
        <v>18</v>
      </c>
      <c r="K6684" s="44">
        <v>19</v>
      </c>
      <c r="L6684" s="45">
        <v>33876.924480980328</v>
      </c>
      <c r="M6684" s="46">
        <v>35934.639264868747</v>
      </c>
      <c r="N6684" s="45"/>
      <c r="O6684" s="46"/>
    </row>
    <row r="6685" spans="1:15" x14ac:dyDescent="0.2">
      <c r="A6685" s="11" t="str">
        <f t="shared" si="624"/>
        <v>4132004 - Region Midtjylland20-24 år</v>
      </c>
      <c r="B6685" s="12" t="str">
        <f t="shared" si="627"/>
        <v>413200</v>
      </c>
      <c r="C6685" s="14">
        <f t="shared" si="625"/>
        <v>0</v>
      </c>
      <c r="D6685" s="14">
        <f t="shared" si="626"/>
        <v>0</v>
      </c>
      <c r="E6685" s="19" t="str">
        <f t="shared" si="628"/>
        <v>413200 - Dataregistreringsarbejde</v>
      </c>
      <c r="F6685" s="19" t="str">
        <f t="shared" si="629"/>
        <v>20-24 år</v>
      </c>
      <c r="G6685" s="40" t="s">
        <v>516</v>
      </c>
      <c r="H6685" s="41" t="s">
        <v>164</v>
      </c>
      <c r="I6685" s="42" t="s">
        <v>517</v>
      </c>
      <c r="J6685" s="43" t="s">
        <v>19</v>
      </c>
      <c r="K6685" s="44">
        <v>21</v>
      </c>
      <c r="L6685" s="45">
        <v>35806.491783967191</v>
      </c>
      <c r="M6685" s="46">
        <v>38012.256930264943</v>
      </c>
      <c r="N6685" s="45"/>
      <c r="O6685" s="46"/>
    </row>
    <row r="6686" spans="1:15" x14ac:dyDescent="0.2">
      <c r="A6686" s="11" t="str">
        <f t="shared" si="624"/>
        <v>4132004 - Region Midtjylland25 år og derover</v>
      </c>
      <c r="B6686" s="12" t="str">
        <f t="shared" si="627"/>
        <v>413200</v>
      </c>
      <c r="C6686" s="14">
        <f t="shared" si="625"/>
        <v>0</v>
      </c>
      <c r="D6686" s="14">
        <f t="shared" si="626"/>
        <v>0</v>
      </c>
      <c r="E6686" s="19" t="str">
        <f t="shared" si="628"/>
        <v>413200 - Dataregistreringsarbejde</v>
      </c>
      <c r="F6686" s="19" t="str">
        <f t="shared" si="629"/>
        <v>25 år og derover</v>
      </c>
      <c r="G6686" s="40" t="s">
        <v>516</v>
      </c>
      <c r="H6686" s="41" t="s">
        <v>164</v>
      </c>
      <c r="I6686" s="42" t="s">
        <v>517</v>
      </c>
      <c r="J6686" s="43" t="s">
        <v>9</v>
      </c>
      <c r="K6686" s="44">
        <v>98</v>
      </c>
      <c r="L6686" s="45">
        <v>35724.141686345189</v>
      </c>
      <c r="M6686" s="46">
        <v>37830.014089329903</v>
      </c>
      <c r="N6686" s="45"/>
      <c r="O6686" s="46"/>
    </row>
    <row r="6687" spans="1:15" x14ac:dyDescent="0.2">
      <c r="A6687" s="11" t="str">
        <f t="shared" si="624"/>
        <v>4132004 - Region MidtjyllandAlle uanset erf.</v>
      </c>
      <c r="B6687" s="12" t="str">
        <f t="shared" si="627"/>
        <v>413200</v>
      </c>
      <c r="C6687" s="14">
        <f t="shared" si="625"/>
        <v>0</v>
      </c>
      <c r="D6687" s="14">
        <f t="shared" si="626"/>
        <v>0</v>
      </c>
      <c r="E6687" s="19" t="str">
        <f t="shared" si="628"/>
        <v>413200 - Dataregistreringsarbejde</v>
      </c>
      <c r="F6687" s="19" t="str">
        <f t="shared" si="629"/>
        <v>Alle uanset erf.</v>
      </c>
      <c r="G6687" s="40" t="s">
        <v>516</v>
      </c>
      <c r="H6687" s="41" t="s">
        <v>164</v>
      </c>
      <c r="I6687" s="42" t="s">
        <v>517</v>
      </c>
      <c r="J6687" s="43" t="s">
        <v>10</v>
      </c>
      <c r="K6687" s="44">
        <v>224</v>
      </c>
      <c r="L6687" s="45">
        <v>33753.477878190672</v>
      </c>
      <c r="M6687" s="46">
        <v>35820.357257372692</v>
      </c>
      <c r="N6687" s="45"/>
      <c r="O6687" s="46"/>
    </row>
    <row r="6688" spans="1:15" x14ac:dyDescent="0.2">
      <c r="A6688" s="11" t="str">
        <f t="shared" si="624"/>
        <v>4132005 - Region Nordjylland25 år og derover</v>
      </c>
      <c r="B6688" s="12" t="str">
        <f t="shared" si="627"/>
        <v>413200</v>
      </c>
      <c r="C6688" s="14">
        <f t="shared" si="625"/>
        <v>0</v>
      </c>
      <c r="D6688" s="14">
        <f t="shared" si="626"/>
        <v>0</v>
      </c>
      <c r="E6688" s="19" t="str">
        <f t="shared" si="628"/>
        <v>413200 - Dataregistreringsarbejde</v>
      </c>
      <c r="F6688" s="19" t="str">
        <f t="shared" si="629"/>
        <v>25 år og derover</v>
      </c>
      <c r="G6688" s="40" t="s">
        <v>516</v>
      </c>
      <c r="H6688" s="41" t="s">
        <v>164</v>
      </c>
      <c r="I6688" s="42" t="s">
        <v>21</v>
      </c>
      <c r="J6688" s="43" t="s">
        <v>9</v>
      </c>
      <c r="K6688" s="44">
        <v>21</v>
      </c>
      <c r="L6688" s="45">
        <v>35257.691074072558</v>
      </c>
      <c r="M6688" s="46">
        <v>37422.584981514927</v>
      </c>
      <c r="N6688" s="45"/>
      <c r="O6688" s="46"/>
    </row>
    <row r="6689" spans="1:15" x14ac:dyDescent="0.2">
      <c r="A6689" s="11" t="str">
        <f t="shared" si="624"/>
        <v>4132005 - Region NordjyllandAlle uanset erf.</v>
      </c>
      <c r="B6689" s="12" t="str">
        <f t="shared" si="627"/>
        <v>413200</v>
      </c>
      <c r="C6689" s="14">
        <f t="shared" si="625"/>
        <v>0</v>
      </c>
      <c r="D6689" s="14">
        <f t="shared" si="626"/>
        <v>0</v>
      </c>
      <c r="E6689" s="19" t="str">
        <f t="shared" si="628"/>
        <v>413200 - Dataregistreringsarbejde</v>
      </c>
      <c r="F6689" s="19" t="str">
        <f t="shared" si="629"/>
        <v>Alle uanset erf.</v>
      </c>
      <c r="G6689" s="40" t="s">
        <v>516</v>
      </c>
      <c r="H6689" s="41" t="s">
        <v>164</v>
      </c>
      <c r="I6689" s="42" t="s">
        <v>21</v>
      </c>
      <c r="J6689" s="43" t="s">
        <v>10</v>
      </c>
      <c r="K6689" s="44">
        <v>52</v>
      </c>
      <c r="L6689" s="45">
        <v>34947.737777492577</v>
      </c>
      <c r="M6689" s="46">
        <v>37072.962874612946</v>
      </c>
      <c r="N6689" s="45"/>
      <c r="O6689" s="46"/>
    </row>
    <row r="6690" spans="1:15" x14ac:dyDescent="0.2">
      <c r="A6690" s="11" t="str">
        <f t="shared" si="624"/>
        <v>4132006 - Alle regionerUnder 1 år</v>
      </c>
      <c r="B6690" s="12" t="str">
        <f t="shared" si="627"/>
        <v>413200</v>
      </c>
      <c r="C6690" s="14">
        <f t="shared" si="625"/>
        <v>0</v>
      </c>
      <c r="D6690" s="14">
        <f t="shared" si="626"/>
        <v>0</v>
      </c>
      <c r="E6690" s="19" t="str">
        <f t="shared" si="628"/>
        <v>413200 - Dataregistreringsarbejde</v>
      </c>
      <c r="F6690" s="19" t="str">
        <f t="shared" si="629"/>
        <v>Under 1 år</v>
      </c>
      <c r="G6690" s="40" t="s">
        <v>516</v>
      </c>
      <c r="H6690" s="41" t="s">
        <v>164</v>
      </c>
      <c r="I6690" s="42" t="s">
        <v>11</v>
      </c>
      <c r="J6690" s="43" t="s">
        <v>13</v>
      </c>
      <c r="K6690" s="44">
        <v>98</v>
      </c>
      <c r="L6690" s="45">
        <v>24748.056711803776</v>
      </c>
      <c r="M6690" s="46">
        <v>26205.019930258019</v>
      </c>
      <c r="N6690" s="45"/>
      <c r="O6690" s="46"/>
    </row>
    <row r="6691" spans="1:15" x14ac:dyDescent="0.2">
      <c r="A6691" s="11" t="str">
        <f t="shared" si="624"/>
        <v>4132006 - Alle regioner1 år</v>
      </c>
      <c r="B6691" s="12" t="str">
        <f t="shared" si="627"/>
        <v>413200</v>
      </c>
      <c r="C6691" s="14">
        <f t="shared" si="625"/>
        <v>0</v>
      </c>
      <c r="D6691" s="14">
        <f t="shared" si="626"/>
        <v>0</v>
      </c>
      <c r="E6691" s="19" t="str">
        <f t="shared" si="628"/>
        <v>413200 - Dataregistreringsarbejde</v>
      </c>
      <c r="F6691" s="19" t="str">
        <f t="shared" si="629"/>
        <v>1 år</v>
      </c>
      <c r="G6691" s="40" t="s">
        <v>516</v>
      </c>
      <c r="H6691" s="41" t="s">
        <v>164</v>
      </c>
      <c r="I6691" s="42" t="s">
        <v>11</v>
      </c>
      <c r="J6691" s="43" t="s">
        <v>22</v>
      </c>
      <c r="K6691" s="44">
        <v>64</v>
      </c>
      <c r="L6691" s="45">
        <v>26100.751343499815</v>
      </c>
      <c r="M6691" s="46">
        <v>27644.706269403338</v>
      </c>
      <c r="N6691" s="45"/>
      <c r="O6691" s="46"/>
    </row>
    <row r="6692" spans="1:15" x14ac:dyDescent="0.2">
      <c r="A6692" s="11" t="str">
        <f t="shared" si="624"/>
        <v>4132006 - Alle regioner2 år</v>
      </c>
      <c r="B6692" s="12" t="str">
        <f t="shared" si="627"/>
        <v>413200</v>
      </c>
      <c r="C6692" s="14">
        <f t="shared" si="625"/>
        <v>0</v>
      </c>
      <c r="D6692" s="14">
        <f t="shared" si="626"/>
        <v>0</v>
      </c>
      <c r="E6692" s="19" t="str">
        <f t="shared" si="628"/>
        <v>413200 - Dataregistreringsarbejde</v>
      </c>
      <c r="F6692" s="19" t="str">
        <f t="shared" si="629"/>
        <v>2 år</v>
      </c>
      <c r="G6692" s="40" t="s">
        <v>516</v>
      </c>
      <c r="H6692" s="41" t="s">
        <v>164</v>
      </c>
      <c r="I6692" s="42" t="s">
        <v>11</v>
      </c>
      <c r="J6692" s="43" t="s">
        <v>23</v>
      </c>
      <c r="K6692" s="44">
        <v>41</v>
      </c>
      <c r="L6692" s="45">
        <v>26261.536984706228</v>
      </c>
      <c r="M6692" s="46">
        <v>27827.432670243441</v>
      </c>
      <c r="N6692" s="45"/>
      <c r="O6692" s="46"/>
    </row>
    <row r="6693" spans="1:15" x14ac:dyDescent="0.2">
      <c r="A6693" s="11" t="str">
        <f t="shared" si="624"/>
        <v>4132006 - Alle regioner3 år</v>
      </c>
      <c r="B6693" s="12" t="str">
        <f t="shared" si="627"/>
        <v>413200</v>
      </c>
      <c r="C6693" s="14">
        <f t="shared" si="625"/>
        <v>0</v>
      </c>
      <c r="D6693" s="14">
        <f t="shared" si="626"/>
        <v>0</v>
      </c>
      <c r="E6693" s="19" t="str">
        <f t="shared" si="628"/>
        <v>413200 - Dataregistreringsarbejde</v>
      </c>
      <c r="F6693" s="19" t="str">
        <f t="shared" si="629"/>
        <v>3 år</v>
      </c>
      <c r="G6693" s="40" t="s">
        <v>516</v>
      </c>
      <c r="H6693" s="41" t="s">
        <v>164</v>
      </c>
      <c r="I6693" s="42" t="s">
        <v>11</v>
      </c>
      <c r="J6693" s="43" t="s">
        <v>14</v>
      </c>
      <c r="K6693" s="44">
        <v>31</v>
      </c>
      <c r="L6693" s="45">
        <v>26203.383660505369</v>
      </c>
      <c r="M6693" s="46">
        <v>27735.918428301025</v>
      </c>
      <c r="N6693" s="45"/>
      <c r="O6693" s="46"/>
    </row>
    <row r="6694" spans="1:15" x14ac:dyDescent="0.2">
      <c r="A6694" s="11" t="str">
        <f t="shared" si="624"/>
        <v>4132006 - Alle regioner4 år</v>
      </c>
      <c r="B6694" s="12" t="str">
        <f t="shared" si="627"/>
        <v>413200</v>
      </c>
      <c r="C6694" s="14">
        <f t="shared" si="625"/>
        <v>0</v>
      </c>
      <c r="D6694" s="14">
        <f t="shared" si="626"/>
        <v>0</v>
      </c>
      <c r="E6694" s="19" t="str">
        <f t="shared" si="628"/>
        <v>413200 - Dataregistreringsarbejde</v>
      </c>
      <c r="F6694" s="19" t="str">
        <f t="shared" si="629"/>
        <v>4 år</v>
      </c>
      <c r="G6694" s="40" t="s">
        <v>516</v>
      </c>
      <c r="H6694" s="41" t="s">
        <v>164</v>
      </c>
      <c r="I6694" s="42" t="s">
        <v>11</v>
      </c>
      <c r="J6694" s="43" t="s">
        <v>24</v>
      </c>
      <c r="K6694" s="44">
        <v>28</v>
      </c>
      <c r="L6694" s="45">
        <v>29244.979902397747</v>
      </c>
      <c r="M6694" s="46">
        <v>30955.405894116611</v>
      </c>
      <c r="N6694" s="45"/>
      <c r="O6694" s="46"/>
    </row>
    <row r="6695" spans="1:15" x14ac:dyDescent="0.2">
      <c r="A6695" s="11" t="str">
        <f t="shared" si="624"/>
        <v>4132006 - Alle regioner5-9 år</v>
      </c>
      <c r="B6695" s="12" t="str">
        <f t="shared" si="627"/>
        <v>413200</v>
      </c>
      <c r="C6695" s="14">
        <f t="shared" si="625"/>
        <v>0</v>
      </c>
      <c r="D6695" s="14">
        <f t="shared" si="626"/>
        <v>0</v>
      </c>
      <c r="E6695" s="19" t="str">
        <f t="shared" si="628"/>
        <v>413200 - Dataregistreringsarbejde</v>
      </c>
      <c r="F6695" s="19" t="str">
        <f t="shared" si="629"/>
        <v>5-9 år</v>
      </c>
      <c r="G6695" s="40" t="s">
        <v>516</v>
      </c>
      <c r="H6695" s="41" t="s">
        <v>164</v>
      </c>
      <c r="I6695" s="42" t="s">
        <v>11</v>
      </c>
      <c r="J6695" s="43" t="s">
        <v>15</v>
      </c>
      <c r="K6695" s="44">
        <v>111</v>
      </c>
      <c r="L6695" s="45">
        <v>30982.228852002172</v>
      </c>
      <c r="M6695" s="46">
        <v>32885.384459897599</v>
      </c>
      <c r="N6695" s="45"/>
      <c r="O6695" s="46"/>
    </row>
    <row r="6696" spans="1:15" x14ac:dyDescent="0.2">
      <c r="A6696" s="11" t="str">
        <f t="shared" si="624"/>
        <v>4132006 - Alle regioner0-4 år</v>
      </c>
      <c r="B6696" s="12" t="str">
        <f t="shared" si="627"/>
        <v>413200</v>
      </c>
      <c r="C6696" s="14">
        <f t="shared" si="625"/>
        <v>0</v>
      </c>
      <c r="D6696" s="14">
        <f t="shared" si="626"/>
        <v>0</v>
      </c>
      <c r="E6696" s="19" t="str">
        <f t="shared" si="628"/>
        <v>413200 - Dataregistreringsarbejde</v>
      </c>
      <c r="F6696" s="19" t="str">
        <f t="shared" si="629"/>
        <v>0-4 år</v>
      </c>
      <c r="G6696" s="40" t="s">
        <v>516</v>
      </c>
      <c r="H6696" s="41" t="s">
        <v>164</v>
      </c>
      <c r="I6696" s="42" t="s">
        <v>11</v>
      </c>
      <c r="J6696" s="43" t="s">
        <v>16</v>
      </c>
      <c r="K6696" s="44">
        <v>262</v>
      </c>
      <c r="L6696" s="45">
        <v>25629.701447282478</v>
      </c>
      <c r="M6696" s="46">
        <v>27149.903408613718</v>
      </c>
      <c r="N6696" s="45"/>
      <c r="O6696" s="46"/>
    </row>
    <row r="6697" spans="1:15" x14ac:dyDescent="0.2">
      <c r="A6697" s="11" t="str">
        <f t="shared" si="624"/>
        <v>4132006 - Alle regioner10-14 år</v>
      </c>
      <c r="B6697" s="12" t="str">
        <f t="shared" si="627"/>
        <v>413200</v>
      </c>
      <c r="C6697" s="14">
        <f t="shared" si="625"/>
        <v>0</v>
      </c>
      <c r="D6697" s="14">
        <f t="shared" si="626"/>
        <v>0</v>
      </c>
      <c r="E6697" s="19" t="str">
        <f t="shared" si="628"/>
        <v>413200 - Dataregistreringsarbejde</v>
      </c>
      <c r="F6697" s="19" t="str">
        <f t="shared" si="629"/>
        <v>10-14 år</v>
      </c>
      <c r="G6697" s="40" t="s">
        <v>516</v>
      </c>
      <c r="H6697" s="41" t="s">
        <v>164</v>
      </c>
      <c r="I6697" s="42" t="s">
        <v>11</v>
      </c>
      <c r="J6697" s="43" t="s">
        <v>17</v>
      </c>
      <c r="K6697" s="44">
        <v>72</v>
      </c>
      <c r="L6697" s="45">
        <v>36117.878188481409</v>
      </c>
      <c r="M6697" s="46">
        <v>38330.640382708974</v>
      </c>
      <c r="N6697" s="45"/>
      <c r="O6697" s="46"/>
    </row>
    <row r="6698" spans="1:15" x14ac:dyDescent="0.2">
      <c r="A6698" s="11" t="str">
        <f t="shared" si="624"/>
        <v>4132006 - Alle regioner15-20 år</v>
      </c>
      <c r="B6698" s="12" t="str">
        <f t="shared" si="627"/>
        <v>413200</v>
      </c>
      <c r="C6698" s="14">
        <f t="shared" si="625"/>
        <v>0</v>
      </c>
      <c r="D6698" s="14">
        <f t="shared" si="626"/>
        <v>0</v>
      </c>
      <c r="E6698" s="19" t="str">
        <f t="shared" si="628"/>
        <v>413200 - Dataregistreringsarbejde</v>
      </c>
      <c r="F6698" s="19" t="str">
        <f t="shared" si="629"/>
        <v>15-20 år</v>
      </c>
      <c r="G6698" s="40" t="s">
        <v>516</v>
      </c>
      <c r="H6698" s="41" t="s">
        <v>164</v>
      </c>
      <c r="I6698" s="42" t="s">
        <v>11</v>
      </c>
      <c r="J6698" s="43" t="s">
        <v>18</v>
      </c>
      <c r="K6698" s="44">
        <v>74</v>
      </c>
      <c r="L6698" s="45">
        <v>36366.537526115986</v>
      </c>
      <c r="M6698" s="46">
        <v>38600.469735772152</v>
      </c>
      <c r="N6698" s="45"/>
      <c r="O6698" s="46"/>
    </row>
    <row r="6699" spans="1:15" x14ac:dyDescent="0.2">
      <c r="A6699" s="11" t="str">
        <f t="shared" si="624"/>
        <v>4132006 - Alle regioner20-24 år</v>
      </c>
      <c r="B6699" s="12" t="str">
        <f t="shared" si="627"/>
        <v>413200</v>
      </c>
      <c r="C6699" s="14">
        <f t="shared" si="625"/>
        <v>0</v>
      </c>
      <c r="D6699" s="14">
        <f t="shared" si="626"/>
        <v>0</v>
      </c>
      <c r="E6699" s="19" t="str">
        <f t="shared" si="628"/>
        <v>413200 - Dataregistreringsarbejde</v>
      </c>
      <c r="F6699" s="19" t="str">
        <f t="shared" si="629"/>
        <v>20-24 år</v>
      </c>
      <c r="G6699" s="40" t="s">
        <v>516</v>
      </c>
      <c r="H6699" s="41" t="s">
        <v>164</v>
      </c>
      <c r="I6699" s="42" t="s">
        <v>11</v>
      </c>
      <c r="J6699" s="43" t="s">
        <v>19</v>
      </c>
      <c r="K6699" s="44">
        <v>92</v>
      </c>
      <c r="L6699" s="45">
        <v>35806.491783967191</v>
      </c>
      <c r="M6699" s="46">
        <v>38012.256930264943</v>
      </c>
      <c r="N6699" s="45"/>
      <c r="O6699" s="46"/>
    </row>
    <row r="6700" spans="1:15" x14ac:dyDescent="0.2">
      <c r="A6700" s="11" t="str">
        <f t="shared" si="624"/>
        <v>4132006 - Alle regioner25 år og derover</v>
      </c>
      <c r="B6700" s="12" t="str">
        <f t="shared" si="627"/>
        <v>413200</v>
      </c>
      <c r="C6700" s="14">
        <f t="shared" si="625"/>
        <v>0</v>
      </c>
      <c r="D6700" s="14">
        <f t="shared" si="626"/>
        <v>0</v>
      </c>
      <c r="E6700" s="19" t="str">
        <f t="shared" si="628"/>
        <v>413200 - Dataregistreringsarbejde</v>
      </c>
      <c r="F6700" s="19" t="str">
        <f t="shared" si="629"/>
        <v>25 år og derover</v>
      </c>
      <c r="G6700" s="40" t="s">
        <v>516</v>
      </c>
      <c r="H6700" s="41" t="s">
        <v>164</v>
      </c>
      <c r="I6700" s="42" t="s">
        <v>11</v>
      </c>
      <c r="J6700" s="43" t="s">
        <v>9</v>
      </c>
      <c r="K6700" s="44">
        <v>369</v>
      </c>
      <c r="L6700" s="45">
        <v>37064.269629147202</v>
      </c>
      <c r="M6700" s="46">
        <v>39306.279639366228</v>
      </c>
      <c r="N6700" s="45"/>
      <c r="O6700" s="46"/>
    </row>
    <row r="6701" spans="1:15" x14ac:dyDescent="0.2">
      <c r="A6701" s="11" t="str">
        <f t="shared" si="624"/>
        <v>4132006 - Alle regionerAlle uanset erf.</v>
      </c>
      <c r="B6701" s="12" t="str">
        <f t="shared" si="627"/>
        <v>413200</v>
      </c>
      <c r="C6701" s="14">
        <f t="shared" si="625"/>
        <v>0</v>
      </c>
      <c r="D6701" s="14">
        <f t="shared" si="626"/>
        <v>0</v>
      </c>
      <c r="E6701" s="19" t="str">
        <f t="shared" si="628"/>
        <v>413200 - Dataregistreringsarbejde</v>
      </c>
      <c r="F6701" s="19" t="str">
        <f t="shared" si="629"/>
        <v>Alle uanset erf.</v>
      </c>
      <c r="G6701" s="40" t="s">
        <v>516</v>
      </c>
      <c r="H6701" s="41" t="s">
        <v>164</v>
      </c>
      <c r="I6701" s="42" t="s">
        <v>11</v>
      </c>
      <c r="J6701" s="43" t="s">
        <v>10</v>
      </c>
      <c r="K6701" s="44">
        <v>980</v>
      </c>
      <c r="L6701" s="45">
        <v>34103.359182057953</v>
      </c>
      <c r="M6701" s="46">
        <v>36152.540590607707</v>
      </c>
      <c r="N6701" s="45"/>
      <c r="O6701" s="46"/>
    </row>
    <row r="6702" spans="1:15" x14ac:dyDescent="0.2">
      <c r="A6702" s="11" t="str">
        <f t="shared" si="624"/>
        <v>4211001 - Region HovedstadenAlle uanset erf.</v>
      </c>
      <c r="B6702" s="12" t="str">
        <f t="shared" si="627"/>
        <v>421100</v>
      </c>
      <c r="C6702" s="14">
        <f t="shared" si="625"/>
        <v>0</v>
      </c>
      <c r="D6702" s="14">
        <f t="shared" si="626"/>
        <v>0</v>
      </c>
      <c r="E6702" s="19" t="str">
        <f t="shared" si="628"/>
        <v>421100 - Kundebetjening og kassererarbejde i pengeinstitutter</v>
      </c>
      <c r="F6702" s="19" t="str">
        <f t="shared" si="629"/>
        <v>Alle uanset erf.</v>
      </c>
      <c r="G6702" s="40" t="s">
        <v>516</v>
      </c>
      <c r="H6702" s="41" t="s">
        <v>379</v>
      </c>
      <c r="I6702" s="42" t="s">
        <v>8</v>
      </c>
      <c r="J6702" s="43" t="s">
        <v>10</v>
      </c>
      <c r="K6702" s="44">
        <v>13</v>
      </c>
      <c r="L6702" s="45">
        <v>32620.757915255304</v>
      </c>
      <c r="M6702" s="46">
        <v>34573.556616119902</v>
      </c>
      <c r="N6702" s="45"/>
      <c r="O6702" s="46"/>
    </row>
    <row r="6703" spans="1:15" x14ac:dyDescent="0.2">
      <c r="A6703" s="11" t="str">
        <f t="shared" si="624"/>
        <v>4211006 - Alle regioner25 år og derover</v>
      </c>
      <c r="B6703" s="12" t="str">
        <f t="shared" si="627"/>
        <v>421100</v>
      </c>
      <c r="C6703" s="14">
        <f t="shared" si="625"/>
        <v>0</v>
      </c>
      <c r="D6703" s="14">
        <f t="shared" si="626"/>
        <v>0</v>
      </c>
      <c r="E6703" s="19" t="str">
        <f t="shared" si="628"/>
        <v>421100 - Kundebetjening og kassererarbejde i pengeinstitutter</v>
      </c>
      <c r="F6703" s="19" t="str">
        <f t="shared" si="629"/>
        <v>25 år og derover</v>
      </c>
      <c r="G6703" s="40" t="s">
        <v>516</v>
      </c>
      <c r="H6703" s="41" t="s">
        <v>379</v>
      </c>
      <c r="I6703" s="42" t="s">
        <v>11</v>
      </c>
      <c r="J6703" s="43" t="s">
        <v>9</v>
      </c>
      <c r="K6703" s="44">
        <v>17</v>
      </c>
      <c r="L6703" s="45">
        <v>34146.559146238455</v>
      </c>
      <c r="M6703" s="46">
        <v>36242.60287836747</v>
      </c>
      <c r="N6703" s="45"/>
      <c r="O6703" s="46"/>
    </row>
    <row r="6704" spans="1:15" x14ac:dyDescent="0.2">
      <c r="A6704" s="11" t="str">
        <f t="shared" si="624"/>
        <v>4211006 - Alle regionerAlle uanset erf.</v>
      </c>
      <c r="B6704" s="12" t="str">
        <f t="shared" si="627"/>
        <v>421100</v>
      </c>
      <c r="C6704" s="14">
        <f t="shared" si="625"/>
        <v>0</v>
      </c>
      <c r="D6704" s="14">
        <f t="shared" si="626"/>
        <v>0</v>
      </c>
      <c r="E6704" s="19" t="str">
        <f t="shared" si="628"/>
        <v>421100 - Kundebetjening og kassererarbejde i pengeinstitutter</v>
      </c>
      <c r="F6704" s="19" t="str">
        <f t="shared" si="629"/>
        <v>Alle uanset erf.</v>
      </c>
      <c r="G6704" s="40" t="s">
        <v>516</v>
      </c>
      <c r="H6704" s="41" t="s">
        <v>379</v>
      </c>
      <c r="I6704" s="42" t="s">
        <v>11</v>
      </c>
      <c r="J6704" s="43" t="s">
        <v>10</v>
      </c>
      <c r="K6704" s="44">
        <v>34</v>
      </c>
      <c r="L6704" s="45">
        <v>32912.697021905973</v>
      </c>
      <c r="M6704" s="46">
        <v>34882.972272815183</v>
      </c>
      <c r="N6704" s="45"/>
      <c r="O6704" s="46"/>
    </row>
    <row r="6705" spans="1:15" x14ac:dyDescent="0.2">
      <c r="A6705" s="11" t="str">
        <f t="shared" si="624"/>
        <v>4212001 - Region Hovedstaden5-9 år</v>
      </c>
      <c r="B6705" s="12" t="str">
        <f t="shared" si="627"/>
        <v>421200</v>
      </c>
      <c r="C6705" s="14">
        <f t="shared" si="625"/>
        <v>0</v>
      </c>
      <c r="D6705" s="14">
        <f t="shared" si="626"/>
        <v>0</v>
      </c>
      <c r="E6705" s="19" t="str">
        <f t="shared" si="628"/>
        <v>421200 - Bookmaker- og croupierarbejde samt beslægtede funktioner</v>
      </c>
      <c r="F6705" s="19" t="str">
        <f t="shared" si="629"/>
        <v>5-9 år</v>
      </c>
      <c r="G6705" s="40" t="s">
        <v>516</v>
      </c>
      <c r="H6705" s="41" t="s">
        <v>165</v>
      </c>
      <c r="I6705" s="42" t="s">
        <v>8</v>
      </c>
      <c r="J6705" s="43" t="s">
        <v>15</v>
      </c>
      <c r="K6705" s="44">
        <v>23</v>
      </c>
      <c r="L6705" s="45">
        <v>34756.214513942483</v>
      </c>
      <c r="M6705" s="46">
        <v>36831.444728900002</v>
      </c>
      <c r="N6705" s="45"/>
      <c r="O6705" s="46"/>
    </row>
    <row r="6706" spans="1:15" x14ac:dyDescent="0.2">
      <c r="A6706" s="11" t="str">
        <f t="shared" si="624"/>
        <v>4212001 - Region HovedstadenAlle uanset erf.</v>
      </c>
      <c r="B6706" s="12" t="str">
        <f t="shared" si="627"/>
        <v>421200</v>
      </c>
      <c r="C6706" s="14">
        <f t="shared" si="625"/>
        <v>0</v>
      </c>
      <c r="D6706" s="14">
        <f t="shared" si="626"/>
        <v>0</v>
      </c>
      <c r="E6706" s="19" t="str">
        <f t="shared" si="628"/>
        <v>421200 - Bookmaker- og croupierarbejde samt beslægtede funktioner</v>
      </c>
      <c r="F6706" s="19" t="str">
        <f t="shared" si="629"/>
        <v>Alle uanset erf.</v>
      </c>
      <c r="G6706" s="40" t="s">
        <v>516</v>
      </c>
      <c r="H6706" s="41" t="s">
        <v>165</v>
      </c>
      <c r="I6706" s="42" t="s">
        <v>8</v>
      </c>
      <c r="J6706" s="43" t="s">
        <v>10</v>
      </c>
      <c r="K6706" s="44">
        <v>135</v>
      </c>
      <c r="L6706" s="45">
        <v>39709.446155520985</v>
      </c>
      <c r="M6706" s="46">
        <v>42080.424803040507</v>
      </c>
      <c r="N6706" s="45"/>
      <c r="O6706" s="46"/>
    </row>
    <row r="6707" spans="1:15" x14ac:dyDescent="0.2">
      <c r="A6707" s="11" t="str">
        <f t="shared" si="624"/>
        <v>4212003 - Region SyddanmarkAlle uanset erf.</v>
      </c>
      <c r="B6707" s="12" t="str">
        <f t="shared" si="627"/>
        <v>421200</v>
      </c>
      <c r="C6707" s="14">
        <f t="shared" si="625"/>
        <v>0</v>
      </c>
      <c r="D6707" s="14">
        <f t="shared" si="626"/>
        <v>0</v>
      </c>
      <c r="E6707" s="19" t="str">
        <f t="shared" si="628"/>
        <v>421200 - Bookmaker- og croupierarbejde samt beslægtede funktioner</v>
      </c>
      <c r="F6707" s="19" t="str">
        <f t="shared" si="629"/>
        <v>Alle uanset erf.</v>
      </c>
      <c r="G6707" s="40" t="s">
        <v>516</v>
      </c>
      <c r="H6707" s="41" t="s">
        <v>165</v>
      </c>
      <c r="I6707" s="42" t="s">
        <v>544</v>
      </c>
      <c r="J6707" s="43" t="s">
        <v>10</v>
      </c>
      <c r="K6707" s="44">
        <v>74</v>
      </c>
      <c r="L6707" s="45">
        <v>35751.176139401447</v>
      </c>
      <c r="M6707" s="46">
        <v>37885.813699397862</v>
      </c>
      <c r="N6707" s="45"/>
      <c r="O6707" s="46"/>
    </row>
    <row r="6708" spans="1:15" x14ac:dyDescent="0.2">
      <c r="A6708" s="11" t="str">
        <f t="shared" si="624"/>
        <v>4212005 - Region NordjyllandAlle uanset erf.</v>
      </c>
      <c r="B6708" s="12" t="str">
        <f t="shared" si="627"/>
        <v>421200</v>
      </c>
      <c r="C6708" s="14">
        <f t="shared" si="625"/>
        <v>0</v>
      </c>
      <c r="D6708" s="14">
        <f t="shared" si="626"/>
        <v>0</v>
      </c>
      <c r="E6708" s="19" t="str">
        <f t="shared" si="628"/>
        <v>421200 - Bookmaker- og croupierarbejde samt beslægtede funktioner</v>
      </c>
      <c r="F6708" s="19" t="str">
        <f t="shared" si="629"/>
        <v>Alle uanset erf.</v>
      </c>
      <c r="G6708" s="40" t="s">
        <v>516</v>
      </c>
      <c r="H6708" s="41" t="s">
        <v>165</v>
      </c>
      <c r="I6708" s="42" t="s">
        <v>21</v>
      </c>
      <c r="J6708" s="43" t="s">
        <v>10</v>
      </c>
      <c r="K6708" s="44">
        <v>33</v>
      </c>
      <c r="L6708" s="45">
        <v>28395.439629885015</v>
      </c>
      <c r="M6708" s="46">
        <v>30067.130930513405</v>
      </c>
      <c r="N6708" s="45"/>
      <c r="O6708" s="46"/>
    </row>
    <row r="6709" spans="1:15" x14ac:dyDescent="0.2">
      <c r="A6709" s="11" t="str">
        <f t="shared" si="624"/>
        <v>4212006 - Alle regionerUnder 1 år</v>
      </c>
      <c r="B6709" s="12" t="str">
        <f t="shared" si="627"/>
        <v>421200</v>
      </c>
      <c r="C6709" s="14">
        <f t="shared" si="625"/>
        <v>0</v>
      </c>
      <c r="D6709" s="14">
        <f t="shared" si="626"/>
        <v>0</v>
      </c>
      <c r="E6709" s="19" t="str">
        <f t="shared" si="628"/>
        <v>421200 - Bookmaker- og croupierarbejde samt beslægtede funktioner</v>
      </c>
      <c r="F6709" s="19" t="str">
        <f t="shared" si="629"/>
        <v>Under 1 år</v>
      </c>
      <c r="G6709" s="40" t="s">
        <v>516</v>
      </c>
      <c r="H6709" s="41" t="s">
        <v>165</v>
      </c>
      <c r="I6709" s="42" t="s">
        <v>11</v>
      </c>
      <c r="J6709" s="43" t="s">
        <v>13</v>
      </c>
      <c r="K6709" s="44">
        <v>28</v>
      </c>
      <c r="L6709" s="45">
        <v>31365.378150150013</v>
      </c>
      <c r="M6709" s="46">
        <v>33211.91514615911</v>
      </c>
      <c r="N6709" s="45"/>
      <c r="O6709" s="46"/>
    </row>
    <row r="6710" spans="1:15" x14ac:dyDescent="0.2">
      <c r="A6710" s="11" t="str">
        <f t="shared" si="624"/>
        <v>4212006 - Alle regioner2 år</v>
      </c>
      <c r="B6710" s="12" t="str">
        <f t="shared" si="627"/>
        <v>421200</v>
      </c>
      <c r="C6710" s="14">
        <f t="shared" si="625"/>
        <v>0</v>
      </c>
      <c r="D6710" s="14">
        <f t="shared" si="626"/>
        <v>0</v>
      </c>
      <c r="E6710" s="19" t="str">
        <f t="shared" si="628"/>
        <v>421200 - Bookmaker- og croupierarbejde samt beslægtede funktioner</v>
      </c>
      <c r="F6710" s="19" t="str">
        <f t="shared" si="629"/>
        <v>2 år</v>
      </c>
      <c r="G6710" s="40" t="s">
        <v>516</v>
      </c>
      <c r="H6710" s="41" t="s">
        <v>165</v>
      </c>
      <c r="I6710" s="42" t="s">
        <v>11</v>
      </c>
      <c r="J6710" s="43" t="s">
        <v>23</v>
      </c>
      <c r="K6710" s="44">
        <v>12</v>
      </c>
      <c r="L6710" s="45">
        <v>31606.703243078766</v>
      </c>
      <c r="M6710" s="46">
        <v>33493.881880985973</v>
      </c>
      <c r="N6710" s="45"/>
      <c r="O6710" s="46"/>
    </row>
    <row r="6711" spans="1:15" x14ac:dyDescent="0.2">
      <c r="A6711" s="11" t="str">
        <f t="shared" si="624"/>
        <v>4212006 - Alle regioner5-9 år</v>
      </c>
      <c r="B6711" s="12" t="str">
        <f t="shared" si="627"/>
        <v>421200</v>
      </c>
      <c r="C6711" s="14">
        <f t="shared" si="625"/>
        <v>0</v>
      </c>
      <c r="D6711" s="14">
        <f t="shared" si="626"/>
        <v>0</v>
      </c>
      <c r="E6711" s="19" t="str">
        <f t="shared" si="628"/>
        <v>421200 - Bookmaker- og croupierarbejde samt beslægtede funktioner</v>
      </c>
      <c r="F6711" s="19" t="str">
        <f t="shared" si="629"/>
        <v>5-9 år</v>
      </c>
      <c r="G6711" s="40" t="s">
        <v>516</v>
      </c>
      <c r="H6711" s="41" t="s">
        <v>165</v>
      </c>
      <c r="I6711" s="42" t="s">
        <v>11</v>
      </c>
      <c r="J6711" s="43" t="s">
        <v>15</v>
      </c>
      <c r="K6711" s="44">
        <v>39</v>
      </c>
      <c r="L6711" s="45">
        <v>32193.848595710762</v>
      </c>
      <c r="M6711" s="46">
        <v>34116.084612374369</v>
      </c>
      <c r="N6711" s="45"/>
      <c r="O6711" s="46"/>
    </row>
    <row r="6712" spans="1:15" x14ac:dyDescent="0.2">
      <c r="A6712" s="11" t="str">
        <f t="shared" si="624"/>
        <v>4212006 - Alle regioner0-4 år</v>
      </c>
      <c r="B6712" s="12" t="str">
        <f t="shared" si="627"/>
        <v>421200</v>
      </c>
      <c r="C6712" s="14">
        <f t="shared" si="625"/>
        <v>0</v>
      </c>
      <c r="D6712" s="14">
        <f t="shared" si="626"/>
        <v>0</v>
      </c>
      <c r="E6712" s="19" t="str">
        <f t="shared" si="628"/>
        <v>421200 - Bookmaker- og croupierarbejde samt beslægtede funktioner</v>
      </c>
      <c r="F6712" s="19" t="str">
        <f t="shared" si="629"/>
        <v>0-4 år</v>
      </c>
      <c r="G6712" s="40" t="s">
        <v>516</v>
      </c>
      <c r="H6712" s="41" t="s">
        <v>165</v>
      </c>
      <c r="I6712" s="42" t="s">
        <v>11</v>
      </c>
      <c r="J6712" s="43" t="s">
        <v>16</v>
      </c>
      <c r="K6712" s="44">
        <v>67</v>
      </c>
      <c r="L6712" s="45">
        <v>31387.610163302001</v>
      </c>
      <c r="M6712" s="46">
        <v>33261.707152778872</v>
      </c>
      <c r="N6712" s="45"/>
      <c r="O6712" s="46"/>
    </row>
    <row r="6713" spans="1:15" x14ac:dyDescent="0.2">
      <c r="A6713" s="11" t="str">
        <f t="shared" si="624"/>
        <v>4212006 - Alle regioner10-14 år</v>
      </c>
      <c r="B6713" s="12" t="str">
        <f t="shared" si="627"/>
        <v>421200</v>
      </c>
      <c r="C6713" s="14">
        <f t="shared" si="625"/>
        <v>0</v>
      </c>
      <c r="D6713" s="14">
        <f t="shared" si="626"/>
        <v>0</v>
      </c>
      <c r="E6713" s="19" t="str">
        <f t="shared" si="628"/>
        <v>421200 - Bookmaker- og croupierarbejde samt beslægtede funktioner</v>
      </c>
      <c r="F6713" s="19" t="str">
        <f t="shared" si="629"/>
        <v>10-14 år</v>
      </c>
      <c r="G6713" s="40" t="s">
        <v>516</v>
      </c>
      <c r="H6713" s="41" t="s">
        <v>165</v>
      </c>
      <c r="I6713" s="42" t="s">
        <v>11</v>
      </c>
      <c r="J6713" s="43" t="s">
        <v>17</v>
      </c>
      <c r="K6713" s="44">
        <v>26</v>
      </c>
      <c r="L6713" s="45">
        <v>32614.834105296319</v>
      </c>
      <c r="M6713" s="46">
        <v>34348.272890628388</v>
      </c>
      <c r="N6713" s="45"/>
      <c r="O6713" s="46"/>
    </row>
    <row r="6714" spans="1:15" x14ac:dyDescent="0.2">
      <c r="A6714" s="11" t="str">
        <f t="shared" si="624"/>
        <v>4212006 - Alle regioner15-20 år</v>
      </c>
      <c r="B6714" s="12" t="str">
        <f t="shared" si="627"/>
        <v>421200</v>
      </c>
      <c r="C6714" s="14">
        <f t="shared" si="625"/>
        <v>0</v>
      </c>
      <c r="D6714" s="14">
        <f t="shared" si="626"/>
        <v>0</v>
      </c>
      <c r="E6714" s="19" t="str">
        <f t="shared" si="628"/>
        <v>421200 - Bookmaker- og croupierarbejde samt beslægtede funktioner</v>
      </c>
      <c r="F6714" s="19" t="str">
        <f t="shared" si="629"/>
        <v>15-20 år</v>
      </c>
      <c r="G6714" s="40" t="s">
        <v>516</v>
      </c>
      <c r="H6714" s="41" t="s">
        <v>165</v>
      </c>
      <c r="I6714" s="42" t="s">
        <v>11</v>
      </c>
      <c r="J6714" s="43" t="s">
        <v>18</v>
      </c>
      <c r="K6714" s="44">
        <v>21</v>
      </c>
      <c r="L6714" s="45">
        <v>41375.620330251753</v>
      </c>
      <c r="M6714" s="46">
        <v>43846.083200640147</v>
      </c>
      <c r="N6714" s="45"/>
      <c r="O6714" s="46"/>
    </row>
    <row r="6715" spans="1:15" x14ac:dyDescent="0.2">
      <c r="A6715" s="11" t="str">
        <f t="shared" si="624"/>
        <v>4212006 - Alle regioner20-24 år</v>
      </c>
      <c r="B6715" s="12" t="str">
        <f t="shared" si="627"/>
        <v>421200</v>
      </c>
      <c r="C6715" s="14">
        <f t="shared" si="625"/>
        <v>0</v>
      </c>
      <c r="D6715" s="14">
        <f t="shared" si="626"/>
        <v>0</v>
      </c>
      <c r="E6715" s="19" t="str">
        <f t="shared" si="628"/>
        <v>421200 - Bookmaker- og croupierarbejde samt beslægtede funktioner</v>
      </c>
      <c r="F6715" s="19" t="str">
        <f t="shared" si="629"/>
        <v>20-24 år</v>
      </c>
      <c r="G6715" s="40" t="s">
        <v>516</v>
      </c>
      <c r="H6715" s="41" t="s">
        <v>165</v>
      </c>
      <c r="I6715" s="42" t="s">
        <v>11</v>
      </c>
      <c r="J6715" s="43" t="s">
        <v>19</v>
      </c>
      <c r="K6715" s="44">
        <v>21</v>
      </c>
      <c r="L6715" s="45">
        <v>38618.553611283074</v>
      </c>
      <c r="M6715" s="46">
        <v>40924.397053466404</v>
      </c>
      <c r="N6715" s="45"/>
      <c r="O6715" s="46"/>
    </row>
    <row r="6716" spans="1:15" x14ac:dyDescent="0.2">
      <c r="A6716" s="11" t="str">
        <f t="shared" si="624"/>
        <v>4212006 - Alle regioner25 år og derover</v>
      </c>
      <c r="B6716" s="12" t="str">
        <f t="shared" si="627"/>
        <v>421200</v>
      </c>
      <c r="C6716" s="14">
        <f t="shared" si="625"/>
        <v>0</v>
      </c>
      <c r="D6716" s="14">
        <f t="shared" si="626"/>
        <v>0</v>
      </c>
      <c r="E6716" s="19" t="str">
        <f t="shared" si="628"/>
        <v>421200 - Bookmaker- og croupierarbejde samt beslægtede funktioner</v>
      </c>
      <c r="F6716" s="19" t="str">
        <f t="shared" si="629"/>
        <v>25 år og derover</v>
      </c>
      <c r="G6716" s="40" t="s">
        <v>516</v>
      </c>
      <c r="H6716" s="41" t="s">
        <v>165</v>
      </c>
      <c r="I6716" s="42" t="s">
        <v>11</v>
      </c>
      <c r="J6716" s="43" t="s">
        <v>9</v>
      </c>
      <c r="K6716" s="44">
        <v>68</v>
      </c>
      <c r="L6716" s="45">
        <v>44048.573603588069</v>
      </c>
      <c r="M6716" s="46">
        <v>46678.633641664899</v>
      </c>
      <c r="N6716" s="45"/>
      <c r="O6716" s="46"/>
    </row>
    <row r="6717" spans="1:15" x14ac:dyDescent="0.2">
      <c r="A6717" s="11" t="str">
        <f t="shared" si="624"/>
        <v>4212006 - Alle regionerAlle uanset erf.</v>
      </c>
      <c r="B6717" s="12" t="str">
        <f t="shared" si="627"/>
        <v>421200</v>
      </c>
      <c r="C6717" s="14">
        <f t="shared" si="625"/>
        <v>0</v>
      </c>
      <c r="D6717" s="14">
        <f t="shared" si="626"/>
        <v>0</v>
      </c>
      <c r="E6717" s="19" t="str">
        <f t="shared" si="628"/>
        <v>421200 - Bookmaker- og croupierarbejde samt beslægtede funktioner</v>
      </c>
      <c r="F6717" s="19" t="str">
        <f t="shared" si="629"/>
        <v>Alle uanset erf.</v>
      </c>
      <c r="G6717" s="40" t="s">
        <v>516</v>
      </c>
      <c r="H6717" s="41" t="s">
        <v>165</v>
      </c>
      <c r="I6717" s="42" t="s">
        <v>11</v>
      </c>
      <c r="J6717" s="43" t="s">
        <v>10</v>
      </c>
      <c r="K6717" s="44">
        <v>242</v>
      </c>
      <c r="L6717" s="45">
        <v>35774.951844462892</v>
      </c>
      <c r="M6717" s="46">
        <v>37911.009008470144</v>
      </c>
      <c r="N6717" s="45"/>
      <c r="O6717" s="46"/>
    </row>
    <row r="6718" spans="1:15" x14ac:dyDescent="0.2">
      <c r="A6718" s="11" t="str">
        <f t="shared" si="624"/>
        <v>4214001 - Region Hovedstaden2 år</v>
      </c>
      <c r="B6718" s="12" t="str">
        <f t="shared" si="627"/>
        <v>421400</v>
      </c>
      <c r="C6718" s="14">
        <f t="shared" si="625"/>
        <v>0</v>
      </c>
      <c r="D6718" s="14">
        <f t="shared" si="626"/>
        <v>0</v>
      </c>
      <c r="E6718" s="19" t="str">
        <f t="shared" si="628"/>
        <v>421400 - Inkassatorarbejde og beslægtede funktioner</v>
      </c>
      <c r="F6718" s="19" t="str">
        <f t="shared" si="629"/>
        <v>2 år</v>
      </c>
      <c r="G6718" s="40" t="s">
        <v>516</v>
      </c>
      <c r="H6718" s="41" t="s">
        <v>380</v>
      </c>
      <c r="I6718" s="42" t="s">
        <v>8</v>
      </c>
      <c r="J6718" s="43" t="s">
        <v>23</v>
      </c>
      <c r="K6718" s="44">
        <v>13</v>
      </c>
      <c r="L6718" s="45">
        <v>26311.920301150454</v>
      </c>
      <c r="M6718" s="46">
        <v>27850.802958116587</v>
      </c>
      <c r="N6718" s="45"/>
      <c r="O6718" s="46"/>
    </row>
    <row r="6719" spans="1:15" x14ac:dyDescent="0.2">
      <c r="A6719" s="11" t="str">
        <f t="shared" si="624"/>
        <v>4214001 - Region Hovedstaden5-9 år</v>
      </c>
      <c r="B6719" s="12" t="str">
        <f t="shared" si="627"/>
        <v>421400</v>
      </c>
      <c r="C6719" s="14">
        <f t="shared" si="625"/>
        <v>0</v>
      </c>
      <c r="D6719" s="14">
        <f t="shared" si="626"/>
        <v>0</v>
      </c>
      <c r="E6719" s="19" t="str">
        <f t="shared" si="628"/>
        <v>421400 - Inkassatorarbejde og beslægtede funktioner</v>
      </c>
      <c r="F6719" s="19" t="str">
        <f t="shared" si="629"/>
        <v>5-9 år</v>
      </c>
      <c r="G6719" s="40" t="s">
        <v>516</v>
      </c>
      <c r="H6719" s="41" t="s">
        <v>380</v>
      </c>
      <c r="I6719" s="42" t="s">
        <v>8</v>
      </c>
      <c r="J6719" s="43" t="s">
        <v>15</v>
      </c>
      <c r="K6719" s="44">
        <v>31</v>
      </c>
      <c r="L6719" s="45">
        <v>32713.71785710286</v>
      </c>
      <c r="M6719" s="46">
        <v>34651.912503252795</v>
      </c>
      <c r="N6719" s="45"/>
      <c r="O6719" s="46"/>
    </row>
    <row r="6720" spans="1:15" x14ac:dyDescent="0.2">
      <c r="A6720" s="11" t="str">
        <f t="shared" si="624"/>
        <v>4214001 - Region Hovedstaden0-4 år</v>
      </c>
      <c r="B6720" s="12" t="str">
        <f t="shared" si="627"/>
        <v>421400</v>
      </c>
      <c r="C6720" s="14">
        <f t="shared" si="625"/>
        <v>0</v>
      </c>
      <c r="D6720" s="14">
        <f t="shared" si="626"/>
        <v>0</v>
      </c>
      <c r="E6720" s="19" t="str">
        <f t="shared" si="628"/>
        <v>421400 - Inkassatorarbejde og beslægtede funktioner</v>
      </c>
      <c r="F6720" s="19" t="str">
        <f t="shared" si="629"/>
        <v>0-4 år</v>
      </c>
      <c r="G6720" s="40" t="s">
        <v>516</v>
      </c>
      <c r="H6720" s="41" t="s">
        <v>380</v>
      </c>
      <c r="I6720" s="42" t="s">
        <v>8</v>
      </c>
      <c r="J6720" s="43" t="s">
        <v>16</v>
      </c>
      <c r="K6720" s="44">
        <v>44</v>
      </c>
      <c r="L6720" s="45">
        <v>26499.297488557659</v>
      </c>
      <c r="M6720" s="46">
        <v>28049.139113957557</v>
      </c>
      <c r="N6720" s="45"/>
      <c r="O6720" s="46"/>
    </row>
    <row r="6721" spans="1:15" x14ac:dyDescent="0.2">
      <c r="A6721" s="11" t="str">
        <f t="shared" si="624"/>
        <v>4214001 - Region Hovedstaden10-14 år</v>
      </c>
      <c r="B6721" s="12" t="str">
        <f t="shared" si="627"/>
        <v>421400</v>
      </c>
      <c r="C6721" s="14">
        <f t="shared" si="625"/>
        <v>0</v>
      </c>
      <c r="D6721" s="14">
        <f t="shared" si="626"/>
        <v>0</v>
      </c>
      <c r="E6721" s="19" t="str">
        <f t="shared" si="628"/>
        <v>421400 - Inkassatorarbejde og beslægtede funktioner</v>
      </c>
      <c r="F6721" s="19" t="str">
        <f t="shared" si="629"/>
        <v>10-14 år</v>
      </c>
      <c r="G6721" s="40" t="s">
        <v>516</v>
      </c>
      <c r="H6721" s="41" t="s">
        <v>380</v>
      </c>
      <c r="I6721" s="42" t="s">
        <v>8</v>
      </c>
      <c r="J6721" s="43" t="s">
        <v>17</v>
      </c>
      <c r="K6721" s="44">
        <v>15</v>
      </c>
      <c r="L6721" s="45">
        <v>33504.771058115133</v>
      </c>
      <c r="M6721" s="46">
        <v>35489.833354274131</v>
      </c>
      <c r="N6721" s="45"/>
      <c r="O6721" s="46"/>
    </row>
    <row r="6722" spans="1:15" x14ac:dyDescent="0.2">
      <c r="A6722" s="11" t="str">
        <f t="shared" ref="A6722:A6785" si="630">B6722&amp;I6722&amp;F6722</f>
        <v>4214001 - Region Hovedstaden15-20 år</v>
      </c>
      <c r="B6722" s="12" t="str">
        <f t="shared" si="627"/>
        <v>421400</v>
      </c>
      <c r="C6722" s="14">
        <f t="shared" ref="C6722:C6785" si="631">N6722*1.2</f>
        <v>0</v>
      </c>
      <c r="D6722" s="14">
        <f t="shared" ref="D6722:D6785" si="632">O6722*1.2</f>
        <v>0</v>
      </c>
      <c r="E6722" s="19" t="str">
        <f t="shared" si="628"/>
        <v>421400 - Inkassatorarbejde og beslægtede funktioner</v>
      </c>
      <c r="F6722" s="19" t="str">
        <f t="shared" si="629"/>
        <v>15-20 år</v>
      </c>
      <c r="G6722" s="40" t="s">
        <v>516</v>
      </c>
      <c r="H6722" s="41" t="s">
        <v>380</v>
      </c>
      <c r="I6722" s="42" t="s">
        <v>8</v>
      </c>
      <c r="J6722" s="43" t="s">
        <v>18</v>
      </c>
      <c r="K6722" s="44">
        <v>23</v>
      </c>
      <c r="L6722" s="45">
        <v>34580.312679013725</v>
      </c>
      <c r="M6722" s="46">
        <v>36629.097754113434</v>
      </c>
      <c r="N6722" s="45"/>
      <c r="O6722" s="46"/>
    </row>
    <row r="6723" spans="1:15" x14ac:dyDescent="0.2">
      <c r="A6723" s="11" t="str">
        <f t="shared" si="630"/>
        <v>4214001 - Region Hovedstaden20-24 år</v>
      </c>
      <c r="B6723" s="12" t="str">
        <f t="shared" ref="B6723:B6786" si="633">LEFT(E6723,6)</f>
        <v>421400</v>
      </c>
      <c r="C6723" s="14">
        <f t="shared" si="631"/>
        <v>0</v>
      </c>
      <c r="D6723" s="14">
        <f t="shared" si="632"/>
        <v>0</v>
      </c>
      <c r="E6723" s="19" t="str">
        <f t="shared" ref="E6723:E6786" si="634">TRIM(H6723)</f>
        <v>421400 - Inkassatorarbejde og beslægtede funktioner</v>
      </c>
      <c r="F6723" s="19" t="str">
        <f t="shared" ref="F6723:F6786" si="635">MID(J6723,6,30)</f>
        <v>20-24 år</v>
      </c>
      <c r="G6723" s="40" t="s">
        <v>516</v>
      </c>
      <c r="H6723" s="41" t="s">
        <v>380</v>
      </c>
      <c r="I6723" s="42" t="s">
        <v>8</v>
      </c>
      <c r="J6723" s="43" t="s">
        <v>19</v>
      </c>
      <c r="K6723" s="44">
        <v>16</v>
      </c>
      <c r="L6723" s="45">
        <v>36827.83654091091</v>
      </c>
      <c r="M6723" s="46">
        <v>39009.781006063793</v>
      </c>
      <c r="N6723" s="45"/>
      <c r="O6723" s="46"/>
    </row>
    <row r="6724" spans="1:15" x14ac:dyDescent="0.2">
      <c r="A6724" s="11" t="str">
        <f t="shared" si="630"/>
        <v>4214001 - Region Hovedstaden25 år og derover</v>
      </c>
      <c r="B6724" s="12" t="str">
        <f t="shared" si="633"/>
        <v>421400</v>
      </c>
      <c r="C6724" s="14">
        <f t="shared" si="631"/>
        <v>0</v>
      </c>
      <c r="D6724" s="14">
        <f t="shared" si="632"/>
        <v>0</v>
      </c>
      <c r="E6724" s="19" t="str">
        <f t="shared" si="634"/>
        <v>421400 - Inkassatorarbejde og beslægtede funktioner</v>
      </c>
      <c r="F6724" s="19" t="str">
        <f t="shared" si="635"/>
        <v>25 år og derover</v>
      </c>
      <c r="G6724" s="40" t="s">
        <v>516</v>
      </c>
      <c r="H6724" s="41" t="s">
        <v>380</v>
      </c>
      <c r="I6724" s="42" t="s">
        <v>8</v>
      </c>
      <c r="J6724" s="43" t="s">
        <v>9</v>
      </c>
      <c r="K6724" s="44">
        <v>82</v>
      </c>
      <c r="L6724" s="45">
        <v>36293.119043813087</v>
      </c>
      <c r="M6724" s="46">
        <v>38443.383019618814</v>
      </c>
      <c r="N6724" s="45"/>
      <c r="O6724" s="46"/>
    </row>
    <row r="6725" spans="1:15" x14ac:dyDescent="0.2">
      <c r="A6725" s="11" t="str">
        <f t="shared" si="630"/>
        <v>4214001 - Region HovedstadenAlle uanset erf.</v>
      </c>
      <c r="B6725" s="12" t="str">
        <f t="shared" si="633"/>
        <v>421400</v>
      </c>
      <c r="C6725" s="14">
        <f t="shared" si="631"/>
        <v>0</v>
      </c>
      <c r="D6725" s="14">
        <f t="shared" si="632"/>
        <v>0</v>
      </c>
      <c r="E6725" s="19" t="str">
        <f t="shared" si="634"/>
        <v>421400 - Inkassatorarbejde og beslægtede funktioner</v>
      </c>
      <c r="F6725" s="19" t="str">
        <f t="shared" si="635"/>
        <v>Alle uanset erf.</v>
      </c>
      <c r="G6725" s="40" t="s">
        <v>516</v>
      </c>
      <c r="H6725" s="41" t="s">
        <v>380</v>
      </c>
      <c r="I6725" s="42" t="s">
        <v>8</v>
      </c>
      <c r="J6725" s="43" t="s">
        <v>10</v>
      </c>
      <c r="K6725" s="44">
        <v>211</v>
      </c>
      <c r="L6725" s="45">
        <v>33812.487996899486</v>
      </c>
      <c r="M6725" s="46">
        <v>35815.781645602598</v>
      </c>
      <c r="N6725" s="45"/>
      <c r="O6725" s="46"/>
    </row>
    <row r="6726" spans="1:15" x14ac:dyDescent="0.2">
      <c r="A6726" s="11" t="str">
        <f t="shared" si="630"/>
        <v>4214003 - Region Syddanmark25 år og derover</v>
      </c>
      <c r="B6726" s="12" t="str">
        <f t="shared" si="633"/>
        <v>421400</v>
      </c>
      <c r="C6726" s="14">
        <f t="shared" si="631"/>
        <v>0</v>
      </c>
      <c r="D6726" s="14">
        <f t="shared" si="632"/>
        <v>0</v>
      </c>
      <c r="E6726" s="19" t="str">
        <f t="shared" si="634"/>
        <v>421400 - Inkassatorarbejde og beslægtede funktioner</v>
      </c>
      <c r="F6726" s="19" t="str">
        <f t="shared" si="635"/>
        <v>25 år og derover</v>
      </c>
      <c r="G6726" s="40" t="s">
        <v>516</v>
      </c>
      <c r="H6726" s="41" t="s">
        <v>380</v>
      </c>
      <c r="I6726" s="42" t="s">
        <v>544</v>
      </c>
      <c r="J6726" s="43" t="s">
        <v>9</v>
      </c>
      <c r="K6726" s="44">
        <v>12</v>
      </c>
      <c r="L6726" s="45">
        <v>34325.226517074254</v>
      </c>
      <c r="M6726" s="46">
        <v>36371.534802510498</v>
      </c>
      <c r="N6726" s="45"/>
      <c r="O6726" s="46"/>
    </row>
    <row r="6727" spans="1:15" x14ac:dyDescent="0.2">
      <c r="A6727" s="11" t="str">
        <f t="shared" si="630"/>
        <v>4214003 - Region SyddanmarkAlle uanset erf.</v>
      </c>
      <c r="B6727" s="12" t="str">
        <f t="shared" si="633"/>
        <v>421400</v>
      </c>
      <c r="C6727" s="14">
        <f t="shared" si="631"/>
        <v>0</v>
      </c>
      <c r="D6727" s="14">
        <f t="shared" si="632"/>
        <v>0</v>
      </c>
      <c r="E6727" s="19" t="str">
        <f t="shared" si="634"/>
        <v>421400 - Inkassatorarbejde og beslægtede funktioner</v>
      </c>
      <c r="F6727" s="19" t="str">
        <f t="shared" si="635"/>
        <v>Alle uanset erf.</v>
      </c>
      <c r="G6727" s="40" t="s">
        <v>516</v>
      </c>
      <c r="H6727" s="41" t="s">
        <v>380</v>
      </c>
      <c r="I6727" s="42" t="s">
        <v>544</v>
      </c>
      <c r="J6727" s="43" t="s">
        <v>10</v>
      </c>
      <c r="K6727" s="44">
        <v>22</v>
      </c>
      <c r="L6727" s="45">
        <v>34120.443662818347</v>
      </c>
      <c r="M6727" s="46">
        <v>36154.543759295644</v>
      </c>
      <c r="N6727" s="45"/>
      <c r="O6727" s="46"/>
    </row>
    <row r="6728" spans="1:15" x14ac:dyDescent="0.2">
      <c r="A6728" s="11" t="str">
        <f t="shared" si="630"/>
        <v>4214004 - Region MidtjyllandAlle uanset erf.</v>
      </c>
      <c r="B6728" s="12" t="str">
        <f t="shared" si="633"/>
        <v>421400</v>
      </c>
      <c r="C6728" s="14">
        <f t="shared" si="631"/>
        <v>0</v>
      </c>
      <c r="D6728" s="14">
        <f t="shared" si="632"/>
        <v>0</v>
      </c>
      <c r="E6728" s="19" t="str">
        <f t="shared" si="634"/>
        <v>421400 - Inkassatorarbejde og beslægtede funktioner</v>
      </c>
      <c r="F6728" s="19" t="str">
        <f t="shared" si="635"/>
        <v>Alle uanset erf.</v>
      </c>
      <c r="G6728" s="40" t="s">
        <v>516</v>
      </c>
      <c r="H6728" s="41" t="s">
        <v>380</v>
      </c>
      <c r="I6728" s="42" t="s">
        <v>517</v>
      </c>
      <c r="J6728" s="43" t="s">
        <v>10</v>
      </c>
      <c r="K6728" s="44">
        <v>104</v>
      </c>
      <c r="L6728" s="45">
        <v>22501.444769507394</v>
      </c>
      <c r="M6728" s="46">
        <v>23817.46742069193</v>
      </c>
      <c r="N6728" s="45"/>
      <c r="O6728" s="46"/>
    </row>
    <row r="6729" spans="1:15" x14ac:dyDescent="0.2">
      <c r="A6729" s="11" t="str">
        <f t="shared" si="630"/>
        <v>4214006 - Alle regionerUnder 1 år</v>
      </c>
      <c r="B6729" s="12" t="str">
        <f t="shared" si="633"/>
        <v>421400</v>
      </c>
      <c r="C6729" s="14">
        <f t="shared" si="631"/>
        <v>0</v>
      </c>
      <c r="D6729" s="14">
        <f t="shared" si="632"/>
        <v>0</v>
      </c>
      <c r="E6729" s="19" t="str">
        <f t="shared" si="634"/>
        <v>421400 - Inkassatorarbejde og beslægtede funktioner</v>
      </c>
      <c r="F6729" s="19" t="str">
        <f t="shared" si="635"/>
        <v>Under 1 år</v>
      </c>
      <c r="G6729" s="40" t="s">
        <v>516</v>
      </c>
      <c r="H6729" s="41" t="s">
        <v>380</v>
      </c>
      <c r="I6729" s="42" t="s">
        <v>11</v>
      </c>
      <c r="J6729" s="43" t="s">
        <v>13</v>
      </c>
      <c r="K6729" s="44">
        <v>27</v>
      </c>
      <c r="L6729" s="45">
        <v>22599.37598692063</v>
      </c>
      <c r="M6729" s="46">
        <v>23921.126257006708</v>
      </c>
      <c r="N6729" s="45"/>
      <c r="O6729" s="46"/>
    </row>
    <row r="6730" spans="1:15" x14ac:dyDescent="0.2">
      <c r="A6730" s="11" t="str">
        <f t="shared" si="630"/>
        <v>4214006 - Alle regioner1 år</v>
      </c>
      <c r="B6730" s="12" t="str">
        <f t="shared" si="633"/>
        <v>421400</v>
      </c>
      <c r="C6730" s="14">
        <f t="shared" si="631"/>
        <v>0</v>
      </c>
      <c r="D6730" s="14">
        <f t="shared" si="632"/>
        <v>0</v>
      </c>
      <c r="E6730" s="19" t="str">
        <f t="shared" si="634"/>
        <v>421400 - Inkassatorarbejde og beslægtede funktioner</v>
      </c>
      <c r="F6730" s="19" t="str">
        <f t="shared" si="635"/>
        <v>1 år</v>
      </c>
      <c r="G6730" s="40" t="s">
        <v>516</v>
      </c>
      <c r="H6730" s="41" t="s">
        <v>380</v>
      </c>
      <c r="I6730" s="42" t="s">
        <v>11</v>
      </c>
      <c r="J6730" s="43" t="s">
        <v>22</v>
      </c>
      <c r="K6730" s="44">
        <v>20</v>
      </c>
      <c r="L6730" s="45">
        <v>22396.83418603005</v>
      </c>
      <c r="M6730" s="46">
        <v>23706.738567973654</v>
      </c>
      <c r="N6730" s="45"/>
      <c r="O6730" s="46"/>
    </row>
    <row r="6731" spans="1:15" x14ac:dyDescent="0.2">
      <c r="A6731" s="11" t="str">
        <f t="shared" si="630"/>
        <v>4214006 - Alle regioner2 år</v>
      </c>
      <c r="B6731" s="12" t="str">
        <f t="shared" si="633"/>
        <v>421400</v>
      </c>
      <c r="C6731" s="14">
        <f t="shared" si="631"/>
        <v>0</v>
      </c>
      <c r="D6731" s="14">
        <f t="shared" si="632"/>
        <v>0</v>
      </c>
      <c r="E6731" s="19" t="str">
        <f t="shared" si="634"/>
        <v>421400 - Inkassatorarbejde og beslægtede funktioner</v>
      </c>
      <c r="F6731" s="19" t="str">
        <f t="shared" si="635"/>
        <v>2 år</v>
      </c>
      <c r="G6731" s="40" t="s">
        <v>516</v>
      </c>
      <c r="H6731" s="41" t="s">
        <v>380</v>
      </c>
      <c r="I6731" s="42" t="s">
        <v>11</v>
      </c>
      <c r="J6731" s="43" t="s">
        <v>23</v>
      </c>
      <c r="K6731" s="44">
        <v>34</v>
      </c>
      <c r="L6731" s="45">
        <v>22452.93775187655</v>
      </c>
      <c r="M6731" s="46">
        <v>23766.123414832218</v>
      </c>
      <c r="N6731" s="45"/>
      <c r="O6731" s="46"/>
    </row>
    <row r="6732" spans="1:15" x14ac:dyDescent="0.2">
      <c r="A6732" s="11" t="str">
        <f t="shared" si="630"/>
        <v>4214006 - Alle regioner3 år</v>
      </c>
      <c r="B6732" s="12" t="str">
        <f t="shared" si="633"/>
        <v>421400</v>
      </c>
      <c r="C6732" s="14">
        <f t="shared" si="631"/>
        <v>0</v>
      </c>
      <c r="D6732" s="14">
        <f t="shared" si="632"/>
        <v>0</v>
      </c>
      <c r="E6732" s="19" t="str">
        <f t="shared" si="634"/>
        <v>421400 - Inkassatorarbejde og beslægtede funktioner</v>
      </c>
      <c r="F6732" s="19" t="str">
        <f t="shared" si="635"/>
        <v>3 år</v>
      </c>
      <c r="G6732" s="40" t="s">
        <v>516</v>
      </c>
      <c r="H6732" s="41" t="s">
        <v>380</v>
      </c>
      <c r="I6732" s="42" t="s">
        <v>11</v>
      </c>
      <c r="J6732" s="43" t="s">
        <v>14</v>
      </c>
      <c r="K6732" s="44">
        <v>23</v>
      </c>
      <c r="L6732" s="45">
        <v>22654.741143407835</v>
      </c>
      <c r="M6732" s="46">
        <v>23979.729507792745</v>
      </c>
      <c r="N6732" s="45"/>
      <c r="O6732" s="46"/>
    </row>
    <row r="6733" spans="1:15" x14ac:dyDescent="0.2">
      <c r="A6733" s="11" t="str">
        <f t="shared" si="630"/>
        <v>4214006 - Alle regioner5-9 år</v>
      </c>
      <c r="B6733" s="12" t="str">
        <f t="shared" si="633"/>
        <v>421400</v>
      </c>
      <c r="C6733" s="14">
        <f t="shared" si="631"/>
        <v>0</v>
      </c>
      <c r="D6733" s="14">
        <f t="shared" si="632"/>
        <v>0</v>
      </c>
      <c r="E6733" s="19" t="str">
        <f t="shared" si="634"/>
        <v>421400 - Inkassatorarbejde og beslægtede funktioner</v>
      </c>
      <c r="F6733" s="19" t="str">
        <f t="shared" si="635"/>
        <v>5-9 år</v>
      </c>
      <c r="G6733" s="40" t="s">
        <v>516</v>
      </c>
      <c r="H6733" s="41" t="s">
        <v>380</v>
      </c>
      <c r="I6733" s="42" t="s">
        <v>11</v>
      </c>
      <c r="J6733" s="43" t="s">
        <v>15</v>
      </c>
      <c r="K6733" s="44">
        <v>46</v>
      </c>
      <c r="L6733" s="45">
        <v>32294.183526945293</v>
      </c>
      <c r="M6733" s="46">
        <v>34207.521958459547</v>
      </c>
      <c r="N6733" s="45"/>
      <c r="O6733" s="46"/>
    </row>
    <row r="6734" spans="1:15" x14ac:dyDescent="0.2">
      <c r="A6734" s="11" t="str">
        <f t="shared" si="630"/>
        <v>4214006 - Alle regioner0-4 år</v>
      </c>
      <c r="B6734" s="12" t="str">
        <f t="shared" si="633"/>
        <v>421400</v>
      </c>
      <c r="C6734" s="14">
        <f t="shared" si="631"/>
        <v>0</v>
      </c>
      <c r="D6734" s="14">
        <f t="shared" si="632"/>
        <v>0</v>
      </c>
      <c r="E6734" s="19" t="str">
        <f t="shared" si="634"/>
        <v>421400 - Inkassatorarbejde og beslægtede funktioner</v>
      </c>
      <c r="F6734" s="19" t="str">
        <f t="shared" si="635"/>
        <v>0-4 år</v>
      </c>
      <c r="G6734" s="40" t="s">
        <v>516</v>
      </c>
      <c r="H6734" s="41" t="s">
        <v>380</v>
      </c>
      <c r="I6734" s="42" t="s">
        <v>11</v>
      </c>
      <c r="J6734" s="43" t="s">
        <v>16</v>
      </c>
      <c r="K6734" s="44">
        <v>114</v>
      </c>
      <c r="L6734" s="45">
        <v>22579.374161468746</v>
      </c>
      <c r="M6734" s="46">
        <v>23899.954601989244</v>
      </c>
      <c r="N6734" s="45"/>
      <c r="O6734" s="46"/>
    </row>
    <row r="6735" spans="1:15" x14ac:dyDescent="0.2">
      <c r="A6735" s="11" t="str">
        <f t="shared" si="630"/>
        <v>4214006 - Alle regioner10-14 år</v>
      </c>
      <c r="B6735" s="12" t="str">
        <f t="shared" si="633"/>
        <v>421400</v>
      </c>
      <c r="C6735" s="14">
        <f t="shared" si="631"/>
        <v>0</v>
      </c>
      <c r="D6735" s="14">
        <f t="shared" si="632"/>
        <v>0</v>
      </c>
      <c r="E6735" s="19" t="str">
        <f t="shared" si="634"/>
        <v>421400 - Inkassatorarbejde og beslægtede funktioner</v>
      </c>
      <c r="F6735" s="19" t="str">
        <f t="shared" si="635"/>
        <v>10-14 år</v>
      </c>
      <c r="G6735" s="40" t="s">
        <v>516</v>
      </c>
      <c r="H6735" s="41" t="s">
        <v>380</v>
      </c>
      <c r="I6735" s="42" t="s">
        <v>11</v>
      </c>
      <c r="J6735" s="43" t="s">
        <v>17</v>
      </c>
      <c r="K6735" s="44">
        <v>20</v>
      </c>
      <c r="L6735" s="45">
        <v>33812.487996899486</v>
      </c>
      <c r="M6735" s="46">
        <v>35815.781645602598</v>
      </c>
      <c r="N6735" s="45"/>
      <c r="O6735" s="46"/>
    </row>
    <row r="6736" spans="1:15" x14ac:dyDescent="0.2">
      <c r="A6736" s="11" t="str">
        <f t="shared" si="630"/>
        <v>4214006 - Alle regioner15-20 år</v>
      </c>
      <c r="B6736" s="12" t="str">
        <f t="shared" si="633"/>
        <v>421400</v>
      </c>
      <c r="C6736" s="14">
        <f t="shared" si="631"/>
        <v>0</v>
      </c>
      <c r="D6736" s="14">
        <f t="shared" si="632"/>
        <v>0</v>
      </c>
      <c r="E6736" s="19" t="str">
        <f t="shared" si="634"/>
        <v>421400 - Inkassatorarbejde og beslægtede funktioner</v>
      </c>
      <c r="F6736" s="19" t="str">
        <f t="shared" si="635"/>
        <v>15-20 år</v>
      </c>
      <c r="G6736" s="40" t="s">
        <v>516</v>
      </c>
      <c r="H6736" s="41" t="s">
        <v>380</v>
      </c>
      <c r="I6736" s="42" t="s">
        <v>11</v>
      </c>
      <c r="J6736" s="43" t="s">
        <v>18</v>
      </c>
      <c r="K6736" s="44">
        <v>32</v>
      </c>
      <c r="L6736" s="45">
        <v>34358.275213485569</v>
      </c>
      <c r="M6736" s="46">
        <v>36393.905200899702</v>
      </c>
      <c r="N6736" s="45"/>
      <c r="O6736" s="46"/>
    </row>
    <row r="6737" spans="1:15" x14ac:dyDescent="0.2">
      <c r="A6737" s="11" t="str">
        <f t="shared" si="630"/>
        <v>4214006 - Alle regioner20-24 år</v>
      </c>
      <c r="B6737" s="12" t="str">
        <f t="shared" si="633"/>
        <v>421400</v>
      </c>
      <c r="C6737" s="14">
        <f t="shared" si="631"/>
        <v>0</v>
      </c>
      <c r="D6737" s="14">
        <f t="shared" si="632"/>
        <v>0</v>
      </c>
      <c r="E6737" s="19" t="str">
        <f t="shared" si="634"/>
        <v>421400 - Inkassatorarbejde og beslægtede funktioner</v>
      </c>
      <c r="F6737" s="19" t="str">
        <f t="shared" si="635"/>
        <v>20-24 år</v>
      </c>
      <c r="G6737" s="40" t="s">
        <v>516</v>
      </c>
      <c r="H6737" s="41" t="s">
        <v>380</v>
      </c>
      <c r="I6737" s="42" t="s">
        <v>11</v>
      </c>
      <c r="J6737" s="43" t="s">
        <v>19</v>
      </c>
      <c r="K6737" s="44">
        <v>26</v>
      </c>
      <c r="L6737" s="45">
        <v>36482.047298515972</v>
      </c>
      <c r="M6737" s="46">
        <v>38643.504735528746</v>
      </c>
      <c r="N6737" s="45"/>
      <c r="O6737" s="46"/>
    </row>
    <row r="6738" spans="1:15" x14ac:dyDescent="0.2">
      <c r="A6738" s="11" t="str">
        <f t="shared" si="630"/>
        <v>4214006 - Alle regioner25 år og derover</v>
      </c>
      <c r="B6738" s="12" t="str">
        <f t="shared" si="633"/>
        <v>421400</v>
      </c>
      <c r="C6738" s="14">
        <f t="shared" si="631"/>
        <v>0</v>
      </c>
      <c r="D6738" s="14">
        <f t="shared" si="632"/>
        <v>0</v>
      </c>
      <c r="E6738" s="19" t="str">
        <f t="shared" si="634"/>
        <v>421400 - Inkassatorarbejde og beslægtede funktioner</v>
      </c>
      <c r="F6738" s="19" t="str">
        <f t="shared" si="635"/>
        <v>25 år og derover</v>
      </c>
      <c r="G6738" s="40" t="s">
        <v>516</v>
      </c>
      <c r="H6738" s="41" t="s">
        <v>380</v>
      </c>
      <c r="I6738" s="42" t="s">
        <v>11</v>
      </c>
      <c r="J6738" s="43" t="s">
        <v>9</v>
      </c>
      <c r="K6738" s="44">
        <v>102</v>
      </c>
      <c r="L6738" s="45">
        <v>36099.444331098806</v>
      </c>
      <c r="M6738" s="46">
        <v>38238.233631573617</v>
      </c>
      <c r="N6738" s="45"/>
      <c r="O6738" s="46"/>
    </row>
    <row r="6739" spans="1:15" x14ac:dyDescent="0.2">
      <c r="A6739" s="11" t="str">
        <f t="shared" si="630"/>
        <v>4214006 - Alle regionerAlle uanset erf.</v>
      </c>
      <c r="B6739" s="12" t="str">
        <f t="shared" si="633"/>
        <v>421400</v>
      </c>
      <c r="C6739" s="14">
        <f t="shared" si="631"/>
        <v>0</v>
      </c>
      <c r="D6739" s="14">
        <f t="shared" si="632"/>
        <v>0</v>
      </c>
      <c r="E6739" s="19" t="str">
        <f t="shared" si="634"/>
        <v>421400 - Inkassatorarbejde og beslægtede funktioner</v>
      </c>
      <c r="F6739" s="19" t="str">
        <f t="shared" si="635"/>
        <v>Alle uanset erf.</v>
      </c>
      <c r="G6739" s="40" t="s">
        <v>516</v>
      </c>
      <c r="H6739" s="41" t="s">
        <v>380</v>
      </c>
      <c r="I6739" s="42" t="s">
        <v>11</v>
      </c>
      <c r="J6739" s="43" t="s">
        <v>10</v>
      </c>
      <c r="K6739" s="44">
        <v>340</v>
      </c>
      <c r="L6739" s="45">
        <v>31483.524294297822</v>
      </c>
      <c r="M6739" s="46">
        <v>33348.833474247556</v>
      </c>
      <c r="N6739" s="45"/>
      <c r="O6739" s="46"/>
    </row>
    <row r="6740" spans="1:15" x14ac:dyDescent="0.2">
      <c r="A6740" s="11" t="str">
        <f t="shared" si="630"/>
        <v>4221001 - Region HovedstadenUnder 1 år</v>
      </c>
      <c r="B6740" s="12" t="str">
        <f t="shared" si="633"/>
        <v>422100</v>
      </c>
      <c r="C6740" s="14">
        <f t="shared" si="631"/>
        <v>0</v>
      </c>
      <c r="D6740" s="14">
        <f t="shared" si="632"/>
        <v>0</v>
      </c>
      <c r="E6740" s="19" t="str">
        <f t="shared" si="634"/>
        <v>422100 - Rejsebureauarbejde</v>
      </c>
      <c r="F6740" s="19" t="str">
        <f t="shared" si="635"/>
        <v>Under 1 år</v>
      </c>
      <c r="G6740" s="40" t="s">
        <v>516</v>
      </c>
      <c r="H6740" s="41" t="s">
        <v>166</v>
      </c>
      <c r="I6740" s="42" t="s">
        <v>8</v>
      </c>
      <c r="J6740" s="43" t="s">
        <v>13</v>
      </c>
      <c r="K6740" s="44">
        <v>42</v>
      </c>
      <c r="L6740" s="45">
        <v>27498.54974480523</v>
      </c>
      <c r="M6740" s="46">
        <v>29184.931817707056</v>
      </c>
      <c r="N6740" s="45"/>
      <c r="O6740" s="46"/>
    </row>
    <row r="6741" spans="1:15" x14ac:dyDescent="0.2">
      <c r="A6741" s="11" t="str">
        <f t="shared" si="630"/>
        <v>4221001 - Region Hovedstaden1 år</v>
      </c>
      <c r="B6741" s="12" t="str">
        <f t="shared" si="633"/>
        <v>422100</v>
      </c>
      <c r="C6741" s="14">
        <f t="shared" si="631"/>
        <v>0</v>
      </c>
      <c r="D6741" s="14">
        <f t="shared" si="632"/>
        <v>0</v>
      </c>
      <c r="E6741" s="19" t="str">
        <f t="shared" si="634"/>
        <v>422100 - Rejsebureauarbejde</v>
      </c>
      <c r="F6741" s="19" t="str">
        <f t="shared" si="635"/>
        <v>1 år</v>
      </c>
      <c r="G6741" s="40" t="s">
        <v>516</v>
      </c>
      <c r="H6741" s="41" t="s">
        <v>166</v>
      </c>
      <c r="I6741" s="42" t="s">
        <v>8</v>
      </c>
      <c r="J6741" s="43" t="s">
        <v>22</v>
      </c>
      <c r="K6741" s="44">
        <v>41</v>
      </c>
      <c r="L6741" s="45">
        <v>28068.851631815742</v>
      </c>
      <c r="M6741" s="46">
        <v>29793.928221275084</v>
      </c>
      <c r="N6741" s="45"/>
      <c r="O6741" s="46"/>
    </row>
    <row r="6742" spans="1:15" x14ac:dyDescent="0.2">
      <c r="A6742" s="11" t="str">
        <f t="shared" si="630"/>
        <v>4221001 - Region Hovedstaden2 år</v>
      </c>
      <c r="B6742" s="12" t="str">
        <f t="shared" si="633"/>
        <v>422100</v>
      </c>
      <c r="C6742" s="14">
        <f t="shared" si="631"/>
        <v>0</v>
      </c>
      <c r="D6742" s="14">
        <f t="shared" si="632"/>
        <v>0</v>
      </c>
      <c r="E6742" s="19" t="str">
        <f t="shared" si="634"/>
        <v>422100 - Rejsebureauarbejde</v>
      </c>
      <c r="F6742" s="19" t="str">
        <f t="shared" si="635"/>
        <v>2 år</v>
      </c>
      <c r="G6742" s="40" t="s">
        <v>516</v>
      </c>
      <c r="H6742" s="41" t="s">
        <v>166</v>
      </c>
      <c r="I6742" s="42" t="s">
        <v>8</v>
      </c>
      <c r="J6742" s="43" t="s">
        <v>23</v>
      </c>
      <c r="K6742" s="44">
        <v>43</v>
      </c>
      <c r="L6742" s="45">
        <v>27795.204743243637</v>
      </c>
      <c r="M6742" s="46">
        <v>29503.463336461231</v>
      </c>
      <c r="N6742" s="45"/>
      <c r="O6742" s="46"/>
    </row>
    <row r="6743" spans="1:15" x14ac:dyDescent="0.2">
      <c r="A6743" s="11" t="str">
        <f t="shared" si="630"/>
        <v>4221001 - Region Hovedstaden3 år</v>
      </c>
      <c r="B6743" s="12" t="str">
        <f t="shared" si="633"/>
        <v>422100</v>
      </c>
      <c r="C6743" s="14">
        <f t="shared" si="631"/>
        <v>0</v>
      </c>
      <c r="D6743" s="14">
        <f t="shared" si="632"/>
        <v>0</v>
      </c>
      <c r="E6743" s="19" t="str">
        <f t="shared" si="634"/>
        <v>422100 - Rejsebureauarbejde</v>
      </c>
      <c r="F6743" s="19" t="str">
        <f t="shared" si="635"/>
        <v>3 år</v>
      </c>
      <c r="G6743" s="40" t="s">
        <v>516</v>
      </c>
      <c r="H6743" s="41" t="s">
        <v>166</v>
      </c>
      <c r="I6743" s="42" t="s">
        <v>8</v>
      </c>
      <c r="J6743" s="43" t="s">
        <v>14</v>
      </c>
      <c r="K6743" s="44">
        <v>31</v>
      </c>
      <c r="L6743" s="45">
        <v>28787.771439357864</v>
      </c>
      <c r="M6743" s="46">
        <v>30553.21660372692</v>
      </c>
      <c r="N6743" s="45"/>
      <c r="O6743" s="46"/>
    </row>
    <row r="6744" spans="1:15" x14ac:dyDescent="0.2">
      <c r="A6744" s="11" t="str">
        <f t="shared" si="630"/>
        <v>4221001 - Region Hovedstaden4 år</v>
      </c>
      <c r="B6744" s="12" t="str">
        <f t="shared" si="633"/>
        <v>422100</v>
      </c>
      <c r="C6744" s="14">
        <f t="shared" si="631"/>
        <v>0</v>
      </c>
      <c r="D6744" s="14">
        <f t="shared" si="632"/>
        <v>0</v>
      </c>
      <c r="E6744" s="19" t="str">
        <f t="shared" si="634"/>
        <v>422100 - Rejsebureauarbejde</v>
      </c>
      <c r="F6744" s="19" t="str">
        <f t="shared" si="635"/>
        <v>4 år</v>
      </c>
      <c r="G6744" s="40" t="s">
        <v>516</v>
      </c>
      <c r="H6744" s="41" t="s">
        <v>166</v>
      </c>
      <c r="I6744" s="42" t="s">
        <v>8</v>
      </c>
      <c r="J6744" s="43" t="s">
        <v>24</v>
      </c>
      <c r="K6744" s="44">
        <v>39</v>
      </c>
      <c r="L6744" s="45">
        <v>28378.577367245798</v>
      </c>
      <c r="M6744" s="46">
        <v>30093.500818061893</v>
      </c>
      <c r="N6744" s="45"/>
      <c r="O6744" s="46"/>
    </row>
    <row r="6745" spans="1:15" x14ac:dyDescent="0.2">
      <c r="A6745" s="11" t="str">
        <f t="shared" si="630"/>
        <v>4221001 - Region Hovedstaden5-9 år</v>
      </c>
      <c r="B6745" s="12" t="str">
        <f t="shared" si="633"/>
        <v>422100</v>
      </c>
      <c r="C6745" s="14">
        <f t="shared" si="631"/>
        <v>0</v>
      </c>
      <c r="D6745" s="14">
        <f t="shared" si="632"/>
        <v>0</v>
      </c>
      <c r="E6745" s="19" t="str">
        <f t="shared" si="634"/>
        <v>422100 - Rejsebureauarbejde</v>
      </c>
      <c r="F6745" s="19" t="str">
        <f t="shared" si="635"/>
        <v>5-9 år</v>
      </c>
      <c r="G6745" s="40" t="s">
        <v>516</v>
      </c>
      <c r="H6745" s="41" t="s">
        <v>166</v>
      </c>
      <c r="I6745" s="42" t="s">
        <v>8</v>
      </c>
      <c r="J6745" s="43" t="s">
        <v>15</v>
      </c>
      <c r="K6745" s="44">
        <v>140</v>
      </c>
      <c r="L6745" s="45">
        <v>29339.560582745693</v>
      </c>
      <c r="M6745" s="46">
        <v>31112.556453146975</v>
      </c>
      <c r="N6745" s="45"/>
      <c r="O6745" s="46"/>
    </row>
    <row r="6746" spans="1:15" x14ac:dyDescent="0.2">
      <c r="A6746" s="11" t="str">
        <f t="shared" si="630"/>
        <v>4221001 - Region Hovedstaden0-4 år</v>
      </c>
      <c r="B6746" s="12" t="str">
        <f t="shared" si="633"/>
        <v>422100</v>
      </c>
      <c r="C6746" s="14">
        <f t="shared" si="631"/>
        <v>0</v>
      </c>
      <c r="D6746" s="14">
        <f t="shared" si="632"/>
        <v>0</v>
      </c>
      <c r="E6746" s="19" t="str">
        <f t="shared" si="634"/>
        <v>422100 - Rejsebureauarbejde</v>
      </c>
      <c r="F6746" s="19" t="str">
        <f t="shared" si="635"/>
        <v>0-4 år</v>
      </c>
      <c r="G6746" s="40" t="s">
        <v>516</v>
      </c>
      <c r="H6746" s="41" t="s">
        <v>166</v>
      </c>
      <c r="I6746" s="42" t="s">
        <v>8</v>
      </c>
      <c r="J6746" s="43" t="s">
        <v>16</v>
      </c>
      <c r="K6746" s="44">
        <v>196</v>
      </c>
      <c r="L6746" s="45">
        <v>28068.851631815742</v>
      </c>
      <c r="M6746" s="46">
        <v>29779.009943677269</v>
      </c>
      <c r="N6746" s="45"/>
      <c r="O6746" s="46"/>
    </row>
    <row r="6747" spans="1:15" x14ac:dyDescent="0.2">
      <c r="A6747" s="11" t="str">
        <f t="shared" si="630"/>
        <v>4221001 - Region Hovedstaden10-14 år</v>
      </c>
      <c r="B6747" s="12" t="str">
        <f t="shared" si="633"/>
        <v>422100</v>
      </c>
      <c r="C6747" s="14">
        <f t="shared" si="631"/>
        <v>0</v>
      </c>
      <c r="D6747" s="14">
        <f t="shared" si="632"/>
        <v>0</v>
      </c>
      <c r="E6747" s="19" t="str">
        <f t="shared" si="634"/>
        <v>422100 - Rejsebureauarbejde</v>
      </c>
      <c r="F6747" s="19" t="str">
        <f t="shared" si="635"/>
        <v>10-14 år</v>
      </c>
      <c r="G6747" s="40" t="s">
        <v>516</v>
      </c>
      <c r="H6747" s="41" t="s">
        <v>166</v>
      </c>
      <c r="I6747" s="42" t="s">
        <v>8</v>
      </c>
      <c r="J6747" s="43" t="s">
        <v>17</v>
      </c>
      <c r="K6747" s="44">
        <v>86</v>
      </c>
      <c r="L6747" s="45">
        <v>29470.035940815887</v>
      </c>
      <c r="M6747" s="46">
        <v>31250.916464785692</v>
      </c>
      <c r="N6747" s="45"/>
      <c r="O6747" s="46"/>
    </row>
    <row r="6748" spans="1:15" x14ac:dyDescent="0.2">
      <c r="A6748" s="11" t="str">
        <f t="shared" si="630"/>
        <v>4221001 - Region Hovedstaden15-20 år</v>
      </c>
      <c r="B6748" s="12" t="str">
        <f t="shared" si="633"/>
        <v>422100</v>
      </c>
      <c r="C6748" s="14">
        <f t="shared" si="631"/>
        <v>0</v>
      </c>
      <c r="D6748" s="14">
        <f t="shared" si="632"/>
        <v>0</v>
      </c>
      <c r="E6748" s="19" t="str">
        <f t="shared" si="634"/>
        <v>422100 - Rejsebureauarbejde</v>
      </c>
      <c r="F6748" s="19" t="str">
        <f t="shared" si="635"/>
        <v>15-20 år</v>
      </c>
      <c r="G6748" s="40" t="s">
        <v>516</v>
      </c>
      <c r="H6748" s="41" t="s">
        <v>166</v>
      </c>
      <c r="I6748" s="42" t="s">
        <v>8</v>
      </c>
      <c r="J6748" s="43" t="s">
        <v>18</v>
      </c>
      <c r="K6748" s="44">
        <v>75</v>
      </c>
      <c r="L6748" s="45">
        <v>30707.157370346191</v>
      </c>
      <c r="M6748" s="46">
        <v>32562.797404757745</v>
      </c>
      <c r="N6748" s="45"/>
      <c r="O6748" s="46"/>
    </row>
    <row r="6749" spans="1:15" x14ac:dyDescent="0.2">
      <c r="A6749" s="11" t="str">
        <f t="shared" si="630"/>
        <v>4221001 - Region Hovedstaden20-24 år</v>
      </c>
      <c r="B6749" s="12" t="str">
        <f t="shared" si="633"/>
        <v>422100</v>
      </c>
      <c r="C6749" s="14">
        <f t="shared" si="631"/>
        <v>0</v>
      </c>
      <c r="D6749" s="14">
        <f t="shared" si="632"/>
        <v>0</v>
      </c>
      <c r="E6749" s="19" t="str">
        <f t="shared" si="634"/>
        <v>422100 - Rejsebureauarbejde</v>
      </c>
      <c r="F6749" s="19" t="str">
        <f t="shared" si="635"/>
        <v>20-24 år</v>
      </c>
      <c r="G6749" s="40" t="s">
        <v>516</v>
      </c>
      <c r="H6749" s="41" t="s">
        <v>166</v>
      </c>
      <c r="I6749" s="42" t="s">
        <v>8</v>
      </c>
      <c r="J6749" s="43" t="s">
        <v>19</v>
      </c>
      <c r="K6749" s="44">
        <v>68</v>
      </c>
      <c r="L6749" s="45">
        <v>31448.332198976157</v>
      </c>
      <c r="M6749" s="46">
        <v>33348.761585522014</v>
      </c>
      <c r="N6749" s="45"/>
      <c r="O6749" s="46"/>
    </row>
    <row r="6750" spans="1:15" x14ac:dyDescent="0.2">
      <c r="A6750" s="11" t="str">
        <f t="shared" si="630"/>
        <v>4221001 - Region Hovedstaden25 år og derover</v>
      </c>
      <c r="B6750" s="12" t="str">
        <f t="shared" si="633"/>
        <v>422100</v>
      </c>
      <c r="C6750" s="14">
        <f t="shared" si="631"/>
        <v>0</v>
      </c>
      <c r="D6750" s="14">
        <f t="shared" si="632"/>
        <v>0</v>
      </c>
      <c r="E6750" s="19" t="str">
        <f t="shared" si="634"/>
        <v>422100 - Rejsebureauarbejde</v>
      </c>
      <c r="F6750" s="19" t="str">
        <f t="shared" si="635"/>
        <v>25 år og derover</v>
      </c>
      <c r="G6750" s="40" t="s">
        <v>516</v>
      </c>
      <c r="H6750" s="41" t="s">
        <v>166</v>
      </c>
      <c r="I6750" s="42" t="s">
        <v>8</v>
      </c>
      <c r="J6750" s="43" t="s">
        <v>9</v>
      </c>
      <c r="K6750" s="44">
        <v>343</v>
      </c>
      <c r="L6750" s="45">
        <v>32011.754210062125</v>
      </c>
      <c r="M6750" s="46">
        <v>33931.382684695542</v>
      </c>
      <c r="N6750" s="45"/>
      <c r="O6750" s="46"/>
    </row>
    <row r="6751" spans="1:15" x14ac:dyDescent="0.2">
      <c r="A6751" s="11" t="str">
        <f t="shared" si="630"/>
        <v>4221001 - Region HovedstadenAlle uanset erf.</v>
      </c>
      <c r="B6751" s="12" t="str">
        <f t="shared" si="633"/>
        <v>422100</v>
      </c>
      <c r="C6751" s="14">
        <f t="shared" si="631"/>
        <v>0</v>
      </c>
      <c r="D6751" s="14">
        <f t="shared" si="632"/>
        <v>0</v>
      </c>
      <c r="E6751" s="19" t="str">
        <f t="shared" si="634"/>
        <v>422100 - Rejsebureauarbejde</v>
      </c>
      <c r="F6751" s="19" t="str">
        <f t="shared" si="635"/>
        <v>Alle uanset erf.</v>
      </c>
      <c r="G6751" s="40" t="s">
        <v>516</v>
      </c>
      <c r="H6751" s="41" t="s">
        <v>166</v>
      </c>
      <c r="I6751" s="42" t="s">
        <v>8</v>
      </c>
      <c r="J6751" s="43" t="s">
        <v>10</v>
      </c>
      <c r="K6751" s="44">
        <v>908</v>
      </c>
      <c r="L6751" s="45">
        <v>30090.289056277841</v>
      </c>
      <c r="M6751" s="46">
        <v>31894.694253923186</v>
      </c>
      <c r="N6751" s="45"/>
      <c r="O6751" s="46"/>
    </row>
    <row r="6752" spans="1:15" x14ac:dyDescent="0.2">
      <c r="A6752" s="11" t="str">
        <f t="shared" si="630"/>
        <v>4221002 - Region Sjælland25 år og derover</v>
      </c>
      <c r="B6752" s="12" t="str">
        <f t="shared" si="633"/>
        <v>422100</v>
      </c>
      <c r="C6752" s="14">
        <f t="shared" si="631"/>
        <v>0</v>
      </c>
      <c r="D6752" s="14">
        <f t="shared" si="632"/>
        <v>0</v>
      </c>
      <c r="E6752" s="19" t="str">
        <f t="shared" si="634"/>
        <v>422100 - Rejsebureauarbejde</v>
      </c>
      <c r="F6752" s="19" t="str">
        <f t="shared" si="635"/>
        <v>25 år og derover</v>
      </c>
      <c r="G6752" s="40" t="s">
        <v>516</v>
      </c>
      <c r="H6752" s="41" t="s">
        <v>166</v>
      </c>
      <c r="I6752" s="42" t="s">
        <v>20</v>
      </c>
      <c r="J6752" s="43" t="s">
        <v>9</v>
      </c>
      <c r="K6752" s="44">
        <v>17</v>
      </c>
      <c r="L6752" s="45">
        <v>32825.494379098534</v>
      </c>
      <c r="M6752" s="46">
        <v>34782.395700290908</v>
      </c>
      <c r="N6752" s="45"/>
      <c r="O6752" s="46"/>
    </row>
    <row r="6753" spans="1:15" x14ac:dyDescent="0.2">
      <c r="A6753" s="11" t="str">
        <f t="shared" si="630"/>
        <v>4221002 - Region SjællandAlle uanset erf.</v>
      </c>
      <c r="B6753" s="12" t="str">
        <f t="shared" si="633"/>
        <v>422100</v>
      </c>
      <c r="C6753" s="14">
        <f t="shared" si="631"/>
        <v>0</v>
      </c>
      <c r="D6753" s="14">
        <f t="shared" si="632"/>
        <v>0</v>
      </c>
      <c r="E6753" s="19" t="str">
        <f t="shared" si="634"/>
        <v>422100 - Rejsebureauarbejde</v>
      </c>
      <c r="F6753" s="19" t="str">
        <f t="shared" si="635"/>
        <v>Alle uanset erf.</v>
      </c>
      <c r="G6753" s="40" t="s">
        <v>516</v>
      </c>
      <c r="H6753" s="41" t="s">
        <v>166</v>
      </c>
      <c r="I6753" s="42" t="s">
        <v>20</v>
      </c>
      <c r="J6753" s="43" t="s">
        <v>10</v>
      </c>
      <c r="K6753" s="44">
        <v>19</v>
      </c>
      <c r="L6753" s="45">
        <v>33329.025954948433</v>
      </c>
      <c r="M6753" s="46">
        <v>35383.548473208051</v>
      </c>
      <c r="N6753" s="45"/>
      <c r="O6753" s="46"/>
    </row>
    <row r="6754" spans="1:15" x14ac:dyDescent="0.2">
      <c r="A6754" s="11" t="str">
        <f t="shared" si="630"/>
        <v>4221003 - Region Syddanmark5-9 år</v>
      </c>
      <c r="B6754" s="12" t="str">
        <f t="shared" si="633"/>
        <v>422100</v>
      </c>
      <c r="C6754" s="14">
        <f t="shared" si="631"/>
        <v>0</v>
      </c>
      <c r="D6754" s="14">
        <f t="shared" si="632"/>
        <v>0</v>
      </c>
      <c r="E6754" s="19" t="str">
        <f t="shared" si="634"/>
        <v>422100 - Rejsebureauarbejde</v>
      </c>
      <c r="F6754" s="19" t="str">
        <f t="shared" si="635"/>
        <v>5-9 år</v>
      </c>
      <c r="G6754" s="40" t="s">
        <v>516</v>
      </c>
      <c r="H6754" s="41" t="s">
        <v>166</v>
      </c>
      <c r="I6754" s="42" t="s">
        <v>544</v>
      </c>
      <c r="J6754" s="43" t="s">
        <v>15</v>
      </c>
      <c r="K6754" s="44">
        <v>13</v>
      </c>
      <c r="L6754" s="45">
        <v>27038.639787446205</v>
      </c>
      <c r="M6754" s="46">
        <v>28700.400842724906</v>
      </c>
      <c r="N6754" s="45"/>
      <c r="O6754" s="46"/>
    </row>
    <row r="6755" spans="1:15" x14ac:dyDescent="0.2">
      <c r="A6755" s="11" t="str">
        <f t="shared" si="630"/>
        <v>4221003 - Region Syddanmark0-4 år</v>
      </c>
      <c r="B6755" s="12" t="str">
        <f t="shared" si="633"/>
        <v>422100</v>
      </c>
      <c r="C6755" s="14">
        <f t="shared" si="631"/>
        <v>0</v>
      </c>
      <c r="D6755" s="14">
        <f t="shared" si="632"/>
        <v>0</v>
      </c>
      <c r="E6755" s="19" t="str">
        <f t="shared" si="634"/>
        <v>422100 - Rejsebureauarbejde</v>
      </c>
      <c r="F6755" s="19" t="str">
        <f t="shared" si="635"/>
        <v>0-4 år</v>
      </c>
      <c r="G6755" s="40" t="s">
        <v>516</v>
      </c>
      <c r="H6755" s="41" t="s">
        <v>166</v>
      </c>
      <c r="I6755" s="42" t="s">
        <v>544</v>
      </c>
      <c r="J6755" s="43" t="s">
        <v>16</v>
      </c>
      <c r="K6755" s="44">
        <v>16</v>
      </c>
      <c r="L6755" s="45">
        <v>24564.676975127237</v>
      </c>
      <c r="M6755" s="46">
        <v>26044.215452742275</v>
      </c>
      <c r="N6755" s="45"/>
      <c r="O6755" s="46"/>
    </row>
    <row r="6756" spans="1:15" x14ac:dyDescent="0.2">
      <c r="A6756" s="11" t="str">
        <f t="shared" si="630"/>
        <v>4221003 - Region Syddanmark25 år og derover</v>
      </c>
      <c r="B6756" s="12" t="str">
        <f t="shared" si="633"/>
        <v>422100</v>
      </c>
      <c r="C6756" s="14">
        <f t="shared" si="631"/>
        <v>0</v>
      </c>
      <c r="D6756" s="14">
        <f t="shared" si="632"/>
        <v>0</v>
      </c>
      <c r="E6756" s="19" t="str">
        <f t="shared" si="634"/>
        <v>422100 - Rejsebureauarbejde</v>
      </c>
      <c r="F6756" s="19" t="str">
        <f t="shared" si="635"/>
        <v>25 år og derover</v>
      </c>
      <c r="G6756" s="40" t="s">
        <v>516</v>
      </c>
      <c r="H6756" s="41" t="s">
        <v>166</v>
      </c>
      <c r="I6756" s="42" t="s">
        <v>544</v>
      </c>
      <c r="J6756" s="43" t="s">
        <v>9</v>
      </c>
      <c r="K6756" s="44">
        <v>47</v>
      </c>
      <c r="L6756" s="45">
        <v>34024.316971765504</v>
      </c>
      <c r="M6756" s="46">
        <v>36115.409028193179</v>
      </c>
      <c r="N6756" s="45"/>
      <c r="O6756" s="46"/>
    </row>
    <row r="6757" spans="1:15" x14ac:dyDescent="0.2">
      <c r="A6757" s="11" t="str">
        <f t="shared" si="630"/>
        <v>4221003 - Region SyddanmarkAlle uanset erf.</v>
      </c>
      <c r="B6757" s="12" t="str">
        <f t="shared" si="633"/>
        <v>422100</v>
      </c>
      <c r="C6757" s="14">
        <f t="shared" si="631"/>
        <v>0</v>
      </c>
      <c r="D6757" s="14">
        <f t="shared" si="632"/>
        <v>0</v>
      </c>
      <c r="E6757" s="19" t="str">
        <f t="shared" si="634"/>
        <v>422100 - Rejsebureauarbejde</v>
      </c>
      <c r="F6757" s="19" t="str">
        <f t="shared" si="635"/>
        <v>Alle uanset erf.</v>
      </c>
      <c r="G6757" s="40" t="s">
        <v>516</v>
      </c>
      <c r="H6757" s="41" t="s">
        <v>166</v>
      </c>
      <c r="I6757" s="42" t="s">
        <v>544</v>
      </c>
      <c r="J6757" s="43" t="s">
        <v>10</v>
      </c>
      <c r="K6757" s="44">
        <v>98</v>
      </c>
      <c r="L6757" s="45">
        <v>29883.329786094757</v>
      </c>
      <c r="M6757" s="46">
        <v>31675.324389008998</v>
      </c>
      <c r="N6757" s="45"/>
      <c r="O6757" s="46"/>
    </row>
    <row r="6758" spans="1:15" x14ac:dyDescent="0.2">
      <c r="A6758" s="11" t="str">
        <f t="shared" si="630"/>
        <v>4221004 - Region Midtjylland1 år</v>
      </c>
      <c r="B6758" s="12" t="str">
        <f t="shared" si="633"/>
        <v>422100</v>
      </c>
      <c r="C6758" s="14">
        <f t="shared" si="631"/>
        <v>0</v>
      </c>
      <c r="D6758" s="14">
        <f t="shared" si="632"/>
        <v>0</v>
      </c>
      <c r="E6758" s="19" t="str">
        <f t="shared" si="634"/>
        <v>422100 - Rejsebureauarbejde</v>
      </c>
      <c r="F6758" s="19" t="str">
        <f t="shared" si="635"/>
        <v>1 år</v>
      </c>
      <c r="G6758" s="40" t="s">
        <v>516</v>
      </c>
      <c r="H6758" s="41" t="s">
        <v>166</v>
      </c>
      <c r="I6758" s="42" t="s">
        <v>517</v>
      </c>
      <c r="J6758" s="43" t="s">
        <v>22</v>
      </c>
      <c r="K6758" s="44">
        <v>11</v>
      </c>
      <c r="L6758" s="45">
        <v>23307.289887830255</v>
      </c>
      <c r="M6758" s="46">
        <v>24715.754360391944</v>
      </c>
      <c r="N6758" s="45"/>
      <c r="O6758" s="46"/>
    </row>
    <row r="6759" spans="1:15" x14ac:dyDescent="0.2">
      <c r="A6759" s="11" t="str">
        <f t="shared" si="630"/>
        <v>4221004 - Region Midtjylland2 år</v>
      </c>
      <c r="B6759" s="12" t="str">
        <f t="shared" si="633"/>
        <v>422100</v>
      </c>
      <c r="C6759" s="14">
        <f t="shared" si="631"/>
        <v>0</v>
      </c>
      <c r="D6759" s="14">
        <f t="shared" si="632"/>
        <v>0</v>
      </c>
      <c r="E6759" s="19" t="str">
        <f t="shared" si="634"/>
        <v>422100 - Rejsebureauarbejde</v>
      </c>
      <c r="F6759" s="19" t="str">
        <f t="shared" si="635"/>
        <v>2 år</v>
      </c>
      <c r="G6759" s="40" t="s">
        <v>516</v>
      </c>
      <c r="H6759" s="41" t="s">
        <v>166</v>
      </c>
      <c r="I6759" s="42" t="s">
        <v>517</v>
      </c>
      <c r="J6759" s="43" t="s">
        <v>23</v>
      </c>
      <c r="K6759" s="44">
        <v>11</v>
      </c>
      <c r="L6759" s="45">
        <v>22639.995636991949</v>
      </c>
      <c r="M6759" s="46">
        <v>24031.421512590194</v>
      </c>
      <c r="N6759" s="45"/>
      <c r="O6759" s="46"/>
    </row>
    <row r="6760" spans="1:15" x14ac:dyDescent="0.2">
      <c r="A6760" s="11" t="str">
        <f t="shared" si="630"/>
        <v>4221004 - Region Midtjylland4 år</v>
      </c>
      <c r="B6760" s="12" t="str">
        <f t="shared" si="633"/>
        <v>422100</v>
      </c>
      <c r="C6760" s="14">
        <f t="shared" si="631"/>
        <v>0</v>
      </c>
      <c r="D6760" s="14">
        <f t="shared" si="632"/>
        <v>0</v>
      </c>
      <c r="E6760" s="19" t="str">
        <f t="shared" si="634"/>
        <v>422100 - Rejsebureauarbejde</v>
      </c>
      <c r="F6760" s="19" t="str">
        <f t="shared" si="635"/>
        <v>4 år</v>
      </c>
      <c r="G6760" s="40" t="s">
        <v>516</v>
      </c>
      <c r="H6760" s="41" t="s">
        <v>166</v>
      </c>
      <c r="I6760" s="42" t="s">
        <v>517</v>
      </c>
      <c r="J6760" s="43" t="s">
        <v>24</v>
      </c>
      <c r="K6760" s="44">
        <v>15</v>
      </c>
      <c r="L6760" s="45">
        <v>28742.661769887734</v>
      </c>
      <c r="M6760" s="46">
        <v>30509.149889472192</v>
      </c>
      <c r="N6760" s="45"/>
      <c r="O6760" s="46"/>
    </row>
    <row r="6761" spans="1:15" x14ac:dyDescent="0.2">
      <c r="A6761" s="11" t="str">
        <f t="shared" si="630"/>
        <v>4221004 - Region Midtjylland5-9 år</v>
      </c>
      <c r="B6761" s="12" t="str">
        <f t="shared" si="633"/>
        <v>422100</v>
      </c>
      <c r="C6761" s="14">
        <f t="shared" si="631"/>
        <v>0</v>
      </c>
      <c r="D6761" s="14">
        <f t="shared" si="632"/>
        <v>0</v>
      </c>
      <c r="E6761" s="19" t="str">
        <f t="shared" si="634"/>
        <v>422100 - Rejsebureauarbejde</v>
      </c>
      <c r="F6761" s="19" t="str">
        <f t="shared" si="635"/>
        <v>5-9 år</v>
      </c>
      <c r="G6761" s="40" t="s">
        <v>516</v>
      </c>
      <c r="H6761" s="41" t="s">
        <v>166</v>
      </c>
      <c r="I6761" s="42" t="s">
        <v>517</v>
      </c>
      <c r="J6761" s="43" t="s">
        <v>15</v>
      </c>
      <c r="K6761" s="44">
        <v>37</v>
      </c>
      <c r="L6761" s="45">
        <v>29219.472259792885</v>
      </c>
      <c r="M6761" s="46">
        <v>31015.264556995058</v>
      </c>
      <c r="N6761" s="45"/>
      <c r="O6761" s="46"/>
    </row>
    <row r="6762" spans="1:15" x14ac:dyDescent="0.2">
      <c r="A6762" s="11" t="str">
        <f t="shared" si="630"/>
        <v>4221004 - Region Midtjylland0-4 år</v>
      </c>
      <c r="B6762" s="12" t="str">
        <f t="shared" si="633"/>
        <v>422100</v>
      </c>
      <c r="C6762" s="14">
        <f t="shared" si="631"/>
        <v>0</v>
      </c>
      <c r="D6762" s="14">
        <f t="shared" si="632"/>
        <v>0</v>
      </c>
      <c r="E6762" s="19" t="str">
        <f t="shared" si="634"/>
        <v>422100 - Rejsebureauarbejde</v>
      </c>
      <c r="F6762" s="19" t="str">
        <f t="shared" si="635"/>
        <v>0-4 år</v>
      </c>
      <c r="G6762" s="40" t="s">
        <v>516</v>
      </c>
      <c r="H6762" s="41" t="s">
        <v>166</v>
      </c>
      <c r="I6762" s="42" t="s">
        <v>517</v>
      </c>
      <c r="J6762" s="43" t="s">
        <v>16</v>
      </c>
      <c r="K6762" s="44">
        <v>55</v>
      </c>
      <c r="L6762" s="45">
        <v>24071.351700115985</v>
      </c>
      <c r="M6762" s="46">
        <v>25550.74693292431</v>
      </c>
      <c r="N6762" s="45"/>
      <c r="O6762" s="46"/>
    </row>
    <row r="6763" spans="1:15" x14ac:dyDescent="0.2">
      <c r="A6763" s="11" t="str">
        <f t="shared" si="630"/>
        <v>4221004 - Region Midtjylland10-14 år</v>
      </c>
      <c r="B6763" s="12" t="str">
        <f t="shared" si="633"/>
        <v>422100</v>
      </c>
      <c r="C6763" s="14">
        <f t="shared" si="631"/>
        <v>0</v>
      </c>
      <c r="D6763" s="14">
        <f t="shared" si="632"/>
        <v>0</v>
      </c>
      <c r="E6763" s="19" t="str">
        <f t="shared" si="634"/>
        <v>422100 - Rejsebureauarbejde</v>
      </c>
      <c r="F6763" s="19" t="str">
        <f t="shared" si="635"/>
        <v>10-14 år</v>
      </c>
      <c r="G6763" s="40" t="s">
        <v>516</v>
      </c>
      <c r="H6763" s="41" t="s">
        <v>166</v>
      </c>
      <c r="I6763" s="42" t="s">
        <v>517</v>
      </c>
      <c r="J6763" s="43" t="s">
        <v>17</v>
      </c>
      <c r="K6763" s="44">
        <v>25</v>
      </c>
      <c r="L6763" s="45">
        <v>34277.373739950352</v>
      </c>
      <c r="M6763" s="46">
        <v>36384.018349518643</v>
      </c>
      <c r="N6763" s="45"/>
      <c r="O6763" s="46"/>
    </row>
    <row r="6764" spans="1:15" x14ac:dyDescent="0.2">
      <c r="A6764" s="11" t="str">
        <f t="shared" si="630"/>
        <v>4221004 - Region Midtjylland15-20 år</v>
      </c>
      <c r="B6764" s="12" t="str">
        <f t="shared" si="633"/>
        <v>422100</v>
      </c>
      <c r="C6764" s="14">
        <f t="shared" si="631"/>
        <v>0</v>
      </c>
      <c r="D6764" s="14">
        <f t="shared" si="632"/>
        <v>0</v>
      </c>
      <c r="E6764" s="19" t="str">
        <f t="shared" si="634"/>
        <v>422100 - Rejsebureauarbejde</v>
      </c>
      <c r="F6764" s="19" t="str">
        <f t="shared" si="635"/>
        <v>15-20 år</v>
      </c>
      <c r="G6764" s="40" t="s">
        <v>516</v>
      </c>
      <c r="H6764" s="41" t="s">
        <v>166</v>
      </c>
      <c r="I6764" s="42" t="s">
        <v>517</v>
      </c>
      <c r="J6764" s="43" t="s">
        <v>18</v>
      </c>
      <c r="K6764" s="44">
        <v>19</v>
      </c>
      <c r="L6764" s="45">
        <v>29587.595111084207</v>
      </c>
      <c r="M6764" s="46">
        <v>31406.011779284439</v>
      </c>
      <c r="N6764" s="45"/>
      <c r="O6764" s="46"/>
    </row>
    <row r="6765" spans="1:15" x14ac:dyDescent="0.2">
      <c r="A6765" s="11" t="str">
        <f t="shared" si="630"/>
        <v>4221004 - Region Midtjylland20-24 år</v>
      </c>
      <c r="B6765" s="12" t="str">
        <f t="shared" si="633"/>
        <v>422100</v>
      </c>
      <c r="C6765" s="14">
        <f t="shared" si="631"/>
        <v>0</v>
      </c>
      <c r="D6765" s="14">
        <f t="shared" si="632"/>
        <v>0</v>
      </c>
      <c r="E6765" s="19" t="str">
        <f t="shared" si="634"/>
        <v>422100 - Rejsebureauarbejde</v>
      </c>
      <c r="F6765" s="19" t="str">
        <f t="shared" si="635"/>
        <v>20-24 år</v>
      </c>
      <c r="G6765" s="40" t="s">
        <v>516</v>
      </c>
      <c r="H6765" s="41" t="s">
        <v>166</v>
      </c>
      <c r="I6765" s="42" t="s">
        <v>517</v>
      </c>
      <c r="J6765" s="43" t="s">
        <v>19</v>
      </c>
      <c r="K6765" s="44">
        <v>26</v>
      </c>
      <c r="L6765" s="45">
        <v>33769.494839598374</v>
      </c>
      <c r="M6765" s="46">
        <v>35844.925845818376</v>
      </c>
      <c r="N6765" s="45"/>
      <c r="O6765" s="46"/>
    </row>
    <row r="6766" spans="1:15" x14ac:dyDescent="0.2">
      <c r="A6766" s="11" t="str">
        <f t="shared" si="630"/>
        <v>4221004 - Region Midtjylland25 år og derover</v>
      </c>
      <c r="B6766" s="12" t="str">
        <f t="shared" si="633"/>
        <v>422100</v>
      </c>
      <c r="C6766" s="14">
        <f t="shared" si="631"/>
        <v>0</v>
      </c>
      <c r="D6766" s="14">
        <f t="shared" si="632"/>
        <v>0</v>
      </c>
      <c r="E6766" s="19" t="str">
        <f t="shared" si="634"/>
        <v>422100 - Rejsebureauarbejde</v>
      </c>
      <c r="F6766" s="19" t="str">
        <f t="shared" si="635"/>
        <v>25 år og derover</v>
      </c>
      <c r="G6766" s="40" t="s">
        <v>516</v>
      </c>
      <c r="H6766" s="41" t="s">
        <v>166</v>
      </c>
      <c r="I6766" s="42" t="s">
        <v>517</v>
      </c>
      <c r="J6766" s="43" t="s">
        <v>9</v>
      </c>
      <c r="K6766" s="44">
        <v>86</v>
      </c>
      <c r="L6766" s="45">
        <v>32396.957938666554</v>
      </c>
      <c r="M6766" s="46">
        <v>34328.311936282458</v>
      </c>
      <c r="N6766" s="45"/>
      <c r="O6766" s="46"/>
    </row>
    <row r="6767" spans="1:15" x14ac:dyDescent="0.2">
      <c r="A6767" s="11" t="str">
        <f t="shared" si="630"/>
        <v>4221004 - Region MidtjyllandAlle uanset erf.</v>
      </c>
      <c r="B6767" s="12" t="str">
        <f t="shared" si="633"/>
        <v>422100</v>
      </c>
      <c r="C6767" s="14">
        <f t="shared" si="631"/>
        <v>0</v>
      </c>
      <c r="D6767" s="14">
        <f t="shared" si="632"/>
        <v>0</v>
      </c>
      <c r="E6767" s="19" t="str">
        <f t="shared" si="634"/>
        <v>422100 - Rejsebureauarbejde</v>
      </c>
      <c r="F6767" s="19" t="str">
        <f t="shared" si="635"/>
        <v>Alle uanset erf.</v>
      </c>
      <c r="G6767" s="40" t="s">
        <v>516</v>
      </c>
      <c r="H6767" s="41" t="s">
        <v>166</v>
      </c>
      <c r="I6767" s="42" t="s">
        <v>517</v>
      </c>
      <c r="J6767" s="43" t="s">
        <v>10</v>
      </c>
      <c r="K6767" s="44">
        <v>248</v>
      </c>
      <c r="L6767" s="45">
        <v>29327.893138963893</v>
      </c>
      <c r="M6767" s="46">
        <v>31130.3488480833</v>
      </c>
      <c r="N6767" s="45"/>
      <c r="O6767" s="46"/>
    </row>
    <row r="6768" spans="1:15" x14ac:dyDescent="0.2">
      <c r="A6768" s="11" t="str">
        <f t="shared" si="630"/>
        <v>4221005 - Region NordjyllandUnder 1 år</v>
      </c>
      <c r="B6768" s="12" t="str">
        <f t="shared" si="633"/>
        <v>422100</v>
      </c>
      <c r="C6768" s="14">
        <f t="shared" si="631"/>
        <v>0</v>
      </c>
      <c r="D6768" s="14">
        <f t="shared" si="632"/>
        <v>0</v>
      </c>
      <c r="E6768" s="19" t="str">
        <f t="shared" si="634"/>
        <v>422100 - Rejsebureauarbejde</v>
      </c>
      <c r="F6768" s="19" t="str">
        <f t="shared" si="635"/>
        <v>Under 1 år</v>
      </c>
      <c r="G6768" s="40" t="s">
        <v>516</v>
      </c>
      <c r="H6768" s="41" t="s">
        <v>166</v>
      </c>
      <c r="I6768" s="42" t="s">
        <v>21</v>
      </c>
      <c r="J6768" s="43" t="s">
        <v>13</v>
      </c>
      <c r="K6768" s="44">
        <v>11</v>
      </c>
      <c r="L6768" s="45">
        <v>23265.29044439549</v>
      </c>
      <c r="M6768" s="46">
        <v>24671.216881680237</v>
      </c>
      <c r="N6768" s="45"/>
      <c r="O6768" s="46"/>
    </row>
    <row r="6769" spans="1:15" x14ac:dyDescent="0.2">
      <c r="A6769" s="11" t="str">
        <f t="shared" si="630"/>
        <v>4221005 - Region Nordjylland0-4 år</v>
      </c>
      <c r="B6769" s="12" t="str">
        <f t="shared" si="633"/>
        <v>422100</v>
      </c>
      <c r="C6769" s="14">
        <f t="shared" si="631"/>
        <v>0</v>
      </c>
      <c r="D6769" s="14">
        <f t="shared" si="632"/>
        <v>0</v>
      </c>
      <c r="E6769" s="19" t="str">
        <f t="shared" si="634"/>
        <v>422100 - Rejsebureauarbejde</v>
      </c>
      <c r="F6769" s="19" t="str">
        <f t="shared" si="635"/>
        <v>0-4 år</v>
      </c>
      <c r="G6769" s="40" t="s">
        <v>516</v>
      </c>
      <c r="H6769" s="41" t="s">
        <v>166</v>
      </c>
      <c r="I6769" s="42" t="s">
        <v>21</v>
      </c>
      <c r="J6769" s="43" t="s">
        <v>16</v>
      </c>
      <c r="K6769" s="44">
        <v>22</v>
      </c>
      <c r="L6769" s="45">
        <v>23841.237482110013</v>
      </c>
      <c r="M6769" s="46">
        <v>25281.968521070976</v>
      </c>
      <c r="N6769" s="45"/>
      <c r="O6769" s="46"/>
    </row>
    <row r="6770" spans="1:15" x14ac:dyDescent="0.2">
      <c r="A6770" s="11" t="str">
        <f t="shared" si="630"/>
        <v>4221005 - Region Nordjylland25 år og derover</v>
      </c>
      <c r="B6770" s="12" t="str">
        <f t="shared" si="633"/>
        <v>422100</v>
      </c>
      <c r="C6770" s="14">
        <f t="shared" si="631"/>
        <v>0</v>
      </c>
      <c r="D6770" s="14">
        <f t="shared" si="632"/>
        <v>0</v>
      </c>
      <c r="E6770" s="19" t="str">
        <f t="shared" si="634"/>
        <v>422100 - Rejsebureauarbejde</v>
      </c>
      <c r="F6770" s="19" t="str">
        <f t="shared" si="635"/>
        <v>25 år og derover</v>
      </c>
      <c r="G6770" s="40" t="s">
        <v>516</v>
      </c>
      <c r="H6770" s="41" t="s">
        <v>166</v>
      </c>
      <c r="I6770" s="42" t="s">
        <v>21</v>
      </c>
      <c r="J6770" s="43" t="s">
        <v>9</v>
      </c>
      <c r="K6770" s="44">
        <v>16</v>
      </c>
      <c r="L6770" s="45">
        <v>28489.717885451148</v>
      </c>
      <c r="M6770" s="46">
        <v>30229.422441990748</v>
      </c>
      <c r="N6770" s="45"/>
      <c r="O6770" s="46"/>
    </row>
    <row r="6771" spans="1:15" x14ac:dyDescent="0.2">
      <c r="A6771" s="11" t="str">
        <f t="shared" si="630"/>
        <v>4221005 - Region NordjyllandAlle uanset erf.</v>
      </c>
      <c r="B6771" s="12" t="str">
        <f t="shared" si="633"/>
        <v>422100</v>
      </c>
      <c r="C6771" s="14">
        <f t="shared" si="631"/>
        <v>0</v>
      </c>
      <c r="D6771" s="14">
        <f t="shared" si="632"/>
        <v>0</v>
      </c>
      <c r="E6771" s="19" t="str">
        <f t="shared" si="634"/>
        <v>422100 - Rejsebureauarbejde</v>
      </c>
      <c r="F6771" s="19" t="str">
        <f t="shared" si="635"/>
        <v>Alle uanset erf.</v>
      </c>
      <c r="G6771" s="40" t="s">
        <v>516</v>
      </c>
      <c r="H6771" s="41" t="s">
        <v>166</v>
      </c>
      <c r="I6771" s="42" t="s">
        <v>21</v>
      </c>
      <c r="J6771" s="43" t="s">
        <v>10</v>
      </c>
      <c r="K6771" s="44">
        <v>57</v>
      </c>
      <c r="L6771" s="45">
        <v>25519.346639687326</v>
      </c>
      <c r="M6771" s="46">
        <v>27087.73383428574</v>
      </c>
      <c r="N6771" s="45"/>
      <c r="O6771" s="46"/>
    </row>
    <row r="6772" spans="1:15" x14ac:dyDescent="0.2">
      <c r="A6772" s="11" t="str">
        <f t="shared" si="630"/>
        <v>4221006 - Alle regionerUnder 1 år</v>
      </c>
      <c r="B6772" s="12" t="str">
        <f t="shared" si="633"/>
        <v>422100</v>
      </c>
      <c r="C6772" s="14">
        <f t="shared" si="631"/>
        <v>0</v>
      </c>
      <c r="D6772" s="14">
        <f t="shared" si="632"/>
        <v>0</v>
      </c>
      <c r="E6772" s="19" t="str">
        <f t="shared" si="634"/>
        <v>422100 - Rejsebureauarbejde</v>
      </c>
      <c r="F6772" s="19" t="str">
        <f t="shared" si="635"/>
        <v>Under 1 år</v>
      </c>
      <c r="G6772" s="40" t="s">
        <v>516</v>
      </c>
      <c r="H6772" s="41" t="s">
        <v>166</v>
      </c>
      <c r="I6772" s="42" t="s">
        <v>11</v>
      </c>
      <c r="J6772" s="43" t="s">
        <v>13</v>
      </c>
      <c r="K6772" s="44">
        <v>71</v>
      </c>
      <c r="L6772" s="45">
        <v>25196.847691394305</v>
      </c>
      <c r="M6772" s="46">
        <v>26707.811007618893</v>
      </c>
      <c r="N6772" s="45"/>
      <c r="O6772" s="46"/>
    </row>
    <row r="6773" spans="1:15" x14ac:dyDescent="0.2">
      <c r="A6773" s="11" t="str">
        <f t="shared" si="630"/>
        <v>4221006 - Alle regioner1 år</v>
      </c>
      <c r="B6773" s="12" t="str">
        <f t="shared" si="633"/>
        <v>422100</v>
      </c>
      <c r="C6773" s="14">
        <f t="shared" si="631"/>
        <v>0</v>
      </c>
      <c r="D6773" s="14">
        <f t="shared" si="632"/>
        <v>0</v>
      </c>
      <c r="E6773" s="19" t="str">
        <f t="shared" si="634"/>
        <v>422100 - Rejsebureauarbejde</v>
      </c>
      <c r="F6773" s="19" t="str">
        <f t="shared" si="635"/>
        <v>1 år</v>
      </c>
      <c r="G6773" s="40" t="s">
        <v>516</v>
      </c>
      <c r="H6773" s="41" t="s">
        <v>166</v>
      </c>
      <c r="I6773" s="42" t="s">
        <v>11</v>
      </c>
      <c r="J6773" s="43" t="s">
        <v>22</v>
      </c>
      <c r="K6773" s="44">
        <v>61</v>
      </c>
      <c r="L6773" s="45">
        <v>24828.276287373745</v>
      </c>
      <c r="M6773" s="46">
        <v>26328.654290737017</v>
      </c>
      <c r="N6773" s="45"/>
      <c r="O6773" s="46"/>
    </row>
    <row r="6774" spans="1:15" x14ac:dyDescent="0.2">
      <c r="A6774" s="11" t="str">
        <f t="shared" si="630"/>
        <v>4221006 - Alle regioner2 år</v>
      </c>
      <c r="B6774" s="12" t="str">
        <f t="shared" si="633"/>
        <v>422100</v>
      </c>
      <c r="C6774" s="14">
        <f t="shared" si="631"/>
        <v>0</v>
      </c>
      <c r="D6774" s="14">
        <f t="shared" si="632"/>
        <v>0</v>
      </c>
      <c r="E6774" s="19" t="str">
        <f t="shared" si="634"/>
        <v>422100 - Rejsebureauarbejde</v>
      </c>
      <c r="F6774" s="19" t="str">
        <f t="shared" si="635"/>
        <v>2 år</v>
      </c>
      <c r="G6774" s="40" t="s">
        <v>516</v>
      </c>
      <c r="H6774" s="41" t="s">
        <v>166</v>
      </c>
      <c r="I6774" s="42" t="s">
        <v>11</v>
      </c>
      <c r="J6774" s="43" t="s">
        <v>23</v>
      </c>
      <c r="K6774" s="44">
        <v>58</v>
      </c>
      <c r="L6774" s="45">
        <v>25670.241268231443</v>
      </c>
      <c r="M6774" s="46">
        <v>27243.235006644096</v>
      </c>
      <c r="N6774" s="45"/>
      <c r="O6774" s="46"/>
    </row>
    <row r="6775" spans="1:15" x14ac:dyDescent="0.2">
      <c r="A6775" s="11" t="str">
        <f t="shared" si="630"/>
        <v>4221006 - Alle regioner3 år</v>
      </c>
      <c r="B6775" s="12" t="str">
        <f t="shared" si="633"/>
        <v>422100</v>
      </c>
      <c r="C6775" s="14">
        <f t="shared" si="631"/>
        <v>0</v>
      </c>
      <c r="D6775" s="14">
        <f t="shared" si="632"/>
        <v>0</v>
      </c>
      <c r="E6775" s="19" t="str">
        <f t="shared" si="634"/>
        <v>422100 - Rejsebureauarbejde</v>
      </c>
      <c r="F6775" s="19" t="str">
        <f t="shared" si="635"/>
        <v>3 år</v>
      </c>
      <c r="G6775" s="40" t="s">
        <v>516</v>
      </c>
      <c r="H6775" s="41" t="s">
        <v>166</v>
      </c>
      <c r="I6775" s="42" t="s">
        <v>11</v>
      </c>
      <c r="J6775" s="43" t="s">
        <v>14</v>
      </c>
      <c r="K6775" s="44">
        <v>41</v>
      </c>
      <c r="L6775" s="45">
        <v>28717.62523072556</v>
      </c>
      <c r="M6775" s="46">
        <v>30482.574635860412</v>
      </c>
      <c r="N6775" s="45"/>
      <c r="O6775" s="46"/>
    </row>
    <row r="6776" spans="1:15" x14ac:dyDescent="0.2">
      <c r="A6776" s="11" t="str">
        <f t="shared" si="630"/>
        <v>4221006 - Alle regioner4 år</v>
      </c>
      <c r="B6776" s="12" t="str">
        <f t="shared" si="633"/>
        <v>422100</v>
      </c>
      <c r="C6776" s="14">
        <f t="shared" si="631"/>
        <v>0</v>
      </c>
      <c r="D6776" s="14">
        <f t="shared" si="632"/>
        <v>0</v>
      </c>
      <c r="E6776" s="19" t="str">
        <f t="shared" si="634"/>
        <v>422100 - Rejsebureauarbejde</v>
      </c>
      <c r="F6776" s="19" t="str">
        <f t="shared" si="635"/>
        <v>4 år</v>
      </c>
      <c r="G6776" s="40" t="s">
        <v>516</v>
      </c>
      <c r="H6776" s="41" t="s">
        <v>166</v>
      </c>
      <c r="I6776" s="42" t="s">
        <v>11</v>
      </c>
      <c r="J6776" s="43" t="s">
        <v>24</v>
      </c>
      <c r="K6776" s="44">
        <v>59</v>
      </c>
      <c r="L6776" s="45">
        <v>28281.248146990816</v>
      </c>
      <c r="M6776" s="46">
        <v>30019.378361187551</v>
      </c>
      <c r="N6776" s="45"/>
      <c r="O6776" s="46"/>
    </row>
    <row r="6777" spans="1:15" x14ac:dyDescent="0.2">
      <c r="A6777" s="11" t="str">
        <f t="shared" si="630"/>
        <v>4221006 - Alle regioner5-9 år</v>
      </c>
      <c r="B6777" s="12" t="str">
        <f t="shared" si="633"/>
        <v>422100</v>
      </c>
      <c r="C6777" s="14">
        <f t="shared" si="631"/>
        <v>0</v>
      </c>
      <c r="D6777" s="14">
        <f t="shared" si="632"/>
        <v>0</v>
      </c>
      <c r="E6777" s="19" t="str">
        <f t="shared" si="634"/>
        <v>422100 - Rejsebureauarbejde</v>
      </c>
      <c r="F6777" s="19" t="str">
        <f t="shared" si="635"/>
        <v>5-9 år</v>
      </c>
      <c r="G6777" s="40" t="s">
        <v>516</v>
      </c>
      <c r="H6777" s="41" t="s">
        <v>166</v>
      </c>
      <c r="I6777" s="42" t="s">
        <v>11</v>
      </c>
      <c r="J6777" s="43" t="s">
        <v>15</v>
      </c>
      <c r="K6777" s="44">
        <v>198</v>
      </c>
      <c r="L6777" s="45">
        <v>29219.472259792885</v>
      </c>
      <c r="M6777" s="46">
        <v>31015.264556995058</v>
      </c>
      <c r="N6777" s="45"/>
      <c r="O6777" s="46"/>
    </row>
    <row r="6778" spans="1:15" x14ac:dyDescent="0.2">
      <c r="A6778" s="11" t="str">
        <f t="shared" si="630"/>
        <v>4221006 - Alle regioner0-4 år</v>
      </c>
      <c r="B6778" s="12" t="str">
        <f t="shared" si="633"/>
        <v>422100</v>
      </c>
      <c r="C6778" s="14">
        <f t="shared" si="631"/>
        <v>0</v>
      </c>
      <c r="D6778" s="14">
        <f t="shared" si="632"/>
        <v>0</v>
      </c>
      <c r="E6778" s="19" t="str">
        <f t="shared" si="634"/>
        <v>422100 - Rejsebureauarbejde</v>
      </c>
      <c r="F6778" s="19" t="str">
        <f t="shared" si="635"/>
        <v>0-4 år</v>
      </c>
      <c r="G6778" s="40" t="s">
        <v>516</v>
      </c>
      <c r="H6778" s="41" t="s">
        <v>166</v>
      </c>
      <c r="I6778" s="42" t="s">
        <v>11</v>
      </c>
      <c r="J6778" s="43" t="s">
        <v>16</v>
      </c>
      <c r="K6778" s="44">
        <v>290</v>
      </c>
      <c r="L6778" s="45">
        <v>26333.961476311822</v>
      </c>
      <c r="M6778" s="46">
        <v>27919.546052067017</v>
      </c>
      <c r="N6778" s="45"/>
      <c r="O6778" s="46"/>
    </row>
    <row r="6779" spans="1:15" x14ac:dyDescent="0.2">
      <c r="A6779" s="11" t="str">
        <f t="shared" si="630"/>
        <v>4221006 - Alle regioner10-14 år</v>
      </c>
      <c r="B6779" s="12" t="str">
        <f t="shared" si="633"/>
        <v>422100</v>
      </c>
      <c r="C6779" s="14">
        <f t="shared" si="631"/>
        <v>0</v>
      </c>
      <c r="D6779" s="14">
        <f t="shared" si="632"/>
        <v>0</v>
      </c>
      <c r="E6779" s="19" t="str">
        <f t="shared" si="634"/>
        <v>422100 - Rejsebureauarbejde</v>
      </c>
      <c r="F6779" s="19" t="str">
        <f t="shared" si="635"/>
        <v>10-14 år</v>
      </c>
      <c r="G6779" s="40" t="s">
        <v>516</v>
      </c>
      <c r="H6779" s="41" t="s">
        <v>166</v>
      </c>
      <c r="I6779" s="42" t="s">
        <v>11</v>
      </c>
      <c r="J6779" s="43" t="s">
        <v>17</v>
      </c>
      <c r="K6779" s="44">
        <v>121</v>
      </c>
      <c r="L6779" s="45">
        <v>30179.512832534576</v>
      </c>
      <c r="M6779" s="46">
        <v>31998.698549400568</v>
      </c>
      <c r="N6779" s="45"/>
      <c r="O6779" s="46"/>
    </row>
    <row r="6780" spans="1:15" x14ac:dyDescent="0.2">
      <c r="A6780" s="11" t="str">
        <f t="shared" si="630"/>
        <v>4221006 - Alle regioner15-20 år</v>
      </c>
      <c r="B6780" s="12" t="str">
        <f t="shared" si="633"/>
        <v>422100</v>
      </c>
      <c r="C6780" s="14">
        <f t="shared" si="631"/>
        <v>0</v>
      </c>
      <c r="D6780" s="14">
        <f t="shared" si="632"/>
        <v>0</v>
      </c>
      <c r="E6780" s="19" t="str">
        <f t="shared" si="634"/>
        <v>422100 - Rejsebureauarbejde</v>
      </c>
      <c r="F6780" s="19" t="str">
        <f t="shared" si="635"/>
        <v>15-20 år</v>
      </c>
      <c r="G6780" s="40" t="s">
        <v>516</v>
      </c>
      <c r="H6780" s="41" t="s">
        <v>166</v>
      </c>
      <c r="I6780" s="42" t="s">
        <v>11</v>
      </c>
      <c r="J6780" s="43" t="s">
        <v>18</v>
      </c>
      <c r="K6780" s="44">
        <v>108</v>
      </c>
      <c r="L6780" s="45">
        <v>30707.157370346191</v>
      </c>
      <c r="M6780" s="46">
        <v>32562.797404757745</v>
      </c>
      <c r="N6780" s="45"/>
      <c r="O6780" s="46"/>
    </row>
    <row r="6781" spans="1:15" x14ac:dyDescent="0.2">
      <c r="A6781" s="11" t="str">
        <f t="shared" si="630"/>
        <v>4221006 - Alle regioner20-24 år</v>
      </c>
      <c r="B6781" s="12" t="str">
        <f t="shared" si="633"/>
        <v>422100</v>
      </c>
      <c r="C6781" s="14">
        <f t="shared" si="631"/>
        <v>0</v>
      </c>
      <c r="D6781" s="14">
        <f t="shared" si="632"/>
        <v>0</v>
      </c>
      <c r="E6781" s="19" t="str">
        <f t="shared" si="634"/>
        <v>422100 - Rejsebureauarbejde</v>
      </c>
      <c r="F6781" s="19" t="str">
        <f t="shared" si="635"/>
        <v>20-24 år</v>
      </c>
      <c r="G6781" s="40" t="s">
        <v>516</v>
      </c>
      <c r="H6781" s="41" t="s">
        <v>166</v>
      </c>
      <c r="I6781" s="42" t="s">
        <v>11</v>
      </c>
      <c r="J6781" s="43" t="s">
        <v>19</v>
      </c>
      <c r="K6781" s="44">
        <v>104</v>
      </c>
      <c r="L6781" s="45">
        <v>31768.547495301173</v>
      </c>
      <c r="M6781" s="46">
        <v>33673.591747782521</v>
      </c>
      <c r="N6781" s="45"/>
      <c r="O6781" s="46"/>
    </row>
    <row r="6782" spans="1:15" x14ac:dyDescent="0.2">
      <c r="A6782" s="11" t="str">
        <f t="shared" si="630"/>
        <v>4221006 - Alle regioner25 år og derover</v>
      </c>
      <c r="B6782" s="12" t="str">
        <f t="shared" si="633"/>
        <v>422100</v>
      </c>
      <c r="C6782" s="14">
        <f t="shared" si="631"/>
        <v>0</v>
      </c>
      <c r="D6782" s="14">
        <f t="shared" si="632"/>
        <v>0</v>
      </c>
      <c r="E6782" s="19" t="str">
        <f t="shared" si="634"/>
        <v>422100 - Rejsebureauarbejde</v>
      </c>
      <c r="F6782" s="19" t="str">
        <f t="shared" si="635"/>
        <v>25 år og derover</v>
      </c>
      <c r="G6782" s="40" t="s">
        <v>516</v>
      </c>
      <c r="H6782" s="41" t="s">
        <v>166</v>
      </c>
      <c r="I6782" s="42" t="s">
        <v>11</v>
      </c>
      <c r="J6782" s="43" t="s">
        <v>9</v>
      </c>
      <c r="K6782" s="44">
        <v>509</v>
      </c>
      <c r="L6782" s="45">
        <v>32011.754210062125</v>
      </c>
      <c r="M6782" s="46">
        <v>33931.382684695542</v>
      </c>
      <c r="N6782" s="45"/>
      <c r="O6782" s="46"/>
    </row>
    <row r="6783" spans="1:15" x14ac:dyDescent="0.2">
      <c r="A6783" s="11" t="str">
        <f t="shared" si="630"/>
        <v>4221006 - Alle regionerAlle uanset erf.</v>
      </c>
      <c r="B6783" s="12" t="str">
        <f t="shared" si="633"/>
        <v>422100</v>
      </c>
      <c r="C6783" s="14">
        <f t="shared" si="631"/>
        <v>0</v>
      </c>
      <c r="D6783" s="14">
        <f t="shared" si="632"/>
        <v>0</v>
      </c>
      <c r="E6783" s="19" t="str">
        <f t="shared" si="634"/>
        <v>422100 - Rejsebureauarbejde</v>
      </c>
      <c r="F6783" s="19" t="str">
        <f t="shared" si="635"/>
        <v>Alle uanset erf.</v>
      </c>
      <c r="G6783" s="40" t="s">
        <v>516</v>
      </c>
      <c r="H6783" s="41" t="s">
        <v>166</v>
      </c>
      <c r="I6783" s="42" t="s">
        <v>11</v>
      </c>
      <c r="J6783" s="43" t="s">
        <v>10</v>
      </c>
      <c r="K6783" s="44">
        <v>1330</v>
      </c>
      <c r="L6783" s="45">
        <v>29827.303129980748</v>
      </c>
      <c r="M6783" s="46">
        <v>31590.201431224119</v>
      </c>
      <c r="N6783" s="45"/>
      <c r="O6783" s="46"/>
    </row>
    <row r="6784" spans="1:15" x14ac:dyDescent="0.2">
      <c r="A6784" s="11" t="str">
        <f t="shared" si="630"/>
        <v>4222001 - Region HovedstadenUnder 1 år</v>
      </c>
      <c r="B6784" s="12" t="str">
        <f t="shared" si="633"/>
        <v>422200</v>
      </c>
      <c r="C6784" s="14">
        <f t="shared" si="631"/>
        <v>0</v>
      </c>
      <c r="D6784" s="14">
        <f t="shared" si="632"/>
        <v>0</v>
      </c>
      <c r="E6784" s="19" t="str">
        <f t="shared" si="634"/>
        <v>422200 - Informationsarbejde på kundekontaktcentre</v>
      </c>
      <c r="F6784" s="19" t="str">
        <f t="shared" si="635"/>
        <v>Under 1 år</v>
      </c>
      <c r="G6784" s="40" t="s">
        <v>516</v>
      </c>
      <c r="H6784" s="41" t="s">
        <v>167</v>
      </c>
      <c r="I6784" s="42" t="s">
        <v>8</v>
      </c>
      <c r="J6784" s="43" t="s">
        <v>13</v>
      </c>
      <c r="K6784" s="44">
        <v>211</v>
      </c>
      <c r="L6784" s="45">
        <v>24164.780099682364</v>
      </c>
      <c r="M6784" s="46">
        <v>25631.939696762867</v>
      </c>
      <c r="N6784" s="45"/>
      <c r="O6784" s="46"/>
    </row>
    <row r="6785" spans="1:15" x14ac:dyDescent="0.2">
      <c r="A6785" s="11" t="str">
        <f t="shared" si="630"/>
        <v>4222001 - Region Hovedstaden1 år</v>
      </c>
      <c r="B6785" s="12" t="str">
        <f t="shared" si="633"/>
        <v>422200</v>
      </c>
      <c r="C6785" s="14">
        <f t="shared" si="631"/>
        <v>0</v>
      </c>
      <c r="D6785" s="14">
        <f t="shared" si="632"/>
        <v>0</v>
      </c>
      <c r="E6785" s="19" t="str">
        <f t="shared" si="634"/>
        <v>422200 - Informationsarbejde på kundekontaktcentre</v>
      </c>
      <c r="F6785" s="19" t="str">
        <f t="shared" si="635"/>
        <v>1 år</v>
      </c>
      <c r="G6785" s="40" t="s">
        <v>516</v>
      </c>
      <c r="H6785" s="41" t="s">
        <v>167</v>
      </c>
      <c r="I6785" s="42" t="s">
        <v>8</v>
      </c>
      <c r="J6785" s="43" t="s">
        <v>22</v>
      </c>
      <c r="K6785" s="44">
        <v>189</v>
      </c>
      <c r="L6785" s="45">
        <v>26146.545433853793</v>
      </c>
      <c r="M6785" s="46">
        <v>27714.654320313126</v>
      </c>
      <c r="N6785" s="45"/>
      <c r="O6785" s="46"/>
    </row>
    <row r="6786" spans="1:15" x14ac:dyDescent="0.2">
      <c r="A6786" s="11" t="str">
        <f t="shared" ref="A6786:A6849" si="636">B6786&amp;I6786&amp;F6786</f>
        <v>4222001 - Region Hovedstaden2 år</v>
      </c>
      <c r="B6786" s="12" t="str">
        <f t="shared" si="633"/>
        <v>422200</v>
      </c>
      <c r="C6786" s="14">
        <f t="shared" ref="C6786:C6849" si="637">N6786*1.2</f>
        <v>0</v>
      </c>
      <c r="D6786" s="14">
        <f t="shared" ref="D6786:D6849" si="638">O6786*1.2</f>
        <v>0</v>
      </c>
      <c r="E6786" s="19" t="str">
        <f t="shared" si="634"/>
        <v>422200 - Informationsarbejde på kundekontaktcentre</v>
      </c>
      <c r="F6786" s="19" t="str">
        <f t="shared" si="635"/>
        <v>2 år</v>
      </c>
      <c r="G6786" s="40" t="s">
        <v>516</v>
      </c>
      <c r="H6786" s="41" t="s">
        <v>167</v>
      </c>
      <c r="I6786" s="42" t="s">
        <v>8</v>
      </c>
      <c r="J6786" s="43" t="s">
        <v>23</v>
      </c>
      <c r="K6786" s="44">
        <v>123</v>
      </c>
      <c r="L6786" s="45">
        <v>25463.29533875894</v>
      </c>
      <c r="M6786" s="46">
        <v>26971.923092855734</v>
      </c>
      <c r="N6786" s="45"/>
      <c r="O6786" s="46"/>
    </row>
    <row r="6787" spans="1:15" x14ac:dyDescent="0.2">
      <c r="A6787" s="11" t="str">
        <f t="shared" si="636"/>
        <v>4222001 - Region Hovedstaden3 år</v>
      </c>
      <c r="B6787" s="12" t="str">
        <f t="shared" ref="B6787:B6850" si="639">LEFT(E6787,6)</f>
        <v>422200</v>
      </c>
      <c r="C6787" s="14">
        <f t="shared" si="637"/>
        <v>0</v>
      </c>
      <c r="D6787" s="14">
        <f t="shared" si="638"/>
        <v>0</v>
      </c>
      <c r="E6787" s="19" t="str">
        <f t="shared" ref="E6787:E6850" si="640">TRIM(H6787)</f>
        <v>422200 - Informationsarbejde på kundekontaktcentre</v>
      </c>
      <c r="F6787" s="19" t="str">
        <f t="shared" ref="F6787:F6850" si="641">MID(J6787,6,30)</f>
        <v>3 år</v>
      </c>
      <c r="G6787" s="40" t="s">
        <v>516</v>
      </c>
      <c r="H6787" s="41" t="s">
        <v>167</v>
      </c>
      <c r="I6787" s="42" t="s">
        <v>8</v>
      </c>
      <c r="J6787" s="43" t="s">
        <v>14</v>
      </c>
      <c r="K6787" s="44">
        <v>110</v>
      </c>
      <c r="L6787" s="45">
        <v>25911.726354045542</v>
      </c>
      <c r="M6787" s="46">
        <v>27473.654896238677</v>
      </c>
      <c r="N6787" s="45"/>
      <c r="O6787" s="46"/>
    </row>
    <row r="6788" spans="1:15" x14ac:dyDescent="0.2">
      <c r="A6788" s="11" t="str">
        <f t="shared" si="636"/>
        <v>4222001 - Region Hovedstaden4 år</v>
      </c>
      <c r="B6788" s="12" t="str">
        <f t="shared" si="639"/>
        <v>422200</v>
      </c>
      <c r="C6788" s="14">
        <f t="shared" si="637"/>
        <v>0</v>
      </c>
      <c r="D6788" s="14">
        <f t="shared" si="638"/>
        <v>0</v>
      </c>
      <c r="E6788" s="19" t="str">
        <f t="shared" si="640"/>
        <v>422200 - Informationsarbejde på kundekontaktcentre</v>
      </c>
      <c r="F6788" s="19" t="str">
        <f t="shared" si="641"/>
        <v>4 år</v>
      </c>
      <c r="G6788" s="40" t="s">
        <v>516</v>
      </c>
      <c r="H6788" s="41" t="s">
        <v>167</v>
      </c>
      <c r="I6788" s="42" t="s">
        <v>8</v>
      </c>
      <c r="J6788" s="43" t="s">
        <v>24</v>
      </c>
      <c r="K6788" s="44">
        <v>111</v>
      </c>
      <c r="L6788" s="45">
        <v>26400.047996204041</v>
      </c>
      <c r="M6788" s="46">
        <v>27951.187195137216</v>
      </c>
      <c r="N6788" s="45"/>
      <c r="O6788" s="46"/>
    </row>
    <row r="6789" spans="1:15" x14ac:dyDescent="0.2">
      <c r="A6789" s="11" t="str">
        <f t="shared" si="636"/>
        <v>4222001 - Region Hovedstaden5-9 år</v>
      </c>
      <c r="B6789" s="12" t="str">
        <f t="shared" si="639"/>
        <v>422200</v>
      </c>
      <c r="C6789" s="14">
        <f t="shared" si="637"/>
        <v>0</v>
      </c>
      <c r="D6789" s="14">
        <f t="shared" si="638"/>
        <v>0</v>
      </c>
      <c r="E6789" s="19" t="str">
        <f t="shared" si="640"/>
        <v>422200 - Informationsarbejde på kundekontaktcentre</v>
      </c>
      <c r="F6789" s="19" t="str">
        <f t="shared" si="641"/>
        <v>5-9 år</v>
      </c>
      <c r="G6789" s="40" t="s">
        <v>516</v>
      </c>
      <c r="H6789" s="41" t="s">
        <v>167</v>
      </c>
      <c r="I6789" s="42" t="s">
        <v>8</v>
      </c>
      <c r="J6789" s="43" t="s">
        <v>15</v>
      </c>
      <c r="K6789" s="44">
        <v>310</v>
      </c>
      <c r="L6789" s="45">
        <v>27897.926163596076</v>
      </c>
      <c r="M6789" s="46">
        <v>29617.655914874398</v>
      </c>
      <c r="N6789" s="45"/>
      <c r="O6789" s="46"/>
    </row>
    <row r="6790" spans="1:15" x14ac:dyDescent="0.2">
      <c r="A6790" s="11" t="str">
        <f t="shared" si="636"/>
        <v>4222001 - Region Hovedstaden0-4 år</v>
      </c>
      <c r="B6790" s="12" t="str">
        <f t="shared" si="639"/>
        <v>422200</v>
      </c>
      <c r="C6790" s="14">
        <f t="shared" si="637"/>
        <v>0</v>
      </c>
      <c r="D6790" s="14">
        <f t="shared" si="638"/>
        <v>0</v>
      </c>
      <c r="E6790" s="19" t="str">
        <f t="shared" si="640"/>
        <v>422200 - Informationsarbejde på kundekontaktcentre</v>
      </c>
      <c r="F6790" s="19" t="str">
        <f t="shared" si="641"/>
        <v>0-4 år</v>
      </c>
      <c r="G6790" s="40" t="s">
        <v>516</v>
      </c>
      <c r="H6790" s="41" t="s">
        <v>167</v>
      </c>
      <c r="I6790" s="42" t="s">
        <v>8</v>
      </c>
      <c r="J6790" s="43" t="s">
        <v>16</v>
      </c>
      <c r="K6790" s="44">
        <v>744</v>
      </c>
      <c r="L6790" s="45">
        <v>25542.575170952361</v>
      </c>
      <c r="M6790" s="46">
        <v>27055.900029394681</v>
      </c>
      <c r="N6790" s="45"/>
      <c r="O6790" s="46"/>
    </row>
    <row r="6791" spans="1:15" x14ac:dyDescent="0.2">
      <c r="A6791" s="11" t="str">
        <f t="shared" si="636"/>
        <v>4222001 - Region Hovedstaden10-14 år</v>
      </c>
      <c r="B6791" s="12" t="str">
        <f t="shared" si="639"/>
        <v>422200</v>
      </c>
      <c r="C6791" s="14">
        <f t="shared" si="637"/>
        <v>0</v>
      </c>
      <c r="D6791" s="14">
        <f t="shared" si="638"/>
        <v>0</v>
      </c>
      <c r="E6791" s="19" t="str">
        <f t="shared" si="640"/>
        <v>422200 - Informationsarbejde på kundekontaktcentre</v>
      </c>
      <c r="F6791" s="19" t="str">
        <f t="shared" si="641"/>
        <v>10-14 år</v>
      </c>
      <c r="G6791" s="40" t="s">
        <v>516</v>
      </c>
      <c r="H6791" s="41" t="s">
        <v>167</v>
      </c>
      <c r="I6791" s="42" t="s">
        <v>8</v>
      </c>
      <c r="J6791" s="43" t="s">
        <v>17</v>
      </c>
      <c r="K6791" s="44">
        <v>146</v>
      </c>
      <c r="L6791" s="45">
        <v>28632.759063858339</v>
      </c>
      <c r="M6791" s="46">
        <v>30329.168520114072</v>
      </c>
      <c r="N6791" s="45"/>
      <c r="O6791" s="46"/>
    </row>
    <row r="6792" spans="1:15" x14ac:dyDescent="0.2">
      <c r="A6792" s="11" t="str">
        <f t="shared" si="636"/>
        <v>4222001 - Region Hovedstaden15-20 år</v>
      </c>
      <c r="B6792" s="12" t="str">
        <f t="shared" si="639"/>
        <v>422200</v>
      </c>
      <c r="C6792" s="14">
        <f t="shared" si="637"/>
        <v>0</v>
      </c>
      <c r="D6792" s="14">
        <f t="shared" si="638"/>
        <v>0</v>
      </c>
      <c r="E6792" s="19" t="str">
        <f t="shared" si="640"/>
        <v>422200 - Informationsarbejde på kundekontaktcentre</v>
      </c>
      <c r="F6792" s="19" t="str">
        <f t="shared" si="641"/>
        <v>15-20 år</v>
      </c>
      <c r="G6792" s="40" t="s">
        <v>516</v>
      </c>
      <c r="H6792" s="41" t="s">
        <v>167</v>
      </c>
      <c r="I6792" s="42" t="s">
        <v>8</v>
      </c>
      <c r="J6792" s="43" t="s">
        <v>18</v>
      </c>
      <c r="K6792" s="44">
        <v>122</v>
      </c>
      <c r="L6792" s="45">
        <v>29515.43825909865</v>
      </c>
      <c r="M6792" s="46">
        <v>31294.594337791485</v>
      </c>
      <c r="N6792" s="45"/>
      <c r="O6792" s="46"/>
    </row>
    <row r="6793" spans="1:15" x14ac:dyDescent="0.2">
      <c r="A6793" s="11" t="str">
        <f t="shared" si="636"/>
        <v>4222001 - Region Hovedstaden20-24 år</v>
      </c>
      <c r="B6793" s="12" t="str">
        <f t="shared" si="639"/>
        <v>422200</v>
      </c>
      <c r="C6793" s="14">
        <f t="shared" si="637"/>
        <v>0</v>
      </c>
      <c r="D6793" s="14">
        <f t="shared" si="638"/>
        <v>0</v>
      </c>
      <c r="E6793" s="19" t="str">
        <f t="shared" si="640"/>
        <v>422200 - Informationsarbejde på kundekontaktcentre</v>
      </c>
      <c r="F6793" s="19" t="str">
        <f t="shared" si="641"/>
        <v>20-24 år</v>
      </c>
      <c r="G6793" s="40" t="s">
        <v>516</v>
      </c>
      <c r="H6793" s="41" t="s">
        <v>167</v>
      </c>
      <c r="I6793" s="42" t="s">
        <v>8</v>
      </c>
      <c r="J6793" s="43" t="s">
        <v>19</v>
      </c>
      <c r="K6793" s="44">
        <v>140</v>
      </c>
      <c r="L6793" s="45">
        <v>34040.015519787543</v>
      </c>
      <c r="M6793" s="46">
        <v>36142.608327987</v>
      </c>
      <c r="N6793" s="45"/>
      <c r="O6793" s="46"/>
    </row>
    <row r="6794" spans="1:15" x14ac:dyDescent="0.2">
      <c r="A6794" s="11" t="str">
        <f t="shared" si="636"/>
        <v>4222001 - Region Hovedstaden25 år og derover</v>
      </c>
      <c r="B6794" s="12" t="str">
        <f t="shared" si="639"/>
        <v>422200</v>
      </c>
      <c r="C6794" s="14">
        <f t="shared" si="637"/>
        <v>0</v>
      </c>
      <c r="D6794" s="14">
        <f t="shared" si="638"/>
        <v>0</v>
      </c>
      <c r="E6794" s="19" t="str">
        <f t="shared" si="640"/>
        <v>422200 - Informationsarbejde på kundekontaktcentre</v>
      </c>
      <c r="F6794" s="19" t="str">
        <f t="shared" si="641"/>
        <v>25 år og derover</v>
      </c>
      <c r="G6794" s="40" t="s">
        <v>516</v>
      </c>
      <c r="H6794" s="41" t="s">
        <v>167</v>
      </c>
      <c r="I6794" s="42" t="s">
        <v>8</v>
      </c>
      <c r="J6794" s="43" t="s">
        <v>9</v>
      </c>
      <c r="K6794" s="44">
        <v>335</v>
      </c>
      <c r="L6794" s="45">
        <v>33804.864658065184</v>
      </c>
      <c r="M6794" s="46">
        <v>35842.582340513785</v>
      </c>
      <c r="N6794" s="45"/>
      <c r="O6794" s="46"/>
    </row>
    <row r="6795" spans="1:15" x14ac:dyDescent="0.2">
      <c r="A6795" s="11" t="str">
        <f t="shared" si="636"/>
        <v>4222001 - Region HovedstadenAlle uanset erf.</v>
      </c>
      <c r="B6795" s="12" t="str">
        <f t="shared" si="639"/>
        <v>422200</v>
      </c>
      <c r="C6795" s="14">
        <f t="shared" si="637"/>
        <v>0</v>
      </c>
      <c r="D6795" s="14">
        <f t="shared" si="638"/>
        <v>0</v>
      </c>
      <c r="E6795" s="19" t="str">
        <f t="shared" si="640"/>
        <v>422200 - Informationsarbejde på kundekontaktcentre</v>
      </c>
      <c r="F6795" s="19" t="str">
        <f t="shared" si="641"/>
        <v>Alle uanset erf.</v>
      </c>
      <c r="G6795" s="40" t="s">
        <v>516</v>
      </c>
      <c r="H6795" s="41" t="s">
        <v>167</v>
      </c>
      <c r="I6795" s="42" t="s">
        <v>8</v>
      </c>
      <c r="J6795" s="43" t="s">
        <v>10</v>
      </c>
      <c r="K6795" s="44">
        <v>1797</v>
      </c>
      <c r="L6795" s="45">
        <v>27558.621545884915</v>
      </c>
      <c r="M6795" s="46">
        <v>29219.823003011905</v>
      </c>
      <c r="N6795" s="45"/>
      <c r="O6795" s="46"/>
    </row>
    <row r="6796" spans="1:15" x14ac:dyDescent="0.2">
      <c r="A6796" s="11" t="str">
        <f t="shared" si="636"/>
        <v>4222002 - Region SjællandUnder 1 år</v>
      </c>
      <c r="B6796" s="12" t="str">
        <f t="shared" si="639"/>
        <v>422200</v>
      </c>
      <c r="C6796" s="14">
        <f t="shared" si="637"/>
        <v>0</v>
      </c>
      <c r="D6796" s="14">
        <f t="shared" si="638"/>
        <v>0</v>
      </c>
      <c r="E6796" s="19" t="str">
        <f t="shared" si="640"/>
        <v>422200 - Informationsarbejde på kundekontaktcentre</v>
      </c>
      <c r="F6796" s="19" t="str">
        <f t="shared" si="641"/>
        <v>Under 1 år</v>
      </c>
      <c r="G6796" s="40" t="s">
        <v>516</v>
      </c>
      <c r="H6796" s="41" t="s">
        <v>167</v>
      </c>
      <c r="I6796" s="42" t="s">
        <v>20</v>
      </c>
      <c r="J6796" s="43" t="s">
        <v>13</v>
      </c>
      <c r="K6796" s="44">
        <v>19</v>
      </c>
      <c r="L6796" s="45">
        <v>23311.352237083087</v>
      </c>
      <c r="M6796" s="46">
        <v>24692.483489048685</v>
      </c>
      <c r="N6796" s="45"/>
      <c r="O6796" s="46"/>
    </row>
    <row r="6797" spans="1:15" x14ac:dyDescent="0.2">
      <c r="A6797" s="11" t="str">
        <f t="shared" si="636"/>
        <v>4222002 - Region Sjælland1 år</v>
      </c>
      <c r="B6797" s="12" t="str">
        <f t="shared" si="639"/>
        <v>422200</v>
      </c>
      <c r="C6797" s="14">
        <f t="shared" si="637"/>
        <v>0</v>
      </c>
      <c r="D6797" s="14">
        <f t="shared" si="638"/>
        <v>0</v>
      </c>
      <c r="E6797" s="19" t="str">
        <f t="shared" si="640"/>
        <v>422200 - Informationsarbejde på kundekontaktcentre</v>
      </c>
      <c r="F6797" s="19" t="str">
        <f t="shared" si="641"/>
        <v>1 år</v>
      </c>
      <c r="G6797" s="40" t="s">
        <v>516</v>
      </c>
      <c r="H6797" s="41" t="s">
        <v>167</v>
      </c>
      <c r="I6797" s="42" t="s">
        <v>20</v>
      </c>
      <c r="J6797" s="43" t="s">
        <v>22</v>
      </c>
      <c r="K6797" s="44">
        <v>14</v>
      </c>
      <c r="L6797" s="45">
        <v>24254.544211812979</v>
      </c>
      <c r="M6797" s="46">
        <v>25716.579753740552</v>
      </c>
      <c r="N6797" s="45"/>
      <c r="O6797" s="46"/>
    </row>
    <row r="6798" spans="1:15" x14ac:dyDescent="0.2">
      <c r="A6798" s="11" t="str">
        <f t="shared" si="636"/>
        <v>4222002 - Region Sjælland5-9 år</v>
      </c>
      <c r="B6798" s="12" t="str">
        <f t="shared" si="639"/>
        <v>422200</v>
      </c>
      <c r="C6798" s="14">
        <f t="shared" si="637"/>
        <v>0</v>
      </c>
      <c r="D6798" s="14">
        <f t="shared" si="638"/>
        <v>0</v>
      </c>
      <c r="E6798" s="19" t="str">
        <f t="shared" si="640"/>
        <v>422200 - Informationsarbejde på kundekontaktcentre</v>
      </c>
      <c r="F6798" s="19" t="str">
        <f t="shared" si="641"/>
        <v>5-9 år</v>
      </c>
      <c r="G6798" s="40" t="s">
        <v>516</v>
      </c>
      <c r="H6798" s="41" t="s">
        <v>167</v>
      </c>
      <c r="I6798" s="42" t="s">
        <v>20</v>
      </c>
      <c r="J6798" s="43" t="s">
        <v>15</v>
      </c>
      <c r="K6798" s="44">
        <v>49</v>
      </c>
      <c r="L6798" s="45">
        <v>29312.86588428657</v>
      </c>
      <c r="M6798" s="46">
        <v>31067.641986244747</v>
      </c>
      <c r="N6798" s="45"/>
      <c r="O6798" s="46"/>
    </row>
    <row r="6799" spans="1:15" x14ac:dyDescent="0.2">
      <c r="A6799" s="11" t="str">
        <f t="shared" si="636"/>
        <v>4222002 - Region Sjælland0-4 år</v>
      </c>
      <c r="B6799" s="12" t="str">
        <f t="shared" si="639"/>
        <v>422200</v>
      </c>
      <c r="C6799" s="14">
        <f t="shared" si="637"/>
        <v>0</v>
      </c>
      <c r="D6799" s="14">
        <f t="shared" si="638"/>
        <v>0</v>
      </c>
      <c r="E6799" s="19" t="str">
        <f t="shared" si="640"/>
        <v>422200 - Informationsarbejde på kundekontaktcentre</v>
      </c>
      <c r="F6799" s="19" t="str">
        <f t="shared" si="641"/>
        <v>0-4 år</v>
      </c>
      <c r="G6799" s="40" t="s">
        <v>516</v>
      </c>
      <c r="H6799" s="41" t="s">
        <v>167</v>
      </c>
      <c r="I6799" s="42" t="s">
        <v>20</v>
      </c>
      <c r="J6799" s="43" t="s">
        <v>16</v>
      </c>
      <c r="K6799" s="44">
        <v>55</v>
      </c>
      <c r="L6799" s="45">
        <v>24254.544211812979</v>
      </c>
      <c r="M6799" s="46">
        <v>25716.579753740552</v>
      </c>
      <c r="N6799" s="45"/>
      <c r="O6799" s="46"/>
    </row>
    <row r="6800" spans="1:15" x14ac:dyDescent="0.2">
      <c r="A6800" s="11" t="str">
        <f t="shared" si="636"/>
        <v>4222002 - Region Sjælland10-14 år</v>
      </c>
      <c r="B6800" s="12" t="str">
        <f t="shared" si="639"/>
        <v>422200</v>
      </c>
      <c r="C6800" s="14">
        <f t="shared" si="637"/>
        <v>0</v>
      </c>
      <c r="D6800" s="14">
        <f t="shared" si="638"/>
        <v>0</v>
      </c>
      <c r="E6800" s="19" t="str">
        <f t="shared" si="640"/>
        <v>422200 - Informationsarbejde på kundekontaktcentre</v>
      </c>
      <c r="F6800" s="19" t="str">
        <f t="shared" si="641"/>
        <v>10-14 år</v>
      </c>
      <c r="G6800" s="40" t="s">
        <v>516</v>
      </c>
      <c r="H6800" s="41" t="s">
        <v>167</v>
      </c>
      <c r="I6800" s="42" t="s">
        <v>20</v>
      </c>
      <c r="J6800" s="43" t="s">
        <v>17</v>
      </c>
      <c r="K6800" s="44">
        <v>22</v>
      </c>
      <c r="L6800" s="45">
        <v>28598.60528424969</v>
      </c>
      <c r="M6800" s="46">
        <v>30356.239872019109</v>
      </c>
      <c r="N6800" s="45"/>
      <c r="O6800" s="46"/>
    </row>
    <row r="6801" spans="1:15" x14ac:dyDescent="0.2">
      <c r="A6801" s="11" t="str">
        <f t="shared" si="636"/>
        <v>4222002 - Region Sjælland15-20 år</v>
      </c>
      <c r="B6801" s="12" t="str">
        <f t="shared" si="639"/>
        <v>422200</v>
      </c>
      <c r="C6801" s="14">
        <f t="shared" si="637"/>
        <v>0</v>
      </c>
      <c r="D6801" s="14">
        <f t="shared" si="638"/>
        <v>0</v>
      </c>
      <c r="E6801" s="19" t="str">
        <f t="shared" si="640"/>
        <v>422200 - Informationsarbejde på kundekontaktcentre</v>
      </c>
      <c r="F6801" s="19" t="str">
        <f t="shared" si="641"/>
        <v>15-20 år</v>
      </c>
      <c r="G6801" s="40" t="s">
        <v>516</v>
      </c>
      <c r="H6801" s="41" t="s">
        <v>167</v>
      </c>
      <c r="I6801" s="42" t="s">
        <v>20</v>
      </c>
      <c r="J6801" s="43" t="s">
        <v>18</v>
      </c>
      <c r="K6801" s="44">
        <v>22</v>
      </c>
      <c r="L6801" s="45">
        <v>33834.488356499758</v>
      </c>
      <c r="M6801" s="46">
        <v>35913.913783152195</v>
      </c>
      <c r="N6801" s="45"/>
      <c r="O6801" s="46"/>
    </row>
    <row r="6802" spans="1:15" x14ac:dyDescent="0.2">
      <c r="A6802" s="11" t="str">
        <f t="shared" si="636"/>
        <v>4222002 - Region Sjælland20-24 år</v>
      </c>
      <c r="B6802" s="12" t="str">
        <f t="shared" si="639"/>
        <v>422200</v>
      </c>
      <c r="C6802" s="14">
        <f t="shared" si="637"/>
        <v>0</v>
      </c>
      <c r="D6802" s="14">
        <f t="shared" si="638"/>
        <v>0</v>
      </c>
      <c r="E6802" s="19" t="str">
        <f t="shared" si="640"/>
        <v>422200 - Informationsarbejde på kundekontaktcentre</v>
      </c>
      <c r="F6802" s="19" t="str">
        <f t="shared" si="641"/>
        <v>20-24 år</v>
      </c>
      <c r="G6802" s="40" t="s">
        <v>516</v>
      </c>
      <c r="H6802" s="41" t="s">
        <v>167</v>
      </c>
      <c r="I6802" s="42" t="s">
        <v>20</v>
      </c>
      <c r="J6802" s="43" t="s">
        <v>19</v>
      </c>
      <c r="K6802" s="44">
        <v>16</v>
      </c>
      <c r="L6802" s="45">
        <v>37453.566074977301</v>
      </c>
      <c r="M6802" s="46">
        <v>39777.235836214713</v>
      </c>
      <c r="N6802" s="45"/>
      <c r="O6802" s="46"/>
    </row>
    <row r="6803" spans="1:15" x14ac:dyDescent="0.2">
      <c r="A6803" s="11" t="str">
        <f t="shared" si="636"/>
        <v>4222002 - Region Sjælland25 år og derover</v>
      </c>
      <c r="B6803" s="12" t="str">
        <f t="shared" si="639"/>
        <v>422200</v>
      </c>
      <c r="C6803" s="14">
        <f t="shared" si="637"/>
        <v>0</v>
      </c>
      <c r="D6803" s="14">
        <f t="shared" si="638"/>
        <v>0</v>
      </c>
      <c r="E6803" s="19" t="str">
        <f t="shared" si="640"/>
        <v>422200 - Informationsarbejde på kundekontaktcentre</v>
      </c>
      <c r="F6803" s="19" t="str">
        <f t="shared" si="641"/>
        <v>25 år og derover</v>
      </c>
      <c r="G6803" s="40" t="s">
        <v>516</v>
      </c>
      <c r="H6803" s="41" t="s">
        <v>167</v>
      </c>
      <c r="I6803" s="42" t="s">
        <v>20</v>
      </c>
      <c r="J6803" s="43" t="s">
        <v>9</v>
      </c>
      <c r="K6803" s="44">
        <v>42</v>
      </c>
      <c r="L6803" s="45">
        <v>25904.706072042041</v>
      </c>
      <c r="M6803" s="46">
        <v>27466.211439851282</v>
      </c>
      <c r="N6803" s="45"/>
      <c r="O6803" s="46"/>
    </row>
    <row r="6804" spans="1:15" x14ac:dyDescent="0.2">
      <c r="A6804" s="11" t="str">
        <f t="shared" si="636"/>
        <v>4222002 - Region SjællandAlle uanset erf.</v>
      </c>
      <c r="B6804" s="12" t="str">
        <f t="shared" si="639"/>
        <v>422200</v>
      </c>
      <c r="C6804" s="14">
        <f t="shared" si="637"/>
        <v>0</v>
      </c>
      <c r="D6804" s="14">
        <f t="shared" si="638"/>
        <v>0</v>
      </c>
      <c r="E6804" s="19" t="str">
        <f t="shared" si="640"/>
        <v>422200 - Informationsarbejde på kundekontaktcentre</v>
      </c>
      <c r="F6804" s="19" t="str">
        <f t="shared" si="641"/>
        <v>Alle uanset erf.</v>
      </c>
      <c r="G6804" s="40" t="s">
        <v>516</v>
      </c>
      <c r="H6804" s="41" t="s">
        <v>167</v>
      </c>
      <c r="I6804" s="42" t="s">
        <v>20</v>
      </c>
      <c r="J6804" s="43" t="s">
        <v>10</v>
      </c>
      <c r="K6804" s="44">
        <v>206</v>
      </c>
      <c r="L6804" s="45">
        <v>27407.975331009227</v>
      </c>
      <c r="M6804" s="46">
        <v>29060.096010592773</v>
      </c>
      <c r="N6804" s="45"/>
      <c r="O6804" s="46"/>
    </row>
    <row r="6805" spans="1:15" x14ac:dyDescent="0.2">
      <c r="A6805" s="11" t="str">
        <f t="shared" si="636"/>
        <v>4222003 - Region SyddanmarkUnder 1 år</v>
      </c>
      <c r="B6805" s="12" t="str">
        <f t="shared" si="639"/>
        <v>422200</v>
      </c>
      <c r="C6805" s="14">
        <f t="shared" si="637"/>
        <v>0</v>
      </c>
      <c r="D6805" s="14">
        <f t="shared" si="638"/>
        <v>0</v>
      </c>
      <c r="E6805" s="19" t="str">
        <f t="shared" si="640"/>
        <v>422200 - Informationsarbejde på kundekontaktcentre</v>
      </c>
      <c r="F6805" s="19" t="str">
        <f t="shared" si="641"/>
        <v>Under 1 år</v>
      </c>
      <c r="G6805" s="40" t="s">
        <v>516</v>
      </c>
      <c r="H6805" s="41" t="s">
        <v>167</v>
      </c>
      <c r="I6805" s="42" t="s">
        <v>544</v>
      </c>
      <c r="J6805" s="43" t="s">
        <v>13</v>
      </c>
      <c r="K6805" s="44">
        <v>329</v>
      </c>
      <c r="L6805" s="45">
        <v>23602.829738249922</v>
      </c>
      <c r="M6805" s="46">
        <v>25042.03069346647</v>
      </c>
      <c r="N6805" s="45"/>
      <c r="O6805" s="46"/>
    </row>
    <row r="6806" spans="1:15" x14ac:dyDescent="0.2">
      <c r="A6806" s="11" t="str">
        <f t="shared" si="636"/>
        <v>4222003 - Region Syddanmark1 år</v>
      </c>
      <c r="B6806" s="12" t="str">
        <f t="shared" si="639"/>
        <v>422200</v>
      </c>
      <c r="C6806" s="14">
        <f t="shared" si="637"/>
        <v>0</v>
      </c>
      <c r="D6806" s="14">
        <f t="shared" si="638"/>
        <v>0</v>
      </c>
      <c r="E6806" s="19" t="str">
        <f t="shared" si="640"/>
        <v>422200 - Informationsarbejde på kundekontaktcentre</v>
      </c>
      <c r="F6806" s="19" t="str">
        <f t="shared" si="641"/>
        <v>1 år</v>
      </c>
      <c r="G6806" s="40" t="s">
        <v>516</v>
      </c>
      <c r="H6806" s="41" t="s">
        <v>167</v>
      </c>
      <c r="I6806" s="42" t="s">
        <v>544</v>
      </c>
      <c r="J6806" s="43" t="s">
        <v>22</v>
      </c>
      <c r="K6806" s="44">
        <v>149</v>
      </c>
      <c r="L6806" s="45">
        <v>24203.635646850205</v>
      </c>
      <c r="M6806" s="46">
        <v>25681.115994681477</v>
      </c>
      <c r="N6806" s="45"/>
      <c r="O6806" s="46"/>
    </row>
    <row r="6807" spans="1:15" x14ac:dyDescent="0.2">
      <c r="A6807" s="11" t="str">
        <f t="shared" si="636"/>
        <v>4222003 - Region Syddanmark2 år</v>
      </c>
      <c r="B6807" s="12" t="str">
        <f t="shared" si="639"/>
        <v>422200</v>
      </c>
      <c r="C6807" s="14">
        <f t="shared" si="637"/>
        <v>0</v>
      </c>
      <c r="D6807" s="14">
        <f t="shared" si="638"/>
        <v>0</v>
      </c>
      <c r="E6807" s="19" t="str">
        <f t="shared" si="640"/>
        <v>422200 - Informationsarbejde på kundekontaktcentre</v>
      </c>
      <c r="F6807" s="19" t="str">
        <f t="shared" si="641"/>
        <v>2 år</v>
      </c>
      <c r="G6807" s="40" t="s">
        <v>516</v>
      </c>
      <c r="H6807" s="41" t="s">
        <v>167</v>
      </c>
      <c r="I6807" s="42" t="s">
        <v>544</v>
      </c>
      <c r="J6807" s="43" t="s">
        <v>23</v>
      </c>
      <c r="K6807" s="44">
        <v>120</v>
      </c>
      <c r="L6807" s="45">
        <v>24204.831215469138</v>
      </c>
      <c r="M6807" s="46">
        <v>25663.870116152262</v>
      </c>
      <c r="N6807" s="45"/>
      <c r="O6807" s="46"/>
    </row>
    <row r="6808" spans="1:15" x14ac:dyDescent="0.2">
      <c r="A6808" s="11" t="str">
        <f t="shared" si="636"/>
        <v>4222003 - Region Syddanmark3 år</v>
      </c>
      <c r="B6808" s="12" t="str">
        <f t="shared" si="639"/>
        <v>422200</v>
      </c>
      <c r="C6808" s="14">
        <f t="shared" si="637"/>
        <v>0</v>
      </c>
      <c r="D6808" s="14">
        <f t="shared" si="638"/>
        <v>0</v>
      </c>
      <c r="E6808" s="19" t="str">
        <f t="shared" si="640"/>
        <v>422200 - Informationsarbejde på kundekontaktcentre</v>
      </c>
      <c r="F6808" s="19" t="str">
        <f t="shared" si="641"/>
        <v>3 år</v>
      </c>
      <c r="G6808" s="40" t="s">
        <v>516</v>
      </c>
      <c r="H6808" s="41" t="s">
        <v>167</v>
      </c>
      <c r="I6808" s="42" t="s">
        <v>544</v>
      </c>
      <c r="J6808" s="43" t="s">
        <v>14</v>
      </c>
      <c r="K6808" s="44">
        <v>88</v>
      </c>
      <c r="L6808" s="45">
        <v>26394.541527431804</v>
      </c>
      <c r="M6808" s="46">
        <v>28024.886647546085</v>
      </c>
      <c r="N6808" s="45"/>
      <c r="O6808" s="46"/>
    </row>
    <row r="6809" spans="1:15" x14ac:dyDescent="0.2">
      <c r="A6809" s="11" t="str">
        <f t="shared" si="636"/>
        <v>4222003 - Region Syddanmark4 år</v>
      </c>
      <c r="B6809" s="12" t="str">
        <f t="shared" si="639"/>
        <v>422200</v>
      </c>
      <c r="C6809" s="14">
        <f t="shared" si="637"/>
        <v>0</v>
      </c>
      <c r="D6809" s="14">
        <f t="shared" si="638"/>
        <v>0</v>
      </c>
      <c r="E6809" s="19" t="str">
        <f t="shared" si="640"/>
        <v>422200 - Informationsarbejde på kundekontaktcentre</v>
      </c>
      <c r="F6809" s="19" t="str">
        <f t="shared" si="641"/>
        <v>4 år</v>
      </c>
      <c r="G6809" s="40" t="s">
        <v>516</v>
      </c>
      <c r="H6809" s="41" t="s">
        <v>167</v>
      </c>
      <c r="I6809" s="42" t="s">
        <v>544</v>
      </c>
      <c r="J6809" s="43" t="s">
        <v>24</v>
      </c>
      <c r="K6809" s="44">
        <v>52</v>
      </c>
      <c r="L6809" s="45">
        <v>26036.12504522275</v>
      </c>
      <c r="M6809" s="46">
        <v>27622.851466005381</v>
      </c>
      <c r="N6809" s="45"/>
      <c r="O6809" s="46"/>
    </row>
    <row r="6810" spans="1:15" x14ac:dyDescent="0.2">
      <c r="A6810" s="11" t="str">
        <f t="shared" si="636"/>
        <v>4222003 - Region Syddanmark5-9 år</v>
      </c>
      <c r="B6810" s="12" t="str">
        <f t="shared" si="639"/>
        <v>422200</v>
      </c>
      <c r="C6810" s="14">
        <f t="shared" si="637"/>
        <v>0</v>
      </c>
      <c r="D6810" s="14">
        <f t="shared" si="638"/>
        <v>0</v>
      </c>
      <c r="E6810" s="19" t="str">
        <f t="shared" si="640"/>
        <v>422200 - Informationsarbejde på kundekontaktcentre</v>
      </c>
      <c r="F6810" s="19" t="str">
        <f t="shared" si="641"/>
        <v>5-9 år</v>
      </c>
      <c r="G6810" s="40" t="s">
        <v>516</v>
      </c>
      <c r="H6810" s="41" t="s">
        <v>167</v>
      </c>
      <c r="I6810" s="42" t="s">
        <v>544</v>
      </c>
      <c r="J6810" s="43" t="s">
        <v>15</v>
      </c>
      <c r="K6810" s="44">
        <v>267</v>
      </c>
      <c r="L6810" s="45">
        <v>27517.747694117807</v>
      </c>
      <c r="M6810" s="46">
        <v>29217.471313981197</v>
      </c>
      <c r="N6810" s="45"/>
      <c r="O6810" s="46"/>
    </row>
    <row r="6811" spans="1:15" x14ac:dyDescent="0.2">
      <c r="A6811" s="11" t="str">
        <f t="shared" si="636"/>
        <v>4222003 - Region Syddanmark0-4 år</v>
      </c>
      <c r="B6811" s="12" t="str">
        <f t="shared" si="639"/>
        <v>422200</v>
      </c>
      <c r="C6811" s="14">
        <f t="shared" si="637"/>
        <v>0</v>
      </c>
      <c r="D6811" s="14">
        <f t="shared" si="638"/>
        <v>0</v>
      </c>
      <c r="E6811" s="19" t="str">
        <f t="shared" si="640"/>
        <v>422200 - Informationsarbejde på kundekontaktcentre</v>
      </c>
      <c r="F6811" s="19" t="str">
        <f t="shared" si="641"/>
        <v>0-4 år</v>
      </c>
      <c r="G6811" s="40" t="s">
        <v>516</v>
      </c>
      <c r="H6811" s="41" t="s">
        <v>167</v>
      </c>
      <c r="I6811" s="42" t="s">
        <v>544</v>
      </c>
      <c r="J6811" s="43" t="s">
        <v>16</v>
      </c>
      <c r="K6811" s="44">
        <v>738</v>
      </c>
      <c r="L6811" s="45">
        <v>24069.956785713082</v>
      </c>
      <c r="M6811" s="46">
        <v>25543.230460943912</v>
      </c>
      <c r="N6811" s="45"/>
      <c r="O6811" s="46"/>
    </row>
    <row r="6812" spans="1:15" x14ac:dyDescent="0.2">
      <c r="A6812" s="11" t="str">
        <f t="shared" si="636"/>
        <v>4222003 - Region Syddanmark10-14 år</v>
      </c>
      <c r="B6812" s="12" t="str">
        <f t="shared" si="639"/>
        <v>422200</v>
      </c>
      <c r="C6812" s="14">
        <f t="shared" si="637"/>
        <v>0</v>
      </c>
      <c r="D6812" s="14">
        <f t="shared" si="638"/>
        <v>0</v>
      </c>
      <c r="E6812" s="19" t="str">
        <f t="shared" si="640"/>
        <v>422200 - Informationsarbejde på kundekontaktcentre</v>
      </c>
      <c r="F6812" s="19" t="str">
        <f t="shared" si="641"/>
        <v>10-14 år</v>
      </c>
      <c r="G6812" s="40" t="s">
        <v>516</v>
      </c>
      <c r="H6812" s="41" t="s">
        <v>167</v>
      </c>
      <c r="I6812" s="42" t="s">
        <v>544</v>
      </c>
      <c r="J6812" s="43" t="s">
        <v>17</v>
      </c>
      <c r="K6812" s="44">
        <v>98</v>
      </c>
      <c r="L6812" s="45">
        <v>28206.62584530047</v>
      </c>
      <c r="M6812" s="46">
        <v>29948.900275564065</v>
      </c>
      <c r="N6812" s="45"/>
      <c r="O6812" s="46"/>
    </row>
    <row r="6813" spans="1:15" x14ac:dyDescent="0.2">
      <c r="A6813" s="11" t="str">
        <f t="shared" si="636"/>
        <v>4222003 - Region Syddanmark15-20 år</v>
      </c>
      <c r="B6813" s="12" t="str">
        <f t="shared" si="639"/>
        <v>422200</v>
      </c>
      <c r="C6813" s="14">
        <f t="shared" si="637"/>
        <v>0</v>
      </c>
      <c r="D6813" s="14">
        <f t="shared" si="638"/>
        <v>0</v>
      </c>
      <c r="E6813" s="19" t="str">
        <f t="shared" si="640"/>
        <v>422200 - Informationsarbejde på kundekontaktcentre</v>
      </c>
      <c r="F6813" s="19" t="str">
        <f t="shared" si="641"/>
        <v>15-20 år</v>
      </c>
      <c r="G6813" s="40" t="s">
        <v>516</v>
      </c>
      <c r="H6813" s="41" t="s">
        <v>167</v>
      </c>
      <c r="I6813" s="42" t="s">
        <v>544</v>
      </c>
      <c r="J6813" s="43" t="s">
        <v>18</v>
      </c>
      <c r="K6813" s="44">
        <v>54</v>
      </c>
      <c r="L6813" s="45">
        <v>29020.339721638458</v>
      </c>
      <c r="M6813" s="46">
        <v>30769.651839867562</v>
      </c>
      <c r="N6813" s="45"/>
      <c r="O6813" s="46"/>
    </row>
    <row r="6814" spans="1:15" x14ac:dyDescent="0.2">
      <c r="A6814" s="11" t="str">
        <f t="shared" si="636"/>
        <v>4222003 - Region Syddanmark20-24 år</v>
      </c>
      <c r="B6814" s="12" t="str">
        <f t="shared" si="639"/>
        <v>422200</v>
      </c>
      <c r="C6814" s="14">
        <f t="shared" si="637"/>
        <v>0</v>
      </c>
      <c r="D6814" s="14">
        <f t="shared" si="638"/>
        <v>0</v>
      </c>
      <c r="E6814" s="19" t="str">
        <f t="shared" si="640"/>
        <v>422200 - Informationsarbejde på kundekontaktcentre</v>
      </c>
      <c r="F6814" s="19" t="str">
        <f t="shared" si="641"/>
        <v>20-24 år</v>
      </c>
      <c r="G6814" s="40" t="s">
        <v>516</v>
      </c>
      <c r="H6814" s="41" t="s">
        <v>167</v>
      </c>
      <c r="I6814" s="42" t="s">
        <v>544</v>
      </c>
      <c r="J6814" s="43" t="s">
        <v>19</v>
      </c>
      <c r="K6814" s="44">
        <v>29</v>
      </c>
      <c r="L6814" s="45">
        <v>26265.646722315363</v>
      </c>
      <c r="M6814" s="46">
        <v>27888.030233537469</v>
      </c>
      <c r="N6814" s="45"/>
      <c r="O6814" s="46"/>
    </row>
    <row r="6815" spans="1:15" x14ac:dyDescent="0.2">
      <c r="A6815" s="11" t="str">
        <f t="shared" si="636"/>
        <v>4222003 - Region Syddanmark25 år og derover</v>
      </c>
      <c r="B6815" s="12" t="str">
        <f t="shared" si="639"/>
        <v>422200</v>
      </c>
      <c r="C6815" s="14">
        <f t="shared" si="637"/>
        <v>0</v>
      </c>
      <c r="D6815" s="14">
        <f t="shared" si="638"/>
        <v>0</v>
      </c>
      <c r="E6815" s="19" t="str">
        <f t="shared" si="640"/>
        <v>422200 - Informationsarbejde på kundekontaktcentre</v>
      </c>
      <c r="F6815" s="19" t="str">
        <f t="shared" si="641"/>
        <v>25 år og derover</v>
      </c>
      <c r="G6815" s="40" t="s">
        <v>516</v>
      </c>
      <c r="H6815" s="41" t="s">
        <v>167</v>
      </c>
      <c r="I6815" s="42" t="s">
        <v>544</v>
      </c>
      <c r="J6815" s="43" t="s">
        <v>9</v>
      </c>
      <c r="K6815" s="44">
        <v>68</v>
      </c>
      <c r="L6815" s="45">
        <v>27104.696547482206</v>
      </c>
      <c r="M6815" s="46">
        <v>28778.906713339395</v>
      </c>
      <c r="N6815" s="45"/>
      <c r="O6815" s="46"/>
    </row>
    <row r="6816" spans="1:15" x14ac:dyDescent="0.2">
      <c r="A6816" s="11" t="str">
        <f t="shared" si="636"/>
        <v>4222003 - Region SyddanmarkAlle uanset erf.</v>
      </c>
      <c r="B6816" s="12" t="str">
        <f t="shared" si="639"/>
        <v>422200</v>
      </c>
      <c r="C6816" s="14">
        <f t="shared" si="637"/>
        <v>0</v>
      </c>
      <c r="D6816" s="14">
        <f t="shared" si="638"/>
        <v>0</v>
      </c>
      <c r="E6816" s="19" t="str">
        <f t="shared" si="640"/>
        <v>422200 - Informationsarbejde på kundekontaktcentre</v>
      </c>
      <c r="F6816" s="19" t="str">
        <f t="shared" si="641"/>
        <v>Alle uanset erf.</v>
      </c>
      <c r="G6816" s="40" t="s">
        <v>516</v>
      </c>
      <c r="H6816" s="41" t="s">
        <v>167</v>
      </c>
      <c r="I6816" s="42" t="s">
        <v>544</v>
      </c>
      <c r="J6816" s="43" t="s">
        <v>10</v>
      </c>
      <c r="K6816" s="44">
        <v>1254</v>
      </c>
      <c r="L6816" s="45">
        <v>25311.794511841086</v>
      </c>
      <c r="M6816" s="46">
        <v>26853.01920688447</v>
      </c>
      <c r="N6816" s="45"/>
      <c r="O6816" s="46"/>
    </row>
    <row r="6817" spans="1:15" x14ac:dyDescent="0.2">
      <c r="A6817" s="11" t="str">
        <f t="shared" si="636"/>
        <v>4222004 - Region MidtjyllandUnder 1 år</v>
      </c>
      <c r="B6817" s="12" t="str">
        <f t="shared" si="639"/>
        <v>422200</v>
      </c>
      <c r="C6817" s="14">
        <f t="shared" si="637"/>
        <v>0</v>
      </c>
      <c r="D6817" s="14">
        <f t="shared" si="638"/>
        <v>0</v>
      </c>
      <c r="E6817" s="19" t="str">
        <f t="shared" si="640"/>
        <v>422200 - Informationsarbejde på kundekontaktcentre</v>
      </c>
      <c r="F6817" s="19" t="str">
        <f t="shared" si="641"/>
        <v>Under 1 år</v>
      </c>
      <c r="G6817" s="40" t="s">
        <v>516</v>
      </c>
      <c r="H6817" s="41" t="s">
        <v>167</v>
      </c>
      <c r="I6817" s="42" t="s">
        <v>517</v>
      </c>
      <c r="J6817" s="43" t="s">
        <v>13</v>
      </c>
      <c r="K6817" s="44">
        <v>141</v>
      </c>
      <c r="L6817" s="45">
        <v>23554.267990761498</v>
      </c>
      <c r="M6817" s="46">
        <v>24938.202913451809</v>
      </c>
      <c r="N6817" s="45"/>
      <c r="O6817" s="46"/>
    </row>
    <row r="6818" spans="1:15" x14ac:dyDescent="0.2">
      <c r="A6818" s="11" t="str">
        <f t="shared" si="636"/>
        <v>4222004 - Region Midtjylland1 år</v>
      </c>
      <c r="B6818" s="12" t="str">
        <f t="shared" si="639"/>
        <v>422200</v>
      </c>
      <c r="C6818" s="14">
        <f t="shared" si="637"/>
        <v>0</v>
      </c>
      <c r="D6818" s="14">
        <f t="shared" si="638"/>
        <v>0</v>
      </c>
      <c r="E6818" s="19" t="str">
        <f t="shared" si="640"/>
        <v>422200 - Informationsarbejde på kundekontaktcentre</v>
      </c>
      <c r="F6818" s="19" t="str">
        <f t="shared" si="641"/>
        <v>1 år</v>
      </c>
      <c r="G6818" s="40" t="s">
        <v>516</v>
      </c>
      <c r="H6818" s="41" t="s">
        <v>167</v>
      </c>
      <c r="I6818" s="42" t="s">
        <v>517</v>
      </c>
      <c r="J6818" s="43" t="s">
        <v>22</v>
      </c>
      <c r="K6818" s="44">
        <v>88</v>
      </c>
      <c r="L6818" s="45">
        <v>24273.703980987451</v>
      </c>
      <c r="M6818" s="46">
        <v>25773.048638721772</v>
      </c>
      <c r="N6818" s="45"/>
      <c r="O6818" s="46"/>
    </row>
    <row r="6819" spans="1:15" x14ac:dyDescent="0.2">
      <c r="A6819" s="11" t="str">
        <f t="shared" si="636"/>
        <v>4222004 - Region Midtjylland2 år</v>
      </c>
      <c r="B6819" s="12" t="str">
        <f t="shared" si="639"/>
        <v>422200</v>
      </c>
      <c r="C6819" s="14">
        <f t="shared" si="637"/>
        <v>0</v>
      </c>
      <c r="D6819" s="14">
        <f t="shared" si="638"/>
        <v>0</v>
      </c>
      <c r="E6819" s="19" t="str">
        <f t="shared" si="640"/>
        <v>422200 - Informationsarbejde på kundekontaktcentre</v>
      </c>
      <c r="F6819" s="19" t="str">
        <f t="shared" si="641"/>
        <v>2 år</v>
      </c>
      <c r="G6819" s="40" t="s">
        <v>516</v>
      </c>
      <c r="H6819" s="41" t="s">
        <v>167</v>
      </c>
      <c r="I6819" s="42" t="s">
        <v>517</v>
      </c>
      <c r="J6819" s="43" t="s">
        <v>23</v>
      </c>
      <c r="K6819" s="44">
        <v>58</v>
      </c>
      <c r="L6819" s="45">
        <v>24155.399910614764</v>
      </c>
      <c r="M6819" s="46">
        <v>25647.437130801009</v>
      </c>
      <c r="N6819" s="45"/>
      <c r="O6819" s="46"/>
    </row>
    <row r="6820" spans="1:15" x14ac:dyDescent="0.2">
      <c r="A6820" s="11" t="str">
        <f t="shared" si="636"/>
        <v>4222004 - Region Midtjylland3 år</v>
      </c>
      <c r="B6820" s="12" t="str">
        <f t="shared" si="639"/>
        <v>422200</v>
      </c>
      <c r="C6820" s="14">
        <f t="shared" si="637"/>
        <v>0</v>
      </c>
      <c r="D6820" s="14">
        <f t="shared" si="638"/>
        <v>0</v>
      </c>
      <c r="E6820" s="19" t="str">
        <f t="shared" si="640"/>
        <v>422200 - Informationsarbejde på kundekontaktcentre</v>
      </c>
      <c r="F6820" s="19" t="str">
        <f t="shared" si="641"/>
        <v>3 år</v>
      </c>
      <c r="G6820" s="40" t="s">
        <v>516</v>
      </c>
      <c r="H6820" s="41" t="s">
        <v>167</v>
      </c>
      <c r="I6820" s="42" t="s">
        <v>517</v>
      </c>
      <c r="J6820" s="43" t="s">
        <v>14</v>
      </c>
      <c r="K6820" s="44">
        <v>77</v>
      </c>
      <c r="L6820" s="45">
        <v>25116.49866383183</v>
      </c>
      <c r="M6820" s="46">
        <v>26630.491811450484</v>
      </c>
      <c r="N6820" s="45"/>
      <c r="O6820" s="46"/>
    </row>
    <row r="6821" spans="1:15" x14ac:dyDescent="0.2">
      <c r="A6821" s="11" t="str">
        <f t="shared" si="636"/>
        <v>4222004 - Region Midtjylland4 år</v>
      </c>
      <c r="B6821" s="12" t="str">
        <f t="shared" si="639"/>
        <v>422200</v>
      </c>
      <c r="C6821" s="14">
        <f t="shared" si="637"/>
        <v>0</v>
      </c>
      <c r="D6821" s="14">
        <f t="shared" si="638"/>
        <v>0</v>
      </c>
      <c r="E6821" s="19" t="str">
        <f t="shared" si="640"/>
        <v>422200 - Informationsarbejde på kundekontaktcentre</v>
      </c>
      <c r="F6821" s="19" t="str">
        <f t="shared" si="641"/>
        <v>4 år</v>
      </c>
      <c r="G6821" s="40" t="s">
        <v>516</v>
      </c>
      <c r="H6821" s="41" t="s">
        <v>167</v>
      </c>
      <c r="I6821" s="42" t="s">
        <v>517</v>
      </c>
      <c r="J6821" s="43" t="s">
        <v>24</v>
      </c>
      <c r="K6821" s="44">
        <v>51</v>
      </c>
      <c r="L6821" s="45">
        <v>27437.617475939947</v>
      </c>
      <c r="M6821" s="46">
        <v>29132.391590995907</v>
      </c>
      <c r="N6821" s="45"/>
      <c r="O6821" s="46"/>
    </row>
    <row r="6822" spans="1:15" x14ac:dyDescent="0.2">
      <c r="A6822" s="11" t="str">
        <f t="shared" si="636"/>
        <v>4222004 - Region Midtjylland5-9 år</v>
      </c>
      <c r="B6822" s="12" t="str">
        <f t="shared" si="639"/>
        <v>422200</v>
      </c>
      <c r="C6822" s="14">
        <f t="shared" si="637"/>
        <v>0</v>
      </c>
      <c r="D6822" s="14">
        <f t="shared" si="638"/>
        <v>0</v>
      </c>
      <c r="E6822" s="19" t="str">
        <f t="shared" si="640"/>
        <v>422200 - Informationsarbejde på kundekontaktcentre</v>
      </c>
      <c r="F6822" s="19" t="str">
        <f t="shared" si="641"/>
        <v>5-9 år</v>
      </c>
      <c r="G6822" s="40" t="s">
        <v>516</v>
      </c>
      <c r="H6822" s="41" t="s">
        <v>167</v>
      </c>
      <c r="I6822" s="42" t="s">
        <v>517</v>
      </c>
      <c r="J6822" s="43" t="s">
        <v>15</v>
      </c>
      <c r="K6822" s="44">
        <v>160</v>
      </c>
      <c r="L6822" s="45">
        <v>28066.58244471551</v>
      </c>
      <c r="M6822" s="46">
        <v>29800.206636651961</v>
      </c>
      <c r="N6822" s="45"/>
      <c r="O6822" s="46"/>
    </row>
    <row r="6823" spans="1:15" x14ac:dyDescent="0.2">
      <c r="A6823" s="11" t="str">
        <f t="shared" si="636"/>
        <v>4222004 - Region Midtjylland0-4 år</v>
      </c>
      <c r="B6823" s="12" t="str">
        <f t="shared" si="639"/>
        <v>422200</v>
      </c>
      <c r="C6823" s="14">
        <f t="shared" si="637"/>
        <v>0</v>
      </c>
      <c r="D6823" s="14">
        <f t="shared" si="638"/>
        <v>0</v>
      </c>
      <c r="E6823" s="19" t="str">
        <f t="shared" si="640"/>
        <v>422200 - Informationsarbejde på kundekontaktcentre</v>
      </c>
      <c r="F6823" s="19" t="str">
        <f t="shared" si="641"/>
        <v>0-4 år</v>
      </c>
      <c r="G6823" s="40" t="s">
        <v>516</v>
      </c>
      <c r="H6823" s="41" t="s">
        <v>167</v>
      </c>
      <c r="I6823" s="42" t="s">
        <v>517</v>
      </c>
      <c r="J6823" s="43" t="s">
        <v>16</v>
      </c>
      <c r="K6823" s="44">
        <v>415</v>
      </c>
      <c r="L6823" s="45">
        <v>24057.618793865986</v>
      </c>
      <c r="M6823" s="46">
        <v>25543.555939850088</v>
      </c>
      <c r="N6823" s="45"/>
      <c r="O6823" s="46"/>
    </row>
    <row r="6824" spans="1:15" x14ac:dyDescent="0.2">
      <c r="A6824" s="11" t="str">
        <f t="shared" si="636"/>
        <v>4222004 - Region Midtjylland10-14 år</v>
      </c>
      <c r="B6824" s="12" t="str">
        <f t="shared" si="639"/>
        <v>422200</v>
      </c>
      <c r="C6824" s="14">
        <f t="shared" si="637"/>
        <v>0</v>
      </c>
      <c r="D6824" s="14">
        <f t="shared" si="638"/>
        <v>0</v>
      </c>
      <c r="E6824" s="19" t="str">
        <f t="shared" si="640"/>
        <v>422200 - Informationsarbejde på kundekontaktcentre</v>
      </c>
      <c r="F6824" s="19" t="str">
        <f t="shared" si="641"/>
        <v>10-14 år</v>
      </c>
      <c r="G6824" s="40" t="s">
        <v>516</v>
      </c>
      <c r="H6824" s="41" t="s">
        <v>167</v>
      </c>
      <c r="I6824" s="42" t="s">
        <v>517</v>
      </c>
      <c r="J6824" s="43" t="s">
        <v>17</v>
      </c>
      <c r="K6824" s="44">
        <v>85</v>
      </c>
      <c r="L6824" s="45">
        <v>31490.39725737241</v>
      </c>
      <c r="M6824" s="46">
        <v>33435.504560928319</v>
      </c>
      <c r="N6824" s="45"/>
      <c r="O6824" s="46"/>
    </row>
    <row r="6825" spans="1:15" x14ac:dyDescent="0.2">
      <c r="A6825" s="11" t="str">
        <f t="shared" si="636"/>
        <v>4222004 - Region Midtjylland15-20 år</v>
      </c>
      <c r="B6825" s="12" t="str">
        <f t="shared" si="639"/>
        <v>422200</v>
      </c>
      <c r="C6825" s="14">
        <f t="shared" si="637"/>
        <v>0</v>
      </c>
      <c r="D6825" s="14">
        <f t="shared" si="638"/>
        <v>0</v>
      </c>
      <c r="E6825" s="19" t="str">
        <f t="shared" si="640"/>
        <v>422200 - Informationsarbejde på kundekontaktcentre</v>
      </c>
      <c r="F6825" s="19" t="str">
        <f t="shared" si="641"/>
        <v>15-20 år</v>
      </c>
      <c r="G6825" s="40" t="s">
        <v>516</v>
      </c>
      <c r="H6825" s="41" t="s">
        <v>167</v>
      </c>
      <c r="I6825" s="42" t="s">
        <v>517</v>
      </c>
      <c r="J6825" s="43" t="s">
        <v>18</v>
      </c>
      <c r="K6825" s="44">
        <v>34</v>
      </c>
      <c r="L6825" s="45">
        <v>29213.933869307057</v>
      </c>
      <c r="M6825" s="46">
        <v>30994.454322340265</v>
      </c>
      <c r="N6825" s="45"/>
      <c r="O6825" s="46"/>
    </row>
    <row r="6826" spans="1:15" x14ac:dyDescent="0.2">
      <c r="A6826" s="11" t="str">
        <f t="shared" si="636"/>
        <v>4222004 - Region Midtjylland20-24 år</v>
      </c>
      <c r="B6826" s="12" t="str">
        <f t="shared" si="639"/>
        <v>422200</v>
      </c>
      <c r="C6826" s="14">
        <f t="shared" si="637"/>
        <v>0</v>
      </c>
      <c r="D6826" s="14">
        <f t="shared" si="638"/>
        <v>0</v>
      </c>
      <c r="E6826" s="19" t="str">
        <f t="shared" si="640"/>
        <v>422200 - Informationsarbejde på kundekontaktcentre</v>
      </c>
      <c r="F6826" s="19" t="str">
        <f t="shared" si="641"/>
        <v>20-24 år</v>
      </c>
      <c r="G6826" s="40" t="s">
        <v>516</v>
      </c>
      <c r="H6826" s="41" t="s">
        <v>167</v>
      </c>
      <c r="I6826" s="42" t="s">
        <v>517</v>
      </c>
      <c r="J6826" s="43" t="s">
        <v>19</v>
      </c>
      <c r="K6826" s="44">
        <v>47</v>
      </c>
      <c r="L6826" s="45">
        <v>33462.760026072283</v>
      </c>
      <c r="M6826" s="46">
        <v>35529.696762115316</v>
      </c>
      <c r="N6826" s="45"/>
      <c r="O6826" s="46"/>
    </row>
    <row r="6827" spans="1:15" x14ac:dyDescent="0.2">
      <c r="A6827" s="11" t="str">
        <f t="shared" si="636"/>
        <v>4222004 - Region Midtjylland25 år og derover</v>
      </c>
      <c r="B6827" s="12" t="str">
        <f t="shared" si="639"/>
        <v>422200</v>
      </c>
      <c r="C6827" s="14">
        <f t="shared" si="637"/>
        <v>0</v>
      </c>
      <c r="D6827" s="14">
        <f t="shared" si="638"/>
        <v>0</v>
      </c>
      <c r="E6827" s="19" t="str">
        <f t="shared" si="640"/>
        <v>422200 - Informationsarbejde på kundekontaktcentre</v>
      </c>
      <c r="F6827" s="19" t="str">
        <f t="shared" si="641"/>
        <v>25 år og derover</v>
      </c>
      <c r="G6827" s="40" t="s">
        <v>516</v>
      </c>
      <c r="H6827" s="41" t="s">
        <v>167</v>
      </c>
      <c r="I6827" s="42" t="s">
        <v>517</v>
      </c>
      <c r="J6827" s="43" t="s">
        <v>9</v>
      </c>
      <c r="K6827" s="44">
        <v>63</v>
      </c>
      <c r="L6827" s="45">
        <v>32635.12085328624</v>
      </c>
      <c r="M6827" s="46">
        <v>34650.935750930803</v>
      </c>
      <c r="N6827" s="45"/>
      <c r="O6827" s="46"/>
    </row>
    <row r="6828" spans="1:15" x14ac:dyDescent="0.2">
      <c r="A6828" s="11" t="str">
        <f t="shared" si="636"/>
        <v>4222004 - Region MidtjyllandAlle uanset erf.</v>
      </c>
      <c r="B6828" s="12" t="str">
        <f t="shared" si="639"/>
        <v>422200</v>
      </c>
      <c r="C6828" s="14">
        <f t="shared" si="637"/>
        <v>0</v>
      </c>
      <c r="D6828" s="14">
        <f t="shared" si="638"/>
        <v>0</v>
      </c>
      <c r="E6828" s="19" t="str">
        <f t="shared" si="640"/>
        <v>422200 - Informationsarbejde på kundekontaktcentre</v>
      </c>
      <c r="F6828" s="19" t="str">
        <f t="shared" si="641"/>
        <v>Alle uanset erf.</v>
      </c>
      <c r="G6828" s="40" t="s">
        <v>516</v>
      </c>
      <c r="H6828" s="41" t="s">
        <v>167</v>
      </c>
      <c r="I6828" s="42" t="s">
        <v>517</v>
      </c>
      <c r="J6828" s="43" t="s">
        <v>10</v>
      </c>
      <c r="K6828" s="44">
        <v>804</v>
      </c>
      <c r="L6828" s="45">
        <v>26267.503618112452</v>
      </c>
      <c r="M6828" s="46">
        <v>27890.001826572177</v>
      </c>
      <c r="N6828" s="45"/>
      <c r="O6828" s="46"/>
    </row>
    <row r="6829" spans="1:15" x14ac:dyDescent="0.2">
      <c r="A6829" s="11" t="str">
        <f t="shared" si="636"/>
        <v>4222005 - Region NordjyllandUnder 1 år</v>
      </c>
      <c r="B6829" s="12" t="str">
        <f t="shared" si="639"/>
        <v>422200</v>
      </c>
      <c r="C6829" s="14">
        <f t="shared" si="637"/>
        <v>0</v>
      </c>
      <c r="D6829" s="14">
        <f t="shared" si="638"/>
        <v>0</v>
      </c>
      <c r="E6829" s="19" t="str">
        <f t="shared" si="640"/>
        <v>422200 - Informationsarbejde på kundekontaktcentre</v>
      </c>
      <c r="F6829" s="19" t="str">
        <f t="shared" si="641"/>
        <v>Under 1 år</v>
      </c>
      <c r="G6829" s="40" t="s">
        <v>516</v>
      </c>
      <c r="H6829" s="41" t="s">
        <v>167</v>
      </c>
      <c r="I6829" s="42" t="s">
        <v>21</v>
      </c>
      <c r="J6829" s="43" t="s">
        <v>13</v>
      </c>
      <c r="K6829" s="44">
        <v>138</v>
      </c>
      <c r="L6829" s="45">
        <v>21256.590438335239</v>
      </c>
      <c r="M6829" s="46">
        <v>22499.806364705917</v>
      </c>
      <c r="N6829" s="45"/>
      <c r="O6829" s="46"/>
    </row>
    <row r="6830" spans="1:15" x14ac:dyDescent="0.2">
      <c r="A6830" s="11" t="str">
        <f t="shared" si="636"/>
        <v>4222005 - Region Nordjylland1 år</v>
      </c>
      <c r="B6830" s="12" t="str">
        <f t="shared" si="639"/>
        <v>422200</v>
      </c>
      <c r="C6830" s="14">
        <f t="shared" si="637"/>
        <v>0</v>
      </c>
      <c r="D6830" s="14">
        <f t="shared" si="638"/>
        <v>0</v>
      </c>
      <c r="E6830" s="19" t="str">
        <f t="shared" si="640"/>
        <v>422200 - Informationsarbejde på kundekontaktcentre</v>
      </c>
      <c r="F6830" s="19" t="str">
        <f t="shared" si="641"/>
        <v>1 år</v>
      </c>
      <c r="G6830" s="40" t="s">
        <v>516</v>
      </c>
      <c r="H6830" s="41" t="s">
        <v>167</v>
      </c>
      <c r="I6830" s="42" t="s">
        <v>21</v>
      </c>
      <c r="J6830" s="43" t="s">
        <v>22</v>
      </c>
      <c r="K6830" s="44">
        <v>119</v>
      </c>
      <c r="L6830" s="45">
        <v>21377.096049213793</v>
      </c>
      <c r="M6830" s="46">
        <v>22627.359883624842</v>
      </c>
      <c r="N6830" s="45"/>
      <c r="O6830" s="46"/>
    </row>
    <row r="6831" spans="1:15" x14ac:dyDescent="0.2">
      <c r="A6831" s="11" t="str">
        <f t="shared" si="636"/>
        <v>4222005 - Region Nordjylland2 år</v>
      </c>
      <c r="B6831" s="12" t="str">
        <f t="shared" si="639"/>
        <v>422200</v>
      </c>
      <c r="C6831" s="14">
        <f t="shared" si="637"/>
        <v>0</v>
      </c>
      <c r="D6831" s="14">
        <f t="shared" si="638"/>
        <v>0</v>
      </c>
      <c r="E6831" s="19" t="str">
        <f t="shared" si="640"/>
        <v>422200 - Informationsarbejde på kundekontaktcentre</v>
      </c>
      <c r="F6831" s="19" t="str">
        <f t="shared" si="641"/>
        <v>2 år</v>
      </c>
      <c r="G6831" s="40" t="s">
        <v>516</v>
      </c>
      <c r="H6831" s="41" t="s">
        <v>167</v>
      </c>
      <c r="I6831" s="42" t="s">
        <v>21</v>
      </c>
      <c r="J6831" s="43" t="s">
        <v>23</v>
      </c>
      <c r="K6831" s="44">
        <v>87</v>
      </c>
      <c r="L6831" s="45">
        <v>24185.634922002093</v>
      </c>
      <c r="M6831" s="46">
        <v>25600.159354396186</v>
      </c>
      <c r="N6831" s="45"/>
      <c r="O6831" s="46"/>
    </row>
    <row r="6832" spans="1:15" x14ac:dyDescent="0.2">
      <c r="A6832" s="11" t="str">
        <f t="shared" si="636"/>
        <v>4222005 - Region Nordjylland3 år</v>
      </c>
      <c r="B6832" s="12" t="str">
        <f t="shared" si="639"/>
        <v>422200</v>
      </c>
      <c r="C6832" s="14">
        <f t="shared" si="637"/>
        <v>0</v>
      </c>
      <c r="D6832" s="14">
        <f t="shared" si="638"/>
        <v>0</v>
      </c>
      <c r="E6832" s="19" t="str">
        <f t="shared" si="640"/>
        <v>422200 - Informationsarbejde på kundekontaktcentre</v>
      </c>
      <c r="F6832" s="19" t="str">
        <f t="shared" si="641"/>
        <v>3 år</v>
      </c>
      <c r="G6832" s="40" t="s">
        <v>516</v>
      </c>
      <c r="H6832" s="41" t="s">
        <v>167</v>
      </c>
      <c r="I6832" s="42" t="s">
        <v>21</v>
      </c>
      <c r="J6832" s="43" t="s">
        <v>14</v>
      </c>
      <c r="K6832" s="44">
        <v>62</v>
      </c>
      <c r="L6832" s="45">
        <v>22884.713376829928</v>
      </c>
      <c r="M6832" s="46">
        <v>24223.151929477284</v>
      </c>
      <c r="N6832" s="45"/>
      <c r="O6832" s="46"/>
    </row>
    <row r="6833" spans="1:15" x14ac:dyDescent="0.2">
      <c r="A6833" s="11" t="str">
        <f t="shared" si="636"/>
        <v>4222005 - Region Nordjylland4 år</v>
      </c>
      <c r="B6833" s="12" t="str">
        <f t="shared" si="639"/>
        <v>422200</v>
      </c>
      <c r="C6833" s="14">
        <f t="shared" si="637"/>
        <v>0</v>
      </c>
      <c r="D6833" s="14">
        <f t="shared" si="638"/>
        <v>0</v>
      </c>
      <c r="E6833" s="19" t="str">
        <f t="shared" si="640"/>
        <v>422200 - Informationsarbejde på kundekontaktcentre</v>
      </c>
      <c r="F6833" s="19" t="str">
        <f t="shared" si="641"/>
        <v>4 år</v>
      </c>
      <c r="G6833" s="40" t="s">
        <v>516</v>
      </c>
      <c r="H6833" s="41" t="s">
        <v>167</v>
      </c>
      <c r="I6833" s="42" t="s">
        <v>21</v>
      </c>
      <c r="J6833" s="43" t="s">
        <v>24</v>
      </c>
      <c r="K6833" s="44">
        <v>33</v>
      </c>
      <c r="L6833" s="45">
        <v>24309.221201347988</v>
      </c>
      <c r="M6833" s="46">
        <v>25730.973718190027</v>
      </c>
      <c r="N6833" s="45"/>
      <c r="O6833" s="46"/>
    </row>
    <row r="6834" spans="1:15" x14ac:dyDescent="0.2">
      <c r="A6834" s="11" t="str">
        <f t="shared" si="636"/>
        <v>4222005 - Region Nordjylland5-9 år</v>
      </c>
      <c r="B6834" s="12" t="str">
        <f t="shared" si="639"/>
        <v>422200</v>
      </c>
      <c r="C6834" s="14">
        <f t="shared" si="637"/>
        <v>0</v>
      </c>
      <c r="D6834" s="14">
        <f t="shared" si="638"/>
        <v>0</v>
      </c>
      <c r="E6834" s="19" t="str">
        <f t="shared" si="640"/>
        <v>422200 - Informationsarbejde på kundekontaktcentre</v>
      </c>
      <c r="F6834" s="19" t="str">
        <f t="shared" si="641"/>
        <v>5-9 år</v>
      </c>
      <c r="G6834" s="40" t="s">
        <v>516</v>
      </c>
      <c r="H6834" s="41" t="s">
        <v>167</v>
      </c>
      <c r="I6834" s="42" t="s">
        <v>21</v>
      </c>
      <c r="J6834" s="43" t="s">
        <v>15</v>
      </c>
      <c r="K6834" s="44">
        <v>86</v>
      </c>
      <c r="L6834" s="45">
        <v>24413.353486115499</v>
      </c>
      <c r="M6834" s="46">
        <v>25841.196298353119</v>
      </c>
      <c r="N6834" s="45"/>
      <c r="O6834" s="46"/>
    </row>
    <row r="6835" spans="1:15" x14ac:dyDescent="0.2">
      <c r="A6835" s="11" t="str">
        <f t="shared" si="636"/>
        <v>4222005 - Region Nordjylland0-4 år</v>
      </c>
      <c r="B6835" s="12" t="str">
        <f t="shared" si="639"/>
        <v>422200</v>
      </c>
      <c r="C6835" s="14">
        <f t="shared" si="637"/>
        <v>0</v>
      </c>
      <c r="D6835" s="14">
        <f t="shared" si="638"/>
        <v>0</v>
      </c>
      <c r="E6835" s="19" t="str">
        <f t="shared" si="640"/>
        <v>422200 - Informationsarbejde på kundekontaktcentre</v>
      </c>
      <c r="F6835" s="19" t="str">
        <f t="shared" si="641"/>
        <v>0-4 år</v>
      </c>
      <c r="G6835" s="40" t="s">
        <v>516</v>
      </c>
      <c r="H6835" s="41" t="s">
        <v>167</v>
      </c>
      <c r="I6835" s="42" t="s">
        <v>21</v>
      </c>
      <c r="J6835" s="43" t="s">
        <v>16</v>
      </c>
      <c r="K6835" s="44">
        <v>439</v>
      </c>
      <c r="L6835" s="45">
        <v>21827.301731617597</v>
      </c>
      <c r="M6835" s="46">
        <v>23103.896358642389</v>
      </c>
      <c r="N6835" s="45"/>
      <c r="O6835" s="46"/>
    </row>
    <row r="6836" spans="1:15" x14ac:dyDescent="0.2">
      <c r="A6836" s="11" t="str">
        <f t="shared" si="636"/>
        <v>4222005 - Region Nordjylland10-14 år</v>
      </c>
      <c r="B6836" s="12" t="str">
        <f t="shared" si="639"/>
        <v>422200</v>
      </c>
      <c r="C6836" s="14">
        <f t="shared" si="637"/>
        <v>0</v>
      </c>
      <c r="D6836" s="14">
        <f t="shared" si="638"/>
        <v>0</v>
      </c>
      <c r="E6836" s="19" t="str">
        <f t="shared" si="640"/>
        <v>422200 - Informationsarbejde på kundekontaktcentre</v>
      </c>
      <c r="F6836" s="19" t="str">
        <f t="shared" si="641"/>
        <v>10-14 år</v>
      </c>
      <c r="G6836" s="40" t="s">
        <v>516</v>
      </c>
      <c r="H6836" s="41" t="s">
        <v>167</v>
      </c>
      <c r="I6836" s="42" t="s">
        <v>21</v>
      </c>
      <c r="J6836" s="43" t="s">
        <v>17</v>
      </c>
      <c r="K6836" s="44">
        <v>22</v>
      </c>
      <c r="L6836" s="45">
        <v>29487.891874302506</v>
      </c>
      <c r="M6836" s="46">
        <v>31317.36046305548</v>
      </c>
      <c r="N6836" s="45"/>
      <c r="O6836" s="46"/>
    </row>
    <row r="6837" spans="1:15" x14ac:dyDescent="0.2">
      <c r="A6837" s="11" t="str">
        <f t="shared" si="636"/>
        <v>4222005 - Region Nordjylland15-20 år</v>
      </c>
      <c r="B6837" s="12" t="str">
        <f t="shared" si="639"/>
        <v>422200</v>
      </c>
      <c r="C6837" s="14">
        <f t="shared" si="637"/>
        <v>0</v>
      </c>
      <c r="D6837" s="14">
        <f t="shared" si="638"/>
        <v>0</v>
      </c>
      <c r="E6837" s="19" t="str">
        <f t="shared" si="640"/>
        <v>422200 - Informationsarbejde på kundekontaktcentre</v>
      </c>
      <c r="F6837" s="19" t="str">
        <f t="shared" si="641"/>
        <v>15-20 år</v>
      </c>
      <c r="G6837" s="40" t="s">
        <v>516</v>
      </c>
      <c r="H6837" s="41" t="s">
        <v>167</v>
      </c>
      <c r="I6837" s="42" t="s">
        <v>21</v>
      </c>
      <c r="J6837" s="43" t="s">
        <v>18</v>
      </c>
      <c r="K6837" s="44">
        <v>16</v>
      </c>
      <c r="L6837" s="45">
        <v>24723.393926502202</v>
      </c>
      <c r="M6837" s="46">
        <v>26169.369807372157</v>
      </c>
      <c r="N6837" s="45"/>
      <c r="O6837" s="46"/>
    </row>
    <row r="6838" spans="1:15" x14ac:dyDescent="0.2">
      <c r="A6838" s="11" t="str">
        <f t="shared" si="636"/>
        <v>4222005 - Region Nordjylland20-24 år</v>
      </c>
      <c r="B6838" s="12" t="str">
        <f t="shared" si="639"/>
        <v>422200</v>
      </c>
      <c r="C6838" s="14">
        <f t="shared" si="637"/>
        <v>0</v>
      </c>
      <c r="D6838" s="14">
        <f t="shared" si="638"/>
        <v>0</v>
      </c>
      <c r="E6838" s="19" t="str">
        <f t="shared" si="640"/>
        <v>422200 - Informationsarbejde på kundekontaktcentre</v>
      </c>
      <c r="F6838" s="19" t="str">
        <f t="shared" si="641"/>
        <v>20-24 år</v>
      </c>
      <c r="G6838" s="40" t="s">
        <v>516</v>
      </c>
      <c r="H6838" s="41" t="s">
        <v>167</v>
      </c>
      <c r="I6838" s="42" t="s">
        <v>21</v>
      </c>
      <c r="J6838" s="43" t="s">
        <v>19</v>
      </c>
      <c r="K6838" s="44">
        <v>16</v>
      </c>
      <c r="L6838" s="45">
        <v>27820.55861881236</v>
      </c>
      <c r="M6838" s="46">
        <v>29538.986345086541</v>
      </c>
      <c r="N6838" s="45"/>
      <c r="O6838" s="46"/>
    </row>
    <row r="6839" spans="1:15" x14ac:dyDescent="0.2">
      <c r="A6839" s="11" t="str">
        <f t="shared" si="636"/>
        <v>4222005 - Region Nordjylland25 år og derover</v>
      </c>
      <c r="B6839" s="12" t="str">
        <f t="shared" si="639"/>
        <v>422200</v>
      </c>
      <c r="C6839" s="14">
        <f t="shared" si="637"/>
        <v>0</v>
      </c>
      <c r="D6839" s="14">
        <f t="shared" si="638"/>
        <v>0</v>
      </c>
      <c r="E6839" s="19" t="str">
        <f t="shared" si="640"/>
        <v>422200 - Informationsarbejde på kundekontaktcentre</v>
      </c>
      <c r="F6839" s="19" t="str">
        <f t="shared" si="641"/>
        <v>25 år og derover</v>
      </c>
      <c r="G6839" s="40" t="s">
        <v>516</v>
      </c>
      <c r="H6839" s="41" t="s">
        <v>167</v>
      </c>
      <c r="I6839" s="42" t="s">
        <v>21</v>
      </c>
      <c r="J6839" s="43" t="s">
        <v>9</v>
      </c>
      <c r="K6839" s="44">
        <v>27</v>
      </c>
      <c r="L6839" s="45">
        <v>29163.116975531182</v>
      </c>
      <c r="M6839" s="46">
        <v>30940.41248848004</v>
      </c>
      <c r="N6839" s="45"/>
      <c r="O6839" s="46"/>
    </row>
    <row r="6840" spans="1:15" x14ac:dyDescent="0.2">
      <c r="A6840" s="11" t="str">
        <f t="shared" si="636"/>
        <v>4222005 - Region NordjyllandAlle uanset erf.</v>
      </c>
      <c r="B6840" s="12" t="str">
        <f t="shared" si="639"/>
        <v>422200</v>
      </c>
      <c r="C6840" s="14">
        <f t="shared" si="637"/>
        <v>0</v>
      </c>
      <c r="D6840" s="14">
        <f t="shared" si="638"/>
        <v>0</v>
      </c>
      <c r="E6840" s="19" t="str">
        <f t="shared" si="640"/>
        <v>422200 - Informationsarbejde på kundekontaktcentre</v>
      </c>
      <c r="F6840" s="19" t="str">
        <f t="shared" si="641"/>
        <v>Alle uanset erf.</v>
      </c>
      <c r="G6840" s="40" t="s">
        <v>516</v>
      </c>
      <c r="H6840" s="41" t="s">
        <v>167</v>
      </c>
      <c r="I6840" s="42" t="s">
        <v>21</v>
      </c>
      <c r="J6840" s="43" t="s">
        <v>10</v>
      </c>
      <c r="K6840" s="44">
        <v>606</v>
      </c>
      <c r="L6840" s="45">
        <v>22487.472688440779</v>
      </c>
      <c r="M6840" s="46">
        <v>23802.678166534599</v>
      </c>
      <c r="N6840" s="45"/>
      <c r="O6840" s="46"/>
    </row>
    <row r="6841" spans="1:15" x14ac:dyDescent="0.2">
      <c r="A6841" s="11" t="str">
        <f t="shared" si="636"/>
        <v>4222006 - Alle regionerUnder 1 år</v>
      </c>
      <c r="B6841" s="12" t="str">
        <f t="shared" si="639"/>
        <v>422200</v>
      </c>
      <c r="C6841" s="14">
        <f t="shared" si="637"/>
        <v>0</v>
      </c>
      <c r="D6841" s="14">
        <f t="shared" si="638"/>
        <v>0</v>
      </c>
      <c r="E6841" s="19" t="str">
        <f t="shared" si="640"/>
        <v>422200 - Informationsarbejde på kundekontaktcentre</v>
      </c>
      <c r="F6841" s="19" t="str">
        <f t="shared" si="641"/>
        <v>Under 1 år</v>
      </c>
      <c r="G6841" s="40" t="s">
        <v>516</v>
      </c>
      <c r="H6841" s="41" t="s">
        <v>167</v>
      </c>
      <c r="I6841" s="42" t="s">
        <v>11</v>
      </c>
      <c r="J6841" s="43" t="s">
        <v>13</v>
      </c>
      <c r="K6841" s="44">
        <v>838</v>
      </c>
      <c r="L6841" s="45">
        <v>23428.639304135868</v>
      </c>
      <c r="M6841" s="46">
        <v>24845.946811437469</v>
      </c>
      <c r="N6841" s="45"/>
      <c r="O6841" s="46"/>
    </row>
    <row r="6842" spans="1:15" x14ac:dyDescent="0.2">
      <c r="A6842" s="11" t="str">
        <f t="shared" si="636"/>
        <v>4222006 - Alle regioner1 år</v>
      </c>
      <c r="B6842" s="12" t="str">
        <f t="shared" si="639"/>
        <v>422200</v>
      </c>
      <c r="C6842" s="14">
        <f t="shared" si="637"/>
        <v>0</v>
      </c>
      <c r="D6842" s="14">
        <f t="shared" si="638"/>
        <v>0</v>
      </c>
      <c r="E6842" s="19" t="str">
        <f t="shared" si="640"/>
        <v>422200 - Informationsarbejde på kundekontaktcentre</v>
      </c>
      <c r="F6842" s="19" t="str">
        <f t="shared" si="641"/>
        <v>1 år</v>
      </c>
      <c r="G6842" s="40" t="s">
        <v>516</v>
      </c>
      <c r="H6842" s="41" t="s">
        <v>167</v>
      </c>
      <c r="I6842" s="42" t="s">
        <v>11</v>
      </c>
      <c r="J6842" s="43" t="s">
        <v>22</v>
      </c>
      <c r="K6842" s="44">
        <v>559</v>
      </c>
      <c r="L6842" s="45">
        <v>23924.136034364106</v>
      </c>
      <c r="M6842" s="46">
        <v>25392.959403823086</v>
      </c>
      <c r="N6842" s="45"/>
      <c r="O6842" s="46"/>
    </row>
    <row r="6843" spans="1:15" x14ac:dyDescent="0.2">
      <c r="A6843" s="11" t="str">
        <f t="shared" si="636"/>
        <v>4222006 - Alle regioner2 år</v>
      </c>
      <c r="B6843" s="12" t="str">
        <f t="shared" si="639"/>
        <v>422200</v>
      </c>
      <c r="C6843" s="14">
        <f t="shared" si="637"/>
        <v>0</v>
      </c>
      <c r="D6843" s="14">
        <f t="shared" si="638"/>
        <v>0</v>
      </c>
      <c r="E6843" s="19" t="str">
        <f t="shared" si="640"/>
        <v>422200 - Informationsarbejde på kundekontaktcentre</v>
      </c>
      <c r="F6843" s="19" t="str">
        <f t="shared" si="641"/>
        <v>2 år</v>
      </c>
      <c r="G6843" s="40" t="s">
        <v>516</v>
      </c>
      <c r="H6843" s="41" t="s">
        <v>167</v>
      </c>
      <c r="I6843" s="42" t="s">
        <v>11</v>
      </c>
      <c r="J6843" s="43" t="s">
        <v>23</v>
      </c>
      <c r="K6843" s="44">
        <v>395</v>
      </c>
      <c r="L6843" s="45">
        <v>24546.647885365946</v>
      </c>
      <c r="M6843" s="46">
        <v>25994.677777780369</v>
      </c>
      <c r="N6843" s="45"/>
      <c r="O6843" s="46"/>
    </row>
    <row r="6844" spans="1:15" x14ac:dyDescent="0.2">
      <c r="A6844" s="11" t="str">
        <f t="shared" si="636"/>
        <v>4222006 - Alle regioner3 år</v>
      </c>
      <c r="B6844" s="12" t="str">
        <f t="shared" si="639"/>
        <v>422200</v>
      </c>
      <c r="C6844" s="14">
        <f t="shared" si="637"/>
        <v>0</v>
      </c>
      <c r="D6844" s="14">
        <f t="shared" si="638"/>
        <v>0</v>
      </c>
      <c r="E6844" s="19" t="str">
        <f t="shared" si="640"/>
        <v>422200 - Informationsarbejde på kundekontaktcentre</v>
      </c>
      <c r="F6844" s="19" t="str">
        <f t="shared" si="641"/>
        <v>3 år</v>
      </c>
      <c r="G6844" s="40" t="s">
        <v>516</v>
      </c>
      <c r="H6844" s="41" t="s">
        <v>167</v>
      </c>
      <c r="I6844" s="42" t="s">
        <v>11</v>
      </c>
      <c r="J6844" s="43" t="s">
        <v>14</v>
      </c>
      <c r="K6844" s="44">
        <v>345</v>
      </c>
      <c r="L6844" s="45">
        <v>25191.549481978291</v>
      </c>
      <c r="M6844" s="46">
        <v>26664.905974253219</v>
      </c>
      <c r="N6844" s="45"/>
      <c r="O6844" s="46"/>
    </row>
    <row r="6845" spans="1:15" x14ac:dyDescent="0.2">
      <c r="A6845" s="11" t="str">
        <f t="shared" si="636"/>
        <v>4222006 - Alle regioner4 år</v>
      </c>
      <c r="B6845" s="12" t="str">
        <f t="shared" si="639"/>
        <v>422200</v>
      </c>
      <c r="C6845" s="14">
        <f t="shared" si="637"/>
        <v>0</v>
      </c>
      <c r="D6845" s="14">
        <f t="shared" si="638"/>
        <v>0</v>
      </c>
      <c r="E6845" s="19" t="str">
        <f t="shared" si="640"/>
        <v>422200 - Informationsarbejde på kundekontaktcentre</v>
      </c>
      <c r="F6845" s="19" t="str">
        <f t="shared" si="641"/>
        <v>4 år</v>
      </c>
      <c r="G6845" s="40" t="s">
        <v>516</v>
      </c>
      <c r="H6845" s="41" t="s">
        <v>167</v>
      </c>
      <c r="I6845" s="42" t="s">
        <v>11</v>
      </c>
      <c r="J6845" s="43" t="s">
        <v>24</v>
      </c>
      <c r="K6845" s="44">
        <v>254</v>
      </c>
      <c r="L6845" s="45">
        <v>26396.640038423626</v>
      </c>
      <c r="M6845" s="46">
        <v>27951.187195137216</v>
      </c>
      <c r="N6845" s="45"/>
      <c r="O6845" s="46"/>
    </row>
    <row r="6846" spans="1:15" x14ac:dyDescent="0.2">
      <c r="A6846" s="11" t="str">
        <f t="shared" si="636"/>
        <v>4222006 - Alle regioner5-9 år</v>
      </c>
      <c r="B6846" s="12" t="str">
        <f t="shared" si="639"/>
        <v>422200</v>
      </c>
      <c r="C6846" s="14">
        <f t="shared" si="637"/>
        <v>0</v>
      </c>
      <c r="D6846" s="14">
        <f t="shared" si="638"/>
        <v>0</v>
      </c>
      <c r="E6846" s="19" t="str">
        <f t="shared" si="640"/>
        <v>422200 - Informationsarbejde på kundekontaktcentre</v>
      </c>
      <c r="F6846" s="19" t="str">
        <f t="shared" si="641"/>
        <v>5-9 år</v>
      </c>
      <c r="G6846" s="40" t="s">
        <v>516</v>
      </c>
      <c r="H6846" s="41" t="s">
        <v>167</v>
      </c>
      <c r="I6846" s="42" t="s">
        <v>11</v>
      </c>
      <c r="J6846" s="43" t="s">
        <v>15</v>
      </c>
      <c r="K6846" s="44">
        <v>872</v>
      </c>
      <c r="L6846" s="45">
        <v>27624.884573394746</v>
      </c>
      <c r="M6846" s="46">
        <v>29331.225852751555</v>
      </c>
      <c r="N6846" s="45"/>
      <c r="O6846" s="46"/>
    </row>
    <row r="6847" spans="1:15" x14ac:dyDescent="0.2">
      <c r="A6847" s="11" t="str">
        <f t="shared" si="636"/>
        <v>4222006 - Alle regioner0-4 år</v>
      </c>
      <c r="B6847" s="12" t="str">
        <f t="shared" si="639"/>
        <v>422200</v>
      </c>
      <c r="C6847" s="14">
        <f t="shared" si="637"/>
        <v>0</v>
      </c>
      <c r="D6847" s="14">
        <f t="shared" si="638"/>
        <v>0</v>
      </c>
      <c r="E6847" s="19" t="str">
        <f t="shared" si="640"/>
        <v>422200 - Informationsarbejde på kundekontaktcentre</v>
      </c>
      <c r="F6847" s="19" t="str">
        <f t="shared" si="641"/>
        <v>0-4 år</v>
      </c>
      <c r="G6847" s="40" t="s">
        <v>516</v>
      </c>
      <c r="H6847" s="41" t="s">
        <v>167</v>
      </c>
      <c r="I6847" s="42" t="s">
        <v>11</v>
      </c>
      <c r="J6847" s="43" t="s">
        <v>16</v>
      </c>
      <c r="K6847" s="44">
        <v>2391</v>
      </c>
      <c r="L6847" s="45">
        <v>24011.257506802689</v>
      </c>
      <c r="M6847" s="46">
        <v>25476.034996288727</v>
      </c>
      <c r="N6847" s="45"/>
      <c r="O6847" s="46"/>
    </row>
    <row r="6848" spans="1:15" x14ac:dyDescent="0.2">
      <c r="A6848" s="11" t="str">
        <f t="shared" si="636"/>
        <v>4222006 - Alle regioner10-14 år</v>
      </c>
      <c r="B6848" s="12" t="str">
        <f t="shared" si="639"/>
        <v>422200</v>
      </c>
      <c r="C6848" s="14">
        <f t="shared" si="637"/>
        <v>0</v>
      </c>
      <c r="D6848" s="14">
        <f t="shared" si="638"/>
        <v>0</v>
      </c>
      <c r="E6848" s="19" t="str">
        <f t="shared" si="640"/>
        <v>422200 - Informationsarbejde på kundekontaktcentre</v>
      </c>
      <c r="F6848" s="19" t="str">
        <f t="shared" si="641"/>
        <v>10-14 år</v>
      </c>
      <c r="G6848" s="40" t="s">
        <v>516</v>
      </c>
      <c r="H6848" s="41" t="s">
        <v>167</v>
      </c>
      <c r="I6848" s="42" t="s">
        <v>11</v>
      </c>
      <c r="J6848" s="43" t="s">
        <v>17</v>
      </c>
      <c r="K6848" s="44">
        <v>373</v>
      </c>
      <c r="L6848" s="45">
        <v>29277.873431727116</v>
      </c>
      <c r="M6848" s="46">
        <v>31086.316970219006</v>
      </c>
      <c r="N6848" s="45"/>
      <c r="O6848" s="46"/>
    </row>
    <row r="6849" spans="1:15" x14ac:dyDescent="0.2">
      <c r="A6849" s="11" t="str">
        <f t="shared" si="636"/>
        <v>4222006 - Alle regioner15-20 år</v>
      </c>
      <c r="B6849" s="12" t="str">
        <f t="shared" si="639"/>
        <v>422200</v>
      </c>
      <c r="C6849" s="14">
        <f t="shared" si="637"/>
        <v>0</v>
      </c>
      <c r="D6849" s="14">
        <f t="shared" si="638"/>
        <v>0</v>
      </c>
      <c r="E6849" s="19" t="str">
        <f t="shared" si="640"/>
        <v>422200 - Informationsarbejde på kundekontaktcentre</v>
      </c>
      <c r="F6849" s="19" t="str">
        <f t="shared" si="641"/>
        <v>15-20 år</v>
      </c>
      <c r="G6849" s="40" t="s">
        <v>516</v>
      </c>
      <c r="H6849" s="41" t="s">
        <v>167</v>
      </c>
      <c r="I6849" s="42" t="s">
        <v>11</v>
      </c>
      <c r="J6849" s="43" t="s">
        <v>18</v>
      </c>
      <c r="K6849" s="44">
        <v>248</v>
      </c>
      <c r="L6849" s="45">
        <v>29515.43825909865</v>
      </c>
      <c r="M6849" s="46">
        <v>31304.279024918935</v>
      </c>
      <c r="N6849" s="45"/>
      <c r="O6849" s="46"/>
    </row>
    <row r="6850" spans="1:15" x14ac:dyDescent="0.2">
      <c r="A6850" s="11" t="str">
        <f t="shared" ref="A6850:A6913" si="642">B6850&amp;I6850&amp;F6850</f>
        <v>4222006 - Alle regioner20-24 år</v>
      </c>
      <c r="B6850" s="12" t="str">
        <f t="shared" si="639"/>
        <v>422200</v>
      </c>
      <c r="C6850" s="14">
        <f t="shared" ref="C6850:C6913" si="643">N6850*1.2</f>
        <v>0</v>
      </c>
      <c r="D6850" s="14">
        <f t="shared" ref="D6850:D6913" si="644">O6850*1.2</f>
        <v>0</v>
      </c>
      <c r="E6850" s="19" t="str">
        <f t="shared" si="640"/>
        <v>422200 - Informationsarbejde på kundekontaktcentre</v>
      </c>
      <c r="F6850" s="19" t="str">
        <f t="shared" si="641"/>
        <v>20-24 år</v>
      </c>
      <c r="G6850" s="40" t="s">
        <v>516</v>
      </c>
      <c r="H6850" s="41" t="s">
        <v>167</v>
      </c>
      <c r="I6850" s="42" t="s">
        <v>11</v>
      </c>
      <c r="J6850" s="43" t="s">
        <v>19</v>
      </c>
      <c r="K6850" s="44">
        <v>248</v>
      </c>
      <c r="L6850" s="45">
        <v>31570.816643056874</v>
      </c>
      <c r="M6850" s="46">
        <v>33441.297646146792</v>
      </c>
      <c r="N6850" s="45"/>
      <c r="O6850" s="46"/>
    </row>
    <row r="6851" spans="1:15" x14ac:dyDescent="0.2">
      <c r="A6851" s="11" t="str">
        <f t="shared" si="642"/>
        <v>4222006 - Alle regioner25 år og derover</v>
      </c>
      <c r="B6851" s="12" t="str">
        <f t="shared" ref="B6851:B6914" si="645">LEFT(E6851,6)</f>
        <v>422200</v>
      </c>
      <c r="C6851" s="14">
        <f t="shared" si="643"/>
        <v>0</v>
      </c>
      <c r="D6851" s="14">
        <f t="shared" si="644"/>
        <v>0</v>
      </c>
      <c r="E6851" s="19" t="str">
        <f t="shared" ref="E6851:E6914" si="646">TRIM(H6851)</f>
        <v>422200 - Informationsarbejde på kundekontaktcentre</v>
      </c>
      <c r="F6851" s="19" t="str">
        <f t="shared" ref="F6851:F6914" si="647">MID(J6851,6,30)</f>
        <v>25 år og derover</v>
      </c>
      <c r="G6851" s="40" t="s">
        <v>516</v>
      </c>
      <c r="H6851" s="41" t="s">
        <v>167</v>
      </c>
      <c r="I6851" s="42" t="s">
        <v>11</v>
      </c>
      <c r="J6851" s="43" t="s">
        <v>9</v>
      </c>
      <c r="K6851" s="44">
        <v>535</v>
      </c>
      <c r="L6851" s="45">
        <v>31648.359532581759</v>
      </c>
      <c r="M6851" s="46">
        <v>33548.304368051911</v>
      </c>
      <c r="N6851" s="45"/>
      <c r="O6851" s="46"/>
    </row>
    <row r="6852" spans="1:15" x14ac:dyDescent="0.2">
      <c r="A6852" s="11" t="str">
        <f t="shared" si="642"/>
        <v>4222006 - Alle regionerAlle uanset erf.</v>
      </c>
      <c r="B6852" s="12" t="str">
        <f t="shared" si="645"/>
        <v>422200</v>
      </c>
      <c r="C6852" s="14">
        <f t="shared" si="643"/>
        <v>0</v>
      </c>
      <c r="D6852" s="14">
        <f t="shared" si="644"/>
        <v>0</v>
      </c>
      <c r="E6852" s="19" t="str">
        <f t="shared" si="646"/>
        <v>422200 - Informationsarbejde på kundekontaktcentre</v>
      </c>
      <c r="F6852" s="19" t="str">
        <f t="shared" si="647"/>
        <v>Alle uanset erf.</v>
      </c>
      <c r="G6852" s="40" t="s">
        <v>516</v>
      </c>
      <c r="H6852" s="41" t="s">
        <v>167</v>
      </c>
      <c r="I6852" s="42" t="s">
        <v>11</v>
      </c>
      <c r="J6852" s="43" t="s">
        <v>10</v>
      </c>
      <c r="K6852" s="44">
        <v>4667</v>
      </c>
      <c r="L6852" s="45">
        <v>26023.056812719962</v>
      </c>
      <c r="M6852" s="46">
        <v>27599.298944733109</v>
      </c>
      <c r="N6852" s="45"/>
      <c r="O6852" s="46"/>
    </row>
    <row r="6853" spans="1:15" x14ac:dyDescent="0.2">
      <c r="A6853" s="11" t="str">
        <f t="shared" si="642"/>
        <v>4223001 - Region HovedstadenUnder 1 år</v>
      </c>
      <c r="B6853" s="12" t="str">
        <f t="shared" si="645"/>
        <v>422300</v>
      </c>
      <c r="C6853" s="14">
        <f t="shared" si="643"/>
        <v>0</v>
      </c>
      <c r="D6853" s="14">
        <f t="shared" si="644"/>
        <v>0</v>
      </c>
      <c r="E6853" s="19" t="str">
        <f t="shared" si="646"/>
        <v>422300 - Telefonomstillingsarbejde</v>
      </c>
      <c r="F6853" s="19" t="str">
        <f t="shared" si="647"/>
        <v>Under 1 år</v>
      </c>
      <c r="G6853" s="40" t="s">
        <v>516</v>
      </c>
      <c r="H6853" s="41" t="s">
        <v>168</v>
      </c>
      <c r="I6853" s="42" t="s">
        <v>8</v>
      </c>
      <c r="J6853" s="43" t="s">
        <v>13</v>
      </c>
      <c r="K6853" s="44">
        <v>15</v>
      </c>
      <c r="L6853" s="45">
        <v>24443.085608067609</v>
      </c>
      <c r="M6853" s="46">
        <v>25932.834097781648</v>
      </c>
      <c r="N6853" s="45"/>
      <c r="O6853" s="46"/>
    </row>
    <row r="6854" spans="1:15" x14ac:dyDescent="0.2">
      <c r="A6854" s="11" t="str">
        <f t="shared" si="642"/>
        <v>4223001 - Region Hovedstaden1 år</v>
      </c>
      <c r="B6854" s="12" t="str">
        <f t="shared" si="645"/>
        <v>422300</v>
      </c>
      <c r="C6854" s="14">
        <f t="shared" si="643"/>
        <v>0</v>
      </c>
      <c r="D6854" s="14">
        <f t="shared" si="644"/>
        <v>0</v>
      </c>
      <c r="E6854" s="19" t="str">
        <f t="shared" si="646"/>
        <v>422300 - Telefonomstillingsarbejde</v>
      </c>
      <c r="F6854" s="19" t="str">
        <f t="shared" si="647"/>
        <v>1 år</v>
      </c>
      <c r="G6854" s="40" t="s">
        <v>516</v>
      </c>
      <c r="H6854" s="41" t="s">
        <v>168</v>
      </c>
      <c r="I6854" s="42" t="s">
        <v>8</v>
      </c>
      <c r="J6854" s="43" t="s">
        <v>22</v>
      </c>
      <c r="K6854" s="44">
        <v>21</v>
      </c>
      <c r="L6854" s="45">
        <v>26169.966556935804</v>
      </c>
      <c r="M6854" s="46">
        <v>27764.964372645052</v>
      </c>
      <c r="N6854" s="45"/>
      <c r="O6854" s="46"/>
    </row>
    <row r="6855" spans="1:15" x14ac:dyDescent="0.2">
      <c r="A6855" s="11" t="str">
        <f t="shared" si="642"/>
        <v>4223001 - Region Hovedstaden2 år</v>
      </c>
      <c r="B6855" s="12" t="str">
        <f t="shared" si="645"/>
        <v>422300</v>
      </c>
      <c r="C6855" s="14">
        <f t="shared" si="643"/>
        <v>0</v>
      </c>
      <c r="D6855" s="14">
        <f t="shared" si="644"/>
        <v>0</v>
      </c>
      <c r="E6855" s="19" t="str">
        <f t="shared" si="646"/>
        <v>422300 - Telefonomstillingsarbejde</v>
      </c>
      <c r="F6855" s="19" t="str">
        <f t="shared" si="647"/>
        <v>2 år</v>
      </c>
      <c r="G6855" s="40" t="s">
        <v>516</v>
      </c>
      <c r="H6855" s="41" t="s">
        <v>168</v>
      </c>
      <c r="I6855" s="42" t="s">
        <v>8</v>
      </c>
      <c r="J6855" s="43" t="s">
        <v>23</v>
      </c>
      <c r="K6855" s="44">
        <v>13</v>
      </c>
      <c r="L6855" s="45">
        <v>29022.389115182061</v>
      </c>
      <c r="M6855" s="46">
        <v>30739.169603458446</v>
      </c>
      <c r="N6855" s="45"/>
      <c r="O6855" s="46"/>
    </row>
    <row r="6856" spans="1:15" x14ac:dyDescent="0.2">
      <c r="A6856" s="11" t="str">
        <f t="shared" si="642"/>
        <v>4223001 - Region Hovedstaden5-9 år</v>
      </c>
      <c r="B6856" s="12" t="str">
        <f t="shared" si="645"/>
        <v>422300</v>
      </c>
      <c r="C6856" s="14">
        <f t="shared" si="643"/>
        <v>0</v>
      </c>
      <c r="D6856" s="14">
        <f t="shared" si="644"/>
        <v>0</v>
      </c>
      <c r="E6856" s="19" t="str">
        <f t="shared" si="646"/>
        <v>422300 - Telefonomstillingsarbejde</v>
      </c>
      <c r="F6856" s="19" t="str">
        <f t="shared" si="647"/>
        <v>5-9 år</v>
      </c>
      <c r="G6856" s="40" t="s">
        <v>516</v>
      </c>
      <c r="H6856" s="41" t="s">
        <v>168</v>
      </c>
      <c r="I6856" s="42" t="s">
        <v>8</v>
      </c>
      <c r="J6856" s="43" t="s">
        <v>15</v>
      </c>
      <c r="K6856" s="44">
        <v>25</v>
      </c>
      <c r="L6856" s="45">
        <v>27340.503108271601</v>
      </c>
      <c r="M6856" s="46">
        <v>29001.621488313012</v>
      </c>
      <c r="N6856" s="45"/>
      <c r="O6856" s="46"/>
    </row>
    <row r="6857" spans="1:15" x14ac:dyDescent="0.2">
      <c r="A6857" s="11" t="str">
        <f t="shared" si="642"/>
        <v>4223001 - Region Hovedstaden0-4 år</v>
      </c>
      <c r="B6857" s="12" t="str">
        <f t="shared" si="645"/>
        <v>422300</v>
      </c>
      <c r="C6857" s="14">
        <f t="shared" si="643"/>
        <v>0</v>
      </c>
      <c r="D6857" s="14">
        <f t="shared" si="644"/>
        <v>0</v>
      </c>
      <c r="E6857" s="19" t="str">
        <f t="shared" si="646"/>
        <v>422300 - Telefonomstillingsarbejde</v>
      </c>
      <c r="F6857" s="19" t="str">
        <f t="shared" si="647"/>
        <v>0-4 år</v>
      </c>
      <c r="G6857" s="40" t="s">
        <v>516</v>
      </c>
      <c r="H6857" s="41" t="s">
        <v>168</v>
      </c>
      <c r="I6857" s="42" t="s">
        <v>8</v>
      </c>
      <c r="J6857" s="43" t="s">
        <v>16</v>
      </c>
      <c r="K6857" s="44">
        <v>56</v>
      </c>
      <c r="L6857" s="45">
        <v>25689.159317630558</v>
      </c>
      <c r="M6857" s="46">
        <v>27196.085354394105</v>
      </c>
      <c r="N6857" s="45"/>
      <c r="O6857" s="46"/>
    </row>
    <row r="6858" spans="1:15" x14ac:dyDescent="0.2">
      <c r="A6858" s="11" t="str">
        <f t="shared" si="642"/>
        <v>4223001 - Region Hovedstaden10-14 år</v>
      </c>
      <c r="B6858" s="12" t="str">
        <f t="shared" si="645"/>
        <v>422300</v>
      </c>
      <c r="C6858" s="14">
        <f t="shared" si="643"/>
        <v>0</v>
      </c>
      <c r="D6858" s="14">
        <f t="shared" si="644"/>
        <v>0</v>
      </c>
      <c r="E6858" s="19" t="str">
        <f t="shared" si="646"/>
        <v>422300 - Telefonomstillingsarbejde</v>
      </c>
      <c r="F6858" s="19" t="str">
        <f t="shared" si="647"/>
        <v>10-14 år</v>
      </c>
      <c r="G6858" s="40" t="s">
        <v>516</v>
      </c>
      <c r="H6858" s="41" t="s">
        <v>168</v>
      </c>
      <c r="I6858" s="42" t="s">
        <v>8</v>
      </c>
      <c r="J6858" s="43" t="s">
        <v>17</v>
      </c>
      <c r="K6858" s="44">
        <v>19</v>
      </c>
      <c r="L6858" s="45">
        <v>25458.963864220597</v>
      </c>
      <c r="M6858" s="46">
        <v>26983.03119854083</v>
      </c>
      <c r="N6858" s="45"/>
      <c r="O6858" s="46"/>
    </row>
    <row r="6859" spans="1:15" x14ac:dyDescent="0.2">
      <c r="A6859" s="11" t="str">
        <f t="shared" si="642"/>
        <v>4223001 - Region Hovedstaden15-20 år</v>
      </c>
      <c r="B6859" s="12" t="str">
        <f t="shared" si="645"/>
        <v>422300</v>
      </c>
      <c r="C6859" s="14">
        <f t="shared" si="643"/>
        <v>0</v>
      </c>
      <c r="D6859" s="14">
        <f t="shared" si="644"/>
        <v>0</v>
      </c>
      <c r="E6859" s="19" t="str">
        <f t="shared" si="646"/>
        <v>422300 - Telefonomstillingsarbejde</v>
      </c>
      <c r="F6859" s="19" t="str">
        <f t="shared" si="647"/>
        <v>15-20 år</v>
      </c>
      <c r="G6859" s="40" t="s">
        <v>516</v>
      </c>
      <c r="H6859" s="41" t="s">
        <v>168</v>
      </c>
      <c r="I6859" s="42" t="s">
        <v>8</v>
      </c>
      <c r="J6859" s="43" t="s">
        <v>18</v>
      </c>
      <c r="K6859" s="44">
        <v>26</v>
      </c>
      <c r="L6859" s="45">
        <v>31969.291473498575</v>
      </c>
      <c r="M6859" s="46">
        <v>33911.639697787956</v>
      </c>
      <c r="N6859" s="45"/>
      <c r="O6859" s="46"/>
    </row>
    <row r="6860" spans="1:15" x14ac:dyDescent="0.2">
      <c r="A6860" s="11" t="str">
        <f t="shared" si="642"/>
        <v>4223001 - Region Hovedstaden20-24 år</v>
      </c>
      <c r="B6860" s="12" t="str">
        <f t="shared" si="645"/>
        <v>422300</v>
      </c>
      <c r="C6860" s="14">
        <f t="shared" si="643"/>
        <v>0</v>
      </c>
      <c r="D6860" s="14">
        <f t="shared" si="644"/>
        <v>0</v>
      </c>
      <c r="E6860" s="19" t="str">
        <f t="shared" si="646"/>
        <v>422300 - Telefonomstillingsarbejde</v>
      </c>
      <c r="F6860" s="19" t="str">
        <f t="shared" si="647"/>
        <v>20-24 år</v>
      </c>
      <c r="G6860" s="40" t="s">
        <v>516</v>
      </c>
      <c r="H6860" s="41" t="s">
        <v>168</v>
      </c>
      <c r="I6860" s="42" t="s">
        <v>8</v>
      </c>
      <c r="J6860" s="43" t="s">
        <v>19</v>
      </c>
      <c r="K6860" s="44">
        <v>21</v>
      </c>
      <c r="L6860" s="45">
        <v>34259.844931384941</v>
      </c>
      <c r="M6860" s="46">
        <v>36212.797987221857</v>
      </c>
      <c r="N6860" s="45"/>
      <c r="O6860" s="46"/>
    </row>
    <row r="6861" spans="1:15" x14ac:dyDescent="0.2">
      <c r="A6861" s="11" t="str">
        <f t="shared" si="642"/>
        <v>4223001 - Region Hovedstaden25 år og derover</v>
      </c>
      <c r="B6861" s="12" t="str">
        <f t="shared" si="645"/>
        <v>422300</v>
      </c>
      <c r="C6861" s="14">
        <f t="shared" si="643"/>
        <v>0</v>
      </c>
      <c r="D6861" s="14">
        <f t="shared" si="644"/>
        <v>0</v>
      </c>
      <c r="E6861" s="19" t="str">
        <f t="shared" si="646"/>
        <v>422300 - Telefonomstillingsarbejde</v>
      </c>
      <c r="F6861" s="19" t="str">
        <f t="shared" si="647"/>
        <v>25 år og derover</v>
      </c>
      <c r="G6861" s="40" t="s">
        <v>516</v>
      </c>
      <c r="H6861" s="41" t="s">
        <v>168</v>
      </c>
      <c r="I6861" s="42" t="s">
        <v>8</v>
      </c>
      <c r="J6861" s="43" t="s">
        <v>9</v>
      </c>
      <c r="K6861" s="44">
        <v>99</v>
      </c>
      <c r="L6861" s="45">
        <v>31219.380924564895</v>
      </c>
      <c r="M6861" s="46">
        <v>33069.040361881627</v>
      </c>
      <c r="N6861" s="45"/>
      <c r="O6861" s="46"/>
    </row>
    <row r="6862" spans="1:15" x14ac:dyDescent="0.2">
      <c r="A6862" s="11" t="str">
        <f t="shared" si="642"/>
        <v>4223001 - Region HovedstadenAlle uanset erf.</v>
      </c>
      <c r="B6862" s="12" t="str">
        <f t="shared" si="645"/>
        <v>422300</v>
      </c>
      <c r="C6862" s="14">
        <f t="shared" si="643"/>
        <v>0</v>
      </c>
      <c r="D6862" s="14">
        <f t="shared" si="644"/>
        <v>0</v>
      </c>
      <c r="E6862" s="19" t="str">
        <f t="shared" si="646"/>
        <v>422300 - Telefonomstillingsarbejde</v>
      </c>
      <c r="F6862" s="19" t="str">
        <f t="shared" si="647"/>
        <v>Alle uanset erf.</v>
      </c>
      <c r="G6862" s="40" t="s">
        <v>516</v>
      </c>
      <c r="H6862" s="41" t="s">
        <v>168</v>
      </c>
      <c r="I6862" s="42" t="s">
        <v>8</v>
      </c>
      <c r="J6862" s="43" t="s">
        <v>10</v>
      </c>
      <c r="K6862" s="44">
        <v>246</v>
      </c>
      <c r="L6862" s="45">
        <v>29276.079776057621</v>
      </c>
      <c r="M6862" s="46">
        <v>31073.690589761511</v>
      </c>
      <c r="N6862" s="45"/>
      <c r="O6862" s="46"/>
    </row>
    <row r="6863" spans="1:15" x14ac:dyDescent="0.2">
      <c r="A6863" s="11" t="str">
        <f t="shared" si="642"/>
        <v>4223002 - Region Sjælland25 år og derover</v>
      </c>
      <c r="B6863" s="12" t="str">
        <f t="shared" si="645"/>
        <v>422300</v>
      </c>
      <c r="C6863" s="14">
        <f t="shared" si="643"/>
        <v>0</v>
      </c>
      <c r="D6863" s="14">
        <f t="shared" si="644"/>
        <v>0</v>
      </c>
      <c r="E6863" s="19" t="str">
        <f t="shared" si="646"/>
        <v>422300 - Telefonomstillingsarbejde</v>
      </c>
      <c r="F6863" s="19" t="str">
        <f t="shared" si="647"/>
        <v>25 år og derover</v>
      </c>
      <c r="G6863" s="40" t="s">
        <v>516</v>
      </c>
      <c r="H6863" s="41" t="s">
        <v>168</v>
      </c>
      <c r="I6863" s="42" t="s">
        <v>20</v>
      </c>
      <c r="J6863" s="43" t="s">
        <v>9</v>
      </c>
      <c r="K6863" s="44">
        <v>12</v>
      </c>
      <c r="L6863" s="45">
        <v>32300.02887060228</v>
      </c>
      <c r="M6863" s="46">
        <v>34283.316306108827</v>
      </c>
      <c r="N6863" s="45"/>
      <c r="O6863" s="46"/>
    </row>
    <row r="6864" spans="1:15" x14ac:dyDescent="0.2">
      <c r="A6864" s="11" t="str">
        <f t="shared" si="642"/>
        <v>4223002 - Region SjællandAlle uanset erf.</v>
      </c>
      <c r="B6864" s="12" t="str">
        <f t="shared" si="645"/>
        <v>422300</v>
      </c>
      <c r="C6864" s="14">
        <f t="shared" si="643"/>
        <v>0</v>
      </c>
      <c r="D6864" s="14">
        <f t="shared" si="644"/>
        <v>0</v>
      </c>
      <c r="E6864" s="19" t="str">
        <f t="shared" si="646"/>
        <v>422300 - Telefonomstillingsarbejde</v>
      </c>
      <c r="F6864" s="19" t="str">
        <f t="shared" si="647"/>
        <v>Alle uanset erf.</v>
      </c>
      <c r="G6864" s="40" t="s">
        <v>516</v>
      </c>
      <c r="H6864" s="41" t="s">
        <v>168</v>
      </c>
      <c r="I6864" s="42" t="s">
        <v>20</v>
      </c>
      <c r="J6864" s="43" t="s">
        <v>10</v>
      </c>
      <c r="K6864" s="44">
        <v>24</v>
      </c>
      <c r="L6864" s="45">
        <v>28832.974304476298</v>
      </c>
      <c r="M6864" s="46">
        <v>30602.850291415732</v>
      </c>
      <c r="N6864" s="45"/>
      <c r="O6864" s="46"/>
    </row>
    <row r="6865" spans="1:15" x14ac:dyDescent="0.2">
      <c r="A6865" s="11" t="str">
        <f t="shared" si="642"/>
        <v>4223003 - Region Syddanmark1 år</v>
      </c>
      <c r="B6865" s="12" t="str">
        <f t="shared" si="645"/>
        <v>422300</v>
      </c>
      <c r="C6865" s="14">
        <f t="shared" si="643"/>
        <v>0</v>
      </c>
      <c r="D6865" s="14">
        <f t="shared" si="644"/>
        <v>0</v>
      </c>
      <c r="E6865" s="19" t="str">
        <f t="shared" si="646"/>
        <v>422300 - Telefonomstillingsarbejde</v>
      </c>
      <c r="F6865" s="19" t="str">
        <f t="shared" si="647"/>
        <v>1 år</v>
      </c>
      <c r="G6865" s="40" t="s">
        <v>516</v>
      </c>
      <c r="H6865" s="41" t="s">
        <v>168</v>
      </c>
      <c r="I6865" s="42" t="s">
        <v>544</v>
      </c>
      <c r="J6865" s="43" t="s">
        <v>22</v>
      </c>
      <c r="K6865" s="44">
        <v>13</v>
      </c>
      <c r="L6865" s="45">
        <v>26450.92738697903</v>
      </c>
      <c r="M6865" s="46">
        <v>28075.761167830857</v>
      </c>
      <c r="N6865" s="45"/>
      <c r="O6865" s="46"/>
    </row>
    <row r="6866" spans="1:15" x14ac:dyDescent="0.2">
      <c r="A6866" s="11" t="str">
        <f t="shared" si="642"/>
        <v>4223003 - Region Syddanmark0-4 år</v>
      </c>
      <c r="B6866" s="12" t="str">
        <f t="shared" si="645"/>
        <v>422300</v>
      </c>
      <c r="C6866" s="14">
        <f t="shared" si="643"/>
        <v>0</v>
      </c>
      <c r="D6866" s="14">
        <f t="shared" si="644"/>
        <v>0</v>
      </c>
      <c r="E6866" s="19" t="str">
        <f t="shared" si="646"/>
        <v>422300 - Telefonomstillingsarbejde</v>
      </c>
      <c r="F6866" s="19" t="str">
        <f t="shared" si="647"/>
        <v>0-4 år</v>
      </c>
      <c r="G6866" s="40" t="s">
        <v>516</v>
      </c>
      <c r="H6866" s="41" t="s">
        <v>168</v>
      </c>
      <c r="I6866" s="42" t="s">
        <v>544</v>
      </c>
      <c r="J6866" s="43" t="s">
        <v>16</v>
      </c>
      <c r="K6866" s="44">
        <v>55</v>
      </c>
      <c r="L6866" s="45">
        <v>24586.690110049087</v>
      </c>
      <c r="M6866" s="46">
        <v>26072.469009464137</v>
      </c>
      <c r="N6866" s="45"/>
      <c r="O6866" s="46"/>
    </row>
    <row r="6867" spans="1:15" x14ac:dyDescent="0.2">
      <c r="A6867" s="11" t="str">
        <f t="shared" si="642"/>
        <v>4223003 - Region Syddanmark10-14 år</v>
      </c>
      <c r="B6867" s="12" t="str">
        <f t="shared" si="645"/>
        <v>422300</v>
      </c>
      <c r="C6867" s="14">
        <f t="shared" si="643"/>
        <v>0</v>
      </c>
      <c r="D6867" s="14">
        <f t="shared" si="644"/>
        <v>0</v>
      </c>
      <c r="E6867" s="19" t="str">
        <f t="shared" si="646"/>
        <v>422300 - Telefonomstillingsarbejde</v>
      </c>
      <c r="F6867" s="19" t="str">
        <f t="shared" si="647"/>
        <v>10-14 år</v>
      </c>
      <c r="G6867" s="40" t="s">
        <v>516</v>
      </c>
      <c r="H6867" s="41" t="s">
        <v>168</v>
      </c>
      <c r="I6867" s="42" t="s">
        <v>544</v>
      </c>
      <c r="J6867" s="43" t="s">
        <v>17</v>
      </c>
      <c r="K6867" s="44">
        <v>12</v>
      </c>
      <c r="L6867" s="45">
        <v>29188.705504372418</v>
      </c>
      <c r="M6867" s="46">
        <v>30918.053204433312</v>
      </c>
      <c r="N6867" s="45"/>
      <c r="O6867" s="46"/>
    </row>
    <row r="6868" spans="1:15" x14ac:dyDescent="0.2">
      <c r="A6868" s="11" t="str">
        <f t="shared" si="642"/>
        <v>4223003 - Region Syddanmark15-20 år</v>
      </c>
      <c r="B6868" s="12" t="str">
        <f t="shared" si="645"/>
        <v>422300</v>
      </c>
      <c r="C6868" s="14">
        <f t="shared" si="643"/>
        <v>0</v>
      </c>
      <c r="D6868" s="14">
        <f t="shared" si="644"/>
        <v>0</v>
      </c>
      <c r="E6868" s="19" t="str">
        <f t="shared" si="646"/>
        <v>422300 - Telefonomstillingsarbejde</v>
      </c>
      <c r="F6868" s="19" t="str">
        <f t="shared" si="647"/>
        <v>15-20 år</v>
      </c>
      <c r="G6868" s="40" t="s">
        <v>516</v>
      </c>
      <c r="H6868" s="41" t="s">
        <v>168</v>
      </c>
      <c r="I6868" s="42" t="s">
        <v>544</v>
      </c>
      <c r="J6868" s="43" t="s">
        <v>18</v>
      </c>
      <c r="K6868" s="44">
        <v>13</v>
      </c>
      <c r="L6868" s="45">
        <v>32453.367427442106</v>
      </c>
      <c r="M6868" s="46">
        <v>34351.439621437639</v>
      </c>
      <c r="N6868" s="45"/>
      <c r="O6868" s="46"/>
    </row>
    <row r="6869" spans="1:15" x14ac:dyDescent="0.2">
      <c r="A6869" s="11" t="str">
        <f t="shared" si="642"/>
        <v>4223003 - Region Syddanmark20-24 år</v>
      </c>
      <c r="B6869" s="12" t="str">
        <f t="shared" si="645"/>
        <v>422300</v>
      </c>
      <c r="C6869" s="14">
        <f t="shared" si="643"/>
        <v>0</v>
      </c>
      <c r="D6869" s="14">
        <f t="shared" si="644"/>
        <v>0</v>
      </c>
      <c r="E6869" s="19" t="str">
        <f t="shared" si="646"/>
        <v>422300 - Telefonomstillingsarbejde</v>
      </c>
      <c r="F6869" s="19" t="str">
        <f t="shared" si="647"/>
        <v>20-24 år</v>
      </c>
      <c r="G6869" s="40" t="s">
        <v>516</v>
      </c>
      <c r="H6869" s="41" t="s">
        <v>168</v>
      </c>
      <c r="I6869" s="42" t="s">
        <v>544</v>
      </c>
      <c r="J6869" s="43" t="s">
        <v>19</v>
      </c>
      <c r="K6869" s="44">
        <v>15</v>
      </c>
      <c r="L6869" s="45">
        <v>32901.945366879234</v>
      </c>
      <c r="M6869" s="46">
        <v>34851.291957094356</v>
      </c>
      <c r="N6869" s="45"/>
      <c r="O6869" s="46"/>
    </row>
    <row r="6870" spans="1:15" x14ac:dyDescent="0.2">
      <c r="A6870" s="11" t="str">
        <f t="shared" si="642"/>
        <v>4223003 - Region Syddanmark25 år og derover</v>
      </c>
      <c r="B6870" s="12" t="str">
        <f t="shared" si="645"/>
        <v>422300</v>
      </c>
      <c r="C6870" s="14">
        <f t="shared" si="643"/>
        <v>0</v>
      </c>
      <c r="D6870" s="14">
        <f t="shared" si="644"/>
        <v>0</v>
      </c>
      <c r="E6870" s="19" t="str">
        <f t="shared" si="646"/>
        <v>422300 - Telefonomstillingsarbejde</v>
      </c>
      <c r="F6870" s="19" t="str">
        <f t="shared" si="647"/>
        <v>25 år og derover</v>
      </c>
      <c r="G6870" s="40" t="s">
        <v>516</v>
      </c>
      <c r="H6870" s="41" t="s">
        <v>168</v>
      </c>
      <c r="I6870" s="42" t="s">
        <v>544</v>
      </c>
      <c r="J6870" s="43" t="s">
        <v>9</v>
      </c>
      <c r="K6870" s="44">
        <v>47</v>
      </c>
      <c r="L6870" s="45">
        <v>31269.89256341289</v>
      </c>
      <c r="M6870" s="46">
        <v>33185.642866373506</v>
      </c>
      <c r="N6870" s="45"/>
      <c r="O6870" s="46"/>
    </row>
    <row r="6871" spans="1:15" x14ac:dyDescent="0.2">
      <c r="A6871" s="11" t="str">
        <f t="shared" si="642"/>
        <v>4223003 - Region SyddanmarkAlle uanset erf.</v>
      </c>
      <c r="B6871" s="12" t="str">
        <f t="shared" si="645"/>
        <v>422300</v>
      </c>
      <c r="C6871" s="14">
        <f t="shared" si="643"/>
        <v>0</v>
      </c>
      <c r="D6871" s="14">
        <f t="shared" si="644"/>
        <v>0</v>
      </c>
      <c r="E6871" s="19" t="str">
        <f t="shared" si="646"/>
        <v>422300 - Telefonomstillingsarbejde</v>
      </c>
      <c r="F6871" s="19" t="str">
        <f t="shared" si="647"/>
        <v>Alle uanset erf.</v>
      </c>
      <c r="G6871" s="40" t="s">
        <v>516</v>
      </c>
      <c r="H6871" s="41" t="s">
        <v>168</v>
      </c>
      <c r="I6871" s="42" t="s">
        <v>544</v>
      </c>
      <c r="J6871" s="43" t="s">
        <v>10</v>
      </c>
      <c r="K6871" s="44">
        <v>154</v>
      </c>
      <c r="L6871" s="45">
        <v>28789.501951909533</v>
      </c>
      <c r="M6871" s="46">
        <v>30495.19797803085</v>
      </c>
      <c r="N6871" s="45"/>
      <c r="O6871" s="46"/>
    </row>
    <row r="6872" spans="1:15" x14ac:dyDescent="0.2">
      <c r="A6872" s="11" t="str">
        <f t="shared" si="642"/>
        <v>4223004 - Region Midtjylland5-9 år</v>
      </c>
      <c r="B6872" s="12" t="str">
        <f t="shared" si="645"/>
        <v>422300</v>
      </c>
      <c r="C6872" s="14">
        <f t="shared" si="643"/>
        <v>0</v>
      </c>
      <c r="D6872" s="14">
        <f t="shared" si="644"/>
        <v>0</v>
      </c>
      <c r="E6872" s="19" t="str">
        <f t="shared" si="646"/>
        <v>422300 - Telefonomstillingsarbejde</v>
      </c>
      <c r="F6872" s="19" t="str">
        <f t="shared" si="647"/>
        <v>5-9 år</v>
      </c>
      <c r="G6872" s="40" t="s">
        <v>516</v>
      </c>
      <c r="H6872" s="41" t="s">
        <v>168</v>
      </c>
      <c r="I6872" s="42" t="s">
        <v>517</v>
      </c>
      <c r="J6872" s="43" t="s">
        <v>15</v>
      </c>
      <c r="K6872" s="44">
        <v>12</v>
      </c>
      <c r="L6872" s="45">
        <v>25270.575320618471</v>
      </c>
      <c r="M6872" s="46">
        <v>26810.757359078896</v>
      </c>
      <c r="N6872" s="45"/>
      <c r="O6872" s="46"/>
    </row>
    <row r="6873" spans="1:15" x14ac:dyDescent="0.2">
      <c r="A6873" s="11" t="str">
        <f t="shared" si="642"/>
        <v>4223004 - Region Midtjylland0-4 år</v>
      </c>
      <c r="B6873" s="12" t="str">
        <f t="shared" si="645"/>
        <v>422300</v>
      </c>
      <c r="C6873" s="14">
        <f t="shared" si="643"/>
        <v>0</v>
      </c>
      <c r="D6873" s="14">
        <f t="shared" si="644"/>
        <v>0</v>
      </c>
      <c r="E6873" s="19" t="str">
        <f t="shared" si="646"/>
        <v>422300 - Telefonomstillingsarbejde</v>
      </c>
      <c r="F6873" s="19" t="str">
        <f t="shared" si="647"/>
        <v>0-4 år</v>
      </c>
      <c r="G6873" s="40" t="s">
        <v>516</v>
      </c>
      <c r="H6873" s="41" t="s">
        <v>168</v>
      </c>
      <c r="I6873" s="42" t="s">
        <v>517</v>
      </c>
      <c r="J6873" s="43" t="s">
        <v>16</v>
      </c>
      <c r="K6873" s="44">
        <v>31</v>
      </c>
      <c r="L6873" s="45">
        <v>21553.51751653897</v>
      </c>
      <c r="M6873" s="46">
        <v>22876.947308282219</v>
      </c>
      <c r="N6873" s="45"/>
      <c r="O6873" s="46"/>
    </row>
    <row r="6874" spans="1:15" x14ac:dyDescent="0.2">
      <c r="A6874" s="11" t="str">
        <f t="shared" si="642"/>
        <v>4223004 - Region Midtjylland15-20 år</v>
      </c>
      <c r="B6874" s="12" t="str">
        <f t="shared" si="645"/>
        <v>422300</v>
      </c>
      <c r="C6874" s="14">
        <f t="shared" si="643"/>
        <v>0</v>
      </c>
      <c r="D6874" s="14">
        <f t="shared" si="644"/>
        <v>0</v>
      </c>
      <c r="E6874" s="19" t="str">
        <f t="shared" si="646"/>
        <v>422300 - Telefonomstillingsarbejde</v>
      </c>
      <c r="F6874" s="19" t="str">
        <f t="shared" si="647"/>
        <v>15-20 år</v>
      </c>
      <c r="G6874" s="40" t="s">
        <v>516</v>
      </c>
      <c r="H6874" s="41" t="s">
        <v>168</v>
      </c>
      <c r="I6874" s="42" t="s">
        <v>517</v>
      </c>
      <c r="J6874" s="43" t="s">
        <v>18</v>
      </c>
      <c r="K6874" s="44">
        <v>11</v>
      </c>
      <c r="L6874" s="45">
        <v>27364.536505499433</v>
      </c>
      <c r="M6874" s="46">
        <v>29044.774676407462</v>
      </c>
      <c r="N6874" s="45"/>
      <c r="O6874" s="46"/>
    </row>
    <row r="6875" spans="1:15" x14ac:dyDescent="0.2">
      <c r="A6875" s="11" t="str">
        <f t="shared" si="642"/>
        <v>4223004 - Region Midtjylland20-24 år</v>
      </c>
      <c r="B6875" s="12" t="str">
        <f t="shared" si="645"/>
        <v>422300</v>
      </c>
      <c r="C6875" s="14">
        <f t="shared" si="643"/>
        <v>0</v>
      </c>
      <c r="D6875" s="14">
        <f t="shared" si="644"/>
        <v>0</v>
      </c>
      <c r="E6875" s="19" t="str">
        <f t="shared" si="646"/>
        <v>422300 - Telefonomstillingsarbejde</v>
      </c>
      <c r="F6875" s="19" t="str">
        <f t="shared" si="647"/>
        <v>20-24 år</v>
      </c>
      <c r="G6875" s="40" t="s">
        <v>516</v>
      </c>
      <c r="H6875" s="41" t="s">
        <v>168</v>
      </c>
      <c r="I6875" s="42" t="s">
        <v>517</v>
      </c>
      <c r="J6875" s="43" t="s">
        <v>19</v>
      </c>
      <c r="K6875" s="44">
        <v>12</v>
      </c>
      <c r="L6875" s="45">
        <v>31400.215045453002</v>
      </c>
      <c r="M6875" s="46">
        <v>33334.543053664274</v>
      </c>
      <c r="N6875" s="45"/>
      <c r="O6875" s="46"/>
    </row>
    <row r="6876" spans="1:15" x14ac:dyDescent="0.2">
      <c r="A6876" s="11" t="str">
        <f t="shared" si="642"/>
        <v>4223004 - Region Midtjylland25 år og derover</v>
      </c>
      <c r="B6876" s="12" t="str">
        <f t="shared" si="645"/>
        <v>422300</v>
      </c>
      <c r="C6876" s="14">
        <f t="shared" si="643"/>
        <v>0</v>
      </c>
      <c r="D6876" s="14">
        <f t="shared" si="644"/>
        <v>0</v>
      </c>
      <c r="E6876" s="19" t="str">
        <f t="shared" si="646"/>
        <v>422300 - Telefonomstillingsarbejde</v>
      </c>
      <c r="F6876" s="19" t="str">
        <f t="shared" si="647"/>
        <v>25 år og derover</v>
      </c>
      <c r="G6876" s="40" t="s">
        <v>516</v>
      </c>
      <c r="H6876" s="41" t="s">
        <v>168</v>
      </c>
      <c r="I6876" s="42" t="s">
        <v>517</v>
      </c>
      <c r="J6876" s="43" t="s">
        <v>9</v>
      </c>
      <c r="K6876" s="44">
        <v>34</v>
      </c>
      <c r="L6876" s="45">
        <v>32052.879318051677</v>
      </c>
      <c r="M6876" s="46">
        <v>34027.412999396685</v>
      </c>
      <c r="N6876" s="45"/>
      <c r="O6876" s="46"/>
    </row>
    <row r="6877" spans="1:15" x14ac:dyDescent="0.2">
      <c r="A6877" s="11" t="str">
        <f t="shared" si="642"/>
        <v>4223004 - Region MidtjyllandAlle uanset erf.</v>
      </c>
      <c r="B6877" s="12" t="str">
        <f t="shared" si="645"/>
        <v>422300</v>
      </c>
      <c r="C6877" s="14">
        <f t="shared" si="643"/>
        <v>0</v>
      </c>
      <c r="D6877" s="14">
        <f t="shared" si="644"/>
        <v>0</v>
      </c>
      <c r="E6877" s="19" t="str">
        <f t="shared" si="646"/>
        <v>422300 - Telefonomstillingsarbejde</v>
      </c>
      <c r="F6877" s="19" t="str">
        <f t="shared" si="647"/>
        <v>Alle uanset erf.</v>
      </c>
      <c r="G6877" s="40" t="s">
        <v>516</v>
      </c>
      <c r="H6877" s="41" t="s">
        <v>168</v>
      </c>
      <c r="I6877" s="42" t="s">
        <v>517</v>
      </c>
      <c r="J6877" s="43" t="s">
        <v>10</v>
      </c>
      <c r="K6877" s="44">
        <v>107</v>
      </c>
      <c r="L6877" s="45">
        <v>27383.86354793566</v>
      </c>
      <c r="M6877" s="46">
        <v>29044.774676407462</v>
      </c>
      <c r="N6877" s="45"/>
      <c r="O6877" s="46"/>
    </row>
    <row r="6878" spans="1:15" x14ac:dyDescent="0.2">
      <c r="A6878" s="11" t="str">
        <f t="shared" si="642"/>
        <v>4223005 - Region Nordjylland25 år og derover</v>
      </c>
      <c r="B6878" s="12" t="str">
        <f t="shared" si="645"/>
        <v>422300</v>
      </c>
      <c r="C6878" s="14">
        <f t="shared" si="643"/>
        <v>0</v>
      </c>
      <c r="D6878" s="14">
        <f t="shared" si="644"/>
        <v>0</v>
      </c>
      <c r="E6878" s="19" t="str">
        <f t="shared" si="646"/>
        <v>422300 - Telefonomstillingsarbejde</v>
      </c>
      <c r="F6878" s="19" t="str">
        <f t="shared" si="647"/>
        <v>25 år og derover</v>
      </c>
      <c r="G6878" s="40" t="s">
        <v>516</v>
      </c>
      <c r="H6878" s="41" t="s">
        <v>168</v>
      </c>
      <c r="I6878" s="42" t="s">
        <v>21</v>
      </c>
      <c r="J6878" s="43" t="s">
        <v>9</v>
      </c>
      <c r="K6878" s="44">
        <v>20</v>
      </c>
      <c r="L6878" s="45">
        <v>27097.865060268497</v>
      </c>
      <c r="M6878" s="46">
        <v>28720.043055745107</v>
      </c>
      <c r="N6878" s="45"/>
      <c r="O6878" s="46"/>
    </row>
    <row r="6879" spans="1:15" x14ac:dyDescent="0.2">
      <c r="A6879" s="11" t="str">
        <f t="shared" si="642"/>
        <v>4223005 - Region NordjyllandAlle uanset erf.</v>
      </c>
      <c r="B6879" s="12" t="str">
        <f t="shared" si="645"/>
        <v>422300</v>
      </c>
      <c r="C6879" s="14">
        <f t="shared" si="643"/>
        <v>0</v>
      </c>
      <c r="D6879" s="14">
        <f t="shared" si="644"/>
        <v>0</v>
      </c>
      <c r="E6879" s="19" t="str">
        <f t="shared" si="646"/>
        <v>422300 - Telefonomstillingsarbejde</v>
      </c>
      <c r="F6879" s="19" t="str">
        <f t="shared" si="647"/>
        <v>Alle uanset erf.</v>
      </c>
      <c r="G6879" s="40" t="s">
        <v>516</v>
      </c>
      <c r="H6879" s="41" t="s">
        <v>168</v>
      </c>
      <c r="I6879" s="42" t="s">
        <v>21</v>
      </c>
      <c r="J6879" s="43" t="s">
        <v>10</v>
      </c>
      <c r="K6879" s="44">
        <v>55</v>
      </c>
      <c r="L6879" s="45">
        <v>27655.588078035387</v>
      </c>
      <c r="M6879" s="46">
        <v>29353.191687261522</v>
      </c>
      <c r="N6879" s="45"/>
      <c r="O6879" s="46"/>
    </row>
    <row r="6880" spans="1:15" x14ac:dyDescent="0.2">
      <c r="A6880" s="11" t="str">
        <f t="shared" si="642"/>
        <v>4223006 - Alle regionerUnder 1 år</v>
      </c>
      <c r="B6880" s="12" t="str">
        <f t="shared" si="645"/>
        <v>422300</v>
      </c>
      <c r="C6880" s="14">
        <f t="shared" si="643"/>
        <v>0</v>
      </c>
      <c r="D6880" s="14">
        <f t="shared" si="644"/>
        <v>0</v>
      </c>
      <c r="E6880" s="19" t="str">
        <f t="shared" si="646"/>
        <v>422300 - Telefonomstillingsarbejde</v>
      </c>
      <c r="F6880" s="19" t="str">
        <f t="shared" si="647"/>
        <v>Under 1 år</v>
      </c>
      <c r="G6880" s="40" t="s">
        <v>516</v>
      </c>
      <c r="H6880" s="41" t="s">
        <v>168</v>
      </c>
      <c r="I6880" s="42" t="s">
        <v>11</v>
      </c>
      <c r="J6880" s="43" t="s">
        <v>13</v>
      </c>
      <c r="K6880" s="44">
        <v>48</v>
      </c>
      <c r="L6880" s="45">
        <v>23850.978256021674</v>
      </c>
      <c r="M6880" s="46">
        <v>25304.639197395747</v>
      </c>
      <c r="N6880" s="45"/>
      <c r="O6880" s="46"/>
    </row>
    <row r="6881" spans="1:15" x14ac:dyDescent="0.2">
      <c r="A6881" s="11" t="str">
        <f t="shared" si="642"/>
        <v>4223006 - Alle regioner1 år</v>
      </c>
      <c r="B6881" s="12" t="str">
        <f t="shared" si="645"/>
        <v>422300</v>
      </c>
      <c r="C6881" s="14">
        <f t="shared" si="643"/>
        <v>0</v>
      </c>
      <c r="D6881" s="14">
        <f t="shared" si="644"/>
        <v>0</v>
      </c>
      <c r="E6881" s="19" t="str">
        <f t="shared" si="646"/>
        <v>422300 - Telefonomstillingsarbejde</v>
      </c>
      <c r="F6881" s="19" t="str">
        <f t="shared" si="647"/>
        <v>1 år</v>
      </c>
      <c r="G6881" s="40" t="s">
        <v>516</v>
      </c>
      <c r="H6881" s="41" t="s">
        <v>168</v>
      </c>
      <c r="I6881" s="42" t="s">
        <v>11</v>
      </c>
      <c r="J6881" s="43" t="s">
        <v>22</v>
      </c>
      <c r="K6881" s="44">
        <v>43</v>
      </c>
      <c r="L6881" s="45">
        <v>24602.694264271333</v>
      </c>
      <c r="M6881" s="46">
        <v>26102.170525607064</v>
      </c>
      <c r="N6881" s="45"/>
      <c r="O6881" s="46"/>
    </row>
    <row r="6882" spans="1:15" x14ac:dyDescent="0.2">
      <c r="A6882" s="11" t="str">
        <f t="shared" si="642"/>
        <v>4223006 - Alle regioner2 år</v>
      </c>
      <c r="B6882" s="12" t="str">
        <f t="shared" si="645"/>
        <v>422300</v>
      </c>
      <c r="C6882" s="14">
        <f t="shared" si="643"/>
        <v>0</v>
      </c>
      <c r="D6882" s="14">
        <f t="shared" si="644"/>
        <v>0</v>
      </c>
      <c r="E6882" s="19" t="str">
        <f t="shared" si="646"/>
        <v>422300 - Telefonomstillingsarbejde</v>
      </c>
      <c r="F6882" s="19" t="str">
        <f t="shared" si="647"/>
        <v>2 år</v>
      </c>
      <c r="G6882" s="40" t="s">
        <v>516</v>
      </c>
      <c r="H6882" s="41" t="s">
        <v>168</v>
      </c>
      <c r="I6882" s="42" t="s">
        <v>11</v>
      </c>
      <c r="J6882" s="43" t="s">
        <v>23</v>
      </c>
      <c r="K6882" s="44">
        <v>29</v>
      </c>
      <c r="L6882" s="45">
        <v>25689.159317630558</v>
      </c>
      <c r="M6882" s="46">
        <v>27196.085354394105</v>
      </c>
      <c r="N6882" s="45"/>
      <c r="O6882" s="46"/>
    </row>
    <row r="6883" spans="1:15" x14ac:dyDescent="0.2">
      <c r="A6883" s="11" t="str">
        <f t="shared" si="642"/>
        <v>4223006 - Alle regioner3 år</v>
      </c>
      <c r="B6883" s="12" t="str">
        <f t="shared" si="645"/>
        <v>422300</v>
      </c>
      <c r="C6883" s="14">
        <f t="shared" si="643"/>
        <v>0</v>
      </c>
      <c r="D6883" s="14">
        <f t="shared" si="644"/>
        <v>0</v>
      </c>
      <c r="E6883" s="19" t="str">
        <f t="shared" si="646"/>
        <v>422300 - Telefonomstillingsarbejde</v>
      </c>
      <c r="F6883" s="19" t="str">
        <f t="shared" si="647"/>
        <v>3 år</v>
      </c>
      <c r="G6883" s="40" t="s">
        <v>516</v>
      </c>
      <c r="H6883" s="41" t="s">
        <v>168</v>
      </c>
      <c r="I6883" s="42" t="s">
        <v>11</v>
      </c>
      <c r="J6883" s="43" t="s">
        <v>14</v>
      </c>
      <c r="K6883" s="44">
        <v>16</v>
      </c>
      <c r="L6883" s="45">
        <v>24533.100527622621</v>
      </c>
      <c r="M6883" s="46">
        <v>25986.616887450622</v>
      </c>
      <c r="N6883" s="45"/>
      <c r="O6883" s="46"/>
    </row>
    <row r="6884" spans="1:15" x14ac:dyDescent="0.2">
      <c r="A6884" s="11" t="str">
        <f t="shared" si="642"/>
        <v>4223006 - Alle regioner4 år</v>
      </c>
      <c r="B6884" s="12" t="str">
        <f t="shared" si="645"/>
        <v>422300</v>
      </c>
      <c r="C6884" s="14">
        <f t="shared" si="643"/>
        <v>0</v>
      </c>
      <c r="D6884" s="14">
        <f t="shared" si="644"/>
        <v>0</v>
      </c>
      <c r="E6884" s="19" t="str">
        <f t="shared" si="646"/>
        <v>422300 - Telefonomstillingsarbejde</v>
      </c>
      <c r="F6884" s="19" t="str">
        <f t="shared" si="647"/>
        <v>4 år</v>
      </c>
      <c r="G6884" s="40" t="s">
        <v>516</v>
      </c>
      <c r="H6884" s="41" t="s">
        <v>168</v>
      </c>
      <c r="I6884" s="42" t="s">
        <v>11</v>
      </c>
      <c r="J6884" s="43" t="s">
        <v>24</v>
      </c>
      <c r="K6884" s="44">
        <v>17</v>
      </c>
      <c r="L6884" s="45">
        <v>24586.690110049087</v>
      </c>
      <c r="M6884" s="46">
        <v>26072.469009464137</v>
      </c>
      <c r="N6884" s="45"/>
      <c r="O6884" s="46"/>
    </row>
    <row r="6885" spans="1:15" x14ac:dyDescent="0.2">
      <c r="A6885" s="11" t="str">
        <f t="shared" si="642"/>
        <v>4223006 - Alle regioner5-9 år</v>
      </c>
      <c r="B6885" s="12" t="str">
        <f t="shared" si="645"/>
        <v>422300</v>
      </c>
      <c r="C6885" s="14">
        <f t="shared" si="643"/>
        <v>0</v>
      </c>
      <c r="D6885" s="14">
        <f t="shared" si="644"/>
        <v>0</v>
      </c>
      <c r="E6885" s="19" t="str">
        <f t="shared" si="646"/>
        <v>422300 - Telefonomstillingsarbejde</v>
      </c>
      <c r="F6885" s="19" t="str">
        <f t="shared" si="647"/>
        <v>5-9 år</v>
      </c>
      <c r="G6885" s="40" t="s">
        <v>516</v>
      </c>
      <c r="H6885" s="41" t="s">
        <v>168</v>
      </c>
      <c r="I6885" s="42" t="s">
        <v>11</v>
      </c>
      <c r="J6885" s="43" t="s">
        <v>15</v>
      </c>
      <c r="K6885" s="44">
        <v>59</v>
      </c>
      <c r="L6885" s="45">
        <v>27340.503108271601</v>
      </c>
      <c r="M6885" s="46">
        <v>29001.621488313012</v>
      </c>
      <c r="N6885" s="45"/>
      <c r="O6885" s="46"/>
    </row>
    <row r="6886" spans="1:15" x14ac:dyDescent="0.2">
      <c r="A6886" s="11" t="str">
        <f t="shared" si="642"/>
        <v>4223006 - Alle regioner0-4 år</v>
      </c>
      <c r="B6886" s="12" t="str">
        <f t="shared" si="645"/>
        <v>422300</v>
      </c>
      <c r="C6886" s="14">
        <f t="shared" si="643"/>
        <v>0</v>
      </c>
      <c r="D6886" s="14">
        <f t="shared" si="644"/>
        <v>0</v>
      </c>
      <c r="E6886" s="19" t="str">
        <f t="shared" si="646"/>
        <v>422300 - Telefonomstillingsarbejde</v>
      </c>
      <c r="F6886" s="19" t="str">
        <f t="shared" si="647"/>
        <v>0-4 år</v>
      </c>
      <c r="G6886" s="40" t="s">
        <v>516</v>
      </c>
      <c r="H6886" s="41" t="s">
        <v>168</v>
      </c>
      <c r="I6886" s="42" t="s">
        <v>11</v>
      </c>
      <c r="J6886" s="43" t="s">
        <v>16</v>
      </c>
      <c r="K6886" s="44">
        <v>153</v>
      </c>
      <c r="L6886" s="45">
        <v>24279.332453445932</v>
      </c>
      <c r="M6886" s="46">
        <v>25759.100574122476</v>
      </c>
      <c r="N6886" s="45"/>
      <c r="O6886" s="46"/>
    </row>
    <row r="6887" spans="1:15" x14ac:dyDescent="0.2">
      <c r="A6887" s="11" t="str">
        <f t="shared" si="642"/>
        <v>4223006 - Alle regioner10-14 år</v>
      </c>
      <c r="B6887" s="12" t="str">
        <f t="shared" si="645"/>
        <v>422300</v>
      </c>
      <c r="C6887" s="14">
        <f t="shared" si="643"/>
        <v>0</v>
      </c>
      <c r="D6887" s="14">
        <f t="shared" si="644"/>
        <v>0</v>
      </c>
      <c r="E6887" s="19" t="str">
        <f t="shared" si="646"/>
        <v>422300 - Telefonomstillingsarbejde</v>
      </c>
      <c r="F6887" s="19" t="str">
        <f t="shared" si="647"/>
        <v>10-14 år</v>
      </c>
      <c r="G6887" s="40" t="s">
        <v>516</v>
      </c>
      <c r="H6887" s="41" t="s">
        <v>168</v>
      </c>
      <c r="I6887" s="42" t="s">
        <v>11</v>
      </c>
      <c r="J6887" s="43" t="s">
        <v>17</v>
      </c>
      <c r="K6887" s="44">
        <v>47</v>
      </c>
      <c r="L6887" s="45">
        <v>27582.045872123479</v>
      </c>
      <c r="M6887" s="46">
        <v>29216.203563179206</v>
      </c>
      <c r="N6887" s="45"/>
      <c r="O6887" s="46"/>
    </row>
    <row r="6888" spans="1:15" x14ac:dyDescent="0.2">
      <c r="A6888" s="11" t="str">
        <f t="shared" si="642"/>
        <v>4223006 - Alle regioner15-20 år</v>
      </c>
      <c r="B6888" s="12" t="str">
        <f t="shared" si="645"/>
        <v>422300</v>
      </c>
      <c r="C6888" s="14">
        <f t="shared" si="643"/>
        <v>0</v>
      </c>
      <c r="D6888" s="14">
        <f t="shared" si="644"/>
        <v>0</v>
      </c>
      <c r="E6888" s="19" t="str">
        <f t="shared" si="646"/>
        <v>422300 - Telefonomstillingsarbejde</v>
      </c>
      <c r="F6888" s="19" t="str">
        <f t="shared" si="647"/>
        <v>15-20 år</v>
      </c>
      <c r="G6888" s="40" t="s">
        <v>516</v>
      </c>
      <c r="H6888" s="41" t="s">
        <v>168</v>
      </c>
      <c r="I6888" s="42" t="s">
        <v>11</v>
      </c>
      <c r="J6888" s="43" t="s">
        <v>18</v>
      </c>
      <c r="K6888" s="44">
        <v>60</v>
      </c>
      <c r="L6888" s="45">
        <v>28832.974304476298</v>
      </c>
      <c r="M6888" s="46">
        <v>30602.850291415732</v>
      </c>
      <c r="N6888" s="45"/>
      <c r="O6888" s="46"/>
    </row>
    <row r="6889" spans="1:15" x14ac:dyDescent="0.2">
      <c r="A6889" s="11" t="str">
        <f t="shared" si="642"/>
        <v>4223006 - Alle regioner20-24 år</v>
      </c>
      <c r="B6889" s="12" t="str">
        <f t="shared" si="645"/>
        <v>422300</v>
      </c>
      <c r="C6889" s="14">
        <f t="shared" si="643"/>
        <v>0</v>
      </c>
      <c r="D6889" s="14">
        <f t="shared" si="644"/>
        <v>0</v>
      </c>
      <c r="E6889" s="19" t="str">
        <f t="shared" si="646"/>
        <v>422300 - Telefonomstillingsarbejde</v>
      </c>
      <c r="F6889" s="19" t="str">
        <f t="shared" si="647"/>
        <v>20-24 år</v>
      </c>
      <c r="G6889" s="40" t="s">
        <v>516</v>
      </c>
      <c r="H6889" s="41" t="s">
        <v>168</v>
      </c>
      <c r="I6889" s="42" t="s">
        <v>11</v>
      </c>
      <c r="J6889" s="43" t="s">
        <v>19</v>
      </c>
      <c r="K6889" s="44">
        <v>55</v>
      </c>
      <c r="L6889" s="45">
        <v>30786.0270781736</v>
      </c>
      <c r="M6889" s="46">
        <v>32682.519645267825</v>
      </c>
      <c r="N6889" s="45"/>
      <c r="O6889" s="46"/>
    </row>
    <row r="6890" spans="1:15" x14ac:dyDescent="0.2">
      <c r="A6890" s="11" t="str">
        <f t="shared" si="642"/>
        <v>4223006 - Alle regioner25 år og derover</v>
      </c>
      <c r="B6890" s="12" t="str">
        <f t="shared" si="645"/>
        <v>422300</v>
      </c>
      <c r="C6890" s="14">
        <f t="shared" si="643"/>
        <v>0</v>
      </c>
      <c r="D6890" s="14">
        <f t="shared" si="644"/>
        <v>0</v>
      </c>
      <c r="E6890" s="19" t="str">
        <f t="shared" si="646"/>
        <v>422300 - Telefonomstillingsarbejde</v>
      </c>
      <c r="F6890" s="19" t="str">
        <f t="shared" si="647"/>
        <v>25 år og derover</v>
      </c>
      <c r="G6890" s="40" t="s">
        <v>516</v>
      </c>
      <c r="H6890" s="41" t="s">
        <v>168</v>
      </c>
      <c r="I6890" s="42" t="s">
        <v>11</v>
      </c>
      <c r="J6890" s="43" t="s">
        <v>9</v>
      </c>
      <c r="K6890" s="44">
        <v>212</v>
      </c>
      <c r="L6890" s="45">
        <v>31269.89256341289</v>
      </c>
      <c r="M6890" s="46">
        <v>33185.642866373506</v>
      </c>
      <c r="N6890" s="45"/>
      <c r="O6890" s="46"/>
    </row>
    <row r="6891" spans="1:15" x14ac:dyDescent="0.2">
      <c r="A6891" s="11" t="str">
        <f t="shared" si="642"/>
        <v>4223006 - Alle regionerAlle uanset erf.</v>
      </c>
      <c r="B6891" s="12" t="str">
        <f t="shared" si="645"/>
        <v>422300</v>
      </c>
      <c r="C6891" s="14">
        <f t="shared" si="643"/>
        <v>0</v>
      </c>
      <c r="D6891" s="14">
        <f t="shared" si="644"/>
        <v>0</v>
      </c>
      <c r="E6891" s="19" t="str">
        <f t="shared" si="646"/>
        <v>422300 - Telefonomstillingsarbejde</v>
      </c>
      <c r="F6891" s="19" t="str">
        <f t="shared" si="647"/>
        <v>Alle uanset erf.</v>
      </c>
      <c r="G6891" s="40" t="s">
        <v>516</v>
      </c>
      <c r="H6891" s="41" t="s">
        <v>168</v>
      </c>
      <c r="I6891" s="42" t="s">
        <v>11</v>
      </c>
      <c r="J6891" s="43" t="s">
        <v>10</v>
      </c>
      <c r="K6891" s="44">
        <v>586</v>
      </c>
      <c r="L6891" s="45">
        <v>28318.497273354998</v>
      </c>
      <c r="M6891" s="46">
        <v>30002.681638830189</v>
      </c>
      <c r="N6891" s="45"/>
      <c r="O6891" s="46"/>
    </row>
    <row r="6892" spans="1:15" x14ac:dyDescent="0.2">
      <c r="A6892" s="11" t="str">
        <f t="shared" si="642"/>
        <v>4224001 - Region HovedstadenUnder 1 år</v>
      </c>
      <c r="B6892" s="12" t="str">
        <f t="shared" si="645"/>
        <v>422400</v>
      </c>
      <c r="C6892" s="14">
        <f t="shared" si="643"/>
        <v>0</v>
      </c>
      <c r="D6892" s="14">
        <f t="shared" si="644"/>
        <v>0</v>
      </c>
      <c r="E6892" s="19" t="str">
        <f t="shared" si="646"/>
        <v>422400 - Hotelreceptionistarbejde</v>
      </c>
      <c r="F6892" s="19" t="str">
        <f t="shared" si="647"/>
        <v>Under 1 år</v>
      </c>
      <c r="G6892" s="40" t="s">
        <v>516</v>
      </c>
      <c r="H6892" s="41" t="s">
        <v>169</v>
      </c>
      <c r="I6892" s="42" t="s">
        <v>8</v>
      </c>
      <c r="J6892" s="43" t="s">
        <v>13</v>
      </c>
      <c r="K6892" s="44">
        <v>359</v>
      </c>
      <c r="L6892" s="45">
        <v>26205.288776608326</v>
      </c>
      <c r="M6892" s="46">
        <v>27545.776733560793</v>
      </c>
      <c r="N6892" s="45"/>
      <c r="O6892" s="46"/>
    </row>
    <row r="6893" spans="1:15" x14ac:dyDescent="0.2">
      <c r="A6893" s="11" t="str">
        <f t="shared" si="642"/>
        <v>4224001 - Region Hovedstaden1 år</v>
      </c>
      <c r="B6893" s="12" t="str">
        <f t="shared" si="645"/>
        <v>422400</v>
      </c>
      <c r="C6893" s="14">
        <f t="shared" si="643"/>
        <v>0</v>
      </c>
      <c r="D6893" s="14">
        <f t="shared" si="644"/>
        <v>0</v>
      </c>
      <c r="E6893" s="19" t="str">
        <f t="shared" si="646"/>
        <v>422400 - Hotelreceptionistarbejde</v>
      </c>
      <c r="F6893" s="19" t="str">
        <f t="shared" si="647"/>
        <v>1 år</v>
      </c>
      <c r="G6893" s="40" t="s">
        <v>516</v>
      </c>
      <c r="H6893" s="41" t="s">
        <v>169</v>
      </c>
      <c r="I6893" s="42" t="s">
        <v>8</v>
      </c>
      <c r="J6893" s="43" t="s">
        <v>22</v>
      </c>
      <c r="K6893" s="44">
        <v>243</v>
      </c>
      <c r="L6893" s="45">
        <v>27637.232160583422</v>
      </c>
      <c r="M6893" s="46">
        <v>29106.11745344476</v>
      </c>
      <c r="N6893" s="45"/>
      <c r="O6893" s="46"/>
    </row>
    <row r="6894" spans="1:15" x14ac:dyDescent="0.2">
      <c r="A6894" s="11" t="str">
        <f t="shared" si="642"/>
        <v>4224001 - Region Hovedstaden2 år</v>
      </c>
      <c r="B6894" s="12" t="str">
        <f t="shared" si="645"/>
        <v>422400</v>
      </c>
      <c r="C6894" s="14">
        <f t="shared" si="643"/>
        <v>0</v>
      </c>
      <c r="D6894" s="14">
        <f t="shared" si="644"/>
        <v>0</v>
      </c>
      <c r="E6894" s="19" t="str">
        <f t="shared" si="646"/>
        <v>422400 - Hotelreceptionistarbejde</v>
      </c>
      <c r="F6894" s="19" t="str">
        <f t="shared" si="647"/>
        <v>2 år</v>
      </c>
      <c r="G6894" s="40" t="s">
        <v>516</v>
      </c>
      <c r="H6894" s="41" t="s">
        <v>169</v>
      </c>
      <c r="I6894" s="42" t="s">
        <v>8</v>
      </c>
      <c r="J6894" s="43" t="s">
        <v>23</v>
      </c>
      <c r="K6894" s="44">
        <v>163</v>
      </c>
      <c r="L6894" s="45">
        <v>27442.313791646353</v>
      </c>
      <c r="M6894" s="46">
        <v>28846.079705550306</v>
      </c>
      <c r="N6894" s="45"/>
      <c r="O6894" s="46"/>
    </row>
    <row r="6895" spans="1:15" x14ac:dyDescent="0.2">
      <c r="A6895" s="11" t="str">
        <f t="shared" si="642"/>
        <v>4224001 - Region Hovedstaden3 år</v>
      </c>
      <c r="B6895" s="12" t="str">
        <f t="shared" si="645"/>
        <v>422400</v>
      </c>
      <c r="C6895" s="14">
        <f t="shared" si="643"/>
        <v>0</v>
      </c>
      <c r="D6895" s="14">
        <f t="shared" si="644"/>
        <v>0</v>
      </c>
      <c r="E6895" s="19" t="str">
        <f t="shared" si="646"/>
        <v>422400 - Hotelreceptionistarbejde</v>
      </c>
      <c r="F6895" s="19" t="str">
        <f t="shared" si="647"/>
        <v>3 år</v>
      </c>
      <c r="G6895" s="40" t="s">
        <v>516</v>
      </c>
      <c r="H6895" s="41" t="s">
        <v>169</v>
      </c>
      <c r="I6895" s="42" t="s">
        <v>8</v>
      </c>
      <c r="J6895" s="43" t="s">
        <v>14</v>
      </c>
      <c r="K6895" s="44">
        <v>139</v>
      </c>
      <c r="L6895" s="45">
        <v>27331.162223108327</v>
      </c>
      <c r="M6895" s="46">
        <v>28729.242363415517</v>
      </c>
      <c r="N6895" s="45"/>
      <c r="O6895" s="46"/>
    </row>
    <row r="6896" spans="1:15" x14ac:dyDescent="0.2">
      <c r="A6896" s="11" t="str">
        <f t="shared" si="642"/>
        <v>4224001 - Region Hovedstaden4 år</v>
      </c>
      <c r="B6896" s="12" t="str">
        <f t="shared" si="645"/>
        <v>422400</v>
      </c>
      <c r="C6896" s="14">
        <f t="shared" si="643"/>
        <v>0</v>
      </c>
      <c r="D6896" s="14">
        <f t="shared" si="644"/>
        <v>0</v>
      </c>
      <c r="E6896" s="19" t="str">
        <f t="shared" si="646"/>
        <v>422400 - Hotelreceptionistarbejde</v>
      </c>
      <c r="F6896" s="19" t="str">
        <f t="shared" si="647"/>
        <v>4 år</v>
      </c>
      <c r="G6896" s="40" t="s">
        <v>516</v>
      </c>
      <c r="H6896" s="41" t="s">
        <v>169</v>
      </c>
      <c r="I6896" s="42" t="s">
        <v>8</v>
      </c>
      <c r="J6896" s="43" t="s">
        <v>24</v>
      </c>
      <c r="K6896" s="44">
        <v>118</v>
      </c>
      <c r="L6896" s="45">
        <v>28671.967239450059</v>
      </c>
      <c r="M6896" s="46">
        <v>30138.63403004564</v>
      </c>
      <c r="N6896" s="45"/>
      <c r="O6896" s="46"/>
    </row>
    <row r="6897" spans="1:15" x14ac:dyDescent="0.2">
      <c r="A6897" s="11" t="str">
        <f t="shared" si="642"/>
        <v>4224001 - Region Hovedstaden5-9 år</v>
      </c>
      <c r="B6897" s="12" t="str">
        <f t="shared" si="645"/>
        <v>422400</v>
      </c>
      <c r="C6897" s="14">
        <f t="shared" si="643"/>
        <v>0</v>
      </c>
      <c r="D6897" s="14">
        <f t="shared" si="644"/>
        <v>0</v>
      </c>
      <c r="E6897" s="19" t="str">
        <f t="shared" si="646"/>
        <v>422400 - Hotelreceptionistarbejde</v>
      </c>
      <c r="F6897" s="19" t="str">
        <f t="shared" si="647"/>
        <v>5-9 år</v>
      </c>
      <c r="G6897" s="40" t="s">
        <v>516</v>
      </c>
      <c r="H6897" s="41" t="s">
        <v>169</v>
      </c>
      <c r="I6897" s="42" t="s">
        <v>8</v>
      </c>
      <c r="J6897" s="43" t="s">
        <v>15</v>
      </c>
      <c r="K6897" s="44">
        <v>377</v>
      </c>
      <c r="L6897" s="45">
        <v>28189.480666378007</v>
      </c>
      <c r="M6897" s="46">
        <v>29650.436393063152</v>
      </c>
      <c r="N6897" s="45"/>
      <c r="O6897" s="46"/>
    </row>
    <row r="6898" spans="1:15" x14ac:dyDescent="0.2">
      <c r="A6898" s="11" t="str">
        <f t="shared" si="642"/>
        <v>4224001 - Region Hovedstaden0-4 år</v>
      </c>
      <c r="B6898" s="12" t="str">
        <f t="shared" si="645"/>
        <v>422400</v>
      </c>
      <c r="C6898" s="14">
        <f t="shared" si="643"/>
        <v>0</v>
      </c>
      <c r="D6898" s="14">
        <f t="shared" si="644"/>
        <v>0</v>
      </c>
      <c r="E6898" s="19" t="str">
        <f t="shared" si="646"/>
        <v>422400 - Hotelreceptionistarbejde</v>
      </c>
      <c r="F6898" s="19" t="str">
        <f t="shared" si="647"/>
        <v>0-4 år</v>
      </c>
      <c r="G6898" s="40" t="s">
        <v>516</v>
      </c>
      <c r="H6898" s="41" t="s">
        <v>169</v>
      </c>
      <c r="I6898" s="42" t="s">
        <v>8</v>
      </c>
      <c r="J6898" s="43" t="s">
        <v>16</v>
      </c>
      <c r="K6898" s="44">
        <v>1022</v>
      </c>
      <c r="L6898" s="45">
        <v>27176.283798842353</v>
      </c>
      <c r="M6898" s="46">
        <v>28588.907268282692</v>
      </c>
      <c r="N6898" s="45"/>
      <c r="O6898" s="46"/>
    </row>
    <row r="6899" spans="1:15" x14ac:dyDescent="0.2">
      <c r="A6899" s="11" t="str">
        <f t="shared" si="642"/>
        <v>4224001 - Region Hovedstaden10-14 år</v>
      </c>
      <c r="B6899" s="12" t="str">
        <f t="shared" si="645"/>
        <v>422400</v>
      </c>
      <c r="C6899" s="14">
        <f t="shared" si="643"/>
        <v>0</v>
      </c>
      <c r="D6899" s="14">
        <f t="shared" si="644"/>
        <v>0</v>
      </c>
      <c r="E6899" s="19" t="str">
        <f t="shared" si="646"/>
        <v>422400 - Hotelreceptionistarbejde</v>
      </c>
      <c r="F6899" s="19" t="str">
        <f t="shared" si="647"/>
        <v>10-14 år</v>
      </c>
      <c r="G6899" s="40" t="s">
        <v>516</v>
      </c>
      <c r="H6899" s="41" t="s">
        <v>169</v>
      </c>
      <c r="I6899" s="42" t="s">
        <v>8</v>
      </c>
      <c r="J6899" s="43" t="s">
        <v>17</v>
      </c>
      <c r="K6899" s="44">
        <v>192</v>
      </c>
      <c r="L6899" s="45">
        <v>28708.733045156881</v>
      </c>
      <c r="M6899" s="46">
        <v>30234.567307491456</v>
      </c>
      <c r="N6899" s="45"/>
      <c r="O6899" s="46"/>
    </row>
    <row r="6900" spans="1:15" x14ac:dyDescent="0.2">
      <c r="A6900" s="11" t="str">
        <f t="shared" si="642"/>
        <v>4224001 - Region Hovedstaden15-20 år</v>
      </c>
      <c r="B6900" s="12" t="str">
        <f t="shared" si="645"/>
        <v>422400</v>
      </c>
      <c r="C6900" s="14">
        <f t="shared" si="643"/>
        <v>0</v>
      </c>
      <c r="D6900" s="14">
        <f t="shared" si="644"/>
        <v>0</v>
      </c>
      <c r="E6900" s="19" t="str">
        <f t="shared" si="646"/>
        <v>422400 - Hotelreceptionistarbejde</v>
      </c>
      <c r="F6900" s="19" t="str">
        <f t="shared" si="647"/>
        <v>15-20 år</v>
      </c>
      <c r="G6900" s="40" t="s">
        <v>516</v>
      </c>
      <c r="H6900" s="41" t="s">
        <v>169</v>
      </c>
      <c r="I6900" s="42" t="s">
        <v>8</v>
      </c>
      <c r="J6900" s="43" t="s">
        <v>18</v>
      </c>
      <c r="K6900" s="44">
        <v>103</v>
      </c>
      <c r="L6900" s="45">
        <v>30083.311776931343</v>
      </c>
      <c r="M6900" s="46">
        <v>31682.203227889284</v>
      </c>
      <c r="N6900" s="45"/>
      <c r="O6900" s="46"/>
    </row>
    <row r="6901" spans="1:15" x14ac:dyDescent="0.2">
      <c r="A6901" s="11" t="str">
        <f t="shared" si="642"/>
        <v>4224001 - Region Hovedstaden20-24 år</v>
      </c>
      <c r="B6901" s="12" t="str">
        <f t="shared" si="645"/>
        <v>422400</v>
      </c>
      <c r="C6901" s="14">
        <f t="shared" si="643"/>
        <v>0</v>
      </c>
      <c r="D6901" s="14">
        <f t="shared" si="644"/>
        <v>0</v>
      </c>
      <c r="E6901" s="19" t="str">
        <f t="shared" si="646"/>
        <v>422400 - Hotelreceptionistarbejde</v>
      </c>
      <c r="F6901" s="19" t="str">
        <f t="shared" si="647"/>
        <v>20-24 år</v>
      </c>
      <c r="G6901" s="40" t="s">
        <v>516</v>
      </c>
      <c r="H6901" s="41" t="s">
        <v>169</v>
      </c>
      <c r="I6901" s="42" t="s">
        <v>8</v>
      </c>
      <c r="J6901" s="43" t="s">
        <v>19</v>
      </c>
      <c r="K6901" s="44">
        <v>73</v>
      </c>
      <c r="L6901" s="45">
        <v>29046.314403878096</v>
      </c>
      <c r="M6901" s="46">
        <v>30590.090705056813</v>
      </c>
      <c r="N6901" s="45"/>
      <c r="O6901" s="46"/>
    </row>
    <row r="6902" spans="1:15" x14ac:dyDescent="0.2">
      <c r="A6902" s="11" t="str">
        <f t="shared" si="642"/>
        <v>4224001 - Region Hovedstaden25 år og derover</v>
      </c>
      <c r="B6902" s="12" t="str">
        <f t="shared" si="645"/>
        <v>422400</v>
      </c>
      <c r="C6902" s="14">
        <f t="shared" si="643"/>
        <v>0</v>
      </c>
      <c r="D6902" s="14">
        <f t="shared" si="644"/>
        <v>0</v>
      </c>
      <c r="E6902" s="19" t="str">
        <f t="shared" si="646"/>
        <v>422400 - Hotelreceptionistarbejde</v>
      </c>
      <c r="F6902" s="19" t="str">
        <f t="shared" si="647"/>
        <v>25 år og derover</v>
      </c>
      <c r="G6902" s="40" t="s">
        <v>516</v>
      </c>
      <c r="H6902" s="41" t="s">
        <v>169</v>
      </c>
      <c r="I6902" s="42" t="s">
        <v>8</v>
      </c>
      <c r="J6902" s="43" t="s">
        <v>9</v>
      </c>
      <c r="K6902" s="44">
        <v>159</v>
      </c>
      <c r="L6902" s="45">
        <v>28698.128361316238</v>
      </c>
      <c r="M6902" s="46">
        <v>30166.133380583935</v>
      </c>
      <c r="N6902" s="45"/>
      <c r="O6902" s="46"/>
    </row>
    <row r="6903" spans="1:15" x14ac:dyDescent="0.2">
      <c r="A6903" s="11" t="str">
        <f t="shared" si="642"/>
        <v>4224001 - Region HovedstadenAlle uanset erf.</v>
      </c>
      <c r="B6903" s="12" t="str">
        <f t="shared" si="645"/>
        <v>422400</v>
      </c>
      <c r="C6903" s="14">
        <f t="shared" si="643"/>
        <v>0</v>
      </c>
      <c r="D6903" s="14">
        <f t="shared" si="644"/>
        <v>0</v>
      </c>
      <c r="E6903" s="19" t="str">
        <f t="shared" si="646"/>
        <v>422400 - Hotelreceptionistarbejde</v>
      </c>
      <c r="F6903" s="19" t="str">
        <f t="shared" si="647"/>
        <v>Alle uanset erf.</v>
      </c>
      <c r="G6903" s="40" t="s">
        <v>516</v>
      </c>
      <c r="H6903" s="41" t="s">
        <v>169</v>
      </c>
      <c r="I6903" s="42" t="s">
        <v>8</v>
      </c>
      <c r="J6903" s="43" t="s">
        <v>10</v>
      </c>
      <c r="K6903" s="44">
        <v>1926</v>
      </c>
      <c r="L6903" s="45">
        <v>27812.415419639703</v>
      </c>
      <c r="M6903" s="46">
        <v>29239.385834240547</v>
      </c>
      <c r="N6903" s="45"/>
      <c r="O6903" s="46"/>
    </row>
    <row r="6904" spans="1:15" x14ac:dyDescent="0.2">
      <c r="A6904" s="11" t="str">
        <f t="shared" si="642"/>
        <v>4224002 - Region SjællandUnder 1 år</v>
      </c>
      <c r="B6904" s="12" t="str">
        <f t="shared" si="645"/>
        <v>422400</v>
      </c>
      <c r="C6904" s="14">
        <f t="shared" si="643"/>
        <v>0</v>
      </c>
      <c r="D6904" s="14">
        <f t="shared" si="644"/>
        <v>0</v>
      </c>
      <c r="E6904" s="19" t="str">
        <f t="shared" si="646"/>
        <v>422400 - Hotelreceptionistarbejde</v>
      </c>
      <c r="F6904" s="19" t="str">
        <f t="shared" si="647"/>
        <v>Under 1 år</v>
      </c>
      <c r="G6904" s="40" t="s">
        <v>516</v>
      </c>
      <c r="H6904" s="41" t="s">
        <v>169</v>
      </c>
      <c r="I6904" s="42" t="s">
        <v>20</v>
      </c>
      <c r="J6904" s="43" t="s">
        <v>13</v>
      </c>
      <c r="K6904" s="44">
        <v>52</v>
      </c>
      <c r="L6904" s="45">
        <v>24761.387609942438</v>
      </c>
      <c r="M6904" s="46">
        <v>26028.015204528932</v>
      </c>
      <c r="N6904" s="45"/>
      <c r="O6904" s="46"/>
    </row>
    <row r="6905" spans="1:15" x14ac:dyDescent="0.2">
      <c r="A6905" s="11" t="str">
        <f t="shared" si="642"/>
        <v>4224002 - Region Sjælland1 år</v>
      </c>
      <c r="B6905" s="12" t="str">
        <f t="shared" si="645"/>
        <v>422400</v>
      </c>
      <c r="C6905" s="14">
        <f t="shared" si="643"/>
        <v>0</v>
      </c>
      <c r="D6905" s="14">
        <f t="shared" si="644"/>
        <v>0</v>
      </c>
      <c r="E6905" s="19" t="str">
        <f t="shared" si="646"/>
        <v>422400 - Hotelreceptionistarbejde</v>
      </c>
      <c r="F6905" s="19" t="str">
        <f t="shared" si="647"/>
        <v>1 år</v>
      </c>
      <c r="G6905" s="40" t="s">
        <v>516</v>
      </c>
      <c r="H6905" s="41" t="s">
        <v>169</v>
      </c>
      <c r="I6905" s="42" t="s">
        <v>20</v>
      </c>
      <c r="J6905" s="43" t="s">
        <v>22</v>
      </c>
      <c r="K6905" s="44">
        <v>16</v>
      </c>
      <c r="L6905" s="45">
        <v>24343.877639774048</v>
      </c>
      <c r="M6905" s="46">
        <v>25637.725143334086</v>
      </c>
      <c r="N6905" s="45"/>
      <c r="O6905" s="46"/>
    </row>
    <row r="6906" spans="1:15" x14ac:dyDescent="0.2">
      <c r="A6906" s="11" t="str">
        <f t="shared" si="642"/>
        <v>4224002 - Region Sjælland2 år</v>
      </c>
      <c r="B6906" s="12" t="str">
        <f t="shared" si="645"/>
        <v>422400</v>
      </c>
      <c r="C6906" s="14">
        <f t="shared" si="643"/>
        <v>0</v>
      </c>
      <c r="D6906" s="14">
        <f t="shared" si="644"/>
        <v>0</v>
      </c>
      <c r="E6906" s="19" t="str">
        <f t="shared" si="646"/>
        <v>422400 - Hotelreceptionistarbejde</v>
      </c>
      <c r="F6906" s="19" t="str">
        <f t="shared" si="647"/>
        <v>2 år</v>
      </c>
      <c r="G6906" s="40" t="s">
        <v>516</v>
      </c>
      <c r="H6906" s="41" t="s">
        <v>169</v>
      </c>
      <c r="I6906" s="42" t="s">
        <v>20</v>
      </c>
      <c r="J6906" s="43" t="s">
        <v>23</v>
      </c>
      <c r="K6906" s="44">
        <v>20</v>
      </c>
      <c r="L6906" s="45">
        <v>25581.051199281246</v>
      </c>
      <c r="M6906" s="46">
        <v>26889.607321335141</v>
      </c>
      <c r="N6906" s="45"/>
      <c r="O6906" s="46"/>
    </row>
    <row r="6907" spans="1:15" x14ac:dyDescent="0.2">
      <c r="A6907" s="11" t="str">
        <f t="shared" si="642"/>
        <v>4224002 - Region Sjælland4 år</v>
      </c>
      <c r="B6907" s="12" t="str">
        <f t="shared" si="645"/>
        <v>422400</v>
      </c>
      <c r="C6907" s="14">
        <f t="shared" si="643"/>
        <v>0</v>
      </c>
      <c r="D6907" s="14">
        <f t="shared" si="644"/>
        <v>0</v>
      </c>
      <c r="E6907" s="19" t="str">
        <f t="shared" si="646"/>
        <v>422400 - Hotelreceptionistarbejde</v>
      </c>
      <c r="F6907" s="19" t="str">
        <f t="shared" si="647"/>
        <v>4 år</v>
      </c>
      <c r="G6907" s="40" t="s">
        <v>516</v>
      </c>
      <c r="H6907" s="41" t="s">
        <v>169</v>
      </c>
      <c r="I6907" s="42" t="s">
        <v>20</v>
      </c>
      <c r="J6907" s="43" t="s">
        <v>24</v>
      </c>
      <c r="K6907" s="44">
        <v>11</v>
      </c>
      <c r="L6907" s="45">
        <v>25629.788615236059</v>
      </c>
      <c r="M6907" s="46">
        <v>26940.837818732303</v>
      </c>
      <c r="N6907" s="45"/>
      <c r="O6907" s="46"/>
    </row>
    <row r="6908" spans="1:15" x14ac:dyDescent="0.2">
      <c r="A6908" s="11" t="str">
        <f t="shared" si="642"/>
        <v>4224002 - Region Sjælland5-9 år</v>
      </c>
      <c r="B6908" s="12" t="str">
        <f t="shared" si="645"/>
        <v>422400</v>
      </c>
      <c r="C6908" s="14">
        <f t="shared" si="643"/>
        <v>0</v>
      </c>
      <c r="D6908" s="14">
        <f t="shared" si="644"/>
        <v>0</v>
      </c>
      <c r="E6908" s="19" t="str">
        <f t="shared" si="646"/>
        <v>422400 - Hotelreceptionistarbejde</v>
      </c>
      <c r="F6908" s="19" t="str">
        <f t="shared" si="647"/>
        <v>5-9 år</v>
      </c>
      <c r="G6908" s="40" t="s">
        <v>516</v>
      </c>
      <c r="H6908" s="41" t="s">
        <v>169</v>
      </c>
      <c r="I6908" s="42" t="s">
        <v>20</v>
      </c>
      <c r="J6908" s="43" t="s">
        <v>15</v>
      </c>
      <c r="K6908" s="44">
        <v>41</v>
      </c>
      <c r="L6908" s="45">
        <v>27462.110069297487</v>
      </c>
      <c r="M6908" s="46">
        <v>28921.687835889537</v>
      </c>
      <c r="N6908" s="45"/>
      <c r="O6908" s="46"/>
    </row>
    <row r="6909" spans="1:15" x14ac:dyDescent="0.2">
      <c r="A6909" s="11" t="str">
        <f t="shared" si="642"/>
        <v>4224002 - Region Sjælland0-4 år</v>
      </c>
      <c r="B6909" s="12" t="str">
        <f t="shared" si="645"/>
        <v>422400</v>
      </c>
      <c r="C6909" s="14">
        <f t="shared" si="643"/>
        <v>0</v>
      </c>
      <c r="D6909" s="14">
        <f t="shared" si="644"/>
        <v>0</v>
      </c>
      <c r="E6909" s="19" t="str">
        <f t="shared" si="646"/>
        <v>422400 - Hotelreceptionistarbejde</v>
      </c>
      <c r="F6909" s="19" t="str">
        <f t="shared" si="647"/>
        <v>0-4 år</v>
      </c>
      <c r="G6909" s="40" t="s">
        <v>516</v>
      </c>
      <c r="H6909" s="41" t="s">
        <v>169</v>
      </c>
      <c r="I6909" s="42" t="s">
        <v>20</v>
      </c>
      <c r="J6909" s="43" t="s">
        <v>16</v>
      </c>
      <c r="K6909" s="44">
        <v>107</v>
      </c>
      <c r="L6909" s="45">
        <v>24973.71483080844</v>
      </c>
      <c r="M6909" s="46">
        <v>26251.20367118888</v>
      </c>
      <c r="N6909" s="45"/>
      <c r="O6909" s="46"/>
    </row>
    <row r="6910" spans="1:15" x14ac:dyDescent="0.2">
      <c r="A6910" s="11" t="str">
        <f t="shared" si="642"/>
        <v>4224002 - Region Sjælland10-14 år</v>
      </c>
      <c r="B6910" s="12" t="str">
        <f t="shared" si="645"/>
        <v>422400</v>
      </c>
      <c r="C6910" s="14">
        <f t="shared" si="643"/>
        <v>0</v>
      </c>
      <c r="D6910" s="14">
        <f t="shared" si="644"/>
        <v>0</v>
      </c>
      <c r="E6910" s="19" t="str">
        <f t="shared" si="646"/>
        <v>422400 - Hotelreceptionistarbejde</v>
      </c>
      <c r="F6910" s="19" t="str">
        <f t="shared" si="647"/>
        <v>10-14 år</v>
      </c>
      <c r="G6910" s="40" t="s">
        <v>516</v>
      </c>
      <c r="H6910" s="41" t="s">
        <v>169</v>
      </c>
      <c r="I6910" s="42" t="s">
        <v>20</v>
      </c>
      <c r="J6910" s="43" t="s">
        <v>17</v>
      </c>
      <c r="K6910" s="44">
        <v>14</v>
      </c>
      <c r="L6910" s="45">
        <v>26135.004150267621</v>
      </c>
      <c r="M6910" s="46">
        <v>27471.896814072519</v>
      </c>
      <c r="N6910" s="45"/>
      <c r="O6910" s="46"/>
    </row>
    <row r="6911" spans="1:15" x14ac:dyDescent="0.2">
      <c r="A6911" s="11" t="str">
        <f t="shared" si="642"/>
        <v>4224002 - Region Sjælland15-20 år</v>
      </c>
      <c r="B6911" s="12" t="str">
        <f t="shared" si="645"/>
        <v>422400</v>
      </c>
      <c r="C6911" s="14">
        <f t="shared" si="643"/>
        <v>0</v>
      </c>
      <c r="D6911" s="14">
        <f t="shared" si="644"/>
        <v>0</v>
      </c>
      <c r="E6911" s="19" t="str">
        <f t="shared" si="646"/>
        <v>422400 - Hotelreceptionistarbejde</v>
      </c>
      <c r="F6911" s="19" t="str">
        <f t="shared" si="647"/>
        <v>15-20 år</v>
      </c>
      <c r="G6911" s="40" t="s">
        <v>516</v>
      </c>
      <c r="H6911" s="41" t="s">
        <v>169</v>
      </c>
      <c r="I6911" s="42" t="s">
        <v>20</v>
      </c>
      <c r="J6911" s="43" t="s">
        <v>18</v>
      </c>
      <c r="K6911" s="44">
        <v>19</v>
      </c>
      <c r="L6911" s="45">
        <v>26900.57148763099</v>
      </c>
      <c r="M6911" s="46">
        <v>28330.304161227061</v>
      </c>
      <c r="N6911" s="45"/>
      <c r="O6911" s="46"/>
    </row>
    <row r="6912" spans="1:15" x14ac:dyDescent="0.2">
      <c r="A6912" s="11" t="str">
        <f t="shared" si="642"/>
        <v>4224002 - Region Sjælland25 år og derover</v>
      </c>
      <c r="B6912" s="12" t="str">
        <f t="shared" si="645"/>
        <v>422400</v>
      </c>
      <c r="C6912" s="14">
        <f t="shared" si="643"/>
        <v>0</v>
      </c>
      <c r="D6912" s="14">
        <f t="shared" si="644"/>
        <v>0</v>
      </c>
      <c r="E6912" s="19" t="str">
        <f t="shared" si="646"/>
        <v>422400 - Hotelreceptionistarbejde</v>
      </c>
      <c r="F6912" s="19" t="str">
        <f t="shared" si="647"/>
        <v>25 år og derover</v>
      </c>
      <c r="G6912" s="40" t="s">
        <v>516</v>
      </c>
      <c r="H6912" s="41" t="s">
        <v>169</v>
      </c>
      <c r="I6912" s="42" t="s">
        <v>20</v>
      </c>
      <c r="J6912" s="43" t="s">
        <v>9</v>
      </c>
      <c r="K6912" s="44">
        <v>29</v>
      </c>
      <c r="L6912" s="45">
        <v>28591.119701361764</v>
      </c>
      <c r="M6912" s="46">
        <v>30110.702957447193</v>
      </c>
      <c r="N6912" s="45"/>
      <c r="O6912" s="46"/>
    </row>
    <row r="6913" spans="1:15" x14ac:dyDescent="0.2">
      <c r="A6913" s="11" t="str">
        <f t="shared" si="642"/>
        <v>4224002 - Region SjællandAlle uanset erf.</v>
      </c>
      <c r="B6913" s="12" t="str">
        <f t="shared" si="645"/>
        <v>422400</v>
      </c>
      <c r="C6913" s="14">
        <f t="shared" si="643"/>
        <v>0</v>
      </c>
      <c r="D6913" s="14">
        <f t="shared" si="644"/>
        <v>0</v>
      </c>
      <c r="E6913" s="19" t="str">
        <f t="shared" si="646"/>
        <v>422400 - Hotelreceptionistarbejde</v>
      </c>
      <c r="F6913" s="19" t="str">
        <f t="shared" si="647"/>
        <v>Alle uanset erf.</v>
      </c>
      <c r="G6913" s="40" t="s">
        <v>516</v>
      </c>
      <c r="H6913" s="41" t="s">
        <v>169</v>
      </c>
      <c r="I6913" s="42" t="s">
        <v>20</v>
      </c>
      <c r="J6913" s="43" t="s">
        <v>10</v>
      </c>
      <c r="K6913" s="44">
        <v>220</v>
      </c>
      <c r="L6913" s="45">
        <v>26396.84008066856</v>
      </c>
      <c r="M6913" s="46">
        <v>27747.126525949861</v>
      </c>
      <c r="N6913" s="45"/>
      <c r="O6913" s="46"/>
    </row>
    <row r="6914" spans="1:15" x14ac:dyDescent="0.2">
      <c r="A6914" s="11" t="str">
        <f t="shared" ref="A6914:A6977" si="648">B6914&amp;I6914&amp;F6914</f>
        <v>4224003 - Region SyddanmarkUnder 1 år</v>
      </c>
      <c r="B6914" s="12" t="str">
        <f t="shared" si="645"/>
        <v>422400</v>
      </c>
      <c r="C6914" s="14">
        <f t="shared" ref="C6914:C6977" si="649">N6914*1.2</f>
        <v>0</v>
      </c>
      <c r="D6914" s="14">
        <f t="shared" ref="D6914:D6977" si="650">O6914*1.2</f>
        <v>0</v>
      </c>
      <c r="E6914" s="19" t="str">
        <f t="shared" si="646"/>
        <v>422400 - Hotelreceptionistarbejde</v>
      </c>
      <c r="F6914" s="19" t="str">
        <f t="shared" si="647"/>
        <v>Under 1 år</v>
      </c>
      <c r="G6914" s="40" t="s">
        <v>516</v>
      </c>
      <c r="H6914" s="41" t="s">
        <v>169</v>
      </c>
      <c r="I6914" s="42" t="s">
        <v>544</v>
      </c>
      <c r="J6914" s="43" t="s">
        <v>13</v>
      </c>
      <c r="K6914" s="44">
        <v>148</v>
      </c>
      <c r="L6914" s="45">
        <v>25169.546792929606</v>
      </c>
      <c r="M6914" s="46">
        <v>26457.053091581452</v>
      </c>
      <c r="N6914" s="45"/>
      <c r="O6914" s="46"/>
    </row>
    <row r="6915" spans="1:15" x14ac:dyDescent="0.2">
      <c r="A6915" s="11" t="str">
        <f t="shared" si="648"/>
        <v>4224003 - Region Syddanmark1 år</v>
      </c>
      <c r="B6915" s="12" t="str">
        <f t="shared" ref="B6915:B6978" si="651">LEFT(E6915,6)</f>
        <v>422400</v>
      </c>
      <c r="C6915" s="14">
        <f t="shared" si="649"/>
        <v>0</v>
      </c>
      <c r="D6915" s="14">
        <f t="shared" si="650"/>
        <v>0</v>
      </c>
      <c r="E6915" s="19" t="str">
        <f t="shared" ref="E6915:E6978" si="652">TRIM(H6915)</f>
        <v>422400 - Hotelreceptionistarbejde</v>
      </c>
      <c r="F6915" s="19" t="str">
        <f t="shared" ref="F6915:F6978" si="653">MID(J6915,6,30)</f>
        <v>1 år</v>
      </c>
      <c r="G6915" s="40" t="s">
        <v>516</v>
      </c>
      <c r="H6915" s="41" t="s">
        <v>169</v>
      </c>
      <c r="I6915" s="42" t="s">
        <v>544</v>
      </c>
      <c r="J6915" s="43" t="s">
        <v>22</v>
      </c>
      <c r="K6915" s="44">
        <v>70</v>
      </c>
      <c r="L6915" s="45">
        <v>24924.818143542863</v>
      </c>
      <c r="M6915" s="46">
        <v>26199.805755221987</v>
      </c>
      <c r="N6915" s="45"/>
      <c r="O6915" s="46"/>
    </row>
    <row r="6916" spans="1:15" x14ac:dyDescent="0.2">
      <c r="A6916" s="11" t="str">
        <f t="shared" si="648"/>
        <v>4224003 - Region Syddanmark2 år</v>
      </c>
      <c r="B6916" s="12" t="str">
        <f t="shared" si="651"/>
        <v>422400</v>
      </c>
      <c r="C6916" s="14">
        <f t="shared" si="649"/>
        <v>0</v>
      </c>
      <c r="D6916" s="14">
        <f t="shared" si="650"/>
        <v>0</v>
      </c>
      <c r="E6916" s="19" t="str">
        <f t="shared" si="652"/>
        <v>422400 - Hotelreceptionistarbejde</v>
      </c>
      <c r="F6916" s="19" t="str">
        <f t="shared" si="653"/>
        <v>2 år</v>
      </c>
      <c r="G6916" s="40" t="s">
        <v>516</v>
      </c>
      <c r="H6916" s="41" t="s">
        <v>169</v>
      </c>
      <c r="I6916" s="42" t="s">
        <v>544</v>
      </c>
      <c r="J6916" s="43" t="s">
        <v>23</v>
      </c>
      <c r="K6916" s="44">
        <v>50</v>
      </c>
      <c r="L6916" s="45">
        <v>26078.941490884634</v>
      </c>
      <c r="M6916" s="46">
        <v>27465.005528946509</v>
      </c>
      <c r="N6916" s="45"/>
      <c r="O6916" s="46"/>
    </row>
    <row r="6917" spans="1:15" x14ac:dyDescent="0.2">
      <c r="A6917" s="11" t="str">
        <f t="shared" si="648"/>
        <v>4224003 - Region Syddanmark3 år</v>
      </c>
      <c r="B6917" s="12" t="str">
        <f t="shared" si="651"/>
        <v>422400</v>
      </c>
      <c r="C6917" s="14">
        <f t="shared" si="649"/>
        <v>0</v>
      </c>
      <c r="D6917" s="14">
        <f t="shared" si="650"/>
        <v>0</v>
      </c>
      <c r="E6917" s="19" t="str">
        <f t="shared" si="652"/>
        <v>422400 - Hotelreceptionistarbejde</v>
      </c>
      <c r="F6917" s="19" t="str">
        <f t="shared" si="653"/>
        <v>3 år</v>
      </c>
      <c r="G6917" s="40" t="s">
        <v>516</v>
      </c>
      <c r="H6917" s="41" t="s">
        <v>169</v>
      </c>
      <c r="I6917" s="42" t="s">
        <v>544</v>
      </c>
      <c r="J6917" s="43" t="s">
        <v>14</v>
      </c>
      <c r="K6917" s="44">
        <v>49</v>
      </c>
      <c r="L6917" s="45">
        <v>25763.465661069742</v>
      </c>
      <c r="M6917" s="46">
        <v>27081.352891484468</v>
      </c>
      <c r="N6917" s="45"/>
      <c r="O6917" s="46"/>
    </row>
    <row r="6918" spans="1:15" x14ac:dyDescent="0.2">
      <c r="A6918" s="11" t="str">
        <f t="shared" si="648"/>
        <v>4224003 - Region Syddanmark4 år</v>
      </c>
      <c r="B6918" s="12" t="str">
        <f t="shared" si="651"/>
        <v>422400</v>
      </c>
      <c r="C6918" s="14">
        <f t="shared" si="649"/>
        <v>0</v>
      </c>
      <c r="D6918" s="14">
        <f t="shared" si="650"/>
        <v>0</v>
      </c>
      <c r="E6918" s="19" t="str">
        <f t="shared" si="652"/>
        <v>422400 - Hotelreceptionistarbejde</v>
      </c>
      <c r="F6918" s="19" t="str">
        <f t="shared" si="653"/>
        <v>4 år</v>
      </c>
      <c r="G6918" s="40" t="s">
        <v>516</v>
      </c>
      <c r="H6918" s="41" t="s">
        <v>169</v>
      </c>
      <c r="I6918" s="42" t="s">
        <v>544</v>
      </c>
      <c r="J6918" s="43" t="s">
        <v>24</v>
      </c>
      <c r="K6918" s="44">
        <v>28</v>
      </c>
      <c r="L6918" s="45">
        <v>28115.721705852604</v>
      </c>
      <c r="M6918" s="46">
        <v>29610.03813638178</v>
      </c>
      <c r="N6918" s="45"/>
      <c r="O6918" s="46"/>
    </row>
    <row r="6919" spans="1:15" x14ac:dyDescent="0.2">
      <c r="A6919" s="11" t="str">
        <f t="shared" si="648"/>
        <v>4224003 - Region Syddanmark5-9 år</v>
      </c>
      <c r="B6919" s="12" t="str">
        <f t="shared" si="651"/>
        <v>422400</v>
      </c>
      <c r="C6919" s="14">
        <f t="shared" si="649"/>
        <v>0</v>
      </c>
      <c r="D6919" s="14">
        <f t="shared" si="650"/>
        <v>0</v>
      </c>
      <c r="E6919" s="19" t="str">
        <f t="shared" si="652"/>
        <v>422400 - Hotelreceptionistarbejde</v>
      </c>
      <c r="F6919" s="19" t="str">
        <f t="shared" si="653"/>
        <v>5-9 år</v>
      </c>
      <c r="G6919" s="40" t="s">
        <v>516</v>
      </c>
      <c r="H6919" s="41" t="s">
        <v>169</v>
      </c>
      <c r="I6919" s="42" t="s">
        <v>544</v>
      </c>
      <c r="J6919" s="43" t="s">
        <v>15</v>
      </c>
      <c r="K6919" s="44">
        <v>108</v>
      </c>
      <c r="L6919" s="45">
        <v>27144.81182804608</v>
      </c>
      <c r="M6919" s="46">
        <v>28533.359523872929</v>
      </c>
      <c r="N6919" s="45"/>
      <c r="O6919" s="46"/>
    </row>
    <row r="6920" spans="1:15" x14ac:dyDescent="0.2">
      <c r="A6920" s="11" t="str">
        <f t="shared" si="648"/>
        <v>4224003 - Region Syddanmark0-4 år</v>
      </c>
      <c r="B6920" s="12" t="str">
        <f t="shared" si="651"/>
        <v>422400</v>
      </c>
      <c r="C6920" s="14">
        <f t="shared" si="649"/>
        <v>0</v>
      </c>
      <c r="D6920" s="14">
        <f t="shared" si="650"/>
        <v>0</v>
      </c>
      <c r="E6920" s="19" t="str">
        <f t="shared" si="652"/>
        <v>422400 - Hotelreceptionistarbejde</v>
      </c>
      <c r="F6920" s="19" t="str">
        <f t="shared" si="653"/>
        <v>0-4 år</v>
      </c>
      <c r="G6920" s="40" t="s">
        <v>516</v>
      </c>
      <c r="H6920" s="41" t="s">
        <v>169</v>
      </c>
      <c r="I6920" s="42" t="s">
        <v>544</v>
      </c>
      <c r="J6920" s="43" t="s">
        <v>16</v>
      </c>
      <c r="K6920" s="44">
        <v>345</v>
      </c>
      <c r="L6920" s="45">
        <v>25480.015556427839</v>
      </c>
      <c r="M6920" s="46">
        <v>26783.403368236326</v>
      </c>
      <c r="N6920" s="45"/>
      <c r="O6920" s="46"/>
    </row>
    <row r="6921" spans="1:15" x14ac:dyDescent="0.2">
      <c r="A6921" s="11" t="str">
        <f t="shared" si="648"/>
        <v>4224003 - Region Syddanmark10-14 år</v>
      </c>
      <c r="B6921" s="12" t="str">
        <f t="shared" si="651"/>
        <v>422400</v>
      </c>
      <c r="C6921" s="14">
        <f t="shared" si="649"/>
        <v>0</v>
      </c>
      <c r="D6921" s="14">
        <f t="shared" si="650"/>
        <v>0</v>
      </c>
      <c r="E6921" s="19" t="str">
        <f t="shared" si="652"/>
        <v>422400 - Hotelreceptionistarbejde</v>
      </c>
      <c r="F6921" s="19" t="str">
        <f t="shared" si="653"/>
        <v>10-14 år</v>
      </c>
      <c r="G6921" s="40" t="s">
        <v>516</v>
      </c>
      <c r="H6921" s="41" t="s">
        <v>169</v>
      </c>
      <c r="I6921" s="42" t="s">
        <v>544</v>
      </c>
      <c r="J6921" s="43" t="s">
        <v>17</v>
      </c>
      <c r="K6921" s="44">
        <v>59</v>
      </c>
      <c r="L6921" s="45">
        <v>28774.356644497191</v>
      </c>
      <c r="M6921" s="46">
        <v>30246.260994791322</v>
      </c>
      <c r="N6921" s="45"/>
      <c r="O6921" s="46"/>
    </row>
    <row r="6922" spans="1:15" x14ac:dyDescent="0.2">
      <c r="A6922" s="11" t="str">
        <f t="shared" si="648"/>
        <v>4224003 - Region Syddanmark15-20 år</v>
      </c>
      <c r="B6922" s="12" t="str">
        <f t="shared" si="651"/>
        <v>422400</v>
      </c>
      <c r="C6922" s="14">
        <f t="shared" si="649"/>
        <v>0</v>
      </c>
      <c r="D6922" s="14">
        <f t="shared" si="650"/>
        <v>0</v>
      </c>
      <c r="E6922" s="19" t="str">
        <f t="shared" si="652"/>
        <v>422400 - Hotelreceptionistarbejde</v>
      </c>
      <c r="F6922" s="19" t="str">
        <f t="shared" si="653"/>
        <v>15-20 år</v>
      </c>
      <c r="G6922" s="40" t="s">
        <v>516</v>
      </c>
      <c r="H6922" s="41" t="s">
        <v>169</v>
      </c>
      <c r="I6922" s="42" t="s">
        <v>544</v>
      </c>
      <c r="J6922" s="43" t="s">
        <v>18</v>
      </c>
      <c r="K6922" s="44">
        <v>40</v>
      </c>
      <c r="L6922" s="45">
        <v>29956.599200725468</v>
      </c>
      <c r="M6922" s="46">
        <v>31488.979202416933</v>
      </c>
      <c r="N6922" s="45"/>
      <c r="O6922" s="46"/>
    </row>
    <row r="6923" spans="1:15" x14ac:dyDescent="0.2">
      <c r="A6923" s="11" t="str">
        <f t="shared" si="648"/>
        <v>4224003 - Region Syddanmark20-24 år</v>
      </c>
      <c r="B6923" s="12" t="str">
        <f t="shared" si="651"/>
        <v>422400</v>
      </c>
      <c r="C6923" s="14">
        <f t="shared" si="649"/>
        <v>0</v>
      </c>
      <c r="D6923" s="14">
        <f t="shared" si="650"/>
        <v>0</v>
      </c>
      <c r="E6923" s="19" t="str">
        <f t="shared" si="652"/>
        <v>422400 - Hotelreceptionistarbejde</v>
      </c>
      <c r="F6923" s="19" t="str">
        <f t="shared" si="653"/>
        <v>20-24 år</v>
      </c>
      <c r="G6923" s="40" t="s">
        <v>516</v>
      </c>
      <c r="H6923" s="41" t="s">
        <v>169</v>
      </c>
      <c r="I6923" s="42" t="s">
        <v>544</v>
      </c>
      <c r="J6923" s="43" t="s">
        <v>19</v>
      </c>
      <c r="K6923" s="44">
        <v>22</v>
      </c>
      <c r="L6923" s="45">
        <v>28123.19578090193</v>
      </c>
      <c r="M6923" s="46">
        <v>29561.791080373183</v>
      </c>
      <c r="N6923" s="45"/>
      <c r="O6923" s="46"/>
    </row>
    <row r="6924" spans="1:15" x14ac:dyDescent="0.2">
      <c r="A6924" s="11" t="str">
        <f t="shared" si="648"/>
        <v>4224003 - Region Syddanmark25 år og derover</v>
      </c>
      <c r="B6924" s="12" t="str">
        <f t="shared" si="651"/>
        <v>422400</v>
      </c>
      <c r="C6924" s="14">
        <f t="shared" si="649"/>
        <v>0</v>
      </c>
      <c r="D6924" s="14">
        <f t="shared" si="650"/>
        <v>0</v>
      </c>
      <c r="E6924" s="19" t="str">
        <f t="shared" si="652"/>
        <v>422400 - Hotelreceptionistarbejde</v>
      </c>
      <c r="F6924" s="19" t="str">
        <f t="shared" si="653"/>
        <v>25 år og derover</v>
      </c>
      <c r="G6924" s="40" t="s">
        <v>516</v>
      </c>
      <c r="H6924" s="41" t="s">
        <v>169</v>
      </c>
      <c r="I6924" s="42" t="s">
        <v>544</v>
      </c>
      <c r="J6924" s="43" t="s">
        <v>9</v>
      </c>
      <c r="K6924" s="44">
        <v>134</v>
      </c>
      <c r="L6924" s="45">
        <v>29580.080780379263</v>
      </c>
      <c r="M6924" s="46">
        <v>31093.200608586383</v>
      </c>
      <c r="N6924" s="45"/>
      <c r="O6924" s="46"/>
    </row>
    <row r="6925" spans="1:15" x14ac:dyDescent="0.2">
      <c r="A6925" s="11" t="str">
        <f t="shared" si="648"/>
        <v>4224003 - Region SyddanmarkAlle uanset erf.</v>
      </c>
      <c r="B6925" s="12" t="str">
        <f t="shared" si="651"/>
        <v>422400</v>
      </c>
      <c r="C6925" s="14">
        <f t="shared" si="649"/>
        <v>0</v>
      </c>
      <c r="D6925" s="14">
        <f t="shared" si="650"/>
        <v>0</v>
      </c>
      <c r="E6925" s="19" t="str">
        <f t="shared" si="652"/>
        <v>422400 - Hotelreceptionistarbejde</v>
      </c>
      <c r="F6925" s="19" t="str">
        <f t="shared" si="653"/>
        <v>Alle uanset erf.</v>
      </c>
      <c r="G6925" s="40" t="s">
        <v>516</v>
      </c>
      <c r="H6925" s="41" t="s">
        <v>169</v>
      </c>
      <c r="I6925" s="42" t="s">
        <v>544</v>
      </c>
      <c r="J6925" s="43" t="s">
        <v>10</v>
      </c>
      <c r="K6925" s="44">
        <v>708</v>
      </c>
      <c r="L6925" s="45">
        <v>26678.7711036441</v>
      </c>
      <c r="M6925" s="46">
        <v>28087.046345998544</v>
      </c>
      <c r="N6925" s="45"/>
      <c r="O6925" s="46"/>
    </row>
    <row r="6926" spans="1:15" x14ac:dyDescent="0.2">
      <c r="A6926" s="11" t="str">
        <f t="shared" si="648"/>
        <v>4224004 - Region MidtjyllandUnder 1 år</v>
      </c>
      <c r="B6926" s="12" t="str">
        <f t="shared" si="651"/>
        <v>422400</v>
      </c>
      <c r="C6926" s="14">
        <f t="shared" si="649"/>
        <v>0</v>
      </c>
      <c r="D6926" s="14">
        <f t="shared" si="650"/>
        <v>0</v>
      </c>
      <c r="E6926" s="19" t="str">
        <f t="shared" si="652"/>
        <v>422400 - Hotelreceptionistarbejde</v>
      </c>
      <c r="F6926" s="19" t="str">
        <f t="shared" si="653"/>
        <v>Under 1 år</v>
      </c>
      <c r="G6926" s="40" t="s">
        <v>516</v>
      </c>
      <c r="H6926" s="41" t="s">
        <v>169</v>
      </c>
      <c r="I6926" s="42" t="s">
        <v>517</v>
      </c>
      <c r="J6926" s="43" t="s">
        <v>13</v>
      </c>
      <c r="K6926" s="44">
        <v>126</v>
      </c>
      <c r="L6926" s="45">
        <v>25222.256706447039</v>
      </c>
      <c r="M6926" s="46">
        <v>26512.459293046119</v>
      </c>
      <c r="N6926" s="45"/>
      <c r="O6926" s="46"/>
    </row>
    <row r="6927" spans="1:15" x14ac:dyDescent="0.2">
      <c r="A6927" s="11" t="str">
        <f t="shared" si="648"/>
        <v>4224004 - Region Midtjylland1 år</v>
      </c>
      <c r="B6927" s="12" t="str">
        <f t="shared" si="651"/>
        <v>422400</v>
      </c>
      <c r="C6927" s="14">
        <f t="shared" si="649"/>
        <v>0</v>
      </c>
      <c r="D6927" s="14">
        <f t="shared" si="650"/>
        <v>0</v>
      </c>
      <c r="E6927" s="19" t="str">
        <f t="shared" si="652"/>
        <v>422400 - Hotelreceptionistarbejde</v>
      </c>
      <c r="F6927" s="19" t="str">
        <f t="shared" si="653"/>
        <v>1 år</v>
      </c>
      <c r="G6927" s="40" t="s">
        <v>516</v>
      </c>
      <c r="H6927" s="41" t="s">
        <v>169</v>
      </c>
      <c r="I6927" s="42" t="s">
        <v>517</v>
      </c>
      <c r="J6927" s="43" t="s">
        <v>22</v>
      </c>
      <c r="K6927" s="44">
        <v>73</v>
      </c>
      <c r="L6927" s="45">
        <v>26792.363382066527</v>
      </c>
      <c r="M6927" s="46">
        <v>28162.882163909268</v>
      </c>
      <c r="N6927" s="45"/>
      <c r="O6927" s="46"/>
    </row>
    <row r="6928" spans="1:15" x14ac:dyDescent="0.2">
      <c r="A6928" s="11" t="str">
        <f t="shared" si="648"/>
        <v>4224004 - Region Midtjylland2 år</v>
      </c>
      <c r="B6928" s="12" t="str">
        <f t="shared" si="651"/>
        <v>422400</v>
      </c>
      <c r="C6928" s="14">
        <f t="shared" si="649"/>
        <v>0</v>
      </c>
      <c r="D6928" s="14">
        <f t="shared" si="650"/>
        <v>0</v>
      </c>
      <c r="E6928" s="19" t="str">
        <f t="shared" si="652"/>
        <v>422400 - Hotelreceptionistarbejde</v>
      </c>
      <c r="F6928" s="19" t="str">
        <f t="shared" si="653"/>
        <v>2 år</v>
      </c>
      <c r="G6928" s="40" t="s">
        <v>516</v>
      </c>
      <c r="H6928" s="41" t="s">
        <v>169</v>
      </c>
      <c r="I6928" s="42" t="s">
        <v>517</v>
      </c>
      <c r="J6928" s="43" t="s">
        <v>23</v>
      </c>
      <c r="K6928" s="44">
        <v>74</v>
      </c>
      <c r="L6928" s="45">
        <v>25939.570974684302</v>
      </c>
      <c r="M6928" s="46">
        <v>27266.466579479791</v>
      </c>
      <c r="N6928" s="45"/>
      <c r="O6928" s="46"/>
    </row>
    <row r="6929" spans="1:15" x14ac:dyDescent="0.2">
      <c r="A6929" s="11" t="str">
        <f t="shared" si="648"/>
        <v>4224004 - Region Midtjylland3 år</v>
      </c>
      <c r="B6929" s="12" t="str">
        <f t="shared" si="651"/>
        <v>422400</v>
      </c>
      <c r="C6929" s="14">
        <f t="shared" si="649"/>
        <v>0</v>
      </c>
      <c r="D6929" s="14">
        <f t="shared" si="650"/>
        <v>0</v>
      </c>
      <c r="E6929" s="19" t="str">
        <f t="shared" si="652"/>
        <v>422400 - Hotelreceptionistarbejde</v>
      </c>
      <c r="F6929" s="19" t="str">
        <f t="shared" si="653"/>
        <v>3 år</v>
      </c>
      <c r="G6929" s="40" t="s">
        <v>516</v>
      </c>
      <c r="H6929" s="41" t="s">
        <v>169</v>
      </c>
      <c r="I6929" s="42" t="s">
        <v>517</v>
      </c>
      <c r="J6929" s="43" t="s">
        <v>14</v>
      </c>
      <c r="K6929" s="44">
        <v>39</v>
      </c>
      <c r="L6929" s="45">
        <v>25556.688574095278</v>
      </c>
      <c r="M6929" s="46">
        <v>26863.998466583074</v>
      </c>
      <c r="N6929" s="45"/>
      <c r="O6929" s="46"/>
    </row>
    <row r="6930" spans="1:15" x14ac:dyDescent="0.2">
      <c r="A6930" s="11" t="str">
        <f t="shared" si="648"/>
        <v>4224004 - Region Midtjylland4 år</v>
      </c>
      <c r="B6930" s="12" t="str">
        <f t="shared" si="651"/>
        <v>422400</v>
      </c>
      <c r="C6930" s="14">
        <f t="shared" si="649"/>
        <v>0</v>
      </c>
      <c r="D6930" s="14">
        <f t="shared" si="650"/>
        <v>0</v>
      </c>
      <c r="E6930" s="19" t="str">
        <f t="shared" si="652"/>
        <v>422400 - Hotelreceptionistarbejde</v>
      </c>
      <c r="F6930" s="19" t="str">
        <f t="shared" si="653"/>
        <v>4 år</v>
      </c>
      <c r="G6930" s="40" t="s">
        <v>516</v>
      </c>
      <c r="H6930" s="41" t="s">
        <v>169</v>
      </c>
      <c r="I6930" s="42" t="s">
        <v>517</v>
      </c>
      <c r="J6930" s="43" t="s">
        <v>24</v>
      </c>
      <c r="K6930" s="44">
        <v>43</v>
      </c>
      <c r="L6930" s="45">
        <v>26799.517798772882</v>
      </c>
      <c r="M6930" s="46">
        <v>28170.402552901433</v>
      </c>
      <c r="N6930" s="45"/>
      <c r="O6930" s="46"/>
    </row>
    <row r="6931" spans="1:15" x14ac:dyDescent="0.2">
      <c r="A6931" s="11" t="str">
        <f t="shared" si="648"/>
        <v>4224004 - Region Midtjylland5-9 år</v>
      </c>
      <c r="B6931" s="12" t="str">
        <f t="shared" si="651"/>
        <v>422400</v>
      </c>
      <c r="C6931" s="14">
        <f t="shared" si="649"/>
        <v>0</v>
      </c>
      <c r="D6931" s="14">
        <f t="shared" si="650"/>
        <v>0</v>
      </c>
      <c r="E6931" s="19" t="str">
        <f t="shared" si="652"/>
        <v>422400 - Hotelreceptionistarbejde</v>
      </c>
      <c r="F6931" s="19" t="str">
        <f t="shared" si="653"/>
        <v>5-9 år</v>
      </c>
      <c r="G6931" s="40" t="s">
        <v>516</v>
      </c>
      <c r="H6931" s="41" t="s">
        <v>169</v>
      </c>
      <c r="I6931" s="42" t="s">
        <v>517</v>
      </c>
      <c r="J6931" s="43" t="s">
        <v>15</v>
      </c>
      <c r="K6931" s="44">
        <v>103</v>
      </c>
      <c r="L6931" s="45">
        <v>26753.973829008035</v>
      </c>
      <c r="M6931" s="46">
        <v>28122.528857122037</v>
      </c>
      <c r="N6931" s="45"/>
      <c r="O6931" s="46"/>
    </row>
    <row r="6932" spans="1:15" x14ac:dyDescent="0.2">
      <c r="A6932" s="11" t="str">
        <f t="shared" si="648"/>
        <v>4224004 - Region Midtjylland0-4 år</v>
      </c>
      <c r="B6932" s="12" t="str">
        <f t="shared" si="651"/>
        <v>422400</v>
      </c>
      <c r="C6932" s="14">
        <f t="shared" si="649"/>
        <v>0</v>
      </c>
      <c r="D6932" s="14">
        <f t="shared" si="650"/>
        <v>0</v>
      </c>
      <c r="E6932" s="19" t="str">
        <f t="shared" si="652"/>
        <v>422400 - Hotelreceptionistarbejde</v>
      </c>
      <c r="F6932" s="19" t="str">
        <f t="shared" si="653"/>
        <v>0-4 år</v>
      </c>
      <c r="G6932" s="40" t="s">
        <v>516</v>
      </c>
      <c r="H6932" s="41" t="s">
        <v>169</v>
      </c>
      <c r="I6932" s="42" t="s">
        <v>517</v>
      </c>
      <c r="J6932" s="43" t="s">
        <v>16</v>
      </c>
      <c r="K6932" s="44">
        <v>355</v>
      </c>
      <c r="L6932" s="45">
        <v>25754.605732577034</v>
      </c>
      <c r="M6932" s="46">
        <v>27098.239459196404</v>
      </c>
      <c r="N6932" s="45"/>
      <c r="O6932" s="46"/>
    </row>
    <row r="6933" spans="1:15" x14ac:dyDescent="0.2">
      <c r="A6933" s="11" t="str">
        <f t="shared" si="648"/>
        <v>4224004 - Region Midtjylland10-14 år</v>
      </c>
      <c r="B6933" s="12" t="str">
        <f t="shared" si="651"/>
        <v>422400</v>
      </c>
      <c r="C6933" s="14">
        <f t="shared" si="649"/>
        <v>0</v>
      </c>
      <c r="D6933" s="14">
        <f t="shared" si="650"/>
        <v>0</v>
      </c>
      <c r="E6933" s="19" t="str">
        <f t="shared" si="652"/>
        <v>422400 - Hotelreceptionistarbejde</v>
      </c>
      <c r="F6933" s="19" t="str">
        <f t="shared" si="653"/>
        <v>10-14 år</v>
      </c>
      <c r="G6933" s="40" t="s">
        <v>516</v>
      </c>
      <c r="H6933" s="41" t="s">
        <v>169</v>
      </c>
      <c r="I6933" s="42" t="s">
        <v>517</v>
      </c>
      <c r="J6933" s="43" t="s">
        <v>17</v>
      </c>
      <c r="K6933" s="44">
        <v>23</v>
      </c>
      <c r="L6933" s="45">
        <v>26979.646582262132</v>
      </c>
      <c r="M6933" s="46">
        <v>28359.745524680162</v>
      </c>
      <c r="N6933" s="45"/>
      <c r="O6933" s="46"/>
    </row>
    <row r="6934" spans="1:15" x14ac:dyDescent="0.2">
      <c r="A6934" s="11" t="str">
        <f t="shared" si="648"/>
        <v>4224004 - Region Midtjylland15-20 år</v>
      </c>
      <c r="B6934" s="12" t="str">
        <f t="shared" si="651"/>
        <v>422400</v>
      </c>
      <c r="C6934" s="14">
        <f t="shared" si="649"/>
        <v>0</v>
      </c>
      <c r="D6934" s="14">
        <f t="shared" si="650"/>
        <v>0</v>
      </c>
      <c r="E6934" s="19" t="str">
        <f t="shared" si="652"/>
        <v>422400 - Hotelreceptionistarbejde</v>
      </c>
      <c r="F6934" s="19" t="str">
        <f t="shared" si="653"/>
        <v>15-20 år</v>
      </c>
      <c r="G6934" s="40" t="s">
        <v>516</v>
      </c>
      <c r="H6934" s="41" t="s">
        <v>169</v>
      </c>
      <c r="I6934" s="42" t="s">
        <v>517</v>
      </c>
      <c r="J6934" s="43" t="s">
        <v>18</v>
      </c>
      <c r="K6934" s="44">
        <v>18</v>
      </c>
      <c r="L6934" s="45">
        <v>28371.817419010771</v>
      </c>
      <c r="M6934" s="46">
        <v>29823.130544817148</v>
      </c>
      <c r="N6934" s="45"/>
      <c r="O6934" s="46"/>
    </row>
    <row r="6935" spans="1:15" x14ac:dyDescent="0.2">
      <c r="A6935" s="11" t="str">
        <f t="shared" si="648"/>
        <v>4224004 - Region Midtjylland20-24 år</v>
      </c>
      <c r="B6935" s="12" t="str">
        <f t="shared" si="651"/>
        <v>422400</v>
      </c>
      <c r="C6935" s="14">
        <f t="shared" si="649"/>
        <v>0</v>
      </c>
      <c r="D6935" s="14">
        <f t="shared" si="650"/>
        <v>0</v>
      </c>
      <c r="E6935" s="19" t="str">
        <f t="shared" si="652"/>
        <v>422400 - Hotelreceptionistarbejde</v>
      </c>
      <c r="F6935" s="19" t="str">
        <f t="shared" si="653"/>
        <v>20-24 år</v>
      </c>
      <c r="G6935" s="40" t="s">
        <v>516</v>
      </c>
      <c r="H6935" s="41" t="s">
        <v>169</v>
      </c>
      <c r="I6935" s="42" t="s">
        <v>517</v>
      </c>
      <c r="J6935" s="43" t="s">
        <v>19</v>
      </c>
      <c r="K6935" s="44">
        <v>17</v>
      </c>
      <c r="L6935" s="45">
        <v>30440.053287813476</v>
      </c>
      <c r="M6935" s="46">
        <v>31997.163579142485</v>
      </c>
      <c r="N6935" s="45"/>
      <c r="O6935" s="46"/>
    </row>
    <row r="6936" spans="1:15" x14ac:dyDescent="0.2">
      <c r="A6936" s="11" t="str">
        <f t="shared" si="648"/>
        <v>4224004 - Region Midtjylland25 år og derover</v>
      </c>
      <c r="B6936" s="12" t="str">
        <f t="shared" si="651"/>
        <v>422400</v>
      </c>
      <c r="C6936" s="14">
        <f t="shared" si="649"/>
        <v>0</v>
      </c>
      <c r="D6936" s="14">
        <f t="shared" si="650"/>
        <v>0</v>
      </c>
      <c r="E6936" s="19" t="str">
        <f t="shared" si="652"/>
        <v>422400 - Hotelreceptionistarbejde</v>
      </c>
      <c r="F6936" s="19" t="str">
        <f t="shared" si="653"/>
        <v>25 år og derover</v>
      </c>
      <c r="G6936" s="40" t="s">
        <v>516</v>
      </c>
      <c r="H6936" s="41" t="s">
        <v>169</v>
      </c>
      <c r="I6936" s="42" t="s">
        <v>517</v>
      </c>
      <c r="J6936" s="43" t="s">
        <v>9</v>
      </c>
      <c r="K6936" s="44">
        <v>54</v>
      </c>
      <c r="L6936" s="45">
        <v>29186.418211328568</v>
      </c>
      <c r="M6936" s="46">
        <v>30679.400885642292</v>
      </c>
      <c r="N6936" s="45"/>
      <c r="O6936" s="46"/>
    </row>
    <row r="6937" spans="1:15" x14ac:dyDescent="0.2">
      <c r="A6937" s="11" t="str">
        <f t="shared" si="648"/>
        <v>4224004 - Region MidtjyllandAlle uanset erf.</v>
      </c>
      <c r="B6937" s="12" t="str">
        <f t="shared" si="651"/>
        <v>422400</v>
      </c>
      <c r="C6937" s="14">
        <f t="shared" si="649"/>
        <v>0</v>
      </c>
      <c r="D6937" s="14">
        <f t="shared" si="650"/>
        <v>0</v>
      </c>
      <c r="E6937" s="19" t="str">
        <f t="shared" si="652"/>
        <v>422400 - Hotelreceptionistarbejde</v>
      </c>
      <c r="F6937" s="19" t="str">
        <f t="shared" si="653"/>
        <v>Alle uanset erf.</v>
      </c>
      <c r="G6937" s="40" t="s">
        <v>516</v>
      </c>
      <c r="H6937" s="41" t="s">
        <v>169</v>
      </c>
      <c r="I6937" s="42" t="s">
        <v>517</v>
      </c>
      <c r="J6937" s="43" t="s">
        <v>10</v>
      </c>
      <c r="K6937" s="44">
        <v>570</v>
      </c>
      <c r="L6937" s="45">
        <v>26400.117993469004</v>
      </c>
      <c r="M6937" s="46">
        <v>27750.572114927065</v>
      </c>
      <c r="N6937" s="45"/>
      <c r="O6937" s="46"/>
    </row>
    <row r="6938" spans="1:15" x14ac:dyDescent="0.2">
      <c r="A6938" s="11" t="str">
        <f t="shared" si="648"/>
        <v>4224005 - Region NordjyllandUnder 1 år</v>
      </c>
      <c r="B6938" s="12" t="str">
        <f t="shared" si="651"/>
        <v>422400</v>
      </c>
      <c r="C6938" s="14">
        <f t="shared" si="649"/>
        <v>0</v>
      </c>
      <c r="D6938" s="14">
        <f t="shared" si="650"/>
        <v>0</v>
      </c>
      <c r="E6938" s="19" t="str">
        <f t="shared" si="652"/>
        <v>422400 - Hotelreceptionistarbejde</v>
      </c>
      <c r="F6938" s="19" t="str">
        <f t="shared" si="653"/>
        <v>Under 1 år</v>
      </c>
      <c r="G6938" s="40" t="s">
        <v>516</v>
      </c>
      <c r="H6938" s="41" t="s">
        <v>169</v>
      </c>
      <c r="I6938" s="42" t="s">
        <v>21</v>
      </c>
      <c r="J6938" s="43" t="s">
        <v>13</v>
      </c>
      <c r="K6938" s="44">
        <v>66</v>
      </c>
      <c r="L6938" s="45">
        <v>25522.443753069536</v>
      </c>
      <c r="M6938" s="46">
        <v>26828.001908701299</v>
      </c>
      <c r="N6938" s="45"/>
      <c r="O6938" s="46"/>
    </row>
    <row r="6939" spans="1:15" x14ac:dyDescent="0.2">
      <c r="A6939" s="11" t="str">
        <f t="shared" si="648"/>
        <v>4224005 - Region Nordjylland1 år</v>
      </c>
      <c r="B6939" s="12" t="str">
        <f t="shared" si="651"/>
        <v>422400</v>
      </c>
      <c r="C6939" s="14">
        <f t="shared" si="649"/>
        <v>0</v>
      </c>
      <c r="D6939" s="14">
        <f t="shared" si="650"/>
        <v>0</v>
      </c>
      <c r="E6939" s="19" t="str">
        <f t="shared" si="652"/>
        <v>422400 - Hotelreceptionistarbejde</v>
      </c>
      <c r="F6939" s="19" t="str">
        <f t="shared" si="653"/>
        <v>1 år</v>
      </c>
      <c r="G6939" s="40" t="s">
        <v>516</v>
      </c>
      <c r="H6939" s="41" t="s">
        <v>169</v>
      </c>
      <c r="I6939" s="42" t="s">
        <v>21</v>
      </c>
      <c r="J6939" s="43" t="s">
        <v>22</v>
      </c>
      <c r="K6939" s="44">
        <v>40</v>
      </c>
      <c r="L6939" s="45">
        <v>26018.669611297348</v>
      </c>
      <c r="M6939" s="46">
        <v>27401.530272227083</v>
      </c>
      <c r="N6939" s="45"/>
      <c r="O6939" s="46"/>
    </row>
    <row r="6940" spans="1:15" x14ac:dyDescent="0.2">
      <c r="A6940" s="11" t="str">
        <f t="shared" si="648"/>
        <v>4224005 - Region Nordjylland2 år</v>
      </c>
      <c r="B6940" s="12" t="str">
        <f t="shared" si="651"/>
        <v>422400</v>
      </c>
      <c r="C6940" s="14">
        <f t="shared" si="649"/>
        <v>0</v>
      </c>
      <c r="D6940" s="14">
        <f t="shared" si="650"/>
        <v>0</v>
      </c>
      <c r="E6940" s="19" t="str">
        <f t="shared" si="652"/>
        <v>422400 - Hotelreceptionistarbejde</v>
      </c>
      <c r="F6940" s="19" t="str">
        <f t="shared" si="653"/>
        <v>2 år</v>
      </c>
      <c r="G6940" s="40" t="s">
        <v>516</v>
      </c>
      <c r="H6940" s="41" t="s">
        <v>169</v>
      </c>
      <c r="I6940" s="42" t="s">
        <v>21</v>
      </c>
      <c r="J6940" s="43" t="s">
        <v>23</v>
      </c>
      <c r="K6940" s="44">
        <v>34</v>
      </c>
      <c r="L6940" s="45">
        <v>25318.752367607165</v>
      </c>
      <c r="M6940" s="46">
        <v>26613.891029240029</v>
      </c>
      <c r="N6940" s="45"/>
      <c r="O6940" s="46"/>
    </row>
    <row r="6941" spans="1:15" x14ac:dyDescent="0.2">
      <c r="A6941" s="11" t="str">
        <f t="shared" si="648"/>
        <v>4224005 - Region Nordjylland3 år</v>
      </c>
      <c r="B6941" s="12" t="str">
        <f t="shared" si="651"/>
        <v>422400</v>
      </c>
      <c r="C6941" s="14">
        <f t="shared" si="649"/>
        <v>0</v>
      </c>
      <c r="D6941" s="14">
        <f t="shared" si="650"/>
        <v>0</v>
      </c>
      <c r="E6941" s="19" t="str">
        <f t="shared" si="652"/>
        <v>422400 - Hotelreceptionistarbejde</v>
      </c>
      <c r="F6941" s="19" t="str">
        <f t="shared" si="653"/>
        <v>3 år</v>
      </c>
      <c r="G6941" s="40" t="s">
        <v>516</v>
      </c>
      <c r="H6941" s="41" t="s">
        <v>169</v>
      </c>
      <c r="I6941" s="42" t="s">
        <v>21</v>
      </c>
      <c r="J6941" s="43" t="s">
        <v>14</v>
      </c>
      <c r="K6941" s="44">
        <v>29</v>
      </c>
      <c r="L6941" s="45">
        <v>25986.125202515967</v>
      </c>
      <c r="M6941" s="46">
        <v>27315.402211396926</v>
      </c>
      <c r="N6941" s="45"/>
      <c r="O6941" s="46"/>
    </row>
    <row r="6942" spans="1:15" x14ac:dyDescent="0.2">
      <c r="A6942" s="11" t="str">
        <f t="shared" si="648"/>
        <v>4224005 - Region Nordjylland4 år</v>
      </c>
      <c r="B6942" s="12" t="str">
        <f t="shared" si="651"/>
        <v>422400</v>
      </c>
      <c r="C6942" s="14">
        <f t="shared" si="649"/>
        <v>0</v>
      </c>
      <c r="D6942" s="14">
        <f t="shared" si="650"/>
        <v>0</v>
      </c>
      <c r="E6942" s="19" t="str">
        <f t="shared" si="652"/>
        <v>422400 - Hotelreceptionistarbejde</v>
      </c>
      <c r="F6942" s="19" t="str">
        <f t="shared" si="653"/>
        <v>4 år</v>
      </c>
      <c r="G6942" s="40" t="s">
        <v>516</v>
      </c>
      <c r="H6942" s="41" t="s">
        <v>169</v>
      </c>
      <c r="I6942" s="42" t="s">
        <v>21</v>
      </c>
      <c r="J6942" s="43" t="s">
        <v>24</v>
      </c>
      <c r="K6942" s="44">
        <v>19</v>
      </c>
      <c r="L6942" s="45">
        <v>26655.680077469417</v>
      </c>
      <c r="M6942" s="46">
        <v>28072.397070311192</v>
      </c>
      <c r="N6942" s="45"/>
      <c r="O6942" s="46"/>
    </row>
    <row r="6943" spans="1:15" x14ac:dyDescent="0.2">
      <c r="A6943" s="11" t="str">
        <f t="shared" si="648"/>
        <v>4224005 - Region Nordjylland5-9 år</v>
      </c>
      <c r="B6943" s="12" t="str">
        <f t="shared" si="651"/>
        <v>422400</v>
      </c>
      <c r="C6943" s="14">
        <f t="shared" si="649"/>
        <v>0</v>
      </c>
      <c r="D6943" s="14">
        <f t="shared" si="650"/>
        <v>0</v>
      </c>
      <c r="E6943" s="19" t="str">
        <f t="shared" si="652"/>
        <v>422400 - Hotelreceptionistarbejde</v>
      </c>
      <c r="F6943" s="19" t="str">
        <f t="shared" si="653"/>
        <v>5-9 år</v>
      </c>
      <c r="G6943" s="40" t="s">
        <v>516</v>
      </c>
      <c r="H6943" s="41" t="s">
        <v>169</v>
      </c>
      <c r="I6943" s="42" t="s">
        <v>21</v>
      </c>
      <c r="J6943" s="43" t="s">
        <v>15</v>
      </c>
      <c r="K6943" s="44">
        <v>42</v>
      </c>
      <c r="L6943" s="45">
        <v>27066.491054070677</v>
      </c>
      <c r="M6943" s="46">
        <v>28505.042150927264</v>
      </c>
      <c r="N6943" s="45"/>
      <c r="O6943" s="46"/>
    </row>
    <row r="6944" spans="1:15" x14ac:dyDescent="0.2">
      <c r="A6944" s="11" t="str">
        <f t="shared" si="648"/>
        <v>4224005 - Region Nordjylland0-4 år</v>
      </c>
      <c r="B6944" s="12" t="str">
        <f t="shared" si="651"/>
        <v>422400</v>
      </c>
      <c r="C6944" s="14">
        <f t="shared" si="649"/>
        <v>0</v>
      </c>
      <c r="D6944" s="14">
        <f t="shared" si="650"/>
        <v>0</v>
      </c>
      <c r="E6944" s="19" t="str">
        <f t="shared" si="652"/>
        <v>422400 - Hotelreceptionistarbejde</v>
      </c>
      <c r="F6944" s="19" t="str">
        <f t="shared" si="653"/>
        <v>0-4 år</v>
      </c>
      <c r="G6944" s="40" t="s">
        <v>516</v>
      </c>
      <c r="H6944" s="41" t="s">
        <v>169</v>
      </c>
      <c r="I6944" s="42" t="s">
        <v>21</v>
      </c>
      <c r="J6944" s="43" t="s">
        <v>16</v>
      </c>
      <c r="K6944" s="44">
        <v>188</v>
      </c>
      <c r="L6944" s="45">
        <v>25955.211764819818</v>
      </c>
      <c r="M6944" s="46">
        <v>27315.402211396926</v>
      </c>
      <c r="N6944" s="45"/>
      <c r="O6944" s="46"/>
    </row>
    <row r="6945" spans="1:15" x14ac:dyDescent="0.2">
      <c r="A6945" s="11" t="str">
        <f t="shared" si="648"/>
        <v>4224005 - Region Nordjylland10-14 år</v>
      </c>
      <c r="B6945" s="12" t="str">
        <f t="shared" si="651"/>
        <v>422400</v>
      </c>
      <c r="C6945" s="14">
        <f t="shared" si="649"/>
        <v>0</v>
      </c>
      <c r="D6945" s="14">
        <f t="shared" si="650"/>
        <v>0</v>
      </c>
      <c r="E6945" s="19" t="str">
        <f t="shared" si="652"/>
        <v>422400 - Hotelreceptionistarbejde</v>
      </c>
      <c r="F6945" s="19" t="str">
        <f t="shared" si="653"/>
        <v>10-14 år</v>
      </c>
      <c r="G6945" s="40" t="s">
        <v>516</v>
      </c>
      <c r="H6945" s="41" t="s">
        <v>169</v>
      </c>
      <c r="I6945" s="42" t="s">
        <v>21</v>
      </c>
      <c r="J6945" s="43" t="s">
        <v>17</v>
      </c>
      <c r="K6945" s="44">
        <v>15</v>
      </c>
      <c r="L6945" s="45">
        <v>26517.746249740561</v>
      </c>
      <c r="M6945" s="46">
        <v>27874.217448982938</v>
      </c>
      <c r="N6945" s="45"/>
      <c r="O6945" s="46"/>
    </row>
    <row r="6946" spans="1:15" x14ac:dyDescent="0.2">
      <c r="A6946" s="11" t="str">
        <f t="shared" si="648"/>
        <v>4224005 - Region Nordjylland20-24 år</v>
      </c>
      <c r="B6946" s="12" t="str">
        <f t="shared" si="651"/>
        <v>422400</v>
      </c>
      <c r="C6946" s="14">
        <f t="shared" si="649"/>
        <v>0</v>
      </c>
      <c r="D6946" s="14">
        <f t="shared" si="650"/>
        <v>0</v>
      </c>
      <c r="E6946" s="19" t="str">
        <f t="shared" si="652"/>
        <v>422400 - Hotelreceptionistarbejde</v>
      </c>
      <c r="F6946" s="19" t="str">
        <f t="shared" si="653"/>
        <v>20-24 år</v>
      </c>
      <c r="G6946" s="40" t="s">
        <v>516</v>
      </c>
      <c r="H6946" s="41" t="s">
        <v>169</v>
      </c>
      <c r="I6946" s="42" t="s">
        <v>21</v>
      </c>
      <c r="J6946" s="43" t="s">
        <v>19</v>
      </c>
      <c r="K6946" s="44">
        <v>13</v>
      </c>
      <c r="L6946" s="45">
        <v>32523.553130021377</v>
      </c>
      <c r="M6946" s="46">
        <v>34187.241390042152</v>
      </c>
      <c r="N6946" s="45"/>
      <c r="O6946" s="46"/>
    </row>
    <row r="6947" spans="1:15" x14ac:dyDescent="0.2">
      <c r="A6947" s="11" t="str">
        <f t="shared" si="648"/>
        <v>4224005 - Region Nordjylland25 år og derover</v>
      </c>
      <c r="B6947" s="12" t="str">
        <f t="shared" si="651"/>
        <v>422400</v>
      </c>
      <c r="C6947" s="14">
        <f t="shared" si="649"/>
        <v>0</v>
      </c>
      <c r="D6947" s="14">
        <f t="shared" si="650"/>
        <v>0</v>
      </c>
      <c r="E6947" s="19" t="str">
        <f t="shared" si="652"/>
        <v>422400 - Hotelreceptionistarbejde</v>
      </c>
      <c r="F6947" s="19" t="str">
        <f t="shared" si="653"/>
        <v>25 år og derover</v>
      </c>
      <c r="G6947" s="40" t="s">
        <v>516</v>
      </c>
      <c r="H6947" s="41" t="s">
        <v>169</v>
      </c>
      <c r="I6947" s="42" t="s">
        <v>21</v>
      </c>
      <c r="J6947" s="43" t="s">
        <v>9</v>
      </c>
      <c r="K6947" s="44">
        <v>30</v>
      </c>
      <c r="L6947" s="45">
        <v>29879.893600511579</v>
      </c>
      <c r="M6947" s="46">
        <v>31467.973622672762</v>
      </c>
      <c r="N6947" s="45"/>
      <c r="O6947" s="46"/>
    </row>
    <row r="6948" spans="1:15" x14ac:dyDescent="0.2">
      <c r="A6948" s="11" t="str">
        <f t="shared" si="648"/>
        <v>4224005 - Region NordjyllandAlle uanset erf.</v>
      </c>
      <c r="B6948" s="12" t="str">
        <f t="shared" si="651"/>
        <v>422400</v>
      </c>
      <c r="C6948" s="14">
        <f t="shared" si="649"/>
        <v>0</v>
      </c>
      <c r="D6948" s="14">
        <f t="shared" si="650"/>
        <v>0</v>
      </c>
      <c r="E6948" s="19" t="str">
        <f t="shared" si="652"/>
        <v>422400 - Hotelreceptionistarbejde</v>
      </c>
      <c r="F6948" s="19" t="str">
        <f t="shared" si="653"/>
        <v>Alle uanset erf.</v>
      </c>
      <c r="G6948" s="40" t="s">
        <v>516</v>
      </c>
      <c r="H6948" s="41" t="s">
        <v>169</v>
      </c>
      <c r="I6948" s="42" t="s">
        <v>21</v>
      </c>
      <c r="J6948" s="43" t="s">
        <v>10</v>
      </c>
      <c r="K6948" s="44">
        <v>295</v>
      </c>
      <c r="L6948" s="45">
        <v>26570.316297881676</v>
      </c>
      <c r="M6948" s="46">
        <v>28007.850209961012</v>
      </c>
      <c r="N6948" s="45"/>
      <c r="O6948" s="46"/>
    </row>
    <row r="6949" spans="1:15" x14ac:dyDescent="0.2">
      <c r="A6949" s="11" t="str">
        <f t="shared" si="648"/>
        <v>4224006 - Alle regionerUnder 1 år</v>
      </c>
      <c r="B6949" s="12" t="str">
        <f t="shared" si="651"/>
        <v>422400</v>
      </c>
      <c r="C6949" s="14">
        <f t="shared" si="649"/>
        <v>0</v>
      </c>
      <c r="D6949" s="14">
        <f t="shared" si="650"/>
        <v>0</v>
      </c>
      <c r="E6949" s="19" t="str">
        <f t="shared" si="652"/>
        <v>422400 - Hotelreceptionistarbejde</v>
      </c>
      <c r="F6949" s="19" t="str">
        <f t="shared" si="653"/>
        <v>Under 1 år</v>
      </c>
      <c r="G6949" s="40" t="s">
        <v>516</v>
      </c>
      <c r="H6949" s="41" t="s">
        <v>169</v>
      </c>
      <c r="I6949" s="42" t="s">
        <v>11</v>
      </c>
      <c r="J6949" s="43" t="s">
        <v>13</v>
      </c>
      <c r="K6949" s="44">
        <v>751</v>
      </c>
      <c r="L6949" s="45">
        <v>25612.455355455721</v>
      </c>
      <c r="M6949" s="46">
        <v>26994.933019627922</v>
      </c>
      <c r="N6949" s="45"/>
      <c r="O6949" s="46"/>
    </row>
    <row r="6950" spans="1:15" x14ac:dyDescent="0.2">
      <c r="A6950" s="11" t="str">
        <f t="shared" si="648"/>
        <v>4224006 - Alle regioner1 år</v>
      </c>
      <c r="B6950" s="12" t="str">
        <f t="shared" si="651"/>
        <v>422400</v>
      </c>
      <c r="C6950" s="14">
        <f t="shared" si="649"/>
        <v>0</v>
      </c>
      <c r="D6950" s="14">
        <f t="shared" si="650"/>
        <v>0</v>
      </c>
      <c r="E6950" s="19" t="str">
        <f t="shared" si="652"/>
        <v>422400 - Hotelreceptionistarbejde</v>
      </c>
      <c r="F6950" s="19" t="str">
        <f t="shared" si="653"/>
        <v>1 år</v>
      </c>
      <c r="G6950" s="40" t="s">
        <v>516</v>
      </c>
      <c r="H6950" s="41" t="s">
        <v>169</v>
      </c>
      <c r="I6950" s="42" t="s">
        <v>11</v>
      </c>
      <c r="J6950" s="43" t="s">
        <v>22</v>
      </c>
      <c r="K6950" s="44">
        <v>442</v>
      </c>
      <c r="L6950" s="45">
        <v>26752.641314094511</v>
      </c>
      <c r="M6950" s="46">
        <v>28121.128179624648</v>
      </c>
      <c r="N6950" s="45"/>
      <c r="O6950" s="46"/>
    </row>
    <row r="6951" spans="1:15" x14ac:dyDescent="0.2">
      <c r="A6951" s="11" t="str">
        <f t="shared" si="648"/>
        <v>4224006 - Alle regioner2 år</v>
      </c>
      <c r="B6951" s="12" t="str">
        <f t="shared" si="651"/>
        <v>422400</v>
      </c>
      <c r="C6951" s="14">
        <f t="shared" si="649"/>
        <v>0</v>
      </c>
      <c r="D6951" s="14">
        <f t="shared" si="650"/>
        <v>0</v>
      </c>
      <c r="E6951" s="19" t="str">
        <f t="shared" si="652"/>
        <v>422400 - Hotelreceptionistarbejde</v>
      </c>
      <c r="F6951" s="19" t="str">
        <f t="shared" si="653"/>
        <v>2 år</v>
      </c>
      <c r="G6951" s="40" t="s">
        <v>516</v>
      </c>
      <c r="H6951" s="41" t="s">
        <v>169</v>
      </c>
      <c r="I6951" s="42" t="s">
        <v>11</v>
      </c>
      <c r="J6951" s="43" t="s">
        <v>23</v>
      </c>
      <c r="K6951" s="44">
        <v>341</v>
      </c>
      <c r="L6951" s="45">
        <v>26358.422605308431</v>
      </c>
      <c r="M6951" s="46">
        <v>27706.7438685421</v>
      </c>
      <c r="N6951" s="45"/>
      <c r="O6951" s="46"/>
    </row>
    <row r="6952" spans="1:15" x14ac:dyDescent="0.2">
      <c r="A6952" s="11" t="str">
        <f t="shared" si="648"/>
        <v>4224006 - Alle regioner3 år</v>
      </c>
      <c r="B6952" s="12" t="str">
        <f t="shared" si="651"/>
        <v>422400</v>
      </c>
      <c r="C6952" s="14">
        <f t="shared" si="649"/>
        <v>0</v>
      </c>
      <c r="D6952" s="14">
        <f t="shared" si="650"/>
        <v>0</v>
      </c>
      <c r="E6952" s="19" t="str">
        <f t="shared" si="652"/>
        <v>422400 - Hotelreceptionistarbejde</v>
      </c>
      <c r="F6952" s="19" t="str">
        <f t="shared" si="653"/>
        <v>3 år</v>
      </c>
      <c r="G6952" s="40" t="s">
        <v>516</v>
      </c>
      <c r="H6952" s="41" t="s">
        <v>169</v>
      </c>
      <c r="I6952" s="42" t="s">
        <v>11</v>
      </c>
      <c r="J6952" s="43" t="s">
        <v>14</v>
      </c>
      <c r="K6952" s="44">
        <v>264</v>
      </c>
      <c r="L6952" s="45">
        <v>26649.64069644803</v>
      </c>
      <c r="M6952" s="46">
        <v>28033.0802662846</v>
      </c>
      <c r="N6952" s="45"/>
      <c r="O6952" s="46"/>
    </row>
    <row r="6953" spans="1:15" x14ac:dyDescent="0.2">
      <c r="A6953" s="11" t="str">
        <f t="shared" si="648"/>
        <v>4224006 - Alle regioner4 år</v>
      </c>
      <c r="B6953" s="12" t="str">
        <f t="shared" si="651"/>
        <v>422400</v>
      </c>
      <c r="C6953" s="14">
        <f t="shared" si="649"/>
        <v>0</v>
      </c>
      <c r="D6953" s="14">
        <f t="shared" si="650"/>
        <v>0</v>
      </c>
      <c r="E6953" s="19" t="str">
        <f t="shared" si="652"/>
        <v>422400 - Hotelreceptionistarbejde</v>
      </c>
      <c r="F6953" s="19" t="str">
        <f t="shared" si="653"/>
        <v>4 år</v>
      </c>
      <c r="G6953" s="40" t="s">
        <v>516</v>
      </c>
      <c r="H6953" s="41" t="s">
        <v>169</v>
      </c>
      <c r="I6953" s="42" t="s">
        <v>11</v>
      </c>
      <c r="J6953" s="43" t="s">
        <v>24</v>
      </c>
      <c r="K6953" s="44">
        <v>219</v>
      </c>
      <c r="L6953" s="45">
        <v>27429.215419813456</v>
      </c>
      <c r="M6953" s="46">
        <v>28918.172659701479</v>
      </c>
      <c r="N6953" s="45"/>
      <c r="O6953" s="46"/>
    </row>
    <row r="6954" spans="1:15" x14ac:dyDescent="0.2">
      <c r="A6954" s="11" t="str">
        <f t="shared" si="648"/>
        <v>4224006 - Alle regioner5-9 år</v>
      </c>
      <c r="B6954" s="12" t="str">
        <f t="shared" si="651"/>
        <v>422400</v>
      </c>
      <c r="C6954" s="14">
        <f t="shared" si="649"/>
        <v>0</v>
      </c>
      <c r="D6954" s="14">
        <f t="shared" si="650"/>
        <v>0</v>
      </c>
      <c r="E6954" s="19" t="str">
        <f t="shared" si="652"/>
        <v>422400 - Hotelreceptionistarbejde</v>
      </c>
      <c r="F6954" s="19" t="str">
        <f t="shared" si="653"/>
        <v>5-9 år</v>
      </c>
      <c r="G6954" s="40" t="s">
        <v>516</v>
      </c>
      <c r="H6954" s="41" t="s">
        <v>169</v>
      </c>
      <c r="I6954" s="42" t="s">
        <v>11</v>
      </c>
      <c r="J6954" s="43" t="s">
        <v>15</v>
      </c>
      <c r="K6954" s="44">
        <v>671</v>
      </c>
      <c r="L6954" s="45">
        <v>27496.380630944583</v>
      </c>
      <c r="M6954" s="46">
        <v>28929.894002127487</v>
      </c>
      <c r="N6954" s="45"/>
      <c r="O6954" s="46"/>
    </row>
    <row r="6955" spans="1:15" x14ac:dyDescent="0.2">
      <c r="A6955" s="11" t="str">
        <f t="shared" si="648"/>
        <v>4224006 - Alle regioner0-4 år</v>
      </c>
      <c r="B6955" s="12" t="str">
        <f t="shared" si="651"/>
        <v>422400</v>
      </c>
      <c r="C6955" s="14">
        <f t="shared" si="649"/>
        <v>0</v>
      </c>
      <c r="D6955" s="14">
        <f t="shared" si="650"/>
        <v>0</v>
      </c>
      <c r="E6955" s="19" t="str">
        <f t="shared" si="652"/>
        <v>422400 - Hotelreceptionistarbejde</v>
      </c>
      <c r="F6955" s="19" t="str">
        <f t="shared" si="653"/>
        <v>0-4 år</v>
      </c>
      <c r="G6955" s="40" t="s">
        <v>516</v>
      </c>
      <c r="H6955" s="41" t="s">
        <v>169</v>
      </c>
      <c r="I6955" s="42" t="s">
        <v>11</v>
      </c>
      <c r="J6955" s="43" t="s">
        <v>16</v>
      </c>
      <c r="K6955" s="44">
        <v>2017</v>
      </c>
      <c r="L6955" s="45">
        <v>26252.54554844075</v>
      </c>
      <c r="M6955" s="46">
        <v>27626.415885883122</v>
      </c>
      <c r="N6955" s="45"/>
      <c r="O6955" s="46"/>
    </row>
    <row r="6956" spans="1:15" x14ac:dyDescent="0.2">
      <c r="A6956" s="11" t="str">
        <f t="shared" si="648"/>
        <v>4224006 - Alle regioner10-14 år</v>
      </c>
      <c r="B6956" s="12" t="str">
        <f t="shared" si="651"/>
        <v>422400</v>
      </c>
      <c r="C6956" s="14">
        <f t="shared" si="649"/>
        <v>0</v>
      </c>
      <c r="D6956" s="14">
        <f t="shared" si="650"/>
        <v>0</v>
      </c>
      <c r="E6956" s="19" t="str">
        <f t="shared" si="652"/>
        <v>422400 - Hotelreceptionistarbejde</v>
      </c>
      <c r="F6956" s="19" t="str">
        <f t="shared" si="653"/>
        <v>10-14 år</v>
      </c>
      <c r="G6956" s="40" t="s">
        <v>516</v>
      </c>
      <c r="H6956" s="41" t="s">
        <v>169</v>
      </c>
      <c r="I6956" s="42" t="s">
        <v>11</v>
      </c>
      <c r="J6956" s="43" t="s">
        <v>17</v>
      </c>
      <c r="K6956" s="44">
        <v>303</v>
      </c>
      <c r="L6956" s="45">
        <v>28138.962047587709</v>
      </c>
      <c r="M6956" s="46">
        <v>29578.363844205342</v>
      </c>
      <c r="N6956" s="45"/>
      <c r="O6956" s="46"/>
    </row>
    <row r="6957" spans="1:15" x14ac:dyDescent="0.2">
      <c r="A6957" s="11" t="str">
        <f t="shared" si="648"/>
        <v>4224006 - Alle regioner15-20 år</v>
      </c>
      <c r="B6957" s="12" t="str">
        <f t="shared" si="651"/>
        <v>422400</v>
      </c>
      <c r="C6957" s="14">
        <f t="shared" si="649"/>
        <v>0</v>
      </c>
      <c r="D6957" s="14">
        <f t="shared" si="650"/>
        <v>0</v>
      </c>
      <c r="E6957" s="19" t="str">
        <f t="shared" si="652"/>
        <v>422400 - Hotelreceptionistarbejde</v>
      </c>
      <c r="F6957" s="19" t="str">
        <f t="shared" si="653"/>
        <v>15-20 år</v>
      </c>
      <c r="G6957" s="40" t="s">
        <v>516</v>
      </c>
      <c r="H6957" s="41" t="s">
        <v>169</v>
      </c>
      <c r="I6957" s="42" t="s">
        <v>11</v>
      </c>
      <c r="J6957" s="43" t="s">
        <v>18</v>
      </c>
      <c r="K6957" s="44">
        <v>187</v>
      </c>
      <c r="L6957" s="45">
        <v>29451.892592985139</v>
      </c>
      <c r="M6957" s="46">
        <v>30958.455167696975</v>
      </c>
      <c r="N6957" s="45"/>
      <c r="O6957" s="46"/>
    </row>
    <row r="6958" spans="1:15" x14ac:dyDescent="0.2">
      <c r="A6958" s="11" t="str">
        <f t="shared" si="648"/>
        <v>4224006 - Alle regioner20-24 år</v>
      </c>
      <c r="B6958" s="12" t="str">
        <f t="shared" si="651"/>
        <v>422400</v>
      </c>
      <c r="C6958" s="14">
        <f t="shared" si="649"/>
        <v>0</v>
      </c>
      <c r="D6958" s="14">
        <f t="shared" si="650"/>
        <v>0</v>
      </c>
      <c r="E6958" s="19" t="str">
        <f t="shared" si="652"/>
        <v>422400 - Hotelreceptionistarbejde</v>
      </c>
      <c r="F6958" s="19" t="str">
        <f t="shared" si="653"/>
        <v>20-24 år</v>
      </c>
      <c r="G6958" s="40" t="s">
        <v>516</v>
      </c>
      <c r="H6958" s="41" t="s">
        <v>169</v>
      </c>
      <c r="I6958" s="42" t="s">
        <v>11</v>
      </c>
      <c r="J6958" s="43" t="s">
        <v>19</v>
      </c>
      <c r="K6958" s="44">
        <v>135</v>
      </c>
      <c r="L6958" s="45">
        <v>29046.314403878096</v>
      </c>
      <c r="M6958" s="46">
        <v>30590.090705056813</v>
      </c>
      <c r="N6958" s="45"/>
      <c r="O6958" s="46"/>
    </row>
    <row r="6959" spans="1:15" x14ac:dyDescent="0.2">
      <c r="A6959" s="11" t="str">
        <f t="shared" si="648"/>
        <v>4224006 - Alle regioner25 år og derover</v>
      </c>
      <c r="B6959" s="12" t="str">
        <f t="shared" si="651"/>
        <v>422400</v>
      </c>
      <c r="C6959" s="14">
        <f t="shared" si="649"/>
        <v>0</v>
      </c>
      <c r="D6959" s="14">
        <f t="shared" si="650"/>
        <v>0</v>
      </c>
      <c r="E6959" s="19" t="str">
        <f t="shared" si="652"/>
        <v>422400 - Hotelreceptionistarbejde</v>
      </c>
      <c r="F6959" s="19" t="str">
        <f t="shared" si="653"/>
        <v>25 år og derover</v>
      </c>
      <c r="G6959" s="40" t="s">
        <v>516</v>
      </c>
      <c r="H6959" s="41" t="s">
        <v>169</v>
      </c>
      <c r="I6959" s="42" t="s">
        <v>11</v>
      </c>
      <c r="J6959" s="43" t="s">
        <v>9</v>
      </c>
      <c r="K6959" s="44">
        <v>406</v>
      </c>
      <c r="L6959" s="45">
        <v>29292.954358961437</v>
      </c>
      <c r="M6959" s="46">
        <v>30849.839273931466</v>
      </c>
      <c r="N6959" s="45"/>
      <c r="O6959" s="46"/>
    </row>
    <row r="6960" spans="1:15" x14ac:dyDescent="0.2">
      <c r="A6960" s="11" t="str">
        <f t="shared" si="648"/>
        <v>4224006 - Alle regionerAlle uanset erf.</v>
      </c>
      <c r="B6960" s="12" t="str">
        <f t="shared" si="651"/>
        <v>422400</v>
      </c>
      <c r="C6960" s="14">
        <f t="shared" si="649"/>
        <v>0</v>
      </c>
      <c r="D6960" s="14">
        <f t="shared" si="650"/>
        <v>0</v>
      </c>
      <c r="E6960" s="19" t="str">
        <f t="shared" si="652"/>
        <v>422400 - Hotelreceptionistarbejde</v>
      </c>
      <c r="F6960" s="19" t="str">
        <f t="shared" si="653"/>
        <v>Alle uanset erf.</v>
      </c>
      <c r="G6960" s="40" t="s">
        <v>516</v>
      </c>
      <c r="H6960" s="41" t="s">
        <v>169</v>
      </c>
      <c r="I6960" s="42" t="s">
        <v>11</v>
      </c>
      <c r="J6960" s="43" t="s">
        <v>10</v>
      </c>
      <c r="K6960" s="44">
        <v>3719</v>
      </c>
      <c r="L6960" s="45">
        <v>27064.65326529296</v>
      </c>
      <c r="M6960" s="46">
        <v>28480.313983460666</v>
      </c>
      <c r="N6960" s="45"/>
      <c r="O6960" s="46"/>
    </row>
    <row r="6961" spans="1:15" x14ac:dyDescent="0.2">
      <c r="A6961" s="11" t="str">
        <f t="shared" si="648"/>
        <v>4225001 - Region Hovedstaden5-9 år</v>
      </c>
      <c r="B6961" s="12" t="str">
        <f t="shared" si="651"/>
        <v>422500</v>
      </c>
      <c r="C6961" s="14">
        <f t="shared" si="649"/>
        <v>0</v>
      </c>
      <c r="D6961" s="14">
        <f t="shared" si="650"/>
        <v>0</v>
      </c>
      <c r="E6961" s="19" t="str">
        <f t="shared" si="652"/>
        <v>422500 - Oplysnings- og forespørgselsarbejde</v>
      </c>
      <c r="F6961" s="19" t="str">
        <f t="shared" si="653"/>
        <v>5-9 år</v>
      </c>
      <c r="G6961" s="40" t="s">
        <v>516</v>
      </c>
      <c r="H6961" s="41" t="s">
        <v>381</v>
      </c>
      <c r="I6961" s="42" t="s">
        <v>8</v>
      </c>
      <c r="J6961" s="43" t="s">
        <v>15</v>
      </c>
      <c r="K6961" s="44">
        <v>11</v>
      </c>
      <c r="L6961" s="45">
        <v>43117.97206813169</v>
      </c>
      <c r="M6961" s="46">
        <v>45766.632984747193</v>
      </c>
      <c r="N6961" s="45"/>
      <c r="O6961" s="46"/>
    </row>
    <row r="6962" spans="1:15" x14ac:dyDescent="0.2">
      <c r="A6962" s="11" t="str">
        <f t="shared" si="648"/>
        <v>4225001 - Region Hovedstaden0-4 år</v>
      </c>
      <c r="B6962" s="12" t="str">
        <f t="shared" si="651"/>
        <v>422500</v>
      </c>
      <c r="C6962" s="14">
        <f t="shared" si="649"/>
        <v>0</v>
      </c>
      <c r="D6962" s="14">
        <f t="shared" si="650"/>
        <v>0</v>
      </c>
      <c r="E6962" s="19" t="str">
        <f t="shared" si="652"/>
        <v>422500 - Oplysnings- og forespørgselsarbejde</v>
      </c>
      <c r="F6962" s="19" t="str">
        <f t="shared" si="653"/>
        <v>0-4 år</v>
      </c>
      <c r="G6962" s="40" t="s">
        <v>516</v>
      </c>
      <c r="H6962" s="41" t="s">
        <v>381</v>
      </c>
      <c r="I6962" s="42" t="s">
        <v>8</v>
      </c>
      <c r="J6962" s="43" t="s">
        <v>16</v>
      </c>
      <c r="K6962" s="44">
        <v>17</v>
      </c>
      <c r="L6962" s="45">
        <v>24014.617363865505</v>
      </c>
      <c r="M6962" s="46">
        <v>25402.547445085638</v>
      </c>
      <c r="N6962" s="45"/>
      <c r="O6962" s="46"/>
    </row>
    <row r="6963" spans="1:15" x14ac:dyDescent="0.2">
      <c r="A6963" s="11" t="str">
        <f t="shared" si="648"/>
        <v>4225001 - Region Hovedstaden25 år og derover</v>
      </c>
      <c r="B6963" s="12" t="str">
        <f t="shared" si="651"/>
        <v>422500</v>
      </c>
      <c r="C6963" s="14">
        <f t="shared" si="649"/>
        <v>0</v>
      </c>
      <c r="D6963" s="14">
        <f t="shared" si="650"/>
        <v>0</v>
      </c>
      <c r="E6963" s="19" t="str">
        <f t="shared" si="652"/>
        <v>422500 - Oplysnings- og forespørgselsarbejde</v>
      </c>
      <c r="F6963" s="19" t="str">
        <f t="shared" si="653"/>
        <v>25 år og derover</v>
      </c>
      <c r="G6963" s="40" t="s">
        <v>516</v>
      </c>
      <c r="H6963" s="41" t="s">
        <v>381</v>
      </c>
      <c r="I6963" s="42" t="s">
        <v>8</v>
      </c>
      <c r="J6963" s="43" t="s">
        <v>9</v>
      </c>
      <c r="K6963" s="44">
        <v>21</v>
      </c>
      <c r="L6963" s="45">
        <v>29637.025589986846</v>
      </c>
      <c r="M6963" s="46">
        <v>31458.480193727843</v>
      </c>
      <c r="N6963" s="45"/>
      <c r="O6963" s="46"/>
    </row>
    <row r="6964" spans="1:15" x14ac:dyDescent="0.2">
      <c r="A6964" s="11" t="str">
        <f t="shared" si="648"/>
        <v>4225001 - Region HovedstadenAlle uanset erf.</v>
      </c>
      <c r="B6964" s="12" t="str">
        <f t="shared" si="651"/>
        <v>422500</v>
      </c>
      <c r="C6964" s="14">
        <f t="shared" si="649"/>
        <v>0</v>
      </c>
      <c r="D6964" s="14">
        <f t="shared" si="650"/>
        <v>0</v>
      </c>
      <c r="E6964" s="19" t="str">
        <f t="shared" si="652"/>
        <v>422500 - Oplysnings- og forespørgselsarbejde</v>
      </c>
      <c r="F6964" s="19" t="str">
        <f t="shared" si="653"/>
        <v>Alle uanset erf.</v>
      </c>
      <c r="G6964" s="40" t="s">
        <v>516</v>
      </c>
      <c r="H6964" s="41" t="s">
        <v>381</v>
      </c>
      <c r="I6964" s="42" t="s">
        <v>8</v>
      </c>
      <c r="J6964" s="43" t="s">
        <v>10</v>
      </c>
      <c r="K6964" s="44">
        <v>67</v>
      </c>
      <c r="L6964" s="45">
        <v>34426.803678507167</v>
      </c>
      <c r="M6964" s="46">
        <v>36482.365372931316</v>
      </c>
      <c r="N6964" s="45"/>
      <c r="O6964" s="46"/>
    </row>
    <row r="6965" spans="1:15" x14ac:dyDescent="0.2">
      <c r="A6965" s="11" t="str">
        <f t="shared" si="648"/>
        <v>4225003 - Region Syddanmark25 år og derover</v>
      </c>
      <c r="B6965" s="12" t="str">
        <f t="shared" si="651"/>
        <v>422500</v>
      </c>
      <c r="C6965" s="14">
        <f t="shared" si="649"/>
        <v>0</v>
      </c>
      <c r="D6965" s="14">
        <f t="shared" si="650"/>
        <v>0</v>
      </c>
      <c r="E6965" s="19" t="str">
        <f t="shared" si="652"/>
        <v>422500 - Oplysnings- og forespørgselsarbejde</v>
      </c>
      <c r="F6965" s="19" t="str">
        <f t="shared" si="653"/>
        <v>25 år og derover</v>
      </c>
      <c r="G6965" s="40" t="s">
        <v>516</v>
      </c>
      <c r="H6965" s="41" t="s">
        <v>381</v>
      </c>
      <c r="I6965" s="42" t="s">
        <v>544</v>
      </c>
      <c r="J6965" s="43" t="s">
        <v>9</v>
      </c>
      <c r="K6965" s="44">
        <v>16</v>
      </c>
      <c r="L6965" s="45">
        <v>40508.991081273736</v>
      </c>
      <c r="M6965" s="46">
        <v>42997.38690097873</v>
      </c>
      <c r="N6965" s="45"/>
      <c r="O6965" s="46"/>
    </row>
    <row r="6966" spans="1:15" x14ac:dyDescent="0.2">
      <c r="A6966" s="11" t="str">
        <f t="shared" si="648"/>
        <v>4225003 - Region SyddanmarkAlle uanset erf.</v>
      </c>
      <c r="B6966" s="12" t="str">
        <f t="shared" si="651"/>
        <v>422500</v>
      </c>
      <c r="C6966" s="14">
        <f t="shared" si="649"/>
        <v>0</v>
      </c>
      <c r="D6966" s="14">
        <f t="shared" si="650"/>
        <v>0</v>
      </c>
      <c r="E6966" s="19" t="str">
        <f t="shared" si="652"/>
        <v>422500 - Oplysnings- og forespørgselsarbejde</v>
      </c>
      <c r="F6966" s="19" t="str">
        <f t="shared" si="653"/>
        <v>Alle uanset erf.</v>
      </c>
      <c r="G6966" s="40" t="s">
        <v>516</v>
      </c>
      <c r="H6966" s="41" t="s">
        <v>381</v>
      </c>
      <c r="I6966" s="42" t="s">
        <v>544</v>
      </c>
      <c r="J6966" s="43" t="s">
        <v>10</v>
      </c>
      <c r="K6966" s="44">
        <v>33</v>
      </c>
      <c r="L6966" s="45">
        <v>39198.879054985053</v>
      </c>
      <c r="M6966" s="46">
        <v>41606.79700539379</v>
      </c>
      <c r="N6966" s="45"/>
      <c r="O6966" s="46"/>
    </row>
    <row r="6967" spans="1:15" x14ac:dyDescent="0.2">
      <c r="A6967" s="11" t="str">
        <f t="shared" si="648"/>
        <v>4225006 - Alle regioner5-9 år</v>
      </c>
      <c r="B6967" s="12" t="str">
        <f t="shared" si="651"/>
        <v>422500</v>
      </c>
      <c r="C6967" s="14">
        <f t="shared" si="649"/>
        <v>0</v>
      </c>
      <c r="D6967" s="14">
        <f t="shared" si="650"/>
        <v>0</v>
      </c>
      <c r="E6967" s="19" t="str">
        <f t="shared" si="652"/>
        <v>422500 - Oplysnings- og forespørgselsarbejde</v>
      </c>
      <c r="F6967" s="19" t="str">
        <f t="shared" si="653"/>
        <v>5-9 år</v>
      </c>
      <c r="G6967" s="40" t="s">
        <v>516</v>
      </c>
      <c r="H6967" s="41" t="s">
        <v>381</v>
      </c>
      <c r="I6967" s="42" t="s">
        <v>11</v>
      </c>
      <c r="J6967" s="43" t="s">
        <v>15</v>
      </c>
      <c r="K6967" s="44">
        <v>13</v>
      </c>
      <c r="L6967" s="45">
        <v>46268.74572101231</v>
      </c>
      <c r="M6967" s="46">
        <v>49110.953101693885</v>
      </c>
      <c r="N6967" s="45"/>
      <c r="O6967" s="46"/>
    </row>
    <row r="6968" spans="1:15" x14ac:dyDescent="0.2">
      <c r="A6968" s="11" t="str">
        <f t="shared" si="648"/>
        <v>4225006 - Alle regioner0-4 år</v>
      </c>
      <c r="B6968" s="12" t="str">
        <f t="shared" si="651"/>
        <v>422500</v>
      </c>
      <c r="C6968" s="14">
        <f t="shared" si="649"/>
        <v>0</v>
      </c>
      <c r="D6968" s="14">
        <f t="shared" si="650"/>
        <v>0</v>
      </c>
      <c r="E6968" s="19" t="str">
        <f t="shared" si="652"/>
        <v>422500 - Oplysnings- og forespørgselsarbejde</v>
      </c>
      <c r="F6968" s="19" t="str">
        <f t="shared" si="653"/>
        <v>0-4 år</v>
      </c>
      <c r="G6968" s="40" t="s">
        <v>516</v>
      </c>
      <c r="H6968" s="41" t="s">
        <v>381</v>
      </c>
      <c r="I6968" s="42" t="s">
        <v>11</v>
      </c>
      <c r="J6968" s="43" t="s">
        <v>16</v>
      </c>
      <c r="K6968" s="44">
        <v>26</v>
      </c>
      <c r="L6968" s="45">
        <v>24014.617363865505</v>
      </c>
      <c r="M6968" s="46">
        <v>25402.547445085638</v>
      </c>
      <c r="N6968" s="45"/>
      <c r="O6968" s="46"/>
    </row>
    <row r="6969" spans="1:15" x14ac:dyDescent="0.2">
      <c r="A6969" s="11" t="str">
        <f t="shared" si="648"/>
        <v>4225006 - Alle regioner20-24 år</v>
      </c>
      <c r="B6969" s="12" t="str">
        <f t="shared" si="651"/>
        <v>422500</v>
      </c>
      <c r="C6969" s="14">
        <f t="shared" si="649"/>
        <v>0</v>
      </c>
      <c r="D6969" s="14">
        <f t="shared" si="650"/>
        <v>0</v>
      </c>
      <c r="E6969" s="19" t="str">
        <f t="shared" si="652"/>
        <v>422500 - Oplysnings- og forespørgselsarbejde</v>
      </c>
      <c r="F6969" s="19" t="str">
        <f t="shared" si="653"/>
        <v>20-24 år</v>
      </c>
      <c r="G6969" s="40" t="s">
        <v>516</v>
      </c>
      <c r="H6969" s="41" t="s">
        <v>381</v>
      </c>
      <c r="I6969" s="42" t="s">
        <v>11</v>
      </c>
      <c r="J6969" s="43" t="s">
        <v>19</v>
      </c>
      <c r="K6969" s="44">
        <v>13</v>
      </c>
      <c r="L6969" s="45">
        <v>39373.567222460399</v>
      </c>
      <c r="M6969" s="46">
        <v>41792.21595865507</v>
      </c>
      <c r="N6969" s="45"/>
      <c r="O6969" s="46"/>
    </row>
    <row r="6970" spans="1:15" x14ac:dyDescent="0.2">
      <c r="A6970" s="11" t="str">
        <f t="shared" si="648"/>
        <v>4225006 - Alle regioner25 år og derover</v>
      </c>
      <c r="B6970" s="12" t="str">
        <f t="shared" si="651"/>
        <v>422500</v>
      </c>
      <c r="C6970" s="14">
        <f t="shared" si="649"/>
        <v>0</v>
      </c>
      <c r="D6970" s="14">
        <f t="shared" si="650"/>
        <v>0</v>
      </c>
      <c r="E6970" s="19" t="str">
        <f t="shared" si="652"/>
        <v>422500 - Oplysnings- og forespørgselsarbejde</v>
      </c>
      <c r="F6970" s="19" t="str">
        <f t="shared" si="653"/>
        <v>25 år og derover</v>
      </c>
      <c r="G6970" s="40" t="s">
        <v>516</v>
      </c>
      <c r="H6970" s="41" t="s">
        <v>381</v>
      </c>
      <c r="I6970" s="42" t="s">
        <v>11</v>
      </c>
      <c r="J6970" s="43" t="s">
        <v>9</v>
      </c>
      <c r="K6970" s="44">
        <v>43</v>
      </c>
      <c r="L6970" s="45">
        <v>34510.181118161265</v>
      </c>
      <c r="M6970" s="46">
        <v>36631.13377863499</v>
      </c>
      <c r="N6970" s="45"/>
      <c r="O6970" s="46"/>
    </row>
    <row r="6971" spans="1:15" x14ac:dyDescent="0.2">
      <c r="A6971" s="11" t="str">
        <f t="shared" si="648"/>
        <v>4225006 - Alle regionerAlle uanset erf.</v>
      </c>
      <c r="B6971" s="12" t="str">
        <f t="shared" si="651"/>
        <v>422500</v>
      </c>
      <c r="C6971" s="14">
        <f t="shared" si="649"/>
        <v>0</v>
      </c>
      <c r="D6971" s="14">
        <f t="shared" si="650"/>
        <v>0</v>
      </c>
      <c r="E6971" s="19" t="str">
        <f t="shared" si="652"/>
        <v>422500 - Oplysnings- og forespørgselsarbejde</v>
      </c>
      <c r="F6971" s="19" t="str">
        <f t="shared" si="653"/>
        <v>Alle uanset erf.</v>
      </c>
      <c r="G6971" s="40" t="s">
        <v>516</v>
      </c>
      <c r="H6971" s="41" t="s">
        <v>381</v>
      </c>
      <c r="I6971" s="42" t="s">
        <v>11</v>
      </c>
      <c r="J6971" s="43" t="s">
        <v>10</v>
      </c>
      <c r="K6971" s="44">
        <v>114</v>
      </c>
      <c r="L6971" s="45">
        <v>34510.181118161265</v>
      </c>
      <c r="M6971" s="46">
        <v>36631.13377863499</v>
      </c>
      <c r="N6971" s="45"/>
      <c r="O6971" s="46"/>
    </row>
    <row r="6972" spans="1:15" x14ac:dyDescent="0.2">
      <c r="A6972" s="11" t="str">
        <f t="shared" si="648"/>
        <v>4226001 - Region HovedstadenUnder 1 år</v>
      </c>
      <c r="B6972" s="12" t="str">
        <f t="shared" si="651"/>
        <v>422600</v>
      </c>
      <c r="C6972" s="14">
        <f t="shared" si="649"/>
        <v>0</v>
      </c>
      <c r="D6972" s="14">
        <f t="shared" si="650"/>
        <v>0</v>
      </c>
      <c r="E6972" s="19" t="str">
        <f t="shared" si="652"/>
        <v>422600 - Almindeligt receptionistarbejde, ekskl. hotelreceptionistarbejde</v>
      </c>
      <c r="F6972" s="19" t="str">
        <f t="shared" si="653"/>
        <v>Under 1 år</v>
      </c>
      <c r="G6972" s="40" t="s">
        <v>516</v>
      </c>
      <c r="H6972" s="41" t="s">
        <v>170</v>
      </c>
      <c r="I6972" s="42" t="s">
        <v>8</v>
      </c>
      <c r="J6972" s="43" t="s">
        <v>13</v>
      </c>
      <c r="K6972" s="44">
        <v>112</v>
      </c>
      <c r="L6972" s="45">
        <v>23008.392508468067</v>
      </c>
      <c r="M6972" s="46">
        <v>24431.131750489949</v>
      </c>
      <c r="N6972" s="45"/>
      <c r="O6972" s="46"/>
    </row>
    <row r="6973" spans="1:15" x14ac:dyDescent="0.2">
      <c r="A6973" s="11" t="str">
        <f t="shared" si="648"/>
        <v>4226001 - Region Hovedstaden1 år</v>
      </c>
      <c r="B6973" s="12" t="str">
        <f t="shared" si="651"/>
        <v>422600</v>
      </c>
      <c r="C6973" s="14">
        <f t="shared" si="649"/>
        <v>0</v>
      </c>
      <c r="D6973" s="14">
        <f t="shared" si="650"/>
        <v>0</v>
      </c>
      <c r="E6973" s="19" t="str">
        <f t="shared" si="652"/>
        <v>422600 - Almindeligt receptionistarbejde, ekskl. hotelreceptionistarbejde</v>
      </c>
      <c r="F6973" s="19" t="str">
        <f t="shared" si="653"/>
        <v>1 år</v>
      </c>
      <c r="G6973" s="40" t="s">
        <v>516</v>
      </c>
      <c r="H6973" s="41" t="s">
        <v>170</v>
      </c>
      <c r="I6973" s="42" t="s">
        <v>8</v>
      </c>
      <c r="J6973" s="43" t="s">
        <v>22</v>
      </c>
      <c r="K6973" s="44">
        <v>68</v>
      </c>
      <c r="L6973" s="45">
        <v>24605.253431891659</v>
      </c>
      <c r="M6973" s="46">
        <v>26088.429315198518</v>
      </c>
      <c r="N6973" s="45"/>
      <c r="O6973" s="46"/>
    </row>
    <row r="6974" spans="1:15" x14ac:dyDescent="0.2">
      <c r="A6974" s="11" t="str">
        <f t="shared" si="648"/>
        <v>4226001 - Region Hovedstaden2 år</v>
      </c>
      <c r="B6974" s="12" t="str">
        <f t="shared" si="651"/>
        <v>422600</v>
      </c>
      <c r="C6974" s="14">
        <f t="shared" si="649"/>
        <v>0</v>
      </c>
      <c r="D6974" s="14">
        <f t="shared" si="650"/>
        <v>0</v>
      </c>
      <c r="E6974" s="19" t="str">
        <f t="shared" si="652"/>
        <v>422600 - Almindeligt receptionistarbejde, ekskl. hotelreceptionistarbejde</v>
      </c>
      <c r="F6974" s="19" t="str">
        <f t="shared" si="653"/>
        <v>2 år</v>
      </c>
      <c r="G6974" s="40" t="s">
        <v>516</v>
      </c>
      <c r="H6974" s="41" t="s">
        <v>170</v>
      </c>
      <c r="I6974" s="42" t="s">
        <v>8</v>
      </c>
      <c r="J6974" s="43" t="s">
        <v>23</v>
      </c>
      <c r="K6974" s="44">
        <v>59</v>
      </c>
      <c r="L6974" s="45">
        <v>24984.14523067047</v>
      </c>
      <c r="M6974" s="46">
        <v>26490.160268220836</v>
      </c>
      <c r="N6974" s="45"/>
      <c r="O6974" s="46"/>
    </row>
    <row r="6975" spans="1:15" x14ac:dyDescent="0.2">
      <c r="A6975" s="11" t="str">
        <f t="shared" si="648"/>
        <v>4226001 - Region Hovedstaden3 år</v>
      </c>
      <c r="B6975" s="12" t="str">
        <f t="shared" si="651"/>
        <v>422600</v>
      </c>
      <c r="C6975" s="14">
        <f t="shared" si="649"/>
        <v>0</v>
      </c>
      <c r="D6975" s="14">
        <f t="shared" si="650"/>
        <v>0</v>
      </c>
      <c r="E6975" s="19" t="str">
        <f t="shared" si="652"/>
        <v>422600 - Almindeligt receptionistarbejde, ekskl. hotelreceptionistarbejde</v>
      </c>
      <c r="F6975" s="19" t="str">
        <f t="shared" si="653"/>
        <v>3 år</v>
      </c>
      <c r="G6975" s="40" t="s">
        <v>516</v>
      </c>
      <c r="H6975" s="41" t="s">
        <v>170</v>
      </c>
      <c r="I6975" s="42" t="s">
        <v>8</v>
      </c>
      <c r="J6975" s="43" t="s">
        <v>14</v>
      </c>
      <c r="K6975" s="44">
        <v>39</v>
      </c>
      <c r="L6975" s="45">
        <v>26673.036649248395</v>
      </c>
      <c r="M6975" s="46">
        <v>28280.85608513558</v>
      </c>
      <c r="N6975" s="45"/>
      <c r="O6975" s="46"/>
    </row>
    <row r="6976" spans="1:15" x14ac:dyDescent="0.2">
      <c r="A6976" s="11" t="str">
        <f t="shared" si="648"/>
        <v>4226001 - Region Hovedstaden4 år</v>
      </c>
      <c r="B6976" s="12" t="str">
        <f t="shared" si="651"/>
        <v>422600</v>
      </c>
      <c r="C6976" s="14">
        <f t="shared" si="649"/>
        <v>0</v>
      </c>
      <c r="D6976" s="14">
        <f t="shared" si="650"/>
        <v>0</v>
      </c>
      <c r="E6976" s="19" t="str">
        <f t="shared" si="652"/>
        <v>422600 - Almindeligt receptionistarbejde, ekskl. hotelreceptionistarbejde</v>
      </c>
      <c r="F6976" s="19" t="str">
        <f t="shared" si="653"/>
        <v>4 år</v>
      </c>
      <c r="G6976" s="40" t="s">
        <v>516</v>
      </c>
      <c r="H6976" s="41" t="s">
        <v>170</v>
      </c>
      <c r="I6976" s="42" t="s">
        <v>8</v>
      </c>
      <c r="J6976" s="43" t="s">
        <v>24</v>
      </c>
      <c r="K6976" s="44">
        <v>22</v>
      </c>
      <c r="L6976" s="45">
        <v>25980.83932853119</v>
      </c>
      <c r="M6976" s="46">
        <v>27510.378707200263</v>
      </c>
      <c r="N6976" s="45"/>
      <c r="O6976" s="46"/>
    </row>
    <row r="6977" spans="1:15" x14ac:dyDescent="0.2">
      <c r="A6977" s="11" t="str">
        <f t="shared" si="648"/>
        <v>4226001 - Region Hovedstaden5-9 år</v>
      </c>
      <c r="B6977" s="12" t="str">
        <f t="shared" si="651"/>
        <v>422600</v>
      </c>
      <c r="C6977" s="14">
        <f t="shared" si="649"/>
        <v>0</v>
      </c>
      <c r="D6977" s="14">
        <f t="shared" si="650"/>
        <v>0</v>
      </c>
      <c r="E6977" s="19" t="str">
        <f t="shared" si="652"/>
        <v>422600 - Almindeligt receptionistarbejde, ekskl. hotelreceptionistarbejde</v>
      </c>
      <c r="F6977" s="19" t="str">
        <f t="shared" si="653"/>
        <v>5-9 år</v>
      </c>
      <c r="G6977" s="40" t="s">
        <v>516</v>
      </c>
      <c r="H6977" s="41" t="s">
        <v>170</v>
      </c>
      <c r="I6977" s="42" t="s">
        <v>8</v>
      </c>
      <c r="J6977" s="43" t="s">
        <v>15</v>
      </c>
      <c r="K6977" s="44">
        <v>108</v>
      </c>
      <c r="L6977" s="45">
        <v>28074.414042299311</v>
      </c>
      <c r="M6977" s="46">
        <v>29766.7068675193</v>
      </c>
      <c r="N6977" s="45"/>
      <c r="O6977" s="46"/>
    </row>
    <row r="6978" spans="1:15" x14ac:dyDescent="0.2">
      <c r="A6978" s="11" t="str">
        <f t="shared" ref="A6978:A7041" si="654">B6978&amp;I6978&amp;F6978</f>
        <v>4226001 - Region Hovedstaden0-4 år</v>
      </c>
      <c r="B6978" s="12" t="str">
        <f t="shared" si="651"/>
        <v>422600</v>
      </c>
      <c r="C6978" s="14">
        <f t="shared" ref="C6978:C7041" si="655">N6978*1.2</f>
        <v>0</v>
      </c>
      <c r="D6978" s="14">
        <f t="shared" ref="D6978:D7041" si="656">O6978*1.2</f>
        <v>0</v>
      </c>
      <c r="E6978" s="19" t="str">
        <f t="shared" si="652"/>
        <v>422600 - Almindeligt receptionistarbejde, ekskl. hotelreceptionistarbejde</v>
      </c>
      <c r="F6978" s="19" t="str">
        <f t="shared" si="653"/>
        <v>0-4 år</v>
      </c>
      <c r="G6978" s="40" t="s">
        <v>516</v>
      </c>
      <c r="H6978" s="41" t="s">
        <v>170</v>
      </c>
      <c r="I6978" s="42" t="s">
        <v>8</v>
      </c>
      <c r="J6978" s="43" t="s">
        <v>16</v>
      </c>
      <c r="K6978" s="44">
        <v>300</v>
      </c>
      <c r="L6978" s="45">
        <v>24344.350450365298</v>
      </c>
      <c r="M6978" s="46">
        <v>25797.90724084507</v>
      </c>
      <c r="N6978" s="45"/>
      <c r="O6978" s="46"/>
    </row>
    <row r="6979" spans="1:15" x14ac:dyDescent="0.2">
      <c r="A6979" s="11" t="str">
        <f t="shared" si="654"/>
        <v>4226001 - Region Hovedstaden10-14 år</v>
      </c>
      <c r="B6979" s="12" t="str">
        <f t="shared" ref="B6979:B7042" si="657">LEFT(E6979,6)</f>
        <v>422600</v>
      </c>
      <c r="C6979" s="14">
        <f t="shared" si="655"/>
        <v>0</v>
      </c>
      <c r="D6979" s="14">
        <f t="shared" si="656"/>
        <v>0</v>
      </c>
      <c r="E6979" s="19" t="str">
        <f t="shared" ref="E6979:E7042" si="658">TRIM(H6979)</f>
        <v>422600 - Almindeligt receptionistarbejde, ekskl. hotelreceptionistarbejde</v>
      </c>
      <c r="F6979" s="19" t="str">
        <f t="shared" ref="F6979:F7042" si="659">MID(J6979,6,30)</f>
        <v>10-14 år</v>
      </c>
      <c r="G6979" s="40" t="s">
        <v>516</v>
      </c>
      <c r="H6979" s="41" t="s">
        <v>170</v>
      </c>
      <c r="I6979" s="42" t="s">
        <v>8</v>
      </c>
      <c r="J6979" s="43" t="s">
        <v>17</v>
      </c>
      <c r="K6979" s="44">
        <v>88</v>
      </c>
      <c r="L6979" s="45">
        <v>29801.056423706686</v>
      </c>
      <c r="M6979" s="46">
        <v>31611.669870505099</v>
      </c>
      <c r="N6979" s="45"/>
      <c r="O6979" s="46"/>
    </row>
    <row r="6980" spans="1:15" x14ac:dyDescent="0.2">
      <c r="A6980" s="11" t="str">
        <f t="shared" si="654"/>
        <v>4226001 - Region Hovedstaden15-20 år</v>
      </c>
      <c r="B6980" s="12" t="str">
        <f t="shared" si="657"/>
        <v>422600</v>
      </c>
      <c r="C6980" s="14">
        <f t="shared" si="655"/>
        <v>0</v>
      </c>
      <c r="D6980" s="14">
        <f t="shared" si="656"/>
        <v>0</v>
      </c>
      <c r="E6980" s="19" t="str">
        <f t="shared" si="658"/>
        <v>422600 - Almindeligt receptionistarbejde, ekskl. hotelreceptionistarbejde</v>
      </c>
      <c r="F6980" s="19" t="str">
        <f t="shared" si="659"/>
        <v>15-20 år</v>
      </c>
      <c r="G6980" s="40" t="s">
        <v>516</v>
      </c>
      <c r="H6980" s="41" t="s">
        <v>170</v>
      </c>
      <c r="I6980" s="42" t="s">
        <v>8</v>
      </c>
      <c r="J6980" s="43" t="s">
        <v>18</v>
      </c>
      <c r="K6980" s="44">
        <v>60</v>
      </c>
      <c r="L6980" s="45">
        <v>29959.465274157377</v>
      </c>
      <c r="M6980" s="46">
        <v>31785.292851051261</v>
      </c>
      <c r="N6980" s="45"/>
      <c r="O6980" s="46"/>
    </row>
    <row r="6981" spans="1:15" x14ac:dyDescent="0.2">
      <c r="A6981" s="11" t="str">
        <f t="shared" si="654"/>
        <v>4226001 - Region Hovedstaden20-24 år</v>
      </c>
      <c r="B6981" s="12" t="str">
        <f t="shared" si="657"/>
        <v>422600</v>
      </c>
      <c r="C6981" s="14">
        <f t="shared" si="655"/>
        <v>0</v>
      </c>
      <c r="D6981" s="14">
        <f t="shared" si="656"/>
        <v>0</v>
      </c>
      <c r="E6981" s="19" t="str">
        <f t="shared" si="658"/>
        <v>422600 - Almindeligt receptionistarbejde, ekskl. hotelreceptionistarbejde</v>
      </c>
      <c r="F6981" s="19" t="str">
        <f t="shared" si="659"/>
        <v>20-24 år</v>
      </c>
      <c r="G6981" s="40" t="s">
        <v>516</v>
      </c>
      <c r="H6981" s="41" t="s">
        <v>170</v>
      </c>
      <c r="I6981" s="42" t="s">
        <v>8</v>
      </c>
      <c r="J6981" s="43" t="s">
        <v>19</v>
      </c>
      <c r="K6981" s="44">
        <v>75</v>
      </c>
      <c r="L6981" s="45">
        <v>31197.662663231073</v>
      </c>
      <c r="M6981" s="46">
        <v>33078.221260431827</v>
      </c>
      <c r="N6981" s="45"/>
      <c r="O6981" s="46"/>
    </row>
    <row r="6982" spans="1:15" x14ac:dyDescent="0.2">
      <c r="A6982" s="11" t="str">
        <f t="shared" si="654"/>
        <v>4226001 - Region Hovedstaden25 år og derover</v>
      </c>
      <c r="B6982" s="12" t="str">
        <f t="shared" si="657"/>
        <v>422600</v>
      </c>
      <c r="C6982" s="14">
        <f t="shared" si="655"/>
        <v>0</v>
      </c>
      <c r="D6982" s="14">
        <f t="shared" si="656"/>
        <v>0</v>
      </c>
      <c r="E6982" s="19" t="str">
        <f t="shared" si="658"/>
        <v>422600 - Almindeligt receptionistarbejde, ekskl. hotelreceptionistarbejde</v>
      </c>
      <c r="F6982" s="19" t="str">
        <f t="shared" si="659"/>
        <v>25 år og derover</v>
      </c>
      <c r="G6982" s="40" t="s">
        <v>516</v>
      </c>
      <c r="H6982" s="41" t="s">
        <v>170</v>
      </c>
      <c r="I6982" s="42" t="s">
        <v>8</v>
      </c>
      <c r="J6982" s="43" t="s">
        <v>9</v>
      </c>
      <c r="K6982" s="44">
        <v>375</v>
      </c>
      <c r="L6982" s="45">
        <v>31649.96422983125</v>
      </c>
      <c r="M6982" s="46">
        <v>33466.925518618569</v>
      </c>
      <c r="N6982" s="45"/>
      <c r="O6982" s="46"/>
    </row>
    <row r="6983" spans="1:15" x14ac:dyDescent="0.2">
      <c r="A6983" s="11" t="str">
        <f t="shared" si="654"/>
        <v>4226001 - Region HovedstadenAlle uanset erf.</v>
      </c>
      <c r="B6983" s="12" t="str">
        <f t="shared" si="657"/>
        <v>422600</v>
      </c>
      <c r="C6983" s="14">
        <f t="shared" si="655"/>
        <v>0</v>
      </c>
      <c r="D6983" s="14">
        <f t="shared" si="656"/>
        <v>0</v>
      </c>
      <c r="E6983" s="19" t="str">
        <f t="shared" si="658"/>
        <v>422600 - Almindeligt receptionistarbejde, ekskl. hotelreceptionistarbejde</v>
      </c>
      <c r="F6983" s="19" t="str">
        <f t="shared" si="659"/>
        <v>Alle uanset erf.</v>
      </c>
      <c r="G6983" s="40" t="s">
        <v>516</v>
      </c>
      <c r="H6983" s="41" t="s">
        <v>170</v>
      </c>
      <c r="I6983" s="42" t="s">
        <v>8</v>
      </c>
      <c r="J6983" s="43" t="s">
        <v>10</v>
      </c>
      <c r="K6983" s="44">
        <v>1006</v>
      </c>
      <c r="L6983" s="45">
        <v>29046.052046495195</v>
      </c>
      <c r="M6983" s="46">
        <v>30753.780235836315</v>
      </c>
      <c r="N6983" s="45"/>
      <c r="O6983" s="46"/>
    </row>
    <row r="6984" spans="1:15" x14ac:dyDescent="0.2">
      <c r="A6984" s="11" t="str">
        <f t="shared" si="654"/>
        <v>4226002 - Region SjællandUnder 1 år</v>
      </c>
      <c r="B6984" s="12" t="str">
        <f t="shared" si="657"/>
        <v>422600</v>
      </c>
      <c r="C6984" s="14">
        <f t="shared" si="655"/>
        <v>0</v>
      </c>
      <c r="D6984" s="14">
        <f t="shared" si="656"/>
        <v>0</v>
      </c>
      <c r="E6984" s="19" t="str">
        <f t="shared" si="658"/>
        <v>422600 - Almindeligt receptionistarbejde, ekskl. hotelreceptionistarbejde</v>
      </c>
      <c r="F6984" s="19" t="str">
        <f t="shared" si="659"/>
        <v>Under 1 år</v>
      </c>
      <c r="G6984" s="40" t="s">
        <v>516</v>
      </c>
      <c r="H6984" s="41" t="s">
        <v>170</v>
      </c>
      <c r="I6984" s="42" t="s">
        <v>20</v>
      </c>
      <c r="J6984" s="43" t="s">
        <v>13</v>
      </c>
      <c r="K6984" s="44">
        <v>34</v>
      </c>
      <c r="L6984" s="45">
        <v>23444.820737330821</v>
      </c>
      <c r="M6984" s="46">
        <v>24644.101543553214</v>
      </c>
      <c r="N6984" s="45"/>
      <c r="O6984" s="46"/>
    </row>
    <row r="6985" spans="1:15" x14ac:dyDescent="0.2">
      <c r="A6985" s="11" t="str">
        <f t="shared" si="654"/>
        <v>4226002 - Region Sjælland1 år</v>
      </c>
      <c r="B6985" s="12" t="str">
        <f t="shared" si="657"/>
        <v>422600</v>
      </c>
      <c r="C6985" s="14">
        <f t="shared" si="655"/>
        <v>0</v>
      </c>
      <c r="D6985" s="14">
        <f t="shared" si="656"/>
        <v>0</v>
      </c>
      <c r="E6985" s="19" t="str">
        <f t="shared" si="658"/>
        <v>422600 - Almindeligt receptionistarbejde, ekskl. hotelreceptionistarbejde</v>
      </c>
      <c r="F6985" s="19" t="str">
        <f t="shared" si="659"/>
        <v>1 år</v>
      </c>
      <c r="G6985" s="40" t="s">
        <v>516</v>
      </c>
      <c r="H6985" s="41" t="s">
        <v>170</v>
      </c>
      <c r="I6985" s="42" t="s">
        <v>20</v>
      </c>
      <c r="J6985" s="43" t="s">
        <v>22</v>
      </c>
      <c r="K6985" s="44">
        <v>19</v>
      </c>
      <c r="L6985" s="45">
        <v>25813.912190762723</v>
      </c>
      <c r="M6985" s="46">
        <v>27328.156230827175</v>
      </c>
      <c r="N6985" s="45"/>
      <c r="O6985" s="46"/>
    </row>
    <row r="6986" spans="1:15" x14ac:dyDescent="0.2">
      <c r="A6986" s="11" t="str">
        <f t="shared" si="654"/>
        <v>4226002 - Region Sjælland2 år</v>
      </c>
      <c r="B6986" s="12" t="str">
        <f t="shared" si="657"/>
        <v>422600</v>
      </c>
      <c r="C6986" s="14">
        <f t="shared" si="655"/>
        <v>0</v>
      </c>
      <c r="D6986" s="14">
        <f t="shared" si="656"/>
        <v>0</v>
      </c>
      <c r="E6986" s="19" t="str">
        <f t="shared" si="658"/>
        <v>422600 - Almindeligt receptionistarbejde, ekskl. hotelreceptionistarbejde</v>
      </c>
      <c r="F6986" s="19" t="str">
        <f t="shared" si="659"/>
        <v>2 år</v>
      </c>
      <c r="G6986" s="40" t="s">
        <v>516</v>
      </c>
      <c r="H6986" s="41" t="s">
        <v>170</v>
      </c>
      <c r="I6986" s="42" t="s">
        <v>20</v>
      </c>
      <c r="J6986" s="43" t="s">
        <v>23</v>
      </c>
      <c r="K6986" s="44">
        <v>16</v>
      </c>
      <c r="L6986" s="45">
        <v>25797.173321240127</v>
      </c>
      <c r="M6986" s="46">
        <v>27352.196740668038</v>
      </c>
      <c r="N6986" s="45"/>
      <c r="O6986" s="46"/>
    </row>
    <row r="6987" spans="1:15" x14ac:dyDescent="0.2">
      <c r="A6987" s="11" t="str">
        <f t="shared" si="654"/>
        <v>4226002 - Region Sjælland5-9 år</v>
      </c>
      <c r="B6987" s="12" t="str">
        <f t="shared" si="657"/>
        <v>422600</v>
      </c>
      <c r="C6987" s="14">
        <f t="shared" si="655"/>
        <v>0</v>
      </c>
      <c r="D6987" s="14">
        <f t="shared" si="656"/>
        <v>0</v>
      </c>
      <c r="E6987" s="19" t="str">
        <f t="shared" si="658"/>
        <v>422600 - Almindeligt receptionistarbejde, ekskl. hotelreceptionistarbejde</v>
      </c>
      <c r="F6987" s="19" t="str">
        <f t="shared" si="659"/>
        <v>5-9 år</v>
      </c>
      <c r="G6987" s="40" t="s">
        <v>516</v>
      </c>
      <c r="H6987" s="41" t="s">
        <v>170</v>
      </c>
      <c r="I6987" s="42" t="s">
        <v>20</v>
      </c>
      <c r="J6987" s="43" t="s">
        <v>15</v>
      </c>
      <c r="K6987" s="44">
        <v>22</v>
      </c>
      <c r="L6987" s="45">
        <v>26454.311321295314</v>
      </c>
      <c r="M6987" s="46">
        <v>28006.121173140069</v>
      </c>
      <c r="N6987" s="45"/>
      <c r="O6987" s="46"/>
    </row>
    <row r="6988" spans="1:15" x14ac:dyDescent="0.2">
      <c r="A6988" s="11" t="str">
        <f t="shared" si="654"/>
        <v>4226002 - Region Sjælland0-4 år</v>
      </c>
      <c r="B6988" s="12" t="str">
        <f t="shared" si="657"/>
        <v>422600</v>
      </c>
      <c r="C6988" s="14">
        <f t="shared" si="655"/>
        <v>0</v>
      </c>
      <c r="D6988" s="14">
        <f t="shared" si="656"/>
        <v>0</v>
      </c>
      <c r="E6988" s="19" t="str">
        <f t="shared" si="658"/>
        <v>422600 - Almindeligt receptionistarbejde, ekskl. hotelreceptionistarbejde</v>
      </c>
      <c r="F6988" s="19" t="str">
        <f t="shared" si="659"/>
        <v>0-4 år</v>
      </c>
      <c r="G6988" s="40" t="s">
        <v>516</v>
      </c>
      <c r="H6988" s="41" t="s">
        <v>170</v>
      </c>
      <c r="I6988" s="42" t="s">
        <v>20</v>
      </c>
      <c r="J6988" s="43" t="s">
        <v>16</v>
      </c>
      <c r="K6988" s="44">
        <v>85</v>
      </c>
      <c r="L6988" s="45">
        <v>24679.500382961363</v>
      </c>
      <c r="M6988" s="46">
        <v>26167.151785593414</v>
      </c>
      <c r="N6988" s="45"/>
      <c r="O6988" s="46"/>
    </row>
    <row r="6989" spans="1:15" x14ac:dyDescent="0.2">
      <c r="A6989" s="11" t="str">
        <f t="shared" si="654"/>
        <v>4226002 - Region Sjælland10-14 år</v>
      </c>
      <c r="B6989" s="12" t="str">
        <f t="shared" si="657"/>
        <v>422600</v>
      </c>
      <c r="C6989" s="14">
        <f t="shared" si="655"/>
        <v>0</v>
      </c>
      <c r="D6989" s="14">
        <f t="shared" si="656"/>
        <v>0</v>
      </c>
      <c r="E6989" s="19" t="str">
        <f t="shared" si="658"/>
        <v>422600 - Almindeligt receptionistarbejde, ekskl. hotelreceptionistarbejde</v>
      </c>
      <c r="F6989" s="19" t="str">
        <f t="shared" si="659"/>
        <v>10-14 år</v>
      </c>
      <c r="G6989" s="40" t="s">
        <v>516</v>
      </c>
      <c r="H6989" s="41" t="s">
        <v>170</v>
      </c>
      <c r="I6989" s="42" t="s">
        <v>20</v>
      </c>
      <c r="J6989" s="43" t="s">
        <v>17</v>
      </c>
      <c r="K6989" s="44">
        <v>11</v>
      </c>
      <c r="L6989" s="45">
        <v>27124.132550181326</v>
      </c>
      <c r="M6989" s="46">
        <v>28759.143519095156</v>
      </c>
      <c r="N6989" s="45"/>
      <c r="O6989" s="46"/>
    </row>
    <row r="6990" spans="1:15" x14ac:dyDescent="0.2">
      <c r="A6990" s="11" t="str">
        <f t="shared" si="654"/>
        <v>4226002 - Region Sjælland15-20 år</v>
      </c>
      <c r="B6990" s="12" t="str">
        <f t="shared" si="657"/>
        <v>422600</v>
      </c>
      <c r="C6990" s="14">
        <f t="shared" si="655"/>
        <v>0</v>
      </c>
      <c r="D6990" s="14">
        <f t="shared" si="656"/>
        <v>0</v>
      </c>
      <c r="E6990" s="19" t="str">
        <f t="shared" si="658"/>
        <v>422600 - Almindeligt receptionistarbejde, ekskl. hotelreceptionistarbejde</v>
      </c>
      <c r="F6990" s="19" t="str">
        <f t="shared" si="659"/>
        <v>15-20 år</v>
      </c>
      <c r="G6990" s="40" t="s">
        <v>516</v>
      </c>
      <c r="H6990" s="41" t="s">
        <v>170</v>
      </c>
      <c r="I6990" s="42" t="s">
        <v>20</v>
      </c>
      <c r="J6990" s="43" t="s">
        <v>18</v>
      </c>
      <c r="K6990" s="44">
        <v>20</v>
      </c>
      <c r="L6990" s="45">
        <v>27366.148673726322</v>
      </c>
      <c r="M6990" s="46">
        <v>28997.589525068426</v>
      </c>
      <c r="N6990" s="45"/>
      <c r="O6990" s="46"/>
    </row>
    <row r="6991" spans="1:15" x14ac:dyDescent="0.2">
      <c r="A6991" s="11" t="str">
        <f t="shared" si="654"/>
        <v>4226002 - Region Sjælland20-24 år</v>
      </c>
      <c r="B6991" s="12" t="str">
        <f t="shared" si="657"/>
        <v>422600</v>
      </c>
      <c r="C6991" s="14">
        <f t="shared" si="655"/>
        <v>0</v>
      </c>
      <c r="D6991" s="14">
        <f t="shared" si="656"/>
        <v>0</v>
      </c>
      <c r="E6991" s="19" t="str">
        <f t="shared" si="658"/>
        <v>422600 - Almindeligt receptionistarbejde, ekskl. hotelreceptionistarbejde</v>
      </c>
      <c r="F6991" s="19" t="str">
        <f t="shared" si="659"/>
        <v>20-24 år</v>
      </c>
      <c r="G6991" s="40" t="s">
        <v>516</v>
      </c>
      <c r="H6991" s="41" t="s">
        <v>170</v>
      </c>
      <c r="I6991" s="42" t="s">
        <v>20</v>
      </c>
      <c r="J6991" s="43" t="s">
        <v>19</v>
      </c>
      <c r="K6991" s="44">
        <v>14</v>
      </c>
      <c r="L6991" s="45">
        <v>26890.93308821334</v>
      </c>
      <c r="M6991" s="46">
        <v>28511.887066454488</v>
      </c>
      <c r="N6991" s="45"/>
      <c r="O6991" s="46"/>
    </row>
    <row r="6992" spans="1:15" x14ac:dyDescent="0.2">
      <c r="A6992" s="11" t="str">
        <f t="shared" si="654"/>
        <v>4226002 - Region Sjælland25 år og derover</v>
      </c>
      <c r="B6992" s="12" t="str">
        <f t="shared" si="657"/>
        <v>422600</v>
      </c>
      <c r="C6992" s="14">
        <f t="shared" si="655"/>
        <v>0</v>
      </c>
      <c r="D6992" s="14">
        <f t="shared" si="656"/>
        <v>0</v>
      </c>
      <c r="E6992" s="19" t="str">
        <f t="shared" si="658"/>
        <v>422600 - Almindeligt receptionistarbejde, ekskl. hotelreceptionistarbejde</v>
      </c>
      <c r="F6992" s="19" t="str">
        <f t="shared" si="659"/>
        <v>25 år og derover</v>
      </c>
      <c r="G6992" s="40" t="s">
        <v>516</v>
      </c>
      <c r="H6992" s="41" t="s">
        <v>170</v>
      </c>
      <c r="I6992" s="42" t="s">
        <v>20</v>
      </c>
      <c r="J6992" s="43" t="s">
        <v>9</v>
      </c>
      <c r="K6992" s="44">
        <v>48</v>
      </c>
      <c r="L6992" s="45">
        <v>28129.959533496403</v>
      </c>
      <c r="M6992" s="46">
        <v>29839.042670184372</v>
      </c>
      <c r="N6992" s="45"/>
      <c r="O6992" s="46"/>
    </row>
    <row r="6993" spans="1:15" x14ac:dyDescent="0.2">
      <c r="A6993" s="11" t="str">
        <f t="shared" si="654"/>
        <v>4226002 - Region SjællandAlle uanset erf.</v>
      </c>
      <c r="B6993" s="12" t="str">
        <f t="shared" si="657"/>
        <v>422600</v>
      </c>
      <c r="C6993" s="14">
        <f t="shared" si="655"/>
        <v>0</v>
      </c>
      <c r="D6993" s="14">
        <f t="shared" si="656"/>
        <v>0</v>
      </c>
      <c r="E6993" s="19" t="str">
        <f t="shared" si="658"/>
        <v>422600 - Almindeligt receptionistarbejde, ekskl. hotelreceptionistarbejde</v>
      </c>
      <c r="F6993" s="19" t="str">
        <f t="shared" si="659"/>
        <v>Alle uanset erf.</v>
      </c>
      <c r="G6993" s="40" t="s">
        <v>516</v>
      </c>
      <c r="H6993" s="41" t="s">
        <v>170</v>
      </c>
      <c r="I6993" s="42" t="s">
        <v>20</v>
      </c>
      <c r="J6993" s="43" t="s">
        <v>10</v>
      </c>
      <c r="K6993" s="44">
        <v>200</v>
      </c>
      <c r="L6993" s="45">
        <v>26330.889650370202</v>
      </c>
      <c r="M6993" s="46">
        <v>27875.459587232988</v>
      </c>
      <c r="N6993" s="45"/>
      <c r="O6993" s="46"/>
    </row>
    <row r="6994" spans="1:15" x14ac:dyDescent="0.2">
      <c r="A6994" s="11" t="str">
        <f t="shared" si="654"/>
        <v>4226003 - Region SyddanmarkUnder 1 år</v>
      </c>
      <c r="B6994" s="12" t="str">
        <f t="shared" si="657"/>
        <v>422600</v>
      </c>
      <c r="C6994" s="14">
        <f t="shared" si="655"/>
        <v>0</v>
      </c>
      <c r="D6994" s="14">
        <f t="shared" si="656"/>
        <v>0</v>
      </c>
      <c r="E6994" s="19" t="str">
        <f t="shared" si="658"/>
        <v>422600 - Almindeligt receptionistarbejde, ekskl. hotelreceptionistarbejde</v>
      </c>
      <c r="F6994" s="19" t="str">
        <f t="shared" si="659"/>
        <v>Under 1 år</v>
      </c>
      <c r="G6994" s="40" t="s">
        <v>516</v>
      </c>
      <c r="H6994" s="41" t="s">
        <v>170</v>
      </c>
      <c r="I6994" s="42" t="s">
        <v>544</v>
      </c>
      <c r="J6994" s="43" t="s">
        <v>13</v>
      </c>
      <c r="K6994" s="44">
        <v>21</v>
      </c>
      <c r="L6994" s="45">
        <v>24507.721610722772</v>
      </c>
      <c r="M6994" s="46">
        <v>25985.018389983292</v>
      </c>
      <c r="N6994" s="45"/>
      <c r="O6994" s="46"/>
    </row>
    <row r="6995" spans="1:15" x14ac:dyDescent="0.2">
      <c r="A6995" s="11" t="str">
        <f t="shared" si="654"/>
        <v>4226003 - Region Syddanmark1 år</v>
      </c>
      <c r="B6995" s="12" t="str">
        <f t="shared" si="657"/>
        <v>422600</v>
      </c>
      <c r="C6995" s="14">
        <f t="shared" si="655"/>
        <v>0</v>
      </c>
      <c r="D6995" s="14">
        <f t="shared" si="656"/>
        <v>0</v>
      </c>
      <c r="E6995" s="19" t="str">
        <f t="shared" si="658"/>
        <v>422600 - Almindeligt receptionistarbejde, ekskl. hotelreceptionistarbejde</v>
      </c>
      <c r="F6995" s="19" t="str">
        <f t="shared" si="659"/>
        <v>1 år</v>
      </c>
      <c r="G6995" s="40" t="s">
        <v>516</v>
      </c>
      <c r="H6995" s="41" t="s">
        <v>170</v>
      </c>
      <c r="I6995" s="42" t="s">
        <v>544</v>
      </c>
      <c r="J6995" s="43" t="s">
        <v>22</v>
      </c>
      <c r="K6995" s="44">
        <v>13</v>
      </c>
      <c r="L6995" s="45">
        <v>25427.180588338855</v>
      </c>
      <c r="M6995" s="46">
        <v>26959.901278800491</v>
      </c>
      <c r="N6995" s="45"/>
      <c r="O6995" s="46"/>
    </row>
    <row r="6996" spans="1:15" x14ac:dyDescent="0.2">
      <c r="A6996" s="11" t="str">
        <f t="shared" si="654"/>
        <v>4226003 - Region Syddanmark5-9 år</v>
      </c>
      <c r="B6996" s="12" t="str">
        <f t="shared" si="657"/>
        <v>422600</v>
      </c>
      <c r="C6996" s="14">
        <f t="shared" si="655"/>
        <v>0</v>
      </c>
      <c r="D6996" s="14">
        <f t="shared" si="656"/>
        <v>0</v>
      </c>
      <c r="E6996" s="19" t="str">
        <f t="shared" si="658"/>
        <v>422600 - Almindeligt receptionistarbejde, ekskl. hotelreceptionistarbejde</v>
      </c>
      <c r="F6996" s="19" t="str">
        <f t="shared" si="659"/>
        <v>5-9 år</v>
      </c>
      <c r="G6996" s="40" t="s">
        <v>516</v>
      </c>
      <c r="H6996" s="41" t="s">
        <v>170</v>
      </c>
      <c r="I6996" s="42" t="s">
        <v>544</v>
      </c>
      <c r="J6996" s="43" t="s">
        <v>15</v>
      </c>
      <c r="K6996" s="44">
        <v>36</v>
      </c>
      <c r="L6996" s="45">
        <v>26485.709006691399</v>
      </c>
      <c r="M6996" s="46">
        <v>28082.23655149986</v>
      </c>
      <c r="N6996" s="45"/>
      <c r="O6996" s="46"/>
    </row>
    <row r="6997" spans="1:15" x14ac:dyDescent="0.2">
      <c r="A6997" s="11" t="str">
        <f t="shared" si="654"/>
        <v>4226003 - Region Syddanmark0-4 år</v>
      </c>
      <c r="B6997" s="12" t="str">
        <f t="shared" si="657"/>
        <v>422600</v>
      </c>
      <c r="C6997" s="14">
        <f t="shared" si="655"/>
        <v>0</v>
      </c>
      <c r="D6997" s="14">
        <f t="shared" si="656"/>
        <v>0</v>
      </c>
      <c r="E6997" s="19" t="str">
        <f t="shared" si="658"/>
        <v>422600 - Almindeligt receptionistarbejde, ekskl. hotelreceptionistarbejde</v>
      </c>
      <c r="F6997" s="19" t="str">
        <f t="shared" si="659"/>
        <v>0-4 år</v>
      </c>
      <c r="G6997" s="40" t="s">
        <v>516</v>
      </c>
      <c r="H6997" s="41" t="s">
        <v>170</v>
      </c>
      <c r="I6997" s="42" t="s">
        <v>544</v>
      </c>
      <c r="J6997" s="43" t="s">
        <v>16</v>
      </c>
      <c r="K6997" s="44">
        <v>59</v>
      </c>
      <c r="L6997" s="45">
        <v>25371.00162613982</v>
      </c>
      <c r="M6997" s="46">
        <v>26900.335914501862</v>
      </c>
      <c r="N6997" s="45"/>
      <c r="O6997" s="46"/>
    </row>
    <row r="6998" spans="1:15" x14ac:dyDescent="0.2">
      <c r="A6998" s="11" t="str">
        <f t="shared" si="654"/>
        <v>4226003 - Region Syddanmark10-14 år</v>
      </c>
      <c r="B6998" s="12" t="str">
        <f t="shared" si="657"/>
        <v>422600</v>
      </c>
      <c r="C6998" s="14">
        <f t="shared" si="655"/>
        <v>0</v>
      </c>
      <c r="D6998" s="14">
        <f t="shared" si="656"/>
        <v>0</v>
      </c>
      <c r="E6998" s="19" t="str">
        <f t="shared" si="658"/>
        <v>422600 - Almindeligt receptionistarbejde, ekskl. hotelreceptionistarbejde</v>
      </c>
      <c r="F6998" s="19" t="str">
        <f t="shared" si="659"/>
        <v>10-14 år</v>
      </c>
      <c r="G6998" s="40" t="s">
        <v>516</v>
      </c>
      <c r="H6998" s="41" t="s">
        <v>170</v>
      </c>
      <c r="I6998" s="42" t="s">
        <v>544</v>
      </c>
      <c r="J6998" s="43" t="s">
        <v>17</v>
      </c>
      <c r="K6998" s="44">
        <v>27</v>
      </c>
      <c r="L6998" s="45">
        <v>28680.878167550571</v>
      </c>
      <c r="M6998" s="46">
        <v>30409.727940544064</v>
      </c>
      <c r="N6998" s="45"/>
      <c r="O6998" s="46"/>
    </row>
    <row r="6999" spans="1:15" x14ac:dyDescent="0.2">
      <c r="A6999" s="11" t="str">
        <f t="shared" si="654"/>
        <v>4226003 - Region Syddanmark15-20 år</v>
      </c>
      <c r="B6999" s="12" t="str">
        <f t="shared" si="657"/>
        <v>422600</v>
      </c>
      <c r="C6999" s="14">
        <f t="shared" si="655"/>
        <v>0</v>
      </c>
      <c r="D6999" s="14">
        <f t="shared" si="656"/>
        <v>0</v>
      </c>
      <c r="E6999" s="19" t="str">
        <f t="shared" si="658"/>
        <v>422600 - Almindeligt receptionistarbejde, ekskl. hotelreceptionistarbejde</v>
      </c>
      <c r="F6999" s="19" t="str">
        <f t="shared" si="659"/>
        <v>15-20 år</v>
      </c>
      <c r="G6999" s="40" t="s">
        <v>516</v>
      </c>
      <c r="H6999" s="41" t="s">
        <v>170</v>
      </c>
      <c r="I6999" s="42" t="s">
        <v>544</v>
      </c>
      <c r="J6999" s="43" t="s">
        <v>18</v>
      </c>
      <c r="K6999" s="44">
        <v>22</v>
      </c>
      <c r="L6999" s="45">
        <v>27475.621779949124</v>
      </c>
      <c r="M6999" s="46">
        <v>29131.820108313517</v>
      </c>
      <c r="N6999" s="45"/>
      <c r="O6999" s="46"/>
    </row>
    <row r="7000" spans="1:15" x14ac:dyDescent="0.2">
      <c r="A7000" s="11" t="str">
        <f t="shared" si="654"/>
        <v>4226003 - Region Syddanmark20-24 år</v>
      </c>
      <c r="B7000" s="12" t="str">
        <f t="shared" si="657"/>
        <v>422600</v>
      </c>
      <c r="C7000" s="14">
        <f t="shared" si="655"/>
        <v>0</v>
      </c>
      <c r="D7000" s="14">
        <f t="shared" si="656"/>
        <v>0</v>
      </c>
      <c r="E7000" s="19" t="str">
        <f t="shared" si="658"/>
        <v>422600 - Almindeligt receptionistarbejde, ekskl. hotelreceptionistarbejde</v>
      </c>
      <c r="F7000" s="19" t="str">
        <f t="shared" si="659"/>
        <v>20-24 år</v>
      </c>
      <c r="G7000" s="40" t="s">
        <v>516</v>
      </c>
      <c r="H7000" s="41" t="s">
        <v>170</v>
      </c>
      <c r="I7000" s="42" t="s">
        <v>544</v>
      </c>
      <c r="J7000" s="43" t="s">
        <v>19</v>
      </c>
      <c r="K7000" s="44">
        <v>26</v>
      </c>
      <c r="L7000" s="45">
        <v>30582.509555477045</v>
      </c>
      <c r="M7000" s="46">
        <v>32207.932761528053</v>
      </c>
      <c r="N7000" s="45"/>
      <c r="O7000" s="46"/>
    </row>
    <row r="7001" spans="1:15" x14ac:dyDescent="0.2">
      <c r="A7001" s="11" t="str">
        <f t="shared" si="654"/>
        <v>4226003 - Region Syddanmark25 år og derover</v>
      </c>
      <c r="B7001" s="12" t="str">
        <f t="shared" si="657"/>
        <v>422600</v>
      </c>
      <c r="C7001" s="14">
        <f t="shared" si="655"/>
        <v>0</v>
      </c>
      <c r="D7001" s="14">
        <f t="shared" si="656"/>
        <v>0</v>
      </c>
      <c r="E7001" s="19" t="str">
        <f t="shared" si="658"/>
        <v>422600 - Almindeligt receptionistarbejde, ekskl. hotelreceptionistarbejde</v>
      </c>
      <c r="F7001" s="19" t="str">
        <f t="shared" si="659"/>
        <v>25 år og derover</v>
      </c>
      <c r="G7001" s="40" t="s">
        <v>516</v>
      </c>
      <c r="H7001" s="41" t="s">
        <v>170</v>
      </c>
      <c r="I7001" s="42" t="s">
        <v>544</v>
      </c>
      <c r="J7001" s="43" t="s">
        <v>9</v>
      </c>
      <c r="K7001" s="44">
        <v>121</v>
      </c>
      <c r="L7001" s="45">
        <v>29764.659720368585</v>
      </c>
      <c r="M7001" s="46">
        <v>31505.546106293245</v>
      </c>
      <c r="N7001" s="45"/>
      <c r="O7001" s="46"/>
    </row>
    <row r="7002" spans="1:15" x14ac:dyDescent="0.2">
      <c r="A7002" s="11" t="str">
        <f t="shared" si="654"/>
        <v>4226003 - Region SyddanmarkAlle uanset erf.</v>
      </c>
      <c r="B7002" s="12" t="str">
        <f t="shared" si="657"/>
        <v>422600</v>
      </c>
      <c r="C7002" s="14">
        <f t="shared" si="655"/>
        <v>0</v>
      </c>
      <c r="D7002" s="14">
        <f t="shared" si="656"/>
        <v>0</v>
      </c>
      <c r="E7002" s="19" t="str">
        <f t="shared" si="658"/>
        <v>422600 - Almindeligt receptionistarbejde, ekskl. hotelreceptionistarbejde</v>
      </c>
      <c r="F7002" s="19" t="str">
        <f t="shared" si="659"/>
        <v>Alle uanset erf.</v>
      </c>
      <c r="G7002" s="40" t="s">
        <v>516</v>
      </c>
      <c r="H7002" s="41" t="s">
        <v>170</v>
      </c>
      <c r="I7002" s="42" t="s">
        <v>544</v>
      </c>
      <c r="J7002" s="43" t="s">
        <v>10</v>
      </c>
      <c r="K7002" s="44">
        <v>291</v>
      </c>
      <c r="L7002" s="45">
        <v>27962.280563157528</v>
      </c>
      <c r="M7002" s="46">
        <v>29647.814113475728</v>
      </c>
      <c r="N7002" s="45"/>
      <c r="O7002" s="46"/>
    </row>
    <row r="7003" spans="1:15" x14ac:dyDescent="0.2">
      <c r="A7003" s="11" t="str">
        <f t="shared" si="654"/>
        <v>4226004 - Region MidtjyllandUnder 1 år</v>
      </c>
      <c r="B7003" s="12" t="str">
        <f t="shared" si="657"/>
        <v>422600</v>
      </c>
      <c r="C7003" s="14">
        <f t="shared" si="655"/>
        <v>0</v>
      </c>
      <c r="D7003" s="14">
        <f t="shared" si="656"/>
        <v>0</v>
      </c>
      <c r="E7003" s="19" t="str">
        <f t="shared" si="658"/>
        <v>422600 - Almindeligt receptionistarbejde, ekskl. hotelreceptionistarbejde</v>
      </c>
      <c r="F7003" s="19" t="str">
        <f t="shared" si="659"/>
        <v>Under 1 år</v>
      </c>
      <c r="G7003" s="40" t="s">
        <v>516</v>
      </c>
      <c r="H7003" s="41" t="s">
        <v>170</v>
      </c>
      <c r="I7003" s="42" t="s">
        <v>517</v>
      </c>
      <c r="J7003" s="43" t="s">
        <v>13</v>
      </c>
      <c r="K7003" s="44">
        <v>56</v>
      </c>
      <c r="L7003" s="45">
        <v>21954.707569134582</v>
      </c>
      <c r="M7003" s="46">
        <v>23278.111649557075</v>
      </c>
      <c r="N7003" s="45"/>
      <c r="O7003" s="46"/>
    </row>
    <row r="7004" spans="1:15" x14ac:dyDescent="0.2">
      <c r="A7004" s="11" t="str">
        <f t="shared" si="654"/>
        <v>4226004 - Region Midtjylland1 år</v>
      </c>
      <c r="B7004" s="12" t="str">
        <f t="shared" si="657"/>
        <v>422600</v>
      </c>
      <c r="C7004" s="14">
        <f t="shared" si="655"/>
        <v>0</v>
      </c>
      <c r="D7004" s="14">
        <f t="shared" si="656"/>
        <v>0</v>
      </c>
      <c r="E7004" s="19" t="str">
        <f t="shared" si="658"/>
        <v>422600 - Almindeligt receptionistarbejde, ekskl. hotelreceptionistarbejde</v>
      </c>
      <c r="F7004" s="19" t="str">
        <f t="shared" si="659"/>
        <v>1 år</v>
      </c>
      <c r="G7004" s="40" t="s">
        <v>516</v>
      </c>
      <c r="H7004" s="41" t="s">
        <v>170</v>
      </c>
      <c r="I7004" s="42" t="s">
        <v>517</v>
      </c>
      <c r="J7004" s="43" t="s">
        <v>22</v>
      </c>
      <c r="K7004" s="44">
        <v>25</v>
      </c>
      <c r="L7004" s="45">
        <v>24526.173200869474</v>
      </c>
      <c r="M7004" s="46">
        <v>26004.58222039161</v>
      </c>
      <c r="N7004" s="45"/>
      <c r="O7004" s="46"/>
    </row>
    <row r="7005" spans="1:15" x14ac:dyDescent="0.2">
      <c r="A7005" s="11" t="str">
        <f t="shared" si="654"/>
        <v>4226004 - Region Midtjylland4 år</v>
      </c>
      <c r="B7005" s="12" t="str">
        <f t="shared" si="657"/>
        <v>422600</v>
      </c>
      <c r="C7005" s="14">
        <f t="shared" si="655"/>
        <v>0</v>
      </c>
      <c r="D7005" s="14">
        <f t="shared" si="656"/>
        <v>0</v>
      </c>
      <c r="E7005" s="19" t="str">
        <f t="shared" si="658"/>
        <v>422600 - Almindeligt receptionistarbejde, ekskl. hotelreceptionistarbejde</v>
      </c>
      <c r="F7005" s="19" t="str">
        <f t="shared" si="659"/>
        <v>4 år</v>
      </c>
      <c r="G7005" s="40" t="s">
        <v>516</v>
      </c>
      <c r="H7005" s="41" t="s">
        <v>170</v>
      </c>
      <c r="I7005" s="42" t="s">
        <v>517</v>
      </c>
      <c r="J7005" s="43" t="s">
        <v>24</v>
      </c>
      <c r="K7005" s="44">
        <v>15</v>
      </c>
      <c r="L7005" s="45">
        <v>25737.789354912209</v>
      </c>
      <c r="M7005" s="46">
        <v>27281.383567285662</v>
      </c>
      <c r="N7005" s="45"/>
      <c r="O7005" s="46"/>
    </row>
    <row r="7006" spans="1:15" x14ac:dyDescent="0.2">
      <c r="A7006" s="11" t="str">
        <f t="shared" si="654"/>
        <v>4226004 - Region Midtjylland5-9 år</v>
      </c>
      <c r="B7006" s="12" t="str">
        <f t="shared" si="657"/>
        <v>422600</v>
      </c>
      <c r="C7006" s="14">
        <f t="shared" si="655"/>
        <v>0</v>
      </c>
      <c r="D7006" s="14">
        <f t="shared" si="656"/>
        <v>0</v>
      </c>
      <c r="E7006" s="19" t="str">
        <f t="shared" si="658"/>
        <v>422600 - Almindeligt receptionistarbejde, ekskl. hotelreceptionistarbejde</v>
      </c>
      <c r="F7006" s="19" t="str">
        <f t="shared" si="659"/>
        <v>5-9 år</v>
      </c>
      <c r="G7006" s="40" t="s">
        <v>516</v>
      </c>
      <c r="H7006" s="41" t="s">
        <v>170</v>
      </c>
      <c r="I7006" s="42" t="s">
        <v>517</v>
      </c>
      <c r="J7006" s="43" t="s">
        <v>15</v>
      </c>
      <c r="K7006" s="44">
        <v>52</v>
      </c>
      <c r="L7006" s="45">
        <v>26088.612336216422</v>
      </c>
      <c r="M7006" s="46">
        <v>27661.203358419247</v>
      </c>
      <c r="N7006" s="45"/>
      <c r="O7006" s="46"/>
    </row>
    <row r="7007" spans="1:15" x14ac:dyDescent="0.2">
      <c r="A7007" s="11" t="str">
        <f t="shared" si="654"/>
        <v>4226004 - Region Midtjylland0-4 år</v>
      </c>
      <c r="B7007" s="12" t="str">
        <f t="shared" si="657"/>
        <v>422600</v>
      </c>
      <c r="C7007" s="14">
        <f t="shared" si="655"/>
        <v>0</v>
      </c>
      <c r="D7007" s="14">
        <f t="shared" si="656"/>
        <v>0</v>
      </c>
      <c r="E7007" s="19" t="str">
        <f t="shared" si="658"/>
        <v>422600 - Almindeligt receptionistarbejde, ekskl. hotelreceptionistarbejde</v>
      </c>
      <c r="F7007" s="19" t="str">
        <f t="shared" si="659"/>
        <v>0-4 år</v>
      </c>
      <c r="G7007" s="40" t="s">
        <v>516</v>
      </c>
      <c r="H7007" s="41" t="s">
        <v>170</v>
      </c>
      <c r="I7007" s="42" t="s">
        <v>517</v>
      </c>
      <c r="J7007" s="43" t="s">
        <v>16</v>
      </c>
      <c r="K7007" s="44">
        <v>115</v>
      </c>
      <c r="L7007" s="45">
        <v>22980.351456251545</v>
      </c>
      <c r="M7007" s="46">
        <v>24352.466353091808</v>
      </c>
      <c r="N7007" s="45"/>
      <c r="O7007" s="46"/>
    </row>
    <row r="7008" spans="1:15" x14ac:dyDescent="0.2">
      <c r="A7008" s="11" t="str">
        <f t="shared" si="654"/>
        <v>4226004 - Region Midtjylland10-14 år</v>
      </c>
      <c r="B7008" s="12" t="str">
        <f t="shared" si="657"/>
        <v>422600</v>
      </c>
      <c r="C7008" s="14">
        <f t="shared" si="655"/>
        <v>0</v>
      </c>
      <c r="D7008" s="14">
        <f t="shared" si="656"/>
        <v>0</v>
      </c>
      <c r="E7008" s="19" t="str">
        <f t="shared" si="658"/>
        <v>422600 - Almindeligt receptionistarbejde, ekskl. hotelreceptionistarbejde</v>
      </c>
      <c r="F7008" s="19" t="str">
        <f t="shared" si="659"/>
        <v>10-14 år</v>
      </c>
      <c r="G7008" s="40" t="s">
        <v>516</v>
      </c>
      <c r="H7008" s="41" t="s">
        <v>170</v>
      </c>
      <c r="I7008" s="42" t="s">
        <v>517</v>
      </c>
      <c r="J7008" s="43" t="s">
        <v>17</v>
      </c>
      <c r="K7008" s="44">
        <v>17</v>
      </c>
      <c r="L7008" s="45">
        <v>26886.516748980379</v>
      </c>
      <c r="M7008" s="46">
        <v>28507.204515460657</v>
      </c>
      <c r="N7008" s="45"/>
      <c r="O7008" s="46"/>
    </row>
    <row r="7009" spans="1:15" x14ac:dyDescent="0.2">
      <c r="A7009" s="11" t="str">
        <f t="shared" si="654"/>
        <v>4226004 - Region Midtjylland15-20 år</v>
      </c>
      <c r="B7009" s="12" t="str">
        <f t="shared" si="657"/>
        <v>422600</v>
      </c>
      <c r="C7009" s="14">
        <f t="shared" si="655"/>
        <v>0</v>
      </c>
      <c r="D7009" s="14">
        <f t="shared" si="656"/>
        <v>0</v>
      </c>
      <c r="E7009" s="19" t="str">
        <f t="shared" si="658"/>
        <v>422600 - Almindeligt receptionistarbejde, ekskl. hotelreceptionistarbejde</v>
      </c>
      <c r="F7009" s="19" t="str">
        <f t="shared" si="659"/>
        <v>15-20 år</v>
      </c>
      <c r="G7009" s="40" t="s">
        <v>516</v>
      </c>
      <c r="H7009" s="41" t="s">
        <v>170</v>
      </c>
      <c r="I7009" s="42" t="s">
        <v>517</v>
      </c>
      <c r="J7009" s="43" t="s">
        <v>18</v>
      </c>
      <c r="K7009" s="44">
        <v>24</v>
      </c>
      <c r="L7009" s="45">
        <v>27416.088344931326</v>
      </c>
      <c r="M7009" s="46">
        <v>29068.698067500085</v>
      </c>
      <c r="N7009" s="45"/>
      <c r="O7009" s="46"/>
    </row>
    <row r="7010" spans="1:15" x14ac:dyDescent="0.2">
      <c r="A7010" s="11" t="str">
        <f t="shared" si="654"/>
        <v>4226004 - Region Midtjylland20-24 år</v>
      </c>
      <c r="B7010" s="12" t="str">
        <f t="shared" si="657"/>
        <v>422600</v>
      </c>
      <c r="C7010" s="14">
        <f t="shared" si="655"/>
        <v>0</v>
      </c>
      <c r="D7010" s="14">
        <f t="shared" si="656"/>
        <v>0</v>
      </c>
      <c r="E7010" s="19" t="str">
        <f t="shared" si="658"/>
        <v>422600 - Almindeligt receptionistarbejde, ekskl. hotelreceptionistarbejde</v>
      </c>
      <c r="F7010" s="19" t="str">
        <f t="shared" si="659"/>
        <v>20-24 år</v>
      </c>
      <c r="G7010" s="40" t="s">
        <v>516</v>
      </c>
      <c r="H7010" s="41" t="s">
        <v>170</v>
      </c>
      <c r="I7010" s="42" t="s">
        <v>517</v>
      </c>
      <c r="J7010" s="43" t="s">
        <v>19</v>
      </c>
      <c r="K7010" s="44">
        <v>39</v>
      </c>
      <c r="L7010" s="45">
        <v>33115.99995818919</v>
      </c>
      <c r="M7010" s="46">
        <v>34948.403561151106</v>
      </c>
      <c r="N7010" s="45"/>
      <c r="O7010" s="46"/>
    </row>
    <row r="7011" spans="1:15" x14ac:dyDescent="0.2">
      <c r="A7011" s="11" t="str">
        <f t="shared" si="654"/>
        <v>4226004 - Region Midtjylland25 år og derover</v>
      </c>
      <c r="B7011" s="12" t="str">
        <f t="shared" si="657"/>
        <v>422600</v>
      </c>
      <c r="C7011" s="14">
        <f t="shared" si="655"/>
        <v>0</v>
      </c>
      <c r="D7011" s="14">
        <f t="shared" si="656"/>
        <v>0</v>
      </c>
      <c r="E7011" s="19" t="str">
        <f t="shared" si="658"/>
        <v>422600 - Almindeligt receptionistarbejde, ekskl. hotelreceptionistarbejde</v>
      </c>
      <c r="F7011" s="19" t="str">
        <f t="shared" si="659"/>
        <v>25 år og derover</v>
      </c>
      <c r="G7011" s="40" t="s">
        <v>516</v>
      </c>
      <c r="H7011" s="41" t="s">
        <v>170</v>
      </c>
      <c r="I7011" s="42" t="s">
        <v>517</v>
      </c>
      <c r="J7011" s="43" t="s">
        <v>9</v>
      </c>
      <c r="K7011" s="44">
        <v>152</v>
      </c>
      <c r="L7011" s="45">
        <v>30261.436837503075</v>
      </c>
      <c r="M7011" s="46">
        <v>32117.281749746835</v>
      </c>
      <c r="N7011" s="45"/>
      <c r="O7011" s="46"/>
    </row>
    <row r="7012" spans="1:15" x14ac:dyDescent="0.2">
      <c r="A7012" s="11" t="str">
        <f t="shared" si="654"/>
        <v>4226004 - Region MidtjyllandAlle uanset erf.</v>
      </c>
      <c r="B7012" s="12" t="str">
        <f t="shared" si="657"/>
        <v>422600</v>
      </c>
      <c r="C7012" s="14">
        <f t="shared" si="655"/>
        <v>0</v>
      </c>
      <c r="D7012" s="14">
        <f t="shared" si="656"/>
        <v>0</v>
      </c>
      <c r="E7012" s="19" t="str">
        <f t="shared" si="658"/>
        <v>422600 - Almindeligt receptionistarbejde, ekskl. hotelreceptionistarbejde</v>
      </c>
      <c r="F7012" s="19" t="str">
        <f t="shared" si="659"/>
        <v>Alle uanset erf.</v>
      </c>
      <c r="G7012" s="40" t="s">
        <v>516</v>
      </c>
      <c r="H7012" s="41" t="s">
        <v>170</v>
      </c>
      <c r="I7012" s="42" t="s">
        <v>517</v>
      </c>
      <c r="J7012" s="43" t="s">
        <v>10</v>
      </c>
      <c r="K7012" s="44">
        <v>399</v>
      </c>
      <c r="L7012" s="45">
        <v>26899.585403243636</v>
      </c>
      <c r="M7012" s="46">
        <v>28507.204515460657</v>
      </c>
      <c r="N7012" s="45"/>
      <c r="O7012" s="46"/>
    </row>
    <row r="7013" spans="1:15" x14ac:dyDescent="0.2">
      <c r="A7013" s="11" t="str">
        <f t="shared" si="654"/>
        <v>4226005 - Region NordjyllandUnder 1 år</v>
      </c>
      <c r="B7013" s="12" t="str">
        <f t="shared" si="657"/>
        <v>422600</v>
      </c>
      <c r="C7013" s="14">
        <f t="shared" si="655"/>
        <v>0</v>
      </c>
      <c r="D7013" s="14">
        <f t="shared" si="656"/>
        <v>0</v>
      </c>
      <c r="E7013" s="19" t="str">
        <f t="shared" si="658"/>
        <v>422600 - Almindeligt receptionistarbejde, ekskl. hotelreceptionistarbejde</v>
      </c>
      <c r="F7013" s="19" t="str">
        <f t="shared" si="659"/>
        <v>Under 1 år</v>
      </c>
      <c r="G7013" s="40" t="s">
        <v>516</v>
      </c>
      <c r="H7013" s="41" t="s">
        <v>170</v>
      </c>
      <c r="I7013" s="42" t="s">
        <v>21</v>
      </c>
      <c r="J7013" s="43" t="s">
        <v>13</v>
      </c>
      <c r="K7013" s="44">
        <v>12</v>
      </c>
      <c r="L7013" s="45">
        <v>21771.745809013482</v>
      </c>
      <c r="M7013" s="46">
        <v>22885.443250304961</v>
      </c>
      <c r="N7013" s="45"/>
      <c r="O7013" s="46"/>
    </row>
    <row r="7014" spans="1:15" x14ac:dyDescent="0.2">
      <c r="A7014" s="11" t="str">
        <f t="shared" si="654"/>
        <v>4226005 - Region Nordjylland5-9 år</v>
      </c>
      <c r="B7014" s="12" t="str">
        <f t="shared" si="657"/>
        <v>422600</v>
      </c>
      <c r="C7014" s="14">
        <f t="shared" si="655"/>
        <v>0</v>
      </c>
      <c r="D7014" s="14">
        <f t="shared" si="656"/>
        <v>0</v>
      </c>
      <c r="E7014" s="19" t="str">
        <f t="shared" si="658"/>
        <v>422600 - Almindeligt receptionistarbejde, ekskl. hotelreceptionistarbejde</v>
      </c>
      <c r="F7014" s="19" t="str">
        <f t="shared" si="659"/>
        <v>5-9 år</v>
      </c>
      <c r="G7014" s="40" t="s">
        <v>516</v>
      </c>
      <c r="H7014" s="41" t="s">
        <v>170</v>
      </c>
      <c r="I7014" s="42" t="s">
        <v>21</v>
      </c>
      <c r="J7014" s="43" t="s">
        <v>15</v>
      </c>
      <c r="K7014" s="44">
        <v>17</v>
      </c>
      <c r="L7014" s="45">
        <v>24865.114699913327</v>
      </c>
      <c r="M7014" s="46">
        <v>26363.954716361597</v>
      </c>
      <c r="N7014" s="45"/>
      <c r="O7014" s="46"/>
    </row>
    <row r="7015" spans="1:15" x14ac:dyDescent="0.2">
      <c r="A7015" s="11" t="str">
        <f t="shared" si="654"/>
        <v>4226005 - Region Nordjylland0-4 år</v>
      </c>
      <c r="B7015" s="12" t="str">
        <f t="shared" si="657"/>
        <v>422600</v>
      </c>
      <c r="C7015" s="14">
        <f t="shared" si="655"/>
        <v>0</v>
      </c>
      <c r="D7015" s="14">
        <f t="shared" si="656"/>
        <v>0</v>
      </c>
      <c r="E7015" s="19" t="str">
        <f t="shared" si="658"/>
        <v>422600 - Almindeligt receptionistarbejde, ekskl. hotelreceptionistarbejde</v>
      </c>
      <c r="F7015" s="19" t="str">
        <f t="shared" si="659"/>
        <v>0-4 år</v>
      </c>
      <c r="G7015" s="40" t="s">
        <v>516</v>
      </c>
      <c r="H7015" s="41" t="s">
        <v>170</v>
      </c>
      <c r="I7015" s="42" t="s">
        <v>21</v>
      </c>
      <c r="J7015" s="43" t="s">
        <v>16</v>
      </c>
      <c r="K7015" s="44">
        <v>37</v>
      </c>
      <c r="L7015" s="45">
        <v>22744.443674909267</v>
      </c>
      <c r="M7015" s="46">
        <v>24115.452123622621</v>
      </c>
      <c r="N7015" s="45"/>
      <c r="O7015" s="46"/>
    </row>
    <row r="7016" spans="1:15" x14ac:dyDescent="0.2">
      <c r="A7016" s="11" t="str">
        <f t="shared" si="654"/>
        <v>4226005 - Region Nordjylland25 år og derover</v>
      </c>
      <c r="B7016" s="12" t="str">
        <f t="shared" si="657"/>
        <v>422600</v>
      </c>
      <c r="C7016" s="14">
        <f t="shared" si="655"/>
        <v>0</v>
      </c>
      <c r="D7016" s="14">
        <f t="shared" si="656"/>
        <v>0</v>
      </c>
      <c r="E7016" s="19" t="str">
        <f t="shared" si="658"/>
        <v>422600 - Almindeligt receptionistarbejde, ekskl. hotelreceptionistarbejde</v>
      </c>
      <c r="F7016" s="19" t="str">
        <f t="shared" si="659"/>
        <v>25 år og derover</v>
      </c>
      <c r="G7016" s="40" t="s">
        <v>516</v>
      </c>
      <c r="H7016" s="41" t="s">
        <v>170</v>
      </c>
      <c r="I7016" s="42" t="s">
        <v>21</v>
      </c>
      <c r="J7016" s="43" t="s">
        <v>9</v>
      </c>
      <c r="K7016" s="44">
        <v>37</v>
      </c>
      <c r="L7016" s="45">
        <v>27246.181525606062</v>
      </c>
      <c r="M7016" s="46">
        <v>28888.549463934305</v>
      </c>
      <c r="N7016" s="45"/>
      <c r="O7016" s="46"/>
    </row>
    <row r="7017" spans="1:15" x14ac:dyDescent="0.2">
      <c r="A7017" s="11" t="str">
        <f t="shared" si="654"/>
        <v>4226005 - Region NordjyllandAlle uanset erf.</v>
      </c>
      <c r="B7017" s="12" t="str">
        <f t="shared" si="657"/>
        <v>422600</v>
      </c>
      <c r="C7017" s="14">
        <f t="shared" si="655"/>
        <v>0</v>
      </c>
      <c r="D7017" s="14">
        <f t="shared" si="656"/>
        <v>0</v>
      </c>
      <c r="E7017" s="19" t="str">
        <f t="shared" si="658"/>
        <v>422600 - Almindeligt receptionistarbejde, ekskl. hotelreceptionistarbejde</v>
      </c>
      <c r="F7017" s="19" t="str">
        <f t="shared" si="659"/>
        <v>Alle uanset erf.</v>
      </c>
      <c r="G7017" s="40" t="s">
        <v>516</v>
      </c>
      <c r="H7017" s="41" t="s">
        <v>170</v>
      </c>
      <c r="I7017" s="42" t="s">
        <v>21</v>
      </c>
      <c r="J7017" s="43" t="s">
        <v>10</v>
      </c>
      <c r="K7017" s="44">
        <v>114</v>
      </c>
      <c r="L7017" s="45">
        <v>25939.888014768836</v>
      </c>
      <c r="M7017" s="46">
        <v>27503.514108915024</v>
      </c>
      <c r="N7017" s="45"/>
      <c r="O7017" s="46"/>
    </row>
    <row r="7018" spans="1:15" x14ac:dyDescent="0.2">
      <c r="A7018" s="11" t="str">
        <f t="shared" si="654"/>
        <v>4226006 - Alle regionerUnder 1 år</v>
      </c>
      <c r="B7018" s="12" t="str">
        <f t="shared" si="657"/>
        <v>422600</v>
      </c>
      <c r="C7018" s="14">
        <f t="shared" si="655"/>
        <v>0</v>
      </c>
      <c r="D7018" s="14">
        <f t="shared" si="656"/>
        <v>0</v>
      </c>
      <c r="E7018" s="19" t="str">
        <f t="shared" si="658"/>
        <v>422600 - Almindeligt receptionistarbejde, ekskl. hotelreceptionistarbejde</v>
      </c>
      <c r="F7018" s="19" t="str">
        <f t="shared" si="659"/>
        <v>Under 1 år</v>
      </c>
      <c r="G7018" s="40" t="s">
        <v>516</v>
      </c>
      <c r="H7018" s="41" t="s">
        <v>170</v>
      </c>
      <c r="I7018" s="42" t="s">
        <v>11</v>
      </c>
      <c r="J7018" s="43" t="s">
        <v>13</v>
      </c>
      <c r="K7018" s="44">
        <v>235</v>
      </c>
      <c r="L7018" s="45">
        <v>22959.129026770945</v>
      </c>
      <c r="M7018" s="46">
        <v>24158.230884743629</v>
      </c>
      <c r="N7018" s="45"/>
      <c r="O7018" s="46"/>
    </row>
    <row r="7019" spans="1:15" x14ac:dyDescent="0.2">
      <c r="A7019" s="11" t="str">
        <f t="shared" si="654"/>
        <v>4226006 - Alle regioner1 år</v>
      </c>
      <c r="B7019" s="12" t="str">
        <f t="shared" si="657"/>
        <v>422600</v>
      </c>
      <c r="C7019" s="14">
        <f t="shared" si="655"/>
        <v>0</v>
      </c>
      <c r="D7019" s="14">
        <f t="shared" si="656"/>
        <v>0</v>
      </c>
      <c r="E7019" s="19" t="str">
        <f t="shared" si="658"/>
        <v>422600 - Almindeligt receptionistarbejde, ekskl. hotelreceptionistarbejde</v>
      </c>
      <c r="F7019" s="19" t="str">
        <f t="shared" si="659"/>
        <v>1 år</v>
      </c>
      <c r="G7019" s="40" t="s">
        <v>516</v>
      </c>
      <c r="H7019" s="41" t="s">
        <v>170</v>
      </c>
      <c r="I7019" s="42" t="s">
        <v>11</v>
      </c>
      <c r="J7019" s="43" t="s">
        <v>22</v>
      </c>
      <c r="K7019" s="44">
        <v>135</v>
      </c>
      <c r="L7019" s="45">
        <v>24574.700820379858</v>
      </c>
      <c r="M7019" s="46">
        <v>26056.035028018072</v>
      </c>
      <c r="N7019" s="45"/>
      <c r="O7019" s="46"/>
    </row>
    <row r="7020" spans="1:15" x14ac:dyDescent="0.2">
      <c r="A7020" s="11" t="str">
        <f t="shared" si="654"/>
        <v>4226006 - Alle regioner2 år</v>
      </c>
      <c r="B7020" s="12" t="str">
        <f t="shared" si="657"/>
        <v>422600</v>
      </c>
      <c r="C7020" s="14">
        <f t="shared" si="655"/>
        <v>0</v>
      </c>
      <c r="D7020" s="14">
        <f t="shared" si="656"/>
        <v>0</v>
      </c>
      <c r="E7020" s="19" t="str">
        <f t="shared" si="658"/>
        <v>422600 - Almindeligt receptionistarbejde, ekskl. hotelreceptionistarbejde</v>
      </c>
      <c r="F7020" s="19" t="str">
        <f t="shared" si="659"/>
        <v>2 år</v>
      </c>
      <c r="G7020" s="40" t="s">
        <v>516</v>
      </c>
      <c r="H7020" s="41" t="s">
        <v>170</v>
      </c>
      <c r="I7020" s="42" t="s">
        <v>11</v>
      </c>
      <c r="J7020" s="43" t="s">
        <v>23</v>
      </c>
      <c r="K7020" s="44">
        <v>100</v>
      </c>
      <c r="L7020" s="45">
        <v>25371.00162613982</v>
      </c>
      <c r="M7020" s="46">
        <v>26900.335914501862</v>
      </c>
      <c r="N7020" s="45"/>
      <c r="O7020" s="46"/>
    </row>
    <row r="7021" spans="1:15" x14ac:dyDescent="0.2">
      <c r="A7021" s="11" t="str">
        <f t="shared" si="654"/>
        <v>4226006 - Alle regioner3 år</v>
      </c>
      <c r="B7021" s="12" t="str">
        <f t="shared" si="657"/>
        <v>422600</v>
      </c>
      <c r="C7021" s="14">
        <f t="shared" si="655"/>
        <v>0</v>
      </c>
      <c r="D7021" s="14">
        <f t="shared" si="656"/>
        <v>0</v>
      </c>
      <c r="E7021" s="19" t="str">
        <f t="shared" si="658"/>
        <v>422600 - Almindeligt receptionistarbejde, ekskl. hotelreceptionistarbejde</v>
      </c>
      <c r="F7021" s="19" t="str">
        <f t="shared" si="659"/>
        <v>3 år</v>
      </c>
      <c r="G7021" s="40" t="s">
        <v>516</v>
      </c>
      <c r="H7021" s="41" t="s">
        <v>170</v>
      </c>
      <c r="I7021" s="42" t="s">
        <v>11</v>
      </c>
      <c r="J7021" s="43" t="s">
        <v>14</v>
      </c>
      <c r="K7021" s="44">
        <v>69</v>
      </c>
      <c r="L7021" s="45">
        <v>26198.952688926616</v>
      </c>
      <c r="M7021" s="46">
        <v>27574.470062166642</v>
      </c>
      <c r="N7021" s="45"/>
      <c r="O7021" s="46"/>
    </row>
    <row r="7022" spans="1:15" x14ac:dyDescent="0.2">
      <c r="A7022" s="11" t="str">
        <f t="shared" si="654"/>
        <v>4226006 - Alle regioner4 år</v>
      </c>
      <c r="B7022" s="12" t="str">
        <f t="shared" si="657"/>
        <v>422600</v>
      </c>
      <c r="C7022" s="14">
        <f t="shared" si="655"/>
        <v>0</v>
      </c>
      <c r="D7022" s="14">
        <f t="shared" si="656"/>
        <v>0</v>
      </c>
      <c r="E7022" s="19" t="str">
        <f t="shared" si="658"/>
        <v>422600 - Almindeligt receptionistarbejde, ekskl. hotelreceptionistarbejde</v>
      </c>
      <c r="F7022" s="19" t="str">
        <f t="shared" si="659"/>
        <v>4 år</v>
      </c>
      <c r="G7022" s="40" t="s">
        <v>516</v>
      </c>
      <c r="H7022" s="41" t="s">
        <v>170</v>
      </c>
      <c r="I7022" s="42" t="s">
        <v>11</v>
      </c>
      <c r="J7022" s="43" t="s">
        <v>24</v>
      </c>
      <c r="K7022" s="44">
        <v>57</v>
      </c>
      <c r="L7022" s="45">
        <v>25737.789354912209</v>
      </c>
      <c r="M7022" s="46">
        <v>27281.383567285662</v>
      </c>
      <c r="N7022" s="45"/>
      <c r="O7022" s="46"/>
    </row>
    <row r="7023" spans="1:15" x14ac:dyDescent="0.2">
      <c r="A7023" s="11" t="str">
        <f t="shared" si="654"/>
        <v>4226006 - Alle regioner5-9 år</v>
      </c>
      <c r="B7023" s="12" t="str">
        <f t="shared" si="657"/>
        <v>422600</v>
      </c>
      <c r="C7023" s="14">
        <f t="shared" si="655"/>
        <v>0</v>
      </c>
      <c r="D7023" s="14">
        <f t="shared" si="656"/>
        <v>0</v>
      </c>
      <c r="E7023" s="19" t="str">
        <f t="shared" si="658"/>
        <v>422600 - Almindeligt receptionistarbejde, ekskl. hotelreceptionistarbejde</v>
      </c>
      <c r="F7023" s="19" t="str">
        <f t="shared" si="659"/>
        <v>5-9 år</v>
      </c>
      <c r="G7023" s="40" t="s">
        <v>516</v>
      </c>
      <c r="H7023" s="41" t="s">
        <v>170</v>
      </c>
      <c r="I7023" s="42" t="s">
        <v>11</v>
      </c>
      <c r="J7023" s="43" t="s">
        <v>15</v>
      </c>
      <c r="K7023" s="44">
        <v>235</v>
      </c>
      <c r="L7023" s="45">
        <v>26456.45674629675</v>
      </c>
      <c r="M7023" s="46">
        <v>28051.220999080211</v>
      </c>
      <c r="N7023" s="45"/>
      <c r="O7023" s="46"/>
    </row>
    <row r="7024" spans="1:15" x14ac:dyDescent="0.2">
      <c r="A7024" s="11" t="str">
        <f t="shared" si="654"/>
        <v>4226006 - Alle regioner0-4 år</v>
      </c>
      <c r="B7024" s="12" t="str">
        <f t="shared" si="657"/>
        <v>422600</v>
      </c>
      <c r="C7024" s="14">
        <f t="shared" si="655"/>
        <v>0</v>
      </c>
      <c r="D7024" s="14">
        <f t="shared" si="656"/>
        <v>0</v>
      </c>
      <c r="E7024" s="19" t="str">
        <f t="shared" si="658"/>
        <v>422600 - Almindeligt receptionistarbejde, ekskl. hotelreceptionistarbejde</v>
      </c>
      <c r="F7024" s="19" t="str">
        <f t="shared" si="659"/>
        <v>0-4 år</v>
      </c>
      <c r="G7024" s="40" t="s">
        <v>516</v>
      </c>
      <c r="H7024" s="41" t="s">
        <v>170</v>
      </c>
      <c r="I7024" s="42" t="s">
        <v>11</v>
      </c>
      <c r="J7024" s="43" t="s">
        <v>16</v>
      </c>
      <c r="K7024" s="44">
        <v>596</v>
      </c>
      <c r="L7024" s="45">
        <v>24225.446247621105</v>
      </c>
      <c r="M7024" s="46">
        <v>25683.077306649408</v>
      </c>
      <c r="N7024" s="45"/>
      <c r="O7024" s="46"/>
    </row>
    <row r="7025" spans="1:15" x14ac:dyDescent="0.2">
      <c r="A7025" s="11" t="str">
        <f t="shared" si="654"/>
        <v>4226006 - Alle regioner10-14 år</v>
      </c>
      <c r="B7025" s="12" t="str">
        <f t="shared" si="657"/>
        <v>422600</v>
      </c>
      <c r="C7025" s="14">
        <f t="shared" si="655"/>
        <v>0</v>
      </c>
      <c r="D7025" s="14">
        <f t="shared" si="656"/>
        <v>0</v>
      </c>
      <c r="E7025" s="19" t="str">
        <f t="shared" si="658"/>
        <v>422600 - Almindeligt receptionistarbejde, ekskl. hotelreceptionistarbejde</v>
      </c>
      <c r="F7025" s="19" t="str">
        <f t="shared" si="659"/>
        <v>10-14 år</v>
      </c>
      <c r="G7025" s="40" t="s">
        <v>516</v>
      </c>
      <c r="H7025" s="41" t="s">
        <v>170</v>
      </c>
      <c r="I7025" s="42" t="s">
        <v>11</v>
      </c>
      <c r="J7025" s="43" t="s">
        <v>17</v>
      </c>
      <c r="K7025" s="44">
        <v>153</v>
      </c>
      <c r="L7025" s="45">
        <v>28011.469507616846</v>
      </c>
      <c r="M7025" s="46">
        <v>29675.431453121495</v>
      </c>
      <c r="N7025" s="45"/>
      <c r="O7025" s="46"/>
    </row>
    <row r="7026" spans="1:15" x14ac:dyDescent="0.2">
      <c r="A7026" s="11" t="str">
        <f t="shared" si="654"/>
        <v>4226006 - Alle regioner15-20 år</v>
      </c>
      <c r="B7026" s="12" t="str">
        <f t="shared" si="657"/>
        <v>422600</v>
      </c>
      <c r="C7026" s="14">
        <f t="shared" si="655"/>
        <v>0</v>
      </c>
      <c r="D7026" s="14">
        <f t="shared" si="656"/>
        <v>0</v>
      </c>
      <c r="E7026" s="19" t="str">
        <f t="shared" si="658"/>
        <v>422600 - Almindeligt receptionistarbejde, ekskl. hotelreceptionistarbejde</v>
      </c>
      <c r="F7026" s="19" t="str">
        <f t="shared" si="659"/>
        <v>15-20 år</v>
      </c>
      <c r="G7026" s="40" t="s">
        <v>516</v>
      </c>
      <c r="H7026" s="41" t="s">
        <v>170</v>
      </c>
      <c r="I7026" s="42" t="s">
        <v>11</v>
      </c>
      <c r="J7026" s="43" t="s">
        <v>18</v>
      </c>
      <c r="K7026" s="44">
        <v>132</v>
      </c>
      <c r="L7026" s="45">
        <v>28212.52771741401</v>
      </c>
      <c r="M7026" s="46">
        <v>29867.474539714527</v>
      </c>
      <c r="N7026" s="45"/>
      <c r="O7026" s="46"/>
    </row>
    <row r="7027" spans="1:15" x14ac:dyDescent="0.2">
      <c r="A7027" s="11" t="str">
        <f t="shared" si="654"/>
        <v>4226006 - Alle regioner20-24 år</v>
      </c>
      <c r="B7027" s="12" t="str">
        <f t="shared" si="657"/>
        <v>422600</v>
      </c>
      <c r="C7027" s="14">
        <f t="shared" si="655"/>
        <v>0</v>
      </c>
      <c r="D7027" s="14">
        <f t="shared" si="656"/>
        <v>0</v>
      </c>
      <c r="E7027" s="19" t="str">
        <f t="shared" si="658"/>
        <v>422600 - Almindeligt receptionistarbejde, ekskl. hotelreceptionistarbejde</v>
      </c>
      <c r="F7027" s="19" t="str">
        <f t="shared" si="659"/>
        <v>20-24 år</v>
      </c>
      <c r="G7027" s="40" t="s">
        <v>516</v>
      </c>
      <c r="H7027" s="41" t="s">
        <v>170</v>
      </c>
      <c r="I7027" s="42" t="s">
        <v>11</v>
      </c>
      <c r="J7027" s="43" t="s">
        <v>19</v>
      </c>
      <c r="K7027" s="44">
        <v>161</v>
      </c>
      <c r="L7027" s="45">
        <v>30940.770069684095</v>
      </c>
      <c r="M7027" s="46">
        <v>32710.802871813965</v>
      </c>
      <c r="N7027" s="45"/>
      <c r="O7027" s="46"/>
    </row>
    <row r="7028" spans="1:15" x14ac:dyDescent="0.2">
      <c r="A7028" s="11" t="str">
        <f t="shared" si="654"/>
        <v>4226006 - Alle regioner25 år og derover</v>
      </c>
      <c r="B7028" s="12" t="str">
        <f t="shared" si="657"/>
        <v>422600</v>
      </c>
      <c r="C7028" s="14">
        <f t="shared" si="655"/>
        <v>0</v>
      </c>
      <c r="D7028" s="14">
        <f t="shared" si="656"/>
        <v>0</v>
      </c>
      <c r="E7028" s="19" t="str">
        <f t="shared" si="658"/>
        <v>422600 - Almindeligt receptionistarbejde, ekskl. hotelreceptionistarbejde</v>
      </c>
      <c r="F7028" s="19" t="str">
        <f t="shared" si="659"/>
        <v>25 år og derover</v>
      </c>
      <c r="G7028" s="40" t="s">
        <v>516</v>
      </c>
      <c r="H7028" s="41" t="s">
        <v>170</v>
      </c>
      <c r="I7028" s="42" t="s">
        <v>11</v>
      </c>
      <c r="J7028" s="43" t="s">
        <v>9</v>
      </c>
      <c r="K7028" s="44">
        <v>733</v>
      </c>
      <c r="L7028" s="45">
        <v>30592.415532566127</v>
      </c>
      <c r="M7028" s="46">
        <v>32429.032054838321</v>
      </c>
      <c r="N7028" s="45"/>
      <c r="O7028" s="46"/>
    </row>
    <row r="7029" spans="1:15" x14ac:dyDescent="0.2">
      <c r="A7029" s="11" t="str">
        <f t="shared" si="654"/>
        <v>4226006 - Alle regionerAlle uanset erf.</v>
      </c>
      <c r="B7029" s="12" t="str">
        <f t="shared" si="657"/>
        <v>422600</v>
      </c>
      <c r="C7029" s="14">
        <f t="shared" si="655"/>
        <v>0</v>
      </c>
      <c r="D7029" s="14">
        <f t="shared" si="656"/>
        <v>0</v>
      </c>
      <c r="E7029" s="19" t="str">
        <f t="shared" si="658"/>
        <v>422600 - Almindeligt receptionistarbejde, ekskl. hotelreceptionistarbejde</v>
      </c>
      <c r="F7029" s="19" t="str">
        <f t="shared" si="659"/>
        <v>Alle uanset erf.</v>
      </c>
      <c r="G7029" s="40" t="s">
        <v>516</v>
      </c>
      <c r="H7029" s="41" t="s">
        <v>170</v>
      </c>
      <c r="I7029" s="42" t="s">
        <v>11</v>
      </c>
      <c r="J7029" s="43" t="s">
        <v>10</v>
      </c>
      <c r="K7029" s="44">
        <v>2010</v>
      </c>
      <c r="L7029" s="45">
        <v>27485.093984134332</v>
      </c>
      <c r="M7029" s="46">
        <v>29141.863285882446</v>
      </c>
      <c r="N7029" s="45"/>
      <c r="O7029" s="46"/>
    </row>
    <row r="7030" spans="1:15" x14ac:dyDescent="0.2">
      <c r="A7030" s="11" t="str">
        <f t="shared" si="654"/>
        <v>4227001 - Region HovedstadenUnder 1 år</v>
      </c>
      <c r="B7030" s="12" t="str">
        <f t="shared" si="657"/>
        <v>422700</v>
      </c>
      <c r="C7030" s="14">
        <f t="shared" si="655"/>
        <v>0</v>
      </c>
      <c r="D7030" s="14">
        <f t="shared" si="656"/>
        <v>0</v>
      </c>
      <c r="E7030" s="19" t="str">
        <f t="shared" si="658"/>
        <v>422700 - Interviewarbejde inden for markedsundersøgelse</v>
      </c>
      <c r="F7030" s="19" t="str">
        <f t="shared" si="659"/>
        <v>Under 1 år</v>
      </c>
      <c r="G7030" s="40" t="s">
        <v>516</v>
      </c>
      <c r="H7030" s="41" t="s">
        <v>382</v>
      </c>
      <c r="I7030" s="42" t="s">
        <v>8</v>
      </c>
      <c r="J7030" s="43" t="s">
        <v>13</v>
      </c>
      <c r="K7030" s="44">
        <v>556</v>
      </c>
      <c r="L7030" s="45">
        <v>23739.920573520714</v>
      </c>
      <c r="M7030" s="46">
        <v>25149.772443371767</v>
      </c>
      <c r="N7030" s="45"/>
      <c r="O7030" s="46"/>
    </row>
    <row r="7031" spans="1:15" x14ac:dyDescent="0.2">
      <c r="A7031" s="11" t="str">
        <f t="shared" si="654"/>
        <v>4227001 - Region Hovedstaden1 år</v>
      </c>
      <c r="B7031" s="12" t="str">
        <f t="shared" si="657"/>
        <v>422700</v>
      </c>
      <c r="C7031" s="14">
        <f t="shared" si="655"/>
        <v>0</v>
      </c>
      <c r="D7031" s="14">
        <f t="shared" si="656"/>
        <v>0</v>
      </c>
      <c r="E7031" s="19" t="str">
        <f t="shared" si="658"/>
        <v>422700 - Interviewarbejde inden for markedsundersøgelse</v>
      </c>
      <c r="F7031" s="19" t="str">
        <f t="shared" si="659"/>
        <v>1 år</v>
      </c>
      <c r="G7031" s="40" t="s">
        <v>516</v>
      </c>
      <c r="H7031" s="41" t="s">
        <v>382</v>
      </c>
      <c r="I7031" s="42" t="s">
        <v>8</v>
      </c>
      <c r="J7031" s="43" t="s">
        <v>22</v>
      </c>
      <c r="K7031" s="44">
        <v>263</v>
      </c>
      <c r="L7031" s="45">
        <v>25427.941991646549</v>
      </c>
      <c r="M7031" s="46">
        <v>26950.152242430635</v>
      </c>
      <c r="N7031" s="45"/>
      <c r="O7031" s="46"/>
    </row>
    <row r="7032" spans="1:15" x14ac:dyDescent="0.2">
      <c r="A7032" s="11" t="str">
        <f t="shared" si="654"/>
        <v>4227001 - Region Hovedstaden2 år</v>
      </c>
      <c r="B7032" s="12" t="str">
        <f t="shared" si="657"/>
        <v>422700</v>
      </c>
      <c r="C7032" s="14">
        <f t="shared" si="655"/>
        <v>0</v>
      </c>
      <c r="D7032" s="14">
        <f t="shared" si="656"/>
        <v>0</v>
      </c>
      <c r="E7032" s="19" t="str">
        <f t="shared" si="658"/>
        <v>422700 - Interviewarbejde inden for markedsundersøgelse</v>
      </c>
      <c r="F7032" s="19" t="str">
        <f t="shared" si="659"/>
        <v>2 år</v>
      </c>
      <c r="G7032" s="40" t="s">
        <v>516</v>
      </c>
      <c r="H7032" s="41" t="s">
        <v>382</v>
      </c>
      <c r="I7032" s="42" t="s">
        <v>8</v>
      </c>
      <c r="J7032" s="43" t="s">
        <v>23</v>
      </c>
      <c r="K7032" s="44">
        <v>207</v>
      </c>
      <c r="L7032" s="45">
        <v>25132.856013031811</v>
      </c>
      <c r="M7032" s="46">
        <v>26637.401330426575</v>
      </c>
      <c r="N7032" s="45"/>
      <c r="O7032" s="46"/>
    </row>
    <row r="7033" spans="1:15" x14ac:dyDescent="0.2">
      <c r="A7033" s="11" t="str">
        <f t="shared" si="654"/>
        <v>4227001 - Region Hovedstaden3 år</v>
      </c>
      <c r="B7033" s="12" t="str">
        <f t="shared" si="657"/>
        <v>422700</v>
      </c>
      <c r="C7033" s="14">
        <f t="shared" si="655"/>
        <v>0</v>
      </c>
      <c r="D7033" s="14">
        <f t="shared" si="656"/>
        <v>0</v>
      </c>
      <c r="E7033" s="19" t="str">
        <f t="shared" si="658"/>
        <v>422700 - Interviewarbejde inden for markedsundersøgelse</v>
      </c>
      <c r="F7033" s="19" t="str">
        <f t="shared" si="659"/>
        <v>3 år</v>
      </c>
      <c r="G7033" s="40" t="s">
        <v>516</v>
      </c>
      <c r="H7033" s="41" t="s">
        <v>382</v>
      </c>
      <c r="I7033" s="42" t="s">
        <v>8</v>
      </c>
      <c r="J7033" s="43" t="s">
        <v>14</v>
      </c>
      <c r="K7033" s="44">
        <v>156</v>
      </c>
      <c r="L7033" s="45">
        <v>25096.746719137172</v>
      </c>
      <c r="M7033" s="46">
        <v>26599.130401220158</v>
      </c>
      <c r="N7033" s="45"/>
      <c r="O7033" s="46"/>
    </row>
    <row r="7034" spans="1:15" x14ac:dyDescent="0.2">
      <c r="A7034" s="11" t="str">
        <f t="shared" si="654"/>
        <v>4227001 - Region Hovedstaden4 år</v>
      </c>
      <c r="B7034" s="12" t="str">
        <f t="shared" si="657"/>
        <v>422700</v>
      </c>
      <c r="C7034" s="14">
        <f t="shared" si="655"/>
        <v>0</v>
      </c>
      <c r="D7034" s="14">
        <f t="shared" si="656"/>
        <v>0</v>
      </c>
      <c r="E7034" s="19" t="str">
        <f t="shared" si="658"/>
        <v>422700 - Interviewarbejde inden for markedsundersøgelse</v>
      </c>
      <c r="F7034" s="19" t="str">
        <f t="shared" si="659"/>
        <v>4 år</v>
      </c>
      <c r="G7034" s="40" t="s">
        <v>516</v>
      </c>
      <c r="H7034" s="41" t="s">
        <v>382</v>
      </c>
      <c r="I7034" s="42" t="s">
        <v>8</v>
      </c>
      <c r="J7034" s="43" t="s">
        <v>24</v>
      </c>
      <c r="K7034" s="44">
        <v>103</v>
      </c>
      <c r="L7034" s="45">
        <v>25379.526007989112</v>
      </c>
      <c r="M7034" s="46">
        <v>26898.837899690527</v>
      </c>
      <c r="N7034" s="45"/>
      <c r="O7034" s="46"/>
    </row>
    <row r="7035" spans="1:15" x14ac:dyDescent="0.2">
      <c r="A7035" s="11" t="str">
        <f t="shared" si="654"/>
        <v>4227001 - Region Hovedstaden5-9 år</v>
      </c>
      <c r="B7035" s="12" t="str">
        <f t="shared" si="657"/>
        <v>422700</v>
      </c>
      <c r="C7035" s="14">
        <f t="shared" si="655"/>
        <v>0</v>
      </c>
      <c r="D7035" s="14">
        <f t="shared" si="656"/>
        <v>0</v>
      </c>
      <c r="E7035" s="19" t="str">
        <f t="shared" si="658"/>
        <v>422700 - Interviewarbejde inden for markedsundersøgelse</v>
      </c>
      <c r="F7035" s="19" t="str">
        <f t="shared" si="659"/>
        <v>5-9 år</v>
      </c>
      <c r="G7035" s="40" t="s">
        <v>516</v>
      </c>
      <c r="H7035" s="41" t="s">
        <v>382</v>
      </c>
      <c r="I7035" s="42" t="s">
        <v>8</v>
      </c>
      <c r="J7035" s="43" t="s">
        <v>15</v>
      </c>
      <c r="K7035" s="44">
        <v>246</v>
      </c>
      <c r="L7035" s="45">
        <v>25320.028563838041</v>
      </c>
      <c r="M7035" s="46">
        <v>26835.77871942208</v>
      </c>
      <c r="N7035" s="45"/>
      <c r="O7035" s="46"/>
    </row>
    <row r="7036" spans="1:15" x14ac:dyDescent="0.2">
      <c r="A7036" s="11" t="str">
        <f t="shared" si="654"/>
        <v>4227001 - Region Hovedstaden0-4 år</v>
      </c>
      <c r="B7036" s="12" t="str">
        <f t="shared" si="657"/>
        <v>422700</v>
      </c>
      <c r="C7036" s="14">
        <f t="shared" si="655"/>
        <v>0</v>
      </c>
      <c r="D7036" s="14">
        <f t="shared" si="656"/>
        <v>0</v>
      </c>
      <c r="E7036" s="19" t="str">
        <f t="shared" si="658"/>
        <v>422700 - Interviewarbejde inden for markedsundersøgelse</v>
      </c>
      <c r="F7036" s="19" t="str">
        <f t="shared" si="659"/>
        <v>0-4 år</v>
      </c>
      <c r="G7036" s="40" t="s">
        <v>516</v>
      </c>
      <c r="H7036" s="41" t="s">
        <v>382</v>
      </c>
      <c r="I7036" s="42" t="s">
        <v>8</v>
      </c>
      <c r="J7036" s="43" t="s">
        <v>16</v>
      </c>
      <c r="K7036" s="44">
        <v>1285</v>
      </c>
      <c r="L7036" s="45">
        <v>24533.146435994582</v>
      </c>
      <c r="M7036" s="46">
        <v>26001.790929564937</v>
      </c>
      <c r="N7036" s="45"/>
      <c r="O7036" s="46"/>
    </row>
    <row r="7037" spans="1:15" x14ac:dyDescent="0.2">
      <c r="A7037" s="11" t="str">
        <f t="shared" si="654"/>
        <v>4227001 - Region Hovedstaden15-20 år</v>
      </c>
      <c r="B7037" s="12" t="str">
        <f t="shared" si="657"/>
        <v>422700</v>
      </c>
      <c r="C7037" s="14">
        <f t="shared" si="655"/>
        <v>0</v>
      </c>
      <c r="D7037" s="14">
        <f t="shared" si="656"/>
        <v>0</v>
      </c>
      <c r="E7037" s="19" t="str">
        <f t="shared" si="658"/>
        <v>422700 - Interviewarbejde inden for markedsundersøgelse</v>
      </c>
      <c r="F7037" s="19" t="str">
        <f t="shared" si="659"/>
        <v>15-20 år</v>
      </c>
      <c r="G7037" s="40" t="s">
        <v>516</v>
      </c>
      <c r="H7037" s="41" t="s">
        <v>382</v>
      </c>
      <c r="I7037" s="42" t="s">
        <v>8</v>
      </c>
      <c r="J7037" s="43" t="s">
        <v>18</v>
      </c>
      <c r="K7037" s="44">
        <v>60</v>
      </c>
      <c r="L7037" s="45">
        <v>25487.087150003528</v>
      </c>
      <c r="M7037" s="46">
        <v>27012.838047780002</v>
      </c>
      <c r="N7037" s="45"/>
      <c r="O7037" s="46"/>
    </row>
    <row r="7038" spans="1:15" x14ac:dyDescent="0.2">
      <c r="A7038" s="11" t="str">
        <f t="shared" si="654"/>
        <v>4227001 - Region Hovedstaden20-24 år</v>
      </c>
      <c r="B7038" s="12" t="str">
        <f t="shared" si="657"/>
        <v>422700</v>
      </c>
      <c r="C7038" s="14">
        <f t="shared" si="655"/>
        <v>0</v>
      </c>
      <c r="D7038" s="14">
        <f t="shared" si="656"/>
        <v>0</v>
      </c>
      <c r="E7038" s="19" t="str">
        <f t="shared" si="658"/>
        <v>422700 - Interviewarbejde inden for markedsundersøgelse</v>
      </c>
      <c r="F7038" s="19" t="str">
        <f t="shared" si="659"/>
        <v>20-24 år</v>
      </c>
      <c r="G7038" s="40" t="s">
        <v>516</v>
      </c>
      <c r="H7038" s="41" t="s">
        <v>382</v>
      </c>
      <c r="I7038" s="42" t="s">
        <v>8</v>
      </c>
      <c r="J7038" s="43" t="s">
        <v>19</v>
      </c>
      <c r="K7038" s="44">
        <v>47</v>
      </c>
      <c r="L7038" s="45">
        <v>23112.34415403596</v>
      </c>
      <c r="M7038" s="46">
        <v>24468.114218198923</v>
      </c>
      <c r="N7038" s="45"/>
      <c r="O7038" s="46"/>
    </row>
    <row r="7039" spans="1:15" x14ac:dyDescent="0.2">
      <c r="A7039" s="11" t="str">
        <f t="shared" si="654"/>
        <v>4227001 - Region Hovedstaden25 år og derover</v>
      </c>
      <c r="B7039" s="12" t="str">
        <f t="shared" si="657"/>
        <v>422700</v>
      </c>
      <c r="C7039" s="14">
        <f t="shared" si="655"/>
        <v>0</v>
      </c>
      <c r="D7039" s="14">
        <f t="shared" si="656"/>
        <v>0</v>
      </c>
      <c r="E7039" s="19" t="str">
        <f t="shared" si="658"/>
        <v>422700 - Interviewarbejde inden for markedsundersøgelse</v>
      </c>
      <c r="F7039" s="19" t="str">
        <f t="shared" si="659"/>
        <v>25 år og derover</v>
      </c>
      <c r="G7039" s="40" t="s">
        <v>516</v>
      </c>
      <c r="H7039" s="41" t="s">
        <v>382</v>
      </c>
      <c r="I7039" s="42" t="s">
        <v>8</v>
      </c>
      <c r="J7039" s="43" t="s">
        <v>9</v>
      </c>
      <c r="K7039" s="44">
        <v>151</v>
      </c>
      <c r="L7039" s="45">
        <v>25496.803503045052</v>
      </c>
      <c r="M7039" s="46">
        <v>27023.136057496882</v>
      </c>
      <c r="N7039" s="45"/>
      <c r="O7039" s="46"/>
    </row>
    <row r="7040" spans="1:15" x14ac:dyDescent="0.2">
      <c r="A7040" s="11" t="str">
        <f t="shared" si="654"/>
        <v>4227001 - Region HovedstadenAlle uanset erf.</v>
      </c>
      <c r="B7040" s="12" t="str">
        <f t="shared" si="657"/>
        <v>422700</v>
      </c>
      <c r="C7040" s="14">
        <f t="shared" si="655"/>
        <v>0</v>
      </c>
      <c r="D7040" s="14">
        <f t="shared" si="656"/>
        <v>0</v>
      </c>
      <c r="E7040" s="19" t="str">
        <f t="shared" si="658"/>
        <v>422700 - Interviewarbejde inden for markedsundersøgelse</v>
      </c>
      <c r="F7040" s="19" t="str">
        <f t="shared" si="659"/>
        <v>Alle uanset erf.</v>
      </c>
      <c r="G7040" s="40" t="s">
        <v>516</v>
      </c>
      <c r="H7040" s="41" t="s">
        <v>382</v>
      </c>
      <c r="I7040" s="42" t="s">
        <v>8</v>
      </c>
      <c r="J7040" s="43" t="s">
        <v>10</v>
      </c>
      <c r="K7040" s="44">
        <v>1877</v>
      </c>
      <c r="L7040" s="45">
        <v>24956.593960495615</v>
      </c>
      <c r="M7040" s="46">
        <v>26450.587582307504</v>
      </c>
      <c r="N7040" s="45"/>
      <c r="O7040" s="46"/>
    </row>
    <row r="7041" spans="1:15" x14ac:dyDescent="0.2">
      <c r="A7041" s="11" t="str">
        <f t="shared" si="654"/>
        <v>4227003 - Region SyddanmarkAlle uanset erf.</v>
      </c>
      <c r="B7041" s="12" t="str">
        <f t="shared" si="657"/>
        <v>422700</v>
      </c>
      <c r="C7041" s="14">
        <f t="shared" si="655"/>
        <v>0</v>
      </c>
      <c r="D7041" s="14">
        <f t="shared" si="656"/>
        <v>0</v>
      </c>
      <c r="E7041" s="19" t="str">
        <f t="shared" si="658"/>
        <v>422700 - Interviewarbejde inden for markedsundersøgelse</v>
      </c>
      <c r="F7041" s="19" t="str">
        <f t="shared" si="659"/>
        <v>Alle uanset erf.</v>
      </c>
      <c r="G7041" s="40" t="s">
        <v>516</v>
      </c>
      <c r="H7041" s="41" t="s">
        <v>382</v>
      </c>
      <c r="I7041" s="42" t="s">
        <v>544</v>
      </c>
      <c r="J7041" s="43" t="s">
        <v>10</v>
      </c>
      <c r="K7041" s="44">
        <v>456</v>
      </c>
      <c r="L7041" s="45">
        <v>20466.270661440849</v>
      </c>
      <c r="M7041" s="46">
        <v>21666.822059555645</v>
      </c>
      <c r="N7041" s="45"/>
      <c r="O7041" s="46"/>
    </row>
    <row r="7042" spans="1:15" x14ac:dyDescent="0.2">
      <c r="A7042" s="11" t="str">
        <f t="shared" ref="A7042:A7105" si="660">B7042&amp;I7042&amp;F7042</f>
        <v>4227004 - Region Midtjylland0-4 år</v>
      </c>
      <c r="B7042" s="12" t="str">
        <f t="shared" si="657"/>
        <v>422700</v>
      </c>
      <c r="C7042" s="14">
        <f t="shared" ref="C7042:C7105" si="661">N7042*1.2</f>
        <v>0</v>
      </c>
      <c r="D7042" s="14">
        <f t="shared" ref="D7042:D7105" si="662">O7042*1.2</f>
        <v>0</v>
      </c>
      <c r="E7042" s="19" t="str">
        <f t="shared" si="658"/>
        <v>422700 - Interviewarbejde inden for markedsundersøgelse</v>
      </c>
      <c r="F7042" s="19" t="str">
        <f t="shared" si="659"/>
        <v>0-4 år</v>
      </c>
      <c r="G7042" s="40" t="s">
        <v>516</v>
      </c>
      <c r="H7042" s="41" t="s">
        <v>382</v>
      </c>
      <c r="I7042" s="42" t="s">
        <v>517</v>
      </c>
      <c r="J7042" s="43" t="s">
        <v>16</v>
      </c>
      <c r="K7042" s="44">
        <v>48</v>
      </c>
      <c r="L7042" s="45">
        <v>21309.585424429257</v>
      </c>
      <c r="M7042" s="46">
        <v>22564.119569289764</v>
      </c>
      <c r="N7042" s="45"/>
      <c r="O7042" s="46"/>
    </row>
    <row r="7043" spans="1:15" x14ac:dyDescent="0.2">
      <c r="A7043" s="11" t="str">
        <f t="shared" si="660"/>
        <v>4227004 - Region MidtjyllandAlle uanset erf.</v>
      </c>
      <c r="B7043" s="12" t="str">
        <f t="shared" ref="B7043:B7106" si="663">LEFT(E7043,6)</f>
        <v>422700</v>
      </c>
      <c r="C7043" s="14">
        <f t="shared" si="661"/>
        <v>0</v>
      </c>
      <c r="D7043" s="14">
        <f t="shared" si="662"/>
        <v>0</v>
      </c>
      <c r="E7043" s="19" t="str">
        <f t="shared" ref="E7043:E7106" si="664">TRIM(H7043)</f>
        <v>422700 - Interviewarbejde inden for markedsundersøgelse</v>
      </c>
      <c r="F7043" s="19" t="str">
        <f t="shared" ref="F7043:F7106" si="665">MID(J7043,6,30)</f>
        <v>Alle uanset erf.</v>
      </c>
      <c r="G7043" s="40" t="s">
        <v>516</v>
      </c>
      <c r="H7043" s="41" t="s">
        <v>382</v>
      </c>
      <c r="I7043" s="42" t="s">
        <v>517</v>
      </c>
      <c r="J7043" s="43" t="s">
        <v>10</v>
      </c>
      <c r="K7043" s="44">
        <v>79</v>
      </c>
      <c r="L7043" s="45">
        <v>22518.174203630031</v>
      </c>
      <c r="M7043" s="46">
        <v>23843.860173380781</v>
      </c>
      <c r="N7043" s="45"/>
      <c r="O7043" s="46"/>
    </row>
    <row r="7044" spans="1:15" x14ac:dyDescent="0.2">
      <c r="A7044" s="11" t="str">
        <f t="shared" si="660"/>
        <v>4227006 - Alle regionerUnder 1 år</v>
      </c>
      <c r="B7044" s="12" t="str">
        <f t="shared" si="663"/>
        <v>422700</v>
      </c>
      <c r="C7044" s="14">
        <f t="shared" si="661"/>
        <v>0</v>
      </c>
      <c r="D7044" s="14">
        <f t="shared" si="662"/>
        <v>0</v>
      </c>
      <c r="E7044" s="19" t="str">
        <f t="shared" si="664"/>
        <v>422700 - Interviewarbejde inden for markedsundersøgelse</v>
      </c>
      <c r="F7044" s="19" t="str">
        <f t="shared" si="665"/>
        <v>Under 1 år</v>
      </c>
      <c r="G7044" s="40" t="s">
        <v>516</v>
      </c>
      <c r="H7044" s="41" t="s">
        <v>382</v>
      </c>
      <c r="I7044" s="42" t="s">
        <v>11</v>
      </c>
      <c r="J7044" s="43" t="s">
        <v>13</v>
      </c>
      <c r="K7044" s="44">
        <v>709</v>
      </c>
      <c r="L7044" s="45">
        <v>21134.707548450726</v>
      </c>
      <c r="M7044" s="46">
        <v>22399.908974824291</v>
      </c>
      <c r="N7044" s="45"/>
      <c r="O7044" s="46"/>
    </row>
    <row r="7045" spans="1:15" x14ac:dyDescent="0.2">
      <c r="A7045" s="11" t="str">
        <f t="shared" si="660"/>
        <v>4227006 - Alle regioner1 år</v>
      </c>
      <c r="B7045" s="12" t="str">
        <f t="shared" si="663"/>
        <v>422700</v>
      </c>
      <c r="C7045" s="14">
        <f t="shared" si="661"/>
        <v>0</v>
      </c>
      <c r="D7045" s="14">
        <f t="shared" si="662"/>
        <v>0</v>
      </c>
      <c r="E7045" s="19" t="str">
        <f t="shared" si="664"/>
        <v>422700 - Interviewarbejde inden for markedsundersøgelse</v>
      </c>
      <c r="F7045" s="19" t="str">
        <f t="shared" si="665"/>
        <v>1 år</v>
      </c>
      <c r="G7045" s="40" t="s">
        <v>516</v>
      </c>
      <c r="H7045" s="41" t="s">
        <v>382</v>
      </c>
      <c r="I7045" s="42" t="s">
        <v>11</v>
      </c>
      <c r="J7045" s="43" t="s">
        <v>22</v>
      </c>
      <c r="K7045" s="44">
        <v>344</v>
      </c>
      <c r="L7045" s="45">
        <v>21086.667163617873</v>
      </c>
      <c r="M7045" s="46">
        <v>22323.611019371638</v>
      </c>
      <c r="N7045" s="45"/>
      <c r="O7045" s="46"/>
    </row>
    <row r="7046" spans="1:15" x14ac:dyDescent="0.2">
      <c r="A7046" s="11" t="str">
        <f t="shared" si="660"/>
        <v>4227006 - Alle regioner2 år</v>
      </c>
      <c r="B7046" s="12" t="str">
        <f t="shared" si="663"/>
        <v>422700</v>
      </c>
      <c r="C7046" s="14">
        <f t="shared" si="661"/>
        <v>0</v>
      </c>
      <c r="D7046" s="14">
        <f t="shared" si="662"/>
        <v>0</v>
      </c>
      <c r="E7046" s="19" t="str">
        <f t="shared" si="664"/>
        <v>422700 - Interviewarbejde inden for markedsundersøgelse</v>
      </c>
      <c r="F7046" s="19" t="str">
        <f t="shared" si="665"/>
        <v>2 år</v>
      </c>
      <c r="G7046" s="40" t="s">
        <v>516</v>
      </c>
      <c r="H7046" s="41" t="s">
        <v>382</v>
      </c>
      <c r="I7046" s="42" t="s">
        <v>11</v>
      </c>
      <c r="J7046" s="43" t="s">
        <v>23</v>
      </c>
      <c r="K7046" s="44">
        <v>238</v>
      </c>
      <c r="L7046" s="45">
        <v>24408.170460203</v>
      </c>
      <c r="M7046" s="46">
        <v>25869.333431615007</v>
      </c>
      <c r="N7046" s="45"/>
      <c r="O7046" s="46"/>
    </row>
    <row r="7047" spans="1:15" x14ac:dyDescent="0.2">
      <c r="A7047" s="11" t="str">
        <f t="shared" si="660"/>
        <v>4227006 - Alle regioner3 år</v>
      </c>
      <c r="B7047" s="12" t="str">
        <f t="shared" si="663"/>
        <v>422700</v>
      </c>
      <c r="C7047" s="14">
        <f t="shared" si="661"/>
        <v>0</v>
      </c>
      <c r="D7047" s="14">
        <f t="shared" si="662"/>
        <v>0</v>
      </c>
      <c r="E7047" s="19" t="str">
        <f t="shared" si="664"/>
        <v>422700 - Interviewarbejde inden for markedsundersøgelse</v>
      </c>
      <c r="F7047" s="19" t="str">
        <f t="shared" si="665"/>
        <v>3 år</v>
      </c>
      <c r="G7047" s="40" t="s">
        <v>516</v>
      </c>
      <c r="H7047" s="41" t="s">
        <v>382</v>
      </c>
      <c r="I7047" s="42" t="s">
        <v>11</v>
      </c>
      <c r="J7047" s="43" t="s">
        <v>14</v>
      </c>
      <c r="K7047" s="44">
        <v>195</v>
      </c>
      <c r="L7047" s="45">
        <v>23119.047945470633</v>
      </c>
      <c r="M7047" s="46">
        <v>24503.039295715389</v>
      </c>
      <c r="N7047" s="45"/>
      <c r="O7047" s="46"/>
    </row>
    <row r="7048" spans="1:15" x14ac:dyDescent="0.2">
      <c r="A7048" s="11" t="str">
        <f t="shared" si="660"/>
        <v>4227006 - Alle regioner4 år</v>
      </c>
      <c r="B7048" s="12" t="str">
        <f t="shared" si="663"/>
        <v>422700</v>
      </c>
      <c r="C7048" s="14">
        <f t="shared" si="661"/>
        <v>0</v>
      </c>
      <c r="D7048" s="14">
        <f t="shared" si="662"/>
        <v>0</v>
      </c>
      <c r="E7048" s="19" t="str">
        <f t="shared" si="664"/>
        <v>422700 - Interviewarbejde inden for markedsundersøgelse</v>
      </c>
      <c r="F7048" s="19" t="str">
        <f t="shared" si="665"/>
        <v>4 år</v>
      </c>
      <c r="G7048" s="40" t="s">
        <v>516</v>
      </c>
      <c r="H7048" s="41" t="s">
        <v>382</v>
      </c>
      <c r="I7048" s="42" t="s">
        <v>11</v>
      </c>
      <c r="J7048" s="43" t="s">
        <v>24</v>
      </c>
      <c r="K7048" s="44">
        <v>136</v>
      </c>
      <c r="L7048" s="45">
        <v>24063.225757603734</v>
      </c>
      <c r="M7048" s="46">
        <v>25494.579528271388</v>
      </c>
      <c r="N7048" s="45"/>
      <c r="O7048" s="46"/>
    </row>
    <row r="7049" spans="1:15" x14ac:dyDescent="0.2">
      <c r="A7049" s="11" t="str">
        <f t="shared" si="660"/>
        <v>4227006 - Alle regioner5-9 år</v>
      </c>
      <c r="B7049" s="12" t="str">
        <f t="shared" si="663"/>
        <v>422700</v>
      </c>
      <c r="C7049" s="14">
        <f t="shared" si="661"/>
        <v>0</v>
      </c>
      <c r="D7049" s="14">
        <f t="shared" si="662"/>
        <v>0</v>
      </c>
      <c r="E7049" s="19" t="str">
        <f t="shared" si="664"/>
        <v>422700 - Interviewarbejde inden for markedsundersøgelse</v>
      </c>
      <c r="F7049" s="19" t="str">
        <f t="shared" si="665"/>
        <v>5-9 år</v>
      </c>
      <c r="G7049" s="40" t="s">
        <v>516</v>
      </c>
      <c r="H7049" s="41" t="s">
        <v>382</v>
      </c>
      <c r="I7049" s="42" t="s">
        <v>11</v>
      </c>
      <c r="J7049" s="43" t="s">
        <v>15</v>
      </c>
      <c r="K7049" s="44">
        <v>312</v>
      </c>
      <c r="L7049" s="45">
        <v>23682.472085716174</v>
      </c>
      <c r="M7049" s="46">
        <v>25083.165593713471</v>
      </c>
      <c r="N7049" s="45"/>
      <c r="O7049" s="46"/>
    </row>
    <row r="7050" spans="1:15" x14ac:dyDescent="0.2">
      <c r="A7050" s="11" t="str">
        <f t="shared" si="660"/>
        <v>4227006 - Alle regioner0-4 år</v>
      </c>
      <c r="B7050" s="12" t="str">
        <f t="shared" si="663"/>
        <v>422700</v>
      </c>
      <c r="C7050" s="14">
        <f t="shared" si="661"/>
        <v>0</v>
      </c>
      <c r="D7050" s="14">
        <f t="shared" si="662"/>
        <v>0</v>
      </c>
      <c r="E7050" s="19" t="str">
        <f t="shared" si="664"/>
        <v>422700 - Interviewarbejde inden for markedsundersøgelse</v>
      </c>
      <c r="F7050" s="19" t="str">
        <f t="shared" si="665"/>
        <v>0-4 år</v>
      </c>
      <c r="G7050" s="40" t="s">
        <v>516</v>
      </c>
      <c r="H7050" s="41" t="s">
        <v>382</v>
      </c>
      <c r="I7050" s="42" t="s">
        <v>11</v>
      </c>
      <c r="J7050" s="43" t="s">
        <v>16</v>
      </c>
      <c r="K7050" s="44">
        <v>1622</v>
      </c>
      <c r="L7050" s="45">
        <v>21948.729402465658</v>
      </c>
      <c r="M7050" s="46">
        <v>23242.297700360894</v>
      </c>
      <c r="N7050" s="45"/>
      <c r="O7050" s="46"/>
    </row>
    <row r="7051" spans="1:15" x14ac:dyDescent="0.2">
      <c r="A7051" s="11" t="str">
        <f t="shared" si="660"/>
        <v>4227006 - Alle regioner10-14 år</v>
      </c>
      <c r="B7051" s="12" t="str">
        <f t="shared" si="663"/>
        <v>422700</v>
      </c>
      <c r="C7051" s="14">
        <f t="shared" si="661"/>
        <v>0</v>
      </c>
      <c r="D7051" s="14">
        <f t="shared" si="662"/>
        <v>0</v>
      </c>
      <c r="E7051" s="19" t="str">
        <f t="shared" si="664"/>
        <v>422700 - Interviewarbejde inden for markedsundersøgelse</v>
      </c>
      <c r="F7051" s="19" t="str">
        <f t="shared" si="665"/>
        <v>10-14 år</v>
      </c>
      <c r="G7051" s="40" t="s">
        <v>516</v>
      </c>
      <c r="H7051" s="41" t="s">
        <v>382</v>
      </c>
      <c r="I7051" s="42" t="s">
        <v>11</v>
      </c>
      <c r="J7051" s="43" t="s">
        <v>17</v>
      </c>
      <c r="K7051" s="44">
        <v>111</v>
      </c>
      <c r="L7051" s="45">
        <v>24494.054869720396</v>
      </c>
      <c r="M7051" s="46">
        <v>25930.876081840197</v>
      </c>
      <c r="N7051" s="45"/>
      <c r="O7051" s="46"/>
    </row>
    <row r="7052" spans="1:15" x14ac:dyDescent="0.2">
      <c r="A7052" s="11" t="str">
        <f t="shared" si="660"/>
        <v>4227006 - Alle regioner15-20 år</v>
      </c>
      <c r="B7052" s="12" t="str">
        <f t="shared" si="663"/>
        <v>422700</v>
      </c>
      <c r="C7052" s="14">
        <f t="shared" si="661"/>
        <v>0</v>
      </c>
      <c r="D7052" s="14">
        <f t="shared" si="662"/>
        <v>0</v>
      </c>
      <c r="E7052" s="19" t="str">
        <f t="shared" si="664"/>
        <v>422700 - Interviewarbejde inden for markedsundersøgelse</v>
      </c>
      <c r="F7052" s="19" t="str">
        <f t="shared" si="665"/>
        <v>15-20 år</v>
      </c>
      <c r="G7052" s="40" t="s">
        <v>516</v>
      </c>
      <c r="H7052" s="41" t="s">
        <v>382</v>
      </c>
      <c r="I7052" s="42" t="s">
        <v>11</v>
      </c>
      <c r="J7052" s="43" t="s">
        <v>18</v>
      </c>
      <c r="K7052" s="44">
        <v>83</v>
      </c>
      <c r="L7052" s="45">
        <v>23115.517316519527</v>
      </c>
      <c r="M7052" s="46">
        <v>24471.473518387746</v>
      </c>
      <c r="N7052" s="45"/>
      <c r="O7052" s="46"/>
    </row>
    <row r="7053" spans="1:15" x14ac:dyDescent="0.2">
      <c r="A7053" s="11" t="str">
        <f t="shared" si="660"/>
        <v>4227006 - Alle regioner20-24 år</v>
      </c>
      <c r="B7053" s="12" t="str">
        <f t="shared" si="663"/>
        <v>422700</v>
      </c>
      <c r="C7053" s="14">
        <f t="shared" si="661"/>
        <v>0</v>
      </c>
      <c r="D7053" s="14">
        <f t="shared" si="662"/>
        <v>0</v>
      </c>
      <c r="E7053" s="19" t="str">
        <f t="shared" si="664"/>
        <v>422700 - Interviewarbejde inden for markedsundersøgelse</v>
      </c>
      <c r="F7053" s="19" t="str">
        <f t="shared" si="665"/>
        <v>20-24 år</v>
      </c>
      <c r="G7053" s="40" t="s">
        <v>516</v>
      </c>
      <c r="H7053" s="41" t="s">
        <v>382</v>
      </c>
      <c r="I7053" s="42" t="s">
        <v>11</v>
      </c>
      <c r="J7053" s="43" t="s">
        <v>19</v>
      </c>
      <c r="K7053" s="44">
        <v>71</v>
      </c>
      <c r="L7053" s="45">
        <v>21951.746616600944</v>
      </c>
      <c r="M7053" s="46">
        <v>23239.436031423069</v>
      </c>
      <c r="N7053" s="45"/>
      <c r="O7053" s="46"/>
    </row>
    <row r="7054" spans="1:15" x14ac:dyDescent="0.2">
      <c r="A7054" s="11" t="str">
        <f t="shared" si="660"/>
        <v>4227006 - Alle regioner25 år og derover</v>
      </c>
      <c r="B7054" s="12" t="str">
        <f t="shared" si="663"/>
        <v>422700</v>
      </c>
      <c r="C7054" s="14">
        <f t="shared" si="661"/>
        <v>0</v>
      </c>
      <c r="D7054" s="14">
        <f t="shared" si="662"/>
        <v>0</v>
      </c>
      <c r="E7054" s="19" t="str">
        <f t="shared" si="664"/>
        <v>422700 - Interviewarbejde inden for markedsundersøgelse</v>
      </c>
      <c r="F7054" s="19" t="str">
        <f t="shared" si="665"/>
        <v>25 år og derover</v>
      </c>
      <c r="G7054" s="40" t="s">
        <v>516</v>
      </c>
      <c r="H7054" s="41" t="s">
        <v>382</v>
      </c>
      <c r="I7054" s="42" t="s">
        <v>11</v>
      </c>
      <c r="J7054" s="43" t="s">
        <v>9</v>
      </c>
      <c r="K7054" s="44">
        <v>218</v>
      </c>
      <c r="L7054" s="45">
        <v>23731.416498064751</v>
      </c>
      <c r="M7054" s="46">
        <v>25123.813965341229</v>
      </c>
      <c r="N7054" s="45"/>
      <c r="O7054" s="46"/>
    </row>
    <row r="7055" spans="1:15" x14ac:dyDescent="0.2">
      <c r="A7055" s="11" t="str">
        <f t="shared" si="660"/>
        <v>4227006 - Alle regionerAlle uanset erf.</v>
      </c>
      <c r="B7055" s="12" t="str">
        <f t="shared" si="663"/>
        <v>422700</v>
      </c>
      <c r="C7055" s="14">
        <f t="shared" si="661"/>
        <v>0</v>
      </c>
      <c r="D7055" s="14">
        <f t="shared" si="662"/>
        <v>0</v>
      </c>
      <c r="E7055" s="19" t="str">
        <f t="shared" si="664"/>
        <v>422700 - Interviewarbejde inden for markedsundersøgelse</v>
      </c>
      <c r="F7055" s="19" t="str">
        <f t="shared" si="665"/>
        <v>Alle uanset erf.</v>
      </c>
      <c r="G7055" s="40" t="s">
        <v>516</v>
      </c>
      <c r="H7055" s="41" t="s">
        <v>382</v>
      </c>
      <c r="I7055" s="42" t="s">
        <v>11</v>
      </c>
      <c r="J7055" s="43" t="s">
        <v>10</v>
      </c>
      <c r="K7055" s="44">
        <v>2417</v>
      </c>
      <c r="L7055" s="45">
        <v>22705.490326571442</v>
      </c>
      <c r="M7055" s="46">
        <v>24037.394345988345</v>
      </c>
      <c r="N7055" s="45"/>
      <c r="O7055" s="46"/>
    </row>
    <row r="7056" spans="1:15" x14ac:dyDescent="0.2">
      <c r="A7056" s="11" t="str">
        <f t="shared" si="660"/>
        <v>4229001 - Region HovedstadenUnder 1 år</v>
      </c>
      <c r="B7056" s="12" t="str">
        <f t="shared" si="663"/>
        <v>422900</v>
      </c>
      <c r="C7056" s="14">
        <f t="shared" si="661"/>
        <v>0</v>
      </c>
      <c r="D7056" s="14">
        <f t="shared" si="662"/>
        <v>0</v>
      </c>
      <c r="E7056" s="19" t="str">
        <f t="shared" si="664"/>
        <v>422900 - Andet kundeinformationsarbejde</v>
      </c>
      <c r="F7056" s="19" t="str">
        <f t="shared" si="665"/>
        <v>Under 1 år</v>
      </c>
      <c r="G7056" s="40" t="s">
        <v>516</v>
      </c>
      <c r="H7056" s="41" t="s">
        <v>171</v>
      </c>
      <c r="I7056" s="42" t="s">
        <v>8</v>
      </c>
      <c r="J7056" s="43" t="s">
        <v>13</v>
      </c>
      <c r="K7056" s="44">
        <v>61</v>
      </c>
      <c r="L7056" s="45">
        <v>22095.582389207688</v>
      </c>
      <c r="M7056" s="46">
        <v>23396.389608388112</v>
      </c>
      <c r="N7056" s="45"/>
      <c r="O7056" s="46"/>
    </row>
    <row r="7057" spans="1:15" x14ac:dyDescent="0.2">
      <c r="A7057" s="11" t="str">
        <f t="shared" si="660"/>
        <v>4229001 - Region Hovedstaden1 år</v>
      </c>
      <c r="B7057" s="12" t="str">
        <f t="shared" si="663"/>
        <v>422900</v>
      </c>
      <c r="C7057" s="14">
        <f t="shared" si="661"/>
        <v>0</v>
      </c>
      <c r="D7057" s="14">
        <f t="shared" si="662"/>
        <v>0</v>
      </c>
      <c r="E7057" s="19" t="str">
        <f t="shared" si="664"/>
        <v>422900 - Andet kundeinformationsarbejde</v>
      </c>
      <c r="F7057" s="19" t="str">
        <f t="shared" si="665"/>
        <v>1 år</v>
      </c>
      <c r="G7057" s="40" t="s">
        <v>516</v>
      </c>
      <c r="H7057" s="41" t="s">
        <v>171</v>
      </c>
      <c r="I7057" s="42" t="s">
        <v>8</v>
      </c>
      <c r="J7057" s="43" t="s">
        <v>22</v>
      </c>
      <c r="K7057" s="44">
        <v>38</v>
      </c>
      <c r="L7057" s="45">
        <v>22077.346725238054</v>
      </c>
      <c r="M7057" s="46">
        <v>23377.080377633934</v>
      </c>
      <c r="N7057" s="45"/>
      <c r="O7057" s="46"/>
    </row>
    <row r="7058" spans="1:15" x14ac:dyDescent="0.2">
      <c r="A7058" s="11" t="str">
        <f t="shared" si="660"/>
        <v>4229001 - Region Hovedstaden2 år</v>
      </c>
      <c r="B7058" s="12" t="str">
        <f t="shared" si="663"/>
        <v>422900</v>
      </c>
      <c r="C7058" s="14">
        <f t="shared" si="661"/>
        <v>0</v>
      </c>
      <c r="D7058" s="14">
        <f t="shared" si="662"/>
        <v>0</v>
      </c>
      <c r="E7058" s="19" t="str">
        <f t="shared" si="664"/>
        <v>422900 - Andet kundeinformationsarbejde</v>
      </c>
      <c r="F7058" s="19" t="str">
        <f t="shared" si="665"/>
        <v>2 år</v>
      </c>
      <c r="G7058" s="40" t="s">
        <v>516</v>
      </c>
      <c r="H7058" s="41" t="s">
        <v>171</v>
      </c>
      <c r="I7058" s="42" t="s">
        <v>8</v>
      </c>
      <c r="J7058" s="43" t="s">
        <v>23</v>
      </c>
      <c r="K7058" s="44">
        <v>31</v>
      </c>
      <c r="L7058" s="45">
        <v>22182.74368974454</v>
      </c>
      <c r="M7058" s="46">
        <v>23488.682253597141</v>
      </c>
      <c r="N7058" s="45"/>
      <c r="O7058" s="46"/>
    </row>
    <row r="7059" spans="1:15" x14ac:dyDescent="0.2">
      <c r="A7059" s="11" t="str">
        <f t="shared" si="660"/>
        <v>4229001 - Region Hovedstaden3 år</v>
      </c>
      <c r="B7059" s="12" t="str">
        <f t="shared" si="663"/>
        <v>422900</v>
      </c>
      <c r="C7059" s="14">
        <f t="shared" si="661"/>
        <v>0</v>
      </c>
      <c r="D7059" s="14">
        <f t="shared" si="662"/>
        <v>0</v>
      </c>
      <c r="E7059" s="19" t="str">
        <f t="shared" si="664"/>
        <v>422900 - Andet kundeinformationsarbejde</v>
      </c>
      <c r="F7059" s="19" t="str">
        <f t="shared" si="665"/>
        <v>3 år</v>
      </c>
      <c r="G7059" s="40" t="s">
        <v>516</v>
      </c>
      <c r="H7059" s="41" t="s">
        <v>171</v>
      </c>
      <c r="I7059" s="42" t="s">
        <v>8</v>
      </c>
      <c r="J7059" s="43" t="s">
        <v>14</v>
      </c>
      <c r="K7059" s="44">
        <v>35</v>
      </c>
      <c r="L7059" s="45">
        <v>24662.608004367095</v>
      </c>
      <c r="M7059" s="46">
        <v>26111.66362839465</v>
      </c>
      <c r="N7059" s="45"/>
      <c r="O7059" s="46"/>
    </row>
    <row r="7060" spans="1:15" x14ac:dyDescent="0.2">
      <c r="A7060" s="11" t="str">
        <f t="shared" si="660"/>
        <v>4229001 - Region Hovedstaden4 år</v>
      </c>
      <c r="B7060" s="12" t="str">
        <f t="shared" si="663"/>
        <v>422900</v>
      </c>
      <c r="C7060" s="14">
        <f t="shared" si="661"/>
        <v>0</v>
      </c>
      <c r="D7060" s="14">
        <f t="shared" si="662"/>
        <v>0</v>
      </c>
      <c r="E7060" s="19" t="str">
        <f t="shared" si="664"/>
        <v>422900 - Andet kundeinformationsarbejde</v>
      </c>
      <c r="F7060" s="19" t="str">
        <f t="shared" si="665"/>
        <v>4 år</v>
      </c>
      <c r="G7060" s="40" t="s">
        <v>516</v>
      </c>
      <c r="H7060" s="41" t="s">
        <v>171</v>
      </c>
      <c r="I7060" s="42" t="s">
        <v>8</v>
      </c>
      <c r="J7060" s="43" t="s">
        <v>24</v>
      </c>
      <c r="K7060" s="44">
        <v>25</v>
      </c>
      <c r="L7060" s="45">
        <v>24842.161751799671</v>
      </c>
      <c r="M7060" s="46">
        <v>26325.441947677045</v>
      </c>
      <c r="N7060" s="45"/>
      <c r="O7060" s="46"/>
    </row>
    <row r="7061" spans="1:15" x14ac:dyDescent="0.2">
      <c r="A7061" s="11" t="str">
        <f t="shared" si="660"/>
        <v>4229001 - Region Hovedstaden5-9 år</v>
      </c>
      <c r="B7061" s="12" t="str">
        <f t="shared" si="663"/>
        <v>422900</v>
      </c>
      <c r="C7061" s="14">
        <f t="shared" si="661"/>
        <v>0</v>
      </c>
      <c r="D7061" s="14">
        <f t="shared" si="662"/>
        <v>0</v>
      </c>
      <c r="E7061" s="19" t="str">
        <f t="shared" si="664"/>
        <v>422900 - Andet kundeinformationsarbejde</v>
      </c>
      <c r="F7061" s="19" t="str">
        <f t="shared" si="665"/>
        <v>5-9 år</v>
      </c>
      <c r="G7061" s="40" t="s">
        <v>516</v>
      </c>
      <c r="H7061" s="41" t="s">
        <v>171</v>
      </c>
      <c r="I7061" s="42" t="s">
        <v>8</v>
      </c>
      <c r="J7061" s="43" t="s">
        <v>15</v>
      </c>
      <c r="K7061" s="44">
        <v>91</v>
      </c>
      <c r="L7061" s="45">
        <v>31750.128735640163</v>
      </c>
      <c r="M7061" s="46">
        <v>33711.279202806007</v>
      </c>
      <c r="N7061" s="45"/>
      <c r="O7061" s="46"/>
    </row>
    <row r="7062" spans="1:15" x14ac:dyDescent="0.2">
      <c r="A7062" s="11" t="str">
        <f t="shared" si="660"/>
        <v>4229001 - Region Hovedstaden0-4 år</v>
      </c>
      <c r="B7062" s="12" t="str">
        <f t="shared" si="663"/>
        <v>422900</v>
      </c>
      <c r="C7062" s="14">
        <f t="shared" si="661"/>
        <v>0</v>
      </c>
      <c r="D7062" s="14">
        <f t="shared" si="662"/>
        <v>0</v>
      </c>
      <c r="E7062" s="19" t="str">
        <f t="shared" si="664"/>
        <v>422900 - Andet kundeinformationsarbejde</v>
      </c>
      <c r="F7062" s="19" t="str">
        <f t="shared" si="665"/>
        <v>0-4 år</v>
      </c>
      <c r="G7062" s="40" t="s">
        <v>516</v>
      </c>
      <c r="H7062" s="41" t="s">
        <v>171</v>
      </c>
      <c r="I7062" s="42" t="s">
        <v>8</v>
      </c>
      <c r="J7062" s="43" t="s">
        <v>16</v>
      </c>
      <c r="K7062" s="44">
        <v>190</v>
      </c>
      <c r="L7062" s="45">
        <v>22182.74368974454</v>
      </c>
      <c r="M7062" s="46">
        <v>23488.682253597141</v>
      </c>
      <c r="N7062" s="45"/>
      <c r="O7062" s="46"/>
    </row>
    <row r="7063" spans="1:15" x14ac:dyDescent="0.2">
      <c r="A7063" s="11" t="str">
        <f t="shared" si="660"/>
        <v>4229001 - Region Hovedstaden10-14 år</v>
      </c>
      <c r="B7063" s="12" t="str">
        <f t="shared" si="663"/>
        <v>422900</v>
      </c>
      <c r="C7063" s="14">
        <f t="shared" si="661"/>
        <v>0</v>
      </c>
      <c r="D7063" s="14">
        <f t="shared" si="662"/>
        <v>0</v>
      </c>
      <c r="E7063" s="19" t="str">
        <f t="shared" si="664"/>
        <v>422900 - Andet kundeinformationsarbejde</v>
      </c>
      <c r="F7063" s="19" t="str">
        <f t="shared" si="665"/>
        <v>10-14 år</v>
      </c>
      <c r="G7063" s="40" t="s">
        <v>516</v>
      </c>
      <c r="H7063" s="41" t="s">
        <v>171</v>
      </c>
      <c r="I7063" s="42" t="s">
        <v>8</v>
      </c>
      <c r="J7063" s="43" t="s">
        <v>17</v>
      </c>
      <c r="K7063" s="44">
        <v>64</v>
      </c>
      <c r="L7063" s="45">
        <v>35680.360987719818</v>
      </c>
      <c r="M7063" s="46">
        <v>37870.555223341631</v>
      </c>
      <c r="N7063" s="45"/>
      <c r="O7063" s="46"/>
    </row>
    <row r="7064" spans="1:15" x14ac:dyDescent="0.2">
      <c r="A7064" s="11" t="str">
        <f t="shared" si="660"/>
        <v>4229001 - Region Hovedstaden15-20 år</v>
      </c>
      <c r="B7064" s="12" t="str">
        <f t="shared" si="663"/>
        <v>422900</v>
      </c>
      <c r="C7064" s="14">
        <f t="shared" si="661"/>
        <v>0</v>
      </c>
      <c r="D7064" s="14">
        <f t="shared" si="662"/>
        <v>0</v>
      </c>
      <c r="E7064" s="19" t="str">
        <f t="shared" si="664"/>
        <v>422900 - Andet kundeinformationsarbejde</v>
      </c>
      <c r="F7064" s="19" t="str">
        <f t="shared" si="665"/>
        <v>15-20 år</v>
      </c>
      <c r="G7064" s="40" t="s">
        <v>516</v>
      </c>
      <c r="H7064" s="41" t="s">
        <v>171</v>
      </c>
      <c r="I7064" s="42" t="s">
        <v>8</v>
      </c>
      <c r="J7064" s="43" t="s">
        <v>18</v>
      </c>
      <c r="K7064" s="44">
        <v>48</v>
      </c>
      <c r="L7064" s="45">
        <v>35895.78495097212</v>
      </c>
      <c r="M7064" s="46">
        <v>38100.767192746374</v>
      </c>
      <c r="N7064" s="45"/>
      <c r="O7064" s="46"/>
    </row>
    <row r="7065" spans="1:15" x14ac:dyDescent="0.2">
      <c r="A7065" s="11" t="str">
        <f t="shared" si="660"/>
        <v>4229001 - Region Hovedstaden20-24 år</v>
      </c>
      <c r="B7065" s="12" t="str">
        <f t="shared" si="663"/>
        <v>422900</v>
      </c>
      <c r="C7065" s="14">
        <f t="shared" si="661"/>
        <v>0</v>
      </c>
      <c r="D7065" s="14">
        <f t="shared" si="662"/>
        <v>0</v>
      </c>
      <c r="E7065" s="19" t="str">
        <f t="shared" si="664"/>
        <v>422900 - Andet kundeinformationsarbejde</v>
      </c>
      <c r="F7065" s="19" t="str">
        <f t="shared" si="665"/>
        <v>20-24 år</v>
      </c>
      <c r="G7065" s="40" t="s">
        <v>516</v>
      </c>
      <c r="H7065" s="41" t="s">
        <v>171</v>
      </c>
      <c r="I7065" s="42" t="s">
        <v>8</v>
      </c>
      <c r="J7065" s="43" t="s">
        <v>19</v>
      </c>
      <c r="K7065" s="44">
        <v>37</v>
      </c>
      <c r="L7065" s="45">
        <v>37067.498031744835</v>
      </c>
      <c r="M7065" s="46">
        <v>39344.455480053432</v>
      </c>
      <c r="N7065" s="45"/>
      <c r="O7065" s="46"/>
    </row>
    <row r="7066" spans="1:15" x14ac:dyDescent="0.2">
      <c r="A7066" s="11" t="str">
        <f t="shared" si="660"/>
        <v>4229001 - Region Hovedstaden25 år og derover</v>
      </c>
      <c r="B7066" s="12" t="str">
        <f t="shared" si="663"/>
        <v>422900</v>
      </c>
      <c r="C7066" s="14">
        <f t="shared" si="661"/>
        <v>0</v>
      </c>
      <c r="D7066" s="14">
        <f t="shared" si="662"/>
        <v>0</v>
      </c>
      <c r="E7066" s="19" t="str">
        <f t="shared" si="664"/>
        <v>422900 - Andet kundeinformationsarbejde</v>
      </c>
      <c r="F7066" s="19" t="str">
        <f t="shared" si="665"/>
        <v>25 år og derover</v>
      </c>
      <c r="G7066" s="40" t="s">
        <v>516</v>
      </c>
      <c r="H7066" s="41" t="s">
        <v>171</v>
      </c>
      <c r="I7066" s="42" t="s">
        <v>8</v>
      </c>
      <c r="J7066" s="43" t="s">
        <v>9</v>
      </c>
      <c r="K7066" s="44">
        <v>125</v>
      </c>
      <c r="L7066" s="45">
        <v>37052.703429764268</v>
      </c>
      <c r="M7066" s="46">
        <v>39315.300667408017</v>
      </c>
      <c r="N7066" s="45"/>
      <c r="O7066" s="46"/>
    </row>
    <row r="7067" spans="1:15" x14ac:dyDescent="0.2">
      <c r="A7067" s="11" t="str">
        <f t="shared" si="660"/>
        <v>4229001 - Region HovedstadenAlle uanset erf.</v>
      </c>
      <c r="B7067" s="12" t="str">
        <f t="shared" si="663"/>
        <v>422900</v>
      </c>
      <c r="C7067" s="14">
        <f t="shared" si="661"/>
        <v>0</v>
      </c>
      <c r="D7067" s="14">
        <f t="shared" si="662"/>
        <v>0</v>
      </c>
      <c r="E7067" s="19" t="str">
        <f t="shared" si="664"/>
        <v>422900 - Andet kundeinformationsarbejde</v>
      </c>
      <c r="F7067" s="19" t="str">
        <f t="shared" si="665"/>
        <v>Alle uanset erf.</v>
      </c>
      <c r="G7067" s="40" t="s">
        <v>516</v>
      </c>
      <c r="H7067" s="41" t="s">
        <v>171</v>
      </c>
      <c r="I7067" s="42" t="s">
        <v>8</v>
      </c>
      <c r="J7067" s="43" t="s">
        <v>10</v>
      </c>
      <c r="K7067" s="44">
        <v>555</v>
      </c>
      <c r="L7067" s="45">
        <v>31750.128735640163</v>
      </c>
      <c r="M7067" s="46">
        <v>33711.279202806007</v>
      </c>
      <c r="N7067" s="45"/>
      <c r="O7067" s="46"/>
    </row>
    <row r="7068" spans="1:15" x14ac:dyDescent="0.2">
      <c r="A7068" s="11" t="str">
        <f t="shared" si="660"/>
        <v>4229002 - Region Sjælland25 år og derover</v>
      </c>
      <c r="B7068" s="12" t="str">
        <f t="shared" si="663"/>
        <v>422900</v>
      </c>
      <c r="C7068" s="14">
        <f t="shared" si="661"/>
        <v>0</v>
      </c>
      <c r="D7068" s="14">
        <f t="shared" si="662"/>
        <v>0</v>
      </c>
      <c r="E7068" s="19" t="str">
        <f t="shared" si="664"/>
        <v>422900 - Andet kundeinformationsarbejde</v>
      </c>
      <c r="F7068" s="19" t="str">
        <f t="shared" si="665"/>
        <v>25 år og derover</v>
      </c>
      <c r="G7068" s="40" t="s">
        <v>516</v>
      </c>
      <c r="H7068" s="41" t="s">
        <v>171</v>
      </c>
      <c r="I7068" s="42" t="s">
        <v>20</v>
      </c>
      <c r="J7068" s="43" t="s">
        <v>9</v>
      </c>
      <c r="K7068" s="44">
        <v>28</v>
      </c>
      <c r="L7068" s="45">
        <v>36270.881886611285</v>
      </c>
      <c r="M7068" s="46">
        <v>38474.580491701439</v>
      </c>
      <c r="N7068" s="45"/>
      <c r="O7068" s="46"/>
    </row>
    <row r="7069" spans="1:15" x14ac:dyDescent="0.2">
      <c r="A7069" s="11" t="str">
        <f t="shared" si="660"/>
        <v>4229002 - Region SjællandAlle uanset erf.</v>
      </c>
      <c r="B7069" s="12" t="str">
        <f t="shared" si="663"/>
        <v>422900</v>
      </c>
      <c r="C7069" s="14">
        <f t="shared" si="661"/>
        <v>0</v>
      </c>
      <c r="D7069" s="14">
        <f t="shared" si="662"/>
        <v>0</v>
      </c>
      <c r="E7069" s="19" t="str">
        <f t="shared" si="664"/>
        <v>422900 - Andet kundeinformationsarbejde</v>
      </c>
      <c r="F7069" s="19" t="str">
        <f t="shared" si="665"/>
        <v>Alle uanset erf.</v>
      </c>
      <c r="G7069" s="40" t="s">
        <v>516</v>
      </c>
      <c r="H7069" s="41" t="s">
        <v>171</v>
      </c>
      <c r="I7069" s="42" t="s">
        <v>20</v>
      </c>
      <c r="J7069" s="43" t="s">
        <v>10</v>
      </c>
      <c r="K7069" s="44">
        <v>57</v>
      </c>
      <c r="L7069" s="45">
        <v>39442.535938265049</v>
      </c>
      <c r="M7069" s="46">
        <v>41793.914101754825</v>
      </c>
      <c r="N7069" s="45"/>
      <c r="O7069" s="46"/>
    </row>
    <row r="7070" spans="1:15" x14ac:dyDescent="0.2">
      <c r="A7070" s="11" t="str">
        <f t="shared" si="660"/>
        <v>4229003 - Region Syddanmark5-9 år</v>
      </c>
      <c r="B7070" s="12" t="str">
        <f t="shared" si="663"/>
        <v>422900</v>
      </c>
      <c r="C7070" s="14">
        <f t="shared" si="661"/>
        <v>0</v>
      </c>
      <c r="D7070" s="14">
        <f t="shared" si="662"/>
        <v>0</v>
      </c>
      <c r="E7070" s="19" t="str">
        <f t="shared" si="664"/>
        <v>422900 - Andet kundeinformationsarbejde</v>
      </c>
      <c r="F7070" s="19" t="str">
        <f t="shared" si="665"/>
        <v>5-9 år</v>
      </c>
      <c r="G7070" s="40" t="s">
        <v>516</v>
      </c>
      <c r="H7070" s="41" t="s">
        <v>171</v>
      </c>
      <c r="I7070" s="42" t="s">
        <v>544</v>
      </c>
      <c r="J7070" s="43" t="s">
        <v>15</v>
      </c>
      <c r="K7070" s="44">
        <v>22</v>
      </c>
      <c r="L7070" s="45">
        <v>32558.574209607348</v>
      </c>
      <c r="M7070" s="46">
        <v>34557.736854526614</v>
      </c>
      <c r="N7070" s="45"/>
      <c r="O7070" s="46"/>
    </row>
    <row r="7071" spans="1:15" x14ac:dyDescent="0.2">
      <c r="A7071" s="11" t="str">
        <f t="shared" si="660"/>
        <v>4229003 - Region Syddanmark0-4 år</v>
      </c>
      <c r="B7071" s="12" t="str">
        <f t="shared" si="663"/>
        <v>422900</v>
      </c>
      <c r="C7071" s="14">
        <f t="shared" si="661"/>
        <v>0</v>
      </c>
      <c r="D7071" s="14">
        <f t="shared" si="662"/>
        <v>0</v>
      </c>
      <c r="E7071" s="19" t="str">
        <f t="shared" si="664"/>
        <v>422900 - Andet kundeinformationsarbejde</v>
      </c>
      <c r="F7071" s="19" t="str">
        <f t="shared" si="665"/>
        <v>0-4 år</v>
      </c>
      <c r="G7071" s="40" t="s">
        <v>516</v>
      </c>
      <c r="H7071" s="41" t="s">
        <v>171</v>
      </c>
      <c r="I7071" s="42" t="s">
        <v>544</v>
      </c>
      <c r="J7071" s="43" t="s">
        <v>16</v>
      </c>
      <c r="K7071" s="44">
        <v>18</v>
      </c>
      <c r="L7071" s="45">
        <v>35269.240450743586</v>
      </c>
      <c r="M7071" s="46">
        <v>37450.137373773323</v>
      </c>
      <c r="N7071" s="45"/>
      <c r="O7071" s="46"/>
    </row>
    <row r="7072" spans="1:15" x14ac:dyDescent="0.2">
      <c r="A7072" s="11" t="str">
        <f t="shared" si="660"/>
        <v>4229003 - Region Syddanmark10-14 år</v>
      </c>
      <c r="B7072" s="12" t="str">
        <f t="shared" si="663"/>
        <v>422900</v>
      </c>
      <c r="C7072" s="14">
        <f t="shared" si="661"/>
        <v>0</v>
      </c>
      <c r="D7072" s="14">
        <f t="shared" si="662"/>
        <v>0</v>
      </c>
      <c r="E7072" s="19" t="str">
        <f t="shared" si="664"/>
        <v>422900 - Andet kundeinformationsarbejde</v>
      </c>
      <c r="F7072" s="19" t="str">
        <f t="shared" si="665"/>
        <v>10-14 år</v>
      </c>
      <c r="G7072" s="40" t="s">
        <v>516</v>
      </c>
      <c r="H7072" s="41" t="s">
        <v>171</v>
      </c>
      <c r="I7072" s="42" t="s">
        <v>544</v>
      </c>
      <c r="J7072" s="43" t="s">
        <v>17</v>
      </c>
      <c r="K7072" s="44">
        <v>13</v>
      </c>
      <c r="L7072" s="45">
        <v>38793.217745673857</v>
      </c>
      <c r="M7072" s="46">
        <v>41121.04987386227</v>
      </c>
      <c r="N7072" s="45"/>
      <c r="O7072" s="46"/>
    </row>
    <row r="7073" spans="1:15" x14ac:dyDescent="0.2">
      <c r="A7073" s="11" t="str">
        <f t="shared" si="660"/>
        <v>4229003 - Region Syddanmark15-20 år</v>
      </c>
      <c r="B7073" s="12" t="str">
        <f t="shared" si="663"/>
        <v>422900</v>
      </c>
      <c r="C7073" s="14">
        <f t="shared" si="661"/>
        <v>0</v>
      </c>
      <c r="D7073" s="14">
        <f t="shared" si="662"/>
        <v>0</v>
      </c>
      <c r="E7073" s="19" t="str">
        <f t="shared" si="664"/>
        <v>422900 - Andet kundeinformationsarbejde</v>
      </c>
      <c r="F7073" s="19" t="str">
        <f t="shared" si="665"/>
        <v>15-20 år</v>
      </c>
      <c r="G7073" s="40" t="s">
        <v>516</v>
      </c>
      <c r="H7073" s="41" t="s">
        <v>171</v>
      </c>
      <c r="I7073" s="42" t="s">
        <v>544</v>
      </c>
      <c r="J7073" s="43" t="s">
        <v>18</v>
      </c>
      <c r="K7073" s="44">
        <v>17</v>
      </c>
      <c r="L7073" s="45">
        <v>37164.206533700461</v>
      </c>
      <c r="M7073" s="46">
        <v>39439.369144552526</v>
      </c>
      <c r="N7073" s="45"/>
      <c r="O7073" s="46"/>
    </row>
    <row r="7074" spans="1:15" x14ac:dyDescent="0.2">
      <c r="A7074" s="11" t="str">
        <f t="shared" si="660"/>
        <v>4229003 - Region Syddanmark20-24 år</v>
      </c>
      <c r="B7074" s="12" t="str">
        <f t="shared" si="663"/>
        <v>422900</v>
      </c>
      <c r="C7074" s="14">
        <f t="shared" si="661"/>
        <v>0</v>
      </c>
      <c r="D7074" s="14">
        <f t="shared" si="662"/>
        <v>0</v>
      </c>
      <c r="E7074" s="19" t="str">
        <f t="shared" si="664"/>
        <v>422900 - Andet kundeinformationsarbejde</v>
      </c>
      <c r="F7074" s="19" t="str">
        <f t="shared" si="665"/>
        <v>20-24 år</v>
      </c>
      <c r="G7074" s="40" t="s">
        <v>516</v>
      </c>
      <c r="H7074" s="41" t="s">
        <v>171</v>
      </c>
      <c r="I7074" s="42" t="s">
        <v>544</v>
      </c>
      <c r="J7074" s="43" t="s">
        <v>19</v>
      </c>
      <c r="K7074" s="44">
        <v>15</v>
      </c>
      <c r="L7074" s="45">
        <v>41441.868791085573</v>
      </c>
      <c r="M7074" s="46">
        <v>44012.978232740315</v>
      </c>
      <c r="N7074" s="45"/>
      <c r="O7074" s="46"/>
    </row>
    <row r="7075" spans="1:15" x14ac:dyDescent="0.2">
      <c r="A7075" s="11" t="str">
        <f t="shared" si="660"/>
        <v>4229003 - Region Syddanmark25 år og derover</v>
      </c>
      <c r="B7075" s="12" t="str">
        <f t="shared" si="663"/>
        <v>422900</v>
      </c>
      <c r="C7075" s="14">
        <f t="shared" si="661"/>
        <v>0</v>
      </c>
      <c r="D7075" s="14">
        <f t="shared" si="662"/>
        <v>0</v>
      </c>
      <c r="E7075" s="19" t="str">
        <f t="shared" si="664"/>
        <v>422900 - Andet kundeinformationsarbejde</v>
      </c>
      <c r="F7075" s="19" t="str">
        <f t="shared" si="665"/>
        <v>25 år og derover</v>
      </c>
      <c r="G7075" s="40" t="s">
        <v>516</v>
      </c>
      <c r="H7075" s="41" t="s">
        <v>171</v>
      </c>
      <c r="I7075" s="42" t="s">
        <v>544</v>
      </c>
      <c r="J7075" s="43" t="s">
        <v>9</v>
      </c>
      <c r="K7075" s="44">
        <v>59</v>
      </c>
      <c r="L7075" s="45">
        <v>37252.430694041381</v>
      </c>
      <c r="M7075" s="46">
        <v>39563.621744929551</v>
      </c>
      <c r="N7075" s="45"/>
      <c r="O7075" s="46"/>
    </row>
    <row r="7076" spans="1:15" x14ac:dyDescent="0.2">
      <c r="A7076" s="11" t="str">
        <f t="shared" si="660"/>
        <v>4229003 - Region SyddanmarkAlle uanset erf.</v>
      </c>
      <c r="B7076" s="12" t="str">
        <f t="shared" si="663"/>
        <v>422900</v>
      </c>
      <c r="C7076" s="14">
        <f t="shared" si="661"/>
        <v>0</v>
      </c>
      <c r="D7076" s="14">
        <f t="shared" si="662"/>
        <v>0</v>
      </c>
      <c r="E7076" s="19" t="str">
        <f t="shared" si="664"/>
        <v>422900 - Andet kundeinformationsarbejde</v>
      </c>
      <c r="F7076" s="19" t="str">
        <f t="shared" si="665"/>
        <v>Alle uanset erf.</v>
      </c>
      <c r="G7076" s="40" t="s">
        <v>516</v>
      </c>
      <c r="H7076" s="41" t="s">
        <v>171</v>
      </c>
      <c r="I7076" s="42" t="s">
        <v>544</v>
      </c>
      <c r="J7076" s="43" t="s">
        <v>10</v>
      </c>
      <c r="K7076" s="44">
        <v>144</v>
      </c>
      <c r="L7076" s="45">
        <v>37044.601787580024</v>
      </c>
      <c r="M7076" s="46">
        <v>39302.38300432176</v>
      </c>
      <c r="N7076" s="45"/>
      <c r="O7076" s="46"/>
    </row>
    <row r="7077" spans="1:15" x14ac:dyDescent="0.2">
      <c r="A7077" s="11" t="str">
        <f t="shared" si="660"/>
        <v>4229004 - Region MidtjyllandUnder 1 år</v>
      </c>
      <c r="B7077" s="12" t="str">
        <f t="shared" si="663"/>
        <v>422900</v>
      </c>
      <c r="C7077" s="14">
        <f t="shared" si="661"/>
        <v>0</v>
      </c>
      <c r="D7077" s="14">
        <f t="shared" si="662"/>
        <v>0</v>
      </c>
      <c r="E7077" s="19" t="str">
        <f t="shared" si="664"/>
        <v>422900 - Andet kundeinformationsarbejde</v>
      </c>
      <c r="F7077" s="19" t="str">
        <f t="shared" si="665"/>
        <v>Under 1 år</v>
      </c>
      <c r="G7077" s="40" t="s">
        <v>516</v>
      </c>
      <c r="H7077" s="41" t="s">
        <v>171</v>
      </c>
      <c r="I7077" s="42" t="s">
        <v>517</v>
      </c>
      <c r="J7077" s="43" t="s">
        <v>13</v>
      </c>
      <c r="K7077" s="44">
        <v>21</v>
      </c>
      <c r="L7077" s="45">
        <v>23579.074206647823</v>
      </c>
      <c r="M7077" s="46">
        <v>24958.123244066093</v>
      </c>
      <c r="N7077" s="45"/>
      <c r="O7077" s="46"/>
    </row>
    <row r="7078" spans="1:15" x14ac:dyDescent="0.2">
      <c r="A7078" s="11" t="str">
        <f t="shared" si="660"/>
        <v>4229004 - Region Midtjylland5-9 år</v>
      </c>
      <c r="B7078" s="12" t="str">
        <f t="shared" si="663"/>
        <v>422900</v>
      </c>
      <c r="C7078" s="14">
        <f t="shared" si="661"/>
        <v>0</v>
      </c>
      <c r="D7078" s="14">
        <f t="shared" si="662"/>
        <v>0</v>
      </c>
      <c r="E7078" s="19" t="str">
        <f t="shared" si="664"/>
        <v>422900 - Andet kundeinformationsarbejde</v>
      </c>
      <c r="F7078" s="19" t="str">
        <f t="shared" si="665"/>
        <v>5-9 år</v>
      </c>
      <c r="G7078" s="40" t="s">
        <v>516</v>
      </c>
      <c r="H7078" s="41" t="s">
        <v>171</v>
      </c>
      <c r="I7078" s="42" t="s">
        <v>517</v>
      </c>
      <c r="J7078" s="43" t="s">
        <v>15</v>
      </c>
      <c r="K7078" s="44">
        <v>33</v>
      </c>
      <c r="L7078" s="45">
        <v>33184.986051925574</v>
      </c>
      <c r="M7078" s="46">
        <v>35151.101996904828</v>
      </c>
      <c r="N7078" s="45"/>
      <c r="O7078" s="46"/>
    </row>
    <row r="7079" spans="1:15" x14ac:dyDescent="0.2">
      <c r="A7079" s="11" t="str">
        <f t="shared" si="660"/>
        <v>4229004 - Region Midtjylland0-4 år</v>
      </c>
      <c r="B7079" s="12" t="str">
        <f t="shared" si="663"/>
        <v>422900</v>
      </c>
      <c r="C7079" s="14">
        <f t="shared" si="661"/>
        <v>0</v>
      </c>
      <c r="D7079" s="14">
        <f t="shared" si="662"/>
        <v>0</v>
      </c>
      <c r="E7079" s="19" t="str">
        <f t="shared" si="664"/>
        <v>422900 - Andet kundeinformationsarbejde</v>
      </c>
      <c r="F7079" s="19" t="str">
        <f t="shared" si="665"/>
        <v>0-4 år</v>
      </c>
      <c r="G7079" s="40" t="s">
        <v>516</v>
      </c>
      <c r="H7079" s="41" t="s">
        <v>171</v>
      </c>
      <c r="I7079" s="42" t="s">
        <v>517</v>
      </c>
      <c r="J7079" s="43" t="s">
        <v>16</v>
      </c>
      <c r="K7079" s="44">
        <v>49</v>
      </c>
      <c r="L7079" s="45">
        <v>25368.120111488552</v>
      </c>
      <c r="M7079" s="46">
        <v>26901.829997346984</v>
      </c>
      <c r="N7079" s="45"/>
      <c r="O7079" s="46"/>
    </row>
    <row r="7080" spans="1:15" x14ac:dyDescent="0.2">
      <c r="A7080" s="11" t="str">
        <f t="shared" si="660"/>
        <v>4229004 - Region Midtjylland10-14 år</v>
      </c>
      <c r="B7080" s="12" t="str">
        <f t="shared" si="663"/>
        <v>422900</v>
      </c>
      <c r="C7080" s="14">
        <f t="shared" si="661"/>
        <v>0</v>
      </c>
      <c r="D7080" s="14">
        <f t="shared" si="662"/>
        <v>0</v>
      </c>
      <c r="E7080" s="19" t="str">
        <f t="shared" si="664"/>
        <v>422900 - Andet kundeinformationsarbejde</v>
      </c>
      <c r="F7080" s="19" t="str">
        <f t="shared" si="665"/>
        <v>10-14 år</v>
      </c>
      <c r="G7080" s="40" t="s">
        <v>516</v>
      </c>
      <c r="H7080" s="41" t="s">
        <v>171</v>
      </c>
      <c r="I7080" s="42" t="s">
        <v>517</v>
      </c>
      <c r="J7080" s="43" t="s">
        <v>17</v>
      </c>
      <c r="K7080" s="44">
        <v>18</v>
      </c>
      <c r="L7080" s="45">
        <v>33307.136256934333</v>
      </c>
      <c r="M7080" s="46">
        <v>35314.851453814656</v>
      </c>
      <c r="N7080" s="45"/>
      <c r="O7080" s="46"/>
    </row>
    <row r="7081" spans="1:15" x14ac:dyDescent="0.2">
      <c r="A7081" s="11" t="str">
        <f t="shared" si="660"/>
        <v>4229004 - Region Midtjylland15-20 år</v>
      </c>
      <c r="B7081" s="12" t="str">
        <f t="shared" si="663"/>
        <v>422900</v>
      </c>
      <c r="C7081" s="14">
        <f t="shared" si="661"/>
        <v>0</v>
      </c>
      <c r="D7081" s="14">
        <f t="shared" si="662"/>
        <v>0</v>
      </c>
      <c r="E7081" s="19" t="str">
        <f t="shared" si="664"/>
        <v>422900 - Andet kundeinformationsarbejde</v>
      </c>
      <c r="F7081" s="19" t="str">
        <f t="shared" si="665"/>
        <v>15-20 år</v>
      </c>
      <c r="G7081" s="40" t="s">
        <v>516</v>
      </c>
      <c r="H7081" s="41" t="s">
        <v>171</v>
      </c>
      <c r="I7081" s="42" t="s">
        <v>517</v>
      </c>
      <c r="J7081" s="43" t="s">
        <v>18</v>
      </c>
      <c r="K7081" s="44">
        <v>18</v>
      </c>
      <c r="L7081" s="45">
        <v>35756.703029778269</v>
      </c>
      <c r="M7081" s="46">
        <v>37945.699416581847</v>
      </c>
      <c r="N7081" s="45"/>
      <c r="O7081" s="46"/>
    </row>
    <row r="7082" spans="1:15" x14ac:dyDescent="0.2">
      <c r="A7082" s="11" t="str">
        <f t="shared" si="660"/>
        <v>4229004 - Region Midtjylland20-24 år</v>
      </c>
      <c r="B7082" s="12" t="str">
        <f t="shared" si="663"/>
        <v>422900</v>
      </c>
      <c r="C7082" s="14">
        <f t="shared" si="661"/>
        <v>0</v>
      </c>
      <c r="D7082" s="14">
        <f t="shared" si="662"/>
        <v>0</v>
      </c>
      <c r="E7082" s="19" t="str">
        <f t="shared" si="664"/>
        <v>422900 - Andet kundeinformationsarbejde</v>
      </c>
      <c r="F7082" s="19" t="str">
        <f t="shared" si="665"/>
        <v>20-24 år</v>
      </c>
      <c r="G7082" s="40" t="s">
        <v>516</v>
      </c>
      <c r="H7082" s="41" t="s">
        <v>171</v>
      </c>
      <c r="I7082" s="42" t="s">
        <v>517</v>
      </c>
      <c r="J7082" s="43" t="s">
        <v>19</v>
      </c>
      <c r="K7082" s="44">
        <v>19</v>
      </c>
      <c r="L7082" s="45">
        <v>33406.240403556854</v>
      </c>
      <c r="M7082" s="46">
        <v>35419.929482421896</v>
      </c>
      <c r="N7082" s="45"/>
      <c r="O7082" s="46"/>
    </row>
    <row r="7083" spans="1:15" x14ac:dyDescent="0.2">
      <c r="A7083" s="11" t="str">
        <f t="shared" si="660"/>
        <v>4229004 - Region Midtjylland25 år og derover</v>
      </c>
      <c r="B7083" s="12" t="str">
        <f t="shared" si="663"/>
        <v>422900</v>
      </c>
      <c r="C7083" s="14">
        <f t="shared" si="661"/>
        <v>0</v>
      </c>
      <c r="D7083" s="14">
        <f t="shared" si="662"/>
        <v>0</v>
      </c>
      <c r="E7083" s="19" t="str">
        <f t="shared" si="664"/>
        <v>422900 - Andet kundeinformationsarbejde</v>
      </c>
      <c r="F7083" s="19" t="str">
        <f t="shared" si="665"/>
        <v>25 år og derover</v>
      </c>
      <c r="G7083" s="40" t="s">
        <v>516</v>
      </c>
      <c r="H7083" s="41" t="s">
        <v>171</v>
      </c>
      <c r="I7083" s="42" t="s">
        <v>517</v>
      </c>
      <c r="J7083" s="43" t="s">
        <v>9</v>
      </c>
      <c r="K7083" s="44">
        <v>50</v>
      </c>
      <c r="L7083" s="45">
        <v>35626.576295154911</v>
      </c>
      <c r="M7083" s="46">
        <v>37797.932198432172</v>
      </c>
      <c r="N7083" s="45"/>
      <c r="O7083" s="46"/>
    </row>
    <row r="7084" spans="1:15" x14ac:dyDescent="0.2">
      <c r="A7084" s="11" t="str">
        <f t="shared" si="660"/>
        <v>4229004 - Region MidtjyllandAlle uanset erf.</v>
      </c>
      <c r="B7084" s="12" t="str">
        <f t="shared" si="663"/>
        <v>422900</v>
      </c>
      <c r="C7084" s="14">
        <f t="shared" si="661"/>
        <v>0</v>
      </c>
      <c r="D7084" s="14">
        <f t="shared" si="662"/>
        <v>0</v>
      </c>
      <c r="E7084" s="19" t="str">
        <f t="shared" si="664"/>
        <v>422900 - Andet kundeinformationsarbejde</v>
      </c>
      <c r="F7084" s="19" t="str">
        <f t="shared" si="665"/>
        <v>Alle uanset erf.</v>
      </c>
      <c r="G7084" s="40" t="s">
        <v>516</v>
      </c>
      <c r="H7084" s="41" t="s">
        <v>171</v>
      </c>
      <c r="I7084" s="42" t="s">
        <v>517</v>
      </c>
      <c r="J7084" s="43" t="s">
        <v>10</v>
      </c>
      <c r="K7084" s="44">
        <v>187</v>
      </c>
      <c r="L7084" s="45">
        <v>32989.365913723719</v>
      </c>
      <c r="M7084" s="46">
        <v>34943.891922450603</v>
      </c>
      <c r="N7084" s="45"/>
      <c r="O7084" s="46"/>
    </row>
    <row r="7085" spans="1:15" x14ac:dyDescent="0.2">
      <c r="A7085" s="11" t="str">
        <f t="shared" si="660"/>
        <v>4229005 - Region NordjyllandAlle uanset erf.</v>
      </c>
      <c r="B7085" s="12" t="str">
        <f t="shared" si="663"/>
        <v>422900</v>
      </c>
      <c r="C7085" s="14">
        <f t="shared" si="661"/>
        <v>0</v>
      </c>
      <c r="D7085" s="14">
        <f t="shared" si="662"/>
        <v>0</v>
      </c>
      <c r="E7085" s="19" t="str">
        <f t="shared" si="664"/>
        <v>422900 - Andet kundeinformationsarbejde</v>
      </c>
      <c r="F7085" s="19" t="str">
        <f t="shared" si="665"/>
        <v>Alle uanset erf.</v>
      </c>
      <c r="G7085" s="40" t="s">
        <v>516</v>
      </c>
      <c r="H7085" s="41" t="s">
        <v>171</v>
      </c>
      <c r="I7085" s="42" t="s">
        <v>21</v>
      </c>
      <c r="J7085" s="43" t="s">
        <v>10</v>
      </c>
      <c r="K7085" s="44">
        <v>21</v>
      </c>
      <c r="L7085" s="45">
        <v>33941.029083124471</v>
      </c>
      <c r="M7085" s="46">
        <v>36046.776311248293</v>
      </c>
      <c r="N7085" s="45"/>
      <c r="O7085" s="46"/>
    </row>
    <row r="7086" spans="1:15" x14ac:dyDescent="0.2">
      <c r="A7086" s="11" t="str">
        <f t="shared" si="660"/>
        <v>4229006 - Alle regionerUnder 1 år</v>
      </c>
      <c r="B7086" s="12" t="str">
        <f t="shared" si="663"/>
        <v>422900</v>
      </c>
      <c r="C7086" s="14">
        <f t="shared" si="661"/>
        <v>0</v>
      </c>
      <c r="D7086" s="14">
        <f t="shared" si="662"/>
        <v>0</v>
      </c>
      <c r="E7086" s="19" t="str">
        <f t="shared" si="664"/>
        <v>422900 - Andet kundeinformationsarbejde</v>
      </c>
      <c r="F7086" s="19" t="str">
        <f t="shared" si="665"/>
        <v>Under 1 år</v>
      </c>
      <c r="G7086" s="40" t="s">
        <v>516</v>
      </c>
      <c r="H7086" s="41" t="s">
        <v>171</v>
      </c>
      <c r="I7086" s="42" t="s">
        <v>11</v>
      </c>
      <c r="J7086" s="43" t="s">
        <v>13</v>
      </c>
      <c r="K7086" s="44">
        <v>84</v>
      </c>
      <c r="L7086" s="45">
        <v>22559.003636365684</v>
      </c>
      <c r="M7086" s="46">
        <v>23887.093309260439</v>
      </c>
      <c r="N7086" s="45"/>
      <c r="O7086" s="46"/>
    </row>
    <row r="7087" spans="1:15" x14ac:dyDescent="0.2">
      <c r="A7087" s="11" t="str">
        <f t="shared" si="660"/>
        <v>4229006 - Alle regioner1 år</v>
      </c>
      <c r="B7087" s="12" t="str">
        <f t="shared" si="663"/>
        <v>422900</v>
      </c>
      <c r="C7087" s="14">
        <f t="shared" si="661"/>
        <v>0</v>
      </c>
      <c r="D7087" s="14">
        <f t="shared" si="662"/>
        <v>0</v>
      </c>
      <c r="E7087" s="19" t="str">
        <f t="shared" si="664"/>
        <v>422900 - Andet kundeinformationsarbejde</v>
      </c>
      <c r="F7087" s="19" t="str">
        <f t="shared" si="665"/>
        <v>1 år</v>
      </c>
      <c r="G7087" s="40" t="s">
        <v>516</v>
      </c>
      <c r="H7087" s="41" t="s">
        <v>171</v>
      </c>
      <c r="I7087" s="42" t="s">
        <v>11</v>
      </c>
      <c r="J7087" s="43" t="s">
        <v>22</v>
      </c>
      <c r="K7087" s="44">
        <v>48</v>
      </c>
      <c r="L7087" s="45">
        <v>22092.149945790992</v>
      </c>
      <c r="M7087" s="46">
        <v>23392.755090769559</v>
      </c>
      <c r="N7087" s="45"/>
      <c r="O7087" s="46"/>
    </row>
    <row r="7088" spans="1:15" x14ac:dyDescent="0.2">
      <c r="A7088" s="11" t="str">
        <f t="shared" si="660"/>
        <v>4229006 - Alle regioner2 år</v>
      </c>
      <c r="B7088" s="12" t="str">
        <f t="shared" si="663"/>
        <v>422900</v>
      </c>
      <c r="C7088" s="14">
        <f t="shared" si="661"/>
        <v>0</v>
      </c>
      <c r="D7088" s="14">
        <f t="shared" si="662"/>
        <v>0</v>
      </c>
      <c r="E7088" s="19" t="str">
        <f t="shared" si="664"/>
        <v>422900 - Andet kundeinformationsarbejde</v>
      </c>
      <c r="F7088" s="19" t="str">
        <f t="shared" si="665"/>
        <v>2 år</v>
      </c>
      <c r="G7088" s="40" t="s">
        <v>516</v>
      </c>
      <c r="H7088" s="41" t="s">
        <v>171</v>
      </c>
      <c r="I7088" s="42" t="s">
        <v>11</v>
      </c>
      <c r="J7088" s="43" t="s">
        <v>23</v>
      </c>
      <c r="K7088" s="44">
        <v>45</v>
      </c>
      <c r="L7088" s="45">
        <v>22450.167266460747</v>
      </c>
      <c r="M7088" s="46">
        <v>23771.849543832363</v>
      </c>
      <c r="N7088" s="45"/>
      <c r="O7088" s="46"/>
    </row>
    <row r="7089" spans="1:15" x14ac:dyDescent="0.2">
      <c r="A7089" s="11" t="str">
        <f t="shared" si="660"/>
        <v>4229006 - Alle regioner3 år</v>
      </c>
      <c r="B7089" s="12" t="str">
        <f t="shared" si="663"/>
        <v>422900</v>
      </c>
      <c r="C7089" s="14">
        <f t="shared" si="661"/>
        <v>0</v>
      </c>
      <c r="D7089" s="14">
        <f t="shared" si="662"/>
        <v>0</v>
      </c>
      <c r="E7089" s="19" t="str">
        <f t="shared" si="664"/>
        <v>422900 - Andet kundeinformationsarbejde</v>
      </c>
      <c r="F7089" s="19" t="str">
        <f t="shared" si="665"/>
        <v>3 år</v>
      </c>
      <c r="G7089" s="40" t="s">
        <v>516</v>
      </c>
      <c r="H7089" s="41" t="s">
        <v>171</v>
      </c>
      <c r="I7089" s="42" t="s">
        <v>11</v>
      </c>
      <c r="J7089" s="43" t="s">
        <v>14</v>
      </c>
      <c r="K7089" s="44">
        <v>48</v>
      </c>
      <c r="L7089" s="45">
        <v>29603.479693046964</v>
      </c>
      <c r="M7089" s="46">
        <v>31421.942420830987</v>
      </c>
      <c r="N7089" s="45"/>
      <c r="O7089" s="46"/>
    </row>
    <row r="7090" spans="1:15" x14ac:dyDescent="0.2">
      <c r="A7090" s="11" t="str">
        <f t="shared" si="660"/>
        <v>4229006 - Alle regioner4 år</v>
      </c>
      <c r="B7090" s="12" t="str">
        <f t="shared" si="663"/>
        <v>422900</v>
      </c>
      <c r="C7090" s="14">
        <f t="shared" si="661"/>
        <v>0</v>
      </c>
      <c r="D7090" s="14">
        <f t="shared" si="662"/>
        <v>0</v>
      </c>
      <c r="E7090" s="19" t="str">
        <f t="shared" si="664"/>
        <v>422900 - Andet kundeinformationsarbejde</v>
      </c>
      <c r="F7090" s="19" t="str">
        <f t="shared" si="665"/>
        <v>4 år</v>
      </c>
      <c r="G7090" s="40" t="s">
        <v>516</v>
      </c>
      <c r="H7090" s="41" t="s">
        <v>171</v>
      </c>
      <c r="I7090" s="42" t="s">
        <v>11</v>
      </c>
      <c r="J7090" s="43" t="s">
        <v>24</v>
      </c>
      <c r="K7090" s="44">
        <v>42</v>
      </c>
      <c r="L7090" s="45">
        <v>29694.247724039491</v>
      </c>
      <c r="M7090" s="46">
        <v>31507.506046787152</v>
      </c>
      <c r="N7090" s="45"/>
      <c r="O7090" s="46"/>
    </row>
    <row r="7091" spans="1:15" x14ac:dyDescent="0.2">
      <c r="A7091" s="11" t="str">
        <f t="shared" si="660"/>
        <v>4229006 - Alle regioner5-9 år</v>
      </c>
      <c r="B7091" s="12" t="str">
        <f t="shared" si="663"/>
        <v>422900</v>
      </c>
      <c r="C7091" s="14">
        <f t="shared" si="661"/>
        <v>0</v>
      </c>
      <c r="D7091" s="14">
        <f t="shared" si="662"/>
        <v>0</v>
      </c>
      <c r="E7091" s="19" t="str">
        <f t="shared" si="664"/>
        <v>422900 - Andet kundeinformationsarbejde</v>
      </c>
      <c r="F7091" s="19" t="str">
        <f t="shared" si="665"/>
        <v>5-9 år</v>
      </c>
      <c r="G7091" s="40" t="s">
        <v>516</v>
      </c>
      <c r="H7091" s="41" t="s">
        <v>171</v>
      </c>
      <c r="I7091" s="42" t="s">
        <v>11</v>
      </c>
      <c r="J7091" s="43" t="s">
        <v>15</v>
      </c>
      <c r="K7091" s="44">
        <v>154</v>
      </c>
      <c r="L7091" s="45">
        <v>32921.872917603221</v>
      </c>
      <c r="M7091" s="46">
        <v>34916.768981966336</v>
      </c>
      <c r="N7091" s="45"/>
      <c r="O7091" s="46"/>
    </row>
    <row r="7092" spans="1:15" x14ac:dyDescent="0.2">
      <c r="A7092" s="11" t="str">
        <f t="shared" si="660"/>
        <v>4229006 - Alle regioner0-4 år</v>
      </c>
      <c r="B7092" s="12" t="str">
        <f t="shared" si="663"/>
        <v>422900</v>
      </c>
      <c r="C7092" s="14">
        <f t="shared" si="661"/>
        <v>0</v>
      </c>
      <c r="D7092" s="14">
        <f t="shared" si="662"/>
        <v>0</v>
      </c>
      <c r="E7092" s="19" t="str">
        <f t="shared" si="664"/>
        <v>422900 - Andet kundeinformationsarbejde</v>
      </c>
      <c r="F7092" s="19" t="str">
        <f t="shared" si="665"/>
        <v>0-4 år</v>
      </c>
      <c r="G7092" s="40" t="s">
        <v>516</v>
      </c>
      <c r="H7092" s="41" t="s">
        <v>171</v>
      </c>
      <c r="I7092" s="42" t="s">
        <v>11</v>
      </c>
      <c r="J7092" s="43" t="s">
        <v>16</v>
      </c>
      <c r="K7092" s="44">
        <v>267</v>
      </c>
      <c r="L7092" s="45">
        <v>23124.663586227765</v>
      </c>
      <c r="M7092" s="46">
        <v>24486.054691663227</v>
      </c>
      <c r="N7092" s="45"/>
      <c r="O7092" s="46"/>
    </row>
    <row r="7093" spans="1:15" x14ac:dyDescent="0.2">
      <c r="A7093" s="11" t="str">
        <f t="shared" si="660"/>
        <v>4229006 - Alle regioner10-14 år</v>
      </c>
      <c r="B7093" s="12" t="str">
        <f t="shared" si="663"/>
        <v>422900</v>
      </c>
      <c r="C7093" s="14">
        <f t="shared" si="661"/>
        <v>0</v>
      </c>
      <c r="D7093" s="14">
        <f t="shared" si="662"/>
        <v>0</v>
      </c>
      <c r="E7093" s="19" t="str">
        <f t="shared" si="664"/>
        <v>422900 - Andet kundeinformationsarbejde</v>
      </c>
      <c r="F7093" s="19" t="str">
        <f t="shared" si="665"/>
        <v>10-14 år</v>
      </c>
      <c r="G7093" s="40" t="s">
        <v>516</v>
      </c>
      <c r="H7093" s="41" t="s">
        <v>171</v>
      </c>
      <c r="I7093" s="42" t="s">
        <v>11</v>
      </c>
      <c r="J7093" s="43" t="s">
        <v>17</v>
      </c>
      <c r="K7093" s="44">
        <v>102</v>
      </c>
      <c r="L7093" s="45">
        <v>35270.160502888386</v>
      </c>
      <c r="M7093" s="46">
        <v>37435.175095915321</v>
      </c>
      <c r="N7093" s="45"/>
      <c r="O7093" s="46"/>
    </row>
    <row r="7094" spans="1:15" x14ac:dyDescent="0.2">
      <c r="A7094" s="11" t="str">
        <f t="shared" si="660"/>
        <v>4229006 - Alle regioner15-20 år</v>
      </c>
      <c r="B7094" s="12" t="str">
        <f t="shared" si="663"/>
        <v>422900</v>
      </c>
      <c r="C7094" s="14">
        <f t="shared" si="661"/>
        <v>0</v>
      </c>
      <c r="D7094" s="14">
        <f t="shared" si="662"/>
        <v>0</v>
      </c>
      <c r="E7094" s="19" t="str">
        <f t="shared" si="664"/>
        <v>422900 - Andet kundeinformationsarbejde</v>
      </c>
      <c r="F7094" s="19" t="str">
        <f t="shared" si="665"/>
        <v>15-20 år</v>
      </c>
      <c r="G7094" s="40" t="s">
        <v>516</v>
      </c>
      <c r="H7094" s="41" t="s">
        <v>171</v>
      </c>
      <c r="I7094" s="42" t="s">
        <v>11</v>
      </c>
      <c r="J7094" s="43" t="s">
        <v>18</v>
      </c>
      <c r="K7094" s="44">
        <v>91</v>
      </c>
      <c r="L7094" s="45">
        <v>35895.78495097212</v>
      </c>
      <c r="M7094" s="46">
        <v>38100.767192746374</v>
      </c>
      <c r="N7094" s="45"/>
      <c r="O7094" s="46"/>
    </row>
    <row r="7095" spans="1:15" x14ac:dyDescent="0.2">
      <c r="A7095" s="11" t="str">
        <f t="shared" si="660"/>
        <v>4229006 - Alle regioner20-24 år</v>
      </c>
      <c r="B7095" s="12" t="str">
        <f t="shared" si="663"/>
        <v>422900</v>
      </c>
      <c r="C7095" s="14">
        <f t="shared" si="661"/>
        <v>0</v>
      </c>
      <c r="D7095" s="14">
        <f t="shared" si="662"/>
        <v>0</v>
      </c>
      <c r="E7095" s="19" t="str">
        <f t="shared" si="664"/>
        <v>422900 - Andet kundeinformationsarbejde</v>
      </c>
      <c r="F7095" s="19" t="str">
        <f t="shared" si="665"/>
        <v>20-24 år</v>
      </c>
      <c r="G7095" s="40" t="s">
        <v>516</v>
      </c>
      <c r="H7095" s="41" t="s">
        <v>171</v>
      </c>
      <c r="I7095" s="42" t="s">
        <v>11</v>
      </c>
      <c r="J7095" s="43" t="s">
        <v>19</v>
      </c>
      <c r="K7095" s="44">
        <v>82</v>
      </c>
      <c r="L7095" s="45">
        <v>37067.498031744835</v>
      </c>
      <c r="M7095" s="46">
        <v>39344.455480053432</v>
      </c>
      <c r="N7095" s="45"/>
      <c r="O7095" s="46"/>
    </row>
    <row r="7096" spans="1:15" x14ac:dyDescent="0.2">
      <c r="A7096" s="11" t="str">
        <f t="shared" si="660"/>
        <v>4229006 - Alle regioner25 år og derover</v>
      </c>
      <c r="B7096" s="12" t="str">
        <f t="shared" si="663"/>
        <v>422900</v>
      </c>
      <c r="C7096" s="14">
        <f t="shared" si="661"/>
        <v>0</v>
      </c>
      <c r="D7096" s="14">
        <f t="shared" si="662"/>
        <v>0</v>
      </c>
      <c r="E7096" s="19" t="str">
        <f t="shared" si="664"/>
        <v>422900 - Andet kundeinformationsarbejde</v>
      </c>
      <c r="F7096" s="19" t="str">
        <f t="shared" si="665"/>
        <v>25 år og derover</v>
      </c>
      <c r="G7096" s="40" t="s">
        <v>516</v>
      </c>
      <c r="H7096" s="41" t="s">
        <v>171</v>
      </c>
      <c r="I7096" s="42" t="s">
        <v>11</v>
      </c>
      <c r="J7096" s="43" t="s">
        <v>9</v>
      </c>
      <c r="K7096" s="44">
        <v>268</v>
      </c>
      <c r="L7096" s="45">
        <v>36658.672846842201</v>
      </c>
      <c r="M7096" s="46">
        <v>38909.589883193803</v>
      </c>
      <c r="N7096" s="45"/>
      <c r="O7096" s="46"/>
    </row>
    <row r="7097" spans="1:15" x14ac:dyDescent="0.2">
      <c r="A7097" s="11" t="str">
        <f t="shared" si="660"/>
        <v>4229006 - Alle regionerAlle uanset erf.</v>
      </c>
      <c r="B7097" s="12" t="str">
        <f t="shared" si="663"/>
        <v>422900</v>
      </c>
      <c r="C7097" s="14">
        <f t="shared" si="661"/>
        <v>0</v>
      </c>
      <c r="D7097" s="14">
        <f t="shared" si="662"/>
        <v>0</v>
      </c>
      <c r="E7097" s="19" t="str">
        <f t="shared" si="664"/>
        <v>422900 - Andet kundeinformationsarbejde</v>
      </c>
      <c r="F7097" s="19" t="str">
        <f t="shared" si="665"/>
        <v>Alle uanset erf.</v>
      </c>
      <c r="G7097" s="40" t="s">
        <v>516</v>
      </c>
      <c r="H7097" s="41" t="s">
        <v>171</v>
      </c>
      <c r="I7097" s="42" t="s">
        <v>11</v>
      </c>
      <c r="J7097" s="43" t="s">
        <v>10</v>
      </c>
      <c r="K7097" s="44">
        <v>964</v>
      </c>
      <c r="L7097" s="45">
        <v>33064.507469337375</v>
      </c>
      <c r="M7097" s="46">
        <v>35095.571893822867</v>
      </c>
      <c r="N7097" s="45"/>
      <c r="O7097" s="46"/>
    </row>
    <row r="7098" spans="1:15" x14ac:dyDescent="0.2">
      <c r="A7098" s="11" t="str">
        <f t="shared" si="660"/>
        <v>4311001 - Region HovedstadenUnder 1 år</v>
      </c>
      <c r="B7098" s="12" t="str">
        <f t="shared" si="663"/>
        <v>431100</v>
      </c>
      <c r="C7098" s="14">
        <f t="shared" si="661"/>
        <v>0</v>
      </c>
      <c r="D7098" s="14">
        <f t="shared" si="662"/>
        <v>0</v>
      </c>
      <c r="E7098" s="19" t="str">
        <f t="shared" si="664"/>
        <v>431100 - Almindeligt regnskabs- og bogføringsarbejde</v>
      </c>
      <c r="F7098" s="19" t="str">
        <f t="shared" si="665"/>
        <v>Under 1 år</v>
      </c>
      <c r="G7098" s="40" t="s">
        <v>516</v>
      </c>
      <c r="H7098" s="41" t="s">
        <v>172</v>
      </c>
      <c r="I7098" s="42" t="s">
        <v>8</v>
      </c>
      <c r="J7098" s="43" t="s">
        <v>13</v>
      </c>
      <c r="K7098" s="44">
        <v>260</v>
      </c>
      <c r="L7098" s="45">
        <v>26496.86516237638</v>
      </c>
      <c r="M7098" s="46">
        <v>28085.785798229321</v>
      </c>
      <c r="N7098" s="45"/>
      <c r="O7098" s="46"/>
    </row>
    <row r="7099" spans="1:15" x14ac:dyDescent="0.2">
      <c r="A7099" s="11" t="str">
        <f t="shared" si="660"/>
        <v>4311001 - Region Hovedstaden1 år</v>
      </c>
      <c r="B7099" s="12" t="str">
        <f t="shared" si="663"/>
        <v>431100</v>
      </c>
      <c r="C7099" s="14">
        <f t="shared" si="661"/>
        <v>0</v>
      </c>
      <c r="D7099" s="14">
        <f t="shared" si="662"/>
        <v>0</v>
      </c>
      <c r="E7099" s="19" t="str">
        <f t="shared" si="664"/>
        <v>431100 - Almindeligt regnskabs- og bogføringsarbejde</v>
      </c>
      <c r="F7099" s="19" t="str">
        <f t="shared" si="665"/>
        <v>1 år</v>
      </c>
      <c r="G7099" s="40" t="s">
        <v>516</v>
      </c>
      <c r="H7099" s="41" t="s">
        <v>172</v>
      </c>
      <c r="I7099" s="42" t="s">
        <v>8</v>
      </c>
      <c r="J7099" s="43" t="s">
        <v>22</v>
      </c>
      <c r="K7099" s="44">
        <v>211</v>
      </c>
      <c r="L7099" s="45">
        <v>27286.956914481158</v>
      </c>
      <c r="M7099" s="46">
        <v>28931.782745534601</v>
      </c>
      <c r="N7099" s="45"/>
      <c r="O7099" s="46"/>
    </row>
    <row r="7100" spans="1:15" x14ac:dyDescent="0.2">
      <c r="A7100" s="11" t="str">
        <f t="shared" si="660"/>
        <v>4311001 - Region Hovedstaden2 år</v>
      </c>
      <c r="B7100" s="12" t="str">
        <f t="shared" si="663"/>
        <v>431100</v>
      </c>
      <c r="C7100" s="14">
        <f t="shared" si="661"/>
        <v>0</v>
      </c>
      <c r="D7100" s="14">
        <f t="shared" si="662"/>
        <v>0</v>
      </c>
      <c r="E7100" s="19" t="str">
        <f t="shared" si="664"/>
        <v>431100 - Almindeligt regnskabs- og bogføringsarbejde</v>
      </c>
      <c r="F7100" s="19" t="str">
        <f t="shared" si="665"/>
        <v>2 år</v>
      </c>
      <c r="G7100" s="40" t="s">
        <v>516</v>
      </c>
      <c r="H7100" s="41" t="s">
        <v>172</v>
      </c>
      <c r="I7100" s="42" t="s">
        <v>8</v>
      </c>
      <c r="J7100" s="43" t="s">
        <v>23</v>
      </c>
      <c r="K7100" s="44">
        <v>142</v>
      </c>
      <c r="L7100" s="45">
        <v>28758.244408246905</v>
      </c>
      <c r="M7100" s="46">
        <v>30472.675448575905</v>
      </c>
      <c r="N7100" s="45"/>
      <c r="O7100" s="46"/>
    </row>
    <row r="7101" spans="1:15" x14ac:dyDescent="0.2">
      <c r="A7101" s="11" t="str">
        <f t="shared" si="660"/>
        <v>4311001 - Region Hovedstaden3 år</v>
      </c>
      <c r="B7101" s="12" t="str">
        <f t="shared" si="663"/>
        <v>431100</v>
      </c>
      <c r="C7101" s="14">
        <f t="shared" si="661"/>
        <v>0</v>
      </c>
      <c r="D7101" s="14">
        <f t="shared" si="662"/>
        <v>0</v>
      </c>
      <c r="E7101" s="19" t="str">
        <f t="shared" si="664"/>
        <v>431100 - Almindeligt regnskabs- og bogføringsarbejde</v>
      </c>
      <c r="F7101" s="19" t="str">
        <f t="shared" si="665"/>
        <v>3 år</v>
      </c>
      <c r="G7101" s="40" t="s">
        <v>516</v>
      </c>
      <c r="H7101" s="41" t="s">
        <v>172</v>
      </c>
      <c r="I7101" s="42" t="s">
        <v>8</v>
      </c>
      <c r="J7101" s="43" t="s">
        <v>14</v>
      </c>
      <c r="K7101" s="44">
        <v>110</v>
      </c>
      <c r="L7101" s="45">
        <v>32104.569195547057</v>
      </c>
      <c r="M7101" s="46">
        <v>34082.287096415261</v>
      </c>
      <c r="N7101" s="45"/>
      <c r="O7101" s="46"/>
    </row>
    <row r="7102" spans="1:15" x14ac:dyDescent="0.2">
      <c r="A7102" s="11" t="str">
        <f t="shared" si="660"/>
        <v>4311001 - Region Hovedstaden4 år</v>
      </c>
      <c r="B7102" s="12" t="str">
        <f t="shared" si="663"/>
        <v>431100</v>
      </c>
      <c r="C7102" s="14">
        <f t="shared" si="661"/>
        <v>0</v>
      </c>
      <c r="D7102" s="14">
        <f t="shared" si="662"/>
        <v>0</v>
      </c>
      <c r="E7102" s="19" t="str">
        <f t="shared" si="664"/>
        <v>431100 - Almindeligt regnskabs- og bogføringsarbejde</v>
      </c>
      <c r="F7102" s="19" t="str">
        <f t="shared" si="665"/>
        <v>4 år</v>
      </c>
      <c r="G7102" s="40" t="s">
        <v>516</v>
      </c>
      <c r="H7102" s="41" t="s">
        <v>172</v>
      </c>
      <c r="I7102" s="42" t="s">
        <v>8</v>
      </c>
      <c r="J7102" s="43" t="s">
        <v>24</v>
      </c>
      <c r="K7102" s="44">
        <v>91</v>
      </c>
      <c r="L7102" s="45">
        <v>34419.41667889044</v>
      </c>
      <c r="M7102" s="46">
        <v>36471.340138007625</v>
      </c>
      <c r="N7102" s="45"/>
      <c r="O7102" s="46"/>
    </row>
    <row r="7103" spans="1:15" x14ac:dyDescent="0.2">
      <c r="A7103" s="11" t="str">
        <f t="shared" si="660"/>
        <v>4311001 - Region Hovedstaden5-9 år</v>
      </c>
      <c r="B7103" s="12" t="str">
        <f t="shared" si="663"/>
        <v>431100</v>
      </c>
      <c r="C7103" s="14">
        <f t="shared" si="661"/>
        <v>0</v>
      </c>
      <c r="D7103" s="14">
        <f t="shared" si="662"/>
        <v>0</v>
      </c>
      <c r="E7103" s="19" t="str">
        <f t="shared" si="664"/>
        <v>431100 - Almindeligt regnskabs- og bogføringsarbejde</v>
      </c>
      <c r="F7103" s="19" t="str">
        <f t="shared" si="665"/>
        <v>5-9 år</v>
      </c>
      <c r="G7103" s="40" t="s">
        <v>516</v>
      </c>
      <c r="H7103" s="41" t="s">
        <v>172</v>
      </c>
      <c r="I7103" s="42" t="s">
        <v>8</v>
      </c>
      <c r="J7103" s="43" t="s">
        <v>15</v>
      </c>
      <c r="K7103" s="44">
        <v>247</v>
      </c>
      <c r="L7103" s="45">
        <v>36147.032510331032</v>
      </c>
      <c r="M7103" s="46">
        <v>38320.282095769762</v>
      </c>
      <c r="N7103" s="45"/>
      <c r="O7103" s="46"/>
    </row>
    <row r="7104" spans="1:15" x14ac:dyDescent="0.2">
      <c r="A7104" s="11" t="str">
        <f t="shared" si="660"/>
        <v>4311001 - Region Hovedstaden0-4 år</v>
      </c>
      <c r="B7104" s="12" t="str">
        <f t="shared" si="663"/>
        <v>431100</v>
      </c>
      <c r="C7104" s="14">
        <f t="shared" si="661"/>
        <v>0</v>
      </c>
      <c r="D7104" s="14">
        <f t="shared" si="662"/>
        <v>0</v>
      </c>
      <c r="E7104" s="19" t="str">
        <f t="shared" si="664"/>
        <v>431100 - Almindeligt regnskabs- og bogføringsarbejde</v>
      </c>
      <c r="F7104" s="19" t="str">
        <f t="shared" si="665"/>
        <v>0-4 år</v>
      </c>
      <c r="G7104" s="40" t="s">
        <v>516</v>
      </c>
      <c r="H7104" s="41" t="s">
        <v>172</v>
      </c>
      <c r="I7104" s="42" t="s">
        <v>8</v>
      </c>
      <c r="J7104" s="43" t="s">
        <v>16</v>
      </c>
      <c r="K7104" s="44">
        <v>814</v>
      </c>
      <c r="L7104" s="45">
        <v>28379.221258123282</v>
      </c>
      <c r="M7104" s="46">
        <v>30113.671611643676</v>
      </c>
      <c r="N7104" s="45"/>
      <c r="O7104" s="46"/>
    </row>
    <row r="7105" spans="1:15" x14ac:dyDescent="0.2">
      <c r="A7105" s="11" t="str">
        <f t="shared" si="660"/>
        <v>4311001 - Region Hovedstaden10-14 år</v>
      </c>
      <c r="B7105" s="12" t="str">
        <f t="shared" si="663"/>
        <v>431100</v>
      </c>
      <c r="C7105" s="14">
        <f t="shared" si="661"/>
        <v>0</v>
      </c>
      <c r="D7105" s="14">
        <f t="shared" si="662"/>
        <v>0</v>
      </c>
      <c r="E7105" s="19" t="str">
        <f t="shared" si="664"/>
        <v>431100 - Almindeligt regnskabs- og bogføringsarbejde</v>
      </c>
      <c r="F7105" s="19" t="str">
        <f t="shared" si="665"/>
        <v>10-14 år</v>
      </c>
      <c r="G7105" s="40" t="s">
        <v>516</v>
      </c>
      <c r="H7105" s="41" t="s">
        <v>172</v>
      </c>
      <c r="I7105" s="42" t="s">
        <v>8</v>
      </c>
      <c r="J7105" s="43" t="s">
        <v>17</v>
      </c>
      <c r="K7105" s="44">
        <v>187</v>
      </c>
      <c r="L7105" s="45">
        <v>40241.038284291033</v>
      </c>
      <c r="M7105" s="46">
        <v>42693.45847103175</v>
      </c>
      <c r="N7105" s="45"/>
      <c r="O7105" s="46"/>
    </row>
    <row r="7106" spans="1:15" x14ac:dyDescent="0.2">
      <c r="A7106" s="11" t="str">
        <f t="shared" ref="A7106:A7169" si="666">B7106&amp;I7106&amp;F7106</f>
        <v>4311001 - Region Hovedstaden15-20 år</v>
      </c>
      <c r="B7106" s="12" t="str">
        <f t="shared" si="663"/>
        <v>431100</v>
      </c>
      <c r="C7106" s="14">
        <f t="shared" ref="C7106:C7169" si="667">N7106*1.2</f>
        <v>0</v>
      </c>
      <c r="D7106" s="14">
        <f t="shared" ref="D7106:D7169" si="668">O7106*1.2</f>
        <v>0</v>
      </c>
      <c r="E7106" s="19" t="str">
        <f t="shared" si="664"/>
        <v>431100 - Almindeligt regnskabs- og bogføringsarbejde</v>
      </c>
      <c r="F7106" s="19" t="str">
        <f t="shared" si="665"/>
        <v>15-20 år</v>
      </c>
      <c r="G7106" s="40" t="s">
        <v>516</v>
      </c>
      <c r="H7106" s="41" t="s">
        <v>172</v>
      </c>
      <c r="I7106" s="42" t="s">
        <v>8</v>
      </c>
      <c r="J7106" s="43" t="s">
        <v>18</v>
      </c>
      <c r="K7106" s="44">
        <v>150</v>
      </c>
      <c r="L7106" s="45">
        <v>37599.236191827891</v>
      </c>
      <c r="M7106" s="46">
        <v>39897.700150241137</v>
      </c>
      <c r="N7106" s="45"/>
      <c r="O7106" s="46"/>
    </row>
    <row r="7107" spans="1:15" x14ac:dyDescent="0.2">
      <c r="A7107" s="11" t="str">
        <f t="shared" si="666"/>
        <v>4311001 - Region Hovedstaden20-24 år</v>
      </c>
      <c r="B7107" s="12" t="str">
        <f t="shared" ref="B7107:B7170" si="669">LEFT(E7107,6)</f>
        <v>431100</v>
      </c>
      <c r="C7107" s="14">
        <f t="shared" si="667"/>
        <v>0</v>
      </c>
      <c r="D7107" s="14">
        <f t="shared" si="668"/>
        <v>0</v>
      </c>
      <c r="E7107" s="19" t="str">
        <f t="shared" ref="E7107:E7170" si="670">TRIM(H7107)</f>
        <v>431100 - Almindeligt regnskabs- og bogføringsarbejde</v>
      </c>
      <c r="F7107" s="19" t="str">
        <f t="shared" ref="F7107:F7170" si="671">MID(J7107,6,30)</f>
        <v>20-24 år</v>
      </c>
      <c r="G7107" s="40" t="s">
        <v>516</v>
      </c>
      <c r="H7107" s="41" t="s">
        <v>172</v>
      </c>
      <c r="I7107" s="42" t="s">
        <v>8</v>
      </c>
      <c r="J7107" s="43" t="s">
        <v>19</v>
      </c>
      <c r="K7107" s="44">
        <v>169</v>
      </c>
      <c r="L7107" s="45">
        <v>40322.799528312542</v>
      </c>
      <c r="M7107" s="46">
        <v>42781.231344324297</v>
      </c>
      <c r="N7107" s="45"/>
      <c r="O7107" s="46"/>
    </row>
    <row r="7108" spans="1:15" x14ac:dyDescent="0.2">
      <c r="A7108" s="11" t="str">
        <f t="shared" si="666"/>
        <v>4311001 - Region Hovedstaden25 år og derover</v>
      </c>
      <c r="B7108" s="12" t="str">
        <f t="shared" si="669"/>
        <v>431100</v>
      </c>
      <c r="C7108" s="14">
        <f t="shared" si="667"/>
        <v>0</v>
      </c>
      <c r="D7108" s="14">
        <f t="shared" si="668"/>
        <v>0</v>
      </c>
      <c r="E7108" s="19" t="str">
        <f t="shared" si="670"/>
        <v>431100 - Almindeligt regnskabs- og bogføringsarbejde</v>
      </c>
      <c r="F7108" s="19" t="str">
        <f t="shared" si="671"/>
        <v>25 år og derover</v>
      </c>
      <c r="G7108" s="40" t="s">
        <v>516</v>
      </c>
      <c r="H7108" s="41" t="s">
        <v>172</v>
      </c>
      <c r="I7108" s="42" t="s">
        <v>8</v>
      </c>
      <c r="J7108" s="43" t="s">
        <v>9</v>
      </c>
      <c r="K7108" s="44">
        <v>842</v>
      </c>
      <c r="L7108" s="45">
        <v>39923.116136530014</v>
      </c>
      <c r="M7108" s="46">
        <v>42302.876719500397</v>
      </c>
      <c r="N7108" s="45"/>
      <c r="O7108" s="46"/>
    </row>
    <row r="7109" spans="1:15" x14ac:dyDescent="0.2">
      <c r="A7109" s="11" t="str">
        <f t="shared" si="666"/>
        <v>4311001 - Region HovedstadenAlle uanset erf.</v>
      </c>
      <c r="B7109" s="12" t="str">
        <f t="shared" si="669"/>
        <v>431100</v>
      </c>
      <c r="C7109" s="14">
        <f t="shared" si="667"/>
        <v>0</v>
      </c>
      <c r="D7109" s="14">
        <f t="shared" si="668"/>
        <v>0</v>
      </c>
      <c r="E7109" s="19" t="str">
        <f t="shared" si="670"/>
        <v>431100 - Almindeligt regnskabs- og bogføringsarbejde</v>
      </c>
      <c r="F7109" s="19" t="str">
        <f t="shared" si="671"/>
        <v>Alle uanset erf.</v>
      </c>
      <c r="G7109" s="40" t="s">
        <v>516</v>
      </c>
      <c r="H7109" s="41" t="s">
        <v>172</v>
      </c>
      <c r="I7109" s="42" t="s">
        <v>8</v>
      </c>
      <c r="J7109" s="43" t="s">
        <v>10</v>
      </c>
      <c r="K7109" s="44">
        <v>2409</v>
      </c>
      <c r="L7109" s="45">
        <v>36478.678333304983</v>
      </c>
      <c r="M7109" s="46">
        <v>38675.431555421856</v>
      </c>
      <c r="N7109" s="45"/>
      <c r="O7109" s="46"/>
    </row>
    <row r="7110" spans="1:15" x14ac:dyDescent="0.2">
      <c r="A7110" s="11" t="str">
        <f t="shared" si="666"/>
        <v>4311002 - Region SjællandUnder 1 år</v>
      </c>
      <c r="B7110" s="12" t="str">
        <f t="shared" si="669"/>
        <v>431100</v>
      </c>
      <c r="C7110" s="14">
        <f t="shared" si="667"/>
        <v>0</v>
      </c>
      <c r="D7110" s="14">
        <f t="shared" si="668"/>
        <v>0</v>
      </c>
      <c r="E7110" s="19" t="str">
        <f t="shared" si="670"/>
        <v>431100 - Almindeligt regnskabs- og bogføringsarbejde</v>
      </c>
      <c r="F7110" s="19" t="str">
        <f t="shared" si="671"/>
        <v>Under 1 år</v>
      </c>
      <c r="G7110" s="40" t="s">
        <v>516</v>
      </c>
      <c r="H7110" s="41" t="s">
        <v>172</v>
      </c>
      <c r="I7110" s="42" t="s">
        <v>20</v>
      </c>
      <c r="J7110" s="43" t="s">
        <v>13</v>
      </c>
      <c r="K7110" s="44">
        <v>14</v>
      </c>
      <c r="L7110" s="45">
        <v>29981.55607879892</v>
      </c>
      <c r="M7110" s="46">
        <v>31824.18509638487</v>
      </c>
      <c r="N7110" s="45"/>
      <c r="O7110" s="46"/>
    </row>
    <row r="7111" spans="1:15" x14ac:dyDescent="0.2">
      <c r="A7111" s="11" t="str">
        <f t="shared" si="666"/>
        <v>4311002 - Region Sjælland1 år</v>
      </c>
      <c r="B7111" s="12" t="str">
        <f t="shared" si="669"/>
        <v>431100</v>
      </c>
      <c r="C7111" s="14">
        <f t="shared" si="667"/>
        <v>0</v>
      </c>
      <c r="D7111" s="14">
        <f t="shared" si="668"/>
        <v>0</v>
      </c>
      <c r="E7111" s="19" t="str">
        <f t="shared" si="670"/>
        <v>431100 - Almindeligt regnskabs- og bogføringsarbejde</v>
      </c>
      <c r="F7111" s="19" t="str">
        <f t="shared" si="671"/>
        <v>1 år</v>
      </c>
      <c r="G7111" s="40" t="s">
        <v>516</v>
      </c>
      <c r="H7111" s="41" t="s">
        <v>172</v>
      </c>
      <c r="I7111" s="42" t="s">
        <v>20</v>
      </c>
      <c r="J7111" s="43" t="s">
        <v>22</v>
      </c>
      <c r="K7111" s="44">
        <v>14</v>
      </c>
      <c r="L7111" s="45">
        <v>25597.145963308652</v>
      </c>
      <c r="M7111" s="46">
        <v>27132.113711032711</v>
      </c>
      <c r="N7111" s="45"/>
      <c r="O7111" s="46"/>
    </row>
    <row r="7112" spans="1:15" x14ac:dyDescent="0.2">
      <c r="A7112" s="11" t="str">
        <f t="shared" si="666"/>
        <v>4311002 - Region Sjælland2 år</v>
      </c>
      <c r="B7112" s="12" t="str">
        <f t="shared" si="669"/>
        <v>431100</v>
      </c>
      <c r="C7112" s="14">
        <f t="shared" si="667"/>
        <v>0</v>
      </c>
      <c r="D7112" s="14">
        <f t="shared" si="668"/>
        <v>0</v>
      </c>
      <c r="E7112" s="19" t="str">
        <f t="shared" si="670"/>
        <v>431100 - Almindeligt regnskabs- og bogføringsarbejde</v>
      </c>
      <c r="F7112" s="19" t="str">
        <f t="shared" si="671"/>
        <v>2 år</v>
      </c>
      <c r="G7112" s="40" t="s">
        <v>516</v>
      </c>
      <c r="H7112" s="41" t="s">
        <v>172</v>
      </c>
      <c r="I7112" s="42" t="s">
        <v>20</v>
      </c>
      <c r="J7112" s="43" t="s">
        <v>23</v>
      </c>
      <c r="K7112" s="44">
        <v>17</v>
      </c>
      <c r="L7112" s="45">
        <v>25214.609863120353</v>
      </c>
      <c r="M7112" s="46">
        <v>26587.530415283538</v>
      </c>
      <c r="N7112" s="45"/>
      <c r="O7112" s="46"/>
    </row>
    <row r="7113" spans="1:15" x14ac:dyDescent="0.2">
      <c r="A7113" s="11" t="str">
        <f t="shared" si="666"/>
        <v>4311002 - Region Sjælland5-9 år</v>
      </c>
      <c r="B7113" s="12" t="str">
        <f t="shared" si="669"/>
        <v>431100</v>
      </c>
      <c r="C7113" s="14">
        <f t="shared" si="667"/>
        <v>0</v>
      </c>
      <c r="D7113" s="14">
        <f t="shared" si="668"/>
        <v>0</v>
      </c>
      <c r="E7113" s="19" t="str">
        <f t="shared" si="670"/>
        <v>431100 - Almindeligt regnskabs- og bogføringsarbejde</v>
      </c>
      <c r="F7113" s="19" t="str">
        <f t="shared" si="671"/>
        <v>5-9 år</v>
      </c>
      <c r="G7113" s="40" t="s">
        <v>516</v>
      </c>
      <c r="H7113" s="41" t="s">
        <v>172</v>
      </c>
      <c r="I7113" s="42" t="s">
        <v>20</v>
      </c>
      <c r="J7113" s="43" t="s">
        <v>15</v>
      </c>
      <c r="K7113" s="44">
        <v>48</v>
      </c>
      <c r="L7113" s="45">
        <v>35413.036353362419</v>
      </c>
      <c r="M7113" s="46">
        <v>37327.443822472873</v>
      </c>
      <c r="N7113" s="45"/>
      <c r="O7113" s="46"/>
    </row>
    <row r="7114" spans="1:15" x14ac:dyDescent="0.2">
      <c r="A7114" s="11" t="str">
        <f t="shared" si="666"/>
        <v>4311002 - Region Sjælland0-4 år</v>
      </c>
      <c r="B7114" s="12" t="str">
        <f t="shared" si="669"/>
        <v>431100</v>
      </c>
      <c r="C7114" s="14">
        <f t="shared" si="667"/>
        <v>0</v>
      </c>
      <c r="D7114" s="14">
        <f t="shared" si="668"/>
        <v>0</v>
      </c>
      <c r="E7114" s="19" t="str">
        <f t="shared" si="670"/>
        <v>431100 - Almindeligt regnskabs- og bogføringsarbejde</v>
      </c>
      <c r="F7114" s="19" t="str">
        <f t="shared" si="671"/>
        <v>0-4 år</v>
      </c>
      <c r="G7114" s="40" t="s">
        <v>516</v>
      </c>
      <c r="H7114" s="41" t="s">
        <v>172</v>
      </c>
      <c r="I7114" s="42" t="s">
        <v>20</v>
      </c>
      <c r="J7114" s="43" t="s">
        <v>16</v>
      </c>
      <c r="K7114" s="44">
        <v>63</v>
      </c>
      <c r="L7114" s="45">
        <v>26169.797594676726</v>
      </c>
      <c r="M7114" s="46">
        <v>27778.160693161844</v>
      </c>
      <c r="N7114" s="45"/>
      <c r="O7114" s="46"/>
    </row>
    <row r="7115" spans="1:15" x14ac:dyDescent="0.2">
      <c r="A7115" s="11" t="str">
        <f t="shared" si="666"/>
        <v>4311002 - Region Sjælland10-14 år</v>
      </c>
      <c r="B7115" s="12" t="str">
        <f t="shared" si="669"/>
        <v>431100</v>
      </c>
      <c r="C7115" s="14">
        <f t="shared" si="667"/>
        <v>0</v>
      </c>
      <c r="D7115" s="14">
        <f t="shared" si="668"/>
        <v>0</v>
      </c>
      <c r="E7115" s="19" t="str">
        <f t="shared" si="670"/>
        <v>431100 - Almindeligt regnskabs- og bogføringsarbejde</v>
      </c>
      <c r="F7115" s="19" t="str">
        <f t="shared" si="671"/>
        <v>10-14 år</v>
      </c>
      <c r="G7115" s="40" t="s">
        <v>516</v>
      </c>
      <c r="H7115" s="41" t="s">
        <v>172</v>
      </c>
      <c r="I7115" s="42" t="s">
        <v>20</v>
      </c>
      <c r="J7115" s="43" t="s">
        <v>17</v>
      </c>
      <c r="K7115" s="44">
        <v>36</v>
      </c>
      <c r="L7115" s="45">
        <v>36305.898853333048</v>
      </c>
      <c r="M7115" s="46">
        <v>38511.72497329754</v>
      </c>
      <c r="N7115" s="45"/>
      <c r="O7115" s="46"/>
    </row>
    <row r="7116" spans="1:15" x14ac:dyDescent="0.2">
      <c r="A7116" s="11" t="str">
        <f t="shared" si="666"/>
        <v>4311002 - Region Sjælland15-20 år</v>
      </c>
      <c r="B7116" s="12" t="str">
        <f t="shared" si="669"/>
        <v>431100</v>
      </c>
      <c r="C7116" s="14">
        <f t="shared" si="667"/>
        <v>0</v>
      </c>
      <c r="D7116" s="14">
        <f t="shared" si="668"/>
        <v>0</v>
      </c>
      <c r="E7116" s="19" t="str">
        <f t="shared" si="670"/>
        <v>431100 - Almindeligt regnskabs- og bogføringsarbejde</v>
      </c>
      <c r="F7116" s="19" t="str">
        <f t="shared" si="671"/>
        <v>15-20 år</v>
      </c>
      <c r="G7116" s="40" t="s">
        <v>516</v>
      </c>
      <c r="H7116" s="41" t="s">
        <v>172</v>
      </c>
      <c r="I7116" s="42" t="s">
        <v>20</v>
      </c>
      <c r="J7116" s="43" t="s">
        <v>18</v>
      </c>
      <c r="K7116" s="44">
        <v>40</v>
      </c>
      <c r="L7116" s="45">
        <v>35784.914146602408</v>
      </c>
      <c r="M7116" s="46">
        <v>37959.0869619937</v>
      </c>
      <c r="N7116" s="45"/>
      <c r="O7116" s="46"/>
    </row>
    <row r="7117" spans="1:15" x14ac:dyDescent="0.2">
      <c r="A7117" s="11" t="str">
        <f t="shared" si="666"/>
        <v>4311002 - Region Sjælland20-24 år</v>
      </c>
      <c r="B7117" s="12" t="str">
        <f t="shared" si="669"/>
        <v>431100</v>
      </c>
      <c r="C7117" s="14">
        <f t="shared" si="667"/>
        <v>0</v>
      </c>
      <c r="D7117" s="14">
        <f t="shared" si="668"/>
        <v>0</v>
      </c>
      <c r="E7117" s="19" t="str">
        <f t="shared" si="670"/>
        <v>431100 - Almindeligt regnskabs- og bogføringsarbejde</v>
      </c>
      <c r="F7117" s="19" t="str">
        <f t="shared" si="671"/>
        <v>20-24 år</v>
      </c>
      <c r="G7117" s="40" t="s">
        <v>516</v>
      </c>
      <c r="H7117" s="41" t="s">
        <v>172</v>
      </c>
      <c r="I7117" s="42" t="s">
        <v>20</v>
      </c>
      <c r="J7117" s="43" t="s">
        <v>19</v>
      </c>
      <c r="K7117" s="44">
        <v>56</v>
      </c>
      <c r="L7117" s="45">
        <v>37566.111754782709</v>
      </c>
      <c r="M7117" s="46">
        <v>39874.878098174326</v>
      </c>
      <c r="N7117" s="45"/>
      <c r="O7117" s="46"/>
    </row>
    <row r="7118" spans="1:15" x14ac:dyDescent="0.2">
      <c r="A7118" s="11" t="str">
        <f t="shared" si="666"/>
        <v>4311002 - Region Sjælland25 år og derover</v>
      </c>
      <c r="B7118" s="12" t="str">
        <f t="shared" si="669"/>
        <v>431100</v>
      </c>
      <c r="C7118" s="14">
        <f t="shared" si="667"/>
        <v>0</v>
      </c>
      <c r="D7118" s="14">
        <f t="shared" si="668"/>
        <v>0</v>
      </c>
      <c r="E7118" s="19" t="str">
        <f t="shared" si="670"/>
        <v>431100 - Almindeligt regnskabs- og bogføringsarbejde</v>
      </c>
      <c r="F7118" s="19" t="str">
        <f t="shared" si="671"/>
        <v>25 år og derover</v>
      </c>
      <c r="G7118" s="40" t="s">
        <v>516</v>
      </c>
      <c r="H7118" s="41" t="s">
        <v>172</v>
      </c>
      <c r="I7118" s="42" t="s">
        <v>20</v>
      </c>
      <c r="J7118" s="43" t="s">
        <v>9</v>
      </c>
      <c r="K7118" s="44">
        <v>300</v>
      </c>
      <c r="L7118" s="45">
        <v>36691.205320917958</v>
      </c>
      <c r="M7118" s="46">
        <v>38864.861780922125</v>
      </c>
      <c r="N7118" s="45"/>
      <c r="O7118" s="46"/>
    </row>
    <row r="7119" spans="1:15" x14ac:dyDescent="0.2">
      <c r="A7119" s="11" t="str">
        <f t="shared" si="666"/>
        <v>4311002 - Region SjællandAlle uanset erf.</v>
      </c>
      <c r="B7119" s="12" t="str">
        <f t="shared" si="669"/>
        <v>431100</v>
      </c>
      <c r="C7119" s="14">
        <f t="shared" si="667"/>
        <v>0</v>
      </c>
      <c r="D7119" s="14">
        <f t="shared" si="668"/>
        <v>0</v>
      </c>
      <c r="E7119" s="19" t="str">
        <f t="shared" si="670"/>
        <v>431100 - Almindeligt regnskabs- og bogføringsarbejde</v>
      </c>
      <c r="F7119" s="19" t="str">
        <f t="shared" si="671"/>
        <v>Alle uanset erf.</v>
      </c>
      <c r="G7119" s="40" t="s">
        <v>516</v>
      </c>
      <c r="H7119" s="41" t="s">
        <v>172</v>
      </c>
      <c r="I7119" s="42" t="s">
        <v>20</v>
      </c>
      <c r="J7119" s="43" t="s">
        <v>10</v>
      </c>
      <c r="K7119" s="44">
        <v>543</v>
      </c>
      <c r="L7119" s="45">
        <v>35785.972265542208</v>
      </c>
      <c r="M7119" s="46">
        <v>37974.027311644168</v>
      </c>
      <c r="N7119" s="45"/>
      <c r="O7119" s="46"/>
    </row>
    <row r="7120" spans="1:15" x14ac:dyDescent="0.2">
      <c r="A7120" s="11" t="str">
        <f t="shared" si="666"/>
        <v>4311003 - Region SyddanmarkUnder 1 år</v>
      </c>
      <c r="B7120" s="12" t="str">
        <f t="shared" si="669"/>
        <v>431100</v>
      </c>
      <c r="C7120" s="14">
        <f t="shared" si="667"/>
        <v>0</v>
      </c>
      <c r="D7120" s="14">
        <f t="shared" si="668"/>
        <v>0</v>
      </c>
      <c r="E7120" s="19" t="str">
        <f t="shared" si="670"/>
        <v>431100 - Almindeligt regnskabs- og bogføringsarbejde</v>
      </c>
      <c r="F7120" s="19" t="str">
        <f t="shared" si="671"/>
        <v>Under 1 år</v>
      </c>
      <c r="G7120" s="40" t="s">
        <v>516</v>
      </c>
      <c r="H7120" s="41" t="s">
        <v>172</v>
      </c>
      <c r="I7120" s="42" t="s">
        <v>544</v>
      </c>
      <c r="J7120" s="43" t="s">
        <v>13</v>
      </c>
      <c r="K7120" s="44">
        <v>85</v>
      </c>
      <c r="L7120" s="45">
        <v>24200.937433035513</v>
      </c>
      <c r="M7120" s="46">
        <v>25652.179633148189</v>
      </c>
      <c r="N7120" s="45"/>
      <c r="O7120" s="46"/>
    </row>
    <row r="7121" spans="1:15" x14ac:dyDescent="0.2">
      <c r="A7121" s="11" t="str">
        <f t="shared" si="666"/>
        <v>4311003 - Region Syddanmark1 år</v>
      </c>
      <c r="B7121" s="12" t="str">
        <f t="shared" si="669"/>
        <v>431100</v>
      </c>
      <c r="C7121" s="14">
        <f t="shared" si="667"/>
        <v>0</v>
      </c>
      <c r="D7121" s="14">
        <f t="shared" si="668"/>
        <v>0</v>
      </c>
      <c r="E7121" s="19" t="str">
        <f t="shared" si="670"/>
        <v>431100 - Almindeligt regnskabs- og bogføringsarbejde</v>
      </c>
      <c r="F7121" s="19" t="str">
        <f t="shared" si="671"/>
        <v>1 år</v>
      </c>
      <c r="G7121" s="40" t="s">
        <v>516</v>
      </c>
      <c r="H7121" s="41" t="s">
        <v>172</v>
      </c>
      <c r="I7121" s="42" t="s">
        <v>544</v>
      </c>
      <c r="J7121" s="43" t="s">
        <v>22</v>
      </c>
      <c r="K7121" s="44">
        <v>96</v>
      </c>
      <c r="L7121" s="45">
        <v>25840.883883740997</v>
      </c>
      <c r="M7121" s="46">
        <v>27352.217438807518</v>
      </c>
      <c r="N7121" s="45"/>
      <c r="O7121" s="46"/>
    </row>
    <row r="7122" spans="1:15" x14ac:dyDescent="0.2">
      <c r="A7122" s="11" t="str">
        <f t="shared" si="666"/>
        <v>4311003 - Region Syddanmark2 år</v>
      </c>
      <c r="B7122" s="12" t="str">
        <f t="shared" si="669"/>
        <v>431100</v>
      </c>
      <c r="C7122" s="14">
        <f t="shared" si="667"/>
        <v>0</v>
      </c>
      <c r="D7122" s="14">
        <f t="shared" si="668"/>
        <v>0</v>
      </c>
      <c r="E7122" s="19" t="str">
        <f t="shared" si="670"/>
        <v>431100 - Almindeligt regnskabs- og bogføringsarbejde</v>
      </c>
      <c r="F7122" s="19" t="str">
        <f t="shared" si="671"/>
        <v>2 år</v>
      </c>
      <c r="G7122" s="40" t="s">
        <v>516</v>
      </c>
      <c r="H7122" s="41" t="s">
        <v>172</v>
      </c>
      <c r="I7122" s="42" t="s">
        <v>544</v>
      </c>
      <c r="J7122" s="43" t="s">
        <v>23</v>
      </c>
      <c r="K7122" s="44">
        <v>74</v>
      </c>
      <c r="L7122" s="45">
        <v>29588.992567850415</v>
      </c>
      <c r="M7122" s="46">
        <v>31392.371965072103</v>
      </c>
      <c r="N7122" s="45"/>
      <c r="O7122" s="46"/>
    </row>
    <row r="7123" spans="1:15" x14ac:dyDescent="0.2">
      <c r="A7123" s="11" t="str">
        <f t="shared" si="666"/>
        <v>4311003 - Region Syddanmark3 år</v>
      </c>
      <c r="B7123" s="12" t="str">
        <f t="shared" si="669"/>
        <v>431100</v>
      </c>
      <c r="C7123" s="14">
        <f t="shared" si="667"/>
        <v>0</v>
      </c>
      <c r="D7123" s="14">
        <f t="shared" si="668"/>
        <v>0</v>
      </c>
      <c r="E7123" s="19" t="str">
        <f t="shared" si="670"/>
        <v>431100 - Almindeligt regnskabs- og bogføringsarbejde</v>
      </c>
      <c r="F7123" s="19" t="str">
        <f t="shared" si="671"/>
        <v>3 år</v>
      </c>
      <c r="G7123" s="40" t="s">
        <v>516</v>
      </c>
      <c r="H7123" s="41" t="s">
        <v>172</v>
      </c>
      <c r="I7123" s="42" t="s">
        <v>544</v>
      </c>
      <c r="J7123" s="43" t="s">
        <v>14</v>
      </c>
      <c r="K7123" s="44">
        <v>62</v>
      </c>
      <c r="L7123" s="45">
        <v>31504.282796188749</v>
      </c>
      <c r="M7123" s="46">
        <v>33393.480055783424</v>
      </c>
      <c r="N7123" s="45"/>
      <c r="O7123" s="46"/>
    </row>
    <row r="7124" spans="1:15" x14ac:dyDescent="0.2">
      <c r="A7124" s="11" t="str">
        <f t="shared" si="666"/>
        <v>4311003 - Region Syddanmark4 år</v>
      </c>
      <c r="B7124" s="12" t="str">
        <f t="shared" si="669"/>
        <v>431100</v>
      </c>
      <c r="C7124" s="14">
        <f t="shared" si="667"/>
        <v>0</v>
      </c>
      <c r="D7124" s="14">
        <f t="shared" si="668"/>
        <v>0</v>
      </c>
      <c r="E7124" s="19" t="str">
        <f t="shared" si="670"/>
        <v>431100 - Almindeligt regnskabs- og bogføringsarbejde</v>
      </c>
      <c r="F7124" s="19" t="str">
        <f t="shared" si="671"/>
        <v>4 år</v>
      </c>
      <c r="G7124" s="40" t="s">
        <v>516</v>
      </c>
      <c r="H7124" s="41" t="s">
        <v>172</v>
      </c>
      <c r="I7124" s="42" t="s">
        <v>544</v>
      </c>
      <c r="J7124" s="43" t="s">
        <v>24</v>
      </c>
      <c r="K7124" s="44">
        <v>44</v>
      </c>
      <c r="L7124" s="45">
        <v>28998.577637825987</v>
      </c>
      <c r="M7124" s="46">
        <v>30751.778308727306</v>
      </c>
      <c r="N7124" s="45"/>
      <c r="O7124" s="46"/>
    </row>
    <row r="7125" spans="1:15" x14ac:dyDescent="0.2">
      <c r="A7125" s="11" t="str">
        <f t="shared" si="666"/>
        <v>4311003 - Region Syddanmark5-9 år</v>
      </c>
      <c r="B7125" s="12" t="str">
        <f t="shared" si="669"/>
        <v>431100</v>
      </c>
      <c r="C7125" s="14">
        <f t="shared" si="667"/>
        <v>0</v>
      </c>
      <c r="D7125" s="14">
        <f t="shared" si="668"/>
        <v>0</v>
      </c>
      <c r="E7125" s="19" t="str">
        <f t="shared" si="670"/>
        <v>431100 - Almindeligt regnskabs- og bogføringsarbejde</v>
      </c>
      <c r="F7125" s="19" t="str">
        <f t="shared" si="671"/>
        <v>5-9 år</v>
      </c>
      <c r="G7125" s="40" t="s">
        <v>516</v>
      </c>
      <c r="H7125" s="41" t="s">
        <v>172</v>
      </c>
      <c r="I7125" s="42" t="s">
        <v>544</v>
      </c>
      <c r="J7125" s="43" t="s">
        <v>15</v>
      </c>
      <c r="K7125" s="44">
        <v>129</v>
      </c>
      <c r="L7125" s="45">
        <v>33582.308727818396</v>
      </c>
      <c r="M7125" s="46">
        <v>35496.639413885525</v>
      </c>
      <c r="N7125" s="45"/>
      <c r="O7125" s="46"/>
    </row>
    <row r="7126" spans="1:15" x14ac:dyDescent="0.2">
      <c r="A7126" s="11" t="str">
        <f t="shared" si="666"/>
        <v>4311003 - Region Syddanmark0-4 år</v>
      </c>
      <c r="B7126" s="12" t="str">
        <f t="shared" si="669"/>
        <v>431100</v>
      </c>
      <c r="C7126" s="14">
        <f t="shared" si="667"/>
        <v>0</v>
      </c>
      <c r="D7126" s="14">
        <f t="shared" si="668"/>
        <v>0</v>
      </c>
      <c r="E7126" s="19" t="str">
        <f t="shared" si="670"/>
        <v>431100 - Almindeligt regnskabs- og bogføringsarbejde</v>
      </c>
      <c r="F7126" s="19" t="str">
        <f t="shared" si="671"/>
        <v>0-4 år</v>
      </c>
      <c r="G7126" s="40" t="s">
        <v>516</v>
      </c>
      <c r="H7126" s="41" t="s">
        <v>172</v>
      </c>
      <c r="I7126" s="42" t="s">
        <v>544</v>
      </c>
      <c r="J7126" s="43" t="s">
        <v>16</v>
      </c>
      <c r="K7126" s="44">
        <v>361</v>
      </c>
      <c r="L7126" s="45">
        <v>26744.244523767502</v>
      </c>
      <c r="M7126" s="46">
        <v>28347.999600215197</v>
      </c>
      <c r="N7126" s="45"/>
      <c r="O7126" s="46"/>
    </row>
    <row r="7127" spans="1:15" x14ac:dyDescent="0.2">
      <c r="A7127" s="11" t="str">
        <f t="shared" si="666"/>
        <v>4311003 - Region Syddanmark10-14 år</v>
      </c>
      <c r="B7127" s="12" t="str">
        <f t="shared" si="669"/>
        <v>431100</v>
      </c>
      <c r="C7127" s="14">
        <f t="shared" si="667"/>
        <v>0</v>
      </c>
      <c r="D7127" s="14">
        <f t="shared" si="668"/>
        <v>0</v>
      </c>
      <c r="E7127" s="19" t="str">
        <f t="shared" si="670"/>
        <v>431100 - Almindeligt regnskabs- og bogføringsarbejde</v>
      </c>
      <c r="F7127" s="19" t="str">
        <f t="shared" si="671"/>
        <v>10-14 år</v>
      </c>
      <c r="G7127" s="40" t="s">
        <v>516</v>
      </c>
      <c r="H7127" s="41" t="s">
        <v>172</v>
      </c>
      <c r="I7127" s="42" t="s">
        <v>544</v>
      </c>
      <c r="J7127" s="43" t="s">
        <v>17</v>
      </c>
      <c r="K7127" s="44">
        <v>113</v>
      </c>
      <c r="L7127" s="45">
        <v>34176.53204063134</v>
      </c>
      <c r="M7127" s="46">
        <v>36276.979045216773</v>
      </c>
      <c r="N7127" s="45"/>
      <c r="O7127" s="46"/>
    </row>
    <row r="7128" spans="1:15" x14ac:dyDescent="0.2">
      <c r="A7128" s="11" t="str">
        <f t="shared" si="666"/>
        <v>4311003 - Region Syddanmark15-20 år</v>
      </c>
      <c r="B7128" s="12" t="str">
        <f t="shared" si="669"/>
        <v>431100</v>
      </c>
      <c r="C7128" s="14">
        <f t="shared" si="667"/>
        <v>0</v>
      </c>
      <c r="D7128" s="14">
        <f t="shared" si="668"/>
        <v>0</v>
      </c>
      <c r="E7128" s="19" t="str">
        <f t="shared" si="670"/>
        <v>431100 - Almindeligt regnskabs- og bogføringsarbejde</v>
      </c>
      <c r="F7128" s="19" t="str">
        <f t="shared" si="671"/>
        <v>15-20 år</v>
      </c>
      <c r="G7128" s="40" t="s">
        <v>516</v>
      </c>
      <c r="H7128" s="41" t="s">
        <v>172</v>
      </c>
      <c r="I7128" s="42" t="s">
        <v>544</v>
      </c>
      <c r="J7128" s="43" t="s">
        <v>18</v>
      </c>
      <c r="K7128" s="44">
        <v>101</v>
      </c>
      <c r="L7128" s="45">
        <v>34830.668822957778</v>
      </c>
      <c r="M7128" s="46">
        <v>36964.570121613833</v>
      </c>
      <c r="N7128" s="45"/>
      <c r="O7128" s="46"/>
    </row>
    <row r="7129" spans="1:15" x14ac:dyDescent="0.2">
      <c r="A7129" s="11" t="str">
        <f t="shared" si="666"/>
        <v>4311003 - Region Syddanmark20-24 år</v>
      </c>
      <c r="B7129" s="12" t="str">
        <f t="shared" si="669"/>
        <v>431100</v>
      </c>
      <c r="C7129" s="14">
        <f t="shared" si="667"/>
        <v>0</v>
      </c>
      <c r="D7129" s="14">
        <f t="shared" si="668"/>
        <v>0</v>
      </c>
      <c r="E7129" s="19" t="str">
        <f t="shared" si="670"/>
        <v>431100 - Almindeligt regnskabs- og bogføringsarbejde</v>
      </c>
      <c r="F7129" s="19" t="str">
        <f t="shared" si="671"/>
        <v>20-24 år</v>
      </c>
      <c r="G7129" s="40" t="s">
        <v>516</v>
      </c>
      <c r="H7129" s="41" t="s">
        <v>172</v>
      </c>
      <c r="I7129" s="42" t="s">
        <v>544</v>
      </c>
      <c r="J7129" s="43" t="s">
        <v>19</v>
      </c>
      <c r="K7129" s="44">
        <v>120</v>
      </c>
      <c r="L7129" s="45">
        <v>36024.585264539077</v>
      </c>
      <c r="M7129" s="46">
        <v>38213.319702940484</v>
      </c>
      <c r="N7129" s="45"/>
      <c r="O7129" s="46"/>
    </row>
    <row r="7130" spans="1:15" x14ac:dyDescent="0.2">
      <c r="A7130" s="11" t="str">
        <f t="shared" si="666"/>
        <v>4311003 - Region Syddanmark25 år og derover</v>
      </c>
      <c r="B7130" s="12" t="str">
        <f t="shared" si="669"/>
        <v>431100</v>
      </c>
      <c r="C7130" s="14">
        <f t="shared" si="667"/>
        <v>0</v>
      </c>
      <c r="D7130" s="14">
        <f t="shared" si="668"/>
        <v>0</v>
      </c>
      <c r="E7130" s="19" t="str">
        <f t="shared" si="670"/>
        <v>431100 - Almindeligt regnskabs- og bogføringsarbejde</v>
      </c>
      <c r="F7130" s="19" t="str">
        <f t="shared" si="671"/>
        <v>25 år og derover</v>
      </c>
      <c r="G7130" s="40" t="s">
        <v>516</v>
      </c>
      <c r="H7130" s="41" t="s">
        <v>172</v>
      </c>
      <c r="I7130" s="42" t="s">
        <v>544</v>
      </c>
      <c r="J7130" s="43" t="s">
        <v>9</v>
      </c>
      <c r="K7130" s="44">
        <v>601</v>
      </c>
      <c r="L7130" s="45">
        <v>36240.61346979488</v>
      </c>
      <c r="M7130" s="46">
        <v>38403.382991457758</v>
      </c>
      <c r="N7130" s="45"/>
      <c r="O7130" s="46"/>
    </row>
    <row r="7131" spans="1:15" x14ac:dyDescent="0.2">
      <c r="A7131" s="11" t="str">
        <f t="shared" si="666"/>
        <v>4311003 - Region SyddanmarkAlle uanset erf.</v>
      </c>
      <c r="B7131" s="12" t="str">
        <f t="shared" si="669"/>
        <v>431100</v>
      </c>
      <c r="C7131" s="14">
        <f t="shared" si="667"/>
        <v>0</v>
      </c>
      <c r="D7131" s="14">
        <f t="shared" si="668"/>
        <v>0</v>
      </c>
      <c r="E7131" s="19" t="str">
        <f t="shared" si="670"/>
        <v>431100 - Almindeligt regnskabs- og bogføringsarbejde</v>
      </c>
      <c r="F7131" s="19" t="str">
        <f t="shared" si="671"/>
        <v>Alle uanset erf.</v>
      </c>
      <c r="G7131" s="40" t="s">
        <v>516</v>
      </c>
      <c r="H7131" s="41" t="s">
        <v>172</v>
      </c>
      <c r="I7131" s="42" t="s">
        <v>544</v>
      </c>
      <c r="J7131" s="43" t="s">
        <v>10</v>
      </c>
      <c r="K7131" s="44">
        <v>1425</v>
      </c>
      <c r="L7131" s="45">
        <v>33847.84387067338</v>
      </c>
      <c r="M7131" s="46">
        <v>35925.566269118666</v>
      </c>
      <c r="N7131" s="45"/>
      <c r="O7131" s="46"/>
    </row>
    <row r="7132" spans="1:15" x14ac:dyDescent="0.2">
      <c r="A7132" s="11" t="str">
        <f t="shared" si="666"/>
        <v>4311004 - Region MidtjyllandUnder 1 år</v>
      </c>
      <c r="B7132" s="12" t="str">
        <f t="shared" si="669"/>
        <v>431100</v>
      </c>
      <c r="C7132" s="14">
        <f t="shared" si="667"/>
        <v>0</v>
      </c>
      <c r="D7132" s="14">
        <f t="shared" si="668"/>
        <v>0</v>
      </c>
      <c r="E7132" s="19" t="str">
        <f t="shared" si="670"/>
        <v>431100 - Almindeligt regnskabs- og bogføringsarbejde</v>
      </c>
      <c r="F7132" s="19" t="str">
        <f t="shared" si="671"/>
        <v>Under 1 år</v>
      </c>
      <c r="G7132" s="40" t="s">
        <v>516</v>
      </c>
      <c r="H7132" s="41" t="s">
        <v>172</v>
      </c>
      <c r="I7132" s="42" t="s">
        <v>517</v>
      </c>
      <c r="J7132" s="43" t="s">
        <v>13</v>
      </c>
      <c r="K7132" s="44">
        <v>107</v>
      </c>
      <c r="L7132" s="45">
        <v>27194.985640208328</v>
      </c>
      <c r="M7132" s="46">
        <v>28816.222557907808</v>
      </c>
      <c r="N7132" s="45"/>
      <c r="O7132" s="46"/>
    </row>
    <row r="7133" spans="1:15" x14ac:dyDescent="0.2">
      <c r="A7133" s="11" t="str">
        <f t="shared" si="666"/>
        <v>4311004 - Region Midtjylland1 år</v>
      </c>
      <c r="B7133" s="12" t="str">
        <f t="shared" si="669"/>
        <v>431100</v>
      </c>
      <c r="C7133" s="14">
        <f t="shared" si="667"/>
        <v>0</v>
      </c>
      <c r="D7133" s="14">
        <f t="shared" si="668"/>
        <v>0</v>
      </c>
      <c r="E7133" s="19" t="str">
        <f t="shared" si="670"/>
        <v>431100 - Almindeligt regnskabs- og bogføringsarbejde</v>
      </c>
      <c r="F7133" s="19" t="str">
        <f t="shared" si="671"/>
        <v>1 år</v>
      </c>
      <c r="G7133" s="40" t="s">
        <v>516</v>
      </c>
      <c r="H7133" s="41" t="s">
        <v>172</v>
      </c>
      <c r="I7133" s="42" t="s">
        <v>517</v>
      </c>
      <c r="J7133" s="43" t="s">
        <v>22</v>
      </c>
      <c r="K7133" s="44">
        <v>83</v>
      </c>
      <c r="L7133" s="45">
        <v>28551.633519958817</v>
      </c>
      <c r="M7133" s="46">
        <v>30306.381281718866</v>
      </c>
      <c r="N7133" s="45"/>
      <c r="O7133" s="46"/>
    </row>
    <row r="7134" spans="1:15" x14ac:dyDescent="0.2">
      <c r="A7134" s="11" t="str">
        <f t="shared" si="666"/>
        <v>4311004 - Region Midtjylland2 år</v>
      </c>
      <c r="B7134" s="12" t="str">
        <f t="shared" si="669"/>
        <v>431100</v>
      </c>
      <c r="C7134" s="14">
        <f t="shared" si="667"/>
        <v>0</v>
      </c>
      <c r="D7134" s="14">
        <f t="shared" si="668"/>
        <v>0</v>
      </c>
      <c r="E7134" s="19" t="str">
        <f t="shared" si="670"/>
        <v>431100 - Almindeligt regnskabs- og bogføringsarbejde</v>
      </c>
      <c r="F7134" s="19" t="str">
        <f t="shared" si="671"/>
        <v>2 år</v>
      </c>
      <c r="G7134" s="40" t="s">
        <v>516</v>
      </c>
      <c r="H7134" s="41" t="s">
        <v>172</v>
      </c>
      <c r="I7134" s="42" t="s">
        <v>517</v>
      </c>
      <c r="J7134" s="43" t="s">
        <v>23</v>
      </c>
      <c r="K7134" s="44">
        <v>80</v>
      </c>
      <c r="L7134" s="45">
        <v>31184.207354084119</v>
      </c>
      <c r="M7134" s="46">
        <v>33100.749818058677</v>
      </c>
      <c r="N7134" s="45"/>
      <c r="O7134" s="46"/>
    </row>
    <row r="7135" spans="1:15" x14ac:dyDescent="0.2">
      <c r="A7135" s="11" t="str">
        <f t="shared" si="666"/>
        <v>4311004 - Region Midtjylland3 år</v>
      </c>
      <c r="B7135" s="12" t="str">
        <f t="shared" si="669"/>
        <v>431100</v>
      </c>
      <c r="C7135" s="14">
        <f t="shared" si="667"/>
        <v>0</v>
      </c>
      <c r="D7135" s="14">
        <f t="shared" si="668"/>
        <v>0</v>
      </c>
      <c r="E7135" s="19" t="str">
        <f t="shared" si="670"/>
        <v>431100 - Almindeligt regnskabs- og bogføringsarbejde</v>
      </c>
      <c r="F7135" s="19" t="str">
        <f t="shared" si="671"/>
        <v>3 år</v>
      </c>
      <c r="G7135" s="40" t="s">
        <v>516</v>
      </c>
      <c r="H7135" s="41" t="s">
        <v>172</v>
      </c>
      <c r="I7135" s="42" t="s">
        <v>517</v>
      </c>
      <c r="J7135" s="43" t="s">
        <v>14</v>
      </c>
      <c r="K7135" s="44">
        <v>60</v>
      </c>
      <c r="L7135" s="45">
        <v>29500.476138875951</v>
      </c>
      <c r="M7135" s="46">
        <v>31313.538583774654</v>
      </c>
      <c r="N7135" s="45"/>
      <c r="O7135" s="46"/>
    </row>
    <row r="7136" spans="1:15" x14ac:dyDescent="0.2">
      <c r="A7136" s="11" t="str">
        <f t="shared" si="666"/>
        <v>4311004 - Region Midtjylland4 år</v>
      </c>
      <c r="B7136" s="12" t="str">
        <f t="shared" si="669"/>
        <v>431100</v>
      </c>
      <c r="C7136" s="14">
        <f t="shared" si="667"/>
        <v>0</v>
      </c>
      <c r="D7136" s="14">
        <f t="shared" si="668"/>
        <v>0</v>
      </c>
      <c r="E7136" s="19" t="str">
        <f t="shared" si="670"/>
        <v>431100 - Almindeligt regnskabs- og bogføringsarbejde</v>
      </c>
      <c r="F7136" s="19" t="str">
        <f t="shared" si="671"/>
        <v>4 år</v>
      </c>
      <c r="G7136" s="40" t="s">
        <v>516</v>
      </c>
      <c r="H7136" s="41" t="s">
        <v>172</v>
      </c>
      <c r="I7136" s="42" t="s">
        <v>517</v>
      </c>
      <c r="J7136" s="43" t="s">
        <v>24</v>
      </c>
      <c r="K7136" s="44">
        <v>39</v>
      </c>
      <c r="L7136" s="45">
        <v>29988.822400034842</v>
      </c>
      <c r="M7136" s="46">
        <v>31787.143011335065</v>
      </c>
      <c r="N7136" s="45"/>
      <c r="O7136" s="46"/>
    </row>
    <row r="7137" spans="1:15" x14ac:dyDescent="0.2">
      <c r="A7137" s="11" t="str">
        <f t="shared" si="666"/>
        <v>4311004 - Region Midtjylland5-9 år</v>
      </c>
      <c r="B7137" s="12" t="str">
        <f t="shared" si="669"/>
        <v>431100</v>
      </c>
      <c r="C7137" s="14">
        <f t="shared" si="667"/>
        <v>0</v>
      </c>
      <c r="D7137" s="14">
        <f t="shared" si="668"/>
        <v>0</v>
      </c>
      <c r="E7137" s="19" t="str">
        <f t="shared" si="670"/>
        <v>431100 - Almindeligt regnskabs- og bogføringsarbejde</v>
      </c>
      <c r="F7137" s="19" t="str">
        <f t="shared" si="671"/>
        <v>5-9 år</v>
      </c>
      <c r="G7137" s="40" t="s">
        <v>516</v>
      </c>
      <c r="H7137" s="41" t="s">
        <v>172</v>
      </c>
      <c r="I7137" s="42" t="s">
        <v>517</v>
      </c>
      <c r="J7137" s="43" t="s">
        <v>15</v>
      </c>
      <c r="K7137" s="44">
        <v>169</v>
      </c>
      <c r="L7137" s="45">
        <v>33227.297364141596</v>
      </c>
      <c r="M7137" s="46">
        <v>35250.169289834877</v>
      </c>
      <c r="N7137" s="45"/>
      <c r="O7137" s="46"/>
    </row>
    <row r="7138" spans="1:15" x14ac:dyDescent="0.2">
      <c r="A7138" s="11" t="str">
        <f t="shared" si="666"/>
        <v>4311004 - Region Midtjylland0-4 år</v>
      </c>
      <c r="B7138" s="12" t="str">
        <f t="shared" si="669"/>
        <v>431100</v>
      </c>
      <c r="C7138" s="14">
        <f t="shared" si="667"/>
        <v>0</v>
      </c>
      <c r="D7138" s="14">
        <f t="shared" si="668"/>
        <v>0</v>
      </c>
      <c r="E7138" s="19" t="str">
        <f t="shared" si="670"/>
        <v>431100 - Almindeligt regnskabs- og bogføringsarbejde</v>
      </c>
      <c r="F7138" s="19" t="str">
        <f t="shared" si="671"/>
        <v>0-4 år</v>
      </c>
      <c r="G7138" s="40" t="s">
        <v>516</v>
      </c>
      <c r="H7138" s="41" t="s">
        <v>172</v>
      </c>
      <c r="I7138" s="42" t="s">
        <v>517</v>
      </c>
      <c r="J7138" s="43" t="s">
        <v>16</v>
      </c>
      <c r="K7138" s="44">
        <v>369</v>
      </c>
      <c r="L7138" s="45">
        <v>28775.579549966656</v>
      </c>
      <c r="M7138" s="46">
        <v>30501.146400059246</v>
      </c>
      <c r="N7138" s="45"/>
      <c r="O7138" s="46"/>
    </row>
    <row r="7139" spans="1:15" x14ac:dyDescent="0.2">
      <c r="A7139" s="11" t="str">
        <f t="shared" si="666"/>
        <v>4311004 - Region Midtjylland10-14 år</v>
      </c>
      <c r="B7139" s="12" t="str">
        <f t="shared" si="669"/>
        <v>431100</v>
      </c>
      <c r="C7139" s="14">
        <f t="shared" si="667"/>
        <v>0</v>
      </c>
      <c r="D7139" s="14">
        <f t="shared" si="668"/>
        <v>0</v>
      </c>
      <c r="E7139" s="19" t="str">
        <f t="shared" si="670"/>
        <v>431100 - Almindeligt regnskabs- og bogføringsarbejde</v>
      </c>
      <c r="F7139" s="19" t="str">
        <f t="shared" si="671"/>
        <v>10-14 år</v>
      </c>
      <c r="G7139" s="40" t="s">
        <v>516</v>
      </c>
      <c r="H7139" s="41" t="s">
        <v>172</v>
      </c>
      <c r="I7139" s="42" t="s">
        <v>517</v>
      </c>
      <c r="J7139" s="43" t="s">
        <v>17</v>
      </c>
      <c r="K7139" s="44">
        <v>130</v>
      </c>
      <c r="L7139" s="45">
        <v>37330.541748779171</v>
      </c>
      <c r="M7139" s="46">
        <v>39495.348019296063</v>
      </c>
      <c r="N7139" s="45"/>
      <c r="O7139" s="46"/>
    </row>
    <row r="7140" spans="1:15" x14ac:dyDescent="0.2">
      <c r="A7140" s="11" t="str">
        <f t="shared" si="666"/>
        <v>4311004 - Region Midtjylland15-20 år</v>
      </c>
      <c r="B7140" s="12" t="str">
        <f t="shared" si="669"/>
        <v>431100</v>
      </c>
      <c r="C7140" s="14">
        <f t="shared" si="667"/>
        <v>0</v>
      </c>
      <c r="D7140" s="14">
        <f t="shared" si="668"/>
        <v>0</v>
      </c>
      <c r="E7140" s="19" t="str">
        <f t="shared" si="670"/>
        <v>431100 - Almindeligt regnskabs- og bogføringsarbejde</v>
      </c>
      <c r="F7140" s="19" t="str">
        <f t="shared" si="671"/>
        <v>15-20 år</v>
      </c>
      <c r="G7140" s="40" t="s">
        <v>516</v>
      </c>
      <c r="H7140" s="41" t="s">
        <v>172</v>
      </c>
      <c r="I7140" s="42" t="s">
        <v>517</v>
      </c>
      <c r="J7140" s="43" t="s">
        <v>18</v>
      </c>
      <c r="K7140" s="44">
        <v>107</v>
      </c>
      <c r="L7140" s="45">
        <v>35427.589960664198</v>
      </c>
      <c r="M7140" s="46">
        <v>37603.844278710952</v>
      </c>
      <c r="N7140" s="45"/>
      <c r="O7140" s="46"/>
    </row>
    <row r="7141" spans="1:15" x14ac:dyDescent="0.2">
      <c r="A7141" s="11" t="str">
        <f t="shared" si="666"/>
        <v>4311004 - Region Midtjylland20-24 år</v>
      </c>
      <c r="B7141" s="12" t="str">
        <f t="shared" si="669"/>
        <v>431100</v>
      </c>
      <c r="C7141" s="14">
        <f t="shared" si="667"/>
        <v>0</v>
      </c>
      <c r="D7141" s="14">
        <f t="shared" si="668"/>
        <v>0</v>
      </c>
      <c r="E7141" s="19" t="str">
        <f t="shared" si="670"/>
        <v>431100 - Almindeligt regnskabs- og bogføringsarbejde</v>
      </c>
      <c r="F7141" s="19" t="str">
        <f t="shared" si="671"/>
        <v>20-24 år</v>
      </c>
      <c r="G7141" s="40" t="s">
        <v>516</v>
      </c>
      <c r="H7141" s="41" t="s">
        <v>172</v>
      </c>
      <c r="I7141" s="42" t="s">
        <v>517</v>
      </c>
      <c r="J7141" s="43" t="s">
        <v>19</v>
      </c>
      <c r="K7141" s="44">
        <v>137</v>
      </c>
      <c r="L7141" s="45">
        <v>35128.762855345347</v>
      </c>
      <c r="M7141" s="46">
        <v>37285.097931012977</v>
      </c>
      <c r="N7141" s="45"/>
      <c r="O7141" s="46"/>
    </row>
    <row r="7142" spans="1:15" x14ac:dyDescent="0.2">
      <c r="A7142" s="11" t="str">
        <f t="shared" si="666"/>
        <v>4311004 - Region Midtjylland25 år og derover</v>
      </c>
      <c r="B7142" s="12" t="str">
        <f t="shared" si="669"/>
        <v>431100</v>
      </c>
      <c r="C7142" s="14">
        <f t="shared" si="667"/>
        <v>0</v>
      </c>
      <c r="D7142" s="14">
        <f t="shared" si="668"/>
        <v>0</v>
      </c>
      <c r="E7142" s="19" t="str">
        <f t="shared" si="670"/>
        <v>431100 - Almindeligt regnskabs- og bogføringsarbejde</v>
      </c>
      <c r="F7142" s="19" t="str">
        <f t="shared" si="671"/>
        <v>25 år og derover</v>
      </c>
      <c r="G7142" s="40" t="s">
        <v>516</v>
      </c>
      <c r="H7142" s="41" t="s">
        <v>172</v>
      </c>
      <c r="I7142" s="42" t="s">
        <v>517</v>
      </c>
      <c r="J7142" s="43" t="s">
        <v>9</v>
      </c>
      <c r="K7142" s="44">
        <v>582</v>
      </c>
      <c r="L7142" s="45">
        <v>36284.46425153107</v>
      </c>
      <c r="M7142" s="46">
        <v>38395.513525094262</v>
      </c>
      <c r="N7142" s="45"/>
      <c r="O7142" s="46"/>
    </row>
    <row r="7143" spans="1:15" x14ac:dyDescent="0.2">
      <c r="A7143" s="11" t="str">
        <f t="shared" si="666"/>
        <v>4311004 - Region MidtjyllandAlle uanset erf.</v>
      </c>
      <c r="B7143" s="12" t="str">
        <f t="shared" si="669"/>
        <v>431100</v>
      </c>
      <c r="C7143" s="14">
        <f t="shared" si="667"/>
        <v>0</v>
      </c>
      <c r="D7143" s="14">
        <f t="shared" si="668"/>
        <v>0</v>
      </c>
      <c r="E7143" s="19" t="str">
        <f t="shared" si="670"/>
        <v>431100 - Almindeligt regnskabs- og bogføringsarbejde</v>
      </c>
      <c r="F7143" s="19" t="str">
        <f t="shared" si="671"/>
        <v>Alle uanset erf.</v>
      </c>
      <c r="G7143" s="40" t="s">
        <v>516</v>
      </c>
      <c r="H7143" s="41" t="s">
        <v>172</v>
      </c>
      <c r="I7143" s="42" t="s">
        <v>517</v>
      </c>
      <c r="J7143" s="43" t="s">
        <v>10</v>
      </c>
      <c r="K7143" s="44">
        <v>1494</v>
      </c>
      <c r="L7143" s="45">
        <v>33977.432530324841</v>
      </c>
      <c r="M7143" s="46">
        <v>36032.703778290328</v>
      </c>
      <c r="N7143" s="45"/>
      <c r="O7143" s="46"/>
    </row>
    <row r="7144" spans="1:15" x14ac:dyDescent="0.2">
      <c r="A7144" s="11" t="str">
        <f t="shared" si="666"/>
        <v>4311005 - Region NordjyllandUnder 1 år</v>
      </c>
      <c r="B7144" s="12" t="str">
        <f t="shared" si="669"/>
        <v>431100</v>
      </c>
      <c r="C7144" s="14">
        <f t="shared" si="667"/>
        <v>0</v>
      </c>
      <c r="D7144" s="14">
        <f t="shared" si="668"/>
        <v>0</v>
      </c>
      <c r="E7144" s="19" t="str">
        <f t="shared" si="670"/>
        <v>431100 - Almindeligt regnskabs- og bogføringsarbejde</v>
      </c>
      <c r="F7144" s="19" t="str">
        <f t="shared" si="671"/>
        <v>Under 1 år</v>
      </c>
      <c r="G7144" s="40" t="s">
        <v>516</v>
      </c>
      <c r="H7144" s="41" t="s">
        <v>172</v>
      </c>
      <c r="I7144" s="42" t="s">
        <v>21</v>
      </c>
      <c r="J7144" s="43" t="s">
        <v>13</v>
      </c>
      <c r="K7144" s="44">
        <v>41</v>
      </c>
      <c r="L7144" s="45">
        <v>23991.6656794665</v>
      </c>
      <c r="M7144" s="46">
        <v>25466.16350889927</v>
      </c>
      <c r="N7144" s="45"/>
      <c r="O7144" s="46"/>
    </row>
    <row r="7145" spans="1:15" x14ac:dyDescent="0.2">
      <c r="A7145" s="11" t="str">
        <f t="shared" si="666"/>
        <v>4311005 - Region Nordjylland1 år</v>
      </c>
      <c r="B7145" s="12" t="str">
        <f t="shared" si="669"/>
        <v>431100</v>
      </c>
      <c r="C7145" s="14">
        <f t="shared" si="667"/>
        <v>0</v>
      </c>
      <c r="D7145" s="14">
        <f t="shared" si="668"/>
        <v>0</v>
      </c>
      <c r="E7145" s="19" t="str">
        <f t="shared" si="670"/>
        <v>431100 - Almindeligt regnskabs- og bogføringsarbejde</v>
      </c>
      <c r="F7145" s="19" t="str">
        <f t="shared" si="671"/>
        <v>1 år</v>
      </c>
      <c r="G7145" s="40" t="s">
        <v>516</v>
      </c>
      <c r="H7145" s="41" t="s">
        <v>172</v>
      </c>
      <c r="I7145" s="42" t="s">
        <v>21</v>
      </c>
      <c r="J7145" s="43" t="s">
        <v>22</v>
      </c>
      <c r="K7145" s="44">
        <v>29</v>
      </c>
      <c r="L7145" s="45">
        <v>25269.092784603083</v>
      </c>
      <c r="M7145" s="46">
        <v>26822.099689601815</v>
      </c>
      <c r="N7145" s="45"/>
      <c r="O7145" s="46"/>
    </row>
    <row r="7146" spans="1:15" x14ac:dyDescent="0.2">
      <c r="A7146" s="11" t="str">
        <f t="shared" si="666"/>
        <v>4311005 - Region Nordjylland2 år</v>
      </c>
      <c r="B7146" s="12" t="str">
        <f t="shared" si="669"/>
        <v>431100</v>
      </c>
      <c r="C7146" s="14">
        <f t="shared" si="667"/>
        <v>0</v>
      </c>
      <c r="D7146" s="14">
        <f t="shared" si="668"/>
        <v>0</v>
      </c>
      <c r="E7146" s="19" t="str">
        <f t="shared" si="670"/>
        <v>431100 - Almindeligt regnskabs- og bogføringsarbejde</v>
      </c>
      <c r="F7146" s="19" t="str">
        <f t="shared" si="671"/>
        <v>2 år</v>
      </c>
      <c r="G7146" s="40" t="s">
        <v>516</v>
      </c>
      <c r="H7146" s="41" t="s">
        <v>172</v>
      </c>
      <c r="I7146" s="42" t="s">
        <v>21</v>
      </c>
      <c r="J7146" s="43" t="s">
        <v>23</v>
      </c>
      <c r="K7146" s="44">
        <v>36</v>
      </c>
      <c r="L7146" s="45">
        <v>30615.650518138038</v>
      </c>
      <c r="M7146" s="46">
        <v>32481.602299035749</v>
      </c>
      <c r="N7146" s="45"/>
      <c r="O7146" s="46"/>
    </row>
    <row r="7147" spans="1:15" x14ac:dyDescent="0.2">
      <c r="A7147" s="11" t="str">
        <f t="shared" si="666"/>
        <v>4311005 - Region Nordjylland3 år</v>
      </c>
      <c r="B7147" s="12" t="str">
        <f t="shared" si="669"/>
        <v>431100</v>
      </c>
      <c r="C7147" s="14">
        <f t="shared" si="667"/>
        <v>0</v>
      </c>
      <c r="D7147" s="14">
        <f t="shared" si="668"/>
        <v>0</v>
      </c>
      <c r="E7147" s="19" t="str">
        <f t="shared" si="670"/>
        <v>431100 - Almindeligt regnskabs- og bogføringsarbejde</v>
      </c>
      <c r="F7147" s="19" t="str">
        <f t="shared" si="671"/>
        <v>3 år</v>
      </c>
      <c r="G7147" s="40" t="s">
        <v>516</v>
      </c>
      <c r="H7147" s="41" t="s">
        <v>172</v>
      </c>
      <c r="I7147" s="42" t="s">
        <v>21</v>
      </c>
      <c r="J7147" s="43" t="s">
        <v>14</v>
      </c>
      <c r="K7147" s="44">
        <v>26</v>
      </c>
      <c r="L7147" s="45">
        <v>28449.505238568778</v>
      </c>
      <c r="M7147" s="46">
        <v>30197.976323617622</v>
      </c>
      <c r="N7147" s="45"/>
      <c r="O7147" s="46"/>
    </row>
    <row r="7148" spans="1:15" x14ac:dyDescent="0.2">
      <c r="A7148" s="11" t="str">
        <f t="shared" si="666"/>
        <v>4311005 - Region Nordjylland4 år</v>
      </c>
      <c r="B7148" s="12" t="str">
        <f t="shared" si="669"/>
        <v>431100</v>
      </c>
      <c r="C7148" s="14">
        <f t="shared" si="667"/>
        <v>0</v>
      </c>
      <c r="D7148" s="14">
        <f t="shared" si="668"/>
        <v>0</v>
      </c>
      <c r="E7148" s="19" t="str">
        <f t="shared" si="670"/>
        <v>431100 - Almindeligt regnskabs- og bogføringsarbejde</v>
      </c>
      <c r="F7148" s="19" t="str">
        <f t="shared" si="671"/>
        <v>4 år</v>
      </c>
      <c r="G7148" s="40" t="s">
        <v>516</v>
      </c>
      <c r="H7148" s="41" t="s">
        <v>172</v>
      </c>
      <c r="I7148" s="42" t="s">
        <v>21</v>
      </c>
      <c r="J7148" s="43" t="s">
        <v>24</v>
      </c>
      <c r="K7148" s="44">
        <v>19</v>
      </c>
      <c r="L7148" s="45">
        <v>32310.321661951391</v>
      </c>
      <c r="M7148" s="46">
        <v>34296.073705820374</v>
      </c>
      <c r="N7148" s="45"/>
      <c r="O7148" s="46"/>
    </row>
    <row r="7149" spans="1:15" x14ac:dyDescent="0.2">
      <c r="A7149" s="11" t="str">
        <f t="shared" si="666"/>
        <v>4311005 - Region Nordjylland5-9 år</v>
      </c>
      <c r="B7149" s="12" t="str">
        <f t="shared" si="669"/>
        <v>431100</v>
      </c>
      <c r="C7149" s="14">
        <f t="shared" si="667"/>
        <v>0</v>
      </c>
      <c r="D7149" s="14">
        <f t="shared" si="668"/>
        <v>0</v>
      </c>
      <c r="E7149" s="19" t="str">
        <f t="shared" si="670"/>
        <v>431100 - Almindeligt regnskabs- og bogføringsarbejde</v>
      </c>
      <c r="F7149" s="19" t="str">
        <f t="shared" si="671"/>
        <v>5-9 år</v>
      </c>
      <c r="G7149" s="40" t="s">
        <v>516</v>
      </c>
      <c r="H7149" s="41" t="s">
        <v>172</v>
      </c>
      <c r="I7149" s="42" t="s">
        <v>21</v>
      </c>
      <c r="J7149" s="43" t="s">
        <v>15</v>
      </c>
      <c r="K7149" s="44">
        <v>77</v>
      </c>
      <c r="L7149" s="45">
        <v>32127.613875161573</v>
      </c>
      <c r="M7149" s="46">
        <v>34106.75138316158</v>
      </c>
      <c r="N7149" s="45"/>
      <c r="O7149" s="46"/>
    </row>
    <row r="7150" spans="1:15" x14ac:dyDescent="0.2">
      <c r="A7150" s="11" t="str">
        <f t="shared" si="666"/>
        <v>4311005 - Region Nordjylland0-4 år</v>
      </c>
      <c r="B7150" s="12" t="str">
        <f t="shared" si="669"/>
        <v>431100</v>
      </c>
      <c r="C7150" s="14">
        <f t="shared" si="667"/>
        <v>0</v>
      </c>
      <c r="D7150" s="14">
        <f t="shared" si="668"/>
        <v>0</v>
      </c>
      <c r="E7150" s="19" t="str">
        <f t="shared" si="670"/>
        <v>431100 - Almindeligt regnskabs- og bogføringsarbejde</v>
      </c>
      <c r="F7150" s="19" t="str">
        <f t="shared" si="671"/>
        <v>0-4 år</v>
      </c>
      <c r="G7150" s="40" t="s">
        <v>516</v>
      </c>
      <c r="H7150" s="41" t="s">
        <v>172</v>
      </c>
      <c r="I7150" s="42" t="s">
        <v>21</v>
      </c>
      <c r="J7150" s="43" t="s">
        <v>16</v>
      </c>
      <c r="K7150" s="44">
        <v>151</v>
      </c>
      <c r="L7150" s="45">
        <v>27093.248309347564</v>
      </c>
      <c r="M7150" s="46">
        <v>28757.538730699871</v>
      </c>
      <c r="N7150" s="45"/>
      <c r="O7150" s="46"/>
    </row>
    <row r="7151" spans="1:15" x14ac:dyDescent="0.2">
      <c r="A7151" s="11" t="str">
        <f t="shared" si="666"/>
        <v>4311005 - Region Nordjylland10-14 år</v>
      </c>
      <c r="B7151" s="12" t="str">
        <f t="shared" si="669"/>
        <v>431100</v>
      </c>
      <c r="C7151" s="14">
        <f t="shared" si="667"/>
        <v>0</v>
      </c>
      <c r="D7151" s="14">
        <f t="shared" si="668"/>
        <v>0</v>
      </c>
      <c r="E7151" s="19" t="str">
        <f t="shared" si="670"/>
        <v>431100 - Almindeligt regnskabs- og bogføringsarbejde</v>
      </c>
      <c r="F7151" s="19" t="str">
        <f t="shared" si="671"/>
        <v>10-14 år</v>
      </c>
      <c r="G7151" s="40" t="s">
        <v>516</v>
      </c>
      <c r="H7151" s="41" t="s">
        <v>172</v>
      </c>
      <c r="I7151" s="42" t="s">
        <v>21</v>
      </c>
      <c r="J7151" s="43" t="s">
        <v>17</v>
      </c>
      <c r="K7151" s="44">
        <v>45</v>
      </c>
      <c r="L7151" s="45">
        <v>32602.16515041839</v>
      </c>
      <c r="M7151" s="46">
        <v>34584.75240797631</v>
      </c>
      <c r="N7151" s="45"/>
      <c r="O7151" s="46"/>
    </row>
    <row r="7152" spans="1:15" x14ac:dyDescent="0.2">
      <c r="A7152" s="11" t="str">
        <f t="shared" si="666"/>
        <v>4311005 - Region Nordjylland15-20 år</v>
      </c>
      <c r="B7152" s="12" t="str">
        <f t="shared" si="669"/>
        <v>431100</v>
      </c>
      <c r="C7152" s="14">
        <f t="shared" si="667"/>
        <v>0</v>
      </c>
      <c r="D7152" s="14">
        <f t="shared" si="668"/>
        <v>0</v>
      </c>
      <c r="E7152" s="19" t="str">
        <f t="shared" si="670"/>
        <v>431100 - Almindeligt regnskabs- og bogføringsarbejde</v>
      </c>
      <c r="F7152" s="19" t="str">
        <f t="shared" si="671"/>
        <v>15-20 år</v>
      </c>
      <c r="G7152" s="40" t="s">
        <v>516</v>
      </c>
      <c r="H7152" s="41" t="s">
        <v>172</v>
      </c>
      <c r="I7152" s="42" t="s">
        <v>21</v>
      </c>
      <c r="J7152" s="43" t="s">
        <v>18</v>
      </c>
      <c r="K7152" s="44">
        <v>45</v>
      </c>
      <c r="L7152" s="45">
        <v>32570.353951349589</v>
      </c>
      <c r="M7152" s="46">
        <v>34572.087255187042</v>
      </c>
      <c r="N7152" s="45"/>
      <c r="O7152" s="46"/>
    </row>
    <row r="7153" spans="1:15" x14ac:dyDescent="0.2">
      <c r="A7153" s="11" t="str">
        <f t="shared" si="666"/>
        <v>4311005 - Region Nordjylland20-24 år</v>
      </c>
      <c r="B7153" s="12" t="str">
        <f t="shared" si="669"/>
        <v>431100</v>
      </c>
      <c r="C7153" s="14">
        <f t="shared" si="667"/>
        <v>0</v>
      </c>
      <c r="D7153" s="14">
        <f t="shared" si="668"/>
        <v>0</v>
      </c>
      <c r="E7153" s="19" t="str">
        <f t="shared" si="670"/>
        <v>431100 - Almindeligt regnskabs- og bogføringsarbejde</v>
      </c>
      <c r="F7153" s="19" t="str">
        <f t="shared" si="671"/>
        <v>20-24 år</v>
      </c>
      <c r="G7153" s="40" t="s">
        <v>516</v>
      </c>
      <c r="H7153" s="41" t="s">
        <v>172</v>
      </c>
      <c r="I7153" s="42" t="s">
        <v>21</v>
      </c>
      <c r="J7153" s="43" t="s">
        <v>19</v>
      </c>
      <c r="K7153" s="44">
        <v>53</v>
      </c>
      <c r="L7153" s="45">
        <v>33731.631984969848</v>
      </c>
      <c r="M7153" s="46">
        <v>35784.959734926444</v>
      </c>
      <c r="N7153" s="45"/>
      <c r="O7153" s="46"/>
    </row>
    <row r="7154" spans="1:15" x14ac:dyDescent="0.2">
      <c r="A7154" s="11" t="str">
        <f t="shared" si="666"/>
        <v>4311005 - Region Nordjylland25 år og derover</v>
      </c>
      <c r="B7154" s="12" t="str">
        <f t="shared" si="669"/>
        <v>431100</v>
      </c>
      <c r="C7154" s="14">
        <f t="shared" si="667"/>
        <v>0</v>
      </c>
      <c r="D7154" s="14">
        <f t="shared" si="668"/>
        <v>0</v>
      </c>
      <c r="E7154" s="19" t="str">
        <f t="shared" si="670"/>
        <v>431100 - Almindeligt regnskabs- og bogføringsarbejde</v>
      </c>
      <c r="F7154" s="19" t="str">
        <f t="shared" si="671"/>
        <v>25 år og derover</v>
      </c>
      <c r="G7154" s="40" t="s">
        <v>516</v>
      </c>
      <c r="H7154" s="41" t="s">
        <v>172</v>
      </c>
      <c r="I7154" s="42" t="s">
        <v>21</v>
      </c>
      <c r="J7154" s="43" t="s">
        <v>9</v>
      </c>
      <c r="K7154" s="44">
        <v>251</v>
      </c>
      <c r="L7154" s="45">
        <v>35537.495023863899</v>
      </c>
      <c r="M7154" s="46">
        <v>37721.585114824622</v>
      </c>
      <c r="N7154" s="45"/>
      <c r="O7154" s="46"/>
    </row>
    <row r="7155" spans="1:15" x14ac:dyDescent="0.2">
      <c r="A7155" s="11" t="str">
        <f t="shared" si="666"/>
        <v>4311005 - Region NordjyllandAlle uanset erf.</v>
      </c>
      <c r="B7155" s="12" t="str">
        <f t="shared" si="669"/>
        <v>431100</v>
      </c>
      <c r="C7155" s="14">
        <f t="shared" si="667"/>
        <v>0</v>
      </c>
      <c r="D7155" s="14">
        <f t="shared" si="668"/>
        <v>0</v>
      </c>
      <c r="E7155" s="19" t="str">
        <f t="shared" si="670"/>
        <v>431100 - Almindeligt regnskabs- og bogføringsarbejde</v>
      </c>
      <c r="F7155" s="19" t="str">
        <f t="shared" si="671"/>
        <v>Alle uanset erf.</v>
      </c>
      <c r="G7155" s="40" t="s">
        <v>516</v>
      </c>
      <c r="H7155" s="41" t="s">
        <v>172</v>
      </c>
      <c r="I7155" s="42" t="s">
        <v>21</v>
      </c>
      <c r="J7155" s="43" t="s">
        <v>10</v>
      </c>
      <c r="K7155" s="44">
        <v>622</v>
      </c>
      <c r="L7155" s="45">
        <v>32570.27885214538</v>
      </c>
      <c r="M7155" s="46">
        <v>34503.977264041321</v>
      </c>
      <c r="N7155" s="45"/>
      <c r="O7155" s="46"/>
    </row>
    <row r="7156" spans="1:15" x14ac:dyDescent="0.2">
      <c r="A7156" s="11" t="str">
        <f t="shared" si="666"/>
        <v>4311006 - Alle regionerUnder 1 år</v>
      </c>
      <c r="B7156" s="12" t="str">
        <f t="shared" si="669"/>
        <v>431100</v>
      </c>
      <c r="C7156" s="14">
        <f t="shared" si="667"/>
        <v>0</v>
      </c>
      <c r="D7156" s="14">
        <f t="shared" si="668"/>
        <v>0</v>
      </c>
      <c r="E7156" s="19" t="str">
        <f t="shared" si="670"/>
        <v>431100 - Almindeligt regnskabs- og bogføringsarbejde</v>
      </c>
      <c r="F7156" s="19" t="str">
        <f t="shared" si="671"/>
        <v>Under 1 år</v>
      </c>
      <c r="G7156" s="40" t="s">
        <v>516</v>
      </c>
      <c r="H7156" s="41" t="s">
        <v>172</v>
      </c>
      <c r="I7156" s="42" t="s">
        <v>11</v>
      </c>
      <c r="J7156" s="43" t="s">
        <v>13</v>
      </c>
      <c r="K7156" s="44">
        <v>507</v>
      </c>
      <c r="L7156" s="45">
        <v>26053.651479273041</v>
      </c>
      <c r="M7156" s="46">
        <v>27617.333346408937</v>
      </c>
      <c r="N7156" s="45"/>
      <c r="O7156" s="46"/>
    </row>
    <row r="7157" spans="1:15" x14ac:dyDescent="0.2">
      <c r="A7157" s="11" t="str">
        <f t="shared" si="666"/>
        <v>4311006 - Alle regioner1 år</v>
      </c>
      <c r="B7157" s="12" t="str">
        <f t="shared" si="669"/>
        <v>431100</v>
      </c>
      <c r="C7157" s="14">
        <f t="shared" si="667"/>
        <v>0</v>
      </c>
      <c r="D7157" s="14">
        <f t="shared" si="668"/>
        <v>0</v>
      </c>
      <c r="E7157" s="19" t="str">
        <f t="shared" si="670"/>
        <v>431100 - Almindeligt regnskabs- og bogføringsarbejde</v>
      </c>
      <c r="F7157" s="19" t="str">
        <f t="shared" si="671"/>
        <v>1 år</v>
      </c>
      <c r="G7157" s="40" t="s">
        <v>516</v>
      </c>
      <c r="H7157" s="41" t="s">
        <v>172</v>
      </c>
      <c r="I7157" s="42" t="s">
        <v>11</v>
      </c>
      <c r="J7157" s="43" t="s">
        <v>22</v>
      </c>
      <c r="K7157" s="44">
        <v>433</v>
      </c>
      <c r="L7157" s="45">
        <v>26890.132653588174</v>
      </c>
      <c r="M7157" s="46">
        <v>28515.184076150814</v>
      </c>
      <c r="N7157" s="45"/>
      <c r="O7157" s="46"/>
    </row>
    <row r="7158" spans="1:15" x14ac:dyDescent="0.2">
      <c r="A7158" s="11" t="str">
        <f t="shared" si="666"/>
        <v>4311006 - Alle regioner2 år</v>
      </c>
      <c r="B7158" s="12" t="str">
        <f t="shared" si="669"/>
        <v>431100</v>
      </c>
      <c r="C7158" s="14">
        <f t="shared" si="667"/>
        <v>0</v>
      </c>
      <c r="D7158" s="14">
        <f t="shared" si="668"/>
        <v>0</v>
      </c>
      <c r="E7158" s="19" t="str">
        <f t="shared" si="670"/>
        <v>431100 - Almindeligt regnskabs- og bogføringsarbejde</v>
      </c>
      <c r="F7158" s="19" t="str">
        <f t="shared" si="671"/>
        <v>2 år</v>
      </c>
      <c r="G7158" s="40" t="s">
        <v>516</v>
      </c>
      <c r="H7158" s="41" t="s">
        <v>172</v>
      </c>
      <c r="I7158" s="42" t="s">
        <v>11</v>
      </c>
      <c r="J7158" s="43" t="s">
        <v>23</v>
      </c>
      <c r="K7158" s="44">
        <v>349</v>
      </c>
      <c r="L7158" s="45">
        <v>29588.992567850415</v>
      </c>
      <c r="M7158" s="46">
        <v>31392.371965072103</v>
      </c>
      <c r="N7158" s="45"/>
      <c r="O7158" s="46"/>
    </row>
    <row r="7159" spans="1:15" x14ac:dyDescent="0.2">
      <c r="A7159" s="11" t="str">
        <f t="shared" si="666"/>
        <v>4311006 - Alle regioner3 år</v>
      </c>
      <c r="B7159" s="12" t="str">
        <f t="shared" si="669"/>
        <v>431100</v>
      </c>
      <c r="C7159" s="14">
        <f t="shared" si="667"/>
        <v>0</v>
      </c>
      <c r="D7159" s="14">
        <f t="shared" si="668"/>
        <v>0</v>
      </c>
      <c r="E7159" s="19" t="str">
        <f t="shared" si="670"/>
        <v>431100 - Almindeligt regnskabs- og bogføringsarbejde</v>
      </c>
      <c r="F7159" s="19" t="str">
        <f t="shared" si="671"/>
        <v>3 år</v>
      </c>
      <c r="G7159" s="40" t="s">
        <v>516</v>
      </c>
      <c r="H7159" s="41" t="s">
        <v>172</v>
      </c>
      <c r="I7159" s="42" t="s">
        <v>11</v>
      </c>
      <c r="J7159" s="43" t="s">
        <v>14</v>
      </c>
      <c r="K7159" s="44">
        <v>268</v>
      </c>
      <c r="L7159" s="45">
        <v>29918.814397961982</v>
      </c>
      <c r="M7159" s="46">
        <v>31712.936883993923</v>
      </c>
      <c r="N7159" s="45"/>
      <c r="O7159" s="46"/>
    </row>
    <row r="7160" spans="1:15" x14ac:dyDescent="0.2">
      <c r="A7160" s="11" t="str">
        <f t="shared" si="666"/>
        <v>4311006 - Alle regioner4 år</v>
      </c>
      <c r="B7160" s="12" t="str">
        <f t="shared" si="669"/>
        <v>431100</v>
      </c>
      <c r="C7160" s="14">
        <f t="shared" si="667"/>
        <v>0</v>
      </c>
      <c r="D7160" s="14">
        <f t="shared" si="668"/>
        <v>0</v>
      </c>
      <c r="E7160" s="19" t="str">
        <f t="shared" si="670"/>
        <v>431100 - Almindeligt regnskabs- og bogføringsarbejde</v>
      </c>
      <c r="F7160" s="19" t="str">
        <f t="shared" si="671"/>
        <v>4 år</v>
      </c>
      <c r="G7160" s="40" t="s">
        <v>516</v>
      </c>
      <c r="H7160" s="41" t="s">
        <v>172</v>
      </c>
      <c r="I7160" s="42" t="s">
        <v>11</v>
      </c>
      <c r="J7160" s="43" t="s">
        <v>24</v>
      </c>
      <c r="K7160" s="44">
        <v>201</v>
      </c>
      <c r="L7160" s="45">
        <v>31997.157748475227</v>
      </c>
      <c r="M7160" s="46">
        <v>33959.208863075452</v>
      </c>
      <c r="N7160" s="45"/>
      <c r="O7160" s="46"/>
    </row>
    <row r="7161" spans="1:15" x14ac:dyDescent="0.2">
      <c r="A7161" s="11" t="str">
        <f t="shared" si="666"/>
        <v>4311006 - Alle regioner5-9 år</v>
      </c>
      <c r="B7161" s="12" t="str">
        <f t="shared" si="669"/>
        <v>431100</v>
      </c>
      <c r="C7161" s="14">
        <f t="shared" si="667"/>
        <v>0</v>
      </c>
      <c r="D7161" s="14">
        <f t="shared" si="668"/>
        <v>0</v>
      </c>
      <c r="E7161" s="19" t="str">
        <f t="shared" si="670"/>
        <v>431100 - Almindeligt regnskabs- og bogføringsarbejde</v>
      </c>
      <c r="F7161" s="19" t="str">
        <f t="shared" si="671"/>
        <v>5-9 år</v>
      </c>
      <c r="G7161" s="40" t="s">
        <v>516</v>
      </c>
      <c r="H7161" s="41" t="s">
        <v>172</v>
      </c>
      <c r="I7161" s="42" t="s">
        <v>11</v>
      </c>
      <c r="J7161" s="43" t="s">
        <v>15</v>
      </c>
      <c r="K7161" s="44">
        <v>670</v>
      </c>
      <c r="L7161" s="45">
        <v>34005.820396855983</v>
      </c>
      <c r="M7161" s="46">
        <v>36033.08719425145</v>
      </c>
      <c r="N7161" s="45"/>
      <c r="O7161" s="46"/>
    </row>
    <row r="7162" spans="1:15" x14ac:dyDescent="0.2">
      <c r="A7162" s="11" t="str">
        <f t="shared" si="666"/>
        <v>4311006 - Alle regioner0-4 år</v>
      </c>
      <c r="B7162" s="12" t="str">
        <f t="shared" si="669"/>
        <v>431100</v>
      </c>
      <c r="C7162" s="14">
        <f t="shared" si="667"/>
        <v>0</v>
      </c>
      <c r="D7162" s="14">
        <f t="shared" si="668"/>
        <v>0</v>
      </c>
      <c r="E7162" s="19" t="str">
        <f t="shared" si="670"/>
        <v>431100 - Almindeligt regnskabs- og bogføringsarbejde</v>
      </c>
      <c r="F7162" s="19" t="str">
        <f t="shared" si="671"/>
        <v>0-4 år</v>
      </c>
      <c r="G7162" s="40" t="s">
        <v>516</v>
      </c>
      <c r="H7162" s="41" t="s">
        <v>172</v>
      </c>
      <c r="I7162" s="42" t="s">
        <v>11</v>
      </c>
      <c r="J7162" s="43" t="s">
        <v>16</v>
      </c>
      <c r="K7162" s="44">
        <v>1758</v>
      </c>
      <c r="L7162" s="45">
        <v>28291.389555498321</v>
      </c>
      <c r="M7162" s="46">
        <v>29997.145798116177</v>
      </c>
      <c r="N7162" s="45"/>
      <c r="O7162" s="46"/>
    </row>
    <row r="7163" spans="1:15" x14ac:dyDescent="0.2">
      <c r="A7163" s="11" t="str">
        <f t="shared" si="666"/>
        <v>4311006 - Alle regioner10-14 år</v>
      </c>
      <c r="B7163" s="12" t="str">
        <f t="shared" si="669"/>
        <v>431100</v>
      </c>
      <c r="C7163" s="14">
        <f t="shared" si="667"/>
        <v>0</v>
      </c>
      <c r="D7163" s="14">
        <f t="shared" si="668"/>
        <v>0</v>
      </c>
      <c r="E7163" s="19" t="str">
        <f t="shared" si="670"/>
        <v>431100 - Almindeligt regnskabs- og bogføringsarbejde</v>
      </c>
      <c r="F7163" s="19" t="str">
        <f t="shared" si="671"/>
        <v>10-14 år</v>
      </c>
      <c r="G7163" s="40" t="s">
        <v>516</v>
      </c>
      <c r="H7163" s="41" t="s">
        <v>172</v>
      </c>
      <c r="I7163" s="42" t="s">
        <v>11</v>
      </c>
      <c r="J7163" s="43" t="s">
        <v>17</v>
      </c>
      <c r="K7163" s="44">
        <v>511</v>
      </c>
      <c r="L7163" s="45">
        <v>36823.791810393261</v>
      </c>
      <c r="M7163" s="46">
        <v>39072.308441627873</v>
      </c>
      <c r="N7163" s="45"/>
      <c r="O7163" s="46"/>
    </row>
    <row r="7164" spans="1:15" x14ac:dyDescent="0.2">
      <c r="A7164" s="11" t="str">
        <f t="shared" si="666"/>
        <v>4311006 - Alle regioner15-20 år</v>
      </c>
      <c r="B7164" s="12" t="str">
        <f t="shared" si="669"/>
        <v>431100</v>
      </c>
      <c r="C7164" s="14">
        <f t="shared" si="667"/>
        <v>0</v>
      </c>
      <c r="D7164" s="14">
        <f t="shared" si="668"/>
        <v>0</v>
      </c>
      <c r="E7164" s="19" t="str">
        <f t="shared" si="670"/>
        <v>431100 - Almindeligt regnskabs- og bogføringsarbejde</v>
      </c>
      <c r="F7164" s="19" t="str">
        <f t="shared" si="671"/>
        <v>15-20 år</v>
      </c>
      <c r="G7164" s="40" t="s">
        <v>516</v>
      </c>
      <c r="H7164" s="41" t="s">
        <v>172</v>
      </c>
      <c r="I7164" s="42" t="s">
        <v>11</v>
      </c>
      <c r="J7164" s="43" t="s">
        <v>18</v>
      </c>
      <c r="K7164" s="44">
        <v>443</v>
      </c>
      <c r="L7164" s="45">
        <v>35677.49261434692</v>
      </c>
      <c r="M7164" s="46">
        <v>37856.17420054481</v>
      </c>
      <c r="N7164" s="45"/>
      <c r="O7164" s="46"/>
    </row>
    <row r="7165" spans="1:15" x14ac:dyDescent="0.2">
      <c r="A7165" s="11" t="str">
        <f t="shared" si="666"/>
        <v>4311006 - Alle regioner20-24 år</v>
      </c>
      <c r="B7165" s="12" t="str">
        <f t="shared" si="669"/>
        <v>431100</v>
      </c>
      <c r="C7165" s="14">
        <f t="shared" si="667"/>
        <v>0</v>
      </c>
      <c r="D7165" s="14">
        <f t="shared" si="668"/>
        <v>0</v>
      </c>
      <c r="E7165" s="19" t="str">
        <f t="shared" si="670"/>
        <v>431100 - Almindeligt regnskabs- og bogføringsarbejde</v>
      </c>
      <c r="F7165" s="19" t="str">
        <f t="shared" si="671"/>
        <v>20-24 år</v>
      </c>
      <c r="G7165" s="40" t="s">
        <v>516</v>
      </c>
      <c r="H7165" s="41" t="s">
        <v>172</v>
      </c>
      <c r="I7165" s="42" t="s">
        <v>11</v>
      </c>
      <c r="J7165" s="43" t="s">
        <v>19</v>
      </c>
      <c r="K7165" s="44">
        <v>535</v>
      </c>
      <c r="L7165" s="45">
        <v>37184.394152814224</v>
      </c>
      <c r="M7165" s="46">
        <v>39415.266111957331</v>
      </c>
      <c r="N7165" s="45"/>
      <c r="O7165" s="46"/>
    </row>
    <row r="7166" spans="1:15" x14ac:dyDescent="0.2">
      <c r="A7166" s="11" t="str">
        <f t="shared" si="666"/>
        <v>4311006 - Alle regioner25 år og derover</v>
      </c>
      <c r="B7166" s="12" t="str">
        <f t="shared" si="669"/>
        <v>431100</v>
      </c>
      <c r="C7166" s="14">
        <f t="shared" si="667"/>
        <v>0</v>
      </c>
      <c r="D7166" s="14">
        <f t="shared" si="668"/>
        <v>0</v>
      </c>
      <c r="E7166" s="19" t="str">
        <f t="shared" si="670"/>
        <v>431100 - Almindeligt regnskabs- og bogføringsarbejde</v>
      </c>
      <c r="F7166" s="19" t="str">
        <f t="shared" si="671"/>
        <v>25 år og derover</v>
      </c>
      <c r="G7166" s="40" t="s">
        <v>516</v>
      </c>
      <c r="H7166" s="41" t="s">
        <v>172</v>
      </c>
      <c r="I7166" s="42" t="s">
        <v>11</v>
      </c>
      <c r="J7166" s="43" t="s">
        <v>9</v>
      </c>
      <c r="K7166" s="44">
        <v>2576</v>
      </c>
      <c r="L7166" s="45">
        <v>37390.597665425259</v>
      </c>
      <c r="M7166" s="46">
        <v>39640.110052180498</v>
      </c>
      <c r="N7166" s="45"/>
      <c r="O7166" s="46"/>
    </row>
    <row r="7167" spans="1:15" x14ac:dyDescent="0.2">
      <c r="A7167" s="11" t="str">
        <f t="shared" si="666"/>
        <v>4311006 - Alle regionerAlle uanset erf.</v>
      </c>
      <c r="B7167" s="12" t="str">
        <f t="shared" si="669"/>
        <v>431100</v>
      </c>
      <c r="C7167" s="14">
        <f t="shared" si="667"/>
        <v>0</v>
      </c>
      <c r="D7167" s="14">
        <f t="shared" si="668"/>
        <v>0</v>
      </c>
      <c r="E7167" s="19" t="str">
        <f t="shared" si="670"/>
        <v>431100 - Almindeligt regnskabs- og bogføringsarbejde</v>
      </c>
      <c r="F7167" s="19" t="str">
        <f t="shared" si="671"/>
        <v>Alle uanset erf.</v>
      </c>
      <c r="G7167" s="40" t="s">
        <v>516</v>
      </c>
      <c r="H7167" s="41" t="s">
        <v>172</v>
      </c>
      <c r="I7167" s="42" t="s">
        <v>11</v>
      </c>
      <c r="J7167" s="43" t="s">
        <v>10</v>
      </c>
      <c r="K7167" s="44">
        <v>6493</v>
      </c>
      <c r="L7167" s="45">
        <v>34528.958288457492</v>
      </c>
      <c r="M7167" s="46">
        <v>36620.34102762954</v>
      </c>
      <c r="N7167" s="45"/>
      <c r="O7167" s="46"/>
    </row>
    <row r="7168" spans="1:15" x14ac:dyDescent="0.2">
      <c r="A7168" s="11" t="str">
        <f t="shared" si="666"/>
        <v>4312101 - Region HovedstadenUnder 1 år</v>
      </c>
      <c r="B7168" s="12" t="str">
        <f t="shared" si="669"/>
        <v>431210</v>
      </c>
      <c r="C7168" s="14">
        <f t="shared" si="667"/>
        <v>0</v>
      </c>
      <c r="D7168" s="14">
        <f t="shared" si="668"/>
        <v>0</v>
      </c>
      <c r="E7168" s="19" t="str">
        <f t="shared" si="670"/>
        <v>431210 - Almindeligt kontorarbejde ifm. udfærdigelse af statistik</v>
      </c>
      <c r="F7168" s="19" t="str">
        <f t="shared" si="671"/>
        <v>Under 1 år</v>
      </c>
      <c r="G7168" s="40" t="s">
        <v>516</v>
      </c>
      <c r="H7168" s="41" t="s">
        <v>383</v>
      </c>
      <c r="I7168" s="42" t="s">
        <v>8</v>
      </c>
      <c r="J7168" s="43" t="s">
        <v>13</v>
      </c>
      <c r="K7168" s="44">
        <v>27</v>
      </c>
      <c r="L7168" s="45">
        <v>27432.474063408827</v>
      </c>
      <c r="M7168" s="46">
        <v>28991.121437227008</v>
      </c>
      <c r="N7168" s="45"/>
      <c r="O7168" s="46"/>
    </row>
    <row r="7169" spans="1:15" x14ac:dyDescent="0.2">
      <c r="A7169" s="11" t="str">
        <f t="shared" si="666"/>
        <v>4312101 - Region Hovedstaden1 år</v>
      </c>
      <c r="B7169" s="12" t="str">
        <f t="shared" si="669"/>
        <v>431210</v>
      </c>
      <c r="C7169" s="14">
        <f t="shared" si="667"/>
        <v>0</v>
      </c>
      <c r="D7169" s="14">
        <f t="shared" si="668"/>
        <v>0</v>
      </c>
      <c r="E7169" s="19" t="str">
        <f t="shared" si="670"/>
        <v>431210 - Almindeligt kontorarbejde ifm. udfærdigelse af statistik</v>
      </c>
      <c r="F7169" s="19" t="str">
        <f t="shared" si="671"/>
        <v>1 år</v>
      </c>
      <c r="G7169" s="40" t="s">
        <v>516</v>
      </c>
      <c r="H7169" s="41" t="s">
        <v>383</v>
      </c>
      <c r="I7169" s="42" t="s">
        <v>8</v>
      </c>
      <c r="J7169" s="43" t="s">
        <v>22</v>
      </c>
      <c r="K7169" s="44">
        <v>21</v>
      </c>
      <c r="L7169" s="45">
        <v>27548.155911044461</v>
      </c>
      <c r="M7169" s="46">
        <v>29113.376049958453</v>
      </c>
      <c r="N7169" s="45"/>
      <c r="O7169" s="46"/>
    </row>
    <row r="7170" spans="1:15" x14ac:dyDescent="0.2">
      <c r="A7170" s="11" t="str">
        <f t="shared" ref="A7170:A7233" si="672">B7170&amp;I7170&amp;F7170</f>
        <v>4312101 - Region Hovedstaden5-9 år</v>
      </c>
      <c r="B7170" s="12" t="str">
        <f t="shared" si="669"/>
        <v>431210</v>
      </c>
      <c r="C7170" s="14">
        <f t="shared" ref="C7170:C7233" si="673">N7170*1.2</f>
        <v>0</v>
      </c>
      <c r="D7170" s="14">
        <f t="shared" ref="D7170:D7233" si="674">O7170*1.2</f>
        <v>0</v>
      </c>
      <c r="E7170" s="19" t="str">
        <f t="shared" si="670"/>
        <v>431210 - Almindeligt kontorarbejde ifm. udfærdigelse af statistik</v>
      </c>
      <c r="F7170" s="19" t="str">
        <f t="shared" si="671"/>
        <v>5-9 år</v>
      </c>
      <c r="G7170" s="40" t="s">
        <v>516</v>
      </c>
      <c r="H7170" s="41" t="s">
        <v>383</v>
      </c>
      <c r="I7170" s="42" t="s">
        <v>8</v>
      </c>
      <c r="J7170" s="43" t="s">
        <v>15</v>
      </c>
      <c r="K7170" s="44">
        <v>11</v>
      </c>
      <c r="L7170" s="45">
        <v>33502.827435763582</v>
      </c>
      <c r="M7170" s="46">
        <v>35544.745848760729</v>
      </c>
      <c r="N7170" s="45"/>
      <c r="O7170" s="46"/>
    </row>
    <row r="7171" spans="1:15" x14ac:dyDescent="0.2">
      <c r="A7171" s="11" t="str">
        <f t="shared" si="672"/>
        <v>4312101 - Region Hovedstaden0-4 år</v>
      </c>
      <c r="B7171" s="12" t="str">
        <f t="shared" ref="B7171:B7234" si="675">LEFT(E7171,6)</f>
        <v>431210</v>
      </c>
      <c r="C7171" s="14">
        <f t="shared" si="673"/>
        <v>0</v>
      </c>
      <c r="D7171" s="14">
        <f t="shared" si="674"/>
        <v>0</v>
      </c>
      <c r="E7171" s="19" t="str">
        <f t="shared" ref="E7171:E7234" si="676">TRIM(H7171)</f>
        <v>431210 - Almindeligt kontorarbejde ifm. udfærdigelse af statistik</v>
      </c>
      <c r="F7171" s="19" t="str">
        <f t="shared" ref="F7171:F7234" si="677">MID(J7171,6,30)</f>
        <v>0-4 år</v>
      </c>
      <c r="G7171" s="40" t="s">
        <v>516</v>
      </c>
      <c r="H7171" s="41" t="s">
        <v>383</v>
      </c>
      <c r="I7171" s="42" t="s">
        <v>8</v>
      </c>
      <c r="J7171" s="43" t="s">
        <v>16</v>
      </c>
      <c r="K7171" s="44">
        <v>65</v>
      </c>
      <c r="L7171" s="45">
        <v>27548.155911044461</v>
      </c>
      <c r="M7171" s="46">
        <v>29113.376049958453</v>
      </c>
      <c r="N7171" s="45"/>
      <c r="O7171" s="46"/>
    </row>
    <row r="7172" spans="1:15" x14ac:dyDescent="0.2">
      <c r="A7172" s="11" t="str">
        <f t="shared" si="672"/>
        <v>4312101 - Region Hovedstaden25 år og derover</v>
      </c>
      <c r="B7172" s="12" t="str">
        <f t="shared" si="675"/>
        <v>431210</v>
      </c>
      <c r="C7172" s="14">
        <f t="shared" si="673"/>
        <v>0</v>
      </c>
      <c r="D7172" s="14">
        <f t="shared" si="674"/>
        <v>0</v>
      </c>
      <c r="E7172" s="19" t="str">
        <f t="shared" si="676"/>
        <v>431210 - Almindeligt kontorarbejde ifm. udfærdigelse af statistik</v>
      </c>
      <c r="F7172" s="19" t="str">
        <f t="shared" si="677"/>
        <v>25 år og derover</v>
      </c>
      <c r="G7172" s="40" t="s">
        <v>516</v>
      </c>
      <c r="H7172" s="41" t="s">
        <v>383</v>
      </c>
      <c r="I7172" s="42" t="s">
        <v>8</v>
      </c>
      <c r="J7172" s="43" t="s">
        <v>9</v>
      </c>
      <c r="K7172" s="44">
        <v>14</v>
      </c>
      <c r="L7172" s="45">
        <v>44182.329734638581</v>
      </c>
      <c r="M7172" s="46">
        <v>46896.332300626607</v>
      </c>
      <c r="N7172" s="45"/>
      <c r="O7172" s="46"/>
    </row>
    <row r="7173" spans="1:15" x14ac:dyDescent="0.2">
      <c r="A7173" s="11" t="str">
        <f t="shared" si="672"/>
        <v>4312101 - Region HovedstadenAlle uanset erf.</v>
      </c>
      <c r="B7173" s="12" t="str">
        <f t="shared" si="675"/>
        <v>431210</v>
      </c>
      <c r="C7173" s="14">
        <f t="shared" si="673"/>
        <v>0</v>
      </c>
      <c r="D7173" s="14">
        <f t="shared" si="674"/>
        <v>0</v>
      </c>
      <c r="E7173" s="19" t="str">
        <f t="shared" si="676"/>
        <v>431210 - Almindeligt kontorarbejde ifm. udfærdigelse af statistik</v>
      </c>
      <c r="F7173" s="19" t="str">
        <f t="shared" si="677"/>
        <v>Alle uanset erf.</v>
      </c>
      <c r="G7173" s="40" t="s">
        <v>516</v>
      </c>
      <c r="H7173" s="41" t="s">
        <v>383</v>
      </c>
      <c r="I7173" s="42" t="s">
        <v>8</v>
      </c>
      <c r="J7173" s="43" t="s">
        <v>10</v>
      </c>
      <c r="K7173" s="44">
        <v>99</v>
      </c>
      <c r="L7173" s="45">
        <v>28047.35265228587</v>
      </c>
      <c r="M7173" s="46">
        <v>29640.935952610533</v>
      </c>
      <c r="N7173" s="45"/>
      <c r="O7173" s="46"/>
    </row>
    <row r="7174" spans="1:15" x14ac:dyDescent="0.2">
      <c r="A7174" s="11" t="str">
        <f t="shared" si="672"/>
        <v>4312103 - Region Syddanmark0-4 år</v>
      </c>
      <c r="B7174" s="12" t="str">
        <f t="shared" si="675"/>
        <v>431210</v>
      </c>
      <c r="C7174" s="14">
        <f t="shared" si="673"/>
        <v>0</v>
      </c>
      <c r="D7174" s="14">
        <f t="shared" si="674"/>
        <v>0</v>
      </c>
      <c r="E7174" s="19" t="str">
        <f t="shared" si="676"/>
        <v>431210 - Almindeligt kontorarbejde ifm. udfærdigelse af statistik</v>
      </c>
      <c r="F7174" s="19" t="str">
        <f t="shared" si="677"/>
        <v>0-4 år</v>
      </c>
      <c r="G7174" s="40" t="s">
        <v>516</v>
      </c>
      <c r="H7174" s="41" t="s">
        <v>383</v>
      </c>
      <c r="I7174" s="42" t="s">
        <v>544</v>
      </c>
      <c r="J7174" s="43" t="s">
        <v>16</v>
      </c>
      <c r="K7174" s="44">
        <v>13</v>
      </c>
      <c r="L7174" s="45">
        <v>27244.043193298232</v>
      </c>
      <c r="M7174" s="46">
        <v>28904.503449900374</v>
      </c>
      <c r="N7174" s="45"/>
      <c r="O7174" s="46"/>
    </row>
    <row r="7175" spans="1:15" x14ac:dyDescent="0.2">
      <c r="A7175" s="11" t="str">
        <f t="shared" si="672"/>
        <v>4312103 - Region SyddanmarkAlle uanset erf.</v>
      </c>
      <c r="B7175" s="12" t="str">
        <f t="shared" si="675"/>
        <v>431210</v>
      </c>
      <c r="C7175" s="14">
        <f t="shared" si="673"/>
        <v>0</v>
      </c>
      <c r="D7175" s="14">
        <f t="shared" si="674"/>
        <v>0</v>
      </c>
      <c r="E7175" s="19" t="str">
        <f t="shared" si="676"/>
        <v>431210 - Almindeligt kontorarbejde ifm. udfærdigelse af statistik</v>
      </c>
      <c r="F7175" s="19" t="str">
        <f t="shared" si="677"/>
        <v>Alle uanset erf.</v>
      </c>
      <c r="G7175" s="40" t="s">
        <v>516</v>
      </c>
      <c r="H7175" s="41" t="s">
        <v>383</v>
      </c>
      <c r="I7175" s="42" t="s">
        <v>544</v>
      </c>
      <c r="J7175" s="43" t="s">
        <v>10</v>
      </c>
      <c r="K7175" s="44">
        <v>30</v>
      </c>
      <c r="L7175" s="45">
        <v>30268.002997987001</v>
      </c>
      <c r="M7175" s="46">
        <v>32128.236685721055</v>
      </c>
      <c r="N7175" s="45"/>
      <c r="O7175" s="46"/>
    </row>
    <row r="7176" spans="1:15" x14ac:dyDescent="0.2">
      <c r="A7176" s="11" t="str">
        <f t="shared" si="672"/>
        <v>4312104 - Region Midtjylland5-9 år</v>
      </c>
      <c r="B7176" s="12" t="str">
        <f t="shared" si="675"/>
        <v>431210</v>
      </c>
      <c r="C7176" s="14">
        <f t="shared" si="673"/>
        <v>0</v>
      </c>
      <c r="D7176" s="14">
        <f t="shared" si="674"/>
        <v>0</v>
      </c>
      <c r="E7176" s="19" t="str">
        <f t="shared" si="676"/>
        <v>431210 - Almindeligt kontorarbejde ifm. udfærdigelse af statistik</v>
      </c>
      <c r="F7176" s="19" t="str">
        <f t="shared" si="677"/>
        <v>5-9 år</v>
      </c>
      <c r="G7176" s="40" t="s">
        <v>516</v>
      </c>
      <c r="H7176" s="41" t="s">
        <v>383</v>
      </c>
      <c r="I7176" s="42" t="s">
        <v>517</v>
      </c>
      <c r="J7176" s="43" t="s">
        <v>15</v>
      </c>
      <c r="K7176" s="44">
        <v>18</v>
      </c>
      <c r="L7176" s="45">
        <v>34391.001095279673</v>
      </c>
      <c r="M7176" s="46">
        <v>36464.050396254788</v>
      </c>
      <c r="N7176" s="45"/>
      <c r="O7176" s="46"/>
    </row>
    <row r="7177" spans="1:15" x14ac:dyDescent="0.2">
      <c r="A7177" s="11" t="str">
        <f t="shared" si="672"/>
        <v>4312104 - Region Midtjylland0-4 år</v>
      </c>
      <c r="B7177" s="12" t="str">
        <f t="shared" si="675"/>
        <v>431210</v>
      </c>
      <c r="C7177" s="14">
        <f t="shared" si="673"/>
        <v>0</v>
      </c>
      <c r="D7177" s="14">
        <f t="shared" si="674"/>
        <v>0</v>
      </c>
      <c r="E7177" s="19" t="str">
        <f t="shared" si="676"/>
        <v>431210 - Almindeligt kontorarbejde ifm. udfærdigelse af statistik</v>
      </c>
      <c r="F7177" s="19" t="str">
        <f t="shared" si="677"/>
        <v>0-4 år</v>
      </c>
      <c r="G7177" s="40" t="s">
        <v>516</v>
      </c>
      <c r="H7177" s="41" t="s">
        <v>383</v>
      </c>
      <c r="I7177" s="42" t="s">
        <v>517</v>
      </c>
      <c r="J7177" s="43" t="s">
        <v>16</v>
      </c>
      <c r="K7177" s="44">
        <v>19</v>
      </c>
      <c r="L7177" s="45">
        <v>39602.866352831319</v>
      </c>
      <c r="M7177" s="46">
        <v>42035.600529868796</v>
      </c>
      <c r="N7177" s="45"/>
      <c r="O7177" s="46"/>
    </row>
    <row r="7178" spans="1:15" x14ac:dyDescent="0.2">
      <c r="A7178" s="11" t="str">
        <f t="shared" si="672"/>
        <v>4312104 - Region Midtjylland25 år og derover</v>
      </c>
      <c r="B7178" s="12" t="str">
        <f t="shared" si="675"/>
        <v>431210</v>
      </c>
      <c r="C7178" s="14">
        <f t="shared" si="673"/>
        <v>0</v>
      </c>
      <c r="D7178" s="14">
        <f t="shared" si="674"/>
        <v>0</v>
      </c>
      <c r="E7178" s="19" t="str">
        <f t="shared" si="676"/>
        <v>431210 - Almindeligt kontorarbejde ifm. udfærdigelse af statistik</v>
      </c>
      <c r="F7178" s="19" t="str">
        <f t="shared" si="677"/>
        <v>25 år og derover</v>
      </c>
      <c r="G7178" s="40" t="s">
        <v>516</v>
      </c>
      <c r="H7178" s="41" t="s">
        <v>383</v>
      </c>
      <c r="I7178" s="42" t="s">
        <v>517</v>
      </c>
      <c r="J7178" s="43" t="s">
        <v>9</v>
      </c>
      <c r="K7178" s="44">
        <v>17</v>
      </c>
      <c r="L7178" s="45">
        <v>43972.795261530795</v>
      </c>
      <c r="M7178" s="46">
        <v>46148.165748822146</v>
      </c>
      <c r="N7178" s="45"/>
      <c r="O7178" s="46"/>
    </row>
    <row r="7179" spans="1:15" x14ac:dyDescent="0.2">
      <c r="A7179" s="11" t="str">
        <f t="shared" si="672"/>
        <v>4312104 - Region MidtjyllandAlle uanset erf.</v>
      </c>
      <c r="B7179" s="12" t="str">
        <f t="shared" si="675"/>
        <v>431210</v>
      </c>
      <c r="C7179" s="14">
        <f t="shared" si="673"/>
        <v>0</v>
      </c>
      <c r="D7179" s="14">
        <f t="shared" si="674"/>
        <v>0</v>
      </c>
      <c r="E7179" s="19" t="str">
        <f t="shared" si="676"/>
        <v>431210 - Almindeligt kontorarbejde ifm. udfærdigelse af statistik</v>
      </c>
      <c r="F7179" s="19" t="str">
        <f t="shared" si="677"/>
        <v>Alle uanset erf.</v>
      </c>
      <c r="G7179" s="40" t="s">
        <v>516</v>
      </c>
      <c r="H7179" s="41" t="s">
        <v>383</v>
      </c>
      <c r="I7179" s="42" t="s">
        <v>517</v>
      </c>
      <c r="J7179" s="43" t="s">
        <v>10</v>
      </c>
      <c r="K7179" s="44">
        <v>69</v>
      </c>
      <c r="L7179" s="45">
        <v>38201.332792892652</v>
      </c>
      <c r="M7179" s="46">
        <v>40547.973237189901</v>
      </c>
      <c r="N7179" s="45"/>
      <c r="O7179" s="46"/>
    </row>
    <row r="7180" spans="1:15" x14ac:dyDescent="0.2">
      <c r="A7180" s="11" t="str">
        <f t="shared" si="672"/>
        <v>4312105 - Region NordjyllandAlle uanset erf.</v>
      </c>
      <c r="B7180" s="12" t="str">
        <f t="shared" si="675"/>
        <v>431210</v>
      </c>
      <c r="C7180" s="14">
        <f t="shared" si="673"/>
        <v>0</v>
      </c>
      <c r="D7180" s="14">
        <f t="shared" si="674"/>
        <v>0</v>
      </c>
      <c r="E7180" s="19" t="str">
        <f t="shared" si="676"/>
        <v>431210 - Almindeligt kontorarbejde ifm. udfærdigelse af statistik</v>
      </c>
      <c r="F7180" s="19" t="str">
        <f t="shared" si="677"/>
        <v>Alle uanset erf.</v>
      </c>
      <c r="G7180" s="40" t="s">
        <v>516</v>
      </c>
      <c r="H7180" s="41" t="s">
        <v>383</v>
      </c>
      <c r="I7180" s="42" t="s">
        <v>21</v>
      </c>
      <c r="J7180" s="43" t="s">
        <v>10</v>
      </c>
      <c r="K7180" s="44">
        <v>21</v>
      </c>
      <c r="L7180" s="45">
        <v>28072.642465812514</v>
      </c>
      <c r="M7180" s="46">
        <v>29777.79995309114</v>
      </c>
      <c r="N7180" s="45"/>
      <c r="O7180" s="46"/>
    </row>
    <row r="7181" spans="1:15" x14ac:dyDescent="0.2">
      <c r="A7181" s="11" t="str">
        <f t="shared" si="672"/>
        <v>4312106 - Alle regionerUnder 1 år</v>
      </c>
      <c r="B7181" s="12" t="str">
        <f t="shared" si="675"/>
        <v>431210</v>
      </c>
      <c r="C7181" s="14">
        <f t="shared" si="673"/>
        <v>0</v>
      </c>
      <c r="D7181" s="14">
        <f t="shared" si="674"/>
        <v>0</v>
      </c>
      <c r="E7181" s="19" t="str">
        <f t="shared" si="676"/>
        <v>431210 - Almindeligt kontorarbejde ifm. udfærdigelse af statistik</v>
      </c>
      <c r="F7181" s="19" t="str">
        <f t="shared" si="677"/>
        <v>Under 1 år</v>
      </c>
      <c r="G7181" s="40" t="s">
        <v>516</v>
      </c>
      <c r="H7181" s="41" t="s">
        <v>383</v>
      </c>
      <c r="I7181" s="42" t="s">
        <v>11</v>
      </c>
      <c r="J7181" s="43" t="s">
        <v>13</v>
      </c>
      <c r="K7181" s="44">
        <v>34</v>
      </c>
      <c r="L7181" s="45">
        <v>27432.474063408827</v>
      </c>
      <c r="M7181" s="46">
        <v>28991.121437227008</v>
      </c>
      <c r="N7181" s="45"/>
      <c r="O7181" s="46"/>
    </row>
    <row r="7182" spans="1:15" x14ac:dyDescent="0.2">
      <c r="A7182" s="11" t="str">
        <f t="shared" si="672"/>
        <v>4312106 - Alle regioner1 år</v>
      </c>
      <c r="B7182" s="12" t="str">
        <f t="shared" si="675"/>
        <v>431210</v>
      </c>
      <c r="C7182" s="14">
        <f t="shared" si="673"/>
        <v>0</v>
      </c>
      <c r="D7182" s="14">
        <f t="shared" si="674"/>
        <v>0</v>
      </c>
      <c r="E7182" s="19" t="str">
        <f t="shared" si="676"/>
        <v>431210 - Almindeligt kontorarbejde ifm. udfærdigelse af statistik</v>
      </c>
      <c r="F7182" s="19" t="str">
        <f t="shared" si="677"/>
        <v>1 år</v>
      </c>
      <c r="G7182" s="40" t="s">
        <v>516</v>
      </c>
      <c r="H7182" s="41" t="s">
        <v>383</v>
      </c>
      <c r="I7182" s="42" t="s">
        <v>11</v>
      </c>
      <c r="J7182" s="43" t="s">
        <v>22</v>
      </c>
      <c r="K7182" s="44">
        <v>32</v>
      </c>
      <c r="L7182" s="45">
        <v>27548.155911044461</v>
      </c>
      <c r="M7182" s="46">
        <v>29113.376049958453</v>
      </c>
      <c r="N7182" s="45"/>
      <c r="O7182" s="46"/>
    </row>
    <row r="7183" spans="1:15" x14ac:dyDescent="0.2">
      <c r="A7183" s="11" t="str">
        <f t="shared" si="672"/>
        <v>4312106 - Alle regioner2 år</v>
      </c>
      <c r="B7183" s="12" t="str">
        <f t="shared" si="675"/>
        <v>431210</v>
      </c>
      <c r="C7183" s="14">
        <f t="shared" si="673"/>
        <v>0</v>
      </c>
      <c r="D7183" s="14">
        <f t="shared" si="674"/>
        <v>0</v>
      </c>
      <c r="E7183" s="19" t="str">
        <f t="shared" si="676"/>
        <v>431210 - Almindeligt kontorarbejde ifm. udfærdigelse af statistik</v>
      </c>
      <c r="F7183" s="19" t="str">
        <f t="shared" si="677"/>
        <v>2 år</v>
      </c>
      <c r="G7183" s="40" t="s">
        <v>516</v>
      </c>
      <c r="H7183" s="41" t="s">
        <v>383</v>
      </c>
      <c r="I7183" s="42" t="s">
        <v>11</v>
      </c>
      <c r="J7183" s="43" t="s">
        <v>23</v>
      </c>
      <c r="K7183" s="44">
        <v>12</v>
      </c>
      <c r="L7183" s="45">
        <v>28026.513393363177</v>
      </c>
      <c r="M7183" s="46">
        <v>29618.912656983128</v>
      </c>
      <c r="N7183" s="45"/>
      <c r="O7183" s="46"/>
    </row>
    <row r="7184" spans="1:15" x14ac:dyDescent="0.2">
      <c r="A7184" s="11" t="str">
        <f t="shared" si="672"/>
        <v>4312106 - Alle regioner4 år</v>
      </c>
      <c r="B7184" s="12" t="str">
        <f t="shared" si="675"/>
        <v>431210</v>
      </c>
      <c r="C7184" s="14">
        <f t="shared" si="673"/>
        <v>0</v>
      </c>
      <c r="D7184" s="14">
        <f t="shared" si="674"/>
        <v>0</v>
      </c>
      <c r="E7184" s="19" t="str">
        <f t="shared" si="676"/>
        <v>431210 - Almindeligt kontorarbejde ifm. udfærdigelse af statistik</v>
      </c>
      <c r="F7184" s="19" t="str">
        <f t="shared" si="677"/>
        <v>4 år</v>
      </c>
      <c r="G7184" s="40" t="s">
        <v>516</v>
      </c>
      <c r="H7184" s="41" t="s">
        <v>383</v>
      </c>
      <c r="I7184" s="42" t="s">
        <v>11</v>
      </c>
      <c r="J7184" s="43" t="s">
        <v>24</v>
      </c>
      <c r="K7184" s="44">
        <v>16</v>
      </c>
      <c r="L7184" s="45">
        <v>48163.926817668937</v>
      </c>
      <c r="M7184" s="46">
        <v>51017.50235754891</v>
      </c>
      <c r="N7184" s="45"/>
      <c r="O7184" s="46"/>
    </row>
    <row r="7185" spans="1:15" x14ac:dyDescent="0.2">
      <c r="A7185" s="11" t="str">
        <f t="shared" si="672"/>
        <v>4312106 - Alle regioner5-9 år</v>
      </c>
      <c r="B7185" s="12" t="str">
        <f t="shared" si="675"/>
        <v>431210</v>
      </c>
      <c r="C7185" s="14">
        <f t="shared" si="673"/>
        <v>0</v>
      </c>
      <c r="D7185" s="14">
        <f t="shared" si="674"/>
        <v>0</v>
      </c>
      <c r="E7185" s="19" t="str">
        <f t="shared" si="676"/>
        <v>431210 - Almindeligt kontorarbejde ifm. udfærdigelse af statistik</v>
      </c>
      <c r="F7185" s="19" t="str">
        <f t="shared" si="677"/>
        <v>5-9 år</v>
      </c>
      <c r="G7185" s="40" t="s">
        <v>516</v>
      </c>
      <c r="H7185" s="41" t="s">
        <v>383</v>
      </c>
      <c r="I7185" s="42" t="s">
        <v>11</v>
      </c>
      <c r="J7185" s="43" t="s">
        <v>15</v>
      </c>
      <c r="K7185" s="44">
        <v>35</v>
      </c>
      <c r="L7185" s="45">
        <v>33502.827435763582</v>
      </c>
      <c r="M7185" s="46">
        <v>35544.745848760729</v>
      </c>
      <c r="N7185" s="45"/>
      <c r="O7185" s="46"/>
    </row>
    <row r="7186" spans="1:15" x14ac:dyDescent="0.2">
      <c r="A7186" s="11" t="str">
        <f t="shared" si="672"/>
        <v>4312106 - Alle regioner0-4 år</v>
      </c>
      <c r="B7186" s="12" t="str">
        <f t="shared" si="675"/>
        <v>431210</v>
      </c>
      <c r="C7186" s="14">
        <f t="shared" si="673"/>
        <v>0</v>
      </c>
      <c r="D7186" s="14">
        <f t="shared" si="674"/>
        <v>0</v>
      </c>
      <c r="E7186" s="19" t="str">
        <f t="shared" si="676"/>
        <v>431210 - Almindeligt kontorarbejde ifm. udfærdigelse af statistik</v>
      </c>
      <c r="F7186" s="19" t="str">
        <f t="shared" si="677"/>
        <v>0-4 år</v>
      </c>
      <c r="G7186" s="40" t="s">
        <v>516</v>
      </c>
      <c r="H7186" s="41" t="s">
        <v>383</v>
      </c>
      <c r="I7186" s="42" t="s">
        <v>11</v>
      </c>
      <c r="J7186" s="43" t="s">
        <v>16</v>
      </c>
      <c r="K7186" s="44">
        <v>104</v>
      </c>
      <c r="L7186" s="45">
        <v>27591.36258518614</v>
      </c>
      <c r="M7186" s="46">
        <v>29212.497670395613</v>
      </c>
      <c r="N7186" s="45"/>
      <c r="O7186" s="46"/>
    </row>
    <row r="7187" spans="1:15" x14ac:dyDescent="0.2">
      <c r="A7187" s="11" t="str">
        <f t="shared" si="672"/>
        <v>4312106 - Alle regioner10-14 år</v>
      </c>
      <c r="B7187" s="12" t="str">
        <f t="shared" si="675"/>
        <v>431210</v>
      </c>
      <c r="C7187" s="14">
        <f t="shared" si="673"/>
        <v>0</v>
      </c>
      <c r="D7187" s="14">
        <f t="shared" si="674"/>
        <v>0</v>
      </c>
      <c r="E7187" s="19" t="str">
        <f t="shared" si="676"/>
        <v>431210 - Almindeligt kontorarbejde ifm. udfærdigelse af statistik</v>
      </c>
      <c r="F7187" s="19" t="str">
        <f t="shared" si="677"/>
        <v>10-14 år</v>
      </c>
      <c r="G7187" s="40" t="s">
        <v>516</v>
      </c>
      <c r="H7187" s="41" t="s">
        <v>383</v>
      </c>
      <c r="I7187" s="42" t="s">
        <v>11</v>
      </c>
      <c r="J7187" s="43" t="s">
        <v>17</v>
      </c>
      <c r="K7187" s="44">
        <v>14</v>
      </c>
      <c r="L7187" s="45">
        <v>39763.420704336611</v>
      </c>
      <c r="M7187" s="46">
        <v>42219.538338999468</v>
      </c>
      <c r="N7187" s="45"/>
      <c r="O7187" s="46"/>
    </row>
    <row r="7188" spans="1:15" x14ac:dyDescent="0.2">
      <c r="A7188" s="11" t="str">
        <f t="shared" si="672"/>
        <v>4312106 - Alle regioner15-20 år</v>
      </c>
      <c r="B7188" s="12" t="str">
        <f t="shared" si="675"/>
        <v>431210</v>
      </c>
      <c r="C7188" s="14">
        <f t="shared" si="673"/>
        <v>0</v>
      </c>
      <c r="D7188" s="14">
        <f t="shared" si="674"/>
        <v>0</v>
      </c>
      <c r="E7188" s="19" t="str">
        <f t="shared" si="676"/>
        <v>431210 - Almindeligt kontorarbejde ifm. udfærdigelse af statistik</v>
      </c>
      <c r="F7188" s="19" t="str">
        <f t="shared" si="677"/>
        <v>15-20 år</v>
      </c>
      <c r="G7188" s="40" t="s">
        <v>516</v>
      </c>
      <c r="H7188" s="41" t="s">
        <v>383</v>
      </c>
      <c r="I7188" s="42" t="s">
        <v>11</v>
      </c>
      <c r="J7188" s="43" t="s">
        <v>18</v>
      </c>
      <c r="K7188" s="44">
        <v>12</v>
      </c>
      <c r="L7188" s="45">
        <v>38201.332792892652</v>
      </c>
      <c r="M7188" s="46">
        <v>40547.973237189901</v>
      </c>
      <c r="N7188" s="45"/>
      <c r="O7188" s="46"/>
    </row>
    <row r="7189" spans="1:15" x14ac:dyDescent="0.2">
      <c r="A7189" s="11" t="str">
        <f t="shared" si="672"/>
        <v>4312106 - Alle regioner25 år og derover</v>
      </c>
      <c r="B7189" s="12" t="str">
        <f t="shared" si="675"/>
        <v>431210</v>
      </c>
      <c r="C7189" s="14">
        <f t="shared" si="673"/>
        <v>0</v>
      </c>
      <c r="D7189" s="14">
        <f t="shared" si="674"/>
        <v>0</v>
      </c>
      <c r="E7189" s="19" t="str">
        <f t="shared" si="676"/>
        <v>431210 - Almindeligt kontorarbejde ifm. udfærdigelse af statistik</v>
      </c>
      <c r="F7189" s="19" t="str">
        <f t="shared" si="677"/>
        <v>25 år og derover</v>
      </c>
      <c r="G7189" s="40" t="s">
        <v>516</v>
      </c>
      <c r="H7189" s="41" t="s">
        <v>383</v>
      </c>
      <c r="I7189" s="42" t="s">
        <v>11</v>
      </c>
      <c r="J7189" s="43" t="s">
        <v>9</v>
      </c>
      <c r="K7189" s="44">
        <v>51</v>
      </c>
      <c r="L7189" s="45">
        <v>41368.404099864776</v>
      </c>
      <c r="M7189" s="46">
        <v>43894.901169536162</v>
      </c>
      <c r="N7189" s="45"/>
      <c r="O7189" s="46"/>
    </row>
    <row r="7190" spans="1:15" x14ac:dyDescent="0.2">
      <c r="A7190" s="11" t="str">
        <f t="shared" si="672"/>
        <v>4312106 - Alle regionerAlle uanset erf.</v>
      </c>
      <c r="B7190" s="12" t="str">
        <f t="shared" si="675"/>
        <v>431210</v>
      </c>
      <c r="C7190" s="14">
        <f t="shared" si="673"/>
        <v>0</v>
      </c>
      <c r="D7190" s="14">
        <f t="shared" si="674"/>
        <v>0</v>
      </c>
      <c r="E7190" s="19" t="str">
        <f t="shared" si="676"/>
        <v>431210 - Almindeligt kontorarbejde ifm. udfærdigelse af statistik</v>
      </c>
      <c r="F7190" s="19" t="str">
        <f t="shared" si="677"/>
        <v>Alle uanset erf.</v>
      </c>
      <c r="G7190" s="40" t="s">
        <v>516</v>
      </c>
      <c r="H7190" s="41" t="s">
        <v>383</v>
      </c>
      <c r="I7190" s="42" t="s">
        <v>11</v>
      </c>
      <c r="J7190" s="43" t="s">
        <v>10</v>
      </c>
      <c r="K7190" s="44">
        <v>226</v>
      </c>
      <c r="L7190" s="45">
        <v>28884.295711821065</v>
      </c>
      <c r="M7190" s="46">
        <v>30621.705852667383</v>
      </c>
      <c r="N7190" s="45"/>
      <c r="O7190" s="46"/>
    </row>
    <row r="7191" spans="1:15" x14ac:dyDescent="0.2">
      <c r="A7191" s="11" t="str">
        <f t="shared" si="672"/>
        <v>4312201 - Region HovedstadenUnder 1 år</v>
      </c>
      <c r="B7191" s="12" t="str">
        <f t="shared" si="675"/>
        <v>431220</v>
      </c>
      <c r="C7191" s="14">
        <f t="shared" si="673"/>
        <v>0</v>
      </c>
      <c r="D7191" s="14">
        <f t="shared" si="674"/>
        <v>0</v>
      </c>
      <c r="E7191" s="19" t="str">
        <f t="shared" si="676"/>
        <v>431220 - Almindeligt kontorarbejde ifm. finansielle transaktioner</v>
      </c>
      <c r="F7191" s="19" t="str">
        <f t="shared" si="677"/>
        <v>Under 1 år</v>
      </c>
      <c r="G7191" s="40" t="s">
        <v>516</v>
      </c>
      <c r="H7191" s="41" t="s">
        <v>173</v>
      </c>
      <c r="I7191" s="42" t="s">
        <v>8</v>
      </c>
      <c r="J7191" s="43" t="s">
        <v>13</v>
      </c>
      <c r="K7191" s="44">
        <v>15</v>
      </c>
      <c r="L7191" s="45">
        <v>28840.162562157297</v>
      </c>
      <c r="M7191" s="46">
        <v>30562.156098860396</v>
      </c>
      <c r="N7191" s="45"/>
      <c r="O7191" s="46"/>
    </row>
    <row r="7192" spans="1:15" x14ac:dyDescent="0.2">
      <c r="A7192" s="11" t="str">
        <f t="shared" si="672"/>
        <v>4312201 - Region Hovedstaden1 år</v>
      </c>
      <c r="B7192" s="12" t="str">
        <f t="shared" si="675"/>
        <v>431220</v>
      </c>
      <c r="C7192" s="14">
        <f t="shared" si="673"/>
        <v>0</v>
      </c>
      <c r="D7192" s="14">
        <f t="shared" si="674"/>
        <v>0</v>
      </c>
      <c r="E7192" s="19" t="str">
        <f t="shared" si="676"/>
        <v>431220 - Almindeligt kontorarbejde ifm. finansielle transaktioner</v>
      </c>
      <c r="F7192" s="19" t="str">
        <f t="shared" si="677"/>
        <v>1 år</v>
      </c>
      <c r="G7192" s="40" t="s">
        <v>516</v>
      </c>
      <c r="H7192" s="41" t="s">
        <v>173</v>
      </c>
      <c r="I7192" s="42" t="s">
        <v>8</v>
      </c>
      <c r="J7192" s="43" t="s">
        <v>22</v>
      </c>
      <c r="K7192" s="44">
        <v>12</v>
      </c>
      <c r="L7192" s="45">
        <v>27315.423427863825</v>
      </c>
      <c r="M7192" s="46">
        <v>28872.515696137834</v>
      </c>
      <c r="N7192" s="45"/>
      <c r="O7192" s="46"/>
    </row>
    <row r="7193" spans="1:15" x14ac:dyDescent="0.2">
      <c r="A7193" s="11" t="str">
        <f t="shared" si="672"/>
        <v>4312201 - Region Hovedstaden5-9 år</v>
      </c>
      <c r="B7193" s="12" t="str">
        <f t="shared" si="675"/>
        <v>431220</v>
      </c>
      <c r="C7193" s="14">
        <f t="shared" si="673"/>
        <v>0</v>
      </c>
      <c r="D7193" s="14">
        <f t="shared" si="674"/>
        <v>0</v>
      </c>
      <c r="E7193" s="19" t="str">
        <f t="shared" si="676"/>
        <v>431220 - Almindeligt kontorarbejde ifm. finansielle transaktioner</v>
      </c>
      <c r="F7193" s="19" t="str">
        <f t="shared" si="677"/>
        <v>5-9 år</v>
      </c>
      <c r="G7193" s="40" t="s">
        <v>516</v>
      </c>
      <c r="H7193" s="41" t="s">
        <v>173</v>
      </c>
      <c r="I7193" s="42" t="s">
        <v>8</v>
      </c>
      <c r="J7193" s="43" t="s">
        <v>15</v>
      </c>
      <c r="K7193" s="44">
        <v>31</v>
      </c>
      <c r="L7193" s="45">
        <v>42545.931388787067</v>
      </c>
      <c r="M7193" s="46">
        <v>45082.319367732227</v>
      </c>
      <c r="N7193" s="45"/>
      <c r="O7193" s="46"/>
    </row>
    <row r="7194" spans="1:15" x14ac:dyDescent="0.2">
      <c r="A7194" s="11" t="str">
        <f t="shared" si="672"/>
        <v>4312201 - Region Hovedstaden0-4 år</v>
      </c>
      <c r="B7194" s="12" t="str">
        <f t="shared" si="675"/>
        <v>431220</v>
      </c>
      <c r="C7194" s="14">
        <f t="shared" si="673"/>
        <v>0</v>
      </c>
      <c r="D7194" s="14">
        <f t="shared" si="674"/>
        <v>0</v>
      </c>
      <c r="E7194" s="19" t="str">
        <f t="shared" si="676"/>
        <v>431220 - Almindeligt kontorarbejde ifm. finansielle transaktioner</v>
      </c>
      <c r="F7194" s="19" t="str">
        <f t="shared" si="677"/>
        <v>0-4 år</v>
      </c>
      <c r="G7194" s="40" t="s">
        <v>516</v>
      </c>
      <c r="H7194" s="41" t="s">
        <v>173</v>
      </c>
      <c r="I7194" s="42" t="s">
        <v>8</v>
      </c>
      <c r="J7194" s="43" t="s">
        <v>16</v>
      </c>
      <c r="K7194" s="44">
        <v>46</v>
      </c>
      <c r="L7194" s="45">
        <v>28540.788484659159</v>
      </c>
      <c r="M7194" s="46">
        <v>30252.489334875594</v>
      </c>
      <c r="N7194" s="45"/>
      <c r="O7194" s="46"/>
    </row>
    <row r="7195" spans="1:15" x14ac:dyDescent="0.2">
      <c r="A7195" s="11" t="str">
        <f t="shared" si="672"/>
        <v>4312201 - Region Hovedstaden10-14 år</v>
      </c>
      <c r="B7195" s="12" t="str">
        <f t="shared" si="675"/>
        <v>431220</v>
      </c>
      <c r="C7195" s="14">
        <f t="shared" si="673"/>
        <v>0</v>
      </c>
      <c r="D7195" s="14">
        <f t="shared" si="674"/>
        <v>0</v>
      </c>
      <c r="E7195" s="19" t="str">
        <f t="shared" si="676"/>
        <v>431220 - Almindeligt kontorarbejde ifm. finansielle transaktioner</v>
      </c>
      <c r="F7195" s="19" t="str">
        <f t="shared" si="677"/>
        <v>10-14 år</v>
      </c>
      <c r="G7195" s="40" t="s">
        <v>516</v>
      </c>
      <c r="H7195" s="41" t="s">
        <v>173</v>
      </c>
      <c r="I7195" s="42" t="s">
        <v>8</v>
      </c>
      <c r="J7195" s="43" t="s">
        <v>17</v>
      </c>
      <c r="K7195" s="44">
        <v>21</v>
      </c>
      <c r="L7195" s="45">
        <v>50314.781082756992</v>
      </c>
      <c r="M7195" s="46">
        <v>53318.984947364406</v>
      </c>
      <c r="N7195" s="45"/>
      <c r="O7195" s="46"/>
    </row>
    <row r="7196" spans="1:15" x14ac:dyDescent="0.2">
      <c r="A7196" s="11" t="str">
        <f t="shared" si="672"/>
        <v>4312201 - Region Hovedstaden15-20 år</v>
      </c>
      <c r="B7196" s="12" t="str">
        <f t="shared" si="675"/>
        <v>431220</v>
      </c>
      <c r="C7196" s="14">
        <f t="shared" si="673"/>
        <v>0</v>
      </c>
      <c r="D7196" s="14">
        <f t="shared" si="674"/>
        <v>0</v>
      </c>
      <c r="E7196" s="19" t="str">
        <f t="shared" si="676"/>
        <v>431220 - Almindeligt kontorarbejde ifm. finansielle transaktioner</v>
      </c>
      <c r="F7196" s="19" t="str">
        <f t="shared" si="677"/>
        <v>15-20 år</v>
      </c>
      <c r="G7196" s="40" t="s">
        <v>516</v>
      </c>
      <c r="H7196" s="41" t="s">
        <v>173</v>
      </c>
      <c r="I7196" s="42" t="s">
        <v>8</v>
      </c>
      <c r="J7196" s="43" t="s">
        <v>18</v>
      </c>
      <c r="K7196" s="44">
        <v>18</v>
      </c>
      <c r="L7196" s="45">
        <v>43696.351463505955</v>
      </c>
      <c r="M7196" s="46">
        <v>46305.38095962943</v>
      </c>
      <c r="N7196" s="45"/>
      <c r="O7196" s="46"/>
    </row>
    <row r="7197" spans="1:15" x14ac:dyDescent="0.2">
      <c r="A7197" s="11" t="str">
        <f t="shared" si="672"/>
        <v>4312201 - Region Hovedstaden20-24 år</v>
      </c>
      <c r="B7197" s="12" t="str">
        <f t="shared" si="675"/>
        <v>431220</v>
      </c>
      <c r="C7197" s="14">
        <f t="shared" si="673"/>
        <v>0</v>
      </c>
      <c r="D7197" s="14">
        <f t="shared" si="674"/>
        <v>0</v>
      </c>
      <c r="E7197" s="19" t="str">
        <f t="shared" si="676"/>
        <v>431220 - Almindeligt kontorarbejde ifm. finansielle transaktioner</v>
      </c>
      <c r="F7197" s="19" t="str">
        <f t="shared" si="677"/>
        <v>20-24 år</v>
      </c>
      <c r="G7197" s="40" t="s">
        <v>516</v>
      </c>
      <c r="H7197" s="41" t="s">
        <v>173</v>
      </c>
      <c r="I7197" s="42" t="s">
        <v>8</v>
      </c>
      <c r="J7197" s="43" t="s">
        <v>19</v>
      </c>
      <c r="K7197" s="44">
        <v>11</v>
      </c>
      <c r="L7197" s="45">
        <v>38700.117029211637</v>
      </c>
      <c r="M7197" s="46">
        <v>41058.798000201474</v>
      </c>
      <c r="N7197" s="45"/>
      <c r="O7197" s="46"/>
    </row>
    <row r="7198" spans="1:15" x14ac:dyDescent="0.2">
      <c r="A7198" s="11" t="str">
        <f t="shared" si="672"/>
        <v>4312201 - Region Hovedstaden25 år og derover</v>
      </c>
      <c r="B7198" s="12" t="str">
        <f t="shared" si="675"/>
        <v>431220</v>
      </c>
      <c r="C7198" s="14">
        <f t="shared" si="673"/>
        <v>0</v>
      </c>
      <c r="D7198" s="14">
        <f t="shared" si="674"/>
        <v>0</v>
      </c>
      <c r="E7198" s="19" t="str">
        <f t="shared" si="676"/>
        <v>431220 - Almindeligt kontorarbejde ifm. finansielle transaktioner</v>
      </c>
      <c r="F7198" s="19" t="str">
        <f t="shared" si="677"/>
        <v>25 år og derover</v>
      </c>
      <c r="G7198" s="40" t="s">
        <v>516</v>
      </c>
      <c r="H7198" s="41" t="s">
        <v>173</v>
      </c>
      <c r="I7198" s="42" t="s">
        <v>8</v>
      </c>
      <c r="J7198" s="43" t="s">
        <v>9</v>
      </c>
      <c r="K7198" s="44">
        <v>72</v>
      </c>
      <c r="L7198" s="45">
        <v>40069.018233300943</v>
      </c>
      <c r="M7198" s="46">
        <v>42505.676185485412</v>
      </c>
      <c r="N7198" s="45"/>
      <c r="O7198" s="46"/>
    </row>
    <row r="7199" spans="1:15" x14ac:dyDescent="0.2">
      <c r="A7199" s="11" t="str">
        <f t="shared" si="672"/>
        <v>4312201 - Region HovedstadenAlle uanset erf.</v>
      </c>
      <c r="B7199" s="12" t="str">
        <f t="shared" si="675"/>
        <v>431220</v>
      </c>
      <c r="C7199" s="14">
        <f t="shared" si="673"/>
        <v>0</v>
      </c>
      <c r="D7199" s="14">
        <f t="shared" si="674"/>
        <v>0</v>
      </c>
      <c r="E7199" s="19" t="str">
        <f t="shared" si="676"/>
        <v>431220 - Almindeligt kontorarbejde ifm. finansielle transaktioner</v>
      </c>
      <c r="F7199" s="19" t="str">
        <f t="shared" si="677"/>
        <v>Alle uanset erf.</v>
      </c>
      <c r="G7199" s="40" t="s">
        <v>516</v>
      </c>
      <c r="H7199" s="41" t="s">
        <v>173</v>
      </c>
      <c r="I7199" s="42" t="s">
        <v>8</v>
      </c>
      <c r="J7199" s="43" t="s">
        <v>10</v>
      </c>
      <c r="K7199" s="44">
        <v>199</v>
      </c>
      <c r="L7199" s="45">
        <v>38411.296513695095</v>
      </c>
      <c r="M7199" s="46">
        <v>40701.197041262603</v>
      </c>
      <c r="N7199" s="45"/>
      <c r="O7199" s="46"/>
    </row>
    <row r="7200" spans="1:15" x14ac:dyDescent="0.2">
      <c r="A7200" s="11" t="str">
        <f t="shared" si="672"/>
        <v>4312202 - Region Sjælland25 år og derover</v>
      </c>
      <c r="B7200" s="12" t="str">
        <f t="shared" si="675"/>
        <v>431220</v>
      </c>
      <c r="C7200" s="14">
        <f t="shared" si="673"/>
        <v>0</v>
      </c>
      <c r="D7200" s="14">
        <f t="shared" si="674"/>
        <v>0</v>
      </c>
      <c r="E7200" s="19" t="str">
        <f t="shared" si="676"/>
        <v>431220 - Almindeligt kontorarbejde ifm. finansielle transaktioner</v>
      </c>
      <c r="F7200" s="19" t="str">
        <f t="shared" si="677"/>
        <v>25 år og derover</v>
      </c>
      <c r="G7200" s="40" t="s">
        <v>516</v>
      </c>
      <c r="H7200" s="41" t="s">
        <v>173</v>
      </c>
      <c r="I7200" s="42" t="s">
        <v>20</v>
      </c>
      <c r="J7200" s="43" t="s">
        <v>9</v>
      </c>
      <c r="K7200" s="44">
        <v>13</v>
      </c>
      <c r="L7200" s="45">
        <v>41821.121108911699</v>
      </c>
      <c r="M7200" s="46">
        <v>44282.637546806676</v>
      </c>
      <c r="N7200" s="45"/>
      <c r="O7200" s="46"/>
    </row>
    <row r="7201" spans="1:15" x14ac:dyDescent="0.2">
      <c r="A7201" s="11" t="str">
        <f t="shared" si="672"/>
        <v>4312202 - Region SjællandAlle uanset erf.</v>
      </c>
      <c r="B7201" s="12" t="str">
        <f t="shared" si="675"/>
        <v>431220</v>
      </c>
      <c r="C7201" s="14">
        <f t="shared" si="673"/>
        <v>0</v>
      </c>
      <c r="D7201" s="14">
        <f t="shared" si="674"/>
        <v>0</v>
      </c>
      <c r="E7201" s="19" t="str">
        <f t="shared" si="676"/>
        <v>431220 - Almindeligt kontorarbejde ifm. finansielle transaktioner</v>
      </c>
      <c r="F7201" s="19" t="str">
        <f t="shared" si="677"/>
        <v>Alle uanset erf.</v>
      </c>
      <c r="G7201" s="40" t="s">
        <v>516</v>
      </c>
      <c r="H7201" s="41" t="s">
        <v>173</v>
      </c>
      <c r="I7201" s="42" t="s">
        <v>20</v>
      </c>
      <c r="J7201" s="43" t="s">
        <v>10</v>
      </c>
      <c r="K7201" s="44">
        <v>26</v>
      </c>
      <c r="L7201" s="45">
        <v>37222.297155048254</v>
      </c>
      <c r="M7201" s="46">
        <v>39413.135034902189</v>
      </c>
      <c r="N7201" s="45"/>
      <c r="O7201" s="46"/>
    </row>
    <row r="7202" spans="1:15" x14ac:dyDescent="0.2">
      <c r="A7202" s="11" t="str">
        <f t="shared" si="672"/>
        <v>4312203 - Region Syddanmark5-9 år</v>
      </c>
      <c r="B7202" s="12" t="str">
        <f t="shared" si="675"/>
        <v>431220</v>
      </c>
      <c r="C7202" s="14">
        <f t="shared" si="673"/>
        <v>0</v>
      </c>
      <c r="D7202" s="14">
        <f t="shared" si="674"/>
        <v>0</v>
      </c>
      <c r="E7202" s="19" t="str">
        <f t="shared" si="676"/>
        <v>431220 - Almindeligt kontorarbejde ifm. finansielle transaktioner</v>
      </c>
      <c r="F7202" s="19" t="str">
        <f t="shared" si="677"/>
        <v>5-9 år</v>
      </c>
      <c r="G7202" s="40" t="s">
        <v>516</v>
      </c>
      <c r="H7202" s="41" t="s">
        <v>173</v>
      </c>
      <c r="I7202" s="42" t="s">
        <v>544</v>
      </c>
      <c r="J7202" s="43" t="s">
        <v>15</v>
      </c>
      <c r="K7202" s="44">
        <v>16</v>
      </c>
      <c r="L7202" s="45">
        <v>27454.968837116892</v>
      </c>
      <c r="M7202" s="46">
        <v>29088.073790061637</v>
      </c>
      <c r="N7202" s="45"/>
      <c r="O7202" s="46"/>
    </row>
    <row r="7203" spans="1:15" x14ac:dyDescent="0.2">
      <c r="A7203" s="11" t="str">
        <f t="shared" si="672"/>
        <v>4312203 - Region Syddanmark0-4 år</v>
      </c>
      <c r="B7203" s="12" t="str">
        <f t="shared" si="675"/>
        <v>431220</v>
      </c>
      <c r="C7203" s="14">
        <f t="shared" si="673"/>
        <v>0</v>
      </c>
      <c r="D7203" s="14">
        <f t="shared" si="674"/>
        <v>0</v>
      </c>
      <c r="E7203" s="19" t="str">
        <f t="shared" si="676"/>
        <v>431220 - Almindeligt kontorarbejde ifm. finansielle transaktioner</v>
      </c>
      <c r="F7203" s="19" t="str">
        <f t="shared" si="677"/>
        <v>0-4 år</v>
      </c>
      <c r="G7203" s="40" t="s">
        <v>516</v>
      </c>
      <c r="H7203" s="41" t="s">
        <v>173</v>
      </c>
      <c r="I7203" s="42" t="s">
        <v>544</v>
      </c>
      <c r="J7203" s="43" t="s">
        <v>16</v>
      </c>
      <c r="K7203" s="44">
        <v>17</v>
      </c>
      <c r="L7203" s="45">
        <v>24775.438096045342</v>
      </c>
      <c r="M7203" s="46">
        <v>26298.105599999875</v>
      </c>
      <c r="N7203" s="45"/>
      <c r="O7203" s="46"/>
    </row>
    <row r="7204" spans="1:15" x14ac:dyDescent="0.2">
      <c r="A7204" s="11" t="str">
        <f t="shared" si="672"/>
        <v>4312203 - Region Syddanmark15-20 år</v>
      </c>
      <c r="B7204" s="12" t="str">
        <f t="shared" si="675"/>
        <v>431220</v>
      </c>
      <c r="C7204" s="14">
        <f t="shared" si="673"/>
        <v>0</v>
      </c>
      <c r="D7204" s="14">
        <f t="shared" si="674"/>
        <v>0</v>
      </c>
      <c r="E7204" s="19" t="str">
        <f t="shared" si="676"/>
        <v>431220 - Almindeligt kontorarbejde ifm. finansielle transaktioner</v>
      </c>
      <c r="F7204" s="19" t="str">
        <f t="shared" si="677"/>
        <v>15-20 år</v>
      </c>
      <c r="G7204" s="40" t="s">
        <v>516</v>
      </c>
      <c r="H7204" s="41" t="s">
        <v>173</v>
      </c>
      <c r="I7204" s="42" t="s">
        <v>544</v>
      </c>
      <c r="J7204" s="43" t="s">
        <v>18</v>
      </c>
      <c r="K7204" s="44">
        <v>15</v>
      </c>
      <c r="L7204" s="45">
        <v>31510.939129938481</v>
      </c>
      <c r="M7204" s="46">
        <v>33431.456642784848</v>
      </c>
      <c r="N7204" s="45"/>
      <c r="O7204" s="46"/>
    </row>
    <row r="7205" spans="1:15" x14ac:dyDescent="0.2">
      <c r="A7205" s="11" t="str">
        <f t="shared" si="672"/>
        <v>4312203 - Region Syddanmark20-24 år</v>
      </c>
      <c r="B7205" s="12" t="str">
        <f t="shared" si="675"/>
        <v>431220</v>
      </c>
      <c r="C7205" s="14">
        <f t="shared" si="673"/>
        <v>0</v>
      </c>
      <c r="D7205" s="14">
        <f t="shared" si="674"/>
        <v>0</v>
      </c>
      <c r="E7205" s="19" t="str">
        <f t="shared" si="676"/>
        <v>431220 - Almindeligt kontorarbejde ifm. finansielle transaktioner</v>
      </c>
      <c r="F7205" s="19" t="str">
        <f t="shared" si="677"/>
        <v>20-24 år</v>
      </c>
      <c r="G7205" s="40" t="s">
        <v>516</v>
      </c>
      <c r="H7205" s="41" t="s">
        <v>173</v>
      </c>
      <c r="I7205" s="42" t="s">
        <v>544</v>
      </c>
      <c r="J7205" s="43" t="s">
        <v>19</v>
      </c>
      <c r="K7205" s="44">
        <v>13</v>
      </c>
      <c r="L7205" s="45">
        <v>32864.57300898822</v>
      </c>
      <c r="M7205" s="46">
        <v>34867.59131814463</v>
      </c>
      <c r="N7205" s="45"/>
      <c r="O7205" s="46"/>
    </row>
    <row r="7206" spans="1:15" x14ac:dyDescent="0.2">
      <c r="A7206" s="11" t="str">
        <f t="shared" si="672"/>
        <v>4312203 - Region Syddanmark25 år og derover</v>
      </c>
      <c r="B7206" s="12" t="str">
        <f t="shared" si="675"/>
        <v>431220</v>
      </c>
      <c r="C7206" s="14">
        <f t="shared" si="673"/>
        <v>0</v>
      </c>
      <c r="D7206" s="14">
        <f t="shared" si="674"/>
        <v>0</v>
      </c>
      <c r="E7206" s="19" t="str">
        <f t="shared" si="676"/>
        <v>431220 - Almindeligt kontorarbejde ifm. finansielle transaktioner</v>
      </c>
      <c r="F7206" s="19" t="str">
        <f t="shared" si="677"/>
        <v>25 år og derover</v>
      </c>
      <c r="G7206" s="40" t="s">
        <v>516</v>
      </c>
      <c r="H7206" s="41" t="s">
        <v>173</v>
      </c>
      <c r="I7206" s="42" t="s">
        <v>544</v>
      </c>
      <c r="J7206" s="43" t="s">
        <v>9</v>
      </c>
      <c r="K7206" s="44">
        <v>37</v>
      </c>
      <c r="L7206" s="45">
        <v>35696.265940952981</v>
      </c>
      <c r="M7206" s="46">
        <v>37888.089236802327</v>
      </c>
      <c r="N7206" s="45"/>
      <c r="O7206" s="46"/>
    </row>
    <row r="7207" spans="1:15" x14ac:dyDescent="0.2">
      <c r="A7207" s="11" t="str">
        <f t="shared" si="672"/>
        <v>4312203 - Region SyddanmarkAlle uanset erf.</v>
      </c>
      <c r="B7207" s="12" t="str">
        <f t="shared" si="675"/>
        <v>431220</v>
      </c>
      <c r="C7207" s="14">
        <f t="shared" si="673"/>
        <v>0</v>
      </c>
      <c r="D7207" s="14">
        <f t="shared" si="674"/>
        <v>0</v>
      </c>
      <c r="E7207" s="19" t="str">
        <f t="shared" si="676"/>
        <v>431220 - Almindeligt kontorarbejde ifm. finansielle transaktioner</v>
      </c>
      <c r="F7207" s="19" t="str">
        <f t="shared" si="677"/>
        <v>Alle uanset erf.</v>
      </c>
      <c r="G7207" s="40" t="s">
        <v>516</v>
      </c>
      <c r="H7207" s="41" t="s">
        <v>173</v>
      </c>
      <c r="I7207" s="42" t="s">
        <v>544</v>
      </c>
      <c r="J7207" s="43" t="s">
        <v>10</v>
      </c>
      <c r="K7207" s="44">
        <v>107</v>
      </c>
      <c r="L7207" s="45">
        <v>31397.146031514621</v>
      </c>
      <c r="M7207" s="46">
        <v>33324.994625227228</v>
      </c>
      <c r="N7207" s="45"/>
      <c r="O7207" s="46"/>
    </row>
    <row r="7208" spans="1:15" x14ac:dyDescent="0.2">
      <c r="A7208" s="11" t="str">
        <f t="shared" si="672"/>
        <v>4312204 - Region Midtjylland5-9 år</v>
      </c>
      <c r="B7208" s="12" t="str">
        <f t="shared" si="675"/>
        <v>431220</v>
      </c>
      <c r="C7208" s="14">
        <f t="shared" si="673"/>
        <v>0</v>
      </c>
      <c r="D7208" s="14">
        <f t="shared" si="674"/>
        <v>0</v>
      </c>
      <c r="E7208" s="19" t="str">
        <f t="shared" si="676"/>
        <v>431220 - Almindeligt kontorarbejde ifm. finansielle transaktioner</v>
      </c>
      <c r="F7208" s="19" t="str">
        <f t="shared" si="677"/>
        <v>5-9 år</v>
      </c>
      <c r="G7208" s="40" t="s">
        <v>516</v>
      </c>
      <c r="H7208" s="41" t="s">
        <v>173</v>
      </c>
      <c r="I7208" s="42" t="s">
        <v>517</v>
      </c>
      <c r="J7208" s="43" t="s">
        <v>15</v>
      </c>
      <c r="K7208" s="44">
        <v>15</v>
      </c>
      <c r="L7208" s="45">
        <v>34593.492535689948</v>
      </c>
      <c r="M7208" s="46">
        <v>36706.224690165429</v>
      </c>
      <c r="N7208" s="45"/>
      <c r="O7208" s="46"/>
    </row>
    <row r="7209" spans="1:15" x14ac:dyDescent="0.2">
      <c r="A7209" s="11" t="str">
        <f t="shared" si="672"/>
        <v>4312204 - Region Midtjylland0-4 år</v>
      </c>
      <c r="B7209" s="12" t="str">
        <f t="shared" si="675"/>
        <v>431220</v>
      </c>
      <c r="C7209" s="14">
        <f t="shared" si="673"/>
        <v>0</v>
      </c>
      <c r="D7209" s="14">
        <f t="shared" si="674"/>
        <v>0</v>
      </c>
      <c r="E7209" s="19" t="str">
        <f t="shared" si="676"/>
        <v>431220 - Almindeligt kontorarbejde ifm. finansielle transaktioner</v>
      </c>
      <c r="F7209" s="19" t="str">
        <f t="shared" si="677"/>
        <v>0-4 år</v>
      </c>
      <c r="G7209" s="40" t="s">
        <v>516</v>
      </c>
      <c r="H7209" s="41" t="s">
        <v>173</v>
      </c>
      <c r="I7209" s="42" t="s">
        <v>517</v>
      </c>
      <c r="J7209" s="43" t="s">
        <v>16</v>
      </c>
      <c r="K7209" s="44">
        <v>29</v>
      </c>
      <c r="L7209" s="45">
        <v>25110.17789012974</v>
      </c>
      <c r="M7209" s="46">
        <v>26635.392621461007</v>
      </c>
      <c r="N7209" s="45"/>
      <c r="O7209" s="46"/>
    </row>
    <row r="7210" spans="1:15" x14ac:dyDescent="0.2">
      <c r="A7210" s="11" t="str">
        <f t="shared" si="672"/>
        <v>4312204 - Region Midtjylland25 år og derover</v>
      </c>
      <c r="B7210" s="12" t="str">
        <f t="shared" si="675"/>
        <v>431220</v>
      </c>
      <c r="C7210" s="14">
        <f t="shared" si="673"/>
        <v>0</v>
      </c>
      <c r="D7210" s="14">
        <f t="shared" si="674"/>
        <v>0</v>
      </c>
      <c r="E7210" s="19" t="str">
        <f t="shared" si="676"/>
        <v>431220 - Almindeligt kontorarbejde ifm. finansielle transaktioner</v>
      </c>
      <c r="F7210" s="19" t="str">
        <f t="shared" si="677"/>
        <v>25 år og derover</v>
      </c>
      <c r="G7210" s="40" t="s">
        <v>516</v>
      </c>
      <c r="H7210" s="41" t="s">
        <v>173</v>
      </c>
      <c r="I7210" s="42" t="s">
        <v>517</v>
      </c>
      <c r="J7210" s="43" t="s">
        <v>9</v>
      </c>
      <c r="K7210" s="44">
        <v>40</v>
      </c>
      <c r="L7210" s="45">
        <v>34000.718779065923</v>
      </c>
      <c r="M7210" s="46">
        <v>36088.432032291123</v>
      </c>
      <c r="N7210" s="45"/>
      <c r="O7210" s="46"/>
    </row>
    <row r="7211" spans="1:15" x14ac:dyDescent="0.2">
      <c r="A7211" s="11" t="str">
        <f t="shared" si="672"/>
        <v>4312204 - Region MidtjyllandAlle uanset erf.</v>
      </c>
      <c r="B7211" s="12" t="str">
        <f t="shared" si="675"/>
        <v>431220</v>
      </c>
      <c r="C7211" s="14">
        <f t="shared" si="673"/>
        <v>0</v>
      </c>
      <c r="D7211" s="14">
        <f t="shared" si="674"/>
        <v>0</v>
      </c>
      <c r="E7211" s="19" t="str">
        <f t="shared" si="676"/>
        <v>431220 - Almindeligt kontorarbejde ifm. finansielle transaktioner</v>
      </c>
      <c r="F7211" s="19" t="str">
        <f t="shared" si="677"/>
        <v>Alle uanset erf.</v>
      </c>
      <c r="G7211" s="40" t="s">
        <v>516</v>
      </c>
      <c r="H7211" s="41" t="s">
        <v>173</v>
      </c>
      <c r="I7211" s="42" t="s">
        <v>517</v>
      </c>
      <c r="J7211" s="43" t="s">
        <v>10</v>
      </c>
      <c r="K7211" s="44">
        <v>104</v>
      </c>
      <c r="L7211" s="45">
        <v>32609.137881503044</v>
      </c>
      <c r="M7211" s="46">
        <v>34613.254797282752</v>
      </c>
      <c r="N7211" s="45"/>
      <c r="O7211" s="46"/>
    </row>
    <row r="7212" spans="1:15" x14ac:dyDescent="0.2">
      <c r="A7212" s="11" t="str">
        <f t="shared" si="672"/>
        <v>4312205 - Region NordjyllandAlle uanset erf.</v>
      </c>
      <c r="B7212" s="12" t="str">
        <f t="shared" si="675"/>
        <v>431220</v>
      </c>
      <c r="C7212" s="14">
        <f t="shared" si="673"/>
        <v>0</v>
      </c>
      <c r="D7212" s="14">
        <f t="shared" si="674"/>
        <v>0</v>
      </c>
      <c r="E7212" s="19" t="str">
        <f t="shared" si="676"/>
        <v>431220 - Almindeligt kontorarbejde ifm. finansielle transaktioner</v>
      </c>
      <c r="F7212" s="19" t="str">
        <f t="shared" si="677"/>
        <v>Alle uanset erf.</v>
      </c>
      <c r="G7212" s="40" t="s">
        <v>516</v>
      </c>
      <c r="H7212" s="41" t="s">
        <v>173</v>
      </c>
      <c r="I7212" s="42" t="s">
        <v>21</v>
      </c>
      <c r="J7212" s="43" t="s">
        <v>10</v>
      </c>
      <c r="K7212" s="44">
        <v>22</v>
      </c>
      <c r="L7212" s="45">
        <v>33573.075850404173</v>
      </c>
      <c r="M7212" s="46">
        <v>35522.525144325336</v>
      </c>
      <c r="N7212" s="45"/>
      <c r="O7212" s="46"/>
    </row>
    <row r="7213" spans="1:15" x14ac:dyDescent="0.2">
      <c r="A7213" s="11" t="str">
        <f t="shared" si="672"/>
        <v>4312206 - Alle regionerUnder 1 år</v>
      </c>
      <c r="B7213" s="12" t="str">
        <f t="shared" si="675"/>
        <v>431220</v>
      </c>
      <c r="C7213" s="14">
        <f t="shared" si="673"/>
        <v>0</v>
      </c>
      <c r="D7213" s="14">
        <f t="shared" si="674"/>
        <v>0</v>
      </c>
      <c r="E7213" s="19" t="str">
        <f t="shared" si="676"/>
        <v>431220 - Almindeligt kontorarbejde ifm. finansielle transaktioner</v>
      </c>
      <c r="F7213" s="19" t="str">
        <f t="shared" si="677"/>
        <v>Under 1 år</v>
      </c>
      <c r="G7213" s="40" t="s">
        <v>516</v>
      </c>
      <c r="H7213" s="41" t="s">
        <v>173</v>
      </c>
      <c r="I7213" s="42" t="s">
        <v>11</v>
      </c>
      <c r="J7213" s="43" t="s">
        <v>13</v>
      </c>
      <c r="K7213" s="44">
        <v>34</v>
      </c>
      <c r="L7213" s="45">
        <v>27947.435951659845</v>
      </c>
      <c r="M7213" s="46">
        <v>29628.493337220225</v>
      </c>
      <c r="N7213" s="45"/>
      <c r="O7213" s="46"/>
    </row>
    <row r="7214" spans="1:15" x14ac:dyDescent="0.2">
      <c r="A7214" s="11" t="str">
        <f t="shared" si="672"/>
        <v>4312206 - Alle regioner1 år</v>
      </c>
      <c r="B7214" s="12" t="str">
        <f t="shared" si="675"/>
        <v>431220</v>
      </c>
      <c r="C7214" s="14">
        <f t="shared" si="673"/>
        <v>0</v>
      </c>
      <c r="D7214" s="14">
        <f t="shared" si="674"/>
        <v>0</v>
      </c>
      <c r="E7214" s="19" t="str">
        <f t="shared" si="676"/>
        <v>431220 - Almindeligt kontorarbejde ifm. finansielle transaktioner</v>
      </c>
      <c r="F7214" s="19" t="str">
        <f t="shared" si="677"/>
        <v>1 år</v>
      </c>
      <c r="G7214" s="40" t="s">
        <v>516</v>
      </c>
      <c r="H7214" s="41" t="s">
        <v>173</v>
      </c>
      <c r="I7214" s="42" t="s">
        <v>11</v>
      </c>
      <c r="J7214" s="43" t="s">
        <v>22</v>
      </c>
      <c r="K7214" s="44">
        <v>24</v>
      </c>
      <c r="L7214" s="45">
        <v>25294.696301306496</v>
      </c>
      <c r="M7214" s="46">
        <v>26790.970122686809</v>
      </c>
      <c r="N7214" s="45"/>
      <c r="O7214" s="46"/>
    </row>
    <row r="7215" spans="1:15" x14ac:dyDescent="0.2">
      <c r="A7215" s="11" t="str">
        <f t="shared" si="672"/>
        <v>4312206 - Alle regioner2 år</v>
      </c>
      <c r="B7215" s="12" t="str">
        <f t="shared" si="675"/>
        <v>431220</v>
      </c>
      <c r="C7215" s="14">
        <f t="shared" si="673"/>
        <v>0</v>
      </c>
      <c r="D7215" s="14">
        <f t="shared" si="674"/>
        <v>0</v>
      </c>
      <c r="E7215" s="19" t="str">
        <f t="shared" si="676"/>
        <v>431220 - Almindeligt kontorarbejde ifm. finansielle transaktioner</v>
      </c>
      <c r="F7215" s="19" t="str">
        <f t="shared" si="677"/>
        <v>2 år</v>
      </c>
      <c r="G7215" s="40" t="s">
        <v>516</v>
      </c>
      <c r="H7215" s="41" t="s">
        <v>173</v>
      </c>
      <c r="I7215" s="42" t="s">
        <v>11</v>
      </c>
      <c r="J7215" s="43" t="s">
        <v>23</v>
      </c>
      <c r="K7215" s="44">
        <v>14</v>
      </c>
      <c r="L7215" s="45">
        <v>30543.31643003862</v>
      </c>
      <c r="M7215" s="46">
        <v>32364.521618739051</v>
      </c>
      <c r="N7215" s="45"/>
      <c r="O7215" s="46"/>
    </row>
    <row r="7216" spans="1:15" x14ac:dyDescent="0.2">
      <c r="A7216" s="11" t="str">
        <f t="shared" si="672"/>
        <v>4312206 - Alle regioner3 år</v>
      </c>
      <c r="B7216" s="12" t="str">
        <f t="shared" si="675"/>
        <v>431220</v>
      </c>
      <c r="C7216" s="14">
        <f t="shared" si="673"/>
        <v>0</v>
      </c>
      <c r="D7216" s="14">
        <f t="shared" si="674"/>
        <v>0</v>
      </c>
      <c r="E7216" s="19" t="str">
        <f t="shared" si="676"/>
        <v>431220 - Almindeligt kontorarbejde ifm. finansielle transaktioner</v>
      </c>
      <c r="F7216" s="19" t="str">
        <f t="shared" si="677"/>
        <v>3 år</v>
      </c>
      <c r="G7216" s="40" t="s">
        <v>516</v>
      </c>
      <c r="H7216" s="41" t="s">
        <v>173</v>
      </c>
      <c r="I7216" s="42" t="s">
        <v>11</v>
      </c>
      <c r="J7216" s="43" t="s">
        <v>14</v>
      </c>
      <c r="K7216" s="44">
        <v>11</v>
      </c>
      <c r="L7216" s="45">
        <v>24223.838017243717</v>
      </c>
      <c r="M7216" s="46">
        <v>25670.199230012011</v>
      </c>
      <c r="N7216" s="45"/>
      <c r="O7216" s="46"/>
    </row>
    <row r="7217" spans="1:15" x14ac:dyDescent="0.2">
      <c r="A7217" s="11" t="str">
        <f t="shared" si="672"/>
        <v>4312206 - Alle regioner4 år</v>
      </c>
      <c r="B7217" s="12" t="str">
        <f t="shared" si="675"/>
        <v>431220</v>
      </c>
      <c r="C7217" s="14">
        <f t="shared" si="673"/>
        <v>0</v>
      </c>
      <c r="D7217" s="14">
        <f t="shared" si="674"/>
        <v>0</v>
      </c>
      <c r="E7217" s="19" t="str">
        <f t="shared" si="676"/>
        <v>431220 - Almindeligt kontorarbejde ifm. finansielle transaktioner</v>
      </c>
      <c r="F7217" s="19" t="str">
        <f t="shared" si="677"/>
        <v>4 år</v>
      </c>
      <c r="G7217" s="40" t="s">
        <v>516</v>
      </c>
      <c r="H7217" s="41" t="s">
        <v>173</v>
      </c>
      <c r="I7217" s="42" t="s">
        <v>11</v>
      </c>
      <c r="J7217" s="43" t="s">
        <v>24</v>
      </c>
      <c r="K7217" s="44">
        <v>18</v>
      </c>
      <c r="L7217" s="45">
        <v>32937.493855441498</v>
      </c>
      <c r="M7217" s="46">
        <v>34944.956518416991</v>
      </c>
      <c r="N7217" s="45"/>
      <c r="O7217" s="46"/>
    </row>
    <row r="7218" spans="1:15" x14ac:dyDescent="0.2">
      <c r="A7218" s="11" t="str">
        <f t="shared" si="672"/>
        <v>4312206 - Alle regioner5-9 år</v>
      </c>
      <c r="B7218" s="12" t="str">
        <f t="shared" si="675"/>
        <v>431220</v>
      </c>
      <c r="C7218" s="14">
        <f t="shared" si="673"/>
        <v>0</v>
      </c>
      <c r="D7218" s="14">
        <f t="shared" si="674"/>
        <v>0</v>
      </c>
      <c r="E7218" s="19" t="str">
        <f t="shared" si="676"/>
        <v>431220 - Almindeligt kontorarbejde ifm. finansielle transaktioner</v>
      </c>
      <c r="F7218" s="19" t="str">
        <f t="shared" si="677"/>
        <v>5-9 år</v>
      </c>
      <c r="G7218" s="40" t="s">
        <v>516</v>
      </c>
      <c r="H7218" s="41" t="s">
        <v>173</v>
      </c>
      <c r="I7218" s="42" t="s">
        <v>11</v>
      </c>
      <c r="J7218" s="43" t="s">
        <v>15</v>
      </c>
      <c r="K7218" s="44">
        <v>69</v>
      </c>
      <c r="L7218" s="45">
        <v>36171.798644888768</v>
      </c>
      <c r="M7218" s="46">
        <v>38089.001259327022</v>
      </c>
      <c r="N7218" s="45"/>
      <c r="O7218" s="46"/>
    </row>
    <row r="7219" spans="1:15" x14ac:dyDescent="0.2">
      <c r="A7219" s="11" t="str">
        <f t="shared" si="672"/>
        <v>4312206 - Alle regioner0-4 år</v>
      </c>
      <c r="B7219" s="12" t="str">
        <f t="shared" si="675"/>
        <v>431220</v>
      </c>
      <c r="C7219" s="14">
        <f t="shared" si="673"/>
        <v>0</v>
      </c>
      <c r="D7219" s="14">
        <f t="shared" si="674"/>
        <v>0</v>
      </c>
      <c r="E7219" s="19" t="str">
        <f t="shared" si="676"/>
        <v>431220 - Almindeligt kontorarbejde ifm. finansielle transaktioner</v>
      </c>
      <c r="F7219" s="19" t="str">
        <f t="shared" si="677"/>
        <v>0-4 år</v>
      </c>
      <c r="G7219" s="40" t="s">
        <v>516</v>
      </c>
      <c r="H7219" s="41" t="s">
        <v>173</v>
      </c>
      <c r="I7219" s="42" t="s">
        <v>11</v>
      </c>
      <c r="J7219" s="43" t="s">
        <v>16</v>
      </c>
      <c r="K7219" s="44">
        <v>101</v>
      </c>
      <c r="L7219" s="45">
        <v>26776.028844588516</v>
      </c>
      <c r="M7219" s="46">
        <v>28394.109948199861</v>
      </c>
      <c r="N7219" s="45"/>
      <c r="O7219" s="46"/>
    </row>
    <row r="7220" spans="1:15" x14ac:dyDescent="0.2">
      <c r="A7220" s="11" t="str">
        <f t="shared" si="672"/>
        <v>4312206 - Alle regioner10-14 år</v>
      </c>
      <c r="B7220" s="12" t="str">
        <f t="shared" si="675"/>
        <v>431220</v>
      </c>
      <c r="C7220" s="14">
        <f t="shared" si="673"/>
        <v>0</v>
      </c>
      <c r="D7220" s="14">
        <f t="shared" si="674"/>
        <v>0</v>
      </c>
      <c r="E7220" s="19" t="str">
        <f t="shared" si="676"/>
        <v>431220 - Almindeligt kontorarbejde ifm. finansielle transaktioner</v>
      </c>
      <c r="F7220" s="19" t="str">
        <f t="shared" si="677"/>
        <v>10-14 år</v>
      </c>
      <c r="G7220" s="40" t="s">
        <v>516</v>
      </c>
      <c r="H7220" s="41" t="s">
        <v>173</v>
      </c>
      <c r="I7220" s="42" t="s">
        <v>11</v>
      </c>
      <c r="J7220" s="43" t="s">
        <v>17</v>
      </c>
      <c r="K7220" s="44">
        <v>39</v>
      </c>
      <c r="L7220" s="45">
        <v>33686.786462837845</v>
      </c>
      <c r="M7220" s="46">
        <v>35757.134315447809</v>
      </c>
      <c r="N7220" s="45"/>
      <c r="O7220" s="46"/>
    </row>
    <row r="7221" spans="1:15" x14ac:dyDescent="0.2">
      <c r="A7221" s="11" t="str">
        <f t="shared" si="672"/>
        <v>4312206 - Alle regioner15-20 år</v>
      </c>
      <c r="B7221" s="12" t="str">
        <f t="shared" si="675"/>
        <v>431220</v>
      </c>
      <c r="C7221" s="14">
        <f t="shared" si="673"/>
        <v>0</v>
      </c>
      <c r="D7221" s="14">
        <f t="shared" si="674"/>
        <v>0</v>
      </c>
      <c r="E7221" s="19" t="str">
        <f t="shared" si="676"/>
        <v>431220 - Almindeligt kontorarbejde ifm. finansielle transaktioner</v>
      </c>
      <c r="F7221" s="19" t="str">
        <f t="shared" si="677"/>
        <v>15-20 år</v>
      </c>
      <c r="G7221" s="40" t="s">
        <v>516</v>
      </c>
      <c r="H7221" s="41" t="s">
        <v>173</v>
      </c>
      <c r="I7221" s="42" t="s">
        <v>11</v>
      </c>
      <c r="J7221" s="43" t="s">
        <v>18</v>
      </c>
      <c r="K7221" s="44">
        <v>37</v>
      </c>
      <c r="L7221" s="45">
        <v>34178.043099497263</v>
      </c>
      <c r="M7221" s="46">
        <v>36271.961276212496</v>
      </c>
      <c r="N7221" s="45"/>
      <c r="O7221" s="46"/>
    </row>
    <row r="7222" spans="1:15" x14ac:dyDescent="0.2">
      <c r="A7222" s="11" t="str">
        <f t="shared" si="672"/>
        <v>4312206 - Alle regioner20-24 år</v>
      </c>
      <c r="B7222" s="12" t="str">
        <f t="shared" si="675"/>
        <v>431220</v>
      </c>
      <c r="C7222" s="14">
        <f t="shared" si="673"/>
        <v>0</v>
      </c>
      <c r="D7222" s="14">
        <f t="shared" si="674"/>
        <v>0</v>
      </c>
      <c r="E7222" s="19" t="str">
        <f t="shared" si="676"/>
        <v>431220 - Almindeligt kontorarbejde ifm. finansielle transaktioner</v>
      </c>
      <c r="F7222" s="19" t="str">
        <f t="shared" si="677"/>
        <v>20-24 år</v>
      </c>
      <c r="G7222" s="40" t="s">
        <v>516</v>
      </c>
      <c r="H7222" s="41" t="s">
        <v>173</v>
      </c>
      <c r="I7222" s="42" t="s">
        <v>11</v>
      </c>
      <c r="J7222" s="43" t="s">
        <v>19</v>
      </c>
      <c r="K7222" s="44">
        <v>40</v>
      </c>
      <c r="L7222" s="45">
        <v>35392.710156939225</v>
      </c>
      <c r="M7222" s="46">
        <v>37549.81246998698</v>
      </c>
      <c r="N7222" s="45"/>
      <c r="O7222" s="46"/>
    </row>
    <row r="7223" spans="1:15" x14ac:dyDescent="0.2">
      <c r="A7223" s="11" t="str">
        <f t="shared" si="672"/>
        <v>4312206 - Alle regioner25 år og derover</v>
      </c>
      <c r="B7223" s="12" t="str">
        <f t="shared" si="675"/>
        <v>431220</v>
      </c>
      <c r="C7223" s="14">
        <f t="shared" si="673"/>
        <v>0</v>
      </c>
      <c r="D7223" s="14">
        <f t="shared" si="674"/>
        <v>0</v>
      </c>
      <c r="E7223" s="19" t="str">
        <f t="shared" si="676"/>
        <v>431220 - Almindeligt kontorarbejde ifm. finansielle transaktioner</v>
      </c>
      <c r="F7223" s="19" t="str">
        <f t="shared" si="677"/>
        <v>25 år og derover</v>
      </c>
      <c r="G7223" s="40" t="s">
        <v>516</v>
      </c>
      <c r="H7223" s="41" t="s">
        <v>173</v>
      </c>
      <c r="I7223" s="42" t="s">
        <v>11</v>
      </c>
      <c r="J7223" s="43" t="s">
        <v>9</v>
      </c>
      <c r="K7223" s="44">
        <v>172</v>
      </c>
      <c r="L7223" s="45">
        <v>36037.390453190907</v>
      </c>
      <c r="M7223" s="46">
        <v>38158.486842461694</v>
      </c>
      <c r="N7223" s="45"/>
      <c r="O7223" s="46"/>
    </row>
    <row r="7224" spans="1:15" x14ac:dyDescent="0.2">
      <c r="A7224" s="11" t="str">
        <f t="shared" si="672"/>
        <v>4312206 - Alle regionerAlle uanset erf.</v>
      </c>
      <c r="B7224" s="12" t="str">
        <f t="shared" si="675"/>
        <v>431220</v>
      </c>
      <c r="C7224" s="14">
        <f t="shared" si="673"/>
        <v>0</v>
      </c>
      <c r="D7224" s="14">
        <f t="shared" si="674"/>
        <v>0</v>
      </c>
      <c r="E7224" s="19" t="str">
        <f t="shared" si="676"/>
        <v>431220 - Almindeligt kontorarbejde ifm. finansielle transaktioner</v>
      </c>
      <c r="F7224" s="19" t="str">
        <f t="shared" si="677"/>
        <v>Alle uanset erf.</v>
      </c>
      <c r="G7224" s="40" t="s">
        <v>516</v>
      </c>
      <c r="H7224" s="41" t="s">
        <v>173</v>
      </c>
      <c r="I7224" s="42" t="s">
        <v>11</v>
      </c>
      <c r="J7224" s="43" t="s">
        <v>10</v>
      </c>
      <c r="K7224" s="44">
        <v>458</v>
      </c>
      <c r="L7224" s="45">
        <v>34038.271573023958</v>
      </c>
      <c r="M7224" s="46">
        <v>36117.094656900306</v>
      </c>
      <c r="N7224" s="45"/>
      <c r="O7224" s="46"/>
    </row>
    <row r="7225" spans="1:15" x14ac:dyDescent="0.2">
      <c r="A7225" s="11" t="str">
        <f t="shared" si="672"/>
        <v>4312401 - Region Hovedstaden25 år og derover</v>
      </c>
      <c r="B7225" s="12" t="str">
        <f t="shared" si="675"/>
        <v>431240</v>
      </c>
      <c r="C7225" s="14">
        <f t="shared" si="673"/>
        <v>0</v>
      </c>
      <c r="D7225" s="14">
        <f t="shared" si="674"/>
        <v>0</v>
      </c>
      <c r="E7225" s="19" t="str">
        <f t="shared" si="676"/>
        <v>431240 - Forsikringsteknisk arbejde ifm. sagbehandling af skader</v>
      </c>
      <c r="F7225" s="19" t="str">
        <f t="shared" si="677"/>
        <v>25 år og derover</v>
      </c>
      <c r="G7225" s="40" t="s">
        <v>516</v>
      </c>
      <c r="H7225" s="41" t="s">
        <v>174</v>
      </c>
      <c r="I7225" s="42" t="s">
        <v>8</v>
      </c>
      <c r="J7225" s="43" t="s">
        <v>9</v>
      </c>
      <c r="K7225" s="44">
        <v>29</v>
      </c>
      <c r="L7225" s="45">
        <v>46806.793956751331</v>
      </c>
      <c r="M7225" s="46">
        <v>49544.342665618562</v>
      </c>
      <c r="N7225" s="45"/>
      <c r="O7225" s="46"/>
    </row>
    <row r="7226" spans="1:15" x14ac:dyDescent="0.2">
      <c r="A7226" s="11" t="str">
        <f t="shared" si="672"/>
        <v>4312401 - Region HovedstadenAlle uanset erf.</v>
      </c>
      <c r="B7226" s="12" t="str">
        <f t="shared" si="675"/>
        <v>431240</v>
      </c>
      <c r="C7226" s="14">
        <f t="shared" si="673"/>
        <v>0</v>
      </c>
      <c r="D7226" s="14">
        <f t="shared" si="674"/>
        <v>0</v>
      </c>
      <c r="E7226" s="19" t="str">
        <f t="shared" si="676"/>
        <v>431240 - Forsikringsteknisk arbejde ifm. sagbehandling af skader</v>
      </c>
      <c r="F7226" s="19" t="str">
        <f t="shared" si="677"/>
        <v>Alle uanset erf.</v>
      </c>
      <c r="G7226" s="40" t="s">
        <v>516</v>
      </c>
      <c r="H7226" s="41" t="s">
        <v>174</v>
      </c>
      <c r="I7226" s="42" t="s">
        <v>8</v>
      </c>
      <c r="J7226" s="43" t="s">
        <v>10</v>
      </c>
      <c r="K7226" s="44">
        <v>51</v>
      </c>
      <c r="L7226" s="45">
        <v>45349.901384417528</v>
      </c>
      <c r="M7226" s="46">
        <v>48113.871047634595</v>
      </c>
      <c r="N7226" s="45"/>
      <c r="O7226" s="46"/>
    </row>
    <row r="7227" spans="1:15" x14ac:dyDescent="0.2">
      <c r="A7227" s="11" t="str">
        <f t="shared" si="672"/>
        <v>4312402 - Region SjællandAlle uanset erf.</v>
      </c>
      <c r="B7227" s="12" t="str">
        <f t="shared" si="675"/>
        <v>431240</v>
      </c>
      <c r="C7227" s="14">
        <f t="shared" si="673"/>
        <v>0</v>
      </c>
      <c r="D7227" s="14">
        <f t="shared" si="674"/>
        <v>0</v>
      </c>
      <c r="E7227" s="19" t="str">
        <f t="shared" si="676"/>
        <v>431240 - Forsikringsteknisk arbejde ifm. sagbehandling af skader</v>
      </c>
      <c r="F7227" s="19" t="str">
        <f t="shared" si="677"/>
        <v>Alle uanset erf.</v>
      </c>
      <c r="G7227" s="40" t="s">
        <v>516</v>
      </c>
      <c r="H7227" s="41" t="s">
        <v>174</v>
      </c>
      <c r="I7227" s="42" t="s">
        <v>20</v>
      </c>
      <c r="J7227" s="43" t="s">
        <v>10</v>
      </c>
      <c r="K7227" s="44">
        <v>15</v>
      </c>
      <c r="L7227" s="45">
        <v>35983.641585806334</v>
      </c>
      <c r="M7227" s="46">
        <v>38115.569903316275</v>
      </c>
      <c r="N7227" s="45"/>
      <c r="O7227" s="46"/>
    </row>
    <row r="7228" spans="1:15" x14ac:dyDescent="0.2">
      <c r="A7228" s="11" t="str">
        <f t="shared" si="672"/>
        <v>4312403 - Region Syddanmark25 år og derover</v>
      </c>
      <c r="B7228" s="12" t="str">
        <f t="shared" si="675"/>
        <v>431240</v>
      </c>
      <c r="C7228" s="14">
        <f t="shared" si="673"/>
        <v>0</v>
      </c>
      <c r="D7228" s="14">
        <f t="shared" si="674"/>
        <v>0</v>
      </c>
      <c r="E7228" s="19" t="str">
        <f t="shared" si="676"/>
        <v>431240 - Forsikringsteknisk arbejde ifm. sagbehandling af skader</v>
      </c>
      <c r="F7228" s="19" t="str">
        <f t="shared" si="677"/>
        <v>25 år og derover</v>
      </c>
      <c r="G7228" s="40" t="s">
        <v>516</v>
      </c>
      <c r="H7228" s="41" t="s">
        <v>174</v>
      </c>
      <c r="I7228" s="42" t="s">
        <v>544</v>
      </c>
      <c r="J7228" s="43" t="s">
        <v>9</v>
      </c>
      <c r="K7228" s="44">
        <v>14</v>
      </c>
      <c r="L7228" s="45">
        <v>49092.066481011112</v>
      </c>
      <c r="M7228" s="46">
        <v>51963.271958893056</v>
      </c>
      <c r="N7228" s="45"/>
      <c r="O7228" s="46"/>
    </row>
    <row r="7229" spans="1:15" x14ac:dyDescent="0.2">
      <c r="A7229" s="11" t="str">
        <f t="shared" si="672"/>
        <v>4312403 - Region SyddanmarkAlle uanset erf.</v>
      </c>
      <c r="B7229" s="12" t="str">
        <f t="shared" si="675"/>
        <v>431240</v>
      </c>
      <c r="C7229" s="14">
        <f t="shared" si="673"/>
        <v>0</v>
      </c>
      <c r="D7229" s="14">
        <f t="shared" si="674"/>
        <v>0</v>
      </c>
      <c r="E7229" s="19" t="str">
        <f t="shared" si="676"/>
        <v>431240 - Forsikringsteknisk arbejde ifm. sagbehandling af skader</v>
      </c>
      <c r="F7229" s="19" t="str">
        <f t="shared" si="677"/>
        <v>Alle uanset erf.</v>
      </c>
      <c r="G7229" s="40" t="s">
        <v>516</v>
      </c>
      <c r="H7229" s="41" t="s">
        <v>174</v>
      </c>
      <c r="I7229" s="42" t="s">
        <v>544</v>
      </c>
      <c r="J7229" s="43" t="s">
        <v>10</v>
      </c>
      <c r="K7229" s="44">
        <v>24</v>
      </c>
      <c r="L7229" s="45">
        <v>49092.066481011112</v>
      </c>
      <c r="M7229" s="46">
        <v>51963.271958893056</v>
      </c>
      <c r="N7229" s="45"/>
      <c r="O7229" s="46"/>
    </row>
    <row r="7230" spans="1:15" x14ac:dyDescent="0.2">
      <c r="A7230" s="11" t="str">
        <f t="shared" si="672"/>
        <v>4312404 - Region MidtjyllandAlle uanset erf.</v>
      </c>
      <c r="B7230" s="12" t="str">
        <f t="shared" si="675"/>
        <v>431240</v>
      </c>
      <c r="C7230" s="14">
        <f t="shared" si="673"/>
        <v>0</v>
      </c>
      <c r="D7230" s="14">
        <f t="shared" si="674"/>
        <v>0</v>
      </c>
      <c r="E7230" s="19" t="str">
        <f t="shared" si="676"/>
        <v>431240 - Forsikringsteknisk arbejde ifm. sagbehandling af skader</v>
      </c>
      <c r="F7230" s="19" t="str">
        <f t="shared" si="677"/>
        <v>Alle uanset erf.</v>
      </c>
      <c r="G7230" s="40" t="s">
        <v>516</v>
      </c>
      <c r="H7230" s="41" t="s">
        <v>174</v>
      </c>
      <c r="I7230" s="42" t="s">
        <v>517</v>
      </c>
      <c r="J7230" s="43" t="s">
        <v>10</v>
      </c>
      <c r="K7230" s="44">
        <v>12</v>
      </c>
      <c r="L7230" s="45">
        <v>41879.069957725391</v>
      </c>
      <c r="M7230" s="46">
        <v>44360.285621819603</v>
      </c>
      <c r="N7230" s="45"/>
      <c r="O7230" s="46"/>
    </row>
    <row r="7231" spans="1:15" x14ac:dyDescent="0.2">
      <c r="A7231" s="11" t="str">
        <f t="shared" si="672"/>
        <v>4312406 - Alle regioner10-14 år</v>
      </c>
      <c r="B7231" s="12" t="str">
        <f t="shared" si="675"/>
        <v>431240</v>
      </c>
      <c r="C7231" s="14">
        <f t="shared" si="673"/>
        <v>0</v>
      </c>
      <c r="D7231" s="14">
        <f t="shared" si="674"/>
        <v>0</v>
      </c>
      <c r="E7231" s="19" t="str">
        <f t="shared" si="676"/>
        <v>431240 - Forsikringsteknisk arbejde ifm. sagbehandling af skader</v>
      </c>
      <c r="F7231" s="19" t="str">
        <f t="shared" si="677"/>
        <v>10-14 år</v>
      </c>
      <c r="G7231" s="40" t="s">
        <v>516</v>
      </c>
      <c r="H7231" s="41" t="s">
        <v>174</v>
      </c>
      <c r="I7231" s="42" t="s">
        <v>11</v>
      </c>
      <c r="J7231" s="43" t="s">
        <v>17</v>
      </c>
      <c r="K7231" s="44">
        <v>13</v>
      </c>
      <c r="L7231" s="45">
        <v>39610.934387495072</v>
      </c>
      <c r="M7231" s="46">
        <v>41927.625045473171</v>
      </c>
      <c r="N7231" s="45"/>
      <c r="O7231" s="46"/>
    </row>
    <row r="7232" spans="1:15" x14ac:dyDescent="0.2">
      <c r="A7232" s="11" t="str">
        <f t="shared" si="672"/>
        <v>4312406 - Alle regioner15-20 år</v>
      </c>
      <c r="B7232" s="12" t="str">
        <f t="shared" si="675"/>
        <v>431240</v>
      </c>
      <c r="C7232" s="14">
        <f t="shared" si="673"/>
        <v>0</v>
      </c>
      <c r="D7232" s="14">
        <f t="shared" si="674"/>
        <v>0</v>
      </c>
      <c r="E7232" s="19" t="str">
        <f t="shared" si="676"/>
        <v>431240 - Forsikringsteknisk arbejde ifm. sagbehandling af skader</v>
      </c>
      <c r="F7232" s="19" t="str">
        <f t="shared" si="677"/>
        <v>15-20 år</v>
      </c>
      <c r="G7232" s="40" t="s">
        <v>516</v>
      </c>
      <c r="H7232" s="41" t="s">
        <v>174</v>
      </c>
      <c r="I7232" s="42" t="s">
        <v>11</v>
      </c>
      <c r="J7232" s="43" t="s">
        <v>18</v>
      </c>
      <c r="K7232" s="44">
        <v>11</v>
      </c>
      <c r="L7232" s="45">
        <v>45349.901384417528</v>
      </c>
      <c r="M7232" s="46">
        <v>48113.871047634595</v>
      </c>
      <c r="N7232" s="45"/>
      <c r="O7232" s="46"/>
    </row>
    <row r="7233" spans="1:15" x14ac:dyDescent="0.2">
      <c r="A7233" s="11" t="str">
        <f t="shared" si="672"/>
        <v>4312406 - Alle regioner20-24 år</v>
      </c>
      <c r="B7233" s="12" t="str">
        <f t="shared" si="675"/>
        <v>431240</v>
      </c>
      <c r="C7233" s="14">
        <f t="shared" si="673"/>
        <v>0</v>
      </c>
      <c r="D7233" s="14">
        <f t="shared" si="674"/>
        <v>0</v>
      </c>
      <c r="E7233" s="19" t="str">
        <f t="shared" si="676"/>
        <v>431240 - Forsikringsteknisk arbejde ifm. sagbehandling af skader</v>
      </c>
      <c r="F7233" s="19" t="str">
        <f t="shared" si="677"/>
        <v>20-24 år</v>
      </c>
      <c r="G7233" s="40" t="s">
        <v>516</v>
      </c>
      <c r="H7233" s="41" t="s">
        <v>174</v>
      </c>
      <c r="I7233" s="42" t="s">
        <v>11</v>
      </c>
      <c r="J7233" s="43" t="s">
        <v>19</v>
      </c>
      <c r="K7233" s="44">
        <v>13</v>
      </c>
      <c r="L7233" s="45">
        <v>51398.744801073059</v>
      </c>
      <c r="M7233" s="46">
        <v>54404.858990341912</v>
      </c>
      <c r="N7233" s="45"/>
      <c r="O7233" s="46"/>
    </row>
    <row r="7234" spans="1:15" x14ac:dyDescent="0.2">
      <c r="A7234" s="11" t="str">
        <f t="shared" ref="A7234:A7297" si="678">B7234&amp;I7234&amp;F7234</f>
        <v>4312406 - Alle regioner25 år og derover</v>
      </c>
      <c r="B7234" s="12" t="str">
        <f t="shared" si="675"/>
        <v>431240</v>
      </c>
      <c r="C7234" s="14">
        <f t="shared" ref="C7234:C7297" si="679">N7234*1.2</f>
        <v>0</v>
      </c>
      <c r="D7234" s="14">
        <f t="shared" ref="D7234:D7297" si="680">O7234*1.2</f>
        <v>0</v>
      </c>
      <c r="E7234" s="19" t="str">
        <f t="shared" si="676"/>
        <v>431240 - Forsikringsteknisk arbejde ifm. sagbehandling af skader</v>
      </c>
      <c r="F7234" s="19" t="str">
        <f t="shared" si="677"/>
        <v>25 år og derover</v>
      </c>
      <c r="G7234" s="40" t="s">
        <v>516</v>
      </c>
      <c r="H7234" s="41" t="s">
        <v>174</v>
      </c>
      <c r="I7234" s="42" t="s">
        <v>11</v>
      </c>
      <c r="J7234" s="43" t="s">
        <v>9</v>
      </c>
      <c r="K7234" s="44">
        <v>60</v>
      </c>
      <c r="L7234" s="45">
        <v>44023.689557347461</v>
      </c>
      <c r="M7234" s="46">
        <v>46598.46523240531</v>
      </c>
      <c r="N7234" s="45"/>
      <c r="O7234" s="46"/>
    </row>
    <row r="7235" spans="1:15" x14ac:dyDescent="0.2">
      <c r="A7235" s="11" t="str">
        <f t="shared" si="678"/>
        <v>4312406 - Alle regionerAlle uanset erf.</v>
      </c>
      <c r="B7235" s="12" t="str">
        <f t="shared" ref="B7235:B7298" si="681">LEFT(E7235,6)</f>
        <v>431240</v>
      </c>
      <c r="C7235" s="14">
        <f t="shared" si="679"/>
        <v>0</v>
      </c>
      <c r="D7235" s="14">
        <f t="shared" si="680"/>
        <v>0</v>
      </c>
      <c r="E7235" s="19" t="str">
        <f t="shared" ref="E7235:E7298" si="682">TRIM(H7235)</f>
        <v>431240 - Forsikringsteknisk arbejde ifm. sagbehandling af skader</v>
      </c>
      <c r="F7235" s="19" t="str">
        <f t="shared" ref="F7235:F7298" si="683">MID(J7235,6,30)</f>
        <v>Alle uanset erf.</v>
      </c>
      <c r="G7235" s="40" t="s">
        <v>516</v>
      </c>
      <c r="H7235" s="41" t="s">
        <v>174</v>
      </c>
      <c r="I7235" s="42" t="s">
        <v>11</v>
      </c>
      <c r="J7235" s="43" t="s">
        <v>10</v>
      </c>
      <c r="K7235" s="44">
        <v>104</v>
      </c>
      <c r="L7235" s="45">
        <v>44023.689557347461</v>
      </c>
      <c r="M7235" s="46">
        <v>46598.46523240531</v>
      </c>
      <c r="N7235" s="45"/>
      <c r="O7235" s="46"/>
    </row>
    <row r="7236" spans="1:15" x14ac:dyDescent="0.2">
      <c r="A7236" s="11" t="str">
        <f t="shared" si="678"/>
        <v>4313001 - Region HovedstadenUnder 1 år</v>
      </c>
      <c r="B7236" s="12" t="str">
        <f t="shared" si="681"/>
        <v>431300</v>
      </c>
      <c r="C7236" s="14">
        <f t="shared" si="679"/>
        <v>0</v>
      </c>
      <c r="D7236" s="14">
        <f t="shared" si="680"/>
        <v>0</v>
      </c>
      <c r="E7236" s="19" t="str">
        <f t="shared" si="682"/>
        <v>431300 - Almindeligt kontorarbejde inden for lønbehandling</v>
      </c>
      <c r="F7236" s="19" t="str">
        <f t="shared" si="683"/>
        <v>Under 1 år</v>
      </c>
      <c r="G7236" s="40" t="s">
        <v>516</v>
      </c>
      <c r="H7236" s="41" t="s">
        <v>175</v>
      </c>
      <c r="I7236" s="42" t="s">
        <v>8</v>
      </c>
      <c r="J7236" s="43" t="s">
        <v>13</v>
      </c>
      <c r="K7236" s="44">
        <v>16</v>
      </c>
      <c r="L7236" s="45">
        <v>25322.910343824704</v>
      </c>
      <c r="M7236" s="46">
        <v>26879.224808845229</v>
      </c>
      <c r="N7236" s="45"/>
      <c r="O7236" s="46"/>
    </row>
    <row r="7237" spans="1:15" x14ac:dyDescent="0.2">
      <c r="A7237" s="11" t="str">
        <f t="shared" si="678"/>
        <v>4313001 - Region Hovedstaden1 år</v>
      </c>
      <c r="B7237" s="12" t="str">
        <f t="shared" si="681"/>
        <v>431300</v>
      </c>
      <c r="C7237" s="14">
        <f t="shared" si="679"/>
        <v>0</v>
      </c>
      <c r="D7237" s="14">
        <f t="shared" si="680"/>
        <v>0</v>
      </c>
      <c r="E7237" s="19" t="str">
        <f t="shared" si="682"/>
        <v>431300 - Almindeligt kontorarbejde inden for lønbehandling</v>
      </c>
      <c r="F7237" s="19" t="str">
        <f t="shared" si="683"/>
        <v>1 år</v>
      </c>
      <c r="G7237" s="40" t="s">
        <v>516</v>
      </c>
      <c r="H7237" s="41" t="s">
        <v>175</v>
      </c>
      <c r="I7237" s="42" t="s">
        <v>8</v>
      </c>
      <c r="J7237" s="43" t="s">
        <v>22</v>
      </c>
      <c r="K7237" s="44">
        <v>13</v>
      </c>
      <c r="L7237" s="45">
        <v>31932.961759944337</v>
      </c>
      <c r="M7237" s="46">
        <v>33474.926708612787</v>
      </c>
      <c r="N7237" s="45"/>
      <c r="O7237" s="46"/>
    </row>
    <row r="7238" spans="1:15" x14ac:dyDescent="0.2">
      <c r="A7238" s="11" t="str">
        <f t="shared" si="678"/>
        <v>4313001 - Region Hovedstaden2 år</v>
      </c>
      <c r="B7238" s="12" t="str">
        <f t="shared" si="681"/>
        <v>431300</v>
      </c>
      <c r="C7238" s="14">
        <f t="shared" si="679"/>
        <v>0</v>
      </c>
      <c r="D7238" s="14">
        <f t="shared" si="680"/>
        <v>0</v>
      </c>
      <c r="E7238" s="19" t="str">
        <f t="shared" si="682"/>
        <v>431300 - Almindeligt kontorarbejde inden for lønbehandling</v>
      </c>
      <c r="F7238" s="19" t="str">
        <f t="shared" si="683"/>
        <v>2 år</v>
      </c>
      <c r="G7238" s="40" t="s">
        <v>516</v>
      </c>
      <c r="H7238" s="41" t="s">
        <v>175</v>
      </c>
      <c r="I7238" s="42" t="s">
        <v>8</v>
      </c>
      <c r="J7238" s="43" t="s">
        <v>23</v>
      </c>
      <c r="K7238" s="44">
        <v>12</v>
      </c>
      <c r="L7238" s="45">
        <v>31944.669256600602</v>
      </c>
      <c r="M7238" s="46">
        <v>33849.05993389988</v>
      </c>
      <c r="N7238" s="45"/>
      <c r="O7238" s="46"/>
    </row>
    <row r="7239" spans="1:15" x14ac:dyDescent="0.2">
      <c r="A7239" s="11" t="str">
        <f t="shared" si="678"/>
        <v>4313001 - Region Hovedstaden3 år</v>
      </c>
      <c r="B7239" s="12" t="str">
        <f t="shared" si="681"/>
        <v>431300</v>
      </c>
      <c r="C7239" s="14">
        <f t="shared" si="679"/>
        <v>0</v>
      </c>
      <c r="D7239" s="14">
        <f t="shared" si="680"/>
        <v>0</v>
      </c>
      <c r="E7239" s="19" t="str">
        <f t="shared" si="682"/>
        <v>431300 - Almindeligt kontorarbejde inden for lønbehandling</v>
      </c>
      <c r="F7239" s="19" t="str">
        <f t="shared" si="683"/>
        <v>3 år</v>
      </c>
      <c r="G7239" s="40" t="s">
        <v>516</v>
      </c>
      <c r="H7239" s="41" t="s">
        <v>175</v>
      </c>
      <c r="I7239" s="42" t="s">
        <v>8</v>
      </c>
      <c r="J7239" s="43" t="s">
        <v>14</v>
      </c>
      <c r="K7239" s="44">
        <v>11</v>
      </c>
      <c r="L7239" s="45">
        <v>32373.930107676515</v>
      </c>
      <c r="M7239" s="46">
        <v>34303.911294501871</v>
      </c>
      <c r="N7239" s="45"/>
      <c r="O7239" s="46"/>
    </row>
    <row r="7240" spans="1:15" x14ac:dyDescent="0.2">
      <c r="A7240" s="11" t="str">
        <f t="shared" si="678"/>
        <v>4313001 - Region Hovedstaden5-9 år</v>
      </c>
      <c r="B7240" s="12" t="str">
        <f t="shared" si="681"/>
        <v>431300</v>
      </c>
      <c r="C7240" s="14">
        <f t="shared" si="679"/>
        <v>0</v>
      </c>
      <c r="D7240" s="14">
        <f t="shared" si="680"/>
        <v>0</v>
      </c>
      <c r="E7240" s="19" t="str">
        <f t="shared" si="682"/>
        <v>431300 - Almindeligt kontorarbejde inden for lønbehandling</v>
      </c>
      <c r="F7240" s="19" t="str">
        <f t="shared" si="683"/>
        <v>5-9 år</v>
      </c>
      <c r="G7240" s="40" t="s">
        <v>516</v>
      </c>
      <c r="H7240" s="41" t="s">
        <v>175</v>
      </c>
      <c r="I7240" s="42" t="s">
        <v>8</v>
      </c>
      <c r="J7240" s="43" t="s">
        <v>15</v>
      </c>
      <c r="K7240" s="44">
        <v>62</v>
      </c>
      <c r="L7240" s="45">
        <v>36376.202876589603</v>
      </c>
      <c r="M7240" s="46">
        <v>38611.838905414523</v>
      </c>
      <c r="N7240" s="45"/>
      <c r="O7240" s="46"/>
    </row>
    <row r="7241" spans="1:15" x14ac:dyDescent="0.2">
      <c r="A7241" s="11" t="str">
        <f t="shared" si="678"/>
        <v>4313001 - Region Hovedstaden0-4 år</v>
      </c>
      <c r="B7241" s="12" t="str">
        <f t="shared" si="681"/>
        <v>431300</v>
      </c>
      <c r="C7241" s="14">
        <f t="shared" si="679"/>
        <v>0</v>
      </c>
      <c r="D7241" s="14">
        <f t="shared" si="680"/>
        <v>0</v>
      </c>
      <c r="E7241" s="19" t="str">
        <f t="shared" si="682"/>
        <v>431300 - Almindeligt kontorarbejde inden for lønbehandling</v>
      </c>
      <c r="F7241" s="19" t="str">
        <f t="shared" si="683"/>
        <v>0-4 år</v>
      </c>
      <c r="G7241" s="40" t="s">
        <v>516</v>
      </c>
      <c r="H7241" s="41" t="s">
        <v>175</v>
      </c>
      <c r="I7241" s="42" t="s">
        <v>8</v>
      </c>
      <c r="J7241" s="43" t="s">
        <v>16</v>
      </c>
      <c r="K7241" s="44">
        <v>59</v>
      </c>
      <c r="L7241" s="45">
        <v>29274.854655125375</v>
      </c>
      <c r="M7241" s="46">
        <v>31070.170791262201</v>
      </c>
      <c r="N7241" s="45"/>
      <c r="O7241" s="46"/>
    </row>
    <row r="7242" spans="1:15" x14ac:dyDescent="0.2">
      <c r="A7242" s="11" t="str">
        <f t="shared" si="678"/>
        <v>4313001 - Region Hovedstaden10-14 år</v>
      </c>
      <c r="B7242" s="12" t="str">
        <f t="shared" si="681"/>
        <v>431300</v>
      </c>
      <c r="C7242" s="14">
        <f t="shared" si="679"/>
        <v>0</v>
      </c>
      <c r="D7242" s="14">
        <f t="shared" si="680"/>
        <v>0</v>
      </c>
      <c r="E7242" s="19" t="str">
        <f t="shared" si="682"/>
        <v>431300 - Almindeligt kontorarbejde inden for lønbehandling</v>
      </c>
      <c r="F7242" s="19" t="str">
        <f t="shared" si="683"/>
        <v>10-14 år</v>
      </c>
      <c r="G7242" s="40" t="s">
        <v>516</v>
      </c>
      <c r="H7242" s="41" t="s">
        <v>175</v>
      </c>
      <c r="I7242" s="42" t="s">
        <v>8</v>
      </c>
      <c r="J7242" s="43" t="s">
        <v>17</v>
      </c>
      <c r="K7242" s="44">
        <v>49</v>
      </c>
      <c r="L7242" s="45">
        <v>38535.655880000901</v>
      </c>
      <c r="M7242" s="46">
        <v>40884.313331350793</v>
      </c>
      <c r="N7242" s="45"/>
      <c r="O7242" s="46"/>
    </row>
    <row r="7243" spans="1:15" x14ac:dyDescent="0.2">
      <c r="A7243" s="11" t="str">
        <f t="shared" si="678"/>
        <v>4313001 - Region Hovedstaden15-20 år</v>
      </c>
      <c r="B7243" s="12" t="str">
        <f t="shared" si="681"/>
        <v>431300</v>
      </c>
      <c r="C7243" s="14">
        <f t="shared" si="679"/>
        <v>0</v>
      </c>
      <c r="D7243" s="14">
        <f t="shared" si="680"/>
        <v>0</v>
      </c>
      <c r="E7243" s="19" t="str">
        <f t="shared" si="682"/>
        <v>431300 - Almindeligt kontorarbejde inden for lønbehandling</v>
      </c>
      <c r="F7243" s="19" t="str">
        <f t="shared" si="683"/>
        <v>15-20 år</v>
      </c>
      <c r="G7243" s="40" t="s">
        <v>516</v>
      </c>
      <c r="H7243" s="41" t="s">
        <v>175</v>
      </c>
      <c r="I7243" s="42" t="s">
        <v>8</v>
      </c>
      <c r="J7243" s="43" t="s">
        <v>18</v>
      </c>
      <c r="K7243" s="44">
        <v>51</v>
      </c>
      <c r="L7243" s="45">
        <v>44073.256441125726</v>
      </c>
      <c r="M7243" s="46">
        <v>46773.404969245013</v>
      </c>
      <c r="N7243" s="45"/>
      <c r="O7243" s="46"/>
    </row>
    <row r="7244" spans="1:15" x14ac:dyDescent="0.2">
      <c r="A7244" s="11" t="str">
        <f t="shared" si="678"/>
        <v>4313001 - Region Hovedstaden20-24 år</v>
      </c>
      <c r="B7244" s="12" t="str">
        <f t="shared" si="681"/>
        <v>431300</v>
      </c>
      <c r="C7244" s="14">
        <f t="shared" si="679"/>
        <v>0</v>
      </c>
      <c r="D7244" s="14">
        <f t="shared" si="680"/>
        <v>0</v>
      </c>
      <c r="E7244" s="19" t="str">
        <f t="shared" si="682"/>
        <v>431300 - Almindeligt kontorarbejde inden for lønbehandling</v>
      </c>
      <c r="F7244" s="19" t="str">
        <f t="shared" si="683"/>
        <v>20-24 år</v>
      </c>
      <c r="G7244" s="40" t="s">
        <v>516</v>
      </c>
      <c r="H7244" s="41" t="s">
        <v>175</v>
      </c>
      <c r="I7244" s="42" t="s">
        <v>8</v>
      </c>
      <c r="J7244" s="43" t="s">
        <v>19</v>
      </c>
      <c r="K7244" s="44">
        <v>42</v>
      </c>
      <c r="L7244" s="45">
        <v>44499.940432686293</v>
      </c>
      <c r="M7244" s="46">
        <v>47234.851232733032</v>
      </c>
      <c r="N7244" s="45"/>
      <c r="O7244" s="46"/>
    </row>
    <row r="7245" spans="1:15" x14ac:dyDescent="0.2">
      <c r="A7245" s="11" t="str">
        <f t="shared" si="678"/>
        <v>4313001 - Region Hovedstaden25 år og derover</v>
      </c>
      <c r="B7245" s="12" t="str">
        <f t="shared" si="681"/>
        <v>431300</v>
      </c>
      <c r="C7245" s="14">
        <f t="shared" si="679"/>
        <v>0</v>
      </c>
      <c r="D7245" s="14">
        <f t="shared" si="680"/>
        <v>0</v>
      </c>
      <c r="E7245" s="19" t="str">
        <f t="shared" si="682"/>
        <v>431300 - Almindeligt kontorarbejde inden for lønbehandling</v>
      </c>
      <c r="F7245" s="19" t="str">
        <f t="shared" si="683"/>
        <v>25 år og derover</v>
      </c>
      <c r="G7245" s="40" t="s">
        <v>516</v>
      </c>
      <c r="H7245" s="41" t="s">
        <v>175</v>
      </c>
      <c r="I7245" s="42" t="s">
        <v>8</v>
      </c>
      <c r="J7245" s="43" t="s">
        <v>9</v>
      </c>
      <c r="K7245" s="44">
        <v>226</v>
      </c>
      <c r="L7245" s="45">
        <v>43503.593320011903</v>
      </c>
      <c r="M7245" s="46">
        <v>46033.76442452443</v>
      </c>
      <c r="N7245" s="45"/>
      <c r="O7245" s="46"/>
    </row>
    <row r="7246" spans="1:15" x14ac:dyDescent="0.2">
      <c r="A7246" s="11" t="str">
        <f t="shared" si="678"/>
        <v>4313001 - Region HovedstadenAlle uanset erf.</v>
      </c>
      <c r="B7246" s="12" t="str">
        <f t="shared" si="681"/>
        <v>431300</v>
      </c>
      <c r="C7246" s="14">
        <f t="shared" si="679"/>
        <v>0</v>
      </c>
      <c r="D7246" s="14">
        <f t="shared" si="680"/>
        <v>0</v>
      </c>
      <c r="E7246" s="19" t="str">
        <f t="shared" si="682"/>
        <v>431300 - Almindeligt kontorarbejde inden for lønbehandling</v>
      </c>
      <c r="F7246" s="19" t="str">
        <f t="shared" si="683"/>
        <v>Alle uanset erf.</v>
      </c>
      <c r="G7246" s="40" t="s">
        <v>516</v>
      </c>
      <c r="H7246" s="41" t="s">
        <v>175</v>
      </c>
      <c r="I7246" s="42" t="s">
        <v>8</v>
      </c>
      <c r="J7246" s="43" t="s">
        <v>10</v>
      </c>
      <c r="K7246" s="44">
        <v>489</v>
      </c>
      <c r="L7246" s="45">
        <v>40289.86343560063</v>
      </c>
      <c r="M7246" s="46">
        <v>42699.73077187359</v>
      </c>
      <c r="N7246" s="45"/>
      <c r="O7246" s="46"/>
    </row>
    <row r="7247" spans="1:15" x14ac:dyDescent="0.2">
      <c r="A7247" s="11" t="str">
        <f t="shared" si="678"/>
        <v>4313002 - Region Sjælland15-20 år</v>
      </c>
      <c r="B7247" s="12" t="str">
        <f t="shared" si="681"/>
        <v>431300</v>
      </c>
      <c r="C7247" s="14">
        <f t="shared" si="679"/>
        <v>0</v>
      </c>
      <c r="D7247" s="14">
        <f t="shared" si="680"/>
        <v>0</v>
      </c>
      <c r="E7247" s="19" t="str">
        <f t="shared" si="682"/>
        <v>431300 - Almindeligt kontorarbejde inden for lønbehandling</v>
      </c>
      <c r="F7247" s="19" t="str">
        <f t="shared" si="683"/>
        <v>15-20 år</v>
      </c>
      <c r="G7247" s="40" t="s">
        <v>516</v>
      </c>
      <c r="H7247" s="41" t="s">
        <v>175</v>
      </c>
      <c r="I7247" s="42" t="s">
        <v>20</v>
      </c>
      <c r="J7247" s="43" t="s">
        <v>18</v>
      </c>
      <c r="K7247" s="44">
        <v>19</v>
      </c>
      <c r="L7247" s="45">
        <v>41453.475306951426</v>
      </c>
      <c r="M7247" s="46">
        <v>43455.162667000535</v>
      </c>
      <c r="N7247" s="45"/>
      <c r="O7247" s="46"/>
    </row>
    <row r="7248" spans="1:15" x14ac:dyDescent="0.2">
      <c r="A7248" s="11" t="str">
        <f t="shared" si="678"/>
        <v>4313002 - Region Sjælland20-24 år</v>
      </c>
      <c r="B7248" s="12" t="str">
        <f t="shared" si="681"/>
        <v>431300</v>
      </c>
      <c r="C7248" s="14">
        <f t="shared" si="679"/>
        <v>0</v>
      </c>
      <c r="D7248" s="14">
        <f t="shared" si="680"/>
        <v>0</v>
      </c>
      <c r="E7248" s="19" t="str">
        <f t="shared" si="682"/>
        <v>431300 - Almindeligt kontorarbejde inden for lønbehandling</v>
      </c>
      <c r="F7248" s="19" t="str">
        <f t="shared" si="683"/>
        <v>20-24 år</v>
      </c>
      <c r="G7248" s="40" t="s">
        <v>516</v>
      </c>
      <c r="H7248" s="41" t="s">
        <v>175</v>
      </c>
      <c r="I7248" s="42" t="s">
        <v>20</v>
      </c>
      <c r="J7248" s="43" t="s">
        <v>19</v>
      </c>
      <c r="K7248" s="44">
        <v>13</v>
      </c>
      <c r="L7248" s="45">
        <v>40148.736194286357</v>
      </c>
      <c r="M7248" s="46">
        <v>42600.390492069877</v>
      </c>
      <c r="N7248" s="45"/>
      <c r="O7248" s="46"/>
    </row>
    <row r="7249" spans="1:15" x14ac:dyDescent="0.2">
      <c r="A7249" s="11" t="str">
        <f t="shared" si="678"/>
        <v>4313002 - Region Sjælland25 år og derover</v>
      </c>
      <c r="B7249" s="12" t="str">
        <f t="shared" si="681"/>
        <v>431300</v>
      </c>
      <c r="C7249" s="14">
        <f t="shared" si="679"/>
        <v>0</v>
      </c>
      <c r="D7249" s="14">
        <f t="shared" si="680"/>
        <v>0</v>
      </c>
      <c r="E7249" s="19" t="str">
        <f t="shared" si="682"/>
        <v>431300 - Almindeligt kontorarbejde inden for lønbehandling</v>
      </c>
      <c r="F7249" s="19" t="str">
        <f t="shared" si="683"/>
        <v>25 år og derover</v>
      </c>
      <c r="G7249" s="40" t="s">
        <v>516</v>
      </c>
      <c r="H7249" s="41" t="s">
        <v>175</v>
      </c>
      <c r="I7249" s="42" t="s">
        <v>20</v>
      </c>
      <c r="J7249" s="43" t="s">
        <v>9</v>
      </c>
      <c r="K7249" s="44">
        <v>37</v>
      </c>
      <c r="L7249" s="45">
        <v>39827.417791229695</v>
      </c>
      <c r="M7249" s="46">
        <v>41879.833606245011</v>
      </c>
      <c r="N7249" s="45"/>
      <c r="O7249" s="46"/>
    </row>
    <row r="7250" spans="1:15" x14ac:dyDescent="0.2">
      <c r="A7250" s="11" t="str">
        <f t="shared" si="678"/>
        <v>4313002 - Region SjællandAlle uanset erf.</v>
      </c>
      <c r="B7250" s="12" t="str">
        <f t="shared" si="681"/>
        <v>431300</v>
      </c>
      <c r="C7250" s="14">
        <f t="shared" si="679"/>
        <v>0</v>
      </c>
      <c r="D7250" s="14">
        <f t="shared" si="680"/>
        <v>0</v>
      </c>
      <c r="E7250" s="19" t="str">
        <f t="shared" si="682"/>
        <v>431300 - Almindeligt kontorarbejde inden for lønbehandling</v>
      </c>
      <c r="F7250" s="19" t="str">
        <f t="shared" si="683"/>
        <v>Alle uanset erf.</v>
      </c>
      <c r="G7250" s="40" t="s">
        <v>516</v>
      </c>
      <c r="H7250" s="41" t="s">
        <v>175</v>
      </c>
      <c r="I7250" s="42" t="s">
        <v>20</v>
      </c>
      <c r="J7250" s="43" t="s">
        <v>10</v>
      </c>
      <c r="K7250" s="44">
        <v>93</v>
      </c>
      <c r="L7250" s="45">
        <v>39143.056592609682</v>
      </c>
      <c r="M7250" s="46">
        <v>41458.51158644192</v>
      </c>
      <c r="N7250" s="45"/>
      <c r="O7250" s="46"/>
    </row>
    <row r="7251" spans="1:15" x14ac:dyDescent="0.2">
      <c r="A7251" s="11" t="str">
        <f t="shared" si="678"/>
        <v>4313003 - Region Syddanmark5-9 år</v>
      </c>
      <c r="B7251" s="12" t="str">
        <f t="shared" si="681"/>
        <v>431300</v>
      </c>
      <c r="C7251" s="14">
        <f t="shared" si="679"/>
        <v>0</v>
      </c>
      <c r="D7251" s="14">
        <f t="shared" si="680"/>
        <v>0</v>
      </c>
      <c r="E7251" s="19" t="str">
        <f t="shared" si="682"/>
        <v>431300 - Almindeligt kontorarbejde inden for lønbehandling</v>
      </c>
      <c r="F7251" s="19" t="str">
        <f t="shared" si="683"/>
        <v>5-9 år</v>
      </c>
      <c r="G7251" s="40" t="s">
        <v>516</v>
      </c>
      <c r="H7251" s="41" t="s">
        <v>175</v>
      </c>
      <c r="I7251" s="42" t="s">
        <v>544</v>
      </c>
      <c r="J7251" s="43" t="s">
        <v>15</v>
      </c>
      <c r="K7251" s="44">
        <v>33</v>
      </c>
      <c r="L7251" s="45">
        <v>35915.607507289365</v>
      </c>
      <c r="M7251" s="46">
        <v>38060.062964536672</v>
      </c>
      <c r="N7251" s="45"/>
      <c r="O7251" s="46"/>
    </row>
    <row r="7252" spans="1:15" x14ac:dyDescent="0.2">
      <c r="A7252" s="11" t="str">
        <f t="shared" si="678"/>
        <v>4313003 - Region Syddanmark0-4 år</v>
      </c>
      <c r="B7252" s="12" t="str">
        <f t="shared" si="681"/>
        <v>431300</v>
      </c>
      <c r="C7252" s="14">
        <f t="shared" si="679"/>
        <v>0</v>
      </c>
      <c r="D7252" s="14">
        <f t="shared" si="680"/>
        <v>0</v>
      </c>
      <c r="E7252" s="19" t="str">
        <f t="shared" si="682"/>
        <v>431300 - Almindeligt kontorarbejde inden for lønbehandling</v>
      </c>
      <c r="F7252" s="19" t="str">
        <f t="shared" si="683"/>
        <v>0-4 år</v>
      </c>
      <c r="G7252" s="40" t="s">
        <v>516</v>
      </c>
      <c r="H7252" s="41" t="s">
        <v>175</v>
      </c>
      <c r="I7252" s="42" t="s">
        <v>544</v>
      </c>
      <c r="J7252" s="43" t="s">
        <v>16</v>
      </c>
      <c r="K7252" s="44">
        <v>46</v>
      </c>
      <c r="L7252" s="45">
        <v>30931.811785050577</v>
      </c>
      <c r="M7252" s="46">
        <v>32817.032850417578</v>
      </c>
      <c r="N7252" s="45"/>
      <c r="O7252" s="46"/>
    </row>
    <row r="7253" spans="1:15" x14ac:dyDescent="0.2">
      <c r="A7253" s="11" t="str">
        <f t="shared" si="678"/>
        <v>4313003 - Region Syddanmark10-14 år</v>
      </c>
      <c r="B7253" s="12" t="str">
        <f t="shared" si="681"/>
        <v>431300</v>
      </c>
      <c r="C7253" s="14">
        <f t="shared" si="679"/>
        <v>0</v>
      </c>
      <c r="D7253" s="14">
        <f t="shared" si="680"/>
        <v>0</v>
      </c>
      <c r="E7253" s="19" t="str">
        <f t="shared" si="682"/>
        <v>431300 - Almindeligt kontorarbejde inden for lønbehandling</v>
      </c>
      <c r="F7253" s="19" t="str">
        <f t="shared" si="683"/>
        <v>10-14 år</v>
      </c>
      <c r="G7253" s="40" t="s">
        <v>516</v>
      </c>
      <c r="H7253" s="41" t="s">
        <v>175</v>
      </c>
      <c r="I7253" s="42" t="s">
        <v>544</v>
      </c>
      <c r="J7253" s="43" t="s">
        <v>17</v>
      </c>
      <c r="K7253" s="44">
        <v>24</v>
      </c>
      <c r="L7253" s="45">
        <v>38312.2768656927</v>
      </c>
      <c r="M7253" s="46">
        <v>40348.527807793544</v>
      </c>
      <c r="N7253" s="45"/>
      <c r="O7253" s="46"/>
    </row>
    <row r="7254" spans="1:15" x14ac:dyDescent="0.2">
      <c r="A7254" s="11" t="str">
        <f t="shared" si="678"/>
        <v>4313003 - Region Syddanmark15-20 år</v>
      </c>
      <c r="B7254" s="12" t="str">
        <f t="shared" si="681"/>
        <v>431300</v>
      </c>
      <c r="C7254" s="14">
        <f t="shared" si="679"/>
        <v>0</v>
      </c>
      <c r="D7254" s="14">
        <f t="shared" si="680"/>
        <v>0</v>
      </c>
      <c r="E7254" s="19" t="str">
        <f t="shared" si="682"/>
        <v>431300 - Almindeligt kontorarbejde inden for lønbehandling</v>
      </c>
      <c r="F7254" s="19" t="str">
        <f t="shared" si="683"/>
        <v>15-20 år</v>
      </c>
      <c r="G7254" s="40" t="s">
        <v>516</v>
      </c>
      <c r="H7254" s="41" t="s">
        <v>175</v>
      </c>
      <c r="I7254" s="42" t="s">
        <v>544</v>
      </c>
      <c r="J7254" s="43" t="s">
        <v>18</v>
      </c>
      <c r="K7254" s="44">
        <v>27</v>
      </c>
      <c r="L7254" s="45">
        <v>36139.56555214955</v>
      </c>
      <c r="M7254" s="46">
        <v>38359.522585454884</v>
      </c>
      <c r="N7254" s="45"/>
      <c r="O7254" s="46"/>
    </row>
    <row r="7255" spans="1:15" x14ac:dyDescent="0.2">
      <c r="A7255" s="11" t="str">
        <f t="shared" si="678"/>
        <v>4313003 - Region Syddanmark20-24 år</v>
      </c>
      <c r="B7255" s="12" t="str">
        <f t="shared" si="681"/>
        <v>431300</v>
      </c>
      <c r="C7255" s="14">
        <f t="shared" si="679"/>
        <v>0</v>
      </c>
      <c r="D7255" s="14">
        <f t="shared" si="680"/>
        <v>0</v>
      </c>
      <c r="E7255" s="19" t="str">
        <f t="shared" si="682"/>
        <v>431300 - Almindeligt kontorarbejde inden for lønbehandling</v>
      </c>
      <c r="F7255" s="19" t="str">
        <f t="shared" si="683"/>
        <v>20-24 år</v>
      </c>
      <c r="G7255" s="40" t="s">
        <v>516</v>
      </c>
      <c r="H7255" s="41" t="s">
        <v>175</v>
      </c>
      <c r="I7255" s="42" t="s">
        <v>544</v>
      </c>
      <c r="J7255" s="43" t="s">
        <v>19</v>
      </c>
      <c r="K7255" s="44">
        <v>35</v>
      </c>
      <c r="L7255" s="45">
        <v>38513.46118350514</v>
      </c>
      <c r="M7255" s="46">
        <v>40894.966651637806</v>
      </c>
      <c r="N7255" s="45"/>
      <c r="O7255" s="46"/>
    </row>
    <row r="7256" spans="1:15" x14ac:dyDescent="0.2">
      <c r="A7256" s="11" t="str">
        <f t="shared" si="678"/>
        <v>4313003 - Region Syddanmark25 år og derover</v>
      </c>
      <c r="B7256" s="12" t="str">
        <f t="shared" si="681"/>
        <v>431300</v>
      </c>
      <c r="C7256" s="14">
        <f t="shared" si="679"/>
        <v>0</v>
      </c>
      <c r="D7256" s="14">
        <f t="shared" si="680"/>
        <v>0</v>
      </c>
      <c r="E7256" s="19" t="str">
        <f t="shared" si="682"/>
        <v>431300 - Almindeligt kontorarbejde inden for lønbehandling</v>
      </c>
      <c r="F7256" s="19" t="str">
        <f t="shared" si="683"/>
        <v>25 år og derover</v>
      </c>
      <c r="G7256" s="40" t="s">
        <v>516</v>
      </c>
      <c r="H7256" s="41" t="s">
        <v>175</v>
      </c>
      <c r="I7256" s="42" t="s">
        <v>544</v>
      </c>
      <c r="J7256" s="43" t="s">
        <v>9</v>
      </c>
      <c r="K7256" s="44">
        <v>159</v>
      </c>
      <c r="L7256" s="45">
        <v>38511.057339132458</v>
      </c>
      <c r="M7256" s="46">
        <v>40852.973319355828</v>
      </c>
      <c r="N7256" s="45"/>
      <c r="O7256" s="46"/>
    </row>
    <row r="7257" spans="1:15" x14ac:dyDescent="0.2">
      <c r="A7257" s="11" t="str">
        <f t="shared" si="678"/>
        <v>4313003 - Region SyddanmarkAlle uanset erf.</v>
      </c>
      <c r="B7257" s="12" t="str">
        <f t="shared" si="681"/>
        <v>431300</v>
      </c>
      <c r="C7257" s="14">
        <f t="shared" si="679"/>
        <v>0</v>
      </c>
      <c r="D7257" s="14">
        <f t="shared" si="680"/>
        <v>0</v>
      </c>
      <c r="E7257" s="19" t="str">
        <f t="shared" si="682"/>
        <v>431300 - Almindeligt kontorarbejde inden for lønbehandling</v>
      </c>
      <c r="F7257" s="19" t="str">
        <f t="shared" si="683"/>
        <v>Alle uanset erf.</v>
      </c>
      <c r="G7257" s="40" t="s">
        <v>516</v>
      </c>
      <c r="H7257" s="41" t="s">
        <v>175</v>
      </c>
      <c r="I7257" s="42" t="s">
        <v>544</v>
      </c>
      <c r="J7257" s="43" t="s">
        <v>10</v>
      </c>
      <c r="K7257" s="44">
        <v>324</v>
      </c>
      <c r="L7257" s="45">
        <v>37241.102074484355</v>
      </c>
      <c r="M7257" s="46">
        <v>39480.478725603658</v>
      </c>
      <c r="N7257" s="45"/>
      <c r="O7257" s="46"/>
    </row>
    <row r="7258" spans="1:15" x14ac:dyDescent="0.2">
      <c r="A7258" s="11" t="str">
        <f t="shared" si="678"/>
        <v>4313004 - Region Midtjylland5-9 år</v>
      </c>
      <c r="B7258" s="12" t="str">
        <f t="shared" si="681"/>
        <v>431300</v>
      </c>
      <c r="C7258" s="14">
        <f t="shared" si="679"/>
        <v>0</v>
      </c>
      <c r="D7258" s="14">
        <f t="shared" si="680"/>
        <v>0</v>
      </c>
      <c r="E7258" s="19" t="str">
        <f t="shared" si="682"/>
        <v>431300 - Almindeligt kontorarbejde inden for lønbehandling</v>
      </c>
      <c r="F7258" s="19" t="str">
        <f t="shared" si="683"/>
        <v>5-9 år</v>
      </c>
      <c r="G7258" s="40" t="s">
        <v>516</v>
      </c>
      <c r="H7258" s="41" t="s">
        <v>175</v>
      </c>
      <c r="I7258" s="42" t="s">
        <v>517</v>
      </c>
      <c r="J7258" s="43" t="s">
        <v>15</v>
      </c>
      <c r="K7258" s="44">
        <v>39</v>
      </c>
      <c r="L7258" s="45">
        <v>37541.355410160046</v>
      </c>
      <c r="M7258" s="46">
        <v>39827.079442622875</v>
      </c>
      <c r="N7258" s="45"/>
      <c r="O7258" s="46"/>
    </row>
    <row r="7259" spans="1:15" x14ac:dyDescent="0.2">
      <c r="A7259" s="11" t="str">
        <f t="shared" si="678"/>
        <v>4313004 - Region Midtjylland0-4 år</v>
      </c>
      <c r="B7259" s="12" t="str">
        <f t="shared" si="681"/>
        <v>431300</v>
      </c>
      <c r="C7259" s="14">
        <f t="shared" si="679"/>
        <v>0</v>
      </c>
      <c r="D7259" s="14">
        <f t="shared" si="680"/>
        <v>0</v>
      </c>
      <c r="E7259" s="19" t="str">
        <f t="shared" si="682"/>
        <v>431300 - Almindeligt kontorarbejde inden for lønbehandling</v>
      </c>
      <c r="F7259" s="19" t="str">
        <f t="shared" si="683"/>
        <v>0-4 år</v>
      </c>
      <c r="G7259" s="40" t="s">
        <v>516</v>
      </c>
      <c r="H7259" s="41" t="s">
        <v>175</v>
      </c>
      <c r="I7259" s="42" t="s">
        <v>517</v>
      </c>
      <c r="J7259" s="43" t="s">
        <v>16</v>
      </c>
      <c r="K7259" s="44">
        <v>36</v>
      </c>
      <c r="L7259" s="45">
        <v>27222.555099128505</v>
      </c>
      <c r="M7259" s="46">
        <v>28845.435578078348</v>
      </c>
      <c r="N7259" s="45"/>
      <c r="O7259" s="46"/>
    </row>
    <row r="7260" spans="1:15" x14ac:dyDescent="0.2">
      <c r="A7260" s="11" t="str">
        <f t="shared" si="678"/>
        <v>4313004 - Region Midtjylland10-14 år</v>
      </c>
      <c r="B7260" s="12" t="str">
        <f t="shared" si="681"/>
        <v>431300</v>
      </c>
      <c r="C7260" s="14">
        <f t="shared" si="679"/>
        <v>0</v>
      </c>
      <c r="D7260" s="14">
        <f t="shared" si="680"/>
        <v>0</v>
      </c>
      <c r="E7260" s="19" t="str">
        <f t="shared" si="682"/>
        <v>431300 - Almindeligt kontorarbejde inden for lønbehandling</v>
      </c>
      <c r="F7260" s="19" t="str">
        <f t="shared" si="683"/>
        <v>10-14 år</v>
      </c>
      <c r="G7260" s="40" t="s">
        <v>516</v>
      </c>
      <c r="H7260" s="41" t="s">
        <v>175</v>
      </c>
      <c r="I7260" s="42" t="s">
        <v>517</v>
      </c>
      <c r="J7260" s="43" t="s">
        <v>17</v>
      </c>
      <c r="K7260" s="44">
        <v>30</v>
      </c>
      <c r="L7260" s="45">
        <v>37103.593220601339</v>
      </c>
      <c r="M7260" s="46">
        <v>39362.663885165071</v>
      </c>
      <c r="N7260" s="45"/>
      <c r="O7260" s="46"/>
    </row>
    <row r="7261" spans="1:15" x14ac:dyDescent="0.2">
      <c r="A7261" s="11" t="str">
        <f t="shared" si="678"/>
        <v>4313004 - Region Midtjylland15-20 år</v>
      </c>
      <c r="B7261" s="12" t="str">
        <f t="shared" si="681"/>
        <v>431300</v>
      </c>
      <c r="C7261" s="14">
        <f t="shared" si="679"/>
        <v>0</v>
      </c>
      <c r="D7261" s="14">
        <f t="shared" si="680"/>
        <v>0</v>
      </c>
      <c r="E7261" s="19" t="str">
        <f t="shared" si="682"/>
        <v>431300 - Almindeligt kontorarbejde inden for lønbehandling</v>
      </c>
      <c r="F7261" s="19" t="str">
        <f t="shared" si="683"/>
        <v>15-20 år</v>
      </c>
      <c r="G7261" s="40" t="s">
        <v>516</v>
      </c>
      <c r="H7261" s="41" t="s">
        <v>175</v>
      </c>
      <c r="I7261" s="42" t="s">
        <v>517</v>
      </c>
      <c r="J7261" s="43" t="s">
        <v>18</v>
      </c>
      <c r="K7261" s="44">
        <v>25</v>
      </c>
      <c r="L7261" s="45">
        <v>39473.996522677196</v>
      </c>
      <c r="M7261" s="46">
        <v>41897.058320473436</v>
      </c>
      <c r="N7261" s="45"/>
      <c r="O7261" s="46"/>
    </row>
    <row r="7262" spans="1:15" x14ac:dyDescent="0.2">
      <c r="A7262" s="11" t="str">
        <f t="shared" si="678"/>
        <v>4313004 - Region Midtjylland20-24 år</v>
      </c>
      <c r="B7262" s="12" t="str">
        <f t="shared" si="681"/>
        <v>431300</v>
      </c>
      <c r="C7262" s="14">
        <f t="shared" si="679"/>
        <v>0</v>
      </c>
      <c r="D7262" s="14">
        <f t="shared" si="680"/>
        <v>0</v>
      </c>
      <c r="E7262" s="19" t="str">
        <f t="shared" si="682"/>
        <v>431300 - Almindeligt kontorarbejde inden for lønbehandling</v>
      </c>
      <c r="F7262" s="19" t="str">
        <f t="shared" si="683"/>
        <v>20-24 år</v>
      </c>
      <c r="G7262" s="40" t="s">
        <v>516</v>
      </c>
      <c r="H7262" s="41" t="s">
        <v>175</v>
      </c>
      <c r="I7262" s="42" t="s">
        <v>517</v>
      </c>
      <c r="J7262" s="43" t="s">
        <v>19</v>
      </c>
      <c r="K7262" s="44">
        <v>38</v>
      </c>
      <c r="L7262" s="45">
        <v>37478.702516054524</v>
      </c>
      <c r="M7262" s="46">
        <v>39771.232684327086</v>
      </c>
      <c r="N7262" s="45"/>
      <c r="O7262" s="46"/>
    </row>
    <row r="7263" spans="1:15" x14ac:dyDescent="0.2">
      <c r="A7263" s="11" t="str">
        <f t="shared" si="678"/>
        <v>4313004 - Region Midtjylland25 år og derover</v>
      </c>
      <c r="B7263" s="12" t="str">
        <f t="shared" si="681"/>
        <v>431300</v>
      </c>
      <c r="C7263" s="14">
        <f t="shared" si="679"/>
        <v>0</v>
      </c>
      <c r="D7263" s="14">
        <f t="shared" si="680"/>
        <v>0</v>
      </c>
      <c r="E7263" s="19" t="str">
        <f t="shared" si="682"/>
        <v>431300 - Almindeligt kontorarbejde inden for lønbehandling</v>
      </c>
      <c r="F7263" s="19" t="str">
        <f t="shared" si="683"/>
        <v>25 år og derover</v>
      </c>
      <c r="G7263" s="40" t="s">
        <v>516</v>
      </c>
      <c r="H7263" s="41" t="s">
        <v>175</v>
      </c>
      <c r="I7263" s="42" t="s">
        <v>517</v>
      </c>
      <c r="J7263" s="43" t="s">
        <v>9</v>
      </c>
      <c r="K7263" s="44">
        <v>144</v>
      </c>
      <c r="L7263" s="45">
        <v>39438.097275665277</v>
      </c>
      <c r="M7263" s="46">
        <v>41858.955443181665</v>
      </c>
      <c r="N7263" s="45"/>
      <c r="O7263" s="46"/>
    </row>
    <row r="7264" spans="1:15" x14ac:dyDescent="0.2">
      <c r="A7264" s="11" t="str">
        <f t="shared" si="678"/>
        <v>4313004 - Region MidtjyllandAlle uanset erf.</v>
      </c>
      <c r="B7264" s="12" t="str">
        <f t="shared" si="681"/>
        <v>431300</v>
      </c>
      <c r="C7264" s="14">
        <f t="shared" si="679"/>
        <v>0</v>
      </c>
      <c r="D7264" s="14">
        <f t="shared" si="680"/>
        <v>0</v>
      </c>
      <c r="E7264" s="19" t="str">
        <f t="shared" si="682"/>
        <v>431300 - Almindeligt kontorarbejde inden for lønbehandling</v>
      </c>
      <c r="F7264" s="19" t="str">
        <f t="shared" si="683"/>
        <v>Alle uanset erf.</v>
      </c>
      <c r="G7264" s="40" t="s">
        <v>516</v>
      </c>
      <c r="H7264" s="41" t="s">
        <v>175</v>
      </c>
      <c r="I7264" s="42" t="s">
        <v>517</v>
      </c>
      <c r="J7264" s="43" t="s">
        <v>10</v>
      </c>
      <c r="K7264" s="44">
        <v>312</v>
      </c>
      <c r="L7264" s="45">
        <v>38026.701620256667</v>
      </c>
      <c r="M7264" s="46">
        <v>40315.954353577152</v>
      </c>
      <c r="N7264" s="45"/>
      <c r="O7264" s="46"/>
    </row>
    <row r="7265" spans="1:15" x14ac:dyDescent="0.2">
      <c r="A7265" s="11" t="str">
        <f t="shared" si="678"/>
        <v>4313005 - Region Nordjylland0-4 år</v>
      </c>
      <c r="B7265" s="12" t="str">
        <f t="shared" si="681"/>
        <v>431300</v>
      </c>
      <c r="C7265" s="14">
        <f t="shared" si="679"/>
        <v>0</v>
      </c>
      <c r="D7265" s="14">
        <f t="shared" si="680"/>
        <v>0</v>
      </c>
      <c r="E7265" s="19" t="str">
        <f t="shared" si="682"/>
        <v>431300 - Almindeligt kontorarbejde inden for lønbehandling</v>
      </c>
      <c r="F7265" s="19" t="str">
        <f t="shared" si="683"/>
        <v>0-4 år</v>
      </c>
      <c r="G7265" s="40" t="s">
        <v>516</v>
      </c>
      <c r="H7265" s="41" t="s">
        <v>175</v>
      </c>
      <c r="I7265" s="42" t="s">
        <v>21</v>
      </c>
      <c r="J7265" s="43" t="s">
        <v>16</v>
      </c>
      <c r="K7265" s="44">
        <v>11</v>
      </c>
      <c r="L7265" s="45">
        <v>28169.245086004008</v>
      </c>
      <c r="M7265" s="46">
        <v>29899.606610725128</v>
      </c>
      <c r="N7265" s="45"/>
      <c r="O7265" s="46"/>
    </row>
    <row r="7266" spans="1:15" x14ac:dyDescent="0.2">
      <c r="A7266" s="11" t="str">
        <f t="shared" si="678"/>
        <v>4313005 - Region Nordjylland10-14 år</v>
      </c>
      <c r="B7266" s="12" t="str">
        <f t="shared" si="681"/>
        <v>431300</v>
      </c>
      <c r="C7266" s="14">
        <f t="shared" si="679"/>
        <v>0</v>
      </c>
      <c r="D7266" s="14">
        <f t="shared" si="680"/>
        <v>0</v>
      </c>
      <c r="E7266" s="19" t="str">
        <f t="shared" si="682"/>
        <v>431300 - Almindeligt kontorarbejde inden for lønbehandling</v>
      </c>
      <c r="F7266" s="19" t="str">
        <f t="shared" si="683"/>
        <v>10-14 år</v>
      </c>
      <c r="G7266" s="40" t="s">
        <v>516</v>
      </c>
      <c r="H7266" s="41" t="s">
        <v>175</v>
      </c>
      <c r="I7266" s="42" t="s">
        <v>21</v>
      </c>
      <c r="J7266" s="43" t="s">
        <v>17</v>
      </c>
      <c r="K7266" s="44">
        <v>11</v>
      </c>
      <c r="L7266" s="45">
        <v>37082.699637685429</v>
      </c>
      <c r="M7266" s="46">
        <v>39347.455409843016</v>
      </c>
      <c r="N7266" s="45"/>
      <c r="O7266" s="46"/>
    </row>
    <row r="7267" spans="1:15" x14ac:dyDescent="0.2">
      <c r="A7267" s="11" t="str">
        <f t="shared" si="678"/>
        <v>4313005 - Region Nordjylland20-24 år</v>
      </c>
      <c r="B7267" s="12" t="str">
        <f t="shared" si="681"/>
        <v>431300</v>
      </c>
      <c r="C7267" s="14">
        <f t="shared" si="679"/>
        <v>0</v>
      </c>
      <c r="D7267" s="14">
        <f t="shared" si="680"/>
        <v>0</v>
      </c>
      <c r="E7267" s="19" t="str">
        <f t="shared" si="682"/>
        <v>431300 - Almindeligt kontorarbejde inden for lønbehandling</v>
      </c>
      <c r="F7267" s="19" t="str">
        <f t="shared" si="683"/>
        <v>20-24 år</v>
      </c>
      <c r="G7267" s="40" t="s">
        <v>516</v>
      </c>
      <c r="H7267" s="41" t="s">
        <v>175</v>
      </c>
      <c r="I7267" s="42" t="s">
        <v>21</v>
      </c>
      <c r="J7267" s="43" t="s">
        <v>19</v>
      </c>
      <c r="K7267" s="44">
        <v>14</v>
      </c>
      <c r="L7267" s="45">
        <v>37777.616834087494</v>
      </c>
      <c r="M7267" s="46">
        <v>40074.931181481574</v>
      </c>
      <c r="N7267" s="45"/>
      <c r="O7267" s="46"/>
    </row>
    <row r="7268" spans="1:15" x14ac:dyDescent="0.2">
      <c r="A7268" s="11" t="str">
        <f t="shared" si="678"/>
        <v>4313005 - Region Nordjylland25 år og derover</v>
      </c>
      <c r="B7268" s="12" t="str">
        <f t="shared" si="681"/>
        <v>431300</v>
      </c>
      <c r="C7268" s="14">
        <f t="shared" si="679"/>
        <v>0</v>
      </c>
      <c r="D7268" s="14">
        <f t="shared" si="680"/>
        <v>0</v>
      </c>
      <c r="E7268" s="19" t="str">
        <f t="shared" si="682"/>
        <v>431300 - Almindeligt kontorarbejde inden for lønbehandling</v>
      </c>
      <c r="F7268" s="19" t="str">
        <f t="shared" si="683"/>
        <v>25 år og derover</v>
      </c>
      <c r="G7268" s="40" t="s">
        <v>516</v>
      </c>
      <c r="H7268" s="41" t="s">
        <v>175</v>
      </c>
      <c r="I7268" s="42" t="s">
        <v>21</v>
      </c>
      <c r="J7268" s="43" t="s">
        <v>9</v>
      </c>
      <c r="K7268" s="44">
        <v>61</v>
      </c>
      <c r="L7268" s="45">
        <v>38332.471427823788</v>
      </c>
      <c r="M7268" s="46">
        <v>40643.107948055986</v>
      </c>
      <c r="N7268" s="45"/>
      <c r="O7268" s="46"/>
    </row>
    <row r="7269" spans="1:15" x14ac:dyDescent="0.2">
      <c r="A7269" s="11" t="str">
        <f t="shared" si="678"/>
        <v>4313005 - Region NordjyllandAlle uanset erf.</v>
      </c>
      <c r="B7269" s="12" t="str">
        <f t="shared" si="681"/>
        <v>431300</v>
      </c>
      <c r="C7269" s="14">
        <f t="shared" si="679"/>
        <v>0</v>
      </c>
      <c r="D7269" s="14">
        <f t="shared" si="680"/>
        <v>0</v>
      </c>
      <c r="E7269" s="19" t="str">
        <f t="shared" si="682"/>
        <v>431300 - Almindeligt kontorarbejde inden for lønbehandling</v>
      </c>
      <c r="F7269" s="19" t="str">
        <f t="shared" si="683"/>
        <v>Alle uanset erf.</v>
      </c>
      <c r="G7269" s="40" t="s">
        <v>516</v>
      </c>
      <c r="H7269" s="41" t="s">
        <v>175</v>
      </c>
      <c r="I7269" s="42" t="s">
        <v>21</v>
      </c>
      <c r="J7269" s="43" t="s">
        <v>10</v>
      </c>
      <c r="K7269" s="44">
        <v>115</v>
      </c>
      <c r="L7269" s="45">
        <v>36792.024585913197</v>
      </c>
      <c r="M7269" s="46">
        <v>39058.500899285944</v>
      </c>
      <c r="N7269" s="45"/>
      <c r="O7269" s="46"/>
    </row>
    <row r="7270" spans="1:15" x14ac:dyDescent="0.2">
      <c r="A7270" s="11" t="str">
        <f t="shared" si="678"/>
        <v>4313006 - Alle regionerUnder 1 år</v>
      </c>
      <c r="B7270" s="12" t="str">
        <f t="shared" si="681"/>
        <v>431300</v>
      </c>
      <c r="C7270" s="14">
        <f t="shared" si="679"/>
        <v>0</v>
      </c>
      <c r="D7270" s="14">
        <f t="shared" si="680"/>
        <v>0</v>
      </c>
      <c r="E7270" s="19" t="str">
        <f t="shared" si="682"/>
        <v>431300 - Almindeligt kontorarbejde inden for lønbehandling</v>
      </c>
      <c r="F7270" s="19" t="str">
        <f t="shared" si="683"/>
        <v>Under 1 år</v>
      </c>
      <c r="G7270" s="40" t="s">
        <v>516</v>
      </c>
      <c r="H7270" s="41" t="s">
        <v>175</v>
      </c>
      <c r="I7270" s="42" t="s">
        <v>11</v>
      </c>
      <c r="J7270" s="43" t="s">
        <v>13</v>
      </c>
      <c r="K7270" s="44">
        <v>49</v>
      </c>
      <c r="L7270" s="45">
        <v>25322.910343824704</v>
      </c>
      <c r="M7270" s="46">
        <v>26879.224808845229</v>
      </c>
      <c r="N7270" s="45"/>
      <c r="O7270" s="46"/>
    </row>
    <row r="7271" spans="1:15" x14ac:dyDescent="0.2">
      <c r="A7271" s="11" t="str">
        <f t="shared" si="678"/>
        <v>4313006 - Alle regioner1 år</v>
      </c>
      <c r="B7271" s="12" t="str">
        <f t="shared" si="681"/>
        <v>431300</v>
      </c>
      <c r="C7271" s="14">
        <f t="shared" si="679"/>
        <v>0</v>
      </c>
      <c r="D7271" s="14">
        <f t="shared" si="680"/>
        <v>0</v>
      </c>
      <c r="E7271" s="19" t="str">
        <f t="shared" si="682"/>
        <v>431300 - Almindeligt kontorarbejde inden for lønbehandling</v>
      </c>
      <c r="F7271" s="19" t="str">
        <f t="shared" si="683"/>
        <v>1 år</v>
      </c>
      <c r="G7271" s="40" t="s">
        <v>516</v>
      </c>
      <c r="H7271" s="41" t="s">
        <v>175</v>
      </c>
      <c r="I7271" s="42" t="s">
        <v>11</v>
      </c>
      <c r="J7271" s="43" t="s">
        <v>22</v>
      </c>
      <c r="K7271" s="44">
        <v>29</v>
      </c>
      <c r="L7271" s="45">
        <v>31118.332459177789</v>
      </c>
      <c r="M7271" s="46">
        <v>32973.460829809228</v>
      </c>
      <c r="N7271" s="45"/>
      <c r="O7271" s="46"/>
    </row>
    <row r="7272" spans="1:15" x14ac:dyDescent="0.2">
      <c r="A7272" s="11" t="str">
        <f t="shared" si="678"/>
        <v>4313006 - Alle regioner2 år</v>
      </c>
      <c r="B7272" s="12" t="str">
        <f t="shared" si="681"/>
        <v>431300</v>
      </c>
      <c r="C7272" s="14">
        <f t="shared" si="679"/>
        <v>0</v>
      </c>
      <c r="D7272" s="14">
        <f t="shared" si="680"/>
        <v>0</v>
      </c>
      <c r="E7272" s="19" t="str">
        <f t="shared" si="682"/>
        <v>431300 - Almindeligt kontorarbejde inden for lønbehandling</v>
      </c>
      <c r="F7272" s="19" t="str">
        <f t="shared" si="683"/>
        <v>2 år</v>
      </c>
      <c r="G7272" s="40" t="s">
        <v>516</v>
      </c>
      <c r="H7272" s="41" t="s">
        <v>175</v>
      </c>
      <c r="I7272" s="42" t="s">
        <v>11</v>
      </c>
      <c r="J7272" s="43" t="s">
        <v>23</v>
      </c>
      <c r="K7272" s="44">
        <v>29</v>
      </c>
      <c r="L7272" s="45">
        <v>28136.616912828707</v>
      </c>
      <c r="M7272" s="46">
        <v>29851.477435090848</v>
      </c>
      <c r="N7272" s="45"/>
      <c r="O7272" s="46"/>
    </row>
    <row r="7273" spans="1:15" x14ac:dyDescent="0.2">
      <c r="A7273" s="11" t="str">
        <f t="shared" si="678"/>
        <v>4313006 - Alle regioner3 år</v>
      </c>
      <c r="B7273" s="12" t="str">
        <f t="shared" si="681"/>
        <v>431300</v>
      </c>
      <c r="C7273" s="14">
        <f t="shared" si="679"/>
        <v>0</v>
      </c>
      <c r="D7273" s="14">
        <f t="shared" si="680"/>
        <v>0</v>
      </c>
      <c r="E7273" s="19" t="str">
        <f t="shared" si="682"/>
        <v>431300 - Almindeligt kontorarbejde inden for lønbehandling</v>
      </c>
      <c r="F7273" s="19" t="str">
        <f t="shared" si="683"/>
        <v>3 år</v>
      </c>
      <c r="G7273" s="40" t="s">
        <v>516</v>
      </c>
      <c r="H7273" s="41" t="s">
        <v>175</v>
      </c>
      <c r="I7273" s="42" t="s">
        <v>11</v>
      </c>
      <c r="J7273" s="43" t="s">
        <v>14</v>
      </c>
      <c r="K7273" s="44">
        <v>30</v>
      </c>
      <c r="L7273" s="45">
        <v>32373.930107676515</v>
      </c>
      <c r="M7273" s="46">
        <v>34303.911294501871</v>
      </c>
      <c r="N7273" s="45"/>
      <c r="O7273" s="46"/>
    </row>
    <row r="7274" spans="1:15" x14ac:dyDescent="0.2">
      <c r="A7274" s="11" t="str">
        <f t="shared" si="678"/>
        <v>4313006 - Alle regioner4 år</v>
      </c>
      <c r="B7274" s="12" t="str">
        <f t="shared" si="681"/>
        <v>431300</v>
      </c>
      <c r="C7274" s="14">
        <f t="shared" si="679"/>
        <v>0</v>
      </c>
      <c r="D7274" s="14">
        <f t="shared" si="680"/>
        <v>0</v>
      </c>
      <c r="E7274" s="19" t="str">
        <f t="shared" si="682"/>
        <v>431300 - Almindeligt kontorarbejde inden for lønbehandling</v>
      </c>
      <c r="F7274" s="19" t="str">
        <f t="shared" si="683"/>
        <v>4 år</v>
      </c>
      <c r="G7274" s="40" t="s">
        <v>516</v>
      </c>
      <c r="H7274" s="41" t="s">
        <v>175</v>
      </c>
      <c r="I7274" s="42" t="s">
        <v>11</v>
      </c>
      <c r="J7274" s="43" t="s">
        <v>24</v>
      </c>
      <c r="K7274" s="44">
        <v>22</v>
      </c>
      <c r="L7274" s="45">
        <v>30931.811785050577</v>
      </c>
      <c r="M7274" s="46">
        <v>32817.032850417578</v>
      </c>
      <c r="N7274" s="45"/>
      <c r="O7274" s="46"/>
    </row>
    <row r="7275" spans="1:15" x14ac:dyDescent="0.2">
      <c r="A7275" s="11" t="str">
        <f t="shared" si="678"/>
        <v>4313006 - Alle regioner5-9 år</v>
      </c>
      <c r="B7275" s="12" t="str">
        <f t="shared" si="681"/>
        <v>431300</v>
      </c>
      <c r="C7275" s="14">
        <f t="shared" si="679"/>
        <v>0</v>
      </c>
      <c r="D7275" s="14">
        <f t="shared" si="680"/>
        <v>0</v>
      </c>
      <c r="E7275" s="19" t="str">
        <f t="shared" si="682"/>
        <v>431300 - Almindeligt kontorarbejde inden for lønbehandling</v>
      </c>
      <c r="F7275" s="19" t="str">
        <f t="shared" si="683"/>
        <v>5-9 år</v>
      </c>
      <c r="G7275" s="40" t="s">
        <v>516</v>
      </c>
      <c r="H7275" s="41" t="s">
        <v>175</v>
      </c>
      <c r="I7275" s="42" t="s">
        <v>11</v>
      </c>
      <c r="J7275" s="43" t="s">
        <v>15</v>
      </c>
      <c r="K7275" s="44">
        <v>149</v>
      </c>
      <c r="L7275" s="45">
        <v>36904.718571016951</v>
      </c>
      <c r="M7275" s="46">
        <v>39172.836514797913</v>
      </c>
      <c r="N7275" s="45"/>
      <c r="O7275" s="46"/>
    </row>
    <row r="7276" spans="1:15" x14ac:dyDescent="0.2">
      <c r="A7276" s="11" t="str">
        <f t="shared" si="678"/>
        <v>4313006 - Alle regioner0-4 år</v>
      </c>
      <c r="B7276" s="12" t="str">
        <f t="shared" si="681"/>
        <v>431300</v>
      </c>
      <c r="C7276" s="14">
        <f t="shared" si="679"/>
        <v>0</v>
      </c>
      <c r="D7276" s="14">
        <f t="shared" si="680"/>
        <v>0</v>
      </c>
      <c r="E7276" s="19" t="str">
        <f t="shared" si="682"/>
        <v>431300 - Almindeligt kontorarbejde inden for lønbehandling</v>
      </c>
      <c r="F7276" s="19" t="str">
        <f t="shared" si="683"/>
        <v>0-4 år</v>
      </c>
      <c r="G7276" s="40" t="s">
        <v>516</v>
      </c>
      <c r="H7276" s="41" t="s">
        <v>175</v>
      </c>
      <c r="I7276" s="42" t="s">
        <v>11</v>
      </c>
      <c r="J7276" s="43" t="s">
        <v>16</v>
      </c>
      <c r="K7276" s="44">
        <v>159</v>
      </c>
      <c r="L7276" s="45">
        <v>28681.974479163717</v>
      </c>
      <c r="M7276" s="46">
        <v>30426.16897856682</v>
      </c>
      <c r="N7276" s="45"/>
      <c r="O7276" s="46"/>
    </row>
    <row r="7277" spans="1:15" x14ac:dyDescent="0.2">
      <c r="A7277" s="11" t="str">
        <f t="shared" si="678"/>
        <v>4313006 - Alle regioner10-14 år</v>
      </c>
      <c r="B7277" s="12" t="str">
        <f t="shared" si="681"/>
        <v>431300</v>
      </c>
      <c r="C7277" s="14">
        <f t="shared" si="679"/>
        <v>0</v>
      </c>
      <c r="D7277" s="14">
        <f t="shared" si="680"/>
        <v>0</v>
      </c>
      <c r="E7277" s="19" t="str">
        <f t="shared" si="682"/>
        <v>431300 - Almindeligt kontorarbejde inden for lønbehandling</v>
      </c>
      <c r="F7277" s="19" t="str">
        <f t="shared" si="683"/>
        <v>10-14 år</v>
      </c>
      <c r="G7277" s="40" t="s">
        <v>516</v>
      </c>
      <c r="H7277" s="41" t="s">
        <v>175</v>
      </c>
      <c r="I7277" s="42" t="s">
        <v>11</v>
      </c>
      <c r="J7277" s="43" t="s">
        <v>17</v>
      </c>
      <c r="K7277" s="44">
        <v>125</v>
      </c>
      <c r="L7277" s="45">
        <v>37935.254690127687</v>
      </c>
      <c r="M7277" s="46">
        <v>39767.055745436039</v>
      </c>
      <c r="N7277" s="45"/>
      <c r="O7277" s="46"/>
    </row>
    <row r="7278" spans="1:15" x14ac:dyDescent="0.2">
      <c r="A7278" s="11" t="str">
        <f t="shared" si="678"/>
        <v>4313006 - Alle regioner15-20 år</v>
      </c>
      <c r="B7278" s="12" t="str">
        <f t="shared" si="681"/>
        <v>431300</v>
      </c>
      <c r="C7278" s="14">
        <f t="shared" si="679"/>
        <v>0</v>
      </c>
      <c r="D7278" s="14">
        <f t="shared" si="680"/>
        <v>0</v>
      </c>
      <c r="E7278" s="19" t="str">
        <f t="shared" si="682"/>
        <v>431300 - Almindeligt kontorarbejde inden for lønbehandling</v>
      </c>
      <c r="F7278" s="19" t="str">
        <f t="shared" si="683"/>
        <v>15-20 år</v>
      </c>
      <c r="G7278" s="40" t="s">
        <v>516</v>
      </c>
      <c r="H7278" s="41" t="s">
        <v>175</v>
      </c>
      <c r="I7278" s="42" t="s">
        <v>11</v>
      </c>
      <c r="J7278" s="43" t="s">
        <v>18</v>
      </c>
      <c r="K7278" s="44">
        <v>131</v>
      </c>
      <c r="L7278" s="45">
        <v>40223.581937532508</v>
      </c>
      <c r="M7278" s="46">
        <v>42667.433501014617</v>
      </c>
      <c r="N7278" s="45"/>
      <c r="O7278" s="46"/>
    </row>
    <row r="7279" spans="1:15" x14ac:dyDescent="0.2">
      <c r="A7279" s="11" t="str">
        <f t="shared" si="678"/>
        <v>4313006 - Alle regioner20-24 år</v>
      </c>
      <c r="B7279" s="12" t="str">
        <f t="shared" si="681"/>
        <v>431300</v>
      </c>
      <c r="C7279" s="14">
        <f t="shared" si="679"/>
        <v>0</v>
      </c>
      <c r="D7279" s="14">
        <f t="shared" si="680"/>
        <v>0</v>
      </c>
      <c r="E7279" s="19" t="str">
        <f t="shared" si="682"/>
        <v>431300 - Almindeligt kontorarbejde inden for lønbehandling</v>
      </c>
      <c r="F7279" s="19" t="str">
        <f t="shared" si="683"/>
        <v>20-24 år</v>
      </c>
      <c r="G7279" s="40" t="s">
        <v>516</v>
      </c>
      <c r="H7279" s="41" t="s">
        <v>175</v>
      </c>
      <c r="I7279" s="42" t="s">
        <v>11</v>
      </c>
      <c r="J7279" s="43" t="s">
        <v>19</v>
      </c>
      <c r="K7279" s="44">
        <v>142</v>
      </c>
      <c r="L7279" s="45">
        <v>40543.195199268201</v>
      </c>
      <c r="M7279" s="46">
        <v>42904.920701203286</v>
      </c>
      <c r="N7279" s="45"/>
      <c r="O7279" s="46"/>
    </row>
    <row r="7280" spans="1:15" x14ac:dyDescent="0.2">
      <c r="A7280" s="11" t="str">
        <f t="shared" si="678"/>
        <v>4313006 - Alle regioner25 år og derover</v>
      </c>
      <c r="B7280" s="12" t="str">
        <f t="shared" si="681"/>
        <v>431300</v>
      </c>
      <c r="C7280" s="14">
        <f t="shared" si="679"/>
        <v>0</v>
      </c>
      <c r="D7280" s="14">
        <f t="shared" si="680"/>
        <v>0</v>
      </c>
      <c r="E7280" s="19" t="str">
        <f t="shared" si="682"/>
        <v>431300 - Almindeligt kontorarbejde inden for lønbehandling</v>
      </c>
      <c r="F7280" s="19" t="str">
        <f t="shared" si="683"/>
        <v>25 år og derover</v>
      </c>
      <c r="G7280" s="40" t="s">
        <v>516</v>
      </c>
      <c r="H7280" s="41" t="s">
        <v>175</v>
      </c>
      <c r="I7280" s="42" t="s">
        <v>11</v>
      </c>
      <c r="J7280" s="43" t="s">
        <v>9</v>
      </c>
      <c r="K7280" s="44">
        <v>627</v>
      </c>
      <c r="L7280" s="45">
        <v>39956.437251961186</v>
      </c>
      <c r="M7280" s="46">
        <v>42346.366022420654</v>
      </c>
      <c r="N7280" s="45"/>
      <c r="O7280" s="46"/>
    </row>
    <row r="7281" spans="1:15" x14ac:dyDescent="0.2">
      <c r="A7281" s="11" t="str">
        <f t="shared" si="678"/>
        <v>4313006 - Alle regionerAlle uanset erf.</v>
      </c>
      <c r="B7281" s="12" t="str">
        <f t="shared" si="681"/>
        <v>431300</v>
      </c>
      <c r="C7281" s="14">
        <f t="shared" si="679"/>
        <v>0</v>
      </c>
      <c r="D7281" s="14">
        <f t="shared" si="680"/>
        <v>0</v>
      </c>
      <c r="E7281" s="19" t="str">
        <f t="shared" si="682"/>
        <v>431300 - Almindeligt kontorarbejde inden for lønbehandling</v>
      </c>
      <c r="F7281" s="19" t="str">
        <f t="shared" si="683"/>
        <v>Alle uanset erf.</v>
      </c>
      <c r="G7281" s="40" t="s">
        <v>516</v>
      </c>
      <c r="H7281" s="41" t="s">
        <v>175</v>
      </c>
      <c r="I7281" s="42" t="s">
        <v>11</v>
      </c>
      <c r="J7281" s="43" t="s">
        <v>10</v>
      </c>
      <c r="K7281" s="44">
        <v>1333</v>
      </c>
      <c r="L7281" s="45">
        <v>38419.823610878375</v>
      </c>
      <c r="M7281" s="46">
        <v>40736.189334518887</v>
      </c>
      <c r="N7281" s="45"/>
      <c r="O7281" s="46"/>
    </row>
    <row r="7282" spans="1:15" x14ac:dyDescent="0.2">
      <c r="A7282" s="11" t="str">
        <f t="shared" si="678"/>
        <v>4321001 - Region HovedstadenUnder 1 år</v>
      </c>
      <c r="B7282" s="12" t="str">
        <f t="shared" si="681"/>
        <v>432100</v>
      </c>
      <c r="C7282" s="14">
        <f t="shared" si="679"/>
        <v>0</v>
      </c>
      <c r="D7282" s="14">
        <f t="shared" si="680"/>
        <v>0</v>
      </c>
      <c r="E7282" s="19" t="str">
        <f t="shared" si="682"/>
        <v>432100 - Lagerekspeditionsarbejde</v>
      </c>
      <c r="F7282" s="19" t="str">
        <f t="shared" si="683"/>
        <v>Under 1 år</v>
      </c>
      <c r="G7282" s="40" t="s">
        <v>516</v>
      </c>
      <c r="H7282" s="41" t="s">
        <v>176</v>
      </c>
      <c r="I7282" s="42" t="s">
        <v>8</v>
      </c>
      <c r="J7282" s="43" t="s">
        <v>13</v>
      </c>
      <c r="K7282" s="44">
        <v>907</v>
      </c>
      <c r="L7282" s="45">
        <v>24414.338051936371</v>
      </c>
      <c r="M7282" s="46">
        <v>25908.631520920469</v>
      </c>
      <c r="N7282" s="45"/>
      <c r="O7282" s="46"/>
    </row>
    <row r="7283" spans="1:15" x14ac:dyDescent="0.2">
      <c r="A7283" s="11" t="str">
        <f t="shared" si="678"/>
        <v>4321001 - Region Hovedstaden1 år</v>
      </c>
      <c r="B7283" s="12" t="str">
        <f t="shared" si="681"/>
        <v>432100</v>
      </c>
      <c r="C7283" s="14">
        <f t="shared" si="679"/>
        <v>0</v>
      </c>
      <c r="D7283" s="14">
        <f t="shared" si="680"/>
        <v>0</v>
      </c>
      <c r="E7283" s="19" t="str">
        <f t="shared" si="682"/>
        <v>432100 - Lagerekspeditionsarbejde</v>
      </c>
      <c r="F7283" s="19" t="str">
        <f t="shared" si="683"/>
        <v>1 år</v>
      </c>
      <c r="G7283" s="40" t="s">
        <v>516</v>
      </c>
      <c r="H7283" s="41" t="s">
        <v>176</v>
      </c>
      <c r="I7283" s="42" t="s">
        <v>8</v>
      </c>
      <c r="J7283" s="43" t="s">
        <v>22</v>
      </c>
      <c r="K7283" s="44">
        <v>407</v>
      </c>
      <c r="L7283" s="45">
        <v>24389.071907557009</v>
      </c>
      <c r="M7283" s="46">
        <v>25849.091569273623</v>
      </c>
      <c r="N7283" s="45"/>
      <c r="O7283" s="46"/>
    </row>
    <row r="7284" spans="1:15" x14ac:dyDescent="0.2">
      <c r="A7284" s="11" t="str">
        <f t="shared" si="678"/>
        <v>4321001 - Region Hovedstaden2 år</v>
      </c>
      <c r="B7284" s="12" t="str">
        <f t="shared" si="681"/>
        <v>432100</v>
      </c>
      <c r="C7284" s="14">
        <f t="shared" si="679"/>
        <v>0</v>
      </c>
      <c r="D7284" s="14">
        <f t="shared" si="680"/>
        <v>0</v>
      </c>
      <c r="E7284" s="19" t="str">
        <f t="shared" si="682"/>
        <v>432100 - Lagerekspeditionsarbejde</v>
      </c>
      <c r="F7284" s="19" t="str">
        <f t="shared" si="683"/>
        <v>2 år</v>
      </c>
      <c r="G7284" s="40" t="s">
        <v>516</v>
      </c>
      <c r="H7284" s="41" t="s">
        <v>176</v>
      </c>
      <c r="I7284" s="42" t="s">
        <v>8</v>
      </c>
      <c r="J7284" s="43" t="s">
        <v>23</v>
      </c>
      <c r="K7284" s="44">
        <v>322</v>
      </c>
      <c r="L7284" s="45">
        <v>24750.61820387578</v>
      </c>
      <c r="M7284" s="46">
        <v>26242.556505529032</v>
      </c>
      <c r="N7284" s="45"/>
      <c r="O7284" s="46"/>
    </row>
    <row r="7285" spans="1:15" x14ac:dyDescent="0.2">
      <c r="A7285" s="11" t="str">
        <f t="shared" si="678"/>
        <v>4321001 - Region Hovedstaden3 år</v>
      </c>
      <c r="B7285" s="12" t="str">
        <f t="shared" si="681"/>
        <v>432100</v>
      </c>
      <c r="C7285" s="14">
        <f t="shared" si="679"/>
        <v>0</v>
      </c>
      <c r="D7285" s="14">
        <f t="shared" si="680"/>
        <v>0</v>
      </c>
      <c r="E7285" s="19" t="str">
        <f t="shared" si="682"/>
        <v>432100 - Lagerekspeditionsarbejde</v>
      </c>
      <c r="F7285" s="19" t="str">
        <f t="shared" si="683"/>
        <v>3 år</v>
      </c>
      <c r="G7285" s="40" t="s">
        <v>516</v>
      </c>
      <c r="H7285" s="41" t="s">
        <v>176</v>
      </c>
      <c r="I7285" s="42" t="s">
        <v>8</v>
      </c>
      <c r="J7285" s="43" t="s">
        <v>14</v>
      </c>
      <c r="K7285" s="44">
        <v>285</v>
      </c>
      <c r="L7285" s="45">
        <v>24944.248415681999</v>
      </c>
      <c r="M7285" s="46">
        <v>26437.502987716562</v>
      </c>
      <c r="N7285" s="45"/>
      <c r="O7285" s="46"/>
    </row>
    <row r="7286" spans="1:15" x14ac:dyDescent="0.2">
      <c r="A7286" s="11" t="str">
        <f t="shared" si="678"/>
        <v>4321001 - Region Hovedstaden4 år</v>
      </c>
      <c r="B7286" s="12" t="str">
        <f t="shared" si="681"/>
        <v>432100</v>
      </c>
      <c r="C7286" s="14">
        <f t="shared" si="679"/>
        <v>0</v>
      </c>
      <c r="D7286" s="14">
        <f t="shared" si="680"/>
        <v>0</v>
      </c>
      <c r="E7286" s="19" t="str">
        <f t="shared" si="682"/>
        <v>432100 - Lagerekspeditionsarbejde</v>
      </c>
      <c r="F7286" s="19" t="str">
        <f t="shared" si="683"/>
        <v>4 år</v>
      </c>
      <c r="G7286" s="40" t="s">
        <v>516</v>
      </c>
      <c r="H7286" s="41" t="s">
        <v>176</v>
      </c>
      <c r="I7286" s="42" t="s">
        <v>8</v>
      </c>
      <c r="J7286" s="43" t="s">
        <v>24</v>
      </c>
      <c r="K7286" s="44">
        <v>283</v>
      </c>
      <c r="L7286" s="45">
        <v>25190.710949306002</v>
      </c>
      <c r="M7286" s="46">
        <v>26692.756530800536</v>
      </c>
      <c r="N7286" s="45"/>
      <c r="O7286" s="46"/>
    </row>
    <row r="7287" spans="1:15" x14ac:dyDescent="0.2">
      <c r="A7287" s="11" t="str">
        <f t="shared" si="678"/>
        <v>4321001 - Region Hovedstaden5-9 år</v>
      </c>
      <c r="B7287" s="12" t="str">
        <f t="shared" si="681"/>
        <v>432100</v>
      </c>
      <c r="C7287" s="14">
        <f t="shared" si="679"/>
        <v>0</v>
      </c>
      <c r="D7287" s="14">
        <f t="shared" si="680"/>
        <v>0</v>
      </c>
      <c r="E7287" s="19" t="str">
        <f t="shared" si="682"/>
        <v>432100 - Lagerekspeditionsarbejde</v>
      </c>
      <c r="F7287" s="19" t="str">
        <f t="shared" si="683"/>
        <v>5-9 år</v>
      </c>
      <c r="G7287" s="40" t="s">
        <v>516</v>
      </c>
      <c r="H7287" s="41" t="s">
        <v>176</v>
      </c>
      <c r="I7287" s="42" t="s">
        <v>8</v>
      </c>
      <c r="J7287" s="43" t="s">
        <v>15</v>
      </c>
      <c r="K7287" s="44">
        <v>1126</v>
      </c>
      <c r="L7287" s="45">
        <v>25623.105731237927</v>
      </c>
      <c r="M7287" s="46">
        <v>27135.242213821395</v>
      </c>
      <c r="N7287" s="45"/>
      <c r="O7287" s="46"/>
    </row>
    <row r="7288" spans="1:15" x14ac:dyDescent="0.2">
      <c r="A7288" s="11" t="str">
        <f t="shared" si="678"/>
        <v>4321001 - Region Hovedstaden0-4 år</v>
      </c>
      <c r="B7288" s="12" t="str">
        <f t="shared" si="681"/>
        <v>432100</v>
      </c>
      <c r="C7288" s="14">
        <f t="shared" si="679"/>
        <v>0</v>
      </c>
      <c r="D7288" s="14">
        <f t="shared" si="680"/>
        <v>0</v>
      </c>
      <c r="E7288" s="19" t="str">
        <f t="shared" si="682"/>
        <v>432100 - Lagerekspeditionsarbejde</v>
      </c>
      <c r="F7288" s="19" t="str">
        <f t="shared" si="683"/>
        <v>0-4 år</v>
      </c>
      <c r="G7288" s="40" t="s">
        <v>516</v>
      </c>
      <c r="H7288" s="41" t="s">
        <v>176</v>
      </c>
      <c r="I7288" s="42" t="s">
        <v>8</v>
      </c>
      <c r="J7288" s="43" t="s">
        <v>16</v>
      </c>
      <c r="K7288" s="44">
        <v>2204</v>
      </c>
      <c r="L7288" s="45">
        <v>24703.847560124181</v>
      </c>
      <c r="M7288" s="46">
        <v>26176.862956484849</v>
      </c>
      <c r="N7288" s="45"/>
      <c r="O7288" s="46"/>
    </row>
    <row r="7289" spans="1:15" x14ac:dyDescent="0.2">
      <c r="A7289" s="11" t="str">
        <f t="shared" si="678"/>
        <v>4321001 - Region Hovedstaden10-14 år</v>
      </c>
      <c r="B7289" s="12" t="str">
        <f t="shared" si="681"/>
        <v>432100</v>
      </c>
      <c r="C7289" s="14">
        <f t="shared" si="679"/>
        <v>0</v>
      </c>
      <c r="D7289" s="14">
        <f t="shared" si="680"/>
        <v>0</v>
      </c>
      <c r="E7289" s="19" t="str">
        <f t="shared" si="682"/>
        <v>432100 - Lagerekspeditionsarbejde</v>
      </c>
      <c r="F7289" s="19" t="str">
        <f t="shared" si="683"/>
        <v>10-14 år</v>
      </c>
      <c r="G7289" s="40" t="s">
        <v>516</v>
      </c>
      <c r="H7289" s="41" t="s">
        <v>176</v>
      </c>
      <c r="I7289" s="42" t="s">
        <v>8</v>
      </c>
      <c r="J7289" s="43" t="s">
        <v>17</v>
      </c>
      <c r="K7289" s="44">
        <v>651</v>
      </c>
      <c r="L7289" s="45">
        <v>25805.183089713395</v>
      </c>
      <c r="M7289" s="46">
        <v>27354.661754063494</v>
      </c>
      <c r="N7289" s="45"/>
      <c r="O7289" s="46"/>
    </row>
    <row r="7290" spans="1:15" x14ac:dyDescent="0.2">
      <c r="A7290" s="11" t="str">
        <f t="shared" si="678"/>
        <v>4321001 - Region Hovedstaden15-20 år</v>
      </c>
      <c r="B7290" s="12" t="str">
        <f t="shared" si="681"/>
        <v>432100</v>
      </c>
      <c r="C7290" s="14">
        <f t="shared" si="679"/>
        <v>0</v>
      </c>
      <c r="D7290" s="14">
        <f t="shared" si="680"/>
        <v>0</v>
      </c>
      <c r="E7290" s="19" t="str">
        <f t="shared" si="682"/>
        <v>432100 - Lagerekspeditionsarbejde</v>
      </c>
      <c r="F7290" s="19" t="str">
        <f t="shared" si="683"/>
        <v>15-20 år</v>
      </c>
      <c r="G7290" s="40" t="s">
        <v>516</v>
      </c>
      <c r="H7290" s="41" t="s">
        <v>176</v>
      </c>
      <c r="I7290" s="42" t="s">
        <v>8</v>
      </c>
      <c r="J7290" s="43" t="s">
        <v>18</v>
      </c>
      <c r="K7290" s="44">
        <v>392</v>
      </c>
      <c r="L7290" s="45">
        <v>27010.342429962206</v>
      </c>
      <c r="M7290" s="46">
        <v>28627.280998470182</v>
      </c>
      <c r="N7290" s="45"/>
      <c r="O7290" s="46"/>
    </row>
    <row r="7291" spans="1:15" x14ac:dyDescent="0.2">
      <c r="A7291" s="11" t="str">
        <f t="shared" si="678"/>
        <v>4321001 - Region Hovedstaden20-24 år</v>
      </c>
      <c r="B7291" s="12" t="str">
        <f t="shared" si="681"/>
        <v>432100</v>
      </c>
      <c r="C7291" s="14">
        <f t="shared" si="679"/>
        <v>0</v>
      </c>
      <c r="D7291" s="14">
        <f t="shared" si="680"/>
        <v>0</v>
      </c>
      <c r="E7291" s="19" t="str">
        <f t="shared" si="682"/>
        <v>432100 - Lagerekspeditionsarbejde</v>
      </c>
      <c r="F7291" s="19" t="str">
        <f t="shared" si="683"/>
        <v>20-24 år</v>
      </c>
      <c r="G7291" s="40" t="s">
        <v>516</v>
      </c>
      <c r="H7291" s="41" t="s">
        <v>176</v>
      </c>
      <c r="I7291" s="42" t="s">
        <v>8</v>
      </c>
      <c r="J7291" s="43" t="s">
        <v>19</v>
      </c>
      <c r="K7291" s="44">
        <v>371</v>
      </c>
      <c r="L7291" s="45">
        <v>26787.569178327154</v>
      </c>
      <c r="M7291" s="46">
        <v>28366.404933223017</v>
      </c>
      <c r="N7291" s="45"/>
      <c r="O7291" s="46"/>
    </row>
    <row r="7292" spans="1:15" x14ac:dyDescent="0.2">
      <c r="A7292" s="11" t="str">
        <f t="shared" si="678"/>
        <v>4321001 - Region Hovedstaden25 år og derover</v>
      </c>
      <c r="B7292" s="12" t="str">
        <f t="shared" si="681"/>
        <v>432100</v>
      </c>
      <c r="C7292" s="14">
        <f t="shared" si="679"/>
        <v>0</v>
      </c>
      <c r="D7292" s="14">
        <f t="shared" si="680"/>
        <v>0</v>
      </c>
      <c r="E7292" s="19" t="str">
        <f t="shared" si="682"/>
        <v>432100 - Lagerekspeditionsarbejde</v>
      </c>
      <c r="F7292" s="19" t="str">
        <f t="shared" si="683"/>
        <v>25 år og derover</v>
      </c>
      <c r="G7292" s="40" t="s">
        <v>516</v>
      </c>
      <c r="H7292" s="41" t="s">
        <v>176</v>
      </c>
      <c r="I7292" s="42" t="s">
        <v>8</v>
      </c>
      <c r="J7292" s="43" t="s">
        <v>9</v>
      </c>
      <c r="K7292" s="44">
        <v>1512</v>
      </c>
      <c r="L7292" s="45">
        <v>27832.805619886487</v>
      </c>
      <c r="M7292" s="46">
        <v>29541.28750578552</v>
      </c>
      <c r="N7292" s="45"/>
      <c r="O7292" s="46"/>
    </row>
    <row r="7293" spans="1:15" x14ac:dyDescent="0.2">
      <c r="A7293" s="11" t="str">
        <f t="shared" si="678"/>
        <v>4321001 - Region HovedstadenAlle uanset erf.</v>
      </c>
      <c r="B7293" s="12" t="str">
        <f t="shared" si="681"/>
        <v>432100</v>
      </c>
      <c r="C7293" s="14">
        <f t="shared" si="679"/>
        <v>0</v>
      </c>
      <c r="D7293" s="14">
        <f t="shared" si="680"/>
        <v>0</v>
      </c>
      <c r="E7293" s="19" t="str">
        <f t="shared" si="682"/>
        <v>432100 - Lagerekspeditionsarbejde</v>
      </c>
      <c r="F7293" s="19" t="str">
        <f t="shared" si="683"/>
        <v>Alle uanset erf.</v>
      </c>
      <c r="G7293" s="40" t="s">
        <v>516</v>
      </c>
      <c r="H7293" s="41" t="s">
        <v>176</v>
      </c>
      <c r="I7293" s="42" t="s">
        <v>8</v>
      </c>
      <c r="J7293" s="43" t="s">
        <v>10</v>
      </c>
      <c r="K7293" s="44">
        <v>6256</v>
      </c>
      <c r="L7293" s="45">
        <v>25894.907173065079</v>
      </c>
      <c r="M7293" s="46">
        <v>27448.734047987349</v>
      </c>
      <c r="N7293" s="45"/>
      <c r="O7293" s="46"/>
    </row>
    <row r="7294" spans="1:15" x14ac:dyDescent="0.2">
      <c r="A7294" s="11" t="str">
        <f t="shared" si="678"/>
        <v>4321002 - Region SjællandUnder 1 år</v>
      </c>
      <c r="B7294" s="12" t="str">
        <f t="shared" si="681"/>
        <v>432100</v>
      </c>
      <c r="C7294" s="14">
        <f t="shared" si="679"/>
        <v>0</v>
      </c>
      <c r="D7294" s="14">
        <f t="shared" si="680"/>
        <v>0</v>
      </c>
      <c r="E7294" s="19" t="str">
        <f t="shared" si="682"/>
        <v>432100 - Lagerekspeditionsarbejde</v>
      </c>
      <c r="F7294" s="19" t="str">
        <f t="shared" si="683"/>
        <v>Under 1 år</v>
      </c>
      <c r="G7294" s="40" t="s">
        <v>516</v>
      </c>
      <c r="H7294" s="41" t="s">
        <v>176</v>
      </c>
      <c r="I7294" s="42" t="s">
        <v>20</v>
      </c>
      <c r="J7294" s="43" t="s">
        <v>13</v>
      </c>
      <c r="K7294" s="44">
        <v>76</v>
      </c>
      <c r="L7294" s="45">
        <v>22899.735830787962</v>
      </c>
      <c r="M7294" s="46">
        <v>24279.979692637975</v>
      </c>
      <c r="N7294" s="45"/>
      <c r="O7294" s="46"/>
    </row>
    <row r="7295" spans="1:15" x14ac:dyDescent="0.2">
      <c r="A7295" s="11" t="str">
        <f t="shared" si="678"/>
        <v>4321002 - Region Sjælland1 år</v>
      </c>
      <c r="B7295" s="12" t="str">
        <f t="shared" si="681"/>
        <v>432100</v>
      </c>
      <c r="C7295" s="14">
        <f t="shared" si="679"/>
        <v>0</v>
      </c>
      <c r="D7295" s="14">
        <f t="shared" si="680"/>
        <v>0</v>
      </c>
      <c r="E7295" s="19" t="str">
        <f t="shared" si="682"/>
        <v>432100 - Lagerekspeditionsarbejde</v>
      </c>
      <c r="F7295" s="19" t="str">
        <f t="shared" si="683"/>
        <v>1 år</v>
      </c>
      <c r="G7295" s="40" t="s">
        <v>516</v>
      </c>
      <c r="H7295" s="41" t="s">
        <v>176</v>
      </c>
      <c r="I7295" s="42" t="s">
        <v>20</v>
      </c>
      <c r="J7295" s="43" t="s">
        <v>22</v>
      </c>
      <c r="K7295" s="44">
        <v>51</v>
      </c>
      <c r="L7295" s="45">
        <v>23440.772689106212</v>
      </c>
      <c r="M7295" s="46">
        <v>24853.755035936992</v>
      </c>
      <c r="N7295" s="45"/>
      <c r="O7295" s="46"/>
    </row>
    <row r="7296" spans="1:15" x14ac:dyDescent="0.2">
      <c r="A7296" s="11" t="str">
        <f t="shared" si="678"/>
        <v>4321002 - Region Sjælland2 år</v>
      </c>
      <c r="B7296" s="12" t="str">
        <f t="shared" si="681"/>
        <v>432100</v>
      </c>
      <c r="C7296" s="14">
        <f t="shared" si="679"/>
        <v>0</v>
      </c>
      <c r="D7296" s="14">
        <f t="shared" si="680"/>
        <v>0</v>
      </c>
      <c r="E7296" s="19" t="str">
        <f t="shared" si="682"/>
        <v>432100 - Lagerekspeditionsarbejde</v>
      </c>
      <c r="F7296" s="19" t="str">
        <f t="shared" si="683"/>
        <v>2 år</v>
      </c>
      <c r="G7296" s="40" t="s">
        <v>516</v>
      </c>
      <c r="H7296" s="41" t="s">
        <v>176</v>
      </c>
      <c r="I7296" s="42" t="s">
        <v>20</v>
      </c>
      <c r="J7296" s="43" t="s">
        <v>23</v>
      </c>
      <c r="K7296" s="44">
        <v>40</v>
      </c>
      <c r="L7296" s="45">
        <v>23542.351870782386</v>
      </c>
      <c r="M7296" s="46">
        <v>24964.902448224111</v>
      </c>
      <c r="N7296" s="45"/>
      <c r="O7296" s="46"/>
    </row>
    <row r="7297" spans="1:15" x14ac:dyDescent="0.2">
      <c r="A7297" s="11" t="str">
        <f t="shared" si="678"/>
        <v>4321002 - Region Sjælland3 år</v>
      </c>
      <c r="B7297" s="12" t="str">
        <f t="shared" si="681"/>
        <v>432100</v>
      </c>
      <c r="C7297" s="14">
        <f t="shared" si="679"/>
        <v>0</v>
      </c>
      <c r="D7297" s="14">
        <f t="shared" si="680"/>
        <v>0</v>
      </c>
      <c r="E7297" s="19" t="str">
        <f t="shared" si="682"/>
        <v>432100 - Lagerekspeditionsarbejde</v>
      </c>
      <c r="F7297" s="19" t="str">
        <f t="shared" si="683"/>
        <v>3 år</v>
      </c>
      <c r="G7297" s="40" t="s">
        <v>516</v>
      </c>
      <c r="H7297" s="41" t="s">
        <v>176</v>
      </c>
      <c r="I7297" s="42" t="s">
        <v>20</v>
      </c>
      <c r="J7297" s="43" t="s">
        <v>14</v>
      </c>
      <c r="K7297" s="44">
        <v>37</v>
      </c>
      <c r="L7297" s="45">
        <v>27269.96318617932</v>
      </c>
      <c r="M7297" s="46">
        <v>28910.270121576868</v>
      </c>
      <c r="N7297" s="45"/>
      <c r="O7297" s="46"/>
    </row>
    <row r="7298" spans="1:15" x14ac:dyDescent="0.2">
      <c r="A7298" s="11" t="str">
        <f t="shared" ref="A7298:A7361" si="684">B7298&amp;I7298&amp;F7298</f>
        <v>4321002 - Region Sjælland4 år</v>
      </c>
      <c r="B7298" s="12" t="str">
        <f t="shared" si="681"/>
        <v>432100</v>
      </c>
      <c r="C7298" s="14">
        <f t="shared" ref="C7298:C7361" si="685">N7298*1.2</f>
        <v>0</v>
      </c>
      <c r="D7298" s="14">
        <f t="shared" ref="D7298:D7361" si="686">O7298*1.2</f>
        <v>0</v>
      </c>
      <c r="E7298" s="19" t="str">
        <f t="shared" si="682"/>
        <v>432100 - Lagerekspeditionsarbejde</v>
      </c>
      <c r="F7298" s="19" t="str">
        <f t="shared" si="683"/>
        <v>4 år</v>
      </c>
      <c r="G7298" s="40" t="s">
        <v>516</v>
      </c>
      <c r="H7298" s="41" t="s">
        <v>176</v>
      </c>
      <c r="I7298" s="42" t="s">
        <v>20</v>
      </c>
      <c r="J7298" s="43" t="s">
        <v>24</v>
      </c>
      <c r="K7298" s="44">
        <v>34</v>
      </c>
      <c r="L7298" s="45">
        <v>25966.329650776985</v>
      </c>
      <c r="M7298" s="46">
        <v>27500.89911886854</v>
      </c>
      <c r="N7298" s="45"/>
      <c r="O7298" s="46"/>
    </row>
    <row r="7299" spans="1:15" x14ac:dyDescent="0.2">
      <c r="A7299" s="11" t="str">
        <f t="shared" si="684"/>
        <v>4321002 - Region Sjælland5-9 år</v>
      </c>
      <c r="B7299" s="12" t="str">
        <f t="shared" ref="B7299:B7362" si="687">LEFT(E7299,6)</f>
        <v>432100</v>
      </c>
      <c r="C7299" s="14">
        <f t="shared" si="685"/>
        <v>0</v>
      </c>
      <c r="D7299" s="14">
        <f t="shared" si="686"/>
        <v>0</v>
      </c>
      <c r="E7299" s="19" t="str">
        <f t="shared" ref="E7299:E7362" si="688">TRIM(H7299)</f>
        <v>432100 - Lagerekspeditionsarbejde</v>
      </c>
      <c r="F7299" s="19" t="str">
        <f t="shared" ref="F7299:F7362" si="689">MID(J7299,6,30)</f>
        <v>5-9 år</v>
      </c>
      <c r="G7299" s="40" t="s">
        <v>516</v>
      </c>
      <c r="H7299" s="41" t="s">
        <v>176</v>
      </c>
      <c r="I7299" s="42" t="s">
        <v>20</v>
      </c>
      <c r="J7299" s="43" t="s">
        <v>15</v>
      </c>
      <c r="K7299" s="44">
        <v>125</v>
      </c>
      <c r="L7299" s="45">
        <v>26544.72411738455</v>
      </c>
      <c r="M7299" s="46">
        <v>28101.837583676119</v>
      </c>
      <c r="N7299" s="45"/>
      <c r="O7299" s="46"/>
    </row>
    <row r="7300" spans="1:15" x14ac:dyDescent="0.2">
      <c r="A7300" s="11" t="str">
        <f t="shared" si="684"/>
        <v>4321002 - Region Sjælland0-4 år</v>
      </c>
      <c r="B7300" s="12" t="str">
        <f t="shared" si="687"/>
        <v>432100</v>
      </c>
      <c r="C7300" s="14">
        <f t="shared" si="685"/>
        <v>0</v>
      </c>
      <c r="D7300" s="14">
        <f t="shared" si="686"/>
        <v>0</v>
      </c>
      <c r="E7300" s="19" t="str">
        <f t="shared" si="688"/>
        <v>432100 - Lagerekspeditionsarbejde</v>
      </c>
      <c r="F7300" s="19" t="str">
        <f t="shared" si="689"/>
        <v>0-4 år</v>
      </c>
      <c r="G7300" s="40" t="s">
        <v>516</v>
      </c>
      <c r="H7300" s="41" t="s">
        <v>176</v>
      </c>
      <c r="I7300" s="42" t="s">
        <v>20</v>
      </c>
      <c r="J7300" s="43" t="s">
        <v>16</v>
      </c>
      <c r="K7300" s="44">
        <v>238</v>
      </c>
      <c r="L7300" s="45">
        <v>23547.72181223227</v>
      </c>
      <c r="M7300" s="46">
        <v>24973.180476710117</v>
      </c>
      <c r="N7300" s="45"/>
      <c r="O7300" s="46"/>
    </row>
    <row r="7301" spans="1:15" x14ac:dyDescent="0.2">
      <c r="A7301" s="11" t="str">
        <f t="shared" si="684"/>
        <v>4321002 - Region Sjælland10-14 år</v>
      </c>
      <c r="B7301" s="12" t="str">
        <f t="shared" si="687"/>
        <v>432100</v>
      </c>
      <c r="C7301" s="14">
        <f t="shared" si="685"/>
        <v>0</v>
      </c>
      <c r="D7301" s="14">
        <f t="shared" si="686"/>
        <v>0</v>
      </c>
      <c r="E7301" s="19" t="str">
        <f t="shared" si="688"/>
        <v>432100 - Lagerekspeditionsarbejde</v>
      </c>
      <c r="F7301" s="19" t="str">
        <f t="shared" si="689"/>
        <v>10-14 år</v>
      </c>
      <c r="G7301" s="40" t="s">
        <v>516</v>
      </c>
      <c r="H7301" s="41" t="s">
        <v>176</v>
      </c>
      <c r="I7301" s="42" t="s">
        <v>20</v>
      </c>
      <c r="J7301" s="43" t="s">
        <v>17</v>
      </c>
      <c r="K7301" s="44">
        <v>111</v>
      </c>
      <c r="L7301" s="45">
        <v>27746.746554788246</v>
      </c>
      <c r="M7301" s="46">
        <v>29457.157044501073</v>
      </c>
      <c r="N7301" s="45"/>
      <c r="O7301" s="46"/>
    </row>
    <row r="7302" spans="1:15" x14ac:dyDescent="0.2">
      <c r="A7302" s="11" t="str">
        <f t="shared" si="684"/>
        <v>4321002 - Region Sjælland15-20 år</v>
      </c>
      <c r="B7302" s="12" t="str">
        <f t="shared" si="687"/>
        <v>432100</v>
      </c>
      <c r="C7302" s="14">
        <f t="shared" si="685"/>
        <v>0</v>
      </c>
      <c r="D7302" s="14">
        <f t="shared" si="686"/>
        <v>0</v>
      </c>
      <c r="E7302" s="19" t="str">
        <f t="shared" si="688"/>
        <v>432100 - Lagerekspeditionsarbejde</v>
      </c>
      <c r="F7302" s="19" t="str">
        <f t="shared" si="689"/>
        <v>15-20 år</v>
      </c>
      <c r="G7302" s="40" t="s">
        <v>516</v>
      </c>
      <c r="H7302" s="41" t="s">
        <v>176</v>
      </c>
      <c r="I7302" s="42" t="s">
        <v>20</v>
      </c>
      <c r="J7302" s="43" t="s">
        <v>18</v>
      </c>
      <c r="K7302" s="44">
        <v>77</v>
      </c>
      <c r="L7302" s="45">
        <v>26862.094099323534</v>
      </c>
      <c r="M7302" s="46">
        <v>28481.309697062377</v>
      </c>
      <c r="N7302" s="45"/>
      <c r="O7302" s="46"/>
    </row>
    <row r="7303" spans="1:15" x14ac:dyDescent="0.2">
      <c r="A7303" s="11" t="str">
        <f t="shared" si="684"/>
        <v>4321002 - Region Sjælland20-24 år</v>
      </c>
      <c r="B7303" s="12" t="str">
        <f t="shared" si="687"/>
        <v>432100</v>
      </c>
      <c r="C7303" s="14">
        <f t="shared" si="685"/>
        <v>0</v>
      </c>
      <c r="D7303" s="14">
        <f t="shared" si="686"/>
        <v>0</v>
      </c>
      <c r="E7303" s="19" t="str">
        <f t="shared" si="688"/>
        <v>432100 - Lagerekspeditionsarbejde</v>
      </c>
      <c r="F7303" s="19" t="str">
        <f t="shared" si="689"/>
        <v>20-24 år</v>
      </c>
      <c r="G7303" s="40" t="s">
        <v>516</v>
      </c>
      <c r="H7303" s="41" t="s">
        <v>176</v>
      </c>
      <c r="I7303" s="42" t="s">
        <v>20</v>
      </c>
      <c r="J7303" s="43" t="s">
        <v>19</v>
      </c>
      <c r="K7303" s="44">
        <v>96</v>
      </c>
      <c r="L7303" s="45">
        <v>29946.147358318402</v>
      </c>
      <c r="M7303" s="46">
        <v>31784.901683756041</v>
      </c>
      <c r="N7303" s="45"/>
      <c r="O7303" s="46"/>
    </row>
    <row r="7304" spans="1:15" x14ac:dyDescent="0.2">
      <c r="A7304" s="11" t="str">
        <f t="shared" si="684"/>
        <v>4321002 - Region Sjælland25 år og derover</v>
      </c>
      <c r="B7304" s="12" t="str">
        <f t="shared" si="687"/>
        <v>432100</v>
      </c>
      <c r="C7304" s="14">
        <f t="shared" si="685"/>
        <v>0</v>
      </c>
      <c r="D7304" s="14">
        <f t="shared" si="686"/>
        <v>0</v>
      </c>
      <c r="E7304" s="19" t="str">
        <f t="shared" si="688"/>
        <v>432100 - Lagerekspeditionsarbejde</v>
      </c>
      <c r="F7304" s="19" t="str">
        <f t="shared" si="689"/>
        <v>25 år og derover</v>
      </c>
      <c r="G7304" s="40" t="s">
        <v>516</v>
      </c>
      <c r="H7304" s="41" t="s">
        <v>176</v>
      </c>
      <c r="I7304" s="42" t="s">
        <v>20</v>
      </c>
      <c r="J7304" s="43" t="s">
        <v>9</v>
      </c>
      <c r="K7304" s="44">
        <v>595</v>
      </c>
      <c r="L7304" s="45">
        <v>30094.457917946445</v>
      </c>
      <c r="M7304" s="46">
        <v>31884.740892485715</v>
      </c>
      <c r="N7304" s="45"/>
      <c r="O7304" s="46"/>
    </row>
    <row r="7305" spans="1:15" x14ac:dyDescent="0.2">
      <c r="A7305" s="11" t="str">
        <f t="shared" si="684"/>
        <v>4321002 - Region SjællandAlle uanset erf.</v>
      </c>
      <c r="B7305" s="12" t="str">
        <f t="shared" si="687"/>
        <v>432100</v>
      </c>
      <c r="C7305" s="14">
        <f t="shared" si="685"/>
        <v>0</v>
      </c>
      <c r="D7305" s="14">
        <f t="shared" si="686"/>
        <v>0</v>
      </c>
      <c r="E7305" s="19" t="str">
        <f t="shared" si="688"/>
        <v>432100 - Lagerekspeditionsarbejde</v>
      </c>
      <c r="F7305" s="19" t="str">
        <f t="shared" si="689"/>
        <v>Alle uanset erf.</v>
      </c>
      <c r="G7305" s="40" t="s">
        <v>516</v>
      </c>
      <c r="H7305" s="41" t="s">
        <v>176</v>
      </c>
      <c r="I7305" s="42" t="s">
        <v>20</v>
      </c>
      <c r="J7305" s="43" t="s">
        <v>10</v>
      </c>
      <c r="K7305" s="44">
        <v>1242</v>
      </c>
      <c r="L7305" s="45">
        <v>27976.327576779357</v>
      </c>
      <c r="M7305" s="46">
        <v>29587.924348559915</v>
      </c>
      <c r="N7305" s="45"/>
      <c r="O7305" s="46"/>
    </row>
    <row r="7306" spans="1:15" x14ac:dyDescent="0.2">
      <c r="A7306" s="11" t="str">
        <f t="shared" si="684"/>
        <v>4321003 - Region SyddanmarkUnder 1 år</v>
      </c>
      <c r="B7306" s="12" t="str">
        <f t="shared" si="687"/>
        <v>432100</v>
      </c>
      <c r="C7306" s="14">
        <f t="shared" si="685"/>
        <v>0</v>
      </c>
      <c r="D7306" s="14">
        <f t="shared" si="686"/>
        <v>0</v>
      </c>
      <c r="E7306" s="19" t="str">
        <f t="shared" si="688"/>
        <v>432100 - Lagerekspeditionsarbejde</v>
      </c>
      <c r="F7306" s="19" t="str">
        <f t="shared" si="689"/>
        <v>Under 1 år</v>
      </c>
      <c r="G7306" s="40" t="s">
        <v>516</v>
      </c>
      <c r="H7306" s="41" t="s">
        <v>176</v>
      </c>
      <c r="I7306" s="42" t="s">
        <v>544</v>
      </c>
      <c r="J7306" s="43" t="s">
        <v>13</v>
      </c>
      <c r="K7306" s="44">
        <v>519</v>
      </c>
      <c r="L7306" s="45">
        <v>23939.230592008877</v>
      </c>
      <c r="M7306" s="46">
        <v>25355.921450874794</v>
      </c>
      <c r="N7306" s="45"/>
      <c r="O7306" s="46"/>
    </row>
    <row r="7307" spans="1:15" x14ac:dyDescent="0.2">
      <c r="A7307" s="11" t="str">
        <f t="shared" si="684"/>
        <v>4321003 - Region Syddanmark1 år</v>
      </c>
      <c r="B7307" s="12" t="str">
        <f t="shared" si="687"/>
        <v>432100</v>
      </c>
      <c r="C7307" s="14">
        <f t="shared" si="685"/>
        <v>0</v>
      </c>
      <c r="D7307" s="14">
        <f t="shared" si="686"/>
        <v>0</v>
      </c>
      <c r="E7307" s="19" t="str">
        <f t="shared" si="688"/>
        <v>432100 - Lagerekspeditionsarbejde</v>
      </c>
      <c r="F7307" s="19" t="str">
        <f t="shared" si="689"/>
        <v>1 år</v>
      </c>
      <c r="G7307" s="40" t="s">
        <v>516</v>
      </c>
      <c r="H7307" s="41" t="s">
        <v>176</v>
      </c>
      <c r="I7307" s="42" t="s">
        <v>544</v>
      </c>
      <c r="J7307" s="43" t="s">
        <v>22</v>
      </c>
      <c r="K7307" s="44">
        <v>254</v>
      </c>
      <c r="L7307" s="45">
        <v>24889.079558633886</v>
      </c>
      <c r="M7307" s="46">
        <v>26373.139776455642</v>
      </c>
      <c r="N7307" s="45"/>
      <c r="O7307" s="46"/>
    </row>
    <row r="7308" spans="1:15" x14ac:dyDescent="0.2">
      <c r="A7308" s="11" t="str">
        <f t="shared" si="684"/>
        <v>4321003 - Region Syddanmark2 år</v>
      </c>
      <c r="B7308" s="12" t="str">
        <f t="shared" si="687"/>
        <v>432100</v>
      </c>
      <c r="C7308" s="14">
        <f t="shared" si="685"/>
        <v>0</v>
      </c>
      <c r="D7308" s="14">
        <f t="shared" si="686"/>
        <v>0</v>
      </c>
      <c r="E7308" s="19" t="str">
        <f t="shared" si="688"/>
        <v>432100 - Lagerekspeditionsarbejde</v>
      </c>
      <c r="F7308" s="19" t="str">
        <f t="shared" si="689"/>
        <v>2 år</v>
      </c>
      <c r="G7308" s="40" t="s">
        <v>516</v>
      </c>
      <c r="H7308" s="41" t="s">
        <v>176</v>
      </c>
      <c r="I7308" s="42" t="s">
        <v>544</v>
      </c>
      <c r="J7308" s="43" t="s">
        <v>23</v>
      </c>
      <c r="K7308" s="44">
        <v>183</v>
      </c>
      <c r="L7308" s="45">
        <v>24489.514310740029</v>
      </c>
      <c r="M7308" s="46">
        <v>25945.660805137759</v>
      </c>
      <c r="N7308" s="45"/>
      <c r="O7308" s="46"/>
    </row>
    <row r="7309" spans="1:15" x14ac:dyDescent="0.2">
      <c r="A7309" s="11" t="str">
        <f t="shared" si="684"/>
        <v>4321003 - Region Syddanmark3 år</v>
      </c>
      <c r="B7309" s="12" t="str">
        <f t="shared" si="687"/>
        <v>432100</v>
      </c>
      <c r="C7309" s="14">
        <f t="shared" si="685"/>
        <v>0</v>
      </c>
      <c r="D7309" s="14">
        <f t="shared" si="686"/>
        <v>0</v>
      </c>
      <c r="E7309" s="19" t="str">
        <f t="shared" si="688"/>
        <v>432100 - Lagerekspeditionsarbejde</v>
      </c>
      <c r="F7309" s="19" t="str">
        <f t="shared" si="689"/>
        <v>3 år</v>
      </c>
      <c r="G7309" s="40" t="s">
        <v>516</v>
      </c>
      <c r="H7309" s="41" t="s">
        <v>176</v>
      </c>
      <c r="I7309" s="42" t="s">
        <v>544</v>
      </c>
      <c r="J7309" s="43" t="s">
        <v>14</v>
      </c>
      <c r="K7309" s="44">
        <v>166</v>
      </c>
      <c r="L7309" s="45">
        <v>25336.123290169304</v>
      </c>
      <c r="M7309" s="46">
        <v>26837.702171974946</v>
      </c>
      <c r="N7309" s="45"/>
      <c r="O7309" s="46"/>
    </row>
    <row r="7310" spans="1:15" x14ac:dyDescent="0.2">
      <c r="A7310" s="11" t="str">
        <f t="shared" si="684"/>
        <v>4321003 - Region Syddanmark4 år</v>
      </c>
      <c r="B7310" s="12" t="str">
        <f t="shared" si="687"/>
        <v>432100</v>
      </c>
      <c r="C7310" s="14">
        <f t="shared" si="685"/>
        <v>0</v>
      </c>
      <c r="D7310" s="14">
        <f t="shared" si="686"/>
        <v>0</v>
      </c>
      <c r="E7310" s="19" t="str">
        <f t="shared" si="688"/>
        <v>432100 - Lagerekspeditionsarbejde</v>
      </c>
      <c r="F7310" s="19" t="str">
        <f t="shared" si="689"/>
        <v>4 år</v>
      </c>
      <c r="G7310" s="40" t="s">
        <v>516</v>
      </c>
      <c r="H7310" s="41" t="s">
        <v>176</v>
      </c>
      <c r="I7310" s="42" t="s">
        <v>544</v>
      </c>
      <c r="J7310" s="43" t="s">
        <v>24</v>
      </c>
      <c r="K7310" s="44">
        <v>137</v>
      </c>
      <c r="L7310" s="45">
        <v>26600.714977943269</v>
      </c>
      <c r="M7310" s="46">
        <v>28234.052954283663</v>
      </c>
      <c r="N7310" s="45"/>
      <c r="O7310" s="46"/>
    </row>
    <row r="7311" spans="1:15" x14ac:dyDescent="0.2">
      <c r="A7311" s="11" t="str">
        <f t="shared" si="684"/>
        <v>4321003 - Region Syddanmark5-9 år</v>
      </c>
      <c r="B7311" s="12" t="str">
        <f t="shared" si="687"/>
        <v>432100</v>
      </c>
      <c r="C7311" s="14">
        <f t="shared" si="685"/>
        <v>0</v>
      </c>
      <c r="D7311" s="14">
        <f t="shared" si="686"/>
        <v>0</v>
      </c>
      <c r="E7311" s="19" t="str">
        <f t="shared" si="688"/>
        <v>432100 - Lagerekspeditionsarbejde</v>
      </c>
      <c r="F7311" s="19" t="str">
        <f t="shared" si="689"/>
        <v>5-9 år</v>
      </c>
      <c r="G7311" s="40" t="s">
        <v>516</v>
      </c>
      <c r="H7311" s="41" t="s">
        <v>176</v>
      </c>
      <c r="I7311" s="42" t="s">
        <v>544</v>
      </c>
      <c r="J7311" s="43" t="s">
        <v>15</v>
      </c>
      <c r="K7311" s="44">
        <v>545</v>
      </c>
      <c r="L7311" s="45">
        <v>27041.263317525954</v>
      </c>
      <c r="M7311" s="46">
        <v>28701.157371354635</v>
      </c>
      <c r="N7311" s="45"/>
      <c r="O7311" s="46"/>
    </row>
    <row r="7312" spans="1:15" x14ac:dyDescent="0.2">
      <c r="A7312" s="11" t="str">
        <f t="shared" si="684"/>
        <v>4321003 - Region Syddanmark0-4 år</v>
      </c>
      <c r="B7312" s="12" t="str">
        <f t="shared" si="687"/>
        <v>432100</v>
      </c>
      <c r="C7312" s="14">
        <f t="shared" si="685"/>
        <v>0</v>
      </c>
      <c r="D7312" s="14">
        <f t="shared" si="686"/>
        <v>0</v>
      </c>
      <c r="E7312" s="19" t="str">
        <f t="shared" si="688"/>
        <v>432100 - Lagerekspeditionsarbejde</v>
      </c>
      <c r="F7312" s="19" t="str">
        <f t="shared" si="689"/>
        <v>0-4 år</v>
      </c>
      <c r="G7312" s="40" t="s">
        <v>516</v>
      </c>
      <c r="H7312" s="41" t="s">
        <v>176</v>
      </c>
      <c r="I7312" s="42" t="s">
        <v>544</v>
      </c>
      <c r="J7312" s="43" t="s">
        <v>16</v>
      </c>
      <c r="K7312" s="44">
        <v>1259</v>
      </c>
      <c r="L7312" s="45">
        <v>24457.439414091521</v>
      </c>
      <c r="M7312" s="46">
        <v>25915.762241126242</v>
      </c>
      <c r="N7312" s="45"/>
      <c r="O7312" s="46"/>
    </row>
    <row r="7313" spans="1:15" x14ac:dyDescent="0.2">
      <c r="A7313" s="11" t="str">
        <f t="shared" si="684"/>
        <v>4321003 - Region Syddanmark10-14 år</v>
      </c>
      <c r="B7313" s="12" t="str">
        <f t="shared" si="687"/>
        <v>432100</v>
      </c>
      <c r="C7313" s="14">
        <f t="shared" si="685"/>
        <v>0</v>
      </c>
      <c r="D7313" s="14">
        <f t="shared" si="686"/>
        <v>0</v>
      </c>
      <c r="E7313" s="19" t="str">
        <f t="shared" si="688"/>
        <v>432100 - Lagerekspeditionsarbejde</v>
      </c>
      <c r="F7313" s="19" t="str">
        <f t="shared" si="689"/>
        <v>10-14 år</v>
      </c>
      <c r="G7313" s="40" t="s">
        <v>516</v>
      </c>
      <c r="H7313" s="41" t="s">
        <v>176</v>
      </c>
      <c r="I7313" s="42" t="s">
        <v>544</v>
      </c>
      <c r="J7313" s="43" t="s">
        <v>17</v>
      </c>
      <c r="K7313" s="44">
        <v>288</v>
      </c>
      <c r="L7313" s="45">
        <v>27850.934191931672</v>
      </c>
      <c r="M7313" s="46">
        <v>29506.95070882509</v>
      </c>
      <c r="N7313" s="45"/>
      <c r="O7313" s="46"/>
    </row>
    <row r="7314" spans="1:15" x14ac:dyDescent="0.2">
      <c r="A7314" s="11" t="str">
        <f t="shared" si="684"/>
        <v>4321003 - Region Syddanmark15-20 år</v>
      </c>
      <c r="B7314" s="12" t="str">
        <f t="shared" si="687"/>
        <v>432100</v>
      </c>
      <c r="C7314" s="14">
        <f t="shared" si="685"/>
        <v>0</v>
      </c>
      <c r="D7314" s="14">
        <f t="shared" si="686"/>
        <v>0</v>
      </c>
      <c r="E7314" s="19" t="str">
        <f t="shared" si="688"/>
        <v>432100 - Lagerekspeditionsarbejde</v>
      </c>
      <c r="F7314" s="19" t="str">
        <f t="shared" si="689"/>
        <v>15-20 år</v>
      </c>
      <c r="G7314" s="40" t="s">
        <v>516</v>
      </c>
      <c r="H7314" s="41" t="s">
        <v>176</v>
      </c>
      <c r="I7314" s="42" t="s">
        <v>544</v>
      </c>
      <c r="J7314" s="43" t="s">
        <v>18</v>
      </c>
      <c r="K7314" s="44">
        <v>292</v>
      </c>
      <c r="L7314" s="45">
        <v>29721.854997025555</v>
      </c>
      <c r="M7314" s="46">
        <v>31505.49417178594</v>
      </c>
      <c r="N7314" s="45"/>
      <c r="O7314" s="46"/>
    </row>
    <row r="7315" spans="1:15" x14ac:dyDescent="0.2">
      <c r="A7315" s="11" t="str">
        <f t="shared" si="684"/>
        <v>4321003 - Region Syddanmark20-24 år</v>
      </c>
      <c r="B7315" s="12" t="str">
        <f t="shared" si="687"/>
        <v>432100</v>
      </c>
      <c r="C7315" s="14">
        <f t="shared" si="685"/>
        <v>0</v>
      </c>
      <c r="D7315" s="14">
        <f t="shared" si="686"/>
        <v>0</v>
      </c>
      <c r="E7315" s="19" t="str">
        <f t="shared" si="688"/>
        <v>432100 - Lagerekspeditionsarbejde</v>
      </c>
      <c r="F7315" s="19" t="str">
        <f t="shared" si="689"/>
        <v>20-24 år</v>
      </c>
      <c r="G7315" s="40" t="s">
        <v>516</v>
      </c>
      <c r="H7315" s="41" t="s">
        <v>176</v>
      </c>
      <c r="I7315" s="42" t="s">
        <v>544</v>
      </c>
      <c r="J7315" s="43" t="s">
        <v>19</v>
      </c>
      <c r="K7315" s="44">
        <v>289</v>
      </c>
      <c r="L7315" s="45">
        <v>30242.86126338891</v>
      </c>
      <c r="M7315" s="46">
        <v>32007.343524965439</v>
      </c>
      <c r="N7315" s="45"/>
      <c r="O7315" s="46"/>
    </row>
    <row r="7316" spans="1:15" x14ac:dyDescent="0.2">
      <c r="A7316" s="11" t="str">
        <f t="shared" si="684"/>
        <v>4321003 - Region Syddanmark25 år og derover</v>
      </c>
      <c r="B7316" s="12" t="str">
        <f t="shared" si="687"/>
        <v>432100</v>
      </c>
      <c r="C7316" s="14">
        <f t="shared" si="685"/>
        <v>0</v>
      </c>
      <c r="D7316" s="14">
        <f t="shared" si="686"/>
        <v>0</v>
      </c>
      <c r="E7316" s="19" t="str">
        <f t="shared" si="688"/>
        <v>432100 - Lagerekspeditionsarbejde</v>
      </c>
      <c r="F7316" s="19" t="str">
        <f t="shared" si="689"/>
        <v>25 år og derover</v>
      </c>
      <c r="G7316" s="40" t="s">
        <v>516</v>
      </c>
      <c r="H7316" s="41" t="s">
        <v>176</v>
      </c>
      <c r="I7316" s="42" t="s">
        <v>544</v>
      </c>
      <c r="J7316" s="43" t="s">
        <v>9</v>
      </c>
      <c r="K7316" s="44">
        <v>1211</v>
      </c>
      <c r="L7316" s="45">
        <v>30436.083724749256</v>
      </c>
      <c r="M7316" s="46">
        <v>32285.279326287564</v>
      </c>
      <c r="N7316" s="45"/>
      <c r="O7316" s="46"/>
    </row>
    <row r="7317" spans="1:15" x14ac:dyDescent="0.2">
      <c r="A7317" s="11" t="str">
        <f t="shared" si="684"/>
        <v>4321003 - Region SyddanmarkAlle uanset erf.</v>
      </c>
      <c r="B7317" s="12" t="str">
        <f t="shared" si="687"/>
        <v>432100</v>
      </c>
      <c r="C7317" s="14">
        <f t="shared" si="685"/>
        <v>0</v>
      </c>
      <c r="D7317" s="14">
        <f t="shared" si="686"/>
        <v>0</v>
      </c>
      <c r="E7317" s="19" t="str">
        <f t="shared" si="688"/>
        <v>432100 - Lagerekspeditionsarbejde</v>
      </c>
      <c r="F7317" s="19" t="str">
        <f t="shared" si="689"/>
        <v>Alle uanset erf.</v>
      </c>
      <c r="G7317" s="40" t="s">
        <v>516</v>
      </c>
      <c r="H7317" s="41" t="s">
        <v>176</v>
      </c>
      <c r="I7317" s="42" t="s">
        <v>544</v>
      </c>
      <c r="J7317" s="43" t="s">
        <v>10</v>
      </c>
      <c r="K7317" s="44">
        <v>3884</v>
      </c>
      <c r="L7317" s="45">
        <v>27401.809553591695</v>
      </c>
      <c r="M7317" s="46">
        <v>29047.08379377615</v>
      </c>
      <c r="N7317" s="45"/>
      <c r="O7317" s="46"/>
    </row>
    <row r="7318" spans="1:15" x14ac:dyDescent="0.2">
      <c r="A7318" s="11" t="str">
        <f t="shared" si="684"/>
        <v>4321004 - Region MidtjyllandUnder 1 år</v>
      </c>
      <c r="B7318" s="12" t="str">
        <f t="shared" si="687"/>
        <v>432100</v>
      </c>
      <c r="C7318" s="14">
        <f t="shared" si="685"/>
        <v>0</v>
      </c>
      <c r="D7318" s="14">
        <f t="shared" si="686"/>
        <v>0</v>
      </c>
      <c r="E7318" s="19" t="str">
        <f t="shared" si="688"/>
        <v>432100 - Lagerekspeditionsarbejde</v>
      </c>
      <c r="F7318" s="19" t="str">
        <f t="shared" si="689"/>
        <v>Under 1 år</v>
      </c>
      <c r="G7318" s="40" t="s">
        <v>516</v>
      </c>
      <c r="H7318" s="41" t="s">
        <v>176</v>
      </c>
      <c r="I7318" s="42" t="s">
        <v>517</v>
      </c>
      <c r="J7318" s="43" t="s">
        <v>13</v>
      </c>
      <c r="K7318" s="44">
        <v>423</v>
      </c>
      <c r="L7318" s="45">
        <v>23038.885385209691</v>
      </c>
      <c r="M7318" s="46">
        <v>24422.394768677746</v>
      </c>
      <c r="N7318" s="45"/>
      <c r="O7318" s="46"/>
    </row>
    <row r="7319" spans="1:15" x14ac:dyDescent="0.2">
      <c r="A7319" s="11" t="str">
        <f t="shared" si="684"/>
        <v>4321004 - Region Midtjylland1 år</v>
      </c>
      <c r="B7319" s="12" t="str">
        <f t="shared" si="687"/>
        <v>432100</v>
      </c>
      <c r="C7319" s="14">
        <f t="shared" si="685"/>
        <v>0</v>
      </c>
      <c r="D7319" s="14">
        <f t="shared" si="686"/>
        <v>0</v>
      </c>
      <c r="E7319" s="19" t="str">
        <f t="shared" si="688"/>
        <v>432100 - Lagerekspeditionsarbejde</v>
      </c>
      <c r="F7319" s="19" t="str">
        <f t="shared" si="689"/>
        <v>1 år</v>
      </c>
      <c r="G7319" s="40" t="s">
        <v>516</v>
      </c>
      <c r="H7319" s="41" t="s">
        <v>176</v>
      </c>
      <c r="I7319" s="42" t="s">
        <v>517</v>
      </c>
      <c r="J7319" s="43" t="s">
        <v>22</v>
      </c>
      <c r="K7319" s="44">
        <v>277</v>
      </c>
      <c r="L7319" s="45">
        <v>23521.58889843947</v>
      </c>
      <c r="M7319" s="46">
        <v>24955.401639306649</v>
      </c>
      <c r="N7319" s="45"/>
      <c r="O7319" s="46"/>
    </row>
    <row r="7320" spans="1:15" x14ac:dyDescent="0.2">
      <c r="A7320" s="11" t="str">
        <f t="shared" si="684"/>
        <v>4321004 - Region Midtjylland2 år</v>
      </c>
      <c r="B7320" s="12" t="str">
        <f t="shared" si="687"/>
        <v>432100</v>
      </c>
      <c r="C7320" s="14">
        <f t="shared" si="685"/>
        <v>0</v>
      </c>
      <c r="D7320" s="14">
        <f t="shared" si="686"/>
        <v>0</v>
      </c>
      <c r="E7320" s="19" t="str">
        <f t="shared" si="688"/>
        <v>432100 - Lagerekspeditionsarbejde</v>
      </c>
      <c r="F7320" s="19" t="str">
        <f t="shared" si="689"/>
        <v>2 år</v>
      </c>
      <c r="G7320" s="40" t="s">
        <v>516</v>
      </c>
      <c r="H7320" s="41" t="s">
        <v>176</v>
      </c>
      <c r="I7320" s="42" t="s">
        <v>517</v>
      </c>
      <c r="J7320" s="43" t="s">
        <v>23</v>
      </c>
      <c r="K7320" s="44">
        <v>211</v>
      </c>
      <c r="L7320" s="45">
        <v>23622.80266375358</v>
      </c>
      <c r="M7320" s="46">
        <v>25010.764352523231</v>
      </c>
      <c r="N7320" s="45"/>
      <c r="O7320" s="46"/>
    </row>
    <row r="7321" spans="1:15" x14ac:dyDescent="0.2">
      <c r="A7321" s="11" t="str">
        <f t="shared" si="684"/>
        <v>4321004 - Region Midtjylland3 år</v>
      </c>
      <c r="B7321" s="12" t="str">
        <f t="shared" si="687"/>
        <v>432100</v>
      </c>
      <c r="C7321" s="14">
        <f t="shared" si="685"/>
        <v>0</v>
      </c>
      <c r="D7321" s="14">
        <f t="shared" si="686"/>
        <v>0</v>
      </c>
      <c r="E7321" s="19" t="str">
        <f t="shared" si="688"/>
        <v>432100 - Lagerekspeditionsarbejde</v>
      </c>
      <c r="F7321" s="19" t="str">
        <f t="shared" si="689"/>
        <v>3 år</v>
      </c>
      <c r="G7321" s="40" t="s">
        <v>516</v>
      </c>
      <c r="H7321" s="41" t="s">
        <v>176</v>
      </c>
      <c r="I7321" s="42" t="s">
        <v>517</v>
      </c>
      <c r="J7321" s="43" t="s">
        <v>14</v>
      </c>
      <c r="K7321" s="44">
        <v>173</v>
      </c>
      <c r="L7321" s="45">
        <v>23620.029047098466</v>
      </c>
      <c r="M7321" s="46">
        <v>25067.86580026427</v>
      </c>
      <c r="N7321" s="45"/>
      <c r="O7321" s="46"/>
    </row>
    <row r="7322" spans="1:15" x14ac:dyDescent="0.2">
      <c r="A7322" s="11" t="str">
        <f t="shared" si="684"/>
        <v>4321004 - Region Midtjylland4 år</v>
      </c>
      <c r="B7322" s="12" t="str">
        <f t="shared" si="687"/>
        <v>432100</v>
      </c>
      <c r="C7322" s="14">
        <f t="shared" si="685"/>
        <v>0</v>
      </c>
      <c r="D7322" s="14">
        <f t="shared" si="686"/>
        <v>0</v>
      </c>
      <c r="E7322" s="19" t="str">
        <f t="shared" si="688"/>
        <v>432100 - Lagerekspeditionsarbejde</v>
      </c>
      <c r="F7322" s="19" t="str">
        <f t="shared" si="689"/>
        <v>4 år</v>
      </c>
      <c r="G7322" s="40" t="s">
        <v>516</v>
      </c>
      <c r="H7322" s="41" t="s">
        <v>176</v>
      </c>
      <c r="I7322" s="42" t="s">
        <v>517</v>
      </c>
      <c r="J7322" s="43" t="s">
        <v>24</v>
      </c>
      <c r="K7322" s="44">
        <v>147</v>
      </c>
      <c r="L7322" s="45">
        <v>24481.307314723759</v>
      </c>
      <c r="M7322" s="46">
        <v>25975.302688860371</v>
      </c>
      <c r="N7322" s="45"/>
      <c r="O7322" s="46"/>
    </row>
    <row r="7323" spans="1:15" x14ac:dyDescent="0.2">
      <c r="A7323" s="11" t="str">
        <f t="shared" si="684"/>
        <v>4321004 - Region Midtjylland5-9 år</v>
      </c>
      <c r="B7323" s="12" t="str">
        <f t="shared" si="687"/>
        <v>432100</v>
      </c>
      <c r="C7323" s="14">
        <f t="shared" si="685"/>
        <v>0</v>
      </c>
      <c r="D7323" s="14">
        <f t="shared" si="686"/>
        <v>0</v>
      </c>
      <c r="E7323" s="19" t="str">
        <f t="shared" si="688"/>
        <v>432100 - Lagerekspeditionsarbejde</v>
      </c>
      <c r="F7323" s="19" t="str">
        <f t="shared" si="689"/>
        <v>5-9 år</v>
      </c>
      <c r="G7323" s="40" t="s">
        <v>516</v>
      </c>
      <c r="H7323" s="41" t="s">
        <v>176</v>
      </c>
      <c r="I7323" s="42" t="s">
        <v>517</v>
      </c>
      <c r="J7323" s="43" t="s">
        <v>15</v>
      </c>
      <c r="K7323" s="44">
        <v>483</v>
      </c>
      <c r="L7323" s="45">
        <v>25182.572411597015</v>
      </c>
      <c r="M7323" s="46">
        <v>26701.404919764322</v>
      </c>
      <c r="N7323" s="45"/>
      <c r="O7323" s="46"/>
    </row>
    <row r="7324" spans="1:15" x14ac:dyDescent="0.2">
      <c r="A7324" s="11" t="str">
        <f t="shared" si="684"/>
        <v>4321004 - Region Midtjylland0-4 år</v>
      </c>
      <c r="B7324" s="12" t="str">
        <f t="shared" si="687"/>
        <v>432100</v>
      </c>
      <c r="C7324" s="14">
        <f t="shared" si="685"/>
        <v>0</v>
      </c>
      <c r="D7324" s="14">
        <f t="shared" si="686"/>
        <v>0</v>
      </c>
      <c r="E7324" s="19" t="str">
        <f t="shared" si="688"/>
        <v>432100 - Lagerekspeditionsarbejde</v>
      </c>
      <c r="F7324" s="19" t="str">
        <f t="shared" si="689"/>
        <v>0-4 år</v>
      </c>
      <c r="G7324" s="40" t="s">
        <v>516</v>
      </c>
      <c r="H7324" s="41" t="s">
        <v>176</v>
      </c>
      <c r="I7324" s="42" t="s">
        <v>517</v>
      </c>
      <c r="J7324" s="43" t="s">
        <v>16</v>
      </c>
      <c r="K7324" s="44">
        <v>1231</v>
      </c>
      <c r="L7324" s="45">
        <v>23514.760739746613</v>
      </c>
      <c r="M7324" s="46">
        <v>24896.374407350566</v>
      </c>
      <c r="N7324" s="45"/>
      <c r="O7324" s="46"/>
    </row>
    <row r="7325" spans="1:15" x14ac:dyDescent="0.2">
      <c r="A7325" s="11" t="str">
        <f t="shared" si="684"/>
        <v>4321004 - Region Midtjylland10-14 år</v>
      </c>
      <c r="B7325" s="12" t="str">
        <f t="shared" si="687"/>
        <v>432100</v>
      </c>
      <c r="C7325" s="14">
        <f t="shared" si="685"/>
        <v>0</v>
      </c>
      <c r="D7325" s="14">
        <f t="shared" si="686"/>
        <v>0</v>
      </c>
      <c r="E7325" s="19" t="str">
        <f t="shared" si="688"/>
        <v>432100 - Lagerekspeditionsarbejde</v>
      </c>
      <c r="F7325" s="19" t="str">
        <f t="shared" si="689"/>
        <v>10-14 år</v>
      </c>
      <c r="G7325" s="40" t="s">
        <v>516</v>
      </c>
      <c r="H7325" s="41" t="s">
        <v>176</v>
      </c>
      <c r="I7325" s="42" t="s">
        <v>517</v>
      </c>
      <c r="J7325" s="43" t="s">
        <v>17</v>
      </c>
      <c r="K7325" s="44">
        <v>278</v>
      </c>
      <c r="L7325" s="45">
        <v>26360.824901583583</v>
      </c>
      <c r="M7325" s="46">
        <v>27934.872355285006</v>
      </c>
      <c r="N7325" s="45"/>
      <c r="O7325" s="46"/>
    </row>
    <row r="7326" spans="1:15" x14ac:dyDescent="0.2">
      <c r="A7326" s="11" t="str">
        <f t="shared" si="684"/>
        <v>4321004 - Region Midtjylland15-20 år</v>
      </c>
      <c r="B7326" s="12" t="str">
        <f t="shared" si="687"/>
        <v>432100</v>
      </c>
      <c r="C7326" s="14">
        <f t="shared" si="685"/>
        <v>0</v>
      </c>
      <c r="D7326" s="14">
        <f t="shared" si="686"/>
        <v>0</v>
      </c>
      <c r="E7326" s="19" t="str">
        <f t="shared" si="688"/>
        <v>432100 - Lagerekspeditionsarbejde</v>
      </c>
      <c r="F7326" s="19" t="str">
        <f t="shared" si="689"/>
        <v>15-20 år</v>
      </c>
      <c r="G7326" s="40" t="s">
        <v>516</v>
      </c>
      <c r="H7326" s="41" t="s">
        <v>176</v>
      </c>
      <c r="I7326" s="42" t="s">
        <v>517</v>
      </c>
      <c r="J7326" s="43" t="s">
        <v>18</v>
      </c>
      <c r="K7326" s="44">
        <v>226</v>
      </c>
      <c r="L7326" s="45">
        <v>29174.837185321197</v>
      </c>
      <c r="M7326" s="46">
        <v>30914.444113177331</v>
      </c>
      <c r="N7326" s="45"/>
      <c r="O7326" s="46"/>
    </row>
    <row r="7327" spans="1:15" x14ac:dyDescent="0.2">
      <c r="A7327" s="11" t="str">
        <f t="shared" si="684"/>
        <v>4321004 - Region Midtjylland20-24 år</v>
      </c>
      <c r="B7327" s="12" t="str">
        <f t="shared" si="687"/>
        <v>432100</v>
      </c>
      <c r="C7327" s="14">
        <f t="shared" si="685"/>
        <v>0</v>
      </c>
      <c r="D7327" s="14">
        <f t="shared" si="686"/>
        <v>0</v>
      </c>
      <c r="E7327" s="19" t="str">
        <f t="shared" si="688"/>
        <v>432100 - Lagerekspeditionsarbejde</v>
      </c>
      <c r="F7327" s="19" t="str">
        <f t="shared" si="689"/>
        <v>20-24 år</v>
      </c>
      <c r="G7327" s="40" t="s">
        <v>516</v>
      </c>
      <c r="H7327" s="41" t="s">
        <v>176</v>
      </c>
      <c r="I7327" s="42" t="s">
        <v>517</v>
      </c>
      <c r="J7327" s="43" t="s">
        <v>19</v>
      </c>
      <c r="K7327" s="44">
        <v>254</v>
      </c>
      <c r="L7327" s="45">
        <v>29485.384687616439</v>
      </c>
      <c r="M7327" s="46">
        <v>31262.729172189625</v>
      </c>
      <c r="N7327" s="45"/>
      <c r="O7327" s="46"/>
    </row>
    <row r="7328" spans="1:15" x14ac:dyDescent="0.2">
      <c r="A7328" s="11" t="str">
        <f t="shared" si="684"/>
        <v>4321004 - Region Midtjylland25 år og derover</v>
      </c>
      <c r="B7328" s="12" t="str">
        <f t="shared" si="687"/>
        <v>432100</v>
      </c>
      <c r="C7328" s="14">
        <f t="shared" si="685"/>
        <v>0</v>
      </c>
      <c r="D7328" s="14">
        <f t="shared" si="686"/>
        <v>0</v>
      </c>
      <c r="E7328" s="19" t="str">
        <f t="shared" si="688"/>
        <v>432100 - Lagerekspeditionsarbejde</v>
      </c>
      <c r="F7328" s="19" t="str">
        <f t="shared" si="689"/>
        <v>25 år og derover</v>
      </c>
      <c r="G7328" s="40" t="s">
        <v>516</v>
      </c>
      <c r="H7328" s="41" t="s">
        <v>176</v>
      </c>
      <c r="I7328" s="42" t="s">
        <v>517</v>
      </c>
      <c r="J7328" s="43" t="s">
        <v>9</v>
      </c>
      <c r="K7328" s="44">
        <v>1129</v>
      </c>
      <c r="L7328" s="45">
        <v>30758.359223798168</v>
      </c>
      <c r="M7328" s="46">
        <v>32597.151748737146</v>
      </c>
      <c r="N7328" s="45"/>
      <c r="O7328" s="46"/>
    </row>
    <row r="7329" spans="1:15" x14ac:dyDescent="0.2">
      <c r="A7329" s="11" t="str">
        <f t="shared" si="684"/>
        <v>4321004 - Region MidtjyllandAlle uanset erf.</v>
      </c>
      <c r="B7329" s="12" t="str">
        <f t="shared" si="687"/>
        <v>432100</v>
      </c>
      <c r="C7329" s="14">
        <f t="shared" si="685"/>
        <v>0</v>
      </c>
      <c r="D7329" s="14">
        <f t="shared" si="686"/>
        <v>0</v>
      </c>
      <c r="E7329" s="19" t="str">
        <f t="shared" si="688"/>
        <v>432100 - Lagerekspeditionsarbejde</v>
      </c>
      <c r="F7329" s="19" t="str">
        <f t="shared" si="689"/>
        <v>Alle uanset erf.</v>
      </c>
      <c r="G7329" s="40" t="s">
        <v>516</v>
      </c>
      <c r="H7329" s="41" t="s">
        <v>176</v>
      </c>
      <c r="I7329" s="42" t="s">
        <v>517</v>
      </c>
      <c r="J7329" s="43" t="s">
        <v>10</v>
      </c>
      <c r="K7329" s="44">
        <v>3601</v>
      </c>
      <c r="L7329" s="45">
        <v>25628.179196406745</v>
      </c>
      <c r="M7329" s="46">
        <v>27161.613041236564</v>
      </c>
      <c r="N7329" s="45"/>
      <c r="O7329" s="46"/>
    </row>
    <row r="7330" spans="1:15" x14ac:dyDescent="0.2">
      <c r="A7330" s="11" t="str">
        <f t="shared" si="684"/>
        <v>4321005 - Region NordjyllandUnder 1 år</v>
      </c>
      <c r="B7330" s="12" t="str">
        <f t="shared" si="687"/>
        <v>432100</v>
      </c>
      <c r="C7330" s="14">
        <f t="shared" si="685"/>
        <v>0</v>
      </c>
      <c r="D7330" s="14">
        <f t="shared" si="686"/>
        <v>0</v>
      </c>
      <c r="E7330" s="19" t="str">
        <f t="shared" si="688"/>
        <v>432100 - Lagerekspeditionsarbejde</v>
      </c>
      <c r="F7330" s="19" t="str">
        <f t="shared" si="689"/>
        <v>Under 1 år</v>
      </c>
      <c r="G7330" s="40" t="s">
        <v>516</v>
      </c>
      <c r="H7330" s="41" t="s">
        <v>176</v>
      </c>
      <c r="I7330" s="42" t="s">
        <v>21</v>
      </c>
      <c r="J7330" s="43" t="s">
        <v>13</v>
      </c>
      <c r="K7330" s="44">
        <v>177</v>
      </c>
      <c r="L7330" s="45">
        <v>21524.872090849953</v>
      </c>
      <c r="M7330" s="46">
        <v>22789.569520829657</v>
      </c>
      <c r="N7330" s="45"/>
      <c r="O7330" s="46"/>
    </row>
    <row r="7331" spans="1:15" x14ac:dyDescent="0.2">
      <c r="A7331" s="11" t="str">
        <f t="shared" si="684"/>
        <v>4321005 - Region Nordjylland1 år</v>
      </c>
      <c r="B7331" s="12" t="str">
        <f t="shared" si="687"/>
        <v>432100</v>
      </c>
      <c r="C7331" s="14">
        <f t="shared" si="685"/>
        <v>0</v>
      </c>
      <c r="D7331" s="14">
        <f t="shared" si="686"/>
        <v>0</v>
      </c>
      <c r="E7331" s="19" t="str">
        <f t="shared" si="688"/>
        <v>432100 - Lagerekspeditionsarbejde</v>
      </c>
      <c r="F7331" s="19" t="str">
        <f t="shared" si="689"/>
        <v>1 år</v>
      </c>
      <c r="G7331" s="40" t="s">
        <v>516</v>
      </c>
      <c r="H7331" s="41" t="s">
        <v>176</v>
      </c>
      <c r="I7331" s="42" t="s">
        <v>21</v>
      </c>
      <c r="J7331" s="43" t="s">
        <v>22</v>
      </c>
      <c r="K7331" s="44">
        <v>119</v>
      </c>
      <c r="L7331" s="45">
        <v>21944.851924793238</v>
      </c>
      <c r="M7331" s="46">
        <v>23234.225339577384</v>
      </c>
      <c r="N7331" s="45"/>
      <c r="O7331" s="46"/>
    </row>
    <row r="7332" spans="1:15" x14ac:dyDescent="0.2">
      <c r="A7332" s="11" t="str">
        <f t="shared" si="684"/>
        <v>4321005 - Region Nordjylland2 år</v>
      </c>
      <c r="B7332" s="12" t="str">
        <f t="shared" si="687"/>
        <v>432100</v>
      </c>
      <c r="C7332" s="14">
        <f t="shared" si="685"/>
        <v>0</v>
      </c>
      <c r="D7332" s="14">
        <f t="shared" si="686"/>
        <v>0</v>
      </c>
      <c r="E7332" s="19" t="str">
        <f t="shared" si="688"/>
        <v>432100 - Lagerekspeditionsarbejde</v>
      </c>
      <c r="F7332" s="19" t="str">
        <f t="shared" si="689"/>
        <v>2 år</v>
      </c>
      <c r="G7332" s="40" t="s">
        <v>516</v>
      </c>
      <c r="H7332" s="41" t="s">
        <v>176</v>
      </c>
      <c r="I7332" s="42" t="s">
        <v>21</v>
      </c>
      <c r="J7332" s="43" t="s">
        <v>23</v>
      </c>
      <c r="K7332" s="44">
        <v>84</v>
      </c>
      <c r="L7332" s="45">
        <v>22467.943795594831</v>
      </c>
      <c r="M7332" s="46">
        <v>23807.639041646253</v>
      </c>
      <c r="N7332" s="45"/>
      <c r="O7332" s="46"/>
    </row>
    <row r="7333" spans="1:15" x14ac:dyDescent="0.2">
      <c r="A7333" s="11" t="str">
        <f t="shared" si="684"/>
        <v>4321005 - Region Nordjylland3 år</v>
      </c>
      <c r="B7333" s="12" t="str">
        <f t="shared" si="687"/>
        <v>432100</v>
      </c>
      <c r="C7333" s="14">
        <f t="shared" si="685"/>
        <v>0</v>
      </c>
      <c r="D7333" s="14">
        <f t="shared" si="686"/>
        <v>0</v>
      </c>
      <c r="E7333" s="19" t="str">
        <f t="shared" si="688"/>
        <v>432100 - Lagerekspeditionsarbejde</v>
      </c>
      <c r="F7333" s="19" t="str">
        <f t="shared" si="689"/>
        <v>3 år</v>
      </c>
      <c r="G7333" s="40" t="s">
        <v>516</v>
      </c>
      <c r="H7333" s="41" t="s">
        <v>176</v>
      </c>
      <c r="I7333" s="42" t="s">
        <v>21</v>
      </c>
      <c r="J7333" s="43" t="s">
        <v>14</v>
      </c>
      <c r="K7333" s="44">
        <v>62</v>
      </c>
      <c r="L7333" s="45">
        <v>22497.776087722978</v>
      </c>
      <c r="M7333" s="46">
        <v>23884.620925176947</v>
      </c>
      <c r="N7333" s="45"/>
      <c r="O7333" s="46"/>
    </row>
    <row r="7334" spans="1:15" x14ac:dyDescent="0.2">
      <c r="A7334" s="11" t="str">
        <f t="shared" si="684"/>
        <v>4321005 - Region Nordjylland4 år</v>
      </c>
      <c r="B7334" s="12" t="str">
        <f t="shared" si="687"/>
        <v>432100</v>
      </c>
      <c r="C7334" s="14">
        <f t="shared" si="685"/>
        <v>0</v>
      </c>
      <c r="D7334" s="14">
        <f t="shared" si="686"/>
        <v>0</v>
      </c>
      <c r="E7334" s="19" t="str">
        <f t="shared" si="688"/>
        <v>432100 - Lagerekspeditionsarbejde</v>
      </c>
      <c r="F7334" s="19" t="str">
        <f t="shared" si="689"/>
        <v>4 år</v>
      </c>
      <c r="G7334" s="40" t="s">
        <v>516</v>
      </c>
      <c r="H7334" s="41" t="s">
        <v>176</v>
      </c>
      <c r="I7334" s="42" t="s">
        <v>21</v>
      </c>
      <c r="J7334" s="43" t="s">
        <v>24</v>
      </c>
      <c r="K7334" s="44">
        <v>53</v>
      </c>
      <c r="L7334" s="45">
        <v>22237.057721275884</v>
      </c>
      <c r="M7334" s="46">
        <v>23562.985931992047</v>
      </c>
      <c r="N7334" s="45"/>
      <c r="O7334" s="46"/>
    </row>
    <row r="7335" spans="1:15" x14ac:dyDescent="0.2">
      <c r="A7335" s="11" t="str">
        <f t="shared" si="684"/>
        <v>4321005 - Region Nordjylland5-9 år</v>
      </c>
      <c r="B7335" s="12" t="str">
        <f t="shared" si="687"/>
        <v>432100</v>
      </c>
      <c r="C7335" s="14">
        <f t="shared" si="685"/>
        <v>0</v>
      </c>
      <c r="D7335" s="14">
        <f t="shared" si="686"/>
        <v>0</v>
      </c>
      <c r="E7335" s="19" t="str">
        <f t="shared" si="688"/>
        <v>432100 - Lagerekspeditionsarbejde</v>
      </c>
      <c r="F7335" s="19" t="str">
        <f t="shared" si="689"/>
        <v>5-9 år</v>
      </c>
      <c r="G7335" s="40" t="s">
        <v>516</v>
      </c>
      <c r="H7335" s="41" t="s">
        <v>176</v>
      </c>
      <c r="I7335" s="42" t="s">
        <v>21</v>
      </c>
      <c r="J7335" s="43" t="s">
        <v>15</v>
      </c>
      <c r="K7335" s="44">
        <v>137</v>
      </c>
      <c r="L7335" s="45">
        <v>24308.532887141373</v>
      </c>
      <c r="M7335" s="46">
        <v>25806.999367079748</v>
      </c>
      <c r="N7335" s="45"/>
      <c r="O7335" s="46"/>
    </row>
    <row r="7336" spans="1:15" x14ac:dyDescent="0.2">
      <c r="A7336" s="11" t="str">
        <f t="shared" si="684"/>
        <v>4321005 - Region Nordjylland0-4 år</v>
      </c>
      <c r="B7336" s="12" t="str">
        <f t="shared" si="687"/>
        <v>432100</v>
      </c>
      <c r="C7336" s="14">
        <f t="shared" si="685"/>
        <v>0</v>
      </c>
      <c r="D7336" s="14">
        <f t="shared" si="686"/>
        <v>0</v>
      </c>
      <c r="E7336" s="19" t="str">
        <f t="shared" si="688"/>
        <v>432100 - Lagerekspeditionsarbejde</v>
      </c>
      <c r="F7336" s="19" t="str">
        <f t="shared" si="689"/>
        <v>0-4 år</v>
      </c>
      <c r="G7336" s="40" t="s">
        <v>516</v>
      </c>
      <c r="H7336" s="41" t="s">
        <v>176</v>
      </c>
      <c r="I7336" s="42" t="s">
        <v>21</v>
      </c>
      <c r="J7336" s="43" t="s">
        <v>16</v>
      </c>
      <c r="K7336" s="44">
        <v>495</v>
      </c>
      <c r="L7336" s="45">
        <v>22083.620590645656</v>
      </c>
      <c r="M7336" s="46">
        <v>23378.050935415187</v>
      </c>
      <c r="N7336" s="45"/>
      <c r="O7336" s="46"/>
    </row>
    <row r="7337" spans="1:15" x14ac:dyDescent="0.2">
      <c r="A7337" s="11" t="str">
        <f t="shared" si="684"/>
        <v>4321005 - Region Nordjylland10-14 år</v>
      </c>
      <c r="B7337" s="12" t="str">
        <f t="shared" si="687"/>
        <v>432100</v>
      </c>
      <c r="C7337" s="14">
        <f t="shared" si="685"/>
        <v>0</v>
      </c>
      <c r="D7337" s="14">
        <f t="shared" si="686"/>
        <v>0</v>
      </c>
      <c r="E7337" s="19" t="str">
        <f t="shared" si="688"/>
        <v>432100 - Lagerekspeditionsarbejde</v>
      </c>
      <c r="F7337" s="19" t="str">
        <f t="shared" si="689"/>
        <v>10-14 år</v>
      </c>
      <c r="G7337" s="40" t="s">
        <v>516</v>
      </c>
      <c r="H7337" s="41" t="s">
        <v>176</v>
      </c>
      <c r="I7337" s="42" t="s">
        <v>21</v>
      </c>
      <c r="J7337" s="43" t="s">
        <v>17</v>
      </c>
      <c r="K7337" s="44">
        <v>80</v>
      </c>
      <c r="L7337" s="45">
        <v>26837.114168384946</v>
      </c>
      <c r="M7337" s="46">
        <v>28391.379346082995</v>
      </c>
      <c r="N7337" s="45"/>
      <c r="O7337" s="46"/>
    </row>
    <row r="7338" spans="1:15" x14ac:dyDescent="0.2">
      <c r="A7338" s="11" t="str">
        <f t="shared" si="684"/>
        <v>4321005 - Region Nordjylland15-20 år</v>
      </c>
      <c r="B7338" s="12" t="str">
        <f t="shared" si="687"/>
        <v>432100</v>
      </c>
      <c r="C7338" s="14">
        <f t="shared" si="685"/>
        <v>0</v>
      </c>
      <c r="D7338" s="14">
        <f t="shared" si="686"/>
        <v>0</v>
      </c>
      <c r="E7338" s="19" t="str">
        <f t="shared" si="688"/>
        <v>432100 - Lagerekspeditionsarbejde</v>
      </c>
      <c r="F7338" s="19" t="str">
        <f t="shared" si="689"/>
        <v>15-20 år</v>
      </c>
      <c r="G7338" s="40" t="s">
        <v>516</v>
      </c>
      <c r="H7338" s="41" t="s">
        <v>176</v>
      </c>
      <c r="I7338" s="42" t="s">
        <v>21</v>
      </c>
      <c r="J7338" s="43" t="s">
        <v>18</v>
      </c>
      <c r="K7338" s="44">
        <v>69</v>
      </c>
      <c r="L7338" s="45">
        <v>29230.315429997201</v>
      </c>
      <c r="M7338" s="46">
        <v>30997.526541609852</v>
      </c>
      <c r="N7338" s="45"/>
      <c r="O7338" s="46"/>
    </row>
    <row r="7339" spans="1:15" x14ac:dyDescent="0.2">
      <c r="A7339" s="11" t="str">
        <f t="shared" si="684"/>
        <v>4321005 - Region Nordjylland20-24 år</v>
      </c>
      <c r="B7339" s="12" t="str">
        <f t="shared" si="687"/>
        <v>432100</v>
      </c>
      <c r="C7339" s="14">
        <f t="shared" si="685"/>
        <v>0</v>
      </c>
      <c r="D7339" s="14">
        <f t="shared" si="686"/>
        <v>0</v>
      </c>
      <c r="E7339" s="19" t="str">
        <f t="shared" si="688"/>
        <v>432100 - Lagerekspeditionsarbejde</v>
      </c>
      <c r="F7339" s="19" t="str">
        <f t="shared" si="689"/>
        <v>20-24 år</v>
      </c>
      <c r="G7339" s="40" t="s">
        <v>516</v>
      </c>
      <c r="H7339" s="41" t="s">
        <v>176</v>
      </c>
      <c r="I7339" s="42" t="s">
        <v>21</v>
      </c>
      <c r="J7339" s="43" t="s">
        <v>19</v>
      </c>
      <c r="K7339" s="44">
        <v>80</v>
      </c>
      <c r="L7339" s="45">
        <v>30794.969535631808</v>
      </c>
      <c r="M7339" s="46">
        <v>32626.747876841684</v>
      </c>
      <c r="N7339" s="45"/>
      <c r="O7339" s="46"/>
    </row>
    <row r="7340" spans="1:15" x14ac:dyDescent="0.2">
      <c r="A7340" s="11" t="str">
        <f t="shared" si="684"/>
        <v>4321005 - Region Nordjylland25 år og derover</v>
      </c>
      <c r="B7340" s="12" t="str">
        <f t="shared" si="687"/>
        <v>432100</v>
      </c>
      <c r="C7340" s="14">
        <f t="shared" si="685"/>
        <v>0</v>
      </c>
      <c r="D7340" s="14">
        <f t="shared" si="686"/>
        <v>0</v>
      </c>
      <c r="E7340" s="19" t="str">
        <f t="shared" si="688"/>
        <v>432100 - Lagerekspeditionsarbejde</v>
      </c>
      <c r="F7340" s="19" t="str">
        <f t="shared" si="689"/>
        <v>25 år og derover</v>
      </c>
      <c r="G7340" s="40" t="s">
        <v>516</v>
      </c>
      <c r="H7340" s="41" t="s">
        <v>176</v>
      </c>
      <c r="I7340" s="42" t="s">
        <v>21</v>
      </c>
      <c r="J7340" s="43" t="s">
        <v>9</v>
      </c>
      <c r="K7340" s="44">
        <v>385</v>
      </c>
      <c r="L7340" s="45">
        <v>29808.712473516509</v>
      </c>
      <c r="M7340" s="46">
        <v>31631.397848310546</v>
      </c>
      <c r="N7340" s="45"/>
      <c r="O7340" s="46"/>
    </row>
    <row r="7341" spans="1:15" x14ac:dyDescent="0.2">
      <c r="A7341" s="11" t="str">
        <f t="shared" si="684"/>
        <v>4321005 - Region NordjyllandAlle uanset erf.</v>
      </c>
      <c r="B7341" s="12" t="str">
        <f t="shared" si="687"/>
        <v>432100</v>
      </c>
      <c r="C7341" s="14">
        <f t="shared" si="685"/>
        <v>0</v>
      </c>
      <c r="D7341" s="14">
        <f t="shared" si="686"/>
        <v>0</v>
      </c>
      <c r="E7341" s="19" t="str">
        <f t="shared" si="688"/>
        <v>432100 - Lagerekspeditionsarbejde</v>
      </c>
      <c r="F7341" s="19" t="str">
        <f t="shared" si="689"/>
        <v>Alle uanset erf.</v>
      </c>
      <c r="G7341" s="40" t="s">
        <v>516</v>
      </c>
      <c r="H7341" s="41" t="s">
        <v>176</v>
      </c>
      <c r="I7341" s="42" t="s">
        <v>21</v>
      </c>
      <c r="J7341" s="43" t="s">
        <v>10</v>
      </c>
      <c r="K7341" s="44">
        <v>1246</v>
      </c>
      <c r="L7341" s="45">
        <v>24440.722504537684</v>
      </c>
      <c r="M7341" s="46">
        <v>25922.517414796879</v>
      </c>
      <c r="N7341" s="45"/>
      <c r="O7341" s="46"/>
    </row>
    <row r="7342" spans="1:15" x14ac:dyDescent="0.2">
      <c r="A7342" s="11" t="str">
        <f t="shared" si="684"/>
        <v>4321006 - Alle regionerUnder 1 år</v>
      </c>
      <c r="B7342" s="12" t="str">
        <f t="shared" si="687"/>
        <v>432100</v>
      </c>
      <c r="C7342" s="14">
        <f t="shared" si="685"/>
        <v>0</v>
      </c>
      <c r="D7342" s="14">
        <f t="shared" si="686"/>
        <v>0</v>
      </c>
      <c r="E7342" s="19" t="str">
        <f t="shared" si="688"/>
        <v>432100 - Lagerekspeditionsarbejde</v>
      </c>
      <c r="F7342" s="19" t="str">
        <f t="shared" si="689"/>
        <v>Under 1 år</v>
      </c>
      <c r="G7342" s="40" t="s">
        <v>516</v>
      </c>
      <c r="H7342" s="41" t="s">
        <v>176</v>
      </c>
      <c r="I7342" s="42" t="s">
        <v>11</v>
      </c>
      <c r="J7342" s="43" t="s">
        <v>13</v>
      </c>
      <c r="K7342" s="44">
        <v>2102</v>
      </c>
      <c r="L7342" s="45">
        <v>23339.217002163088</v>
      </c>
      <c r="M7342" s="46">
        <v>24735.234312006698</v>
      </c>
      <c r="N7342" s="45"/>
      <c r="O7342" s="46"/>
    </row>
    <row r="7343" spans="1:15" x14ac:dyDescent="0.2">
      <c r="A7343" s="11" t="str">
        <f t="shared" si="684"/>
        <v>4321006 - Alle regioner1 år</v>
      </c>
      <c r="B7343" s="12" t="str">
        <f t="shared" si="687"/>
        <v>432100</v>
      </c>
      <c r="C7343" s="14">
        <f t="shared" si="685"/>
        <v>0</v>
      </c>
      <c r="D7343" s="14">
        <f t="shared" si="686"/>
        <v>0</v>
      </c>
      <c r="E7343" s="19" t="str">
        <f t="shared" si="688"/>
        <v>432100 - Lagerekspeditionsarbejde</v>
      </c>
      <c r="F7343" s="19" t="str">
        <f t="shared" si="689"/>
        <v>1 år</v>
      </c>
      <c r="G7343" s="40" t="s">
        <v>516</v>
      </c>
      <c r="H7343" s="41" t="s">
        <v>176</v>
      </c>
      <c r="I7343" s="42" t="s">
        <v>11</v>
      </c>
      <c r="J7343" s="43" t="s">
        <v>22</v>
      </c>
      <c r="K7343" s="44">
        <v>1108</v>
      </c>
      <c r="L7343" s="45">
        <v>23759.478061989703</v>
      </c>
      <c r="M7343" s="46">
        <v>25183.260616324656</v>
      </c>
      <c r="N7343" s="45"/>
      <c r="O7343" s="46"/>
    </row>
    <row r="7344" spans="1:15" x14ac:dyDescent="0.2">
      <c r="A7344" s="11" t="str">
        <f t="shared" si="684"/>
        <v>4321006 - Alle regioner2 år</v>
      </c>
      <c r="B7344" s="12" t="str">
        <f t="shared" si="687"/>
        <v>432100</v>
      </c>
      <c r="C7344" s="14">
        <f t="shared" si="685"/>
        <v>0</v>
      </c>
      <c r="D7344" s="14">
        <f t="shared" si="686"/>
        <v>0</v>
      </c>
      <c r="E7344" s="19" t="str">
        <f t="shared" si="688"/>
        <v>432100 - Lagerekspeditionsarbejde</v>
      </c>
      <c r="F7344" s="19" t="str">
        <f t="shared" si="689"/>
        <v>2 år</v>
      </c>
      <c r="G7344" s="40" t="s">
        <v>516</v>
      </c>
      <c r="H7344" s="41" t="s">
        <v>176</v>
      </c>
      <c r="I7344" s="42" t="s">
        <v>11</v>
      </c>
      <c r="J7344" s="43" t="s">
        <v>23</v>
      </c>
      <c r="K7344" s="44">
        <v>840</v>
      </c>
      <c r="L7344" s="45">
        <v>23708.997235102477</v>
      </c>
      <c r="M7344" s="46">
        <v>25138.147843684099</v>
      </c>
      <c r="N7344" s="45"/>
      <c r="O7344" s="46"/>
    </row>
    <row r="7345" spans="1:15" x14ac:dyDescent="0.2">
      <c r="A7345" s="11" t="str">
        <f t="shared" si="684"/>
        <v>4321006 - Alle regioner3 år</v>
      </c>
      <c r="B7345" s="12" t="str">
        <f t="shared" si="687"/>
        <v>432100</v>
      </c>
      <c r="C7345" s="14">
        <f t="shared" si="685"/>
        <v>0</v>
      </c>
      <c r="D7345" s="14">
        <f t="shared" si="686"/>
        <v>0</v>
      </c>
      <c r="E7345" s="19" t="str">
        <f t="shared" si="688"/>
        <v>432100 - Lagerekspeditionsarbejde</v>
      </c>
      <c r="F7345" s="19" t="str">
        <f t="shared" si="689"/>
        <v>3 år</v>
      </c>
      <c r="G7345" s="40" t="s">
        <v>516</v>
      </c>
      <c r="H7345" s="41" t="s">
        <v>176</v>
      </c>
      <c r="I7345" s="42" t="s">
        <v>11</v>
      </c>
      <c r="J7345" s="43" t="s">
        <v>14</v>
      </c>
      <c r="K7345" s="44">
        <v>723</v>
      </c>
      <c r="L7345" s="45">
        <v>24382.917152002698</v>
      </c>
      <c r="M7345" s="46">
        <v>25849.011952562934</v>
      </c>
      <c r="N7345" s="45"/>
      <c r="O7345" s="46"/>
    </row>
    <row r="7346" spans="1:15" x14ac:dyDescent="0.2">
      <c r="A7346" s="11" t="str">
        <f t="shared" si="684"/>
        <v>4321006 - Alle regioner4 år</v>
      </c>
      <c r="B7346" s="12" t="str">
        <f t="shared" si="687"/>
        <v>432100</v>
      </c>
      <c r="C7346" s="14">
        <f t="shared" si="685"/>
        <v>0</v>
      </c>
      <c r="D7346" s="14">
        <f t="shared" si="686"/>
        <v>0</v>
      </c>
      <c r="E7346" s="19" t="str">
        <f t="shared" si="688"/>
        <v>432100 - Lagerekspeditionsarbejde</v>
      </c>
      <c r="F7346" s="19" t="str">
        <f t="shared" si="689"/>
        <v>4 år</v>
      </c>
      <c r="G7346" s="40" t="s">
        <v>516</v>
      </c>
      <c r="H7346" s="41" t="s">
        <v>176</v>
      </c>
      <c r="I7346" s="42" t="s">
        <v>11</v>
      </c>
      <c r="J7346" s="43" t="s">
        <v>24</v>
      </c>
      <c r="K7346" s="44">
        <v>654</v>
      </c>
      <c r="L7346" s="45">
        <v>24799.639417708771</v>
      </c>
      <c r="M7346" s="46">
        <v>26328.379492419434</v>
      </c>
      <c r="N7346" s="45"/>
      <c r="O7346" s="46"/>
    </row>
    <row r="7347" spans="1:15" x14ac:dyDescent="0.2">
      <c r="A7347" s="11" t="str">
        <f t="shared" si="684"/>
        <v>4321006 - Alle regioner5-9 år</v>
      </c>
      <c r="B7347" s="12" t="str">
        <f t="shared" si="687"/>
        <v>432100</v>
      </c>
      <c r="C7347" s="14">
        <f t="shared" si="685"/>
        <v>0</v>
      </c>
      <c r="D7347" s="14">
        <f t="shared" si="686"/>
        <v>0</v>
      </c>
      <c r="E7347" s="19" t="str">
        <f t="shared" si="688"/>
        <v>432100 - Lagerekspeditionsarbejde</v>
      </c>
      <c r="F7347" s="19" t="str">
        <f t="shared" si="689"/>
        <v>5-9 år</v>
      </c>
      <c r="G7347" s="40" t="s">
        <v>516</v>
      </c>
      <c r="H7347" s="41" t="s">
        <v>176</v>
      </c>
      <c r="I7347" s="42" t="s">
        <v>11</v>
      </c>
      <c r="J7347" s="43" t="s">
        <v>15</v>
      </c>
      <c r="K7347" s="44">
        <v>2416</v>
      </c>
      <c r="L7347" s="45">
        <v>25734.493606665732</v>
      </c>
      <c r="M7347" s="46">
        <v>27274.196959966761</v>
      </c>
      <c r="N7347" s="45"/>
      <c r="O7347" s="46"/>
    </row>
    <row r="7348" spans="1:15" x14ac:dyDescent="0.2">
      <c r="A7348" s="11" t="str">
        <f t="shared" si="684"/>
        <v>4321006 - Alle regioner0-4 år</v>
      </c>
      <c r="B7348" s="12" t="str">
        <f t="shared" si="687"/>
        <v>432100</v>
      </c>
      <c r="C7348" s="14">
        <f t="shared" si="685"/>
        <v>0</v>
      </c>
      <c r="D7348" s="14">
        <f t="shared" si="686"/>
        <v>0</v>
      </c>
      <c r="E7348" s="19" t="str">
        <f t="shared" si="688"/>
        <v>432100 - Lagerekspeditionsarbejde</v>
      </c>
      <c r="F7348" s="19" t="str">
        <f t="shared" si="689"/>
        <v>0-4 år</v>
      </c>
      <c r="G7348" s="40" t="s">
        <v>516</v>
      </c>
      <c r="H7348" s="41" t="s">
        <v>176</v>
      </c>
      <c r="I7348" s="42" t="s">
        <v>11</v>
      </c>
      <c r="J7348" s="43" t="s">
        <v>16</v>
      </c>
      <c r="K7348" s="44">
        <v>5427</v>
      </c>
      <c r="L7348" s="45">
        <v>23773.776911947301</v>
      </c>
      <c r="M7348" s="46">
        <v>25195.409451434345</v>
      </c>
      <c r="N7348" s="45"/>
      <c r="O7348" s="46"/>
    </row>
    <row r="7349" spans="1:15" x14ac:dyDescent="0.2">
      <c r="A7349" s="11" t="str">
        <f t="shared" si="684"/>
        <v>4321006 - Alle regioner10-14 år</v>
      </c>
      <c r="B7349" s="12" t="str">
        <f t="shared" si="687"/>
        <v>432100</v>
      </c>
      <c r="C7349" s="14">
        <f t="shared" si="685"/>
        <v>0</v>
      </c>
      <c r="D7349" s="14">
        <f t="shared" si="686"/>
        <v>0</v>
      </c>
      <c r="E7349" s="19" t="str">
        <f t="shared" si="688"/>
        <v>432100 - Lagerekspeditionsarbejde</v>
      </c>
      <c r="F7349" s="19" t="str">
        <f t="shared" si="689"/>
        <v>10-14 år</v>
      </c>
      <c r="G7349" s="40" t="s">
        <v>516</v>
      </c>
      <c r="H7349" s="41" t="s">
        <v>176</v>
      </c>
      <c r="I7349" s="42" t="s">
        <v>11</v>
      </c>
      <c r="J7349" s="43" t="s">
        <v>17</v>
      </c>
      <c r="K7349" s="44">
        <v>1408</v>
      </c>
      <c r="L7349" s="45">
        <v>26724.012630529051</v>
      </c>
      <c r="M7349" s="46">
        <v>28323.073559571461</v>
      </c>
      <c r="N7349" s="45"/>
      <c r="O7349" s="46"/>
    </row>
    <row r="7350" spans="1:15" x14ac:dyDescent="0.2">
      <c r="A7350" s="11" t="str">
        <f t="shared" si="684"/>
        <v>4321006 - Alle regioner15-20 år</v>
      </c>
      <c r="B7350" s="12" t="str">
        <f t="shared" si="687"/>
        <v>432100</v>
      </c>
      <c r="C7350" s="14">
        <f t="shared" si="685"/>
        <v>0</v>
      </c>
      <c r="D7350" s="14">
        <f t="shared" si="686"/>
        <v>0</v>
      </c>
      <c r="E7350" s="19" t="str">
        <f t="shared" si="688"/>
        <v>432100 - Lagerekspeditionsarbejde</v>
      </c>
      <c r="F7350" s="19" t="str">
        <f t="shared" si="689"/>
        <v>15-20 år</v>
      </c>
      <c r="G7350" s="40" t="s">
        <v>516</v>
      </c>
      <c r="H7350" s="41" t="s">
        <v>176</v>
      </c>
      <c r="I7350" s="42" t="s">
        <v>11</v>
      </c>
      <c r="J7350" s="43" t="s">
        <v>18</v>
      </c>
      <c r="K7350" s="44">
        <v>1056</v>
      </c>
      <c r="L7350" s="45">
        <v>28376.131473578283</v>
      </c>
      <c r="M7350" s="46">
        <v>30108.082350342589</v>
      </c>
      <c r="N7350" s="45"/>
      <c r="O7350" s="46"/>
    </row>
    <row r="7351" spans="1:15" x14ac:dyDescent="0.2">
      <c r="A7351" s="11" t="str">
        <f t="shared" si="684"/>
        <v>4321006 - Alle regioner20-24 år</v>
      </c>
      <c r="B7351" s="12" t="str">
        <f t="shared" si="687"/>
        <v>432100</v>
      </c>
      <c r="C7351" s="14">
        <f t="shared" si="685"/>
        <v>0</v>
      </c>
      <c r="D7351" s="14">
        <f t="shared" si="686"/>
        <v>0</v>
      </c>
      <c r="E7351" s="19" t="str">
        <f t="shared" si="688"/>
        <v>432100 - Lagerekspeditionsarbejde</v>
      </c>
      <c r="F7351" s="19" t="str">
        <f t="shared" si="689"/>
        <v>20-24 år</v>
      </c>
      <c r="G7351" s="40" t="s">
        <v>516</v>
      </c>
      <c r="H7351" s="41" t="s">
        <v>176</v>
      </c>
      <c r="I7351" s="42" t="s">
        <v>11</v>
      </c>
      <c r="J7351" s="43" t="s">
        <v>19</v>
      </c>
      <c r="K7351" s="44">
        <v>1090</v>
      </c>
      <c r="L7351" s="45">
        <v>28852.357222599949</v>
      </c>
      <c r="M7351" s="46">
        <v>30567.130949670587</v>
      </c>
      <c r="N7351" s="45"/>
      <c r="O7351" s="46"/>
    </row>
    <row r="7352" spans="1:15" x14ac:dyDescent="0.2">
      <c r="A7352" s="11" t="str">
        <f t="shared" si="684"/>
        <v>4321006 - Alle regioner25 år og derover</v>
      </c>
      <c r="B7352" s="12" t="str">
        <f t="shared" si="687"/>
        <v>432100</v>
      </c>
      <c r="C7352" s="14">
        <f t="shared" si="685"/>
        <v>0</v>
      </c>
      <c r="D7352" s="14">
        <f t="shared" si="686"/>
        <v>0</v>
      </c>
      <c r="E7352" s="19" t="str">
        <f t="shared" si="688"/>
        <v>432100 - Lagerekspeditionsarbejde</v>
      </c>
      <c r="F7352" s="19" t="str">
        <f t="shared" si="689"/>
        <v>25 år og derover</v>
      </c>
      <c r="G7352" s="40" t="s">
        <v>516</v>
      </c>
      <c r="H7352" s="41" t="s">
        <v>176</v>
      </c>
      <c r="I7352" s="42" t="s">
        <v>11</v>
      </c>
      <c r="J7352" s="43" t="s">
        <v>9</v>
      </c>
      <c r="K7352" s="44">
        <v>4832</v>
      </c>
      <c r="L7352" s="45">
        <v>29820.828855642107</v>
      </c>
      <c r="M7352" s="46">
        <v>31624.665604547445</v>
      </c>
      <c r="N7352" s="45"/>
      <c r="O7352" s="46"/>
    </row>
    <row r="7353" spans="1:15" x14ac:dyDescent="0.2">
      <c r="A7353" s="11" t="str">
        <f t="shared" si="684"/>
        <v>4321006 - Alle regionerAlle uanset erf.</v>
      </c>
      <c r="B7353" s="12" t="str">
        <f t="shared" si="687"/>
        <v>432100</v>
      </c>
      <c r="C7353" s="14">
        <f t="shared" si="685"/>
        <v>0</v>
      </c>
      <c r="D7353" s="14">
        <f t="shared" si="686"/>
        <v>0</v>
      </c>
      <c r="E7353" s="19" t="str">
        <f t="shared" si="688"/>
        <v>432100 - Lagerekspeditionsarbejde</v>
      </c>
      <c r="F7353" s="19" t="str">
        <f t="shared" si="689"/>
        <v>Alle uanset erf.</v>
      </c>
      <c r="G7353" s="40" t="s">
        <v>516</v>
      </c>
      <c r="H7353" s="41" t="s">
        <v>176</v>
      </c>
      <c r="I7353" s="42" t="s">
        <v>11</v>
      </c>
      <c r="J7353" s="43" t="s">
        <v>10</v>
      </c>
      <c r="K7353" s="44">
        <v>16229</v>
      </c>
      <c r="L7353" s="45">
        <v>26227.940426611935</v>
      </c>
      <c r="M7353" s="46">
        <v>27803.034948124885</v>
      </c>
      <c r="N7353" s="45"/>
      <c r="O7353" s="46"/>
    </row>
    <row r="7354" spans="1:15" x14ac:dyDescent="0.2">
      <c r="A7354" s="11" t="str">
        <f t="shared" si="684"/>
        <v>4322001 - Region HovedstadenUnder 1 år</v>
      </c>
      <c r="B7354" s="12" t="str">
        <f t="shared" si="687"/>
        <v>432200</v>
      </c>
      <c r="C7354" s="14">
        <f t="shared" si="685"/>
        <v>0</v>
      </c>
      <c r="D7354" s="14">
        <f t="shared" si="686"/>
        <v>0</v>
      </c>
      <c r="E7354" s="19" t="str">
        <f t="shared" si="688"/>
        <v>432200 - Registreringsarbejde inden for produktion</v>
      </c>
      <c r="F7354" s="19" t="str">
        <f t="shared" si="689"/>
        <v>Under 1 år</v>
      </c>
      <c r="G7354" s="40" t="s">
        <v>516</v>
      </c>
      <c r="H7354" s="41" t="s">
        <v>177</v>
      </c>
      <c r="I7354" s="42" t="s">
        <v>8</v>
      </c>
      <c r="J7354" s="43" t="s">
        <v>13</v>
      </c>
      <c r="K7354" s="44">
        <v>94</v>
      </c>
      <c r="L7354" s="45">
        <v>22062.425037002919</v>
      </c>
      <c r="M7354" s="46">
        <v>23389.494991326341</v>
      </c>
      <c r="N7354" s="45"/>
      <c r="O7354" s="46"/>
    </row>
    <row r="7355" spans="1:15" x14ac:dyDescent="0.2">
      <c r="A7355" s="11" t="str">
        <f t="shared" si="684"/>
        <v>4322001 - Region Hovedstaden1 år</v>
      </c>
      <c r="B7355" s="12" t="str">
        <f t="shared" si="687"/>
        <v>432200</v>
      </c>
      <c r="C7355" s="14">
        <f t="shared" si="685"/>
        <v>0</v>
      </c>
      <c r="D7355" s="14">
        <f t="shared" si="686"/>
        <v>0</v>
      </c>
      <c r="E7355" s="19" t="str">
        <f t="shared" si="688"/>
        <v>432200 - Registreringsarbejde inden for produktion</v>
      </c>
      <c r="F7355" s="19" t="str">
        <f t="shared" si="689"/>
        <v>1 år</v>
      </c>
      <c r="G7355" s="40" t="s">
        <v>516</v>
      </c>
      <c r="H7355" s="41" t="s">
        <v>177</v>
      </c>
      <c r="I7355" s="42" t="s">
        <v>8</v>
      </c>
      <c r="J7355" s="43" t="s">
        <v>22</v>
      </c>
      <c r="K7355" s="44">
        <v>41</v>
      </c>
      <c r="L7355" s="45">
        <v>26346.604862543332</v>
      </c>
      <c r="M7355" s="46">
        <v>27822.213605048099</v>
      </c>
      <c r="N7355" s="45"/>
      <c r="O7355" s="46"/>
    </row>
    <row r="7356" spans="1:15" x14ac:dyDescent="0.2">
      <c r="A7356" s="11" t="str">
        <f t="shared" si="684"/>
        <v>4322001 - Region Hovedstaden2 år</v>
      </c>
      <c r="B7356" s="12" t="str">
        <f t="shared" si="687"/>
        <v>432200</v>
      </c>
      <c r="C7356" s="14">
        <f t="shared" si="685"/>
        <v>0</v>
      </c>
      <c r="D7356" s="14">
        <f t="shared" si="686"/>
        <v>0</v>
      </c>
      <c r="E7356" s="19" t="str">
        <f t="shared" si="688"/>
        <v>432200 - Registreringsarbejde inden for produktion</v>
      </c>
      <c r="F7356" s="19" t="str">
        <f t="shared" si="689"/>
        <v>2 år</v>
      </c>
      <c r="G7356" s="40" t="s">
        <v>516</v>
      </c>
      <c r="H7356" s="41" t="s">
        <v>177</v>
      </c>
      <c r="I7356" s="42" t="s">
        <v>8</v>
      </c>
      <c r="J7356" s="43" t="s">
        <v>23</v>
      </c>
      <c r="K7356" s="44">
        <v>38</v>
      </c>
      <c r="L7356" s="45">
        <v>26527.011126210557</v>
      </c>
      <c r="M7356" s="46">
        <v>28012.723981228446</v>
      </c>
      <c r="N7356" s="45"/>
      <c r="O7356" s="46"/>
    </row>
    <row r="7357" spans="1:15" x14ac:dyDescent="0.2">
      <c r="A7357" s="11" t="str">
        <f t="shared" si="684"/>
        <v>4322001 - Region Hovedstaden3 år</v>
      </c>
      <c r="B7357" s="12" t="str">
        <f t="shared" si="687"/>
        <v>432200</v>
      </c>
      <c r="C7357" s="14">
        <f t="shared" si="685"/>
        <v>0</v>
      </c>
      <c r="D7357" s="14">
        <f t="shared" si="686"/>
        <v>0</v>
      </c>
      <c r="E7357" s="19" t="str">
        <f t="shared" si="688"/>
        <v>432200 - Registreringsarbejde inden for produktion</v>
      </c>
      <c r="F7357" s="19" t="str">
        <f t="shared" si="689"/>
        <v>3 år</v>
      </c>
      <c r="G7357" s="40" t="s">
        <v>516</v>
      </c>
      <c r="H7357" s="41" t="s">
        <v>177</v>
      </c>
      <c r="I7357" s="42" t="s">
        <v>8</v>
      </c>
      <c r="J7357" s="43" t="s">
        <v>14</v>
      </c>
      <c r="K7357" s="44">
        <v>30</v>
      </c>
      <c r="L7357" s="45">
        <v>26610.96415593354</v>
      </c>
      <c r="M7357" s="46">
        <v>28031.002814886484</v>
      </c>
      <c r="N7357" s="45"/>
      <c r="O7357" s="46"/>
    </row>
    <row r="7358" spans="1:15" x14ac:dyDescent="0.2">
      <c r="A7358" s="11" t="str">
        <f t="shared" si="684"/>
        <v>4322001 - Region Hovedstaden4 år</v>
      </c>
      <c r="B7358" s="12" t="str">
        <f t="shared" si="687"/>
        <v>432200</v>
      </c>
      <c r="C7358" s="14">
        <f t="shared" si="685"/>
        <v>0</v>
      </c>
      <c r="D7358" s="14">
        <f t="shared" si="686"/>
        <v>0</v>
      </c>
      <c r="E7358" s="19" t="str">
        <f t="shared" si="688"/>
        <v>432200 - Registreringsarbejde inden for produktion</v>
      </c>
      <c r="F7358" s="19" t="str">
        <f t="shared" si="689"/>
        <v>4 år</v>
      </c>
      <c r="G7358" s="40" t="s">
        <v>516</v>
      </c>
      <c r="H7358" s="41" t="s">
        <v>177</v>
      </c>
      <c r="I7358" s="42" t="s">
        <v>8</v>
      </c>
      <c r="J7358" s="43" t="s">
        <v>24</v>
      </c>
      <c r="K7358" s="44">
        <v>34</v>
      </c>
      <c r="L7358" s="45">
        <v>24222.932029909101</v>
      </c>
      <c r="M7358" s="46">
        <v>25537.782204242674</v>
      </c>
      <c r="N7358" s="45"/>
      <c r="O7358" s="46"/>
    </row>
    <row r="7359" spans="1:15" x14ac:dyDescent="0.2">
      <c r="A7359" s="11" t="str">
        <f t="shared" si="684"/>
        <v>4322001 - Region Hovedstaden5-9 år</v>
      </c>
      <c r="B7359" s="12" t="str">
        <f t="shared" si="687"/>
        <v>432200</v>
      </c>
      <c r="C7359" s="14">
        <f t="shared" si="685"/>
        <v>0</v>
      </c>
      <c r="D7359" s="14">
        <f t="shared" si="686"/>
        <v>0</v>
      </c>
      <c r="E7359" s="19" t="str">
        <f t="shared" si="688"/>
        <v>432200 - Registreringsarbejde inden for produktion</v>
      </c>
      <c r="F7359" s="19" t="str">
        <f t="shared" si="689"/>
        <v>5-9 år</v>
      </c>
      <c r="G7359" s="40" t="s">
        <v>516</v>
      </c>
      <c r="H7359" s="41" t="s">
        <v>177</v>
      </c>
      <c r="I7359" s="42" t="s">
        <v>8</v>
      </c>
      <c r="J7359" s="43" t="s">
        <v>15</v>
      </c>
      <c r="K7359" s="44">
        <v>130</v>
      </c>
      <c r="L7359" s="45">
        <v>25787.569103051523</v>
      </c>
      <c r="M7359" s="46">
        <v>27252.768827118347</v>
      </c>
      <c r="N7359" s="45"/>
      <c r="O7359" s="46"/>
    </row>
    <row r="7360" spans="1:15" x14ac:dyDescent="0.2">
      <c r="A7360" s="11" t="str">
        <f t="shared" si="684"/>
        <v>4322001 - Region Hovedstaden0-4 år</v>
      </c>
      <c r="B7360" s="12" t="str">
        <f t="shared" si="687"/>
        <v>432200</v>
      </c>
      <c r="C7360" s="14">
        <f t="shared" si="685"/>
        <v>0</v>
      </c>
      <c r="D7360" s="14">
        <f t="shared" si="686"/>
        <v>0</v>
      </c>
      <c r="E7360" s="19" t="str">
        <f t="shared" si="688"/>
        <v>432200 - Registreringsarbejde inden for produktion</v>
      </c>
      <c r="F7360" s="19" t="str">
        <f t="shared" si="689"/>
        <v>0-4 år</v>
      </c>
      <c r="G7360" s="40" t="s">
        <v>516</v>
      </c>
      <c r="H7360" s="41" t="s">
        <v>177</v>
      </c>
      <c r="I7360" s="42" t="s">
        <v>8</v>
      </c>
      <c r="J7360" s="43" t="s">
        <v>16</v>
      </c>
      <c r="K7360" s="44">
        <v>237</v>
      </c>
      <c r="L7360" s="45">
        <v>24131.244228753618</v>
      </c>
      <c r="M7360" s="46">
        <v>25482.77605371716</v>
      </c>
      <c r="N7360" s="45"/>
      <c r="O7360" s="46"/>
    </row>
    <row r="7361" spans="1:15" x14ac:dyDescent="0.2">
      <c r="A7361" s="11" t="str">
        <f t="shared" si="684"/>
        <v>4322001 - Region Hovedstaden10-14 år</v>
      </c>
      <c r="B7361" s="12" t="str">
        <f t="shared" si="687"/>
        <v>432200</v>
      </c>
      <c r="C7361" s="14">
        <f t="shared" si="685"/>
        <v>0</v>
      </c>
      <c r="D7361" s="14">
        <f t="shared" si="686"/>
        <v>0</v>
      </c>
      <c r="E7361" s="19" t="str">
        <f t="shared" si="688"/>
        <v>432200 - Registreringsarbejde inden for produktion</v>
      </c>
      <c r="F7361" s="19" t="str">
        <f t="shared" si="689"/>
        <v>10-14 år</v>
      </c>
      <c r="G7361" s="40" t="s">
        <v>516</v>
      </c>
      <c r="H7361" s="41" t="s">
        <v>177</v>
      </c>
      <c r="I7361" s="42" t="s">
        <v>8</v>
      </c>
      <c r="J7361" s="43" t="s">
        <v>17</v>
      </c>
      <c r="K7361" s="44">
        <v>96</v>
      </c>
      <c r="L7361" s="45">
        <v>26828.55877527648</v>
      </c>
      <c r="M7361" s="46">
        <v>28331.160574792721</v>
      </c>
      <c r="N7361" s="45"/>
      <c r="O7361" s="46"/>
    </row>
    <row r="7362" spans="1:15" x14ac:dyDescent="0.2">
      <c r="A7362" s="11" t="str">
        <f t="shared" ref="A7362:A7425" si="690">B7362&amp;I7362&amp;F7362</f>
        <v>4322001 - Region Hovedstaden15-20 år</v>
      </c>
      <c r="B7362" s="12" t="str">
        <f t="shared" si="687"/>
        <v>432200</v>
      </c>
      <c r="C7362" s="14">
        <f t="shared" ref="C7362:C7425" si="691">N7362*1.2</f>
        <v>0</v>
      </c>
      <c r="D7362" s="14">
        <f t="shared" ref="D7362:D7425" si="692">O7362*1.2</f>
        <v>0</v>
      </c>
      <c r="E7362" s="19" t="str">
        <f t="shared" si="688"/>
        <v>432200 - Registreringsarbejde inden for produktion</v>
      </c>
      <c r="F7362" s="19" t="str">
        <f t="shared" si="689"/>
        <v>15-20 år</v>
      </c>
      <c r="G7362" s="40" t="s">
        <v>516</v>
      </c>
      <c r="H7362" s="41" t="s">
        <v>177</v>
      </c>
      <c r="I7362" s="42" t="s">
        <v>8</v>
      </c>
      <c r="J7362" s="43" t="s">
        <v>18</v>
      </c>
      <c r="K7362" s="44">
        <v>92</v>
      </c>
      <c r="L7362" s="45">
        <v>28091.998576503964</v>
      </c>
      <c r="M7362" s="46">
        <v>29617.397157985841</v>
      </c>
      <c r="N7362" s="45"/>
      <c r="O7362" s="46"/>
    </row>
    <row r="7363" spans="1:15" x14ac:dyDescent="0.2">
      <c r="A7363" s="11" t="str">
        <f t="shared" si="690"/>
        <v>4322001 - Region Hovedstaden20-24 år</v>
      </c>
      <c r="B7363" s="12" t="str">
        <f t="shared" ref="B7363:B7426" si="693">LEFT(E7363,6)</f>
        <v>432200</v>
      </c>
      <c r="C7363" s="14">
        <f t="shared" si="691"/>
        <v>0</v>
      </c>
      <c r="D7363" s="14">
        <f t="shared" si="692"/>
        <v>0</v>
      </c>
      <c r="E7363" s="19" t="str">
        <f t="shared" ref="E7363:E7426" si="694">TRIM(H7363)</f>
        <v>432200 - Registreringsarbejde inden for produktion</v>
      </c>
      <c r="F7363" s="19" t="str">
        <f t="shared" ref="F7363:F7426" si="695">MID(J7363,6,30)</f>
        <v>20-24 år</v>
      </c>
      <c r="G7363" s="40" t="s">
        <v>516</v>
      </c>
      <c r="H7363" s="41" t="s">
        <v>177</v>
      </c>
      <c r="I7363" s="42" t="s">
        <v>8</v>
      </c>
      <c r="J7363" s="43" t="s">
        <v>19</v>
      </c>
      <c r="K7363" s="44">
        <v>101</v>
      </c>
      <c r="L7363" s="45">
        <v>31569.845109375834</v>
      </c>
      <c r="M7363" s="46">
        <v>33363.582555439185</v>
      </c>
      <c r="N7363" s="45"/>
      <c r="O7363" s="46"/>
    </row>
    <row r="7364" spans="1:15" x14ac:dyDescent="0.2">
      <c r="A7364" s="11" t="str">
        <f t="shared" si="690"/>
        <v>4322001 - Region Hovedstaden25 år og derover</v>
      </c>
      <c r="B7364" s="12" t="str">
        <f t="shared" si="693"/>
        <v>432200</v>
      </c>
      <c r="C7364" s="14">
        <f t="shared" si="691"/>
        <v>0</v>
      </c>
      <c r="D7364" s="14">
        <f t="shared" si="692"/>
        <v>0</v>
      </c>
      <c r="E7364" s="19" t="str">
        <f t="shared" si="694"/>
        <v>432200 - Registreringsarbejde inden for produktion</v>
      </c>
      <c r="F7364" s="19" t="str">
        <f t="shared" si="695"/>
        <v>25 år og derover</v>
      </c>
      <c r="G7364" s="40" t="s">
        <v>516</v>
      </c>
      <c r="H7364" s="41" t="s">
        <v>177</v>
      </c>
      <c r="I7364" s="42" t="s">
        <v>8</v>
      </c>
      <c r="J7364" s="43" t="s">
        <v>9</v>
      </c>
      <c r="K7364" s="44">
        <v>425</v>
      </c>
      <c r="L7364" s="45">
        <v>30479.510688304883</v>
      </c>
      <c r="M7364" s="46">
        <v>32351.014606480036</v>
      </c>
      <c r="N7364" s="45"/>
      <c r="O7364" s="46"/>
    </row>
    <row r="7365" spans="1:15" x14ac:dyDescent="0.2">
      <c r="A7365" s="11" t="str">
        <f t="shared" si="690"/>
        <v>4322001 - Region HovedstadenAlle uanset erf.</v>
      </c>
      <c r="B7365" s="12" t="str">
        <f t="shared" si="693"/>
        <v>432200</v>
      </c>
      <c r="C7365" s="14">
        <f t="shared" si="691"/>
        <v>0</v>
      </c>
      <c r="D7365" s="14">
        <f t="shared" si="692"/>
        <v>0</v>
      </c>
      <c r="E7365" s="19" t="str">
        <f t="shared" si="694"/>
        <v>432200 - Registreringsarbejde inden for produktion</v>
      </c>
      <c r="F7365" s="19" t="str">
        <f t="shared" si="695"/>
        <v>Alle uanset erf.</v>
      </c>
      <c r="G7365" s="40" t="s">
        <v>516</v>
      </c>
      <c r="H7365" s="41" t="s">
        <v>177</v>
      </c>
      <c r="I7365" s="42" t="s">
        <v>8</v>
      </c>
      <c r="J7365" s="43" t="s">
        <v>10</v>
      </c>
      <c r="K7365" s="44">
        <v>1081</v>
      </c>
      <c r="L7365" s="45">
        <v>28051.514055223019</v>
      </c>
      <c r="M7365" s="46">
        <v>29644.058539564936</v>
      </c>
      <c r="N7365" s="45"/>
      <c r="O7365" s="46"/>
    </row>
    <row r="7366" spans="1:15" x14ac:dyDescent="0.2">
      <c r="A7366" s="11" t="str">
        <f t="shared" si="690"/>
        <v>4322002 - Region SjællandUnder 1 år</v>
      </c>
      <c r="B7366" s="12" t="str">
        <f t="shared" si="693"/>
        <v>432200</v>
      </c>
      <c r="C7366" s="14">
        <f t="shared" si="691"/>
        <v>0</v>
      </c>
      <c r="D7366" s="14">
        <f t="shared" si="692"/>
        <v>0</v>
      </c>
      <c r="E7366" s="19" t="str">
        <f t="shared" si="694"/>
        <v>432200 - Registreringsarbejde inden for produktion</v>
      </c>
      <c r="F7366" s="19" t="str">
        <f t="shared" si="695"/>
        <v>Under 1 år</v>
      </c>
      <c r="G7366" s="40" t="s">
        <v>516</v>
      </c>
      <c r="H7366" s="41" t="s">
        <v>177</v>
      </c>
      <c r="I7366" s="42" t="s">
        <v>20</v>
      </c>
      <c r="J7366" s="43" t="s">
        <v>13</v>
      </c>
      <c r="K7366" s="44">
        <v>18</v>
      </c>
      <c r="L7366" s="45">
        <v>25121.805514254222</v>
      </c>
      <c r="M7366" s="46">
        <v>26634.168130232902</v>
      </c>
      <c r="N7366" s="45"/>
      <c r="O7366" s="46"/>
    </row>
    <row r="7367" spans="1:15" x14ac:dyDescent="0.2">
      <c r="A7367" s="11" t="str">
        <f t="shared" si="690"/>
        <v>4322002 - Region Sjælland2 år</v>
      </c>
      <c r="B7367" s="12" t="str">
        <f t="shared" si="693"/>
        <v>432200</v>
      </c>
      <c r="C7367" s="14">
        <f t="shared" si="691"/>
        <v>0</v>
      </c>
      <c r="D7367" s="14">
        <f t="shared" si="692"/>
        <v>0</v>
      </c>
      <c r="E7367" s="19" t="str">
        <f t="shared" si="694"/>
        <v>432200 - Registreringsarbejde inden for produktion</v>
      </c>
      <c r="F7367" s="19" t="str">
        <f t="shared" si="695"/>
        <v>2 år</v>
      </c>
      <c r="G7367" s="40" t="s">
        <v>516</v>
      </c>
      <c r="H7367" s="41" t="s">
        <v>177</v>
      </c>
      <c r="I7367" s="42" t="s">
        <v>20</v>
      </c>
      <c r="J7367" s="43" t="s">
        <v>23</v>
      </c>
      <c r="K7367" s="44">
        <v>12</v>
      </c>
      <c r="L7367" s="45">
        <v>25434.100163222156</v>
      </c>
      <c r="M7367" s="46">
        <v>26956.679064835382</v>
      </c>
      <c r="N7367" s="45"/>
      <c r="O7367" s="46"/>
    </row>
    <row r="7368" spans="1:15" x14ac:dyDescent="0.2">
      <c r="A7368" s="11" t="str">
        <f t="shared" si="690"/>
        <v>4322002 - Region Sjælland3 år</v>
      </c>
      <c r="B7368" s="12" t="str">
        <f t="shared" si="693"/>
        <v>432200</v>
      </c>
      <c r="C7368" s="14">
        <f t="shared" si="691"/>
        <v>0</v>
      </c>
      <c r="D7368" s="14">
        <f t="shared" si="692"/>
        <v>0</v>
      </c>
      <c r="E7368" s="19" t="str">
        <f t="shared" si="694"/>
        <v>432200 - Registreringsarbejde inden for produktion</v>
      </c>
      <c r="F7368" s="19" t="str">
        <f t="shared" si="695"/>
        <v>3 år</v>
      </c>
      <c r="G7368" s="40" t="s">
        <v>516</v>
      </c>
      <c r="H7368" s="41" t="s">
        <v>177</v>
      </c>
      <c r="I7368" s="42" t="s">
        <v>20</v>
      </c>
      <c r="J7368" s="43" t="s">
        <v>14</v>
      </c>
      <c r="K7368" s="44">
        <v>16</v>
      </c>
      <c r="L7368" s="45">
        <v>28526.712939037421</v>
      </c>
      <c r="M7368" s="46">
        <v>30242.614231552292</v>
      </c>
      <c r="N7368" s="45"/>
      <c r="O7368" s="46"/>
    </row>
    <row r="7369" spans="1:15" x14ac:dyDescent="0.2">
      <c r="A7369" s="11" t="str">
        <f t="shared" si="690"/>
        <v>4322002 - Region Sjælland4 år</v>
      </c>
      <c r="B7369" s="12" t="str">
        <f t="shared" si="693"/>
        <v>432200</v>
      </c>
      <c r="C7369" s="14">
        <f t="shared" si="691"/>
        <v>0</v>
      </c>
      <c r="D7369" s="14">
        <f t="shared" si="692"/>
        <v>0</v>
      </c>
      <c r="E7369" s="19" t="str">
        <f t="shared" si="694"/>
        <v>432200 - Registreringsarbejde inden for produktion</v>
      </c>
      <c r="F7369" s="19" t="str">
        <f t="shared" si="695"/>
        <v>4 år</v>
      </c>
      <c r="G7369" s="40" t="s">
        <v>516</v>
      </c>
      <c r="H7369" s="41" t="s">
        <v>177</v>
      </c>
      <c r="I7369" s="42" t="s">
        <v>20</v>
      </c>
      <c r="J7369" s="43" t="s">
        <v>24</v>
      </c>
      <c r="K7369" s="44">
        <v>14</v>
      </c>
      <c r="L7369" s="45">
        <v>25951.191612082457</v>
      </c>
      <c r="M7369" s="46">
        <v>27513.484259079654</v>
      </c>
      <c r="N7369" s="45"/>
      <c r="O7369" s="46"/>
    </row>
    <row r="7370" spans="1:15" x14ac:dyDescent="0.2">
      <c r="A7370" s="11" t="str">
        <f t="shared" si="690"/>
        <v>4322002 - Region Sjælland5-9 år</v>
      </c>
      <c r="B7370" s="12" t="str">
        <f t="shared" si="693"/>
        <v>432200</v>
      </c>
      <c r="C7370" s="14">
        <f t="shared" si="691"/>
        <v>0</v>
      </c>
      <c r="D7370" s="14">
        <f t="shared" si="692"/>
        <v>0</v>
      </c>
      <c r="E7370" s="19" t="str">
        <f t="shared" si="694"/>
        <v>432200 - Registreringsarbejde inden for produktion</v>
      </c>
      <c r="F7370" s="19" t="str">
        <f t="shared" si="695"/>
        <v>5-9 år</v>
      </c>
      <c r="G7370" s="40" t="s">
        <v>516</v>
      </c>
      <c r="H7370" s="41" t="s">
        <v>177</v>
      </c>
      <c r="I7370" s="42" t="s">
        <v>20</v>
      </c>
      <c r="J7370" s="43" t="s">
        <v>15</v>
      </c>
      <c r="K7370" s="44">
        <v>36</v>
      </c>
      <c r="L7370" s="45">
        <v>28931.820822158985</v>
      </c>
      <c r="M7370" s="46">
        <v>30577.268266301809</v>
      </c>
      <c r="N7370" s="45"/>
      <c r="O7370" s="46"/>
    </row>
    <row r="7371" spans="1:15" x14ac:dyDescent="0.2">
      <c r="A7371" s="11" t="str">
        <f t="shared" si="690"/>
        <v>4322002 - Region Sjælland0-4 år</v>
      </c>
      <c r="B7371" s="12" t="str">
        <f t="shared" si="693"/>
        <v>432200</v>
      </c>
      <c r="C7371" s="14">
        <f t="shared" si="691"/>
        <v>0</v>
      </c>
      <c r="D7371" s="14">
        <f t="shared" si="692"/>
        <v>0</v>
      </c>
      <c r="E7371" s="19" t="str">
        <f t="shared" si="694"/>
        <v>432200 - Registreringsarbejde inden for produktion</v>
      </c>
      <c r="F7371" s="19" t="str">
        <f t="shared" si="695"/>
        <v>0-4 år</v>
      </c>
      <c r="G7371" s="40" t="s">
        <v>516</v>
      </c>
      <c r="H7371" s="41" t="s">
        <v>177</v>
      </c>
      <c r="I7371" s="42" t="s">
        <v>20</v>
      </c>
      <c r="J7371" s="43" t="s">
        <v>16</v>
      </c>
      <c r="K7371" s="44">
        <v>66</v>
      </c>
      <c r="L7371" s="45">
        <v>25508.679073559106</v>
      </c>
      <c r="M7371" s="46">
        <v>27021.702705081174</v>
      </c>
      <c r="N7371" s="45"/>
      <c r="O7371" s="46"/>
    </row>
    <row r="7372" spans="1:15" x14ac:dyDescent="0.2">
      <c r="A7372" s="11" t="str">
        <f t="shared" si="690"/>
        <v>4322002 - Region Sjælland10-14 år</v>
      </c>
      <c r="B7372" s="12" t="str">
        <f t="shared" si="693"/>
        <v>432200</v>
      </c>
      <c r="C7372" s="14">
        <f t="shared" si="691"/>
        <v>0</v>
      </c>
      <c r="D7372" s="14">
        <f t="shared" si="692"/>
        <v>0</v>
      </c>
      <c r="E7372" s="19" t="str">
        <f t="shared" si="694"/>
        <v>432200 - Registreringsarbejde inden for produktion</v>
      </c>
      <c r="F7372" s="19" t="str">
        <f t="shared" si="695"/>
        <v>10-14 år</v>
      </c>
      <c r="G7372" s="40" t="s">
        <v>516</v>
      </c>
      <c r="H7372" s="41" t="s">
        <v>177</v>
      </c>
      <c r="I7372" s="42" t="s">
        <v>20</v>
      </c>
      <c r="J7372" s="43" t="s">
        <v>17</v>
      </c>
      <c r="K7372" s="44">
        <v>55</v>
      </c>
      <c r="L7372" s="45">
        <v>26772.348443818453</v>
      </c>
      <c r="M7372" s="46">
        <v>28360.325451566685</v>
      </c>
      <c r="N7372" s="45"/>
      <c r="O7372" s="46"/>
    </row>
    <row r="7373" spans="1:15" x14ac:dyDescent="0.2">
      <c r="A7373" s="11" t="str">
        <f t="shared" si="690"/>
        <v>4322002 - Region Sjælland15-20 år</v>
      </c>
      <c r="B7373" s="12" t="str">
        <f t="shared" si="693"/>
        <v>432200</v>
      </c>
      <c r="C7373" s="14">
        <f t="shared" si="691"/>
        <v>0</v>
      </c>
      <c r="D7373" s="14">
        <f t="shared" si="692"/>
        <v>0</v>
      </c>
      <c r="E7373" s="19" t="str">
        <f t="shared" si="694"/>
        <v>432200 - Registreringsarbejde inden for produktion</v>
      </c>
      <c r="F7373" s="19" t="str">
        <f t="shared" si="695"/>
        <v>15-20 år</v>
      </c>
      <c r="G7373" s="40" t="s">
        <v>516</v>
      </c>
      <c r="H7373" s="41" t="s">
        <v>177</v>
      </c>
      <c r="I7373" s="42" t="s">
        <v>20</v>
      </c>
      <c r="J7373" s="43" t="s">
        <v>18</v>
      </c>
      <c r="K7373" s="44">
        <v>41</v>
      </c>
      <c r="L7373" s="45">
        <v>29177.719281308218</v>
      </c>
      <c r="M7373" s="46">
        <v>30965.292565722637</v>
      </c>
      <c r="N7373" s="45"/>
      <c r="O7373" s="46"/>
    </row>
    <row r="7374" spans="1:15" x14ac:dyDescent="0.2">
      <c r="A7374" s="11" t="str">
        <f t="shared" si="690"/>
        <v>4322002 - Region Sjælland20-24 år</v>
      </c>
      <c r="B7374" s="12" t="str">
        <f t="shared" si="693"/>
        <v>432200</v>
      </c>
      <c r="C7374" s="14">
        <f t="shared" si="691"/>
        <v>0</v>
      </c>
      <c r="D7374" s="14">
        <f t="shared" si="692"/>
        <v>0</v>
      </c>
      <c r="E7374" s="19" t="str">
        <f t="shared" si="694"/>
        <v>432200 - Registreringsarbejde inden for produktion</v>
      </c>
      <c r="F7374" s="19" t="str">
        <f t="shared" si="695"/>
        <v>20-24 år</v>
      </c>
      <c r="G7374" s="40" t="s">
        <v>516</v>
      </c>
      <c r="H7374" s="41" t="s">
        <v>177</v>
      </c>
      <c r="I7374" s="42" t="s">
        <v>20</v>
      </c>
      <c r="J7374" s="43" t="s">
        <v>19</v>
      </c>
      <c r="K7374" s="44">
        <v>40</v>
      </c>
      <c r="L7374" s="45">
        <v>30540.27978683211</v>
      </c>
      <c r="M7374" s="46">
        <v>32340.297002690033</v>
      </c>
      <c r="N7374" s="45"/>
      <c r="O7374" s="46"/>
    </row>
    <row r="7375" spans="1:15" x14ac:dyDescent="0.2">
      <c r="A7375" s="11" t="str">
        <f t="shared" si="690"/>
        <v>4322002 - Region Sjælland25 år og derover</v>
      </c>
      <c r="B7375" s="12" t="str">
        <f t="shared" si="693"/>
        <v>432200</v>
      </c>
      <c r="C7375" s="14">
        <f t="shared" si="691"/>
        <v>0</v>
      </c>
      <c r="D7375" s="14">
        <f t="shared" si="692"/>
        <v>0</v>
      </c>
      <c r="E7375" s="19" t="str">
        <f t="shared" si="694"/>
        <v>432200 - Registreringsarbejde inden for produktion</v>
      </c>
      <c r="F7375" s="19" t="str">
        <f t="shared" si="695"/>
        <v>25 år og derover</v>
      </c>
      <c r="G7375" s="40" t="s">
        <v>516</v>
      </c>
      <c r="H7375" s="41" t="s">
        <v>177</v>
      </c>
      <c r="I7375" s="42" t="s">
        <v>20</v>
      </c>
      <c r="J7375" s="43" t="s">
        <v>9</v>
      </c>
      <c r="K7375" s="44">
        <v>226</v>
      </c>
      <c r="L7375" s="45">
        <v>29459.002348110072</v>
      </c>
      <c r="M7375" s="46">
        <v>31216.106574134679</v>
      </c>
      <c r="N7375" s="45"/>
      <c r="O7375" s="46"/>
    </row>
    <row r="7376" spans="1:15" x14ac:dyDescent="0.2">
      <c r="A7376" s="11" t="str">
        <f t="shared" si="690"/>
        <v>4322002 - Region SjællandAlle uanset erf.</v>
      </c>
      <c r="B7376" s="12" t="str">
        <f t="shared" si="693"/>
        <v>432200</v>
      </c>
      <c r="C7376" s="14">
        <f t="shared" si="691"/>
        <v>0</v>
      </c>
      <c r="D7376" s="14">
        <f t="shared" si="692"/>
        <v>0</v>
      </c>
      <c r="E7376" s="19" t="str">
        <f t="shared" si="694"/>
        <v>432200 - Registreringsarbejde inden for produktion</v>
      </c>
      <c r="F7376" s="19" t="str">
        <f t="shared" si="695"/>
        <v>Alle uanset erf.</v>
      </c>
      <c r="G7376" s="40" t="s">
        <v>516</v>
      </c>
      <c r="H7376" s="41" t="s">
        <v>177</v>
      </c>
      <c r="I7376" s="42" t="s">
        <v>20</v>
      </c>
      <c r="J7376" s="43" t="s">
        <v>10</v>
      </c>
      <c r="K7376" s="44">
        <v>464</v>
      </c>
      <c r="L7376" s="45">
        <v>29015.209012858737</v>
      </c>
      <c r="M7376" s="46">
        <v>30671.578157572792</v>
      </c>
      <c r="N7376" s="45"/>
      <c r="O7376" s="46"/>
    </row>
    <row r="7377" spans="1:15" x14ac:dyDescent="0.2">
      <c r="A7377" s="11" t="str">
        <f t="shared" si="690"/>
        <v>4322003 - Region SyddanmarkUnder 1 år</v>
      </c>
      <c r="B7377" s="12" t="str">
        <f t="shared" si="693"/>
        <v>432200</v>
      </c>
      <c r="C7377" s="14">
        <f t="shared" si="691"/>
        <v>0</v>
      </c>
      <c r="D7377" s="14">
        <f t="shared" si="692"/>
        <v>0</v>
      </c>
      <c r="E7377" s="19" t="str">
        <f t="shared" si="694"/>
        <v>432200 - Registreringsarbejde inden for produktion</v>
      </c>
      <c r="F7377" s="19" t="str">
        <f t="shared" si="695"/>
        <v>Under 1 år</v>
      </c>
      <c r="G7377" s="40" t="s">
        <v>516</v>
      </c>
      <c r="H7377" s="41" t="s">
        <v>177</v>
      </c>
      <c r="I7377" s="42" t="s">
        <v>544</v>
      </c>
      <c r="J7377" s="43" t="s">
        <v>13</v>
      </c>
      <c r="K7377" s="44">
        <v>243</v>
      </c>
      <c r="L7377" s="45">
        <v>24714.878625588557</v>
      </c>
      <c r="M7377" s="46">
        <v>26163.452044474798</v>
      </c>
      <c r="N7377" s="45"/>
      <c r="O7377" s="46"/>
    </row>
    <row r="7378" spans="1:15" x14ac:dyDescent="0.2">
      <c r="A7378" s="11" t="str">
        <f t="shared" si="690"/>
        <v>4322003 - Region Syddanmark1 år</v>
      </c>
      <c r="B7378" s="12" t="str">
        <f t="shared" si="693"/>
        <v>432200</v>
      </c>
      <c r="C7378" s="14">
        <f t="shared" si="691"/>
        <v>0</v>
      </c>
      <c r="D7378" s="14">
        <f t="shared" si="692"/>
        <v>0</v>
      </c>
      <c r="E7378" s="19" t="str">
        <f t="shared" si="694"/>
        <v>432200 - Registreringsarbejde inden for produktion</v>
      </c>
      <c r="F7378" s="19" t="str">
        <f t="shared" si="695"/>
        <v>1 år</v>
      </c>
      <c r="G7378" s="40" t="s">
        <v>516</v>
      </c>
      <c r="H7378" s="41" t="s">
        <v>177</v>
      </c>
      <c r="I7378" s="42" t="s">
        <v>544</v>
      </c>
      <c r="J7378" s="43" t="s">
        <v>22</v>
      </c>
      <c r="K7378" s="44">
        <v>126</v>
      </c>
      <c r="L7378" s="45">
        <v>27350.480916491579</v>
      </c>
      <c r="M7378" s="46">
        <v>28911.695227432876</v>
      </c>
      <c r="N7378" s="45"/>
      <c r="O7378" s="46"/>
    </row>
    <row r="7379" spans="1:15" x14ac:dyDescent="0.2">
      <c r="A7379" s="11" t="str">
        <f t="shared" si="690"/>
        <v>4322003 - Region Syddanmark2 år</v>
      </c>
      <c r="B7379" s="12" t="str">
        <f t="shared" si="693"/>
        <v>432200</v>
      </c>
      <c r="C7379" s="14">
        <f t="shared" si="691"/>
        <v>0</v>
      </c>
      <c r="D7379" s="14">
        <f t="shared" si="692"/>
        <v>0</v>
      </c>
      <c r="E7379" s="19" t="str">
        <f t="shared" si="694"/>
        <v>432200 - Registreringsarbejde inden for produktion</v>
      </c>
      <c r="F7379" s="19" t="str">
        <f t="shared" si="695"/>
        <v>2 år</v>
      </c>
      <c r="G7379" s="40" t="s">
        <v>516</v>
      </c>
      <c r="H7379" s="41" t="s">
        <v>177</v>
      </c>
      <c r="I7379" s="42" t="s">
        <v>544</v>
      </c>
      <c r="J7379" s="43" t="s">
        <v>23</v>
      </c>
      <c r="K7379" s="44">
        <v>83</v>
      </c>
      <c r="L7379" s="45">
        <v>26128.326577202311</v>
      </c>
      <c r="M7379" s="46">
        <v>27692.464428575327</v>
      </c>
      <c r="N7379" s="45"/>
      <c r="O7379" s="46"/>
    </row>
    <row r="7380" spans="1:15" x14ac:dyDescent="0.2">
      <c r="A7380" s="11" t="str">
        <f t="shared" si="690"/>
        <v>4322003 - Region Syddanmark3 år</v>
      </c>
      <c r="B7380" s="12" t="str">
        <f t="shared" si="693"/>
        <v>432200</v>
      </c>
      <c r="C7380" s="14">
        <f t="shared" si="691"/>
        <v>0</v>
      </c>
      <c r="D7380" s="14">
        <f t="shared" si="692"/>
        <v>0</v>
      </c>
      <c r="E7380" s="19" t="str">
        <f t="shared" si="694"/>
        <v>432200 - Registreringsarbejde inden for produktion</v>
      </c>
      <c r="F7380" s="19" t="str">
        <f t="shared" si="695"/>
        <v>3 år</v>
      </c>
      <c r="G7380" s="40" t="s">
        <v>516</v>
      </c>
      <c r="H7380" s="41" t="s">
        <v>177</v>
      </c>
      <c r="I7380" s="42" t="s">
        <v>544</v>
      </c>
      <c r="J7380" s="43" t="s">
        <v>14</v>
      </c>
      <c r="K7380" s="44">
        <v>89</v>
      </c>
      <c r="L7380" s="45">
        <v>27024.96395646294</v>
      </c>
      <c r="M7380" s="46">
        <v>28632.490912777906</v>
      </c>
      <c r="N7380" s="45"/>
      <c r="O7380" s="46"/>
    </row>
    <row r="7381" spans="1:15" x14ac:dyDescent="0.2">
      <c r="A7381" s="11" t="str">
        <f t="shared" si="690"/>
        <v>4322003 - Region Syddanmark4 år</v>
      </c>
      <c r="B7381" s="12" t="str">
        <f t="shared" si="693"/>
        <v>432200</v>
      </c>
      <c r="C7381" s="14">
        <f t="shared" si="691"/>
        <v>0</v>
      </c>
      <c r="D7381" s="14">
        <f t="shared" si="692"/>
        <v>0</v>
      </c>
      <c r="E7381" s="19" t="str">
        <f t="shared" si="694"/>
        <v>432200 - Registreringsarbejde inden for produktion</v>
      </c>
      <c r="F7381" s="19" t="str">
        <f t="shared" si="695"/>
        <v>4 år</v>
      </c>
      <c r="G7381" s="40" t="s">
        <v>516</v>
      </c>
      <c r="H7381" s="41" t="s">
        <v>177</v>
      </c>
      <c r="I7381" s="42" t="s">
        <v>544</v>
      </c>
      <c r="J7381" s="43" t="s">
        <v>24</v>
      </c>
      <c r="K7381" s="44">
        <v>105</v>
      </c>
      <c r="L7381" s="45">
        <v>27851.97596137544</v>
      </c>
      <c r="M7381" s="46">
        <v>29512.087946249307</v>
      </c>
      <c r="N7381" s="45"/>
      <c r="O7381" s="46"/>
    </row>
    <row r="7382" spans="1:15" x14ac:dyDescent="0.2">
      <c r="A7382" s="11" t="str">
        <f t="shared" si="690"/>
        <v>4322003 - Region Syddanmark5-9 år</v>
      </c>
      <c r="B7382" s="12" t="str">
        <f t="shared" si="693"/>
        <v>432200</v>
      </c>
      <c r="C7382" s="14">
        <f t="shared" si="691"/>
        <v>0</v>
      </c>
      <c r="D7382" s="14">
        <f t="shared" si="692"/>
        <v>0</v>
      </c>
      <c r="E7382" s="19" t="str">
        <f t="shared" si="694"/>
        <v>432200 - Registreringsarbejde inden for produktion</v>
      </c>
      <c r="F7382" s="19" t="str">
        <f t="shared" si="695"/>
        <v>5-9 år</v>
      </c>
      <c r="G7382" s="40" t="s">
        <v>516</v>
      </c>
      <c r="H7382" s="41" t="s">
        <v>177</v>
      </c>
      <c r="I7382" s="42" t="s">
        <v>544</v>
      </c>
      <c r="J7382" s="43" t="s">
        <v>15</v>
      </c>
      <c r="K7382" s="44">
        <v>427</v>
      </c>
      <c r="L7382" s="45">
        <v>27491.431879950989</v>
      </c>
      <c r="M7382" s="46">
        <v>29123.364669400791</v>
      </c>
      <c r="N7382" s="45"/>
      <c r="O7382" s="46"/>
    </row>
    <row r="7383" spans="1:15" x14ac:dyDescent="0.2">
      <c r="A7383" s="11" t="str">
        <f t="shared" si="690"/>
        <v>4322003 - Region Syddanmark0-4 år</v>
      </c>
      <c r="B7383" s="12" t="str">
        <f t="shared" si="693"/>
        <v>432200</v>
      </c>
      <c r="C7383" s="14">
        <f t="shared" si="691"/>
        <v>0</v>
      </c>
      <c r="D7383" s="14">
        <f t="shared" si="692"/>
        <v>0</v>
      </c>
      <c r="E7383" s="19" t="str">
        <f t="shared" si="694"/>
        <v>432200 - Registreringsarbejde inden for produktion</v>
      </c>
      <c r="F7383" s="19" t="str">
        <f t="shared" si="695"/>
        <v>0-4 år</v>
      </c>
      <c r="G7383" s="40" t="s">
        <v>516</v>
      </c>
      <c r="H7383" s="41" t="s">
        <v>177</v>
      </c>
      <c r="I7383" s="42" t="s">
        <v>544</v>
      </c>
      <c r="J7383" s="43" t="s">
        <v>16</v>
      </c>
      <c r="K7383" s="44">
        <v>646</v>
      </c>
      <c r="L7383" s="45">
        <v>26305.018796514494</v>
      </c>
      <c r="M7383" s="46">
        <v>27850.827040201828</v>
      </c>
      <c r="N7383" s="45"/>
      <c r="O7383" s="46"/>
    </row>
    <row r="7384" spans="1:15" x14ac:dyDescent="0.2">
      <c r="A7384" s="11" t="str">
        <f t="shared" si="690"/>
        <v>4322003 - Region Syddanmark10-14 år</v>
      </c>
      <c r="B7384" s="12" t="str">
        <f t="shared" si="693"/>
        <v>432200</v>
      </c>
      <c r="C7384" s="14">
        <f t="shared" si="691"/>
        <v>0</v>
      </c>
      <c r="D7384" s="14">
        <f t="shared" si="692"/>
        <v>0</v>
      </c>
      <c r="E7384" s="19" t="str">
        <f t="shared" si="694"/>
        <v>432200 - Registreringsarbejde inden for produktion</v>
      </c>
      <c r="F7384" s="19" t="str">
        <f t="shared" si="695"/>
        <v>10-14 år</v>
      </c>
      <c r="G7384" s="40" t="s">
        <v>516</v>
      </c>
      <c r="H7384" s="41" t="s">
        <v>177</v>
      </c>
      <c r="I7384" s="42" t="s">
        <v>544</v>
      </c>
      <c r="J7384" s="43" t="s">
        <v>17</v>
      </c>
      <c r="K7384" s="44">
        <v>353</v>
      </c>
      <c r="L7384" s="45">
        <v>27868.246890216178</v>
      </c>
      <c r="M7384" s="46">
        <v>29525.93487727267</v>
      </c>
      <c r="N7384" s="45"/>
      <c r="O7384" s="46"/>
    </row>
    <row r="7385" spans="1:15" x14ac:dyDescent="0.2">
      <c r="A7385" s="11" t="str">
        <f t="shared" si="690"/>
        <v>4322003 - Region Syddanmark15-20 år</v>
      </c>
      <c r="B7385" s="12" t="str">
        <f t="shared" si="693"/>
        <v>432200</v>
      </c>
      <c r="C7385" s="14">
        <f t="shared" si="691"/>
        <v>0</v>
      </c>
      <c r="D7385" s="14">
        <f t="shared" si="692"/>
        <v>0</v>
      </c>
      <c r="E7385" s="19" t="str">
        <f t="shared" si="694"/>
        <v>432200 - Registreringsarbejde inden for produktion</v>
      </c>
      <c r="F7385" s="19" t="str">
        <f t="shared" si="695"/>
        <v>15-20 år</v>
      </c>
      <c r="G7385" s="40" t="s">
        <v>516</v>
      </c>
      <c r="H7385" s="41" t="s">
        <v>177</v>
      </c>
      <c r="I7385" s="42" t="s">
        <v>544</v>
      </c>
      <c r="J7385" s="43" t="s">
        <v>18</v>
      </c>
      <c r="K7385" s="44">
        <v>232</v>
      </c>
      <c r="L7385" s="45">
        <v>28710.000935501961</v>
      </c>
      <c r="M7385" s="46">
        <v>30428.687321462679</v>
      </c>
      <c r="N7385" s="45"/>
      <c r="O7385" s="46"/>
    </row>
    <row r="7386" spans="1:15" x14ac:dyDescent="0.2">
      <c r="A7386" s="11" t="str">
        <f t="shared" si="690"/>
        <v>4322003 - Region Syddanmark20-24 år</v>
      </c>
      <c r="B7386" s="12" t="str">
        <f t="shared" si="693"/>
        <v>432200</v>
      </c>
      <c r="C7386" s="14">
        <f t="shared" si="691"/>
        <v>0</v>
      </c>
      <c r="D7386" s="14">
        <f t="shared" si="692"/>
        <v>0</v>
      </c>
      <c r="E7386" s="19" t="str">
        <f t="shared" si="694"/>
        <v>432200 - Registreringsarbejde inden for produktion</v>
      </c>
      <c r="F7386" s="19" t="str">
        <f t="shared" si="695"/>
        <v>20-24 år</v>
      </c>
      <c r="G7386" s="40" t="s">
        <v>516</v>
      </c>
      <c r="H7386" s="41" t="s">
        <v>177</v>
      </c>
      <c r="I7386" s="42" t="s">
        <v>544</v>
      </c>
      <c r="J7386" s="43" t="s">
        <v>19</v>
      </c>
      <c r="K7386" s="44">
        <v>256</v>
      </c>
      <c r="L7386" s="45">
        <v>28536.378108407433</v>
      </c>
      <c r="M7386" s="46">
        <v>30233.80857006364</v>
      </c>
      <c r="N7386" s="45"/>
      <c r="O7386" s="46"/>
    </row>
    <row r="7387" spans="1:15" x14ac:dyDescent="0.2">
      <c r="A7387" s="11" t="str">
        <f t="shared" si="690"/>
        <v>4322003 - Region Syddanmark25 år og derover</v>
      </c>
      <c r="B7387" s="12" t="str">
        <f t="shared" si="693"/>
        <v>432200</v>
      </c>
      <c r="C7387" s="14">
        <f t="shared" si="691"/>
        <v>0</v>
      </c>
      <c r="D7387" s="14">
        <f t="shared" si="692"/>
        <v>0</v>
      </c>
      <c r="E7387" s="19" t="str">
        <f t="shared" si="694"/>
        <v>432200 - Registreringsarbejde inden for produktion</v>
      </c>
      <c r="F7387" s="19" t="str">
        <f t="shared" si="695"/>
        <v>25 år og derover</v>
      </c>
      <c r="G7387" s="40" t="s">
        <v>516</v>
      </c>
      <c r="H7387" s="41" t="s">
        <v>177</v>
      </c>
      <c r="I7387" s="42" t="s">
        <v>544</v>
      </c>
      <c r="J7387" s="43" t="s">
        <v>9</v>
      </c>
      <c r="K7387" s="44">
        <v>1013</v>
      </c>
      <c r="L7387" s="45">
        <v>28771.089478067388</v>
      </c>
      <c r="M7387" s="46">
        <v>30471.415864990973</v>
      </c>
      <c r="N7387" s="45"/>
      <c r="O7387" s="46"/>
    </row>
    <row r="7388" spans="1:15" x14ac:dyDescent="0.2">
      <c r="A7388" s="11" t="str">
        <f t="shared" si="690"/>
        <v>4322003 - Region SyddanmarkAlle uanset erf.</v>
      </c>
      <c r="B7388" s="12" t="str">
        <f t="shared" si="693"/>
        <v>432200</v>
      </c>
      <c r="C7388" s="14">
        <f t="shared" si="691"/>
        <v>0</v>
      </c>
      <c r="D7388" s="14">
        <f t="shared" si="692"/>
        <v>0</v>
      </c>
      <c r="E7388" s="19" t="str">
        <f t="shared" si="694"/>
        <v>432200 - Registreringsarbejde inden for produktion</v>
      </c>
      <c r="F7388" s="19" t="str">
        <f t="shared" si="695"/>
        <v>Alle uanset erf.</v>
      </c>
      <c r="G7388" s="40" t="s">
        <v>516</v>
      </c>
      <c r="H7388" s="41" t="s">
        <v>177</v>
      </c>
      <c r="I7388" s="42" t="s">
        <v>544</v>
      </c>
      <c r="J7388" s="43" t="s">
        <v>10</v>
      </c>
      <c r="K7388" s="44">
        <v>2927</v>
      </c>
      <c r="L7388" s="45">
        <v>28169.146342179039</v>
      </c>
      <c r="M7388" s="46">
        <v>29821.286645835604</v>
      </c>
      <c r="N7388" s="45"/>
      <c r="O7388" s="46"/>
    </row>
    <row r="7389" spans="1:15" x14ac:dyDescent="0.2">
      <c r="A7389" s="11" t="str">
        <f t="shared" si="690"/>
        <v>4322004 - Region MidtjyllandUnder 1 år</v>
      </c>
      <c r="B7389" s="12" t="str">
        <f t="shared" si="693"/>
        <v>432200</v>
      </c>
      <c r="C7389" s="14">
        <f t="shared" si="691"/>
        <v>0</v>
      </c>
      <c r="D7389" s="14">
        <f t="shared" si="692"/>
        <v>0</v>
      </c>
      <c r="E7389" s="19" t="str">
        <f t="shared" si="694"/>
        <v>432200 - Registreringsarbejde inden for produktion</v>
      </c>
      <c r="F7389" s="19" t="str">
        <f t="shared" si="695"/>
        <v>Under 1 år</v>
      </c>
      <c r="G7389" s="40" t="s">
        <v>516</v>
      </c>
      <c r="H7389" s="41" t="s">
        <v>177</v>
      </c>
      <c r="I7389" s="42" t="s">
        <v>517</v>
      </c>
      <c r="J7389" s="43" t="s">
        <v>13</v>
      </c>
      <c r="K7389" s="44">
        <v>492</v>
      </c>
      <c r="L7389" s="45">
        <v>24075.083205113991</v>
      </c>
      <c r="M7389" s="46">
        <v>25516.306346780097</v>
      </c>
      <c r="N7389" s="45"/>
      <c r="O7389" s="46"/>
    </row>
    <row r="7390" spans="1:15" x14ac:dyDescent="0.2">
      <c r="A7390" s="11" t="str">
        <f t="shared" si="690"/>
        <v>4322004 - Region Midtjylland1 år</v>
      </c>
      <c r="B7390" s="12" t="str">
        <f t="shared" si="693"/>
        <v>432200</v>
      </c>
      <c r="C7390" s="14">
        <f t="shared" si="691"/>
        <v>0</v>
      </c>
      <c r="D7390" s="14">
        <f t="shared" si="692"/>
        <v>0</v>
      </c>
      <c r="E7390" s="19" t="str">
        <f t="shared" si="694"/>
        <v>432200 - Registreringsarbejde inden for produktion</v>
      </c>
      <c r="F7390" s="19" t="str">
        <f t="shared" si="695"/>
        <v>1 år</v>
      </c>
      <c r="G7390" s="40" t="s">
        <v>516</v>
      </c>
      <c r="H7390" s="41" t="s">
        <v>177</v>
      </c>
      <c r="I7390" s="42" t="s">
        <v>517</v>
      </c>
      <c r="J7390" s="43" t="s">
        <v>22</v>
      </c>
      <c r="K7390" s="44">
        <v>215</v>
      </c>
      <c r="L7390" s="45">
        <v>25930.433919057843</v>
      </c>
      <c r="M7390" s="46">
        <v>27464.313946236281</v>
      </c>
      <c r="N7390" s="45"/>
      <c r="O7390" s="46"/>
    </row>
    <row r="7391" spans="1:15" x14ac:dyDescent="0.2">
      <c r="A7391" s="11" t="str">
        <f t="shared" si="690"/>
        <v>4322004 - Region Midtjylland2 år</v>
      </c>
      <c r="B7391" s="12" t="str">
        <f t="shared" si="693"/>
        <v>432200</v>
      </c>
      <c r="C7391" s="14">
        <f t="shared" si="691"/>
        <v>0</v>
      </c>
      <c r="D7391" s="14">
        <f t="shared" si="692"/>
        <v>0</v>
      </c>
      <c r="E7391" s="19" t="str">
        <f t="shared" si="694"/>
        <v>432200 - Registreringsarbejde inden for produktion</v>
      </c>
      <c r="F7391" s="19" t="str">
        <f t="shared" si="695"/>
        <v>2 år</v>
      </c>
      <c r="G7391" s="40" t="s">
        <v>516</v>
      </c>
      <c r="H7391" s="41" t="s">
        <v>177</v>
      </c>
      <c r="I7391" s="42" t="s">
        <v>517</v>
      </c>
      <c r="J7391" s="43" t="s">
        <v>23</v>
      </c>
      <c r="K7391" s="44">
        <v>191</v>
      </c>
      <c r="L7391" s="45">
        <v>26405.223324777107</v>
      </c>
      <c r="M7391" s="46">
        <v>27972.627131160512</v>
      </c>
      <c r="N7391" s="45"/>
      <c r="O7391" s="46"/>
    </row>
    <row r="7392" spans="1:15" x14ac:dyDescent="0.2">
      <c r="A7392" s="11" t="str">
        <f t="shared" si="690"/>
        <v>4322004 - Region Midtjylland3 år</v>
      </c>
      <c r="B7392" s="12" t="str">
        <f t="shared" si="693"/>
        <v>432200</v>
      </c>
      <c r="C7392" s="14">
        <f t="shared" si="691"/>
        <v>0</v>
      </c>
      <c r="D7392" s="14">
        <f t="shared" si="692"/>
        <v>0</v>
      </c>
      <c r="E7392" s="19" t="str">
        <f t="shared" si="694"/>
        <v>432200 - Registreringsarbejde inden for produktion</v>
      </c>
      <c r="F7392" s="19" t="str">
        <f t="shared" si="695"/>
        <v>3 år</v>
      </c>
      <c r="G7392" s="40" t="s">
        <v>516</v>
      </c>
      <c r="H7392" s="41" t="s">
        <v>177</v>
      </c>
      <c r="I7392" s="42" t="s">
        <v>517</v>
      </c>
      <c r="J7392" s="43" t="s">
        <v>14</v>
      </c>
      <c r="K7392" s="44">
        <v>141</v>
      </c>
      <c r="L7392" s="45">
        <v>25332.881935013269</v>
      </c>
      <c r="M7392" s="46">
        <v>26849.401540730807</v>
      </c>
      <c r="N7392" s="45"/>
      <c r="O7392" s="46"/>
    </row>
    <row r="7393" spans="1:15" x14ac:dyDescent="0.2">
      <c r="A7393" s="11" t="str">
        <f t="shared" si="690"/>
        <v>4322004 - Region Midtjylland4 år</v>
      </c>
      <c r="B7393" s="12" t="str">
        <f t="shared" si="693"/>
        <v>432200</v>
      </c>
      <c r="C7393" s="14">
        <f t="shared" si="691"/>
        <v>0</v>
      </c>
      <c r="D7393" s="14">
        <f t="shared" si="692"/>
        <v>0</v>
      </c>
      <c r="E7393" s="19" t="str">
        <f t="shared" si="694"/>
        <v>432200 - Registreringsarbejde inden for produktion</v>
      </c>
      <c r="F7393" s="19" t="str">
        <f t="shared" si="695"/>
        <v>4 år</v>
      </c>
      <c r="G7393" s="40" t="s">
        <v>516</v>
      </c>
      <c r="H7393" s="41" t="s">
        <v>177</v>
      </c>
      <c r="I7393" s="42" t="s">
        <v>517</v>
      </c>
      <c r="J7393" s="43" t="s">
        <v>24</v>
      </c>
      <c r="K7393" s="44">
        <v>141</v>
      </c>
      <c r="L7393" s="45">
        <v>26881.569907005669</v>
      </c>
      <c r="M7393" s="46">
        <v>28490.799678060506</v>
      </c>
      <c r="N7393" s="45"/>
      <c r="O7393" s="46"/>
    </row>
    <row r="7394" spans="1:15" x14ac:dyDescent="0.2">
      <c r="A7394" s="11" t="str">
        <f t="shared" si="690"/>
        <v>4322004 - Region Midtjylland5-9 år</v>
      </c>
      <c r="B7394" s="12" t="str">
        <f t="shared" si="693"/>
        <v>432200</v>
      </c>
      <c r="C7394" s="14">
        <f t="shared" si="691"/>
        <v>0</v>
      </c>
      <c r="D7394" s="14">
        <f t="shared" si="692"/>
        <v>0</v>
      </c>
      <c r="E7394" s="19" t="str">
        <f t="shared" si="694"/>
        <v>432200 - Registreringsarbejde inden for produktion</v>
      </c>
      <c r="F7394" s="19" t="str">
        <f t="shared" si="695"/>
        <v>5-9 år</v>
      </c>
      <c r="G7394" s="40" t="s">
        <v>516</v>
      </c>
      <c r="H7394" s="41" t="s">
        <v>177</v>
      </c>
      <c r="I7394" s="42" t="s">
        <v>517</v>
      </c>
      <c r="J7394" s="43" t="s">
        <v>15</v>
      </c>
      <c r="K7394" s="44">
        <v>622</v>
      </c>
      <c r="L7394" s="45">
        <v>25897.90379678932</v>
      </c>
      <c r="M7394" s="46">
        <v>27432.083202051654</v>
      </c>
      <c r="N7394" s="45"/>
      <c r="O7394" s="46"/>
    </row>
    <row r="7395" spans="1:15" x14ac:dyDescent="0.2">
      <c r="A7395" s="11" t="str">
        <f t="shared" si="690"/>
        <v>4322004 - Region Midtjylland0-4 år</v>
      </c>
      <c r="B7395" s="12" t="str">
        <f t="shared" si="693"/>
        <v>432200</v>
      </c>
      <c r="C7395" s="14">
        <f t="shared" si="691"/>
        <v>0</v>
      </c>
      <c r="D7395" s="14">
        <f t="shared" si="692"/>
        <v>0</v>
      </c>
      <c r="E7395" s="19" t="str">
        <f t="shared" si="694"/>
        <v>432200 - Registreringsarbejde inden for produktion</v>
      </c>
      <c r="F7395" s="19" t="str">
        <f t="shared" si="695"/>
        <v>0-4 år</v>
      </c>
      <c r="G7395" s="40" t="s">
        <v>516</v>
      </c>
      <c r="H7395" s="41" t="s">
        <v>177</v>
      </c>
      <c r="I7395" s="42" t="s">
        <v>517</v>
      </c>
      <c r="J7395" s="43" t="s">
        <v>16</v>
      </c>
      <c r="K7395" s="44">
        <v>1180</v>
      </c>
      <c r="L7395" s="45">
        <v>25171.473421800674</v>
      </c>
      <c r="M7395" s="46">
        <v>26678.330519500192</v>
      </c>
      <c r="N7395" s="45"/>
      <c r="O7395" s="46"/>
    </row>
    <row r="7396" spans="1:15" x14ac:dyDescent="0.2">
      <c r="A7396" s="11" t="str">
        <f t="shared" si="690"/>
        <v>4322004 - Region Midtjylland10-14 år</v>
      </c>
      <c r="B7396" s="12" t="str">
        <f t="shared" si="693"/>
        <v>432200</v>
      </c>
      <c r="C7396" s="14">
        <f t="shared" si="691"/>
        <v>0</v>
      </c>
      <c r="D7396" s="14">
        <f t="shared" si="692"/>
        <v>0</v>
      </c>
      <c r="E7396" s="19" t="str">
        <f t="shared" si="694"/>
        <v>432200 - Registreringsarbejde inden for produktion</v>
      </c>
      <c r="F7396" s="19" t="str">
        <f t="shared" si="695"/>
        <v>10-14 år</v>
      </c>
      <c r="G7396" s="40" t="s">
        <v>516</v>
      </c>
      <c r="H7396" s="41" t="s">
        <v>177</v>
      </c>
      <c r="I7396" s="42" t="s">
        <v>517</v>
      </c>
      <c r="J7396" s="43" t="s">
        <v>17</v>
      </c>
      <c r="K7396" s="44">
        <v>413</v>
      </c>
      <c r="L7396" s="45">
        <v>26994.264129784813</v>
      </c>
      <c r="M7396" s="46">
        <v>28610.240192032816</v>
      </c>
      <c r="N7396" s="45"/>
      <c r="O7396" s="46"/>
    </row>
    <row r="7397" spans="1:15" x14ac:dyDescent="0.2">
      <c r="A7397" s="11" t="str">
        <f t="shared" si="690"/>
        <v>4322004 - Region Midtjylland15-20 år</v>
      </c>
      <c r="B7397" s="12" t="str">
        <f t="shared" si="693"/>
        <v>432200</v>
      </c>
      <c r="C7397" s="14">
        <f t="shared" si="691"/>
        <v>0</v>
      </c>
      <c r="D7397" s="14">
        <f t="shared" si="692"/>
        <v>0</v>
      </c>
      <c r="E7397" s="19" t="str">
        <f t="shared" si="694"/>
        <v>432200 - Registreringsarbejde inden for produktion</v>
      </c>
      <c r="F7397" s="19" t="str">
        <f t="shared" si="695"/>
        <v>15-20 år</v>
      </c>
      <c r="G7397" s="40" t="s">
        <v>516</v>
      </c>
      <c r="H7397" s="41" t="s">
        <v>177</v>
      </c>
      <c r="I7397" s="42" t="s">
        <v>517</v>
      </c>
      <c r="J7397" s="43" t="s">
        <v>18</v>
      </c>
      <c r="K7397" s="44">
        <v>292</v>
      </c>
      <c r="L7397" s="45">
        <v>27534.193402467678</v>
      </c>
      <c r="M7397" s="46">
        <v>29153.331254317505</v>
      </c>
      <c r="N7397" s="45"/>
      <c r="O7397" s="46"/>
    </row>
    <row r="7398" spans="1:15" x14ac:dyDescent="0.2">
      <c r="A7398" s="11" t="str">
        <f t="shared" si="690"/>
        <v>4322004 - Region Midtjylland20-24 år</v>
      </c>
      <c r="B7398" s="12" t="str">
        <f t="shared" si="693"/>
        <v>432200</v>
      </c>
      <c r="C7398" s="14">
        <f t="shared" si="691"/>
        <v>0</v>
      </c>
      <c r="D7398" s="14">
        <f t="shared" si="692"/>
        <v>0</v>
      </c>
      <c r="E7398" s="19" t="str">
        <f t="shared" si="694"/>
        <v>432200 - Registreringsarbejde inden for produktion</v>
      </c>
      <c r="F7398" s="19" t="str">
        <f t="shared" si="695"/>
        <v>20-24 år</v>
      </c>
      <c r="G7398" s="40" t="s">
        <v>516</v>
      </c>
      <c r="H7398" s="41" t="s">
        <v>177</v>
      </c>
      <c r="I7398" s="42" t="s">
        <v>517</v>
      </c>
      <c r="J7398" s="43" t="s">
        <v>19</v>
      </c>
      <c r="K7398" s="44">
        <v>290</v>
      </c>
      <c r="L7398" s="45">
        <v>28324.54585994803</v>
      </c>
      <c r="M7398" s="46">
        <v>29935.455587277102</v>
      </c>
      <c r="N7398" s="45"/>
      <c r="O7398" s="46"/>
    </row>
    <row r="7399" spans="1:15" x14ac:dyDescent="0.2">
      <c r="A7399" s="11" t="str">
        <f t="shared" si="690"/>
        <v>4322004 - Region Midtjylland25 år og derover</v>
      </c>
      <c r="B7399" s="12" t="str">
        <f t="shared" si="693"/>
        <v>432200</v>
      </c>
      <c r="C7399" s="14">
        <f t="shared" si="691"/>
        <v>0</v>
      </c>
      <c r="D7399" s="14">
        <f t="shared" si="692"/>
        <v>0</v>
      </c>
      <c r="E7399" s="19" t="str">
        <f t="shared" si="694"/>
        <v>432200 - Registreringsarbejde inden for produktion</v>
      </c>
      <c r="F7399" s="19" t="str">
        <f t="shared" si="695"/>
        <v>25 år og derover</v>
      </c>
      <c r="G7399" s="40" t="s">
        <v>516</v>
      </c>
      <c r="H7399" s="41" t="s">
        <v>177</v>
      </c>
      <c r="I7399" s="42" t="s">
        <v>517</v>
      </c>
      <c r="J7399" s="43" t="s">
        <v>9</v>
      </c>
      <c r="K7399" s="44">
        <v>1254</v>
      </c>
      <c r="L7399" s="45">
        <v>28188.177884364188</v>
      </c>
      <c r="M7399" s="46">
        <v>29849.56428388886</v>
      </c>
      <c r="N7399" s="45"/>
      <c r="O7399" s="46"/>
    </row>
    <row r="7400" spans="1:15" x14ac:dyDescent="0.2">
      <c r="A7400" s="11" t="str">
        <f t="shared" si="690"/>
        <v>4322004 - Region MidtjyllandAlle uanset erf.</v>
      </c>
      <c r="B7400" s="12" t="str">
        <f t="shared" si="693"/>
        <v>432200</v>
      </c>
      <c r="C7400" s="14">
        <f t="shared" si="691"/>
        <v>0</v>
      </c>
      <c r="D7400" s="14">
        <f t="shared" si="692"/>
        <v>0</v>
      </c>
      <c r="E7400" s="19" t="str">
        <f t="shared" si="694"/>
        <v>432200 - Registreringsarbejde inden for produktion</v>
      </c>
      <c r="F7400" s="19" t="str">
        <f t="shared" si="695"/>
        <v>Alle uanset erf.</v>
      </c>
      <c r="G7400" s="40" t="s">
        <v>516</v>
      </c>
      <c r="H7400" s="41" t="s">
        <v>177</v>
      </c>
      <c r="I7400" s="42" t="s">
        <v>517</v>
      </c>
      <c r="J7400" s="43" t="s">
        <v>10</v>
      </c>
      <c r="K7400" s="44">
        <v>4051</v>
      </c>
      <c r="L7400" s="45">
        <v>27013.556045887752</v>
      </c>
      <c r="M7400" s="46">
        <v>28600.229572639892</v>
      </c>
      <c r="N7400" s="45"/>
      <c r="O7400" s="46"/>
    </row>
    <row r="7401" spans="1:15" x14ac:dyDescent="0.2">
      <c r="A7401" s="11" t="str">
        <f t="shared" si="690"/>
        <v>4322005 - Region NordjyllandUnder 1 år</v>
      </c>
      <c r="B7401" s="12" t="str">
        <f t="shared" si="693"/>
        <v>432200</v>
      </c>
      <c r="C7401" s="14">
        <f t="shared" si="691"/>
        <v>0</v>
      </c>
      <c r="D7401" s="14">
        <f t="shared" si="692"/>
        <v>0</v>
      </c>
      <c r="E7401" s="19" t="str">
        <f t="shared" si="694"/>
        <v>432200 - Registreringsarbejde inden for produktion</v>
      </c>
      <c r="F7401" s="19" t="str">
        <f t="shared" si="695"/>
        <v>Under 1 år</v>
      </c>
      <c r="G7401" s="40" t="s">
        <v>516</v>
      </c>
      <c r="H7401" s="41" t="s">
        <v>177</v>
      </c>
      <c r="I7401" s="42" t="s">
        <v>21</v>
      </c>
      <c r="J7401" s="43" t="s">
        <v>13</v>
      </c>
      <c r="K7401" s="44">
        <v>54</v>
      </c>
      <c r="L7401" s="45">
        <v>25041.006193484955</v>
      </c>
      <c r="M7401" s="46">
        <v>26548.504594108628</v>
      </c>
      <c r="N7401" s="45"/>
      <c r="O7401" s="46"/>
    </row>
    <row r="7402" spans="1:15" x14ac:dyDescent="0.2">
      <c r="A7402" s="11" t="str">
        <f t="shared" si="690"/>
        <v>4322005 - Region Nordjylland1 år</v>
      </c>
      <c r="B7402" s="12" t="str">
        <f t="shared" si="693"/>
        <v>432200</v>
      </c>
      <c r="C7402" s="14">
        <f t="shared" si="691"/>
        <v>0</v>
      </c>
      <c r="D7402" s="14">
        <f t="shared" si="692"/>
        <v>0</v>
      </c>
      <c r="E7402" s="19" t="str">
        <f t="shared" si="694"/>
        <v>432200 - Registreringsarbejde inden for produktion</v>
      </c>
      <c r="F7402" s="19" t="str">
        <f t="shared" si="695"/>
        <v>1 år</v>
      </c>
      <c r="G7402" s="40" t="s">
        <v>516</v>
      </c>
      <c r="H7402" s="41" t="s">
        <v>177</v>
      </c>
      <c r="I7402" s="42" t="s">
        <v>21</v>
      </c>
      <c r="J7402" s="43" t="s">
        <v>22</v>
      </c>
      <c r="K7402" s="44">
        <v>32</v>
      </c>
      <c r="L7402" s="45">
        <v>25009.988867213011</v>
      </c>
      <c r="M7402" s="46">
        <v>26515.6199878486</v>
      </c>
      <c r="N7402" s="45"/>
      <c r="O7402" s="46"/>
    </row>
    <row r="7403" spans="1:15" x14ac:dyDescent="0.2">
      <c r="A7403" s="11" t="str">
        <f t="shared" si="690"/>
        <v>4322005 - Region Nordjylland2 år</v>
      </c>
      <c r="B7403" s="12" t="str">
        <f t="shared" si="693"/>
        <v>432200</v>
      </c>
      <c r="C7403" s="14">
        <f t="shared" si="691"/>
        <v>0</v>
      </c>
      <c r="D7403" s="14">
        <f t="shared" si="692"/>
        <v>0</v>
      </c>
      <c r="E7403" s="19" t="str">
        <f t="shared" si="694"/>
        <v>432200 - Registreringsarbejde inden for produktion</v>
      </c>
      <c r="F7403" s="19" t="str">
        <f t="shared" si="695"/>
        <v>2 år</v>
      </c>
      <c r="G7403" s="40" t="s">
        <v>516</v>
      </c>
      <c r="H7403" s="41" t="s">
        <v>177</v>
      </c>
      <c r="I7403" s="42" t="s">
        <v>21</v>
      </c>
      <c r="J7403" s="43" t="s">
        <v>23</v>
      </c>
      <c r="K7403" s="44">
        <v>24</v>
      </c>
      <c r="L7403" s="45">
        <v>27386.637588445505</v>
      </c>
      <c r="M7403" s="46">
        <v>28983.404481277925</v>
      </c>
      <c r="N7403" s="45"/>
      <c r="O7403" s="46"/>
    </row>
    <row r="7404" spans="1:15" x14ac:dyDescent="0.2">
      <c r="A7404" s="11" t="str">
        <f t="shared" si="690"/>
        <v>4322005 - Region Nordjylland3 år</v>
      </c>
      <c r="B7404" s="12" t="str">
        <f t="shared" si="693"/>
        <v>432200</v>
      </c>
      <c r="C7404" s="14">
        <f t="shared" si="691"/>
        <v>0</v>
      </c>
      <c r="D7404" s="14">
        <f t="shared" si="692"/>
        <v>0</v>
      </c>
      <c r="E7404" s="19" t="str">
        <f t="shared" si="694"/>
        <v>432200 - Registreringsarbejde inden for produktion</v>
      </c>
      <c r="F7404" s="19" t="str">
        <f t="shared" si="695"/>
        <v>3 år</v>
      </c>
      <c r="G7404" s="40" t="s">
        <v>516</v>
      </c>
      <c r="H7404" s="41" t="s">
        <v>177</v>
      </c>
      <c r="I7404" s="42" t="s">
        <v>21</v>
      </c>
      <c r="J7404" s="43" t="s">
        <v>14</v>
      </c>
      <c r="K7404" s="44">
        <v>33</v>
      </c>
      <c r="L7404" s="45">
        <v>26117.482554718437</v>
      </c>
      <c r="M7404" s="46">
        <v>27689.786114540981</v>
      </c>
      <c r="N7404" s="45"/>
      <c r="O7404" s="46"/>
    </row>
    <row r="7405" spans="1:15" x14ac:dyDescent="0.2">
      <c r="A7405" s="11" t="str">
        <f t="shared" si="690"/>
        <v>4322005 - Region Nordjylland4 år</v>
      </c>
      <c r="B7405" s="12" t="str">
        <f t="shared" si="693"/>
        <v>432200</v>
      </c>
      <c r="C7405" s="14">
        <f t="shared" si="691"/>
        <v>0</v>
      </c>
      <c r="D7405" s="14">
        <f t="shared" si="692"/>
        <v>0</v>
      </c>
      <c r="E7405" s="19" t="str">
        <f t="shared" si="694"/>
        <v>432200 - Registreringsarbejde inden for produktion</v>
      </c>
      <c r="F7405" s="19" t="str">
        <f t="shared" si="695"/>
        <v>4 år</v>
      </c>
      <c r="G7405" s="40" t="s">
        <v>516</v>
      </c>
      <c r="H7405" s="41" t="s">
        <v>177</v>
      </c>
      <c r="I7405" s="42" t="s">
        <v>21</v>
      </c>
      <c r="J7405" s="43" t="s">
        <v>24</v>
      </c>
      <c r="K7405" s="44">
        <v>37</v>
      </c>
      <c r="L7405" s="45">
        <v>26118.764555792273</v>
      </c>
      <c r="M7405" s="46">
        <v>27676.14715503982</v>
      </c>
      <c r="N7405" s="45"/>
      <c r="O7405" s="46"/>
    </row>
    <row r="7406" spans="1:15" x14ac:dyDescent="0.2">
      <c r="A7406" s="11" t="str">
        <f t="shared" si="690"/>
        <v>4322005 - Region Nordjylland5-9 år</v>
      </c>
      <c r="B7406" s="12" t="str">
        <f t="shared" si="693"/>
        <v>432200</v>
      </c>
      <c r="C7406" s="14">
        <f t="shared" si="691"/>
        <v>0</v>
      </c>
      <c r="D7406" s="14">
        <f t="shared" si="692"/>
        <v>0</v>
      </c>
      <c r="E7406" s="19" t="str">
        <f t="shared" si="694"/>
        <v>432200 - Registreringsarbejde inden for produktion</v>
      </c>
      <c r="F7406" s="19" t="str">
        <f t="shared" si="695"/>
        <v>5-9 år</v>
      </c>
      <c r="G7406" s="40" t="s">
        <v>516</v>
      </c>
      <c r="H7406" s="41" t="s">
        <v>177</v>
      </c>
      <c r="I7406" s="42" t="s">
        <v>21</v>
      </c>
      <c r="J7406" s="43" t="s">
        <v>15</v>
      </c>
      <c r="K7406" s="44">
        <v>140</v>
      </c>
      <c r="L7406" s="45">
        <v>26753.187145955573</v>
      </c>
      <c r="M7406" s="46">
        <v>28354.731452140364</v>
      </c>
      <c r="N7406" s="45"/>
      <c r="O7406" s="46"/>
    </row>
    <row r="7407" spans="1:15" x14ac:dyDescent="0.2">
      <c r="A7407" s="11" t="str">
        <f t="shared" si="690"/>
        <v>4322005 - Region Nordjylland0-4 år</v>
      </c>
      <c r="B7407" s="12" t="str">
        <f t="shared" si="693"/>
        <v>432200</v>
      </c>
      <c r="C7407" s="14">
        <f t="shared" si="691"/>
        <v>0</v>
      </c>
      <c r="D7407" s="14">
        <f t="shared" si="692"/>
        <v>0</v>
      </c>
      <c r="E7407" s="19" t="str">
        <f t="shared" si="694"/>
        <v>432200 - Registreringsarbejde inden for produktion</v>
      </c>
      <c r="F7407" s="19" t="str">
        <f t="shared" si="695"/>
        <v>0-4 år</v>
      </c>
      <c r="G7407" s="40" t="s">
        <v>516</v>
      </c>
      <c r="H7407" s="41" t="s">
        <v>177</v>
      </c>
      <c r="I7407" s="42" t="s">
        <v>21</v>
      </c>
      <c r="J7407" s="43" t="s">
        <v>16</v>
      </c>
      <c r="K7407" s="44">
        <v>180</v>
      </c>
      <c r="L7407" s="45">
        <v>25701.72291421027</v>
      </c>
      <c r="M7407" s="46">
        <v>27248.997248439115</v>
      </c>
      <c r="N7407" s="45"/>
      <c r="O7407" s="46"/>
    </row>
    <row r="7408" spans="1:15" x14ac:dyDescent="0.2">
      <c r="A7408" s="11" t="str">
        <f t="shared" si="690"/>
        <v>4322005 - Region Nordjylland10-14 år</v>
      </c>
      <c r="B7408" s="12" t="str">
        <f t="shared" si="693"/>
        <v>432200</v>
      </c>
      <c r="C7408" s="14">
        <f t="shared" si="691"/>
        <v>0</v>
      </c>
      <c r="D7408" s="14">
        <f t="shared" si="692"/>
        <v>0</v>
      </c>
      <c r="E7408" s="19" t="str">
        <f t="shared" si="694"/>
        <v>432200 - Registreringsarbejde inden for produktion</v>
      </c>
      <c r="F7408" s="19" t="str">
        <f t="shared" si="695"/>
        <v>10-14 år</v>
      </c>
      <c r="G7408" s="40" t="s">
        <v>516</v>
      </c>
      <c r="H7408" s="41" t="s">
        <v>177</v>
      </c>
      <c r="I7408" s="42" t="s">
        <v>21</v>
      </c>
      <c r="J7408" s="43" t="s">
        <v>17</v>
      </c>
      <c r="K7408" s="44">
        <v>86</v>
      </c>
      <c r="L7408" s="45">
        <v>27520.087575213816</v>
      </c>
      <c r="M7408" s="46">
        <v>29161.026809834002</v>
      </c>
      <c r="N7408" s="45"/>
      <c r="O7408" s="46"/>
    </row>
    <row r="7409" spans="1:15" x14ac:dyDescent="0.2">
      <c r="A7409" s="11" t="str">
        <f t="shared" si="690"/>
        <v>4322005 - Region Nordjylland15-20 år</v>
      </c>
      <c r="B7409" s="12" t="str">
        <f t="shared" si="693"/>
        <v>432200</v>
      </c>
      <c r="C7409" s="14">
        <f t="shared" si="691"/>
        <v>0</v>
      </c>
      <c r="D7409" s="14">
        <f t="shared" si="692"/>
        <v>0</v>
      </c>
      <c r="E7409" s="19" t="str">
        <f t="shared" si="694"/>
        <v>432200 - Registreringsarbejde inden for produktion</v>
      </c>
      <c r="F7409" s="19" t="str">
        <f t="shared" si="695"/>
        <v>15-20 år</v>
      </c>
      <c r="G7409" s="40" t="s">
        <v>516</v>
      </c>
      <c r="H7409" s="41" t="s">
        <v>177</v>
      </c>
      <c r="I7409" s="42" t="s">
        <v>21</v>
      </c>
      <c r="J7409" s="43" t="s">
        <v>18</v>
      </c>
      <c r="K7409" s="44">
        <v>69</v>
      </c>
      <c r="L7409" s="45">
        <v>27354.631405144464</v>
      </c>
      <c r="M7409" s="46">
        <v>28959.254031397228</v>
      </c>
      <c r="N7409" s="45"/>
      <c r="O7409" s="46"/>
    </row>
    <row r="7410" spans="1:15" x14ac:dyDescent="0.2">
      <c r="A7410" s="11" t="str">
        <f t="shared" si="690"/>
        <v>4322005 - Region Nordjylland20-24 år</v>
      </c>
      <c r="B7410" s="12" t="str">
        <f t="shared" si="693"/>
        <v>432200</v>
      </c>
      <c r="C7410" s="14">
        <f t="shared" si="691"/>
        <v>0</v>
      </c>
      <c r="D7410" s="14">
        <f t="shared" si="692"/>
        <v>0</v>
      </c>
      <c r="E7410" s="19" t="str">
        <f t="shared" si="694"/>
        <v>432200 - Registreringsarbejde inden for produktion</v>
      </c>
      <c r="F7410" s="19" t="str">
        <f t="shared" si="695"/>
        <v>20-24 år</v>
      </c>
      <c r="G7410" s="40" t="s">
        <v>516</v>
      </c>
      <c r="H7410" s="41" t="s">
        <v>177</v>
      </c>
      <c r="I7410" s="42" t="s">
        <v>21</v>
      </c>
      <c r="J7410" s="43" t="s">
        <v>19</v>
      </c>
      <c r="K7410" s="44">
        <v>77</v>
      </c>
      <c r="L7410" s="45">
        <v>28567.677605588531</v>
      </c>
      <c r="M7410" s="46">
        <v>30190.837709500192</v>
      </c>
      <c r="N7410" s="45"/>
      <c r="O7410" s="46"/>
    </row>
    <row r="7411" spans="1:15" x14ac:dyDescent="0.2">
      <c r="A7411" s="11" t="str">
        <f t="shared" si="690"/>
        <v>4322005 - Region Nordjylland25 år og derover</v>
      </c>
      <c r="B7411" s="12" t="str">
        <f t="shared" si="693"/>
        <v>432200</v>
      </c>
      <c r="C7411" s="14">
        <f t="shared" si="691"/>
        <v>0</v>
      </c>
      <c r="D7411" s="14">
        <f t="shared" si="692"/>
        <v>0</v>
      </c>
      <c r="E7411" s="19" t="str">
        <f t="shared" si="694"/>
        <v>432200 - Registreringsarbejde inden for produktion</v>
      </c>
      <c r="F7411" s="19" t="str">
        <f t="shared" si="695"/>
        <v>25 år og derover</v>
      </c>
      <c r="G7411" s="40" t="s">
        <v>516</v>
      </c>
      <c r="H7411" s="41" t="s">
        <v>177</v>
      </c>
      <c r="I7411" s="42" t="s">
        <v>21</v>
      </c>
      <c r="J7411" s="43" t="s">
        <v>9</v>
      </c>
      <c r="K7411" s="44">
        <v>439</v>
      </c>
      <c r="L7411" s="45">
        <v>28355.660381404879</v>
      </c>
      <c r="M7411" s="46">
        <v>30038.974372933764</v>
      </c>
      <c r="N7411" s="45"/>
      <c r="O7411" s="46"/>
    </row>
    <row r="7412" spans="1:15" x14ac:dyDescent="0.2">
      <c r="A7412" s="11" t="str">
        <f t="shared" si="690"/>
        <v>4322005 - Region NordjyllandAlle uanset erf.</v>
      </c>
      <c r="B7412" s="12" t="str">
        <f t="shared" si="693"/>
        <v>432200</v>
      </c>
      <c r="C7412" s="14">
        <f t="shared" si="691"/>
        <v>0</v>
      </c>
      <c r="D7412" s="14">
        <f t="shared" si="692"/>
        <v>0</v>
      </c>
      <c r="E7412" s="19" t="str">
        <f t="shared" si="694"/>
        <v>432200 - Registreringsarbejde inden for produktion</v>
      </c>
      <c r="F7412" s="19" t="str">
        <f t="shared" si="695"/>
        <v>Alle uanset erf.</v>
      </c>
      <c r="G7412" s="40" t="s">
        <v>516</v>
      </c>
      <c r="H7412" s="41" t="s">
        <v>177</v>
      </c>
      <c r="I7412" s="42" t="s">
        <v>21</v>
      </c>
      <c r="J7412" s="43" t="s">
        <v>10</v>
      </c>
      <c r="K7412" s="44">
        <v>991</v>
      </c>
      <c r="L7412" s="45">
        <v>27462.447041631105</v>
      </c>
      <c r="M7412" s="46">
        <v>29092.932077456357</v>
      </c>
      <c r="N7412" s="45"/>
      <c r="O7412" s="46"/>
    </row>
    <row r="7413" spans="1:15" x14ac:dyDescent="0.2">
      <c r="A7413" s="11" t="str">
        <f t="shared" si="690"/>
        <v>4322006 - Alle regionerUnder 1 år</v>
      </c>
      <c r="B7413" s="12" t="str">
        <f t="shared" si="693"/>
        <v>432200</v>
      </c>
      <c r="C7413" s="14">
        <f t="shared" si="691"/>
        <v>0</v>
      </c>
      <c r="D7413" s="14">
        <f t="shared" si="692"/>
        <v>0</v>
      </c>
      <c r="E7413" s="19" t="str">
        <f t="shared" si="694"/>
        <v>432200 - Registreringsarbejde inden for produktion</v>
      </c>
      <c r="F7413" s="19" t="str">
        <f t="shared" si="695"/>
        <v>Under 1 år</v>
      </c>
      <c r="G7413" s="40" t="s">
        <v>516</v>
      </c>
      <c r="H7413" s="41" t="s">
        <v>177</v>
      </c>
      <c r="I7413" s="42" t="s">
        <v>11</v>
      </c>
      <c r="J7413" s="43" t="s">
        <v>13</v>
      </c>
      <c r="K7413" s="44">
        <v>901</v>
      </c>
      <c r="L7413" s="45">
        <v>24079.85813063055</v>
      </c>
      <c r="M7413" s="46">
        <v>25516.306346780097</v>
      </c>
      <c r="N7413" s="45"/>
      <c r="O7413" s="46"/>
    </row>
    <row r="7414" spans="1:15" x14ac:dyDescent="0.2">
      <c r="A7414" s="11" t="str">
        <f t="shared" si="690"/>
        <v>4322006 - Alle regioner1 år</v>
      </c>
      <c r="B7414" s="12" t="str">
        <f t="shared" si="693"/>
        <v>432200</v>
      </c>
      <c r="C7414" s="14">
        <f t="shared" si="691"/>
        <v>0</v>
      </c>
      <c r="D7414" s="14">
        <f t="shared" si="692"/>
        <v>0</v>
      </c>
      <c r="E7414" s="19" t="str">
        <f t="shared" si="694"/>
        <v>432200 - Registreringsarbejde inden for produktion</v>
      </c>
      <c r="F7414" s="19" t="str">
        <f t="shared" si="695"/>
        <v>1 år</v>
      </c>
      <c r="G7414" s="40" t="s">
        <v>516</v>
      </c>
      <c r="H7414" s="41" t="s">
        <v>177</v>
      </c>
      <c r="I7414" s="42" t="s">
        <v>11</v>
      </c>
      <c r="J7414" s="43" t="s">
        <v>22</v>
      </c>
      <c r="K7414" s="44">
        <v>420</v>
      </c>
      <c r="L7414" s="45">
        <v>26134.82678467044</v>
      </c>
      <c r="M7414" s="46">
        <v>27699.353762400729</v>
      </c>
      <c r="N7414" s="45"/>
      <c r="O7414" s="46"/>
    </row>
    <row r="7415" spans="1:15" x14ac:dyDescent="0.2">
      <c r="A7415" s="11" t="str">
        <f t="shared" si="690"/>
        <v>4322006 - Alle regioner2 år</v>
      </c>
      <c r="B7415" s="12" t="str">
        <f t="shared" si="693"/>
        <v>432200</v>
      </c>
      <c r="C7415" s="14">
        <f t="shared" si="691"/>
        <v>0</v>
      </c>
      <c r="D7415" s="14">
        <f t="shared" si="692"/>
        <v>0</v>
      </c>
      <c r="E7415" s="19" t="str">
        <f t="shared" si="694"/>
        <v>432200 - Registreringsarbejde inden for produktion</v>
      </c>
      <c r="F7415" s="19" t="str">
        <f t="shared" si="695"/>
        <v>2 år</v>
      </c>
      <c r="G7415" s="40" t="s">
        <v>516</v>
      </c>
      <c r="H7415" s="41" t="s">
        <v>177</v>
      </c>
      <c r="I7415" s="42" t="s">
        <v>11</v>
      </c>
      <c r="J7415" s="43" t="s">
        <v>23</v>
      </c>
      <c r="K7415" s="44">
        <v>348</v>
      </c>
      <c r="L7415" s="45">
        <v>26584.702199072763</v>
      </c>
      <c r="M7415" s="46">
        <v>28112.50090285435</v>
      </c>
      <c r="N7415" s="45"/>
      <c r="O7415" s="46"/>
    </row>
    <row r="7416" spans="1:15" x14ac:dyDescent="0.2">
      <c r="A7416" s="11" t="str">
        <f t="shared" si="690"/>
        <v>4322006 - Alle regioner3 år</v>
      </c>
      <c r="B7416" s="12" t="str">
        <f t="shared" si="693"/>
        <v>432200</v>
      </c>
      <c r="C7416" s="14">
        <f t="shared" si="691"/>
        <v>0</v>
      </c>
      <c r="D7416" s="14">
        <f t="shared" si="692"/>
        <v>0</v>
      </c>
      <c r="E7416" s="19" t="str">
        <f t="shared" si="694"/>
        <v>432200 - Registreringsarbejde inden for produktion</v>
      </c>
      <c r="F7416" s="19" t="str">
        <f t="shared" si="695"/>
        <v>3 år</v>
      </c>
      <c r="G7416" s="40" t="s">
        <v>516</v>
      </c>
      <c r="H7416" s="41" t="s">
        <v>177</v>
      </c>
      <c r="I7416" s="42" t="s">
        <v>11</v>
      </c>
      <c r="J7416" s="43" t="s">
        <v>14</v>
      </c>
      <c r="K7416" s="44">
        <v>309</v>
      </c>
      <c r="L7416" s="45">
        <v>26315.165398605386</v>
      </c>
      <c r="M7416" s="46">
        <v>27811.795075440907</v>
      </c>
      <c r="N7416" s="45"/>
      <c r="O7416" s="46"/>
    </row>
    <row r="7417" spans="1:15" x14ac:dyDescent="0.2">
      <c r="A7417" s="11" t="str">
        <f t="shared" si="690"/>
        <v>4322006 - Alle regioner4 år</v>
      </c>
      <c r="B7417" s="12" t="str">
        <f t="shared" si="693"/>
        <v>432200</v>
      </c>
      <c r="C7417" s="14">
        <f t="shared" si="691"/>
        <v>0</v>
      </c>
      <c r="D7417" s="14">
        <f t="shared" si="692"/>
        <v>0</v>
      </c>
      <c r="E7417" s="19" t="str">
        <f t="shared" si="694"/>
        <v>432200 - Registreringsarbejde inden for produktion</v>
      </c>
      <c r="F7417" s="19" t="str">
        <f t="shared" si="695"/>
        <v>4 år</v>
      </c>
      <c r="G7417" s="40" t="s">
        <v>516</v>
      </c>
      <c r="H7417" s="41" t="s">
        <v>177</v>
      </c>
      <c r="I7417" s="42" t="s">
        <v>11</v>
      </c>
      <c r="J7417" s="43" t="s">
        <v>24</v>
      </c>
      <c r="K7417" s="44">
        <v>331</v>
      </c>
      <c r="L7417" s="45">
        <v>26364.02387690981</v>
      </c>
      <c r="M7417" s="46">
        <v>27928.621016296369</v>
      </c>
      <c r="N7417" s="45"/>
      <c r="O7417" s="46"/>
    </row>
    <row r="7418" spans="1:15" x14ac:dyDescent="0.2">
      <c r="A7418" s="11" t="str">
        <f t="shared" si="690"/>
        <v>4322006 - Alle regioner5-9 år</v>
      </c>
      <c r="B7418" s="12" t="str">
        <f t="shared" si="693"/>
        <v>432200</v>
      </c>
      <c r="C7418" s="14">
        <f t="shared" si="691"/>
        <v>0</v>
      </c>
      <c r="D7418" s="14">
        <f t="shared" si="692"/>
        <v>0</v>
      </c>
      <c r="E7418" s="19" t="str">
        <f t="shared" si="694"/>
        <v>432200 - Registreringsarbejde inden for produktion</v>
      </c>
      <c r="F7418" s="19" t="str">
        <f t="shared" si="695"/>
        <v>5-9 år</v>
      </c>
      <c r="G7418" s="40" t="s">
        <v>516</v>
      </c>
      <c r="H7418" s="41" t="s">
        <v>177</v>
      </c>
      <c r="I7418" s="42" t="s">
        <v>11</v>
      </c>
      <c r="J7418" s="43" t="s">
        <v>15</v>
      </c>
      <c r="K7418" s="44">
        <v>1355</v>
      </c>
      <c r="L7418" s="45">
        <v>26753.187145955573</v>
      </c>
      <c r="M7418" s="46">
        <v>28341.493767491902</v>
      </c>
      <c r="N7418" s="45"/>
      <c r="O7418" s="46"/>
    </row>
    <row r="7419" spans="1:15" x14ac:dyDescent="0.2">
      <c r="A7419" s="11" t="str">
        <f t="shared" si="690"/>
        <v>4322006 - Alle regioner0-4 år</v>
      </c>
      <c r="B7419" s="12" t="str">
        <f t="shared" si="693"/>
        <v>432200</v>
      </c>
      <c r="C7419" s="14">
        <f t="shared" si="691"/>
        <v>0</v>
      </c>
      <c r="D7419" s="14">
        <f t="shared" si="692"/>
        <v>0</v>
      </c>
      <c r="E7419" s="19" t="str">
        <f t="shared" si="694"/>
        <v>432200 - Registreringsarbejde inden for produktion</v>
      </c>
      <c r="F7419" s="19" t="str">
        <f t="shared" si="695"/>
        <v>0-4 år</v>
      </c>
      <c r="G7419" s="40" t="s">
        <v>516</v>
      </c>
      <c r="H7419" s="41" t="s">
        <v>177</v>
      </c>
      <c r="I7419" s="42" t="s">
        <v>11</v>
      </c>
      <c r="J7419" s="43" t="s">
        <v>16</v>
      </c>
      <c r="K7419" s="44">
        <v>2309</v>
      </c>
      <c r="L7419" s="45">
        <v>25372.007939502979</v>
      </c>
      <c r="M7419" s="46">
        <v>26860.832971825272</v>
      </c>
      <c r="N7419" s="45"/>
      <c r="O7419" s="46"/>
    </row>
    <row r="7420" spans="1:15" x14ac:dyDescent="0.2">
      <c r="A7420" s="11" t="str">
        <f t="shared" si="690"/>
        <v>4322006 - Alle regioner10-14 år</v>
      </c>
      <c r="B7420" s="12" t="str">
        <f t="shared" si="693"/>
        <v>432200</v>
      </c>
      <c r="C7420" s="14">
        <f t="shared" si="691"/>
        <v>0</v>
      </c>
      <c r="D7420" s="14">
        <f t="shared" si="692"/>
        <v>0</v>
      </c>
      <c r="E7420" s="19" t="str">
        <f t="shared" si="694"/>
        <v>432200 - Registreringsarbejde inden for produktion</v>
      </c>
      <c r="F7420" s="19" t="str">
        <f t="shared" si="695"/>
        <v>10-14 år</v>
      </c>
      <c r="G7420" s="40" t="s">
        <v>516</v>
      </c>
      <c r="H7420" s="41" t="s">
        <v>177</v>
      </c>
      <c r="I7420" s="42" t="s">
        <v>11</v>
      </c>
      <c r="J7420" s="43" t="s">
        <v>17</v>
      </c>
      <c r="K7420" s="44">
        <v>1003</v>
      </c>
      <c r="L7420" s="45">
        <v>27197.693934111732</v>
      </c>
      <c r="M7420" s="46">
        <v>28734.679067194411</v>
      </c>
      <c r="N7420" s="45"/>
      <c r="O7420" s="46"/>
    </row>
    <row r="7421" spans="1:15" x14ac:dyDescent="0.2">
      <c r="A7421" s="11" t="str">
        <f t="shared" si="690"/>
        <v>4322006 - Alle regioner15-20 år</v>
      </c>
      <c r="B7421" s="12" t="str">
        <f t="shared" si="693"/>
        <v>432200</v>
      </c>
      <c r="C7421" s="14">
        <f t="shared" si="691"/>
        <v>0</v>
      </c>
      <c r="D7421" s="14">
        <f t="shared" si="692"/>
        <v>0</v>
      </c>
      <c r="E7421" s="19" t="str">
        <f t="shared" si="694"/>
        <v>432200 - Registreringsarbejde inden for produktion</v>
      </c>
      <c r="F7421" s="19" t="str">
        <f t="shared" si="695"/>
        <v>15-20 år</v>
      </c>
      <c r="G7421" s="40" t="s">
        <v>516</v>
      </c>
      <c r="H7421" s="41" t="s">
        <v>177</v>
      </c>
      <c r="I7421" s="42" t="s">
        <v>11</v>
      </c>
      <c r="J7421" s="43" t="s">
        <v>18</v>
      </c>
      <c r="K7421" s="44">
        <v>726</v>
      </c>
      <c r="L7421" s="45">
        <v>28001.545409834151</v>
      </c>
      <c r="M7421" s="46">
        <v>29591.330889284865</v>
      </c>
      <c r="N7421" s="45"/>
      <c r="O7421" s="46"/>
    </row>
    <row r="7422" spans="1:15" x14ac:dyDescent="0.2">
      <c r="A7422" s="11" t="str">
        <f t="shared" si="690"/>
        <v>4322006 - Alle regioner20-24 år</v>
      </c>
      <c r="B7422" s="12" t="str">
        <f t="shared" si="693"/>
        <v>432200</v>
      </c>
      <c r="C7422" s="14">
        <f t="shared" si="691"/>
        <v>0</v>
      </c>
      <c r="D7422" s="14">
        <f t="shared" si="692"/>
        <v>0</v>
      </c>
      <c r="E7422" s="19" t="str">
        <f t="shared" si="694"/>
        <v>432200 - Registreringsarbejde inden for produktion</v>
      </c>
      <c r="F7422" s="19" t="str">
        <f t="shared" si="695"/>
        <v>20-24 år</v>
      </c>
      <c r="G7422" s="40" t="s">
        <v>516</v>
      </c>
      <c r="H7422" s="41" t="s">
        <v>177</v>
      </c>
      <c r="I7422" s="42" t="s">
        <v>11</v>
      </c>
      <c r="J7422" s="43" t="s">
        <v>19</v>
      </c>
      <c r="K7422" s="44">
        <v>764</v>
      </c>
      <c r="L7422" s="45">
        <v>28816.881378670074</v>
      </c>
      <c r="M7422" s="46">
        <v>30511.448491157786</v>
      </c>
      <c r="N7422" s="45"/>
      <c r="O7422" s="46"/>
    </row>
    <row r="7423" spans="1:15" x14ac:dyDescent="0.2">
      <c r="A7423" s="11" t="str">
        <f t="shared" si="690"/>
        <v>4322006 - Alle regioner25 år og derover</v>
      </c>
      <c r="B7423" s="12" t="str">
        <f t="shared" si="693"/>
        <v>432200</v>
      </c>
      <c r="C7423" s="14">
        <f t="shared" si="691"/>
        <v>0</v>
      </c>
      <c r="D7423" s="14">
        <f t="shared" si="692"/>
        <v>0</v>
      </c>
      <c r="E7423" s="19" t="str">
        <f t="shared" si="694"/>
        <v>432200 - Registreringsarbejde inden for produktion</v>
      </c>
      <c r="F7423" s="19" t="str">
        <f t="shared" si="695"/>
        <v>25 år og derover</v>
      </c>
      <c r="G7423" s="40" t="s">
        <v>516</v>
      </c>
      <c r="H7423" s="41" t="s">
        <v>177</v>
      </c>
      <c r="I7423" s="42" t="s">
        <v>11</v>
      </c>
      <c r="J7423" s="43" t="s">
        <v>9</v>
      </c>
      <c r="K7423" s="44">
        <v>3357</v>
      </c>
      <c r="L7423" s="45">
        <v>28736.813603108665</v>
      </c>
      <c r="M7423" s="46">
        <v>30441.311039089844</v>
      </c>
      <c r="N7423" s="45"/>
      <c r="O7423" s="46"/>
    </row>
    <row r="7424" spans="1:15" x14ac:dyDescent="0.2">
      <c r="A7424" s="11" t="str">
        <f t="shared" si="690"/>
        <v>4322006 - Alle regionerAlle uanset erf.</v>
      </c>
      <c r="B7424" s="12" t="str">
        <f t="shared" si="693"/>
        <v>432200</v>
      </c>
      <c r="C7424" s="14">
        <f t="shared" si="691"/>
        <v>0</v>
      </c>
      <c r="D7424" s="14">
        <f t="shared" si="692"/>
        <v>0</v>
      </c>
      <c r="E7424" s="19" t="str">
        <f t="shared" si="694"/>
        <v>432200 - Registreringsarbejde inden for produktion</v>
      </c>
      <c r="F7424" s="19" t="str">
        <f t="shared" si="695"/>
        <v>Alle uanset erf.</v>
      </c>
      <c r="G7424" s="40" t="s">
        <v>516</v>
      </c>
      <c r="H7424" s="41" t="s">
        <v>177</v>
      </c>
      <c r="I7424" s="42" t="s">
        <v>11</v>
      </c>
      <c r="J7424" s="43" t="s">
        <v>10</v>
      </c>
      <c r="K7424" s="44">
        <v>9514</v>
      </c>
      <c r="L7424" s="45">
        <v>27711.64383810111</v>
      </c>
      <c r="M7424" s="46">
        <v>29348.664638677677</v>
      </c>
      <c r="N7424" s="45"/>
      <c r="O7424" s="46"/>
    </row>
    <row r="7425" spans="1:15" x14ac:dyDescent="0.2">
      <c r="A7425" s="11" t="str">
        <f t="shared" si="690"/>
        <v>4323101 - Region Hovedstaden5-9 år</v>
      </c>
      <c r="B7425" s="12" t="str">
        <f t="shared" si="693"/>
        <v>432310</v>
      </c>
      <c r="C7425" s="14">
        <f t="shared" si="691"/>
        <v>0</v>
      </c>
      <c r="D7425" s="14">
        <f t="shared" si="692"/>
        <v>0</v>
      </c>
      <c r="E7425" s="19" t="str">
        <f t="shared" si="694"/>
        <v>432310 - Tilrettelæggelse af jernbanetransport</v>
      </c>
      <c r="F7425" s="19" t="str">
        <f t="shared" si="695"/>
        <v>5-9 år</v>
      </c>
      <c r="G7425" s="40" t="s">
        <v>516</v>
      </c>
      <c r="H7425" s="41" t="s">
        <v>178</v>
      </c>
      <c r="I7425" s="42" t="s">
        <v>8</v>
      </c>
      <c r="J7425" s="43" t="s">
        <v>15</v>
      </c>
      <c r="K7425" s="44">
        <v>21</v>
      </c>
      <c r="L7425" s="45">
        <v>44259.578348325209</v>
      </c>
      <c r="M7425" s="46">
        <v>46962.258326859628</v>
      </c>
      <c r="N7425" s="45"/>
      <c r="O7425" s="46"/>
    </row>
    <row r="7426" spans="1:15" x14ac:dyDescent="0.2">
      <c r="A7426" s="11" t="str">
        <f t="shared" ref="A7426:A7489" si="696">B7426&amp;I7426&amp;F7426</f>
        <v>4323101 - Region Hovedstaden0-4 år</v>
      </c>
      <c r="B7426" s="12" t="str">
        <f t="shared" si="693"/>
        <v>432310</v>
      </c>
      <c r="C7426" s="14">
        <f t="shared" ref="C7426:C7489" si="697">N7426*1.2</f>
        <v>0</v>
      </c>
      <c r="D7426" s="14">
        <f t="shared" ref="D7426:D7489" si="698">O7426*1.2</f>
        <v>0</v>
      </c>
      <c r="E7426" s="19" t="str">
        <f t="shared" si="694"/>
        <v>432310 - Tilrettelæggelse af jernbanetransport</v>
      </c>
      <c r="F7426" s="19" t="str">
        <f t="shared" si="695"/>
        <v>0-4 år</v>
      </c>
      <c r="G7426" s="40" t="s">
        <v>516</v>
      </c>
      <c r="H7426" s="41" t="s">
        <v>178</v>
      </c>
      <c r="I7426" s="42" t="s">
        <v>8</v>
      </c>
      <c r="J7426" s="43" t="s">
        <v>16</v>
      </c>
      <c r="K7426" s="44">
        <v>16</v>
      </c>
      <c r="L7426" s="45">
        <v>43057.686855227257</v>
      </c>
      <c r="M7426" s="46">
        <v>45686.974176262731</v>
      </c>
      <c r="N7426" s="45"/>
      <c r="O7426" s="46"/>
    </row>
    <row r="7427" spans="1:15" x14ac:dyDescent="0.2">
      <c r="A7427" s="11" t="str">
        <f t="shared" si="696"/>
        <v>4323101 - Region Hovedstaden10-14 år</v>
      </c>
      <c r="B7427" s="12" t="str">
        <f t="shared" ref="B7427:B7490" si="699">LEFT(E7427,6)</f>
        <v>432310</v>
      </c>
      <c r="C7427" s="14">
        <f t="shared" si="697"/>
        <v>0</v>
      </c>
      <c r="D7427" s="14">
        <f t="shared" si="698"/>
        <v>0</v>
      </c>
      <c r="E7427" s="19" t="str">
        <f t="shared" ref="E7427:E7490" si="700">TRIM(H7427)</f>
        <v>432310 - Tilrettelæggelse af jernbanetransport</v>
      </c>
      <c r="F7427" s="19" t="str">
        <f t="shared" ref="F7427:F7490" si="701">MID(J7427,6,30)</f>
        <v>10-14 år</v>
      </c>
      <c r="G7427" s="40" t="s">
        <v>516</v>
      </c>
      <c r="H7427" s="41" t="s">
        <v>178</v>
      </c>
      <c r="I7427" s="42" t="s">
        <v>8</v>
      </c>
      <c r="J7427" s="43" t="s">
        <v>17</v>
      </c>
      <c r="K7427" s="44">
        <v>17</v>
      </c>
      <c r="L7427" s="45">
        <v>42676.118118252227</v>
      </c>
      <c r="M7427" s="46">
        <v>45282.105213114257</v>
      </c>
      <c r="N7427" s="45"/>
      <c r="O7427" s="46"/>
    </row>
    <row r="7428" spans="1:15" x14ac:dyDescent="0.2">
      <c r="A7428" s="11" t="str">
        <f t="shared" si="696"/>
        <v>4323101 - Region Hovedstaden15-20 år</v>
      </c>
      <c r="B7428" s="12" t="str">
        <f t="shared" si="699"/>
        <v>432310</v>
      </c>
      <c r="C7428" s="14">
        <f t="shared" si="697"/>
        <v>0</v>
      </c>
      <c r="D7428" s="14">
        <f t="shared" si="698"/>
        <v>0</v>
      </c>
      <c r="E7428" s="19" t="str">
        <f t="shared" si="700"/>
        <v>432310 - Tilrettelæggelse af jernbanetransport</v>
      </c>
      <c r="F7428" s="19" t="str">
        <f t="shared" si="701"/>
        <v>15-20 år</v>
      </c>
      <c r="G7428" s="40" t="s">
        <v>516</v>
      </c>
      <c r="H7428" s="41" t="s">
        <v>178</v>
      </c>
      <c r="I7428" s="42" t="s">
        <v>8</v>
      </c>
      <c r="J7428" s="43" t="s">
        <v>18</v>
      </c>
      <c r="K7428" s="44">
        <v>20</v>
      </c>
      <c r="L7428" s="45">
        <v>43010.168165377749</v>
      </c>
      <c r="M7428" s="46">
        <v>45609.28175221604</v>
      </c>
      <c r="N7428" s="45"/>
      <c r="O7428" s="46"/>
    </row>
    <row r="7429" spans="1:15" x14ac:dyDescent="0.2">
      <c r="A7429" s="11" t="str">
        <f t="shared" si="696"/>
        <v>4323101 - Region Hovedstaden20-24 år</v>
      </c>
      <c r="B7429" s="12" t="str">
        <f t="shared" si="699"/>
        <v>432310</v>
      </c>
      <c r="C7429" s="14">
        <f t="shared" si="697"/>
        <v>0</v>
      </c>
      <c r="D7429" s="14">
        <f t="shared" si="698"/>
        <v>0</v>
      </c>
      <c r="E7429" s="19" t="str">
        <f t="shared" si="700"/>
        <v>432310 - Tilrettelæggelse af jernbanetransport</v>
      </c>
      <c r="F7429" s="19" t="str">
        <f t="shared" si="701"/>
        <v>20-24 år</v>
      </c>
      <c r="G7429" s="40" t="s">
        <v>516</v>
      </c>
      <c r="H7429" s="41" t="s">
        <v>178</v>
      </c>
      <c r="I7429" s="42" t="s">
        <v>8</v>
      </c>
      <c r="J7429" s="43" t="s">
        <v>19</v>
      </c>
      <c r="K7429" s="44">
        <v>14</v>
      </c>
      <c r="L7429" s="45">
        <v>48358.472970198134</v>
      </c>
      <c r="M7429" s="46">
        <v>51305.807984581581</v>
      </c>
      <c r="N7429" s="45"/>
      <c r="O7429" s="46"/>
    </row>
    <row r="7430" spans="1:15" x14ac:dyDescent="0.2">
      <c r="A7430" s="11" t="str">
        <f t="shared" si="696"/>
        <v>4323101 - Region Hovedstaden25 år og derover</v>
      </c>
      <c r="B7430" s="12" t="str">
        <f t="shared" si="699"/>
        <v>432310</v>
      </c>
      <c r="C7430" s="14">
        <f t="shared" si="697"/>
        <v>0</v>
      </c>
      <c r="D7430" s="14">
        <f t="shared" si="698"/>
        <v>0</v>
      </c>
      <c r="E7430" s="19" t="str">
        <f t="shared" si="700"/>
        <v>432310 - Tilrettelæggelse af jernbanetransport</v>
      </c>
      <c r="F7430" s="19" t="str">
        <f t="shared" si="701"/>
        <v>25 år og derover</v>
      </c>
      <c r="G7430" s="40" t="s">
        <v>516</v>
      </c>
      <c r="H7430" s="41" t="s">
        <v>178</v>
      </c>
      <c r="I7430" s="42" t="s">
        <v>8</v>
      </c>
      <c r="J7430" s="43" t="s">
        <v>9</v>
      </c>
      <c r="K7430" s="44">
        <v>81</v>
      </c>
      <c r="L7430" s="45">
        <v>41589.247817568736</v>
      </c>
      <c r="M7430" s="46">
        <v>44128.865943033838</v>
      </c>
      <c r="N7430" s="45"/>
      <c r="O7430" s="46"/>
    </row>
    <row r="7431" spans="1:15" x14ac:dyDescent="0.2">
      <c r="A7431" s="11" t="str">
        <f t="shared" si="696"/>
        <v>4323101 - Region HovedstadenAlle uanset erf.</v>
      </c>
      <c r="B7431" s="12" t="str">
        <f t="shared" si="699"/>
        <v>432310</v>
      </c>
      <c r="C7431" s="14">
        <f t="shared" si="697"/>
        <v>0</v>
      </c>
      <c r="D7431" s="14">
        <f t="shared" si="698"/>
        <v>0</v>
      </c>
      <c r="E7431" s="19" t="str">
        <f t="shared" si="700"/>
        <v>432310 - Tilrettelæggelse af jernbanetransport</v>
      </c>
      <c r="F7431" s="19" t="str">
        <f t="shared" si="701"/>
        <v>Alle uanset erf.</v>
      </c>
      <c r="G7431" s="40" t="s">
        <v>516</v>
      </c>
      <c r="H7431" s="41" t="s">
        <v>178</v>
      </c>
      <c r="I7431" s="42" t="s">
        <v>8</v>
      </c>
      <c r="J7431" s="43" t="s">
        <v>10</v>
      </c>
      <c r="K7431" s="44">
        <v>169</v>
      </c>
      <c r="L7431" s="45">
        <v>42357.188533795503</v>
      </c>
      <c r="M7431" s="46">
        <v>44917.732306304686</v>
      </c>
      <c r="N7431" s="45"/>
      <c r="O7431" s="46"/>
    </row>
    <row r="7432" spans="1:15" x14ac:dyDescent="0.2">
      <c r="A7432" s="11" t="str">
        <f t="shared" si="696"/>
        <v>4323102 - Region Sjælland25 år og derover</v>
      </c>
      <c r="B7432" s="12" t="str">
        <f t="shared" si="699"/>
        <v>432310</v>
      </c>
      <c r="C7432" s="14">
        <f t="shared" si="697"/>
        <v>0</v>
      </c>
      <c r="D7432" s="14">
        <f t="shared" si="698"/>
        <v>0</v>
      </c>
      <c r="E7432" s="19" t="str">
        <f t="shared" si="700"/>
        <v>432310 - Tilrettelæggelse af jernbanetransport</v>
      </c>
      <c r="F7432" s="19" t="str">
        <f t="shared" si="701"/>
        <v>25 år og derover</v>
      </c>
      <c r="G7432" s="40" t="s">
        <v>516</v>
      </c>
      <c r="H7432" s="41" t="s">
        <v>178</v>
      </c>
      <c r="I7432" s="42" t="s">
        <v>20</v>
      </c>
      <c r="J7432" s="43" t="s">
        <v>9</v>
      </c>
      <c r="K7432" s="44">
        <v>21</v>
      </c>
      <c r="L7432" s="45">
        <v>39813.079523753018</v>
      </c>
      <c r="M7432" s="46">
        <v>42244.237183363162</v>
      </c>
      <c r="N7432" s="45"/>
      <c r="O7432" s="46"/>
    </row>
    <row r="7433" spans="1:15" x14ac:dyDescent="0.2">
      <c r="A7433" s="11" t="str">
        <f t="shared" si="696"/>
        <v>4323102 - Region SjællandAlle uanset erf.</v>
      </c>
      <c r="B7433" s="12" t="str">
        <f t="shared" si="699"/>
        <v>432310</v>
      </c>
      <c r="C7433" s="14">
        <f t="shared" si="697"/>
        <v>0</v>
      </c>
      <c r="D7433" s="14">
        <f t="shared" si="698"/>
        <v>0</v>
      </c>
      <c r="E7433" s="19" t="str">
        <f t="shared" si="700"/>
        <v>432310 - Tilrettelæggelse af jernbanetransport</v>
      </c>
      <c r="F7433" s="19" t="str">
        <f t="shared" si="701"/>
        <v>Alle uanset erf.</v>
      </c>
      <c r="G7433" s="40" t="s">
        <v>516</v>
      </c>
      <c r="H7433" s="41" t="s">
        <v>178</v>
      </c>
      <c r="I7433" s="42" t="s">
        <v>20</v>
      </c>
      <c r="J7433" s="43" t="s">
        <v>10</v>
      </c>
      <c r="K7433" s="44">
        <v>29</v>
      </c>
      <c r="L7433" s="45">
        <v>40593.737394904441</v>
      </c>
      <c r="M7433" s="46">
        <v>43072.565377576444</v>
      </c>
      <c r="N7433" s="45"/>
      <c r="O7433" s="46"/>
    </row>
    <row r="7434" spans="1:15" x14ac:dyDescent="0.2">
      <c r="A7434" s="11" t="str">
        <f t="shared" si="696"/>
        <v>4323103 - Region SyddanmarkAlle uanset erf.</v>
      </c>
      <c r="B7434" s="12" t="str">
        <f t="shared" si="699"/>
        <v>432310</v>
      </c>
      <c r="C7434" s="14">
        <f t="shared" si="697"/>
        <v>0</v>
      </c>
      <c r="D7434" s="14">
        <f t="shared" si="698"/>
        <v>0</v>
      </c>
      <c r="E7434" s="19" t="str">
        <f t="shared" si="700"/>
        <v>432310 - Tilrettelæggelse af jernbanetransport</v>
      </c>
      <c r="F7434" s="19" t="str">
        <f t="shared" si="701"/>
        <v>Alle uanset erf.</v>
      </c>
      <c r="G7434" s="40" t="s">
        <v>516</v>
      </c>
      <c r="H7434" s="41" t="s">
        <v>178</v>
      </c>
      <c r="I7434" s="42" t="s">
        <v>544</v>
      </c>
      <c r="J7434" s="43" t="s">
        <v>10</v>
      </c>
      <c r="K7434" s="44">
        <v>12</v>
      </c>
      <c r="L7434" s="45">
        <v>45142.254131186826</v>
      </c>
      <c r="M7434" s="46">
        <v>47893.568183453055</v>
      </c>
      <c r="N7434" s="45"/>
      <c r="O7434" s="46"/>
    </row>
    <row r="7435" spans="1:15" x14ac:dyDescent="0.2">
      <c r="A7435" s="11" t="str">
        <f t="shared" si="696"/>
        <v>4323104 - Region Midtjylland25 år og derover</v>
      </c>
      <c r="B7435" s="12" t="str">
        <f t="shared" si="699"/>
        <v>432310</v>
      </c>
      <c r="C7435" s="14">
        <f t="shared" si="697"/>
        <v>0</v>
      </c>
      <c r="D7435" s="14">
        <f t="shared" si="698"/>
        <v>0</v>
      </c>
      <c r="E7435" s="19" t="str">
        <f t="shared" si="700"/>
        <v>432310 - Tilrettelæggelse af jernbanetransport</v>
      </c>
      <c r="F7435" s="19" t="str">
        <f t="shared" si="701"/>
        <v>25 år og derover</v>
      </c>
      <c r="G7435" s="40" t="s">
        <v>516</v>
      </c>
      <c r="H7435" s="41" t="s">
        <v>178</v>
      </c>
      <c r="I7435" s="42" t="s">
        <v>517</v>
      </c>
      <c r="J7435" s="43" t="s">
        <v>9</v>
      </c>
      <c r="K7435" s="44">
        <v>11</v>
      </c>
      <c r="L7435" s="45">
        <v>44214.108469535502</v>
      </c>
      <c r="M7435" s="46">
        <v>46885.976424369903</v>
      </c>
      <c r="N7435" s="45"/>
      <c r="O7435" s="46"/>
    </row>
    <row r="7436" spans="1:15" x14ac:dyDescent="0.2">
      <c r="A7436" s="11" t="str">
        <f t="shared" si="696"/>
        <v>4323104 - Region MidtjyllandAlle uanset erf.</v>
      </c>
      <c r="B7436" s="12" t="str">
        <f t="shared" si="699"/>
        <v>432310</v>
      </c>
      <c r="C7436" s="14">
        <f t="shared" si="697"/>
        <v>0</v>
      </c>
      <c r="D7436" s="14">
        <f t="shared" si="698"/>
        <v>0</v>
      </c>
      <c r="E7436" s="19" t="str">
        <f t="shared" si="700"/>
        <v>432310 - Tilrettelæggelse af jernbanetransport</v>
      </c>
      <c r="F7436" s="19" t="str">
        <f t="shared" si="701"/>
        <v>Alle uanset erf.</v>
      </c>
      <c r="G7436" s="40" t="s">
        <v>516</v>
      </c>
      <c r="H7436" s="41" t="s">
        <v>178</v>
      </c>
      <c r="I7436" s="42" t="s">
        <v>517</v>
      </c>
      <c r="J7436" s="43" t="s">
        <v>10</v>
      </c>
      <c r="K7436" s="44">
        <v>22</v>
      </c>
      <c r="L7436" s="45">
        <v>44214.108469535502</v>
      </c>
      <c r="M7436" s="46">
        <v>46885.976424369903</v>
      </c>
      <c r="N7436" s="45"/>
      <c r="O7436" s="46"/>
    </row>
    <row r="7437" spans="1:15" x14ac:dyDescent="0.2">
      <c r="A7437" s="11" t="str">
        <f t="shared" si="696"/>
        <v>4323106 - Alle regioner5-9 år</v>
      </c>
      <c r="B7437" s="12" t="str">
        <f t="shared" si="699"/>
        <v>432310</v>
      </c>
      <c r="C7437" s="14">
        <f t="shared" si="697"/>
        <v>0</v>
      </c>
      <c r="D7437" s="14">
        <f t="shared" si="698"/>
        <v>0</v>
      </c>
      <c r="E7437" s="19" t="str">
        <f t="shared" si="700"/>
        <v>432310 - Tilrettelæggelse af jernbanetransport</v>
      </c>
      <c r="F7437" s="19" t="str">
        <f t="shared" si="701"/>
        <v>5-9 år</v>
      </c>
      <c r="G7437" s="40" t="s">
        <v>516</v>
      </c>
      <c r="H7437" s="41" t="s">
        <v>178</v>
      </c>
      <c r="I7437" s="42" t="s">
        <v>11</v>
      </c>
      <c r="J7437" s="43" t="s">
        <v>15</v>
      </c>
      <c r="K7437" s="44">
        <v>29</v>
      </c>
      <c r="L7437" s="45">
        <v>39636.221468393858</v>
      </c>
      <c r="M7437" s="46">
        <v>42056.579415419757</v>
      </c>
      <c r="N7437" s="45"/>
      <c r="O7437" s="46"/>
    </row>
    <row r="7438" spans="1:15" x14ac:dyDescent="0.2">
      <c r="A7438" s="11" t="str">
        <f t="shared" si="696"/>
        <v>4323106 - Alle regioner0-4 år</v>
      </c>
      <c r="B7438" s="12" t="str">
        <f t="shared" si="699"/>
        <v>432310</v>
      </c>
      <c r="C7438" s="14">
        <f t="shared" si="697"/>
        <v>0</v>
      </c>
      <c r="D7438" s="14">
        <f t="shared" si="698"/>
        <v>0</v>
      </c>
      <c r="E7438" s="19" t="str">
        <f t="shared" si="700"/>
        <v>432310 - Tilrettelæggelse af jernbanetransport</v>
      </c>
      <c r="F7438" s="19" t="str">
        <f t="shared" si="701"/>
        <v>0-4 år</v>
      </c>
      <c r="G7438" s="40" t="s">
        <v>516</v>
      </c>
      <c r="H7438" s="41" t="s">
        <v>178</v>
      </c>
      <c r="I7438" s="42" t="s">
        <v>11</v>
      </c>
      <c r="J7438" s="43" t="s">
        <v>16</v>
      </c>
      <c r="K7438" s="44">
        <v>19</v>
      </c>
      <c r="L7438" s="45">
        <v>43725.539718897133</v>
      </c>
      <c r="M7438" s="46">
        <v>46395.609004664439</v>
      </c>
      <c r="N7438" s="45"/>
      <c r="O7438" s="46"/>
    </row>
    <row r="7439" spans="1:15" x14ac:dyDescent="0.2">
      <c r="A7439" s="11" t="str">
        <f t="shared" si="696"/>
        <v>4323106 - Alle regioner10-14 år</v>
      </c>
      <c r="B7439" s="12" t="str">
        <f t="shared" si="699"/>
        <v>432310</v>
      </c>
      <c r="C7439" s="14">
        <f t="shared" si="697"/>
        <v>0</v>
      </c>
      <c r="D7439" s="14">
        <f t="shared" si="698"/>
        <v>0</v>
      </c>
      <c r="E7439" s="19" t="str">
        <f t="shared" si="700"/>
        <v>432310 - Tilrettelæggelse af jernbanetransport</v>
      </c>
      <c r="F7439" s="19" t="str">
        <f t="shared" si="701"/>
        <v>10-14 år</v>
      </c>
      <c r="G7439" s="40" t="s">
        <v>516</v>
      </c>
      <c r="H7439" s="41" t="s">
        <v>178</v>
      </c>
      <c r="I7439" s="42" t="s">
        <v>11</v>
      </c>
      <c r="J7439" s="43" t="s">
        <v>17</v>
      </c>
      <c r="K7439" s="44">
        <v>25</v>
      </c>
      <c r="L7439" s="45">
        <v>45001.029948078372</v>
      </c>
      <c r="M7439" s="46">
        <v>47748.986146325835</v>
      </c>
      <c r="N7439" s="45"/>
      <c r="O7439" s="46"/>
    </row>
    <row r="7440" spans="1:15" x14ac:dyDescent="0.2">
      <c r="A7440" s="11" t="str">
        <f t="shared" si="696"/>
        <v>4323106 - Alle regioner15-20 år</v>
      </c>
      <c r="B7440" s="12" t="str">
        <f t="shared" si="699"/>
        <v>432310</v>
      </c>
      <c r="C7440" s="14">
        <f t="shared" si="697"/>
        <v>0</v>
      </c>
      <c r="D7440" s="14">
        <f t="shared" si="698"/>
        <v>0</v>
      </c>
      <c r="E7440" s="19" t="str">
        <f t="shared" si="700"/>
        <v>432310 - Tilrettelæggelse af jernbanetransport</v>
      </c>
      <c r="F7440" s="19" t="str">
        <f t="shared" si="701"/>
        <v>15-20 år</v>
      </c>
      <c r="G7440" s="40" t="s">
        <v>516</v>
      </c>
      <c r="H7440" s="41" t="s">
        <v>178</v>
      </c>
      <c r="I7440" s="42" t="s">
        <v>11</v>
      </c>
      <c r="J7440" s="43" t="s">
        <v>18</v>
      </c>
      <c r="K7440" s="44">
        <v>23</v>
      </c>
      <c r="L7440" s="45">
        <v>43010.168165377749</v>
      </c>
      <c r="M7440" s="46">
        <v>45609.28175221604</v>
      </c>
      <c r="N7440" s="45"/>
      <c r="O7440" s="46"/>
    </row>
    <row r="7441" spans="1:15" x14ac:dyDescent="0.2">
      <c r="A7441" s="11" t="str">
        <f t="shared" si="696"/>
        <v>4323106 - Alle regioner20-24 år</v>
      </c>
      <c r="B7441" s="12" t="str">
        <f t="shared" si="699"/>
        <v>432310</v>
      </c>
      <c r="C7441" s="14">
        <f t="shared" si="697"/>
        <v>0</v>
      </c>
      <c r="D7441" s="14">
        <f t="shared" si="698"/>
        <v>0</v>
      </c>
      <c r="E7441" s="19" t="str">
        <f t="shared" si="700"/>
        <v>432310 - Tilrettelæggelse af jernbanetransport</v>
      </c>
      <c r="F7441" s="19" t="str">
        <f t="shared" si="701"/>
        <v>20-24 år</v>
      </c>
      <c r="G7441" s="40" t="s">
        <v>516</v>
      </c>
      <c r="H7441" s="41" t="s">
        <v>178</v>
      </c>
      <c r="I7441" s="42" t="s">
        <v>11</v>
      </c>
      <c r="J7441" s="43" t="s">
        <v>19</v>
      </c>
      <c r="K7441" s="44">
        <v>17</v>
      </c>
      <c r="L7441" s="45">
        <v>48358.472970198134</v>
      </c>
      <c r="M7441" s="46">
        <v>51305.807984581581</v>
      </c>
      <c r="N7441" s="45"/>
      <c r="O7441" s="46"/>
    </row>
    <row r="7442" spans="1:15" x14ac:dyDescent="0.2">
      <c r="A7442" s="11" t="str">
        <f t="shared" si="696"/>
        <v>4323106 - Alle regioner25 år og derover</v>
      </c>
      <c r="B7442" s="12" t="str">
        <f t="shared" si="699"/>
        <v>432310</v>
      </c>
      <c r="C7442" s="14">
        <f t="shared" si="697"/>
        <v>0</v>
      </c>
      <c r="D7442" s="14">
        <f t="shared" si="698"/>
        <v>0</v>
      </c>
      <c r="E7442" s="19" t="str">
        <f t="shared" si="700"/>
        <v>432310 - Tilrettelæggelse af jernbanetransport</v>
      </c>
      <c r="F7442" s="19" t="str">
        <f t="shared" si="701"/>
        <v>25 år og derover</v>
      </c>
      <c r="G7442" s="40" t="s">
        <v>516</v>
      </c>
      <c r="H7442" s="41" t="s">
        <v>178</v>
      </c>
      <c r="I7442" s="42" t="s">
        <v>11</v>
      </c>
      <c r="J7442" s="43" t="s">
        <v>9</v>
      </c>
      <c r="K7442" s="44">
        <v>119</v>
      </c>
      <c r="L7442" s="45">
        <v>41021.627966502965</v>
      </c>
      <c r="M7442" s="46">
        <v>43526.584785553874</v>
      </c>
      <c r="N7442" s="45"/>
      <c r="O7442" s="46"/>
    </row>
    <row r="7443" spans="1:15" x14ac:dyDescent="0.2">
      <c r="A7443" s="11" t="str">
        <f t="shared" si="696"/>
        <v>4323106 - Alle regionerAlle uanset erf.</v>
      </c>
      <c r="B7443" s="12" t="str">
        <f t="shared" si="699"/>
        <v>432310</v>
      </c>
      <c r="C7443" s="14">
        <f t="shared" si="697"/>
        <v>0</v>
      </c>
      <c r="D7443" s="14">
        <f t="shared" si="698"/>
        <v>0</v>
      </c>
      <c r="E7443" s="19" t="str">
        <f t="shared" si="700"/>
        <v>432310 - Tilrettelæggelse af jernbanetransport</v>
      </c>
      <c r="F7443" s="19" t="str">
        <f t="shared" si="701"/>
        <v>Alle uanset erf.</v>
      </c>
      <c r="G7443" s="40" t="s">
        <v>516</v>
      </c>
      <c r="H7443" s="41" t="s">
        <v>178</v>
      </c>
      <c r="I7443" s="42" t="s">
        <v>11</v>
      </c>
      <c r="J7443" s="43" t="s">
        <v>10</v>
      </c>
      <c r="K7443" s="44">
        <v>232</v>
      </c>
      <c r="L7443" s="45">
        <v>41871.635620064422</v>
      </c>
      <c r="M7443" s="46">
        <v>44401.94744364982</v>
      </c>
      <c r="N7443" s="45"/>
      <c r="O7443" s="46"/>
    </row>
    <row r="7444" spans="1:15" x14ac:dyDescent="0.2">
      <c r="A7444" s="11" t="str">
        <f t="shared" si="696"/>
        <v>4323201 - Region Hovedstaden5-9 år</v>
      </c>
      <c r="B7444" s="12" t="str">
        <f t="shared" si="699"/>
        <v>432320</v>
      </c>
      <c r="C7444" s="14">
        <f t="shared" si="697"/>
        <v>0</v>
      </c>
      <c r="D7444" s="14">
        <f t="shared" si="698"/>
        <v>0</v>
      </c>
      <c r="E7444" s="19" t="str">
        <f t="shared" si="700"/>
        <v>432320 - Tilrettelæggelse af lufttransport – ikke flyveledere</v>
      </c>
      <c r="F7444" s="19" t="str">
        <f t="shared" si="701"/>
        <v>5-9 år</v>
      </c>
      <c r="G7444" s="40" t="s">
        <v>516</v>
      </c>
      <c r="H7444" s="41" t="s">
        <v>179</v>
      </c>
      <c r="I7444" s="42" t="s">
        <v>8</v>
      </c>
      <c r="J7444" s="43" t="s">
        <v>15</v>
      </c>
      <c r="K7444" s="44">
        <v>23</v>
      </c>
      <c r="L7444" s="45">
        <v>39688.218878481697</v>
      </c>
      <c r="M7444" s="46">
        <v>42107.12232961323</v>
      </c>
      <c r="N7444" s="45"/>
      <c r="O7444" s="46"/>
    </row>
    <row r="7445" spans="1:15" x14ac:dyDescent="0.2">
      <c r="A7445" s="11" t="str">
        <f t="shared" si="696"/>
        <v>4323201 - Region Hovedstaden0-4 år</v>
      </c>
      <c r="B7445" s="12" t="str">
        <f t="shared" si="699"/>
        <v>432320</v>
      </c>
      <c r="C7445" s="14">
        <f t="shared" si="697"/>
        <v>0</v>
      </c>
      <c r="D7445" s="14">
        <f t="shared" si="698"/>
        <v>0</v>
      </c>
      <c r="E7445" s="19" t="str">
        <f t="shared" si="700"/>
        <v>432320 - Tilrettelæggelse af lufttransport – ikke flyveledere</v>
      </c>
      <c r="F7445" s="19" t="str">
        <f t="shared" si="701"/>
        <v>0-4 år</v>
      </c>
      <c r="G7445" s="40" t="s">
        <v>516</v>
      </c>
      <c r="H7445" s="41" t="s">
        <v>179</v>
      </c>
      <c r="I7445" s="42" t="s">
        <v>8</v>
      </c>
      <c r="J7445" s="43" t="s">
        <v>16</v>
      </c>
      <c r="K7445" s="44">
        <v>22</v>
      </c>
      <c r="L7445" s="45">
        <v>40604.513168710335</v>
      </c>
      <c r="M7445" s="46">
        <v>43006.418665440709</v>
      </c>
      <c r="N7445" s="45"/>
      <c r="O7445" s="46"/>
    </row>
    <row r="7446" spans="1:15" x14ac:dyDescent="0.2">
      <c r="A7446" s="11" t="str">
        <f t="shared" si="696"/>
        <v>4323201 - Region Hovedstaden10-14 år</v>
      </c>
      <c r="B7446" s="12" t="str">
        <f t="shared" si="699"/>
        <v>432320</v>
      </c>
      <c r="C7446" s="14">
        <f t="shared" si="697"/>
        <v>0</v>
      </c>
      <c r="D7446" s="14">
        <f t="shared" si="698"/>
        <v>0</v>
      </c>
      <c r="E7446" s="19" t="str">
        <f t="shared" si="700"/>
        <v>432320 - Tilrettelæggelse af lufttransport – ikke flyveledere</v>
      </c>
      <c r="F7446" s="19" t="str">
        <f t="shared" si="701"/>
        <v>10-14 år</v>
      </c>
      <c r="G7446" s="40" t="s">
        <v>516</v>
      </c>
      <c r="H7446" s="41" t="s">
        <v>179</v>
      </c>
      <c r="I7446" s="42" t="s">
        <v>8</v>
      </c>
      <c r="J7446" s="43" t="s">
        <v>17</v>
      </c>
      <c r="K7446" s="44">
        <v>17</v>
      </c>
      <c r="L7446" s="45">
        <v>39072.351456721808</v>
      </c>
      <c r="M7446" s="46">
        <v>41453.719239233498</v>
      </c>
      <c r="N7446" s="45"/>
      <c r="O7446" s="46"/>
    </row>
    <row r="7447" spans="1:15" x14ac:dyDescent="0.2">
      <c r="A7447" s="11" t="str">
        <f t="shared" si="696"/>
        <v>4323201 - Region Hovedstaden15-20 år</v>
      </c>
      <c r="B7447" s="12" t="str">
        <f t="shared" si="699"/>
        <v>432320</v>
      </c>
      <c r="C7447" s="14">
        <f t="shared" si="697"/>
        <v>0</v>
      </c>
      <c r="D7447" s="14">
        <f t="shared" si="698"/>
        <v>0</v>
      </c>
      <c r="E7447" s="19" t="str">
        <f t="shared" si="700"/>
        <v>432320 - Tilrettelæggelse af lufttransport – ikke flyveledere</v>
      </c>
      <c r="F7447" s="19" t="str">
        <f t="shared" si="701"/>
        <v>15-20 år</v>
      </c>
      <c r="G7447" s="40" t="s">
        <v>516</v>
      </c>
      <c r="H7447" s="41" t="s">
        <v>179</v>
      </c>
      <c r="I7447" s="42" t="s">
        <v>8</v>
      </c>
      <c r="J7447" s="43" t="s">
        <v>18</v>
      </c>
      <c r="K7447" s="44">
        <v>16</v>
      </c>
      <c r="L7447" s="45">
        <v>40335.000206011639</v>
      </c>
      <c r="M7447" s="46">
        <v>42793.323455498947</v>
      </c>
      <c r="N7447" s="45"/>
      <c r="O7447" s="46"/>
    </row>
    <row r="7448" spans="1:15" x14ac:dyDescent="0.2">
      <c r="A7448" s="11" t="str">
        <f t="shared" si="696"/>
        <v>4323201 - Region Hovedstaden25 år og derover</v>
      </c>
      <c r="B7448" s="12" t="str">
        <f t="shared" si="699"/>
        <v>432320</v>
      </c>
      <c r="C7448" s="14">
        <f t="shared" si="697"/>
        <v>0</v>
      </c>
      <c r="D7448" s="14">
        <f t="shared" si="698"/>
        <v>0</v>
      </c>
      <c r="E7448" s="19" t="str">
        <f t="shared" si="700"/>
        <v>432320 - Tilrettelæggelse af lufttransport – ikke flyveledere</v>
      </c>
      <c r="F7448" s="19" t="str">
        <f t="shared" si="701"/>
        <v>25 år og derover</v>
      </c>
      <c r="G7448" s="40" t="s">
        <v>516</v>
      </c>
      <c r="H7448" s="41" t="s">
        <v>179</v>
      </c>
      <c r="I7448" s="42" t="s">
        <v>8</v>
      </c>
      <c r="J7448" s="43" t="s">
        <v>9</v>
      </c>
      <c r="K7448" s="44">
        <v>44</v>
      </c>
      <c r="L7448" s="45">
        <v>43274.625953651048</v>
      </c>
      <c r="M7448" s="46">
        <v>45912.112467878753</v>
      </c>
      <c r="N7448" s="45"/>
      <c r="O7448" s="46"/>
    </row>
    <row r="7449" spans="1:15" x14ac:dyDescent="0.2">
      <c r="A7449" s="11" t="str">
        <f t="shared" si="696"/>
        <v>4323201 - Region HovedstadenAlle uanset erf.</v>
      </c>
      <c r="B7449" s="12" t="str">
        <f t="shared" si="699"/>
        <v>432320</v>
      </c>
      <c r="C7449" s="14">
        <f t="shared" si="697"/>
        <v>0</v>
      </c>
      <c r="D7449" s="14">
        <f t="shared" si="698"/>
        <v>0</v>
      </c>
      <c r="E7449" s="19" t="str">
        <f t="shared" si="700"/>
        <v>432320 - Tilrettelæggelse af lufttransport – ikke flyveledere</v>
      </c>
      <c r="F7449" s="19" t="str">
        <f t="shared" si="701"/>
        <v>Alle uanset erf.</v>
      </c>
      <c r="G7449" s="40" t="s">
        <v>516</v>
      </c>
      <c r="H7449" s="41" t="s">
        <v>179</v>
      </c>
      <c r="I7449" s="42" t="s">
        <v>8</v>
      </c>
      <c r="J7449" s="43" t="s">
        <v>10</v>
      </c>
      <c r="K7449" s="44">
        <v>131</v>
      </c>
      <c r="L7449" s="45">
        <v>40604.513168710335</v>
      </c>
      <c r="M7449" s="46">
        <v>43006.418665440709</v>
      </c>
      <c r="N7449" s="45"/>
      <c r="O7449" s="46"/>
    </row>
    <row r="7450" spans="1:15" x14ac:dyDescent="0.2">
      <c r="A7450" s="11" t="str">
        <f t="shared" si="696"/>
        <v>4323206 - Alle regioner5-9 år</v>
      </c>
      <c r="B7450" s="12" t="str">
        <f t="shared" si="699"/>
        <v>432320</v>
      </c>
      <c r="C7450" s="14">
        <f t="shared" si="697"/>
        <v>0</v>
      </c>
      <c r="D7450" s="14">
        <f t="shared" si="698"/>
        <v>0</v>
      </c>
      <c r="E7450" s="19" t="str">
        <f t="shared" si="700"/>
        <v>432320 - Tilrettelæggelse af lufttransport – ikke flyveledere</v>
      </c>
      <c r="F7450" s="19" t="str">
        <f t="shared" si="701"/>
        <v>5-9 år</v>
      </c>
      <c r="G7450" s="40" t="s">
        <v>516</v>
      </c>
      <c r="H7450" s="41" t="s">
        <v>179</v>
      </c>
      <c r="I7450" s="42" t="s">
        <v>11</v>
      </c>
      <c r="J7450" s="43" t="s">
        <v>15</v>
      </c>
      <c r="K7450" s="44">
        <v>23</v>
      </c>
      <c r="L7450" s="45">
        <v>39688.218878481697</v>
      </c>
      <c r="M7450" s="46">
        <v>42107.12232961323</v>
      </c>
      <c r="N7450" s="45"/>
      <c r="O7450" s="46"/>
    </row>
    <row r="7451" spans="1:15" x14ac:dyDescent="0.2">
      <c r="A7451" s="11" t="str">
        <f t="shared" si="696"/>
        <v>4323206 - Alle regioner0-4 år</v>
      </c>
      <c r="B7451" s="12" t="str">
        <f t="shared" si="699"/>
        <v>432320</v>
      </c>
      <c r="C7451" s="14">
        <f t="shared" si="697"/>
        <v>0</v>
      </c>
      <c r="D7451" s="14">
        <f t="shared" si="698"/>
        <v>0</v>
      </c>
      <c r="E7451" s="19" t="str">
        <f t="shared" si="700"/>
        <v>432320 - Tilrettelæggelse af lufttransport – ikke flyveledere</v>
      </c>
      <c r="F7451" s="19" t="str">
        <f t="shared" si="701"/>
        <v>0-4 år</v>
      </c>
      <c r="G7451" s="40" t="s">
        <v>516</v>
      </c>
      <c r="H7451" s="41" t="s">
        <v>179</v>
      </c>
      <c r="I7451" s="42" t="s">
        <v>11</v>
      </c>
      <c r="J7451" s="43" t="s">
        <v>16</v>
      </c>
      <c r="K7451" s="44">
        <v>23</v>
      </c>
      <c r="L7451" s="45">
        <v>40604.513168710335</v>
      </c>
      <c r="M7451" s="46">
        <v>43006.418665440709</v>
      </c>
      <c r="N7451" s="45"/>
      <c r="O7451" s="46"/>
    </row>
    <row r="7452" spans="1:15" x14ac:dyDescent="0.2">
      <c r="A7452" s="11" t="str">
        <f t="shared" si="696"/>
        <v>4323206 - Alle regioner10-14 år</v>
      </c>
      <c r="B7452" s="12" t="str">
        <f t="shared" si="699"/>
        <v>432320</v>
      </c>
      <c r="C7452" s="14">
        <f t="shared" si="697"/>
        <v>0</v>
      </c>
      <c r="D7452" s="14">
        <f t="shared" si="698"/>
        <v>0</v>
      </c>
      <c r="E7452" s="19" t="str">
        <f t="shared" si="700"/>
        <v>432320 - Tilrettelæggelse af lufttransport – ikke flyveledere</v>
      </c>
      <c r="F7452" s="19" t="str">
        <f t="shared" si="701"/>
        <v>10-14 år</v>
      </c>
      <c r="G7452" s="40" t="s">
        <v>516</v>
      </c>
      <c r="H7452" s="41" t="s">
        <v>179</v>
      </c>
      <c r="I7452" s="42" t="s">
        <v>11</v>
      </c>
      <c r="J7452" s="43" t="s">
        <v>17</v>
      </c>
      <c r="K7452" s="44">
        <v>21</v>
      </c>
      <c r="L7452" s="45">
        <v>39072.351456721808</v>
      </c>
      <c r="M7452" s="46">
        <v>41453.719239233498</v>
      </c>
      <c r="N7452" s="45"/>
      <c r="O7452" s="46"/>
    </row>
    <row r="7453" spans="1:15" x14ac:dyDescent="0.2">
      <c r="A7453" s="11" t="str">
        <f t="shared" si="696"/>
        <v>4323206 - Alle regioner15-20 år</v>
      </c>
      <c r="B7453" s="12" t="str">
        <f t="shared" si="699"/>
        <v>432320</v>
      </c>
      <c r="C7453" s="14">
        <f t="shared" si="697"/>
        <v>0</v>
      </c>
      <c r="D7453" s="14">
        <f t="shared" si="698"/>
        <v>0</v>
      </c>
      <c r="E7453" s="19" t="str">
        <f t="shared" si="700"/>
        <v>432320 - Tilrettelæggelse af lufttransport – ikke flyveledere</v>
      </c>
      <c r="F7453" s="19" t="str">
        <f t="shared" si="701"/>
        <v>15-20 år</v>
      </c>
      <c r="G7453" s="40" t="s">
        <v>516</v>
      </c>
      <c r="H7453" s="41" t="s">
        <v>179</v>
      </c>
      <c r="I7453" s="42" t="s">
        <v>11</v>
      </c>
      <c r="J7453" s="43" t="s">
        <v>18</v>
      </c>
      <c r="K7453" s="44">
        <v>16</v>
      </c>
      <c r="L7453" s="45">
        <v>40335.000206011639</v>
      </c>
      <c r="M7453" s="46">
        <v>42793.323455498947</v>
      </c>
      <c r="N7453" s="45"/>
      <c r="O7453" s="46"/>
    </row>
    <row r="7454" spans="1:15" x14ac:dyDescent="0.2">
      <c r="A7454" s="11" t="str">
        <f t="shared" si="696"/>
        <v>4323206 - Alle regioner25 år og derover</v>
      </c>
      <c r="B7454" s="12" t="str">
        <f t="shared" si="699"/>
        <v>432320</v>
      </c>
      <c r="C7454" s="14">
        <f t="shared" si="697"/>
        <v>0</v>
      </c>
      <c r="D7454" s="14">
        <f t="shared" si="698"/>
        <v>0</v>
      </c>
      <c r="E7454" s="19" t="str">
        <f t="shared" si="700"/>
        <v>432320 - Tilrettelæggelse af lufttransport – ikke flyveledere</v>
      </c>
      <c r="F7454" s="19" t="str">
        <f t="shared" si="701"/>
        <v>25 år og derover</v>
      </c>
      <c r="G7454" s="40" t="s">
        <v>516</v>
      </c>
      <c r="H7454" s="41" t="s">
        <v>179</v>
      </c>
      <c r="I7454" s="42" t="s">
        <v>11</v>
      </c>
      <c r="J7454" s="43" t="s">
        <v>9</v>
      </c>
      <c r="K7454" s="44">
        <v>56</v>
      </c>
      <c r="L7454" s="45">
        <v>41950.835651643261</v>
      </c>
      <c r="M7454" s="46">
        <v>44507.640265282142</v>
      </c>
      <c r="N7454" s="45"/>
      <c r="O7454" s="46"/>
    </row>
    <row r="7455" spans="1:15" x14ac:dyDescent="0.2">
      <c r="A7455" s="11" t="str">
        <f t="shared" si="696"/>
        <v>4323206 - Alle regionerAlle uanset erf.</v>
      </c>
      <c r="B7455" s="12" t="str">
        <f t="shared" si="699"/>
        <v>432320</v>
      </c>
      <c r="C7455" s="14">
        <f t="shared" si="697"/>
        <v>0</v>
      </c>
      <c r="D7455" s="14">
        <f t="shared" si="698"/>
        <v>0</v>
      </c>
      <c r="E7455" s="19" t="str">
        <f t="shared" si="700"/>
        <v>432320 - Tilrettelæggelse af lufttransport – ikke flyveledere</v>
      </c>
      <c r="F7455" s="19" t="str">
        <f t="shared" si="701"/>
        <v>Alle uanset erf.</v>
      </c>
      <c r="G7455" s="40" t="s">
        <v>516</v>
      </c>
      <c r="H7455" s="41" t="s">
        <v>179</v>
      </c>
      <c r="I7455" s="42" t="s">
        <v>11</v>
      </c>
      <c r="J7455" s="43" t="s">
        <v>10</v>
      </c>
      <c r="K7455" s="44">
        <v>149</v>
      </c>
      <c r="L7455" s="45">
        <v>40321.66881096088</v>
      </c>
      <c r="M7455" s="46">
        <v>42779.179543323262</v>
      </c>
      <c r="N7455" s="45"/>
      <c r="O7455" s="46"/>
    </row>
    <row r="7456" spans="1:15" x14ac:dyDescent="0.2">
      <c r="A7456" s="11" t="str">
        <f t="shared" si="696"/>
        <v>4323301 - Region Hovedstaden5-9 år</v>
      </c>
      <c r="B7456" s="12" t="str">
        <f t="shared" si="699"/>
        <v>432330</v>
      </c>
      <c r="C7456" s="14">
        <f t="shared" si="697"/>
        <v>0</v>
      </c>
      <c r="D7456" s="14">
        <f t="shared" si="698"/>
        <v>0</v>
      </c>
      <c r="E7456" s="19" t="str">
        <f t="shared" si="700"/>
        <v>432330 - Tilrettelæggelse af godstransport til lands</v>
      </c>
      <c r="F7456" s="19" t="str">
        <f t="shared" si="701"/>
        <v>5-9 år</v>
      </c>
      <c r="G7456" s="40" t="s">
        <v>516</v>
      </c>
      <c r="H7456" s="41" t="s">
        <v>180</v>
      </c>
      <c r="I7456" s="42" t="s">
        <v>8</v>
      </c>
      <c r="J7456" s="43" t="s">
        <v>15</v>
      </c>
      <c r="K7456" s="44">
        <v>20</v>
      </c>
      <c r="L7456" s="45">
        <v>33825.751513662493</v>
      </c>
      <c r="M7456" s="46">
        <v>35887.351388528084</v>
      </c>
      <c r="N7456" s="45"/>
      <c r="O7456" s="46"/>
    </row>
    <row r="7457" spans="1:15" x14ac:dyDescent="0.2">
      <c r="A7457" s="11" t="str">
        <f t="shared" si="696"/>
        <v>4323301 - Region Hovedstaden0-4 år</v>
      </c>
      <c r="B7457" s="12" t="str">
        <f t="shared" si="699"/>
        <v>432330</v>
      </c>
      <c r="C7457" s="14">
        <f t="shared" si="697"/>
        <v>0</v>
      </c>
      <c r="D7457" s="14">
        <f t="shared" si="698"/>
        <v>0</v>
      </c>
      <c r="E7457" s="19" t="str">
        <f t="shared" si="700"/>
        <v>432330 - Tilrettelæggelse af godstransport til lands</v>
      </c>
      <c r="F7457" s="19" t="str">
        <f t="shared" si="701"/>
        <v>0-4 år</v>
      </c>
      <c r="G7457" s="40" t="s">
        <v>516</v>
      </c>
      <c r="H7457" s="41" t="s">
        <v>180</v>
      </c>
      <c r="I7457" s="42" t="s">
        <v>8</v>
      </c>
      <c r="J7457" s="43" t="s">
        <v>16</v>
      </c>
      <c r="K7457" s="44">
        <v>20</v>
      </c>
      <c r="L7457" s="45">
        <v>34326.486280828809</v>
      </c>
      <c r="M7457" s="46">
        <v>36418.604760223083</v>
      </c>
      <c r="N7457" s="45"/>
      <c r="O7457" s="46"/>
    </row>
    <row r="7458" spans="1:15" x14ac:dyDescent="0.2">
      <c r="A7458" s="11" t="str">
        <f t="shared" si="696"/>
        <v>4323301 - Region Hovedstaden10-14 år</v>
      </c>
      <c r="B7458" s="12" t="str">
        <f t="shared" si="699"/>
        <v>432330</v>
      </c>
      <c r="C7458" s="14">
        <f t="shared" si="697"/>
        <v>0</v>
      </c>
      <c r="D7458" s="14">
        <f t="shared" si="698"/>
        <v>0</v>
      </c>
      <c r="E7458" s="19" t="str">
        <f t="shared" si="700"/>
        <v>432330 - Tilrettelæggelse af godstransport til lands</v>
      </c>
      <c r="F7458" s="19" t="str">
        <f t="shared" si="701"/>
        <v>10-14 år</v>
      </c>
      <c r="G7458" s="40" t="s">
        <v>516</v>
      </c>
      <c r="H7458" s="41" t="s">
        <v>180</v>
      </c>
      <c r="I7458" s="42" t="s">
        <v>8</v>
      </c>
      <c r="J7458" s="43" t="s">
        <v>17</v>
      </c>
      <c r="K7458" s="44">
        <v>17</v>
      </c>
      <c r="L7458" s="45">
        <v>38484.404014758104</v>
      </c>
      <c r="M7458" s="46">
        <v>40829.937785650269</v>
      </c>
      <c r="N7458" s="45"/>
      <c r="O7458" s="46"/>
    </row>
    <row r="7459" spans="1:15" x14ac:dyDescent="0.2">
      <c r="A7459" s="11" t="str">
        <f t="shared" si="696"/>
        <v>4323301 - Region Hovedstaden15-20 år</v>
      </c>
      <c r="B7459" s="12" t="str">
        <f t="shared" si="699"/>
        <v>432330</v>
      </c>
      <c r="C7459" s="14">
        <f t="shared" si="697"/>
        <v>0</v>
      </c>
      <c r="D7459" s="14">
        <f t="shared" si="698"/>
        <v>0</v>
      </c>
      <c r="E7459" s="19" t="str">
        <f t="shared" si="700"/>
        <v>432330 - Tilrettelæggelse af godstransport til lands</v>
      </c>
      <c r="F7459" s="19" t="str">
        <f t="shared" si="701"/>
        <v>15-20 år</v>
      </c>
      <c r="G7459" s="40" t="s">
        <v>516</v>
      </c>
      <c r="H7459" s="41" t="s">
        <v>180</v>
      </c>
      <c r="I7459" s="42" t="s">
        <v>8</v>
      </c>
      <c r="J7459" s="43" t="s">
        <v>18</v>
      </c>
      <c r="K7459" s="44">
        <v>13</v>
      </c>
      <c r="L7459" s="45">
        <v>36201.605641706803</v>
      </c>
      <c r="M7459" s="46">
        <v>38424.457822489429</v>
      </c>
      <c r="N7459" s="45"/>
      <c r="O7459" s="46"/>
    </row>
    <row r="7460" spans="1:15" x14ac:dyDescent="0.2">
      <c r="A7460" s="11" t="str">
        <f t="shared" si="696"/>
        <v>4323301 - Region Hovedstaden20-24 år</v>
      </c>
      <c r="B7460" s="12" t="str">
        <f t="shared" si="699"/>
        <v>432330</v>
      </c>
      <c r="C7460" s="14">
        <f t="shared" si="697"/>
        <v>0</v>
      </c>
      <c r="D7460" s="14">
        <f t="shared" si="698"/>
        <v>0</v>
      </c>
      <c r="E7460" s="19" t="str">
        <f t="shared" si="700"/>
        <v>432330 - Tilrettelæggelse af godstransport til lands</v>
      </c>
      <c r="F7460" s="19" t="str">
        <f t="shared" si="701"/>
        <v>20-24 år</v>
      </c>
      <c r="G7460" s="40" t="s">
        <v>516</v>
      </c>
      <c r="H7460" s="41" t="s">
        <v>180</v>
      </c>
      <c r="I7460" s="42" t="s">
        <v>8</v>
      </c>
      <c r="J7460" s="43" t="s">
        <v>19</v>
      </c>
      <c r="K7460" s="44">
        <v>24</v>
      </c>
      <c r="L7460" s="45">
        <v>41541.625710828237</v>
      </c>
      <c r="M7460" s="46">
        <v>43986.691549158779</v>
      </c>
      <c r="N7460" s="45"/>
      <c r="O7460" s="46"/>
    </row>
    <row r="7461" spans="1:15" x14ac:dyDescent="0.2">
      <c r="A7461" s="11" t="str">
        <f t="shared" si="696"/>
        <v>4323301 - Region Hovedstaden25 år og derover</v>
      </c>
      <c r="B7461" s="12" t="str">
        <f t="shared" si="699"/>
        <v>432330</v>
      </c>
      <c r="C7461" s="14">
        <f t="shared" si="697"/>
        <v>0</v>
      </c>
      <c r="D7461" s="14">
        <f t="shared" si="698"/>
        <v>0</v>
      </c>
      <c r="E7461" s="19" t="str">
        <f t="shared" si="700"/>
        <v>432330 - Tilrettelæggelse af godstransport til lands</v>
      </c>
      <c r="F7461" s="19" t="str">
        <f t="shared" si="701"/>
        <v>25 år og derover</v>
      </c>
      <c r="G7461" s="40" t="s">
        <v>516</v>
      </c>
      <c r="H7461" s="41" t="s">
        <v>180</v>
      </c>
      <c r="I7461" s="42" t="s">
        <v>8</v>
      </c>
      <c r="J7461" s="43" t="s">
        <v>9</v>
      </c>
      <c r="K7461" s="44">
        <v>89</v>
      </c>
      <c r="L7461" s="45">
        <v>40841.606178659189</v>
      </c>
      <c r="M7461" s="46">
        <v>43330.805868819058</v>
      </c>
      <c r="N7461" s="45"/>
      <c r="O7461" s="46"/>
    </row>
    <row r="7462" spans="1:15" x14ac:dyDescent="0.2">
      <c r="A7462" s="11" t="str">
        <f t="shared" si="696"/>
        <v>4323301 - Region HovedstadenAlle uanset erf.</v>
      </c>
      <c r="B7462" s="12" t="str">
        <f t="shared" si="699"/>
        <v>432330</v>
      </c>
      <c r="C7462" s="14">
        <f t="shared" si="697"/>
        <v>0</v>
      </c>
      <c r="D7462" s="14">
        <f t="shared" si="698"/>
        <v>0</v>
      </c>
      <c r="E7462" s="19" t="str">
        <f t="shared" si="700"/>
        <v>432330 - Tilrettelæggelse af godstransport til lands</v>
      </c>
      <c r="F7462" s="19" t="str">
        <f t="shared" si="701"/>
        <v>Alle uanset erf.</v>
      </c>
      <c r="G7462" s="40" t="s">
        <v>516</v>
      </c>
      <c r="H7462" s="41" t="s">
        <v>180</v>
      </c>
      <c r="I7462" s="42" t="s">
        <v>8</v>
      </c>
      <c r="J7462" s="43" t="s">
        <v>10</v>
      </c>
      <c r="K7462" s="44">
        <v>183</v>
      </c>
      <c r="L7462" s="45">
        <v>38742.602264459943</v>
      </c>
      <c r="M7462" s="46">
        <v>41103.872610460006</v>
      </c>
      <c r="N7462" s="45"/>
      <c r="O7462" s="46"/>
    </row>
    <row r="7463" spans="1:15" x14ac:dyDescent="0.2">
      <c r="A7463" s="11" t="str">
        <f t="shared" si="696"/>
        <v>4323302 - Region Sjælland0-4 år</v>
      </c>
      <c r="B7463" s="12" t="str">
        <f t="shared" si="699"/>
        <v>432330</v>
      </c>
      <c r="C7463" s="14">
        <f t="shared" si="697"/>
        <v>0</v>
      </c>
      <c r="D7463" s="14">
        <f t="shared" si="698"/>
        <v>0</v>
      </c>
      <c r="E7463" s="19" t="str">
        <f t="shared" si="700"/>
        <v>432330 - Tilrettelæggelse af godstransport til lands</v>
      </c>
      <c r="F7463" s="19" t="str">
        <f t="shared" si="701"/>
        <v>0-4 år</v>
      </c>
      <c r="G7463" s="40" t="s">
        <v>516</v>
      </c>
      <c r="H7463" s="41" t="s">
        <v>180</v>
      </c>
      <c r="I7463" s="42" t="s">
        <v>20</v>
      </c>
      <c r="J7463" s="43" t="s">
        <v>16</v>
      </c>
      <c r="K7463" s="44">
        <v>19</v>
      </c>
      <c r="L7463" s="45">
        <v>32491.232781263785</v>
      </c>
      <c r="M7463" s="46">
        <v>34471.4968829801</v>
      </c>
      <c r="N7463" s="45"/>
      <c r="O7463" s="46"/>
    </row>
    <row r="7464" spans="1:15" x14ac:dyDescent="0.2">
      <c r="A7464" s="11" t="str">
        <f t="shared" si="696"/>
        <v>4323302 - Region Sjælland15-20 år</v>
      </c>
      <c r="B7464" s="12" t="str">
        <f t="shared" si="699"/>
        <v>432330</v>
      </c>
      <c r="C7464" s="14">
        <f t="shared" si="697"/>
        <v>0</v>
      </c>
      <c r="D7464" s="14">
        <f t="shared" si="698"/>
        <v>0</v>
      </c>
      <c r="E7464" s="19" t="str">
        <f t="shared" si="700"/>
        <v>432330 - Tilrettelæggelse af godstransport til lands</v>
      </c>
      <c r="F7464" s="19" t="str">
        <f t="shared" si="701"/>
        <v>15-20 år</v>
      </c>
      <c r="G7464" s="40" t="s">
        <v>516</v>
      </c>
      <c r="H7464" s="41" t="s">
        <v>180</v>
      </c>
      <c r="I7464" s="42" t="s">
        <v>20</v>
      </c>
      <c r="J7464" s="43" t="s">
        <v>18</v>
      </c>
      <c r="K7464" s="44">
        <v>16</v>
      </c>
      <c r="L7464" s="45">
        <v>40889.497352426137</v>
      </c>
      <c r="M7464" s="46">
        <v>43381.615896814721</v>
      </c>
      <c r="N7464" s="45"/>
      <c r="O7464" s="46"/>
    </row>
    <row r="7465" spans="1:15" x14ac:dyDescent="0.2">
      <c r="A7465" s="11" t="str">
        <f t="shared" si="696"/>
        <v>4323302 - Region Sjælland20-24 år</v>
      </c>
      <c r="B7465" s="12" t="str">
        <f t="shared" si="699"/>
        <v>432330</v>
      </c>
      <c r="C7465" s="14">
        <f t="shared" si="697"/>
        <v>0</v>
      </c>
      <c r="D7465" s="14">
        <f t="shared" si="698"/>
        <v>0</v>
      </c>
      <c r="E7465" s="19" t="str">
        <f t="shared" si="700"/>
        <v>432330 - Tilrettelæggelse af godstransport til lands</v>
      </c>
      <c r="F7465" s="19" t="str">
        <f t="shared" si="701"/>
        <v>20-24 år</v>
      </c>
      <c r="G7465" s="40" t="s">
        <v>516</v>
      </c>
      <c r="H7465" s="41" t="s">
        <v>180</v>
      </c>
      <c r="I7465" s="42" t="s">
        <v>20</v>
      </c>
      <c r="J7465" s="43" t="s">
        <v>19</v>
      </c>
      <c r="K7465" s="44">
        <v>12</v>
      </c>
      <c r="L7465" s="45">
        <v>38485.083484443894</v>
      </c>
      <c r="M7465" s="46">
        <v>40848.145846861371</v>
      </c>
      <c r="N7465" s="45"/>
      <c r="O7465" s="46"/>
    </row>
    <row r="7466" spans="1:15" x14ac:dyDescent="0.2">
      <c r="A7466" s="11" t="str">
        <f t="shared" si="696"/>
        <v>4323302 - Region Sjælland25 år og derover</v>
      </c>
      <c r="B7466" s="12" t="str">
        <f t="shared" si="699"/>
        <v>432330</v>
      </c>
      <c r="C7466" s="14">
        <f t="shared" si="697"/>
        <v>0</v>
      </c>
      <c r="D7466" s="14">
        <f t="shared" si="698"/>
        <v>0</v>
      </c>
      <c r="E7466" s="19" t="str">
        <f t="shared" si="700"/>
        <v>432330 - Tilrettelæggelse af godstransport til lands</v>
      </c>
      <c r="F7466" s="19" t="str">
        <f t="shared" si="701"/>
        <v>25 år og derover</v>
      </c>
      <c r="G7466" s="40" t="s">
        <v>516</v>
      </c>
      <c r="H7466" s="41" t="s">
        <v>180</v>
      </c>
      <c r="I7466" s="42" t="s">
        <v>20</v>
      </c>
      <c r="J7466" s="43" t="s">
        <v>9</v>
      </c>
      <c r="K7466" s="44">
        <v>59</v>
      </c>
      <c r="L7466" s="45">
        <v>39164.237144273167</v>
      </c>
      <c r="M7466" s="46">
        <v>41569.000922058221</v>
      </c>
      <c r="N7466" s="45"/>
      <c r="O7466" s="46"/>
    </row>
    <row r="7467" spans="1:15" x14ac:dyDescent="0.2">
      <c r="A7467" s="11" t="str">
        <f t="shared" si="696"/>
        <v>4323302 - Region SjællandAlle uanset erf.</v>
      </c>
      <c r="B7467" s="12" t="str">
        <f t="shared" si="699"/>
        <v>432330</v>
      </c>
      <c r="C7467" s="14">
        <f t="shared" si="697"/>
        <v>0</v>
      </c>
      <c r="D7467" s="14">
        <f t="shared" si="698"/>
        <v>0</v>
      </c>
      <c r="E7467" s="19" t="str">
        <f t="shared" si="700"/>
        <v>432330 - Tilrettelæggelse af godstransport til lands</v>
      </c>
      <c r="F7467" s="19" t="str">
        <f t="shared" si="701"/>
        <v>Alle uanset erf.</v>
      </c>
      <c r="G7467" s="40" t="s">
        <v>516</v>
      </c>
      <c r="H7467" s="41" t="s">
        <v>180</v>
      </c>
      <c r="I7467" s="42" t="s">
        <v>20</v>
      </c>
      <c r="J7467" s="43" t="s">
        <v>10</v>
      </c>
      <c r="K7467" s="44">
        <v>119</v>
      </c>
      <c r="L7467" s="45">
        <v>38373.991372784396</v>
      </c>
      <c r="M7467" s="46">
        <v>40722.741351089404</v>
      </c>
      <c r="N7467" s="45"/>
      <c r="O7467" s="46"/>
    </row>
    <row r="7468" spans="1:15" x14ac:dyDescent="0.2">
      <c r="A7468" s="11" t="str">
        <f t="shared" si="696"/>
        <v>4323303 - Region SyddanmarkUnder 1 år</v>
      </c>
      <c r="B7468" s="12" t="str">
        <f t="shared" si="699"/>
        <v>432330</v>
      </c>
      <c r="C7468" s="14">
        <f t="shared" si="697"/>
        <v>0</v>
      </c>
      <c r="D7468" s="14">
        <f t="shared" si="698"/>
        <v>0</v>
      </c>
      <c r="E7468" s="19" t="str">
        <f t="shared" si="700"/>
        <v>432330 - Tilrettelæggelse af godstransport til lands</v>
      </c>
      <c r="F7468" s="19" t="str">
        <f t="shared" si="701"/>
        <v>Under 1 år</v>
      </c>
      <c r="G7468" s="40" t="s">
        <v>516</v>
      </c>
      <c r="H7468" s="41" t="s">
        <v>180</v>
      </c>
      <c r="I7468" s="42" t="s">
        <v>544</v>
      </c>
      <c r="J7468" s="43" t="s">
        <v>13</v>
      </c>
      <c r="K7468" s="44">
        <v>14</v>
      </c>
      <c r="L7468" s="45">
        <v>29699.427551170884</v>
      </c>
      <c r="M7468" s="46">
        <v>31509.537700485464</v>
      </c>
      <c r="N7468" s="45"/>
      <c r="O7468" s="46"/>
    </row>
    <row r="7469" spans="1:15" x14ac:dyDescent="0.2">
      <c r="A7469" s="11" t="str">
        <f t="shared" si="696"/>
        <v>4323303 - Region Syddanmark5-9 år</v>
      </c>
      <c r="B7469" s="12" t="str">
        <f t="shared" si="699"/>
        <v>432330</v>
      </c>
      <c r="C7469" s="14">
        <f t="shared" si="697"/>
        <v>0</v>
      </c>
      <c r="D7469" s="14">
        <f t="shared" si="698"/>
        <v>0</v>
      </c>
      <c r="E7469" s="19" t="str">
        <f t="shared" si="700"/>
        <v>432330 - Tilrettelæggelse af godstransport til lands</v>
      </c>
      <c r="F7469" s="19" t="str">
        <f t="shared" si="701"/>
        <v>5-9 år</v>
      </c>
      <c r="G7469" s="40" t="s">
        <v>516</v>
      </c>
      <c r="H7469" s="41" t="s">
        <v>180</v>
      </c>
      <c r="I7469" s="42" t="s">
        <v>544</v>
      </c>
      <c r="J7469" s="43" t="s">
        <v>15</v>
      </c>
      <c r="K7469" s="44">
        <v>43</v>
      </c>
      <c r="L7469" s="45">
        <v>32463.531242417561</v>
      </c>
      <c r="M7469" s="46">
        <v>34442.1070005949</v>
      </c>
      <c r="N7469" s="45"/>
      <c r="O7469" s="46"/>
    </row>
    <row r="7470" spans="1:15" x14ac:dyDescent="0.2">
      <c r="A7470" s="11" t="str">
        <f t="shared" si="696"/>
        <v>4323303 - Region Syddanmark0-4 år</v>
      </c>
      <c r="B7470" s="12" t="str">
        <f t="shared" si="699"/>
        <v>432330</v>
      </c>
      <c r="C7470" s="14">
        <f t="shared" si="697"/>
        <v>0</v>
      </c>
      <c r="D7470" s="14">
        <f t="shared" si="698"/>
        <v>0</v>
      </c>
      <c r="E7470" s="19" t="str">
        <f t="shared" si="700"/>
        <v>432330 - Tilrettelæggelse af godstransport til lands</v>
      </c>
      <c r="F7470" s="19" t="str">
        <f t="shared" si="701"/>
        <v>0-4 år</v>
      </c>
      <c r="G7470" s="40" t="s">
        <v>516</v>
      </c>
      <c r="H7470" s="41" t="s">
        <v>180</v>
      </c>
      <c r="I7470" s="42" t="s">
        <v>544</v>
      </c>
      <c r="J7470" s="43" t="s">
        <v>16</v>
      </c>
      <c r="K7470" s="44">
        <v>37</v>
      </c>
      <c r="L7470" s="45">
        <v>32019.381140067846</v>
      </c>
      <c r="M7470" s="46">
        <v>33970.886995746325</v>
      </c>
      <c r="N7470" s="45"/>
      <c r="O7470" s="46"/>
    </row>
    <row r="7471" spans="1:15" x14ac:dyDescent="0.2">
      <c r="A7471" s="11" t="str">
        <f t="shared" si="696"/>
        <v>4323303 - Region Syddanmark10-14 år</v>
      </c>
      <c r="B7471" s="12" t="str">
        <f t="shared" si="699"/>
        <v>432330</v>
      </c>
      <c r="C7471" s="14">
        <f t="shared" si="697"/>
        <v>0</v>
      </c>
      <c r="D7471" s="14">
        <f t="shared" si="698"/>
        <v>0</v>
      </c>
      <c r="E7471" s="19" t="str">
        <f t="shared" si="700"/>
        <v>432330 - Tilrettelæggelse af godstransport til lands</v>
      </c>
      <c r="F7471" s="19" t="str">
        <f t="shared" si="701"/>
        <v>10-14 år</v>
      </c>
      <c r="G7471" s="40" t="s">
        <v>516</v>
      </c>
      <c r="H7471" s="41" t="s">
        <v>180</v>
      </c>
      <c r="I7471" s="42" t="s">
        <v>544</v>
      </c>
      <c r="J7471" s="43" t="s">
        <v>17</v>
      </c>
      <c r="K7471" s="44">
        <v>28</v>
      </c>
      <c r="L7471" s="45">
        <v>35655.789806458328</v>
      </c>
      <c r="M7471" s="46">
        <v>37828.926204434225</v>
      </c>
      <c r="N7471" s="45"/>
      <c r="O7471" s="46"/>
    </row>
    <row r="7472" spans="1:15" x14ac:dyDescent="0.2">
      <c r="A7472" s="11" t="str">
        <f t="shared" si="696"/>
        <v>4323303 - Region Syddanmark15-20 år</v>
      </c>
      <c r="B7472" s="12" t="str">
        <f t="shared" si="699"/>
        <v>432330</v>
      </c>
      <c r="C7472" s="14">
        <f t="shared" si="697"/>
        <v>0</v>
      </c>
      <c r="D7472" s="14">
        <f t="shared" si="698"/>
        <v>0</v>
      </c>
      <c r="E7472" s="19" t="str">
        <f t="shared" si="700"/>
        <v>432330 - Tilrettelæggelse af godstransport til lands</v>
      </c>
      <c r="F7472" s="19" t="str">
        <f t="shared" si="701"/>
        <v>15-20 år</v>
      </c>
      <c r="G7472" s="40" t="s">
        <v>516</v>
      </c>
      <c r="H7472" s="41" t="s">
        <v>180</v>
      </c>
      <c r="I7472" s="42" t="s">
        <v>544</v>
      </c>
      <c r="J7472" s="43" t="s">
        <v>18</v>
      </c>
      <c r="K7472" s="44">
        <v>35</v>
      </c>
      <c r="L7472" s="45">
        <v>38145.76506901929</v>
      </c>
      <c r="M7472" s="46">
        <v>40468.288883152585</v>
      </c>
      <c r="N7472" s="45"/>
      <c r="O7472" s="46"/>
    </row>
    <row r="7473" spans="1:15" x14ac:dyDescent="0.2">
      <c r="A7473" s="11" t="str">
        <f t="shared" si="696"/>
        <v>4323303 - Region Syddanmark20-24 år</v>
      </c>
      <c r="B7473" s="12" t="str">
        <f t="shared" si="699"/>
        <v>432330</v>
      </c>
      <c r="C7473" s="14">
        <f t="shared" si="697"/>
        <v>0</v>
      </c>
      <c r="D7473" s="14">
        <f t="shared" si="698"/>
        <v>0</v>
      </c>
      <c r="E7473" s="19" t="str">
        <f t="shared" si="700"/>
        <v>432330 - Tilrettelæggelse af godstransport til lands</v>
      </c>
      <c r="F7473" s="19" t="str">
        <f t="shared" si="701"/>
        <v>20-24 år</v>
      </c>
      <c r="G7473" s="40" t="s">
        <v>516</v>
      </c>
      <c r="H7473" s="41" t="s">
        <v>180</v>
      </c>
      <c r="I7473" s="42" t="s">
        <v>544</v>
      </c>
      <c r="J7473" s="43" t="s">
        <v>19</v>
      </c>
      <c r="K7473" s="44">
        <v>30</v>
      </c>
      <c r="L7473" s="45">
        <v>39121.397824907595</v>
      </c>
      <c r="M7473" s="46">
        <v>41505.754868026655</v>
      </c>
      <c r="N7473" s="45"/>
      <c r="O7473" s="46"/>
    </row>
    <row r="7474" spans="1:15" x14ac:dyDescent="0.2">
      <c r="A7474" s="11" t="str">
        <f t="shared" si="696"/>
        <v>4323303 - Region Syddanmark25 år og derover</v>
      </c>
      <c r="B7474" s="12" t="str">
        <f t="shared" si="699"/>
        <v>432330</v>
      </c>
      <c r="C7474" s="14">
        <f t="shared" si="697"/>
        <v>0</v>
      </c>
      <c r="D7474" s="14">
        <f t="shared" si="698"/>
        <v>0</v>
      </c>
      <c r="E7474" s="19" t="str">
        <f t="shared" si="700"/>
        <v>432330 - Tilrettelæggelse af godstransport til lands</v>
      </c>
      <c r="F7474" s="19" t="str">
        <f t="shared" si="701"/>
        <v>25 år og derover</v>
      </c>
      <c r="G7474" s="40" t="s">
        <v>516</v>
      </c>
      <c r="H7474" s="41" t="s">
        <v>180</v>
      </c>
      <c r="I7474" s="42" t="s">
        <v>544</v>
      </c>
      <c r="J7474" s="43" t="s">
        <v>9</v>
      </c>
      <c r="K7474" s="44">
        <v>159</v>
      </c>
      <c r="L7474" s="45">
        <v>40283.381797789458</v>
      </c>
      <c r="M7474" s="46">
        <v>42738.559026887873</v>
      </c>
      <c r="N7474" s="45"/>
      <c r="O7474" s="46"/>
    </row>
    <row r="7475" spans="1:15" x14ac:dyDescent="0.2">
      <c r="A7475" s="11" t="str">
        <f t="shared" si="696"/>
        <v>4323303 - Region SyddanmarkAlle uanset erf.</v>
      </c>
      <c r="B7475" s="12" t="str">
        <f t="shared" si="699"/>
        <v>432330</v>
      </c>
      <c r="C7475" s="14">
        <f t="shared" si="697"/>
        <v>0</v>
      </c>
      <c r="D7475" s="14">
        <f t="shared" si="698"/>
        <v>0</v>
      </c>
      <c r="E7475" s="19" t="str">
        <f t="shared" si="700"/>
        <v>432330 - Tilrettelæggelse af godstransport til lands</v>
      </c>
      <c r="F7475" s="19" t="str">
        <f t="shared" si="701"/>
        <v>Alle uanset erf.</v>
      </c>
      <c r="G7475" s="40" t="s">
        <v>516</v>
      </c>
      <c r="H7475" s="41" t="s">
        <v>180</v>
      </c>
      <c r="I7475" s="42" t="s">
        <v>544</v>
      </c>
      <c r="J7475" s="43" t="s">
        <v>10</v>
      </c>
      <c r="K7475" s="44">
        <v>332</v>
      </c>
      <c r="L7475" s="45">
        <v>37082.125269228738</v>
      </c>
      <c r="M7475" s="46">
        <v>39342.193453786706</v>
      </c>
      <c r="N7475" s="45"/>
      <c r="O7475" s="46"/>
    </row>
    <row r="7476" spans="1:15" x14ac:dyDescent="0.2">
      <c r="A7476" s="11" t="str">
        <f t="shared" si="696"/>
        <v>4323304 - Region Midtjylland5-9 år</v>
      </c>
      <c r="B7476" s="12" t="str">
        <f t="shared" si="699"/>
        <v>432330</v>
      </c>
      <c r="C7476" s="14">
        <f t="shared" si="697"/>
        <v>0</v>
      </c>
      <c r="D7476" s="14">
        <f t="shared" si="698"/>
        <v>0</v>
      </c>
      <c r="E7476" s="19" t="str">
        <f t="shared" si="700"/>
        <v>432330 - Tilrettelæggelse af godstransport til lands</v>
      </c>
      <c r="F7476" s="19" t="str">
        <f t="shared" si="701"/>
        <v>5-9 år</v>
      </c>
      <c r="G7476" s="40" t="s">
        <v>516</v>
      </c>
      <c r="H7476" s="41" t="s">
        <v>180</v>
      </c>
      <c r="I7476" s="42" t="s">
        <v>517</v>
      </c>
      <c r="J7476" s="43" t="s">
        <v>15</v>
      </c>
      <c r="K7476" s="44">
        <v>31</v>
      </c>
      <c r="L7476" s="45">
        <v>35882.503507420595</v>
      </c>
      <c r="M7476" s="46">
        <v>38069.457571423671</v>
      </c>
      <c r="N7476" s="45"/>
      <c r="O7476" s="46"/>
    </row>
    <row r="7477" spans="1:15" x14ac:dyDescent="0.2">
      <c r="A7477" s="11" t="str">
        <f t="shared" si="696"/>
        <v>4323304 - Region Midtjylland0-4 år</v>
      </c>
      <c r="B7477" s="12" t="str">
        <f t="shared" si="699"/>
        <v>432330</v>
      </c>
      <c r="C7477" s="14">
        <f t="shared" si="697"/>
        <v>0</v>
      </c>
      <c r="D7477" s="14">
        <f t="shared" si="698"/>
        <v>0</v>
      </c>
      <c r="E7477" s="19" t="str">
        <f t="shared" si="700"/>
        <v>432330 - Tilrettelæggelse af godstransport til lands</v>
      </c>
      <c r="F7477" s="19" t="str">
        <f t="shared" si="701"/>
        <v>0-4 år</v>
      </c>
      <c r="G7477" s="40" t="s">
        <v>516</v>
      </c>
      <c r="H7477" s="41" t="s">
        <v>180</v>
      </c>
      <c r="I7477" s="42" t="s">
        <v>517</v>
      </c>
      <c r="J7477" s="43" t="s">
        <v>16</v>
      </c>
      <c r="K7477" s="44">
        <v>23</v>
      </c>
      <c r="L7477" s="45">
        <v>34649.400190996523</v>
      </c>
      <c r="M7477" s="46">
        <v>36765.54679982135</v>
      </c>
      <c r="N7477" s="45"/>
      <c r="O7477" s="46"/>
    </row>
    <row r="7478" spans="1:15" x14ac:dyDescent="0.2">
      <c r="A7478" s="11" t="str">
        <f t="shared" si="696"/>
        <v>4323304 - Region Midtjylland10-14 år</v>
      </c>
      <c r="B7478" s="12" t="str">
        <f t="shared" si="699"/>
        <v>432330</v>
      </c>
      <c r="C7478" s="14">
        <f t="shared" si="697"/>
        <v>0</v>
      </c>
      <c r="D7478" s="14">
        <f t="shared" si="698"/>
        <v>0</v>
      </c>
      <c r="E7478" s="19" t="str">
        <f t="shared" si="700"/>
        <v>432330 - Tilrettelæggelse af godstransport til lands</v>
      </c>
      <c r="F7478" s="19" t="str">
        <f t="shared" si="701"/>
        <v>10-14 år</v>
      </c>
      <c r="G7478" s="40" t="s">
        <v>516</v>
      </c>
      <c r="H7478" s="41" t="s">
        <v>180</v>
      </c>
      <c r="I7478" s="42" t="s">
        <v>517</v>
      </c>
      <c r="J7478" s="43" t="s">
        <v>17</v>
      </c>
      <c r="K7478" s="44">
        <v>16</v>
      </c>
      <c r="L7478" s="45">
        <v>37718.019832358819</v>
      </c>
      <c r="M7478" s="46">
        <v>40016.844292627233</v>
      </c>
      <c r="N7478" s="45"/>
      <c r="O7478" s="46"/>
    </row>
    <row r="7479" spans="1:15" x14ac:dyDescent="0.2">
      <c r="A7479" s="11" t="str">
        <f t="shared" si="696"/>
        <v>4323304 - Region Midtjylland15-20 år</v>
      </c>
      <c r="B7479" s="12" t="str">
        <f t="shared" si="699"/>
        <v>432330</v>
      </c>
      <c r="C7479" s="14">
        <f t="shared" si="697"/>
        <v>0</v>
      </c>
      <c r="D7479" s="14">
        <f t="shared" si="698"/>
        <v>0</v>
      </c>
      <c r="E7479" s="19" t="str">
        <f t="shared" si="700"/>
        <v>432330 - Tilrettelæggelse af godstransport til lands</v>
      </c>
      <c r="F7479" s="19" t="str">
        <f t="shared" si="701"/>
        <v>15-20 år</v>
      </c>
      <c r="G7479" s="40" t="s">
        <v>516</v>
      </c>
      <c r="H7479" s="41" t="s">
        <v>180</v>
      </c>
      <c r="I7479" s="42" t="s">
        <v>517</v>
      </c>
      <c r="J7479" s="43" t="s">
        <v>18</v>
      </c>
      <c r="K7479" s="44">
        <v>21</v>
      </c>
      <c r="L7479" s="45">
        <v>36968.746912031711</v>
      </c>
      <c r="M7479" s="46">
        <v>39221.904952792414</v>
      </c>
      <c r="N7479" s="45"/>
      <c r="O7479" s="46"/>
    </row>
    <row r="7480" spans="1:15" x14ac:dyDescent="0.2">
      <c r="A7480" s="11" t="str">
        <f t="shared" si="696"/>
        <v>4323304 - Region Midtjylland20-24 år</v>
      </c>
      <c r="B7480" s="12" t="str">
        <f t="shared" si="699"/>
        <v>432330</v>
      </c>
      <c r="C7480" s="14">
        <f t="shared" si="697"/>
        <v>0</v>
      </c>
      <c r="D7480" s="14">
        <f t="shared" si="698"/>
        <v>0</v>
      </c>
      <c r="E7480" s="19" t="str">
        <f t="shared" si="700"/>
        <v>432330 - Tilrettelæggelse af godstransport til lands</v>
      </c>
      <c r="F7480" s="19" t="str">
        <f t="shared" si="701"/>
        <v>20-24 år</v>
      </c>
      <c r="G7480" s="40" t="s">
        <v>516</v>
      </c>
      <c r="H7480" s="41" t="s">
        <v>180</v>
      </c>
      <c r="I7480" s="42" t="s">
        <v>517</v>
      </c>
      <c r="J7480" s="43" t="s">
        <v>19</v>
      </c>
      <c r="K7480" s="44">
        <v>22</v>
      </c>
      <c r="L7480" s="45">
        <v>36029.957058662658</v>
      </c>
      <c r="M7480" s="46">
        <v>38225.89806927256</v>
      </c>
      <c r="N7480" s="45"/>
      <c r="O7480" s="46"/>
    </row>
    <row r="7481" spans="1:15" x14ac:dyDescent="0.2">
      <c r="A7481" s="11" t="str">
        <f t="shared" si="696"/>
        <v>4323304 - Region Midtjylland25 år og derover</v>
      </c>
      <c r="B7481" s="12" t="str">
        <f t="shared" si="699"/>
        <v>432330</v>
      </c>
      <c r="C7481" s="14">
        <f t="shared" si="697"/>
        <v>0</v>
      </c>
      <c r="D7481" s="14">
        <f t="shared" si="698"/>
        <v>0</v>
      </c>
      <c r="E7481" s="19" t="str">
        <f t="shared" si="700"/>
        <v>432330 - Tilrettelæggelse af godstransport til lands</v>
      </c>
      <c r="F7481" s="19" t="str">
        <f t="shared" si="701"/>
        <v>25 år og derover</v>
      </c>
      <c r="G7481" s="40" t="s">
        <v>516</v>
      </c>
      <c r="H7481" s="41" t="s">
        <v>180</v>
      </c>
      <c r="I7481" s="42" t="s">
        <v>517</v>
      </c>
      <c r="J7481" s="43" t="s">
        <v>9</v>
      </c>
      <c r="K7481" s="44">
        <v>66</v>
      </c>
      <c r="L7481" s="45">
        <v>42284.826204096651</v>
      </c>
      <c r="M7481" s="46">
        <v>44861.986755159895</v>
      </c>
      <c r="N7481" s="45"/>
      <c r="O7481" s="46"/>
    </row>
    <row r="7482" spans="1:15" x14ac:dyDescent="0.2">
      <c r="A7482" s="11" t="str">
        <f t="shared" si="696"/>
        <v>4323304 - Region MidtjyllandAlle uanset erf.</v>
      </c>
      <c r="B7482" s="12" t="str">
        <f t="shared" si="699"/>
        <v>432330</v>
      </c>
      <c r="C7482" s="14">
        <f t="shared" si="697"/>
        <v>0</v>
      </c>
      <c r="D7482" s="14">
        <f t="shared" si="698"/>
        <v>0</v>
      </c>
      <c r="E7482" s="19" t="str">
        <f t="shared" si="700"/>
        <v>432330 - Tilrettelæggelse af godstransport til lands</v>
      </c>
      <c r="F7482" s="19" t="str">
        <f t="shared" si="701"/>
        <v>Alle uanset erf.</v>
      </c>
      <c r="G7482" s="40" t="s">
        <v>516</v>
      </c>
      <c r="H7482" s="41" t="s">
        <v>180</v>
      </c>
      <c r="I7482" s="42" t="s">
        <v>517</v>
      </c>
      <c r="J7482" s="43" t="s">
        <v>10</v>
      </c>
      <c r="K7482" s="44">
        <v>179</v>
      </c>
      <c r="L7482" s="45">
        <v>37829.509290236303</v>
      </c>
      <c r="M7482" s="46">
        <v>40067.263155805362</v>
      </c>
      <c r="N7482" s="45"/>
      <c r="O7482" s="46"/>
    </row>
    <row r="7483" spans="1:15" x14ac:dyDescent="0.2">
      <c r="A7483" s="11" t="str">
        <f t="shared" si="696"/>
        <v>4323305 - Region Nordjylland0-4 år</v>
      </c>
      <c r="B7483" s="12" t="str">
        <f t="shared" si="699"/>
        <v>432330</v>
      </c>
      <c r="C7483" s="14">
        <f t="shared" si="697"/>
        <v>0</v>
      </c>
      <c r="D7483" s="14">
        <f t="shared" si="698"/>
        <v>0</v>
      </c>
      <c r="E7483" s="19" t="str">
        <f t="shared" si="700"/>
        <v>432330 - Tilrettelæggelse af godstransport til lands</v>
      </c>
      <c r="F7483" s="19" t="str">
        <f t="shared" si="701"/>
        <v>0-4 år</v>
      </c>
      <c r="G7483" s="40" t="s">
        <v>516</v>
      </c>
      <c r="H7483" s="41" t="s">
        <v>180</v>
      </c>
      <c r="I7483" s="42" t="s">
        <v>21</v>
      </c>
      <c r="J7483" s="43" t="s">
        <v>16</v>
      </c>
      <c r="K7483" s="44">
        <v>11</v>
      </c>
      <c r="L7483" s="45">
        <v>31510.528396467933</v>
      </c>
      <c r="M7483" s="46">
        <v>33431.020876076793</v>
      </c>
      <c r="N7483" s="45"/>
      <c r="O7483" s="46"/>
    </row>
    <row r="7484" spans="1:15" x14ac:dyDescent="0.2">
      <c r="A7484" s="11" t="str">
        <f t="shared" si="696"/>
        <v>4323305 - Region Nordjylland20-24 år</v>
      </c>
      <c r="B7484" s="12" t="str">
        <f t="shared" si="699"/>
        <v>432330</v>
      </c>
      <c r="C7484" s="14">
        <f t="shared" si="697"/>
        <v>0</v>
      </c>
      <c r="D7484" s="14">
        <f t="shared" si="698"/>
        <v>0</v>
      </c>
      <c r="E7484" s="19" t="str">
        <f t="shared" si="700"/>
        <v>432330 - Tilrettelæggelse af godstransport til lands</v>
      </c>
      <c r="F7484" s="19" t="str">
        <f t="shared" si="701"/>
        <v>20-24 år</v>
      </c>
      <c r="G7484" s="40" t="s">
        <v>516</v>
      </c>
      <c r="H7484" s="41" t="s">
        <v>180</v>
      </c>
      <c r="I7484" s="42" t="s">
        <v>21</v>
      </c>
      <c r="J7484" s="43" t="s">
        <v>19</v>
      </c>
      <c r="K7484" s="44">
        <v>13</v>
      </c>
      <c r="L7484" s="45">
        <v>36484.56557858875</v>
      </c>
      <c r="M7484" s="46">
        <v>38705.94643833195</v>
      </c>
      <c r="N7484" s="45"/>
      <c r="O7484" s="46"/>
    </row>
    <row r="7485" spans="1:15" x14ac:dyDescent="0.2">
      <c r="A7485" s="11" t="str">
        <f t="shared" si="696"/>
        <v>4323305 - Region Nordjylland25 år og derover</v>
      </c>
      <c r="B7485" s="12" t="str">
        <f t="shared" si="699"/>
        <v>432330</v>
      </c>
      <c r="C7485" s="14">
        <f t="shared" si="697"/>
        <v>0</v>
      </c>
      <c r="D7485" s="14">
        <f t="shared" si="698"/>
        <v>0</v>
      </c>
      <c r="E7485" s="19" t="str">
        <f t="shared" si="700"/>
        <v>432330 - Tilrettelæggelse af godstransport til lands</v>
      </c>
      <c r="F7485" s="19" t="str">
        <f t="shared" si="701"/>
        <v>25 år og derover</v>
      </c>
      <c r="G7485" s="40" t="s">
        <v>516</v>
      </c>
      <c r="H7485" s="41" t="s">
        <v>180</v>
      </c>
      <c r="I7485" s="42" t="s">
        <v>21</v>
      </c>
      <c r="J7485" s="43" t="s">
        <v>9</v>
      </c>
      <c r="K7485" s="44">
        <v>29</v>
      </c>
      <c r="L7485" s="45">
        <v>39061.090412099264</v>
      </c>
      <c r="M7485" s="46">
        <v>41454.168534743883</v>
      </c>
      <c r="N7485" s="45"/>
      <c r="O7485" s="46"/>
    </row>
    <row r="7486" spans="1:15" x14ac:dyDescent="0.2">
      <c r="A7486" s="11" t="str">
        <f t="shared" si="696"/>
        <v>4323305 - Region NordjyllandAlle uanset erf.</v>
      </c>
      <c r="B7486" s="12" t="str">
        <f t="shared" si="699"/>
        <v>432330</v>
      </c>
      <c r="C7486" s="14">
        <f t="shared" si="697"/>
        <v>0</v>
      </c>
      <c r="D7486" s="14">
        <f t="shared" si="698"/>
        <v>0</v>
      </c>
      <c r="E7486" s="19" t="str">
        <f t="shared" si="700"/>
        <v>432330 - Tilrettelæggelse af godstransport til lands</v>
      </c>
      <c r="F7486" s="19" t="str">
        <f t="shared" si="701"/>
        <v>Alle uanset erf.</v>
      </c>
      <c r="G7486" s="40" t="s">
        <v>516</v>
      </c>
      <c r="H7486" s="41" t="s">
        <v>180</v>
      </c>
      <c r="I7486" s="42" t="s">
        <v>21</v>
      </c>
      <c r="J7486" s="43" t="s">
        <v>10</v>
      </c>
      <c r="K7486" s="44">
        <v>72</v>
      </c>
      <c r="L7486" s="45">
        <v>36484.56557858875</v>
      </c>
      <c r="M7486" s="46">
        <v>38635.191972857894</v>
      </c>
      <c r="N7486" s="45"/>
      <c r="O7486" s="46"/>
    </row>
    <row r="7487" spans="1:15" x14ac:dyDescent="0.2">
      <c r="A7487" s="11" t="str">
        <f t="shared" si="696"/>
        <v>4323306 - Alle regionerUnder 1 år</v>
      </c>
      <c r="B7487" s="12" t="str">
        <f t="shared" si="699"/>
        <v>432330</v>
      </c>
      <c r="C7487" s="14">
        <f t="shared" si="697"/>
        <v>0</v>
      </c>
      <c r="D7487" s="14">
        <f t="shared" si="698"/>
        <v>0</v>
      </c>
      <c r="E7487" s="19" t="str">
        <f t="shared" si="700"/>
        <v>432330 - Tilrettelæggelse af godstransport til lands</v>
      </c>
      <c r="F7487" s="19" t="str">
        <f t="shared" si="701"/>
        <v>Under 1 år</v>
      </c>
      <c r="G7487" s="40" t="s">
        <v>516</v>
      </c>
      <c r="H7487" s="41" t="s">
        <v>180</v>
      </c>
      <c r="I7487" s="42" t="s">
        <v>11</v>
      </c>
      <c r="J7487" s="43" t="s">
        <v>13</v>
      </c>
      <c r="K7487" s="44">
        <v>27</v>
      </c>
      <c r="L7487" s="45">
        <v>30226.171296738001</v>
      </c>
      <c r="M7487" s="46">
        <v>32068.385236548078</v>
      </c>
      <c r="N7487" s="45"/>
      <c r="O7487" s="46"/>
    </row>
    <row r="7488" spans="1:15" x14ac:dyDescent="0.2">
      <c r="A7488" s="11" t="str">
        <f t="shared" si="696"/>
        <v>4323306 - Alle regioner1 år</v>
      </c>
      <c r="B7488" s="12" t="str">
        <f t="shared" si="699"/>
        <v>432330</v>
      </c>
      <c r="C7488" s="14">
        <f t="shared" si="697"/>
        <v>0</v>
      </c>
      <c r="D7488" s="14">
        <f t="shared" si="698"/>
        <v>0</v>
      </c>
      <c r="E7488" s="19" t="str">
        <f t="shared" si="700"/>
        <v>432330 - Tilrettelæggelse af godstransport til lands</v>
      </c>
      <c r="F7488" s="19" t="str">
        <f t="shared" si="701"/>
        <v>1 år</v>
      </c>
      <c r="G7488" s="40" t="s">
        <v>516</v>
      </c>
      <c r="H7488" s="41" t="s">
        <v>180</v>
      </c>
      <c r="I7488" s="42" t="s">
        <v>11</v>
      </c>
      <c r="J7488" s="43" t="s">
        <v>22</v>
      </c>
      <c r="K7488" s="44">
        <v>21</v>
      </c>
      <c r="L7488" s="45">
        <v>32491.232781263785</v>
      </c>
      <c r="M7488" s="46">
        <v>34471.4968829801</v>
      </c>
      <c r="N7488" s="45"/>
      <c r="O7488" s="46"/>
    </row>
    <row r="7489" spans="1:15" x14ac:dyDescent="0.2">
      <c r="A7489" s="11" t="str">
        <f t="shared" si="696"/>
        <v>4323306 - Alle regioner2 år</v>
      </c>
      <c r="B7489" s="12" t="str">
        <f t="shared" si="699"/>
        <v>432330</v>
      </c>
      <c r="C7489" s="14">
        <f t="shared" si="697"/>
        <v>0</v>
      </c>
      <c r="D7489" s="14">
        <f t="shared" si="698"/>
        <v>0</v>
      </c>
      <c r="E7489" s="19" t="str">
        <f t="shared" si="700"/>
        <v>432330 - Tilrettelæggelse af godstransport til lands</v>
      </c>
      <c r="F7489" s="19" t="str">
        <f t="shared" si="701"/>
        <v>2 år</v>
      </c>
      <c r="G7489" s="40" t="s">
        <v>516</v>
      </c>
      <c r="H7489" s="41" t="s">
        <v>180</v>
      </c>
      <c r="I7489" s="42" t="s">
        <v>11</v>
      </c>
      <c r="J7489" s="43" t="s">
        <v>23</v>
      </c>
      <c r="K7489" s="44">
        <v>22</v>
      </c>
      <c r="L7489" s="45">
        <v>35089.921766935287</v>
      </c>
      <c r="M7489" s="46">
        <v>37239.706199982073</v>
      </c>
      <c r="N7489" s="45"/>
      <c r="O7489" s="46"/>
    </row>
    <row r="7490" spans="1:15" x14ac:dyDescent="0.2">
      <c r="A7490" s="11" t="str">
        <f t="shared" ref="A7490:A7553" si="702">B7490&amp;I7490&amp;F7490</f>
        <v>4323306 - Alle regioner3 år</v>
      </c>
      <c r="B7490" s="12" t="str">
        <f t="shared" si="699"/>
        <v>432330</v>
      </c>
      <c r="C7490" s="14">
        <f t="shared" ref="C7490:C7553" si="703">N7490*1.2</f>
        <v>0</v>
      </c>
      <c r="D7490" s="14">
        <f t="shared" ref="D7490:D7553" si="704">O7490*1.2</f>
        <v>0</v>
      </c>
      <c r="E7490" s="19" t="str">
        <f t="shared" si="700"/>
        <v>432330 - Tilrettelæggelse af godstransport til lands</v>
      </c>
      <c r="F7490" s="19" t="str">
        <f t="shared" si="701"/>
        <v>3 år</v>
      </c>
      <c r="G7490" s="40" t="s">
        <v>516</v>
      </c>
      <c r="H7490" s="41" t="s">
        <v>180</v>
      </c>
      <c r="I7490" s="42" t="s">
        <v>11</v>
      </c>
      <c r="J7490" s="43" t="s">
        <v>14</v>
      </c>
      <c r="K7490" s="44">
        <v>19</v>
      </c>
      <c r="L7490" s="45">
        <v>32847.079883174214</v>
      </c>
      <c r="M7490" s="46">
        <v>34849.032027519046</v>
      </c>
      <c r="N7490" s="45"/>
      <c r="O7490" s="46"/>
    </row>
    <row r="7491" spans="1:15" x14ac:dyDescent="0.2">
      <c r="A7491" s="11" t="str">
        <f t="shared" si="702"/>
        <v>4323306 - Alle regioner4 år</v>
      </c>
      <c r="B7491" s="12" t="str">
        <f t="shared" ref="B7491:B7554" si="705">LEFT(E7491,6)</f>
        <v>432330</v>
      </c>
      <c r="C7491" s="14">
        <f t="shared" si="703"/>
        <v>0</v>
      </c>
      <c r="D7491" s="14">
        <f t="shared" si="704"/>
        <v>0</v>
      </c>
      <c r="E7491" s="19" t="str">
        <f t="shared" ref="E7491:E7554" si="706">TRIM(H7491)</f>
        <v>432330 - Tilrettelæggelse af godstransport til lands</v>
      </c>
      <c r="F7491" s="19" t="str">
        <f t="shared" ref="F7491:F7554" si="707">MID(J7491,6,30)</f>
        <v>4 år</v>
      </c>
      <c r="G7491" s="40" t="s">
        <v>516</v>
      </c>
      <c r="H7491" s="41" t="s">
        <v>180</v>
      </c>
      <c r="I7491" s="42" t="s">
        <v>11</v>
      </c>
      <c r="J7491" s="43" t="s">
        <v>24</v>
      </c>
      <c r="K7491" s="44">
        <v>21</v>
      </c>
      <c r="L7491" s="45">
        <v>34326.486280828809</v>
      </c>
      <c r="M7491" s="46">
        <v>36418.604760223083</v>
      </c>
      <c r="N7491" s="45"/>
      <c r="O7491" s="46"/>
    </row>
    <row r="7492" spans="1:15" x14ac:dyDescent="0.2">
      <c r="A7492" s="11" t="str">
        <f t="shared" si="702"/>
        <v>4323306 - Alle regioner5-9 år</v>
      </c>
      <c r="B7492" s="12" t="str">
        <f t="shared" si="705"/>
        <v>432330</v>
      </c>
      <c r="C7492" s="14">
        <f t="shared" si="703"/>
        <v>0</v>
      </c>
      <c r="D7492" s="14">
        <f t="shared" si="704"/>
        <v>0</v>
      </c>
      <c r="E7492" s="19" t="str">
        <f t="shared" si="706"/>
        <v>432330 - Tilrettelæggelse af godstransport til lands</v>
      </c>
      <c r="F7492" s="19" t="str">
        <f t="shared" si="707"/>
        <v>5-9 år</v>
      </c>
      <c r="G7492" s="40" t="s">
        <v>516</v>
      </c>
      <c r="H7492" s="41" t="s">
        <v>180</v>
      </c>
      <c r="I7492" s="42" t="s">
        <v>11</v>
      </c>
      <c r="J7492" s="43" t="s">
        <v>15</v>
      </c>
      <c r="K7492" s="44">
        <v>109</v>
      </c>
      <c r="L7492" s="45">
        <v>33825.751513662493</v>
      </c>
      <c r="M7492" s="46">
        <v>35887.351388528084</v>
      </c>
      <c r="N7492" s="45"/>
      <c r="O7492" s="46"/>
    </row>
    <row r="7493" spans="1:15" x14ac:dyDescent="0.2">
      <c r="A7493" s="11" t="str">
        <f t="shared" si="702"/>
        <v>4323306 - Alle regioner0-4 år</v>
      </c>
      <c r="B7493" s="12" t="str">
        <f t="shared" si="705"/>
        <v>432330</v>
      </c>
      <c r="C7493" s="14">
        <f t="shared" si="703"/>
        <v>0</v>
      </c>
      <c r="D7493" s="14">
        <f t="shared" si="704"/>
        <v>0</v>
      </c>
      <c r="E7493" s="19" t="str">
        <f t="shared" si="706"/>
        <v>432330 - Tilrettelæggelse af godstransport til lands</v>
      </c>
      <c r="F7493" s="19" t="str">
        <f t="shared" si="707"/>
        <v>0-4 år</v>
      </c>
      <c r="G7493" s="40" t="s">
        <v>516</v>
      </c>
      <c r="H7493" s="41" t="s">
        <v>180</v>
      </c>
      <c r="I7493" s="42" t="s">
        <v>11</v>
      </c>
      <c r="J7493" s="43" t="s">
        <v>16</v>
      </c>
      <c r="K7493" s="44">
        <v>110</v>
      </c>
      <c r="L7493" s="45">
        <v>32747.508764941365</v>
      </c>
      <c r="M7493" s="46">
        <v>34743.392284179485</v>
      </c>
      <c r="N7493" s="45"/>
      <c r="O7493" s="46"/>
    </row>
    <row r="7494" spans="1:15" x14ac:dyDescent="0.2">
      <c r="A7494" s="11" t="str">
        <f t="shared" si="702"/>
        <v>4323306 - Alle regioner10-14 år</v>
      </c>
      <c r="B7494" s="12" t="str">
        <f t="shared" si="705"/>
        <v>432330</v>
      </c>
      <c r="C7494" s="14">
        <f t="shared" si="703"/>
        <v>0</v>
      </c>
      <c r="D7494" s="14">
        <f t="shared" si="704"/>
        <v>0</v>
      </c>
      <c r="E7494" s="19" t="str">
        <f t="shared" si="706"/>
        <v>432330 - Tilrettelæggelse af godstransport til lands</v>
      </c>
      <c r="F7494" s="19" t="str">
        <f t="shared" si="707"/>
        <v>10-14 år</v>
      </c>
      <c r="G7494" s="40" t="s">
        <v>516</v>
      </c>
      <c r="H7494" s="41" t="s">
        <v>180</v>
      </c>
      <c r="I7494" s="42" t="s">
        <v>11</v>
      </c>
      <c r="J7494" s="43" t="s">
        <v>17</v>
      </c>
      <c r="K7494" s="44">
        <v>72</v>
      </c>
      <c r="L7494" s="45">
        <v>37421.282311278497</v>
      </c>
      <c r="M7494" s="46">
        <v>39702.021318631552</v>
      </c>
      <c r="N7494" s="45"/>
      <c r="O7494" s="46"/>
    </row>
    <row r="7495" spans="1:15" x14ac:dyDescent="0.2">
      <c r="A7495" s="11" t="str">
        <f t="shared" si="702"/>
        <v>4323306 - Alle regioner15-20 år</v>
      </c>
      <c r="B7495" s="12" t="str">
        <f t="shared" si="705"/>
        <v>432330</v>
      </c>
      <c r="C7495" s="14">
        <f t="shared" si="703"/>
        <v>0</v>
      </c>
      <c r="D7495" s="14">
        <f t="shared" si="704"/>
        <v>0</v>
      </c>
      <c r="E7495" s="19" t="str">
        <f t="shared" si="706"/>
        <v>432330 - Tilrettelæggelse af godstransport til lands</v>
      </c>
      <c r="F7495" s="19" t="str">
        <f t="shared" si="707"/>
        <v>15-20 år</v>
      </c>
      <c r="G7495" s="40" t="s">
        <v>516</v>
      </c>
      <c r="H7495" s="41" t="s">
        <v>180</v>
      </c>
      <c r="I7495" s="42" t="s">
        <v>11</v>
      </c>
      <c r="J7495" s="43" t="s">
        <v>18</v>
      </c>
      <c r="K7495" s="44">
        <v>91</v>
      </c>
      <c r="L7495" s="45">
        <v>38145.76506901929</v>
      </c>
      <c r="M7495" s="46">
        <v>40468.288883152585</v>
      </c>
      <c r="N7495" s="45"/>
      <c r="O7495" s="46"/>
    </row>
    <row r="7496" spans="1:15" x14ac:dyDescent="0.2">
      <c r="A7496" s="11" t="str">
        <f t="shared" si="702"/>
        <v>4323306 - Alle regioner20-24 år</v>
      </c>
      <c r="B7496" s="12" t="str">
        <f t="shared" si="705"/>
        <v>432330</v>
      </c>
      <c r="C7496" s="14">
        <f t="shared" si="703"/>
        <v>0</v>
      </c>
      <c r="D7496" s="14">
        <f t="shared" si="704"/>
        <v>0</v>
      </c>
      <c r="E7496" s="19" t="str">
        <f t="shared" si="706"/>
        <v>432330 - Tilrettelæggelse af godstransport til lands</v>
      </c>
      <c r="F7496" s="19" t="str">
        <f t="shared" si="707"/>
        <v>20-24 år</v>
      </c>
      <c r="G7496" s="40" t="s">
        <v>516</v>
      </c>
      <c r="H7496" s="41" t="s">
        <v>180</v>
      </c>
      <c r="I7496" s="42" t="s">
        <v>11</v>
      </c>
      <c r="J7496" s="43" t="s">
        <v>19</v>
      </c>
      <c r="K7496" s="44">
        <v>101</v>
      </c>
      <c r="L7496" s="45">
        <v>39169.246159853406</v>
      </c>
      <c r="M7496" s="46">
        <v>41556.519446275946</v>
      </c>
      <c r="N7496" s="45"/>
      <c r="O7496" s="46"/>
    </row>
    <row r="7497" spans="1:15" x14ac:dyDescent="0.2">
      <c r="A7497" s="11" t="str">
        <f t="shared" si="702"/>
        <v>4323306 - Alle regioner25 år og derover</v>
      </c>
      <c r="B7497" s="12" t="str">
        <f t="shared" si="705"/>
        <v>432330</v>
      </c>
      <c r="C7497" s="14">
        <f t="shared" si="703"/>
        <v>0</v>
      </c>
      <c r="D7497" s="14">
        <f t="shared" si="704"/>
        <v>0</v>
      </c>
      <c r="E7497" s="19" t="str">
        <f t="shared" si="706"/>
        <v>432330 - Tilrettelæggelse af godstransport til lands</v>
      </c>
      <c r="F7497" s="19" t="str">
        <f t="shared" si="707"/>
        <v>25 år og derover</v>
      </c>
      <c r="G7497" s="40" t="s">
        <v>516</v>
      </c>
      <c r="H7497" s="41" t="s">
        <v>180</v>
      </c>
      <c r="I7497" s="42" t="s">
        <v>11</v>
      </c>
      <c r="J7497" s="43" t="s">
        <v>9</v>
      </c>
      <c r="K7497" s="44">
        <v>402</v>
      </c>
      <c r="L7497" s="45">
        <v>40093.157260425149</v>
      </c>
      <c r="M7497" s="46">
        <v>42536.740752063859</v>
      </c>
      <c r="N7497" s="45"/>
      <c r="O7497" s="46"/>
    </row>
    <row r="7498" spans="1:15" x14ac:dyDescent="0.2">
      <c r="A7498" s="11" t="str">
        <f t="shared" si="702"/>
        <v>4323306 - Alle regionerAlle uanset erf.</v>
      </c>
      <c r="B7498" s="12" t="str">
        <f t="shared" si="705"/>
        <v>432330</v>
      </c>
      <c r="C7498" s="14">
        <f t="shared" si="703"/>
        <v>0</v>
      </c>
      <c r="D7498" s="14">
        <f t="shared" si="704"/>
        <v>0</v>
      </c>
      <c r="E7498" s="19" t="str">
        <f t="shared" si="706"/>
        <v>432330 - Tilrettelæggelse af godstransport til lands</v>
      </c>
      <c r="F7498" s="19" t="str">
        <f t="shared" si="707"/>
        <v>Alle uanset erf.</v>
      </c>
      <c r="G7498" s="40" t="s">
        <v>516</v>
      </c>
      <c r="H7498" s="41" t="s">
        <v>180</v>
      </c>
      <c r="I7498" s="42" t="s">
        <v>11</v>
      </c>
      <c r="J7498" s="43" t="s">
        <v>10</v>
      </c>
      <c r="K7498" s="44">
        <v>885</v>
      </c>
      <c r="L7498" s="45">
        <v>37713.999934737403</v>
      </c>
      <c r="M7498" s="46">
        <v>40016.844292627233</v>
      </c>
      <c r="N7498" s="45"/>
      <c r="O7498" s="46"/>
    </row>
    <row r="7499" spans="1:15" x14ac:dyDescent="0.2">
      <c r="A7499" s="11" t="str">
        <f t="shared" si="702"/>
        <v>4323401 - Region HovedstadenUnder 1 år</v>
      </c>
      <c r="B7499" s="12" t="str">
        <f t="shared" si="705"/>
        <v>432340</v>
      </c>
      <c r="C7499" s="14">
        <f t="shared" si="703"/>
        <v>0</v>
      </c>
      <c r="D7499" s="14">
        <f t="shared" si="704"/>
        <v>0</v>
      </c>
      <c r="E7499" s="19" t="str">
        <f t="shared" si="706"/>
        <v>432340 - Tilrettelæggelse af udrykning ifm. redningstjeneste</v>
      </c>
      <c r="F7499" s="19" t="str">
        <f t="shared" si="707"/>
        <v>Under 1 år</v>
      </c>
      <c r="G7499" s="40" t="s">
        <v>516</v>
      </c>
      <c r="H7499" s="41" t="s">
        <v>181</v>
      </c>
      <c r="I7499" s="42" t="s">
        <v>8</v>
      </c>
      <c r="J7499" s="43" t="s">
        <v>13</v>
      </c>
      <c r="K7499" s="44">
        <v>24</v>
      </c>
      <c r="L7499" s="45">
        <v>22355.416680037382</v>
      </c>
      <c r="M7499" s="46">
        <v>23666.785380013727</v>
      </c>
      <c r="N7499" s="45"/>
      <c r="O7499" s="46"/>
    </row>
    <row r="7500" spans="1:15" x14ac:dyDescent="0.2">
      <c r="A7500" s="11" t="str">
        <f t="shared" si="702"/>
        <v>4323401 - Region Hovedstaden1 år</v>
      </c>
      <c r="B7500" s="12" t="str">
        <f t="shared" si="705"/>
        <v>432340</v>
      </c>
      <c r="C7500" s="14">
        <f t="shared" si="703"/>
        <v>0</v>
      </c>
      <c r="D7500" s="14">
        <f t="shared" si="704"/>
        <v>0</v>
      </c>
      <c r="E7500" s="19" t="str">
        <f t="shared" si="706"/>
        <v>432340 - Tilrettelæggelse af udrykning ifm. redningstjeneste</v>
      </c>
      <c r="F7500" s="19" t="str">
        <f t="shared" si="707"/>
        <v>1 år</v>
      </c>
      <c r="G7500" s="40" t="s">
        <v>516</v>
      </c>
      <c r="H7500" s="41" t="s">
        <v>181</v>
      </c>
      <c r="I7500" s="42" t="s">
        <v>8</v>
      </c>
      <c r="J7500" s="43" t="s">
        <v>22</v>
      </c>
      <c r="K7500" s="44">
        <v>14</v>
      </c>
      <c r="L7500" s="45">
        <v>27073.58550101225</v>
      </c>
      <c r="M7500" s="46">
        <v>28661.721975062599</v>
      </c>
      <c r="N7500" s="45"/>
      <c r="O7500" s="46"/>
    </row>
    <row r="7501" spans="1:15" x14ac:dyDescent="0.2">
      <c r="A7501" s="11" t="str">
        <f t="shared" si="702"/>
        <v>4323401 - Region Hovedstaden3 år</v>
      </c>
      <c r="B7501" s="12" t="str">
        <f t="shared" si="705"/>
        <v>432340</v>
      </c>
      <c r="C7501" s="14">
        <f t="shared" si="703"/>
        <v>0</v>
      </c>
      <c r="D7501" s="14">
        <f t="shared" si="704"/>
        <v>0</v>
      </c>
      <c r="E7501" s="19" t="str">
        <f t="shared" si="706"/>
        <v>432340 - Tilrettelæggelse af udrykning ifm. redningstjeneste</v>
      </c>
      <c r="F7501" s="19" t="str">
        <f t="shared" si="707"/>
        <v>3 år</v>
      </c>
      <c r="G7501" s="40" t="s">
        <v>516</v>
      </c>
      <c r="H7501" s="41" t="s">
        <v>181</v>
      </c>
      <c r="I7501" s="42" t="s">
        <v>8</v>
      </c>
      <c r="J7501" s="43" t="s">
        <v>14</v>
      </c>
      <c r="K7501" s="44">
        <v>12</v>
      </c>
      <c r="L7501" s="45">
        <v>30342.160757379163</v>
      </c>
      <c r="M7501" s="46">
        <v>32151.017427996572</v>
      </c>
      <c r="N7501" s="45"/>
      <c r="O7501" s="46"/>
    </row>
    <row r="7502" spans="1:15" x14ac:dyDescent="0.2">
      <c r="A7502" s="11" t="str">
        <f t="shared" si="702"/>
        <v>4323401 - Region Hovedstaden5-9 år</v>
      </c>
      <c r="B7502" s="12" t="str">
        <f t="shared" si="705"/>
        <v>432340</v>
      </c>
      <c r="C7502" s="14">
        <f t="shared" si="703"/>
        <v>0</v>
      </c>
      <c r="D7502" s="14">
        <f t="shared" si="704"/>
        <v>0</v>
      </c>
      <c r="E7502" s="19" t="str">
        <f t="shared" si="706"/>
        <v>432340 - Tilrettelæggelse af udrykning ifm. redningstjeneste</v>
      </c>
      <c r="F7502" s="19" t="str">
        <f t="shared" si="707"/>
        <v>5-9 år</v>
      </c>
      <c r="G7502" s="40" t="s">
        <v>516</v>
      </c>
      <c r="H7502" s="41" t="s">
        <v>181</v>
      </c>
      <c r="I7502" s="42" t="s">
        <v>8</v>
      </c>
      <c r="J7502" s="43" t="s">
        <v>15</v>
      </c>
      <c r="K7502" s="44">
        <v>34</v>
      </c>
      <c r="L7502" s="45">
        <v>29064.122876401798</v>
      </c>
      <c r="M7502" s="46">
        <v>30796.788949889589</v>
      </c>
      <c r="N7502" s="45"/>
      <c r="O7502" s="46"/>
    </row>
    <row r="7503" spans="1:15" x14ac:dyDescent="0.2">
      <c r="A7503" s="11" t="str">
        <f t="shared" si="702"/>
        <v>4323401 - Region Hovedstaden0-4 år</v>
      </c>
      <c r="B7503" s="12" t="str">
        <f t="shared" si="705"/>
        <v>432340</v>
      </c>
      <c r="C7503" s="14">
        <f t="shared" si="703"/>
        <v>0</v>
      </c>
      <c r="D7503" s="14">
        <f t="shared" si="704"/>
        <v>0</v>
      </c>
      <c r="E7503" s="19" t="str">
        <f t="shared" si="706"/>
        <v>432340 - Tilrettelæggelse af udrykning ifm. redningstjeneste</v>
      </c>
      <c r="F7503" s="19" t="str">
        <f t="shared" si="707"/>
        <v>0-4 år</v>
      </c>
      <c r="G7503" s="40" t="s">
        <v>516</v>
      </c>
      <c r="H7503" s="41" t="s">
        <v>181</v>
      </c>
      <c r="I7503" s="42" t="s">
        <v>8</v>
      </c>
      <c r="J7503" s="43" t="s">
        <v>16</v>
      </c>
      <c r="K7503" s="44">
        <v>64</v>
      </c>
      <c r="L7503" s="45">
        <v>27122.918003926879</v>
      </c>
      <c r="M7503" s="46">
        <v>28742.377998253505</v>
      </c>
      <c r="N7503" s="45"/>
      <c r="O7503" s="46"/>
    </row>
    <row r="7504" spans="1:15" x14ac:dyDescent="0.2">
      <c r="A7504" s="11" t="str">
        <f t="shared" si="702"/>
        <v>4323401 - Region Hovedstaden15-20 år</v>
      </c>
      <c r="B7504" s="12" t="str">
        <f t="shared" si="705"/>
        <v>432340</v>
      </c>
      <c r="C7504" s="14">
        <f t="shared" si="703"/>
        <v>0</v>
      </c>
      <c r="D7504" s="14">
        <f t="shared" si="704"/>
        <v>0</v>
      </c>
      <c r="E7504" s="19" t="str">
        <f t="shared" si="706"/>
        <v>432340 - Tilrettelæggelse af udrykning ifm. redningstjeneste</v>
      </c>
      <c r="F7504" s="19" t="str">
        <f t="shared" si="707"/>
        <v>15-20 år</v>
      </c>
      <c r="G7504" s="40" t="s">
        <v>516</v>
      </c>
      <c r="H7504" s="41" t="s">
        <v>181</v>
      </c>
      <c r="I7504" s="42" t="s">
        <v>8</v>
      </c>
      <c r="J7504" s="43" t="s">
        <v>18</v>
      </c>
      <c r="K7504" s="44">
        <v>11</v>
      </c>
      <c r="L7504" s="45">
        <v>36529.104511479287</v>
      </c>
      <c r="M7504" s="46">
        <v>38706.797619614321</v>
      </c>
      <c r="N7504" s="45"/>
      <c r="O7504" s="46"/>
    </row>
    <row r="7505" spans="1:15" x14ac:dyDescent="0.2">
      <c r="A7505" s="11" t="str">
        <f t="shared" si="702"/>
        <v>4323401 - Region Hovedstaden20-24 år</v>
      </c>
      <c r="B7505" s="12" t="str">
        <f t="shared" si="705"/>
        <v>432340</v>
      </c>
      <c r="C7505" s="14">
        <f t="shared" si="703"/>
        <v>0</v>
      </c>
      <c r="D7505" s="14">
        <f t="shared" si="704"/>
        <v>0</v>
      </c>
      <c r="E7505" s="19" t="str">
        <f t="shared" si="706"/>
        <v>432340 - Tilrettelæggelse af udrykning ifm. redningstjeneste</v>
      </c>
      <c r="F7505" s="19" t="str">
        <f t="shared" si="707"/>
        <v>20-24 år</v>
      </c>
      <c r="G7505" s="40" t="s">
        <v>516</v>
      </c>
      <c r="H7505" s="41" t="s">
        <v>181</v>
      </c>
      <c r="I7505" s="42" t="s">
        <v>8</v>
      </c>
      <c r="J7505" s="43" t="s">
        <v>19</v>
      </c>
      <c r="K7505" s="44">
        <v>18</v>
      </c>
      <c r="L7505" s="45">
        <v>40695.283483368425</v>
      </c>
      <c r="M7505" s="46">
        <v>43125.124680748238</v>
      </c>
      <c r="N7505" s="45"/>
      <c r="O7505" s="46"/>
    </row>
    <row r="7506" spans="1:15" x14ac:dyDescent="0.2">
      <c r="A7506" s="11" t="str">
        <f t="shared" si="702"/>
        <v>4323401 - Region Hovedstaden25 år og derover</v>
      </c>
      <c r="B7506" s="12" t="str">
        <f t="shared" si="705"/>
        <v>432340</v>
      </c>
      <c r="C7506" s="14">
        <f t="shared" si="703"/>
        <v>0</v>
      </c>
      <c r="D7506" s="14">
        <f t="shared" si="704"/>
        <v>0</v>
      </c>
      <c r="E7506" s="19" t="str">
        <f t="shared" si="706"/>
        <v>432340 - Tilrettelæggelse af udrykning ifm. redningstjeneste</v>
      </c>
      <c r="F7506" s="19" t="str">
        <f t="shared" si="707"/>
        <v>25 år og derover</v>
      </c>
      <c r="G7506" s="40" t="s">
        <v>516</v>
      </c>
      <c r="H7506" s="41" t="s">
        <v>181</v>
      </c>
      <c r="I7506" s="42" t="s">
        <v>8</v>
      </c>
      <c r="J7506" s="43" t="s">
        <v>9</v>
      </c>
      <c r="K7506" s="44">
        <v>49</v>
      </c>
      <c r="L7506" s="45">
        <v>32705.959879133701</v>
      </c>
      <c r="M7506" s="46">
        <v>34658.77312705342</v>
      </c>
      <c r="N7506" s="45"/>
      <c r="O7506" s="46"/>
    </row>
    <row r="7507" spans="1:15" x14ac:dyDescent="0.2">
      <c r="A7507" s="11" t="str">
        <f t="shared" si="702"/>
        <v>4323401 - Region HovedstadenAlle uanset erf.</v>
      </c>
      <c r="B7507" s="12" t="str">
        <f t="shared" si="705"/>
        <v>432340</v>
      </c>
      <c r="C7507" s="14">
        <f t="shared" si="703"/>
        <v>0</v>
      </c>
      <c r="D7507" s="14">
        <f t="shared" si="704"/>
        <v>0</v>
      </c>
      <c r="E7507" s="19" t="str">
        <f t="shared" si="706"/>
        <v>432340 - Tilrettelæggelse af udrykning ifm. redningstjeneste</v>
      </c>
      <c r="F7507" s="19" t="str">
        <f t="shared" si="707"/>
        <v>Alle uanset erf.</v>
      </c>
      <c r="G7507" s="40" t="s">
        <v>516</v>
      </c>
      <c r="H7507" s="41" t="s">
        <v>181</v>
      </c>
      <c r="I7507" s="42" t="s">
        <v>8</v>
      </c>
      <c r="J7507" s="43" t="s">
        <v>10</v>
      </c>
      <c r="K7507" s="44">
        <v>197</v>
      </c>
      <c r="L7507" s="45">
        <v>30349.649170711356</v>
      </c>
      <c r="M7507" s="46">
        <v>32151.017427996572</v>
      </c>
      <c r="N7507" s="45"/>
      <c r="O7507" s="46"/>
    </row>
    <row r="7508" spans="1:15" x14ac:dyDescent="0.2">
      <c r="A7508" s="11" t="str">
        <f t="shared" si="702"/>
        <v>4323402 - Region SjællandAlle uanset erf.</v>
      </c>
      <c r="B7508" s="12" t="str">
        <f t="shared" si="705"/>
        <v>432340</v>
      </c>
      <c r="C7508" s="14">
        <f t="shared" si="703"/>
        <v>0</v>
      </c>
      <c r="D7508" s="14">
        <f t="shared" si="704"/>
        <v>0</v>
      </c>
      <c r="E7508" s="19" t="str">
        <f t="shared" si="706"/>
        <v>432340 - Tilrettelæggelse af udrykning ifm. redningstjeneste</v>
      </c>
      <c r="F7508" s="19" t="str">
        <f t="shared" si="707"/>
        <v>Alle uanset erf.</v>
      </c>
      <c r="G7508" s="40" t="s">
        <v>516</v>
      </c>
      <c r="H7508" s="41" t="s">
        <v>181</v>
      </c>
      <c r="I7508" s="42" t="s">
        <v>20</v>
      </c>
      <c r="J7508" s="43" t="s">
        <v>10</v>
      </c>
      <c r="K7508" s="44">
        <v>58</v>
      </c>
      <c r="L7508" s="45">
        <v>40137.862862012444</v>
      </c>
      <c r="M7508" s="46">
        <v>42500.852026709988</v>
      </c>
      <c r="N7508" s="45"/>
      <c r="O7508" s="46"/>
    </row>
    <row r="7509" spans="1:15" x14ac:dyDescent="0.2">
      <c r="A7509" s="11" t="str">
        <f t="shared" si="702"/>
        <v>4323403 - Region Syddanmark20-24 år</v>
      </c>
      <c r="B7509" s="12" t="str">
        <f t="shared" si="705"/>
        <v>432340</v>
      </c>
      <c r="C7509" s="14">
        <f t="shared" si="703"/>
        <v>0</v>
      </c>
      <c r="D7509" s="14">
        <f t="shared" si="704"/>
        <v>0</v>
      </c>
      <c r="E7509" s="19" t="str">
        <f t="shared" si="706"/>
        <v>432340 - Tilrettelæggelse af udrykning ifm. redningstjeneste</v>
      </c>
      <c r="F7509" s="19" t="str">
        <f t="shared" si="707"/>
        <v>20-24 år</v>
      </c>
      <c r="G7509" s="40" t="s">
        <v>516</v>
      </c>
      <c r="H7509" s="41" t="s">
        <v>181</v>
      </c>
      <c r="I7509" s="42" t="s">
        <v>544</v>
      </c>
      <c r="J7509" s="43" t="s">
        <v>19</v>
      </c>
      <c r="K7509" s="44">
        <v>23</v>
      </c>
      <c r="L7509" s="45">
        <v>30847.025665455323</v>
      </c>
      <c r="M7509" s="46">
        <v>32727.079216555056</v>
      </c>
      <c r="N7509" s="45"/>
      <c r="O7509" s="46"/>
    </row>
    <row r="7510" spans="1:15" x14ac:dyDescent="0.2">
      <c r="A7510" s="11" t="str">
        <f t="shared" si="702"/>
        <v>4323403 - Region Syddanmark25 år og derover</v>
      </c>
      <c r="B7510" s="12" t="str">
        <f t="shared" si="705"/>
        <v>432340</v>
      </c>
      <c r="C7510" s="14">
        <f t="shared" si="703"/>
        <v>0</v>
      </c>
      <c r="D7510" s="14">
        <f t="shared" si="704"/>
        <v>0</v>
      </c>
      <c r="E7510" s="19" t="str">
        <f t="shared" si="706"/>
        <v>432340 - Tilrettelæggelse af udrykning ifm. redningstjeneste</v>
      </c>
      <c r="F7510" s="19" t="str">
        <f t="shared" si="707"/>
        <v>25 år og derover</v>
      </c>
      <c r="G7510" s="40" t="s">
        <v>516</v>
      </c>
      <c r="H7510" s="41" t="s">
        <v>181</v>
      </c>
      <c r="I7510" s="42" t="s">
        <v>544</v>
      </c>
      <c r="J7510" s="43" t="s">
        <v>9</v>
      </c>
      <c r="K7510" s="44">
        <v>80</v>
      </c>
      <c r="L7510" s="45">
        <v>30096.268367140499</v>
      </c>
      <c r="M7510" s="46">
        <v>31930.565029390767</v>
      </c>
      <c r="N7510" s="45"/>
      <c r="O7510" s="46"/>
    </row>
    <row r="7511" spans="1:15" x14ac:dyDescent="0.2">
      <c r="A7511" s="11" t="str">
        <f t="shared" si="702"/>
        <v>4323403 - Region SyddanmarkAlle uanset erf.</v>
      </c>
      <c r="B7511" s="12" t="str">
        <f t="shared" si="705"/>
        <v>432340</v>
      </c>
      <c r="C7511" s="14">
        <f t="shared" si="703"/>
        <v>0</v>
      </c>
      <c r="D7511" s="14">
        <f t="shared" si="704"/>
        <v>0</v>
      </c>
      <c r="E7511" s="19" t="str">
        <f t="shared" si="706"/>
        <v>432340 - Tilrettelæggelse af udrykning ifm. redningstjeneste</v>
      </c>
      <c r="F7511" s="19" t="str">
        <f t="shared" si="707"/>
        <v>Alle uanset erf.</v>
      </c>
      <c r="G7511" s="40" t="s">
        <v>516</v>
      </c>
      <c r="H7511" s="41" t="s">
        <v>181</v>
      </c>
      <c r="I7511" s="42" t="s">
        <v>544</v>
      </c>
      <c r="J7511" s="43" t="s">
        <v>10</v>
      </c>
      <c r="K7511" s="44">
        <v>205</v>
      </c>
      <c r="L7511" s="45">
        <v>29068.65749275385</v>
      </c>
      <c r="M7511" s="46">
        <v>30804.294045262031</v>
      </c>
      <c r="N7511" s="45"/>
      <c r="O7511" s="46"/>
    </row>
    <row r="7512" spans="1:15" x14ac:dyDescent="0.2">
      <c r="A7512" s="11" t="str">
        <f t="shared" si="702"/>
        <v>4323404 - Region MidtjyllandAlle uanset erf.</v>
      </c>
      <c r="B7512" s="12" t="str">
        <f t="shared" si="705"/>
        <v>432340</v>
      </c>
      <c r="C7512" s="14">
        <f t="shared" si="703"/>
        <v>0</v>
      </c>
      <c r="D7512" s="14">
        <f t="shared" si="704"/>
        <v>0</v>
      </c>
      <c r="E7512" s="19" t="str">
        <f t="shared" si="706"/>
        <v>432340 - Tilrettelæggelse af udrykning ifm. redningstjeneste</v>
      </c>
      <c r="F7512" s="19" t="str">
        <f t="shared" si="707"/>
        <v>Alle uanset erf.</v>
      </c>
      <c r="G7512" s="40" t="s">
        <v>516</v>
      </c>
      <c r="H7512" s="41" t="s">
        <v>181</v>
      </c>
      <c r="I7512" s="42" t="s">
        <v>517</v>
      </c>
      <c r="J7512" s="43" t="s">
        <v>10</v>
      </c>
      <c r="K7512" s="44">
        <v>19</v>
      </c>
      <c r="L7512" s="45">
        <v>31277.348974520639</v>
      </c>
      <c r="M7512" s="46">
        <v>33144.862469399603</v>
      </c>
      <c r="N7512" s="45"/>
      <c r="O7512" s="46"/>
    </row>
    <row r="7513" spans="1:15" x14ac:dyDescent="0.2">
      <c r="A7513" s="11" t="str">
        <f t="shared" si="702"/>
        <v>4323405 - Region NordjyllandAlle uanset erf.</v>
      </c>
      <c r="B7513" s="12" t="str">
        <f t="shared" si="705"/>
        <v>432340</v>
      </c>
      <c r="C7513" s="14">
        <f t="shared" si="703"/>
        <v>0</v>
      </c>
      <c r="D7513" s="14">
        <f t="shared" si="704"/>
        <v>0</v>
      </c>
      <c r="E7513" s="19" t="str">
        <f t="shared" si="706"/>
        <v>432340 - Tilrettelæggelse af udrykning ifm. redningstjeneste</v>
      </c>
      <c r="F7513" s="19" t="str">
        <f t="shared" si="707"/>
        <v>Alle uanset erf.</v>
      </c>
      <c r="G7513" s="40" t="s">
        <v>516</v>
      </c>
      <c r="H7513" s="41" t="s">
        <v>181</v>
      </c>
      <c r="I7513" s="42" t="s">
        <v>21</v>
      </c>
      <c r="J7513" s="43" t="s">
        <v>10</v>
      </c>
      <c r="K7513" s="44">
        <v>63</v>
      </c>
      <c r="L7513" s="45">
        <v>32151.120738702695</v>
      </c>
      <c r="M7513" s="46">
        <v>34070.805552908736</v>
      </c>
      <c r="N7513" s="45"/>
      <c r="O7513" s="46"/>
    </row>
    <row r="7514" spans="1:15" x14ac:dyDescent="0.2">
      <c r="A7514" s="11" t="str">
        <f t="shared" si="702"/>
        <v>4323406 - Alle regionerUnder 1 år</v>
      </c>
      <c r="B7514" s="12" t="str">
        <f t="shared" si="705"/>
        <v>432340</v>
      </c>
      <c r="C7514" s="14">
        <f t="shared" si="703"/>
        <v>0</v>
      </c>
      <c r="D7514" s="14">
        <f t="shared" si="704"/>
        <v>0</v>
      </c>
      <c r="E7514" s="19" t="str">
        <f t="shared" si="706"/>
        <v>432340 - Tilrettelæggelse af udrykning ifm. redningstjeneste</v>
      </c>
      <c r="F7514" s="19" t="str">
        <f t="shared" si="707"/>
        <v>Under 1 år</v>
      </c>
      <c r="G7514" s="40" t="s">
        <v>516</v>
      </c>
      <c r="H7514" s="41" t="s">
        <v>181</v>
      </c>
      <c r="I7514" s="42" t="s">
        <v>11</v>
      </c>
      <c r="J7514" s="43" t="s">
        <v>13</v>
      </c>
      <c r="K7514" s="44">
        <v>37</v>
      </c>
      <c r="L7514" s="45">
        <v>24912.214986477764</v>
      </c>
      <c r="M7514" s="46">
        <v>26430.555806725406</v>
      </c>
      <c r="N7514" s="45"/>
      <c r="O7514" s="46"/>
    </row>
    <row r="7515" spans="1:15" x14ac:dyDescent="0.2">
      <c r="A7515" s="11" t="str">
        <f t="shared" si="702"/>
        <v>4323406 - Alle regioner1 år</v>
      </c>
      <c r="B7515" s="12" t="str">
        <f t="shared" si="705"/>
        <v>432340</v>
      </c>
      <c r="C7515" s="14">
        <f t="shared" si="703"/>
        <v>0</v>
      </c>
      <c r="D7515" s="14">
        <f t="shared" si="704"/>
        <v>0</v>
      </c>
      <c r="E7515" s="19" t="str">
        <f t="shared" si="706"/>
        <v>432340 - Tilrettelæggelse af udrykning ifm. redningstjeneste</v>
      </c>
      <c r="F7515" s="19" t="str">
        <f t="shared" si="707"/>
        <v>1 år</v>
      </c>
      <c r="G7515" s="40" t="s">
        <v>516</v>
      </c>
      <c r="H7515" s="41" t="s">
        <v>181</v>
      </c>
      <c r="I7515" s="42" t="s">
        <v>11</v>
      </c>
      <c r="J7515" s="43" t="s">
        <v>22</v>
      </c>
      <c r="K7515" s="44">
        <v>32</v>
      </c>
      <c r="L7515" s="45">
        <v>26926.728331999431</v>
      </c>
      <c r="M7515" s="46">
        <v>28531.973012848161</v>
      </c>
      <c r="N7515" s="45"/>
      <c r="O7515" s="46"/>
    </row>
    <row r="7516" spans="1:15" x14ac:dyDescent="0.2">
      <c r="A7516" s="11" t="str">
        <f t="shared" si="702"/>
        <v>4323406 - Alle regioner2 år</v>
      </c>
      <c r="B7516" s="12" t="str">
        <f t="shared" si="705"/>
        <v>432340</v>
      </c>
      <c r="C7516" s="14">
        <f t="shared" si="703"/>
        <v>0</v>
      </c>
      <c r="D7516" s="14">
        <f t="shared" si="704"/>
        <v>0</v>
      </c>
      <c r="E7516" s="19" t="str">
        <f t="shared" si="706"/>
        <v>432340 - Tilrettelæggelse af udrykning ifm. redningstjeneste</v>
      </c>
      <c r="F7516" s="19" t="str">
        <f t="shared" si="707"/>
        <v>2 år</v>
      </c>
      <c r="G7516" s="40" t="s">
        <v>516</v>
      </c>
      <c r="H7516" s="41" t="s">
        <v>181</v>
      </c>
      <c r="I7516" s="42" t="s">
        <v>11</v>
      </c>
      <c r="J7516" s="43" t="s">
        <v>23</v>
      </c>
      <c r="K7516" s="44">
        <v>29</v>
      </c>
      <c r="L7516" s="45">
        <v>28514.217841529859</v>
      </c>
      <c r="M7516" s="46">
        <v>30252.092250920126</v>
      </c>
      <c r="N7516" s="45"/>
      <c r="O7516" s="46"/>
    </row>
    <row r="7517" spans="1:15" x14ac:dyDescent="0.2">
      <c r="A7517" s="11" t="str">
        <f t="shared" si="702"/>
        <v>4323406 - Alle regioner3 år</v>
      </c>
      <c r="B7517" s="12" t="str">
        <f t="shared" si="705"/>
        <v>432340</v>
      </c>
      <c r="C7517" s="14">
        <f t="shared" si="703"/>
        <v>0</v>
      </c>
      <c r="D7517" s="14">
        <f t="shared" si="704"/>
        <v>0</v>
      </c>
      <c r="E7517" s="19" t="str">
        <f t="shared" si="706"/>
        <v>432340 - Tilrettelæggelse af udrykning ifm. redningstjeneste</v>
      </c>
      <c r="F7517" s="19" t="str">
        <f t="shared" si="707"/>
        <v>3 år</v>
      </c>
      <c r="G7517" s="40" t="s">
        <v>516</v>
      </c>
      <c r="H7517" s="41" t="s">
        <v>181</v>
      </c>
      <c r="I7517" s="42" t="s">
        <v>11</v>
      </c>
      <c r="J7517" s="43" t="s">
        <v>14</v>
      </c>
      <c r="K7517" s="44">
        <v>26</v>
      </c>
      <c r="L7517" s="45">
        <v>29328.777239071838</v>
      </c>
      <c r="M7517" s="46">
        <v>31116.297124967328</v>
      </c>
      <c r="N7517" s="45"/>
      <c r="O7517" s="46"/>
    </row>
    <row r="7518" spans="1:15" x14ac:dyDescent="0.2">
      <c r="A7518" s="11" t="str">
        <f t="shared" si="702"/>
        <v>4323406 - Alle regioner4 år</v>
      </c>
      <c r="B7518" s="12" t="str">
        <f t="shared" si="705"/>
        <v>432340</v>
      </c>
      <c r="C7518" s="14">
        <f t="shared" si="703"/>
        <v>0</v>
      </c>
      <c r="D7518" s="14">
        <f t="shared" si="704"/>
        <v>0</v>
      </c>
      <c r="E7518" s="19" t="str">
        <f t="shared" si="706"/>
        <v>432340 - Tilrettelæggelse af udrykning ifm. redningstjeneste</v>
      </c>
      <c r="F7518" s="19" t="str">
        <f t="shared" si="707"/>
        <v>4 år</v>
      </c>
      <c r="G7518" s="40" t="s">
        <v>516</v>
      </c>
      <c r="H7518" s="41" t="s">
        <v>181</v>
      </c>
      <c r="I7518" s="42" t="s">
        <v>11</v>
      </c>
      <c r="J7518" s="43" t="s">
        <v>24</v>
      </c>
      <c r="K7518" s="44">
        <v>13</v>
      </c>
      <c r="L7518" s="45">
        <v>29555.987671634368</v>
      </c>
      <c r="M7518" s="46">
        <v>31317.976406847294</v>
      </c>
      <c r="N7518" s="45"/>
      <c r="O7518" s="46"/>
    </row>
    <row r="7519" spans="1:15" x14ac:dyDescent="0.2">
      <c r="A7519" s="11" t="str">
        <f t="shared" si="702"/>
        <v>4323406 - Alle regioner5-9 år</v>
      </c>
      <c r="B7519" s="12" t="str">
        <f t="shared" si="705"/>
        <v>432340</v>
      </c>
      <c r="C7519" s="14">
        <f t="shared" si="703"/>
        <v>0</v>
      </c>
      <c r="D7519" s="14">
        <f t="shared" si="704"/>
        <v>0</v>
      </c>
      <c r="E7519" s="19" t="str">
        <f t="shared" si="706"/>
        <v>432340 - Tilrettelæggelse af udrykning ifm. redningstjeneste</v>
      </c>
      <c r="F7519" s="19" t="str">
        <f t="shared" si="707"/>
        <v>5-9 år</v>
      </c>
      <c r="G7519" s="40" t="s">
        <v>516</v>
      </c>
      <c r="H7519" s="41" t="s">
        <v>181</v>
      </c>
      <c r="I7519" s="42" t="s">
        <v>11</v>
      </c>
      <c r="J7519" s="43" t="s">
        <v>15</v>
      </c>
      <c r="K7519" s="44">
        <v>84</v>
      </c>
      <c r="L7519" s="45">
        <v>30756.351937842515</v>
      </c>
      <c r="M7519" s="46">
        <v>32592.757649335461</v>
      </c>
      <c r="N7519" s="45"/>
      <c r="O7519" s="46"/>
    </row>
    <row r="7520" spans="1:15" x14ac:dyDescent="0.2">
      <c r="A7520" s="11" t="str">
        <f t="shared" si="702"/>
        <v>4323406 - Alle regioner0-4 år</v>
      </c>
      <c r="B7520" s="12" t="str">
        <f t="shared" si="705"/>
        <v>432340</v>
      </c>
      <c r="C7520" s="14">
        <f t="shared" si="703"/>
        <v>0</v>
      </c>
      <c r="D7520" s="14">
        <f t="shared" si="704"/>
        <v>0</v>
      </c>
      <c r="E7520" s="19" t="str">
        <f t="shared" si="706"/>
        <v>432340 - Tilrettelæggelse af udrykning ifm. redningstjeneste</v>
      </c>
      <c r="F7520" s="19" t="str">
        <f t="shared" si="707"/>
        <v>0-4 år</v>
      </c>
      <c r="G7520" s="40" t="s">
        <v>516</v>
      </c>
      <c r="H7520" s="41" t="s">
        <v>181</v>
      </c>
      <c r="I7520" s="42" t="s">
        <v>11</v>
      </c>
      <c r="J7520" s="43" t="s">
        <v>16</v>
      </c>
      <c r="K7520" s="44">
        <v>137</v>
      </c>
      <c r="L7520" s="45">
        <v>27497.894723772322</v>
      </c>
      <c r="M7520" s="46">
        <v>29139.743894532901</v>
      </c>
      <c r="N7520" s="45"/>
      <c r="O7520" s="46"/>
    </row>
    <row r="7521" spans="1:15" x14ac:dyDescent="0.2">
      <c r="A7521" s="11" t="str">
        <f t="shared" si="702"/>
        <v>4323406 - Alle regioner10-14 år</v>
      </c>
      <c r="B7521" s="12" t="str">
        <f t="shared" si="705"/>
        <v>432340</v>
      </c>
      <c r="C7521" s="14">
        <f t="shared" si="703"/>
        <v>0</v>
      </c>
      <c r="D7521" s="14">
        <f t="shared" si="704"/>
        <v>0</v>
      </c>
      <c r="E7521" s="19" t="str">
        <f t="shared" si="706"/>
        <v>432340 - Tilrettelæggelse af udrykning ifm. redningstjeneste</v>
      </c>
      <c r="F7521" s="19" t="str">
        <f t="shared" si="707"/>
        <v>10-14 år</v>
      </c>
      <c r="G7521" s="40" t="s">
        <v>516</v>
      </c>
      <c r="H7521" s="41" t="s">
        <v>181</v>
      </c>
      <c r="I7521" s="42" t="s">
        <v>11</v>
      </c>
      <c r="J7521" s="43" t="s">
        <v>17</v>
      </c>
      <c r="K7521" s="44">
        <v>49</v>
      </c>
      <c r="L7521" s="45">
        <v>31046.418282067101</v>
      </c>
      <c r="M7521" s="46">
        <v>32900.14332624041</v>
      </c>
      <c r="N7521" s="45"/>
      <c r="O7521" s="46"/>
    </row>
    <row r="7522" spans="1:15" x14ac:dyDescent="0.2">
      <c r="A7522" s="11" t="str">
        <f t="shared" si="702"/>
        <v>4323406 - Alle regioner15-20 år</v>
      </c>
      <c r="B7522" s="12" t="str">
        <f t="shared" si="705"/>
        <v>432340</v>
      </c>
      <c r="C7522" s="14">
        <f t="shared" si="703"/>
        <v>0</v>
      </c>
      <c r="D7522" s="14">
        <f t="shared" si="704"/>
        <v>0</v>
      </c>
      <c r="E7522" s="19" t="str">
        <f t="shared" si="706"/>
        <v>432340 - Tilrettelæggelse af udrykning ifm. redningstjeneste</v>
      </c>
      <c r="F7522" s="19" t="str">
        <f t="shared" si="707"/>
        <v>15-20 år</v>
      </c>
      <c r="G7522" s="40" t="s">
        <v>516</v>
      </c>
      <c r="H7522" s="41" t="s">
        <v>181</v>
      </c>
      <c r="I7522" s="42" t="s">
        <v>11</v>
      </c>
      <c r="J7522" s="43" t="s">
        <v>18</v>
      </c>
      <c r="K7522" s="44">
        <v>37</v>
      </c>
      <c r="L7522" s="45">
        <v>32204.091592842575</v>
      </c>
      <c r="M7522" s="46">
        <v>34126.93920019397</v>
      </c>
      <c r="N7522" s="45"/>
      <c r="O7522" s="46"/>
    </row>
    <row r="7523" spans="1:15" x14ac:dyDescent="0.2">
      <c r="A7523" s="11" t="str">
        <f t="shared" si="702"/>
        <v>4323406 - Alle regioner20-24 år</v>
      </c>
      <c r="B7523" s="12" t="str">
        <f t="shared" si="705"/>
        <v>432340</v>
      </c>
      <c r="C7523" s="14">
        <f t="shared" si="703"/>
        <v>0</v>
      </c>
      <c r="D7523" s="14">
        <f t="shared" si="704"/>
        <v>0</v>
      </c>
      <c r="E7523" s="19" t="str">
        <f t="shared" si="706"/>
        <v>432340 - Tilrettelæggelse af udrykning ifm. redningstjeneste</v>
      </c>
      <c r="F7523" s="19" t="str">
        <f t="shared" si="707"/>
        <v>20-24 år</v>
      </c>
      <c r="G7523" s="40" t="s">
        <v>516</v>
      </c>
      <c r="H7523" s="41" t="s">
        <v>181</v>
      </c>
      <c r="I7523" s="42" t="s">
        <v>11</v>
      </c>
      <c r="J7523" s="43" t="s">
        <v>19</v>
      </c>
      <c r="K7523" s="44">
        <v>60</v>
      </c>
      <c r="L7523" s="45">
        <v>33543.384116098838</v>
      </c>
      <c r="M7523" s="46">
        <v>35587.774363227159</v>
      </c>
      <c r="N7523" s="45"/>
      <c r="O7523" s="46"/>
    </row>
    <row r="7524" spans="1:15" x14ac:dyDescent="0.2">
      <c r="A7524" s="11" t="str">
        <f t="shared" si="702"/>
        <v>4323406 - Alle regioner25 år og derover</v>
      </c>
      <c r="B7524" s="12" t="str">
        <f t="shared" si="705"/>
        <v>432340</v>
      </c>
      <c r="C7524" s="14">
        <f t="shared" si="703"/>
        <v>0</v>
      </c>
      <c r="D7524" s="14">
        <f t="shared" si="704"/>
        <v>0</v>
      </c>
      <c r="E7524" s="19" t="str">
        <f t="shared" si="706"/>
        <v>432340 - Tilrettelæggelse af udrykning ifm. redningstjeneste</v>
      </c>
      <c r="F7524" s="19" t="str">
        <f t="shared" si="707"/>
        <v>25 år og derover</v>
      </c>
      <c r="G7524" s="40" t="s">
        <v>516</v>
      </c>
      <c r="H7524" s="41" t="s">
        <v>181</v>
      </c>
      <c r="I7524" s="42" t="s">
        <v>11</v>
      </c>
      <c r="J7524" s="43" t="s">
        <v>9</v>
      </c>
      <c r="K7524" s="44">
        <v>175</v>
      </c>
      <c r="L7524" s="45">
        <v>31252.777919844128</v>
      </c>
      <c r="M7524" s="46">
        <v>33118.82432183651</v>
      </c>
      <c r="N7524" s="45"/>
      <c r="O7524" s="46"/>
    </row>
    <row r="7525" spans="1:15" x14ac:dyDescent="0.2">
      <c r="A7525" s="11" t="str">
        <f t="shared" si="702"/>
        <v>4323406 - Alle regionerAlle uanset erf.</v>
      </c>
      <c r="B7525" s="12" t="str">
        <f t="shared" si="705"/>
        <v>432340</v>
      </c>
      <c r="C7525" s="14">
        <f t="shared" si="703"/>
        <v>0</v>
      </c>
      <c r="D7525" s="14">
        <f t="shared" si="704"/>
        <v>0</v>
      </c>
      <c r="E7525" s="19" t="str">
        <f t="shared" si="706"/>
        <v>432340 - Tilrettelæggelse af udrykning ifm. redningstjeneste</v>
      </c>
      <c r="F7525" s="19" t="str">
        <f t="shared" si="707"/>
        <v>Alle uanset erf.</v>
      </c>
      <c r="G7525" s="40" t="s">
        <v>516</v>
      </c>
      <c r="H7525" s="41" t="s">
        <v>181</v>
      </c>
      <c r="I7525" s="42" t="s">
        <v>11</v>
      </c>
      <c r="J7525" s="43" t="s">
        <v>10</v>
      </c>
      <c r="K7525" s="44">
        <v>542</v>
      </c>
      <c r="L7525" s="45">
        <v>30619.84599286722</v>
      </c>
      <c r="M7525" s="46">
        <v>32448.101183208892</v>
      </c>
      <c r="N7525" s="45"/>
      <c r="O7525" s="46"/>
    </row>
    <row r="7526" spans="1:15" x14ac:dyDescent="0.2">
      <c r="A7526" s="11" t="str">
        <f t="shared" si="702"/>
        <v>4323901 - Region HovedstadenUnder 1 år</v>
      </c>
      <c r="B7526" s="12" t="str">
        <f t="shared" si="705"/>
        <v>432390</v>
      </c>
      <c r="C7526" s="14">
        <f t="shared" si="703"/>
        <v>0</v>
      </c>
      <c r="D7526" s="14">
        <f t="shared" si="704"/>
        <v>0</v>
      </c>
      <c r="E7526" s="19" t="str">
        <f t="shared" si="706"/>
        <v>432390 - Anden tilrettelæggelse af transport</v>
      </c>
      <c r="F7526" s="19" t="str">
        <f t="shared" si="707"/>
        <v>Under 1 år</v>
      </c>
      <c r="G7526" s="40" t="s">
        <v>516</v>
      </c>
      <c r="H7526" s="41" t="s">
        <v>182</v>
      </c>
      <c r="I7526" s="42" t="s">
        <v>8</v>
      </c>
      <c r="J7526" s="43" t="s">
        <v>13</v>
      </c>
      <c r="K7526" s="44">
        <v>15</v>
      </c>
      <c r="L7526" s="45">
        <v>30945.568671246576</v>
      </c>
      <c r="M7526" s="46">
        <v>32825.718890029108</v>
      </c>
      <c r="N7526" s="45"/>
      <c r="O7526" s="46"/>
    </row>
    <row r="7527" spans="1:15" x14ac:dyDescent="0.2">
      <c r="A7527" s="11" t="str">
        <f t="shared" si="702"/>
        <v>4323901 - Region Hovedstaden2 år</v>
      </c>
      <c r="B7527" s="12" t="str">
        <f t="shared" si="705"/>
        <v>432390</v>
      </c>
      <c r="C7527" s="14">
        <f t="shared" si="703"/>
        <v>0</v>
      </c>
      <c r="D7527" s="14">
        <f t="shared" si="704"/>
        <v>0</v>
      </c>
      <c r="E7527" s="19" t="str">
        <f t="shared" si="706"/>
        <v>432390 - Anden tilrettelæggelse af transport</v>
      </c>
      <c r="F7527" s="19" t="str">
        <f t="shared" si="707"/>
        <v>2 år</v>
      </c>
      <c r="G7527" s="40" t="s">
        <v>516</v>
      </c>
      <c r="H7527" s="41" t="s">
        <v>182</v>
      </c>
      <c r="I7527" s="42" t="s">
        <v>8</v>
      </c>
      <c r="J7527" s="43" t="s">
        <v>23</v>
      </c>
      <c r="K7527" s="44">
        <v>13</v>
      </c>
      <c r="L7527" s="45">
        <v>32171.979385718227</v>
      </c>
      <c r="M7527" s="46">
        <v>34132.785745008885</v>
      </c>
      <c r="N7527" s="45"/>
      <c r="O7527" s="46"/>
    </row>
    <row r="7528" spans="1:15" x14ac:dyDescent="0.2">
      <c r="A7528" s="11" t="str">
        <f t="shared" si="702"/>
        <v>4323901 - Region Hovedstaden5-9 år</v>
      </c>
      <c r="B7528" s="12" t="str">
        <f t="shared" si="705"/>
        <v>432390</v>
      </c>
      <c r="C7528" s="14">
        <f t="shared" si="703"/>
        <v>0</v>
      </c>
      <c r="D7528" s="14">
        <f t="shared" si="704"/>
        <v>0</v>
      </c>
      <c r="E7528" s="19" t="str">
        <f t="shared" si="706"/>
        <v>432390 - Anden tilrettelæggelse af transport</v>
      </c>
      <c r="F7528" s="19" t="str">
        <f t="shared" si="707"/>
        <v>5-9 år</v>
      </c>
      <c r="G7528" s="40" t="s">
        <v>516</v>
      </c>
      <c r="H7528" s="41" t="s">
        <v>182</v>
      </c>
      <c r="I7528" s="42" t="s">
        <v>8</v>
      </c>
      <c r="J7528" s="43" t="s">
        <v>15</v>
      </c>
      <c r="K7528" s="44">
        <v>40</v>
      </c>
      <c r="L7528" s="45">
        <v>36113.15050270607</v>
      </c>
      <c r="M7528" s="46">
        <v>38290.00895466662</v>
      </c>
      <c r="N7528" s="45"/>
      <c r="O7528" s="46"/>
    </row>
    <row r="7529" spans="1:15" x14ac:dyDescent="0.2">
      <c r="A7529" s="11" t="str">
        <f t="shared" si="702"/>
        <v>4323901 - Region Hovedstaden0-4 år</v>
      </c>
      <c r="B7529" s="12" t="str">
        <f t="shared" si="705"/>
        <v>432390</v>
      </c>
      <c r="C7529" s="14">
        <f t="shared" si="703"/>
        <v>0</v>
      </c>
      <c r="D7529" s="14">
        <f t="shared" si="704"/>
        <v>0</v>
      </c>
      <c r="E7529" s="19" t="str">
        <f t="shared" si="706"/>
        <v>432390 - Anden tilrettelæggelse af transport</v>
      </c>
      <c r="F7529" s="19" t="str">
        <f t="shared" si="707"/>
        <v>0-4 år</v>
      </c>
      <c r="G7529" s="40" t="s">
        <v>516</v>
      </c>
      <c r="H7529" s="41" t="s">
        <v>182</v>
      </c>
      <c r="I7529" s="42" t="s">
        <v>8</v>
      </c>
      <c r="J7529" s="43" t="s">
        <v>16</v>
      </c>
      <c r="K7529" s="44">
        <v>51</v>
      </c>
      <c r="L7529" s="45">
        <v>32171.979385718227</v>
      </c>
      <c r="M7529" s="46">
        <v>34132.785745008885</v>
      </c>
      <c r="N7529" s="45"/>
      <c r="O7529" s="46"/>
    </row>
    <row r="7530" spans="1:15" x14ac:dyDescent="0.2">
      <c r="A7530" s="11" t="str">
        <f t="shared" si="702"/>
        <v>4323901 - Region Hovedstaden10-14 år</v>
      </c>
      <c r="B7530" s="12" t="str">
        <f t="shared" si="705"/>
        <v>432390</v>
      </c>
      <c r="C7530" s="14">
        <f t="shared" si="703"/>
        <v>0</v>
      </c>
      <c r="D7530" s="14">
        <f t="shared" si="704"/>
        <v>0</v>
      </c>
      <c r="E7530" s="19" t="str">
        <f t="shared" si="706"/>
        <v>432390 - Anden tilrettelæggelse af transport</v>
      </c>
      <c r="F7530" s="19" t="str">
        <f t="shared" si="707"/>
        <v>10-14 år</v>
      </c>
      <c r="G7530" s="40" t="s">
        <v>516</v>
      </c>
      <c r="H7530" s="41" t="s">
        <v>182</v>
      </c>
      <c r="I7530" s="42" t="s">
        <v>8</v>
      </c>
      <c r="J7530" s="43" t="s">
        <v>17</v>
      </c>
      <c r="K7530" s="44">
        <v>38</v>
      </c>
      <c r="L7530" s="45">
        <v>37465.559341202206</v>
      </c>
      <c r="M7530" s="46">
        <v>39748.996929230198</v>
      </c>
      <c r="N7530" s="45"/>
      <c r="O7530" s="46"/>
    </row>
    <row r="7531" spans="1:15" x14ac:dyDescent="0.2">
      <c r="A7531" s="11" t="str">
        <f t="shared" si="702"/>
        <v>4323901 - Region Hovedstaden15-20 år</v>
      </c>
      <c r="B7531" s="12" t="str">
        <f t="shared" si="705"/>
        <v>432390</v>
      </c>
      <c r="C7531" s="14">
        <f t="shared" si="703"/>
        <v>0</v>
      </c>
      <c r="D7531" s="14">
        <f t="shared" si="704"/>
        <v>0</v>
      </c>
      <c r="E7531" s="19" t="str">
        <f t="shared" si="706"/>
        <v>432390 - Anden tilrettelæggelse af transport</v>
      </c>
      <c r="F7531" s="19" t="str">
        <f t="shared" si="707"/>
        <v>15-20 år</v>
      </c>
      <c r="G7531" s="40" t="s">
        <v>516</v>
      </c>
      <c r="H7531" s="41" t="s">
        <v>182</v>
      </c>
      <c r="I7531" s="42" t="s">
        <v>8</v>
      </c>
      <c r="J7531" s="43" t="s">
        <v>18</v>
      </c>
      <c r="K7531" s="44">
        <v>35</v>
      </c>
      <c r="L7531" s="45">
        <v>36087.192008740385</v>
      </c>
      <c r="M7531" s="46">
        <v>37829.754618236424</v>
      </c>
      <c r="N7531" s="45"/>
      <c r="O7531" s="46"/>
    </row>
    <row r="7532" spans="1:15" x14ac:dyDescent="0.2">
      <c r="A7532" s="11" t="str">
        <f t="shared" si="702"/>
        <v>4323901 - Region Hovedstaden20-24 år</v>
      </c>
      <c r="B7532" s="12" t="str">
        <f t="shared" si="705"/>
        <v>432390</v>
      </c>
      <c r="C7532" s="14">
        <f t="shared" si="703"/>
        <v>0</v>
      </c>
      <c r="D7532" s="14">
        <f t="shared" si="704"/>
        <v>0</v>
      </c>
      <c r="E7532" s="19" t="str">
        <f t="shared" si="706"/>
        <v>432390 - Anden tilrettelæggelse af transport</v>
      </c>
      <c r="F7532" s="19" t="str">
        <f t="shared" si="707"/>
        <v>20-24 år</v>
      </c>
      <c r="G7532" s="40" t="s">
        <v>516</v>
      </c>
      <c r="H7532" s="41" t="s">
        <v>182</v>
      </c>
      <c r="I7532" s="42" t="s">
        <v>8</v>
      </c>
      <c r="J7532" s="43" t="s">
        <v>19</v>
      </c>
      <c r="K7532" s="44">
        <v>49</v>
      </c>
      <c r="L7532" s="45">
        <v>40407.716134148759</v>
      </c>
      <c r="M7532" s="46">
        <v>42885.802512057104</v>
      </c>
      <c r="N7532" s="45"/>
      <c r="O7532" s="46"/>
    </row>
    <row r="7533" spans="1:15" x14ac:dyDescent="0.2">
      <c r="A7533" s="11" t="str">
        <f t="shared" si="702"/>
        <v>4323901 - Region Hovedstaden25 år og derover</v>
      </c>
      <c r="B7533" s="12" t="str">
        <f t="shared" si="705"/>
        <v>432390</v>
      </c>
      <c r="C7533" s="14">
        <f t="shared" si="703"/>
        <v>0</v>
      </c>
      <c r="D7533" s="14">
        <f t="shared" si="704"/>
        <v>0</v>
      </c>
      <c r="E7533" s="19" t="str">
        <f t="shared" si="706"/>
        <v>432390 - Anden tilrettelæggelse af transport</v>
      </c>
      <c r="F7533" s="19" t="str">
        <f t="shared" si="707"/>
        <v>25 år og derover</v>
      </c>
      <c r="G7533" s="40" t="s">
        <v>516</v>
      </c>
      <c r="H7533" s="41" t="s">
        <v>182</v>
      </c>
      <c r="I7533" s="42" t="s">
        <v>8</v>
      </c>
      <c r="J7533" s="43" t="s">
        <v>9</v>
      </c>
      <c r="K7533" s="44">
        <v>223</v>
      </c>
      <c r="L7533" s="45">
        <v>41033.881446555941</v>
      </c>
      <c r="M7533" s="46">
        <v>43209.170548813228</v>
      </c>
      <c r="N7533" s="45"/>
      <c r="O7533" s="46"/>
    </row>
    <row r="7534" spans="1:15" x14ac:dyDescent="0.2">
      <c r="A7534" s="11" t="str">
        <f t="shared" si="702"/>
        <v>4323901 - Region HovedstadenAlle uanset erf.</v>
      </c>
      <c r="B7534" s="12" t="str">
        <f t="shared" si="705"/>
        <v>432390</v>
      </c>
      <c r="C7534" s="14">
        <f t="shared" si="703"/>
        <v>0</v>
      </c>
      <c r="D7534" s="14">
        <f t="shared" si="704"/>
        <v>0</v>
      </c>
      <c r="E7534" s="19" t="str">
        <f t="shared" si="706"/>
        <v>432390 - Anden tilrettelæggelse af transport</v>
      </c>
      <c r="F7534" s="19" t="str">
        <f t="shared" si="707"/>
        <v>Alle uanset erf.</v>
      </c>
      <c r="G7534" s="40" t="s">
        <v>516</v>
      </c>
      <c r="H7534" s="41" t="s">
        <v>182</v>
      </c>
      <c r="I7534" s="42" t="s">
        <v>8</v>
      </c>
      <c r="J7534" s="43" t="s">
        <v>10</v>
      </c>
      <c r="K7534" s="44">
        <v>436</v>
      </c>
      <c r="L7534" s="45">
        <v>39324.117087098326</v>
      </c>
      <c r="M7534" s="46">
        <v>41699.058225271532</v>
      </c>
      <c r="N7534" s="45"/>
      <c r="O7534" s="46"/>
    </row>
    <row r="7535" spans="1:15" x14ac:dyDescent="0.2">
      <c r="A7535" s="11" t="str">
        <f t="shared" si="702"/>
        <v>4323902 - Region Sjælland0-4 år</v>
      </c>
      <c r="B7535" s="12" t="str">
        <f t="shared" si="705"/>
        <v>432390</v>
      </c>
      <c r="C7535" s="14">
        <f t="shared" si="703"/>
        <v>0</v>
      </c>
      <c r="D7535" s="14">
        <f t="shared" si="704"/>
        <v>0</v>
      </c>
      <c r="E7535" s="19" t="str">
        <f t="shared" si="706"/>
        <v>432390 - Anden tilrettelæggelse af transport</v>
      </c>
      <c r="F7535" s="19" t="str">
        <f t="shared" si="707"/>
        <v>0-4 år</v>
      </c>
      <c r="G7535" s="40" t="s">
        <v>516</v>
      </c>
      <c r="H7535" s="41" t="s">
        <v>182</v>
      </c>
      <c r="I7535" s="42" t="s">
        <v>20</v>
      </c>
      <c r="J7535" s="43" t="s">
        <v>16</v>
      </c>
      <c r="K7535" s="44">
        <v>13</v>
      </c>
      <c r="L7535" s="45">
        <v>31802.440806128645</v>
      </c>
      <c r="M7535" s="46">
        <v>33740.72465947787</v>
      </c>
      <c r="N7535" s="45"/>
      <c r="O7535" s="46"/>
    </row>
    <row r="7536" spans="1:15" x14ac:dyDescent="0.2">
      <c r="A7536" s="11" t="str">
        <f t="shared" si="702"/>
        <v>4323902 - Region Sjælland15-20 år</v>
      </c>
      <c r="B7536" s="12" t="str">
        <f t="shared" si="705"/>
        <v>432390</v>
      </c>
      <c r="C7536" s="14">
        <f t="shared" si="703"/>
        <v>0</v>
      </c>
      <c r="D7536" s="14">
        <f t="shared" si="704"/>
        <v>0</v>
      </c>
      <c r="E7536" s="19" t="str">
        <f t="shared" si="706"/>
        <v>432390 - Anden tilrettelæggelse af transport</v>
      </c>
      <c r="F7536" s="19" t="str">
        <f t="shared" si="707"/>
        <v>15-20 år</v>
      </c>
      <c r="G7536" s="40" t="s">
        <v>516</v>
      </c>
      <c r="H7536" s="41" t="s">
        <v>182</v>
      </c>
      <c r="I7536" s="42" t="s">
        <v>20</v>
      </c>
      <c r="J7536" s="43" t="s">
        <v>18</v>
      </c>
      <c r="K7536" s="44">
        <v>11</v>
      </c>
      <c r="L7536" s="45">
        <v>44274.357612863358</v>
      </c>
      <c r="M7536" s="46">
        <v>46972.775416753575</v>
      </c>
      <c r="N7536" s="45"/>
      <c r="O7536" s="46"/>
    </row>
    <row r="7537" spans="1:15" x14ac:dyDescent="0.2">
      <c r="A7537" s="11" t="str">
        <f t="shared" si="702"/>
        <v>4323902 - Region Sjælland20-24 år</v>
      </c>
      <c r="B7537" s="12" t="str">
        <f t="shared" si="705"/>
        <v>432390</v>
      </c>
      <c r="C7537" s="14">
        <f t="shared" si="703"/>
        <v>0</v>
      </c>
      <c r="D7537" s="14">
        <f t="shared" si="704"/>
        <v>0</v>
      </c>
      <c r="E7537" s="19" t="str">
        <f t="shared" si="706"/>
        <v>432390 - Anden tilrettelæggelse af transport</v>
      </c>
      <c r="F7537" s="19" t="str">
        <f t="shared" si="707"/>
        <v>20-24 år</v>
      </c>
      <c r="G7537" s="40" t="s">
        <v>516</v>
      </c>
      <c r="H7537" s="41" t="s">
        <v>182</v>
      </c>
      <c r="I7537" s="42" t="s">
        <v>20</v>
      </c>
      <c r="J7537" s="43" t="s">
        <v>19</v>
      </c>
      <c r="K7537" s="44">
        <v>17</v>
      </c>
      <c r="L7537" s="45">
        <v>36585.457668623669</v>
      </c>
      <c r="M7537" s="46">
        <v>38831.210129507788</v>
      </c>
      <c r="N7537" s="45"/>
      <c r="O7537" s="46"/>
    </row>
    <row r="7538" spans="1:15" x14ac:dyDescent="0.2">
      <c r="A7538" s="11" t="str">
        <f t="shared" si="702"/>
        <v>4323902 - Region Sjælland25 år og derover</v>
      </c>
      <c r="B7538" s="12" t="str">
        <f t="shared" si="705"/>
        <v>432390</v>
      </c>
      <c r="C7538" s="14">
        <f t="shared" si="703"/>
        <v>0</v>
      </c>
      <c r="D7538" s="14">
        <f t="shared" si="704"/>
        <v>0</v>
      </c>
      <c r="E7538" s="19" t="str">
        <f t="shared" si="706"/>
        <v>432390 - Anden tilrettelæggelse af transport</v>
      </c>
      <c r="F7538" s="19" t="str">
        <f t="shared" si="707"/>
        <v>25 år og derover</v>
      </c>
      <c r="G7538" s="40" t="s">
        <v>516</v>
      </c>
      <c r="H7538" s="41" t="s">
        <v>182</v>
      </c>
      <c r="I7538" s="42" t="s">
        <v>20</v>
      </c>
      <c r="J7538" s="43" t="s">
        <v>9</v>
      </c>
      <c r="K7538" s="44">
        <v>91</v>
      </c>
      <c r="L7538" s="45">
        <v>40387.652346039911</v>
      </c>
      <c r="M7538" s="46">
        <v>42849.184619434636</v>
      </c>
      <c r="N7538" s="45"/>
      <c r="O7538" s="46"/>
    </row>
    <row r="7539" spans="1:15" x14ac:dyDescent="0.2">
      <c r="A7539" s="11" t="str">
        <f t="shared" si="702"/>
        <v>4323902 - Region SjællandAlle uanset erf.</v>
      </c>
      <c r="B7539" s="12" t="str">
        <f t="shared" si="705"/>
        <v>432390</v>
      </c>
      <c r="C7539" s="14">
        <f t="shared" si="703"/>
        <v>0</v>
      </c>
      <c r="D7539" s="14">
        <f t="shared" si="704"/>
        <v>0</v>
      </c>
      <c r="E7539" s="19" t="str">
        <f t="shared" si="706"/>
        <v>432390 - Anden tilrettelæggelse af transport</v>
      </c>
      <c r="F7539" s="19" t="str">
        <f t="shared" si="707"/>
        <v>Alle uanset erf.</v>
      </c>
      <c r="G7539" s="40" t="s">
        <v>516</v>
      </c>
      <c r="H7539" s="41" t="s">
        <v>182</v>
      </c>
      <c r="I7539" s="42" t="s">
        <v>20</v>
      </c>
      <c r="J7539" s="43" t="s">
        <v>10</v>
      </c>
      <c r="K7539" s="44">
        <v>143</v>
      </c>
      <c r="L7539" s="45">
        <v>39146.713406214403</v>
      </c>
      <c r="M7539" s="46">
        <v>41537.179888198058</v>
      </c>
      <c r="N7539" s="45"/>
      <c r="O7539" s="46"/>
    </row>
    <row r="7540" spans="1:15" x14ac:dyDescent="0.2">
      <c r="A7540" s="11" t="str">
        <f t="shared" si="702"/>
        <v>4323903 - Region Syddanmark5-9 år</v>
      </c>
      <c r="B7540" s="12" t="str">
        <f t="shared" si="705"/>
        <v>432390</v>
      </c>
      <c r="C7540" s="14">
        <f t="shared" si="703"/>
        <v>0</v>
      </c>
      <c r="D7540" s="14">
        <f t="shared" si="704"/>
        <v>0</v>
      </c>
      <c r="E7540" s="19" t="str">
        <f t="shared" si="706"/>
        <v>432390 - Anden tilrettelæggelse af transport</v>
      </c>
      <c r="F7540" s="19" t="str">
        <f t="shared" si="707"/>
        <v>5-9 år</v>
      </c>
      <c r="G7540" s="40" t="s">
        <v>516</v>
      </c>
      <c r="H7540" s="41" t="s">
        <v>182</v>
      </c>
      <c r="I7540" s="42" t="s">
        <v>544</v>
      </c>
      <c r="J7540" s="43" t="s">
        <v>15</v>
      </c>
      <c r="K7540" s="44">
        <v>21</v>
      </c>
      <c r="L7540" s="45">
        <v>38249.706687812548</v>
      </c>
      <c r="M7540" s="46">
        <v>40591.322738548239</v>
      </c>
      <c r="N7540" s="45"/>
      <c r="O7540" s="46"/>
    </row>
    <row r="7541" spans="1:15" x14ac:dyDescent="0.2">
      <c r="A7541" s="11" t="str">
        <f t="shared" si="702"/>
        <v>4323903 - Region Syddanmark0-4 år</v>
      </c>
      <c r="B7541" s="12" t="str">
        <f t="shared" si="705"/>
        <v>432390</v>
      </c>
      <c r="C7541" s="14">
        <f t="shared" si="703"/>
        <v>0</v>
      </c>
      <c r="D7541" s="14">
        <f t="shared" si="704"/>
        <v>0</v>
      </c>
      <c r="E7541" s="19" t="str">
        <f t="shared" si="706"/>
        <v>432390 - Anden tilrettelæggelse af transport</v>
      </c>
      <c r="F7541" s="19" t="str">
        <f t="shared" si="707"/>
        <v>0-4 år</v>
      </c>
      <c r="G7541" s="40" t="s">
        <v>516</v>
      </c>
      <c r="H7541" s="41" t="s">
        <v>182</v>
      </c>
      <c r="I7541" s="42" t="s">
        <v>544</v>
      </c>
      <c r="J7541" s="43" t="s">
        <v>16</v>
      </c>
      <c r="K7541" s="44">
        <v>25</v>
      </c>
      <c r="L7541" s="45">
        <v>34140.070479208836</v>
      </c>
      <c r="M7541" s="46">
        <v>36235.715912645472</v>
      </c>
      <c r="N7541" s="45"/>
      <c r="O7541" s="46"/>
    </row>
    <row r="7542" spans="1:15" x14ac:dyDescent="0.2">
      <c r="A7542" s="11" t="str">
        <f t="shared" si="702"/>
        <v>4323903 - Region Syddanmark10-14 år</v>
      </c>
      <c r="B7542" s="12" t="str">
        <f t="shared" si="705"/>
        <v>432390</v>
      </c>
      <c r="C7542" s="14">
        <f t="shared" si="703"/>
        <v>0</v>
      </c>
      <c r="D7542" s="14">
        <f t="shared" si="704"/>
        <v>0</v>
      </c>
      <c r="E7542" s="19" t="str">
        <f t="shared" si="706"/>
        <v>432390 - Anden tilrettelæggelse af transport</v>
      </c>
      <c r="F7542" s="19" t="str">
        <f t="shared" si="707"/>
        <v>10-14 år</v>
      </c>
      <c r="G7542" s="40" t="s">
        <v>516</v>
      </c>
      <c r="H7542" s="41" t="s">
        <v>182</v>
      </c>
      <c r="I7542" s="42" t="s">
        <v>544</v>
      </c>
      <c r="J7542" s="43" t="s">
        <v>17</v>
      </c>
      <c r="K7542" s="44">
        <v>31</v>
      </c>
      <c r="L7542" s="45">
        <v>38068.213672610727</v>
      </c>
      <c r="M7542" s="46">
        <v>40320.087775645421</v>
      </c>
      <c r="N7542" s="45"/>
      <c r="O7542" s="46"/>
    </row>
    <row r="7543" spans="1:15" x14ac:dyDescent="0.2">
      <c r="A7543" s="11" t="str">
        <f t="shared" si="702"/>
        <v>4323903 - Region Syddanmark15-20 år</v>
      </c>
      <c r="B7543" s="12" t="str">
        <f t="shared" si="705"/>
        <v>432390</v>
      </c>
      <c r="C7543" s="14">
        <f t="shared" si="703"/>
        <v>0</v>
      </c>
      <c r="D7543" s="14">
        <f t="shared" si="704"/>
        <v>0</v>
      </c>
      <c r="E7543" s="19" t="str">
        <f t="shared" si="706"/>
        <v>432390 - Anden tilrettelæggelse af transport</v>
      </c>
      <c r="F7543" s="19" t="str">
        <f t="shared" si="707"/>
        <v>15-20 år</v>
      </c>
      <c r="G7543" s="40" t="s">
        <v>516</v>
      </c>
      <c r="H7543" s="41" t="s">
        <v>182</v>
      </c>
      <c r="I7543" s="42" t="s">
        <v>544</v>
      </c>
      <c r="J7543" s="43" t="s">
        <v>18</v>
      </c>
      <c r="K7543" s="44">
        <v>25</v>
      </c>
      <c r="L7543" s="45">
        <v>41235.100547928902</v>
      </c>
      <c r="M7543" s="46">
        <v>43748.282792980986</v>
      </c>
      <c r="N7543" s="45"/>
      <c r="O7543" s="46"/>
    </row>
    <row r="7544" spans="1:15" x14ac:dyDescent="0.2">
      <c r="A7544" s="11" t="str">
        <f t="shared" si="702"/>
        <v>4323903 - Region Syddanmark20-24 år</v>
      </c>
      <c r="B7544" s="12" t="str">
        <f t="shared" si="705"/>
        <v>432390</v>
      </c>
      <c r="C7544" s="14">
        <f t="shared" si="703"/>
        <v>0</v>
      </c>
      <c r="D7544" s="14">
        <f t="shared" si="704"/>
        <v>0</v>
      </c>
      <c r="E7544" s="19" t="str">
        <f t="shared" si="706"/>
        <v>432390 - Anden tilrettelæggelse af transport</v>
      </c>
      <c r="F7544" s="19" t="str">
        <f t="shared" si="707"/>
        <v>20-24 år</v>
      </c>
      <c r="G7544" s="40" t="s">
        <v>516</v>
      </c>
      <c r="H7544" s="41" t="s">
        <v>182</v>
      </c>
      <c r="I7544" s="42" t="s">
        <v>544</v>
      </c>
      <c r="J7544" s="43" t="s">
        <v>19</v>
      </c>
      <c r="K7544" s="44">
        <v>26</v>
      </c>
      <c r="L7544" s="45">
        <v>42479.006915705373</v>
      </c>
      <c r="M7544" s="46">
        <v>45079.53729950625</v>
      </c>
      <c r="N7544" s="45"/>
      <c r="O7544" s="46"/>
    </row>
    <row r="7545" spans="1:15" x14ac:dyDescent="0.2">
      <c r="A7545" s="11" t="str">
        <f t="shared" si="702"/>
        <v>4323903 - Region Syddanmark25 år og derover</v>
      </c>
      <c r="B7545" s="12" t="str">
        <f t="shared" si="705"/>
        <v>432390</v>
      </c>
      <c r="C7545" s="14">
        <f t="shared" si="703"/>
        <v>0</v>
      </c>
      <c r="D7545" s="14">
        <f t="shared" si="704"/>
        <v>0</v>
      </c>
      <c r="E7545" s="19" t="str">
        <f t="shared" si="706"/>
        <v>432390 - Anden tilrettelæggelse af transport</v>
      </c>
      <c r="F7545" s="19" t="str">
        <f t="shared" si="707"/>
        <v>25 år og derover</v>
      </c>
      <c r="G7545" s="40" t="s">
        <v>516</v>
      </c>
      <c r="H7545" s="41" t="s">
        <v>182</v>
      </c>
      <c r="I7545" s="42" t="s">
        <v>544</v>
      </c>
      <c r="J7545" s="43" t="s">
        <v>9</v>
      </c>
      <c r="K7545" s="44">
        <v>163</v>
      </c>
      <c r="L7545" s="45">
        <v>37720.547956344897</v>
      </c>
      <c r="M7545" s="46">
        <v>39662.571649062782</v>
      </c>
      <c r="N7545" s="45"/>
      <c r="O7545" s="46"/>
    </row>
    <row r="7546" spans="1:15" x14ac:dyDescent="0.2">
      <c r="A7546" s="11" t="str">
        <f t="shared" si="702"/>
        <v>4323903 - Region SyddanmarkAlle uanset erf.</v>
      </c>
      <c r="B7546" s="12" t="str">
        <f t="shared" si="705"/>
        <v>432390</v>
      </c>
      <c r="C7546" s="14">
        <f t="shared" si="703"/>
        <v>0</v>
      </c>
      <c r="D7546" s="14">
        <f t="shared" si="704"/>
        <v>0</v>
      </c>
      <c r="E7546" s="19" t="str">
        <f t="shared" si="706"/>
        <v>432390 - Anden tilrettelæggelse af transport</v>
      </c>
      <c r="F7546" s="19" t="str">
        <f t="shared" si="707"/>
        <v>Alle uanset erf.</v>
      </c>
      <c r="G7546" s="40" t="s">
        <v>516</v>
      </c>
      <c r="H7546" s="41" t="s">
        <v>182</v>
      </c>
      <c r="I7546" s="42" t="s">
        <v>544</v>
      </c>
      <c r="J7546" s="43" t="s">
        <v>10</v>
      </c>
      <c r="K7546" s="44">
        <v>291</v>
      </c>
      <c r="L7546" s="45">
        <v>37704.817911291117</v>
      </c>
      <c r="M7546" s="46">
        <v>39922.136095216199</v>
      </c>
      <c r="N7546" s="45"/>
      <c r="O7546" s="46"/>
    </row>
    <row r="7547" spans="1:15" x14ac:dyDescent="0.2">
      <c r="A7547" s="11" t="str">
        <f t="shared" si="702"/>
        <v>4323904 - Region MidtjyllandUnder 1 år</v>
      </c>
      <c r="B7547" s="12" t="str">
        <f t="shared" si="705"/>
        <v>432390</v>
      </c>
      <c r="C7547" s="14">
        <f t="shared" si="703"/>
        <v>0</v>
      </c>
      <c r="D7547" s="14">
        <f t="shared" si="704"/>
        <v>0</v>
      </c>
      <c r="E7547" s="19" t="str">
        <f t="shared" si="706"/>
        <v>432390 - Anden tilrettelæggelse af transport</v>
      </c>
      <c r="F7547" s="19" t="str">
        <f t="shared" si="707"/>
        <v>Under 1 år</v>
      </c>
      <c r="G7547" s="40" t="s">
        <v>516</v>
      </c>
      <c r="H7547" s="41" t="s">
        <v>182</v>
      </c>
      <c r="I7547" s="42" t="s">
        <v>517</v>
      </c>
      <c r="J7547" s="43" t="s">
        <v>13</v>
      </c>
      <c r="K7547" s="44">
        <v>11</v>
      </c>
      <c r="L7547" s="45">
        <v>27685.451881143297</v>
      </c>
      <c r="M7547" s="46">
        <v>29371.094341915938</v>
      </c>
      <c r="N7547" s="45"/>
      <c r="O7547" s="46"/>
    </row>
    <row r="7548" spans="1:15" x14ac:dyDescent="0.2">
      <c r="A7548" s="11" t="str">
        <f t="shared" si="702"/>
        <v>4323904 - Region Midtjylland1 år</v>
      </c>
      <c r="B7548" s="12" t="str">
        <f t="shared" si="705"/>
        <v>432390</v>
      </c>
      <c r="C7548" s="14">
        <f t="shared" si="703"/>
        <v>0</v>
      </c>
      <c r="D7548" s="14">
        <f t="shared" si="704"/>
        <v>0</v>
      </c>
      <c r="E7548" s="19" t="str">
        <f t="shared" si="706"/>
        <v>432390 - Anden tilrettelæggelse af transport</v>
      </c>
      <c r="F7548" s="19" t="str">
        <f t="shared" si="707"/>
        <v>1 år</v>
      </c>
      <c r="G7548" s="40" t="s">
        <v>516</v>
      </c>
      <c r="H7548" s="41" t="s">
        <v>182</v>
      </c>
      <c r="I7548" s="42" t="s">
        <v>517</v>
      </c>
      <c r="J7548" s="43" t="s">
        <v>22</v>
      </c>
      <c r="K7548" s="44">
        <v>13</v>
      </c>
      <c r="L7548" s="45">
        <v>32121.143453862522</v>
      </c>
      <c r="M7548" s="46">
        <v>34078.851482855622</v>
      </c>
      <c r="N7548" s="45"/>
      <c r="O7548" s="46"/>
    </row>
    <row r="7549" spans="1:15" x14ac:dyDescent="0.2">
      <c r="A7549" s="11" t="str">
        <f t="shared" si="702"/>
        <v>4323904 - Region Midtjylland5-9 år</v>
      </c>
      <c r="B7549" s="12" t="str">
        <f t="shared" si="705"/>
        <v>432390</v>
      </c>
      <c r="C7549" s="14">
        <f t="shared" si="703"/>
        <v>0</v>
      </c>
      <c r="D7549" s="14">
        <f t="shared" si="704"/>
        <v>0</v>
      </c>
      <c r="E7549" s="19" t="str">
        <f t="shared" si="706"/>
        <v>432390 - Anden tilrettelæggelse af transport</v>
      </c>
      <c r="F7549" s="19" t="str">
        <f t="shared" si="707"/>
        <v>5-9 år</v>
      </c>
      <c r="G7549" s="40" t="s">
        <v>516</v>
      </c>
      <c r="H7549" s="41" t="s">
        <v>182</v>
      </c>
      <c r="I7549" s="42" t="s">
        <v>517</v>
      </c>
      <c r="J7549" s="43" t="s">
        <v>15</v>
      </c>
      <c r="K7549" s="44">
        <v>31</v>
      </c>
      <c r="L7549" s="45">
        <v>37115.804347226775</v>
      </c>
      <c r="M7549" s="46">
        <v>39382.254797951558</v>
      </c>
      <c r="N7549" s="45"/>
      <c r="O7549" s="46"/>
    </row>
    <row r="7550" spans="1:15" x14ac:dyDescent="0.2">
      <c r="A7550" s="11" t="str">
        <f t="shared" si="702"/>
        <v>4323904 - Region Midtjylland0-4 år</v>
      </c>
      <c r="B7550" s="12" t="str">
        <f t="shared" si="705"/>
        <v>432390</v>
      </c>
      <c r="C7550" s="14">
        <f t="shared" si="703"/>
        <v>0</v>
      </c>
      <c r="D7550" s="14">
        <f t="shared" si="704"/>
        <v>0</v>
      </c>
      <c r="E7550" s="19" t="str">
        <f t="shared" si="706"/>
        <v>432390 - Anden tilrettelæggelse af transport</v>
      </c>
      <c r="F7550" s="19" t="str">
        <f t="shared" si="707"/>
        <v>0-4 år</v>
      </c>
      <c r="G7550" s="40" t="s">
        <v>516</v>
      </c>
      <c r="H7550" s="41" t="s">
        <v>182</v>
      </c>
      <c r="I7550" s="42" t="s">
        <v>517</v>
      </c>
      <c r="J7550" s="43" t="s">
        <v>16</v>
      </c>
      <c r="K7550" s="44">
        <v>39</v>
      </c>
      <c r="L7550" s="45">
        <v>32975.763931740126</v>
      </c>
      <c r="M7550" s="46">
        <v>34999.939867162422</v>
      </c>
      <c r="N7550" s="45"/>
      <c r="O7550" s="46"/>
    </row>
    <row r="7551" spans="1:15" x14ac:dyDescent="0.2">
      <c r="A7551" s="11" t="str">
        <f t="shared" si="702"/>
        <v>4323904 - Region Midtjylland10-14 år</v>
      </c>
      <c r="B7551" s="12" t="str">
        <f t="shared" si="705"/>
        <v>432390</v>
      </c>
      <c r="C7551" s="14">
        <f t="shared" si="703"/>
        <v>0</v>
      </c>
      <c r="D7551" s="14">
        <f t="shared" si="704"/>
        <v>0</v>
      </c>
      <c r="E7551" s="19" t="str">
        <f t="shared" si="706"/>
        <v>432390 - Anden tilrettelæggelse af transport</v>
      </c>
      <c r="F7551" s="19" t="str">
        <f t="shared" si="707"/>
        <v>10-14 år</v>
      </c>
      <c r="G7551" s="40" t="s">
        <v>516</v>
      </c>
      <c r="H7551" s="41" t="s">
        <v>182</v>
      </c>
      <c r="I7551" s="42" t="s">
        <v>517</v>
      </c>
      <c r="J7551" s="43" t="s">
        <v>17</v>
      </c>
      <c r="K7551" s="44">
        <v>33</v>
      </c>
      <c r="L7551" s="45">
        <v>39997.99648497162</v>
      </c>
      <c r="M7551" s="46">
        <v>42440.44596857619</v>
      </c>
      <c r="N7551" s="45"/>
      <c r="O7551" s="46"/>
    </row>
    <row r="7552" spans="1:15" x14ac:dyDescent="0.2">
      <c r="A7552" s="11" t="str">
        <f t="shared" si="702"/>
        <v>4323904 - Region Midtjylland15-20 år</v>
      </c>
      <c r="B7552" s="12" t="str">
        <f t="shared" si="705"/>
        <v>432390</v>
      </c>
      <c r="C7552" s="14">
        <f t="shared" si="703"/>
        <v>0</v>
      </c>
      <c r="D7552" s="14">
        <f t="shared" si="704"/>
        <v>0</v>
      </c>
      <c r="E7552" s="19" t="str">
        <f t="shared" si="706"/>
        <v>432390 - Anden tilrettelæggelse af transport</v>
      </c>
      <c r="F7552" s="19" t="str">
        <f t="shared" si="707"/>
        <v>15-20 år</v>
      </c>
      <c r="G7552" s="40" t="s">
        <v>516</v>
      </c>
      <c r="H7552" s="41" t="s">
        <v>182</v>
      </c>
      <c r="I7552" s="42" t="s">
        <v>517</v>
      </c>
      <c r="J7552" s="43" t="s">
        <v>18</v>
      </c>
      <c r="K7552" s="44">
        <v>26</v>
      </c>
      <c r="L7552" s="45">
        <v>39071.623325201472</v>
      </c>
      <c r="M7552" s="46">
        <v>41426.815056837026</v>
      </c>
      <c r="N7552" s="45"/>
      <c r="O7552" s="46"/>
    </row>
    <row r="7553" spans="1:15" x14ac:dyDescent="0.2">
      <c r="A7553" s="11" t="str">
        <f t="shared" si="702"/>
        <v>4323904 - Region Midtjylland20-24 år</v>
      </c>
      <c r="B7553" s="12" t="str">
        <f t="shared" si="705"/>
        <v>432390</v>
      </c>
      <c r="C7553" s="14">
        <f t="shared" si="703"/>
        <v>0</v>
      </c>
      <c r="D7553" s="14">
        <f t="shared" si="704"/>
        <v>0</v>
      </c>
      <c r="E7553" s="19" t="str">
        <f t="shared" si="706"/>
        <v>432390 - Anden tilrettelæggelse af transport</v>
      </c>
      <c r="F7553" s="19" t="str">
        <f t="shared" si="707"/>
        <v>20-24 år</v>
      </c>
      <c r="G7553" s="40" t="s">
        <v>516</v>
      </c>
      <c r="H7553" s="41" t="s">
        <v>182</v>
      </c>
      <c r="I7553" s="42" t="s">
        <v>517</v>
      </c>
      <c r="J7553" s="43" t="s">
        <v>19</v>
      </c>
      <c r="K7553" s="44">
        <v>23</v>
      </c>
      <c r="L7553" s="45">
        <v>34353.956406946287</v>
      </c>
      <c r="M7553" s="46">
        <v>36459.926214663639</v>
      </c>
      <c r="N7553" s="45"/>
      <c r="O7553" s="46"/>
    </row>
    <row r="7554" spans="1:15" x14ac:dyDescent="0.2">
      <c r="A7554" s="11" t="str">
        <f t="shared" ref="A7554:A7617" si="708">B7554&amp;I7554&amp;F7554</f>
        <v>4323904 - Region Midtjylland25 år og derover</v>
      </c>
      <c r="B7554" s="12" t="str">
        <f t="shared" si="705"/>
        <v>432390</v>
      </c>
      <c r="C7554" s="14">
        <f t="shared" ref="C7554:C7617" si="709">N7554*1.2</f>
        <v>0</v>
      </c>
      <c r="D7554" s="14">
        <f t="shared" ref="D7554:D7617" si="710">O7554*1.2</f>
        <v>0</v>
      </c>
      <c r="E7554" s="19" t="str">
        <f t="shared" si="706"/>
        <v>432390 - Anden tilrettelæggelse af transport</v>
      </c>
      <c r="F7554" s="19" t="str">
        <f t="shared" si="707"/>
        <v>25 år og derover</v>
      </c>
      <c r="G7554" s="40" t="s">
        <v>516</v>
      </c>
      <c r="H7554" s="41" t="s">
        <v>182</v>
      </c>
      <c r="I7554" s="42" t="s">
        <v>517</v>
      </c>
      <c r="J7554" s="43" t="s">
        <v>9</v>
      </c>
      <c r="K7554" s="44">
        <v>135</v>
      </c>
      <c r="L7554" s="45">
        <v>39580.769782775766</v>
      </c>
      <c r="M7554" s="46">
        <v>41845.849574855289</v>
      </c>
      <c r="N7554" s="45"/>
      <c r="O7554" s="46"/>
    </row>
    <row r="7555" spans="1:15" x14ac:dyDescent="0.2">
      <c r="A7555" s="11" t="str">
        <f t="shared" si="708"/>
        <v>4323904 - Region MidtjyllandAlle uanset erf.</v>
      </c>
      <c r="B7555" s="12" t="str">
        <f t="shared" ref="B7555:B7618" si="711">LEFT(E7555,6)</f>
        <v>432390</v>
      </c>
      <c r="C7555" s="14">
        <f t="shared" si="709"/>
        <v>0</v>
      </c>
      <c r="D7555" s="14">
        <f t="shared" si="710"/>
        <v>0</v>
      </c>
      <c r="E7555" s="19" t="str">
        <f t="shared" ref="E7555:E7618" si="712">TRIM(H7555)</f>
        <v>432390 - Anden tilrettelæggelse af transport</v>
      </c>
      <c r="F7555" s="19" t="str">
        <f t="shared" ref="F7555:F7618" si="713">MID(J7555,6,30)</f>
        <v>Alle uanset erf.</v>
      </c>
      <c r="G7555" s="40" t="s">
        <v>516</v>
      </c>
      <c r="H7555" s="41" t="s">
        <v>182</v>
      </c>
      <c r="I7555" s="42" t="s">
        <v>517</v>
      </c>
      <c r="J7555" s="43" t="s">
        <v>10</v>
      </c>
      <c r="K7555" s="44">
        <v>287</v>
      </c>
      <c r="L7555" s="45">
        <v>37169.417230239749</v>
      </c>
      <c r="M7555" s="46">
        <v>39439.141513904615</v>
      </c>
      <c r="N7555" s="45"/>
      <c r="O7555" s="46"/>
    </row>
    <row r="7556" spans="1:15" x14ac:dyDescent="0.2">
      <c r="A7556" s="11" t="str">
        <f t="shared" si="708"/>
        <v>4323905 - Region Nordjylland5-9 år</v>
      </c>
      <c r="B7556" s="12" t="str">
        <f t="shared" si="711"/>
        <v>432390</v>
      </c>
      <c r="C7556" s="14">
        <f t="shared" si="709"/>
        <v>0</v>
      </c>
      <c r="D7556" s="14">
        <f t="shared" si="710"/>
        <v>0</v>
      </c>
      <c r="E7556" s="19" t="str">
        <f t="shared" si="712"/>
        <v>432390 - Anden tilrettelæggelse af transport</v>
      </c>
      <c r="F7556" s="19" t="str">
        <f t="shared" si="713"/>
        <v>5-9 år</v>
      </c>
      <c r="G7556" s="40" t="s">
        <v>516</v>
      </c>
      <c r="H7556" s="41" t="s">
        <v>182</v>
      </c>
      <c r="I7556" s="42" t="s">
        <v>21</v>
      </c>
      <c r="J7556" s="43" t="s">
        <v>15</v>
      </c>
      <c r="K7556" s="44">
        <v>13</v>
      </c>
      <c r="L7556" s="45">
        <v>37342.224611931531</v>
      </c>
      <c r="M7556" s="46">
        <v>39618.14523873759</v>
      </c>
      <c r="N7556" s="45"/>
      <c r="O7556" s="46"/>
    </row>
    <row r="7557" spans="1:15" x14ac:dyDescent="0.2">
      <c r="A7557" s="11" t="str">
        <f t="shared" si="708"/>
        <v>4323905 - Region Nordjylland0-4 år</v>
      </c>
      <c r="B7557" s="12" t="str">
        <f t="shared" si="711"/>
        <v>432390</v>
      </c>
      <c r="C7557" s="14">
        <f t="shared" si="709"/>
        <v>0</v>
      </c>
      <c r="D7557" s="14">
        <f t="shared" si="710"/>
        <v>0</v>
      </c>
      <c r="E7557" s="19" t="str">
        <f t="shared" si="712"/>
        <v>432390 - Anden tilrettelæggelse af transport</v>
      </c>
      <c r="F7557" s="19" t="str">
        <f t="shared" si="713"/>
        <v>0-4 år</v>
      </c>
      <c r="G7557" s="40" t="s">
        <v>516</v>
      </c>
      <c r="H7557" s="41" t="s">
        <v>182</v>
      </c>
      <c r="I7557" s="42" t="s">
        <v>21</v>
      </c>
      <c r="J7557" s="43" t="s">
        <v>16</v>
      </c>
      <c r="K7557" s="44">
        <v>13</v>
      </c>
      <c r="L7557" s="45">
        <v>24760.20275997874</v>
      </c>
      <c r="M7557" s="46">
        <v>26269.27879310105</v>
      </c>
      <c r="N7557" s="45"/>
      <c r="O7557" s="46"/>
    </row>
    <row r="7558" spans="1:15" x14ac:dyDescent="0.2">
      <c r="A7558" s="11" t="str">
        <f t="shared" si="708"/>
        <v>4323905 - Region Nordjylland25 år og derover</v>
      </c>
      <c r="B7558" s="12" t="str">
        <f t="shared" si="711"/>
        <v>432390</v>
      </c>
      <c r="C7558" s="14">
        <f t="shared" si="709"/>
        <v>0</v>
      </c>
      <c r="D7558" s="14">
        <f t="shared" si="710"/>
        <v>0</v>
      </c>
      <c r="E7558" s="19" t="str">
        <f t="shared" si="712"/>
        <v>432390 - Anden tilrettelæggelse af transport</v>
      </c>
      <c r="F7558" s="19" t="str">
        <f t="shared" si="713"/>
        <v>25 år og derover</v>
      </c>
      <c r="G7558" s="40" t="s">
        <v>516</v>
      </c>
      <c r="H7558" s="41" t="s">
        <v>182</v>
      </c>
      <c r="I7558" s="42" t="s">
        <v>21</v>
      </c>
      <c r="J7558" s="43" t="s">
        <v>9</v>
      </c>
      <c r="K7558" s="44">
        <v>45</v>
      </c>
      <c r="L7558" s="45">
        <v>38268.598226421884</v>
      </c>
      <c r="M7558" s="46">
        <v>40581.177735925303</v>
      </c>
      <c r="N7558" s="45"/>
      <c r="O7558" s="46"/>
    </row>
    <row r="7559" spans="1:15" x14ac:dyDescent="0.2">
      <c r="A7559" s="11" t="str">
        <f t="shared" si="708"/>
        <v>4323905 - Region NordjyllandAlle uanset erf.</v>
      </c>
      <c r="B7559" s="12" t="str">
        <f t="shared" si="711"/>
        <v>432390</v>
      </c>
      <c r="C7559" s="14">
        <f t="shared" si="709"/>
        <v>0</v>
      </c>
      <c r="D7559" s="14">
        <f t="shared" si="710"/>
        <v>0</v>
      </c>
      <c r="E7559" s="19" t="str">
        <f t="shared" si="712"/>
        <v>432390 - Anden tilrettelæggelse af transport</v>
      </c>
      <c r="F7559" s="19" t="str">
        <f t="shared" si="713"/>
        <v>Alle uanset erf.</v>
      </c>
      <c r="G7559" s="40" t="s">
        <v>516</v>
      </c>
      <c r="H7559" s="41" t="s">
        <v>182</v>
      </c>
      <c r="I7559" s="42" t="s">
        <v>21</v>
      </c>
      <c r="J7559" s="43" t="s">
        <v>10</v>
      </c>
      <c r="K7559" s="44">
        <v>96</v>
      </c>
      <c r="L7559" s="45">
        <v>37130.650257507456</v>
      </c>
      <c r="M7559" s="46">
        <v>39417.986718491164</v>
      </c>
      <c r="N7559" s="45"/>
      <c r="O7559" s="46"/>
    </row>
    <row r="7560" spans="1:15" x14ac:dyDescent="0.2">
      <c r="A7560" s="11" t="str">
        <f t="shared" si="708"/>
        <v>4323906 - Alle regionerUnder 1 år</v>
      </c>
      <c r="B7560" s="12" t="str">
        <f t="shared" si="711"/>
        <v>432390</v>
      </c>
      <c r="C7560" s="14">
        <f t="shared" si="709"/>
        <v>0</v>
      </c>
      <c r="D7560" s="14">
        <f t="shared" si="710"/>
        <v>0</v>
      </c>
      <c r="E7560" s="19" t="str">
        <f t="shared" si="712"/>
        <v>432390 - Anden tilrettelæggelse af transport</v>
      </c>
      <c r="F7560" s="19" t="str">
        <f t="shared" si="713"/>
        <v>Under 1 år</v>
      </c>
      <c r="G7560" s="40" t="s">
        <v>516</v>
      </c>
      <c r="H7560" s="41" t="s">
        <v>182</v>
      </c>
      <c r="I7560" s="42" t="s">
        <v>11</v>
      </c>
      <c r="J7560" s="43" t="s">
        <v>13</v>
      </c>
      <c r="K7560" s="44">
        <v>33</v>
      </c>
      <c r="L7560" s="45">
        <v>30487.743733763418</v>
      </c>
      <c r="M7560" s="46">
        <v>32291.205308410816</v>
      </c>
      <c r="N7560" s="45"/>
      <c r="O7560" s="46"/>
    </row>
    <row r="7561" spans="1:15" x14ac:dyDescent="0.2">
      <c r="A7561" s="11" t="str">
        <f t="shared" si="708"/>
        <v>4323906 - Alle regioner1 år</v>
      </c>
      <c r="B7561" s="12" t="str">
        <f t="shared" si="711"/>
        <v>432390</v>
      </c>
      <c r="C7561" s="14">
        <f t="shared" si="709"/>
        <v>0</v>
      </c>
      <c r="D7561" s="14">
        <f t="shared" si="710"/>
        <v>0</v>
      </c>
      <c r="E7561" s="19" t="str">
        <f t="shared" si="712"/>
        <v>432390 - Anden tilrettelæggelse af transport</v>
      </c>
      <c r="F7561" s="19" t="str">
        <f t="shared" si="713"/>
        <v>1 år</v>
      </c>
      <c r="G7561" s="40" t="s">
        <v>516</v>
      </c>
      <c r="H7561" s="41" t="s">
        <v>182</v>
      </c>
      <c r="I7561" s="42" t="s">
        <v>11</v>
      </c>
      <c r="J7561" s="43" t="s">
        <v>22</v>
      </c>
      <c r="K7561" s="44">
        <v>32</v>
      </c>
      <c r="L7561" s="45">
        <v>32121.143453862522</v>
      </c>
      <c r="M7561" s="46">
        <v>34078.851482855622</v>
      </c>
      <c r="N7561" s="45"/>
      <c r="O7561" s="46"/>
    </row>
    <row r="7562" spans="1:15" x14ac:dyDescent="0.2">
      <c r="A7562" s="11" t="str">
        <f t="shared" si="708"/>
        <v>4323906 - Alle regioner2 år</v>
      </c>
      <c r="B7562" s="12" t="str">
        <f t="shared" si="711"/>
        <v>432390</v>
      </c>
      <c r="C7562" s="14">
        <f t="shared" si="709"/>
        <v>0</v>
      </c>
      <c r="D7562" s="14">
        <f t="shared" si="710"/>
        <v>0</v>
      </c>
      <c r="E7562" s="19" t="str">
        <f t="shared" si="712"/>
        <v>432390 - Anden tilrettelæggelse af transport</v>
      </c>
      <c r="F7562" s="19" t="str">
        <f t="shared" si="713"/>
        <v>2 år</v>
      </c>
      <c r="G7562" s="40" t="s">
        <v>516</v>
      </c>
      <c r="H7562" s="41" t="s">
        <v>182</v>
      </c>
      <c r="I7562" s="42" t="s">
        <v>11</v>
      </c>
      <c r="J7562" s="43" t="s">
        <v>23</v>
      </c>
      <c r="K7562" s="44">
        <v>30</v>
      </c>
      <c r="L7562" s="45">
        <v>36053.434625433205</v>
      </c>
      <c r="M7562" s="46">
        <v>38250.806538434052</v>
      </c>
      <c r="N7562" s="45"/>
      <c r="O7562" s="46"/>
    </row>
    <row r="7563" spans="1:15" x14ac:dyDescent="0.2">
      <c r="A7563" s="11" t="str">
        <f t="shared" si="708"/>
        <v>4323906 - Alle regioner3 år</v>
      </c>
      <c r="B7563" s="12" t="str">
        <f t="shared" si="711"/>
        <v>432390</v>
      </c>
      <c r="C7563" s="14">
        <f t="shared" si="709"/>
        <v>0</v>
      </c>
      <c r="D7563" s="14">
        <f t="shared" si="710"/>
        <v>0</v>
      </c>
      <c r="E7563" s="19" t="str">
        <f t="shared" si="712"/>
        <v>432390 - Anden tilrettelæggelse af transport</v>
      </c>
      <c r="F7563" s="19" t="str">
        <f t="shared" si="713"/>
        <v>3 år</v>
      </c>
      <c r="G7563" s="40" t="s">
        <v>516</v>
      </c>
      <c r="H7563" s="41" t="s">
        <v>182</v>
      </c>
      <c r="I7563" s="42" t="s">
        <v>11</v>
      </c>
      <c r="J7563" s="43" t="s">
        <v>14</v>
      </c>
      <c r="K7563" s="44">
        <v>22</v>
      </c>
      <c r="L7563" s="45">
        <v>31802.440806128645</v>
      </c>
      <c r="M7563" s="46">
        <v>33740.72465947787</v>
      </c>
      <c r="N7563" s="45"/>
      <c r="O7563" s="46"/>
    </row>
    <row r="7564" spans="1:15" x14ac:dyDescent="0.2">
      <c r="A7564" s="11" t="str">
        <f t="shared" si="708"/>
        <v>4323906 - Alle regioner4 år</v>
      </c>
      <c r="B7564" s="12" t="str">
        <f t="shared" si="711"/>
        <v>432390</v>
      </c>
      <c r="C7564" s="14">
        <f t="shared" si="709"/>
        <v>0</v>
      </c>
      <c r="D7564" s="14">
        <f t="shared" si="710"/>
        <v>0</v>
      </c>
      <c r="E7564" s="19" t="str">
        <f t="shared" si="712"/>
        <v>432390 - Anden tilrettelæggelse af transport</v>
      </c>
      <c r="F7564" s="19" t="str">
        <f t="shared" si="713"/>
        <v>4 år</v>
      </c>
      <c r="G7564" s="40" t="s">
        <v>516</v>
      </c>
      <c r="H7564" s="41" t="s">
        <v>182</v>
      </c>
      <c r="I7564" s="42" t="s">
        <v>11</v>
      </c>
      <c r="J7564" s="43" t="s">
        <v>24</v>
      </c>
      <c r="K7564" s="44">
        <v>24</v>
      </c>
      <c r="L7564" s="45">
        <v>33559.816224565147</v>
      </c>
      <c r="M7564" s="46">
        <v>35609.122765165281</v>
      </c>
      <c r="N7564" s="45"/>
      <c r="O7564" s="46"/>
    </row>
    <row r="7565" spans="1:15" x14ac:dyDescent="0.2">
      <c r="A7565" s="11" t="str">
        <f t="shared" si="708"/>
        <v>4323906 - Alle regioner5-9 år</v>
      </c>
      <c r="B7565" s="12" t="str">
        <f t="shared" si="711"/>
        <v>432390</v>
      </c>
      <c r="C7565" s="14">
        <f t="shared" si="709"/>
        <v>0</v>
      </c>
      <c r="D7565" s="14">
        <f t="shared" si="710"/>
        <v>0</v>
      </c>
      <c r="E7565" s="19" t="str">
        <f t="shared" si="712"/>
        <v>432390 - Anden tilrettelæggelse af transport</v>
      </c>
      <c r="F7565" s="19" t="str">
        <f t="shared" si="713"/>
        <v>5-9 år</v>
      </c>
      <c r="G7565" s="40" t="s">
        <v>516</v>
      </c>
      <c r="H7565" s="41" t="s">
        <v>182</v>
      </c>
      <c r="I7565" s="42" t="s">
        <v>11</v>
      </c>
      <c r="J7565" s="43" t="s">
        <v>15</v>
      </c>
      <c r="K7565" s="44">
        <v>115</v>
      </c>
      <c r="L7565" s="45">
        <v>37342.224611931531</v>
      </c>
      <c r="M7565" s="46">
        <v>39618.14523873759</v>
      </c>
      <c r="N7565" s="45"/>
      <c r="O7565" s="46"/>
    </row>
    <row r="7566" spans="1:15" x14ac:dyDescent="0.2">
      <c r="A7566" s="11" t="str">
        <f t="shared" si="708"/>
        <v>4323906 - Alle regioner0-4 år</v>
      </c>
      <c r="B7566" s="12" t="str">
        <f t="shared" si="711"/>
        <v>432390</v>
      </c>
      <c r="C7566" s="14">
        <f t="shared" si="709"/>
        <v>0</v>
      </c>
      <c r="D7566" s="14">
        <f t="shared" si="710"/>
        <v>0</v>
      </c>
      <c r="E7566" s="19" t="str">
        <f t="shared" si="712"/>
        <v>432390 - Anden tilrettelæggelse af transport</v>
      </c>
      <c r="F7566" s="19" t="str">
        <f t="shared" si="713"/>
        <v>0-4 år</v>
      </c>
      <c r="G7566" s="40" t="s">
        <v>516</v>
      </c>
      <c r="H7566" s="41" t="s">
        <v>182</v>
      </c>
      <c r="I7566" s="42" t="s">
        <v>11</v>
      </c>
      <c r="J7566" s="43" t="s">
        <v>16</v>
      </c>
      <c r="K7566" s="44">
        <v>141</v>
      </c>
      <c r="L7566" s="45">
        <v>32171.979385718227</v>
      </c>
      <c r="M7566" s="46">
        <v>34132.785745008885</v>
      </c>
      <c r="N7566" s="45"/>
      <c r="O7566" s="46"/>
    </row>
    <row r="7567" spans="1:15" x14ac:dyDescent="0.2">
      <c r="A7567" s="11" t="str">
        <f t="shared" si="708"/>
        <v>4323906 - Alle regioner10-14 år</v>
      </c>
      <c r="B7567" s="12" t="str">
        <f t="shared" si="711"/>
        <v>432390</v>
      </c>
      <c r="C7567" s="14">
        <f t="shared" si="709"/>
        <v>0</v>
      </c>
      <c r="D7567" s="14">
        <f t="shared" si="710"/>
        <v>0</v>
      </c>
      <c r="E7567" s="19" t="str">
        <f t="shared" si="712"/>
        <v>432390 - Anden tilrettelæggelse af transport</v>
      </c>
      <c r="F7567" s="19" t="str">
        <f t="shared" si="713"/>
        <v>10-14 år</v>
      </c>
      <c r="G7567" s="40" t="s">
        <v>516</v>
      </c>
      <c r="H7567" s="41" t="s">
        <v>182</v>
      </c>
      <c r="I7567" s="42" t="s">
        <v>11</v>
      </c>
      <c r="J7567" s="43" t="s">
        <v>17</v>
      </c>
      <c r="K7567" s="44">
        <v>111</v>
      </c>
      <c r="L7567" s="45">
        <v>37648.890112390429</v>
      </c>
      <c r="M7567" s="46">
        <v>39922.136095216199</v>
      </c>
      <c r="N7567" s="45"/>
      <c r="O7567" s="46"/>
    </row>
    <row r="7568" spans="1:15" x14ac:dyDescent="0.2">
      <c r="A7568" s="11" t="str">
        <f t="shared" si="708"/>
        <v>4323906 - Alle regioner15-20 år</v>
      </c>
      <c r="B7568" s="12" t="str">
        <f t="shared" si="711"/>
        <v>432390</v>
      </c>
      <c r="C7568" s="14">
        <f t="shared" si="709"/>
        <v>0</v>
      </c>
      <c r="D7568" s="14">
        <f t="shared" si="710"/>
        <v>0</v>
      </c>
      <c r="E7568" s="19" t="str">
        <f t="shared" si="712"/>
        <v>432390 - Anden tilrettelæggelse af transport</v>
      </c>
      <c r="F7568" s="19" t="str">
        <f t="shared" si="713"/>
        <v>15-20 år</v>
      </c>
      <c r="G7568" s="40" t="s">
        <v>516</v>
      </c>
      <c r="H7568" s="41" t="s">
        <v>182</v>
      </c>
      <c r="I7568" s="42" t="s">
        <v>11</v>
      </c>
      <c r="J7568" s="43" t="s">
        <v>18</v>
      </c>
      <c r="K7568" s="44">
        <v>105</v>
      </c>
      <c r="L7568" s="45">
        <v>40674.604069093388</v>
      </c>
      <c r="M7568" s="46">
        <v>42745.885031139354</v>
      </c>
      <c r="N7568" s="45"/>
      <c r="O7568" s="46"/>
    </row>
    <row r="7569" spans="1:15" x14ac:dyDescent="0.2">
      <c r="A7569" s="11" t="str">
        <f t="shared" si="708"/>
        <v>4323906 - Alle regioner20-24 år</v>
      </c>
      <c r="B7569" s="12" t="str">
        <f t="shared" si="711"/>
        <v>432390</v>
      </c>
      <c r="C7569" s="14">
        <f t="shared" si="709"/>
        <v>0</v>
      </c>
      <c r="D7569" s="14">
        <f t="shared" si="710"/>
        <v>0</v>
      </c>
      <c r="E7569" s="19" t="str">
        <f t="shared" si="712"/>
        <v>432390 - Anden tilrettelæggelse af transport</v>
      </c>
      <c r="F7569" s="19" t="str">
        <f t="shared" si="713"/>
        <v>20-24 år</v>
      </c>
      <c r="G7569" s="40" t="s">
        <v>516</v>
      </c>
      <c r="H7569" s="41" t="s">
        <v>182</v>
      </c>
      <c r="I7569" s="42" t="s">
        <v>11</v>
      </c>
      <c r="J7569" s="43" t="s">
        <v>19</v>
      </c>
      <c r="K7569" s="44">
        <v>124</v>
      </c>
      <c r="L7569" s="45">
        <v>39467.487736731418</v>
      </c>
      <c r="M7569" s="46">
        <v>41872.938144727239</v>
      </c>
      <c r="N7569" s="45"/>
      <c r="O7569" s="46"/>
    </row>
    <row r="7570" spans="1:15" x14ac:dyDescent="0.2">
      <c r="A7570" s="11" t="str">
        <f t="shared" si="708"/>
        <v>4323906 - Alle regioner25 år og derover</v>
      </c>
      <c r="B7570" s="12" t="str">
        <f t="shared" si="711"/>
        <v>432390</v>
      </c>
      <c r="C7570" s="14">
        <f t="shared" si="709"/>
        <v>0</v>
      </c>
      <c r="D7570" s="14">
        <f t="shared" si="710"/>
        <v>0</v>
      </c>
      <c r="E7570" s="19" t="str">
        <f t="shared" si="712"/>
        <v>432390 - Anden tilrettelæggelse af transport</v>
      </c>
      <c r="F7570" s="19" t="str">
        <f t="shared" si="713"/>
        <v>25 år og derover</v>
      </c>
      <c r="G7570" s="40" t="s">
        <v>516</v>
      </c>
      <c r="H7570" s="41" t="s">
        <v>182</v>
      </c>
      <c r="I7570" s="42" t="s">
        <v>11</v>
      </c>
      <c r="J7570" s="43" t="s">
        <v>9</v>
      </c>
      <c r="K7570" s="44">
        <v>657</v>
      </c>
      <c r="L7570" s="45">
        <v>39712.504254827087</v>
      </c>
      <c r="M7570" s="46">
        <v>42077.125459237272</v>
      </c>
      <c r="N7570" s="45"/>
      <c r="O7570" s="46"/>
    </row>
    <row r="7571" spans="1:15" x14ac:dyDescent="0.2">
      <c r="A7571" s="11" t="str">
        <f t="shared" si="708"/>
        <v>4323906 - Alle regionerAlle uanset erf.</v>
      </c>
      <c r="B7571" s="12" t="str">
        <f t="shared" si="711"/>
        <v>432390</v>
      </c>
      <c r="C7571" s="14">
        <f t="shared" si="709"/>
        <v>0</v>
      </c>
      <c r="D7571" s="14">
        <f t="shared" si="710"/>
        <v>0</v>
      </c>
      <c r="E7571" s="19" t="str">
        <f t="shared" si="712"/>
        <v>432390 - Anden tilrettelæggelse af transport</v>
      </c>
      <c r="F7571" s="19" t="str">
        <f t="shared" si="713"/>
        <v>Alle uanset erf.</v>
      </c>
      <c r="G7571" s="40" t="s">
        <v>516</v>
      </c>
      <c r="H7571" s="41" t="s">
        <v>182</v>
      </c>
      <c r="I7571" s="42" t="s">
        <v>11</v>
      </c>
      <c r="J7571" s="43" t="s">
        <v>10</v>
      </c>
      <c r="K7571" s="44">
        <v>1253</v>
      </c>
      <c r="L7571" s="45">
        <v>38136.209433388482</v>
      </c>
      <c r="M7571" s="46">
        <v>40392.105734420918</v>
      </c>
      <c r="N7571" s="45"/>
      <c r="O7571" s="46"/>
    </row>
    <row r="7572" spans="1:15" x14ac:dyDescent="0.2">
      <c r="A7572" s="11" t="str">
        <f t="shared" si="708"/>
        <v>4411006 - Alle regionerAlle uanset erf.</v>
      </c>
      <c r="B7572" s="12" t="str">
        <f t="shared" si="711"/>
        <v>441100</v>
      </c>
      <c r="C7572" s="14">
        <f t="shared" si="709"/>
        <v>0</v>
      </c>
      <c r="D7572" s="14">
        <f t="shared" si="710"/>
        <v>0</v>
      </c>
      <c r="E7572" s="19" t="str">
        <f t="shared" si="712"/>
        <v>441100 - Biblioteksservicearbejde</v>
      </c>
      <c r="F7572" s="19" t="str">
        <f t="shared" si="713"/>
        <v>Alle uanset erf.</v>
      </c>
      <c r="G7572" s="40" t="s">
        <v>516</v>
      </c>
      <c r="H7572" s="41" t="s">
        <v>384</v>
      </c>
      <c r="I7572" s="42" t="s">
        <v>11</v>
      </c>
      <c r="J7572" s="43" t="s">
        <v>10</v>
      </c>
      <c r="K7572" s="44">
        <v>18</v>
      </c>
      <c r="L7572" s="45">
        <v>32654.125792900286</v>
      </c>
      <c r="M7572" s="46">
        <v>34515.546207401552</v>
      </c>
      <c r="N7572" s="45"/>
      <c r="O7572" s="46"/>
    </row>
    <row r="7573" spans="1:15" x14ac:dyDescent="0.2">
      <c r="A7573" s="11" t="str">
        <f t="shared" si="708"/>
        <v>4412101 - Region Hovedstaden1 år</v>
      </c>
      <c r="B7573" s="12" t="str">
        <f t="shared" si="711"/>
        <v>441210</v>
      </c>
      <c r="C7573" s="14">
        <f t="shared" si="709"/>
        <v>0</v>
      </c>
      <c r="D7573" s="14">
        <f t="shared" si="710"/>
        <v>0</v>
      </c>
      <c r="E7573" s="19" t="str">
        <f t="shared" si="712"/>
        <v>441210 - Postbudarbejde</v>
      </c>
      <c r="F7573" s="19" t="str">
        <f t="shared" si="713"/>
        <v>1 år</v>
      </c>
      <c r="G7573" s="40" t="s">
        <v>516</v>
      </c>
      <c r="H7573" s="41" t="s">
        <v>183</v>
      </c>
      <c r="I7573" s="42" t="s">
        <v>8</v>
      </c>
      <c r="J7573" s="43" t="s">
        <v>22</v>
      </c>
      <c r="K7573" s="44">
        <v>123</v>
      </c>
      <c r="L7573" s="45">
        <v>26182.015364785137</v>
      </c>
      <c r="M7573" s="46">
        <v>27730.777354834478</v>
      </c>
      <c r="N7573" s="45"/>
      <c r="O7573" s="46"/>
    </row>
    <row r="7574" spans="1:15" x14ac:dyDescent="0.2">
      <c r="A7574" s="11" t="str">
        <f t="shared" si="708"/>
        <v>4412101 - Region Hovedstaden0-4 år</v>
      </c>
      <c r="B7574" s="12" t="str">
        <f t="shared" si="711"/>
        <v>441210</v>
      </c>
      <c r="C7574" s="14">
        <f t="shared" si="709"/>
        <v>0</v>
      </c>
      <c r="D7574" s="14">
        <f t="shared" si="710"/>
        <v>0</v>
      </c>
      <c r="E7574" s="19" t="str">
        <f t="shared" si="712"/>
        <v>441210 - Postbudarbejde</v>
      </c>
      <c r="F7574" s="19" t="str">
        <f t="shared" si="713"/>
        <v>0-4 år</v>
      </c>
      <c r="G7574" s="40" t="s">
        <v>516</v>
      </c>
      <c r="H7574" s="41" t="s">
        <v>183</v>
      </c>
      <c r="I7574" s="42" t="s">
        <v>8</v>
      </c>
      <c r="J7574" s="43" t="s">
        <v>16</v>
      </c>
      <c r="K7574" s="44">
        <v>644</v>
      </c>
      <c r="L7574" s="45">
        <v>25310.01717454235</v>
      </c>
      <c r="M7574" s="46">
        <v>26807.197281622655</v>
      </c>
      <c r="N7574" s="45"/>
      <c r="O7574" s="46"/>
    </row>
    <row r="7575" spans="1:15" x14ac:dyDescent="0.2">
      <c r="A7575" s="11" t="str">
        <f t="shared" si="708"/>
        <v>4412101 - Region Hovedstaden25 år og derover</v>
      </c>
      <c r="B7575" s="12" t="str">
        <f t="shared" si="711"/>
        <v>441210</v>
      </c>
      <c r="C7575" s="14">
        <f t="shared" si="709"/>
        <v>0</v>
      </c>
      <c r="D7575" s="14">
        <f t="shared" si="710"/>
        <v>0</v>
      </c>
      <c r="E7575" s="19" t="str">
        <f t="shared" si="712"/>
        <v>441210 - Postbudarbejde</v>
      </c>
      <c r="F7575" s="19" t="str">
        <f t="shared" si="713"/>
        <v>25 år og derover</v>
      </c>
      <c r="G7575" s="40" t="s">
        <v>516</v>
      </c>
      <c r="H7575" s="41" t="s">
        <v>183</v>
      </c>
      <c r="I7575" s="42" t="s">
        <v>8</v>
      </c>
      <c r="J7575" s="43" t="s">
        <v>9</v>
      </c>
      <c r="K7575" s="44">
        <v>1020</v>
      </c>
      <c r="L7575" s="45">
        <v>32550.971035613369</v>
      </c>
      <c r="M7575" s="46">
        <v>34476.480053034596</v>
      </c>
      <c r="N7575" s="45"/>
      <c r="O7575" s="46"/>
    </row>
    <row r="7576" spans="1:15" x14ac:dyDescent="0.2">
      <c r="A7576" s="11" t="str">
        <f t="shared" si="708"/>
        <v>4412101 - Region HovedstadenAlle uanset erf.</v>
      </c>
      <c r="B7576" s="12" t="str">
        <f t="shared" si="711"/>
        <v>441210</v>
      </c>
      <c r="C7576" s="14">
        <f t="shared" si="709"/>
        <v>0</v>
      </c>
      <c r="D7576" s="14">
        <f t="shared" si="710"/>
        <v>0</v>
      </c>
      <c r="E7576" s="19" t="str">
        <f t="shared" si="712"/>
        <v>441210 - Postbudarbejde</v>
      </c>
      <c r="F7576" s="19" t="str">
        <f t="shared" si="713"/>
        <v>Alle uanset erf.</v>
      </c>
      <c r="G7576" s="40" t="s">
        <v>516</v>
      </c>
      <c r="H7576" s="41" t="s">
        <v>183</v>
      </c>
      <c r="I7576" s="42" t="s">
        <v>8</v>
      </c>
      <c r="J7576" s="43" t="s">
        <v>10</v>
      </c>
      <c r="K7576" s="44">
        <v>2559</v>
      </c>
      <c r="L7576" s="45">
        <v>29595.395127401243</v>
      </c>
      <c r="M7576" s="46">
        <v>31346.07101751856</v>
      </c>
      <c r="N7576" s="45"/>
      <c r="O7576" s="46"/>
    </row>
    <row r="7577" spans="1:15" x14ac:dyDescent="0.2">
      <c r="A7577" s="11" t="str">
        <f t="shared" si="708"/>
        <v>4412102 - Region SjællandUnder 1 år</v>
      </c>
      <c r="B7577" s="12" t="str">
        <f t="shared" si="711"/>
        <v>441210</v>
      </c>
      <c r="C7577" s="14">
        <f t="shared" si="709"/>
        <v>0</v>
      </c>
      <c r="D7577" s="14">
        <f t="shared" si="710"/>
        <v>0</v>
      </c>
      <c r="E7577" s="19" t="str">
        <f t="shared" si="712"/>
        <v>441210 - Postbudarbejde</v>
      </c>
      <c r="F7577" s="19" t="str">
        <f t="shared" si="713"/>
        <v>Under 1 år</v>
      </c>
      <c r="G7577" s="40" t="s">
        <v>516</v>
      </c>
      <c r="H7577" s="41" t="s">
        <v>183</v>
      </c>
      <c r="I7577" s="42" t="s">
        <v>20</v>
      </c>
      <c r="J7577" s="43" t="s">
        <v>13</v>
      </c>
      <c r="K7577" s="44">
        <v>202</v>
      </c>
      <c r="L7577" s="45">
        <v>23600.359714192753</v>
      </c>
      <c r="M7577" s="46">
        <v>24996.407328082518</v>
      </c>
      <c r="N7577" s="45"/>
      <c r="O7577" s="46"/>
    </row>
    <row r="7578" spans="1:15" x14ac:dyDescent="0.2">
      <c r="A7578" s="11" t="str">
        <f t="shared" si="708"/>
        <v>4412102 - Region Sjælland0-4 år</v>
      </c>
      <c r="B7578" s="12" t="str">
        <f t="shared" si="711"/>
        <v>441210</v>
      </c>
      <c r="C7578" s="14">
        <f t="shared" si="709"/>
        <v>0</v>
      </c>
      <c r="D7578" s="14">
        <f t="shared" si="710"/>
        <v>0</v>
      </c>
      <c r="E7578" s="19" t="str">
        <f t="shared" si="712"/>
        <v>441210 - Postbudarbejde</v>
      </c>
      <c r="F7578" s="19" t="str">
        <f t="shared" si="713"/>
        <v>0-4 år</v>
      </c>
      <c r="G7578" s="40" t="s">
        <v>516</v>
      </c>
      <c r="H7578" s="41" t="s">
        <v>183</v>
      </c>
      <c r="I7578" s="42" t="s">
        <v>20</v>
      </c>
      <c r="J7578" s="43" t="s">
        <v>16</v>
      </c>
      <c r="K7578" s="44">
        <v>456</v>
      </c>
      <c r="L7578" s="45">
        <v>24587.069481885213</v>
      </c>
      <c r="M7578" s="46">
        <v>26041.484588197578</v>
      </c>
      <c r="N7578" s="45"/>
      <c r="O7578" s="46"/>
    </row>
    <row r="7579" spans="1:15" x14ac:dyDescent="0.2">
      <c r="A7579" s="11" t="str">
        <f t="shared" si="708"/>
        <v>4412102 - Region SjællandAlle uanset erf.</v>
      </c>
      <c r="B7579" s="12" t="str">
        <f t="shared" si="711"/>
        <v>441210</v>
      </c>
      <c r="C7579" s="14">
        <f t="shared" si="709"/>
        <v>0</v>
      </c>
      <c r="D7579" s="14">
        <f t="shared" si="710"/>
        <v>0</v>
      </c>
      <c r="E7579" s="19" t="str">
        <f t="shared" si="712"/>
        <v>441210 - Postbudarbejde</v>
      </c>
      <c r="F7579" s="19" t="str">
        <f t="shared" si="713"/>
        <v>Alle uanset erf.</v>
      </c>
      <c r="G7579" s="40" t="s">
        <v>516</v>
      </c>
      <c r="H7579" s="41" t="s">
        <v>183</v>
      </c>
      <c r="I7579" s="42" t="s">
        <v>20</v>
      </c>
      <c r="J7579" s="43" t="s">
        <v>10</v>
      </c>
      <c r="K7579" s="44">
        <v>1267</v>
      </c>
      <c r="L7579" s="45">
        <v>27330.615177501862</v>
      </c>
      <c r="M7579" s="46">
        <v>28947.321048376591</v>
      </c>
      <c r="N7579" s="45"/>
      <c r="O7579" s="46"/>
    </row>
    <row r="7580" spans="1:15" x14ac:dyDescent="0.2">
      <c r="A7580" s="11" t="str">
        <f t="shared" si="708"/>
        <v>4412103 - Region Syddanmark25 år og derover</v>
      </c>
      <c r="B7580" s="12" t="str">
        <f t="shared" si="711"/>
        <v>441210</v>
      </c>
      <c r="C7580" s="14">
        <f t="shared" si="709"/>
        <v>0</v>
      </c>
      <c r="D7580" s="14">
        <f t="shared" si="710"/>
        <v>0</v>
      </c>
      <c r="E7580" s="19" t="str">
        <f t="shared" si="712"/>
        <v>441210 - Postbudarbejde</v>
      </c>
      <c r="F7580" s="19" t="str">
        <f t="shared" si="713"/>
        <v>25 år og derover</v>
      </c>
      <c r="G7580" s="40" t="s">
        <v>516</v>
      </c>
      <c r="H7580" s="41" t="s">
        <v>183</v>
      </c>
      <c r="I7580" s="42" t="s">
        <v>544</v>
      </c>
      <c r="J7580" s="43" t="s">
        <v>9</v>
      </c>
      <c r="K7580" s="44">
        <v>652</v>
      </c>
      <c r="L7580" s="45">
        <v>30325.292081321364</v>
      </c>
      <c r="M7580" s="46">
        <v>32119.144046432692</v>
      </c>
      <c r="N7580" s="45"/>
      <c r="O7580" s="46"/>
    </row>
    <row r="7581" spans="1:15" x14ac:dyDescent="0.2">
      <c r="A7581" s="11" t="str">
        <f t="shared" si="708"/>
        <v>4412103 - Region SyddanmarkAlle uanset erf.</v>
      </c>
      <c r="B7581" s="12" t="str">
        <f t="shared" si="711"/>
        <v>441210</v>
      </c>
      <c r="C7581" s="14">
        <f t="shared" si="709"/>
        <v>0</v>
      </c>
      <c r="D7581" s="14">
        <f t="shared" si="710"/>
        <v>0</v>
      </c>
      <c r="E7581" s="19" t="str">
        <f t="shared" si="712"/>
        <v>441210 - Postbudarbejde</v>
      </c>
      <c r="F7581" s="19" t="str">
        <f t="shared" si="713"/>
        <v>Alle uanset erf.</v>
      </c>
      <c r="G7581" s="40" t="s">
        <v>516</v>
      </c>
      <c r="H7581" s="41" t="s">
        <v>183</v>
      </c>
      <c r="I7581" s="42" t="s">
        <v>544</v>
      </c>
      <c r="J7581" s="43" t="s">
        <v>10</v>
      </c>
      <c r="K7581" s="44">
        <v>1805</v>
      </c>
      <c r="L7581" s="45">
        <v>27964.516833549664</v>
      </c>
      <c r="M7581" s="46">
        <v>29618.720306371288</v>
      </c>
      <c r="N7581" s="45"/>
      <c r="O7581" s="46"/>
    </row>
    <row r="7582" spans="1:15" x14ac:dyDescent="0.2">
      <c r="A7582" s="11" t="str">
        <f t="shared" si="708"/>
        <v>4412104 - Region MidtjyllandAlle uanset erf.</v>
      </c>
      <c r="B7582" s="12" t="str">
        <f t="shared" si="711"/>
        <v>441210</v>
      </c>
      <c r="C7582" s="14">
        <f t="shared" si="709"/>
        <v>0</v>
      </c>
      <c r="D7582" s="14">
        <f t="shared" si="710"/>
        <v>0</v>
      </c>
      <c r="E7582" s="19" t="str">
        <f t="shared" si="712"/>
        <v>441210 - Postbudarbejde</v>
      </c>
      <c r="F7582" s="19" t="str">
        <f t="shared" si="713"/>
        <v>Alle uanset erf.</v>
      </c>
      <c r="G7582" s="40" t="s">
        <v>516</v>
      </c>
      <c r="H7582" s="41" t="s">
        <v>183</v>
      </c>
      <c r="I7582" s="42" t="s">
        <v>517</v>
      </c>
      <c r="J7582" s="43" t="s">
        <v>10</v>
      </c>
      <c r="K7582" s="44">
        <v>1747</v>
      </c>
      <c r="L7582" s="45">
        <v>28168.860826576311</v>
      </c>
      <c r="M7582" s="46">
        <v>29835.151994133619</v>
      </c>
      <c r="N7582" s="45"/>
      <c r="O7582" s="46"/>
    </row>
    <row r="7583" spans="1:15" x14ac:dyDescent="0.2">
      <c r="A7583" s="11" t="str">
        <f t="shared" si="708"/>
        <v>4412105 - Region NordjyllandAlle uanset erf.</v>
      </c>
      <c r="B7583" s="12" t="str">
        <f t="shared" si="711"/>
        <v>441210</v>
      </c>
      <c r="C7583" s="14">
        <f t="shared" si="709"/>
        <v>0</v>
      </c>
      <c r="D7583" s="14">
        <f t="shared" si="710"/>
        <v>0</v>
      </c>
      <c r="E7583" s="19" t="str">
        <f t="shared" si="712"/>
        <v>441210 - Postbudarbejde</v>
      </c>
      <c r="F7583" s="19" t="str">
        <f t="shared" si="713"/>
        <v>Alle uanset erf.</v>
      </c>
      <c r="G7583" s="40" t="s">
        <v>516</v>
      </c>
      <c r="H7583" s="41" t="s">
        <v>183</v>
      </c>
      <c r="I7583" s="42" t="s">
        <v>21</v>
      </c>
      <c r="J7583" s="43" t="s">
        <v>10</v>
      </c>
      <c r="K7583" s="44">
        <v>761</v>
      </c>
      <c r="L7583" s="45">
        <v>26614.996320334099</v>
      </c>
      <c r="M7583" s="46">
        <v>28189.370717871039</v>
      </c>
      <c r="N7583" s="45"/>
      <c r="O7583" s="46"/>
    </row>
    <row r="7584" spans="1:15" x14ac:dyDescent="0.2">
      <c r="A7584" s="11" t="str">
        <f t="shared" si="708"/>
        <v>4412106 - Alle regionerUnder 1 år</v>
      </c>
      <c r="B7584" s="12" t="str">
        <f t="shared" si="711"/>
        <v>441210</v>
      </c>
      <c r="C7584" s="14">
        <f t="shared" si="709"/>
        <v>0</v>
      </c>
      <c r="D7584" s="14">
        <f t="shared" si="710"/>
        <v>0</v>
      </c>
      <c r="E7584" s="19" t="str">
        <f t="shared" si="712"/>
        <v>441210 - Postbudarbejde</v>
      </c>
      <c r="F7584" s="19" t="str">
        <f t="shared" si="713"/>
        <v>Under 1 år</v>
      </c>
      <c r="G7584" s="40" t="s">
        <v>516</v>
      </c>
      <c r="H7584" s="41" t="s">
        <v>183</v>
      </c>
      <c r="I7584" s="42" t="s">
        <v>11</v>
      </c>
      <c r="J7584" s="43" t="s">
        <v>13</v>
      </c>
      <c r="K7584" s="44">
        <v>1117</v>
      </c>
      <c r="L7584" s="45">
        <v>24229.619734972457</v>
      </c>
      <c r="M7584" s="46">
        <v>25662.890381102592</v>
      </c>
      <c r="N7584" s="45"/>
      <c r="O7584" s="46"/>
    </row>
    <row r="7585" spans="1:15" x14ac:dyDescent="0.2">
      <c r="A7585" s="11" t="str">
        <f t="shared" si="708"/>
        <v>4412106 - Alle regioner1 år</v>
      </c>
      <c r="B7585" s="12" t="str">
        <f t="shared" si="711"/>
        <v>441210</v>
      </c>
      <c r="C7585" s="14">
        <f t="shared" si="709"/>
        <v>0</v>
      </c>
      <c r="D7585" s="14">
        <f t="shared" si="710"/>
        <v>0</v>
      </c>
      <c r="E7585" s="19" t="str">
        <f t="shared" si="712"/>
        <v>441210 - Postbudarbejde</v>
      </c>
      <c r="F7585" s="19" t="str">
        <f t="shared" si="713"/>
        <v>1 år</v>
      </c>
      <c r="G7585" s="40" t="s">
        <v>516</v>
      </c>
      <c r="H7585" s="41" t="s">
        <v>183</v>
      </c>
      <c r="I7585" s="42" t="s">
        <v>11</v>
      </c>
      <c r="J7585" s="43" t="s">
        <v>22</v>
      </c>
      <c r="K7585" s="44">
        <v>589</v>
      </c>
      <c r="L7585" s="45">
        <v>25358.714014240861</v>
      </c>
      <c r="M7585" s="46">
        <v>26858.774717536155</v>
      </c>
      <c r="N7585" s="45"/>
      <c r="O7585" s="46"/>
    </row>
    <row r="7586" spans="1:15" x14ac:dyDescent="0.2">
      <c r="A7586" s="11" t="str">
        <f t="shared" si="708"/>
        <v>4412106 - Alle regioner2 år</v>
      </c>
      <c r="B7586" s="12" t="str">
        <f t="shared" si="711"/>
        <v>441210</v>
      </c>
      <c r="C7586" s="14">
        <f t="shared" si="709"/>
        <v>0</v>
      </c>
      <c r="D7586" s="14">
        <f t="shared" si="710"/>
        <v>0</v>
      </c>
      <c r="E7586" s="19" t="str">
        <f t="shared" si="712"/>
        <v>441210 - Postbudarbejde</v>
      </c>
      <c r="F7586" s="19" t="str">
        <f t="shared" si="713"/>
        <v>2 år</v>
      </c>
      <c r="G7586" s="40" t="s">
        <v>516</v>
      </c>
      <c r="H7586" s="41" t="s">
        <v>183</v>
      </c>
      <c r="I7586" s="42" t="s">
        <v>11</v>
      </c>
      <c r="J7586" s="43" t="s">
        <v>23</v>
      </c>
      <c r="K7586" s="44">
        <v>466</v>
      </c>
      <c r="L7586" s="45">
        <v>25245.329805418281</v>
      </c>
      <c r="M7586" s="46">
        <v>26738.683417970195</v>
      </c>
      <c r="N7586" s="45"/>
      <c r="O7586" s="46"/>
    </row>
    <row r="7587" spans="1:15" x14ac:dyDescent="0.2">
      <c r="A7587" s="11" t="str">
        <f t="shared" si="708"/>
        <v>4412106 - Alle regioner3 år</v>
      </c>
      <c r="B7587" s="12" t="str">
        <f t="shared" si="711"/>
        <v>441210</v>
      </c>
      <c r="C7587" s="14">
        <f t="shared" si="709"/>
        <v>0</v>
      </c>
      <c r="D7587" s="14">
        <f t="shared" si="710"/>
        <v>0</v>
      </c>
      <c r="E7587" s="19" t="str">
        <f t="shared" si="712"/>
        <v>441210 - Postbudarbejde</v>
      </c>
      <c r="F7587" s="19" t="str">
        <f t="shared" si="713"/>
        <v>3 år</v>
      </c>
      <c r="G7587" s="40" t="s">
        <v>516</v>
      </c>
      <c r="H7587" s="41" t="s">
        <v>183</v>
      </c>
      <c r="I7587" s="42" t="s">
        <v>11</v>
      </c>
      <c r="J7587" s="43" t="s">
        <v>14</v>
      </c>
      <c r="K7587" s="44">
        <v>341</v>
      </c>
      <c r="L7587" s="45">
        <v>25402.174847715964</v>
      </c>
      <c r="M7587" s="46">
        <v>26904.806418303338</v>
      </c>
      <c r="N7587" s="45"/>
      <c r="O7587" s="46"/>
    </row>
    <row r="7588" spans="1:15" x14ac:dyDescent="0.2">
      <c r="A7588" s="11" t="str">
        <f t="shared" si="708"/>
        <v>4412106 - Alle regioner4 år</v>
      </c>
      <c r="B7588" s="12" t="str">
        <f t="shared" si="711"/>
        <v>441210</v>
      </c>
      <c r="C7588" s="14">
        <f t="shared" si="709"/>
        <v>0</v>
      </c>
      <c r="D7588" s="14">
        <f t="shared" si="710"/>
        <v>0</v>
      </c>
      <c r="E7588" s="19" t="str">
        <f t="shared" si="712"/>
        <v>441210 - Postbudarbejde</v>
      </c>
      <c r="F7588" s="19" t="str">
        <f t="shared" si="713"/>
        <v>4 år</v>
      </c>
      <c r="G7588" s="40" t="s">
        <v>516</v>
      </c>
      <c r="H7588" s="41" t="s">
        <v>183</v>
      </c>
      <c r="I7588" s="42" t="s">
        <v>11</v>
      </c>
      <c r="J7588" s="43" t="s">
        <v>24</v>
      </c>
      <c r="K7588" s="44">
        <v>263</v>
      </c>
      <c r="L7588" s="45">
        <v>25950.531216635329</v>
      </c>
      <c r="M7588" s="46">
        <v>27485.600072487079</v>
      </c>
      <c r="N7588" s="45"/>
      <c r="O7588" s="46"/>
    </row>
    <row r="7589" spans="1:15" x14ac:dyDescent="0.2">
      <c r="A7589" s="11" t="str">
        <f t="shared" si="708"/>
        <v>4412106 - Alle regioner5-9 år</v>
      </c>
      <c r="B7589" s="12" t="str">
        <f t="shared" si="711"/>
        <v>441210</v>
      </c>
      <c r="C7589" s="14">
        <f t="shared" si="709"/>
        <v>0</v>
      </c>
      <c r="D7589" s="14">
        <f t="shared" si="710"/>
        <v>0</v>
      </c>
      <c r="E7589" s="19" t="str">
        <f t="shared" si="712"/>
        <v>441210 - Postbudarbejde</v>
      </c>
      <c r="F7589" s="19" t="str">
        <f t="shared" si="713"/>
        <v>5-9 år</v>
      </c>
      <c r="G7589" s="40" t="s">
        <v>516</v>
      </c>
      <c r="H7589" s="41" t="s">
        <v>183</v>
      </c>
      <c r="I7589" s="42" t="s">
        <v>11</v>
      </c>
      <c r="J7589" s="43" t="s">
        <v>15</v>
      </c>
      <c r="K7589" s="44">
        <v>804</v>
      </c>
      <c r="L7589" s="45">
        <v>26886.414032984951</v>
      </c>
      <c r="M7589" s="46">
        <v>28476.843781148</v>
      </c>
      <c r="N7589" s="45"/>
      <c r="O7589" s="46"/>
    </row>
    <row r="7590" spans="1:15" x14ac:dyDescent="0.2">
      <c r="A7590" s="11" t="str">
        <f t="shared" si="708"/>
        <v>4412106 - Alle regioner0-4 år</v>
      </c>
      <c r="B7590" s="12" t="str">
        <f t="shared" si="711"/>
        <v>441210</v>
      </c>
      <c r="C7590" s="14">
        <f t="shared" si="709"/>
        <v>0</v>
      </c>
      <c r="D7590" s="14">
        <f t="shared" si="710"/>
        <v>0</v>
      </c>
      <c r="E7590" s="19" t="str">
        <f t="shared" si="712"/>
        <v>441210 - Postbudarbejde</v>
      </c>
      <c r="F7590" s="19" t="str">
        <f t="shared" si="713"/>
        <v>0-4 år</v>
      </c>
      <c r="G7590" s="40" t="s">
        <v>516</v>
      </c>
      <c r="H7590" s="41" t="s">
        <v>183</v>
      </c>
      <c r="I7590" s="42" t="s">
        <v>11</v>
      </c>
      <c r="J7590" s="43" t="s">
        <v>16</v>
      </c>
      <c r="K7590" s="44">
        <v>2776</v>
      </c>
      <c r="L7590" s="45">
        <v>24895.956799164807</v>
      </c>
      <c r="M7590" s="46">
        <v>26368.643720291489</v>
      </c>
      <c r="N7590" s="45"/>
      <c r="O7590" s="46"/>
    </row>
    <row r="7591" spans="1:15" x14ac:dyDescent="0.2">
      <c r="A7591" s="11" t="str">
        <f t="shared" si="708"/>
        <v>4412106 - Alle regioner10-14 år</v>
      </c>
      <c r="B7591" s="12" t="str">
        <f t="shared" si="711"/>
        <v>441210</v>
      </c>
      <c r="C7591" s="14">
        <f t="shared" si="709"/>
        <v>0</v>
      </c>
      <c r="D7591" s="14">
        <f t="shared" si="710"/>
        <v>0</v>
      </c>
      <c r="E7591" s="19" t="str">
        <f t="shared" si="712"/>
        <v>441210 - Postbudarbejde</v>
      </c>
      <c r="F7591" s="19" t="str">
        <f t="shared" si="713"/>
        <v>10-14 år</v>
      </c>
      <c r="G7591" s="40" t="s">
        <v>516</v>
      </c>
      <c r="H7591" s="41" t="s">
        <v>183</v>
      </c>
      <c r="I7591" s="42" t="s">
        <v>11</v>
      </c>
      <c r="J7591" s="43" t="s">
        <v>17</v>
      </c>
      <c r="K7591" s="44">
        <v>516</v>
      </c>
      <c r="L7591" s="45">
        <v>27974.424939770841</v>
      </c>
      <c r="M7591" s="46">
        <v>29629.214513322102</v>
      </c>
      <c r="N7591" s="45"/>
      <c r="O7591" s="46"/>
    </row>
    <row r="7592" spans="1:15" x14ac:dyDescent="0.2">
      <c r="A7592" s="11" t="str">
        <f t="shared" si="708"/>
        <v>4412106 - Alle regioner15-20 år</v>
      </c>
      <c r="B7592" s="12" t="str">
        <f t="shared" si="711"/>
        <v>441210</v>
      </c>
      <c r="C7592" s="14">
        <f t="shared" si="709"/>
        <v>0</v>
      </c>
      <c r="D7592" s="14">
        <f t="shared" si="710"/>
        <v>0</v>
      </c>
      <c r="E7592" s="19" t="str">
        <f t="shared" si="712"/>
        <v>441210 - Postbudarbejde</v>
      </c>
      <c r="F7592" s="19" t="str">
        <f t="shared" si="713"/>
        <v>15-20 år</v>
      </c>
      <c r="G7592" s="40" t="s">
        <v>516</v>
      </c>
      <c r="H7592" s="41" t="s">
        <v>183</v>
      </c>
      <c r="I7592" s="42" t="s">
        <v>11</v>
      </c>
      <c r="J7592" s="43" t="s">
        <v>18</v>
      </c>
      <c r="K7592" s="44">
        <v>509</v>
      </c>
      <c r="L7592" s="45">
        <v>29852.170370678625</v>
      </c>
      <c r="M7592" s="46">
        <v>31618.035455792313</v>
      </c>
      <c r="N7592" s="45"/>
      <c r="O7592" s="46"/>
    </row>
    <row r="7593" spans="1:15" x14ac:dyDescent="0.2">
      <c r="A7593" s="11" t="str">
        <f t="shared" si="708"/>
        <v>4412106 - Alle regioner20-24 år</v>
      </c>
      <c r="B7593" s="12" t="str">
        <f t="shared" si="711"/>
        <v>441210</v>
      </c>
      <c r="C7593" s="14">
        <f t="shared" si="709"/>
        <v>0</v>
      </c>
      <c r="D7593" s="14">
        <f t="shared" si="710"/>
        <v>0</v>
      </c>
      <c r="E7593" s="19" t="str">
        <f t="shared" si="712"/>
        <v>441210 - Postbudarbejde</v>
      </c>
      <c r="F7593" s="19" t="str">
        <f t="shared" si="713"/>
        <v>20-24 år</v>
      </c>
      <c r="G7593" s="40" t="s">
        <v>516</v>
      </c>
      <c r="H7593" s="41" t="s">
        <v>183</v>
      </c>
      <c r="I7593" s="42" t="s">
        <v>11</v>
      </c>
      <c r="J7593" s="43" t="s">
        <v>19</v>
      </c>
      <c r="K7593" s="44">
        <v>628</v>
      </c>
      <c r="L7593" s="45">
        <v>30571.064611808124</v>
      </c>
      <c r="M7593" s="46">
        <v>32379.454921203218</v>
      </c>
      <c r="N7593" s="45"/>
      <c r="O7593" s="46"/>
    </row>
    <row r="7594" spans="1:15" x14ac:dyDescent="0.2">
      <c r="A7594" s="11" t="str">
        <f t="shared" si="708"/>
        <v>4412106 - Alle regioner25 år og derover</v>
      </c>
      <c r="B7594" s="12" t="str">
        <f t="shared" si="711"/>
        <v>441210</v>
      </c>
      <c r="C7594" s="14">
        <f t="shared" si="709"/>
        <v>0</v>
      </c>
      <c r="D7594" s="14">
        <f t="shared" si="710"/>
        <v>0</v>
      </c>
      <c r="E7594" s="19" t="str">
        <f t="shared" si="712"/>
        <v>441210 - Postbudarbejde</v>
      </c>
      <c r="F7594" s="19" t="str">
        <f t="shared" si="713"/>
        <v>25 år og derover</v>
      </c>
      <c r="G7594" s="40" t="s">
        <v>516</v>
      </c>
      <c r="H7594" s="41" t="s">
        <v>183</v>
      </c>
      <c r="I7594" s="42" t="s">
        <v>11</v>
      </c>
      <c r="J7594" s="43" t="s">
        <v>9</v>
      </c>
      <c r="K7594" s="44">
        <v>2906</v>
      </c>
      <c r="L7594" s="45">
        <v>31661.496624858009</v>
      </c>
      <c r="M7594" s="46">
        <v>33534.389976933926</v>
      </c>
      <c r="N7594" s="45"/>
      <c r="O7594" s="46"/>
    </row>
    <row r="7595" spans="1:15" x14ac:dyDescent="0.2">
      <c r="A7595" s="11" t="str">
        <f t="shared" si="708"/>
        <v>4412106 - Alle regionerAlle uanset erf.</v>
      </c>
      <c r="B7595" s="12" t="str">
        <f t="shared" si="711"/>
        <v>441210</v>
      </c>
      <c r="C7595" s="14">
        <f t="shared" si="709"/>
        <v>0</v>
      </c>
      <c r="D7595" s="14">
        <f t="shared" si="710"/>
        <v>0</v>
      </c>
      <c r="E7595" s="19" t="str">
        <f t="shared" si="712"/>
        <v>441210 - Postbudarbejde</v>
      </c>
      <c r="F7595" s="19" t="str">
        <f t="shared" si="713"/>
        <v>Alle uanset erf.</v>
      </c>
      <c r="G7595" s="40" t="s">
        <v>516</v>
      </c>
      <c r="H7595" s="41" t="s">
        <v>183</v>
      </c>
      <c r="I7595" s="42" t="s">
        <v>11</v>
      </c>
      <c r="J7595" s="43" t="s">
        <v>10</v>
      </c>
      <c r="K7595" s="44">
        <v>8139</v>
      </c>
      <c r="L7595" s="45">
        <v>28234.691602966075</v>
      </c>
      <c r="M7595" s="46">
        <v>29904.876901774449</v>
      </c>
      <c r="N7595" s="45"/>
      <c r="O7595" s="46"/>
    </row>
    <row r="7596" spans="1:15" x14ac:dyDescent="0.2">
      <c r="A7596" s="11" t="str">
        <f t="shared" si="708"/>
        <v>4412201 - Region Hovedstaden25 år og derover</v>
      </c>
      <c r="B7596" s="12" t="str">
        <f t="shared" si="711"/>
        <v>441220</v>
      </c>
      <c r="C7596" s="14">
        <f t="shared" si="709"/>
        <v>0</v>
      </c>
      <c r="D7596" s="14">
        <f t="shared" si="710"/>
        <v>0</v>
      </c>
      <c r="E7596" s="19" t="str">
        <f t="shared" si="712"/>
        <v>441220 - Betjentarbejde, intern postsortering og omdeling</v>
      </c>
      <c r="F7596" s="19" t="str">
        <f t="shared" si="713"/>
        <v>25 år og derover</v>
      </c>
      <c r="G7596" s="40" t="s">
        <v>516</v>
      </c>
      <c r="H7596" s="41" t="s">
        <v>184</v>
      </c>
      <c r="I7596" s="42" t="s">
        <v>8</v>
      </c>
      <c r="J7596" s="43" t="s">
        <v>9</v>
      </c>
      <c r="K7596" s="44">
        <v>43</v>
      </c>
      <c r="L7596" s="45">
        <v>35846.038770782798</v>
      </c>
      <c r="M7596" s="46">
        <v>37969.814513261714</v>
      </c>
      <c r="N7596" s="45"/>
      <c r="O7596" s="46"/>
    </row>
    <row r="7597" spans="1:15" x14ac:dyDescent="0.2">
      <c r="A7597" s="11" t="str">
        <f t="shared" si="708"/>
        <v>4412201 - Region HovedstadenAlle uanset erf.</v>
      </c>
      <c r="B7597" s="12" t="str">
        <f t="shared" si="711"/>
        <v>441220</v>
      </c>
      <c r="C7597" s="14">
        <f t="shared" si="709"/>
        <v>0</v>
      </c>
      <c r="D7597" s="14">
        <f t="shared" si="710"/>
        <v>0</v>
      </c>
      <c r="E7597" s="19" t="str">
        <f t="shared" si="712"/>
        <v>441220 - Betjentarbejde, intern postsortering og omdeling</v>
      </c>
      <c r="F7597" s="19" t="str">
        <f t="shared" si="713"/>
        <v>Alle uanset erf.</v>
      </c>
      <c r="G7597" s="40" t="s">
        <v>516</v>
      </c>
      <c r="H7597" s="41" t="s">
        <v>184</v>
      </c>
      <c r="I7597" s="42" t="s">
        <v>8</v>
      </c>
      <c r="J7597" s="43" t="s">
        <v>10</v>
      </c>
      <c r="K7597" s="44">
        <v>60</v>
      </c>
      <c r="L7597" s="45">
        <v>33152.316271982279</v>
      </c>
      <c r="M7597" s="46">
        <v>35116.496625511689</v>
      </c>
      <c r="N7597" s="45"/>
      <c r="O7597" s="46"/>
    </row>
    <row r="7598" spans="1:15" x14ac:dyDescent="0.2">
      <c r="A7598" s="11" t="str">
        <f t="shared" si="708"/>
        <v>4412204 - Region Midtjylland25 år og derover</v>
      </c>
      <c r="B7598" s="12" t="str">
        <f t="shared" si="711"/>
        <v>441220</v>
      </c>
      <c r="C7598" s="14">
        <f t="shared" si="709"/>
        <v>0</v>
      </c>
      <c r="D7598" s="14">
        <f t="shared" si="710"/>
        <v>0</v>
      </c>
      <c r="E7598" s="19" t="str">
        <f t="shared" si="712"/>
        <v>441220 - Betjentarbejde, intern postsortering og omdeling</v>
      </c>
      <c r="F7598" s="19" t="str">
        <f t="shared" si="713"/>
        <v>25 år og derover</v>
      </c>
      <c r="G7598" s="40" t="s">
        <v>516</v>
      </c>
      <c r="H7598" s="41" t="s">
        <v>184</v>
      </c>
      <c r="I7598" s="42" t="s">
        <v>517</v>
      </c>
      <c r="J7598" s="43" t="s">
        <v>9</v>
      </c>
      <c r="K7598" s="44">
        <v>21</v>
      </c>
      <c r="L7598" s="45">
        <v>28903.865313842787</v>
      </c>
      <c r="M7598" s="46">
        <v>30673.336528343949</v>
      </c>
      <c r="N7598" s="45"/>
      <c r="O7598" s="46"/>
    </row>
    <row r="7599" spans="1:15" x14ac:dyDescent="0.2">
      <c r="A7599" s="11" t="str">
        <f t="shared" si="708"/>
        <v>4412204 - Region MidtjyllandAlle uanset erf.</v>
      </c>
      <c r="B7599" s="12" t="str">
        <f t="shared" si="711"/>
        <v>441220</v>
      </c>
      <c r="C7599" s="14">
        <f t="shared" si="709"/>
        <v>0</v>
      </c>
      <c r="D7599" s="14">
        <f t="shared" si="710"/>
        <v>0</v>
      </c>
      <c r="E7599" s="19" t="str">
        <f t="shared" si="712"/>
        <v>441220 - Betjentarbejde, intern postsortering og omdeling</v>
      </c>
      <c r="F7599" s="19" t="str">
        <f t="shared" si="713"/>
        <v>Alle uanset erf.</v>
      </c>
      <c r="G7599" s="40" t="s">
        <v>516</v>
      </c>
      <c r="H7599" s="41" t="s">
        <v>184</v>
      </c>
      <c r="I7599" s="42" t="s">
        <v>517</v>
      </c>
      <c r="J7599" s="43" t="s">
        <v>10</v>
      </c>
      <c r="K7599" s="44">
        <v>27</v>
      </c>
      <c r="L7599" s="45">
        <v>28903.865313842787</v>
      </c>
      <c r="M7599" s="46">
        <v>30673.336528343949</v>
      </c>
      <c r="N7599" s="45"/>
      <c r="O7599" s="46"/>
    </row>
    <row r="7600" spans="1:15" x14ac:dyDescent="0.2">
      <c r="A7600" s="11" t="str">
        <f t="shared" si="708"/>
        <v>4412205 - Region NordjyllandAlle uanset erf.</v>
      </c>
      <c r="B7600" s="12" t="str">
        <f t="shared" si="711"/>
        <v>441220</v>
      </c>
      <c r="C7600" s="14">
        <f t="shared" si="709"/>
        <v>0</v>
      </c>
      <c r="D7600" s="14">
        <f t="shared" si="710"/>
        <v>0</v>
      </c>
      <c r="E7600" s="19" t="str">
        <f t="shared" si="712"/>
        <v>441220 - Betjentarbejde, intern postsortering og omdeling</v>
      </c>
      <c r="F7600" s="19" t="str">
        <f t="shared" si="713"/>
        <v>Alle uanset erf.</v>
      </c>
      <c r="G7600" s="40" t="s">
        <v>516</v>
      </c>
      <c r="H7600" s="41" t="s">
        <v>184</v>
      </c>
      <c r="I7600" s="42" t="s">
        <v>21</v>
      </c>
      <c r="J7600" s="43" t="s">
        <v>10</v>
      </c>
      <c r="K7600" s="44">
        <v>13</v>
      </c>
      <c r="L7600" s="45">
        <v>21997.849879701567</v>
      </c>
      <c r="M7600" s="46">
        <v>23004.997638115852</v>
      </c>
      <c r="N7600" s="45"/>
      <c r="O7600" s="46"/>
    </row>
    <row r="7601" spans="1:15" x14ac:dyDescent="0.2">
      <c r="A7601" s="11" t="str">
        <f t="shared" si="708"/>
        <v>4412206 - Alle regioner0-4 år</v>
      </c>
      <c r="B7601" s="12" t="str">
        <f t="shared" si="711"/>
        <v>441220</v>
      </c>
      <c r="C7601" s="14">
        <f t="shared" si="709"/>
        <v>0</v>
      </c>
      <c r="D7601" s="14">
        <f t="shared" si="710"/>
        <v>0</v>
      </c>
      <c r="E7601" s="19" t="str">
        <f t="shared" si="712"/>
        <v>441220 - Betjentarbejde, intern postsortering og omdeling</v>
      </c>
      <c r="F7601" s="19" t="str">
        <f t="shared" si="713"/>
        <v>0-4 år</v>
      </c>
      <c r="G7601" s="40" t="s">
        <v>516</v>
      </c>
      <c r="H7601" s="41" t="s">
        <v>184</v>
      </c>
      <c r="I7601" s="42" t="s">
        <v>11</v>
      </c>
      <c r="J7601" s="43" t="s">
        <v>16</v>
      </c>
      <c r="K7601" s="44">
        <v>15</v>
      </c>
      <c r="L7601" s="45">
        <v>21997.849879701567</v>
      </c>
      <c r="M7601" s="46">
        <v>23154.212719712945</v>
      </c>
      <c r="N7601" s="45"/>
      <c r="O7601" s="46"/>
    </row>
    <row r="7602" spans="1:15" x14ac:dyDescent="0.2">
      <c r="A7602" s="11" t="str">
        <f t="shared" si="708"/>
        <v>4412206 - Alle regioner25 år og derover</v>
      </c>
      <c r="B7602" s="12" t="str">
        <f t="shared" si="711"/>
        <v>441220</v>
      </c>
      <c r="C7602" s="14">
        <f t="shared" si="709"/>
        <v>0</v>
      </c>
      <c r="D7602" s="14">
        <f t="shared" si="710"/>
        <v>0</v>
      </c>
      <c r="E7602" s="19" t="str">
        <f t="shared" si="712"/>
        <v>441220 - Betjentarbejde, intern postsortering og omdeling</v>
      </c>
      <c r="F7602" s="19" t="str">
        <f t="shared" si="713"/>
        <v>25 år og derover</v>
      </c>
      <c r="G7602" s="40" t="s">
        <v>516</v>
      </c>
      <c r="H7602" s="41" t="s">
        <v>184</v>
      </c>
      <c r="I7602" s="42" t="s">
        <v>11</v>
      </c>
      <c r="J7602" s="43" t="s">
        <v>9</v>
      </c>
      <c r="K7602" s="44">
        <v>77</v>
      </c>
      <c r="L7602" s="45">
        <v>32558.254411872687</v>
      </c>
      <c r="M7602" s="46">
        <v>34540.579870055692</v>
      </c>
      <c r="N7602" s="45"/>
      <c r="O7602" s="46"/>
    </row>
    <row r="7603" spans="1:15" x14ac:dyDescent="0.2">
      <c r="A7603" s="11" t="str">
        <f t="shared" si="708"/>
        <v>4412206 - Alle regionerAlle uanset erf.</v>
      </c>
      <c r="B7603" s="12" t="str">
        <f t="shared" si="711"/>
        <v>441220</v>
      </c>
      <c r="C7603" s="14">
        <f t="shared" si="709"/>
        <v>0</v>
      </c>
      <c r="D7603" s="14">
        <f t="shared" si="710"/>
        <v>0</v>
      </c>
      <c r="E7603" s="19" t="str">
        <f t="shared" si="712"/>
        <v>441220 - Betjentarbejde, intern postsortering og omdeling</v>
      </c>
      <c r="F7603" s="19" t="str">
        <f t="shared" si="713"/>
        <v>Alle uanset erf.</v>
      </c>
      <c r="G7603" s="40" t="s">
        <v>516</v>
      </c>
      <c r="H7603" s="41" t="s">
        <v>184</v>
      </c>
      <c r="I7603" s="42" t="s">
        <v>11</v>
      </c>
      <c r="J7603" s="43" t="s">
        <v>10</v>
      </c>
      <c r="K7603" s="44">
        <v>114</v>
      </c>
      <c r="L7603" s="45">
        <v>30702.101361358622</v>
      </c>
      <c r="M7603" s="46">
        <v>32571.414021012217</v>
      </c>
      <c r="N7603" s="45"/>
      <c r="O7603" s="46"/>
    </row>
    <row r="7604" spans="1:15" x14ac:dyDescent="0.2">
      <c r="A7604" s="11" t="str">
        <f t="shared" si="708"/>
        <v>4413001 - Region Hovedstaden25 år og derover</v>
      </c>
      <c r="B7604" s="12" t="str">
        <f t="shared" si="711"/>
        <v>441300</v>
      </c>
      <c r="C7604" s="14">
        <f t="shared" si="709"/>
        <v>0</v>
      </c>
      <c r="D7604" s="14">
        <f t="shared" si="710"/>
        <v>0</v>
      </c>
      <c r="E7604" s="19" t="str">
        <f t="shared" si="712"/>
        <v>441300 - Korrekturlæsning og beslægtede funktioner</v>
      </c>
      <c r="F7604" s="19" t="str">
        <f t="shared" si="713"/>
        <v>25 år og derover</v>
      </c>
      <c r="G7604" s="40" t="s">
        <v>516</v>
      </c>
      <c r="H7604" s="41" t="s">
        <v>385</v>
      </c>
      <c r="I7604" s="42" t="s">
        <v>8</v>
      </c>
      <c r="J7604" s="43" t="s">
        <v>9</v>
      </c>
      <c r="K7604" s="44">
        <v>18</v>
      </c>
      <c r="L7604" s="45">
        <v>38432.586555598813</v>
      </c>
      <c r="M7604" s="46">
        <v>40774.793792692006</v>
      </c>
      <c r="N7604" s="45"/>
      <c r="O7604" s="46"/>
    </row>
    <row r="7605" spans="1:15" x14ac:dyDescent="0.2">
      <c r="A7605" s="11" t="str">
        <f t="shared" si="708"/>
        <v>4413001 - Region HovedstadenAlle uanset erf.</v>
      </c>
      <c r="B7605" s="12" t="str">
        <f t="shared" si="711"/>
        <v>441300</v>
      </c>
      <c r="C7605" s="14">
        <f t="shared" si="709"/>
        <v>0</v>
      </c>
      <c r="D7605" s="14">
        <f t="shared" si="710"/>
        <v>0</v>
      </c>
      <c r="E7605" s="19" t="str">
        <f t="shared" si="712"/>
        <v>441300 - Korrekturlæsning og beslægtede funktioner</v>
      </c>
      <c r="F7605" s="19" t="str">
        <f t="shared" si="713"/>
        <v>Alle uanset erf.</v>
      </c>
      <c r="G7605" s="40" t="s">
        <v>516</v>
      </c>
      <c r="H7605" s="41" t="s">
        <v>385</v>
      </c>
      <c r="I7605" s="42" t="s">
        <v>8</v>
      </c>
      <c r="J7605" s="43" t="s">
        <v>10</v>
      </c>
      <c r="K7605" s="44">
        <v>35</v>
      </c>
      <c r="L7605" s="45">
        <v>35575.766745506764</v>
      </c>
      <c r="M7605" s="46">
        <v>37631.875992654554</v>
      </c>
      <c r="N7605" s="45"/>
      <c r="O7605" s="46"/>
    </row>
    <row r="7606" spans="1:15" x14ac:dyDescent="0.2">
      <c r="A7606" s="11" t="str">
        <f t="shared" si="708"/>
        <v>4413004 - Region MidtjyllandAlle uanset erf.</v>
      </c>
      <c r="B7606" s="12" t="str">
        <f t="shared" si="711"/>
        <v>441300</v>
      </c>
      <c r="C7606" s="14">
        <f t="shared" si="709"/>
        <v>0</v>
      </c>
      <c r="D7606" s="14">
        <f t="shared" si="710"/>
        <v>0</v>
      </c>
      <c r="E7606" s="19" t="str">
        <f t="shared" si="712"/>
        <v>441300 - Korrekturlæsning og beslægtede funktioner</v>
      </c>
      <c r="F7606" s="19" t="str">
        <f t="shared" si="713"/>
        <v>Alle uanset erf.</v>
      </c>
      <c r="G7606" s="40" t="s">
        <v>516</v>
      </c>
      <c r="H7606" s="41" t="s">
        <v>385</v>
      </c>
      <c r="I7606" s="42" t="s">
        <v>517</v>
      </c>
      <c r="J7606" s="43" t="s">
        <v>10</v>
      </c>
      <c r="K7606" s="44">
        <v>11</v>
      </c>
      <c r="L7606" s="45">
        <v>25990.997561234886</v>
      </c>
      <c r="M7606" s="46">
        <v>27493.152969733572</v>
      </c>
      <c r="N7606" s="45"/>
      <c r="O7606" s="46"/>
    </row>
    <row r="7607" spans="1:15" x14ac:dyDescent="0.2">
      <c r="A7607" s="11" t="str">
        <f t="shared" si="708"/>
        <v>4413006 - Alle regioner0-4 år</v>
      </c>
      <c r="B7607" s="12" t="str">
        <f t="shared" si="711"/>
        <v>441300</v>
      </c>
      <c r="C7607" s="14">
        <f t="shared" si="709"/>
        <v>0</v>
      </c>
      <c r="D7607" s="14">
        <f t="shared" si="710"/>
        <v>0</v>
      </c>
      <c r="E7607" s="19" t="str">
        <f t="shared" si="712"/>
        <v>441300 - Korrekturlæsning og beslægtede funktioner</v>
      </c>
      <c r="F7607" s="19" t="str">
        <f t="shared" si="713"/>
        <v>0-4 år</v>
      </c>
      <c r="G7607" s="40" t="s">
        <v>516</v>
      </c>
      <c r="H7607" s="41" t="s">
        <v>385</v>
      </c>
      <c r="I7607" s="42" t="s">
        <v>11</v>
      </c>
      <c r="J7607" s="43" t="s">
        <v>16</v>
      </c>
      <c r="K7607" s="44">
        <v>11</v>
      </c>
      <c r="L7607" s="45">
        <v>25999.436174094146</v>
      </c>
      <c r="M7607" s="46">
        <v>27502.07929407512</v>
      </c>
      <c r="N7607" s="45"/>
      <c r="O7607" s="46"/>
    </row>
    <row r="7608" spans="1:15" x14ac:dyDescent="0.2">
      <c r="A7608" s="11" t="str">
        <f t="shared" si="708"/>
        <v>4413006 - Alle regioner25 år og derover</v>
      </c>
      <c r="B7608" s="12" t="str">
        <f t="shared" si="711"/>
        <v>441300</v>
      </c>
      <c r="C7608" s="14">
        <f t="shared" si="709"/>
        <v>0</v>
      </c>
      <c r="D7608" s="14">
        <f t="shared" si="710"/>
        <v>0</v>
      </c>
      <c r="E7608" s="19" t="str">
        <f t="shared" si="712"/>
        <v>441300 - Korrekturlæsning og beslægtede funktioner</v>
      </c>
      <c r="F7608" s="19" t="str">
        <f t="shared" si="713"/>
        <v>25 år og derover</v>
      </c>
      <c r="G7608" s="40" t="s">
        <v>516</v>
      </c>
      <c r="H7608" s="41" t="s">
        <v>385</v>
      </c>
      <c r="I7608" s="42" t="s">
        <v>11</v>
      </c>
      <c r="J7608" s="43" t="s">
        <v>9</v>
      </c>
      <c r="K7608" s="44">
        <v>19</v>
      </c>
      <c r="L7608" s="45">
        <v>38432.586555598813</v>
      </c>
      <c r="M7608" s="46">
        <v>40774.793792692006</v>
      </c>
      <c r="N7608" s="45"/>
      <c r="O7608" s="46"/>
    </row>
    <row r="7609" spans="1:15" x14ac:dyDescent="0.2">
      <c r="A7609" s="11" t="str">
        <f t="shared" si="708"/>
        <v>4413006 - Alle regionerAlle uanset erf.</v>
      </c>
      <c r="B7609" s="12" t="str">
        <f t="shared" si="711"/>
        <v>441300</v>
      </c>
      <c r="C7609" s="14">
        <f t="shared" si="709"/>
        <v>0</v>
      </c>
      <c r="D7609" s="14">
        <f t="shared" si="710"/>
        <v>0</v>
      </c>
      <c r="E7609" s="19" t="str">
        <f t="shared" si="712"/>
        <v>441300 - Korrekturlæsning og beslægtede funktioner</v>
      </c>
      <c r="F7609" s="19" t="str">
        <f t="shared" si="713"/>
        <v>Alle uanset erf.</v>
      </c>
      <c r="G7609" s="40" t="s">
        <v>516</v>
      </c>
      <c r="H7609" s="41" t="s">
        <v>385</v>
      </c>
      <c r="I7609" s="42" t="s">
        <v>11</v>
      </c>
      <c r="J7609" s="43" t="s">
        <v>10</v>
      </c>
      <c r="K7609" s="44">
        <v>47</v>
      </c>
      <c r="L7609" s="45">
        <v>29475.543579634854</v>
      </c>
      <c r="M7609" s="46">
        <v>31179.089090047477</v>
      </c>
      <c r="N7609" s="45"/>
      <c r="O7609" s="46"/>
    </row>
    <row r="7610" spans="1:15" x14ac:dyDescent="0.2">
      <c r="A7610" s="11" t="str">
        <f t="shared" si="708"/>
        <v>4415001 - Region HovedstadenUnder 1 år</v>
      </c>
      <c r="B7610" s="12" t="str">
        <f t="shared" si="711"/>
        <v>441500</v>
      </c>
      <c r="C7610" s="14">
        <f t="shared" si="709"/>
        <v>0</v>
      </c>
      <c r="D7610" s="14">
        <f t="shared" si="710"/>
        <v>0</v>
      </c>
      <c r="E7610" s="19" t="str">
        <f t="shared" si="712"/>
        <v>441500 - Arbejde med arkivering og kopiering</v>
      </c>
      <c r="F7610" s="19" t="str">
        <f t="shared" si="713"/>
        <v>Under 1 år</v>
      </c>
      <c r="G7610" s="40" t="s">
        <v>516</v>
      </c>
      <c r="H7610" s="41" t="s">
        <v>386</v>
      </c>
      <c r="I7610" s="42" t="s">
        <v>8</v>
      </c>
      <c r="J7610" s="43" t="s">
        <v>13</v>
      </c>
      <c r="K7610" s="44">
        <v>57</v>
      </c>
      <c r="L7610" s="45">
        <v>27425.007373050226</v>
      </c>
      <c r="M7610" s="46">
        <v>29074.64032232176</v>
      </c>
      <c r="N7610" s="45"/>
      <c r="O7610" s="46"/>
    </row>
    <row r="7611" spans="1:15" x14ac:dyDescent="0.2">
      <c r="A7611" s="11" t="str">
        <f t="shared" si="708"/>
        <v>4415001 - Region Hovedstaden1 år</v>
      </c>
      <c r="B7611" s="12" t="str">
        <f t="shared" si="711"/>
        <v>441500</v>
      </c>
      <c r="C7611" s="14">
        <f t="shared" si="709"/>
        <v>0</v>
      </c>
      <c r="D7611" s="14">
        <f t="shared" si="710"/>
        <v>0</v>
      </c>
      <c r="E7611" s="19" t="str">
        <f t="shared" si="712"/>
        <v>441500 - Arbejde med arkivering og kopiering</v>
      </c>
      <c r="F7611" s="19" t="str">
        <f t="shared" si="713"/>
        <v>1 år</v>
      </c>
      <c r="G7611" s="40" t="s">
        <v>516</v>
      </c>
      <c r="H7611" s="41" t="s">
        <v>386</v>
      </c>
      <c r="I7611" s="42" t="s">
        <v>8</v>
      </c>
      <c r="J7611" s="43" t="s">
        <v>22</v>
      </c>
      <c r="K7611" s="44">
        <v>33</v>
      </c>
      <c r="L7611" s="45">
        <v>25911.967436816987</v>
      </c>
      <c r="M7611" s="46">
        <v>27470.589999166008</v>
      </c>
      <c r="N7611" s="45"/>
      <c r="O7611" s="46"/>
    </row>
    <row r="7612" spans="1:15" x14ac:dyDescent="0.2">
      <c r="A7612" s="11" t="str">
        <f t="shared" si="708"/>
        <v>4415001 - Region Hovedstaden2 år</v>
      </c>
      <c r="B7612" s="12" t="str">
        <f t="shared" si="711"/>
        <v>441500</v>
      </c>
      <c r="C7612" s="14">
        <f t="shared" si="709"/>
        <v>0</v>
      </c>
      <c r="D7612" s="14">
        <f t="shared" si="710"/>
        <v>0</v>
      </c>
      <c r="E7612" s="19" t="str">
        <f t="shared" si="712"/>
        <v>441500 - Arbejde med arkivering og kopiering</v>
      </c>
      <c r="F7612" s="19" t="str">
        <f t="shared" si="713"/>
        <v>2 år</v>
      </c>
      <c r="G7612" s="40" t="s">
        <v>516</v>
      </c>
      <c r="H7612" s="41" t="s">
        <v>386</v>
      </c>
      <c r="I7612" s="42" t="s">
        <v>8</v>
      </c>
      <c r="J7612" s="43" t="s">
        <v>23</v>
      </c>
      <c r="K7612" s="44">
        <v>25</v>
      </c>
      <c r="L7612" s="45">
        <v>25780.724427378005</v>
      </c>
      <c r="M7612" s="46">
        <v>27331.452632953038</v>
      </c>
      <c r="N7612" s="45"/>
      <c r="O7612" s="46"/>
    </row>
    <row r="7613" spans="1:15" x14ac:dyDescent="0.2">
      <c r="A7613" s="11" t="str">
        <f t="shared" si="708"/>
        <v>4415001 - Region Hovedstaden3 år</v>
      </c>
      <c r="B7613" s="12" t="str">
        <f t="shared" si="711"/>
        <v>441500</v>
      </c>
      <c r="C7613" s="14">
        <f t="shared" si="709"/>
        <v>0</v>
      </c>
      <c r="D7613" s="14">
        <f t="shared" si="710"/>
        <v>0</v>
      </c>
      <c r="E7613" s="19" t="str">
        <f t="shared" si="712"/>
        <v>441500 - Arbejde med arkivering og kopiering</v>
      </c>
      <c r="F7613" s="19" t="str">
        <f t="shared" si="713"/>
        <v>3 år</v>
      </c>
      <c r="G7613" s="40" t="s">
        <v>516</v>
      </c>
      <c r="H7613" s="41" t="s">
        <v>386</v>
      </c>
      <c r="I7613" s="42" t="s">
        <v>8</v>
      </c>
      <c r="J7613" s="43" t="s">
        <v>14</v>
      </c>
      <c r="K7613" s="44">
        <v>14</v>
      </c>
      <c r="L7613" s="45">
        <v>23609.008783066693</v>
      </c>
      <c r="M7613" s="46">
        <v>25029.106807414322</v>
      </c>
      <c r="N7613" s="45"/>
      <c r="O7613" s="46"/>
    </row>
    <row r="7614" spans="1:15" x14ac:dyDescent="0.2">
      <c r="A7614" s="11" t="str">
        <f t="shared" si="708"/>
        <v>4415001 - Region Hovedstaden5-9 år</v>
      </c>
      <c r="B7614" s="12" t="str">
        <f t="shared" si="711"/>
        <v>441500</v>
      </c>
      <c r="C7614" s="14">
        <f t="shared" si="709"/>
        <v>0</v>
      </c>
      <c r="D7614" s="14">
        <f t="shared" si="710"/>
        <v>0</v>
      </c>
      <c r="E7614" s="19" t="str">
        <f t="shared" si="712"/>
        <v>441500 - Arbejde med arkivering og kopiering</v>
      </c>
      <c r="F7614" s="19" t="str">
        <f t="shared" si="713"/>
        <v>5-9 år</v>
      </c>
      <c r="G7614" s="40" t="s">
        <v>516</v>
      </c>
      <c r="H7614" s="41" t="s">
        <v>386</v>
      </c>
      <c r="I7614" s="42" t="s">
        <v>8</v>
      </c>
      <c r="J7614" s="43" t="s">
        <v>15</v>
      </c>
      <c r="K7614" s="44">
        <v>11</v>
      </c>
      <c r="L7614" s="45">
        <v>26228.710854860117</v>
      </c>
      <c r="M7614" s="46">
        <v>27429.564005873945</v>
      </c>
      <c r="N7614" s="45"/>
      <c r="O7614" s="46"/>
    </row>
    <row r="7615" spans="1:15" x14ac:dyDescent="0.2">
      <c r="A7615" s="11" t="str">
        <f t="shared" si="708"/>
        <v>4415001 - Region Hovedstaden0-4 år</v>
      </c>
      <c r="B7615" s="12" t="str">
        <f t="shared" si="711"/>
        <v>441500</v>
      </c>
      <c r="C7615" s="14">
        <f t="shared" si="709"/>
        <v>0</v>
      </c>
      <c r="D7615" s="14">
        <f t="shared" si="710"/>
        <v>0</v>
      </c>
      <c r="E7615" s="19" t="str">
        <f t="shared" si="712"/>
        <v>441500 - Arbejde med arkivering og kopiering</v>
      </c>
      <c r="F7615" s="19" t="str">
        <f t="shared" si="713"/>
        <v>0-4 år</v>
      </c>
      <c r="G7615" s="40" t="s">
        <v>516</v>
      </c>
      <c r="H7615" s="41" t="s">
        <v>386</v>
      </c>
      <c r="I7615" s="42" t="s">
        <v>8</v>
      </c>
      <c r="J7615" s="43" t="s">
        <v>16</v>
      </c>
      <c r="K7615" s="44">
        <v>139</v>
      </c>
      <c r="L7615" s="45">
        <v>26491.361220477738</v>
      </c>
      <c r="M7615" s="46">
        <v>28084.834715157558</v>
      </c>
      <c r="N7615" s="45"/>
      <c r="O7615" s="46"/>
    </row>
    <row r="7616" spans="1:15" x14ac:dyDescent="0.2">
      <c r="A7616" s="11" t="str">
        <f t="shared" si="708"/>
        <v>4415001 - Region HovedstadenAlle uanset erf.</v>
      </c>
      <c r="B7616" s="12" t="str">
        <f t="shared" si="711"/>
        <v>441500</v>
      </c>
      <c r="C7616" s="14">
        <f t="shared" si="709"/>
        <v>0</v>
      </c>
      <c r="D7616" s="14">
        <f t="shared" si="710"/>
        <v>0</v>
      </c>
      <c r="E7616" s="19" t="str">
        <f t="shared" si="712"/>
        <v>441500 - Arbejde med arkivering og kopiering</v>
      </c>
      <c r="F7616" s="19" t="str">
        <f t="shared" si="713"/>
        <v>Alle uanset erf.</v>
      </c>
      <c r="G7616" s="40" t="s">
        <v>516</v>
      </c>
      <c r="H7616" s="41" t="s">
        <v>386</v>
      </c>
      <c r="I7616" s="42" t="s">
        <v>8</v>
      </c>
      <c r="J7616" s="43" t="s">
        <v>10</v>
      </c>
      <c r="K7616" s="44">
        <v>161</v>
      </c>
      <c r="L7616" s="45">
        <v>26521.367828534516</v>
      </c>
      <c r="M7616" s="46">
        <v>28116.646241210274</v>
      </c>
      <c r="N7616" s="45"/>
      <c r="O7616" s="46"/>
    </row>
    <row r="7617" spans="1:15" x14ac:dyDescent="0.2">
      <c r="A7617" s="11" t="str">
        <f t="shared" si="708"/>
        <v>4415003 - Region SyddanmarkUnder 1 år</v>
      </c>
      <c r="B7617" s="12" t="str">
        <f t="shared" si="711"/>
        <v>441500</v>
      </c>
      <c r="C7617" s="14">
        <f t="shared" si="709"/>
        <v>0</v>
      </c>
      <c r="D7617" s="14">
        <f t="shared" si="710"/>
        <v>0</v>
      </c>
      <c r="E7617" s="19" t="str">
        <f t="shared" si="712"/>
        <v>441500 - Arbejde med arkivering og kopiering</v>
      </c>
      <c r="F7617" s="19" t="str">
        <f t="shared" si="713"/>
        <v>Under 1 år</v>
      </c>
      <c r="G7617" s="40" t="s">
        <v>516</v>
      </c>
      <c r="H7617" s="41" t="s">
        <v>386</v>
      </c>
      <c r="I7617" s="42" t="s">
        <v>544</v>
      </c>
      <c r="J7617" s="43" t="s">
        <v>13</v>
      </c>
      <c r="K7617" s="44">
        <v>11</v>
      </c>
      <c r="L7617" s="45">
        <v>24759.981710165004</v>
      </c>
      <c r="M7617" s="46">
        <v>26281.699283933951</v>
      </c>
      <c r="N7617" s="45"/>
      <c r="O7617" s="46"/>
    </row>
    <row r="7618" spans="1:15" x14ac:dyDescent="0.2">
      <c r="A7618" s="11" t="str">
        <f t="shared" ref="A7618:A7681" si="714">B7618&amp;I7618&amp;F7618</f>
        <v>4415003 - Region Syddanmark0-4 år</v>
      </c>
      <c r="B7618" s="12" t="str">
        <f t="shared" si="711"/>
        <v>441500</v>
      </c>
      <c r="C7618" s="14">
        <f t="shared" ref="C7618:C7681" si="715">N7618*1.2</f>
        <v>0</v>
      </c>
      <c r="D7618" s="14">
        <f t="shared" ref="D7618:D7681" si="716">O7618*1.2</f>
        <v>0</v>
      </c>
      <c r="E7618" s="19" t="str">
        <f t="shared" si="712"/>
        <v>441500 - Arbejde med arkivering og kopiering</v>
      </c>
      <c r="F7618" s="19" t="str">
        <f t="shared" si="713"/>
        <v>0-4 år</v>
      </c>
      <c r="G7618" s="40" t="s">
        <v>516</v>
      </c>
      <c r="H7618" s="41" t="s">
        <v>386</v>
      </c>
      <c r="I7618" s="42" t="s">
        <v>544</v>
      </c>
      <c r="J7618" s="43" t="s">
        <v>16</v>
      </c>
      <c r="K7618" s="44">
        <v>30</v>
      </c>
      <c r="L7618" s="45">
        <v>24838.067828347273</v>
      </c>
      <c r="M7618" s="46">
        <v>26362.721488671868</v>
      </c>
      <c r="N7618" s="45"/>
      <c r="O7618" s="46"/>
    </row>
    <row r="7619" spans="1:15" x14ac:dyDescent="0.2">
      <c r="A7619" s="11" t="str">
        <f t="shared" si="714"/>
        <v>4415003 - Region SyddanmarkAlle uanset erf.</v>
      </c>
      <c r="B7619" s="12" t="str">
        <f t="shared" ref="B7619:B7682" si="717">LEFT(E7619,6)</f>
        <v>441500</v>
      </c>
      <c r="C7619" s="14">
        <f t="shared" si="715"/>
        <v>0</v>
      </c>
      <c r="D7619" s="14">
        <f t="shared" si="716"/>
        <v>0</v>
      </c>
      <c r="E7619" s="19" t="str">
        <f t="shared" ref="E7619:E7682" si="718">TRIM(H7619)</f>
        <v>441500 - Arbejde med arkivering og kopiering</v>
      </c>
      <c r="F7619" s="19" t="str">
        <f t="shared" ref="F7619:F7682" si="719">MID(J7619,6,30)</f>
        <v>Alle uanset erf.</v>
      </c>
      <c r="G7619" s="40" t="s">
        <v>516</v>
      </c>
      <c r="H7619" s="41" t="s">
        <v>386</v>
      </c>
      <c r="I7619" s="42" t="s">
        <v>544</v>
      </c>
      <c r="J7619" s="43" t="s">
        <v>10</v>
      </c>
      <c r="K7619" s="44">
        <v>52</v>
      </c>
      <c r="L7619" s="45">
        <v>24838.067828347273</v>
      </c>
      <c r="M7619" s="46">
        <v>26362.721488671868</v>
      </c>
      <c r="N7619" s="45"/>
      <c r="O7619" s="46"/>
    </row>
    <row r="7620" spans="1:15" x14ac:dyDescent="0.2">
      <c r="A7620" s="11" t="str">
        <f t="shared" si="714"/>
        <v>4415004 - Region MidtjyllandUnder 1 år</v>
      </c>
      <c r="B7620" s="12" t="str">
        <f t="shared" si="717"/>
        <v>441500</v>
      </c>
      <c r="C7620" s="14">
        <f t="shared" si="715"/>
        <v>0</v>
      </c>
      <c r="D7620" s="14">
        <f t="shared" si="716"/>
        <v>0</v>
      </c>
      <c r="E7620" s="19" t="str">
        <f t="shared" si="718"/>
        <v>441500 - Arbejde med arkivering og kopiering</v>
      </c>
      <c r="F7620" s="19" t="str">
        <f t="shared" si="719"/>
        <v>Under 1 år</v>
      </c>
      <c r="G7620" s="40" t="s">
        <v>516</v>
      </c>
      <c r="H7620" s="41" t="s">
        <v>386</v>
      </c>
      <c r="I7620" s="42" t="s">
        <v>517</v>
      </c>
      <c r="J7620" s="43" t="s">
        <v>13</v>
      </c>
      <c r="K7620" s="44">
        <v>42</v>
      </c>
      <c r="L7620" s="45">
        <v>25221.584212741709</v>
      </c>
      <c r="M7620" s="46">
        <v>26654.614128521716</v>
      </c>
      <c r="N7620" s="45"/>
      <c r="O7620" s="46"/>
    </row>
    <row r="7621" spans="1:15" x14ac:dyDescent="0.2">
      <c r="A7621" s="11" t="str">
        <f t="shared" si="714"/>
        <v>4415004 - Region Midtjylland1 år</v>
      </c>
      <c r="B7621" s="12" t="str">
        <f t="shared" si="717"/>
        <v>441500</v>
      </c>
      <c r="C7621" s="14">
        <f t="shared" si="715"/>
        <v>0</v>
      </c>
      <c r="D7621" s="14">
        <f t="shared" si="716"/>
        <v>0</v>
      </c>
      <c r="E7621" s="19" t="str">
        <f t="shared" si="718"/>
        <v>441500 - Arbejde med arkivering og kopiering</v>
      </c>
      <c r="F7621" s="19" t="str">
        <f t="shared" si="719"/>
        <v>1 år</v>
      </c>
      <c r="G7621" s="40" t="s">
        <v>516</v>
      </c>
      <c r="H7621" s="41" t="s">
        <v>386</v>
      </c>
      <c r="I7621" s="42" t="s">
        <v>517</v>
      </c>
      <c r="J7621" s="43" t="s">
        <v>22</v>
      </c>
      <c r="K7621" s="44">
        <v>33</v>
      </c>
      <c r="L7621" s="45">
        <v>26243.687856972912</v>
      </c>
      <c r="M7621" s="46">
        <v>27753.714392752008</v>
      </c>
      <c r="N7621" s="45"/>
      <c r="O7621" s="46"/>
    </row>
    <row r="7622" spans="1:15" x14ac:dyDescent="0.2">
      <c r="A7622" s="11" t="str">
        <f t="shared" si="714"/>
        <v>4415004 - Region Midtjylland2 år</v>
      </c>
      <c r="B7622" s="12" t="str">
        <f t="shared" si="717"/>
        <v>441500</v>
      </c>
      <c r="C7622" s="14">
        <f t="shared" si="715"/>
        <v>0</v>
      </c>
      <c r="D7622" s="14">
        <f t="shared" si="716"/>
        <v>0</v>
      </c>
      <c r="E7622" s="19" t="str">
        <f t="shared" si="718"/>
        <v>441500 - Arbejde med arkivering og kopiering</v>
      </c>
      <c r="F7622" s="19" t="str">
        <f t="shared" si="719"/>
        <v>2 år</v>
      </c>
      <c r="G7622" s="40" t="s">
        <v>516</v>
      </c>
      <c r="H7622" s="41" t="s">
        <v>386</v>
      </c>
      <c r="I7622" s="42" t="s">
        <v>517</v>
      </c>
      <c r="J7622" s="43" t="s">
        <v>23</v>
      </c>
      <c r="K7622" s="44">
        <v>17</v>
      </c>
      <c r="L7622" s="45">
        <v>24694.318475641932</v>
      </c>
      <c r="M7622" s="46">
        <v>26097.390416995891</v>
      </c>
      <c r="N7622" s="45"/>
      <c r="O7622" s="46"/>
    </row>
    <row r="7623" spans="1:15" x14ac:dyDescent="0.2">
      <c r="A7623" s="11" t="str">
        <f t="shared" si="714"/>
        <v>4415004 - Region Midtjylland5-9 år</v>
      </c>
      <c r="B7623" s="12" t="str">
        <f t="shared" si="717"/>
        <v>441500</v>
      </c>
      <c r="C7623" s="14">
        <f t="shared" si="715"/>
        <v>0</v>
      </c>
      <c r="D7623" s="14">
        <f t="shared" si="716"/>
        <v>0</v>
      </c>
      <c r="E7623" s="19" t="str">
        <f t="shared" si="718"/>
        <v>441500 - Arbejde med arkivering og kopiering</v>
      </c>
      <c r="F7623" s="19" t="str">
        <f t="shared" si="719"/>
        <v>5-9 år</v>
      </c>
      <c r="G7623" s="40" t="s">
        <v>516</v>
      </c>
      <c r="H7623" s="41" t="s">
        <v>386</v>
      </c>
      <c r="I7623" s="42" t="s">
        <v>517</v>
      </c>
      <c r="J7623" s="43" t="s">
        <v>15</v>
      </c>
      <c r="K7623" s="44">
        <v>23</v>
      </c>
      <c r="L7623" s="45">
        <v>23114.958464450436</v>
      </c>
      <c r="M7623" s="46">
        <v>24465.210193066552</v>
      </c>
      <c r="N7623" s="45"/>
      <c r="O7623" s="46"/>
    </row>
    <row r="7624" spans="1:15" x14ac:dyDescent="0.2">
      <c r="A7624" s="11" t="str">
        <f t="shared" si="714"/>
        <v>4415004 - Region Midtjylland0-4 år</v>
      </c>
      <c r="B7624" s="12" t="str">
        <f t="shared" si="717"/>
        <v>441500</v>
      </c>
      <c r="C7624" s="14">
        <f t="shared" si="715"/>
        <v>0</v>
      </c>
      <c r="D7624" s="14">
        <f t="shared" si="716"/>
        <v>0</v>
      </c>
      <c r="E7624" s="19" t="str">
        <f t="shared" si="718"/>
        <v>441500 - Arbejde med arkivering og kopiering</v>
      </c>
      <c r="F7624" s="19" t="str">
        <f t="shared" si="719"/>
        <v>0-4 år</v>
      </c>
      <c r="G7624" s="40" t="s">
        <v>516</v>
      </c>
      <c r="H7624" s="41" t="s">
        <v>386</v>
      </c>
      <c r="I7624" s="42" t="s">
        <v>517</v>
      </c>
      <c r="J7624" s="43" t="s">
        <v>16</v>
      </c>
      <c r="K7624" s="44">
        <v>107</v>
      </c>
      <c r="L7624" s="45">
        <v>25221.584212741709</v>
      </c>
      <c r="M7624" s="46">
        <v>26654.614128521716</v>
      </c>
      <c r="N7624" s="45"/>
      <c r="O7624" s="46"/>
    </row>
    <row r="7625" spans="1:15" x14ac:dyDescent="0.2">
      <c r="A7625" s="11" t="str">
        <f t="shared" si="714"/>
        <v>4415004 - Region Midtjylland25 år og derover</v>
      </c>
      <c r="B7625" s="12" t="str">
        <f t="shared" si="717"/>
        <v>441500</v>
      </c>
      <c r="C7625" s="14">
        <f t="shared" si="715"/>
        <v>0</v>
      </c>
      <c r="D7625" s="14">
        <f t="shared" si="716"/>
        <v>0</v>
      </c>
      <c r="E7625" s="19" t="str">
        <f t="shared" si="718"/>
        <v>441500 - Arbejde med arkivering og kopiering</v>
      </c>
      <c r="F7625" s="19" t="str">
        <f t="shared" si="719"/>
        <v>25 år og derover</v>
      </c>
      <c r="G7625" s="40" t="s">
        <v>516</v>
      </c>
      <c r="H7625" s="41" t="s">
        <v>386</v>
      </c>
      <c r="I7625" s="42" t="s">
        <v>517</v>
      </c>
      <c r="J7625" s="43" t="s">
        <v>9</v>
      </c>
      <c r="K7625" s="44">
        <v>14</v>
      </c>
      <c r="L7625" s="45">
        <v>28899.446395031067</v>
      </c>
      <c r="M7625" s="46">
        <v>30611.656316392382</v>
      </c>
      <c r="N7625" s="45"/>
      <c r="O7625" s="46"/>
    </row>
    <row r="7626" spans="1:15" x14ac:dyDescent="0.2">
      <c r="A7626" s="11" t="str">
        <f t="shared" si="714"/>
        <v>4415004 - Region MidtjyllandAlle uanset erf.</v>
      </c>
      <c r="B7626" s="12" t="str">
        <f t="shared" si="717"/>
        <v>441500</v>
      </c>
      <c r="C7626" s="14">
        <f t="shared" si="715"/>
        <v>0</v>
      </c>
      <c r="D7626" s="14">
        <f t="shared" si="716"/>
        <v>0</v>
      </c>
      <c r="E7626" s="19" t="str">
        <f t="shared" si="718"/>
        <v>441500 - Arbejde med arkivering og kopiering</v>
      </c>
      <c r="F7626" s="19" t="str">
        <f t="shared" si="719"/>
        <v>Alle uanset erf.</v>
      </c>
      <c r="G7626" s="40" t="s">
        <v>516</v>
      </c>
      <c r="H7626" s="41" t="s">
        <v>386</v>
      </c>
      <c r="I7626" s="42" t="s">
        <v>517</v>
      </c>
      <c r="J7626" s="43" t="s">
        <v>10</v>
      </c>
      <c r="K7626" s="44">
        <v>150</v>
      </c>
      <c r="L7626" s="45">
        <v>25221.584212741709</v>
      </c>
      <c r="M7626" s="46">
        <v>26654.614128521716</v>
      </c>
      <c r="N7626" s="45"/>
      <c r="O7626" s="46"/>
    </row>
    <row r="7627" spans="1:15" x14ac:dyDescent="0.2">
      <c r="A7627" s="11" t="str">
        <f t="shared" si="714"/>
        <v>4415005 - Region Nordjylland0-4 år</v>
      </c>
      <c r="B7627" s="12" t="str">
        <f t="shared" si="717"/>
        <v>441500</v>
      </c>
      <c r="C7627" s="14">
        <f t="shared" si="715"/>
        <v>0</v>
      </c>
      <c r="D7627" s="14">
        <f t="shared" si="716"/>
        <v>0</v>
      </c>
      <c r="E7627" s="19" t="str">
        <f t="shared" si="718"/>
        <v>441500 - Arbejde med arkivering og kopiering</v>
      </c>
      <c r="F7627" s="19" t="str">
        <f t="shared" si="719"/>
        <v>0-4 år</v>
      </c>
      <c r="G7627" s="40" t="s">
        <v>516</v>
      </c>
      <c r="H7627" s="41" t="s">
        <v>386</v>
      </c>
      <c r="I7627" s="42" t="s">
        <v>21</v>
      </c>
      <c r="J7627" s="43" t="s">
        <v>16</v>
      </c>
      <c r="K7627" s="44">
        <v>14</v>
      </c>
      <c r="L7627" s="45">
        <v>20894.639334636151</v>
      </c>
      <c r="M7627" s="46">
        <v>22081.832267217062</v>
      </c>
      <c r="N7627" s="45"/>
      <c r="O7627" s="46"/>
    </row>
    <row r="7628" spans="1:15" x14ac:dyDescent="0.2">
      <c r="A7628" s="11" t="str">
        <f t="shared" si="714"/>
        <v>4415005 - Region NordjyllandAlle uanset erf.</v>
      </c>
      <c r="B7628" s="12" t="str">
        <f t="shared" si="717"/>
        <v>441500</v>
      </c>
      <c r="C7628" s="14">
        <f t="shared" si="715"/>
        <v>0</v>
      </c>
      <c r="D7628" s="14">
        <f t="shared" si="716"/>
        <v>0</v>
      </c>
      <c r="E7628" s="19" t="str">
        <f t="shared" si="718"/>
        <v>441500 - Arbejde med arkivering og kopiering</v>
      </c>
      <c r="F7628" s="19" t="str">
        <f t="shared" si="719"/>
        <v>Alle uanset erf.</v>
      </c>
      <c r="G7628" s="40" t="s">
        <v>516</v>
      </c>
      <c r="H7628" s="41" t="s">
        <v>386</v>
      </c>
      <c r="I7628" s="42" t="s">
        <v>21</v>
      </c>
      <c r="J7628" s="43" t="s">
        <v>10</v>
      </c>
      <c r="K7628" s="44">
        <v>18</v>
      </c>
      <c r="L7628" s="45">
        <v>21747.299131790252</v>
      </c>
      <c r="M7628" s="46">
        <v>22982.938542382355</v>
      </c>
      <c r="N7628" s="45"/>
      <c r="O7628" s="46"/>
    </row>
    <row r="7629" spans="1:15" x14ac:dyDescent="0.2">
      <c r="A7629" s="11" t="str">
        <f t="shared" si="714"/>
        <v>4415006 - Alle regionerUnder 1 år</v>
      </c>
      <c r="B7629" s="12" t="str">
        <f t="shared" si="717"/>
        <v>441500</v>
      </c>
      <c r="C7629" s="14">
        <f t="shared" si="715"/>
        <v>0</v>
      </c>
      <c r="D7629" s="14">
        <f t="shared" si="716"/>
        <v>0</v>
      </c>
      <c r="E7629" s="19" t="str">
        <f t="shared" si="718"/>
        <v>441500 - Arbejde med arkivering og kopiering</v>
      </c>
      <c r="F7629" s="19" t="str">
        <f t="shared" si="719"/>
        <v>Under 1 år</v>
      </c>
      <c r="G7629" s="40" t="s">
        <v>516</v>
      </c>
      <c r="H7629" s="41" t="s">
        <v>386</v>
      </c>
      <c r="I7629" s="42" t="s">
        <v>11</v>
      </c>
      <c r="J7629" s="43" t="s">
        <v>13</v>
      </c>
      <c r="K7629" s="44">
        <v>118</v>
      </c>
      <c r="L7629" s="45">
        <v>25344.489211959437</v>
      </c>
      <c r="M7629" s="46">
        <v>26824.84633419893</v>
      </c>
      <c r="N7629" s="45"/>
      <c r="O7629" s="46"/>
    </row>
    <row r="7630" spans="1:15" x14ac:dyDescent="0.2">
      <c r="A7630" s="11" t="str">
        <f t="shared" si="714"/>
        <v>4415006 - Alle regioner1 år</v>
      </c>
      <c r="B7630" s="12" t="str">
        <f t="shared" si="717"/>
        <v>441500</v>
      </c>
      <c r="C7630" s="14">
        <f t="shared" si="715"/>
        <v>0</v>
      </c>
      <c r="D7630" s="14">
        <f t="shared" si="716"/>
        <v>0</v>
      </c>
      <c r="E7630" s="19" t="str">
        <f t="shared" si="718"/>
        <v>441500 - Arbejde med arkivering og kopiering</v>
      </c>
      <c r="F7630" s="19" t="str">
        <f t="shared" si="719"/>
        <v>1 år</v>
      </c>
      <c r="G7630" s="40" t="s">
        <v>516</v>
      </c>
      <c r="H7630" s="41" t="s">
        <v>386</v>
      </c>
      <c r="I7630" s="42" t="s">
        <v>11</v>
      </c>
      <c r="J7630" s="43" t="s">
        <v>22</v>
      </c>
      <c r="K7630" s="44">
        <v>78</v>
      </c>
      <c r="L7630" s="45">
        <v>25709.885338356842</v>
      </c>
      <c r="M7630" s="46">
        <v>27256.352524280865</v>
      </c>
      <c r="N7630" s="45"/>
      <c r="O7630" s="46"/>
    </row>
    <row r="7631" spans="1:15" x14ac:dyDescent="0.2">
      <c r="A7631" s="11" t="str">
        <f t="shared" si="714"/>
        <v>4415006 - Alle regioner2 år</v>
      </c>
      <c r="B7631" s="12" t="str">
        <f t="shared" si="717"/>
        <v>441500</v>
      </c>
      <c r="C7631" s="14">
        <f t="shared" si="715"/>
        <v>0</v>
      </c>
      <c r="D7631" s="14">
        <f t="shared" si="716"/>
        <v>0</v>
      </c>
      <c r="E7631" s="19" t="str">
        <f t="shared" si="718"/>
        <v>441500 - Arbejde med arkivering og kopiering</v>
      </c>
      <c r="F7631" s="19" t="str">
        <f t="shared" si="719"/>
        <v>2 år</v>
      </c>
      <c r="G7631" s="40" t="s">
        <v>516</v>
      </c>
      <c r="H7631" s="41" t="s">
        <v>386</v>
      </c>
      <c r="I7631" s="42" t="s">
        <v>11</v>
      </c>
      <c r="J7631" s="43" t="s">
        <v>23</v>
      </c>
      <c r="K7631" s="44">
        <v>47</v>
      </c>
      <c r="L7631" s="45">
        <v>24694.318475641932</v>
      </c>
      <c r="M7631" s="46">
        <v>26097.390416995891</v>
      </c>
      <c r="N7631" s="45"/>
      <c r="O7631" s="46"/>
    </row>
    <row r="7632" spans="1:15" x14ac:dyDescent="0.2">
      <c r="A7632" s="11" t="str">
        <f t="shared" si="714"/>
        <v>4415006 - Alle regioner3 år</v>
      </c>
      <c r="B7632" s="12" t="str">
        <f t="shared" si="717"/>
        <v>441500</v>
      </c>
      <c r="C7632" s="14">
        <f t="shared" si="715"/>
        <v>0</v>
      </c>
      <c r="D7632" s="14">
        <f t="shared" si="716"/>
        <v>0</v>
      </c>
      <c r="E7632" s="19" t="str">
        <f t="shared" si="718"/>
        <v>441500 - Arbejde med arkivering og kopiering</v>
      </c>
      <c r="F7632" s="19" t="str">
        <f t="shared" si="719"/>
        <v>3 år</v>
      </c>
      <c r="G7632" s="40" t="s">
        <v>516</v>
      </c>
      <c r="H7632" s="41" t="s">
        <v>386</v>
      </c>
      <c r="I7632" s="42" t="s">
        <v>11</v>
      </c>
      <c r="J7632" s="43" t="s">
        <v>14</v>
      </c>
      <c r="K7632" s="44">
        <v>25</v>
      </c>
      <c r="L7632" s="45">
        <v>23684.434807276255</v>
      </c>
      <c r="M7632" s="46">
        <v>25093.256941474734</v>
      </c>
      <c r="N7632" s="45"/>
      <c r="O7632" s="46"/>
    </row>
    <row r="7633" spans="1:15" x14ac:dyDescent="0.2">
      <c r="A7633" s="11" t="str">
        <f t="shared" si="714"/>
        <v>4415006 - Alle regioner4 år</v>
      </c>
      <c r="B7633" s="12" t="str">
        <f t="shared" si="717"/>
        <v>441500</v>
      </c>
      <c r="C7633" s="14">
        <f t="shared" si="715"/>
        <v>0</v>
      </c>
      <c r="D7633" s="14">
        <f t="shared" si="716"/>
        <v>0</v>
      </c>
      <c r="E7633" s="19" t="str">
        <f t="shared" si="718"/>
        <v>441500 - Arbejde med arkivering og kopiering</v>
      </c>
      <c r="F7633" s="19" t="str">
        <f t="shared" si="719"/>
        <v>4 år</v>
      </c>
      <c r="G7633" s="40" t="s">
        <v>516</v>
      </c>
      <c r="H7633" s="41" t="s">
        <v>386</v>
      </c>
      <c r="I7633" s="42" t="s">
        <v>11</v>
      </c>
      <c r="J7633" s="43" t="s">
        <v>24</v>
      </c>
      <c r="K7633" s="44">
        <v>28</v>
      </c>
      <c r="L7633" s="45">
        <v>23773.423550015235</v>
      </c>
      <c r="M7633" s="46">
        <v>25124.172450652091</v>
      </c>
      <c r="N7633" s="45"/>
      <c r="O7633" s="46"/>
    </row>
    <row r="7634" spans="1:15" x14ac:dyDescent="0.2">
      <c r="A7634" s="11" t="str">
        <f t="shared" si="714"/>
        <v>4415006 - Alle regioner5-9 år</v>
      </c>
      <c r="B7634" s="12" t="str">
        <f t="shared" si="717"/>
        <v>441500</v>
      </c>
      <c r="C7634" s="14">
        <f t="shared" si="715"/>
        <v>0</v>
      </c>
      <c r="D7634" s="14">
        <f t="shared" si="716"/>
        <v>0</v>
      </c>
      <c r="E7634" s="19" t="str">
        <f t="shared" si="718"/>
        <v>441500 - Arbejde med arkivering og kopiering</v>
      </c>
      <c r="F7634" s="19" t="str">
        <f t="shared" si="719"/>
        <v>5-9 år</v>
      </c>
      <c r="G7634" s="40" t="s">
        <v>516</v>
      </c>
      <c r="H7634" s="41" t="s">
        <v>386</v>
      </c>
      <c r="I7634" s="42" t="s">
        <v>11</v>
      </c>
      <c r="J7634" s="43" t="s">
        <v>15</v>
      </c>
      <c r="K7634" s="44">
        <v>46</v>
      </c>
      <c r="L7634" s="45">
        <v>23743.651402830321</v>
      </c>
      <c r="M7634" s="46">
        <v>25092.708721478786</v>
      </c>
      <c r="N7634" s="45"/>
      <c r="O7634" s="46"/>
    </row>
    <row r="7635" spans="1:15" x14ac:dyDescent="0.2">
      <c r="A7635" s="11" t="str">
        <f t="shared" si="714"/>
        <v>4415006 - Alle regioner0-4 år</v>
      </c>
      <c r="B7635" s="12" t="str">
        <f t="shared" si="717"/>
        <v>441500</v>
      </c>
      <c r="C7635" s="14">
        <f t="shared" si="715"/>
        <v>0</v>
      </c>
      <c r="D7635" s="14">
        <f t="shared" si="716"/>
        <v>0</v>
      </c>
      <c r="E7635" s="19" t="str">
        <f t="shared" si="718"/>
        <v>441500 - Arbejde med arkivering og kopiering</v>
      </c>
      <c r="F7635" s="19" t="str">
        <f t="shared" si="719"/>
        <v>0-4 år</v>
      </c>
      <c r="G7635" s="40" t="s">
        <v>516</v>
      </c>
      <c r="H7635" s="41" t="s">
        <v>386</v>
      </c>
      <c r="I7635" s="42" t="s">
        <v>11</v>
      </c>
      <c r="J7635" s="43" t="s">
        <v>16</v>
      </c>
      <c r="K7635" s="44">
        <v>296</v>
      </c>
      <c r="L7635" s="45">
        <v>25221.584212741709</v>
      </c>
      <c r="M7635" s="46">
        <v>26723.328976809036</v>
      </c>
      <c r="N7635" s="45"/>
      <c r="O7635" s="46"/>
    </row>
    <row r="7636" spans="1:15" x14ac:dyDescent="0.2">
      <c r="A7636" s="11" t="str">
        <f t="shared" si="714"/>
        <v>4415006 - Alle regioner25 år og derover</v>
      </c>
      <c r="B7636" s="12" t="str">
        <f t="shared" si="717"/>
        <v>441500</v>
      </c>
      <c r="C7636" s="14">
        <f t="shared" si="715"/>
        <v>0</v>
      </c>
      <c r="D7636" s="14">
        <f t="shared" si="716"/>
        <v>0</v>
      </c>
      <c r="E7636" s="19" t="str">
        <f t="shared" si="718"/>
        <v>441500 - Arbejde med arkivering og kopiering</v>
      </c>
      <c r="F7636" s="19" t="str">
        <f t="shared" si="719"/>
        <v>25 år og derover</v>
      </c>
      <c r="G7636" s="40" t="s">
        <v>516</v>
      </c>
      <c r="H7636" s="41" t="s">
        <v>386</v>
      </c>
      <c r="I7636" s="42" t="s">
        <v>11</v>
      </c>
      <c r="J7636" s="43" t="s">
        <v>9</v>
      </c>
      <c r="K7636" s="44">
        <v>29</v>
      </c>
      <c r="L7636" s="45">
        <v>28226.248521296886</v>
      </c>
      <c r="M7636" s="46">
        <v>29887.595057998784</v>
      </c>
      <c r="N7636" s="45"/>
      <c r="O7636" s="46"/>
    </row>
    <row r="7637" spans="1:15" x14ac:dyDescent="0.2">
      <c r="A7637" s="11" t="str">
        <f t="shared" si="714"/>
        <v>4415006 - Alle regionerAlle uanset erf.</v>
      </c>
      <c r="B7637" s="12" t="str">
        <f t="shared" si="717"/>
        <v>441500</v>
      </c>
      <c r="C7637" s="14">
        <f t="shared" si="715"/>
        <v>0</v>
      </c>
      <c r="D7637" s="14">
        <f t="shared" si="716"/>
        <v>0</v>
      </c>
      <c r="E7637" s="19" t="str">
        <f t="shared" si="718"/>
        <v>441500 - Arbejde med arkivering og kopiering</v>
      </c>
      <c r="F7637" s="19" t="str">
        <f t="shared" si="719"/>
        <v>Alle uanset erf.</v>
      </c>
      <c r="G7637" s="40" t="s">
        <v>516</v>
      </c>
      <c r="H7637" s="41" t="s">
        <v>386</v>
      </c>
      <c r="I7637" s="42" t="s">
        <v>11</v>
      </c>
      <c r="J7637" s="43" t="s">
        <v>10</v>
      </c>
      <c r="K7637" s="44">
        <v>390</v>
      </c>
      <c r="L7637" s="45">
        <v>25273.466285342616</v>
      </c>
      <c r="M7637" s="46">
        <v>26786.551295274625</v>
      </c>
      <c r="N7637" s="45"/>
      <c r="O7637" s="46"/>
    </row>
    <row r="7638" spans="1:15" x14ac:dyDescent="0.2">
      <c r="A7638" s="11" t="str">
        <f t="shared" si="714"/>
        <v>4416001 - Region HovedstadenUnder 1 år</v>
      </c>
      <c r="B7638" s="12" t="str">
        <f t="shared" si="717"/>
        <v>441600</v>
      </c>
      <c r="C7638" s="14">
        <f t="shared" si="715"/>
        <v>0</v>
      </c>
      <c r="D7638" s="14">
        <f t="shared" si="716"/>
        <v>0</v>
      </c>
      <c r="E7638" s="19" t="str">
        <f t="shared" si="718"/>
        <v>441600 - Almindeligt kontorarbejde inden for HR</v>
      </c>
      <c r="F7638" s="19" t="str">
        <f t="shared" si="719"/>
        <v>Under 1 år</v>
      </c>
      <c r="G7638" s="40" t="s">
        <v>516</v>
      </c>
      <c r="H7638" s="41" t="s">
        <v>185</v>
      </c>
      <c r="I7638" s="42" t="s">
        <v>8</v>
      </c>
      <c r="J7638" s="43" t="s">
        <v>13</v>
      </c>
      <c r="K7638" s="44">
        <v>80</v>
      </c>
      <c r="L7638" s="45">
        <v>24659.378725095983</v>
      </c>
      <c r="M7638" s="46">
        <v>26105.897834258005</v>
      </c>
      <c r="N7638" s="45"/>
      <c r="O7638" s="46"/>
    </row>
    <row r="7639" spans="1:15" x14ac:dyDescent="0.2">
      <c r="A7639" s="11" t="str">
        <f t="shared" si="714"/>
        <v>4416001 - Region Hovedstaden1 år</v>
      </c>
      <c r="B7639" s="12" t="str">
        <f t="shared" si="717"/>
        <v>441600</v>
      </c>
      <c r="C7639" s="14">
        <f t="shared" si="715"/>
        <v>0</v>
      </c>
      <c r="D7639" s="14">
        <f t="shared" si="716"/>
        <v>0</v>
      </c>
      <c r="E7639" s="19" t="str">
        <f t="shared" si="718"/>
        <v>441600 - Almindeligt kontorarbejde inden for HR</v>
      </c>
      <c r="F7639" s="19" t="str">
        <f t="shared" si="719"/>
        <v>1 år</v>
      </c>
      <c r="G7639" s="40" t="s">
        <v>516</v>
      </c>
      <c r="H7639" s="41" t="s">
        <v>185</v>
      </c>
      <c r="I7639" s="42" t="s">
        <v>8</v>
      </c>
      <c r="J7639" s="43" t="s">
        <v>22</v>
      </c>
      <c r="K7639" s="44">
        <v>69</v>
      </c>
      <c r="L7639" s="45">
        <v>26710.339992250483</v>
      </c>
      <c r="M7639" s="46">
        <v>28227.957440333423</v>
      </c>
      <c r="N7639" s="45"/>
      <c r="O7639" s="46"/>
    </row>
    <row r="7640" spans="1:15" x14ac:dyDescent="0.2">
      <c r="A7640" s="11" t="str">
        <f t="shared" si="714"/>
        <v>4416001 - Region Hovedstaden2 år</v>
      </c>
      <c r="B7640" s="12" t="str">
        <f t="shared" si="717"/>
        <v>441600</v>
      </c>
      <c r="C7640" s="14">
        <f t="shared" si="715"/>
        <v>0</v>
      </c>
      <c r="D7640" s="14">
        <f t="shared" si="716"/>
        <v>0</v>
      </c>
      <c r="E7640" s="19" t="str">
        <f t="shared" si="718"/>
        <v>441600 - Almindeligt kontorarbejde inden for HR</v>
      </c>
      <c r="F7640" s="19" t="str">
        <f t="shared" si="719"/>
        <v>2 år</v>
      </c>
      <c r="G7640" s="40" t="s">
        <v>516</v>
      </c>
      <c r="H7640" s="41" t="s">
        <v>185</v>
      </c>
      <c r="I7640" s="42" t="s">
        <v>8</v>
      </c>
      <c r="J7640" s="43" t="s">
        <v>23</v>
      </c>
      <c r="K7640" s="44">
        <v>60</v>
      </c>
      <c r="L7640" s="45">
        <v>24861.921060752749</v>
      </c>
      <c r="M7640" s="46">
        <v>26332.594643439992</v>
      </c>
      <c r="N7640" s="45"/>
      <c r="O7640" s="46"/>
    </row>
    <row r="7641" spans="1:15" x14ac:dyDescent="0.2">
      <c r="A7641" s="11" t="str">
        <f t="shared" si="714"/>
        <v>4416001 - Region Hovedstaden3 år</v>
      </c>
      <c r="B7641" s="12" t="str">
        <f t="shared" si="717"/>
        <v>441600</v>
      </c>
      <c r="C7641" s="14">
        <f t="shared" si="715"/>
        <v>0</v>
      </c>
      <c r="D7641" s="14">
        <f t="shared" si="716"/>
        <v>0</v>
      </c>
      <c r="E7641" s="19" t="str">
        <f t="shared" si="718"/>
        <v>441600 - Almindeligt kontorarbejde inden for HR</v>
      </c>
      <c r="F7641" s="19" t="str">
        <f t="shared" si="719"/>
        <v>3 år</v>
      </c>
      <c r="G7641" s="40" t="s">
        <v>516</v>
      </c>
      <c r="H7641" s="41" t="s">
        <v>185</v>
      </c>
      <c r="I7641" s="42" t="s">
        <v>8</v>
      </c>
      <c r="J7641" s="43" t="s">
        <v>14</v>
      </c>
      <c r="K7641" s="44">
        <v>53</v>
      </c>
      <c r="L7641" s="45">
        <v>26416.862612739656</v>
      </c>
      <c r="M7641" s="46">
        <v>27966.475723411688</v>
      </c>
      <c r="N7641" s="45"/>
      <c r="O7641" s="46"/>
    </row>
    <row r="7642" spans="1:15" x14ac:dyDescent="0.2">
      <c r="A7642" s="11" t="str">
        <f t="shared" si="714"/>
        <v>4416001 - Region Hovedstaden4 år</v>
      </c>
      <c r="B7642" s="12" t="str">
        <f t="shared" si="717"/>
        <v>441600</v>
      </c>
      <c r="C7642" s="14">
        <f t="shared" si="715"/>
        <v>0</v>
      </c>
      <c r="D7642" s="14">
        <f t="shared" si="716"/>
        <v>0</v>
      </c>
      <c r="E7642" s="19" t="str">
        <f t="shared" si="718"/>
        <v>441600 - Almindeligt kontorarbejde inden for HR</v>
      </c>
      <c r="F7642" s="19" t="str">
        <f t="shared" si="719"/>
        <v>4 år</v>
      </c>
      <c r="G7642" s="40" t="s">
        <v>516</v>
      </c>
      <c r="H7642" s="41" t="s">
        <v>185</v>
      </c>
      <c r="I7642" s="42" t="s">
        <v>8</v>
      </c>
      <c r="J7642" s="43" t="s">
        <v>24</v>
      </c>
      <c r="K7642" s="44">
        <v>36</v>
      </c>
      <c r="L7642" s="45">
        <v>39631.886411586267</v>
      </c>
      <c r="M7642" s="46">
        <v>42051.979641421516</v>
      </c>
      <c r="N7642" s="45"/>
      <c r="O7642" s="46"/>
    </row>
    <row r="7643" spans="1:15" x14ac:dyDescent="0.2">
      <c r="A7643" s="11" t="str">
        <f t="shared" si="714"/>
        <v>4416001 - Region Hovedstaden5-9 år</v>
      </c>
      <c r="B7643" s="12" t="str">
        <f t="shared" si="717"/>
        <v>441600</v>
      </c>
      <c r="C7643" s="14">
        <f t="shared" si="715"/>
        <v>0</v>
      </c>
      <c r="D7643" s="14">
        <f t="shared" si="716"/>
        <v>0</v>
      </c>
      <c r="E7643" s="19" t="str">
        <f t="shared" si="718"/>
        <v>441600 - Almindeligt kontorarbejde inden for HR</v>
      </c>
      <c r="F7643" s="19" t="str">
        <f t="shared" si="719"/>
        <v>5-9 år</v>
      </c>
      <c r="G7643" s="40" t="s">
        <v>516</v>
      </c>
      <c r="H7643" s="41" t="s">
        <v>185</v>
      </c>
      <c r="I7643" s="42" t="s">
        <v>8</v>
      </c>
      <c r="J7643" s="43" t="s">
        <v>15</v>
      </c>
      <c r="K7643" s="44">
        <v>162</v>
      </c>
      <c r="L7643" s="45">
        <v>38830.120348856224</v>
      </c>
      <c r="M7643" s="46">
        <v>41130.694429071023</v>
      </c>
      <c r="N7643" s="45"/>
      <c r="O7643" s="46"/>
    </row>
    <row r="7644" spans="1:15" x14ac:dyDescent="0.2">
      <c r="A7644" s="11" t="str">
        <f t="shared" si="714"/>
        <v>4416001 - Region Hovedstaden0-4 år</v>
      </c>
      <c r="B7644" s="12" t="str">
        <f t="shared" si="717"/>
        <v>441600</v>
      </c>
      <c r="C7644" s="14">
        <f t="shared" si="715"/>
        <v>0</v>
      </c>
      <c r="D7644" s="14">
        <f t="shared" si="716"/>
        <v>0</v>
      </c>
      <c r="E7644" s="19" t="str">
        <f t="shared" si="718"/>
        <v>441600 - Almindeligt kontorarbejde inden for HR</v>
      </c>
      <c r="F7644" s="19" t="str">
        <f t="shared" si="719"/>
        <v>0-4 år</v>
      </c>
      <c r="G7644" s="40" t="s">
        <v>516</v>
      </c>
      <c r="H7644" s="41" t="s">
        <v>185</v>
      </c>
      <c r="I7644" s="42" t="s">
        <v>8</v>
      </c>
      <c r="J7644" s="43" t="s">
        <v>16</v>
      </c>
      <c r="K7644" s="44">
        <v>298</v>
      </c>
      <c r="L7644" s="45">
        <v>26009.336110084874</v>
      </c>
      <c r="M7644" s="46">
        <v>27540.553146238395</v>
      </c>
      <c r="N7644" s="45"/>
      <c r="O7644" s="46"/>
    </row>
    <row r="7645" spans="1:15" x14ac:dyDescent="0.2">
      <c r="A7645" s="11" t="str">
        <f t="shared" si="714"/>
        <v>4416001 - Region Hovedstaden10-14 år</v>
      </c>
      <c r="B7645" s="12" t="str">
        <f t="shared" si="717"/>
        <v>441600</v>
      </c>
      <c r="C7645" s="14">
        <f t="shared" si="715"/>
        <v>0</v>
      </c>
      <c r="D7645" s="14">
        <f t="shared" si="716"/>
        <v>0</v>
      </c>
      <c r="E7645" s="19" t="str">
        <f t="shared" si="718"/>
        <v>441600 - Almindeligt kontorarbejde inden for HR</v>
      </c>
      <c r="F7645" s="19" t="str">
        <f t="shared" si="719"/>
        <v>10-14 år</v>
      </c>
      <c r="G7645" s="40" t="s">
        <v>516</v>
      </c>
      <c r="H7645" s="41" t="s">
        <v>185</v>
      </c>
      <c r="I7645" s="42" t="s">
        <v>8</v>
      </c>
      <c r="J7645" s="43" t="s">
        <v>17</v>
      </c>
      <c r="K7645" s="44">
        <v>72</v>
      </c>
      <c r="L7645" s="45">
        <v>43306.181779351711</v>
      </c>
      <c r="M7645" s="46">
        <v>45984.048310746301</v>
      </c>
      <c r="N7645" s="45"/>
      <c r="O7645" s="46"/>
    </row>
    <row r="7646" spans="1:15" x14ac:dyDescent="0.2">
      <c r="A7646" s="11" t="str">
        <f t="shared" si="714"/>
        <v>4416001 - Region Hovedstaden15-20 år</v>
      </c>
      <c r="B7646" s="12" t="str">
        <f t="shared" si="717"/>
        <v>441600</v>
      </c>
      <c r="C7646" s="14">
        <f t="shared" si="715"/>
        <v>0</v>
      </c>
      <c r="D7646" s="14">
        <f t="shared" si="716"/>
        <v>0</v>
      </c>
      <c r="E7646" s="19" t="str">
        <f t="shared" si="718"/>
        <v>441600 - Almindeligt kontorarbejde inden for HR</v>
      </c>
      <c r="F7646" s="19" t="str">
        <f t="shared" si="719"/>
        <v>15-20 år</v>
      </c>
      <c r="G7646" s="40" t="s">
        <v>516</v>
      </c>
      <c r="H7646" s="41" t="s">
        <v>185</v>
      </c>
      <c r="I7646" s="42" t="s">
        <v>8</v>
      </c>
      <c r="J7646" s="43" t="s">
        <v>18</v>
      </c>
      <c r="K7646" s="44">
        <v>85</v>
      </c>
      <c r="L7646" s="45">
        <v>44573.012288813901</v>
      </c>
      <c r="M7646" s="46">
        <v>47310.192996063008</v>
      </c>
      <c r="N7646" s="45"/>
      <c r="O7646" s="46"/>
    </row>
    <row r="7647" spans="1:15" x14ac:dyDescent="0.2">
      <c r="A7647" s="11" t="str">
        <f t="shared" si="714"/>
        <v>4416001 - Region Hovedstaden20-24 år</v>
      </c>
      <c r="B7647" s="12" t="str">
        <f t="shared" si="717"/>
        <v>441600</v>
      </c>
      <c r="C7647" s="14">
        <f t="shared" si="715"/>
        <v>0</v>
      </c>
      <c r="D7647" s="14">
        <f t="shared" si="716"/>
        <v>0</v>
      </c>
      <c r="E7647" s="19" t="str">
        <f t="shared" si="718"/>
        <v>441600 - Almindeligt kontorarbejde inden for HR</v>
      </c>
      <c r="F7647" s="19" t="str">
        <f t="shared" si="719"/>
        <v>20-24 år</v>
      </c>
      <c r="G7647" s="40" t="s">
        <v>516</v>
      </c>
      <c r="H7647" s="41" t="s">
        <v>185</v>
      </c>
      <c r="I7647" s="42" t="s">
        <v>8</v>
      </c>
      <c r="J7647" s="43" t="s">
        <v>19</v>
      </c>
      <c r="K7647" s="44">
        <v>76</v>
      </c>
      <c r="L7647" s="45">
        <v>44977.761905589039</v>
      </c>
      <c r="M7647" s="46">
        <v>47712.928027718517</v>
      </c>
      <c r="N7647" s="45"/>
      <c r="O7647" s="46"/>
    </row>
    <row r="7648" spans="1:15" x14ac:dyDescent="0.2">
      <c r="A7648" s="11" t="str">
        <f t="shared" si="714"/>
        <v>4416001 - Region Hovedstaden25 år og derover</v>
      </c>
      <c r="B7648" s="12" t="str">
        <f t="shared" si="717"/>
        <v>441600</v>
      </c>
      <c r="C7648" s="14">
        <f t="shared" si="715"/>
        <v>0</v>
      </c>
      <c r="D7648" s="14">
        <f t="shared" si="716"/>
        <v>0</v>
      </c>
      <c r="E7648" s="19" t="str">
        <f t="shared" si="718"/>
        <v>441600 - Almindeligt kontorarbejde inden for HR</v>
      </c>
      <c r="F7648" s="19" t="str">
        <f t="shared" si="719"/>
        <v>25 år og derover</v>
      </c>
      <c r="G7648" s="40" t="s">
        <v>516</v>
      </c>
      <c r="H7648" s="41" t="s">
        <v>185</v>
      </c>
      <c r="I7648" s="42" t="s">
        <v>8</v>
      </c>
      <c r="J7648" s="43" t="s">
        <v>9</v>
      </c>
      <c r="K7648" s="44">
        <v>251</v>
      </c>
      <c r="L7648" s="45">
        <v>42766.770101922244</v>
      </c>
      <c r="M7648" s="46">
        <v>45365.137351785175</v>
      </c>
      <c r="N7648" s="45"/>
      <c r="O7648" s="46"/>
    </row>
    <row r="7649" spans="1:15" x14ac:dyDescent="0.2">
      <c r="A7649" s="11" t="str">
        <f t="shared" si="714"/>
        <v>4416001 - Region HovedstadenAlle uanset erf.</v>
      </c>
      <c r="B7649" s="12" t="str">
        <f t="shared" si="717"/>
        <v>441600</v>
      </c>
      <c r="C7649" s="14">
        <f t="shared" si="715"/>
        <v>0</v>
      </c>
      <c r="D7649" s="14">
        <f t="shared" si="716"/>
        <v>0</v>
      </c>
      <c r="E7649" s="19" t="str">
        <f t="shared" si="718"/>
        <v>441600 - Almindeligt kontorarbejde inden for HR</v>
      </c>
      <c r="F7649" s="19" t="str">
        <f t="shared" si="719"/>
        <v>Alle uanset erf.</v>
      </c>
      <c r="G7649" s="40" t="s">
        <v>516</v>
      </c>
      <c r="H7649" s="41" t="s">
        <v>185</v>
      </c>
      <c r="I7649" s="42" t="s">
        <v>8</v>
      </c>
      <c r="J7649" s="43" t="s">
        <v>10</v>
      </c>
      <c r="K7649" s="44">
        <v>944</v>
      </c>
      <c r="L7649" s="45">
        <v>38529.568420207746</v>
      </c>
      <c r="M7649" s="46">
        <v>40896.336949321179</v>
      </c>
      <c r="N7649" s="45"/>
      <c r="O7649" s="46"/>
    </row>
    <row r="7650" spans="1:15" x14ac:dyDescent="0.2">
      <c r="A7650" s="11" t="str">
        <f t="shared" si="714"/>
        <v>4416002 - Region Sjælland5-9 år</v>
      </c>
      <c r="B7650" s="12" t="str">
        <f t="shared" si="717"/>
        <v>441600</v>
      </c>
      <c r="C7650" s="14">
        <f t="shared" si="715"/>
        <v>0</v>
      </c>
      <c r="D7650" s="14">
        <f t="shared" si="716"/>
        <v>0</v>
      </c>
      <c r="E7650" s="19" t="str">
        <f t="shared" si="718"/>
        <v>441600 - Almindeligt kontorarbejde inden for HR</v>
      </c>
      <c r="F7650" s="19" t="str">
        <f t="shared" si="719"/>
        <v>5-9 år</v>
      </c>
      <c r="G7650" s="40" t="s">
        <v>516</v>
      </c>
      <c r="H7650" s="41" t="s">
        <v>185</v>
      </c>
      <c r="I7650" s="42" t="s">
        <v>20</v>
      </c>
      <c r="J7650" s="43" t="s">
        <v>15</v>
      </c>
      <c r="K7650" s="44">
        <v>13</v>
      </c>
      <c r="L7650" s="45">
        <v>33065.365614162743</v>
      </c>
      <c r="M7650" s="46">
        <v>34662.011586911212</v>
      </c>
      <c r="N7650" s="45"/>
      <c r="O7650" s="46"/>
    </row>
    <row r="7651" spans="1:15" x14ac:dyDescent="0.2">
      <c r="A7651" s="11" t="str">
        <f t="shared" si="714"/>
        <v>4416002 - Region Sjælland0-4 år</v>
      </c>
      <c r="B7651" s="12" t="str">
        <f t="shared" si="717"/>
        <v>441600</v>
      </c>
      <c r="C7651" s="14">
        <f t="shared" si="715"/>
        <v>0</v>
      </c>
      <c r="D7651" s="14">
        <f t="shared" si="716"/>
        <v>0</v>
      </c>
      <c r="E7651" s="19" t="str">
        <f t="shared" si="718"/>
        <v>441600 - Almindeligt kontorarbejde inden for HR</v>
      </c>
      <c r="F7651" s="19" t="str">
        <f t="shared" si="719"/>
        <v>0-4 år</v>
      </c>
      <c r="G7651" s="40" t="s">
        <v>516</v>
      </c>
      <c r="H7651" s="41" t="s">
        <v>185</v>
      </c>
      <c r="I7651" s="42" t="s">
        <v>20</v>
      </c>
      <c r="J7651" s="43" t="s">
        <v>16</v>
      </c>
      <c r="K7651" s="44">
        <v>21</v>
      </c>
      <c r="L7651" s="45">
        <v>29188.348674377612</v>
      </c>
      <c r="M7651" s="46">
        <v>30903.314942145997</v>
      </c>
      <c r="N7651" s="45"/>
      <c r="O7651" s="46"/>
    </row>
    <row r="7652" spans="1:15" x14ac:dyDescent="0.2">
      <c r="A7652" s="11" t="str">
        <f t="shared" si="714"/>
        <v>4416002 - Region Sjælland25 år og derover</v>
      </c>
      <c r="B7652" s="12" t="str">
        <f t="shared" si="717"/>
        <v>441600</v>
      </c>
      <c r="C7652" s="14">
        <f t="shared" si="715"/>
        <v>0</v>
      </c>
      <c r="D7652" s="14">
        <f t="shared" si="716"/>
        <v>0</v>
      </c>
      <c r="E7652" s="19" t="str">
        <f t="shared" si="718"/>
        <v>441600 - Almindeligt kontorarbejde inden for HR</v>
      </c>
      <c r="F7652" s="19" t="str">
        <f t="shared" si="719"/>
        <v>25 år og derover</v>
      </c>
      <c r="G7652" s="40" t="s">
        <v>516</v>
      </c>
      <c r="H7652" s="41" t="s">
        <v>185</v>
      </c>
      <c r="I7652" s="42" t="s">
        <v>20</v>
      </c>
      <c r="J7652" s="43" t="s">
        <v>9</v>
      </c>
      <c r="K7652" s="44">
        <v>29</v>
      </c>
      <c r="L7652" s="45">
        <v>38690.783497461765</v>
      </c>
      <c r="M7652" s="46">
        <v>41063.54294412936</v>
      </c>
      <c r="N7652" s="45"/>
      <c r="O7652" s="46"/>
    </row>
    <row r="7653" spans="1:15" x14ac:dyDescent="0.2">
      <c r="A7653" s="11" t="str">
        <f t="shared" si="714"/>
        <v>4416002 - Region SjællandAlle uanset erf.</v>
      </c>
      <c r="B7653" s="12" t="str">
        <f t="shared" si="717"/>
        <v>441600</v>
      </c>
      <c r="C7653" s="14">
        <f t="shared" si="715"/>
        <v>0</v>
      </c>
      <c r="D7653" s="14">
        <f t="shared" si="716"/>
        <v>0</v>
      </c>
      <c r="E7653" s="19" t="str">
        <f t="shared" si="718"/>
        <v>441600 - Almindeligt kontorarbejde inden for HR</v>
      </c>
      <c r="F7653" s="19" t="str">
        <f t="shared" si="719"/>
        <v>Alle uanset erf.</v>
      </c>
      <c r="G7653" s="40" t="s">
        <v>516</v>
      </c>
      <c r="H7653" s="41" t="s">
        <v>185</v>
      </c>
      <c r="I7653" s="42" t="s">
        <v>20</v>
      </c>
      <c r="J7653" s="43" t="s">
        <v>10</v>
      </c>
      <c r="K7653" s="44">
        <v>90</v>
      </c>
      <c r="L7653" s="45">
        <v>37007.659185233591</v>
      </c>
      <c r="M7653" s="46">
        <v>38914.400596539672</v>
      </c>
      <c r="N7653" s="45"/>
      <c r="O7653" s="46"/>
    </row>
    <row r="7654" spans="1:15" x14ac:dyDescent="0.2">
      <c r="A7654" s="11" t="str">
        <f t="shared" si="714"/>
        <v>4416003 - Region SyddanmarkUnder 1 år</v>
      </c>
      <c r="B7654" s="12" t="str">
        <f t="shared" si="717"/>
        <v>441600</v>
      </c>
      <c r="C7654" s="14">
        <f t="shared" si="715"/>
        <v>0</v>
      </c>
      <c r="D7654" s="14">
        <f t="shared" si="716"/>
        <v>0</v>
      </c>
      <c r="E7654" s="19" t="str">
        <f t="shared" si="718"/>
        <v>441600 - Almindeligt kontorarbejde inden for HR</v>
      </c>
      <c r="F7654" s="19" t="str">
        <f t="shared" si="719"/>
        <v>Under 1 år</v>
      </c>
      <c r="G7654" s="40" t="s">
        <v>516</v>
      </c>
      <c r="H7654" s="41" t="s">
        <v>185</v>
      </c>
      <c r="I7654" s="42" t="s">
        <v>544</v>
      </c>
      <c r="J7654" s="43" t="s">
        <v>13</v>
      </c>
      <c r="K7654" s="44">
        <v>25</v>
      </c>
      <c r="L7654" s="45">
        <v>28000.87663248535</v>
      </c>
      <c r="M7654" s="46">
        <v>29352.970767187282</v>
      </c>
      <c r="N7654" s="45"/>
      <c r="O7654" s="46"/>
    </row>
    <row r="7655" spans="1:15" x14ac:dyDescent="0.2">
      <c r="A7655" s="11" t="str">
        <f t="shared" si="714"/>
        <v>4416003 - Region Syddanmark1 år</v>
      </c>
      <c r="B7655" s="12" t="str">
        <f t="shared" si="717"/>
        <v>441600</v>
      </c>
      <c r="C7655" s="14">
        <f t="shared" si="715"/>
        <v>0</v>
      </c>
      <c r="D7655" s="14">
        <f t="shared" si="716"/>
        <v>0</v>
      </c>
      <c r="E7655" s="19" t="str">
        <f t="shared" si="718"/>
        <v>441600 - Almindeligt kontorarbejde inden for HR</v>
      </c>
      <c r="F7655" s="19" t="str">
        <f t="shared" si="719"/>
        <v>1 år</v>
      </c>
      <c r="G7655" s="40" t="s">
        <v>516</v>
      </c>
      <c r="H7655" s="41" t="s">
        <v>185</v>
      </c>
      <c r="I7655" s="42" t="s">
        <v>544</v>
      </c>
      <c r="J7655" s="43" t="s">
        <v>22</v>
      </c>
      <c r="K7655" s="44">
        <v>20</v>
      </c>
      <c r="L7655" s="45">
        <v>25040.423599229995</v>
      </c>
      <c r="M7655" s="46">
        <v>26579.376781490362</v>
      </c>
      <c r="N7655" s="45"/>
      <c r="O7655" s="46"/>
    </row>
    <row r="7656" spans="1:15" x14ac:dyDescent="0.2">
      <c r="A7656" s="11" t="str">
        <f t="shared" si="714"/>
        <v>4416003 - Region Syddanmark2 år</v>
      </c>
      <c r="B7656" s="12" t="str">
        <f t="shared" si="717"/>
        <v>441600</v>
      </c>
      <c r="C7656" s="14">
        <f t="shared" si="715"/>
        <v>0</v>
      </c>
      <c r="D7656" s="14">
        <f t="shared" si="716"/>
        <v>0</v>
      </c>
      <c r="E7656" s="19" t="str">
        <f t="shared" si="718"/>
        <v>441600 - Almindeligt kontorarbejde inden for HR</v>
      </c>
      <c r="F7656" s="19" t="str">
        <f t="shared" si="719"/>
        <v>2 år</v>
      </c>
      <c r="G7656" s="40" t="s">
        <v>516</v>
      </c>
      <c r="H7656" s="41" t="s">
        <v>185</v>
      </c>
      <c r="I7656" s="42" t="s">
        <v>544</v>
      </c>
      <c r="J7656" s="43" t="s">
        <v>23</v>
      </c>
      <c r="K7656" s="44">
        <v>14</v>
      </c>
      <c r="L7656" s="45">
        <v>32065.223824631736</v>
      </c>
      <c r="M7656" s="46">
        <v>33613.575386271434</v>
      </c>
      <c r="N7656" s="45"/>
      <c r="O7656" s="46"/>
    </row>
    <row r="7657" spans="1:15" x14ac:dyDescent="0.2">
      <c r="A7657" s="11" t="str">
        <f t="shared" si="714"/>
        <v>4416003 - Region Syddanmark5-9 år</v>
      </c>
      <c r="B7657" s="12" t="str">
        <f t="shared" si="717"/>
        <v>441600</v>
      </c>
      <c r="C7657" s="14">
        <f t="shared" si="715"/>
        <v>0</v>
      </c>
      <c r="D7657" s="14">
        <f t="shared" si="716"/>
        <v>0</v>
      </c>
      <c r="E7657" s="19" t="str">
        <f t="shared" si="718"/>
        <v>441600 - Almindeligt kontorarbejde inden for HR</v>
      </c>
      <c r="F7657" s="19" t="str">
        <f t="shared" si="719"/>
        <v>5-9 år</v>
      </c>
      <c r="G7657" s="40" t="s">
        <v>516</v>
      </c>
      <c r="H7657" s="41" t="s">
        <v>185</v>
      </c>
      <c r="I7657" s="42" t="s">
        <v>544</v>
      </c>
      <c r="J7657" s="43" t="s">
        <v>15</v>
      </c>
      <c r="K7657" s="44">
        <v>39</v>
      </c>
      <c r="L7657" s="45">
        <v>36512.362153776186</v>
      </c>
      <c r="M7657" s="46">
        <v>38689.057161424731</v>
      </c>
      <c r="N7657" s="45"/>
      <c r="O7657" s="46"/>
    </row>
    <row r="7658" spans="1:15" x14ac:dyDescent="0.2">
      <c r="A7658" s="11" t="str">
        <f t="shared" si="714"/>
        <v>4416003 - Region Syddanmark0-4 år</v>
      </c>
      <c r="B7658" s="12" t="str">
        <f t="shared" si="717"/>
        <v>441600</v>
      </c>
      <c r="C7658" s="14">
        <f t="shared" si="715"/>
        <v>0</v>
      </c>
      <c r="D7658" s="14">
        <f t="shared" si="716"/>
        <v>0</v>
      </c>
      <c r="E7658" s="19" t="str">
        <f t="shared" si="718"/>
        <v>441600 - Almindeligt kontorarbejde inden for HR</v>
      </c>
      <c r="F7658" s="19" t="str">
        <f t="shared" si="719"/>
        <v>0-4 år</v>
      </c>
      <c r="G7658" s="40" t="s">
        <v>516</v>
      </c>
      <c r="H7658" s="41" t="s">
        <v>185</v>
      </c>
      <c r="I7658" s="42" t="s">
        <v>544</v>
      </c>
      <c r="J7658" s="43" t="s">
        <v>16</v>
      </c>
      <c r="K7658" s="44">
        <v>82</v>
      </c>
      <c r="L7658" s="45">
        <v>28662.718029018062</v>
      </c>
      <c r="M7658" s="46">
        <v>30358.22265676922</v>
      </c>
      <c r="N7658" s="45"/>
      <c r="O7658" s="46"/>
    </row>
    <row r="7659" spans="1:15" x14ac:dyDescent="0.2">
      <c r="A7659" s="11" t="str">
        <f t="shared" si="714"/>
        <v>4416003 - Region Syddanmark10-14 år</v>
      </c>
      <c r="B7659" s="12" t="str">
        <f t="shared" si="717"/>
        <v>441600</v>
      </c>
      <c r="C7659" s="14">
        <f t="shared" si="715"/>
        <v>0</v>
      </c>
      <c r="D7659" s="14">
        <f t="shared" si="716"/>
        <v>0</v>
      </c>
      <c r="E7659" s="19" t="str">
        <f t="shared" si="718"/>
        <v>441600 - Almindeligt kontorarbejde inden for HR</v>
      </c>
      <c r="F7659" s="19" t="str">
        <f t="shared" si="719"/>
        <v>10-14 år</v>
      </c>
      <c r="G7659" s="40" t="s">
        <v>516</v>
      </c>
      <c r="H7659" s="41" t="s">
        <v>185</v>
      </c>
      <c r="I7659" s="42" t="s">
        <v>544</v>
      </c>
      <c r="J7659" s="43" t="s">
        <v>17</v>
      </c>
      <c r="K7659" s="44">
        <v>32</v>
      </c>
      <c r="L7659" s="45">
        <v>41164.778533991506</v>
      </c>
      <c r="M7659" s="46">
        <v>43700.626901744785</v>
      </c>
      <c r="N7659" s="45"/>
      <c r="O7659" s="46"/>
    </row>
    <row r="7660" spans="1:15" x14ac:dyDescent="0.2">
      <c r="A7660" s="11" t="str">
        <f t="shared" si="714"/>
        <v>4416003 - Region Syddanmark15-20 år</v>
      </c>
      <c r="B7660" s="12" t="str">
        <f t="shared" si="717"/>
        <v>441600</v>
      </c>
      <c r="C7660" s="14">
        <f t="shared" si="715"/>
        <v>0</v>
      </c>
      <c r="D7660" s="14">
        <f t="shared" si="716"/>
        <v>0</v>
      </c>
      <c r="E7660" s="19" t="str">
        <f t="shared" si="718"/>
        <v>441600 - Almindeligt kontorarbejde inden for HR</v>
      </c>
      <c r="F7660" s="19" t="str">
        <f t="shared" si="719"/>
        <v>15-20 år</v>
      </c>
      <c r="G7660" s="40" t="s">
        <v>516</v>
      </c>
      <c r="H7660" s="41" t="s">
        <v>185</v>
      </c>
      <c r="I7660" s="42" t="s">
        <v>544</v>
      </c>
      <c r="J7660" s="43" t="s">
        <v>18</v>
      </c>
      <c r="K7660" s="44">
        <v>18</v>
      </c>
      <c r="L7660" s="45">
        <v>36035.791666002937</v>
      </c>
      <c r="M7660" s="46">
        <v>38153.080582514136</v>
      </c>
      <c r="N7660" s="45"/>
      <c r="O7660" s="46"/>
    </row>
    <row r="7661" spans="1:15" x14ac:dyDescent="0.2">
      <c r="A7661" s="11" t="str">
        <f t="shared" si="714"/>
        <v>4416003 - Region Syddanmark20-24 år</v>
      </c>
      <c r="B7661" s="12" t="str">
        <f t="shared" si="717"/>
        <v>441600</v>
      </c>
      <c r="C7661" s="14">
        <f t="shared" si="715"/>
        <v>0</v>
      </c>
      <c r="D7661" s="14">
        <f t="shared" si="716"/>
        <v>0</v>
      </c>
      <c r="E7661" s="19" t="str">
        <f t="shared" si="718"/>
        <v>441600 - Almindeligt kontorarbejde inden for HR</v>
      </c>
      <c r="F7661" s="19" t="str">
        <f t="shared" si="719"/>
        <v>20-24 år</v>
      </c>
      <c r="G7661" s="40" t="s">
        <v>516</v>
      </c>
      <c r="H7661" s="41" t="s">
        <v>185</v>
      </c>
      <c r="I7661" s="42" t="s">
        <v>544</v>
      </c>
      <c r="J7661" s="43" t="s">
        <v>19</v>
      </c>
      <c r="K7661" s="44">
        <v>18</v>
      </c>
      <c r="L7661" s="45">
        <v>38247.346201414621</v>
      </c>
      <c r="M7661" s="46">
        <v>40603.473791307122</v>
      </c>
      <c r="N7661" s="45"/>
      <c r="O7661" s="46"/>
    </row>
    <row r="7662" spans="1:15" x14ac:dyDescent="0.2">
      <c r="A7662" s="11" t="str">
        <f t="shared" si="714"/>
        <v>4416003 - Region Syddanmark25 år og derover</v>
      </c>
      <c r="B7662" s="12" t="str">
        <f t="shared" si="717"/>
        <v>441600</v>
      </c>
      <c r="C7662" s="14">
        <f t="shared" si="715"/>
        <v>0</v>
      </c>
      <c r="D7662" s="14">
        <f t="shared" si="716"/>
        <v>0</v>
      </c>
      <c r="E7662" s="19" t="str">
        <f t="shared" si="718"/>
        <v>441600 - Almindeligt kontorarbejde inden for HR</v>
      </c>
      <c r="F7662" s="19" t="str">
        <f t="shared" si="719"/>
        <v>25 år og derover</v>
      </c>
      <c r="G7662" s="40" t="s">
        <v>516</v>
      </c>
      <c r="H7662" s="41" t="s">
        <v>185</v>
      </c>
      <c r="I7662" s="42" t="s">
        <v>544</v>
      </c>
      <c r="J7662" s="43" t="s">
        <v>9</v>
      </c>
      <c r="K7662" s="44">
        <v>63</v>
      </c>
      <c r="L7662" s="45">
        <v>40720.521135596471</v>
      </c>
      <c r="M7662" s="46">
        <v>43151.869227187599</v>
      </c>
      <c r="N7662" s="45"/>
      <c r="O7662" s="46"/>
    </row>
    <row r="7663" spans="1:15" x14ac:dyDescent="0.2">
      <c r="A7663" s="11" t="str">
        <f t="shared" si="714"/>
        <v>4416003 - Region SyddanmarkAlle uanset erf.</v>
      </c>
      <c r="B7663" s="12" t="str">
        <f t="shared" si="717"/>
        <v>441600</v>
      </c>
      <c r="C7663" s="14">
        <f t="shared" si="715"/>
        <v>0</v>
      </c>
      <c r="D7663" s="14">
        <f t="shared" si="716"/>
        <v>0</v>
      </c>
      <c r="E7663" s="19" t="str">
        <f t="shared" si="718"/>
        <v>441600 - Almindeligt kontorarbejde inden for HR</v>
      </c>
      <c r="F7663" s="19" t="str">
        <f t="shared" si="719"/>
        <v>Alle uanset erf.</v>
      </c>
      <c r="G7663" s="40" t="s">
        <v>516</v>
      </c>
      <c r="H7663" s="41" t="s">
        <v>185</v>
      </c>
      <c r="I7663" s="42" t="s">
        <v>544</v>
      </c>
      <c r="J7663" s="43" t="s">
        <v>10</v>
      </c>
      <c r="K7663" s="44">
        <v>252</v>
      </c>
      <c r="L7663" s="45">
        <v>36502.733130941138</v>
      </c>
      <c r="M7663" s="46">
        <v>38751.388401907687</v>
      </c>
      <c r="N7663" s="45"/>
      <c r="O7663" s="46"/>
    </row>
    <row r="7664" spans="1:15" x14ac:dyDescent="0.2">
      <c r="A7664" s="11" t="str">
        <f t="shared" si="714"/>
        <v>4416004 - Region MidtjyllandUnder 1 år</v>
      </c>
      <c r="B7664" s="12" t="str">
        <f t="shared" si="717"/>
        <v>441600</v>
      </c>
      <c r="C7664" s="14">
        <f t="shared" si="715"/>
        <v>0</v>
      </c>
      <c r="D7664" s="14">
        <f t="shared" si="716"/>
        <v>0</v>
      </c>
      <c r="E7664" s="19" t="str">
        <f t="shared" si="718"/>
        <v>441600 - Almindeligt kontorarbejde inden for HR</v>
      </c>
      <c r="F7664" s="19" t="str">
        <f t="shared" si="719"/>
        <v>Under 1 år</v>
      </c>
      <c r="G7664" s="40" t="s">
        <v>516</v>
      </c>
      <c r="H7664" s="41" t="s">
        <v>185</v>
      </c>
      <c r="I7664" s="42" t="s">
        <v>517</v>
      </c>
      <c r="J7664" s="43" t="s">
        <v>13</v>
      </c>
      <c r="K7664" s="44">
        <v>18</v>
      </c>
      <c r="L7664" s="45">
        <v>26435.213108404761</v>
      </c>
      <c r="M7664" s="46">
        <v>28020.634505491631</v>
      </c>
      <c r="N7664" s="45"/>
      <c r="O7664" s="46"/>
    </row>
    <row r="7665" spans="1:15" x14ac:dyDescent="0.2">
      <c r="A7665" s="11" t="str">
        <f t="shared" si="714"/>
        <v>4416004 - Region Midtjylland1 år</v>
      </c>
      <c r="B7665" s="12" t="str">
        <f t="shared" si="717"/>
        <v>441600</v>
      </c>
      <c r="C7665" s="14">
        <f t="shared" si="715"/>
        <v>0</v>
      </c>
      <c r="D7665" s="14">
        <f t="shared" si="716"/>
        <v>0</v>
      </c>
      <c r="E7665" s="19" t="str">
        <f t="shared" si="718"/>
        <v>441600 - Almindeligt kontorarbejde inden for HR</v>
      </c>
      <c r="F7665" s="19" t="str">
        <f t="shared" si="719"/>
        <v>1 år</v>
      </c>
      <c r="G7665" s="40" t="s">
        <v>516</v>
      </c>
      <c r="H7665" s="41" t="s">
        <v>185</v>
      </c>
      <c r="I7665" s="42" t="s">
        <v>517</v>
      </c>
      <c r="J7665" s="43" t="s">
        <v>22</v>
      </c>
      <c r="K7665" s="44">
        <v>18</v>
      </c>
      <c r="L7665" s="45">
        <v>33813.344963815653</v>
      </c>
      <c r="M7665" s="46">
        <v>35884.919905340539</v>
      </c>
      <c r="N7665" s="45"/>
      <c r="O7665" s="46"/>
    </row>
    <row r="7666" spans="1:15" x14ac:dyDescent="0.2">
      <c r="A7666" s="11" t="str">
        <f t="shared" si="714"/>
        <v>4416004 - Region Midtjylland2 år</v>
      </c>
      <c r="B7666" s="12" t="str">
        <f t="shared" si="717"/>
        <v>441600</v>
      </c>
      <c r="C7666" s="14">
        <f t="shared" si="715"/>
        <v>0</v>
      </c>
      <c r="D7666" s="14">
        <f t="shared" si="716"/>
        <v>0</v>
      </c>
      <c r="E7666" s="19" t="str">
        <f t="shared" si="718"/>
        <v>441600 - Almindeligt kontorarbejde inden for HR</v>
      </c>
      <c r="F7666" s="19" t="str">
        <f t="shared" si="719"/>
        <v>2 år</v>
      </c>
      <c r="G7666" s="40" t="s">
        <v>516</v>
      </c>
      <c r="H7666" s="41" t="s">
        <v>185</v>
      </c>
      <c r="I7666" s="42" t="s">
        <v>517</v>
      </c>
      <c r="J7666" s="43" t="s">
        <v>23</v>
      </c>
      <c r="K7666" s="44">
        <v>20</v>
      </c>
      <c r="L7666" s="45">
        <v>32798.531954097634</v>
      </c>
      <c r="M7666" s="46">
        <v>34756.872511872964</v>
      </c>
      <c r="N7666" s="45"/>
      <c r="O7666" s="46"/>
    </row>
    <row r="7667" spans="1:15" x14ac:dyDescent="0.2">
      <c r="A7667" s="11" t="str">
        <f t="shared" si="714"/>
        <v>4416004 - Region Midtjylland3 år</v>
      </c>
      <c r="B7667" s="12" t="str">
        <f t="shared" si="717"/>
        <v>441600</v>
      </c>
      <c r="C7667" s="14">
        <f t="shared" si="715"/>
        <v>0</v>
      </c>
      <c r="D7667" s="14">
        <f t="shared" si="716"/>
        <v>0</v>
      </c>
      <c r="E7667" s="19" t="str">
        <f t="shared" si="718"/>
        <v>441600 - Almindeligt kontorarbejde inden for HR</v>
      </c>
      <c r="F7667" s="19" t="str">
        <f t="shared" si="719"/>
        <v>3 år</v>
      </c>
      <c r="G7667" s="40" t="s">
        <v>516</v>
      </c>
      <c r="H7667" s="41" t="s">
        <v>185</v>
      </c>
      <c r="I7667" s="42" t="s">
        <v>517</v>
      </c>
      <c r="J7667" s="43" t="s">
        <v>14</v>
      </c>
      <c r="K7667" s="44">
        <v>15</v>
      </c>
      <c r="L7667" s="45">
        <v>38720.091560151719</v>
      </c>
      <c r="M7667" s="46">
        <v>41122.338270933658</v>
      </c>
      <c r="N7667" s="45"/>
      <c r="O7667" s="46"/>
    </row>
    <row r="7668" spans="1:15" x14ac:dyDescent="0.2">
      <c r="A7668" s="11" t="str">
        <f t="shared" si="714"/>
        <v>4416004 - Region Midtjylland4 år</v>
      </c>
      <c r="B7668" s="12" t="str">
        <f t="shared" si="717"/>
        <v>441600</v>
      </c>
      <c r="C7668" s="14">
        <f t="shared" si="715"/>
        <v>0</v>
      </c>
      <c r="D7668" s="14">
        <f t="shared" si="716"/>
        <v>0</v>
      </c>
      <c r="E7668" s="19" t="str">
        <f t="shared" si="718"/>
        <v>441600 - Almindeligt kontorarbejde inden for HR</v>
      </c>
      <c r="F7668" s="19" t="str">
        <f t="shared" si="719"/>
        <v>4 år</v>
      </c>
      <c r="G7668" s="40" t="s">
        <v>516</v>
      </c>
      <c r="H7668" s="41" t="s">
        <v>185</v>
      </c>
      <c r="I7668" s="42" t="s">
        <v>517</v>
      </c>
      <c r="J7668" s="43" t="s">
        <v>24</v>
      </c>
      <c r="K7668" s="44">
        <v>19</v>
      </c>
      <c r="L7668" s="45">
        <v>37580.809387315057</v>
      </c>
      <c r="M7668" s="46">
        <v>39723.071171651005</v>
      </c>
      <c r="N7668" s="45"/>
      <c r="O7668" s="46"/>
    </row>
    <row r="7669" spans="1:15" x14ac:dyDescent="0.2">
      <c r="A7669" s="11" t="str">
        <f t="shared" si="714"/>
        <v>4416004 - Region Midtjylland5-9 år</v>
      </c>
      <c r="B7669" s="12" t="str">
        <f t="shared" si="717"/>
        <v>441600</v>
      </c>
      <c r="C7669" s="14">
        <f t="shared" si="715"/>
        <v>0</v>
      </c>
      <c r="D7669" s="14">
        <f t="shared" si="716"/>
        <v>0</v>
      </c>
      <c r="E7669" s="19" t="str">
        <f t="shared" si="718"/>
        <v>441600 - Almindeligt kontorarbejde inden for HR</v>
      </c>
      <c r="F7669" s="19" t="str">
        <f t="shared" si="719"/>
        <v>5-9 år</v>
      </c>
      <c r="G7669" s="40" t="s">
        <v>516</v>
      </c>
      <c r="H7669" s="41" t="s">
        <v>185</v>
      </c>
      <c r="I7669" s="42" t="s">
        <v>517</v>
      </c>
      <c r="J7669" s="43" t="s">
        <v>15</v>
      </c>
      <c r="K7669" s="44">
        <v>60</v>
      </c>
      <c r="L7669" s="45">
        <v>38894.872795601863</v>
      </c>
      <c r="M7669" s="46">
        <v>41290.889565405545</v>
      </c>
      <c r="N7669" s="45"/>
      <c r="O7669" s="46"/>
    </row>
    <row r="7670" spans="1:15" x14ac:dyDescent="0.2">
      <c r="A7670" s="11" t="str">
        <f t="shared" si="714"/>
        <v>4416004 - Region Midtjylland0-4 år</v>
      </c>
      <c r="B7670" s="12" t="str">
        <f t="shared" si="717"/>
        <v>441600</v>
      </c>
      <c r="C7670" s="14">
        <f t="shared" si="715"/>
        <v>0</v>
      </c>
      <c r="D7670" s="14">
        <f t="shared" si="716"/>
        <v>0</v>
      </c>
      <c r="E7670" s="19" t="str">
        <f t="shared" si="718"/>
        <v>441600 - Almindeligt kontorarbejde inden for HR</v>
      </c>
      <c r="F7670" s="19" t="str">
        <f t="shared" si="719"/>
        <v>0-4 år</v>
      </c>
      <c r="G7670" s="40" t="s">
        <v>516</v>
      </c>
      <c r="H7670" s="41" t="s">
        <v>185</v>
      </c>
      <c r="I7670" s="42" t="s">
        <v>517</v>
      </c>
      <c r="J7670" s="43" t="s">
        <v>16</v>
      </c>
      <c r="K7670" s="44">
        <v>90</v>
      </c>
      <c r="L7670" s="45">
        <v>32166.476275772522</v>
      </c>
      <c r="M7670" s="46">
        <v>34142.406136347941</v>
      </c>
      <c r="N7670" s="45"/>
      <c r="O7670" s="46"/>
    </row>
    <row r="7671" spans="1:15" x14ac:dyDescent="0.2">
      <c r="A7671" s="11" t="str">
        <f t="shared" si="714"/>
        <v>4416004 - Region Midtjylland10-14 år</v>
      </c>
      <c r="B7671" s="12" t="str">
        <f t="shared" si="717"/>
        <v>441600</v>
      </c>
      <c r="C7671" s="14">
        <f t="shared" si="715"/>
        <v>0</v>
      </c>
      <c r="D7671" s="14">
        <f t="shared" si="716"/>
        <v>0</v>
      </c>
      <c r="E7671" s="19" t="str">
        <f t="shared" si="718"/>
        <v>441600 - Almindeligt kontorarbejde inden for HR</v>
      </c>
      <c r="F7671" s="19" t="str">
        <f t="shared" si="719"/>
        <v>10-14 år</v>
      </c>
      <c r="G7671" s="40" t="s">
        <v>516</v>
      </c>
      <c r="H7671" s="41" t="s">
        <v>185</v>
      </c>
      <c r="I7671" s="42" t="s">
        <v>517</v>
      </c>
      <c r="J7671" s="43" t="s">
        <v>17</v>
      </c>
      <c r="K7671" s="44">
        <v>29</v>
      </c>
      <c r="L7671" s="45">
        <v>41632.602006024943</v>
      </c>
      <c r="M7671" s="46">
        <v>44142.166535631244</v>
      </c>
      <c r="N7671" s="45"/>
      <c r="O7671" s="46"/>
    </row>
    <row r="7672" spans="1:15" x14ac:dyDescent="0.2">
      <c r="A7672" s="11" t="str">
        <f t="shared" si="714"/>
        <v>4416004 - Region Midtjylland15-20 år</v>
      </c>
      <c r="B7672" s="12" t="str">
        <f t="shared" si="717"/>
        <v>441600</v>
      </c>
      <c r="C7672" s="14">
        <f t="shared" si="715"/>
        <v>0</v>
      </c>
      <c r="D7672" s="14">
        <f t="shared" si="716"/>
        <v>0</v>
      </c>
      <c r="E7672" s="19" t="str">
        <f t="shared" si="718"/>
        <v>441600 - Almindeligt kontorarbejde inden for HR</v>
      </c>
      <c r="F7672" s="19" t="str">
        <f t="shared" si="719"/>
        <v>15-20 år</v>
      </c>
      <c r="G7672" s="40" t="s">
        <v>516</v>
      </c>
      <c r="H7672" s="41" t="s">
        <v>185</v>
      </c>
      <c r="I7672" s="42" t="s">
        <v>517</v>
      </c>
      <c r="J7672" s="43" t="s">
        <v>18</v>
      </c>
      <c r="K7672" s="44">
        <v>35</v>
      </c>
      <c r="L7672" s="45">
        <v>46815.850975533816</v>
      </c>
      <c r="M7672" s="46">
        <v>49659.48776218362</v>
      </c>
      <c r="N7672" s="45"/>
      <c r="O7672" s="46"/>
    </row>
    <row r="7673" spans="1:15" x14ac:dyDescent="0.2">
      <c r="A7673" s="11" t="str">
        <f t="shared" si="714"/>
        <v>4416004 - Region Midtjylland20-24 år</v>
      </c>
      <c r="B7673" s="12" t="str">
        <f t="shared" si="717"/>
        <v>441600</v>
      </c>
      <c r="C7673" s="14">
        <f t="shared" si="715"/>
        <v>0</v>
      </c>
      <c r="D7673" s="14">
        <f t="shared" si="716"/>
        <v>0</v>
      </c>
      <c r="E7673" s="19" t="str">
        <f t="shared" si="718"/>
        <v>441600 - Almindeligt kontorarbejde inden for HR</v>
      </c>
      <c r="F7673" s="19" t="str">
        <f t="shared" si="719"/>
        <v>20-24 år</v>
      </c>
      <c r="G7673" s="40" t="s">
        <v>516</v>
      </c>
      <c r="H7673" s="41" t="s">
        <v>185</v>
      </c>
      <c r="I7673" s="42" t="s">
        <v>517</v>
      </c>
      <c r="J7673" s="43" t="s">
        <v>19</v>
      </c>
      <c r="K7673" s="44">
        <v>32</v>
      </c>
      <c r="L7673" s="45">
        <v>43241.464490225961</v>
      </c>
      <c r="M7673" s="46">
        <v>45326.153132198655</v>
      </c>
      <c r="N7673" s="45"/>
      <c r="O7673" s="46"/>
    </row>
    <row r="7674" spans="1:15" x14ac:dyDescent="0.2">
      <c r="A7674" s="11" t="str">
        <f t="shared" si="714"/>
        <v>4416004 - Region Midtjylland25 år og derover</v>
      </c>
      <c r="B7674" s="12" t="str">
        <f t="shared" si="717"/>
        <v>441600</v>
      </c>
      <c r="C7674" s="14">
        <f t="shared" si="715"/>
        <v>0</v>
      </c>
      <c r="D7674" s="14">
        <f t="shared" si="716"/>
        <v>0</v>
      </c>
      <c r="E7674" s="19" t="str">
        <f t="shared" si="718"/>
        <v>441600 - Almindeligt kontorarbejde inden for HR</v>
      </c>
      <c r="F7674" s="19" t="str">
        <f t="shared" si="719"/>
        <v>25 år og derover</v>
      </c>
      <c r="G7674" s="40" t="s">
        <v>516</v>
      </c>
      <c r="H7674" s="41" t="s">
        <v>185</v>
      </c>
      <c r="I7674" s="42" t="s">
        <v>517</v>
      </c>
      <c r="J7674" s="43" t="s">
        <v>9</v>
      </c>
      <c r="K7674" s="44">
        <v>71</v>
      </c>
      <c r="L7674" s="45">
        <v>39918.819877462323</v>
      </c>
      <c r="M7674" s="46">
        <v>42384.536249929057</v>
      </c>
      <c r="N7674" s="45"/>
      <c r="O7674" s="46"/>
    </row>
    <row r="7675" spans="1:15" x14ac:dyDescent="0.2">
      <c r="A7675" s="11" t="str">
        <f t="shared" si="714"/>
        <v>4416004 - Region MidtjyllandAlle uanset erf.</v>
      </c>
      <c r="B7675" s="12" t="str">
        <f t="shared" si="717"/>
        <v>441600</v>
      </c>
      <c r="C7675" s="14">
        <f t="shared" si="715"/>
        <v>0</v>
      </c>
      <c r="D7675" s="14">
        <f t="shared" si="716"/>
        <v>0</v>
      </c>
      <c r="E7675" s="19" t="str">
        <f t="shared" si="718"/>
        <v>441600 - Almindeligt kontorarbejde inden for HR</v>
      </c>
      <c r="F7675" s="19" t="str">
        <f t="shared" si="719"/>
        <v>Alle uanset erf.</v>
      </c>
      <c r="G7675" s="40" t="s">
        <v>516</v>
      </c>
      <c r="H7675" s="41" t="s">
        <v>185</v>
      </c>
      <c r="I7675" s="42" t="s">
        <v>517</v>
      </c>
      <c r="J7675" s="43" t="s">
        <v>10</v>
      </c>
      <c r="K7675" s="44">
        <v>317</v>
      </c>
      <c r="L7675" s="45">
        <v>38976.888555314006</v>
      </c>
      <c r="M7675" s="46">
        <v>41377.957691188953</v>
      </c>
      <c r="N7675" s="45"/>
      <c r="O7675" s="46"/>
    </row>
    <row r="7676" spans="1:15" x14ac:dyDescent="0.2">
      <c r="A7676" s="11" t="str">
        <f t="shared" si="714"/>
        <v>4416005 - Region Nordjylland0-4 år</v>
      </c>
      <c r="B7676" s="12" t="str">
        <f t="shared" si="717"/>
        <v>441600</v>
      </c>
      <c r="C7676" s="14">
        <f t="shared" si="715"/>
        <v>0</v>
      </c>
      <c r="D7676" s="14">
        <f t="shared" si="716"/>
        <v>0</v>
      </c>
      <c r="E7676" s="19" t="str">
        <f t="shared" si="718"/>
        <v>441600 - Almindeligt kontorarbejde inden for HR</v>
      </c>
      <c r="F7676" s="19" t="str">
        <f t="shared" si="719"/>
        <v>0-4 år</v>
      </c>
      <c r="G7676" s="40" t="s">
        <v>516</v>
      </c>
      <c r="H7676" s="41" t="s">
        <v>185</v>
      </c>
      <c r="I7676" s="42" t="s">
        <v>21</v>
      </c>
      <c r="J7676" s="43" t="s">
        <v>16</v>
      </c>
      <c r="K7676" s="44">
        <v>22</v>
      </c>
      <c r="L7676" s="45">
        <v>30664.413837278898</v>
      </c>
      <c r="M7676" s="46">
        <v>32481.193054680985</v>
      </c>
      <c r="N7676" s="45"/>
      <c r="O7676" s="46"/>
    </row>
    <row r="7677" spans="1:15" x14ac:dyDescent="0.2">
      <c r="A7677" s="11" t="str">
        <f t="shared" si="714"/>
        <v>4416005 - Region Nordjylland25 år og derover</v>
      </c>
      <c r="B7677" s="12" t="str">
        <f t="shared" si="717"/>
        <v>441600</v>
      </c>
      <c r="C7677" s="14">
        <f t="shared" si="715"/>
        <v>0</v>
      </c>
      <c r="D7677" s="14">
        <f t="shared" si="716"/>
        <v>0</v>
      </c>
      <c r="E7677" s="19" t="str">
        <f t="shared" si="718"/>
        <v>441600 - Almindeligt kontorarbejde inden for HR</v>
      </c>
      <c r="F7677" s="19" t="str">
        <f t="shared" si="719"/>
        <v>25 år og derover</v>
      </c>
      <c r="G7677" s="40" t="s">
        <v>516</v>
      </c>
      <c r="H7677" s="41" t="s">
        <v>185</v>
      </c>
      <c r="I7677" s="42" t="s">
        <v>21</v>
      </c>
      <c r="J7677" s="43" t="s">
        <v>9</v>
      </c>
      <c r="K7677" s="44">
        <v>14</v>
      </c>
      <c r="L7677" s="45">
        <v>36355.274138599438</v>
      </c>
      <c r="M7677" s="46">
        <v>38568.783024932345</v>
      </c>
      <c r="N7677" s="45"/>
      <c r="O7677" s="46"/>
    </row>
    <row r="7678" spans="1:15" x14ac:dyDescent="0.2">
      <c r="A7678" s="11" t="str">
        <f t="shared" si="714"/>
        <v>4416005 - Region NordjyllandAlle uanset erf.</v>
      </c>
      <c r="B7678" s="12" t="str">
        <f t="shared" si="717"/>
        <v>441600</v>
      </c>
      <c r="C7678" s="14">
        <f t="shared" si="715"/>
        <v>0</v>
      </c>
      <c r="D7678" s="14">
        <f t="shared" si="716"/>
        <v>0</v>
      </c>
      <c r="E7678" s="19" t="str">
        <f t="shared" si="718"/>
        <v>441600 - Almindeligt kontorarbejde inden for HR</v>
      </c>
      <c r="F7678" s="19" t="str">
        <f t="shared" si="719"/>
        <v>Alle uanset erf.</v>
      </c>
      <c r="G7678" s="40" t="s">
        <v>516</v>
      </c>
      <c r="H7678" s="41" t="s">
        <v>185</v>
      </c>
      <c r="I7678" s="42" t="s">
        <v>21</v>
      </c>
      <c r="J7678" s="43" t="s">
        <v>10</v>
      </c>
      <c r="K7678" s="44">
        <v>61</v>
      </c>
      <c r="L7678" s="45">
        <v>36274.065315245025</v>
      </c>
      <c r="M7678" s="46">
        <v>38484.884149072561</v>
      </c>
      <c r="N7678" s="45"/>
      <c r="O7678" s="46"/>
    </row>
    <row r="7679" spans="1:15" x14ac:dyDescent="0.2">
      <c r="A7679" s="11" t="str">
        <f t="shared" si="714"/>
        <v>4416006 - Alle regionerUnder 1 år</v>
      </c>
      <c r="B7679" s="12" t="str">
        <f t="shared" si="717"/>
        <v>441600</v>
      </c>
      <c r="C7679" s="14">
        <f t="shared" si="715"/>
        <v>0</v>
      </c>
      <c r="D7679" s="14">
        <f t="shared" si="716"/>
        <v>0</v>
      </c>
      <c r="E7679" s="19" t="str">
        <f t="shared" si="718"/>
        <v>441600 - Almindeligt kontorarbejde inden for HR</v>
      </c>
      <c r="F7679" s="19" t="str">
        <f t="shared" si="719"/>
        <v>Under 1 år</v>
      </c>
      <c r="G7679" s="40" t="s">
        <v>516</v>
      </c>
      <c r="H7679" s="41" t="s">
        <v>185</v>
      </c>
      <c r="I7679" s="42" t="s">
        <v>11</v>
      </c>
      <c r="J7679" s="43" t="s">
        <v>13</v>
      </c>
      <c r="K7679" s="44">
        <v>135</v>
      </c>
      <c r="L7679" s="45">
        <v>25180.000108660821</v>
      </c>
      <c r="M7679" s="46">
        <v>26724.215452528522</v>
      </c>
      <c r="N7679" s="45"/>
      <c r="O7679" s="46"/>
    </row>
    <row r="7680" spans="1:15" x14ac:dyDescent="0.2">
      <c r="A7680" s="11" t="str">
        <f t="shared" si="714"/>
        <v>4416006 - Alle regioner1 år</v>
      </c>
      <c r="B7680" s="12" t="str">
        <f t="shared" si="717"/>
        <v>441600</v>
      </c>
      <c r="C7680" s="14">
        <f t="shared" si="715"/>
        <v>0</v>
      </c>
      <c r="D7680" s="14">
        <f t="shared" si="716"/>
        <v>0</v>
      </c>
      <c r="E7680" s="19" t="str">
        <f t="shared" si="718"/>
        <v>441600 - Almindeligt kontorarbejde inden for HR</v>
      </c>
      <c r="F7680" s="19" t="str">
        <f t="shared" si="719"/>
        <v>1 år</v>
      </c>
      <c r="G7680" s="40" t="s">
        <v>516</v>
      </c>
      <c r="H7680" s="41" t="s">
        <v>185</v>
      </c>
      <c r="I7680" s="42" t="s">
        <v>11</v>
      </c>
      <c r="J7680" s="43" t="s">
        <v>22</v>
      </c>
      <c r="K7680" s="44">
        <v>116</v>
      </c>
      <c r="L7680" s="45">
        <v>26717.077458062529</v>
      </c>
      <c r="M7680" s="46">
        <v>28235.077712791706</v>
      </c>
      <c r="N7680" s="45"/>
      <c r="O7680" s="46"/>
    </row>
    <row r="7681" spans="1:15" x14ac:dyDescent="0.2">
      <c r="A7681" s="11" t="str">
        <f t="shared" si="714"/>
        <v>4416006 - Alle regioner2 år</v>
      </c>
      <c r="B7681" s="12" t="str">
        <f t="shared" si="717"/>
        <v>441600</v>
      </c>
      <c r="C7681" s="14">
        <f t="shared" si="715"/>
        <v>0</v>
      </c>
      <c r="D7681" s="14">
        <f t="shared" si="716"/>
        <v>0</v>
      </c>
      <c r="E7681" s="19" t="str">
        <f t="shared" si="718"/>
        <v>441600 - Almindeligt kontorarbejde inden for HR</v>
      </c>
      <c r="F7681" s="19" t="str">
        <f t="shared" si="719"/>
        <v>2 år</v>
      </c>
      <c r="G7681" s="40" t="s">
        <v>516</v>
      </c>
      <c r="H7681" s="41" t="s">
        <v>185</v>
      </c>
      <c r="I7681" s="42" t="s">
        <v>11</v>
      </c>
      <c r="J7681" s="43" t="s">
        <v>23</v>
      </c>
      <c r="K7681" s="44">
        <v>102</v>
      </c>
      <c r="L7681" s="45">
        <v>25778.837678407599</v>
      </c>
      <c r="M7681" s="46">
        <v>27336.658308292586</v>
      </c>
      <c r="N7681" s="45"/>
      <c r="O7681" s="46"/>
    </row>
    <row r="7682" spans="1:15" x14ac:dyDescent="0.2">
      <c r="A7682" s="11" t="str">
        <f t="shared" ref="A7682:A7745" si="720">B7682&amp;I7682&amp;F7682</f>
        <v>4416006 - Alle regioner3 år</v>
      </c>
      <c r="B7682" s="12" t="str">
        <f t="shared" si="717"/>
        <v>441600</v>
      </c>
      <c r="C7682" s="14">
        <f t="shared" ref="C7682:C7745" si="721">N7682*1.2</f>
        <v>0</v>
      </c>
      <c r="D7682" s="14">
        <f t="shared" ref="D7682:D7745" si="722">O7682*1.2</f>
        <v>0</v>
      </c>
      <c r="E7682" s="19" t="str">
        <f t="shared" si="718"/>
        <v>441600 - Almindeligt kontorarbejde inden for HR</v>
      </c>
      <c r="F7682" s="19" t="str">
        <f t="shared" si="719"/>
        <v>3 år</v>
      </c>
      <c r="G7682" s="40" t="s">
        <v>516</v>
      </c>
      <c r="H7682" s="41" t="s">
        <v>185</v>
      </c>
      <c r="I7682" s="42" t="s">
        <v>11</v>
      </c>
      <c r="J7682" s="43" t="s">
        <v>14</v>
      </c>
      <c r="K7682" s="44">
        <v>89</v>
      </c>
      <c r="L7682" s="45">
        <v>28483.019996405292</v>
      </c>
      <c r="M7682" s="46">
        <v>30148.881894313639</v>
      </c>
      <c r="N7682" s="45"/>
      <c r="O7682" s="46"/>
    </row>
    <row r="7683" spans="1:15" x14ac:dyDescent="0.2">
      <c r="A7683" s="11" t="str">
        <f t="shared" si="720"/>
        <v>4416006 - Alle regioner4 år</v>
      </c>
      <c r="B7683" s="12" t="str">
        <f t="shared" ref="B7683:B7746" si="723">LEFT(E7683,6)</f>
        <v>441600</v>
      </c>
      <c r="C7683" s="14">
        <f t="shared" si="721"/>
        <v>0</v>
      </c>
      <c r="D7683" s="14">
        <f t="shared" si="722"/>
        <v>0</v>
      </c>
      <c r="E7683" s="19" t="str">
        <f t="shared" ref="E7683:E7746" si="724">TRIM(H7683)</f>
        <v>441600 - Almindeligt kontorarbejde inden for HR</v>
      </c>
      <c r="F7683" s="19" t="str">
        <f t="shared" ref="F7683:F7746" si="725">MID(J7683,6,30)</f>
        <v>4 år</v>
      </c>
      <c r="G7683" s="40" t="s">
        <v>516</v>
      </c>
      <c r="H7683" s="41" t="s">
        <v>185</v>
      </c>
      <c r="I7683" s="42" t="s">
        <v>11</v>
      </c>
      <c r="J7683" s="43" t="s">
        <v>24</v>
      </c>
      <c r="K7683" s="44">
        <v>71</v>
      </c>
      <c r="L7683" s="45">
        <v>36502.733130941138</v>
      </c>
      <c r="M7683" s="46">
        <v>38751.388401907687</v>
      </c>
      <c r="N7683" s="45"/>
      <c r="O7683" s="46"/>
    </row>
    <row r="7684" spans="1:15" x14ac:dyDescent="0.2">
      <c r="A7684" s="11" t="str">
        <f t="shared" si="720"/>
        <v>4416006 - Alle regioner5-9 år</v>
      </c>
      <c r="B7684" s="12" t="str">
        <f t="shared" si="723"/>
        <v>441600</v>
      </c>
      <c r="C7684" s="14">
        <f t="shared" si="721"/>
        <v>0</v>
      </c>
      <c r="D7684" s="14">
        <f t="shared" si="722"/>
        <v>0</v>
      </c>
      <c r="E7684" s="19" t="str">
        <f t="shared" si="724"/>
        <v>441600 - Almindeligt kontorarbejde inden for HR</v>
      </c>
      <c r="F7684" s="19" t="str">
        <f t="shared" si="725"/>
        <v>5-9 år</v>
      </c>
      <c r="G7684" s="40" t="s">
        <v>516</v>
      </c>
      <c r="H7684" s="41" t="s">
        <v>185</v>
      </c>
      <c r="I7684" s="42" t="s">
        <v>11</v>
      </c>
      <c r="J7684" s="43" t="s">
        <v>15</v>
      </c>
      <c r="K7684" s="44">
        <v>279</v>
      </c>
      <c r="L7684" s="45">
        <v>37509.753888135769</v>
      </c>
      <c r="M7684" s="46">
        <v>39770.797957836359</v>
      </c>
      <c r="N7684" s="45"/>
      <c r="O7684" s="46"/>
    </row>
    <row r="7685" spans="1:15" x14ac:dyDescent="0.2">
      <c r="A7685" s="11" t="str">
        <f t="shared" si="720"/>
        <v>4416006 - Alle regioner0-4 år</v>
      </c>
      <c r="B7685" s="12" t="str">
        <f t="shared" si="723"/>
        <v>441600</v>
      </c>
      <c r="C7685" s="14">
        <f t="shared" si="721"/>
        <v>0</v>
      </c>
      <c r="D7685" s="14">
        <f t="shared" si="722"/>
        <v>0</v>
      </c>
      <c r="E7685" s="19" t="str">
        <f t="shared" si="724"/>
        <v>441600 - Almindeligt kontorarbejde inden for HR</v>
      </c>
      <c r="F7685" s="19" t="str">
        <f t="shared" si="725"/>
        <v>0-4 år</v>
      </c>
      <c r="G7685" s="40" t="s">
        <v>516</v>
      </c>
      <c r="H7685" s="41" t="s">
        <v>185</v>
      </c>
      <c r="I7685" s="42" t="s">
        <v>11</v>
      </c>
      <c r="J7685" s="43" t="s">
        <v>16</v>
      </c>
      <c r="K7685" s="44">
        <v>513</v>
      </c>
      <c r="L7685" s="45">
        <v>26722.387648341151</v>
      </c>
      <c r="M7685" s="46">
        <v>28258.87491712844</v>
      </c>
      <c r="N7685" s="45"/>
      <c r="O7685" s="46"/>
    </row>
    <row r="7686" spans="1:15" x14ac:dyDescent="0.2">
      <c r="A7686" s="11" t="str">
        <f t="shared" si="720"/>
        <v>4416006 - Alle regioner10-14 år</v>
      </c>
      <c r="B7686" s="12" t="str">
        <f t="shared" si="723"/>
        <v>441600</v>
      </c>
      <c r="C7686" s="14">
        <f t="shared" si="721"/>
        <v>0</v>
      </c>
      <c r="D7686" s="14">
        <f t="shared" si="722"/>
        <v>0</v>
      </c>
      <c r="E7686" s="19" t="str">
        <f t="shared" si="724"/>
        <v>441600 - Almindeligt kontorarbejde inden for HR</v>
      </c>
      <c r="F7686" s="19" t="str">
        <f t="shared" si="725"/>
        <v>10-14 år</v>
      </c>
      <c r="G7686" s="40" t="s">
        <v>516</v>
      </c>
      <c r="H7686" s="41" t="s">
        <v>185</v>
      </c>
      <c r="I7686" s="42" t="s">
        <v>11</v>
      </c>
      <c r="J7686" s="43" t="s">
        <v>17</v>
      </c>
      <c r="K7686" s="44">
        <v>147</v>
      </c>
      <c r="L7686" s="45">
        <v>41237.92270155796</v>
      </c>
      <c r="M7686" s="46">
        <v>43787.897058322698</v>
      </c>
      <c r="N7686" s="45"/>
      <c r="O7686" s="46"/>
    </row>
    <row r="7687" spans="1:15" x14ac:dyDescent="0.2">
      <c r="A7687" s="11" t="str">
        <f t="shared" si="720"/>
        <v>4416006 - Alle regioner15-20 år</v>
      </c>
      <c r="B7687" s="12" t="str">
        <f t="shared" si="723"/>
        <v>441600</v>
      </c>
      <c r="C7687" s="14">
        <f t="shared" si="721"/>
        <v>0</v>
      </c>
      <c r="D7687" s="14">
        <f t="shared" si="722"/>
        <v>0</v>
      </c>
      <c r="E7687" s="19" t="str">
        <f t="shared" si="724"/>
        <v>441600 - Almindeligt kontorarbejde inden for HR</v>
      </c>
      <c r="F7687" s="19" t="str">
        <f t="shared" si="725"/>
        <v>15-20 år</v>
      </c>
      <c r="G7687" s="40" t="s">
        <v>516</v>
      </c>
      <c r="H7687" s="41" t="s">
        <v>185</v>
      </c>
      <c r="I7687" s="42" t="s">
        <v>11</v>
      </c>
      <c r="J7687" s="43" t="s">
        <v>18</v>
      </c>
      <c r="K7687" s="44">
        <v>153</v>
      </c>
      <c r="L7687" s="45">
        <v>44385.63462560458</v>
      </c>
      <c r="M7687" s="46">
        <v>46705.932315778198</v>
      </c>
      <c r="N7687" s="45"/>
      <c r="O7687" s="46"/>
    </row>
    <row r="7688" spans="1:15" x14ac:dyDescent="0.2">
      <c r="A7688" s="11" t="str">
        <f t="shared" si="720"/>
        <v>4416006 - Alle regioner20-24 år</v>
      </c>
      <c r="B7688" s="12" t="str">
        <f t="shared" si="723"/>
        <v>441600</v>
      </c>
      <c r="C7688" s="14">
        <f t="shared" si="721"/>
        <v>0</v>
      </c>
      <c r="D7688" s="14">
        <f t="shared" si="722"/>
        <v>0</v>
      </c>
      <c r="E7688" s="19" t="str">
        <f t="shared" si="724"/>
        <v>441600 - Almindeligt kontorarbejde inden for HR</v>
      </c>
      <c r="F7688" s="19" t="str">
        <f t="shared" si="725"/>
        <v>20-24 år</v>
      </c>
      <c r="G7688" s="40" t="s">
        <v>516</v>
      </c>
      <c r="H7688" s="41" t="s">
        <v>185</v>
      </c>
      <c r="I7688" s="42" t="s">
        <v>11</v>
      </c>
      <c r="J7688" s="43" t="s">
        <v>19</v>
      </c>
      <c r="K7688" s="44">
        <v>144</v>
      </c>
      <c r="L7688" s="45">
        <v>43314.847758211756</v>
      </c>
      <c r="M7688" s="46">
        <v>45905.24165730716</v>
      </c>
      <c r="N7688" s="45"/>
      <c r="O7688" s="46"/>
    </row>
    <row r="7689" spans="1:15" x14ac:dyDescent="0.2">
      <c r="A7689" s="11" t="str">
        <f t="shared" si="720"/>
        <v>4416006 - Alle regioner25 år og derover</v>
      </c>
      <c r="B7689" s="12" t="str">
        <f t="shared" si="723"/>
        <v>441600</v>
      </c>
      <c r="C7689" s="14">
        <f t="shared" si="721"/>
        <v>0</v>
      </c>
      <c r="D7689" s="14">
        <f t="shared" si="722"/>
        <v>0</v>
      </c>
      <c r="E7689" s="19" t="str">
        <f t="shared" si="724"/>
        <v>441600 - Almindeligt kontorarbejde inden for HR</v>
      </c>
      <c r="F7689" s="19" t="str">
        <f t="shared" si="725"/>
        <v>25 år og derover</v>
      </c>
      <c r="G7689" s="40" t="s">
        <v>516</v>
      </c>
      <c r="H7689" s="41" t="s">
        <v>185</v>
      </c>
      <c r="I7689" s="42" t="s">
        <v>11</v>
      </c>
      <c r="J7689" s="43" t="s">
        <v>9</v>
      </c>
      <c r="K7689" s="44">
        <v>428</v>
      </c>
      <c r="L7689" s="45">
        <v>41674.599236662172</v>
      </c>
      <c r="M7689" s="46">
        <v>44196.66407038</v>
      </c>
      <c r="N7689" s="45"/>
      <c r="O7689" s="46"/>
    </row>
    <row r="7690" spans="1:15" x14ac:dyDescent="0.2">
      <c r="A7690" s="11" t="str">
        <f t="shared" si="720"/>
        <v>4416006 - Alle regionerAlle uanset erf.</v>
      </c>
      <c r="B7690" s="12" t="str">
        <f t="shared" si="723"/>
        <v>441600</v>
      </c>
      <c r="C7690" s="14">
        <f t="shared" si="721"/>
        <v>0</v>
      </c>
      <c r="D7690" s="14">
        <f t="shared" si="722"/>
        <v>0</v>
      </c>
      <c r="E7690" s="19" t="str">
        <f t="shared" si="724"/>
        <v>441600 - Almindeligt kontorarbejde inden for HR</v>
      </c>
      <c r="F7690" s="19" t="str">
        <f t="shared" si="725"/>
        <v>Alle uanset erf.</v>
      </c>
      <c r="G7690" s="40" t="s">
        <v>516</v>
      </c>
      <c r="H7690" s="41" t="s">
        <v>185</v>
      </c>
      <c r="I7690" s="42" t="s">
        <v>11</v>
      </c>
      <c r="J7690" s="43" t="s">
        <v>10</v>
      </c>
      <c r="K7690" s="44">
        <v>1664</v>
      </c>
      <c r="L7690" s="45">
        <v>37922.266215575655</v>
      </c>
      <c r="M7690" s="46">
        <v>40198.077878240721</v>
      </c>
      <c r="N7690" s="45"/>
      <c r="O7690" s="46"/>
    </row>
    <row r="7691" spans="1:15" x14ac:dyDescent="0.2">
      <c r="A7691" s="11" t="str">
        <f t="shared" si="720"/>
        <v>4419001 - Region HovedstadenUnder 1 år</v>
      </c>
      <c r="B7691" s="12" t="str">
        <f t="shared" si="723"/>
        <v>441900</v>
      </c>
      <c r="C7691" s="14">
        <f t="shared" si="721"/>
        <v>0</v>
      </c>
      <c r="D7691" s="14">
        <f t="shared" si="722"/>
        <v>0</v>
      </c>
      <c r="E7691" s="19" t="str">
        <f t="shared" si="724"/>
        <v>441900 - Almindeligt kontor- og kundeservicearbejde ikke klassificeret andetsteds</v>
      </c>
      <c r="F7691" s="19" t="str">
        <f t="shared" si="725"/>
        <v>Under 1 år</v>
      </c>
      <c r="G7691" s="40" t="s">
        <v>516</v>
      </c>
      <c r="H7691" s="41" t="s">
        <v>186</v>
      </c>
      <c r="I7691" s="42" t="s">
        <v>8</v>
      </c>
      <c r="J7691" s="43" t="s">
        <v>13</v>
      </c>
      <c r="K7691" s="44">
        <v>498</v>
      </c>
      <c r="L7691" s="45">
        <v>24319.358175377205</v>
      </c>
      <c r="M7691" s="46">
        <v>25773.128508863228</v>
      </c>
      <c r="N7691" s="45"/>
      <c r="O7691" s="46"/>
    </row>
    <row r="7692" spans="1:15" x14ac:dyDescent="0.2">
      <c r="A7692" s="11" t="str">
        <f t="shared" si="720"/>
        <v>4419001 - Region Hovedstaden1 år</v>
      </c>
      <c r="B7692" s="12" t="str">
        <f t="shared" si="723"/>
        <v>441900</v>
      </c>
      <c r="C7692" s="14">
        <f t="shared" si="721"/>
        <v>0</v>
      </c>
      <c r="D7692" s="14">
        <f t="shared" si="722"/>
        <v>0</v>
      </c>
      <c r="E7692" s="19" t="str">
        <f t="shared" si="724"/>
        <v>441900 - Almindeligt kontor- og kundeservicearbejde ikke klassificeret andetsteds</v>
      </c>
      <c r="F7692" s="19" t="str">
        <f t="shared" si="725"/>
        <v>1 år</v>
      </c>
      <c r="G7692" s="40" t="s">
        <v>516</v>
      </c>
      <c r="H7692" s="41" t="s">
        <v>186</v>
      </c>
      <c r="I7692" s="42" t="s">
        <v>8</v>
      </c>
      <c r="J7692" s="43" t="s">
        <v>22</v>
      </c>
      <c r="K7692" s="44">
        <v>424</v>
      </c>
      <c r="L7692" s="45">
        <v>24911.831667047929</v>
      </c>
      <c r="M7692" s="46">
        <v>26375.392765718159</v>
      </c>
      <c r="N7692" s="45"/>
      <c r="O7692" s="46"/>
    </row>
    <row r="7693" spans="1:15" x14ac:dyDescent="0.2">
      <c r="A7693" s="11" t="str">
        <f t="shared" si="720"/>
        <v>4419001 - Region Hovedstaden2 år</v>
      </c>
      <c r="B7693" s="12" t="str">
        <f t="shared" si="723"/>
        <v>441900</v>
      </c>
      <c r="C7693" s="14">
        <f t="shared" si="721"/>
        <v>0</v>
      </c>
      <c r="D7693" s="14">
        <f t="shared" si="722"/>
        <v>0</v>
      </c>
      <c r="E7693" s="19" t="str">
        <f t="shared" si="724"/>
        <v>441900 - Almindeligt kontor- og kundeservicearbejde ikke klassificeret andetsteds</v>
      </c>
      <c r="F7693" s="19" t="str">
        <f t="shared" si="725"/>
        <v>2 år</v>
      </c>
      <c r="G7693" s="40" t="s">
        <v>516</v>
      </c>
      <c r="H7693" s="41" t="s">
        <v>186</v>
      </c>
      <c r="I7693" s="42" t="s">
        <v>8</v>
      </c>
      <c r="J7693" s="43" t="s">
        <v>23</v>
      </c>
      <c r="K7693" s="44">
        <v>290</v>
      </c>
      <c r="L7693" s="45">
        <v>24889.18264459573</v>
      </c>
      <c r="M7693" s="46">
        <v>26373.671230757624</v>
      </c>
      <c r="N7693" s="45"/>
      <c r="O7693" s="46"/>
    </row>
    <row r="7694" spans="1:15" x14ac:dyDescent="0.2">
      <c r="A7694" s="11" t="str">
        <f t="shared" si="720"/>
        <v>4419001 - Region Hovedstaden3 år</v>
      </c>
      <c r="B7694" s="12" t="str">
        <f t="shared" si="723"/>
        <v>441900</v>
      </c>
      <c r="C7694" s="14">
        <f t="shared" si="721"/>
        <v>0</v>
      </c>
      <c r="D7694" s="14">
        <f t="shared" si="722"/>
        <v>0</v>
      </c>
      <c r="E7694" s="19" t="str">
        <f t="shared" si="724"/>
        <v>441900 - Almindeligt kontor- og kundeservicearbejde ikke klassificeret andetsteds</v>
      </c>
      <c r="F7694" s="19" t="str">
        <f t="shared" si="725"/>
        <v>3 år</v>
      </c>
      <c r="G7694" s="40" t="s">
        <v>516</v>
      </c>
      <c r="H7694" s="41" t="s">
        <v>186</v>
      </c>
      <c r="I7694" s="42" t="s">
        <v>8</v>
      </c>
      <c r="J7694" s="43" t="s">
        <v>14</v>
      </c>
      <c r="K7694" s="44">
        <v>262</v>
      </c>
      <c r="L7694" s="45">
        <v>26423.385080603839</v>
      </c>
      <c r="M7694" s="46">
        <v>27887.887136770823</v>
      </c>
      <c r="N7694" s="45"/>
      <c r="O7694" s="46"/>
    </row>
    <row r="7695" spans="1:15" x14ac:dyDescent="0.2">
      <c r="A7695" s="11" t="str">
        <f t="shared" si="720"/>
        <v>4419001 - Region Hovedstaden4 år</v>
      </c>
      <c r="B7695" s="12" t="str">
        <f t="shared" si="723"/>
        <v>441900</v>
      </c>
      <c r="C7695" s="14">
        <f t="shared" si="721"/>
        <v>0</v>
      </c>
      <c r="D7695" s="14">
        <f t="shared" si="722"/>
        <v>0</v>
      </c>
      <c r="E7695" s="19" t="str">
        <f t="shared" si="724"/>
        <v>441900 - Almindeligt kontor- og kundeservicearbejde ikke klassificeret andetsteds</v>
      </c>
      <c r="F7695" s="19" t="str">
        <f t="shared" si="725"/>
        <v>4 år</v>
      </c>
      <c r="G7695" s="40" t="s">
        <v>516</v>
      </c>
      <c r="H7695" s="41" t="s">
        <v>186</v>
      </c>
      <c r="I7695" s="42" t="s">
        <v>8</v>
      </c>
      <c r="J7695" s="43" t="s">
        <v>24</v>
      </c>
      <c r="K7695" s="44">
        <v>215</v>
      </c>
      <c r="L7695" s="45">
        <v>26508.14514537037</v>
      </c>
      <c r="M7695" s="46">
        <v>28120.145776133159</v>
      </c>
      <c r="N7695" s="45"/>
      <c r="O7695" s="46"/>
    </row>
    <row r="7696" spans="1:15" x14ac:dyDescent="0.2">
      <c r="A7696" s="11" t="str">
        <f t="shared" si="720"/>
        <v>4419001 - Region Hovedstaden5-9 år</v>
      </c>
      <c r="B7696" s="12" t="str">
        <f t="shared" si="723"/>
        <v>441900</v>
      </c>
      <c r="C7696" s="14">
        <f t="shared" si="721"/>
        <v>0</v>
      </c>
      <c r="D7696" s="14">
        <f t="shared" si="722"/>
        <v>0</v>
      </c>
      <c r="E7696" s="19" t="str">
        <f t="shared" si="724"/>
        <v>441900 - Almindeligt kontor- og kundeservicearbejde ikke klassificeret andetsteds</v>
      </c>
      <c r="F7696" s="19" t="str">
        <f t="shared" si="725"/>
        <v>5-9 år</v>
      </c>
      <c r="G7696" s="40" t="s">
        <v>516</v>
      </c>
      <c r="H7696" s="41" t="s">
        <v>186</v>
      </c>
      <c r="I7696" s="42" t="s">
        <v>8</v>
      </c>
      <c r="J7696" s="43" t="s">
        <v>15</v>
      </c>
      <c r="K7696" s="44">
        <v>695</v>
      </c>
      <c r="L7696" s="45">
        <v>30727.718146815972</v>
      </c>
      <c r="M7696" s="46">
        <v>32453.002981572092</v>
      </c>
      <c r="N7696" s="45"/>
      <c r="O7696" s="46"/>
    </row>
    <row r="7697" spans="1:15" x14ac:dyDescent="0.2">
      <c r="A7697" s="11" t="str">
        <f t="shared" si="720"/>
        <v>4419001 - Region Hovedstaden0-4 år</v>
      </c>
      <c r="B7697" s="12" t="str">
        <f t="shared" si="723"/>
        <v>441900</v>
      </c>
      <c r="C7697" s="14">
        <f t="shared" si="721"/>
        <v>0</v>
      </c>
      <c r="D7697" s="14">
        <f t="shared" si="722"/>
        <v>0</v>
      </c>
      <c r="E7697" s="19" t="str">
        <f t="shared" si="724"/>
        <v>441900 - Almindeligt kontor- og kundeservicearbejde ikke klassificeret andetsteds</v>
      </c>
      <c r="F7697" s="19" t="str">
        <f t="shared" si="725"/>
        <v>0-4 år</v>
      </c>
      <c r="G7697" s="40" t="s">
        <v>516</v>
      </c>
      <c r="H7697" s="41" t="s">
        <v>186</v>
      </c>
      <c r="I7697" s="42" t="s">
        <v>8</v>
      </c>
      <c r="J7697" s="43" t="s">
        <v>16</v>
      </c>
      <c r="K7697" s="44">
        <v>1689</v>
      </c>
      <c r="L7697" s="45">
        <v>24963.630712733895</v>
      </c>
      <c r="M7697" s="46">
        <v>26433.28516565021</v>
      </c>
      <c r="N7697" s="45"/>
      <c r="O7697" s="46"/>
    </row>
    <row r="7698" spans="1:15" x14ac:dyDescent="0.2">
      <c r="A7698" s="11" t="str">
        <f t="shared" si="720"/>
        <v>4419001 - Region Hovedstaden10-14 år</v>
      </c>
      <c r="B7698" s="12" t="str">
        <f t="shared" si="723"/>
        <v>441900</v>
      </c>
      <c r="C7698" s="14">
        <f t="shared" si="721"/>
        <v>0</v>
      </c>
      <c r="D7698" s="14">
        <f t="shared" si="722"/>
        <v>0</v>
      </c>
      <c r="E7698" s="19" t="str">
        <f t="shared" si="724"/>
        <v>441900 - Almindeligt kontor- og kundeservicearbejde ikke klassificeret andetsteds</v>
      </c>
      <c r="F7698" s="19" t="str">
        <f t="shared" si="725"/>
        <v>10-14 år</v>
      </c>
      <c r="G7698" s="40" t="s">
        <v>516</v>
      </c>
      <c r="H7698" s="41" t="s">
        <v>186</v>
      </c>
      <c r="I7698" s="42" t="s">
        <v>8</v>
      </c>
      <c r="J7698" s="43" t="s">
        <v>17</v>
      </c>
      <c r="K7698" s="44">
        <v>328</v>
      </c>
      <c r="L7698" s="45">
        <v>33849.231151300024</v>
      </c>
      <c r="M7698" s="46">
        <v>35917.815667661773</v>
      </c>
      <c r="N7698" s="45"/>
      <c r="O7698" s="46"/>
    </row>
    <row r="7699" spans="1:15" x14ac:dyDescent="0.2">
      <c r="A7699" s="11" t="str">
        <f t="shared" si="720"/>
        <v>4419001 - Region Hovedstaden15-20 år</v>
      </c>
      <c r="B7699" s="12" t="str">
        <f t="shared" si="723"/>
        <v>441900</v>
      </c>
      <c r="C7699" s="14">
        <f t="shared" si="721"/>
        <v>0</v>
      </c>
      <c r="D7699" s="14">
        <f t="shared" si="722"/>
        <v>0</v>
      </c>
      <c r="E7699" s="19" t="str">
        <f t="shared" si="724"/>
        <v>441900 - Almindeligt kontor- og kundeservicearbejde ikke klassificeret andetsteds</v>
      </c>
      <c r="F7699" s="19" t="str">
        <f t="shared" si="725"/>
        <v>15-20 år</v>
      </c>
      <c r="G7699" s="40" t="s">
        <v>516</v>
      </c>
      <c r="H7699" s="41" t="s">
        <v>186</v>
      </c>
      <c r="I7699" s="42" t="s">
        <v>8</v>
      </c>
      <c r="J7699" s="43" t="s">
        <v>18</v>
      </c>
      <c r="K7699" s="44">
        <v>265</v>
      </c>
      <c r="L7699" s="45">
        <v>37063.708296923876</v>
      </c>
      <c r="M7699" s="46">
        <v>39315.576407788561</v>
      </c>
      <c r="N7699" s="45"/>
      <c r="O7699" s="46"/>
    </row>
    <row r="7700" spans="1:15" x14ac:dyDescent="0.2">
      <c r="A7700" s="11" t="str">
        <f t="shared" si="720"/>
        <v>4419001 - Region Hovedstaden20-24 år</v>
      </c>
      <c r="B7700" s="12" t="str">
        <f t="shared" si="723"/>
        <v>441900</v>
      </c>
      <c r="C7700" s="14">
        <f t="shared" si="721"/>
        <v>0</v>
      </c>
      <c r="D7700" s="14">
        <f t="shared" si="722"/>
        <v>0</v>
      </c>
      <c r="E7700" s="19" t="str">
        <f t="shared" si="724"/>
        <v>441900 - Almindeligt kontor- og kundeservicearbejde ikke klassificeret andetsteds</v>
      </c>
      <c r="F7700" s="19" t="str">
        <f t="shared" si="725"/>
        <v>20-24 år</v>
      </c>
      <c r="G7700" s="40" t="s">
        <v>516</v>
      </c>
      <c r="H7700" s="41" t="s">
        <v>186</v>
      </c>
      <c r="I7700" s="42" t="s">
        <v>8</v>
      </c>
      <c r="J7700" s="43" t="s">
        <v>19</v>
      </c>
      <c r="K7700" s="44">
        <v>270</v>
      </c>
      <c r="L7700" s="45">
        <v>36611.357266916064</v>
      </c>
      <c r="M7700" s="46">
        <v>38842.733250673511</v>
      </c>
      <c r="N7700" s="45"/>
      <c r="O7700" s="46"/>
    </row>
    <row r="7701" spans="1:15" x14ac:dyDescent="0.2">
      <c r="A7701" s="11" t="str">
        <f t="shared" si="720"/>
        <v>4419001 - Region Hovedstaden25 år og derover</v>
      </c>
      <c r="B7701" s="12" t="str">
        <f t="shared" si="723"/>
        <v>441900</v>
      </c>
      <c r="C7701" s="14">
        <f t="shared" si="721"/>
        <v>0</v>
      </c>
      <c r="D7701" s="14">
        <f t="shared" si="722"/>
        <v>0</v>
      </c>
      <c r="E7701" s="19" t="str">
        <f t="shared" si="724"/>
        <v>441900 - Almindeligt kontor- og kundeservicearbejde ikke klassificeret andetsteds</v>
      </c>
      <c r="F7701" s="19" t="str">
        <f t="shared" si="725"/>
        <v>25 år og derover</v>
      </c>
      <c r="G7701" s="40" t="s">
        <v>516</v>
      </c>
      <c r="H7701" s="41" t="s">
        <v>186</v>
      </c>
      <c r="I7701" s="42" t="s">
        <v>8</v>
      </c>
      <c r="J7701" s="43" t="s">
        <v>9</v>
      </c>
      <c r="K7701" s="44">
        <v>837</v>
      </c>
      <c r="L7701" s="45">
        <v>36181.570174544308</v>
      </c>
      <c r="M7701" s="46">
        <v>38333.759885919375</v>
      </c>
      <c r="N7701" s="45"/>
      <c r="O7701" s="46"/>
    </row>
    <row r="7702" spans="1:15" x14ac:dyDescent="0.2">
      <c r="A7702" s="11" t="str">
        <f t="shared" si="720"/>
        <v>4419001 - Region HovedstadenAlle uanset erf.</v>
      </c>
      <c r="B7702" s="12" t="str">
        <f t="shared" si="723"/>
        <v>441900</v>
      </c>
      <c r="C7702" s="14">
        <f t="shared" si="721"/>
        <v>0</v>
      </c>
      <c r="D7702" s="14">
        <f t="shared" si="722"/>
        <v>0</v>
      </c>
      <c r="E7702" s="19" t="str">
        <f t="shared" si="724"/>
        <v>441900 - Almindeligt kontor- og kundeservicearbejde ikke klassificeret andetsteds</v>
      </c>
      <c r="F7702" s="19" t="str">
        <f t="shared" si="725"/>
        <v>Alle uanset erf.</v>
      </c>
      <c r="G7702" s="40" t="s">
        <v>516</v>
      </c>
      <c r="H7702" s="41" t="s">
        <v>186</v>
      </c>
      <c r="I7702" s="42" t="s">
        <v>8</v>
      </c>
      <c r="J7702" s="43" t="s">
        <v>10</v>
      </c>
      <c r="K7702" s="44">
        <v>4084</v>
      </c>
      <c r="L7702" s="45">
        <v>29399.060616453142</v>
      </c>
      <c r="M7702" s="46">
        <v>31177.851296172918</v>
      </c>
      <c r="N7702" s="45"/>
      <c r="O7702" s="46"/>
    </row>
    <row r="7703" spans="1:15" x14ac:dyDescent="0.2">
      <c r="A7703" s="11" t="str">
        <f t="shared" si="720"/>
        <v>4419002 - Region SjællandUnder 1 år</v>
      </c>
      <c r="B7703" s="12" t="str">
        <f t="shared" si="723"/>
        <v>441900</v>
      </c>
      <c r="C7703" s="14">
        <f t="shared" si="721"/>
        <v>0</v>
      </c>
      <c r="D7703" s="14">
        <f t="shared" si="722"/>
        <v>0</v>
      </c>
      <c r="E7703" s="19" t="str">
        <f t="shared" si="724"/>
        <v>441900 - Almindeligt kontor- og kundeservicearbejde ikke klassificeret andetsteds</v>
      </c>
      <c r="F7703" s="19" t="str">
        <f t="shared" si="725"/>
        <v>Under 1 år</v>
      </c>
      <c r="G7703" s="40" t="s">
        <v>516</v>
      </c>
      <c r="H7703" s="41" t="s">
        <v>186</v>
      </c>
      <c r="I7703" s="42" t="s">
        <v>20</v>
      </c>
      <c r="J7703" s="43" t="s">
        <v>13</v>
      </c>
      <c r="K7703" s="44">
        <v>26</v>
      </c>
      <c r="L7703" s="45">
        <v>27145.776058302978</v>
      </c>
      <c r="M7703" s="46">
        <v>28782.091672558709</v>
      </c>
      <c r="N7703" s="45"/>
      <c r="O7703" s="46"/>
    </row>
    <row r="7704" spans="1:15" x14ac:dyDescent="0.2">
      <c r="A7704" s="11" t="str">
        <f t="shared" si="720"/>
        <v>4419002 - Region Sjælland1 år</v>
      </c>
      <c r="B7704" s="12" t="str">
        <f t="shared" si="723"/>
        <v>441900</v>
      </c>
      <c r="C7704" s="14">
        <f t="shared" si="721"/>
        <v>0</v>
      </c>
      <c r="D7704" s="14">
        <f t="shared" si="722"/>
        <v>0</v>
      </c>
      <c r="E7704" s="19" t="str">
        <f t="shared" si="724"/>
        <v>441900 - Almindeligt kontor- og kundeservicearbejde ikke klassificeret andetsteds</v>
      </c>
      <c r="F7704" s="19" t="str">
        <f t="shared" si="725"/>
        <v>1 år</v>
      </c>
      <c r="G7704" s="40" t="s">
        <v>516</v>
      </c>
      <c r="H7704" s="41" t="s">
        <v>186</v>
      </c>
      <c r="I7704" s="42" t="s">
        <v>20</v>
      </c>
      <c r="J7704" s="43" t="s">
        <v>22</v>
      </c>
      <c r="K7704" s="44">
        <v>36</v>
      </c>
      <c r="L7704" s="45">
        <v>28748.549281141564</v>
      </c>
      <c r="M7704" s="46">
        <v>30524.297383534711</v>
      </c>
      <c r="N7704" s="45"/>
      <c r="O7704" s="46"/>
    </row>
    <row r="7705" spans="1:15" x14ac:dyDescent="0.2">
      <c r="A7705" s="11" t="str">
        <f t="shared" si="720"/>
        <v>4419002 - Region Sjælland2 år</v>
      </c>
      <c r="B7705" s="12" t="str">
        <f t="shared" si="723"/>
        <v>441900</v>
      </c>
      <c r="C7705" s="14">
        <f t="shared" si="721"/>
        <v>0</v>
      </c>
      <c r="D7705" s="14">
        <f t="shared" si="722"/>
        <v>0</v>
      </c>
      <c r="E7705" s="19" t="str">
        <f t="shared" si="724"/>
        <v>441900 - Almindeligt kontor- og kundeservicearbejde ikke klassificeret andetsteds</v>
      </c>
      <c r="F7705" s="19" t="str">
        <f t="shared" si="725"/>
        <v>2 år</v>
      </c>
      <c r="G7705" s="40" t="s">
        <v>516</v>
      </c>
      <c r="H7705" s="41" t="s">
        <v>186</v>
      </c>
      <c r="I7705" s="42" t="s">
        <v>20</v>
      </c>
      <c r="J7705" s="43" t="s">
        <v>23</v>
      </c>
      <c r="K7705" s="44">
        <v>29</v>
      </c>
      <c r="L7705" s="45">
        <v>31320.55810481184</v>
      </c>
      <c r="M7705" s="46">
        <v>33244.496375500043</v>
      </c>
      <c r="N7705" s="45"/>
      <c r="O7705" s="46"/>
    </row>
    <row r="7706" spans="1:15" x14ac:dyDescent="0.2">
      <c r="A7706" s="11" t="str">
        <f t="shared" si="720"/>
        <v>4419002 - Region Sjælland3 år</v>
      </c>
      <c r="B7706" s="12" t="str">
        <f t="shared" si="723"/>
        <v>441900</v>
      </c>
      <c r="C7706" s="14">
        <f t="shared" si="721"/>
        <v>0</v>
      </c>
      <c r="D7706" s="14">
        <f t="shared" si="722"/>
        <v>0</v>
      </c>
      <c r="E7706" s="19" t="str">
        <f t="shared" si="724"/>
        <v>441900 - Almindeligt kontor- og kundeservicearbejde ikke klassificeret andetsteds</v>
      </c>
      <c r="F7706" s="19" t="str">
        <f t="shared" si="725"/>
        <v>3 år</v>
      </c>
      <c r="G7706" s="40" t="s">
        <v>516</v>
      </c>
      <c r="H7706" s="41" t="s">
        <v>186</v>
      </c>
      <c r="I7706" s="42" t="s">
        <v>20</v>
      </c>
      <c r="J7706" s="43" t="s">
        <v>14</v>
      </c>
      <c r="K7706" s="44">
        <v>23</v>
      </c>
      <c r="L7706" s="45">
        <v>30709.342951797251</v>
      </c>
      <c r="M7706" s="46">
        <v>32581.005065824727</v>
      </c>
      <c r="N7706" s="45"/>
      <c r="O7706" s="46"/>
    </row>
    <row r="7707" spans="1:15" x14ac:dyDescent="0.2">
      <c r="A7707" s="11" t="str">
        <f t="shared" si="720"/>
        <v>4419002 - Region Sjælland4 år</v>
      </c>
      <c r="B7707" s="12" t="str">
        <f t="shared" si="723"/>
        <v>441900</v>
      </c>
      <c r="C7707" s="14">
        <f t="shared" si="721"/>
        <v>0</v>
      </c>
      <c r="D7707" s="14">
        <f t="shared" si="722"/>
        <v>0</v>
      </c>
      <c r="E7707" s="19" t="str">
        <f t="shared" si="724"/>
        <v>441900 - Almindeligt kontor- og kundeservicearbejde ikke klassificeret andetsteds</v>
      </c>
      <c r="F7707" s="19" t="str">
        <f t="shared" si="725"/>
        <v>4 år</v>
      </c>
      <c r="G7707" s="40" t="s">
        <v>516</v>
      </c>
      <c r="H7707" s="41" t="s">
        <v>186</v>
      </c>
      <c r="I7707" s="42" t="s">
        <v>20</v>
      </c>
      <c r="J7707" s="43" t="s">
        <v>24</v>
      </c>
      <c r="K7707" s="44">
        <v>23</v>
      </c>
      <c r="L7707" s="45">
        <v>33363.196485390581</v>
      </c>
      <c r="M7707" s="46">
        <v>35423.983353949727</v>
      </c>
      <c r="N7707" s="45"/>
      <c r="O7707" s="46"/>
    </row>
    <row r="7708" spans="1:15" x14ac:dyDescent="0.2">
      <c r="A7708" s="11" t="str">
        <f t="shared" si="720"/>
        <v>4419002 - Region Sjælland5-9 år</v>
      </c>
      <c r="B7708" s="12" t="str">
        <f t="shared" si="723"/>
        <v>441900</v>
      </c>
      <c r="C7708" s="14">
        <f t="shared" si="721"/>
        <v>0</v>
      </c>
      <c r="D7708" s="14">
        <f t="shared" si="722"/>
        <v>0</v>
      </c>
      <c r="E7708" s="19" t="str">
        <f t="shared" si="724"/>
        <v>441900 - Almindeligt kontor- og kundeservicearbejde ikke klassificeret andetsteds</v>
      </c>
      <c r="F7708" s="19" t="str">
        <f t="shared" si="725"/>
        <v>5-9 år</v>
      </c>
      <c r="G7708" s="40" t="s">
        <v>516</v>
      </c>
      <c r="H7708" s="41" t="s">
        <v>186</v>
      </c>
      <c r="I7708" s="42" t="s">
        <v>20</v>
      </c>
      <c r="J7708" s="43" t="s">
        <v>15</v>
      </c>
      <c r="K7708" s="44">
        <v>108</v>
      </c>
      <c r="L7708" s="45">
        <v>32070.159916817858</v>
      </c>
      <c r="M7708" s="46">
        <v>34041.1519195691</v>
      </c>
      <c r="N7708" s="45"/>
      <c r="O7708" s="46"/>
    </row>
    <row r="7709" spans="1:15" x14ac:dyDescent="0.2">
      <c r="A7709" s="11" t="str">
        <f t="shared" si="720"/>
        <v>4419002 - Region Sjælland0-4 år</v>
      </c>
      <c r="B7709" s="12" t="str">
        <f t="shared" si="723"/>
        <v>441900</v>
      </c>
      <c r="C7709" s="14">
        <f t="shared" si="721"/>
        <v>0</v>
      </c>
      <c r="D7709" s="14">
        <f t="shared" si="722"/>
        <v>0</v>
      </c>
      <c r="E7709" s="19" t="str">
        <f t="shared" si="724"/>
        <v>441900 - Almindeligt kontor- og kundeservicearbejde ikke klassificeret andetsteds</v>
      </c>
      <c r="F7709" s="19" t="str">
        <f t="shared" si="725"/>
        <v>0-4 år</v>
      </c>
      <c r="G7709" s="40" t="s">
        <v>516</v>
      </c>
      <c r="H7709" s="41" t="s">
        <v>186</v>
      </c>
      <c r="I7709" s="42" t="s">
        <v>20</v>
      </c>
      <c r="J7709" s="43" t="s">
        <v>16</v>
      </c>
      <c r="K7709" s="44">
        <v>137</v>
      </c>
      <c r="L7709" s="45">
        <v>30586.120116205562</v>
      </c>
      <c r="M7709" s="46">
        <v>32409.87755870336</v>
      </c>
      <c r="N7709" s="45"/>
      <c r="O7709" s="46"/>
    </row>
    <row r="7710" spans="1:15" x14ac:dyDescent="0.2">
      <c r="A7710" s="11" t="str">
        <f t="shared" si="720"/>
        <v>4419002 - Region Sjælland10-14 år</v>
      </c>
      <c r="B7710" s="12" t="str">
        <f t="shared" si="723"/>
        <v>441900</v>
      </c>
      <c r="C7710" s="14">
        <f t="shared" si="721"/>
        <v>0</v>
      </c>
      <c r="D7710" s="14">
        <f t="shared" si="722"/>
        <v>0</v>
      </c>
      <c r="E7710" s="19" t="str">
        <f t="shared" si="724"/>
        <v>441900 - Almindeligt kontor- og kundeservicearbejde ikke klassificeret andetsteds</v>
      </c>
      <c r="F7710" s="19" t="str">
        <f t="shared" si="725"/>
        <v>10-14 år</v>
      </c>
      <c r="G7710" s="40" t="s">
        <v>516</v>
      </c>
      <c r="H7710" s="41" t="s">
        <v>186</v>
      </c>
      <c r="I7710" s="42" t="s">
        <v>20</v>
      </c>
      <c r="J7710" s="43" t="s">
        <v>17</v>
      </c>
      <c r="K7710" s="44">
        <v>77</v>
      </c>
      <c r="L7710" s="45">
        <v>33361.088144078582</v>
      </c>
      <c r="M7710" s="46">
        <v>35353.017906529567</v>
      </c>
      <c r="N7710" s="45"/>
      <c r="O7710" s="46"/>
    </row>
    <row r="7711" spans="1:15" x14ac:dyDescent="0.2">
      <c r="A7711" s="11" t="str">
        <f t="shared" si="720"/>
        <v>4419002 - Region Sjælland15-20 år</v>
      </c>
      <c r="B7711" s="12" t="str">
        <f t="shared" si="723"/>
        <v>441900</v>
      </c>
      <c r="C7711" s="14">
        <f t="shared" si="721"/>
        <v>0</v>
      </c>
      <c r="D7711" s="14">
        <f t="shared" si="722"/>
        <v>0</v>
      </c>
      <c r="E7711" s="19" t="str">
        <f t="shared" si="724"/>
        <v>441900 - Almindeligt kontor- og kundeservicearbejde ikke klassificeret andetsteds</v>
      </c>
      <c r="F7711" s="19" t="str">
        <f t="shared" si="725"/>
        <v>15-20 år</v>
      </c>
      <c r="G7711" s="40" t="s">
        <v>516</v>
      </c>
      <c r="H7711" s="41" t="s">
        <v>186</v>
      </c>
      <c r="I7711" s="42" t="s">
        <v>20</v>
      </c>
      <c r="J7711" s="43" t="s">
        <v>18</v>
      </c>
      <c r="K7711" s="44">
        <v>63</v>
      </c>
      <c r="L7711" s="45">
        <v>33162.919497691066</v>
      </c>
      <c r="M7711" s="46">
        <v>35211.335603559455</v>
      </c>
      <c r="N7711" s="45"/>
      <c r="O7711" s="46"/>
    </row>
    <row r="7712" spans="1:15" x14ac:dyDescent="0.2">
      <c r="A7712" s="11" t="str">
        <f t="shared" si="720"/>
        <v>4419002 - Region Sjælland20-24 år</v>
      </c>
      <c r="B7712" s="12" t="str">
        <f t="shared" si="723"/>
        <v>441900</v>
      </c>
      <c r="C7712" s="14">
        <f t="shared" si="721"/>
        <v>0</v>
      </c>
      <c r="D7712" s="14">
        <f t="shared" si="722"/>
        <v>0</v>
      </c>
      <c r="E7712" s="19" t="str">
        <f t="shared" si="724"/>
        <v>441900 - Almindeligt kontor- og kundeservicearbejde ikke klassificeret andetsteds</v>
      </c>
      <c r="F7712" s="19" t="str">
        <f t="shared" si="725"/>
        <v>20-24 år</v>
      </c>
      <c r="G7712" s="40" t="s">
        <v>516</v>
      </c>
      <c r="H7712" s="41" t="s">
        <v>186</v>
      </c>
      <c r="I7712" s="42" t="s">
        <v>20</v>
      </c>
      <c r="J7712" s="43" t="s">
        <v>19</v>
      </c>
      <c r="K7712" s="44">
        <v>51</v>
      </c>
      <c r="L7712" s="45">
        <v>35122.375554052662</v>
      </c>
      <c r="M7712" s="46">
        <v>37301.415110777321</v>
      </c>
      <c r="N7712" s="45"/>
      <c r="O7712" s="46"/>
    </row>
    <row r="7713" spans="1:15" x14ac:dyDescent="0.2">
      <c r="A7713" s="11" t="str">
        <f t="shared" si="720"/>
        <v>4419002 - Region Sjælland25 år og derover</v>
      </c>
      <c r="B7713" s="12" t="str">
        <f t="shared" si="723"/>
        <v>441900</v>
      </c>
      <c r="C7713" s="14">
        <f t="shared" si="721"/>
        <v>0</v>
      </c>
      <c r="D7713" s="14">
        <f t="shared" si="722"/>
        <v>0</v>
      </c>
      <c r="E7713" s="19" t="str">
        <f t="shared" si="724"/>
        <v>441900 - Almindeligt kontor- og kundeservicearbejde ikke klassificeret andetsteds</v>
      </c>
      <c r="F7713" s="19" t="str">
        <f t="shared" si="725"/>
        <v>25 år og derover</v>
      </c>
      <c r="G7713" s="40" t="s">
        <v>516</v>
      </c>
      <c r="H7713" s="41" t="s">
        <v>186</v>
      </c>
      <c r="I7713" s="42" t="s">
        <v>20</v>
      </c>
      <c r="J7713" s="43" t="s">
        <v>9</v>
      </c>
      <c r="K7713" s="44">
        <v>245</v>
      </c>
      <c r="L7713" s="45">
        <v>35613.347209250285</v>
      </c>
      <c r="M7713" s="46">
        <v>37800.980054549327</v>
      </c>
      <c r="N7713" s="45"/>
      <c r="O7713" s="46"/>
    </row>
    <row r="7714" spans="1:15" x14ac:dyDescent="0.2">
      <c r="A7714" s="11" t="str">
        <f t="shared" si="720"/>
        <v>4419002 - Region SjællandAlle uanset erf.</v>
      </c>
      <c r="B7714" s="12" t="str">
        <f t="shared" si="723"/>
        <v>441900</v>
      </c>
      <c r="C7714" s="14">
        <f t="shared" si="721"/>
        <v>0</v>
      </c>
      <c r="D7714" s="14">
        <f t="shared" si="722"/>
        <v>0</v>
      </c>
      <c r="E7714" s="19" t="str">
        <f t="shared" si="724"/>
        <v>441900 - Almindeligt kontor- og kundeservicearbejde ikke klassificeret andetsteds</v>
      </c>
      <c r="F7714" s="19" t="str">
        <f t="shared" si="725"/>
        <v>Alle uanset erf.</v>
      </c>
      <c r="G7714" s="40" t="s">
        <v>516</v>
      </c>
      <c r="H7714" s="41" t="s">
        <v>186</v>
      </c>
      <c r="I7714" s="42" t="s">
        <v>20</v>
      </c>
      <c r="J7714" s="43" t="s">
        <v>10</v>
      </c>
      <c r="K7714" s="44">
        <v>681</v>
      </c>
      <c r="L7714" s="45">
        <v>33086.115667437087</v>
      </c>
      <c r="M7714" s="46">
        <v>35124.053146336308</v>
      </c>
      <c r="N7714" s="45"/>
      <c r="O7714" s="46"/>
    </row>
    <row r="7715" spans="1:15" x14ac:dyDescent="0.2">
      <c r="A7715" s="11" t="str">
        <f t="shared" si="720"/>
        <v>4419003 - Region SyddanmarkUnder 1 år</v>
      </c>
      <c r="B7715" s="12" t="str">
        <f t="shared" si="723"/>
        <v>441900</v>
      </c>
      <c r="C7715" s="14">
        <f t="shared" si="721"/>
        <v>0</v>
      </c>
      <c r="D7715" s="14">
        <f t="shared" si="722"/>
        <v>0</v>
      </c>
      <c r="E7715" s="19" t="str">
        <f t="shared" si="724"/>
        <v>441900 - Almindeligt kontor- og kundeservicearbejde ikke klassificeret andetsteds</v>
      </c>
      <c r="F7715" s="19" t="str">
        <f t="shared" si="725"/>
        <v>Under 1 år</v>
      </c>
      <c r="G7715" s="40" t="s">
        <v>516</v>
      </c>
      <c r="H7715" s="41" t="s">
        <v>186</v>
      </c>
      <c r="I7715" s="42" t="s">
        <v>544</v>
      </c>
      <c r="J7715" s="43" t="s">
        <v>13</v>
      </c>
      <c r="K7715" s="44">
        <v>76</v>
      </c>
      <c r="L7715" s="45">
        <v>22881.6250213821</v>
      </c>
      <c r="M7715" s="46">
        <v>24228.453340182932</v>
      </c>
      <c r="N7715" s="45"/>
      <c r="O7715" s="46"/>
    </row>
    <row r="7716" spans="1:15" x14ac:dyDescent="0.2">
      <c r="A7716" s="11" t="str">
        <f t="shared" si="720"/>
        <v>4419003 - Region Syddanmark1 år</v>
      </c>
      <c r="B7716" s="12" t="str">
        <f t="shared" si="723"/>
        <v>441900</v>
      </c>
      <c r="C7716" s="14">
        <f t="shared" si="721"/>
        <v>0</v>
      </c>
      <c r="D7716" s="14">
        <f t="shared" si="722"/>
        <v>0</v>
      </c>
      <c r="E7716" s="19" t="str">
        <f t="shared" si="724"/>
        <v>441900 - Almindeligt kontor- og kundeservicearbejde ikke klassificeret andetsteds</v>
      </c>
      <c r="F7716" s="19" t="str">
        <f t="shared" si="725"/>
        <v>1 år</v>
      </c>
      <c r="G7716" s="40" t="s">
        <v>516</v>
      </c>
      <c r="H7716" s="41" t="s">
        <v>186</v>
      </c>
      <c r="I7716" s="42" t="s">
        <v>544</v>
      </c>
      <c r="J7716" s="43" t="s">
        <v>22</v>
      </c>
      <c r="K7716" s="44">
        <v>73</v>
      </c>
      <c r="L7716" s="45">
        <v>26113.66371218405</v>
      </c>
      <c r="M7716" s="46">
        <v>27722.327571408241</v>
      </c>
      <c r="N7716" s="45"/>
      <c r="O7716" s="46"/>
    </row>
    <row r="7717" spans="1:15" x14ac:dyDescent="0.2">
      <c r="A7717" s="11" t="str">
        <f t="shared" si="720"/>
        <v>4419003 - Region Syddanmark2 år</v>
      </c>
      <c r="B7717" s="12" t="str">
        <f t="shared" si="723"/>
        <v>441900</v>
      </c>
      <c r="C7717" s="14">
        <f t="shared" si="721"/>
        <v>0</v>
      </c>
      <c r="D7717" s="14">
        <f t="shared" si="722"/>
        <v>0</v>
      </c>
      <c r="E7717" s="19" t="str">
        <f t="shared" si="724"/>
        <v>441900 - Almindeligt kontor- og kundeservicearbejde ikke klassificeret andetsteds</v>
      </c>
      <c r="F7717" s="19" t="str">
        <f t="shared" si="725"/>
        <v>2 år</v>
      </c>
      <c r="G7717" s="40" t="s">
        <v>516</v>
      </c>
      <c r="H7717" s="41" t="s">
        <v>186</v>
      </c>
      <c r="I7717" s="42" t="s">
        <v>544</v>
      </c>
      <c r="J7717" s="43" t="s">
        <v>23</v>
      </c>
      <c r="K7717" s="44">
        <v>37</v>
      </c>
      <c r="L7717" s="45">
        <v>26149.521134428331</v>
      </c>
      <c r="M7717" s="46">
        <v>27733.462490647526</v>
      </c>
      <c r="N7717" s="45"/>
      <c r="O7717" s="46"/>
    </row>
    <row r="7718" spans="1:15" x14ac:dyDescent="0.2">
      <c r="A7718" s="11" t="str">
        <f t="shared" si="720"/>
        <v>4419003 - Region Syddanmark3 år</v>
      </c>
      <c r="B7718" s="12" t="str">
        <f t="shared" si="723"/>
        <v>441900</v>
      </c>
      <c r="C7718" s="14">
        <f t="shared" si="721"/>
        <v>0</v>
      </c>
      <c r="D7718" s="14">
        <f t="shared" si="722"/>
        <v>0</v>
      </c>
      <c r="E7718" s="19" t="str">
        <f t="shared" si="724"/>
        <v>441900 - Almindeligt kontor- og kundeservicearbejde ikke klassificeret andetsteds</v>
      </c>
      <c r="F7718" s="19" t="str">
        <f t="shared" si="725"/>
        <v>3 år</v>
      </c>
      <c r="G7718" s="40" t="s">
        <v>516</v>
      </c>
      <c r="H7718" s="41" t="s">
        <v>186</v>
      </c>
      <c r="I7718" s="42" t="s">
        <v>544</v>
      </c>
      <c r="J7718" s="43" t="s">
        <v>14</v>
      </c>
      <c r="K7718" s="44">
        <v>63</v>
      </c>
      <c r="L7718" s="45">
        <v>26248.969351493393</v>
      </c>
      <c r="M7718" s="46">
        <v>27813.809235110897</v>
      </c>
      <c r="N7718" s="45"/>
      <c r="O7718" s="46"/>
    </row>
    <row r="7719" spans="1:15" x14ac:dyDescent="0.2">
      <c r="A7719" s="11" t="str">
        <f t="shared" si="720"/>
        <v>4419003 - Region Syddanmark4 år</v>
      </c>
      <c r="B7719" s="12" t="str">
        <f t="shared" si="723"/>
        <v>441900</v>
      </c>
      <c r="C7719" s="14">
        <f t="shared" si="721"/>
        <v>0</v>
      </c>
      <c r="D7719" s="14">
        <f t="shared" si="722"/>
        <v>0</v>
      </c>
      <c r="E7719" s="19" t="str">
        <f t="shared" si="724"/>
        <v>441900 - Almindeligt kontor- og kundeservicearbejde ikke klassificeret andetsteds</v>
      </c>
      <c r="F7719" s="19" t="str">
        <f t="shared" si="725"/>
        <v>4 år</v>
      </c>
      <c r="G7719" s="40" t="s">
        <v>516</v>
      </c>
      <c r="H7719" s="41" t="s">
        <v>186</v>
      </c>
      <c r="I7719" s="42" t="s">
        <v>544</v>
      </c>
      <c r="J7719" s="43" t="s">
        <v>24</v>
      </c>
      <c r="K7719" s="44">
        <v>60</v>
      </c>
      <c r="L7719" s="45">
        <v>28893.467605571834</v>
      </c>
      <c r="M7719" s="46">
        <v>30439.097303188424</v>
      </c>
      <c r="N7719" s="45"/>
      <c r="O7719" s="46"/>
    </row>
    <row r="7720" spans="1:15" x14ac:dyDescent="0.2">
      <c r="A7720" s="11" t="str">
        <f t="shared" si="720"/>
        <v>4419003 - Region Syddanmark5-9 år</v>
      </c>
      <c r="B7720" s="12" t="str">
        <f t="shared" si="723"/>
        <v>441900</v>
      </c>
      <c r="C7720" s="14">
        <f t="shared" si="721"/>
        <v>0</v>
      </c>
      <c r="D7720" s="14">
        <f t="shared" si="722"/>
        <v>0</v>
      </c>
      <c r="E7720" s="19" t="str">
        <f t="shared" si="724"/>
        <v>441900 - Almindeligt kontor- og kundeservicearbejde ikke klassificeret andetsteds</v>
      </c>
      <c r="F7720" s="19" t="str">
        <f t="shared" si="725"/>
        <v>5-9 år</v>
      </c>
      <c r="G7720" s="40" t="s">
        <v>516</v>
      </c>
      <c r="H7720" s="41" t="s">
        <v>186</v>
      </c>
      <c r="I7720" s="42" t="s">
        <v>544</v>
      </c>
      <c r="J7720" s="43" t="s">
        <v>15</v>
      </c>
      <c r="K7720" s="44">
        <v>222</v>
      </c>
      <c r="L7720" s="45">
        <v>30464.589422869998</v>
      </c>
      <c r="M7720" s="46">
        <v>32334.620058701275</v>
      </c>
      <c r="N7720" s="45"/>
      <c r="O7720" s="46"/>
    </row>
    <row r="7721" spans="1:15" x14ac:dyDescent="0.2">
      <c r="A7721" s="11" t="str">
        <f t="shared" si="720"/>
        <v>4419003 - Region Syddanmark0-4 år</v>
      </c>
      <c r="B7721" s="12" t="str">
        <f t="shared" si="723"/>
        <v>441900</v>
      </c>
      <c r="C7721" s="14">
        <f t="shared" si="721"/>
        <v>0</v>
      </c>
      <c r="D7721" s="14">
        <f t="shared" si="722"/>
        <v>0</v>
      </c>
      <c r="E7721" s="19" t="str">
        <f t="shared" si="724"/>
        <v>441900 - Almindeligt kontor- og kundeservicearbejde ikke klassificeret andetsteds</v>
      </c>
      <c r="F7721" s="19" t="str">
        <f t="shared" si="725"/>
        <v>0-4 år</v>
      </c>
      <c r="G7721" s="40" t="s">
        <v>516</v>
      </c>
      <c r="H7721" s="41" t="s">
        <v>186</v>
      </c>
      <c r="I7721" s="42" t="s">
        <v>544</v>
      </c>
      <c r="J7721" s="43" t="s">
        <v>16</v>
      </c>
      <c r="K7721" s="44">
        <v>309</v>
      </c>
      <c r="L7721" s="45">
        <v>26038.618530702672</v>
      </c>
      <c r="M7721" s="46">
        <v>27628.540023513749</v>
      </c>
      <c r="N7721" s="45"/>
      <c r="O7721" s="46"/>
    </row>
    <row r="7722" spans="1:15" x14ac:dyDescent="0.2">
      <c r="A7722" s="11" t="str">
        <f t="shared" si="720"/>
        <v>4419003 - Region Syddanmark10-14 år</v>
      </c>
      <c r="B7722" s="12" t="str">
        <f t="shared" si="723"/>
        <v>441900</v>
      </c>
      <c r="C7722" s="14">
        <f t="shared" si="721"/>
        <v>0</v>
      </c>
      <c r="D7722" s="14">
        <f t="shared" si="722"/>
        <v>0</v>
      </c>
      <c r="E7722" s="19" t="str">
        <f t="shared" si="724"/>
        <v>441900 - Almindeligt kontor- og kundeservicearbejde ikke klassificeret andetsteds</v>
      </c>
      <c r="F7722" s="19" t="str">
        <f t="shared" si="725"/>
        <v>10-14 år</v>
      </c>
      <c r="G7722" s="40" t="s">
        <v>516</v>
      </c>
      <c r="H7722" s="41" t="s">
        <v>186</v>
      </c>
      <c r="I7722" s="42" t="s">
        <v>544</v>
      </c>
      <c r="J7722" s="43" t="s">
        <v>17</v>
      </c>
      <c r="K7722" s="44">
        <v>123</v>
      </c>
      <c r="L7722" s="45">
        <v>31833.309450928526</v>
      </c>
      <c r="M7722" s="46">
        <v>33787.357250057721</v>
      </c>
      <c r="N7722" s="45"/>
      <c r="O7722" s="46"/>
    </row>
    <row r="7723" spans="1:15" x14ac:dyDescent="0.2">
      <c r="A7723" s="11" t="str">
        <f t="shared" si="720"/>
        <v>4419003 - Region Syddanmark15-20 år</v>
      </c>
      <c r="B7723" s="12" t="str">
        <f t="shared" si="723"/>
        <v>441900</v>
      </c>
      <c r="C7723" s="14">
        <f t="shared" si="721"/>
        <v>0</v>
      </c>
      <c r="D7723" s="14">
        <f t="shared" si="722"/>
        <v>0</v>
      </c>
      <c r="E7723" s="19" t="str">
        <f t="shared" si="724"/>
        <v>441900 - Almindeligt kontor- og kundeservicearbejde ikke klassificeret andetsteds</v>
      </c>
      <c r="F7723" s="19" t="str">
        <f t="shared" si="725"/>
        <v>15-20 år</v>
      </c>
      <c r="G7723" s="40" t="s">
        <v>516</v>
      </c>
      <c r="H7723" s="41" t="s">
        <v>186</v>
      </c>
      <c r="I7723" s="42" t="s">
        <v>544</v>
      </c>
      <c r="J7723" s="43" t="s">
        <v>18</v>
      </c>
      <c r="K7723" s="44">
        <v>119</v>
      </c>
      <c r="L7723" s="45">
        <v>33555.159469232152</v>
      </c>
      <c r="M7723" s="46">
        <v>35563.77647417831</v>
      </c>
      <c r="N7723" s="45"/>
      <c r="O7723" s="46"/>
    </row>
    <row r="7724" spans="1:15" x14ac:dyDescent="0.2">
      <c r="A7724" s="11" t="str">
        <f t="shared" si="720"/>
        <v>4419003 - Region Syddanmark20-24 år</v>
      </c>
      <c r="B7724" s="12" t="str">
        <f t="shared" si="723"/>
        <v>441900</v>
      </c>
      <c r="C7724" s="14">
        <f t="shared" si="721"/>
        <v>0</v>
      </c>
      <c r="D7724" s="14">
        <f t="shared" si="722"/>
        <v>0</v>
      </c>
      <c r="E7724" s="19" t="str">
        <f t="shared" si="724"/>
        <v>441900 - Almindeligt kontor- og kundeservicearbejde ikke klassificeret andetsteds</v>
      </c>
      <c r="F7724" s="19" t="str">
        <f t="shared" si="725"/>
        <v>20-24 år</v>
      </c>
      <c r="G7724" s="40" t="s">
        <v>516</v>
      </c>
      <c r="H7724" s="41" t="s">
        <v>186</v>
      </c>
      <c r="I7724" s="42" t="s">
        <v>544</v>
      </c>
      <c r="J7724" s="43" t="s">
        <v>19</v>
      </c>
      <c r="K7724" s="44">
        <v>141</v>
      </c>
      <c r="L7724" s="45">
        <v>34782.802789760928</v>
      </c>
      <c r="M7724" s="46">
        <v>36940.774794131692</v>
      </c>
      <c r="N7724" s="45"/>
      <c r="O7724" s="46"/>
    </row>
    <row r="7725" spans="1:15" x14ac:dyDescent="0.2">
      <c r="A7725" s="11" t="str">
        <f t="shared" si="720"/>
        <v>4419003 - Region Syddanmark25 år og derover</v>
      </c>
      <c r="B7725" s="12" t="str">
        <f t="shared" si="723"/>
        <v>441900</v>
      </c>
      <c r="C7725" s="14">
        <f t="shared" si="721"/>
        <v>0</v>
      </c>
      <c r="D7725" s="14">
        <f t="shared" si="722"/>
        <v>0</v>
      </c>
      <c r="E7725" s="19" t="str">
        <f t="shared" si="724"/>
        <v>441900 - Almindeligt kontor- og kundeservicearbejde ikke klassificeret andetsteds</v>
      </c>
      <c r="F7725" s="19" t="str">
        <f t="shared" si="725"/>
        <v>25 år og derover</v>
      </c>
      <c r="G7725" s="40" t="s">
        <v>516</v>
      </c>
      <c r="H7725" s="41" t="s">
        <v>186</v>
      </c>
      <c r="I7725" s="42" t="s">
        <v>544</v>
      </c>
      <c r="J7725" s="43" t="s">
        <v>9</v>
      </c>
      <c r="K7725" s="44">
        <v>483</v>
      </c>
      <c r="L7725" s="45">
        <v>34111.041206675749</v>
      </c>
      <c r="M7725" s="46">
        <v>36183.515048373869</v>
      </c>
      <c r="N7725" s="45"/>
      <c r="O7725" s="46"/>
    </row>
    <row r="7726" spans="1:15" x14ac:dyDescent="0.2">
      <c r="A7726" s="11" t="str">
        <f t="shared" si="720"/>
        <v>4419003 - Region SyddanmarkAlle uanset erf.</v>
      </c>
      <c r="B7726" s="12" t="str">
        <f t="shared" si="723"/>
        <v>441900</v>
      </c>
      <c r="C7726" s="14">
        <f t="shared" si="721"/>
        <v>0</v>
      </c>
      <c r="D7726" s="14">
        <f t="shared" si="722"/>
        <v>0</v>
      </c>
      <c r="E7726" s="19" t="str">
        <f t="shared" si="724"/>
        <v>441900 - Almindeligt kontor- og kundeservicearbejde ikke klassificeret andetsteds</v>
      </c>
      <c r="F7726" s="19" t="str">
        <f t="shared" si="725"/>
        <v>Alle uanset erf.</v>
      </c>
      <c r="G7726" s="40" t="s">
        <v>516</v>
      </c>
      <c r="H7726" s="41" t="s">
        <v>186</v>
      </c>
      <c r="I7726" s="42" t="s">
        <v>544</v>
      </c>
      <c r="J7726" s="43" t="s">
        <v>10</v>
      </c>
      <c r="K7726" s="44">
        <v>1397</v>
      </c>
      <c r="L7726" s="45">
        <v>31241.913115498199</v>
      </c>
      <c r="M7726" s="46">
        <v>33159.658791863752</v>
      </c>
      <c r="N7726" s="45"/>
      <c r="O7726" s="46"/>
    </row>
    <row r="7727" spans="1:15" x14ac:dyDescent="0.2">
      <c r="A7727" s="11" t="str">
        <f t="shared" si="720"/>
        <v>4419004 - Region MidtjyllandUnder 1 år</v>
      </c>
      <c r="B7727" s="12" t="str">
        <f t="shared" si="723"/>
        <v>441900</v>
      </c>
      <c r="C7727" s="14">
        <f t="shared" si="721"/>
        <v>0</v>
      </c>
      <c r="D7727" s="14">
        <f t="shared" si="722"/>
        <v>0</v>
      </c>
      <c r="E7727" s="19" t="str">
        <f t="shared" si="724"/>
        <v>441900 - Almindeligt kontor- og kundeservicearbejde ikke klassificeret andetsteds</v>
      </c>
      <c r="F7727" s="19" t="str">
        <f t="shared" si="725"/>
        <v>Under 1 år</v>
      </c>
      <c r="G7727" s="40" t="s">
        <v>516</v>
      </c>
      <c r="H7727" s="41" t="s">
        <v>186</v>
      </c>
      <c r="I7727" s="42" t="s">
        <v>517</v>
      </c>
      <c r="J7727" s="43" t="s">
        <v>13</v>
      </c>
      <c r="K7727" s="44">
        <v>131</v>
      </c>
      <c r="L7727" s="45">
        <v>24634.164451489814</v>
      </c>
      <c r="M7727" s="46">
        <v>26114.050034205651</v>
      </c>
      <c r="N7727" s="45"/>
      <c r="O7727" s="46"/>
    </row>
    <row r="7728" spans="1:15" x14ac:dyDescent="0.2">
      <c r="A7728" s="11" t="str">
        <f t="shared" si="720"/>
        <v>4419004 - Region Midtjylland1 år</v>
      </c>
      <c r="B7728" s="12" t="str">
        <f t="shared" si="723"/>
        <v>441900</v>
      </c>
      <c r="C7728" s="14">
        <f t="shared" si="721"/>
        <v>0</v>
      </c>
      <c r="D7728" s="14">
        <f t="shared" si="722"/>
        <v>0</v>
      </c>
      <c r="E7728" s="19" t="str">
        <f t="shared" si="724"/>
        <v>441900 - Almindeligt kontor- og kundeservicearbejde ikke klassificeret andetsteds</v>
      </c>
      <c r="F7728" s="19" t="str">
        <f t="shared" si="725"/>
        <v>1 år</v>
      </c>
      <c r="G7728" s="40" t="s">
        <v>516</v>
      </c>
      <c r="H7728" s="41" t="s">
        <v>186</v>
      </c>
      <c r="I7728" s="42" t="s">
        <v>517</v>
      </c>
      <c r="J7728" s="43" t="s">
        <v>22</v>
      </c>
      <c r="K7728" s="44">
        <v>120</v>
      </c>
      <c r="L7728" s="45">
        <v>24727.772282581318</v>
      </c>
      <c r="M7728" s="46">
        <v>26251.06193004486</v>
      </c>
      <c r="N7728" s="45"/>
      <c r="O7728" s="46"/>
    </row>
    <row r="7729" spans="1:15" x14ac:dyDescent="0.2">
      <c r="A7729" s="11" t="str">
        <f t="shared" si="720"/>
        <v>4419004 - Region Midtjylland2 år</v>
      </c>
      <c r="B7729" s="12" t="str">
        <f t="shared" si="723"/>
        <v>441900</v>
      </c>
      <c r="C7729" s="14">
        <f t="shared" si="721"/>
        <v>0</v>
      </c>
      <c r="D7729" s="14">
        <f t="shared" si="722"/>
        <v>0</v>
      </c>
      <c r="E7729" s="19" t="str">
        <f t="shared" si="724"/>
        <v>441900 - Almindeligt kontor- og kundeservicearbejde ikke klassificeret andetsteds</v>
      </c>
      <c r="F7729" s="19" t="str">
        <f t="shared" si="725"/>
        <v>2 år</v>
      </c>
      <c r="G7729" s="40" t="s">
        <v>516</v>
      </c>
      <c r="H7729" s="41" t="s">
        <v>186</v>
      </c>
      <c r="I7729" s="42" t="s">
        <v>517</v>
      </c>
      <c r="J7729" s="43" t="s">
        <v>23</v>
      </c>
      <c r="K7729" s="44">
        <v>79</v>
      </c>
      <c r="L7729" s="45">
        <v>25631.815330900085</v>
      </c>
      <c r="M7729" s="46">
        <v>27137.816892158313</v>
      </c>
      <c r="N7729" s="45"/>
      <c r="O7729" s="46"/>
    </row>
    <row r="7730" spans="1:15" x14ac:dyDescent="0.2">
      <c r="A7730" s="11" t="str">
        <f t="shared" si="720"/>
        <v>4419004 - Region Midtjylland3 år</v>
      </c>
      <c r="B7730" s="12" t="str">
        <f t="shared" si="723"/>
        <v>441900</v>
      </c>
      <c r="C7730" s="14">
        <f t="shared" si="721"/>
        <v>0</v>
      </c>
      <c r="D7730" s="14">
        <f t="shared" si="722"/>
        <v>0</v>
      </c>
      <c r="E7730" s="19" t="str">
        <f t="shared" si="724"/>
        <v>441900 - Almindeligt kontor- og kundeservicearbejde ikke klassificeret andetsteds</v>
      </c>
      <c r="F7730" s="19" t="str">
        <f t="shared" si="725"/>
        <v>3 år</v>
      </c>
      <c r="G7730" s="40" t="s">
        <v>516</v>
      </c>
      <c r="H7730" s="41" t="s">
        <v>186</v>
      </c>
      <c r="I7730" s="42" t="s">
        <v>517</v>
      </c>
      <c r="J7730" s="43" t="s">
        <v>14</v>
      </c>
      <c r="K7730" s="44">
        <v>97</v>
      </c>
      <c r="L7730" s="45">
        <v>26724.402934474372</v>
      </c>
      <c r="M7730" s="46">
        <v>28221.875816726872</v>
      </c>
      <c r="N7730" s="45"/>
      <c r="O7730" s="46"/>
    </row>
    <row r="7731" spans="1:15" x14ac:dyDescent="0.2">
      <c r="A7731" s="11" t="str">
        <f t="shared" si="720"/>
        <v>4419004 - Region Midtjylland4 år</v>
      </c>
      <c r="B7731" s="12" t="str">
        <f t="shared" si="723"/>
        <v>441900</v>
      </c>
      <c r="C7731" s="14">
        <f t="shared" si="721"/>
        <v>0</v>
      </c>
      <c r="D7731" s="14">
        <f t="shared" si="722"/>
        <v>0</v>
      </c>
      <c r="E7731" s="19" t="str">
        <f t="shared" si="724"/>
        <v>441900 - Almindeligt kontor- og kundeservicearbejde ikke klassificeret andetsteds</v>
      </c>
      <c r="F7731" s="19" t="str">
        <f t="shared" si="725"/>
        <v>4 år</v>
      </c>
      <c r="G7731" s="40" t="s">
        <v>516</v>
      </c>
      <c r="H7731" s="41" t="s">
        <v>186</v>
      </c>
      <c r="I7731" s="42" t="s">
        <v>517</v>
      </c>
      <c r="J7731" s="43" t="s">
        <v>24</v>
      </c>
      <c r="K7731" s="44">
        <v>72</v>
      </c>
      <c r="L7731" s="45">
        <v>27571.667806428766</v>
      </c>
      <c r="M7731" s="46">
        <v>29274.721978250822</v>
      </c>
      <c r="N7731" s="45"/>
      <c r="O7731" s="46"/>
    </row>
    <row r="7732" spans="1:15" x14ac:dyDescent="0.2">
      <c r="A7732" s="11" t="str">
        <f t="shared" si="720"/>
        <v>4419004 - Region Midtjylland5-9 år</v>
      </c>
      <c r="B7732" s="12" t="str">
        <f t="shared" si="723"/>
        <v>441900</v>
      </c>
      <c r="C7732" s="14">
        <f t="shared" si="721"/>
        <v>0</v>
      </c>
      <c r="D7732" s="14">
        <f t="shared" si="722"/>
        <v>0</v>
      </c>
      <c r="E7732" s="19" t="str">
        <f t="shared" si="724"/>
        <v>441900 - Almindeligt kontor- og kundeservicearbejde ikke klassificeret andetsteds</v>
      </c>
      <c r="F7732" s="19" t="str">
        <f t="shared" si="725"/>
        <v>5-9 år</v>
      </c>
      <c r="G7732" s="40" t="s">
        <v>516</v>
      </c>
      <c r="H7732" s="41" t="s">
        <v>186</v>
      </c>
      <c r="I7732" s="42" t="s">
        <v>517</v>
      </c>
      <c r="J7732" s="43" t="s">
        <v>15</v>
      </c>
      <c r="K7732" s="44">
        <v>275</v>
      </c>
      <c r="L7732" s="45">
        <v>30984.718493646986</v>
      </c>
      <c r="M7732" s="46">
        <v>32786.252859556487</v>
      </c>
      <c r="N7732" s="45"/>
      <c r="O7732" s="46"/>
    </row>
    <row r="7733" spans="1:15" x14ac:dyDescent="0.2">
      <c r="A7733" s="11" t="str">
        <f t="shared" si="720"/>
        <v>4419004 - Region Midtjylland0-4 år</v>
      </c>
      <c r="B7733" s="12" t="str">
        <f t="shared" si="723"/>
        <v>441900</v>
      </c>
      <c r="C7733" s="14">
        <f t="shared" si="721"/>
        <v>0</v>
      </c>
      <c r="D7733" s="14">
        <f t="shared" si="722"/>
        <v>0</v>
      </c>
      <c r="E7733" s="19" t="str">
        <f t="shared" si="724"/>
        <v>441900 - Almindeligt kontor- og kundeservicearbejde ikke klassificeret andetsteds</v>
      </c>
      <c r="F7733" s="19" t="str">
        <f t="shared" si="725"/>
        <v>0-4 år</v>
      </c>
      <c r="G7733" s="40" t="s">
        <v>516</v>
      </c>
      <c r="H7733" s="41" t="s">
        <v>186</v>
      </c>
      <c r="I7733" s="42" t="s">
        <v>517</v>
      </c>
      <c r="J7733" s="43" t="s">
        <v>16</v>
      </c>
      <c r="K7733" s="44">
        <v>499</v>
      </c>
      <c r="L7733" s="45">
        <v>25701.048404262085</v>
      </c>
      <c r="M7733" s="46">
        <v>27250.27752618189</v>
      </c>
      <c r="N7733" s="45"/>
      <c r="O7733" s="46"/>
    </row>
    <row r="7734" spans="1:15" x14ac:dyDescent="0.2">
      <c r="A7734" s="11" t="str">
        <f t="shared" si="720"/>
        <v>4419004 - Region Midtjylland10-14 år</v>
      </c>
      <c r="B7734" s="12" t="str">
        <f t="shared" si="723"/>
        <v>441900</v>
      </c>
      <c r="C7734" s="14">
        <f t="shared" si="721"/>
        <v>0</v>
      </c>
      <c r="D7734" s="14">
        <f t="shared" si="722"/>
        <v>0</v>
      </c>
      <c r="E7734" s="19" t="str">
        <f t="shared" si="724"/>
        <v>441900 - Almindeligt kontor- og kundeservicearbejde ikke klassificeret andetsteds</v>
      </c>
      <c r="F7734" s="19" t="str">
        <f t="shared" si="725"/>
        <v>10-14 år</v>
      </c>
      <c r="G7734" s="40" t="s">
        <v>516</v>
      </c>
      <c r="H7734" s="41" t="s">
        <v>186</v>
      </c>
      <c r="I7734" s="42" t="s">
        <v>517</v>
      </c>
      <c r="J7734" s="43" t="s">
        <v>17</v>
      </c>
      <c r="K7734" s="44">
        <v>183</v>
      </c>
      <c r="L7734" s="45">
        <v>32997.429819608471</v>
      </c>
      <c r="M7734" s="46">
        <v>35008.545438414869</v>
      </c>
      <c r="N7734" s="45"/>
      <c r="O7734" s="46"/>
    </row>
    <row r="7735" spans="1:15" x14ac:dyDescent="0.2">
      <c r="A7735" s="11" t="str">
        <f t="shared" si="720"/>
        <v>4419004 - Region Midtjylland15-20 år</v>
      </c>
      <c r="B7735" s="12" t="str">
        <f t="shared" si="723"/>
        <v>441900</v>
      </c>
      <c r="C7735" s="14">
        <f t="shared" si="721"/>
        <v>0</v>
      </c>
      <c r="D7735" s="14">
        <f t="shared" si="722"/>
        <v>0</v>
      </c>
      <c r="E7735" s="19" t="str">
        <f t="shared" si="724"/>
        <v>441900 - Almindeligt kontor- og kundeservicearbejde ikke klassificeret andetsteds</v>
      </c>
      <c r="F7735" s="19" t="str">
        <f t="shared" si="725"/>
        <v>15-20 år</v>
      </c>
      <c r="G7735" s="40" t="s">
        <v>516</v>
      </c>
      <c r="H7735" s="41" t="s">
        <v>186</v>
      </c>
      <c r="I7735" s="42" t="s">
        <v>517</v>
      </c>
      <c r="J7735" s="43" t="s">
        <v>18</v>
      </c>
      <c r="K7735" s="44">
        <v>161</v>
      </c>
      <c r="L7735" s="45">
        <v>34180.356607609385</v>
      </c>
      <c r="M7735" s="46">
        <v>36291.618041761074</v>
      </c>
      <c r="N7735" s="45"/>
      <c r="O7735" s="46"/>
    </row>
    <row r="7736" spans="1:15" x14ac:dyDescent="0.2">
      <c r="A7736" s="11" t="str">
        <f t="shared" si="720"/>
        <v>4419004 - Region Midtjylland20-24 år</v>
      </c>
      <c r="B7736" s="12" t="str">
        <f t="shared" si="723"/>
        <v>441900</v>
      </c>
      <c r="C7736" s="14">
        <f t="shared" si="721"/>
        <v>0</v>
      </c>
      <c r="D7736" s="14">
        <f t="shared" si="722"/>
        <v>0</v>
      </c>
      <c r="E7736" s="19" t="str">
        <f t="shared" si="724"/>
        <v>441900 - Almindeligt kontor- og kundeservicearbejde ikke klassificeret andetsteds</v>
      </c>
      <c r="F7736" s="19" t="str">
        <f t="shared" si="725"/>
        <v>20-24 år</v>
      </c>
      <c r="G7736" s="40" t="s">
        <v>516</v>
      </c>
      <c r="H7736" s="41" t="s">
        <v>186</v>
      </c>
      <c r="I7736" s="42" t="s">
        <v>517</v>
      </c>
      <c r="J7736" s="43" t="s">
        <v>19</v>
      </c>
      <c r="K7736" s="44">
        <v>173</v>
      </c>
      <c r="L7736" s="45">
        <v>35938.599472730246</v>
      </c>
      <c r="M7736" s="46">
        <v>38104.936192867011</v>
      </c>
      <c r="N7736" s="45"/>
      <c r="O7736" s="46"/>
    </row>
    <row r="7737" spans="1:15" x14ac:dyDescent="0.2">
      <c r="A7737" s="11" t="str">
        <f t="shared" si="720"/>
        <v>4419004 - Region Midtjylland25 år og derover</v>
      </c>
      <c r="B7737" s="12" t="str">
        <f t="shared" si="723"/>
        <v>441900</v>
      </c>
      <c r="C7737" s="14">
        <f t="shared" si="721"/>
        <v>0</v>
      </c>
      <c r="D7737" s="14">
        <f t="shared" si="722"/>
        <v>0</v>
      </c>
      <c r="E7737" s="19" t="str">
        <f t="shared" si="724"/>
        <v>441900 - Almindeligt kontor- og kundeservicearbejde ikke klassificeret andetsteds</v>
      </c>
      <c r="F7737" s="19" t="str">
        <f t="shared" si="725"/>
        <v>25 år og derover</v>
      </c>
      <c r="G7737" s="40" t="s">
        <v>516</v>
      </c>
      <c r="H7737" s="41" t="s">
        <v>186</v>
      </c>
      <c r="I7737" s="42" t="s">
        <v>517</v>
      </c>
      <c r="J7737" s="43" t="s">
        <v>9</v>
      </c>
      <c r="K7737" s="44">
        <v>579</v>
      </c>
      <c r="L7737" s="45">
        <v>35193.115506331676</v>
      </c>
      <c r="M7737" s="46">
        <v>37329.929272318775</v>
      </c>
      <c r="N7737" s="45"/>
      <c r="O7737" s="46"/>
    </row>
    <row r="7738" spans="1:15" x14ac:dyDescent="0.2">
      <c r="A7738" s="11" t="str">
        <f t="shared" si="720"/>
        <v>4419004 - Region MidtjyllandAlle uanset erf.</v>
      </c>
      <c r="B7738" s="12" t="str">
        <f t="shared" si="723"/>
        <v>441900</v>
      </c>
      <c r="C7738" s="14">
        <f t="shared" si="721"/>
        <v>0</v>
      </c>
      <c r="D7738" s="14">
        <f t="shared" si="722"/>
        <v>0</v>
      </c>
      <c r="E7738" s="19" t="str">
        <f t="shared" si="724"/>
        <v>441900 - Almindeligt kontor- og kundeservicearbejde ikke klassificeret andetsteds</v>
      </c>
      <c r="F7738" s="19" t="str">
        <f t="shared" si="725"/>
        <v>Alle uanset erf.</v>
      </c>
      <c r="G7738" s="40" t="s">
        <v>516</v>
      </c>
      <c r="H7738" s="41" t="s">
        <v>186</v>
      </c>
      <c r="I7738" s="42" t="s">
        <v>517</v>
      </c>
      <c r="J7738" s="43" t="s">
        <v>10</v>
      </c>
      <c r="K7738" s="44">
        <v>1870</v>
      </c>
      <c r="L7738" s="45">
        <v>31531.588148271399</v>
      </c>
      <c r="M7738" s="46">
        <v>33453.364170144363</v>
      </c>
      <c r="N7738" s="45"/>
      <c r="O7738" s="46"/>
    </row>
    <row r="7739" spans="1:15" x14ac:dyDescent="0.2">
      <c r="A7739" s="11" t="str">
        <f t="shared" si="720"/>
        <v>4419005 - Region NordjyllandUnder 1 år</v>
      </c>
      <c r="B7739" s="12" t="str">
        <f t="shared" si="723"/>
        <v>441900</v>
      </c>
      <c r="C7739" s="14">
        <f t="shared" si="721"/>
        <v>0</v>
      </c>
      <c r="D7739" s="14">
        <f t="shared" si="722"/>
        <v>0</v>
      </c>
      <c r="E7739" s="19" t="str">
        <f t="shared" si="724"/>
        <v>441900 - Almindeligt kontor- og kundeservicearbejde ikke klassificeret andetsteds</v>
      </c>
      <c r="F7739" s="19" t="str">
        <f t="shared" si="725"/>
        <v>Under 1 år</v>
      </c>
      <c r="G7739" s="40" t="s">
        <v>516</v>
      </c>
      <c r="H7739" s="41" t="s">
        <v>186</v>
      </c>
      <c r="I7739" s="42" t="s">
        <v>21</v>
      </c>
      <c r="J7739" s="43" t="s">
        <v>13</v>
      </c>
      <c r="K7739" s="44">
        <v>58</v>
      </c>
      <c r="L7739" s="45">
        <v>22548.05399505164</v>
      </c>
      <c r="M7739" s="46">
        <v>23866.802639931189</v>
      </c>
      <c r="N7739" s="45"/>
      <c r="O7739" s="46"/>
    </row>
    <row r="7740" spans="1:15" x14ac:dyDescent="0.2">
      <c r="A7740" s="11" t="str">
        <f t="shared" si="720"/>
        <v>4419005 - Region Nordjylland1 år</v>
      </c>
      <c r="B7740" s="12" t="str">
        <f t="shared" si="723"/>
        <v>441900</v>
      </c>
      <c r="C7740" s="14">
        <f t="shared" si="721"/>
        <v>0</v>
      </c>
      <c r="D7740" s="14">
        <f t="shared" si="722"/>
        <v>0</v>
      </c>
      <c r="E7740" s="19" t="str">
        <f t="shared" si="724"/>
        <v>441900 - Almindeligt kontor- og kundeservicearbejde ikke klassificeret andetsteds</v>
      </c>
      <c r="F7740" s="19" t="str">
        <f t="shared" si="725"/>
        <v>1 år</v>
      </c>
      <c r="G7740" s="40" t="s">
        <v>516</v>
      </c>
      <c r="H7740" s="41" t="s">
        <v>186</v>
      </c>
      <c r="I7740" s="42" t="s">
        <v>21</v>
      </c>
      <c r="J7740" s="43" t="s">
        <v>22</v>
      </c>
      <c r="K7740" s="44">
        <v>37</v>
      </c>
      <c r="L7740" s="45">
        <v>26094.722563311592</v>
      </c>
      <c r="M7740" s="46">
        <v>27702.219602667876</v>
      </c>
      <c r="N7740" s="45"/>
      <c r="O7740" s="46"/>
    </row>
    <row r="7741" spans="1:15" x14ac:dyDescent="0.2">
      <c r="A7741" s="11" t="str">
        <f t="shared" si="720"/>
        <v>4419005 - Region Nordjylland2 år</v>
      </c>
      <c r="B7741" s="12" t="str">
        <f t="shared" si="723"/>
        <v>441900</v>
      </c>
      <c r="C7741" s="14">
        <f t="shared" si="721"/>
        <v>0</v>
      </c>
      <c r="D7741" s="14">
        <f t="shared" si="722"/>
        <v>0</v>
      </c>
      <c r="E7741" s="19" t="str">
        <f t="shared" si="724"/>
        <v>441900 - Almindeligt kontor- og kundeservicearbejde ikke klassificeret andetsteds</v>
      </c>
      <c r="F7741" s="19" t="str">
        <f t="shared" si="725"/>
        <v>2 år</v>
      </c>
      <c r="G7741" s="40" t="s">
        <v>516</v>
      </c>
      <c r="H7741" s="41" t="s">
        <v>186</v>
      </c>
      <c r="I7741" s="42" t="s">
        <v>21</v>
      </c>
      <c r="J7741" s="43" t="s">
        <v>23</v>
      </c>
      <c r="K7741" s="44">
        <v>31</v>
      </c>
      <c r="L7741" s="45">
        <v>26639.086557833176</v>
      </c>
      <c r="M7741" s="46">
        <v>28280.117715339307</v>
      </c>
      <c r="N7741" s="45"/>
      <c r="O7741" s="46"/>
    </row>
    <row r="7742" spans="1:15" x14ac:dyDescent="0.2">
      <c r="A7742" s="11" t="str">
        <f t="shared" si="720"/>
        <v>4419005 - Region Nordjylland3 år</v>
      </c>
      <c r="B7742" s="12" t="str">
        <f t="shared" si="723"/>
        <v>441900</v>
      </c>
      <c r="C7742" s="14">
        <f t="shared" si="721"/>
        <v>0</v>
      </c>
      <c r="D7742" s="14">
        <f t="shared" si="722"/>
        <v>0</v>
      </c>
      <c r="E7742" s="19" t="str">
        <f t="shared" si="724"/>
        <v>441900 - Almindeligt kontor- og kundeservicearbejde ikke klassificeret andetsteds</v>
      </c>
      <c r="F7742" s="19" t="str">
        <f t="shared" si="725"/>
        <v>3 år</v>
      </c>
      <c r="G7742" s="40" t="s">
        <v>516</v>
      </c>
      <c r="H7742" s="41" t="s">
        <v>186</v>
      </c>
      <c r="I7742" s="42" t="s">
        <v>21</v>
      </c>
      <c r="J7742" s="43" t="s">
        <v>14</v>
      </c>
      <c r="K7742" s="44">
        <v>20</v>
      </c>
      <c r="L7742" s="45">
        <v>26065.038970911315</v>
      </c>
      <c r="M7742" s="46">
        <v>27648.252820893009</v>
      </c>
      <c r="N7742" s="45"/>
      <c r="O7742" s="46"/>
    </row>
    <row r="7743" spans="1:15" x14ac:dyDescent="0.2">
      <c r="A7743" s="11" t="str">
        <f t="shared" si="720"/>
        <v>4419005 - Region Nordjylland4 år</v>
      </c>
      <c r="B7743" s="12" t="str">
        <f t="shared" si="723"/>
        <v>441900</v>
      </c>
      <c r="C7743" s="14">
        <f t="shared" si="721"/>
        <v>0</v>
      </c>
      <c r="D7743" s="14">
        <f t="shared" si="722"/>
        <v>0</v>
      </c>
      <c r="E7743" s="19" t="str">
        <f t="shared" si="724"/>
        <v>441900 - Almindeligt kontor- og kundeservicearbejde ikke klassificeret andetsteds</v>
      </c>
      <c r="F7743" s="19" t="str">
        <f t="shared" si="725"/>
        <v>4 år</v>
      </c>
      <c r="G7743" s="40" t="s">
        <v>516</v>
      </c>
      <c r="H7743" s="41" t="s">
        <v>186</v>
      </c>
      <c r="I7743" s="42" t="s">
        <v>21</v>
      </c>
      <c r="J7743" s="43" t="s">
        <v>24</v>
      </c>
      <c r="K7743" s="44">
        <v>25</v>
      </c>
      <c r="L7743" s="45">
        <v>28954.725687680104</v>
      </c>
      <c r="M7743" s="46">
        <v>30733.363378689774</v>
      </c>
      <c r="N7743" s="45"/>
      <c r="O7743" s="46"/>
    </row>
    <row r="7744" spans="1:15" x14ac:dyDescent="0.2">
      <c r="A7744" s="11" t="str">
        <f t="shared" si="720"/>
        <v>4419005 - Region Nordjylland5-9 år</v>
      </c>
      <c r="B7744" s="12" t="str">
        <f t="shared" si="723"/>
        <v>441900</v>
      </c>
      <c r="C7744" s="14">
        <f t="shared" si="721"/>
        <v>0</v>
      </c>
      <c r="D7744" s="14">
        <f t="shared" si="722"/>
        <v>0</v>
      </c>
      <c r="E7744" s="19" t="str">
        <f t="shared" si="724"/>
        <v>441900 - Almindeligt kontor- og kundeservicearbejde ikke klassificeret andetsteds</v>
      </c>
      <c r="F7744" s="19" t="str">
        <f t="shared" si="725"/>
        <v>5-9 år</v>
      </c>
      <c r="G7744" s="40" t="s">
        <v>516</v>
      </c>
      <c r="H7744" s="41" t="s">
        <v>186</v>
      </c>
      <c r="I7744" s="42" t="s">
        <v>21</v>
      </c>
      <c r="J7744" s="43" t="s">
        <v>15</v>
      </c>
      <c r="K7744" s="44">
        <v>75</v>
      </c>
      <c r="L7744" s="45">
        <v>28932.839271617711</v>
      </c>
      <c r="M7744" s="46">
        <v>30710.106348662037</v>
      </c>
      <c r="N7744" s="45"/>
      <c r="O7744" s="46"/>
    </row>
    <row r="7745" spans="1:15" x14ac:dyDescent="0.2">
      <c r="A7745" s="11" t="str">
        <f t="shared" si="720"/>
        <v>4419005 - Region Nordjylland0-4 år</v>
      </c>
      <c r="B7745" s="12" t="str">
        <f t="shared" si="723"/>
        <v>441900</v>
      </c>
      <c r="C7745" s="14">
        <f t="shared" si="721"/>
        <v>0</v>
      </c>
      <c r="D7745" s="14">
        <f t="shared" si="722"/>
        <v>0</v>
      </c>
      <c r="E7745" s="19" t="str">
        <f t="shared" si="724"/>
        <v>441900 - Almindeligt kontor- og kundeservicearbejde ikke klassificeret andetsteds</v>
      </c>
      <c r="F7745" s="19" t="str">
        <f t="shared" si="725"/>
        <v>0-4 år</v>
      </c>
      <c r="G7745" s="40" t="s">
        <v>516</v>
      </c>
      <c r="H7745" s="41" t="s">
        <v>186</v>
      </c>
      <c r="I7745" s="42" t="s">
        <v>21</v>
      </c>
      <c r="J7745" s="43" t="s">
        <v>16</v>
      </c>
      <c r="K7745" s="44">
        <v>171</v>
      </c>
      <c r="L7745" s="45">
        <v>24897.090164280566</v>
      </c>
      <c r="M7745" s="46">
        <v>26383.650035543596</v>
      </c>
      <c r="N7745" s="45"/>
      <c r="O7745" s="46"/>
    </row>
    <row r="7746" spans="1:15" x14ac:dyDescent="0.2">
      <c r="A7746" s="11" t="str">
        <f t="shared" ref="A7746:A7809" si="726">B7746&amp;I7746&amp;F7746</f>
        <v>4419005 - Region Nordjylland10-14 år</v>
      </c>
      <c r="B7746" s="12" t="str">
        <f t="shared" si="723"/>
        <v>441900</v>
      </c>
      <c r="C7746" s="14">
        <f t="shared" ref="C7746:C7809" si="727">N7746*1.2</f>
        <v>0</v>
      </c>
      <c r="D7746" s="14">
        <f t="shared" ref="D7746:D7809" si="728">O7746*1.2</f>
        <v>0</v>
      </c>
      <c r="E7746" s="19" t="str">
        <f t="shared" si="724"/>
        <v>441900 - Almindeligt kontor- og kundeservicearbejde ikke klassificeret andetsteds</v>
      </c>
      <c r="F7746" s="19" t="str">
        <f t="shared" si="725"/>
        <v>10-14 år</v>
      </c>
      <c r="G7746" s="40" t="s">
        <v>516</v>
      </c>
      <c r="H7746" s="41" t="s">
        <v>186</v>
      </c>
      <c r="I7746" s="42" t="s">
        <v>21</v>
      </c>
      <c r="J7746" s="43" t="s">
        <v>17</v>
      </c>
      <c r="K7746" s="44">
        <v>49</v>
      </c>
      <c r="L7746" s="45">
        <v>29600.220940597977</v>
      </c>
      <c r="M7746" s="46">
        <v>31428.575326471793</v>
      </c>
      <c r="N7746" s="45"/>
      <c r="O7746" s="46"/>
    </row>
    <row r="7747" spans="1:15" x14ac:dyDescent="0.2">
      <c r="A7747" s="11" t="str">
        <f t="shared" si="726"/>
        <v>4419005 - Region Nordjylland15-20 år</v>
      </c>
      <c r="B7747" s="12" t="str">
        <f t="shared" ref="B7747:B7810" si="729">LEFT(E7747,6)</f>
        <v>441900</v>
      </c>
      <c r="C7747" s="14">
        <f t="shared" si="727"/>
        <v>0</v>
      </c>
      <c r="D7747" s="14">
        <f t="shared" si="728"/>
        <v>0</v>
      </c>
      <c r="E7747" s="19" t="str">
        <f t="shared" ref="E7747:E7810" si="730">TRIM(H7747)</f>
        <v>441900 - Almindeligt kontor- og kundeservicearbejde ikke klassificeret andetsteds</v>
      </c>
      <c r="F7747" s="19" t="str">
        <f t="shared" ref="F7747:F7810" si="731">MID(J7747,6,30)</f>
        <v>15-20 år</v>
      </c>
      <c r="G7747" s="40" t="s">
        <v>516</v>
      </c>
      <c r="H7747" s="41" t="s">
        <v>186</v>
      </c>
      <c r="I7747" s="42" t="s">
        <v>21</v>
      </c>
      <c r="J7747" s="43" t="s">
        <v>18</v>
      </c>
      <c r="K7747" s="44">
        <v>51</v>
      </c>
      <c r="L7747" s="45">
        <v>35051.997739765327</v>
      </c>
      <c r="M7747" s="46">
        <v>37203.620685034439</v>
      </c>
      <c r="N7747" s="45"/>
      <c r="O7747" s="46"/>
    </row>
    <row r="7748" spans="1:15" x14ac:dyDescent="0.2">
      <c r="A7748" s="11" t="str">
        <f t="shared" si="726"/>
        <v>4419005 - Region Nordjylland20-24 år</v>
      </c>
      <c r="B7748" s="12" t="str">
        <f t="shared" si="729"/>
        <v>441900</v>
      </c>
      <c r="C7748" s="14">
        <f t="shared" si="727"/>
        <v>0</v>
      </c>
      <c r="D7748" s="14">
        <f t="shared" si="728"/>
        <v>0</v>
      </c>
      <c r="E7748" s="19" t="str">
        <f t="shared" si="730"/>
        <v>441900 - Almindeligt kontor- og kundeservicearbejde ikke klassificeret andetsteds</v>
      </c>
      <c r="F7748" s="19" t="str">
        <f t="shared" si="731"/>
        <v>20-24 år</v>
      </c>
      <c r="G7748" s="40" t="s">
        <v>516</v>
      </c>
      <c r="H7748" s="41" t="s">
        <v>186</v>
      </c>
      <c r="I7748" s="42" t="s">
        <v>21</v>
      </c>
      <c r="J7748" s="43" t="s">
        <v>19</v>
      </c>
      <c r="K7748" s="44">
        <v>44</v>
      </c>
      <c r="L7748" s="45">
        <v>33899.48556377233</v>
      </c>
      <c r="M7748" s="46">
        <v>35982.905637662814</v>
      </c>
      <c r="N7748" s="45"/>
      <c r="O7748" s="46"/>
    </row>
    <row r="7749" spans="1:15" x14ac:dyDescent="0.2">
      <c r="A7749" s="11" t="str">
        <f t="shared" si="726"/>
        <v>4419005 - Region Nordjylland25 år og derover</v>
      </c>
      <c r="B7749" s="12" t="str">
        <f t="shared" si="729"/>
        <v>441900</v>
      </c>
      <c r="C7749" s="14">
        <f t="shared" si="727"/>
        <v>0</v>
      </c>
      <c r="D7749" s="14">
        <f t="shared" si="728"/>
        <v>0</v>
      </c>
      <c r="E7749" s="19" t="str">
        <f t="shared" si="730"/>
        <v>441900 - Almindeligt kontor- og kundeservicearbejde ikke klassificeret andetsteds</v>
      </c>
      <c r="F7749" s="19" t="str">
        <f t="shared" si="731"/>
        <v>25 år og derover</v>
      </c>
      <c r="G7749" s="40" t="s">
        <v>516</v>
      </c>
      <c r="H7749" s="41" t="s">
        <v>186</v>
      </c>
      <c r="I7749" s="42" t="s">
        <v>21</v>
      </c>
      <c r="J7749" s="43" t="s">
        <v>9</v>
      </c>
      <c r="K7749" s="44">
        <v>168</v>
      </c>
      <c r="L7749" s="45">
        <v>34462.286074027441</v>
      </c>
      <c r="M7749" s="46">
        <v>36557.990114585795</v>
      </c>
      <c r="N7749" s="45"/>
      <c r="O7749" s="46"/>
    </row>
    <row r="7750" spans="1:15" x14ac:dyDescent="0.2">
      <c r="A7750" s="11" t="str">
        <f t="shared" si="726"/>
        <v>4419005 - Region NordjyllandAlle uanset erf.</v>
      </c>
      <c r="B7750" s="12" t="str">
        <f t="shared" si="729"/>
        <v>441900</v>
      </c>
      <c r="C7750" s="14">
        <f t="shared" si="727"/>
        <v>0</v>
      </c>
      <c r="D7750" s="14">
        <f t="shared" si="728"/>
        <v>0</v>
      </c>
      <c r="E7750" s="19" t="str">
        <f t="shared" si="730"/>
        <v>441900 - Almindeligt kontor- og kundeservicearbejde ikke klassificeret andetsteds</v>
      </c>
      <c r="F7750" s="19" t="str">
        <f t="shared" si="731"/>
        <v>Alle uanset erf.</v>
      </c>
      <c r="G7750" s="40" t="s">
        <v>516</v>
      </c>
      <c r="H7750" s="41" t="s">
        <v>186</v>
      </c>
      <c r="I7750" s="42" t="s">
        <v>21</v>
      </c>
      <c r="J7750" s="43" t="s">
        <v>10</v>
      </c>
      <c r="K7750" s="44">
        <v>558</v>
      </c>
      <c r="L7750" s="45">
        <v>29657.813019073968</v>
      </c>
      <c r="M7750" s="46">
        <v>31478.320696613486</v>
      </c>
      <c r="N7750" s="45"/>
      <c r="O7750" s="46"/>
    </row>
    <row r="7751" spans="1:15" x14ac:dyDescent="0.2">
      <c r="A7751" s="11" t="str">
        <f t="shared" si="726"/>
        <v>4419006 - Alle regionerUnder 1 år</v>
      </c>
      <c r="B7751" s="12" t="str">
        <f t="shared" si="729"/>
        <v>441900</v>
      </c>
      <c r="C7751" s="14">
        <f t="shared" si="727"/>
        <v>0</v>
      </c>
      <c r="D7751" s="14">
        <f t="shared" si="728"/>
        <v>0</v>
      </c>
      <c r="E7751" s="19" t="str">
        <f t="shared" si="730"/>
        <v>441900 - Almindeligt kontor- og kundeservicearbejde ikke klassificeret andetsteds</v>
      </c>
      <c r="F7751" s="19" t="str">
        <f t="shared" si="731"/>
        <v>Under 1 år</v>
      </c>
      <c r="G7751" s="40" t="s">
        <v>516</v>
      </c>
      <c r="H7751" s="41" t="s">
        <v>186</v>
      </c>
      <c r="I7751" s="42" t="s">
        <v>11</v>
      </c>
      <c r="J7751" s="43" t="s">
        <v>13</v>
      </c>
      <c r="K7751" s="44">
        <v>789</v>
      </c>
      <c r="L7751" s="45">
        <v>24234.772180014708</v>
      </c>
      <c r="M7751" s="46">
        <v>25667.009309935467</v>
      </c>
      <c r="N7751" s="45"/>
      <c r="O7751" s="46"/>
    </row>
    <row r="7752" spans="1:15" x14ac:dyDescent="0.2">
      <c r="A7752" s="11" t="str">
        <f t="shared" si="726"/>
        <v>4419006 - Alle regioner1 år</v>
      </c>
      <c r="B7752" s="12" t="str">
        <f t="shared" si="729"/>
        <v>441900</v>
      </c>
      <c r="C7752" s="14">
        <f t="shared" si="727"/>
        <v>0</v>
      </c>
      <c r="D7752" s="14">
        <f t="shared" si="728"/>
        <v>0</v>
      </c>
      <c r="E7752" s="19" t="str">
        <f t="shared" si="730"/>
        <v>441900 - Almindeligt kontor- og kundeservicearbejde ikke klassificeret andetsteds</v>
      </c>
      <c r="F7752" s="19" t="str">
        <f t="shared" si="731"/>
        <v>1 år</v>
      </c>
      <c r="G7752" s="40" t="s">
        <v>516</v>
      </c>
      <c r="H7752" s="41" t="s">
        <v>186</v>
      </c>
      <c r="I7752" s="42" t="s">
        <v>11</v>
      </c>
      <c r="J7752" s="43" t="s">
        <v>22</v>
      </c>
      <c r="K7752" s="44">
        <v>690</v>
      </c>
      <c r="L7752" s="45">
        <v>25026.445829130229</v>
      </c>
      <c r="M7752" s="46">
        <v>26525.591886102546</v>
      </c>
      <c r="N7752" s="45"/>
      <c r="O7752" s="46"/>
    </row>
    <row r="7753" spans="1:15" x14ac:dyDescent="0.2">
      <c r="A7753" s="11" t="str">
        <f t="shared" si="726"/>
        <v>4419006 - Alle regioner2 år</v>
      </c>
      <c r="B7753" s="12" t="str">
        <f t="shared" si="729"/>
        <v>441900</v>
      </c>
      <c r="C7753" s="14">
        <f t="shared" si="727"/>
        <v>0</v>
      </c>
      <c r="D7753" s="14">
        <f t="shared" si="728"/>
        <v>0</v>
      </c>
      <c r="E7753" s="19" t="str">
        <f t="shared" si="730"/>
        <v>441900 - Almindeligt kontor- og kundeservicearbejde ikke klassificeret andetsteds</v>
      </c>
      <c r="F7753" s="19" t="str">
        <f t="shared" si="731"/>
        <v>2 år</v>
      </c>
      <c r="G7753" s="40" t="s">
        <v>516</v>
      </c>
      <c r="H7753" s="41" t="s">
        <v>186</v>
      </c>
      <c r="I7753" s="42" t="s">
        <v>11</v>
      </c>
      <c r="J7753" s="43" t="s">
        <v>23</v>
      </c>
      <c r="K7753" s="44">
        <v>466</v>
      </c>
      <c r="L7753" s="45">
        <v>25506.721087736933</v>
      </c>
      <c r="M7753" s="46">
        <v>26911.700937701295</v>
      </c>
      <c r="N7753" s="45"/>
      <c r="O7753" s="46"/>
    </row>
    <row r="7754" spans="1:15" x14ac:dyDescent="0.2">
      <c r="A7754" s="11" t="str">
        <f t="shared" si="726"/>
        <v>4419006 - Alle regioner3 år</v>
      </c>
      <c r="B7754" s="12" t="str">
        <f t="shared" si="729"/>
        <v>441900</v>
      </c>
      <c r="C7754" s="14">
        <f t="shared" si="727"/>
        <v>0</v>
      </c>
      <c r="D7754" s="14">
        <f t="shared" si="728"/>
        <v>0</v>
      </c>
      <c r="E7754" s="19" t="str">
        <f t="shared" si="730"/>
        <v>441900 - Almindeligt kontor- og kundeservicearbejde ikke klassificeret andetsteds</v>
      </c>
      <c r="F7754" s="19" t="str">
        <f t="shared" si="731"/>
        <v>3 år</v>
      </c>
      <c r="G7754" s="40" t="s">
        <v>516</v>
      </c>
      <c r="H7754" s="41" t="s">
        <v>186</v>
      </c>
      <c r="I7754" s="42" t="s">
        <v>11</v>
      </c>
      <c r="J7754" s="43" t="s">
        <v>14</v>
      </c>
      <c r="K7754" s="44">
        <v>465</v>
      </c>
      <c r="L7754" s="45">
        <v>26716.484892456778</v>
      </c>
      <c r="M7754" s="46">
        <v>28221.875816726872</v>
      </c>
      <c r="N7754" s="45"/>
      <c r="O7754" s="46"/>
    </row>
    <row r="7755" spans="1:15" x14ac:dyDescent="0.2">
      <c r="A7755" s="11" t="str">
        <f t="shared" si="726"/>
        <v>4419006 - Alle regioner4 år</v>
      </c>
      <c r="B7755" s="12" t="str">
        <f t="shared" si="729"/>
        <v>441900</v>
      </c>
      <c r="C7755" s="14">
        <f t="shared" si="727"/>
        <v>0</v>
      </c>
      <c r="D7755" s="14">
        <f t="shared" si="728"/>
        <v>0</v>
      </c>
      <c r="E7755" s="19" t="str">
        <f t="shared" si="730"/>
        <v>441900 - Almindeligt kontor- og kundeservicearbejde ikke klassificeret andetsteds</v>
      </c>
      <c r="F7755" s="19" t="str">
        <f t="shared" si="731"/>
        <v>4 år</v>
      </c>
      <c r="G7755" s="40" t="s">
        <v>516</v>
      </c>
      <c r="H7755" s="41" t="s">
        <v>186</v>
      </c>
      <c r="I7755" s="42" t="s">
        <v>11</v>
      </c>
      <c r="J7755" s="43" t="s">
        <v>24</v>
      </c>
      <c r="K7755" s="44">
        <v>395</v>
      </c>
      <c r="L7755" s="45">
        <v>27988.097020364537</v>
      </c>
      <c r="M7755" s="46">
        <v>29659.36514544945</v>
      </c>
      <c r="N7755" s="45"/>
      <c r="O7755" s="46"/>
    </row>
    <row r="7756" spans="1:15" x14ac:dyDescent="0.2">
      <c r="A7756" s="11" t="str">
        <f t="shared" si="726"/>
        <v>4419006 - Alle regioner5-9 år</v>
      </c>
      <c r="B7756" s="12" t="str">
        <f t="shared" si="729"/>
        <v>441900</v>
      </c>
      <c r="C7756" s="14">
        <f t="shared" si="727"/>
        <v>0</v>
      </c>
      <c r="D7756" s="14">
        <f t="shared" si="728"/>
        <v>0</v>
      </c>
      <c r="E7756" s="19" t="str">
        <f t="shared" si="730"/>
        <v>441900 - Almindeligt kontor- og kundeservicearbejde ikke klassificeret andetsteds</v>
      </c>
      <c r="F7756" s="19" t="str">
        <f t="shared" si="731"/>
        <v>5-9 år</v>
      </c>
      <c r="G7756" s="40" t="s">
        <v>516</v>
      </c>
      <c r="H7756" s="41" t="s">
        <v>186</v>
      </c>
      <c r="I7756" s="42" t="s">
        <v>11</v>
      </c>
      <c r="J7756" s="43" t="s">
        <v>15</v>
      </c>
      <c r="K7756" s="44">
        <v>1375</v>
      </c>
      <c r="L7756" s="45">
        <v>30774.163303175013</v>
      </c>
      <c r="M7756" s="46">
        <v>32539.903784482038</v>
      </c>
      <c r="N7756" s="45"/>
      <c r="O7756" s="46"/>
    </row>
    <row r="7757" spans="1:15" x14ac:dyDescent="0.2">
      <c r="A7757" s="11" t="str">
        <f t="shared" si="726"/>
        <v>4419006 - Alle regioner0-4 år</v>
      </c>
      <c r="B7757" s="12" t="str">
        <f t="shared" si="729"/>
        <v>441900</v>
      </c>
      <c r="C7757" s="14">
        <f t="shared" si="727"/>
        <v>0</v>
      </c>
      <c r="D7757" s="14">
        <f t="shared" si="728"/>
        <v>0</v>
      </c>
      <c r="E7757" s="19" t="str">
        <f t="shared" si="730"/>
        <v>441900 - Almindeligt kontor- og kundeservicearbejde ikke klassificeret andetsteds</v>
      </c>
      <c r="F7757" s="19" t="str">
        <f t="shared" si="731"/>
        <v>0-4 år</v>
      </c>
      <c r="G7757" s="40" t="s">
        <v>516</v>
      </c>
      <c r="H7757" s="41" t="s">
        <v>186</v>
      </c>
      <c r="I7757" s="42" t="s">
        <v>11</v>
      </c>
      <c r="J7757" s="43" t="s">
        <v>16</v>
      </c>
      <c r="K7757" s="44">
        <v>2805</v>
      </c>
      <c r="L7757" s="45">
        <v>25237.644680212168</v>
      </c>
      <c r="M7757" s="46">
        <v>26734.59215816679</v>
      </c>
      <c r="N7757" s="45"/>
      <c r="O7757" s="46"/>
    </row>
    <row r="7758" spans="1:15" x14ac:dyDescent="0.2">
      <c r="A7758" s="11" t="str">
        <f t="shared" si="726"/>
        <v>4419006 - Alle regioner10-14 år</v>
      </c>
      <c r="B7758" s="12" t="str">
        <f t="shared" si="729"/>
        <v>441900</v>
      </c>
      <c r="C7758" s="14">
        <f t="shared" si="727"/>
        <v>0</v>
      </c>
      <c r="D7758" s="14">
        <f t="shared" si="728"/>
        <v>0</v>
      </c>
      <c r="E7758" s="19" t="str">
        <f t="shared" si="730"/>
        <v>441900 - Almindeligt kontor- og kundeservicearbejde ikke klassificeret andetsteds</v>
      </c>
      <c r="F7758" s="19" t="str">
        <f t="shared" si="731"/>
        <v>10-14 år</v>
      </c>
      <c r="G7758" s="40" t="s">
        <v>516</v>
      </c>
      <c r="H7758" s="41" t="s">
        <v>186</v>
      </c>
      <c r="I7758" s="42" t="s">
        <v>11</v>
      </c>
      <c r="J7758" s="43" t="s">
        <v>17</v>
      </c>
      <c r="K7758" s="44">
        <v>760</v>
      </c>
      <c r="L7758" s="45">
        <v>33348.634454454601</v>
      </c>
      <c r="M7758" s="46">
        <v>35353.539958753987</v>
      </c>
      <c r="N7758" s="45"/>
      <c r="O7758" s="46"/>
    </row>
    <row r="7759" spans="1:15" x14ac:dyDescent="0.2">
      <c r="A7759" s="11" t="str">
        <f t="shared" si="726"/>
        <v>4419006 - Alle regioner15-20 år</v>
      </c>
      <c r="B7759" s="12" t="str">
        <f t="shared" si="729"/>
        <v>441900</v>
      </c>
      <c r="C7759" s="14">
        <f t="shared" si="727"/>
        <v>0</v>
      </c>
      <c r="D7759" s="14">
        <f t="shared" si="728"/>
        <v>0</v>
      </c>
      <c r="E7759" s="19" t="str">
        <f t="shared" si="730"/>
        <v>441900 - Almindeligt kontor- og kundeservicearbejde ikke klassificeret andetsteds</v>
      </c>
      <c r="F7759" s="19" t="str">
        <f t="shared" si="731"/>
        <v>15-20 år</v>
      </c>
      <c r="G7759" s="40" t="s">
        <v>516</v>
      </c>
      <c r="H7759" s="41" t="s">
        <v>186</v>
      </c>
      <c r="I7759" s="42" t="s">
        <v>11</v>
      </c>
      <c r="J7759" s="43" t="s">
        <v>18</v>
      </c>
      <c r="K7759" s="44">
        <v>659</v>
      </c>
      <c r="L7759" s="45">
        <v>34448.152191510359</v>
      </c>
      <c r="M7759" s="46">
        <v>36530.311477809861</v>
      </c>
      <c r="N7759" s="45"/>
      <c r="O7759" s="46"/>
    </row>
    <row r="7760" spans="1:15" x14ac:dyDescent="0.2">
      <c r="A7760" s="11" t="str">
        <f t="shared" si="726"/>
        <v>4419006 - Alle regioner20-24 år</v>
      </c>
      <c r="B7760" s="12" t="str">
        <f t="shared" si="729"/>
        <v>441900</v>
      </c>
      <c r="C7760" s="14">
        <f t="shared" si="727"/>
        <v>0</v>
      </c>
      <c r="D7760" s="14">
        <f t="shared" si="728"/>
        <v>0</v>
      </c>
      <c r="E7760" s="19" t="str">
        <f t="shared" si="730"/>
        <v>441900 - Almindeligt kontor- og kundeservicearbejde ikke klassificeret andetsteds</v>
      </c>
      <c r="F7760" s="19" t="str">
        <f t="shared" si="731"/>
        <v>20-24 år</v>
      </c>
      <c r="G7760" s="40" t="s">
        <v>516</v>
      </c>
      <c r="H7760" s="41" t="s">
        <v>186</v>
      </c>
      <c r="I7760" s="42" t="s">
        <v>11</v>
      </c>
      <c r="J7760" s="43" t="s">
        <v>19</v>
      </c>
      <c r="K7760" s="44">
        <v>679</v>
      </c>
      <c r="L7760" s="45">
        <v>35769.59519594007</v>
      </c>
      <c r="M7760" s="46">
        <v>37954.155596861354</v>
      </c>
      <c r="N7760" s="45"/>
      <c r="O7760" s="46"/>
    </row>
    <row r="7761" spans="1:15" x14ac:dyDescent="0.2">
      <c r="A7761" s="11" t="str">
        <f t="shared" si="726"/>
        <v>4419006 - Alle regioner25 år og derover</v>
      </c>
      <c r="B7761" s="12" t="str">
        <f t="shared" si="729"/>
        <v>441900</v>
      </c>
      <c r="C7761" s="14">
        <f t="shared" si="727"/>
        <v>0</v>
      </c>
      <c r="D7761" s="14">
        <f t="shared" si="728"/>
        <v>0</v>
      </c>
      <c r="E7761" s="19" t="str">
        <f t="shared" si="730"/>
        <v>441900 - Almindeligt kontor- og kundeservicearbejde ikke klassificeret andetsteds</v>
      </c>
      <c r="F7761" s="19" t="str">
        <f t="shared" si="731"/>
        <v>25 år og derover</v>
      </c>
      <c r="G7761" s="40" t="s">
        <v>516</v>
      </c>
      <c r="H7761" s="41" t="s">
        <v>186</v>
      </c>
      <c r="I7761" s="42" t="s">
        <v>11</v>
      </c>
      <c r="J7761" s="43" t="s">
        <v>9</v>
      </c>
      <c r="K7761" s="44">
        <v>2312</v>
      </c>
      <c r="L7761" s="45">
        <v>35327.856107742686</v>
      </c>
      <c r="M7761" s="46">
        <v>37452.966599923377</v>
      </c>
      <c r="N7761" s="45"/>
      <c r="O7761" s="46"/>
    </row>
    <row r="7762" spans="1:15" x14ac:dyDescent="0.2">
      <c r="A7762" s="11" t="str">
        <f t="shared" si="726"/>
        <v>4419006 - Alle regionerAlle uanset erf.</v>
      </c>
      <c r="B7762" s="12" t="str">
        <f t="shared" si="729"/>
        <v>441900</v>
      </c>
      <c r="C7762" s="14">
        <f t="shared" si="727"/>
        <v>0</v>
      </c>
      <c r="D7762" s="14">
        <f t="shared" si="728"/>
        <v>0</v>
      </c>
      <c r="E7762" s="19" t="str">
        <f t="shared" si="730"/>
        <v>441900 - Almindeligt kontor- og kundeservicearbejde ikke klassificeret andetsteds</v>
      </c>
      <c r="F7762" s="19" t="str">
        <f t="shared" si="731"/>
        <v>Alle uanset erf.</v>
      </c>
      <c r="G7762" s="40" t="s">
        <v>516</v>
      </c>
      <c r="H7762" s="41" t="s">
        <v>186</v>
      </c>
      <c r="I7762" s="42" t="s">
        <v>11</v>
      </c>
      <c r="J7762" s="43" t="s">
        <v>10</v>
      </c>
      <c r="K7762" s="44">
        <v>8590</v>
      </c>
      <c r="L7762" s="45">
        <v>30664.788115327308</v>
      </c>
      <c r="M7762" s="46">
        <v>32494.916990387806</v>
      </c>
      <c r="N7762" s="45"/>
      <c r="O7762" s="46"/>
    </row>
    <row r="7763" spans="1:15" x14ac:dyDescent="0.2">
      <c r="A7763" s="11" t="str">
        <f t="shared" si="726"/>
        <v>5111101 - Region HovedstadenUnder 1 år</v>
      </c>
      <c r="B7763" s="12" t="str">
        <f t="shared" si="729"/>
        <v>511110</v>
      </c>
      <c r="C7763" s="14">
        <f t="shared" si="727"/>
        <v>0</v>
      </c>
      <c r="D7763" s="14">
        <f t="shared" si="728"/>
        <v>0</v>
      </c>
      <c r="E7763" s="19" t="str">
        <f t="shared" si="730"/>
        <v>511110 - Passagerbetjening under rejser</v>
      </c>
      <c r="F7763" s="19" t="str">
        <f t="shared" si="731"/>
        <v>Under 1 år</v>
      </c>
      <c r="G7763" s="40" t="s">
        <v>516</v>
      </c>
      <c r="H7763" s="41" t="s">
        <v>187</v>
      </c>
      <c r="I7763" s="42" t="s">
        <v>8</v>
      </c>
      <c r="J7763" s="43" t="s">
        <v>13</v>
      </c>
      <c r="K7763" s="44">
        <v>20</v>
      </c>
      <c r="L7763" s="45">
        <v>22768.13444569672</v>
      </c>
      <c r="M7763" s="46">
        <v>24159.654518700085</v>
      </c>
      <c r="N7763" s="45"/>
      <c r="O7763" s="46"/>
    </row>
    <row r="7764" spans="1:15" x14ac:dyDescent="0.2">
      <c r="A7764" s="11" t="str">
        <f t="shared" si="726"/>
        <v>5111101 - Region Hovedstaden1 år</v>
      </c>
      <c r="B7764" s="12" t="str">
        <f t="shared" si="729"/>
        <v>511110</v>
      </c>
      <c r="C7764" s="14">
        <f t="shared" si="727"/>
        <v>0</v>
      </c>
      <c r="D7764" s="14">
        <f t="shared" si="728"/>
        <v>0</v>
      </c>
      <c r="E7764" s="19" t="str">
        <f t="shared" si="730"/>
        <v>511110 - Passagerbetjening under rejser</v>
      </c>
      <c r="F7764" s="19" t="str">
        <f t="shared" si="731"/>
        <v>1 år</v>
      </c>
      <c r="G7764" s="40" t="s">
        <v>516</v>
      </c>
      <c r="H7764" s="41" t="s">
        <v>187</v>
      </c>
      <c r="I7764" s="42" t="s">
        <v>8</v>
      </c>
      <c r="J7764" s="43" t="s">
        <v>22</v>
      </c>
      <c r="K7764" s="44">
        <v>12</v>
      </c>
      <c r="L7764" s="45">
        <v>22751.401233338522</v>
      </c>
      <c r="M7764" s="46">
        <v>24141.898622602126</v>
      </c>
      <c r="N7764" s="45"/>
      <c r="O7764" s="46"/>
    </row>
    <row r="7765" spans="1:15" x14ac:dyDescent="0.2">
      <c r="A7765" s="11" t="str">
        <f t="shared" si="726"/>
        <v>5111101 - Region Hovedstaden2 år</v>
      </c>
      <c r="B7765" s="12" t="str">
        <f t="shared" si="729"/>
        <v>511110</v>
      </c>
      <c r="C7765" s="14">
        <f t="shared" si="727"/>
        <v>0</v>
      </c>
      <c r="D7765" s="14">
        <f t="shared" si="728"/>
        <v>0</v>
      </c>
      <c r="E7765" s="19" t="str">
        <f t="shared" si="730"/>
        <v>511110 - Passagerbetjening under rejser</v>
      </c>
      <c r="F7765" s="19" t="str">
        <f t="shared" si="731"/>
        <v>2 år</v>
      </c>
      <c r="G7765" s="40" t="s">
        <v>516</v>
      </c>
      <c r="H7765" s="41" t="s">
        <v>187</v>
      </c>
      <c r="I7765" s="42" t="s">
        <v>8</v>
      </c>
      <c r="J7765" s="43" t="s">
        <v>23</v>
      </c>
      <c r="K7765" s="44">
        <v>16</v>
      </c>
      <c r="L7765" s="45">
        <v>23038.459698437666</v>
      </c>
      <c r="M7765" s="46">
        <v>24446.501239913818</v>
      </c>
      <c r="N7765" s="45"/>
      <c r="O7765" s="46"/>
    </row>
    <row r="7766" spans="1:15" x14ac:dyDescent="0.2">
      <c r="A7766" s="11" t="str">
        <f t="shared" si="726"/>
        <v>5111101 - Region Hovedstaden3 år</v>
      </c>
      <c r="B7766" s="12" t="str">
        <f t="shared" si="729"/>
        <v>511110</v>
      </c>
      <c r="C7766" s="14">
        <f t="shared" si="727"/>
        <v>0</v>
      </c>
      <c r="D7766" s="14">
        <f t="shared" si="728"/>
        <v>0</v>
      </c>
      <c r="E7766" s="19" t="str">
        <f t="shared" si="730"/>
        <v>511110 - Passagerbetjening under rejser</v>
      </c>
      <c r="F7766" s="19" t="str">
        <f t="shared" si="731"/>
        <v>3 år</v>
      </c>
      <c r="G7766" s="40" t="s">
        <v>516</v>
      </c>
      <c r="H7766" s="41" t="s">
        <v>187</v>
      </c>
      <c r="I7766" s="42" t="s">
        <v>8</v>
      </c>
      <c r="J7766" s="43" t="s">
        <v>14</v>
      </c>
      <c r="K7766" s="44">
        <v>15</v>
      </c>
      <c r="L7766" s="45">
        <v>23277.772592878595</v>
      </c>
      <c r="M7766" s="46">
        <v>24700.440220525194</v>
      </c>
      <c r="N7766" s="45"/>
      <c r="O7766" s="46"/>
    </row>
    <row r="7767" spans="1:15" x14ac:dyDescent="0.2">
      <c r="A7767" s="11" t="str">
        <f t="shared" si="726"/>
        <v>5111101 - Region Hovedstaden4 år</v>
      </c>
      <c r="B7767" s="12" t="str">
        <f t="shared" si="729"/>
        <v>511110</v>
      </c>
      <c r="C7767" s="14">
        <f t="shared" si="727"/>
        <v>0</v>
      </c>
      <c r="D7767" s="14">
        <f t="shared" si="728"/>
        <v>0</v>
      </c>
      <c r="E7767" s="19" t="str">
        <f t="shared" si="730"/>
        <v>511110 - Passagerbetjening under rejser</v>
      </c>
      <c r="F7767" s="19" t="str">
        <f t="shared" si="731"/>
        <v>4 år</v>
      </c>
      <c r="G7767" s="40" t="s">
        <v>516</v>
      </c>
      <c r="H7767" s="41" t="s">
        <v>187</v>
      </c>
      <c r="I7767" s="42" t="s">
        <v>8</v>
      </c>
      <c r="J7767" s="43" t="s">
        <v>24</v>
      </c>
      <c r="K7767" s="44">
        <v>21</v>
      </c>
      <c r="L7767" s="45">
        <v>23191.551506242678</v>
      </c>
      <c r="M7767" s="46">
        <v>24608.949559737026</v>
      </c>
      <c r="N7767" s="45"/>
      <c r="O7767" s="46"/>
    </row>
    <row r="7768" spans="1:15" x14ac:dyDescent="0.2">
      <c r="A7768" s="11" t="str">
        <f t="shared" si="726"/>
        <v>5111101 - Region Hovedstaden5-9 år</v>
      </c>
      <c r="B7768" s="12" t="str">
        <f t="shared" si="729"/>
        <v>511110</v>
      </c>
      <c r="C7768" s="14">
        <f t="shared" si="727"/>
        <v>0</v>
      </c>
      <c r="D7768" s="14">
        <f t="shared" si="728"/>
        <v>0</v>
      </c>
      <c r="E7768" s="19" t="str">
        <f t="shared" si="730"/>
        <v>511110 - Passagerbetjening under rejser</v>
      </c>
      <c r="F7768" s="19" t="str">
        <f t="shared" si="731"/>
        <v>5-9 år</v>
      </c>
      <c r="G7768" s="40" t="s">
        <v>516</v>
      </c>
      <c r="H7768" s="41" t="s">
        <v>187</v>
      </c>
      <c r="I7768" s="42" t="s">
        <v>8</v>
      </c>
      <c r="J7768" s="43" t="s">
        <v>15</v>
      </c>
      <c r="K7768" s="44">
        <v>94</v>
      </c>
      <c r="L7768" s="45">
        <v>24201.605206845379</v>
      </c>
      <c r="M7768" s="46">
        <v>25660.802361920065</v>
      </c>
      <c r="N7768" s="45"/>
      <c r="O7768" s="46"/>
    </row>
    <row r="7769" spans="1:15" x14ac:dyDescent="0.2">
      <c r="A7769" s="11" t="str">
        <f t="shared" si="726"/>
        <v>5111101 - Region Hovedstaden0-4 år</v>
      </c>
      <c r="B7769" s="12" t="str">
        <f t="shared" si="729"/>
        <v>511110</v>
      </c>
      <c r="C7769" s="14">
        <f t="shared" si="727"/>
        <v>0</v>
      </c>
      <c r="D7769" s="14">
        <f t="shared" si="728"/>
        <v>0</v>
      </c>
      <c r="E7769" s="19" t="str">
        <f t="shared" si="730"/>
        <v>511110 - Passagerbetjening under rejser</v>
      </c>
      <c r="F7769" s="19" t="str">
        <f t="shared" si="731"/>
        <v>0-4 år</v>
      </c>
      <c r="G7769" s="40" t="s">
        <v>516</v>
      </c>
      <c r="H7769" s="41" t="s">
        <v>187</v>
      </c>
      <c r="I7769" s="42" t="s">
        <v>8</v>
      </c>
      <c r="J7769" s="43" t="s">
        <v>16</v>
      </c>
      <c r="K7769" s="44">
        <v>84</v>
      </c>
      <c r="L7769" s="45">
        <v>23029.241417310259</v>
      </c>
      <c r="M7769" s="46">
        <v>24436.719565098712</v>
      </c>
      <c r="N7769" s="45"/>
      <c r="O7769" s="46"/>
    </row>
    <row r="7770" spans="1:15" x14ac:dyDescent="0.2">
      <c r="A7770" s="11" t="str">
        <f t="shared" si="726"/>
        <v>5111101 - Region Hovedstaden10-14 år</v>
      </c>
      <c r="B7770" s="12" t="str">
        <f t="shared" si="729"/>
        <v>511110</v>
      </c>
      <c r="C7770" s="14">
        <f t="shared" si="727"/>
        <v>0</v>
      </c>
      <c r="D7770" s="14">
        <f t="shared" si="728"/>
        <v>0</v>
      </c>
      <c r="E7770" s="19" t="str">
        <f t="shared" si="730"/>
        <v>511110 - Passagerbetjening under rejser</v>
      </c>
      <c r="F7770" s="19" t="str">
        <f t="shared" si="731"/>
        <v>10-14 år</v>
      </c>
      <c r="G7770" s="40" t="s">
        <v>516</v>
      </c>
      <c r="H7770" s="41" t="s">
        <v>187</v>
      </c>
      <c r="I7770" s="42" t="s">
        <v>8</v>
      </c>
      <c r="J7770" s="43" t="s">
        <v>17</v>
      </c>
      <c r="K7770" s="44">
        <v>72</v>
      </c>
      <c r="L7770" s="45">
        <v>26711.562897754888</v>
      </c>
      <c r="M7770" s="46">
        <v>28344.093487477538</v>
      </c>
      <c r="N7770" s="45"/>
      <c r="O7770" s="46"/>
    </row>
    <row r="7771" spans="1:15" x14ac:dyDescent="0.2">
      <c r="A7771" s="11" t="str">
        <f t="shared" si="726"/>
        <v>5111101 - Region Hovedstaden15-20 år</v>
      </c>
      <c r="B7771" s="12" t="str">
        <f t="shared" si="729"/>
        <v>511110</v>
      </c>
      <c r="C7771" s="14">
        <f t="shared" si="727"/>
        <v>0</v>
      </c>
      <c r="D7771" s="14">
        <f t="shared" si="728"/>
        <v>0</v>
      </c>
      <c r="E7771" s="19" t="str">
        <f t="shared" si="730"/>
        <v>511110 - Passagerbetjening under rejser</v>
      </c>
      <c r="F7771" s="19" t="str">
        <f t="shared" si="731"/>
        <v>15-20 år</v>
      </c>
      <c r="G7771" s="40" t="s">
        <v>516</v>
      </c>
      <c r="H7771" s="41" t="s">
        <v>187</v>
      </c>
      <c r="I7771" s="42" t="s">
        <v>8</v>
      </c>
      <c r="J7771" s="43" t="s">
        <v>18</v>
      </c>
      <c r="K7771" s="44">
        <v>109</v>
      </c>
      <c r="L7771" s="45">
        <v>40236.616136481374</v>
      </c>
      <c r="M7771" s="46">
        <v>42723.507251304407</v>
      </c>
      <c r="N7771" s="45"/>
      <c r="O7771" s="46"/>
    </row>
    <row r="7772" spans="1:15" x14ac:dyDescent="0.2">
      <c r="A7772" s="11" t="str">
        <f t="shared" si="726"/>
        <v>5111101 - Region Hovedstaden20-24 år</v>
      </c>
      <c r="B7772" s="12" t="str">
        <f t="shared" si="729"/>
        <v>511110</v>
      </c>
      <c r="C7772" s="14">
        <f t="shared" si="727"/>
        <v>0</v>
      </c>
      <c r="D7772" s="14">
        <f t="shared" si="728"/>
        <v>0</v>
      </c>
      <c r="E7772" s="19" t="str">
        <f t="shared" si="730"/>
        <v>511110 - Passagerbetjening under rejser</v>
      </c>
      <c r="F7772" s="19" t="str">
        <f t="shared" si="731"/>
        <v>20-24 år</v>
      </c>
      <c r="G7772" s="40" t="s">
        <v>516</v>
      </c>
      <c r="H7772" s="41" t="s">
        <v>187</v>
      </c>
      <c r="I7772" s="42" t="s">
        <v>8</v>
      </c>
      <c r="J7772" s="43" t="s">
        <v>19</v>
      </c>
      <c r="K7772" s="44">
        <v>142</v>
      </c>
      <c r="L7772" s="45">
        <v>40707.182122097445</v>
      </c>
      <c r="M7772" s="46">
        <v>43114.059470147113</v>
      </c>
      <c r="N7772" s="45"/>
      <c r="O7772" s="46"/>
    </row>
    <row r="7773" spans="1:15" x14ac:dyDescent="0.2">
      <c r="A7773" s="11" t="str">
        <f t="shared" si="726"/>
        <v>5111101 - Region Hovedstaden25 år og derover</v>
      </c>
      <c r="B7773" s="12" t="str">
        <f t="shared" si="729"/>
        <v>511110</v>
      </c>
      <c r="C7773" s="14">
        <f t="shared" si="727"/>
        <v>0</v>
      </c>
      <c r="D7773" s="14">
        <f t="shared" si="728"/>
        <v>0</v>
      </c>
      <c r="E7773" s="19" t="str">
        <f t="shared" si="730"/>
        <v>511110 - Passagerbetjening under rejser</v>
      </c>
      <c r="F7773" s="19" t="str">
        <f t="shared" si="731"/>
        <v>25 år og derover</v>
      </c>
      <c r="G7773" s="40" t="s">
        <v>516</v>
      </c>
      <c r="H7773" s="41" t="s">
        <v>187</v>
      </c>
      <c r="I7773" s="42" t="s">
        <v>8</v>
      </c>
      <c r="J7773" s="43" t="s">
        <v>9</v>
      </c>
      <c r="K7773" s="44">
        <v>801</v>
      </c>
      <c r="L7773" s="45">
        <v>44338.286971355592</v>
      </c>
      <c r="M7773" s="46">
        <v>47081.114091804884</v>
      </c>
      <c r="N7773" s="45"/>
      <c r="O7773" s="46"/>
    </row>
    <row r="7774" spans="1:15" x14ac:dyDescent="0.2">
      <c r="A7774" s="11" t="str">
        <f t="shared" si="726"/>
        <v>5111101 - Region HovedstadenAlle uanset erf.</v>
      </c>
      <c r="B7774" s="12" t="str">
        <f t="shared" si="729"/>
        <v>511110</v>
      </c>
      <c r="C7774" s="14">
        <f t="shared" si="727"/>
        <v>0</v>
      </c>
      <c r="D7774" s="14">
        <f t="shared" si="728"/>
        <v>0</v>
      </c>
      <c r="E7774" s="19" t="str">
        <f t="shared" si="730"/>
        <v>511110 - Passagerbetjening under rejser</v>
      </c>
      <c r="F7774" s="19" t="str">
        <f t="shared" si="731"/>
        <v>Alle uanset erf.</v>
      </c>
      <c r="G7774" s="40" t="s">
        <v>516</v>
      </c>
      <c r="H7774" s="41" t="s">
        <v>187</v>
      </c>
      <c r="I7774" s="42" t="s">
        <v>8</v>
      </c>
      <c r="J7774" s="43" t="s">
        <v>10</v>
      </c>
      <c r="K7774" s="44">
        <v>1302</v>
      </c>
      <c r="L7774" s="45">
        <v>40591.997717032842</v>
      </c>
      <c r="M7774" s="46">
        <v>43040.186797495233</v>
      </c>
      <c r="N7774" s="45"/>
      <c r="O7774" s="46"/>
    </row>
    <row r="7775" spans="1:15" x14ac:dyDescent="0.2">
      <c r="A7775" s="11" t="str">
        <f t="shared" si="726"/>
        <v>5111102 - Region Sjælland25 år og derover</v>
      </c>
      <c r="B7775" s="12" t="str">
        <f t="shared" si="729"/>
        <v>511110</v>
      </c>
      <c r="C7775" s="14">
        <f t="shared" si="727"/>
        <v>0</v>
      </c>
      <c r="D7775" s="14">
        <f t="shared" si="728"/>
        <v>0</v>
      </c>
      <c r="E7775" s="19" t="str">
        <f t="shared" si="730"/>
        <v>511110 - Passagerbetjening under rejser</v>
      </c>
      <c r="F7775" s="19" t="str">
        <f t="shared" si="731"/>
        <v>25 år og derover</v>
      </c>
      <c r="G7775" s="40" t="s">
        <v>516</v>
      </c>
      <c r="H7775" s="41" t="s">
        <v>187</v>
      </c>
      <c r="I7775" s="42" t="s">
        <v>20</v>
      </c>
      <c r="J7775" s="43" t="s">
        <v>9</v>
      </c>
      <c r="K7775" s="44">
        <v>19</v>
      </c>
      <c r="L7775" s="45">
        <v>34859.257866788066</v>
      </c>
      <c r="M7775" s="46">
        <v>37015.69927232842</v>
      </c>
      <c r="N7775" s="45"/>
      <c r="O7775" s="46"/>
    </row>
    <row r="7776" spans="1:15" x14ac:dyDescent="0.2">
      <c r="A7776" s="11" t="str">
        <f t="shared" si="726"/>
        <v>5111102 - Region SjællandAlle uanset erf.</v>
      </c>
      <c r="B7776" s="12" t="str">
        <f t="shared" si="729"/>
        <v>511110</v>
      </c>
      <c r="C7776" s="14">
        <f t="shared" si="727"/>
        <v>0</v>
      </c>
      <c r="D7776" s="14">
        <f t="shared" si="728"/>
        <v>0</v>
      </c>
      <c r="E7776" s="19" t="str">
        <f t="shared" si="730"/>
        <v>511110 - Passagerbetjening under rejser</v>
      </c>
      <c r="F7776" s="19" t="str">
        <f t="shared" si="731"/>
        <v>Alle uanset erf.</v>
      </c>
      <c r="G7776" s="40" t="s">
        <v>516</v>
      </c>
      <c r="H7776" s="41" t="s">
        <v>187</v>
      </c>
      <c r="I7776" s="42" t="s">
        <v>20</v>
      </c>
      <c r="J7776" s="43" t="s">
        <v>10</v>
      </c>
      <c r="K7776" s="44">
        <v>34</v>
      </c>
      <c r="L7776" s="45">
        <v>35011.532419330062</v>
      </c>
      <c r="M7776" s="46">
        <v>37177.393737117731</v>
      </c>
      <c r="N7776" s="45"/>
      <c r="O7776" s="46"/>
    </row>
    <row r="7777" spans="1:15" x14ac:dyDescent="0.2">
      <c r="A7777" s="11" t="str">
        <f t="shared" si="726"/>
        <v>5111103 - Region SyddanmarkUnder 1 år</v>
      </c>
      <c r="B7777" s="12" t="str">
        <f t="shared" si="729"/>
        <v>511110</v>
      </c>
      <c r="C7777" s="14">
        <f t="shared" si="727"/>
        <v>0</v>
      </c>
      <c r="D7777" s="14">
        <f t="shared" si="728"/>
        <v>0</v>
      </c>
      <c r="E7777" s="19" t="str">
        <f t="shared" si="730"/>
        <v>511110 - Passagerbetjening under rejser</v>
      </c>
      <c r="F7777" s="19" t="str">
        <f t="shared" si="731"/>
        <v>Under 1 år</v>
      </c>
      <c r="G7777" s="40" t="s">
        <v>516</v>
      </c>
      <c r="H7777" s="41" t="s">
        <v>187</v>
      </c>
      <c r="I7777" s="42" t="s">
        <v>544</v>
      </c>
      <c r="J7777" s="43" t="s">
        <v>13</v>
      </c>
      <c r="K7777" s="44">
        <v>16</v>
      </c>
      <c r="L7777" s="45">
        <v>24497.627886185801</v>
      </c>
      <c r="M7777" s="46">
        <v>26013.084678558378</v>
      </c>
      <c r="N7777" s="45"/>
      <c r="O7777" s="46"/>
    </row>
    <row r="7778" spans="1:15" x14ac:dyDescent="0.2">
      <c r="A7778" s="11" t="str">
        <f t="shared" si="726"/>
        <v>5111103 - Region Syddanmark5-9 år</v>
      </c>
      <c r="B7778" s="12" t="str">
        <f t="shared" si="729"/>
        <v>511110</v>
      </c>
      <c r="C7778" s="14">
        <f t="shared" si="727"/>
        <v>0</v>
      </c>
      <c r="D7778" s="14">
        <f t="shared" si="728"/>
        <v>0</v>
      </c>
      <c r="E7778" s="19" t="str">
        <f t="shared" si="730"/>
        <v>511110 - Passagerbetjening under rejser</v>
      </c>
      <c r="F7778" s="19" t="str">
        <f t="shared" si="731"/>
        <v>5-9 år</v>
      </c>
      <c r="G7778" s="40" t="s">
        <v>516</v>
      </c>
      <c r="H7778" s="41" t="s">
        <v>187</v>
      </c>
      <c r="I7778" s="42" t="s">
        <v>544</v>
      </c>
      <c r="J7778" s="43" t="s">
        <v>15</v>
      </c>
      <c r="K7778" s="44">
        <v>13</v>
      </c>
      <c r="L7778" s="45">
        <v>27936.144441262473</v>
      </c>
      <c r="M7778" s="46">
        <v>29422.205496478171</v>
      </c>
      <c r="N7778" s="45"/>
      <c r="O7778" s="46"/>
    </row>
    <row r="7779" spans="1:15" x14ac:dyDescent="0.2">
      <c r="A7779" s="11" t="str">
        <f t="shared" si="726"/>
        <v>5111103 - Region Syddanmark0-4 år</v>
      </c>
      <c r="B7779" s="12" t="str">
        <f t="shared" si="729"/>
        <v>511110</v>
      </c>
      <c r="C7779" s="14">
        <f t="shared" si="727"/>
        <v>0</v>
      </c>
      <c r="D7779" s="14">
        <f t="shared" si="728"/>
        <v>0</v>
      </c>
      <c r="E7779" s="19" t="str">
        <f t="shared" si="730"/>
        <v>511110 - Passagerbetjening under rejser</v>
      </c>
      <c r="F7779" s="19" t="str">
        <f t="shared" si="731"/>
        <v>0-4 år</v>
      </c>
      <c r="G7779" s="40" t="s">
        <v>516</v>
      </c>
      <c r="H7779" s="41" t="s">
        <v>187</v>
      </c>
      <c r="I7779" s="42" t="s">
        <v>544</v>
      </c>
      <c r="J7779" s="43" t="s">
        <v>16</v>
      </c>
      <c r="K7779" s="44">
        <v>29</v>
      </c>
      <c r="L7779" s="45">
        <v>24156.000422761899</v>
      </c>
      <c r="M7779" s="46">
        <v>25440.977007612993</v>
      </c>
      <c r="N7779" s="45"/>
      <c r="O7779" s="46"/>
    </row>
    <row r="7780" spans="1:15" x14ac:dyDescent="0.2">
      <c r="A7780" s="11" t="str">
        <f t="shared" si="726"/>
        <v>5111103 - Region Syddanmark15-20 år</v>
      </c>
      <c r="B7780" s="12" t="str">
        <f t="shared" si="729"/>
        <v>511110</v>
      </c>
      <c r="C7780" s="14">
        <f t="shared" si="727"/>
        <v>0</v>
      </c>
      <c r="D7780" s="14">
        <f t="shared" si="728"/>
        <v>0</v>
      </c>
      <c r="E7780" s="19" t="str">
        <f t="shared" si="730"/>
        <v>511110 - Passagerbetjening under rejser</v>
      </c>
      <c r="F7780" s="19" t="str">
        <f t="shared" si="731"/>
        <v>15-20 år</v>
      </c>
      <c r="G7780" s="40" t="s">
        <v>516</v>
      </c>
      <c r="H7780" s="41" t="s">
        <v>187</v>
      </c>
      <c r="I7780" s="42" t="s">
        <v>544</v>
      </c>
      <c r="J7780" s="43" t="s">
        <v>18</v>
      </c>
      <c r="K7780" s="44">
        <v>12</v>
      </c>
      <c r="L7780" s="45">
        <v>40270.834834179252</v>
      </c>
      <c r="M7780" s="46">
        <v>42762.043798063678</v>
      </c>
      <c r="N7780" s="45"/>
      <c r="O7780" s="46"/>
    </row>
    <row r="7781" spans="1:15" x14ac:dyDescent="0.2">
      <c r="A7781" s="11" t="str">
        <f t="shared" si="726"/>
        <v>5111103 - Region Syddanmark20-24 år</v>
      </c>
      <c r="B7781" s="12" t="str">
        <f t="shared" si="729"/>
        <v>511110</v>
      </c>
      <c r="C7781" s="14">
        <f t="shared" si="727"/>
        <v>0</v>
      </c>
      <c r="D7781" s="14">
        <f t="shared" si="728"/>
        <v>0</v>
      </c>
      <c r="E7781" s="19" t="str">
        <f t="shared" si="730"/>
        <v>511110 - Passagerbetjening under rejser</v>
      </c>
      <c r="F7781" s="19" t="str">
        <f t="shared" si="731"/>
        <v>20-24 år</v>
      </c>
      <c r="G7781" s="40" t="s">
        <v>516</v>
      </c>
      <c r="H7781" s="41" t="s">
        <v>187</v>
      </c>
      <c r="I7781" s="42" t="s">
        <v>544</v>
      </c>
      <c r="J7781" s="43" t="s">
        <v>19</v>
      </c>
      <c r="K7781" s="44">
        <v>17</v>
      </c>
      <c r="L7781" s="45">
        <v>40303.366411022063</v>
      </c>
      <c r="M7781" s="46">
        <v>42569.60317287864</v>
      </c>
      <c r="N7781" s="45"/>
      <c r="O7781" s="46"/>
    </row>
    <row r="7782" spans="1:15" x14ac:dyDescent="0.2">
      <c r="A7782" s="11" t="str">
        <f t="shared" si="726"/>
        <v>5111103 - Region Syddanmark25 år og derover</v>
      </c>
      <c r="B7782" s="12" t="str">
        <f t="shared" si="729"/>
        <v>511110</v>
      </c>
      <c r="C7782" s="14">
        <f t="shared" si="727"/>
        <v>0</v>
      </c>
      <c r="D7782" s="14">
        <f t="shared" si="728"/>
        <v>0</v>
      </c>
      <c r="E7782" s="19" t="str">
        <f t="shared" si="730"/>
        <v>511110 - Passagerbetjening under rejser</v>
      </c>
      <c r="F7782" s="19" t="str">
        <f t="shared" si="731"/>
        <v>25 år og derover</v>
      </c>
      <c r="G7782" s="40" t="s">
        <v>516</v>
      </c>
      <c r="H7782" s="41" t="s">
        <v>187</v>
      </c>
      <c r="I7782" s="42" t="s">
        <v>544</v>
      </c>
      <c r="J7782" s="43" t="s">
        <v>9</v>
      </c>
      <c r="K7782" s="44">
        <v>103</v>
      </c>
      <c r="L7782" s="45">
        <v>36510.426196551765</v>
      </c>
      <c r="M7782" s="46">
        <v>38769.01113502177</v>
      </c>
      <c r="N7782" s="45"/>
      <c r="O7782" s="46"/>
    </row>
    <row r="7783" spans="1:15" x14ac:dyDescent="0.2">
      <c r="A7783" s="11" t="str">
        <f t="shared" si="726"/>
        <v>5111103 - Region SyddanmarkAlle uanset erf.</v>
      </c>
      <c r="B7783" s="12" t="str">
        <f t="shared" si="729"/>
        <v>511110</v>
      </c>
      <c r="C7783" s="14">
        <f t="shared" si="727"/>
        <v>0</v>
      </c>
      <c r="D7783" s="14">
        <f t="shared" si="728"/>
        <v>0</v>
      </c>
      <c r="E7783" s="19" t="str">
        <f t="shared" si="730"/>
        <v>511110 - Passagerbetjening under rejser</v>
      </c>
      <c r="F7783" s="19" t="str">
        <f t="shared" si="731"/>
        <v>Alle uanset erf.</v>
      </c>
      <c r="G7783" s="40" t="s">
        <v>516</v>
      </c>
      <c r="H7783" s="41" t="s">
        <v>187</v>
      </c>
      <c r="I7783" s="42" t="s">
        <v>544</v>
      </c>
      <c r="J7783" s="43" t="s">
        <v>10</v>
      </c>
      <c r="K7783" s="44">
        <v>183</v>
      </c>
      <c r="L7783" s="45">
        <v>34902.981808718236</v>
      </c>
      <c r="M7783" s="46">
        <v>36759.643241934042</v>
      </c>
      <c r="N7783" s="45"/>
      <c r="O7783" s="46"/>
    </row>
    <row r="7784" spans="1:15" x14ac:dyDescent="0.2">
      <c r="A7784" s="11" t="str">
        <f t="shared" si="726"/>
        <v>5111104 - Region Midtjylland5-9 år</v>
      </c>
      <c r="B7784" s="12" t="str">
        <f t="shared" si="729"/>
        <v>511110</v>
      </c>
      <c r="C7784" s="14">
        <f t="shared" si="727"/>
        <v>0</v>
      </c>
      <c r="D7784" s="14">
        <f t="shared" si="728"/>
        <v>0</v>
      </c>
      <c r="E7784" s="19" t="str">
        <f t="shared" si="730"/>
        <v>511110 - Passagerbetjening under rejser</v>
      </c>
      <c r="F7784" s="19" t="str">
        <f t="shared" si="731"/>
        <v>5-9 år</v>
      </c>
      <c r="G7784" s="40" t="s">
        <v>516</v>
      </c>
      <c r="H7784" s="41" t="s">
        <v>187</v>
      </c>
      <c r="I7784" s="42" t="s">
        <v>517</v>
      </c>
      <c r="J7784" s="43" t="s">
        <v>15</v>
      </c>
      <c r="K7784" s="44">
        <v>60</v>
      </c>
      <c r="L7784" s="45">
        <v>34879.721536747064</v>
      </c>
      <c r="M7784" s="46">
        <v>36735.145641584117</v>
      </c>
      <c r="N7784" s="45"/>
      <c r="O7784" s="46"/>
    </row>
    <row r="7785" spans="1:15" x14ac:dyDescent="0.2">
      <c r="A7785" s="11" t="str">
        <f t="shared" si="726"/>
        <v>5111104 - Region Midtjylland10-14 år</v>
      </c>
      <c r="B7785" s="12" t="str">
        <f t="shared" si="729"/>
        <v>511110</v>
      </c>
      <c r="C7785" s="14">
        <f t="shared" si="727"/>
        <v>0</v>
      </c>
      <c r="D7785" s="14">
        <f t="shared" si="728"/>
        <v>0</v>
      </c>
      <c r="E7785" s="19" t="str">
        <f t="shared" si="730"/>
        <v>511110 - Passagerbetjening under rejser</v>
      </c>
      <c r="F7785" s="19" t="str">
        <f t="shared" si="731"/>
        <v>10-14 år</v>
      </c>
      <c r="G7785" s="40" t="s">
        <v>516</v>
      </c>
      <c r="H7785" s="41" t="s">
        <v>187</v>
      </c>
      <c r="I7785" s="42" t="s">
        <v>517</v>
      </c>
      <c r="J7785" s="43" t="s">
        <v>17</v>
      </c>
      <c r="K7785" s="44">
        <v>13</v>
      </c>
      <c r="L7785" s="45">
        <v>35088.089415393777</v>
      </c>
      <c r="M7785" s="46">
        <v>36954.597633511592</v>
      </c>
      <c r="N7785" s="45"/>
      <c r="O7785" s="46"/>
    </row>
    <row r="7786" spans="1:15" x14ac:dyDescent="0.2">
      <c r="A7786" s="11" t="str">
        <f t="shared" si="726"/>
        <v>5111104 - Region Midtjylland15-20 år</v>
      </c>
      <c r="B7786" s="12" t="str">
        <f t="shared" si="729"/>
        <v>511110</v>
      </c>
      <c r="C7786" s="14">
        <f t="shared" si="727"/>
        <v>0</v>
      </c>
      <c r="D7786" s="14">
        <f t="shared" si="728"/>
        <v>0</v>
      </c>
      <c r="E7786" s="19" t="str">
        <f t="shared" si="730"/>
        <v>511110 - Passagerbetjening under rejser</v>
      </c>
      <c r="F7786" s="19" t="str">
        <f t="shared" si="731"/>
        <v>15-20 år</v>
      </c>
      <c r="G7786" s="40" t="s">
        <v>516</v>
      </c>
      <c r="H7786" s="41" t="s">
        <v>187</v>
      </c>
      <c r="I7786" s="42" t="s">
        <v>517</v>
      </c>
      <c r="J7786" s="43" t="s">
        <v>18</v>
      </c>
      <c r="K7786" s="44">
        <v>18</v>
      </c>
      <c r="L7786" s="45">
        <v>39459.04244680293</v>
      </c>
      <c r="M7786" s="46">
        <v>41558.063175292802</v>
      </c>
      <c r="N7786" s="45"/>
      <c r="O7786" s="46"/>
    </row>
    <row r="7787" spans="1:15" x14ac:dyDescent="0.2">
      <c r="A7787" s="11" t="str">
        <f t="shared" si="726"/>
        <v>5111104 - Region Midtjylland20-24 år</v>
      </c>
      <c r="B7787" s="12" t="str">
        <f t="shared" si="729"/>
        <v>511110</v>
      </c>
      <c r="C7787" s="14">
        <f t="shared" si="727"/>
        <v>0</v>
      </c>
      <c r="D7787" s="14">
        <f t="shared" si="728"/>
        <v>0</v>
      </c>
      <c r="E7787" s="19" t="str">
        <f t="shared" si="730"/>
        <v>511110 - Passagerbetjening under rejser</v>
      </c>
      <c r="F7787" s="19" t="str">
        <f t="shared" si="731"/>
        <v>20-24 år</v>
      </c>
      <c r="G7787" s="40" t="s">
        <v>516</v>
      </c>
      <c r="H7787" s="41" t="s">
        <v>187</v>
      </c>
      <c r="I7787" s="42" t="s">
        <v>517</v>
      </c>
      <c r="J7787" s="43" t="s">
        <v>19</v>
      </c>
      <c r="K7787" s="44">
        <v>14</v>
      </c>
      <c r="L7787" s="45">
        <v>39888.078067991053</v>
      </c>
      <c r="M7787" s="46">
        <v>42009.921313356448</v>
      </c>
      <c r="N7787" s="45"/>
      <c r="O7787" s="46"/>
    </row>
    <row r="7788" spans="1:15" x14ac:dyDescent="0.2">
      <c r="A7788" s="11" t="str">
        <f t="shared" si="726"/>
        <v>5111104 - Region Midtjylland25 år og derover</v>
      </c>
      <c r="B7788" s="12" t="str">
        <f t="shared" si="729"/>
        <v>511110</v>
      </c>
      <c r="C7788" s="14">
        <f t="shared" si="727"/>
        <v>0</v>
      </c>
      <c r="D7788" s="14">
        <f t="shared" si="728"/>
        <v>0</v>
      </c>
      <c r="E7788" s="19" t="str">
        <f t="shared" si="730"/>
        <v>511110 - Passagerbetjening under rejser</v>
      </c>
      <c r="F7788" s="19" t="str">
        <f t="shared" si="731"/>
        <v>25 år og derover</v>
      </c>
      <c r="G7788" s="40" t="s">
        <v>516</v>
      </c>
      <c r="H7788" s="41" t="s">
        <v>187</v>
      </c>
      <c r="I7788" s="42" t="s">
        <v>517</v>
      </c>
      <c r="J7788" s="43" t="s">
        <v>9</v>
      </c>
      <c r="K7788" s="44">
        <v>73</v>
      </c>
      <c r="L7788" s="45">
        <v>39511.181984278992</v>
      </c>
      <c r="M7788" s="46">
        <v>41612.976271455278</v>
      </c>
      <c r="N7788" s="45"/>
      <c r="O7788" s="46"/>
    </row>
    <row r="7789" spans="1:15" x14ac:dyDescent="0.2">
      <c r="A7789" s="11" t="str">
        <f t="shared" si="726"/>
        <v>5111104 - Region MidtjyllandAlle uanset erf.</v>
      </c>
      <c r="B7789" s="12" t="str">
        <f t="shared" si="729"/>
        <v>511110</v>
      </c>
      <c r="C7789" s="14">
        <f t="shared" si="727"/>
        <v>0</v>
      </c>
      <c r="D7789" s="14">
        <f t="shared" si="728"/>
        <v>0</v>
      </c>
      <c r="E7789" s="19" t="str">
        <f t="shared" si="730"/>
        <v>511110 - Passagerbetjening under rejser</v>
      </c>
      <c r="F7789" s="19" t="str">
        <f t="shared" si="731"/>
        <v>Alle uanset erf.</v>
      </c>
      <c r="G7789" s="40" t="s">
        <v>516</v>
      </c>
      <c r="H7789" s="41" t="s">
        <v>187</v>
      </c>
      <c r="I7789" s="42" t="s">
        <v>517</v>
      </c>
      <c r="J7789" s="43" t="s">
        <v>10</v>
      </c>
      <c r="K7789" s="44">
        <v>346</v>
      </c>
      <c r="L7789" s="45">
        <v>35412.29339304626</v>
      </c>
      <c r="M7789" s="46">
        <v>37296.04761682346</v>
      </c>
      <c r="N7789" s="45"/>
      <c r="O7789" s="46"/>
    </row>
    <row r="7790" spans="1:15" x14ac:dyDescent="0.2">
      <c r="A7790" s="11" t="str">
        <f t="shared" si="726"/>
        <v>5111106 - Alle regionerUnder 1 år</v>
      </c>
      <c r="B7790" s="12" t="str">
        <f t="shared" si="729"/>
        <v>511110</v>
      </c>
      <c r="C7790" s="14">
        <f t="shared" si="727"/>
        <v>0</v>
      </c>
      <c r="D7790" s="14">
        <f t="shared" si="728"/>
        <v>0</v>
      </c>
      <c r="E7790" s="19" t="str">
        <f t="shared" si="730"/>
        <v>511110 - Passagerbetjening under rejser</v>
      </c>
      <c r="F7790" s="19" t="str">
        <f t="shared" si="731"/>
        <v>Under 1 år</v>
      </c>
      <c r="G7790" s="40" t="s">
        <v>516</v>
      </c>
      <c r="H7790" s="41" t="s">
        <v>187</v>
      </c>
      <c r="I7790" s="42" t="s">
        <v>11</v>
      </c>
      <c r="J7790" s="43" t="s">
        <v>13</v>
      </c>
      <c r="K7790" s="44">
        <v>64</v>
      </c>
      <c r="L7790" s="45">
        <v>23502.38697559771</v>
      </c>
      <c r="M7790" s="46">
        <v>24924.978145442172</v>
      </c>
      <c r="N7790" s="45"/>
      <c r="O7790" s="46"/>
    </row>
    <row r="7791" spans="1:15" x14ac:dyDescent="0.2">
      <c r="A7791" s="11" t="str">
        <f t="shared" si="726"/>
        <v>5111106 - Alle regioner1 år</v>
      </c>
      <c r="B7791" s="12" t="str">
        <f t="shared" si="729"/>
        <v>511110</v>
      </c>
      <c r="C7791" s="14">
        <f t="shared" si="727"/>
        <v>0</v>
      </c>
      <c r="D7791" s="14">
        <f t="shared" si="728"/>
        <v>0</v>
      </c>
      <c r="E7791" s="19" t="str">
        <f t="shared" si="730"/>
        <v>511110 - Passagerbetjening under rejser</v>
      </c>
      <c r="F7791" s="19" t="str">
        <f t="shared" si="731"/>
        <v>1 år</v>
      </c>
      <c r="G7791" s="40" t="s">
        <v>516</v>
      </c>
      <c r="H7791" s="41" t="s">
        <v>187</v>
      </c>
      <c r="I7791" s="42" t="s">
        <v>11</v>
      </c>
      <c r="J7791" s="43" t="s">
        <v>22</v>
      </c>
      <c r="K7791" s="44">
        <v>49</v>
      </c>
      <c r="L7791" s="45">
        <v>24627.005981724757</v>
      </c>
      <c r="M7791" s="46">
        <v>26150.466280174722</v>
      </c>
      <c r="N7791" s="45"/>
      <c r="O7791" s="46"/>
    </row>
    <row r="7792" spans="1:15" x14ac:dyDescent="0.2">
      <c r="A7792" s="11" t="str">
        <f t="shared" si="726"/>
        <v>5111106 - Alle regioner2 år</v>
      </c>
      <c r="B7792" s="12" t="str">
        <f t="shared" si="729"/>
        <v>511110</v>
      </c>
      <c r="C7792" s="14">
        <f t="shared" si="727"/>
        <v>0</v>
      </c>
      <c r="D7792" s="14">
        <f t="shared" si="728"/>
        <v>0</v>
      </c>
      <c r="E7792" s="19" t="str">
        <f t="shared" si="730"/>
        <v>511110 - Passagerbetjening under rejser</v>
      </c>
      <c r="F7792" s="19" t="str">
        <f t="shared" si="731"/>
        <v>2 år</v>
      </c>
      <c r="G7792" s="40" t="s">
        <v>516</v>
      </c>
      <c r="H7792" s="41" t="s">
        <v>187</v>
      </c>
      <c r="I7792" s="42" t="s">
        <v>11</v>
      </c>
      <c r="J7792" s="43" t="s">
        <v>23</v>
      </c>
      <c r="K7792" s="44">
        <v>57</v>
      </c>
      <c r="L7792" s="45">
        <v>24079.364394604127</v>
      </c>
      <c r="M7792" s="46">
        <v>25551.022908399802</v>
      </c>
      <c r="N7792" s="45"/>
      <c r="O7792" s="46"/>
    </row>
    <row r="7793" spans="1:15" x14ac:dyDescent="0.2">
      <c r="A7793" s="11" t="str">
        <f t="shared" si="726"/>
        <v>5111106 - Alle regioner3 år</v>
      </c>
      <c r="B7793" s="12" t="str">
        <f t="shared" si="729"/>
        <v>511110</v>
      </c>
      <c r="C7793" s="14">
        <f t="shared" si="727"/>
        <v>0</v>
      </c>
      <c r="D7793" s="14">
        <f t="shared" si="728"/>
        <v>0</v>
      </c>
      <c r="E7793" s="19" t="str">
        <f t="shared" si="730"/>
        <v>511110 - Passagerbetjening under rejser</v>
      </c>
      <c r="F7793" s="19" t="str">
        <f t="shared" si="731"/>
        <v>3 år</v>
      </c>
      <c r="G7793" s="40" t="s">
        <v>516</v>
      </c>
      <c r="H7793" s="41" t="s">
        <v>187</v>
      </c>
      <c r="I7793" s="42" t="s">
        <v>11</v>
      </c>
      <c r="J7793" s="43" t="s">
        <v>14</v>
      </c>
      <c r="K7793" s="44">
        <v>59</v>
      </c>
      <c r="L7793" s="45">
        <v>28602.911854124177</v>
      </c>
      <c r="M7793" s="46">
        <v>30124.441550591499</v>
      </c>
      <c r="N7793" s="45"/>
      <c r="O7793" s="46"/>
    </row>
    <row r="7794" spans="1:15" x14ac:dyDescent="0.2">
      <c r="A7794" s="11" t="str">
        <f t="shared" si="726"/>
        <v>5111106 - Alle regioner4 år</v>
      </c>
      <c r="B7794" s="12" t="str">
        <f t="shared" si="729"/>
        <v>511110</v>
      </c>
      <c r="C7794" s="14">
        <f t="shared" si="727"/>
        <v>0</v>
      </c>
      <c r="D7794" s="14">
        <f t="shared" si="728"/>
        <v>0</v>
      </c>
      <c r="E7794" s="19" t="str">
        <f t="shared" si="730"/>
        <v>511110 - Passagerbetjening under rejser</v>
      </c>
      <c r="F7794" s="19" t="str">
        <f t="shared" si="731"/>
        <v>4 år</v>
      </c>
      <c r="G7794" s="40" t="s">
        <v>516</v>
      </c>
      <c r="H7794" s="41" t="s">
        <v>187</v>
      </c>
      <c r="I7794" s="42" t="s">
        <v>11</v>
      </c>
      <c r="J7794" s="43" t="s">
        <v>24</v>
      </c>
      <c r="K7794" s="44">
        <v>56</v>
      </c>
      <c r="L7794" s="45">
        <v>24454.336941525184</v>
      </c>
      <c r="M7794" s="46">
        <v>25948.912652472445</v>
      </c>
      <c r="N7794" s="45"/>
      <c r="O7794" s="46"/>
    </row>
    <row r="7795" spans="1:15" x14ac:dyDescent="0.2">
      <c r="A7795" s="11" t="str">
        <f t="shared" si="726"/>
        <v>5111106 - Alle regioner5-9 år</v>
      </c>
      <c r="B7795" s="12" t="str">
        <f t="shared" si="729"/>
        <v>511110</v>
      </c>
      <c r="C7795" s="14">
        <f t="shared" si="727"/>
        <v>0</v>
      </c>
      <c r="D7795" s="14">
        <f t="shared" si="728"/>
        <v>0</v>
      </c>
      <c r="E7795" s="19" t="str">
        <f t="shared" si="730"/>
        <v>511110 - Passagerbetjening under rejser</v>
      </c>
      <c r="F7795" s="19" t="str">
        <f t="shared" si="731"/>
        <v>5-9 år</v>
      </c>
      <c r="G7795" s="40" t="s">
        <v>516</v>
      </c>
      <c r="H7795" s="41" t="s">
        <v>187</v>
      </c>
      <c r="I7795" s="42" t="s">
        <v>11</v>
      </c>
      <c r="J7795" s="43" t="s">
        <v>15</v>
      </c>
      <c r="K7795" s="44">
        <v>172</v>
      </c>
      <c r="L7795" s="45">
        <v>28726.134693382723</v>
      </c>
      <c r="M7795" s="46">
        <v>30332.79280819216</v>
      </c>
      <c r="N7795" s="45"/>
      <c r="O7795" s="46"/>
    </row>
    <row r="7796" spans="1:15" x14ac:dyDescent="0.2">
      <c r="A7796" s="11" t="str">
        <f t="shared" si="726"/>
        <v>5111106 - Alle regioner0-4 år</v>
      </c>
      <c r="B7796" s="12" t="str">
        <f t="shared" si="729"/>
        <v>511110</v>
      </c>
      <c r="C7796" s="14">
        <f t="shared" si="727"/>
        <v>0</v>
      </c>
      <c r="D7796" s="14">
        <f t="shared" si="728"/>
        <v>0</v>
      </c>
      <c r="E7796" s="19" t="str">
        <f t="shared" si="730"/>
        <v>511110 - Passagerbetjening under rejser</v>
      </c>
      <c r="F7796" s="19" t="str">
        <f t="shared" si="731"/>
        <v>0-4 år</v>
      </c>
      <c r="G7796" s="40" t="s">
        <v>516</v>
      </c>
      <c r="H7796" s="41" t="s">
        <v>187</v>
      </c>
      <c r="I7796" s="42" t="s">
        <v>11</v>
      </c>
      <c r="J7796" s="43" t="s">
        <v>16</v>
      </c>
      <c r="K7796" s="44">
        <v>285</v>
      </c>
      <c r="L7796" s="45">
        <v>24497.627886185801</v>
      </c>
      <c r="M7796" s="46">
        <v>26003.605976607112</v>
      </c>
      <c r="N7796" s="45"/>
      <c r="O7796" s="46"/>
    </row>
    <row r="7797" spans="1:15" x14ac:dyDescent="0.2">
      <c r="A7797" s="11" t="str">
        <f t="shared" si="726"/>
        <v>5111106 - Alle regioner10-14 år</v>
      </c>
      <c r="B7797" s="12" t="str">
        <f t="shared" si="729"/>
        <v>511110</v>
      </c>
      <c r="C7797" s="14">
        <f t="shared" si="727"/>
        <v>0</v>
      </c>
      <c r="D7797" s="14">
        <f t="shared" si="728"/>
        <v>0</v>
      </c>
      <c r="E7797" s="19" t="str">
        <f t="shared" si="730"/>
        <v>511110 - Passagerbetjening under rejser</v>
      </c>
      <c r="F7797" s="19" t="str">
        <f t="shared" si="731"/>
        <v>10-14 år</v>
      </c>
      <c r="G7797" s="40" t="s">
        <v>516</v>
      </c>
      <c r="H7797" s="41" t="s">
        <v>187</v>
      </c>
      <c r="I7797" s="42" t="s">
        <v>11</v>
      </c>
      <c r="J7797" s="43" t="s">
        <v>17</v>
      </c>
      <c r="K7797" s="44">
        <v>97</v>
      </c>
      <c r="L7797" s="45">
        <v>28616.685426375512</v>
      </c>
      <c r="M7797" s="46">
        <v>30138.947806959532</v>
      </c>
      <c r="N7797" s="45"/>
      <c r="O7797" s="46"/>
    </row>
    <row r="7798" spans="1:15" x14ac:dyDescent="0.2">
      <c r="A7798" s="11" t="str">
        <f t="shared" si="726"/>
        <v>5111106 - Alle regioner15-20 år</v>
      </c>
      <c r="B7798" s="12" t="str">
        <f t="shared" si="729"/>
        <v>511110</v>
      </c>
      <c r="C7798" s="14">
        <f t="shared" si="727"/>
        <v>0</v>
      </c>
      <c r="D7798" s="14">
        <f t="shared" si="728"/>
        <v>0</v>
      </c>
      <c r="E7798" s="19" t="str">
        <f t="shared" si="730"/>
        <v>511110 - Passagerbetjening under rejser</v>
      </c>
      <c r="F7798" s="19" t="str">
        <f t="shared" si="731"/>
        <v>15-20 år</v>
      </c>
      <c r="G7798" s="40" t="s">
        <v>516</v>
      </c>
      <c r="H7798" s="41" t="s">
        <v>187</v>
      </c>
      <c r="I7798" s="42" t="s">
        <v>11</v>
      </c>
      <c r="J7798" s="43" t="s">
        <v>18</v>
      </c>
      <c r="K7798" s="44">
        <v>143</v>
      </c>
      <c r="L7798" s="45">
        <v>40022.193189262645</v>
      </c>
      <c r="M7798" s="46">
        <v>42483.66053914724</v>
      </c>
      <c r="N7798" s="45"/>
      <c r="O7798" s="46"/>
    </row>
    <row r="7799" spans="1:15" x14ac:dyDescent="0.2">
      <c r="A7799" s="11" t="str">
        <f t="shared" si="726"/>
        <v>5111106 - Alle regioner20-24 år</v>
      </c>
      <c r="B7799" s="12" t="str">
        <f t="shared" si="729"/>
        <v>511110</v>
      </c>
      <c r="C7799" s="14">
        <f t="shared" si="727"/>
        <v>0</v>
      </c>
      <c r="D7799" s="14">
        <f t="shared" si="728"/>
        <v>0</v>
      </c>
      <c r="E7799" s="19" t="str">
        <f t="shared" si="730"/>
        <v>511110 - Passagerbetjening under rejser</v>
      </c>
      <c r="F7799" s="19" t="str">
        <f t="shared" si="731"/>
        <v>20-24 år</v>
      </c>
      <c r="G7799" s="40" t="s">
        <v>516</v>
      </c>
      <c r="H7799" s="41" t="s">
        <v>187</v>
      </c>
      <c r="I7799" s="42" t="s">
        <v>11</v>
      </c>
      <c r="J7799" s="43" t="s">
        <v>19</v>
      </c>
      <c r="K7799" s="44">
        <v>179</v>
      </c>
      <c r="L7799" s="45">
        <v>40459.264303627715</v>
      </c>
      <c r="M7799" s="46">
        <v>42948.952444089227</v>
      </c>
      <c r="N7799" s="45"/>
      <c r="O7799" s="46"/>
    </row>
    <row r="7800" spans="1:15" x14ac:dyDescent="0.2">
      <c r="A7800" s="11" t="str">
        <f t="shared" si="726"/>
        <v>5111106 - Alle regioner25 år og derover</v>
      </c>
      <c r="B7800" s="12" t="str">
        <f t="shared" si="729"/>
        <v>511110</v>
      </c>
      <c r="C7800" s="14">
        <f t="shared" si="727"/>
        <v>0</v>
      </c>
      <c r="D7800" s="14">
        <f t="shared" si="728"/>
        <v>0</v>
      </c>
      <c r="E7800" s="19" t="str">
        <f t="shared" si="730"/>
        <v>511110 - Passagerbetjening under rejser</v>
      </c>
      <c r="F7800" s="19" t="str">
        <f t="shared" si="731"/>
        <v>25 år og derover</v>
      </c>
      <c r="G7800" s="40" t="s">
        <v>516</v>
      </c>
      <c r="H7800" s="41" t="s">
        <v>187</v>
      </c>
      <c r="I7800" s="42" t="s">
        <v>11</v>
      </c>
      <c r="J7800" s="43" t="s">
        <v>9</v>
      </c>
      <c r="K7800" s="44">
        <v>999</v>
      </c>
      <c r="L7800" s="45">
        <v>41427.02011471046</v>
      </c>
      <c r="M7800" s="46">
        <v>43953.450863703576</v>
      </c>
      <c r="N7800" s="45"/>
      <c r="O7800" s="46"/>
    </row>
    <row r="7801" spans="1:15" x14ac:dyDescent="0.2">
      <c r="A7801" s="11" t="str">
        <f t="shared" si="726"/>
        <v>5111106 - Alle regionerAlle uanset erf.</v>
      </c>
      <c r="B7801" s="12" t="str">
        <f t="shared" si="729"/>
        <v>511110</v>
      </c>
      <c r="C7801" s="14">
        <f t="shared" si="727"/>
        <v>0</v>
      </c>
      <c r="D7801" s="14">
        <f t="shared" si="728"/>
        <v>0</v>
      </c>
      <c r="E7801" s="19" t="str">
        <f t="shared" si="730"/>
        <v>511110 - Passagerbetjening under rejser</v>
      </c>
      <c r="F7801" s="19" t="str">
        <f t="shared" si="731"/>
        <v>Alle uanset erf.</v>
      </c>
      <c r="G7801" s="40" t="s">
        <v>516</v>
      </c>
      <c r="H7801" s="41" t="s">
        <v>187</v>
      </c>
      <c r="I7801" s="42" t="s">
        <v>11</v>
      </c>
      <c r="J7801" s="43" t="s">
        <v>10</v>
      </c>
      <c r="K7801" s="44">
        <v>1875</v>
      </c>
      <c r="L7801" s="45">
        <v>38752.543318568562</v>
      </c>
      <c r="M7801" s="46">
        <v>41112.650183756581</v>
      </c>
      <c r="N7801" s="45"/>
      <c r="O7801" s="46"/>
    </row>
    <row r="7802" spans="1:15" x14ac:dyDescent="0.2">
      <c r="A7802" s="11" t="str">
        <f t="shared" si="726"/>
        <v>5111201 - Region HovedstadenUnder 1 år</v>
      </c>
      <c r="B7802" s="12" t="str">
        <f t="shared" si="729"/>
        <v>511120</v>
      </c>
      <c r="C7802" s="14">
        <f t="shared" si="727"/>
        <v>0</v>
      </c>
      <c r="D7802" s="14">
        <f t="shared" si="728"/>
        <v>0</v>
      </c>
      <c r="E7802" s="19" t="str">
        <f t="shared" si="730"/>
        <v>511120 - Passagerbetjening i lufthavne og havneterminaler</v>
      </c>
      <c r="F7802" s="19" t="str">
        <f t="shared" si="731"/>
        <v>Under 1 år</v>
      </c>
      <c r="G7802" s="40" t="s">
        <v>516</v>
      </c>
      <c r="H7802" s="41" t="s">
        <v>188</v>
      </c>
      <c r="I7802" s="42" t="s">
        <v>8</v>
      </c>
      <c r="J7802" s="43" t="s">
        <v>13</v>
      </c>
      <c r="K7802" s="44">
        <v>53</v>
      </c>
      <c r="L7802" s="45">
        <v>29426.118117548856</v>
      </c>
      <c r="M7802" s="46">
        <v>31050.680704936698</v>
      </c>
      <c r="N7802" s="45"/>
      <c r="O7802" s="46"/>
    </row>
    <row r="7803" spans="1:15" x14ac:dyDescent="0.2">
      <c r="A7803" s="11" t="str">
        <f t="shared" si="726"/>
        <v>5111201 - Region Hovedstaden1 år</v>
      </c>
      <c r="B7803" s="12" t="str">
        <f t="shared" si="729"/>
        <v>511120</v>
      </c>
      <c r="C7803" s="14">
        <f t="shared" si="727"/>
        <v>0</v>
      </c>
      <c r="D7803" s="14">
        <f t="shared" si="728"/>
        <v>0</v>
      </c>
      <c r="E7803" s="19" t="str">
        <f t="shared" si="730"/>
        <v>511120 - Passagerbetjening i lufthavne og havneterminaler</v>
      </c>
      <c r="F7803" s="19" t="str">
        <f t="shared" si="731"/>
        <v>1 år</v>
      </c>
      <c r="G7803" s="40" t="s">
        <v>516</v>
      </c>
      <c r="H7803" s="41" t="s">
        <v>188</v>
      </c>
      <c r="I7803" s="42" t="s">
        <v>8</v>
      </c>
      <c r="J7803" s="43" t="s">
        <v>22</v>
      </c>
      <c r="K7803" s="44">
        <v>47</v>
      </c>
      <c r="L7803" s="45">
        <v>27670.818127044418</v>
      </c>
      <c r="M7803" s="46">
        <v>29246.168238275081</v>
      </c>
      <c r="N7803" s="45"/>
      <c r="O7803" s="46"/>
    </row>
    <row r="7804" spans="1:15" x14ac:dyDescent="0.2">
      <c r="A7804" s="11" t="str">
        <f t="shared" si="726"/>
        <v>5111201 - Region Hovedstaden2 år</v>
      </c>
      <c r="B7804" s="12" t="str">
        <f t="shared" si="729"/>
        <v>511120</v>
      </c>
      <c r="C7804" s="14">
        <f t="shared" si="727"/>
        <v>0</v>
      </c>
      <c r="D7804" s="14">
        <f t="shared" si="728"/>
        <v>0</v>
      </c>
      <c r="E7804" s="19" t="str">
        <f t="shared" si="730"/>
        <v>511120 - Passagerbetjening i lufthavne og havneterminaler</v>
      </c>
      <c r="F7804" s="19" t="str">
        <f t="shared" si="731"/>
        <v>2 år</v>
      </c>
      <c r="G7804" s="40" t="s">
        <v>516</v>
      </c>
      <c r="H7804" s="41" t="s">
        <v>188</v>
      </c>
      <c r="I7804" s="42" t="s">
        <v>8</v>
      </c>
      <c r="J7804" s="43" t="s">
        <v>23</v>
      </c>
      <c r="K7804" s="44">
        <v>60</v>
      </c>
      <c r="L7804" s="45">
        <v>30431.595087364072</v>
      </c>
      <c r="M7804" s="46">
        <v>32111.668233810935</v>
      </c>
      <c r="N7804" s="45"/>
      <c r="O7804" s="46"/>
    </row>
    <row r="7805" spans="1:15" x14ac:dyDescent="0.2">
      <c r="A7805" s="11" t="str">
        <f t="shared" si="726"/>
        <v>5111201 - Region Hovedstaden3 år</v>
      </c>
      <c r="B7805" s="12" t="str">
        <f t="shared" si="729"/>
        <v>511120</v>
      </c>
      <c r="C7805" s="14">
        <f t="shared" si="727"/>
        <v>0</v>
      </c>
      <c r="D7805" s="14">
        <f t="shared" si="728"/>
        <v>0</v>
      </c>
      <c r="E7805" s="19" t="str">
        <f t="shared" si="730"/>
        <v>511120 - Passagerbetjening i lufthavne og havneterminaler</v>
      </c>
      <c r="F7805" s="19" t="str">
        <f t="shared" si="731"/>
        <v>3 år</v>
      </c>
      <c r="G7805" s="40" t="s">
        <v>516</v>
      </c>
      <c r="H7805" s="41" t="s">
        <v>188</v>
      </c>
      <c r="I7805" s="42" t="s">
        <v>8</v>
      </c>
      <c r="J7805" s="43" t="s">
        <v>14</v>
      </c>
      <c r="K7805" s="44">
        <v>53</v>
      </c>
      <c r="L7805" s="45">
        <v>30424.520113459945</v>
      </c>
      <c r="M7805" s="46">
        <v>32104.202663435146</v>
      </c>
      <c r="N7805" s="45"/>
      <c r="O7805" s="46"/>
    </row>
    <row r="7806" spans="1:15" x14ac:dyDescent="0.2">
      <c r="A7806" s="11" t="str">
        <f t="shared" si="726"/>
        <v>5111201 - Region Hovedstaden4 år</v>
      </c>
      <c r="B7806" s="12" t="str">
        <f t="shared" si="729"/>
        <v>511120</v>
      </c>
      <c r="C7806" s="14">
        <f t="shared" si="727"/>
        <v>0</v>
      </c>
      <c r="D7806" s="14">
        <f t="shared" si="728"/>
        <v>0</v>
      </c>
      <c r="E7806" s="19" t="str">
        <f t="shared" si="730"/>
        <v>511120 - Passagerbetjening i lufthavne og havneterminaler</v>
      </c>
      <c r="F7806" s="19" t="str">
        <f t="shared" si="731"/>
        <v>4 år</v>
      </c>
      <c r="G7806" s="40" t="s">
        <v>516</v>
      </c>
      <c r="H7806" s="41" t="s">
        <v>188</v>
      </c>
      <c r="I7806" s="42" t="s">
        <v>8</v>
      </c>
      <c r="J7806" s="43" t="s">
        <v>24</v>
      </c>
      <c r="K7806" s="44">
        <v>33</v>
      </c>
      <c r="L7806" s="45">
        <v>32456.851653464182</v>
      </c>
      <c r="M7806" s="46">
        <v>34248.735540084264</v>
      </c>
      <c r="N7806" s="45"/>
      <c r="O7806" s="46"/>
    </row>
    <row r="7807" spans="1:15" x14ac:dyDescent="0.2">
      <c r="A7807" s="11" t="str">
        <f t="shared" si="726"/>
        <v>5111201 - Region Hovedstaden5-9 år</v>
      </c>
      <c r="B7807" s="12" t="str">
        <f t="shared" si="729"/>
        <v>511120</v>
      </c>
      <c r="C7807" s="14">
        <f t="shared" si="727"/>
        <v>0</v>
      </c>
      <c r="D7807" s="14">
        <f t="shared" si="728"/>
        <v>0</v>
      </c>
      <c r="E7807" s="19" t="str">
        <f t="shared" si="730"/>
        <v>511120 - Passagerbetjening i lufthavne og havneterminaler</v>
      </c>
      <c r="F7807" s="19" t="str">
        <f t="shared" si="731"/>
        <v>5-9 år</v>
      </c>
      <c r="G7807" s="40" t="s">
        <v>516</v>
      </c>
      <c r="H7807" s="41" t="s">
        <v>188</v>
      </c>
      <c r="I7807" s="42" t="s">
        <v>8</v>
      </c>
      <c r="J7807" s="43" t="s">
        <v>15</v>
      </c>
      <c r="K7807" s="44">
        <v>178</v>
      </c>
      <c r="L7807" s="45">
        <v>31495.188283930889</v>
      </c>
      <c r="M7807" s="46">
        <v>33170.671167983943</v>
      </c>
      <c r="N7807" s="45"/>
      <c r="O7807" s="46"/>
    </row>
    <row r="7808" spans="1:15" x14ac:dyDescent="0.2">
      <c r="A7808" s="11" t="str">
        <f t="shared" si="726"/>
        <v>5111201 - Region Hovedstaden0-4 år</v>
      </c>
      <c r="B7808" s="12" t="str">
        <f t="shared" si="729"/>
        <v>511120</v>
      </c>
      <c r="C7808" s="14">
        <f t="shared" si="727"/>
        <v>0</v>
      </c>
      <c r="D7808" s="14">
        <f t="shared" si="728"/>
        <v>0</v>
      </c>
      <c r="E7808" s="19" t="str">
        <f t="shared" si="730"/>
        <v>511120 - Passagerbetjening i lufthavne og havneterminaler</v>
      </c>
      <c r="F7808" s="19" t="str">
        <f t="shared" si="731"/>
        <v>0-4 år</v>
      </c>
      <c r="G7808" s="40" t="s">
        <v>516</v>
      </c>
      <c r="H7808" s="41" t="s">
        <v>188</v>
      </c>
      <c r="I7808" s="42" t="s">
        <v>8</v>
      </c>
      <c r="J7808" s="43" t="s">
        <v>16</v>
      </c>
      <c r="K7808" s="44">
        <v>246</v>
      </c>
      <c r="L7808" s="45">
        <v>30255.587644024923</v>
      </c>
      <c r="M7808" s="46">
        <v>31925.943738891678</v>
      </c>
      <c r="N7808" s="45"/>
      <c r="O7808" s="46"/>
    </row>
    <row r="7809" spans="1:15" x14ac:dyDescent="0.2">
      <c r="A7809" s="11" t="str">
        <f t="shared" si="726"/>
        <v>5111201 - Region Hovedstaden10-14 år</v>
      </c>
      <c r="B7809" s="12" t="str">
        <f t="shared" si="729"/>
        <v>511120</v>
      </c>
      <c r="C7809" s="14">
        <f t="shared" si="727"/>
        <v>0</v>
      </c>
      <c r="D7809" s="14">
        <f t="shared" si="728"/>
        <v>0</v>
      </c>
      <c r="E7809" s="19" t="str">
        <f t="shared" si="730"/>
        <v>511120 - Passagerbetjening i lufthavne og havneterminaler</v>
      </c>
      <c r="F7809" s="19" t="str">
        <f t="shared" si="731"/>
        <v>10-14 år</v>
      </c>
      <c r="G7809" s="40" t="s">
        <v>516</v>
      </c>
      <c r="H7809" s="41" t="s">
        <v>188</v>
      </c>
      <c r="I7809" s="42" t="s">
        <v>8</v>
      </c>
      <c r="J7809" s="43" t="s">
        <v>17</v>
      </c>
      <c r="K7809" s="44">
        <v>91</v>
      </c>
      <c r="L7809" s="45">
        <v>35874.26071997582</v>
      </c>
      <c r="M7809" s="46">
        <v>37854.813560247116</v>
      </c>
      <c r="N7809" s="45"/>
      <c r="O7809" s="46"/>
    </row>
    <row r="7810" spans="1:15" x14ac:dyDescent="0.2">
      <c r="A7810" s="11" t="str">
        <f t="shared" ref="A7810:A7873" si="732">B7810&amp;I7810&amp;F7810</f>
        <v>5111201 - Region Hovedstaden15-20 år</v>
      </c>
      <c r="B7810" s="12" t="str">
        <f t="shared" si="729"/>
        <v>511120</v>
      </c>
      <c r="C7810" s="14">
        <f t="shared" ref="C7810:C7873" si="733">N7810*1.2</f>
        <v>0</v>
      </c>
      <c r="D7810" s="14">
        <f t="shared" ref="D7810:D7873" si="734">O7810*1.2</f>
        <v>0</v>
      </c>
      <c r="E7810" s="19" t="str">
        <f t="shared" si="730"/>
        <v>511120 - Passagerbetjening i lufthavne og havneterminaler</v>
      </c>
      <c r="F7810" s="19" t="str">
        <f t="shared" si="731"/>
        <v>15-20 år</v>
      </c>
      <c r="G7810" s="40" t="s">
        <v>516</v>
      </c>
      <c r="H7810" s="41" t="s">
        <v>188</v>
      </c>
      <c r="I7810" s="42" t="s">
        <v>8</v>
      </c>
      <c r="J7810" s="43" t="s">
        <v>18</v>
      </c>
      <c r="K7810" s="44">
        <v>72</v>
      </c>
      <c r="L7810" s="45">
        <v>33787.99982429955</v>
      </c>
      <c r="M7810" s="46">
        <v>35585.349876598222</v>
      </c>
      <c r="N7810" s="45"/>
      <c r="O7810" s="46"/>
    </row>
    <row r="7811" spans="1:15" x14ac:dyDescent="0.2">
      <c r="A7811" s="11" t="str">
        <f t="shared" si="732"/>
        <v>5111201 - Region Hovedstaden20-24 år</v>
      </c>
      <c r="B7811" s="12" t="str">
        <f t="shared" ref="B7811:B7874" si="735">LEFT(E7811,6)</f>
        <v>511120</v>
      </c>
      <c r="C7811" s="14">
        <f t="shared" si="733"/>
        <v>0</v>
      </c>
      <c r="D7811" s="14">
        <f t="shared" si="734"/>
        <v>0</v>
      </c>
      <c r="E7811" s="19" t="str">
        <f t="shared" ref="E7811:E7874" si="736">TRIM(H7811)</f>
        <v>511120 - Passagerbetjening i lufthavne og havneterminaler</v>
      </c>
      <c r="F7811" s="19" t="str">
        <f t="shared" ref="F7811:F7874" si="737">MID(J7811,6,30)</f>
        <v>20-24 år</v>
      </c>
      <c r="G7811" s="40" t="s">
        <v>516</v>
      </c>
      <c r="H7811" s="41" t="s">
        <v>188</v>
      </c>
      <c r="I7811" s="42" t="s">
        <v>8</v>
      </c>
      <c r="J7811" s="43" t="s">
        <v>19</v>
      </c>
      <c r="K7811" s="44">
        <v>60</v>
      </c>
      <c r="L7811" s="45">
        <v>35375.583746239587</v>
      </c>
      <c r="M7811" s="46">
        <v>37408.557967901841</v>
      </c>
      <c r="N7811" s="45"/>
      <c r="O7811" s="46"/>
    </row>
    <row r="7812" spans="1:15" x14ac:dyDescent="0.2">
      <c r="A7812" s="11" t="str">
        <f t="shared" si="732"/>
        <v>5111201 - Region Hovedstaden25 år og derover</v>
      </c>
      <c r="B7812" s="12" t="str">
        <f t="shared" si="735"/>
        <v>511120</v>
      </c>
      <c r="C7812" s="14">
        <f t="shared" si="733"/>
        <v>0</v>
      </c>
      <c r="D7812" s="14">
        <f t="shared" si="734"/>
        <v>0</v>
      </c>
      <c r="E7812" s="19" t="str">
        <f t="shared" si="736"/>
        <v>511120 - Passagerbetjening i lufthavne og havneterminaler</v>
      </c>
      <c r="F7812" s="19" t="str">
        <f t="shared" si="737"/>
        <v>25 år og derover</v>
      </c>
      <c r="G7812" s="40" t="s">
        <v>516</v>
      </c>
      <c r="H7812" s="41" t="s">
        <v>188</v>
      </c>
      <c r="I7812" s="42" t="s">
        <v>8</v>
      </c>
      <c r="J7812" s="43" t="s">
        <v>9</v>
      </c>
      <c r="K7812" s="44">
        <v>322</v>
      </c>
      <c r="L7812" s="45">
        <v>38924.684627667491</v>
      </c>
      <c r="M7812" s="46">
        <v>41073.645836868491</v>
      </c>
      <c r="N7812" s="45"/>
      <c r="O7812" s="46"/>
    </row>
    <row r="7813" spans="1:15" x14ac:dyDescent="0.2">
      <c r="A7813" s="11" t="str">
        <f t="shared" si="732"/>
        <v>5111201 - Region HovedstadenAlle uanset erf.</v>
      </c>
      <c r="B7813" s="12" t="str">
        <f t="shared" si="735"/>
        <v>511120</v>
      </c>
      <c r="C7813" s="14">
        <f t="shared" si="733"/>
        <v>0</v>
      </c>
      <c r="D7813" s="14">
        <f t="shared" si="734"/>
        <v>0</v>
      </c>
      <c r="E7813" s="19" t="str">
        <f t="shared" si="736"/>
        <v>511120 - Passagerbetjening i lufthavne og havneterminaler</v>
      </c>
      <c r="F7813" s="19" t="str">
        <f t="shared" si="737"/>
        <v>Alle uanset erf.</v>
      </c>
      <c r="G7813" s="40" t="s">
        <v>516</v>
      </c>
      <c r="H7813" s="41" t="s">
        <v>188</v>
      </c>
      <c r="I7813" s="42" t="s">
        <v>8</v>
      </c>
      <c r="J7813" s="43" t="s">
        <v>10</v>
      </c>
      <c r="K7813" s="44">
        <v>969</v>
      </c>
      <c r="L7813" s="45">
        <v>34361.875035740719</v>
      </c>
      <c r="M7813" s="46">
        <v>36288.368378582505</v>
      </c>
      <c r="N7813" s="45"/>
      <c r="O7813" s="46"/>
    </row>
    <row r="7814" spans="1:15" x14ac:dyDescent="0.2">
      <c r="A7814" s="11" t="str">
        <f t="shared" si="732"/>
        <v>5111202 - Region SjællandAlle uanset erf.</v>
      </c>
      <c r="B7814" s="12" t="str">
        <f t="shared" si="735"/>
        <v>511120</v>
      </c>
      <c r="C7814" s="14">
        <f t="shared" si="733"/>
        <v>0</v>
      </c>
      <c r="D7814" s="14">
        <f t="shared" si="734"/>
        <v>0</v>
      </c>
      <c r="E7814" s="19" t="str">
        <f t="shared" si="736"/>
        <v>511120 - Passagerbetjening i lufthavne og havneterminaler</v>
      </c>
      <c r="F7814" s="19" t="str">
        <f t="shared" si="737"/>
        <v>Alle uanset erf.</v>
      </c>
      <c r="G7814" s="40" t="s">
        <v>516</v>
      </c>
      <c r="H7814" s="41" t="s">
        <v>188</v>
      </c>
      <c r="I7814" s="42" t="s">
        <v>20</v>
      </c>
      <c r="J7814" s="43" t="s">
        <v>10</v>
      </c>
      <c r="K7814" s="44">
        <v>39</v>
      </c>
      <c r="L7814" s="45">
        <v>24082.233887722643</v>
      </c>
      <c r="M7814" s="46">
        <v>25363.286467415099</v>
      </c>
      <c r="N7814" s="45"/>
      <c r="O7814" s="46"/>
    </row>
    <row r="7815" spans="1:15" x14ac:dyDescent="0.2">
      <c r="A7815" s="11" t="str">
        <f t="shared" si="732"/>
        <v>5111203 - Region SyddanmarkUnder 1 år</v>
      </c>
      <c r="B7815" s="12" t="str">
        <f t="shared" si="735"/>
        <v>511120</v>
      </c>
      <c r="C7815" s="14">
        <f t="shared" si="733"/>
        <v>0</v>
      </c>
      <c r="D7815" s="14">
        <f t="shared" si="734"/>
        <v>0</v>
      </c>
      <c r="E7815" s="19" t="str">
        <f t="shared" si="736"/>
        <v>511120 - Passagerbetjening i lufthavne og havneterminaler</v>
      </c>
      <c r="F7815" s="19" t="str">
        <f t="shared" si="737"/>
        <v>Under 1 år</v>
      </c>
      <c r="G7815" s="40" t="s">
        <v>516</v>
      </c>
      <c r="H7815" s="41" t="s">
        <v>188</v>
      </c>
      <c r="I7815" s="42" t="s">
        <v>544</v>
      </c>
      <c r="J7815" s="43" t="s">
        <v>13</v>
      </c>
      <c r="K7815" s="44">
        <v>15</v>
      </c>
      <c r="L7815" s="45">
        <v>32300.839118208147</v>
      </c>
      <c r="M7815" s="46">
        <v>34084.109835842501</v>
      </c>
      <c r="N7815" s="45"/>
      <c r="O7815" s="46"/>
    </row>
    <row r="7816" spans="1:15" x14ac:dyDescent="0.2">
      <c r="A7816" s="11" t="str">
        <f t="shared" si="732"/>
        <v>5111203 - Region Syddanmark0-4 år</v>
      </c>
      <c r="B7816" s="12" t="str">
        <f t="shared" si="735"/>
        <v>511120</v>
      </c>
      <c r="C7816" s="14">
        <f t="shared" si="733"/>
        <v>0</v>
      </c>
      <c r="D7816" s="14">
        <f t="shared" si="734"/>
        <v>0</v>
      </c>
      <c r="E7816" s="19" t="str">
        <f t="shared" si="736"/>
        <v>511120 - Passagerbetjening i lufthavne og havneterminaler</v>
      </c>
      <c r="F7816" s="19" t="str">
        <f t="shared" si="737"/>
        <v>0-4 år</v>
      </c>
      <c r="G7816" s="40" t="s">
        <v>516</v>
      </c>
      <c r="H7816" s="41" t="s">
        <v>188</v>
      </c>
      <c r="I7816" s="42" t="s">
        <v>544</v>
      </c>
      <c r="J7816" s="43" t="s">
        <v>16</v>
      </c>
      <c r="K7816" s="44">
        <v>53</v>
      </c>
      <c r="L7816" s="45">
        <v>28260.297745235323</v>
      </c>
      <c r="M7816" s="46">
        <v>29820.497505256353</v>
      </c>
      <c r="N7816" s="45"/>
      <c r="O7816" s="46"/>
    </row>
    <row r="7817" spans="1:15" x14ac:dyDescent="0.2">
      <c r="A7817" s="11" t="str">
        <f t="shared" si="732"/>
        <v>5111203 - Region Syddanmark25 år og derover</v>
      </c>
      <c r="B7817" s="12" t="str">
        <f t="shared" si="735"/>
        <v>511120</v>
      </c>
      <c r="C7817" s="14">
        <f t="shared" si="733"/>
        <v>0</v>
      </c>
      <c r="D7817" s="14">
        <f t="shared" si="734"/>
        <v>0</v>
      </c>
      <c r="E7817" s="19" t="str">
        <f t="shared" si="736"/>
        <v>511120 - Passagerbetjening i lufthavne og havneterminaler</v>
      </c>
      <c r="F7817" s="19" t="str">
        <f t="shared" si="737"/>
        <v>25 år og derover</v>
      </c>
      <c r="G7817" s="40" t="s">
        <v>516</v>
      </c>
      <c r="H7817" s="41" t="s">
        <v>188</v>
      </c>
      <c r="I7817" s="42" t="s">
        <v>544</v>
      </c>
      <c r="J7817" s="43" t="s">
        <v>9</v>
      </c>
      <c r="K7817" s="44">
        <v>79</v>
      </c>
      <c r="L7817" s="45">
        <v>32585.830633679987</v>
      </c>
      <c r="M7817" s="46">
        <v>34384.835215764593</v>
      </c>
      <c r="N7817" s="45"/>
      <c r="O7817" s="46"/>
    </row>
    <row r="7818" spans="1:15" x14ac:dyDescent="0.2">
      <c r="A7818" s="11" t="str">
        <f t="shared" si="732"/>
        <v>5111203 - Region SyddanmarkAlle uanset erf.</v>
      </c>
      <c r="B7818" s="12" t="str">
        <f t="shared" si="735"/>
        <v>511120</v>
      </c>
      <c r="C7818" s="14">
        <f t="shared" si="733"/>
        <v>0</v>
      </c>
      <c r="D7818" s="14">
        <f t="shared" si="734"/>
        <v>0</v>
      </c>
      <c r="E7818" s="19" t="str">
        <f t="shared" si="736"/>
        <v>511120 - Passagerbetjening i lufthavne og havneterminaler</v>
      </c>
      <c r="F7818" s="19" t="str">
        <f t="shared" si="737"/>
        <v>Alle uanset erf.</v>
      </c>
      <c r="G7818" s="40" t="s">
        <v>516</v>
      </c>
      <c r="H7818" s="41" t="s">
        <v>188</v>
      </c>
      <c r="I7818" s="42" t="s">
        <v>544</v>
      </c>
      <c r="J7818" s="43" t="s">
        <v>10</v>
      </c>
      <c r="K7818" s="44">
        <v>214</v>
      </c>
      <c r="L7818" s="45">
        <v>30910.397814652599</v>
      </c>
      <c r="M7818" s="46">
        <v>32620.584201205067</v>
      </c>
      <c r="N7818" s="45"/>
      <c r="O7818" s="46"/>
    </row>
    <row r="7819" spans="1:15" x14ac:dyDescent="0.2">
      <c r="A7819" s="11" t="str">
        <f t="shared" si="732"/>
        <v>5111204 - Region MidtjyllandAlle uanset erf.</v>
      </c>
      <c r="B7819" s="12" t="str">
        <f t="shared" si="735"/>
        <v>511120</v>
      </c>
      <c r="C7819" s="14">
        <f t="shared" si="733"/>
        <v>0</v>
      </c>
      <c r="D7819" s="14">
        <f t="shared" si="734"/>
        <v>0</v>
      </c>
      <c r="E7819" s="19" t="str">
        <f t="shared" si="736"/>
        <v>511120 - Passagerbetjening i lufthavne og havneterminaler</v>
      </c>
      <c r="F7819" s="19" t="str">
        <f t="shared" si="737"/>
        <v>Alle uanset erf.</v>
      </c>
      <c r="G7819" s="40" t="s">
        <v>516</v>
      </c>
      <c r="H7819" s="41" t="s">
        <v>188</v>
      </c>
      <c r="I7819" s="42" t="s">
        <v>517</v>
      </c>
      <c r="J7819" s="43" t="s">
        <v>10</v>
      </c>
      <c r="K7819" s="44">
        <v>39</v>
      </c>
      <c r="L7819" s="45">
        <v>24942.268182072992</v>
      </c>
      <c r="M7819" s="46">
        <v>26269.070219915306</v>
      </c>
      <c r="N7819" s="45"/>
      <c r="O7819" s="46"/>
    </row>
    <row r="7820" spans="1:15" x14ac:dyDescent="0.2">
      <c r="A7820" s="11" t="str">
        <f t="shared" si="732"/>
        <v>5111205 - Region Nordjylland0-4 år</v>
      </c>
      <c r="B7820" s="12" t="str">
        <f t="shared" si="735"/>
        <v>511120</v>
      </c>
      <c r="C7820" s="14">
        <f t="shared" si="733"/>
        <v>0</v>
      </c>
      <c r="D7820" s="14">
        <f t="shared" si="734"/>
        <v>0</v>
      </c>
      <c r="E7820" s="19" t="str">
        <f t="shared" si="736"/>
        <v>511120 - Passagerbetjening i lufthavne og havneterminaler</v>
      </c>
      <c r="F7820" s="19" t="str">
        <f t="shared" si="737"/>
        <v>0-4 år</v>
      </c>
      <c r="G7820" s="40" t="s">
        <v>516</v>
      </c>
      <c r="H7820" s="41" t="s">
        <v>188</v>
      </c>
      <c r="I7820" s="42" t="s">
        <v>21</v>
      </c>
      <c r="J7820" s="43" t="s">
        <v>16</v>
      </c>
      <c r="K7820" s="44">
        <v>41</v>
      </c>
      <c r="L7820" s="45">
        <v>25421.512226198607</v>
      </c>
      <c r="M7820" s="46">
        <v>26920.860921063842</v>
      </c>
      <c r="N7820" s="45"/>
      <c r="O7820" s="46"/>
    </row>
    <row r="7821" spans="1:15" x14ac:dyDescent="0.2">
      <c r="A7821" s="11" t="str">
        <f t="shared" si="732"/>
        <v>5111205 - Region NordjyllandAlle uanset erf.</v>
      </c>
      <c r="B7821" s="12" t="str">
        <f t="shared" si="735"/>
        <v>511120</v>
      </c>
      <c r="C7821" s="14">
        <f t="shared" si="733"/>
        <v>0</v>
      </c>
      <c r="D7821" s="14">
        <f t="shared" si="734"/>
        <v>0</v>
      </c>
      <c r="E7821" s="19" t="str">
        <f t="shared" si="736"/>
        <v>511120 - Passagerbetjening i lufthavne og havneterminaler</v>
      </c>
      <c r="F7821" s="19" t="str">
        <f t="shared" si="737"/>
        <v>Alle uanset erf.</v>
      </c>
      <c r="G7821" s="40" t="s">
        <v>516</v>
      </c>
      <c r="H7821" s="41" t="s">
        <v>188</v>
      </c>
      <c r="I7821" s="42" t="s">
        <v>21</v>
      </c>
      <c r="J7821" s="43" t="s">
        <v>10</v>
      </c>
      <c r="K7821" s="44">
        <v>125</v>
      </c>
      <c r="L7821" s="45">
        <v>28974.1389959179</v>
      </c>
      <c r="M7821" s="46">
        <v>30683.019927226269</v>
      </c>
      <c r="N7821" s="45"/>
      <c r="O7821" s="46"/>
    </row>
    <row r="7822" spans="1:15" x14ac:dyDescent="0.2">
      <c r="A7822" s="11" t="str">
        <f t="shared" si="732"/>
        <v>5111206 - Alle regionerUnder 1 år</v>
      </c>
      <c r="B7822" s="12" t="str">
        <f t="shared" si="735"/>
        <v>511120</v>
      </c>
      <c r="C7822" s="14">
        <f t="shared" si="733"/>
        <v>0</v>
      </c>
      <c r="D7822" s="14">
        <f t="shared" si="734"/>
        <v>0</v>
      </c>
      <c r="E7822" s="19" t="str">
        <f t="shared" si="736"/>
        <v>511120 - Passagerbetjening i lufthavne og havneterminaler</v>
      </c>
      <c r="F7822" s="19" t="str">
        <f t="shared" si="737"/>
        <v>Under 1 år</v>
      </c>
      <c r="G7822" s="40" t="s">
        <v>516</v>
      </c>
      <c r="H7822" s="41" t="s">
        <v>188</v>
      </c>
      <c r="I7822" s="42" t="s">
        <v>11</v>
      </c>
      <c r="J7822" s="43" t="s">
        <v>13</v>
      </c>
      <c r="K7822" s="44">
        <v>90</v>
      </c>
      <c r="L7822" s="45">
        <v>26501.555459047129</v>
      </c>
      <c r="M7822" s="46">
        <v>28064.604589872291</v>
      </c>
      <c r="N7822" s="45"/>
      <c r="O7822" s="46"/>
    </row>
    <row r="7823" spans="1:15" x14ac:dyDescent="0.2">
      <c r="A7823" s="11" t="str">
        <f t="shared" si="732"/>
        <v>5111206 - Alle regioner1 år</v>
      </c>
      <c r="B7823" s="12" t="str">
        <f t="shared" si="735"/>
        <v>511120</v>
      </c>
      <c r="C7823" s="14">
        <f t="shared" si="733"/>
        <v>0</v>
      </c>
      <c r="D7823" s="14">
        <f t="shared" si="734"/>
        <v>0</v>
      </c>
      <c r="E7823" s="19" t="str">
        <f t="shared" si="736"/>
        <v>511120 - Passagerbetjening i lufthavne og havneterminaler</v>
      </c>
      <c r="F7823" s="19" t="str">
        <f t="shared" si="737"/>
        <v>1 år</v>
      </c>
      <c r="G7823" s="40" t="s">
        <v>516</v>
      </c>
      <c r="H7823" s="41" t="s">
        <v>188</v>
      </c>
      <c r="I7823" s="42" t="s">
        <v>11</v>
      </c>
      <c r="J7823" s="43" t="s">
        <v>22</v>
      </c>
      <c r="K7823" s="44">
        <v>75</v>
      </c>
      <c r="L7823" s="45">
        <v>24912.54155615245</v>
      </c>
      <c r="M7823" s="46">
        <v>26237.76228841495</v>
      </c>
      <c r="N7823" s="45"/>
      <c r="O7823" s="46"/>
    </row>
    <row r="7824" spans="1:15" x14ac:dyDescent="0.2">
      <c r="A7824" s="11" t="str">
        <f t="shared" si="732"/>
        <v>5111206 - Alle regioner2 år</v>
      </c>
      <c r="B7824" s="12" t="str">
        <f t="shared" si="735"/>
        <v>511120</v>
      </c>
      <c r="C7824" s="14">
        <f t="shared" si="733"/>
        <v>0</v>
      </c>
      <c r="D7824" s="14">
        <f t="shared" si="734"/>
        <v>0</v>
      </c>
      <c r="E7824" s="19" t="str">
        <f t="shared" si="736"/>
        <v>511120 - Passagerbetjening i lufthavne og havneterminaler</v>
      </c>
      <c r="F7824" s="19" t="str">
        <f t="shared" si="737"/>
        <v>2 år</v>
      </c>
      <c r="G7824" s="40" t="s">
        <v>516</v>
      </c>
      <c r="H7824" s="41" t="s">
        <v>188</v>
      </c>
      <c r="I7824" s="42" t="s">
        <v>11</v>
      </c>
      <c r="J7824" s="43" t="s">
        <v>23</v>
      </c>
      <c r="K7824" s="44">
        <v>84</v>
      </c>
      <c r="L7824" s="45">
        <v>28420.884049306911</v>
      </c>
      <c r="M7824" s="46">
        <v>30097.134267117679</v>
      </c>
      <c r="N7824" s="45"/>
      <c r="O7824" s="46"/>
    </row>
    <row r="7825" spans="1:15" x14ac:dyDescent="0.2">
      <c r="A7825" s="11" t="str">
        <f t="shared" si="732"/>
        <v>5111206 - Alle regioner3 år</v>
      </c>
      <c r="B7825" s="12" t="str">
        <f t="shared" si="735"/>
        <v>511120</v>
      </c>
      <c r="C7825" s="14">
        <f t="shared" si="733"/>
        <v>0</v>
      </c>
      <c r="D7825" s="14">
        <f t="shared" si="734"/>
        <v>0</v>
      </c>
      <c r="E7825" s="19" t="str">
        <f t="shared" si="736"/>
        <v>511120 - Passagerbetjening i lufthavne og havneterminaler</v>
      </c>
      <c r="F7825" s="19" t="str">
        <f t="shared" si="737"/>
        <v>3 år</v>
      </c>
      <c r="G7825" s="40" t="s">
        <v>516</v>
      </c>
      <c r="H7825" s="41" t="s">
        <v>188</v>
      </c>
      <c r="I7825" s="42" t="s">
        <v>11</v>
      </c>
      <c r="J7825" s="43" t="s">
        <v>14</v>
      </c>
      <c r="K7825" s="44">
        <v>73</v>
      </c>
      <c r="L7825" s="45">
        <v>26522.960989560041</v>
      </c>
      <c r="M7825" s="46">
        <v>27933.847859738649</v>
      </c>
      <c r="N7825" s="45"/>
      <c r="O7825" s="46"/>
    </row>
    <row r="7826" spans="1:15" x14ac:dyDescent="0.2">
      <c r="A7826" s="11" t="str">
        <f t="shared" si="732"/>
        <v>5111206 - Alle regioner4 år</v>
      </c>
      <c r="B7826" s="12" t="str">
        <f t="shared" si="735"/>
        <v>511120</v>
      </c>
      <c r="C7826" s="14">
        <f t="shared" si="733"/>
        <v>0</v>
      </c>
      <c r="D7826" s="14">
        <f t="shared" si="734"/>
        <v>0</v>
      </c>
      <c r="E7826" s="19" t="str">
        <f t="shared" si="736"/>
        <v>511120 - Passagerbetjening i lufthavne og havneterminaler</v>
      </c>
      <c r="F7826" s="19" t="str">
        <f t="shared" si="737"/>
        <v>4 år</v>
      </c>
      <c r="G7826" s="40" t="s">
        <v>516</v>
      </c>
      <c r="H7826" s="41" t="s">
        <v>188</v>
      </c>
      <c r="I7826" s="42" t="s">
        <v>11</v>
      </c>
      <c r="J7826" s="43" t="s">
        <v>24</v>
      </c>
      <c r="K7826" s="44">
        <v>51</v>
      </c>
      <c r="L7826" s="45">
        <v>28454.949043009481</v>
      </c>
      <c r="M7826" s="46">
        <v>30133.20839793979</v>
      </c>
      <c r="N7826" s="45"/>
      <c r="O7826" s="46"/>
    </row>
    <row r="7827" spans="1:15" x14ac:dyDescent="0.2">
      <c r="A7827" s="11" t="str">
        <f t="shared" si="732"/>
        <v>5111206 - Alle regioner5-9 år</v>
      </c>
      <c r="B7827" s="12" t="str">
        <f t="shared" si="735"/>
        <v>511120</v>
      </c>
      <c r="C7827" s="14">
        <f t="shared" si="733"/>
        <v>0</v>
      </c>
      <c r="D7827" s="14">
        <f t="shared" si="734"/>
        <v>0</v>
      </c>
      <c r="E7827" s="19" t="str">
        <f t="shared" si="736"/>
        <v>511120 - Passagerbetjening i lufthavne og havneterminaler</v>
      </c>
      <c r="F7827" s="19" t="str">
        <f t="shared" si="737"/>
        <v>5-9 år</v>
      </c>
      <c r="G7827" s="40" t="s">
        <v>516</v>
      </c>
      <c r="H7827" s="41" t="s">
        <v>188</v>
      </c>
      <c r="I7827" s="42" t="s">
        <v>11</v>
      </c>
      <c r="J7827" s="43" t="s">
        <v>15</v>
      </c>
      <c r="K7827" s="44">
        <v>234</v>
      </c>
      <c r="L7827" s="45">
        <v>30546.383563018528</v>
      </c>
      <c r="M7827" s="46">
        <v>32232.793972921838</v>
      </c>
      <c r="N7827" s="45"/>
      <c r="O7827" s="46"/>
    </row>
    <row r="7828" spans="1:15" x14ac:dyDescent="0.2">
      <c r="A7828" s="11" t="str">
        <f t="shared" si="732"/>
        <v>5111206 - Alle regioner0-4 år</v>
      </c>
      <c r="B7828" s="12" t="str">
        <f t="shared" si="735"/>
        <v>511120</v>
      </c>
      <c r="C7828" s="14">
        <f t="shared" si="733"/>
        <v>0</v>
      </c>
      <c r="D7828" s="14">
        <f t="shared" si="734"/>
        <v>0</v>
      </c>
      <c r="E7828" s="19" t="str">
        <f t="shared" si="736"/>
        <v>511120 - Passagerbetjening i lufthavne og havneterminaler</v>
      </c>
      <c r="F7828" s="19" t="str">
        <f t="shared" si="737"/>
        <v>0-4 år</v>
      </c>
      <c r="G7828" s="40" t="s">
        <v>516</v>
      </c>
      <c r="H7828" s="41" t="s">
        <v>188</v>
      </c>
      <c r="I7828" s="42" t="s">
        <v>11</v>
      </c>
      <c r="J7828" s="43" t="s">
        <v>16</v>
      </c>
      <c r="K7828" s="44">
        <v>373</v>
      </c>
      <c r="L7828" s="45">
        <v>27100.853183029838</v>
      </c>
      <c r="M7828" s="46">
        <v>28598.459884155545</v>
      </c>
      <c r="N7828" s="45"/>
      <c r="O7828" s="46"/>
    </row>
    <row r="7829" spans="1:15" x14ac:dyDescent="0.2">
      <c r="A7829" s="11" t="str">
        <f t="shared" si="732"/>
        <v>5111206 - Alle regioner10-14 år</v>
      </c>
      <c r="B7829" s="12" t="str">
        <f t="shared" si="735"/>
        <v>511120</v>
      </c>
      <c r="C7829" s="14">
        <f t="shared" si="733"/>
        <v>0</v>
      </c>
      <c r="D7829" s="14">
        <f t="shared" si="734"/>
        <v>0</v>
      </c>
      <c r="E7829" s="19" t="str">
        <f t="shared" si="736"/>
        <v>511120 - Passagerbetjening i lufthavne og havneterminaler</v>
      </c>
      <c r="F7829" s="19" t="str">
        <f t="shared" si="737"/>
        <v>10-14 år</v>
      </c>
      <c r="G7829" s="40" t="s">
        <v>516</v>
      </c>
      <c r="H7829" s="41" t="s">
        <v>188</v>
      </c>
      <c r="I7829" s="42" t="s">
        <v>11</v>
      </c>
      <c r="J7829" s="43" t="s">
        <v>17</v>
      </c>
      <c r="K7829" s="44">
        <v>125</v>
      </c>
      <c r="L7829" s="45">
        <v>33551.367186872623</v>
      </c>
      <c r="M7829" s="46">
        <v>35463.16320449482</v>
      </c>
      <c r="N7829" s="45"/>
      <c r="O7829" s="46"/>
    </row>
    <row r="7830" spans="1:15" x14ac:dyDescent="0.2">
      <c r="A7830" s="11" t="str">
        <f t="shared" si="732"/>
        <v>5111206 - Alle regioner15-20 år</v>
      </c>
      <c r="B7830" s="12" t="str">
        <f t="shared" si="735"/>
        <v>511120</v>
      </c>
      <c r="C7830" s="14">
        <f t="shared" si="733"/>
        <v>0</v>
      </c>
      <c r="D7830" s="14">
        <f t="shared" si="734"/>
        <v>0</v>
      </c>
      <c r="E7830" s="19" t="str">
        <f t="shared" si="736"/>
        <v>511120 - Passagerbetjening i lufthavne og havneterminaler</v>
      </c>
      <c r="F7830" s="19" t="str">
        <f t="shared" si="737"/>
        <v>15-20 år</v>
      </c>
      <c r="G7830" s="40" t="s">
        <v>516</v>
      </c>
      <c r="H7830" s="41" t="s">
        <v>188</v>
      </c>
      <c r="I7830" s="42" t="s">
        <v>11</v>
      </c>
      <c r="J7830" s="43" t="s">
        <v>18</v>
      </c>
      <c r="K7830" s="44">
        <v>97</v>
      </c>
      <c r="L7830" s="45">
        <v>34051.657780749119</v>
      </c>
      <c r="M7830" s="46">
        <v>36060.008353967489</v>
      </c>
      <c r="N7830" s="45"/>
      <c r="O7830" s="46"/>
    </row>
    <row r="7831" spans="1:15" x14ac:dyDescent="0.2">
      <c r="A7831" s="11" t="str">
        <f t="shared" si="732"/>
        <v>5111206 - Alle regioner20-24 år</v>
      </c>
      <c r="B7831" s="12" t="str">
        <f t="shared" si="735"/>
        <v>511120</v>
      </c>
      <c r="C7831" s="14">
        <f t="shared" si="733"/>
        <v>0</v>
      </c>
      <c r="D7831" s="14">
        <f t="shared" si="734"/>
        <v>0</v>
      </c>
      <c r="E7831" s="19" t="str">
        <f t="shared" si="736"/>
        <v>511120 - Passagerbetjening i lufthavne og havneterminaler</v>
      </c>
      <c r="F7831" s="19" t="str">
        <f t="shared" si="737"/>
        <v>20-24 år</v>
      </c>
      <c r="G7831" s="40" t="s">
        <v>516</v>
      </c>
      <c r="H7831" s="41" t="s">
        <v>188</v>
      </c>
      <c r="I7831" s="42" t="s">
        <v>11</v>
      </c>
      <c r="J7831" s="43" t="s">
        <v>19</v>
      </c>
      <c r="K7831" s="44">
        <v>90</v>
      </c>
      <c r="L7831" s="45">
        <v>34850.221647814484</v>
      </c>
      <c r="M7831" s="46">
        <v>36895.896640095016</v>
      </c>
      <c r="N7831" s="45"/>
      <c r="O7831" s="46"/>
    </row>
    <row r="7832" spans="1:15" x14ac:dyDescent="0.2">
      <c r="A7832" s="11" t="str">
        <f t="shared" si="732"/>
        <v>5111206 - Alle regioner25 år og derover</v>
      </c>
      <c r="B7832" s="12" t="str">
        <f t="shared" si="735"/>
        <v>511120</v>
      </c>
      <c r="C7832" s="14">
        <f t="shared" si="733"/>
        <v>0</v>
      </c>
      <c r="D7832" s="14">
        <f t="shared" si="734"/>
        <v>0</v>
      </c>
      <c r="E7832" s="19" t="str">
        <f t="shared" si="736"/>
        <v>511120 - Passagerbetjening i lufthavne og havneterminaler</v>
      </c>
      <c r="F7832" s="19" t="str">
        <f t="shared" si="737"/>
        <v>25 år og derover</v>
      </c>
      <c r="G7832" s="40" t="s">
        <v>516</v>
      </c>
      <c r="H7832" s="41" t="s">
        <v>188</v>
      </c>
      <c r="I7832" s="42" t="s">
        <v>11</v>
      </c>
      <c r="J7832" s="43" t="s">
        <v>9</v>
      </c>
      <c r="K7832" s="44">
        <v>467</v>
      </c>
      <c r="L7832" s="45">
        <v>35499.21982093509</v>
      </c>
      <c r="M7832" s="46">
        <v>37459.067333684485</v>
      </c>
      <c r="N7832" s="45"/>
      <c r="O7832" s="46"/>
    </row>
    <row r="7833" spans="1:15" x14ac:dyDescent="0.2">
      <c r="A7833" s="11" t="str">
        <f t="shared" si="732"/>
        <v>5111206 - Alle regionerAlle uanset erf.</v>
      </c>
      <c r="B7833" s="12" t="str">
        <f t="shared" si="735"/>
        <v>511120</v>
      </c>
      <c r="C7833" s="14">
        <f t="shared" si="733"/>
        <v>0</v>
      </c>
      <c r="D7833" s="14">
        <f t="shared" si="734"/>
        <v>0</v>
      </c>
      <c r="E7833" s="19" t="str">
        <f t="shared" si="736"/>
        <v>511120 - Passagerbetjening i lufthavne og havneterminaler</v>
      </c>
      <c r="F7833" s="19" t="str">
        <f t="shared" si="737"/>
        <v>Alle uanset erf.</v>
      </c>
      <c r="G7833" s="40" t="s">
        <v>516</v>
      </c>
      <c r="H7833" s="41" t="s">
        <v>188</v>
      </c>
      <c r="I7833" s="42" t="s">
        <v>11</v>
      </c>
      <c r="J7833" s="43" t="s">
        <v>10</v>
      </c>
      <c r="K7833" s="44">
        <v>1386</v>
      </c>
      <c r="L7833" s="45">
        <v>32345.207323125567</v>
      </c>
      <c r="M7833" s="46">
        <v>34158.509725762102</v>
      </c>
      <c r="N7833" s="45"/>
      <c r="O7833" s="46"/>
    </row>
    <row r="7834" spans="1:15" x14ac:dyDescent="0.2">
      <c r="A7834" s="11" t="str">
        <f t="shared" si="732"/>
        <v>5112001 - Region Hovedstaden5-9 år</v>
      </c>
      <c r="B7834" s="12" t="str">
        <f t="shared" si="735"/>
        <v>511200</v>
      </c>
      <c r="C7834" s="14">
        <f t="shared" si="733"/>
        <v>0</v>
      </c>
      <c r="D7834" s="14">
        <f t="shared" si="734"/>
        <v>0</v>
      </c>
      <c r="E7834" s="19" t="str">
        <f t="shared" si="736"/>
        <v>511200 - Kontrolarbejde under rejser</v>
      </c>
      <c r="F7834" s="19" t="str">
        <f t="shared" si="737"/>
        <v>5-9 år</v>
      </c>
      <c r="G7834" s="40" t="s">
        <v>516</v>
      </c>
      <c r="H7834" s="41" t="s">
        <v>189</v>
      </c>
      <c r="I7834" s="42" t="s">
        <v>8</v>
      </c>
      <c r="J7834" s="43" t="s">
        <v>15</v>
      </c>
      <c r="K7834" s="44">
        <v>44</v>
      </c>
      <c r="L7834" s="45">
        <v>35900.979464015058</v>
      </c>
      <c r="M7834" s="46">
        <v>37810.729305756649</v>
      </c>
      <c r="N7834" s="45"/>
      <c r="O7834" s="46"/>
    </row>
    <row r="7835" spans="1:15" x14ac:dyDescent="0.2">
      <c r="A7835" s="11" t="str">
        <f t="shared" si="732"/>
        <v>5112001 - Region Hovedstaden0-4 år</v>
      </c>
      <c r="B7835" s="12" t="str">
        <f t="shared" si="735"/>
        <v>511200</v>
      </c>
      <c r="C7835" s="14">
        <f t="shared" si="733"/>
        <v>0</v>
      </c>
      <c r="D7835" s="14">
        <f t="shared" si="734"/>
        <v>0</v>
      </c>
      <c r="E7835" s="19" t="str">
        <f t="shared" si="736"/>
        <v>511200 - Kontrolarbejde under rejser</v>
      </c>
      <c r="F7835" s="19" t="str">
        <f t="shared" si="737"/>
        <v>0-4 år</v>
      </c>
      <c r="G7835" s="40" t="s">
        <v>516</v>
      </c>
      <c r="H7835" s="41" t="s">
        <v>189</v>
      </c>
      <c r="I7835" s="42" t="s">
        <v>8</v>
      </c>
      <c r="J7835" s="43" t="s">
        <v>16</v>
      </c>
      <c r="K7835" s="44">
        <v>20</v>
      </c>
      <c r="L7835" s="45">
        <v>37745.845088597001</v>
      </c>
      <c r="M7835" s="46">
        <v>39934.757021355988</v>
      </c>
      <c r="N7835" s="45"/>
      <c r="O7835" s="46"/>
    </row>
    <row r="7836" spans="1:15" x14ac:dyDescent="0.2">
      <c r="A7836" s="11" t="str">
        <f t="shared" si="732"/>
        <v>5112001 - Region Hovedstaden10-14 år</v>
      </c>
      <c r="B7836" s="12" t="str">
        <f t="shared" si="735"/>
        <v>511200</v>
      </c>
      <c r="C7836" s="14">
        <f t="shared" si="733"/>
        <v>0</v>
      </c>
      <c r="D7836" s="14">
        <f t="shared" si="734"/>
        <v>0</v>
      </c>
      <c r="E7836" s="19" t="str">
        <f t="shared" si="736"/>
        <v>511200 - Kontrolarbejde under rejser</v>
      </c>
      <c r="F7836" s="19" t="str">
        <f t="shared" si="737"/>
        <v>10-14 år</v>
      </c>
      <c r="G7836" s="40" t="s">
        <v>516</v>
      </c>
      <c r="H7836" s="41" t="s">
        <v>189</v>
      </c>
      <c r="I7836" s="42" t="s">
        <v>8</v>
      </c>
      <c r="J7836" s="43" t="s">
        <v>17</v>
      </c>
      <c r="K7836" s="44">
        <v>50</v>
      </c>
      <c r="L7836" s="45">
        <v>36063.039282469654</v>
      </c>
      <c r="M7836" s="46">
        <v>37981.409883791261</v>
      </c>
      <c r="N7836" s="45"/>
      <c r="O7836" s="46"/>
    </row>
    <row r="7837" spans="1:15" x14ac:dyDescent="0.2">
      <c r="A7837" s="11" t="str">
        <f t="shared" si="732"/>
        <v>5112001 - Region Hovedstaden15-20 år</v>
      </c>
      <c r="B7837" s="12" t="str">
        <f t="shared" si="735"/>
        <v>511200</v>
      </c>
      <c r="C7837" s="14">
        <f t="shared" si="733"/>
        <v>0</v>
      </c>
      <c r="D7837" s="14">
        <f t="shared" si="734"/>
        <v>0</v>
      </c>
      <c r="E7837" s="19" t="str">
        <f t="shared" si="736"/>
        <v>511200 - Kontrolarbejde under rejser</v>
      </c>
      <c r="F7837" s="19" t="str">
        <f t="shared" si="737"/>
        <v>15-20 år</v>
      </c>
      <c r="G7837" s="40" t="s">
        <v>516</v>
      </c>
      <c r="H7837" s="41" t="s">
        <v>189</v>
      </c>
      <c r="I7837" s="42" t="s">
        <v>8</v>
      </c>
      <c r="J7837" s="43" t="s">
        <v>18</v>
      </c>
      <c r="K7837" s="44">
        <v>50</v>
      </c>
      <c r="L7837" s="45">
        <v>36571.105543030411</v>
      </c>
      <c r="M7837" s="46">
        <v>38516.502690011388</v>
      </c>
      <c r="N7837" s="45"/>
      <c r="O7837" s="46"/>
    </row>
    <row r="7838" spans="1:15" x14ac:dyDescent="0.2">
      <c r="A7838" s="11" t="str">
        <f t="shared" si="732"/>
        <v>5112001 - Region Hovedstaden20-24 år</v>
      </c>
      <c r="B7838" s="12" t="str">
        <f t="shared" si="735"/>
        <v>511200</v>
      </c>
      <c r="C7838" s="14">
        <f t="shared" si="733"/>
        <v>0</v>
      </c>
      <c r="D7838" s="14">
        <f t="shared" si="734"/>
        <v>0</v>
      </c>
      <c r="E7838" s="19" t="str">
        <f t="shared" si="736"/>
        <v>511200 - Kontrolarbejde under rejser</v>
      </c>
      <c r="F7838" s="19" t="str">
        <f t="shared" si="737"/>
        <v>20-24 år</v>
      </c>
      <c r="G7838" s="40" t="s">
        <v>516</v>
      </c>
      <c r="H7838" s="41" t="s">
        <v>189</v>
      </c>
      <c r="I7838" s="42" t="s">
        <v>8</v>
      </c>
      <c r="J7838" s="43" t="s">
        <v>19</v>
      </c>
      <c r="K7838" s="44">
        <v>44</v>
      </c>
      <c r="L7838" s="45">
        <v>36795.594483059482</v>
      </c>
      <c r="M7838" s="46">
        <v>38760.310523259577</v>
      </c>
      <c r="N7838" s="45"/>
      <c r="O7838" s="46"/>
    </row>
    <row r="7839" spans="1:15" x14ac:dyDescent="0.2">
      <c r="A7839" s="11" t="str">
        <f t="shared" si="732"/>
        <v>5112001 - Region Hovedstaden25 år og derover</v>
      </c>
      <c r="B7839" s="12" t="str">
        <f t="shared" si="735"/>
        <v>511200</v>
      </c>
      <c r="C7839" s="14">
        <f t="shared" si="733"/>
        <v>0</v>
      </c>
      <c r="D7839" s="14">
        <f t="shared" si="734"/>
        <v>0</v>
      </c>
      <c r="E7839" s="19" t="str">
        <f t="shared" si="736"/>
        <v>511200 - Kontrolarbejde under rejser</v>
      </c>
      <c r="F7839" s="19" t="str">
        <f t="shared" si="737"/>
        <v>25 år og derover</v>
      </c>
      <c r="G7839" s="40" t="s">
        <v>516</v>
      </c>
      <c r="H7839" s="41" t="s">
        <v>189</v>
      </c>
      <c r="I7839" s="42" t="s">
        <v>8</v>
      </c>
      <c r="J7839" s="43" t="s">
        <v>9</v>
      </c>
      <c r="K7839" s="44">
        <v>273</v>
      </c>
      <c r="L7839" s="45">
        <v>37796.404846359823</v>
      </c>
      <c r="M7839" s="46">
        <v>39982.51958928549</v>
      </c>
      <c r="N7839" s="45"/>
      <c r="O7839" s="46"/>
    </row>
    <row r="7840" spans="1:15" x14ac:dyDescent="0.2">
      <c r="A7840" s="11" t="str">
        <f t="shared" si="732"/>
        <v>5112001 - Region HovedstadenAlle uanset erf.</v>
      </c>
      <c r="B7840" s="12" t="str">
        <f t="shared" si="735"/>
        <v>511200</v>
      </c>
      <c r="C7840" s="14">
        <f t="shared" si="733"/>
        <v>0</v>
      </c>
      <c r="D7840" s="14">
        <f t="shared" si="734"/>
        <v>0</v>
      </c>
      <c r="E7840" s="19" t="str">
        <f t="shared" si="736"/>
        <v>511200 - Kontrolarbejde under rejser</v>
      </c>
      <c r="F7840" s="19" t="str">
        <f t="shared" si="737"/>
        <v>Alle uanset erf.</v>
      </c>
      <c r="G7840" s="40" t="s">
        <v>516</v>
      </c>
      <c r="H7840" s="41" t="s">
        <v>189</v>
      </c>
      <c r="I7840" s="42" t="s">
        <v>8</v>
      </c>
      <c r="J7840" s="43" t="s">
        <v>10</v>
      </c>
      <c r="K7840" s="44">
        <v>481</v>
      </c>
      <c r="L7840" s="45">
        <v>37005.925664708368</v>
      </c>
      <c r="M7840" s="46">
        <v>39028.136734073574</v>
      </c>
      <c r="N7840" s="45"/>
      <c r="O7840" s="46"/>
    </row>
    <row r="7841" spans="1:15" x14ac:dyDescent="0.2">
      <c r="A7841" s="11" t="str">
        <f t="shared" si="732"/>
        <v>5112002 - Region Sjælland25 år og derover</v>
      </c>
      <c r="B7841" s="12" t="str">
        <f t="shared" si="735"/>
        <v>511200</v>
      </c>
      <c r="C7841" s="14">
        <f t="shared" si="733"/>
        <v>0</v>
      </c>
      <c r="D7841" s="14">
        <f t="shared" si="734"/>
        <v>0</v>
      </c>
      <c r="E7841" s="19" t="str">
        <f t="shared" si="736"/>
        <v>511200 - Kontrolarbejde under rejser</v>
      </c>
      <c r="F7841" s="19" t="str">
        <f t="shared" si="737"/>
        <v>25 år og derover</v>
      </c>
      <c r="G7841" s="40" t="s">
        <v>516</v>
      </c>
      <c r="H7841" s="41" t="s">
        <v>189</v>
      </c>
      <c r="I7841" s="42" t="s">
        <v>20</v>
      </c>
      <c r="J7841" s="43" t="s">
        <v>9</v>
      </c>
      <c r="K7841" s="44">
        <v>46</v>
      </c>
      <c r="L7841" s="45">
        <v>38166.727310435119</v>
      </c>
      <c r="M7841" s="46">
        <v>40527.773302885951</v>
      </c>
      <c r="N7841" s="45"/>
      <c r="O7841" s="46"/>
    </row>
    <row r="7842" spans="1:15" x14ac:dyDescent="0.2">
      <c r="A7842" s="11" t="str">
        <f t="shared" si="732"/>
        <v>5112002 - Region SjællandAlle uanset erf.</v>
      </c>
      <c r="B7842" s="12" t="str">
        <f t="shared" si="735"/>
        <v>511200</v>
      </c>
      <c r="C7842" s="14">
        <f t="shared" si="733"/>
        <v>0</v>
      </c>
      <c r="D7842" s="14">
        <f t="shared" si="734"/>
        <v>0</v>
      </c>
      <c r="E7842" s="19" t="str">
        <f t="shared" si="736"/>
        <v>511200 - Kontrolarbejde under rejser</v>
      </c>
      <c r="F7842" s="19" t="str">
        <f t="shared" si="737"/>
        <v>Alle uanset erf.</v>
      </c>
      <c r="G7842" s="40" t="s">
        <v>516</v>
      </c>
      <c r="H7842" s="41" t="s">
        <v>189</v>
      </c>
      <c r="I7842" s="42" t="s">
        <v>20</v>
      </c>
      <c r="J7842" s="43" t="s">
        <v>10</v>
      </c>
      <c r="K7842" s="44">
        <v>78</v>
      </c>
      <c r="L7842" s="45">
        <v>27380.84163642778</v>
      </c>
      <c r="M7842" s="46">
        <v>28951.440429225077</v>
      </c>
      <c r="N7842" s="45"/>
      <c r="O7842" s="46"/>
    </row>
    <row r="7843" spans="1:15" x14ac:dyDescent="0.2">
      <c r="A7843" s="11" t="str">
        <f t="shared" si="732"/>
        <v>5112003 - Region SyddanmarkAlle uanset erf.</v>
      </c>
      <c r="B7843" s="12" t="str">
        <f t="shared" si="735"/>
        <v>511200</v>
      </c>
      <c r="C7843" s="14">
        <f t="shared" si="733"/>
        <v>0</v>
      </c>
      <c r="D7843" s="14">
        <f t="shared" si="734"/>
        <v>0</v>
      </c>
      <c r="E7843" s="19" t="str">
        <f t="shared" si="736"/>
        <v>511200 - Kontrolarbejde under rejser</v>
      </c>
      <c r="F7843" s="19" t="str">
        <f t="shared" si="737"/>
        <v>Alle uanset erf.</v>
      </c>
      <c r="G7843" s="40" t="s">
        <v>516</v>
      </c>
      <c r="H7843" s="41" t="s">
        <v>189</v>
      </c>
      <c r="I7843" s="42" t="s">
        <v>544</v>
      </c>
      <c r="J7843" s="43" t="s">
        <v>10</v>
      </c>
      <c r="K7843" s="44">
        <v>162</v>
      </c>
      <c r="L7843" s="45">
        <v>33953.63415791095</v>
      </c>
      <c r="M7843" s="46">
        <v>36054.052441240143</v>
      </c>
      <c r="N7843" s="45"/>
      <c r="O7843" s="46"/>
    </row>
    <row r="7844" spans="1:15" x14ac:dyDescent="0.2">
      <c r="A7844" s="11" t="str">
        <f t="shared" si="732"/>
        <v>5112004 - Region Midtjylland25 år og derover</v>
      </c>
      <c r="B7844" s="12" t="str">
        <f t="shared" si="735"/>
        <v>511200</v>
      </c>
      <c r="C7844" s="14">
        <f t="shared" si="733"/>
        <v>0</v>
      </c>
      <c r="D7844" s="14">
        <f t="shared" si="734"/>
        <v>0</v>
      </c>
      <c r="E7844" s="19" t="str">
        <f t="shared" si="736"/>
        <v>511200 - Kontrolarbejde under rejser</v>
      </c>
      <c r="F7844" s="19" t="str">
        <f t="shared" si="737"/>
        <v>25 år og derover</v>
      </c>
      <c r="G7844" s="40" t="s">
        <v>516</v>
      </c>
      <c r="H7844" s="41" t="s">
        <v>189</v>
      </c>
      <c r="I7844" s="42" t="s">
        <v>517</v>
      </c>
      <c r="J7844" s="43" t="s">
        <v>9</v>
      </c>
      <c r="K7844" s="44">
        <v>67</v>
      </c>
      <c r="L7844" s="45">
        <v>39418.691907927358</v>
      </c>
      <c r="M7844" s="46">
        <v>41515.566192604769</v>
      </c>
      <c r="N7844" s="45"/>
      <c r="O7844" s="46"/>
    </row>
    <row r="7845" spans="1:15" x14ac:dyDescent="0.2">
      <c r="A7845" s="11" t="str">
        <f t="shared" si="732"/>
        <v>5112004 - Region MidtjyllandAlle uanset erf.</v>
      </c>
      <c r="B7845" s="12" t="str">
        <f t="shared" si="735"/>
        <v>511200</v>
      </c>
      <c r="C7845" s="14">
        <f t="shared" si="733"/>
        <v>0</v>
      </c>
      <c r="D7845" s="14">
        <f t="shared" si="734"/>
        <v>0</v>
      </c>
      <c r="E7845" s="19" t="str">
        <f t="shared" si="736"/>
        <v>511200 - Kontrolarbejde under rejser</v>
      </c>
      <c r="F7845" s="19" t="str">
        <f t="shared" si="737"/>
        <v>Alle uanset erf.</v>
      </c>
      <c r="G7845" s="40" t="s">
        <v>516</v>
      </c>
      <c r="H7845" s="41" t="s">
        <v>189</v>
      </c>
      <c r="I7845" s="42" t="s">
        <v>517</v>
      </c>
      <c r="J7845" s="43" t="s">
        <v>10</v>
      </c>
      <c r="K7845" s="44">
        <v>71</v>
      </c>
      <c r="L7845" s="45">
        <v>38403.421081111272</v>
      </c>
      <c r="M7845" s="46">
        <v>40779.109274192713</v>
      </c>
      <c r="N7845" s="45"/>
      <c r="O7845" s="46"/>
    </row>
    <row r="7846" spans="1:15" x14ac:dyDescent="0.2">
      <c r="A7846" s="11" t="str">
        <f t="shared" si="732"/>
        <v>5112005 - Region NordjyllandAlle uanset erf.</v>
      </c>
      <c r="B7846" s="12" t="str">
        <f t="shared" si="735"/>
        <v>511200</v>
      </c>
      <c r="C7846" s="14">
        <f t="shared" si="733"/>
        <v>0</v>
      </c>
      <c r="D7846" s="14">
        <f t="shared" si="734"/>
        <v>0</v>
      </c>
      <c r="E7846" s="19" t="str">
        <f t="shared" si="736"/>
        <v>511200 - Kontrolarbejde under rejser</v>
      </c>
      <c r="F7846" s="19" t="str">
        <f t="shared" si="737"/>
        <v>Alle uanset erf.</v>
      </c>
      <c r="G7846" s="40" t="s">
        <v>516</v>
      </c>
      <c r="H7846" s="41" t="s">
        <v>189</v>
      </c>
      <c r="I7846" s="42" t="s">
        <v>21</v>
      </c>
      <c r="J7846" s="43" t="s">
        <v>10</v>
      </c>
      <c r="K7846" s="44">
        <v>48</v>
      </c>
      <c r="L7846" s="45">
        <v>23268.612951136849</v>
      </c>
      <c r="M7846" s="46">
        <v>24506.385027676464</v>
      </c>
      <c r="N7846" s="45"/>
      <c r="O7846" s="46"/>
    </row>
    <row r="7847" spans="1:15" x14ac:dyDescent="0.2">
      <c r="A7847" s="11" t="str">
        <f t="shared" si="732"/>
        <v>5112006 - Alle regionerUnder 1 år</v>
      </c>
      <c r="B7847" s="12" t="str">
        <f t="shared" si="735"/>
        <v>511200</v>
      </c>
      <c r="C7847" s="14">
        <f t="shared" si="733"/>
        <v>0</v>
      </c>
      <c r="D7847" s="14">
        <f t="shared" si="734"/>
        <v>0</v>
      </c>
      <c r="E7847" s="19" t="str">
        <f t="shared" si="736"/>
        <v>511200 - Kontrolarbejde under rejser</v>
      </c>
      <c r="F7847" s="19" t="str">
        <f t="shared" si="737"/>
        <v>Under 1 år</v>
      </c>
      <c r="G7847" s="40" t="s">
        <v>516</v>
      </c>
      <c r="H7847" s="41" t="s">
        <v>189</v>
      </c>
      <c r="I7847" s="42" t="s">
        <v>11</v>
      </c>
      <c r="J7847" s="43" t="s">
        <v>13</v>
      </c>
      <c r="K7847" s="44">
        <v>27</v>
      </c>
      <c r="L7847" s="45">
        <v>21728.00142744786</v>
      </c>
      <c r="M7847" s="46">
        <v>22883.820792460498</v>
      </c>
      <c r="N7847" s="45"/>
      <c r="O7847" s="46"/>
    </row>
    <row r="7848" spans="1:15" x14ac:dyDescent="0.2">
      <c r="A7848" s="11" t="str">
        <f t="shared" si="732"/>
        <v>5112006 - Alle regioner1 år</v>
      </c>
      <c r="B7848" s="12" t="str">
        <f t="shared" si="735"/>
        <v>511200</v>
      </c>
      <c r="C7848" s="14">
        <f t="shared" si="733"/>
        <v>0</v>
      </c>
      <c r="D7848" s="14">
        <f t="shared" si="734"/>
        <v>0</v>
      </c>
      <c r="E7848" s="19" t="str">
        <f t="shared" si="736"/>
        <v>511200 - Kontrolarbejde under rejser</v>
      </c>
      <c r="F7848" s="19" t="str">
        <f t="shared" si="737"/>
        <v>1 år</v>
      </c>
      <c r="G7848" s="40" t="s">
        <v>516</v>
      </c>
      <c r="H7848" s="41" t="s">
        <v>189</v>
      </c>
      <c r="I7848" s="42" t="s">
        <v>11</v>
      </c>
      <c r="J7848" s="43" t="s">
        <v>22</v>
      </c>
      <c r="K7848" s="44">
        <v>13</v>
      </c>
      <c r="L7848" s="45">
        <v>21594.067791677386</v>
      </c>
      <c r="M7848" s="46">
        <v>22742.762567234939</v>
      </c>
      <c r="N7848" s="45"/>
      <c r="O7848" s="46"/>
    </row>
    <row r="7849" spans="1:15" x14ac:dyDescent="0.2">
      <c r="A7849" s="11" t="str">
        <f t="shared" si="732"/>
        <v>5112006 - Alle regioner2 år</v>
      </c>
      <c r="B7849" s="12" t="str">
        <f t="shared" si="735"/>
        <v>511200</v>
      </c>
      <c r="C7849" s="14">
        <f t="shared" si="733"/>
        <v>0</v>
      </c>
      <c r="D7849" s="14">
        <f t="shared" si="734"/>
        <v>0</v>
      </c>
      <c r="E7849" s="19" t="str">
        <f t="shared" si="736"/>
        <v>511200 - Kontrolarbejde under rejser</v>
      </c>
      <c r="F7849" s="19" t="str">
        <f t="shared" si="737"/>
        <v>2 år</v>
      </c>
      <c r="G7849" s="40" t="s">
        <v>516</v>
      </c>
      <c r="H7849" s="41" t="s">
        <v>189</v>
      </c>
      <c r="I7849" s="42" t="s">
        <v>11</v>
      </c>
      <c r="J7849" s="43" t="s">
        <v>23</v>
      </c>
      <c r="K7849" s="44">
        <v>16</v>
      </c>
      <c r="L7849" s="45">
        <v>23485.056159920925</v>
      </c>
      <c r="M7849" s="46">
        <v>24734.341916306956</v>
      </c>
      <c r="N7849" s="45"/>
      <c r="O7849" s="46"/>
    </row>
    <row r="7850" spans="1:15" x14ac:dyDescent="0.2">
      <c r="A7850" s="11" t="str">
        <f t="shared" si="732"/>
        <v>5112006 - Alle regioner3 år</v>
      </c>
      <c r="B7850" s="12" t="str">
        <f t="shared" si="735"/>
        <v>511200</v>
      </c>
      <c r="C7850" s="14">
        <f t="shared" si="733"/>
        <v>0</v>
      </c>
      <c r="D7850" s="14">
        <f t="shared" si="734"/>
        <v>0</v>
      </c>
      <c r="E7850" s="19" t="str">
        <f t="shared" si="736"/>
        <v>511200 - Kontrolarbejde under rejser</v>
      </c>
      <c r="F7850" s="19" t="str">
        <f t="shared" si="737"/>
        <v>3 år</v>
      </c>
      <c r="G7850" s="40" t="s">
        <v>516</v>
      </c>
      <c r="H7850" s="41" t="s">
        <v>189</v>
      </c>
      <c r="I7850" s="42" t="s">
        <v>11</v>
      </c>
      <c r="J7850" s="43" t="s">
        <v>14</v>
      </c>
      <c r="K7850" s="44">
        <v>19</v>
      </c>
      <c r="L7850" s="45">
        <v>24269.529430604591</v>
      </c>
      <c r="M7850" s="46">
        <v>25560.545182297305</v>
      </c>
      <c r="N7850" s="45"/>
      <c r="O7850" s="46"/>
    </row>
    <row r="7851" spans="1:15" x14ac:dyDescent="0.2">
      <c r="A7851" s="11" t="str">
        <f t="shared" si="732"/>
        <v>5112006 - Alle regioner5-9 år</v>
      </c>
      <c r="B7851" s="12" t="str">
        <f t="shared" si="735"/>
        <v>511200</v>
      </c>
      <c r="C7851" s="14">
        <f t="shared" si="733"/>
        <v>0</v>
      </c>
      <c r="D7851" s="14">
        <f t="shared" si="734"/>
        <v>0</v>
      </c>
      <c r="E7851" s="19" t="str">
        <f t="shared" si="736"/>
        <v>511200 - Kontrolarbejde under rejser</v>
      </c>
      <c r="F7851" s="19" t="str">
        <f t="shared" si="737"/>
        <v>5-9 år</v>
      </c>
      <c r="G7851" s="40" t="s">
        <v>516</v>
      </c>
      <c r="H7851" s="41" t="s">
        <v>189</v>
      </c>
      <c r="I7851" s="42" t="s">
        <v>11</v>
      </c>
      <c r="J7851" s="43" t="s">
        <v>15</v>
      </c>
      <c r="K7851" s="44">
        <v>60</v>
      </c>
      <c r="L7851" s="45">
        <v>34965.968058000333</v>
      </c>
      <c r="M7851" s="46">
        <v>36825.980039902948</v>
      </c>
      <c r="N7851" s="45"/>
      <c r="O7851" s="46"/>
    </row>
    <row r="7852" spans="1:15" x14ac:dyDescent="0.2">
      <c r="A7852" s="11" t="str">
        <f t="shared" si="732"/>
        <v>5112006 - Alle regioner0-4 år</v>
      </c>
      <c r="B7852" s="12" t="str">
        <f t="shared" si="735"/>
        <v>511200</v>
      </c>
      <c r="C7852" s="14">
        <f t="shared" si="733"/>
        <v>0</v>
      </c>
      <c r="D7852" s="14">
        <f t="shared" si="734"/>
        <v>0</v>
      </c>
      <c r="E7852" s="19" t="str">
        <f t="shared" si="736"/>
        <v>511200 - Kontrolarbejde under rejser</v>
      </c>
      <c r="F7852" s="19" t="str">
        <f t="shared" si="737"/>
        <v>0-4 år</v>
      </c>
      <c r="G7852" s="40" t="s">
        <v>516</v>
      </c>
      <c r="H7852" s="41" t="s">
        <v>189</v>
      </c>
      <c r="I7852" s="42" t="s">
        <v>11</v>
      </c>
      <c r="J7852" s="43" t="s">
        <v>16</v>
      </c>
      <c r="K7852" s="44">
        <v>85</v>
      </c>
      <c r="L7852" s="45">
        <v>22297.689019710233</v>
      </c>
      <c r="M7852" s="46">
        <v>23576.7119190624</v>
      </c>
      <c r="N7852" s="45"/>
      <c r="O7852" s="46"/>
    </row>
    <row r="7853" spans="1:15" x14ac:dyDescent="0.2">
      <c r="A7853" s="11" t="str">
        <f t="shared" si="732"/>
        <v>5112006 - Alle regioner10-14 år</v>
      </c>
      <c r="B7853" s="12" t="str">
        <f t="shared" si="735"/>
        <v>511200</v>
      </c>
      <c r="C7853" s="14">
        <f t="shared" si="733"/>
        <v>0</v>
      </c>
      <c r="D7853" s="14">
        <f t="shared" si="734"/>
        <v>0</v>
      </c>
      <c r="E7853" s="19" t="str">
        <f t="shared" si="736"/>
        <v>511200 - Kontrolarbejde under rejser</v>
      </c>
      <c r="F7853" s="19" t="str">
        <f t="shared" si="737"/>
        <v>10-14 år</v>
      </c>
      <c r="G7853" s="40" t="s">
        <v>516</v>
      </c>
      <c r="H7853" s="41" t="s">
        <v>189</v>
      </c>
      <c r="I7853" s="42" t="s">
        <v>11</v>
      </c>
      <c r="J7853" s="43" t="s">
        <v>17</v>
      </c>
      <c r="K7853" s="44">
        <v>61</v>
      </c>
      <c r="L7853" s="45">
        <v>35544.091820751317</v>
      </c>
      <c r="M7853" s="46">
        <v>37460.626910886334</v>
      </c>
      <c r="N7853" s="45"/>
      <c r="O7853" s="46"/>
    </row>
    <row r="7854" spans="1:15" x14ac:dyDescent="0.2">
      <c r="A7854" s="11" t="str">
        <f t="shared" si="732"/>
        <v>5112006 - Alle regioner15-20 år</v>
      </c>
      <c r="B7854" s="12" t="str">
        <f t="shared" si="735"/>
        <v>511200</v>
      </c>
      <c r="C7854" s="14">
        <f t="shared" si="733"/>
        <v>0</v>
      </c>
      <c r="D7854" s="14">
        <f t="shared" si="734"/>
        <v>0</v>
      </c>
      <c r="E7854" s="19" t="str">
        <f t="shared" si="736"/>
        <v>511200 - Kontrolarbejde under rejser</v>
      </c>
      <c r="F7854" s="19" t="str">
        <f t="shared" si="737"/>
        <v>15-20 år</v>
      </c>
      <c r="G7854" s="40" t="s">
        <v>516</v>
      </c>
      <c r="H7854" s="41" t="s">
        <v>189</v>
      </c>
      <c r="I7854" s="42" t="s">
        <v>11</v>
      </c>
      <c r="J7854" s="43" t="s">
        <v>18</v>
      </c>
      <c r="K7854" s="44">
        <v>61</v>
      </c>
      <c r="L7854" s="45">
        <v>36369.337290525153</v>
      </c>
      <c r="M7854" s="46">
        <v>38304.001390830432</v>
      </c>
      <c r="N7854" s="45"/>
      <c r="O7854" s="46"/>
    </row>
    <row r="7855" spans="1:15" x14ac:dyDescent="0.2">
      <c r="A7855" s="11" t="str">
        <f t="shared" si="732"/>
        <v>5112006 - Alle regioner20-24 år</v>
      </c>
      <c r="B7855" s="12" t="str">
        <f t="shared" si="735"/>
        <v>511200</v>
      </c>
      <c r="C7855" s="14">
        <f t="shared" si="733"/>
        <v>0</v>
      </c>
      <c r="D7855" s="14">
        <f t="shared" si="734"/>
        <v>0</v>
      </c>
      <c r="E7855" s="19" t="str">
        <f t="shared" si="736"/>
        <v>511200 - Kontrolarbejde under rejser</v>
      </c>
      <c r="F7855" s="19" t="str">
        <f t="shared" si="737"/>
        <v>20-24 år</v>
      </c>
      <c r="G7855" s="40" t="s">
        <v>516</v>
      </c>
      <c r="H7855" s="41" t="s">
        <v>189</v>
      </c>
      <c r="I7855" s="42" t="s">
        <v>11</v>
      </c>
      <c r="J7855" s="43" t="s">
        <v>19</v>
      </c>
      <c r="K7855" s="44">
        <v>63</v>
      </c>
      <c r="L7855" s="45">
        <v>37265.997927152581</v>
      </c>
      <c r="M7855" s="46">
        <v>39248.359821068523</v>
      </c>
      <c r="N7855" s="45"/>
      <c r="O7855" s="46"/>
    </row>
    <row r="7856" spans="1:15" x14ac:dyDescent="0.2">
      <c r="A7856" s="11" t="str">
        <f t="shared" si="732"/>
        <v>5112006 - Alle regioner25 år og derover</v>
      </c>
      <c r="B7856" s="12" t="str">
        <f t="shared" si="735"/>
        <v>511200</v>
      </c>
      <c r="C7856" s="14">
        <f t="shared" si="733"/>
        <v>0</v>
      </c>
      <c r="D7856" s="14">
        <f t="shared" si="734"/>
        <v>0</v>
      </c>
      <c r="E7856" s="19" t="str">
        <f t="shared" si="736"/>
        <v>511200 - Kontrolarbejde under rejser</v>
      </c>
      <c r="F7856" s="19" t="str">
        <f t="shared" si="737"/>
        <v>25 år og derover</v>
      </c>
      <c r="G7856" s="40" t="s">
        <v>516</v>
      </c>
      <c r="H7856" s="41" t="s">
        <v>189</v>
      </c>
      <c r="I7856" s="42" t="s">
        <v>11</v>
      </c>
      <c r="J7856" s="43" t="s">
        <v>9</v>
      </c>
      <c r="K7856" s="44">
        <v>510</v>
      </c>
      <c r="L7856" s="45">
        <v>37661.770732493671</v>
      </c>
      <c r="M7856" s="46">
        <v>39917.096361545686</v>
      </c>
      <c r="N7856" s="45"/>
      <c r="O7856" s="46"/>
    </row>
    <row r="7857" spans="1:15" x14ac:dyDescent="0.2">
      <c r="A7857" s="11" t="str">
        <f t="shared" si="732"/>
        <v>5112006 - Alle regionerAlle uanset erf.</v>
      </c>
      <c r="B7857" s="12" t="str">
        <f t="shared" si="735"/>
        <v>511200</v>
      </c>
      <c r="C7857" s="14">
        <f t="shared" si="733"/>
        <v>0</v>
      </c>
      <c r="D7857" s="14">
        <f t="shared" si="734"/>
        <v>0</v>
      </c>
      <c r="E7857" s="19" t="str">
        <f t="shared" si="736"/>
        <v>511200 - Kontrolarbejde under rejser</v>
      </c>
      <c r="F7857" s="19" t="str">
        <f t="shared" si="737"/>
        <v>Alle uanset erf.</v>
      </c>
      <c r="G7857" s="40" t="s">
        <v>516</v>
      </c>
      <c r="H7857" s="41" t="s">
        <v>189</v>
      </c>
      <c r="I7857" s="42" t="s">
        <v>11</v>
      </c>
      <c r="J7857" s="43" t="s">
        <v>10</v>
      </c>
      <c r="K7857" s="44">
        <v>840</v>
      </c>
      <c r="L7857" s="45">
        <v>36617.104576884092</v>
      </c>
      <c r="M7857" s="46">
        <v>38606.649996453285</v>
      </c>
      <c r="N7857" s="45"/>
      <c r="O7857" s="46"/>
    </row>
    <row r="7858" spans="1:15" x14ac:dyDescent="0.2">
      <c r="A7858" s="11" t="str">
        <f t="shared" si="732"/>
        <v>5113001 - Region HovedstadenUnder 1 år</v>
      </c>
      <c r="B7858" s="12" t="str">
        <f t="shared" si="735"/>
        <v>511300</v>
      </c>
      <c r="C7858" s="14">
        <f t="shared" si="733"/>
        <v>0</v>
      </c>
      <c r="D7858" s="14">
        <f t="shared" si="734"/>
        <v>0</v>
      </c>
      <c r="E7858" s="19" t="str">
        <f t="shared" si="736"/>
        <v>511300 - Turist- og rejselederarbejde</v>
      </c>
      <c r="F7858" s="19" t="str">
        <f t="shared" si="737"/>
        <v>Under 1 år</v>
      </c>
      <c r="G7858" s="40" t="s">
        <v>516</v>
      </c>
      <c r="H7858" s="41" t="s">
        <v>387</v>
      </c>
      <c r="I7858" s="42" t="s">
        <v>8</v>
      </c>
      <c r="J7858" s="43" t="s">
        <v>13</v>
      </c>
      <c r="K7858" s="44">
        <v>24</v>
      </c>
      <c r="L7858" s="45">
        <v>21930.075872094771</v>
      </c>
      <c r="M7858" s="46">
        <v>23096.644571650533</v>
      </c>
      <c r="N7858" s="45"/>
      <c r="O7858" s="46"/>
    </row>
    <row r="7859" spans="1:15" x14ac:dyDescent="0.2">
      <c r="A7859" s="11" t="str">
        <f t="shared" si="732"/>
        <v>5113001 - Region Hovedstaden1 år</v>
      </c>
      <c r="B7859" s="12" t="str">
        <f t="shared" si="735"/>
        <v>511300</v>
      </c>
      <c r="C7859" s="14">
        <f t="shared" si="733"/>
        <v>0</v>
      </c>
      <c r="D7859" s="14">
        <f t="shared" si="734"/>
        <v>0</v>
      </c>
      <c r="E7859" s="19" t="str">
        <f t="shared" si="736"/>
        <v>511300 - Turist- og rejselederarbejde</v>
      </c>
      <c r="F7859" s="19" t="str">
        <f t="shared" si="737"/>
        <v>1 år</v>
      </c>
      <c r="G7859" s="40" t="s">
        <v>516</v>
      </c>
      <c r="H7859" s="41" t="s">
        <v>387</v>
      </c>
      <c r="I7859" s="42" t="s">
        <v>8</v>
      </c>
      <c r="J7859" s="43" t="s">
        <v>22</v>
      </c>
      <c r="K7859" s="44">
        <v>15</v>
      </c>
      <c r="L7859" s="45">
        <v>23446.460854615536</v>
      </c>
      <c r="M7859" s="46">
        <v>24827.40957421944</v>
      </c>
      <c r="N7859" s="45"/>
      <c r="O7859" s="46"/>
    </row>
    <row r="7860" spans="1:15" x14ac:dyDescent="0.2">
      <c r="A7860" s="11" t="str">
        <f t="shared" si="732"/>
        <v>5113001 - Region Hovedstaden2 år</v>
      </c>
      <c r="B7860" s="12" t="str">
        <f t="shared" si="735"/>
        <v>511300</v>
      </c>
      <c r="C7860" s="14">
        <f t="shared" si="733"/>
        <v>0</v>
      </c>
      <c r="D7860" s="14">
        <f t="shared" si="734"/>
        <v>0</v>
      </c>
      <c r="E7860" s="19" t="str">
        <f t="shared" si="736"/>
        <v>511300 - Turist- og rejselederarbejde</v>
      </c>
      <c r="F7860" s="19" t="str">
        <f t="shared" si="737"/>
        <v>2 år</v>
      </c>
      <c r="G7860" s="40" t="s">
        <v>516</v>
      </c>
      <c r="H7860" s="41" t="s">
        <v>387</v>
      </c>
      <c r="I7860" s="42" t="s">
        <v>8</v>
      </c>
      <c r="J7860" s="43" t="s">
        <v>23</v>
      </c>
      <c r="K7860" s="44">
        <v>18</v>
      </c>
      <c r="L7860" s="45">
        <v>25742.872517404936</v>
      </c>
      <c r="M7860" s="46">
        <v>27112.262641297391</v>
      </c>
      <c r="N7860" s="45"/>
      <c r="O7860" s="46"/>
    </row>
    <row r="7861" spans="1:15" x14ac:dyDescent="0.2">
      <c r="A7861" s="11" t="str">
        <f t="shared" si="732"/>
        <v>5113001 - Region Hovedstaden3 år</v>
      </c>
      <c r="B7861" s="12" t="str">
        <f t="shared" si="735"/>
        <v>511300</v>
      </c>
      <c r="C7861" s="14">
        <f t="shared" si="733"/>
        <v>0</v>
      </c>
      <c r="D7861" s="14">
        <f t="shared" si="734"/>
        <v>0</v>
      </c>
      <c r="E7861" s="19" t="str">
        <f t="shared" si="736"/>
        <v>511300 - Turist- og rejselederarbejde</v>
      </c>
      <c r="F7861" s="19" t="str">
        <f t="shared" si="737"/>
        <v>3 år</v>
      </c>
      <c r="G7861" s="40" t="s">
        <v>516</v>
      </c>
      <c r="H7861" s="41" t="s">
        <v>387</v>
      </c>
      <c r="I7861" s="42" t="s">
        <v>8</v>
      </c>
      <c r="J7861" s="43" t="s">
        <v>14</v>
      </c>
      <c r="K7861" s="44">
        <v>21</v>
      </c>
      <c r="L7861" s="45">
        <v>22486.796560543709</v>
      </c>
      <c r="M7861" s="46">
        <v>23682.979974308739</v>
      </c>
      <c r="N7861" s="45"/>
      <c r="O7861" s="46"/>
    </row>
    <row r="7862" spans="1:15" x14ac:dyDescent="0.2">
      <c r="A7862" s="11" t="str">
        <f t="shared" si="732"/>
        <v>5113001 - Region Hovedstaden4 år</v>
      </c>
      <c r="B7862" s="12" t="str">
        <f t="shared" si="735"/>
        <v>511300</v>
      </c>
      <c r="C7862" s="14">
        <f t="shared" si="733"/>
        <v>0</v>
      </c>
      <c r="D7862" s="14">
        <f t="shared" si="734"/>
        <v>0</v>
      </c>
      <c r="E7862" s="19" t="str">
        <f t="shared" si="736"/>
        <v>511300 - Turist- og rejselederarbejde</v>
      </c>
      <c r="F7862" s="19" t="str">
        <f t="shared" si="737"/>
        <v>4 år</v>
      </c>
      <c r="G7862" s="40" t="s">
        <v>516</v>
      </c>
      <c r="H7862" s="41" t="s">
        <v>387</v>
      </c>
      <c r="I7862" s="42" t="s">
        <v>8</v>
      </c>
      <c r="J7862" s="43" t="s">
        <v>24</v>
      </c>
      <c r="K7862" s="44">
        <v>16</v>
      </c>
      <c r="L7862" s="45">
        <v>22612.139497795131</v>
      </c>
      <c r="M7862" s="46">
        <v>23814.990519468163</v>
      </c>
      <c r="N7862" s="45"/>
      <c r="O7862" s="46"/>
    </row>
    <row r="7863" spans="1:15" x14ac:dyDescent="0.2">
      <c r="A7863" s="11" t="str">
        <f t="shared" si="732"/>
        <v>5113001 - Region Hovedstaden5-9 år</v>
      </c>
      <c r="B7863" s="12" t="str">
        <f t="shared" si="735"/>
        <v>511300</v>
      </c>
      <c r="C7863" s="14">
        <f t="shared" si="733"/>
        <v>0</v>
      </c>
      <c r="D7863" s="14">
        <f t="shared" si="734"/>
        <v>0</v>
      </c>
      <c r="E7863" s="19" t="str">
        <f t="shared" si="736"/>
        <v>511300 - Turist- og rejselederarbejde</v>
      </c>
      <c r="F7863" s="19" t="str">
        <f t="shared" si="737"/>
        <v>5-9 år</v>
      </c>
      <c r="G7863" s="40" t="s">
        <v>516</v>
      </c>
      <c r="H7863" s="41" t="s">
        <v>387</v>
      </c>
      <c r="I7863" s="42" t="s">
        <v>8</v>
      </c>
      <c r="J7863" s="43" t="s">
        <v>15</v>
      </c>
      <c r="K7863" s="44">
        <v>39</v>
      </c>
      <c r="L7863" s="45">
        <v>23491.747240838915</v>
      </c>
      <c r="M7863" s="46">
        <v>24857.107998007119</v>
      </c>
      <c r="N7863" s="45"/>
      <c r="O7863" s="46"/>
    </row>
    <row r="7864" spans="1:15" x14ac:dyDescent="0.2">
      <c r="A7864" s="11" t="str">
        <f t="shared" si="732"/>
        <v>5113001 - Region Hovedstaden0-4 år</v>
      </c>
      <c r="B7864" s="12" t="str">
        <f t="shared" si="735"/>
        <v>511300</v>
      </c>
      <c r="C7864" s="14">
        <f t="shared" si="733"/>
        <v>0</v>
      </c>
      <c r="D7864" s="14">
        <f t="shared" si="734"/>
        <v>0</v>
      </c>
      <c r="E7864" s="19" t="str">
        <f t="shared" si="736"/>
        <v>511300 - Turist- og rejselederarbejde</v>
      </c>
      <c r="F7864" s="19" t="str">
        <f t="shared" si="737"/>
        <v>0-4 år</v>
      </c>
      <c r="G7864" s="40" t="s">
        <v>516</v>
      </c>
      <c r="H7864" s="41" t="s">
        <v>387</v>
      </c>
      <c r="I7864" s="42" t="s">
        <v>8</v>
      </c>
      <c r="J7864" s="43" t="s">
        <v>16</v>
      </c>
      <c r="K7864" s="44">
        <v>94</v>
      </c>
      <c r="L7864" s="45">
        <v>22623.826879782089</v>
      </c>
      <c r="M7864" s="46">
        <v>23827.299610841139</v>
      </c>
      <c r="N7864" s="45"/>
      <c r="O7864" s="46"/>
    </row>
    <row r="7865" spans="1:15" x14ac:dyDescent="0.2">
      <c r="A7865" s="11" t="str">
        <f t="shared" si="732"/>
        <v>5113001 - Region Hovedstaden10-14 år</v>
      </c>
      <c r="B7865" s="12" t="str">
        <f t="shared" si="735"/>
        <v>511300</v>
      </c>
      <c r="C7865" s="14">
        <f t="shared" si="733"/>
        <v>0</v>
      </c>
      <c r="D7865" s="14">
        <f t="shared" si="734"/>
        <v>0</v>
      </c>
      <c r="E7865" s="19" t="str">
        <f t="shared" si="736"/>
        <v>511300 - Turist- og rejselederarbejde</v>
      </c>
      <c r="F7865" s="19" t="str">
        <f t="shared" si="737"/>
        <v>10-14 år</v>
      </c>
      <c r="G7865" s="40" t="s">
        <v>516</v>
      </c>
      <c r="H7865" s="41" t="s">
        <v>387</v>
      </c>
      <c r="I7865" s="42" t="s">
        <v>8</v>
      </c>
      <c r="J7865" s="43" t="s">
        <v>17</v>
      </c>
      <c r="K7865" s="44">
        <v>23</v>
      </c>
      <c r="L7865" s="45">
        <v>23747.751721057564</v>
      </c>
      <c r="M7865" s="46">
        <v>25011.011547616519</v>
      </c>
      <c r="N7865" s="45"/>
      <c r="O7865" s="46"/>
    </row>
    <row r="7866" spans="1:15" x14ac:dyDescent="0.2">
      <c r="A7866" s="11" t="str">
        <f t="shared" si="732"/>
        <v>5113001 - Region Hovedstaden15-20 år</v>
      </c>
      <c r="B7866" s="12" t="str">
        <f t="shared" si="735"/>
        <v>511300</v>
      </c>
      <c r="C7866" s="14">
        <f t="shared" si="733"/>
        <v>0</v>
      </c>
      <c r="D7866" s="14">
        <f t="shared" si="734"/>
        <v>0</v>
      </c>
      <c r="E7866" s="19" t="str">
        <f t="shared" si="736"/>
        <v>511300 - Turist- og rejselederarbejde</v>
      </c>
      <c r="F7866" s="19" t="str">
        <f t="shared" si="737"/>
        <v>15-20 år</v>
      </c>
      <c r="G7866" s="40" t="s">
        <v>516</v>
      </c>
      <c r="H7866" s="41" t="s">
        <v>387</v>
      </c>
      <c r="I7866" s="42" t="s">
        <v>8</v>
      </c>
      <c r="J7866" s="43" t="s">
        <v>18</v>
      </c>
      <c r="K7866" s="44">
        <v>12</v>
      </c>
      <c r="L7866" s="45">
        <v>23190.348656951901</v>
      </c>
      <c r="M7866" s="46">
        <v>24556.212890516246</v>
      </c>
      <c r="N7866" s="45"/>
      <c r="O7866" s="46"/>
    </row>
    <row r="7867" spans="1:15" x14ac:dyDescent="0.2">
      <c r="A7867" s="11" t="str">
        <f t="shared" si="732"/>
        <v>5113001 - Region Hovedstaden20-24 år</v>
      </c>
      <c r="B7867" s="12" t="str">
        <f t="shared" si="735"/>
        <v>511300</v>
      </c>
      <c r="C7867" s="14">
        <f t="shared" si="733"/>
        <v>0</v>
      </c>
      <c r="D7867" s="14">
        <f t="shared" si="734"/>
        <v>0</v>
      </c>
      <c r="E7867" s="19" t="str">
        <f t="shared" si="736"/>
        <v>511300 - Turist- og rejselederarbejde</v>
      </c>
      <c r="F7867" s="19" t="str">
        <f t="shared" si="737"/>
        <v>20-24 år</v>
      </c>
      <c r="G7867" s="40" t="s">
        <v>516</v>
      </c>
      <c r="H7867" s="41" t="s">
        <v>387</v>
      </c>
      <c r="I7867" s="42" t="s">
        <v>8</v>
      </c>
      <c r="J7867" s="43" t="s">
        <v>19</v>
      </c>
      <c r="K7867" s="44">
        <v>11</v>
      </c>
      <c r="L7867" s="45">
        <v>23199.300398185846</v>
      </c>
      <c r="M7867" s="46">
        <v>24565.691871049625</v>
      </c>
      <c r="N7867" s="45"/>
      <c r="O7867" s="46"/>
    </row>
    <row r="7868" spans="1:15" x14ac:dyDescent="0.2">
      <c r="A7868" s="11" t="str">
        <f t="shared" si="732"/>
        <v>5113001 - Region Hovedstaden25 år og derover</v>
      </c>
      <c r="B7868" s="12" t="str">
        <f t="shared" si="735"/>
        <v>511300</v>
      </c>
      <c r="C7868" s="14">
        <f t="shared" si="733"/>
        <v>0</v>
      </c>
      <c r="D7868" s="14">
        <f t="shared" si="734"/>
        <v>0</v>
      </c>
      <c r="E7868" s="19" t="str">
        <f t="shared" si="736"/>
        <v>511300 - Turist- og rejselederarbejde</v>
      </c>
      <c r="F7868" s="19" t="str">
        <f t="shared" si="737"/>
        <v>25 år og derover</v>
      </c>
      <c r="G7868" s="40" t="s">
        <v>516</v>
      </c>
      <c r="H7868" s="41" t="s">
        <v>387</v>
      </c>
      <c r="I7868" s="42" t="s">
        <v>8</v>
      </c>
      <c r="J7868" s="43" t="s">
        <v>9</v>
      </c>
      <c r="K7868" s="44">
        <v>48</v>
      </c>
      <c r="L7868" s="45">
        <v>23466.150013502371</v>
      </c>
      <c r="M7868" s="46">
        <v>24847.574050929619</v>
      </c>
      <c r="N7868" s="45"/>
      <c r="O7868" s="46"/>
    </row>
    <row r="7869" spans="1:15" x14ac:dyDescent="0.2">
      <c r="A7869" s="11" t="str">
        <f t="shared" si="732"/>
        <v>5113001 - Region HovedstadenAlle uanset erf.</v>
      </c>
      <c r="B7869" s="12" t="str">
        <f t="shared" si="735"/>
        <v>511300</v>
      </c>
      <c r="C7869" s="14">
        <f t="shared" si="733"/>
        <v>0</v>
      </c>
      <c r="D7869" s="14">
        <f t="shared" si="734"/>
        <v>0</v>
      </c>
      <c r="E7869" s="19" t="str">
        <f t="shared" si="736"/>
        <v>511300 - Turist- og rejselederarbejde</v>
      </c>
      <c r="F7869" s="19" t="str">
        <f t="shared" si="737"/>
        <v>Alle uanset erf.</v>
      </c>
      <c r="G7869" s="40" t="s">
        <v>516</v>
      </c>
      <c r="H7869" s="41" t="s">
        <v>387</v>
      </c>
      <c r="I7869" s="42" t="s">
        <v>8</v>
      </c>
      <c r="J7869" s="43" t="s">
        <v>10</v>
      </c>
      <c r="K7869" s="44">
        <v>227</v>
      </c>
      <c r="L7869" s="45">
        <v>23465.503743984467</v>
      </c>
      <c r="M7869" s="46">
        <v>24795.433661717812</v>
      </c>
      <c r="N7869" s="45"/>
      <c r="O7869" s="46"/>
    </row>
    <row r="7870" spans="1:15" x14ac:dyDescent="0.2">
      <c r="A7870" s="11" t="str">
        <f t="shared" si="732"/>
        <v>5113004 - Region Midtjylland0-4 år</v>
      </c>
      <c r="B7870" s="12" t="str">
        <f t="shared" si="735"/>
        <v>511300</v>
      </c>
      <c r="C7870" s="14">
        <f t="shared" si="733"/>
        <v>0</v>
      </c>
      <c r="D7870" s="14">
        <f t="shared" si="734"/>
        <v>0</v>
      </c>
      <c r="E7870" s="19" t="str">
        <f t="shared" si="736"/>
        <v>511300 - Turist- og rejselederarbejde</v>
      </c>
      <c r="F7870" s="19" t="str">
        <f t="shared" si="737"/>
        <v>0-4 år</v>
      </c>
      <c r="G7870" s="40" t="s">
        <v>516</v>
      </c>
      <c r="H7870" s="41" t="s">
        <v>387</v>
      </c>
      <c r="I7870" s="42" t="s">
        <v>517</v>
      </c>
      <c r="J7870" s="43" t="s">
        <v>16</v>
      </c>
      <c r="K7870" s="44">
        <v>22</v>
      </c>
      <c r="L7870" s="45">
        <v>24887.744755709806</v>
      </c>
      <c r="M7870" s="46">
        <v>26353.582157240733</v>
      </c>
      <c r="N7870" s="45"/>
      <c r="O7870" s="46"/>
    </row>
    <row r="7871" spans="1:15" x14ac:dyDescent="0.2">
      <c r="A7871" s="11" t="str">
        <f t="shared" si="732"/>
        <v>5113004 - Region Midtjylland25 år og derover</v>
      </c>
      <c r="B7871" s="12" t="str">
        <f t="shared" si="735"/>
        <v>511300</v>
      </c>
      <c r="C7871" s="14">
        <f t="shared" si="733"/>
        <v>0</v>
      </c>
      <c r="D7871" s="14">
        <f t="shared" si="734"/>
        <v>0</v>
      </c>
      <c r="E7871" s="19" t="str">
        <f t="shared" si="736"/>
        <v>511300 - Turist- og rejselederarbejde</v>
      </c>
      <c r="F7871" s="19" t="str">
        <f t="shared" si="737"/>
        <v>25 år og derover</v>
      </c>
      <c r="G7871" s="40" t="s">
        <v>516</v>
      </c>
      <c r="H7871" s="41" t="s">
        <v>387</v>
      </c>
      <c r="I7871" s="42" t="s">
        <v>517</v>
      </c>
      <c r="J7871" s="43" t="s">
        <v>9</v>
      </c>
      <c r="K7871" s="44">
        <v>26</v>
      </c>
      <c r="L7871" s="45">
        <v>27254.475555832756</v>
      </c>
      <c r="M7871" s="46">
        <v>28859.708573970507</v>
      </c>
      <c r="N7871" s="45"/>
      <c r="O7871" s="46"/>
    </row>
    <row r="7872" spans="1:15" x14ac:dyDescent="0.2">
      <c r="A7872" s="11" t="str">
        <f t="shared" si="732"/>
        <v>5113004 - Region MidtjyllandAlle uanset erf.</v>
      </c>
      <c r="B7872" s="12" t="str">
        <f t="shared" si="735"/>
        <v>511300</v>
      </c>
      <c r="C7872" s="14">
        <f t="shared" si="733"/>
        <v>0</v>
      </c>
      <c r="D7872" s="14">
        <f t="shared" si="734"/>
        <v>0</v>
      </c>
      <c r="E7872" s="19" t="str">
        <f t="shared" si="736"/>
        <v>511300 - Turist- og rejselederarbejde</v>
      </c>
      <c r="F7872" s="19" t="str">
        <f t="shared" si="737"/>
        <v>Alle uanset erf.</v>
      </c>
      <c r="G7872" s="40" t="s">
        <v>516</v>
      </c>
      <c r="H7872" s="41" t="s">
        <v>387</v>
      </c>
      <c r="I7872" s="42" t="s">
        <v>517</v>
      </c>
      <c r="J7872" s="43" t="s">
        <v>10</v>
      </c>
      <c r="K7872" s="44">
        <v>56</v>
      </c>
      <c r="L7872" s="45">
        <v>24922.666594620354</v>
      </c>
      <c r="M7872" s="46">
        <v>26390.560821231567</v>
      </c>
      <c r="N7872" s="45"/>
      <c r="O7872" s="46"/>
    </row>
    <row r="7873" spans="1:15" x14ac:dyDescent="0.2">
      <c r="A7873" s="11" t="str">
        <f t="shared" si="732"/>
        <v>5113005 - Region Nordjylland25 år og derover</v>
      </c>
      <c r="B7873" s="12" t="str">
        <f t="shared" si="735"/>
        <v>511300</v>
      </c>
      <c r="C7873" s="14">
        <f t="shared" si="733"/>
        <v>0</v>
      </c>
      <c r="D7873" s="14">
        <f t="shared" si="734"/>
        <v>0</v>
      </c>
      <c r="E7873" s="19" t="str">
        <f t="shared" si="736"/>
        <v>511300 - Turist- og rejselederarbejde</v>
      </c>
      <c r="F7873" s="19" t="str">
        <f t="shared" si="737"/>
        <v>25 år og derover</v>
      </c>
      <c r="G7873" s="40" t="s">
        <v>516</v>
      </c>
      <c r="H7873" s="41" t="s">
        <v>387</v>
      </c>
      <c r="I7873" s="42" t="s">
        <v>21</v>
      </c>
      <c r="J7873" s="43" t="s">
        <v>9</v>
      </c>
      <c r="K7873" s="44">
        <v>51</v>
      </c>
      <c r="L7873" s="45">
        <v>44199.687812591328</v>
      </c>
      <c r="M7873" s="46">
        <v>46830.316935055926</v>
      </c>
      <c r="N7873" s="45"/>
      <c r="O7873" s="46"/>
    </row>
    <row r="7874" spans="1:15" x14ac:dyDescent="0.2">
      <c r="A7874" s="11" t="str">
        <f t="shared" ref="A7874:A7937" si="738">B7874&amp;I7874&amp;F7874</f>
        <v>5113005 - Region NordjyllandAlle uanset erf.</v>
      </c>
      <c r="B7874" s="12" t="str">
        <f t="shared" si="735"/>
        <v>511300</v>
      </c>
      <c r="C7874" s="14">
        <f t="shared" ref="C7874:C7937" si="739">N7874*1.2</f>
        <v>0</v>
      </c>
      <c r="D7874" s="14">
        <f t="shared" ref="D7874:D7937" si="740">O7874*1.2</f>
        <v>0</v>
      </c>
      <c r="E7874" s="19" t="str">
        <f t="shared" si="736"/>
        <v>511300 - Turist- og rejselederarbejde</v>
      </c>
      <c r="F7874" s="19" t="str">
        <f t="shared" si="737"/>
        <v>Alle uanset erf.</v>
      </c>
      <c r="G7874" s="40" t="s">
        <v>516</v>
      </c>
      <c r="H7874" s="41" t="s">
        <v>387</v>
      </c>
      <c r="I7874" s="42" t="s">
        <v>21</v>
      </c>
      <c r="J7874" s="43" t="s">
        <v>10</v>
      </c>
      <c r="K7874" s="44">
        <v>56</v>
      </c>
      <c r="L7874" s="45">
        <v>44219.890906755041</v>
      </c>
      <c r="M7874" s="46">
        <v>46851.722455085095</v>
      </c>
      <c r="N7874" s="45"/>
      <c r="O7874" s="46"/>
    </row>
    <row r="7875" spans="1:15" x14ac:dyDescent="0.2">
      <c r="A7875" s="11" t="str">
        <f t="shared" si="738"/>
        <v>5113006 - Alle regionerUnder 1 år</v>
      </c>
      <c r="B7875" s="12" t="str">
        <f t="shared" ref="B7875:B7938" si="741">LEFT(E7875,6)</f>
        <v>511300</v>
      </c>
      <c r="C7875" s="14">
        <f t="shared" si="739"/>
        <v>0</v>
      </c>
      <c r="D7875" s="14">
        <f t="shared" si="740"/>
        <v>0</v>
      </c>
      <c r="E7875" s="19" t="str">
        <f t="shared" ref="E7875:E7938" si="742">TRIM(H7875)</f>
        <v>511300 - Turist- og rejselederarbejde</v>
      </c>
      <c r="F7875" s="19" t="str">
        <f t="shared" ref="F7875:F7938" si="743">MID(J7875,6,30)</f>
        <v>Under 1 år</v>
      </c>
      <c r="G7875" s="40" t="s">
        <v>516</v>
      </c>
      <c r="H7875" s="41" t="s">
        <v>387</v>
      </c>
      <c r="I7875" s="42" t="s">
        <v>11</v>
      </c>
      <c r="J7875" s="43" t="s">
        <v>13</v>
      </c>
      <c r="K7875" s="44">
        <v>28</v>
      </c>
      <c r="L7875" s="45">
        <v>24563.460624925832</v>
      </c>
      <c r="M7875" s="46">
        <v>25870.112023896654</v>
      </c>
      <c r="N7875" s="45"/>
      <c r="O7875" s="46"/>
    </row>
    <row r="7876" spans="1:15" x14ac:dyDescent="0.2">
      <c r="A7876" s="11" t="str">
        <f t="shared" si="738"/>
        <v>5113006 - Alle regioner1 år</v>
      </c>
      <c r="B7876" s="12" t="str">
        <f t="shared" si="741"/>
        <v>511300</v>
      </c>
      <c r="C7876" s="14">
        <f t="shared" si="739"/>
        <v>0</v>
      </c>
      <c r="D7876" s="14">
        <f t="shared" si="740"/>
        <v>0</v>
      </c>
      <c r="E7876" s="19" t="str">
        <f t="shared" si="742"/>
        <v>511300 - Turist- og rejselederarbejde</v>
      </c>
      <c r="F7876" s="19" t="str">
        <f t="shared" si="743"/>
        <v>1 år</v>
      </c>
      <c r="G7876" s="40" t="s">
        <v>516</v>
      </c>
      <c r="H7876" s="41" t="s">
        <v>387</v>
      </c>
      <c r="I7876" s="42" t="s">
        <v>11</v>
      </c>
      <c r="J7876" s="43" t="s">
        <v>22</v>
      </c>
      <c r="K7876" s="44">
        <v>18</v>
      </c>
      <c r="L7876" s="45">
        <v>23843.368378353629</v>
      </c>
      <c r="M7876" s="46">
        <v>25247.694141516728</v>
      </c>
      <c r="N7876" s="45"/>
      <c r="O7876" s="46"/>
    </row>
    <row r="7877" spans="1:15" x14ac:dyDescent="0.2">
      <c r="A7877" s="11" t="str">
        <f t="shared" si="738"/>
        <v>5113006 - Alle regioner2 år</v>
      </c>
      <c r="B7877" s="12" t="str">
        <f t="shared" si="741"/>
        <v>511300</v>
      </c>
      <c r="C7877" s="14">
        <f t="shared" si="739"/>
        <v>0</v>
      </c>
      <c r="D7877" s="14">
        <f t="shared" si="740"/>
        <v>0</v>
      </c>
      <c r="E7877" s="19" t="str">
        <f t="shared" si="742"/>
        <v>511300 - Turist- og rejselederarbejde</v>
      </c>
      <c r="F7877" s="19" t="str">
        <f t="shared" si="743"/>
        <v>2 år</v>
      </c>
      <c r="G7877" s="40" t="s">
        <v>516</v>
      </c>
      <c r="H7877" s="41" t="s">
        <v>387</v>
      </c>
      <c r="I7877" s="42" t="s">
        <v>11</v>
      </c>
      <c r="J7877" s="43" t="s">
        <v>23</v>
      </c>
      <c r="K7877" s="44">
        <v>27</v>
      </c>
      <c r="L7877" s="45">
        <v>24887.744755709806</v>
      </c>
      <c r="M7877" s="46">
        <v>26353.582157240733</v>
      </c>
      <c r="N7877" s="45"/>
      <c r="O7877" s="46"/>
    </row>
    <row r="7878" spans="1:15" x14ac:dyDescent="0.2">
      <c r="A7878" s="11" t="str">
        <f t="shared" si="738"/>
        <v>5113006 - Alle regioner3 år</v>
      </c>
      <c r="B7878" s="12" t="str">
        <f t="shared" si="741"/>
        <v>511300</v>
      </c>
      <c r="C7878" s="14">
        <f t="shared" si="739"/>
        <v>0</v>
      </c>
      <c r="D7878" s="14">
        <f t="shared" si="740"/>
        <v>0</v>
      </c>
      <c r="E7878" s="19" t="str">
        <f t="shared" si="742"/>
        <v>511300 - Turist- og rejselederarbejde</v>
      </c>
      <c r="F7878" s="19" t="str">
        <f t="shared" si="743"/>
        <v>3 år</v>
      </c>
      <c r="G7878" s="40" t="s">
        <v>516</v>
      </c>
      <c r="H7878" s="41" t="s">
        <v>387</v>
      </c>
      <c r="I7878" s="42" t="s">
        <v>11</v>
      </c>
      <c r="J7878" s="43" t="s">
        <v>14</v>
      </c>
      <c r="K7878" s="44">
        <v>23</v>
      </c>
      <c r="L7878" s="45">
        <v>22486.796560543709</v>
      </c>
      <c r="M7878" s="46">
        <v>23682.979974308739</v>
      </c>
      <c r="N7878" s="45"/>
      <c r="O7878" s="46"/>
    </row>
    <row r="7879" spans="1:15" x14ac:dyDescent="0.2">
      <c r="A7879" s="11" t="str">
        <f t="shared" si="738"/>
        <v>5113006 - Alle regioner4 år</v>
      </c>
      <c r="B7879" s="12" t="str">
        <f t="shared" si="741"/>
        <v>511300</v>
      </c>
      <c r="C7879" s="14">
        <f t="shared" si="739"/>
        <v>0</v>
      </c>
      <c r="D7879" s="14">
        <f t="shared" si="740"/>
        <v>0</v>
      </c>
      <c r="E7879" s="19" t="str">
        <f t="shared" si="742"/>
        <v>511300 - Turist- og rejselederarbejde</v>
      </c>
      <c r="F7879" s="19" t="str">
        <f t="shared" si="743"/>
        <v>4 år</v>
      </c>
      <c r="G7879" s="40" t="s">
        <v>516</v>
      </c>
      <c r="H7879" s="41" t="s">
        <v>387</v>
      </c>
      <c r="I7879" s="42" t="s">
        <v>11</v>
      </c>
      <c r="J7879" s="43" t="s">
        <v>24</v>
      </c>
      <c r="K7879" s="44">
        <v>21</v>
      </c>
      <c r="L7879" s="45">
        <v>22612.139497795131</v>
      </c>
      <c r="M7879" s="46">
        <v>23814.990519468163</v>
      </c>
      <c r="N7879" s="45"/>
      <c r="O7879" s="46"/>
    </row>
    <row r="7880" spans="1:15" x14ac:dyDescent="0.2">
      <c r="A7880" s="11" t="str">
        <f t="shared" si="738"/>
        <v>5113006 - Alle regioner5-9 år</v>
      </c>
      <c r="B7880" s="12" t="str">
        <f t="shared" si="741"/>
        <v>511300</v>
      </c>
      <c r="C7880" s="14">
        <f t="shared" si="739"/>
        <v>0</v>
      </c>
      <c r="D7880" s="14">
        <f t="shared" si="740"/>
        <v>0</v>
      </c>
      <c r="E7880" s="19" t="str">
        <f t="shared" si="742"/>
        <v>511300 - Turist- og rejselederarbejde</v>
      </c>
      <c r="F7880" s="19" t="str">
        <f t="shared" si="743"/>
        <v>5-9 år</v>
      </c>
      <c r="G7880" s="40" t="s">
        <v>516</v>
      </c>
      <c r="H7880" s="41" t="s">
        <v>387</v>
      </c>
      <c r="I7880" s="42" t="s">
        <v>11</v>
      </c>
      <c r="J7880" s="43" t="s">
        <v>15</v>
      </c>
      <c r="K7880" s="44">
        <v>46</v>
      </c>
      <c r="L7880" s="45">
        <v>23491.747240838915</v>
      </c>
      <c r="M7880" s="46">
        <v>24741.388928759821</v>
      </c>
      <c r="N7880" s="45"/>
      <c r="O7880" s="46"/>
    </row>
    <row r="7881" spans="1:15" x14ac:dyDescent="0.2">
      <c r="A7881" s="11" t="str">
        <f t="shared" si="738"/>
        <v>5113006 - Alle regioner0-4 år</v>
      </c>
      <c r="B7881" s="12" t="str">
        <f t="shared" si="741"/>
        <v>511300</v>
      </c>
      <c r="C7881" s="14">
        <f t="shared" si="739"/>
        <v>0</v>
      </c>
      <c r="D7881" s="14">
        <f t="shared" si="740"/>
        <v>0</v>
      </c>
      <c r="E7881" s="19" t="str">
        <f t="shared" si="742"/>
        <v>511300 - Turist- og rejselederarbejde</v>
      </c>
      <c r="F7881" s="19" t="str">
        <f t="shared" si="743"/>
        <v>0-4 år</v>
      </c>
      <c r="G7881" s="40" t="s">
        <v>516</v>
      </c>
      <c r="H7881" s="41" t="s">
        <v>387</v>
      </c>
      <c r="I7881" s="42" t="s">
        <v>11</v>
      </c>
      <c r="J7881" s="43" t="s">
        <v>16</v>
      </c>
      <c r="K7881" s="44">
        <v>117</v>
      </c>
      <c r="L7881" s="45">
        <v>23446.460854615536</v>
      </c>
      <c r="M7881" s="46">
        <v>24827.40957421944</v>
      </c>
      <c r="N7881" s="45"/>
      <c r="O7881" s="46"/>
    </row>
    <row r="7882" spans="1:15" x14ac:dyDescent="0.2">
      <c r="A7882" s="11" t="str">
        <f t="shared" si="738"/>
        <v>5113006 - Alle regioner10-14 år</v>
      </c>
      <c r="B7882" s="12" t="str">
        <f t="shared" si="741"/>
        <v>511300</v>
      </c>
      <c r="C7882" s="14">
        <f t="shared" si="739"/>
        <v>0</v>
      </c>
      <c r="D7882" s="14">
        <f t="shared" si="740"/>
        <v>0</v>
      </c>
      <c r="E7882" s="19" t="str">
        <f t="shared" si="742"/>
        <v>511300 - Turist- og rejselederarbejde</v>
      </c>
      <c r="F7882" s="19" t="str">
        <f t="shared" si="743"/>
        <v>10-14 år</v>
      </c>
      <c r="G7882" s="40" t="s">
        <v>516</v>
      </c>
      <c r="H7882" s="41" t="s">
        <v>387</v>
      </c>
      <c r="I7882" s="42" t="s">
        <v>11</v>
      </c>
      <c r="J7882" s="43" t="s">
        <v>17</v>
      </c>
      <c r="K7882" s="44">
        <v>23</v>
      </c>
      <c r="L7882" s="45">
        <v>23747.751721057564</v>
      </c>
      <c r="M7882" s="46">
        <v>25011.011547616519</v>
      </c>
      <c r="N7882" s="45"/>
      <c r="O7882" s="46"/>
    </row>
    <row r="7883" spans="1:15" x14ac:dyDescent="0.2">
      <c r="A7883" s="11" t="str">
        <f t="shared" si="738"/>
        <v>5113006 - Alle regioner15-20 år</v>
      </c>
      <c r="B7883" s="12" t="str">
        <f t="shared" si="741"/>
        <v>511300</v>
      </c>
      <c r="C7883" s="14">
        <f t="shared" si="739"/>
        <v>0</v>
      </c>
      <c r="D7883" s="14">
        <f t="shared" si="740"/>
        <v>0</v>
      </c>
      <c r="E7883" s="19" t="str">
        <f t="shared" si="742"/>
        <v>511300 - Turist- og rejselederarbejde</v>
      </c>
      <c r="F7883" s="19" t="str">
        <f t="shared" si="743"/>
        <v>15-20 år</v>
      </c>
      <c r="G7883" s="40" t="s">
        <v>516</v>
      </c>
      <c r="H7883" s="41" t="s">
        <v>387</v>
      </c>
      <c r="I7883" s="42" t="s">
        <v>11</v>
      </c>
      <c r="J7883" s="43" t="s">
        <v>18</v>
      </c>
      <c r="K7883" s="44">
        <v>15</v>
      </c>
      <c r="L7883" s="45">
        <v>24614.176305690642</v>
      </c>
      <c r="M7883" s="46">
        <v>25923.525521399624</v>
      </c>
      <c r="N7883" s="45"/>
      <c r="O7883" s="46"/>
    </row>
    <row r="7884" spans="1:15" x14ac:dyDescent="0.2">
      <c r="A7884" s="11" t="str">
        <f t="shared" si="738"/>
        <v>5113006 - Alle regioner20-24 år</v>
      </c>
      <c r="B7884" s="12" t="str">
        <f t="shared" si="741"/>
        <v>511300</v>
      </c>
      <c r="C7884" s="14">
        <f t="shared" si="739"/>
        <v>0</v>
      </c>
      <c r="D7884" s="14">
        <f t="shared" si="740"/>
        <v>0</v>
      </c>
      <c r="E7884" s="19" t="str">
        <f t="shared" si="742"/>
        <v>511300 - Turist- og rejselederarbejde</v>
      </c>
      <c r="F7884" s="19" t="str">
        <f t="shared" si="743"/>
        <v>20-24 år</v>
      </c>
      <c r="G7884" s="40" t="s">
        <v>516</v>
      </c>
      <c r="H7884" s="41" t="s">
        <v>387</v>
      </c>
      <c r="I7884" s="42" t="s">
        <v>11</v>
      </c>
      <c r="J7884" s="43" t="s">
        <v>19</v>
      </c>
      <c r="K7884" s="44">
        <v>14</v>
      </c>
      <c r="L7884" s="45">
        <v>23240.786229407462</v>
      </c>
      <c r="M7884" s="46">
        <v>24565.691871049625</v>
      </c>
      <c r="N7884" s="45"/>
      <c r="O7884" s="46"/>
    </row>
    <row r="7885" spans="1:15" x14ac:dyDescent="0.2">
      <c r="A7885" s="11" t="str">
        <f t="shared" si="738"/>
        <v>5113006 - Alle regioner25 år og derover</v>
      </c>
      <c r="B7885" s="12" t="str">
        <f t="shared" si="741"/>
        <v>511300</v>
      </c>
      <c r="C7885" s="14">
        <f t="shared" si="739"/>
        <v>0</v>
      </c>
      <c r="D7885" s="14">
        <f t="shared" si="740"/>
        <v>0</v>
      </c>
      <c r="E7885" s="19" t="str">
        <f t="shared" si="742"/>
        <v>511300 - Turist- og rejselederarbejde</v>
      </c>
      <c r="F7885" s="19" t="str">
        <f t="shared" si="743"/>
        <v>25 år og derover</v>
      </c>
      <c r="G7885" s="40" t="s">
        <v>516</v>
      </c>
      <c r="H7885" s="41" t="s">
        <v>387</v>
      </c>
      <c r="I7885" s="42" t="s">
        <v>11</v>
      </c>
      <c r="J7885" s="43" t="s">
        <v>9</v>
      </c>
      <c r="K7885" s="44">
        <v>127</v>
      </c>
      <c r="L7885" s="45">
        <v>26474.679006346356</v>
      </c>
      <c r="M7885" s="46">
        <v>27882.997520140882</v>
      </c>
      <c r="N7885" s="45"/>
      <c r="O7885" s="46"/>
    </row>
    <row r="7886" spans="1:15" x14ac:dyDescent="0.2">
      <c r="A7886" s="11" t="str">
        <f t="shared" si="738"/>
        <v>5113006 - Alle regionerAlle uanset erf.</v>
      </c>
      <c r="B7886" s="12" t="str">
        <f t="shared" si="741"/>
        <v>511300</v>
      </c>
      <c r="C7886" s="14">
        <f t="shared" si="739"/>
        <v>0</v>
      </c>
      <c r="D7886" s="14">
        <f t="shared" si="740"/>
        <v>0</v>
      </c>
      <c r="E7886" s="19" t="str">
        <f t="shared" si="742"/>
        <v>511300 - Turist- og rejselederarbejde</v>
      </c>
      <c r="F7886" s="19" t="str">
        <f t="shared" si="743"/>
        <v>Alle uanset erf.</v>
      </c>
      <c r="G7886" s="40" t="s">
        <v>516</v>
      </c>
      <c r="H7886" s="41" t="s">
        <v>387</v>
      </c>
      <c r="I7886" s="42" t="s">
        <v>11</v>
      </c>
      <c r="J7886" s="43" t="s">
        <v>10</v>
      </c>
      <c r="K7886" s="44">
        <v>342</v>
      </c>
      <c r="L7886" s="45">
        <v>24094.261098442101</v>
      </c>
      <c r="M7886" s="46">
        <v>25375.953464683866</v>
      </c>
      <c r="N7886" s="45"/>
      <c r="O7886" s="46"/>
    </row>
    <row r="7887" spans="1:15" x14ac:dyDescent="0.2">
      <c r="A7887" s="11" t="str">
        <f t="shared" si="738"/>
        <v>5120001 - Region HovedstadenUnder 1 år</v>
      </c>
      <c r="B7887" s="12" t="str">
        <f t="shared" si="741"/>
        <v>512000</v>
      </c>
      <c r="C7887" s="14">
        <f t="shared" si="739"/>
        <v>0</v>
      </c>
      <c r="D7887" s="14">
        <f t="shared" si="740"/>
        <v>0</v>
      </c>
      <c r="E7887" s="19" t="str">
        <f t="shared" si="742"/>
        <v>512000 - Kokkearbejde (ekskl. køkkenchefarbejde)</v>
      </c>
      <c r="F7887" s="19" t="str">
        <f t="shared" si="743"/>
        <v>Under 1 år</v>
      </c>
      <c r="G7887" s="40" t="s">
        <v>516</v>
      </c>
      <c r="H7887" s="41" t="s">
        <v>190</v>
      </c>
      <c r="I7887" s="42" t="s">
        <v>8</v>
      </c>
      <c r="J7887" s="43" t="s">
        <v>13</v>
      </c>
      <c r="K7887" s="44">
        <v>591</v>
      </c>
      <c r="L7887" s="45">
        <v>26035.725792109955</v>
      </c>
      <c r="M7887" s="46">
        <v>27409.516473150819</v>
      </c>
      <c r="N7887" s="45"/>
      <c r="O7887" s="46"/>
    </row>
    <row r="7888" spans="1:15" x14ac:dyDescent="0.2">
      <c r="A7888" s="11" t="str">
        <f t="shared" si="738"/>
        <v>5120001 - Region Hovedstaden1 år</v>
      </c>
      <c r="B7888" s="12" t="str">
        <f t="shared" si="741"/>
        <v>512000</v>
      </c>
      <c r="C7888" s="14">
        <f t="shared" si="739"/>
        <v>0</v>
      </c>
      <c r="D7888" s="14">
        <f t="shared" si="740"/>
        <v>0</v>
      </c>
      <c r="E7888" s="19" t="str">
        <f t="shared" si="742"/>
        <v>512000 - Kokkearbejde (ekskl. køkkenchefarbejde)</v>
      </c>
      <c r="F7888" s="19" t="str">
        <f t="shared" si="743"/>
        <v>1 år</v>
      </c>
      <c r="G7888" s="40" t="s">
        <v>516</v>
      </c>
      <c r="H7888" s="41" t="s">
        <v>190</v>
      </c>
      <c r="I7888" s="42" t="s">
        <v>8</v>
      </c>
      <c r="J7888" s="43" t="s">
        <v>22</v>
      </c>
      <c r="K7888" s="44">
        <v>281</v>
      </c>
      <c r="L7888" s="45">
        <v>27055.718195779864</v>
      </c>
      <c r="M7888" s="46">
        <v>28473.727923855917</v>
      </c>
      <c r="N7888" s="45"/>
      <c r="O7888" s="46"/>
    </row>
    <row r="7889" spans="1:15" x14ac:dyDescent="0.2">
      <c r="A7889" s="11" t="str">
        <f t="shared" si="738"/>
        <v>5120001 - Region Hovedstaden2 år</v>
      </c>
      <c r="B7889" s="12" t="str">
        <f t="shared" si="741"/>
        <v>512000</v>
      </c>
      <c r="C7889" s="14">
        <f t="shared" si="739"/>
        <v>0</v>
      </c>
      <c r="D7889" s="14">
        <f t="shared" si="740"/>
        <v>0</v>
      </c>
      <c r="E7889" s="19" t="str">
        <f t="shared" si="742"/>
        <v>512000 - Kokkearbejde (ekskl. køkkenchefarbejde)</v>
      </c>
      <c r="F7889" s="19" t="str">
        <f t="shared" si="743"/>
        <v>2 år</v>
      </c>
      <c r="G7889" s="40" t="s">
        <v>516</v>
      </c>
      <c r="H7889" s="41" t="s">
        <v>190</v>
      </c>
      <c r="I7889" s="42" t="s">
        <v>8</v>
      </c>
      <c r="J7889" s="43" t="s">
        <v>23</v>
      </c>
      <c r="K7889" s="44">
        <v>249</v>
      </c>
      <c r="L7889" s="45">
        <v>27930.593862821068</v>
      </c>
      <c r="M7889" s="46">
        <v>29451.295294313339</v>
      </c>
      <c r="N7889" s="45"/>
      <c r="O7889" s="46"/>
    </row>
    <row r="7890" spans="1:15" x14ac:dyDescent="0.2">
      <c r="A7890" s="11" t="str">
        <f t="shared" si="738"/>
        <v>5120001 - Region Hovedstaden3 år</v>
      </c>
      <c r="B7890" s="12" t="str">
        <f t="shared" si="741"/>
        <v>512000</v>
      </c>
      <c r="C7890" s="14">
        <f t="shared" si="739"/>
        <v>0</v>
      </c>
      <c r="D7890" s="14">
        <f t="shared" si="740"/>
        <v>0</v>
      </c>
      <c r="E7890" s="19" t="str">
        <f t="shared" si="742"/>
        <v>512000 - Kokkearbejde (ekskl. køkkenchefarbejde)</v>
      </c>
      <c r="F7890" s="19" t="str">
        <f t="shared" si="743"/>
        <v>3 år</v>
      </c>
      <c r="G7890" s="40" t="s">
        <v>516</v>
      </c>
      <c r="H7890" s="41" t="s">
        <v>190</v>
      </c>
      <c r="I7890" s="42" t="s">
        <v>8</v>
      </c>
      <c r="J7890" s="43" t="s">
        <v>14</v>
      </c>
      <c r="K7890" s="44">
        <v>243</v>
      </c>
      <c r="L7890" s="45">
        <v>28596.919039985529</v>
      </c>
      <c r="M7890" s="46">
        <v>30153.899028809235</v>
      </c>
      <c r="N7890" s="45"/>
      <c r="O7890" s="46"/>
    </row>
    <row r="7891" spans="1:15" x14ac:dyDescent="0.2">
      <c r="A7891" s="11" t="str">
        <f t="shared" si="738"/>
        <v>5120001 - Region Hovedstaden4 år</v>
      </c>
      <c r="B7891" s="12" t="str">
        <f t="shared" si="741"/>
        <v>512000</v>
      </c>
      <c r="C7891" s="14">
        <f t="shared" si="739"/>
        <v>0</v>
      </c>
      <c r="D7891" s="14">
        <f t="shared" si="740"/>
        <v>0</v>
      </c>
      <c r="E7891" s="19" t="str">
        <f t="shared" si="742"/>
        <v>512000 - Kokkearbejde (ekskl. køkkenchefarbejde)</v>
      </c>
      <c r="F7891" s="19" t="str">
        <f t="shared" si="743"/>
        <v>4 år</v>
      </c>
      <c r="G7891" s="40" t="s">
        <v>516</v>
      </c>
      <c r="H7891" s="41" t="s">
        <v>190</v>
      </c>
      <c r="I7891" s="42" t="s">
        <v>8</v>
      </c>
      <c r="J7891" s="43" t="s">
        <v>24</v>
      </c>
      <c r="K7891" s="44">
        <v>203</v>
      </c>
      <c r="L7891" s="45">
        <v>28266.319638853893</v>
      </c>
      <c r="M7891" s="46">
        <v>29742.964027614718</v>
      </c>
      <c r="N7891" s="45"/>
      <c r="O7891" s="46"/>
    </row>
    <row r="7892" spans="1:15" x14ac:dyDescent="0.2">
      <c r="A7892" s="11" t="str">
        <f t="shared" si="738"/>
        <v>5120001 - Region Hovedstaden5-9 år</v>
      </c>
      <c r="B7892" s="12" t="str">
        <f t="shared" si="741"/>
        <v>512000</v>
      </c>
      <c r="C7892" s="14">
        <f t="shared" si="739"/>
        <v>0</v>
      </c>
      <c r="D7892" s="14">
        <f t="shared" si="740"/>
        <v>0</v>
      </c>
      <c r="E7892" s="19" t="str">
        <f t="shared" si="742"/>
        <v>512000 - Kokkearbejde (ekskl. køkkenchefarbejde)</v>
      </c>
      <c r="F7892" s="19" t="str">
        <f t="shared" si="743"/>
        <v>5-9 år</v>
      </c>
      <c r="G7892" s="40" t="s">
        <v>516</v>
      </c>
      <c r="H7892" s="41" t="s">
        <v>190</v>
      </c>
      <c r="I7892" s="42" t="s">
        <v>8</v>
      </c>
      <c r="J7892" s="43" t="s">
        <v>15</v>
      </c>
      <c r="K7892" s="44">
        <v>935</v>
      </c>
      <c r="L7892" s="45">
        <v>28843.96738602273</v>
      </c>
      <c r="M7892" s="46">
        <v>30441.75160040152</v>
      </c>
      <c r="N7892" s="45"/>
      <c r="O7892" s="46"/>
    </row>
    <row r="7893" spans="1:15" x14ac:dyDescent="0.2">
      <c r="A7893" s="11" t="str">
        <f t="shared" si="738"/>
        <v>5120001 - Region Hovedstaden0-4 år</v>
      </c>
      <c r="B7893" s="12" t="str">
        <f t="shared" si="741"/>
        <v>512000</v>
      </c>
      <c r="C7893" s="14">
        <f t="shared" si="739"/>
        <v>0</v>
      </c>
      <c r="D7893" s="14">
        <f t="shared" si="740"/>
        <v>0</v>
      </c>
      <c r="E7893" s="19" t="str">
        <f t="shared" si="742"/>
        <v>512000 - Kokkearbejde (ekskl. køkkenchefarbejde)</v>
      </c>
      <c r="F7893" s="19" t="str">
        <f t="shared" si="743"/>
        <v>0-4 år</v>
      </c>
      <c r="G7893" s="40" t="s">
        <v>516</v>
      </c>
      <c r="H7893" s="41" t="s">
        <v>190</v>
      </c>
      <c r="I7893" s="42" t="s">
        <v>8</v>
      </c>
      <c r="J7893" s="43" t="s">
        <v>16</v>
      </c>
      <c r="K7893" s="44">
        <v>1567</v>
      </c>
      <c r="L7893" s="45">
        <v>27235.612752288533</v>
      </c>
      <c r="M7893" s="46">
        <v>28718.475433382671</v>
      </c>
      <c r="N7893" s="45"/>
      <c r="O7893" s="46"/>
    </row>
    <row r="7894" spans="1:15" x14ac:dyDescent="0.2">
      <c r="A7894" s="11" t="str">
        <f t="shared" si="738"/>
        <v>5120001 - Region Hovedstaden10-14 år</v>
      </c>
      <c r="B7894" s="12" t="str">
        <f t="shared" si="741"/>
        <v>512000</v>
      </c>
      <c r="C7894" s="14">
        <f t="shared" si="739"/>
        <v>0</v>
      </c>
      <c r="D7894" s="14">
        <f t="shared" si="740"/>
        <v>0</v>
      </c>
      <c r="E7894" s="19" t="str">
        <f t="shared" si="742"/>
        <v>512000 - Kokkearbejde (ekskl. køkkenchefarbejde)</v>
      </c>
      <c r="F7894" s="19" t="str">
        <f t="shared" si="743"/>
        <v>10-14 år</v>
      </c>
      <c r="G7894" s="40" t="s">
        <v>516</v>
      </c>
      <c r="H7894" s="41" t="s">
        <v>190</v>
      </c>
      <c r="I7894" s="42" t="s">
        <v>8</v>
      </c>
      <c r="J7894" s="43" t="s">
        <v>17</v>
      </c>
      <c r="K7894" s="44">
        <v>566</v>
      </c>
      <c r="L7894" s="45">
        <v>29918.65017522475</v>
      </c>
      <c r="M7894" s="46">
        <v>31481.613003955255</v>
      </c>
      <c r="N7894" s="45"/>
      <c r="O7894" s="46"/>
    </row>
    <row r="7895" spans="1:15" x14ac:dyDescent="0.2">
      <c r="A7895" s="11" t="str">
        <f t="shared" si="738"/>
        <v>5120001 - Region Hovedstaden15-20 år</v>
      </c>
      <c r="B7895" s="12" t="str">
        <f t="shared" si="741"/>
        <v>512000</v>
      </c>
      <c r="C7895" s="14">
        <f t="shared" si="739"/>
        <v>0</v>
      </c>
      <c r="D7895" s="14">
        <f t="shared" si="740"/>
        <v>0</v>
      </c>
      <c r="E7895" s="19" t="str">
        <f t="shared" si="742"/>
        <v>512000 - Kokkearbejde (ekskl. køkkenchefarbejde)</v>
      </c>
      <c r="F7895" s="19" t="str">
        <f t="shared" si="743"/>
        <v>15-20 år</v>
      </c>
      <c r="G7895" s="40" t="s">
        <v>516</v>
      </c>
      <c r="H7895" s="41" t="s">
        <v>190</v>
      </c>
      <c r="I7895" s="42" t="s">
        <v>8</v>
      </c>
      <c r="J7895" s="43" t="s">
        <v>18</v>
      </c>
      <c r="K7895" s="44">
        <v>405</v>
      </c>
      <c r="L7895" s="45">
        <v>30512.65330870833</v>
      </c>
      <c r="M7895" s="46">
        <v>32173.936838628004</v>
      </c>
      <c r="N7895" s="45"/>
      <c r="O7895" s="46"/>
    </row>
    <row r="7896" spans="1:15" x14ac:dyDescent="0.2">
      <c r="A7896" s="11" t="str">
        <f t="shared" si="738"/>
        <v>5120001 - Region Hovedstaden20-24 år</v>
      </c>
      <c r="B7896" s="12" t="str">
        <f t="shared" si="741"/>
        <v>512000</v>
      </c>
      <c r="C7896" s="14">
        <f t="shared" si="739"/>
        <v>0</v>
      </c>
      <c r="D7896" s="14">
        <f t="shared" si="740"/>
        <v>0</v>
      </c>
      <c r="E7896" s="19" t="str">
        <f t="shared" si="742"/>
        <v>512000 - Kokkearbejde (ekskl. køkkenchefarbejde)</v>
      </c>
      <c r="F7896" s="19" t="str">
        <f t="shared" si="743"/>
        <v>20-24 år</v>
      </c>
      <c r="G7896" s="40" t="s">
        <v>516</v>
      </c>
      <c r="H7896" s="41" t="s">
        <v>190</v>
      </c>
      <c r="I7896" s="42" t="s">
        <v>8</v>
      </c>
      <c r="J7896" s="43" t="s">
        <v>19</v>
      </c>
      <c r="K7896" s="44">
        <v>374</v>
      </c>
      <c r="L7896" s="45">
        <v>29808.863895656454</v>
      </c>
      <c r="M7896" s="46">
        <v>31509.27675514869</v>
      </c>
      <c r="N7896" s="45"/>
      <c r="O7896" s="46"/>
    </row>
    <row r="7897" spans="1:15" x14ac:dyDescent="0.2">
      <c r="A7897" s="11" t="str">
        <f t="shared" si="738"/>
        <v>5120001 - Region Hovedstaden25 år og derover</v>
      </c>
      <c r="B7897" s="12" t="str">
        <f t="shared" si="741"/>
        <v>512000</v>
      </c>
      <c r="C7897" s="14">
        <f t="shared" si="739"/>
        <v>0</v>
      </c>
      <c r="D7897" s="14">
        <f t="shared" si="740"/>
        <v>0</v>
      </c>
      <c r="E7897" s="19" t="str">
        <f t="shared" si="742"/>
        <v>512000 - Kokkearbejde (ekskl. køkkenchefarbejde)</v>
      </c>
      <c r="F7897" s="19" t="str">
        <f t="shared" si="743"/>
        <v>25 år og derover</v>
      </c>
      <c r="G7897" s="40" t="s">
        <v>516</v>
      </c>
      <c r="H7897" s="41" t="s">
        <v>190</v>
      </c>
      <c r="I7897" s="42" t="s">
        <v>8</v>
      </c>
      <c r="J7897" s="43" t="s">
        <v>9</v>
      </c>
      <c r="K7897" s="44">
        <v>803</v>
      </c>
      <c r="L7897" s="45">
        <v>29823.317611987626</v>
      </c>
      <c r="M7897" s="46">
        <v>31458.932069235067</v>
      </c>
      <c r="N7897" s="45"/>
      <c r="O7897" s="46"/>
    </row>
    <row r="7898" spans="1:15" x14ac:dyDescent="0.2">
      <c r="A7898" s="11" t="str">
        <f t="shared" si="738"/>
        <v>5120001 - Region HovedstadenAlle uanset erf.</v>
      </c>
      <c r="B7898" s="12" t="str">
        <f t="shared" si="741"/>
        <v>512000</v>
      </c>
      <c r="C7898" s="14">
        <f t="shared" si="739"/>
        <v>0</v>
      </c>
      <c r="D7898" s="14">
        <f t="shared" si="740"/>
        <v>0</v>
      </c>
      <c r="E7898" s="19" t="str">
        <f t="shared" si="742"/>
        <v>512000 - Kokkearbejde (ekskl. køkkenchefarbejde)</v>
      </c>
      <c r="F7898" s="19" t="str">
        <f t="shared" si="743"/>
        <v>Alle uanset erf.</v>
      </c>
      <c r="G7898" s="40" t="s">
        <v>516</v>
      </c>
      <c r="H7898" s="41" t="s">
        <v>190</v>
      </c>
      <c r="I7898" s="42" t="s">
        <v>8</v>
      </c>
      <c r="J7898" s="43" t="s">
        <v>10</v>
      </c>
      <c r="K7898" s="44">
        <v>4650</v>
      </c>
      <c r="L7898" s="45">
        <v>28834.430976683743</v>
      </c>
      <c r="M7898" s="46">
        <v>30370.578676580844</v>
      </c>
      <c r="N7898" s="45"/>
      <c r="O7898" s="46"/>
    </row>
    <row r="7899" spans="1:15" x14ac:dyDescent="0.2">
      <c r="A7899" s="11" t="str">
        <f t="shared" si="738"/>
        <v>5120002 - Region SjællandUnder 1 år</v>
      </c>
      <c r="B7899" s="12" t="str">
        <f t="shared" si="741"/>
        <v>512000</v>
      </c>
      <c r="C7899" s="14">
        <f t="shared" si="739"/>
        <v>0</v>
      </c>
      <c r="D7899" s="14">
        <f t="shared" si="740"/>
        <v>0</v>
      </c>
      <c r="E7899" s="19" t="str">
        <f t="shared" si="742"/>
        <v>512000 - Kokkearbejde (ekskl. køkkenchefarbejde)</v>
      </c>
      <c r="F7899" s="19" t="str">
        <f t="shared" si="743"/>
        <v>Under 1 år</v>
      </c>
      <c r="G7899" s="40" t="s">
        <v>516</v>
      </c>
      <c r="H7899" s="41" t="s">
        <v>190</v>
      </c>
      <c r="I7899" s="42" t="s">
        <v>20</v>
      </c>
      <c r="J7899" s="43" t="s">
        <v>13</v>
      </c>
      <c r="K7899" s="44">
        <v>36</v>
      </c>
      <c r="L7899" s="45">
        <v>25451.871396430266</v>
      </c>
      <c r="M7899" s="46">
        <v>26781.487829032274</v>
      </c>
      <c r="N7899" s="45"/>
      <c r="O7899" s="46"/>
    </row>
    <row r="7900" spans="1:15" x14ac:dyDescent="0.2">
      <c r="A7900" s="11" t="str">
        <f t="shared" si="738"/>
        <v>5120002 - Region Sjælland1 år</v>
      </c>
      <c r="B7900" s="12" t="str">
        <f t="shared" si="741"/>
        <v>512000</v>
      </c>
      <c r="C7900" s="14">
        <f t="shared" si="739"/>
        <v>0</v>
      </c>
      <c r="D7900" s="14">
        <f t="shared" si="740"/>
        <v>0</v>
      </c>
      <c r="E7900" s="19" t="str">
        <f t="shared" si="742"/>
        <v>512000 - Kokkearbejde (ekskl. køkkenchefarbejde)</v>
      </c>
      <c r="F7900" s="19" t="str">
        <f t="shared" si="743"/>
        <v>1 år</v>
      </c>
      <c r="G7900" s="40" t="s">
        <v>516</v>
      </c>
      <c r="H7900" s="41" t="s">
        <v>190</v>
      </c>
      <c r="I7900" s="42" t="s">
        <v>20</v>
      </c>
      <c r="J7900" s="43" t="s">
        <v>22</v>
      </c>
      <c r="K7900" s="44">
        <v>23</v>
      </c>
      <c r="L7900" s="45">
        <v>28804.023630226035</v>
      </c>
      <c r="M7900" s="46">
        <v>30377.206888796962</v>
      </c>
      <c r="N7900" s="45"/>
      <c r="O7900" s="46"/>
    </row>
    <row r="7901" spans="1:15" x14ac:dyDescent="0.2">
      <c r="A7901" s="11" t="str">
        <f t="shared" si="738"/>
        <v>5120002 - Region Sjælland3 år</v>
      </c>
      <c r="B7901" s="12" t="str">
        <f t="shared" si="741"/>
        <v>512000</v>
      </c>
      <c r="C7901" s="14">
        <f t="shared" si="739"/>
        <v>0</v>
      </c>
      <c r="D7901" s="14">
        <f t="shared" si="740"/>
        <v>0</v>
      </c>
      <c r="E7901" s="19" t="str">
        <f t="shared" si="742"/>
        <v>512000 - Kokkearbejde (ekskl. køkkenchefarbejde)</v>
      </c>
      <c r="F7901" s="19" t="str">
        <f t="shared" si="743"/>
        <v>3 år</v>
      </c>
      <c r="G7901" s="40" t="s">
        <v>516</v>
      </c>
      <c r="H7901" s="41" t="s">
        <v>190</v>
      </c>
      <c r="I7901" s="42" t="s">
        <v>20</v>
      </c>
      <c r="J7901" s="43" t="s">
        <v>14</v>
      </c>
      <c r="K7901" s="44">
        <v>21</v>
      </c>
      <c r="L7901" s="45">
        <v>29278.461351201215</v>
      </c>
      <c r="M7901" s="46">
        <v>30807.98044736166</v>
      </c>
      <c r="N7901" s="45"/>
      <c r="O7901" s="46"/>
    </row>
    <row r="7902" spans="1:15" x14ac:dyDescent="0.2">
      <c r="A7902" s="11" t="str">
        <f t="shared" si="738"/>
        <v>5120002 - Region Sjælland4 år</v>
      </c>
      <c r="B7902" s="12" t="str">
        <f t="shared" si="741"/>
        <v>512000</v>
      </c>
      <c r="C7902" s="14">
        <f t="shared" si="739"/>
        <v>0</v>
      </c>
      <c r="D7902" s="14">
        <f t="shared" si="740"/>
        <v>0</v>
      </c>
      <c r="E7902" s="19" t="str">
        <f t="shared" si="742"/>
        <v>512000 - Kokkearbejde (ekskl. køkkenchefarbejde)</v>
      </c>
      <c r="F7902" s="19" t="str">
        <f t="shared" si="743"/>
        <v>4 år</v>
      </c>
      <c r="G7902" s="40" t="s">
        <v>516</v>
      </c>
      <c r="H7902" s="41" t="s">
        <v>190</v>
      </c>
      <c r="I7902" s="42" t="s">
        <v>20</v>
      </c>
      <c r="J7902" s="43" t="s">
        <v>24</v>
      </c>
      <c r="K7902" s="44">
        <v>17</v>
      </c>
      <c r="L7902" s="45">
        <v>31119.528969537831</v>
      </c>
      <c r="M7902" s="46">
        <v>32758.208371483139</v>
      </c>
      <c r="N7902" s="45"/>
      <c r="O7902" s="46"/>
    </row>
    <row r="7903" spans="1:15" x14ac:dyDescent="0.2">
      <c r="A7903" s="11" t="str">
        <f t="shared" si="738"/>
        <v>5120002 - Region Sjælland5-9 år</v>
      </c>
      <c r="B7903" s="12" t="str">
        <f t="shared" si="741"/>
        <v>512000</v>
      </c>
      <c r="C7903" s="14">
        <f t="shared" si="739"/>
        <v>0</v>
      </c>
      <c r="D7903" s="14">
        <f t="shared" si="740"/>
        <v>0</v>
      </c>
      <c r="E7903" s="19" t="str">
        <f t="shared" si="742"/>
        <v>512000 - Kokkearbejde (ekskl. køkkenchefarbejde)</v>
      </c>
      <c r="F7903" s="19" t="str">
        <f t="shared" si="743"/>
        <v>5-9 år</v>
      </c>
      <c r="G7903" s="40" t="s">
        <v>516</v>
      </c>
      <c r="H7903" s="41" t="s">
        <v>190</v>
      </c>
      <c r="I7903" s="42" t="s">
        <v>20</v>
      </c>
      <c r="J7903" s="43" t="s">
        <v>15</v>
      </c>
      <c r="K7903" s="44">
        <v>60</v>
      </c>
      <c r="L7903" s="45">
        <v>30489.976388782059</v>
      </c>
      <c r="M7903" s="46">
        <v>32082.785538440803</v>
      </c>
      <c r="N7903" s="45"/>
      <c r="O7903" s="46"/>
    </row>
    <row r="7904" spans="1:15" x14ac:dyDescent="0.2">
      <c r="A7904" s="11" t="str">
        <f t="shared" si="738"/>
        <v>5120002 - Region Sjælland0-4 år</v>
      </c>
      <c r="B7904" s="12" t="str">
        <f t="shared" si="741"/>
        <v>512000</v>
      </c>
      <c r="C7904" s="14">
        <f t="shared" si="739"/>
        <v>0</v>
      </c>
      <c r="D7904" s="14">
        <f t="shared" si="740"/>
        <v>0</v>
      </c>
      <c r="E7904" s="19" t="str">
        <f t="shared" si="742"/>
        <v>512000 - Kokkearbejde (ekskl. køkkenchefarbejde)</v>
      </c>
      <c r="F7904" s="19" t="str">
        <f t="shared" si="743"/>
        <v>0-4 år</v>
      </c>
      <c r="G7904" s="40" t="s">
        <v>516</v>
      </c>
      <c r="H7904" s="41" t="s">
        <v>190</v>
      </c>
      <c r="I7904" s="42" t="s">
        <v>20</v>
      </c>
      <c r="J7904" s="43" t="s">
        <v>16</v>
      </c>
      <c r="K7904" s="44">
        <v>109</v>
      </c>
      <c r="L7904" s="45">
        <v>28804.023630226035</v>
      </c>
      <c r="M7904" s="46">
        <v>30520.796323516472</v>
      </c>
      <c r="N7904" s="45"/>
      <c r="O7904" s="46"/>
    </row>
    <row r="7905" spans="1:15" x14ac:dyDescent="0.2">
      <c r="A7905" s="11" t="str">
        <f t="shared" si="738"/>
        <v>5120002 - Region Sjælland10-14 år</v>
      </c>
      <c r="B7905" s="12" t="str">
        <f t="shared" si="741"/>
        <v>512000</v>
      </c>
      <c r="C7905" s="14">
        <f t="shared" si="739"/>
        <v>0</v>
      </c>
      <c r="D7905" s="14">
        <f t="shared" si="740"/>
        <v>0</v>
      </c>
      <c r="E7905" s="19" t="str">
        <f t="shared" si="742"/>
        <v>512000 - Kokkearbejde (ekskl. køkkenchefarbejde)</v>
      </c>
      <c r="F7905" s="19" t="str">
        <f t="shared" si="743"/>
        <v>10-14 år</v>
      </c>
      <c r="G7905" s="40" t="s">
        <v>516</v>
      </c>
      <c r="H7905" s="41" t="s">
        <v>190</v>
      </c>
      <c r="I7905" s="42" t="s">
        <v>20</v>
      </c>
      <c r="J7905" s="43" t="s">
        <v>17</v>
      </c>
      <c r="K7905" s="44">
        <v>38</v>
      </c>
      <c r="L7905" s="45">
        <v>29946.976530044245</v>
      </c>
      <c r="M7905" s="46">
        <v>31611.144605393172</v>
      </c>
      <c r="N7905" s="45"/>
      <c r="O7905" s="46"/>
    </row>
    <row r="7906" spans="1:15" x14ac:dyDescent="0.2">
      <c r="A7906" s="11" t="str">
        <f t="shared" si="738"/>
        <v>5120002 - Region Sjælland15-20 år</v>
      </c>
      <c r="B7906" s="12" t="str">
        <f t="shared" si="741"/>
        <v>512000</v>
      </c>
      <c r="C7906" s="14">
        <f t="shared" si="739"/>
        <v>0</v>
      </c>
      <c r="D7906" s="14">
        <f t="shared" si="740"/>
        <v>0</v>
      </c>
      <c r="E7906" s="19" t="str">
        <f t="shared" si="742"/>
        <v>512000 - Kokkearbejde (ekskl. køkkenchefarbejde)</v>
      </c>
      <c r="F7906" s="19" t="str">
        <f t="shared" si="743"/>
        <v>15-20 år</v>
      </c>
      <c r="G7906" s="40" t="s">
        <v>516</v>
      </c>
      <c r="H7906" s="41" t="s">
        <v>190</v>
      </c>
      <c r="I7906" s="42" t="s">
        <v>20</v>
      </c>
      <c r="J7906" s="43" t="s">
        <v>18</v>
      </c>
      <c r="K7906" s="44">
        <v>32</v>
      </c>
      <c r="L7906" s="45">
        <v>33382.972442662249</v>
      </c>
      <c r="M7906" s="46">
        <v>35238.080484824575</v>
      </c>
      <c r="N7906" s="45"/>
      <c r="O7906" s="46"/>
    </row>
    <row r="7907" spans="1:15" x14ac:dyDescent="0.2">
      <c r="A7907" s="11" t="str">
        <f t="shared" si="738"/>
        <v>5120002 - Region Sjælland20-24 år</v>
      </c>
      <c r="B7907" s="12" t="str">
        <f t="shared" si="741"/>
        <v>512000</v>
      </c>
      <c r="C7907" s="14">
        <f t="shared" si="739"/>
        <v>0</v>
      </c>
      <c r="D7907" s="14">
        <f t="shared" si="740"/>
        <v>0</v>
      </c>
      <c r="E7907" s="19" t="str">
        <f t="shared" si="742"/>
        <v>512000 - Kokkearbejde (ekskl. køkkenchefarbejde)</v>
      </c>
      <c r="F7907" s="19" t="str">
        <f t="shared" si="743"/>
        <v>20-24 år</v>
      </c>
      <c r="G7907" s="40" t="s">
        <v>516</v>
      </c>
      <c r="H7907" s="41" t="s">
        <v>190</v>
      </c>
      <c r="I7907" s="42" t="s">
        <v>20</v>
      </c>
      <c r="J7907" s="43" t="s">
        <v>19</v>
      </c>
      <c r="K7907" s="44">
        <v>34</v>
      </c>
      <c r="L7907" s="45">
        <v>30840.775896675561</v>
      </c>
      <c r="M7907" s="46">
        <v>32719.612940032184</v>
      </c>
      <c r="N7907" s="45"/>
      <c r="O7907" s="46"/>
    </row>
    <row r="7908" spans="1:15" x14ac:dyDescent="0.2">
      <c r="A7908" s="11" t="str">
        <f t="shared" si="738"/>
        <v>5120002 - Region Sjælland25 år og derover</v>
      </c>
      <c r="B7908" s="12" t="str">
        <f t="shared" si="741"/>
        <v>512000</v>
      </c>
      <c r="C7908" s="14">
        <f t="shared" si="739"/>
        <v>0</v>
      </c>
      <c r="D7908" s="14">
        <f t="shared" si="740"/>
        <v>0</v>
      </c>
      <c r="E7908" s="19" t="str">
        <f t="shared" si="742"/>
        <v>512000 - Kokkearbejde (ekskl. køkkenchefarbejde)</v>
      </c>
      <c r="F7908" s="19" t="str">
        <f t="shared" si="743"/>
        <v>25 år og derover</v>
      </c>
      <c r="G7908" s="40" t="s">
        <v>516</v>
      </c>
      <c r="H7908" s="41" t="s">
        <v>190</v>
      </c>
      <c r="I7908" s="42" t="s">
        <v>20</v>
      </c>
      <c r="J7908" s="43" t="s">
        <v>9</v>
      </c>
      <c r="K7908" s="44">
        <v>95</v>
      </c>
      <c r="L7908" s="45">
        <v>31024.377268833723</v>
      </c>
      <c r="M7908" s="46">
        <v>32645.103744517197</v>
      </c>
      <c r="N7908" s="45"/>
      <c r="O7908" s="46"/>
    </row>
    <row r="7909" spans="1:15" x14ac:dyDescent="0.2">
      <c r="A7909" s="11" t="str">
        <f t="shared" si="738"/>
        <v>5120002 - Region SjællandAlle uanset erf.</v>
      </c>
      <c r="B7909" s="12" t="str">
        <f t="shared" si="741"/>
        <v>512000</v>
      </c>
      <c r="C7909" s="14">
        <f t="shared" si="739"/>
        <v>0</v>
      </c>
      <c r="D7909" s="14">
        <f t="shared" si="740"/>
        <v>0</v>
      </c>
      <c r="E7909" s="19" t="str">
        <f t="shared" si="742"/>
        <v>512000 - Kokkearbejde (ekskl. køkkenchefarbejde)</v>
      </c>
      <c r="F7909" s="19" t="str">
        <f t="shared" si="743"/>
        <v>Alle uanset erf.</v>
      </c>
      <c r="G7909" s="40" t="s">
        <v>516</v>
      </c>
      <c r="H7909" s="41" t="s">
        <v>190</v>
      </c>
      <c r="I7909" s="42" t="s">
        <v>20</v>
      </c>
      <c r="J7909" s="43" t="s">
        <v>10</v>
      </c>
      <c r="K7909" s="44">
        <v>368</v>
      </c>
      <c r="L7909" s="45">
        <v>30369.397997115855</v>
      </c>
      <c r="M7909" s="46">
        <v>31955.908081040729</v>
      </c>
      <c r="N7909" s="45"/>
      <c r="O7909" s="46"/>
    </row>
    <row r="7910" spans="1:15" x14ac:dyDescent="0.2">
      <c r="A7910" s="11" t="str">
        <f t="shared" si="738"/>
        <v>5120003 - Region SyddanmarkUnder 1 år</v>
      </c>
      <c r="B7910" s="12" t="str">
        <f t="shared" si="741"/>
        <v>512000</v>
      </c>
      <c r="C7910" s="14">
        <f t="shared" si="739"/>
        <v>0</v>
      </c>
      <c r="D7910" s="14">
        <f t="shared" si="740"/>
        <v>0</v>
      </c>
      <c r="E7910" s="19" t="str">
        <f t="shared" si="742"/>
        <v>512000 - Kokkearbejde (ekskl. køkkenchefarbejde)</v>
      </c>
      <c r="F7910" s="19" t="str">
        <f t="shared" si="743"/>
        <v>Under 1 år</v>
      </c>
      <c r="G7910" s="40" t="s">
        <v>516</v>
      </c>
      <c r="H7910" s="41" t="s">
        <v>190</v>
      </c>
      <c r="I7910" s="42" t="s">
        <v>544</v>
      </c>
      <c r="J7910" s="43" t="s">
        <v>13</v>
      </c>
      <c r="K7910" s="44">
        <v>96</v>
      </c>
      <c r="L7910" s="45">
        <v>26811.634529691015</v>
      </c>
      <c r="M7910" s="46">
        <v>28212.285558463558</v>
      </c>
      <c r="N7910" s="45"/>
      <c r="O7910" s="46"/>
    </row>
    <row r="7911" spans="1:15" x14ac:dyDescent="0.2">
      <c r="A7911" s="11" t="str">
        <f t="shared" si="738"/>
        <v>5120003 - Region Syddanmark1 år</v>
      </c>
      <c r="B7911" s="12" t="str">
        <f t="shared" si="741"/>
        <v>512000</v>
      </c>
      <c r="C7911" s="14">
        <f t="shared" si="739"/>
        <v>0</v>
      </c>
      <c r="D7911" s="14">
        <f t="shared" si="740"/>
        <v>0</v>
      </c>
      <c r="E7911" s="19" t="str">
        <f t="shared" si="742"/>
        <v>512000 - Kokkearbejde (ekskl. køkkenchefarbejde)</v>
      </c>
      <c r="F7911" s="19" t="str">
        <f t="shared" si="743"/>
        <v>1 år</v>
      </c>
      <c r="G7911" s="40" t="s">
        <v>516</v>
      </c>
      <c r="H7911" s="41" t="s">
        <v>190</v>
      </c>
      <c r="I7911" s="42" t="s">
        <v>544</v>
      </c>
      <c r="J7911" s="43" t="s">
        <v>22</v>
      </c>
      <c r="K7911" s="44">
        <v>75</v>
      </c>
      <c r="L7911" s="45">
        <v>26088.220079178947</v>
      </c>
      <c r="M7911" s="46">
        <v>27451.079633760815</v>
      </c>
      <c r="N7911" s="45"/>
      <c r="O7911" s="46"/>
    </row>
    <row r="7912" spans="1:15" x14ac:dyDescent="0.2">
      <c r="A7912" s="11" t="str">
        <f t="shared" si="738"/>
        <v>5120003 - Region Syddanmark2 år</v>
      </c>
      <c r="B7912" s="12" t="str">
        <f t="shared" si="741"/>
        <v>512000</v>
      </c>
      <c r="C7912" s="14">
        <f t="shared" si="739"/>
        <v>0</v>
      </c>
      <c r="D7912" s="14">
        <f t="shared" si="740"/>
        <v>0</v>
      </c>
      <c r="E7912" s="19" t="str">
        <f t="shared" si="742"/>
        <v>512000 - Kokkearbejde (ekskl. køkkenchefarbejde)</v>
      </c>
      <c r="F7912" s="19" t="str">
        <f t="shared" si="743"/>
        <v>2 år</v>
      </c>
      <c r="G7912" s="40" t="s">
        <v>516</v>
      </c>
      <c r="H7912" s="41" t="s">
        <v>190</v>
      </c>
      <c r="I7912" s="42" t="s">
        <v>544</v>
      </c>
      <c r="J7912" s="43" t="s">
        <v>23</v>
      </c>
      <c r="K7912" s="44">
        <v>74</v>
      </c>
      <c r="L7912" s="45">
        <v>26847.457333834664</v>
      </c>
      <c r="M7912" s="46">
        <v>28249.979760914601</v>
      </c>
      <c r="N7912" s="45"/>
      <c r="O7912" s="46"/>
    </row>
    <row r="7913" spans="1:15" x14ac:dyDescent="0.2">
      <c r="A7913" s="11" t="str">
        <f t="shared" si="738"/>
        <v>5120003 - Region Syddanmark3 år</v>
      </c>
      <c r="B7913" s="12" t="str">
        <f t="shared" si="741"/>
        <v>512000</v>
      </c>
      <c r="C7913" s="14">
        <f t="shared" si="739"/>
        <v>0</v>
      </c>
      <c r="D7913" s="14">
        <f t="shared" si="740"/>
        <v>0</v>
      </c>
      <c r="E7913" s="19" t="str">
        <f t="shared" si="742"/>
        <v>512000 - Kokkearbejde (ekskl. køkkenchefarbejde)</v>
      </c>
      <c r="F7913" s="19" t="str">
        <f t="shared" si="743"/>
        <v>3 år</v>
      </c>
      <c r="G7913" s="40" t="s">
        <v>516</v>
      </c>
      <c r="H7913" s="41" t="s">
        <v>190</v>
      </c>
      <c r="I7913" s="42" t="s">
        <v>544</v>
      </c>
      <c r="J7913" s="43" t="s">
        <v>14</v>
      </c>
      <c r="K7913" s="44">
        <v>64</v>
      </c>
      <c r="L7913" s="45">
        <v>27736.79466101091</v>
      </c>
      <c r="M7913" s="46">
        <v>29185.776442922641</v>
      </c>
      <c r="N7913" s="45"/>
      <c r="O7913" s="46"/>
    </row>
    <row r="7914" spans="1:15" x14ac:dyDescent="0.2">
      <c r="A7914" s="11" t="str">
        <f t="shared" si="738"/>
        <v>5120003 - Region Syddanmark4 år</v>
      </c>
      <c r="B7914" s="12" t="str">
        <f t="shared" si="741"/>
        <v>512000</v>
      </c>
      <c r="C7914" s="14">
        <f t="shared" si="739"/>
        <v>0</v>
      </c>
      <c r="D7914" s="14">
        <f t="shared" si="740"/>
        <v>0</v>
      </c>
      <c r="E7914" s="19" t="str">
        <f t="shared" si="742"/>
        <v>512000 - Kokkearbejde (ekskl. køkkenchefarbejde)</v>
      </c>
      <c r="F7914" s="19" t="str">
        <f t="shared" si="743"/>
        <v>4 år</v>
      </c>
      <c r="G7914" s="40" t="s">
        <v>516</v>
      </c>
      <c r="H7914" s="41" t="s">
        <v>190</v>
      </c>
      <c r="I7914" s="42" t="s">
        <v>544</v>
      </c>
      <c r="J7914" s="43" t="s">
        <v>24</v>
      </c>
      <c r="K7914" s="44">
        <v>61</v>
      </c>
      <c r="L7914" s="45">
        <v>30738.408953040213</v>
      </c>
      <c r="M7914" s="46">
        <v>32344.196324012672</v>
      </c>
      <c r="N7914" s="45"/>
      <c r="O7914" s="46"/>
    </row>
    <row r="7915" spans="1:15" x14ac:dyDescent="0.2">
      <c r="A7915" s="11" t="str">
        <f t="shared" si="738"/>
        <v>5120003 - Region Syddanmark5-9 år</v>
      </c>
      <c r="B7915" s="12" t="str">
        <f t="shared" si="741"/>
        <v>512000</v>
      </c>
      <c r="C7915" s="14">
        <f t="shared" si="739"/>
        <v>0</v>
      </c>
      <c r="D7915" s="14">
        <f t="shared" si="740"/>
        <v>0</v>
      </c>
      <c r="E7915" s="19" t="str">
        <f t="shared" si="742"/>
        <v>512000 - Kokkearbejde (ekskl. køkkenchefarbejde)</v>
      </c>
      <c r="F7915" s="19" t="str">
        <f t="shared" si="743"/>
        <v>5-9 år</v>
      </c>
      <c r="G7915" s="40" t="s">
        <v>516</v>
      </c>
      <c r="H7915" s="41" t="s">
        <v>190</v>
      </c>
      <c r="I7915" s="42" t="s">
        <v>544</v>
      </c>
      <c r="J7915" s="43" t="s">
        <v>15</v>
      </c>
      <c r="K7915" s="44">
        <v>231</v>
      </c>
      <c r="L7915" s="45">
        <v>29958.432317566614</v>
      </c>
      <c r="M7915" s="46">
        <v>31523.473382091965</v>
      </c>
      <c r="N7915" s="45"/>
      <c r="O7915" s="46"/>
    </row>
    <row r="7916" spans="1:15" x14ac:dyDescent="0.2">
      <c r="A7916" s="11" t="str">
        <f t="shared" si="738"/>
        <v>5120003 - Region Syddanmark0-4 år</v>
      </c>
      <c r="B7916" s="12" t="str">
        <f t="shared" si="741"/>
        <v>512000</v>
      </c>
      <c r="C7916" s="14">
        <f t="shared" si="739"/>
        <v>0</v>
      </c>
      <c r="D7916" s="14">
        <f t="shared" si="740"/>
        <v>0</v>
      </c>
      <c r="E7916" s="19" t="str">
        <f t="shared" si="742"/>
        <v>512000 - Kokkearbejde (ekskl. køkkenchefarbejde)</v>
      </c>
      <c r="F7916" s="19" t="str">
        <f t="shared" si="743"/>
        <v>0-4 år</v>
      </c>
      <c r="G7916" s="40" t="s">
        <v>516</v>
      </c>
      <c r="H7916" s="41" t="s">
        <v>190</v>
      </c>
      <c r="I7916" s="42" t="s">
        <v>544</v>
      </c>
      <c r="J7916" s="43" t="s">
        <v>16</v>
      </c>
      <c r="K7916" s="44">
        <v>370</v>
      </c>
      <c r="L7916" s="45">
        <v>27446.466159244763</v>
      </c>
      <c r="M7916" s="46">
        <v>28891.730925153312</v>
      </c>
      <c r="N7916" s="45"/>
      <c r="O7916" s="46"/>
    </row>
    <row r="7917" spans="1:15" x14ac:dyDescent="0.2">
      <c r="A7917" s="11" t="str">
        <f t="shared" si="738"/>
        <v>5120003 - Region Syddanmark10-14 år</v>
      </c>
      <c r="B7917" s="12" t="str">
        <f t="shared" si="741"/>
        <v>512000</v>
      </c>
      <c r="C7917" s="14">
        <f t="shared" si="739"/>
        <v>0</v>
      </c>
      <c r="D7917" s="14">
        <f t="shared" si="740"/>
        <v>0</v>
      </c>
      <c r="E7917" s="19" t="str">
        <f t="shared" si="742"/>
        <v>512000 - Kokkearbejde (ekskl. køkkenchefarbejde)</v>
      </c>
      <c r="F7917" s="19" t="str">
        <f t="shared" si="743"/>
        <v>10-14 år</v>
      </c>
      <c r="G7917" s="40" t="s">
        <v>516</v>
      </c>
      <c r="H7917" s="41" t="s">
        <v>190</v>
      </c>
      <c r="I7917" s="42" t="s">
        <v>544</v>
      </c>
      <c r="J7917" s="43" t="s">
        <v>17</v>
      </c>
      <c r="K7917" s="44">
        <v>214</v>
      </c>
      <c r="L7917" s="45">
        <v>30482.674587080382</v>
      </c>
      <c r="M7917" s="46">
        <v>32075.102287556907</v>
      </c>
      <c r="N7917" s="45"/>
      <c r="O7917" s="46"/>
    </row>
    <row r="7918" spans="1:15" x14ac:dyDescent="0.2">
      <c r="A7918" s="11" t="str">
        <f t="shared" si="738"/>
        <v>5120003 - Region Syddanmark15-20 år</v>
      </c>
      <c r="B7918" s="12" t="str">
        <f t="shared" si="741"/>
        <v>512000</v>
      </c>
      <c r="C7918" s="14">
        <f t="shared" si="739"/>
        <v>0</v>
      </c>
      <c r="D7918" s="14">
        <f t="shared" si="740"/>
        <v>0</v>
      </c>
      <c r="E7918" s="19" t="str">
        <f t="shared" si="742"/>
        <v>512000 - Kokkearbejde (ekskl. køkkenchefarbejde)</v>
      </c>
      <c r="F7918" s="19" t="str">
        <f t="shared" si="743"/>
        <v>15-20 år</v>
      </c>
      <c r="G7918" s="40" t="s">
        <v>516</v>
      </c>
      <c r="H7918" s="41" t="s">
        <v>190</v>
      </c>
      <c r="I7918" s="42" t="s">
        <v>544</v>
      </c>
      <c r="J7918" s="43" t="s">
        <v>18</v>
      </c>
      <c r="K7918" s="44">
        <v>118</v>
      </c>
      <c r="L7918" s="45">
        <v>30032.346050939577</v>
      </c>
      <c r="M7918" s="46">
        <v>31601.248399885117</v>
      </c>
      <c r="N7918" s="45"/>
      <c r="O7918" s="46"/>
    </row>
    <row r="7919" spans="1:15" x14ac:dyDescent="0.2">
      <c r="A7919" s="11" t="str">
        <f t="shared" si="738"/>
        <v>5120003 - Region Syddanmark20-24 år</v>
      </c>
      <c r="B7919" s="12" t="str">
        <f t="shared" si="741"/>
        <v>512000</v>
      </c>
      <c r="C7919" s="14">
        <f t="shared" si="739"/>
        <v>0</v>
      </c>
      <c r="D7919" s="14">
        <f t="shared" si="740"/>
        <v>0</v>
      </c>
      <c r="E7919" s="19" t="str">
        <f t="shared" si="742"/>
        <v>512000 - Kokkearbejde (ekskl. køkkenchefarbejde)</v>
      </c>
      <c r="F7919" s="19" t="str">
        <f t="shared" si="743"/>
        <v>20-24 år</v>
      </c>
      <c r="G7919" s="40" t="s">
        <v>516</v>
      </c>
      <c r="H7919" s="41" t="s">
        <v>190</v>
      </c>
      <c r="I7919" s="42" t="s">
        <v>544</v>
      </c>
      <c r="J7919" s="43" t="s">
        <v>19</v>
      </c>
      <c r="K7919" s="44">
        <v>109</v>
      </c>
      <c r="L7919" s="45">
        <v>31419.504208915849</v>
      </c>
      <c r="M7919" s="46">
        <v>33060.872281608594</v>
      </c>
      <c r="N7919" s="45"/>
      <c r="O7919" s="46"/>
    </row>
    <row r="7920" spans="1:15" x14ac:dyDescent="0.2">
      <c r="A7920" s="11" t="str">
        <f t="shared" si="738"/>
        <v>5120003 - Region Syddanmark25 år og derover</v>
      </c>
      <c r="B7920" s="12" t="str">
        <f t="shared" si="741"/>
        <v>512000</v>
      </c>
      <c r="C7920" s="14">
        <f t="shared" si="739"/>
        <v>0</v>
      </c>
      <c r="D7920" s="14">
        <f t="shared" si="740"/>
        <v>0</v>
      </c>
      <c r="E7920" s="19" t="str">
        <f t="shared" si="742"/>
        <v>512000 - Kokkearbejde (ekskl. køkkenchefarbejde)</v>
      </c>
      <c r="F7920" s="19" t="str">
        <f t="shared" si="743"/>
        <v>25 år og derover</v>
      </c>
      <c r="G7920" s="40" t="s">
        <v>516</v>
      </c>
      <c r="H7920" s="41" t="s">
        <v>190</v>
      </c>
      <c r="I7920" s="42" t="s">
        <v>544</v>
      </c>
      <c r="J7920" s="43" t="s">
        <v>9</v>
      </c>
      <c r="K7920" s="44">
        <v>327</v>
      </c>
      <c r="L7920" s="45">
        <v>31209.951897347102</v>
      </c>
      <c r="M7920" s="46">
        <v>32840.37286942741</v>
      </c>
      <c r="N7920" s="45"/>
      <c r="O7920" s="46"/>
    </row>
    <row r="7921" spans="1:15" x14ac:dyDescent="0.2">
      <c r="A7921" s="11" t="str">
        <f t="shared" si="738"/>
        <v>5120003 - Region SyddanmarkAlle uanset erf.</v>
      </c>
      <c r="B7921" s="12" t="str">
        <f t="shared" si="741"/>
        <v>512000</v>
      </c>
      <c r="C7921" s="14">
        <f t="shared" si="739"/>
        <v>0</v>
      </c>
      <c r="D7921" s="14">
        <f t="shared" si="740"/>
        <v>0</v>
      </c>
      <c r="E7921" s="19" t="str">
        <f t="shared" si="742"/>
        <v>512000 - Kokkearbejde (ekskl. køkkenchefarbejde)</v>
      </c>
      <c r="F7921" s="19" t="str">
        <f t="shared" si="743"/>
        <v>Alle uanset erf.</v>
      </c>
      <c r="G7921" s="40" t="s">
        <v>516</v>
      </c>
      <c r="H7921" s="41" t="s">
        <v>190</v>
      </c>
      <c r="I7921" s="42" t="s">
        <v>544</v>
      </c>
      <c r="J7921" s="43" t="s">
        <v>10</v>
      </c>
      <c r="K7921" s="44">
        <v>1369</v>
      </c>
      <c r="L7921" s="45">
        <v>29917.468812267784</v>
      </c>
      <c r="M7921" s="46">
        <v>31559.824599843661</v>
      </c>
      <c r="N7921" s="45"/>
      <c r="O7921" s="46"/>
    </row>
    <row r="7922" spans="1:15" x14ac:dyDescent="0.2">
      <c r="A7922" s="11" t="str">
        <f t="shared" si="738"/>
        <v>5120004 - Region MidtjyllandUnder 1 år</v>
      </c>
      <c r="B7922" s="12" t="str">
        <f t="shared" si="741"/>
        <v>512000</v>
      </c>
      <c r="C7922" s="14">
        <f t="shared" si="739"/>
        <v>0</v>
      </c>
      <c r="D7922" s="14">
        <f t="shared" si="740"/>
        <v>0</v>
      </c>
      <c r="E7922" s="19" t="str">
        <f t="shared" si="742"/>
        <v>512000 - Kokkearbejde (ekskl. køkkenchefarbejde)</v>
      </c>
      <c r="F7922" s="19" t="str">
        <f t="shared" si="743"/>
        <v>Under 1 år</v>
      </c>
      <c r="G7922" s="40" t="s">
        <v>516</v>
      </c>
      <c r="H7922" s="41" t="s">
        <v>190</v>
      </c>
      <c r="I7922" s="42" t="s">
        <v>517</v>
      </c>
      <c r="J7922" s="43" t="s">
        <v>13</v>
      </c>
      <c r="K7922" s="44">
        <v>123</v>
      </c>
      <c r="L7922" s="45">
        <v>25446.807596733033</v>
      </c>
      <c r="M7922" s="46">
        <v>26784.018444064746</v>
      </c>
      <c r="N7922" s="45"/>
      <c r="O7922" s="46"/>
    </row>
    <row r="7923" spans="1:15" x14ac:dyDescent="0.2">
      <c r="A7923" s="11" t="str">
        <f t="shared" si="738"/>
        <v>5120004 - Region Midtjylland1 år</v>
      </c>
      <c r="B7923" s="12" t="str">
        <f t="shared" si="741"/>
        <v>512000</v>
      </c>
      <c r="C7923" s="14">
        <f t="shared" si="739"/>
        <v>0</v>
      </c>
      <c r="D7923" s="14">
        <f t="shared" si="740"/>
        <v>0</v>
      </c>
      <c r="E7923" s="19" t="str">
        <f t="shared" si="742"/>
        <v>512000 - Kokkearbejde (ekskl. køkkenchefarbejde)</v>
      </c>
      <c r="F7923" s="19" t="str">
        <f t="shared" si="743"/>
        <v>1 år</v>
      </c>
      <c r="G7923" s="40" t="s">
        <v>516</v>
      </c>
      <c r="H7923" s="41" t="s">
        <v>190</v>
      </c>
      <c r="I7923" s="42" t="s">
        <v>517</v>
      </c>
      <c r="J7923" s="43" t="s">
        <v>22</v>
      </c>
      <c r="K7923" s="44">
        <v>93</v>
      </c>
      <c r="L7923" s="45">
        <v>25806.356853556859</v>
      </c>
      <c r="M7923" s="46">
        <v>27154.491755059353</v>
      </c>
      <c r="N7923" s="45"/>
      <c r="O7923" s="46"/>
    </row>
    <row r="7924" spans="1:15" x14ac:dyDescent="0.2">
      <c r="A7924" s="11" t="str">
        <f t="shared" si="738"/>
        <v>5120004 - Region Midtjylland2 år</v>
      </c>
      <c r="B7924" s="12" t="str">
        <f t="shared" si="741"/>
        <v>512000</v>
      </c>
      <c r="C7924" s="14">
        <f t="shared" si="739"/>
        <v>0</v>
      </c>
      <c r="D7924" s="14">
        <f t="shared" si="740"/>
        <v>0</v>
      </c>
      <c r="E7924" s="19" t="str">
        <f t="shared" si="742"/>
        <v>512000 - Kokkearbejde (ekskl. køkkenchefarbejde)</v>
      </c>
      <c r="F7924" s="19" t="str">
        <f t="shared" si="743"/>
        <v>2 år</v>
      </c>
      <c r="G7924" s="40" t="s">
        <v>516</v>
      </c>
      <c r="H7924" s="41" t="s">
        <v>190</v>
      </c>
      <c r="I7924" s="42" t="s">
        <v>517</v>
      </c>
      <c r="J7924" s="43" t="s">
        <v>23</v>
      </c>
      <c r="K7924" s="44">
        <v>68</v>
      </c>
      <c r="L7924" s="45">
        <v>27163.779755917258</v>
      </c>
      <c r="M7924" s="46">
        <v>28582.826998946897</v>
      </c>
      <c r="N7924" s="45"/>
      <c r="O7924" s="46"/>
    </row>
    <row r="7925" spans="1:15" x14ac:dyDescent="0.2">
      <c r="A7925" s="11" t="str">
        <f t="shared" si="738"/>
        <v>5120004 - Region Midtjylland3 år</v>
      </c>
      <c r="B7925" s="12" t="str">
        <f t="shared" si="741"/>
        <v>512000</v>
      </c>
      <c r="C7925" s="14">
        <f t="shared" si="739"/>
        <v>0</v>
      </c>
      <c r="D7925" s="14">
        <f t="shared" si="740"/>
        <v>0</v>
      </c>
      <c r="E7925" s="19" t="str">
        <f t="shared" si="742"/>
        <v>512000 - Kokkearbejde (ekskl. køkkenchefarbejde)</v>
      </c>
      <c r="F7925" s="19" t="str">
        <f t="shared" si="743"/>
        <v>3 år</v>
      </c>
      <c r="G7925" s="40" t="s">
        <v>516</v>
      </c>
      <c r="H7925" s="41" t="s">
        <v>190</v>
      </c>
      <c r="I7925" s="42" t="s">
        <v>517</v>
      </c>
      <c r="J7925" s="43" t="s">
        <v>14</v>
      </c>
      <c r="K7925" s="44">
        <v>75</v>
      </c>
      <c r="L7925" s="45">
        <v>27328.976156112494</v>
      </c>
      <c r="M7925" s="46">
        <v>28756.653328347933</v>
      </c>
      <c r="N7925" s="45"/>
      <c r="O7925" s="46"/>
    </row>
    <row r="7926" spans="1:15" x14ac:dyDescent="0.2">
      <c r="A7926" s="11" t="str">
        <f t="shared" si="738"/>
        <v>5120004 - Region Midtjylland4 år</v>
      </c>
      <c r="B7926" s="12" t="str">
        <f t="shared" si="741"/>
        <v>512000</v>
      </c>
      <c r="C7926" s="14">
        <f t="shared" si="739"/>
        <v>0</v>
      </c>
      <c r="D7926" s="14">
        <f t="shared" si="740"/>
        <v>0</v>
      </c>
      <c r="E7926" s="19" t="str">
        <f t="shared" si="742"/>
        <v>512000 - Kokkearbejde (ekskl. køkkenchefarbejde)</v>
      </c>
      <c r="F7926" s="19" t="str">
        <f t="shared" si="743"/>
        <v>4 år</v>
      </c>
      <c r="G7926" s="40" t="s">
        <v>516</v>
      </c>
      <c r="H7926" s="41" t="s">
        <v>190</v>
      </c>
      <c r="I7926" s="42" t="s">
        <v>517</v>
      </c>
      <c r="J7926" s="43" t="s">
        <v>24</v>
      </c>
      <c r="K7926" s="44">
        <v>78</v>
      </c>
      <c r="L7926" s="45">
        <v>28779.11329718784</v>
      </c>
      <c r="M7926" s="46">
        <v>30282.546241651904</v>
      </c>
      <c r="N7926" s="45"/>
      <c r="O7926" s="46"/>
    </row>
    <row r="7927" spans="1:15" x14ac:dyDescent="0.2">
      <c r="A7927" s="11" t="str">
        <f t="shared" si="738"/>
        <v>5120004 - Region Midtjylland5-9 år</v>
      </c>
      <c r="B7927" s="12" t="str">
        <f t="shared" si="741"/>
        <v>512000</v>
      </c>
      <c r="C7927" s="14">
        <f t="shared" si="739"/>
        <v>0</v>
      </c>
      <c r="D7927" s="14">
        <f t="shared" si="740"/>
        <v>0</v>
      </c>
      <c r="E7927" s="19" t="str">
        <f t="shared" si="742"/>
        <v>512000 - Kokkearbejde (ekskl. køkkenchefarbejde)</v>
      </c>
      <c r="F7927" s="19" t="str">
        <f t="shared" si="743"/>
        <v>5-9 år</v>
      </c>
      <c r="G7927" s="40" t="s">
        <v>516</v>
      </c>
      <c r="H7927" s="41" t="s">
        <v>190</v>
      </c>
      <c r="I7927" s="42" t="s">
        <v>517</v>
      </c>
      <c r="J7927" s="43" t="s">
        <v>15</v>
      </c>
      <c r="K7927" s="44">
        <v>197</v>
      </c>
      <c r="L7927" s="45">
        <v>29552.826920900981</v>
      </c>
      <c r="M7927" s="46">
        <v>31096.678989451982</v>
      </c>
      <c r="N7927" s="45"/>
      <c r="O7927" s="46"/>
    </row>
    <row r="7928" spans="1:15" x14ac:dyDescent="0.2">
      <c r="A7928" s="11" t="str">
        <f t="shared" si="738"/>
        <v>5120004 - Region Midtjylland0-4 år</v>
      </c>
      <c r="B7928" s="12" t="str">
        <f t="shared" si="741"/>
        <v>512000</v>
      </c>
      <c r="C7928" s="14">
        <f t="shared" si="739"/>
        <v>0</v>
      </c>
      <c r="D7928" s="14">
        <f t="shared" si="740"/>
        <v>0</v>
      </c>
      <c r="E7928" s="19" t="str">
        <f t="shared" si="742"/>
        <v>512000 - Kokkearbejde (ekskl. køkkenchefarbejde)</v>
      </c>
      <c r="F7928" s="19" t="str">
        <f t="shared" si="743"/>
        <v>0-4 år</v>
      </c>
      <c r="G7928" s="40" t="s">
        <v>516</v>
      </c>
      <c r="H7928" s="41" t="s">
        <v>190</v>
      </c>
      <c r="I7928" s="42" t="s">
        <v>517</v>
      </c>
      <c r="J7928" s="43" t="s">
        <v>16</v>
      </c>
      <c r="K7928" s="44">
        <v>437</v>
      </c>
      <c r="L7928" s="45">
        <v>26454.324275722964</v>
      </c>
      <c r="M7928" s="46">
        <v>27848.485414500341</v>
      </c>
      <c r="N7928" s="45"/>
      <c r="O7928" s="46"/>
    </row>
    <row r="7929" spans="1:15" x14ac:dyDescent="0.2">
      <c r="A7929" s="11" t="str">
        <f t="shared" si="738"/>
        <v>5120004 - Region Midtjylland10-14 år</v>
      </c>
      <c r="B7929" s="12" t="str">
        <f t="shared" si="741"/>
        <v>512000</v>
      </c>
      <c r="C7929" s="14">
        <f t="shared" si="739"/>
        <v>0</v>
      </c>
      <c r="D7929" s="14">
        <f t="shared" si="740"/>
        <v>0</v>
      </c>
      <c r="E7929" s="19" t="str">
        <f t="shared" si="742"/>
        <v>512000 - Kokkearbejde (ekskl. køkkenchefarbejde)</v>
      </c>
      <c r="F7929" s="19" t="str">
        <f t="shared" si="743"/>
        <v>10-14 år</v>
      </c>
      <c r="G7929" s="40" t="s">
        <v>516</v>
      </c>
      <c r="H7929" s="41" t="s">
        <v>190</v>
      </c>
      <c r="I7929" s="42" t="s">
        <v>517</v>
      </c>
      <c r="J7929" s="43" t="s">
        <v>17</v>
      </c>
      <c r="K7929" s="44">
        <v>129</v>
      </c>
      <c r="L7929" s="45">
        <v>29833.746191923972</v>
      </c>
      <c r="M7929" s="46">
        <v>31544.155159025653</v>
      </c>
      <c r="N7929" s="45"/>
      <c r="O7929" s="46"/>
    </row>
    <row r="7930" spans="1:15" x14ac:dyDescent="0.2">
      <c r="A7930" s="11" t="str">
        <f t="shared" si="738"/>
        <v>5120004 - Region Midtjylland15-20 år</v>
      </c>
      <c r="B7930" s="12" t="str">
        <f t="shared" si="741"/>
        <v>512000</v>
      </c>
      <c r="C7930" s="14">
        <f t="shared" si="739"/>
        <v>0</v>
      </c>
      <c r="D7930" s="14">
        <f t="shared" si="740"/>
        <v>0</v>
      </c>
      <c r="E7930" s="19" t="str">
        <f t="shared" si="742"/>
        <v>512000 - Kokkearbejde (ekskl. køkkenchefarbejde)</v>
      </c>
      <c r="F7930" s="19" t="str">
        <f t="shared" si="743"/>
        <v>15-20 år</v>
      </c>
      <c r="G7930" s="40" t="s">
        <v>516</v>
      </c>
      <c r="H7930" s="41" t="s">
        <v>190</v>
      </c>
      <c r="I7930" s="42" t="s">
        <v>517</v>
      </c>
      <c r="J7930" s="43" t="s">
        <v>18</v>
      </c>
      <c r="K7930" s="44">
        <v>92</v>
      </c>
      <c r="L7930" s="45">
        <v>29730.548811432785</v>
      </c>
      <c r="M7930" s="46">
        <v>31283.685146056156</v>
      </c>
      <c r="N7930" s="45"/>
      <c r="O7930" s="46"/>
    </row>
    <row r="7931" spans="1:15" x14ac:dyDescent="0.2">
      <c r="A7931" s="11" t="str">
        <f t="shared" si="738"/>
        <v>5120004 - Region Midtjylland20-24 år</v>
      </c>
      <c r="B7931" s="12" t="str">
        <f t="shared" si="741"/>
        <v>512000</v>
      </c>
      <c r="C7931" s="14">
        <f t="shared" si="739"/>
        <v>0</v>
      </c>
      <c r="D7931" s="14">
        <f t="shared" si="740"/>
        <v>0</v>
      </c>
      <c r="E7931" s="19" t="str">
        <f t="shared" si="742"/>
        <v>512000 - Kokkearbejde (ekskl. køkkenchefarbejde)</v>
      </c>
      <c r="F7931" s="19" t="str">
        <f t="shared" si="743"/>
        <v>20-24 år</v>
      </c>
      <c r="G7931" s="40" t="s">
        <v>516</v>
      </c>
      <c r="H7931" s="41" t="s">
        <v>190</v>
      </c>
      <c r="I7931" s="42" t="s">
        <v>517</v>
      </c>
      <c r="J7931" s="43" t="s">
        <v>19</v>
      </c>
      <c r="K7931" s="44">
        <v>71</v>
      </c>
      <c r="L7931" s="45">
        <v>31164.551511169098</v>
      </c>
      <c r="M7931" s="46">
        <v>32904.256288509583</v>
      </c>
      <c r="N7931" s="45"/>
      <c r="O7931" s="46"/>
    </row>
    <row r="7932" spans="1:15" x14ac:dyDescent="0.2">
      <c r="A7932" s="11" t="str">
        <f t="shared" si="738"/>
        <v>5120004 - Region Midtjylland25 år og derover</v>
      </c>
      <c r="B7932" s="12" t="str">
        <f t="shared" si="741"/>
        <v>512000</v>
      </c>
      <c r="C7932" s="14">
        <f t="shared" si="739"/>
        <v>0</v>
      </c>
      <c r="D7932" s="14">
        <f t="shared" si="740"/>
        <v>0</v>
      </c>
      <c r="E7932" s="19" t="str">
        <f t="shared" si="742"/>
        <v>512000 - Kokkearbejde (ekskl. køkkenchefarbejde)</v>
      </c>
      <c r="F7932" s="19" t="str">
        <f t="shared" si="743"/>
        <v>25 år og derover</v>
      </c>
      <c r="G7932" s="40" t="s">
        <v>516</v>
      </c>
      <c r="H7932" s="41" t="s">
        <v>190</v>
      </c>
      <c r="I7932" s="42" t="s">
        <v>517</v>
      </c>
      <c r="J7932" s="43" t="s">
        <v>9</v>
      </c>
      <c r="K7932" s="44">
        <v>196</v>
      </c>
      <c r="L7932" s="45">
        <v>29498.367138874273</v>
      </c>
      <c r="M7932" s="46">
        <v>31051.680065583765</v>
      </c>
      <c r="N7932" s="45"/>
      <c r="O7932" s="46"/>
    </row>
    <row r="7933" spans="1:15" x14ac:dyDescent="0.2">
      <c r="A7933" s="11" t="str">
        <f t="shared" si="738"/>
        <v>5120004 - Region MidtjyllandAlle uanset erf.</v>
      </c>
      <c r="B7933" s="12" t="str">
        <f t="shared" si="741"/>
        <v>512000</v>
      </c>
      <c r="C7933" s="14">
        <f t="shared" si="739"/>
        <v>0</v>
      </c>
      <c r="D7933" s="14">
        <f t="shared" si="740"/>
        <v>0</v>
      </c>
      <c r="E7933" s="19" t="str">
        <f t="shared" si="742"/>
        <v>512000 - Kokkearbejde (ekskl. køkkenchefarbejde)</v>
      </c>
      <c r="F7933" s="19" t="str">
        <f t="shared" si="743"/>
        <v>Alle uanset erf.</v>
      </c>
      <c r="G7933" s="40" t="s">
        <v>516</v>
      </c>
      <c r="H7933" s="41" t="s">
        <v>190</v>
      </c>
      <c r="I7933" s="42" t="s">
        <v>517</v>
      </c>
      <c r="J7933" s="43" t="s">
        <v>10</v>
      </c>
      <c r="K7933" s="44">
        <v>1122</v>
      </c>
      <c r="L7933" s="45">
        <v>28197.682805849883</v>
      </c>
      <c r="M7933" s="46">
        <v>29735.994508938435</v>
      </c>
      <c r="N7933" s="45"/>
      <c r="O7933" s="46"/>
    </row>
    <row r="7934" spans="1:15" x14ac:dyDescent="0.2">
      <c r="A7934" s="11" t="str">
        <f t="shared" si="738"/>
        <v>5120005 - Region NordjyllandUnder 1 år</v>
      </c>
      <c r="B7934" s="12" t="str">
        <f t="shared" si="741"/>
        <v>512000</v>
      </c>
      <c r="C7934" s="14">
        <f t="shared" si="739"/>
        <v>0</v>
      </c>
      <c r="D7934" s="14">
        <f t="shared" si="740"/>
        <v>0</v>
      </c>
      <c r="E7934" s="19" t="str">
        <f t="shared" si="742"/>
        <v>512000 - Kokkearbejde (ekskl. køkkenchefarbejde)</v>
      </c>
      <c r="F7934" s="19" t="str">
        <f t="shared" si="743"/>
        <v>Under 1 år</v>
      </c>
      <c r="G7934" s="40" t="s">
        <v>516</v>
      </c>
      <c r="H7934" s="41" t="s">
        <v>190</v>
      </c>
      <c r="I7934" s="42" t="s">
        <v>21</v>
      </c>
      <c r="J7934" s="43" t="s">
        <v>13</v>
      </c>
      <c r="K7934" s="44">
        <v>107</v>
      </c>
      <c r="L7934" s="45">
        <v>24809.963322170664</v>
      </c>
      <c r="M7934" s="46">
        <v>26263.170244869561</v>
      </c>
      <c r="N7934" s="45"/>
      <c r="O7934" s="46"/>
    </row>
    <row r="7935" spans="1:15" x14ac:dyDescent="0.2">
      <c r="A7935" s="11" t="str">
        <f t="shared" si="738"/>
        <v>5120005 - Region Nordjylland1 år</v>
      </c>
      <c r="B7935" s="12" t="str">
        <f t="shared" si="741"/>
        <v>512000</v>
      </c>
      <c r="C7935" s="14">
        <f t="shared" si="739"/>
        <v>0</v>
      </c>
      <c r="D7935" s="14">
        <f t="shared" si="740"/>
        <v>0</v>
      </c>
      <c r="E7935" s="19" t="str">
        <f t="shared" si="742"/>
        <v>512000 - Kokkearbejde (ekskl. køkkenchefarbejde)</v>
      </c>
      <c r="F7935" s="19" t="str">
        <f t="shared" si="743"/>
        <v>1 år</v>
      </c>
      <c r="G7935" s="40" t="s">
        <v>516</v>
      </c>
      <c r="H7935" s="41" t="s">
        <v>190</v>
      </c>
      <c r="I7935" s="42" t="s">
        <v>21</v>
      </c>
      <c r="J7935" s="43" t="s">
        <v>22</v>
      </c>
      <c r="K7935" s="44">
        <v>61</v>
      </c>
      <c r="L7935" s="45">
        <v>25496.339946858996</v>
      </c>
      <c r="M7935" s="46">
        <v>26828.279435179109</v>
      </c>
      <c r="N7935" s="45"/>
      <c r="O7935" s="46"/>
    </row>
    <row r="7936" spans="1:15" x14ac:dyDescent="0.2">
      <c r="A7936" s="11" t="str">
        <f t="shared" si="738"/>
        <v>5120005 - Region Nordjylland2 år</v>
      </c>
      <c r="B7936" s="12" t="str">
        <f t="shared" si="741"/>
        <v>512000</v>
      </c>
      <c r="C7936" s="14">
        <f t="shared" si="739"/>
        <v>0</v>
      </c>
      <c r="D7936" s="14">
        <f t="shared" si="740"/>
        <v>0</v>
      </c>
      <c r="E7936" s="19" t="str">
        <f t="shared" si="742"/>
        <v>512000 - Kokkearbejde (ekskl. køkkenchefarbejde)</v>
      </c>
      <c r="F7936" s="19" t="str">
        <f t="shared" si="743"/>
        <v>2 år</v>
      </c>
      <c r="G7936" s="40" t="s">
        <v>516</v>
      </c>
      <c r="H7936" s="41" t="s">
        <v>190</v>
      </c>
      <c r="I7936" s="42" t="s">
        <v>21</v>
      </c>
      <c r="J7936" s="43" t="s">
        <v>23</v>
      </c>
      <c r="K7936" s="44">
        <v>41</v>
      </c>
      <c r="L7936" s="45">
        <v>25597.932037396789</v>
      </c>
      <c r="M7936" s="46">
        <v>27105.598021220194</v>
      </c>
      <c r="N7936" s="45"/>
      <c r="O7936" s="46"/>
    </row>
    <row r="7937" spans="1:15" x14ac:dyDescent="0.2">
      <c r="A7937" s="11" t="str">
        <f t="shared" si="738"/>
        <v>5120005 - Region Nordjylland3 år</v>
      </c>
      <c r="B7937" s="12" t="str">
        <f t="shared" si="741"/>
        <v>512000</v>
      </c>
      <c r="C7937" s="14">
        <f t="shared" si="739"/>
        <v>0</v>
      </c>
      <c r="D7937" s="14">
        <f t="shared" si="740"/>
        <v>0</v>
      </c>
      <c r="E7937" s="19" t="str">
        <f t="shared" si="742"/>
        <v>512000 - Kokkearbejde (ekskl. køkkenchefarbejde)</v>
      </c>
      <c r="F7937" s="19" t="str">
        <f t="shared" si="743"/>
        <v>3 år</v>
      </c>
      <c r="G7937" s="40" t="s">
        <v>516</v>
      </c>
      <c r="H7937" s="41" t="s">
        <v>190</v>
      </c>
      <c r="I7937" s="42" t="s">
        <v>21</v>
      </c>
      <c r="J7937" s="43" t="s">
        <v>14</v>
      </c>
      <c r="K7937" s="44">
        <v>39</v>
      </c>
      <c r="L7937" s="45">
        <v>26223.627831948044</v>
      </c>
      <c r="M7937" s="46">
        <v>27700.429209204874</v>
      </c>
      <c r="N7937" s="45"/>
      <c r="O7937" s="46"/>
    </row>
    <row r="7938" spans="1:15" x14ac:dyDescent="0.2">
      <c r="A7938" s="11" t="str">
        <f t="shared" ref="A7938:A8001" si="744">B7938&amp;I7938&amp;F7938</f>
        <v>5120005 - Region Nordjylland4 år</v>
      </c>
      <c r="B7938" s="12" t="str">
        <f t="shared" si="741"/>
        <v>512000</v>
      </c>
      <c r="C7938" s="14">
        <f t="shared" ref="C7938:C8001" si="745">N7938*1.2</f>
        <v>0</v>
      </c>
      <c r="D7938" s="14">
        <f t="shared" ref="D7938:D8001" si="746">O7938*1.2</f>
        <v>0</v>
      </c>
      <c r="E7938" s="19" t="str">
        <f t="shared" si="742"/>
        <v>512000 - Kokkearbejde (ekskl. køkkenchefarbejde)</v>
      </c>
      <c r="F7938" s="19" t="str">
        <f t="shared" si="743"/>
        <v>4 år</v>
      </c>
      <c r="G7938" s="40" t="s">
        <v>516</v>
      </c>
      <c r="H7938" s="41" t="s">
        <v>190</v>
      </c>
      <c r="I7938" s="42" t="s">
        <v>21</v>
      </c>
      <c r="J7938" s="43" t="s">
        <v>24</v>
      </c>
      <c r="K7938" s="44">
        <v>43</v>
      </c>
      <c r="L7938" s="45">
        <v>27065.659605838671</v>
      </c>
      <c r="M7938" s="46">
        <v>28479.581011090733</v>
      </c>
      <c r="N7938" s="45"/>
      <c r="O7938" s="46"/>
    </row>
    <row r="7939" spans="1:15" x14ac:dyDescent="0.2">
      <c r="A7939" s="11" t="str">
        <f t="shared" si="744"/>
        <v>5120005 - Region Nordjylland5-9 år</v>
      </c>
      <c r="B7939" s="12" t="str">
        <f t="shared" ref="B7939:B8002" si="747">LEFT(E7939,6)</f>
        <v>512000</v>
      </c>
      <c r="C7939" s="14">
        <f t="shared" si="745"/>
        <v>0</v>
      </c>
      <c r="D7939" s="14">
        <f t="shared" si="746"/>
        <v>0</v>
      </c>
      <c r="E7939" s="19" t="str">
        <f t="shared" ref="E7939:E8002" si="748">TRIM(H7939)</f>
        <v>512000 - Kokkearbejde (ekskl. køkkenchefarbejde)</v>
      </c>
      <c r="F7939" s="19" t="str">
        <f t="shared" ref="F7939:F8002" si="749">MID(J7939,6,30)</f>
        <v>5-9 år</v>
      </c>
      <c r="G7939" s="40" t="s">
        <v>516</v>
      </c>
      <c r="H7939" s="41" t="s">
        <v>190</v>
      </c>
      <c r="I7939" s="42" t="s">
        <v>21</v>
      </c>
      <c r="J7939" s="43" t="s">
        <v>15</v>
      </c>
      <c r="K7939" s="44">
        <v>104</v>
      </c>
      <c r="L7939" s="45">
        <v>27629.621383995764</v>
      </c>
      <c r="M7939" s="46">
        <v>29073.004388983172</v>
      </c>
      <c r="N7939" s="45"/>
      <c r="O7939" s="46"/>
    </row>
    <row r="7940" spans="1:15" x14ac:dyDescent="0.2">
      <c r="A7940" s="11" t="str">
        <f t="shared" si="744"/>
        <v>5120005 - Region Nordjylland0-4 år</v>
      </c>
      <c r="B7940" s="12" t="str">
        <f t="shared" si="747"/>
        <v>512000</v>
      </c>
      <c r="C7940" s="14">
        <f t="shared" si="745"/>
        <v>0</v>
      </c>
      <c r="D7940" s="14">
        <f t="shared" si="746"/>
        <v>0</v>
      </c>
      <c r="E7940" s="19" t="str">
        <f t="shared" si="748"/>
        <v>512000 - Kokkearbejde (ekskl. køkkenchefarbejde)</v>
      </c>
      <c r="F7940" s="19" t="str">
        <f t="shared" si="749"/>
        <v>0-4 år</v>
      </c>
      <c r="G7940" s="40" t="s">
        <v>516</v>
      </c>
      <c r="H7940" s="41" t="s">
        <v>190</v>
      </c>
      <c r="I7940" s="42" t="s">
        <v>21</v>
      </c>
      <c r="J7940" s="43" t="s">
        <v>16</v>
      </c>
      <c r="K7940" s="44">
        <v>291</v>
      </c>
      <c r="L7940" s="45">
        <v>25154.849632415891</v>
      </c>
      <c r="M7940" s="46">
        <v>26601.370295569541</v>
      </c>
      <c r="N7940" s="45"/>
      <c r="O7940" s="46"/>
    </row>
    <row r="7941" spans="1:15" x14ac:dyDescent="0.2">
      <c r="A7941" s="11" t="str">
        <f t="shared" si="744"/>
        <v>5120005 - Region Nordjylland10-14 år</v>
      </c>
      <c r="B7941" s="12" t="str">
        <f t="shared" si="747"/>
        <v>512000</v>
      </c>
      <c r="C7941" s="14">
        <f t="shared" si="745"/>
        <v>0</v>
      </c>
      <c r="D7941" s="14">
        <f t="shared" si="746"/>
        <v>0</v>
      </c>
      <c r="E7941" s="19" t="str">
        <f t="shared" si="748"/>
        <v>512000 - Kokkearbejde (ekskl. køkkenchefarbejde)</v>
      </c>
      <c r="F7941" s="19" t="str">
        <f t="shared" si="749"/>
        <v>10-14 år</v>
      </c>
      <c r="G7941" s="40" t="s">
        <v>516</v>
      </c>
      <c r="H7941" s="41" t="s">
        <v>190</v>
      </c>
      <c r="I7941" s="42" t="s">
        <v>21</v>
      </c>
      <c r="J7941" s="43" t="s">
        <v>17</v>
      </c>
      <c r="K7941" s="44">
        <v>58</v>
      </c>
      <c r="L7941" s="45">
        <v>30522.237072436896</v>
      </c>
      <c r="M7941" s="46">
        <v>32116.731533735256</v>
      </c>
      <c r="N7941" s="45"/>
      <c r="O7941" s="46"/>
    </row>
    <row r="7942" spans="1:15" x14ac:dyDescent="0.2">
      <c r="A7942" s="11" t="str">
        <f t="shared" si="744"/>
        <v>5120005 - Region Nordjylland15-20 år</v>
      </c>
      <c r="B7942" s="12" t="str">
        <f t="shared" si="747"/>
        <v>512000</v>
      </c>
      <c r="C7942" s="14">
        <f t="shared" si="745"/>
        <v>0</v>
      </c>
      <c r="D7942" s="14">
        <f t="shared" si="746"/>
        <v>0</v>
      </c>
      <c r="E7942" s="19" t="str">
        <f t="shared" si="748"/>
        <v>512000 - Kokkearbejde (ekskl. køkkenchefarbejde)</v>
      </c>
      <c r="F7942" s="19" t="str">
        <f t="shared" si="749"/>
        <v>15-20 år</v>
      </c>
      <c r="G7942" s="40" t="s">
        <v>516</v>
      </c>
      <c r="H7942" s="41" t="s">
        <v>190</v>
      </c>
      <c r="I7942" s="42" t="s">
        <v>21</v>
      </c>
      <c r="J7942" s="43" t="s">
        <v>18</v>
      </c>
      <c r="K7942" s="44">
        <v>29</v>
      </c>
      <c r="L7942" s="45">
        <v>28008.357096089461</v>
      </c>
      <c r="M7942" s="46">
        <v>29471.525413463904</v>
      </c>
      <c r="N7942" s="45"/>
      <c r="O7942" s="46"/>
    </row>
    <row r="7943" spans="1:15" x14ac:dyDescent="0.2">
      <c r="A7943" s="11" t="str">
        <f t="shared" si="744"/>
        <v>5120005 - Region Nordjylland20-24 år</v>
      </c>
      <c r="B7943" s="12" t="str">
        <f t="shared" si="747"/>
        <v>512000</v>
      </c>
      <c r="C7943" s="14">
        <f t="shared" si="745"/>
        <v>0</v>
      </c>
      <c r="D7943" s="14">
        <f t="shared" si="746"/>
        <v>0</v>
      </c>
      <c r="E7943" s="19" t="str">
        <f t="shared" si="748"/>
        <v>512000 - Kokkearbejde (ekskl. køkkenchefarbejde)</v>
      </c>
      <c r="F7943" s="19" t="str">
        <f t="shared" si="749"/>
        <v>20-24 år</v>
      </c>
      <c r="G7943" s="40" t="s">
        <v>516</v>
      </c>
      <c r="H7943" s="41" t="s">
        <v>190</v>
      </c>
      <c r="I7943" s="42" t="s">
        <v>21</v>
      </c>
      <c r="J7943" s="43" t="s">
        <v>19</v>
      </c>
      <c r="K7943" s="44">
        <v>33</v>
      </c>
      <c r="L7943" s="45">
        <v>29354.92541950522</v>
      </c>
      <c r="M7943" s="46">
        <v>30888.439030651894</v>
      </c>
      <c r="N7943" s="45"/>
      <c r="O7943" s="46"/>
    </row>
    <row r="7944" spans="1:15" x14ac:dyDescent="0.2">
      <c r="A7944" s="11" t="str">
        <f t="shared" si="744"/>
        <v>5120005 - Region Nordjylland25 år og derover</v>
      </c>
      <c r="B7944" s="12" t="str">
        <f t="shared" si="747"/>
        <v>512000</v>
      </c>
      <c r="C7944" s="14">
        <f t="shared" si="745"/>
        <v>0</v>
      </c>
      <c r="D7944" s="14">
        <f t="shared" si="746"/>
        <v>0</v>
      </c>
      <c r="E7944" s="19" t="str">
        <f t="shared" si="748"/>
        <v>512000 - Kokkearbejde (ekskl. køkkenchefarbejde)</v>
      </c>
      <c r="F7944" s="19" t="str">
        <f t="shared" si="749"/>
        <v>25 år og derover</v>
      </c>
      <c r="G7944" s="40" t="s">
        <v>516</v>
      </c>
      <c r="H7944" s="41" t="s">
        <v>190</v>
      </c>
      <c r="I7944" s="42" t="s">
        <v>21</v>
      </c>
      <c r="J7944" s="43" t="s">
        <v>9</v>
      </c>
      <c r="K7944" s="44">
        <v>104</v>
      </c>
      <c r="L7944" s="45">
        <v>29105.499651947048</v>
      </c>
      <c r="M7944" s="46">
        <v>30760.406016807108</v>
      </c>
      <c r="N7944" s="45"/>
      <c r="O7944" s="46"/>
    </row>
    <row r="7945" spans="1:15" x14ac:dyDescent="0.2">
      <c r="A7945" s="11" t="str">
        <f t="shared" si="744"/>
        <v>5120005 - Region NordjyllandAlle uanset erf.</v>
      </c>
      <c r="B7945" s="12" t="str">
        <f t="shared" si="747"/>
        <v>512000</v>
      </c>
      <c r="C7945" s="14">
        <f t="shared" si="745"/>
        <v>0</v>
      </c>
      <c r="D7945" s="14">
        <f t="shared" si="746"/>
        <v>0</v>
      </c>
      <c r="E7945" s="19" t="str">
        <f t="shared" si="748"/>
        <v>512000 - Kokkearbejde (ekskl. køkkenchefarbejde)</v>
      </c>
      <c r="F7945" s="19" t="str">
        <f t="shared" si="749"/>
        <v>Alle uanset erf.</v>
      </c>
      <c r="G7945" s="40" t="s">
        <v>516</v>
      </c>
      <c r="H7945" s="41" t="s">
        <v>190</v>
      </c>
      <c r="I7945" s="42" t="s">
        <v>21</v>
      </c>
      <c r="J7945" s="43" t="s">
        <v>10</v>
      </c>
      <c r="K7945" s="44">
        <v>619</v>
      </c>
      <c r="L7945" s="45">
        <v>26331.113821493869</v>
      </c>
      <c r="M7945" s="46">
        <v>27881.962716898848</v>
      </c>
      <c r="N7945" s="45"/>
      <c r="O7945" s="46"/>
    </row>
    <row r="7946" spans="1:15" x14ac:dyDescent="0.2">
      <c r="A7946" s="11" t="str">
        <f t="shared" si="744"/>
        <v>5120006 - Alle regionerUnder 1 år</v>
      </c>
      <c r="B7946" s="12" t="str">
        <f t="shared" si="747"/>
        <v>512000</v>
      </c>
      <c r="C7946" s="14">
        <f t="shared" si="745"/>
        <v>0</v>
      </c>
      <c r="D7946" s="14">
        <f t="shared" si="746"/>
        <v>0</v>
      </c>
      <c r="E7946" s="19" t="str">
        <f t="shared" si="748"/>
        <v>512000 - Kokkearbejde (ekskl. køkkenchefarbejde)</v>
      </c>
      <c r="F7946" s="19" t="str">
        <f t="shared" si="749"/>
        <v>Under 1 år</v>
      </c>
      <c r="G7946" s="40" t="s">
        <v>516</v>
      </c>
      <c r="H7946" s="41" t="s">
        <v>190</v>
      </c>
      <c r="I7946" s="42" t="s">
        <v>11</v>
      </c>
      <c r="J7946" s="43" t="s">
        <v>13</v>
      </c>
      <c r="K7946" s="44">
        <v>953</v>
      </c>
      <c r="L7946" s="45">
        <v>25558.261821244447</v>
      </c>
      <c r="M7946" s="46">
        <v>26907.410064121505</v>
      </c>
      <c r="N7946" s="45"/>
      <c r="O7946" s="46"/>
    </row>
    <row r="7947" spans="1:15" x14ac:dyDescent="0.2">
      <c r="A7947" s="11" t="str">
        <f t="shared" si="744"/>
        <v>5120006 - Alle regioner1 år</v>
      </c>
      <c r="B7947" s="12" t="str">
        <f t="shared" si="747"/>
        <v>512000</v>
      </c>
      <c r="C7947" s="14">
        <f t="shared" si="745"/>
        <v>0</v>
      </c>
      <c r="D7947" s="14">
        <f t="shared" si="746"/>
        <v>0</v>
      </c>
      <c r="E7947" s="19" t="str">
        <f t="shared" si="748"/>
        <v>512000 - Kokkearbejde (ekskl. køkkenchefarbejde)</v>
      </c>
      <c r="F7947" s="19" t="str">
        <f t="shared" si="749"/>
        <v>1 år</v>
      </c>
      <c r="G7947" s="40" t="s">
        <v>516</v>
      </c>
      <c r="H7947" s="41" t="s">
        <v>190</v>
      </c>
      <c r="I7947" s="42" t="s">
        <v>11</v>
      </c>
      <c r="J7947" s="43" t="s">
        <v>22</v>
      </c>
      <c r="K7947" s="44">
        <v>533</v>
      </c>
      <c r="L7947" s="45">
        <v>26103.769663279363</v>
      </c>
      <c r="M7947" s="46">
        <v>27505.035211272883</v>
      </c>
      <c r="N7947" s="45"/>
      <c r="O7947" s="46"/>
    </row>
    <row r="7948" spans="1:15" x14ac:dyDescent="0.2">
      <c r="A7948" s="11" t="str">
        <f t="shared" si="744"/>
        <v>5120006 - Alle regioner2 år</v>
      </c>
      <c r="B7948" s="12" t="str">
        <f t="shared" si="747"/>
        <v>512000</v>
      </c>
      <c r="C7948" s="14">
        <f t="shared" si="745"/>
        <v>0</v>
      </c>
      <c r="D7948" s="14">
        <f t="shared" si="746"/>
        <v>0</v>
      </c>
      <c r="E7948" s="19" t="str">
        <f t="shared" si="748"/>
        <v>512000 - Kokkearbejde (ekskl. køkkenchefarbejde)</v>
      </c>
      <c r="F7948" s="19" t="str">
        <f t="shared" si="749"/>
        <v>2 år</v>
      </c>
      <c r="G7948" s="40" t="s">
        <v>516</v>
      </c>
      <c r="H7948" s="41" t="s">
        <v>190</v>
      </c>
      <c r="I7948" s="42" t="s">
        <v>11</v>
      </c>
      <c r="J7948" s="43" t="s">
        <v>23</v>
      </c>
      <c r="K7948" s="44">
        <v>444</v>
      </c>
      <c r="L7948" s="45">
        <v>27383.533773837615</v>
      </c>
      <c r="M7948" s="46">
        <v>28814.061058896626</v>
      </c>
      <c r="N7948" s="45"/>
      <c r="O7948" s="46"/>
    </row>
    <row r="7949" spans="1:15" x14ac:dyDescent="0.2">
      <c r="A7949" s="11" t="str">
        <f t="shared" si="744"/>
        <v>5120006 - Alle regioner3 år</v>
      </c>
      <c r="B7949" s="12" t="str">
        <f t="shared" si="747"/>
        <v>512000</v>
      </c>
      <c r="C7949" s="14">
        <f t="shared" si="745"/>
        <v>0</v>
      </c>
      <c r="D7949" s="14">
        <f t="shared" si="746"/>
        <v>0</v>
      </c>
      <c r="E7949" s="19" t="str">
        <f t="shared" si="748"/>
        <v>512000 - Kokkearbejde (ekskl. køkkenchefarbejde)</v>
      </c>
      <c r="F7949" s="19" t="str">
        <f t="shared" si="749"/>
        <v>3 år</v>
      </c>
      <c r="G7949" s="40" t="s">
        <v>516</v>
      </c>
      <c r="H7949" s="41" t="s">
        <v>190</v>
      </c>
      <c r="I7949" s="42" t="s">
        <v>11</v>
      </c>
      <c r="J7949" s="43" t="s">
        <v>14</v>
      </c>
      <c r="K7949" s="44">
        <v>442</v>
      </c>
      <c r="L7949" s="45">
        <v>27881.158435584039</v>
      </c>
      <c r="M7949" s="46">
        <v>29434.988257022516</v>
      </c>
      <c r="N7949" s="45"/>
      <c r="O7949" s="46"/>
    </row>
    <row r="7950" spans="1:15" x14ac:dyDescent="0.2">
      <c r="A7950" s="11" t="str">
        <f t="shared" si="744"/>
        <v>5120006 - Alle regioner4 år</v>
      </c>
      <c r="B7950" s="12" t="str">
        <f t="shared" si="747"/>
        <v>512000</v>
      </c>
      <c r="C7950" s="14">
        <f t="shared" si="745"/>
        <v>0</v>
      </c>
      <c r="D7950" s="14">
        <f t="shared" si="746"/>
        <v>0</v>
      </c>
      <c r="E7950" s="19" t="str">
        <f t="shared" si="748"/>
        <v>512000 - Kokkearbejde (ekskl. køkkenchefarbejde)</v>
      </c>
      <c r="F7950" s="19" t="str">
        <f t="shared" si="749"/>
        <v>4 år</v>
      </c>
      <c r="G7950" s="40" t="s">
        <v>516</v>
      </c>
      <c r="H7950" s="41" t="s">
        <v>190</v>
      </c>
      <c r="I7950" s="42" t="s">
        <v>11</v>
      </c>
      <c r="J7950" s="43" t="s">
        <v>24</v>
      </c>
      <c r="K7950" s="44">
        <v>402</v>
      </c>
      <c r="L7950" s="45">
        <v>28592.280345215648</v>
      </c>
      <c r="M7950" s="46">
        <v>30085.95305793783</v>
      </c>
      <c r="N7950" s="45"/>
      <c r="O7950" s="46"/>
    </row>
    <row r="7951" spans="1:15" x14ac:dyDescent="0.2">
      <c r="A7951" s="11" t="str">
        <f t="shared" si="744"/>
        <v>5120006 - Alle regioner5-9 år</v>
      </c>
      <c r="B7951" s="12" t="str">
        <f t="shared" si="747"/>
        <v>512000</v>
      </c>
      <c r="C7951" s="14">
        <f t="shared" si="745"/>
        <v>0</v>
      </c>
      <c r="D7951" s="14">
        <f t="shared" si="746"/>
        <v>0</v>
      </c>
      <c r="E7951" s="19" t="str">
        <f t="shared" si="748"/>
        <v>512000 - Kokkearbejde (ekskl. køkkenchefarbejde)</v>
      </c>
      <c r="F7951" s="19" t="str">
        <f t="shared" si="749"/>
        <v>5-9 år</v>
      </c>
      <c r="G7951" s="40" t="s">
        <v>516</v>
      </c>
      <c r="H7951" s="41" t="s">
        <v>190</v>
      </c>
      <c r="I7951" s="42" t="s">
        <v>11</v>
      </c>
      <c r="J7951" s="43" t="s">
        <v>15</v>
      </c>
      <c r="K7951" s="44">
        <v>1527</v>
      </c>
      <c r="L7951" s="45">
        <v>29152.914836852429</v>
      </c>
      <c r="M7951" s="46">
        <v>30697.093168933079</v>
      </c>
      <c r="N7951" s="45"/>
      <c r="O7951" s="46"/>
    </row>
    <row r="7952" spans="1:15" x14ac:dyDescent="0.2">
      <c r="A7952" s="11" t="str">
        <f t="shared" si="744"/>
        <v>5120006 - Alle regioner0-4 år</v>
      </c>
      <c r="B7952" s="12" t="str">
        <f t="shared" si="747"/>
        <v>512000</v>
      </c>
      <c r="C7952" s="14">
        <f t="shared" si="745"/>
        <v>0</v>
      </c>
      <c r="D7952" s="14">
        <f t="shared" si="746"/>
        <v>0</v>
      </c>
      <c r="E7952" s="19" t="str">
        <f t="shared" si="748"/>
        <v>512000 - Kokkearbejde (ekskl. køkkenchefarbejde)</v>
      </c>
      <c r="F7952" s="19" t="str">
        <f t="shared" si="749"/>
        <v>0-4 år</v>
      </c>
      <c r="G7952" s="40" t="s">
        <v>516</v>
      </c>
      <c r="H7952" s="41" t="s">
        <v>190</v>
      </c>
      <c r="I7952" s="42" t="s">
        <v>11</v>
      </c>
      <c r="J7952" s="43" t="s">
        <v>16</v>
      </c>
      <c r="K7952" s="44">
        <v>2774</v>
      </c>
      <c r="L7952" s="45">
        <v>26624.520956194126</v>
      </c>
      <c r="M7952" s="46">
        <v>28040.262487064756</v>
      </c>
      <c r="N7952" s="45"/>
      <c r="O7952" s="46"/>
    </row>
    <row r="7953" spans="1:15" x14ac:dyDescent="0.2">
      <c r="A7953" s="11" t="str">
        <f t="shared" si="744"/>
        <v>5120006 - Alle regioner10-14 år</v>
      </c>
      <c r="B7953" s="12" t="str">
        <f t="shared" si="747"/>
        <v>512000</v>
      </c>
      <c r="C7953" s="14">
        <f t="shared" si="745"/>
        <v>0</v>
      </c>
      <c r="D7953" s="14">
        <f t="shared" si="746"/>
        <v>0</v>
      </c>
      <c r="E7953" s="19" t="str">
        <f t="shared" si="748"/>
        <v>512000 - Kokkearbejde (ekskl. køkkenchefarbejde)</v>
      </c>
      <c r="F7953" s="19" t="str">
        <f t="shared" si="749"/>
        <v>10-14 år</v>
      </c>
      <c r="G7953" s="40" t="s">
        <v>516</v>
      </c>
      <c r="H7953" s="41" t="s">
        <v>190</v>
      </c>
      <c r="I7953" s="42" t="s">
        <v>11</v>
      </c>
      <c r="J7953" s="43" t="s">
        <v>17</v>
      </c>
      <c r="K7953" s="44">
        <v>1005</v>
      </c>
      <c r="L7953" s="45">
        <v>29946.976530044245</v>
      </c>
      <c r="M7953" s="46">
        <v>31611.144605393172</v>
      </c>
      <c r="N7953" s="45"/>
      <c r="O7953" s="46"/>
    </row>
    <row r="7954" spans="1:15" x14ac:dyDescent="0.2">
      <c r="A7954" s="11" t="str">
        <f t="shared" si="744"/>
        <v>5120006 - Alle regioner15-20 år</v>
      </c>
      <c r="B7954" s="12" t="str">
        <f t="shared" si="747"/>
        <v>512000</v>
      </c>
      <c r="C7954" s="14">
        <f t="shared" si="745"/>
        <v>0</v>
      </c>
      <c r="D7954" s="14">
        <f t="shared" si="746"/>
        <v>0</v>
      </c>
      <c r="E7954" s="19" t="str">
        <f t="shared" si="748"/>
        <v>512000 - Kokkearbejde (ekskl. køkkenchefarbejde)</v>
      </c>
      <c r="F7954" s="19" t="str">
        <f t="shared" si="749"/>
        <v>15-20 år</v>
      </c>
      <c r="G7954" s="40" t="s">
        <v>516</v>
      </c>
      <c r="H7954" s="41" t="s">
        <v>190</v>
      </c>
      <c r="I7954" s="42" t="s">
        <v>11</v>
      </c>
      <c r="J7954" s="43" t="s">
        <v>18</v>
      </c>
      <c r="K7954" s="44">
        <v>676</v>
      </c>
      <c r="L7954" s="45">
        <v>30131.437513798784</v>
      </c>
      <c r="M7954" s="46">
        <v>31715.380269852405</v>
      </c>
      <c r="N7954" s="45"/>
      <c r="O7954" s="46"/>
    </row>
    <row r="7955" spans="1:15" x14ac:dyDescent="0.2">
      <c r="A7955" s="11" t="str">
        <f t="shared" si="744"/>
        <v>5120006 - Alle regioner20-24 år</v>
      </c>
      <c r="B7955" s="12" t="str">
        <f t="shared" si="747"/>
        <v>512000</v>
      </c>
      <c r="C7955" s="14">
        <f t="shared" si="745"/>
        <v>0</v>
      </c>
      <c r="D7955" s="14">
        <f t="shared" si="746"/>
        <v>0</v>
      </c>
      <c r="E7955" s="19" t="str">
        <f t="shared" si="748"/>
        <v>512000 - Kokkearbejde (ekskl. køkkenchefarbejde)</v>
      </c>
      <c r="F7955" s="19" t="str">
        <f t="shared" si="749"/>
        <v>20-24 år</v>
      </c>
      <c r="G7955" s="40" t="s">
        <v>516</v>
      </c>
      <c r="H7955" s="41" t="s">
        <v>190</v>
      </c>
      <c r="I7955" s="42" t="s">
        <v>11</v>
      </c>
      <c r="J7955" s="43" t="s">
        <v>19</v>
      </c>
      <c r="K7955" s="44">
        <v>621</v>
      </c>
      <c r="L7955" s="45">
        <v>30324.827175335726</v>
      </c>
      <c r="M7955" s="46">
        <v>32065.47591732892</v>
      </c>
      <c r="N7955" s="45"/>
      <c r="O7955" s="46"/>
    </row>
    <row r="7956" spans="1:15" x14ac:dyDescent="0.2">
      <c r="A7956" s="11" t="str">
        <f t="shared" si="744"/>
        <v>5120006 - Alle regioner25 år og derover</v>
      </c>
      <c r="B7956" s="12" t="str">
        <f t="shared" si="747"/>
        <v>512000</v>
      </c>
      <c r="C7956" s="14">
        <f t="shared" si="745"/>
        <v>0</v>
      </c>
      <c r="D7956" s="14">
        <f t="shared" si="746"/>
        <v>0</v>
      </c>
      <c r="E7956" s="19" t="str">
        <f t="shared" si="748"/>
        <v>512000 - Kokkearbejde (ekskl. køkkenchefarbejde)</v>
      </c>
      <c r="F7956" s="19" t="str">
        <f t="shared" si="749"/>
        <v>25 år og derover</v>
      </c>
      <c r="G7956" s="40" t="s">
        <v>516</v>
      </c>
      <c r="H7956" s="41" t="s">
        <v>190</v>
      </c>
      <c r="I7956" s="42" t="s">
        <v>11</v>
      </c>
      <c r="J7956" s="43" t="s">
        <v>9</v>
      </c>
      <c r="K7956" s="44">
        <v>1525</v>
      </c>
      <c r="L7956" s="45">
        <v>30125.851529369535</v>
      </c>
      <c r="M7956" s="46">
        <v>31711.071222254875</v>
      </c>
      <c r="N7956" s="45"/>
      <c r="O7956" s="46"/>
    </row>
    <row r="7957" spans="1:15" x14ac:dyDescent="0.2">
      <c r="A7957" s="11" t="str">
        <f t="shared" si="744"/>
        <v>5120006 - Alle regionerAlle uanset erf.</v>
      </c>
      <c r="B7957" s="12" t="str">
        <f t="shared" si="747"/>
        <v>512000</v>
      </c>
      <c r="C7957" s="14">
        <f t="shared" si="745"/>
        <v>0</v>
      </c>
      <c r="D7957" s="14">
        <f t="shared" si="746"/>
        <v>0</v>
      </c>
      <c r="E7957" s="19" t="str">
        <f t="shared" si="748"/>
        <v>512000 - Kokkearbejde (ekskl. køkkenchefarbejde)</v>
      </c>
      <c r="F7957" s="19" t="str">
        <f t="shared" si="749"/>
        <v>Alle uanset erf.</v>
      </c>
      <c r="G7957" s="40" t="s">
        <v>516</v>
      </c>
      <c r="H7957" s="41" t="s">
        <v>190</v>
      </c>
      <c r="I7957" s="42" t="s">
        <v>11</v>
      </c>
      <c r="J7957" s="43" t="s">
        <v>10</v>
      </c>
      <c r="K7957" s="44">
        <v>8128</v>
      </c>
      <c r="L7957" s="45">
        <v>28773.967869968357</v>
      </c>
      <c r="M7957" s="46">
        <v>30308.42859683331</v>
      </c>
      <c r="N7957" s="45"/>
      <c r="O7957" s="46"/>
    </row>
    <row r="7958" spans="1:15" x14ac:dyDescent="0.2">
      <c r="A7958" s="11" t="str">
        <f t="shared" si="744"/>
        <v>5131001 - Region HovedstadenUnder 1 år</v>
      </c>
      <c r="B7958" s="12" t="str">
        <f t="shared" si="747"/>
        <v>513100</v>
      </c>
      <c r="C7958" s="14">
        <f t="shared" si="745"/>
        <v>0</v>
      </c>
      <c r="D7958" s="14">
        <f t="shared" si="746"/>
        <v>0</v>
      </c>
      <c r="E7958" s="19" t="str">
        <f t="shared" si="748"/>
        <v>513100 - Tjenerarbejde</v>
      </c>
      <c r="F7958" s="19" t="str">
        <f t="shared" si="749"/>
        <v>Under 1 år</v>
      </c>
      <c r="G7958" s="40" t="s">
        <v>516</v>
      </c>
      <c r="H7958" s="41" t="s">
        <v>191</v>
      </c>
      <c r="I7958" s="42" t="s">
        <v>8</v>
      </c>
      <c r="J7958" s="43" t="s">
        <v>13</v>
      </c>
      <c r="K7958" s="44">
        <v>1172</v>
      </c>
      <c r="L7958" s="45">
        <v>26244.493737678</v>
      </c>
      <c r="M7958" s="46">
        <v>27670.619393649671</v>
      </c>
      <c r="N7958" s="45"/>
      <c r="O7958" s="46"/>
    </row>
    <row r="7959" spans="1:15" x14ac:dyDescent="0.2">
      <c r="A7959" s="11" t="str">
        <f t="shared" si="744"/>
        <v>5131001 - Region Hovedstaden1 år</v>
      </c>
      <c r="B7959" s="12" t="str">
        <f t="shared" si="747"/>
        <v>513100</v>
      </c>
      <c r="C7959" s="14">
        <f t="shared" si="745"/>
        <v>0</v>
      </c>
      <c r="D7959" s="14">
        <f t="shared" si="746"/>
        <v>0</v>
      </c>
      <c r="E7959" s="19" t="str">
        <f t="shared" si="748"/>
        <v>513100 - Tjenerarbejde</v>
      </c>
      <c r="F7959" s="19" t="str">
        <f t="shared" si="749"/>
        <v>1 år</v>
      </c>
      <c r="G7959" s="40" t="s">
        <v>516</v>
      </c>
      <c r="H7959" s="41" t="s">
        <v>191</v>
      </c>
      <c r="I7959" s="42" t="s">
        <v>8</v>
      </c>
      <c r="J7959" s="43" t="s">
        <v>22</v>
      </c>
      <c r="K7959" s="44">
        <v>604</v>
      </c>
      <c r="L7959" s="45">
        <v>27052.006281383477</v>
      </c>
      <c r="M7959" s="46">
        <v>28516.348836700421</v>
      </c>
      <c r="N7959" s="45"/>
      <c r="O7959" s="46"/>
    </row>
    <row r="7960" spans="1:15" x14ac:dyDescent="0.2">
      <c r="A7960" s="11" t="str">
        <f t="shared" si="744"/>
        <v>5131001 - Region Hovedstaden2 år</v>
      </c>
      <c r="B7960" s="12" t="str">
        <f t="shared" si="747"/>
        <v>513100</v>
      </c>
      <c r="C7960" s="14">
        <f t="shared" si="745"/>
        <v>0</v>
      </c>
      <c r="D7960" s="14">
        <f t="shared" si="746"/>
        <v>0</v>
      </c>
      <c r="E7960" s="19" t="str">
        <f t="shared" si="748"/>
        <v>513100 - Tjenerarbejde</v>
      </c>
      <c r="F7960" s="19" t="str">
        <f t="shared" si="749"/>
        <v>2 år</v>
      </c>
      <c r="G7960" s="40" t="s">
        <v>516</v>
      </c>
      <c r="H7960" s="41" t="s">
        <v>191</v>
      </c>
      <c r="I7960" s="42" t="s">
        <v>8</v>
      </c>
      <c r="J7960" s="43" t="s">
        <v>23</v>
      </c>
      <c r="K7960" s="44">
        <v>459</v>
      </c>
      <c r="L7960" s="45">
        <v>29006.533119031279</v>
      </c>
      <c r="M7960" s="46">
        <v>30568.484070528724</v>
      </c>
      <c r="N7960" s="45"/>
      <c r="O7960" s="46"/>
    </row>
    <row r="7961" spans="1:15" x14ac:dyDescent="0.2">
      <c r="A7961" s="11" t="str">
        <f t="shared" si="744"/>
        <v>5131001 - Region Hovedstaden3 år</v>
      </c>
      <c r="B7961" s="12" t="str">
        <f t="shared" si="747"/>
        <v>513100</v>
      </c>
      <c r="C7961" s="14">
        <f t="shared" si="745"/>
        <v>0</v>
      </c>
      <c r="D7961" s="14">
        <f t="shared" si="746"/>
        <v>0</v>
      </c>
      <c r="E7961" s="19" t="str">
        <f t="shared" si="748"/>
        <v>513100 - Tjenerarbejde</v>
      </c>
      <c r="F7961" s="19" t="str">
        <f t="shared" si="749"/>
        <v>3 år</v>
      </c>
      <c r="G7961" s="40" t="s">
        <v>516</v>
      </c>
      <c r="H7961" s="41" t="s">
        <v>191</v>
      </c>
      <c r="I7961" s="42" t="s">
        <v>8</v>
      </c>
      <c r="J7961" s="43" t="s">
        <v>14</v>
      </c>
      <c r="K7961" s="44">
        <v>391</v>
      </c>
      <c r="L7961" s="45">
        <v>28573.956365984996</v>
      </c>
      <c r="M7961" s="46">
        <v>30124.002486120524</v>
      </c>
      <c r="N7961" s="45"/>
      <c r="O7961" s="46"/>
    </row>
    <row r="7962" spans="1:15" x14ac:dyDescent="0.2">
      <c r="A7962" s="11" t="str">
        <f t="shared" si="744"/>
        <v>5131001 - Region Hovedstaden4 år</v>
      </c>
      <c r="B7962" s="12" t="str">
        <f t="shared" si="747"/>
        <v>513100</v>
      </c>
      <c r="C7962" s="14">
        <f t="shared" si="745"/>
        <v>0</v>
      </c>
      <c r="D7962" s="14">
        <f t="shared" si="746"/>
        <v>0</v>
      </c>
      <c r="E7962" s="19" t="str">
        <f t="shared" si="748"/>
        <v>513100 - Tjenerarbejde</v>
      </c>
      <c r="F7962" s="19" t="str">
        <f t="shared" si="749"/>
        <v>4 år</v>
      </c>
      <c r="G7962" s="40" t="s">
        <v>516</v>
      </c>
      <c r="H7962" s="41" t="s">
        <v>191</v>
      </c>
      <c r="I7962" s="42" t="s">
        <v>8</v>
      </c>
      <c r="J7962" s="43" t="s">
        <v>24</v>
      </c>
      <c r="K7962" s="44">
        <v>302</v>
      </c>
      <c r="L7962" s="45">
        <v>28073.60317604482</v>
      </c>
      <c r="M7962" s="46">
        <v>29540.179975990948</v>
      </c>
      <c r="N7962" s="45"/>
      <c r="O7962" s="46"/>
    </row>
    <row r="7963" spans="1:15" x14ac:dyDescent="0.2">
      <c r="A7963" s="11" t="str">
        <f t="shared" si="744"/>
        <v>5131001 - Region Hovedstaden5-9 år</v>
      </c>
      <c r="B7963" s="12" t="str">
        <f t="shared" si="747"/>
        <v>513100</v>
      </c>
      <c r="C7963" s="14">
        <f t="shared" si="745"/>
        <v>0</v>
      </c>
      <c r="D7963" s="14">
        <f t="shared" si="746"/>
        <v>0</v>
      </c>
      <c r="E7963" s="19" t="str">
        <f t="shared" si="748"/>
        <v>513100 - Tjenerarbejde</v>
      </c>
      <c r="F7963" s="19" t="str">
        <f t="shared" si="749"/>
        <v>5-9 år</v>
      </c>
      <c r="G7963" s="40" t="s">
        <v>516</v>
      </c>
      <c r="H7963" s="41" t="s">
        <v>191</v>
      </c>
      <c r="I7963" s="42" t="s">
        <v>8</v>
      </c>
      <c r="J7963" s="43" t="s">
        <v>15</v>
      </c>
      <c r="K7963" s="44">
        <v>794</v>
      </c>
      <c r="L7963" s="45">
        <v>29324.487457252697</v>
      </c>
      <c r="M7963" s="46">
        <v>30873.644229203182</v>
      </c>
      <c r="N7963" s="45"/>
      <c r="O7963" s="46"/>
    </row>
    <row r="7964" spans="1:15" x14ac:dyDescent="0.2">
      <c r="A7964" s="11" t="str">
        <f t="shared" si="744"/>
        <v>5131001 - Region Hovedstaden0-4 år</v>
      </c>
      <c r="B7964" s="12" t="str">
        <f t="shared" si="747"/>
        <v>513100</v>
      </c>
      <c r="C7964" s="14">
        <f t="shared" si="745"/>
        <v>0</v>
      </c>
      <c r="D7964" s="14">
        <f t="shared" si="746"/>
        <v>0</v>
      </c>
      <c r="E7964" s="19" t="str">
        <f t="shared" si="748"/>
        <v>513100 - Tjenerarbejde</v>
      </c>
      <c r="F7964" s="19" t="str">
        <f t="shared" si="749"/>
        <v>0-4 år</v>
      </c>
      <c r="G7964" s="40" t="s">
        <v>516</v>
      </c>
      <c r="H7964" s="41" t="s">
        <v>191</v>
      </c>
      <c r="I7964" s="42" t="s">
        <v>8</v>
      </c>
      <c r="J7964" s="43" t="s">
        <v>16</v>
      </c>
      <c r="K7964" s="44">
        <v>2928</v>
      </c>
      <c r="L7964" s="45">
        <v>27351.119579093298</v>
      </c>
      <c r="M7964" s="46">
        <v>28881.443155590307</v>
      </c>
      <c r="N7964" s="45"/>
      <c r="O7964" s="46"/>
    </row>
    <row r="7965" spans="1:15" x14ac:dyDescent="0.2">
      <c r="A7965" s="11" t="str">
        <f t="shared" si="744"/>
        <v>5131001 - Region Hovedstaden10-14 år</v>
      </c>
      <c r="B7965" s="12" t="str">
        <f t="shared" si="747"/>
        <v>513100</v>
      </c>
      <c r="C7965" s="14">
        <f t="shared" si="745"/>
        <v>0</v>
      </c>
      <c r="D7965" s="14">
        <f t="shared" si="746"/>
        <v>0</v>
      </c>
      <c r="E7965" s="19" t="str">
        <f t="shared" si="748"/>
        <v>513100 - Tjenerarbejde</v>
      </c>
      <c r="F7965" s="19" t="str">
        <f t="shared" si="749"/>
        <v>10-14 år</v>
      </c>
      <c r="G7965" s="40" t="s">
        <v>516</v>
      </c>
      <c r="H7965" s="41" t="s">
        <v>191</v>
      </c>
      <c r="I7965" s="42" t="s">
        <v>8</v>
      </c>
      <c r="J7965" s="43" t="s">
        <v>17</v>
      </c>
      <c r="K7965" s="44">
        <v>345</v>
      </c>
      <c r="L7965" s="45">
        <v>30851.232627131183</v>
      </c>
      <c r="M7965" s="46">
        <v>32462.913954140171</v>
      </c>
      <c r="N7965" s="45"/>
      <c r="O7965" s="46"/>
    </row>
    <row r="7966" spans="1:15" x14ac:dyDescent="0.2">
      <c r="A7966" s="11" t="str">
        <f t="shared" si="744"/>
        <v>5131001 - Region Hovedstaden15-20 år</v>
      </c>
      <c r="B7966" s="12" t="str">
        <f t="shared" si="747"/>
        <v>513100</v>
      </c>
      <c r="C7966" s="14">
        <f t="shared" si="745"/>
        <v>0</v>
      </c>
      <c r="D7966" s="14">
        <f t="shared" si="746"/>
        <v>0</v>
      </c>
      <c r="E7966" s="19" t="str">
        <f t="shared" si="748"/>
        <v>513100 - Tjenerarbejde</v>
      </c>
      <c r="F7966" s="19" t="str">
        <f t="shared" si="749"/>
        <v>15-20 år</v>
      </c>
      <c r="G7966" s="40" t="s">
        <v>516</v>
      </c>
      <c r="H7966" s="41" t="s">
        <v>191</v>
      </c>
      <c r="I7966" s="42" t="s">
        <v>8</v>
      </c>
      <c r="J7966" s="43" t="s">
        <v>18</v>
      </c>
      <c r="K7966" s="44">
        <v>187</v>
      </c>
      <c r="L7966" s="45">
        <v>31842.149164328461</v>
      </c>
      <c r="M7966" s="46">
        <v>33505.596386688441</v>
      </c>
      <c r="N7966" s="45"/>
      <c r="O7966" s="46"/>
    </row>
    <row r="7967" spans="1:15" x14ac:dyDescent="0.2">
      <c r="A7967" s="11" t="str">
        <f t="shared" si="744"/>
        <v>5131001 - Region Hovedstaden20-24 år</v>
      </c>
      <c r="B7967" s="12" t="str">
        <f t="shared" si="747"/>
        <v>513100</v>
      </c>
      <c r="C7967" s="14">
        <f t="shared" si="745"/>
        <v>0</v>
      </c>
      <c r="D7967" s="14">
        <f t="shared" si="746"/>
        <v>0</v>
      </c>
      <c r="E7967" s="19" t="str">
        <f t="shared" si="748"/>
        <v>513100 - Tjenerarbejde</v>
      </c>
      <c r="F7967" s="19" t="str">
        <f t="shared" si="749"/>
        <v>20-24 år</v>
      </c>
      <c r="G7967" s="40" t="s">
        <v>516</v>
      </c>
      <c r="H7967" s="41" t="s">
        <v>191</v>
      </c>
      <c r="I7967" s="42" t="s">
        <v>8</v>
      </c>
      <c r="J7967" s="43" t="s">
        <v>19</v>
      </c>
      <c r="K7967" s="44">
        <v>170</v>
      </c>
      <c r="L7967" s="45">
        <v>30984.609109417761</v>
      </c>
      <c r="M7967" s="46">
        <v>32603.258079780302</v>
      </c>
      <c r="N7967" s="45"/>
      <c r="O7967" s="46"/>
    </row>
    <row r="7968" spans="1:15" x14ac:dyDescent="0.2">
      <c r="A7968" s="11" t="str">
        <f t="shared" si="744"/>
        <v>5131001 - Region Hovedstaden25 år og derover</v>
      </c>
      <c r="B7968" s="12" t="str">
        <f t="shared" si="747"/>
        <v>513100</v>
      </c>
      <c r="C7968" s="14">
        <f t="shared" si="745"/>
        <v>0</v>
      </c>
      <c r="D7968" s="14">
        <f t="shared" si="746"/>
        <v>0</v>
      </c>
      <c r="E7968" s="19" t="str">
        <f t="shared" si="748"/>
        <v>513100 - Tjenerarbejde</v>
      </c>
      <c r="F7968" s="19" t="str">
        <f t="shared" si="749"/>
        <v>25 år og derover</v>
      </c>
      <c r="G7968" s="40" t="s">
        <v>516</v>
      </c>
      <c r="H7968" s="41" t="s">
        <v>191</v>
      </c>
      <c r="I7968" s="42" t="s">
        <v>8</v>
      </c>
      <c r="J7968" s="43" t="s">
        <v>9</v>
      </c>
      <c r="K7968" s="44">
        <v>361</v>
      </c>
      <c r="L7968" s="45">
        <v>30164.922067795629</v>
      </c>
      <c r="M7968" s="46">
        <v>31797.667564102921</v>
      </c>
      <c r="N7968" s="45"/>
      <c r="O7968" s="46"/>
    </row>
    <row r="7969" spans="1:15" x14ac:dyDescent="0.2">
      <c r="A7969" s="11" t="str">
        <f t="shared" si="744"/>
        <v>5131001 - Region HovedstadenAlle uanset erf.</v>
      </c>
      <c r="B7969" s="12" t="str">
        <f t="shared" si="747"/>
        <v>513100</v>
      </c>
      <c r="C7969" s="14">
        <f t="shared" si="745"/>
        <v>0</v>
      </c>
      <c r="D7969" s="14">
        <f t="shared" si="746"/>
        <v>0</v>
      </c>
      <c r="E7969" s="19" t="str">
        <f t="shared" si="748"/>
        <v>513100 - Tjenerarbejde</v>
      </c>
      <c r="F7969" s="19" t="str">
        <f t="shared" si="749"/>
        <v>Alle uanset erf.</v>
      </c>
      <c r="G7969" s="40" t="s">
        <v>516</v>
      </c>
      <c r="H7969" s="41" t="s">
        <v>191</v>
      </c>
      <c r="I7969" s="42" t="s">
        <v>8</v>
      </c>
      <c r="J7969" s="43" t="s">
        <v>10</v>
      </c>
      <c r="K7969" s="44">
        <v>4785</v>
      </c>
      <c r="L7969" s="45">
        <v>28638.094428615805</v>
      </c>
      <c r="M7969" s="46">
        <v>30164.428029595863</v>
      </c>
      <c r="N7969" s="45"/>
      <c r="O7969" s="46"/>
    </row>
    <row r="7970" spans="1:15" x14ac:dyDescent="0.2">
      <c r="A7970" s="11" t="str">
        <f t="shared" si="744"/>
        <v>5131002 - Region SjællandUnder 1 år</v>
      </c>
      <c r="B7970" s="12" t="str">
        <f t="shared" si="747"/>
        <v>513100</v>
      </c>
      <c r="C7970" s="14">
        <f t="shared" si="745"/>
        <v>0</v>
      </c>
      <c r="D7970" s="14">
        <f t="shared" si="746"/>
        <v>0</v>
      </c>
      <c r="E7970" s="19" t="str">
        <f t="shared" si="748"/>
        <v>513100 - Tjenerarbejde</v>
      </c>
      <c r="F7970" s="19" t="str">
        <f t="shared" si="749"/>
        <v>Under 1 år</v>
      </c>
      <c r="G7970" s="40" t="s">
        <v>516</v>
      </c>
      <c r="H7970" s="41" t="s">
        <v>191</v>
      </c>
      <c r="I7970" s="42" t="s">
        <v>20</v>
      </c>
      <c r="J7970" s="43" t="s">
        <v>13</v>
      </c>
      <c r="K7970" s="44">
        <v>264</v>
      </c>
      <c r="L7970" s="45">
        <v>25447.45540043035</v>
      </c>
      <c r="M7970" s="46">
        <v>26776.841139549888</v>
      </c>
      <c r="N7970" s="45"/>
      <c r="O7970" s="46"/>
    </row>
    <row r="7971" spans="1:15" x14ac:dyDescent="0.2">
      <c r="A7971" s="11" t="str">
        <f t="shared" si="744"/>
        <v>5131002 - Region Sjælland1 år</v>
      </c>
      <c r="B7971" s="12" t="str">
        <f t="shared" si="747"/>
        <v>513100</v>
      </c>
      <c r="C7971" s="14">
        <f t="shared" si="745"/>
        <v>0</v>
      </c>
      <c r="D7971" s="14">
        <f t="shared" si="746"/>
        <v>0</v>
      </c>
      <c r="E7971" s="19" t="str">
        <f t="shared" si="748"/>
        <v>513100 - Tjenerarbejde</v>
      </c>
      <c r="F7971" s="19" t="str">
        <f t="shared" si="749"/>
        <v>1 år</v>
      </c>
      <c r="G7971" s="40" t="s">
        <v>516</v>
      </c>
      <c r="H7971" s="41" t="s">
        <v>191</v>
      </c>
      <c r="I7971" s="42" t="s">
        <v>20</v>
      </c>
      <c r="J7971" s="43" t="s">
        <v>22</v>
      </c>
      <c r="K7971" s="44">
        <v>100</v>
      </c>
      <c r="L7971" s="45">
        <v>25347.375178473649</v>
      </c>
      <c r="M7971" s="46">
        <v>26671.532684838923</v>
      </c>
      <c r="N7971" s="45"/>
      <c r="O7971" s="46"/>
    </row>
    <row r="7972" spans="1:15" x14ac:dyDescent="0.2">
      <c r="A7972" s="11" t="str">
        <f t="shared" si="744"/>
        <v>5131002 - Region Sjælland2 år</v>
      </c>
      <c r="B7972" s="12" t="str">
        <f t="shared" si="747"/>
        <v>513100</v>
      </c>
      <c r="C7972" s="14">
        <f t="shared" si="745"/>
        <v>0</v>
      </c>
      <c r="D7972" s="14">
        <f t="shared" si="746"/>
        <v>0</v>
      </c>
      <c r="E7972" s="19" t="str">
        <f t="shared" si="748"/>
        <v>513100 - Tjenerarbejde</v>
      </c>
      <c r="F7972" s="19" t="str">
        <f t="shared" si="749"/>
        <v>2 år</v>
      </c>
      <c r="G7972" s="40" t="s">
        <v>516</v>
      </c>
      <c r="H7972" s="41" t="s">
        <v>191</v>
      </c>
      <c r="I7972" s="42" t="s">
        <v>20</v>
      </c>
      <c r="J7972" s="43" t="s">
        <v>23</v>
      </c>
      <c r="K7972" s="44">
        <v>64</v>
      </c>
      <c r="L7972" s="45">
        <v>26502.418281417296</v>
      </c>
      <c r="M7972" s="46">
        <v>27886.915723739221</v>
      </c>
      <c r="N7972" s="45"/>
      <c r="O7972" s="46"/>
    </row>
    <row r="7973" spans="1:15" x14ac:dyDescent="0.2">
      <c r="A7973" s="11" t="str">
        <f t="shared" si="744"/>
        <v>5131002 - Region Sjælland3 år</v>
      </c>
      <c r="B7973" s="12" t="str">
        <f t="shared" si="747"/>
        <v>513100</v>
      </c>
      <c r="C7973" s="14">
        <f t="shared" si="745"/>
        <v>0</v>
      </c>
      <c r="D7973" s="14">
        <f t="shared" si="746"/>
        <v>0</v>
      </c>
      <c r="E7973" s="19" t="str">
        <f t="shared" si="748"/>
        <v>513100 - Tjenerarbejde</v>
      </c>
      <c r="F7973" s="19" t="str">
        <f t="shared" si="749"/>
        <v>3 år</v>
      </c>
      <c r="G7973" s="40" t="s">
        <v>516</v>
      </c>
      <c r="H7973" s="41" t="s">
        <v>191</v>
      </c>
      <c r="I7973" s="42" t="s">
        <v>20</v>
      </c>
      <c r="J7973" s="43" t="s">
        <v>14</v>
      </c>
      <c r="K7973" s="44">
        <v>61</v>
      </c>
      <c r="L7973" s="45">
        <v>28119.847359196046</v>
      </c>
      <c r="M7973" s="46">
        <v>29682.480976379764</v>
      </c>
      <c r="N7973" s="45"/>
      <c r="O7973" s="46"/>
    </row>
    <row r="7974" spans="1:15" x14ac:dyDescent="0.2">
      <c r="A7974" s="11" t="str">
        <f t="shared" si="744"/>
        <v>5131002 - Region Sjælland4 år</v>
      </c>
      <c r="B7974" s="12" t="str">
        <f t="shared" si="747"/>
        <v>513100</v>
      </c>
      <c r="C7974" s="14">
        <f t="shared" si="745"/>
        <v>0</v>
      </c>
      <c r="D7974" s="14">
        <f t="shared" si="746"/>
        <v>0</v>
      </c>
      <c r="E7974" s="19" t="str">
        <f t="shared" si="748"/>
        <v>513100 - Tjenerarbejde</v>
      </c>
      <c r="F7974" s="19" t="str">
        <f t="shared" si="749"/>
        <v>4 år</v>
      </c>
      <c r="G7974" s="40" t="s">
        <v>516</v>
      </c>
      <c r="H7974" s="41" t="s">
        <v>191</v>
      </c>
      <c r="I7974" s="42" t="s">
        <v>20</v>
      </c>
      <c r="J7974" s="43" t="s">
        <v>24</v>
      </c>
      <c r="K7974" s="44">
        <v>39</v>
      </c>
      <c r="L7974" s="45">
        <v>26547.744336274951</v>
      </c>
      <c r="M7974" s="46">
        <v>27934.609630705865</v>
      </c>
      <c r="N7974" s="45"/>
      <c r="O7974" s="46"/>
    </row>
    <row r="7975" spans="1:15" x14ac:dyDescent="0.2">
      <c r="A7975" s="11" t="str">
        <f t="shared" si="744"/>
        <v>5131002 - Region Sjælland5-9 år</v>
      </c>
      <c r="B7975" s="12" t="str">
        <f t="shared" si="747"/>
        <v>513100</v>
      </c>
      <c r="C7975" s="14">
        <f t="shared" si="745"/>
        <v>0</v>
      </c>
      <c r="D7975" s="14">
        <f t="shared" si="746"/>
        <v>0</v>
      </c>
      <c r="E7975" s="19" t="str">
        <f t="shared" si="748"/>
        <v>513100 - Tjenerarbejde</v>
      </c>
      <c r="F7975" s="19" t="str">
        <f t="shared" si="749"/>
        <v>5-9 år</v>
      </c>
      <c r="G7975" s="40" t="s">
        <v>516</v>
      </c>
      <c r="H7975" s="41" t="s">
        <v>191</v>
      </c>
      <c r="I7975" s="42" t="s">
        <v>20</v>
      </c>
      <c r="J7975" s="43" t="s">
        <v>15</v>
      </c>
      <c r="K7975" s="44">
        <v>81</v>
      </c>
      <c r="L7975" s="45">
        <v>29372.81568136406</v>
      </c>
      <c r="M7975" s="46">
        <v>30907.263887290839</v>
      </c>
      <c r="N7975" s="45"/>
      <c r="O7975" s="46"/>
    </row>
    <row r="7976" spans="1:15" x14ac:dyDescent="0.2">
      <c r="A7976" s="11" t="str">
        <f t="shared" si="744"/>
        <v>5131002 - Region Sjælland0-4 år</v>
      </c>
      <c r="B7976" s="12" t="str">
        <f t="shared" si="747"/>
        <v>513100</v>
      </c>
      <c r="C7976" s="14">
        <f t="shared" si="745"/>
        <v>0</v>
      </c>
      <c r="D7976" s="14">
        <f t="shared" si="746"/>
        <v>0</v>
      </c>
      <c r="E7976" s="19" t="str">
        <f t="shared" si="748"/>
        <v>513100 - Tjenerarbejde</v>
      </c>
      <c r="F7976" s="19" t="str">
        <f t="shared" si="749"/>
        <v>0-4 år</v>
      </c>
      <c r="G7976" s="40" t="s">
        <v>516</v>
      </c>
      <c r="H7976" s="41" t="s">
        <v>191</v>
      </c>
      <c r="I7976" s="42" t="s">
        <v>20</v>
      </c>
      <c r="J7976" s="43" t="s">
        <v>16</v>
      </c>
      <c r="K7976" s="44">
        <v>528</v>
      </c>
      <c r="L7976" s="45">
        <v>25681.513646675859</v>
      </c>
      <c r="M7976" s="46">
        <v>27023.126686709613</v>
      </c>
      <c r="N7976" s="45"/>
      <c r="O7976" s="46"/>
    </row>
    <row r="7977" spans="1:15" x14ac:dyDescent="0.2">
      <c r="A7977" s="11" t="str">
        <f t="shared" si="744"/>
        <v>5131002 - Region Sjælland10-14 år</v>
      </c>
      <c r="B7977" s="12" t="str">
        <f t="shared" si="747"/>
        <v>513100</v>
      </c>
      <c r="C7977" s="14">
        <f t="shared" si="745"/>
        <v>0</v>
      </c>
      <c r="D7977" s="14">
        <f t="shared" si="746"/>
        <v>0</v>
      </c>
      <c r="E7977" s="19" t="str">
        <f t="shared" si="748"/>
        <v>513100 - Tjenerarbejde</v>
      </c>
      <c r="F7977" s="19" t="str">
        <f t="shared" si="749"/>
        <v>10-14 år</v>
      </c>
      <c r="G7977" s="40" t="s">
        <v>516</v>
      </c>
      <c r="H7977" s="41" t="s">
        <v>191</v>
      </c>
      <c r="I7977" s="42" t="s">
        <v>20</v>
      </c>
      <c r="J7977" s="43" t="s">
        <v>17</v>
      </c>
      <c r="K7977" s="44">
        <v>29</v>
      </c>
      <c r="L7977" s="45">
        <v>24455.126977805769</v>
      </c>
      <c r="M7977" s="46">
        <v>25732.673064087649</v>
      </c>
      <c r="N7977" s="45"/>
      <c r="O7977" s="46"/>
    </row>
    <row r="7978" spans="1:15" x14ac:dyDescent="0.2">
      <c r="A7978" s="11" t="str">
        <f t="shared" si="744"/>
        <v>5131002 - Region Sjælland15-20 år</v>
      </c>
      <c r="B7978" s="12" t="str">
        <f t="shared" si="747"/>
        <v>513100</v>
      </c>
      <c r="C7978" s="14">
        <f t="shared" si="745"/>
        <v>0</v>
      </c>
      <c r="D7978" s="14">
        <f t="shared" si="746"/>
        <v>0</v>
      </c>
      <c r="E7978" s="19" t="str">
        <f t="shared" si="748"/>
        <v>513100 - Tjenerarbejde</v>
      </c>
      <c r="F7978" s="19" t="str">
        <f t="shared" si="749"/>
        <v>15-20 år</v>
      </c>
      <c r="G7978" s="40" t="s">
        <v>516</v>
      </c>
      <c r="H7978" s="41" t="s">
        <v>191</v>
      </c>
      <c r="I7978" s="42" t="s">
        <v>20</v>
      </c>
      <c r="J7978" s="43" t="s">
        <v>18</v>
      </c>
      <c r="K7978" s="44">
        <v>31</v>
      </c>
      <c r="L7978" s="45">
        <v>29819.86402952865</v>
      </c>
      <c r="M7978" s="46">
        <v>31377.666228591297</v>
      </c>
      <c r="N7978" s="45"/>
      <c r="O7978" s="46"/>
    </row>
    <row r="7979" spans="1:15" x14ac:dyDescent="0.2">
      <c r="A7979" s="11" t="str">
        <f t="shared" si="744"/>
        <v>5131002 - Region Sjælland20-24 år</v>
      </c>
      <c r="B7979" s="12" t="str">
        <f t="shared" si="747"/>
        <v>513100</v>
      </c>
      <c r="C7979" s="14">
        <f t="shared" si="745"/>
        <v>0</v>
      </c>
      <c r="D7979" s="14">
        <f t="shared" si="746"/>
        <v>0</v>
      </c>
      <c r="E7979" s="19" t="str">
        <f t="shared" si="748"/>
        <v>513100 - Tjenerarbejde</v>
      </c>
      <c r="F7979" s="19" t="str">
        <f t="shared" si="749"/>
        <v>20-24 år</v>
      </c>
      <c r="G7979" s="40" t="s">
        <v>516</v>
      </c>
      <c r="H7979" s="41" t="s">
        <v>191</v>
      </c>
      <c r="I7979" s="42" t="s">
        <v>20</v>
      </c>
      <c r="J7979" s="43" t="s">
        <v>19</v>
      </c>
      <c r="K7979" s="44">
        <v>29</v>
      </c>
      <c r="L7979" s="45">
        <v>30612.369286797555</v>
      </c>
      <c r="M7979" s="46">
        <v>32211.572292762597</v>
      </c>
      <c r="N7979" s="45"/>
      <c r="O7979" s="46"/>
    </row>
    <row r="7980" spans="1:15" x14ac:dyDescent="0.2">
      <c r="A7980" s="11" t="str">
        <f t="shared" si="744"/>
        <v>5131002 - Region Sjælland25 år og derover</v>
      </c>
      <c r="B7980" s="12" t="str">
        <f t="shared" si="747"/>
        <v>513100</v>
      </c>
      <c r="C7980" s="14">
        <f t="shared" si="745"/>
        <v>0</v>
      </c>
      <c r="D7980" s="14">
        <f t="shared" si="746"/>
        <v>0</v>
      </c>
      <c r="E7980" s="19" t="str">
        <f t="shared" si="748"/>
        <v>513100 - Tjenerarbejde</v>
      </c>
      <c r="F7980" s="19" t="str">
        <f t="shared" si="749"/>
        <v>25 år og derover</v>
      </c>
      <c r="G7980" s="40" t="s">
        <v>516</v>
      </c>
      <c r="H7980" s="41" t="s">
        <v>191</v>
      </c>
      <c r="I7980" s="42" t="s">
        <v>20</v>
      </c>
      <c r="J7980" s="43" t="s">
        <v>9</v>
      </c>
      <c r="K7980" s="44">
        <v>96</v>
      </c>
      <c r="L7980" s="45">
        <v>31515.177705253278</v>
      </c>
      <c r="M7980" s="46">
        <v>33161.543801506392</v>
      </c>
      <c r="N7980" s="45"/>
      <c r="O7980" s="46"/>
    </row>
    <row r="7981" spans="1:15" x14ac:dyDescent="0.2">
      <c r="A7981" s="11" t="str">
        <f t="shared" si="744"/>
        <v>5131002 - Region SjællandAlle uanset erf.</v>
      </c>
      <c r="B7981" s="12" t="str">
        <f t="shared" si="747"/>
        <v>513100</v>
      </c>
      <c r="C7981" s="14">
        <f t="shared" si="745"/>
        <v>0</v>
      </c>
      <c r="D7981" s="14">
        <f t="shared" si="746"/>
        <v>0</v>
      </c>
      <c r="E7981" s="19" t="str">
        <f t="shared" si="748"/>
        <v>513100 - Tjenerarbejde</v>
      </c>
      <c r="F7981" s="19" t="str">
        <f t="shared" si="749"/>
        <v>Alle uanset erf.</v>
      </c>
      <c r="G7981" s="40" t="s">
        <v>516</v>
      </c>
      <c r="H7981" s="41" t="s">
        <v>191</v>
      </c>
      <c r="I7981" s="42" t="s">
        <v>20</v>
      </c>
      <c r="J7981" s="43" t="s">
        <v>10</v>
      </c>
      <c r="K7981" s="44">
        <v>794</v>
      </c>
      <c r="L7981" s="45">
        <v>26502.418281417296</v>
      </c>
      <c r="M7981" s="46">
        <v>27890.09880232485</v>
      </c>
      <c r="N7981" s="45"/>
      <c r="O7981" s="46"/>
    </row>
    <row r="7982" spans="1:15" x14ac:dyDescent="0.2">
      <c r="A7982" s="11" t="str">
        <f t="shared" si="744"/>
        <v>5131003 - Region SyddanmarkUnder 1 år</v>
      </c>
      <c r="B7982" s="12" t="str">
        <f t="shared" si="747"/>
        <v>513100</v>
      </c>
      <c r="C7982" s="14">
        <f t="shared" si="745"/>
        <v>0</v>
      </c>
      <c r="D7982" s="14">
        <f t="shared" si="746"/>
        <v>0</v>
      </c>
      <c r="E7982" s="19" t="str">
        <f t="shared" si="748"/>
        <v>513100 - Tjenerarbejde</v>
      </c>
      <c r="F7982" s="19" t="str">
        <f t="shared" si="749"/>
        <v>Under 1 år</v>
      </c>
      <c r="G7982" s="40" t="s">
        <v>516</v>
      </c>
      <c r="H7982" s="41" t="s">
        <v>191</v>
      </c>
      <c r="I7982" s="42" t="s">
        <v>544</v>
      </c>
      <c r="J7982" s="43" t="s">
        <v>13</v>
      </c>
      <c r="K7982" s="44">
        <v>765</v>
      </c>
      <c r="L7982" s="45">
        <v>25377.65224739147</v>
      </c>
      <c r="M7982" s="46">
        <v>26703.391440530857</v>
      </c>
      <c r="N7982" s="45"/>
      <c r="O7982" s="46"/>
    </row>
    <row r="7983" spans="1:15" x14ac:dyDescent="0.2">
      <c r="A7983" s="11" t="str">
        <f t="shared" si="744"/>
        <v>5131003 - Region Syddanmark1 år</v>
      </c>
      <c r="B7983" s="12" t="str">
        <f t="shared" si="747"/>
        <v>513100</v>
      </c>
      <c r="C7983" s="14">
        <f t="shared" si="745"/>
        <v>0</v>
      </c>
      <c r="D7983" s="14">
        <f t="shared" si="746"/>
        <v>0</v>
      </c>
      <c r="E7983" s="19" t="str">
        <f t="shared" si="748"/>
        <v>513100 - Tjenerarbejde</v>
      </c>
      <c r="F7983" s="19" t="str">
        <f t="shared" si="749"/>
        <v>1 år</v>
      </c>
      <c r="G7983" s="40" t="s">
        <v>516</v>
      </c>
      <c r="H7983" s="41" t="s">
        <v>191</v>
      </c>
      <c r="I7983" s="42" t="s">
        <v>544</v>
      </c>
      <c r="J7983" s="43" t="s">
        <v>22</v>
      </c>
      <c r="K7983" s="44">
        <v>387</v>
      </c>
      <c r="L7983" s="45">
        <v>26233.573227649602</v>
      </c>
      <c r="M7983" s="46">
        <v>27604.026091647771</v>
      </c>
      <c r="N7983" s="45"/>
      <c r="O7983" s="46"/>
    </row>
    <row r="7984" spans="1:15" x14ac:dyDescent="0.2">
      <c r="A7984" s="11" t="str">
        <f t="shared" si="744"/>
        <v>5131003 - Region Syddanmark2 år</v>
      </c>
      <c r="B7984" s="12" t="str">
        <f t="shared" si="747"/>
        <v>513100</v>
      </c>
      <c r="C7984" s="14">
        <f t="shared" si="745"/>
        <v>0</v>
      </c>
      <c r="D7984" s="14">
        <f t="shared" si="746"/>
        <v>0</v>
      </c>
      <c r="E7984" s="19" t="str">
        <f t="shared" si="748"/>
        <v>513100 - Tjenerarbejde</v>
      </c>
      <c r="F7984" s="19" t="str">
        <f t="shared" si="749"/>
        <v>2 år</v>
      </c>
      <c r="G7984" s="40" t="s">
        <v>516</v>
      </c>
      <c r="H7984" s="41" t="s">
        <v>191</v>
      </c>
      <c r="I7984" s="42" t="s">
        <v>544</v>
      </c>
      <c r="J7984" s="43" t="s">
        <v>23</v>
      </c>
      <c r="K7984" s="44">
        <v>250</v>
      </c>
      <c r="L7984" s="45">
        <v>27180.973513002864</v>
      </c>
      <c r="M7984" s="46">
        <v>28600.918965111243</v>
      </c>
      <c r="N7984" s="45"/>
      <c r="O7984" s="46"/>
    </row>
    <row r="7985" spans="1:15" x14ac:dyDescent="0.2">
      <c r="A7985" s="11" t="str">
        <f t="shared" si="744"/>
        <v>5131003 - Region Syddanmark3 år</v>
      </c>
      <c r="B7985" s="12" t="str">
        <f t="shared" si="747"/>
        <v>513100</v>
      </c>
      <c r="C7985" s="14">
        <f t="shared" si="745"/>
        <v>0</v>
      </c>
      <c r="D7985" s="14">
        <f t="shared" si="746"/>
        <v>0</v>
      </c>
      <c r="E7985" s="19" t="str">
        <f t="shared" si="748"/>
        <v>513100 - Tjenerarbejde</v>
      </c>
      <c r="F7985" s="19" t="str">
        <f t="shared" si="749"/>
        <v>3 år</v>
      </c>
      <c r="G7985" s="40" t="s">
        <v>516</v>
      </c>
      <c r="H7985" s="41" t="s">
        <v>191</v>
      </c>
      <c r="I7985" s="42" t="s">
        <v>544</v>
      </c>
      <c r="J7985" s="43" t="s">
        <v>14</v>
      </c>
      <c r="K7985" s="44">
        <v>190</v>
      </c>
      <c r="L7985" s="45">
        <v>26563.45101053538</v>
      </c>
      <c r="M7985" s="46">
        <v>27951.136828214778</v>
      </c>
      <c r="N7985" s="45"/>
      <c r="O7985" s="46"/>
    </row>
    <row r="7986" spans="1:15" x14ac:dyDescent="0.2">
      <c r="A7986" s="11" t="str">
        <f t="shared" si="744"/>
        <v>5131003 - Region Syddanmark4 år</v>
      </c>
      <c r="B7986" s="12" t="str">
        <f t="shared" si="747"/>
        <v>513100</v>
      </c>
      <c r="C7986" s="14">
        <f t="shared" si="745"/>
        <v>0</v>
      </c>
      <c r="D7986" s="14">
        <f t="shared" si="746"/>
        <v>0</v>
      </c>
      <c r="E7986" s="19" t="str">
        <f t="shared" si="748"/>
        <v>513100 - Tjenerarbejde</v>
      </c>
      <c r="F7986" s="19" t="str">
        <f t="shared" si="749"/>
        <v>4 år</v>
      </c>
      <c r="G7986" s="40" t="s">
        <v>516</v>
      </c>
      <c r="H7986" s="41" t="s">
        <v>191</v>
      </c>
      <c r="I7986" s="42" t="s">
        <v>544</v>
      </c>
      <c r="J7986" s="43" t="s">
        <v>24</v>
      </c>
      <c r="K7986" s="44">
        <v>150</v>
      </c>
      <c r="L7986" s="45">
        <v>28708.846777703828</v>
      </c>
      <c r="M7986" s="46">
        <v>30208.60896973038</v>
      </c>
      <c r="N7986" s="45"/>
      <c r="O7986" s="46"/>
    </row>
    <row r="7987" spans="1:15" x14ac:dyDescent="0.2">
      <c r="A7987" s="11" t="str">
        <f t="shared" si="744"/>
        <v>5131003 - Region Syddanmark5-9 år</v>
      </c>
      <c r="B7987" s="12" t="str">
        <f t="shared" si="747"/>
        <v>513100</v>
      </c>
      <c r="C7987" s="14">
        <f t="shared" si="745"/>
        <v>0</v>
      </c>
      <c r="D7987" s="14">
        <f t="shared" si="746"/>
        <v>0</v>
      </c>
      <c r="E7987" s="19" t="str">
        <f t="shared" si="748"/>
        <v>513100 - Tjenerarbejde</v>
      </c>
      <c r="F7987" s="19" t="str">
        <f t="shared" si="749"/>
        <v>5-9 år</v>
      </c>
      <c r="G7987" s="40" t="s">
        <v>516</v>
      </c>
      <c r="H7987" s="41" t="s">
        <v>191</v>
      </c>
      <c r="I7987" s="42" t="s">
        <v>544</v>
      </c>
      <c r="J7987" s="43" t="s">
        <v>15</v>
      </c>
      <c r="K7987" s="44">
        <v>338</v>
      </c>
      <c r="L7987" s="45">
        <v>28593.602599144291</v>
      </c>
      <c r="M7987" s="46">
        <v>30099.27280554406</v>
      </c>
      <c r="N7987" s="45"/>
      <c r="O7987" s="46"/>
    </row>
    <row r="7988" spans="1:15" x14ac:dyDescent="0.2">
      <c r="A7988" s="11" t="str">
        <f t="shared" si="744"/>
        <v>5131003 - Region Syddanmark0-4 år</v>
      </c>
      <c r="B7988" s="12" t="str">
        <f t="shared" si="747"/>
        <v>513100</v>
      </c>
      <c r="C7988" s="14">
        <f t="shared" si="745"/>
        <v>0</v>
      </c>
      <c r="D7988" s="14">
        <f t="shared" si="746"/>
        <v>0</v>
      </c>
      <c r="E7988" s="19" t="str">
        <f t="shared" si="748"/>
        <v>513100 - Tjenerarbejde</v>
      </c>
      <c r="F7988" s="19" t="str">
        <f t="shared" si="749"/>
        <v>0-4 år</v>
      </c>
      <c r="G7988" s="40" t="s">
        <v>516</v>
      </c>
      <c r="H7988" s="41" t="s">
        <v>191</v>
      </c>
      <c r="I7988" s="42" t="s">
        <v>544</v>
      </c>
      <c r="J7988" s="43" t="s">
        <v>16</v>
      </c>
      <c r="K7988" s="44">
        <v>1742</v>
      </c>
      <c r="L7988" s="45">
        <v>25840.005239538812</v>
      </c>
      <c r="M7988" s="46">
        <v>27189.897946832294</v>
      </c>
      <c r="N7988" s="45"/>
      <c r="O7988" s="46"/>
    </row>
    <row r="7989" spans="1:15" x14ac:dyDescent="0.2">
      <c r="A7989" s="11" t="str">
        <f t="shared" si="744"/>
        <v>5131003 - Region Syddanmark10-14 år</v>
      </c>
      <c r="B7989" s="12" t="str">
        <f t="shared" si="747"/>
        <v>513100</v>
      </c>
      <c r="C7989" s="14">
        <f t="shared" si="745"/>
        <v>0</v>
      </c>
      <c r="D7989" s="14">
        <f t="shared" si="746"/>
        <v>0</v>
      </c>
      <c r="E7989" s="19" t="str">
        <f t="shared" si="748"/>
        <v>513100 - Tjenerarbejde</v>
      </c>
      <c r="F7989" s="19" t="str">
        <f t="shared" si="749"/>
        <v>10-14 år</v>
      </c>
      <c r="G7989" s="40" t="s">
        <v>516</v>
      </c>
      <c r="H7989" s="41" t="s">
        <v>191</v>
      </c>
      <c r="I7989" s="42" t="s">
        <v>544</v>
      </c>
      <c r="J7989" s="43" t="s">
        <v>17</v>
      </c>
      <c r="K7989" s="44">
        <v>130</v>
      </c>
      <c r="L7989" s="45">
        <v>29012.243090947242</v>
      </c>
      <c r="M7989" s="46">
        <v>30527.854833578389</v>
      </c>
      <c r="N7989" s="45"/>
      <c r="O7989" s="46"/>
    </row>
    <row r="7990" spans="1:15" x14ac:dyDescent="0.2">
      <c r="A7990" s="11" t="str">
        <f t="shared" si="744"/>
        <v>5131003 - Region Syddanmark15-20 år</v>
      </c>
      <c r="B7990" s="12" t="str">
        <f t="shared" si="747"/>
        <v>513100</v>
      </c>
      <c r="C7990" s="14">
        <f t="shared" si="745"/>
        <v>0</v>
      </c>
      <c r="D7990" s="14">
        <f t="shared" si="746"/>
        <v>0</v>
      </c>
      <c r="E7990" s="19" t="str">
        <f t="shared" si="748"/>
        <v>513100 - Tjenerarbejde</v>
      </c>
      <c r="F7990" s="19" t="str">
        <f t="shared" si="749"/>
        <v>15-20 år</v>
      </c>
      <c r="G7990" s="40" t="s">
        <v>516</v>
      </c>
      <c r="H7990" s="41" t="s">
        <v>191</v>
      </c>
      <c r="I7990" s="42" t="s">
        <v>544</v>
      </c>
      <c r="J7990" s="43" t="s">
        <v>18</v>
      </c>
      <c r="K7990" s="44">
        <v>81</v>
      </c>
      <c r="L7990" s="45">
        <v>29915.742497196959</v>
      </c>
      <c r="M7990" s="46">
        <v>31478.553427608233</v>
      </c>
      <c r="N7990" s="45"/>
      <c r="O7990" s="46"/>
    </row>
    <row r="7991" spans="1:15" x14ac:dyDescent="0.2">
      <c r="A7991" s="11" t="str">
        <f t="shared" si="744"/>
        <v>5131003 - Region Syddanmark20-24 år</v>
      </c>
      <c r="B7991" s="12" t="str">
        <f t="shared" si="747"/>
        <v>513100</v>
      </c>
      <c r="C7991" s="14">
        <f t="shared" si="745"/>
        <v>0</v>
      </c>
      <c r="D7991" s="14">
        <f t="shared" si="746"/>
        <v>0</v>
      </c>
      <c r="E7991" s="19" t="str">
        <f t="shared" si="748"/>
        <v>513100 - Tjenerarbejde</v>
      </c>
      <c r="F7991" s="19" t="str">
        <f t="shared" si="749"/>
        <v>20-24 år</v>
      </c>
      <c r="G7991" s="40" t="s">
        <v>516</v>
      </c>
      <c r="H7991" s="41" t="s">
        <v>191</v>
      </c>
      <c r="I7991" s="42" t="s">
        <v>544</v>
      </c>
      <c r="J7991" s="43" t="s">
        <v>19</v>
      </c>
      <c r="K7991" s="44">
        <v>75</v>
      </c>
      <c r="L7991" s="45">
        <v>31544.872278236926</v>
      </c>
      <c r="M7991" s="46">
        <v>33192.789631432337</v>
      </c>
      <c r="N7991" s="45"/>
      <c r="O7991" s="46"/>
    </row>
    <row r="7992" spans="1:15" x14ac:dyDescent="0.2">
      <c r="A7992" s="11" t="str">
        <f t="shared" si="744"/>
        <v>5131003 - Region Syddanmark25 år og derover</v>
      </c>
      <c r="B7992" s="12" t="str">
        <f t="shared" si="747"/>
        <v>513100</v>
      </c>
      <c r="C7992" s="14">
        <f t="shared" si="745"/>
        <v>0</v>
      </c>
      <c r="D7992" s="14">
        <f t="shared" si="746"/>
        <v>0</v>
      </c>
      <c r="E7992" s="19" t="str">
        <f t="shared" si="748"/>
        <v>513100 - Tjenerarbejde</v>
      </c>
      <c r="F7992" s="19" t="str">
        <f t="shared" si="749"/>
        <v>25 år og derover</v>
      </c>
      <c r="G7992" s="40" t="s">
        <v>516</v>
      </c>
      <c r="H7992" s="41" t="s">
        <v>191</v>
      </c>
      <c r="I7992" s="42" t="s">
        <v>544</v>
      </c>
      <c r="J7992" s="43" t="s">
        <v>9</v>
      </c>
      <c r="K7992" s="44">
        <v>273</v>
      </c>
      <c r="L7992" s="45">
        <v>29372.702716904139</v>
      </c>
      <c r="M7992" s="46">
        <v>30907.145021520173</v>
      </c>
      <c r="N7992" s="45"/>
      <c r="O7992" s="46"/>
    </row>
    <row r="7993" spans="1:15" x14ac:dyDescent="0.2">
      <c r="A7993" s="11" t="str">
        <f t="shared" si="744"/>
        <v>5131003 - Region SyddanmarkAlle uanset erf.</v>
      </c>
      <c r="B7993" s="12" t="str">
        <f t="shared" si="747"/>
        <v>513100</v>
      </c>
      <c r="C7993" s="14">
        <f t="shared" si="745"/>
        <v>0</v>
      </c>
      <c r="D7993" s="14">
        <f t="shared" si="746"/>
        <v>0</v>
      </c>
      <c r="E7993" s="19" t="str">
        <f t="shared" si="748"/>
        <v>513100 - Tjenerarbejde</v>
      </c>
      <c r="F7993" s="19" t="str">
        <f t="shared" si="749"/>
        <v>Alle uanset erf.</v>
      </c>
      <c r="G7993" s="40" t="s">
        <v>516</v>
      </c>
      <c r="H7993" s="41" t="s">
        <v>191</v>
      </c>
      <c r="I7993" s="42" t="s">
        <v>544</v>
      </c>
      <c r="J7993" s="43" t="s">
        <v>10</v>
      </c>
      <c r="K7993" s="44">
        <v>2639</v>
      </c>
      <c r="L7993" s="45">
        <v>27190.575851541624</v>
      </c>
      <c r="M7993" s="46">
        <v>28618.896833908657</v>
      </c>
      <c r="N7993" s="45"/>
      <c r="O7993" s="46"/>
    </row>
    <row r="7994" spans="1:15" x14ac:dyDescent="0.2">
      <c r="A7994" s="11" t="str">
        <f t="shared" si="744"/>
        <v>5131004 - Region MidtjyllandUnder 1 år</v>
      </c>
      <c r="B7994" s="12" t="str">
        <f t="shared" si="747"/>
        <v>513100</v>
      </c>
      <c r="C7994" s="14">
        <f t="shared" si="745"/>
        <v>0</v>
      </c>
      <c r="D7994" s="14">
        <f t="shared" si="746"/>
        <v>0</v>
      </c>
      <c r="E7994" s="19" t="str">
        <f t="shared" si="748"/>
        <v>513100 - Tjenerarbejde</v>
      </c>
      <c r="F7994" s="19" t="str">
        <f t="shared" si="749"/>
        <v>Under 1 år</v>
      </c>
      <c r="G7994" s="40" t="s">
        <v>516</v>
      </c>
      <c r="H7994" s="41" t="s">
        <v>191</v>
      </c>
      <c r="I7994" s="42" t="s">
        <v>517</v>
      </c>
      <c r="J7994" s="43" t="s">
        <v>13</v>
      </c>
      <c r="K7994" s="44">
        <v>627</v>
      </c>
      <c r="L7994" s="45">
        <v>24869.883038842861</v>
      </c>
      <c r="M7994" s="46">
        <v>26223.941850623309</v>
      </c>
      <c r="N7994" s="45"/>
      <c r="O7994" s="46"/>
    </row>
    <row r="7995" spans="1:15" x14ac:dyDescent="0.2">
      <c r="A7995" s="11" t="str">
        <f t="shared" si="744"/>
        <v>5131004 - Region Midtjylland1 år</v>
      </c>
      <c r="B7995" s="12" t="str">
        <f t="shared" si="747"/>
        <v>513100</v>
      </c>
      <c r="C7995" s="14">
        <f t="shared" si="745"/>
        <v>0</v>
      </c>
      <c r="D7995" s="14">
        <f t="shared" si="746"/>
        <v>0</v>
      </c>
      <c r="E7995" s="19" t="str">
        <f t="shared" si="748"/>
        <v>513100 - Tjenerarbejde</v>
      </c>
      <c r="F7995" s="19" t="str">
        <f t="shared" si="749"/>
        <v>1 år</v>
      </c>
      <c r="G7995" s="40" t="s">
        <v>516</v>
      </c>
      <c r="H7995" s="41" t="s">
        <v>191</v>
      </c>
      <c r="I7995" s="42" t="s">
        <v>517</v>
      </c>
      <c r="J7995" s="43" t="s">
        <v>22</v>
      </c>
      <c r="K7995" s="44">
        <v>364</v>
      </c>
      <c r="L7995" s="45">
        <v>25666.180074576372</v>
      </c>
      <c r="M7995" s="46">
        <v>27006.992082374953</v>
      </c>
      <c r="N7995" s="45"/>
      <c r="O7995" s="46"/>
    </row>
    <row r="7996" spans="1:15" x14ac:dyDescent="0.2">
      <c r="A7996" s="11" t="str">
        <f t="shared" si="744"/>
        <v>5131004 - Region Midtjylland2 år</v>
      </c>
      <c r="B7996" s="12" t="str">
        <f t="shared" si="747"/>
        <v>513100</v>
      </c>
      <c r="C7996" s="14">
        <f t="shared" si="745"/>
        <v>0</v>
      </c>
      <c r="D7996" s="14">
        <f t="shared" si="746"/>
        <v>0</v>
      </c>
      <c r="E7996" s="19" t="str">
        <f t="shared" si="748"/>
        <v>513100 - Tjenerarbejde</v>
      </c>
      <c r="F7996" s="19" t="str">
        <f t="shared" si="749"/>
        <v>2 år</v>
      </c>
      <c r="G7996" s="40" t="s">
        <v>516</v>
      </c>
      <c r="H7996" s="41" t="s">
        <v>191</v>
      </c>
      <c r="I7996" s="42" t="s">
        <v>517</v>
      </c>
      <c r="J7996" s="43" t="s">
        <v>23</v>
      </c>
      <c r="K7996" s="44">
        <v>291</v>
      </c>
      <c r="L7996" s="45">
        <v>26540.215218950994</v>
      </c>
      <c r="M7996" s="46">
        <v>27926.687189136275</v>
      </c>
      <c r="N7996" s="45"/>
      <c r="O7996" s="46"/>
    </row>
    <row r="7997" spans="1:15" x14ac:dyDescent="0.2">
      <c r="A7997" s="11" t="str">
        <f t="shared" si="744"/>
        <v>5131004 - Region Midtjylland3 år</v>
      </c>
      <c r="B7997" s="12" t="str">
        <f t="shared" si="747"/>
        <v>513100</v>
      </c>
      <c r="C7997" s="14">
        <f t="shared" si="745"/>
        <v>0</v>
      </c>
      <c r="D7997" s="14">
        <f t="shared" si="746"/>
        <v>0</v>
      </c>
      <c r="E7997" s="19" t="str">
        <f t="shared" si="748"/>
        <v>513100 - Tjenerarbejde</v>
      </c>
      <c r="F7997" s="19" t="str">
        <f t="shared" si="749"/>
        <v>3 år</v>
      </c>
      <c r="G7997" s="40" t="s">
        <v>516</v>
      </c>
      <c r="H7997" s="41" t="s">
        <v>191</v>
      </c>
      <c r="I7997" s="42" t="s">
        <v>517</v>
      </c>
      <c r="J7997" s="43" t="s">
        <v>14</v>
      </c>
      <c r="K7997" s="44">
        <v>199</v>
      </c>
      <c r="L7997" s="45">
        <v>27091.415192405912</v>
      </c>
      <c r="M7997" s="46">
        <v>28506.682080298433</v>
      </c>
      <c r="N7997" s="45"/>
      <c r="O7997" s="46"/>
    </row>
    <row r="7998" spans="1:15" x14ac:dyDescent="0.2">
      <c r="A7998" s="11" t="str">
        <f t="shared" si="744"/>
        <v>5131004 - Region Midtjylland4 år</v>
      </c>
      <c r="B7998" s="12" t="str">
        <f t="shared" si="747"/>
        <v>513100</v>
      </c>
      <c r="C7998" s="14">
        <f t="shared" si="745"/>
        <v>0</v>
      </c>
      <c r="D7998" s="14">
        <f t="shared" si="746"/>
        <v>0</v>
      </c>
      <c r="E7998" s="19" t="str">
        <f t="shared" si="748"/>
        <v>513100 - Tjenerarbejde</v>
      </c>
      <c r="F7998" s="19" t="str">
        <f t="shared" si="749"/>
        <v>4 år</v>
      </c>
      <c r="G7998" s="40" t="s">
        <v>516</v>
      </c>
      <c r="H7998" s="41" t="s">
        <v>191</v>
      </c>
      <c r="I7998" s="42" t="s">
        <v>517</v>
      </c>
      <c r="J7998" s="43" t="s">
        <v>24</v>
      </c>
      <c r="K7998" s="44">
        <v>157</v>
      </c>
      <c r="L7998" s="45">
        <v>27364.229677790849</v>
      </c>
      <c r="M7998" s="46">
        <v>28801.637428747708</v>
      </c>
      <c r="N7998" s="45"/>
      <c r="O7998" s="46"/>
    </row>
    <row r="7999" spans="1:15" x14ac:dyDescent="0.2">
      <c r="A7999" s="11" t="str">
        <f t="shared" si="744"/>
        <v>5131004 - Region Midtjylland5-9 år</v>
      </c>
      <c r="B7999" s="12" t="str">
        <f t="shared" si="747"/>
        <v>513100</v>
      </c>
      <c r="C7999" s="14">
        <f t="shared" si="745"/>
        <v>0</v>
      </c>
      <c r="D7999" s="14">
        <f t="shared" si="746"/>
        <v>0</v>
      </c>
      <c r="E7999" s="19" t="str">
        <f t="shared" si="748"/>
        <v>513100 - Tjenerarbejde</v>
      </c>
      <c r="F7999" s="19" t="str">
        <f t="shared" si="749"/>
        <v>5-9 år</v>
      </c>
      <c r="G7999" s="40" t="s">
        <v>516</v>
      </c>
      <c r="H7999" s="41" t="s">
        <v>191</v>
      </c>
      <c r="I7999" s="42" t="s">
        <v>517</v>
      </c>
      <c r="J7999" s="43" t="s">
        <v>15</v>
      </c>
      <c r="K7999" s="44">
        <v>268</v>
      </c>
      <c r="L7999" s="45">
        <v>27967.013083123384</v>
      </c>
      <c r="M7999" s="46">
        <v>29428.021571926747</v>
      </c>
      <c r="N7999" s="45"/>
      <c r="O7999" s="46"/>
    </row>
    <row r="8000" spans="1:15" x14ac:dyDescent="0.2">
      <c r="A8000" s="11" t="str">
        <f t="shared" si="744"/>
        <v>5131004 - Region Midtjylland0-4 år</v>
      </c>
      <c r="B8000" s="12" t="str">
        <f t="shared" si="747"/>
        <v>513100</v>
      </c>
      <c r="C8000" s="14">
        <f t="shared" si="745"/>
        <v>0</v>
      </c>
      <c r="D8000" s="14">
        <f t="shared" si="746"/>
        <v>0</v>
      </c>
      <c r="E8000" s="19" t="str">
        <f t="shared" si="748"/>
        <v>513100 - Tjenerarbejde</v>
      </c>
      <c r="F8000" s="19" t="str">
        <f t="shared" si="749"/>
        <v>0-4 år</v>
      </c>
      <c r="G8000" s="40" t="s">
        <v>516</v>
      </c>
      <c r="H8000" s="41" t="s">
        <v>191</v>
      </c>
      <c r="I8000" s="42" t="s">
        <v>517</v>
      </c>
      <c r="J8000" s="43" t="s">
        <v>16</v>
      </c>
      <c r="K8000" s="44">
        <v>1638</v>
      </c>
      <c r="L8000" s="45">
        <v>25654.524809209986</v>
      </c>
      <c r="M8000" s="46">
        <v>26994.727941059286</v>
      </c>
      <c r="N8000" s="45"/>
      <c r="O8000" s="46"/>
    </row>
    <row r="8001" spans="1:15" x14ac:dyDescent="0.2">
      <c r="A8001" s="11" t="str">
        <f t="shared" si="744"/>
        <v>5131004 - Region Midtjylland10-14 år</v>
      </c>
      <c r="B8001" s="12" t="str">
        <f t="shared" si="747"/>
        <v>513100</v>
      </c>
      <c r="C8001" s="14">
        <f t="shared" si="745"/>
        <v>0</v>
      </c>
      <c r="D8001" s="14">
        <f t="shared" si="746"/>
        <v>0</v>
      </c>
      <c r="E8001" s="19" t="str">
        <f t="shared" si="748"/>
        <v>513100 - Tjenerarbejde</v>
      </c>
      <c r="F8001" s="19" t="str">
        <f t="shared" si="749"/>
        <v>10-14 år</v>
      </c>
      <c r="G8001" s="40" t="s">
        <v>516</v>
      </c>
      <c r="H8001" s="41" t="s">
        <v>191</v>
      </c>
      <c r="I8001" s="42" t="s">
        <v>517</v>
      </c>
      <c r="J8001" s="43" t="s">
        <v>17</v>
      </c>
      <c r="K8001" s="44">
        <v>73</v>
      </c>
      <c r="L8001" s="45">
        <v>29467.53964724686</v>
      </c>
      <c r="M8001" s="46">
        <v>31006.936272864958</v>
      </c>
      <c r="N8001" s="45"/>
      <c r="O8001" s="46"/>
    </row>
    <row r="8002" spans="1:15" x14ac:dyDescent="0.2">
      <c r="A8002" s="11" t="str">
        <f t="shared" ref="A8002:A8065" si="750">B8002&amp;I8002&amp;F8002</f>
        <v>5131004 - Region Midtjylland15-20 år</v>
      </c>
      <c r="B8002" s="12" t="str">
        <f t="shared" si="747"/>
        <v>513100</v>
      </c>
      <c r="C8002" s="14">
        <f t="shared" ref="C8002:C8065" si="751">N8002*1.2</f>
        <v>0</v>
      </c>
      <c r="D8002" s="14">
        <f t="shared" ref="D8002:D8065" si="752">O8002*1.2</f>
        <v>0</v>
      </c>
      <c r="E8002" s="19" t="str">
        <f t="shared" si="748"/>
        <v>513100 - Tjenerarbejde</v>
      </c>
      <c r="F8002" s="19" t="str">
        <f t="shared" si="749"/>
        <v>15-20 år</v>
      </c>
      <c r="G8002" s="40" t="s">
        <v>516</v>
      </c>
      <c r="H8002" s="41" t="s">
        <v>191</v>
      </c>
      <c r="I8002" s="42" t="s">
        <v>517</v>
      </c>
      <c r="J8002" s="43" t="s">
        <v>18</v>
      </c>
      <c r="K8002" s="44">
        <v>64</v>
      </c>
      <c r="L8002" s="45">
        <v>30123.822552461363</v>
      </c>
      <c r="M8002" s="46">
        <v>31697.503672198483</v>
      </c>
      <c r="N8002" s="45"/>
      <c r="O8002" s="46"/>
    </row>
    <row r="8003" spans="1:15" x14ac:dyDescent="0.2">
      <c r="A8003" s="11" t="str">
        <f t="shared" si="750"/>
        <v>5131004 - Region Midtjylland20-24 år</v>
      </c>
      <c r="B8003" s="12" t="str">
        <f t="shared" ref="B8003:B8066" si="753">LEFT(E8003,6)</f>
        <v>513100</v>
      </c>
      <c r="C8003" s="14">
        <f t="shared" si="751"/>
        <v>0</v>
      </c>
      <c r="D8003" s="14">
        <f t="shared" si="752"/>
        <v>0</v>
      </c>
      <c r="E8003" s="19" t="str">
        <f t="shared" ref="E8003:E8066" si="754">TRIM(H8003)</f>
        <v>513100 - Tjenerarbejde</v>
      </c>
      <c r="F8003" s="19" t="str">
        <f t="shared" ref="F8003:F8066" si="755">MID(J8003,6,30)</f>
        <v>20-24 år</v>
      </c>
      <c r="G8003" s="40" t="s">
        <v>516</v>
      </c>
      <c r="H8003" s="41" t="s">
        <v>191</v>
      </c>
      <c r="I8003" s="42" t="s">
        <v>517</v>
      </c>
      <c r="J8003" s="43" t="s">
        <v>19</v>
      </c>
      <c r="K8003" s="44">
        <v>60</v>
      </c>
      <c r="L8003" s="45">
        <v>29740.853006800418</v>
      </c>
      <c r="M8003" s="46">
        <v>31294.52763690989</v>
      </c>
      <c r="N8003" s="45"/>
      <c r="O8003" s="46"/>
    </row>
    <row r="8004" spans="1:15" x14ac:dyDescent="0.2">
      <c r="A8004" s="11" t="str">
        <f t="shared" si="750"/>
        <v>5131004 - Region Midtjylland25 år og derover</v>
      </c>
      <c r="B8004" s="12" t="str">
        <f t="shared" si="753"/>
        <v>513100</v>
      </c>
      <c r="C8004" s="14">
        <f t="shared" si="751"/>
        <v>0</v>
      </c>
      <c r="D8004" s="14">
        <f t="shared" si="752"/>
        <v>0</v>
      </c>
      <c r="E8004" s="19" t="str">
        <f t="shared" si="754"/>
        <v>513100 - Tjenerarbejde</v>
      </c>
      <c r="F8004" s="19" t="str">
        <f t="shared" si="755"/>
        <v>25 år og derover</v>
      </c>
      <c r="G8004" s="40" t="s">
        <v>516</v>
      </c>
      <c r="H8004" s="41" t="s">
        <v>191</v>
      </c>
      <c r="I8004" s="42" t="s">
        <v>517</v>
      </c>
      <c r="J8004" s="43" t="s">
        <v>9</v>
      </c>
      <c r="K8004" s="44">
        <v>168</v>
      </c>
      <c r="L8004" s="45">
        <v>30327.486554942068</v>
      </c>
      <c r="M8004" s="46">
        <v>31911.807167556155</v>
      </c>
      <c r="N8004" s="45"/>
      <c r="O8004" s="46"/>
    </row>
    <row r="8005" spans="1:15" x14ac:dyDescent="0.2">
      <c r="A8005" s="11" t="str">
        <f t="shared" si="750"/>
        <v>5131004 - Region MidtjyllandAlle uanset erf.</v>
      </c>
      <c r="B8005" s="12" t="str">
        <f t="shared" si="753"/>
        <v>513100</v>
      </c>
      <c r="C8005" s="14">
        <f t="shared" si="751"/>
        <v>0</v>
      </c>
      <c r="D8005" s="14">
        <f t="shared" si="752"/>
        <v>0</v>
      </c>
      <c r="E8005" s="19" t="str">
        <f t="shared" si="754"/>
        <v>513100 - Tjenerarbejde</v>
      </c>
      <c r="F8005" s="19" t="str">
        <f t="shared" si="755"/>
        <v>Alle uanset erf.</v>
      </c>
      <c r="G8005" s="40" t="s">
        <v>516</v>
      </c>
      <c r="H8005" s="41" t="s">
        <v>191</v>
      </c>
      <c r="I8005" s="42" t="s">
        <v>517</v>
      </c>
      <c r="J8005" s="43" t="s">
        <v>10</v>
      </c>
      <c r="K8005" s="44">
        <v>2271</v>
      </c>
      <c r="L8005" s="45">
        <v>26237.766309269671</v>
      </c>
      <c r="M8005" s="46">
        <v>27619.566692440258</v>
      </c>
      <c r="N8005" s="45"/>
      <c r="O8005" s="46"/>
    </row>
    <row r="8006" spans="1:15" x14ac:dyDescent="0.2">
      <c r="A8006" s="11" t="str">
        <f t="shared" si="750"/>
        <v>5131005 - Region NordjyllandUnder 1 år</v>
      </c>
      <c r="B8006" s="12" t="str">
        <f t="shared" si="753"/>
        <v>513100</v>
      </c>
      <c r="C8006" s="14">
        <f t="shared" si="751"/>
        <v>0</v>
      </c>
      <c r="D8006" s="14">
        <f t="shared" si="752"/>
        <v>0</v>
      </c>
      <c r="E8006" s="19" t="str">
        <f t="shared" si="754"/>
        <v>513100 - Tjenerarbejde</v>
      </c>
      <c r="F8006" s="19" t="str">
        <f t="shared" si="755"/>
        <v>Under 1 år</v>
      </c>
      <c r="G8006" s="40" t="s">
        <v>516</v>
      </c>
      <c r="H8006" s="41" t="s">
        <v>191</v>
      </c>
      <c r="I8006" s="42" t="s">
        <v>21</v>
      </c>
      <c r="J8006" s="43" t="s">
        <v>13</v>
      </c>
      <c r="K8006" s="44">
        <v>210</v>
      </c>
      <c r="L8006" s="45">
        <v>25164.01054559098</v>
      </c>
      <c r="M8006" s="46">
        <v>26507.999372346854</v>
      </c>
      <c r="N8006" s="45"/>
      <c r="O8006" s="46"/>
    </row>
    <row r="8007" spans="1:15" x14ac:dyDescent="0.2">
      <c r="A8007" s="11" t="str">
        <f t="shared" si="750"/>
        <v>5131005 - Region Nordjylland1 år</v>
      </c>
      <c r="B8007" s="12" t="str">
        <f t="shared" si="753"/>
        <v>513100</v>
      </c>
      <c r="C8007" s="14">
        <f t="shared" si="751"/>
        <v>0</v>
      </c>
      <c r="D8007" s="14">
        <f t="shared" si="752"/>
        <v>0</v>
      </c>
      <c r="E8007" s="19" t="str">
        <f t="shared" si="754"/>
        <v>513100 - Tjenerarbejde</v>
      </c>
      <c r="F8007" s="19" t="str">
        <f t="shared" si="755"/>
        <v>1 år</v>
      </c>
      <c r="G8007" s="40" t="s">
        <v>516</v>
      </c>
      <c r="H8007" s="41" t="s">
        <v>191</v>
      </c>
      <c r="I8007" s="42" t="s">
        <v>21</v>
      </c>
      <c r="J8007" s="43" t="s">
        <v>22</v>
      </c>
      <c r="K8007" s="44">
        <v>130</v>
      </c>
      <c r="L8007" s="45">
        <v>25404.283935661297</v>
      </c>
      <c r="M8007" s="46">
        <v>26731.414379361398</v>
      </c>
      <c r="N8007" s="45"/>
      <c r="O8007" s="46"/>
    </row>
    <row r="8008" spans="1:15" x14ac:dyDescent="0.2">
      <c r="A8008" s="11" t="str">
        <f t="shared" si="750"/>
        <v>5131005 - Region Nordjylland2 år</v>
      </c>
      <c r="B8008" s="12" t="str">
        <f t="shared" si="753"/>
        <v>513100</v>
      </c>
      <c r="C8008" s="14">
        <f t="shared" si="751"/>
        <v>0</v>
      </c>
      <c r="D8008" s="14">
        <f t="shared" si="752"/>
        <v>0</v>
      </c>
      <c r="E8008" s="19" t="str">
        <f t="shared" si="754"/>
        <v>513100 - Tjenerarbejde</v>
      </c>
      <c r="F8008" s="19" t="str">
        <f t="shared" si="755"/>
        <v>2 år</v>
      </c>
      <c r="G8008" s="40" t="s">
        <v>516</v>
      </c>
      <c r="H8008" s="41" t="s">
        <v>191</v>
      </c>
      <c r="I8008" s="42" t="s">
        <v>21</v>
      </c>
      <c r="J8008" s="43" t="s">
        <v>23</v>
      </c>
      <c r="K8008" s="44">
        <v>108</v>
      </c>
      <c r="L8008" s="45">
        <v>26061.895824971925</v>
      </c>
      <c r="M8008" s="46">
        <v>27423.380189477415</v>
      </c>
      <c r="N8008" s="45"/>
      <c r="O8008" s="46"/>
    </row>
    <row r="8009" spans="1:15" x14ac:dyDescent="0.2">
      <c r="A8009" s="11" t="str">
        <f t="shared" si="750"/>
        <v>5131005 - Region Nordjylland3 år</v>
      </c>
      <c r="B8009" s="12" t="str">
        <f t="shared" si="753"/>
        <v>513100</v>
      </c>
      <c r="C8009" s="14">
        <f t="shared" si="751"/>
        <v>0</v>
      </c>
      <c r="D8009" s="14">
        <f t="shared" si="752"/>
        <v>0</v>
      </c>
      <c r="E8009" s="19" t="str">
        <f t="shared" si="754"/>
        <v>513100 - Tjenerarbejde</v>
      </c>
      <c r="F8009" s="19" t="str">
        <f t="shared" si="755"/>
        <v>3 år</v>
      </c>
      <c r="G8009" s="40" t="s">
        <v>516</v>
      </c>
      <c r="H8009" s="41" t="s">
        <v>191</v>
      </c>
      <c r="I8009" s="42" t="s">
        <v>21</v>
      </c>
      <c r="J8009" s="43" t="s">
        <v>14</v>
      </c>
      <c r="K8009" s="44">
        <v>77</v>
      </c>
      <c r="L8009" s="45">
        <v>27041.578521399413</v>
      </c>
      <c r="M8009" s="46">
        <v>28454.241920704226</v>
      </c>
      <c r="N8009" s="45"/>
      <c r="O8009" s="46"/>
    </row>
    <row r="8010" spans="1:15" x14ac:dyDescent="0.2">
      <c r="A8010" s="11" t="str">
        <f t="shared" si="750"/>
        <v>5131005 - Region Nordjylland4 år</v>
      </c>
      <c r="B8010" s="12" t="str">
        <f t="shared" si="753"/>
        <v>513100</v>
      </c>
      <c r="C8010" s="14">
        <f t="shared" si="751"/>
        <v>0</v>
      </c>
      <c r="D8010" s="14">
        <f t="shared" si="752"/>
        <v>0</v>
      </c>
      <c r="E8010" s="19" t="str">
        <f t="shared" si="754"/>
        <v>513100 - Tjenerarbejde</v>
      </c>
      <c r="F8010" s="19" t="str">
        <f t="shared" si="755"/>
        <v>4 år</v>
      </c>
      <c r="G8010" s="40" t="s">
        <v>516</v>
      </c>
      <c r="H8010" s="41" t="s">
        <v>191</v>
      </c>
      <c r="I8010" s="42" t="s">
        <v>21</v>
      </c>
      <c r="J8010" s="43" t="s">
        <v>24</v>
      </c>
      <c r="K8010" s="44">
        <v>52</v>
      </c>
      <c r="L8010" s="45">
        <v>27893.276118829563</v>
      </c>
      <c r="M8010" s="46">
        <v>29536.133187139432</v>
      </c>
      <c r="N8010" s="45"/>
      <c r="O8010" s="46"/>
    </row>
    <row r="8011" spans="1:15" x14ac:dyDescent="0.2">
      <c r="A8011" s="11" t="str">
        <f t="shared" si="750"/>
        <v>5131005 - Region Nordjylland5-9 år</v>
      </c>
      <c r="B8011" s="12" t="str">
        <f t="shared" si="753"/>
        <v>513100</v>
      </c>
      <c r="C8011" s="14">
        <f t="shared" si="751"/>
        <v>0</v>
      </c>
      <c r="D8011" s="14">
        <f t="shared" si="752"/>
        <v>0</v>
      </c>
      <c r="E8011" s="19" t="str">
        <f t="shared" si="754"/>
        <v>513100 - Tjenerarbejde</v>
      </c>
      <c r="F8011" s="19" t="str">
        <f t="shared" si="755"/>
        <v>5-9 år</v>
      </c>
      <c r="G8011" s="40" t="s">
        <v>516</v>
      </c>
      <c r="H8011" s="41" t="s">
        <v>191</v>
      </c>
      <c r="I8011" s="42" t="s">
        <v>21</v>
      </c>
      <c r="J8011" s="43" t="s">
        <v>15</v>
      </c>
      <c r="K8011" s="44">
        <v>103</v>
      </c>
      <c r="L8011" s="45">
        <v>27358.204342251407</v>
      </c>
      <c r="M8011" s="46">
        <v>28787.408407184837</v>
      </c>
      <c r="N8011" s="45"/>
      <c r="O8011" s="46"/>
    </row>
    <row r="8012" spans="1:15" x14ac:dyDescent="0.2">
      <c r="A8012" s="11" t="str">
        <f t="shared" si="750"/>
        <v>5131005 - Region Nordjylland0-4 år</v>
      </c>
      <c r="B8012" s="12" t="str">
        <f t="shared" si="753"/>
        <v>513100</v>
      </c>
      <c r="C8012" s="14">
        <f t="shared" si="751"/>
        <v>0</v>
      </c>
      <c r="D8012" s="14">
        <f t="shared" si="752"/>
        <v>0</v>
      </c>
      <c r="E8012" s="19" t="str">
        <f t="shared" si="754"/>
        <v>513100 - Tjenerarbejde</v>
      </c>
      <c r="F8012" s="19" t="str">
        <f t="shared" si="755"/>
        <v>0-4 år</v>
      </c>
      <c r="G8012" s="40" t="s">
        <v>516</v>
      </c>
      <c r="H8012" s="41" t="s">
        <v>191</v>
      </c>
      <c r="I8012" s="42" t="s">
        <v>21</v>
      </c>
      <c r="J8012" s="43" t="s">
        <v>16</v>
      </c>
      <c r="K8012" s="44">
        <v>577</v>
      </c>
      <c r="L8012" s="45">
        <v>25527.029632260837</v>
      </c>
      <c r="M8012" s="46">
        <v>26890.844751528894</v>
      </c>
      <c r="N8012" s="45"/>
      <c r="O8012" s="46"/>
    </row>
    <row r="8013" spans="1:15" x14ac:dyDescent="0.2">
      <c r="A8013" s="11" t="str">
        <f t="shared" si="750"/>
        <v>5131005 - Region Nordjylland10-14 år</v>
      </c>
      <c r="B8013" s="12" t="str">
        <f t="shared" si="753"/>
        <v>513100</v>
      </c>
      <c r="C8013" s="14">
        <f t="shared" si="751"/>
        <v>0</v>
      </c>
      <c r="D8013" s="14">
        <f t="shared" si="752"/>
        <v>0</v>
      </c>
      <c r="E8013" s="19" t="str">
        <f t="shared" si="754"/>
        <v>513100 - Tjenerarbejde</v>
      </c>
      <c r="F8013" s="19" t="str">
        <f t="shared" si="755"/>
        <v>10-14 år</v>
      </c>
      <c r="G8013" s="40" t="s">
        <v>516</v>
      </c>
      <c r="H8013" s="41" t="s">
        <v>191</v>
      </c>
      <c r="I8013" s="42" t="s">
        <v>21</v>
      </c>
      <c r="J8013" s="43" t="s">
        <v>17</v>
      </c>
      <c r="K8013" s="44">
        <v>25</v>
      </c>
      <c r="L8013" s="45">
        <v>25900.046412925407</v>
      </c>
      <c r="M8013" s="46">
        <v>27253.07569628923</v>
      </c>
      <c r="N8013" s="45"/>
      <c r="O8013" s="46"/>
    </row>
    <row r="8014" spans="1:15" x14ac:dyDescent="0.2">
      <c r="A8014" s="11" t="str">
        <f t="shared" si="750"/>
        <v>5131005 - Region Nordjylland15-20 år</v>
      </c>
      <c r="B8014" s="12" t="str">
        <f t="shared" si="753"/>
        <v>513100</v>
      </c>
      <c r="C8014" s="14">
        <f t="shared" si="751"/>
        <v>0</v>
      </c>
      <c r="D8014" s="14">
        <f t="shared" si="752"/>
        <v>0</v>
      </c>
      <c r="E8014" s="19" t="str">
        <f t="shared" si="754"/>
        <v>513100 - Tjenerarbejde</v>
      </c>
      <c r="F8014" s="19" t="str">
        <f t="shared" si="755"/>
        <v>15-20 år</v>
      </c>
      <c r="G8014" s="40" t="s">
        <v>516</v>
      </c>
      <c r="H8014" s="41" t="s">
        <v>191</v>
      </c>
      <c r="I8014" s="42" t="s">
        <v>21</v>
      </c>
      <c r="J8014" s="43" t="s">
        <v>18</v>
      </c>
      <c r="K8014" s="44">
        <v>22</v>
      </c>
      <c r="L8014" s="45">
        <v>28980.734588136675</v>
      </c>
      <c r="M8014" s="46">
        <v>30494.700313370864</v>
      </c>
      <c r="N8014" s="45"/>
      <c r="O8014" s="46"/>
    </row>
    <row r="8015" spans="1:15" x14ac:dyDescent="0.2">
      <c r="A8015" s="11" t="str">
        <f t="shared" si="750"/>
        <v>5131005 - Region Nordjylland20-24 år</v>
      </c>
      <c r="B8015" s="12" t="str">
        <f t="shared" si="753"/>
        <v>513100</v>
      </c>
      <c r="C8015" s="14">
        <f t="shared" si="751"/>
        <v>0</v>
      </c>
      <c r="D8015" s="14">
        <f t="shared" si="752"/>
        <v>0</v>
      </c>
      <c r="E8015" s="19" t="str">
        <f t="shared" si="754"/>
        <v>513100 - Tjenerarbejde</v>
      </c>
      <c r="F8015" s="19" t="str">
        <f t="shared" si="755"/>
        <v>20-24 år</v>
      </c>
      <c r="G8015" s="40" t="s">
        <v>516</v>
      </c>
      <c r="H8015" s="41" t="s">
        <v>191</v>
      </c>
      <c r="I8015" s="42" t="s">
        <v>21</v>
      </c>
      <c r="J8015" s="43" t="s">
        <v>19</v>
      </c>
      <c r="K8015" s="44">
        <v>20</v>
      </c>
      <c r="L8015" s="45">
        <v>27007.298849844981</v>
      </c>
      <c r="M8015" s="46">
        <v>28418.171464735831</v>
      </c>
      <c r="N8015" s="45"/>
      <c r="O8015" s="46"/>
    </row>
    <row r="8016" spans="1:15" x14ac:dyDescent="0.2">
      <c r="A8016" s="11" t="str">
        <f t="shared" si="750"/>
        <v>5131005 - Region Nordjylland25 år og derover</v>
      </c>
      <c r="B8016" s="12" t="str">
        <f t="shared" si="753"/>
        <v>513100</v>
      </c>
      <c r="C8016" s="14">
        <f t="shared" si="751"/>
        <v>0</v>
      </c>
      <c r="D8016" s="14">
        <f t="shared" si="752"/>
        <v>0</v>
      </c>
      <c r="E8016" s="19" t="str">
        <f t="shared" si="754"/>
        <v>513100 - Tjenerarbejde</v>
      </c>
      <c r="F8016" s="19" t="str">
        <f t="shared" si="755"/>
        <v>25 år og derover</v>
      </c>
      <c r="G8016" s="40" t="s">
        <v>516</v>
      </c>
      <c r="H8016" s="41" t="s">
        <v>191</v>
      </c>
      <c r="I8016" s="42" t="s">
        <v>21</v>
      </c>
      <c r="J8016" s="43" t="s">
        <v>9</v>
      </c>
      <c r="K8016" s="44">
        <v>75</v>
      </c>
      <c r="L8016" s="45">
        <v>27305.713839777578</v>
      </c>
      <c r="M8016" s="46">
        <v>28732.175778854813</v>
      </c>
      <c r="N8016" s="45"/>
      <c r="O8016" s="46"/>
    </row>
    <row r="8017" spans="1:15" x14ac:dyDescent="0.2">
      <c r="A8017" s="11" t="str">
        <f t="shared" si="750"/>
        <v>5131005 - Region NordjyllandAlle uanset erf.</v>
      </c>
      <c r="B8017" s="12" t="str">
        <f t="shared" si="753"/>
        <v>513100</v>
      </c>
      <c r="C8017" s="14">
        <f t="shared" si="751"/>
        <v>0</v>
      </c>
      <c r="D8017" s="14">
        <f t="shared" si="752"/>
        <v>0</v>
      </c>
      <c r="E8017" s="19" t="str">
        <f t="shared" si="754"/>
        <v>513100 - Tjenerarbejde</v>
      </c>
      <c r="F8017" s="19" t="str">
        <f t="shared" si="755"/>
        <v>Alle uanset erf.</v>
      </c>
      <c r="G8017" s="40" t="s">
        <v>516</v>
      </c>
      <c r="H8017" s="41" t="s">
        <v>191</v>
      </c>
      <c r="I8017" s="42" t="s">
        <v>21</v>
      </c>
      <c r="J8017" s="43" t="s">
        <v>10</v>
      </c>
      <c r="K8017" s="44">
        <v>822</v>
      </c>
      <c r="L8017" s="45">
        <v>25874.699962727424</v>
      </c>
      <c r="M8017" s="46">
        <v>27270.939597376921</v>
      </c>
      <c r="N8017" s="45"/>
      <c r="O8017" s="46"/>
    </row>
    <row r="8018" spans="1:15" x14ac:dyDescent="0.2">
      <c r="A8018" s="11" t="str">
        <f t="shared" si="750"/>
        <v>5131006 - Alle regionerUnder 1 år</v>
      </c>
      <c r="B8018" s="12" t="str">
        <f t="shared" si="753"/>
        <v>513100</v>
      </c>
      <c r="C8018" s="14">
        <f t="shared" si="751"/>
        <v>0</v>
      </c>
      <c r="D8018" s="14">
        <f t="shared" si="752"/>
        <v>0</v>
      </c>
      <c r="E8018" s="19" t="str">
        <f t="shared" si="754"/>
        <v>513100 - Tjenerarbejde</v>
      </c>
      <c r="F8018" s="19" t="str">
        <f t="shared" si="755"/>
        <v>Under 1 år</v>
      </c>
      <c r="G8018" s="40" t="s">
        <v>516</v>
      </c>
      <c r="H8018" s="41" t="s">
        <v>191</v>
      </c>
      <c r="I8018" s="42" t="s">
        <v>11</v>
      </c>
      <c r="J8018" s="43" t="s">
        <v>13</v>
      </c>
      <c r="K8018" s="44">
        <v>3038</v>
      </c>
      <c r="L8018" s="45">
        <v>25377.65224739147</v>
      </c>
      <c r="M8018" s="46">
        <v>26705.054972759652</v>
      </c>
      <c r="N8018" s="45"/>
      <c r="O8018" s="46"/>
    </row>
    <row r="8019" spans="1:15" x14ac:dyDescent="0.2">
      <c r="A8019" s="11" t="str">
        <f t="shared" si="750"/>
        <v>5131006 - Alle regioner1 år</v>
      </c>
      <c r="B8019" s="12" t="str">
        <f t="shared" si="753"/>
        <v>513100</v>
      </c>
      <c r="C8019" s="14">
        <f t="shared" si="751"/>
        <v>0</v>
      </c>
      <c r="D8019" s="14">
        <f t="shared" si="752"/>
        <v>0</v>
      </c>
      <c r="E8019" s="19" t="str">
        <f t="shared" si="754"/>
        <v>513100 - Tjenerarbejde</v>
      </c>
      <c r="F8019" s="19" t="str">
        <f t="shared" si="755"/>
        <v>1 år</v>
      </c>
      <c r="G8019" s="40" t="s">
        <v>516</v>
      </c>
      <c r="H8019" s="41" t="s">
        <v>191</v>
      </c>
      <c r="I8019" s="42" t="s">
        <v>11</v>
      </c>
      <c r="J8019" s="43" t="s">
        <v>22</v>
      </c>
      <c r="K8019" s="44">
        <v>1585</v>
      </c>
      <c r="L8019" s="45">
        <v>26104.53815125574</v>
      </c>
      <c r="M8019" s="46">
        <v>27470.870570593295</v>
      </c>
      <c r="N8019" s="45"/>
      <c r="O8019" s="46"/>
    </row>
    <row r="8020" spans="1:15" x14ac:dyDescent="0.2">
      <c r="A8020" s="11" t="str">
        <f t="shared" si="750"/>
        <v>5131006 - Alle regioner2 år</v>
      </c>
      <c r="B8020" s="12" t="str">
        <f t="shared" si="753"/>
        <v>513100</v>
      </c>
      <c r="C8020" s="14">
        <f t="shared" si="751"/>
        <v>0</v>
      </c>
      <c r="D8020" s="14">
        <f t="shared" si="752"/>
        <v>0</v>
      </c>
      <c r="E8020" s="19" t="str">
        <f t="shared" si="754"/>
        <v>513100 - Tjenerarbejde</v>
      </c>
      <c r="F8020" s="19" t="str">
        <f t="shared" si="755"/>
        <v>2 år</v>
      </c>
      <c r="G8020" s="40" t="s">
        <v>516</v>
      </c>
      <c r="H8020" s="41" t="s">
        <v>191</v>
      </c>
      <c r="I8020" s="42" t="s">
        <v>11</v>
      </c>
      <c r="J8020" s="43" t="s">
        <v>23</v>
      </c>
      <c r="K8020" s="44">
        <v>1172</v>
      </c>
      <c r="L8020" s="45">
        <v>26860.282917668235</v>
      </c>
      <c r="M8020" s="46">
        <v>28263.475358624844</v>
      </c>
      <c r="N8020" s="45"/>
      <c r="O8020" s="46"/>
    </row>
    <row r="8021" spans="1:15" x14ac:dyDescent="0.2">
      <c r="A8021" s="11" t="str">
        <f t="shared" si="750"/>
        <v>5131006 - Alle regioner3 år</v>
      </c>
      <c r="B8021" s="12" t="str">
        <f t="shared" si="753"/>
        <v>513100</v>
      </c>
      <c r="C8021" s="14">
        <f t="shared" si="751"/>
        <v>0</v>
      </c>
      <c r="D8021" s="14">
        <f t="shared" si="752"/>
        <v>0</v>
      </c>
      <c r="E8021" s="19" t="str">
        <f t="shared" si="754"/>
        <v>513100 - Tjenerarbejde</v>
      </c>
      <c r="F8021" s="19" t="str">
        <f t="shared" si="755"/>
        <v>3 år</v>
      </c>
      <c r="G8021" s="40" t="s">
        <v>516</v>
      </c>
      <c r="H8021" s="41" t="s">
        <v>191</v>
      </c>
      <c r="I8021" s="42" t="s">
        <v>11</v>
      </c>
      <c r="J8021" s="43" t="s">
        <v>14</v>
      </c>
      <c r="K8021" s="44">
        <v>918</v>
      </c>
      <c r="L8021" s="45">
        <v>27458.400265084583</v>
      </c>
      <c r="M8021" s="46">
        <v>28895.851038482087</v>
      </c>
      <c r="N8021" s="45"/>
      <c r="O8021" s="46"/>
    </row>
    <row r="8022" spans="1:15" x14ac:dyDescent="0.2">
      <c r="A8022" s="11" t="str">
        <f t="shared" si="750"/>
        <v>5131006 - Alle regioner4 år</v>
      </c>
      <c r="B8022" s="12" t="str">
        <f t="shared" si="753"/>
        <v>513100</v>
      </c>
      <c r="C8022" s="14">
        <f t="shared" si="751"/>
        <v>0</v>
      </c>
      <c r="D8022" s="14">
        <f t="shared" si="752"/>
        <v>0</v>
      </c>
      <c r="E8022" s="19" t="str">
        <f t="shared" si="754"/>
        <v>513100 - Tjenerarbejde</v>
      </c>
      <c r="F8022" s="19" t="str">
        <f t="shared" si="755"/>
        <v>4 år</v>
      </c>
      <c r="G8022" s="40" t="s">
        <v>516</v>
      </c>
      <c r="H8022" s="41" t="s">
        <v>191</v>
      </c>
      <c r="I8022" s="42" t="s">
        <v>11</v>
      </c>
      <c r="J8022" s="43" t="s">
        <v>24</v>
      </c>
      <c r="K8022" s="44">
        <v>700</v>
      </c>
      <c r="L8022" s="45">
        <v>27777.455515231053</v>
      </c>
      <c r="M8022" s="46">
        <v>29289.819218369241</v>
      </c>
      <c r="N8022" s="45"/>
      <c r="O8022" s="46"/>
    </row>
    <row r="8023" spans="1:15" x14ac:dyDescent="0.2">
      <c r="A8023" s="11" t="str">
        <f t="shared" si="750"/>
        <v>5131006 - Alle regioner5-9 år</v>
      </c>
      <c r="B8023" s="12" t="str">
        <f t="shared" si="753"/>
        <v>513100</v>
      </c>
      <c r="C8023" s="14">
        <f t="shared" si="751"/>
        <v>0</v>
      </c>
      <c r="D8023" s="14">
        <f t="shared" si="752"/>
        <v>0</v>
      </c>
      <c r="E8023" s="19" t="str">
        <f t="shared" si="754"/>
        <v>513100 - Tjenerarbejde</v>
      </c>
      <c r="F8023" s="19" t="str">
        <f t="shared" si="755"/>
        <v>5-9 år</v>
      </c>
      <c r="G8023" s="40" t="s">
        <v>516</v>
      </c>
      <c r="H8023" s="41" t="s">
        <v>191</v>
      </c>
      <c r="I8023" s="42" t="s">
        <v>11</v>
      </c>
      <c r="J8023" s="43" t="s">
        <v>15</v>
      </c>
      <c r="K8023" s="44">
        <v>1584</v>
      </c>
      <c r="L8023" s="45">
        <v>28636.87576590322</v>
      </c>
      <c r="M8023" s="46">
        <v>30162.434651367515</v>
      </c>
      <c r="N8023" s="45"/>
      <c r="O8023" s="46"/>
    </row>
    <row r="8024" spans="1:15" x14ac:dyDescent="0.2">
      <c r="A8024" s="11" t="str">
        <f t="shared" si="750"/>
        <v>5131006 - Alle regioner0-4 år</v>
      </c>
      <c r="B8024" s="12" t="str">
        <f t="shared" si="753"/>
        <v>513100</v>
      </c>
      <c r="C8024" s="14">
        <f t="shared" si="751"/>
        <v>0</v>
      </c>
      <c r="D8024" s="14">
        <f t="shared" si="752"/>
        <v>0</v>
      </c>
      <c r="E8024" s="19" t="str">
        <f t="shared" si="754"/>
        <v>513100 - Tjenerarbejde</v>
      </c>
      <c r="F8024" s="19" t="str">
        <f t="shared" si="755"/>
        <v>0-4 år</v>
      </c>
      <c r="G8024" s="40" t="s">
        <v>516</v>
      </c>
      <c r="H8024" s="41" t="s">
        <v>191</v>
      </c>
      <c r="I8024" s="42" t="s">
        <v>11</v>
      </c>
      <c r="J8024" s="43" t="s">
        <v>16</v>
      </c>
      <c r="K8024" s="44">
        <v>7413</v>
      </c>
      <c r="L8024" s="45">
        <v>26133.469977257904</v>
      </c>
      <c r="M8024" s="46">
        <v>27534.022931859738</v>
      </c>
      <c r="N8024" s="45"/>
      <c r="O8024" s="46"/>
    </row>
    <row r="8025" spans="1:15" x14ac:dyDescent="0.2">
      <c r="A8025" s="11" t="str">
        <f t="shared" si="750"/>
        <v>5131006 - Alle regioner10-14 år</v>
      </c>
      <c r="B8025" s="12" t="str">
        <f t="shared" si="753"/>
        <v>513100</v>
      </c>
      <c r="C8025" s="14">
        <f t="shared" si="751"/>
        <v>0</v>
      </c>
      <c r="D8025" s="14">
        <f t="shared" si="752"/>
        <v>0</v>
      </c>
      <c r="E8025" s="19" t="str">
        <f t="shared" si="754"/>
        <v>513100 - Tjenerarbejde</v>
      </c>
      <c r="F8025" s="19" t="str">
        <f t="shared" si="755"/>
        <v>10-14 år</v>
      </c>
      <c r="G8025" s="40" t="s">
        <v>516</v>
      </c>
      <c r="H8025" s="41" t="s">
        <v>191</v>
      </c>
      <c r="I8025" s="42" t="s">
        <v>11</v>
      </c>
      <c r="J8025" s="43" t="s">
        <v>17</v>
      </c>
      <c r="K8025" s="44">
        <v>602</v>
      </c>
      <c r="L8025" s="45">
        <v>29873.216791147555</v>
      </c>
      <c r="M8025" s="46">
        <v>31433.806160845645</v>
      </c>
      <c r="N8025" s="45"/>
      <c r="O8025" s="46"/>
    </row>
    <row r="8026" spans="1:15" x14ac:dyDescent="0.2">
      <c r="A8026" s="11" t="str">
        <f t="shared" si="750"/>
        <v>5131006 - Alle regioner15-20 år</v>
      </c>
      <c r="B8026" s="12" t="str">
        <f t="shared" si="753"/>
        <v>513100</v>
      </c>
      <c r="C8026" s="14">
        <f t="shared" si="751"/>
        <v>0</v>
      </c>
      <c r="D8026" s="14">
        <f t="shared" si="752"/>
        <v>0</v>
      </c>
      <c r="E8026" s="19" t="str">
        <f t="shared" si="754"/>
        <v>513100 - Tjenerarbejde</v>
      </c>
      <c r="F8026" s="19" t="str">
        <f t="shared" si="755"/>
        <v>15-20 år</v>
      </c>
      <c r="G8026" s="40" t="s">
        <v>516</v>
      </c>
      <c r="H8026" s="41" t="s">
        <v>191</v>
      </c>
      <c r="I8026" s="42" t="s">
        <v>11</v>
      </c>
      <c r="J8026" s="43" t="s">
        <v>18</v>
      </c>
      <c r="K8026" s="44">
        <v>385</v>
      </c>
      <c r="L8026" s="45">
        <v>30746.445267354113</v>
      </c>
      <c r="M8026" s="46">
        <v>32395.901443680144</v>
      </c>
      <c r="N8026" s="45"/>
      <c r="O8026" s="46"/>
    </row>
    <row r="8027" spans="1:15" x14ac:dyDescent="0.2">
      <c r="A8027" s="11" t="str">
        <f t="shared" si="750"/>
        <v>5131006 - Alle regioner20-24 år</v>
      </c>
      <c r="B8027" s="12" t="str">
        <f t="shared" si="753"/>
        <v>513100</v>
      </c>
      <c r="C8027" s="14">
        <f t="shared" si="751"/>
        <v>0</v>
      </c>
      <c r="D8027" s="14">
        <f t="shared" si="752"/>
        <v>0</v>
      </c>
      <c r="E8027" s="19" t="str">
        <f t="shared" si="754"/>
        <v>513100 - Tjenerarbejde</v>
      </c>
      <c r="F8027" s="19" t="str">
        <f t="shared" si="755"/>
        <v>20-24 år</v>
      </c>
      <c r="G8027" s="40" t="s">
        <v>516</v>
      </c>
      <c r="H8027" s="41" t="s">
        <v>191</v>
      </c>
      <c r="I8027" s="42" t="s">
        <v>11</v>
      </c>
      <c r="J8027" s="43" t="s">
        <v>19</v>
      </c>
      <c r="K8027" s="44">
        <v>354</v>
      </c>
      <c r="L8027" s="45">
        <v>30586.376493566273</v>
      </c>
      <c r="M8027" s="46">
        <v>32211.572292762597</v>
      </c>
      <c r="N8027" s="45"/>
      <c r="O8027" s="46"/>
    </row>
    <row r="8028" spans="1:15" x14ac:dyDescent="0.2">
      <c r="A8028" s="11" t="str">
        <f t="shared" si="750"/>
        <v>5131006 - Alle regioner25 år og derover</v>
      </c>
      <c r="B8028" s="12" t="str">
        <f t="shared" si="753"/>
        <v>513100</v>
      </c>
      <c r="C8028" s="14">
        <f t="shared" si="751"/>
        <v>0</v>
      </c>
      <c r="D8028" s="14">
        <f t="shared" si="752"/>
        <v>0</v>
      </c>
      <c r="E8028" s="19" t="str">
        <f t="shared" si="754"/>
        <v>513100 - Tjenerarbejde</v>
      </c>
      <c r="F8028" s="19" t="str">
        <f t="shared" si="755"/>
        <v>25 år og derover</v>
      </c>
      <c r="G8028" s="40" t="s">
        <v>516</v>
      </c>
      <c r="H8028" s="41" t="s">
        <v>191</v>
      </c>
      <c r="I8028" s="42" t="s">
        <v>11</v>
      </c>
      <c r="J8028" s="43" t="s">
        <v>9</v>
      </c>
      <c r="K8028" s="44">
        <v>973</v>
      </c>
      <c r="L8028" s="45">
        <v>29797.309099332746</v>
      </c>
      <c r="M8028" s="46">
        <v>31362.054906533765</v>
      </c>
      <c r="N8028" s="45"/>
      <c r="O8028" s="46"/>
    </row>
    <row r="8029" spans="1:15" x14ac:dyDescent="0.2">
      <c r="A8029" s="11" t="str">
        <f t="shared" si="750"/>
        <v>5131006 - Alle regionerAlle uanset erf.</v>
      </c>
      <c r="B8029" s="12" t="str">
        <f t="shared" si="753"/>
        <v>513100</v>
      </c>
      <c r="C8029" s="14">
        <f t="shared" si="751"/>
        <v>0</v>
      </c>
      <c r="D8029" s="14">
        <f t="shared" si="752"/>
        <v>0</v>
      </c>
      <c r="E8029" s="19" t="str">
        <f t="shared" si="754"/>
        <v>513100 - Tjenerarbejde</v>
      </c>
      <c r="F8029" s="19" t="str">
        <f t="shared" si="755"/>
        <v>Alle uanset erf.</v>
      </c>
      <c r="G8029" s="40" t="s">
        <v>516</v>
      </c>
      <c r="H8029" s="41" t="s">
        <v>191</v>
      </c>
      <c r="I8029" s="42" t="s">
        <v>11</v>
      </c>
      <c r="J8029" s="43" t="s">
        <v>10</v>
      </c>
      <c r="K8029" s="44">
        <v>11311</v>
      </c>
      <c r="L8029" s="45">
        <v>27264.335641393616</v>
      </c>
      <c r="M8029" s="46">
        <v>28712.903794617181</v>
      </c>
      <c r="N8029" s="45"/>
      <c r="O8029" s="46"/>
    </row>
    <row r="8030" spans="1:15" x14ac:dyDescent="0.2">
      <c r="A8030" s="11" t="str">
        <f t="shared" si="750"/>
        <v>5132001 - Region HovedstadenUnder 1 år</v>
      </c>
      <c r="B8030" s="12" t="str">
        <f t="shared" si="753"/>
        <v>513200</v>
      </c>
      <c r="C8030" s="14">
        <f t="shared" si="751"/>
        <v>0</v>
      </c>
      <c r="D8030" s="14">
        <f t="shared" si="752"/>
        <v>0</v>
      </c>
      <c r="E8030" s="19" t="str">
        <f t="shared" si="754"/>
        <v>513200 - Bartenderarbejde</v>
      </c>
      <c r="F8030" s="19" t="str">
        <f t="shared" si="755"/>
        <v>Under 1 år</v>
      </c>
      <c r="G8030" s="40" t="s">
        <v>516</v>
      </c>
      <c r="H8030" s="41" t="s">
        <v>388</v>
      </c>
      <c r="I8030" s="42" t="s">
        <v>8</v>
      </c>
      <c r="J8030" s="43" t="s">
        <v>13</v>
      </c>
      <c r="K8030" s="44">
        <v>25</v>
      </c>
      <c r="L8030" s="45">
        <v>27827.202674919845</v>
      </c>
      <c r="M8030" s="46">
        <v>29466.168152156217</v>
      </c>
      <c r="N8030" s="45"/>
      <c r="O8030" s="46"/>
    </row>
    <row r="8031" spans="1:15" x14ac:dyDescent="0.2">
      <c r="A8031" s="11" t="str">
        <f t="shared" si="750"/>
        <v>5132001 - Region Hovedstaden2 år</v>
      </c>
      <c r="B8031" s="12" t="str">
        <f t="shared" si="753"/>
        <v>513200</v>
      </c>
      <c r="C8031" s="14">
        <f t="shared" si="751"/>
        <v>0</v>
      </c>
      <c r="D8031" s="14">
        <f t="shared" si="752"/>
        <v>0</v>
      </c>
      <c r="E8031" s="19" t="str">
        <f t="shared" si="754"/>
        <v>513200 - Bartenderarbejde</v>
      </c>
      <c r="F8031" s="19" t="str">
        <f t="shared" si="755"/>
        <v>2 år</v>
      </c>
      <c r="G8031" s="40" t="s">
        <v>516</v>
      </c>
      <c r="H8031" s="41" t="s">
        <v>388</v>
      </c>
      <c r="I8031" s="42" t="s">
        <v>8</v>
      </c>
      <c r="J8031" s="43" t="s">
        <v>23</v>
      </c>
      <c r="K8031" s="44">
        <v>20</v>
      </c>
      <c r="L8031" s="45">
        <v>23601.157831803692</v>
      </c>
      <c r="M8031" s="46">
        <v>24834.092211866642</v>
      </c>
      <c r="N8031" s="45"/>
      <c r="O8031" s="46"/>
    </row>
    <row r="8032" spans="1:15" x14ac:dyDescent="0.2">
      <c r="A8032" s="11" t="str">
        <f t="shared" si="750"/>
        <v>5132001 - Region Hovedstaden3 år</v>
      </c>
      <c r="B8032" s="12" t="str">
        <f t="shared" si="753"/>
        <v>513200</v>
      </c>
      <c r="C8032" s="14">
        <f t="shared" si="751"/>
        <v>0</v>
      </c>
      <c r="D8032" s="14">
        <f t="shared" si="752"/>
        <v>0</v>
      </c>
      <c r="E8032" s="19" t="str">
        <f t="shared" si="754"/>
        <v>513200 - Bartenderarbejde</v>
      </c>
      <c r="F8032" s="19" t="str">
        <f t="shared" si="755"/>
        <v>3 år</v>
      </c>
      <c r="G8032" s="40" t="s">
        <v>516</v>
      </c>
      <c r="H8032" s="41" t="s">
        <v>388</v>
      </c>
      <c r="I8032" s="42" t="s">
        <v>8</v>
      </c>
      <c r="J8032" s="43" t="s">
        <v>14</v>
      </c>
      <c r="K8032" s="44">
        <v>24</v>
      </c>
      <c r="L8032" s="45">
        <v>26937.92024552403</v>
      </c>
      <c r="M8032" s="46">
        <v>28524.508801575786</v>
      </c>
      <c r="N8032" s="45"/>
      <c r="O8032" s="46"/>
    </row>
    <row r="8033" spans="1:15" x14ac:dyDescent="0.2">
      <c r="A8033" s="11" t="str">
        <f t="shared" si="750"/>
        <v>5132001 - Region Hovedstaden4 år</v>
      </c>
      <c r="B8033" s="12" t="str">
        <f t="shared" si="753"/>
        <v>513200</v>
      </c>
      <c r="C8033" s="14">
        <f t="shared" si="751"/>
        <v>0</v>
      </c>
      <c r="D8033" s="14">
        <f t="shared" si="752"/>
        <v>0</v>
      </c>
      <c r="E8033" s="19" t="str">
        <f t="shared" si="754"/>
        <v>513200 - Bartenderarbejde</v>
      </c>
      <c r="F8033" s="19" t="str">
        <f t="shared" si="755"/>
        <v>4 år</v>
      </c>
      <c r="G8033" s="40" t="s">
        <v>516</v>
      </c>
      <c r="H8033" s="41" t="s">
        <v>388</v>
      </c>
      <c r="I8033" s="42" t="s">
        <v>8</v>
      </c>
      <c r="J8033" s="43" t="s">
        <v>24</v>
      </c>
      <c r="K8033" s="44">
        <v>13</v>
      </c>
      <c r="L8033" s="45">
        <v>23441.797899961981</v>
      </c>
      <c r="M8033" s="46">
        <v>24666.407250372897</v>
      </c>
      <c r="N8033" s="45"/>
      <c r="O8033" s="46"/>
    </row>
    <row r="8034" spans="1:15" x14ac:dyDescent="0.2">
      <c r="A8034" s="11" t="str">
        <f t="shared" si="750"/>
        <v>5132001 - Region Hovedstaden5-9 år</v>
      </c>
      <c r="B8034" s="12" t="str">
        <f t="shared" si="753"/>
        <v>513200</v>
      </c>
      <c r="C8034" s="14">
        <f t="shared" si="751"/>
        <v>0</v>
      </c>
      <c r="D8034" s="14">
        <f t="shared" si="752"/>
        <v>0</v>
      </c>
      <c r="E8034" s="19" t="str">
        <f t="shared" si="754"/>
        <v>513200 - Bartenderarbejde</v>
      </c>
      <c r="F8034" s="19" t="str">
        <f t="shared" si="755"/>
        <v>5-9 år</v>
      </c>
      <c r="G8034" s="40" t="s">
        <v>516</v>
      </c>
      <c r="H8034" s="41" t="s">
        <v>388</v>
      </c>
      <c r="I8034" s="42" t="s">
        <v>8</v>
      </c>
      <c r="J8034" s="43" t="s">
        <v>15</v>
      </c>
      <c r="K8034" s="44">
        <v>43</v>
      </c>
      <c r="L8034" s="45">
        <v>27968.310043915444</v>
      </c>
      <c r="M8034" s="46">
        <v>29615.586457363021</v>
      </c>
      <c r="N8034" s="45"/>
      <c r="O8034" s="46"/>
    </row>
    <row r="8035" spans="1:15" x14ac:dyDescent="0.2">
      <c r="A8035" s="11" t="str">
        <f t="shared" si="750"/>
        <v>5132001 - Region Hovedstaden0-4 år</v>
      </c>
      <c r="B8035" s="12" t="str">
        <f t="shared" si="753"/>
        <v>513200</v>
      </c>
      <c r="C8035" s="14">
        <f t="shared" si="751"/>
        <v>0</v>
      </c>
      <c r="D8035" s="14">
        <f t="shared" si="752"/>
        <v>0</v>
      </c>
      <c r="E8035" s="19" t="str">
        <f t="shared" si="754"/>
        <v>513200 - Bartenderarbejde</v>
      </c>
      <c r="F8035" s="19" t="str">
        <f t="shared" si="755"/>
        <v>0-4 år</v>
      </c>
      <c r="G8035" s="40" t="s">
        <v>516</v>
      </c>
      <c r="H8035" s="41" t="s">
        <v>388</v>
      </c>
      <c r="I8035" s="42" t="s">
        <v>8</v>
      </c>
      <c r="J8035" s="43" t="s">
        <v>16</v>
      </c>
      <c r="K8035" s="44">
        <v>89</v>
      </c>
      <c r="L8035" s="45">
        <v>26386.902375330301</v>
      </c>
      <c r="M8035" s="46">
        <v>27765.365218287494</v>
      </c>
      <c r="N8035" s="45"/>
      <c r="O8035" s="46"/>
    </row>
    <row r="8036" spans="1:15" x14ac:dyDescent="0.2">
      <c r="A8036" s="11" t="str">
        <f t="shared" si="750"/>
        <v>5132001 - Region HovedstadenAlle uanset erf.</v>
      </c>
      <c r="B8036" s="12" t="str">
        <f t="shared" si="753"/>
        <v>513200</v>
      </c>
      <c r="C8036" s="14">
        <f t="shared" si="751"/>
        <v>0</v>
      </c>
      <c r="D8036" s="14">
        <f t="shared" si="752"/>
        <v>0</v>
      </c>
      <c r="E8036" s="19" t="str">
        <f t="shared" si="754"/>
        <v>513200 - Bartenderarbejde</v>
      </c>
      <c r="F8036" s="19" t="str">
        <f t="shared" si="755"/>
        <v>Alle uanset erf.</v>
      </c>
      <c r="G8036" s="40" t="s">
        <v>516</v>
      </c>
      <c r="H8036" s="41" t="s">
        <v>388</v>
      </c>
      <c r="I8036" s="42" t="s">
        <v>8</v>
      </c>
      <c r="J8036" s="43" t="s">
        <v>10</v>
      </c>
      <c r="K8036" s="44">
        <v>154</v>
      </c>
      <c r="L8036" s="45">
        <v>26937.92024552403</v>
      </c>
      <c r="M8036" s="46">
        <v>28524.508801575786</v>
      </c>
      <c r="N8036" s="45"/>
      <c r="O8036" s="46"/>
    </row>
    <row r="8037" spans="1:15" x14ac:dyDescent="0.2">
      <c r="A8037" s="11" t="str">
        <f t="shared" si="750"/>
        <v>5132003 - Region SyddanmarkUnder 1 år</v>
      </c>
      <c r="B8037" s="12" t="str">
        <f t="shared" si="753"/>
        <v>513200</v>
      </c>
      <c r="C8037" s="14">
        <f t="shared" si="751"/>
        <v>0</v>
      </c>
      <c r="D8037" s="14">
        <f t="shared" si="752"/>
        <v>0</v>
      </c>
      <c r="E8037" s="19" t="str">
        <f t="shared" si="754"/>
        <v>513200 - Bartenderarbejde</v>
      </c>
      <c r="F8037" s="19" t="str">
        <f t="shared" si="755"/>
        <v>Under 1 år</v>
      </c>
      <c r="G8037" s="40" t="s">
        <v>516</v>
      </c>
      <c r="H8037" s="41" t="s">
        <v>388</v>
      </c>
      <c r="I8037" s="42" t="s">
        <v>544</v>
      </c>
      <c r="J8037" s="43" t="s">
        <v>13</v>
      </c>
      <c r="K8037" s="44">
        <v>11</v>
      </c>
      <c r="L8037" s="45">
        <v>23766.218336076541</v>
      </c>
      <c r="M8037" s="46">
        <v>25188.624616541132</v>
      </c>
      <c r="N8037" s="45"/>
      <c r="O8037" s="46"/>
    </row>
    <row r="8038" spans="1:15" x14ac:dyDescent="0.2">
      <c r="A8038" s="11" t="str">
        <f t="shared" si="750"/>
        <v>5132003 - Region Syddanmark0-4 år</v>
      </c>
      <c r="B8038" s="12" t="str">
        <f t="shared" si="753"/>
        <v>513200</v>
      </c>
      <c r="C8038" s="14">
        <f t="shared" si="751"/>
        <v>0</v>
      </c>
      <c r="D8038" s="14">
        <f t="shared" si="752"/>
        <v>0</v>
      </c>
      <c r="E8038" s="19" t="str">
        <f t="shared" si="754"/>
        <v>513200 - Bartenderarbejde</v>
      </c>
      <c r="F8038" s="19" t="str">
        <f t="shared" si="755"/>
        <v>0-4 år</v>
      </c>
      <c r="G8038" s="40" t="s">
        <v>516</v>
      </c>
      <c r="H8038" s="41" t="s">
        <v>388</v>
      </c>
      <c r="I8038" s="42" t="s">
        <v>544</v>
      </c>
      <c r="J8038" s="43" t="s">
        <v>16</v>
      </c>
      <c r="K8038" s="44">
        <v>26</v>
      </c>
      <c r="L8038" s="45">
        <v>23018.260091470682</v>
      </c>
      <c r="M8038" s="46">
        <v>24395.901130380724</v>
      </c>
      <c r="N8038" s="45"/>
      <c r="O8038" s="46"/>
    </row>
    <row r="8039" spans="1:15" x14ac:dyDescent="0.2">
      <c r="A8039" s="11" t="str">
        <f t="shared" si="750"/>
        <v>5132003 - Region SyddanmarkAlle uanset erf.</v>
      </c>
      <c r="B8039" s="12" t="str">
        <f t="shared" si="753"/>
        <v>513200</v>
      </c>
      <c r="C8039" s="14">
        <f t="shared" si="751"/>
        <v>0</v>
      </c>
      <c r="D8039" s="14">
        <f t="shared" si="752"/>
        <v>0</v>
      </c>
      <c r="E8039" s="19" t="str">
        <f t="shared" si="754"/>
        <v>513200 - Bartenderarbejde</v>
      </c>
      <c r="F8039" s="19" t="str">
        <f t="shared" si="755"/>
        <v>Alle uanset erf.</v>
      </c>
      <c r="G8039" s="40" t="s">
        <v>516</v>
      </c>
      <c r="H8039" s="41" t="s">
        <v>388</v>
      </c>
      <c r="I8039" s="42" t="s">
        <v>544</v>
      </c>
      <c r="J8039" s="43" t="s">
        <v>10</v>
      </c>
      <c r="K8039" s="44">
        <v>39</v>
      </c>
      <c r="L8039" s="45">
        <v>24085.732913128388</v>
      </c>
      <c r="M8039" s="46">
        <v>25527.262115661259</v>
      </c>
      <c r="N8039" s="45"/>
      <c r="O8039" s="46"/>
    </row>
    <row r="8040" spans="1:15" x14ac:dyDescent="0.2">
      <c r="A8040" s="11" t="str">
        <f t="shared" si="750"/>
        <v>5132004 - Region Midtjylland0-4 år</v>
      </c>
      <c r="B8040" s="12" t="str">
        <f t="shared" si="753"/>
        <v>513200</v>
      </c>
      <c r="C8040" s="14">
        <f t="shared" si="751"/>
        <v>0</v>
      </c>
      <c r="D8040" s="14">
        <f t="shared" si="752"/>
        <v>0</v>
      </c>
      <c r="E8040" s="19" t="str">
        <f t="shared" si="754"/>
        <v>513200 - Bartenderarbejde</v>
      </c>
      <c r="F8040" s="19" t="str">
        <f t="shared" si="755"/>
        <v>0-4 år</v>
      </c>
      <c r="G8040" s="40" t="s">
        <v>516</v>
      </c>
      <c r="H8040" s="41" t="s">
        <v>388</v>
      </c>
      <c r="I8040" s="42" t="s">
        <v>517</v>
      </c>
      <c r="J8040" s="43" t="s">
        <v>16</v>
      </c>
      <c r="K8040" s="44">
        <v>21</v>
      </c>
      <c r="L8040" s="45">
        <v>22814.0294946055</v>
      </c>
      <c r="M8040" s="46">
        <v>24005.843960324859</v>
      </c>
      <c r="N8040" s="45"/>
      <c r="O8040" s="46"/>
    </row>
    <row r="8041" spans="1:15" x14ac:dyDescent="0.2">
      <c r="A8041" s="11" t="str">
        <f t="shared" si="750"/>
        <v>5132004 - Region MidtjyllandAlle uanset erf.</v>
      </c>
      <c r="B8041" s="12" t="str">
        <f t="shared" si="753"/>
        <v>513200</v>
      </c>
      <c r="C8041" s="14">
        <f t="shared" si="751"/>
        <v>0</v>
      </c>
      <c r="D8041" s="14">
        <f t="shared" si="752"/>
        <v>0</v>
      </c>
      <c r="E8041" s="19" t="str">
        <f t="shared" si="754"/>
        <v>513200 - Bartenderarbejde</v>
      </c>
      <c r="F8041" s="19" t="str">
        <f t="shared" si="755"/>
        <v>Alle uanset erf.</v>
      </c>
      <c r="G8041" s="40" t="s">
        <v>516</v>
      </c>
      <c r="H8041" s="41" t="s">
        <v>388</v>
      </c>
      <c r="I8041" s="42" t="s">
        <v>517</v>
      </c>
      <c r="J8041" s="43" t="s">
        <v>10</v>
      </c>
      <c r="K8041" s="44">
        <v>29</v>
      </c>
      <c r="L8041" s="45">
        <v>22815.469416403008</v>
      </c>
      <c r="M8041" s="46">
        <v>24007.359104240764</v>
      </c>
      <c r="N8041" s="45"/>
      <c r="O8041" s="46"/>
    </row>
    <row r="8042" spans="1:15" x14ac:dyDescent="0.2">
      <c r="A8042" s="11" t="str">
        <f t="shared" si="750"/>
        <v>5132005 - Region NordjyllandAlle uanset erf.</v>
      </c>
      <c r="B8042" s="12" t="str">
        <f t="shared" si="753"/>
        <v>513200</v>
      </c>
      <c r="C8042" s="14">
        <f t="shared" si="751"/>
        <v>0</v>
      </c>
      <c r="D8042" s="14">
        <f t="shared" si="752"/>
        <v>0</v>
      </c>
      <c r="E8042" s="19" t="str">
        <f t="shared" si="754"/>
        <v>513200 - Bartenderarbejde</v>
      </c>
      <c r="F8042" s="19" t="str">
        <f t="shared" si="755"/>
        <v>Alle uanset erf.</v>
      </c>
      <c r="G8042" s="40" t="s">
        <v>516</v>
      </c>
      <c r="H8042" s="41" t="s">
        <v>388</v>
      </c>
      <c r="I8042" s="42" t="s">
        <v>21</v>
      </c>
      <c r="J8042" s="43" t="s">
        <v>10</v>
      </c>
      <c r="K8042" s="44">
        <v>12</v>
      </c>
      <c r="L8042" s="45">
        <v>28032.302512447372</v>
      </c>
      <c r="M8042" s="46">
        <v>29496.721748411612</v>
      </c>
      <c r="N8042" s="45"/>
      <c r="O8042" s="46"/>
    </row>
    <row r="8043" spans="1:15" x14ac:dyDescent="0.2">
      <c r="A8043" s="11" t="str">
        <f t="shared" si="750"/>
        <v>5132006 - Alle regionerUnder 1 år</v>
      </c>
      <c r="B8043" s="12" t="str">
        <f t="shared" si="753"/>
        <v>513200</v>
      </c>
      <c r="C8043" s="14">
        <f t="shared" si="751"/>
        <v>0</v>
      </c>
      <c r="D8043" s="14">
        <f t="shared" si="752"/>
        <v>0</v>
      </c>
      <c r="E8043" s="19" t="str">
        <f t="shared" si="754"/>
        <v>513200 - Bartenderarbejde</v>
      </c>
      <c r="F8043" s="19" t="str">
        <f t="shared" si="755"/>
        <v>Under 1 år</v>
      </c>
      <c r="G8043" s="40" t="s">
        <v>516</v>
      </c>
      <c r="H8043" s="41" t="s">
        <v>388</v>
      </c>
      <c r="I8043" s="42" t="s">
        <v>11</v>
      </c>
      <c r="J8043" s="43" t="s">
        <v>13</v>
      </c>
      <c r="K8043" s="44">
        <v>52</v>
      </c>
      <c r="L8043" s="45">
        <v>23752.968264684063</v>
      </c>
      <c r="M8043" s="46">
        <v>24993.833285408138</v>
      </c>
      <c r="N8043" s="45"/>
      <c r="O8043" s="46"/>
    </row>
    <row r="8044" spans="1:15" x14ac:dyDescent="0.2">
      <c r="A8044" s="11" t="str">
        <f t="shared" si="750"/>
        <v>5132006 - Alle regioner1 år</v>
      </c>
      <c r="B8044" s="12" t="str">
        <f t="shared" si="753"/>
        <v>513200</v>
      </c>
      <c r="C8044" s="14">
        <f t="shared" si="751"/>
        <v>0</v>
      </c>
      <c r="D8044" s="14">
        <f t="shared" si="752"/>
        <v>0</v>
      </c>
      <c r="E8044" s="19" t="str">
        <f t="shared" si="754"/>
        <v>513200 - Bartenderarbejde</v>
      </c>
      <c r="F8044" s="19" t="str">
        <f t="shared" si="755"/>
        <v>1 år</v>
      </c>
      <c r="G8044" s="40" t="s">
        <v>516</v>
      </c>
      <c r="H8044" s="41" t="s">
        <v>388</v>
      </c>
      <c r="I8044" s="42" t="s">
        <v>11</v>
      </c>
      <c r="J8044" s="43" t="s">
        <v>22</v>
      </c>
      <c r="K8044" s="44">
        <v>21</v>
      </c>
      <c r="L8044" s="45">
        <v>23018.260091470682</v>
      </c>
      <c r="M8044" s="46">
        <v>24395.901130380724</v>
      </c>
      <c r="N8044" s="45"/>
      <c r="O8044" s="46"/>
    </row>
    <row r="8045" spans="1:15" x14ac:dyDescent="0.2">
      <c r="A8045" s="11" t="str">
        <f t="shared" si="750"/>
        <v>5132006 - Alle regioner2 år</v>
      </c>
      <c r="B8045" s="12" t="str">
        <f t="shared" si="753"/>
        <v>513200</v>
      </c>
      <c r="C8045" s="14">
        <f t="shared" si="751"/>
        <v>0</v>
      </c>
      <c r="D8045" s="14">
        <f t="shared" si="752"/>
        <v>0</v>
      </c>
      <c r="E8045" s="19" t="str">
        <f t="shared" si="754"/>
        <v>513200 - Bartenderarbejde</v>
      </c>
      <c r="F8045" s="19" t="str">
        <f t="shared" si="755"/>
        <v>2 år</v>
      </c>
      <c r="G8045" s="40" t="s">
        <v>516</v>
      </c>
      <c r="H8045" s="41" t="s">
        <v>388</v>
      </c>
      <c r="I8045" s="42" t="s">
        <v>11</v>
      </c>
      <c r="J8045" s="43" t="s">
        <v>23</v>
      </c>
      <c r="K8045" s="44">
        <v>28</v>
      </c>
      <c r="L8045" s="45">
        <v>23361.033657362856</v>
      </c>
      <c r="M8045" s="46">
        <v>24581.423849879491</v>
      </c>
      <c r="N8045" s="45"/>
      <c r="O8045" s="46"/>
    </row>
    <row r="8046" spans="1:15" x14ac:dyDescent="0.2">
      <c r="A8046" s="11" t="str">
        <f t="shared" si="750"/>
        <v>5132006 - Alle regioner3 år</v>
      </c>
      <c r="B8046" s="12" t="str">
        <f t="shared" si="753"/>
        <v>513200</v>
      </c>
      <c r="C8046" s="14">
        <f t="shared" si="751"/>
        <v>0</v>
      </c>
      <c r="D8046" s="14">
        <f t="shared" si="752"/>
        <v>0</v>
      </c>
      <c r="E8046" s="19" t="str">
        <f t="shared" si="754"/>
        <v>513200 - Bartenderarbejde</v>
      </c>
      <c r="F8046" s="19" t="str">
        <f t="shared" si="755"/>
        <v>3 år</v>
      </c>
      <c r="G8046" s="40" t="s">
        <v>516</v>
      </c>
      <c r="H8046" s="41" t="s">
        <v>388</v>
      </c>
      <c r="I8046" s="42" t="s">
        <v>11</v>
      </c>
      <c r="J8046" s="43" t="s">
        <v>14</v>
      </c>
      <c r="K8046" s="44">
        <v>30</v>
      </c>
      <c r="L8046" s="45">
        <v>23982.573758189734</v>
      </c>
      <c r="M8046" s="46">
        <v>25235.433466158047</v>
      </c>
      <c r="N8046" s="45"/>
      <c r="O8046" s="46"/>
    </row>
    <row r="8047" spans="1:15" x14ac:dyDescent="0.2">
      <c r="A8047" s="11" t="str">
        <f t="shared" si="750"/>
        <v>5132006 - Alle regioner4 år</v>
      </c>
      <c r="B8047" s="12" t="str">
        <f t="shared" si="753"/>
        <v>513200</v>
      </c>
      <c r="C8047" s="14">
        <f t="shared" si="751"/>
        <v>0</v>
      </c>
      <c r="D8047" s="14">
        <f t="shared" si="752"/>
        <v>0</v>
      </c>
      <c r="E8047" s="19" t="str">
        <f t="shared" si="754"/>
        <v>513200 - Bartenderarbejde</v>
      </c>
      <c r="F8047" s="19" t="str">
        <f t="shared" si="755"/>
        <v>4 år</v>
      </c>
      <c r="G8047" s="40" t="s">
        <v>516</v>
      </c>
      <c r="H8047" s="41" t="s">
        <v>388</v>
      </c>
      <c r="I8047" s="42" t="s">
        <v>11</v>
      </c>
      <c r="J8047" s="43" t="s">
        <v>24</v>
      </c>
      <c r="K8047" s="44">
        <v>15</v>
      </c>
      <c r="L8047" s="45">
        <v>26353.969104174696</v>
      </c>
      <c r="M8047" s="46">
        <v>27730.711499239242</v>
      </c>
      <c r="N8047" s="45"/>
      <c r="O8047" s="46"/>
    </row>
    <row r="8048" spans="1:15" x14ac:dyDescent="0.2">
      <c r="A8048" s="11" t="str">
        <f t="shared" si="750"/>
        <v>5132006 - Alle regioner5-9 år</v>
      </c>
      <c r="B8048" s="12" t="str">
        <f t="shared" si="753"/>
        <v>513200</v>
      </c>
      <c r="C8048" s="14">
        <f t="shared" si="751"/>
        <v>0</v>
      </c>
      <c r="D8048" s="14">
        <f t="shared" si="752"/>
        <v>0</v>
      </c>
      <c r="E8048" s="19" t="str">
        <f t="shared" si="754"/>
        <v>513200 - Bartenderarbejde</v>
      </c>
      <c r="F8048" s="19" t="str">
        <f t="shared" si="755"/>
        <v>5-9 år</v>
      </c>
      <c r="G8048" s="40" t="s">
        <v>516</v>
      </c>
      <c r="H8048" s="41" t="s">
        <v>388</v>
      </c>
      <c r="I8048" s="42" t="s">
        <v>11</v>
      </c>
      <c r="J8048" s="43" t="s">
        <v>15</v>
      </c>
      <c r="K8048" s="44">
        <v>57</v>
      </c>
      <c r="L8048" s="45">
        <v>27564.638163916814</v>
      </c>
      <c r="M8048" s="46">
        <v>29188.139127018992</v>
      </c>
      <c r="N8048" s="45"/>
      <c r="O8048" s="46"/>
    </row>
    <row r="8049" spans="1:15" x14ac:dyDescent="0.2">
      <c r="A8049" s="11" t="str">
        <f t="shared" si="750"/>
        <v>5132006 - Alle regioner0-4 år</v>
      </c>
      <c r="B8049" s="12" t="str">
        <f t="shared" si="753"/>
        <v>513200</v>
      </c>
      <c r="C8049" s="14">
        <f t="shared" si="751"/>
        <v>0</v>
      </c>
      <c r="D8049" s="14">
        <f t="shared" si="752"/>
        <v>0</v>
      </c>
      <c r="E8049" s="19" t="str">
        <f t="shared" si="754"/>
        <v>513200 - Bartenderarbejde</v>
      </c>
      <c r="F8049" s="19" t="str">
        <f t="shared" si="755"/>
        <v>0-4 år</v>
      </c>
      <c r="G8049" s="40" t="s">
        <v>516</v>
      </c>
      <c r="H8049" s="41" t="s">
        <v>388</v>
      </c>
      <c r="I8049" s="42" t="s">
        <v>11</v>
      </c>
      <c r="J8049" s="43" t="s">
        <v>16</v>
      </c>
      <c r="K8049" s="44">
        <v>146</v>
      </c>
      <c r="L8049" s="45">
        <v>23361.033657362856</v>
      </c>
      <c r="M8049" s="46">
        <v>24581.423849879491</v>
      </c>
      <c r="N8049" s="45"/>
      <c r="O8049" s="46"/>
    </row>
    <row r="8050" spans="1:15" x14ac:dyDescent="0.2">
      <c r="A8050" s="11" t="str">
        <f t="shared" si="750"/>
        <v>5132006 - Alle regioner25 år og derover</v>
      </c>
      <c r="B8050" s="12" t="str">
        <f t="shared" si="753"/>
        <v>513200</v>
      </c>
      <c r="C8050" s="14">
        <f t="shared" si="751"/>
        <v>0</v>
      </c>
      <c r="D8050" s="14">
        <f t="shared" si="752"/>
        <v>0</v>
      </c>
      <c r="E8050" s="19" t="str">
        <f t="shared" si="754"/>
        <v>513200 - Bartenderarbejde</v>
      </c>
      <c r="F8050" s="19" t="str">
        <f t="shared" si="755"/>
        <v>25 år og derover</v>
      </c>
      <c r="G8050" s="40" t="s">
        <v>516</v>
      </c>
      <c r="H8050" s="41" t="s">
        <v>388</v>
      </c>
      <c r="I8050" s="42" t="s">
        <v>11</v>
      </c>
      <c r="J8050" s="43" t="s">
        <v>9</v>
      </c>
      <c r="K8050" s="44">
        <v>13</v>
      </c>
      <c r="L8050" s="45">
        <v>26438.012303957501</v>
      </c>
      <c r="M8050" s="46">
        <v>27819.145151014327</v>
      </c>
      <c r="N8050" s="45"/>
      <c r="O8050" s="46"/>
    </row>
    <row r="8051" spans="1:15" x14ac:dyDescent="0.2">
      <c r="A8051" s="11" t="str">
        <f t="shared" si="750"/>
        <v>5132006 - Alle regionerAlle uanset erf.</v>
      </c>
      <c r="B8051" s="12" t="str">
        <f t="shared" si="753"/>
        <v>513200</v>
      </c>
      <c r="C8051" s="14">
        <f t="shared" si="751"/>
        <v>0</v>
      </c>
      <c r="D8051" s="14">
        <f t="shared" si="752"/>
        <v>0</v>
      </c>
      <c r="E8051" s="19" t="str">
        <f t="shared" si="754"/>
        <v>513200 - Bartenderarbejde</v>
      </c>
      <c r="F8051" s="19" t="str">
        <f t="shared" si="755"/>
        <v>Alle uanset erf.</v>
      </c>
      <c r="G8051" s="40" t="s">
        <v>516</v>
      </c>
      <c r="H8051" s="41" t="s">
        <v>388</v>
      </c>
      <c r="I8051" s="42" t="s">
        <v>11</v>
      </c>
      <c r="J8051" s="43" t="s">
        <v>10</v>
      </c>
      <c r="K8051" s="44">
        <v>241</v>
      </c>
      <c r="L8051" s="45">
        <v>26353.969104174696</v>
      </c>
      <c r="M8051" s="46">
        <v>27730.711499239242</v>
      </c>
      <c r="N8051" s="45"/>
      <c r="O8051" s="46"/>
    </row>
    <row r="8052" spans="1:15" x14ac:dyDescent="0.2">
      <c r="A8052" s="11" t="str">
        <f t="shared" si="750"/>
        <v>5141001 - Region HovedstadenUnder 1 år</v>
      </c>
      <c r="B8052" s="12" t="str">
        <f t="shared" si="753"/>
        <v>514100</v>
      </c>
      <c r="C8052" s="14">
        <f t="shared" si="751"/>
        <v>0</v>
      </c>
      <c r="D8052" s="14">
        <f t="shared" si="752"/>
        <v>0</v>
      </c>
      <c r="E8052" s="19" t="str">
        <f t="shared" si="754"/>
        <v>514100 - Frisørarbejde</v>
      </c>
      <c r="F8052" s="19" t="str">
        <f t="shared" si="755"/>
        <v>Under 1 år</v>
      </c>
      <c r="G8052" s="40" t="s">
        <v>516</v>
      </c>
      <c r="H8052" s="41" t="s">
        <v>192</v>
      </c>
      <c r="I8052" s="42" t="s">
        <v>8</v>
      </c>
      <c r="J8052" s="43" t="s">
        <v>13</v>
      </c>
      <c r="K8052" s="44">
        <v>20</v>
      </c>
      <c r="L8052" s="45">
        <v>31121.767881500073</v>
      </c>
      <c r="M8052" s="46">
        <v>32954.776529340721</v>
      </c>
      <c r="N8052" s="45"/>
      <c r="O8052" s="46"/>
    </row>
    <row r="8053" spans="1:15" x14ac:dyDescent="0.2">
      <c r="A8053" s="11" t="str">
        <f t="shared" si="750"/>
        <v>5141001 - Region Hovedstaden1 år</v>
      </c>
      <c r="B8053" s="12" t="str">
        <f t="shared" si="753"/>
        <v>514100</v>
      </c>
      <c r="C8053" s="14">
        <f t="shared" si="751"/>
        <v>0</v>
      </c>
      <c r="D8053" s="14">
        <f t="shared" si="752"/>
        <v>0</v>
      </c>
      <c r="E8053" s="19" t="str">
        <f t="shared" si="754"/>
        <v>514100 - Frisørarbejde</v>
      </c>
      <c r="F8053" s="19" t="str">
        <f t="shared" si="755"/>
        <v>1 år</v>
      </c>
      <c r="G8053" s="40" t="s">
        <v>516</v>
      </c>
      <c r="H8053" s="41" t="s">
        <v>192</v>
      </c>
      <c r="I8053" s="42" t="s">
        <v>8</v>
      </c>
      <c r="J8053" s="43" t="s">
        <v>22</v>
      </c>
      <c r="K8053" s="44">
        <v>52</v>
      </c>
      <c r="L8053" s="45">
        <v>29921.025071832955</v>
      </c>
      <c r="M8053" s="46">
        <v>31683.31241738985</v>
      </c>
      <c r="N8053" s="45"/>
      <c r="O8053" s="46"/>
    </row>
    <row r="8054" spans="1:15" x14ac:dyDescent="0.2">
      <c r="A8054" s="11" t="str">
        <f t="shared" si="750"/>
        <v>5141001 - Region Hovedstaden2 år</v>
      </c>
      <c r="B8054" s="12" t="str">
        <f t="shared" si="753"/>
        <v>514100</v>
      </c>
      <c r="C8054" s="14">
        <f t="shared" si="751"/>
        <v>0</v>
      </c>
      <c r="D8054" s="14">
        <f t="shared" si="752"/>
        <v>0</v>
      </c>
      <c r="E8054" s="19" t="str">
        <f t="shared" si="754"/>
        <v>514100 - Frisørarbejde</v>
      </c>
      <c r="F8054" s="19" t="str">
        <f t="shared" si="755"/>
        <v>2 år</v>
      </c>
      <c r="G8054" s="40" t="s">
        <v>516</v>
      </c>
      <c r="H8054" s="41" t="s">
        <v>192</v>
      </c>
      <c r="I8054" s="42" t="s">
        <v>8</v>
      </c>
      <c r="J8054" s="43" t="s">
        <v>23</v>
      </c>
      <c r="K8054" s="44">
        <v>31</v>
      </c>
      <c r="L8054" s="45">
        <v>30342.766543733793</v>
      </c>
      <c r="M8054" s="46">
        <v>32129.893601741816</v>
      </c>
      <c r="N8054" s="45"/>
      <c r="O8054" s="46"/>
    </row>
    <row r="8055" spans="1:15" x14ac:dyDescent="0.2">
      <c r="A8055" s="11" t="str">
        <f t="shared" si="750"/>
        <v>5141001 - Region Hovedstaden3 år</v>
      </c>
      <c r="B8055" s="12" t="str">
        <f t="shared" si="753"/>
        <v>514100</v>
      </c>
      <c r="C8055" s="14">
        <f t="shared" si="751"/>
        <v>0</v>
      </c>
      <c r="D8055" s="14">
        <f t="shared" si="752"/>
        <v>0</v>
      </c>
      <c r="E8055" s="19" t="str">
        <f t="shared" si="754"/>
        <v>514100 - Frisørarbejde</v>
      </c>
      <c r="F8055" s="19" t="str">
        <f t="shared" si="755"/>
        <v>3 år</v>
      </c>
      <c r="G8055" s="40" t="s">
        <v>516</v>
      </c>
      <c r="H8055" s="41" t="s">
        <v>192</v>
      </c>
      <c r="I8055" s="42" t="s">
        <v>8</v>
      </c>
      <c r="J8055" s="43" t="s">
        <v>14</v>
      </c>
      <c r="K8055" s="44">
        <v>24</v>
      </c>
      <c r="L8055" s="45">
        <v>31882.240230959847</v>
      </c>
      <c r="M8055" s="46">
        <v>33760.039149016215</v>
      </c>
      <c r="N8055" s="45"/>
      <c r="O8055" s="46"/>
    </row>
    <row r="8056" spans="1:15" x14ac:dyDescent="0.2">
      <c r="A8056" s="11" t="str">
        <f t="shared" si="750"/>
        <v>5141001 - Region Hovedstaden4 år</v>
      </c>
      <c r="B8056" s="12" t="str">
        <f t="shared" si="753"/>
        <v>514100</v>
      </c>
      <c r="C8056" s="14">
        <f t="shared" si="751"/>
        <v>0</v>
      </c>
      <c r="D8056" s="14">
        <f t="shared" si="752"/>
        <v>0</v>
      </c>
      <c r="E8056" s="19" t="str">
        <f t="shared" si="754"/>
        <v>514100 - Frisørarbejde</v>
      </c>
      <c r="F8056" s="19" t="str">
        <f t="shared" si="755"/>
        <v>4 år</v>
      </c>
      <c r="G8056" s="40" t="s">
        <v>516</v>
      </c>
      <c r="H8056" s="41" t="s">
        <v>192</v>
      </c>
      <c r="I8056" s="42" t="s">
        <v>8</v>
      </c>
      <c r="J8056" s="43" t="s">
        <v>24</v>
      </c>
      <c r="K8056" s="44">
        <v>23</v>
      </c>
      <c r="L8056" s="45">
        <v>31915.181808153589</v>
      </c>
      <c r="M8056" s="46">
        <v>33794.920917914351</v>
      </c>
      <c r="N8056" s="45"/>
      <c r="O8056" s="46"/>
    </row>
    <row r="8057" spans="1:15" x14ac:dyDescent="0.2">
      <c r="A8057" s="11" t="str">
        <f t="shared" si="750"/>
        <v>5141001 - Region Hovedstaden5-9 år</v>
      </c>
      <c r="B8057" s="12" t="str">
        <f t="shared" si="753"/>
        <v>514100</v>
      </c>
      <c r="C8057" s="14">
        <f t="shared" si="751"/>
        <v>0</v>
      </c>
      <c r="D8057" s="14">
        <f t="shared" si="752"/>
        <v>0</v>
      </c>
      <c r="E8057" s="19" t="str">
        <f t="shared" si="754"/>
        <v>514100 - Frisørarbejde</v>
      </c>
      <c r="F8057" s="19" t="str">
        <f t="shared" si="755"/>
        <v>5-9 år</v>
      </c>
      <c r="G8057" s="40" t="s">
        <v>516</v>
      </c>
      <c r="H8057" s="41" t="s">
        <v>192</v>
      </c>
      <c r="I8057" s="42" t="s">
        <v>8</v>
      </c>
      <c r="J8057" s="43" t="s">
        <v>15</v>
      </c>
      <c r="K8057" s="44">
        <v>110</v>
      </c>
      <c r="L8057" s="45">
        <v>31557.078417816992</v>
      </c>
      <c r="M8057" s="46">
        <v>33415.725968325482</v>
      </c>
      <c r="N8057" s="45"/>
      <c r="O8057" s="46"/>
    </row>
    <row r="8058" spans="1:15" x14ac:dyDescent="0.2">
      <c r="A8058" s="11" t="str">
        <f t="shared" si="750"/>
        <v>5141001 - Region Hovedstaden0-4 år</v>
      </c>
      <c r="B8058" s="12" t="str">
        <f t="shared" si="753"/>
        <v>514100</v>
      </c>
      <c r="C8058" s="14">
        <f t="shared" si="751"/>
        <v>0</v>
      </c>
      <c r="D8058" s="14">
        <f t="shared" si="752"/>
        <v>0</v>
      </c>
      <c r="E8058" s="19" t="str">
        <f t="shared" si="754"/>
        <v>514100 - Frisørarbejde</v>
      </c>
      <c r="F8058" s="19" t="str">
        <f t="shared" si="755"/>
        <v>0-4 år</v>
      </c>
      <c r="G8058" s="40" t="s">
        <v>516</v>
      </c>
      <c r="H8058" s="41" t="s">
        <v>192</v>
      </c>
      <c r="I8058" s="42" t="s">
        <v>8</v>
      </c>
      <c r="J8058" s="43" t="s">
        <v>16</v>
      </c>
      <c r="K8058" s="44">
        <v>150</v>
      </c>
      <c r="L8058" s="45">
        <v>31086.557872343888</v>
      </c>
      <c r="M8058" s="46">
        <v>32917.492722464573</v>
      </c>
      <c r="N8058" s="45"/>
      <c r="O8058" s="46"/>
    </row>
    <row r="8059" spans="1:15" x14ac:dyDescent="0.2">
      <c r="A8059" s="11" t="str">
        <f t="shared" si="750"/>
        <v>5141001 - Region Hovedstaden10-14 år</v>
      </c>
      <c r="B8059" s="12" t="str">
        <f t="shared" si="753"/>
        <v>514100</v>
      </c>
      <c r="C8059" s="14">
        <f t="shared" si="751"/>
        <v>0</v>
      </c>
      <c r="D8059" s="14">
        <f t="shared" si="752"/>
        <v>0</v>
      </c>
      <c r="E8059" s="19" t="str">
        <f t="shared" si="754"/>
        <v>514100 - Frisørarbejde</v>
      </c>
      <c r="F8059" s="19" t="str">
        <f t="shared" si="755"/>
        <v>10-14 år</v>
      </c>
      <c r="G8059" s="40" t="s">
        <v>516</v>
      </c>
      <c r="H8059" s="41" t="s">
        <v>192</v>
      </c>
      <c r="I8059" s="42" t="s">
        <v>8</v>
      </c>
      <c r="J8059" s="43" t="s">
        <v>17</v>
      </c>
      <c r="K8059" s="44">
        <v>73</v>
      </c>
      <c r="L8059" s="45">
        <v>32812.608790750943</v>
      </c>
      <c r="M8059" s="46">
        <v>34745.204519267099</v>
      </c>
      <c r="N8059" s="45"/>
      <c r="O8059" s="46"/>
    </row>
    <row r="8060" spans="1:15" x14ac:dyDescent="0.2">
      <c r="A8060" s="11" t="str">
        <f t="shared" si="750"/>
        <v>5141001 - Region Hovedstaden15-20 år</v>
      </c>
      <c r="B8060" s="12" t="str">
        <f t="shared" si="753"/>
        <v>514100</v>
      </c>
      <c r="C8060" s="14">
        <f t="shared" si="751"/>
        <v>0</v>
      </c>
      <c r="D8060" s="14">
        <f t="shared" si="752"/>
        <v>0</v>
      </c>
      <c r="E8060" s="19" t="str">
        <f t="shared" si="754"/>
        <v>514100 - Frisørarbejde</v>
      </c>
      <c r="F8060" s="19" t="str">
        <f t="shared" si="755"/>
        <v>15-20 år</v>
      </c>
      <c r="G8060" s="40" t="s">
        <v>516</v>
      </c>
      <c r="H8060" s="41" t="s">
        <v>192</v>
      </c>
      <c r="I8060" s="42" t="s">
        <v>8</v>
      </c>
      <c r="J8060" s="43" t="s">
        <v>18</v>
      </c>
      <c r="K8060" s="44">
        <v>28</v>
      </c>
      <c r="L8060" s="45">
        <v>31297.628458707473</v>
      </c>
      <c r="M8060" s="46">
        <v>33140.994935835413</v>
      </c>
      <c r="N8060" s="45"/>
      <c r="O8060" s="46"/>
    </row>
    <row r="8061" spans="1:15" x14ac:dyDescent="0.2">
      <c r="A8061" s="11" t="str">
        <f t="shared" si="750"/>
        <v>5141001 - Region Hovedstaden20-24 år</v>
      </c>
      <c r="B8061" s="12" t="str">
        <f t="shared" si="753"/>
        <v>514100</v>
      </c>
      <c r="C8061" s="14">
        <f t="shared" si="751"/>
        <v>0</v>
      </c>
      <c r="D8061" s="14">
        <f t="shared" si="752"/>
        <v>0</v>
      </c>
      <c r="E8061" s="19" t="str">
        <f t="shared" si="754"/>
        <v>514100 - Frisørarbejde</v>
      </c>
      <c r="F8061" s="19" t="str">
        <f t="shared" si="755"/>
        <v>20-24 år</v>
      </c>
      <c r="G8061" s="40" t="s">
        <v>516</v>
      </c>
      <c r="H8061" s="41" t="s">
        <v>192</v>
      </c>
      <c r="I8061" s="42" t="s">
        <v>8</v>
      </c>
      <c r="J8061" s="43" t="s">
        <v>19</v>
      </c>
      <c r="K8061" s="44">
        <v>33</v>
      </c>
      <c r="L8061" s="45">
        <v>33100.172771619254</v>
      </c>
      <c r="M8061" s="46">
        <v>35049.7054320522</v>
      </c>
      <c r="N8061" s="45"/>
      <c r="O8061" s="46"/>
    </row>
    <row r="8062" spans="1:15" x14ac:dyDescent="0.2">
      <c r="A8062" s="11" t="str">
        <f t="shared" si="750"/>
        <v>5141001 - Region Hovedstaden25 år og derover</v>
      </c>
      <c r="B8062" s="12" t="str">
        <f t="shared" si="753"/>
        <v>514100</v>
      </c>
      <c r="C8062" s="14">
        <f t="shared" si="751"/>
        <v>0</v>
      </c>
      <c r="D8062" s="14">
        <f t="shared" si="752"/>
        <v>0</v>
      </c>
      <c r="E8062" s="19" t="str">
        <f t="shared" si="754"/>
        <v>514100 - Frisørarbejde</v>
      </c>
      <c r="F8062" s="19" t="str">
        <f t="shared" si="755"/>
        <v>25 år og derover</v>
      </c>
      <c r="G8062" s="40" t="s">
        <v>516</v>
      </c>
      <c r="H8062" s="41" t="s">
        <v>192</v>
      </c>
      <c r="I8062" s="42" t="s">
        <v>8</v>
      </c>
      <c r="J8062" s="43" t="s">
        <v>9</v>
      </c>
      <c r="K8062" s="44">
        <v>108</v>
      </c>
      <c r="L8062" s="45">
        <v>31375.23790097404</v>
      </c>
      <c r="M8062" s="46">
        <v>33223.175415948237</v>
      </c>
      <c r="N8062" s="45"/>
      <c r="O8062" s="46"/>
    </row>
    <row r="8063" spans="1:15" x14ac:dyDescent="0.2">
      <c r="A8063" s="11" t="str">
        <f t="shared" si="750"/>
        <v>5141001 - Region HovedstadenAlle uanset erf.</v>
      </c>
      <c r="B8063" s="12" t="str">
        <f t="shared" si="753"/>
        <v>514100</v>
      </c>
      <c r="C8063" s="14">
        <f t="shared" si="751"/>
        <v>0</v>
      </c>
      <c r="D8063" s="14">
        <f t="shared" si="752"/>
        <v>0</v>
      </c>
      <c r="E8063" s="19" t="str">
        <f t="shared" si="754"/>
        <v>514100 - Frisørarbejde</v>
      </c>
      <c r="F8063" s="19" t="str">
        <f t="shared" si="755"/>
        <v>Alle uanset erf.</v>
      </c>
      <c r="G8063" s="40" t="s">
        <v>516</v>
      </c>
      <c r="H8063" s="41" t="s">
        <v>192</v>
      </c>
      <c r="I8063" s="42" t="s">
        <v>8</v>
      </c>
      <c r="J8063" s="43" t="s">
        <v>10</v>
      </c>
      <c r="K8063" s="44">
        <v>502</v>
      </c>
      <c r="L8063" s="45">
        <v>31566.510319134519</v>
      </c>
      <c r="M8063" s="46">
        <v>33425.713389391967</v>
      </c>
      <c r="N8063" s="45"/>
      <c r="O8063" s="46"/>
    </row>
    <row r="8064" spans="1:15" x14ac:dyDescent="0.2">
      <c r="A8064" s="11" t="str">
        <f t="shared" si="750"/>
        <v>5141002 - Region SjællandUnder 1 år</v>
      </c>
      <c r="B8064" s="12" t="str">
        <f t="shared" si="753"/>
        <v>514100</v>
      </c>
      <c r="C8064" s="14">
        <f t="shared" si="751"/>
        <v>0</v>
      </c>
      <c r="D8064" s="14">
        <f t="shared" si="752"/>
        <v>0</v>
      </c>
      <c r="E8064" s="19" t="str">
        <f t="shared" si="754"/>
        <v>514100 - Frisørarbejde</v>
      </c>
      <c r="F8064" s="19" t="str">
        <f t="shared" si="755"/>
        <v>Under 1 år</v>
      </c>
      <c r="G8064" s="40" t="s">
        <v>516</v>
      </c>
      <c r="H8064" s="41" t="s">
        <v>192</v>
      </c>
      <c r="I8064" s="42" t="s">
        <v>20</v>
      </c>
      <c r="J8064" s="43" t="s">
        <v>13</v>
      </c>
      <c r="K8064" s="44">
        <v>11</v>
      </c>
      <c r="L8064" s="45">
        <v>28207.27357370039</v>
      </c>
      <c r="M8064" s="46">
        <v>29868.62445162833</v>
      </c>
      <c r="N8064" s="45"/>
      <c r="O8064" s="46"/>
    </row>
    <row r="8065" spans="1:15" x14ac:dyDescent="0.2">
      <c r="A8065" s="11" t="str">
        <f t="shared" si="750"/>
        <v>5141002 - Region Sjælland1 år</v>
      </c>
      <c r="B8065" s="12" t="str">
        <f t="shared" si="753"/>
        <v>514100</v>
      </c>
      <c r="C8065" s="14">
        <f t="shared" si="751"/>
        <v>0</v>
      </c>
      <c r="D8065" s="14">
        <f t="shared" si="752"/>
        <v>0</v>
      </c>
      <c r="E8065" s="19" t="str">
        <f t="shared" si="754"/>
        <v>514100 - Frisørarbejde</v>
      </c>
      <c r="F8065" s="19" t="str">
        <f t="shared" si="755"/>
        <v>1 år</v>
      </c>
      <c r="G8065" s="40" t="s">
        <v>516</v>
      </c>
      <c r="H8065" s="41" t="s">
        <v>192</v>
      </c>
      <c r="I8065" s="42" t="s">
        <v>20</v>
      </c>
      <c r="J8065" s="43" t="s">
        <v>22</v>
      </c>
      <c r="K8065" s="44">
        <v>12</v>
      </c>
      <c r="L8065" s="45">
        <v>28774.195670770103</v>
      </c>
      <c r="M8065" s="46">
        <v>30468.937103840588</v>
      </c>
      <c r="N8065" s="45"/>
      <c r="O8065" s="46"/>
    </row>
    <row r="8066" spans="1:15" x14ac:dyDescent="0.2">
      <c r="A8066" s="11" t="str">
        <f t="shared" ref="A8066:A8129" si="756">B8066&amp;I8066&amp;F8066</f>
        <v>5141002 - Region Sjælland2 år</v>
      </c>
      <c r="B8066" s="12" t="str">
        <f t="shared" si="753"/>
        <v>514100</v>
      </c>
      <c r="C8066" s="14">
        <f t="shared" ref="C8066:C8129" si="757">N8066*1.2</f>
        <v>0</v>
      </c>
      <c r="D8066" s="14">
        <f t="shared" ref="D8066:D8129" si="758">O8066*1.2</f>
        <v>0</v>
      </c>
      <c r="E8066" s="19" t="str">
        <f t="shared" si="754"/>
        <v>514100 - Frisørarbejde</v>
      </c>
      <c r="F8066" s="19" t="str">
        <f t="shared" si="755"/>
        <v>2 år</v>
      </c>
      <c r="G8066" s="40" t="s">
        <v>516</v>
      </c>
      <c r="H8066" s="41" t="s">
        <v>192</v>
      </c>
      <c r="I8066" s="42" t="s">
        <v>20</v>
      </c>
      <c r="J8066" s="43" t="s">
        <v>23</v>
      </c>
      <c r="K8066" s="44">
        <v>14</v>
      </c>
      <c r="L8066" s="45">
        <v>29624.05286160859</v>
      </c>
      <c r="M8066" s="46">
        <v>31368.849149729984</v>
      </c>
      <c r="N8066" s="45"/>
      <c r="O8066" s="46"/>
    </row>
    <row r="8067" spans="1:15" x14ac:dyDescent="0.2">
      <c r="A8067" s="11" t="str">
        <f t="shared" si="756"/>
        <v>5141002 - Region Sjælland3 år</v>
      </c>
      <c r="B8067" s="12" t="str">
        <f t="shared" ref="B8067:B8130" si="759">LEFT(E8067,6)</f>
        <v>514100</v>
      </c>
      <c r="C8067" s="14">
        <f t="shared" si="757"/>
        <v>0</v>
      </c>
      <c r="D8067" s="14">
        <f t="shared" si="758"/>
        <v>0</v>
      </c>
      <c r="E8067" s="19" t="str">
        <f t="shared" ref="E8067:E8130" si="760">TRIM(H8067)</f>
        <v>514100 - Frisørarbejde</v>
      </c>
      <c r="F8067" s="19" t="str">
        <f t="shared" ref="F8067:F8130" si="761">MID(J8067,6,30)</f>
        <v>3 år</v>
      </c>
      <c r="G8067" s="40" t="s">
        <v>516</v>
      </c>
      <c r="H8067" s="41" t="s">
        <v>192</v>
      </c>
      <c r="I8067" s="42" t="s">
        <v>20</v>
      </c>
      <c r="J8067" s="43" t="s">
        <v>14</v>
      </c>
      <c r="K8067" s="44">
        <v>14</v>
      </c>
      <c r="L8067" s="45">
        <v>28300.239000575981</v>
      </c>
      <c r="M8067" s="46">
        <v>29967.0653525214</v>
      </c>
      <c r="N8067" s="45"/>
      <c r="O8067" s="46"/>
    </row>
    <row r="8068" spans="1:15" x14ac:dyDescent="0.2">
      <c r="A8068" s="11" t="str">
        <f t="shared" si="756"/>
        <v>5141002 - Region Sjælland5-9 år</v>
      </c>
      <c r="B8068" s="12" t="str">
        <f t="shared" si="759"/>
        <v>514100</v>
      </c>
      <c r="C8068" s="14">
        <f t="shared" si="757"/>
        <v>0</v>
      </c>
      <c r="D8068" s="14">
        <f t="shared" si="758"/>
        <v>0</v>
      </c>
      <c r="E8068" s="19" t="str">
        <f t="shared" si="760"/>
        <v>514100 - Frisørarbejde</v>
      </c>
      <c r="F8068" s="19" t="str">
        <f t="shared" si="761"/>
        <v>5-9 år</v>
      </c>
      <c r="G8068" s="40" t="s">
        <v>516</v>
      </c>
      <c r="H8068" s="41" t="s">
        <v>192</v>
      </c>
      <c r="I8068" s="42" t="s">
        <v>20</v>
      </c>
      <c r="J8068" s="43" t="s">
        <v>15</v>
      </c>
      <c r="K8068" s="44">
        <v>44</v>
      </c>
      <c r="L8068" s="45">
        <v>28009.322380900219</v>
      </c>
      <c r="M8068" s="46">
        <v>29659.014337341607</v>
      </c>
      <c r="N8068" s="45"/>
      <c r="O8068" s="46"/>
    </row>
    <row r="8069" spans="1:15" x14ac:dyDescent="0.2">
      <c r="A8069" s="11" t="str">
        <f t="shared" si="756"/>
        <v>5141002 - Region Sjælland0-4 år</v>
      </c>
      <c r="B8069" s="12" t="str">
        <f t="shared" si="759"/>
        <v>514100</v>
      </c>
      <c r="C8069" s="14">
        <f t="shared" si="757"/>
        <v>0</v>
      </c>
      <c r="D8069" s="14">
        <f t="shared" si="758"/>
        <v>0</v>
      </c>
      <c r="E8069" s="19" t="str">
        <f t="shared" si="760"/>
        <v>514100 - Frisørarbejde</v>
      </c>
      <c r="F8069" s="19" t="str">
        <f t="shared" si="761"/>
        <v>0-4 år</v>
      </c>
      <c r="G8069" s="40" t="s">
        <v>516</v>
      </c>
      <c r="H8069" s="41" t="s">
        <v>192</v>
      </c>
      <c r="I8069" s="42" t="s">
        <v>20</v>
      </c>
      <c r="J8069" s="43" t="s">
        <v>16</v>
      </c>
      <c r="K8069" s="44">
        <v>57</v>
      </c>
      <c r="L8069" s="45">
        <v>28841.247760849732</v>
      </c>
      <c r="M8069" s="46">
        <v>30539.938425256936</v>
      </c>
      <c r="N8069" s="45"/>
      <c r="O8069" s="46"/>
    </row>
    <row r="8070" spans="1:15" x14ac:dyDescent="0.2">
      <c r="A8070" s="11" t="str">
        <f t="shared" si="756"/>
        <v>5141002 - Region Sjælland10-14 år</v>
      </c>
      <c r="B8070" s="12" t="str">
        <f t="shared" si="759"/>
        <v>514100</v>
      </c>
      <c r="C8070" s="14">
        <f t="shared" si="757"/>
        <v>0</v>
      </c>
      <c r="D8070" s="14">
        <f t="shared" si="758"/>
        <v>0</v>
      </c>
      <c r="E8070" s="19" t="str">
        <f t="shared" si="760"/>
        <v>514100 - Frisørarbejde</v>
      </c>
      <c r="F8070" s="19" t="str">
        <f t="shared" si="761"/>
        <v>10-14 år</v>
      </c>
      <c r="G8070" s="40" t="s">
        <v>516</v>
      </c>
      <c r="H8070" s="41" t="s">
        <v>192</v>
      </c>
      <c r="I8070" s="42" t="s">
        <v>20</v>
      </c>
      <c r="J8070" s="43" t="s">
        <v>17</v>
      </c>
      <c r="K8070" s="44">
        <v>58</v>
      </c>
      <c r="L8070" s="45">
        <v>31431.191880940267</v>
      </c>
      <c r="M8070" s="46">
        <v>33282.424971202789</v>
      </c>
      <c r="N8070" s="45"/>
      <c r="O8070" s="46"/>
    </row>
    <row r="8071" spans="1:15" x14ac:dyDescent="0.2">
      <c r="A8071" s="11" t="str">
        <f t="shared" si="756"/>
        <v>5141002 - Region Sjælland15-20 år</v>
      </c>
      <c r="B8071" s="12" t="str">
        <f t="shared" si="759"/>
        <v>514100</v>
      </c>
      <c r="C8071" s="14">
        <f t="shared" si="757"/>
        <v>0</v>
      </c>
      <c r="D8071" s="14">
        <f t="shared" si="758"/>
        <v>0</v>
      </c>
      <c r="E8071" s="19" t="str">
        <f t="shared" si="760"/>
        <v>514100 - Frisørarbejde</v>
      </c>
      <c r="F8071" s="19" t="str">
        <f t="shared" si="761"/>
        <v>15-20 år</v>
      </c>
      <c r="G8071" s="40" t="s">
        <v>516</v>
      </c>
      <c r="H8071" s="41" t="s">
        <v>192</v>
      </c>
      <c r="I8071" s="42" t="s">
        <v>20</v>
      </c>
      <c r="J8071" s="43" t="s">
        <v>18</v>
      </c>
      <c r="K8071" s="44">
        <v>28</v>
      </c>
      <c r="L8071" s="45">
        <v>31146.363350013602</v>
      </c>
      <c r="M8071" s="46">
        <v>32980.820620781284</v>
      </c>
      <c r="N8071" s="45"/>
      <c r="O8071" s="46"/>
    </row>
    <row r="8072" spans="1:15" x14ac:dyDescent="0.2">
      <c r="A8072" s="11" t="str">
        <f t="shared" si="756"/>
        <v>5141002 - Region Sjælland20-24 år</v>
      </c>
      <c r="B8072" s="12" t="str">
        <f t="shared" si="759"/>
        <v>514100</v>
      </c>
      <c r="C8072" s="14">
        <f t="shared" si="757"/>
        <v>0</v>
      </c>
      <c r="D8072" s="14">
        <f t="shared" si="758"/>
        <v>0</v>
      </c>
      <c r="E8072" s="19" t="str">
        <f t="shared" si="760"/>
        <v>514100 - Frisørarbejde</v>
      </c>
      <c r="F8072" s="19" t="str">
        <f t="shared" si="761"/>
        <v>20-24 år</v>
      </c>
      <c r="G8072" s="40" t="s">
        <v>516</v>
      </c>
      <c r="H8072" s="41" t="s">
        <v>192</v>
      </c>
      <c r="I8072" s="42" t="s">
        <v>20</v>
      </c>
      <c r="J8072" s="43" t="s">
        <v>19</v>
      </c>
      <c r="K8072" s="44">
        <v>17</v>
      </c>
      <c r="L8072" s="45">
        <v>31089.89788525023</v>
      </c>
      <c r="M8072" s="46">
        <v>32921.029455318334</v>
      </c>
      <c r="N8072" s="45"/>
      <c r="O8072" s="46"/>
    </row>
    <row r="8073" spans="1:15" x14ac:dyDescent="0.2">
      <c r="A8073" s="11" t="str">
        <f t="shared" si="756"/>
        <v>5141002 - Region Sjælland25 år og derover</v>
      </c>
      <c r="B8073" s="12" t="str">
        <f t="shared" si="759"/>
        <v>514100</v>
      </c>
      <c r="C8073" s="14">
        <f t="shared" si="757"/>
        <v>0</v>
      </c>
      <c r="D8073" s="14">
        <f t="shared" si="758"/>
        <v>0</v>
      </c>
      <c r="E8073" s="19" t="str">
        <f t="shared" si="760"/>
        <v>514100 - Frisørarbejde</v>
      </c>
      <c r="F8073" s="19" t="str">
        <f t="shared" si="761"/>
        <v>25 år og derover</v>
      </c>
      <c r="G8073" s="40" t="s">
        <v>516</v>
      </c>
      <c r="H8073" s="41" t="s">
        <v>192</v>
      </c>
      <c r="I8073" s="42" t="s">
        <v>20</v>
      </c>
      <c r="J8073" s="43" t="s">
        <v>9</v>
      </c>
      <c r="K8073" s="44">
        <v>72</v>
      </c>
      <c r="L8073" s="45">
        <v>29762.481558733405</v>
      </c>
      <c r="M8073" s="46">
        <v>31515.43101475661</v>
      </c>
      <c r="N8073" s="45"/>
      <c r="O8073" s="46"/>
    </row>
    <row r="8074" spans="1:15" x14ac:dyDescent="0.2">
      <c r="A8074" s="11" t="str">
        <f t="shared" si="756"/>
        <v>5141002 - Region SjællandAlle uanset erf.</v>
      </c>
      <c r="B8074" s="12" t="str">
        <f t="shared" si="759"/>
        <v>514100</v>
      </c>
      <c r="C8074" s="14">
        <f t="shared" si="757"/>
        <v>0</v>
      </c>
      <c r="D8074" s="14">
        <f t="shared" si="758"/>
        <v>0</v>
      </c>
      <c r="E8074" s="19" t="str">
        <f t="shared" si="760"/>
        <v>514100 - Frisørarbejde</v>
      </c>
      <c r="F8074" s="19" t="str">
        <f t="shared" si="761"/>
        <v>Alle uanset erf.</v>
      </c>
      <c r="G8074" s="40" t="s">
        <v>516</v>
      </c>
      <c r="H8074" s="41" t="s">
        <v>192</v>
      </c>
      <c r="I8074" s="42" t="s">
        <v>20</v>
      </c>
      <c r="J8074" s="43" t="s">
        <v>10</v>
      </c>
      <c r="K8074" s="44">
        <v>276</v>
      </c>
      <c r="L8074" s="45">
        <v>29823.048172018462</v>
      </c>
      <c r="M8074" s="46">
        <v>31579.564878023888</v>
      </c>
      <c r="N8074" s="45"/>
      <c r="O8074" s="46"/>
    </row>
    <row r="8075" spans="1:15" x14ac:dyDescent="0.2">
      <c r="A8075" s="11" t="str">
        <f t="shared" si="756"/>
        <v>5141003 - Region SyddanmarkUnder 1 år</v>
      </c>
      <c r="B8075" s="12" t="str">
        <f t="shared" si="759"/>
        <v>514100</v>
      </c>
      <c r="C8075" s="14">
        <f t="shared" si="757"/>
        <v>0</v>
      </c>
      <c r="D8075" s="14">
        <f t="shared" si="758"/>
        <v>0</v>
      </c>
      <c r="E8075" s="19" t="str">
        <f t="shared" si="760"/>
        <v>514100 - Frisørarbejde</v>
      </c>
      <c r="F8075" s="19" t="str">
        <f t="shared" si="761"/>
        <v>Under 1 år</v>
      </c>
      <c r="G8075" s="40" t="s">
        <v>516</v>
      </c>
      <c r="H8075" s="41" t="s">
        <v>192</v>
      </c>
      <c r="I8075" s="42" t="s">
        <v>544</v>
      </c>
      <c r="J8075" s="43" t="s">
        <v>13</v>
      </c>
      <c r="K8075" s="44">
        <v>50</v>
      </c>
      <c r="L8075" s="45">
        <v>27979.099855464261</v>
      </c>
      <c r="M8075" s="46">
        <v>29627.011766803629</v>
      </c>
      <c r="N8075" s="45"/>
      <c r="O8075" s="46"/>
    </row>
    <row r="8076" spans="1:15" x14ac:dyDescent="0.2">
      <c r="A8076" s="11" t="str">
        <f t="shared" si="756"/>
        <v>5141003 - Region Syddanmark1 år</v>
      </c>
      <c r="B8076" s="12" t="str">
        <f t="shared" si="759"/>
        <v>514100</v>
      </c>
      <c r="C8076" s="14">
        <f t="shared" si="757"/>
        <v>0</v>
      </c>
      <c r="D8076" s="14">
        <f t="shared" si="758"/>
        <v>0</v>
      </c>
      <c r="E8076" s="19" t="str">
        <f t="shared" si="760"/>
        <v>514100 - Frisørarbejde</v>
      </c>
      <c r="F8076" s="19" t="str">
        <f t="shared" si="761"/>
        <v>1 år</v>
      </c>
      <c r="G8076" s="40" t="s">
        <v>516</v>
      </c>
      <c r="H8076" s="41" t="s">
        <v>192</v>
      </c>
      <c r="I8076" s="42" t="s">
        <v>544</v>
      </c>
      <c r="J8076" s="43" t="s">
        <v>22</v>
      </c>
      <c r="K8076" s="44">
        <v>32</v>
      </c>
      <c r="L8076" s="45">
        <v>28107.017515891224</v>
      </c>
      <c r="M8076" s="46">
        <v>29762.463516510703</v>
      </c>
      <c r="N8076" s="45"/>
      <c r="O8076" s="46"/>
    </row>
    <row r="8077" spans="1:15" x14ac:dyDescent="0.2">
      <c r="A8077" s="11" t="str">
        <f t="shared" si="756"/>
        <v>5141003 - Region Syddanmark2 år</v>
      </c>
      <c r="B8077" s="12" t="str">
        <f t="shared" si="759"/>
        <v>514100</v>
      </c>
      <c r="C8077" s="14">
        <f t="shared" si="757"/>
        <v>0</v>
      </c>
      <c r="D8077" s="14">
        <f t="shared" si="758"/>
        <v>0</v>
      </c>
      <c r="E8077" s="19" t="str">
        <f t="shared" si="760"/>
        <v>514100 - Frisørarbejde</v>
      </c>
      <c r="F8077" s="19" t="str">
        <f t="shared" si="761"/>
        <v>2 år</v>
      </c>
      <c r="G8077" s="40" t="s">
        <v>516</v>
      </c>
      <c r="H8077" s="41" t="s">
        <v>192</v>
      </c>
      <c r="I8077" s="42" t="s">
        <v>544</v>
      </c>
      <c r="J8077" s="43" t="s">
        <v>23</v>
      </c>
      <c r="K8077" s="44">
        <v>29</v>
      </c>
      <c r="L8077" s="45">
        <v>29234.705447674925</v>
      </c>
      <c r="M8077" s="46">
        <v>30956.569967283933</v>
      </c>
      <c r="N8077" s="45"/>
      <c r="O8077" s="46"/>
    </row>
    <row r="8078" spans="1:15" x14ac:dyDescent="0.2">
      <c r="A8078" s="11" t="str">
        <f t="shared" si="756"/>
        <v>5141003 - Region Syddanmark3 år</v>
      </c>
      <c r="B8078" s="12" t="str">
        <f t="shared" si="759"/>
        <v>514100</v>
      </c>
      <c r="C8078" s="14">
        <f t="shared" si="757"/>
        <v>0</v>
      </c>
      <c r="D8078" s="14">
        <f t="shared" si="758"/>
        <v>0</v>
      </c>
      <c r="E8078" s="19" t="str">
        <f t="shared" si="760"/>
        <v>514100 - Frisørarbejde</v>
      </c>
      <c r="F8078" s="19" t="str">
        <f t="shared" si="761"/>
        <v>3 år</v>
      </c>
      <c r="G8078" s="40" t="s">
        <v>516</v>
      </c>
      <c r="H8078" s="41" t="s">
        <v>192</v>
      </c>
      <c r="I8078" s="42" t="s">
        <v>544</v>
      </c>
      <c r="J8078" s="43" t="s">
        <v>14</v>
      </c>
      <c r="K8078" s="44">
        <v>48</v>
      </c>
      <c r="L8078" s="45">
        <v>29267.685677945537</v>
      </c>
      <c r="M8078" s="46">
        <v>30991.492665846319</v>
      </c>
      <c r="N8078" s="45"/>
      <c r="O8078" s="46"/>
    </row>
    <row r="8079" spans="1:15" x14ac:dyDescent="0.2">
      <c r="A8079" s="11" t="str">
        <f t="shared" si="756"/>
        <v>5141003 - Region Syddanmark4 år</v>
      </c>
      <c r="B8079" s="12" t="str">
        <f t="shared" si="759"/>
        <v>514100</v>
      </c>
      <c r="C8079" s="14">
        <f t="shared" si="757"/>
        <v>0</v>
      </c>
      <c r="D8079" s="14">
        <f t="shared" si="758"/>
        <v>0</v>
      </c>
      <c r="E8079" s="19" t="str">
        <f t="shared" si="760"/>
        <v>514100 - Frisørarbejde</v>
      </c>
      <c r="F8079" s="19" t="str">
        <f t="shared" si="761"/>
        <v>4 år</v>
      </c>
      <c r="G8079" s="40" t="s">
        <v>516</v>
      </c>
      <c r="H8079" s="41" t="s">
        <v>192</v>
      </c>
      <c r="I8079" s="42" t="s">
        <v>544</v>
      </c>
      <c r="J8079" s="43" t="s">
        <v>24</v>
      </c>
      <c r="K8079" s="44">
        <v>34</v>
      </c>
      <c r="L8079" s="45">
        <v>28943.0144975433</v>
      </c>
      <c r="M8079" s="46">
        <v>30647.69901516386</v>
      </c>
      <c r="N8079" s="45"/>
      <c r="O8079" s="46"/>
    </row>
    <row r="8080" spans="1:15" x14ac:dyDescent="0.2">
      <c r="A8080" s="11" t="str">
        <f t="shared" si="756"/>
        <v>5141003 - Region Syddanmark5-9 år</v>
      </c>
      <c r="B8080" s="12" t="str">
        <f t="shared" si="759"/>
        <v>514100</v>
      </c>
      <c r="C8080" s="14">
        <f t="shared" si="757"/>
        <v>0</v>
      </c>
      <c r="D8080" s="14">
        <f t="shared" si="758"/>
        <v>0</v>
      </c>
      <c r="E8080" s="19" t="str">
        <f t="shared" si="760"/>
        <v>514100 - Frisørarbejde</v>
      </c>
      <c r="F8080" s="19" t="str">
        <f t="shared" si="761"/>
        <v>5-9 år</v>
      </c>
      <c r="G8080" s="40" t="s">
        <v>516</v>
      </c>
      <c r="H8080" s="41" t="s">
        <v>192</v>
      </c>
      <c r="I8080" s="42" t="s">
        <v>544</v>
      </c>
      <c r="J8080" s="43" t="s">
        <v>15</v>
      </c>
      <c r="K8080" s="44">
        <v>119</v>
      </c>
      <c r="L8080" s="45">
        <v>29581.391968896958</v>
      </c>
      <c r="M8080" s="46">
        <v>31323.675617454854</v>
      </c>
      <c r="N8080" s="45"/>
      <c r="O8080" s="46"/>
    </row>
    <row r="8081" spans="1:15" x14ac:dyDescent="0.2">
      <c r="A8081" s="11" t="str">
        <f t="shared" si="756"/>
        <v>5141003 - Region Syddanmark0-4 år</v>
      </c>
      <c r="B8081" s="12" t="str">
        <f t="shared" si="759"/>
        <v>514100</v>
      </c>
      <c r="C8081" s="14">
        <f t="shared" si="757"/>
        <v>0</v>
      </c>
      <c r="D8081" s="14">
        <f t="shared" si="758"/>
        <v>0</v>
      </c>
      <c r="E8081" s="19" t="str">
        <f t="shared" si="760"/>
        <v>514100 - Frisørarbejde</v>
      </c>
      <c r="F8081" s="19" t="str">
        <f t="shared" si="761"/>
        <v>0-4 år</v>
      </c>
      <c r="G8081" s="40" t="s">
        <v>516</v>
      </c>
      <c r="H8081" s="41" t="s">
        <v>192</v>
      </c>
      <c r="I8081" s="42" t="s">
        <v>544</v>
      </c>
      <c r="J8081" s="43" t="s">
        <v>16</v>
      </c>
      <c r="K8081" s="44">
        <v>193</v>
      </c>
      <c r="L8081" s="45">
        <v>28628.294427501016</v>
      </c>
      <c r="M8081" s="46">
        <v>30314.44257494386</v>
      </c>
      <c r="N8081" s="45"/>
      <c r="O8081" s="46"/>
    </row>
    <row r="8082" spans="1:15" x14ac:dyDescent="0.2">
      <c r="A8082" s="11" t="str">
        <f t="shared" si="756"/>
        <v>5141003 - Region Syddanmark10-14 år</v>
      </c>
      <c r="B8082" s="12" t="str">
        <f t="shared" si="759"/>
        <v>514100</v>
      </c>
      <c r="C8082" s="14">
        <f t="shared" si="757"/>
        <v>0</v>
      </c>
      <c r="D8082" s="14">
        <f t="shared" si="758"/>
        <v>0</v>
      </c>
      <c r="E8082" s="19" t="str">
        <f t="shared" si="760"/>
        <v>514100 - Frisørarbejde</v>
      </c>
      <c r="F8082" s="19" t="str">
        <f t="shared" si="761"/>
        <v>10-14 år</v>
      </c>
      <c r="G8082" s="40" t="s">
        <v>516</v>
      </c>
      <c r="H8082" s="41" t="s">
        <v>192</v>
      </c>
      <c r="I8082" s="42" t="s">
        <v>544</v>
      </c>
      <c r="J8082" s="43" t="s">
        <v>17</v>
      </c>
      <c r="K8082" s="44">
        <v>98</v>
      </c>
      <c r="L8082" s="45">
        <v>30914.685190006869</v>
      </c>
      <c r="M8082" s="46">
        <v>32735.497089713845</v>
      </c>
      <c r="N8082" s="45"/>
      <c r="O8082" s="46"/>
    </row>
    <row r="8083" spans="1:15" x14ac:dyDescent="0.2">
      <c r="A8083" s="11" t="str">
        <f t="shared" si="756"/>
        <v>5141003 - Region Syddanmark15-20 år</v>
      </c>
      <c r="B8083" s="12" t="str">
        <f t="shared" si="759"/>
        <v>514100</v>
      </c>
      <c r="C8083" s="14">
        <f t="shared" si="757"/>
        <v>0</v>
      </c>
      <c r="D8083" s="14">
        <f t="shared" si="758"/>
        <v>0</v>
      </c>
      <c r="E8083" s="19" t="str">
        <f t="shared" si="760"/>
        <v>514100 - Frisørarbejde</v>
      </c>
      <c r="F8083" s="19" t="str">
        <f t="shared" si="761"/>
        <v>15-20 år</v>
      </c>
      <c r="G8083" s="40" t="s">
        <v>516</v>
      </c>
      <c r="H8083" s="41" t="s">
        <v>192</v>
      </c>
      <c r="I8083" s="42" t="s">
        <v>544</v>
      </c>
      <c r="J8083" s="43" t="s">
        <v>18</v>
      </c>
      <c r="K8083" s="44">
        <v>57</v>
      </c>
      <c r="L8083" s="45">
        <v>31362.039197116228</v>
      </c>
      <c r="M8083" s="46">
        <v>33209.199335355152</v>
      </c>
      <c r="N8083" s="45"/>
      <c r="O8083" s="46"/>
    </row>
    <row r="8084" spans="1:15" x14ac:dyDescent="0.2">
      <c r="A8084" s="11" t="str">
        <f t="shared" si="756"/>
        <v>5141003 - Region Syddanmark20-24 år</v>
      </c>
      <c r="B8084" s="12" t="str">
        <f t="shared" si="759"/>
        <v>514100</v>
      </c>
      <c r="C8084" s="14">
        <f t="shared" si="757"/>
        <v>0</v>
      </c>
      <c r="D8084" s="14">
        <f t="shared" si="758"/>
        <v>0</v>
      </c>
      <c r="E8084" s="19" t="str">
        <f t="shared" si="760"/>
        <v>514100 - Frisørarbejde</v>
      </c>
      <c r="F8084" s="19" t="str">
        <f t="shared" si="761"/>
        <v>20-24 år</v>
      </c>
      <c r="G8084" s="40" t="s">
        <v>516</v>
      </c>
      <c r="H8084" s="41" t="s">
        <v>192</v>
      </c>
      <c r="I8084" s="42" t="s">
        <v>544</v>
      </c>
      <c r="J8084" s="43" t="s">
        <v>19</v>
      </c>
      <c r="K8084" s="44">
        <v>52</v>
      </c>
      <c r="L8084" s="45">
        <v>31071.621304615332</v>
      </c>
      <c r="M8084" s="46">
        <v>32901.676421363547</v>
      </c>
      <c r="N8084" s="45"/>
      <c r="O8084" s="46"/>
    </row>
    <row r="8085" spans="1:15" x14ac:dyDescent="0.2">
      <c r="A8085" s="11" t="str">
        <f t="shared" si="756"/>
        <v>5141003 - Region Syddanmark25 år og derover</v>
      </c>
      <c r="B8085" s="12" t="str">
        <f t="shared" si="759"/>
        <v>514100</v>
      </c>
      <c r="C8085" s="14">
        <f t="shared" si="757"/>
        <v>0</v>
      </c>
      <c r="D8085" s="14">
        <f t="shared" si="758"/>
        <v>0</v>
      </c>
      <c r="E8085" s="19" t="str">
        <f t="shared" si="760"/>
        <v>514100 - Frisørarbejde</v>
      </c>
      <c r="F8085" s="19" t="str">
        <f t="shared" si="761"/>
        <v>25 år og derover</v>
      </c>
      <c r="G8085" s="40" t="s">
        <v>516</v>
      </c>
      <c r="H8085" s="41" t="s">
        <v>192</v>
      </c>
      <c r="I8085" s="42" t="s">
        <v>544</v>
      </c>
      <c r="J8085" s="43" t="s">
        <v>9</v>
      </c>
      <c r="K8085" s="44">
        <v>118</v>
      </c>
      <c r="L8085" s="45">
        <v>30219.668321620069</v>
      </c>
      <c r="M8085" s="46">
        <v>31999.545145434218</v>
      </c>
      <c r="N8085" s="45"/>
      <c r="O8085" s="46"/>
    </row>
    <row r="8086" spans="1:15" x14ac:dyDescent="0.2">
      <c r="A8086" s="11" t="str">
        <f t="shared" si="756"/>
        <v>5141003 - Region SyddanmarkAlle uanset erf.</v>
      </c>
      <c r="B8086" s="12" t="str">
        <f t="shared" si="759"/>
        <v>514100</v>
      </c>
      <c r="C8086" s="14">
        <f t="shared" si="757"/>
        <v>0</v>
      </c>
      <c r="D8086" s="14">
        <f t="shared" si="758"/>
        <v>0</v>
      </c>
      <c r="E8086" s="19" t="str">
        <f t="shared" si="760"/>
        <v>514100 - Frisørarbejde</v>
      </c>
      <c r="F8086" s="19" t="str">
        <f t="shared" si="761"/>
        <v>Alle uanset erf.</v>
      </c>
      <c r="G8086" s="40" t="s">
        <v>516</v>
      </c>
      <c r="H8086" s="41" t="s">
        <v>192</v>
      </c>
      <c r="I8086" s="42" t="s">
        <v>544</v>
      </c>
      <c r="J8086" s="43" t="s">
        <v>10</v>
      </c>
      <c r="K8086" s="44">
        <v>637</v>
      </c>
      <c r="L8086" s="45">
        <v>29528.553595258214</v>
      </c>
      <c r="M8086" s="46">
        <v>31267.725171385442</v>
      </c>
      <c r="N8086" s="45"/>
      <c r="O8086" s="46"/>
    </row>
    <row r="8087" spans="1:15" x14ac:dyDescent="0.2">
      <c r="A8087" s="11" t="str">
        <f t="shared" si="756"/>
        <v>5141004 - Region MidtjyllandUnder 1 år</v>
      </c>
      <c r="B8087" s="12" t="str">
        <f t="shared" si="759"/>
        <v>514100</v>
      </c>
      <c r="C8087" s="14">
        <f t="shared" si="757"/>
        <v>0</v>
      </c>
      <c r="D8087" s="14">
        <f t="shared" si="758"/>
        <v>0</v>
      </c>
      <c r="E8087" s="19" t="str">
        <f t="shared" si="760"/>
        <v>514100 - Frisørarbejde</v>
      </c>
      <c r="F8087" s="19" t="str">
        <f t="shared" si="761"/>
        <v>Under 1 år</v>
      </c>
      <c r="G8087" s="40" t="s">
        <v>516</v>
      </c>
      <c r="H8087" s="41" t="s">
        <v>192</v>
      </c>
      <c r="I8087" s="42" t="s">
        <v>517</v>
      </c>
      <c r="J8087" s="43" t="s">
        <v>13</v>
      </c>
      <c r="K8087" s="44">
        <v>50</v>
      </c>
      <c r="L8087" s="45">
        <v>28109.209110244075</v>
      </c>
      <c r="M8087" s="46">
        <v>29764.784191300652</v>
      </c>
      <c r="N8087" s="45"/>
      <c r="O8087" s="46"/>
    </row>
    <row r="8088" spans="1:15" x14ac:dyDescent="0.2">
      <c r="A8088" s="11" t="str">
        <f t="shared" si="756"/>
        <v>5141004 - Region Midtjylland1 år</v>
      </c>
      <c r="B8088" s="12" t="str">
        <f t="shared" si="759"/>
        <v>514100</v>
      </c>
      <c r="C8088" s="14">
        <f t="shared" si="757"/>
        <v>0</v>
      </c>
      <c r="D8088" s="14">
        <f t="shared" si="758"/>
        <v>0</v>
      </c>
      <c r="E8088" s="19" t="str">
        <f t="shared" si="760"/>
        <v>514100 - Frisørarbejde</v>
      </c>
      <c r="F8088" s="19" t="str">
        <f t="shared" si="761"/>
        <v>1 år</v>
      </c>
      <c r="G8088" s="40" t="s">
        <v>516</v>
      </c>
      <c r="H8088" s="41" t="s">
        <v>192</v>
      </c>
      <c r="I8088" s="42" t="s">
        <v>517</v>
      </c>
      <c r="J8088" s="43" t="s">
        <v>22</v>
      </c>
      <c r="K8088" s="44">
        <v>42</v>
      </c>
      <c r="L8088" s="45">
        <v>28555.025895562823</v>
      </c>
      <c r="M8088" s="46">
        <v>30236.858675923413</v>
      </c>
      <c r="N8088" s="45"/>
      <c r="O8088" s="46"/>
    </row>
    <row r="8089" spans="1:15" x14ac:dyDescent="0.2">
      <c r="A8089" s="11" t="str">
        <f t="shared" si="756"/>
        <v>5141004 - Region Midtjylland2 år</v>
      </c>
      <c r="B8089" s="12" t="str">
        <f t="shared" si="759"/>
        <v>514100</v>
      </c>
      <c r="C8089" s="14">
        <f t="shared" si="757"/>
        <v>0</v>
      </c>
      <c r="D8089" s="14">
        <f t="shared" si="758"/>
        <v>0</v>
      </c>
      <c r="E8089" s="19" t="str">
        <f t="shared" si="760"/>
        <v>514100 - Frisørarbejde</v>
      </c>
      <c r="F8089" s="19" t="str">
        <f t="shared" si="761"/>
        <v>2 år</v>
      </c>
      <c r="G8089" s="40" t="s">
        <v>516</v>
      </c>
      <c r="H8089" s="41" t="s">
        <v>192</v>
      </c>
      <c r="I8089" s="42" t="s">
        <v>517</v>
      </c>
      <c r="J8089" s="43" t="s">
        <v>23</v>
      </c>
      <c r="K8089" s="44">
        <v>42</v>
      </c>
      <c r="L8089" s="45">
        <v>28894.574060914048</v>
      </c>
      <c r="M8089" s="46">
        <v>30596.405535623144</v>
      </c>
      <c r="N8089" s="45"/>
      <c r="O8089" s="46"/>
    </row>
    <row r="8090" spans="1:15" x14ac:dyDescent="0.2">
      <c r="A8090" s="11" t="str">
        <f t="shared" si="756"/>
        <v>5141004 - Region Midtjylland3 år</v>
      </c>
      <c r="B8090" s="12" t="str">
        <f t="shared" si="759"/>
        <v>514100</v>
      </c>
      <c r="C8090" s="14">
        <f t="shared" si="757"/>
        <v>0</v>
      </c>
      <c r="D8090" s="14">
        <f t="shared" si="758"/>
        <v>0</v>
      </c>
      <c r="E8090" s="19" t="str">
        <f t="shared" si="760"/>
        <v>514100 - Frisørarbejde</v>
      </c>
      <c r="F8090" s="19" t="str">
        <f t="shared" si="761"/>
        <v>3 år</v>
      </c>
      <c r="G8090" s="40" t="s">
        <v>516</v>
      </c>
      <c r="H8090" s="41" t="s">
        <v>192</v>
      </c>
      <c r="I8090" s="42" t="s">
        <v>517</v>
      </c>
      <c r="J8090" s="43" t="s">
        <v>14</v>
      </c>
      <c r="K8090" s="44">
        <v>33</v>
      </c>
      <c r="L8090" s="45">
        <v>28354.451176717561</v>
      </c>
      <c r="M8090" s="46">
        <v>30024.470515258861</v>
      </c>
      <c r="N8090" s="45"/>
      <c r="O8090" s="46"/>
    </row>
    <row r="8091" spans="1:15" x14ac:dyDescent="0.2">
      <c r="A8091" s="11" t="str">
        <f t="shared" si="756"/>
        <v>5141004 - Region Midtjylland4 år</v>
      </c>
      <c r="B8091" s="12" t="str">
        <f t="shared" si="759"/>
        <v>514100</v>
      </c>
      <c r="C8091" s="14">
        <f t="shared" si="757"/>
        <v>0</v>
      </c>
      <c r="D8091" s="14">
        <f t="shared" si="758"/>
        <v>0</v>
      </c>
      <c r="E8091" s="19" t="str">
        <f t="shared" si="760"/>
        <v>514100 - Frisørarbejde</v>
      </c>
      <c r="F8091" s="19" t="str">
        <f t="shared" si="761"/>
        <v>4 år</v>
      </c>
      <c r="G8091" s="40" t="s">
        <v>516</v>
      </c>
      <c r="H8091" s="41" t="s">
        <v>192</v>
      </c>
      <c r="I8091" s="42" t="s">
        <v>517</v>
      </c>
      <c r="J8091" s="43" t="s">
        <v>24</v>
      </c>
      <c r="K8091" s="44">
        <v>25</v>
      </c>
      <c r="L8091" s="45">
        <v>28731.094060786654</v>
      </c>
      <c r="M8091" s="46">
        <v>30423.296896945281</v>
      </c>
      <c r="N8091" s="45"/>
      <c r="O8091" s="46"/>
    </row>
    <row r="8092" spans="1:15" x14ac:dyDescent="0.2">
      <c r="A8092" s="11" t="str">
        <f t="shared" si="756"/>
        <v>5141004 - Region Midtjylland5-9 år</v>
      </c>
      <c r="B8092" s="12" t="str">
        <f t="shared" si="759"/>
        <v>514100</v>
      </c>
      <c r="C8092" s="14">
        <f t="shared" si="757"/>
        <v>0</v>
      </c>
      <c r="D8092" s="14">
        <f t="shared" si="758"/>
        <v>0</v>
      </c>
      <c r="E8092" s="19" t="str">
        <f t="shared" si="760"/>
        <v>514100 - Frisørarbejde</v>
      </c>
      <c r="F8092" s="19" t="str">
        <f t="shared" si="761"/>
        <v>5-9 år</v>
      </c>
      <c r="G8092" s="40" t="s">
        <v>516</v>
      </c>
      <c r="H8092" s="41" t="s">
        <v>192</v>
      </c>
      <c r="I8092" s="42" t="s">
        <v>517</v>
      </c>
      <c r="J8092" s="43" t="s">
        <v>15</v>
      </c>
      <c r="K8092" s="44">
        <v>152</v>
      </c>
      <c r="L8092" s="45">
        <v>29853.177500595204</v>
      </c>
      <c r="M8092" s="46">
        <v>31611.468762597742</v>
      </c>
      <c r="N8092" s="45"/>
      <c r="O8092" s="46"/>
    </row>
    <row r="8093" spans="1:15" x14ac:dyDescent="0.2">
      <c r="A8093" s="11" t="str">
        <f t="shared" si="756"/>
        <v>5141004 - Region Midtjylland0-4 år</v>
      </c>
      <c r="B8093" s="12" t="str">
        <f t="shared" si="759"/>
        <v>514100</v>
      </c>
      <c r="C8093" s="14">
        <f t="shared" si="757"/>
        <v>0</v>
      </c>
      <c r="D8093" s="14">
        <f t="shared" si="758"/>
        <v>0</v>
      </c>
      <c r="E8093" s="19" t="str">
        <f t="shared" si="760"/>
        <v>514100 - Frisørarbejde</v>
      </c>
      <c r="F8093" s="19" t="str">
        <f t="shared" si="761"/>
        <v>0-4 år</v>
      </c>
      <c r="G8093" s="40" t="s">
        <v>516</v>
      </c>
      <c r="H8093" s="41" t="s">
        <v>192</v>
      </c>
      <c r="I8093" s="42" t="s">
        <v>517</v>
      </c>
      <c r="J8093" s="43" t="s">
        <v>16</v>
      </c>
      <c r="K8093" s="44">
        <v>192</v>
      </c>
      <c r="L8093" s="45">
        <v>28546.464177994658</v>
      </c>
      <c r="M8093" s="46">
        <v>30227.79269065418</v>
      </c>
      <c r="N8093" s="45"/>
      <c r="O8093" s="46"/>
    </row>
    <row r="8094" spans="1:15" x14ac:dyDescent="0.2">
      <c r="A8094" s="11" t="str">
        <f t="shared" si="756"/>
        <v>5141004 - Region Midtjylland10-14 år</v>
      </c>
      <c r="B8094" s="12" t="str">
        <f t="shared" si="759"/>
        <v>514100</v>
      </c>
      <c r="C8094" s="14">
        <f t="shared" si="757"/>
        <v>0</v>
      </c>
      <c r="D8094" s="14">
        <f t="shared" si="758"/>
        <v>0</v>
      </c>
      <c r="E8094" s="19" t="str">
        <f t="shared" si="760"/>
        <v>514100 - Frisørarbejde</v>
      </c>
      <c r="F8094" s="19" t="str">
        <f t="shared" si="761"/>
        <v>10-14 år</v>
      </c>
      <c r="G8094" s="40" t="s">
        <v>516</v>
      </c>
      <c r="H8094" s="41" t="s">
        <v>192</v>
      </c>
      <c r="I8094" s="42" t="s">
        <v>517</v>
      </c>
      <c r="J8094" s="43" t="s">
        <v>17</v>
      </c>
      <c r="K8094" s="44">
        <v>93</v>
      </c>
      <c r="L8094" s="45">
        <v>30358.876984259889</v>
      </c>
      <c r="M8094" s="46">
        <v>32146.952914353755</v>
      </c>
      <c r="N8094" s="45"/>
      <c r="O8094" s="46"/>
    </row>
    <row r="8095" spans="1:15" x14ac:dyDescent="0.2">
      <c r="A8095" s="11" t="str">
        <f t="shared" si="756"/>
        <v>5141004 - Region Midtjylland15-20 år</v>
      </c>
      <c r="B8095" s="12" t="str">
        <f t="shared" si="759"/>
        <v>514100</v>
      </c>
      <c r="C8095" s="14">
        <f t="shared" si="757"/>
        <v>0</v>
      </c>
      <c r="D8095" s="14">
        <f t="shared" si="758"/>
        <v>0</v>
      </c>
      <c r="E8095" s="19" t="str">
        <f t="shared" si="760"/>
        <v>514100 - Frisørarbejde</v>
      </c>
      <c r="F8095" s="19" t="str">
        <f t="shared" si="761"/>
        <v>15-20 år</v>
      </c>
      <c r="G8095" s="40" t="s">
        <v>516</v>
      </c>
      <c r="H8095" s="41" t="s">
        <v>192</v>
      </c>
      <c r="I8095" s="42" t="s">
        <v>517</v>
      </c>
      <c r="J8095" s="43" t="s">
        <v>18</v>
      </c>
      <c r="K8095" s="44">
        <v>63</v>
      </c>
      <c r="L8095" s="45">
        <v>30127.287456504109</v>
      </c>
      <c r="M8095" s="46">
        <v>31901.723235796067</v>
      </c>
      <c r="N8095" s="45"/>
      <c r="O8095" s="46"/>
    </row>
    <row r="8096" spans="1:15" x14ac:dyDescent="0.2">
      <c r="A8096" s="11" t="str">
        <f t="shared" si="756"/>
        <v>5141004 - Region Midtjylland20-24 år</v>
      </c>
      <c r="B8096" s="12" t="str">
        <f t="shared" si="759"/>
        <v>514100</v>
      </c>
      <c r="C8096" s="14">
        <f t="shared" si="757"/>
        <v>0</v>
      </c>
      <c r="D8096" s="14">
        <f t="shared" si="758"/>
        <v>0</v>
      </c>
      <c r="E8096" s="19" t="str">
        <f t="shared" si="760"/>
        <v>514100 - Frisørarbejde</v>
      </c>
      <c r="F8096" s="19" t="str">
        <f t="shared" si="761"/>
        <v>20-24 år</v>
      </c>
      <c r="G8096" s="40" t="s">
        <v>516</v>
      </c>
      <c r="H8096" s="41" t="s">
        <v>192</v>
      </c>
      <c r="I8096" s="42" t="s">
        <v>517</v>
      </c>
      <c r="J8096" s="43" t="s">
        <v>19</v>
      </c>
      <c r="K8096" s="44">
        <v>58</v>
      </c>
      <c r="L8096" s="45">
        <v>30097.752386530479</v>
      </c>
      <c r="M8096" s="46">
        <v>31870.448610444917</v>
      </c>
      <c r="N8096" s="45"/>
      <c r="O8096" s="46"/>
    </row>
    <row r="8097" spans="1:15" x14ac:dyDescent="0.2">
      <c r="A8097" s="11" t="str">
        <f t="shared" si="756"/>
        <v>5141004 - Region Midtjylland25 år og derover</v>
      </c>
      <c r="B8097" s="12" t="str">
        <f t="shared" si="759"/>
        <v>514100</v>
      </c>
      <c r="C8097" s="14">
        <f t="shared" si="757"/>
        <v>0</v>
      </c>
      <c r="D8097" s="14">
        <f t="shared" si="758"/>
        <v>0</v>
      </c>
      <c r="E8097" s="19" t="str">
        <f t="shared" si="760"/>
        <v>514100 - Frisørarbejde</v>
      </c>
      <c r="F8097" s="19" t="str">
        <f t="shared" si="761"/>
        <v>25 år og derover</v>
      </c>
      <c r="G8097" s="40" t="s">
        <v>516</v>
      </c>
      <c r="H8097" s="41" t="s">
        <v>192</v>
      </c>
      <c r="I8097" s="42" t="s">
        <v>517</v>
      </c>
      <c r="J8097" s="43" t="s">
        <v>9</v>
      </c>
      <c r="K8097" s="44">
        <v>149</v>
      </c>
      <c r="L8097" s="45">
        <v>30205.389116006318</v>
      </c>
      <c r="M8097" s="46">
        <v>31984.424923735714</v>
      </c>
      <c r="N8097" s="45"/>
      <c r="O8097" s="46"/>
    </row>
    <row r="8098" spans="1:15" x14ac:dyDescent="0.2">
      <c r="A8098" s="11" t="str">
        <f t="shared" si="756"/>
        <v>5141004 - Region MidtjyllandAlle uanset erf.</v>
      </c>
      <c r="B8098" s="12" t="str">
        <f t="shared" si="759"/>
        <v>514100</v>
      </c>
      <c r="C8098" s="14">
        <f t="shared" si="757"/>
        <v>0</v>
      </c>
      <c r="D8098" s="14">
        <f t="shared" si="758"/>
        <v>0</v>
      </c>
      <c r="E8098" s="19" t="str">
        <f t="shared" si="760"/>
        <v>514100 - Frisørarbejde</v>
      </c>
      <c r="F8098" s="19" t="str">
        <f t="shared" si="761"/>
        <v>Alle uanset erf.</v>
      </c>
      <c r="G8098" s="40" t="s">
        <v>516</v>
      </c>
      <c r="H8098" s="41" t="s">
        <v>192</v>
      </c>
      <c r="I8098" s="42" t="s">
        <v>517</v>
      </c>
      <c r="J8098" s="43" t="s">
        <v>10</v>
      </c>
      <c r="K8098" s="44">
        <v>707</v>
      </c>
      <c r="L8098" s="45">
        <v>29585.965204958775</v>
      </c>
      <c r="M8098" s="46">
        <v>31328.518207792491</v>
      </c>
      <c r="N8098" s="45"/>
      <c r="O8098" s="46"/>
    </row>
    <row r="8099" spans="1:15" x14ac:dyDescent="0.2">
      <c r="A8099" s="11" t="str">
        <f t="shared" si="756"/>
        <v>5141005 - Region NordjyllandUnder 1 år</v>
      </c>
      <c r="B8099" s="12" t="str">
        <f t="shared" si="759"/>
        <v>514100</v>
      </c>
      <c r="C8099" s="14">
        <f t="shared" si="757"/>
        <v>0</v>
      </c>
      <c r="D8099" s="14">
        <f t="shared" si="758"/>
        <v>0</v>
      </c>
      <c r="E8099" s="19" t="str">
        <f t="shared" si="760"/>
        <v>514100 - Frisørarbejde</v>
      </c>
      <c r="F8099" s="19" t="str">
        <f t="shared" si="761"/>
        <v>Under 1 år</v>
      </c>
      <c r="G8099" s="40" t="s">
        <v>516</v>
      </c>
      <c r="H8099" s="41" t="s">
        <v>192</v>
      </c>
      <c r="I8099" s="42" t="s">
        <v>21</v>
      </c>
      <c r="J8099" s="43" t="s">
        <v>13</v>
      </c>
      <c r="K8099" s="44">
        <v>41</v>
      </c>
      <c r="L8099" s="45">
        <v>28020.779683985184</v>
      </c>
      <c r="M8099" s="46">
        <v>29671.146452208333</v>
      </c>
      <c r="N8099" s="45"/>
      <c r="O8099" s="46"/>
    </row>
    <row r="8100" spans="1:15" x14ac:dyDescent="0.2">
      <c r="A8100" s="11" t="str">
        <f t="shared" si="756"/>
        <v>5141005 - Region Nordjylland1 år</v>
      </c>
      <c r="B8100" s="12" t="str">
        <f t="shared" si="759"/>
        <v>514100</v>
      </c>
      <c r="C8100" s="14">
        <f t="shared" si="757"/>
        <v>0</v>
      </c>
      <c r="D8100" s="14">
        <f t="shared" si="758"/>
        <v>0</v>
      </c>
      <c r="E8100" s="19" t="str">
        <f t="shared" si="760"/>
        <v>514100 - Frisørarbejde</v>
      </c>
      <c r="F8100" s="19" t="str">
        <f t="shared" si="761"/>
        <v>1 år</v>
      </c>
      <c r="G8100" s="40" t="s">
        <v>516</v>
      </c>
      <c r="H8100" s="41" t="s">
        <v>192</v>
      </c>
      <c r="I8100" s="42" t="s">
        <v>21</v>
      </c>
      <c r="J8100" s="43" t="s">
        <v>22</v>
      </c>
      <c r="K8100" s="44">
        <v>20</v>
      </c>
      <c r="L8100" s="45">
        <v>28155.825231712624</v>
      </c>
      <c r="M8100" s="46">
        <v>29814.145907238832</v>
      </c>
      <c r="N8100" s="45"/>
      <c r="O8100" s="46"/>
    </row>
    <row r="8101" spans="1:15" x14ac:dyDescent="0.2">
      <c r="A8101" s="11" t="str">
        <f t="shared" si="756"/>
        <v>5141005 - Region Nordjylland2 år</v>
      </c>
      <c r="B8101" s="12" t="str">
        <f t="shared" si="759"/>
        <v>514100</v>
      </c>
      <c r="C8101" s="14">
        <f t="shared" si="757"/>
        <v>0</v>
      </c>
      <c r="D8101" s="14">
        <f t="shared" si="758"/>
        <v>0</v>
      </c>
      <c r="E8101" s="19" t="str">
        <f t="shared" si="760"/>
        <v>514100 - Frisørarbejde</v>
      </c>
      <c r="F8101" s="19" t="str">
        <f t="shared" si="761"/>
        <v>2 år</v>
      </c>
      <c r="G8101" s="40" t="s">
        <v>516</v>
      </c>
      <c r="H8101" s="41" t="s">
        <v>192</v>
      </c>
      <c r="I8101" s="42" t="s">
        <v>21</v>
      </c>
      <c r="J8101" s="43" t="s">
        <v>23</v>
      </c>
      <c r="K8101" s="44">
        <v>29</v>
      </c>
      <c r="L8101" s="45">
        <v>28857.291812809264</v>
      </c>
      <c r="M8101" s="46">
        <v>30556.927439151157</v>
      </c>
      <c r="N8101" s="45"/>
      <c r="O8101" s="46"/>
    </row>
    <row r="8102" spans="1:15" x14ac:dyDescent="0.2">
      <c r="A8102" s="11" t="str">
        <f t="shared" si="756"/>
        <v>5141005 - Region Nordjylland3 år</v>
      </c>
      <c r="B8102" s="12" t="str">
        <f t="shared" si="759"/>
        <v>514100</v>
      </c>
      <c r="C8102" s="14">
        <f t="shared" si="757"/>
        <v>0</v>
      </c>
      <c r="D8102" s="14">
        <f t="shared" si="758"/>
        <v>0</v>
      </c>
      <c r="E8102" s="19" t="str">
        <f t="shared" si="760"/>
        <v>514100 - Frisørarbejde</v>
      </c>
      <c r="F8102" s="19" t="str">
        <f t="shared" si="761"/>
        <v>3 år</v>
      </c>
      <c r="G8102" s="40" t="s">
        <v>516</v>
      </c>
      <c r="H8102" s="41" t="s">
        <v>192</v>
      </c>
      <c r="I8102" s="42" t="s">
        <v>21</v>
      </c>
      <c r="J8102" s="43" t="s">
        <v>14</v>
      </c>
      <c r="K8102" s="44">
        <v>18</v>
      </c>
      <c r="L8102" s="45">
        <v>28832.392903335931</v>
      </c>
      <c r="M8102" s="46">
        <v>30530.562034697199</v>
      </c>
      <c r="N8102" s="45"/>
      <c r="O8102" s="46"/>
    </row>
    <row r="8103" spans="1:15" x14ac:dyDescent="0.2">
      <c r="A8103" s="11" t="str">
        <f t="shared" si="756"/>
        <v>5141005 - Region Nordjylland4 år</v>
      </c>
      <c r="B8103" s="12" t="str">
        <f t="shared" si="759"/>
        <v>514100</v>
      </c>
      <c r="C8103" s="14">
        <f t="shared" si="757"/>
        <v>0</v>
      </c>
      <c r="D8103" s="14">
        <f t="shared" si="758"/>
        <v>0</v>
      </c>
      <c r="E8103" s="19" t="str">
        <f t="shared" si="760"/>
        <v>514100 - Frisørarbejde</v>
      </c>
      <c r="F8103" s="19" t="str">
        <f t="shared" si="761"/>
        <v>4 år</v>
      </c>
      <c r="G8103" s="40" t="s">
        <v>516</v>
      </c>
      <c r="H8103" s="41" t="s">
        <v>192</v>
      </c>
      <c r="I8103" s="42" t="s">
        <v>21</v>
      </c>
      <c r="J8103" s="43" t="s">
        <v>24</v>
      </c>
      <c r="K8103" s="44">
        <v>21</v>
      </c>
      <c r="L8103" s="45">
        <v>28706.353675002669</v>
      </c>
      <c r="M8103" s="46">
        <v>30397.099352902627</v>
      </c>
      <c r="N8103" s="45"/>
      <c r="O8103" s="46"/>
    </row>
    <row r="8104" spans="1:15" x14ac:dyDescent="0.2">
      <c r="A8104" s="11" t="str">
        <f t="shared" si="756"/>
        <v>5141005 - Region Nordjylland5-9 år</v>
      </c>
      <c r="B8104" s="12" t="str">
        <f t="shared" si="759"/>
        <v>514100</v>
      </c>
      <c r="C8104" s="14">
        <f t="shared" si="757"/>
        <v>0</v>
      </c>
      <c r="D8104" s="14">
        <f t="shared" si="758"/>
        <v>0</v>
      </c>
      <c r="E8104" s="19" t="str">
        <f t="shared" si="760"/>
        <v>514100 - Frisørarbejde</v>
      </c>
      <c r="F8104" s="19" t="str">
        <f t="shared" si="761"/>
        <v>5-9 år</v>
      </c>
      <c r="G8104" s="40" t="s">
        <v>516</v>
      </c>
      <c r="H8104" s="41" t="s">
        <v>192</v>
      </c>
      <c r="I8104" s="42" t="s">
        <v>21</v>
      </c>
      <c r="J8104" s="43" t="s">
        <v>15</v>
      </c>
      <c r="K8104" s="44">
        <v>59</v>
      </c>
      <c r="L8104" s="45">
        <v>29290.364892466336</v>
      </c>
      <c r="M8104" s="46">
        <v>31015.507639842646</v>
      </c>
      <c r="N8104" s="45"/>
      <c r="O8104" s="46"/>
    </row>
    <row r="8105" spans="1:15" x14ac:dyDescent="0.2">
      <c r="A8105" s="11" t="str">
        <f t="shared" si="756"/>
        <v>5141005 - Region Nordjylland0-4 år</v>
      </c>
      <c r="B8105" s="12" t="str">
        <f t="shared" si="759"/>
        <v>514100</v>
      </c>
      <c r="C8105" s="14">
        <f t="shared" si="757"/>
        <v>0</v>
      </c>
      <c r="D8105" s="14">
        <f t="shared" si="758"/>
        <v>0</v>
      </c>
      <c r="E8105" s="19" t="str">
        <f t="shared" si="760"/>
        <v>514100 - Frisørarbejde</v>
      </c>
      <c r="F8105" s="19" t="str">
        <f t="shared" si="761"/>
        <v>0-4 år</v>
      </c>
      <c r="G8105" s="40" t="s">
        <v>516</v>
      </c>
      <c r="H8105" s="41" t="s">
        <v>192</v>
      </c>
      <c r="I8105" s="42" t="s">
        <v>21</v>
      </c>
      <c r="J8105" s="43" t="s">
        <v>16</v>
      </c>
      <c r="K8105" s="44">
        <v>129</v>
      </c>
      <c r="L8105" s="45">
        <v>28647.370706147241</v>
      </c>
      <c r="M8105" s="46">
        <v>30334.642407491658</v>
      </c>
      <c r="N8105" s="45"/>
      <c r="O8105" s="46"/>
    </row>
    <row r="8106" spans="1:15" x14ac:dyDescent="0.2">
      <c r="A8106" s="11" t="str">
        <f t="shared" si="756"/>
        <v>5141005 - Region Nordjylland10-14 år</v>
      </c>
      <c r="B8106" s="12" t="str">
        <f t="shared" si="759"/>
        <v>514100</v>
      </c>
      <c r="C8106" s="14">
        <f t="shared" si="757"/>
        <v>0</v>
      </c>
      <c r="D8106" s="14">
        <f t="shared" si="758"/>
        <v>0</v>
      </c>
      <c r="E8106" s="19" t="str">
        <f t="shared" si="760"/>
        <v>514100 - Frisørarbejde</v>
      </c>
      <c r="F8106" s="19" t="str">
        <f t="shared" si="761"/>
        <v>10-14 år</v>
      </c>
      <c r="G8106" s="40" t="s">
        <v>516</v>
      </c>
      <c r="H8106" s="41" t="s">
        <v>192</v>
      </c>
      <c r="I8106" s="42" t="s">
        <v>21</v>
      </c>
      <c r="J8106" s="43" t="s">
        <v>17</v>
      </c>
      <c r="K8106" s="44">
        <v>55</v>
      </c>
      <c r="L8106" s="45">
        <v>28958.717223793901</v>
      </c>
      <c r="M8106" s="46">
        <v>30664.32659996111</v>
      </c>
      <c r="N8106" s="45"/>
      <c r="O8106" s="46"/>
    </row>
    <row r="8107" spans="1:15" x14ac:dyDescent="0.2">
      <c r="A8107" s="11" t="str">
        <f t="shared" si="756"/>
        <v>5141005 - Region Nordjylland15-20 år</v>
      </c>
      <c r="B8107" s="12" t="str">
        <f t="shared" si="759"/>
        <v>514100</v>
      </c>
      <c r="C8107" s="14">
        <f t="shared" si="757"/>
        <v>0</v>
      </c>
      <c r="D8107" s="14">
        <f t="shared" si="758"/>
        <v>0</v>
      </c>
      <c r="E8107" s="19" t="str">
        <f t="shared" si="760"/>
        <v>514100 - Frisørarbejde</v>
      </c>
      <c r="F8107" s="19" t="str">
        <f t="shared" si="761"/>
        <v>15-20 år</v>
      </c>
      <c r="G8107" s="40" t="s">
        <v>516</v>
      </c>
      <c r="H8107" s="41" t="s">
        <v>192</v>
      </c>
      <c r="I8107" s="42" t="s">
        <v>21</v>
      </c>
      <c r="J8107" s="43" t="s">
        <v>18</v>
      </c>
      <c r="K8107" s="44">
        <v>27</v>
      </c>
      <c r="L8107" s="45">
        <v>30747.665122841376</v>
      </c>
      <c r="M8107" s="46">
        <v>32558.639881270163</v>
      </c>
      <c r="N8107" s="45"/>
      <c r="O8107" s="46"/>
    </row>
    <row r="8108" spans="1:15" x14ac:dyDescent="0.2">
      <c r="A8108" s="11" t="str">
        <f t="shared" si="756"/>
        <v>5141005 - Region Nordjylland20-24 år</v>
      </c>
      <c r="B8108" s="12" t="str">
        <f t="shared" si="759"/>
        <v>514100</v>
      </c>
      <c r="C8108" s="14">
        <f t="shared" si="757"/>
        <v>0</v>
      </c>
      <c r="D8108" s="14">
        <f t="shared" si="758"/>
        <v>0</v>
      </c>
      <c r="E8108" s="19" t="str">
        <f t="shared" si="760"/>
        <v>514100 - Frisørarbejde</v>
      </c>
      <c r="F8108" s="19" t="str">
        <f t="shared" si="761"/>
        <v>20-24 år</v>
      </c>
      <c r="G8108" s="40" t="s">
        <v>516</v>
      </c>
      <c r="H8108" s="41" t="s">
        <v>192</v>
      </c>
      <c r="I8108" s="42" t="s">
        <v>21</v>
      </c>
      <c r="J8108" s="43" t="s">
        <v>19</v>
      </c>
      <c r="K8108" s="44">
        <v>40</v>
      </c>
      <c r="L8108" s="45">
        <v>30114.027141705865</v>
      </c>
      <c r="M8108" s="46">
        <v>31887.681915503828</v>
      </c>
      <c r="N8108" s="45"/>
      <c r="O8108" s="46"/>
    </row>
    <row r="8109" spans="1:15" x14ac:dyDescent="0.2">
      <c r="A8109" s="11" t="str">
        <f t="shared" si="756"/>
        <v>5141005 - Region Nordjylland25 år og derover</v>
      </c>
      <c r="B8109" s="12" t="str">
        <f t="shared" si="759"/>
        <v>514100</v>
      </c>
      <c r="C8109" s="14">
        <f t="shared" si="757"/>
        <v>0</v>
      </c>
      <c r="D8109" s="14">
        <f t="shared" si="758"/>
        <v>0</v>
      </c>
      <c r="E8109" s="19" t="str">
        <f t="shared" si="760"/>
        <v>514100 - Frisørarbejde</v>
      </c>
      <c r="F8109" s="19" t="str">
        <f t="shared" si="761"/>
        <v>25 år og derover</v>
      </c>
      <c r="G8109" s="40" t="s">
        <v>516</v>
      </c>
      <c r="H8109" s="41" t="s">
        <v>192</v>
      </c>
      <c r="I8109" s="42" t="s">
        <v>21</v>
      </c>
      <c r="J8109" s="43" t="s">
        <v>9</v>
      </c>
      <c r="K8109" s="44">
        <v>82</v>
      </c>
      <c r="L8109" s="45">
        <v>29454.300639413013</v>
      </c>
      <c r="M8109" s="46">
        <v>31189.098867897839</v>
      </c>
      <c r="N8109" s="45"/>
      <c r="O8109" s="46"/>
    </row>
    <row r="8110" spans="1:15" x14ac:dyDescent="0.2">
      <c r="A8110" s="11" t="str">
        <f t="shared" si="756"/>
        <v>5141005 - Region NordjyllandAlle uanset erf.</v>
      </c>
      <c r="B8110" s="12" t="str">
        <f t="shared" si="759"/>
        <v>514100</v>
      </c>
      <c r="C8110" s="14">
        <f t="shared" si="757"/>
        <v>0</v>
      </c>
      <c r="D8110" s="14">
        <f t="shared" si="758"/>
        <v>0</v>
      </c>
      <c r="E8110" s="19" t="str">
        <f t="shared" si="760"/>
        <v>514100 - Frisørarbejde</v>
      </c>
      <c r="F8110" s="19" t="str">
        <f t="shared" si="761"/>
        <v>Alle uanset erf.</v>
      </c>
      <c r="G8110" s="40" t="s">
        <v>516</v>
      </c>
      <c r="H8110" s="41" t="s">
        <v>192</v>
      </c>
      <c r="I8110" s="42" t="s">
        <v>21</v>
      </c>
      <c r="J8110" s="43" t="s">
        <v>10</v>
      </c>
      <c r="K8110" s="44">
        <v>392</v>
      </c>
      <c r="L8110" s="45">
        <v>29099.912986175259</v>
      </c>
      <c r="M8110" s="46">
        <v>30813.838504743791</v>
      </c>
      <c r="N8110" s="45"/>
      <c r="O8110" s="46"/>
    </row>
    <row r="8111" spans="1:15" x14ac:dyDescent="0.2">
      <c r="A8111" s="11" t="str">
        <f t="shared" si="756"/>
        <v>5141006 - Alle regionerUnder 1 år</v>
      </c>
      <c r="B8111" s="12" t="str">
        <f t="shared" si="759"/>
        <v>514100</v>
      </c>
      <c r="C8111" s="14">
        <f t="shared" si="757"/>
        <v>0</v>
      </c>
      <c r="D8111" s="14">
        <f t="shared" si="758"/>
        <v>0</v>
      </c>
      <c r="E8111" s="19" t="str">
        <f t="shared" si="760"/>
        <v>514100 - Frisørarbejde</v>
      </c>
      <c r="F8111" s="19" t="str">
        <f t="shared" si="761"/>
        <v>Under 1 år</v>
      </c>
      <c r="G8111" s="40" t="s">
        <v>516</v>
      </c>
      <c r="H8111" s="41" t="s">
        <v>192</v>
      </c>
      <c r="I8111" s="42" t="s">
        <v>11</v>
      </c>
      <c r="J8111" s="43" t="s">
        <v>13</v>
      </c>
      <c r="K8111" s="44">
        <v>172</v>
      </c>
      <c r="L8111" s="45">
        <v>28152.873518451452</v>
      </c>
      <c r="M8111" s="46">
        <v>29811.020344087312</v>
      </c>
      <c r="N8111" s="45"/>
      <c r="O8111" s="46"/>
    </row>
    <row r="8112" spans="1:15" x14ac:dyDescent="0.2">
      <c r="A8112" s="11" t="str">
        <f t="shared" si="756"/>
        <v>5141006 - Alle regioner1 år</v>
      </c>
      <c r="B8112" s="12" t="str">
        <f t="shared" si="759"/>
        <v>514100</v>
      </c>
      <c r="C8112" s="14">
        <f t="shared" si="757"/>
        <v>0</v>
      </c>
      <c r="D8112" s="14">
        <f t="shared" si="758"/>
        <v>0</v>
      </c>
      <c r="E8112" s="19" t="str">
        <f t="shared" si="760"/>
        <v>514100 - Frisørarbejde</v>
      </c>
      <c r="F8112" s="19" t="str">
        <f t="shared" si="761"/>
        <v>1 år</v>
      </c>
      <c r="G8112" s="40" t="s">
        <v>516</v>
      </c>
      <c r="H8112" s="41" t="s">
        <v>192</v>
      </c>
      <c r="I8112" s="42" t="s">
        <v>11</v>
      </c>
      <c r="J8112" s="43" t="s">
        <v>22</v>
      </c>
      <c r="K8112" s="44">
        <v>158</v>
      </c>
      <c r="L8112" s="45">
        <v>28796.929463312033</v>
      </c>
      <c r="M8112" s="46">
        <v>30493.009870392165</v>
      </c>
      <c r="N8112" s="45"/>
      <c r="O8112" s="46"/>
    </row>
    <row r="8113" spans="1:15" x14ac:dyDescent="0.2">
      <c r="A8113" s="11" t="str">
        <f t="shared" si="756"/>
        <v>5141006 - Alle regioner2 år</v>
      </c>
      <c r="B8113" s="12" t="str">
        <f t="shared" si="759"/>
        <v>514100</v>
      </c>
      <c r="C8113" s="14">
        <f t="shared" si="757"/>
        <v>0</v>
      </c>
      <c r="D8113" s="14">
        <f t="shared" si="758"/>
        <v>0</v>
      </c>
      <c r="E8113" s="19" t="str">
        <f t="shared" si="760"/>
        <v>514100 - Frisørarbejde</v>
      </c>
      <c r="F8113" s="19" t="str">
        <f t="shared" si="761"/>
        <v>2 år</v>
      </c>
      <c r="G8113" s="40" t="s">
        <v>516</v>
      </c>
      <c r="H8113" s="41" t="s">
        <v>192</v>
      </c>
      <c r="I8113" s="42" t="s">
        <v>11</v>
      </c>
      <c r="J8113" s="43" t="s">
        <v>23</v>
      </c>
      <c r="K8113" s="44">
        <v>145</v>
      </c>
      <c r="L8113" s="45">
        <v>29263.9650308985</v>
      </c>
      <c r="M8113" s="46">
        <v>30987.552880277373</v>
      </c>
      <c r="N8113" s="45"/>
      <c r="O8113" s="46"/>
    </row>
    <row r="8114" spans="1:15" x14ac:dyDescent="0.2">
      <c r="A8114" s="11" t="str">
        <f t="shared" si="756"/>
        <v>5141006 - Alle regioner3 år</v>
      </c>
      <c r="B8114" s="12" t="str">
        <f t="shared" si="759"/>
        <v>514100</v>
      </c>
      <c r="C8114" s="14">
        <f t="shared" si="757"/>
        <v>0</v>
      </c>
      <c r="D8114" s="14">
        <f t="shared" si="758"/>
        <v>0</v>
      </c>
      <c r="E8114" s="19" t="str">
        <f t="shared" si="760"/>
        <v>514100 - Frisørarbejde</v>
      </c>
      <c r="F8114" s="19" t="str">
        <f t="shared" si="761"/>
        <v>3 år</v>
      </c>
      <c r="G8114" s="40" t="s">
        <v>516</v>
      </c>
      <c r="H8114" s="41" t="s">
        <v>192</v>
      </c>
      <c r="I8114" s="42" t="s">
        <v>11</v>
      </c>
      <c r="J8114" s="43" t="s">
        <v>14</v>
      </c>
      <c r="K8114" s="44">
        <v>137</v>
      </c>
      <c r="L8114" s="45">
        <v>29267.685677945537</v>
      </c>
      <c r="M8114" s="46">
        <v>30991.492665846319</v>
      </c>
      <c r="N8114" s="45"/>
      <c r="O8114" s="46"/>
    </row>
    <row r="8115" spans="1:15" x14ac:dyDescent="0.2">
      <c r="A8115" s="11" t="str">
        <f t="shared" si="756"/>
        <v>5141006 - Alle regioner4 år</v>
      </c>
      <c r="B8115" s="12" t="str">
        <f t="shared" si="759"/>
        <v>514100</v>
      </c>
      <c r="C8115" s="14">
        <f t="shared" si="757"/>
        <v>0</v>
      </c>
      <c r="D8115" s="14">
        <f t="shared" si="758"/>
        <v>0</v>
      </c>
      <c r="E8115" s="19" t="str">
        <f t="shared" si="760"/>
        <v>514100 - Frisørarbejde</v>
      </c>
      <c r="F8115" s="19" t="str">
        <f t="shared" si="761"/>
        <v>4 år</v>
      </c>
      <c r="G8115" s="40" t="s">
        <v>516</v>
      </c>
      <c r="H8115" s="41" t="s">
        <v>192</v>
      </c>
      <c r="I8115" s="42" t="s">
        <v>11</v>
      </c>
      <c r="J8115" s="43" t="s">
        <v>24</v>
      </c>
      <c r="K8115" s="44">
        <v>109</v>
      </c>
      <c r="L8115" s="45">
        <v>29187.546768066866</v>
      </c>
      <c r="M8115" s="46">
        <v>30906.633737638502</v>
      </c>
      <c r="N8115" s="45"/>
      <c r="O8115" s="46"/>
    </row>
    <row r="8116" spans="1:15" x14ac:dyDescent="0.2">
      <c r="A8116" s="11" t="str">
        <f t="shared" si="756"/>
        <v>5141006 - Alle regioner5-9 år</v>
      </c>
      <c r="B8116" s="12" t="str">
        <f t="shared" si="759"/>
        <v>514100</v>
      </c>
      <c r="C8116" s="14">
        <f t="shared" si="757"/>
        <v>0</v>
      </c>
      <c r="D8116" s="14">
        <f t="shared" si="758"/>
        <v>0</v>
      </c>
      <c r="E8116" s="19" t="str">
        <f t="shared" si="760"/>
        <v>514100 - Frisørarbejde</v>
      </c>
      <c r="F8116" s="19" t="str">
        <f t="shared" si="761"/>
        <v>5-9 år</v>
      </c>
      <c r="G8116" s="40" t="s">
        <v>516</v>
      </c>
      <c r="H8116" s="41" t="s">
        <v>192</v>
      </c>
      <c r="I8116" s="42" t="s">
        <v>11</v>
      </c>
      <c r="J8116" s="43" t="s">
        <v>15</v>
      </c>
      <c r="K8116" s="44">
        <v>484</v>
      </c>
      <c r="L8116" s="45">
        <v>29975.858242596067</v>
      </c>
      <c r="M8116" s="46">
        <v>31741.375150065382</v>
      </c>
      <c r="N8116" s="45"/>
      <c r="O8116" s="46"/>
    </row>
    <row r="8117" spans="1:15" x14ac:dyDescent="0.2">
      <c r="A8117" s="11" t="str">
        <f t="shared" si="756"/>
        <v>5141006 - Alle regioner0-4 år</v>
      </c>
      <c r="B8117" s="12" t="str">
        <f t="shared" si="759"/>
        <v>514100</v>
      </c>
      <c r="C8117" s="14">
        <f t="shared" si="757"/>
        <v>0</v>
      </c>
      <c r="D8117" s="14">
        <f t="shared" si="758"/>
        <v>0</v>
      </c>
      <c r="E8117" s="19" t="str">
        <f t="shared" si="760"/>
        <v>514100 - Frisørarbejde</v>
      </c>
      <c r="F8117" s="19" t="str">
        <f t="shared" si="761"/>
        <v>0-4 år</v>
      </c>
      <c r="G8117" s="40" t="s">
        <v>516</v>
      </c>
      <c r="H8117" s="41" t="s">
        <v>192</v>
      </c>
      <c r="I8117" s="42" t="s">
        <v>11</v>
      </c>
      <c r="J8117" s="43" t="s">
        <v>16</v>
      </c>
      <c r="K8117" s="44">
        <v>721</v>
      </c>
      <c r="L8117" s="45">
        <v>28841.734400701054</v>
      </c>
      <c r="M8117" s="46">
        <v>30540.453727202883</v>
      </c>
      <c r="N8117" s="45"/>
      <c r="O8117" s="46"/>
    </row>
    <row r="8118" spans="1:15" x14ac:dyDescent="0.2">
      <c r="A8118" s="11" t="str">
        <f t="shared" si="756"/>
        <v>5141006 - Alle regioner10-14 år</v>
      </c>
      <c r="B8118" s="12" t="str">
        <f t="shared" si="759"/>
        <v>514100</v>
      </c>
      <c r="C8118" s="14">
        <f t="shared" si="757"/>
        <v>0</v>
      </c>
      <c r="D8118" s="14">
        <f t="shared" si="758"/>
        <v>0</v>
      </c>
      <c r="E8118" s="19" t="str">
        <f t="shared" si="760"/>
        <v>514100 - Frisørarbejde</v>
      </c>
      <c r="F8118" s="19" t="str">
        <f t="shared" si="761"/>
        <v>10-14 år</v>
      </c>
      <c r="G8118" s="40" t="s">
        <v>516</v>
      </c>
      <c r="H8118" s="41" t="s">
        <v>192</v>
      </c>
      <c r="I8118" s="42" t="s">
        <v>11</v>
      </c>
      <c r="J8118" s="43" t="s">
        <v>17</v>
      </c>
      <c r="K8118" s="44">
        <v>377</v>
      </c>
      <c r="L8118" s="45">
        <v>30870.257812201289</v>
      </c>
      <c r="M8118" s="46">
        <v>32688.45302997591</v>
      </c>
      <c r="N8118" s="45"/>
      <c r="O8118" s="46"/>
    </row>
    <row r="8119" spans="1:15" x14ac:dyDescent="0.2">
      <c r="A8119" s="11" t="str">
        <f t="shared" si="756"/>
        <v>5141006 - Alle regioner15-20 år</v>
      </c>
      <c r="B8119" s="12" t="str">
        <f t="shared" si="759"/>
        <v>514100</v>
      </c>
      <c r="C8119" s="14">
        <f t="shared" si="757"/>
        <v>0</v>
      </c>
      <c r="D8119" s="14">
        <f t="shared" si="758"/>
        <v>0</v>
      </c>
      <c r="E8119" s="19" t="str">
        <f t="shared" si="760"/>
        <v>514100 - Frisørarbejde</v>
      </c>
      <c r="F8119" s="19" t="str">
        <f t="shared" si="761"/>
        <v>15-20 år</v>
      </c>
      <c r="G8119" s="40" t="s">
        <v>516</v>
      </c>
      <c r="H8119" s="41" t="s">
        <v>192</v>
      </c>
      <c r="I8119" s="42" t="s">
        <v>11</v>
      </c>
      <c r="J8119" s="43" t="s">
        <v>18</v>
      </c>
      <c r="K8119" s="44">
        <v>203</v>
      </c>
      <c r="L8119" s="45">
        <v>30752.879542488568</v>
      </c>
      <c r="M8119" s="46">
        <v>32564.161419598506</v>
      </c>
      <c r="N8119" s="45"/>
      <c r="O8119" s="46"/>
    </row>
    <row r="8120" spans="1:15" x14ac:dyDescent="0.2">
      <c r="A8120" s="11" t="str">
        <f t="shared" si="756"/>
        <v>5141006 - Alle regioner20-24 år</v>
      </c>
      <c r="B8120" s="12" t="str">
        <f t="shared" si="759"/>
        <v>514100</v>
      </c>
      <c r="C8120" s="14">
        <f t="shared" si="757"/>
        <v>0</v>
      </c>
      <c r="D8120" s="14">
        <f t="shared" si="758"/>
        <v>0</v>
      </c>
      <c r="E8120" s="19" t="str">
        <f t="shared" si="760"/>
        <v>514100 - Frisørarbejde</v>
      </c>
      <c r="F8120" s="19" t="str">
        <f t="shared" si="761"/>
        <v>20-24 år</v>
      </c>
      <c r="G8120" s="40" t="s">
        <v>516</v>
      </c>
      <c r="H8120" s="41" t="s">
        <v>192</v>
      </c>
      <c r="I8120" s="42" t="s">
        <v>11</v>
      </c>
      <c r="J8120" s="43" t="s">
        <v>19</v>
      </c>
      <c r="K8120" s="44">
        <v>200</v>
      </c>
      <c r="L8120" s="45">
        <v>30458.433978832265</v>
      </c>
      <c r="M8120" s="46">
        <v>32252.373612835854</v>
      </c>
      <c r="N8120" s="45"/>
      <c r="O8120" s="46"/>
    </row>
    <row r="8121" spans="1:15" x14ac:dyDescent="0.2">
      <c r="A8121" s="11" t="str">
        <f t="shared" si="756"/>
        <v>5141006 - Alle regioner25 år og derover</v>
      </c>
      <c r="B8121" s="12" t="str">
        <f t="shared" si="759"/>
        <v>514100</v>
      </c>
      <c r="C8121" s="14">
        <f t="shared" si="757"/>
        <v>0</v>
      </c>
      <c r="D8121" s="14">
        <f t="shared" si="758"/>
        <v>0</v>
      </c>
      <c r="E8121" s="19" t="str">
        <f t="shared" si="760"/>
        <v>514100 - Frisørarbejde</v>
      </c>
      <c r="F8121" s="19" t="str">
        <f t="shared" si="761"/>
        <v>25 år og derover</v>
      </c>
      <c r="G8121" s="40" t="s">
        <v>516</v>
      </c>
      <c r="H8121" s="41" t="s">
        <v>192</v>
      </c>
      <c r="I8121" s="42" t="s">
        <v>11</v>
      </c>
      <c r="J8121" s="43" t="s">
        <v>9</v>
      </c>
      <c r="K8121" s="44">
        <v>529</v>
      </c>
      <c r="L8121" s="45">
        <v>30097.434780047879</v>
      </c>
      <c r="M8121" s="46">
        <v>31870.112297588326</v>
      </c>
      <c r="N8121" s="45"/>
      <c r="O8121" s="46"/>
    </row>
    <row r="8122" spans="1:15" x14ac:dyDescent="0.2">
      <c r="A8122" s="11" t="str">
        <f t="shared" si="756"/>
        <v>5141006 - Alle regionerAlle uanset erf.</v>
      </c>
      <c r="B8122" s="12" t="str">
        <f t="shared" si="759"/>
        <v>514100</v>
      </c>
      <c r="C8122" s="14">
        <f t="shared" si="757"/>
        <v>0</v>
      </c>
      <c r="D8122" s="14">
        <f t="shared" si="758"/>
        <v>0</v>
      </c>
      <c r="E8122" s="19" t="str">
        <f t="shared" si="760"/>
        <v>514100 - Frisørarbejde</v>
      </c>
      <c r="F8122" s="19" t="str">
        <f t="shared" si="761"/>
        <v>Alle uanset erf.</v>
      </c>
      <c r="G8122" s="40" t="s">
        <v>516</v>
      </c>
      <c r="H8122" s="41" t="s">
        <v>192</v>
      </c>
      <c r="I8122" s="42" t="s">
        <v>11</v>
      </c>
      <c r="J8122" s="43" t="s">
        <v>10</v>
      </c>
      <c r="K8122" s="44">
        <v>2514</v>
      </c>
      <c r="L8122" s="45">
        <v>29791.89762262658</v>
      </c>
      <c r="M8122" s="46">
        <v>31546.579624811911</v>
      </c>
      <c r="N8122" s="45"/>
      <c r="O8122" s="46"/>
    </row>
    <row r="8123" spans="1:15" x14ac:dyDescent="0.2">
      <c r="A8123" s="11" t="str">
        <f t="shared" si="756"/>
        <v>5142001 - Region Hovedstaden5-9 år</v>
      </c>
      <c r="B8123" s="12" t="str">
        <f t="shared" si="759"/>
        <v>514200</v>
      </c>
      <c r="C8123" s="14">
        <f t="shared" si="757"/>
        <v>0</v>
      </c>
      <c r="D8123" s="14">
        <f t="shared" si="758"/>
        <v>0</v>
      </c>
      <c r="E8123" s="19" t="str">
        <f t="shared" si="760"/>
        <v>514200 - Kosmetologarbejde og beslægtede funktioner</v>
      </c>
      <c r="F8123" s="19" t="str">
        <f t="shared" si="761"/>
        <v>5-9 år</v>
      </c>
      <c r="G8123" s="40" t="s">
        <v>516</v>
      </c>
      <c r="H8123" s="41" t="s">
        <v>389</v>
      </c>
      <c r="I8123" s="42" t="s">
        <v>8</v>
      </c>
      <c r="J8123" s="43" t="s">
        <v>15</v>
      </c>
      <c r="K8123" s="44">
        <v>16</v>
      </c>
      <c r="L8123" s="45">
        <v>27119.48564361639</v>
      </c>
      <c r="M8123" s="46">
        <v>28716.768031269203</v>
      </c>
      <c r="N8123" s="45"/>
      <c r="O8123" s="46"/>
    </row>
    <row r="8124" spans="1:15" x14ac:dyDescent="0.2">
      <c r="A8124" s="11" t="str">
        <f t="shared" si="756"/>
        <v>5142001 - Region Hovedstaden0-4 år</v>
      </c>
      <c r="B8124" s="12" t="str">
        <f t="shared" si="759"/>
        <v>514200</v>
      </c>
      <c r="C8124" s="14">
        <f t="shared" si="757"/>
        <v>0</v>
      </c>
      <c r="D8124" s="14">
        <f t="shared" si="758"/>
        <v>0</v>
      </c>
      <c r="E8124" s="19" t="str">
        <f t="shared" si="760"/>
        <v>514200 - Kosmetologarbejde og beslægtede funktioner</v>
      </c>
      <c r="F8124" s="19" t="str">
        <f t="shared" si="761"/>
        <v>0-4 år</v>
      </c>
      <c r="G8124" s="40" t="s">
        <v>516</v>
      </c>
      <c r="H8124" s="41" t="s">
        <v>389</v>
      </c>
      <c r="I8124" s="42" t="s">
        <v>8</v>
      </c>
      <c r="J8124" s="43" t="s">
        <v>16</v>
      </c>
      <c r="K8124" s="44">
        <v>18</v>
      </c>
      <c r="L8124" s="45">
        <v>27213.099108526199</v>
      </c>
      <c r="M8124" s="46">
        <v>28871.666350690375</v>
      </c>
      <c r="N8124" s="45"/>
      <c r="O8124" s="46"/>
    </row>
    <row r="8125" spans="1:15" x14ac:dyDescent="0.2">
      <c r="A8125" s="11" t="str">
        <f t="shared" si="756"/>
        <v>5142001 - Region Hovedstaden10-14 år</v>
      </c>
      <c r="B8125" s="12" t="str">
        <f t="shared" si="759"/>
        <v>514200</v>
      </c>
      <c r="C8125" s="14">
        <f t="shared" si="757"/>
        <v>0</v>
      </c>
      <c r="D8125" s="14">
        <f t="shared" si="758"/>
        <v>0</v>
      </c>
      <c r="E8125" s="19" t="str">
        <f t="shared" si="760"/>
        <v>514200 - Kosmetologarbejde og beslægtede funktioner</v>
      </c>
      <c r="F8125" s="19" t="str">
        <f t="shared" si="761"/>
        <v>10-14 år</v>
      </c>
      <c r="G8125" s="40" t="s">
        <v>516</v>
      </c>
      <c r="H8125" s="41" t="s">
        <v>389</v>
      </c>
      <c r="I8125" s="42" t="s">
        <v>8</v>
      </c>
      <c r="J8125" s="43" t="s">
        <v>17</v>
      </c>
      <c r="K8125" s="44">
        <v>12</v>
      </c>
      <c r="L8125" s="45">
        <v>32643.946147665825</v>
      </c>
      <c r="M8125" s="46">
        <v>34633.50931794534</v>
      </c>
      <c r="N8125" s="45"/>
      <c r="O8125" s="46"/>
    </row>
    <row r="8126" spans="1:15" x14ac:dyDescent="0.2">
      <c r="A8126" s="11" t="str">
        <f t="shared" si="756"/>
        <v>5142001 - Region Hovedstaden25 år og derover</v>
      </c>
      <c r="B8126" s="12" t="str">
        <f t="shared" si="759"/>
        <v>514200</v>
      </c>
      <c r="C8126" s="14">
        <f t="shared" si="757"/>
        <v>0</v>
      </c>
      <c r="D8126" s="14">
        <f t="shared" si="758"/>
        <v>0</v>
      </c>
      <c r="E8126" s="19" t="str">
        <f t="shared" si="760"/>
        <v>514200 - Kosmetologarbejde og beslægtede funktioner</v>
      </c>
      <c r="F8126" s="19" t="str">
        <f t="shared" si="761"/>
        <v>25 år og derover</v>
      </c>
      <c r="G8126" s="40" t="s">
        <v>516</v>
      </c>
      <c r="H8126" s="41" t="s">
        <v>389</v>
      </c>
      <c r="I8126" s="42" t="s">
        <v>8</v>
      </c>
      <c r="J8126" s="43" t="s">
        <v>9</v>
      </c>
      <c r="K8126" s="44">
        <v>11</v>
      </c>
      <c r="L8126" s="45">
        <v>29798.258885928521</v>
      </c>
      <c r="M8126" s="46">
        <v>31354.93242323141</v>
      </c>
      <c r="N8126" s="45"/>
      <c r="O8126" s="46"/>
    </row>
    <row r="8127" spans="1:15" x14ac:dyDescent="0.2">
      <c r="A8127" s="11" t="str">
        <f t="shared" si="756"/>
        <v>5142001 - Region HovedstadenAlle uanset erf.</v>
      </c>
      <c r="B8127" s="12" t="str">
        <f t="shared" si="759"/>
        <v>514200</v>
      </c>
      <c r="C8127" s="14">
        <f t="shared" si="757"/>
        <v>0</v>
      </c>
      <c r="D8127" s="14">
        <f t="shared" si="758"/>
        <v>0</v>
      </c>
      <c r="E8127" s="19" t="str">
        <f t="shared" si="760"/>
        <v>514200 - Kosmetologarbejde og beslægtede funktioner</v>
      </c>
      <c r="F8127" s="19" t="str">
        <f t="shared" si="761"/>
        <v>Alle uanset erf.</v>
      </c>
      <c r="G8127" s="40" t="s">
        <v>516</v>
      </c>
      <c r="H8127" s="41" t="s">
        <v>389</v>
      </c>
      <c r="I8127" s="42" t="s">
        <v>8</v>
      </c>
      <c r="J8127" s="43" t="s">
        <v>10</v>
      </c>
      <c r="K8127" s="44">
        <v>67</v>
      </c>
      <c r="L8127" s="45">
        <v>27844.945687532465</v>
      </c>
      <c r="M8127" s="46">
        <v>29511.463476145869</v>
      </c>
      <c r="N8127" s="45"/>
      <c r="O8127" s="46"/>
    </row>
    <row r="8128" spans="1:15" x14ac:dyDescent="0.2">
      <c r="A8128" s="11" t="str">
        <f t="shared" si="756"/>
        <v>5142002 - Region SjællandAlle uanset erf.</v>
      </c>
      <c r="B8128" s="12" t="str">
        <f t="shared" si="759"/>
        <v>514200</v>
      </c>
      <c r="C8128" s="14">
        <f t="shared" si="757"/>
        <v>0</v>
      </c>
      <c r="D8128" s="14">
        <f t="shared" si="758"/>
        <v>0</v>
      </c>
      <c r="E8128" s="19" t="str">
        <f t="shared" si="760"/>
        <v>514200 - Kosmetologarbejde og beslægtede funktioner</v>
      </c>
      <c r="F8128" s="19" t="str">
        <f t="shared" si="761"/>
        <v>Alle uanset erf.</v>
      </c>
      <c r="G8128" s="40" t="s">
        <v>516</v>
      </c>
      <c r="H8128" s="41" t="s">
        <v>389</v>
      </c>
      <c r="I8128" s="42" t="s">
        <v>20</v>
      </c>
      <c r="J8128" s="43" t="s">
        <v>10</v>
      </c>
      <c r="K8128" s="44">
        <v>25</v>
      </c>
      <c r="L8128" s="45">
        <v>27187.29954009529</v>
      </c>
      <c r="M8128" s="46">
        <v>28790.793530525283</v>
      </c>
      <c r="N8128" s="45"/>
      <c r="O8128" s="46"/>
    </row>
    <row r="8129" spans="1:15" x14ac:dyDescent="0.2">
      <c r="A8129" s="11" t="str">
        <f t="shared" si="756"/>
        <v>5142003 - Region SyddanmarkAlle uanset erf.</v>
      </c>
      <c r="B8129" s="12" t="str">
        <f t="shared" si="759"/>
        <v>514200</v>
      </c>
      <c r="C8129" s="14">
        <f t="shared" si="757"/>
        <v>0</v>
      </c>
      <c r="D8129" s="14">
        <f t="shared" si="758"/>
        <v>0</v>
      </c>
      <c r="E8129" s="19" t="str">
        <f t="shared" si="760"/>
        <v>514200 - Kosmetologarbejde og beslægtede funktioner</v>
      </c>
      <c r="F8129" s="19" t="str">
        <f t="shared" si="761"/>
        <v>Alle uanset erf.</v>
      </c>
      <c r="G8129" s="40" t="s">
        <v>516</v>
      </c>
      <c r="H8129" s="41" t="s">
        <v>389</v>
      </c>
      <c r="I8129" s="42" t="s">
        <v>544</v>
      </c>
      <c r="J8129" s="43" t="s">
        <v>10</v>
      </c>
      <c r="K8129" s="44">
        <v>23</v>
      </c>
      <c r="L8129" s="45">
        <v>29541.15994277221</v>
      </c>
      <c r="M8129" s="46">
        <v>31084.402523494311</v>
      </c>
      <c r="N8129" s="45"/>
      <c r="O8129" s="46"/>
    </row>
    <row r="8130" spans="1:15" x14ac:dyDescent="0.2">
      <c r="A8130" s="11" t="str">
        <f t="shared" ref="A8130:A8193" si="762">B8130&amp;I8130&amp;F8130</f>
        <v>5142004 - Region MidtjyllandAlle uanset erf.</v>
      </c>
      <c r="B8130" s="12" t="str">
        <f t="shared" si="759"/>
        <v>514200</v>
      </c>
      <c r="C8130" s="14">
        <f t="shared" ref="C8130:C8193" si="763">N8130*1.2</f>
        <v>0</v>
      </c>
      <c r="D8130" s="14">
        <f t="shared" ref="D8130:D8193" si="764">O8130*1.2</f>
        <v>0</v>
      </c>
      <c r="E8130" s="19" t="str">
        <f t="shared" si="760"/>
        <v>514200 - Kosmetologarbejde og beslægtede funktioner</v>
      </c>
      <c r="F8130" s="19" t="str">
        <f t="shared" si="761"/>
        <v>Alle uanset erf.</v>
      </c>
      <c r="G8130" s="40" t="s">
        <v>516</v>
      </c>
      <c r="H8130" s="41" t="s">
        <v>389</v>
      </c>
      <c r="I8130" s="42" t="s">
        <v>517</v>
      </c>
      <c r="J8130" s="43" t="s">
        <v>10</v>
      </c>
      <c r="K8130" s="44">
        <v>45</v>
      </c>
      <c r="L8130" s="45">
        <v>26664.858612878164</v>
      </c>
      <c r="M8130" s="46">
        <v>28057.842006219707</v>
      </c>
      <c r="N8130" s="45"/>
      <c r="O8130" s="46"/>
    </row>
    <row r="8131" spans="1:15" x14ac:dyDescent="0.2">
      <c r="A8131" s="11" t="str">
        <f t="shared" si="762"/>
        <v>5142005 - Region NordjyllandAlle uanset erf.</v>
      </c>
      <c r="B8131" s="12" t="str">
        <f t="shared" ref="B8131:B8194" si="765">LEFT(E8131,6)</f>
        <v>514200</v>
      </c>
      <c r="C8131" s="14">
        <f t="shared" si="763"/>
        <v>0</v>
      </c>
      <c r="D8131" s="14">
        <f t="shared" si="764"/>
        <v>0</v>
      </c>
      <c r="E8131" s="19" t="str">
        <f t="shared" ref="E8131:E8194" si="766">TRIM(H8131)</f>
        <v>514200 - Kosmetologarbejde og beslægtede funktioner</v>
      </c>
      <c r="F8131" s="19" t="str">
        <f t="shared" ref="F8131:F8194" si="767">MID(J8131,6,30)</f>
        <v>Alle uanset erf.</v>
      </c>
      <c r="G8131" s="40" t="s">
        <v>516</v>
      </c>
      <c r="H8131" s="41" t="s">
        <v>389</v>
      </c>
      <c r="I8131" s="42" t="s">
        <v>21</v>
      </c>
      <c r="J8131" s="43" t="s">
        <v>10</v>
      </c>
      <c r="K8131" s="44">
        <v>18</v>
      </c>
      <c r="L8131" s="45">
        <v>27990.427739690174</v>
      </c>
      <c r="M8131" s="46">
        <v>29639.006840304486</v>
      </c>
      <c r="N8131" s="45"/>
      <c r="O8131" s="46"/>
    </row>
    <row r="8132" spans="1:15" x14ac:dyDescent="0.2">
      <c r="A8132" s="11" t="str">
        <f t="shared" si="762"/>
        <v>5142006 - Alle regionerUnder 1 år</v>
      </c>
      <c r="B8132" s="12" t="str">
        <f t="shared" si="765"/>
        <v>514200</v>
      </c>
      <c r="C8132" s="14">
        <f t="shared" si="763"/>
        <v>0</v>
      </c>
      <c r="D8132" s="14">
        <f t="shared" si="764"/>
        <v>0</v>
      </c>
      <c r="E8132" s="19" t="str">
        <f t="shared" si="766"/>
        <v>514200 - Kosmetologarbejde og beslægtede funktioner</v>
      </c>
      <c r="F8132" s="19" t="str">
        <f t="shared" si="767"/>
        <v>Under 1 år</v>
      </c>
      <c r="G8132" s="40" t="s">
        <v>516</v>
      </c>
      <c r="H8132" s="41" t="s">
        <v>389</v>
      </c>
      <c r="I8132" s="42" t="s">
        <v>11</v>
      </c>
      <c r="J8132" s="43" t="s">
        <v>13</v>
      </c>
      <c r="K8132" s="44">
        <v>20</v>
      </c>
      <c r="L8132" s="45">
        <v>26813.391098859331</v>
      </c>
      <c r="M8132" s="46">
        <v>28412.069872838729</v>
      </c>
      <c r="N8132" s="45"/>
      <c r="O8132" s="46"/>
    </row>
    <row r="8133" spans="1:15" x14ac:dyDescent="0.2">
      <c r="A8133" s="11" t="str">
        <f t="shared" si="762"/>
        <v>5142006 - Alle regioner1 år</v>
      </c>
      <c r="B8133" s="12" t="str">
        <f t="shared" si="765"/>
        <v>514200</v>
      </c>
      <c r="C8133" s="14">
        <f t="shared" si="763"/>
        <v>0</v>
      </c>
      <c r="D8133" s="14">
        <f t="shared" si="764"/>
        <v>0</v>
      </c>
      <c r="E8133" s="19" t="str">
        <f t="shared" si="766"/>
        <v>514200 - Kosmetologarbejde og beslægtede funktioner</v>
      </c>
      <c r="F8133" s="19" t="str">
        <f t="shared" si="767"/>
        <v>1 år</v>
      </c>
      <c r="G8133" s="40" t="s">
        <v>516</v>
      </c>
      <c r="H8133" s="41" t="s">
        <v>389</v>
      </c>
      <c r="I8133" s="42" t="s">
        <v>11</v>
      </c>
      <c r="J8133" s="43" t="s">
        <v>22</v>
      </c>
      <c r="K8133" s="44">
        <v>21</v>
      </c>
      <c r="L8133" s="45">
        <v>27060.155038972571</v>
      </c>
      <c r="M8133" s="46">
        <v>28473.788883343725</v>
      </c>
      <c r="N8133" s="45"/>
      <c r="O8133" s="46"/>
    </row>
    <row r="8134" spans="1:15" x14ac:dyDescent="0.2">
      <c r="A8134" s="11" t="str">
        <f t="shared" si="762"/>
        <v>5142006 - Alle regioner4 år</v>
      </c>
      <c r="B8134" s="12" t="str">
        <f t="shared" si="765"/>
        <v>514200</v>
      </c>
      <c r="C8134" s="14">
        <f t="shared" si="763"/>
        <v>0</v>
      </c>
      <c r="D8134" s="14">
        <f t="shared" si="764"/>
        <v>0</v>
      </c>
      <c r="E8134" s="19" t="str">
        <f t="shared" si="766"/>
        <v>514200 - Kosmetologarbejde og beslægtede funktioner</v>
      </c>
      <c r="F8134" s="19" t="str">
        <f t="shared" si="767"/>
        <v>4 år</v>
      </c>
      <c r="G8134" s="40" t="s">
        <v>516</v>
      </c>
      <c r="H8134" s="41" t="s">
        <v>389</v>
      </c>
      <c r="I8134" s="42" t="s">
        <v>11</v>
      </c>
      <c r="J8134" s="43" t="s">
        <v>24</v>
      </c>
      <c r="K8134" s="44">
        <v>16</v>
      </c>
      <c r="L8134" s="45">
        <v>23027.18347532822</v>
      </c>
      <c r="M8134" s="46">
        <v>24230.133194366641</v>
      </c>
      <c r="N8134" s="45"/>
      <c r="O8134" s="46"/>
    </row>
    <row r="8135" spans="1:15" x14ac:dyDescent="0.2">
      <c r="A8135" s="11" t="str">
        <f t="shared" si="762"/>
        <v>5142006 - Alle regioner5-9 år</v>
      </c>
      <c r="B8135" s="12" t="str">
        <f t="shared" si="765"/>
        <v>514200</v>
      </c>
      <c r="C8135" s="14">
        <f t="shared" si="763"/>
        <v>0</v>
      </c>
      <c r="D8135" s="14">
        <f t="shared" si="764"/>
        <v>0</v>
      </c>
      <c r="E8135" s="19" t="str">
        <f t="shared" si="766"/>
        <v>514200 - Kosmetologarbejde og beslægtede funktioner</v>
      </c>
      <c r="F8135" s="19" t="str">
        <f t="shared" si="767"/>
        <v>5-9 år</v>
      </c>
      <c r="G8135" s="40" t="s">
        <v>516</v>
      </c>
      <c r="H8135" s="41" t="s">
        <v>389</v>
      </c>
      <c r="I8135" s="42" t="s">
        <v>11</v>
      </c>
      <c r="J8135" s="43" t="s">
        <v>15</v>
      </c>
      <c r="K8135" s="44">
        <v>27</v>
      </c>
      <c r="L8135" s="45">
        <v>27176.692012907242</v>
      </c>
      <c r="M8135" s="46">
        <v>28596.413797655579</v>
      </c>
      <c r="N8135" s="45"/>
      <c r="O8135" s="46"/>
    </row>
    <row r="8136" spans="1:15" x14ac:dyDescent="0.2">
      <c r="A8136" s="11" t="str">
        <f t="shared" si="762"/>
        <v>5142006 - Alle regioner0-4 år</v>
      </c>
      <c r="B8136" s="12" t="str">
        <f t="shared" si="765"/>
        <v>514200</v>
      </c>
      <c r="C8136" s="14">
        <f t="shared" si="763"/>
        <v>0</v>
      </c>
      <c r="D8136" s="14">
        <f t="shared" si="764"/>
        <v>0</v>
      </c>
      <c r="E8136" s="19" t="str">
        <f t="shared" si="766"/>
        <v>514200 - Kosmetologarbejde og beslægtede funktioner</v>
      </c>
      <c r="F8136" s="19" t="str">
        <f t="shared" si="767"/>
        <v>0-4 år</v>
      </c>
      <c r="G8136" s="40" t="s">
        <v>516</v>
      </c>
      <c r="H8136" s="41" t="s">
        <v>389</v>
      </c>
      <c r="I8136" s="42" t="s">
        <v>11</v>
      </c>
      <c r="J8136" s="43" t="s">
        <v>16</v>
      </c>
      <c r="K8136" s="44">
        <v>78</v>
      </c>
      <c r="L8136" s="45">
        <v>26813.391098859331</v>
      </c>
      <c r="M8136" s="46">
        <v>28412.069872838729</v>
      </c>
      <c r="N8136" s="45"/>
      <c r="O8136" s="46"/>
    </row>
    <row r="8137" spans="1:15" x14ac:dyDescent="0.2">
      <c r="A8137" s="11" t="str">
        <f t="shared" si="762"/>
        <v>5142006 - Alle regioner10-14 år</v>
      </c>
      <c r="B8137" s="12" t="str">
        <f t="shared" si="765"/>
        <v>514200</v>
      </c>
      <c r="C8137" s="14">
        <f t="shared" si="763"/>
        <v>0</v>
      </c>
      <c r="D8137" s="14">
        <f t="shared" si="764"/>
        <v>0</v>
      </c>
      <c r="E8137" s="19" t="str">
        <f t="shared" si="766"/>
        <v>514200 - Kosmetologarbejde og beslægtede funktioner</v>
      </c>
      <c r="F8137" s="19" t="str">
        <f t="shared" si="767"/>
        <v>10-14 år</v>
      </c>
      <c r="G8137" s="40" t="s">
        <v>516</v>
      </c>
      <c r="H8137" s="41" t="s">
        <v>389</v>
      </c>
      <c r="I8137" s="42" t="s">
        <v>11</v>
      </c>
      <c r="J8137" s="43" t="s">
        <v>17</v>
      </c>
      <c r="K8137" s="44">
        <v>19</v>
      </c>
      <c r="L8137" s="45">
        <v>31793.717502680913</v>
      </c>
      <c r="M8137" s="46">
        <v>33454.634634731156</v>
      </c>
      <c r="N8137" s="45"/>
      <c r="O8137" s="46"/>
    </row>
    <row r="8138" spans="1:15" x14ac:dyDescent="0.2">
      <c r="A8138" s="11" t="str">
        <f t="shared" si="762"/>
        <v>5142006 - Alle regioner20-24 år</v>
      </c>
      <c r="B8138" s="12" t="str">
        <f t="shared" si="765"/>
        <v>514200</v>
      </c>
      <c r="C8138" s="14">
        <f t="shared" si="763"/>
        <v>0</v>
      </c>
      <c r="D8138" s="14">
        <f t="shared" si="764"/>
        <v>0</v>
      </c>
      <c r="E8138" s="19" t="str">
        <f t="shared" si="766"/>
        <v>514200 - Kosmetologarbejde og beslægtede funktioner</v>
      </c>
      <c r="F8138" s="19" t="str">
        <f t="shared" si="767"/>
        <v>20-24 år</v>
      </c>
      <c r="G8138" s="40" t="s">
        <v>516</v>
      </c>
      <c r="H8138" s="41" t="s">
        <v>389</v>
      </c>
      <c r="I8138" s="42" t="s">
        <v>11</v>
      </c>
      <c r="J8138" s="43" t="s">
        <v>19</v>
      </c>
      <c r="K8138" s="44">
        <v>15</v>
      </c>
      <c r="L8138" s="45">
        <v>27187.29954009529</v>
      </c>
      <c r="M8138" s="46">
        <v>28790.793530525283</v>
      </c>
      <c r="N8138" s="45"/>
      <c r="O8138" s="46"/>
    </row>
    <row r="8139" spans="1:15" x14ac:dyDescent="0.2">
      <c r="A8139" s="11" t="str">
        <f t="shared" si="762"/>
        <v>5142006 - Alle regioner25 år og derover</v>
      </c>
      <c r="B8139" s="12" t="str">
        <f t="shared" si="765"/>
        <v>514200</v>
      </c>
      <c r="C8139" s="14">
        <f t="shared" si="763"/>
        <v>0</v>
      </c>
      <c r="D8139" s="14">
        <f t="shared" si="764"/>
        <v>0</v>
      </c>
      <c r="E8139" s="19" t="str">
        <f t="shared" si="766"/>
        <v>514200 - Kosmetologarbejde og beslægtede funktioner</v>
      </c>
      <c r="F8139" s="19" t="str">
        <f t="shared" si="767"/>
        <v>25 år og derover</v>
      </c>
      <c r="G8139" s="40" t="s">
        <v>516</v>
      </c>
      <c r="H8139" s="41" t="s">
        <v>389</v>
      </c>
      <c r="I8139" s="42" t="s">
        <v>11</v>
      </c>
      <c r="J8139" s="43" t="s">
        <v>9</v>
      </c>
      <c r="K8139" s="44">
        <v>29</v>
      </c>
      <c r="L8139" s="45">
        <v>30509.466005426053</v>
      </c>
      <c r="M8139" s="46">
        <v>32103.29330082942</v>
      </c>
      <c r="N8139" s="45"/>
      <c r="O8139" s="46"/>
    </row>
    <row r="8140" spans="1:15" x14ac:dyDescent="0.2">
      <c r="A8140" s="11" t="str">
        <f t="shared" si="762"/>
        <v>5142006 - Alle regionerAlle uanset erf.</v>
      </c>
      <c r="B8140" s="12" t="str">
        <f t="shared" si="765"/>
        <v>514200</v>
      </c>
      <c r="C8140" s="14">
        <f t="shared" si="763"/>
        <v>0</v>
      </c>
      <c r="D8140" s="14">
        <f t="shared" si="764"/>
        <v>0</v>
      </c>
      <c r="E8140" s="19" t="str">
        <f t="shared" si="766"/>
        <v>514200 - Kosmetologarbejde og beslægtede funktioner</v>
      </c>
      <c r="F8140" s="19" t="str">
        <f t="shared" si="767"/>
        <v>Alle uanset erf.</v>
      </c>
      <c r="G8140" s="40" t="s">
        <v>516</v>
      </c>
      <c r="H8140" s="41" t="s">
        <v>389</v>
      </c>
      <c r="I8140" s="42" t="s">
        <v>11</v>
      </c>
      <c r="J8140" s="43" t="s">
        <v>10</v>
      </c>
      <c r="K8140" s="44">
        <v>178</v>
      </c>
      <c r="L8140" s="45">
        <v>27213.099108526199</v>
      </c>
      <c r="M8140" s="46">
        <v>28747.00150412865</v>
      </c>
      <c r="N8140" s="45"/>
      <c r="O8140" s="46"/>
    </row>
    <row r="8141" spans="1:15" x14ac:dyDescent="0.2">
      <c r="A8141" s="11" t="str">
        <f t="shared" si="762"/>
        <v>5151001 - Region Hovedstaden4 år</v>
      </c>
      <c r="B8141" s="12" t="str">
        <f t="shared" si="765"/>
        <v>515100</v>
      </c>
      <c r="C8141" s="14">
        <f t="shared" si="763"/>
        <v>0</v>
      </c>
      <c r="D8141" s="14">
        <f t="shared" si="764"/>
        <v>0</v>
      </c>
      <c r="E8141" s="19" t="str">
        <f t="shared" si="766"/>
        <v>515100 - Rengøringsinspektørarbejde</v>
      </c>
      <c r="F8141" s="19" t="str">
        <f t="shared" si="767"/>
        <v>4 år</v>
      </c>
      <c r="G8141" s="40" t="s">
        <v>516</v>
      </c>
      <c r="H8141" s="41" t="s">
        <v>193</v>
      </c>
      <c r="I8141" s="42" t="s">
        <v>8</v>
      </c>
      <c r="J8141" s="43" t="s">
        <v>24</v>
      </c>
      <c r="K8141" s="44">
        <v>12</v>
      </c>
      <c r="L8141" s="45">
        <v>31532.269106019859</v>
      </c>
      <c r="M8141" s="46">
        <v>33249.066357207295</v>
      </c>
      <c r="N8141" s="45"/>
      <c r="O8141" s="46"/>
    </row>
    <row r="8142" spans="1:15" x14ac:dyDescent="0.2">
      <c r="A8142" s="11" t="str">
        <f t="shared" si="762"/>
        <v>5151001 - Region Hovedstaden5-9 år</v>
      </c>
      <c r="B8142" s="12" t="str">
        <f t="shared" si="765"/>
        <v>515100</v>
      </c>
      <c r="C8142" s="14">
        <f t="shared" si="763"/>
        <v>0</v>
      </c>
      <c r="D8142" s="14">
        <f t="shared" si="764"/>
        <v>0</v>
      </c>
      <c r="E8142" s="19" t="str">
        <f t="shared" si="766"/>
        <v>515100 - Rengøringsinspektørarbejde</v>
      </c>
      <c r="F8142" s="19" t="str">
        <f t="shared" si="767"/>
        <v>5-9 år</v>
      </c>
      <c r="G8142" s="40" t="s">
        <v>516</v>
      </c>
      <c r="H8142" s="41" t="s">
        <v>193</v>
      </c>
      <c r="I8142" s="42" t="s">
        <v>8</v>
      </c>
      <c r="J8142" s="43" t="s">
        <v>15</v>
      </c>
      <c r="K8142" s="44">
        <v>82</v>
      </c>
      <c r="L8142" s="45">
        <v>31812.629401053578</v>
      </c>
      <c r="M8142" s="46">
        <v>33544.691071754809</v>
      </c>
      <c r="N8142" s="45"/>
      <c r="O8142" s="46"/>
    </row>
    <row r="8143" spans="1:15" x14ac:dyDescent="0.2">
      <c r="A8143" s="11" t="str">
        <f t="shared" si="762"/>
        <v>5151001 - Region Hovedstaden0-4 år</v>
      </c>
      <c r="B8143" s="12" t="str">
        <f t="shared" si="765"/>
        <v>515100</v>
      </c>
      <c r="C8143" s="14">
        <f t="shared" si="763"/>
        <v>0</v>
      </c>
      <c r="D8143" s="14">
        <f t="shared" si="764"/>
        <v>0</v>
      </c>
      <c r="E8143" s="19" t="str">
        <f t="shared" si="766"/>
        <v>515100 - Rengøringsinspektørarbejde</v>
      </c>
      <c r="F8143" s="19" t="str">
        <f t="shared" si="767"/>
        <v>0-4 år</v>
      </c>
      <c r="G8143" s="40" t="s">
        <v>516</v>
      </c>
      <c r="H8143" s="41" t="s">
        <v>193</v>
      </c>
      <c r="I8143" s="42" t="s">
        <v>8</v>
      </c>
      <c r="J8143" s="43" t="s">
        <v>16</v>
      </c>
      <c r="K8143" s="44">
        <v>42</v>
      </c>
      <c r="L8143" s="45">
        <v>30825.687865725722</v>
      </c>
      <c r="M8143" s="46">
        <v>32504.014789040499</v>
      </c>
      <c r="N8143" s="45"/>
      <c r="O8143" s="46"/>
    </row>
    <row r="8144" spans="1:15" x14ac:dyDescent="0.2">
      <c r="A8144" s="11" t="str">
        <f t="shared" si="762"/>
        <v>5151001 - Region Hovedstaden10-14 år</v>
      </c>
      <c r="B8144" s="12" t="str">
        <f t="shared" si="765"/>
        <v>515100</v>
      </c>
      <c r="C8144" s="14">
        <f t="shared" si="763"/>
        <v>0</v>
      </c>
      <c r="D8144" s="14">
        <f t="shared" si="764"/>
        <v>0</v>
      </c>
      <c r="E8144" s="19" t="str">
        <f t="shared" si="766"/>
        <v>515100 - Rengøringsinspektørarbejde</v>
      </c>
      <c r="F8144" s="19" t="str">
        <f t="shared" si="767"/>
        <v>10-14 år</v>
      </c>
      <c r="G8144" s="40" t="s">
        <v>516</v>
      </c>
      <c r="H8144" s="41" t="s">
        <v>193</v>
      </c>
      <c r="I8144" s="42" t="s">
        <v>8</v>
      </c>
      <c r="J8144" s="43" t="s">
        <v>17</v>
      </c>
      <c r="K8144" s="44">
        <v>78</v>
      </c>
      <c r="L8144" s="45">
        <v>32184.997985003065</v>
      </c>
      <c r="M8144" s="46">
        <v>33937.333533210651</v>
      </c>
      <c r="N8144" s="45"/>
      <c r="O8144" s="46"/>
    </row>
    <row r="8145" spans="1:15" x14ac:dyDescent="0.2">
      <c r="A8145" s="11" t="str">
        <f t="shared" si="762"/>
        <v>5151001 - Region Hovedstaden15-20 år</v>
      </c>
      <c r="B8145" s="12" t="str">
        <f t="shared" si="765"/>
        <v>515100</v>
      </c>
      <c r="C8145" s="14">
        <f t="shared" si="763"/>
        <v>0</v>
      </c>
      <c r="D8145" s="14">
        <f t="shared" si="764"/>
        <v>0</v>
      </c>
      <c r="E8145" s="19" t="str">
        <f t="shared" si="766"/>
        <v>515100 - Rengøringsinspektørarbejde</v>
      </c>
      <c r="F8145" s="19" t="str">
        <f t="shared" si="767"/>
        <v>15-20 år</v>
      </c>
      <c r="G8145" s="40" t="s">
        <v>516</v>
      </c>
      <c r="H8145" s="41" t="s">
        <v>193</v>
      </c>
      <c r="I8145" s="42" t="s">
        <v>8</v>
      </c>
      <c r="J8145" s="43" t="s">
        <v>18</v>
      </c>
      <c r="K8145" s="44">
        <v>68</v>
      </c>
      <c r="L8145" s="45">
        <v>31834.147992650338</v>
      </c>
      <c r="M8145" s="46">
        <v>33567.381258671223</v>
      </c>
      <c r="N8145" s="45"/>
      <c r="O8145" s="46"/>
    </row>
    <row r="8146" spans="1:15" x14ac:dyDescent="0.2">
      <c r="A8146" s="11" t="str">
        <f t="shared" si="762"/>
        <v>5151001 - Region Hovedstaden20-24 år</v>
      </c>
      <c r="B8146" s="12" t="str">
        <f t="shared" si="765"/>
        <v>515100</v>
      </c>
      <c r="C8146" s="14">
        <f t="shared" si="763"/>
        <v>0</v>
      </c>
      <c r="D8146" s="14">
        <f t="shared" si="764"/>
        <v>0</v>
      </c>
      <c r="E8146" s="19" t="str">
        <f t="shared" si="766"/>
        <v>515100 - Rengøringsinspektørarbejde</v>
      </c>
      <c r="F8146" s="19" t="str">
        <f t="shared" si="767"/>
        <v>20-24 år</v>
      </c>
      <c r="G8146" s="40" t="s">
        <v>516</v>
      </c>
      <c r="H8146" s="41" t="s">
        <v>193</v>
      </c>
      <c r="I8146" s="42" t="s">
        <v>8</v>
      </c>
      <c r="J8146" s="43" t="s">
        <v>19</v>
      </c>
      <c r="K8146" s="44">
        <v>70</v>
      </c>
      <c r="L8146" s="45">
        <v>32182.832870037477</v>
      </c>
      <c r="M8146" s="46">
        <v>33935.050536991133</v>
      </c>
      <c r="N8146" s="45"/>
      <c r="O8146" s="46"/>
    </row>
    <row r="8147" spans="1:15" x14ac:dyDescent="0.2">
      <c r="A8147" s="11" t="str">
        <f t="shared" si="762"/>
        <v>5151001 - Region Hovedstaden25 år og derover</v>
      </c>
      <c r="B8147" s="12" t="str">
        <f t="shared" si="765"/>
        <v>515100</v>
      </c>
      <c r="C8147" s="14">
        <f t="shared" si="763"/>
        <v>0</v>
      </c>
      <c r="D8147" s="14">
        <f t="shared" si="764"/>
        <v>0</v>
      </c>
      <c r="E8147" s="19" t="str">
        <f t="shared" si="766"/>
        <v>515100 - Rengøringsinspektørarbejde</v>
      </c>
      <c r="F8147" s="19" t="str">
        <f t="shared" si="767"/>
        <v>25 år og derover</v>
      </c>
      <c r="G8147" s="40" t="s">
        <v>516</v>
      </c>
      <c r="H8147" s="41" t="s">
        <v>193</v>
      </c>
      <c r="I8147" s="42" t="s">
        <v>8</v>
      </c>
      <c r="J8147" s="43" t="s">
        <v>9</v>
      </c>
      <c r="K8147" s="44">
        <v>248</v>
      </c>
      <c r="L8147" s="45">
        <v>32155.081450484566</v>
      </c>
      <c r="M8147" s="46">
        <v>33905.788171281929</v>
      </c>
      <c r="N8147" s="45"/>
      <c r="O8147" s="46"/>
    </row>
    <row r="8148" spans="1:15" x14ac:dyDescent="0.2">
      <c r="A8148" s="11" t="str">
        <f t="shared" si="762"/>
        <v>5151001 - Region HovedstadenAlle uanset erf.</v>
      </c>
      <c r="B8148" s="12" t="str">
        <f t="shared" si="765"/>
        <v>515100</v>
      </c>
      <c r="C8148" s="14">
        <f t="shared" si="763"/>
        <v>0</v>
      </c>
      <c r="D8148" s="14">
        <f t="shared" si="764"/>
        <v>0</v>
      </c>
      <c r="E8148" s="19" t="str">
        <f t="shared" si="766"/>
        <v>515100 - Rengøringsinspektørarbejde</v>
      </c>
      <c r="F8148" s="19" t="str">
        <f t="shared" si="767"/>
        <v>Alle uanset erf.</v>
      </c>
      <c r="G8148" s="40" t="s">
        <v>516</v>
      </c>
      <c r="H8148" s="41" t="s">
        <v>193</v>
      </c>
      <c r="I8148" s="42" t="s">
        <v>8</v>
      </c>
      <c r="J8148" s="43" t="s">
        <v>10</v>
      </c>
      <c r="K8148" s="44">
        <v>588</v>
      </c>
      <c r="L8148" s="45">
        <v>32005.891253714151</v>
      </c>
      <c r="M8148" s="46">
        <v>33756.771279988396</v>
      </c>
      <c r="N8148" s="45"/>
      <c r="O8148" s="46"/>
    </row>
    <row r="8149" spans="1:15" x14ac:dyDescent="0.2">
      <c r="A8149" s="11" t="str">
        <f t="shared" si="762"/>
        <v>5151002 - Region Sjælland25 år og derover</v>
      </c>
      <c r="B8149" s="12" t="str">
        <f t="shared" si="765"/>
        <v>515100</v>
      </c>
      <c r="C8149" s="14">
        <f t="shared" si="763"/>
        <v>0</v>
      </c>
      <c r="D8149" s="14">
        <f t="shared" si="764"/>
        <v>0</v>
      </c>
      <c r="E8149" s="19" t="str">
        <f t="shared" si="766"/>
        <v>515100 - Rengøringsinspektørarbejde</v>
      </c>
      <c r="F8149" s="19" t="str">
        <f t="shared" si="767"/>
        <v>25 år og derover</v>
      </c>
      <c r="G8149" s="40" t="s">
        <v>516</v>
      </c>
      <c r="H8149" s="41" t="s">
        <v>193</v>
      </c>
      <c r="I8149" s="42" t="s">
        <v>20</v>
      </c>
      <c r="J8149" s="43" t="s">
        <v>9</v>
      </c>
      <c r="K8149" s="44">
        <v>12</v>
      </c>
      <c r="L8149" s="45">
        <v>28368.127316780079</v>
      </c>
      <c r="M8149" s="46">
        <v>30001.601384194761</v>
      </c>
      <c r="N8149" s="45"/>
      <c r="O8149" s="46"/>
    </row>
    <row r="8150" spans="1:15" x14ac:dyDescent="0.2">
      <c r="A8150" s="11" t="str">
        <f t="shared" si="762"/>
        <v>5151002 - Region SjællandAlle uanset erf.</v>
      </c>
      <c r="B8150" s="12" t="str">
        <f t="shared" si="765"/>
        <v>515100</v>
      </c>
      <c r="C8150" s="14">
        <f t="shared" si="763"/>
        <v>0</v>
      </c>
      <c r="D8150" s="14">
        <f t="shared" si="764"/>
        <v>0</v>
      </c>
      <c r="E8150" s="19" t="str">
        <f t="shared" si="766"/>
        <v>515100 - Rengøringsinspektørarbejde</v>
      </c>
      <c r="F8150" s="19" t="str">
        <f t="shared" si="767"/>
        <v>Alle uanset erf.</v>
      </c>
      <c r="G8150" s="40" t="s">
        <v>516</v>
      </c>
      <c r="H8150" s="41" t="s">
        <v>193</v>
      </c>
      <c r="I8150" s="42" t="s">
        <v>20</v>
      </c>
      <c r="J8150" s="43" t="s">
        <v>10</v>
      </c>
      <c r="K8150" s="44">
        <v>22</v>
      </c>
      <c r="L8150" s="45">
        <v>29496.670949840191</v>
      </c>
      <c r="M8150" s="46">
        <v>31188.636317468758</v>
      </c>
      <c r="N8150" s="45"/>
      <c r="O8150" s="46"/>
    </row>
    <row r="8151" spans="1:15" x14ac:dyDescent="0.2">
      <c r="A8151" s="11" t="str">
        <f t="shared" si="762"/>
        <v>5151003 - Region Syddanmark25 år og derover</v>
      </c>
      <c r="B8151" s="12" t="str">
        <f t="shared" si="765"/>
        <v>515100</v>
      </c>
      <c r="C8151" s="14">
        <f t="shared" si="763"/>
        <v>0</v>
      </c>
      <c r="D8151" s="14">
        <f t="shared" si="764"/>
        <v>0</v>
      </c>
      <c r="E8151" s="19" t="str">
        <f t="shared" si="766"/>
        <v>515100 - Rengøringsinspektørarbejde</v>
      </c>
      <c r="F8151" s="19" t="str">
        <f t="shared" si="767"/>
        <v>25 år og derover</v>
      </c>
      <c r="G8151" s="40" t="s">
        <v>516</v>
      </c>
      <c r="H8151" s="41" t="s">
        <v>193</v>
      </c>
      <c r="I8151" s="42" t="s">
        <v>544</v>
      </c>
      <c r="J8151" s="43" t="s">
        <v>9</v>
      </c>
      <c r="K8151" s="44">
        <v>30</v>
      </c>
      <c r="L8151" s="45">
        <v>33974.754357984035</v>
      </c>
      <c r="M8151" s="46">
        <v>35763.783048202247</v>
      </c>
      <c r="N8151" s="45"/>
      <c r="O8151" s="46"/>
    </row>
    <row r="8152" spans="1:15" x14ac:dyDescent="0.2">
      <c r="A8152" s="11" t="str">
        <f t="shared" si="762"/>
        <v>5151003 - Region SyddanmarkAlle uanset erf.</v>
      </c>
      <c r="B8152" s="12" t="str">
        <f t="shared" si="765"/>
        <v>515100</v>
      </c>
      <c r="C8152" s="14">
        <f t="shared" si="763"/>
        <v>0</v>
      </c>
      <c r="D8152" s="14">
        <f t="shared" si="764"/>
        <v>0</v>
      </c>
      <c r="E8152" s="19" t="str">
        <f t="shared" si="766"/>
        <v>515100 - Rengøringsinspektørarbejde</v>
      </c>
      <c r="F8152" s="19" t="str">
        <f t="shared" si="767"/>
        <v>Alle uanset erf.</v>
      </c>
      <c r="G8152" s="40" t="s">
        <v>516</v>
      </c>
      <c r="H8152" s="41" t="s">
        <v>193</v>
      </c>
      <c r="I8152" s="42" t="s">
        <v>544</v>
      </c>
      <c r="J8152" s="43" t="s">
        <v>10</v>
      </c>
      <c r="K8152" s="44">
        <v>66</v>
      </c>
      <c r="L8152" s="45">
        <v>31064.232016813461</v>
      </c>
      <c r="M8152" s="46">
        <v>32846.114617524763</v>
      </c>
      <c r="N8152" s="45"/>
      <c r="O8152" s="46"/>
    </row>
    <row r="8153" spans="1:15" x14ac:dyDescent="0.2">
      <c r="A8153" s="11" t="str">
        <f t="shared" si="762"/>
        <v>5151004 - Region Midtjylland5-9 år</v>
      </c>
      <c r="B8153" s="12" t="str">
        <f t="shared" si="765"/>
        <v>515100</v>
      </c>
      <c r="C8153" s="14">
        <f t="shared" si="763"/>
        <v>0</v>
      </c>
      <c r="D8153" s="14">
        <f t="shared" si="764"/>
        <v>0</v>
      </c>
      <c r="E8153" s="19" t="str">
        <f t="shared" si="766"/>
        <v>515100 - Rengøringsinspektørarbejde</v>
      </c>
      <c r="F8153" s="19" t="str">
        <f t="shared" si="767"/>
        <v>5-9 år</v>
      </c>
      <c r="G8153" s="40" t="s">
        <v>516</v>
      </c>
      <c r="H8153" s="41" t="s">
        <v>193</v>
      </c>
      <c r="I8153" s="42" t="s">
        <v>517</v>
      </c>
      <c r="J8153" s="43" t="s">
        <v>15</v>
      </c>
      <c r="K8153" s="44">
        <v>12</v>
      </c>
      <c r="L8153" s="45">
        <v>32534.137492069778</v>
      </c>
      <c r="M8153" s="46">
        <v>34407.495902568895</v>
      </c>
      <c r="N8153" s="45"/>
      <c r="O8153" s="46"/>
    </row>
    <row r="8154" spans="1:15" x14ac:dyDescent="0.2">
      <c r="A8154" s="11" t="str">
        <f t="shared" si="762"/>
        <v>5151004 - Region Midtjylland0-4 år</v>
      </c>
      <c r="B8154" s="12" t="str">
        <f t="shared" si="765"/>
        <v>515100</v>
      </c>
      <c r="C8154" s="14">
        <f t="shared" si="763"/>
        <v>0</v>
      </c>
      <c r="D8154" s="14">
        <f t="shared" si="764"/>
        <v>0</v>
      </c>
      <c r="E8154" s="19" t="str">
        <f t="shared" si="766"/>
        <v>515100 - Rengøringsinspektørarbejde</v>
      </c>
      <c r="F8154" s="19" t="str">
        <f t="shared" si="767"/>
        <v>0-4 år</v>
      </c>
      <c r="G8154" s="40" t="s">
        <v>516</v>
      </c>
      <c r="H8154" s="41" t="s">
        <v>193</v>
      </c>
      <c r="I8154" s="42" t="s">
        <v>517</v>
      </c>
      <c r="J8154" s="43" t="s">
        <v>16</v>
      </c>
      <c r="K8154" s="44">
        <v>22</v>
      </c>
      <c r="L8154" s="45">
        <v>24596.927075179374</v>
      </c>
      <c r="M8154" s="46">
        <v>25881.880857998607</v>
      </c>
      <c r="N8154" s="45"/>
      <c r="O8154" s="46"/>
    </row>
    <row r="8155" spans="1:15" x14ac:dyDescent="0.2">
      <c r="A8155" s="11" t="str">
        <f t="shared" si="762"/>
        <v>5151004 - Region Midtjylland20-24 år</v>
      </c>
      <c r="B8155" s="12" t="str">
        <f t="shared" si="765"/>
        <v>515100</v>
      </c>
      <c r="C8155" s="14">
        <f t="shared" si="763"/>
        <v>0</v>
      </c>
      <c r="D8155" s="14">
        <f t="shared" si="764"/>
        <v>0</v>
      </c>
      <c r="E8155" s="19" t="str">
        <f t="shared" si="766"/>
        <v>515100 - Rengøringsinspektørarbejde</v>
      </c>
      <c r="F8155" s="19" t="str">
        <f t="shared" si="767"/>
        <v>20-24 år</v>
      </c>
      <c r="G8155" s="40" t="s">
        <v>516</v>
      </c>
      <c r="H8155" s="41" t="s">
        <v>193</v>
      </c>
      <c r="I8155" s="42" t="s">
        <v>517</v>
      </c>
      <c r="J8155" s="43" t="s">
        <v>19</v>
      </c>
      <c r="K8155" s="44">
        <v>13</v>
      </c>
      <c r="L8155" s="45">
        <v>30820.651386936224</v>
      </c>
      <c r="M8155" s="46">
        <v>32588.561902774687</v>
      </c>
      <c r="N8155" s="45"/>
      <c r="O8155" s="46"/>
    </row>
    <row r="8156" spans="1:15" x14ac:dyDescent="0.2">
      <c r="A8156" s="11" t="str">
        <f t="shared" si="762"/>
        <v>5151004 - Region Midtjylland25 år og derover</v>
      </c>
      <c r="B8156" s="12" t="str">
        <f t="shared" si="765"/>
        <v>515100</v>
      </c>
      <c r="C8156" s="14">
        <f t="shared" si="763"/>
        <v>0</v>
      </c>
      <c r="D8156" s="14">
        <f t="shared" si="764"/>
        <v>0</v>
      </c>
      <c r="E8156" s="19" t="str">
        <f t="shared" si="766"/>
        <v>515100 - Rengøringsinspektørarbejde</v>
      </c>
      <c r="F8156" s="19" t="str">
        <f t="shared" si="767"/>
        <v>25 år og derover</v>
      </c>
      <c r="G8156" s="40" t="s">
        <v>516</v>
      </c>
      <c r="H8156" s="41" t="s">
        <v>193</v>
      </c>
      <c r="I8156" s="42" t="s">
        <v>517</v>
      </c>
      <c r="J8156" s="43" t="s">
        <v>9</v>
      </c>
      <c r="K8156" s="44">
        <v>48</v>
      </c>
      <c r="L8156" s="45">
        <v>32627.844773416036</v>
      </c>
      <c r="M8156" s="46">
        <v>34499.4181272653</v>
      </c>
      <c r="N8156" s="45"/>
      <c r="O8156" s="46"/>
    </row>
    <row r="8157" spans="1:15" x14ac:dyDescent="0.2">
      <c r="A8157" s="11" t="str">
        <f t="shared" si="762"/>
        <v>5151004 - Region MidtjyllandAlle uanset erf.</v>
      </c>
      <c r="B8157" s="12" t="str">
        <f t="shared" si="765"/>
        <v>515100</v>
      </c>
      <c r="C8157" s="14">
        <f t="shared" si="763"/>
        <v>0</v>
      </c>
      <c r="D8157" s="14">
        <f t="shared" si="764"/>
        <v>0</v>
      </c>
      <c r="E8157" s="19" t="str">
        <f t="shared" si="766"/>
        <v>515100 - Rengøringsinspektørarbejde</v>
      </c>
      <c r="F8157" s="19" t="str">
        <f t="shared" si="767"/>
        <v>Alle uanset erf.</v>
      </c>
      <c r="G8157" s="40" t="s">
        <v>516</v>
      </c>
      <c r="H8157" s="41" t="s">
        <v>193</v>
      </c>
      <c r="I8157" s="42" t="s">
        <v>517</v>
      </c>
      <c r="J8157" s="43" t="s">
        <v>10</v>
      </c>
      <c r="K8157" s="44">
        <v>111</v>
      </c>
      <c r="L8157" s="45">
        <v>29587.721806928657</v>
      </c>
      <c r="M8157" s="46">
        <v>31291.421728527275</v>
      </c>
      <c r="N8157" s="45"/>
      <c r="O8157" s="46"/>
    </row>
    <row r="8158" spans="1:15" x14ac:dyDescent="0.2">
      <c r="A8158" s="11" t="str">
        <f t="shared" si="762"/>
        <v>5151005 - Region Nordjylland25 år og derover</v>
      </c>
      <c r="B8158" s="12" t="str">
        <f t="shared" si="765"/>
        <v>515100</v>
      </c>
      <c r="C8158" s="14">
        <f t="shared" si="763"/>
        <v>0</v>
      </c>
      <c r="D8158" s="14">
        <f t="shared" si="764"/>
        <v>0</v>
      </c>
      <c r="E8158" s="19" t="str">
        <f t="shared" si="766"/>
        <v>515100 - Rengøringsinspektørarbejde</v>
      </c>
      <c r="F8158" s="19" t="str">
        <f t="shared" si="767"/>
        <v>25 år og derover</v>
      </c>
      <c r="G8158" s="40" t="s">
        <v>516</v>
      </c>
      <c r="H8158" s="41" t="s">
        <v>193</v>
      </c>
      <c r="I8158" s="42" t="s">
        <v>21</v>
      </c>
      <c r="J8158" s="43" t="s">
        <v>9</v>
      </c>
      <c r="K8158" s="44">
        <v>22</v>
      </c>
      <c r="L8158" s="45">
        <v>30807.257427551307</v>
      </c>
      <c r="M8158" s="46">
        <v>32684.052507319266</v>
      </c>
      <c r="N8158" s="45"/>
      <c r="O8158" s="46"/>
    </row>
    <row r="8159" spans="1:15" x14ac:dyDescent="0.2">
      <c r="A8159" s="11" t="str">
        <f t="shared" si="762"/>
        <v>5151005 - Region NordjyllandAlle uanset erf.</v>
      </c>
      <c r="B8159" s="12" t="str">
        <f t="shared" si="765"/>
        <v>515100</v>
      </c>
      <c r="C8159" s="14">
        <f t="shared" si="763"/>
        <v>0</v>
      </c>
      <c r="D8159" s="14">
        <f t="shared" si="764"/>
        <v>0</v>
      </c>
      <c r="E8159" s="19" t="str">
        <f t="shared" si="766"/>
        <v>515100 - Rengøringsinspektørarbejde</v>
      </c>
      <c r="F8159" s="19" t="str">
        <f t="shared" si="767"/>
        <v>Alle uanset erf.</v>
      </c>
      <c r="G8159" s="40" t="s">
        <v>516</v>
      </c>
      <c r="H8159" s="41" t="s">
        <v>193</v>
      </c>
      <c r="I8159" s="42" t="s">
        <v>21</v>
      </c>
      <c r="J8159" s="43" t="s">
        <v>10</v>
      </c>
      <c r="K8159" s="44">
        <v>39</v>
      </c>
      <c r="L8159" s="45">
        <v>33410.265762292955</v>
      </c>
      <c r="M8159" s="46">
        <v>35326.719747530646</v>
      </c>
      <c r="N8159" s="45"/>
      <c r="O8159" s="46"/>
    </row>
    <row r="8160" spans="1:15" x14ac:dyDescent="0.2">
      <c r="A8160" s="11" t="str">
        <f t="shared" si="762"/>
        <v>5151006 - Alle regionerUnder 1 år</v>
      </c>
      <c r="B8160" s="12" t="str">
        <f t="shared" si="765"/>
        <v>515100</v>
      </c>
      <c r="C8160" s="14">
        <f t="shared" si="763"/>
        <v>0</v>
      </c>
      <c r="D8160" s="14">
        <f t="shared" si="764"/>
        <v>0</v>
      </c>
      <c r="E8160" s="19" t="str">
        <f t="shared" si="766"/>
        <v>515100 - Rengøringsinspektørarbejde</v>
      </c>
      <c r="F8160" s="19" t="str">
        <f t="shared" si="767"/>
        <v>Under 1 år</v>
      </c>
      <c r="G8160" s="40" t="s">
        <v>516</v>
      </c>
      <c r="H8160" s="41" t="s">
        <v>193</v>
      </c>
      <c r="I8160" s="42" t="s">
        <v>11</v>
      </c>
      <c r="J8160" s="43" t="s">
        <v>13</v>
      </c>
      <c r="K8160" s="44">
        <v>13</v>
      </c>
      <c r="L8160" s="45">
        <v>25387.418009128436</v>
      </c>
      <c r="M8160" s="46">
        <v>26713.66736975532</v>
      </c>
      <c r="N8160" s="45"/>
      <c r="O8160" s="46"/>
    </row>
    <row r="8161" spans="1:15" x14ac:dyDescent="0.2">
      <c r="A8161" s="11" t="str">
        <f t="shared" si="762"/>
        <v>5151006 - Alle regioner1 år</v>
      </c>
      <c r="B8161" s="12" t="str">
        <f t="shared" si="765"/>
        <v>515100</v>
      </c>
      <c r="C8161" s="14">
        <f t="shared" si="763"/>
        <v>0</v>
      </c>
      <c r="D8161" s="14">
        <f t="shared" si="764"/>
        <v>0</v>
      </c>
      <c r="E8161" s="19" t="str">
        <f t="shared" si="766"/>
        <v>515100 - Rengøringsinspektørarbejde</v>
      </c>
      <c r="F8161" s="19" t="str">
        <f t="shared" si="767"/>
        <v>1 år</v>
      </c>
      <c r="G8161" s="40" t="s">
        <v>516</v>
      </c>
      <c r="H8161" s="41" t="s">
        <v>193</v>
      </c>
      <c r="I8161" s="42" t="s">
        <v>11</v>
      </c>
      <c r="J8161" s="43" t="s">
        <v>22</v>
      </c>
      <c r="K8161" s="44">
        <v>16</v>
      </c>
      <c r="L8161" s="45">
        <v>26213.481022038766</v>
      </c>
      <c r="M8161" s="46">
        <v>27582.884260792045</v>
      </c>
      <c r="N8161" s="45"/>
      <c r="O8161" s="46"/>
    </row>
    <row r="8162" spans="1:15" x14ac:dyDescent="0.2">
      <c r="A8162" s="11" t="str">
        <f t="shared" si="762"/>
        <v>5151006 - Alle regioner2 år</v>
      </c>
      <c r="B8162" s="12" t="str">
        <f t="shared" si="765"/>
        <v>515100</v>
      </c>
      <c r="C8162" s="14">
        <f t="shared" si="763"/>
        <v>0</v>
      </c>
      <c r="D8162" s="14">
        <f t="shared" si="764"/>
        <v>0</v>
      </c>
      <c r="E8162" s="19" t="str">
        <f t="shared" si="766"/>
        <v>515100 - Rengøringsinspektørarbejde</v>
      </c>
      <c r="F8162" s="19" t="str">
        <f t="shared" si="767"/>
        <v>2 år</v>
      </c>
      <c r="G8162" s="40" t="s">
        <v>516</v>
      </c>
      <c r="H8162" s="41" t="s">
        <v>193</v>
      </c>
      <c r="I8162" s="42" t="s">
        <v>11</v>
      </c>
      <c r="J8162" s="43" t="s">
        <v>23</v>
      </c>
      <c r="K8162" s="44">
        <v>12</v>
      </c>
      <c r="L8162" s="45">
        <v>29035.491311106147</v>
      </c>
      <c r="M8162" s="46">
        <v>30701.002846764306</v>
      </c>
      <c r="N8162" s="45"/>
      <c r="O8162" s="46"/>
    </row>
    <row r="8163" spans="1:15" x14ac:dyDescent="0.2">
      <c r="A8163" s="11" t="str">
        <f t="shared" si="762"/>
        <v>5151006 - Alle regioner3 år</v>
      </c>
      <c r="B8163" s="12" t="str">
        <f t="shared" si="765"/>
        <v>515100</v>
      </c>
      <c r="C8163" s="14">
        <f t="shared" si="763"/>
        <v>0</v>
      </c>
      <c r="D8163" s="14">
        <f t="shared" si="764"/>
        <v>0</v>
      </c>
      <c r="E8163" s="19" t="str">
        <f t="shared" si="766"/>
        <v>515100 - Rengøringsinspektørarbejde</v>
      </c>
      <c r="F8163" s="19" t="str">
        <f t="shared" si="767"/>
        <v>3 år</v>
      </c>
      <c r="G8163" s="40" t="s">
        <v>516</v>
      </c>
      <c r="H8163" s="41" t="s">
        <v>193</v>
      </c>
      <c r="I8163" s="42" t="s">
        <v>11</v>
      </c>
      <c r="J8163" s="43" t="s">
        <v>14</v>
      </c>
      <c r="K8163" s="44">
        <v>16</v>
      </c>
      <c r="L8163" s="45">
        <v>29380.552833116766</v>
      </c>
      <c r="M8163" s="46">
        <v>31065.857522583232</v>
      </c>
      <c r="N8163" s="45"/>
      <c r="O8163" s="46"/>
    </row>
    <row r="8164" spans="1:15" x14ac:dyDescent="0.2">
      <c r="A8164" s="11" t="str">
        <f t="shared" si="762"/>
        <v>5151006 - Alle regioner4 år</v>
      </c>
      <c r="B8164" s="12" t="str">
        <f t="shared" si="765"/>
        <v>515100</v>
      </c>
      <c r="C8164" s="14">
        <f t="shared" si="763"/>
        <v>0</v>
      </c>
      <c r="D8164" s="14">
        <f t="shared" si="764"/>
        <v>0</v>
      </c>
      <c r="E8164" s="19" t="str">
        <f t="shared" si="766"/>
        <v>515100 - Rengøringsinspektørarbejde</v>
      </c>
      <c r="F8164" s="19" t="str">
        <f t="shared" si="767"/>
        <v>4 år</v>
      </c>
      <c r="G8164" s="40" t="s">
        <v>516</v>
      </c>
      <c r="H8164" s="41" t="s">
        <v>193</v>
      </c>
      <c r="I8164" s="42" t="s">
        <v>11</v>
      </c>
      <c r="J8164" s="43" t="s">
        <v>24</v>
      </c>
      <c r="K8164" s="44">
        <v>17</v>
      </c>
      <c r="L8164" s="45">
        <v>30825.687865725722</v>
      </c>
      <c r="M8164" s="46">
        <v>32504.014789040499</v>
      </c>
      <c r="N8164" s="45"/>
      <c r="O8164" s="46"/>
    </row>
    <row r="8165" spans="1:15" x14ac:dyDescent="0.2">
      <c r="A8165" s="11" t="str">
        <f t="shared" si="762"/>
        <v>5151006 - Alle regioner5-9 år</v>
      </c>
      <c r="B8165" s="12" t="str">
        <f t="shared" si="765"/>
        <v>515100</v>
      </c>
      <c r="C8165" s="14">
        <f t="shared" si="763"/>
        <v>0</v>
      </c>
      <c r="D8165" s="14">
        <f t="shared" si="764"/>
        <v>0</v>
      </c>
      <c r="E8165" s="19" t="str">
        <f t="shared" si="766"/>
        <v>515100 - Rengøringsinspektørarbejde</v>
      </c>
      <c r="F8165" s="19" t="str">
        <f t="shared" si="767"/>
        <v>5-9 år</v>
      </c>
      <c r="G8165" s="40" t="s">
        <v>516</v>
      </c>
      <c r="H8165" s="41" t="s">
        <v>193</v>
      </c>
      <c r="I8165" s="42" t="s">
        <v>11</v>
      </c>
      <c r="J8165" s="43" t="s">
        <v>15</v>
      </c>
      <c r="K8165" s="44">
        <v>105</v>
      </c>
      <c r="L8165" s="45">
        <v>31417.094346890077</v>
      </c>
      <c r="M8165" s="46">
        <v>33127.620824819322</v>
      </c>
      <c r="N8165" s="45"/>
      <c r="O8165" s="46"/>
    </row>
    <row r="8166" spans="1:15" x14ac:dyDescent="0.2">
      <c r="A8166" s="11" t="str">
        <f t="shared" si="762"/>
        <v>5151006 - Alle regioner0-4 år</v>
      </c>
      <c r="B8166" s="12" t="str">
        <f t="shared" si="765"/>
        <v>515100</v>
      </c>
      <c r="C8166" s="14">
        <f t="shared" si="763"/>
        <v>0</v>
      </c>
      <c r="D8166" s="14">
        <f t="shared" si="764"/>
        <v>0</v>
      </c>
      <c r="E8166" s="19" t="str">
        <f t="shared" si="766"/>
        <v>515100 - Rengøringsinspektørarbejde</v>
      </c>
      <c r="F8166" s="19" t="str">
        <f t="shared" si="767"/>
        <v>0-4 år</v>
      </c>
      <c r="G8166" s="40" t="s">
        <v>516</v>
      </c>
      <c r="H8166" s="41" t="s">
        <v>193</v>
      </c>
      <c r="I8166" s="42" t="s">
        <v>11</v>
      </c>
      <c r="J8166" s="43" t="s">
        <v>16</v>
      </c>
      <c r="K8166" s="44">
        <v>74</v>
      </c>
      <c r="L8166" s="45">
        <v>29380.552833116766</v>
      </c>
      <c r="M8166" s="46">
        <v>31065.857522583232</v>
      </c>
      <c r="N8166" s="45"/>
      <c r="O8166" s="46"/>
    </row>
    <row r="8167" spans="1:15" x14ac:dyDescent="0.2">
      <c r="A8167" s="11" t="str">
        <f t="shared" si="762"/>
        <v>5151006 - Alle regioner10-14 år</v>
      </c>
      <c r="B8167" s="12" t="str">
        <f t="shared" si="765"/>
        <v>515100</v>
      </c>
      <c r="C8167" s="14">
        <f t="shared" si="763"/>
        <v>0</v>
      </c>
      <c r="D8167" s="14">
        <f t="shared" si="764"/>
        <v>0</v>
      </c>
      <c r="E8167" s="19" t="str">
        <f t="shared" si="766"/>
        <v>515100 - Rengøringsinspektørarbejde</v>
      </c>
      <c r="F8167" s="19" t="str">
        <f t="shared" si="767"/>
        <v>10-14 år</v>
      </c>
      <c r="G8167" s="40" t="s">
        <v>516</v>
      </c>
      <c r="H8167" s="41" t="s">
        <v>193</v>
      </c>
      <c r="I8167" s="42" t="s">
        <v>11</v>
      </c>
      <c r="J8167" s="43" t="s">
        <v>17</v>
      </c>
      <c r="K8167" s="44">
        <v>98</v>
      </c>
      <c r="L8167" s="45">
        <v>32184.997985003065</v>
      </c>
      <c r="M8167" s="46">
        <v>33937.333533210651</v>
      </c>
      <c r="N8167" s="45"/>
      <c r="O8167" s="46"/>
    </row>
    <row r="8168" spans="1:15" x14ac:dyDescent="0.2">
      <c r="A8168" s="11" t="str">
        <f t="shared" si="762"/>
        <v>5151006 - Alle regioner15-20 år</v>
      </c>
      <c r="B8168" s="12" t="str">
        <f t="shared" si="765"/>
        <v>515100</v>
      </c>
      <c r="C8168" s="14">
        <f t="shared" si="763"/>
        <v>0</v>
      </c>
      <c r="D8168" s="14">
        <f t="shared" si="764"/>
        <v>0</v>
      </c>
      <c r="E8168" s="19" t="str">
        <f t="shared" si="766"/>
        <v>515100 - Rengøringsinspektørarbejde</v>
      </c>
      <c r="F8168" s="19" t="str">
        <f t="shared" si="767"/>
        <v>15-20 år</v>
      </c>
      <c r="G8168" s="40" t="s">
        <v>516</v>
      </c>
      <c r="H8168" s="41" t="s">
        <v>193</v>
      </c>
      <c r="I8168" s="42" t="s">
        <v>11</v>
      </c>
      <c r="J8168" s="43" t="s">
        <v>18</v>
      </c>
      <c r="K8168" s="44">
        <v>88</v>
      </c>
      <c r="L8168" s="45">
        <v>31554.068408800627</v>
      </c>
      <c r="M8168" s="46">
        <v>33272.052538831638</v>
      </c>
      <c r="N8168" s="45"/>
      <c r="O8168" s="46"/>
    </row>
    <row r="8169" spans="1:15" x14ac:dyDescent="0.2">
      <c r="A8169" s="11" t="str">
        <f t="shared" si="762"/>
        <v>5151006 - Alle regioner20-24 år</v>
      </c>
      <c r="B8169" s="12" t="str">
        <f t="shared" si="765"/>
        <v>515100</v>
      </c>
      <c r="C8169" s="14">
        <f t="shared" si="763"/>
        <v>0</v>
      </c>
      <c r="D8169" s="14">
        <f t="shared" si="764"/>
        <v>0</v>
      </c>
      <c r="E8169" s="19" t="str">
        <f t="shared" si="766"/>
        <v>515100 - Rengøringsinspektørarbejde</v>
      </c>
      <c r="F8169" s="19" t="str">
        <f t="shared" si="767"/>
        <v>20-24 år</v>
      </c>
      <c r="G8169" s="40" t="s">
        <v>516</v>
      </c>
      <c r="H8169" s="41" t="s">
        <v>193</v>
      </c>
      <c r="I8169" s="42" t="s">
        <v>11</v>
      </c>
      <c r="J8169" s="43" t="s">
        <v>19</v>
      </c>
      <c r="K8169" s="44">
        <v>101</v>
      </c>
      <c r="L8169" s="45">
        <v>32418.601673655092</v>
      </c>
      <c r="M8169" s="46">
        <v>34183.655944045233</v>
      </c>
      <c r="N8169" s="45"/>
      <c r="O8169" s="46"/>
    </row>
    <row r="8170" spans="1:15" x14ac:dyDescent="0.2">
      <c r="A8170" s="11" t="str">
        <f t="shared" si="762"/>
        <v>5151006 - Alle regioner25 år og derover</v>
      </c>
      <c r="B8170" s="12" t="str">
        <f t="shared" si="765"/>
        <v>515100</v>
      </c>
      <c r="C8170" s="14">
        <f t="shared" si="763"/>
        <v>0</v>
      </c>
      <c r="D8170" s="14">
        <f t="shared" si="764"/>
        <v>0</v>
      </c>
      <c r="E8170" s="19" t="str">
        <f t="shared" si="766"/>
        <v>515100 - Rengøringsinspektørarbejde</v>
      </c>
      <c r="F8170" s="19" t="str">
        <f t="shared" si="767"/>
        <v>25 år og derover</v>
      </c>
      <c r="G8170" s="40" t="s">
        <v>516</v>
      </c>
      <c r="H8170" s="41" t="s">
        <v>193</v>
      </c>
      <c r="I8170" s="42" t="s">
        <v>11</v>
      </c>
      <c r="J8170" s="43" t="s">
        <v>9</v>
      </c>
      <c r="K8170" s="44">
        <v>360</v>
      </c>
      <c r="L8170" s="45">
        <v>32240.290290720885</v>
      </c>
      <c r="M8170" s="46">
        <v>33995.636268598122</v>
      </c>
      <c r="N8170" s="45"/>
      <c r="O8170" s="46"/>
    </row>
    <row r="8171" spans="1:15" x14ac:dyDescent="0.2">
      <c r="A8171" s="11" t="str">
        <f t="shared" si="762"/>
        <v>5151006 - Alle regionerAlle uanset erf.</v>
      </c>
      <c r="B8171" s="12" t="str">
        <f t="shared" si="765"/>
        <v>515100</v>
      </c>
      <c r="C8171" s="14">
        <f t="shared" si="763"/>
        <v>0</v>
      </c>
      <c r="D8171" s="14">
        <f t="shared" si="764"/>
        <v>0</v>
      </c>
      <c r="E8171" s="19" t="str">
        <f t="shared" si="766"/>
        <v>515100 - Rengøringsinspektørarbejde</v>
      </c>
      <c r="F8171" s="19" t="str">
        <f t="shared" si="767"/>
        <v>Alle uanset erf.</v>
      </c>
      <c r="G8171" s="40" t="s">
        <v>516</v>
      </c>
      <c r="H8171" s="41" t="s">
        <v>193</v>
      </c>
      <c r="I8171" s="42" t="s">
        <v>11</v>
      </c>
      <c r="J8171" s="43" t="s">
        <v>10</v>
      </c>
      <c r="K8171" s="44">
        <v>826</v>
      </c>
      <c r="L8171" s="45">
        <v>31898.425655434225</v>
      </c>
      <c r="M8171" s="46">
        <v>33647.809598476641</v>
      </c>
      <c r="N8171" s="45"/>
      <c r="O8171" s="46"/>
    </row>
    <row r="8172" spans="1:15" x14ac:dyDescent="0.2">
      <c r="A8172" s="11" t="str">
        <f t="shared" si="762"/>
        <v>5152001 - Region HovedstadenAlle uanset erf.</v>
      </c>
      <c r="B8172" s="12" t="str">
        <f t="shared" si="765"/>
        <v>515200</v>
      </c>
      <c r="C8172" s="14">
        <f t="shared" si="763"/>
        <v>0</v>
      </c>
      <c r="D8172" s="14">
        <f t="shared" si="764"/>
        <v>0</v>
      </c>
      <c r="E8172" s="19" t="str">
        <f t="shared" si="766"/>
        <v>515200 - Husbestyrerarbejde</v>
      </c>
      <c r="F8172" s="19" t="str">
        <f t="shared" si="767"/>
        <v>Alle uanset erf.</v>
      </c>
      <c r="G8172" s="40" t="s">
        <v>516</v>
      </c>
      <c r="H8172" s="41" t="s">
        <v>390</v>
      </c>
      <c r="I8172" s="42" t="s">
        <v>8</v>
      </c>
      <c r="J8172" s="43" t="s">
        <v>10</v>
      </c>
      <c r="K8172" s="44">
        <v>12</v>
      </c>
      <c r="L8172" s="45">
        <v>35115.197522023991</v>
      </c>
      <c r="M8172" s="46">
        <v>37129.448492438089</v>
      </c>
      <c r="N8172" s="45"/>
      <c r="O8172" s="46"/>
    </row>
    <row r="8173" spans="1:15" x14ac:dyDescent="0.2">
      <c r="A8173" s="11" t="str">
        <f t="shared" si="762"/>
        <v>5152005 - Region NordjyllandAlle uanset erf.</v>
      </c>
      <c r="B8173" s="12" t="str">
        <f t="shared" si="765"/>
        <v>515200</v>
      </c>
      <c r="C8173" s="14">
        <f t="shared" si="763"/>
        <v>0</v>
      </c>
      <c r="D8173" s="14">
        <f t="shared" si="764"/>
        <v>0</v>
      </c>
      <c r="E8173" s="19" t="str">
        <f t="shared" si="766"/>
        <v>515200 - Husbestyrerarbejde</v>
      </c>
      <c r="F8173" s="19" t="str">
        <f t="shared" si="767"/>
        <v>Alle uanset erf.</v>
      </c>
      <c r="G8173" s="40" t="s">
        <v>516</v>
      </c>
      <c r="H8173" s="41" t="s">
        <v>390</v>
      </c>
      <c r="I8173" s="42" t="s">
        <v>21</v>
      </c>
      <c r="J8173" s="43" t="s">
        <v>10</v>
      </c>
      <c r="K8173" s="44">
        <v>14</v>
      </c>
      <c r="L8173" s="45">
        <v>24377.829668189108</v>
      </c>
      <c r="M8173" s="46">
        <v>25651.337710609245</v>
      </c>
      <c r="N8173" s="45"/>
      <c r="O8173" s="46"/>
    </row>
    <row r="8174" spans="1:15" x14ac:dyDescent="0.2">
      <c r="A8174" s="11" t="str">
        <f t="shared" si="762"/>
        <v>5152006 - Alle regioner25 år og derover</v>
      </c>
      <c r="B8174" s="12" t="str">
        <f t="shared" si="765"/>
        <v>515200</v>
      </c>
      <c r="C8174" s="14">
        <f t="shared" si="763"/>
        <v>0</v>
      </c>
      <c r="D8174" s="14">
        <f t="shared" si="764"/>
        <v>0</v>
      </c>
      <c r="E8174" s="19" t="str">
        <f t="shared" si="766"/>
        <v>515200 - Husbestyrerarbejde</v>
      </c>
      <c r="F8174" s="19" t="str">
        <f t="shared" si="767"/>
        <v>25 år og derover</v>
      </c>
      <c r="G8174" s="40" t="s">
        <v>516</v>
      </c>
      <c r="H8174" s="41" t="s">
        <v>390</v>
      </c>
      <c r="I8174" s="42" t="s">
        <v>11</v>
      </c>
      <c r="J8174" s="43" t="s">
        <v>9</v>
      </c>
      <c r="K8174" s="44">
        <v>16</v>
      </c>
      <c r="L8174" s="45">
        <v>34450.513034647556</v>
      </c>
      <c r="M8174" s="46">
        <v>36264.594030268861</v>
      </c>
      <c r="N8174" s="45"/>
      <c r="O8174" s="46"/>
    </row>
    <row r="8175" spans="1:15" x14ac:dyDescent="0.2">
      <c r="A8175" s="11" t="str">
        <f t="shared" si="762"/>
        <v>5152006 - Alle regionerAlle uanset erf.</v>
      </c>
      <c r="B8175" s="12" t="str">
        <f t="shared" si="765"/>
        <v>515200</v>
      </c>
      <c r="C8175" s="14">
        <f t="shared" si="763"/>
        <v>0</v>
      </c>
      <c r="D8175" s="14">
        <f t="shared" si="764"/>
        <v>0</v>
      </c>
      <c r="E8175" s="19" t="str">
        <f t="shared" si="766"/>
        <v>515200 - Husbestyrerarbejde</v>
      </c>
      <c r="F8175" s="19" t="str">
        <f t="shared" si="767"/>
        <v>Alle uanset erf.</v>
      </c>
      <c r="G8175" s="40" t="s">
        <v>516</v>
      </c>
      <c r="H8175" s="41" t="s">
        <v>390</v>
      </c>
      <c r="I8175" s="42" t="s">
        <v>11</v>
      </c>
      <c r="J8175" s="43" t="s">
        <v>10</v>
      </c>
      <c r="K8175" s="44">
        <v>42</v>
      </c>
      <c r="L8175" s="45">
        <v>26538.020347460922</v>
      </c>
      <c r="M8175" s="46">
        <v>27924.37765663935</v>
      </c>
      <c r="N8175" s="45"/>
      <c r="O8175" s="46"/>
    </row>
    <row r="8176" spans="1:15" x14ac:dyDescent="0.2">
      <c r="A8176" s="11" t="str">
        <f t="shared" si="762"/>
        <v>5153001 - Region HovedstadenUnder 1 år</v>
      </c>
      <c r="B8176" s="12" t="str">
        <f t="shared" si="765"/>
        <v>515300</v>
      </c>
      <c r="C8176" s="14">
        <f t="shared" si="763"/>
        <v>0</v>
      </c>
      <c r="D8176" s="14">
        <f t="shared" si="764"/>
        <v>0</v>
      </c>
      <c r="E8176" s="19" t="str">
        <f t="shared" si="766"/>
        <v>515300 - Ejendomsinspektørarbejde</v>
      </c>
      <c r="F8176" s="19" t="str">
        <f t="shared" si="767"/>
        <v>Under 1 år</v>
      </c>
      <c r="G8176" s="40" t="s">
        <v>516</v>
      </c>
      <c r="H8176" s="41" t="s">
        <v>194</v>
      </c>
      <c r="I8176" s="42" t="s">
        <v>8</v>
      </c>
      <c r="J8176" s="43" t="s">
        <v>13</v>
      </c>
      <c r="K8176" s="44">
        <v>45</v>
      </c>
      <c r="L8176" s="45">
        <v>32261.664490742274</v>
      </c>
      <c r="M8176" s="46">
        <v>34119.333547595692</v>
      </c>
      <c r="N8176" s="45"/>
      <c r="O8176" s="46"/>
    </row>
    <row r="8177" spans="1:15" x14ac:dyDescent="0.2">
      <c r="A8177" s="11" t="str">
        <f t="shared" si="762"/>
        <v>5153001 - Region Hovedstaden1 år</v>
      </c>
      <c r="B8177" s="12" t="str">
        <f t="shared" si="765"/>
        <v>515300</v>
      </c>
      <c r="C8177" s="14">
        <f t="shared" si="763"/>
        <v>0</v>
      </c>
      <c r="D8177" s="14">
        <f t="shared" si="764"/>
        <v>0</v>
      </c>
      <c r="E8177" s="19" t="str">
        <f t="shared" si="766"/>
        <v>515300 - Ejendomsinspektørarbejde</v>
      </c>
      <c r="F8177" s="19" t="str">
        <f t="shared" si="767"/>
        <v>1 år</v>
      </c>
      <c r="G8177" s="40" t="s">
        <v>516</v>
      </c>
      <c r="H8177" s="41" t="s">
        <v>194</v>
      </c>
      <c r="I8177" s="42" t="s">
        <v>8</v>
      </c>
      <c r="J8177" s="43" t="s">
        <v>22</v>
      </c>
      <c r="K8177" s="44">
        <v>36</v>
      </c>
      <c r="L8177" s="45">
        <v>32779.677010136213</v>
      </c>
      <c r="M8177" s="46">
        <v>34667.173908904515</v>
      </c>
      <c r="N8177" s="45"/>
      <c r="O8177" s="46"/>
    </row>
    <row r="8178" spans="1:15" x14ac:dyDescent="0.2">
      <c r="A8178" s="11" t="str">
        <f t="shared" si="762"/>
        <v>5153001 - Region Hovedstaden2 år</v>
      </c>
      <c r="B8178" s="12" t="str">
        <f t="shared" si="765"/>
        <v>515300</v>
      </c>
      <c r="C8178" s="14">
        <f t="shared" si="763"/>
        <v>0</v>
      </c>
      <c r="D8178" s="14">
        <f t="shared" si="764"/>
        <v>0</v>
      </c>
      <c r="E8178" s="19" t="str">
        <f t="shared" si="766"/>
        <v>515300 - Ejendomsinspektørarbejde</v>
      </c>
      <c r="F8178" s="19" t="str">
        <f t="shared" si="767"/>
        <v>2 år</v>
      </c>
      <c r="G8178" s="40" t="s">
        <v>516</v>
      </c>
      <c r="H8178" s="41" t="s">
        <v>194</v>
      </c>
      <c r="I8178" s="42" t="s">
        <v>8</v>
      </c>
      <c r="J8178" s="43" t="s">
        <v>23</v>
      </c>
      <c r="K8178" s="44">
        <v>49</v>
      </c>
      <c r="L8178" s="45">
        <v>34394.227497167849</v>
      </c>
      <c r="M8178" s="46">
        <v>36374.692335682317</v>
      </c>
      <c r="N8178" s="45"/>
      <c r="O8178" s="46"/>
    </row>
    <row r="8179" spans="1:15" x14ac:dyDescent="0.2">
      <c r="A8179" s="11" t="str">
        <f t="shared" si="762"/>
        <v>5153001 - Region Hovedstaden3 år</v>
      </c>
      <c r="B8179" s="12" t="str">
        <f t="shared" si="765"/>
        <v>515300</v>
      </c>
      <c r="C8179" s="14">
        <f t="shared" si="763"/>
        <v>0</v>
      </c>
      <c r="D8179" s="14">
        <f t="shared" si="764"/>
        <v>0</v>
      </c>
      <c r="E8179" s="19" t="str">
        <f t="shared" si="766"/>
        <v>515300 - Ejendomsinspektørarbejde</v>
      </c>
      <c r="F8179" s="19" t="str">
        <f t="shared" si="767"/>
        <v>3 år</v>
      </c>
      <c r="G8179" s="40" t="s">
        <v>516</v>
      </c>
      <c r="H8179" s="41" t="s">
        <v>194</v>
      </c>
      <c r="I8179" s="42" t="s">
        <v>8</v>
      </c>
      <c r="J8179" s="43" t="s">
        <v>14</v>
      </c>
      <c r="K8179" s="44">
        <v>41</v>
      </c>
      <c r="L8179" s="45">
        <v>34583.625509076177</v>
      </c>
      <c r="M8179" s="46">
        <v>36574.996134124151</v>
      </c>
      <c r="N8179" s="45"/>
      <c r="O8179" s="46"/>
    </row>
    <row r="8180" spans="1:15" x14ac:dyDescent="0.2">
      <c r="A8180" s="11" t="str">
        <f t="shared" si="762"/>
        <v>5153001 - Region Hovedstaden4 år</v>
      </c>
      <c r="B8180" s="12" t="str">
        <f t="shared" si="765"/>
        <v>515300</v>
      </c>
      <c r="C8180" s="14">
        <f t="shared" si="763"/>
        <v>0</v>
      </c>
      <c r="D8180" s="14">
        <f t="shared" si="764"/>
        <v>0</v>
      </c>
      <c r="E8180" s="19" t="str">
        <f t="shared" si="766"/>
        <v>515300 - Ejendomsinspektørarbejde</v>
      </c>
      <c r="F8180" s="19" t="str">
        <f t="shared" si="767"/>
        <v>4 år</v>
      </c>
      <c r="G8180" s="40" t="s">
        <v>516</v>
      </c>
      <c r="H8180" s="41" t="s">
        <v>194</v>
      </c>
      <c r="I8180" s="42" t="s">
        <v>8</v>
      </c>
      <c r="J8180" s="43" t="s">
        <v>24</v>
      </c>
      <c r="K8180" s="44">
        <v>55</v>
      </c>
      <c r="L8180" s="45">
        <v>35956.583132607062</v>
      </c>
      <c r="M8180" s="46">
        <v>37849.970150174522</v>
      </c>
      <c r="N8180" s="45"/>
      <c r="O8180" s="46"/>
    </row>
    <row r="8181" spans="1:15" x14ac:dyDescent="0.2">
      <c r="A8181" s="11" t="str">
        <f t="shared" si="762"/>
        <v>5153001 - Region Hovedstaden5-9 år</v>
      </c>
      <c r="B8181" s="12" t="str">
        <f t="shared" si="765"/>
        <v>515300</v>
      </c>
      <c r="C8181" s="14">
        <f t="shared" si="763"/>
        <v>0</v>
      </c>
      <c r="D8181" s="14">
        <f t="shared" si="764"/>
        <v>0</v>
      </c>
      <c r="E8181" s="19" t="str">
        <f t="shared" si="766"/>
        <v>515300 - Ejendomsinspektørarbejde</v>
      </c>
      <c r="F8181" s="19" t="str">
        <f t="shared" si="767"/>
        <v>5-9 år</v>
      </c>
      <c r="G8181" s="40" t="s">
        <v>516</v>
      </c>
      <c r="H8181" s="41" t="s">
        <v>194</v>
      </c>
      <c r="I8181" s="42" t="s">
        <v>8</v>
      </c>
      <c r="J8181" s="43" t="s">
        <v>15</v>
      </c>
      <c r="K8181" s="44">
        <v>253</v>
      </c>
      <c r="L8181" s="45">
        <v>33208.671220711032</v>
      </c>
      <c r="M8181" s="46">
        <v>35075.370513077003</v>
      </c>
      <c r="N8181" s="45"/>
      <c r="O8181" s="46"/>
    </row>
    <row r="8182" spans="1:15" x14ac:dyDescent="0.2">
      <c r="A8182" s="11" t="str">
        <f t="shared" si="762"/>
        <v>5153001 - Region Hovedstaden0-4 år</v>
      </c>
      <c r="B8182" s="12" t="str">
        <f t="shared" si="765"/>
        <v>515300</v>
      </c>
      <c r="C8182" s="14">
        <f t="shared" si="763"/>
        <v>0</v>
      </c>
      <c r="D8182" s="14">
        <f t="shared" si="764"/>
        <v>0</v>
      </c>
      <c r="E8182" s="19" t="str">
        <f t="shared" si="766"/>
        <v>515300 - Ejendomsinspektørarbejde</v>
      </c>
      <c r="F8182" s="19" t="str">
        <f t="shared" si="767"/>
        <v>0-4 år</v>
      </c>
      <c r="G8182" s="40" t="s">
        <v>516</v>
      </c>
      <c r="H8182" s="41" t="s">
        <v>194</v>
      </c>
      <c r="I8182" s="42" t="s">
        <v>8</v>
      </c>
      <c r="J8182" s="43" t="s">
        <v>16</v>
      </c>
      <c r="K8182" s="44">
        <v>226</v>
      </c>
      <c r="L8182" s="45">
        <v>34363.331629362299</v>
      </c>
      <c r="M8182" s="46">
        <v>36342.017443188706</v>
      </c>
      <c r="N8182" s="45"/>
      <c r="O8182" s="46"/>
    </row>
    <row r="8183" spans="1:15" x14ac:dyDescent="0.2">
      <c r="A8183" s="11" t="str">
        <f t="shared" si="762"/>
        <v>5153001 - Region Hovedstaden10-14 år</v>
      </c>
      <c r="B8183" s="12" t="str">
        <f t="shared" si="765"/>
        <v>515300</v>
      </c>
      <c r="C8183" s="14">
        <f t="shared" si="763"/>
        <v>0</v>
      </c>
      <c r="D8183" s="14">
        <f t="shared" si="764"/>
        <v>0</v>
      </c>
      <c r="E8183" s="19" t="str">
        <f t="shared" si="766"/>
        <v>515300 - Ejendomsinspektørarbejde</v>
      </c>
      <c r="F8183" s="19" t="str">
        <f t="shared" si="767"/>
        <v>10-14 år</v>
      </c>
      <c r="G8183" s="40" t="s">
        <v>516</v>
      </c>
      <c r="H8183" s="41" t="s">
        <v>194</v>
      </c>
      <c r="I8183" s="42" t="s">
        <v>8</v>
      </c>
      <c r="J8183" s="43" t="s">
        <v>17</v>
      </c>
      <c r="K8183" s="44">
        <v>254</v>
      </c>
      <c r="L8183" s="45">
        <v>34784.3939456808</v>
      </c>
      <c r="M8183" s="46">
        <v>36745.595484844496</v>
      </c>
      <c r="N8183" s="45"/>
      <c r="O8183" s="46"/>
    </row>
    <row r="8184" spans="1:15" x14ac:dyDescent="0.2">
      <c r="A8184" s="11" t="str">
        <f t="shared" si="762"/>
        <v>5153001 - Region Hovedstaden15-20 år</v>
      </c>
      <c r="B8184" s="12" t="str">
        <f t="shared" si="765"/>
        <v>515300</v>
      </c>
      <c r="C8184" s="14">
        <f t="shared" si="763"/>
        <v>0</v>
      </c>
      <c r="D8184" s="14">
        <f t="shared" si="764"/>
        <v>0</v>
      </c>
      <c r="E8184" s="19" t="str">
        <f t="shared" si="766"/>
        <v>515300 - Ejendomsinspektørarbejde</v>
      </c>
      <c r="F8184" s="19" t="str">
        <f t="shared" si="767"/>
        <v>15-20 år</v>
      </c>
      <c r="G8184" s="40" t="s">
        <v>516</v>
      </c>
      <c r="H8184" s="41" t="s">
        <v>194</v>
      </c>
      <c r="I8184" s="42" t="s">
        <v>8</v>
      </c>
      <c r="J8184" s="43" t="s">
        <v>18</v>
      </c>
      <c r="K8184" s="44">
        <v>282</v>
      </c>
      <c r="L8184" s="45">
        <v>34327.097908233322</v>
      </c>
      <c r="M8184" s="46">
        <v>36303.697336759447</v>
      </c>
      <c r="N8184" s="45"/>
      <c r="O8184" s="46"/>
    </row>
    <row r="8185" spans="1:15" x14ac:dyDescent="0.2">
      <c r="A8185" s="11" t="str">
        <f t="shared" si="762"/>
        <v>5153001 - Region Hovedstaden20-24 år</v>
      </c>
      <c r="B8185" s="12" t="str">
        <f t="shared" si="765"/>
        <v>515300</v>
      </c>
      <c r="C8185" s="14">
        <f t="shared" si="763"/>
        <v>0</v>
      </c>
      <c r="D8185" s="14">
        <f t="shared" si="764"/>
        <v>0</v>
      </c>
      <c r="E8185" s="19" t="str">
        <f t="shared" si="766"/>
        <v>515300 - Ejendomsinspektørarbejde</v>
      </c>
      <c r="F8185" s="19" t="str">
        <f t="shared" si="767"/>
        <v>20-24 år</v>
      </c>
      <c r="G8185" s="40" t="s">
        <v>516</v>
      </c>
      <c r="H8185" s="41" t="s">
        <v>194</v>
      </c>
      <c r="I8185" s="42" t="s">
        <v>8</v>
      </c>
      <c r="J8185" s="43" t="s">
        <v>19</v>
      </c>
      <c r="K8185" s="44">
        <v>305</v>
      </c>
      <c r="L8185" s="45">
        <v>35462.124335237007</v>
      </c>
      <c r="M8185" s="46">
        <v>37504.080077686762</v>
      </c>
      <c r="N8185" s="45"/>
      <c r="O8185" s="46"/>
    </row>
    <row r="8186" spans="1:15" x14ac:dyDescent="0.2">
      <c r="A8186" s="11" t="str">
        <f t="shared" si="762"/>
        <v>5153001 - Region Hovedstaden25 år og derover</v>
      </c>
      <c r="B8186" s="12" t="str">
        <f t="shared" si="765"/>
        <v>515300</v>
      </c>
      <c r="C8186" s="14">
        <f t="shared" si="763"/>
        <v>0</v>
      </c>
      <c r="D8186" s="14">
        <f t="shared" si="764"/>
        <v>0</v>
      </c>
      <c r="E8186" s="19" t="str">
        <f t="shared" si="766"/>
        <v>515300 - Ejendomsinspektørarbejde</v>
      </c>
      <c r="F8186" s="19" t="str">
        <f t="shared" si="767"/>
        <v>25 år og derover</v>
      </c>
      <c r="G8186" s="40" t="s">
        <v>516</v>
      </c>
      <c r="H8186" s="41" t="s">
        <v>194</v>
      </c>
      <c r="I8186" s="42" t="s">
        <v>8</v>
      </c>
      <c r="J8186" s="43" t="s">
        <v>9</v>
      </c>
      <c r="K8186" s="44">
        <v>2256</v>
      </c>
      <c r="L8186" s="45">
        <v>35241.273889827433</v>
      </c>
      <c r="M8186" s="46">
        <v>37261.218155758266</v>
      </c>
      <c r="N8186" s="45"/>
      <c r="O8186" s="46"/>
    </row>
    <row r="8187" spans="1:15" x14ac:dyDescent="0.2">
      <c r="A8187" s="11" t="str">
        <f t="shared" si="762"/>
        <v>5153001 - Region HovedstadenAlle uanset erf.</v>
      </c>
      <c r="B8187" s="12" t="str">
        <f t="shared" si="765"/>
        <v>515300</v>
      </c>
      <c r="C8187" s="14">
        <f t="shared" si="763"/>
        <v>0</v>
      </c>
      <c r="D8187" s="14">
        <f t="shared" si="764"/>
        <v>0</v>
      </c>
      <c r="E8187" s="19" t="str">
        <f t="shared" si="766"/>
        <v>515300 - Ejendomsinspektørarbejde</v>
      </c>
      <c r="F8187" s="19" t="str">
        <f t="shared" si="767"/>
        <v>Alle uanset erf.</v>
      </c>
      <c r="G8187" s="40" t="s">
        <v>516</v>
      </c>
      <c r="H8187" s="41" t="s">
        <v>194</v>
      </c>
      <c r="I8187" s="42" t="s">
        <v>8</v>
      </c>
      <c r="J8187" s="43" t="s">
        <v>10</v>
      </c>
      <c r="K8187" s="44">
        <v>3576</v>
      </c>
      <c r="L8187" s="45">
        <v>34971.479316005643</v>
      </c>
      <c r="M8187" s="46">
        <v>36982.609600290678</v>
      </c>
      <c r="N8187" s="45"/>
      <c r="O8187" s="46"/>
    </row>
    <row r="8188" spans="1:15" x14ac:dyDescent="0.2">
      <c r="A8188" s="11" t="str">
        <f t="shared" si="762"/>
        <v>5153002 - Region Sjælland5-9 år</v>
      </c>
      <c r="B8188" s="12" t="str">
        <f t="shared" si="765"/>
        <v>515300</v>
      </c>
      <c r="C8188" s="14">
        <f t="shared" si="763"/>
        <v>0</v>
      </c>
      <c r="D8188" s="14">
        <f t="shared" si="764"/>
        <v>0</v>
      </c>
      <c r="E8188" s="19" t="str">
        <f t="shared" si="766"/>
        <v>515300 - Ejendomsinspektørarbejde</v>
      </c>
      <c r="F8188" s="19" t="str">
        <f t="shared" si="767"/>
        <v>5-9 år</v>
      </c>
      <c r="G8188" s="40" t="s">
        <v>516</v>
      </c>
      <c r="H8188" s="41" t="s">
        <v>194</v>
      </c>
      <c r="I8188" s="42" t="s">
        <v>20</v>
      </c>
      <c r="J8188" s="43" t="s">
        <v>15</v>
      </c>
      <c r="K8188" s="44">
        <v>43</v>
      </c>
      <c r="L8188" s="45">
        <v>35231.357488551883</v>
      </c>
      <c r="M8188" s="46">
        <v>37260.025372572709</v>
      </c>
      <c r="N8188" s="45"/>
      <c r="O8188" s="46"/>
    </row>
    <row r="8189" spans="1:15" x14ac:dyDescent="0.2">
      <c r="A8189" s="11" t="str">
        <f t="shared" si="762"/>
        <v>5153002 - Region Sjælland0-4 år</v>
      </c>
      <c r="B8189" s="12" t="str">
        <f t="shared" si="765"/>
        <v>515300</v>
      </c>
      <c r="C8189" s="14">
        <f t="shared" si="763"/>
        <v>0</v>
      </c>
      <c r="D8189" s="14">
        <f t="shared" si="764"/>
        <v>0</v>
      </c>
      <c r="E8189" s="19" t="str">
        <f t="shared" si="766"/>
        <v>515300 - Ejendomsinspektørarbejde</v>
      </c>
      <c r="F8189" s="19" t="str">
        <f t="shared" si="767"/>
        <v>0-4 år</v>
      </c>
      <c r="G8189" s="40" t="s">
        <v>516</v>
      </c>
      <c r="H8189" s="41" t="s">
        <v>194</v>
      </c>
      <c r="I8189" s="42" t="s">
        <v>20</v>
      </c>
      <c r="J8189" s="43" t="s">
        <v>16</v>
      </c>
      <c r="K8189" s="44">
        <v>28</v>
      </c>
      <c r="L8189" s="45">
        <v>35921.683487637907</v>
      </c>
      <c r="M8189" s="46">
        <v>37990.10125028051</v>
      </c>
      <c r="N8189" s="45"/>
      <c r="O8189" s="46"/>
    </row>
    <row r="8190" spans="1:15" x14ac:dyDescent="0.2">
      <c r="A8190" s="11" t="str">
        <f t="shared" si="762"/>
        <v>5153002 - Region Sjælland10-14 år</v>
      </c>
      <c r="B8190" s="12" t="str">
        <f t="shared" si="765"/>
        <v>515300</v>
      </c>
      <c r="C8190" s="14">
        <f t="shared" si="763"/>
        <v>0</v>
      </c>
      <c r="D8190" s="14">
        <f t="shared" si="764"/>
        <v>0</v>
      </c>
      <c r="E8190" s="19" t="str">
        <f t="shared" si="766"/>
        <v>515300 - Ejendomsinspektørarbejde</v>
      </c>
      <c r="F8190" s="19" t="str">
        <f t="shared" si="767"/>
        <v>10-14 år</v>
      </c>
      <c r="G8190" s="40" t="s">
        <v>516</v>
      </c>
      <c r="H8190" s="41" t="s">
        <v>194</v>
      </c>
      <c r="I8190" s="42" t="s">
        <v>20</v>
      </c>
      <c r="J8190" s="43" t="s">
        <v>17</v>
      </c>
      <c r="K8190" s="44">
        <v>65</v>
      </c>
      <c r="L8190" s="45">
        <v>34680.87881806161</v>
      </c>
      <c r="M8190" s="46">
        <v>36608.112149819186</v>
      </c>
      <c r="N8190" s="45"/>
      <c r="O8190" s="46"/>
    </row>
    <row r="8191" spans="1:15" x14ac:dyDescent="0.2">
      <c r="A8191" s="11" t="str">
        <f t="shared" si="762"/>
        <v>5153002 - Region Sjælland15-20 år</v>
      </c>
      <c r="B8191" s="12" t="str">
        <f t="shared" si="765"/>
        <v>515300</v>
      </c>
      <c r="C8191" s="14">
        <f t="shared" si="763"/>
        <v>0</v>
      </c>
      <c r="D8191" s="14">
        <f t="shared" si="764"/>
        <v>0</v>
      </c>
      <c r="E8191" s="19" t="str">
        <f t="shared" si="766"/>
        <v>515300 - Ejendomsinspektørarbejde</v>
      </c>
      <c r="F8191" s="19" t="str">
        <f t="shared" si="767"/>
        <v>15-20 år</v>
      </c>
      <c r="G8191" s="40" t="s">
        <v>516</v>
      </c>
      <c r="H8191" s="41" t="s">
        <v>194</v>
      </c>
      <c r="I8191" s="42" t="s">
        <v>20</v>
      </c>
      <c r="J8191" s="43" t="s">
        <v>18</v>
      </c>
      <c r="K8191" s="44">
        <v>56</v>
      </c>
      <c r="L8191" s="45">
        <v>35752.439100832969</v>
      </c>
      <c r="M8191" s="46">
        <v>37811.111549172158</v>
      </c>
      <c r="N8191" s="45"/>
      <c r="O8191" s="46"/>
    </row>
    <row r="8192" spans="1:15" x14ac:dyDescent="0.2">
      <c r="A8192" s="11" t="str">
        <f t="shared" si="762"/>
        <v>5153002 - Region Sjælland20-24 år</v>
      </c>
      <c r="B8192" s="12" t="str">
        <f t="shared" si="765"/>
        <v>515300</v>
      </c>
      <c r="C8192" s="14">
        <f t="shared" si="763"/>
        <v>0</v>
      </c>
      <c r="D8192" s="14">
        <f t="shared" si="764"/>
        <v>0</v>
      </c>
      <c r="E8192" s="19" t="str">
        <f t="shared" si="766"/>
        <v>515300 - Ejendomsinspektørarbejde</v>
      </c>
      <c r="F8192" s="19" t="str">
        <f t="shared" si="767"/>
        <v>20-24 år</v>
      </c>
      <c r="G8192" s="40" t="s">
        <v>516</v>
      </c>
      <c r="H8192" s="41" t="s">
        <v>194</v>
      </c>
      <c r="I8192" s="42" t="s">
        <v>20</v>
      </c>
      <c r="J8192" s="43" t="s">
        <v>19</v>
      </c>
      <c r="K8192" s="44">
        <v>93</v>
      </c>
      <c r="L8192" s="45">
        <v>35810.701014895254</v>
      </c>
      <c r="M8192" s="46">
        <v>37872.728260845011</v>
      </c>
      <c r="N8192" s="45"/>
      <c r="O8192" s="46"/>
    </row>
    <row r="8193" spans="1:15" x14ac:dyDescent="0.2">
      <c r="A8193" s="11" t="str">
        <f t="shared" si="762"/>
        <v>5153002 - Region Sjælland25 år og derover</v>
      </c>
      <c r="B8193" s="12" t="str">
        <f t="shared" si="765"/>
        <v>515300</v>
      </c>
      <c r="C8193" s="14">
        <f t="shared" si="763"/>
        <v>0</v>
      </c>
      <c r="D8193" s="14">
        <f t="shared" si="764"/>
        <v>0</v>
      </c>
      <c r="E8193" s="19" t="str">
        <f t="shared" si="766"/>
        <v>515300 - Ejendomsinspektørarbejde</v>
      </c>
      <c r="F8193" s="19" t="str">
        <f t="shared" si="767"/>
        <v>25 år og derover</v>
      </c>
      <c r="G8193" s="40" t="s">
        <v>516</v>
      </c>
      <c r="H8193" s="41" t="s">
        <v>194</v>
      </c>
      <c r="I8193" s="42" t="s">
        <v>20</v>
      </c>
      <c r="J8193" s="43" t="s">
        <v>9</v>
      </c>
      <c r="K8193" s="44">
        <v>612</v>
      </c>
      <c r="L8193" s="45">
        <v>36444.790071294738</v>
      </c>
      <c r="M8193" s="46">
        <v>38470.044810737134</v>
      </c>
      <c r="N8193" s="45"/>
      <c r="O8193" s="46"/>
    </row>
    <row r="8194" spans="1:15" x14ac:dyDescent="0.2">
      <c r="A8194" s="11" t="str">
        <f t="shared" ref="A8194:A8257" si="768">B8194&amp;I8194&amp;F8194</f>
        <v>5153002 - Region SjællandAlle uanset erf.</v>
      </c>
      <c r="B8194" s="12" t="str">
        <f t="shared" si="765"/>
        <v>515300</v>
      </c>
      <c r="C8194" s="14">
        <f t="shared" ref="C8194:C8257" si="769">N8194*1.2</f>
        <v>0</v>
      </c>
      <c r="D8194" s="14">
        <f t="shared" ref="D8194:D8257" si="770">O8194*1.2</f>
        <v>0</v>
      </c>
      <c r="E8194" s="19" t="str">
        <f t="shared" si="766"/>
        <v>515300 - Ejendomsinspektørarbejde</v>
      </c>
      <c r="F8194" s="19" t="str">
        <f t="shared" si="767"/>
        <v>Alle uanset erf.</v>
      </c>
      <c r="G8194" s="40" t="s">
        <v>516</v>
      </c>
      <c r="H8194" s="41" t="s">
        <v>194</v>
      </c>
      <c r="I8194" s="42" t="s">
        <v>20</v>
      </c>
      <c r="J8194" s="43" t="s">
        <v>10</v>
      </c>
      <c r="K8194" s="44">
        <v>897</v>
      </c>
      <c r="L8194" s="45">
        <v>36096.484766335183</v>
      </c>
      <c r="M8194" s="46">
        <v>38172.755091843013</v>
      </c>
      <c r="N8194" s="45"/>
      <c r="O8194" s="46"/>
    </row>
    <row r="8195" spans="1:15" x14ac:dyDescent="0.2">
      <c r="A8195" s="11" t="str">
        <f t="shared" si="768"/>
        <v>5153003 - Region SyddanmarkUnder 1 år</v>
      </c>
      <c r="B8195" s="12" t="str">
        <f t="shared" ref="B8195:B8258" si="771">LEFT(E8195,6)</f>
        <v>515300</v>
      </c>
      <c r="C8195" s="14">
        <f t="shared" si="769"/>
        <v>0</v>
      </c>
      <c r="D8195" s="14">
        <f t="shared" si="770"/>
        <v>0</v>
      </c>
      <c r="E8195" s="19" t="str">
        <f t="shared" ref="E8195:E8258" si="772">TRIM(H8195)</f>
        <v>515300 - Ejendomsinspektørarbejde</v>
      </c>
      <c r="F8195" s="19" t="str">
        <f t="shared" ref="F8195:F8258" si="773">MID(J8195,6,30)</f>
        <v>Under 1 år</v>
      </c>
      <c r="G8195" s="40" t="s">
        <v>516</v>
      </c>
      <c r="H8195" s="41" t="s">
        <v>194</v>
      </c>
      <c r="I8195" s="42" t="s">
        <v>544</v>
      </c>
      <c r="J8195" s="43" t="s">
        <v>13</v>
      </c>
      <c r="K8195" s="44">
        <v>14</v>
      </c>
      <c r="L8195" s="45">
        <v>29116.371382134806</v>
      </c>
      <c r="M8195" s="46">
        <v>30881.233822267837</v>
      </c>
      <c r="N8195" s="45"/>
      <c r="O8195" s="46"/>
    </row>
    <row r="8196" spans="1:15" x14ac:dyDescent="0.2">
      <c r="A8196" s="11" t="str">
        <f t="shared" si="768"/>
        <v>5153003 - Region Syddanmark2 år</v>
      </c>
      <c r="B8196" s="12" t="str">
        <f t="shared" si="771"/>
        <v>515300</v>
      </c>
      <c r="C8196" s="14">
        <f t="shared" si="769"/>
        <v>0</v>
      </c>
      <c r="D8196" s="14">
        <f t="shared" si="770"/>
        <v>0</v>
      </c>
      <c r="E8196" s="19" t="str">
        <f t="shared" si="772"/>
        <v>515300 - Ejendomsinspektørarbejde</v>
      </c>
      <c r="F8196" s="19" t="str">
        <f t="shared" si="773"/>
        <v>2 år</v>
      </c>
      <c r="G8196" s="40" t="s">
        <v>516</v>
      </c>
      <c r="H8196" s="41" t="s">
        <v>194</v>
      </c>
      <c r="I8196" s="42" t="s">
        <v>544</v>
      </c>
      <c r="J8196" s="43" t="s">
        <v>23</v>
      </c>
      <c r="K8196" s="44">
        <v>12</v>
      </c>
      <c r="L8196" s="45">
        <v>29506.882779809577</v>
      </c>
      <c r="M8196" s="46">
        <v>30836.569830746805</v>
      </c>
      <c r="N8196" s="45"/>
      <c r="O8196" s="46"/>
    </row>
    <row r="8197" spans="1:15" x14ac:dyDescent="0.2">
      <c r="A8197" s="11" t="str">
        <f t="shared" si="768"/>
        <v>5153003 - Region Syddanmark4 år</v>
      </c>
      <c r="B8197" s="12" t="str">
        <f t="shared" si="771"/>
        <v>515300</v>
      </c>
      <c r="C8197" s="14">
        <f t="shared" si="769"/>
        <v>0</v>
      </c>
      <c r="D8197" s="14">
        <f t="shared" si="770"/>
        <v>0</v>
      </c>
      <c r="E8197" s="19" t="str">
        <f t="shared" si="772"/>
        <v>515300 - Ejendomsinspektørarbejde</v>
      </c>
      <c r="F8197" s="19" t="str">
        <f t="shared" si="773"/>
        <v>4 år</v>
      </c>
      <c r="G8197" s="40" t="s">
        <v>516</v>
      </c>
      <c r="H8197" s="41" t="s">
        <v>194</v>
      </c>
      <c r="I8197" s="42" t="s">
        <v>544</v>
      </c>
      <c r="J8197" s="43" t="s">
        <v>24</v>
      </c>
      <c r="K8197" s="44">
        <v>16</v>
      </c>
      <c r="L8197" s="45">
        <v>24139.362962270665</v>
      </c>
      <c r="M8197" s="46">
        <v>25400.413403995</v>
      </c>
      <c r="N8197" s="45"/>
      <c r="O8197" s="46"/>
    </row>
    <row r="8198" spans="1:15" x14ac:dyDescent="0.2">
      <c r="A8198" s="11" t="str">
        <f t="shared" si="768"/>
        <v>5153003 - Region Syddanmark5-9 år</v>
      </c>
      <c r="B8198" s="12" t="str">
        <f t="shared" si="771"/>
        <v>515300</v>
      </c>
      <c r="C8198" s="14">
        <f t="shared" si="769"/>
        <v>0</v>
      </c>
      <c r="D8198" s="14">
        <f t="shared" si="770"/>
        <v>0</v>
      </c>
      <c r="E8198" s="19" t="str">
        <f t="shared" si="772"/>
        <v>515300 - Ejendomsinspektørarbejde</v>
      </c>
      <c r="F8198" s="19" t="str">
        <f t="shared" si="773"/>
        <v>5-9 år</v>
      </c>
      <c r="G8198" s="40" t="s">
        <v>516</v>
      </c>
      <c r="H8198" s="41" t="s">
        <v>194</v>
      </c>
      <c r="I8198" s="42" t="s">
        <v>544</v>
      </c>
      <c r="J8198" s="43" t="s">
        <v>15</v>
      </c>
      <c r="K8198" s="44">
        <v>64</v>
      </c>
      <c r="L8198" s="45">
        <v>35051.259834609547</v>
      </c>
      <c r="M8198" s="46">
        <v>37069.557458936033</v>
      </c>
      <c r="N8198" s="45"/>
      <c r="O8198" s="46"/>
    </row>
    <row r="8199" spans="1:15" x14ac:dyDescent="0.2">
      <c r="A8199" s="11" t="str">
        <f t="shared" si="768"/>
        <v>5153003 - Region Syddanmark0-4 år</v>
      </c>
      <c r="B8199" s="12" t="str">
        <f t="shared" si="771"/>
        <v>515300</v>
      </c>
      <c r="C8199" s="14">
        <f t="shared" si="769"/>
        <v>0</v>
      </c>
      <c r="D8199" s="14">
        <f t="shared" si="770"/>
        <v>0</v>
      </c>
      <c r="E8199" s="19" t="str">
        <f t="shared" si="772"/>
        <v>515300 - Ejendomsinspektørarbejde</v>
      </c>
      <c r="F8199" s="19" t="str">
        <f t="shared" si="773"/>
        <v>0-4 år</v>
      </c>
      <c r="G8199" s="40" t="s">
        <v>516</v>
      </c>
      <c r="H8199" s="41" t="s">
        <v>194</v>
      </c>
      <c r="I8199" s="42" t="s">
        <v>544</v>
      </c>
      <c r="J8199" s="43" t="s">
        <v>16</v>
      </c>
      <c r="K8199" s="44">
        <v>51</v>
      </c>
      <c r="L8199" s="45">
        <v>26339.219831898958</v>
      </c>
      <c r="M8199" s="46">
        <v>27758.845069368068</v>
      </c>
      <c r="N8199" s="45"/>
      <c r="O8199" s="46"/>
    </row>
    <row r="8200" spans="1:15" x14ac:dyDescent="0.2">
      <c r="A8200" s="11" t="str">
        <f t="shared" si="768"/>
        <v>5153003 - Region Syddanmark10-14 år</v>
      </c>
      <c r="B8200" s="12" t="str">
        <f t="shared" si="771"/>
        <v>515300</v>
      </c>
      <c r="C8200" s="14">
        <f t="shared" si="769"/>
        <v>0</v>
      </c>
      <c r="D8200" s="14">
        <f t="shared" si="770"/>
        <v>0</v>
      </c>
      <c r="E8200" s="19" t="str">
        <f t="shared" si="772"/>
        <v>515300 - Ejendomsinspektørarbejde</v>
      </c>
      <c r="F8200" s="19" t="str">
        <f t="shared" si="773"/>
        <v>10-14 år</v>
      </c>
      <c r="G8200" s="40" t="s">
        <v>516</v>
      </c>
      <c r="H8200" s="41" t="s">
        <v>194</v>
      </c>
      <c r="I8200" s="42" t="s">
        <v>544</v>
      </c>
      <c r="J8200" s="43" t="s">
        <v>17</v>
      </c>
      <c r="K8200" s="44">
        <v>74</v>
      </c>
      <c r="L8200" s="45">
        <v>34974.772355559537</v>
      </c>
      <c r="M8200" s="46">
        <v>36918.337494374988</v>
      </c>
      <c r="N8200" s="45"/>
      <c r="O8200" s="46"/>
    </row>
    <row r="8201" spans="1:15" x14ac:dyDescent="0.2">
      <c r="A8201" s="11" t="str">
        <f t="shared" si="768"/>
        <v>5153003 - Region Syddanmark15-20 år</v>
      </c>
      <c r="B8201" s="12" t="str">
        <f t="shared" si="771"/>
        <v>515300</v>
      </c>
      <c r="C8201" s="14">
        <f t="shared" si="769"/>
        <v>0</v>
      </c>
      <c r="D8201" s="14">
        <f t="shared" si="770"/>
        <v>0</v>
      </c>
      <c r="E8201" s="19" t="str">
        <f t="shared" si="772"/>
        <v>515300 - Ejendomsinspektørarbejde</v>
      </c>
      <c r="F8201" s="19" t="str">
        <f t="shared" si="773"/>
        <v>15-20 år</v>
      </c>
      <c r="G8201" s="40" t="s">
        <v>516</v>
      </c>
      <c r="H8201" s="41" t="s">
        <v>194</v>
      </c>
      <c r="I8201" s="42" t="s">
        <v>544</v>
      </c>
      <c r="J8201" s="43" t="s">
        <v>18</v>
      </c>
      <c r="K8201" s="44">
        <v>108</v>
      </c>
      <c r="L8201" s="45">
        <v>34727.044256206784</v>
      </c>
      <c r="M8201" s="46">
        <v>36726.673121271902</v>
      </c>
      <c r="N8201" s="45"/>
      <c r="O8201" s="46"/>
    </row>
    <row r="8202" spans="1:15" x14ac:dyDescent="0.2">
      <c r="A8202" s="11" t="str">
        <f t="shared" si="768"/>
        <v>5153003 - Region Syddanmark20-24 år</v>
      </c>
      <c r="B8202" s="12" t="str">
        <f t="shared" si="771"/>
        <v>515300</v>
      </c>
      <c r="C8202" s="14">
        <f t="shared" si="769"/>
        <v>0</v>
      </c>
      <c r="D8202" s="14">
        <f t="shared" si="770"/>
        <v>0</v>
      </c>
      <c r="E8202" s="19" t="str">
        <f t="shared" si="772"/>
        <v>515300 - Ejendomsinspektørarbejde</v>
      </c>
      <c r="F8202" s="19" t="str">
        <f t="shared" si="773"/>
        <v>20-24 år</v>
      </c>
      <c r="G8202" s="40" t="s">
        <v>516</v>
      </c>
      <c r="H8202" s="41" t="s">
        <v>194</v>
      </c>
      <c r="I8202" s="42" t="s">
        <v>544</v>
      </c>
      <c r="J8202" s="43" t="s">
        <v>19</v>
      </c>
      <c r="K8202" s="44">
        <v>104</v>
      </c>
      <c r="L8202" s="45">
        <v>34297.135294732027</v>
      </c>
      <c r="M8202" s="46">
        <v>36337.535682232156</v>
      </c>
      <c r="N8202" s="45"/>
      <c r="O8202" s="46"/>
    </row>
    <row r="8203" spans="1:15" x14ac:dyDescent="0.2">
      <c r="A8203" s="11" t="str">
        <f t="shared" si="768"/>
        <v>5153003 - Region Syddanmark25 år og derover</v>
      </c>
      <c r="B8203" s="12" t="str">
        <f t="shared" si="771"/>
        <v>515300</v>
      </c>
      <c r="C8203" s="14">
        <f t="shared" si="769"/>
        <v>0</v>
      </c>
      <c r="D8203" s="14">
        <f t="shared" si="770"/>
        <v>0</v>
      </c>
      <c r="E8203" s="19" t="str">
        <f t="shared" si="772"/>
        <v>515300 - Ejendomsinspektørarbejde</v>
      </c>
      <c r="F8203" s="19" t="str">
        <f t="shared" si="773"/>
        <v>25 år og derover</v>
      </c>
      <c r="G8203" s="40" t="s">
        <v>516</v>
      </c>
      <c r="H8203" s="41" t="s">
        <v>194</v>
      </c>
      <c r="I8203" s="42" t="s">
        <v>544</v>
      </c>
      <c r="J8203" s="43" t="s">
        <v>9</v>
      </c>
      <c r="K8203" s="44">
        <v>753</v>
      </c>
      <c r="L8203" s="45">
        <v>34932.128965742217</v>
      </c>
      <c r="M8203" s="46">
        <v>36943.566878014033</v>
      </c>
      <c r="N8203" s="45"/>
      <c r="O8203" s="46"/>
    </row>
    <row r="8204" spans="1:15" x14ac:dyDescent="0.2">
      <c r="A8204" s="11" t="str">
        <f t="shared" si="768"/>
        <v>5153003 - Region SyddanmarkAlle uanset erf.</v>
      </c>
      <c r="B8204" s="12" t="str">
        <f t="shared" si="771"/>
        <v>515300</v>
      </c>
      <c r="C8204" s="14">
        <f t="shared" si="769"/>
        <v>0</v>
      </c>
      <c r="D8204" s="14">
        <f t="shared" si="770"/>
        <v>0</v>
      </c>
      <c r="E8204" s="19" t="str">
        <f t="shared" si="772"/>
        <v>515300 - Ejendomsinspektørarbejde</v>
      </c>
      <c r="F8204" s="19" t="str">
        <f t="shared" si="773"/>
        <v>Alle uanset erf.</v>
      </c>
      <c r="G8204" s="40" t="s">
        <v>516</v>
      </c>
      <c r="H8204" s="41" t="s">
        <v>194</v>
      </c>
      <c r="I8204" s="42" t="s">
        <v>544</v>
      </c>
      <c r="J8204" s="43" t="s">
        <v>10</v>
      </c>
      <c r="K8204" s="44">
        <v>1154</v>
      </c>
      <c r="L8204" s="45">
        <v>34799.555434852358</v>
      </c>
      <c r="M8204" s="46">
        <v>36801.202722139271</v>
      </c>
      <c r="N8204" s="45"/>
      <c r="O8204" s="46"/>
    </row>
    <row r="8205" spans="1:15" x14ac:dyDescent="0.2">
      <c r="A8205" s="11" t="str">
        <f t="shared" si="768"/>
        <v>5153004 - Region MidtjyllandUnder 1 år</v>
      </c>
      <c r="B8205" s="12" t="str">
        <f t="shared" si="771"/>
        <v>515300</v>
      </c>
      <c r="C8205" s="14">
        <f t="shared" si="769"/>
        <v>0</v>
      </c>
      <c r="D8205" s="14">
        <f t="shared" si="770"/>
        <v>0</v>
      </c>
      <c r="E8205" s="19" t="str">
        <f t="shared" si="772"/>
        <v>515300 - Ejendomsinspektørarbejde</v>
      </c>
      <c r="F8205" s="19" t="str">
        <f t="shared" si="773"/>
        <v>Under 1 år</v>
      </c>
      <c r="G8205" s="40" t="s">
        <v>516</v>
      </c>
      <c r="H8205" s="41" t="s">
        <v>194</v>
      </c>
      <c r="I8205" s="42" t="s">
        <v>517</v>
      </c>
      <c r="J8205" s="43" t="s">
        <v>13</v>
      </c>
      <c r="K8205" s="44">
        <v>23</v>
      </c>
      <c r="L8205" s="45">
        <v>25077.779922101079</v>
      </c>
      <c r="M8205" s="46">
        <v>26471.36436977037</v>
      </c>
      <c r="N8205" s="45"/>
      <c r="O8205" s="46"/>
    </row>
    <row r="8206" spans="1:15" x14ac:dyDescent="0.2">
      <c r="A8206" s="11" t="str">
        <f t="shared" si="768"/>
        <v>5153004 - Region Midtjylland2 år</v>
      </c>
      <c r="B8206" s="12" t="str">
        <f t="shared" si="771"/>
        <v>515300</v>
      </c>
      <c r="C8206" s="14">
        <f t="shared" si="769"/>
        <v>0</v>
      </c>
      <c r="D8206" s="14">
        <f t="shared" si="770"/>
        <v>0</v>
      </c>
      <c r="E8206" s="19" t="str">
        <f t="shared" si="772"/>
        <v>515300 - Ejendomsinspektørarbejde</v>
      </c>
      <c r="F8206" s="19" t="str">
        <f t="shared" si="773"/>
        <v>2 år</v>
      </c>
      <c r="G8206" s="40" t="s">
        <v>516</v>
      </c>
      <c r="H8206" s="41" t="s">
        <v>194</v>
      </c>
      <c r="I8206" s="42" t="s">
        <v>517</v>
      </c>
      <c r="J8206" s="43" t="s">
        <v>23</v>
      </c>
      <c r="K8206" s="44">
        <v>21</v>
      </c>
      <c r="L8206" s="45">
        <v>34310.146831703176</v>
      </c>
      <c r="M8206" s="46">
        <v>36172.401652187073</v>
      </c>
      <c r="N8206" s="45"/>
      <c r="O8206" s="46"/>
    </row>
    <row r="8207" spans="1:15" x14ac:dyDescent="0.2">
      <c r="A8207" s="11" t="str">
        <f t="shared" si="768"/>
        <v>5153004 - Region Midtjylland3 år</v>
      </c>
      <c r="B8207" s="12" t="str">
        <f t="shared" si="771"/>
        <v>515300</v>
      </c>
      <c r="C8207" s="14">
        <f t="shared" si="769"/>
        <v>0</v>
      </c>
      <c r="D8207" s="14">
        <f t="shared" si="770"/>
        <v>0</v>
      </c>
      <c r="E8207" s="19" t="str">
        <f t="shared" si="772"/>
        <v>515300 - Ejendomsinspektørarbejde</v>
      </c>
      <c r="F8207" s="19" t="str">
        <f t="shared" si="773"/>
        <v>3 år</v>
      </c>
      <c r="G8207" s="40" t="s">
        <v>516</v>
      </c>
      <c r="H8207" s="41" t="s">
        <v>194</v>
      </c>
      <c r="I8207" s="42" t="s">
        <v>517</v>
      </c>
      <c r="J8207" s="43" t="s">
        <v>14</v>
      </c>
      <c r="K8207" s="44">
        <v>19</v>
      </c>
      <c r="L8207" s="45">
        <v>34959.303031217198</v>
      </c>
      <c r="M8207" s="46">
        <v>36972.305661905702</v>
      </c>
      <c r="N8207" s="45"/>
      <c r="O8207" s="46"/>
    </row>
    <row r="8208" spans="1:15" x14ac:dyDescent="0.2">
      <c r="A8208" s="11" t="str">
        <f t="shared" si="768"/>
        <v>5153004 - Region Midtjylland4 år</v>
      </c>
      <c r="B8208" s="12" t="str">
        <f t="shared" si="771"/>
        <v>515300</v>
      </c>
      <c r="C8208" s="14">
        <f t="shared" si="769"/>
        <v>0</v>
      </c>
      <c r="D8208" s="14">
        <f t="shared" si="770"/>
        <v>0</v>
      </c>
      <c r="E8208" s="19" t="str">
        <f t="shared" si="772"/>
        <v>515300 - Ejendomsinspektørarbejde</v>
      </c>
      <c r="F8208" s="19" t="str">
        <f t="shared" si="773"/>
        <v>4 år</v>
      </c>
      <c r="G8208" s="40" t="s">
        <v>516</v>
      </c>
      <c r="H8208" s="41" t="s">
        <v>194</v>
      </c>
      <c r="I8208" s="42" t="s">
        <v>517</v>
      </c>
      <c r="J8208" s="43" t="s">
        <v>24</v>
      </c>
      <c r="K8208" s="44">
        <v>22</v>
      </c>
      <c r="L8208" s="45">
        <v>34404.668551235052</v>
      </c>
      <c r="M8208" s="46">
        <v>36385.734599369905</v>
      </c>
      <c r="N8208" s="45"/>
      <c r="O8208" s="46"/>
    </row>
    <row r="8209" spans="1:15" x14ac:dyDescent="0.2">
      <c r="A8209" s="11" t="str">
        <f t="shared" si="768"/>
        <v>5153004 - Region Midtjylland5-9 år</v>
      </c>
      <c r="B8209" s="12" t="str">
        <f t="shared" si="771"/>
        <v>515300</v>
      </c>
      <c r="C8209" s="14">
        <f t="shared" si="769"/>
        <v>0</v>
      </c>
      <c r="D8209" s="14">
        <f t="shared" si="770"/>
        <v>0</v>
      </c>
      <c r="E8209" s="19" t="str">
        <f t="shared" si="772"/>
        <v>515300 - Ejendomsinspektørarbejde</v>
      </c>
      <c r="F8209" s="19" t="str">
        <f t="shared" si="773"/>
        <v>5-9 år</v>
      </c>
      <c r="G8209" s="40" t="s">
        <v>516</v>
      </c>
      <c r="H8209" s="41" t="s">
        <v>194</v>
      </c>
      <c r="I8209" s="42" t="s">
        <v>517</v>
      </c>
      <c r="J8209" s="43" t="s">
        <v>15</v>
      </c>
      <c r="K8209" s="44">
        <v>131</v>
      </c>
      <c r="L8209" s="45">
        <v>35715.943683945799</v>
      </c>
      <c r="M8209" s="46">
        <v>37892.737072340627</v>
      </c>
      <c r="N8209" s="45"/>
      <c r="O8209" s="46"/>
    </row>
    <row r="8210" spans="1:15" x14ac:dyDescent="0.2">
      <c r="A8210" s="11" t="str">
        <f t="shared" si="768"/>
        <v>5153004 - Region Midtjylland0-4 år</v>
      </c>
      <c r="B8210" s="12" t="str">
        <f t="shared" si="771"/>
        <v>515300</v>
      </c>
      <c r="C8210" s="14">
        <f t="shared" si="769"/>
        <v>0</v>
      </c>
      <c r="D8210" s="14">
        <f t="shared" si="770"/>
        <v>0</v>
      </c>
      <c r="E8210" s="19" t="str">
        <f t="shared" si="772"/>
        <v>515300 - Ejendomsinspektørarbejde</v>
      </c>
      <c r="F8210" s="19" t="str">
        <f t="shared" si="773"/>
        <v>0-4 år</v>
      </c>
      <c r="G8210" s="40" t="s">
        <v>516</v>
      </c>
      <c r="H8210" s="41" t="s">
        <v>194</v>
      </c>
      <c r="I8210" s="42" t="s">
        <v>517</v>
      </c>
      <c r="J8210" s="43" t="s">
        <v>16</v>
      </c>
      <c r="K8210" s="44">
        <v>91</v>
      </c>
      <c r="L8210" s="45">
        <v>34195.041719854904</v>
      </c>
      <c r="M8210" s="46">
        <v>36164.037179435567</v>
      </c>
      <c r="N8210" s="45"/>
      <c r="O8210" s="46"/>
    </row>
    <row r="8211" spans="1:15" x14ac:dyDescent="0.2">
      <c r="A8211" s="11" t="str">
        <f t="shared" si="768"/>
        <v>5153004 - Region Midtjylland10-14 år</v>
      </c>
      <c r="B8211" s="12" t="str">
        <f t="shared" si="771"/>
        <v>515300</v>
      </c>
      <c r="C8211" s="14">
        <f t="shared" si="769"/>
        <v>0</v>
      </c>
      <c r="D8211" s="14">
        <f t="shared" si="770"/>
        <v>0</v>
      </c>
      <c r="E8211" s="19" t="str">
        <f t="shared" si="772"/>
        <v>515300 - Ejendomsinspektørarbejde</v>
      </c>
      <c r="F8211" s="19" t="str">
        <f t="shared" si="773"/>
        <v>10-14 år</v>
      </c>
      <c r="G8211" s="40" t="s">
        <v>516</v>
      </c>
      <c r="H8211" s="41" t="s">
        <v>194</v>
      </c>
      <c r="I8211" s="42" t="s">
        <v>517</v>
      </c>
      <c r="J8211" s="43" t="s">
        <v>17</v>
      </c>
      <c r="K8211" s="44">
        <v>158</v>
      </c>
      <c r="L8211" s="45">
        <v>36809.581651710578</v>
      </c>
      <c r="M8211" s="46">
        <v>38929.125757989546</v>
      </c>
      <c r="N8211" s="45"/>
      <c r="O8211" s="46"/>
    </row>
    <row r="8212" spans="1:15" x14ac:dyDescent="0.2">
      <c r="A8212" s="11" t="str">
        <f t="shared" si="768"/>
        <v>5153004 - Region Midtjylland15-20 år</v>
      </c>
      <c r="B8212" s="12" t="str">
        <f t="shared" si="771"/>
        <v>515300</v>
      </c>
      <c r="C8212" s="14">
        <f t="shared" si="769"/>
        <v>0</v>
      </c>
      <c r="D8212" s="14">
        <f t="shared" si="770"/>
        <v>0</v>
      </c>
      <c r="E8212" s="19" t="str">
        <f t="shared" si="772"/>
        <v>515300 - Ejendomsinspektørarbejde</v>
      </c>
      <c r="F8212" s="19" t="str">
        <f t="shared" si="773"/>
        <v>15-20 år</v>
      </c>
      <c r="G8212" s="40" t="s">
        <v>516</v>
      </c>
      <c r="H8212" s="41" t="s">
        <v>194</v>
      </c>
      <c r="I8212" s="42" t="s">
        <v>517</v>
      </c>
      <c r="J8212" s="43" t="s">
        <v>18</v>
      </c>
      <c r="K8212" s="44">
        <v>128</v>
      </c>
      <c r="L8212" s="45">
        <v>35340.471870584544</v>
      </c>
      <c r="M8212" s="46">
        <v>37375.422704179095</v>
      </c>
      <c r="N8212" s="45"/>
      <c r="O8212" s="46"/>
    </row>
    <row r="8213" spans="1:15" x14ac:dyDescent="0.2">
      <c r="A8213" s="11" t="str">
        <f t="shared" si="768"/>
        <v>5153004 - Region Midtjylland20-24 år</v>
      </c>
      <c r="B8213" s="12" t="str">
        <f t="shared" si="771"/>
        <v>515300</v>
      </c>
      <c r="C8213" s="14">
        <f t="shared" si="769"/>
        <v>0</v>
      </c>
      <c r="D8213" s="14">
        <f t="shared" si="770"/>
        <v>0</v>
      </c>
      <c r="E8213" s="19" t="str">
        <f t="shared" si="772"/>
        <v>515300 - Ejendomsinspektørarbejde</v>
      </c>
      <c r="F8213" s="19" t="str">
        <f t="shared" si="773"/>
        <v>20-24 år</v>
      </c>
      <c r="G8213" s="40" t="s">
        <v>516</v>
      </c>
      <c r="H8213" s="41" t="s">
        <v>194</v>
      </c>
      <c r="I8213" s="42" t="s">
        <v>517</v>
      </c>
      <c r="J8213" s="43" t="s">
        <v>19</v>
      </c>
      <c r="K8213" s="44">
        <v>159</v>
      </c>
      <c r="L8213" s="45">
        <v>35951.400356602331</v>
      </c>
      <c r="M8213" s="46">
        <v>38013.252938046935</v>
      </c>
      <c r="N8213" s="45"/>
      <c r="O8213" s="46"/>
    </row>
    <row r="8214" spans="1:15" x14ac:dyDescent="0.2">
      <c r="A8214" s="11" t="str">
        <f t="shared" si="768"/>
        <v>5153004 - Region Midtjylland25 år og derover</v>
      </c>
      <c r="B8214" s="12" t="str">
        <f t="shared" si="771"/>
        <v>515300</v>
      </c>
      <c r="C8214" s="14">
        <f t="shared" si="769"/>
        <v>0</v>
      </c>
      <c r="D8214" s="14">
        <f t="shared" si="770"/>
        <v>0</v>
      </c>
      <c r="E8214" s="19" t="str">
        <f t="shared" si="772"/>
        <v>515300 - Ejendomsinspektørarbejde</v>
      </c>
      <c r="F8214" s="19" t="str">
        <f t="shared" si="773"/>
        <v>25 år og derover</v>
      </c>
      <c r="G8214" s="40" t="s">
        <v>516</v>
      </c>
      <c r="H8214" s="41" t="s">
        <v>194</v>
      </c>
      <c r="I8214" s="42" t="s">
        <v>517</v>
      </c>
      <c r="J8214" s="43" t="s">
        <v>9</v>
      </c>
      <c r="K8214" s="44">
        <v>861</v>
      </c>
      <c r="L8214" s="45">
        <v>34706.254847219185</v>
      </c>
      <c r="M8214" s="46">
        <v>36704.686630782278</v>
      </c>
      <c r="N8214" s="45"/>
      <c r="O8214" s="46"/>
    </row>
    <row r="8215" spans="1:15" x14ac:dyDescent="0.2">
      <c r="A8215" s="11" t="str">
        <f t="shared" si="768"/>
        <v>5153004 - Region MidtjyllandAlle uanset erf.</v>
      </c>
      <c r="B8215" s="12" t="str">
        <f t="shared" si="771"/>
        <v>515300</v>
      </c>
      <c r="C8215" s="14">
        <f t="shared" si="769"/>
        <v>0</v>
      </c>
      <c r="D8215" s="14">
        <f t="shared" si="770"/>
        <v>0</v>
      </c>
      <c r="E8215" s="19" t="str">
        <f t="shared" si="772"/>
        <v>515300 - Ejendomsinspektørarbejde</v>
      </c>
      <c r="F8215" s="19" t="str">
        <f t="shared" si="773"/>
        <v>Alle uanset erf.</v>
      </c>
      <c r="G8215" s="40" t="s">
        <v>516</v>
      </c>
      <c r="H8215" s="41" t="s">
        <v>194</v>
      </c>
      <c r="I8215" s="42" t="s">
        <v>517</v>
      </c>
      <c r="J8215" s="43" t="s">
        <v>10</v>
      </c>
      <c r="K8215" s="44">
        <v>1528</v>
      </c>
      <c r="L8215" s="45">
        <v>35051.787357949404</v>
      </c>
      <c r="M8215" s="46">
        <v>37069.554804572115</v>
      </c>
      <c r="N8215" s="45"/>
      <c r="O8215" s="46"/>
    </row>
    <row r="8216" spans="1:15" x14ac:dyDescent="0.2">
      <c r="A8216" s="11" t="str">
        <f t="shared" si="768"/>
        <v>5153005 - Region Nordjylland5-9 år</v>
      </c>
      <c r="B8216" s="12" t="str">
        <f t="shared" si="771"/>
        <v>515300</v>
      </c>
      <c r="C8216" s="14">
        <f t="shared" si="769"/>
        <v>0</v>
      </c>
      <c r="D8216" s="14">
        <f t="shared" si="770"/>
        <v>0</v>
      </c>
      <c r="E8216" s="19" t="str">
        <f t="shared" si="772"/>
        <v>515300 - Ejendomsinspektørarbejde</v>
      </c>
      <c r="F8216" s="19" t="str">
        <f t="shared" si="773"/>
        <v>5-9 år</v>
      </c>
      <c r="G8216" s="40" t="s">
        <v>516</v>
      </c>
      <c r="H8216" s="41" t="s">
        <v>194</v>
      </c>
      <c r="I8216" s="42" t="s">
        <v>21</v>
      </c>
      <c r="J8216" s="43" t="s">
        <v>15</v>
      </c>
      <c r="K8216" s="44">
        <v>41</v>
      </c>
      <c r="L8216" s="45">
        <v>39680.95887378871</v>
      </c>
      <c r="M8216" s="46">
        <v>41965.840655609463</v>
      </c>
      <c r="N8216" s="45"/>
      <c r="O8216" s="46"/>
    </row>
    <row r="8217" spans="1:15" x14ac:dyDescent="0.2">
      <c r="A8217" s="11" t="str">
        <f t="shared" si="768"/>
        <v>5153005 - Region Nordjylland0-4 år</v>
      </c>
      <c r="B8217" s="12" t="str">
        <f t="shared" si="771"/>
        <v>515300</v>
      </c>
      <c r="C8217" s="14">
        <f t="shared" si="769"/>
        <v>0</v>
      </c>
      <c r="D8217" s="14">
        <f t="shared" si="770"/>
        <v>0</v>
      </c>
      <c r="E8217" s="19" t="str">
        <f t="shared" si="772"/>
        <v>515300 - Ejendomsinspektørarbejde</v>
      </c>
      <c r="F8217" s="19" t="str">
        <f t="shared" si="773"/>
        <v>0-4 år</v>
      </c>
      <c r="G8217" s="40" t="s">
        <v>516</v>
      </c>
      <c r="H8217" s="41" t="s">
        <v>194</v>
      </c>
      <c r="I8217" s="42" t="s">
        <v>21</v>
      </c>
      <c r="J8217" s="43" t="s">
        <v>16</v>
      </c>
      <c r="K8217" s="44">
        <v>36</v>
      </c>
      <c r="L8217" s="45">
        <v>32531.453588575994</v>
      </c>
      <c r="M8217" s="46">
        <v>34388.556503124739</v>
      </c>
      <c r="N8217" s="45"/>
      <c r="O8217" s="46"/>
    </row>
    <row r="8218" spans="1:15" x14ac:dyDescent="0.2">
      <c r="A8218" s="11" t="str">
        <f t="shared" si="768"/>
        <v>5153005 - Region Nordjylland10-14 år</v>
      </c>
      <c r="B8218" s="12" t="str">
        <f t="shared" si="771"/>
        <v>515300</v>
      </c>
      <c r="C8218" s="14">
        <f t="shared" si="769"/>
        <v>0</v>
      </c>
      <c r="D8218" s="14">
        <f t="shared" si="770"/>
        <v>0</v>
      </c>
      <c r="E8218" s="19" t="str">
        <f t="shared" si="772"/>
        <v>515300 - Ejendomsinspektørarbejde</v>
      </c>
      <c r="F8218" s="19" t="str">
        <f t="shared" si="773"/>
        <v>10-14 år</v>
      </c>
      <c r="G8218" s="40" t="s">
        <v>516</v>
      </c>
      <c r="H8218" s="41" t="s">
        <v>194</v>
      </c>
      <c r="I8218" s="42" t="s">
        <v>21</v>
      </c>
      <c r="J8218" s="43" t="s">
        <v>17</v>
      </c>
      <c r="K8218" s="44">
        <v>50</v>
      </c>
      <c r="L8218" s="45">
        <v>37128.815489284774</v>
      </c>
      <c r="M8218" s="46">
        <v>39266.741499638541</v>
      </c>
      <c r="N8218" s="45"/>
      <c r="O8218" s="46"/>
    </row>
    <row r="8219" spans="1:15" x14ac:dyDescent="0.2">
      <c r="A8219" s="11" t="str">
        <f t="shared" si="768"/>
        <v>5153005 - Region Nordjylland15-20 år</v>
      </c>
      <c r="B8219" s="12" t="str">
        <f t="shared" si="771"/>
        <v>515300</v>
      </c>
      <c r="C8219" s="14">
        <f t="shared" si="769"/>
        <v>0</v>
      </c>
      <c r="D8219" s="14">
        <f t="shared" si="770"/>
        <v>0</v>
      </c>
      <c r="E8219" s="19" t="str">
        <f t="shared" si="772"/>
        <v>515300 - Ejendomsinspektørarbejde</v>
      </c>
      <c r="F8219" s="19" t="str">
        <f t="shared" si="773"/>
        <v>15-20 år</v>
      </c>
      <c r="G8219" s="40" t="s">
        <v>516</v>
      </c>
      <c r="H8219" s="41" t="s">
        <v>194</v>
      </c>
      <c r="I8219" s="42" t="s">
        <v>21</v>
      </c>
      <c r="J8219" s="43" t="s">
        <v>18</v>
      </c>
      <c r="K8219" s="44">
        <v>40</v>
      </c>
      <c r="L8219" s="45">
        <v>34703.30579512359</v>
      </c>
      <c r="M8219" s="46">
        <v>36701.567768389803</v>
      </c>
      <c r="N8219" s="45"/>
      <c r="O8219" s="46"/>
    </row>
    <row r="8220" spans="1:15" x14ac:dyDescent="0.2">
      <c r="A8220" s="11" t="str">
        <f t="shared" si="768"/>
        <v>5153005 - Region Nordjylland20-24 år</v>
      </c>
      <c r="B8220" s="12" t="str">
        <f t="shared" si="771"/>
        <v>515300</v>
      </c>
      <c r="C8220" s="14">
        <f t="shared" si="769"/>
        <v>0</v>
      </c>
      <c r="D8220" s="14">
        <f t="shared" si="770"/>
        <v>0</v>
      </c>
      <c r="E8220" s="19" t="str">
        <f t="shared" si="772"/>
        <v>515300 - Ejendomsinspektørarbejde</v>
      </c>
      <c r="F8220" s="19" t="str">
        <f t="shared" si="773"/>
        <v>20-24 år</v>
      </c>
      <c r="G8220" s="40" t="s">
        <v>516</v>
      </c>
      <c r="H8220" s="41" t="s">
        <v>194</v>
      </c>
      <c r="I8220" s="42" t="s">
        <v>21</v>
      </c>
      <c r="J8220" s="43" t="s">
        <v>19</v>
      </c>
      <c r="K8220" s="44">
        <v>39</v>
      </c>
      <c r="L8220" s="45">
        <v>36355.557079579579</v>
      </c>
      <c r="M8220" s="46">
        <v>38448.957854074135</v>
      </c>
      <c r="N8220" s="45"/>
      <c r="O8220" s="46"/>
    </row>
    <row r="8221" spans="1:15" x14ac:dyDescent="0.2">
      <c r="A8221" s="11" t="str">
        <f t="shared" si="768"/>
        <v>5153005 - Region Nordjylland25 år og derover</v>
      </c>
      <c r="B8221" s="12" t="str">
        <f t="shared" si="771"/>
        <v>515300</v>
      </c>
      <c r="C8221" s="14">
        <f t="shared" si="769"/>
        <v>0</v>
      </c>
      <c r="D8221" s="14">
        <f t="shared" si="770"/>
        <v>0</v>
      </c>
      <c r="E8221" s="19" t="str">
        <f t="shared" si="772"/>
        <v>515300 - Ejendomsinspektørarbejde</v>
      </c>
      <c r="F8221" s="19" t="str">
        <f t="shared" si="773"/>
        <v>25 år og derover</v>
      </c>
      <c r="G8221" s="40" t="s">
        <v>516</v>
      </c>
      <c r="H8221" s="41" t="s">
        <v>194</v>
      </c>
      <c r="I8221" s="42" t="s">
        <v>21</v>
      </c>
      <c r="J8221" s="43" t="s">
        <v>9</v>
      </c>
      <c r="K8221" s="44">
        <v>398</v>
      </c>
      <c r="L8221" s="45">
        <v>35593.006808318321</v>
      </c>
      <c r="M8221" s="46">
        <v>37642.498935643613</v>
      </c>
      <c r="N8221" s="45"/>
      <c r="O8221" s="46"/>
    </row>
    <row r="8222" spans="1:15" x14ac:dyDescent="0.2">
      <c r="A8222" s="11" t="str">
        <f t="shared" si="768"/>
        <v>5153005 - Region NordjyllandAlle uanset erf.</v>
      </c>
      <c r="B8222" s="12" t="str">
        <f t="shared" si="771"/>
        <v>515300</v>
      </c>
      <c r="C8222" s="14">
        <f t="shared" si="769"/>
        <v>0</v>
      </c>
      <c r="D8222" s="14">
        <f t="shared" si="770"/>
        <v>0</v>
      </c>
      <c r="E8222" s="19" t="str">
        <f t="shared" si="772"/>
        <v>515300 - Ejendomsinspektørarbejde</v>
      </c>
      <c r="F8222" s="19" t="str">
        <f t="shared" si="773"/>
        <v>Alle uanset erf.</v>
      </c>
      <c r="G8222" s="40" t="s">
        <v>516</v>
      </c>
      <c r="H8222" s="41" t="s">
        <v>194</v>
      </c>
      <c r="I8222" s="42" t="s">
        <v>21</v>
      </c>
      <c r="J8222" s="43" t="s">
        <v>10</v>
      </c>
      <c r="K8222" s="44">
        <v>604</v>
      </c>
      <c r="L8222" s="45">
        <v>35942.82840305609</v>
      </c>
      <c r="M8222" s="46">
        <v>38012.463717728388</v>
      </c>
      <c r="N8222" s="45"/>
      <c r="O8222" s="46"/>
    </row>
    <row r="8223" spans="1:15" x14ac:dyDescent="0.2">
      <c r="A8223" s="11" t="str">
        <f t="shared" si="768"/>
        <v>5153006 - Alle regionerUnder 1 år</v>
      </c>
      <c r="B8223" s="12" t="str">
        <f t="shared" si="771"/>
        <v>515300</v>
      </c>
      <c r="C8223" s="14">
        <f t="shared" si="769"/>
        <v>0</v>
      </c>
      <c r="D8223" s="14">
        <f t="shared" si="770"/>
        <v>0</v>
      </c>
      <c r="E8223" s="19" t="str">
        <f t="shared" si="772"/>
        <v>515300 - Ejendomsinspektørarbejde</v>
      </c>
      <c r="F8223" s="19" t="str">
        <f t="shared" si="773"/>
        <v>Under 1 år</v>
      </c>
      <c r="G8223" s="40" t="s">
        <v>516</v>
      </c>
      <c r="H8223" s="41" t="s">
        <v>194</v>
      </c>
      <c r="I8223" s="42" t="s">
        <v>11</v>
      </c>
      <c r="J8223" s="43" t="s">
        <v>13</v>
      </c>
      <c r="K8223" s="44">
        <v>94</v>
      </c>
      <c r="L8223" s="45">
        <v>31146.394593080695</v>
      </c>
      <c r="M8223" s="46">
        <v>32939.844942944568</v>
      </c>
      <c r="N8223" s="45"/>
      <c r="O8223" s="46"/>
    </row>
    <row r="8224" spans="1:15" x14ac:dyDescent="0.2">
      <c r="A8224" s="11" t="str">
        <f t="shared" si="768"/>
        <v>5153006 - Alle regioner1 år</v>
      </c>
      <c r="B8224" s="12" t="str">
        <f t="shared" si="771"/>
        <v>515300</v>
      </c>
      <c r="C8224" s="14">
        <f t="shared" si="769"/>
        <v>0</v>
      </c>
      <c r="D8224" s="14">
        <f t="shared" si="770"/>
        <v>0</v>
      </c>
      <c r="E8224" s="19" t="str">
        <f t="shared" si="772"/>
        <v>515300 - Ejendomsinspektørarbejde</v>
      </c>
      <c r="F8224" s="19" t="str">
        <f t="shared" si="773"/>
        <v>1 år</v>
      </c>
      <c r="G8224" s="40" t="s">
        <v>516</v>
      </c>
      <c r="H8224" s="41" t="s">
        <v>194</v>
      </c>
      <c r="I8224" s="42" t="s">
        <v>11</v>
      </c>
      <c r="J8224" s="43" t="s">
        <v>22</v>
      </c>
      <c r="K8224" s="44">
        <v>56</v>
      </c>
      <c r="L8224" s="45">
        <v>32779.677010136213</v>
      </c>
      <c r="M8224" s="46">
        <v>34667.173908904515</v>
      </c>
      <c r="N8224" s="45"/>
      <c r="O8224" s="46"/>
    </row>
    <row r="8225" spans="1:15" x14ac:dyDescent="0.2">
      <c r="A8225" s="11" t="str">
        <f t="shared" si="768"/>
        <v>5153006 - Alle regioner2 år</v>
      </c>
      <c r="B8225" s="12" t="str">
        <f t="shared" si="771"/>
        <v>515300</v>
      </c>
      <c r="C8225" s="14">
        <f t="shared" si="769"/>
        <v>0</v>
      </c>
      <c r="D8225" s="14">
        <f t="shared" si="770"/>
        <v>0</v>
      </c>
      <c r="E8225" s="19" t="str">
        <f t="shared" si="772"/>
        <v>515300 - Ejendomsinspektørarbejde</v>
      </c>
      <c r="F8225" s="19" t="str">
        <f t="shared" si="773"/>
        <v>2 år</v>
      </c>
      <c r="G8225" s="40" t="s">
        <v>516</v>
      </c>
      <c r="H8225" s="41" t="s">
        <v>194</v>
      </c>
      <c r="I8225" s="42" t="s">
        <v>11</v>
      </c>
      <c r="J8225" s="43" t="s">
        <v>23</v>
      </c>
      <c r="K8225" s="44">
        <v>94</v>
      </c>
      <c r="L8225" s="45">
        <v>34195.041719854904</v>
      </c>
      <c r="M8225" s="46">
        <v>36164.037179435567</v>
      </c>
      <c r="N8225" s="45"/>
      <c r="O8225" s="46"/>
    </row>
    <row r="8226" spans="1:15" x14ac:dyDescent="0.2">
      <c r="A8226" s="11" t="str">
        <f t="shared" si="768"/>
        <v>5153006 - Alle regioner3 år</v>
      </c>
      <c r="B8226" s="12" t="str">
        <f t="shared" si="771"/>
        <v>515300</v>
      </c>
      <c r="C8226" s="14">
        <f t="shared" si="769"/>
        <v>0</v>
      </c>
      <c r="D8226" s="14">
        <f t="shared" si="770"/>
        <v>0</v>
      </c>
      <c r="E8226" s="19" t="str">
        <f t="shared" si="772"/>
        <v>515300 - Ejendomsinspektørarbejde</v>
      </c>
      <c r="F8226" s="19" t="str">
        <f t="shared" si="773"/>
        <v>3 år</v>
      </c>
      <c r="G8226" s="40" t="s">
        <v>516</v>
      </c>
      <c r="H8226" s="41" t="s">
        <v>194</v>
      </c>
      <c r="I8226" s="42" t="s">
        <v>11</v>
      </c>
      <c r="J8226" s="43" t="s">
        <v>14</v>
      </c>
      <c r="K8226" s="44">
        <v>81</v>
      </c>
      <c r="L8226" s="45">
        <v>34313.140869761177</v>
      </c>
      <c r="M8226" s="46">
        <v>36288.936633662299</v>
      </c>
      <c r="N8226" s="45"/>
      <c r="O8226" s="46"/>
    </row>
    <row r="8227" spans="1:15" x14ac:dyDescent="0.2">
      <c r="A8227" s="11" t="str">
        <f t="shared" si="768"/>
        <v>5153006 - Alle regioner4 år</v>
      </c>
      <c r="B8227" s="12" t="str">
        <f t="shared" si="771"/>
        <v>515300</v>
      </c>
      <c r="C8227" s="14">
        <f t="shared" si="769"/>
        <v>0</v>
      </c>
      <c r="D8227" s="14">
        <f t="shared" si="770"/>
        <v>0</v>
      </c>
      <c r="E8227" s="19" t="str">
        <f t="shared" si="772"/>
        <v>515300 - Ejendomsinspektørarbejde</v>
      </c>
      <c r="F8227" s="19" t="str">
        <f t="shared" si="773"/>
        <v>4 år</v>
      </c>
      <c r="G8227" s="40" t="s">
        <v>516</v>
      </c>
      <c r="H8227" s="41" t="s">
        <v>194</v>
      </c>
      <c r="I8227" s="42" t="s">
        <v>11</v>
      </c>
      <c r="J8227" s="43" t="s">
        <v>24</v>
      </c>
      <c r="K8227" s="44">
        <v>107</v>
      </c>
      <c r="L8227" s="45">
        <v>34143.713394516228</v>
      </c>
      <c r="M8227" s="46">
        <v>36109.753301640842</v>
      </c>
      <c r="N8227" s="45"/>
      <c r="O8227" s="46"/>
    </row>
    <row r="8228" spans="1:15" x14ac:dyDescent="0.2">
      <c r="A8228" s="11" t="str">
        <f t="shared" si="768"/>
        <v>5153006 - Alle regioner5-9 år</v>
      </c>
      <c r="B8228" s="12" t="str">
        <f t="shared" si="771"/>
        <v>515300</v>
      </c>
      <c r="C8228" s="14">
        <f t="shared" si="769"/>
        <v>0</v>
      </c>
      <c r="D8228" s="14">
        <f t="shared" si="770"/>
        <v>0</v>
      </c>
      <c r="E8228" s="19" t="str">
        <f t="shared" si="772"/>
        <v>515300 - Ejendomsinspektørarbejde</v>
      </c>
      <c r="F8228" s="19" t="str">
        <f t="shared" si="773"/>
        <v>5-9 år</v>
      </c>
      <c r="G8228" s="40" t="s">
        <v>516</v>
      </c>
      <c r="H8228" s="41" t="s">
        <v>194</v>
      </c>
      <c r="I8228" s="42" t="s">
        <v>11</v>
      </c>
      <c r="J8228" s="43" t="s">
        <v>15</v>
      </c>
      <c r="K8228" s="44">
        <v>532</v>
      </c>
      <c r="L8228" s="45">
        <v>34271.428395274917</v>
      </c>
      <c r="M8228" s="46">
        <v>36244.822300054351</v>
      </c>
      <c r="N8228" s="45"/>
      <c r="O8228" s="46"/>
    </row>
    <row r="8229" spans="1:15" x14ac:dyDescent="0.2">
      <c r="A8229" s="11" t="str">
        <f t="shared" si="768"/>
        <v>5153006 - Alle regioner0-4 år</v>
      </c>
      <c r="B8229" s="12" t="str">
        <f t="shared" si="771"/>
        <v>515300</v>
      </c>
      <c r="C8229" s="14">
        <f t="shared" si="769"/>
        <v>0</v>
      </c>
      <c r="D8229" s="14">
        <f t="shared" si="770"/>
        <v>0</v>
      </c>
      <c r="E8229" s="19" t="str">
        <f t="shared" si="772"/>
        <v>515300 - Ejendomsinspektørarbejde</v>
      </c>
      <c r="F8229" s="19" t="str">
        <f t="shared" si="773"/>
        <v>0-4 år</v>
      </c>
      <c r="G8229" s="40" t="s">
        <v>516</v>
      </c>
      <c r="H8229" s="41" t="s">
        <v>194</v>
      </c>
      <c r="I8229" s="42" t="s">
        <v>11</v>
      </c>
      <c r="J8229" s="43" t="s">
        <v>16</v>
      </c>
      <c r="K8229" s="44">
        <v>432</v>
      </c>
      <c r="L8229" s="45">
        <v>33676.291779171523</v>
      </c>
      <c r="M8229" s="46">
        <v>35615.416935149944</v>
      </c>
      <c r="N8229" s="45"/>
      <c r="O8229" s="46"/>
    </row>
    <row r="8230" spans="1:15" x14ac:dyDescent="0.2">
      <c r="A8230" s="11" t="str">
        <f t="shared" si="768"/>
        <v>5153006 - Alle regioner10-14 år</v>
      </c>
      <c r="B8230" s="12" t="str">
        <f t="shared" si="771"/>
        <v>515300</v>
      </c>
      <c r="C8230" s="14">
        <f t="shared" si="769"/>
        <v>0</v>
      </c>
      <c r="D8230" s="14">
        <f t="shared" si="770"/>
        <v>0</v>
      </c>
      <c r="E8230" s="19" t="str">
        <f t="shared" si="772"/>
        <v>515300 - Ejendomsinspektørarbejde</v>
      </c>
      <c r="F8230" s="19" t="str">
        <f t="shared" si="773"/>
        <v>10-14 år</v>
      </c>
      <c r="G8230" s="40" t="s">
        <v>516</v>
      </c>
      <c r="H8230" s="41" t="s">
        <v>194</v>
      </c>
      <c r="I8230" s="42" t="s">
        <v>11</v>
      </c>
      <c r="J8230" s="43" t="s">
        <v>17</v>
      </c>
      <c r="K8230" s="44">
        <v>601</v>
      </c>
      <c r="L8230" s="45">
        <v>35425.954158388944</v>
      </c>
      <c r="M8230" s="46">
        <v>37458.784323769185</v>
      </c>
      <c r="N8230" s="45"/>
      <c r="O8230" s="46"/>
    </row>
    <row r="8231" spans="1:15" x14ac:dyDescent="0.2">
      <c r="A8231" s="11" t="str">
        <f t="shared" si="768"/>
        <v>5153006 - Alle regioner15-20 år</v>
      </c>
      <c r="B8231" s="12" t="str">
        <f t="shared" si="771"/>
        <v>515300</v>
      </c>
      <c r="C8231" s="14">
        <f t="shared" si="769"/>
        <v>0</v>
      </c>
      <c r="D8231" s="14">
        <f t="shared" si="770"/>
        <v>0</v>
      </c>
      <c r="E8231" s="19" t="str">
        <f t="shared" si="772"/>
        <v>515300 - Ejendomsinspektørarbejde</v>
      </c>
      <c r="F8231" s="19" t="str">
        <f t="shared" si="773"/>
        <v>15-20 år</v>
      </c>
      <c r="G8231" s="40" t="s">
        <v>516</v>
      </c>
      <c r="H8231" s="41" t="s">
        <v>194</v>
      </c>
      <c r="I8231" s="42" t="s">
        <v>11</v>
      </c>
      <c r="J8231" s="43" t="s">
        <v>18</v>
      </c>
      <c r="K8231" s="44">
        <v>614</v>
      </c>
      <c r="L8231" s="45">
        <v>34808.346027579115</v>
      </c>
      <c r="M8231" s="46">
        <v>36812.65635552998</v>
      </c>
      <c r="N8231" s="45"/>
      <c r="O8231" s="46"/>
    </row>
    <row r="8232" spans="1:15" x14ac:dyDescent="0.2">
      <c r="A8232" s="11" t="str">
        <f t="shared" si="768"/>
        <v>5153006 - Alle regioner20-24 år</v>
      </c>
      <c r="B8232" s="12" t="str">
        <f t="shared" si="771"/>
        <v>515300</v>
      </c>
      <c r="C8232" s="14">
        <f t="shared" si="769"/>
        <v>0</v>
      </c>
      <c r="D8232" s="14">
        <f t="shared" si="770"/>
        <v>0</v>
      </c>
      <c r="E8232" s="19" t="str">
        <f t="shared" si="772"/>
        <v>515300 - Ejendomsinspektørarbejde</v>
      </c>
      <c r="F8232" s="19" t="str">
        <f t="shared" si="773"/>
        <v>20-24 år</v>
      </c>
      <c r="G8232" s="40" t="s">
        <v>516</v>
      </c>
      <c r="H8232" s="41" t="s">
        <v>194</v>
      </c>
      <c r="I8232" s="42" t="s">
        <v>11</v>
      </c>
      <c r="J8232" s="43" t="s">
        <v>19</v>
      </c>
      <c r="K8232" s="44">
        <v>700</v>
      </c>
      <c r="L8232" s="45">
        <v>35599.979685635211</v>
      </c>
      <c r="M8232" s="46">
        <v>37578.287900371608</v>
      </c>
      <c r="N8232" s="45"/>
      <c r="O8232" s="46"/>
    </row>
    <row r="8233" spans="1:15" x14ac:dyDescent="0.2">
      <c r="A8233" s="11" t="str">
        <f t="shared" si="768"/>
        <v>5153006 - Alle regioner25 år og derover</v>
      </c>
      <c r="B8233" s="12" t="str">
        <f t="shared" si="771"/>
        <v>515300</v>
      </c>
      <c r="C8233" s="14">
        <f t="shared" si="769"/>
        <v>0</v>
      </c>
      <c r="D8233" s="14">
        <f t="shared" si="770"/>
        <v>0</v>
      </c>
      <c r="E8233" s="19" t="str">
        <f t="shared" si="772"/>
        <v>515300 - Ejendomsinspektørarbejde</v>
      </c>
      <c r="F8233" s="19" t="str">
        <f t="shared" si="773"/>
        <v>25 år og derover</v>
      </c>
      <c r="G8233" s="40" t="s">
        <v>516</v>
      </c>
      <c r="H8233" s="41" t="s">
        <v>194</v>
      </c>
      <c r="I8233" s="42" t="s">
        <v>11</v>
      </c>
      <c r="J8233" s="43" t="s">
        <v>9</v>
      </c>
      <c r="K8233" s="44">
        <v>4880</v>
      </c>
      <c r="L8233" s="45">
        <v>35268.312627927888</v>
      </c>
      <c r="M8233" s="46">
        <v>37274.285705004695</v>
      </c>
      <c r="N8233" s="45"/>
      <c r="O8233" s="46"/>
    </row>
    <row r="8234" spans="1:15" x14ac:dyDescent="0.2">
      <c r="A8234" s="11" t="str">
        <f t="shared" si="768"/>
        <v>5153006 - Alle regionerAlle uanset erf.</v>
      </c>
      <c r="B8234" s="12" t="str">
        <f t="shared" si="771"/>
        <v>515300</v>
      </c>
      <c r="C8234" s="14">
        <f t="shared" si="769"/>
        <v>0</v>
      </c>
      <c r="D8234" s="14">
        <f t="shared" si="770"/>
        <v>0</v>
      </c>
      <c r="E8234" s="19" t="str">
        <f t="shared" si="772"/>
        <v>515300 - Ejendomsinspektørarbejde</v>
      </c>
      <c r="F8234" s="19" t="str">
        <f t="shared" si="773"/>
        <v>Alle uanset erf.</v>
      </c>
      <c r="G8234" s="40" t="s">
        <v>516</v>
      </c>
      <c r="H8234" s="41" t="s">
        <v>194</v>
      </c>
      <c r="I8234" s="42" t="s">
        <v>11</v>
      </c>
      <c r="J8234" s="43" t="s">
        <v>10</v>
      </c>
      <c r="K8234" s="44">
        <v>7759</v>
      </c>
      <c r="L8234" s="45">
        <v>35137.180029800889</v>
      </c>
      <c r="M8234" s="46">
        <v>37124.295907476575</v>
      </c>
      <c r="N8234" s="45"/>
      <c r="O8234" s="46"/>
    </row>
    <row r="8235" spans="1:15" x14ac:dyDescent="0.2">
      <c r="A8235" s="11" t="str">
        <f t="shared" si="768"/>
        <v>5163001 - Region HovedstadenAlle uanset erf.</v>
      </c>
      <c r="B8235" s="12" t="str">
        <f t="shared" si="771"/>
        <v>516300</v>
      </c>
      <c r="C8235" s="14">
        <f t="shared" si="769"/>
        <v>0</v>
      </c>
      <c r="D8235" s="14">
        <f t="shared" si="770"/>
        <v>0</v>
      </c>
      <c r="E8235" s="19" t="str">
        <f t="shared" si="772"/>
        <v>516300 - Bedemandsarbejde</v>
      </c>
      <c r="F8235" s="19" t="str">
        <f t="shared" si="773"/>
        <v>Alle uanset erf.</v>
      </c>
      <c r="G8235" s="40" t="s">
        <v>516</v>
      </c>
      <c r="H8235" s="41" t="s">
        <v>391</v>
      </c>
      <c r="I8235" s="42" t="s">
        <v>8</v>
      </c>
      <c r="J8235" s="43" t="s">
        <v>10</v>
      </c>
      <c r="K8235" s="44">
        <v>49</v>
      </c>
      <c r="L8235" s="45">
        <v>32736.068677967818</v>
      </c>
      <c r="M8235" s="46">
        <v>34664.156349963137</v>
      </c>
      <c r="N8235" s="45"/>
      <c r="O8235" s="46"/>
    </row>
    <row r="8236" spans="1:15" x14ac:dyDescent="0.2">
      <c r="A8236" s="11" t="str">
        <f t="shared" si="768"/>
        <v>5163002 - Region SjællandAlle uanset erf.</v>
      </c>
      <c r="B8236" s="12" t="str">
        <f t="shared" si="771"/>
        <v>516300</v>
      </c>
      <c r="C8236" s="14">
        <f t="shared" si="769"/>
        <v>0</v>
      </c>
      <c r="D8236" s="14">
        <f t="shared" si="770"/>
        <v>0</v>
      </c>
      <c r="E8236" s="19" t="str">
        <f t="shared" si="772"/>
        <v>516300 - Bedemandsarbejde</v>
      </c>
      <c r="F8236" s="19" t="str">
        <f t="shared" si="773"/>
        <v>Alle uanset erf.</v>
      </c>
      <c r="G8236" s="40" t="s">
        <v>516</v>
      </c>
      <c r="H8236" s="41" t="s">
        <v>391</v>
      </c>
      <c r="I8236" s="42" t="s">
        <v>20</v>
      </c>
      <c r="J8236" s="43" t="s">
        <v>10</v>
      </c>
      <c r="K8236" s="44">
        <v>12</v>
      </c>
      <c r="L8236" s="45">
        <v>29540.518258217628</v>
      </c>
      <c r="M8236" s="46">
        <v>31280.394528588338</v>
      </c>
      <c r="N8236" s="45"/>
      <c r="O8236" s="46"/>
    </row>
    <row r="8237" spans="1:15" x14ac:dyDescent="0.2">
      <c r="A8237" s="11" t="str">
        <f t="shared" si="768"/>
        <v>5163003 - Region SyddanmarkAlle uanset erf.</v>
      </c>
      <c r="B8237" s="12" t="str">
        <f t="shared" si="771"/>
        <v>516300</v>
      </c>
      <c r="C8237" s="14">
        <f t="shared" si="769"/>
        <v>0</v>
      </c>
      <c r="D8237" s="14">
        <f t="shared" si="770"/>
        <v>0</v>
      </c>
      <c r="E8237" s="19" t="str">
        <f t="shared" si="772"/>
        <v>516300 - Bedemandsarbejde</v>
      </c>
      <c r="F8237" s="19" t="str">
        <f t="shared" si="773"/>
        <v>Alle uanset erf.</v>
      </c>
      <c r="G8237" s="40" t="s">
        <v>516</v>
      </c>
      <c r="H8237" s="41" t="s">
        <v>391</v>
      </c>
      <c r="I8237" s="42" t="s">
        <v>544</v>
      </c>
      <c r="J8237" s="43" t="s">
        <v>10</v>
      </c>
      <c r="K8237" s="44">
        <v>23</v>
      </c>
      <c r="L8237" s="45">
        <v>28870.763939624991</v>
      </c>
      <c r="M8237" s="46">
        <v>30571.193046756667</v>
      </c>
      <c r="N8237" s="45"/>
      <c r="O8237" s="46"/>
    </row>
    <row r="8238" spans="1:15" x14ac:dyDescent="0.2">
      <c r="A8238" s="11" t="str">
        <f t="shared" si="768"/>
        <v>5163005 - Region NordjyllandAlle uanset erf.</v>
      </c>
      <c r="B8238" s="12" t="str">
        <f t="shared" si="771"/>
        <v>516300</v>
      </c>
      <c r="C8238" s="14">
        <f t="shared" si="769"/>
        <v>0</v>
      </c>
      <c r="D8238" s="14">
        <f t="shared" si="770"/>
        <v>0</v>
      </c>
      <c r="E8238" s="19" t="str">
        <f t="shared" si="772"/>
        <v>516300 - Bedemandsarbejde</v>
      </c>
      <c r="F8238" s="19" t="str">
        <f t="shared" si="773"/>
        <v>Alle uanset erf.</v>
      </c>
      <c r="G8238" s="40" t="s">
        <v>516</v>
      </c>
      <c r="H8238" s="41" t="s">
        <v>391</v>
      </c>
      <c r="I8238" s="42" t="s">
        <v>21</v>
      </c>
      <c r="J8238" s="43" t="s">
        <v>10</v>
      </c>
      <c r="K8238" s="44">
        <v>12</v>
      </c>
      <c r="L8238" s="45">
        <v>30915.700004358863</v>
      </c>
      <c r="M8238" s="46">
        <v>32569.186988390167</v>
      </c>
      <c r="N8238" s="45"/>
      <c r="O8238" s="46"/>
    </row>
    <row r="8239" spans="1:15" x14ac:dyDescent="0.2">
      <c r="A8239" s="11" t="str">
        <f t="shared" si="768"/>
        <v>5163006 - Alle regioner25 år og derover</v>
      </c>
      <c r="B8239" s="12" t="str">
        <f t="shared" si="771"/>
        <v>516300</v>
      </c>
      <c r="C8239" s="14">
        <f t="shared" si="769"/>
        <v>0</v>
      </c>
      <c r="D8239" s="14">
        <f t="shared" si="770"/>
        <v>0</v>
      </c>
      <c r="E8239" s="19" t="str">
        <f t="shared" si="772"/>
        <v>516300 - Bedemandsarbejde</v>
      </c>
      <c r="F8239" s="19" t="str">
        <f t="shared" si="773"/>
        <v>25 år og derover</v>
      </c>
      <c r="G8239" s="40" t="s">
        <v>516</v>
      </c>
      <c r="H8239" s="41" t="s">
        <v>391</v>
      </c>
      <c r="I8239" s="42" t="s">
        <v>11</v>
      </c>
      <c r="J8239" s="43" t="s">
        <v>9</v>
      </c>
      <c r="K8239" s="44">
        <v>78</v>
      </c>
      <c r="L8239" s="45">
        <v>30592.556012754496</v>
      </c>
      <c r="M8239" s="46">
        <v>32228.760050450754</v>
      </c>
      <c r="N8239" s="45"/>
      <c r="O8239" s="46"/>
    </row>
    <row r="8240" spans="1:15" x14ac:dyDescent="0.2">
      <c r="A8240" s="11" t="str">
        <f t="shared" si="768"/>
        <v>5163006 - Alle regionerAlle uanset erf.</v>
      </c>
      <c r="B8240" s="12" t="str">
        <f t="shared" si="771"/>
        <v>516300</v>
      </c>
      <c r="C8240" s="14">
        <f t="shared" si="769"/>
        <v>0</v>
      </c>
      <c r="D8240" s="14">
        <f t="shared" si="770"/>
        <v>0</v>
      </c>
      <c r="E8240" s="19" t="str">
        <f t="shared" si="772"/>
        <v>516300 - Bedemandsarbejde</v>
      </c>
      <c r="F8240" s="19" t="str">
        <f t="shared" si="773"/>
        <v>Alle uanset erf.</v>
      </c>
      <c r="G8240" s="40" t="s">
        <v>516</v>
      </c>
      <c r="H8240" s="41" t="s">
        <v>391</v>
      </c>
      <c r="I8240" s="42" t="s">
        <v>11</v>
      </c>
      <c r="J8240" s="43" t="s">
        <v>10</v>
      </c>
      <c r="K8240" s="44">
        <v>105</v>
      </c>
      <c r="L8240" s="45">
        <v>31780.08292885256</v>
      </c>
      <c r="M8240" s="46">
        <v>33651.864990189359</v>
      </c>
      <c r="N8240" s="45"/>
      <c r="O8240" s="46"/>
    </row>
    <row r="8241" spans="1:15" x14ac:dyDescent="0.2">
      <c r="A8241" s="11" t="str">
        <f t="shared" si="768"/>
        <v>5164001 - Region HovedstadenAlle uanset erf.</v>
      </c>
      <c r="B8241" s="12" t="str">
        <f t="shared" si="771"/>
        <v>516400</v>
      </c>
      <c r="C8241" s="14">
        <f t="shared" si="769"/>
        <v>0</v>
      </c>
      <c r="D8241" s="14">
        <f t="shared" si="770"/>
        <v>0</v>
      </c>
      <c r="E8241" s="19" t="str">
        <f t="shared" si="772"/>
        <v>516400 - Arbejde med kæledyr</v>
      </c>
      <c r="F8241" s="19" t="str">
        <f t="shared" si="773"/>
        <v>Alle uanset erf.</v>
      </c>
      <c r="G8241" s="40" t="s">
        <v>516</v>
      </c>
      <c r="H8241" s="41" t="s">
        <v>392</v>
      </c>
      <c r="I8241" s="42" t="s">
        <v>8</v>
      </c>
      <c r="J8241" s="43" t="s">
        <v>10</v>
      </c>
      <c r="K8241" s="44">
        <v>22</v>
      </c>
      <c r="L8241" s="45">
        <v>36666.012852664709</v>
      </c>
      <c r="M8241" s="46">
        <v>38825.566220477151</v>
      </c>
      <c r="N8241" s="45"/>
      <c r="O8241" s="46"/>
    </row>
    <row r="8242" spans="1:15" x14ac:dyDescent="0.2">
      <c r="A8242" s="11" t="str">
        <f t="shared" si="768"/>
        <v>5164002 - Region SjællandAlle uanset erf.</v>
      </c>
      <c r="B8242" s="12" t="str">
        <f t="shared" si="771"/>
        <v>516400</v>
      </c>
      <c r="C8242" s="14">
        <f t="shared" si="769"/>
        <v>0</v>
      </c>
      <c r="D8242" s="14">
        <f t="shared" si="770"/>
        <v>0</v>
      </c>
      <c r="E8242" s="19" t="str">
        <f t="shared" si="772"/>
        <v>516400 - Arbejde med kæledyr</v>
      </c>
      <c r="F8242" s="19" t="str">
        <f t="shared" si="773"/>
        <v>Alle uanset erf.</v>
      </c>
      <c r="G8242" s="40" t="s">
        <v>516</v>
      </c>
      <c r="H8242" s="41" t="s">
        <v>392</v>
      </c>
      <c r="I8242" s="42" t="s">
        <v>20</v>
      </c>
      <c r="J8242" s="43" t="s">
        <v>10</v>
      </c>
      <c r="K8242" s="44">
        <v>53</v>
      </c>
      <c r="L8242" s="45">
        <v>24317.249788391768</v>
      </c>
      <c r="M8242" s="46">
        <v>25749.486200010255</v>
      </c>
      <c r="N8242" s="45"/>
      <c r="O8242" s="46"/>
    </row>
    <row r="8243" spans="1:15" x14ac:dyDescent="0.2">
      <c r="A8243" s="11" t="str">
        <f t="shared" si="768"/>
        <v>5164003 - Region SyddanmarkAlle uanset erf.</v>
      </c>
      <c r="B8243" s="12" t="str">
        <f t="shared" si="771"/>
        <v>516400</v>
      </c>
      <c r="C8243" s="14">
        <f t="shared" si="769"/>
        <v>0</v>
      </c>
      <c r="D8243" s="14">
        <f t="shared" si="770"/>
        <v>0</v>
      </c>
      <c r="E8243" s="19" t="str">
        <f t="shared" si="772"/>
        <v>516400 - Arbejde med kæledyr</v>
      </c>
      <c r="F8243" s="19" t="str">
        <f t="shared" si="773"/>
        <v>Alle uanset erf.</v>
      </c>
      <c r="G8243" s="40" t="s">
        <v>516</v>
      </c>
      <c r="H8243" s="41" t="s">
        <v>392</v>
      </c>
      <c r="I8243" s="42" t="s">
        <v>544</v>
      </c>
      <c r="J8243" s="43" t="s">
        <v>10</v>
      </c>
      <c r="K8243" s="44">
        <v>46</v>
      </c>
      <c r="L8243" s="45">
        <v>23443.431460648593</v>
      </c>
      <c r="M8243" s="46">
        <v>24824.201755127026</v>
      </c>
      <c r="N8243" s="45"/>
      <c r="O8243" s="46"/>
    </row>
    <row r="8244" spans="1:15" x14ac:dyDescent="0.2">
      <c r="A8244" s="11" t="str">
        <f t="shared" si="768"/>
        <v>5164004 - Region MidtjyllandAlle uanset erf.</v>
      </c>
      <c r="B8244" s="12" t="str">
        <f t="shared" si="771"/>
        <v>516400</v>
      </c>
      <c r="C8244" s="14">
        <f t="shared" si="769"/>
        <v>0</v>
      </c>
      <c r="D8244" s="14">
        <f t="shared" si="770"/>
        <v>0</v>
      </c>
      <c r="E8244" s="19" t="str">
        <f t="shared" si="772"/>
        <v>516400 - Arbejde med kæledyr</v>
      </c>
      <c r="F8244" s="19" t="str">
        <f t="shared" si="773"/>
        <v>Alle uanset erf.</v>
      </c>
      <c r="G8244" s="40" t="s">
        <v>516</v>
      </c>
      <c r="H8244" s="41" t="s">
        <v>392</v>
      </c>
      <c r="I8244" s="42" t="s">
        <v>517</v>
      </c>
      <c r="J8244" s="43" t="s">
        <v>10</v>
      </c>
      <c r="K8244" s="44">
        <v>27</v>
      </c>
      <c r="L8244" s="45">
        <v>23464.080136430697</v>
      </c>
      <c r="M8244" s="46">
        <v>24846.066595794724</v>
      </c>
      <c r="N8244" s="45"/>
      <c r="O8244" s="46"/>
    </row>
    <row r="8245" spans="1:15" x14ac:dyDescent="0.2">
      <c r="A8245" s="11" t="str">
        <f t="shared" si="768"/>
        <v>5164005 - Region NordjyllandAlle uanset erf.</v>
      </c>
      <c r="B8245" s="12" t="str">
        <f t="shared" si="771"/>
        <v>516400</v>
      </c>
      <c r="C8245" s="14">
        <f t="shared" si="769"/>
        <v>0</v>
      </c>
      <c r="D8245" s="14">
        <f t="shared" si="770"/>
        <v>0</v>
      </c>
      <c r="E8245" s="19" t="str">
        <f t="shared" si="772"/>
        <v>516400 - Arbejde med kæledyr</v>
      </c>
      <c r="F8245" s="19" t="str">
        <f t="shared" si="773"/>
        <v>Alle uanset erf.</v>
      </c>
      <c r="G8245" s="40" t="s">
        <v>516</v>
      </c>
      <c r="H8245" s="41" t="s">
        <v>392</v>
      </c>
      <c r="I8245" s="42" t="s">
        <v>21</v>
      </c>
      <c r="J8245" s="43" t="s">
        <v>10</v>
      </c>
      <c r="K8245" s="44">
        <v>25</v>
      </c>
      <c r="L8245" s="45">
        <v>22621.142617261623</v>
      </c>
      <c r="M8245" s="46">
        <v>23953.481776121724</v>
      </c>
      <c r="N8245" s="45"/>
      <c r="O8245" s="46"/>
    </row>
    <row r="8246" spans="1:15" x14ac:dyDescent="0.2">
      <c r="A8246" s="11" t="str">
        <f t="shared" si="768"/>
        <v>5164006 - Alle regionerUnder 1 år</v>
      </c>
      <c r="B8246" s="12" t="str">
        <f t="shared" si="771"/>
        <v>516400</v>
      </c>
      <c r="C8246" s="14">
        <f t="shared" si="769"/>
        <v>0</v>
      </c>
      <c r="D8246" s="14">
        <f t="shared" si="770"/>
        <v>0</v>
      </c>
      <c r="E8246" s="19" t="str">
        <f t="shared" si="772"/>
        <v>516400 - Arbejde med kæledyr</v>
      </c>
      <c r="F8246" s="19" t="str">
        <f t="shared" si="773"/>
        <v>Under 1 år</v>
      </c>
      <c r="G8246" s="40" t="s">
        <v>516</v>
      </c>
      <c r="H8246" s="41" t="s">
        <v>392</v>
      </c>
      <c r="I8246" s="42" t="s">
        <v>11</v>
      </c>
      <c r="J8246" s="43" t="s">
        <v>13</v>
      </c>
      <c r="K8246" s="44">
        <v>19</v>
      </c>
      <c r="L8246" s="45">
        <v>23444.080296483717</v>
      </c>
      <c r="M8246" s="46">
        <v>24824.888806069383</v>
      </c>
      <c r="N8246" s="45"/>
      <c r="O8246" s="46"/>
    </row>
    <row r="8247" spans="1:15" x14ac:dyDescent="0.2">
      <c r="A8247" s="11" t="str">
        <f t="shared" si="768"/>
        <v>5164006 - Alle regioner1 år</v>
      </c>
      <c r="B8247" s="12" t="str">
        <f t="shared" si="771"/>
        <v>516400</v>
      </c>
      <c r="C8247" s="14">
        <f t="shared" si="769"/>
        <v>0</v>
      </c>
      <c r="D8247" s="14">
        <f t="shared" si="770"/>
        <v>0</v>
      </c>
      <c r="E8247" s="19" t="str">
        <f t="shared" si="772"/>
        <v>516400 - Arbejde med kæledyr</v>
      </c>
      <c r="F8247" s="19" t="str">
        <f t="shared" si="773"/>
        <v>1 år</v>
      </c>
      <c r="G8247" s="40" t="s">
        <v>516</v>
      </c>
      <c r="H8247" s="41" t="s">
        <v>392</v>
      </c>
      <c r="I8247" s="42" t="s">
        <v>11</v>
      </c>
      <c r="J8247" s="43" t="s">
        <v>22</v>
      </c>
      <c r="K8247" s="44">
        <v>11</v>
      </c>
      <c r="L8247" s="45">
        <v>22623.125303401634</v>
      </c>
      <c r="M8247" s="46">
        <v>23955.581238431212</v>
      </c>
      <c r="N8247" s="45"/>
      <c r="O8247" s="46"/>
    </row>
    <row r="8248" spans="1:15" x14ac:dyDescent="0.2">
      <c r="A8248" s="11" t="str">
        <f t="shared" si="768"/>
        <v>5164006 - Alle regioner2 år</v>
      </c>
      <c r="B8248" s="12" t="str">
        <f t="shared" si="771"/>
        <v>516400</v>
      </c>
      <c r="C8248" s="14">
        <f t="shared" si="769"/>
        <v>0</v>
      </c>
      <c r="D8248" s="14">
        <f t="shared" si="770"/>
        <v>0</v>
      </c>
      <c r="E8248" s="19" t="str">
        <f t="shared" si="772"/>
        <v>516400 - Arbejde med kæledyr</v>
      </c>
      <c r="F8248" s="19" t="str">
        <f t="shared" si="773"/>
        <v>2 år</v>
      </c>
      <c r="G8248" s="40" t="s">
        <v>516</v>
      </c>
      <c r="H8248" s="41" t="s">
        <v>392</v>
      </c>
      <c r="I8248" s="42" t="s">
        <v>11</v>
      </c>
      <c r="J8248" s="43" t="s">
        <v>23</v>
      </c>
      <c r="K8248" s="44">
        <v>18</v>
      </c>
      <c r="L8248" s="45">
        <v>23443.431460648593</v>
      </c>
      <c r="M8248" s="46">
        <v>24824.201755127026</v>
      </c>
      <c r="N8248" s="45"/>
      <c r="O8248" s="46"/>
    </row>
    <row r="8249" spans="1:15" x14ac:dyDescent="0.2">
      <c r="A8249" s="11" t="str">
        <f t="shared" si="768"/>
        <v>5164006 - Alle regioner3 år</v>
      </c>
      <c r="B8249" s="12" t="str">
        <f t="shared" si="771"/>
        <v>516400</v>
      </c>
      <c r="C8249" s="14">
        <f t="shared" si="769"/>
        <v>0</v>
      </c>
      <c r="D8249" s="14">
        <f t="shared" si="770"/>
        <v>0</v>
      </c>
      <c r="E8249" s="19" t="str">
        <f t="shared" si="772"/>
        <v>516400 - Arbejde med kæledyr</v>
      </c>
      <c r="F8249" s="19" t="str">
        <f t="shared" si="773"/>
        <v>3 år</v>
      </c>
      <c r="G8249" s="40" t="s">
        <v>516</v>
      </c>
      <c r="H8249" s="41" t="s">
        <v>392</v>
      </c>
      <c r="I8249" s="42" t="s">
        <v>11</v>
      </c>
      <c r="J8249" s="43" t="s">
        <v>14</v>
      </c>
      <c r="K8249" s="44">
        <v>12</v>
      </c>
      <c r="L8249" s="45">
        <v>23464.080136430697</v>
      </c>
      <c r="M8249" s="46">
        <v>24846.066595794724</v>
      </c>
      <c r="N8249" s="45"/>
      <c r="O8249" s="46"/>
    </row>
    <row r="8250" spans="1:15" x14ac:dyDescent="0.2">
      <c r="A8250" s="11" t="str">
        <f t="shared" si="768"/>
        <v>5164006 - Alle regioner4 år</v>
      </c>
      <c r="B8250" s="12" t="str">
        <f t="shared" si="771"/>
        <v>516400</v>
      </c>
      <c r="C8250" s="14">
        <f t="shared" si="769"/>
        <v>0</v>
      </c>
      <c r="D8250" s="14">
        <f t="shared" si="770"/>
        <v>0</v>
      </c>
      <c r="E8250" s="19" t="str">
        <f t="shared" si="772"/>
        <v>516400 - Arbejde med kæledyr</v>
      </c>
      <c r="F8250" s="19" t="str">
        <f t="shared" si="773"/>
        <v>4 år</v>
      </c>
      <c r="G8250" s="40" t="s">
        <v>516</v>
      </c>
      <c r="H8250" s="41" t="s">
        <v>392</v>
      </c>
      <c r="I8250" s="42" t="s">
        <v>11</v>
      </c>
      <c r="J8250" s="43" t="s">
        <v>24</v>
      </c>
      <c r="K8250" s="44">
        <v>15</v>
      </c>
      <c r="L8250" s="45">
        <v>23535.459785587678</v>
      </c>
      <c r="M8250" s="46">
        <v>24921.650360690976</v>
      </c>
      <c r="N8250" s="45"/>
      <c r="O8250" s="46"/>
    </row>
    <row r="8251" spans="1:15" x14ac:dyDescent="0.2">
      <c r="A8251" s="11" t="str">
        <f t="shared" si="768"/>
        <v>5164006 - Alle regioner5-9 år</v>
      </c>
      <c r="B8251" s="12" t="str">
        <f t="shared" si="771"/>
        <v>516400</v>
      </c>
      <c r="C8251" s="14">
        <f t="shared" si="769"/>
        <v>0</v>
      </c>
      <c r="D8251" s="14">
        <f t="shared" si="770"/>
        <v>0</v>
      </c>
      <c r="E8251" s="19" t="str">
        <f t="shared" si="772"/>
        <v>516400 - Arbejde med kæledyr</v>
      </c>
      <c r="F8251" s="19" t="str">
        <f t="shared" si="773"/>
        <v>5-9 år</v>
      </c>
      <c r="G8251" s="40" t="s">
        <v>516</v>
      </c>
      <c r="H8251" s="41" t="s">
        <v>392</v>
      </c>
      <c r="I8251" s="42" t="s">
        <v>11</v>
      </c>
      <c r="J8251" s="43" t="s">
        <v>15</v>
      </c>
      <c r="K8251" s="44">
        <v>25</v>
      </c>
      <c r="L8251" s="45">
        <v>23318.150662972039</v>
      </c>
      <c r="M8251" s="46">
        <v>24691.542174007838</v>
      </c>
      <c r="N8251" s="45"/>
      <c r="O8251" s="46"/>
    </row>
    <row r="8252" spans="1:15" x14ac:dyDescent="0.2">
      <c r="A8252" s="11" t="str">
        <f t="shared" si="768"/>
        <v>5164006 - Alle regioner0-4 år</v>
      </c>
      <c r="B8252" s="12" t="str">
        <f t="shared" si="771"/>
        <v>516400</v>
      </c>
      <c r="C8252" s="14">
        <f t="shared" si="769"/>
        <v>0</v>
      </c>
      <c r="D8252" s="14">
        <f t="shared" si="770"/>
        <v>0</v>
      </c>
      <c r="E8252" s="19" t="str">
        <f t="shared" si="772"/>
        <v>516400 - Arbejde med kæledyr</v>
      </c>
      <c r="F8252" s="19" t="str">
        <f t="shared" si="773"/>
        <v>0-4 år</v>
      </c>
      <c r="G8252" s="40" t="s">
        <v>516</v>
      </c>
      <c r="H8252" s="41" t="s">
        <v>392</v>
      </c>
      <c r="I8252" s="42" t="s">
        <v>11</v>
      </c>
      <c r="J8252" s="43" t="s">
        <v>16</v>
      </c>
      <c r="K8252" s="44">
        <v>75</v>
      </c>
      <c r="L8252" s="45">
        <v>23443.983723938505</v>
      </c>
      <c r="M8252" s="46">
        <v>24824.786545598239</v>
      </c>
      <c r="N8252" s="45"/>
      <c r="O8252" s="46"/>
    </row>
    <row r="8253" spans="1:15" x14ac:dyDescent="0.2">
      <c r="A8253" s="11" t="str">
        <f t="shared" si="768"/>
        <v>5164006 - Alle regioner10-14 år</v>
      </c>
      <c r="B8253" s="12" t="str">
        <f t="shared" si="771"/>
        <v>516400</v>
      </c>
      <c r="C8253" s="14">
        <f t="shared" si="769"/>
        <v>0</v>
      </c>
      <c r="D8253" s="14">
        <f t="shared" si="770"/>
        <v>0</v>
      </c>
      <c r="E8253" s="19" t="str">
        <f t="shared" si="772"/>
        <v>516400 - Arbejde med kæledyr</v>
      </c>
      <c r="F8253" s="19" t="str">
        <f t="shared" si="773"/>
        <v>10-14 år</v>
      </c>
      <c r="G8253" s="40" t="s">
        <v>516</v>
      </c>
      <c r="H8253" s="41" t="s">
        <v>392</v>
      </c>
      <c r="I8253" s="42" t="s">
        <v>11</v>
      </c>
      <c r="J8253" s="43" t="s">
        <v>17</v>
      </c>
      <c r="K8253" s="44">
        <v>18</v>
      </c>
      <c r="L8253" s="45">
        <v>23531.787278909578</v>
      </c>
      <c r="M8253" s="46">
        <v>24917.761550860501</v>
      </c>
      <c r="N8253" s="45"/>
      <c r="O8253" s="46"/>
    </row>
    <row r="8254" spans="1:15" x14ac:dyDescent="0.2">
      <c r="A8254" s="11" t="str">
        <f t="shared" si="768"/>
        <v>5164006 - Alle regioner15-20 år</v>
      </c>
      <c r="B8254" s="12" t="str">
        <f t="shared" si="771"/>
        <v>516400</v>
      </c>
      <c r="C8254" s="14">
        <f t="shared" si="769"/>
        <v>0</v>
      </c>
      <c r="D8254" s="14">
        <f t="shared" si="770"/>
        <v>0</v>
      </c>
      <c r="E8254" s="19" t="str">
        <f t="shared" si="772"/>
        <v>516400 - Arbejde med kæledyr</v>
      </c>
      <c r="F8254" s="19" t="str">
        <f t="shared" si="773"/>
        <v>15-20 år</v>
      </c>
      <c r="G8254" s="40" t="s">
        <v>516</v>
      </c>
      <c r="H8254" s="41" t="s">
        <v>392</v>
      </c>
      <c r="I8254" s="42" t="s">
        <v>11</v>
      </c>
      <c r="J8254" s="43" t="s">
        <v>18</v>
      </c>
      <c r="K8254" s="44">
        <v>17</v>
      </c>
      <c r="L8254" s="45">
        <v>26245.653134404551</v>
      </c>
      <c r="M8254" s="46">
        <v>27649.368587686207</v>
      </c>
      <c r="N8254" s="45"/>
      <c r="O8254" s="46"/>
    </row>
    <row r="8255" spans="1:15" x14ac:dyDescent="0.2">
      <c r="A8255" s="11" t="str">
        <f t="shared" si="768"/>
        <v>5164006 - Alle regioner20-24 år</v>
      </c>
      <c r="B8255" s="12" t="str">
        <f t="shared" si="771"/>
        <v>516400</v>
      </c>
      <c r="C8255" s="14">
        <f t="shared" si="769"/>
        <v>0</v>
      </c>
      <c r="D8255" s="14">
        <f t="shared" si="770"/>
        <v>0</v>
      </c>
      <c r="E8255" s="19" t="str">
        <f t="shared" si="772"/>
        <v>516400 - Arbejde med kæledyr</v>
      </c>
      <c r="F8255" s="19" t="str">
        <f t="shared" si="773"/>
        <v>20-24 år</v>
      </c>
      <c r="G8255" s="40" t="s">
        <v>516</v>
      </c>
      <c r="H8255" s="41" t="s">
        <v>392</v>
      </c>
      <c r="I8255" s="42" t="s">
        <v>11</v>
      </c>
      <c r="J8255" s="43" t="s">
        <v>19</v>
      </c>
      <c r="K8255" s="44">
        <v>13</v>
      </c>
      <c r="L8255" s="45">
        <v>33748.202011343412</v>
      </c>
      <c r="M8255" s="46">
        <v>35735.902272183601</v>
      </c>
      <c r="N8255" s="45"/>
      <c r="O8255" s="46"/>
    </row>
    <row r="8256" spans="1:15" x14ac:dyDescent="0.2">
      <c r="A8256" s="11" t="str">
        <f t="shared" si="768"/>
        <v>5164006 - Alle regioner25 år og derover</v>
      </c>
      <c r="B8256" s="12" t="str">
        <f t="shared" si="771"/>
        <v>516400</v>
      </c>
      <c r="C8256" s="14">
        <f t="shared" si="769"/>
        <v>0</v>
      </c>
      <c r="D8256" s="14">
        <f t="shared" si="770"/>
        <v>0</v>
      </c>
      <c r="E8256" s="19" t="str">
        <f t="shared" si="772"/>
        <v>516400 - Arbejde med kæledyr</v>
      </c>
      <c r="F8256" s="19" t="str">
        <f t="shared" si="773"/>
        <v>25 år og derover</v>
      </c>
      <c r="G8256" s="40" t="s">
        <v>516</v>
      </c>
      <c r="H8256" s="41" t="s">
        <v>392</v>
      </c>
      <c r="I8256" s="42" t="s">
        <v>11</v>
      </c>
      <c r="J8256" s="43" t="s">
        <v>9</v>
      </c>
      <c r="K8256" s="44">
        <v>25</v>
      </c>
      <c r="L8256" s="45">
        <v>24497.038009936638</v>
      </c>
      <c r="M8256" s="46">
        <v>25939.863581082518</v>
      </c>
      <c r="N8256" s="45"/>
      <c r="O8256" s="46"/>
    </row>
    <row r="8257" spans="1:15" x14ac:dyDescent="0.2">
      <c r="A8257" s="11" t="str">
        <f t="shared" si="768"/>
        <v>5164006 - Alle regionerAlle uanset erf.</v>
      </c>
      <c r="B8257" s="12" t="str">
        <f t="shared" si="771"/>
        <v>516400</v>
      </c>
      <c r="C8257" s="14">
        <f t="shared" si="769"/>
        <v>0</v>
      </c>
      <c r="D8257" s="14">
        <f t="shared" si="770"/>
        <v>0</v>
      </c>
      <c r="E8257" s="19" t="str">
        <f t="shared" si="772"/>
        <v>516400 - Arbejde med kæledyr</v>
      </c>
      <c r="F8257" s="19" t="str">
        <f t="shared" si="773"/>
        <v>Alle uanset erf.</v>
      </c>
      <c r="G8257" s="40" t="s">
        <v>516</v>
      </c>
      <c r="H8257" s="41" t="s">
        <v>392</v>
      </c>
      <c r="I8257" s="42" t="s">
        <v>11</v>
      </c>
      <c r="J8257" s="43" t="s">
        <v>10</v>
      </c>
      <c r="K8257" s="44">
        <v>173</v>
      </c>
      <c r="L8257" s="45">
        <v>23485.216790132967</v>
      </c>
      <c r="M8257" s="46">
        <v>24868.448155286736</v>
      </c>
      <c r="N8257" s="45"/>
      <c r="O8257" s="46"/>
    </row>
    <row r="8258" spans="1:15" x14ac:dyDescent="0.2">
      <c r="A8258" s="11" t="str">
        <f t="shared" ref="A8258:A8321" si="774">B8258&amp;I8258&amp;F8258</f>
        <v>5165006 - Alle regioner25 år og derover</v>
      </c>
      <c r="B8258" s="12" t="str">
        <f t="shared" si="771"/>
        <v>516500</v>
      </c>
      <c r="C8258" s="14">
        <f t="shared" ref="C8258:C8321" si="775">N8258*1.2</f>
        <v>0</v>
      </c>
      <c r="D8258" s="14">
        <f t="shared" ref="D8258:D8321" si="776">O8258*1.2</f>
        <v>0</v>
      </c>
      <c r="E8258" s="19" t="str">
        <f t="shared" si="772"/>
        <v>516500 - Kørelærerarbejde</v>
      </c>
      <c r="F8258" s="19" t="str">
        <f t="shared" si="773"/>
        <v>25 år og derover</v>
      </c>
      <c r="G8258" s="40" t="s">
        <v>516</v>
      </c>
      <c r="H8258" s="41" t="s">
        <v>393</v>
      </c>
      <c r="I8258" s="42" t="s">
        <v>11</v>
      </c>
      <c r="J8258" s="43" t="s">
        <v>9</v>
      </c>
      <c r="K8258" s="44">
        <v>16</v>
      </c>
      <c r="L8258" s="45">
        <v>51121.629105512417</v>
      </c>
      <c r="M8258" s="46">
        <v>54284.083055136951</v>
      </c>
      <c r="N8258" s="45"/>
      <c r="O8258" s="46"/>
    </row>
    <row r="8259" spans="1:15" x14ac:dyDescent="0.2">
      <c r="A8259" s="11" t="str">
        <f t="shared" si="774"/>
        <v>5165006 - Alle regionerAlle uanset erf.</v>
      </c>
      <c r="B8259" s="12" t="str">
        <f t="shared" ref="B8259:B8322" si="777">LEFT(E8259,6)</f>
        <v>516500</v>
      </c>
      <c r="C8259" s="14">
        <f t="shared" si="775"/>
        <v>0</v>
      </c>
      <c r="D8259" s="14">
        <f t="shared" si="776"/>
        <v>0</v>
      </c>
      <c r="E8259" s="19" t="str">
        <f t="shared" ref="E8259:E8322" si="778">TRIM(H8259)</f>
        <v>516500 - Kørelærerarbejde</v>
      </c>
      <c r="F8259" s="19" t="str">
        <f t="shared" ref="F8259:F8322" si="779">MID(J8259,6,30)</f>
        <v>Alle uanset erf.</v>
      </c>
      <c r="G8259" s="40" t="s">
        <v>516</v>
      </c>
      <c r="H8259" s="41" t="s">
        <v>393</v>
      </c>
      <c r="I8259" s="42" t="s">
        <v>11</v>
      </c>
      <c r="J8259" s="43" t="s">
        <v>10</v>
      </c>
      <c r="K8259" s="44">
        <v>18</v>
      </c>
      <c r="L8259" s="45">
        <v>51171.42872700547</v>
      </c>
      <c r="M8259" s="46">
        <v>54284.083055136951</v>
      </c>
      <c r="N8259" s="45"/>
      <c r="O8259" s="46"/>
    </row>
    <row r="8260" spans="1:15" x14ac:dyDescent="0.2">
      <c r="A8260" s="11" t="str">
        <f t="shared" si="774"/>
        <v>5169001 - Region HovedstadenUnder 1 år</v>
      </c>
      <c r="B8260" s="12" t="str">
        <f t="shared" si="777"/>
        <v>516900</v>
      </c>
      <c r="C8260" s="14">
        <f t="shared" si="775"/>
        <v>0</v>
      </c>
      <c r="D8260" s="14">
        <f t="shared" si="776"/>
        <v>0</v>
      </c>
      <c r="E8260" s="19" t="str">
        <f t="shared" si="778"/>
        <v>516900 - Servicearbejde ikke klassificeret andetsteds</v>
      </c>
      <c r="F8260" s="19" t="str">
        <f t="shared" si="779"/>
        <v>Under 1 år</v>
      </c>
      <c r="G8260" s="40" t="s">
        <v>516</v>
      </c>
      <c r="H8260" s="41" t="s">
        <v>195</v>
      </c>
      <c r="I8260" s="42" t="s">
        <v>8</v>
      </c>
      <c r="J8260" s="43" t="s">
        <v>13</v>
      </c>
      <c r="K8260" s="44">
        <v>531</v>
      </c>
      <c r="L8260" s="45">
        <v>21266.037044573291</v>
      </c>
      <c r="M8260" s="46">
        <v>22518.563249267918</v>
      </c>
      <c r="N8260" s="45"/>
      <c r="O8260" s="46"/>
    </row>
    <row r="8261" spans="1:15" x14ac:dyDescent="0.2">
      <c r="A8261" s="11" t="str">
        <f t="shared" si="774"/>
        <v>5169001 - Region Hovedstaden1 år</v>
      </c>
      <c r="B8261" s="12" t="str">
        <f t="shared" si="777"/>
        <v>516900</v>
      </c>
      <c r="C8261" s="14">
        <f t="shared" si="775"/>
        <v>0</v>
      </c>
      <c r="D8261" s="14">
        <f t="shared" si="776"/>
        <v>0</v>
      </c>
      <c r="E8261" s="19" t="str">
        <f t="shared" si="778"/>
        <v>516900 - Servicearbejde ikke klassificeret andetsteds</v>
      </c>
      <c r="F8261" s="19" t="str">
        <f t="shared" si="779"/>
        <v>1 år</v>
      </c>
      <c r="G8261" s="40" t="s">
        <v>516</v>
      </c>
      <c r="H8261" s="41" t="s">
        <v>195</v>
      </c>
      <c r="I8261" s="42" t="s">
        <v>8</v>
      </c>
      <c r="J8261" s="43" t="s">
        <v>22</v>
      </c>
      <c r="K8261" s="44">
        <v>249</v>
      </c>
      <c r="L8261" s="45">
        <v>21477.506034033257</v>
      </c>
      <c r="M8261" s="46">
        <v>22742.487330864875</v>
      </c>
      <c r="N8261" s="45"/>
      <c r="O8261" s="46"/>
    </row>
    <row r="8262" spans="1:15" x14ac:dyDescent="0.2">
      <c r="A8262" s="11" t="str">
        <f t="shared" si="774"/>
        <v>5169001 - Region Hovedstaden2 år</v>
      </c>
      <c r="B8262" s="12" t="str">
        <f t="shared" si="777"/>
        <v>516900</v>
      </c>
      <c r="C8262" s="14">
        <f t="shared" si="775"/>
        <v>0</v>
      </c>
      <c r="D8262" s="14">
        <f t="shared" si="776"/>
        <v>0</v>
      </c>
      <c r="E8262" s="19" t="str">
        <f t="shared" si="778"/>
        <v>516900 - Servicearbejde ikke klassificeret andetsteds</v>
      </c>
      <c r="F8262" s="19" t="str">
        <f t="shared" si="779"/>
        <v>2 år</v>
      </c>
      <c r="G8262" s="40" t="s">
        <v>516</v>
      </c>
      <c r="H8262" s="41" t="s">
        <v>195</v>
      </c>
      <c r="I8262" s="42" t="s">
        <v>8</v>
      </c>
      <c r="J8262" s="43" t="s">
        <v>23</v>
      </c>
      <c r="K8262" s="44">
        <v>124</v>
      </c>
      <c r="L8262" s="45">
        <v>22506.431780128118</v>
      </c>
      <c r="M8262" s="46">
        <v>23848.319295670186</v>
      </c>
      <c r="N8262" s="45"/>
      <c r="O8262" s="46"/>
    </row>
    <row r="8263" spans="1:15" x14ac:dyDescent="0.2">
      <c r="A8263" s="11" t="str">
        <f t="shared" si="774"/>
        <v>5169001 - Region Hovedstaden3 år</v>
      </c>
      <c r="B8263" s="12" t="str">
        <f t="shared" si="777"/>
        <v>516900</v>
      </c>
      <c r="C8263" s="14">
        <f t="shared" si="775"/>
        <v>0</v>
      </c>
      <c r="D8263" s="14">
        <f t="shared" si="776"/>
        <v>0</v>
      </c>
      <c r="E8263" s="19" t="str">
        <f t="shared" si="778"/>
        <v>516900 - Servicearbejde ikke klassificeret andetsteds</v>
      </c>
      <c r="F8263" s="19" t="str">
        <f t="shared" si="779"/>
        <v>3 år</v>
      </c>
      <c r="G8263" s="40" t="s">
        <v>516</v>
      </c>
      <c r="H8263" s="41" t="s">
        <v>195</v>
      </c>
      <c r="I8263" s="42" t="s">
        <v>8</v>
      </c>
      <c r="J8263" s="43" t="s">
        <v>14</v>
      </c>
      <c r="K8263" s="44">
        <v>114</v>
      </c>
      <c r="L8263" s="45">
        <v>23818.140318176767</v>
      </c>
      <c r="M8263" s="46">
        <v>25238.235047036036</v>
      </c>
      <c r="N8263" s="45"/>
      <c r="O8263" s="46"/>
    </row>
    <row r="8264" spans="1:15" x14ac:dyDescent="0.2">
      <c r="A8264" s="11" t="str">
        <f t="shared" si="774"/>
        <v>5169001 - Region Hovedstaden4 år</v>
      </c>
      <c r="B8264" s="12" t="str">
        <f t="shared" si="777"/>
        <v>516900</v>
      </c>
      <c r="C8264" s="14">
        <f t="shared" si="775"/>
        <v>0</v>
      </c>
      <c r="D8264" s="14">
        <f t="shared" si="776"/>
        <v>0</v>
      </c>
      <c r="E8264" s="19" t="str">
        <f t="shared" si="778"/>
        <v>516900 - Servicearbejde ikke klassificeret andetsteds</v>
      </c>
      <c r="F8264" s="19" t="str">
        <f t="shared" si="779"/>
        <v>4 år</v>
      </c>
      <c r="G8264" s="40" t="s">
        <v>516</v>
      </c>
      <c r="H8264" s="41" t="s">
        <v>195</v>
      </c>
      <c r="I8264" s="42" t="s">
        <v>8</v>
      </c>
      <c r="J8264" s="43" t="s">
        <v>24</v>
      </c>
      <c r="K8264" s="44">
        <v>79</v>
      </c>
      <c r="L8264" s="45">
        <v>23969.410690268323</v>
      </c>
      <c r="M8264" s="46">
        <v>25398.524522011783</v>
      </c>
      <c r="N8264" s="45"/>
      <c r="O8264" s="46"/>
    </row>
    <row r="8265" spans="1:15" x14ac:dyDescent="0.2">
      <c r="A8265" s="11" t="str">
        <f t="shared" si="774"/>
        <v>5169001 - Region Hovedstaden5-9 år</v>
      </c>
      <c r="B8265" s="12" t="str">
        <f t="shared" si="777"/>
        <v>516900</v>
      </c>
      <c r="C8265" s="14">
        <f t="shared" si="775"/>
        <v>0</v>
      </c>
      <c r="D8265" s="14">
        <f t="shared" si="776"/>
        <v>0</v>
      </c>
      <c r="E8265" s="19" t="str">
        <f t="shared" si="778"/>
        <v>516900 - Servicearbejde ikke klassificeret andetsteds</v>
      </c>
      <c r="F8265" s="19" t="str">
        <f t="shared" si="779"/>
        <v>5-9 år</v>
      </c>
      <c r="G8265" s="40" t="s">
        <v>516</v>
      </c>
      <c r="H8265" s="41" t="s">
        <v>195</v>
      </c>
      <c r="I8265" s="42" t="s">
        <v>8</v>
      </c>
      <c r="J8265" s="43" t="s">
        <v>15</v>
      </c>
      <c r="K8265" s="44">
        <v>166</v>
      </c>
      <c r="L8265" s="45">
        <v>24601.808501189036</v>
      </c>
      <c r="M8265" s="46">
        <v>26057.378283319435</v>
      </c>
      <c r="N8265" s="45"/>
      <c r="O8265" s="46"/>
    </row>
    <row r="8266" spans="1:15" x14ac:dyDescent="0.2">
      <c r="A8266" s="11" t="str">
        <f t="shared" si="774"/>
        <v>5169001 - Region Hovedstaden0-4 år</v>
      </c>
      <c r="B8266" s="12" t="str">
        <f t="shared" si="777"/>
        <v>516900</v>
      </c>
      <c r="C8266" s="14">
        <f t="shared" si="775"/>
        <v>0</v>
      </c>
      <c r="D8266" s="14">
        <f t="shared" si="776"/>
        <v>0</v>
      </c>
      <c r="E8266" s="19" t="str">
        <f t="shared" si="778"/>
        <v>516900 - Servicearbejde ikke klassificeret andetsteds</v>
      </c>
      <c r="F8266" s="19" t="str">
        <f t="shared" si="779"/>
        <v>0-4 år</v>
      </c>
      <c r="G8266" s="40" t="s">
        <v>516</v>
      </c>
      <c r="H8266" s="41" t="s">
        <v>195</v>
      </c>
      <c r="I8266" s="42" t="s">
        <v>8</v>
      </c>
      <c r="J8266" s="43" t="s">
        <v>16</v>
      </c>
      <c r="K8266" s="44">
        <v>1097</v>
      </c>
      <c r="L8266" s="45">
        <v>21941.06692538803</v>
      </c>
      <c r="M8266" s="46">
        <v>23249.246030475992</v>
      </c>
      <c r="N8266" s="45"/>
      <c r="O8266" s="46"/>
    </row>
    <row r="8267" spans="1:15" x14ac:dyDescent="0.2">
      <c r="A8267" s="11" t="str">
        <f t="shared" si="774"/>
        <v>5169001 - Region Hovedstaden10-14 år</v>
      </c>
      <c r="B8267" s="12" t="str">
        <f t="shared" si="777"/>
        <v>516900</v>
      </c>
      <c r="C8267" s="14">
        <f t="shared" si="775"/>
        <v>0</v>
      </c>
      <c r="D8267" s="14">
        <f t="shared" si="776"/>
        <v>0</v>
      </c>
      <c r="E8267" s="19" t="str">
        <f t="shared" si="778"/>
        <v>516900 - Servicearbejde ikke klassificeret andetsteds</v>
      </c>
      <c r="F8267" s="19" t="str">
        <f t="shared" si="779"/>
        <v>10-14 år</v>
      </c>
      <c r="G8267" s="40" t="s">
        <v>516</v>
      </c>
      <c r="H8267" s="41" t="s">
        <v>195</v>
      </c>
      <c r="I8267" s="42" t="s">
        <v>8</v>
      </c>
      <c r="J8267" s="43" t="s">
        <v>17</v>
      </c>
      <c r="K8267" s="44">
        <v>79</v>
      </c>
      <c r="L8267" s="45">
        <v>26503.730205343789</v>
      </c>
      <c r="M8267" s="46">
        <v>27913.594095434895</v>
      </c>
      <c r="N8267" s="45"/>
      <c r="O8267" s="46"/>
    </row>
    <row r="8268" spans="1:15" x14ac:dyDescent="0.2">
      <c r="A8268" s="11" t="str">
        <f t="shared" si="774"/>
        <v>5169001 - Region Hovedstaden15-20 år</v>
      </c>
      <c r="B8268" s="12" t="str">
        <f t="shared" si="777"/>
        <v>516900</v>
      </c>
      <c r="C8268" s="14">
        <f t="shared" si="775"/>
        <v>0</v>
      </c>
      <c r="D8268" s="14">
        <f t="shared" si="776"/>
        <v>0</v>
      </c>
      <c r="E8268" s="19" t="str">
        <f t="shared" si="778"/>
        <v>516900 - Servicearbejde ikke klassificeret andetsteds</v>
      </c>
      <c r="F8268" s="19" t="str">
        <f t="shared" si="779"/>
        <v>15-20 år</v>
      </c>
      <c r="G8268" s="40" t="s">
        <v>516</v>
      </c>
      <c r="H8268" s="41" t="s">
        <v>195</v>
      </c>
      <c r="I8268" s="42" t="s">
        <v>8</v>
      </c>
      <c r="J8268" s="43" t="s">
        <v>18</v>
      </c>
      <c r="K8268" s="44">
        <v>70</v>
      </c>
      <c r="L8268" s="45">
        <v>28489.021978219065</v>
      </c>
      <c r="M8268" s="46">
        <v>30072.170808836461</v>
      </c>
      <c r="N8268" s="45"/>
      <c r="O8268" s="46"/>
    </row>
    <row r="8269" spans="1:15" x14ac:dyDescent="0.2">
      <c r="A8269" s="11" t="str">
        <f t="shared" si="774"/>
        <v>5169001 - Region Hovedstaden20-24 år</v>
      </c>
      <c r="B8269" s="12" t="str">
        <f t="shared" si="777"/>
        <v>516900</v>
      </c>
      <c r="C8269" s="14">
        <f t="shared" si="775"/>
        <v>0</v>
      </c>
      <c r="D8269" s="14">
        <f t="shared" si="776"/>
        <v>0</v>
      </c>
      <c r="E8269" s="19" t="str">
        <f t="shared" si="778"/>
        <v>516900 - Servicearbejde ikke klassificeret andetsteds</v>
      </c>
      <c r="F8269" s="19" t="str">
        <f t="shared" si="779"/>
        <v>20-24 år</v>
      </c>
      <c r="G8269" s="40" t="s">
        <v>516</v>
      </c>
      <c r="H8269" s="41" t="s">
        <v>195</v>
      </c>
      <c r="I8269" s="42" t="s">
        <v>8</v>
      </c>
      <c r="J8269" s="43" t="s">
        <v>19</v>
      </c>
      <c r="K8269" s="44">
        <v>58</v>
      </c>
      <c r="L8269" s="45">
        <v>29216.569313033146</v>
      </c>
      <c r="M8269" s="46">
        <v>30892.467705859723</v>
      </c>
      <c r="N8269" s="45"/>
      <c r="O8269" s="46"/>
    </row>
    <row r="8270" spans="1:15" x14ac:dyDescent="0.2">
      <c r="A8270" s="11" t="str">
        <f t="shared" si="774"/>
        <v>5169001 - Region Hovedstaden25 år og derover</v>
      </c>
      <c r="B8270" s="12" t="str">
        <f t="shared" si="777"/>
        <v>516900</v>
      </c>
      <c r="C8270" s="14">
        <f t="shared" si="775"/>
        <v>0</v>
      </c>
      <c r="D8270" s="14">
        <f t="shared" si="776"/>
        <v>0</v>
      </c>
      <c r="E8270" s="19" t="str">
        <f t="shared" si="778"/>
        <v>516900 - Servicearbejde ikke klassificeret andetsteds</v>
      </c>
      <c r="F8270" s="19" t="str">
        <f t="shared" si="779"/>
        <v>25 år og derover</v>
      </c>
      <c r="G8270" s="40" t="s">
        <v>516</v>
      </c>
      <c r="H8270" s="41" t="s">
        <v>195</v>
      </c>
      <c r="I8270" s="42" t="s">
        <v>8</v>
      </c>
      <c r="J8270" s="43" t="s">
        <v>9</v>
      </c>
      <c r="K8270" s="44">
        <v>219</v>
      </c>
      <c r="L8270" s="45">
        <v>29243.101401914762</v>
      </c>
      <c r="M8270" s="46">
        <v>30967.845607949315</v>
      </c>
      <c r="N8270" s="45"/>
      <c r="O8270" s="46"/>
    </row>
    <row r="8271" spans="1:15" x14ac:dyDescent="0.2">
      <c r="A8271" s="11" t="str">
        <f t="shared" si="774"/>
        <v>5169001 - Region HovedstadenAlle uanset erf.</v>
      </c>
      <c r="B8271" s="12" t="str">
        <f t="shared" si="777"/>
        <v>516900</v>
      </c>
      <c r="C8271" s="14">
        <f t="shared" si="775"/>
        <v>0</v>
      </c>
      <c r="D8271" s="14">
        <f t="shared" si="776"/>
        <v>0</v>
      </c>
      <c r="E8271" s="19" t="str">
        <f t="shared" si="778"/>
        <v>516900 - Servicearbejde ikke klassificeret andetsteds</v>
      </c>
      <c r="F8271" s="19" t="str">
        <f t="shared" si="779"/>
        <v>Alle uanset erf.</v>
      </c>
      <c r="G8271" s="40" t="s">
        <v>516</v>
      </c>
      <c r="H8271" s="41" t="s">
        <v>195</v>
      </c>
      <c r="I8271" s="42" t="s">
        <v>8</v>
      </c>
      <c r="J8271" s="43" t="s">
        <v>10</v>
      </c>
      <c r="K8271" s="44">
        <v>1689</v>
      </c>
      <c r="L8271" s="45">
        <v>24689.925904244523</v>
      </c>
      <c r="M8271" s="46">
        <v>26087.249520294463</v>
      </c>
      <c r="N8271" s="45"/>
      <c r="O8271" s="46"/>
    </row>
    <row r="8272" spans="1:15" x14ac:dyDescent="0.2">
      <c r="A8272" s="11" t="str">
        <f t="shared" si="774"/>
        <v>5169002 - Region SjællandUnder 1 år</v>
      </c>
      <c r="B8272" s="12" t="str">
        <f t="shared" si="777"/>
        <v>516900</v>
      </c>
      <c r="C8272" s="14">
        <f t="shared" si="775"/>
        <v>0</v>
      </c>
      <c r="D8272" s="14">
        <f t="shared" si="776"/>
        <v>0</v>
      </c>
      <c r="E8272" s="19" t="str">
        <f t="shared" si="778"/>
        <v>516900 - Servicearbejde ikke klassificeret andetsteds</v>
      </c>
      <c r="F8272" s="19" t="str">
        <f t="shared" si="779"/>
        <v>Under 1 år</v>
      </c>
      <c r="G8272" s="40" t="s">
        <v>516</v>
      </c>
      <c r="H8272" s="41" t="s">
        <v>195</v>
      </c>
      <c r="I8272" s="42" t="s">
        <v>20</v>
      </c>
      <c r="J8272" s="43" t="s">
        <v>13</v>
      </c>
      <c r="K8272" s="44">
        <v>18</v>
      </c>
      <c r="L8272" s="45">
        <v>22107.419832639127</v>
      </c>
      <c r="M8272" s="46">
        <v>23262.320713366946</v>
      </c>
      <c r="N8272" s="45"/>
      <c r="O8272" s="46"/>
    </row>
    <row r="8273" spans="1:15" x14ac:dyDescent="0.2">
      <c r="A8273" s="11" t="str">
        <f t="shared" si="774"/>
        <v>5169002 - Region Sjælland1 år</v>
      </c>
      <c r="B8273" s="12" t="str">
        <f t="shared" si="777"/>
        <v>516900</v>
      </c>
      <c r="C8273" s="14">
        <f t="shared" si="775"/>
        <v>0</v>
      </c>
      <c r="D8273" s="14">
        <f t="shared" si="776"/>
        <v>0</v>
      </c>
      <c r="E8273" s="19" t="str">
        <f t="shared" si="778"/>
        <v>516900 - Servicearbejde ikke klassificeret andetsteds</v>
      </c>
      <c r="F8273" s="19" t="str">
        <f t="shared" si="779"/>
        <v>1 år</v>
      </c>
      <c r="G8273" s="40" t="s">
        <v>516</v>
      </c>
      <c r="H8273" s="41" t="s">
        <v>195</v>
      </c>
      <c r="I8273" s="42" t="s">
        <v>20</v>
      </c>
      <c r="J8273" s="43" t="s">
        <v>22</v>
      </c>
      <c r="K8273" s="44">
        <v>12</v>
      </c>
      <c r="L8273" s="45">
        <v>21825.379218084057</v>
      </c>
      <c r="M8273" s="46">
        <v>23126.660744219946</v>
      </c>
      <c r="N8273" s="45"/>
      <c r="O8273" s="46"/>
    </row>
    <row r="8274" spans="1:15" x14ac:dyDescent="0.2">
      <c r="A8274" s="11" t="str">
        <f t="shared" si="774"/>
        <v>5169002 - Region Sjælland5-9 år</v>
      </c>
      <c r="B8274" s="12" t="str">
        <f t="shared" si="777"/>
        <v>516900</v>
      </c>
      <c r="C8274" s="14">
        <f t="shared" si="775"/>
        <v>0</v>
      </c>
      <c r="D8274" s="14">
        <f t="shared" si="776"/>
        <v>0</v>
      </c>
      <c r="E8274" s="19" t="str">
        <f t="shared" si="778"/>
        <v>516900 - Servicearbejde ikke klassificeret andetsteds</v>
      </c>
      <c r="F8274" s="19" t="str">
        <f t="shared" si="779"/>
        <v>5-9 år</v>
      </c>
      <c r="G8274" s="40" t="s">
        <v>516</v>
      </c>
      <c r="H8274" s="41" t="s">
        <v>195</v>
      </c>
      <c r="I8274" s="42" t="s">
        <v>20</v>
      </c>
      <c r="J8274" s="43" t="s">
        <v>15</v>
      </c>
      <c r="K8274" s="44">
        <v>24</v>
      </c>
      <c r="L8274" s="45">
        <v>26140.758606263997</v>
      </c>
      <c r="M8274" s="46">
        <v>27725.256977138841</v>
      </c>
      <c r="N8274" s="45"/>
      <c r="O8274" s="46"/>
    </row>
    <row r="8275" spans="1:15" x14ac:dyDescent="0.2">
      <c r="A8275" s="11" t="str">
        <f t="shared" si="774"/>
        <v>5169002 - Region Sjælland0-4 år</v>
      </c>
      <c r="B8275" s="12" t="str">
        <f t="shared" si="777"/>
        <v>516900</v>
      </c>
      <c r="C8275" s="14">
        <f t="shared" si="775"/>
        <v>0</v>
      </c>
      <c r="D8275" s="14">
        <f t="shared" si="776"/>
        <v>0</v>
      </c>
      <c r="E8275" s="19" t="str">
        <f t="shared" si="778"/>
        <v>516900 - Servicearbejde ikke klassificeret andetsteds</v>
      </c>
      <c r="F8275" s="19" t="str">
        <f t="shared" si="779"/>
        <v>0-4 år</v>
      </c>
      <c r="G8275" s="40" t="s">
        <v>516</v>
      </c>
      <c r="H8275" s="41" t="s">
        <v>195</v>
      </c>
      <c r="I8275" s="42" t="s">
        <v>20</v>
      </c>
      <c r="J8275" s="43" t="s">
        <v>16</v>
      </c>
      <c r="K8275" s="44">
        <v>49</v>
      </c>
      <c r="L8275" s="45">
        <v>21825.379218084057</v>
      </c>
      <c r="M8275" s="46">
        <v>23126.660744219946</v>
      </c>
      <c r="N8275" s="45"/>
      <c r="O8275" s="46"/>
    </row>
    <row r="8276" spans="1:15" x14ac:dyDescent="0.2">
      <c r="A8276" s="11" t="str">
        <f t="shared" si="774"/>
        <v>5169002 - Region Sjælland10-14 år</v>
      </c>
      <c r="B8276" s="12" t="str">
        <f t="shared" si="777"/>
        <v>516900</v>
      </c>
      <c r="C8276" s="14">
        <f t="shared" si="775"/>
        <v>0</v>
      </c>
      <c r="D8276" s="14">
        <f t="shared" si="776"/>
        <v>0</v>
      </c>
      <c r="E8276" s="19" t="str">
        <f t="shared" si="778"/>
        <v>516900 - Servicearbejde ikke klassificeret andetsteds</v>
      </c>
      <c r="F8276" s="19" t="str">
        <f t="shared" si="779"/>
        <v>10-14 år</v>
      </c>
      <c r="G8276" s="40" t="s">
        <v>516</v>
      </c>
      <c r="H8276" s="41" t="s">
        <v>195</v>
      </c>
      <c r="I8276" s="42" t="s">
        <v>20</v>
      </c>
      <c r="J8276" s="43" t="s">
        <v>17</v>
      </c>
      <c r="K8276" s="44">
        <v>14</v>
      </c>
      <c r="L8276" s="45">
        <v>31695.779210790239</v>
      </c>
      <c r="M8276" s="46">
        <v>33508.945333260279</v>
      </c>
      <c r="N8276" s="45"/>
      <c r="O8276" s="46"/>
    </row>
    <row r="8277" spans="1:15" x14ac:dyDescent="0.2">
      <c r="A8277" s="11" t="str">
        <f t="shared" si="774"/>
        <v>5169002 - Region Sjælland15-20 år</v>
      </c>
      <c r="B8277" s="12" t="str">
        <f t="shared" si="777"/>
        <v>516900</v>
      </c>
      <c r="C8277" s="14">
        <f t="shared" si="775"/>
        <v>0</v>
      </c>
      <c r="D8277" s="14">
        <f t="shared" si="776"/>
        <v>0</v>
      </c>
      <c r="E8277" s="19" t="str">
        <f t="shared" si="778"/>
        <v>516900 - Servicearbejde ikke klassificeret andetsteds</v>
      </c>
      <c r="F8277" s="19" t="str">
        <f t="shared" si="779"/>
        <v>15-20 år</v>
      </c>
      <c r="G8277" s="40" t="s">
        <v>516</v>
      </c>
      <c r="H8277" s="41" t="s">
        <v>195</v>
      </c>
      <c r="I8277" s="42" t="s">
        <v>20</v>
      </c>
      <c r="J8277" s="43" t="s">
        <v>18</v>
      </c>
      <c r="K8277" s="44">
        <v>11</v>
      </c>
      <c r="L8277" s="45">
        <v>37646.410575060851</v>
      </c>
      <c r="M8277" s="46">
        <v>39897.078961689898</v>
      </c>
      <c r="N8277" s="45"/>
      <c r="O8277" s="46"/>
    </row>
    <row r="8278" spans="1:15" x14ac:dyDescent="0.2">
      <c r="A8278" s="11" t="str">
        <f t="shared" si="774"/>
        <v>5169002 - Region Sjælland25 år og derover</v>
      </c>
      <c r="B8278" s="12" t="str">
        <f t="shared" si="777"/>
        <v>516900</v>
      </c>
      <c r="C8278" s="14">
        <f t="shared" si="775"/>
        <v>0</v>
      </c>
      <c r="D8278" s="14">
        <f t="shared" si="776"/>
        <v>0</v>
      </c>
      <c r="E8278" s="19" t="str">
        <f t="shared" si="778"/>
        <v>516900 - Servicearbejde ikke klassificeret andetsteds</v>
      </c>
      <c r="F8278" s="19" t="str">
        <f t="shared" si="779"/>
        <v>25 år og derover</v>
      </c>
      <c r="G8278" s="40" t="s">
        <v>516</v>
      </c>
      <c r="H8278" s="41" t="s">
        <v>195</v>
      </c>
      <c r="I8278" s="42" t="s">
        <v>20</v>
      </c>
      <c r="J8278" s="43" t="s">
        <v>9</v>
      </c>
      <c r="K8278" s="44">
        <v>76</v>
      </c>
      <c r="L8278" s="45">
        <v>31479.442059116926</v>
      </c>
      <c r="M8278" s="46">
        <v>33380.150069705043</v>
      </c>
      <c r="N8278" s="45"/>
      <c r="O8278" s="46"/>
    </row>
    <row r="8279" spans="1:15" x14ac:dyDescent="0.2">
      <c r="A8279" s="11" t="str">
        <f t="shared" si="774"/>
        <v>5169002 - Region SjællandAlle uanset erf.</v>
      </c>
      <c r="B8279" s="12" t="str">
        <f t="shared" si="777"/>
        <v>516900</v>
      </c>
      <c r="C8279" s="14">
        <f t="shared" si="775"/>
        <v>0</v>
      </c>
      <c r="D8279" s="14">
        <f t="shared" si="776"/>
        <v>0</v>
      </c>
      <c r="E8279" s="19" t="str">
        <f t="shared" si="778"/>
        <v>516900 - Servicearbejde ikke klassificeret andetsteds</v>
      </c>
      <c r="F8279" s="19" t="str">
        <f t="shared" si="779"/>
        <v>Alle uanset erf.</v>
      </c>
      <c r="G8279" s="40" t="s">
        <v>516</v>
      </c>
      <c r="H8279" s="41" t="s">
        <v>195</v>
      </c>
      <c r="I8279" s="42" t="s">
        <v>20</v>
      </c>
      <c r="J8279" s="43" t="s">
        <v>10</v>
      </c>
      <c r="K8279" s="44">
        <v>183</v>
      </c>
      <c r="L8279" s="45">
        <v>30068.507537375706</v>
      </c>
      <c r="M8279" s="46">
        <v>31761.381946441645</v>
      </c>
      <c r="N8279" s="45"/>
      <c r="O8279" s="46"/>
    </row>
    <row r="8280" spans="1:15" x14ac:dyDescent="0.2">
      <c r="A8280" s="11" t="str">
        <f t="shared" si="774"/>
        <v>5169003 - Region SyddanmarkUnder 1 år</v>
      </c>
      <c r="B8280" s="12" t="str">
        <f t="shared" si="777"/>
        <v>516900</v>
      </c>
      <c r="C8280" s="14">
        <f t="shared" si="775"/>
        <v>0</v>
      </c>
      <c r="D8280" s="14">
        <f t="shared" si="776"/>
        <v>0</v>
      </c>
      <c r="E8280" s="19" t="str">
        <f t="shared" si="778"/>
        <v>516900 - Servicearbejde ikke klassificeret andetsteds</v>
      </c>
      <c r="F8280" s="19" t="str">
        <f t="shared" si="779"/>
        <v>Under 1 år</v>
      </c>
      <c r="G8280" s="40" t="s">
        <v>516</v>
      </c>
      <c r="H8280" s="41" t="s">
        <v>195</v>
      </c>
      <c r="I8280" s="42" t="s">
        <v>544</v>
      </c>
      <c r="J8280" s="43" t="s">
        <v>13</v>
      </c>
      <c r="K8280" s="44">
        <v>78</v>
      </c>
      <c r="L8280" s="45">
        <v>23221.166418670644</v>
      </c>
      <c r="M8280" s="46">
        <v>24434.249887997805</v>
      </c>
      <c r="N8280" s="45"/>
      <c r="O8280" s="46"/>
    </row>
    <row r="8281" spans="1:15" x14ac:dyDescent="0.2">
      <c r="A8281" s="11" t="str">
        <f t="shared" si="774"/>
        <v>5169003 - Region Syddanmark1 år</v>
      </c>
      <c r="B8281" s="12" t="str">
        <f t="shared" si="777"/>
        <v>516900</v>
      </c>
      <c r="C8281" s="14">
        <f t="shared" si="775"/>
        <v>0</v>
      </c>
      <c r="D8281" s="14">
        <f t="shared" si="776"/>
        <v>0</v>
      </c>
      <c r="E8281" s="19" t="str">
        <f t="shared" si="778"/>
        <v>516900 - Servicearbejde ikke klassificeret andetsteds</v>
      </c>
      <c r="F8281" s="19" t="str">
        <f t="shared" si="779"/>
        <v>1 år</v>
      </c>
      <c r="G8281" s="40" t="s">
        <v>516</v>
      </c>
      <c r="H8281" s="41" t="s">
        <v>195</v>
      </c>
      <c r="I8281" s="42" t="s">
        <v>544</v>
      </c>
      <c r="J8281" s="43" t="s">
        <v>22</v>
      </c>
      <c r="K8281" s="44">
        <v>46</v>
      </c>
      <c r="L8281" s="45">
        <v>23385.944222790102</v>
      </c>
      <c r="M8281" s="46">
        <v>24702.752030786945</v>
      </c>
      <c r="N8281" s="45"/>
      <c r="O8281" s="46"/>
    </row>
    <row r="8282" spans="1:15" x14ac:dyDescent="0.2">
      <c r="A8282" s="11" t="str">
        <f t="shared" si="774"/>
        <v>5169003 - Region Syddanmark2 år</v>
      </c>
      <c r="B8282" s="12" t="str">
        <f t="shared" si="777"/>
        <v>516900</v>
      </c>
      <c r="C8282" s="14">
        <f t="shared" si="775"/>
        <v>0</v>
      </c>
      <c r="D8282" s="14">
        <f t="shared" si="776"/>
        <v>0</v>
      </c>
      <c r="E8282" s="19" t="str">
        <f t="shared" si="778"/>
        <v>516900 - Servicearbejde ikke klassificeret andetsteds</v>
      </c>
      <c r="F8282" s="19" t="str">
        <f t="shared" si="779"/>
        <v>2 år</v>
      </c>
      <c r="G8282" s="40" t="s">
        <v>516</v>
      </c>
      <c r="H8282" s="41" t="s">
        <v>195</v>
      </c>
      <c r="I8282" s="42" t="s">
        <v>544</v>
      </c>
      <c r="J8282" s="43" t="s">
        <v>23</v>
      </c>
      <c r="K8282" s="44">
        <v>32</v>
      </c>
      <c r="L8282" s="45">
        <v>22240.102601125916</v>
      </c>
      <c r="M8282" s="46">
        <v>23582.784959644188</v>
      </c>
      <c r="N8282" s="45"/>
      <c r="O8282" s="46"/>
    </row>
    <row r="8283" spans="1:15" x14ac:dyDescent="0.2">
      <c r="A8283" s="11" t="str">
        <f t="shared" si="774"/>
        <v>5169003 - Region Syddanmark3 år</v>
      </c>
      <c r="B8283" s="12" t="str">
        <f t="shared" si="777"/>
        <v>516900</v>
      </c>
      <c r="C8283" s="14">
        <f t="shared" si="775"/>
        <v>0</v>
      </c>
      <c r="D8283" s="14">
        <f t="shared" si="776"/>
        <v>0</v>
      </c>
      <c r="E8283" s="19" t="str">
        <f t="shared" si="778"/>
        <v>516900 - Servicearbejde ikke klassificeret andetsteds</v>
      </c>
      <c r="F8283" s="19" t="str">
        <f t="shared" si="779"/>
        <v>3 år</v>
      </c>
      <c r="G8283" s="40" t="s">
        <v>516</v>
      </c>
      <c r="H8283" s="41" t="s">
        <v>195</v>
      </c>
      <c r="I8283" s="42" t="s">
        <v>544</v>
      </c>
      <c r="J8283" s="43" t="s">
        <v>14</v>
      </c>
      <c r="K8283" s="44">
        <v>30</v>
      </c>
      <c r="L8283" s="45">
        <v>23996.104410650434</v>
      </c>
      <c r="M8283" s="46">
        <v>25409.426014573703</v>
      </c>
      <c r="N8283" s="45"/>
      <c r="O8283" s="46"/>
    </row>
    <row r="8284" spans="1:15" x14ac:dyDescent="0.2">
      <c r="A8284" s="11" t="str">
        <f t="shared" si="774"/>
        <v>5169003 - Region Syddanmark4 år</v>
      </c>
      <c r="B8284" s="12" t="str">
        <f t="shared" si="777"/>
        <v>516900</v>
      </c>
      <c r="C8284" s="14">
        <f t="shared" si="775"/>
        <v>0</v>
      </c>
      <c r="D8284" s="14">
        <f t="shared" si="776"/>
        <v>0</v>
      </c>
      <c r="E8284" s="19" t="str">
        <f t="shared" si="778"/>
        <v>516900 - Servicearbejde ikke klassificeret andetsteds</v>
      </c>
      <c r="F8284" s="19" t="str">
        <f t="shared" si="779"/>
        <v>4 år</v>
      </c>
      <c r="G8284" s="40" t="s">
        <v>516</v>
      </c>
      <c r="H8284" s="41" t="s">
        <v>195</v>
      </c>
      <c r="I8284" s="42" t="s">
        <v>544</v>
      </c>
      <c r="J8284" s="43" t="s">
        <v>24</v>
      </c>
      <c r="K8284" s="44">
        <v>31</v>
      </c>
      <c r="L8284" s="45">
        <v>23939.600912147664</v>
      </c>
      <c r="M8284" s="46">
        <v>25275.742014076022</v>
      </c>
      <c r="N8284" s="45"/>
      <c r="O8284" s="46"/>
    </row>
    <row r="8285" spans="1:15" x14ac:dyDescent="0.2">
      <c r="A8285" s="11" t="str">
        <f t="shared" si="774"/>
        <v>5169003 - Region Syddanmark5-9 år</v>
      </c>
      <c r="B8285" s="12" t="str">
        <f t="shared" si="777"/>
        <v>516900</v>
      </c>
      <c r="C8285" s="14">
        <f t="shared" si="775"/>
        <v>0</v>
      </c>
      <c r="D8285" s="14">
        <f t="shared" si="776"/>
        <v>0</v>
      </c>
      <c r="E8285" s="19" t="str">
        <f t="shared" si="778"/>
        <v>516900 - Servicearbejde ikke klassificeret andetsteds</v>
      </c>
      <c r="F8285" s="19" t="str">
        <f t="shared" si="779"/>
        <v>5-9 år</v>
      </c>
      <c r="G8285" s="40" t="s">
        <v>516</v>
      </c>
      <c r="H8285" s="41" t="s">
        <v>195</v>
      </c>
      <c r="I8285" s="42" t="s">
        <v>544</v>
      </c>
      <c r="J8285" s="43" t="s">
        <v>15</v>
      </c>
      <c r="K8285" s="44">
        <v>59</v>
      </c>
      <c r="L8285" s="45">
        <v>24556.134209313113</v>
      </c>
      <c r="M8285" s="46">
        <v>25838.956955716836</v>
      </c>
      <c r="N8285" s="45"/>
      <c r="O8285" s="46"/>
    </row>
    <row r="8286" spans="1:15" x14ac:dyDescent="0.2">
      <c r="A8286" s="11" t="str">
        <f t="shared" si="774"/>
        <v>5169003 - Region Syddanmark0-4 år</v>
      </c>
      <c r="B8286" s="12" t="str">
        <f t="shared" si="777"/>
        <v>516900</v>
      </c>
      <c r="C8286" s="14">
        <f t="shared" si="775"/>
        <v>0</v>
      </c>
      <c r="D8286" s="14">
        <f t="shared" si="776"/>
        <v>0</v>
      </c>
      <c r="E8286" s="19" t="str">
        <f t="shared" si="778"/>
        <v>516900 - Servicearbejde ikke klassificeret andetsteds</v>
      </c>
      <c r="F8286" s="19" t="str">
        <f t="shared" si="779"/>
        <v>0-4 år</v>
      </c>
      <c r="G8286" s="40" t="s">
        <v>516</v>
      </c>
      <c r="H8286" s="41" t="s">
        <v>195</v>
      </c>
      <c r="I8286" s="42" t="s">
        <v>544</v>
      </c>
      <c r="J8286" s="43" t="s">
        <v>16</v>
      </c>
      <c r="K8286" s="44">
        <v>217</v>
      </c>
      <c r="L8286" s="45">
        <v>23328.737005754658</v>
      </c>
      <c r="M8286" s="46">
        <v>24693.72209717282</v>
      </c>
      <c r="N8286" s="45"/>
      <c r="O8286" s="46"/>
    </row>
    <row r="8287" spans="1:15" x14ac:dyDescent="0.2">
      <c r="A8287" s="11" t="str">
        <f t="shared" si="774"/>
        <v>5169003 - Region Syddanmark10-14 år</v>
      </c>
      <c r="B8287" s="12" t="str">
        <f t="shared" si="777"/>
        <v>516900</v>
      </c>
      <c r="C8287" s="14">
        <f t="shared" si="775"/>
        <v>0</v>
      </c>
      <c r="D8287" s="14">
        <f t="shared" si="776"/>
        <v>0</v>
      </c>
      <c r="E8287" s="19" t="str">
        <f t="shared" si="778"/>
        <v>516900 - Servicearbejde ikke klassificeret andetsteds</v>
      </c>
      <c r="F8287" s="19" t="str">
        <f t="shared" si="779"/>
        <v>10-14 år</v>
      </c>
      <c r="G8287" s="40" t="s">
        <v>516</v>
      </c>
      <c r="H8287" s="41" t="s">
        <v>195</v>
      </c>
      <c r="I8287" s="42" t="s">
        <v>544</v>
      </c>
      <c r="J8287" s="43" t="s">
        <v>17</v>
      </c>
      <c r="K8287" s="44">
        <v>44</v>
      </c>
      <c r="L8287" s="45">
        <v>26820.31021224154</v>
      </c>
      <c r="M8287" s="46">
        <v>28454.937998121612</v>
      </c>
      <c r="N8287" s="45"/>
      <c r="O8287" s="46"/>
    </row>
    <row r="8288" spans="1:15" x14ac:dyDescent="0.2">
      <c r="A8288" s="11" t="str">
        <f t="shared" si="774"/>
        <v>5169003 - Region Syddanmark15-20 år</v>
      </c>
      <c r="B8288" s="12" t="str">
        <f t="shared" si="777"/>
        <v>516900</v>
      </c>
      <c r="C8288" s="14">
        <f t="shared" si="775"/>
        <v>0</v>
      </c>
      <c r="D8288" s="14">
        <f t="shared" si="776"/>
        <v>0</v>
      </c>
      <c r="E8288" s="19" t="str">
        <f t="shared" si="778"/>
        <v>516900 - Servicearbejde ikke klassificeret andetsteds</v>
      </c>
      <c r="F8288" s="19" t="str">
        <f t="shared" si="779"/>
        <v>15-20 år</v>
      </c>
      <c r="G8288" s="40" t="s">
        <v>516</v>
      </c>
      <c r="H8288" s="41" t="s">
        <v>195</v>
      </c>
      <c r="I8288" s="42" t="s">
        <v>544</v>
      </c>
      <c r="J8288" s="43" t="s">
        <v>18</v>
      </c>
      <c r="K8288" s="44">
        <v>32</v>
      </c>
      <c r="L8288" s="45">
        <v>33321.06990627342</v>
      </c>
      <c r="M8288" s="46">
        <v>35172.737994330928</v>
      </c>
      <c r="N8288" s="45"/>
      <c r="O8288" s="46"/>
    </row>
    <row r="8289" spans="1:15" x14ac:dyDescent="0.2">
      <c r="A8289" s="11" t="str">
        <f t="shared" si="774"/>
        <v>5169003 - Region Syddanmark20-24 år</v>
      </c>
      <c r="B8289" s="12" t="str">
        <f t="shared" si="777"/>
        <v>516900</v>
      </c>
      <c r="C8289" s="14">
        <f t="shared" si="775"/>
        <v>0</v>
      </c>
      <c r="D8289" s="14">
        <f t="shared" si="776"/>
        <v>0</v>
      </c>
      <c r="E8289" s="19" t="str">
        <f t="shared" si="778"/>
        <v>516900 - Servicearbejde ikke klassificeret andetsteds</v>
      </c>
      <c r="F8289" s="19" t="str">
        <f t="shared" si="779"/>
        <v>20-24 år</v>
      </c>
      <c r="G8289" s="40" t="s">
        <v>516</v>
      </c>
      <c r="H8289" s="41" t="s">
        <v>195</v>
      </c>
      <c r="I8289" s="42" t="s">
        <v>544</v>
      </c>
      <c r="J8289" s="43" t="s">
        <v>19</v>
      </c>
      <c r="K8289" s="44">
        <v>35</v>
      </c>
      <c r="L8289" s="45">
        <v>30031.178421226206</v>
      </c>
      <c r="M8289" s="46">
        <v>31700.025636689614</v>
      </c>
      <c r="N8289" s="45"/>
      <c r="O8289" s="46"/>
    </row>
    <row r="8290" spans="1:15" x14ac:dyDescent="0.2">
      <c r="A8290" s="11" t="str">
        <f t="shared" si="774"/>
        <v>5169003 - Region Syddanmark25 år og derover</v>
      </c>
      <c r="B8290" s="12" t="str">
        <f t="shared" si="777"/>
        <v>516900</v>
      </c>
      <c r="C8290" s="14">
        <f t="shared" si="775"/>
        <v>0</v>
      </c>
      <c r="D8290" s="14">
        <f t="shared" si="776"/>
        <v>0</v>
      </c>
      <c r="E8290" s="19" t="str">
        <f t="shared" si="778"/>
        <v>516900 - Servicearbejde ikke klassificeret andetsteds</v>
      </c>
      <c r="F8290" s="19" t="str">
        <f t="shared" si="779"/>
        <v>25 år og derover</v>
      </c>
      <c r="G8290" s="40" t="s">
        <v>516</v>
      </c>
      <c r="H8290" s="41" t="s">
        <v>195</v>
      </c>
      <c r="I8290" s="42" t="s">
        <v>544</v>
      </c>
      <c r="J8290" s="43" t="s">
        <v>9</v>
      </c>
      <c r="K8290" s="44">
        <v>154</v>
      </c>
      <c r="L8290" s="45">
        <v>27953.544843917305</v>
      </c>
      <c r="M8290" s="46">
        <v>29425.511151373983</v>
      </c>
      <c r="N8290" s="45"/>
      <c r="O8290" s="46"/>
    </row>
    <row r="8291" spans="1:15" x14ac:dyDescent="0.2">
      <c r="A8291" s="11" t="str">
        <f t="shared" si="774"/>
        <v>5169003 - Region SyddanmarkAlle uanset erf.</v>
      </c>
      <c r="B8291" s="12" t="str">
        <f t="shared" si="777"/>
        <v>516900</v>
      </c>
      <c r="C8291" s="14">
        <f t="shared" si="775"/>
        <v>0</v>
      </c>
      <c r="D8291" s="14">
        <f t="shared" si="776"/>
        <v>0</v>
      </c>
      <c r="E8291" s="19" t="str">
        <f t="shared" si="778"/>
        <v>516900 - Servicearbejde ikke klassificeret andetsteds</v>
      </c>
      <c r="F8291" s="19" t="str">
        <f t="shared" si="779"/>
        <v>Alle uanset erf.</v>
      </c>
      <c r="G8291" s="40" t="s">
        <v>516</v>
      </c>
      <c r="H8291" s="41" t="s">
        <v>195</v>
      </c>
      <c r="I8291" s="42" t="s">
        <v>544</v>
      </c>
      <c r="J8291" s="43" t="s">
        <v>10</v>
      </c>
      <c r="K8291" s="44">
        <v>541</v>
      </c>
      <c r="L8291" s="45">
        <v>24280.216849663768</v>
      </c>
      <c r="M8291" s="46">
        <v>25727.861691081296</v>
      </c>
      <c r="N8291" s="45"/>
      <c r="O8291" s="46"/>
    </row>
    <row r="8292" spans="1:15" x14ac:dyDescent="0.2">
      <c r="A8292" s="11" t="str">
        <f t="shared" si="774"/>
        <v>5169004 - Region MidtjyllandUnder 1 år</v>
      </c>
      <c r="B8292" s="12" t="str">
        <f t="shared" si="777"/>
        <v>516900</v>
      </c>
      <c r="C8292" s="14">
        <f t="shared" si="775"/>
        <v>0</v>
      </c>
      <c r="D8292" s="14">
        <f t="shared" si="776"/>
        <v>0</v>
      </c>
      <c r="E8292" s="19" t="str">
        <f t="shared" si="778"/>
        <v>516900 - Servicearbejde ikke klassificeret andetsteds</v>
      </c>
      <c r="F8292" s="19" t="str">
        <f t="shared" si="779"/>
        <v>Under 1 år</v>
      </c>
      <c r="G8292" s="40" t="s">
        <v>516</v>
      </c>
      <c r="H8292" s="41" t="s">
        <v>195</v>
      </c>
      <c r="I8292" s="42" t="s">
        <v>517</v>
      </c>
      <c r="J8292" s="43" t="s">
        <v>13</v>
      </c>
      <c r="K8292" s="44">
        <v>26</v>
      </c>
      <c r="L8292" s="45">
        <v>23934.351371982302</v>
      </c>
      <c r="M8292" s="46">
        <v>25184.691922277612</v>
      </c>
      <c r="N8292" s="45"/>
      <c r="O8292" s="46"/>
    </row>
    <row r="8293" spans="1:15" x14ac:dyDescent="0.2">
      <c r="A8293" s="11" t="str">
        <f t="shared" si="774"/>
        <v>5169004 - Region Midtjylland1 år</v>
      </c>
      <c r="B8293" s="12" t="str">
        <f t="shared" si="777"/>
        <v>516900</v>
      </c>
      <c r="C8293" s="14">
        <f t="shared" si="775"/>
        <v>0</v>
      </c>
      <c r="D8293" s="14">
        <f t="shared" si="776"/>
        <v>0</v>
      </c>
      <c r="E8293" s="19" t="str">
        <f t="shared" si="778"/>
        <v>516900 - Servicearbejde ikke klassificeret andetsteds</v>
      </c>
      <c r="F8293" s="19" t="str">
        <f t="shared" si="779"/>
        <v>1 år</v>
      </c>
      <c r="G8293" s="40" t="s">
        <v>516</v>
      </c>
      <c r="H8293" s="41" t="s">
        <v>195</v>
      </c>
      <c r="I8293" s="42" t="s">
        <v>517</v>
      </c>
      <c r="J8293" s="43" t="s">
        <v>22</v>
      </c>
      <c r="K8293" s="44">
        <v>12</v>
      </c>
      <c r="L8293" s="45">
        <v>21552.321032786032</v>
      </c>
      <c r="M8293" s="46">
        <v>22821.708780440887</v>
      </c>
      <c r="N8293" s="45"/>
      <c r="O8293" s="46"/>
    </row>
    <row r="8294" spans="1:15" x14ac:dyDescent="0.2">
      <c r="A8294" s="11" t="str">
        <f t="shared" si="774"/>
        <v>5169004 - Region Midtjylland2 år</v>
      </c>
      <c r="B8294" s="12" t="str">
        <f t="shared" si="777"/>
        <v>516900</v>
      </c>
      <c r="C8294" s="14">
        <f t="shared" si="775"/>
        <v>0</v>
      </c>
      <c r="D8294" s="14">
        <f t="shared" si="776"/>
        <v>0</v>
      </c>
      <c r="E8294" s="19" t="str">
        <f t="shared" si="778"/>
        <v>516900 - Servicearbejde ikke klassificeret andetsteds</v>
      </c>
      <c r="F8294" s="19" t="str">
        <f t="shared" si="779"/>
        <v>2 år</v>
      </c>
      <c r="G8294" s="40" t="s">
        <v>516</v>
      </c>
      <c r="H8294" s="41" t="s">
        <v>195</v>
      </c>
      <c r="I8294" s="42" t="s">
        <v>517</v>
      </c>
      <c r="J8294" s="43" t="s">
        <v>23</v>
      </c>
      <c r="K8294" s="44">
        <v>17</v>
      </c>
      <c r="L8294" s="45">
        <v>22403.985132320649</v>
      </c>
      <c r="M8294" s="46">
        <v>23739.76453267836</v>
      </c>
      <c r="N8294" s="45"/>
      <c r="O8294" s="46"/>
    </row>
    <row r="8295" spans="1:15" x14ac:dyDescent="0.2">
      <c r="A8295" s="11" t="str">
        <f t="shared" si="774"/>
        <v>5169004 - Region Midtjylland3 år</v>
      </c>
      <c r="B8295" s="12" t="str">
        <f t="shared" si="777"/>
        <v>516900</v>
      </c>
      <c r="C8295" s="14">
        <f t="shared" si="775"/>
        <v>0</v>
      </c>
      <c r="D8295" s="14">
        <f t="shared" si="776"/>
        <v>0</v>
      </c>
      <c r="E8295" s="19" t="str">
        <f t="shared" si="778"/>
        <v>516900 - Servicearbejde ikke klassificeret andetsteds</v>
      </c>
      <c r="F8295" s="19" t="str">
        <f t="shared" si="779"/>
        <v>3 år</v>
      </c>
      <c r="G8295" s="40" t="s">
        <v>516</v>
      </c>
      <c r="H8295" s="41" t="s">
        <v>195</v>
      </c>
      <c r="I8295" s="42" t="s">
        <v>517</v>
      </c>
      <c r="J8295" s="43" t="s">
        <v>14</v>
      </c>
      <c r="K8295" s="44">
        <v>17</v>
      </c>
      <c r="L8295" s="45">
        <v>22052.452717892615</v>
      </c>
      <c r="M8295" s="46">
        <v>23367.27291144057</v>
      </c>
      <c r="N8295" s="45"/>
      <c r="O8295" s="46"/>
    </row>
    <row r="8296" spans="1:15" x14ac:dyDescent="0.2">
      <c r="A8296" s="11" t="str">
        <f t="shared" si="774"/>
        <v>5169004 - Region Midtjylland4 år</v>
      </c>
      <c r="B8296" s="12" t="str">
        <f t="shared" si="777"/>
        <v>516900</v>
      </c>
      <c r="C8296" s="14">
        <f t="shared" si="775"/>
        <v>0</v>
      </c>
      <c r="D8296" s="14">
        <f t="shared" si="776"/>
        <v>0</v>
      </c>
      <c r="E8296" s="19" t="str">
        <f t="shared" si="778"/>
        <v>516900 - Servicearbejde ikke klassificeret andetsteds</v>
      </c>
      <c r="F8296" s="19" t="str">
        <f t="shared" si="779"/>
        <v>4 år</v>
      </c>
      <c r="G8296" s="40" t="s">
        <v>516</v>
      </c>
      <c r="H8296" s="41" t="s">
        <v>195</v>
      </c>
      <c r="I8296" s="42" t="s">
        <v>517</v>
      </c>
      <c r="J8296" s="43" t="s">
        <v>24</v>
      </c>
      <c r="K8296" s="44">
        <v>16</v>
      </c>
      <c r="L8296" s="45">
        <v>24007.272606030074</v>
      </c>
      <c r="M8296" s="46">
        <v>25438.643856122722</v>
      </c>
      <c r="N8296" s="45"/>
      <c r="O8296" s="46"/>
    </row>
    <row r="8297" spans="1:15" x14ac:dyDescent="0.2">
      <c r="A8297" s="11" t="str">
        <f t="shared" si="774"/>
        <v>5169004 - Region Midtjylland5-9 år</v>
      </c>
      <c r="B8297" s="12" t="str">
        <f t="shared" si="777"/>
        <v>516900</v>
      </c>
      <c r="C8297" s="14">
        <f t="shared" si="775"/>
        <v>0</v>
      </c>
      <c r="D8297" s="14">
        <f t="shared" si="776"/>
        <v>0</v>
      </c>
      <c r="E8297" s="19" t="str">
        <f t="shared" si="778"/>
        <v>516900 - Servicearbejde ikke klassificeret andetsteds</v>
      </c>
      <c r="F8297" s="19" t="str">
        <f t="shared" si="779"/>
        <v>5-9 år</v>
      </c>
      <c r="G8297" s="40" t="s">
        <v>516</v>
      </c>
      <c r="H8297" s="41" t="s">
        <v>195</v>
      </c>
      <c r="I8297" s="42" t="s">
        <v>517</v>
      </c>
      <c r="J8297" s="43" t="s">
        <v>15</v>
      </c>
      <c r="K8297" s="44">
        <v>39</v>
      </c>
      <c r="L8297" s="45">
        <v>25719.803695908649</v>
      </c>
      <c r="M8297" s="46">
        <v>27253.280162498333</v>
      </c>
      <c r="N8297" s="45"/>
      <c r="O8297" s="46"/>
    </row>
    <row r="8298" spans="1:15" x14ac:dyDescent="0.2">
      <c r="A8298" s="11" t="str">
        <f t="shared" si="774"/>
        <v>5169004 - Region Midtjylland0-4 år</v>
      </c>
      <c r="B8298" s="12" t="str">
        <f t="shared" si="777"/>
        <v>516900</v>
      </c>
      <c r="C8298" s="14">
        <f t="shared" si="775"/>
        <v>0</v>
      </c>
      <c r="D8298" s="14">
        <f t="shared" si="776"/>
        <v>0</v>
      </c>
      <c r="E8298" s="19" t="str">
        <f t="shared" si="778"/>
        <v>516900 - Servicearbejde ikke klassificeret andetsteds</v>
      </c>
      <c r="F8298" s="19" t="str">
        <f t="shared" si="779"/>
        <v>0-4 år</v>
      </c>
      <c r="G8298" s="40" t="s">
        <v>516</v>
      </c>
      <c r="H8298" s="41" t="s">
        <v>195</v>
      </c>
      <c r="I8298" s="42" t="s">
        <v>517</v>
      </c>
      <c r="J8298" s="43" t="s">
        <v>16</v>
      </c>
      <c r="K8298" s="44">
        <v>88</v>
      </c>
      <c r="L8298" s="45">
        <v>22371.067428027116</v>
      </c>
      <c r="M8298" s="46">
        <v>23700.216896136499</v>
      </c>
      <c r="N8298" s="45"/>
      <c r="O8298" s="46"/>
    </row>
    <row r="8299" spans="1:15" x14ac:dyDescent="0.2">
      <c r="A8299" s="11" t="str">
        <f t="shared" si="774"/>
        <v>5169004 - Region Midtjylland10-14 år</v>
      </c>
      <c r="B8299" s="12" t="str">
        <f t="shared" si="777"/>
        <v>516900</v>
      </c>
      <c r="C8299" s="14">
        <f t="shared" si="775"/>
        <v>0</v>
      </c>
      <c r="D8299" s="14">
        <f t="shared" si="776"/>
        <v>0</v>
      </c>
      <c r="E8299" s="19" t="str">
        <f t="shared" si="778"/>
        <v>516900 - Servicearbejde ikke klassificeret andetsteds</v>
      </c>
      <c r="F8299" s="19" t="str">
        <f t="shared" si="779"/>
        <v>10-14 år</v>
      </c>
      <c r="G8299" s="40" t="s">
        <v>516</v>
      </c>
      <c r="H8299" s="41" t="s">
        <v>195</v>
      </c>
      <c r="I8299" s="42" t="s">
        <v>517</v>
      </c>
      <c r="J8299" s="43" t="s">
        <v>17</v>
      </c>
      <c r="K8299" s="44">
        <v>22</v>
      </c>
      <c r="L8299" s="45">
        <v>30030.764183407453</v>
      </c>
      <c r="M8299" s="46">
        <v>31855.095395091077</v>
      </c>
      <c r="N8299" s="45"/>
      <c r="O8299" s="46"/>
    </row>
    <row r="8300" spans="1:15" x14ac:dyDescent="0.2">
      <c r="A8300" s="11" t="str">
        <f t="shared" si="774"/>
        <v>5169004 - Region Midtjylland15-20 år</v>
      </c>
      <c r="B8300" s="12" t="str">
        <f t="shared" si="777"/>
        <v>516900</v>
      </c>
      <c r="C8300" s="14">
        <f t="shared" si="775"/>
        <v>0</v>
      </c>
      <c r="D8300" s="14">
        <f t="shared" si="776"/>
        <v>0</v>
      </c>
      <c r="E8300" s="19" t="str">
        <f t="shared" si="778"/>
        <v>516900 - Servicearbejde ikke klassificeret andetsteds</v>
      </c>
      <c r="F8300" s="19" t="str">
        <f t="shared" si="779"/>
        <v>15-20 år</v>
      </c>
      <c r="G8300" s="40" t="s">
        <v>516</v>
      </c>
      <c r="H8300" s="41" t="s">
        <v>195</v>
      </c>
      <c r="I8300" s="42" t="s">
        <v>517</v>
      </c>
      <c r="J8300" s="43" t="s">
        <v>18</v>
      </c>
      <c r="K8300" s="44">
        <v>14</v>
      </c>
      <c r="L8300" s="45">
        <v>30131.413685443298</v>
      </c>
      <c r="M8300" s="46">
        <v>31908.550127277602</v>
      </c>
      <c r="N8300" s="45"/>
      <c r="O8300" s="46"/>
    </row>
    <row r="8301" spans="1:15" x14ac:dyDescent="0.2">
      <c r="A8301" s="11" t="str">
        <f t="shared" si="774"/>
        <v>5169004 - Region Midtjylland20-24 år</v>
      </c>
      <c r="B8301" s="12" t="str">
        <f t="shared" si="777"/>
        <v>516900</v>
      </c>
      <c r="C8301" s="14">
        <f t="shared" si="775"/>
        <v>0</v>
      </c>
      <c r="D8301" s="14">
        <f t="shared" si="776"/>
        <v>0</v>
      </c>
      <c r="E8301" s="19" t="str">
        <f t="shared" si="778"/>
        <v>516900 - Servicearbejde ikke klassificeret andetsteds</v>
      </c>
      <c r="F8301" s="19" t="str">
        <f t="shared" si="779"/>
        <v>20-24 år</v>
      </c>
      <c r="G8301" s="40" t="s">
        <v>516</v>
      </c>
      <c r="H8301" s="41" t="s">
        <v>195</v>
      </c>
      <c r="I8301" s="42" t="s">
        <v>517</v>
      </c>
      <c r="J8301" s="43" t="s">
        <v>19</v>
      </c>
      <c r="K8301" s="44">
        <v>23</v>
      </c>
      <c r="L8301" s="45">
        <v>27567.349908540717</v>
      </c>
      <c r="M8301" s="46">
        <v>29247.507810778978</v>
      </c>
      <c r="N8301" s="45"/>
      <c r="O8301" s="46"/>
    </row>
    <row r="8302" spans="1:15" x14ac:dyDescent="0.2">
      <c r="A8302" s="11" t="str">
        <f t="shared" si="774"/>
        <v>5169004 - Region Midtjylland25 år og derover</v>
      </c>
      <c r="B8302" s="12" t="str">
        <f t="shared" si="777"/>
        <v>516900</v>
      </c>
      <c r="C8302" s="14">
        <f t="shared" si="775"/>
        <v>0</v>
      </c>
      <c r="D8302" s="14">
        <f t="shared" si="776"/>
        <v>0</v>
      </c>
      <c r="E8302" s="19" t="str">
        <f t="shared" si="778"/>
        <v>516900 - Servicearbejde ikke klassificeret andetsteds</v>
      </c>
      <c r="F8302" s="19" t="str">
        <f t="shared" si="779"/>
        <v>25 år og derover</v>
      </c>
      <c r="G8302" s="40" t="s">
        <v>516</v>
      </c>
      <c r="H8302" s="41" t="s">
        <v>195</v>
      </c>
      <c r="I8302" s="42" t="s">
        <v>517</v>
      </c>
      <c r="J8302" s="43" t="s">
        <v>9</v>
      </c>
      <c r="K8302" s="44">
        <v>65</v>
      </c>
      <c r="L8302" s="45">
        <v>31466.1219121668</v>
      </c>
      <c r="M8302" s="46">
        <v>33214.70963649785</v>
      </c>
      <c r="N8302" s="45"/>
      <c r="O8302" s="46"/>
    </row>
    <row r="8303" spans="1:15" x14ac:dyDescent="0.2">
      <c r="A8303" s="11" t="str">
        <f t="shared" si="774"/>
        <v>5169004 - Region MidtjyllandAlle uanset erf.</v>
      </c>
      <c r="B8303" s="12" t="str">
        <f t="shared" si="777"/>
        <v>516900</v>
      </c>
      <c r="C8303" s="14">
        <f t="shared" si="775"/>
        <v>0</v>
      </c>
      <c r="D8303" s="14">
        <f t="shared" si="776"/>
        <v>0</v>
      </c>
      <c r="E8303" s="19" t="str">
        <f t="shared" si="778"/>
        <v>516900 - Servicearbejde ikke klassificeret andetsteds</v>
      </c>
      <c r="F8303" s="19" t="str">
        <f t="shared" si="779"/>
        <v>Alle uanset erf.</v>
      </c>
      <c r="G8303" s="40" t="s">
        <v>516</v>
      </c>
      <c r="H8303" s="41" t="s">
        <v>195</v>
      </c>
      <c r="I8303" s="42" t="s">
        <v>517</v>
      </c>
      <c r="J8303" s="43" t="s">
        <v>10</v>
      </c>
      <c r="K8303" s="44">
        <v>251</v>
      </c>
      <c r="L8303" s="45">
        <v>25350.296250265317</v>
      </c>
      <c r="M8303" s="46">
        <v>26674.606354645668</v>
      </c>
      <c r="N8303" s="45"/>
      <c r="O8303" s="46"/>
    </row>
    <row r="8304" spans="1:15" x14ac:dyDescent="0.2">
      <c r="A8304" s="11" t="str">
        <f t="shared" si="774"/>
        <v>5169005 - Region NordjyllandUnder 1 år</v>
      </c>
      <c r="B8304" s="12" t="str">
        <f t="shared" si="777"/>
        <v>516900</v>
      </c>
      <c r="C8304" s="14">
        <f t="shared" si="775"/>
        <v>0</v>
      </c>
      <c r="D8304" s="14">
        <f t="shared" si="776"/>
        <v>0</v>
      </c>
      <c r="E8304" s="19" t="str">
        <f t="shared" si="778"/>
        <v>516900 - Servicearbejde ikke klassificeret andetsteds</v>
      </c>
      <c r="F8304" s="19" t="str">
        <f t="shared" si="779"/>
        <v>Under 1 år</v>
      </c>
      <c r="G8304" s="40" t="s">
        <v>516</v>
      </c>
      <c r="H8304" s="41" t="s">
        <v>195</v>
      </c>
      <c r="I8304" s="42" t="s">
        <v>21</v>
      </c>
      <c r="J8304" s="43" t="s">
        <v>13</v>
      </c>
      <c r="K8304" s="44">
        <v>76</v>
      </c>
      <c r="L8304" s="45">
        <v>24054.171140837683</v>
      </c>
      <c r="M8304" s="46">
        <v>25470.912756727826</v>
      </c>
      <c r="N8304" s="45"/>
      <c r="O8304" s="46"/>
    </row>
    <row r="8305" spans="1:15" x14ac:dyDescent="0.2">
      <c r="A8305" s="11" t="str">
        <f t="shared" si="774"/>
        <v>5169005 - Region Nordjylland1 år</v>
      </c>
      <c r="B8305" s="12" t="str">
        <f t="shared" si="777"/>
        <v>516900</v>
      </c>
      <c r="C8305" s="14">
        <f t="shared" si="775"/>
        <v>0</v>
      </c>
      <c r="D8305" s="14">
        <f t="shared" si="776"/>
        <v>0</v>
      </c>
      <c r="E8305" s="19" t="str">
        <f t="shared" si="778"/>
        <v>516900 - Servicearbejde ikke klassificeret andetsteds</v>
      </c>
      <c r="F8305" s="19" t="str">
        <f t="shared" si="779"/>
        <v>1 år</v>
      </c>
      <c r="G8305" s="40" t="s">
        <v>516</v>
      </c>
      <c r="H8305" s="41" t="s">
        <v>195</v>
      </c>
      <c r="I8305" s="42" t="s">
        <v>21</v>
      </c>
      <c r="J8305" s="43" t="s">
        <v>22</v>
      </c>
      <c r="K8305" s="44">
        <v>25</v>
      </c>
      <c r="L8305" s="45">
        <v>25896.04509696384</v>
      </c>
      <c r="M8305" s="46">
        <v>27421.269331921991</v>
      </c>
      <c r="N8305" s="45"/>
      <c r="O8305" s="46"/>
    </row>
    <row r="8306" spans="1:15" x14ac:dyDescent="0.2">
      <c r="A8306" s="11" t="str">
        <f t="shared" si="774"/>
        <v>5169005 - Region Nordjylland3 år</v>
      </c>
      <c r="B8306" s="12" t="str">
        <f t="shared" si="777"/>
        <v>516900</v>
      </c>
      <c r="C8306" s="14">
        <f t="shared" si="775"/>
        <v>0</v>
      </c>
      <c r="D8306" s="14">
        <f t="shared" si="776"/>
        <v>0</v>
      </c>
      <c r="E8306" s="19" t="str">
        <f t="shared" si="778"/>
        <v>516900 - Servicearbejde ikke klassificeret andetsteds</v>
      </c>
      <c r="F8306" s="19" t="str">
        <f t="shared" si="779"/>
        <v>3 år</v>
      </c>
      <c r="G8306" s="40" t="s">
        <v>516</v>
      </c>
      <c r="H8306" s="41" t="s">
        <v>195</v>
      </c>
      <c r="I8306" s="42" t="s">
        <v>21</v>
      </c>
      <c r="J8306" s="43" t="s">
        <v>14</v>
      </c>
      <c r="K8306" s="44">
        <v>19</v>
      </c>
      <c r="L8306" s="45">
        <v>24834.193561024229</v>
      </c>
      <c r="M8306" s="46">
        <v>26296.876906418802</v>
      </c>
      <c r="N8306" s="45"/>
      <c r="O8306" s="46"/>
    </row>
    <row r="8307" spans="1:15" x14ac:dyDescent="0.2">
      <c r="A8307" s="11" t="str">
        <f t="shared" si="774"/>
        <v>5169005 - Region Nordjylland4 år</v>
      </c>
      <c r="B8307" s="12" t="str">
        <f t="shared" si="777"/>
        <v>516900</v>
      </c>
      <c r="C8307" s="14">
        <f t="shared" si="775"/>
        <v>0</v>
      </c>
      <c r="D8307" s="14">
        <f t="shared" si="776"/>
        <v>0</v>
      </c>
      <c r="E8307" s="19" t="str">
        <f t="shared" si="778"/>
        <v>516900 - Servicearbejde ikke klassificeret andetsteds</v>
      </c>
      <c r="F8307" s="19" t="str">
        <f t="shared" si="779"/>
        <v>4 år</v>
      </c>
      <c r="G8307" s="40" t="s">
        <v>516</v>
      </c>
      <c r="H8307" s="41" t="s">
        <v>195</v>
      </c>
      <c r="I8307" s="42" t="s">
        <v>21</v>
      </c>
      <c r="J8307" s="43" t="s">
        <v>24</v>
      </c>
      <c r="K8307" s="44">
        <v>12</v>
      </c>
      <c r="L8307" s="45">
        <v>25241.587615484907</v>
      </c>
      <c r="M8307" s="46">
        <v>26728.265639708414</v>
      </c>
      <c r="N8307" s="45"/>
      <c r="O8307" s="46"/>
    </row>
    <row r="8308" spans="1:15" x14ac:dyDescent="0.2">
      <c r="A8308" s="11" t="str">
        <f t="shared" si="774"/>
        <v>5169005 - Region Nordjylland5-9 år</v>
      </c>
      <c r="B8308" s="12" t="str">
        <f t="shared" si="777"/>
        <v>516900</v>
      </c>
      <c r="C8308" s="14">
        <f t="shared" si="775"/>
        <v>0</v>
      </c>
      <c r="D8308" s="14">
        <f t="shared" si="776"/>
        <v>0</v>
      </c>
      <c r="E8308" s="19" t="str">
        <f t="shared" si="778"/>
        <v>516900 - Servicearbejde ikke klassificeret andetsteds</v>
      </c>
      <c r="F8308" s="19" t="str">
        <f t="shared" si="779"/>
        <v>5-9 år</v>
      </c>
      <c r="G8308" s="40" t="s">
        <v>516</v>
      </c>
      <c r="H8308" s="41" t="s">
        <v>195</v>
      </c>
      <c r="I8308" s="42" t="s">
        <v>21</v>
      </c>
      <c r="J8308" s="43" t="s">
        <v>15</v>
      </c>
      <c r="K8308" s="44">
        <v>14</v>
      </c>
      <c r="L8308" s="45">
        <v>26295.604420192725</v>
      </c>
      <c r="M8308" s="46">
        <v>27867.671575382195</v>
      </c>
      <c r="N8308" s="45"/>
      <c r="O8308" s="46"/>
    </row>
    <row r="8309" spans="1:15" x14ac:dyDescent="0.2">
      <c r="A8309" s="11" t="str">
        <f t="shared" si="774"/>
        <v>5169005 - Region Nordjylland0-4 år</v>
      </c>
      <c r="B8309" s="12" t="str">
        <f t="shared" si="777"/>
        <v>516900</v>
      </c>
      <c r="C8309" s="14">
        <f t="shared" si="775"/>
        <v>0</v>
      </c>
      <c r="D8309" s="14">
        <f t="shared" si="776"/>
        <v>0</v>
      </c>
      <c r="E8309" s="19" t="str">
        <f t="shared" si="778"/>
        <v>516900 - Servicearbejde ikke klassificeret andetsteds</v>
      </c>
      <c r="F8309" s="19" t="str">
        <f t="shared" si="779"/>
        <v>0-4 år</v>
      </c>
      <c r="G8309" s="40" t="s">
        <v>516</v>
      </c>
      <c r="H8309" s="41" t="s">
        <v>195</v>
      </c>
      <c r="I8309" s="42" t="s">
        <v>21</v>
      </c>
      <c r="J8309" s="43" t="s">
        <v>16</v>
      </c>
      <c r="K8309" s="44">
        <v>152</v>
      </c>
      <c r="L8309" s="45">
        <v>24623.932935559144</v>
      </c>
      <c r="M8309" s="46">
        <v>26074.23235899127</v>
      </c>
      <c r="N8309" s="45"/>
      <c r="O8309" s="46"/>
    </row>
    <row r="8310" spans="1:15" x14ac:dyDescent="0.2">
      <c r="A8310" s="11" t="str">
        <f t="shared" si="774"/>
        <v>5169005 - Region Nordjylland10-14 år</v>
      </c>
      <c r="B8310" s="12" t="str">
        <f t="shared" si="777"/>
        <v>516900</v>
      </c>
      <c r="C8310" s="14">
        <f t="shared" si="775"/>
        <v>0</v>
      </c>
      <c r="D8310" s="14">
        <f t="shared" si="776"/>
        <v>0</v>
      </c>
      <c r="E8310" s="19" t="str">
        <f t="shared" si="778"/>
        <v>516900 - Servicearbejde ikke klassificeret andetsteds</v>
      </c>
      <c r="F8310" s="19" t="str">
        <f t="shared" si="779"/>
        <v>10-14 år</v>
      </c>
      <c r="G8310" s="40" t="s">
        <v>516</v>
      </c>
      <c r="H8310" s="41" t="s">
        <v>195</v>
      </c>
      <c r="I8310" s="42" t="s">
        <v>21</v>
      </c>
      <c r="J8310" s="43" t="s">
        <v>17</v>
      </c>
      <c r="K8310" s="44">
        <v>12</v>
      </c>
      <c r="L8310" s="45">
        <v>29233.932202253745</v>
      </c>
      <c r="M8310" s="46">
        <v>30955.751179284667</v>
      </c>
      <c r="N8310" s="45"/>
      <c r="O8310" s="46"/>
    </row>
    <row r="8311" spans="1:15" x14ac:dyDescent="0.2">
      <c r="A8311" s="11" t="str">
        <f t="shared" si="774"/>
        <v>5169005 - Region Nordjylland20-24 år</v>
      </c>
      <c r="B8311" s="12" t="str">
        <f t="shared" si="777"/>
        <v>516900</v>
      </c>
      <c r="C8311" s="14">
        <f t="shared" si="775"/>
        <v>0</v>
      </c>
      <c r="D8311" s="14">
        <f t="shared" si="776"/>
        <v>0</v>
      </c>
      <c r="E8311" s="19" t="str">
        <f t="shared" si="778"/>
        <v>516900 - Servicearbejde ikke klassificeret andetsteds</v>
      </c>
      <c r="F8311" s="19" t="str">
        <f t="shared" si="779"/>
        <v>20-24 år</v>
      </c>
      <c r="G8311" s="40" t="s">
        <v>516</v>
      </c>
      <c r="H8311" s="41" t="s">
        <v>195</v>
      </c>
      <c r="I8311" s="42" t="s">
        <v>21</v>
      </c>
      <c r="J8311" s="43" t="s">
        <v>19</v>
      </c>
      <c r="K8311" s="44">
        <v>15</v>
      </c>
      <c r="L8311" s="45">
        <v>25538.481129588501</v>
      </c>
      <c r="M8311" s="46">
        <v>26984.480497091343</v>
      </c>
      <c r="N8311" s="45"/>
      <c r="O8311" s="46"/>
    </row>
    <row r="8312" spans="1:15" x14ac:dyDescent="0.2">
      <c r="A8312" s="11" t="str">
        <f t="shared" si="774"/>
        <v>5169005 - Region Nordjylland25 år og derover</v>
      </c>
      <c r="B8312" s="12" t="str">
        <f t="shared" si="777"/>
        <v>516900</v>
      </c>
      <c r="C8312" s="14">
        <f t="shared" si="775"/>
        <v>0</v>
      </c>
      <c r="D8312" s="14">
        <f t="shared" si="776"/>
        <v>0</v>
      </c>
      <c r="E8312" s="19" t="str">
        <f t="shared" si="778"/>
        <v>516900 - Servicearbejde ikke klassificeret andetsteds</v>
      </c>
      <c r="F8312" s="19" t="str">
        <f t="shared" si="779"/>
        <v>25 år og derover</v>
      </c>
      <c r="G8312" s="40" t="s">
        <v>516</v>
      </c>
      <c r="H8312" s="41" t="s">
        <v>195</v>
      </c>
      <c r="I8312" s="42" t="s">
        <v>21</v>
      </c>
      <c r="J8312" s="43" t="s">
        <v>9</v>
      </c>
      <c r="K8312" s="44">
        <v>82</v>
      </c>
      <c r="L8312" s="45">
        <v>26315.226414907884</v>
      </c>
      <c r="M8312" s="46">
        <v>27854.796164883952</v>
      </c>
      <c r="N8312" s="45"/>
      <c r="O8312" s="46"/>
    </row>
    <row r="8313" spans="1:15" x14ac:dyDescent="0.2">
      <c r="A8313" s="11" t="str">
        <f t="shared" si="774"/>
        <v>5169005 - Region NordjyllandAlle uanset erf.</v>
      </c>
      <c r="B8313" s="12" t="str">
        <f t="shared" si="777"/>
        <v>516900</v>
      </c>
      <c r="C8313" s="14">
        <f t="shared" si="775"/>
        <v>0</v>
      </c>
      <c r="D8313" s="14">
        <f t="shared" si="776"/>
        <v>0</v>
      </c>
      <c r="E8313" s="19" t="str">
        <f t="shared" si="778"/>
        <v>516900 - Servicearbejde ikke klassificeret andetsteds</v>
      </c>
      <c r="F8313" s="19" t="str">
        <f t="shared" si="779"/>
        <v>Alle uanset erf.</v>
      </c>
      <c r="G8313" s="40" t="s">
        <v>516</v>
      </c>
      <c r="H8313" s="41" t="s">
        <v>195</v>
      </c>
      <c r="I8313" s="42" t="s">
        <v>21</v>
      </c>
      <c r="J8313" s="43" t="s">
        <v>10</v>
      </c>
      <c r="K8313" s="44">
        <v>280</v>
      </c>
      <c r="L8313" s="45">
        <v>25156.875203496238</v>
      </c>
      <c r="M8313" s="46">
        <v>26636.402499988693</v>
      </c>
      <c r="N8313" s="45"/>
      <c r="O8313" s="46"/>
    </row>
    <row r="8314" spans="1:15" x14ac:dyDescent="0.2">
      <c r="A8314" s="11" t="str">
        <f t="shared" si="774"/>
        <v>5169006 - Alle regionerUnder 1 år</v>
      </c>
      <c r="B8314" s="12" t="str">
        <f t="shared" si="777"/>
        <v>516900</v>
      </c>
      <c r="C8314" s="14">
        <f t="shared" si="775"/>
        <v>0</v>
      </c>
      <c r="D8314" s="14">
        <f t="shared" si="776"/>
        <v>0</v>
      </c>
      <c r="E8314" s="19" t="str">
        <f t="shared" si="778"/>
        <v>516900 - Servicearbejde ikke klassificeret andetsteds</v>
      </c>
      <c r="F8314" s="19" t="str">
        <f t="shared" si="779"/>
        <v>Under 1 år</v>
      </c>
      <c r="G8314" s="40" t="s">
        <v>516</v>
      </c>
      <c r="H8314" s="41" t="s">
        <v>195</v>
      </c>
      <c r="I8314" s="42" t="s">
        <v>11</v>
      </c>
      <c r="J8314" s="43" t="s">
        <v>13</v>
      </c>
      <c r="K8314" s="44">
        <v>729</v>
      </c>
      <c r="L8314" s="45">
        <v>22369.723197171857</v>
      </c>
      <c r="M8314" s="46">
        <v>23614.238543743952</v>
      </c>
      <c r="N8314" s="45"/>
      <c r="O8314" s="46"/>
    </row>
    <row r="8315" spans="1:15" x14ac:dyDescent="0.2">
      <c r="A8315" s="11" t="str">
        <f t="shared" si="774"/>
        <v>5169006 - Alle regioner1 år</v>
      </c>
      <c r="B8315" s="12" t="str">
        <f t="shared" si="777"/>
        <v>516900</v>
      </c>
      <c r="C8315" s="14">
        <f t="shared" si="775"/>
        <v>0</v>
      </c>
      <c r="D8315" s="14">
        <f t="shared" si="776"/>
        <v>0</v>
      </c>
      <c r="E8315" s="19" t="str">
        <f t="shared" si="778"/>
        <v>516900 - Servicearbejde ikke klassificeret andetsteds</v>
      </c>
      <c r="F8315" s="19" t="str">
        <f t="shared" si="779"/>
        <v>1 år</v>
      </c>
      <c r="G8315" s="40" t="s">
        <v>516</v>
      </c>
      <c r="H8315" s="41" t="s">
        <v>195</v>
      </c>
      <c r="I8315" s="42" t="s">
        <v>11</v>
      </c>
      <c r="J8315" s="43" t="s">
        <v>22</v>
      </c>
      <c r="K8315" s="44">
        <v>344</v>
      </c>
      <c r="L8315" s="45">
        <v>22341.13234273417</v>
      </c>
      <c r="M8315" s="46">
        <v>23673.164308825664</v>
      </c>
      <c r="N8315" s="45"/>
      <c r="O8315" s="46"/>
    </row>
    <row r="8316" spans="1:15" x14ac:dyDescent="0.2">
      <c r="A8316" s="11" t="str">
        <f t="shared" si="774"/>
        <v>5169006 - Alle regioner2 år</v>
      </c>
      <c r="B8316" s="12" t="str">
        <f t="shared" si="777"/>
        <v>516900</v>
      </c>
      <c r="C8316" s="14">
        <f t="shared" si="775"/>
        <v>0</v>
      </c>
      <c r="D8316" s="14">
        <f t="shared" si="776"/>
        <v>0</v>
      </c>
      <c r="E8316" s="19" t="str">
        <f t="shared" si="778"/>
        <v>516900 - Servicearbejde ikke klassificeret andetsteds</v>
      </c>
      <c r="F8316" s="19" t="str">
        <f t="shared" si="779"/>
        <v>2 år</v>
      </c>
      <c r="G8316" s="40" t="s">
        <v>516</v>
      </c>
      <c r="H8316" s="41" t="s">
        <v>195</v>
      </c>
      <c r="I8316" s="42" t="s">
        <v>11</v>
      </c>
      <c r="J8316" s="43" t="s">
        <v>23</v>
      </c>
      <c r="K8316" s="44">
        <v>199</v>
      </c>
      <c r="L8316" s="45">
        <v>22845.409439285228</v>
      </c>
      <c r="M8316" s="46">
        <v>24190.957456516044</v>
      </c>
      <c r="N8316" s="45"/>
      <c r="O8316" s="46"/>
    </row>
    <row r="8317" spans="1:15" x14ac:dyDescent="0.2">
      <c r="A8317" s="11" t="str">
        <f t="shared" si="774"/>
        <v>5169006 - Alle regioner3 år</v>
      </c>
      <c r="B8317" s="12" t="str">
        <f t="shared" si="777"/>
        <v>516900</v>
      </c>
      <c r="C8317" s="14">
        <f t="shared" si="775"/>
        <v>0</v>
      </c>
      <c r="D8317" s="14">
        <f t="shared" si="776"/>
        <v>0</v>
      </c>
      <c r="E8317" s="19" t="str">
        <f t="shared" si="778"/>
        <v>516900 - Servicearbejde ikke klassificeret andetsteds</v>
      </c>
      <c r="F8317" s="19" t="str">
        <f t="shared" si="779"/>
        <v>3 år</v>
      </c>
      <c r="G8317" s="40" t="s">
        <v>516</v>
      </c>
      <c r="H8317" s="41" t="s">
        <v>195</v>
      </c>
      <c r="I8317" s="42" t="s">
        <v>11</v>
      </c>
      <c r="J8317" s="43" t="s">
        <v>14</v>
      </c>
      <c r="K8317" s="44">
        <v>186</v>
      </c>
      <c r="L8317" s="45">
        <v>23727.955773014222</v>
      </c>
      <c r="M8317" s="46">
        <v>25125.483969134777</v>
      </c>
      <c r="N8317" s="45"/>
      <c r="O8317" s="46"/>
    </row>
    <row r="8318" spans="1:15" x14ac:dyDescent="0.2">
      <c r="A8318" s="11" t="str">
        <f t="shared" si="774"/>
        <v>5169006 - Alle regioner4 år</v>
      </c>
      <c r="B8318" s="12" t="str">
        <f t="shared" si="777"/>
        <v>516900</v>
      </c>
      <c r="C8318" s="14">
        <f t="shared" si="775"/>
        <v>0</v>
      </c>
      <c r="D8318" s="14">
        <f t="shared" si="776"/>
        <v>0</v>
      </c>
      <c r="E8318" s="19" t="str">
        <f t="shared" si="778"/>
        <v>516900 - Servicearbejde ikke klassificeret andetsteds</v>
      </c>
      <c r="F8318" s="19" t="str">
        <f t="shared" si="779"/>
        <v>4 år</v>
      </c>
      <c r="G8318" s="40" t="s">
        <v>516</v>
      </c>
      <c r="H8318" s="41" t="s">
        <v>195</v>
      </c>
      <c r="I8318" s="42" t="s">
        <v>11</v>
      </c>
      <c r="J8318" s="43" t="s">
        <v>24</v>
      </c>
      <c r="K8318" s="44">
        <v>145</v>
      </c>
      <c r="L8318" s="45">
        <v>24007.272606030074</v>
      </c>
      <c r="M8318" s="46">
        <v>25438.643856122722</v>
      </c>
      <c r="N8318" s="45"/>
      <c r="O8318" s="46"/>
    </row>
    <row r="8319" spans="1:15" x14ac:dyDescent="0.2">
      <c r="A8319" s="11" t="str">
        <f t="shared" si="774"/>
        <v>5169006 - Alle regioner5-9 år</v>
      </c>
      <c r="B8319" s="12" t="str">
        <f t="shared" si="777"/>
        <v>516900</v>
      </c>
      <c r="C8319" s="14">
        <f t="shared" si="775"/>
        <v>0</v>
      </c>
      <c r="D8319" s="14">
        <f t="shared" si="776"/>
        <v>0</v>
      </c>
      <c r="E8319" s="19" t="str">
        <f t="shared" si="778"/>
        <v>516900 - Servicearbejde ikke klassificeret andetsteds</v>
      </c>
      <c r="F8319" s="19" t="str">
        <f t="shared" si="779"/>
        <v>5-9 år</v>
      </c>
      <c r="G8319" s="40" t="s">
        <v>516</v>
      </c>
      <c r="H8319" s="41" t="s">
        <v>195</v>
      </c>
      <c r="I8319" s="42" t="s">
        <v>11</v>
      </c>
      <c r="J8319" s="43" t="s">
        <v>15</v>
      </c>
      <c r="K8319" s="44">
        <v>302</v>
      </c>
      <c r="L8319" s="45">
        <v>25160.927278165342</v>
      </c>
      <c r="M8319" s="46">
        <v>26564.163671076636</v>
      </c>
      <c r="N8319" s="45"/>
      <c r="O8319" s="46"/>
    </row>
    <row r="8320" spans="1:15" x14ac:dyDescent="0.2">
      <c r="A8320" s="11" t="str">
        <f t="shared" si="774"/>
        <v>5169006 - Alle regioner0-4 år</v>
      </c>
      <c r="B8320" s="12" t="str">
        <f t="shared" si="777"/>
        <v>516900</v>
      </c>
      <c r="C8320" s="14">
        <f t="shared" si="775"/>
        <v>0</v>
      </c>
      <c r="D8320" s="14">
        <f t="shared" si="776"/>
        <v>0</v>
      </c>
      <c r="E8320" s="19" t="str">
        <f t="shared" si="778"/>
        <v>516900 - Servicearbejde ikke klassificeret andetsteds</v>
      </c>
      <c r="F8320" s="19" t="str">
        <f t="shared" si="779"/>
        <v>0-4 år</v>
      </c>
      <c r="G8320" s="40" t="s">
        <v>516</v>
      </c>
      <c r="H8320" s="41" t="s">
        <v>195</v>
      </c>
      <c r="I8320" s="42" t="s">
        <v>11</v>
      </c>
      <c r="J8320" s="43" t="s">
        <v>16</v>
      </c>
      <c r="K8320" s="44">
        <v>1603</v>
      </c>
      <c r="L8320" s="45">
        <v>22936.311875867588</v>
      </c>
      <c r="M8320" s="46">
        <v>24259.321324725192</v>
      </c>
      <c r="N8320" s="45"/>
      <c r="O8320" s="46"/>
    </row>
    <row r="8321" spans="1:15" x14ac:dyDescent="0.2">
      <c r="A8321" s="11" t="str">
        <f t="shared" si="774"/>
        <v>5169006 - Alle regioner10-14 år</v>
      </c>
      <c r="B8321" s="12" t="str">
        <f t="shared" si="777"/>
        <v>516900</v>
      </c>
      <c r="C8321" s="14">
        <f t="shared" si="775"/>
        <v>0</v>
      </c>
      <c r="D8321" s="14">
        <f t="shared" si="776"/>
        <v>0</v>
      </c>
      <c r="E8321" s="19" t="str">
        <f t="shared" si="778"/>
        <v>516900 - Servicearbejde ikke klassificeret andetsteds</v>
      </c>
      <c r="F8321" s="19" t="str">
        <f t="shared" si="779"/>
        <v>10-14 år</v>
      </c>
      <c r="G8321" s="40" t="s">
        <v>516</v>
      </c>
      <c r="H8321" s="41" t="s">
        <v>195</v>
      </c>
      <c r="I8321" s="42" t="s">
        <v>11</v>
      </c>
      <c r="J8321" s="43" t="s">
        <v>17</v>
      </c>
      <c r="K8321" s="44">
        <v>171</v>
      </c>
      <c r="L8321" s="45">
        <v>26998.119848111557</v>
      </c>
      <c r="M8321" s="46">
        <v>28647.378265972948</v>
      </c>
      <c r="N8321" s="45"/>
      <c r="O8321" s="46"/>
    </row>
    <row r="8322" spans="1:15" x14ac:dyDescent="0.2">
      <c r="A8322" s="11" t="str">
        <f t="shared" ref="A8322:A8385" si="780">B8322&amp;I8322&amp;F8322</f>
        <v>5169006 - Alle regioner15-20 år</v>
      </c>
      <c r="B8322" s="12" t="str">
        <f t="shared" si="777"/>
        <v>516900</v>
      </c>
      <c r="C8322" s="14">
        <f t="shared" ref="C8322:C8385" si="781">N8322*1.2</f>
        <v>0</v>
      </c>
      <c r="D8322" s="14">
        <f t="shared" ref="D8322:D8385" si="782">O8322*1.2</f>
        <v>0</v>
      </c>
      <c r="E8322" s="19" t="str">
        <f t="shared" si="778"/>
        <v>516900 - Servicearbejde ikke klassificeret andetsteds</v>
      </c>
      <c r="F8322" s="19" t="str">
        <f t="shared" si="779"/>
        <v>15-20 år</v>
      </c>
      <c r="G8322" s="40" t="s">
        <v>516</v>
      </c>
      <c r="H8322" s="41" t="s">
        <v>195</v>
      </c>
      <c r="I8322" s="42" t="s">
        <v>11</v>
      </c>
      <c r="J8322" s="43" t="s">
        <v>18</v>
      </c>
      <c r="K8322" s="44">
        <v>132</v>
      </c>
      <c r="L8322" s="45">
        <v>29710.294399049566</v>
      </c>
      <c r="M8322" s="46">
        <v>31462.593425752195</v>
      </c>
      <c r="N8322" s="45"/>
      <c r="O8322" s="46"/>
    </row>
    <row r="8323" spans="1:15" x14ac:dyDescent="0.2">
      <c r="A8323" s="11" t="str">
        <f t="shared" si="780"/>
        <v>5169006 - Alle regioner20-24 år</v>
      </c>
      <c r="B8323" s="12" t="str">
        <f t="shared" ref="B8323:B8386" si="783">LEFT(E8323,6)</f>
        <v>516900</v>
      </c>
      <c r="C8323" s="14">
        <f t="shared" si="781"/>
        <v>0</v>
      </c>
      <c r="D8323" s="14">
        <f t="shared" si="782"/>
        <v>0</v>
      </c>
      <c r="E8323" s="19" t="str">
        <f t="shared" ref="E8323:E8386" si="784">TRIM(H8323)</f>
        <v>516900 - Servicearbejde ikke klassificeret andetsteds</v>
      </c>
      <c r="F8323" s="19" t="str">
        <f t="shared" ref="F8323:F8386" si="785">MID(J8323,6,30)</f>
        <v>20-24 år</v>
      </c>
      <c r="G8323" s="40" t="s">
        <v>516</v>
      </c>
      <c r="H8323" s="41" t="s">
        <v>195</v>
      </c>
      <c r="I8323" s="42" t="s">
        <v>11</v>
      </c>
      <c r="J8323" s="43" t="s">
        <v>19</v>
      </c>
      <c r="K8323" s="44">
        <v>140</v>
      </c>
      <c r="L8323" s="45">
        <v>29378.787085901131</v>
      </c>
      <c r="M8323" s="46">
        <v>31111.533969014319</v>
      </c>
      <c r="N8323" s="45"/>
      <c r="O8323" s="46"/>
    </row>
    <row r="8324" spans="1:15" x14ac:dyDescent="0.2">
      <c r="A8324" s="11" t="str">
        <f t="shared" si="780"/>
        <v>5169006 - Alle regioner25 år og derover</v>
      </c>
      <c r="B8324" s="12" t="str">
        <f t="shared" si="783"/>
        <v>516900</v>
      </c>
      <c r="C8324" s="14">
        <f t="shared" si="781"/>
        <v>0</v>
      </c>
      <c r="D8324" s="14">
        <f t="shared" si="782"/>
        <v>0</v>
      </c>
      <c r="E8324" s="19" t="str">
        <f t="shared" si="784"/>
        <v>516900 - Servicearbejde ikke klassificeret andetsteds</v>
      </c>
      <c r="F8324" s="19" t="str">
        <f t="shared" si="785"/>
        <v>25 år og derover</v>
      </c>
      <c r="G8324" s="40" t="s">
        <v>516</v>
      </c>
      <c r="H8324" s="41" t="s">
        <v>195</v>
      </c>
      <c r="I8324" s="42" t="s">
        <v>11</v>
      </c>
      <c r="J8324" s="43" t="s">
        <v>9</v>
      </c>
      <c r="K8324" s="44">
        <v>596</v>
      </c>
      <c r="L8324" s="45">
        <v>28720.648065333935</v>
      </c>
      <c r="M8324" s="46">
        <v>30364.329281495335</v>
      </c>
      <c r="N8324" s="45"/>
      <c r="O8324" s="46"/>
    </row>
    <row r="8325" spans="1:15" x14ac:dyDescent="0.2">
      <c r="A8325" s="11" t="str">
        <f t="shared" si="780"/>
        <v>5169006 - Alle regionerAlle uanset erf.</v>
      </c>
      <c r="B8325" s="12" t="str">
        <f t="shared" si="783"/>
        <v>516900</v>
      </c>
      <c r="C8325" s="14">
        <f t="shared" si="781"/>
        <v>0</v>
      </c>
      <c r="D8325" s="14">
        <f t="shared" si="782"/>
        <v>0</v>
      </c>
      <c r="E8325" s="19" t="str">
        <f t="shared" si="784"/>
        <v>516900 - Servicearbejde ikke klassificeret andetsteds</v>
      </c>
      <c r="F8325" s="19" t="str">
        <f t="shared" si="785"/>
        <v>Alle uanset erf.</v>
      </c>
      <c r="G8325" s="40" t="s">
        <v>516</v>
      </c>
      <c r="H8325" s="41" t="s">
        <v>195</v>
      </c>
      <c r="I8325" s="42" t="s">
        <v>11</v>
      </c>
      <c r="J8325" s="43" t="s">
        <v>10</v>
      </c>
      <c r="K8325" s="44">
        <v>2944</v>
      </c>
      <c r="L8325" s="45">
        <v>24996.749823291819</v>
      </c>
      <c r="M8325" s="46">
        <v>26413.327082518554</v>
      </c>
      <c r="N8325" s="45"/>
      <c r="O8325" s="46"/>
    </row>
    <row r="8326" spans="1:15" x14ac:dyDescent="0.2">
      <c r="A8326" s="11" t="str">
        <f t="shared" si="780"/>
        <v>5211004 - Region MidtjyllandAlle uanset erf.</v>
      </c>
      <c r="B8326" s="12" t="str">
        <f t="shared" si="783"/>
        <v>521100</v>
      </c>
      <c r="C8326" s="14">
        <f t="shared" si="781"/>
        <v>0</v>
      </c>
      <c r="D8326" s="14">
        <f t="shared" si="782"/>
        <v>0</v>
      </c>
      <c r="E8326" s="19" t="str">
        <f t="shared" si="784"/>
        <v>521100 - Stade- og markedssalg</v>
      </c>
      <c r="F8326" s="19" t="str">
        <f t="shared" si="785"/>
        <v>Alle uanset erf.</v>
      </c>
      <c r="G8326" s="40" t="s">
        <v>516</v>
      </c>
      <c r="H8326" s="41" t="s">
        <v>394</v>
      </c>
      <c r="I8326" s="42" t="s">
        <v>517</v>
      </c>
      <c r="J8326" s="43" t="s">
        <v>10</v>
      </c>
      <c r="K8326" s="44">
        <v>41</v>
      </c>
      <c r="L8326" s="45">
        <v>44715.567466232409</v>
      </c>
      <c r="M8326" s="46">
        <v>46853.552747191359</v>
      </c>
      <c r="N8326" s="45"/>
      <c r="O8326" s="46"/>
    </row>
    <row r="8327" spans="1:15" x14ac:dyDescent="0.2">
      <c r="A8327" s="11" t="str">
        <f t="shared" si="780"/>
        <v>5211006 - Alle regioner5-9 år</v>
      </c>
      <c r="B8327" s="12" t="str">
        <f t="shared" si="783"/>
        <v>521100</v>
      </c>
      <c r="C8327" s="14">
        <f t="shared" si="781"/>
        <v>0</v>
      </c>
      <c r="D8327" s="14">
        <f t="shared" si="782"/>
        <v>0</v>
      </c>
      <c r="E8327" s="19" t="str">
        <f t="shared" si="784"/>
        <v>521100 - Stade- og markedssalg</v>
      </c>
      <c r="F8327" s="19" t="str">
        <f t="shared" si="785"/>
        <v>5-9 år</v>
      </c>
      <c r="G8327" s="40" t="s">
        <v>516</v>
      </c>
      <c r="H8327" s="41" t="s">
        <v>394</v>
      </c>
      <c r="I8327" s="42" t="s">
        <v>11</v>
      </c>
      <c r="J8327" s="43" t="s">
        <v>15</v>
      </c>
      <c r="K8327" s="44">
        <v>13</v>
      </c>
      <c r="L8327" s="45">
        <v>37467.515213407249</v>
      </c>
      <c r="M8327" s="46">
        <v>39258.949395716634</v>
      </c>
      <c r="N8327" s="45"/>
      <c r="O8327" s="46"/>
    </row>
    <row r="8328" spans="1:15" x14ac:dyDescent="0.2">
      <c r="A8328" s="11" t="str">
        <f t="shared" si="780"/>
        <v>5211006 - Alle regioner25 år og derover</v>
      </c>
      <c r="B8328" s="12" t="str">
        <f t="shared" si="783"/>
        <v>521100</v>
      </c>
      <c r="C8328" s="14">
        <f t="shared" si="781"/>
        <v>0</v>
      </c>
      <c r="D8328" s="14">
        <f t="shared" si="782"/>
        <v>0</v>
      </c>
      <c r="E8328" s="19" t="str">
        <f t="shared" si="784"/>
        <v>521100 - Stade- og markedssalg</v>
      </c>
      <c r="F8328" s="19" t="str">
        <f t="shared" si="785"/>
        <v>25 år og derover</v>
      </c>
      <c r="G8328" s="40" t="s">
        <v>516</v>
      </c>
      <c r="H8328" s="41" t="s">
        <v>394</v>
      </c>
      <c r="I8328" s="42" t="s">
        <v>11</v>
      </c>
      <c r="J8328" s="43" t="s">
        <v>9</v>
      </c>
      <c r="K8328" s="44">
        <v>14</v>
      </c>
      <c r="L8328" s="45">
        <v>51388.102671190172</v>
      </c>
      <c r="M8328" s="46">
        <v>54601.104376696159</v>
      </c>
      <c r="N8328" s="45"/>
      <c r="O8328" s="46"/>
    </row>
    <row r="8329" spans="1:15" x14ac:dyDescent="0.2">
      <c r="A8329" s="11" t="str">
        <f t="shared" si="780"/>
        <v>5211006 - Alle regionerAlle uanset erf.</v>
      </c>
      <c r="B8329" s="12" t="str">
        <f t="shared" si="783"/>
        <v>521100</v>
      </c>
      <c r="C8329" s="14">
        <f t="shared" si="781"/>
        <v>0</v>
      </c>
      <c r="D8329" s="14">
        <f t="shared" si="782"/>
        <v>0</v>
      </c>
      <c r="E8329" s="19" t="str">
        <f t="shared" si="784"/>
        <v>521100 - Stade- og markedssalg</v>
      </c>
      <c r="F8329" s="19" t="str">
        <f t="shared" si="785"/>
        <v>Alle uanset erf.</v>
      </c>
      <c r="G8329" s="40" t="s">
        <v>516</v>
      </c>
      <c r="H8329" s="41" t="s">
        <v>394</v>
      </c>
      <c r="I8329" s="42" t="s">
        <v>11</v>
      </c>
      <c r="J8329" s="43" t="s">
        <v>10</v>
      </c>
      <c r="K8329" s="44">
        <v>60</v>
      </c>
      <c r="L8329" s="45">
        <v>44715.567466232409</v>
      </c>
      <c r="M8329" s="46">
        <v>47005.844068446182</v>
      </c>
      <c r="N8329" s="45"/>
      <c r="O8329" s="46"/>
    </row>
    <row r="8330" spans="1:15" x14ac:dyDescent="0.2">
      <c r="A8330" s="11" t="str">
        <f t="shared" si="780"/>
        <v>5223001 - Region HovedstadenUnder 1 år</v>
      </c>
      <c r="B8330" s="12" t="str">
        <f t="shared" si="783"/>
        <v>522300</v>
      </c>
      <c r="C8330" s="14">
        <f t="shared" si="781"/>
        <v>0</v>
      </c>
      <c r="D8330" s="14">
        <f t="shared" si="782"/>
        <v>0</v>
      </c>
      <c r="E8330" s="19" t="str">
        <f t="shared" si="784"/>
        <v>522300 - Salgsarbejde i butik</v>
      </c>
      <c r="F8330" s="19" t="str">
        <f t="shared" si="785"/>
        <v>Under 1 år</v>
      </c>
      <c r="G8330" s="40" t="s">
        <v>516</v>
      </c>
      <c r="H8330" s="41" t="s">
        <v>196</v>
      </c>
      <c r="I8330" s="42" t="s">
        <v>8</v>
      </c>
      <c r="J8330" s="43" t="s">
        <v>13</v>
      </c>
      <c r="K8330" s="44">
        <v>7630</v>
      </c>
      <c r="L8330" s="45">
        <v>21538.420734563537</v>
      </c>
      <c r="M8330" s="46">
        <v>22835.74632977186</v>
      </c>
      <c r="N8330" s="45"/>
      <c r="O8330" s="46"/>
    </row>
    <row r="8331" spans="1:15" x14ac:dyDescent="0.2">
      <c r="A8331" s="11" t="str">
        <f t="shared" si="780"/>
        <v>5223001 - Region Hovedstaden1 år</v>
      </c>
      <c r="B8331" s="12" t="str">
        <f t="shared" si="783"/>
        <v>522300</v>
      </c>
      <c r="C8331" s="14">
        <f t="shared" si="781"/>
        <v>0</v>
      </c>
      <c r="D8331" s="14">
        <f t="shared" si="782"/>
        <v>0</v>
      </c>
      <c r="E8331" s="19" t="str">
        <f t="shared" si="784"/>
        <v>522300 - Salgsarbejde i butik</v>
      </c>
      <c r="F8331" s="19" t="str">
        <f t="shared" si="785"/>
        <v>1 år</v>
      </c>
      <c r="G8331" s="40" t="s">
        <v>516</v>
      </c>
      <c r="H8331" s="41" t="s">
        <v>196</v>
      </c>
      <c r="I8331" s="42" t="s">
        <v>8</v>
      </c>
      <c r="J8331" s="43" t="s">
        <v>22</v>
      </c>
      <c r="K8331" s="44">
        <v>4627</v>
      </c>
      <c r="L8331" s="45">
        <v>22200.398649024941</v>
      </c>
      <c r="M8331" s="46">
        <v>23534.745737279587</v>
      </c>
      <c r="N8331" s="45"/>
      <c r="O8331" s="46"/>
    </row>
    <row r="8332" spans="1:15" x14ac:dyDescent="0.2">
      <c r="A8332" s="11" t="str">
        <f t="shared" si="780"/>
        <v>5223001 - Region Hovedstaden2 år</v>
      </c>
      <c r="B8332" s="12" t="str">
        <f t="shared" si="783"/>
        <v>522300</v>
      </c>
      <c r="C8332" s="14">
        <f t="shared" si="781"/>
        <v>0</v>
      </c>
      <c r="D8332" s="14">
        <f t="shared" si="782"/>
        <v>0</v>
      </c>
      <c r="E8332" s="19" t="str">
        <f t="shared" si="784"/>
        <v>522300 - Salgsarbejde i butik</v>
      </c>
      <c r="F8332" s="19" t="str">
        <f t="shared" si="785"/>
        <v>2 år</v>
      </c>
      <c r="G8332" s="40" t="s">
        <v>516</v>
      </c>
      <c r="H8332" s="41" t="s">
        <v>196</v>
      </c>
      <c r="I8332" s="42" t="s">
        <v>8</v>
      </c>
      <c r="J8332" s="43" t="s">
        <v>23</v>
      </c>
      <c r="K8332" s="44">
        <v>3741</v>
      </c>
      <c r="L8332" s="45">
        <v>22441.115664645476</v>
      </c>
      <c r="M8332" s="46">
        <v>23792.690529590251</v>
      </c>
      <c r="N8332" s="45"/>
      <c r="O8332" s="46"/>
    </row>
    <row r="8333" spans="1:15" x14ac:dyDescent="0.2">
      <c r="A8333" s="11" t="str">
        <f t="shared" si="780"/>
        <v>5223001 - Region Hovedstaden3 år</v>
      </c>
      <c r="B8333" s="12" t="str">
        <f t="shared" si="783"/>
        <v>522300</v>
      </c>
      <c r="C8333" s="14">
        <f t="shared" si="781"/>
        <v>0</v>
      </c>
      <c r="D8333" s="14">
        <f t="shared" si="782"/>
        <v>0</v>
      </c>
      <c r="E8333" s="19" t="str">
        <f t="shared" si="784"/>
        <v>522300 - Salgsarbejde i butik</v>
      </c>
      <c r="F8333" s="19" t="str">
        <f t="shared" si="785"/>
        <v>3 år</v>
      </c>
      <c r="G8333" s="40" t="s">
        <v>516</v>
      </c>
      <c r="H8333" s="41" t="s">
        <v>196</v>
      </c>
      <c r="I8333" s="42" t="s">
        <v>8</v>
      </c>
      <c r="J8333" s="43" t="s">
        <v>14</v>
      </c>
      <c r="K8333" s="44">
        <v>3015</v>
      </c>
      <c r="L8333" s="45">
        <v>22666.611839306457</v>
      </c>
      <c r="M8333" s="46">
        <v>24026.677985626593</v>
      </c>
      <c r="N8333" s="45"/>
      <c r="O8333" s="46"/>
    </row>
    <row r="8334" spans="1:15" x14ac:dyDescent="0.2">
      <c r="A8334" s="11" t="str">
        <f t="shared" si="780"/>
        <v>5223001 - Region Hovedstaden4 år</v>
      </c>
      <c r="B8334" s="12" t="str">
        <f t="shared" si="783"/>
        <v>522300</v>
      </c>
      <c r="C8334" s="14">
        <f t="shared" si="781"/>
        <v>0</v>
      </c>
      <c r="D8334" s="14">
        <f t="shared" si="782"/>
        <v>0</v>
      </c>
      <c r="E8334" s="19" t="str">
        <f t="shared" si="784"/>
        <v>522300 - Salgsarbejde i butik</v>
      </c>
      <c r="F8334" s="19" t="str">
        <f t="shared" si="785"/>
        <v>4 år</v>
      </c>
      <c r="G8334" s="40" t="s">
        <v>516</v>
      </c>
      <c r="H8334" s="41" t="s">
        <v>196</v>
      </c>
      <c r="I8334" s="42" t="s">
        <v>8</v>
      </c>
      <c r="J8334" s="43" t="s">
        <v>24</v>
      </c>
      <c r="K8334" s="44">
        <v>2172</v>
      </c>
      <c r="L8334" s="45">
        <v>22979.645236208809</v>
      </c>
      <c r="M8334" s="46">
        <v>24363.913356315104</v>
      </c>
      <c r="N8334" s="45"/>
      <c r="O8334" s="46"/>
    </row>
    <row r="8335" spans="1:15" x14ac:dyDescent="0.2">
      <c r="A8335" s="11" t="str">
        <f t="shared" si="780"/>
        <v>5223001 - Region Hovedstaden5-9 år</v>
      </c>
      <c r="B8335" s="12" t="str">
        <f t="shared" si="783"/>
        <v>522300</v>
      </c>
      <c r="C8335" s="14">
        <f t="shared" si="781"/>
        <v>0</v>
      </c>
      <c r="D8335" s="14">
        <f t="shared" si="782"/>
        <v>0</v>
      </c>
      <c r="E8335" s="19" t="str">
        <f t="shared" si="784"/>
        <v>522300 - Salgsarbejde i butik</v>
      </c>
      <c r="F8335" s="19" t="str">
        <f t="shared" si="785"/>
        <v>5-9 år</v>
      </c>
      <c r="G8335" s="40" t="s">
        <v>516</v>
      </c>
      <c r="H8335" s="41" t="s">
        <v>196</v>
      </c>
      <c r="I8335" s="42" t="s">
        <v>8</v>
      </c>
      <c r="J8335" s="43" t="s">
        <v>15</v>
      </c>
      <c r="K8335" s="44">
        <v>4820</v>
      </c>
      <c r="L8335" s="45">
        <v>23503.008390730563</v>
      </c>
      <c r="M8335" s="46">
        <v>24925.986318918931</v>
      </c>
      <c r="N8335" s="45"/>
      <c r="O8335" s="46"/>
    </row>
    <row r="8336" spans="1:15" x14ac:dyDescent="0.2">
      <c r="A8336" s="11" t="str">
        <f t="shared" si="780"/>
        <v>5223001 - Region Hovedstaden0-4 år</v>
      </c>
      <c r="B8336" s="12" t="str">
        <f t="shared" si="783"/>
        <v>522300</v>
      </c>
      <c r="C8336" s="14">
        <f t="shared" si="781"/>
        <v>0</v>
      </c>
      <c r="D8336" s="14">
        <f t="shared" si="782"/>
        <v>0</v>
      </c>
      <c r="E8336" s="19" t="str">
        <f t="shared" si="784"/>
        <v>522300 - Salgsarbejde i butik</v>
      </c>
      <c r="F8336" s="19" t="str">
        <f t="shared" si="785"/>
        <v>0-4 år</v>
      </c>
      <c r="G8336" s="40" t="s">
        <v>516</v>
      </c>
      <c r="H8336" s="41" t="s">
        <v>196</v>
      </c>
      <c r="I8336" s="42" t="s">
        <v>8</v>
      </c>
      <c r="J8336" s="43" t="s">
        <v>16</v>
      </c>
      <c r="K8336" s="44">
        <v>21185</v>
      </c>
      <c r="L8336" s="45">
        <v>22027.580790141976</v>
      </c>
      <c r="M8336" s="46">
        <v>23359.646133855964</v>
      </c>
      <c r="N8336" s="45"/>
      <c r="O8336" s="46"/>
    </row>
    <row r="8337" spans="1:15" x14ac:dyDescent="0.2">
      <c r="A8337" s="11" t="str">
        <f t="shared" si="780"/>
        <v>5223001 - Region Hovedstaden10-14 år</v>
      </c>
      <c r="B8337" s="12" t="str">
        <f t="shared" si="783"/>
        <v>522300</v>
      </c>
      <c r="C8337" s="14">
        <f t="shared" si="781"/>
        <v>0</v>
      </c>
      <c r="D8337" s="14">
        <f t="shared" si="782"/>
        <v>0</v>
      </c>
      <c r="E8337" s="19" t="str">
        <f t="shared" si="784"/>
        <v>522300 - Salgsarbejde i butik</v>
      </c>
      <c r="F8337" s="19" t="str">
        <f t="shared" si="785"/>
        <v>10-14 år</v>
      </c>
      <c r="G8337" s="40" t="s">
        <v>516</v>
      </c>
      <c r="H8337" s="41" t="s">
        <v>196</v>
      </c>
      <c r="I8337" s="42" t="s">
        <v>8</v>
      </c>
      <c r="J8337" s="43" t="s">
        <v>17</v>
      </c>
      <c r="K8337" s="44">
        <v>1816</v>
      </c>
      <c r="L8337" s="45">
        <v>24188.857397250435</v>
      </c>
      <c r="M8337" s="46">
        <v>25661.329470613771</v>
      </c>
      <c r="N8337" s="45"/>
      <c r="O8337" s="46"/>
    </row>
    <row r="8338" spans="1:15" x14ac:dyDescent="0.2">
      <c r="A8338" s="11" t="str">
        <f t="shared" si="780"/>
        <v>5223001 - Region Hovedstaden15-20 år</v>
      </c>
      <c r="B8338" s="12" t="str">
        <f t="shared" si="783"/>
        <v>522300</v>
      </c>
      <c r="C8338" s="14">
        <f t="shared" si="781"/>
        <v>0</v>
      </c>
      <c r="D8338" s="14">
        <f t="shared" si="782"/>
        <v>0</v>
      </c>
      <c r="E8338" s="19" t="str">
        <f t="shared" si="784"/>
        <v>522300 - Salgsarbejde i butik</v>
      </c>
      <c r="F8338" s="19" t="str">
        <f t="shared" si="785"/>
        <v>15-20 år</v>
      </c>
      <c r="G8338" s="40" t="s">
        <v>516</v>
      </c>
      <c r="H8338" s="41" t="s">
        <v>196</v>
      </c>
      <c r="I8338" s="42" t="s">
        <v>8</v>
      </c>
      <c r="J8338" s="43" t="s">
        <v>18</v>
      </c>
      <c r="K8338" s="44">
        <v>1175</v>
      </c>
      <c r="L8338" s="45">
        <v>24632.082592781706</v>
      </c>
      <c r="M8338" s="46">
        <v>26146.32433861083</v>
      </c>
      <c r="N8338" s="45"/>
      <c r="O8338" s="46"/>
    </row>
    <row r="8339" spans="1:15" x14ac:dyDescent="0.2">
      <c r="A8339" s="11" t="str">
        <f t="shared" si="780"/>
        <v>5223001 - Region Hovedstaden20-24 år</v>
      </c>
      <c r="B8339" s="12" t="str">
        <f t="shared" si="783"/>
        <v>522300</v>
      </c>
      <c r="C8339" s="14">
        <f t="shared" si="781"/>
        <v>0</v>
      </c>
      <c r="D8339" s="14">
        <f t="shared" si="782"/>
        <v>0</v>
      </c>
      <c r="E8339" s="19" t="str">
        <f t="shared" si="784"/>
        <v>522300 - Salgsarbejde i butik</v>
      </c>
      <c r="F8339" s="19" t="str">
        <f t="shared" si="785"/>
        <v>20-24 år</v>
      </c>
      <c r="G8339" s="40" t="s">
        <v>516</v>
      </c>
      <c r="H8339" s="41" t="s">
        <v>196</v>
      </c>
      <c r="I8339" s="42" t="s">
        <v>8</v>
      </c>
      <c r="J8339" s="43" t="s">
        <v>19</v>
      </c>
      <c r="K8339" s="44">
        <v>1052</v>
      </c>
      <c r="L8339" s="45">
        <v>25062.645407931748</v>
      </c>
      <c r="M8339" s="46">
        <v>26593.845021310834</v>
      </c>
      <c r="N8339" s="45"/>
      <c r="O8339" s="46"/>
    </row>
    <row r="8340" spans="1:15" x14ac:dyDescent="0.2">
      <c r="A8340" s="11" t="str">
        <f t="shared" si="780"/>
        <v>5223001 - Region Hovedstaden25 år og derover</v>
      </c>
      <c r="B8340" s="12" t="str">
        <f t="shared" si="783"/>
        <v>522300</v>
      </c>
      <c r="C8340" s="14">
        <f t="shared" si="781"/>
        <v>0</v>
      </c>
      <c r="D8340" s="14">
        <f t="shared" si="782"/>
        <v>0</v>
      </c>
      <c r="E8340" s="19" t="str">
        <f t="shared" si="784"/>
        <v>522300 - Salgsarbejde i butik</v>
      </c>
      <c r="F8340" s="19" t="str">
        <f t="shared" si="785"/>
        <v>25 år og derover</v>
      </c>
      <c r="G8340" s="40" t="s">
        <v>516</v>
      </c>
      <c r="H8340" s="41" t="s">
        <v>196</v>
      </c>
      <c r="I8340" s="42" t="s">
        <v>8</v>
      </c>
      <c r="J8340" s="43" t="s">
        <v>9</v>
      </c>
      <c r="K8340" s="44">
        <v>3228</v>
      </c>
      <c r="L8340" s="45">
        <v>24983.796311930531</v>
      </c>
      <c r="M8340" s="46">
        <v>26508.850877031713</v>
      </c>
      <c r="N8340" s="45"/>
      <c r="O8340" s="46"/>
    </row>
    <row r="8341" spans="1:15" x14ac:dyDescent="0.2">
      <c r="A8341" s="11" t="str">
        <f t="shared" si="780"/>
        <v>5223001 - Region HovedstadenAlle uanset erf.</v>
      </c>
      <c r="B8341" s="12" t="str">
        <f t="shared" si="783"/>
        <v>522300</v>
      </c>
      <c r="C8341" s="14">
        <f t="shared" si="781"/>
        <v>0</v>
      </c>
      <c r="D8341" s="14">
        <f t="shared" si="782"/>
        <v>0</v>
      </c>
      <c r="E8341" s="19" t="str">
        <f t="shared" si="784"/>
        <v>522300 - Salgsarbejde i butik</v>
      </c>
      <c r="F8341" s="19" t="str">
        <f t="shared" si="785"/>
        <v>Alle uanset erf.</v>
      </c>
      <c r="G8341" s="40" t="s">
        <v>516</v>
      </c>
      <c r="H8341" s="41" t="s">
        <v>196</v>
      </c>
      <c r="I8341" s="42" t="s">
        <v>8</v>
      </c>
      <c r="J8341" s="43" t="s">
        <v>10</v>
      </c>
      <c r="K8341" s="44">
        <v>33276</v>
      </c>
      <c r="L8341" s="45">
        <v>22737.22865121518</v>
      </c>
      <c r="M8341" s="46">
        <v>24109.256191794459</v>
      </c>
      <c r="N8341" s="45"/>
      <c r="O8341" s="46"/>
    </row>
    <row r="8342" spans="1:15" x14ac:dyDescent="0.2">
      <c r="A8342" s="11" t="str">
        <f t="shared" si="780"/>
        <v>5223002 - Region SjællandUnder 1 år</v>
      </c>
      <c r="B8342" s="12" t="str">
        <f t="shared" si="783"/>
        <v>522300</v>
      </c>
      <c r="C8342" s="14">
        <f t="shared" si="781"/>
        <v>0</v>
      </c>
      <c r="D8342" s="14">
        <f t="shared" si="782"/>
        <v>0</v>
      </c>
      <c r="E8342" s="19" t="str">
        <f t="shared" si="784"/>
        <v>522300 - Salgsarbejde i butik</v>
      </c>
      <c r="F8342" s="19" t="str">
        <f t="shared" si="785"/>
        <v>Under 1 år</v>
      </c>
      <c r="G8342" s="40" t="s">
        <v>516</v>
      </c>
      <c r="H8342" s="41" t="s">
        <v>196</v>
      </c>
      <c r="I8342" s="42" t="s">
        <v>20</v>
      </c>
      <c r="J8342" s="43" t="s">
        <v>13</v>
      </c>
      <c r="K8342" s="44">
        <v>2417</v>
      </c>
      <c r="L8342" s="45">
        <v>21432.430447269206</v>
      </c>
      <c r="M8342" s="46">
        <v>22728.632080298499</v>
      </c>
      <c r="N8342" s="45"/>
      <c r="O8342" s="46"/>
    </row>
    <row r="8343" spans="1:15" x14ac:dyDescent="0.2">
      <c r="A8343" s="11" t="str">
        <f t="shared" si="780"/>
        <v>5223002 - Region Sjælland1 år</v>
      </c>
      <c r="B8343" s="12" t="str">
        <f t="shared" si="783"/>
        <v>522300</v>
      </c>
      <c r="C8343" s="14">
        <f t="shared" si="781"/>
        <v>0</v>
      </c>
      <c r="D8343" s="14">
        <f t="shared" si="782"/>
        <v>0</v>
      </c>
      <c r="E8343" s="19" t="str">
        <f t="shared" si="784"/>
        <v>522300 - Salgsarbejde i butik</v>
      </c>
      <c r="F8343" s="19" t="str">
        <f t="shared" si="785"/>
        <v>1 år</v>
      </c>
      <c r="G8343" s="40" t="s">
        <v>516</v>
      </c>
      <c r="H8343" s="41" t="s">
        <v>196</v>
      </c>
      <c r="I8343" s="42" t="s">
        <v>20</v>
      </c>
      <c r="J8343" s="43" t="s">
        <v>22</v>
      </c>
      <c r="K8343" s="44">
        <v>1424</v>
      </c>
      <c r="L8343" s="45">
        <v>22051.102048845067</v>
      </c>
      <c r="M8343" s="46">
        <v>23393.249190436876</v>
      </c>
      <c r="N8343" s="45"/>
      <c r="O8343" s="46"/>
    </row>
    <row r="8344" spans="1:15" x14ac:dyDescent="0.2">
      <c r="A8344" s="11" t="str">
        <f t="shared" si="780"/>
        <v>5223002 - Region Sjælland2 år</v>
      </c>
      <c r="B8344" s="12" t="str">
        <f t="shared" si="783"/>
        <v>522300</v>
      </c>
      <c r="C8344" s="14">
        <f t="shared" si="781"/>
        <v>0</v>
      </c>
      <c r="D8344" s="14">
        <f t="shared" si="782"/>
        <v>0</v>
      </c>
      <c r="E8344" s="19" t="str">
        <f t="shared" si="784"/>
        <v>522300 - Salgsarbejde i butik</v>
      </c>
      <c r="F8344" s="19" t="str">
        <f t="shared" si="785"/>
        <v>2 år</v>
      </c>
      <c r="G8344" s="40" t="s">
        <v>516</v>
      </c>
      <c r="H8344" s="41" t="s">
        <v>196</v>
      </c>
      <c r="I8344" s="42" t="s">
        <v>20</v>
      </c>
      <c r="J8344" s="43" t="s">
        <v>23</v>
      </c>
      <c r="K8344" s="44">
        <v>1060</v>
      </c>
      <c r="L8344" s="45">
        <v>22072.750540780085</v>
      </c>
      <c r="M8344" s="46">
        <v>23413.368644882532</v>
      </c>
      <c r="N8344" s="45"/>
      <c r="O8344" s="46"/>
    </row>
    <row r="8345" spans="1:15" x14ac:dyDescent="0.2">
      <c r="A8345" s="11" t="str">
        <f t="shared" si="780"/>
        <v>5223002 - Region Sjælland3 år</v>
      </c>
      <c r="B8345" s="12" t="str">
        <f t="shared" si="783"/>
        <v>522300</v>
      </c>
      <c r="C8345" s="14">
        <f t="shared" si="781"/>
        <v>0</v>
      </c>
      <c r="D8345" s="14">
        <f t="shared" si="782"/>
        <v>0</v>
      </c>
      <c r="E8345" s="19" t="str">
        <f t="shared" si="784"/>
        <v>522300 - Salgsarbejde i butik</v>
      </c>
      <c r="F8345" s="19" t="str">
        <f t="shared" si="785"/>
        <v>3 år</v>
      </c>
      <c r="G8345" s="40" t="s">
        <v>516</v>
      </c>
      <c r="H8345" s="41" t="s">
        <v>196</v>
      </c>
      <c r="I8345" s="42" t="s">
        <v>20</v>
      </c>
      <c r="J8345" s="43" t="s">
        <v>14</v>
      </c>
      <c r="K8345" s="44">
        <v>769</v>
      </c>
      <c r="L8345" s="45">
        <v>22368.63029743161</v>
      </c>
      <c r="M8345" s="46">
        <v>23716.091561210756</v>
      </c>
      <c r="N8345" s="45"/>
      <c r="O8345" s="46"/>
    </row>
    <row r="8346" spans="1:15" x14ac:dyDescent="0.2">
      <c r="A8346" s="11" t="str">
        <f t="shared" si="780"/>
        <v>5223002 - Region Sjælland4 år</v>
      </c>
      <c r="B8346" s="12" t="str">
        <f t="shared" si="783"/>
        <v>522300</v>
      </c>
      <c r="C8346" s="14">
        <f t="shared" si="781"/>
        <v>0</v>
      </c>
      <c r="D8346" s="14">
        <f t="shared" si="782"/>
        <v>0</v>
      </c>
      <c r="E8346" s="19" t="str">
        <f t="shared" si="784"/>
        <v>522300 - Salgsarbejde i butik</v>
      </c>
      <c r="F8346" s="19" t="str">
        <f t="shared" si="785"/>
        <v>4 år</v>
      </c>
      <c r="G8346" s="40" t="s">
        <v>516</v>
      </c>
      <c r="H8346" s="41" t="s">
        <v>196</v>
      </c>
      <c r="I8346" s="42" t="s">
        <v>20</v>
      </c>
      <c r="J8346" s="43" t="s">
        <v>24</v>
      </c>
      <c r="K8346" s="44">
        <v>543</v>
      </c>
      <c r="L8346" s="45">
        <v>22993.696876242124</v>
      </c>
      <c r="M8346" s="46">
        <v>24355.2831551167</v>
      </c>
      <c r="N8346" s="45"/>
      <c r="O8346" s="46"/>
    </row>
    <row r="8347" spans="1:15" x14ac:dyDescent="0.2">
      <c r="A8347" s="11" t="str">
        <f t="shared" si="780"/>
        <v>5223002 - Region Sjælland5-9 år</v>
      </c>
      <c r="B8347" s="12" t="str">
        <f t="shared" si="783"/>
        <v>522300</v>
      </c>
      <c r="C8347" s="14">
        <f t="shared" si="781"/>
        <v>0</v>
      </c>
      <c r="D8347" s="14">
        <f t="shared" si="782"/>
        <v>0</v>
      </c>
      <c r="E8347" s="19" t="str">
        <f t="shared" si="784"/>
        <v>522300 - Salgsarbejde i butik</v>
      </c>
      <c r="F8347" s="19" t="str">
        <f t="shared" si="785"/>
        <v>5-9 år</v>
      </c>
      <c r="G8347" s="40" t="s">
        <v>516</v>
      </c>
      <c r="H8347" s="41" t="s">
        <v>196</v>
      </c>
      <c r="I8347" s="42" t="s">
        <v>20</v>
      </c>
      <c r="J8347" s="43" t="s">
        <v>15</v>
      </c>
      <c r="K8347" s="44">
        <v>1159</v>
      </c>
      <c r="L8347" s="45">
        <v>23545.535941055208</v>
      </c>
      <c r="M8347" s="46">
        <v>24975.593057288927</v>
      </c>
      <c r="N8347" s="45"/>
      <c r="O8347" s="46"/>
    </row>
    <row r="8348" spans="1:15" x14ac:dyDescent="0.2">
      <c r="A8348" s="11" t="str">
        <f t="shared" si="780"/>
        <v>5223002 - Region Sjælland0-4 år</v>
      </c>
      <c r="B8348" s="12" t="str">
        <f t="shared" si="783"/>
        <v>522300</v>
      </c>
      <c r="C8348" s="14">
        <f t="shared" si="781"/>
        <v>0</v>
      </c>
      <c r="D8348" s="14">
        <f t="shared" si="782"/>
        <v>0</v>
      </c>
      <c r="E8348" s="19" t="str">
        <f t="shared" si="784"/>
        <v>522300 - Salgsarbejde i butik</v>
      </c>
      <c r="F8348" s="19" t="str">
        <f t="shared" si="785"/>
        <v>0-4 år</v>
      </c>
      <c r="G8348" s="40" t="s">
        <v>516</v>
      </c>
      <c r="H8348" s="41" t="s">
        <v>196</v>
      </c>
      <c r="I8348" s="42" t="s">
        <v>20</v>
      </c>
      <c r="J8348" s="43" t="s">
        <v>16</v>
      </c>
      <c r="K8348" s="44">
        <v>6213</v>
      </c>
      <c r="L8348" s="45">
        <v>21826.833681283944</v>
      </c>
      <c r="M8348" s="46">
        <v>23144.377466781763</v>
      </c>
      <c r="N8348" s="45"/>
      <c r="O8348" s="46"/>
    </row>
    <row r="8349" spans="1:15" x14ac:dyDescent="0.2">
      <c r="A8349" s="11" t="str">
        <f t="shared" si="780"/>
        <v>5223002 - Region Sjælland10-14 år</v>
      </c>
      <c r="B8349" s="12" t="str">
        <f t="shared" si="783"/>
        <v>522300</v>
      </c>
      <c r="C8349" s="14">
        <f t="shared" si="781"/>
        <v>0</v>
      </c>
      <c r="D8349" s="14">
        <f t="shared" si="782"/>
        <v>0</v>
      </c>
      <c r="E8349" s="19" t="str">
        <f t="shared" si="784"/>
        <v>522300 - Salgsarbejde i butik</v>
      </c>
      <c r="F8349" s="19" t="str">
        <f t="shared" si="785"/>
        <v>10-14 år</v>
      </c>
      <c r="G8349" s="40" t="s">
        <v>516</v>
      </c>
      <c r="H8349" s="41" t="s">
        <v>196</v>
      </c>
      <c r="I8349" s="42" t="s">
        <v>20</v>
      </c>
      <c r="J8349" s="43" t="s">
        <v>17</v>
      </c>
      <c r="K8349" s="44">
        <v>524</v>
      </c>
      <c r="L8349" s="45">
        <v>24764.454079843883</v>
      </c>
      <c r="M8349" s="46">
        <v>26250.600618301021</v>
      </c>
      <c r="N8349" s="45"/>
      <c r="O8349" s="46"/>
    </row>
    <row r="8350" spans="1:15" x14ac:dyDescent="0.2">
      <c r="A8350" s="11" t="str">
        <f t="shared" si="780"/>
        <v>5223002 - Region Sjælland15-20 år</v>
      </c>
      <c r="B8350" s="12" t="str">
        <f t="shared" si="783"/>
        <v>522300</v>
      </c>
      <c r="C8350" s="14">
        <f t="shared" si="781"/>
        <v>0</v>
      </c>
      <c r="D8350" s="14">
        <f t="shared" si="782"/>
        <v>0</v>
      </c>
      <c r="E8350" s="19" t="str">
        <f t="shared" si="784"/>
        <v>522300 - Salgsarbejde i butik</v>
      </c>
      <c r="F8350" s="19" t="str">
        <f t="shared" si="785"/>
        <v>15-20 år</v>
      </c>
      <c r="G8350" s="40" t="s">
        <v>516</v>
      </c>
      <c r="H8350" s="41" t="s">
        <v>196</v>
      </c>
      <c r="I8350" s="42" t="s">
        <v>20</v>
      </c>
      <c r="J8350" s="43" t="s">
        <v>18</v>
      </c>
      <c r="K8350" s="44">
        <v>443</v>
      </c>
      <c r="L8350" s="45">
        <v>24666.292728083645</v>
      </c>
      <c r="M8350" s="46">
        <v>26181.73467642871</v>
      </c>
      <c r="N8350" s="45"/>
      <c r="O8350" s="46"/>
    </row>
    <row r="8351" spans="1:15" x14ac:dyDescent="0.2">
      <c r="A8351" s="11" t="str">
        <f t="shared" si="780"/>
        <v>5223002 - Region Sjælland20-24 år</v>
      </c>
      <c r="B8351" s="12" t="str">
        <f t="shared" si="783"/>
        <v>522300</v>
      </c>
      <c r="C8351" s="14">
        <f t="shared" si="781"/>
        <v>0</v>
      </c>
      <c r="D8351" s="14">
        <f t="shared" si="782"/>
        <v>0</v>
      </c>
      <c r="E8351" s="19" t="str">
        <f t="shared" si="784"/>
        <v>522300 - Salgsarbejde i butik</v>
      </c>
      <c r="F8351" s="19" t="str">
        <f t="shared" si="785"/>
        <v>20-24 år</v>
      </c>
      <c r="G8351" s="40" t="s">
        <v>516</v>
      </c>
      <c r="H8351" s="41" t="s">
        <v>196</v>
      </c>
      <c r="I8351" s="42" t="s">
        <v>20</v>
      </c>
      <c r="J8351" s="43" t="s">
        <v>19</v>
      </c>
      <c r="K8351" s="44">
        <v>481</v>
      </c>
      <c r="L8351" s="45">
        <v>25277.965846486211</v>
      </c>
      <c r="M8351" s="46">
        <v>26795.763390014152</v>
      </c>
      <c r="N8351" s="45"/>
      <c r="O8351" s="46"/>
    </row>
    <row r="8352" spans="1:15" x14ac:dyDescent="0.2">
      <c r="A8352" s="11" t="str">
        <f t="shared" si="780"/>
        <v>5223002 - Region Sjælland25 år og derover</v>
      </c>
      <c r="B8352" s="12" t="str">
        <f t="shared" si="783"/>
        <v>522300</v>
      </c>
      <c r="C8352" s="14">
        <f t="shared" si="781"/>
        <v>0</v>
      </c>
      <c r="D8352" s="14">
        <f t="shared" si="782"/>
        <v>0</v>
      </c>
      <c r="E8352" s="19" t="str">
        <f t="shared" si="784"/>
        <v>522300 - Salgsarbejde i butik</v>
      </c>
      <c r="F8352" s="19" t="str">
        <f t="shared" si="785"/>
        <v>25 år og derover</v>
      </c>
      <c r="G8352" s="40" t="s">
        <v>516</v>
      </c>
      <c r="H8352" s="41" t="s">
        <v>196</v>
      </c>
      <c r="I8352" s="42" t="s">
        <v>20</v>
      </c>
      <c r="J8352" s="43" t="s">
        <v>9</v>
      </c>
      <c r="K8352" s="44">
        <v>1684</v>
      </c>
      <c r="L8352" s="45">
        <v>25017.723159668461</v>
      </c>
      <c r="M8352" s="46">
        <v>26553.035971719128</v>
      </c>
      <c r="N8352" s="45"/>
      <c r="O8352" s="46"/>
    </row>
    <row r="8353" spans="1:15" x14ac:dyDescent="0.2">
      <c r="A8353" s="11" t="str">
        <f t="shared" si="780"/>
        <v>5223002 - Region SjællandAlle uanset erf.</v>
      </c>
      <c r="B8353" s="12" t="str">
        <f t="shared" si="783"/>
        <v>522300</v>
      </c>
      <c r="C8353" s="14">
        <f t="shared" si="781"/>
        <v>0</v>
      </c>
      <c r="D8353" s="14">
        <f t="shared" si="782"/>
        <v>0</v>
      </c>
      <c r="E8353" s="19" t="str">
        <f t="shared" si="784"/>
        <v>522300 - Salgsarbejde i butik</v>
      </c>
      <c r="F8353" s="19" t="str">
        <f t="shared" si="785"/>
        <v>Alle uanset erf.</v>
      </c>
      <c r="G8353" s="40" t="s">
        <v>516</v>
      </c>
      <c r="H8353" s="41" t="s">
        <v>196</v>
      </c>
      <c r="I8353" s="42" t="s">
        <v>20</v>
      </c>
      <c r="J8353" s="43" t="s">
        <v>10</v>
      </c>
      <c r="K8353" s="44">
        <v>10504</v>
      </c>
      <c r="L8353" s="45">
        <v>22564.993199919973</v>
      </c>
      <c r="M8353" s="46">
        <v>23925.168732010814</v>
      </c>
      <c r="N8353" s="45"/>
      <c r="O8353" s="46"/>
    </row>
    <row r="8354" spans="1:15" x14ac:dyDescent="0.2">
      <c r="A8354" s="11" t="str">
        <f t="shared" si="780"/>
        <v>5223003 - Region SyddanmarkUnder 1 år</v>
      </c>
      <c r="B8354" s="12" t="str">
        <f t="shared" si="783"/>
        <v>522300</v>
      </c>
      <c r="C8354" s="14">
        <f t="shared" si="781"/>
        <v>0</v>
      </c>
      <c r="D8354" s="14">
        <f t="shared" si="782"/>
        <v>0</v>
      </c>
      <c r="E8354" s="19" t="str">
        <f t="shared" si="784"/>
        <v>522300 - Salgsarbejde i butik</v>
      </c>
      <c r="F8354" s="19" t="str">
        <f t="shared" si="785"/>
        <v>Under 1 år</v>
      </c>
      <c r="G8354" s="40" t="s">
        <v>516</v>
      </c>
      <c r="H8354" s="41" t="s">
        <v>196</v>
      </c>
      <c r="I8354" s="42" t="s">
        <v>544</v>
      </c>
      <c r="J8354" s="43" t="s">
        <v>13</v>
      </c>
      <c r="K8354" s="44">
        <v>3273</v>
      </c>
      <c r="L8354" s="45">
        <v>21511.278208894924</v>
      </c>
      <c r="M8354" s="46">
        <v>22800.81720417818</v>
      </c>
      <c r="N8354" s="45"/>
      <c r="O8354" s="46"/>
    </row>
    <row r="8355" spans="1:15" x14ac:dyDescent="0.2">
      <c r="A8355" s="11" t="str">
        <f t="shared" si="780"/>
        <v>5223003 - Region Syddanmark1 år</v>
      </c>
      <c r="B8355" s="12" t="str">
        <f t="shared" si="783"/>
        <v>522300</v>
      </c>
      <c r="C8355" s="14">
        <f t="shared" si="781"/>
        <v>0</v>
      </c>
      <c r="D8355" s="14">
        <f t="shared" si="782"/>
        <v>0</v>
      </c>
      <c r="E8355" s="19" t="str">
        <f t="shared" si="784"/>
        <v>522300 - Salgsarbejde i butik</v>
      </c>
      <c r="F8355" s="19" t="str">
        <f t="shared" si="785"/>
        <v>1 år</v>
      </c>
      <c r="G8355" s="40" t="s">
        <v>516</v>
      </c>
      <c r="H8355" s="41" t="s">
        <v>196</v>
      </c>
      <c r="I8355" s="42" t="s">
        <v>544</v>
      </c>
      <c r="J8355" s="43" t="s">
        <v>22</v>
      </c>
      <c r="K8355" s="44">
        <v>2087</v>
      </c>
      <c r="L8355" s="45">
        <v>21942.911824149345</v>
      </c>
      <c r="M8355" s="46">
        <v>23265.588537303131</v>
      </c>
      <c r="N8355" s="45"/>
      <c r="O8355" s="46"/>
    </row>
    <row r="8356" spans="1:15" x14ac:dyDescent="0.2">
      <c r="A8356" s="11" t="str">
        <f t="shared" si="780"/>
        <v>5223003 - Region Syddanmark2 år</v>
      </c>
      <c r="B8356" s="12" t="str">
        <f t="shared" si="783"/>
        <v>522300</v>
      </c>
      <c r="C8356" s="14">
        <f t="shared" si="781"/>
        <v>0</v>
      </c>
      <c r="D8356" s="14">
        <f t="shared" si="782"/>
        <v>0</v>
      </c>
      <c r="E8356" s="19" t="str">
        <f t="shared" si="784"/>
        <v>522300 - Salgsarbejde i butik</v>
      </c>
      <c r="F8356" s="19" t="str">
        <f t="shared" si="785"/>
        <v>2 år</v>
      </c>
      <c r="G8356" s="40" t="s">
        <v>516</v>
      </c>
      <c r="H8356" s="41" t="s">
        <v>196</v>
      </c>
      <c r="I8356" s="42" t="s">
        <v>544</v>
      </c>
      <c r="J8356" s="43" t="s">
        <v>23</v>
      </c>
      <c r="K8356" s="44">
        <v>1616</v>
      </c>
      <c r="L8356" s="45">
        <v>22170.464399382159</v>
      </c>
      <c r="M8356" s="46">
        <v>23505.77433850781</v>
      </c>
      <c r="N8356" s="45"/>
      <c r="O8356" s="46"/>
    </row>
    <row r="8357" spans="1:15" x14ac:dyDescent="0.2">
      <c r="A8357" s="11" t="str">
        <f t="shared" si="780"/>
        <v>5223003 - Region Syddanmark3 år</v>
      </c>
      <c r="B8357" s="12" t="str">
        <f t="shared" si="783"/>
        <v>522300</v>
      </c>
      <c r="C8357" s="14">
        <f t="shared" si="781"/>
        <v>0</v>
      </c>
      <c r="D8357" s="14">
        <f t="shared" si="782"/>
        <v>0</v>
      </c>
      <c r="E8357" s="19" t="str">
        <f t="shared" si="784"/>
        <v>522300 - Salgsarbejde i butik</v>
      </c>
      <c r="F8357" s="19" t="str">
        <f t="shared" si="785"/>
        <v>3 år</v>
      </c>
      <c r="G8357" s="40" t="s">
        <v>516</v>
      </c>
      <c r="H8357" s="41" t="s">
        <v>196</v>
      </c>
      <c r="I8357" s="42" t="s">
        <v>544</v>
      </c>
      <c r="J8357" s="43" t="s">
        <v>14</v>
      </c>
      <c r="K8357" s="44">
        <v>1279</v>
      </c>
      <c r="L8357" s="45">
        <v>22529.21701465307</v>
      </c>
      <c r="M8357" s="46">
        <v>23886.35184261814</v>
      </c>
      <c r="N8357" s="45"/>
      <c r="O8357" s="46"/>
    </row>
    <row r="8358" spans="1:15" x14ac:dyDescent="0.2">
      <c r="A8358" s="11" t="str">
        <f t="shared" si="780"/>
        <v>5223003 - Region Syddanmark4 år</v>
      </c>
      <c r="B8358" s="12" t="str">
        <f t="shared" si="783"/>
        <v>522300</v>
      </c>
      <c r="C8358" s="14">
        <f t="shared" si="781"/>
        <v>0</v>
      </c>
      <c r="D8358" s="14">
        <f t="shared" si="782"/>
        <v>0</v>
      </c>
      <c r="E8358" s="19" t="str">
        <f t="shared" si="784"/>
        <v>522300 - Salgsarbejde i butik</v>
      </c>
      <c r="F8358" s="19" t="str">
        <f t="shared" si="785"/>
        <v>4 år</v>
      </c>
      <c r="G8358" s="40" t="s">
        <v>516</v>
      </c>
      <c r="H8358" s="41" t="s">
        <v>196</v>
      </c>
      <c r="I8358" s="42" t="s">
        <v>544</v>
      </c>
      <c r="J8358" s="43" t="s">
        <v>24</v>
      </c>
      <c r="K8358" s="44">
        <v>883</v>
      </c>
      <c r="L8358" s="45">
        <v>22944.90532842448</v>
      </c>
      <c r="M8358" s="46">
        <v>24329.344562300117</v>
      </c>
      <c r="N8358" s="45"/>
      <c r="O8358" s="46"/>
    </row>
    <row r="8359" spans="1:15" x14ac:dyDescent="0.2">
      <c r="A8359" s="11" t="str">
        <f t="shared" si="780"/>
        <v>5223003 - Region Syddanmark5-9 år</v>
      </c>
      <c r="B8359" s="12" t="str">
        <f t="shared" si="783"/>
        <v>522300</v>
      </c>
      <c r="C8359" s="14">
        <f t="shared" si="781"/>
        <v>0</v>
      </c>
      <c r="D8359" s="14">
        <f t="shared" si="782"/>
        <v>0</v>
      </c>
      <c r="E8359" s="19" t="str">
        <f t="shared" si="784"/>
        <v>522300 - Salgsarbejde i butik</v>
      </c>
      <c r="F8359" s="19" t="str">
        <f t="shared" si="785"/>
        <v>5-9 år</v>
      </c>
      <c r="G8359" s="40" t="s">
        <v>516</v>
      </c>
      <c r="H8359" s="41" t="s">
        <v>196</v>
      </c>
      <c r="I8359" s="42" t="s">
        <v>544</v>
      </c>
      <c r="J8359" s="43" t="s">
        <v>15</v>
      </c>
      <c r="K8359" s="44">
        <v>1923</v>
      </c>
      <c r="L8359" s="45">
        <v>23589.690014556698</v>
      </c>
      <c r="M8359" s="46">
        <v>25027.928684002061</v>
      </c>
      <c r="N8359" s="45"/>
      <c r="O8359" s="46"/>
    </row>
    <row r="8360" spans="1:15" x14ac:dyDescent="0.2">
      <c r="A8360" s="11" t="str">
        <f t="shared" si="780"/>
        <v>5223003 - Region Syddanmark0-4 år</v>
      </c>
      <c r="B8360" s="12" t="str">
        <f t="shared" si="783"/>
        <v>522300</v>
      </c>
      <c r="C8360" s="14">
        <f t="shared" si="781"/>
        <v>0</v>
      </c>
      <c r="D8360" s="14">
        <f t="shared" si="782"/>
        <v>0</v>
      </c>
      <c r="E8360" s="19" t="str">
        <f t="shared" si="784"/>
        <v>522300 - Salgsarbejde i butik</v>
      </c>
      <c r="F8360" s="19" t="str">
        <f t="shared" si="785"/>
        <v>0-4 år</v>
      </c>
      <c r="G8360" s="40" t="s">
        <v>516</v>
      </c>
      <c r="H8360" s="41" t="s">
        <v>196</v>
      </c>
      <c r="I8360" s="42" t="s">
        <v>544</v>
      </c>
      <c r="J8360" s="43" t="s">
        <v>16</v>
      </c>
      <c r="K8360" s="44">
        <v>9138</v>
      </c>
      <c r="L8360" s="45">
        <v>21889.155618205084</v>
      </c>
      <c r="M8360" s="46">
        <v>23218.987042268694</v>
      </c>
      <c r="N8360" s="45"/>
      <c r="O8360" s="46"/>
    </row>
    <row r="8361" spans="1:15" x14ac:dyDescent="0.2">
      <c r="A8361" s="11" t="str">
        <f t="shared" si="780"/>
        <v>5223003 - Region Syddanmark10-14 år</v>
      </c>
      <c r="B8361" s="12" t="str">
        <f t="shared" si="783"/>
        <v>522300</v>
      </c>
      <c r="C8361" s="14">
        <f t="shared" si="781"/>
        <v>0</v>
      </c>
      <c r="D8361" s="14">
        <f t="shared" si="782"/>
        <v>0</v>
      </c>
      <c r="E8361" s="19" t="str">
        <f t="shared" si="784"/>
        <v>522300 - Salgsarbejde i butik</v>
      </c>
      <c r="F8361" s="19" t="str">
        <f t="shared" si="785"/>
        <v>10-14 år</v>
      </c>
      <c r="G8361" s="40" t="s">
        <v>516</v>
      </c>
      <c r="H8361" s="41" t="s">
        <v>196</v>
      </c>
      <c r="I8361" s="42" t="s">
        <v>544</v>
      </c>
      <c r="J8361" s="43" t="s">
        <v>17</v>
      </c>
      <c r="K8361" s="44">
        <v>874</v>
      </c>
      <c r="L8361" s="45">
        <v>24687.272767495255</v>
      </c>
      <c r="M8361" s="46">
        <v>26208.406280501618</v>
      </c>
      <c r="N8361" s="45"/>
      <c r="O8361" s="46"/>
    </row>
    <row r="8362" spans="1:15" x14ac:dyDescent="0.2">
      <c r="A8362" s="11" t="str">
        <f t="shared" si="780"/>
        <v>5223003 - Region Syddanmark15-20 år</v>
      </c>
      <c r="B8362" s="12" t="str">
        <f t="shared" si="783"/>
        <v>522300</v>
      </c>
      <c r="C8362" s="14">
        <f t="shared" si="781"/>
        <v>0</v>
      </c>
      <c r="D8362" s="14">
        <f t="shared" si="782"/>
        <v>0</v>
      </c>
      <c r="E8362" s="19" t="str">
        <f t="shared" si="784"/>
        <v>522300 - Salgsarbejde i butik</v>
      </c>
      <c r="F8362" s="19" t="str">
        <f t="shared" si="785"/>
        <v>15-20 år</v>
      </c>
      <c r="G8362" s="40" t="s">
        <v>516</v>
      </c>
      <c r="H8362" s="41" t="s">
        <v>196</v>
      </c>
      <c r="I8362" s="42" t="s">
        <v>544</v>
      </c>
      <c r="J8362" s="43" t="s">
        <v>18</v>
      </c>
      <c r="K8362" s="44">
        <v>643</v>
      </c>
      <c r="L8362" s="45">
        <v>24504.391711264194</v>
      </c>
      <c r="M8362" s="46">
        <v>25893.383631559413</v>
      </c>
      <c r="N8362" s="45"/>
      <c r="O8362" s="46"/>
    </row>
    <row r="8363" spans="1:15" x14ac:dyDescent="0.2">
      <c r="A8363" s="11" t="str">
        <f t="shared" si="780"/>
        <v>5223003 - Region Syddanmark20-24 år</v>
      </c>
      <c r="B8363" s="12" t="str">
        <f t="shared" si="783"/>
        <v>522300</v>
      </c>
      <c r="C8363" s="14">
        <f t="shared" si="781"/>
        <v>0</v>
      </c>
      <c r="D8363" s="14">
        <f t="shared" si="782"/>
        <v>0</v>
      </c>
      <c r="E8363" s="19" t="str">
        <f t="shared" si="784"/>
        <v>522300 - Salgsarbejde i butik</v>
      </c>
      <c r="F8363" s="19" t="str">
        <f t="shared" si="785"/>
        <v>20-24 år</v>
      </c>
      <c r="G8363" s="40" t="s">
        <v>516</v>
      </c>
      <c r="H8363" s="41" t="s">
        <v>196</v>
      </c>
      <c r="I8363" s="42" t="s">
        <v>544</v>
      </c>
      <c r="J8363" s="43" t="s">
        <v>19</v>
      </c>
      <c r="K8363" s="44">
        <v>622</v>
      </c>
      <c r="L8363" s="45">
        <v>24972.550608220725</v>
      </c>
      <c r="M8363" s="46">
        <v>26475.869321583086</v>
      </c>
      <c r="N8363" s="45"/>
      <c r="O8363" s="46"/>
    </row>
    <row r="8364" spans="1:15" x14ac:dyDescent="0.2">
      <c r="A8364" s="11" t="str">
        <f t="shared" si="780"/>
        <v>5223003 - Region Syddanmark25 år og derover</v>
      </c>
      <c r="B8364" s="12" t="str">
        <f t="shared" si="783"/>
        <v>522300</v>
      </c>
      <c r="C8364" s="14">
        <f t="shared" si="781"/>
        <v>0</v>
      </c>
      <c r="D8364" s="14">
        <f t="shared" si="782"/>
        <v>0</v>
      </c>
      <c r="E8364" s="19" t="str">
        <f t="shared" si="784"/>
        <v>522300 - Salgsarbejde i butik</v>
      </c>
      <c r="F8364" s="19" t="str">
        <f t="shared" si="785"/>
        <v>25 år og derover</v>
      </c>
      <c r="G8364" s="40" t="s">
        <v>516</v>
      </c>
      <c r="H8364" s="41" t="s">
        <v>196</v>
      </c>
      <c r="I8364" s="42" t="s">
        <v>544</v>
      </c>
      <c r="J8364" s="43" t="s">
        <v>9</v>
      </c>
      <c r="K8364" s="44">
        <v>2250</v>
      </c>
      <c r="L8364" s="45">
        <v>24983.886078007017</v>
      </c>
      <c r="M8364" s="46">
        <v>26493.427997981191</v>
      </c>
      <c r="N8364" s="45"/>
      <c r="O8364" s="46"/>
    </row>
    <row r="8365" spans="1:15" x14ac:dyDescent="0.2">
      <c r="A8365" s="11" t="str">
        <f t="shared" si="780"/>
        <v>5223003 - Region SyddanmarkAlle uanset erf.</v>
      </c>
      <c r="B8365" s="12" t="str">
        <f t="shared" si="783"/>
        <v>522300</v>
      </c>
      <c r="C8365" s="14">
        <f t="shared" si="781"/>
        <v>0</v>
      </c>
      <c r="D8365" s="14">
        <f t="shared" si="782"/>
        <v>0</v>
      </c>
      <c r="E8365" s="19" t="str">
        <f t="shared" si="784"/>
        <v>522300 - Salgsarbejde i butik</v>
      </c>
      <c r="F8365" s="19" t="str">
        <f t="shared" si="785"/>
        <v>Alle uanset erf.</v>
      </c>
      <c r="G8365" s="40" t="s">
        <v>516</v>
      </c>
      <c r="H8365" s="41" t="s">
        <v>196</v>
      </c>
      <c r="I8365" s="42" t="s">
        <v>544</v>
      </c>
      <c r="J8365" s="43" t="s">
        <v>10</v>
      </c>
      <c r="K8365" s="44">
        <v>15450</v>
      </c>
      <c r="L8365" s="45">
        <v>22836.137672386394</v>
      </c>
      <c r="M8365" s="46">
        <v>24225.483843519378</v>
      </c>
      <c r="N8365" s="45"/>
      <c r="O8365" s="46"/>
    </row>
    <row r="8366" spans="1:15" x14ac:dyDescent="0.2">
      <c r="A8366" s="11" t="str">
        <f t="shared" si="780"/>
        <v>5223004 - Region MidtjyllandUnder 1 år</v>
      </c>
      <c r="B8366" s="12" t="str">
        <f t="shared" si="783"/>
        <v>522300</v>
      </c>
      <c r="C8366" s="14">
        <f t="shared" si="781"/>
        <v>0</v>
      </c>
      <c r="D8366" s="14">
        <f t="shared" si="782"/>
        <v>0</v>
      </c>
      <c r="E8366" s="19" t="str">
        <f t="shared" si="784"/>
        <v>522300 - Salgsarbejde i butik</v>
      </c>
      <c r="F8366" s="19" t="str">
        <f t="shared" si="785"/>
        <v>Under 1 år</v>
      </c>
      <c r="G8366" s="40" t="s">
        <v>516</v>
      </c>
      <c r="H8366" s="41" t="s">
        <v>196</v>
      </c>
      <c r="I8366" s="42" t="s">
        <v>517</v>
      </c>
      <c r="J8366" s="43" t="s">
        <v>13</v>
      </c>
      <c r="K8366" s="44">
        <v>3836</v>
      </c>
      <c r="L8366" s="45">
        <v>21530.922445269531</v>
      </c>
      <c r="M8366" s="46">
        <v>22836.629688632471</v>
      </c>
      <c r="N8366" s="45"/>
      <c r="O8366" s="46"/>
    </row>
    <row r="8367" spans="1:15" x14ac:dyDescent="0.2">
      <c r="A8367" s="11" t="str">
        <f t="shared" si="780"/>
        <v>5223004 - Region Midtjylland1 år</v>
      </c>
      <c r="B8367" s="12" t="str">
        <f t="shared" si="783"/>
        <v>522300</v>
      </c>
      <c r="C8367" s="14">
        <f t="shared" si="781"/>
        <v>0</v>
      </c>
      <c r="D8367" s="14">
        <f t="shared" si="782"/>
        <v>0</v>
      </c>
      <c r="E8367" s="19" t="str">
        <f t="shared" si="784"/>
        <v>522300 - Salgsarbejde i butik</v>
      </c>
      <c r="F8367" s="19" t="str">
        <f t="shared" si="785"/>
        <v>1 år</v>
      </c>
      <c r="G8367" s="40" t="s">
        <v>516</v>
      </c>
      <c r="H8367" s="41" t="s">
        <v>196</v>
      </c>
      <c r="I8367" s="42" t="s">
        <v>517</v>
      </c>
      <c r="J8367" s="43" t="s">
        <v>22</v>
      </c>
      <c r="K8367" s="44">
        <v>2500</v>
      </c>
      <c r="L8367" s="45">
        <v>21981.289015844624</v>
      </c>
      <c r="M8367" s="46">
        <v>23298.568889097358</v>
      </c>
      <c r="N8367" s="45"/>
      <c r="O8367" s="46"/>
    </row>
    <row r="8368" spans="1:15" x14ac:dyDescent="0.2">
      <c r="A8368" s="11" t="str">
        <f t="shared" si="780"/>
        <v>5223004 - Region Midtjylland2 år</v>
      </c>
      <c r="B8368" s="12" t="str">
        <f t="shared" si="783"/>
        <v>522300</v>
      </c>
      <c r="C8368" s="14">
        <f t="shared" si="781"/>
        <v>0</v>
      </c>
      <c r="D8368" s="14">
        <f t="shared" si="782"/>
        <v>0</v>
      </c>
      <c r="E8368" s="19" t="str">
        <f t="shared" si="784"/>
        <v>522300 - Salgsarbejde i butik</v>
      </c>
      <c r="F8368" s="19" t="str">
        <f t="shared" si="785"/>
        <v>2 år</v>
      </c>
      <c r="G8368" s="40" t="s">
        <v>516</v>
      </c>
      <c r="H8368" s="41" t="s">
        <v>196</v>
      </c>
      <c r="I8368" s="42" t="s">
        <v>517</v>
      </c>
      <c r="J8368" s="43" t="s">
        <v>23</v>
      </c>
      <c r="K8368" s="44">
        <v>2099</v>
      </c>
      <c r="L8368" s="45">
        <v>22271.095431336551</v>
      </c>
      <c r="M8368" s="46">
        <v>23617.014763860443</v>
      </c>
      <c r="N8368" s="45"/>
      <c r="O8368" s="46"/>
    </row>
    <row r="8369" spans="1:15" x14ac:dyDescent="0.2">
      <c r="A8369" s="11" t="str">
        <f t="shared" si="780"/>
        <v>5223004 - Region Midtjylland3 år</v>
      </c>
      <c r="B8369" s="12" t="str">
        <f t="shared" si="783"/>
        <v>522300</v>
      </c>
      <c r="C8369" s="14">
        <f t="shared" si="781"/>
        <v>0</v>
      </c>
      <c r="D8369" s="14">
        <f t="shared" si="782"/>
        <v>0</v>
      </c>
      <c r="E8369" s="19" t="str">
        <f t="shared" si="784"/>
        <v>522300 - Salgsarbejde i butik</v>
      </c>
      <c r="F8369" s="19" t="str">
        <f t="shared" si="785"/>
        <v>3 år</v>
      </c>
      <c r="G8369" s="40" t="s">
        <v>516</v>
      </c>
      <c r="H8369" s="41" t="s">
        <v>196</v>
      </c>
      <c r="I8369" s="42" t="s">
        <v>517</v>
      </c>
      <c r="J8369" s="43" t="s">
        <v>14</v>
      </c>
      <c r="K8369" s="44">
        <v>1717</v>
      </c>
      <c r="L8369" s="45">
        <v>22476.620722168631</v>
      </c>
      <c r="M8369" s="46">
        <v>23831.246596771511</v>
      </c>
      <c r="N8369" s="45"/>
      <c r="O8369" s="46"/>
    </row>
    <row r="8370" spans="1:15" x14ac:dyDescent="0.2">
      <c r="A8370" s="11" t="str">
        <f t="shared" si="780"/>
        <v>5223004 - Region Midtjylland4 år</v>
      </c>
      <c r="B8370" s="12" t="str">
        <f t="shared" si="783"/>
        <v>522300</v>
      </c>
      <c r="C8370" s="14">
        <f t="shared" si="781"/>
        <v>0</v>
      </c>
      <c r="D8370" s="14">
        <f t="shared" si="782"/>
        <v>0</v>
      </c>
      <c r="E8370" s="19" t="str">
        <f t="shared" si="784"/>
        <v>522300 - Salgsarbejde i butik</v>
      </c>
      <c r="F8370" s="19" t="str">
        <f t="shared" si="785"/>
        <v>4 år</v>
      </c>
      <c r="G8370" s="40" t="s">
        <v>516</v>
      </c>
      <c r="H8370" s="41" t="s">
        <v>196</v>
      </c>
      <c r="I8370" s="42" t="s">
        <v>517</v>
      </c>
      <c r="J8370" s="43" t="s">
        <v>24</v>
      </c>
      <c r="K8370" s="44">
        <v>1230</v>
      </c>
      <c r="L8370" s="45">
        <v>22898.42541363903</v>
      </c>
      <c r="M8370" s="46">
        <v>24296.157406258128</v>
      </c>
      <c r="N8370" s="45"/>
      <c r="O8370" s="46"/>
    </row>
    <row r="8371" spans="1:15" x14ac:dyDescent="0.2">
      <c r="A8371" s="11" t="str">
        <f t="shared" si="780"/>
        <v>5223004 - Region Midtjylland5-9 år</v>
      </c>
      <c r="B8371" s="12" t="str">
        <f t="shared" si="783"/>
        <v>522300</v>
      </c>
      <c r="C8371" s="14">
        <f t="shared" si="781"/>
        <v>0</v>
      </c>
      <c r="D8371" s="14">
        <f t="shared" si="782"/>
        <v>0</v>
      </c>
      <c r="E8371" s="19" t="str">
        <f t="shared" si="784"/>
        <v>522300 - Salgsarbejde i butik</v>
      </c>
      <c r="F8371" s="19" t="str">
        <f t="shared" si="785"/>
        <v>5-9 år</v>
      </c>
      <c r="G8371" s="40" t="s">
        <v>516</v>
      </c>
      <c r="H8371" s="41" t="s">
        <v>196</v>
      </c>
      <c r="I8371" s="42" t="s">
        <v>517</v>
      </c>
      <c r="J8371" s="43" t="s">
        <v>15</v>
      </c>
      <c r="K8371" s="44">
        <v>2248</v>
      </c>
      <c r="L8371" s="45">
        <v>23492.26476578827</v>
      </c>
      <c r="M8371" s="46">
        <v>24906.219946751749</v>
      </c>
      <c r="N8371" s="45"/>
      <c r="O8371" s="46"/>
    </row>
    <row r="8372" spans="1:15" x14ac:dyDescent="0.2">
      <c r="A8372" s="11" t="str">
        <f t="shared" si="780"/>
        <v>5223004 - Region Midtjylland0-4 år</v>
      </c>
      <c r="B8372" s="12" t="str">
        <f t="shared" si="783"/>
        <v>522300</v>
      </c>
      <c r="C8372" s="14">
        <f t="shared" si="781"/>
        <v>0</v>
      </c>
      <c r="D8372" s="14">
        <f t="shared" si="782"/>
        <v>0</v>
      </c>
      <c r="E8372" s="19" t="str">
        <f t="shared" si="784"/>
        <v>522300 - Salgsarbejde i butik</v>
      </c>
      <c r="F8372" s="19" t="str">
        <f t="shared" si="785"/>
        <v>0-4 år</v>
      </c>
      <c r="G8372" s="40" t="s">
        <v>516</v>
      </c>
      <c r="H8372" s="41" t="s">
        <v>196</v>
      </c>
      <c r="I8372" s="42" t="s">
        <v>517</v>
      </c>
      <c r="J8372" s="43" t="s">
        <v>16</v>
      </c>
      <c r="K8372" s="44">
        <v>11382</v>
      </c>
      <c r="L8372" s="45">
        <v>21928.440988040136</v>
      </c>
      <c r="M8372" s="46">
        <v>23244.291818796475</v>
      </c>
      <c r="N8372" s="45"/>
      <c r="O8372" s="46"/>
    </row>
    <row r="8373" spans="1:15" x14ac:dyDescent="0.2">
      <c r="A8373" s="11" t="str">
        <f t="shared" si="780"/>
        <v>5223004 - Region Midtjylland10-14 år</v>
      </c>
      <c r="B8373" s="12" t="str">
        <f t="shared" si="783"/>
        <v>522300</v>
      </c>
      <c r="C8373" s="14">
        <f t="shared" si="781"/>
        <v>0</v>
      </c>
      <c r="D8373" s="14">
        <f t="shared" si="782"/>
        <v>0</v>
      </c>
      <c r="E8373" s="19" t="str">
        <f t="shared" si="784"/>
        <v>522300 - Salgsarbejde i butik</v>
      </c>
      <c r="F8373" s="19" t="str">
        <f t="shared" si="785"/>
        <v>10-14 år</v>
      </c>
      <c r="G8373" s="40" t="s">
        <v>516</v>
      </c>
      <c r="H8373" s="41" t="s">
        <v>196</v>
      </c>
      <c r="I8373" s="42" t="s">
        <v>517</v>
      </c>
      <c r="J8373" s="43" t="s">
        <v>17</v>
      </c>
      <c r="K8373" s="44">
        <v>875</v>
      </c>
      <c r="L8373" s="45">
        <v>24258.82401678462</v>
      </c>
      <c r="M8373" s="46">
        <v>25737.335916043401</v>
      </c>
      <c r="N8373" s="45"/>
      <c r="O8373" s="46"/>
    </row>
    <row r="8374" spans="1:15" x14ac:dyDescent="0.2">
      <c r="A8374" s="11" t="str">
        <f t="shared" si="780"/>
        <v>5223004 - Region Midtjylland15-20 år</v>
      </c>
      <c r="B8374" s="12" t="str">
        <f t="shared" si="783"/>
        <v>522300</v>
      </c>
      <c r="C8374" s="14">
        <f t="shared" si="781"/>
        <v>0</v>
      </c>
      <c r="D8374" s="14">
        <f t="shared" si="782"/>
        <v>0</v>
      </c>
      <c r="E8374" s="19" t="str">
        <f t="shared" si="784"/>
        <v>522300 - Salgsarbejde i butik</v>
      </c>
      <c r="F8374" s="19" t="str">
        <f t="shared" si="785"/>
        <v>15-20 år</v>
      </c>
      <c r="G8374" s="40" t="s">
        <v>516</v>
      </c>
      <c r="H8374" s="41" t="s">
        <v>196</v>
      </c>
      <c r="I8374" s="42" t="s">
        <v>517</v>
      </c>
      <c r="J8374" s="43" t="s">
        <v>18</v>
      </c>
      <c r="K8374" s="44">
        <v>658</v>
      </c>
      <c r="L8374" s="45">
        <v>24539.728017675599</v>
      </c>
      <c r="M8374" s="46">
        <v>26025.874159722429</v>
      </c>
      <c r="N8374" s="45"/>
      <c r="O8374" s="46"/>
    </row>
    <row r="8375" spans="1:15" x14ac:dyDescent="0.2">
      <c r="A8375" s="11" t="str">
        <f t="shared" si="780"/>
        <v>5223004 - Region Midtjylland20-24 år</v>
      </c>
      <c r="B8375" s="12" t="str">
        <f t="shared" si="783"/>
        <v>522300</v>
      </c>
      <c r="C8375" s="14">
        <f t="shared" si="781"/>
        <v>0</v>
      </c>
      <c r="D8375" s="14">
        <f t="shared" si="782"/>
        <v>0</v>
      </c>
      <c r="E8375" s="19" t="str">
        <f t="shared" si="784"/>
        <v>522300 - Salgsarbejde i butik</v>
      </c>
      <c r="F8375" s="19" t="str">
        <f t="shared" si="785"/>
        <v>20-24 år</v>
      </c>
      <c r="G8375" s="40" t="s">
        <v>516</v>
      </c>
      <c r="H8375" s="41" t="s">
        <v>196</v>
      </c>
      <c r="I8375" s="42" t="s">
        <v>517</v>
      </c>
      <c r="J8375" s="43" t="s">
        <v>19</v>
      </c>
      <c r="K8375" s="44">
        <v>654</v>
      </c>
      <c r="L8375" s="45">
        <v>24983.581585875912</v>
      </c>
      <c r="M8375" s="46">
        <v>26528.364870239613</v>
      </c>
      <c r="N8375" s="45"/>
      <c r="O8375" s="46"/>
    </row>
    <row r="8376" spans="1:15" x14ac:dyDescent="0.2">
      <c r="A8376" s="11" t="str">
        <f t="shared" si="780"/>
        <v>5223004 - Region Midtjylland25 år og derover</v>
      </c>
      <c r="B8376" s="12" t="str">
        <f t="shared" si="783"/>
        <v>522300</v>
      </c>
      <c r="C8376" s="14">
        <f t="shared" si="781"/>
        <v>0</v>
      </c>
      <c r="D8376" s="14">
        <f t="shared" si="782"/>
        <v>0</v>
      </c>
      <c r="E8376" s="19" t="str">
        <f t="shared" si="784"/>
        <v>522300 - Salgsarbejde i butik</v>
      </c>
      <c r="F8376" s="19" t="str">
        <f t="shared" si="785"/>
        <v>25 år og derover</v>
      </c>
      <c r="G8376" s="40" t="s">
        <v>516</v>
      </c>
      <c r="H8376" s="41" t="s">
        <v>196</v>
      </c>
      <c r="I8376" s="42" t="s">
        <v>517</v>
      </c>
      <c r="J8376" s="43" t="s">
        <v>9</v>
      </c>
      <c r="K8376" s="44">
        <v>2301</v>
      </c>
      <c r="L8376" s="45">
        <v>24882.501148601386</v>
      </c>
      <c r="M8376" s="46">
        <v>26394.404602260689</v>
      </c>
      <c r="N8376" s="45"/>
      <c r="O8376" s="46"/>
    </row>
    <row r="8377" spans="1:15" x14ac:dyDescent="0.2">
      <c r="A8377" s="11" t="str">
        <f t="shared" si="780"/>
        <v>5223004 - Region MidtjyllandAlle uanset erf.</v>
      </c>
      <c r="B8377" s="12" t="str">
        <f t="shared" si="783"/>
        <v>522300</v>
      </c>
      <c r="C8377" s="14">
        <f t="shared" si="781"/>
        <v>0</v>
      </c>
      <c r="D8377" s="14">
        <f t="shared" si="782"/>
        <v>0</v>
      </c>
      <c r="E8377" s="19" t="str">
        <f t="shared" si="784"/>
        <v>522300 - Salgsarbejde i butik</v>
      </c>
      <c r="F8377" s="19" t="str">
        <f t="shared" si="785"/>
        <v>Alle uanset erf.</v>
      </c>
      <c r="G8377" s="40" t="s">
        <v>516</v>
      </c>
      <c r="H8377" s="41" t="s">
        <v>196</v>
      </c>
      <c r="I8377" s="42" t="s">
        <v>517</v>
      </c>
      <c r="J8377" s="43" t="s">
        <v>10</v>
      </c>
      <c r="K8377" s="44">
        <v>18118</v>
      </c>
      <c r="L8377" s="45">
        <v>22692.039794022457</v>
      </c>
      <c r="M8377" s="46">
        <v>24063.922802556466</v>
      </c>
      <c r="N8377" s="45"/>
      <c r="O8377" s="46"/>
    </row>
    <row r="8378" spans="1:15" x14ac:dyDescent="0.2">
      <c r="A8378" s="11" t="str">
        <f t="shared" si="780"/>
        <v>5223005 - Region NordjyllandUnder 1 år</v>
      </c>
      <c r="B8378" s="12" t="str">
        <f t="shared" si="783"/>
        <v>522300</v>
      </c>
      <c r="C8378" s="14">
        <f t="shared" si="781"/>
        <v>0</v>
      </c>
      <c r="D8378" s="14">
        <f t="shared" si="782"/>
        <v>0</v>
      </c>
      <c r="E8378" s="19" t="str">
        <f t="shared" si="784"/>
        <v>522300 - Salgsarbejde i butik</v>
      </c>
      <c r="F8378" s="19" t="str">
        <f t="shared" si="785"/>
        <v>Under 1 år</v>
      </c>
      <c r="G8378" s="40" t="s">
        <v>516</v>
      </c>
      <c r="H8378" s="41" t="s">
        <v>196</v>
      </c>
      <c r="I8378" s="42" t="s">
        <v>21</v>
      </c>
      <c r="J8378" s="43" t="s">
        <v>13</v>
      </c>
      <c r="K8378" s="44">
        <v>1453</v>
      </c>
      <c r="L8378" s="45">
        <v>21721.798202561353</v>
      </c>
      <c r="M8378" s="46">
        <v>23034.390810068384</v>
      </c>
      <c r="N8378" s="45"/>
      <c r="O8378" s="46"/>
    </row>
    <row r="8379" spans="1:15" x14ac:dyDescent="0.2">
      <c r="A8379" s="11" t="str">
        <f t="shared" si="780"/>
        <v>5223005 - Region Nordjylland1 år</v>
      </c>
      <c r="B8379" s="12" t="str">
        <f t="shared" si="783"/>
        <v>522300</v>
      </c>
      <c r="C8379" s="14">
        <f t="shared" si="781"/>
        <v>0</v>
      </c>
      <c r="D8379" s="14">
        <f t="shared" si="782"/>
        <v>0</v>
      </c>
      <c r="E8379" s="19" t="str">
        <f t="shared" si="784"/>
        <v>522300 - Salgsarbejde i butik</v>
      </c>
      <c r="F8379" s="19" t="str">
        <f t="shared" si="785"/>
        <v>1 år</v>
      </c>
      <c r="G8379" s="40" t="s">
        <v>516</v>
      </c>
      <c r="H8379" s="41" t="s">
        <v>196</v>
      </c>
      <c r="I8379" s="42" t="s">
        <v>21</v>
      </c>
      <c r="J8379" s="43" t="s">
        <v>22</v>
      </c>
      <c r="K8379" s="44">
        <v>913</v>
      </c>
      <c r="L8379" s="45">
        <v>22150.164446154831</v>
      </c>
      <c r="M8379" s="46">
        <v>23490.263194240961</v>
      </c>
      <c r="N8379" s="45"/>
      <c r="O8379" s="46"/>
    </row>
    <row r="8380" spans="1:15" x14ac:dyDescent="0.2">
      <c r="A8380" s="11" t="str">
        <f t="shared" si="780"/>
        <v>5223005 - Region Nordjylland2 år</v>
      </c>
      <c r="B8380" s="12" t="str">
        <f t="shared" si="783"/>
        <v>522300</v>
      </c>
      <c r="C8380" s="14">
        <f t="shared" si="781"/>
        <v>0</v>
      </c>
      <c r="D8380" s="14">
        <f t="shared" si="782"/>
        <v>0</v>
      </c>
      <c r="E8380" s="19" t="str">
        <f t="shared" si="784"/>
        <v>522300 - Salgsarbejde i butik</v>
      </c>
      <c r="F8380" s="19" t="str">
        <f t="shared" si="785"/>
        <v>2 år</v>
      </c>
      <c r="G8380" s="40" t="s">
        <v>516</v>
      </c>
      <c r="H8380" s="41" t="s">
        <v>196</v>
      </c>
      <c r="I8380" s="42" t="s">
        <v>21</v>
      </c>
      <c r="J8380" s="43" t="s">
        <v>23</v>
      </c>
      <c r="K8380" s="44">
        <v>860</v>
      </c>
      <c r="L8380" s="45">
        <v>22248.697995615785</v>
      </c>
      <c r="M8380" s="46">
        <v>23587.604052285238</v>
      </c>
      <c r="N8380" s="45"/>
      <c r="O8380" s="46"/>
    </row>
    <row r="8381" spans="1:15" x14ac:dyDescent="0.2">
      <c r="A8381" s="11" t="str">
        <f t="shared" si="780"/>
        <v>5223005 - Region Nordjylland3 år</v>
      </c>
      <c r="B8381" s="12" t="str">
        <f t="shared" si="783"/>
        <v>522300</v>
      </c>
      <c r="C8381" s="14">
        <f t="shared" si="781"/>
        <v>0</v>
      </c>
      <c r="D8381" s="14">
        <f t="shared" si="782"/>
        <v>0</v>
      </c>
      <c r="E8381" s="19" t="str">
        <f t="shared" si="784"/>
        <v>522300 - Salgsarbejde i butik</v>
      </c>
      <c r="F8381" s="19" t="str">
        <f t="shared" si="785"/>
        <v>3 år</v>
      </c>
      <c r="G8381" s="40" t="s">
        <v>516</v>
      </c>
      <c r="H8381" s="41" t="s">
        <v>196</v>
      </c>
      <c r="I8381" s="42" t="s">
        <v>21</v>
      </c>
      <c r="J8381" s="43" t="s">
        <v>14</v>
      </c>
      <c r="K8381" s="44">
        <v>672</v>
      </c>
      <c r="L8381" s="45">
        <v>22366.123400069118</v>
      </c>
      <c r="M8381" s="46">
        <v>23721.858689535966</v>
      </c>
      <c r="N8381" s="45"/>
      <c r="O8381" s="46"/>
    </row>
    <row r="8382" spans="1:15" x14ac:dyDescent="0.2">
      <c r="A8382" s="11" t="str">
        <f t="shared" si="780"/>
        <v>5223005 - Region Nordjylland4 år</v>
      </c>
      <c r="B8382" s="12" t="str">
        <f t="shared" si="783"/>
        <v>522300</v>
      </c>
      <c r="C8382" s="14">
        <f t="shared" si="781"/>
        <v>0</v>
      </c>
      <c r="D8382" s="14">
        <f t="shared" si="782"/>
        <v>0</v>
      </c>
      <c r="E8382" s="19" t="str">
        <f t="shared" si="784"/>
        <v>522300 - Salgsarbejde i butik</v>
      </c>
      <c r="F8382" s="19" t="str">
        <f t="shared" si="785"/>
        <v>4 år</v>
      </c>
      <c r="G8382" s="40" t="s">
        <v>516</v>
      </c>
      <c r="H8382" s="41" t="s">
        <v>196</v>
      </c>
      <c r="I8382" s="42" t="s">
        <v>21</v>
      </c>
      <c r="J8382" s="43" t="s">
        <v>24</v>
      </c>
      <c r="K8382" s="44">
        <v>470</v>
      </c>
      <c r="L8382" s="45">
        <v>23010.066088121363</v>
      </c>
      <c r="M8382" s="46">
        <v>24415.712681844761</v>
      </c>
      <c r="N8382" s="45"/>
      <c r="O8382" s="46"/>
    </row>
    <row r="8383" spans="1:15" x14ac:dyDescent="0.2">
      <c r="A8383" s="11" t="str">
        <f t="shared" si="780"/>
        <v>5223005 - Region Nordjylland5-9 år</v>
      </c>
      <c r="B8383" s="12" t="str">
        <f t="shared" si="783"/>
        <v>522300</v>
      </c>
      <c r="C8383" s="14">
        <f t="shared" si="781"/>
        <v>0</v>
      </c>
      <c r="D8383" s="14">
        <f t="shared" si="782"/>
        <v>0</v>
      </c>
      <c r="E8383" s="19" t="str">
        <f t="shared" si="784"/>
        <v>522300 - Salgsarbejde i butik</v>
      </c>
      <c r="F8383" s="19" t="str">
        <f t="shared" si="785"/>
        <v>5-9 år</v>
      </c>
      <c r="G8383" s="40" t="s">
        <v>516</v>
      </c>
      <c r="H8383" s="41" t="s">
        <v>196</v>
      </c>
      <c r="I8383" s="42" t="s">
        <v>21</v>
      </c>
      <c r="J8383" s="43" t="s">
        <v>15</v>
      </c>
      <c r="K8383" s="44">
        <v>850</v>
      </c>
      <c r="L8383" s="45">
        <v>23403.838096847514</v>
      </c>
      <c r="M8383" s="46">
        <v>24810.380693641964</v>
      </c>
      <c r="N8383" s="45"/>
      <c r="O8383" s="46"/>
    </row>
    <row r="8384" spans="1:15" x14ac:dyDescent="0.2">
      <c r="A8384" s="11" t="str">
        <f t="shared" si="780"/>
        <v>5223005 - Region Nordjylland0-4 år</v>
      </c>
      <c r="B8384" s="12" t="str">
        <f t="shared" si="783"/>
        <v>522300</v>
      </c>
      <c r="C8384" s="14">
        <f t="shared" si="781"/>
        <v>0</v>
      </c>
      <c r="D8384" s="14">
        <f t="shared" si="782"/>
        <v>0</v>
      </c>
      <c r="E8384" s="19" t="str">
        <f t="shared" si="784"/>
        <v>522300 - Salgsarbejde i butik</v>
      </c>
      <c r="F8384" s="19" t="str">
        <f t="shared" si="785"/>
        <v>0-4 år</v>
      </c>
      <c r="G8384" s="40" t="s">
        <v>516</v>
      </c>
      <c r="H8384" s="41" t="s">
        <v>196</v>
      </c>
      <c r="I8384" s="42" t="s">
        <v>21</v>
      </c>
      <c r="J8384" s="43" t="s">
        <v>16</v>
      </c>
      <c r="K8384" s="44">
        <v>4368</v>
      </c>
      <c r="L8384" s="45">
        <v>22116.027579465786</v>
      </c>
      <c r="M8384" s="46">
        <v>23459.779408150465</v>
      </c>
      <c r="N8384" s="45"/>
      <c r="O8384" s="46"/>
    </row>
    <row r="8385" spans="1:15" x14ac:dyDescent="0.2">
      <c r="A8385" s="11" t="str">
        <f t="shared" si="780"/>
        <v>5223005 - Region Nordjylland10-14 år</v>
      </c>
      <c r="B8385" s="12" t="str">
        <f t="shared" si="783"/>
        <v>522300</v>
      </c>
      <c r="C8385" s="14">
        <f t="shared" si="781"/>
        <v>0</v>
      </c>
      <c r="D8385" s="14">
        <f t="shared" si="782"/>
        <v>0</v>
      </c>
      <c r="E8385" s="19" t="str">
        <f t="shared" si="784"/>
        <v>522300 - Salgsarbejde i butik</v>
      </c>
      <c r="F8385" s="19" t="str">
        <f t="shared" si="785"/>
        <v>10-14 år</v>
      </c>
      <c r="G8385" s="40" t="s">
        <v>516</v>
      </c>
      <c r="H8385" s="41" t="s">
        <v>196</v>
      </c>
      <c r="I8385" s="42" t="s">
        <v>21</v>
      </c>
      <c r="J8385" s="43" t="s">
        <v>17</v>
      </c>
      <c r="K8385" s="44">
        <v>363</v>
      </c>
      <c r="L8385" s="45">
        <v>25417.323435876424</v>
      </c>
      <c r="M8385" s="46">
        <v>26965.260637780135</v>
      </c>
      <c r="N8385" s="45"/>
      <c r="O8385" s="46"/>
    </row>
    <row r="8386" spans="1:15" x14ac:dyDescent="0.2">
      <c r="A8386" s="11" t="str">
        <f t="shared" ref="A8386:A8449" si="786">B8386&amp;I8386&amp;F8386</f>
        <v>5223005 - Region Nordjylland15-20 år</v>
      </c>
      <c r="B8386" s="12" t="str">
        <f t="shared" si="783"/>
        <v>522300</v>
      </c>
      <c r="C8386" s="14">
        <f t="shared" ref="C8386:C8449" si="787">N8386*1.2</f>
        <v>0</v>
      </c>
      <c r="D8386" s="14">
        <f t="shared" ref="D8386:D8449" si="788">O8386*1.2</f>
        <v>0</v>
      </c>
      <c r="E8386" s="19" t="str">
        <f t="shared" si="784"/>
        <v>522300 - Salgsarbejde i butik</v>
      </c>
      <c r="F8386" s="19" t="str">
        <f t="shared" si="785"/>
        <v>15-20 år</v>
      </c>
      <c r="G8386" s="40" t="s">
        <v>516</v>
      </c>
      <c r="H8386" s="41" t="s">
        <v>196</v>
      </c>
      <c r="I8386" s="42" t="s">
        <v>21</v>
      </c>
      <c r="J8386" s="43" t="s">
        <v>18</v>
      </c>
      <c r="K8386" s="44">
        <v>315</v>
      </c>
      <c r="L8386" s="45">
        <v>24832.538470121865</v>
      </c>
      <c r="M8386" s="46">
        <v>26367.982465815803</v>
      </c>
      <c r="N8386" s="45"/>
      <c r="O8386" s="46"/>
    </row>
    <row r="8387" spans="1:15" x14ac:dyDescent="0.2">
      <c r="A8387" s="11" t="str">
        <f t="shared" si="786"/>
        <v>5223005 - Region Nordjylland20-24 år</v>
      </c>
      <c r="B8387" s="12" t="str">
        <f t="shared" ref="B8387:B8450" si="789">LEFT(E8387,6)</f>
        <v>522300</v>
      </c>
      <c r="C8387" s="14">
        <f t="shared" si="787"/>
        <v>0</v>
      </c>
      <c r="D8387" s="14">
        <f t="shared" si="788"/>
        <v>0</v>
      </c>
      <c r="E8387" s="19" t="str">
        <f t="shared" ref="E8387:E8450" si="790">TRIM(H8387)</f>
        <v>522300 - Salgsarbejde i butik</v>
      </c>
      <c r="F8387" s="19" t="str">
        <f t="shared" ref="F8387:F8450" si="791">MID(J8387,6,30)</f>
        <v>20-24 år</v>
      </c>
      <c r="G8387" s="40" t="s">
        <v>516</v>
      </c>
      <c r="H8387" s="41" t="s">
        <v>196</v>
      </c>
      <c r="I8387" s="42" t="s">
        <v>21</v>
      </c>
      <c r="J8387" s="43" t="s">
        <v>19</v>
      </c>
      <c r="K8387" s="44">
        <v>293</v>
      </c>
      <c r="L8387" s="45">
        <v>25002.384388709095</v>
      </c>
      <c r="M8387" s="46">
        <v>26548.330286824395</v>
      </c>
      <c r="N8387" s="45"/>
      <c r="O8387" s="46"/>
    </row>
    <row r="8388" spans="1:15" x14ac:dyDescent="0.2">
      <c r="A8388" s="11" t="str">
        <f t="shared" si="786"/>
        <v>5223005 - Region Nordjylland25 år og derover</v>
      </c>
      <c r="B8388" s="12" t="str">
        <f t="shared" si="789"/>
        <v>522300</v>
      </c>
      <c r="C8388" s="14">
        <f t="shared" si="787"/>
        <v>0</v>
      </c>
      <c r="D8388" s="14">
        <f t="shared" si="788"/>
        <v>0</v>
      </c>
      <c r="E8388" s="19" t="str">
        <f t="shared" si="790"/>
        <v>522300 - Salgsarbejde i butik</v>
      </c>
      <c r="F8388" s="19" t="str">
        <f t="shared" si="791"/>
        <v>25 år og derover</v>
      </c>
      <c r="G8388" s="40" t="s">
        <v>516</v>
      </c>
      <c r="H8388" s="41" t="s">
        <v>196</v>
      </c>
      <c r="I8388" s="42" t="s">
        <v>21</v>
      </c>
      <c r="J8388" s="43" t="s">
        <v>9</v>
      </c>
      <c r="K8388" s="44">
        <v>1131</v>
      </c>
      <c r="L8388" s="45">
        <v>24864.352297384012</v>
      </c>
      <c r="M8388" s="46">
        <v>26393.164451691617</v>
      </c>
      <c r="N8388" s="45"/>
      <c r="O8388" s="46"/>
    </row>
    <row r="8389" spans="1:15" x14ac:dyDescent="0.2">
      <c r="A8389" s="11" t="str">
        <f t="shared" si="786"/>
        <v>5223005 - Region NordjyllandAlle uanset erf.</v>
      </c>
      <c r="B8389" s="12" t="str">
        <f t="shared" si="789"/>
        <v>522300</v>
      </c>
      <c r="C8389" s="14">
        <f t="shared" si="787"/>
        <v>0</v>
      </c>
      <c r="D8389" s="14">
        <f t="shared" si="788"/>
        <v>0</v>
      </c>
      <c r="E8389" s="19" t="str">
        <f t="shared" si="790"/>
        <v>522300 - Salgsarbejde i butik</v>
      </c>
      <c r="F8389" s="19" t="str">
        <f t="shared" si="791"/>
        <v>Alle uanset erf.</v>
      </c>
      <c r="G8389" s="40" t="s">
        <v>516</v>
      </c>
      <c r="H8389" s="41" t="s">
        <v>196</v>
      </c>
      <c r="I8389" s="42" t="s">
        <v>21</v>
      </c>
      <c r="J8389" s="43" t="s">
        <v>10</v>
      </c>
      <c r="K8389" s="44">
        <v>7320</v>
      </c>
      <c r="L8389" s="45">
        <v>22906.292626162216</v>
      </c>
      <c r="M8389" s="46">
        <v>24291.350969268227</v>
      </c>
      <c r="N8389" s="45"/>
      <c r="O8389" s="46"/>
    </row>
    <row r="8390" spans="1:15" x14ac:dyDescent="0.2">
      <c r="A8390" s="11" t="str">
        <f t="shared" si="786"/>
        <v>5223006 - Alle regionerUnder 1 år</v>
      </c>
      <c r="B8390" s="12" t="str">
        <f t="shared" si="789"/>
        <v>522300</v>
      </c>
      <c r="C8390" s="14">
        <f t="shared" si="787"/>
        <v>0</v>
      </c>
      <c r="D8390" s="14">
        <f t="shared" si="788"/>
        <v>0</v>
      </c>
      <c r="E8390" s="19" t="str">
        <f t="shared" si="790"/>
        <v>522300 - Salgsarbejde i butik</v>
      </c>
      <c r="F8390" s="19" t="str">
        <f t="shared" si="791"/>
        <v>Under 1 år</v>
      </c>
      <c r="G8390" s="40" t="s">
        <v>516</v>
      </c>
      <c r="H8390" s="41" t="s">
        <v>196</v>
      </c>
      <c r="I8390" s="42" t="s">
        <v>11</v>
      </c>
      <c r="J8390" s="43" t="s">
        <v>13</v>
      </c>
      <c r="K8390" s="44">
        <v>18609</v>
      </c>
      <c r="L8390" s="45">
        <v>21526.482785612603</v>
      </c>
      <c r="M8390" s="46">
        <v>22821.44927302565</v>
      </c>
      <c r="N8390" s="45"/>
      <c r="O8390" s="46"/>
    </row>
    <row r="8391" spans="1:15" x14ac:dyDescent="0.2">
      <c r="A8391" s="11" t="str">
        <f t="shared" si="786"/>
        <v>5223006 - Alle regioner1 år</v>
      </c>
      <c r="B8391" s="12" t="str">
        <f t="shared" si="789"/>
        <v>522300</v>
      </c>
      <c r="C8391" s="14">
        <f t="shared" si="787"/>
        <v>0</v>
      </c>
      <c r="D8391" s="14">
        <f t="shared" si="788"/>
        <v>0</v>
      </c>
      <c r="E8391" s="19" t="str">
        <f t="shared" si="790"/>
        <v>522300 - Salgsarbejde i butik</v>
      </c>
      <c r="F8391" s="19" t="str">
        <f t="shared" si="791"/>
        <v>1 år</v>
      </c>
      <c r="G8391" s="40" t="s">
        <v>516</v>
      </c>
      <c r="H8391" s="41" t="s">
        <v>196</v>
      </c>
      <c r="I8391" s="42" t="s">
        <v>11</v>
      </c>
      <c r="J8391" s="43" t="s">
        <v>22</v>
      </c>
      <c r="K8391" s="44">
        <v>11551</v>
      </c>
      <c r="L8391" s="45">
        <v>22074.740376134549</v>
      </c>
      <c r="M8391" s="46">
        <v>23407.657339281053</v>
      </c>
      <c r="N8391" s="45"/>
      <c r="O8391" s="46"/>
    </row>
    <row r="8392" spans="1:15" x14ac:dyDescent="0.2">
      <c r="A8392" s="11" t="str">
        <f t="shared" si="786"/>
        <v>5223006 - Alle regioner2 år</v>
      </c>
      <c r="B8392" s="12" t="str">
        <f t="shared" si="789"/>
        <v>522300</v>
      </c>
      <c r="C8392" s="14">
        <f t="shared" si="787"/>
        <v>0</v>
      </c>
      <c r="D8392" s="14">
        <f t="shared" si="788"/>
        <v>0</v>
      </c>
      <c r="E8392" s="19" t="str">
        <f t="shared" si="790"/>
        <v>522300 - Salgsarbejde i butik</v>
      </c>
      <c r="F8392" s="19" t="str">
        <f t="shared" si="791"/>
        <v>2 år</v>
      </c>
      <c r="G8392" s="40" t="s">
        <v>516</v>
      </c>
      <c r="H8392" s="41" t="s">
        <v>196</v>
      </c>
      <c r="I8392" s="42" t="s">
        <v>11</v>
      </c>
      <c r="J8392" s="43" t="s">
        <v>23</v>
      </c>
      <c r="K8392" s="44">
        <v>9376</v>
      </c>
      <c r="L8392" s="45">
        <v>22281.732930313578</v>
      </c>
      <c r="M8392" s="46">
        <v>23624.668502409022</v>
      </c>
      <c r="N8392" s="45"/>
      <c r="O8392" s="46"/>
    </row>
    <row r="8393" spans="1:15" x14ac:dyDescent="0.2">
      <c r="A8393" s="11" t="str">
        <f t="shared" si="786"/>
        <v>5223006 - Alle regioner3 år</v>
      </c>
      <c r="B8393" s="12" t="str">
        <f t="shared" si="789"/>
        <v>522300</v>
      </c>
      <c r="C8393" s="14">
        <f t="shared" si="787"/>
        <v>0</v>
      </c>
      <c r="D8393" s="14">
        <f t="shared" si="788"/>
        <v>0</v>
      </c>
      <c r="E8393" s="19" t="str">
        <f t="shared" si="790"/>
        <v>522300 - Salgsarbejde i butik</v>
      </c>
      <c r="F8393" s="19" t="str">
        <f t="shared" si="791"/>
        <v>3 år</v>
      </c>
      <c r="G8393" s="40" t="s">
        <v>516</v>
      </c>
      <c r="H8393" s="41" t="s">
        <v>196</v>
      </c>
      <c r="I8393" s="42" t="s">
        <v>11</v>
      </c>
      <c r="J8393" s="43" t="s">
        <v>14</v>
      </c>
      <c r="K8393" s="44">
        <v>7452</v>
      </c>
      <c r="L8393" s="45">
        <v>22540.5752836188</v>
      </c>
      <c r="M8393" s="46">
        <v>23893.958161884078</v>
      </c>
      <c r="N8393" s="45"/>
      <c r="O8393" s="46"/>
    </row>
    <row r="8394" spans="1:15" x14ac:dyDescent="0.2">
      <c r="A8394" s="11" t="str">
        <f t="shared" si="786"/>
        <v>5223006 - Alle regioner4 år</v>
      </c>
      <c r="B8394" s="12" t="str">
        <f t="shared" si="789"/>
        <v>522300</v>
      </c>
      <c r="C8394" s="14">
        <f t="shared" si="787"/>
        <v>0</v>
      </c>
      <c r="D8394" s="14">
        <f t="shared" si="788"/>
        <v>0</v>
      </c>
      <c r="E8394" s="19" t="str">
        <f t="shared" si="790"/>
        <v>522300 - Salgsarbejde i butik</v>
      </c>
      <c r="F8394" s="19" t="str">
        <f t="shared" si="791"/>
        <v>4 år</v>
      </c>
      <c r="G8394" s="40" t="s">
        <v>516</v>
      </c>
      <c r="H8394" s="41" t="s">
        <v>196</v>
      </c>
      <c r="I8394" s="42" t="s">
        <v>11</v>
      </c>
      <c r="J8394" s="43" t="s">
        <v>24</v>
      </c>
      <c r="K8394" s="44">
        <v>5298</v>
      </c>
      <c r="L8394" s="45">
        <v>22958.016138724448</v>
      </c>
      <c r="M8394" s="46">
        <v>24343.289205785091</v>
      </c>
      <c r="N8394" s="45"/>
      <c r="O8394" s="46"/>
    </row>
    <row r="8395" spans="1:15" x14ac:dyDescent="0.2">
      <c r="A8395" s="11" t="str">
        <f t="shared" si="786"/>
        <v>5223006 - Alle regioner5-9 år</v>
      </c>
      <c r="B8395" s="12" t="str">
        <f t="shared" si="789"/>
        <v>522300</v>
      </c>
      <c r="C8395" s="14">
        <f t="shared" si="787"/>
        <v>0</v>
      </c>
      <c r="D8395" s="14">
        <f t="shared" si="788"/>
        <v>0</v>
      </c>
      <c r="E8395" s="19" t="str">
        <f t="shared" si="790"/>
        <v>522300 - Salgsarbejde i butik</v>
      </c>
      <c r="F8395" s="19" t="str">
        <f t="shared" si="791"/>
        <v>5-9 år</v>
      </c>
      <c r="G8395" s="40" t="s">
        <v>516</v>
      </c>
      <c r="H8395" s="41" t="s">
        <v>196</v>
      </c>
      <c r="I8395" s="42" t="s">
        <v>11</v>
      </c>
      <c r="J8395" s="43" t="s">
        <v>15</v>
      </c>
      <c r="K8395" s="44">
        <v>11000</v>
      </c>
      <c r="L8395" s="45">
        <v>23512.446213299365</v>
      </c>
      <c r="M8395" s="46">
        <v>24936.891130361651</v>
      </c>
      <c r="N8395" s="45"/>
      <c r="O8395" s="46"/>
    </row>
    <row r="8396" spans="1:15" x14ac:dyDescent="0.2">
      <c r="A8396" s="11" t="str">
        <f t="shared" si="786"/>
        <v>5223006 - Alle regioner0-4 år</v>
      </c>
      <c r="B8396" s="12" t="str">
        <f t="shared" si="789"/>
        <v>522300</v>
      </c>
      <c r="C8396" s="14">
        <f t="shared" si="787"/>
        <v>0</v>
      </c>
      <c r="D8396" s="14">
        <f t="shared" si="788"/>
        <v>0</v>
      </c>
      <c r="E8396" s="19" t="str">
        <f t="shared" si="790"/>
        <v>522300 - Salgsarbejde i butik</v>
      </c>
      <c r="F8396" s="19" t="str">
        <f t="shared" si="791"/>
        <v>0-4 år</v>
      </c>
      <c r="G8396" s="40" t="s">
        <v>516</v>
      </c>
      <c r="H8396" s="41" t="s">
        <v>196</v>
      </c>
      <c r="I8396" s="42" t="s">
        <v>11</v>
      </c>
      <c r="J8396" s="43" t="s">
        <v>16</v>
      </c>
      <c r="K8396" s="44">
        <v>52286</v>
      </c>
      <c r="L8396" s="45">
        <v>21940.525874779436</v>
      </c>
      <c r="M8396" s="46">
        <v>23263.672388769599</v>
      </c>
      <c r="N8396" s="45"/>
      <c r="O8396" s="46"/>
    </row>
    <row r="8397" spans="1:15" x14ac:dyDescent="0.2">
      <c r="A8397" s="11" t="str">
        <f t="shared" si="786"/>
        <v>5223006 - Alle regioner10-14 år</v>
      </c>
      <c r="B8397" s="12" t="str">
        <f t="shared" si="789"/>
        <v>522300</v>
      </c>
      <c r="C8397" s="14">
        <f t="shared" si="787"/>
        <v>0</v>
      </c>
      <c r="D8397" s="14">
        <f t="shared" si="788"/>
        <v>0</v>
      </c>
      <c r="E8397" s="19" t="str">
        <f t="shared" si="790"/>
        <v>522300 - Salgsarbejde i butik</v>
      </c>
      <c r="F8397" s="19" t="str">
        <f t="shared" si="791"/>
        <v>10-14 år</v>
      </c>
      <c r="G8397" s="40" t="s">
        <v>516</v>
      </c>
      <c r="H8397" s="41" t="s">
        <v>196</v>
      </c>
      <c r="I8397" s="42" t="s">
        <v>11</v>
      </c>
      <c r="J8397" s="43" t="s">
        <v>17</v>
      </c>
      <c r="K8397" s="44">
        <v>4452</v>
      </c>
      <c r="L8397" s="45">
        <v>24474.924078332537</v>
      </c>
      <c r="M8397" s="46">
        <v>25972.713633351123</v>
      </c>
      <c r="N8397" s="45"/>
      <c r="O8397" s="46"/>
    </row>
    <row r="8398" spans="1:15" x14ac:dyDescent="0.2">
      <c r="A8398" s="11" t="str">
        <f t="shared" si="786"/>
        <v>5223006 - Alle regioner15-20 år</v>
      </c>
      <c r="B8398" s="12" t="str">
        <f t="shared" si="789"/>
        <v>522300</v>
      </c>
      <c r="C8398" s="14">
        <f t="shared" si="787"/>
        <v>0</v>
      </c>
      <c r="D8398" s="14">
        <f t="shared" si="788"/>
        <v>0</v>
      </c>
      <c r="E8398" s="19" t="str">
        <f t="shared" si="790"/>
        <v>522300 - Salgsarbejde i butik</v>
      </c>
      <c r="F8398" s="19" t="str">
        <f t="shared" si="791"/>
        <v>15-20 år</v>
      </c>
      <c r="G8398" s="40" t="s">
        <v>516</v>
      </c>
      <c r="H8398" s="41" t="s">
        <v>196</v>
      </c>
      <c r="I8398" s="42" t="s">
        <v>11</v>
      </c>
      <c r="J8398" s="43" t="s">
        <v>18</v>
      </c>
      <c r="K8398" s="44">
        <v>3234</v>
      </c>
      <c r="L8398" s="45">
        <v>24632.907844281155</v>
      </c>
      <c r="M8398" s="46">
        <v>26139.240934368383</v>
      </c>
      <c r="N8398" s="45"/>
      <c r="O8398" s="46"/>
    </row>
    <row r="8399" spans="1:15" x14ac:dyDescent="0.2">
      <c r="A8399" s="11" t="str">
        <f t="shared" si="786"/>
        <v>5223006 - Alle regioner20-24 år</v>
      </c>
      <c r="B8399" s="12" t="str">
        <f t="shared" si="789"/>
        <v>522300</v>
      </c>
      <c r="C8399" s="14">
        <f t="shared" si="787"/>
        <v>0</v>
      </c>
      <c r="D8399" s="14">
        <f t="shared" si="788"/>
        <v>0</v>
      </c>
      <c r="E8399" s="19" t="str">
        <f t="shared" si="790"/>
        <v>522300 - Salgsarbejde i butik</v>
      </c>
      <c r="F8399" s="19" t="str">
        <f t="shared" si="791"/>
        <v>20-24 år</v>
      </c>
      <c r="G8399" s="40" t="s">
        <v>516</v>
      </c>
      <c r="H8399" s="41" t="s">
        <v>196</v>
      </c>
      <c r="I8399" s="42" t="s">
        <v>11</v>
      </c>
      <c r="J8399" s="43" t="s">
        <v>19</v>
      </c>
      <c r="K8399" s="44">
        <v>3102</v>
      </c>
      <c r="L8399" s="45">
        <v>25045.248737415226</v>
      </c>
      <c r="M8399" s="46">
        <v>26580.949728234486</v>
      </c>
      <c r="N8399" s="45"/>
      <c r="O8399" s="46"/>
    </row>
    <row r="8400" spans="1:15" x14ac:dyDescent="0.2">
      <c r="A8400" s="11" t="str">
        <f t="shared" si="786"/>
        <v>5223006 - Alle regioner25 år og derover</v>
      </c>
      <c r="B8400" s="12" t="str">
        <f t="shared" si="789"/>
        <v>522300</v>
      </c>
      <c r="C8400" s="14">
        <f t="shared" si="787"/>
        <v>0</v>
      </c>
      <c r="D8400" s="14">
        <f t="shared" si="788"/>
        <v>0</v>
      </c>
      <c r="E8400" s="19" t="str">
        <f t="shared" si="790"/>
        <v>522300 - Salgsarbejde i butik</v>
      </c>
      <c r="F8400" s="19" t="str">
        <f t="shared" si="791"/>
        <v>25 år og derover</v>
      </c>
      <c r="G8400" s="40" t="s">
        <v>516</v>
      </c>
      <c r="H8400" s="41" t="s">
        <v>196</v>
      </c>
      <c r="I8400" s="42" t="s">
        <v>11</v>
      </c>
      <c r="J8400" s="43" t="s">
        <v>9</v>
      </c>
      <c r="K8400" s="44">
        <v>10594</v>
      </c>
      <c r="L8400" s="45">
        <v>24949.585935089421</v>
      </c>
      <c r="M8400" s="46">
        <v>26480.211274230001</v>
      </c>
      <c r="N8400" s="45"/>
      <c r="O8400" s="46"/>
    </row>
    <row r="8401" spans="1:15" x14ac:dyDescent="0.2">
      <c r="A8401" s="11" t="str">
        <f t="shared" si="786"/>
        <v>5223006 - Alle regionerAlle uanset erf.</v>
      </c>
      <c r="B8401" s="12" t="str">
        <f t="shared" si="789"/>
        <v>522300</v>
      </c>
      <c r="C8401" s="14">
        <f t="shared" si="787"/>
        <v>0</v>
      </c>
      <c r="D8401" s="14">
        <f t="shared" si="788"/>
        <v>0</v>
      </c>
      <c r="E8401" s="19" t="str">
        <f t="shared" si="790"/>
        <v>522300 - Salgsarbejde i butik</v>
      </c>
      <c r="F8401" s="19" t="str">
        <f t="shared" si="791"/>
        <v>Alle uanset erf.</v>
      </c>
      <c r="G8401" s="40" t="s">
        <v>516</v>
      </c>
      <c r="H8401" s="41" t="s">
        <v>196</v>
      </c>
      <c r="I8401" s="42" t="s">
        <v>11</v>
      </c>
      <c r="J8401" s="43" t="s">
        <v>10</v>
      </c>
      <c r="K8401" s="44">
        <v>84668</v>
      </c>
      <c r="L8401" s="45">
        <v>22745.916390477512</v>
      </c>
      <c r="M8401" s="46">
        <v>24123.615957220001</v>
      </c>
      <c r="N8401" s="45"/>
      <c r="O8401" s="46"/>
    </row>
    <row r="8402" spans="1:15" x14ac:dyDescent="0.2">
      <c r="A8402" s="11" t="str">
        <f t="shared" si="786"/>
        <v>5230001 - Region HovedstadenUnder 1 år</v>
      </c>
      <c r="B8402" s="12" t="str">
        <f t="shared" si="789"/>
        <v>523000</v>
      </c>
      <c r="C8402" s="14">
        <f t="shared" si="787"/>
        <v>0</v>
      </c>
      <c r="D8402" s="14">
        <f t="shared" si="788"/>
        <v>0</v>
      </c>
      <c r="E8402" s="19" t="str">
        <f t="shared" si="790"/>
        <v>523000 - Kasseassistentarbejde og beslægtet kundebetjening</v>
      </c>
      <c r="F8402" s="19" t="str">
        <f t="shared" si="791"/>
        <v>Under 1 år</v>
      </c>
      <c r="G8402" s="40" t="s">
        <v>516</v>
      </c>
      <c r="H8402" s="41" t="s">
        <v>197</v>
      </c>
      <c r="I8402" s="42" t="s">
        <v>8</v>
      </c>
      <c r="J8402" s="43" t="s">
        <v>13</v>
      </c>
      <c r="K8402" s="44">
        <v>1609</v>
      </c>
      <c r="L8402" s="45">
        <v>21409.411984439634</v>
      </c>
      <c r="M8402" s="46">
        <v>22704.23765738586</v>
      </c>
      <c r="N8402" s="45"/>
      <c r="O8402" s="46"/>
    </row>
    <row r="8403" spans="1:15" x14ac:dyDescent="0.2">
      <c r="A8403" s="11" t="str">
        <f t="shared" si="786"/>
        <v>5230001 - Region Hovedstaden1 år</v>
      </c>
      <c r="B8403" s="12" t="str">
        <f t="shared" si="789"/>
        <v>523000</v>
      </c>
      <c r="C8403" s="14">
        <f t="shared" si="787"/>
        <v>0</v>
      </c>
      <c r="D8403" s="14">
        <f t="shared" si="788"/>
        <v>0</v>
      </c>
      <c r="E8403" s="19" t="str">
        <f t="shared" si="790"/>
        <v>523000 - Kasseassistentarbejde og beslægtet kundebetjening</v>
      </c>
      <c r="F8403" s="19" t="str">
        <f t="shared" si="791"/>
        <v>1 år</v>
      </c>
      <c r="G8403" s="40" t="s">
        <v>516</v>
      </c>
      <c r="H8403" s="41" t="s">
        <v>197</v>
      </c>
      <c r="I8403" s="42" t="s">
        <v>8</v>
      </c>
      <c r="J8403" s="43" t="s">
        <v>22</v>
      </c>
      <c r="K8403" s="44">
        <v>919</v>
      </c>
      <c r="L8403" s="45">
        <v>21800.195937991539</v>
      </c>
      <c r="M8403" s="46">
        <v>23113.415351904961</v>
      </c>
      <c r="N8403" s="45"/>
      <c r="O8403" s="46"/>
    </row>
    <row r="8404" spans="1:15" x14ac:dyDescent="0.2">
      <c r="A8404" s="11" t="str">
        <f t="shared" si="786"/>
        <v>5230001 - Region Hovedstaden2 år</v>
      </c>
      <c r="B8404" s="12" t="str">
        <f t="shared" si="789"/>
        <v>523000</v>
      </c>
      <c r="C8404" s="14">
        <f t="shared" si="787"/>
        <v>0</v>
      </c>
      <c r="D8404" s="14">
        <f t="shared" si="788"/>
        <v>0</v>
      </c>
      <c r="E8404" s="19" t="str">
        <f t="shared" si="790"/>
        <v>523000 - Kasseassistentarbejde og beslægtet kundebetjening</v>
      </c>
      <c r="F8404" s="19" t="str">
        <f t="shared" si="791"/>
        <v>2 år</v>
      </c>
      <c r="G8404" s="40" t="s">
        <v>516</v>
      </c>
      <c r="H8404" s="41" t="s">
        <v>197</v>
      </c>
      <c r="I8404" s="42" t="s">
        <v>8</v>
      </c>
      <c r="J8404" s="43" t="s">
        <v>23</v>
      </c>
      <c r="K8404" s="44">
        <v>773</v>
      </c>
      <c r="L8404" s="45">
        <v>21943.544057461193</v>
      </c>
      <c r="M8404" s="46">
        <v>23300.35592781481</v>
      </c>
      <c r="N8404" s="45"/>
      <c r="O8404" s="46"/>
    </row>
    <row r="8405" spans="1:15" x14ac:dyDescent="0.2">
      <c r="A8405" s="11" t="str">
        <f t="shared" si="786"/>
        <v>5230001 - Region Hovedstaden3 år</v>
      </c>
      <c r="B8405" s="12" t="str">
        <f t="shared" si="789"/>
        <v>523000</v>
      </c>
      <c r="C8405" s="14">
        <f t="shared" si="787"/>
        <v>0</v>
      </c>
      <c r="D8405" s="14">
        <f t="shared" si="788"/>
        <v>0</v>
      </c>
      <c r="E8405" s="19" t="str">
        <f t="shared" si="790"/>
        <v>523000 - Kasseassistentarbejde og beslægtet kundebetjening</v>
      </c>
      <c r="F8405" s="19" t="str">
        <f t="shared" si="791"/>
        <v>3 år</v>
      </c>
      <c r="G8405" s="40" t="s">
        <v>516</v>
      </c>
      <c r="H8405" s="41" t="s">
        <v>197</v>
      </c>
      <c r="I8405" s="42" t="s">
        <v>8</v>
      </c>
      <c r="J8405" s="43" t="s">
        <v>14</v>
      </c>
      <c r="K8405" s="44">
        <v>562</v>
      </c>
      <c r="L8405" s="45">
        <v>22166.402655390568</v>
      </c>
      <c r="M8405" s="46">
        <v>23525.127475524678</v>
      </c>
      <c r="N8405" s="45"/>
      <c r="O8405" s="46"/>
    </row>
    <row r="8406" spans="1:15" x14ac:dyDescent="0.2">
      <c r="A8406" s="11" t="str">
        <f t="shared" si="786"/>
        <v>5230001 - Region Hovedstaden4 år</v>
      </c>
      <c r="B8406" s="12" t="str">
        <f t="shared" si="789"/>
        <v>523000</v>
      </c>
      <c r="C8406" s="14">
        <f t="shared" si="787"/>
        <v>0</v>
      </c>
      <c r="D8406" s="14">
        <f t="shared" si="788"/>
        <v>0</v>
      </c>
      <c r="E8406" s="19" t="str">
        <f t="shared" si="790"/>
        <v>523000 - Kasseassistentarbejde og beslægtet kundebetjening</v>
      </c>
      <c r="F8406" s="19" t="str">
        <f t="shared" si="791"/>
        <v>4 år</v>
      </c>
      <c r="G8406" s="40" t="s">
        <v>516</v>
      </c>
      <c r="H8406" s="41" t="s">
        <v>197</v>
      </c>
      <c r="I8406" s="42" t="s">
        <v>8</v>
      </c>
      <c r="J8406" s="43" t="s">
        <v>24</v>
      </c>
      <c r="K8406" s="44">
        <v>358</v>
      </c>
      <c r="L8406" s="45">
        <v>22883.654303887713</v>
      </c>
      <c r="M8406" s="46">
        <v>24262.140037622699</v>
      </c>
      <c r="N8406" s="45"/>
      <c r="O8406" s="46"/>
    </row>
    <row r="8407" spans="1:15" x14ac:dyDescent="0.2">
      <c r="A8407" s="11" t="str">
        <f t="shared" si="786"/>
        <v>5230001 - Region Hovedstaden5-9 år</v>
      </c>
      <c r="B8407" s="12" t="str">
        <f t="shared" si="789"/>
        <v>523000</v>
      </c>
      <c r="C8407" s="14">
        <f t="shared" si="787"/>
        <v>0</v>
      </c>
      <c r="D8407" s="14">
        <f t="shared" si="788"/>
        <v>0</v>
      </c>
      <c r="E8407" s="19" t="str">
        <f t="shared" si="790"/>
        <v>523000 - Kasseassistentarbejde og beslægtet kundebetjening</v>
      </c>
      <c r="F8407" s="19" t="str">
        <f t="shared" si="791"/>
        <v>5-9 år</v>
      </c>
      <c r="G8407" s="40" t="s">
        <v>516</v>
      </c>
      <c r="H8407" s="41" t="s">
        <v>197</v>
      </c>
      <c r="I8407" s="42" t="s">
        <v>8</v>
      </c>
      <c r="J8407" s="43" t="s">
        <v>15</v>
      </c>
      <c r="K8407" s="44">
        <v>776</v>
      </c>
      <c r="L8407" s="45">
        <v>23187.736561248101</v>
      </c>
      <c r="M8407" s="46">
        <v>24589.824204869441</v>
      </c>
      <c r="N8407" s="45"/>
      <c r="O8407" s="46"/>
    </row>
    <row r="8408" spans="1:15" x14ac:dyDescent="0.2">
      <c r="A8408" s="11" t="str">
        <f t="shared" si="786"/>
        <v>5230001 - Region Hovedstaden0-4 år</v>
      </c>
      <c r="B8408" s="12" t="str">
        <f t="shared" si="789"/>
        <v>523000</v>
      </c>
      <c r="C8408" s="14">
        <f t="shared" si="787"/>
        <v>0</v>
      </c>
      <c r="D8408" s="14">
        <f t="shared" si="788"/>
        <v>0</v>
      </c>
      <c r="E8408" s="19" t="str">
        <f t="shared" si="790"/>
        <v>523000 - Kasseassistentarbejde og beslægtet kundebetjening</v>
      </c>
      <c r="F8408" s="19" t="str">
        <f t="shared" si="791"/>
        <v>0-4 år</v>
      </c>
      <c r="G8408" s="40" t="s">
        <v>516</v>
      </c>
      <c r="H8408" s="41" t="s">
        <v>197</v>
      </c>
      <c r="I8408" s="42" t="s">
        <v>8</v>
      </c>
      <c r="J8408" s="43" t="s">
        <v>16</v>
      </c>
      <c r="K8408" s="44">
        <v>4221</v>
      </c>
      <c r="L8408" s="45">
        <v>21704.350089263589</v>
      </c>
      <c r="M8408" s="46">
        <v>23023.883817919675</v>
      </c>
      <c r="N8408" s="45"/>
      <c r="O8408" s="46"/>
    </row>
    <row r="8409" spans="1:15" x14ac:dyDescent="0.2">
      <c r="A8409" s="11" t="str">
        <f t="shared" si="786"/>
        <v>5230001 - Region Hovedstaden10-14 år</v>
      </c>
      <c r="B8409" s="12" t="str">
        <f t="shared" si="789"/>
        <v>523000</v>
      </c>
      <c r="C8409" s="14">
        <f t="shared" si="787"/>
        <v>0</v>
      </c>
      <c r="D8409" s="14">
        <f t="shared" si="788"/>
        <v>0</v>
      </c>
      <c r="E8409" s="19" t="str">
        <f t="shared" si="790"/>
        <v>523000 - Kasseassistentarbejde og beslægtet kundebetjening</v>
      </c>
      <c r="F8409" s="19" t="str">
        <f t="shared" si="791"/>
        <v>10-14 år</v>
      </c>
      <c r="G8409" s="40" t="s">
        <v>516</v>
      </c>
      <c r="H8409" s="41" t="s">
        <v>197</v>
      </c>
      <c r="I8409" s="42" t="s">
        <v>8</v>
      </c>
      <c r="J8409" s="43" t="s">
        <v>17</v>
      </c>
      <c r="K8409" s="44">
        <v>265</v>
      </c>
      <c r="L8409" s="45">
        <v>23042.752166289643</v>
      </c>
      <c r="M8409" s="46">
        <v>24447.480018891591</v>
      </c>
      <c r="N8409" s="45"/>
      <c r="O8409" s="46"/>
    </row>
    <row r="8410" spans="1:15" x14ac:dyDescent="0.2">
      <c r="A8410" s="11" t="str">
        <f t="shared" si="786"/>
        <v>5230001 - Region Hovedstaden15-20 år</v>
      </c>
      <c r="B8410" s="12" t="str">
        <f t="shared" si="789"/>
        <v>523000</v>
      </c>
      <c r="C8410" s="14">
        <f t="shared" si="787"/>
        <v>0</v>
      </c>
      <c r="D8410" s="14">
        <f t="shared" si="788"/>
        <v>0</v>
      </c>
      <c r="E8410" s="19" t="str">
        <f t="shared" si="790"/>
        <v>523000 - Kasseassistentarbejde og beslægtet kundebetjening</v>
      </c>
      <c r="F8410" s="19" t="str">
        <f t="shared" si="791"/>
        <v>15-20 år</v>
      </c>
      <c r="G8410" s="40" t="s">
        <v>516</v>
      </c>
      <c r="H8410" s="41" t="s">
        <v>197</v>
      </c>
      <c r="I8410" s="42" t="s">
        <v>8</v>
      </c>
      <c r="J8410" s="43" t="s">
        <v>18</v>
      </c>
      <c r="K8410" s="44">
        <v>157</v>
      </c>
      <c r="L8410" s="45">
        <v>23154.48953129473</v>
      </c>
      <c r="M8410" s="46">
        <v>24586.176507918597</v>
      </c>
      <c r="N8410" s="45"/>
      <c r="O8410" s="46"/>
    </row>
    <row r="8411" spans="1:15" x14ac:dyDescent="0.2">
      <c r="A8411" s="11" t="str">
        <f t="shared" si="786"/>
        <v>5230001 - Region Hovedstaden20-24 år</v>
      </c>
      <c r="B8411" s="12" t="str">
        <f t="shared" si="789"/>
        <v>523000</v>
      </c>
      <c r="C8411" s="14">
        <f t="shared" si="787"/>
        <v>0</v>
      </c>
      <c r="D8411" s="14">
        <f t="shared" si="788"/>
        <v>0</v>
      </c>
      <c r="E8411" s="19" t="str">
        <f t="shared" si="790"/>
        <v>523000 - Kasseassistentarbejde og beslægtet kundebetjening</v>
      </c>
      <c r="F8411" s="19" t="str">
        <f t="shared" si="791"/>
        <v>20-24 år</v>
      </c>
      <c r="G8411" s="40" t="s">
        <v>516</v>
      </c>
      <c r="H8411" s="41" t="s">
        <v>197</v>
      </c>
      <c r="I8411" s="42" t="s">
        <v>8</v>
      </c>
      <c r="J8411" s="43" t="s">
        <v>19</v>
      </c>
      <c r="K8411" s="44">
        <v>131</v>
      </c>
      <c r="L8411" s="45">
        <v>23432.766362222195</v>
      </c>
      <c r="M8411" s="46">
        <v>24881.659734789129</v>
      </c>
      <c r="N8411" s="45"/>
      <c r="O8411" s="46"/>
    </row>
    <row r="8412" spans="1:15" x14ac:dyDescent="0.2">
      <c r="A8412" s="11" t="str">
        <f t="shared" si="786"/>
        <v>5230001 - Region Hovedstaden25 år og derover</v>
      </c>
      <c r="B8412" s="12" t="str">
        <f t="shared" si="789"/>
        <v>523000</v>
      </c>
      <c r="C8412" s="14">
        <f t="shared" si="787"/>
        <v>0</v>
      </c>
      <c r="D8412" s="14">
        <f t="shared" si="788"/>
        <v>0</v>
      </c>
      <c r="E8412" s="19" t="str">
        <f t="shared" si="790"/>
        <v>523000 - Kasseassistentarbejde og beslægtet kundebetjening</v>
      </c>
      <c r="F8412" s="19" t="str">
        <f t="shared" si="791"/>
        <v>25 år og derover</v>
      </c>
      <c r="G8412" s="40" t="s">
        <v>516</v>
      </c>
      <c r="H8412" s="41" t="s">
        <v>197</v>
      </c>
      <c r="I8412" s="42" t="s">
        <v>8</v>
      </c>
      <c r="J8412" s="43" t="s">
        <v>9</v>
      </c>
      <c r="K8412" s="44">
        <v>464</v>
      </c>
      <c r="L8412" s="45">
        <v>23141.819991784629</v>
      </c>
      <c r="M8412" s="46">
        <v>24557.733418938387</v>
      </c>
      <c r="N8412" s="45"/>
      <c r="O8412" s="46"/>
    </row>
    <row r="8413" spans="1:15" x14ac:dyDescent="0.2">
      <c r="A8413" s="11" t="str">
        <f t="shared" si="786"/>
        <v>5230001 - Region HovedstadenAlle uanset erf.</v>
      </c>
      <c r="B8413" s="12" t="str">
        <f t="shared" si="789"/>
        <v>523000</v>
      </c>
      <c r="C8413" s="14">
        <f t="shared" si="787"/>
        <v>0</v>
      </c>
      <c r="D8413" s="14">
        <f t="shared" si="788"/>
        <v>0</v>
      </c>
      <c r="E8413" s="19" t="str">
        <f t="shared" si="790"/>
        <v>523000 - Kasseassistentarbejde og beslægtet kundebetjening</v>
      </c>
      <c r="F8413" s="19" t="str">
        <f t="shared" si="791"/>
        <v>Alle uanset erf.</v>
      </c>
      <c r="G8413" s="40" t="s">
        <v>516</v>
      </c>
      <c r="H8413" s="41" t="s">
        <v>197</v>
      </c>
      <c r="I8413" s="42" t="s">
        <v>8</v>
      </c>
      <c r="J8413" s="43" t="s">
        <v>10</v>
      </c>
      <c r="K8413" s="44">
        <v>6014</v>
      </c>
      <c r="L8413" s="45">
        <v>21895.156978796858</v>
      </c>
      <c r="M8413" s="46">
        <v>23237.079915429513</v>
      </c>
      <c r="N8413" s="45"/>
      <c r="O8413" s="46"/>
    </row>
    <row r="8414" spans="1:15" x14ac:dyDescent="0.2">
      <c r="A8414" s="11" t="str">
        <f t="shared" si="786"/>
        <v>5230002 - Region SjællandUnder 1 år</v>
      </c>
      <c r="B8414" s="12" t="str">
        <f t="shared" si="789"/>
        <v>523000</v>
      </c>
      <c r="C8414" s="14">
        <f t="shared" si="787"/>
        <v>0</v>
      </c>
      <c r="D8414" s="14">
        <f t="shared" si="788"/>
        <v>0</v>
      </c>
      <c r="E8414" s="19" t="str">
        <f t="shared" si="790"/>
        <v>523000 - Kasseassistentarbejde og beslægtet kundebetjening</v>
      </c>
      <c r="F8414" s="19" t="str">
        <f t="shared" si="791"/>
        <v>Under 1 år</v>
      </c>
      <c r="G8414" s="40" t="s">
        <v>516</v>
      </c>
      <c r="H8414" s="41" t="s">
        <v>197</v>
      </c>
      <c r="I8414" s="42" t="s">
        <v>20</v>
      </c>
      <c r="J8414" s="43" t="s">
        <v>13</v>
      </c>
      <c r="K8414" s="44">
        <v>767</v>
      </c>
      <c r="L8414" s="45">
        <v>21402.996831493765</v>
      </c>
      <c r="M8414" s="46">
        <v>22692.444227326494</v>
      </c>
      <c r="N8414" s="45"/>
      <c r="O8414" s="46"/>
    </row>
    <row r="8415" spans="1:15" x14ac:dyDescent="0.2">
      <c r="A8415" s="11" t="str">
        <f t="shared" si="786"/>
        <v>5230002 - Region Sjælland1 år</v>
      </c>
      <c r="B8415" s="12" t="str">
        <f t="shared" si="789"/>
        <v>523000</v>
      </c>
      <c r="C8415" s="14">
        <f t="shared" si="787"/>
        <v>0</v>
      </c>
      <c r="D8415" s="14">
        <f t="shared" si="788"/>
        <v>0</v>
      </c>
      <c r="E8415" s="19" t="str">
        <f t="shared" si="790"/>
        <v>523000 - Kasseassistentarbejde og beslægtet kundebetjening</v>
      </c>
      <c r="F8415" s="19" t="str">
        <f t="shared" si="791"/>
        <v>1 år</v>
      </c>
      <c r="G8415" s="40" t="s">
        <v>516</v>
      </c>
      <c r="H8415" s="41" t="s">
        <v>197</v>
      </c>
      <c r="I8415" s="42" t="s">
        <v>20</v>
      </c>
      <c r="J8415" s="43" t="s">
        <v>22</v>
      </c>
      <c r="K8415" s="44">
        <v>448</v>
      </c>
      <c r="L8415" s="45">
        <v>21703.188753537703</v>
      </c>
      <c r="M8415" s="46">
        <v>23033.977492024704</v>
      </c>
      <c r="N8415" s="45"/>
      <c r="O8415" s="46"/>
    </row>
    <row r="8416" spans="1:15" x14ac:dyDescent="0.2">
      <c r="A8416" s="11" t="str">
        <f t="shared" si="786"/>
        <v>5230002 - Region Sjælland2 år</v>
      </c>
      <c r="B8416" s="12" t="str">
        <f t="shared" si="789"/>
        <v>523000</v>
      </c>
      <c r="C8416" s="14">
        <f t="shared" si="787"/>
        <v>0</v>
      </c>
      <c r="D8416" s="14">
        <f t="shared" si="788"/>
        <v>0</v>
      </c>
      <c r="E8416" s="19" t="str">
        <f t="shared" si="790"/>
        <v>523000 - Kasseassistentarbejde og beslægtet kundebetjening</v>
      </c>
      <c r="F8416" s="19" t="str">
        <f t="shared" si="791"/>
        <v>2 år</v>
      </c>
      <c r="G8416" s="40" t="s">
        <v>516</v>
      </c>
      <c r="H8416" s="41" t="s">
        <v>197</v>
      </c>
      <c r="I8416" s="42" t="s">
        <v>20</v>
      </c>
      <c r="J8416" s="43" t="s">
        <v>23</v>
      </c>
      <c r="K8416" s="44">
        <v>378</v>
      </c>
      <c r="L8416" s="45">
        <v>21714.864644840152</v>
      </c>
      <c r="M8416" s="46">
        <v>23022.94379712017</v>
      </c>
      <c r="N8416" s="45"/>
      <c r="O8416" s="46"/>
    </row>
    <row r="8417" spans="1:15" x14ac:dyDescent="0.2">
      <c r="A8417" s="11" t="str">
        <f t="shared" si="786"/>
        <v>5230002 - Region Sjælland3 år</v>
      </c>
      <c r="B8417" s="12" t="str">
        <f t="shared" si="789"/>
        <v>523000</v>
      </c>
      <c r="C8417" s="14">
        <f t="shared" si="787"/>
        <v>0</v>
      </c>
      <c r="D8417" s="14">
        <f t="shared" si="788"/>
        <v>0</v>
      </c>
      <c r="E8417" s="19" t="str">
        <f t="shared" si="790"/>
        <v>523000 - Kasseassistentarbejde og beslægtet kundebetjening</v>
      </c>
      <c r="F8417" s="19" t="str">
        <f t="shared" si="791"/>
        <v>3 år</v>
      </c>
      <c r="G8417" s="40" t="s">
        <v>516</v>
      </c>
      <c r="H8417" s="41" t="s">
        <v>197</v>
      </c>
      <c r="I8417" s="42" t="s">
        <v>20</v>
      </c>
      <c r="J8417" s="43" t="s">
        <v>14</v>
      </c>
      <c r="K8417" s="44">
        <v>263</v>
      </c>
      <c r="L8417" s="45">
        <v>21768.901452760954</v>
      </c>
      <c r="M8417" s="46">
        <v>23080.235721895395</v>
      </c>
      <c r="N8417" s="45"/>
      <c r="O8417" s="46"/>
    </row>
    <row r="8418" spans="1:15" x14ac:dyDescent="0.2">
      <c r="A8418" s="11" t="str">
        <f t="shared" si="786"/>
        <v>5230002 - Region Sjælland4 år</v>
      </c>
      <c r="B8418" s="12" t="str">
        <f t="shared" si="789"/>
        <v>523000</v>
      </c>
      <c r="C8418" s="14">
        <f t="shared" si="787"/>
        <v>0</v>
      </c>
      <c r="D8418" s="14">
        <f t="shared" si="788"/>
        <v>0</v>
      </c>
      <c r="E8418" s="19" t="str">
        <f t="shared" si="790"/>
        <v>523000 - Kasseassistentarbejde og beslægtet kundebetjening</v>
      </c>
      <c r="F8418" s="19" t="str">
        <f t="shared" si="791"/>
        <v>4 år</v>
      </c>
      <c r="G8418" s="40" t="s">
        <v>516</v>
      </c>
      <c r="H8418" s="41" t="s">
        <v>197</v>
      </c>
      <c r="I8418" s="42" t="s">
        <v>20</v>
      </c>
      <c r="J8418" s="43" t="s">
        <v>24</v>
      </c>
      <c r="K8418" s="44">
        <v>151</v>
      </c>
      <c r="L8418" s="45">
        <v>22593.937276860255</v>
      </c>
      <c r="M8418" s="46">
        <v>23941.042080276002</v>
      </c>
      <c r="N8418" s="45"/>
      <c r="O8418" s="46"/>
    </row>
    <row r="8419" spans="1:15" x14ac:dyDescent="0.2">
      <c r="A8419" s="11" t="str">
        <f t="shared" si="786"/>
        <v>5230002 - Region Sjælland5-9 år</v>
      </c>
      <c r="B8419" s="12" t="str">
        <f t="shared" si="789"/>
        <v>523000</v>
      </c>
      <c r="C8419" s="14">
        <f t="shared" si="787"/>
        <v>0</v>
      </c>
      <c r="D8419" s="14">
        <f t="shared" si="788"/>
        <v>0</v>
      </c>
      <c r="E8419" s="19" t="str">
        <f t="shared" si="790"/>
        <v>523000 - Kasseassistentarbejde og beslægtet kundebetjening</v>
      </c>
      <c r="F8419" s="19" t="str">
        <f t="shared" si="791"/>
        <v>5-9 år</v>
      </c>
      <c r="G8419" s="40" t="s">
        <v>516</v>
      </c>
      <c r="H8419" s="41" t="s">
        <v>197</v>
      </c>
      <c r="I8419" s="42" t="s">
        <v>20</v>
      </c>
      <c r="J8419" s="43" t="s">
        <v>15</v>
      </c>
      <c r="K8419" s="44">
        <v>290</v>
      </c>
      <c r="L8419" s="45">
        <v>23053.683011728484</v>
      </c>
      <c r="M8419" s="46">
        <v>24478.292784272166</v>
      </c>
      <c r="N8419" s="45"/>
      <c r="O8419" s="46"/>
    </row>
    <row r="8420" spans="1:15" x14ac:dyDescent="0.2">
      <c r="A8420" s="11" t="str">
        <f t="shared" si="786"/>
        <v>5230002 - Region Sjælland0-4 år</v>
      </c>
      <c r="B8420" s="12" t="str">
        <f t="shared" si="789"/>
        <v>523000</v>
      </c>
      <c r="C8420" s="14">
        <f t="shared" si="787"/>
        <v>0</v>
      </c>
      <c r="D8420" s="14">
        <f t="shared" si="788"/>
        <v>0</v>
      </c>
      <c r="E8420" s="19" t="str">
        <f t="shared" si="790"/>
        <v>523000 - Kasseassistentarbejde og beslægtet kundebetjening</v>
      </c>
      <c r="F8420" s="19" t="str">
        <f t="shared" si="791"/>
        <v>0-4 år</v>
      </c>
      <c r="G8420" s="40" t="s">
        <v>516</v>
      </c>
      <c r="H8420" s="41" t="s">
        <v>197</v>
      </c>
      <c r="I8420" s="42" t="s">
        <v>20</v>
      </c>
      <c r="J8420" s="43" t="s">
        <v>16</v>
      </c>
      <c r="K8420" s="44">
        <v>2007</v>
      </c>
      <c r="L8420" s="45">
        <v>21523.009940629392</v>
      </c>
      <c r="M8420" s="46">
        <v>22828.971770554799</v>
      </c>
      <c r="N8420" s="45"/>
      <c r="O8420" s="46"/>
    </row>
    <row r="8421" spans="1:15" x14ac:dyDescent="0.2">
      <c r="A8421" s="11" t="str">
        <f t="shared" si="786"/>
        <v>5230002 - Region Sjælland10-14 år</v>
      </c>
      <c r="B8421" s="12" t="str">
        <f t="shared" si="789"/>
        <v>523000</v>
      </c>
      <c r="C8421" s="14">
        <f t="shared" si="787"/>
        <v>0</v>
      </c>
      <c r="D8421" s="14">
        <f t="shared" si="788"/>
        <v>0</v>
      </c>
      <c r="E8421" s="19" t="str">
        <f t="shared" si="790"/>
        <v>523000 - Kasseassistentarbejde og beslægtet kundebetjening</v>
      </c>
      <c r="F8421" s="19" t="str">
        <f t="shared" si="791"/>
        <v>10-14 år</v>
      </c>
      <c r="G8421" s="40" t="s">
        <v>516</v>
      </c>
      <c r="H8421" s="41" t="s">
        <v>197</v>
      </c>
      <c r="I8421" s="42" t="s">
        <v>20</v>
      </c>
      <c r="J8421" s="43" t="s">
        <v>17</v>
      </c>
      <c r="K8421" s="44">
        <v>105</v>
      </c>
      <c r="L8421" s="45">
        <v>23185.711944886982</v>
      </c>
      <c r="M8421" s="46">
        <v>24582.393292982932</v>
      </c>
      <c r="N8421" s="45"/>
      <c r="O8421" s="46"/>
    </row>
    <row r="8422" spans="1:15" x14ac:dyDescent="0.2">
      <c r="A8422" s="11" t="str">
        <f t="shared" si="786"/>
        <v>5230002 - Region Sjælland15-20 år</v>
      </c>
      <c r="B8422" s="12" t="str">
        <f t="shared" si="789"/>
        <v>523000</v>
      </c>
      <c r="C8422" s="14">
        <f t="shared" si="787"/>
        <v>0</v>
      </c>
      <c r="D8422" s="14">
        <f t="shared" si="788"/>
        <v>0</v>
      </c>
      <c r="E8422" s="19" t="str">
        <f t="shared" si="790"/>
        <v>523000 - Kasseassistentarbejde og beslægtet kundebetjening</v>
      </c>
      <c r="F8422" s="19" t="str">
        <f t="shared" si="791"/>
        <v>15-20 år</v>
      </c>
      <c r="G8422" s="40" t="s">
        <v>516</v>
      </c>
      <c r="H8422" s="41" t="s">
        <v>197</v>
      </c>
      <c r="I8422" s="42" t="s">
        <v>20</v>
      </c>
      <c r="J8422" s="43" t="s">
        <v>18</v>
      </c>
      <c r="K8422" s="44">
        <v>86</v>
      </c>
      <c r="L8422" s="45">
        <v>23336.31478360491</v>
      </c>
      <c r="M8422" s="46">
        <v>24779.244368078198</v>
      </c>
      <c r="N8422" s="45"/>
      <c r="O8422" s="46"/>
    </row>
    <row r="8423" spans="1:15" x14ac:dyDescent="0.2">
      <c r="A8423" s="11" t="str">
        <f t="shared" si="786"/>
        <v>5230002 - Region Sjælland20-24 år</v>
      </c>
      <c r="B8423" s="12" t="str">
        <f t="shared" si="789"/>
        <v>523000</v>
      </c>
      <c r="C8423" s="14">
        <f t="shared" si="787"/>
        <v>0</v>
      </c>
      <c r="D8423" s="14">
        <f t="shared" si="788"/>
        <v>0</v>
      </c>
      <c r="E8423" s="19" t="str">
        <f t="shared" si="790"/>
        <v>523000 - Kasseassistentarbejde og beslægtet kundebetjening</v>
      </c>
      <c r="F8423" s="19" t="str">
        <f t="shared" si="791"/>
        <v>20-24 år</v>
      </c>
      <c r="G8423" s="40" t="s">
        <v>516</v>
      </c>
      <c r="H8423" s="41" t="s">
        <v>197</v>
      </c>
      <c r="I8423" s="42" t="s">
        <v>20</v>
      </c>
      <c r="J8423" s="43" t="s">
        <v>19</v>
      </c>
      <c r="K8423" s="44">
        <v>56</v>
      </c>
      <c r="L8423" s="45">
        <v>23454.599380795513</v>
      </c>
      <c r="M8423" s="46">
        <v>24904.842731227844</v>
      </c>
      <c r="N8423" s="45"/>
      <c r="O8423" s="46"/>
    </row>
    <row r="8424" spans="1:15" x14ac:dyDescent="0.2">
      <c r="A8424" s="11" t="str">
        <f t="shared" si="786"/>
        <v>5230002 - Region Sjælland25 år og derover</v>
      </c>
      <c r="B8424" s="12" t="str">
        <f t="shared" si="789"/>
        <v>523000</v>
      </c>
      <c r="C8424" s="14">
        <f t="shared" si="787"/>
        <v>0</v>
      </c>
      <c r="D8424" s="14">
        <f t="shared" si="788"/>
        <v>0</v>
      </c>
      <c r="E8424" s="19" t="str">
        <f t="shared" si="790"/>
        <v>523000 - Kasseassistentarbejde og beslægtet kundebetjening</v>
      </c>
      <c r="F8424" s="19" t="str">
        <f t="shared" si="791"/>
        <v>25 år og derover</v>
      </c>
      <c r="G8424" s="40" t="s">
        <v>516</v>
      </c>
      <c r="H8424" s="41" t="s">
        <v>197</v>
      </c>
      <c r="I8424" s="42" t="s">
        <v>20</v>
      </c>
      <c r="J8424" s="43" t="s">
        <v>9</v>
      </c>
      <c r="K8424" s="44">
        <v>280</v>
      </c>
      <c r="L8424" s="45">
        <v>23310.041402040573</v>
      </c>
      <c r="M8424" s="46">
        <v>24740.556459435506</v>
      </c>
      <c r="N8424" s="45"/>
      <c r="O8424" s="46"/>
    </row>
    <row r="8425" spans="1:15" x14ac:dyDescent="0.2">
      <c r="A8425" s="11" t="str">
        <f t="shared" si="786"/>
        <v>5230002 - Region SjællandAlle uanset erf.</v>
      </c>
      <c r="B8425" s="12" t="str">
        <f t="shared" si="789"/>
        <v>523000</v>
      </c>
      <c r="C8425" s="14">
        <f t="shared" si="787"/>
        <v>0</v>
      </c>
      <c r="D8425" s="14">
        <f t="shared" si="788"/>
        <v>0</v>
      </c>
      <c r="E8425" s="19" t="str">
        <f t="shared" si="790"/>
        <v>523000 - Kasseassistentarbejde og beslægtet kundebetjening</v>
      </c>
      <c r="F8425" s="19" t="str">
        <f t="shared" si="791"/>
        <v>Alle uanset erf.</v>
      </c>
      <c r="G8425" s="40" t="s">
        <v>516</v>
      </c>
      <c r="H8425" s="41" t="s">
        <v>197</v>
      </c>
      <c r="I8425" s="42" t="s">
        <v>20</v>
      </c>
      <c r="J8425" s="43" t="s">
        <v>10</v>
      </c>
      <c r="K8425" s="44">
        <v>2824</v>
      </c>
      <c r="L8425" s="45">
        <v>21793.482569677573</v>
      </c>
      <c r="M8425" s="46">
        <v>23117.064183363</v>
      </c>
      <c r="N8425" s="45"/>
      <c r="O8425" s="46"/>
    </row>
    <row r="8426" spans="1:15" x14ac:dyDescent="0.2">
      <c r="A8426" s="11" t="str">
        <f t="shared" si="786"/>
        <v>5230003 - Region SyddanmarkUnder 1 år</v>
      </c>
      <c r="B8426" s="12" t="str">
        <f t="shared" si="789"/>
        <v>523000</v>
      </c>
      <c r="C8426" s="14">
        <f t="shared" si="787"/>
        <v>0</v>
      </c>
      <c r="D8426" s="14">
        <f t="shared" si="788"/>
        <v>0</v>
      </c>
      <c r="E8426" s="19" t="str">
        <f t="shared" si="790"/>
        <v>523000 - Kasseassistentarbejde og beslægtet kundebetjening</v>
      </c>
      <c r="F8426" s="19" t="str">
        <f t="shared" si="791"/>
        <v>Under 1 år</v>
      </c>
      <c r="G8426" s="40" t="s">
        <v>516</v>
      </c>
      <c r="H8426" s="41" t="s">
        <v>197</v>
      </c>
      <c r="I8426" s="42" t="s">
        <v>544</v>
      </c>
      <c r="J8426" s="43" t="s">
        <v>13</v>
      </c>
      <c r="K8426" s="44">
        <v>1118</v>
      </c>
      <c r="L8426" s="45">
        <v>21387.130745213799</v>
      </c>
      <c r="M8426" s="46">
        <v>22681.162301412667</v>
      </c>
      <c r="N8426" s="45"/>
      <c r="O8426" s="46"/>
    </row>
    <row r="8427" spans="1:15" x14ac:dyDescent="0.2">
      <c r="A8427" s="11" t="str">
        <f t="shared" si="786"/>
        <v>5230003 - Region Syddanmark1 år</v>
      </c>
      <c r="B8427" s="12" t="str">
        <f t="shared" si="789"/>
        <v>523000</v>
      </c>
      <c r="C8427" s="14">
        <f t="shared" si="787"/>
        <v>0</v>
      </c>
      <c r="D8427" s="14">
        <f t="shared" si="788"/>
        <v>0</v>
      </c>
      <c r="E8427" s="19" t="str">
        <f t="shared" si="790"/>
        <v>523000 - Kasseassistentarbejde og beslægtet kundebetjening</v>
      </c>
      <c r="F8427" s="19" t="str">
        <f t="shared" si="791"/>
        <v>1 år</v>
      </c>
      <c r="G8427" s="40" t="s">
        <v>516</v>
      </c>
      <c r="H8427" s="41" t="s">
        <v>197</v>
      </c>
      <c r="I8427" s="42" t="s">
        <v>544</v>
      </c>
      <c r="J8427" s="43" t="s">
        <v>22</v>
      </c>
      <c r="K8427" s="44">
        <v>708</v>
      </c>
      <c r="L8427" s="45">
        <v>21697.993155489323</v>
      </c>
      <c r="M8427" s="46">
        <v>23009.988268786674</v>
      </c>
      <c r="N8427" s="45"/>
      <c r="O8427" s="46"/>
    </row>
    <row r="8428" spans="1:15" x14ac:dyDescent="0.2">
      <c r="A8428" s="11" t="str">
        <f t="shared" si="786"/>
        <v>5230003 - Region Syddanmark2 år</v>
      </c>
      <c r="B8428" s="12" t="str">
        <f t="shared" si="789"/>
        <v>523000</v>
      </c>
      <c r="C8428" s="14">
        <f t="shared" si="787"/>
        <v>0</v>
      </c>
      <c r="D8428" s="14">
        <f t="shared" si="788"/>
        <v>0</v>
      </c>
      <c r="E8428" s="19" t="str">
        <f t="shared" si="790"/>
        <v>523000 - Kasseassistentarbejde og beslægtet kundebetjening</v>
      </c>
      <c r="F8428" s="19" t="str">
        <f t="shared" si="791"/>
        <v>2 år</v>
      </c>
      <c r="G8428" s="40" t="s">
        <v>516</v>
      </c>
      <c r="H8428" s="41" t="s">
        <v>197</v>
      </c>
      <c r="I8428" s="42" t="s">
        <v>544</v>
      </c>
      <c r="J8428" s="43" t="s">
        <v>23</v>
      </c>
      <c r="K8428" s="44">
        <v>638</v>
      </c>
      <c r="L8428" s="45">
        <v>21402.705954704048</v>
      </c>
      <c r="M8428" s="46">
        <v>22691.981016723843</v>
      </c>
      <c r="N8428" s="45"/>
      <c r="O8428" s="46"/>
    </row>
    <row r="8429" spans="1:15" x14ac:dyDescent="0.2">
      <c r="A8429" s="11" t="str">
        <f t="shared" si="786"/>
        <v>5230003 - Region Syddanmark3 år</v>
      </c>
      <c r="B8429" s="12" t="str">
        <f t="shared" si="789"/>
        <v>523000</v>
      </c>
      <c r="C8429" s="14">
        <f t="shared" si="787"/>
        <v>0</v>
      </c>
      <c r="D8429" s="14">
        <f t="shared" si="788"/>
        <v>0</v>
      </c>
      <c r="E8429" s="19" t="str">
        <f t="shared" si="790"/>
        <v>523000 - Kasseassistentarbejde og beslægtet kundebetjening</v>
      </c>
      <c r="F8429" s="19" t="str">
        <f t="shared" si="791"/>
        <v>3 år</v>
      </c>
      <c r="G8429" s="40" t="s">
        <v>516</v>
      </c>
      <c r="H8429" s="41" t="s">
        <v>197</v>
      </c>
      <c r="I8429" s="42" t="s">
        <v>544</v>
      </c>
      <c r="J8429" s="43" t="s">
        <v>14</v>
      </c>
      <c r="K8429" s="44">
        <v>411</v>
      </c>
      <c r="L8429" s="45">
        <v>22129.342015934079</v>
      </c>
      <c r="M8429" s="46">
        <v>23484.631007007662</v>
      </c>
      <c r="N8429" s="45"/>
      <c r="O8429" s="46"/>
    </row>
    <row r="8430" spans="1:15" x14ac:dyDescent="0.2">
      <c r="A8430" s="11" t="str">
        <f t="shared" si="786"/>
        <v>5230003 - Region Syddanmark4 år</v>
      </c>
      <c r="B8430" s="12" t="str">
        <f t="shared" si="789"/>
        <v>523000</v>
      </c>
      <c r="C8430" s="14">
        <f t="shared" si="787"/>
        <v>0</v>
      </c>
      <c r="D8430" s="14">
        <f t="shared" si="788"/>
        <v>0</v>
      </c>
      <c r="E8430" s="19" t="str">
        <f t="shared" si="790"/>
        <v>523000 - Kasseassistentarbejde og beslægtet kundebetjening</v>
      </c>
      <c r="F8430" s="19" t="str">
        <f t="shared" si="791"/>
        <v>4 år</v>
      </c>
      <c r="G8430" s="40" t="s">
        <v>516</v>
      </c>
      <c r="H8430" s="41" t="s">
        <v>197</v>
      </c>
      <c r="I8430" s="42" t="s">
        <v>544</v>
      </c>
      <c r="J8430" s="43" t="s">
        <v>24</v>
      </c>
      <c r="K8430" s="44">
        <v>256</v>
      </c>
      <c r="L8430" s="45">
        <v>22524.227150263374</v>
      </c>
      <c r="M8430" s="46">
        <v>23877.195974794409</v>
      </c>
      <c r="N8430" s="45"/>
      <c r="O8430" s="46"/>
    </row>
    <row r="8431" spans="1:15" x14ac:dyDescent="0.2">
      <c r="A8431" s="11" t="str">
        <f t="shared" si="786"/>
        <v>5230003 - Region Syddanmark5-9 år</v>
      </c>
      <c r="B8431" s="12" t="str">
        <f t="shared" si="789"/>
        <v>523000</v>
      </c>
      <c r="C8431" s="14">
        <f t="shared" si="787"/>
        <v>0</v>
      </c>
      <c r="D8431" s="14">
        <f t="shared" si="788"/>
        <v>0</v>
      </c>
      <c r="E8431" s="19" t="str">
        <f t="shared" si="790"/>
        <v>523000 - Kasseassistentarbejde og beslægtet kundebetjening</v>
      </c>
      <c r="F8431" s="19" t="str">
        <f t="shared" si="791"/>
        <v>5-9 år</v>
      </c>
      <c r="G8431" s="40" t="s">
        <v>516</v>
      </c>
      <c r="H8431" s="41" t="s">
        <v>197</v>
      </c>
      <c r="I8431" s="42" t="s">
        <v>544</v>
      </c>
      <c r="J8431" s="43" t="s">
        <v>15</v>
      </c>
      <c r="K8431" s="44">
        <v>454</v>
      </c>
      <c r="L8431" s="45">
        <v>23015.252581524259</v>
      </c>
      <c r="M8431" s="46">
        <v>24401.66564827595</v>
      </c>
      <c r="N8431" s="45"/>
      <c r="O8431" s="46"/>
    </row>
    <row r="8432" spans="1:15" x14ac:dyDescent="0.2">
      <c r="A8432" s="11" t="str">
        <f t="shared" si="786"/>
        <v>5230003 - Region Syddanmark0-4 år</v>
      </c>
      <c r="B8432" s="12" t="str">
        <f t="shared" si="789"/>
        <v>523000</v>
      </c>
      <c r="C8432" s="14">
        <f t="shared" si="787"/>
        <v>0</v>
      </c>
      <c r="D8432" s="14">
        <f t="shared" si="788"/>
        <v>0</v>
      </c>
      <c r="E8432" s="19" t="str">
        <f t="shared" si="790"/>
        <v>523000 - Kasseassistentarbejde og beslægtet kundebetjening</v>
      </c>
      <c r="F8432" s="19" t="str">
        <f t="shared" si="791"/>
        <v>0-4 år</v>
      </c>
      <c r="G8432" s="40" t="s">
        <v>516</v>
      </c>
      <c r="H8432" s="41" t="s">
        <v>197</v>
      </c>
      <c r="I8432" s="42" t="s">
        <v>544</v>
      </c>
      <c r="J8432" s="43" t="s">
        <v>16</v>
      </c>
      <c r="K8432" s="44">
        <v>3131</v>
      </c>
      <c r="L8432" s="45">
        <v>21608.356693503516</v>
      </c>
      <c r="M8432" s="46">
        <v>22921.795838096772</v>
      </c>
      <c r="N8432" s="45"/>
      <c r="O8432" s="46"/>
    </row>
    <row r="8433" spans="1:15" x14ac:dyDescent="0.2">
      <c r="A8433" s="11" t="str">
        <f t="shared" si="786"/>
        <v>5230003 - Region Syddanmark10-14 år</v>
      </c>
      <c r="B8433" s="12" t="str">
        <f t="shared" si="789"/>
        <v>523000</v>
      </c>
      <c r="C8433" s="14">
        <f t="shared" si="787"/>
        <v>0</v>
      </c>
      <c r="D8433" s="14">
        <f t="shared" si="788"/>
        <v>0</v>
      </c>
      <c r="E8433" s="19" t="str">
        <f t="shared" si="790"/>
        <v>523000 - Kasseassistentarbejde og beslægtet kundebetjening</v>
      </c>
      <c r="F8433" s="19" t="str">
        <f t="shared" si="791"/>
        <v>10-14 år</v>
      </c>
      <c r="G8433" s="40" t="s">
        <v>516</v>
      </c>
      <c r="H8433" s="41" t="s">
        <v>197</v>
      </c>
      <c r="I8433" s="42" t="s">
        <v>544</v>
      </c>
      <c r="J8433" s="43" t="s">
        <v>17</v>
      </c>
      <c r="K8433" s="44">
        <v>117</v>
      </c>
      <c r="L8433" s="45">
        <v>22959.999308480856</v>
      </c>
      <c r="M8433" s="46">
        <v>24379.660577575869</v>
      </c>
      <c r="N8433" s="45"/>
      <c r="O8433" s="46"/>
    </row>
    <row r="8434" spans="1:15" x14ac:dyDescent="0.2">
      <c r="A8434" s="11" t="str">
        <f t="shared" si="786"/>
        <v>5230003 - Region Syddanmark15-20 år</v>
      </c>
      <c r="B8434" s="12" t="str">
        <f t="shared" si="789"/>
        <v>523000</v>
      </c>
      <c r="C8434" s="14">
        <f t="shared" si="787"/>
        <v>0</v>
      </c>
      <c r="D8434" s="14">
        <f t="shared" si="788"/>
        <v>0</v>
      </c>
      <c r="E8434" s="19" t="str">
        <f t="shared" si="790"/>
        <v>523000 - Kasseassistentarbejde og beslægtet kundebetjening</v>
      </c>
      <c r="F8434" s="19" t="str">
        <f t="shared" si="791"/>
        <v>15-20 år</v>
      </c>
      <c r="G8434" s="40" t="s">
        <v>516</v>
      </c>
      <c r="H8434" s="41" t="s">
        <v>197</v>
      </c>
      <c r="I8434" s="42" t="s">
        <v>544</v>
      </c>
      <c r="J8434" s="43" t="s">
        <v>18</v>
      </c>
      <c r="K8434" s="44">
        <v>113</v>
      </c>
      <c r="L8434" s="45">
        <v>23450.266291349759</v>
      </c>
      <c r="M8434" s="46">
        <v>24900.241718461228</v>
      </c>
      <c r="N8434" s="45"/>
      <c r="O8434" s="46"/>
    </row>
    <row r="8435" spans="1:15" x14ac:dyDescent="0.2">
      <c r="A8435" s="11" t="str">
        <f t="shared" si="786"/>
        <v>5230003 - Region Syddanmark20-24 år</v>
      </c>
      <c r="B8435" s="12" t="str">
        <f t="shared" si="789"/>
        <v>523000</v>
      </c>
      <c r="C8435" s="14">
        <f t="shared" si="787"/>
        <v>0</v>
      </c>
      <c r="D8435" s="14">
        <f t="shared" si="788"/>
        <v>0</v>
      </c>
      <c r="E8435" s="19" t="str">
        <f t="shared" si="790"/>
        <v>523000 - Kasseassistentarbejde og beslægtet kundebetjening</v>
      </c>
      <c r="F8435" s="19" t="str">
        <f t="shared" si="791"/>
        <v>20-24 år</v>
      </c>
      <c r="G8435" s="40" t="s">
        <v>516</v>
      </c>
      <c r="H8435" s="41" t="s">
        <v>197</v>
      </c>
      <c r="I8435" s="42" t="s">
        <v>544</v>
      </c>
      <c r="J8435" s="43" t="s">
        <v>19</v>
      </c>
      <c r="K8435" s="44">
        <v>88</v>
      </c>
      <c r="L8435" s="45">
        <v>23188.091918627979</v>
      </c>
      <c r="M8435" s="46">
        <v>24621.856596004585</v>
      </c>
      <c r="N8435" s="45"/>
      <c r="O8435" s="46"/>
    </row>
    <row r="8436" spans="1:15" x14ac:dyDescent="0.2">
      <c r="A8436" s="11" t="str">
        <f t="shared" si="786"/>
        <v>5230003 - Region Syddanmark25 år og derover</v>
      </c>
      <c r="B8436" s="12" t="str">
        <f t="shared" si="789"/>
        <v>523000</v>
      </c>
      <c r="C8436" s="14">
        <f t="shared" si="787"/>
        <v>0</v>
      </c>
      <c r="D8436" s="14">
        <f t="shared" si="788"/>
        <v>0</v>
      </c>
      <c r="E8436" s="19" t="str">
        <f t="shared" si="790"/>
        <v>523000 - Kasseassistentarbejde og beslægtet kundebetjening</v>
      </c>
      <c r="F8436" s="19" t="str">
        <f t="shared" si="791"/>
        <v>25 år og derover</v>
      </c>
      <c r="G8436" s="40" t="s">
        <v>516</v>
      </c>
      <c r="H8436" s="41" t="s">
        <v>197</v>
      </c>
      <c r="I8436" s="42" t="s">
        <v>544</v>
      </c>
      <c r="J8436" s="43" t="s">
        <v>9</v>
      </c>
      <c r="K8436" s="44">
        <v>354</v>
      </c>
      <c r="L8436" s="45">
        <v>23323.274972947132</v>
      </c>
      <c r="M8436" s="46">
        <v>24748.881069755025</v>
      </c>
      <c r="N8436" s="45"/>
      <c r="O8436" s="46"/>
    </row>
    <row r="8437" spans="1:15" x14ac:dyDescent="0.2">
      <c r="A8437" s="11" t="str">
        <f t="shared" si="786"/>
        <v>5230003 - Region SyddanmarkAlle uanset erf.</v>
      </c>
      <c r="B8437" s="12" t="str">
        <f t="shared" si="789"/>
        <v>523000</v>
      </c>
      <c r="C8437" s="14">
        <f t="shared" si="787"/>
        <v>0</v>
      </c>
      <c r="D8437" s="14">
        <f t="shared" si="788"/>
        <v>0</v>
      </c>
      <c r="E8437" s="19" t="str">
        <f t="shared" si="790"/>
        <v>523000 - Kasseassistentarbejde og beslægtet kundebetjening</v>
      </c>
      <c r="F8437" s="19" t="str">
        <f t="shared" si="791"/>
        <v>Alle uanset erf.</v>
      </c>
      <c r="G8437" s="40" t="s">
        <v>516</v>
      </c>
      <c r="H8437" s="41" t="s">
        <v>197</v>
      </c>
      <c r="I8437" s="42" t="s">
        <v>544</v>
      </c>
      <c r="J8437" s="43" t="s">
        <v>10</v>
      </c>
      <c r="K8437" s="44">
        <v>4257</v>
      </c>
      <c r="L8437" s="45">
        <v>21749.537680221587</v>
      </c>
      <c r="M8437" s="46">
        <v>23072.640841086846</v>
      </c>
      <c r="N8437" s="45"/>
      <c r="O8437" s="46"/>
    </row>
    <row r="8438" spans="1:15" x14ac:dyDescent="0.2">
      <c r="A8438" s="11" t="str">
        <f t="shared" si="786"/>
        <v>5230004 - Region MidtjyllandUnder 1 år</v>
      </c>
      <c r="B8438" s="12" t="str">
        <f t="shared" si="789"/>
        <v>523000</v>
      </c>
      <c r="C8438" s="14">
        <f t="shared" si="787"/>
        <v>0</v>
      </c>
      <c r="D8438" s="14">
        <f t="shared" si="788"/>
        <v>0</v>
      </c>
      <c r="E8438" s="19" t="str">
        <f t="shared" si="790"/>
        <v>523000 - Kasseassistentarbejde og beslægtet kundebetjening</v>
      </c>
      <c r="F8438" s="19" t="str">
        <f t="shared" si="791"/>
        <v>Under 1 år</v>
      </c>
      <c r="G8438" s="40" t="s">
        <v>516</v>
      </c>
      <c r="H8438" s="41" t="s">
        <v>197</v>
      </c>
      <c r="I8438" s="42" t="s">
        <v>517</v>
      </c>
      <c r="J8438" s="43" t="s">
        <v>13</v>
      </c>
      <c r="K8438" s="44">
        <v>1027</v>
      </c>
      <c r="L8438" s="45">
        <v>21454.903934180642</v>
      </c>
      <c r="M8438" s="46">
        <v>22770.966700010737</v>
      </c>
      <c r="N8438" s="45"/>
      <c r="O8438" s="46"/>
    </row>
    <row r="8439" spans="1:15" x14ac:dyDescent="0.2">
      <c r="A8439" s="11" t="str">
        <f t="shared" si="786"/>
        <v>5230004 - Region Midtjylland1 år</v>
      </c>
      <c r="B8439" s="12" t="str">
        <f t="shared" si="789"/>
        <v>523000</v>
      </c>
      <c r="C8439" s="14">
        <f t="shared" si="787"/>
        <v>0</v>
      </c>
      <c r="D8439" s="14">
        <f t="shared" si="788"/>
        <v>0</v>
      </c>
      <c r="E8439" s="19" t="str">
        <f t="shared" si="790"/>
        <v>523000 - Kasseassistentarbejde og beslægtet kundebetjening</v>
      </c>
      <c r="F8439" s="19" t="str">
        <f t="shared" si="791"/>
        <v>1 år</v>
      </c>
      <c r="G8439" s="40" t="s">
        <v>516</v>
      </c>
      <c r="H8439" s="41" t="s">
        <v>197</v>
      </c>
      <c r="I8439" s="42" t="s">
        <v>517</v>
      </c>
      <c r="J8439" s="43" t="s">
        <v>22</v>
      </c>
      <c r="K8439" s="44">
        <v>768</v>
      </c>
      <c r="L8439" s="45">
        <v>21761.589030882384</v>
      </c>
      <c r="M8439" s="46">
        <v>23089.357657421191</v>
      </c>
      <c r="N8439" s="45"/>
      <c r="O8439" s="46"/>
    </row>
    <row r="8440" spans="1:15" x14ac:dyDescent="0.2">
      <c r="A8440" s="11" t="str">
        <f t="shared" si="786"/>
        <v>5230004 - Region Midtjylland2 år</v>
      </c>
      <c r="B8440" s="12" t="str">
        <f t="shared" si="789"/>
        <v>523000</v>
      </c>
      <c r="C8440" s="14">
        <f t="shared" si="787"/>
        <v>0</v>
      </c>
      <c r="D8440" s="14">
        <f t="shared" si="788"/>
        <v>0</v>
      </c>
      <c r="E8440" s="19" t="str">
        <f t="shared" si="790"/>
        <v>523000 - Kasseassistentarbejde og beslægtet kundebetjening</v>
      </c>
      <c r="F8440" s="19" t="str">
        <f t="shared" si="791"/>
        <v>2 år</v>
      </c>
      <c r="G8440" s="40" t="s">
        <v>516</v>
      </c>
      <c r="H8440" s="41" t="s">
        <v>197</v>
      </c>
      <c r="I8440" s="42" t="s">
        <v>517</v>
      </c>
      <c r="J8440" s="43" t="s">
        <v>23</v>
      </c>
      <c r="K8440" s="44">
        <v>696</v>
      </c>
      <c r="L8440" s="45">
        <v>21703.65804740891</v>
      </c>
      <c r="M8440" s="46">
        <v>23040.277351359597</v>
      </c>
      <c r="N8440" s="45"/>
      <c r="O8440" s="46"/>
    </row>
    <row r="8441" spans="1:15" x14ac:dyDescent="0.2">
      <c r="A8441" s="11" t="str">
        <f t="shared" si="786"/>
        <v>5230004 - Region Midtjylland3 år</v>
      </c>
      <c r="B8441" s="12" t="str">
        <f t="shared" si="789"/>
        <v>523000</v>
      </c>
      <c r="C8441" s="14">
        <f t="shared" si="787"/>
        <v>0</v>
      </c>
      <c r="D8441" s="14">
        <f t="shared" si="788"/>
        <v>0</v>
      </c>
      <c r="E8441" s="19" t="str">
        <f t="shared" si="790"/>
        <v>523000 - Kasseassistentarbejde og beslægtet kundebetjening</v>
      </c>
      <c r="F8441" s="19" t="str">
        <f t="shared" si="791"/>
        <v>3 år</v>
      </c>
      <c r="G8441" s="40" t="s">
        <v>516</v>
      </c>
      <c r="H8441" s="41" t="s">
        <v>197</v>
      </c>
      <c r="I8441" s="42" t="s">
        <v>517</v>
      </c>
      <c r="J8441" s="43" t="s">
        <v>14</v>
      </c>
      <c r="K8441" s="44">
        <v>482</v>
      </c>
      <c r="L8441" s="45">
        <v>22037.56763914226</v>
      </c>
      <c r="M8441" s="46">
        <v>23400.193169831873</v>
      </c>
      <c r="N8441" s="45"/>
      <c r="O8441" s="46"/>
    </row>
    <row r="8442" spans="1:15" x14ac:dyDescent="0.2">
      <c r="A8442" s="11" t="str">
        <f t="shared" si="786"/>
        <v>5230004 - Region Midtjylland4 år</v>
      </c>
      <c r="B8442" s="12" t="str">
        <f t="shared" si="789"/>
        <v>523000</v>
      </c>
      <c r="C8442" s="14">
        <f t="shared" si="787"/>
        <v>0</v>
      </c>
      <c r="D8442" s="14">
        <f t="shared" si="788"/>
        <v>0</v>
      </c>
      <c r="E8442" s="19" t="str">
        <f t="shared" si="790"/>
        <v>523000 - Kasseassistentarbejde og beslægtet kundebetjening</v>
      </c>
      <c r="F8442" s="19" t="str">
        <f t="shared" si="791"/>
        <v>4 år</v>
      </c>
      <c r="G8442" s="40" t="s">
        <v>516</v>
      </c>
      <c r="H8442" s="41" t="s">
        <v>197</v>
      </c>
      <c r="I8442" s="42" t="s">
        <v>517</v>
      </c>
      <c r="J8442" s="43" t="s">
        <v>24</v>
      </c>
      <c r="K8442" s="44">
        <v>310</v>
      </c>
      <c r="L8442" s="45">
        <v>22687.310611088065</v>
      </c>
      <c r="M8442" s="46">
        <v>24062.658600082123</v>
      </c>
      <c r="N8442" s="45"/>
      <c r="O8442" s="46"/>
    </row>
    <row r="8443" spans="1:15" x14ac:dyDescent="0.2">
      <c r="A8443" s="11" t="str">
        <f t="shared" si="786"/>
        <v>5230004 - Region Midtjylland5-9 år</v>
      </c>
      <c r="B8443" s="12" t="str">
        <f t="shared" si="789"/>
        <v>523000</v>
      </c>
      <c r="C8443" s="14">
        <f t="shared" si="787"/>
        <v>0</v>
      </c>
      <c r="D8443" s="14">
        <f t="shared" si="788"/>
        <v>0</v>
      </c>
      <c r="E8443" s="19" t="str">
        <f t="shared" si="790"/>
        <v>523000 - Kasseassistentarbejde og beslægtet kundebetjening</v>
      </c>
      <c r="F8443" s="19" t="str">
        <f t="shared" si="791"/>
        <v>5-9 år</v>
      </c>
      <c r="G8443" s="40" t="s">
        <v>516</v>
      </c>
      <c r="H8443" s="41" t="s">
        <v>197</v>
      </c>
      <c r="I8443" s="42" t="s">
        <v>517</v>
      </c>
      <c r="J8443" s="43" t="s">
        <v>15</v>
      </c>
      <c r="K8443" s="44">
        <v>445</v>
      </c>
      <c r="L8443" s="45">
        <v>22982.846714739371</v>
      </c>
      <c r="M8443" s="46">
        <v>24381.541986576703</v>
      </c>
      <c r="N8443" s="45"/>
      <c r="O8443" s="46"/>
    </row>
    <row r="8444" spans="1:15" x14ac:dyDescent="0.2">
      <c r="A8444" s="11" t="str">
        <f t="shared" si="786"/>
        <v>5230004 - Region Midtjylland0-4 år</v>
      </c>
      <c r="B8444" s="12" t="str">
        <f t="shared" si="789"/>
        <v>523000</v>
      </c>
      <c r="C8444" s="14">
        <f t="shared" si="787"/>
        <v>0</v>
      </c>
      <c r="D8444" s="14">
        <f t="shared" si="788"/>
        <v>0</v>
      </c>
      <c r="E8444" s="19" t="str">
        <f t="shared" si="790"/>
        <v>523000 - Kasseassistentarbejde og beslægtet kundebetjening</v>
      </c>
      <c r="F8444" s="19" t="str">
        <f t="shared" si="791"/>
        <v>0-4 år</v>
      </c>
      <c r="G8444" s="40" t="s">
        <v>516</v>
      </c>
      <c r="H8444" s="41" t="s">
        <v>197</v>
      </c>
      <c r="I8444" s="42" t="s">
        <v>517</v>
      </c>
      <c r="J8444" s="43" t="s">
        <v>16</v>
      </c>
      <c r="K8444" s="44">
        <v>3283</v>
      </c>
      <c r="L8444" s="45">
        <v>21680.517859309039</v>
      </c>
      <c r="M8444" s="46">
        <v>23013.223744940446</v>
      </c>
      <c r="N8444" s="45"/>
      <c r="O8444" s="46"/>
    </row>
    <row r="8445" spans="1:15" x14ac:dyDescent="0.2">
      <c r="A8445" s="11" t="str">
        <f t="shared" si="786"/>
        <v>5230004 - Region Midtjylland10-14 år</v>
      </c>
      <c r="B8445" s="12" t="str">
        <f t="shared" si="789"/>
        <v>523000</v>
      </c>
      <c r="C8445" s="14">
        <f t="shared" si="787"/>
        <v>0</v>
      </c>
      <c r="D8445" s="14">
        <f t="shared" si="788"/>
        <v>0</v>
      </c>
      <c r="E8445" s="19" t="str">
        <f t="shared" si="790"/>
        <v>523000 - Kasseassistentarbejde og beslægtet kundebetjening</v>
      </c>
      <c r="F8445" s="19" t="str">
        <f t="shared" si="791"/>
        <v>10-14 år</v>
      </c>
      <c r="G8445" s="40" t="s">
        <v>516</v>
      </c>
      <c r="H8445" s="41" t="s">
        <v>197</v>
      </c>
      <c r="I8445" s="42" t="s">
        <v>517</v>
      </c>
      <c r="J8445" s="43" t="s">
        <v>17</v>
      </c>
      <c r="K8445" s="44">
        <v>141</v>
      </c>
      <c r="L8445" s="45">
        <v>23000.222217731844</v>
      </c>
      <c r="M8445" s="46">
        <v>24422.370547284772</v>
      </c>
      <c r="N8445" s="45"/>
      <c r="O8445" s="46"/>
    </row>
    <row r="8446" spans="1:15" x14ac:dyDescent="0.2">
      <c r="A8446" s="11" t="str">
        <f t="shared" si="786"/>
        <v>5230004 - Region Midtjylland15-20 år</v>
      </c>
      <c r="B8446" s="12" t="str">
        <f t="shared" si="789"/>
        <v>523000</v>
      </c>
      <c r="C8446" s="14">
        <f t="shared" si="787"/>
        <v>0</v>
      </c>
      <c r="D8446" s="14">
        <f t="shared" si="788"/>
        <v>0</v>
      </c>
      <c r="E8446" s="19" t="str">
        <f t="shared" si="790"/>
        <v>523000 - Kasseassistentarbejde og beslægtet kundebetjening</v>
      </c>
      <c r="F8446" s="19" t="str">
        <f t="shared" si="791"/>
        <v>15-20 år</v>
      </c>
      <c r="G8446" s="40" t="s">
        <v>516</v>
      </c>
      <c r="H8446" s="41" t="s">
        <v>197</v>
      </c>
      <c r="I8446" s="42" t="s">
        <v>517</v>
      </c>
      <c r="J8446" s="43" t="s">
        <v>18</v>
      </c>
      <c r="K8446" s="44">
        <v>85</v>
      </c>
      <c r="L8446" s="45">
        <v>22912.887044431729</v>
      </c>
      <c r="M8446" s="46">
        <v>24329.63527090547</v>
      </c>
      <c r="N8446" s="45"/>
      <c r="O8446" s="46"/>
    </row>
    <row r="8447" spans="1:15" x14ac:dyDescent="0.2">
      <c r="A8447" s="11" t="str">
        <f t="shared" si="786"/>
        <v>5230004 - Region Midtjylland20-24 år</v>
      </c>
      <c r="B8447" s="12" t="str">
        <f t="shared" si="789"/>
        <v>523000</v>
      </c>
      <c r="C8447" s="14">
        <f t="shared" si="787"/>
        <v>0</v>
      </c>
      <c r="D8447" s="14">
        <f t="shared" si="788"/>
        <v>0</v>
      </c>
      <c r="E8447" s="19" t="str">
        <f t="shared" si="790"/>
        <v>523000 - Kasseassistentarbejde og beslægtet kundebetjening</v>
      </c>
      <c r="F8447" s="19" t="str">
        <f t="shared" si="791"/>
        <v>20-24 år</v>
      </c>
      <c r="G8447" s="40" t="s">
        <v>516</v>
      </c>
      <c r="H8447" s="41" t="s">
        <v>197</v>
      </c>
      <c r="I8447" s="42" t="s">
        <v>517</v>
      </c>
      <c r="J8447" s="43" t="s">
        <v>19</v>
      </c>
      <c r="K8447" s="44">
        <v>84</v>
      </c>
      <c r="L8447" s="45">
        <v>23244.717781342762</v>
      </c>
      <c r="M8447" s="46">
        <v>24681.98374558986</v>
      </c>
      <c r="N8447" s="45"/>
      <c r="O8447" s="46"/>
    </row>
    <row r="8448" spans="1:15" x14ac:dyDescent="0.2">
      <c r="A8448" s="11" t="str">
        <f t="shared" si="786"/>
        <v>5230004 - Region Midtjylland25 år og derover</v>
      </c>
      <c r="B8448" s="12" t="str">
        <f t="shared" si="789"/>
        <v>523000</v>
      </c>
      <c r="C8448" s="14">
        <f t="shared" si="787"/>
        <v>0</v>
      </c>
      <c r="D8448" s="14">
        <f t="shared" si="788"/>
        <v>0</v>
      </c>
      <c r="E8448" s="19" t="str">
        <f t="shared" si="790"/>
        <v>523000 - Kasseassistentarbejde og beslægtet kundebetjening</v>
      </c>
      <c r="F8448" s="19" t="str">
        <f t="shared" si="791"/>
        <v>25 år og derover</v>
      </c>
      <c r="G8448" s="40" t="s">
        <v>516</v>
      </c>
      <c r="H8448" s="41" t="s">
        <v>197</v>
      </c>
      <c r="I8448" s="42" t="s">
        <v>517</v>
      </c>
      <c r="J8448" s="43" t="s">
        <v>9</v>
      </c>
      <c r="K8448" s="44">
        <v>260</v>
      </c>
      <c r="L8448" s="45">
        <v>23115.859810043221</v>
      </c>
      <c r="M8448" s="46">
        <v>24545.158236111842</v>
      </c>
      <c r="N8448" s="45"/>
      <c r="O8448" s="46"/>
    </row>
    <row r="8449" spans="1:15" x14ac:dyDescent="0.2">
      <c r="A8449" s="11" t="str">
        <f t="shared" si="786"/>
        <v>5230004 - Region MidtjyllandAlle uanset erf.</v>
      </c>
      <c r="B8449" s="12" t="str">
        <f t="shared" si="789"/>
        <v>523000</v>
      </c>
      <c r="C8449" s="14">
        <f t="shared" si="787"/>
        <v>0</v>
      </c>
      <c r="D8449" s="14">
        <f t="shared" si="788"/>
        <v>0</v>
      </c>
      <c r="E8449" s="19" t="str">
        <f t="shared" si="790"/>
        <v>523000 - Kasseassistentarbejde og beslægtet kundebetjening</v>
      </c>
      <c r="F8449" s="19" t="str">
        <f t="shared" si="791"/>
        <v>Alle uanset erf.</v>
      </c>
      <c r="G8449" s="40" t="s">
        <v>516</v>
      </c>
      <c r="H8449" s="41" t="s">
        <v>197</v>
      </c>
      <c r="I8449" s="42" t="s">
        <v>517</v>
      </c>
      <c r="J8449" s="43" t="s">
        <v>10</v>
      </c>
      <c r="K8449" s="44">
        <v>4298</v>
      </c>
      <c r="L8449" s="45">
        <v>21787.209725738856</v>
      </c>
      <c r="M8449" s="46">
        <v>23112.829138930039</v>
      </c>
      <c r="N8449" s="45"/>
      <c r="O8449" s="46"/>
    </row>
    <row r="8450" spans="1:15" x14ac:dyDescent="0.2">
      <c r="A8450" s="11" t="str">
        <f t="shared" ref="A8450:A8513" si="792">B8450&amp;I8450&amp;F8450</f>
        <v>5230005 - Region NordjyllandUnder 1 år</v>
      </c>
      <c r="B8450" s="12" t="str">
        <f t="shared" si="789"/>
        <v>523000</v>
      </c>
      <c r="C8450" s="14">
        <f t="shared" ref="C8450:C8513" si="793">N8450*1.2</f>
        <v>0</v>
      </c>
      <c r="D8450" s="14">
        <f t="shared" ref="D8450:D8513" si="794">O8450*1.2</f>
        <v>0</v>
      </c>
      <c r="E8450" s="19" t="str">
        <f t="shared" si="790"/>
        <v>523000 - Kasseassistentarbejde og beslægtet kundebetjening</v>
      </c>
      <c r="F8450" s="19" t="str">
        <f t="shared" si="791"/>
        <v>Under 1 år</v>
      </c>
      <c r="G8450" s="40" t="s">
        <v>516</v>
      </c>
      <c r="H8450" s="41" t="s">
        <v>197</v>
      </c>
      <c r="I8450" s="42" t="s">
        <v>21</v>
      </c>
      <c r="J8450" s="43" t="s">
        <v>13</v>
      </c>
      <c r="K8450" s="44">
        <v>482</v>
      </c>
      <c r="L8450" s="45">
        <v>21407.862267417298</v>
      </c>
      <c r="M8450" s="46">
        <v>22703.757038210075</v>
      </c>
      <c r="N8450" s="45"/>
      <c r="O8450" s="46"/>
    </row>
    <row r="8451" spans="1:15" x14ac:dyDescent="0.2">
      <c r="A8451" s="11" t="str">
        <f t="shared" si="792"/>
        <v>5230005 - Region Nordjylland1 år</v>
      </c>
      <c r="B8451" s="12" t="str">
        <f t="shared" ref="B8451:B8514" si="795">LEFT(E8451,6)</f>
        <v>523000</v>
      </c>
      <c r="C8451" s="14">
        <f t="shared" si="793"/>
        <v>0</v>
      </c>
      <c r="D8451" s="14">
        <f t="shared" si="794"/>
        <v>0</v>
      </c>
      <c r="E8451" s="19" t="str">
        <f t="shared" ref="E8451:E8514" si="796">TRIM(H8451)</f>
        <v>523000 - Kasseassistentarbejde og beslægtet kundebetjening</v>
      </c>
      <c r="F8451" s="19" t="str">
        <f t="shared" ref="F8451:F8514" si="797">MID(J8451,6,30)</f>
        <v>1 år</v>
      </c>
      <c r="G8451" s="40" t="s">
        <v>516</v>
      </c>
      <c r="H8451" s="41" t="s">
        <v>197</v>
      </c>
      <c r="I8451" s="42" t="s">
        <v>21</v>
      </c>
      <c r="J8451" s="43" t="s">
        <v>22</v>
      </c>
      <c r="K8451" s="44">
        <v>328</v>
      </c>
      <c r="L8451" s="45">
        <v>21751.598916824503</v>
      </c>
      <c r="M8451" s="46">
        <v>23096.542447014355</v>
      </c>
      <c r="N8451" s="45"/>
      <c r="O8451" s="46"/>
    </row>
    <row r="8452" spans="1:15" x14ac:dyDescent="0.2">
      <c r="A8452" s="11" t="str">
        <f t="shared" si="792"/>
        <v>5230005 - Region Nordjylland2 år</v>
      </c>
      <c r="B8452" s="12" t="str">
        <f t="shared" si="795"/>
        <v>523000</v>
      </c>
      <c r="C8452" s="14">
        <f t="shared" si="793"/>
        <v>0</v>
      </c>
      <c r="D8452" s="14">
        <f t="shared" si="794"/>
        <v>0</v>
      </c>
      <c r="E8452" s="19" t="str">
        <f t="shared" si="796"/>
        <v>523000 - Kasseassistentarbejde og beslægtet kundebetjening</v>
      </c>
      <c r="F8452" s="19" t="str">
        <f t="shared" si="797"/>
        <v>2 år</v>
      </c>
      <c r="G8452" s="40" t="s">
        <v>516</v>
      </c>
      <c r="H8452" s="41" t="s">
        <v>197</v>
      </c>
      <c r="I8452" s="42" t="s">
        <v>21</v>
      </c>
      <c r="J8452" s="43" t="s">
        <v>23</v>
      </c>
      <c r="K8452" s="44">
        <v>318</v>
      </c>
      <c r="L8452" s="45">
        <v>21752.154771493748</v>
      </c>
      <c r="M8452" s="46">
        <v>23084.866987957354</v>
      </c>
      <c r="N8452" s="45"/>
      <c r="O8452" s="46"/>
    </row>
    <row r="8453" spans="1:15" x14ac:dyDescent="0.2">
      <c r="A8453" s="11" t="str">
        <f t="shared" si="792"/>
        <v>5230005 - Region Nordjylland3 år</v>
      </c>
      <c r="B8453" s="12" t="str">
        <f t="shared" si="795"/>
        <v>523000</v>
      </c>
      <c r="C8453" s="14">
        <f t="shared" si="793"/>
        <v>0</v>
      </c>
      <c r="D8453" s="14">
        <f t="shared" si="794"/>
        <v>0</v>
      </c>
      <c r="E8453" s="19" t="str">
        <f t="shared" si="796"/>
        <v>523000 - Kasseassistentarbejde og beslægtet kundebetjening</v>
      </c>
      <c r="F8453" s="19" t="str">
        <f t="shared" si="797"/>
        <v>3 år</v>
      </c>
      <c r="G8453" s="40" t="s">
        <v>516</v>
      </c>
      <c r="H8453" s="41" t="s">
        <v>197</v>
      </c>
      <c r="I8453" s="42" t="s">
        <v>21</v>
      </c>
      <c r="J8453" s="43" t="s">
        <v>14</v>
      </c>
      <c r="K8453" s="44">
        <v>233</v>
      </c>
      <c r="L8453" s="45">
        <v>22099.71389126599</v>
      </c>
      <c r="M8453" s="46">
        <v>23466.18204520546</v>
      </c>
      <c r="N8453" s="45"/>
      <c r="O8453" s="46"/>
    </row>
    <row r="8454" spans="1:15" x14ac:dyDescent="0.2">
      <c r="A8454" s="11" t="str">
        <f t="shared" si="792"/>
        <v>5230005 - Region Nordjylland4 år</v>
      </c>
      <c r="B8454" s="12" t="str">
        <f t="shared" si="795"/>
        <v>523000</v>
      </c>
      <c r="C8454" s="14">
        <f t="shared" si="793"/>
        <v>0</v>
      </c>
      <c r="D8454" s="14">
        <f t="shared" si="794"/>
        <v>0</v>
      </c>
      <c r="E8454" s="19" t="str">
        <f t="shared" si="796"/>
        <v>523000 - Kasseassistentarbejde og beslægtet kundebetjening</v>
      </c>
      <c r="F8454" s="19" t="str">
        <f t="shared" si="797"/>
        <v>4 år</v>
      </c>
      <c r="G8454" s="40" t="s">
        <v>516</v>
      </c>
      <c r="H8454" s="41" t="s">
        <v>197</v>
      </c>
      <c r="I8454" s="42" t="s">
        <v>21</v>
      </c>
      <c r="J8454" s="43" t="s">
        <v>24</v>
      </c>
      <c r="K8454" s="44">
        <v>157</v>
      </c>
      <c r="L8454" s="45">
        <v>22648.138205540065</v>
      </c>
      <c r="M8454" s="46">
        <v>24048.516498044621</v>
      </c>
      <c r="N8454" s="45"/>
      <c r="O8454" s="46"/>
    </row>
    <row r="8455" spans="1:15" x14ac:dyDescent="0.2">
      <c r="A8455" s="11" t="str">
        <f t="shared" si="792"/>
        <v>5230005 - Region Nordjylland5-9 år</v>
      </c>
      <c r="B8455" s="12" t="str">
        <f t="shared" si="795"/>
        <v>523000</v>
      </c>
      <c r="C8455" s="14">
        <f t="shared" si="793"/>
        <v>0</v>
      </c>
      <c r="D8455" s="14">
        <f t="shared" si="794"/>
        <v>0</v>
      </c>
      <c r="E8455" s="19" t="str">
        <f t="shared" si="796"/>
        <v>523000 - Kasseassistentarbejde og beslægtet kundebetjening</v>
      </c>
      <c r="F8455" s="19" t="str">
        <f t="shared" si="797"/>
        <v>5-9 år</v>
      </c>
      <c r="G8455" s="40" t="s">
        <v>516</v>
      </c>
      <c r="H8455" s="41" t="s">
        <v>197</v>
      </c>
      <c r="I8455" s="42" t="s">
        <v>21</v>
      </c>
      <c r="J8455" s="43" t="s">
        <v>15</v>
      </c>
      <c r="K8455" s="44">
        <v>230</v>
      </c>
      <c r="L8455" s="45">
        <v>22919.361674315933</v>
      </c>
      <c r="M8455" s="46">
        <v>24336.510239707583</v>
      </c>
      <c r="N8455" s="45"/>
      <c r="O8455" s="46"/>
    </row>
    <row r="8456" spans="1:15" x14ac:dyDescent="0.2">
      <c r="A8456" s="11" t="str">
        <f t="shared" si="792"/>
        <v>5230005 - Region Nordjylland0-4 år</v>
      </c>
      <c r="B8456" s="12" t="str">
        <f t="shared" si="795"/>
        <v>523000</v>
      </c>
      <c r="C8456" s="14">
        <f t="shared" si="793"/>
        <v>0</v>
      </c>
      <c r="D8456" s="14">
        <f t="shared" si="794"/>
        <v>0</v>
      </c>
      <c r="E8456" s="19" t="str">
        <f t="shared" si="796"/>
        <v>523000 - Kasseassistentarbejde og beslægtet kundebetjening</v>
      </c>
      <c r="F8456" s="19" t="str">
        <f t="shared" si="797"/>
        <v>0-4 år</v>
      </c>
      <c r="G8456" s="40" t="s">
        <v>516</v>
      </c>
      <c r="H8456" s="41" t="s">
        <v>197</v>
      </c>
      <c r="I8456" s="42" t="s">
        <v>21</v>
      </c>
      <c r="J8456" s="43" t="s">
        <v>16</v>
      </c>
      <c r="K8456" s="44">
        <v>1518</v>
      </c>
      <c r="L8456" s="45">
        <v>21703.461902467614</v>
      </c>
      <c r="M8456" s="46">
        <v>23033.816917234457</v>
      </c>
      <c r="N8456" s="45"/>
      <c r="O8456" s="46"/>
    </row>
    <row r="8457" spans="1:15" x14ac:dyDescent="0.2">
      <c r="A8457" s="11" t="str">
        <f t="shared" si="792"/>
        <v>5230005 - Region Nordjylland10-14 år</v>
      </c>
      <c r="B8457" s="12" t="str">
        <f t="shared" si="795"/>
        <v>523000</v>
      </c>
      <c r="C8457" s="14">
        <f t="shared" si="793"/>
        <v>0</v>
      </c>
      <c r="D8457" s="14">
        <f t="shared" si="794"/>
        <v>0</v>
      </c>
      <c r="E8457" s="19" t="str">
        <f t="shared" si="796"/>
        <v>523000 - Kasseassistentarbejde og beslægtet kundebetjening</v>
      </c>
      <c r="F8457" s="19" t="str">
        <f t="shared" si="797"/>
        <v>10-14 år</v>
      </c>
      <c r="G8457" s="40" t="s">
        <v>516</v>
      </c>
      <c r="H8457" s="41" t="s">
        <v>197</v>
      </c>
      <c r="I8457" s="42" t="s">
        <v>21</v>
      </c>
      <c r="J8457" s="43" t="s">
        <v>17</v>
      </c>
      <c r="K8457" s="44">
        <v>56</v>
      </c>
      <c r="L8457" s="45">
        <v>23359.707157923734</v>
      </c>
      <c r="M8457" s="46">
        <v>24804.083138251237</v>
      </c>
      <c r="N8457" s="45"/>
      <c r="O8457" s="46"/>
    </row>
    <row r="8458" spans="1:15" x14ac:dyDescent="0.2">
      <c r="A8458" s="11" t="str">
        <f t="shared" si="792"/>
        <v>5230005 - Region Nordjylland15-20 år</v>
      </c>
      <c r="B8458" s="12" t="str">
        <f t="shared" si="795"/>
        <v>523000</v>
      </c>
      <c r="C8458" s="14">
        <f t="shared" si="793"/>
        <v>0</v>
      </c>
      <c r="D8458" s="14">
        <f t="shared" si="794"/>
        <v>0</v>
      </c>
      <c r="E8458" s="19" t="str">
        <f t="shared" si="796"/>
        <v>523000 - Kasseassistentarbejde og beslægtet kundebetjening</v>
      </c>
      <c r="F8458" s="19" t="str">
        <f t="shared" si="797"/>
        <v>15-20 år</v>
      </c>
      <c r="G8458" s="40" t="s">
        <v>516</v>
      </c>
      <c r="H8458" s="41" t="s">
        <v>197</v>
      </c>
      <c r="I8458" s="42" t="s">
        <v>21</v>
      </c>
      <c r="J8458" s="43" t="s">
        <v>18</v>
      </c>
      <c r="K8458" s="44">
        <v>45</v>
      </c>
      <c r="L8458" s="45">
        <v>23144.519010549186</v>
      </c>
      <c r="M8458" s="46">
        <v>24575.589490545812</v>
      </c>
      <c r="N8458" s="45"/>
      <c r="O8458" s="46"/>
    </row>
    <row r="8459" spans="1:15" x14ac:dyDescent="0.2">
      <c r="A8459" s="11" t="str">
        <f t="shared" si="792"/>
        <v>5230005 - Region Nordjylland20-24 år</v>
      </c>
      <c r="B8459" s="12" t="str">
        <f t="shared" si="795"/>
        <v>523000</v>
      </c>
      <c r="C8459" s="14">
        <f t="shared" si="793"/>
        <v>0</v>
      </c>
      <c r="D8459" s="14">
        <f t="shared" si="794"/>
        <v>0</v>
      </c>
      <c r="E8459" s="19" t="str">
        <f t="shared" si="796"/>
        <v>523000 - Kasseassistentarbejde og beslægtet kundebetjening</v>
      </c>
      <c r="F8459" s="19" t="str">
        <f t="shared" si="797"/>
        <v>20-24 år</v>
      </c>
      <c r="G8459" s="40" t="s">
        <v>516</v>
      </c>
      <c r="H8459" s="41" t="s">
        <v>197</v>
      </c>
      <c r="I8459" s="42" t="s">
        <v>21</v>
      </c>
      <c r="J8459" s="43" t="s">
        <v>19</v>
      </c>
      <c r="K8459" s="44">
        <v>55</v>
      </c>
      <c r="L8459" s="45">
        <v>22900.842665033033</v>
      </c>
      <c r="M8459" s="46">
        <v>24316.846164178482</v>
      </c>
      <c r="N8459" s="45"/>
      <c r="O8459" s="46"/>
    </row>
    <row r="8460" spans="1:15" x14ac:dyDescent="0.2">
      <c r="A8460" s="11" t="str">
        <f t="shared" si="792"/>
        <v>5230005 - Region Nordjylland25 år og derover</v>
      </c>
      <c r="B8460" s="12" t="str">
        <f t="shared" si="795"/>
        <v>523000</v>
      </c>
      <c r="C8460" s="14">
        <f t="shared" si="793"/>
        <v>0</v>
      </c>
      <c r="D8460" s="14">
        <f t="shared" si="794"/>
        <v>0</v>
      </c>
      <c r="E8460" s="19" t="str">
        <f t="shared" si="796"/>
        <v>523000 - Kasseassistentarbejde og beslægtet kundebetjening</v>
      </c>
      <c r="F8460" s="19" t="str">
        <f t="shared" si="797"/>
        <v>25 år og derover</v>
      </c>
      <c r="G8460" s="40" t="s">
        <v>516</v>
      </c>
      <c r="H8460" s="41" t="s">
        <v>197</v>
      </c>
      <c r="I8460" s="42" t="s">
        <v>21</v>
      </c>
      <c r="J8460" s="43" t="s">
        <v>9</v>
      </c>
      <c r="K8460" s="44">
        <v>150</v>
      </c>
      <c r="L8460" s="45">
        <v>23297.344147993292</v>
      </c>
      <c r="M8460" s="46">
        <v>24693.889645058687</v>
      </c>
      <c r="N8460" s="45"/>
      <c r="O8460" s="46"/>
    </row>
    <row r="8461" spans="1:15" x14ac:dyDescent="0.2">
      <c r="A8461" s="11" t="str">
        <f t="shared" si="792"/>
        <v>5230005 - Region NordjyllandAlle uanset erf.</v>
      </c>
      <c r="B8461" s="12" t="str">
        <f t="shared" si="795"/>
        <v>523000</v>
      </c>
      <c r="C8461" s="14">
        <f t="shared" si="793"/>
        <v>0</v>
      </c>
      <c r="D8461" s="14">
        <f t="shared" si="794"/>
        <v>0</v>
      </c>
      <c r="E8461" s="19" t="str">
        <f t="shared" si="796"/>
        <v>523000 - Kasseassistentarbejde og beslægtet kundebetjening</v>
      </c>
      <c r="F8461" s="19" t="str">
        <f t="shared" si="797"/>
        <v>Alle uanset erf.</v>
      </c>
      <c r="G8461" s="40" t="s">
        <v>516</v>
      </c>
      <c r="H8461" s="41" t="s">
        <v>197</v>
      </c>
      <c r="I8461" s="42" t="s">
        <v>21</v>
      </c>
      <c r="J8461" s="43" t="s">
        <v>10</v>
      </c>
      <c r="K8461" s="44">
        <v>2054</v>
      </c>
      <c r="L8461" s="45">
        <v>21870.114888419866</v>
      </c>
      <c r="M8461" s="46">
        <v>23200.552750081421</v>
      </c>
      <c r="N8461" s="45"/>
      <c r="O8461" s="46"/>
    </row>
    <row r="8462" spans="1:15" x14ac:dyDescent="0.2">
      <c r="A8462" s="11" t="str">
        <f t="shared" si="792"/>
        <v>5230006 - Alle regionerUnder 1 år</v>
      </c>
      <c r="B8462" s="12" t="str">
        <f t="shared" si="795"/>
        <v>523000</v>
      </c>
      <c r="C8462" s="14">
        <f t="shared" si="793"/>
        <v>0</v>
      </c>
      <c r="D8462" s="14">
        <f t="shared" si="794"/>
        <v>0</v>
      </c>
      <c r="E8462" s="19" t="str">
        <f t="shared" si="796"/>
        <v>523000 - Kasseassistentarbejde og beslægtet kundebetjening</v>
      </c>
      <c r="F8462" s="19" t="str">
        <f t="shared" si="797"/>
        <v>Under 1 år</v>
      </c>
      <c r="G8462" s="40" t="s">
        <v>516</v>
      </c>
      <c r="H8462" s="41" t="s">
        <v>197</v>
      </c>
      <c r="I8462" s="42" t="s">
        <v>11</v>
      </c>
      <c r="J8462" s="43" t="s">
        <v>13</v>
      </c>
      <c r="K8462" s="44">
        <v>5003</v>
      </c>
      <c r="L8462" s="45">
        <v>21410.347255459794</v>
      </c>
      <c r="M8462" s="46">
        <v>22700.616418395548</v>
      </c>
      <c r="N8462" s="45"/>
      <c r="O8462" s="46"/>
    </row>
    <row r="8463" spans="1:15" x14ac:dyDescent="0.2">
      <c r="A8463" s="11" t="str">
        <f t="shared" si="792"/>
        <v>5230006 - Alle regioner1 år</v>
      </c>
      <c r="B8463" s="12" t="str">
        <f t="shared" si="795"/>
        <v>523000</v>
      </c>
      <c r="C8463" s="14">
        <f t="shared" si="793"/>
        <v>0</v>
      </c>
      <c r="D8463" s="14">
        <f t="shared" si="794"/>
        <v>0</v>
      </c>
      <c r="E8463" s="19" t="str">
        <f t="shared" si="796"/>
        <v>523000 - Kasseassistentarbejde og beslægtet kundebetjening</v>
      </c>
      <c r="F8463" s="19" t="str">
        <f t="shared" si="797"/>
        <v>1 år</v>
      </c>
      <c r="G8463" s="40" t="s">
        <v>516</v>
      </c>
      <c r="H8463" s="41" t="s">
        <v>197</v>
      </c>
      <c r="I8463" s="42" t="s">
        <v>11</v>
      </c>
      <c r="J8463" s="43" t="s">
        <v>22</v>
      </c>
      <c r="K8463" s="44">
        <v>3171</v>
      </c>
      <c r="L8463" s="45">
        <v>21753.031703557506</v>
      </c>
      <c r="M8463" s="46">
        <v>23074.551197465258</v>
      </c>
      <c r="N8463" s="45"/>
      <c r="O8463" s="46"/>
    </row>
    <row r="8464" spans="1:15" x14ac:dyDescent="0.2">
      <c r="A8464" s="11" t="str">
        <f t="shared" si="792"/>
        <v>5230006 - Alle regioner2 år</v>
      </c>
      <c r="B8464" s="12" t="str">
        <f t="shared" si="795"/>
        <v>523000</v>
      </c>
      <c r="C8464" s="14">
        <f t="shared" si="793"/>
        <v>0</v>
      </c>
      <c r="D8464" s="14">
        <f t="shared" si="794"/>
        <v>0</v>
      </c>
      <c r="E8464" s="19" t="str">
        <f t="shared" si="796"/>
        <v>523000 - Kasseassistentarbejde og beslægtet kundebetjening</v>
      </c>
      <c r="F8464" s="19" t="str">
        <f t="shared" si="797"/>
        <v>2 år</v>
      </c>
      <c r="G8464" s="40" t="s">
        <v>516</v>
      </c>
      <c r="H8464" s="41" t="s">
        <v>197</v>
      </c>
      <c r="I8464" s="42" t="s">
        <v>11</v>
      </c>
      <c r="J8464" s="43" t="s">
        <v>23</v>
      </c>
      <c r="K8464" s="44">
        <v>2803</v>
      </c>
      <c r="L8464" s="45">
        <v>21743.210587479723</v>
      </c>
      <c r="M8464" s="46">
        <v>23067.593044260575</v>
      </c>
      <c r="N8464" s="45"/>
      <c r="O8464" s="46"/>
    </row>
    <row r="8465" spans="1:15" x14ac:dyDescent="0.2">
      <c r="A8465" s="11" t="str">
        <f t="shared" si="792"/>
        <v>5230006 - Alle regioner3 år</v>
      </c>
      <c r="B8465" s="12" t="str">
        <f t="shared" si="795"/>
        <v>523000</v>
      </c>
      <c r="C8465" s="14">
        <f t="shared" si="793"/>
        <v>0</v>
      </c>
      <c r="D8465" s="14">
        <f t="shared" si="794"/>
        <v>0</v>
      </c>
      <c r="E8465" s="19" t="str">
        <f t="shared" si="796"/>
        <v>523000 - Kasseassistentarbejde og beslægtet kundebetjening</v>
      </c>
      <c r="F8465" s="19" t="str">
        <f t="shared" si="797"/>
        <v>3 år</v>
      </c>
      <c r="G8465" s="40" t="s">
        <v>516</v>
      </c>
      <c r="H8465" s="41" t="s">
        <v>197</v>
      </c>
      <c r="I8465" s="42" t="s">
        <v>11</v>
      </c>
      <c r="J8465" s="43" t="s">
        <v>14</v>
      </c>
      <c r="K8465" s="44">
        <v>1951</v>
      </c>
      <c r="L8465" s="45">
        <v>22095.35152915354</v>
      </c>
      <c r="M8465" s="46">
        <v>23449.895669615991</v>
      </c>
      <c r="N8465" s="45"/>
      <c r="O8465" s="46"/>
    </row>
    <row r="8466" spans="1:15" x14ac:dyDescent="0.2">
      <c r="A8466" s="11" t="str">
        <f t="shared" si="792"/>
        <v>5230006 - Alle regioner4 år</v>
      </c>
      <c r="B8466" s="12" t="str">
        <f t="shared" si="795"/>
        <v>523000</v>
      </c>
      <c r="C8466" s="14">
        <f t="shared" si="793"/>
        <v>0</v>
      </c>
      <c r="D8466" s="14">
        <f t="shared" si="794"/>
        <v>0</v>
      </c>
      <c r="E8466" s="19" t="str">
        <f t="shared" si="796"/>
        <v>523000 - Kasseassistentarbejde og beslægtet kundebetjening</v>
      </c>
      <c r="F8466" s="19" t="str">
        <f t="shared" si="797"/>
        <v>4 år</v>
      </c>
      <c r="G8466" s="40" t="s">
        <v>516</v>
      </c>
      <c r="H8466" s="41" t="s">
        <v>197</v>
      </c>
      <c r="I8466" s="42" t="s">
        <v>11</v>
      </c>
      <c r="J8466" s="43" t="s">
        <v>24</v>
      </c>
      <c r="K8466" s="44">
        <v>1232</v>
      </c>
      <c r="L8466" s="45">
        <v>22661.969164325499</v>
      </c>
      <c r="M8466" s="46">
        <v>24052.766507806475</v>
      </c>
      <c r="N8466" s="45"/>
      <c r="O8466" s="46"/>
    </row>
    <row r="8467" spans="1:15" x14ac:dyDescent="0.2">
      <c r="A8467" s="11" t="str">
        <f t="shared" si="792"/>
        <v>5230006 - Alle regioner5-9 år</v>
      </c>
      <c r="B8467" s="12" t="str">
        <f t="shared" si="795"/>
        <v>523000</v>
      </c>
      <c r="C8467" s="14">
        <f t="shared" si="793"/>
        <v>0</v>
      </c>
      <c r="D8467" s="14">
        <f t="shared" si="794"/>
        <v>0</v>
      </c>
      <c r="E8467" s="19" t="str">
        <f t="shared" si="796"/>
        <v>523000 - Kasseassistentarbejde og beslægtet kundebetjening</v>
      </c>
      <c r="F8467" s="19" t="str">
        <f t="shared" si="797"/>
        <v>5-9 år</v>
      </c>
      <c r="G8467" s="40" t="s">
        <v>516</v>
      </c>
      <c r="H8467" s="41" t="s">
        <v>197</v>
      </c>
      <c r="I8467" s="42" t="s">
        <v>11</v>
      </c>
      <c r="J8467" s="43" t="s">
        <v>15</v>
      </c>
      <c r="K8467" s="44">
        <v>2195</v>
      </c>
      <c r="L8467" s="45">
        <v>23053.683011728484</v>
      </c>
      <c r="M8467" s="46">
        <v>24467.009883479557</v>
      </c>
      <c r="N8467" s="45"/>
      <c r="O8467" s="46"/>
    </row>
    <row r="8468" spans="1:15" x14ac:dyDescent="0.2">
      <c r="A8468" s="11" t="str">
        <f t="shared" si="792"/>
        <v>5230006 - Alle regioner0-4 år</v>
      </c>
      <c r="B8468" s="12" t="str">
        <f t="shared" si="795"/>
        <v>523000</v>
      </c>
      <c r="C8468" s="14">
        <f t="shared" si="793"/>
        <v>0</v>
      </c>
      <c r="D8468" s="14">
        <f t="shared" si="794"/>
        <v>0</v>
      </c>
      <c r="E8468" s="19" t="str">
        <f t="shared" si="796"/>
        <v>523000 - Kasseassistentarbejde og beslægtet kundebetjening</v>
      </c>
      <c r="F8468" s="19" t="str">
        <f t="shared" si="797"/>
        <v>0-4 år</v>
      </c>
      <c r="G8468" s="40" t="s">
        <v>516</v>
      </c>
      <c r="H8468" s="41" t="s">
        <v>197</v>
      </c>
      <c r="I8468" s="42" t="s">
        <v>11</v>
      </c>
      <c r="J8468" s="43" t="s">
        <v>16</v>
      </c>
      <c r="K8468" s="44">
        <v>14160</v>
      </c>
      <c r="L8468" s="45">
        <v>21664.532783498627</v>
      </c>
      <c r="M8468" s="46">
        <v>22985.739293873001</v>
      </c>
      <c r="N8468" s="45"/>
      <c r="O8468" s="46"/>
    </row>
    <row r="8469" spans="1:15" x14ac:dyDescent="0.2">
      <c r="A8469" s="11" t="str">
        <f t="shared" si="792"/>
        <v>5230006 - Alle regioner10-14 år</v>
      </c>
      <c r="B8469" s="12" t="str">
        <f t="shared" si="795"/>
        <v>523000</v>
      </c>
      <c r="C8469" s="14">
        <f t="shared" si="793"/>
        <v>0</v>
      </c>
      <c r="D8469" s="14">
        <f t="shared" si="794"/>
        <v>0</v>
      </c>
      <c r="E8469" s="19" t="str">
        <f t="shared" si="796"/>
        <v>523000 - Kasseassistentarbejde og beslægtet kundebetjening</v>
      </c>
      <c r="F8469" s="19" t="str">
        <f t="shared" si="797"/>
        <v>10-14 år</v>
      </c>
      <c r="G8469" s="40" t="s">
        <v>516</v>
      </c>
      <c r="H8469" s="41" t="s">
        <v>197</v>
      </c>
      <c r="I8469" s="42" t="s">
        <v>11</v>
      </c>
      <c r="J8469" s="43" t="s">
        <v>17</v>
      </c>
      <c r="K8469" s="44">
        <v>684</v>
      </c>
      <c r="L8469" s="45">
        <v>23035.705195721108</v>
      </c>
      <c r="M8469" s="46">
        <v>24447.147665674034</v>
      </c>
      <c r="N8469" s="45"/>
      <c r="O8469" s="46"/>
    </row>
    <row r="8470" spans="1:15" x14ac:dyDescent="0.2">
      <c r="A8470" s="11" t="str">
        <f t="shared" si="792"/>
        <v>5230006 - Alle regioner15-20 år</v>
      </c>
      <c r="B8470" s="12" t="str">
        <f t="shared" si="795"/>
        <v>523000</v>
      </c>
      <c r="C8470" s="14">
        <f t="shared" si="793"/>
        <v>0</v>
      </c>
      <c r="D8470" s="14">
        <f t="shared" si="794"/>
        <v>0</v>
      </c>
      <c r="E8470" s="19" t="str">
        <f t="shared" si="796"/>
        <v>523000 - Kasseassistentarbejde og beslægtet kundebetjening</v>
      </c>
      <c r="F8470" s="19" t="str">
        <f t="shared" si="797"/>
        <v>15-20 år</v>
      </c>
      <c r="G8470" s="40" t="s">
        <v>516</v>
      </c>
      <c r="H8470" s="41" t="s">
        <v>197</v>
      </c>
      <c r="I8470" s="42" t="s">
        <v>11</v>
      </c>
      <c r="J8470" s="43" t="s">
        <v>18</v>
      </c>
      <c r="K8470" s="44">
        <v>486</v>
      </c>
      <c r="L8470" s="45">
        <v>23183.800639591769</v>
      </c>
      <c r="M8470" s="46">
        <v>24617.299978866195</v>
      </c>
      <c r="N8470" s="45"/>
      <c r="O8470" s="46"/>
    </row>
    <row r="8471" spans="1:15" x14ac:dyDescent="0.2">
      <c r="A8471" s="11" t="str">
        <f t="shared" si="792"/>
        <v>5230006 - Alle regioner20-24 år</v>
      </c>
      <c r="B8471" s="12" t="str">
        <f t="shared" si="795"/>
        <v>523000</v>
      </c>
      <c r="C8471" s="14">
        <f t="shared" si="793"/>
        <v>0</v>
      </c>
      <c r="D8471" s="14">
        <f t="shared" si="794"/>
        <v>0</v>
      </c>
      <c r="E8471" s="19" t="str">
        <f t="shared" si="796"/>
        <v>523000 - Kasseassistentarbejde og beslægtet kundebetjening</v>
      </c>
      <c r="F8471" s="19" t="str">
        <f t="shared" si="797"/>
        <v>20-24 år</v>
      </c>
      <c r="G8471" s="40" t="s">
        <v>516</v>
      </c>
      <c r="H8471" s="41" t="s">
        <v>197</v>
      </c>
      <c r="I8471" s="42" t="s">
        <v>11</v>
      </c>
      <c r="J8471" s="43" t="s">
        <v>19</v>
      </c>
      <c r="K8471" s="44">
        <v>414</v>
      </c>
      <c r="L8471" s="45">
        <v>23281.087398171949</v>
      </c>
      <c r="M8471" s="46">
        <v>24720.602166336266</v>
      </c>
      <c r="N8471" s="45"/>
      <c r="O8471" s="46"/>
    </row>
    <row r="8472" spans="1:15" x14ac:dyDescent="0.2">
      <c r="A8472" s="11" t="str">
        <f t="shared" si="792"/>
        <v>5230006 - Alle regioner25 år og derover</v>
      </c>
      <c r="B8472" s="12" t="str">
        <f t="shared" si="795"/>
        <v>523000</v>
      </c>
      <c r="C8472" s="14">
        <f t="shared" si="793"/>
        <v>0</v>
      </c>
      <c r="D8472" s="14">
        <f t="shared" si="794"/>
        <v>0</v>
      </c>
      <c r="E8472" s="19" t="str">
        <f t="shared" si="796"/>
        <v>523000 - Kasseassistentarbejde og beslægtet kundebetjening</v>
      </c>
      <c r="F8472" s="19" t="str">
        <f t="shared" si="797"/>
        <v>25 år og derover</v>
      </c>
      <c r="G8472" s="40" t="s">
        <v>516</v>
      </c>
      <c r="H8472" s="41" t="s">
        <v>197</v>
      </c>
      <c r="I8472" s="42" t="s">
        <v>11</v>
      </c>
      <c r="J8472" s="43" t="s">
        <v>9</v>
      </c>
      <c r="K8472" s="44">
        <v>1508</v>
      </c>
      <c r="L8472" s="45">
        <v>23199.316522853944</v>
      </c>
      <c r="M8472" s="46">
        <v>24620.13056098549</v>
      </c>
      <c r="N8472" s="45"/>
      <c r="O8472" s="46"/>
    </row>
    <row r="8473" spans="1:15" x14ac:dyDescent="0.2">
      <c r="A8473" s="11" t="str">
        <f t="shared" si="792"/>
        <v>5230006 - Alle regionerAlle uanset erf.</v>
      </c>
      <c r="B8473" s="12" t="str">
        <f t="shared" si="795"/>
        <v>523000</v>
      </c>
      <c r="C8473" s="14">
        <f t="shared" si="793"/>
        <v>0</v>
      </c>
      <c r="D8473" s="14">
        <f t="shared" si="794"/>
        <v>0</v>
      </c>
      <c r="E8473" s="19" t="str">
        <f t="shared" si="796"/>
        <v>523000 - Kasseassistentarbejde og beslægtet kundebetjening</v>
      </c>
      <c r="F8473" s="19" t="str">
        <f t="shared" si="797"/>
        <v>Alle uanset erf.</v>
      </c>
      <c r="G8473" s="40" t="s">
        <v>516</v>
      </c>
      <c r="H8473" s="41" t="s">
        <v>197</v>
      </c>
      <c r="I8473" s="42" t="s">
        <v>11</v>
      </c>
      <c r="J8473" s="43" t="s">
        <v>10</v>
      </c>
      <c r="K8473" s="44">
        <v>19447</v>
      </c>
      <c r="L8473" s="45">
        <v>21801.881959407045</v>
      </c>
      <c r="M8473" s="46">
        <v>23124.915179800617</v>
      </c>
      <c r="N8473" s="45"/>
      <c r="O8473" s="46"/>
    </row>
    <row r="8474" spans="1:15" x14ac:dyDescent="0.2">
      <c r="A8474" s="11" t="str">
        <f t="shared" si="792"/>
        <v>5241004 - Region MidtjyllandAlle uanset erf.</v>
      </c>
      <c r="B8474" s="12" t="str">
        <f t="shared" si="795"/>
        <v>524100</v>
      </c>
      <c r="C8474" s="14">
        <f t="shared" si="793"/>
        <v>0</v>
      </c>
      <c r="D8474" s="14">
        <f t="shared" si="794"/>
        <v>0</v>
      </c>
      <c r="E8474" s="19" t="str">
        <f t="shared" si="796"/>
        <v>524100 - Modelarbejde</v>
      </c>
      <c r="F8474" s="19" t="str">
        <f t="shared" si="797"/>
        <v>Alle uanset erf.</v>
      </c>
      <c r="G8474" s="40" t="s">
        <v>516</v>
      </c>
      <c r="H8474" s="41" t="s">
        <v>395</v>
      </c>
      <c r="I8474" s="42" t="s">
        <v>517</v>
      </c>
      <c r="J8474" s="43" t="s">
        <v>10</v>
      </c>
      <c r="K8474" s="44">
        <v>18</v>
      </c>
      <c r="L8474" s="45">
        <v>21289.890452614512</v>
      </c>
      <c r="M8474" s="46">
        <v>22559.244852490825</v>
      </c>
      <c r="N8474" s="45"/>
      <c r="O8474" s="46"/>
    </row>
    <row r="8475" spans="1:15" x14ac:dyDescent="0.2">
      <c r="A8475" s="11" t="str">
        <f t="shared" si="792"/>
        <v>5241006 - Alle regioner0-4 år</v>
      </c>
      <c r="B8475" s="12" t="str">
        <f t="shared" si="795"/>
        <v>524100</v>
      </c>
      <c r="C8475" s="14">
        <f t="shared" si="793"/>
        <v>0</v>
      </c>
      <c r="D8475" s="14">
        <f t="shared" si="794"/>
        <v>0</v>
      </c>
      <c r="E8475" s="19" t="str">
        <f t="shared" si="796"/>
        <v>524100 - Modelarbejde</v>
      </c>
      <c r="F8475" s="19" t="str">
        <f t="shared" si="797"/>
        <v>0-4 år</v>
      </c>
      <c r="G8475" s="40" t="s">
        <v>516</v>
      </c>
      <c r="H8475" s="41" t="s">
        <v>395</v>
      </c>
      <c r="I8475" s="42" t="s">
        <v>11</v>
      </c>
      <c r="J8475" s="43" t="s">
        <v>16</v>
      </c>
      <c r="K8475" s="44">
        <v>19</v>
      </c>
      <c r="L8475" s="45">
        <v>21377.006516100399</v>
      </c>
      <c r="M8475" s="46">
        <v>22651.55498490496</v>
      </c>
      <c r="N8475" s="45"/>
      <c r="O8475" s="46"/>
    </row>
    <row r="8476" spans="1:15" x14ac:dyDescent="0.2">
      <c r="A8476" s="11" t="str">
        <f t="shared" si="792"/>
        <v>5241006 - Alle regionerAlle uanset erf.</v>
      </c>
      <c r="B8476" s="12" t="str">
        <f t="shared" si="795"/>
        <v>524100</v>
      </c>
      <c r="C8476" s="14">
        <f t="shared" si="793"/>
        <v>0</v>
      </c>
      <c r="D8476" s="14">
        <f t="shared" si="794"/>
        <v>0</v>
      </c>
      <c r="E8476" s="19" t="str">
        <f t="shared" si="796"/>
        <v>524100 - Modelarbejde</v>
      </c>
      <c r="F8476" s="19" t="str">
        <f t="shared" si="797"/>
        <v>Alle uanset erf.</v>
      </c>
      <c r="G8476" s="40" t="s">
        <v>516</v>
      </c>
      <c r="H8476" s="41" t="s">
        <v>395</v>
      </c>
      <c r="I8476" s="42" t="s">
        <v>11</v>
      </c>
      <c r="J8476" s="43" t="s">
        <v>10</v>
      </c>
      <c r="K8476" s="44">
        <v>27</v>
      </c>
      <c r="L8476" s="45">
        <v>21377.006516100399</v>
      </c>
      <c r="M8476" s="46">
        <v>22651.55498490496</v>
      </c>
      <c r="N8476" s="45"/>
      <c r="O8476" s="46"/>
    </row>
    <row r="8477" spans="1:15" x14ac:dyDescent="0.2">
      <c r="A8477" s="11" t="str">
        <f t="shared" si="792"/>
        <v>5242001 - Region HovedstadenUnder 1 år</v>
      </c>
      <c r="B8477" s="12" t="str">
        <f t="shared" si="795"/>
        <v>524200</v>
      </c>
      <c r="C8477" s="14">
        <f t="shared" si="793"/>
        <v>0</v>
      </c>
      <c r="D8477" s="14">
        <f t="shared" si="794"/>
        <v>0</v>
      </c>
      <c r="E8477" s="19" t="str">
        <f t="shared" si="796"/>
        <v>524200 - Demonstrationsarbejde</v>
      </c>
      <c r="F8477" s="19" t="str">
        <f t="shared" si="797"/>
        <v>Under 1 år</v>
      </c>
      <c r="G8477" s="40" t="s">
        <v>516</v>
      </c>
      <c r="H8477" s="41" t="s">
        <v>396</v>
      </c>
      <c r="I8477" s="42" t="s">
        <v>8</v>
      </c>
      <c r="J8477" s="43" t="s">
        <v>13</v>
      </c>
      <c r="K8477" s="44">
        <v>37</v>
      </c>
      <c r="L8477" s="45">
        <v>26057.758049843545</v>
      </c>
      <c r="M8477" s="46">
        <v>27655.902166274838</v>
      </c>
      <c r="N8477" s="45"/>
      <c r="O8477" s="46"/>
    </row>
    <row r="8478" spans="1:15" x14ac:dyDescent="0.2">
      <c r="A8478" s="11" t="str">
        <f t="shared" si="792"/>
        <v>5242001 - Region Hovedstaden0-4 år</v>
      </c>
      <c r="B8478" s="12" t="str">
        <f t="shared" si="795"/>
        <v>524200</v>
      </c>
      <c r="C8478" s="14">
        <f t="shared" si="793"/>
        <v>0</v>
      </c>
      <c r="D8478" s="14">
        <f t="shared" si="794"/>
        <v>0</v>
      </c>
      <c r="E8478" s="19" t="str">
        <f t="shared" si="796"/>
        <v>524200 - Demonstrationsarbejde</v>
      </c>
      <c r="F8478" s="19" t="str">
        <f t="shared" si="797"/>
        <v>0-4 år</v>
      </c>
      <c r="G8478" s="40" t="s">
        <v>516</v>
      </c>
      <c r="H8478" s="41" t="s">
        <v>396</v>
      </c>
      <c r="I8478" s="42" t="s">
        <v>8</v>
      </c>
      <c r="J8478" s="43" t="s">
        <v>16</v>
      </c>
      <c r="K8478" s="44">
        <v>94</v>
      </c>
      <c r="L8478" s="45">
        <v>26964.762060805515</v>
      </c>
      <c r="M8478" s="46">
        <v>28618.533492561703</v>
      </c>
      <c r="N8478" s="45"/>
      <c r="O8478" s="46"/>
    </row>
    <row r="8479" spans="1:15" x14ac:dyDescent="0.2">
      <c r="A8479" s="11" t="str">
        <f t="shared" si="792"/>
        <v>5242001 - Region HovedstadenAlle uanset erf.</v>
      </c>
      <c r="B8479" s="12" t="str">
        <f t="shared" si="795"/>
        <v>524200</v>
      </c>
      <c r="C8479" s="14">
        <f t="shared" si="793"/>
        <v>0</v>
      </c>
      <c r="D8479" s="14">
        <f t="shared" si="794"/>
        <v>0</v>
      </c>
      <c r="E8479" s="19" t="str">
        <f t="shared" si="796"/>
        <v>524200 - Demonstrationsarbejde</v>
      </c>
      <c r="F8479" s="19" t="str">
        <f t="shared" si="797"/>
        <v>Alle uanset erf.</v>
      </c>
      <c r="G8479" s="40" t="s">
        <v>516</v>
      </c>
      <c r="H8479" s="41" t="s">
        <v>396</v>
      </c>
      <c r="I8479" s="42" t="s">
        <v>8</v>
      </c>
      <c r="J8479" s="43" t="s">
        <v>10</v>
      </c>
      <c r="K8479" s="44">
        <v>109</v>
      </c>
      <c r="L8479" s="45">
        <v>27017.526555855009</v>
      </c>
      <c r="M8479" s="46">
        <v>28674.53407826637</v>
      </c>
      <c r="N8479" s="45"/>
      <c r="O8479" s="46"/>
    </row>
    <row r="8480" spans="1:15" x14ac:dyDescent="0.2">
      <c r="A8480" s="11" t="str">
        <f t="shared" si="792"/>
        <v>5242006 - Alle regionerUnder 1 år</v>
      </c>
      <c r="B8480" s="12" t="str">
        <f t="shared" si="795"/>
        <v>524200</v>
      </c>
      <c r="C8480" s="14">
        <f t="shared" si="793"/>
        <v>0</v>
      </c>
      <c r="D8480" s="14">
        <f t="shared" si="794"/>
        <v>0</v>
      </c>
      <c r="E8480" s="19" t="str">
        <f t="shared" si="796"/>
        <v>524200 - Demonstrationsarbejde</v>
      </c>
      <c r="F8480" s="19" t="str">
        <f t="shared" si="797"/>
        <v>Under 1 år</v>
      </c>
      <c r="G8480" s="40" t="s">
        <v>516</v>
      </c>
      <c r="H8480" s="41" t="s">
        <v>396</v>
      </c>
      <c r="I8480" s="42" t="s">
        <v>11</v>
      </c>
      <c r="J8480" s="43" t="s">
        <v>13</v>
      </c>
      <c r="K8480" s="44">
        <v>38</v>
      </c>
      <c r="L8480" s="45">
        <v>26057.758049843545</v>
      </c>
      <c r="M8480" s="46">
        <v>27655.902166274838</v>
      </c>
      <c r="N8480" s="45"/>
      <c r="O8480" s="46"/>
    </row>
    <row r="8481" spans="1:15" x14ac:dyDescent="0.2">
      <c r="A8481" s="11" t="str">
        <f t="shared" si="792"/>
        <v>5242006 - Alle regioner0-4 år</v>
      </c>
      <c r="B8481" s="12" t="str">
        <f t="shared" si="795"/>
        <v>524200</v>
      </c>
      <c r="C8481" s="14">
        <f t="shared" si="793"/>
        <v>0</v>
      </c>
      <c r="D8481" s="14">
        <f t="shared" si="794"/>
        <v>0</v>
      </c>
      <c r="E8481" s="19" t="str">
        <f t="shared" si="796"/>
        <v>524200 - Demonstrationsarbejde</v>
      </c>
      <c r="F8481" s="19" t="str">
        <f t="shared" si="797"/>
        <v>0-4 år</v>
      </c>
      <c r="G8481" s="40" t="s">
        <v>516</v>
      </c>
      <c r="H8481" s="41" t="s">
        <v>396</v>
      </c>
      <c r="I8481" s="42" t="s">
        <v>11</v>
      </c>
      <c r="J8481" s="43" t="s">
        <v>16</v>
      </c>
      <c r="K8481" s="44">
        <v>97</v>
      </c>
      <c r="L8481" s="45">
        <v>27017.526555855009</v>
      </c>
      <c r="M8481" s="46">
        <v>28674.53407826637</v>
      </c>
      <c r="N8481" s="45"/>
      <c r="O8481" s="46"/>
    </row>
    <row r="8482" spans="1:15" x14ac:dyDescent="0.2">
      <c r="A8482" s="11" t="str">
        <f t="shared" si="792"/>
        <v>5242006 - Alle regionerAlle uanset erf.</v>
      </c>
      <c r="B8482" s="12" t="str">
        <f t="shared" si="795"/>
        <v>524200</v>
      </c>
      <c r="C8482" s="14">
        <f t="shared" si="793"/>
        <v>0</v>
      </c>
      <c r="D8482" s="14">
        <f t="shared" si="794"/>
        <v>0</v>
      </c>
      <c r="E8482" s="19" t="str">
        <f t="shared" si="796"/>
        <v>524200 - Demonstrationsarbejde</v>
      </c>
      <c r="F8482" s="19" t="str">
        <f t="shared" si="797"/>
        <v>Alle uanset erf.</v>
      </c>
      <c r="G8482" s="40" t="s">
        <v>516</v>
      </c>
      <c r="H8482" s="41" t="s">
        <v>396</v>
      </c>
      <c r="I8482" s="42" t="s">
        <v>11</v>
      </c>
      <c r="J8482" s="43" t="s">
        <v>10</v>
      </c>
      <c r="K8482" s="44">
        <v>117</v>
      </c>
      <c r="L8482" s="45">
        <v>27684.187748116205</v>
      </c>
      <c r="M8482" s="46">
        <v>29382.082159569491</v>
      </c>
      <c r="N8482" s="45"/>
      <c r="O8482" s="46"/>
    </row>
    <row r="8483" spans="1:15" x14ac:dyDescent="0.2">
      <c r="A8483" s="11" t="str">
        <f t="shared" si="792"/>
        <v>5244001 - Region HovedstadenUnder 1 år</v>
      </c>
      <c r="B8483" s="12" t="str">
        <f t="shared" si="795"/>
        <v>524400</v>
      </c>
      <c r="C8483" s="14">
        <f t="shared" si="793"/>
        <v>0</v>
      </c>
      <c r="D8483" s="14">
        <f t="shared" si="794"/>
        <v>0</v>
      </c>
      <c r="E8483" s="19" t="str">
        <f t="shared" si="796"/>
        <v>524400 - Salgsarbejde i kundekontaktcentre</v>
      </c>
      <c r="F8483" s="19" t="str">
        <f t="shared" si="797"/>
        <v>Under 1 år</v>
      </c>
      <c r="G8483" s="40" t="s">
        <v>516</v>
      </c>
      <c r="H8483" s="41" t="s">
        <v>198</v>
      </c>
      <c r="I8483" s="42" t="s">
        <v>8</v>
      </c>
      <c r="J8483" s="43" t="s">
        <v>13</v>
      </c>
      <c r="K8483" s="44">
        <v>211</v>
      </c>
      <c r="L8483" s="45">
        <v>23321.140709623171</v>
      </c>
      <c r="M8483" s="46">
        <v>24672.725599518428</v>
      </c>
      <c r="N8483" s="45"/>
      <c r="O8483" s="46"/>
    </row>
    <row r="8484" spans="1:15" x14ac:dyDescent="0.2">
      <c r="A8484" s="11" t="str">
        <f t="shared" si="792"/>
        <v>5244001 - Region Hovedstaden1 år</v>
      </c>
      <c r="B8484" s="12" t="str">
        <f t="shared" si="795"/>
        <v>524400</v>
      </c>
      <c r="C8484" s="14">
        <f t="shared" si="793"/>
        <v>0</v>
      </c>
      <c r="D8484" s="14">
        <f t="shared" si="794"/>
        <v>0</v>
      </c>
      <c r="E8484" s="19" t="str">
        <f t="shared" si="796"/>
        <v>524400 - Salgsarbejde i kundekontaktcentre</v>
      </c>
      <c r="F8484" s="19" t="str">
        <f t="shared" si="797"/>
        <v>1 år</v>
      </c>
      <c r="G8484" s="40" t="s">
        <v>516</v>
      </c>
      <c r="H8484" s="41" t="s">
        <v>198</v>
      </c>
      <c r="I8484" s="42" t="s">
        <v>8</v>
      </c>
      <c r="J8484" s="43" t="s">
        <v>22</v>
      </c>
      <c r="K8484" s="44">
        <v>167</v>
      </c>
      <c r="L8484" s="45">
        <v>25056.700531567167</v>
      </c>
      <c r="M8484" s="46">
        <v>26569.036341678511</v>
      </c>
      <c r="N8484" s="45"/>
      <c r="O8484" s="46"/>
    </row>
    <row r="8485" spans="1:15" x14ac:dyDescent="0.2">
      <c r="A8485" s="11" t="str">
        <f t="shared" si="792"/>
        <v>5244001 - Region Hovedstaden2 år</v>
      </c>
      <c r="B8485" s="12" t="str">
        <f t="shared" si="795"/>
        <v>524400</v>
      </c>
      <c r="C8485" s="14">
        <f t="shared" si="793"/>
        <v>0</v>
      </c>
      <c r="D8485" s="14">
        <f t="shared" si="794"/>
        <v>0</v>
      </c>
      <c r="E8485" s="19" t="str">
        <f t="shared" si="796"/>
        <v>524400 - Salgsarbejde i kundekontaktcentre</v>
      </c>
      <c r="F8485" s="19" t="str">
        <f t="shared" si="797"/>
        <v>2 år</v>
      </c>
      <c r="G8485" s="40" t="s">
        <v>516</v>
      </c>
      <c r="H8485" s="41" t="s">
        <v>198</v>
      </c>
      <c r="I8485" s="42" t="s">
        <v>8</v>
      </c>
      <c r="J8485" s="43" t="s">
        <v>23</v>
      </c>
      <c r="K8485" s="44">
        <v>128</v>
      </c>
      <c r="L8485" s="45">
        <v>24340.147781510859</v>
      </c>
      <c r="M8485" s="46">
        <v>25775.905333832081</v>
      </c>
      <c r="N8485" s="45"/>
      <c r="O8485" s="46"/>
    </row>
    <row r="8486" spans="1:15" x14ac:dyDescent="0.2">
      <c r="A8486" s="11" t="str">
        <f t="shared" si="792"/>
        <v>5244001 - Region Hovedstaden3 år</v>
      </c>
      <c r="B8486" s="12" t="str">
        <f t="shared" si="795"/>
        <v>524400</v>
      </c>
      <c r="C8486" s="14">
        <f t="shared" si="793"/>
        <v>0</v>
      </c>
      <c r="D8486" s="14">
        <f t="shared" si="794"/>
        <v>0</v>
      </c>
      <c r="E8486" s="19" t="str">
        <f t="shared" si="796"/>
        <v>524400 - Salgsarbejde i kundekontaktcentre</v>
      </c>
      <c r="F8486" s="19" t="str">
        <f t="shared" si="797"/>
        <v>3 år</v>
      </c>
      <c r="G8486" s="40" t="s">
        <v>516</v>
      </c>
      <c r="H8486" s="41" t="s">
        <v>198</v>
      </c>
      <c r="I8486" s="42" t="s">
        <v>8</v>
      </c>
      <c r="J8486" s="43" t="s">
        <v>14</v>
      </c>
      <c r="K8486" s="44">
        <v>159</v>
      </c>
      <c r="L8486" s="45">
        <v>25216.715454141493</v>
      </c>
      <c r="M8486" s="46">
        <v>26663.177304236568</v>
      </c>
      <c r="N8486" s="45"/>
      <c r="O8486" s="46"/>
    </row>
    <row r="8487" spans="1:15" x14ac:dyDescent="0.2">
      <c r="A8487" s="11" t="str">
        <f t="shared" si="792"/>
        <v>5244001 - Region Hovedstaden4 år</v>
      </c>
      <c r="B8487" s="12" t="str">
        <f t="shared" si="795"/>
        <v>524400</v>
      </c>
      <c r="C8487" s="14">
        <f t="shared" si="793"/>
        <v>0</v>
      </c>
      <c r="D8487" s="14">
        <f t="shared" si="794"/>
        <v>0</v>
      </c>
      <c r="E8487" s="19" t="str">
        <f t="shared" si="796"/>
        <v>524400 - Salgsarbejde i kundekontaktcentre</v>
      </c>
      <c r="F8487" s="19" t="str">
        <f t="shared" si="797"/>
        <v>4 år</v>
      </c>
      <c r="G8487" s="40" t="s">
        <v>516</v>
      </c>
      <c r="H8487" s="41" t="s">
        <v>198</v>
      </c>
      <c r="I8487" s="42" t="s">
        <v>8</v>
      </c>
      <c r="J8487" s="43" t="s">
        <v>24</v>
      </c>
      <c r="K8487" s="44">
        <v>97</v>
      </c>
      <c r="L8487" s="45">
        <v>25729.294019050343</v>
      </c>
      <c r="M8487" s="46">
        <v>27307.293161487043</v>
      </c>
      <c r="N8487" s="45"/>
      <c r="O8487" s="46"/>
    </row>
    <row r="8488" spans="1:15" x14ac:dyDescent="0.2">
      <c r="A8488" s="11" t="str">
        <f t="shared" si="792"/>
        <v>5244001 - Region Hovedstaden5-9 år</v>
      </c>
      <c r="B8488" s="12" t="str">
        <f t="shared" si="795"/>
        <v>524400</v>
      </c>
      <c r="C8488" s="14">
        <f t="shared" si="793"/>
        <v>0</v>
      </c>
      <c r="D8488" s="14">
        <f t="shared" si="794"/>
        <v>0</v>
      </c>
      <c r="E8488" s="19" t="str">
        <f t="shared" si="796"/>
        <v>524400 - Salgsarbejde i kundekontaktcentre</v>
      </c>
      <c r="F8488" s="19" t="str">
        <f t="shared" si="797"/>
        <v>5-9 år</v>
      </c>
      <c r="G8488" s="40" t="s">
        <v>516</v>
      </c>
      <c r="H8488" s="41" t="s">
        <v>198</v>
      </c>
      <c r="I8488" s="42" t="s">
        <v>8</v>
      </c>
      <c r="J8488" s="43" t="s">
        <v>15</v>
      </c>
      <c r="K8488" s="44">
        <v>334</v>
      </c>
      <c r="L8488" s="45">
        <v>27071.842110309426</v>
      </c>
      <c r="M8488" s="46">
        <v>28624.716309789226</v>
      </c>
      <c r="N8488" s="45"/>
      <c r="O8488" s="46"/>
    </row>
    <row r="8489" spans="1:15" x14ac:dyDescent="0.2">
      <c r="A8489" s="11" t="str">
        <f t="shared" si="792"/>
        <v>5244001 - Region Hovedstaden0-4 år</v>
      </c>
      <c r="B8489" s="12" t="str">
        <f t="shared" si="795"/>
        <v>524400</v>
      </c>
      <c r="C8489" s="14">
        <f t="shared" si="793"/>
        <v>0</v>
      </c>
      <c r="D8489" s="14">
        <f t="shared" si="794"/>
        <v>0</v>
      </c>
      <c r="E8489" s="19" t="str">
        <f t="shared" si="796"/>
        <v>524400 - Salgsarbejde i kundekontaktcentre</v>
      </c>
      <c r="F8489" s="19" t="str">
        <f t="shared" si="797"/>
        <v>0-4 år</v>
      </c>
      <c r="G8489" s="40" t="s">
        <v>516</v>
      </c>
      <c r="H8489" s="41" t="s">
        <v>198</v>
      </c>
      <c r="I8489" s="42" t="s">
        <v>8</v>
      </c>
      <c r="J8489" s="43" t="s">
        <v>16</v>
      </c>
      <c r="K8489" s="44">
        <v>762</v>
      </c>
      <c r="L8489" s="45">
        <v>24451.8026261015</v>
      </c>
      <c r="M8489" s="46">
        <v>25854.388134473153</v>
      </c>
      <c r="N8489" s="45"/>
      <c r="O8489" s="46"/>
    </row>
    <row r="8490" spans="1:15" x14ac:dyDescent="0.2">
      <c r="A8490" s="11" t="str">
        <f t="shared" si="792"/>
        <v>5244001 - Region Hovedstaden10-14 år</v>
      </c>
      <c r="B8490" s="12" t="str">
        <f t="shared" si="795"/>
        <v>524400</v>
      </c>
      <c r="C8490" s="14">
        <f t="shared" si="793"/>
        <v>0</v>
      </c>
      <c r="D8490" s="14">
        <f t="shared" si="794"/>
        <v>0</v>
      </c>
      <c r="E8490" s="19" t="str">
        <f t="shared" si="796"/>
        <v>524400 - Salgsarbejde i kundekontaktcentre</v>
      </c>
      <c r="F8490" s="19" t="str">
        <f t="shared" si="797"/>
        <v>10-14 år</v>
      </c>
      <c r="G8490" s="40" t="s">
        <v>516</v>
      </c>
      <c r="H8490" s="41" t="s">
        <v>198</v>
      </c>
      <c r="I8490" s="42" t="s">
        <v>8</v>
      </c>
      <c r="J8490" s="43" t="s">
        <v>17</v>
      </c>
      <c r="K8490" s="44">
        <v>148</v>
      </c>
      <c r="L8490" s="45">
        <v>29158.868863375988</v>
      </c>
      <c r="M8490" s="46">
        <v>30709.972650196418</v>
      </c>
      <c r="N8490" s="45"/>
      <c r="O8490" s="46"/>
    </row>
    <row r="8491" spans="1:15" x14ac:dyDescent="0.2">
      <c r="A8491" s="11" t="str">
        <f t="shared" si="792"/>
        <v>5244001 - Region Hovedstaden15-20 år</v>
      </c>
      <c r="B8491" s="12" t="str">
        <f t="shared" si="795"/>
        <v>524400</v>
      </c>
      <c r="C8491" s="14">
        <f t="shared" si="793"/>
        <v>0</v>
      </c>
      <c r="D8491" s="14">
        <f t="shared" si="794"/>
        <v>0</v>
      </c>
      <c r="E8491" s="19" t="str">
        <f t="shared" si="796"/>
        <v>524400 - Salgsarbejde i kundekontaktcentre</v>
      </c>
      <c r="F8491" s="19" t="str">
        <f t="shared" si="797"/>
        <v>15-20 år</v>
      </c>
      <c r="G8491" s="40" t="s">
        <v>516</v>
      </c>
      <c r="H8491" s="41" t="s">
        <v>198</v>
      </c>
      <c r="I8491" s="42" t="s">
        <v>8</v>
      </c>
      <c r="J8491" s="43" t="s">
        <v>18</v>
      </c>
      <c r="K8491" s="44">
        <v>111</v>
      </c>
      <c r="L8491" s="45">
        <v>33606.89672064055</v>
      </c>
      <c r="M8491" s="46">
        <v>35534.629699778721</v>
      </c>
      <c r="N8491" s="45"/>
      <c r="O8491" s="46"/>
    </row>
    <row r="8492" spans="1:15" x14ac:dyDescent="0.2">
      <c r="A8492" s="11" t="str">
        <f t="shared" si="792"/>
        <v>5244001 - Region Hovedstaden20-24 år</v>
      </c>
      <c r="B8492" s="12" t="str">
        <f t="shared" si="795"/>
        <v>524400</v>
      </c>
      <c r="C8492" s="14">
        <f t="shared" si="793"/>
        <v>0</v>
      </c>
      <c r="D8492" s="14">
        <f t="shared" si="794"/>
        <v>0</v>
      </c>
      <c r="E8492" s="19" t="str">
        <f t="shared" si="796"/>
        <v>524400 - Salgsarbejde i kundekontaktcentre</v>
      </c>
      <c r="F8492" s="19" t="str">
        <f t="shared" si="797"/>
        <v>20-24 år</v>
      </c>
      <c r="G8492" s="40" t="s">
        <v>516</v>
      </c>
      <c r="H8492" s="41" t="s">
        <v>198</v>
      </c>
      <c r="I8492" s="42" t="s">
        <v>8</v>
      </c>
      <c r="J8492" s="43" t="s">
        <v>19</v>
      </c>
      <c r="K8492" s="44">
        <v>97</v>
      </c>
      <c r="L8492" s="45">
        <v>36900.901444323048</v>
      </c>
      <c r="M8492" s="46">
        <v>39137.616112899355</v>
      </c>
      <c r="N8492" s="45"/>
      <c r="O8492" s="46"/>
    </row>
    <row r="8493" spans="1:15" x14ac:dyDescent="0.2">
      <c r="A8493" s="11" t="str">
        <f t="shared" si="792"/>
        <v>5244001 - Region Hovedstaden25 år og derover</v>
      </c>
      <c r="B8493" s="12" t="str">
        <f t="shared" si="795"/>
        <v>524400</v>
      </c>
      <c r="C8493" s="14">
        <f t="shared" si="793"/>
        <v>0</v>
      </c>
      <c r="D8493" s="14">
        <f t="shared" si="794"/>
        <v>0</v>
      </c>
      <c r="E8493" s="19" t="str">
        <f t="shared" si="796"/>
        <v>524400 - Salgsarbejde i kundekontaktcentre</v>
      </c>
      <c r="F8493" s="19" t="str">
        <f t="shared" si="797"/>
        <v>25 år og derover</v>
      </c>
      <c r="G8493" s="40" t="s">
        <v>516</v>
      </c>
      <c r="H8493" s="41" t="s">
        <v>198</v>
      </c>
      <c r="I8493" s="42" t="s">
        <v>8</v>
      </c>
      <c r="J8493" s="43" t="s">
        <v>9</v>
      </c>
      <c r="K8493" s="44">
        <v>282</v>
      </c>
      <c r="L8493" s="45">
        <v>36881.199782057258</v>
      </c>
      <c r="M8493" s="46">
        <v>39149.907671822184</v>
      </c>
      <c r="N8493" s="45"/>
      <c r="O8493" s="46"/>
    </row>
    <row r="8494" spans="1:15" x14ac:dyDescent="0.2">
      <c r="A8494" s="11" t="str">
        <f t="shared" si="792"/>
        <v>5244001 - Region HovedstadenAlle uanset erf.</v>
      </c>
      <c r="B8494" s="12" t="str">
        <f t="shared" si="795"/>
        <v>524400</v>
      </c>
      <c r="C8494" s="14">
        <f t="shared" si="793"/>
        <v>0</v>
      </c>
      <c r="D8494" s="14">
        <f t="shared" si="794"/>
        <v>0</v>
      </c>
      <c r="E8494" s="19" t="str">
        <f t="shared" si="796"/>
        <v>524400 - Salgsarbejde i kundekontaktcentre</v>
      </c>
      <c r="F8494" s="19" t="str">
        <f t="shared" si="797"/>
        <v>Alle uanset erf.</v>
      </c>
      <c r="G8494" s="40" t="s">
        <v>516</v>
      </c>
      <c r="H8494" s="41" t="s">
        <v>198</v>
      </c>
      <c r="I8494" s="42" t="s">
        <v>8</v>
      </c>
      <c r="J8494" s="43" t="s">
        <v>10</v>
      </c>
      <c r="K8494" s="44">
        <v>1734</v>
      </c>
      <c r="L8494" s="45">
        <v>26734.146521612085</v>
      </c>
      <c r="M8494" s="46">
        <v>28319.812285284937</v>
      </c>
      <c r="N8494" s="45"/>
      <c r="O8494" s="46"/>
    </row>
    <row r="8495" spans="1:15" x14ac:dyDescent="0.2">
      <c r="A8495" s="11" t="str">
        <f t="shared" si="792"/>
        <v>5244002 - Region SjællandUnder 1 år</v>
      </c>
      <c r="B8495" s="12" t="str">
        <f t="shared" si="795"/>
        <v>524400</v>
      </c>
      <c r="C8495" s="14">
        <f t="shared" si="793"/>
        <v>0</v>
      </c>
      <c r="D8495" s="14">
        <f t="shared" si="794"/>
        <v>0</v>
      </c>
      <c r="E8495" s="19" t="str">
        <f t="shared" si="796"/>
        <v>524400 - Salgsarbejde i kundekontaktcentre</v>
      </c>
      <c r="F8495" s="19" t="str">
        <f t="shared" si="797"/>
        <v>Under 1 år</v>
      </c>
      <c r="G8495" s="40" t="s">
        <v>516</v>
      </c>
      <c r="H8495" s="41" t="s">
        <v>198</v>
      </c>
      <c r="I8495" s="42" t="s">
        <v>20</v>
      </c>
      <c r="J8495" s="43" t="s">
        <v>13</v>
      </c>
      <c r="K8495" s="44">
        <v>42</v>
      </c>
      <c r="L8495" s="45">
        <v>22290.153812158176</v>
      </c>
      <c r="M8495" s="46">
        <v>23568.744482726368</v>
      </c>
      <c r="N8495" s="45"/>
      <c r="O8495" s="46"/>
    </row>
    <row r="8496" spans="1:15" x14ac:dyDescent="0.2">
      <c r="A8496" s="11" t="str">
        <f t="shared" si="792"/>
        <v>5244002 - Region Sjælland1 år</v>
      </c>
      <c r="B8496" s="12" t="str">
        <f t="shared" si="795"/>
        <v>524400</v>
      </c>
      <c r="C8496" s="14">
        <f t="shared" si="793"/>
        <v>0</v>
      </c>
      <c r="D8496" s="14">
        <f t="shared" si="794"/>
        <v>0</v>
      </c>
      <c r="E8496" s="19" t="str">
        <f t="shared" si="796"/>
        <v>524400 - Salgsarbejde i kundekontaktcentre</v>
      </c>
      <c r="F8496" s="19" t="str">
        <f t="shared" si="797"/>
        <v>1 år</v>
      </c>
      <c r="G8496" s="40" t="s">
        <v>516</v>
      </c>
      <c r="H8496" s="41" t="s">
        <v>198</v>
      </c>
      <c r="I8496" s="42" t="s">
        <v>20</v>
      </c>
      <c r="J8496" s="43" t="s">
        <v>22</v>
      </c>
      <c r="K8496" s="44">
        <v>17</v>
      </c>
      <c r="L8496" s="45">
        <v>21662.991496170882</v>
      </c>
      <c r="M8496" s="46">
        <v>22905.607364011787</v>
      </c>
      <c r="N8496" s="45"/>
      <c r="O8496" s="46"/>
    </row>
    <row r="8497" spans="1:15" x14ac:dyDescent="0.2">
      <c r="A8497" s="11" t="str">
        <f t="shared" si="792"/>
        <v>5244002 - Region Sjælland2 år</v>
      </c>
      <c r="B8497" s="12" t="str">
        <f t="shared" si="795"/>
        <v>524400</v>
      </c>
      <c r="C8497" s="14">
        <f t="shared" si="793"/>
        <v>0</v>
      </c>
      <c r="D8497" s="14">
        <f t="shared" si="794"/>
        <v>0</v>
      </c>
      <c r="E8497" s="19" t="str">
        <f t="shared" si="796"/>
        <v>524400 - Salgsarbejde i kundekontaktcentre</v>
      </c>
      <c r="F8497" s="19" t="str">
        <f t="shared" si="797"/>
        <v>2 år</v>
      </c>
      <c r="G8497" s="40" t="s">
        <v>516</v>
      </c>
      <c r="H8497" s="41" t="s">
        <v>198</v>
      </c>
      <c r="I8497" s="42" t="s">
        <v>20</v>
      </c>
      <c r="J8497" s="43" t="s">
        <v>23</v>
      </c>
      <c r="K8497" s="44">
        <v>11</v>
      </c>
      <c r="L8497" s="45">
        <v>23307.226597902725</v>
      </c>
      <c r="M8497" s="46">
        <v>24736.678317675403</v>
      </c>
      <c r="N8497" s="45"/>
      <c r="O8497" s="46"/>
    </row>
    <row r="8498" spans="1:15" x14ac:dyDescent="0.2">
      <c r="A8498" s="11" t="str">
        <f t="shared" si="792"/>
        <v>5244002 - Region Sjælland3 år</v>
      </c>
      <c r="B8498" s="12" t="str">
        <f t="shared" si="795"/>
        <v>524400</v>
      </c>
      <c r="C8498" s="14">
        <f t="shared" si="793"/>
        <v>0</v>
      </c>
      <c r="D8498" s="14">
        <f t="shared" si="794"/>
        <v>0</v>
      </c>
      <c r="E8498" s="19" t="str">
        <f t="shared" si="796"/>
        <v>524400 - Salgsarbejde i kundekontaktcentre</v>
      </c>
      <c r="F8498" s="19" t="str">
        <f t="shared" si="797"/>
        <v>3 år</v>
      </c>
      <c r="G8498" s="40" t="s">
        <v>516</v>
      </c>
      <c r="H8498" s="41" t="s">
        <v>198</v>
      </c>
      <c r="I8498" s="42" t="s">
        <v>20</v>
      </c>
      <c r="J8498" s="43" t="s">
        <v>14</v>
      </c>
      <c r="K8498" s="44">
        <v>13</v>
      </c>
      <c r="L8498" s="45">
        <v>24582.03059515015</v>
      </c>
      <c r="M8498" s="46">
        <v>25896.769307985676</v>
      </c>
      <c r="N8498" s="45"/>
      <c r="O8498" s="46"/>
    </row>
    <row r="8499" spans="1:15" x14ac:dyDescent="0.2">
      <c r="A8499" s="11" t="str">
        <f t="shared" si="792"/>
        <v>5244002 - Region Sjælland5-9 år</v>
      </c>
      <c r="B8499" s="12" t="str">
        <f t="shared" si="795"/>
        <v>524400</v>
      </c>
      <c r="C8499" s="14">
        <f t="shared" si="793"/>
        <v>0</v>
      </c>
      <c r="D8499" s="14">
        <f t="shared" si="794"/>
        <v>0</v>
      </c>
      <c r="E8499" s="19" t="str">
        <f t="shared" si="796"/>
        <v>524400 - Salgsarbejde i kundekontaktcentre</v>
      </c>
      <c r="F8499" s="19" t="str">
        <f t="shared" si="797"/>
        <v>5-9 år</v>
      </c>
      <c r="G8499" s="40" t="s">
        <v>516</v>
      </c>
      <c r="H8499" s="41" t="s">
        <v>198</v>
      </c>
      <c r="I8499" s="42" t="s">
        <v>20</v>
      </c>
      <c r="J8499" s="43" t="s">
        <v>15</v>
      </c>
      <c r="K8499" s="44">
        <v>40</v>
      </c>
      <c r="L8499" s="45">
        <v>25726.254779799587</v>
      </c>
      <c r="M8499" s="46">
        <v>27102.190871179508</v>
      </c>
      <c r="N8499" s="45"/>
      <c r="O8499" s="46"/>
    </row>
    <row r="8500" spans="1:15" x14ac:dyDescent="0.2">
      <c r="A8500" s="11" t="str">
        <f t="shared" si="792"/>
        <v>5244002 - Region Sjælland0-4 år</v>
      </c>
      <c r="B8500" s="12" t="str">
        <f t="shared" si="795"/>
        <v>524400</v>
      </c>
      <c r="C8500" s="14">
        <f t="shared" si="793"/>
        <v>0</v>
      </c>
      <c r="D8500" s="14">
        <f t="shared" si="794"/>
        <v>0</v>
      </c>
      <c r="E8500" s="19" t="str">
        <f t="shared" si="796"/>
        <v>524400 - Salgsarbejde i kundekontaktcentre</v>
      </c>
      <c r="F8500" s="19" t="str">
        <f t="shared" si="797"/>
        <v>0-4 år</v>
      </c>
      <c r="G8500" s="40" t="s">
        <v>516</v>
      </c>
      <c r="H8500" s="41" t="s">
        <v>198</v>
      </c>
      <c r="I8500" s="42" t="s">
        <v>20</v>
      </c>
      <c r="J8500" s="43" t="s">
        <v>16</v>
      </c>
      <c r="K8500" s="44">
        <v>90</v>
      </c>
      <c r="L8500" s="45">
        <v>22603.186013450435</v>
      </c>
      <c r="M8500" s="46">
        <v>23899.7325965499</v>
      </c>
      <c r="N8500" s="45"/>
      <c r="O8500" s="46"/>
    </row>
    <row r="8501" spans="1:15" x14ac:dyDescent="0.2">
      <c r="A8501" s="11" t="str">
        <f t="shared" si="792"/>
        <v>5244002 - Region Sjælland10-14 år</v>
      </c>
      <c r="B8501" s="12" t="str">
        <f t="shared" si="795"/>
        <v>524400</v>
      </c>
      <c r="C8501" s="14">
        <f t="shared" si="793"/>
        <v>0</v>
      </c>
      <c r="D8501" s="14">
        <f t="shared" si="794"/>
        <v>0</v>
      </c>
      <c r="E8501" s="19" t="str">
        <f t="shared" si="796"/>
        <v>524400 - Salgsarbejde i kundekontaktcentre</v>
      </c>
      <c r="F8501" s="19" t="str">
        <f t="shared" si="797"/>
        <v>10-14 år</v>
      </c>
      <c r="G8501" s="40" t="s">
        <v>516</v>
      </c>
      <c r="H8501" s="41" t="s">
        <v>198</v>
      </c>
      <c r="I8501" s="42" t="s">
        <v>20</v>
      </c>
      <c r="J8501" s="43" t="s">
        <v>17</v>
      </c>
      <c r="K8501" s="44">
        <v>21</v>
      </c>
      <c r="L8501" s="45">
        <v>31547.549881455969</v>
      </c>
      <c r="M8501" s="46">
        <v>33357.156190036607</v>
      </c>
      <c r="N8501" s="45"/>
      <c r="O8501" s="46"/>
    </row>
    <row r="8502" spans="1:15" x14ac:dyDescent="0.2">
      <c r="A8502" s="11" t="str">
        <f t="shared" si="792"/>
        <v>5244002 - Region Sjælland15-20 år</v>
      </c>
      <c r="B8502" s="12" t="str">
        <f t="shared" si="795"/>
        <v>524400</v>
      </c>
      <c r="C8502" s="14">
        <f t="shared" si="793"/>
        <v>0</v>
      </c>
      <c r="D8502" s="14">
        <f t="shared" si="794"/>
        <v>0</v>
      </c>
      <c r="E8502" s="19" t="str">
        <f t="shared" si="796"/>
        <v>524400 - Salgsarbejde i kundekontaktcentre</v>
      </c>
      <c r="F8502" s="19" t="str">
        <f t="shared" si="797"/>
        <v>15-20 år</v>
      </c>
      <c r="G8502" s="40" t="s">
        <v>516</v>
      </c>
      <c r="H8502" s="41" t="s">
        <v>198</v>
      </c>
      <c r="I8502" s="42" t="s">
        <v>20</v>
      </c>
      <c r="J8502" s="43" t="s">
        <v>18</v>
      </c>
      <c r="K8502" s="44">
        <v>25</v>
      </c>
      <c r="L8502" s="45">
        <v>32211.684018407574</v>
      </c>
      <c r="M8502" s="46">
        <v>34164.166026258397</v>
      </c>
      <c r="N8502" s="45"/>
      <c r="O8502" s="46"/>
    </row>
    <row r="8503" spans="1:15" x14ac:dyDescent="0.2">
      <c r="A8503" s="11" t="str">
        <f t="shared" si="792"/>
        <v>5244002 - Region Sjælland20-24 år</v>
      </c>
      <c r="B8503" s="12" t="str">
        <f t="shared" si="795"/>
        <v>524400</v>
      </c>
      <c r="C8503" s="14">
        <f t="shared" si="793"/>
        <v>0</v>
      </c>
      <c r="D8503" s="14">
        <f t="shared" si="794"/>
        <v>0</v>
      </c>
      <c r="E8503" s="19" t="str">
        <f t="shared" si="796"/>
        <v>524400 - Salgsarbejde i kundekontaktcentre</v>
      </c>
      <c r="F8503" s="19" t="str">
        <f t="shared" si="797"/>
        <v>20-24 år</v>
      </c>
      <c r="G8503" s="40" t="s">
        <v>516</v>
      </c>
      <c r="H8503" s="41" t="s">
        <v>198</v>
      </c>
      <c r="I8503" s="42" t="s">
        <v>20</v>
      </c>
      <c r="J8503" s="43" t="s">
        <v>19</v>
      </c>
      <c r="K8503" s="44">
        <v>28</v>
      </c>
      <c r="L8503" s="45">
        <v>34186.405460369933</v>
      </c>
      <c r="M8503" s="46">
        <v>36154.903632775073</v>
      </c>
      <c r="N8503" s="45"/>
      <c r="O8503" s="46"/>
    </row>
    <row r="8504" spans="1:15" x14ac:dyDescent="0.2">
      <c r="A8504" s="11" t="str">
        <f t="shared" si="792"/>
        <v>5244002 - Region Sjælland25 år og derover</v>
      </c>
      <c r="B8504" s="12" t="str">
        <f t="shared" si="795"/>
        <v>524400</v>
      </c>
      <c r="C8504" s="14">
        <f t="shared" si="793"/>
        <v>0</v>
      </c>
      <c r="D8504" s="14">
        <f t="shared" si="794"/>
        <v>0</v>
      </c>
      <c r="E8504" s="19" t="str">
        <f t="shared" si="796"/>
        <v>524400 - Salgsarbejde i kundekontaktcentre</v>
      </c>
      <c r="F8504" s="19" t="str">
        <f t="shared" si="797"/>
        <v>25 år og derover</v>
      </c>
      <c r="G8504" s="40" t="s">
        <v>516</v>
      </c>
      <c r="H8504" s="41" t="s">
        <v>198</v>
      </c>
      <c r="I8504" s="42" t="s">
        <v>20</v>
      </c>
      <c r="J8504" s="43" t="s">
        <v>9</v>
      </c>
      <c r="K8504" s="44">
        <v>129</v>
      </c>
      <c r="L8504" s="45">
        <v>32655.536019933625</v>
      </c>
      <c r="M8504" s="46">
        <v>34503.330699567501</v>
      </c>
      <c r="N8504" s="45"/>
      <c r="O8504" s="46"/>
    </row>
    <row r="8505" spans="1:15" x14ac:dyDescent="0.2">
      <c r="A8505" s="11" t="str">
        <f t="shared" si="792"/>
        <v>5244002 - Region SjællandAlle uanset erf.</v>
      </c>
      <c r="B8505" s="12" t="str">
        <f t="shared" si="795"/>
        <v>524400</v>
      </c>
      <c r="C8505" s="14">
        <f t="shared" si="793"/>
        <v>0</v>
      </c>
      <c r="D8505" s="14">
        <f t="shared" si="794"/>
        <v>0</v>
      </c>
      <c r="E8505" s="19" t="str">
        <f t="shared" si="796"/>
        <v>524400 - Salgsarbejde i kundekontaktcentre</v>
      </c>
      <c r="F8505" s="19" t="str">
        <f t="shared" si="797"/>
        <v>Alle uanset erf.</v>
      </c>
      <c r="G8505" s="40" t="s">
        <v>516</v>
      </c>
      <c r="H8505" s="41" t="s">
        <v>198</v>
      </c>
      <c r="I8505" s="42" t="s">
        <v>20</v>
      </c>
      <c r="J8505" s="43" t="s">
        <v>10</v>
      </c>
      <c r="K8505" s="44">
        <v>333</v>
      </c>
      <c r="L8505" s="45">
        <v>30760.974858337715</v>
      </c>
      <c r="M8505" s="46">
        <v>32647.571199109192</v>
      </c>
      <c r="N8505" s="45"/>
      <c r="O8505" s="46"/>
    </row>
    <row r="8506" spans="1:15" x14ac:dyDescent="0.2">
      <c r="A8506" s="11" t="str">
        <f t="shared" si="792"/>
        <v>5244003 - Region SyddanmarkUnder 1 år</v>
      </c>
      <c r="B8506" s="12" t="str">
        <f t="shared" si="795"/>
        <v>524400</v>
      </c>
      <c r="C8506" s="14">
        <f t="shared" si="793"/>
        <v>0</v>
      </c>
      <c r="D8506" s="14">
        <f t="shared" si="794"/>
        <v>0</v>
      </c>
      <c r="E8506" s="19" t="str">
        <f t="shared" si="796"/>
        <v>524400 - Salgsarbejde i kundekontaktcentre</v>
      </c>
      <c r="F8506" s="19" t="str">
        <f t="shared" si="797"/>
        <v>Under 1 år</v>
      </c>
      <c r="G8506" s="40" t="s">
        <v>516</v>
      </c>
      <c r="H8506" s="41" t="s">
        <v>198</v>
      </c>
      <c r="I8506" s="42" t="s">
        <v>544</v>
      </c>
      <c r="J8506" s="43" t="s">
        <v>13</v>
      </c>
      <c r="K8506" s="44">
        <v>25</v>
      </c>
      <c r="L8506" s="45">
        <v>22870.84591878525</v>
      </c>
      <c r="M8506" s="46">
        <v>24217.89209277476</v>
      </c>
      <c r="N8506" s="45"/>
      <c r="O8506" s="46"/>
    </row>
    <row r="8507" spans="1:15" x14ac:dyDescent="0.2">
      <c r="A8507" s="11" t="str">
        <f t="shared" si="792"/>
        <v>5244003 - Region Syddanmark1 år</v>
      </c>
      <c r="B8507" s="12" t="str">
        <f t="shared" si="795"/>
        <v>524400</v>
      </c>
      <c r="C8507" s="14">
        <f t="shared" si="793"/>
        <v>0</v>
      </c>
      <c r="D8507" s="14">
        <f t="shared" si="794"/>
        <v>0</v>
      </c>
      <c r="E8507" s="19" t="str">
        <f t="shared" si="796"/>
        <v>524400 - Salgsarbejde i kundekontaktcentre</v>
      </c>
      <c r="F8507" s="19" t="str">
        <f t="shared" si="797"/>
        <v>1 år</v>
      </c>
      <c r="G8507" s="40" t="s">
        <v>516</v>
      </c>
      <c r="H8507" s="41" t="s">
        <v>198</v>
      </c>
      <c r="I8507" s="42" t="s">
        <v>544</v>
      </c>
      <c r="J8507" s="43" t="s">
        <v>22</v>
      </c>
      <c r="K8507" s="44">
        <v>31</v>
      </c>
      <c r="L8507" s="45">
        <v>25638.597356962062</v>
      </c>
      <c r="M8507" s="46">
        <v>27182.011315582527</v>
      </c>
      <c r="N8507" s="45"/>
      <c r="O8507" s="46"/>
    </row>
    <row r="8508" spans="1:15" x14ac:dyDescent="0.2">
      <c r="A8508" s="11" t="str">
        <f t="shared" si="792"/>
        <v>5244003 - Region Syddanmark2 år</v>
      </c>
      <c r="B8508" s="12" t="str">
        <f t="shared" si="795"/>
        <v>524400</v>
      </c>
      <c r="C8508" s="14">
        <f t="shared" si="793"/>
        <v>0</v>
      </c>
      <c r="D8508" s="14">
        <f t="shared" si="794"/>
        <v>0</v>
      </c>
      <c r="E8508" s="19" t="str">
        <f t="shared" si="796"/>
        <v>524400 - Salgsarbejde i kundekontaktcentre</v>
      </c>
      <c r="F8508" s="19" t="str">
        <f t="shared" si="797"/>
        <v>2 år</v>
      </c>
      <c r="G8508" s="40" t="s">
        <v>516</v>
      </c>
      <c r="H8508" s="41" t="s">
        <v>198</v>
      </c>
      <c r="I8508" s="42" t="s">
        <v>544</v>
      </c>
      <c r="J8508" s="43" t="s">
        <v>23</v>
      </c>
      <c r="K8508" s="44">
        <v>27</v>
      </c>
      <c r="L8508" s="45">
        <v>24503.704379282433</v>
      </c>
      <c r="M8508" s="46">
        <v>25946.922585985107</v>
      </c>
      <c r="N8508" s="45"/>
      <c r="O8508" s="46"/>
    </row>
    <row r="8509" spans="1:15" x14ac:dyDescent="0.2">
      <c r="A8509" s="11" t="str">
        <f t="shared" si="792"/>
        <v>5244003 - Region Syddanmark3 år</v>
      </c>
      <c r="B8509" s="12" t="str">
        <f t="shared" si="795"/>
        <v>524400</v>
      </c>
      <c r="C8509" s="14">
        <f t="shared" si="793"/>
        <v>0</v>
      </c>
      <c r="D8509" s="14">
        <f t="shared" si="794"/>
        <v>0</v>
      </c>
      <c r="E8509" s="19" t="str">
        <f t="shared" si="796"/>
        <v>524400 - Salgsarbejde i kundekontaktcentre</v>
      </c>
      <c r="F8509" s="19" t="str">
        <f t="shared" si="797"/>
        <v>3 år</v>
      </c>
      <c r="G8509" s="40" t="s">
        <v>516</v>
      </c>
      <c r="H8509" s="41" t="s">
        <v>198</v>
      </c>
      <c r="I8509" s="42" t="s">
        <v>544</v>
      </c>
      <c r="J8509" s="43" t="s">
        <v>14</v>
      </c>
      <c r="K8509" s="44">
        <v>20</v>
      </c>
      <c r="L8509" s="45">
        <v>24104.39987118054</v>
      </c>
      <c r="M8509" s="46">
        <v>25524.099856834222</v>
      </c>
      <c r="N8509" s="45"/>
      <c r="O8509" s="46"/>
    </row>
    <row r="8510" spans="1:15" x14ac:dyDescent="0.2">
      <c r="A8510" s="11" t="str">
        <f t="shared" si="792"/>
        <v>5244003 - Region Syddanmark4 år</v>
      </c>
      <c r="B8510" s="12" t="str">
        <f t="shared" si="795"/>
        <v>524400</v>
      </c>
      <c r="C8510" s="14">
        <f t="shared" si="793"/>
        <v>0</v>
      </c>
      <c r="D8510" s="14">
        <f t="shared" si="794"/>
        <v>0</v>
      </c>
      <c r="E8510" s="19" t="str">
        <f t="shared" si="796"/>
        <v>524400 - Salgsarbejde i kundekontaktcentre</v>
      </c>
      <c r="F8510" s="19" t="str">
        <f t="shared" si="797"/>
        <v>4 år</v>
      </c>
      <c r="G8510" s="40" t="s">
        <v>516</v>
      </c>
      <c r="H8510" s="41" t="s">
        <v>198</v>
      </c>
      <c r="I8510" s="42" t="s">
        <v>544</v>
      </c>
      <c r="J8510" s="43" t="s">
        <v>24</v>
      </c>
      <c r="K8510" s="44">
        <v>16</v>
      </c>
      <c r="L8510" s="45">
        <v>29564.600939162927</v>
      </c>
      <c r="M8510" s="46">
        <v>31377.822665881893</v>
      </c>
      <c r="N8510" s="45"/>
      <c r="O8510" s="46"/>
    </row>
    <row r="8511" spans="1:15" x14ac:dyDescent="0.2">
      <c r="A8511" s="11" t="str">
        <f t="shared" si="792"/>
        <v>5244003 - Region Syddanmark5-9 år</v>
      </c>
      <c r="B8511" s="12" t="str">
        <f t="shared" si="795"/>
        <v>524400</v>
      </c>
      <c r="C8511" s="14">
        <f t="shared" si="793"/>
        <v>0</v>
      </c>
      <c r="D8511" s="14">
        <f t="shared" si="794"/>
        <v>0</v>
      </c>
      <c r="E8511" s="19" t="str">
        <f t="shared" si="796"/>
        <v>524400 - Salgsarbejde i kundekontaktcentre</v>
      </c>
      <c r="F8511" s="19" t="str">
        <f t="shared" si="797"/>
        <v>5-9 år</v>
      </c>
      <c r="G8511" s="40" t="s">
        <v>516</v>
      </c>
      <c r="H8511" s="41" t="s">
        <v>198</v>
      </c>
      <c r="I8511" s="42" t="s">
        <v>544</v>
      </c>
      <c r="J8511" s="43" t="s">
        <v>15</v>
      </c>
      <c r="K8511" s="44">
        <v>67</v>
      </c>
      <c r="L8511" s="45">
        <v>31711.144301561264</v>
      </c>
      <c r="M8511" s="46">
        <v>33693.859276978801</v>
      </c>
      <c r="N8511" s="45"/>
      <c r="O8511" s="46"/>
    </row>
    <row r="8512" spans="1:15" x14ac:dyDescent="0.2">
      <c r="A8512" s="11" t="str">
        <f t="shared" si="792"/>
        <v>5244003 - Region Syddanmark0-4 år</v>
      </c>
      <c r="B8512" s="12" t="str">
        <f t="shared" si="795"/>
        <v>524400</v>
      </c>
      <c r="C8512" s="14">
        <f t="shared" si="793"/>
        <v>0</v>
      </c>
      <c r="D8512" s="14">
        <f t="shared" si="794"/>
        <v>0</v>
      </c>
      <c r="E8512" s="19" t="str">
        <f t="shared" si="796"/>
        <v>524400 - Salgsarbejde i kundekontaktcentre</v>
      </c>
      <c r="F8512" s="19" t="str">
        <f t="shared" si="797"/>
        <v>0-4 år</v>
      </c>
      <c r="G8512" s="40" t="s">
        <v>516</v>
      </c>
      <c r="H8512" s="41" t="s">
        <v>198</v>
      </c>
      <c r="I8512" s="42" t="s">
        <v>544</v>
      </c>
      <c r="J8512" s="43" t="s">
        <v>16</v>
      </c>
      <c r="K8512" s="44">
        <v>119</v>
      </c>
      <c r="L8512" s="45">
        <v>25399.476691840438</v>
      </c>
      <c r="M8512" s="46">
        <v>26939.042931882566</v>
      </c>
      <c r="N8512" s="45"/>
      <c r="O8512" s="46"/>
    </row>
    <row r="8513" spans="1:15" x14ac:dyDescent="0.2">
      <c r="A8513" s="11" t="str">
        <f t="shared" si="792"/>
        <v>5244003 - Region Syddanmark10-14 år</v>
      </c>
      <c r="B8513" s="12" t="str">
        <f t="shared" si="795"/>
        <v>524400</v>
      </c>
      <c r="C8513" s="14">
        <f t="shared" si="793"/>
        <v>0</v>
      </c>
      <c r="D8513" s="14">
        <f t="shared" si="794"/>
        <v>0</v>
      </c>
      <c r="E8513" s="19" t="str">
        <f t="shared" si="796"/>
        <v>524400 - Salgsarbejde i kundekontaktcentre</v>
      </c>
      <c r="F8513" s="19" t="str">
        <f t="shared" si="797"/>
        <v>10-14 år</v>
      </c>
      <c r="G8513" s="40" t="s">
        <v>516</v>
      </c>
      <c r="H8513" s="41" t="s">
        <v>198</v>
      </c>
      <c r="I8513" s="42" t="s">
        <v>544</v>
      </c>
      <c r="J8513" s="43" t="s">
        <v>17</v>
      </c>
      <c r="K8513" s="44">
        <v>60</v>
      </c>
      <c r="L8513" s="45">
        <v>35411.084653396072</v>
      </c>
      <c r="M8513" s="46">
        <v>37625.135561505682</v>
      </c>
      <c r="N8513" s="45"/>
      <c r="O8513" s="46"/>
    </row>
    <row r="8514" spans="1:15" x14ac:dyDescent="0.2">
      <c r="A8514" s="11" t="str">
        <f t="shared" ref="A8514:A8577" si="798">B8514&amp;I8514&amp;F8514</f>
        <v>5244003 - Region Syddanmark15-20 år</v>
      </c>
      <c r="B8514" s="12" t="str">
        <f t="shared" si="795"/>
        <v>524400</v>
      </c>
      <c r="C8514" s="14">
        <f t="shared" ref="C8514:C8577" si="799">N8514*1.2</f>
        <v>0</v>
      </c>
      <c r="D8514" s="14">
        <f t="shared" ref="D8514:D8577" si="800">O8514*1.2</f>
        <v>0</v>
      </c>
      <c r="E8514" s="19" t="str">
        <f t="shared" si="796"/>
        <v>524400 - Salgsarbejde i kundekontaktcentre</v>
      </c>
      <c r="F8514" s="19" t="str">
        <f t="shared" si="797"/>
        <v>15-20 år</v>
      </c>
      <c r="G8514" s="40" t="s">
        <v>516</v>
      </c>
      <c r="H8514" s="41" t="s">
        <v>198</v>
      </c>
      <c r="I8514" s="42" t="s">
        <v>544</v>
      </c>
      <c r="J8514" s="43" t="s">
        <v>18</v>
      </c>
      <c r="K8514" s="44">
        <v>56</v>
      </c>
      <c r="L8514" s="45">
        <v>33079.507125228563</v>
      </c>
      <c r="M8514" s="46">
        <v>35108.300990975142</v>
      </c>
      <c r="N8514" s="45"/>
      <c r="O8514" s="46"/>
    </row>
    <row r="8515" spans="1:15" x14ac:dyDescent="0.2">
      <c r="A8515" s="11" t="str">
        <f t="shared" si="798"/>
        <v>5244003 - Region Syddanmark20-24 år</v>
      </c>
      <c r="B8515" s="12" t="str">
        <f t="shared" ref="B8515:B8578" si="801">LEFT(E8515,6)</f>
        <v>524400</v>
      </c>
      <c r="C8515" s="14">
        <f t="shared" si="799"/>
        <v>0</v>
      </c>
      <c r="D8515" s="14">
        <f t="shared" si="800"/>
        <v>0</v>
      </c>
      <c r="E8515" s="19" t="str">
        <f t="shared" ref="E8515:E8578" si="802">TRIM(H8515)</f>
        <v>524400 - Salgsarbejde i kundekontaktcentre</v>
      </c>
      <c r="F8515" s="19" t="str">
        <f t="shared" ref="F8515:F8578" si="803">MID(J8515,6,30)</f>
        <v>20-24 år</v>
      </c>
      <c r="G8515" s="40" t="s">
        <v>516</v>
      </c>
      <c r="H8515" s="41" t="s">
        <v>198</v>
      </c>
      <c r="I8515" s="42" t="s">
        <v>544</v>
      </c>
      <c r="J8515" s="43" t="s">
        <v>19</v>
      </c>
      <c r="K8515" s="44">
        <v>57</v>
      </c>
      <c r="L8515" s="45">
        <v>37149.946367007949</v>
      </c>
      <c r="M8515" s="46">
        <v>39293.018730199474</v>
      </c>
      <c r="N8515" s="45"/>
      <c r="O8515" s="46"/>
    </row>
    <row r="8516" spans="1:15" x14ac:dyDescent="0.2">
      <c r="A8516" s="11" t="str">
        <f t="shared" si="798"/>
        <v>5244003 - Region Syddanmark25 år og derover</v>
      </c>
      <c r="B8516" s="12" t="str">
        <f t="shared" si="801"/>
        <v>524400</v>
      </c>
      <c r="C8516" s="14">
        <f t="shared" si="799"/>
        <v>0</v>
      </c>
      <c r="D8516" s="14">
        <f t="shared" si="800"/>
        <v>0</v>
      </c>
      <c r="E8516" s="19" t="str">
        <f t="shared" si="802"/>
        <v>524400 - Salgsarbejde i kundekontaktcentre</v>
      </c>
      <c r="F8516" s="19" t="str">
        <f t="shared" si="803"/>
        <v>25 år og derover</v>
      </c>
      <c r="G8516" s="40" t="s">
        <v>516</v>
      </c>
      <c r="H8516" s="41" t="s">
        <v>198</v>
      </c>
      <c r="I8516" s="42" t="s">
        <v>544</v>
      </c>
      <c r="J8516" s="43" t="s">
        <v>9</v>
      </c>
      <c r="K8516" s="44">
        <v>212</v>
      </c>
      <c r="L8516" s="45">
        <v>34783.61957741643</v>
      </c>
      <c r="M8516" s="46">
        <v>36958.438712908006</v>
      </c>
      <c r="N8516" s="45"/>
      <c r="O8516" s="46"/>
    </row>
    <row r="8517" spans="1:15" x14ac:dyDescent="0.2">
      <c r="A8517" s="11" t="str">
        <f t="shared" si="798"/>
        <v>5244003 - Region SyddanmarkAlle uanset erf.</v>
      </c>
      <c r="B8517" s="12" t="str">
        <f t="shared" si="801"/>
        <v>524400</v>
      </c>
      <c r="C8517" s="14">
        <f t="shared" si="799"/>
        <v>0</v>
      </c>
      <c r="D8517" s="14">
        <f t="shared" si="800"/>
        <v>0</v>
      </c>
      <c r="E8517" s="19" t="str">
        <f t="shared" si="802"/>
        <v>524400 - Salgsarbejde i kundekontaktcentre</v>
      </c>
      <c r="F8517" s="19" t="str">
        <f t="shared" si="803"/>
        <v>Alle uanset erf.</v>
      </c>
      <c r="G8517" s="40" t="s">
        <v>516</v>
      </c>
      <c r="H8517" s="41" t="s">
        <v>198</v>
      </c>
      <c r="I8517" s="42" t="s">
        <v>544</v>
      </c>
      <c r="J8517" s="43" t="s">
        <v>10</v>
      </c>
      <c r="K8517" s="44">
        <v>571</v>
      </c>
      <c r="L8517" s="45">
        <v>33079.507125228563</v>
      </c>
      <c r="M8517" s="46">
        <v>35056.162234972064</v>
      </c>
      <c r="N8517" s="45"/>
      <c r="O8517" s="46"/>
    </row>
    <row r="8518" spans="1:15" x14ac:dyDescent="0.2">
      <c r="A8518" s="11" t="str">
        <f t="shared" si="798"/>
        <v>5244004 - Region MidtjyllandUnder 1 år</v>
      </c>
      <c r="B8518" s="12" t="str">
        <f t="shared" si="801"/>
        <v>524400</v>
      </c>
      <c r="C8518" s="14">
        <f t="shared" si="799"/>
        <v>0</v>
      </c>
      <c r="D8518" s="14">
        <f t="shared" si="800"/>
        <v>0</v>
      </c>
      <c r="E8518" s="19" t="str">
        <f t="shared" si="802"/>
        <v>524400 - Salgsarbejde i kundekontaktcentre</v>
      </c>
      <c r="F8518" s="19" t="str">
        <f t="shared" si="803"/>
        <v>Under 1 år</v>
      </c>
      <c r="G8518" s="40" t="s">
        <v>516</v>
      </c>
      <c r="H8518" s="41" t="s">
        <v>198</v>
      </c>
      <c r="I8518" s="42" t="s">
        <v>517</v>
      </c>
      <c r="J8518" s="43" t="s">
        <v>13</v>
      </c>
      <c r="K8518" s="44">
        <v>56</v>
      </c>
      <c r="L8518" s="45">
        <v>25865.922069085245</v>
      </c>
      <c r="M8518" s="46">
        <v>27427.099693303764</v>
      </c>
      <c r="N8518" s="45"/>
      <c r="O8518" s="46"/>
    </row>
    <row r="8519" spans="1:15" x14ac:dyDescent="0.2">
      <c r="A8519" s="11" t="str">
        <f t="shared" si="798"/>
        <v>5244004 - Region Midtjylland1 år</v>
      </c>
      <c r="B8519" s="12" t="str">
        <f t="shared" si="801"/>
        <v>524400</v>
      </c>
      <c r="C8519" s="14">
        <f t="shared" si="799"/>
        <v>0</v>
      </c>
      <c r="D8519" s="14">
        <f t="shared" si="800"/>
        <v>0</v>
      </c>
      <c r="E8519" s="19" t="str">
        <f t="shared" si="802"/>
        <v>524400 - Salgsarbejde i kundekontaktcentre</v>
      </c>
      <c r="F8519" s="19" t="str">
        <f t="shared" si="803"/>
        <v>1 år</v>
      </c>
      <c r="G8519" s="40" t="s">
        <v>516</v>
      </c>
      <c r="H8519" s="41" t="s">
        <v>198</v>
      </c>
      <c r="I8519" s="42" t="s">
        <v>517</v>
      </c>
      <c r="J8519" s="43" t="s">
        <v>22</v>
      </c>
      <c r="K8519" s="44">
        <v>40</v>
      </c>
      <c r="L8519" s="45">
        <v>25767.04175218106</v>
      </c>
      <c r="M8519" s="46">
        <v>27322.652938529893</v>
      </c>
      <c r="N8519" s="45"/>
      <c r="O8519" s="46"/>
    </row>
    <row r="8520" spans="1:15" x14ac:dyDescent="0.2">
      <c r="A8520" s="11" t="str">
        <f t="shared" si="798"/>
        <v>5244004 - Region Midtjylland2 år</v>
      </c>
      <c r="B8520" s="12" t="str">
        <f t="shared" si="801"/>
        <v>524400</v>
      </c>
      <c r="C8520" s="14">
        <f t="shared" si="799"/>
        <v>0</v>
      </c>
      <c r="D8520" s="14">
        <f t="shared" si="800"/>
        <v>0</v>
      </c>
      <c r="E8520" s="19" t="str">
        <f t="shared" si="802"/>
        <v>524400 - Salgsarbejde i kundekontaktcentre</v>
      </c>
      <c r="F8520" s="19" t="str">
        <f t="shared" si="803"/>
        <v>2 år</v>
      </c>
      <c r="G8520" s="40" t="s">
        <v>516</v>
      </c>
      <c r="H8520" s="41" t="s">
        <v>198</v>
      </c>
      <c r="I8520" s="42" t="s">
        <v>517</v>
      </c>
      <c r="J8520" s="43" t="s">
        <v>23</v>
      </c>
      <c r="K8520" s="44">
        <v>37</v>
      </c>
      <c r="L8520" s="45">
        <v>27066.022646340563</v>
      </c>
      <c r="M8520" s="46">
        <v>28679.207289976875</v>
      </c>
      <c r="N8520" s="45"/>
      <c r="O8520" s="46"/>
    </row>
    <row r="8521" spans="1:15" x14ac:dyDescent="0.2">
      <c r="A8521" s="11" t="str">
        <f t="shared" si="798"/>
        <v>5244004 - Region Midtjylland3 år</v>
      </c>
      <c r="B8521" s="12" t="str">
        <f t="shared" si="801"/>
        <v>524400</v>
      </c>
      <c r="C8521" s="14">
        <f t="shared" si="799"/>
        <v>0</v>
      </c>
      <c r="D8521" s="14">
        <f t="shared" si="800"/>
        <v>0</v>
      </c>
      <c r="E8521" s="19" t="str">
        <f t="shared" si="802"/>
        <v>524400 - Salgsarbejde i kundekontaktcentre</v>
      </c>
      <c r="F8521" s="19" t="str">
        <f t="shared" si="803"/>
        <v>3 år</v>
      </c>
      <c r="G8521" s="40" t="s">
        <v>516</v>
      </c>
      <c r="H8521" s="41" t="s">
        <v>198</v>
      </c>
      <c r="I8521" s="42" t="s">
        <v>517</v>
      </c>
      <c r="J8521" s="43" t="s">
        <v>14</v>
      </c>
      <c r="K8521" s="44">
        <v>43</v>
      </c>
      <c r="L8521" s="45">
        <v>27124.889804200411</v>
      </c>
      <c r="M8521" s="46">
        <v>28820.852734768348</v>
      </c>
      <c r="N8521" s="45"/>
      <c r="O8521" s="46"/>
    </row>
    <row r="8522" spans="1:15" x14ac:dyDescent="0.2">
      <c r="A8522" s="11" t="str">
        <f t="shared" si="798"/>
        <v>5244004 - Region Midtjylland4 år</v>
      </c>
      <c r="B8522" s="12" t="str">
        <f t="shared" si="801"/>
        <v>524400</v>
      </c>
      <c r="C8522" s="14">
        <f t="shared" si="799"/>
        <v>0</v>
      </c>
      <c r="D8522" s="14">
        <f t="shared" si="800"/>
        <v>0</v>
      </c>
      <c r="E8522" s="19" t="str">
        <f t="shared" si="802"/>
        <v>524400 - Salgsarbejde i kundekontaktcentre</v>
      </c>
      <c r="F8522" s="19" t="str">
        <f t="shared" si="803"/>
        <v>4 år</v>
      </c>
      <c r="G8522" s="40" t="s">
        <v>516</v>
      </c>
      <c r="H8522" s="41" t="s">
        <v>198</v>
      </c>
      <c r="I8522" s="42" t="s">
        <v>517</v>
      </c>
      <c r="J8522" s="43" t="s">
        <v>24</v>
      </c>
      <c r="K8522" s="44">
        <v>34</v>
      </c>
      <c r="L8522" s="45">
        <v>28121.62073738897</v>
      </c>
      <c r="M8522" s="46">
        <v>29846.343280287871</v>
      </c>
      <c r="N8522" s="45"/>
      <c r="O8522" s="46"/>
    </row>
    <row r="8523" spans="1:15" x14ac:dyDescent="0.2">
      <c r="A8523" s="11" t="str">
        <f t="shared" si="798"/>
        <v>5244004 - Region Midtjylland5-9 år</v>
      </c>
      <c r="B8523" s="12" t="str">
        <f t="shared" si="801"/>
        <v>524400</v>
      </c>
      <c r="C8523" s="14">
        <f t="shared" si="799"/>
        <v>0</v>
      </c>
      <c r="D8523" s="14">
        <f t="shared" si="800"/>
        <v>0</v>
      </c>
      <c r="E8523" s="19" t="str">
        <f t="shared" si="802"/>
        <v>524400 - Salgsarbejde i kundekontaktcentre</v>
      </c>
      <c r="F8523" s="19" t="str">
        <f t="shared" si="803"/>
        <v>5-9 år</v>
      </c>
      <c r="G8523" s="40" t="s">
        <v>516</v>
      </c>
      <c r="H8523" s="41" t="s">
        <v>198</v>
      </c>
      <c r="I8523" s="42" t="s">
        <v>517</v>
      </c>
      <c r="J8523" s="43" t="s">
        <v>15</v>
      </c>
      <c r="K8523" s="44">
        <v>113</v>
      </c>
      <c r="L8523" s="45">
        <v>30165.103671321489</v>
      </c>
      <c r="M8523" s="46">
        <v>32051.153642126454</v>
      </c>
      <c r="N8523" s="45"/>
      <c r="O8523" s="46"/>
    </row>
    <row r="8524" spans="1:15" x14ac:dyDescent="0.2">
      <c r="A8524" s="11" t="str">
        <f t="shared" si="798"/>
        <v>5244004 - Region Midtjylland0-4 år</v>
      </c>
      <c r="B8524" s="12" t="str">
        <f t="shared" si="801"/>
        <v>524400</v>
      </c>
      <c r="C8524" s="14">
        <f t="shared" si="799"/>
        <v>0</v>
      </c>
      <c r="D8524" s="14">
        <f t="shared" si="800"/>
        <v>0</v>
      </c>
      <c r="E8524" s="19" t="str">
        <f t="shared" si="802"/>
        <v>524400 - Salgsarbejde i kundekontaktcentre</v>
      </c>
      <c r="F8524" s="19" t="str">
        <f t="shared" si="803"/>
        <v>0-4 år</v>
      </c>
      <c r="G8524" s="40" t="s">
        <v>516</v>
      </c>
      <c r="H8524" s="41" t="s">
        <v>198</v>
      </c>
      <c r="I8524" s="42" t="s">
        <v>517</v>
      </c>
      <c r="J8524" s="43" t="s">
        <v>16</v>
      </c>
      <c r="K8524" s="44">
        <v>210</v>
      </c>
      <c r="L8524" s="45">
        <v>26778.044828637965</v>
      </c>
      <c r="M8524" s="46">
        <v>28452.321543134472</v>
      </c>
      <c r="N8524" s="45"/>
      <c r="O8524" s="46"/>
    </row>
    <row r="8525" spans="1:15" x14ac:dyDescent="0.2">
      <c r="A8525" s="11" t="str">
        <f t="shared" si="798"/>
        <v>5244004 - Region Midtjylland10-14 år</v>
      </c>
      <c r="B8525" s="12" t="str">
        <f t="shared" si="801"/>
        <v>524400</v>
      </c>
      <c r="C8525" s="14">
        <f t="shared" si="799"/>
        <v>0</v>
      </c>
      <c r="D8525" s="14">
        <f t="shared" si="800"/>
        <v>0</v>
      </c>
      <c r="E8525" s="19" t="str">
        <f t="shared" si="802"/>
        <v>524400 - Salgsarbejde i kundekontaktcentre</v>
      </c>
      <c r="F8525" s="19" t="str">
        <f t="shared" si="803"/>
        <v>10-14 år</v>
      </c>
      <c r="G8525" s="40" t="s">
        <v>516</v>
      </c>
      <c r="H8525" s="41" t="s">
        <v>198</v>
      </c>
      <c r="I8525" s="42" t="s">
        <v>517</v>
      </c>
      <c r="J8525" s="43" t="s">
        <v>17</v>
      </c>
      <c r="K8525" s="44">
        <v>89</v>
      </c>
      <c r="L8525" s="45">
        <v>34048.493983616958</v>
      </c>
      <c r="M8525" s="46">
        <v>36136.716624612367</v>
      </c>
      <c r="N8525" s="45"/>
      <c r="O8525" s="46"/>
    </row>
    <row r="8526" spans="1:15" x14ac:dyDescent="0.2">
      <c r="A8526" s="11" t="str">
        <f t="shared" si="798"/>
        <v>5244004 - Region Midtjylland15-20 år</v>
      </c>
      <c r="B8526" s="12" t="str">
        <f t="shared" si="801"/>
        <v>524400</v>
      </c>
      <c r="C8526" s="14">
        <f t="shared" si="799"/>
        <v>0</v>
      </c>
      <c r="D8526" s="14">
        <f t="shared" si="800"/>
        <v>0</v>
      </c>
      <c r="E8526" s="19" t="str">
        <f t="shared" si="802"/>
        <v>524400 - Salgsarbejde i kundekontaktcentre</v>
      </c>
      <c r="F8526" s="19" t="str">
        <f t="shared" si="803"/>
        <v>15-20 år</v>
      </c>
      <c r="G8526" s="40" t="s">
        <v>516</v>
      </c>
      <c r="H8526" s="41" t="s">
        <v>198</v>
      </c>
      <c r="I8526" s="42" t="s">
        <v>517</v>
      </c>
      <c r="J8526" s="43" t="s">
        <v>18</v>
      </c>
      <c r="K8526" s="44">
        <v>70</v>
      </c>
      <c r="L8526" s="45">
        <v>35585.396585838374</v>
      </c>
      <c r="M8526" s="46">
        <v>37767.87875010397</v>
      </c>
      <c r="N8526" s="45"/>
      <c r="O8526" s="46"/>
    </row>
    <row r="8527" spans="1:15" x14ac:dyDescent="0.2">
      <c r="A8527" s="11" t="str">
        <f t="shared" si="798"/>
        <v>5244004 - Region Midtjylland20-24 år</v>
      </c>
      <c r="B8527" s="12" t="str">
        <f t="shared" si="801"/>
        <v>524400</v>
      </c>
      <c r="C8527" s="14">
        <f t="shared" si="799"/>
        <v>0</v>
      </c>
      <c r="D8527" s="14">
        <f t="shared" si="800"/>
        <v>0</v>
      </c>
      <c r="E8527" s="19" t="str">
        <f t="shared" si="802"/>
        <v>524400 - Salgsarbejde i kundekontaktcentre</v>
      </c>
      <c r="F8527" s="19" t="str">
        <f t="shared" si="803"/>
        <v>20-24 år</v>
      </c>
      <c r="G8527" s="40" t="s">
        <v>516</v>
      </c>
      <c r="H8527" s="41" t="s">
        <v>198</v>
      </c>
      <c r="I8527" s="42" t="s">
        <v>517</v>
      </c>
      <c r="J8527" s="43" t="s">
        <v>19</v>
      </c>
      <c r="K8527" s="44">
        <v>81</v>
      </c>
      <c r="L8527" s="45">
        <v>33900.409175981222</v>
      </c>
      <c r="M8527" s="46">
        <v>35979.549651749556</v>
      </c>
      <c r="N8527" s="45"/>
      <c r="O8527" s="46"/>
    </row>
    <row r="8528" spans="1:15" x14ac:dyDescent="0.2">
      <c r="A8528" s="11" t="str">
        <f t="shared" si="798"/>
        <v>5244004 - Region Midtjylland25 år og derover</v>
      </c>
      <c r="B8528" s="12" t="str">
        <f t="shared" si="801"/>
        <v>524400</v>
      </c>
      <c r="C8528" s="14">
        <f t="shared" si="799"/>
        <v>0</v>
      </c>
      <c r="D8528" s="14">
        <f t="shared" si="800"/>
        <v>0</v>
      </c>
      <c r="E8528" s="19" t="str">
        <f t="shared" si="802"/>
        <v>524400 - Salgsarbejde i kundekontaktcentre</v>
      </c>
      <c r="F8528" s="19" t="str">
        <f t="shared" si="803"/>
        <v>25 år og derover</v>
      </c>
      <c r="G8528" s="40" t="s">
        <v>516</v>
      </c>
      <c r="H8528" s="41" t="s">
        <v>198</v>
      </c>
      <c r="I8528" s="42" t="s">
        <v>517</v>
      </c>
      <c r="J8528" s="43" t="s">
        <v>9</v>
      </c>
      <c r="K8528" s="44">
        <v>250</v>
      </c>
      <c r="L8528" s="45">
        <v>34778.026511344418</v>
      </c>
      <c r="M8528" s="46">
        <v>36848.937899027529</v>
      </c>
      <c r="N8528" s="45"/>
      <c r="O8528" s="46"/>
    </row>
    <row r="8529" spans="1:15" x14ac:dyDescent="0.2">
      <c r="A8529" s="11" t="str">
        <f t="shared" si="798"/>
        <v>5244004 - Region MidtjyllandAlle uanset erf.</v>
      </c>
      <c r="B8529" s="12" t="str">
        <f t="shared" si="801"/>
        <v>524400</v>
      </c>
      <c r="C8529" s="14">
        <f t="shared" si="799"/>
        <v>0</v>
      </c>
      <c r="D8529" s="14">
        <f t="shared" si="800"/>
        <v>0</v>
      </c>
      <c r="E8529" s="19" t="str">
        <f t="shared" si="802"/>
        <v>524400 - Salgsarbejde i kundekontaktcentre</v>
      </c>
      <c r="F8529" s="19" t="str">
        <f t="shared" si="803"/>
        <v>Alle uanset erf.</v>
      </c>
      <c r="G8529" s="40" t="s">
        <v>516</v>
      </c>
      <c r="H8529" s="41" t="s">
        <v>198</v>
      </c>
      <c r="I8529" s="42" t="s">
        <v>517</v>
      </c>
      <c r="J8529" s="43" t="s">
        <v>10</v>
      </c>
      <c r="K8529" s="44">
        <v>813</v>
      </c>
      <c r="L8529" s="45">
        <v>32297.725585530086</v>
      </c>
      <c r="M8529" s="46">
        <v>34217.354729338178</v>
      </c>
      <c r="N8529" s="45"/>
      <c r="O8529" s="46"/>
    </row>
    <row r="8530" spans="1:15" x14ac:dyDescent="0.2">
      <c r="A8530" s="11" t="str">
        <f t="shared" si="798"/>
        <v>5244005 - Region NordjyllandUnder 1 år</v>
      </c>
      <c r="B8530" s="12" t="str">
        <f t="shared" si="801"/>
        <v>524400</v>
      </c>
      <c r="C8530" s="14">
        <f t="shared" si="799"/>
        <v>0</v>
      </c>
      <c r="D8530" s="14">
        <f t="shared" si="800"/>
        <v>0</v>
      </c>
      <c r="E8530" s="19" t="str">
        <f t="shared" si="802"/>
        <v>524400 - Salgsarbejde i kundekontaktcentre</v>
      </c>
      <c r="F8530" s="19" t="str">
        <f t="shared" si="803"/>
        <v>Under 1 år</v>
      </c>
      <c r="G8530" s="40" t="s">
        <v>516</v>
      </c>
      <c r="H8530" s="41" t="s">
        <v>198</v>
      </c>
      <c r="I8530" s="42" t="s">
        <v>21</v>
      </c>
      <c r="J8530" s="43" t="s">
        <v>13</v>
      </c>
      <c r="K8530" s="44">
        <v>24</v>
      </c>
      <c r="L8530" s="45">
        <v>24348.221942666085</v>
      </c>
      <c r="M8530" s="46">
        <v>25845.976992650867</v>
      </c>
      <c r="N8530" s="45"/>
      <c r="O8530" s="46"/>
    </row>
    <row r="8531" spans="1:15" x14ac:dyDescent="0.2">
      <c r="A8531" s="11" t="str">
        <f t="shared" si="798"/>
        <v>5244005 - Region Nordjylland1 år</v>
      </c>
      <c r="B8531" s="12" t="str">
        <f t="shared" si="801"/>
        <v>524400</v>
      </c>
      <c r="C8531" s="14">
        <f t="shared" si="799"/>
        <v>0</v>
      </c>
      <c r="D8531" s="14">
        <f t="shared" si="800"/>
        <v>0</v>
      </c>
      <c r="E8531" s="19" t="str">
        <f t="shared" si="802"/>
        <v>524400 - Salgsarbejde i kundekontaktcentre</v>
      </c>
      <c r="F8531" s="19" t="str">
        <f t="shared" si="803"/>
        <v>1 år</v>
      </c>
      <c r="G8531" s="40" t="s">
        <v>516</v>
      </c>
      <c r="H8531" s="41" t="s">
        <v>198</v>
      </c>
      <c r="I8531" s="42" t="s">
        <v>21</v>
      </c>
      <c r="J8531" s="43" t="s">
        <v>22</v>
      </c>
      <c r="K8531" s="44">
        <v>11</v>
      </c>
      <c r="L8531" s="45">
        <v>23848.697283859823</v>
      </c>
      <c r="M8531" s="46">
        <v>25315.724604235409</v>
      </c>
      <c r="N8531" s="45"/>
      <c r="O8531" s="46"/>
    </row>
    <row r="8532" spans="1:15" x14ac:dyDescent="0.2">
      <c r="A8532" s="11" t="str">
        <f t="shared" si="798"/>
        <v>5244005 - Region Nordjylland2 år</v>
      </c>
      <c r="B8532" s="12" t="str">
        <f t="shared" si="801"/>
        <v>524400</v>
      </c>
      <c r="C8532" s="14">
        <f t="shared" si="799"/>
        <v>0</v>
      </c>
      <c r="D8532" s="14">
        <f t="shared" si="800"/>
        <v>0</v>
      </c>
      <c r="E8532" s="19" t="str">
        <f t="shared" si="802"/>
        <v>524400 - Salgsarbejde i kundekontaktcentre</v>
      </c>
      <c r="F8532" s="19" t="str">
        <f t="shared" si="803"/>
        <v>2 år</v>
      </c>
      <c r="G8532" s="40" t="s">
        <v>516</v>
      </c>
      <c r="H8532" s="41" t="s">
        <v>198</v>
      </c>
      <c r="I8532" s="42" t="s">
        <v>21</v>
      </c>
      <c r="J8532" s="43" t="s">
        <v>23</v>
      </c>
      <c r="K8532" s="44">
        <v>18</v>
      </c>
      <c r="L8532" s="45">
        <v>23679.89501916026</v>
      </c>
      <c r="M8532" s="46">
        <v>25136.538647248253</v>
      </c>
      <c r="N8532" s="45"/>
      <c r="O8532" s="46"/>
    </row>
    <row r="8533" spans="1:15" x14ac:dyDescent="0.2">
      <c r="A8533" s="11" t="str">
        <f t="shared" si="798"/>
        <v>5244005 - Region Nordjylland3 år</v>
      </c>
      <c r="B8533" s="12" t="str">
        <f t="shared" si="801"/>
        <v>524400</v>
      </c>
      <c r="C8533" s="14">
        <f t="shared" si="799"/>
        <v>0</v>
      </c>
      <c r="D8533" s="14">
        <f t="shared" si="800"/>
        <v>0</v>
      </c>
      <c r="E8533" s="19" t="str">
        <f t="shared" si="802"/>
        <v>524400 - Salgsarbejde i kundekontaktcentre</v>
      </c>
      <c r="F8533" s="19" t="str">
        <f t="shared" si="803"/>
        <v>3 år</v>
      </c>
      <c r="G8533" s="40" t="s">
        <v>516</v>
      </c>
      <c r="H8533" s="41" t="s">
        <v>198</v>
      </c>
      <c r="I8533" s="42" t="s">
        <v>21</v>
      </c>
      <c r="J8533" s="43" t="s">
        <v>14</v>
      </c>
      <c r="K8533" s="44">
        <v>21</v>
      </c>
      <c r="L8533" s="45">
        <v>25223.351475347525</v>
      </c>
      <c r="M8533" s="46">
        <v>26771.19800476715</v>
      </c>
      <c r="N8533" s="45"/>
      <c r="O8533" s="46"/>
    </row>
    <row r="8534" spans="1:15" x14ac:dyDescent="0.2">
      <c r="A8534" s="11" t="str">
        <f t="shared" si="798"/>
        <v>5244005 - Region Nordjylland4 år</v>
      </c>
      <c r="B8534" s="12" t="str">
        <f t="shared" si="801"/>
        <v>524400</v>
      </c>
      <c r="C8534" s="14">
        <f t="shared" si="799"/>
        <v>0</v>
      </c>
      <c r="D8534" s="14">
        <f t="shared" si="800"/>
        <v>0</v>
      </c>
      <c r="E8534" s="19" t="str">
        <f t="shared" si="802"/>
        <v>524400 - Salgsarbejde i kundekontaktcentre</v>
      </c>
      <c r="F8534" s="19" t="str">
        <f t="shared" si="803"/>
        <v>4 år</v>
      </c>
      <c r="G8534" s="40" t="s">
        <v>516</v>
      </c>
      <c r="H8534" s="41" t="s">
        <v>198</v>
      </c>
      <c r="I8534" s="42" t="s">
        <v>21</v>
      </c>
      <c r="J8534" s="43" t="s">
        <v>24</v>
      </c>
      <c r="K8534" s="44">
        <v>16</v>
      </c>
      <c r="L8534" s="45">
        <v>24192.762698813225</v>
      </c>
      <c r="M8534" s="46">
        <v>25680.954838286689</v>
      </c>
      <c r="N8534" s="45"/>
      <c r="O8534" s="46"/>
    </row>
    <row r="8535" spans="1:15" x14ac:dyDescent="0.2">
      <c r="A8535" s="11" t="str">
        <f t="shared" si="798"/>
        <v>5244005 - Region Nordjylland5-9 år</v>
      </c>
      <c r="B8535" s="12" t="str">
        <f t="shared" si="801"/>
        <v>524400</v>
      </c>
      <c r="C8535" s="14">
        <f t="shared" si="799"/>
        <v>0</v>
      </c>
      <c r="D8535" s="14">
        <f t="shared" si="800"/>
        <v>0</v>
      </c>
      <c r="E8535" s="19" t="str">
        <f t="shared" si="802"/>
        <v>524400 - Salgsarbejde i kundekontaktcentre</v>
      </c>
      <c r="F8535" s="19" t="str">
        <f t="shared" si="803"/>
        <v>5-9 år</v>
      </c>
      <c r="G8535" s="40" t="s">
        <v>516</v>
      </c>
      <c r="H8535" s="41" t="s">
        <v>198</v>
      </c>
      <c r="I8535" s="42" t="s">
        <v>21</v>
      </c>
      <c r="J8535" s="43" t="s">
        <v>15</v>
      </c>
      <c r="K8535" s="44">
        <v>78</v>
      </c>
      <c r="L8535" s="45">
        <v>26366.127068646343</v>
      </c>
      <c r="M8535" s="46">
        <v>27988.0114123407</v>
      </c>
      <c r="N8535" s="45"/>
      <c r="O8535" s="46"/>
    </row>
    <row r="8536" spans="1:15" x14ac:dyDescent="0.2">
      <c r="A8536" s="11" t="str">
        <f t="shared" si="798"/>
        <v>5244005 - Region Nordjylland0-4 år</v>
      </c>
      <c r="B8536" s="12" t="str">
        <f t="shared" si="801"/>
        <v>524400</v>
      </c>
      <c r="C8536" s="14">
        <f t="shared" si="799"/>
        <v>0</v>
      </c>
      <c r="D8536" s="14">
        <f t="shared" si="800"/>
        <v>0</v>
      </c>
      <c r="E8536" s="19" t="str">
        <f t="shared" si="802"/>
        <v>524400 - Salgsarbejde i kundekontaktcentre</v>
      </c>
      <c r="F8536" s="19" t="str">
        <f t="shared" si="803"/>
        <v>0-4 år</v>
      </c>
      <c r="G8536" s="40" t="s">
        <v>516</v>
      </c>
      <c r="H8536" s="41" t="s">
        <v>198</v>
      </c>
      <c r="I8536" s="42" t="s">
        <v>21</v>
      </c>
      <c r="J8536" s="43" t="s">
        <v>16</v>
      </c>
      <c r="K8536" s="44">
        <v>90</v>
      </c>
      <c r="L8536" s="45">
        <v>24348.221942666085</v>
      </c>
      <c r="M8536" s="46">
        <v>25845.976992650867</v>
      </c>
      <c r="N8536" s="45"/>
      <c r="O8536" s="46"/>
    </row>
    <row r="8537" spans="1:15" x14ac:dyDescent="0.2">
      <c r="A8537" s="11" t="str">
        <f t="shared" si="798"/>
        <v>5244005 - Region Nordjylland10-14 år</v>
      </c>
      <c r="B8537" s="12" t="str">
        <f t="shared" si="801"/>
        <v>524400</v>
      </c>
      <c r="C8537" s="14">
        <f t="shared" si="799"/>
        <v>0</v>
      </c>
      <c r="D8537" s="14">
        <f t="shared" si="800"/>
        <v>0</v>
      </c>
      <c r="E8537" s="19" t="str">
        <f t="shared" si="802"/>
        <v>524400 - Salgsarbejde i kundekontaktcentre</v>
      </c>
      <c r="F8537" s="19" t="str">
        <f t="shared" si="803"/>
        <v>10-14 år</v>
      </c>
      <c r="G8537" s="40" t="s">
        <v>516</v>
      </c>
      <c r="H8537" s="41" t="s">
        <v>198</v>
      </c>
      <c r="I8537" s="42" t="s">
        <v>21</v>
      </c>
      <c r="J8537" s="43" t="s">
        <v>17</v>
      </c>
      <c r="K8537" s="44">
        <v>53</v>
      </c>
      <c r="L8537" s="45">
        <v>28315.156570263753</v>
      </c>
      <c r="M8537" s="46">
        <v>30056.933396681929</v>
      </c>
      <c r="N8537" s="45"/>
      <c r="O8537" s="46"/>
    </row>
    <row r="8538" spans="1:15" x14ac:dyDescent="0.2">
      <c r="A8538" s="11" t="str">
        <f t="shared" si="798"/>
        <v>5244005 - Region Nordjylland15-20 år</v>
      </c>
      <c r="B8538" s="12" t="str">
        <f t="shared" si="801"/>
        <v>524400</v>
      </c>
      <c r="C8538" s="14">
        <f t="shared" si="799"/>
        <v>0</v>
      </c>
      <c r="D8538" s="14">
        <f t="shared" si="800"/>
        <v>0</v>
      </c>
      <c r="E8538" s="19" t="str">
        <f t="shared" si="802"/>
        <v>524400 - Salgsarbejde i kundekontaktcentre</v>
      </c>
      <c r="F8538" s="19" t="str">
        <f t="shared" si="803"/>
        <v>15-20 år</v>
      </c>
      <c r="G8538" s="40" t="s">
        <v>516</v>
      </c>
      <c r="H8538" s="41" t="s">
        <v>198</v>
      </c>
      <c r="I8538" s="42" t="s">
        <v>21</v>
      </c>
      <c r="J8538" s="43" t="s">
        <v>18</v>
      </c>
      <c r="K8538" s="44">
        <v>48</v>
      </c>
      <c r="L8538" s="45">
        <v>30711.377965824959</v>
      </c>
      <c r="M8538" s="46">
        <v>32589.3872001366</v>
      </c>
      <c r="N8538" s="45"/>
      <c r="O8538" s="46"/>
    </row>
    <row r="8539" spans="1:15" x14ac:dyDescent="0.2">
      <c r="A8539" s="11" t="str">
        <f t="shared" si="798"/>
        <v>5244005 - Region Nordjylland20-24 år</v>
      </c>
      <c r="B8539" s="12" t="str">
        <f t="shared" si="801"/>
        <v>524400</v>
      </c>
      <c r="C8539" s="14">
        <f t="shared" si="799"/>
        <v>0</v>
      </c>
      <c r="D8539" s="14">
        <f t="shared" si="800"/>
        <v>0</v>
      </c>
      <c r="E8539" s="19" t="str">
        <f t="shared" si="802"/>
        <v>524400 - Salgsarbejde i kundekontaktcentre</v>
      </c>
      <c r="F8539" s="19" t="str">
        <f t="shared" si="803"/>
        <v>20-24 år</v>
      </c>
      <c r="G8539" s="40" t="s">
        <v>516</v>
      </c>
      <c r="H8539" s="41" t="s">
        <v>198</v>
      </c>
      <c r="I8539" s="42" t="s">
        <v>21</v>
      </c>
      <c r="J8539" s="43" t="s">
        <v>19</v>
      </c>
      <c r="K8539" s="44">
        <v>52</v>
      </c>
      <c r="L8539" s="45">
        <v>32689.035955009898</v>
      </c>
      <c r="M8539" s="46">
        <v>34633.585610516777</v>
      </c>
      <c r="N8539" s="45"/>
      <c r="O8539" s="46"/>
    </row>
    <row r="8540" spans="1:15" x14ac:dyDescent="0.2">
      <c r="A8540" s="11" t="str">
        <f t="shared" si="798"/>
        <v>5244005 - Region Nordjylland25 år og derover</v>
      </c>
      <c r="B8540" s="12" t="str">
        <f t="shared" si="801"/>
        <v>524400</v>
      </c>
      <c r="C8540" s="14">
        <f t="shared" si="799"/>
        <v>0</v>
      </c>
      <c r="D8540" s="14">
        <f t="shared" si="800"/>
        <v>0</v>
      </c>
      <c r="E8540" s="19" t="str">
        <f t="shared" si="802"/>
        <v>524400 - Salgsarbejde i kundekontaktcentre</v>
      </c>
      <c r="F8540" s="19" t="str">
        <f t="shared" si="803"/>
        <v>25 år og derover</v>
      </c>
      <c r="G8540" s="40" t="s">
        <v>516</v>
      </c>
      <c r="H8540" s="41" t="s">
        <v>198</v>
      </c>
      <c r="I8540" s="42" t="s">
        <v>21</v>
      </c>
      <c r="J8540" s="43" t="s">
        <v>9</v>
      </c>
      <c r="K8540" s="44">
        <v>143</v>
      </c>
      <c r="L8540" s="45">
        <v>30557.762655530256</v>
      </c>
      <c r="M8540" s="46">
        <v>32402.123555426882</v>
      </c>
      <c r="N8540" s="45"/>
      <c r="O8540" s="46"/>
    </row>
    <row r="8541" spans="1:15" x14ac:dyDescent="0.2">
      <c r="A8541" s="11" t="str">
        <f t="shared" si="798"/>
        <v>5244005 - Region NordjyllandAlle uanset erf.</v>
      </c>
      <c r="B8541" s="12" t="str">
        <f t="shared" si="801"/>
        <v>524400</v>
      </c>
      <c r="C8541" s="14">
        <f t="shared" si="799"/>
        <v>0</v>
      </c>
      <c r="D8541" s="14">
        <f t="shared" si="800"/>
        <v>0</v>
      </c>
      <c r="E8541" s="19" t="str">
        <f t="shared" si="802"/>
        <v>524400 - Salgsarbejde i kundekontaktcentre</v>
      </c>
      <c r="F8541" s="19" t="str">
        <f t="shared" si="803"/>
        <v>Alle uanset erf.</v>
      </c>
      <c r="G8541" s="40" t="s">
        <v>516</v>
      </c>
      <c r="H8541" s="41" t="s">
        <v>198</v>
      </c>
      <c r="I8541" s="42" t="s">
        <v>21</v>
      </c>
      <c r="J8541" s="43" t="s">
        <v>10</v>
      </c>
      <c r="K8541" s="44">
        <v>464</v>
      </c>
      <c r="L8541" s="45">
        <v>27851.784442665019</v>
      </c>
      <c r="M8541" s="46">
        <v>29565.057424089198</v>
      </c>
      <c r="N8541" s="45"/>
      <c r="O8541" s="46"/>
    </row>
    <row r="8542" spans="1:15" x14ac:dyDescent="0.2">
      <c r="A8542" s="11" t="str">
        <f t="shared" si="798"/>
        <v>5244006 - Alle regionerUnder 1 år</v>
      </c>
      <c r="B8542" s="12" t="str">
        <f t="shared" si="801"/>
        <v>524400</v>
      </c>
      <c r="C8542" s="14">
        <f t="shared" si="799"/>
        <v>0</v>
      </c>
      <c r="D8542" s="14">
        <f t="shared" si="800"/>
        <v>0</v>
      </c>
      <c r="E8542" s="19" t="str">
        <f t="shared" si="802"/>
        <v>524400 - Salgsarbejde i kundekontaktcentre</v>
      </c>
      <c r="F8542" s="19" t="str">
        <f t="shared" si="803"/>
        <v>Under 1 år</v>
      </c>
      <c r="G8542" s="40" t="s">
        <v>516</v>
      </c>
      <c r="H8542" s="41" t="s">
        <v>198</v>
      </c>
      <c r="I8542" s="42" t="s">
        <v>11</v>
      </c>
      <c r="J8542" s="43" t="s">
        <v>13</v>
      </c>
      <c r="K8542" s="44">
        <v>358</v>
      </c>
      <c r="L8542" s="45">
        <v>23321.140709623171</v>
      </c>
      <c r="M8542" s="46">
        <v>24672.725599518428</v>
      </c>
      <c r="N8542" s="45"/>
      <c r="O8542" s="46"/>
    </row>
    <row r="8543" spans="1:15" x14ac:dyDescent="0.2">
      <c r="A8543" s="11" t="str">
        <f t="shared" si="798"/>
        <v>5244006 - Alle regioner1 år</v>
      </c>
      <c r="B8543" s="12" t="str">
        <f t="shared" si="801"/>
        <v>524400</v>
      </c>
      <c r="C8543" s="14">
        <f t="shared" si="799"/>
        <v>0</v>
      </c>
      <c r="D8543" s="14">
        <f t="shared" si="800"/>
        <v>0</v>
      </c>
      <c r="E8543" s="19" t="str">
        <f t="shared" si="802"/>
        <v>524400 - Salgsarbejde i kundekontaktcentre</v>
      </c>
      <c r="F8543" s="19" t="str">
        <f t="shared" si="803"/>
        <v>1 år</v>
      </c>
      <c r="G8543" s="40" t="s">
        <v>516</v>
      </c>
      <c r="H8543" s="41" t="s">
        <v>198</v>
      </c>
      <c r="I8543" s="42" t="s">
        <v>11</v>
      </c>
      <c r="J8543" s="43" t="s">
        <v>22</v>
      </c>
      <c r="K8543" s="44">
        <v>266</v>
      </c>
      <c r="L8543" s="45">
        <v>25203.435537774294</v>
      </c>
      <c r="M8543" s="46">
        <v>26649.135635513769</v>
      </c>
      <c r="N8543" s="45"/>
      <c r="O8543" s="46"/>
    </row>
    <row r="8544" spans="1:15" x14ac:dyDescent="0.2">
      <c r="A8544" s="11" t="str">
        <f t="shared" si="798"/>
        <v>5244006 - Alle regioner2 år</v>
      </c>
      <c r="B8544" s="12" t="str">
        <f t="shared" si="801"/>
        <v>524400</v>
      </c>
      <c r="C8544" s="14">
        <f t="shared" si="799"/>
        <v>0</v>
      </c>
      <c r="D8544" s="14">
        <f t="shared" si="800"/>
        <v>0</v>
      </c>
      <c r="E8544" s="19" t="str">
        <f t="shared" si="802"/>
        <v>524400 - Salgsarbejde i kundekontaktcentre</v>
      </c>
      <c r="F8544" s="19" t="str">
        <f t="shared" si="803"/>
        <v>2 år</v>
      </c>
      <c r="G8544" s="40" t="s">
        <v>516</v>
      </c>
      <c r="H8544" s="41" t="s">
        <v>198</v>
      </c>
      <c r="I8544" s="42" t="s">
        <v>11</v>
      </c>
      <c r="J8544" s="43" t="s">
        <v>23</v>
      </c>
      <c r="K8544" s="44">
        <v>221</v>
      </c>
      <c r="L8544" s="45">
        <v>24340.147781510859</v>
      </c>
      <c r="M8544" s="46">
        <v>25775.905333832081</v>
      </c>
      <c r="N8544" s="45"/>
      <c r="O8544" s="46"/>
    </row>
    <row r="8545" spans="1:15" x14ac:dyDescent="0.2">
      <c r="A8545" s="11" t="str">
        <f t="shared" si="798"/>
        <v>5244006 - Alle regioner3 år</v>
      </c>
      <c r="B8545" s="12" t="str">
        <f t="shared" si="801"/>
        <v>524400</v>
      </c>
      <c r="C8545" s="14">
        <f t="shared" si="799"/>
        <v>0</v>
      </c>
      <c r="D8545" s="14">
        <f t="shared" si="800"/>
        <v>0</v>
      </c>
      <c r="E8545" s="19" t="str">
        <f t="shared" si="802"/>
        <v>524400 - Salgsarbejde i kundekontaktcentre</v>
      </c>
      <c r="F8545" s="19" t="str">
        <f t="shared" si="803"/>
        <v>3 år</v>
      </c>
      <c r="G8545" s="40" t="s">
        <v>516</v>
      </c>
      <c r="H8545" s="41" t="s">
        <v>198</v>
      </c>
      <c r="I8545" s="42" t="s">
        <v>11</v>
      </c>
      <c r="J8545" s="43" t="s">
        <v>14</v>
      </c>
      <c r="K8545" s="44">
        <v>256</v>
      </c>
      <c r="L8545" s="45">
        <v>25217.97872883685</v>
      </c>
      <c r="M8545" s="46">
        <v>26664.513041924034</v>
      </c>
      <c r="N8545" s="45"/>
      <c r="O8545" s="46"/>
    </row>
    <row r="8546" spans="1:15" x14ac:dyDescent="0.2">
      <c r="A8546" s="11" t="str">
        <f t="shared" si="798"/>
        <v>5244006 - Alle regioner4 år</v>
      </c>
      <c r="B8546" s="12" t="str">
        <f t="shared" si="801"/>
        <v>524400</v>
      </c>
      <c r="C8546" s="14">
        <f t="shared" si="799"/>
        <v>0</v>
      </c>
      <c r="D8546" s="14">
        <f t="shared" si="800"/>
        <v>0</v>
      </c>
      <c r="E8546" s="19" t="str">
        <f t="shared" si="802"/>
        <v>524400 - Salgsarbejde i kundekontaktcentre</v>
      </c>
      <c r="F8546" s="19" t="str">
        <f t="shared" si="803"/>
        <v>4 år</v>
      </c>
      <c r="G8546" s="40" t="s">
        <v>516</v>
      </c>
      <c r="H8546" s="41" t="s">
        <v>198</v>
      </c>
      <c r="I8546" s="42" t="s">
        <v>11</v>
      </c>
      <c r="J8546" s="43" t="s">
        <v>24</v>
      </c>
      <c r="K8546" s="44">
        <v>170</v>
      </c>
      <c r="L8546" s="45">
        <v>25814.704544583426</v>
      </c>
      <c r="M8546" s="46">
        <v>27331.460774720505</v>
      </c>
      <c r="N8546" s="45"/>
      <c r="O8546" s="46"/>
    </row>
    <row r="8547" spans="1:15" x14ac:dyDescent="0.2">
      <c r="A8547" s="11" t="str">
        <f t="shared" si="798"/>
        <v>5244006 - Alle regioner5-9 år</v>
      </c>
      <c r="B8547" s="12" t="str">
        <f t="shared" si="801"/>
        <v>524400</v>
      </c>
      <c r="C8547" s="14">
        <f t="shared" si="799"/>
        <v>0</v>
      </c>
      <c r="D8547" s="14">
        <f t="shared" si="800"/>
        <v>0</v>
      </c>
      <c r="E8547" s="19" t="str">
        <f t="shared" si="802"/>
        <v>524400 - Salgsarbejde i kundekontaktcentre</v>
      </c>
      <c r="F8547" s="19" t="str">
        <f t="shared" si="803"/>
        <v>5-9 år</v>
      </c>
      <c r="G8547" s="40" t="s">
        <v>516</v>
      </c>
      <c r="H8547" s="41" t="s">
        <v>198</v>
      </c>
      <c r="I8547" s="42" t="s">
        <v>11</v>
      </c>
      <c r="J8547" s="43" t="s">
        <v>15</v>
      </c>
      <c r="K8547" s="44">
        <v>632</v>
      </c>
      <c r="L8547" s="45">
        <v>27674.568233817245</v>
      </c>
      <c r="M8547" s="46">
        <v>29318.159797319484</v>
      </c>
      <c r="N8547" s="45"/>
      <c r="O8547" s="46"/>
    </row>
    <row r="8548" spans="1:15" x14ac:dyDescent="0.2">
      <c r="A8548" s="11" t="str">
        <f t="shared" si="798"/>
        <v>5244006 - Alle regioner0-4 år</v>
      </c>
      <c r="B8548" s="12" t="str">
        <f t="shared" si="801"/>
        <v>524400</v>
      </c>
      <c r="C8548" s="14">
        <f t="shared" si="799"/>
        <v>0</v>
      </c>
      <c r="D8548" s="14">
        <f t="shared" si="800"/>
        <v>0</v>
      </c>
      <c r="E8548" s="19" t="str">
        <f t="shared" si="802"/>
        <v>524400 - Salgsarbejde i kundekontaktcentre</v>
      </c>
      <c r="F8548" s="19" t="str">
        <f t="shared" si="803"/>
        <v>0-4 år</v>
      </c>
      <c r="G8548" s="40" t="s">
        <v>516</v>
      </c>
      <c r="H8548" s="41" t="s">
        <v>198</v>
      </c>
      <c r="I8548" s="42" t="s">
        <v>11</v>
      </c>
      <c r="J8548" s="43" t="s">
        <v>16</v>
      </c>
      <c r="K8548" s="44">
        <v>1271</v>
      </c>
      <c r="L8548" s="45">
        <v>24512.276161585825</v>
      </c>
      <c r="M8548" s="46">
        <v>25968.251654982603</v>
      </c>
      <c r="N8548" s="45"/>
      <c r="O8548" s="46"/>
    </row>
    <row r="8549" spans="1:15" x14ac:dyDescent="0.2">
      <c r="A8549" s="11" t="str">
        <f t="shared" si="798"/>
        <v>5244006 - Alle regioner10-14 år</v>
      </c>
      <c r="B8549" s="12" t="str">
        <f t="shared" si="801"/>
        <v>524400</v>
      </c>
      <c r="C8549" s="14">
        <f t="shared" si="799"/>
        <v>0</v>
      </c>
      <c r="D8549" s="14">
        <f t="shared" si="800"/>
        <v>0</v>
      </c>
      <c r="E8549" s="19" t="str">
        <f t="shared" si="802"/>
        <v>524400 - Salgsarbejde i kundekontaktcentre</v>
      </c>
      <c r="F8549" s="19" t="str">
        <f t="shared" si="803"/>
        <v>10-14 år</v>
      </c>
      <c r="G8549" s="40" t="s">
        <v>516</v>
      </c>
      <c r="H8549" s="41" t="s">
        <v>198</v>
      </c>
      <c r="I8549" s="42" t="s">
        <v>11</v>
      </c>
      <c r="J8549" s="43" t="s">
        <v>17</v>
      </c>
      <c r="K8549" s="44">
        <v>371</v>
      </c>
      <c r="L8549" s="45">
        <v>31470.02615459801</v>
      </c>
      <c r="M8549" s="46">
        <v>33280.082657329287</v>
      </c>
      <c r="N8549" s="45"/>
      <c r="O8549" s="46"/>
    </row>
    <row r="8550" spans="1:15" x14ac:dyDescent="0.2">
      <c r="A8550" s="11" t="str">
        <f t="shared" si="798"/>
        <v>5244006 - Alle regioner15-20 år</v>
      </c>
      <c r="B8550" s="12" t="str">
        <f t="shared" si="801"/>
        <v>524400</v>
      </c>
      <c r="C8550" s="14">
        <f t="shared" si="799"/>
        <v>0</v>
      </c>
      <c r="D8550" s="14">
        <f t="shared" si="800"/>
        <v>0</v>
      </c>
      <c r="E8550" s="19" t="str">
        <f t="shared" si="802"/>
        <v>524400 - Salgsarbejde i kundekontaktcentre</v>
      </c>
      <c r="F8550" s="19" t="str">
        <f t="shared" si="803"/>
        <v>15-20 år</v>
      </c>
      <c r="G8550" s="40" t="s">
        <v>516</v>
      </c>
      <c r="H8550" s="41" t="s">
        <v>198</v>
      </c>
      <c r="I8550" s="42" t="s">
        <v>11</v>
      </c>
      <c r="J8550" s="43" t="s">
        <v>18</v>
      </c>
      <c r="K8550" s="44">
        <v>310</v>
      </c>
      <c r="L8550" s="45">
        <v>33314.807727418302</v>
      </c>
      <c r="M8550" s="46">
        <v>35358.032776087945</v>
      </c>
      <c r="N8550" s="45"/>
      <c r="O8550" s="46"/>
    </row>
    <row r="8551" spans="1:15" x14ac:dyDescent="0.2">
      <c r="A8551" s="11" t="str">
        <f t="shared" si="798"/>
        <v>5244006 - Alle regioner20-24 år</v>
      </c>
      <c r="B8551" s="12" t="str">
        <f t="shared" si="801"/>
        <v>524400</v>
      </c>
      <c r="C8551" s="14">
        <f t="shared" si="799"/>
        <v>0</v>
      </c>
      <c r="D8551" s="14">
        <f t="shared" si="800"/>
        <v>0</v>
      </c>
      <c r="E8551" s="19" t="str">
        <f t="shared" si="802"/>
        <v>524400 - Salgsarbejde i kundekontaktcentre</v>
      </c>
      <c r="F8551" s="19" t="str">
        <f t="shared" si="803"/>
        <v>20-24 år</v>
      </c>
      <c r="G8551" s="40" t="s">
        <v>516</v>
      </c>
      <c r="H8551" s="41" t="s">
        <v>198</v>
      </c>
      <c r="I8551" s="42" t="s">
        <v>11</v>
      </c>
      <c r="J8551" s="43" t="s">
        <v>19</v>
      </c>
      <c r="K8551" s="44">
        <v>315</v>
      </c>
      <c r="L8551" s="45">
        <v>35348.250150083935</v>
      </c>
      <c r="M8551" s="46">
        <v>37394.457637694177</v>
      </c>
      <c r="N8551" s="45"/>
      <c r="O8551" s="46"/>
    </row>
    <row r="8552" spans="1:15" x14ac:dyDescent="0.2">
      <c r="A8552" s="11" t="str">
        <f t="shared" si="798"/>
        <v>5244006 - Alle regioner25 år og derover</v>
      </c>
      <c r="B8552" s="12" t="str">
        <f t="shared" si="801"/>
        <v>524400</v>
      </c>
      <c r="C8552" s="14">
        <f t="shared" si="799"/>
        <v>0</v>
      </c>
      <c r="D8552" s="14">
        <f t="shared" si="800"/>
        <v>0</v>
      </c>
      <c r="E8552" s="19" t="str">
        <f t="shared" si="802"/>
        <v>524400 - Salgsarbejde i kundekontaktcentre</v>
      </c>
      <c r="F8552" s="19" t="str">
        <f t="shared" si="803"/>
        <v>25 år og derover</v>
      </c>
      <c r="G8552" s="40" t="s">
        <v>516</v>
      </c>
      <c r="H8552" s="41" t="s">
        <v>198</v>
      </c>
      <c r="I8552" s="42" t="s">
        <v>11</v>
      </c>
      <c r="J8552" s="43" t="s">
        <v>9</v>
      </c>
      <c r="K8552" s="44">
        <v>1016</v>
      </c>
      <c r="L8552" s="45">
        <v>34216.373379735021</v>
      </c>
      <c r="M8552" s="46">
        <v>36314.892204640921</v>
      </c>
      <c r="N8552" s="45"/>
      <c r="O8552" s="46"/>
    </row>
    <row r="8553" spans="1:15" x14ac:dyDescent="0.2">
      <c r="A8553" s="11" t="str">
        <f t="shared" si="798"/>
        <v>5244006 - Alle regionerAlle uanset erf.</v>
      </c>
      <c r="B8553" s="12" t="str">
        <f t="shared" si="801"/>
        <v>524400</v>
      </c>
      <c r="C8553" s="14">
        <f t="shared" si="799"/>
        <v>0</v>
      </c>
      <c r="D8553" s="14">
        <f t="shared" si="800"/>
        <v>0</v>
      </c>
      <c r="E8553" s="19" t="str">
        <f t="shared" si="802"/>
        <v>524400 - Salgsarbejde i kundekontaktcentre</v>
      </c>
      <c r="F8553" s="19" t="str">
        <f t="shared" si="803"/>
        <v>Alle uanset erf.</v>
      </c>
      <c r="G8553" s="40" t="s">
        <v>516</v>
      </c>
      <c r="H8553" s="41" t="s">
        <v>198</v>
      </c>
      <c r="I8553" s="42" t="s">
        <v>11</v>
      </c>
      <c r="J8553" s="43" t="s">
        <v>10</v>
      </c>
      <c r="K8553" s="44">
        <v>3915</v>
      </c>
      <c r="L8553" s="45">
        <v>29102.016168147216</v>
      </c>
      <c r="M8553" s="46">
        <v>30795.812885412022</v>
      </c>
      <c r="N8553" s="45"/>
      <c r="O8553" s="46"/>
    </row>
    <row r="8554" spans="1:15" x14ac:dyDescent="0.2">
      <c r="A8554" s="11" t="str">
        <f t="shared" si="798"/>
        <v>5245001 - Region HovedstadenUnder 1 år</v>
      </c>
      <c r="B8554" s="12" t="str">
        <f t="shared" si="801"/>
        <v>524500</v>
      </c>
      <c r="C8554" s="14">
        <f t="shared" si="799"/>
        <v>0</v>
      </c>
      <c r="D8554" s="14">
        <f t="shared" si="800"/>
        <v>0</v>
      </c>
      <c r="E8554" s="19" t="str">
        <f t="shared" si="802"/>
        <v>524500 - Salgsarbejde på servicestationer</v>
      </c>
      <c r="F8554" s="19" t="str">
        <f t="shared" si="803"/>
        <v>Under 1 år</v>
      </c>
      <c r="G8554" s="40" t="s">
        <v>516</v>
      </c>
      <c r="H8554" s="41" t="s">
        <v>199</v>
      </c>
      <c r="I8554" s="42" t="s">
        <v>8</v>
      </c>
      <c r="J8554" s="43" t="s">
        <v>13</v>
      </c>
      <c r="K8554" s="44">
        <v>597</v>
      </c>
      <c r="L8554" s="45">
        <v>21418.482299790259</v>
      </c>
      <c r="M8554" s="46">
        <v>22707.478421330663</v>
      </c>
      <c r="N8554" s="45"/>
      <c r="O8554" s="46"/>
    </row>
    <row r="8555" spans="1:15" x14ac:dyDescent="0.2">
      <c r="A8555" s="11" t="str">
        <f t="shared" si="798"/>
        <v>5245001 - Region Hovedstaden1 år</v>
      </c>
      <c r="B8555" s="12" t="str">
        <f t="shared" si="801"/>
        <v>524500</v>
      </c>
      <c r="C8555" s="14">
        <f t="shared" si="799"/>
        <v>0</v>
      </c>
      <c r="D8555" s="14">
        <f t="shared" si="800"/>
        <v>0</v>
      </c>
      <c r="E8555" s="19" t="str">
        <f t="shared" si="802"/>
        <v>524500 - Salgsarbejde på servicestationer</v>
      </c>
      <c r="F8555" s="19" t="str">
        <f t="shared" si="803"/>
        <v>1 år</v>
      </c>
      <c r="G8555" s="40" t="s">
        <v>516</v>
      </c>
      <c r="H8555" s="41" t="s">
        <v>199</v>
      </c>
      <c r="I8555" s="42" t="s">
        <v>8</v>
      </c>
      <c r="J8555" s="43" t="s">
        <v>22</v>
      </c>
      <c r="K8555" s="44">
        <v>297</v>
      </c>
      <c r="L8555" s="45">
        <v>22869.826154807099</v>
      </c>
      <c r="M8555" s="46">
        <v>24253.163598680214</v>
      </c>
      <c r="N8555" s="45"/>
      <c r="O8555" s="46"/>
    </row>
    <row r="8556" spans="1:15" x14ac:dyDescent="0.2">
      <c r="A8556" s="11" t="str">
        <f t="shared" si="798"/>
        <v>5245001 - Region Hovedstaden3 år</v>
      </c>
      <c r="B8556" s="12" t="str">
        <f t="shared" si="801"/>
        <v>524500</v>
      </c>
      <c r="C8556" s="14">
        <f t="shared" si="799"/>
        <v>0</v>
      </c>
      <c r="D8556" s="14">
        <f t="shared" si="800"/>
        <v>0</v>
      </c>
      <c r="E8556" s="19" t="str">
        <f t="shared" si="802"/>
        <v>524500 - Salgsarbejde på servicestationer</v>
      </c>
      <c r="F8556" s="19" t="str">
        <f t="shared" si="803"/>
        <v>3 år</v>
      </c>
      <c r="G8556" s="40" t="s">
        <v>516</v>
      </c>
      <c r="H8556" s="41" t="s">
        <v>199</v>
      </c>
      <c r="I8556" s="42" t="s">
        <v>8</v>
      </c>
      <c r="J8556" s="43" t="s">
        <v>14</v>
      </c>
      <c r="K8556" s="44">
        <v>208</v>
      </c>
      <c r="L8556" s="45">
        <v>23846.379970123297</v>
      </c>
      <c r="M8556" s="46">
        <v>25276.734389316291</v>
      </c>
      <c r="N8556" s="45"/>
      <c r="O8556" s="46"/>
    </row>
    <row r="8557" spans="1:15" x14ac:dyDescent="0.2">
      <c r="A8557" s="11" t="str">
        <f t="shared" si="798"/>
        <v>5245001 - Region Hovedstaden4 år</v>
      </c>
      <c r="B8557" s="12" t="str">
        <f t="shared" si="801"/>
        <v>524500</v>
      </c>
      <c r="C8557" s="14">
        <f t="shared" si="799"/>
        <v>0</v>
      </c>
      <c r="D8557" s="14">
        <f t="shared" si="800"/>
        <v>0</v>
      </c>
      <c r="E8557" s="19" t="str">
        <f t="shared" si="802"/>
        <v>524500 - Salgsarbejde på servicestationer</v>
      </c>
      <c r="F8557" s="19" t="str">
        <f t="shared" si="803"/>
        <v>4 år</v>
      </c>
      <c r="G8557" s="40" t="s">
        <v>516</v>
      </c>
      <c r="H8557" s="41" t="s">
        <v>199</v>
      </c>
      <c r="I8557" s="42" t="s">
        <v>8</v>
      </c>
      <c r="J8557" s="43" t="s">
        <v>24</v>
      </c>
      <c r="K8557" s="44">
        <v>167</v>
      </c>
      <c r="L8557" s="45">
        <v>23672.611111128619</v>
      </c>
      <c r="M8557" s="46">
        <v>25067.686584460356</v>
      </c>
      <c r="N8557" s="45"/>
      <c r="O8557" s="46"/>
    </row>
    <row r="8558" spans="1:15" x14ac:dyDescent="0.2">
      <c r="A8558" s="11" t="str">
        <f t="shared" si="798"/>
        <v>5245001 - Region Hovedstaden5-9 år</v>
      </c>
      <c r="B8558" s="12" t="str">
        <f t="shared" si="801"/>
        <v>524500</v>
      </c>
      <c r="C8558" s="14">
        <f t="shared" si="799"/>
        <v>0</v>
      </c>
      <c r="D8558" s="14">
        <f t="shared" si="800"/>
        <v>0</v>
      </c>
      <c r="E8558" s="19" t="str">
        <f t="shared" si="802"/>
        <v>524500 - Salgsarbejde på servicestationer</v>
      </c>
      <c r="F8558" s="19" t="str">
        <f t="shared" si="803"/>
        <v>5-9 år</v>
      </c>
      <c r="G8558" s="40" t="s">
        <v>516</v>
      </c>
      <c r="H8558" s="41" t="s">
        <v>199</v>
      </c>
      <c r="I8558" s="42" t="s">
        <v>8</v>
      </c>
      <c r="J8558" s="43" t="s">
        <v>15</v>
      </c>
      <c r="K8558" s="44">
        <v>503</v>
      </c>
      <c r="L8558" s="45">
        <v>24256.186547588095</v>
      </c>
      <c r="M8558" s="46">
        <v>25702.398644683242</v>
      </c>
      <c r="N8558" s="45"/>
      <c r="O8558" s="46"/>
    </row>
    <row r="8559" spans="1:15" x14ac:dyDescent="0.2">
      <c r="A8559" s="11" t="str">
        <f t="shared" si="798"/>
        <v>5245001 - Region Hovedstaden0-4 år</v>
      </c>
      <c r="B8559" s="12" t="str">
        <f t="shared" si="801"/>
        <v>524500</v>
      </c>
      <c r="C8559" s="14">
        <f t="shared" si="799"/>
        <v>0</v>
      </c>
      <c r="D8559" s="14">
        <f t="shared" si="800"/>
        <v>0</v>
      </c>
      <c r="E8559" s="19" t="str">
        <f t="shared" si="802"/>
        <v>524500 - Salgsarbejde på servicestationer</v>
      </c>
      <c r="F8559" s="19" t="str">
        <f t="shared" si="803"/>
        <v>0-4 år</v>
      </c>
      <c r="G8559" s="40" t="s">
        <v>516</v>
      </c>
      <c r="H8559" s="41" t="s">
        <v>199</v>
      </c>
      <c r="I8559" s="42" t="s">
        <v>8</v>
      </c>
      <c r="J8559" s="43" t="s">
        <v>16</v>
      </c>
      <c r="K8559" s="44">
        <v>1522</v>
      </c>
      <c r="L8559" s="45">
        <v>22690.611971794104</v>
      </c>
      <c r="M8559" s="46">
        <v>24063.229329121888</v>
      </c>
      <c r="N8559" s="45"/>
      <c r="O8559" s="46"/>
    </row>
    <row r="8560" spans="1:15" x14ac:dyDescent="0.2">
      <c r="A8560" s="11" t="str">
        <f t="shared" si="798"/>
        <v>5245001 - Region Hovedstaden10-14 år</v>
      </c>
      <c r="B8560" s="12" t="str">
        <f t="shared" si="801"/>
        <v>524500</v>
      </c>
      <c r="C8560" s="14">
        <f t="shared" si="799"/>
        <v>0</v>
      </c>
      <c r="D8560" s="14">
        <f t="shared" si="800"/>
        <v>0</v>
      </c>
      <c r="E8560" s="19" t="str">
        <f t="shared" si="802"/>
        <v>524500 - Salgsarbejde på servicestationer</v>
      </c>
      <c r="F8560" s="19" t="str">
        <f t="shared" si="803"/>
        <v>10-14 år</v>
      </c>
      <c r="G8560" s="40" t="s">
        <v>516</v>
      </c>
      <c r="H8560" s="41" t="s">
        <v>199</v>
      </c>
      <c r="I8560" s="42" t="s">
        <v>8</v>
      </c>
      <c r="J8560" s="43" t="s">
        <v>17</v>
      </c>
      <c r="K8560" s="44">
        <v>157</v>
      </c>
      <c r="L8560" s="45">
        <v>25411.316623485003</v>
      </c>
      <c r="M8560" s="46">
        <v>26960.069933936484</v>
      </c>
      <c r="N8560" s="45"/>
      <c r="O8560" s="46"/>
    </row>
    <row r="8561" spans="1:15" x14ac:dyDescent="0.2">
      <c r="A8561" s="11" t="str">
        <f t="shared" si="798"/>
        <v>5245001 - Region Hovedstaden15-20 år</v>
      </c>
      <c r="B8561" s="12" t="str">
        <f t="shared" si="801"/>
        <v>524500</v>
      </c>
      <c r="C8561" s="14">
        <f t="shared" si="799"/>
        <v>0</v>
      </c>
      <c r="D8561" s="14">
        <f t="shared" si="800"/>
        <v>0</v>
      </c>
      <c r="E8561" s="19" t="str">
        <f t="shared" si="802"/>
        <v>524500 - Salgsarbejde på servicestationer</v>
      </c>
      <c r="F8561" s="19" t="str">
        <f t="shared" si="803"/>
        <v>15-20 år</v>
      </c>
      <c r="G8561" s="40" t="s">
        <v>516</v>
      </c>
      <c r="H8561" s="41" t="s">
        <v>199</v>
      </c>
      <c r="I8561" s="42" t="s">
        <v>8</v>
      </c>
      <c r="J8561" s="43" t="s">
        <v>18</v>
      </c>
      <c r="K8561" s="44">
        <v>110</v>
      </c>
      <c r="L8561" s="45">
        <v>26264.021710264569</v>
      </c>
      <c r="M8561" s="46">
        <v>27829.945761897125</v>
      </c>
      <c r="N8561" s="45"/>
      <c r="O8561" s="46"/>
    </row>
    <row r="8562" spans="1:15" x14ac:dyDescent="0.2">
      <c r="A8562" s="11" t="str">
        <f t="shared" si="798"/>
        <v>5245001 - Region Hovedstaden20-24 år</v>
      </c>
      <c r="B8562" s="12" t="str">
        <f t="shared" si="801"/>
        <v>524500</v>
      </c>
      <c r="C8562" s="14">
        <f t="shared" si="799"/>
        <v>0</v>
      </c>
      <c r="D8562" s="14">
        <f t="shared" si="800"/>
        <v>0</v>
      </c>
      <c r="E8562" s="19" t="str">
        <f t="shared" si="802"/>
        <v>524500 - Salgsarbejde på servicestationer</v>
      </c>
      <c r="F8562" s="19" t="str">
        <f t="shared" si="803"/>
        <v>20-24 år</v>
      </c>
      <c r="G8562" s="40" t="s">
        <v>516</v>
      </c>
      <c r="H8562" s="41" t="s">
        <v>199</v>
      </c>
      <c r="I8562" s="42" t="s">
        <v>8</v>
      </c>
      <c r="J8562" s="43" t="s">
        <v>19</v>
      </c>
      <c r="K8562" s="44">
        <v>91</v>
      </c>
      <c r="L8562" s="45">
        <v>25101.583402163746</v>
      </c>
      <c r="M8562" s="46">
        <v>26631.45928257153</v>
      </c>
      <c r="N8562" s="45"/>
      <c r="O8562" s="46"/>
    </row>
    <row r="8563" spans="1:15" x14ac:dyDescent="0.2">
      <c r="A8563" s="11" t="str">
        <f t="shared" si="798"/>
        <v>5245001 - Region Hovedstaden25 år og derover</v>
      </c>
      <c r="B8563" s="12" t="str">
        <f t="shared" si="801"/>
        <v>524500</v>
      </c>
      <c r="C8563" s="14">
        <f t="shared" si="799"/>
        <v>0</v>
      </c>
      <c r="D8563" s="14">
        <f t="shared" si="800"/>
        <v>0</v>
      </c>
      <c r="E8563" s="19" t="str">
        <f t="shared" si="802"/>
        <v>524500 - Salgsarbejde på servicestationer</v>
      </c>
      <c r="F8563" s="19" t="str">
        <f t="shared" si="803"/>
        <v>25 år og derover</v>
      </c>
      <c r="G8563" s="40" t="s">
        <v>516</v>
      </c>
      <c r="H8563" s="41" t="s">
        <v>199</v>
      </c>
      <c r="I8563" s="42" t="s">
        <v>8</v>
      </c>
      <c r="J8563" s="43" t="s">
        <v>9</v>
      </c>
      <c r="K8563" s="44">
        <v>232</v>
      </c>
      <c r="L8563" s="45">
        <v>25284.44260185639</v>
      </c>
      <c r="M8563" s="46">
        <v>26825.463272401052</v>
      </c>
      <c r="N8563" s="45"/>
      <c r="O8563" s="46"/>
    </row>
    <row r="8564" spans="1:15" x14ac:dyDescent="0.2">
      <c r="A8564" s="11" t="str">
        <f t="shared" si="798"/>
        <v>5245001 - Region HovedstadenAlle uanset erf.</v>
      </c>
      <c r="B8564" s="12" t="str">
        <f t="shared" si="801"/>
        <v>524500</v>
      </c>
      <c r="C8564" s="14">
        <f t="shared" si="799"/>
        <v>0</v>
      </c>
      <c r="D8564" s="14">
        <f t="shared" si="800"/>
        <v>0</v>
      </c>
      <c r="E8564" s="19" t="str">
        <f t="shared" si="802"/>
        <v>524500 - Salgsarbejde på servicestationer</v>
      </c>
      <c r="F8564" s="19" t="str">
        <f t="shared" si="803"/>
        <v>Alle uanset erf.</v>
      </c>
      <c r="G8564" s="40" t="s">
        <v>516</v>
      </c>
      <c r="H8564" s="41" t="s">
        <v>199</v>
      </c>
      <c r="I8564" s="42" t="s">
        <v>8</v>
      </c>
      <c r="J8564" s="43" t="s">
        <v>10</v>
      </c>
      <c r="K8564" s="44">
        <v>2615</v>
      </c>
      <c r="L8564" s="45">
        <v>23265.208609214362</v>
      </c>
      <c r="M8564" s="46">
        <v>24654.266528462238</v>
      </c>
      <c r="N8564" s="45"/>
      <c r="O8564" s="46"/>
    </row>
    <row r="8565" spans="1:15" x14ac:dyDescent="0.2">
      <c r="A8565" s="11" t="str">
        <f t="shared" si="798"/>
        <v>5245002 - Region SjællandUnder 1 år</v>
      </c>
      <c r="B8565" s="12" t="str">
        <f t="shared" si="801"/>
        <v>524500</v>
      </c>
      <c r="C8565" s="14">
        <f t="shared" si="799"/>
        <v>0</v>
      </c>
      <c r="D8565" s="14">
        <f t="shared" si="800"/>
        <v>0</v>
      </c>
      <c r="E8565" s="19" t="str">
        <f t="shared" si="802"/>
        <v>524500 - Salgsarbejde på servicestationer</v>
      </c>
      <c r="F8565" s="19" t="str">
        <f t="shared" si="803"/>
        <v>Under 1 år</v>
      </c>
      <c r="G8565" s="40" t="s">
        <v>516</v>
      </c>
      <c r="H8565" s="41" t="s">
        <v>199</v>
      </c>
      <c r="I8565" s="42" t="s">
        <v>20</v>
      </c>
      <c r="J8565" s="43" t="s">
        <v>13</v>
      </c>
      <c r="K8565" s="44">
        <v>344</v>
      </c>
      <c r="L8565" s="45">
        <v>21415.601711742565</v>
      </c>
      <c r="M8565" s="46">
        <v>22711.989415354394</v>
      </c>
      <c r="N8565" s="45"/>
      <c r="O8565" s="46"/>
    </row>
    <row r="8566" spans="1:15" x14ac:dyDescent="0.2">
      <c r="A8566" s="11" t="str">
        <f t="shared" si="798"/>
        <v>5245002 - Region Sjælland1 år</v>
      </c>
      <c r="B8566" s="12" t="str">
        <f t="shared" si="801"/>
        <v>524500</v>
      </c>
      <c r="C8566" s="14">
        <f t="shared" si="799"/>
        <v>0</v>
      </c>
      <c r="D8566" s="14">
        <f t="shared" si="800"/>
        <v>0</v>
      </c>
      <c r="E8566" s="19" t="str">
        <f t="shared" si="802"/>
        <v>524500 - Salgsarbejde på servicestationer</v>
      </c>
      <c r="F8566" s="19" t="str">
        <f t="shared" si="803"/>
        <v>1 år</v>
      </c>
      <c r="G8566" s="40" t="s">
        <v>516</v>
      </c>
      <c r="H8566" s="41" t="s">
        <v>199</v>
      </c>
      <c r="I8566" s="42" t="s">
        <v>20</v>
      </c>
      <c r="J8566" s="43" t="s">
        <v>22</v>
      </c>
      <c r="K8566" s="44">
        <v>178</v>
      </c>
      <c r="L8566" s="45">
        <v>22737.864317998097</v>
      </c>
      <c r="M8566" s="46">
        <v>24094.593649551818</v>
      </c>
      <c r="N8566" s="45"/>
      <c r="O8566" s="46"/>
    </row>
    <row r="8567" spans="1:15" x14ac:dyDescent="0.2">
      <c r="A8567" s="11" t="str">
        <f t="shared" si="798"/>
        <v>5245002 - Region Sjælland2 år</v>
      </c>
      <c r="B8567" s="12" t="str">
        <f t="shared" si="801"/>
        <v>524500</v>
      </c>
      <c r="C8567" s="14">
        <f t="shared" si="799"/>
        <v>0</v>
      </c>
      <c r="D8567" s="14">
        <f t="shared" si="800"/>
        <v>0</v>
      </c>
      <c r="E8567" s="19" t="str">
        <f t="shared" si="802"/>
        <v>524500 - Salgsarbejde på servicestationer</v>
      </c>
      <c r="F8567" s="19" t="str">
        <f t="shared" si="803"/>
        <v>2 år</v>
      </c>
      <c r="G8567" s="40" t="s">
        <v>516</v>
      </c>
      <c r="H8567" s="41" t="s">
        <v>199</v>
      </c>
      <c r="I8567" s="42" t="s">
        <v>20</v>
      </c>
      <c r="J8567" s="43" t="s">
        <v>23</v>
      </c>
      <c r="K8567" s="44">
        <v>98</v>
      </c>
      <c r="L8567" s="45">
        <v>22892.223164111881</v>
      </c>
      <c r="M8567" s="46">
        <v>24287.444314370801</v>
      </c>
      <c r="N8567" s="45"/>
      <c r="O8567" s="46"/>
    </row>
    <row r="8568" spans="1:15" x14ac:dyDescent="0.2">
      <c r="A8568" s="11" t="str">
        <f t="shared" si="798"/>
        <v>5245002 - Region Sjælland3 år</v>
      </c>
      <c r="B8568" s="12" t="str">
        <f t="shared" si="801"/>
        <v>524500</v>
      </c>
      <c r="C8568" s="14">
        <f t="shared" si="799"/>
        <v>0</v>
      </c>
      <c r="D8568" s="14">
        <f t="shared" si="800"/>
        <v>0</v>
      </c>
      <c r="E8568" s="19" t="str">
        <f t="shared" si="802"/>
        <v>524500 - Salgsarbejde på servicestationer</v>
      </c>
      <c r="F8568" s="19" t="str">
        <f t="shared" si="803"/>
        <v>3 år</v>
      </c>
      <c r="G8568" s="40" t="s">
        <v>516</v>
      </c>
      <c r="H8568" s="41" t="s">
        <v>199</v>
      </c>
      <c r="I8568" s="42" t="s">
        <v>20</v>
      </c>
      <c r="J8568" s="43" t="s">
        <v>14</v>
      </c>
      <c r="K8568" s="44">
        <v>91</v>
      </c>
      <c r="L8568" s="45">
        <v>23004.222969556311</v>
      </c>
      <c r="M8568" s="46">
        <v>24406.270215134184</v>
      </c>
      <c r="N8568" s="45"/>
      <c r="O8568" s="46"/>
    </row>
    <row r="8569" spans="1:15" x14ac:dyDescent="0.2">
      <c r="A8569" s="11" t="str">
        <f t="shared" si="798"/>
        <v>5245002 - Region Sjælland4 år</v>
      </c>
      <c r="B8569" s="12" t="str">
        <f t="shared" si="801"/>
        <v>524500</v>
      </c>
      <c r="C8569" s="14">
        <f t="shared" si="799"/>
        <v>0</v>
      </c>
      <c r="D8569" s="14">
        <f t="shared" si="800"/>
        <v>0</v>
      </c>
      <c r="E8569" s="19" t="str">
        <f t="shared" si="802"/>
        <v>524500 - Salgsarbejde på servicestationer</v>
      </c>
      <c r="F8569" s="19" t="str">
        <f t="shared" si="803"/>
        <v>4 år</v>
      </c>
      <c r="G8569" s="40" t="s">
        <v>516</v>
      </c>
      <c r="H8569" s="41" t="s">
        <v>199</v>
      </c>
      <c r="I8569" s="42" t="s">
        <v>20</v>
      </c>
      <c r="J8569" s="43" t="s">
        <v>24</v>
      </c>
      <c r="K8569" s="44">
        <v>71</v>
      </c>
      <c r="L8569" s="45">
        <v>23965.356072545001</v>
      </c>
      <c r="M8569" s="46">
        <v>25394.228158241982</v>
      </c>
      <c r="N8569" s="45"/>
      <c r="O8569" s="46"/>
    </row>
    <row r="8570" spans="1:15" x14ac:dyDescent="0.2">
      <c r="A8570" s="11" t="str">
        <f t="shared" si="798"/>
        <v>5245002 - Region Sjælland5-9 år</v>
      </c>
      <c r="B8570" s="12" t="str">
        <f t="shared" si="801"/>
        <v>524500</v>
      </c>
      <c r="C8570" s="14">
        <f t="shared" si="799"/>
        <v>0</v>
      </c>
      <c r="D8570" s="14">
        <f t="shared" si="800"/>
        <v>0</v>
      </c>
      <c r="E8570" s="19" t="str">
        <f t="shared" si="802"/>
        <v>524500 - Salgsarbejde på servicestationer</v>
      </c>
      <c r="F8570" s="19" t="str">
        <f t="shared" si="803"/>
        <v>5-9 år</v>
      </c>
      <c r="G8570" s="40" t="s">
        <v>516</v>
      </c>
      <c r="H8570" s="41" t="s">
        <v>199</v>
      </c>
      <c r="I8570" s="42" t="s">
        <v>20</v>
      </c>
      <c r="J8570" s="43" t="s">
        <v>15</v>
      </c>
      <c r="K8570" s="44">
        <v>175</v>
      </c>
      <c r="L8570" s="45">
        <v>24462.046059691605</v>
      </c>
      <c r="M8570" s="46">
        <v>25952.943811142635</v>
      </c>
      <c r="N8570" s="45"/>
      <c r="O8570" s="46"/>
    </row>
    <row r="8571" spans="1:15" x14ac:dyDescent="0.2">
      <c r="A8571" s="11" t="str">
        <f t="shared" si="798"/>
        <v>5245002 - Region Sjælland0-4 år</v>
      </c>
      <c r="B8571" s="12" t="str">
        <f t="shared" si="801"/>
        <v>524500</v>
      </c>
      <c r="C8571" s="14">
        <f t="shared" si="799"/>
        <v>0</v>
      </c>
      <c r="D8571" s="14">
        <f t="shared" si="800"/>
        <v>0</v>
      </c>
      <c r="E8571" s="19" t="str">
        <f t="shared" si="802"/>
        <v>524500 - Salgsarbejde på servicestationer</v>
      </c>
      <c r="F8571" s="19" t="str">
        <f t="shared" si="803"/>
        <v>0-4 år</v>
      </c>
      <c r="G8571" s="40" t="s">
        <v>516</v>
      </c>
      <c r="H8571" s="41" t="s">
        <v>199</v>
      </c>
      <c r="I8571" s="42" t="s">
        <v>20</v>
      </c>
      <c r="J8571" s="43" t="s">
        <v>16</v>
      </c>
      <c r="K8571" s="44">
        <v>782</v>
      </c>
      <c r="L8571" s="45">
        <v>22048.12410093415</v>
      </c>
      <c r="M8571" s="46">
        <v>23385.040832665309</v>
      </c>
      <c r="N8571" s="45"/>
      <c r="O8571" s="46"/>
    </row>
    <row r="8572" spans="1:15" x14ac:dyDescent="0.2">
      <c r="A8572" s="11" t="str">
        <f t="shared" si="798"/>
        <v>5245002 - Region Sjælland10-14 år</v>
      </c>
      <c r="B8572" s="12" t="str">
        <f t="shared" si="801"/>
        <v>524500</v>
      </c>
      <c r="C8572" s="14">
        <f t="shared" si="799"/>
        <v>0</v>
      </c>
      <c r="D8572" s="14">
        <f t="shared" si="800"/>
        <v>0</v>
      </c>
      <c r="E8572" s="19" t="str">
        <f t="shared" si="802"/>
        <v>524500 - Salgsarbejde på servicestationer</v>
      </c>
      <c r="F8572" s="19" t="str">
        <f t="shared" si="803"/>
        <v>10-14 år</v>
      </c>
      <c r="G8572" s="40" t="s">
        <v>516</v>
      </c>
      <c r="H8572" s="41" t="s">
        <v>199</v>
      </c>
      <c r="I8572" s="42" t="s">
        <v>20</v>
      </c>
      <c r="J8572" s="43" t="s">
        <v>17</v>
      </c>
      <c r="K8572" s="44">
        <v>69</v>
      </c>
      <c r="L8572" s="45">
        <v>25279.301534513139</v>
      </c>
      <c r="M8572" s="46">
        <v>26786.51420430373</v>
      </c>
      <c r="N8572" s="45"/>
      <c r="O8572" s="46"/>
    </row>
    <row r="8573" spans="1:15" x14ac:dyDescent="0.2">
      <c r="A8573" s="11" t="str">
        <f t="shared" si="798"/>
        <v>5245002 - Region Sjælland15-20 år</v>
      </c>
      <c r="B8573" s="12" t="str">
        <f t="shared" si="801"/>
        <v>524500</v>
      </c>
      <c r="C8573" s="14">
        <f t="shared" si="799"/>
        <v>0</v>
      </c>
      <c r="D8573" s="14">
        <f t="shared" si="800"/>
        <v>0</v>
      </c>
      <c r="E8573" s="19" t="str">
        <f t="shared" si="802"/>
        <v>524500 - Salgsarbejde på servicestationer</v>
      </c>
      <c r="F8573" s="19" t="str">
        <f t="shared" si="803"/>
        <v>15-20 år</v>
      </c>
      <c r="G8573" s="40" t="s">
        <v>516</v>
      </c>
      <c r="H8573" s="41" t="s">
        <v>199</v>
      </c>
      <c r="I8573" s="42" t="s">
        <v>20</v>
      </c>
      <c r="J8573" s="43" t="s">
        <v>18</v>
      </c>
      <c r="K8573" s="44">
        <v>45</v>
      </c>
      <c r="L8573" s="45">
        <v>26082.962991506884</v>
      </c>
      <c r="M8573" s="46">
        <v>27672.651392073501</v>
      </c>
      <c r="N8573" s="45"/>
      <c r="O8573" s="46"/>
    </row>
    <row r="8574" spans="1:15" x14ac:dyDescent="0.2">
      <c r="A8574" s="11" t="str">
        <f t="shared" si="798"/>
        <v>5245002 - Region Sjælland25 år og derover</v>
      </c>
      <c r="B8574" s="12" t="str">
        <f t="shared" si="801"/>
        <v>524500</v>
      </c>
      <c r="C8574" s="14">
        <f t="shared" si="799"/>
        <v>0</v>
      </c>
      <c r="D8574" s="14">
        <f t="shared" si="800"/>
        <v>0</v>
      </c>
      <c r="E8574" s="19" t="str">
        <f t="shared" si="802"/>
        <v>524500 - Salgsarbejde på servicestationer</v>
      </c>
      <c r="F8574" s="19" t="str">
        <f t="shared" si="803"/>
        <v>25 år og derover</v>
      </c>
      <c r="G8574" s="40" t="s">
        <v>516</v>
      </c>
      <c r="H8574" s="41" t="s">
        <v>199</v>
      </c>
      <c r="I8574" s="42" t="s">
        <v>20</v>
      </c>
      <c r="J8574" s="43" t="s">
        <v>9</v>
      </c>
      <c r="K8574" s="44">
        <v>156</v>
      </c>
      <c r="L8574" s="45">
        <v>26223.887858263523</v>
      </c>
      <c r="M8574" s="46">
        <v>27822.165261011654</v>
      </c>
      <c r="N8574" s="45"/>
      <c r="O8574" s="46"/>
    </row>
    <row r="8575" spans="1:15" x14ac:dyDescent="0.2">
      <c r="A8575" s="11" t="str">
        <f t="shared" si="798"/>
        <v>5245002 - Region SjællandAlle uanset erf.</v>
      </c>
      <c r="B8575" s="12" t="str">
        <f t="shared" si="801"/>
        <v>524500</v>
      </c>
      <c r="C8575" s="14">
        <f t="shared" si="799"/>
        <v>0</v>
      </c>
      <c r="D8575" s="14">
        <f t="shared" si="800"/>
        <v>0</v>
      </c>
      <c r="E8575" s="19" t="str">
        <f t="shared" si="802"/>
        <v>524500 - Salgsarbejde på servicestationer</v>
      </c>
      <c r="F8575" s="19" t="str">
        <f t="shared" si="803"/>
        <v>Alle uanset erf.</v>
      </c>
      <c r="G8575" s="40" t="s">
        <v>516</v>
      </c>
      <c r="H8575" s="41" t="s">
        <v>199</v>
      </c>
      <c r="I8575" s="42" t="s">
        <v>20</v>
      </c>
      <c r="J8575" s="43" t="s">
        <v>10</v>
      </c>
      <c r="K8575" s="44">
        <v>1288</v>
      </c>
      <c r="L8575" s="45">
        <v>23005.664437972358</v>
      </c>
      <c r="M8575" s="46">
        <v>24406.270215134184</v>
      </c>
      <c r="N8575" s="45"/>
      <c r="O8575" s="46"/>
    </row>
    <row r="8576" spans="1:15" x14ac:dyDescent="0.2">
      <c r="A8576" s="11" t="str">
        <f t="shared" si="798"/>
        <v>5245003 - Region SyddanmarkUnder 1 år</v>
      </c>
      <c r="B8576" s="12" t="str">
        <f t="shared" si="801"/>
        <v>524500</v>
      </c>
      <c r="C8576" s="14">
        <f t="shared" si="799"/>
        <v>0</v>
      </c>
      <c r="D8576" s="14">
        <f t="shared" si="800"/>
        <v>0</v>
      </c>
      <c r="E8576" s="19" t="str">
        <f t="shared" si="802"/>
        <v>524500 - Salgsarbejde på servicestationer</v>
      </c>
      <c r="F8576" s="19" t="str">
        <f t="shared" si="803"/>
        <v>Under 1 år</v>
      </c>
      <c r="G8576" s="40" t="s">
        <v>516</v>
      </c>
      <c r="H8576" s="41" t="s">
        <v>199</v>
      </c>
      <c r="I8576" s="42" t="s">
        <v>544</v>
      </c>
      <c r="J8576" s="43" t="s">
        <v>13</v>
      </c>
      <c r="K8576" s="44">
        <v>404</v>
      </c>
      <c r="L8576" s="45">
        <v>21382.153206666058</v>
      </c>
      <c r="M8576" s="46">
        <v>22678.407335234318</v>
      </c>
      <c r="N8576" s="45"/>
      <c r="O8576" s="46"/>
    </row>
    <row r="8577" spans="1:15" x14ac:dyDescent="0.2">
      <c r="A8577" s="11" t="str">
        <f t="shared" si="798"/>
        <v>5245003 - Region Syddanmark1 år</v>
      </c>
      <c r="B8577" s="12" t="str">
        <f t="shared" si="801"/>
        <v>524500</v>
      </c>
      <c r="C8577" s="14">
        <f t="shared" si="799"/>
        <v>0</v>
      </c>
      <c r="D8577" s="14">
        <f t="shared" si="800"/>
        <v>0</v>
      </c>
      <c r="E8577" s="19" t="str">
        <f t="shared" si="802"/>
        <v>524500 - Salgsarbejde på servicestationer</v>
      </c>
      <c r="F8577" s="19" t="str">
        <f t="shared" si="803"/>
        <v>1 år</v>
      </c>
      <c r="G8577" s="40" t="s">
        <v>516</v>
      </c>
      <c r="H8577" s="41" t="s">
        <v>199</v>
      </c>
      <c r="I8577" s="42" t="s">
        <v>544</v>
      </c>
      <c r="J8577" s="43" t="s">
        <v>22</v>
      </c>
      <c r="K8577" s="44">
        <v>194</v>
      </c>
      <c r="L8577" s="45">
        <v>22409.747595248165</v>
      </c>
      <c r="M8577" s="46">
        <v>23775.563121014609</v>
      </c>
      <c r="N8577" s="45"/>
      <c r="O8577" s="46"/>
    </row>
    <row r="8578" spans="1:15" x14ac:dyDescent="0.2">
      <c r="A8578" s="11" t="str">
        <f t="shared" ref="A8578:A8641" si="804">B8578&amp;I8578&amp;F8578</f>
        <v>5245003 - Region Syddanmark2 år</v>
      </c>
      <c r="B8578" s="12" t="str">
        <f t="shared" si="801"/>
        <v>524500</v>
      </c>
      <c r="C8578" s="14">
        <f t="shared" ref="C8578:C8641" si="805">N8578*1.2</f>
        <v>0</v>
      </c>
      <c r="D8578" s="14">
        <f t="shared" ref="D8578:D8641" si="806">O8578*1.2</f>
        <v>0</v>
      </c>
      <c r="E8578" s="19" t="str">
        <f t="shared" si="802"/>
        <v>524500 - Salgsarbejde på servicestationer</v>
      </c>
      <c r="F8578" s="19" t="str">
        <f t="shared" si="803"/>
        <v>2 år</v>
      </c>
      <c r="G8578" s="40" t="s">
        <v>516</v>
      </c>
      <c r="H8578" s="41" t="s">
        <v>199</v>
      </c>
      <c r="I8578" s="42" t="s">
        <v>544</v>
      </c>
      <c r="J8578" s="43" t="s">
        <v>23</v>
      </c>
      <c r="K8578" s="44">
        <v>156</v>
      </c>
      <c r="L8578" s="45">
        <v>23050.996884992157</v>
      </c>
      <c r="M8578" s="46">
        <v>24455.778783893136</v>
      </c>
      <c r="N8578" s="45"/>
      <c r="O8578" s="46"/>
    </row>
    <row r="8579" spans="1:15" x14ac:dyDescent="0.2">
      <c r="A8579" s="11" t="str">
        <f t="shared" si="804"/>
        <v>5245003 - Region Syddanmark3 år</v>
      </c>
      <c r="B8579" s="12" t="str">
        <f t="shared" ref="B8579:B8642" si="807">LEFT(E8579,6)</f>
        <v>524500</v>
      </c>
      <c r="C8579" s="14">
        <f t="shared" si="805"/>
        <v>0</v>
      </c>
      <c r="D8579" s="14">
        <f t="shared" si="806"/>
        <v>0</v>
      </c>
      <c r="E8579" s="19" t="str">
        <f t="shared" ref="E8579:E8642" si="808">TRIM(H8579)</f>
        <v>524500 - Salgsarbejde på servicestationer</v>
      </c>
      <c r="F8579" s="19" t="str">
        <f t="shared" ref="F8579:F8642" si="809">MID(J8579,6,30)</f>
        <v>3 år</v>
      </c>
      <c r="G8579" s="40" t="s">
        <v>516</v>
      </c>
      <c r="H8579" s="41" t="s">
        <v>199</v>
      </c>
      <c r="I8579" s="42" t="s">
        <v>544</v>
      </c>
      <c r="J8579" s="43" t="s">
        <v>14</v>
      </c>
      <c r="K8579" s="44">
        <v>106</v>
      </c>
      <c r="L8579" s="45">
        <v>22972.239030170986</v>
      </c>
      <c r="M8579" s="46">
        <v>24372.336938265158</v>
      </c>
      <c r="N8579" s="45"/>
      <c r="O8579" s="46"/>
    </row>
    <row r="8580" spans="1:15" x14ac:dyDescent="0.2">
      <c r="A8580" s="11" t="str">
        <f t="shared" si="804"/>
        <v>5245003 - Region Syddanmark4 år</v>
      </c>
      <c r="B8580" s="12" t="str">
        <f t="shared" si="807"/>
        <v>524500</v>
      </c>
      <c r="C8580" s="14">
        <f t="shared" si="805"/>
        <v>0</v>
      </c>
      <c r="D8580" s="14">
        <f t="shared" si="806"/>
        <v>0</v>
      </c>
      <c r="E8580" s="19" t="str">
        <f t="shared" si="808"/>
        <v>524500 - Salgsarbejde på servicestationer</v>
      </c>
      <c r="F8580" s="19" t="str">
        <f t="shared" si="809"/>
        <v>4 år</v>
      </c>
      <c r="G8580" s="40" t="s">
        <v>516</v>
      </c>
      <c r="H8580" s="41" t="s">
        <v>199</v>
      </c>
      <c r="I8580" s="42" t="s">
        <v>544</v>
      </c>
      <c r="J8580" s="43" t="s">
        <v>24</v>
      </c>
      <c r="K8580" s="44">
        <v>91</v>
      </c>
      <c r="L8580" s="45">
        <v>23385.247461030951</v>
      </c>
      <c r="M8580" s="46">
        <v>24790.408974329715</v>
      </c>
      <c r="N8580" s="45"/>
      <c r="O8580" s="46"/>
    </row>
    <row r="8581" spans="1:15" x14ac:dyDescent="0.2">
      <c r="A8581" s="11" t="str">
        <f t="shared" si="804"/>
        <v>5245003 - Region Syddanmark5-9 år</v>
      </c>
      <c r="B8581" s="12" t="str">
        <f t="shared" si="807"/>
        <v>524500</v>
      </c>
      <c r="C8581" s="14">
        <f t="shared" si="805"/>
        <v>0</v>
      </c>
      <c r="D8581" s="14">
        <f t="shared" si="806"/>
        <v>0</v>
      </c>
      <c r="E8581" s="19" t="str">
        <f t="shared" si="808"/>
        <v>524500 - Salgsarbejde på servicestationer</v>
      </c>
      <c r="F8581" s="19" t="str">
        <f t="shared" si="809"/>
        <v>5-9 år</v>
      </c>
      <c r="G8581" s="40" t="s">
        <v>516</v>
      </c>
      <c r="H8581" s="41" t="s">
        <v>199</v>
      </c>
      <c r="I8581" s="42" t="s">
        <v>544</v>
      </c>
      <c r="J8581" s="43" t="s">
        <v>15</v>
      </c>
      <c r="K8581" s="44">
        <v>218</v>
      </c>
      <c r="L8581" s="45">
        <v>24031.016085923722</v>
      </c>
      <c r="M8581" s="46">
        <v>25463.802979311411</v>
      </c>
      <c r="N8581" s="45"/>
      <c r="O8581" s="46"/>
    </row>
    <row r="8582" spans="1:15" x14ac:dyDescent="0.2">
      <c r="A8582" s="11" t="str">
        <f t="shared" si="804"/>
        <v>5245003 - Region Syddanmark0-4 år</v>
      </c>
      <c r="B8582" s="12" t="str">
        <f t="shared" si="807"/>
        <v>524500</v>
      </c>
      <c r="C8582" s="14">
        <f t="shared" si="805"/>
        <v>0</v>
      </c>
      <c r="D8582" s="14">
        <f t="shared" si="806"/>
        <v>0</v>
      </c>
      <c r="E8582" s="19" t="str">
        <f t="shared" si="808"/>
        <v>524500 - Salgsarbejde på servicestationer</v>
      </c>
      <c r="F8582" s="19" t="str">
        <f t="shared" si="809"/>
        <v>0-4 år</v>
      </c>
      <c r="G8582" s="40" t="s">
        <v>516</v>
      </c>
      <c r="H8582" s="41" t="s">
        <v>199</v>
      </c>
      <c r="I8582" s="42" t="s">
        <v>544</v>
      </c>
      <c r="J8582" s="43" t="s">
        <v>16</v>
      </c>
      <c r="K8582" s="44">
        <v>951</v>
      </c>
      <c r="L8582" s="45">
        <v>21888.838602421682</v>
      </c>
      <c r="M8582" s="46">
        <v>23222.906086989096</v>
      </c>
      <c r="N8582" s="45"/>
      <c r="O8582" s="46"/>
    </row>
    <row r="8583" spans="1:15" x14ac:dyDescent="0.2">
      <c r="A8583" s="11" t="str">
        <f t="shared" si="804"/>
        <v>5245003 - Region Syddanmark10-14 år</v>
      </c>
      <c r="B8583" s="12" t="str">
        <f t="shared" si="807"/>
        <v>524500</v>
      </c>
      <c r="C8583" s="14">
        <f t="shared" si="805"/>
        <v>0</v>
      </c>
      <c r="D8583" s="14">
        <f t="shared" si="806"/>
        <v>0</v>
      </c>
      <c r="E8583" s="19" t="str">
        <f t="shared" si="808"/>
        <v>524500 - Salgsarbejde på servicestationer</v>
      </c>
      <c r="F8583" s="19" t="str">
        <f t="shared" si="809"/>
        <v>10-14 år</v>
      </c>
      <c r="G8583" s="40" t="s">
        <v>516</v>
      </c>
      <c r="H8583" s="41" t="s">
        <v>199</v>
      </c>
      <c r="I8583" s="42" t="s">
        <v>544</v>
      </c>
      <c r="J8583" s="43" t="s">
        <v>17</v>
      </c>
      <c r="K8583" s="44">
        <v>93</v>
      </c>
      <c r="L8583" s="45">
        <v>26080.641752937765</v>
      </c>
      <c r="M8583" s="46">
        <v>27670.188680082461</v>
      </c>
      <c r="N8583" s="45"/>
      <c r="O8583" s="46"/>
    </row>
    <row r="8584" spans="1:15" x14ac:dyDescent="0.2">
      <c r="A8584" s="11" t="str">
        <f t="shared" si="804"/>
        <v>5245003 - Region Syddanmark15-20 år</v>
      </c>
      <c r="B8584" s="12" t="str">
        <f t="shared" si="807"/>
        <v>524500</v>
      </c>
      <c r="C8584" s="14">
        <f t="shared" si="805"/>
        <v>0</v>
      </c>
      <c r="D8584" s="14">
        <f t="shared" si="806"/>
        <v>0</v>
      </c>
      <c r="E8584" s="19" t="str">
        <f t="shared" si="808"/>
        <v>524500 - Salgsarbejde på servicestationer</v>
      </c>
      <c r="F8584" s="19" t="str">
        <f t="shared" si="809"/>
        <v>15-20 år</v>
      </c>
      <c r="G8584" s="40" t="s">
        <v>516</v>
      </c>
      <c r="H8584" s="41" t="s">
        <v>199</v>
      </c>
      <c r="I8584" s="42" t="s">
        <v>544</v>
      </c>
      <c r="J8584" s="43" t="s">
        <v>18</v>
      </c>
      <c r="K8584" s="44">
        <v>59</v>
      </c>
      <c r="L8584" s="45">
        <v>24885.773644429471</v>
      </c>
      <c r="M8584" s="46">
        <v>26369.523236292836</v>
      </c>
      <c r="N8584" s="45"/>
      <c r="O8584" s="46"/>
    </row>
    <row r="8585" spans="1:15" x14ac:dyDescent="0.2">
      <c r="A8585" s="11" t="str">
        <f t="shared" si="804"/>
        <v>5245003 - Region Syddanmark20-24 år</v>
      </c>
      <c r="B8585" s="12" t="str">
        <f t="shared" si="807"/>
        <v>524500</v>
      </c>
      <c r="C8585" s="14">
        <f t="shared" si="805"/>
        <v>0</v>
      </c>
      <c r="D8585" s="14">
        <f t="shared" si="806"/>
        <v>0</v>
      </c>
      <c r="E8585" s="19" t="str">
        <f t="shared" si="808"/>
        <v>524500 - Salgsarbejde på servicestationer</v>
      </c>
      <c r="F8585" s="19" t="str">
        <f t="shared" si="809"/>
        <v>20-24 år</v>
      </c>
      <c r="G8585" s="40" t="s">
        <v>516</v>
      </c>
      <c r="H8585" s="41" t="s">
        <v>199</v>
      </c>
      <c r="I8585" s="42" t="s">
        <v>544</v>
      </c>
      <c r="J8585" s="43" t="s">
        <v>19</v>
      </c>
      <c r="K8585" s="44">
        <v>56</v>
      </c>
      <c r="L8585" s="45">
        <v>26396.746994946319</v>
      </c>
      <c r="M8585" s="46">
        <v>28005.559710135989</v>
      </c>
      <c r="N8585" s="45"/>
      <c r="O8585" s="46"/>
    </row>
    <row r="8586" spans="1:15" x14ac:dyDescent="0.2">
      <c r="A8586" s="11" t="str">
        <f t="shared" si="804"/>
        <v>5245003 - Region Syddanmark25 år og derover</v>
      </c>
      <c r="B8586" s="12" t="str">
        <f t="shared" si="807"/>
        <v>524500</v>
      </c>
      <c r="C8586" s="14">
        <f t="shared" si="805"/>
        <v>0</v>
      </c>
      <c r="D8586" s="14">
        <f t="shared" si="806"/>
        <v>0</v>
      </c>
      <c r="E8586" s="19" t="str">
        <f t="shared" si="808"/>
        <v>524500 - Salgsarbejde på servicestationer</v>
      </c>
      <c r="F8586" s="19" t="str">
        <f t="shared" si="809"/>
        <v>25 år og derover</v>
      </c>
      <c r="G8586" s="40" t="s">
        <v>516</v>
      </c>
      <c r="H8586" s="41" t="s">
        <v>199</v>
      </c>
      <c r="I8586" s="42" t="s">
        <v>544</v>
      </c>
      <c r="J8586" s="43" t="s">
        <v>9</v>
      </c>
      <c r="K8586" s="44">
        <v>173</v>
      </c>
      <c r="L8586" s="45">
        <v>26030.517896611593</v>
      </c>
      <c r="M8586" s="46">
        <v>27598.567172557709</v>
      </c>
      <c r="N8586" s="45"/>
      <c r="O8586" s="46"/>
    </row>
    <row r="8587" spans="1:15" x14ac:dyDescent="0.2">
      <c r="A8587" s="11" t="str">
        <f t="shared" si="804"/>
        <v>5245003 - Region SyddanmarkAlle uanset erf.</v>
      </c>
      <c r="B8587" s="12" t="str">
        <f t="shared" si="807"/>
        <v>524500</v>
      </c>
      <c r="C8587" s="14">
        <f t="shared" si="805"/>
        <v>0</v>
      </c>
      <c r="D8587" s="14">
        <f t="shared" si="806"/>
        <v>0</v>
      </c>
      <c r="E8587" s="19" t="str">
        <f t="shared" si="808"/>
        <v>524500 - Salgsarbejde på servicestationer</v>
      </c>
      <c r="F8587" s="19" t="str">
        <f t="shared" si="809"/>
        <v>Alle uanset erf.</v>
      </c>
      <c r="G8587" s="40" t="s">
        <v>516</v>
      </c>
      <c r="H8587" s="41" t="s">
        <v>199</v>
      </c>
      <c r="I8587" s="42" t="s">
        <v>544</v>
      </c>
      <c r="J8587" s="43" t="s">
        <v>10</v>
      </c>
      <c r="K8587" s="44">
        <v>1550</v>
      </c>
      <c r="L8587" s="45">
        <v>22862.513039603928</v>
      </c>
      <c r="M8587" s="46">
        <v>24237.785349035021</v>
      </c>
      <c r="N8587" s="45"/>
      <c r="O8587" s="46"/>
    </row>
    <row r="8588" spans="1:15" x14ac:dyDescent="0.2">
      <c r="A8588" s="11" t="str">
        <f t="shared" si="804"/>
        <v>5245004 - Region MidtjyllandUnder 1 år</v>
      </c>
      <c r="B8588" s="12" t="str">
        <f t="shared" si="807"/>
        <v>524500</v>
      </c>
      <c r="C8588" s="14">
        <f t="shared" si="805"/>
        <v>0</v>
      </c>
      <c r="D8588" s="14">
        <f t="shared" si="806"/>
        <v>0</v>
      </c>
      <c r="E8588" s="19" t="str">
        <f t="shared" si="808"/>
        <v>524500 - Salgsarbejde på servicestationer</v>
      </c>
      <c r="F8588" s="19" t="str">
        <f t="shared" si="809"/>
        <v>Under 1 år</v>
      </c>
      <c r="G8588" s="40" t="s">
        <v>516</v>
      </c>
      <c r="H8588" s="41" t="s">
        <v>199</v>
      </c>
      <c r="I8588" s="42" t="s">
        <v>517</v>
      </c>
      <c r="J8588" s="43" t="s">
        <v>13</v>
      </c>
      <c r="K8588" s="44">
        <v>422</v>
      </c>
      <c r="L8588" s="45">
        <v>21400.138779250272</v>
      </c>
      <c r="M8588" s="46">
        <v>22690.960648446449</v>
      </c>
      <c r="N8588" s="45"/>
      <c r="O8588" s="46"/>
    </row>
    <row r="8589" spans="1:15" x14ac:dyDescent="0.2">
      <c r="A8589" s="11" t="str">
        <f t="shared" si="804"/>
        <v>5245004 - Region Midtjylland1 år</v>
      </c>
      <c r="B8589" s="12" t="str">
        <f t="shared" si="807"/>
        <v>524500</v>
      </c>
      <c r="C8589" s="14">
        <f t="shared" si="805"/>
        <v>0</v>
      </c>
      <c r="D8589" s="14">
        <f t="shared" si="806"/>
        <v>0</v>
      </c>
      <c r="E8589" s="19" t="str">
        <f t="shared" si="808"/>
        <v>524500 - Salgsarbejde på servicestationer</v>
      </c>
      <c r="F8589" s="19" t="str">
        <f t="shared" si="809"/>
        <v>1 år</v>
      </c>
      <c r="G8589" s="40" t="s">
        <v>516</v>
      </c>
      <c r="H8589" s="41" t="s">
        <v>199</v>
      </c>
      <c r="I8589" s="42" t="s">
        <v>517</v>
      </c>
      <c r="J8589" s="43" t="s">
        <v>22</v>
      </c>
      <c r="K8589" s="44">
        <v>228</v>
      </c>
      <c r="L8589" s="45">
        <v>22875.406435950143</v>
      </c>
      <c r="M8589" s="46">
        <v>24239.29310662422</v>
      </c>
      <c r="N8589" s="45"/>
      <c r="O8589" s="46"/>
    </row>
    <row r="8590" spans="1:15" x14ac:dyDescent="0.2">
      <c r="A8590" s="11" t="str">
        <f t="shared" si="804"/>
        <v>5245004 - Region Midtjylland2 år</v>
      </c>
      <c r="B8590" s="12" t="str">
        <f t="shared" si="807"/>
        <v>524500</v>
      </c>
      <c r="C8590" s="14">
        <f t="shared" si="805"/>
        <v>0</v>
      </c>
      <c r="D8590" s="14">
        <f t="shared" si="806"/>
        <v>0</v>
      </c>
      <c r="E8590" s="19" t="str">
        <f t="shared" si="808"/>
        <v>524500 - Salgsarbejde på servicestationer</v>
      </c>
      <c r="F8590" s="19" t="str">
        <f t="shared" si="809"/>
        <v>2 år</v>
      </c>
      <c r="G8590" s="40" t="s">
        <v>516</v>
      </c>
      <c r="H8590" s="41" t="s">
        <v>199</v>
      </c>
      <c r="I8590" s="42" t="s">
        <v>517</v>
      </c>
      <c r="J8590" s="43" t="s">
        <v>23</v>
      </c>
      <c r="K8590" s="44">
        <v>140</v>
      </c>
      <c r="L8590" s="45">
        <v>23061.706488070758</v>
      </c>
      <c r="M8590" s="46">
        <v>24439.767934619817</v>
      </c>
      <c r="N8590" s="45"/>
      <c r="O8590" s="46"/>
    </row>
    <row r="8591" spans="1:15" x14ac:dyDescent="0.2">
      <c r="A8591" s="11" t="str">
        <f t="shared" si="804"/>
        <v>5245004 - Region Midtjylland3 år</v>
      </c>
      <c r="B8591" s="12" t="str">
        <f t="shared" si="807"/>
        <v>524500</v>
      </c>
      <c r="C8591" s="14">
        <f t="shared" si="805"/>
        <v>0</v>
      </c>
      <c r="D8591" s="14">
        <f t="shared" si="806"/>
        <v>0</v>
      </c>
      <c r="E8591" s="19" t="str">
        <f t="shared" si="808"/>
        <v>524500 - Salgsarbejde på servicestationer</v>
      </c>
      <c r="F8591" s="19" t="str">
        <f t="shared" si="809"/>
        <v>3 år</v>
      </c>
      <c r="G8591" s="40" t="s">
        <v>516</v>
      </c>
      <c r="H8591" s="41" t="s">
        <v>199</v>
      </c>
      <c r="I8591" s="42" t="s">
        <v>517</v>
      </c>
      <c r="J8591" s="43" t="s">
        <v>14</v>
      </c>
      <c r="K8591" s="44">
        <v>134</v>
      </c>
      <c r="L8591" s="45">
        <v>23505.859697374148</v>
      </c>
      <c r="M8591" s="46">
        <v>24938.480389986005</v>
      </c>
      <c r="N8591" s="45"/>
      <c r="O8591" s="46"/>
    </row>
    <row r="8592" spans="1:15" x14ac:dyDescent="0.2">
      <c r="A8592" s="11" t="str">
        <f t="shared" si="804"/>
        <v>5245004 - Region Midtjylland4 år</v>
      </c>
      <c r="B8592" s="12" t="str">
        <f t="shared" si="807"/>
        <v>524500</v>
      </c>
      <c r="C8592" s="14">
        <f t="shared" si="805"/>
        <v>0</v>
      </c>
      <c r="D8592" s="14">
        <f t="shared" si="806"/>
        <v>0</v>
      </c>
      <c r="E8592" s="19" t="str">
        <f t="shared" si="808"/>
        <v>524500 - Salgsarbejde på servicestationer</v>
      </c>
      <c r="F8592" s="19" t="str">
        <f t="shared" si="809"/>
        <v>4 år</v>
      </c>
      <c r="G8592" s="40" t="s">
        <v>516</v>
      </c>
      <c r="H8592" s="41" t="s">
        <v>199</v>
      </c>
      <c r="I8592" s="42" t="s">
        <v>517</v>
      </c>
      <c r="J8592" s="43" t="s">
        <v>24</v>
      </c>
      <c r="K8592" s="44">
        <v>111</v>
      </c>
      <c r="L8592" s="45">
        <v>23256.2340820311</v>
      </c>
      <c r="M8592" s="46">
        <v>24642.826611583285</v>
      </c>
      <c r="N8592" s="45"/>
      <c r="O8592" s="46"/>
    </row>
    <row r="8593" spans="1:15" x14ac:dyDescent="0.2">
      <c r="A8593" s="11" t="str">
        <f t="shared" si="804"/>
        <v>5245004 - Region Midtjylland5-9 år</v>
      </c>
      <c r="B8593" s="12" t="str">
        <f t="shared" si="807"/>
        <v>524500</v>
      </c>
      <c r="C8593" s="14">
        <f t="shared" si="805"/>
        <v>0</v>
      </c>
      <c r="D8593" s="14">
        <f t="shared" si="806"/>
        <v>0</v>
      </c>
      <c r="E8593" s="19" t="str">
        <f t="shared" si="808"/>
        <v>524500 - Salgsarbejde på servicestationer</v>
      </c>
      <c r="F8593" s="19" t="str">
        <f t="shared" si="809"/>
        <v>5-9 år</v>
      </c>
      <c r="G8593" s="40" t="s">
        <v>516</v>
      </c>
      <c r="H8593" s="41" t="s">
        <v>199</v>
      </c>
      <c r="I8593" s="42" t="s">
        <v>517</v>
      </c>
      <c r="J8593" s="43" t="s">
        <v>15</v>
      </c>
      <c r="K8593" s="44">
        <v>207</v>
      </c>
      <c r="L8593" s="45">
        <v>24321.499938293189</v>
      </c>
      <c r="M8593" s="46">
        <v>25801.568920714337</v>
      </c>
      <c r="N8593" s="45"/>
      <c r="O8593" s="46"/>
    </row>
    <row r="8594" spans="1:15" x14ac:dyDescent="0.2">
      <c r="A8594" s="11" t="str">
        <f t="shared" si="804"/>
        <v>5245004 - Region Midtjylland0-4 år</v>
      </c>
      <c r="B8594" s="12" t="str">
        <f t="shared" si="807"/>
        <v>524500</v>
      </c>
      <c r="C8594" s="14">
        <f t="shared" si="805"/>
        <v>0</v>
      </c>
      <c r="D8594" s="14">
        <f t="shared" si="806"/>
        <v>0</v>
      </c>
      <c r="E8594" s="19" t="str">
        <f t="shared" si="808"/>
        <v>524500 - Salgsarbejde på servicestationer</v>
      </c>
      <c r="F8594" s="19" t="str">
        <f t="shared" si="809"/>
        <v>0-4 år</v>
      </c>
      <c r="G8594" s="40" t="s">
        <v>516</v>
      </c>
      <c r="H8594" s="41" t="s">
        <v>199</v>
      </c>
      <c r="I8594" s="42" t="s">
        <v>517</v>
      </c>
      <c r="J8594" s="43" t="s">
        <v>16</v>
      </c>
      <c r="K8594" s="44">
        <v>1035</v>
      </c>
      <c r="L8594" s="45">
        <v>22288.309781081833</v>
      </c>
      <c r="M8594" s="46">
        <v>23617.967075576125</v>
      </c>
      <c r="N8594" s="45"/>
      <c r="O8594" s="46"/>
    </row>
    <row r="8595" spans="1:15" x14ac:dyDescent="0.2">
      <c r="A8595" s="11" t="str">
        <f t="shared" si="804"/>
        <v>5245004 - Region Midtjylland10-14 år</v>
      </c>
      <c r="B8595" s="12" t="str">
        <f t="shared" si="807"/>
        <v>524500</v>
      </c>
      <c r="C8595" s="14">
        <f t="shared" si="805"/>
        <v>0</v>
      </c>
      <c r="D8595" s="14">
        <f t="shared" si="806"/>
        <v>0</v>
      </c>
      <c r="E8595" s="19" t="str">
        <f t="shared" si="808"/>
        <v>524500 - Salgsarbejde på servicestationer</v>
      </c>
      <c r="F8595" s="19" t="str">
        <f t="shared" si="809"/>
        <v>10-14 år</v>
      </c>
      <c r="G8595" s="40" t="s">
        <v>516</v>
      </c>
      <c r="H8595" s="41" t="s">
        <v>199</v>
      </c>
      <c r="I8595" s="42" t="s">
        <v>517</v>
      </c>
      <c r="J8595" s="43" t="s">
        <v>17</v>
      </c>
      <c r="K8595" s="44">
        <v>61</v>
      </c>
      <c r="L8595" s="45">
        <v>24494.172053725277</v>
      </c>
      <c r="M8595" s="46">
        <v>25969.673574912573</v>
      </c>
      <c r="N8595" s="45"/>
      <c r="O8595" s="46"/>
    </row>
    <row r="8596" spans="1:15" x14ac:dyDescent="0.2">
      <c r="A8596" s="11" t="str">
        <f t="shared" si="804"/>
        <v>5245004 - Region Midtjylland15-20 år</v>
      </c>
      <c r="B8596" s="12" t="str">
        <f t="shared" si="807"/>
        <v>524500</v>
      </c>
      <c r="C8596" s="14">
        <f t="shared" si="805"/>
        <v>0</v>
      </c>
      <c r="D8596" s="14">
        <f t="shared" si="806"/>
        <v>0</v>
      </c>
      <c r="E8596" s="19" t="str">
        <f t="shared" si="808"/>
        <v>524500 - Salgsarbejde på servicestationer</v>
      </c>
      <c r="F8596" s="19" t="str">
        <f t="shared" si="809"/>
        <v>15-20 år</v>
      </c>
      <c r="G8596" s="40" t="s">
        <v>516</v>
      </c>
      <c r="H8596" s="41" t="s">
        <v>199</v>
      </c>
      <c r="I8596" s="42" t="s">
        <v>517</v>
      </c>
      <c r="J8596" s="43" t="s">
        <v>18</v>
      </c>
      <c r="K8596" s="44">
        <v>41</v>
      </c>
      <c r="L8596" s="45">
        <v>26538.482252476239</v>
      </c>
      <c r="M8596" s="46">
        <v>28155.933361046293</v>
      </c>
      <c r="N8596" s="45"/>
      <c r="O8596" s="46"/>
    </row>
    <row r="8597" spans="1:15" x14ac:dyDescent="0.2">
      <c r="A8597" s="11" t="str">
        <f t="shared" si="804"/>
        <v>5245004 - Region Midtjylland20-24 år</v>
      </c>
      <c r="B8597" s="12" t="str">
        <f t="shared" si="807"/>
        <v>524500</v>
      </c>
      <c r="C8597" s="14">
        <f t="shared" si="805"/>
        <v>0</v>
      </c>
      <c r="D8597" s="14">
        <f t="shared" si="806"/>
        <v>0</v>
      </c>
      <c r="E8597" s="19" t="str">
        <f t="shared" si="808"/>
        <v>524500 - Salgsarbejde på servicestationer</v>
      </c>
      <c r="F8597" s="19" t="str">
        <f t="shared" si="809"/>
        <v>20-24 år</v>
      </c>
      <c r="G8597" s="40" t="s">
        <v>516</v>
      </c>
      <c r="H8597" s="41" t="s">
        <v>199</v>
      </c>
      <c r="I8597" s="42" t="s">
        <v>517</v>
      </c>
      <c r="J8597" s="43" t="s">
        <v>19</v>
      </c>
      <c r="K8597" s="44">
        <v>50</v>
      </c>
      <c r="L8597" s="45">
        <v>26225.123330056012</v>
      </c>
      <c r="M8597" s="46">
        <v>27823.476031579761</v>
      </c>
      <c r="N8597" s="45"/>
      <c r="O8597" s="46"/>
    </row>
    <row r="8598" spans="1:15" x14ac:dyDescent="0.2">
      <c r="A8598" s="11" t="str">
        <f t="shared" si="804"/>
        <v>5245004 - Region Midtjylland25 år og derover</v>
      </c>
      <c r="B8598" s="12" t="str">
        <f t="shared" si="807"/>
        <v>524500</v>
      </c>
      <c r="C8598" s="14">
        <f t="shared" si="805"/>
        <v>0</v>
      </c>
      <c r="D8598" s="14">
        <f t="shared" si="806"/>
        <v>0</v>
      </c>
      <c r="E8598" s="19" t="str">
        <f t="shared" si="808"/>
        <v>524500 - Salgsarbejde på servicestationer</v>
      </c>
      <c r="F8598" s="19" t="str">
        <f t="shared" si="809"/>
        <v>25 år og derover</v>
      </c>
      <c r="G8598" s="40" t="s">
        <v>516</v>
      </c>
      <c r="H8598" s="41" t="s">
        <v>199</v>
      </c>
      <c r="I8598" s="42" t="s">
        <v>517</v>
      </c>
      <c r="J8598" s="43" t="s">
        <v>9</v>
      </c>
      <c r="K8598" s="44">
        <v>132</v>
      </c>
      <c r="L8598" s="45">
        <v>25655.165461657645</v>
      </c>
      <c r="M8598" s="46">
        <v>27218.780721254279</v>
      </c>
      <c r="N8598" s="45"/>
      <c r="O8598" s="46"/>
    </row>
    <row r="8599" spans="1:15" x14ac:dyDescent="0.2">
      <c r="A8599" s="11" t="str">
        <f t="shared" si="804"/>
        <v>5245004 - Region MidtjyllandAlle uanset erf.</v>
      </c>
      <c r="B8599" s="12" t="str">
        <f t="shared" si="807"/>
        <v>524500</v>
      </c>
      <c r="C8599" s="14">
        <f t="shared" si="805"/>
        <v>0</v>
      </c>
      <c r="D8599" s="14">
        <f t="shared" si="806"/>
        <v>0</v>
      </c>
      <c r="E8599" s="19" t="str">
        <f t="shared" si="808"/>
        <v>524500 - Salgsarbejde på servicestationer</v>
      </c>
      <c r="F8599" s="19" t="str">
        <f t="shared" si="809"/>
        <v>Alle uanset erf.</v>
      </c>
      <c r="G8599" s="40" t="s">
        <v>516</v>
      </c>
      <c r="H8599" s="41" t="s">
        <v>199</v>
      </c>
      <c r="I8599" s="42" t="s">
        <v>517</v>
      </c>
      <c r="J8599" s="43" t="s">
        <v>10</v>
      </c>
      <c r="K8599" s="44">
        <v>1526</v>
      </c>
      <c r="L8599" s="45">
        <v>22964.819630384678</v>
      </c>
      <c r="M8599" s="46">
        <v>24347.542923691341</v>
      </c>
      <c r="N8599" s="45"/>
      <c r="O8599" s="46"/>
    </row>
    <row r="8600" spans="1:15" x14ac:dyDescent="0.2">
      <c r="A8600" s="11" t="str">
        <f t="shared" si="804"/>
        <v>5245005 - Region NordjyllandUnder 1 år</v>
      </c>
      <c r="B8600" s="12" t="str">
        <f t="shared" si="807"/>
        <v>524500</v>
      </c>
      <c r="C8600" s="14">
        <f t="shared" si="805"/>
        <v>0</v>
      </c>
      <c r="D8600" s="14">
        <f t="shared" si="806"/>
        <v>0</v>
      </c>
      <c r="E8600" s="19" t="str">
        <f t="shared" si="808"/>
        <v>524500 - Salgsarbejde på servicestationer</v>
      </c>
      <c r="F8600" s="19" t="str">
        <f t="shared" si="809"/>
        <v>Under 1 år</v>
      </c>
      <c r="G8600" s="40" t="s">
        <v>516</v>
      </c>
      <c r="H8600" s="41" t="s">
        <v>199</v>
      </c>
      <c r="I8600" s="42" t="s">
        <v>21</v>
      </c>
      <c r="J8600" s="43" t="s">
        <v>13</v>
      </c>
      <c r="K8600" s="44">
        <v>182</v>
      </c>
      <c r="L8600" s="45">
        <v>21392.266901516032</v>
      </c>
      <c r="M8600" s="46">
        <v>22679.463529828132</v>
      </c>
      <c r="N8600" s="45"/>
      <c r="O8600" s="46"/>
    </row>
    <row r="8601" spans="1:15" x14ac:dyDescent="0.2">
      <c r="A8601" s="11" t="str">
        <f t="shared" si="804"/>
        <v>5245005 - Region Nordjylland1 år</v>
      </c>
      <c r="B8601" s="12" t="str">
        <f t="shared" si="807"/>
        <v>524500</v>
      </c>
      <c r="C8601" s="14">
        <f t="shared" si="805"/>
        <v>0</v>
      </c>
      <c r="D8601" s="14">
        <f t="shared" si="806"/>
        <v>0</v>
      </c>
      <c r="E8601" s="19" t="str">
        <f t="shared" si="808"/>
        <v>524500 - Salgsarbejde på servicestationer</v>
      </c>
      <c r="F8601" s="19" t="str">
        <f t="shared" si="809"/>
        <v>1 år</v>
      </c>
      <c r="G8601" s="40" t="s">
        <v>516</v>
      </c>
      <c r="H8601" s="41" t="s">
        <v>199</v>
      </c>
      <c r="I8601" s="42" t="s">
        <v>21</v>
      </c>
      <c r="J8601" s="43" t="s">
        <v>22</v>
      </c>
      <c r="K8601" s="44">
        <v>97</v>
      </c>
      <c r="L8601" s="45">
        <v>22811.922770106961</v>
      </c>
      <c r="M8601" s="46">
        <v>24186.08747649804</v>
      </c>
      <c r="N8601" s="45"/>
      <c r="O8601" s="46"/>
    </row>
    <row r="8602" spans="1:15" x14ac:dyDescent="0.2">
      <c r="A8602" s="11" t="str">
        <f t="shared" si="804"/>
        <v>5245005 - Region Nordjylland2 år</v>
      </c>
      <c r="B8602" s="12" t="str">
        <f t="shared" si="807"/>
        <v>524500</v>
      </c>
      <c r="C8602" s="14">
        <f t="shared" si="805"/>
        <v>0</v>
      </c>
      <c r="D8602" s="14">
        <f t="shared" si="806"/>
        <v>0</v>
      </c>
      <c r="E8602" s="19" t="str">
        <f t="shared" si="808"/>
        <v>524500 - Salgsarbejde på servicestationer</v>
      </c>
      <c r="F8602" s="19" t="str">
        <f t="shared" si="809"/>
        <v>2 år</v>
      </c>
      <c r="G8602" s="40" t="s">
        <v>516</v>
      </c>
      <c r="H8602" s="41" t="s">
        <v>199</v>
      </c>
      <c r="I8602" s="42" t="s">
        <v>21</v>
      </c>
      <c r="J8602" s="43" t="s">
        <v>23</v>
      </c>
      <c r="K8602" s="44">
        <v>72</v>
      </c>
      <c r="L8602" s="45">
        <v>23177.847609814871</v>
      </c>
      <c r="M8602" s="46">
        <v>24559.76654963582</v>
      </c>
      <c r="N8602" s="45"/>
      <c r="O8602" s="46"/>
    </row>
    <row r="8603" spans="1:15" x14ac:dyDescent="0.2">
      <c r="A8603" s="11" t="str">
        <f t="shared" si="804"/>
        <v>5245005 - Region Nordjylland3 år</v>
      </c>
      <c r="B8603" s="12" t="str">
        <f t="shared" si="807"/>
        <v>524500</v>
      </c>
      <c r="C8603" s="14">
        <f t="shared" si="805"/>
        <v>0</v>
      </c>
      <c r="D8603" s="14">
        <f t="shared" si="806"/>
        <v>0</v>
      </c>
      <c r="E8603" s="19" t="str">
        <f t="shared" si="808"/>
        <v>524500 - Salgsarbejde på servicestationer</v>
      </c>
      <c r="F8603" s="19" t="str">
        <f t="shared" si="809"/>
        <v>3 år</v>
      </c>
      <c r="G8603" s="40" t="s">
        <v>516</v>
      </c>
      <c r="H8603" s="41" t="s">
        <v>199</v>
      </c>
      <c r="I8603" s="42" t="s">
        <v>21</v>
      </c>
      <c r="J8603" s="43" t="s">
        <v>14</v>
      </c>
      <c r="K8603" s="44">
        <v>50</v>
      </c>
      <c r="L8603" s="45">
        <v>22899.430248000121</v>
      </c>
      <c r="M8603" s="46">
        <v>24278.866306958796</v>
      </c>
      <c r="N8603" s="45"/>
      <c r="O8603" s="46"/>
    </row>
    <row r="8604" spans="1:15" x14ac:dyDescent="0.2">
      <c r="A8604" s="11" t="str">
        <f t="shared" si="804"/>
        <v>5245005 - Region Nordjylland4 år</v>
      </c>
      <c r="B8604" s="12" t="str">
        <f t="shared" si="807"/>
        <v>524500</v>
      </c>
      <c r="C8604" s="14">
        <f t="shared" si="805"/>
        <v>0</v>
      </c>
      <c r="D8604" s="14">
        <f t="shared" si="806"/>
        <v>0</v>
      </c>
      <c r="E8604" s="19" t="str">
        <f t="shared" si="808"/>
        <v>524500 - Salgsarbejde på servicestationer</v>
      </c>
      <c r="F8604" s="19" t="str">
        <f t="shared" si="809"/>
        <v>4 år</v>
      </c>
      <c r="G8604" s="40" t="s">
        <v>516</v>
      </c>
      <c r="H8604" s="41" t="s">
        <v>199</v>
      </c>
      <c r="I8604" s="42" t="s">
        <v>21</v>
      </c>
      <c r="J8604" s="43" t="s">
        <v>24</v>
      </c>
      <c r="K8604" s="44">
        <v>38</v>
      </c>
      <c r="L8604" s="45">
        <v>22751.08507565537</v>
      </c>
      <c r="M8604" s="46">
        <v>24137.704228427636</v>
      </c>
      <c r="N8604" s="45"/>
      <c r="O8604" s="46"/>
    </row>
    <row r="8605" spans="1:15" x14ac:dyDescent="0.2">
      <c r="A8605" s="11" t="str">
        <f t="shared" si="804"/>
        <v>5245005 - Region Nordjylland5-9 år</v>
      </c>
      <c r="B8605" s="12" t="str">
        <f t="shared" si="807"/>
        <v>524500</v>
      </c>
      <c r="C8605" s="14">
        <f t="shared" si="805"/>
        <v>0</v>
      </c>
      <c r="D8605" s="14">
        <f t="shared" si="806"/>
        <v>0</v>
      </c>
      <c r="E8605" s="19" t="str">
        <f t="shared" si="808"/>
        <v>524500 - Salgsarbejde på servicestationer</v>
      </c>
      <c r="F8605" s="19" t="str">
        <f t="shared" si="809"/>
        <v>5-9 år</v>
      </c>
      <c r="G8605" s="40" t="s">
        <v>516</v>
      </c>
      <c r="H8605" s="41" t="s">
        <v>199</v>
      </c>
      <c r="I8605" s="42" t="s">
        <v>21</v>
      </c>
      <c r="J8605" s="43" t="s">
        <v>15</v>
      </c>
      <c r="K8605" s="44">
        <v>76</v>
      </c>
      <c r="L8605" s="45">
        <v>24361.471298085882</v>
      </c>
      <c r="M8605" s="46">
        <v>25813.960724863948</v>
      </c>
      <c r="N8605" s="45"/>
      <c r="O8605" s="46"/>
    </row>
    <row r="8606" spans="1:15" x14ac:dyDescent="0.2">
      <c r="A8606" s="11" t="str">
        <f t="shared" si="804"/>
        <v>5245005 - Region Nordjylland0-4 år</v>
      </c>
      <c r="B8606" s="12" t="str">
        <f t="shared" si="807"/>
        <v>524500</v>
      </c>
      <c r="C8606" s="14">
        <f t="shared" si="805"/>
        <v>0</v>
      </c>
      <c r="D8606" s="14">
        <f t="shared" si="806"/>
        <v>0</v>
      </c>
      <c r="E8606" s="19" t="str">
        <f t="shared" si="808"/>
        <v>524500 - Salgsarbejde på servicestationer</v>
      </c>
      <c r="F8606" s="19" t="str">
        <f t="shared" si="809"/>
        <v>0-4 år</v>
      </c>
      <c r="G8606" s="40" t="s">
        <v>516</v>
      </c>
      <c r="H8606" s="41" t="s">
        <v>199</v>
      </c>
      <c r="I8606" s="42" t="s">
        <v>21</v>
      </c>
      <c r="J8606" s="43" t="s">
        <v>16</v>
      </c>
      <c r="K8606" s="44">
        <v>439</v>
      </c>
      <c r="L8606" s="45">
        <v>22127.834000675903</v>
      </c>
      <c r="M8606" s="46">
        <v>23463.738464687871</v>
      </c>
      <c r="N8606" s="45"/>
      <c r="O8606" s="46"/>
    </row>
    <row r="8607" spans="1:15" x14ac:dyDescent="0.2">
      <c r="A8607" s="11" t="str">
        <f t="shared" si="804"/>
        <v>5245005 - Region Nordjylland10-14 år</v>
      </c>
      <c r="B8607" s="12" t="str">
        <f t="shared" si="807"/>
        <v>524500</v>
      </c>
      <c r="C8607" s="14">
        <f t="shared" si="805"/>
        <v>0</v>
      </c>
      <c r="D8607" s="14">
        <f t="shared" si="806"/>
        <v>0</v>
      </c>
      <c r="E8607" s="19" t="str">
        <f t="shared" si="808"/>
        <v>524500 - Salgsarbejde på servicestationer</v>
      </c>
      <c r="F8607" s="19" t="str">
        <f t="shared" si="809"/>
        <v>10-14 år</v>
      </c>
      <c r="G8607" s="40" t="s">
        <v>516</v>
      </c>
      <c r="H8607" s="41" t="s">
        <v>199</v>
      </c>
      <c r="I8607" s="42" t="s">
        <v>21</v>
      </c>
      <c r="J8607" s="43" t="s">
        <v>17</v>
      </c>
      <c r="K8607" s="44">
        <v>28</v>
      </c>
      <c r="L8607" s="45">
        <v>25830.204528082264</v>
      </c>
      <c r="M8607" s="46">
        <v>27404.487961138788</v>
      </c>
      <c r="N8607" s="45"/>
      <c r="O8607" s="46"/>
    </row>
    <row r="8608" spans="1:15" x14ac:dyDescent="0.2">
      <c r="A8608" s="11" t="str">
        <f t="shared" si="804"/>
        <v>5245005 - Region Nordjylland15-20 år</v>
      </c>
      <c r="B8608" s="12" t="str">
        <f t="shared" si="807"/>
        <v>524500</v>
      </c>
      <c r="C8608" s="14">
        <f t="shared" si="805"/>
        <v>0</v>
      </c>
      <c r="D8608" s="14">
        <f t="shared" si="806"/>
        <v>0</v>
      </c>
      <c r="E8608" s="19" t="str">
        <f t="shared" si="808"/>
        <v>524500 - Salgsarbejde på servicestationer</v>
      </c>
      <c r="F8608" s="19" t="str">
        <f t="shared" si="809"/>
        <v>15-20 år</v>
      </c>
      <c r="G8608" s="40" t="s">
        <v>516</v>
      </c>
      <c r="H8608" s="41" t="s">
        <v>199</v>
      </c>
      <c r="I8608" s="42" t="s">
        <v>21</v>
      </c>
      <c r="J8608" s="43" t="s">
        <v>18</v>
      </c>
      <c r="K8608" s="44">
        <v>17</v>
      </c>
      <c r="L8608" s="45">
        <v>26244.784208742498</v>
      </c>
      <c r="M8608" s="46">
        <v>27844.335189418929</v>
      </c>
      <c r="N8608" s="45"/>
      <c r="O8608" s="46"/>
    </row>
    <row r="8609" spans="1:15" x14ac:dyDescent="0.2">
      <c r="A8609" s="11" t="str">
        <f t="shared" si="804"/>
        <v>5245005 - Region NordjyllandAlle uanset erf.</v>
      </c>
      <c r="B8609" s="12" t="str">
        <f t="shared" si="807"/>
        <v>524500</v>
      </c>
      <c r="C8609" s="14">
        <f t="shared" si="805"/>
        <v>0</v>
      </c>
      <c r="D8609" s="14">
        <f t="shared" si="806"/>
        <v>0</v>
      </c>
      <c r="E8609" s="19" t="str">
        <f t="shared" si="808"/>
        <v>524500 - Salgsarbejde på servicestationer</v>
      </c>
      <c r="F8609" s="19" t="str">
        <f t="shared" si="809"/>
        <v>Alle uanset erf.</v>
      </c>
      <c r="G8609" s="40" t="s">
        <v>516</v>
      </c>
      <c r="H8609" s="41" t="s">
        <v>199</v>
      </c>
      <c r="I8609" s="42" t="s">
        <v>21</v>
      </c>
      <c r="J8609" s="43" t="s">
        <v>10</v>
      </c>
      <c r="K8609" s="44">
        <v>645</v>
      </c>
      <c r="L8609" s="45">
        <v>22776.328633750898</v>
      </c>
      <c r="M8609" s="46">
        <v>24164.486315389939</v>
      </c>
      <c r="N8609" s="45"/>
      <c r="O8609" s="46"/>
    </row>
    <row r="8610" spans="1:15" x14ac:dyDescent="0.2">
      <c r="A8610" s="11" t="str">
        <f t="shared" si="804"/>
        <v>5245006 - Alle regionerUnder 1 år</v>
      </c>
      <c r="B8610" s="12" t="str">
        <f t="shared" si="807"/>
        <v>524500</v>
      </c>
      <c r="C8610" s="14">
        <f t="shared" si="805"/>
        <v>0</v>
      </c>
      <c r="D8610" s="14">
        <f t="shared" si="806"/>
        <v>0</v>
      </c>
      <c r="E8610" s="19" t="str">
        <f t="shared" si="808"/>
        <v>524500 - Salgsarbejde på servicestationer</v>
      </c>
      <c r="F8610" s="19" t="str">
        <f t="shared" si="809"/>
        <v>Under 1 år</v>
      </c>
      <c r="G8610" s="40" t="s">
        <v>516</v>
      </c>
      <c r="H8610" s="41" t="s">
        <v>199</v>
      </c>
      <c r="I8610" s="42" t="s">
        <v>11</v>
      </c>
      <c r="J8610" s="43" t="s">
        <v>13</v>
      </c>
      <c r="K8610" s="44">
        <v>1949</v>
      </c>
      <c r="L8610" s="45">
        <v>21400.501142183355</v>
      </c>
      <c r="M8610" s="46">
        <v>22692.451318803873</v>
      </c>
      <c r="N8610" s="45"/>
      <c r="O8610" s="46"/>
    </row>
    <row r="8611" spans="1:15" x14ac:dyDescent="0.2">
      <c r="A8611" s="11" t="str">
        <f t="shared" si="804"/>
        <v>5245006 - Alle regioner1 år</v>
      </c>
      <c r="B8611" s="12" t="str">
        <f t="shared" si="807"/>
        <v>524500</v>
      </c>
      <c r="C8611" s="14">
        <f t="shared" si="805"/>
        <v>0</v>
      </c>
      <c r="D8611" s="14">
        <f t="shared" si="806"/>
        <v>0</v>
      </c>
      <c r="E8611" s="19" t="str">
        <f t="shared" si="808"/>
        <v>524500 - Salgsarbejde på servicestationer</v>
      </c>
      <c r="F8611" s="19" t="str">
        <f t="shared" si="809"/>
        <v>1 år</v>
      </c>
      <c r="G8611" s="40" t="s">
        <v>516</v>
      </c>
      <c r="H8611" s="41" t="s">
        <v>199</v>
      </c>
      <c r="I8611" s="42" t="s">
        <v>11</v>
      </c>
      <c r="J8611" s="43" t="s">
        <v>22</v>
      </c>
      <c r="K8611" s="44">
        <v>994</v>
      </c>
      <c r="L8611" s="45">
        <v>22765.252115230611</v>
      </c>
      <c r="M8611" s="46">
        <v>24142.902754971157</v>
      </c>
      <c r="N8611" s="45"/>
      <c r="O8611" s="46"/>
    </row>
    <row r="8612" spans="1:15" x14ac:dyDescent="0.2">
      <c r="A8612" s="11" t="str">
        <f t="shared" si="804"/>
        <v>5245006 - Alle regioner2 år</v>
      </c>
      <c r="B8612" s="12" t="str">
        <f t="shared" si="807"/>
        <v>524500</v>
      </c>
      <c r="C8612" s="14">
        <f t="shared" si="805"/>
        <v>0</v>
      </c>
      <c r="D8612" s="14">
        <f t="shared" si="806"/>
        <v>0</v>
      </c>
      <c r="E8612" s="19" t="str">
        <f t="shared" si="808"/>
        <v>524500 - Salgsarbejde på servicestationer</v>
      </c>
      <c r="F8612" s="19" t="str">
        <f t="shared" si="809"/>
        <v>2 år</v>
      </c>
      <c r="G8612" s="40" t="s">
        <v>516</v>
      </c>
      <c r="H8612" s="41" t="s">
        <v>199</v>
      </c>
      <c r="I8612" s="42" t="s">
        <v>11</v>
      </c>
      <c r="J8612" s="43" t="s">
        <v>23</v>
      </c>
      <c r="K8612" s="44">
        <v>719</v>
      </c>
      <c r="L8612" s="45">
        <v>23172.207435223634</v>
      </c>
      <c r="M8612" s="46">
        <v>24554.261158975682</v>
      </c>
      <c r="N8612" s="45"/>
      <c r="O8612" s="46"/>
    </row>
    <row r="8613" spans="1:15" x14ac:dyDescent="0.2">
      <c r="A8613" s="11" t="str">
        <f t="shared" si="804"/>
        <v>5245006 - Alle regioner3 år</v>
      </c>
      <c r="B8613" s="12" t="str">
        <f t="shared" si="807"/>
        <v>524500</v>
      </c>
      <c r="C8613" s="14">
        <f t="shared" si="805"/>
        <v>0</v>
      </c>
      <c r="D8613" s="14">
        <f t="shared" si="806"/>
        <v>0</v>
      </c>
      <c r="E8613" s="19" t="str">
        <f t="shared" si="808"/>
        <v>524500 - Salgsarbejde på servicestationer</v>
      </c>
      <c r="F8613" s="19" t="str">
        <f t="shared" si="809"/>
        <v>3 år</v>
      </c>
      <c r="G8613" s="40" t="s">
        <v>516</v>
      </c>
      <c r="H8613" s="41" t="s">
        <v>199</v>
      </c>
      <c r="I8613" s="42" t="s">
        <v>11</v>
      </c>
      <c r="J8613" s="43" t="s">
        <v>14</v>
      </c>
      <c r="K8613" s="44">
        <v>589</v>
      </c>
      <c r="L8613" s="45">
        <v>23307.373528475</v>
      </c>
      <c r="M8613" s="46">
        <v>24697.015114643764</v>
      </c>
      <c r="N8613" s="45"/>
      <c r="O8613" s="46"/>
    </row>
    <row r="8614" spans="1:15" x14ac:dyDescent="0.2">
      <c r="A8614" s="11" t="str">
        <f t="shared" si="804"/>
        <v>5245006 - Alle regioner4 år</v>
      </c>
      <c r="B8614" s="12" t="str">
        <f t="shared" si="807"/>
        <v>524500</v>
      </c>
      <c r="C8614" s="14">
        <f t="shared" si="805"/>
        <v>0</v>
      </c>
      <c r="D8614" s="14">
        <f t="shared" si="806"/>
        <v>0</v>
      </c>
      <c r="E8614" s="19" t="str">
        <f t="shared" si="808"/>
        <v>524500 - Salgsarbejde på servicestationer</v>
      </c>
      <c r="F8614" s="19" t="str">
        <f t="shared" si="809"/>
        <v>4 år</v>
      </c>
      <c r="G8614" s="40" t="s">
        <v>516</v>
      </c>
      <c r="H8614" s="41" t="s">
        <v>199</v>
      </c>
      <c r="I8614" s="42" t="s">
        <v>11</v>
      </c>
      <c r="J8614" s="43" t="s">
        <v>24</v>
      </c>
      <c r="K8614" s="44">
        <v>478</v>
      </c>
      <c r="L8614" s="45">
        <v>23385.247461030951</v>
      </c>
      <c r="M8614" s="46">
        <v>24790.408974329715</v>
      </c>
      <c r="N8614" s="45"/>
      <c r="O8614" s="46"/>
    </row>
    <row r="8615" spans="1:15" x14ac:dyDescent="0.2">
      <c r="A8615" s="11" t="str">
        <f t="shared" si="804"/>
        <v>5245006 - Alle regioner5-9 år</v>
      </c>
      <c r="B8615" s="12" t="str">
        <f t="shared" si="807"/>
        <v>524500</v>
      </c>
      <c r="C8615" s="14">
        <f t="shared" si="805"/>
        <v>0</v>
      </c>
      <c r="D8615" s="14">
        <f t="shared" si="806"/>
        <v>0</v>
      </c>
      <c r="E8615" s="19" t="str">
        <f t="shared" si="808"/>
        <v>524500 - Salgsarbejde på servicestationer</v>
      </c>
      <c r="F8615" s="19" t="str">
        <f t="shared" si="809"/>
        <v>5-9 år</v>
      </c>
      <c r="G8615" s="40" t="s">
        <v>516</v>
      </c>
      <c r="H8615" s="41" t="s">
        <v>199</v>
      </c>
      <c r="I8615" s="42" t="s">
        <v>11</v>
      </c>
      <c r="J8615" s="43" t="s">
        <v>15</v>
      </c>
      <c r="K8615" s="44">
        <v>1179</v>
      </c>
      <c r="L8615" s="45">
        <v>24244.240912739016</v>
      </c>
      <c r="M8615" s="46">
        <v>25703.450904617359</v>
      </c>
      <c r="N8615" s="45"/>
      <c r="O8615" s="46"/>
    </row>
    <row r="8616" spans="1:15" x14ac:dyDescent="0.2">
      <c r="A8616" s="11" t="str">
        <f t="shared" si="804"/>
        <v>5245006 - Alle regioner0-4 år</v>
      </c>
      <c r="B8616" s="12" t="str">
        <f t="shared" si="807"/>
        <v>524500</v>
      </c>
      <c r="C8616" s="14">
        <f t="shared" si="805"/>
        <v>0</v>
      </c>
      <c r="D8616" s="14">
        <f t="shared" si="806"/>
        <v>0</v>
      </c>
      <c r="E8616" s="19" t="str">
        <f t="shared" si="808"/>
        <v>524500 - Salgsarbejde på servicestationer</v>
      </c>
      <c r="F8616" s="19" t="str">
        <f t="shared" si="809"/>
        <v>0-4 år</v>
      </c>
      <c r="G8616" s="40" t="s">
        <v>516</v>
      </c>
      <c r="H8616" s="41" t="s">
        <v>199</v>
      </c>
      <c r="I8616" s="42" t="s">
        <v>11</v>
      </c>
      <c r="J8616" s="43" t="s">
        <v>16</v>
      </c>
      <c r="K8616" s="44">
        <v>4729</v>
      </c>
      <c r="L8616" s="45">
        <v>22286.607262975154</v>
      </c>
      <c r="M8616" s="46">
        <v>23628.444511481855</v>
      </c>
      <c r="N8616" s="45"/>
      <c r="O8616" s="46"/>
    </row>
    <row r="8617" spans="1:15" x14ac:dyDescent="0.2">
      <c r="A8617" s="11" t="str">
        <f t="shared" si="804"/>
        <v>5245006 - Alle regioner10-14 år</v>
      </c>
      <c r="B8617" s="12" t="str">
        <f t="shared" si="807"/>
        <v>524500</v>
      </c>
      <c r="C8617" s="14">
        <f t="shared" si="805"/>
        <v>0</v>
      </c>
      <c r="D8617" s="14">
        <f t="shared" si="806"/>
        <v>0</v>
      </c>
      <c r="E8617" s="19" t="str">
        <f t="shared" si="808"/>
        <v>524500 - Salgsarbejde på servicestationer</v>
      </c>
      <c r="F8617" s="19" t="str">
        <f t="shared" si="809"/>
        <v>10-14 år</v>
      </c>
      <c r="G8617" s="40" t="s">
        <v>516</v>
      </c>
      <c r="H8617" s="41" t="s">
        <v>199</v>
      </c>
      <c r="I8617" s="42" t="s">
        <v>11</v>
      </c>
      <c r="J8617" s="43" t="s">
        <v>17</v>
      </c>
      <c r="K8617" s="44">
        <v>408</v>
      </c>
      <c r="L8617" s="45">
        <v>25356.435748613501</v>
      </c>
      <c r="M8617" s="46">
        <v>26876.782937580705</v>
      </c>
      <c r="N8617" s="45"/>
      <c r="O8617" s="46"/>
    </row>
    <row r="8618" spans="1:15" x14ac:dyDescent="0.2">
      <c r="A8618" s="11" t="str">
        <f t="shared" si="804"/>
        <v>5245006 - Alle regioner15-20 år</v>
      </c>
      <c r="B8618" s="12" t="str">
        <f t="shared" si="807"/>
        <v>524500</v>
      </c>
      <c r="C8618" s="14">
        <f t="shared" si="805"/>
        <v>0</v>
      </c>
      <c r="D8618" s="14">
        <f t="shared" si="806"/>
        <v>0</v>
      </c>
      <c r="E8618" s="19" t="str">
        <f t="shared" si="808"/>
        <v>524500 - Salgsarbejde på servicestationer</v>
      </c>
      <c r="F8618" s="19" t="str">
        <f t="shared" si="809"/>
        <v>15-20 år</v>
      </c>
      <c r="G8618" s="40" t="s">
        <v>516</v>
      </c>
      <c r="H8618" s="41" t="s">
        <v>199</v>
      </c>
      <c r="I8618" s="42" t="s">
        <v>11</v>
      </c>
      <c r="J8618" s="43" t="s">
        <v>18</v>
      </c>
      <c r="K8618" s="44">
        <v>272</v>
      </c>
      <c r="L8618" s="45">
        <v>26080.222460293695</v>
      </c>
      <c r="M8618" s="46">
        <v>27669.743832647971</v>
      </c>
      <c r="N8618" s="45"/>
      <c r="O8618" s="46"/>
    </row>
    <row r="8619" spans="1:15" x14ac:dyDescent="0.2">
      <c r="A8619" s="11" t="str">
        <f t="shared" si="804"/>
        <v>5245006 - Alle regioner20-24 år</v>
      </c>
      <c r="B8619" s="12" t="str">
        <f t="shared" si="807"/>
        <v>524500</v>
      </c>
      <c r="C8619" s="14">
        <f t="shared" si="805"/>
        <v>0</v>
      </c>
      <c r="D8619" s="14">
        <f t="shared" si="806"/>
        <v>0</v>
      </c>
      <c r="E8619" s="19" t="str">
        <f t="shared" si="808"/>
        <v>524500 - Salgsarbejde på servicestationer</v>
      </c>
      <c r="F8619" s="19" t="str">
        <f t="shared" si="809"/>
        <v>20-24 år</v>
      </c>
      <c r="G8619" s="40" t="s">
        <v>516</v>
      </c>
      <c r="H8619" s="41" t="s">
        <v>199</v>
      </c>
      <c r="I8619" s="42" t="s">
        <v>11</v>
      </c>
      <c r="J8619" s="43" t="s">
        <v>19</v>
      </c>
      <c r="K8619" s="44">
        <v>273</v>
      </c>
      <c r="L8619" s="45">
        <v>25934.293675726949</v>
      </c>
      <c r="M8619" s="46">
        <v>27514.9210701919</v>
      </c>
      <c r="N8619" s="45"/>
      <c r="O8619" s="46"/>
    </row>
    <row r="8620" spans="1:15" x14ac:dyDescent="0.2">
      <c r="A8620" s="11" t="str">
        <f t="shared" si="804"/>
        <v>5245006 - Alle regioner25 år og derover</v>
      </c>
      <c r="B8620" s="12" t="str">
        <f t="shared" si="807"/>
        <v>524500</v>
      </c>
      <c r="C8620" s="14">
        <f t="shared" si="805"/>
        <v>0</v>
      </c>
      <c r="D8620" s="14">
        <f t="shared" si="806"/>
        <v>0</v>
      </c>
      <c r="E8620" s="19" t="str">
        <f t="shared" si="808"/>
        <v>524500 - Salgsarbejde på servicestationer</v>
      </c>
      <c r="F8620" s="19" t="str">
        <f t="shared" si="809"/>
        <v>25 år og derover</v>
      </c>
      <c r="G8620" s="40" t="s">
        <v>516</v>
      </c>
      <c r="H8620" s="41" t="s">
        <v>199</v>
      </c>
      <c r="I8620" s="42" t="s">
        <v>11</v>
      </c>
      <c r="J8620" s="43" t="s">
        <v>9</v>
      </c>
      <c r="K8620" s="44">
        <v>763</v>
      </c>
      <c r="L8620" s="45">
        <v>25720.042805396897</v>
      </c>
      <c r="M8620" s="46">
        <v>27287.612169472974</v>
      </c>
      <c r="N8620" s="45"/>
      <c r="O8620" s="46"/>
    </row>
    <row r="8621" spans="1:15" x14ac:dyDescent="0.2">
      <c r="A8621" s="11" t="str">
        <f t="shared" si="804"/>
        <v>5245006 - Alle regionerAlle uanset erf.</v>
      </c>
      <c r="B8621" s="12" t="str">
        <f t="shared" si="807"/>
        <v>524500</v>
      </c>
      <c r="C8621" s="14">
        <f t="shared" si="805"/>
        <v>0</v>
      </c>
      <c r="D8621" s="14">
        <f t="shared" si="806"/>
        <v>0</v>
      </c>
      <c r="E8621" s="19" t="str">
        <f t="shared" si="808"/>
        <v>524500 - Salgsarbejde på servicestationer</v>
      </c>
      <c r="F8621" s="19" t="str">
        <f t="shared" si="809"/>
        <v>Alle uanset erf.</v>
      </c>
      <c r="G8621" s="40" t="s">
        <v>516</v>
      </c>
      <c r="H8621" s="41" t="s">
        <v>199</v>
      </c>
      <c r="I8621" s="42" t="s">
        <v>11</v>
      </c>
      <c r="J8621" s="43" t="s">
        <v>10</v>
      </c>
      <c r="K8621" s="44">
        <v>7624</v>
      </c>
      <c r="L8621" s="45">
        <v>23024.341070695213</v>
      </c>
      <c r="M8621" s="46">
        <v>24409.381872529211</v>
      </c>
      <c r="N8621" s="45"/>
      <c r="O8621" s="46"/>
    </row>
    <row r="8622" spans="1:15" x14ac:dyDescent="0.2">
      <c r="A8622" s="11" t="str">
        <f t="shared" si="804"/>
        <v>5246001 - Region HovedstadenUnder 1 år</v>
      </c>
      <c r="B8622" s="12" t="str">
        <f t="shared" si="807"/>
        <v>524600</v>
      </c>
      <c r="C8622" s="14">
        <f t="shared" si="805"/>
        <v>0</v>
      </c>
      <c r="D8622" s="14">
        <f t="shared" si="806"/>
        <v>0</v>
      </c>
      <c r="E8622" s="19" t="str">
        <f t="shared" si="808"/>
        <v>524600 - Kasseassistentarbejde inden for catering og fastfood</v>
      </c>
      <c r="F8622" s="19" t="str">
        <f t="shared" si="809"/>
        <v>Under 1 år</v>
      </c>
      <c r="G8622" s="40" t="s">
        <v>516</v>
      </c>
      <c r="H8622" s="41" t="s">
        <v>397</v>
      </c>
      <c r="I8622" s="42" t="s">
        <v>8</v>
      </c>
      <c r="J8622" s="43" t="s">
        <v>13</v>
      </c>
      <c r="K8622" s="44">
        <v>553</v>
      </c>
      <c r="L8622" s="45">
        <v>23145.307382585648</v>
      </c>
      <c r="M8622" s="46">
        <v>24355.090115005642</v>
      </c>
      <c r="N8622" s="45"/>
      <c r="O8622" s="46"/>
    </row>
    <row r="8623" spans="1:15" x14ac:dyDescent="0.2">
      <c r="A8623" s="11" t="str">
        <f t="shared" si="804"/>
        <v>5246001 - Region Hovedstaden1 år</v>
      </c>
      <c r="B8623" s="12" t="str">
        <f t="shared" si="807"/>
        <v>524600</v>
      </c>
      <c r="C8623" s="14">
        <f t="shared" si="805"/>
        <v>0</v>
      </c>
      <c r="D8623" s="14">
        <f t="shared" si="806"/>
        <v>0</v>
      </c>
      <c r="E8623" s="19" t="str">
        <f t="shared" si="808"/>
        <v>524600 - Kasseassistentarbejde inden for catering og fastfood</v>
      </c>
      <c r="F8623" s="19" t="str">
        <f t="shared" si="809"/>
        <v>1 år</v>
      </c>
      <c r="G8623" s="40" t="s">
        <v>516</v>
      </c>
      <c r="H8623" s="41" t="s">
        <v>397</v>
      </c>
      <c r="I8623" s="42" t="s">
        <v>8</v>
      </c>
      <c r="J8623" s="43" t="s">
        <v>22</v>
      </c>
      <c r="K8623" s="44">
        <v>205</v>
      </c>
      <c r="L8623" s="45">
        <v>23584.423392949935</v>
      </c>
      <c r="M8623" s="46">
        <v>24816.48355891115</v>
      </c>
      <c r="N8623" s="45"/>
      <c r="O8623" s="46"/>
    </row>
    <row r="8624" spans="1:15" x14ac:dyDescent="0.2">
      <c r="A8624" s="11" t="str">
        <f t="shared" si="804"/>
        <v>5246001 - Region Hovedstaden2 år</v>
      </c>
      <c r="B8624" s="12" t="str">
        <f t="shared" si="807"/>
        <v>524600</v>
      </c>
      <c r="C8624" s="14">
        <f t="shared" si="805"/>
        <v>0</v>
      </c>
      <c r="D8624" s="14">
        <f t="shared" si="806"/>
        <v>0</v>
      </c>
      <c r="E8624" s="19" t="str">
        <f t="shared" si="808"/>
        <v>524600 - Kasseassistentarbejde inden for catering og fastfood</v>
      </c>
      <c r="F8624" s="19" t="str">
        <f t="shared" si="809"/>
        <v>2 år</v>
      </c>
      <c r="G8624" s="40" t="s">
        <v>516</v>
      </c>
      <c r="H8624" s="41" t="s">
        <v>397</v>
      </c>
      <c r="I8624" s="42" t="s">
        <v>8</v>
      </c>
      <c r="J8624" s="43" t="s">
        <v>23</v>
      </c>
      <c r="K8624" s="44">
        <v>143</v>
      </c>
      <c r="L8624" s="45">
        <v>23529.556097499455</v>
      </c>
      <c r="M8624" s="46">
        <v>24848.410067384557</v>
      </c>
      <c r="N8624" s="45"/>
      <c r="O8624" s="46"/>
    </row>
    <row r="8625" spans="1:15" x14ac:dyDescent="0.2">
      <c r="A8625" s="11" t="str">
        <f t="shared" si="804"/>
        <v>5246001 - Region Hovedstaden3 år</v>
      </c>
      <c r="B8625" s="12" t="str">
        <f t="shared" si="807"/>
        <v>524600</v>
      </c>
      <c r="C8625" s="14">
        <f t="shared" si="805"/>
        <v>0</v>
      </c>
      <c r="D8625" s="14">
        <f t="shared" si="806"/>
        <v>0</v>
      </c>
      <c r="E8625" s="19" t="str">
        <f t="shared" si="808"/>
        <v>524600 - Kasseassistentarbejde inden for catering og fastfood</v>
      </c>
      <c r="F8625" s="19" t="str">
        <f t="shared" si="809"/>
        <v>3 år</v>
      </c>
      <c r="G8625" s="40" t="s">
        <v>516</v>
      </c>
      <c r="H8625" s="41" t="s">
        <v>397</v>
      </c>
      <c r="I8625" s="42" t="s">
        <v>8</v>
      </c>
      <c r="J8625" s="43" t="s">
        <v>14</v>
      </c>
      <c r="K8625" s="44">
        <v>106</v>
      </c>
      <c r="L8625" s="45">
        <v>24194.821521232258</v>
      </c>
      <c r="M8625" s="46">
        <v>25458.769141328085</v>
      </c>
      <c r="N8625" s="45"/>
      <c r="O8625" s="46"/>
    </row>
    <row r="8626" spans="1:15" x14ac:dyDescent="0.2">
      <c r="A8626" s="11" t="str">
        <f t="shared" si="804"/>
        <v>5246001 - Region Hovedstaden4 år</v>
      </c>
      <c r="B8626" s="12" t="str">
        <f t="shared" si="807"/>
        <v>524600</v>
      </c>
      <c r="C8626" s="14">
        <f t="shared" si="805"/>
        <v>0</v>
      </c>
      <c r="D8626" s="14">
        <f t="shared" si="806"/>
        <v>0</v>
      </c>
      <c r="E8626" s="19" t="str">
        <f t="shared" si="808"/>
        <v>524600 - Kasseassistentarbejde inden for catering og fastfood</v>
      </c>
      <c r="F8626" s="19" t="str">
        <f t="shared" si="809"/>
        <v>4 år</v>
      </c>
      <c r="G8626" s="40" t="s">
        <v>516</v>
      </c>
      <c r="H8626" s="41" t="s">
        <v>397</v>
      </c>
      <c r="I8626" s="42" t="s">
        <v>8</v>
      </c>
      <c r="J8626" s="43" t="s">
        <v>24</v>
      </c>
      <c r="K8626" s="44">
        <v>64</v>
      </c>
      <c r="L8626" s="45">
        <v>24195.218653895143</v>
      </c>
      <c r="M8626" s="46">
        <v>25459.187020367779</v>
      </c>
      <c r="N8626" s="45"/>
      <c r="O8626" s="46"/>
    </row>
    <row r="8627" spans="1:15" x14ac:dyDescent="0.2">
      <c r="A8627" s="11" t="str">
        <f t="shared" si="804"/>
        <v>5246001 - Region Hovedstaden5-9 år</v>
      </c>
      <c r="B8627" s="12" t="str">
        <f t="shared" si="807"/>
        <v>524600</v>
      </c>
      <c r="C8627" s="14">
        <f t="shared" si="805"/>
        <v>0</v>
      </c>
      <c r="D8627" s="14">
        <f t="shared" si="806"/>
        <v>0</v>
      </c>
      <c r="E8627" s="19" t="str">
        <f t="shared" si="808"/>
        <v>524600 - Kasseassistentarbejde inden for catering og fastfood</v>
      </c>
      <c r="F8627" s="19" t="str">
        <f t="shared" si="809"/>
        <v>5-9 år</v>
      </c>
      <c r="G8627" s="40" t="s">
        <v>516</v>
      </c>
      <c r="H8627" s="41" t="s">
        <v>397</v>
      </c>
      <c r="I8627" s="42" t="s">
        <v>8</v>
      </c>
      <c r="J8627" s="43" t="s">
        <v>15</v>
      </c>
      <c r="K8627" s="44">
        <v>154</v>
      </c>
      <c r="L8627" s="45">
        <v>24579.036921712875</v>
      </c>
      <c r="M8627" s="46">
        <v>25894.04239604856</v>
      </c>
      <c r="N8627" s="45"/>
      <c r="O8627" s="46"/>
    </row>
    <row r="8628" spans="1:15" x14ac:dyDescent="0.2">
      <c r="A8628" s="11" t="str">
        <f t="shared" si="804"/>
        <v>5246001 - Region Hovedstaden0-4 år</v>
      </c>
      <c r="B8628" s="12" t="str">
        <f t="shared" si="807"/>
        <v>524600</v>
      </c>
      <c r="C8628" s="14">
        <f t="shared" si="805"/>
        <v>0</v>
      </c>
      <c r="D8628" s="14">
        <f t="shared" si="806"/>
        <v>0</v>
      </c>
      <c r="E8628" s="19" t="str">
        <f t="shared" si="808"/>
        <v>524600 - Kasseassistentarbejde inden for catering og fastfood</v>
      </c>
      <c r="F8628" s="19" t="str">
        <f t="shared" si="809"/>
        <v>0-4 år</v>
      </c>
      <c r="G8628" s="40" t="s">
        <v>516</v>
      </c>
      <c r="H8628" s="41" t="s">
        <v>397</v>
      </c>
      <c r="I8628" s="42" t="s">
        <v>8</v>
      </c>
      <c r="J8628" s="43" t="s">
        <v>16</v>
      </c>
      <c r="K8628" s="44">
        <v>1071</v>
      </c>
      <c r="L8628" s="45">
        <v>23356.543912662259</v>
      </c>
      <c r="M8628" s="46">
        <v>24598.782325252014</v>
      </c>
      <c r="N8628" s="45"/>
      <c r="O8628" s="46"/>
    </row>
    <row r="8629" spans="1:15" x14ac:dyDescent="0.2">
      <c r="A8629" s="11" t="str">
        <f t="shared" si="804"/>
        <v>5246001 - Region Hovedstaden10-14 år</v>
      </c>
      <c r="B8629" s="12" t="str">
        <f t="shared" si="807"/>
        <v>524600</v>
      </c>
      <c r="C8629" s="14">
        <f t="shared" si="805"/>
        <v>0</v>
      </c>
      <c r="D8629" s="14">
        <f t="shared" si="806"/>
        <v>0</v>
      </c>
      <c r="E8629" s="19" t="str">
        <f t="shared" si="808"/>
        <v>524600 - Kasseassistentarbejde inden for catering og fastfood</v>
      </c>
      <c r="F8629" s="19" t="str">
        <f t="shared" si="809"/>
        <v>10-14 år</v>
      </c>
      <c r="G8629" s="40" t="s">
        <v>516</v>
      </c>
      <c r="H8629" s="41" t="s">
        <v>397</v>
      </c>
      <c r="I8629" s="42" t="s">
        <v>8</v>
      </c>
      <c r="J8629" s="43" t="s">
        <v>17</v>
      </c>
      <c r="K8629" s="44">
        <v>54</v>
      </c>
      <c r="L8629" s="45">
        <v>24967.806027342103</v>
      </c>
      <c r="M8629" s="46">
        <v>26433.202579400138</v>
      </c>
      <c r="N8629" s="45"/>
      <c r="O8629" s="46"/>
    </row>
    <row r="8630" spans="1:15" x14ac:dyDescent="0.2">
      <c r="A8630" s="11" t="str">
        <f t="shared" si="804"/>
        <v>5246001 - Region Hovedstaden15-20 år</v>
      </c>
      <c r="B8630" s="12" t="str">
        <f t="shared" si="807"/>
        <v>524600</v>
      </c>
      <c r="C8630" s="14">
        <f t="shared" si="805"/>
        <v>0</v>
      </c>
      <c r="D8630" s="14">
        <f t="shared" si="806"/>
        <v>0</v>
      </c>
      <c r="E8630" s="19" t="str">
        <f t="shared" si="808"/>
        <v>524600 - Kasseassistentarbejde inden for catering og fastfood</v>
      </c>
      <c r="F8630" s="19" t="str">
        <f t="shared" si="809"/>
        <v>15-20 år</v>
      </c>
      <c r="G8630" s="40" t="s">
        <v>516</v>
      </c>
      <c r="H8630" s="41" t="s">
        <v>397</v>
      </c>
      <c r="I8630" s="42" t="s">
        <v>8</v>
      </c>
      <c r="J8630" s="43" t="s">
        <v>18</v>
      </c>
      <c r="K8630" s="44">
        <v>37</v>
      </c>
      <c r="L8630" s="45">
        <v>24926.473134723648</v>
      </c>
      <c r="M8630" s="46">
        <v>26228.642541857673</v>
      </c>
      <c r="N8630" s="45"/>
      <c r="O8630" s="46"/>
    </row>
    <row r="8631" spans="1:15" x14ac:dyDescent="0.2">
      <c r="A8631" s="11" t="str">
        <f t="shared" si="804"/>
        <v>5246001 - Region Hovedstaden20-24 år</v>
      </c>
      <c r="B8631" s="12" t="str">
        <f t="shared" si="807"/>
        <v>524600</v>
      </c>
      <c r="C8631" s="14">
        <f t="shared" si="805"/>
        <v>0</v>
      </c>
      <c r="D8631" s="14">
        <f t="shared" si="806"/>
        <v>0</v>
      </c>
      <c r="E8631" s="19" t="str">
        <f t="shared" si="808"/>
        <v>524600 - Kasseassistentarbejde inden for catering og fastfood</v>
      </c>
      <c r="F8631" s="19" t="str">
        <f t="shared" si="809"/>
        <v>20-24 år</v>
      </c>
      <c r="G8631" s="40" t="s">
        <v>516</v>
      </c>
      <c r="H8631" s="41" t="s">
        <v>397</v>
      </c>
      <c r="I8631" s="42" t="s">
        <v>8</v>
      </c>
      <c r="J8631" s="43" t="s">
        <v>19</v>
      </c>
      <c r="K8631" s="44">
        <v>29</v>
      </c>
      <c r="L8631" s="45">
        <v>23949.345111179315</v>
      </c>
      <c r="M8631" s="46">
        <v>25392.026866883331</v>
      </c>
      <c r="N8631" s="45"/>
      <c r="O8631" s="46"/>
    </row>
    <row r="8632" spans="1:15" x14ac:dyDescent="0.2">
      <c r="A8632" s="11" t="str">
        <f t="shared" si="804"/>
        <v>5246001 - Region Hovedstaden25 år og derover</v>
      </c>
      <c r="B8632" s="12" t="str">
        <f t="shared" si="807"/>
        <v>524600</v>
      </c>
      <c r="C8632" s="14">
        <f t="shared" si="805"/>
        <v>0</v>
      </c>
      <c r="D8632" s="14">
        <f t="shared" si="806"/>
        <v>0</v>
      </c>
      <c r="E8632" s="19" t="str">
        <f t="shared" si="808"/>
        <v>524600 - Kasseassistentarbejde inden for catering og fastfood</v>
      </c>
      <c r="F8632" s="19" t="str">
        <f t="shared" si="809"/>
        <v>25 år og derover</v>
      </c>
      <c r="G8632" s="40" t="s">
        <v>516</v>
      </c>
      <c r="H8632" s="41" t="s">
        <v>397</v>
      </c>
      <c r="I8632" s="42" t="s">
        <v>8</v>
      </c>
      <c r="J8632" s="43" t="s">
        <v>9</v>
      </c>
      <c r="K8632" s="44">
        <v>42</v>
      </c>
      <c r="L8632" s="45">
        <v>23750.223061131135</v>
      </c>
      <c r="M8632" s="46">
        <v>25180.909927311895</v>
      </c>
      <c r="N8632" s="45"/>
      <c r="O8632" s="46"/>
    </row>
    <row r="8633" spans="1:15" x14ac:dyDescent="0.2">
      <c r="A8633" s="11" t="str">
        <f t="shared" si="804"/>
        <v>5246001 - Region HovedstadenAlle uanset erf.</v>
      </c>
      <c r="B8633" s="12" t="str">
        <f t="shared" si="807"/>
        <v>524600</v>
      </c>
      <c r="C8633" s="14">
        <f t="shared" si="805"/>
        <v>0</v>
      </c>
      <c r="D8633" s="14">
        <f t="shared" si="806"/>
        <v>0</v>
      </c>
      <c r="E8633" s="19" t="str">
        <f t="shared" si="808"/>
        <v>524600 - Kasseassistentarbejde inden for catering og fastfood</v>
      </c>
      <c r="F8633" s="19" t="str">
        <f t="shared" si="809"/>
        <v>Alle uanset erf.</v>
      </c>
      <c r="G8633" s="40" t="s">
        <v>516</v>
      </c>
      <c r="H8633" s="41" t="s">
        <v>397</v>
      </c>
      <c r="I8633" s="42" t="s">
        <v>8</v>
      </c>
      <c r="J8633" s="43" t="s">
        <v>10</v>
      </c>
      <c r="K8633" s="44">
        <v>1387</v>
      </c>
      <c r="L8633" s="45">
        <v>23529.556097499455</v>
      </c>
      <c r="M8633" s="46">
        <v>24796.120203338727</v>
      </c>
      <c r="N8633" s="45"/>
      <c r="O8633" s="46"/>
    </row>
    <row r="8634" spans="1:15" x14ac:dyDescent="0.2">
      <c r="A8634" s="11" t="str">
        <f t="shared" si="804"/>
        <v>5246002 - Region SjællandUnder 1 år</v>
      </c>
      <c r="B8634" s="12" t="str">
        <f t="shared" si="807"/>
        <v>524600</v>
      </c>
      <c r="C8634" s="14">
        <f t="shared" si="805"/>
        <v>0</v>
      </c>
      <c r="D8634" s="14">
        <f t="shared" si="806"/>
        <v>0</v>
      </c>
      <c r="E8634" s="19" t="str">
        <f t="shared" si="808"/>
        <v>524600 - Kasseassistentarbejde inden for catering og fastfood</v>
      </c>
      <c r="F8634" s="19" t="str">
        <f t="shared" si="809"/>
        <v>Under 1 år</v>
      </c>
      <c r="G8634" s="40" t="s">
        <v>516</v>
      </c>
      <c r="H8634" s="41" t="s">
        <v>397</v>
      </c>
      <c r="I8634" s="42" t="s">
        <v>20</v>
      </c>
      <c r="J8634" s="43" t="s">
        <v>13</v>
      </c>
      <c r="K8634" s="44">
        <v>174</v>
      </c>
      <c r="L8634" s="45">
        <v>21835.646017142059</v>
      </c>
      <c r="M8634" s="46">
        <v>23151.000904163044</v>
      </c>
      <c r="N8634" s="45"/>
      <c r="O8634" s="46"/>
    </row>
    <row r="8635" spans="1:15" x14ac:dyDescent="0.2">
      <c r="A8635" s="11" t="str">
        <f t="shared" si="804"/>
        <v>5246002 - Region Sjælland1 år</v>
      </c>
      <c r="B8635" s="12" t="str">
        <f t="shared" si="807"/>
        <v>524600</v>
      </c>
      <c r="C8635" s="14">
        <f t="shared" si="805"/>
        <v>0</v>
      </c>
      <c r="D8635" s="14">
        <f t="shared" si="806"/>
        <v>0</v>
      </c>
      <c r="E8635" s="19" t="str">
        <f t="shared" si="808"/>
        <v>524600 - Kasseassistentarbejde inden for catering og fastfood</v>
      </c>
      <c r="F8635" s="19" t="str">
        <f t="shared" si="809"/>
        <v>1 år</v>
      </c>
      <c r="G8635" s="40" t="s">
        <v>516</v>
      </c>
      <c r="H8635" s="41" t="s">
        <v>397</v>
      </c>
      <c r="I8635" s="42" t="s">
        <v>20</v>
      </c>
      <c r="J8635" s="43" t="s">
        <v>22</v>
      </c>
      <c r="K8635" s="44">
        <v>96</v>
      </c>
      <c r="L8635" s="45">
        <v>24830.499710611122</v>
      </c>
      <c r="M8635" s="46">
        <v>26127.655425832065</v>
      </c>
      <c r="N8635" s="45"/>
      <c r="O8635" s="46"/>
    </row>
    <row r="8636" spans="1:15" x14ac:dyDescent="0.2">
      <c r="A8636" s="11" t="str">
        <f t="shared" si="804"/>
        <v>5246002 - Region Sjælland2 år</v>
      </c>
      <c r="B8636" s="12" t="str">
        <f t="shared" si="807"/>
        <v>524600</v>
      </c>
      <c r="C8636" s="14">
        <f t="shared" si="805"/>
        <v>0</v>
      </c>
      <c r="D8636" s="14">
        <f t="shared" si="806"/>
        <v>0</v>
      </c>
      <c r="E8636" s="19" t="str">
        <f t="shared" si="808"/>
        <v>524600 - Kasseassistentarbejde inden for catering og fastfood</v>
      </c>
      <c r="F8636" s="19" t="str">
        <f t="shared" si="809"/>
        <v>2 år</v>
      </c>
      <c r="G8636" s="40" t="s">
        <v>516</v>
      </c>
      <c r="H8636" s="41" t="s">
        <v>397</v>
      </c>
      <c r="I8636" s="42" t="s">
        <v>20</v>
      </c>
      <c r="J8636" s="43" t="s">
        <v>23</v>
      </c>
      <c r="K8636" s="44">
        <v>63</v>
      </c>
      <c r="L8636" s="45">
        <v>25731.619121715779</v>
      </c>
      <c r="M8636" s="46">
        <v>27075.849692772645</v>
      </c>
      <c r="N8636" s="45"/>
      <c r="O8636" s="46"/>
    </row>
    <row r="8637" spans="1:15" x14ac:dyDescent="0.2">
      <c r="A8637" s="11" t="str">
        <f t="shared" si="804"/>
        <v>5246002 - Region Sjælland3 år</v>
      </c>
      <c r="B8637" s="12" t="str">
        <f t="shared" si="807"/>
        <v>524600</v>
      </c>
      <c r="C8637" s="14">
        <f t="shared" si="805"/>
        <v>0</v>
      </c>
      <c r="D8637" s="14">
        <f t="shared" si="806"/>
        <v>0</v>
      </c>
      <c r="E8637" s="19" t="str">
        <f t="shared" si="808"/>
        <v>524600 - Kasseassistentarbejde inden for catering og fastfood</v>
      </c>
      <c r="F8637" s="19" t="str">
        <f t="shared" si="809"/>
        <v>3 år</v>
      </c>
      <c r="G8637" s="40" t="s">
        <v>516</v>
      </c>
      <c r="H8637" s="41" t="s">
        <v>397</v>
      </c>
      <c r="I8637" s="42" t="s">
        <v>20</v>
      </c>
      <c r="J8637" s="43" t="s">
        <v>14</v>
      </c>
      <c r="K8637" s="44">
        <v>48</v>
      </c>
      <c r="L8637" s="45">
        <v>27332.126147971474</v>
      </c>
      <c r="M8637" s="46">
        <v>28759.967877102277</v>
      </c>
      <c r="N8637" s="45"/>
      <c r="O8637" s="46"/>
    </row>
    <row r="8638" spans="1:15" x14ac:dyDescent="0.2">
      <c r="A8638" s="11" t="str">
        <f t="shared" si="804"/>
        <v>5246002 - Region Sjælland4 år</v>
      </c>
      <c r="B8638" s="12" t="str">
        <f t="shared" si="807"/>
        <v>524600</v>
      </c>
      <c r="C8638" s="14">
        <f t="shared" si="805"/>
        <v>0</v>
      </c>
      <c r="D8638" s="14">
        <f t="shared" si="806"/>
        <v>0</v>
      </c>
      <c r="E8638" s="19" t="str">
        <f t="shared" si="808"/>
        <v>524600 - Kasseassistentarbejde inden for catering og fastfood</v>
      </c>
      <c r="F8638" s="19" t="str">
        <f t="shared" si="809"/>
        <v>4 år</v>
      </c>
      <c r="G8638" s="40" t="s">
        <v>516</v>
      </c>
      <c r="H8638" s="41" t="s">
        <v>397</v>
      </c>
      <c r="I8638" s="42" t="s">
        <v>20</v>
      </c>
      <c r="J8638" s="43" t="s">
        <v>24</v>
      </c>
      <c r="K8638" s="44">
        <v>22</v>
      </c>
      <c r="L8638" s="45">
        <v>25027.523843371822</v>
      </c>
      <c r="M8638" s="46">
        <v>26535.153879669786</v>
      </c>
      <c r="N8638" s="45"/>
      <c r="O8638" s="46"/>
    </row>
    <row r="8639" spans="1:15" x14ac:dyDescent="0.2">
      <c r="A8639" s="11" t="str">
        <f t="shared" si="804"/>
        <v>5246002 - Region Sjælland5-9 år</v>
      </c>
      <c r="B8639" s="12" t="str">
        <f t="shared" si="807"/>
        <v>524600</v>
      </c>
      <c r="C8639" s="14">
        <f t="shared" si="805"/>
        <v>0</v>
      </c>
      <c r="D8639" s="14">
        <f t="shared" si="806"/>
        <v>0</v>
      </c>
      <c r="E8639" s="19" t="str">
        <f t="shared" si="808"/>
        <v>524600 - Kasseassistentarbejde inden for catering og fastfood</v>
      </c>
      <c r="F8639" s="19" t="str">
        <f t="shared" si="809"/>
        <v>5-9 år</v>
      </c>
      <c r="G8639" s="40" t="s">
        <v>516</v>
      </c>
      <c r="H8639" s="41" t="s">
        <v>397</v>
      </c>
      <c r="I8639" s="42" t="s">
        <v>20</v>
      </c>
      <c r="J8639" s="43" t="s">
        <v>15</v>
      </c>
      <c r="K8639" s="44">
        <v>35</v>
      </c>
      <c r="L8639" s="45">
        <v>25483.693236166797</v>
      </c>
      <c r="M8639" s="46">
        <v>26814.972055018141</v>
      </c>
      <c r="N8639" s="45"/>
      <c r="O8639" s="46"/>
    </row>
    <row r="8640" spans="1:15" x14ac:dyDescent="0.2">
      <c r="A8640" s="11" t="str">
        <f t="shared" si="804"/>
        <v>5246002 - Region Sjælland0-4 år</v>
      </c>
      <c r="B8640" s="12" t="str">
        <f t="shared" si="807"/>
        <v>524600</v>
      </c>
      <c r="C8640" s="14">
        <f t="shared" si="805"/>
        <v>0</v>
      </c>
      <c r="D8640" s="14">
        <f t="shared" si="806"/>
        <v>0</v>
      </c>
      <c r="E8640" s="19" t="str">
        <f t="shared" si="808"/>
        <v>524600 - Kasseassistentarbejde inden for catering og fastfood</v>
      </c>
      <c r="F8640" s="19" t="str">
        <f t="shared" si="809"/>
        <v>0-4 år</v>
      </c>
      <c r="G8640" s="40" t="s">
        <v>516</v>
      </c>
      <c r="H8640" s="41" t="s">
        <v>397</v>
      </c>
      <c r="I8640" s="42" t="s">
        <v>20</v>
      </c>
      <c r="J8640" s="43" t="s">
        <v>16</v>
      </c>
      <c r="K8640" s="44">
        <v>403</v>
      </c>
      <c r="L8640" s="45">
        <v>24292.736503232107</v>
      </c>
      <c r="M8640" s="46">
        <v>25561.799243039059</v>
      </c>
      <c r="N8640" s="45"/>
      <c r="O8640" s="46"/>
    </row>
    <row r="8641" spans="1:15" x14ac:dyDescent="0.2">
      <c r="A8641" s="11" t="str">
        <f t="shared" si="804"/>
        <v>5246002 - Region Sjælland10-14 år</v>
      </c>
      <c r="B8641" s="12" t="str">
        <f t="shared" si="807"/>
        <v>524600</v>
      </c>
      <c r="C8641" s="14">
        <f t="shared" si="805"/>
        <v>0</v>
      </c>
      <c r="D8641" s="14">
        <f t="shared" si="806"/>
        <v>0</v>
      </c>
      <c r="E8641" s="19" t="str">
        <f t="shared" si="808"/>
        <v>524600 - Kasseassistentarbejde inden for catering og fastfood</v>
      </c>
      <c r="F8641" s="19" t="str">
        <f t="shared" si="809"/>
        <v>10-14 år</v>
      </c>
      <c r="G8641" s="40" t="s">
        <v>516</v>
      </c>
      <c r="H8641" s="41" t="s">
        <v>397</v>
      </c>
      <c r="I8641" s="42" t="s">
        <v>20</v>
      </c>
      <c r="J8641" s="43" t="s">
        <v>17</v>
      </c>
      <c r="K8641" s="44">
        <v>13</v>
      </c>
      <c r="L8641" s="45">
        <v>24180.816258331655</v>
      </c>
      <c r="M8641" s="46">
        <v>25637.4415769773</v>
      </c>
      <c r="N8641" s="45"/>
      <c r="O8641" s="46"/>
    </row>
    <row r="8642" spans="1:15" x14ac:dyDescent="0.2">
      <c r="A8642" s="11" t="str">
        <f t="shared" ref="A8642:A8705" si="810">B8642&amp;I8642&amp;F8642</f>
        <v>5246002 - Region Sjælland15-20 år</v>
      </c>
      <c r="B8642" s="12" t="str">
        <f t="shared" si="807"/>
        <v>524600</v>
      </c>
      <c r="C8642" s="14">
        <f t="shared" ref="C8642:C8705" si="811">N8642*1.2</f>
        <v>0</v>
      </c>
      <c r="D8642" s="14">
        <f t="shared" ref="D8642:D8705" si="812">O8642*1.2</f>
        <v>0</v>
      </c>
      <c r="E8642" s="19" t="str">
        <f t="shared" si="808"/>
        <v>524600 - Kasseassistentarbejde inden for catering og fastfood</v>
      </c>
      <c r="F8642" s="19" t="str">
        <f t="shared" si="809"/>
        <v>15-20 år</v>
      </c>
      <c r="G8642" s="40" t="s">
        <v>516</v>
      </c>
      <c r="H8642" s="41" t="s">
        <v>397</v>
      </c>
      <c r="I8642" s="42" t="s">
        <v>20</v>
      </c>
      <c r="J8642" s="43" t="s">
        <v>18</v>
      </c>
      <c r="K8642" s="44">
        <v>12</v>
      </c>
      <c r="L8642" s="45">
        <v>26019.064118892216</v>
      </c>
      <c r="M8642" s="46">
        <v>27378.310937114646</v>
      </c>
      <c r="N8642" s="45"/>
      <c r="O8642" s="46"/>
    </row>
    <row r="8643" spans="1:15" x14ac:dyDescent="0.2">
      <c r="A8643" s="11" t="str">
        <f t="shared" si="810"/>
        <v>5246002 - Region Sjælland25 år og derover</v>
      </c>
      <c r="B8643" s="12" t="str">
        <f t="shared" ref="B8643:B8706" si="813">LEFT(E8643,6)</f>
        <v>524600</v>
      </c>
      <c r="C8643" s="14">
        <f t="shared" si="811"/>
        <v>0</v>
      </c>
      <c r="D8643" s="14">
        <f t="shared" si="812"/>
        <v>0</v>
      </c>
      <c r="E8643" s="19" t="str">
        <f t="shared" ref="E8643:E8706" si="814">TRIM(H8643)</f>
        <v>524600 - Kasseassistentarbejde inden for catering og fastfood</v>
      </c>
      <c r="F8643" s="19" t="str">
        <f t="shared" ref="F8643:F8706" si="815">MID(J8643,6,30)</f>
        <v>25 år og derover</v>
      </c>
      <c r="G8643" s="40" t="s">
        <v>516</v>
      </c>
      <c r="H8643" s="41" t="s">
        <v>397</v>
      </c>
      <c r="I8643" s="42" t="s">
        <v>20</v>
      </c>
      <c r="J8643" s="43" t="s">
        <v>9</v>
      </c>
      <c r="K8643" s="44">
        <v>31</v>
      </c>
      <c r="L8643" s="45">
        <v>24551.051032543695</v>
      </c>
      <c r="M8643" s="46">
        <v>26029.978879780552</v>
      </c>
      <c r="N8643" s="45"/>
      <c r="O8643" s="46"/>
    </row>
    <row r="8644" spans="1:15" x14ac:dyDescent="0.2">
      <c r="A8644" s="11" t="str">
        <f t="shared" si="810"/>
        <v>5246002 - Region SjællandAlle uanset erf.</v>
      </c>
      <c r="B8644" s="12" t="str">
        <f t="shared" si="813"/>
        <v>524600</v>
      </c>
      <c r="C8644" s="14">
        <f t="shared" si="811"/>
        <v>0</v>
      </c>
      <c r="D8644" s="14">
        <f t="shared" si="812"/>
        <v>0</v>
      </c>
      <c r="E8644" s="19" t="str">
        <f t="shared" si="814"/>
        <v>524600 - Kasseassistentarbejde inden for catering og fastfood</v>
      </c>
      <c r="F8644" s="19" t="str">
        <f t="shared" si="815"/>
        <v>Alle uanset erf.</v>
      </c>
      <c r="G8644" s="40" t="s">
        <v>516</v>
      </c>
      <c r="H8644" s="41" t="s">
        <v>397</v>
      </c>
      <c r="I8644" s="42" t="s">
        <v>20</v>
      </c>
      <c r="J8644" s="43" t="s">
        <v>10</v>
      </c>
      <c r="K8644" s="44">
        <v>504</v>
      </c>
      <c r="L8644" s="45">
        <v>24474.754498215112</v>
      </c>
      <c r="M8644" s="46">
        <v>25753.325934392135</v>
      </c>
      <c r="N8644" s="45"/>
      <c r="O8644" s="46"/>
    </row>
    <row r="8645" spans="1:15" x14ac:dyDescent="0.2">
      <c r="A8645" s="11" t="str">
        <f t="shared" si="810"/>
        <v>5246003 - Region SyddanmarkUnder 1 år</v>
      </c>
      <c r="B8645" s="12" t="str">
        <f t="shared" si="813"/>
        <v>524600</v>
      </c>
      <c r="C8645" s="14">
        <f t="shared" si="811"/>
        <v>0</v>
      </c>
      <c r="D8645" s="14">
        <f t="shared" si="812"/>
        <v>0</v>
      </c>
      <c r="E8645" s="19" t="str">
        <f t="shared" si="814"/>
        <v>524600 - Kasseassistentarbejde inden for catering og fastfood</v>
      </c>
      <c r="F8645" s="19" t="str">
        <f t="shared" si="815"/>
        <v>Under 1 år</v>
      </c>
      <c r="G8645" s="40" t="s">
        <v>516</v>
      </c>
      <c r="H8645" s="41" t="s">
        <v>397</v>
      </c>
      <c r="I8645" s="42" t="s">
        <v>544</v>
      </c>
      <c r="J8645" s="43" t="s">
        <v>13</v>
      </c>
      <c r="K8645" s="44">
        <v>473</v>
      </c>
      <c r="L8645" s="45">
        <v>23860.162404551374</v>
      </c>
      <c r="M8645" s="46">
        <v>25121.874532404137</v>
      </c>
      <c r="N8645" s="45"/>
      <c r="O8645" s="46"/>
    </row>
    <row r="8646" spans="1:15" x14ac:dyDescent="0.2">
      <c r="A8646" s="11" t="str">
        <f t="shared" si="810"/>
        <v>5246003 - Region Syddanmark1 år</v>
      </c>
      <c r="B8646" s="12" t="str">
        <f t="shared" si="813"/>
        <v>524600</v>
      </c>
      <c r="C8646" s="14">
        <f t="shared" si="811"/>
        <v>0</v>
      </c>
      <c r="D8646" s="14">
        <f t="shared" si="812"/>
        <v>0</v>
      </c>
      <c r="E8646" s="19" t="str">
        <f t="shared" si="814"/>
        <v>524600 - Kasseassistentarbejde inden for catering og fastfood</v>
      </c>
      <c r="F8646" s="19" t="str">
        <f t="shared" si="815"/>
        <v>1 år</v>
      </c>
      <c r="G8646" s="40" t="s">
        <v>516</v>
      </c>
      <c r="H8646" s="41" t="s">
        <v>397</v>
      </c>
      <c r="I8646" s="42" t="s">
        <v>544</v>
      </c>
      <c r="J8646" s="43" t="s">
        <v>22</v>
      </c>
      <c r="K8646" s="44">
        <v>490</v>
      </c>
      <c r="L8646" s="45">
        <v>26102.778884389387</v>
      </c>
      <c r="M8646" s="46">
        <v>27466.398997059317</v>
      </c>
      <c r="N8646" s="45"/>
      <c r="O8646" s="46"/>
    </row>
    <row r="8647" spans="1:15" x14ac:dyDescent="0.2">
      <c r="A8647" s="11" t="str">
        <f t="shared" si="810"/>
        <v>5246003 - Region Syddanmark2 år</v>
      </c>
      <c r="B8647" s="12" t="str">
        <f t="shared" si="813"/>
        <v>524600</v>
      </c>
      <c r="C8647" s="14">
        <f t="shared" si="811"/>
        <v>0</v>
      </c>
      <c r="D8647" s="14">
        <f t="shared" si="812"/>
        <v>0</v>
      </c>
      <c r="E8647" s="19" t="str">
        <f t="shared" si="814"/>
        <v>524600 - Kasseassistentarbejde inden for catering og fastfood</v>
      </c>
      <c r="F8647" s="19" t="str">
        <f t="shared" si="815"/>
        <v>2 år</v>
      </c>
      <c r="G8647" s="40" t="s">
        <v>516</v>
      </c>
      <c r="H8647" s="41" t="s">
        <v>397</v>
      </c>
      <c r="I8647" s="42" t="s">
        <v>544</v>
      </c>
      <c r="J8647" s="43" t="s">
        <v>23</v>
      </c>
      <c r="K8647" s="44">
        <v>208</v>
      </c>
      <c r="L8647" s="45">
        <v>25558.842467871636</v>
      </c>
      <c r="M8647" s="46">
        <v>26904.709519094176</v>
      </c>
      <c r="N8647" s="45"/>
      <c r="O8647" s="46"/>
    </row>
    <row r="8648" spans="1:15" x14ac:dyDescent="0.2">
      <c r="A8648" s="11" t="str">
        <f t="shared" si="810"/>
        <v>5246003 - Region Syddanmark3 år</v>
      </c>
      <c r="B8648" s="12" t="str">
        <f t="shared" si="813"/>
        <v>524600</v>
      </c>
      <c r="C8648" s="14">
        <f t="shared" si="811"/>
        <v>0</v>
      </c>
      <c r="D8648" s="14">
        <f t="shared" si="812"/>
        <v>0</v>
      </c>
      <c r="E8648" s="19" t="str">
        <f t="shared" si="814"/>
        <v>524600 - Kasseassistentarbejde inden for catering og fastfood</v>
      </c>
      <c r="F8648" s="19" t="str">
        <f t="shared" si="815"/>
        <v>3 år</v>
      </c>
      <c r="G8648" s="40" t="s">
        <v>516</v>
      </c>
      <c r="H8648" s="41" t="s">
        <v>397</v>
      </c>
      <c r="I8648" s="42" t="s">
        <v>544</v>
      </c>
      <c r="J8648" s="43" t="s">
        <v>14</v>
      </c>
      <c r="K8648" s="44">
        <v>192</v>
      </c>
      <c r="L8648" s="45">
        <v>26640.700375507295</v>
      </c>
      <c r="M8648" s="46">
        <v>28115.285910527691</v>
      </c>
      <c r="N8648" s="45"/>
      <c r="O8648" s="46"/>
    </row>
    <row r="8649" spans="1:15" x14ac:dyDescent="0.2">
      <c r="A8649" s="11" t="str">
        <f t="shared" si="810"/>
        <v>5246003 - Region Syddanmark4 år</v>
      </c>
      <c r="B8649" s="12" t="str">
        <f t="shared" si="813"/>
        <v>524600</v>
      </c>
      <c r="C8649" s="14">
        <f t="shared" si="811"/>
        <v>0</v>
      </c>
      <c r="D8649" s="14">
        <f t="shared" si="812"/>
        <v>0</v>
      </c>
      <c r="E8649" s="19" t="str">
        <f t="shared" si="814"/>
        <v>524600 - Kasseassistentarbejde inden for catering og fastfood</v>
      </c>
      <c r="F8649" s="19" t="str">
        <f t="shared" si="815"/>
        <v>4 år</v>
      </c>
      <c r="G8649" s="40" t="s">
        <v>516</v>
      </c>
      <c r="H8649" s="41" t="s">
        <v>397</v>
      </c>
      <c r="I8649" s="42" t="s">
        <v>544</v>
      </c>
      <c r="J8649" s="43" t="s">
        <v>24</v>
      </c>
      <c r="K8649" s="44">
        <v>80</v>
      </c>
      <c r="L8649" s="45">
        <v>25644.568026316792</v>
      </c>
      <c r="M8649" s="46">
        <v>26984.251011653309</v>
      </c>
      <c r="N8649" s="45"/>
      <c r="O8649" s="46"/>
    </row>
    <row r="8650" spans="1:15" x14ac:dyDescent="0.2">
      <c r="A8650" s="11" t="str">
        <f t="shared" si="810"/>
        <v>5246003 - Region Syddanmark5-9 år</v>
      </c>
      <c r="B8650" s="12" t="str">
        <f t="shared" si="813"/>
        <v>524600</v>
      </c>
      <c r="C8650" s="14">
        <f t="shared" si="811"/>
        <v>0</v>
      </c>
      <c r="D8650" s="14">
        <f t="shared" si="812"/>
        <v>0</v>
      </c>
      <c r="E8650" s="19" t="str">
        <f t="shared" si="814"/>
        <v>524600 - Kasseassistentarbejde inden for catering og fastfood</v>
      </c>
      <c r="F8650" s="19" t="str">
        <f t="shared" si="815"/>
        <v>5-9 år</v>
      </c>
      <c r="G8650" s="40" t="s">
        <v>516</v>
      </c>
      <c r="H8650" s="41" t="s">
        <v>397</v>
      </c>
      <c r="I8650" s="42" t="s">
        <v>544</v>
      </c>
      <c r="J8650" s="43" t="s">
        <v>15</v>
      </c>
      <c r="K8650" s="44">
        <v>103</v>
      </c>
      <c r="L8650" s="45">
        <v>27549.881839652877</v>
      </c>
      <c r="M8650" s="46">
        <v>28989.09921741252</v>
      </c>
      <c r="N8650" s="45"/>
      <c r="O8650" s="46"/>
    </row>
    <row r="8651" spans="1:15" x14ac:dyDescent="0.2">
      <c r="A8651" s="11" t="str">
        <f t="shared" si="810"/>
        <v>5246003 - Region Syddanmark0-4 år</v>
      </c>
      <c r="B8651" s="12" t="str">
        <f t="shared" si="813"/>
        <v>524600</v>
      </c>
      <c r="C8651" s="14">
        <f t="shared" si="811"/>
        <v>0</v>
      </c>
      <c r="D8651" s="14">
        <f t="shared" si="812"/>
        <v>0</v>
      </c>
      <c r="E8651" s="19" t="str">
        <f t="shared" si="814"/>
        <v>524600 - Kasseassistentarbejde inden for catering og fastfood</v>
      </c>
      <c r="F8651" s="19" t="str">
        <f t="shared" si="815"/>
        <v>0-4 år</v>
      </c>
      <c r="G8651" s="40" t="s">
        <v>516</v>
      </c>
      <c r="H8651" s="41" t="s">
        <v>397</v>
      </c>
      <c r="I8651" s="42" t="s">
        <v>544</v>
      </c>
      <c r="J8651" s="43" t="s">
        <v>16</v>
      </c>
      <c r="K8651" s="44">
        <v>1443</v>
      </c>
      <c r="L8651" s="45">
        <v>24894.024885978062</v>
      </c>
      <c r="M8651" s="46">
        <v>26263.89489148658</v>
      </c>
      <c r="N8651" s="45"/>
      <c r="O8651" s="46"/>
    </row>
    <row r="8652" spans="1:15" x14ac:dyDescent="0.2">
      <c r="A8652" s="11" t="str">
        <f t="shared" si="810"/>
        <v>5246003 - Region Syddanmark10-14 år</v>
      </c>
      <c r="B8652" s="12" t="str">
        <f t="shared" si="813"/>
        <v>524600</v>
      </c>
      <c r="C8652" s="14">
        <f t="shared" si="811"/>
        <v>0</v>
      </c>
      <c r="D8652" s="14">
        <f t="shared" si="812"/>
        <v>0</v>
      </c>
      <c r="E8652" s="19" t="str">
        <f t="shared" si="814"/>
        <v>524600 - Kasseassistentarbejde inden for catering og fastfood</v>
      </c>
      <c r="F8652" s="19" t="str">
        <f t="shared" si="815"/>
        <v>10-14 år</v>
      </c>
      <c r="G8652" s="40" t="s">
        <v>516</v>
      </c>
      <c r="H8652" s="41" t="s">
        <v>397</v>
      </c>
      <c r="I8652" s="42" t="s">
        <v>544</v>
      </c>
      <c r="J8652" s="43" t="s">
        <v>17</v>
      </c>
      <c r="K8652" s="44">
        <v>32</v>
      </c>
      <c r="L8652" s="45">
        <v>23857.874520671452</v>
      </c>
      <c r="M8652" s="46">
        <v>25295.046190337765</v>
      </c>
      <c r="N8652" s="45"/>
      <c r="O8652" s="46"/>
    </row>
    <row r="8653" spans="1:15" x14ac:dyDescent="0.2">
      <c r="A8653" s="11" t="str">
        <f t="shared" si="810"/>
        <v>5246003 - Region Syddanmark15-20 år</v>
      </c>
      <c r="B8653" s="12" t="str">
        <f t="shared" si="813"/>
        <v>524600</v>
      </c>
      <c r="C8653" s="14">
        <f t="shared" si="811"/>
        <v>0</v>
      </c>
      <c r="D8653" s="14">
        <f t="shared" si="812"/>
        <v>0</v>
      </c>
      <c r="E8653" s="19" t="str">
        <f t="shared" si="814"/>
        <v>524600 - Kasseassistentarbejde inden for catering og fastfood</v>
      </c>
      <c r="F8653" s="19" t="str">
        <f t="shared" si="815"/>
        <v>15-20 år</v>
      </c>
      <c r="G8653" s="40" t="s">
        <v>516</v>
      </c>
      <c r="H8653" s="41" t="s">
        <v>397</v>
      </c>
      <c r="I8653" s="42" t="s">
        <v>544</v>
      </c>
      <c r="J8653" s="43" t="s">
        <v>18</v>
      </c>
      <c r="K8653" s="44">
        <v>24</v>
      </c>
      <c r="L8653" s="45">
        <v>24645.890054861055</v>
      </c>
      <c r="M8653" s="46">
        <v>26130.530898699319</v>
      </c>
      <c r="N8653" s="45"/>
      <c r="O8653" s="46"/>
    </row>
    <row r="8654" spans="1:15" x14ac:dyDescent="0.2">
      <c r="A8654" s="11" t="str">
        <f t="shared" si="810"/>
        <v>5246003 - Region Syddanmark20-24 år</v>
      </c>
      <c r="B8654" s="12" t="str">
        <f t="shared" si="813"/>
        <v>524600</v>
      </c>
      <c r="C8654" s="14">
        <f t="shared" si="811"/>
        <v>0</v>
      </c>
      <c r="D8654" s="14">
        <f t="shared" si="812"/>
        <v>0</v>
      </c>
      <c r="E8654" s="19" t="str">
        <f t="shared" si="814"/>
        <v>524600 - Kasseassistentarbejde inden for catering og fastfood</v>
      </c>
      <c r="F8654" s="19" t="str">
        <f t="shared" si="815"/>
        <v>20-24 år</v>
      </c>
      <c r="G8654" s="40" t="s">
        <v>516</v>
      </c>
      <c r="H8654" s="41" t="s">
        <v>397</v>
      </c>
      <c r="I8654" s="42" t="s">
        <v>544</v>
      </c>
      <c r="J8654" s="43" t="s">
        <v>19</v>
      </c>
      <c r="K8654" s="44">
        <v>14</v>
      </c>
      <c r="L8654" s="45">
        <v>28009.483849245215</v>
      </c>
      <c r="M8654" s="46">
        <v>29472.711028676913</v>
      </c>
      <c r="N8654" s="45"/>
      <c r="O8654" s="46"/>
    </row>
    <row r="8655" spans="1:15" x14ac:dyDescent="0.2">
      <c r="A8655" s="11" t="str">
        <f t="shared" si="810"/>
        <v>5246003 - Region Syddanmark25 år og derover</v>
      </c>
      <c r="B8655" s="12" t="str">
        <f t="shared" si="813"/>
        <v>524600</v>
      </c>
      <c r="C8655" s="14">
        <f t="shared" si="811"/>
        <v>0</v>
      </c>
      <c r="D8655" s="14">
        <f t="shared" si="812"/>
        <v>0</v>
      </c>
      <c r="E8655" s="19" t="str">
        <f t="shared" si="814"/>
        <v>524600 - Kasseassistentarbejde inden for catering og fastfood</v>
      </c>
      <c r="F8655" s="19" t="str">
        <f t="shared" si="815"/>
        <v>25 år og derover</v>
      </c>
      <c r="G8655" s="40" t="s">
        <v>516</v>
      </c>
      <c r="H8655" s="41" t="s">
        <v>397</v>
      </c>
      <c r="I8655" s="42" t="s">
        <v>544</v>
      </c>
      <c r="J8655" s="43" t="s">
        <v>9</v>
      </c>
      <c r="K8655" s="44">
        <v>44</v>
      </c>
      <c r="L8655" s="45">
        <v>23651.447350691014</v>
      </c>
      <c r="M8655" s="46">
        <v>25076.1840785821</v>
      </c>
      <c r="N8655" s="45"/>
      <c r="O8655" s="46"/>
    </row>
    <row r="8656" spans="1:15" x14ac:dyDescent="0.2">
      <c r="A8656" s="11" t="str">
        <f t="shared" si="810"/>
        <v>5246003 - Region SyddanmarkAlle uanset erf.</v>
      </c>
      <c r="B8656" s="12" t="str">
        <f t="shared" si="813"/>
        <v>524600</v>
      </c>
      <c r="C8656" s="14">
        <f t="shared" si="811"/>
        <v>0</v>
      </c>
      <c r="D8656" s="14">
        <f t="shared" si="812"/>
        <v>0</v>
      </c>
      <c r="E8656" s="19" t="str">
        <f t="shared" si="814"/>
        <v>524600 - Kasseassistentarbejde inden for catering og fastfood</v>
      </c>
      <c r="F8656" s="19" t="str">
        <f t="shared" si="815"/>
        <v>Alle uanset erf.</v>
      </c>
      <c r="G8656" s="40" t="s">
        <v>516</v>
      </c>
      <c r="H8656" s="41" t="s">
        <v>397</v>
      </c>
      <c r="I8656" s="42" t="s">
        <v>544</v>
      </c>
      <c r="J8656" s="43" t="s">
        <v>10</v>
      </c>
      <c r="K8656" s="44">
        <v>1660</v>
      </c>
      <c r="L8656" s="45">
        <v>24894.024885978062</v>
      </c>
      <c r="M8656" s="46">
        <v>26268.879589297045</v>
      </c>
      <c r="N8656" s="45"/>
      <c r="O8656" s="46"/>
    </row>
    <row r="8657" spans="1:15" x14ac:dyDescent="0.2">
      <c r="A8657" s="11" t="str">
        <f t="shared" si="810"/>
        <v>5246004 - Region MidtjyllandUnder 1 år</v>
      </c>
      <c r="B8657" s="12" t="str">
        <f t="shared" si="813"/>
        <v>524600</v>
      </c>
      <c r="C8657" s="14">
        <f t="shared" si="811"/>
        <v>0</v>
      </c>
      <c r="D8657" s="14">
        <f t="shared" si="812"/>
        <v>0</v>
      </c>
      <c r="E8657" s="19" t="str">
        <f t="shared" si="814"/>
        <v>524600 - Kasseassistentarbejde inden for catering og fastfood</v>
      </c>
      <c r="F8657" s="19" t="str">
        <f t="shared" si="815"/>
        <v>Under 1 år</v>
      </c>
      <c r="G8657" s="40" t="s">
        <v>516</v>
      </c>
      <c r="H8657" s="41" t="s">
        <v>397</v>
      </c>
      <c r="I8657" s="42" t="s">
        <v>517</v>
      </c>
      <c r="J8657" s="43" t="s">
        <v>13</v>
      </c>
      <c r="K8657" s="44">
        <v>377</v>
      </c>
      <c r="L8657" s="45">
        <v>23662.739263046122</v>
      </c>
      <c r="M8657" s="46">
        <v>24998.964426146937</v>
      </c>
      <c r="N8657" s="45"/>
      <c r="O8657" s="46"/>
    </row>
    <row r="8658" spans="1:15" x14ac:dyDescent="0.2">
      <c r="A8658" s="11" t="str">
        <f t="shared" si="810"/>
        <v>5246004 - Region Midtjylland1 år</v>
      </c>
      <c r="B8658" s="12" t="str">
        <f t="shared" si="813"/>
        <v>524600</v>
      </c>
      <c r="C8658" s="14">
        <f t="shared" si="811"/>
        <v>0</v>
      </c>
      <c r="D8658" s="14">
        <f t="shared" si="812"/>
        <v>0</v>
      </c>
      <c r="E8658" s="19" t="str">
        <f t="shared" si="814"/>
        <v>524600 - Kasseassistentarbejde inden for catering og fastfood</v>
      </c>
      <c r="F8658" s="19" t="str">
        <f t="shared" si="815"/>
        <v>1 år</v>
      </c>
      <c r="G8658" s="40" t="s">
        <v>516</v>
      </c>
      <c r="H8658" s="41" t="s">
        <v>397</v>
      </c>
      <c r="I8658" s="42" t="s">
        <v>517</v>
      </c>
      <c r="J8658" s="43" t="s">
        <v>22</v>
      </c>
      <c r="K8658" s="44">
        <v>261</v>
      </c>
      <c r="L8658" s="45">
        <v>24387.547811408022</v>
      </c>
      <c r="M8658" s="46">
        <v>25680.58670178094</v>
      </c>
      <c r="N8658" s="45"/>
      <c r="O8658" s="46"/>
    </row>
    <row r="8659" spans="1:15" x14ac:dyDescent="0.2">
      <c r="A8659" s="11" t="str">
        <f t="shared" si="810"/>
        <v>5246004 - Region Midtjylland2 år</v>
      </c>
      <c r="B8659" s="12" t="str">
        <f t="shared" si="813"/>
        <v>524600</v>
      </c>
      <c r="C8659" s="14">
        <f t="shared" si="811"/>
        <v>0</v>
      </c>
      <c r="D8659" s="14">
        <f t="shared" si="812"/>
        <v>0</v>
      </c>
      <c r="E8659" s="19" t="str">
        <f t="shared" si="814"/>
        <v>524600 - Kasseassistentarbejde inden for catering og fastfood</v>
      </c>
      <c r="F8659" s="19" t="str">
        <f t="shared" si="815"/>
        <v>2 år</v>
      </c>
      <c r="G8659" s="40" t="s">
        <v>516</v>
      </c>
      <c r="H8659" s="41" t="s">
        <v>397</v>
      </c>
      <c r="I8659" s="42" t="s">
        <v>517</v>
      </c>
      <c r="J8659" s="43" t="s">
        <v>23</v>
      </c>
      <c r="K8659" s="44">
        <v>238</v>
      </c>
      <c r="L8659" s="45">
        <v>25283.678307503003</v>
      </c>
      <c r="M8659" s="46">
        <v>26685.192471008548</v>
      </c>
      <c r="N8659" s="45"/>
      <c r="O8659" s="46"/>
    </row>
    <row r="8660" spans="1:15" x14ac:dyDescent="0.2">
      <c r="A8660" s="11" t="str">
        <f t="shared" si="810"/>
        <v>5246004 - Region Midtjylland3 år</v>
      </c>
      <c r="B8660" s="12" t="str">
        <f t="shared" si="813"/>
        <v>524600</v>
      </c>
      <c r="C8660" s="14">
        <f t="shared" si="811"/>
        <v>0</v>
      </c>
      <c r="D8660" s="14">
        <f t="shared" si="812"/>
        <v>0</v>
      </c>
      <c r="E8660" s="19" t="str">
        <f t="shared" si="814"/>
        <v>524600 - Kasseassistentarbejde inden for catering og fastfood</v>
      </c>
      <c r="F8660" s="19" t="str">
        <f t="shared" si="815"/>
        <v>3 år</v>
      </c>
      <c r="G8660" s="40" t="s">
        <v>516</v>
      </c>
      <c r="H8660" s="41" t="s">
        <v>397</v>
      </c>
      <c r="I8660" s="42" t="s">
        <v>517</v>
      </c>
      <c r="J8660" s="43" t="s">
        <v>14</v>
      </c>
      <c r="K8660" s="44">
        <v>124</v>
      </c>
      <c r="L8660" s="45">
        <v>25398.895570897308</v>
      </c>
      <c r="M8660" s="46">
        <v>26725.744524163034</v>
      </c>
      <c r="N8660" s="45"/>
      <c r="O8660" s="46"/>
    </row>
    <row r="8661" spans="1:15" x14ac:dyDescent="0.2">
      <c r="A8661" s="11" t="str">
        <f t="shared" si="810"/>
        <v>5246004 - Region Midtjylland4 år</v>
      </c>
      <c r="B8661" s="12" t="str">
        <f t="shared" si="813"/>
        <v>524600</v>
      </c>
      <c r="C8661" s="14">
        <f t="shared" si="811"/>
        <v>0</v>
      </c>
      <c r="D8661" s="14">
        <f t="shared" si="812"/>
        <v>0</v>
      </c>
      <c r="E8661" s="19" t="str">
        <f t="shared" si="814"/>
        <v>524600 - Kasseassistentarbejde inden for catering og fastfood</v>
      </c>
      <c r="F8661" s="19" t="str">
        <f t="shared" si="815"/>
        <v>4 år</v>
      </c>
      <c r="G8661" s="40" t="s">
        <v>516</v>
      </c>
      <c r="H8661" s="41" t="s">
        <v>397</v>
      </c>
      <c r="I8661" s="42" t="s">
        <v>517</v>
      </c>
      <c r="J8661" s="43" t="s">
        <v>24</v>
      </c>
      <c r="K8661" s="44">
        <v>68</v>
      </c>
      <c r="L8661" s="45">
        <v>24914.385172381524</v>
      </c>
      <c r="M8661" s="46">
        <v>26226.316655472976</v>
      </c>
      <c r="N8661" s="45"/>
      <c r="O8661" s="46"/>
    </row>
    <row r="8662" spans="1:15" x14ac:dyDescent="0.2">
      <c r="A8662" s="11" t="str">
        <f t="shared" si="810"/>
        <v>5246004 - Region Midtjylland5-9 år</v>
      </c>
      <c r="B8662" s="12" t="str">
        <f t="shared" si="813"/>
        <v>524600</v>
      </c>
      <c r="C8662" s="14">
        <f t="shared" si="811"/>
        <v>0</v>
      </c>
      <c r="D8662" s="14">
        <f t="shared" si="812"/>
        <v>0</v>
      </c>
      <c r="E8662" s="19" t="str">
        <f t="shared" si="814"/>
        <v>524600 - Kasseassistentarbejde inden for catering og fastfood</v>
      </c>
      <c r="F8662" s="19" t="str">
        <f t="shared" si="815"/>
        <v>5-9 år</v>
      </c>
      <c r="G8662" s="40" t="s">
        <v>516</v>
      </c>
      <c r="H8662" s="41" t="s">
        <v>397</v>
      </c>
      <c r="I8662" s="42" t="s">
        <v>517</v>
      </c>
      <c r="J8662" s="43" t="s">
        <v>15</v>
      </c>
      <c r="K8662" s="44">
        <v>95</v>
      </c>
      <c r="L8662" s="45">
        <v>24406.468017966909</v>
      </c>
      <c r="M8662" s="46">
        <v>25681.472139786241</v>
      </c>
      <c r="N8662" s="45"/>
      <c r="O8662" s="46"/>
    </row>
    <row r="8663" spans="1:15" x14ac:dyDescent="0.2">
      <c r="A8663" s="11" t="str">
        <f t="shared" si="810"/>
        <v>5246004 - Region Midtjylland0-4 år</v>
      </c>
      <c r="B8663" s="12" t="str">
        <f t="shared" si="813"/>
        <v>524600</v>
      </c>
      <c r="C8663" s="14">
        <f t="shared" si="811"/>
        <v>0</v>
      </c>
      <c r="D8663" s="14">
        <f t="shared" si="812"/>
        <v>0</v>
      </c>
      <c r="E8663" s="19" t="str">
        <f t="shared" si="814"/>
        <v>524600 - Kasseassistentarbejde inden for catering og fastfood</v>
      </c>
      <c r="F8663" s="19" t="str">
        <f t="shared" si="815"/>
        <v>0-4 år</v>
      </c>
      <c r="G8663" s="40" t="s">
        <v>516</v>
      </c>
      <c r="H8663" s="41" t="s">
        <v>397</v>
      </c>
      <c r="I8663" s="42" t="s">
        <v>517</v>
      </c>
      <c r="J8663" s="43" t="s">
        <v>16</v>
      </c>
      <c r="K8663" s="44">
        <v>1068</v>
      </c>
      <c r="L8663" s="45">
        <v>24446.767535279698</v>
      </c>
      <c r="M8663" s="46">
        <v>25730.267473339271</v>
      </c>
      <c r="N8663" s="45"/>
      <c r="O8663" s="46"/>
    </row>
    <row r="8664" spans="1:15" x14ac:dyDescent="0.2">
      <c r="A8664" s="11" t="str">
        <f t="shared" si="810"/>
        <v>5246004 - Region Midtjylland10-14 år</v>
      </c>
      <c r="B8664" s="12" t="str">
        <f t="shared" si="813"/>
        <v>524600</v>
      </c>
      <c r="C8664" s="14">
        <f t="shared" si="811"/>
        <v>0</v>
      </c>
      <c r="D8664" s="14">
        <f t="shared" si="812"/>
        <v>0</v>
      </c>
      <c r="E8664" s="19" t="str">
        <f t="shared" si="814"/>
        <v>524600 - Kasseassistentarbejde inden for catering og fastfood</v>
      </c>
      <c r="F8664" s="19" t="str">
        <f t="shared" si="815"/>
        <v>10-14 år</v>
      </c>
      <c r="G8664" s="40" t="s">
        <v>516</v>
      </c>
      <c r="H8664" s="41" t="s">
        <v>397</v>
      </c>
      <c r="I8664" s="42" t="s">
        <v>517</v>
      </c>
      <c r="J8664" s="43" t="s">
        <v>17</v>
      </c>
      <c r="K8664" s="44">
        <v>23</v>
      </c>
      <c r="L8664" s="45">
        <v>30879.304253327991</v>
      </c>
      <c r="M8664" s="46">
        <v>32739.438994729109</v>
      </c>
      <c r="N8664" s="45"/>
      <c r="O8664" s="46"/>
    </row>
    <row r="8665" spans="1:15" x14ac:dyDescent="0.2">
      <c r="A8665" s="11" t="str">
        <f t="shared" si="810"/>
        <v>5246004 - Region Midtjylland15-20 år</v>
      </c>
      <c r="B8665" s="12" t="str">
        <f t="shared" si="813"/>
        <v>524600</v>
      </c>
      <c r="C8665" s="14">
        <f t="shared" si="811"/>
        <v>0</v>
      </c>
      <c r="D8665" s="14">
        <f t="shared" si="812"/>
        <v>0</v>
      </c>
      <c r="E8665" s="19" t="str">
        <f t="shared" si="814"/>
        <v>524600 - Kasseassistentarbejde inden for catering og fastfood</v>
      </c>
      <c r="F8665" s="19" t="str">
        <f t="shared" si="815"/>
        <v>15-20 år</v>
      </c>
      <c r="G8665" s="40" t="s">
        <v>516</v>
      </c>
      <c r="H8665" s="41" t="s">
        <v>397</v>
      </c>
      <c r="I8665" s="42" t="s">
        <v>517</v>
      </c>
      <c r="J8665" s="43" t="s">
        <v>18</v>
      </c>
      <c r="K8665" s="44">
        <v>19</v>
      </c>
      <c r="L8665" s="45">
        <v>24599.211599347323</v>
      </c>
      <c r="M8665" s="46">
        <v>25894.546801605793</v>
      </c>
      <c r="N8665" s="45"/>
      <c r="O8665" s="46"/>
    </row>
    <row r="8666" spans="1:15" x14ac:dyDescent="0.2">
      <c r="A8666" s="11" t="str">
        <f t="shared" si="810"/>
        <v>5246004 - Region Midtjylland20-24 år</v>
      </c>
      <c r="B8666" s="12" t="str">
        <f t="shared" si="813"/>
        <v>524600</v>
      </c>
      <c r="C8666" s="14">
        <f t="shared" si="811"/>
        <v>0</v>
      </c>
      <c r="D8666" s="14">
        <f t="shared" si="812"/>
        <v>0</v>
      </c>
      <c r="E8666" s="19" t="str">
        <f t="shared" si="814"/>
        <v>524600 - Kasseassistentarbejde inden for catering og fastfood</v>
      </c>
      <c r="F8666" s="19" t="str">
        <f t="shared" si="815"/>
        <v>20-24 år</v>
      </c>
      <c r="G8666" s="40" t="s">
        <v>516</v>
      </c>
      <c r="H8666" s="41" t="s">
        <v>397</v>
      </c>
      <c r="I8666" s="42" t="s">
        <v>517</v>
      </c>
      <c r="J8666" s="43" t="s">
        <v>19</v>
      </c>
      <c r="K8666" s="44">
        <v>14</v>
      </c>
      <c r="L8666" s="45">
        <v>31347.396490729716</v>
      </c>
      <c r="M8666" s="46">
        <v>32998.074847213022</v>
      </c>
      <c r="N8666" s="45"/>
      <c r="O8666" s="46"/>
    </row>
    <row r="8667" spans="1:15" x14ac:dyDescent="0.2">
      <c r="A8667" s="11" t="str">
        <f t="shared" si="810"/>
        <v>5246004 - Region Midtjylland25 år og derover</v>
      </c>
      <c r="B8667" s="12" t="str">
        <f t="shared" si="813"/>
        <v>524600</v>
      </c>
      <c r="C8667" s="14">
        <f t="shared" si="811"/>
        <v>0</v>
      </c>
      <c r="D8667" s="14">
        <f t="shared" si="812"/>
        <v>0</v>
      </c>
      <c r="E8667" s="19" t="str">
        <f t="shared" si="814"/>
        <v>524600 - Kasseassistentarbejde inden for catering og fastfood</v>
      </c>
      <c r="F8667" s="19" t="str">
        <f t="shared" si="815"/>
        <v>25 år og derover</v>
      </c>
      <c r="G8667" s="40" t="s">
        <v>516</v>
      </c>
      <c r="H8667" s="41" t="s">
        <v>397</v>
      </c>
      <c r="I8667" s="42" t="s">
        <v>517</v>
      </c>
      <c r="J8667" s="43" t="s">
        <v>9</v>
      </c>
      <c r="K8667" s="44">
        <v>29</v>
      </c>
      <c r="L8667" s="45">
        <v>23516.716761000742</v>
      </c>
      <c r="M8667" s="46">
        <v>24933.33746890134</v>
      </c>
      <c r="N8667" s="45"/>
      <c r="O8667" s="46"/>
    </row>
    <row r="8668" spans="1:15" x14ac:dyDescent="0.2">
      <c r="A8668" s="11" t="str">
        <f t="shared" si="810"/>
        <v>5246004 - Region MidtjyllandAlle uanset erf.</v>
      </c>
      <c r="B8668" s="12" t="str">
        <f t="shared" si="813"/>
        <v>524600</v>
      </c>
      <c r="C8668" s="14">
        <f t="shared" si="811"/>
        <v>0</v>
      </c>
      <c r="D8668" s="14">
        <f t="shared" si="812"/>
        <v>0</v>
      </c>
      <c r="E8668" s="19" t="str">
        <f t="shared" si="814"/>
        <v>524600 - Kasseassistentarbejde inden for catering og fastfood</v>
      </c>
      <c r="F8668" s="19" t="str">
        <f t="shared" si="815"/>
        <v>Alle uanset erf.</v>
      </c>
      <c r="G8668" s="40" t="s">
        <v>516</v>
      </c>
      <c r="H8668" s="41" t="s">
        <v>397</v>
      </c>
      <c r="I8668" s="42" t="s">
        <v>517</v>
      </c>
      <c r="J8668" s="43" t="s">
        <v>10</v>
      </c>
      <c r="K8668" s="44">
        <v>1248</v>
      </c>
      <c r="L8668" s="45">
        <v>24461.383656175261</v>
      </c>
      <c r="M8668" s="46">
        <v>25744.995442147949</v>
      </c>
      <c r="N8668" s="45"/>
      <c r="O8668" s="46"/>
    </row>
    <row r="8669" spans="1:15" x14ac:dyDescent="0.2">
      <c r="A8669" s="11" t="str">
        <f t="shared" si="810"/>
        <v>5246005 - Region NordjyllandUnder 1 år</v>
      </c>
      <c r="B8669" s="12" t="str">
        <f t="shared" si="813"/>
        <v>524600</v>
      </c>
      <c r="C8669" s="14">
        <f t="shared" si="811"/>
        <v>0</v>
      </c>
      <c r="D8669" s="14">
        <f t="shared" si="812"/>
        <v>0</v>
      </c>
      <c r="E8669" s="19" t="str">
        <f t="shared" si="814"/>
        <v>524600 - Kasseassistentarbejde inden for catering og fastfood</v>
      </c>
      <c r="F8669" s="19" t="str">
        <f t="shared" si="815"/>
        <v>Under 1 år</v>
      </c>
      <c r="G8669" s="40" t="s">
        <v>516</v>
      </c>
      <c r="H8669" s="41" t="s">
        <v>397</v>
      </c>
      <c r="I8669" s="42" t="s">
        <v>21</v>
      </c>
      <c r="J8669" s="43" t="s">
        <v>13</v>
      </c>
      <c r="K8669" s="44">
        <v>64</v>
      </c>
      <c r="L8669" s="45">
        <v>21793.788463827666</v>
      </c>
      <c r="M8669" s="46">
        <v>23106.621898665941</v>
      </c>
      <c r="N8669" s="45"/>
      <c r="O8669" s="46"/>
    </row>
    <row r="8670" spans="1:15" x14ac:dyDescent="0.2">
      <c r="A8670" s="11" t="str">
        <f t="shared" si="810"/>
        <v>5246005 - Region Nordjylland1 år</v>
      </c>
      <c r="B8670" s="12" t="str">
        <f t="shared" si="813"/>
        <v>524600</v>
      </c>
      <c r="C8670" s="14">
        <f t="shared" si="811"/>
        <v>0</v>
      </c>
      <c r="D8670" s="14">
        <f t="shared" si="812"/>
        <v>0</v>
      </c>
      <c r="E8670" s="19" t="str">
        <f t="shared" si="814"/>
        <v>524600 - Kasseassistentarbejde inden for catering og fastfood</v>
      </c>
      <c r="F8670" s="19" t="str">
        <f t="shared" si="815"/>
        <v>1 år</v>
      </c>
      <c r="G8670" s="40" t="s">
        <v>516</v>
      </c>
      <c r="H8670" s="41" t="s">
        <v>397</v>
      </c>
      <c r="I8670" s="42" t="s">
        <v>21</v>
      </c>
      <c r="J8670" s="43" t="s">
        <v>22</v>
      </c>
      <c r="K8670" s="44">
        <v>48</v>
      </c>
      <c r="L8670" s="45">
        <v>23258.656703121869</v>
      </c>
      <c r="M8670" s="46">
        <v>24473.698680626792</v>
      </c>
      <c r="N8670" s="45"/>
      <c r="O8670" s="46"/>
    </row>
    <row r="8671" spans="1:15" x14ac:dyDescent="0.2">
      <c r="A8671" s="11" t="str">
        <f t="shared" si="810"/>
        <v>5246005 - Region Nordjylland2 år</v>
      </c>
      <c r="B8671" s="12" t="str">
        <f t="shared" si="813"/>
        <v>524600</v>
      </c>
      <c r="C8671" s="14">
        <f t="shared" si="811"/>
        <v>0</v>
      </c>
      <c r="D8671" s="14">
        <f t="shared" si="812"/>
        <v>0</v>
      </c>
      <c r="E8671" s="19" t="str">
        <f t="shared" si="814"/>
        <v>524600 - Kasseassistentarbejde inden for catering og fastfood</v>
      </c>
      <c r="F8671" s="19" t="str">
        <f t="shared" si="815"/>
        <v>2 år</v>
      </c>
      <c r="G8671" s="40" t="s">
        <v>516</v>
      </c>
      <c r="H8671" s="41" t="s">
        <v>397</v>
      </c>
      <c r="I8671" s="42" t="s">
        <v>21</v>
      </c>
      <c r="J8671" s="43" t="s">
        <v>23</v>
      </c>
      <c r="K8671" s="44">
        <v>43</v>
      </c>
      <c r="L8671" s="45">
        <v>23254.261752446957</v>
      </c>
      <c r="M8671" s="46">
        <v>24655.072464258898</v>
      </c>
      <c r="N8671" s="45"/>
      <c r="O8671" s="46"/>
    </row>
    <row r="8672" spans="1:15" x14ac:dyDescent="0.2">
      <c r="A8672" s="11" t="str">
        <f t="shared" si="810"/>
        <v>5246005 - Region Nordjylland3 år</v>
      </c>
      <c r="B8672" s="12" t="str">
        <f t="shared" si="813"/>
        <v>524600</v>
      </c>
      <c r="C8672" s="14">
        <f t="shared" si="811"/>
        <v>0</v>
      </c>
      <c r="D8672" s="14">
        <f t="shared" si="812"/>
        <v>0</v>
      </c>
      <c r="E8672" s="19" t="str">
        <f t="shared" si="814"/>
        <v>524600 - Kasseassistentarbejde inden for catering og fastfood</v>
      </c>
      <c r="F8672" s="19" t="str">
        <f t="shared" si="815"/>
        <v>3 år</v>
      </c>
      <c r="G8672" s="40" t="s">
        <v>516</v>
      </c>
      <c r="H8672" s="41" t="s">
        <v>397</v>
      </c>
      <c r="I8672" s="42" t="s">
        <v>21</v>
      </c>
      <c r="J8672" s="43" t="s">
        <v>14</v>
      </c>
      <c r="K8672" s="44">
        <v>23</v>
      </c>
      <c r="L8672" s="45">
        <v>23243.202049032519</v>
      </c>
      <c r="M8672" s="46">
        <v>24643.346536684032</v>
      </c>
      <c r="N8672" s="45"/>
      <c r="O8672" s="46"/>
    </row>
    <row r="8673" spans="1:15" x14ac:dyDescent="0.2">
      <c r="A8673" s="11" t="str">
        <f t="shared" si="810"/>
        <v>5246005 - Region Nordjylland5-9 år</v>
      </c>
      <c r="B8673" s="12" t="str">
        <f t="shared" si="813"/>
        <v>524600</v>
      </c>
      <c r="C8673" s="14">
        <f t="shared" si="811"/>
        <v>0</v>
      </c>
      <c r="D8673" s="14">
        <f t="shared" si="812"/>
        <v>0</v>
      </c>
      <c r="E8673" s="19" t="str">
        <f t="shared" si="814"/>
        <v>524600 - Kasseassistentarbejde inden for catering og fastfood</v>
      </c>
      <c r="F8673" s="19" t="str">
        <f t="shared" si="815"/>
        <v>5-9 år</v>
      </c>
      <c r="G8673" s="40" t="s">
        <v>516</v>
      </c>
      <c r="H8673" s="41" t="s">
        <v>397</v>
      </c>
      <c r="I8673" s="42" t="s">
        <v>21</v>
      </c>
      <c r="J8673" s="43" t="s">
        <v>15</v>
      </c>
      <c r="K8673" s="44">
        <v>15</v>
      </c>
      <c r="L8673" s="45">
        <v>23951.224858636189</v>
      </c>
      <c r="M8673" s="46">
        <v>25394.019848224001</v>
      </c>
      <c r="N8673" s="45"/>
      <c r="O8673" s="46"/>
    </row>
    <row r="8674" spans="1:15" x14ac:dyDescent="0.2">
      <c r="A8674" s="11" t="str">
        <f t="shared" si="810"/>
        <v>5246005 - Region Nordjylland0-4 år</v>
      </c>
      <c r="B8674" s="12" t="str">
        <f t="shared" si="813"/>
        <v>524600</v>
      </c>
      <c r="C8674" s="14">
        <f t="shared" si="811"/>
        <v>0</v>
      </c>
      <c r="D8674" s="14">
        <f t="shared" si="812"/>
        <v>0</v>
      </c>
      <c r="E8674" s="19" t="str">
        <f t="shared" si="814"/>
        <v>524600 - Kasseassistentarbejde inden for catering og fastfood</v>
      </c>
      <c r="F8674" s="19" t="str">
        <f t="shared" si="815"/>
        <v>0-4 år</v>
      </c>
      <c r="G8674" s="40" t="s">
        <v>516</v>
      </c>
      <c r="H8674" s="41" t="s">
        <v>397</v>
      </c>
      <c r="I8674" s="42" t="s">
        <v>21</v>
      </c>
      <c r="J8674" s="43" t="s">
        <v>16</v>
      </c>
      <c r="K8674" s="44">
        <v>184</v>
      </c>
      <c r="L8674" s="45">
        <v>22736.705068154475</v>
      </c>
      <c r="M8674" s="46">
        <v>24011.154587142406</v>
      </c>
      <c r="N8674" s="45"/>
      <c r="O8674" s="46"/>
    </row>
    <row r="8675" spans="1:15" x14ac:dyDescent="0.2">
      <c r="A8675" s="11" t="str">
        <f t="shared" si="810"/>
        <v>5246005 - Region Nordjylland25 år og derover</v>
      </c>
      <c r="B8675" s="12" t="str">
        <f t="shared" si="813"/>
        <v>524600</v>
      </c>
      <c r="C8675" s="14">
        <f t="shared" si="811"/>
        <v>0</v>
      </c>
      <c r="D8675" s="14">
        <f t="shared" si="812"/>
        <v>0</v>
      </c>
      <c r="E8675" s="19" t="str">
        <f t="shared" si="814"/>
        <v>524600 - Kasseassistentarbejde inden for catering og fastfood</v>
      </c>
      <c r="F8675" s="19" t="str">
        <f t="shared" si="815"/>
        <v>25 år og derover</v>
      </c>
      <c r="G8675" s="40" t="s">
        <v>516</v>
      </c>
      <c r="H8675" s="41" t="s">
        <v>397</v>
      </c>
      <c r="I8675" s="42" t="s">
        <v>21</v>
      </c>
      <c r="J8675" s="43" t="s">
        <v>9</v>
      </c>
      <c r="K8675" s="44">
        <v>12</v>
      </c>
      <c r="L8675" s="45">
        <v>24120.447284592454</v>
      </c>
      <c r="M8675" s="46">
        <v>25541.092430163513</v>
      </c>
      <c r="N8675" s="45"/>
      <c r="O8675" s="46"/>
    </row>
    <row r="8676" spans="1:15" x14ac:dyDescent="0.2">
      <c r="A8676" s="11" t="str">
        <f t="shared" si="810"/>
        <v>5246005 - Region NordjyllandAlle uanset erf.</v>
      </c>
      <c r="B8676" s="12" t="str">
        <f t="shared" si="813"/>
        <v>524600</v>
      </c>
      <c r="C8676" s="14">
        <f t="shared" si="811"/>
        <v>0</v>
      </c>
      <c r="D8676" s="14">
        <f t="shared" si="812"/>
        <v>0</v>
      </c>
      <c r="E8676" s="19" t="str">
        <f t="shared" si="814"/>
        <v>524600 - Kasseassistentarbejde inden for catering og fastfood</v>
      </c>
      <c r="F8676" s="19" t="str">
        <f t="shared" si="815"/>
        <v>Alle uanset erf.</v>
      </c>
      <c r="G8676" s="40" t="s">
        <v>516</v>
      </c>
      <c r="H8676" s="41" t="s">
        <v>397</v>
      </c>
      <c r="I8676" s="42" t="s">
        <v>21</v>
      </c>
      <c r="J8676" s="43" t="s">
        <v>10</v>
      </c>
      <c r="K8676" s="44">
        <v>220</v>
      </c>
      <c r="L8676" s="45">
        <v>22822.633219729363</v>
      </c>
      <c r="M8676" s="46">
        <v>24194.058364341909</v>
      </c>
      <c r="N8676" s="45"/>
      <c r="O8676" s="46"/>
    </row>
    <row r="8677" spans="1:15" x14ac:dyDescent="0.2">
      <c r="A8677" s="11" t="str">
        <f t="shared" si="810"/>
        <v>5246006 - Alle regionerUnder 1 år</v>
      </c>
      <c r="B8677" s="12" t="str">
        <f t="shared" si="813"/>
        <v>524600</v>
      </c>
      <c r="C8677" s="14">
        <f t="shared" si="811"/>
        <v>0</v>
      </c>
      <c r="D8677" s="14">
        <f t="shared" si="812"/>
        <v>0</v>
      </c>
      <c r="E8677" s="19" t="str">
        <f t="shared" si="814"/>
        <v>524600 - Kasseassistentarbejde inden for catering og fastfood</v>
      </c>
      <c r="F8677" s="19" t="str">
        <f t="shared" si="815"/>
        <v>Under 1 år</v>
      </c>
      <c r="G8677" s="40" t="s">
        <v>516</v>
      </c>
      <c r="H8677" s="41" t="s">
        <v>397</v>
      </c>
      <c r="I8677" s="42" t="s">
        <v>11</v>
      </c>
      <c r="J8677" s="43" t="s">
        <v>13</v>
      </c>
      <c r="K8677" s="44">
        <v>1641</v>
      </c>
      <c r="L8677" s="45">
        <v>23208.485073232579</v>
      </c>
      <c r="M8677" s="46">
        <v>24442.470821568862</v>
      </c>
      <c r="N8677" s="45"/>
      <c r="O8677" s="46"/>
    </row>
    <row r="8678" spans="1:15" x14ac:dyDescent="0.2">
      <c r="A8678" s="11" t="str">
        <f t="shared" si="810"/>
        <v>5246006 - Alle regioner1 år</v>
      </c>
      <c r="B8678" s="12" t="str">
        <f t="shared" si="813"/>
        <v>524600</v>
      </c>
      <c r="C8678" s="14">
        <f t="shared" si="811"/>
        <v>0</v>
      </c>
      <c r="D8678" s="14">
        <f t="shared" si="812"/>
        <v>0</v>
      </c>
      <c r="E8678" s="19" t="str">
        <f t="shared" si="814"/>
        <v>524600 - Kasseassistentarbejde inden for catering og fastfood</v>
      </c>
      <c r="F8678" s="19" t="str">
        <f t="shared" si="815"/>
        <v>1 år</v>
      </c>
      <c r="G8678" s="40" t="s">
        <v>516</v>
      </c>
      <c r="H8678" s="41" t="s">
        <v>397</v>
      </c>
      <c r="I8678" s="42" t="s">
        <v>11</v>
      </c>
      <c r="J8678" s="43" t="s">
        <v>22</v>
      </c>
      <c r="K8678" s="44">
        <v>1100</v>
      </c>
      <c r="L8678" s="45">
        <v>24461.472507974016</v>
      </c>
      <c r="M8678" s="46">
        <v>25775.788126223786</v>
      </c>
      <c r="N8678" s="45"/>
      <c r="O8678" s="46"/>
    </row>
    <row r="8679" spans="1:15" x14ac:dyDescent="0.2">
      <c r="A8679" s="11" t="str">
        <f t="shared" si="810"/>
        <v>5246006 - Alle regioner2 år</v>
      </c>
      <c r="B8679" s="12" t="str">
        <f t="shared" si="813"/>
        <v>524600</v>
      </c>
      <c r="C8679" s="14">
        <f t="shared" si="811"/>
        <v>0</v>
      </c>
      <c r="D8679" s="14">
        <f t="shared" si="812"/>
        <v>0</v>
      </c>
      <c r="E8679" s="19" t="str">
        <f t="shared" si="814"/>
        <v>524600 - Kasseassistentarbejde inden for catering og fastfood</v>
      </c>
      <c r="F8679" s="19" t="str">
        <f t="shared" si="815"/>
        <v>2 år</v>
      </c>
      <c r="G8679" s="40" t="s">
        <v>516</v>
      </c>
      <c r="H8679" s="41" t="s">
        <v>397</v>
      </c>
      <c r="I8679" s="42" t="s">
        <v>11</v>
      </c>
      <c r="J8679" s="43" t="s">
        <v>23</v>
      </c>
      <c r="K8679" s="44">
        <v>695</v>
      </c>
      <c r="L8679" s="45">
        <v>24548.077290493311</v>
      </c>
      <c r="M8679" s="46">
        <v>25854.360032249835</v>
      </c>
      <c r="N8679" s="45"/>
      <c r="O8679" s="46"/>
    </row>
    <row r="8680" spans="1:15" x14ac:dyDescent="0.2">
      <c r="A8680" s="11" t="str">
        <f t="shared" si="810"/>
        <v>5246006 - Alle regioner3 år</v>
      </c>
      <c r="B8680" s="12" t="str">
        <f t="shared" si="813"/>
        <v>524600</v>
      </c>
      <c r="C8680" s="14">
        <f t="shared" si="811"/>
        <v>0</v>
      </c>
      <c r="D8680" s="14">
        <f t="shared" si="812"/>
        <v>0</v>
      </c>
      <c r="E8680" s="19" t="str">
        <f t="shared" si="814"/>
        <v>524600 - Kasseassistentarbejde inden for catering og fastfood</v>
      </c>
      <c r="F8680" s="19" t="str">
        <f t="shared" si="815"/>
        <v>3 år</v>
      </c>
      <c r="G8680" s="40" t="s">
        <v>516</v>
      </c>
      <c r="H8680" s="41" t="s">
        <v>397</v>
      </c>
      <c r="I8680" s="42" t="s">
        <v>11</v>
      </c>
      <c r="J8680" s="43" t="s">
        <v>14</v>
      </c>
      <c r="K8680" s="44">
        <v>493</v>
      </c>
      <c r="L8680" s="45">
        <v>25274.293416822868</v>
      </c>
      <c r="M8680" s="46">
        <v>26594.63310131953</v>
      </c>
      <c r="N8680" s="45"/>
      <c r="O8680" s="46"/>
    </row>
    <row r="8681" spans="1:15" x14ac:dyDescent="0.2">
      <c r="A8681" s="11" t="str">
        <f t="shared" si="810"/>
        <v>5246006 - Alle regioner4 år</v>
      </c>
      <c r="B8681" s="12" t="str">
        <f t="shared" si="813"/>
        <v>524600</v>
      </c>
      <c r="C8681" s="14">
        <f t="shared" si="811"/>
        <v>0</v>
      </c>
      <c r="D8681" s="14">
        <f t="shared" si="812"/>
        <v>0</v>
      </c>
      <c r="E8681" s="19" t="str">
        <f t="shared" si="814"/>
        <v>524600 - Kasseassistentarbejde inden for catering og fastfood</v>
      </c>
      <c r="F8681" s="19" t="str">
        <f t="shared" si="815"/>
        <v>4 år</v>
      </c>
      <c r="G8681" s="40" t="s">
        <v>516</v>
      </c>
      <c r="H8681" s="41" t="s">
        <v>397</v>
      </c>
      <c r="I8681" s="42" t="s">
        <v>11</v>
      </c>
      <c r="J8681" s="43" t="s">
        <v>24</v>
      </c>
      <c r="K8681" s="44">
        <v>240</v>
      </c>
      <c r="L8681" s="45">
        <v>24574.174659307435</v>
      </c>
      <c r="M8681" s="46">
        <v>26002.176685383474</v>
      </c>
      <c r="N8681" s="45"/>
      <c r="O8681" s="46"/>
    </row>
    <row r="8682" spans="1:15" x14ac:dyDescent="0.2">
      <c r="A8682" s="11" t="str">
        <f t="shared" si="810"/>
        <v>5246006 - Alle regioner5-9 år</v>
      </c>
      <c r="B8682" s="12" t="str">
        <f t="shared" si="813"/>
        <v>524600</v>
      </c>
      <c r="C8682" s="14">
        <f t="shared" si="811"/>
        <v>0</v>
      </c>
      <c r="D8682" s="14">
        <f t="shared" si="812"/>
        <v>0</v>
      </c>
      <c r="E8682" s="19" t="str">
        <f t="shared" si="814"/>
        <v>524600 - Kasseassistentarbejde inden for catering og fastfood</v>
      </c>
      <c r="F8682" s="19" t="str">
        <f t="shared" si="815"/>
        <v>5-9 år</v>
      </c>
      <c r="G8682" s="40" t="s">
        <v>516</v>
      </c>
      <c r="H8682" s="41" t="s">
        <v>397</v>
      </c>
      <c r="I8682" s="42" t="s">
        <v>11</v>
      </c>
      <c r="J8682" s="43" t="s">
        <v>15</v>
      </c>
      <c r="K8682" s="44">
        <v>402</v>
      </c>
      <c r="L8682" s="45">
        <v>24786.545739501562</v>
      </c>
      <c r="M8682" s="46">
        <v>26218.549508616125</v>
      </c>
      <c r="N8682" s="45"/>
      <c r="O8682" s="46"/>
    </row>
    <row r="8683" spans="1:15" x14ac:dyDescent="0.2">
      <c r="A8683" s="11" t="str">
        <f t="shared" si="810"/>
        <v>5246006 - Alle regioner0-4 år</v>
      </c>
      <c r="B8683" s="12" t="str">
        <f t="shared" si="813"/>
        <v>524600</v>
      </c>
      <c r="C8683" s="14">
        <f t="shared" si="811"/>
        <v>0</v>
      </c>
      <c r="D8683" s="14">
        <f t="shared" si="812"/>
        <v>0</v>
      </c>
      <c r="E8683" s="19" t="str">
        <f t="shared" si="814"/>
        <v>524600 - Kasseassistentarbejde inden for catering og fastfood</v>
      </c>
      <c r="F8683" s="19" t="str">
        <f t="shared" si="815"/>
        <v>0-4 år</v>
      </c>
      <c r="G8683" s="40" t="s">
        <v>516</v>
      </c>
      <c r="H8683" s="41" t="s">
        <v>397</v>
      </c>
      <c r="I8683" s="42" t="s">
        <v>11</v>
      </c>
      <c r="J8683" s="43" t="s">
        <v>16</v>
      </c>
      <c r="K8683" s="44">
        <v>4169</v>
      </c>
      <c r="L8683" s="45">
        <v>24027.606561354387</v>
      </c>
      <c r="M8683" s="46">
        <v>25291.268376516306</v>
      </c>
      <c r="N8683" s="45"/>
      <c r="O8683" s="46"/>
    </row>
    <row r="8684" spans="1:15" x14ac:dyDescent="0.2">
      <c r="A8684" s="11" t="str">
        <f t="shared" si="810"/>
        <v>5246006 - Alle regioner10-14 år</v>
      </c>
      <c r="B8684" s="12" t="str">
        <f t="shared" si="813"/>
        <v>524600</v>
      </c>
      <c r="C8684" s="14">
        <f t="shared" si="811"/>
        <v>0</v>
      </c>
      <c r="D8684" s="14">
        <f t="shared" si="812"/>
        <v>0</v>
      </c>
      <c r="E8684" s="19" t="str">
        <f t="shared" si="814"/>
        <v>524600 - Kasseassistentarbejde inden for catering og fastfood</v>
      </c>
      <c r="F8684" s="19" t="str">
        <f t="shared" si="815"/>
        <v>10-14 år</v>
      </c>
      <c r="G8684" s="40" t="s">
        <v>516</v>
      </c>
      <c r="H8684" s="41" t="s">
        <v>397</v>
      </c>
      <c r="I8684" s="42" t="s">
        <v>11</v>
      </c>
      <c r="J8684" s="43" t="s">
        <v>17</v>
      </c>
      <c r="K8684" s="44">
        <v>128</v>
      </c>
      <c r="L8684" s="45">
        <v>24635.40397075357</v>
      </c>
      <c r="M8684" s="46">
        <v>25958.310542830852</v>
      </c>
      <c r="N8684" s="45"/>
      <c r="O8684" s="46"/>
    </row>
    <row r="8685" spans="1:15" x14ac:dyDescent="0.2">
      <c r="A8685" s="11" t="str">
        <f t="shared" si="810"/>
        <v>5246006 - Alle regioner15-20 år</v>
      </c>
      <c r="B8685" s="12" t="str">
        <f t="shared" si="813"/>
        <v>524600</v>
      </c>
      <c r="C8685" s="14">
        <f t="shared" si="811"/>
        <v>0</v>
      </c>
      <c r="D8685" s="14">
        <f t="shared" si="812"/>
        <v>0</v>
      </c>
      <c r="E8685" s="19" t="str">
        <f t="shared" si="814"/>
        <v>524600 - Kasseassistentarbejde inden for catering og fastfood</v>
      </c>
      <c r="F8685" s="19" t="str">
        <f t="shared" si="815"/>
        <v>15-20 år</v>
      </c>
      <c r="G8685" s="40" t="s">
        <v>516</v>
      </c>
      <c r="H8685" s="41" t="s">
        <v>397</v>
      </c>
      <c r="I8685" s="42" t="s">
        <v>11</v>
      </c>
      <c r="J8685" s="43" t="s">
        <v>18</v>
      </c>
      <c r="K8685" s="44">
        <v>93</v>
      </c>
      <c r="L8685" s="45">
        <v>24846.880251524388</v>
      </c>
      <c r="M8685" s="46">
        <v>26211.789220106297</v>
      </c>
      <c r="N8685" s="45"/>
      <c r="O8685" s="46"/>
    </row>
    <row r="8686" spans="1:15" x14ac:dyDescent="0.2">
      <c r="A8686" s="11" t="str">
        <f t="shared" si="810"/>
        <v>5246006 - Alle regioner20-24 år</v>
      </c>
      <c r="B8686" s="12" t="str">
        <f t="shared" si="813"/>
        <v>524600</v>
      </c>
      <c r="C8686" s="14">
        <f t="shared" si="811"/>
        <v>0</v>
      </c>
      <c r="D8686" s="14">
        <f t="shared" si="812"/>
        <v>0</v>
      </c>
      <c r="E8686" s="19" t="str">
        <f t="shared" si="814"/>
        <v>524600 - Kasseassistentarbejde inden for catering og fastfood</v>
      </c>
      <c r="F8686" s="19" t="str">
        <f t="shared" si="815"/>
        <v>20-24 år</v>
      </c>
      <c r="G8686" s="40" t="s">
        <v>516</v>
      </c>
      <c r="H8686" s="41" t="s">
        <v>397</v>
      </c>
      <c r="I8686" s="42" t="s">
        <v>11</v>
      </c>
      <c r="J8686" s="43" t="s">
        <v>19</v>
      </c>
      <c r="K8686" s="44">
        <v>69</v>
      </c>
      <c r="L8686" s="45">
        <v>27135.935475981463</v>
      </c>
      <c r="M8686" s="46">
        <v>28770.573870201508</v>
      </c>
      <c r="N8686" s="45"/>
      <c r="O8686" s="46"/>
    </row>
    <row r="8687" spans="1:15" x14ac:dyDescent="0.2">
      <c r="A8687" s="11" t="str">
        <f t="shared" si="810"/>
        <v>5246006 - Alle regioner25 år og derover</v>
      </c>
      <c r="B8687" s="12" t="str">
        <f t="shared" si="813"/>
        <v>524600</v>
      </c>
      <c r="C8687" s="14">
        <f t="shared" si="811"/>
        <v>0</v>
      </c>
      <c r="D8687" s="14">
        <f t="shared" si="812"/>
        <v>0</v>
      </c>
      <c r="E8687" s="19" t="str">
        <f t="shared" si="814"/>
        <v>524600 - Kasseassistentarbejde inden for catering og fastfood</v>
      </c>
      <c r="F8687" s="19" t="str">
        <f t="shared" si="815"/>
        <v>25 år og derover</v>
      </c>
      <c r="G8687" s="40" t="s">
        <v>516</v>
      </c>
      <c r="H8687" s="41" t="s">
        <v>397</v>
      </c>
      <c r="I8687" s="42" t="s">
        <v>11</v>
      </c>
      <c r="J8687" s="43" t="s">
        <v>9</v>
      </c>
      <c r="K8687" s="44">
        <v>158</v>
      </c>
      <c r="L8687" s="45">
        <v>23885.569820896631</v>
      </c>
      <c r="M8687" s="46">
        <v>25324.409824463859</v>
      </c>
      <c r="N8687" s="45"/>
      <c r="O8687" s="46"/>
    </row>
    <row r="8688" spans="1:15" x14ac:dyDescent="0.2">
      <c r="A8688" s="11" t="str">
        <f t="shared" si="810"/>
        <v>5246006 - Alle regionerAlle uanset erf.</v>
      </c>
      <c r="B8688" s="12" t="str">
        <f t="shared" si="813"/>
        <v>524600</v>
      </c>
      <c r="C8688" s="14">
        <f t="shared" si="811"/>
        <v>0</v>
      </c>
      <c r="D8688" s="14">
        <f t="shared" si="812"/>
        <v>0</v>
      </c>
      <c r="E8688" s="19" t="str">
        <f t="shared" si="814"/>
        <v>524600 - Kasseassistentarbejde inden for catering og fastfood</v>
      </c>
      <c r="F8688" s="19" t="str">
        <f t="shared" si="815"/>
        <v>Alle uanset erf.</v>
      </c>
      <c r="G8688" s="40" t="s">
        <v>516</v>
      </c>
      <c r="H8688" s="41" t="s">
        <v>397</v>
      </c>
      <c r="I8688" s="42" t="s">
        <v>11</v>
      </c>
      <c r="J8688" s="43" t="s">
        <v>10</v>
      </c>
      <c r="K8688" s="44">
        <v>5019</v>
      </c>
      <c r="L8688" s="45">
        <v>24148.307479948857</v>
      </c>
      <c r="M8688" s="46">
        <v>25503.047516758317</v>
      </c>
      <c r="N8688" s="45"/>
      <c r="O8688" s="46"/>
    </row>
    <row r="8689" spans="1:15" x14ac:dyDescent="0.2">
      <c r="A8689" s="11" t="str">
        <f t="shared" si="810"/>
        <v>5249001 - Region HovedstadenUnder 1 år</v>
      </c>
      <c r="B8689" s="12" t="str">
        <f t="shared" si="813"/>
        <v>524900</v>
      </c>
      <c r="C8689" s="14">
        <f t="shared" si="811"/>
        <v>0</v>
      </c>
      <c r="D8689" s="14">
        <f t="shared" si="812"/>
        <v>0</v>
      </c>
      <c r="E8689" s="19" t="str">
        <f t="shared" si="814"/>
        <v>524900 - Salgsarbejde ikke klassificeret andetsteds</v>
      </c>
      <c r="F8689" s="19" t="str">
        <f t="shared" si="815"/>
        <v>Under 1 år</v>
      </c>
      <c r="G8689" s="40" t="s">
        <v>516</v>
      </c>
      <c r="H8689" s="41" t="s">
        <v>200</v>
      </c>
      <c r="I8689" s="42" t="s">
        <v>8</v>
      </c>
      <c r="J8689" s="43" t="s">
        <v>13</v>
      </c>
      <c r="K8689" s="44">
        <v>62</v>
      </c>
      <c r="L8689" s="45">
        <v>29510.309113635158</v>
      </c>
      <c r="M8689" s="46">
        <v>31248.406127008828</v>
      </c>
      <c r="N8689" s="45"/>
      <c r="O8689" s="46"/>
    </row>
    <row r="8690" spans="1:15" x14ac:dyDescent="0.2">
      <c r="A8690" s="11" t="str">
        <f t="shared" si="810"/>
        <v>5249001 - Region Hovedstaden1 år</v>
      </c>
      <c r="B8690" s="12" t="str">
        <f t="shared" si="813"/>
        <v>524900</v>
      </c>
      <c r="C8690" s="14">
        <f t="shared" si="811"/>
        <v>0</v>
      </c>
      <c r="D8690" s="14">
        <f t="shared" si="812"/>
        <v>0</v>
      </c>
      <c r="E8690" s="19" t="str">
        <f t="shared" si="814"/>
        <v>524900 - Salgsarbejde ikke klassificeret andetsteds</v>
      </c>
      <c r="F8690" s="19" t="str">
        <f t="shared" si="815"/>
        <v>1 år</v>
      </c>
      <c r="G8690" s="40" t="s">
        <v>516</v>
      </c>
      <c r="H8690" s="41" t="s">
        <v>200</v>
      </c>
      <c r="I8690" s="42" t="s">
        <v>8</v>
      </c>
      <c r="J8690" s="43" t="s">
        <v>22</v>
      </c>
      <c r="K8690" s="44">
        <v>81</v>
      </c>
      <c r="L8690" s="45">
        <v>30786.373931813105</v>
      </c>
      <c r="M8690" s="46">
        <v>32674.528019024619</v>
      </c>
      <c r="N8690" s="45"/>
      <c r="O8690" s="46"/>
    </row>
    <row r="8691" spans="1:15" x14ac:dyDescent="0.2">
      <c r="A8691" s="11" t="str">
        <f t="shared" si="810"/>
        <v>5249001 - Region Hovedstaden2 år</v>
      </c>
      <c r="B8691" s="12" t="str">
        <f t="shared" si="813"/>
        <v>524900</v>
      </c>
      <c r="C8691" s="14">
        <f t="shared" si="811"/>
        <v>0</v>
      </c>
      <c r="D8691" s="14">
        <f t="shared" si="812"/>
        <v>0</v>
      </c>
      <c r="E8691" s="19" t="str">
        <f t="shared" si="814"/>
        <v>524900 - Salgsarbejde ikke klassificeret andetsteds</v>
      </c>
      <c r="F8691" s="19" t="str">
        <f t="shared" si="815"/>
        <v>2 år</v>
      </c>
      <c r="G8691" s="40" t="s">
        <v>516</v>
      </c>
      <c r="H8691" s="41" t="s">
        <v>200</v>
      </c>
      <c r="I8691" s="42" t="s">
        <v>8</v>
      </c>
      <c r="J8691" s="43" t="s">
        <v>23</v>
      </c>
      <c r="K8691" s="44">
        <v>100</v>
      </c>
      <c r="L8691" s="45">
        <v>29423.81784349207</v>
      </c>
      <c r="M8691" s="46">
        <v>31200.40861572318</v>
      </c>
      <c r="N8691" s="45"/>
      <c r="O8691" s="46"/>
    </row>
    <row r="8692" spans="1:15" x14ac:dyDescent="0.2">
      <c r="A8692" s="11" t="str">
        <f t="shared" si="810"/>
        <v>5249001 - Region Hovedstaden3 år</v>
      </c>
      <c r="B8692" s="12" t="str">
        <f t="shared" si="813"/>
        <v>524900</v>
      </c>
      <c r="C8692" s="14">
        <f t="shared" si="811"/>
        <v>0</v>
      </c>
      <c r="D8692" s="14">
        <f t="shared" si="812"/>
        <v>0</v>
      </c>
      <c r="E8692" s="19" t="str">
        <f t="shared" si="814"/>
        <v>524900 - Salgsarbejde ikke klassificeret andetsteds</v>
      </c>
      <c r="F8692" s="19" t="str">
        <f t="shared" si="815"/>
        <v>3 år</v>
      </c>
      <c r="G8692" s="40" t="s">
        <v>516</v>
      </c>
      <c r="H8692" s="41" t="s">
        <v>200</v>
      </c>
      <c r="I8692" s="42" t="s">
        <v>8</v>
      </c>
      <c r="J8692" s="43" t="s">
        <v>14</v>
      </c>
      <c r="K8692" s="44">
        <v>71</v>
      </c>
      <c r="L8692" s="45">
        <v>31263.843674482512</v>
      </c>
      <c r="M8692" s="46">
        <v>33218.591521265749</v>
      </c>
      <c r="N8692" s="45"/>
      <c r="O8692" s="46"/>
    </row>
    <row r="8693" spans="1:15" x14ac:dyDescent="0.2">
      <c r="A8693" s="11" t="str">
        <f t="shared" si="810"/>
        <v>5249001 - Region Hovedstaden4 år</v>
      </c>
      <c r="B8693" s="12" t="str">
        <f t="shared" si="813"/>
        <v>524900</v>
      </c>
      <c r="C8693" s="14">
        <f t="shared" si="811"/>
        <v>0</v>
      </c>
      <c r="D8693" s="14">
        <f t="shared" si="812"/>
        <v>0</v>
      </c>
      <c r="E8693" s="19" t="str">
        <f t="shared" si="814"/>
        <v>524900 - Salgsarbejde ikke klassificeret andetsteds</v>
      </c>
      <c r="F8693" s="19" t="str">
        <f t="shared" si="815"/>
        <v>4 år</v>
      </c>
      <c r="G8693" s="40" t="s">
        <v>516</v>
      </c>
      <c r="H8693" s="41" t="s">
        <v>200</v>
      </c>
      <c r="I8693" s="42" t="s">
        <v>8</v>
      </c>
      <c r="J8693" s="43" t="s">
        <v>24</v>
      </c>
      <c r="K8693" s="44">
        <v>88</v>
      </c>
      <c r="L8693" s="45">
        <v>29474.72260344298</v>
      </c>
      <c r="M8693" s="46">
        <v>31270.338928257261</v>
      </c>
      <c r="N8693" s="45"/>
      <c r="O8693" s="46"/>
    </row>
    <row r="8694" spans="1:15" x14ac:dyDescent="0.2">
      <c r="A8694" s="11" t="str">
        <f t="shared" si="810"/>
        <v>5249001 - Region Hovedstaden5-9 år</v>
      </c>
      <c r="B8694" s="12" t="str">
        <f t="shared" si="813"/>
        <v>524900</v>
      </c>
      <c r="C8694" s="14">
        <f t="shared" si="811"/>
        <v>0</v>
      </c>
      <c r="D8694" s="14">
        <f t="shared" si="812"/>
        <v>0</v>
      </c>
      <c r="E8694" s="19" t="str">
        <f t="shared" si="814"/>
        <v>524900 - Salgsarbejde ikke klassificeret andetsteds</v>
      </c>
      <c r="F8694" s="19" t="str">
        <f t="shared" si="815"/>
        <v>5-9 år</v>
      </c>
      <c r="G8694" s="40" t="s">
        <v>516</v>
      </c>
      <c r="H8694" s="41" t="s">
        <v>200</v>
      </c>
      <c r="I8694" s="42" t="s">
        <v>8</v>
      </c>
      <c r="J8694" s="43" t="s">
        <v>15</v>
      </c>
      <c r="K8694" s="44">
        <v>263</v>
      </c>
      <c r="L8694" s="45">
        <v>34396.6097913013</v>
      </c>
      <c r="M8694" s="46">
        <v>36481.52909294983</v>
      </c>
      <c r="N8694" s="45"/>
      <c r="O8694" s="46"/>
    </row>
    <row r="8695" spans="1:15" x14ac:dyDescent="0.2">
      <c r="A8695" s="11" t="str">
        <f t="shared" si="810"/>
        <v>5249001 - Region Hovedstaden0-4 år</v>
      </c>
      <c r="B8695" s="12" t="str">
        <f t="shared" si="813"/>
        <v>524900</v>
      </c>
      <c r="C8695" s="14">
        <f t="shared" si="811"/>
        <v>0</v>
      </c>
      <c r="D8695" s="14">
        <f t="shared" si="812"/>
        <v>0</v>
      </c>
      <c r="E8695" s="19" t="str">
        <f t="shared" si="814"/>
        <v>524900 - Salgsarbejde ikke klassificeret andetsteds</v>
      </c>
      <c r="F8695" s="19" t="str">
        <f t="shared" si="815"/>
        <v>0-4 år</v>
      </c>
      <c r="G8695" s="40" t="s">
        <v>516</v>
      </c>
      <c r="H8695" s="41" t="s">
        <v>200</v>
      </c>
      <c r="I8695" s="42" t="s">
        <v>8</v>
      </c>
      <c r="J8695" s="43" t="s">
        <v>16</v>
      </c>
      <c r="K8695" s="44">
        <v>402</v>
      </c>
      <c r="L8695" s="45">
        <v>29607.309236898767</v>
      </c>
      <c r="M8695" s="46">
        <v>31351.119359677428</v>
      </c>
      <c r="N8695" s="45"/>
      <c r="O8695" s="46"/>
    </row>
    <row r="8696" spans="1:15" x14ac:dyDescent="0.2">
      <c r="A8696" s="11" t="str">
        <f t="shared" si="810"/>
        <v>5249001 - Region Hovedstaden10-14 år</v>
      </c>
      <c r="B8696" s="12" t="str">
        <f t="shared" si="813"/>
        <v>524900</v>
      </c>
      <c r="C8696" s="14">
        <f t="shared" si="811"/>
        <v>0</v>
      </c>
      <c r="D8696" s="14">
        <f t="shared" si="812"/>
        <v>0</v>
      </c>
      <c r="E8696" s="19" t="str">
        <f t="shared" si="814"/>
        <v>524900 - Salgsarbejde ikke klassificeret andetsteds</v>
      </c>
      <c r="F8696" s="19" t="str">
        <f t="shared" si="815"/>
        <v>10-14 år</v>
      </c>
      <c r="G8696" s="40" t="s">
        <v>516</v>
      </c>
      <c r="H8696" s="41" t="s">
        <v>200</v>
      </c>
      <c r="I8696" s="42" t="s">
        <v>8</v>
      </c>
      <c r="J8696" s="43" t="s">
        <v>17</v>
      </c>
      <c r="K8696" s="44">
        <v>190</v>
      </c>
      <c r="L8696" s="45">
        <v>39195.818640397905</v>
      </c>
      <c r="M8696" s="46">
        <v>41359.748666467327</v>
      </c>
      <c r="N8696" s="45"/>
      <c r="O8696" s="46"/>
    </row>
    <row r="8697" spans="1:15" x14ac:dyDescent="0.2">
      <c r="A8697" s="11" t="str">
        <f t="shared" si="810"/>
        <v>5249001 - Region Hovedstaden15-20 år</v>
      </c>
      <c r="B8697" s="12" t="str">
        <f t="shared" si="813"/>
        <v>524900</v>
      </c>
      <c r="C8697" s="14">
        <f t="shared" si="811"/>
        <v>0</v>
      </c>
      <c r="D8697" s="14">
        <f t="shared" si="812"/>
        <v>0</v>
      </c>
      <c r="E8697" s="19" t="str">
        <f t="shared" si="814"/>
        <v>524900 - Salgsarbejde ikke klassificeret andetsteds</v>
      </c>
      <c r="F8697" s="19" t="str">
        <f t="shared" si="815"/>
        <v>15-20 år</v>
      </c>
      <c r="G8697" s="40" t="s">
        <v>516</v>
      </c>
      <c r="H8697" s="41" t="s">
        <v>200</v>
      </c>
      <c r="I8697" s="42" t="s">
        <v>8</v>
      </c>
      <c r="J8697" s="43" t="s">
        <v>18</v>
      </c>
      <c r="K8697" s="44">
        <v>144</v>
      </c>
      <c r="L8697" s="45">
        <v>41741.922005353779</v>
      </c>
      <c r="M8697" s="46">
        <v>43957.493477320662</v>
      </c>
      <c r="N8697" s="45"/>
      <c r="O8697" s="46"/>
    </row>
    <row r="8698" spans="1:15" x14ac:dyDescent="0.2">
      <c r="A8698" s="11" t="str">
        <f t="shared" si="810"/>
        <v>5249001 - Region Hovedstaden20-24 år</v>
      </c>
      <c r="B8698" s="12" t="str">
        <f t="shared" si="813"/>
        <v>524900</v>
      </c>
      <c r="C8698" s="14">
        <f t="shared" si="811"/>
        <v>0</v>
      </c>
      <c r="D8698" s="14">
        <f t="shared" si="812"/>
        <v>0</v>
      </c>
      <c r="E8698" s="19" t="str">
        <f t="shared" si="814"/>
        <v>524900 - Salgsarbejde ikke klassificeret andetsteds</v>
      </c>
      <c r="F8698" s="19" t="str">
        <f t="shared" si="815"/>
        <v>20-24 år</v>
      </c>
      <c r="G8698" s="40" t="s">
        <v>516</v>
      </c>
      <c r="H8698" s="41" t="s">
        <v>200</v>
      </c>
      <c r="I8698" s="42" t="s">
        <v>8</v>
      </c>
      <c r="J8698" s="43" t="s">
        <v>19</v>
      </c>
      <c r="K8698" s="44">
        <v>154</v>
      </c>
      <c r="L8698" s="45">
        <v>44919.430360243212</v>
      </c>
      <c r="M8698" s="46">
        <v>47657.152199092212</v>
      </c>
      <c r="N8698" s="45"/>
      <c r="O8698" s="46"/>
    </row>
    <row r="8699" spans="1:15" x14ac:dyDescent="0.2">
      <c r="A8699" s="11" t="str">
        <f t="shared" si="810"/>
        <v>5249001 - Region Hovedstaden25 år og derover</v>
      </c>
      <c r="B8699" s="12" t="str">
        <f t="shared" si="813"/>
        <v>524900</v>
      </c>
      <c r="C8699" s="14">
        <f t="shared" si="811"/>
        <v>0</v>
      </c>
      <c r="D8699" s="14">
        <f t="shared" si="812"/>
        <v>0</v>
      </c>
      <c r="E8699" s="19" t="str">
        <f t="shared" si="814"/>
        <v>524900 - Salgsarbejde ikke klassificeret andetsteds</v>
      </c>
      <c r="F8699" s="19" t="str">
        <f t="shared" si="815"/>
        <v>25 år og derover</v>
      </c>
      <c r="G8699" s="40" t="s">
        <v>516</v>
      </c>
      <c r="H8699" s="41" t="s">
        <v>200</v>
      </c>
      <c r="I8699" s="42" t="s">
        <v>8</v>
      </c>
      <c r="J8699" s="43" t="s">
        <v>9</v>
      </c>
      <c r="K8699" s="44">
        <v>597</v>
      </c>
      <c r="L8699" s="45">
        <v>41938.907844894522</v>
      </c>
      <c r="M8699" s="46">
        <v>44259.303647590867</v>
      </c>
      <c r="N8699" s="45"/>
      <c r="O8699" s="46"/>
    </row>
    <row r="8700" spans="1:15" x14ac:dyDescent="0.2">
      <c r="A8700" s="11" t="str">
        <f t="shared" si="810"/>
        <v>5249001 - Region HovedstadenAlle uanset erf.</v>
      </c>
      <c r="B8700" s="12" t="str">
        <f t="shared" si="813"/>
        <v>524900</v>
      </c>
      <c r="C8700" s="14">
        <f t="shared" si="811"/>
        <v>0</v>
      </c>
      <c r="D8700" s="14">
        <f t="shared" si="812"/>
        <v>0</v>
      </c>
      <c r="E8700" s="19" t="str">
        <f t="shared" si="814"/>
        <v>524900 - Salgsarbejde ikke klassificeret andetsteds</v>
      </c>
      <c r="F8700" s="19" t="str">
        <f t="shared" si="815"/>
        <v>Alle uanset erf.</v>
      </c>
      <c r="G8700" s="40" t="s">
        <v>516</v>
      </c>
      <c r="H8700" s="41" t="s">
        <v>200</v>
      </c>
      <c r="I8700" s="42" t="s">
        <v>8</v>
      </c>
      <c r="J8700" s="43" t="s">
        <v>10</v>
      </c>
      <c r="K8700" s="44">
        <v>1750</v>
      </c>
      <c r="L8700" s="45">
        <v>36300.334079675398</v>
      </c>
      <c r="M8700" s="46">
        <v>38474.731550005192</v>
      </c>
      <c r="N8700" s="45"/>
      <c r="O8700" s="46"/>
    </row>
    <row r="8701" spans="1:15" x14ac:dyDescent="0.2">
      <c r="A8701" s="11" t="str">
        <f t="shared" si="810"/>
        <v>5249002 - Region SjællandUnder 1 år</v>
      </c>
      <c r="B8701" s="12" t="str">
        <f t="shared" si="813"/>
        <v>524900</v>
      </c>
      <c r="C8701" s="14">
        <f t="shared" si="811"/>
        <v>0</v>
      </c>
      <c r="D8701" s="14">
        <f t="shared" si="812"/>
        <v>0</v>
      </c>
      <c r="E8701" s="19" t="str">
        <f t="shared" si="814"/>
        <v>524900 - Salgsarbejde ikke klassificeret andetsteds</v>
      </c>
      <c r="F8701" s="19" t="str">
        <f t="shared" si="815"/>
        <v>Under 1 år</v>
      </c>
      <c r="G8701" s="40" t="s">
        <v>516</v>
      </c>
      <c r="H8701" s="41" t="s">
        <v>200</v>
      </c>
      <c r="I8701" s="42" t="s">
        <v>20</v>
      </c>
      <c r="J8701" s="43" t="s">
        <v>13</v>
      </c>
      <c r="K8701" s="44">
        <v>12</v>
      </c>
      <c r="L8701" s="45">
        <v>23646.599617573578</v>
      </c>
      <c r="M8701" s="46">
        <v>25079.916803777836</v>
      </c>
      <c r="N8701" s="45"/>
      <c r="O8701" s="46"/>
    </row>
    <row r="8702" spans="1:15" x14ac:dyDescent="0.2">
      <c r="A8702" s="11" t="str">
        <f t="shared" si="810"/>
        <v>5249002 - Region Sjælland1 år</v>
      </c>
      <c r="B8702" s="12" t="str">
        <f t="shared" si="813"/>
        <v>524900</v>
      </c>
      <c r="C8702" s="14">
        <f t="shared" si="811"/>
        <v>0</v>
      </c>
      <c r="D8702" s="14">
        <f t="shared" si="812"/>
        <v>0</v>
      </c>
      <c r="E8702" s="19" t="str">
        <f t="shared" si="814"/>
        <v>524900 - Salgsarbejde ikke klassificeret andetsteds</v>
      </c>
      <c r="F8702" s="19" t="str">
        <f t="shared" si="815"/>
        <v>1 år</v>
      </c>
      <c r="G8702" s="40" t="s">
        <v>516</v>
      </c>
      <c r="H8702" s="41" t="s">
        <v>200</v>
      </c>
      <c r="I8702" s="42" t="s">
        <v>20</v>
      </c>
      <c r="J8702" s="43" t="s">
        <v>22</v>
      </c>
      <c r="K8702" s="44">
        <v>14</v>
      </c>
      <c r="L8702" s="45">
        <v>23921.574330558731</v>
      </c>
      <c r="M8702" s="46">
        <v>25365.943257764793</v>
      </c>
      <c r="N8702" s="45"/>
      <c r="O8702" s="46"/>
    </row>
    <row r="8703" spans="1:15" x14ac:dyDescent="0.2">
      <c r="A8703" s="11" t="str">
        <f t="shared" si="810"/>
        <v>5249002 - Region Sjælland2 år</v>
      </c>
      <c r="B8703" s="12" t="str">
        <f t="shared" si="813"/>
        <v>524900</v>
      </c>
      <c r="C8703" s="14">
        <f t="shared" si="811"/>
        <v>0</v>
      </c>
      <c r="D8703" s="14">
        <f t="shared" si="812"/>
        <v>0</v>
      </c>
      <c r="E8703" s="19" t="str">
        <f t="shared" si="814"/>
        <v>524900 - Salgsarbejde ikke klassificeret andetsteds</v>
      </c>
      <c r="F8703" s="19" t="str">
        <f t="shared" si="815"/>
        <v>2 år</v>
      </c>
      <c r="G8703" s="40" t="s">
        <v>516</v>
      </c>
      <c r="H8703" s="41" t="s">
        <v>200</v>
      </c>
      <c r="I8703" s="42" t="s">
        <v>20</v>
      </c>
      <c r="J8703" s="43" t="s">
        <v>23</v>
      </c>
      <c r="K8703" s="44">
        <v>16</v>
      </c>
      <c r="L8703" s="45">
        <v>30463.001164838966</v>
      </c>
      <c r="M8703" s="46">
        <v>32302.337142644061</v>
      </c>
      <c r="N8703" s="45"/>
      <c r="O8703" s="46"/>
    </row>
    <row r="8704" spans="1:15" x14ac:dyDescent="0.2">
      <c r="A8704" s="11" t="str">
        <f t="shared" si="810"/>
        <v>5249002 - Region Sjælland3 år</v>
      </c>
      <c r="B8704" s="12" t="str">
        <f t="shared" si="813"/>
        <v>524900</v>
      </c>
      <c r="C8704" s="14">
        <f t="shared" si="811"/>
        <v>0</v>
      </c>
      <c r="D8704" s="14">
        <f t="shared" si="812"/>
        <v>0</v>
      </c>
      <c r="E8704" s="19" t="str">
        <f t="shared" si="814"/>
        <v>524900 - Salgsarbejde ikke klassificeret andetsteds</v>
      </c>
      <c r="F8704" s="19" t="str">
        <f t="shared" si="815"/>
        <v>3 år</v>
      </c>
      <c r="G8704" s="40" t="s">
        <v>516</v>
      </c>
      <c r="H8704" s="41" t="s">
        <v>200</v>
      </c>
      <c r="I8704" s="42" t="s">
        <v>20</v>
      </c>
      <c r="J8704" s="43" t="s">
        <v>14</v>
      </c>
      <c r="K8704" s="44">
        <v>16</v>
      </c>
      <c r="L8704" s="45">
        <v>31425.474319802503</v>
      </c>
      <c r="M8704" s="46">
        <v>33330.300939936031</v>
      </c>
      <c r="N8704" s="45"/>
      <c r="O8704" s="46"/>
    </row>
    <row r="8705" spans="1:15" x14ac:dyDescent="0.2">
      <c r="A8705" s="11" t="str">
        <f t="shared" si="810"/>
        <v>5249002 - Region Sjælland5-9 år</v>
      </c>
      <c r="B8705" s="12" t="str">
        <f t="shared" si="813"/>
        <v>524900</v>
      </c>
      <c r="C8705" s="14">
        <f t="shared" si="811"/>
        <v>0</v>
      </c>
      <c r="D8705" s="14">
        <f t="shared" si="812"/>
        <v>0</v>
      </c>
      <c r="E8705" s="19" t="str">
        <f t="shared" si="814"/>
        <v>524900 - Salgsarbejde ikke klassificeret andetsteds</v>
      </c>
      <c r="F8705" s="19" t="str">
        <f t="shared" si="815"/>
        <v>5-9 år</v>
      </c>
      <c r="G8705" s="40" t="s">
        <v>516</v>
      </c>
      <c r="H8705" s="41" t="s">
        <v>200</v>
      </c>
      <c r="I8705" s="42" t="s">
        <v>20</v>
      </c>
      <c r="J8705" s="43" t="s">
        <v>15</v>
      </c>
      <c r="K8705" s="44">
        <v>64</v>
      </c>
      <c r="L8705" s="45">
        <v>36573.377544823692</v>
      </c>
      <c r="M8705" s="46">
        <v>38749.192857219292</v>
      </c>
      <c r="N8705" s="45"/>
      <c r="O8705" s="46"/>
    </row>
    <row r="8706" spans="1:15" x14ac:dyDescent="0.2">
      <c r="A8706" s="11" t="str">
        <f t="shared" ref="A8706:A8769" si="816">B8706&amp;I8706&amp;F8706</f>
        <v>5249002 - Region Sjælland0-4 år</v>
      </c>
      <c r="B8706" s="12" t="str">
        <f t="shared" si="813"/>
        <v>524900</v>
      </c>
      <c r="C8706" s="14">
        <f t="shared" ref="C8706:C8769" si="817">N8706*1.2</f>
        <v>0</v>
      </c>
      <c r="D8706" s="14">
        <f t="shared" ref="D8706:D8769" si="818">O8706*1.2</f>
        <v>0</v>
      </c>
      <c r="E8706" s="19" t="str">
        <f t="shared" si="814"/>
        <v>524900 - Salgsarbejde ikke klassificeret andetsteds</v>
      </c>
      <c r="F8706" s="19" t="str">
        <f t="shared" si="815"/>
        <v>0-4 år</v>
      </c>
      <c r="G8706" s="40" t="s">
        <v>516</v>
      </c>
      <c r="H8706" s="41" t="s">
        <v>200</v>
      </c>
      <c r="I8706" s="42" t="s">
        <v>20</v>
      </c>
      <c r="J8706" s="43" t="s">
        <v>16</v>
      </c>
      <c r="K8706" s="44">
        <v>65</v>
      </c>
      <c r="L8706" s="45">
        <v>25978.945818020366</v>
      </c>
      <c r="M8706" s="46">
        <v>27553.636053514729</v>
      </c>
      <c r="N8706" s="45"/>
      <c r="O8706" s="46"/>
    </row>
    <row r="8707" spans="1:15" x14ac:dyDescent="0.2">
      <c r="A8707" s="11" t="str">
        <f t="shared" si="816"/>
        <v>5249002 - Region Sjælland10-14 år</v>
      </c>
      <c r="B8707" s="12" t="str">
        <f t="shared" ref="B8707:B8770" si="819">LEFT(E8707,6)</f>
        <v>524900</v>
      </c>
      <c r="C8707" s="14">
        <f t="shared" si="817"/>
        <v>0</v>
      </c>
      <c r="D8707" s="14">
        <f t="shared" si="818"/>
        <v>0</v>
      </c>
      <c r="E8707" s="19" t="str">
        <f t="shared" ref="E8707:E8770" si="820">TRIM(H8707)</f>
        <v>524900 - Salgsarbejde ikke klassificeret andetsteds</v>
      </c>
      <c r="F8707" s="19" t="str">
        <f t="shared" ref="F8707:F8770" si="821">MID(J8707,6,30)</f>
        <v>10-14 år</v>
      </c>
      <c r="G8707" s="40" t="s">
        <v>516</v>
      </c>
      <c r="H8707" s="41" t="s">
        <v>200</v>
      </c>
      <c r="I8707" s="42" t="s">
        <v>20</v>
      </c>
      <c r="J8707" s="43" t="s">
        <v>17</v>
      </c>
      <c r="K8707" s="44">
        <v>51</v>
      </c>
      <c r="L8707" s="45">
        <v>36823.231622001949</v>
      </c>
      <c r="M8707" s="46">
        <v>38782.040596364888</v>
      </c>
      <c r="N8707" s="45"/>
      <c r="O8707" s="46"/>
    </row>
    <row r="8708" spans="1:15" x14ac:dyDescent="0.2">
      <c r="A8708" s="11" t="str">
        <f t="shared" si="816"/>
        <v>5249002 - Region Sjælland15-20 år</v>
      </c>
      <c r="B8708" s="12" t="str">
        <f t="shared" si="819"/>
        <v>524900</v>
      </c>
      <c r="C8708" s="14">
        <f t="shared" si="817"/>
        <v>0</v>
      </c>
      <c r="D8708" s="14">
        <f t="shared" si="818"/>
        <v>0</v>
      </c>
      <c r="E8708" s="19" t="str">
        <f t="shared" si="820"/>
        <v>524900 - Salgsarbejde ikke klassificeret andetsteds</v>
      </c>
      <c r="F8708" s="19" t="str">
        <f t="shared" si="821"/>
        <v>15-20 år</v>
      </c>
      <c r="G8708" s="40" t="s">
        <v>516</v>
      </c>
      <c r="H8708" s="41" t="s">
        <v>200</v>
      </c>
      <c r="I8708" s="42" t="s">
        <v>20</v>
      </c>
      <c r="J8708" s="43" t="s">
        <v>18</v>
      </c>
      <c r="K8708" s="44">
        <v>49</v>
      </c>
      <c r="L8708" s="45">
        <v>38101.730377438973</v>
      </c>
      <c r="M8708" s="46">
        <v>40295.678106176012</v>
      </c>
      <c r="N8708" s="45"/>
      <c r="O8708" s="46"/>
    </row>
    <row r="8709" spans="1:15" x14ac:dyDescent="0.2">
      <c r="A8709" s="11" t="str">
        <f t="shared" si="816"/>
        <v>5249002 - Region Sjælland20-24 år</v>
      </c>
      <c r="B8709" s="12" t="str">
        <f t="shared" si="819"/>
        <v>524900</v>
      </c>
      <c r="C8709" s="14">
        <f t="shared" si="817"/>
        <v>0</v>
      </c>
      <c r="D8709" s="14">
        <f t="shared" si="818"/>
        <v>0</v>
      </c>
      <c r="E8709" s="19" t="str">
        <f t="shared" si="820"/>
        <v>524900 - Salgsarbejde ikke klassificeret andetsteds</v>
      </c>
      <c r="F8709" s="19" t="str">
        <f t="shared" si="821"/>
        <v>20-24 år</v>
      </c>
      <c r="G8709" s="40" t="s">
        <v>516</v>
      </c>
      <c r="H8709" s="41" t="s">
        <v>200</v>
      </c>
      <c r="I8709" s="42" t="s">
        <v>20</v>
      </c>
      <c r="J8709" s="43" t="s">
        <v>19</v>
      </c>
      <c r="K8709" s="44">
        <v>56</v>
      </c>
      <c r="L8709" s="45">
        <v>44524.582789752974</v>
      </c>
      <c r="M8709" s="46">
        <v>47223.399987710662</v>
      </c>
      <c r="N8709" s="45"/>
      <c r="O8709" s="46"/>
    </row>
    <row r="8710" spans="1:15" x14ac:dyDescent="0.2">
      <c r="A8710" s="11" t="str">
        <f t="shared" si="816"/>
        <v>5249002 - Region Sjælland25 år og derover</v>
      </c>
      <c r="B8710" s="12" t="str">
        <f t="shared" si="819"/>
        <v>524900</v>
      </c>
      <c r="C8710" s="14">
        <f t="shared" si="817"/>
        <v>0</v>
      </c>
      <c r="D8710" s="14">
        <f t="shared" si="818"/>
        <v>0</v>
      </c>
      <c r="E8710" s="19" t="str">
        <f t="shared" si="820"/>
        <v>524900 - Salgsarbejde ikke klassificeret andetsteds</v>
      </c>
      <c r="F8710" s="19" t="str">
        <f t="shared" si="821"/>
        <v>25 år og derover</v>
      </c>
      <c r="G8710" s="40" t="s">
        <v>516</v>
      </c>
      <c r="H8710" s="41" t="s">
        <v>200</v>
      </c>
      <c r="I8710" s="42" t="s">
        <v>20</v>
      </c>
      <c r="J8710" s="43" t="s">
        <v>9</v>
      </c>
      <c r="K8710" s="44">
        <v>195</v>
      </c>
      <c r="L8710" s="45">
        <v>36956.51343200649</v>
      </c>
      <c r="M8710" s="46">
        <v>39196.598970771105</v>
      </c>
      <c r="N8710" s="45"/>
      <c r="O8710" s="46"/>
    </row>
    <row r="8711" spans="1:15" x14ac:dyDescent="0.2">
      <c r="A8711" s="11" t="str">
        <f t="shared" si="816"/>
        <v>5249002 - Region SjællandAlle uanset erf.</v>
      </c>
      <c r="B8711" s="12" t="str">
        <f t="shared" si="819"/>
        <v>524900</v>
      </c>
      <c r="C8711" s="14">
        <f t="shared" si="817"/>
        <v>0</v>
      </c>
      <c r="D8711" s="14">
        <f t="shared" si="818"/>
        <v>0</v>
      </c>
      <c r="E8711" s="19" t="str">
        <f t="shared" si="820"/>
        <v>524900 - Salgsarbejde ikke klassificeret andetsteds</v>
      </c>
      <c r="F8711" s="19" t="str">
        <f t="shared" si="821"/>
        <v>Alle uanset erf.</v>
      </c>
      <c r="G8711" s="40" t="s">
        <v>516</v>
      </c>
      <c r="H8711" s="41" t="s">
        <v>200</v>
      </c>
      <c r="I8711" s="42" t="s">
        <v>20</v>
      </c>
      <c r="J8711" s="43" t="s">
        <v>10</v>
      </c>
      <c r="K8711" s="44">
        <v>480</v>
      </c>
      <c r="L8711" s="45">
        <v>35934.537673171639</v>
      </c>
      <c r="M8711" s="46">
        <v>38072.347264788354</v>
      </c>
      <c r="N8711" s="45"/>
      <c r="O8711" s="46"/>
    </row>
    <row r="8712" spans="1:15" x14ac:dyDescent="0.2">
      <c r="A8712" s="11" t="str">
        <f t="shared" si="816"/>
        <v>5249003 - Region SyddanmarkUnder 1 år</v>
      </c>
      <c r="B8712" s="12" t="str">
        <f t="shared" si="819"/>
        <v>524900</v>
      </c>
      <c r="C8712" s="14">
        <f t="shared" si="817"/>
        <v>0</v>
      </c>
      <c r="D8712" s="14">
        <f t="shared" si="818"/>
        <v>0</v>
      </c>
      <c r="E8712" s="19" t="str">
        <f t="shared" si="820"/>
        <v>524900 - Salgsarbejde ikke klassificeret andetsteds</v>
      </c>
      <c r="F8712" s="19" t="str">
        <f t="shared" si="821"/>
        <v>Under 1 år</v>
      </c>
      <c r="G8712" s="40" t="s">
        <v>516</v>
      </c>
      <c r="H8712" s="41" t="s">
        <v>200</v>
      </c>
      <c r="I8712" s="42" t="s">
        <v>544</v>
      </c>
      <c r="J8712" s="43" t="s">
        <v>13</v>
      </c>
      <c r="K8712" s="44">
        <v>26</v>
      </c>
      <c r="L8712" s="45">
        <v>27120.923640280707</v>
      </c>
      <c r="M8712" s="46">
        <v>28744.108766850757</v>
      </c>
      <c r="N8712" s="45"/>
      <c r="O8712" s="46"/>
    </row>
    <row r="8713" spans="1:15" x14ac:dyDescent="0.2">
      <c r="A8713" s="11" t="str">
        <f t="shared" si="816"/>
        <v>5249003 - Region Syddanmark1 år</v>
      </c>
      <c r="B8713" s="12" t="str">
        <f t="shared" si="819"/>
        <v>524900</v>
      </c>
      <c r="C8713" s="14">
        <f t="shared" si="817"/>
        <v>0</v>
      </c>
      <c r="D8713" s="14">
        <f t="shared" si="818"/>
        <v>0</v>
      </c>
      <c r="E8713" s="19" t="str">
        <f t="shared" si="820"/>
        <v>524900 - Salgsarbejde ikke klassificeret andetsteds</v>
      </c>
      <c r="F8713" s="19" t="str">
        <f t="shared" si="821"/>
        <v>1 år</v>
      </c>
      <c r="G8713" s="40" t="s">
        <v>516</v>
      </c>
      <c r="H8713" s="41" t="s">
        <v>200</v>
      </c>
      <c r="I8713" s="42" t="s">
        <v>544</v>
      </c>
      <c r="J8713" s="43" t="s">
        <v>22</v>
      </c>
      <c r="K8713" s="44">
        <v>31</v>
      </c>
      <c r="L8713" s="45">
        <v>29409.471703412713</v>
      </c>
      <c r="M8713" s="46">
        <v>31196.060177152125</v>
      </c>
      <c r="N8713" s="45"/>
      <c r="O8713" s="46"/>
    </row>
    <row r="8714" spans="1:15" x14ac:dyDescent="0.2">
      <c r="A8714" s="11" t="str">
        <f t="shared" si="816"/>
        <v>5249003 - Region Syddanmark2 år</v>
      </c>
      <c r="B8714" s="12" t="str">
        <f t="shared" si="819"/>
        <v>524900</v>
      </c>
      <c r="C8714" s="14">
        <f t="shared" si="817"/>
        <v>0</v>
      </c>
      <c r="D8714" s="14">
        <f t="shared" si="818"/>
        <v>0</v>
      </c>
      <c r="E8714" s="19" t="str">
        <f t="shared" si="820"/>
        <v>524900 - Salgsarbejde ikke klassificeret andetsteds</v>
      </c>
      <c r="F8714" s="19" t="str">
        <f t="shared" si="821"/>
        <v>2 år</v>
      </c>
      <c r="G8714" s="40" t="s">
        <v>516</v>
      </c>
      <c r="H8714" s="41" t="s">
        <v>200</v>
      </c>
      <c r="I8714" s="42" t="s">
        <v>544</v>
      </c>
      <c r="J8714" s="43" t="s">
        <v>23</v>
      </c>
      <c r="K8714" s="44">
        <v>37</v>
      </c>
      <c r="L8714" s="45">
        <v>32092.8541211792</v>
      </c>
      <c r="M8714" s="46">
        <v>34042.454707021949</v>
      </c>
      <c r="N8714" s="45"/>
      <c r="O8714" s="46"/>
    </row>
    <row r="8715" spans="1:15" x14ac:dyDescent="0.2">
      <c r="A8715" s="11" t="str">
        <f t="shared" si="816"/>
        <v>5249003 - Region Syddanmark3 år</v>
      </c>
      <c r="B8715" s="12" t="str">
        <f t="shared" si="819"/>
        <v>524900</v>
      </c>
      <c r="C8715" s="14">
        <f t="shared" si="817"/>
        <v>0</v>
      </c>
      <c r="D8715" s="14">
        <f t="shared" si="818"/>
        <v>0</v>
      </c>
      <c r="E8715" s="19" t="str">
        <f t="shared" si="820"/>
        <v>524900 - Salgsarbejde ikke klassificeret andetsteds</v>
      </c>
      <c r="F8715" s="19" t="str">
        <f t="shared" si="821"/>
        <v>3 år</v>
      </c>
      <c r="G8715" s="40" t="s">
        <v>516</v>
      </c>
      <c r="H8715" s="41" t="s">
        <v>200</v>
      </c>
      <c r="I8715" s="42" t="s">
        <v>544</v>
      </c>
      <c r="J8715" s="43" t="s">
        <v>14</v>
      </c>
      <c r="K8715" s="44">
        <v>39</v>
      </c>
      <c r="L8715" s="45">
        <v>36363.509747225682</v>
      </c>
      <c r="M8715" s="46">
        <v>38567.650905545546</v>
      </c>
      <c r="N8715" s="45"/>
      <c r="O8715" s="46"/>
    </row>
    <row r="8716" spans="1:15" x14ac:dyDescent="0.2">
      <c r="A8716" s="11" t="str">
        <f t="shared" si="816"/>
        <v>5249003 - Region Syddanmark4 år</v>
      </c>
      <c r="B8716" s="12" t="str">
        <f t="shared" si="819"/>
        <v>524900</v>
      </c>
      <c r="C8716" s="14">
        <f t="shared" si="817"/>
        <v>0</v>
      </c>
      <c r="D8716" s="14">
        <f t="shared" si="818"/>
        <v>0</v>
      </c>
      <c r="E8716" s="19" t="str">
        <f t="shared" si="820"/>
        <v>524900 - Salgsarbejde ikke klassificeret andetsteds</v>
      </c>
      <c r="F8716" s="19" t="str">
        <f t="shared" si="821"/>
        <v>4 år</v>
      </c>
      <c r="G8716" s="40" t="s">
        <v>516</v>
      </c>
      <c r="H8716" s="41" t="s">
        <v>200</v>
      </c>
      <c r="I8716" s="42" t="s">
        <v>544</v>
      </c>
      <c r="J8716" s="43" t="s">
        <v>24</v>
      </c>
      <c r="K8716" s="44">
        <v>36</v>
      </c>
      <c r="L8716" s="45">
        <v>29673.602965327162</v>
      </c>
      <c r="M8716" s="46">
        <v>31465.275598955501</v>
      </c>
      <c r="N8716" s="45"/>
      <c r="O8716" s="46"/>
    </row>
    <row r="8717" spans="1:15" x14ac:dyDescent="0.2">
      <c r="A8717" s="11" t="str">
        <f t="shared" si="816"/>
        <v>5249003 - Region Syddanmark5-9 år</v>
      </c>
      <c r="B8717" s="12" t="str">
        <f t="shared" si="819"/>
        <v>524900</v>
      </c>
      <c r="C8717" s="14">
        <f t="shared" si="817"/>
        <v>0</v>
      </c>
      <c r="D8717" s="14">
        <f t="shared" si="818"/>
        <v>0</v>
      </c>
      <c r="E8717" s="19" t="str">
        <f t="shared" si="820"/>
        <v>524900 - Salgsarbejde ikke klassificeret andetsteds</v>
      </c>
      <c r="F8717" s="19" t="str">
        <f t="shared" si="821"/>
        <v>5-9 år</v>
      </c>
      <c r="G8717" s="40" t="s">
        <v>516</v>
      </c>
      <c r="H8717" s="41" t="s">
        <v>200</v>
      </c>
      <c r="I8717" s="42" t="s">
        <v>544</v>
      </c>
      <c r="J8717" s="43" t="s">
        <v>15</v>
      </c>
      <c r="K8717" s="44">
        <v>194</v>
      </c>
      <c r="L8717" s="45">
        <v>35076.67912611895</v>
      </c>
      <c r="M8717" s="46">
        <v>37206.106596296304</v>
      </c>
      <c r="N8717" s="45"/>
      <c r="O8717" s="46"/>
    </row>
    <row r="8718" spans="1:15" x14ac:dyDescent="0.2">
      <c r="A8718" s="11" t="str">
        <f t="shared" si="816"/>
        <v>5249003 - Region Syddanmark0-4 år</v>
      </c>
      <c r="B8718" s="12" t="str">
        <f t="shared" si="819"/>
        <v>524900</v>
      </c>
      <c r="C8718" s="14">
        <f t="shared" si="817"/>
        <v>0</v>
      </c>
      <c r="D8718" s="14">
        <f t="shared" si="818"/>
        <v>0</v>
      </c>
      <c r="E8718" s="19" t="str">
        <f t="shared" si="820"/>
        <v>524900 - Salgsarbejde ikke klassificeret andetsteds</v>
      </c>
      <c r="F8718" s="19" t="str">
        <f t="shared" si="821"/>
        <v>0-4 år</v>
      </c>
      <c r="G8718" s="40" t="s">
        <v>516</v>
      </c>
      <c r="H8718" s="41" t="s">
        <v>200</v>
      </c>
      <c r="I8718" s="42" t="s">
        <v>544</v>
      </c>
      <c r="J8718" s="43" t="s">
        <v>16</v>
      </c>
      <c r="K8718" s="44">
        <v>169</v>
      </c>
      <c r="L8718" s="45">
        <v>30316.521470093379</v>
      </c>
      <c r="M8718" s="46">
        <v>32159.4532632421</v>
      </c>
      <c r="N8718" s="45"/>
      <c r="O8718" s="46"/>
    </row>
    <row r="8719" spans="1:15" x14ac:dyDescent="0.2">
      <c r="A8719" s="11" t="str">
        <f t="shared" si="816"/>
        <v>5249003 - Region Syddanmark10-14 år</v>
      </c>
      <c r="B8719" s="12" t="str">
        <f t="shared" si="819"/>
        <v>524900</v>
      </c>
      <c r="C8719" s="14">
        <f t="shared" si="817"/>
        <v>0</v>
      </c>
      <c r="D8719" s="14">
        <f t="shared" si="818"/>
        <v>0</v>
      </c>
      <c r="E8719" s="19" t="str">
        <f t="shared" si="820"/>
        <v>524900 - Salgsarbejde ikke klassificeret andetsteds</v>
      </c>
      <c r="F8719" s="19" t="str">
        <f t="shared" si="821"/>
        <v>10-14 år</v>
      </c>
      <c r="G8719" s="40" t="s">
        <v>516</v>
      </c>
      <c r="H8719" s="41" t="s">
        <v>200</v>
      </c>
      <c r="I8719" s="42" t="s">
        <v>544</v>
      </c>
      <c r="J8719" s="43" t="s">
        <v>17</v>
      </c>
      <c r="K8719" s="44">
        <v>150</v>
      </c>
      <c r="L8719" s="45">
        <v>37708.343590622222</v>
      </c>
      <c r="M8719" s="46">
        <v>39994.000632473049</v>
      </c>
      <c r="N8719" s="45"/>
      <c r="O8719" s="46"/>
    </row>
    <row r="8720" spans="1:15" x14ac:dyDescent="0.2">
      <c r="A8720" s="11" t="str">
        <f t="shared" si="816"/>
        <v>5249003 - Region Syddanmark15-20 år</v>
      </c>
      <c r="B8720" s="12" t="str">
        <f t="shared" si="819"/>
        <v>524900</v>
      </c>
      <c r="C8720" s="14">
        <f t="shared" si="817"/>
        <v>0</v>
      </c>
      <c r="D8720" s="14">
        <f t="shared" si="818"/>
        <v>0</v>
      </c>
      <c r="E8720" s="19" t="str">
        <f t="shared" si="820"/>
        <v>524900 - Salgsarbejde ikke klassificeret andetsteds</v>
      </c>
      <c r="F8720" s="19" t="str">
        <f t="shared" si="821"/>
        <v>15-20 år</v>
      </c>
      <c r="G8720" s="40" t="s">
        <v>516</v>
      </c>
      <c r="H8720" s="41" t="s">
        <v>200</v>
      </c>
      <c r="I8720" s="42" t="s">
        <v>544</v>
      </c>
      <c r="J8720" s="43" t="s">
        <v>18</v>
      </c>
      <c r="K8720" s="44">
        <v>155</v>
      </c>
      <c r="L8720" s="45">
        <v>40428.206183174072</v>
      </c>
      <c r="M8720" s="46">
        <v>42884.168939296542</v>
      </c>
      <c r="N8720" s="45"/>
      <c r="O8720" s="46"/>
    </row>
    <row r="8721" spans="1:15" x14ac:dyDescent="0.2">
      <c r="A8721" s="11" t="str">
        <f t="shared" si="816"/>
        <v>5249003 - Region Syddanmark20-24 år</v>
      </c>
      <c r="B8721" s="12" t="str">
        <f t="shared" si="819"/>
        <v>524900</v>
      </c>
      <c r="C8721" s="14">
        <f t="shared" si="817"/>
        <v>0</v>
      </c>
      <c r="D8721" s="14">
        <f t="shared" si="818"/>
        <v>0</v>
      </c>
      <c r="E8721" s="19" t="str">
        <f t="shared" si="820"/>
        <v>524900 - Salgsarbejde ikke klassificeret andetsteds</v>
      </c>
      <c r="F8721" s="19" t="str">
        <f t="shared" si="821"/>
        <v>20-24 år</v>
      </c>
      <c r="G8721" s="40" t="s">
        <v>516</v>
      </c>
      <c r="H8721" s="41" t="s">
        <v>200</v>
      </c>
      <c r="I8721" s="42" t="s">
        <v>544</v>
      </c>
      <c r="J8721" s="43" t="s">
        <v>19</v>
      </c>
      <c r="K8721" s="44">
        <v>167</v>
      </c>
      <c r="L8721" s="45">
        <v>42293.961098598978</v>
      </c>
      <c r="M8721" s="46">
        <v>44887.885140759841</v>
      </c>
      <c r="N8721" s="45"/>
      <c r="O8721" s="46"/>
    </row>
    <row r="8722" spans="1:15" x14ac:dyDescent="0.2">
      <c r="A8722" s="11" t="str">
        <f t="shared" si="816"/>
        <v>5249003 - Region Syddanmark25 år og derover</v>
      </c>
      <c r="B8722" s="12" t="str">
        <f t="shared" si="819"/>
        <v>524900</v>
      </c>
      <c r="C8722" s="14">
        <f t="shared" si="817"/>
        <v>0</v>
      </c>
      <c r="D8722" s="14">
        <f t="shared" si="818"/>
        <v>0</v>
      </c>
      <c r="E8722" s="19" t="str">
        <f t="shared" si="820"/>
        <v>524900 - Salgsarbejde ikke klassificeret andetsteds</v>
      </c>
      <c r="F8722" s="19" t="str">
        <f t="shared" si="821"/>
        <v>25 år og derover</v>
      </c>
      <c r="G8722" s="40" t="s">
        <v>516</v>
      </c>
      <c r="H8722" s="41" t="s">
        <v>200</v>
      </c>
      <c r="I8722" s="42" t="s">
        <v>544</v>
      </c>
      <c r="J8722" s="43" t="s">
        <v>9</v>
      </c>
      <c r="K8722" s="44">
        <v>588</v>
      </c>
      <c r="L8722" s="45">
        <v>42341.334180421931</v>
      </c>
      <c r="M8722" s="46">
        <v>44812.827873142771</v>
      </c>
      <c r="N8722" s="45"/>
      <c r="O8722" s="46"/>
    </row>
    <row r="8723" spans="1:15" x14ac:dyDescent="0.2">
      <c r="A8723" s="11" t="str">
        <f t="shared" si="816"/>
        <v>5249003 - Region SyddanmarkAlle uanset erf.</v>
      </c>
      <c r="B8723" s="12" t="str">
        <f t="shared" si="819"/>
        <v>524900</v>
      </c>
      <c r="C8723" s="14">
        <f t="shared" si="817"/>
        <v>0</v>
      </c>
      <c r="D8723" s="14">
        <f t="shared" si="818"/>
        <v>0</v>
      </c>
      <c r="E8723" s="19" t="str">
        <f t="shared" si="820"/>
        <v>524900 - Salgsarbejde ikke klassificeret andetsteds</v>
      </c>
      <c r="F8723" s="19" t="str">
        <f t="shared" si="821"/>
        <v>Alle uanset erf.</v>
      </c>
      <c r="G8723" s="40" t="s">
        <v>516</v>
      </c>
      <c r="H8723" s="41" t="s">
        <v>200</v>
      </c>
      <c r="I8723" s="42" t="s">
        <v>544</v>
      </c>
      <c r="J8723" s="43" t="s">
        <v>10</v>
      </c>
      <c r="K8723" s="44">
        <v>1423</v>
      </c>
      <c r="L8723" s="45">
        <v>39392.44767238912</v>
      </c>
      <c r="M8723" s="46">
        <v>41793.41841683042</v>
      </c>
      <c r="N8723" s="45"/>
      <c r="O8723" s="46"/>
    </row>
    <row r="8724" spans="1:15" x14ac:dyDescent="0.2">
      <c r="A8724" s="11" t="str">
        <f t="shared" si="816"/>
        <v>5249004 - Region MidtjyllandUnder 1 år</v>
      </c>
      <c r="B8724" s="12" t="str">
        <f t="shared" si="819"/>
        <v>524900</v>
      </c>
      <c r="C8724" s="14">
        <f t="shared" si="817"/>
        <v>0</v>
      </c>
      <c r="D8724" s="14">
        <f t="shared" si="818"/>
        <v>0</v>
      </c>
      <c r="E8724" s="19" t="str">
        <f t="shared" si="820"/>
        <v>524900 - Salgsarbejde ikke klassificeret andetsteds</v>
      </c>
      <c r="F8724" s="19" t="str">
        <f t="shared" si="821"/>
        <v>Under 1 år</v>
      </c>
      <c r="G8724" s="40" t="s">
        <v>516</v>
      </c>
      <c r="H8724" s="41" t="s">
        <v>200</v>
      </c>
      <c r="I8724" s="42" t="s">
        <v>517</v>
      </c>
      <c r="J8724" s="43" t="s">
        <v>13</v>
      </c>
      <c r="K8724" s="44">
        <v>41</v>
      </c>
      <c r="L8724" s="45">
        <v>25754.773987917157</v>
      </c>
      <c r="M8724" s="46">
        <v>27306.212759297356</v>
      </c>
      <c r="N8724" s="45"/>
      <c r="O8724" s="46"/>
    </row>
    <row r="8725" spans="1:15" x14ac:dyDescent="0.2">
      <c r="A8725" s="11" t="str">
        <f t="shared" si="816"/>
        <v>5249004 - Region Midtjylland1 år</v>
      </c>
      <c r="B8725" s="12" t="str">
        <f t="shared" si="819"/>
        <v>524900</v>
      </c>
      <c r="C8725" s="14">
        <f t="shared" si="817"/>
        <v>0</v>
      </c>
      <c r="D8725" s="14">
        <f t="shared" si="818"/>
        <v>0</v>
      </c>
      <c r="E8725" s="19" t="str">
        <f t="shared" si="820"/>
        <v>524900 - Salgsarbejde ikke klassificeret andetsteds</v>
      </c>
      <c r="F8725" s="19" t="str">
        <f t="shared" si="821"/>
        <v>1 år</v>
      </c>
      <c r="G8725" s="40" t="s">
        <v>516</v>
      </c>
      <c r="H8725" s="41" t="s">
        <v>200</v>
      </c>
      <c r="I8725" s="42" t="s">
        <v>517</v>
      </c>
      <c r="J8725" s="43" t="s">
        <v>22</v>
      </c>
      <c r="K8725" s="44">
        <v>41</v>
      </c>
      <c r="L8725" s="45">
        <v>28562.315865006589</v>
      </c>
      <c r="M8725" s="46">
        <v>30269.897023059122</v>
      </c>
      <c r="N8725" s="45"/>
      <c r="O8725" s="46"/>
    </row>
    <row r="8726" spans="1:15" x14ac:dyDescent="0.2">
      <c r="A8726" s="11" t="str">
        <f t="shared" si="816"/>
        <v>5249004 - Region Midtjylland2 år</v>
      </c>
      <c r="B8726" s="12" t="str">
        <f t="shared" si="819"/>
        <v>524900</v>
      </c>
      <c r="C8726" s="14">
        <f t="shared" si="817"/>
        <v>0</v>
      </c>
      <c r="D8726" s="14">
        <f t="shared" si="818"/>
        <v>0</v>
      </c>
      <c r="E8726" s="19" t="str">
        <f t="shared" si="820"/>
        <v>524900 - Salgsarbejde ikke klassificeret andetsteds</v>
      </c>
      <c r="F8726" s="19" t="str">
        <f t="shared" si="821"/>
        <v>2 år</v>
      </c>
      <c r="G8726" s="40" t="s">
        <v>516</v>
      </c>
      <c r="H8726" s="41" t="s">
        <v>200</v>
      </c>
      <c r="I8726" s="42" t="s">
        <v>517</v>
      </c>
      <c r="J8726" s="43" t="s">
        <v>23</v>
      </c>
      <c r="K8726" s="44">
        <v>46</v>
      </c>
      <c r="L8726" s="45">
        <v>26880.428617658778</v>
      </c>
      <c r="M8726" s="46">
        <v>28503.451220971696</v>
      </c>
      <c r="N8726" s="45"/>
      <c r="O8726" s="46"/>
    </row>
    <row r="8727" spans="1:15" x14ac:dyDescent="0.2">
      <c r="A8727" s="11" t="str">
        <f t="shared" si="816"/>
        <v>5249004 - Region Midtjylland3 år</v>
      </c>
      <c r="B8727" s="12" t="str">
        <f t="shared" si="819"/>
        <v>524900</v>
      </c>
      <c r="C8727" s="14">
        <f t="shared" si="817"/>
        <v>0</v>
      </c>
      <c r="D8727" s="14">
        <f t="shared" si="818"/>
        <v>0</v>
      </c>
      <c r="E8727" s="19" t="str">
        <f t="shared" si="820"/>
        <v>524900 - Salgsarbejde ikke klassificeret andetsteds</v>
      </c>
      <c r="F8727" s="19" t="str">
        <f t="shared" si="821"/>
        <v>3 år</v>
      </c>
      <c r="G8727" s="40" t="s">
        <v>516</v>
      </c>
      <c r="H8727" s="41" t="s">
        <v>200</v>
      </c>
      <c r="I8727" s="42" t="s">
        <v>517</v>
      </c>
      <c r="J8727" s="43" t="s">
        <v>14</v>
      </c>
      <c r="K8727" s="44">
        <v>43</v>
      </c>
      <c r="L8727" s="45">
        <v>33298.526038754942</v>
      </c>
      <c r="M8727" s="46">
        <v>35295.346432574028</v>
      </c>
      <c r="N8727" s="45"/>
      <c r="O8727" s="46"/>
    </row>
    <row r="8728" spans="1:15" x14ac:dyDescent="0.2">
      <c r="A8728" s="11" t="str">
        <f t="shared" si="816"/>
        <v>5249004 - Region Midtjylland4 år</v>
      </c>
      <c r="B8728" s="12" t="str">
        <f t="shared" si="819"/>
        <v>524900</v>
      </c>
      <c r="C8728" s="14">
        <f t="shared" si="817"/>
        <v>0</v>
      </c>
      <c r="D8728" s="14">
        <f t="shared" si="818"/>
        <v>0</v>
      </c>
      <c r="E8728" s="19" t="str">
        <f t="shared" si="820"/>
        <v>524900 - Salgsarbejde ikke klassificeret andetsteds</v>
      </c>
      <c r="F8728" s="19" t="str">
        <f t="shared" si="821"/>
        <v>4 år</v>
      </c>
      <c r="G8728" s="40" t="s">
        <v>516</v>
      </c>
      <c r="H8728" s="41" t="s">
        <v>200</v>
      </c>
      <c r="I8728" s="42" t="s">
        <v>517</v>
      </c>
      <c r="J8728" s="43" t="s">
        <v>24</v>
      </c>
      <c r="K8728" s="44">
        <v>39</v>
      </c>
      <c r="L8728" s="45">
        <v>31783.686833860866</v>
      </c>
      <c r="M8728" s="46">
        <v>33770.937475471248</v>
      </c>
      <c r="N8728" s="45"/>
      <c r="O8728" s="46"/>
    </row>
    <row r="8729" spans="1:15" x14ac:dyDescent="0.2">
      <c r="A8729" s="11" t="str">
        <f t="shared" si="816"/>
        <v>5249004 - Region Midtjylland5-9 år</v>
      </c>
      <c r="B8729" s="12" t="str">
        <f t="shared" si="819"/>
        <v>524900</v>
      </c>
      <c r="C8729" s="14">
        <f t="shared" si="817"/>
        <v>0</v>
      </c>
      <c r="D8729" s="14">
        <f t="shared" si="818"/>
        <v>0</v>
      </c>
      <c r="E8729" s="19" t="str">
        <f t="shared" si="820"/>
        <v>524900 - Salgsarbejde ikke klassificeret andetsteds</v>
      </c>
      <c r="F8729" s="19" t="str">
        <f t="shared" si="821"/>
        <v>5-9 år</v>
      </c>
      <c r="G8729" s="40" t="s">
        <v>516</v>
      </c>
      <c r="H8729" s="41" t="s">
        <v>200</v>
      </c>
      <c r="I8729" s="42" t="s">
        <v>517</v>
      </c>
      <c r="J8729" s="43" t="s">
        <v>15</v>
      </c>
      <c r="K8729" s="44">
        <v>171</v>
      </c>
      <c r="L8729" s="45">
        <v>34800.74184150729</v>
      </c>
      <c r="M8729" s="46">
        <v>36935.100473399762</v>
      </c>
      <c r="N8729" s="45"/>
      <c r="O8729" s="46"/>
    </row>
    <row r="8730" spans="1:15" x14ac:dyDescent="0.2">
      <c r="A8730" s="11" t="str">
        <f t="shared" si="816"/>
        <v>5249004 - Region Midtjylland0-4 år</v>
      </c>
      <c r="B8730" s="12" t="str">
        <f t="shared" si="819"/>
        <v>524900</v>
      </c>
      <c r="C8730" s="14">
        <f t="shared" si="817"/>
        <v>0</v>
      </c>
      <c r="D8730" s="14">
        <f t="shared" si="818"/>
        <v>0</v>
      </c>
      <c r="E8730" s="19" t="str">
        <f t="shared" si="820"/>
        <v>524900 - Salgsarbejde ikke klassificeret andetsteds</v>
      </c>
      <c r="F8730" s="19" t="str">
        <f t="shared" si="821"/>
        <v>0-4 år</v>
      </c>
      <c r="G8730" s="40" t="s">
        <v>516</v>
      </c>
      <c r="H8730" s="41" t="s">
        <v>200</v>
      </c>
      <c r="I8730" s="42" t="s">
        <v>517</v>
      </c>
      <c r="J8730" s="43" t="s">
        <v>16</v>
      </c>
      <c r="K8730" s="44">
        <v>210</v>
      </c>
      <c r="L8730" s="45">
        <v>28887.144889049752</v>
      </c>
      <c r="M8730" s="46">
        <v>30638.112973233692</v>
      </c>
      <c r="N8730" s="45"/>
      <c r="O8730" s="46"/>
    </row>
    <row r="8731" spans="1:15" x14ac:dyDescent="0.2">
      <c r="A8731" s="11" t="str">
        <f t="shared" si="816"/>
        <v>5249004 - Region Midtjylland10-14 år</v>
      </c>
      <c r="B8731" s="12" t="str">
        <f t="shared" si="819"/>
        <v>524900</v>
      </c>
      <c r="C8731" s="14">
        <f t="shared" si="817"/>
        <v>0</v>
      </c>
      <c r="D8731" s="14">
        <f t="shared" si="818"/>
        <v>0</v>
      </c>
      <c r="E8731" s="19" t="str">
        <f t="shared" si="820"/>
        <v>524900 - Salgsarbejde ikke klassificeret andetsteds</v>
      </c>
      <c r="F8731" s="19" t="str">
        <f t="shared" si="821"/>
        <v>10-14 år</v>
      </c>
      <c r="G8731" s="40" t="s">
        <v>516</v>
      </c>
      <c r="H8731" s="41" t="s">
        <v>200</v>
      </c>
      <c r="I8731" s="42" t="s">
        <v>517</v>
      </c>
      <c r="J8731" s="43" t="s">
        <v>17</v>
      </c>
      <c r="K8731" s="44">
        <v>140</v>
      </c>
      <c r="L8731" s="45">
        <v>37048.658219845398</v>
      </c>
      <c r="M8731" s="46">
        <v>39216.893051657004</v>
      </c>
      <c r="N8731" s="45"/>
      <c r="O8731" s="46"/>
    </row>
    <row r="8732" spans="1:15" x14ac:dyDescent="0.2">
      <c r="A8732" s="11" t="str">
        <f t="shared" si="816"/>
        <v>5249004 - Region Midtjylland15-20 år</v>
      </c>
      <c r="B8732" s="12" t="str">
        <f t="shared" si="819"/>
        <v>524900</v>
      </c>
      <c r="C8732" s="14">
        <f t="shared" si="817"/>
        <v>0</v>
      </c>
      <c r="D8732" s="14">
        <f t="shared" si="818"/>
        <v>0</v>
      </c>
      <c r="E8732" s="19" t="str">
        <f t="shared" si="820"/>
        <v>524900 - Salgsarbejde ikke klassificeret andetsteds</v>
      </c>
      <c r="F8732" s="19" t="str">
        <f t="shared" si="821"/>
        <v>15-20 år</v>
      </c>
      <c r="G8732" s="40" t="s">
        <v>516</v>
      </c>
      <c r="H8732" s="41" t="s">
        <v>200</v>
      </c>
      <c r="I8732" s="42" t="s">
        <v>517</v>
      </c>
      <c r="J8732" s="43" t="s">
        <v>18</v>
      </c>
      <c r="K8732" s="44">
        <v>139</v>
      </c>
      <c r="L8732" s="45">
        <v>37634.635245109799</v>
      </c>
      <c r="M8732" s="46">
        <v>39900.324844246439</v>
      </c>
      <c r="N8732" s="45"/>
      <c r="O8732" s="46"/>
    </row>
    <row r="8733" spans="1:15" x14ac:dyDescent="0.2">
      <c r="A8733" s="11" t="str">
        <f t="shared" si="816"/>
        <v>5249004 - Region Midtjylland20-24 år</v>
      </c>
      <c r="B8733" s="12" t="str">
        <f t="shared" si="819"/>
        <v>524900</v>
      </c>
      <c r="C8733" s="14">
        <f t="shared" si="817"/>
        <v>0</v>
      </c>
      <c r="D8733" s="14">
        <f t="shared" si="818"/>
        <v>0</v>
      </c>
      <c r="E8733" s="19" t="str">
        <f t="shared" si="820"/>
        <v>524900 - Salgsarbejde ikke klassificeret andetsteds</v>
      </c>
      <c r="F8733" s="19" t="str">
        <f t="shared" si="821"/>
        <v>20-24 år</v>
      </c>
      <c r="G8733" s="40" t="s">
        <v>516</v>
      </c>
      <c r="H8733" s="41" t="s">
        <v>200</v>
      </c>
      <c r="I8733" s="42" t="s">
        <v>517</v>
      </c>
      <c r="J8733" s="43" t="s">
        <v>19</v>
      </c>
      <c r="K8733" s="44">
        <v>142</v>
      </c>
      <c r="L8733" s="45">
        <v>39021.551885320041</v>
      </c>
      <c r="M8733" s="46">
        <v>41442.881303537324</v>
      </c>
      <c r="N8733" s="45"/>
      <c r="O8733" s="46"/>
    </row>
    <row r="8734" spans="1:15" x14ac:dyDescent="0.2">
      <c r="A8734" s="11" t="str">
        <f t="shared" si="816"/>
        <v>5249004 - Region Midtjylland25 år og derover</v>
      </c>
      <c r="B8734" s="12" t="str">
        <f t="shared" si="819"/>
        <v>524900</v>
      </c>
      <c r="C8734" s="14">
        <f t="shared" si="817"/>
        <v>0</v>
      </c>
      <c r="D8734" s="14">
        <f t="shared" si="818"/>
        <v>0</v>
      </c>
      <c r="E8734" s="19" t="str">
        <f t="shared" si="820"/>
        <v>524900 - Salgsarbejde ikke klassificeret andetsteds</v>
      </c>
      <c r="F8734" s="19" t="str">
        <f t="shared" si="821"/>
        <v>25 år og derover</v>
      </c>
      <c r="G8734" s="40" t="s">
        <v>516</v>
      </c>
      <c r="H8734" s="41" t="s">
        <v>200</v>
      </c>
      <c r="I8734" s="42" t="s">
        <v>517</v>
      </c>
      <c r="J8734" s="43" t="s">
        <v>9</v>
      </c>
      <c r="K8734" s="44">
        <v>528</v>
      </c>
      <c r="L8734" s="45">
        <v>39658.702476512444</v>
      </c>
      <c r="M8734" s="46">
        <v>41885.699957203346</v>
      </c>
      <c r="N8734" s="45"/>
      <c r="O8734" s="46"/>
    </row>
    <row r="8735" spans="1:15" x14ac:dyDescent="0.2">
      <c r="A8735" s="11" t="str">
        <f t="shared" si="816"/>
        <v>5249004 - Region MidtjyllandAlle uanset erf.</v>
      </c>
      <c r="B8735" s="12" t="str">
        <f t="shared" si="819"/>
        <v>524900</v>
      </c>
      <c r="C8735" s="14">
        <f t="shared" si="817"/>
        <v>0</v>
      </c>
      <c r="D8735" s="14">
        <f t="shared" si="818"/>
        <v>0</v>
      </c>
      <c r="E8735" s="19" t="str">
        <f t="shared" si="820"/>
        <v>524900 - Salgsarbejde ikke klassificeret andetsteds</v>
      </c>
      <c r="F8735" s="19" t="str">
        <f t="shared" si="821"/>
        <v>Alle uanset erf.</v>
      </c>
      <c r="G8735" s="40" t="s">
        <v>516</v>
      </c>
      <c r="H8735" s="41" t="s">
        <v>200</v>
      </c>
      <c r="I8735" s="42" t="s">
        <v>517</v>
      </c>
      <c r="J8735" s="43" t="s">
        <v>10</v>
      </c>
      <c r="K8735" s="44">
        <v>1330</v>
      </c>
      <c r="L8735" s="45">
        <v>37256.390833613536</v>
      </c>
      <c r="M8735" s="46">
        <v>39480.150014267019</v>
      </c>
      <c r="N8735" s="45"/>
      <c r="O8735" s="46"/>
    </row>
    <row r="8736" spans="1:15" x14ac:dyDescent="0.2">
      <c r="A8736" s="11" t="str">
        <f t="shared" si="816"/>
        <v>5249005 - Region NordjyllandUnder 1 år</v>
      </c>
      <c r="B8736" s="12" t="str">
        <f t="shared" si="819"/>
        <v>524900</v>
      </c>
      <c r="C8736" s="14">
        <f t="shared" si="817"/>
        <v>0</v>
      </c>
      <c r="D8736" s="14">
        <f t="shared" si="818"/>
        <v>0</v>
      </c>
      <c r="E8736" s="19" t="str">
        <f t="shared" si="820"/>
        <v>524900 - Salgsarbejde ikke klassificeret andetsteds</v>
      </c>
      <c r="F8736" s="19" t="str">
        <f t="shared" si="821"/>
        <v>Under 1 år</v>
      </c>
      <c r="G8736" s="40" t="s">
        <v>516</v>
      </c>
      <c r="H8736" s="41" t="s">
        <v>200</v>
      </c>
      <c r="I8736" s="42" t="s">
        <v>21</v>
      </c>
      <c r="J8736" s="43" t="s">
        <v>13</v>
      </c>
      <c r="K8736" s="44">
        <v>31</v>
      </c>
      <c r="L8736" s="45">
        <v>25671.624877886636</v>
      </c>
      <c r="M8736" s="46">
        <v>27227.687133362815</v>
      </c>
      <c r="N8736" s="45"/>
      <c r="O8736" s="46"/>
    </row>
    <row r="8737" spans="1:15" x14ac:dyDescent="0.2">
      <c r="A8737" s="11" t="str">
        <f t="shared" si="816"/>
        <v>5249005 - Region Nordjylland1 år</v>
      </c>
      <c r="B8737" s="12" t="str">
        <f t="shared" si="819"/>
        <v>524900</v>
      </c>
      <c r="C8737" s="14">
        <f t="shared" si="817"/>
        <v>0</v>
      </c>
      <c r="D8737" s="14">
        <f t="shared" si="818"/>
        <v>0</v>
      </c>
      <c r="E8737" s="19" t="str">
        <f t="shared" si="820"/>
        <v>524900 - Salgsarbejde ikke klassificeret andetsteds</v>
      </c>
      <c r="F8737" s="19" t="str">
        <f t="shared" si="821"/>
        <v>1 år</v>
      </c>
      <c r="G8737" s="40" t="s">
        <v>516</v>
      </c>
      <c r="H8737" s="41" t="s">
        <v>200</v>
      </c>
      <c r="I8737" s="42" t="s">
        <v>21</v>
      </c>
      <c r="J8737" s="43" t="s">
        <v>22</v>
      </c>
      <c r="K8737" s="44">
        <v>15</v>
      </c>
      <c r="L8737" s="45">
        <v>31467.383101196221</v>
      </c>
      <c r="M8737" s="46">
        <v>32990.004858359091</v>
      </c>
      <c r="N8737" s="45"/>
      <c r="O8737" s="46"/>
    </row>
    <row r="8738" spans="1:15" x14ac:dyDescent="0.2">
      <c r="A8738" s="11" t="str">
        <f t="shared" si="816"/>
        <v>5249005 - Region Nordjylland2 år</v>
      </c>
      <c r="B8738" s="12" t="str">
        <f t="shared" si="819"/>
        <v>524900</v>
      </c>
      <c r="C8738" s="14">
        <f t="shared" si="817"/>
        <v>0</v>
      </c>
      <c r="D8738" s="14">
        <f t="shared" si="818"/>
        <v>0</v>
      </c>
      <c r="E8738" s="19" t="str">
        <f t="shared" si="820"/>
        <v>524900 - Salgsarbejde ikke klassificeret andetsteds</v>
      </c>
      <c r="F8738" s="19" t="str">
        <f t="shared" si="821"/>
        <v>2 år</v>
      </c>
      <c r="G8738" s="40" t="s">
        <v>516</v>
      </c>
      <c r="H8738" s="41" t="s">
        <v>200</v>
      </c>
      <c r="I8738" s="42" t="s">
        <v>21</v>
      </c>
      <c r="J8738" s="43" t="s">
        <v>23</v>
      </c>
      <c r="K8738" s="44">
        <v>20</v>
      </c>
      <c r="L8738" s="45">
        <v>32723.560461010482</v>
      </c>
      <c r="M8738" s="46">
        <v>34679.919165665589</v>
      </c>
      <c r="N8738" s="45"/>
      <c r="O8738" s="46"/>
    </row>
    <row r="8739" spans="1:15" x14ac:dyDescent="0.2">
      <c r="A8739" s="11" t="str">
        <f t="shared" si="816"/>
        <v>5249005 - Region Nordjylland3 år</v>
      </c>
      <c r="B8739" s="12" t="str">
        <f t="shared" si="819"/>
        <v>524900</v>
      </c>
      <c r="C8739" s="14">
        <f t="shared" si="817"/>
        <v>0</v>
      </c>
      <c r="D8739" s="14">
        <f t="shared" si="818"/>
        <v>0</v>
      </c>
      <c r="E8739" s="19" t="str">
        <f t="shared" si="820"/>
        <v>524900 - Salgsarbejde ikke klassificeret andetsteds</v>
      </c>
      <c r="F8739" s="19" t="str">
        <f t="shared" si="821"/>
        <v>3 år</v>
      </c>
      <c r="G8739" s="40" t="s">
        <v>516</v>
      </c>
      <c r="H8739" s="41" t="s">
        <v>200</v>
      </c>
      <c r="I8739" s="42" t="s">
        <v>21</v>
      </c>
      <c r="J8739" s="43" t="s">
        <v>14</v>
      </c>
      <c r="K8739" s="44">
        <v>16</v>
      </c>
      <c r="L8739" s="45">
        <v>23062.679669017791</v>
      </c>
      <c r="M8739" s="46">
        <v>24434.719522521169</v>
      </c>
      <c r="N8739" s="45"/>
      <c r="O8739" s="46"/>
    </row>
    <row r="8740" spans="1:15" x14ac:dyDescent="0.2">
      <c r="A8740" s="11" t="str">
        <f t="shared" si="816"/>
        <v>5249005 - Region Nordjylland4 år</v>
      </c>
      <c r="B8740" s="12" t="str">
        <f t="shared" si="819"/>
        <v>524900</v>
      </c>
      <c r="C8740" s="14">
        <f t="shared" si="817"/>
        <v>0</v>
      </c>
      <c r="D8740" s="14">
        <f t="shared" si="818"/>
        <v>0</v>
      </c>
      <c r="E8740" s="19" t="str">
        <f t="shared" si="820"/>
        <v>524900 - Salgsarbejde ikke klassificeret andetsteds</v>
      </c>
      <c r="F8740" s="19" t="str">
        <f t="shared" si="821"/>
        <v>4 år</v>
      </c>
      <c r="G8740" s="40" t="s">
        <v>516</v>
      </c>
      <c r="H8740" s="41" t="s">
        <v>200</v>
      </c>
      <c r="I8740" s="42" t="s">
        <v>21</v>
      </c>
      <c r="J8740" s="43" t="s">
        <v>24</v>
      </c>
      <c r="K8740" s="44">
        <v>15</v>
      </c>
      <c r="L8740" s="45">
        <v>31216.021262740927</v>
      </c>
      <c r="M8740" s="46">
        <v>33167.779049909193</v>
      </c>
      <c r="N8740" s="45"/>
      <c r="O8740" s="46"/>
    </row>
    <row r="8741" spans="1:15" x14ac:dyDescent="0.2">
      <c r="A8741" s="11" t="str">
        <f t="shared" si="816"/>
        <v>5249005 - Region Nordjylland5-9 år</v>
      </c>
      <c r="B8741" s="12" t="str">
        <f t="shared" si="819"/>
        <v>524900</v>
      </c>
      <c r="C8741" s="14">
        <f t="shared" si="817"/>
        <v>0</v>
      </c>
      <c r="D8741" s="14">
        <f t="shared" si="818"/>
        <v>0</v>
      </c>
      <c r="E8741" s="19" t="str">
        <f t="shared" si="820"/>
        <v>524900 - Salgsarbejde ikke klassificeret andetsteds</v>
      </c>
      <c r="F8741" s="19" t="str">
        <f t="shared" si="821"/>
        <v>5-9 år</v>
      </c>
      <c r="G8741" s="40" t="s">
        <v>516</v>
      </c>
      <c r="H8741" s="41" t="s">
        <v>200</v>
      </c>
      <c r="I8741" s="42" t="s">
        <v>21</v>
      </c>
      <c r="J8741" s="43" t="s">
        <v>15</v>
      </c>
      <c r="K8741" s="44">
        <v>70</v>
      </c>
      <c r="L8741" s="45">
        <v>33293.607881019969</v>
      </c>
      <c r="M8741" s="46">
        <v>35311.669722399769</v>
      </c>
      <c r="N8741" s="45"/>
      <c r="O8741" s="46"/>
    </row>
    <row r="8742" spans="1:15" x14ac:dyDescent="0.2">
      <c r="A8742" s="11" t="str">
        <f t="shared" si="816"/>
        <v>5249005 - Region Nordjylland0-4 år</v>
      </c>
      <c r="B8742" s="12" t="str">
        <f t="shared" si="819"/>
        <v>524900</v>
      </c>
      <c r="C8742" s="14">
        <f t="shared" si="817"/>
        <v>0</v>
      </c>
      <c r="D8742" s="14">
        <f t="shared" si="818"/>
        <v>0</v>
      </c>
      <c r="E8742" s="19" t="str">
        <f t="shared" si="820"/>
        <v>524900 - Salgsarbejde ikke klassificeret andetsteds</v>
      </c>
      <c r="F8742" s="19" t="str">
        <f t="shared" si="821"/>
        <v>0-4 år</v>
      </c>
      <c r="G8742" s="40" t="s">
        <v>516</v>
      </c>
      <c r="H8742" s="41" t="s">
        <v>200</v>
      </c>
      <c r="I8742" s="42" t="s">
        <v>21</v>
      </c>
      <c r="J8742" s="43" t="s">
        <v>16</v>
      </c>
      <c r="K8742" s="44">
        <v>97</v>
      </c>
      <c r="L8742" s="45">
        <v>27289.420216850911</v>
      </c>
      <c r="M8742" s="46">
        <v>28947.218225129978</v>
      </c>
      <c r="N8742" s="45"/>
      <c r="O8742" s="46"/>
    </row>
    <row r="8743" spans="1:15" x14ac:dyDescent="0.2">
      <c r="A8743" s="11" t="str">
        <f t="shared" si="816"/>
        <v>5249005 - Region Nordjylland10-14 år</v>
      </c>
      <c r="B8743" s="12" t="str">
        <f t="shared" si="819"/>
        <v>524900</v>
      </c>
      <c r="C8743" s="14">
        <f t="shared" si="817"/>
        <v>0</v>
      </c>
      <c r="D8743" s="14">
        <f t="shared" si="818"/>
        <v>0</v>
      </c>
      <c r="E8743" s="19" t="str">
        <f t="shared" si="820"/>
        <v>524900 - Salgsarbejde ikke klassificeret andetsteds</v>
      </c>
      <c r="F8743" s="19" t="str">
        <f t="shared" si="821"/>
        <v>10-14 år</v>
      </c>
      <c r="G8743" s="40" t="s">
        <v>516</v>
      </c>
      <c r="H8743" s="41" t="s">
        <v>200</v>
      </c>
      <c r="I8743" s="42" t="s">
        <v>21</v>
      </c>
      <c r="J8743" s="43" t="s">
        <v>17</v>
      </c>
      <c r="K8743" s="44">
        <v>50</v>
      </c>
      <c r="L8743" s="45">
        <v>35734.827345312602</v>
      </c>
      <c r="M8743" s="46">
        <v>37969.120016927831</v>
      </c>
      <c r="N8743" s="45"/>
      <c r="O8743" s="46"/>
    </row>
    <row r="8744" spans="1:15" x14ac:dyDescent="0.2">
      <c r="A8744" s="11" t="str">
        <f t="shared" si="816"/>
        <v>5249005 - Region Nordjylland15-20 år</v>
      </c>
      <c r="B8744" s="12" t="str">
        <f t="shared" si="819"/>
        <v>524900</v>
      </c>
      <c r="C8744" s="14">
        <f t="shared" si="817"/>
        <v>0</v>
      </c>
      <c r="D8744" s="14">
        <f t="shared" si="818"/>
        <v>0</v>
      </c>
      <c r="E8744" s="19" t="str">
        <f t="shared" si="820"/>
        <v>524900 - Salgsarbejde ikke klassificeret andetsteds</v>
      </c>
      <c r="F8744" s="19" t="str">
        <f t="shared" si="821"/>
        <v>15-20 år</v>
      </c>
      <c r="G8744" s="40" t="s">
        <v>516</v>
      </c>
      <c r="H8744" s="41" t="s">
        <v>200</v>
      </c>
      <c r="I8744" s="42" t="s">
        <v>21</v>
      </c>
      <c r="J8744" s="43" t="s">
        <v>18</v>
      </c>
      <c r="K8744" s="44">
        <v>54</v>
      </c>
      <c r="L8744" s="45">
        <v>38214.656198940538</v>
      </c>
      <c r="M8744" s="46">
        <v>40603.998267632196</v>
      </c>
      <c r="N8744" s="45"/>
      <c r="O8744" s="46"/>
    </row>
    <row r="8745" spans="1:15" x14ac:dyDescent="0.2">
      <c r="A8745" s="11" t="str">
        <f t="shared" si="816"/>
        <v>5249005 - Region Nordjylland20-24 år</v>
      </c>
      <c r="B8745" s="12" t="str">
        <f t="shared" si="819"/>
        <v>524900</v>
      </c>
      <c r="C8745" s="14">
        <f t="shared" si="817"/>
        <v>0</v>
      </c>
      <c r="D8745" s="14">
        <f t="shared" si="818"/>
        <v>0</v>
      </c>
      <c r="E8745" s="19" t="str">
        <f t="shared" si="820"/>
        <v>524900 - Salgsarbejde ikke klassificeret andetsteds</v>
      </c>
      <c r="F8745" s="19" t="str">
        <f t="shared" si="821"/>
        <v>20-24 år</v>
      </c>
      <c r="G8745" s="40" t="s">
        <v>516</v>
      </c>
      <c r="H8745" s="41" t="s">
        <v>200</v>
      </c>
      <c r="I8745" s="42" t="s">
        <v>21</v>
      </c>
      <c r="J8745" s="43" t="s">
        <v>19</v>
      </c>
      <c r="K8745" s="44">
        <v>61</v>
      </c>
      <c r="L8745" s="45">
        <v>37952.943132790075</v>
      </c>
      <c r="M8745" s="46">
        <v>40325.921792751207</v>
      </c>
      <c r="N8745" s="45"/>
      <c r="O8745" s="46"/>
    </row>
    <row r="8746" spans="1:15" x14ac:dyDescent="0.2">
      <c r="A8746" s="11" t="str">
        <f t="shared" si="816"/>
        <v>5249005 - Region Nordjylland25 år og derover</v>
      </c>
      <c r="B8746" s="12" t="str">
        <f t="shared" si="819"/>
        <v>524900</v>
      </c>
      <c r="C8746" s="14">
        <f t="shared" si="817"/>
        <v>0</v>
      </c>
      <c r="D8746" s="14">
        <f t="shared" si="818"/>
        <v>0</v>
      </c>
      <c r="E8746" s="19" t="str">
        <f t="shared" si="820"/>
        <v>524900 - Salgsarbejde ikke klassificeret andetsteds</v>
      </c>
      <c r="F8746" s="19" t="str">
        <f t="shared" si="821"/>
        <v>25 år og derover</v>
      </c>
      <c r="G8746" s="40" t="s">
        <v>516</v>
      </c>
      <c r="H8746" s="41" t="s">
        <v>200</v>
      </c>
      <c r="I8746" s="42" t="s">
        <v>21</v>
      </c>
      <c r="J8746" s="43" t="s">
        <v>9</v>
      </c>
      <c r="K8746" s="44">
        <v>285</v>
      </c>
      <c r="L8746" s="45">
        <v>38101.971849884234</v>
      </c>
      <c r="M8746" s="46">
        <v>40484.268416078587</v>
      </c>
      <c r="N8746" s="45"/>
      <c r="O8746" s="46"/>
    </row>
    <row r="8747" spans="1:15" x14ac:dyDescent="0.2">
      <c r="A8747" s="11" t="str">
        <f t="shared" si="816"/>
        <v>5249005 - Region NordjyllandAlle uanset erf.</v>
      </c>
      <c r="B8747" s="12" t="str">
        <f t="shared" si="819"/>
        <v>524900</v>
      </c>
      <c r="C8747" s="14">
        <f t="shared" si="817"/>
        <v>0</v>
      </c>
      <c r="D8747" s="14">
        <f t="shared" si="818"/>
        <v>0</v>
      </c>
      <c r="E8747" s="19" t="str">
        <f t="shared" si="820"/>
        <v>524900 - Salgsarbejde ikke klassificeret andetsteds</v>
      </c>
      <c r="F8747" s="19" t="str">
        <f t="shared" si="821"/>
        <v>Alle uanset erf.</v>
      </c>
      <c r="G8747" s="40" t="s">
        <v>516</v>
      </c>
      <c r="H8747" s="41" t="s">
        <v>200</v>
      </c>
      <c r="I8747" s="42" t="s">
        <v>21</v>
      </c>
      <c r="J8747" s="43" t="s">
        <v>10</v>
      </c>
      <c r="K8747" s="44">
        <v>617</v>
      </c>
      <c r="L8747" s="45">
        <v>35734.827345312602</v>
      </c>
      <c r="M8747" s="46">
        <v>37951.576929928502</v>
      </c>
      <c r="N8747" s="45"/>
      <c r="O8747" s="46"/>
    </row>
    <row r="8748" spans="1:15" x14ac:dyDescent="0.2">
      <c r="A8748" s="11" t="str">
        <f t="shared" si="816"/>
        <v>5249006 - Alle regionerUnder 1 år</v>
      </c>
      <c r="B8748" s="12" t="str">
        <f t="shared" si="819"/>
        <v>524900</v>
      </c>
      <c r="C8748" s="14">
        <f t="shared" si="817"/>
        <v>0</v>
      </c>
      <c r="D8748" s="14">
        <f t="shared" si="818"/>
        <v>0</v>
      </c>
      <c r="E8748" s="19" t="str">
        <f t="shared" si="820"/>
        <v>524900 - Salgsarbejde ikke klassificeret andetsteds</v>
      </c>
      <c r="F8748" s="19" t="str">
        <f t="shared" si="821"/>
        <v>Under 1 år</v>
      </c>
      <c r="G8748" s="40" t="s">
        <v>516</v>
      </c>
      <c r="H8748" s="41" t="s">
        <v>200</v>
      </c>
      <c r="I8748" s="42" t="s">
        <v>11</v>
      </c>
      <c r="J8748" s="43" t="s">
        <v>13</v>
      </c>
      <c r="K8748" s="44">
        <v>172</v>
      </c>
      <c r="L8748" s="45">
        <v>26828.197177775415</v>
      </c>
      <c r="M8748" s="46">
        <v>28408.323268943539</v>
      </c>
      <c r="N8748" s="45"/>
      <c r="O8748" s="46"/>
    </row>
    <row r="8749" spans="1:15" x14ac:dyDescent="0.2">
      <c r="A8749" s="11" t="str">
        <f t="shared" si="816"/>
        <v>5249006 - Alle regioner1 år</v>
      </c>
      <c r="B8749" s="12" t="str">
        <f t="shared" si="819"/>
        <v>524900</v>
      </c>
      <c r="C8749" s="14">
        <f t="shared" si="817"/>
        <v>0</v>
      </c>
      <c r="D8749" s="14">
        <f t="shared" si="818"/>
        <v>0</v>
      </c>
      <c r="E8749" s="19" t="str">
        <f t="shared" si="820"/>
        <v>524900 - Salgsarbejde ikke klassificeret andetsteds</v>
      </c>
      <c r="F8749" s="19" t="str">
        <f t="shared" si="821"/>
        <v>1 år</v>
      </c>
      <c r="G8749" s="40" t="s">
        <v>516</v>
      </c>
      <c r="H8749" s="41" t="s">
        <v>200</v>
      </c>
      <c r="I8749" s="42" t="s">
        <v>11</v>
      </c>
      <c r="J8749" s="43" t="s">
        <v>22</v>
      </c>
      <c r="K8749" s="44">
        <v>182</v>
      </c>
      <c r="L8749" s="45">
        <v>28994.346313453032</v>
      </c>
      <c r="M8749" s="46">
        <v>30745.005877121683</v>
      </c>
      <c r="N8749" s="45"/>
      <c r="O8749" s="46"/>
    </row>
    <row r="8750" spans="1:15" x14ac:dyDescent="0.2">
      <c r="A8750" s="11" t="str">
        <f t="shared" si="816"/>
        <v>5249006 - Alle regioner2 år</v>
      </c>
      <c r="B8750" s="12" t="str">
        <f t="shared" si="819"/>
        <v>524900</v>
      </c>
      <c r="C8750" s="14">
        <f t="shared" si="817"/>
        <v>0</v>
      </c>
      <c r="D8750" s="14">
        <f t="shared" si="818"/>
        <v>0</v>
      </c>
      <c r="E8750" s="19" t="str">
        <f t="shared" si="820"/>
        <v>524900 - Salgsarbejde ikke klassificeret andetsteds</v>
      </c>
      <c r="F8750" s="19" t="str">
        <f t="shared" si="821"/>
        <v>2 år</v>
      </c>
      <c r="G8750" s="40" t="s">
        <v>516</v>
      </c>
      <c r="H8750" s="41" t="s">
        <v>200</v>
      </c>
      <c r="I8750" s="42" t="s">
        <v>11</v>
      </c>
      <c r="J8750" s="43" t="s">
        <v>23</v>
      </c>
      <c r="K8750" s="44">
        <v>219</v>
      </c>
      <c r="L8750" s="45">
        <v>29607.309236898767</v>
      </c>
      <c r="M8750" s="46">
        <v>31433.332710604314</v>
      </c>
      <c r="N8750" s="45"/>
      <c r="O8750" s="46"/>
    </row>
    <row r="8751" spans="1:15" x14ac:dyDescent="0.2">
      <c r="A8751" s="11" t="str">
        <f t="shared" si="816"/>
        <v>5249006 - Alle regioner3 år</v>
      </c>
      <c r="B8751" s="12" t="str">
        <f t="shared" si="819"/>
        <v>524900</v>
      </c>
      <c r="C8751" s="14">
        <f t="shared" si="817"/>
        <v>0</v>
      </c>
      <c r="D8751" s="14">
        <f t="shared" si="818"/>
        <v>0</v>
      </c>
      <c r="E8751" s="19" t="str">
        <f t="shared" si="820"/>
        <v>524900 - Salgsarbejde ikke klassificeret andetsteds</v>
      </c>
      <c r="F8751" s="19" t="str">
        <f t="shared" si="821"/>
        <v>3 år</v>
      </c>
      <c r="G8751" s="40" t="s">
        <v>516</v>
      </c>
      <c r="H8751" s="41" t="s">
        <v>200</v>
      </c>
      <c r="I8751" s="42" t="s">
        <v>11</v>
      </c>
      <c r="J8751" s="43" t="s">
        <v>14</v>
      </c>
      <c r="K8751" s="44">
        <v>185</v>
      </c>
      <c r="L8751" s="45">
        <v>31579.228146444711</v>
      </c>
      <c r="M8751" s="46">
        <v>33553.695165441568</v>
      </c>
      <c r="N8751" s="45"/>
      <c r="O8751" s="46"/>
    </row>
    <row r="8752" spans="1:15" x14ac:dyDescent="0.2">
      <c r="A8752" s="11" t="str">
        <f t="shared" si="816"/>
        <v>5249006 - Alle regioner4 år</v>
      </c>
      <c r="B8752" s="12" t="str">
        <f t="shared" si="819"/>
        <v>524900</v>
      </c>
      <c r="C8752" s="14">
        <f t="shared" si="817"/>
        <v>0</v>
      </c>
      <c r="D8752" s="14">
        <f t="shared" si="818"/>
        <v>0</v>
      </c>
      <c r="E8752" s="19" t="str">
        <f t="shared" si="820"/>
        <v>524900 - Salgsarbejde ikke klassificeret andetsteds</v>
      </c>
      <c r="F8752" s="19" t="str">
        <f t="shared" si="821"/>
        <v>4 år</v>
      </c>
      <c r="G8752" s="40" t="s">
        <v>516</v>
      </c>
      <c r="H8752" s="41" t="s">
        <v>200</v>
      </c>
      <c r="I8752" s="42" t="s">
        <v>11</v>
      </c>
      <c r="J8752" s="43" t="s">
        <v>24</v>
      </c>
      <c r="K8752" s="44">
        <v>185</v>
      </c>
      <c r="L8752" s="45">
        <v>29661.086258482621</v>
      </c>
      <c r="M8752" s="46">
        <v>31452.003141582696</v>
      </c>
      <c r="N8752" s="45"/>
      <c r="O8752" s="46"/>
    </row>
    <row r="8753" spans="1:15" x14ac:dyDescent="0.2">
      <c r="A8753" s="11" t="str">
        <f t="shared" si="816"/>
        <v>5249006 - Alle regioner5-9 år</v>
      </c>
      <c r="B8753" s="12" t="str">
        <f t="shared" si="819"/>
        <v>524900</v>
      </c>
      <c r="C8753" s="14">
        <f t="shared" si="817"/>
        <v>0</v>
      </c>
      <c r="D8753" s="14">
        <f t="shared" si="818"/>
        <v>0</v>
      </c>
      <c r="E8753" s="19" t="str">
        <f t="shared" si="820"/>
        <v>524900 - Salgsarbejde ikke klassificeret andetsteds</v>
      </c>
      <c r="F8753" s="19" t="str">
        <f t="shared" si="821"/>
        <v>5-9 år</v>
      </c>
      <c r="G8753" s="40" t="s">
        <v>516</v>
      </c>
      <c r="H8753" s="41" t="s">
        <v>200</v>
      </c>
      <c r="I8753" s="42" t="s">
        <v>11</v>
      </c>
      <c r="J8753" s="43" t="s">
        <v>15</v>
      </c>
      <c r="K8753" s="44">
        <v>762</v>
      </c>
      <c r="L8753" s="45">
        <v>34689.994301920342</v>
      </c>
      <c r="M8753" s="46">
        <v>36757.070263453556</v>
      </c>
      <c r="N8753" s="45"/>
      <c r="O8753" s="46"/>
    </row>
    <row r="8754" spans="1:15" x14ac:dyDescent="0.2">
      <c r="A8754" s="11" t="str">
        <f t="shared" si="816"/>
        <v>5249006 - Alle regioner0-4 år</v>
      </c>
      <c r="B8754" s="12" t="str">
        <f t="shared" si="819"/>
        <v>524900</v>
      </c>
      <c r="C8754" s="14">
        <f t="shared" si="817"/>
        <v>0</v>
      </c>
      <c r="D8754" s="14">
        <f t="shared" si="818"/>
        <v>0</v>
      </c>
      <c r="E8754" s="19" t="str">
        <f t="shared" si="820"/>
        <v>524900 - Salgsarbejde ikke klassificeret andetsteds</v>
      </c>
      <c r="F8754" s="19" t="str">
        <f t="shared" si="821"/>
        <v>0-4 år</v>
      </c>
      <c r="G8754" s="40" t="s">
        <v>516</v>
      </c>
      <c r="H8754" s="41" t="s">
        <v>200</v>
      </c>
      <c r="I8754" s="42" t="s">
        <v>11</v>
      </c>
      <c r="J8754" s="43" t="s">
        <v>16</v>
      </c>
      <c r="K8754" s="44">
        <v>943</v>
      </c>
      <c r="L8754" s="45">
        <v>29474.72260344298</v>
      </c>
      <c r="M8754" s="46">
        <v>31248.406127008828</v>
      </c>
      <c r="N8754" s="45"/>
      <c r="O8754" s="46"/>
    </row>
    <row r="8755" spans="1:15" x14ac:dyDescent="0.2">
      <c r="A8755" s="11" t="str">
        <f t="shared" si="816"/>
        <v>5249006 - Alle regioner10-14 år</v>
      </c>
      <c r="B8755" s="12" t="str">
        <f t="shared" si="819"/>
        <v>524900</v>
      </c>
      <c r="C8755" s="14">
        <f t="shared" si="817"/>
        <v>0</v>
      </c>
      <c r="D8755" s="14">
        <f t="shared" si="818"/>
        <v>0</v>
      </c>
      <c r="E8755" s="19" t="str">
        <f t="shared" si="820"/>
        <v>524900 - Salgsarbejde ikke klassificeret andetsteds</v>
      </c>
      <c r="F8755" s="19" t="str">
        <f t="shared" si="821"/>
        <v>10-14 år</v>
      </c>
      <c r="G8755" s="40" t="s">
        <v>516</v>
      </c>
      <c r="H8755" s="41" t="s">
        <v>200</v>
      </c>
      <c r="I8755" s="42" t="s">
        <v>11</v>
      </c>
      <c r="J8755" s="43" t="s">
        <v>17</v>
      </c>
      <c r="K8755" s="44">
        <v>581</v>
      </c>
      <c r="L8755" s="45">
        <v>37615.239206283106</v>
      </c>
      <c r="M8755" s="46">
        <v>39856.166230481693</v>
      </c>
      <c r="N8755" s="45"/>
      <c r="O8755" s="46"/>
    </row>
    <row r="8756" spans="1:15" x14ac:dyDescent="0.2">
      <c r="A8756" s="11" t="str">
        <f t="shared" si="816"/>
        <v>5249006 - Alle regioner15-20 år</v>
      </c>
      <c r="B8756" s="12" t="str">
        <f t="shared" si="819"/>
        <v>524900</v>
      </c>
      <c r="C8756" s="14">
        <f t="shared" si="817"/>
        <v>0</v>
      </c>
      <c r="D8756" s="14">
        <f t="shared" si="818"/>
        <v>0</v>
      </c>
      <c r="E8756" s="19" t="str">
        <f t="shared" si="820"/>
        <v>524900 - Salgsarbejde ikke klassificeret andetsteds</v>
      </c>
      <c r="F8756" s="19" t="str">
        <f t="shared" si="821"/>
        <v>15-20 år</v>
      </c>
      <c r="G8756" s="40" t="s">
        <v>516</v>
      </c>
      <c r="H8756" s="41" t="s">
        <v>200</v>
      </c>
      <c r="I8756" s="42" t="s">
        <v>11</v>
      </c>
      <c r="J8756" s="43" t="s">
        <v>18</v>
      </c>
      <c r="K8756" s="44">
        <v>541</v>
      </c>
      <c r="L8756" s="45">
        <v>38926.263181690483</v>
      </c>
      <c r="M8756" s="46">
        <v>41264.326207432328</v>
      </c>
      <c r="N8756" s="45"/>
      <c r="O8756" s="46"/>
    </row>
    <row r="8757" spans="1:15" x14ac:dyDescent="0.2">
      <c r="A8757" s="11" t="str">
        <f t="shared" si="816"/>
        <v>5249006 - Alle regioner20-24 år</v>
      </c>
      <c r="B8757" s="12" t="str">
        <f t="shared" si="819"/>
        <v>524900</v>
      </c>
      <c r="C8757" s="14">
        <f t="shared" si="817"/>
        <v>0</v>
      </c>
      <c r="D8757" s="14">
        <f t="shared" si="818"/>
        <v>0</v>
      </c>
      <c r="E8757" s="19" t="str">
        <f t="shared" si="820"/>
        <v>524900 - Salgsarbejde ikke klassificeret andetsteds</v>
      </c>
      <c r="F8757" s="19" t="str">
        <f t="shared" si="821"/>
        <v>20-24 år</v>
      </c>
      <c r="G8757" s="40" t="s">
        <v>516</v>
      </c>
      <c r="H8757" s="41" t="s">
        <v>200</v>
      </c>
      <c r="I8757" s="42" t="s">
        <v>11</v>
      </c>
      <c r="J8757" s="43" t="s">
        <v>19</v>
      </c>
      <c r="K8757" s="44">
        <v>580</v>
      </c>
      <c r="L8757" s="45">
        <v>41335.832677266386</v>
      </c>
      <c r="M8757" s="46">
        <v>43824.202078175469</v>
      </c>
      <c r="N8757" s="45"/>
      <c r="O8757" s="46"/>
    </row>
    <row r="8758" spans="1:15" x14ac:dyDescent="0.2">
      <c r="A8758" s="11" t="str">
        <f t="shared" si="816"/>
        <v>5249006 - Alle regioner25 år og derover</v>
      </c>
      <c r="B8758" s="12" t="str">
        <f t="shared" si="819"/>
        <v>524900</v>
      </c>
      <c r="C8758" s="14">
        <f t="shared" si="817"/>
        <v>0</v>
      </c>
      <c r="D8758" s="14">
        <f t="shared" si="818"/>
        <v>0</v>
      </c>
      <c r="E8758" s="19" t="str">
        <f t="shared" si="820"/>
        <v>524900 - Salgsarbejde ikke klassificeret andetsteds</v>
      </c>
      <c r="F8758" s="19" t="str">
        <f t="shared" si="821"/>
        <v>25 år og derover</v>
      </c>
      <c r="G8758" s="40" t="s">
        <v>516</v>
      </c>
      <c r="H8758" s="41" t="s">
        <v>200</v>
      </c>
      <c r="I8758" s="42" t="s">
        <v>11</v>
      </c>
      <c r="J8758" s="43" t="s">
        <v>9</v>
      </c>
      <c r="K8758" s="44">
        <v>2193</v>
      </c>
      <c r="L8758" s="45">
        <v>40504.963647061173</v>
      </c>
      <c r="M8758" s="46">
        <v>42821.061894951075</v>
      </c>
      <c r="N8758" s="45"/>
      <c r="O8758" s="46"/>
    </row>
    <row r="8759" spans="1:15" x14ac:dyDescent="0.2">
      <c r="A8759" s="11" t="str">
        <f t="shared" si="816"/>
        <v>5249006 - Alle regionerAlle uanset erf.</v>
      </c>
      <c r="B8759" s="12" t="str">
        <f t="shared" si="819"/>
        <v>524900</v>
      </c>
      <c r="C8759" s="14">
        <f t="shared" si="817"/>
        <v>0</v>
      </c>
      <c r="D8759" s="14">
        <f t="shared" si="818"/>
        <v>0</v>
      </c>
      <c r="E8759" s="19" t="str">
        <f t="shared" si="820"/>
        <v>524900 - Salgsarbejde ikke klassificeret andetsteds</v>
      </c>
      <c r="F8759" s="19" t="str">
        <f t="shared" si="821"/>
        <v>Alle uanset erf.</v>
      </c>
      <c r="G8759" s="40" t="s">
        <v>516</v>
      </c>
      <c r="H8759" s="41" t="s">
        <v>200</v>
      </c>
      <c r="I8759" s="42" t="s">
        <v>11</v>
      </c>
      <c r="J8759" s="43" t="s">
        <v>10</v>
      </c>
      <c r="K8759" s="44">
        <v>5600</v>
      </c>
      <c r="L8759" s="45">
        <v>37267.773018038373</v>
      </c>
      <c r="M8759" s="46">
        <v>39509.987883701811</v>
      </c>
      <c r="N8759" s="45"/>
      <c r="O8759" s="46"/>
    </row>
    <row r="8760" spans="1:15" x14ac:dyDescent="0.2">
      <c r="A8760" s="11" t="str">
        <f t="shared" si="816"/>
        <v>5311201 - Region HovedstadenUnder 1 år</v>
      </c>
      <c r="B8760" s="12" t="str">
        <f t="shared" si="819"/>
        <v>531120</v>
      </c>
      <c r="C8760" s="14">
        <f t="shared" si="817"/>
        <v>0</v>
      </c>
      <c r="D8760" s="14">
        <f t="shared" si="818"/>
        <v>0</v>
      </c>
      <c r="E8760" s="19" t="str">
        <f t="shared" si="820"/>
        <v>531120 - Pædagogisk medhjælp</v>
      </c>
      <c r="F8760" s="19" t="str">
        <f t="shared" si="821"/>
        <v>Under 1 år</v>
      </c>
      <c r="G8760" s="40" t="s">
        <v>516</v>
      </c>
      <c r="H8760" s="41" t="s">
        <v>398</v>
      </c>
      <c r="I8760" s="42" t="s">
        <v>8</v>
      </c>
      <c r="J8760" s="43" t="s">
        <v>13</v>
      </c>
      <c r="K8760" s="44">
        <v>113</v>
      </c>
      <c r="L8760" s="45">
        <v>25371.607316753154</v>
      </c>
      <c r="M8760" s="46">
        <v>26883.801695755887</v>
      </c>
      <c r="N8760" s="45"/>
      <c r="O8760" s="46"/>
    </row>
    <row r="8761" spans="1:15" x14ac:dyDescent="0.2">
      <c r="A8761" s="11" t="str">
        <f t="shared" si="816"/>
        <v>5311201 - Region Hovedstaden1 år</v>
      </c>
      <c r="B8761" s="12" t="str">
        <f t="shared" si="819"/>
        <v>531120</v>
      </c>
      <c r="C8761" s="14">
        <f t="shared" si="817"/>
        <v>0</v>
      </c>
      <c r="D8761" s="14">
        <f t="shared" si="818"/>
        <v>0</v>
      </c>
      <c r="E8761" s="19" t="str">
        <f t="shared" si="820"/>
        <v>531120 - Pædagogisk medhjælp</v>
      </c>
      <c r="F8761" s="19" t="str">
        <f t="shared" si="821"/>
        <v>1 år</v>
      </c>
      <c r="G8761" s="40" t="s">
        <v>516</v>
      </c>
      <c r="H8761" s="41" t="s">
        <v>398</v>
      </c>
      <c r="I8761" s="42" t="s">
        <v>8</v>
      </c>
      <c r="J8761" s="43" t="s">
        <v>22</v>
      </c>
      <c r="K8761" s="44">
        <v>102</v>
      </c>
      <c r="L8761" s="45">
        <v>24811.718463527235</v>
      </c>
      <c r="M8761" s="46">
        <v>26290.542438907352</v>
      </c>
      <c r="N8761" s="45"/>
      <c r="O8761" s="46"/>
    </row>
    <row r="8762" spans="1:15" x14ac:dyDescent="0.2">
      <c r="A8762" s="11" t="str">
        <f t="shared" si="816"/>
        <v>5311201 - Region Hovedstaden2 år</v>
      </c>
      <c r="B8762" s="12" t="str">
        <f t="shared" si="819"/>
        <v>531120</v>
      </c>
      <c r="C8762" s="14">
        <f t="shared" si="817"/>
        <v>0</v>
      </c>
      <c r="D8762" s="14">
        <f t="shared" si="818"/>
        <v>0</v>
      </c>
      <c r="E8762" s="19" t="str">
        <f t="shared" si="820"/>
        <v>531120 - Pædagogisk medhjælp</v>
      </c>
      <c r="F8762" s="19" t="str">
        <f t="shared" si="821"/>
        <v>2 år</v>
      </c>
      <c r="G8762" s="40" t="s">
        <v>516</v>
      </c>
      <c r="H8762" s="41" t="s">
        <v>398</v>
      </c>
      <c r="I8762" s="42" t="s">
        <v>8</v>
      </c>
      <c r="J8762" s="43" t="s">
        <v>23</v>
      </c>
      <c r="K8762" s="44">
        <v>115</v>
      </c>
      <c r="L8762" s="45">
        <v>25217.514452423973</v>
      </c>
      <c r="M8762" s="46">
        <v>26702.774616446237</v>
      </c>
      <c r="N8762" s="45"/>
      <c r="O8762" s="46"/>
    </row>
    <row r="8763" spans="1:15" x14ac:dyDescent="0.2">
      <c r="A8763" s="11" t="str">
        <f t="shared" si="816"/>
        <v>5311201 - Region Hovedstaden3 år</v>
      </c>
      <c r="B8763" s="12" t="str">
        <f t="shared" si="819"/>
        <v>531120</v>
      </c>
      <c r="C8763" s="14">
        <f t="shared" si="817"/>
        <v>0</v>
      </c>
      <c r="D8763" s="14">
        <f t="shared" si="818"/>
        <v>0</v>
      </c>
      <c r="E8763" s="19" t="str">
        <f t="shared" si="820"/>
        <v>531120 - Pædagogisk medhjælp</v>
      </c>
      <c r="F8763" s="19" t="str">
        <f t="shared" si="821"/>
        <v>3 år</v>
      </c>
      <c r="G8763" s="40" t="s">
        <v>516</v>
      </c>
      <c r="H8763" s="41" t="s">
        <v>398</v>
      </c>
      <c r="I8763" s="42" t="s">
        <v>8</v>
      </c>
      <c r="J8763" s="43" t="s">
        <v>14</v>
      </c>
      <c r="K8763" s="44">
        <v>114</v>
      </c>
      <c r="L8763" s="45">
        <v>25614.620028424903</v>
      </c>
      <c r="M8763" s="46">
        <v>27141.298411220865</v>
      </c>
      <c r="N8763" s="45"/>
      <c r="O8763" s="46"/>
    </row>
    <row r="8764" spans="1:15" x14ac:dyDescent="0.2">
      <c r="A8764" s="11" t="str">
        <f t="shared" si="816"/>
        <v>5311201 - Region Hovedstaden4 år</v>
      </c>
      <c r="B8764" s="12" t="str">
        <f t="shared" si="819"/>
        <v>531120</v>
      </c>
      <c r="C8764" s="14">
        <f t="shared" si="817"/>
        <v>0</v>
      </c>
      <c r="D8764" s="14">
        <f t="shared" si="818"/>
        <v>0</v>
      </c>
      <c r="E8764" s="19" t="str">
        <f t="shared" si="820"/>
        <v>531120 - Pædagogisk medhjælp</v>
      </c>
      <c r="F8764" s="19" t="str">
        <f t="shared" si="821"/>
        <v>4 år</v>
      </c>
      <c r="G8764" s="40" t="s">
        <v>516</v>
      </c>
      <c r="H8764" s="41" t="s">
        <v>398</v>
      </c>
      <c r="I8764" s="42" t="s">
        <v>8</v>
      </c>
      <c r="J8764" s="43" t="s">
        <v>24</v>
      </c>
      <c r="K8764" s="44">
        <v>98</v>
      </c>
      <c r="L8764" s="45">
        <v>26027.88927155624</v>
      </c>
      <c r="M8764" s="46">
        <v>27579.199260015801</v>
      </c>
      <c r="N8764" s="45"/>
      <c r="O8764" s="46"/>
    </row>
    <row r="8765" spans="1:15" x14ac:dyDescent="0.2">
      <c r="A8765" s="11" t="str">
        <f t="shared" si="816"/>
        <v>5311201 - Region Hovedstaden5-9 år</v>
      </c>
      <c r="B8765" s="12" t="str">
        <f t="shared" si="819"/>
        <v>531120</v>
      </c>
      <c r="C8765" s="14">
        <f t="shared" si="817"/>
        <v>0</v>
      </c>
      <c r="D8765" s="14">
        <f t="shared" si="818"/>
        <v>0</v>
      </c>
      <c r="E8765" s="19" t="str">
        <f t="shared" si="820"/>
        <v>531120 - Pædagogisk medhjælp</v>
      </c>
      <c r="F8765" s="19" t="str">
        <f t="shared" si="821"/>
        <v>5-9 år</v>
      </c>
      <c r="G8765" s="40" t="s">
        <v>516</v>
      </c>
      <c r="H8765" s="41" t="s">
        <v>398</v>
      </c>
      <c r="I8765" s="42" t="s">
        <v>8</v>
      </c>
      <c r="J8765" s="43" t="s">
        <v>15</v>
      </c>
      <c r="K8765" s="44">
        <v>354</v>
      </c>
      <c r="L8765" s="45">
        <v>26443.388609093909</v>
      </c>
      <c r="M8765" s="46">
        <v>28019.463120938199</v>
      </c>
      <c r="N8765" s="45"/>
      <c r="O8765" s="46"/>
    </row>
    <row r="8766" spans="1:15" x14ac:dyDescent="0.2">
      <c r="A8766" s="11" t="str">
        <f t="shared" si="816"/>
        <v>5311201 - Region Hovedstaden0-4 år</v>
      </c>
      <c r="B8766" s="12" t="str">
        <f t="shared" si="819"/>
        <v>531120</v>
      </c>
      <c r="C8766" s="14">
        <f t="shared" si="817"/>
        <v>0</v>
      </c>
      <c r="D8766" s="14">
        <f t="shared" si="818"/>
        <v>0</v>
      </c>
      <c r="E8766" s="19" t="str">
        <f t="shared" si="820"/>
        <v>531120 - Pædagogisk medhjælp</v>
      </c>
      <c r="F8766" s="19" t="str">
        <f t="shared" si="821"/>
        <v>0-4 år</v>
      </c>
      <c r="G8766" s="40" t="s">
        <v>516</v>
      </c>
      <c r="H8766" s="41" t="s">
        <v>398</v>
      </c>
      <c r="I8766" s="42" t="s">
        <v>8</v>
      </c>
      <c r="J8766" s="43" t="s">
        <v>16</v>
      </c>
      <c r="K8766" s="44">
        <v>542</v>
      </c>
      <c r="L8766" s="45">
        <v>25494.348802019125</v>
      </c>
      <c r="M8766" s="46">
        <v>26995.913944561868</v>
      </c>
      <c r="N8766" s="45"/>
      <c r="O8766" s="46"/>
    </row>
    <row r="8767" spans="1:15" x14ac:dyDescent="0.2">
      <c r="A8767" s="11" t="str">
        <f t="shared" si="816"/>
        <v>5311201 - Region Hovedstaden10-14 år</v>
      </c>
      <c r="B8767" s="12" t="str">
        <f t="shared" si="819"/>
        <v>531120</v>
      </c>
      <c r="C8767" s="14">
        <f t="shared" si="817"/>
        <v>0</v>
      </c>
      <c r="D8767" s="14">
        <f t="shared" si="818"/>
        <v>0</v>
      </c>
      <c r="E8767" s="19" t="str">
        <f t="shared" si="820"/>
        <v>531120 - Pædagogisk medhjælp</v>
      </c>
      <c r="F8767" s="19" t="str">
        <f t="shared" si="821"/>
        <v>10-14 år</v>
      </c>
      <c r="G8767" s="40" t="s">
        <v>516</v>
      </c>
      <c r="H8767" s="41" t="s">
        <v>398</v>
      </c>
      <c r="I8767" s="42" t="s">
        <v>8</v>
      </c>
      <c r="J8767" s="43" t="s">
        <v>17</v>
      </c>
      <c r="K8767" s="44">
        <v>181</v>
      </c>
      <c r="L8767" s="45">
        <v>26992.724801143017</v>
      </c>
      <c r="M8767" s="46">
        <v>28601.540758628824</v>
      </c>
      <c r="N8767" s="45"/>
      <c r="O8767" s="46"/>
    </row>
    <row r="8768" spans="1:15" x14ac:dyDescent="0.2">
      <c r="A8768" s="11" t="str">
        <f t="shared" si="816"/>
        <v>5311201 - Region Hovedstaden15-20 år</v>
      </c>
      <c r="B8768" s="12" t="str">
        <f t="shared" si="819"/>
        <v>531120</v>
      </c>
      <c r="C8768" s="14">
        <f t="shared" si="817"/>
        <v>0</v>
      </c>
      <c r="D8768" s="14">
        <f t="shared" si="818"/>
        <v>0</v>
      </c>
      <c r="E8768" s="19" t="str">
        <f t="shared" si="820"/>
        <v>531120 - Pædagogisk medhjælp</v>
      </c>
      <c r="F8768" s="19" t="str">
        <f t="shared" si="821"/>
        <v>15-20 år</v>
      </c>
      <c r="G8768" s="40" t="s">
        <v>516</v>
      </c>
      <c r="H8768" s="41" t="s">
        <v>398</v>
      </c>
      <c r="I8768" s="42" t="s">
        <v>8</v>
      </c>
      <c r="J8768" s="43" t="s">
        <v>18</v>
      </c>
      <c r="K8768" s="44">
        <v>114</v>
      </c>
      <c r="L8768" s="45">
        <v>27510.513010703991</v>
      </c>
      <c r="M8768" s="46">
        <v>29106.134732923241</v>
      </c>
      <c r="N8768" s="45"/>
      <c r="O8768" s="46"/>
    </row>
    <row r="8769" spans="1:15" x14ac:dyDescent="0.2">
      <c r="A8769" s="11" t="str">
        <f t="shared" si="816"/>
        <v>5311201 - Region Hovedstaden20-24 år</v>
      </c>
      <c r="B8769" s="12" t="str">
        <f t="shared" si="819"/>
        <v>531120</v>
      </c>
      <c r="C8769" s="14">
        <f t="shared" si="817"/>
        <v>0</v>
      </c>
      <c r="D8769" s="14">
        <f t="shared" si="818"/>
        <v>0</v>
      </c>
      <c r="E8769" s="19" t="str">
        <f t="shared" si="820"/>
        <v>531120 - Pædagogisk medhjælp</v>
      </c>
      <c r="F8769" s="19" t="str">
        <f t="shared" si="821"/>
        <v>20-24 år</v>
      </c>
      <c r="G8769" s="40" t="s">
        <v>516</v>
      </c>
      <c r="H8769" s="41" t="s">
        <v>398</v>
      </c>
      <c r="I8769" s="42" t="s">
        <v>8</v>
      </c>
      <c r="J8769" s="43" t="s">
        <v>19</v>
      </c>
      <c r="K8769" s="44">
        <v>107</v>
      </c>
      <c r="L8769" s="45">
        <v>28872.003004430844</v>
      </c>
      <c r="M8769" s="46">
        <v>30480.713759570714</v>
      </c>
      <c r="N8769" s="45"/>
      <c r="O8769" s="46"/>
    </row>
    <row r="8770" spans="1:15" x14ac:dyDescent="0.2">
      <c r="A8770" s="11" t="str">
        <f t="shared" ref="A8770:A8833" si="822">B8770&amp;I8770&amp;F8770</f>
        <v>5311201 - Region Hovedstaden25 år og derover</v>
      </c>
      <c r="B8770" s="12" t="str">
        <f t="shared" si="819"/>
        <v>531120</v>
      </c>
      <c r="C8770" s="14">
        <f t="shared" ref="C8770:C8833" si="823">N8770*1.2</f>
        <v>0</v>
      </c>
      <c r="D8770" s="14">
        <f t="shared" ref="D8770:D8833" si="824">O8770*1.2</f>
        <v>0</v>
      </c>
      <c r="E8770" s="19" t="str">
        <f t="shared" si="820"/>
        <v>531120 - Pædagogisk medhjælp</v>
      </c>
      <c r="F8770" s="19" t="str">
        <f t="shared" si="821"/>
        <v>25 år og derover</v>
      </c>
      <c r="G8770" s="40" t="s">
        <v>516</v>
      </c>
      <c r="H8770" s="41" t="s">
        <v>398</v>
      </c>
      <c r="I8770" s="42" t="s">
        <v>8</v>
      </c>
      <c r="J8770" s="43" t="s">
        <v>9</v>
      </c>
      <c r="K8770" s="44">
        <v>273</v>
      </c>
      <c r="L8770" s="45">
        <v>27994.442661296041</v>
      </c>
      <c r="M8770" s="46">
        <v>29662.96284242675</v>
      </c>
      <c r="N8770" s="45"/>
      <c r="O8770" s="46"/>
    </row>
    <row r="8771" spans="1:15" x14ac:dyDescent="0.2">
      <c r="A8771" s="11" t="str">
        <f t="shared" si="822"/>
        <v>5311201 - Region HovedstadenAlle uanset erf.</v>
      </c>
      <c r="B8771" s="12" t="str">
        <f t="shared" ref="B8771:B8834" si="825">LEFT(E8771,6)</f>
        <v>531120</v>
      </c>
      <c r="C8771" s="14">
        <f t="shared" si="823"/>
        <v>0</v>
      </c>
      <c r="D8771" s="14">
        <f t="shared" si="824"/>
        <v>0</v>
      </c>
      <c r="E8771" s="19" t="str">
        <f t="shared" ref="E8771:E8834" si="826">TRIM(H8771)</f>
        <v>531120 - Pædagogisk medhjælp</v>
      </c>
      <c r="F8771" s="19" t="str">
        <f t="shared" ref="F8771:F8834" si="827">MID(J8771,6,30)</f>
        <v>Alle uanset erf.</v>
      </c>
      <c r="G8771" s="40" t="s">
        <v>516</v>
      </c>
      <c r="H8771" s="41" t="s">
        <v>398</v>
      </c>
      <c r="I8771" s="42" t="s">
        <v>8</v>
      </c>
      <c r="J8771" s="43" t="s">
        <v>10</v>
      </c>
      <c r="K8771" s="44">
        <v>1571</v>
      </c>
      <c r="L8771" s="45">
        <v>26645.654013063959</v>
      </c>
      <c r="M8771" s="46">
        <v>28225.640060199115</v>
      </c>
      <c r="N8771" s="45"/>
      <c r="O8771" s="46"/>
    </row>
    <row r="8772" spans="1:15" x14ac:dyDescent="0.2">
      <c r="A8772" s="11" t="str">
        <f t="shared" si="822"/>
        <v>5311202 - Region SjællandUnder 1 år</v>
      </c>
      <c r="B8772" s="12" t="str">
        <f t="shared" si="825"/>
        <v>531120</v>
      </c>
      <c r="C8772" s="14">
        <f t="shared" si="823"/>
        <v>0</v>
      </c>
      <c r="D8772" s="14">
        <f t="shared" si="824"/>
        <v>0</v>
      </c>
      <c r="E8772" s="19" t="str">
        <f t="shared" si="826"/>
        <v>531120 - Pædagogisk medhjælp</v>
      </c>
      <c r="F8772" s="19" t="str">
        <f t="shared" si="827"/>
        <v>Under 1 år</v>
      </c>
      <c r="G8772" s="40" t="s">
        <v>516</v>
      </c>
      <c r="H8772" s="41" t="s">
        <v>398</v>
      </c>
      <c r="I8772" s="42" t="s">
        <v>20</v>
      </c>
      <c r="J8772" s="43" t="s">
        <v>13</v>
      </c>
      <c r="K8772" s="44">
        <v>29</v>
      </c>
      <c r="L8772" s="45">
        <v>25507.390622307925</v>
      </c>
      <c r="M8772" s="46">
        <v>27009.723901463731</v>
      </c>
      <c r="N8772" s="45"/>
      <c r="O8772" s="46"/>
    </row>
    <row r="8773" spans="1:15" x14ac:dyDescent="0.2">
      <c r="A8773" s="11" t="str">
        <f t="shared" si="822"/>
        <v>5311202 - Region Sjælland1 år</v>
      </c>
      <c r="B8773" s="12" t="str">
        <f t="shared" si="825"/>
        <v>531120</v>
      </c>
      <c r="C8773" s="14">
        <f t="shared" si="823"/>
        <v>0</v>
      </c>
      <c r="D8773" s="14">
        <f t="shared" si="824"/>
        <v>0</v>
      </c>
      <c r="E8773" s="19" t="str">
        <f t="shared" si="826"/>
        <v>531120 - Pædagogisk medhjælp</v>
      </c>
      <c r="F8773" s="19" t="str">
        <f t="shared" si="827"/>
        <v>1 år</v>
      </c>
      <c r="G8773" s="40" t="s">
        <v>516</v>
      </c>
      <c r="H8773" s="41" t="s">
        <v>398</v>
      </c>
      <c r="I8773" s="42" t="s">
        <v>20</v>
      </c>
      <c r="J8773" s="43" t="s">
        <v>22</v>
      </c>
      <c r="K8773" s="44">
        <v>17</v>
      </c>
      <c r="L8773" s="45">
        <v>31685.509580349171</v>
      </c>
      <c r="M8773" s="46">
        <v>33574.02412674934</v>
      </c>
      <c r="N8773" s="45"/>
      <c r="O8773" s="46"/>
    </row>
    <row r="8774" spans="1:15" x14ac:dyDescent="0.2">
      <c r="A8774" s="11" t="str">
        <f t="shared" si="822"/>
        <v>5311202 - Region Sjælland3 år</v>
      </c>
      <c r="B8774" s="12" t="str">
        <f t="shared" si="825"/>
        <v>531120</v>
      </c>
      <c r="C8774" s="14">
        <f t="shared" si="823"/>
        <v>0</v>
      </c>
      <c r="D8774" s="14">
        <f t="shared" si="824"/>
        <v>0</v>
      </c>
      <c r="E8774" s="19" t="str">
        <f t="shared" si="826"/>
        <v>531120 - Pædagogisk medhjælp</v>
      </c>
      <c r="F8774" s="19" t="str">
        <f t="shared" si="827"/>
        <v>3 år</v>
      </c>
      <c r="G8774" s="40" t="s">
        <v>516</v>
      </c>
      <c r="H8774" s="41" t="s">
        <v>398</v>
      </c>
      <c r="I8774" s="42" t="s">
        <v>20</v>
      </c>
      <c r="J8774" s="43" t="s">
        <v>14</v>
      </c>
      <c r="K8774" s="44">
        <v>15</v>
      </c>
      <c r="L8774" s="45">
        <v>24282.227694239547</v>
      </c>
      <c r="M8774" s="46">
        <v>25712.40137594851</v>
      </c>
      <c r="N8774" s="45"/>
      <c r="O8774" s="46"/>
    </row>
    <row r="8775" spans="1:15" x14ac:dyDescent="0.2">
      <c r="A8775" s="11" t="str">
        <f t="shared" si="822"/>
        <v>5311202 - Region Sjælland4 år</v>
      </c>
      <c r="B8775" s="12" t="str">
        <f t="shared" si="825"/>
        <v>531120</v>
      </c>
      <c r="C8775" s="14">
        <f t="shared" si="823"/>
        <v>0</v>
      </c>
      <c r="D8775" s="14">
        <f t="shared" si="824"/>
        <v>0</v>
      </c>
      <c r="E8775" s="19" t="str">
        <f t="shared" si="826"/>
        <v>531120 - Pædagogisk medhjælp</v>
      </c>
      <c r="F8775" s="19" t="str">
        <f t="shared" si="827"/>
        <v>4 år</v>
      </c>
      <c r="G8775" s="40" t="s">
        <v>516</v>
      </c>
      <c r="H8775" s="41" t="s">
        <v>398</v>
      </c>
      <c r="I8775" s="42" t="s">
        <v>20</v>
      </c>
      <c r="J8775" s="43" t="s">
        <v>24</v>
      </c>
      <c r="K8775" s="44">
        <v>12</v>
      </c>
      <c r="L8775" s="45">
        <v>26099.161160104002</v>
      </c>
      <c r="M8775" s="46">
        <v>27636.348516876726</v>
      </c>
      <c r="N8775" s="45"/>
      <c r="O8775" s="46"/>
    </row>
    <row r="8776" spans="1:15" x14ac:dyDescent="0.2">
      <c r="A8776" s="11" t="str">
        <f t="shared" si="822"/>
        <v>5311202 - Region Sjælland5-9 år</v>
      </c>
      <c r="B8776" s="12" t="str">
        <f t="shared" si="825"/>
        <v>531120</v>
      </c>
      <c r="C8776" s="14">
        <f t="shared" si="823"/>
        <v>0</v>
      </c>
      <c r="D8776" s="14">
        <f t="shared" si="824"/>
        <v>0</v>
      </c>
      <c r="E8776" s="19" t="str">
        <f t="shared" si="826"/>
        <v>531120 - Pædagogisk medhjælp</v>
      </c>
      <c r="F8776" s="19" t="str">
        <f t="shared" si="827"/>
        <v>5-9 år</v>
      </c>
      <c r="G8776" s="40" t="s">
        <v>516</v>
      </c>
      <c r="H8776" s="41" t="s">
        <v>398</v>
      </c>
      <c r="I8776" s="42" t="s">
        <v>20</v>
      </c>
      <c r="J8776" s="43" t="s">
        <v>15</v>
      </c>
      <c r="K8776" s="44">
        <v>42</v>
      </c>
      <c r="L8776" s="45">
        <v>27483.292292902934</v>
      </c>
      <c r="M8776" s="46">
        <v>29102.002150126991</v>
      </c>
      <c r="N8776" s="45"/>
      <c r="O8776" s="46"/>
    </row>
    <row r="8777" spans="1:15" x14ac:dyDescent="0.2">
      <c r="A8777" s="11" t="str">
        <f t="shared" si="822"/>
        <v>5311202 - Region Sjælland0-4 år</v>
      </c>
      <c r="B8777" s="12" t="str">
        <f t="shared" si="825"/>
        <v>531120</v>
      </c>
      <c r="C8777" s="14">
        <f t="shared" si="823"/>
        <v>0</v>
      </c>
      <c r="D8777" s="14">
        <f t="shared" si="824"/>
        <v>0</v>
      </c>
      <c r="E8777" s="19" t="str">
        <f t="shared" si="826"/>
        <v>531120 - Pædagogisk medhjælp</v>
      </c>
      <c r="F8777" s="19" t="str">
        <f t="shared" si="827"/>
        <v>0-4 år</v>
      </c>
      <c r="G8777" s="40" t="s">
        <v>516</v>
      </c>
      <c r="H8777" s="41" t="s">
        <v>398</v>
      </c>
      <c r="I8777" s="42" t="s">
        <v>20</v>
      </c>
      <c r="J8777" s="43" t="s">
        <v>16</v>
      </c>
      <c r="K8777" s="44">
        <v>82</v>
      </c>
      <c r="L8777" s="45">
        <v>25306.686283571729</v>
      </c>
      <c r="M8777" s="46">
        <v>26736.562984032924</v>
      </c>
      <c r="N8777" s="45"/>
      <c r="O8777" s="46"/>
    </row>
    <row r="8778" spans="1:15" x14ac:dyDescent="0.2">
      <c r="A8778" s="11" t="str">
        <f t="shared" si="822"/>
        <v>5311202 - Region Sjælland10-14 år</v>
      </c>
      <c r="B8778" s="12" t="str">
        <f t="shared" si="825"/>
        <v>531120</v>
      </c>
      <c r="C8778" s="14">
        <f t="shared" si="823"/>
        <v>0</v>
      </c>
      <c r="D8778" s="14">
        <f t="shared" si="824"/>
        <v>0</v>
      </c>
      <c r="E8778" s="19" t="str">
        <f t="shared" si="826"/>
        <v>531120 - Pædagogisk medhjælp</v>
      </c>
      <c r="F8778" s="19" t="str">
        <f t="shared" si="827"/>
        <v>10-14 år</v>
      </c>
      <c r="G8778" s="40" t="s">
        <v>516</v>
      </c>
      <c r="H8778" s="41" t="s">
        <v>398</v>
      </c>
      <c r="I8778" s="42" t="s">
        <v>20</v>
      </c>
      <c r="J8778" s="43" t="s">
        <v>17</v>
      </c>
      <c r="K8778" s="44">
        <v>20</v>
      </c>
      <c r="L8778" s="45">
        <v>32390.373996648064</v>
      </c>
      <c r="M8778" s="46">
        <v>34122.732047858692</v>
      </c>
      <c r="N8778" s="45"/>
      <c r="O8778" s="46"/>
    </row>
    <row r="8779" spans="1:15" x14ac:dyDescent="0.2">
      <c r="A8779" s="11" t="str">
        <f t="shared" si="822"/>
        <v>5311202 - Region Sjælland15-20 år</v>
      </c>
      <c r="B8779" s="12" t="str">
        <f t="shared" si="825"/>
        <v>531120</v>
      </c>
      <c r="C8779" s="14">
        <f t="shared" si="823"/>
        <v>0</v>
      </c>
      <c r="D8779" s="14">
        <f t="shared" si="824"/>
        <v>0</v>
      </c>
      <c r="E8779" s="19" t="str">
        <f t="shared" si="826"/>
        <v>531120 - Pædagogisk medhjælp</v>
      </c>
      <c r="F8779" s="19" t="str">
        <f t="shared" si="827"/>
        <v>15-20 år</v>
      </c>
      <c r="G8779" s="40" t="s">
        <v>516</v>
      </c>
      <c r="H8779" s="41" t="s">
        <v>398</v>
      </c>
      <c r="I8779" s="42" t="s">
        <v>20</v>
      </c>
      <c r="J8779" s="43" t="s">
        <v>18</v>
      </c>
      <c r="K8779" s="44">
        <v>22</v>
      </c>
      <c r="L8779" s="45">
        <v>33289.391215978438</v>
      </c>
      <c r="M8779" s="46">
        <v>35069.832062350528</v>
      </c>
      <c r="N8779" s="45"/>
      <c r="O8779" s="46"/>
    </row>
    <row r="8780" spans="1:15" x14ac:dyDescent="0.2">
      <c r="A8780" s="11" t="str">
        <f t="shared" si="822"/>
        <v>5311202 - Region Sjælland20-24 år</v>
      </c>
      <c r="B8780" s="12" t="str">
        <f t="shared" si="825"/>
        <v>531120</v>
      </c>
      <c r="C8780" s="14">
        <f t="shared" si="823"/>
        <v>0</v>
      </c>
      <c r="D8780" s="14">
        <f t="shared" si="824"/>
        <v>0</v>
      </c>
      <c r="E8780" s="19" t="str">
        <f t="shared" si="826"/>
        <v>531120 - Pædagogisk medhjælp</v>
      </c>
      <c r="F8780" s="19" t="str">
        <f t="shared" si="827"/>
        <v>20-24 år</v>
      </c>
      <c r="G8780" s="40" t="s">
        <v>516</v>
      </c>
      <c r="H8780" s="41" t="s">
        <v>398</v>
      </c>
      <c r="I8780" s="42" t="s">
        <v>20</v>
      </c>
      <c r="J8780" s="43" t="s">
        <v>19</v>
      </c>
      <c r="K8780" s="44">
        <v>19</v>
      </c>
      <c r="L8780" s="45">
        <v>30799.890201088307</v>
      </c>
      <c r="M8780" s="46">
        <v>32447.183244749376</v>
      </c>
      <c r="N8780" s="45"/>
      <c r="O8780" s="46"/>
    </row>
    <row r="8781" spans="1:15" x14ac:dyDescent="0.2">
      <c r="A8781" s="11" t="str">
        <f t="shared" si="822"/>
        <v>5311202 - Region Sjælland25 år og derover</v>
      </c>
      <c r="B8781" s="12" t="str">
        <f t="shared" si="825"/>
        <v>531120</v>
      </c>
      <c r="C8781" s="14">
        <f t="shared" si="823"/>
        <v>0</v>
      </c>
      <c r="D8781" s="14">
        <f t="shared" si="824"/>
        <v>0</v>
      </c>
      <c r="E8781" s="19" t="str">
        <f t="shared" si="826"/>
        <v>531120 - Pædagogisk medhjælp</v>
      </c>
      <c r="F8781" s="19" t="str">
        <f t="shared" si="827"/>
        <v>25 år og derover</v>
      </c>
      <c r="G8781" s="40" t="s">
        <v>516</v>
      </c>
      <c r="H8781" s="41" t="s">
        <v>398</v>
      </c>
      <c r="I8781" s="42" t="s">
        <v>20</v>
      </c>
      <c r="J8781" s="43" t="s">
        <v>9</v>
      </c>
      <c r="K8781" s="44">
        <v>70</v>
      </c>
      <c r="L8781" s="45">
        <v>29625.120515212318</v>
      </c>
      <c r="M8781" s="46">
        <v>31209.582492956826</v>
      </c>
      <c r="N8781" s="45"/>
      <c r="O8781" s="46"/>
    </row>
    <row r="8782" spans="1:15" x14ac:dyDescent="0.2">
      <c r="A8782" s="11" t="str">
        <f t="shared" si="822"/>
        <v>5311202 - Region SjællandAlle uanset erf.</v>
      </c>
      <c r="B8782" s="12" t="str">
        <f t="shared" si="825"/>
        <v>531120</v>
      </c>
      <c r="C8782" s="14">
        <f t="shared" si="823"/>
        <v>0</v>
      </c>
      <c r="D8782" s="14">
        <f t="shared" si="824"/>
        <v>0</v>
      </c>
      <c r="E8782" s="19" t="str">
        <f t="shared" si="826"/>
        <v>531120 - Pædagogisk medhjælp</v>
      </c>
      <c r="F8782" s="19" t="str">
        <f t="shared" si="827"/>
        <v>Alle uanset erf.</v>
      </c>
      <c r="G8782" s="40" t="s">
        <v>516</v>
      </c>
      <c r="H8782" s="41" t="s">
        <v>398</v>
      </c>
      <c r="I8782" s="42" t="s">
        <v>20</v>
      </c>
      <c r="J8782" s="43" t="s">
        <v>10</v>
      </c>
      <c r="K8782" s="44">
        <v>255</v>
      </c>
      <c r="L8782" s="45">
        <v>29265.003671938681</v>
      </c>
      <c r="M8782" s="46">
        <v>30988.652695156259</v>
      </c>
      <c r="N8782" s="45"/>
      <c r="O8782" s="46"/>
    </row>
    <row r="8783" spans="1:15" x14ac:dyDescent="0.2">
      <c r="A8783" s="11" t="str">
        <f t="shared" si="822"/>
        <v>5311203 - Region SyddanmarkUnder 1 år</v>
      </c>
      <c r="B8783" s="12" t="str">
        <f t="shared" si="825"/>
        <v>531120</v>
      </c>
      <c r="C8783" s="14">
        <f t="shared" si="823"/>
        <v>0</v>
      </c>
      <c r="D8783" s="14">
        <f t="shared" si="824"/>
        <v>0</v>
      </c>
      <c r="E8783" s="19" t="str">
        <f t="shared" si="826"/>
        <v>531120 - Pædagogisk medhjælp</v>
      </c>
      <c r="F8783" s="19" t="str">
        <f t="shared" si="827"/>
        <v>Under 1 år</v>
      </c>
      <c r="G8783" s="40" t="s">
        <v>516</v>
      </c>
      <c r="H8783" s="41" t="s">
        <v>398</v>
      </c>
      <c r="I8783" s="42" t="s">
        <v>544</v>
      </c>
      <c r="J8783" s="43" t="s">
        <v>13</v>
      </c>
      <c r="K8783" s="44">
        <v>15</v>
      </c>
      <c r="L8783" s="45">
        <v>24385.481143460958</v>
      </c>
      <c r="M8783" s="46">
        <v>25821.736242718656</v>
      </c>
      <c r="N8783" s="45"/>
      <c r="O8783" s="46"/>
    </row>
    <row r="8784" spans="1:15" x14ac:dyDescent="0.2">
      <c r="A8784" s="11" t="str">
        <f t="shared" si="822"/>
        <v>5311203 - Region Syddanmark1 år</v>
      </c>
      <c r="B8784" s="12" t="str">
        <f t="shared" si="825"/>
        <v>531120</v>
      </c>
      <c r="C8784" s="14">
        <f t="shared" si="823"/>
        <v>0</v>
      </c>
      <c r="D8784" s="14">
        <f t="shared" si="824"/>
        <v>0</v>
      </c>
      <c r="E8784" s="19" t="str">
        <f t="shared" si="826"/>
        <v>531120 - Pædagogisk medhjælp</v>
      </c>
      <c r="F8784" s="19" t="str">
        <f t="shared" si="827"/>
        <v>1 år</v>
      </c>
      <c r="G8784" s="40" t="s">
        <v>516</v>
      </c>
      <c r="H8784" s="41" t="s">
        <v>398</v>
      </c>
      <c r="I8784" s="42" t="s">
        <v>544</v>
      </c>
      <c r="J8784" s="43" t="s">
        <v>22</v>
      </c>
      <c r="K8784" s="44">
        <v>12</v>
      </c>
      <c r="L8784" s="45">
        <v>24377.363132377839</v>
      </c>
      <c r="M8784" s="46">
        <v>25813.140097341391</v>
      </c>
      <c r="N8784" s="45"/>
      <c r="O8784" s="46"/>
    </row>
    <row r="8785" spans="1:15" x14ac:dyDescent="0.2">
      <c r="A8785" s="11" t="str">
        <f t="shared" si="822"/>
        <v>5311203 - Region Syddanmark5-9 år</v>
      </c>
      <c r="B8785" s="12" t="str">
        <f t="shared" si="825"/>
        <v>531120</v>
      </c>
      <c r="C8785" s="14">
        <f t="shared" si="823"/>
        <v>0</v>
      </c>
      <c r="D8785" s="14">
        <f t="shared" si="824"/>
        <v>0</v>
      </c>
      <c r="E8785" s="19" t="str">
        <f t="shared" si="826"/>
        <v>531120 - Pædagogisk medhjælp</v>
      </c>
      <c r="F8785" s="19" t="str">
        <f t="shared" si="827"/>
        <v>5-9 år</v>
      </c>
      <c r="G8785" s="40" t="s">
        <v>516</v>
      </c>
      <c r="H8785" s="41" t="s">
        <v>398</v>
      </c>
      <c r="I8785" s="42" t="s">
        <v>544</v>
      </c>
      <c r="J8785" s="43" t="s">
        <v>15</v>
      </c>
      <c r="K8785" s="44">
        <v>13</v>
      </c>
      <c r="L8785" s="45">
        <v>24349.311787150025</v>
      </c>
      <c r="M8785" s="46">
        <v>25783.436585097166</v>
      </c>
      <c r="N8785" s="45"/>
      <c r="O8785" s="46"/>
    </row>
    <row r="8786" spans="1:15" x14ac:dyDescent="0.2">
      <c r="A8786" s="11" t="str">
        <f t="shared" si="822"/>
        <v>5311203 - Region Syddanmark0-4 år</v>
      </c>
      <c r="B8786" s="12" t="str">
        <f t="shared" si="825"/>
        <v>531120</v>
      </c>
      <c r="C8786" s="14">
        <f t="shared" si="823"/>
        <v>0</v>
      </c>
      <c r="D8786" s="14">
        <f t="shared" si="824"/>
        <v>0</v>
      </c>
      <c r="E8786" s="19" t="str">
        <f t="shared" si="826"/>
        <v>531120 - Pædagogisk medhjælp</v>
      </c>
      <c r="F8786" s="19" t="str">
        <f t="shared" si="827"/>
        <v>0-4 år</v>
      </c>
      <c r="G8786" s="40" t="s">
        <v>516</v>
      </c>
      <c r="H8786" s="41" t="s">
        <v>398</v>
      </c>
      <c r="I8786" s="42" t="s">
        <v>544</v>
      </c>
      <c r="J8786" s="43" t="s">
        <v>16</v>
      </c>
      <c r="K8786" s="44">
        <v>47</v>
      </c>
      <c r="L8786" s="45">
        <v>24365.843386851713</v>
      </c>
      <c r="M8786" s="46">
        <v>25800.941862301086</v>
      </c>
      <c r="N8786" s="45"/>
      <c r="O8786" s="46"/>
    </row>
    <row r="8787" spans="1:15" x14ac:dyDescent="0.2">
      <c r="A8787" s="11" t="str">
        <f t="shared" si="822"/>
        <v>5311203 - Region Syddanmark25 år og derover</v>
      </c>
      <c r="B8787" s="12" t="str">
        <f t="shared" si="825"/>
        <v>531120</v>
      </c>
      <c r="C8787" s="14">
        <f t="shared" si="823"/>
        <v>0</v>
      </c>
      <c r="D8787" s="14">
        <f t="shared" si="824"/>
        <v>0</v>
      </c>
      <c r="E8787" s="19" t="str">
        <f t="shared" si="826"/>
        <v>531120 - Pædagogisk medhjælp</v>
      </c>
      <c r="F8787" s="19" t="str">
        <f t="shared" si="827"/>
        <v>25 år og derover</v>
      </c>
      <c r="G8787" s="40" t="s">
        <v>516</v>
      </c>
      <c r="H8787" s="41" t="s">
        <v>398</v>
      </c>
      <c r="I8787" s="42" t="s">
        <v>544</v>
      </c>
      <c r="J8787" s="43" t="s">
        <v>9</v>
      </c>
      <c r="K8787" s="44">
        <v>21</v>
      </c>
      <c r="L8787" s="45">
        <v>29361.118337364442</v>
      </c>
      <c r="M8787" s="46">
        <v>30931.460493634237</v>
      </c>
      <c r="N8787" s="45"/>
      <c r="O8787" s="46"/>
    </row>
    <row r="8788" spans="1:15" x14ac:dyDescent="0.2">
      <c r="A8788" s="11" t="str">
        <f t="shared" si="822"/>
        <v>5311203 - Region SyddanmarkAlle uanset erf.</v>
      </c>
      <c r="B8788" s="12" t="str">
        <f t="shared" si="825"/>
        <v>531120</v>
      </c>
      <c r="C8788" s="14">
        <f t="shared" si="823"/>
        <v>0</v>
      </c>
      <c r="D8788" s="14">
        <f t="shared" si="824"/>
        <v>0</v>
      </c>
      <c r="E8788" s="19" t="str">
        <f t="shared" si="826"/>
        <v>531120 - Pædagogisk medhjælp</v>
      </c>
      <c r="F8788" s="19" t="str">
        <f t="shared" si="827"/>
        <v>Alle uanset erf.</v>
      </c>
      <c r="G8788" s="40" t="s">
        <v>516</v>
      </c>
      <c r="H8788" s="41" t="s">
        <v>398</v>
      </c>
      <c r="I8788" s="42" t="s">
        <v>544</v>
      </c>
      <c r="J8788" s="43" t="s">
        <v>10</v>
      </c>
      <c r="K8788" s="44">
        <v>100</v>
      </c>
      <c r="L8788" s="45">
        <v>24427.24832344754</v>
      </c>
      <c r="M8788" s="46">
        <v>25865.963424412173</v>
      </c>
      <c r="N8788" s="45"/>
      <c r="O8788" s="46"/>
    </row>
    <row r="8789" spans="1:15" x14ac:dyDescent="0.2">
      <c r="A8789" s="11" t="str">
        <f t="shared" si="822"/>
        <v>5311204 - Region MidtjyllandUnder 1 år</v>
      </c>
      <c r="B8789" s="12" t="str">
        <f t="shared" si="825"/>
        <v>531120</v>
      </c>
      <c r="C8789" s="14">
        <f t="shared" si="823"/>
        <v>0</v>
      </c>
      <c r="D8789" s="14">
        <f t="shared" si="824"/>
        <v>0</v>
      </c>
      <c r="E8789" s="19" t="str">
        <f t="shared" si="826"/>
        <v>531120 - Pædagogisk medhjælp</v>
      </c>
      <c r="F8789" s="19" t="str">
        <f t="shared" si="827"/>
        <v>Under 1 år</v>
      </c>
      <c r="G8789" s="40" t="s">
        <v>516</v>
      </c>
      <c r="H8789" s="41" t="s">
        <v>398</v>
      </c>
      <c r="I8789" s="42" t="s">
        <v>517</v>
      </c>
      <c r="J8789" s="43" t="s">
        <v>13</v>
      </c>
      <c r="K8789" s="44">
        <v>15</v>
      </c>
      <c r="L8789" s="45">
        <v>26441.279097434774</v>
      </c>
      <c r="M8789" s="46">
        <v>28017.227878511061</v>
      </c>
      <c r="N8789" s="45"/>
      <c r="O8789" s="46"/>
    </row>
    <row r="8790" spans="1:15" x14ac:dyDescent="0.2">
      <c r="A8790" s="11" t="str">
        <f t="shared" si="822"/>
        <v>5311204 - Region Midtjylland1 år</v>
      </c>
      <c r="B8790" s="12" t="str">
        <f t="shared" si="825"/>
        <v>531120</v>
      </c>
      <c r="C8790" s="14">
        <f t="shared" si="823"/>
        <v>0</v>
      </c>
      <c r="D8790" s="14">
        <f t="shared" si="824"/>
        <v>0</v>
      </c>
      <c r="E8790" s="19" t="str">
        <f t="shared" si="826"/>
        <v>531120 - Pædagogisk medhjælp</v>
      </c>
      <c r="F8790" s="19" t="str">
        <f t="shared" si="827"/>
        <v>1 år</v>
      </c>
      <c r="G8790" s="40" t="s">
        <v>516</v>
      </c>
      <c r="H8790" s="41" t="s">
        <v>398</v>
      </c>
      <c r="I8790" s="42" t="s">
        <v>517</v>
      </c>
      <c r="J8790" s="43" t="s">
        <v>22</v>
      </c>
      <c r="K8790" s="44">
        <v>17</v>
      </c>
      <c r="L8790" s="45">
        <v>28025.419135139975</v>
      </c>
      <c r="M8790" s="46">
        <v>29695.785570985387</v>
      </c>
      <c r="N8790" s="45"/>
      <c r="O8790" s="46"/>
    </row>
    <row r="8791" spans="1:15" x14ac:dyDescent="0.2">
      <c r="A8791" s="11" t="str">
        <f t="shared" si="822"/>
        <v>5311204 - Region Midtjylland2 år</v>
      </c>
      <c r="B8791" s="12" t="str">
        <f t="shared" si="825"/>
        <v>531120</v>
      </c>
      <c r="C8791" s="14">
        <f t="shared" si="823"/>
        <v>0</v>
      </c>
      <c r="D8791" s="14">
        <f t="shared" si="824"/>
        <v>0</v>
      </c>
      <c r="E8791" s="19" t="str">
        <f t="shared" si="826"/>
        <v>531120 - Pædagogisk medhjælp</v>
      </c>
      <c r="F8791" s="19" t="str">
        <f t="shared" si="827"/>
        <v>2 år</v>
      </c>
      <c r="G8791" s="40" t="s">
        <v>516</v>
      </c>
      <c r="H8791" s="41" t="s">
        <v>398</v>
      </c>
      <c r="I8791" s="42" t="s">
        <v>517</v>
      </c>
      <c r="J8791" s="43" t="s">
        <v>23</v>
      </c>
      <c r="K8791" s="44">
        <v>11</v>
      </c>
      <c r="L8791" s="45">
        <v>27800.103920576366</v>
      </c>
      <c r="M8791" s="46">
        <v>29457.04115594925</v>
      </c>
      <c r="N8791" s="45"/>
      <c r="O8791" s="46"/>
    </row>
    <row r="8792" spans="1:15" x14ac:dyDescent="0.2">
      <c r="A8792" s="11" t="str">
        <f t="shared" si="822"/>
        <v>5311204 - Region Midtjylland3 år</v>
      </c>
      <c r="B8792" s="12" t="str">
        <f t="shared" si="825"/>
        <v>531120</v>
      </c>
      <c r="C8792" s="14">
        <f t="shared" si="823"/>
        <v>0</v>
      </c>
      <c r="D8792" s="14">
        <f t="shared" si="824"/>
        <v>0</v>
      </c>
      <c r="E8792" s="19" t="str">
        <f t="shared" si="826"/>
        <v>531120 - Pædagogisk medhjælp</v>
      </c>
      <c r="F8792" s="19" t="str">
        <f t="shared" si="827"/>
        <v>3 år</v>
      </c>
      <c r="G8792" s="40" t="s">
        <v>516</v>
      </c>
      <c r="H8792" s="41" t="s">
        <v>398</v>
      </c>
      <c r="I8792" s="42" t="s">
        <v>517</v>
      </c>
      <c r="J8792" s="43" t="s">
        <v>14</v>
      </c>
      <c r="K8792" s="44">
        <v>23</v>
      </c>
      <c r="L8792" s="45">
        <v>21482.950977667489</v>
      </c>
      <c r="M8792" s="46">
        <v>22766.138672912904</v>
      </c>
      <c r="N8792" s="45"/>
      <c r="O8792" s="46"/>
    </row>
    <row r="8793" spans="1:15" x14ac:dyDescent="0.2">
      <c r="A8793" s="11" t="str">
        <f t="shared" si="822"/>
        <v>5311204 - Region Midtjylland4 år</v>
      </c>
      <c r="B8793" s="12" t="str">
        <f t="shared" si="825"/>
        <v>531120</v>
      </c>
      <c r="C8793" s="14">
        <f t="shared" si="823"/>
        <v>0</v>
      </c>
      <c r="D8793" s="14">
        <f t="shared" si="824"/>
        <v>0</v>
      </c>
      <c r="E8793" s="19" t="str">
        <f t="shared" si="826"/>
        <v>531120 - Pædagogisk medhjælp</v>
      </c>
      <c r="F8793" s="19" t="str">
        <f t="shared" si="827"/>
        <v>4 år</v>
      </c>
      <c r="G8793" s="40" t="s">
        <v>516</v>
      </c>
      <c r="H8793" s="41" t="s">
        <v>398</v>
      </c>
      <c r="I8793" s="42" t="s">
        <v>517</v>
      </c>
      <c r="J8793" s="43" t="s">
        <v>24</v>
      </c>
      <c r="K8793" s="44">
        <v>18</v>
      </c>
      <c r="L8793" s="45">
        <v>28276.376899631647</v>
      </c>
      <c r="M8793" s="46">
        <v>29983.481992934001</v>
      </c>
      <c r="N8793" s="45"/>
      <c r="O8793" s="46"/>
    </row>
    <row r="8794" spans="1:15" x14ac:dyDescent="0.2">
      <c r="A8794" s="11" t="str">
        <f t="shared" si="822"/>
        <v>5311204 - Region Midtjylland5-9 år</v>
      </c>
      <c r="B8794" s="12" t="str">
        <f t="shared" si="825"/>
        <v>531120</v>
      </c>
      <c r="C8794" s="14">
        <f t="shared" si="823"/>
        <v>0</v>
      </c>
      <c r="D8794" s="14">
        <f t="shared" si="824"/>
        <v>0</v>
      </c>
      <c r="E8794" s="19" t="str">
        <f t="shared" si="826"/>
        <v>531120 - Pædagogisk medhjælp</v>
      </c>
      <c r="F8794" s="19" t="str">
        <f t="shared" si="827"/>
        <v>5-9 år</v>
      </c>
      <c r="G8794" s="40" t="s">
        <v>516</v>
      </c>
      <c r="H8794" s="41" t="s">
        <v>398</v>
      </c>
      <c r="I8794" s="42" t="s">
        <v>517</v>
      </c>
      <c r="J8794" s="43" t="s">
        <v>15</v>
      </c>
      <c r="K8794" s="44">
        <v>63</v>
      </c>
      <c r="L8794" s="45">
        <v>28627.412263560163</v>
      </c>
      <c r="M8794" s="46">
        <v>30333.6585951343</v>
      </c>
      <c r="N8794" s="45"/>
      <c r="O8794" s="46"/>
    </row>
    <row r="8795" spans="1:15" x14ac:dyDescent="0.2">
      <c r="A8795" s="11" t="str">
        <f t="shared" si="822"/>
        <v>5311204 - Region Midtjylland0-4 år</v>
      </c>
      <c r="B8795" s="12" t="str">
        <f t="shared" si="825"/>
        <v>531120</v>
      </c>
      <c r="C8795" s="14">
        <f t="shared" si="823"/>
        <v>0</v>
      </c>
      <c r="D8795" s="14">
        <f t="shared" si="824"/>
        <v>0</v>
      </c>
      <c r="E8795" s="19" t="str">
        <f t="shared" si="826"/>
        <v>531120 - Pædagogisk medhjælp</v>
      </c>
      <c r="F8795" s="19" t="str">
        <f t="shared" si="827"/>
        <v>0-4 år</v>
      </c>
      <c r="G8795" s="40" t="s">
        <v>516</v>
      </c>
      <c r="H8795" s="41" t="s">
        <v>398</v>
      </c>
      <c r="I8795" s="42" t="s">
        <v>517</v>
      </c>
      <c r="J8795" s="43" t="s">
        <v>16</v>
      </c>
      <c r="K8795" s="44">
        <v>84</v>
      </c>
      <c r="L8795" s="45">
        <v>27740.301849678148</v>
      </c>
      <c r="M8795" s="46">
        <v>29393.674771827358</v>
      </c>
      <c r="N8795" s="45"/>
      <c r="O8795" s="46"/>
    </row>
    <row r="8796" spans="1:15" x14ac:dyDescent="0.2">
      <c r="A8796" s="11" t="str">
        <f t="shared" si="822"/>
        <v>5311204 - Region Midtjylland10-14 år</v>
      </c>
      <c r="B8796" s="12" t="str">
        <f t="shared" si="825"/>
        <v>531120</v>
      </c>
      <c r="C8796" s="14">
        <f t="shared" si="823"/>
        <v>0</v>
      </c>
      <c r="D8796" s="14">
        <f t="shared" si="824"/>
        <v>0</v>
      </c>
      <c r="E8796" s="19" t="str">
        <f t="shared" si="826"/>
        <v>531120 - Pædagogisk medhjælp</v>
      </c>
      <c r="F8796" s="19" t="str">
        <f t="shared" si="827"/>
        <v>10-14 år</v>
      </c>
      <c r="G8796" s="40" t="s">
        <v>516</v>
      </c>
      <c r="H8796" s="41" t="s">
        <v>398</v>
      </c>
      <c r="I8796" s="42" t="s">
        <v>517</v>
      </c>
      <c r="J8796" s="43" t="s">
        <v>17</v>
      </c>
      <c r="K8796" s="44">
        <v>27</v>
      </c>
      <c r="L8796" s="45">
        <v>28066.425006734014</v>
      </c>
      <c r="M8796" s="46">
        <v>29739.235467814266</v>
      </c>
      <c r="N8796" s="45"/>
      <c r="O8796" s="46"/>
    </row>
    <row r="8797" spans="1:15" x14ac:dyDescent="0.2">
      <c r="A8797" s="11" t="str">
        <f t="shared" si="822"/>
        <v>5311204 - Region Midtjylland25 år og derover</v>
      </c>
      <c r="B8797" s="12" t="str">
        <f t="shared" si="825"/>
        <v>531120</v>
      </c>
      <c r="C8797" s="14">
        <f t="shared" si="823"/>
        <v>0</v>
      </c>
      <c r="D8797" s="14">
        <f t="shared" si="824"/>
        <v>0</v>
      </c>
      <c r="E8797" s="19" t="str">
        <f t="shared" si="826"/>
        <v>531120 - Pædagogisk medhjælp</v>
      </c>
      <c r="F8797" s="19" t="str">
        <f t="shared" si="827"/>
        <v>25 år og derover</v>
      </c>
      <c r="G8797" s="40" t="s">
        <v>516</v>
      </c>
      <c r="H8797" s="41" t="s">
        <v>398</v>
      </c>
      <c r="I8797" s="42" t="s">
        <v>517</v>
      </c>
      <c r="J8797" s="43" t="s">
        <v>9</v>
      </c>
      <c r="K8797" s="44">
        <v>33</v>
      </c>
      <c r="L8797" s="45">
        <v>27861.618264208915</v>
      </c>
      <c r="M8797" s="46">
        <v>29351.761561867483</v>
      </c>
      <c r="N8797" s="45"/>
      <c r="O8797" s="46"/>
    </row>
    <row r="8798" spans="1:15" x14ac:dyDescent="0.2">
      <c r="A8798" s="11" t="str">
        <f t="shared" si="822"/>
        <v>5311204 - Region MidtjyllandAlle uanset erf.</v>
      </c>
      <c r="B8798" s="12" t="str">
        <f t="shared" si="825"/>
        <v>531120</v>
      </c>
      <c r="C8798" s="14">
        <f t="shared" si="823"/>
        <v>0</v>
      </c>
      <c r="D8798" s="14">
        <f t="shared" si="824"/>
        <v>0</v>
      </c>
      <c r="E8798" s="19" t="str">
        <f t="shared" si="826"/>
        <v>531120 - Pædagogisk medhjælp</v>
      </c>
      <c r="F8798" s="19" t="str">
        <f t="shared" si="827"/>
        <v>Alle uanset erf.</v>
      </c>
      <c r="G8798" s="40" t="s">
        <v>516</v>
      </c>
      <c r="H8798" s="41" t="s">
        <v>398</v>
      </c>
      <c r="I8798" s="42" t="s">
        <v>517</v>
      </c>
      <c r="J8798" s="43" t="s">
        <v>10</v>
      </c>
      <c r="K8798" s="44">
        <v>238</v>
      </c>
      <c r="L8798" s="45">
        <v>28035.183799674767</v>
      </c>
      <c r="M8798" s="46">
        <v>29706.132227454626</v>
      </c>
      <c r="N8798" s="45"/>
      <c r="O8798" s="46"/>
    </row>
    <row r="8799" spans="1:15" x14ac:dyDescent="0.2">
      <c r="A8799" s="11" t="str">
        <f t="shared" si="822"/>
        <v>5311205 - Region Nordjylland0-4 år</v>
      </c>
      <c r="B8799" s="12" t="str">
        <f t="shared" si="825"/>
        <v>531120</v>
      </c>
      <c r="C8799" s="14">
        <f t="shared" si="823"/>
        <v>0</v>
      </c>
      <c r="D8799" s="14">
        <f t="shared" si="824"/>
        <v>0</v>
      </c>
      <c r="E8799" s="19" t="str">
        <f t="shared" si="826"/>
        <v>531120 - Pædagogisk medhjælp</v>
      </c>
      <c r="F8799" s="19" t="str">
        <f t="shared" si="827"/>
        <v>0-4 år</v>
      </c>
      <c r="G8799" s="40" t="s">
        <v>516</v>
      </c>
      <c r="H8799" s="41" t="s">
        <v>398</v>
      </c>
      <c r="I8799" s="42" t="s">
        <v>21</v>
      </c>
      <c r="J8799" s="43" t="s">
        <v>16</v>
      </c>
      <c r="K8799" s="44">
        <v>26</v>
      </c>
      <c r="L8799" s="45">
        <v>25782.891041066687</v>
      </c>
      <c r="M8799" s="46">
        <v>27303.553686479128</v>
      </c>
      <c r="N8799" s="45"/>
      <c r="O8799" s="46"/>
    </row>
    <row r="8800" spans="1:15" x14ac:dyDescent="0.2">
      <c r="A8800" s="11" t="str">
        <f t="shared" si="822"/>
        <v>5311205 - Region Nordjylland25 år og derover</v>
      </c>
      <c r="B8800" s="12" t="str">
        <f t="shared" si="825"/>
        <v>531120</v>
      </c>
      <c r="C8800" s="14">
        <f t="shared" si="823"/>
        <v>0</v>
      </c>
      <c r="D8800" s="14">
        <f t="shared" si="824"/>
        <v>0</v>
      </c>
      <c r="E8800" s="19" t="str">
        <f t="shared" si="826"/>
        <v>531120 - Pædagogisk medhjælp</v>
      </c>
      <c r="F8800" s="19" t="str">
        <f t="shared" si="827"/>
        <v>25 år og derover</v>
      </c>
      <c r="G8800" s="40" t="s">
        <v>516</v>
      </c>
      <c r="H8800" s="41" t="s">
        <v>398</v>
      </c>
      <c r="I8800" s="42" t="s">
        <v>21</v>
      </c>
      <c r="J8800" s="43" t="s">
        <v>9</v>
      </c>
      <c r="K8800" s="44">
        <v>47</v>
      </c>
      <c r="L8800" s="45">
        <v>36973.755749880009</v>
      </c>
      <c r="M8800" s="46">
        <v>39151.434546622295</v>
      </c>
      <c r="N8800" s="45"/>
      <c r="O8800" s="46"/>
    </row>
    <row r="8801" spans="1:15" x14ac:dyDescent="0.2">
      <c r="A8801" s="11" t="str">
        <f t="shared" si="822"/>
        <v>5311205 - Region NordjyllandAlle uanset erf.</v>
      </c>
      <c r="B8801" s="12" t="str">
        <f t="shared" si="825"/>
        <v>531120</v>
      </c>
      <c r="C8801" s="14">
        <f t="shared" si="823"/>
        <v>0</v>
      </c>
      <c r="D8801" s="14">
        <f t="shared" si="824"/>
        <v>0</v>
      </c>
      <c r="E8801" s="19" t="str">
        <f t="shared" si="826"/>
        <v>531120 - Pædagogisk medhjælp</v>
      </c>
      <c r="F8801" s="19" t="str">
        <f t="shared" si="827"/>
        <v>Alle uanset erf.</v>
      </c>
      <c r="G8801" s="40" t="s">
        <v>516</v>
      </c>
      <c r="H8801" s="41" t="s">
        <v>398</v>
      </c>
      <c r="I8801" s="42" t="s">
        <v>21</v>
      </c>
      <c r="J8801" s="43" t="s">
        <v>10</v>
      </c>
      <c r="K8801" s="44">
        <v>133</v>
      </c>
      <c r="L8801" s="45">
        <v>26518.938169261353</v>
      </c>
      <c r="M8801" s="46">
        <v>27958.308880265969</v>
      </c>
      <c r="N8801" s="45"/>
      <c r="O8801" s="46"/>
    </row>
    <row r="8802" spans="1:15" x14ac:dyDescent="0.2">
      <c r="A8802" s="11" t="str">
        <f t="shared" si="822"/>
        <v>5311206 - Alle regionerUnder 1 år</v>
      </c>
      <c r="B8802" s="12" t="str">
        <f t="shared" si="825"/>
        <v>531120</v>
      </c>
      <c r="C8802" s="14">
        <f t="shared" si="823"/>
        <v>0</v>
      </c>
      <c r="D8802" s="14">
        <f t="shared" si="824"/>
        <v>0</v>
      </c>
      <c r="E8802" s="19" t="str">
        <f t="shared" si="826"/>
        <v>531120 - Pædagogisk medhjælp</v>
      </c>
      <c r="F8802" s="19" t="str">
        <f t="shared" si="827"/>
        <v>Under 1 år</v>
      </c>
      <c r="G8802" s="40" t="s">
        <v>516</v>
      </c>
      <c r="H8802" s="41" t="s">
        <v>398</v>
      </c>
      <c r="I8802" s="42" t="s">
        <v>11</v>
      </c>
      <c r="J8802" s="43" t="s">
        <v>13</v>
      </c>
      <c r="K8802" s="44">
        <v>175</v>
      </c>
      <c r="L8802" s="45">
        <v>25215.349838857976</v>
      </c>
      <c r="M8802" s="46">
        <v>26648.15937982114</v>
      </c>
      <c r="N8802" s="45"/>
      <c r="O8802" s="46"/>
    </row>
    <row r="8803" spans="1:15" x14ac:dyDescent="0.2">
      <c r="A8803" s="11" t="str">
        <f t="shared" si="822"/>
        <v>5311206 - Alle regioner1 år</v>
      </c>
      <c r="B8803" s="12" t="str">
        <f t="shared" si="825"/>
        <v>531120</v>
      </c>
      <c r="C8803" s="14">
        <f t="shared" si="823"/>
        <v>0</v>
      </c>
      <c r="D8803" s="14">
        <f t="shared" si="824"/>
        <v>0</v>
      </c>
      <c r="E8803" s="19" t="str">
        <f t="shared" si="826"/>
        <v>531120 - Pædagogisk medhjælp</v>
      </c>
      <c r="F8803" s="19" t="str">
        <f t="shared" si="827"/>
        <v>1 år</v>
      </c>
      <c r="G8803" s="40" t="s">
        <v>516</v>
      </c>
      <c r="H8803" s="41" t="s">
        <v>398</v>
      </c>
      <c r="I8803" s="42" t="s">
        <v>11</v>
      </c>
      <c r="J8803" s="43" t="s">
        <v>22</v>
      </c>
      <c r="K8803" s="44">
        <v>153</v>
      </c>
      <c r="L8803" s="45">
        <v>24940.140167078152</v>
      </c>
      <c r="M8803" s="46">
        <v>26409.063551465548</v>
      </c>
      <c r="N8803" s="45"/>
      <c r="O8803" s="46"/>
    </row>
    <row r="8804" spans="1:15" x14ac:dyDescent="0.2">
      <c r="A8804" s="11" t="str">
        <f t="shared" si="822"/>
        <v>5311206 - Alle regioner2 år</v>
      </c>
      <c r="B8804" s="12" t="str">
        <f t="shared" si="825"/>
        <v>531120</v>
      </c>
      <c r="C8804" s="14">
        <f t="shared" si="823"/>
        <v>0</v>
      </c>
      <c r="D8804" s="14">
        <f t="shared" si="824"/>
        <v>0</v>
      </c>
      <c r="E8804" s="19" t="str">
        <f t="shared" si="826"/>
        <v>531120 - Pædagogisk medhjælp</v>
      </c>
      <c r="F8804" s="19" t="str">
        <f t="shared" si="827"/>
        <v>2 år</v>
      </c>
      <c r="G8804" s="40" t="s">
        <v>516</v>
      </c>
      <c r="H8804" s="41" t="s">
        <v>398</v>
      </c>
      <c r="I8804" s="42" t="s">
        <v>11</v>
      </c>
      <c r="J8804" s="43" t="s">
        <v>23</v>
      </c>
      <c r="K8804" s="44">
        <v>147</v>
      </c>
      <c r="L8804" s="45">
        <v>24403.477799646564</v>
      </c>
      <c r="M8804" s="46">
        <v>25840.792865245057</v>
      </c>
      <c r="N8804" s="45"/>
      <c r="O8804" s="46"/>
    </row>
    <row r="8805" spans="1:15" x14ac:dyDescent="0.2">
      <c r="A8805" s="11" t="str">
        <f t="shared" si="822"/>
        <v>5311206 - Alle regioner3 år</v>
      </c>
      <c r="B8805" s="12" t="str">
        <f t="shared" si="825"/>
        <v>531120</v>
      </c>
      <c r="C8805" s="14">
        <f t="shared" si="823"/>
        <v>0</v>
      </c>
      <c r="D8805" s="14">
        <f t="shared" si="824"/>
        <v>0</v>
      </c>
      <c r="E8805" s="19" t="str">
        <f t="shared" si="826"/>
        <v>531120 - Pædagogisk medhjælp</v>
      </c>
      <c r="F8805" s="19" t="str">
        <f t="shared" si="827"/>
        <v>3 år</v>
      </c>
      <c r="G8805" s="40" t="s">
        <v>516</v>
      </c>
      <c r="H8805" s="41" t="s">
        <v>398</v>
      </c>
      <c r="I8805" s="42" t="s">
        <v>11</v>
      </c>
      <c r="J8805" s="43" t="s">
        <v>14</v>
      </c>
      <c r="K8805" s="44">
        <v>165</v>
      </c>
      <c r="L8805" s="45">
        <v>25565.635926814502</v>
      </c>
      <c r="M8805" s="46">
        <v>27089.394767218415</v>
      </c>
      <c r="N8805" s="45"/>
      <c r="O8805" s="46"/>
    </row>
    <row r="8806" spans="1:15" x14ac:dyDescent="0.2">
      <c r="A8806" s="11" t="str">
        <f t="shared" si="822"/>
        <v>5311206 - Alle regioner4 år</v>
      </c>
      <c r="B8806" s="12" t="str">
        <f t="shared" si="825"/>
        <v>531120</v>
      </c>
      <c r="C8806" s="14">
        <f t="shared" si="823"/>
        <v>0</v>
      </c>
      <c r="D8806" s="14">
        <f t="shared" si="824"/>
        <v>0</v>
      </c>
      <c r="E8806" s="19" t="str">
        <f t="shared" si="826"/>
        <v>531120 - Pædagogisk medhjælp</v>
      </c>
      <c r="F8806" s="19" t="str">
        <f t="shared" si="827"/>
        <v>4 år</v>
      </c>
      <c r="G8806" s="40" t="s">
        <v>516</v>
      </c>
      <c r="H8806" s="41" t="s">
        <v>398</v>
      </c>
      <c r="I8806" s="42" t="s">
        <v>11</v>
      </c>
      <c r="J8806" s="43" t="s">
        <v>24</v>
      </c>
      <c r="K8806" s="44">
        <v>141</v>
      </c>
      <c r="L8806" s="45">
        <v>26013.972158475874</v>
      </c>
      <c r="M8806" s="46">
        <v>27546.14205681629</v>
      </c>
      <c r="N8806" s="45"/>
      <c r="O8806" s="46"/>
    </row>
    <row r="8807" spans="1:15" x14ac:dyDescent="0.2">
      <c r="A8807" s="11" t="str">
        <f t="shared" si="822"/>
        <v>5311206 - Alle regioner5-9 år</v>
      </c>
      <c r="B8807" s="12" t="str">
        <f t="shared" si="825"/>
        <v>531120</v>
      </c>
      <c r="C8807" s="14">
        <f t="shared" si="823"/>
        <v>0</v>
      </c>
      <c r="D8807" s="14">
        <f t="shared" si="824"/>
        <v>0</v>
      </c>
      <c r="E8807" s="19" t="str">
        <f t="shared" si="826"/>
        <v>531120 - Pædagogisk medhjælp</v>
      </c>
      <c r="F8807" s="19" t="str">
        <f t="shared" si="827"/>
        <v>5-9 år</v>
      </c>
      <c r="G8807" s="40" t="s">
        <v>516</v>
      </c>
      <c r="H8807" s="41" t="s">
        <v>398</v>
      </c>
      <c r="I8807" s="42" t="s">
        <v>11</v>
      </c>
      <c r="J8807" s="43" t="s">
        <v>15</v>
      </c>
      <c r="K8807" s="44">
        <v>502</v>
      </c>
      <c r="L8807" s="45">
        <v>26567.878820848742</v>
      </c>
      <c r="M8807" s="46">
        <v>28151.373177880854</v>
      </c>
      <c r="N8807" s="45"/>
      <c r="O8807" s="46"/>
    </row>
    <row r="8808" spans="1:15" x14ac:dyDescent="0.2">
      <c r="A8808" s="11" t="str">
        <f t="shared" si="822"/>
        <v>5311206 - Alle regioner0-4 år</v>
      </c>
      <c r="B8808" s="12" t="str">
        <f t="shared" si="825"/>
        <v>531120</v>
      </c>
      <c r="C8808" s="14">
        <f t="shared" si="823"/>
        <v>0</v>
      </c>
      <c r="D8808" s="14">
        <f t="shared" si="824"/>
        <v>0</v>
      </c>
      <c r="E8808" s="19" t="str">
        <f t="shared" si="826"/>
        <v>531120 - Pædagogisk medhjælp</v>
      </c>
      <c r="F8808" s="19" t="str">
        <f t="shared" si="827"/>
        <v>0-4 år</v>
      </c>
      <c r="G8808" s="40" t="s">
        <v>516</v>
      </c>
      <c r="H8808" s="41" t="s">
        <v>398</v>
      </c>
      <c r="I8808" s="42" t="s">
        <v>11</v>
      </c>
      <c r="J8808" s="43" t="s">
        <v>16</v>
      </c>
      <c r="K8808" s="44">
        <v>781</v>
      </c>
      <c r="L8808" s="45">
        <v>25303.345154421069</v>
      </c>
      <c r="M8808" s="46">
        <v>26736.562984032924</v>
      </c>
      <c r="N8808" s="45"/>
      <c r="O8808" s="46"/>
    </row>
    <row r="8809" spans="1:15" x14ac:dyDescent="0.2">
      <c r="A8809" s="11" t="str">
        <f t="shared" si="822"/>
        <v>5311206 - Alle regioner10-14 år</v>
      </c>
      <c r="B8809" s="12" t="str">
        <f t="shared" si="825"/>
        <v>531120</v>
      </c>
      <c r="C8809" s="14">
        <f t="shared" si="823"/>
        <v>0</v>
      </c>
      <c r="D8809" s="14">
        <f t="shared" si="824"/>
        <v>0</v>
      </c>
      <c r="E8809" s="19" t="str">
        <f t="shared" si="826"/>
        <v>531120 - Pædagogisk medhjælp</v>
      </c>
      <c r="F8809" s="19" t="str">
        <f t="shared" si="827"/>
        <v>10-14 år</v>
      </c>
      <c r="G8809" s="40" t="s">
        <v>516</v>
      </c>
      <c r="H8809" s="41" t="s">
        <v>398</v>
      </c>
      <c r="I8809" s="42" t="s">
        <v>11</v>
      </c>
      <c r="J8809" s="43" t="s">
        <v>17</v>
      </c>
      <c r="K8809" s="44">
        <v>248</v>
      </c>
      <c r="L8809" s="45">
        <v>26971.505114973683</v>
      </c>
      <c r="M8809" s="46">
        <v>28579.056340203908</v>
      </c>
      <c r="N8809" s="45"/>
      <c r="O8809" s="46"/>
    </row>
    <row r="8810" spans="1:15" x14ac:dyDescent="0.2">
      <c r="A8810" s="11" t="str">
        <f t="shared" si="822"/>
        <v>5311206 - Alle regioner15-20 år</v>
      </c>
      <c r="B8810" s="12" t="str">
        <f t="shared" si="825"/>
        <v>531120</v>
      </c>
      <c r="C8810" s="14">
        <f t="shared" si="823"/>
        <v>0</v>
      </c>
      <c r="D8810" s="14">
        <f t="shared" si="824"/>
        <v>0</v>
      </c>
      <c r="E8810" s="19" t="str">
        <f t="shared" si="826"/>
        <v>531120 - Pædagogisk medhjælp</v>
      </c>
      <c r="F8810" s="19" t="str">
        <f t="shared" si="827"/>
        <v>15-20 år</v>
      </c>
      <c r="G8810" s="40" t="s">
        <v>516</v>
      </c>
      <c r="H8810" s="41" t="s">
        <v>398</v>
      </c>
      <c r="I8810" s="42" t="s">
        <v>11</v>
      </c>
      <c r="J8810" s="43" t="s">
        <v>18</v>
      </c>
      <c r="K8810" s="44">
        <v>167</v>
      </c>
      <c r="L8810" s="45">
        <v>27766.471390567702</v>
      </c>
      <c r="M8810" s="46">
        <v>29358.508834685337</v>
      </c>
      <c r="N8810" s="45"/>
      <c r="O8810" s="46"/>
    </row>
    <row r="8811" spans="1:15" x14ac:dyDescent="0.2">
      <c r="A8811" s="11" t="str">
        <f t="shared" si="822"/>
        <v>5311206 - Alle regioner20-24 år</v>
      </c>
      <c r="B8811" s="12" t="str">
        <f t="shared" si="825"/>
        <v>531120</v>
      </c>
      <c r="C8811" s="14">
        <f t="shared" si="823"/>
        <v>0</v>
      </c>
      <c r="D8811" s="14">
        <f t="shared" si="824"/>
        <v>0</v>
      </c>
      <c r="E8811" s="19" t="str">
        <f t="shared" si="826"/>
        <v>531120 - Pædagogisk medhjælp</v>
      </c>
      <c r="F8811" s="19" t="str">
        <f t="shared" si="827"/>
        <v>20-24 år</v>
      </c>
      <c r="G8811" s="40" t="s">
        <v>516</v>
      </c>
      <c r="H8811" s="41" t="s">
        <v>398</v>
      </c>
      <c r="I8811" s="42" t="s">
        <v>11</v>
      </c>
      <c r="J8811" s="43" t="s">
        <v>19</v>
      </c>
      <c r="K8811" s="44">
        <v>155</v>
      </c>
      <c r="L8811" s="45">
        <v>28984.060519643932</v>
      </c>
      <c r="M8811" s="46">
        <v>30697.4030732961</v>
      </c>
      <c r="N8811" s="45"/>
      <c r="O8811" s="46"/>
    </row>
    <row r="8812" spans="1:15" x14ac:dyDescent="0.2">
      <c r="A8812" s="11" t="str">
        <f t="shared" si="822"/>
        <v>5311206 - Alle regioner25 år og derover</v>
      </c>
      <c r="B8812" s="12" t="str">
        <f t="shared" si="825"/>
        <v>531120</v>
      </c>
      <c r="C8812" s="14">
        <f t="shared" si="823"/>
        <v>0</v>
      </c>
      <c r="D8812" s="14">
        <f t="shared" si="824"/>
        <v>0</v>
      </c>
      <c r="E8812" s="19" t="str">
        <f t="shared" si="826"/>
        <v>531120 - Pædagogisk medhjælp</v>
      </c>
      <c r="F8812" s="19" t="str">
        <f t="shared" si="827"/>
        <v>25 år og derover</v>
      </c>
      <c r="G8812" s="40" t="s">
        <v>516</v>
      </c>
      <c r="H8812" s="41" t="s">
        <v>398</v>
      </c>
      <c r="I8812" s="42" t="s">
        <v>11</v>
      </c>
      <c r="J8812" s="43" t="s">
        <v>9</v>
      </c>
      <c r="K8812" s="44">
        <v>444</v>
      </c>
      <c r="L8812" s="45">
        <v>28348.380476672919</v>
      </c>
      <c r="M8812" s="46">
        <v>29985.960160953928</v>
      </c>
      <c r="N8812" s="45"/>
      <c r="O8812" s="46"/>
    </row>
    <row r="8813" spans="1:15" x14ac:dyDescent="0.2">
      <c r="A8813" s="11" t="str">
        <f t="shared" si="822"/>
        <v>5311206 - Alle regionerAlle uanset erf.</v>
      </c>
      <c r="B8813" s="12" t="str">
        <f t="shared" si="825"/>
        <v>531120</v>
      </c>
      <c r="C8813" s="14">
        <f t="shared" si="823"/>
        <v>0</v>
      </c>
      <c r="D8813" s="14">
        <f t="shared" si="824"/>
        <v>0</v>
      </c>
      <c r="E8813" s="19" t="str">
        <f t="shared" si="826"/>
        <v>531120 - Pædagogisk medhjælp</v>
      </c>
      <c r="F8813" s="19" t="str">
        <f t="shared" si="827"/>
        <v>Alle uanset erf.</v>
      </c>
      <c r="G8813" s="40" t="s">
        <v>516</v>
      </c>
      <c r="H8813" s="41" t="s">
        <v>398</v>
      </c>
      <c r="I8813" s="42" t="s">
        <v>11</v>
      </c>
      <c r="J8813" s="43" t="s">
        <v>10</v>
      </c>
      <c r="K8813" s="44">
        <v>2297</v>
      </c>
      <c r="L8813" s="45">
        <v>26735.541854403265</v>
      </c>
      <c r="M8813" s="46">
        <v>28317.422976469181</v>
      </c>
      <c r="N8813" s="45"/>
      <c r="O8813" s="46"/>
    </row>
    <row r="8814" spans="1:15" x14ac:dyDescent="0.2">
      <c r="A8814" s="11" t="str">
        <f t="shared" si="822"/>
        <v>5312004 - Region MidtjyllandAlle uanset erf.</v>
      </c>
      <c r="B8814" s="12" t="str">
        <f t="shared" si="825"/>
        <v>531200</v>
      </c>
      <c r="C8814" s="14">
        <f t="shared" si="823"/>
        <v>0</v>
      </c>
      <c r="D8814" s="14">
        <f t="shared" si="824"/>
        <v>0</v>
      </c>
      <c r="E8814" s="19" t="str">
        <f t="shared" si="826"/>
        <v>531200 - Hjælpelærerarbejde</v>
      </c>
      <c r="F8814" s="19" t="str">
        <f t="shared" si="827"/>
        <v>Alle uanset erf.</v>
      </c>
      <c r="G8814" s="40" t="s">
        <v>516</v>
      </c>
      <c r="H8814" s="41" t="s">
        <v>399</v>
      </c>
      <c r="I8814" s="42" t="s">
        <v>517</v>
      </c>
      <c r="J8814" s="43" t="s">
        <v>10</v>
      </c>
      <c r="K8814" s="44">
        <v>13</v>
      </c>
      <c r="L8814" s="45">
        <v>21134.471313374455</v>
      </c>
      <c r="M8814" s="46">
        <v>22379.248564861628</v>
      </c>
      <c r="N8814" s="45"/>
      <c r="O8814" s="46"/>
    </row>
    <row r="8815" spans="1:15" x14ac:dyDescent="0.2">
      <c r="A8815" s="11" t="str">
        <f t="shared" si="822"/>
        <v>5312006 - Alle regioner0-4 år</v>
      </c>
      <c r="B8815" s="12" t="str">
        <f t="shared" si="825"/>
        <v>531200</v>
      </c>
      <c r="C8815" s="14">
        <f t="shared" si="823"/>
        <v>0</v>
      </c>
      <c r="D8815" s="14">
        <f t="shared" si="824"/>
        <v>0</v>
      </c>
      <c r="E8815" s="19" t="str">
        <f t="shared" si="826"/>
        <v>531200 - Hjælpelærerarbejde</v>
      </c>
      <c r="F8815" s="19" t="str">
        <f t="shared" si="827"/>
        <v>0-4 år</v>
      </c>
      <c r="G8815" s="40" t="s">
        <v>516</v>
      </c>
      <c r="H8815" s="41" t="s">
        <v>399</v>
      </c>
      <c r="I8815" s="42" t="s">
        <v>11</v>
      </c>
      <c r="J8815" s="43" t="s">
        <v>16</v>
      </c>
      <c r="K8815" s="44">
        <v>11</v>
      </c>
      <c r="L8815" s="45">
        <v>21134.471313374455</v>
      </c>
      <c r="M8815" s="46">
        <v>22379.248564861628</v>
      </c>
      <c r="N8815" s="45"/>
      <c r="O8815" s="46"/>
    </row>
    <row r="8816" spans="1:15" x14ac:dyDescent="0.2">
      <c r="A8816" s="11" t="str">
        <f t="shared" si="822"/>
        <v>5312006 - Alle regionerAlle uanset erf.</v>
      </c>
      <c r="B8816" s="12" t="str">
        <f t="shared" si="825"/>
        <v>531200</v>
      </c>
      <c r="C8816" s="14">
        <f t="shared" si="823"/>
        <v>0</v>
      </c>
      <c r="D8816" s="14">
        <f t="shared" si="824"/>
        <v>0</v>
      </c>
      <c r="E8816" s="19" t="str">
        <f t="shared" si="826"/>
        <v>531200 - Hjælpelærerarbejde</v>
      </c>
      <c r="F8816" s="19" t="str">
        <f t="shared" si="827"/>
        <v>Alle uanset erf.</v>
      </c>
      <c r="G8816" s="40" t="s">
        <v>516</v>
      </c>
      <c r="H8816" s="41" t="s">
        <v>399</v>
      </c>
      <c r="I8816" s="42" t="s">
        <v>11</v>
      </c>
      <c r="J8816" s="43" t="s">
        <v>10</v>
      </c>
      <c r="K8816" s="44">
        <v>23</v>
      </c>
      <c r="L8816" s="45">
        <v>21486.127377675934</v>
      </c>
      <c r="M8816" s="46">
        <v>22751.616454062791</v>
      </c>
      <c r="N8816" s="45"/>
      <c r="O8816" s="46"/>
    </row>
    <row r="8817" spans="1:15" x14ac:dyDescent="0.2">
      <c r="A8817" s="11" t="str">
        <f t="shared" si="822"/>
        <v>5321101 - Region HovedstadenUnder 1 år</v>
      </c>
      <c r="B8817" s="12" t="str">
        <f t="shared" si="825"/>
        <v>532110</v>
      </c>
      <c r="C8817" s="14">
        <f t="shared" si="823"/>
        <v>0</v>
      </c>
      <c r="D8817" s="14">
        <f t="shared" si="824"/>
        <v>0</v>
      </c>
      <c r="E8817" s="19" t="str">
        <f t="shared" si="826"/>
        <v>532110 - Social- og sundhedsarbejde på institutioner og hospitaler, medhjælpere</v>
      </c>
      <c r="F8817" s="19" t="str">
        <f t="shared" si="827"/>
        <v>Under 1 år</v>
      </c>
      <c r="G8817" s="40" t="s">
        <v>516</v>
      </c>
      <c r="H8817" s="41" t="s">
        <v>400</v>
      </c>
      <c r="I8817" s="42" t="s">
        <v>8</v>
      </c>
      <c r="J8817" s="43" t="s">
        <v>13</v>
      </c>
      <c r="K8817" s="44">
        <v>286</v>
      </c>
      <c r="L8817" s="45">
        <v>33080.341901480664</v>
      </c>
      <c r="M8817" s="46">
        <v>35051.991015168322</v>
      </c>
      <c r="N8817" s="45"/>
      <c r="O8817" s="46"/>
    </row>
    <row r="8818" spans="1:15" x14ac:dyDescent="0.2">
      <c r="A8818" s="11" t="str">
        <f t="shared" si="822"/>
        <v>5321101 - Region Hovedstaden1 år</v>
      </c>
      <c r="B8818" s="12" t="str">
        <f t="shared" si="825"/>
        <v>532110</v>
      </c>
      <c r="C8818" s="14">
        <f t="shared" si="823"/>
        <v>0</v>
      </c>
      <c r="D8818" s="14">
        <f t="shared" si="824"/>
        <v>0</v>
      </c>
      <c r="E8818" s="19" t="str">
        <f t="shared" si="826"/>
        <v>532110 - Social- og sundhedsarbejde på institutioner og hospitaler, medhjælpere</v>
      </c>
      <c r="F8818" s="19" t="str">
        <f t="shared" si="827"/>
        <v>1 år</v>
      </c>
      <c r="G8818" s="40" t="s">
        <v>516</v>
      </c>
      <c r="H8818" s="41" t="s">
        <v>400</v>
      </c>
      <c r="I8818" s="42" t="s">
        <v>8</v>
      </c>
      <c r="J8818" s="43" t="s">
        <v>22</v>
      </c>
      <c r="K8818" s="44">
        <v>261</v>
      </c>
      <c r="L8818" s="45">
        <v>33525.978703635359</v>
      </c>
      <c r="M8818" s="46">
        <v>35524.188588932077</v>
      </c>
      <c r="N8818" s="45"/>
      <c r="O8818" s="46"/>
    </row>
    <row r="8819" spans="1:15" x14ac:dyDescent="0.2">
      <c r="A8819" s="11" t="str">
        <f t="shared" si="822"/>
        <v>5321101 - Region Hovedstaden2 år</v>
      </c>
      <c r="B8819" s="12" t="str">
        <f t="shared" si="825"/>
        <v>532110</v>
      </c>
      <c r="C8819" s="14">
        <f t="shared" si="823"/>
        <v>0</v>
      </c>
      <c r="D8819" s="14">
        <f t="shared" si="824"/>
        <v>0</v>
      </c>
      <c r="E8819" s="19" t="str">
        <f t="shared" si="826"/>
        <v>532110 - Social- og sundhedsarbejde på institutioner og hospitaler, medhjælpere</v>
      </c>
      <c r="F8819" s="19" t="str">
        <f t="shared" si="827"/>
        <v>2 år</v>
      </c>
      <c r="G8819" s="40" t="s">
        <v>516</v>
      </c>
      <c r="H8819" s="41" t="s">
        <v>400</v>
      </c>
      <c r="I8819" s="42" t="s">
        <v>8</v>
      </c>
      <c r="J8819" s="43" t="s">
        <v>23</v>
      </c>
      <c r="K8819" s="44">
        <v>211</v>
      </c>
      <c r="L8819" s="45">
        <v>33700.633043644506</v>
      </c>
      <c r="M8819" s="46">
        <v>35709.252648275637</v>
      </c>
      <c r="N8819" s="45"/>
      <c r="O8819" s="46"/>
    </row>
    <row r="8820" spans="1:15" x14ac:dyDescent="0.2">
      <c r="A8820" s="11" t="str">
        <f t="shared" si="822"/>
        <v>5321101 - Region Hovedstaden3 år</v>
      </c>
      <c r="B8820" s="12" t="str">
        <f t="shared" si="825"/>
        <v>532110</v>
      </c>
      <c r="C8820" s="14">
        <f t="shared" si="823"/>
        <v>0</v>
      </c>
      <c r="D8820" s="14">
        <f t="shared" si="824"/>
        <v>0</v>
      </c>
      <c r="E8820" s="19" t="str">
        <f t="shared" si="826"/>
        <v>532110 - Social- og sundhedsarbejde på institutioner og hospitaler, medhjælpere</v>
      </c>
      <c r="F8820" s="19" t="str">
        <f t="shared" si="827"/>
        <v>3 år</v>
      </c>
      <c r="G8820" s="40" t="s">
        <v>516</v>
      </c>
      <c r="H8820" s="41" t="s">
        <v>400</v>
      </c>
      <c r="I8820" s="42" t="s">
        <v>8</v>
      </c>
      <c r="J8820" s="43" t="s">
        <v>14</v>
      </c>
      <c r="K8820" s="44">
        <v>161</v>
      </c>
      <c r="L8820" s="45">
        <v>33277.424545256974</v>
      </c>
      <c r="M8820" s="46">
        <v>35260.820146362508</v>
      </c>
      <c r="N8820" s="45"/>
      <c r="O8820" s="46"/>
    </row>
    <row r="8821" spans="1:15" x14ac:dyDescent="0.2">
      <c r="A8821" s="11" t="str">
        <f t="shared" si="822"/>
        <v>5321101 - Region Hovedstaden4 år</v>
      </c>
      <c r="B8821" s="12" t="str">
        <f t="shared" si="825"/>
        <v>532110</v>
      </c>
      <c r="C8821" s="14">
        <f t="shared" si="823"/>
        <v>0</v>
      </c>
      <c r="D8821" s="14">
        <f t="shared" si="824"/>
        <v>0</v>
      </c>
      <c r="E8821" s="19" t="str">
        <f t="shared" si="826"/>
        <v>532110 - Social- og sundhedsarbejde på institutioner og hospitaler, medhjælpere</v>
      </c>
      <c r="F8821" s="19" t="str">
        <f t="shared" si="827"/>
        <v>4 år</v>
      </c>
      <c r="G8821" s="40" t="s">
        <v>516</v>
      </c>
      <c r="H8821" s="41" t="s">
        <v>400</v>
      </c>
      <c r="I8821" s="42" t="s">
        <v>8</v>
      </c>
      <c r="J8821" s="43" t="s">
        <v>24</v>
      </c>
      <c r="K8821" s="44">
        <v>165</v>
      </c>
      <c r="L8821" s="45">
        <v>33278.500604795692</v>
      </c>
      <c r="M8821" s="46">
        <v>35261.960341025406</v>
      </c>
      <c r="N8821" s="45"/>
      <c r="O8821" s="46"/>
    </row>
    <row r="8822" spans="1:15" x14ac:dyDescent="0.2">
      <c r="A8822" s="11" t="str">
        <f t="shared" si="822"/>
        <v>5321101 - Region Hovedstaden5-9 år</v>
      </c>
      <c r="B8822" s="12" t="str">
        <f t="shared" si="825"/>
        <v>532110</v>
      </c>
      <c r="C8822" s="14">
        <f t="shared" si="823"/>
        <v>0</v>
      </c>
      <c r="D8822" s="14">
        <f t="shared" si="824"/>
        <v>0</v>
      </c>
      <c r="E8822" s="19" t="str">
        <f t="shared" si="826"/>
        <v>532110 - Social- og sundhedsarbejde på institutioner og hospitaler, medhjælpere</v>
      </c>
      <c r="F8822" s="19" t="str">
        <f t="shared" si="827"/>
        <v>5-9 år</v>
      </c>
      <c r="G8822" s="40" t="s">
        <v>516</v>
      </c>
      <c r="H8822" s="41" t="s">
        <v>400</v>
      </c>
      <c r="I8822" s="42" t="s">
        <v>8</v>
      </c>
      <c r="J8822" s="43" t="s">
        <v>15</v>
      </c>
      <c r="K8822" s="44">
        <v>1256</v>
      </c>
      <c r="L8822" s="45">
        <v>34121.780394171634</v>
      </c>
      <c r="M8822" s="46">
        <v>36155.501154131554</v>
      </c>
      <c r="N8822" s="45"/>
      <c r="O8822" s="46"/>
    </row>
    <row r="8823" spans="1:15" x14ac:dyDescent="0.2">
      <c r="A8823" s="11" t="str">
        <f t="shared" si="822"/>
        <v>5321101 - Region Hovedstaden0-4 år</v>
      </c>
      <c r="B8823" s="12" t="str">
        <f t="shared" si="825"/>
        <v>532110</v>
      </c>
      <c r="C8823" s="14">
        <f t="shared" si="823"/>
        <v>0</v>
      </c>
      <c r="D8823" s="14">
        <f t="shared" si="824"/>
        <v>0</v>
      </c>
      <c r="E8823" s="19" t="str">
        <f t="shared" si="826"/>
        <v>532110 - Social- og sundhedsarbejde på institutioner og hospitaler, medhjælpere</v>
      </c>
      <c r="F8823" s="19" t="str">
        <f t="shared" si="827"/>
        <v>0-4 år</v>
      </c>
      <c r="G8823" s="40" t="s">
        <v>516</v>
      </c>
      <c r="H8823" s="41" t="s">
        <v>400</v>
      </c>
      <c r="I8823" s="42" t="s">
        <v>8</v>
      </c>
      <c r="J8823" s="43" t="s">
        <v>16</v>
      </c>
      <c r="K8823" s="44">
        <v>1084</v>
      </c>
      <c r="L8823" s="45">
        <v>33385.376189753668</v>
      </c>
      <c r="M8823" s="46">
        <v>35375.205907073199</v>
      </c>
      <c r="N8823" s="45"/>
      <c r="O8823" s="46"/>
    </row>
    <row r="8824" spans="1:15" x14ac:dyDescent="0.2">
      <c r="A8824" s="11" t="str">
        <f t="shared" si="822"/>
        <v>5321101 - Region Hovedstaden10-14 år</v>
      </c>
      <c r="B8824" s="12" t="str">
        <f t="shared" si="825"/>
        <v>532110</v>
      </c>
      <c r="C8824" s="14">
        <f t="shared" si="823"/>
        <v>0</v>
      </c>
      <c r="D8824" s="14">
        <f t="shared" si="824"/>
        <v>0</v>
      </c>
      <c r="E8824" s="19" t="str">
        <f t="shared" si="826"/>
        <v>532110 - Social- og sundhedsarbejde på institutioner og hospitaler, medhjælpere</v>
      </c>
      <c r="F8824" s="19" t="str">
        <f t="shared" si="827"/>
        <v>10-14 år</v>
      </c>
      <c r="G8824" s="40" t="s">
        <v>516</v>
      </c>
      <c r="H8824" s="41" t="s">
        <v>400</v>
      </c>
      <c r="I8824" s="42" t="s">
        <v>8</v>
      </c>
      <c r="J8824" s="43" t="s">
        <v>17</v>
      </c>
      <c r="K8824" s="44">
        <v>894</v>
      </c>
      <c r="L8824" s="45">
        <v>34426.349429648908</v>
      </c>
      <c r="M8824" s="46">
        <v>36478.223063319871</v>
      </c>
      <c r="N8824" s="45"/>
      <c r="O8824" s="46"/>
    </row>
    <row r="8825" spans="1:15" x14ac:dyDescent="0.2">
      <c r="A8825" s="11" t="str">
        <f t="shared" si="822"/>
        <v>5321101 - Region Hovedstaden15-20 år</v>
      </c>
      <c r="B8825" s="12" t="str">
        <f t="shared" si="825"/>
        <v>532110</v>
      </c>
      <c r="C8825" s="14">
        <f t="shared" si="823"/>
        <v>0</v>
      </c>
      <c r="D8825" s="14">
        <f t="shared" si="824"/>
        <v>0</v>
      </c>
      <c r="E8825" s="19" t="str">
        <f t="shared" si="826"/>
        <v>532110 - Social- og sundhedsarbejde på institutioner og hospitaler, medhjælpere</v>
      </c>
      <c r="F8825" s="19" t="str">
        <f t="shared" si="827"/>
        <v>15-20 år</v>
      </c>
      <c r="G8825" s="40" t="s">
        <v>516</v>
      </c>
      <c r="H8825" s="41" t="s">
        <v>400</v>
      </c>
      <c r="I8825" s="42" t="s">
        <v>8</v>
      </c>
      <c r="J8825" s="43" t="s">
        <v>18</v>
      </c>
      <c r="K8825" s="44">
        <v>501</v>
      </c>
      <c r="L8825" s="45">
        <v>34605.739471299465</v>
      </c>
      <c r="M8825" s="46">
        <v>36668.305080817532</v>
      </c>
      <c r="N8825" s="45"/>
      <c r="O8825" s="46"/>
    </row>
    <row r="8826" spans="1:15" x14ac:dyDescent="0.2">
      <c r="A8826" s="11" t="str">
        <f t="shared" si="822"/>
        <v>5321101 - Region Hovedstaden20-24 år</v>
      </c>
      <c r="B8826" s="12" t="str">
        <f t="shared" si="825"/>
        <v>532110</v>
      </c>
      <c r="C8826" s="14">
        <f t="shared" si="823"/>
        <v>0</v>
      </c>
      <c r="D8826" s="14">
        <f t="shared" si="824"/>
        <v>0</v>
      </c>
      <c r="E8826" s="19" t="str">
        <f t="shared" si="826"/>
        <v>532110 - Social- og sundhedsarbejde på institutioner og hospitaler, medhjælpere</v>
      </c>
      <c r="F8826" s="19" t="str">
        <f t="shared" si="827"/>
        <v>20-24 år</v>
      </c>
      <c r="G8826" s="40" t="s">
        <v>516</v>
      </c>
      <c r="H8826" s="41" t="s">
        <v>400</v>
      </c>
      <c r="I8826" s="42" t="s">
        <v>8</v>
      </c>
      <c r="J8826" s="43" t="s">
        <v>19</v>
      </c>
      <c r="K8826" s="44">
        <v>379</v>
      </c>
      <c r="L8826" s="45">
        <v>34497.470727131942</v>
      </c>
      <c r="M8826" s="46">
        <v>36553.583320713427</v>
      </c>
      <c r="N8826" s="45"/>
      <c r="O8826" s="46"/>
    </row>
    <row r="8827" spans="1:15" x14ac:dyDescent="0.2">
      <c r="A8827" s="11" t="str">
        <f t="shared" si="822"/>
        <v>5321101 - Region Hovedstaden25 år og derover</v>
      </c>
      <c r="B8827" s="12" t="str">
        <f t="shared" si="825"/>
        <v>532110</v>
      </c>
      <c r="C8827" s="14">
        <f t="shared" si="823"/>
        <v>0</v>
      </c>
      <c r="D8827" s="14">
        <f t="shared" si="824"/>
        <v>0</v>
      </c>
      <c r="E8827" s="19" t="str">
        <f t="shared" si="826"/>
        <v>532110 - Social- og sundhedsarbejde på institutioner og hospitaler, medhjælpere</v>
      </c>
      <c r="F8827" s="19" t="str">
        <f t="shared" si="827"/>
        <v>25 år og derover</v>
      </c>
      <c r="G8827" s="40" t="s">
        <v>516</v>
      </c>
      <c r="H8827" s="41" t="s">
        <v>400</v>
      </c>
      <c r="I8827" s="42" t="s">
        <v>8</v>
      </c>
      <c r="J8827" s="43" t="s">
        <v>9</v>
      </c>
      <c r="K8827" s="44">
        <v>703</v>
      </c>
      <c r="L8827" s="45">
        <v>34106.219117702276</v>
      </c>
      <c r="M8827" s="46">
        <v>36139.012397013721</v>
      </c>
      <c r="N8827" s="45"/>
      <c r="O8827" s="46"/>
    </row>
    <row r="8828" spans="1:15" x14ac:dyDescent="0.2">
      <c r="A8828" s="11" t="str">
        <f t="shared" si="822"/>
        <v>5321101 - Region HovedstadenAlle uanset erf.</v>
      </c>
      <c r="B8828" s="12" t="str">
        <f t="shared" si="825"/>
        <v>532110</v>
      </c>
      <c r="C8828" s="14">
        <f t="shared" si="823"/>
        <v>0</v>
      </c>
      <c r="D8828" s="14">
        <f t="shared" si="824"/>
        <v>0</v>
      </c>
      <c r="E8828" s="19" t="str">
        <f t="shared" si="826"/>
        <v>532110 - Social- og sundhedsarbejde på institutioner og hospitaler, medhjælpere</v>
      </c>
      <c r="F8828" s="19" t="str">
        <f t="shared" si="827"/>
        <v>Alle uanset erf.</v>
      </c>
      <c r="G8828" s="40" t="s">
        <v>516</v>
      </c>
      <c r="H8828" s="41" t="s">
        <v>400</v>
      </c>
      <c r="I8828" s="42" t="s">
        <v>8</v>
      </c>
      <c r="J8828" s="43" t="s">
        <v>10</v>
      </c>
      <c r="K8828" s="44">
        <v>4817</v>
      </c>
      <c r="L8828" s="45">
        <v>34107.128829872694</v>
      </c>
      <c r="M8828" s="46">
        <v>36139.976329699755</v>
      </c>
      <c r="N8828" s="45"/>
      <c r="O8828" s="46"/>
    </row>
    <row r="8829" spans="1:15" x14ac:dyDescent="0.2">
      <c r="A8829" s="11" t="str">
        <f t="shared" si="822"/>
        <v>5321102 - Region SjællandUnder 1 år</v>
      </c>
      <c r="B8829" s="12" t="str">
        <f t="shared" si="825"/>
        <v>532110</v>
      </c>
      <c r="C8829" s="14">
        <f t="shared" si="823"/>
        <v>0</v>
      </c>
      <c r="D8829" s="14">
        <f t="shared" si="824"/>
        <v>0</v>
      </c>
      <c r="E8829" s="19" t="str">
        <f t="shared" si="826"/>
        <v>532110 - Social- og sundhedsarbejde på institutioner og hospitaler, medhjælpere</v>
      </c>
      <c r="F8829" s="19" t="str">
        <f t="shared" si="827"/>
        <v>Under 1 år</v>
      </c>
      <c r="G8829" s="40" t="s">
        <v>516</v>
      </c>
      <c r="H8829" s="41" t="s">
        <v>400</v>
      </c>
      <c r="I8829" s="42" t="s">
        <v>20</v>
      </c>
      <c r="J8829" s="43" t="s">
        <v>13</v>
      </c>
      <c r="K8829" s="44">
        <v>79</v>
      </c>
      <c r="L8829" s="45">
        <v>33622.30317590366</v>
      </c>
      <c r="M8829" s="46">
        <v>35626.254176601782</v>
      </c>
      <c r="N8829" s="45"/>
      <c r="O8829" s="46"/>
    </row>
    <row r="8830" spans="1:15" x14ac:dyDescent="0.2">
      <c r="A8830" s="11" t="str">
        <f t="shared" si="822"/>
        <v>5321102 - Region Sjælland1 år</v>
      </c>
      <c r="B8830" s="12" t="str">
        <f t="shared" si="825"/>
        <v>532110</v>
      </c>
      <c r="C8830" s="14">
        <f t="shared" si="823"/>
        <v>0</v>
      </c>
      <c r="D8830" s="14">
        <f t="shared" si="824"/>
        <v>0</v>
      </c>
      <c r="E8830" s="19" t="str">
        <f t="shared" si="826"/>
        <v>532110 - Social- og sundhedsarbejde på institutioner og hospitaler, medhjælpere</v>
      </c>
      <c r="F8830" s="19" t="str">
        <f t="shared" si="827"/>
        <v>1 år</v>
      </c>
      <c r="G8830" s="40" t="s">
        <v>516</v>
      </c>
      <c r="H8830" s="41" t="s">
        <v>400</v>
      </c>
      <c r="I8830" s="42" t="s">
        <v>20</v>
      </c>
      <c r="J8830" s="43" t="s">
        <v>22</v>
      </c>
      <c r="K8830" s="44">
        <v>77</v>
      </c>
      <c r="L8830" s="45">
        <v>34631.521763765639</v>
      </c>
      <c r="M8830" s="46">
        <v>36695.624045251643</v>
      </c>
      <c r="N8830" s="45"/>
      <c r="O8830" s="46"/>
    </row>
    <row r="8831" spans="1:15" x14ac:dyDescent="0.2">
      <c r="A8831" s="11" t="str">
        <f t="shared" si="822"/>
        <v>5321102 - Region Sjælland2 år</v>
      </c>
      <c r="B8831" s="12" t="str">
        <f t="shared" si="825"/>
        <v>532110</v>
      </c>
      <c r="C8831" s="14">
        <f t="shared" si="823"/>
        <v>0</v>
      </c>
      <c r="D8831" s="14">
        <f t="shared" si="824"/>
        <v>0</v>
      </c>
      <c r="E8831" s="19" t="str">
        <f t="shared" si="826"/>
        <v>532110 - Social- og sundhedsarbejde på institutioner og hospitaler, medhjælpere</v>
      </c>
      <c r="F8831" s="19" t="str">
        <f t="shared" si="827"/>
        <v>2 år</v>
      </c>
      <c r="G8831" s="40" t="s">
        <v>516</v>
      </c>
      <c r="H8831" s="41" t="s">
        <v>400</v>
      </c>
      <c r="I8831" s="42" t="s">
        <v>20</v>
      </c>
      <c r="J8831" s="43" t="s">
        <v>23</v>
      </c>
      <c r="K8831" s="44">
        <v>69</v>
      </c>
      <c r="L8831" s="45">
        <v>34355.186244928285</v>
      </c>
      <c r="M8831" s="46">
        <v>36402.818422132455</v>
      </c>
      <c r="N8831" s="45"/>
      <c r="O8831" s="46"/>
    </row>
    <row r="8832" spans="1:15" x14ac:dyDescent="0.2">
      <c r="A8832" s="11" t="str">
        <f t="shared" si="822"/>
        <v>5321102 - Region Sjælland3 år</v>
      </c>
      <c r="B8832" s="12" t="str">
        <f t="shared" si="825"/>
        <v>532110</v>
      </c>
      <c r="C8832" s="14">
        <f t="shared" si="823"/>
        <v>0</v>
      </c>
      <c r="D8832" s="14">
        <f t="shared" si="824"/>
        <v>0</v>
      </c>
      <c r="E8832" s="19" t="str">
        <f t="shared" si="826"/>
        <v>532110 - Social- og sundhedsarbejde på institutioner og hospitaler, medhjælpere</v>
      </c>
      <c r="F8832" s="19" t="str">
        <f t="shared" si="827"/>
        <v>3 år</v>
      </c>
      <c r="G8832" s="40" t="s">
        <v>516</v>
      </c>
      <c r="H8832" s="41" t="s">
        <v>400</v>
      </c>
      <c r="I8832" s="42" t="s">
        <v>20</v>
      </c>
      <c r="J8832" s="43" t="s">
        <v>14</v>
      </c>
      <c r="K8832" s="44">
        <v>58</v>
      </c>
      <c r="L8832" s="45">
        <v>34334.385846361416</v>
      </c>
      <c r="M8832" s="46">
        <v>36380.778281620936</v>
      </c>
      <c r="N8832" s="45"/>
      <c r="O8832" s="46"/>
    </row>
    <row r="8833" spans="1:15" x14ac:dyDescent="0.2">
      <c r="A8833" s="11" t="str">
        <f t="shared" si="822"/>
        <v>5321102 - Region Sjælland4 år</v>
      </c>
      <c r="B8833" s="12" t="str">
        <f t="shared" si="825"/>
        <v>532110</v>
      </c>
      <c r="C8833" s="14">
        <f t="shared" si="823"/>
        <v>0</v>
      </c>
      <c r="D8833" s="14">
        <f t="shared" si="824"/>
        <v>0</v>
      </c>
      <c r="E8833" s="19" t="str">
        <f t="shared" si="826"/>
        <v>532110 - Social- og sundhedsarbejde på institutioner og hospitaler, medhjælpere</v>
      </c>
      <c r="F8833" s="19" t="str">
        <f t="shared" si="827"/>
        <v>4 år</v>
      </c>
      <c r="G8833" s="40" t="s">
        <v>516</v>
      </c>
      <c r="H8833" s="41" t="s">
        <v>400</v>
      </c>
      <c r="I8833" s="42" t="s">
        <v>20</v>
      </c>
      <c r="J8833" s="43" t="s">
        <v>24</v>
      </c>
      <c r="K8833" s="44">
        <v>77</v>
      </c>
      <c r="L8833" s="45">
        <v>33865.15309624785</v>
      </c>
      <c r="M8833" s="46">
        <v>35883.578398077188</v>
      </c>
      <c r="N8833" s="45"/>
      <c r="O8833" s="46"/>
    </row>
    <row r="8834" spans="1:15" x14ac:dyDescent="0.2">
      <c r="A8834" s="11" t="str">
        <f t="shared" ref="A8834:A8897" si="828">B8834&amp;I8834&amp;F8834</f>
        <v>5321102 - Region Sjælland5-9 år</v>
      </c>
      <c r="B8834" s="12" t="str">
        <f t="shared" si="825"/>
        <v>532110</v>
      </c>
      <c r="C8834" s="14">
        <f t="shared" ref="C8834:C8897" si="829">N8834*1.2</f>
        <v>0</v>
      </c>
      <c r="D8834" s="14">
        <f t="shared" ref="D8834:D8897" si="830">O8834*1.2</f>
        <v>0</v>
      </c>
      <c r="E8834" s="19" t="str">
        <f t="shared" si="826"/>
        <v>532110 - Social- og sundhedsarbejde på institutioner og hospitaler, medhjælpere</v>
      </c>
      <c r="F8834" s="19" t="str">
        <f t="shared" si="827"/>
        <v>5-9 år</v>
      </c>
      <c r="G8834" s="40" t="s">
        <v>516</v>
      </c>
      <c r="H8834" s="41" t="s">
        <v>400</v>
      </c>
      <c r="I8834" s="42" t="s">
        <v>20</v>
      </c>
      <c r="J8834" s="43" t="s">
        <v>15</v>
      </c>
      <c r="K8834" s="44">
        <v>415</v>
      </c>
      <c r="L8834" s="45">
        <v>35152.353651902151</v>
      </c>
      <c r="M8834" s="46">
        <v>37247.498470181847</v>
      </c>
      <c r="N8834" s="45"/>
      <c r="O8834" s="46"/>
    </row>
    <row r="8835" spans="1:15" x14ac:dyDescent="0.2">
      <c r="A8835" s="11" t="str">
        <f t="shared" si="828"/>
        <v>5321102 - Region Sjælland0-4 år</v>
      </c>
      <c r="B8835" s="12" t="str">
        <f t="shared" ref="B8835:B8898" si="831">LEFT(E8835,6)</f>
        <v>532110</v>
      </c>
      <c r="C8835" s="14">
        <f t="shared" si="829"/>
        <v>0</v>
      </c>
      <c r="D8835" s="14">
        <f t="shared" si="830"/>
        <v>0</v>
      </c>
      <c r="E8835" s="19" t="str">
        <f t="shared" ref="E8835:E8898" si="832">TRIM(H8835)</f>
        <v>532110 - Social- og sundhedsarbejde på institutioner og hospitaler, medhjælpere</v>
      </c>
      <c r="F8835" s="19" t="str">
        <f t="shared" ref="F8835:F8898" si="833">MID(J8835,6,30)</f>
        <v>0-4 år</v>
      </c>
      <c r="G8835" s="40" t="s">
        <v>516</v>
      </c>
      <c r="H8835" s="41" t="s">
        <v>400</v>
      </c>
      <c r="I8835" s="42" t="s">
        <v>20</v>
      </c>
      <c r="J8835" s="43" t="s">
        <v>16</v>
      </c>
      <c r="K8835" s="44">
        <v>360</v>
      </c>
      <c r="L8835" s="45">
        <v>34072.173894388899</v>
      </c>
      <c r="M8835" s="46">
        <v>36102.938015882959</v>
      </c>
      <c r="N8835" s="45"/>
      <c r="O8835" s="46"/>
    </row>
    <row r="8836" spans="1:15" x14ac:dyDescent="0.2">
      <c r="A8836" s="11" t="str">
        <f t="shared" si="828"/>
        <v>5321102 - Region Sjælland10-14 år</v>
      </c>
      <c r="B8836" s="12" t="str">
        <f t="shared" si="831"/>
        <v>532110</v>
      </c>
      <c r="C8836" s="14">
        <f t="shared" si="829"/>
        <v>0</v>
      </c>
      <c r="D8836" s="14">
        <f t="shared" si="830"/>
        <v>0</v>
      </c>
      <c r="E8836" s="19" t="str">
        <f t="shared" si="832"/>
        <v>532110 - Social- og sundhedsarbejde på institutioner og hospitaler, medhjælpere</v>
      </c>
      <c r="F8836" s="19" t="str">
        <f t="shared" si="833"/>
        <v>10-14 år</v>
      </c>
      <c r="G8836" s="40" t="s">
        <v>516</v>
      </c>
      <c r="H8836" s="41" t="s">
        <v>400</v>
      </c>
      <c r="I8836" s="42" t="s">
        <v>20</v>
      </c>
      <c r="J8836" s="43" t="s">
        <v>17</v>
      </c>
      <c r="K8836" s="44">
        <v>273</v>
      </c>
      <c r="L8836" s="45">
        <v>35539.846583913641</v>
      </c>
      <c r="M8836" s="46">
        <v>37658.08669238822</v>
      </c>
      <c r="N8836" s="45"/>
      <c r="O8836" s="46"/>
    </row>
    <row r="8837" spans="1:15" x14ac:dyDescent="0.2">
      <c r="A8837" s="11" t="str">
        <f t="shared" si="828"/>
        <v>5321102 - Region Sjælland15-20 år</v>
      </c>
      <c r="B8837" s="12" t="str">
        <f t="shared" si="831"/>
        <v>532110</v>
      </c>
      <c r="C8837" s="14">
        <f t="shared" si="829"/>
        <v>0</v>
      </c>
      <c r="D8837" s="14">
        <f t="shared" si="830"/>
        <v>0</v>
      </c>
      <c r="E8837" s="19" t="str">
        <f t="shared" si="832"/>
        <v>532110 - Social- og sundhedsarbejde på institutioner og hospitaler, medhjælpere</v>
      </c>
      <c r="F8837" s="19" t="str">
        <f t="shared" si="833"/>
        <v>15-20 år</v>
      </c>
      <c r="G8837" s="40" t="s">
        <v>516</v>
      </c>
      <c r="H8837" s="41" t="s">
        <v>400</v>
      </c>
      <c r="I8837" s="42" t="s">
        <v>20</v>
      </c>
      <c r="J8837" s="43" t="s">
        <v>18</v>
      </c>
      <c r="K8837" s="44">
        <v>185</v>
      </c>
      <c r="L8837" s="45">
        <v>35058.766163989887</v>
      </c>
      <c r="M8837" s="46">
        <v>37148.332996160978</v>
      </c>
      <c r="N8837" s="45"/>
      <c r="O8837" s="46"/>
    </row>
    <row r="8838" spans="1:15" x14ac:dyDescent="0.2">
      <c r="A8838" s="11" t="str">
        <f t="shared" si="828"/>
        <v>5321102 - Region Sjælland20-24 år</v>
      </c>
      <c r="B8838" s="12" t="str">
        <f t="shared" si="831"/>
        <v>532110</v>
      </c>
      <c r="C8838" s="14">
        <f t="shared" si="829"/>
        <v>0</v>
      </c>
      <c r="D8838" s="14">
        <f t="shared" si="830"/>
        <v>0</v>
      </c>
      <c r="E8838" s="19" t="str">
        <f t="shared" si="832"/>
        <v>532110 - Social- og sundhedsarbejde på institutioner og hospitaler, medhjælpere</v>
      </c>
      <c r="F8838" s="19" t="str">
        <f t="shared" si="833"/>
        <v>20-24 år</v>
      </c>
      <c r="G8838" s="40" t="s">
        <v>516</v>
      </c>
      <c r="H8838" s="41" t="s">
        <v>400</v>
      </c>
      <c r="I8838" s="42" t="s">
        <v>20</v>
      </c>
      <c r="J8838" s="43" t="s">
        <v>19</v>
      </c>
      <c r="K8838" s="44">
        <v>169</v>
      </c>
      <c r="L8838" s="45">
        <v>35360.604734965309</v>
      </c>
      <c r="M8838" s="46">
        <v>37468.161700149918</v>
      </c>
      <c r="N8838" s="45"/>
      <c r="O8838" s="46"/>
    </row>
    <row r="8839" spans="1:15" x14ac:dyDescent="0.2">
      <c r="A8839" s="11" t="str">
        <f t="shared" si="828"/>
        <v>5321102 - Region Sjælland25 år og derover</v>
      </c>
      <c r="B8839" s="12" t="str">
        <f t="shared" si="831"/>
        <v>532110</v>
      </c>
      <c r="C8839" s="14">
        <f t="shared" si="829"/>
        <v>0</v>
      </c>
      <c r="D8839" s="14">
        <f t="shared" si="830"/>
        <v>0</v>
      </c>
      <c r="E8839" s="19" t="str">
        <f t="shared" si="832"/>
        <v>532110 - Social- og sundhedsarbejde på institutioner og hospitaler, medhjælpere</v>
      </c>
      <c r="F8839" s="19" t="str">
        <f t="shared" si="833"/>
        <v>25 år og derover</v>
      </c>
      <c r="G8839" s="40" t="s">
        <v>516</v>
      </c>
      <c r="H8839" s="41" t="s">
        <v>400</v>
      </c>
      <c r="I8839" s="42" t="s">
        <v>20</v>
      </c>
      <c r="J8839" s="43" t="s">
        <v>9</v>
      </c>
      <c r="K8839" s="44">
        <v>300</v>
      </c>
      <c r="L8839" s="45">
        <v>35287.00092370544</v>
      </c>
      <c r="M8839" s="46">
        <v>37390.170966600468</v>
      </c>
      <c r="N8839" s="45"/>
      <c r="O8839" s="46"/>
    </row>
    <row r="8840" spans="1:15" x14ac:dyDescent="0.2">
      <c r="A8840" s="11" t="str">
        <f t="shared" si="828"/>
        <v>5321102 - Region SjællandAlle uanset erf.</v>
      </c>
      <c r="B8840" s="12" t="str">
        <f t="shared" si="831"/>
        <v>532110</v>
      </c>
      <c r="C8840" s="14">
        <f t="shared" si="829"/>
        <v>0</v>
      </c>
      <c r="D8840" s="14">
        <f t="shared" si="830"/>
        <v>0</v>
      </c>
      <c r="E8840" s="19" t="str">
        <f t="shared" si="832"/>
        <v>532110 - Social- og sundhedsarbejde på institutioner og hospitaler, medhjælpere</v>
      </c>
      <c r="F8840" s="19" t="str">
        <f t="shared" si="833"/>
        <v>Alle uanset erf.</v>
      </c>
      <c r="G8840" s="40" t="s">
        <v>516</v>
      </c>
      <c r="H8840" s="41" t="s">
        <v>400</v>
      </c>
      <c r="I8840" s="42" t="s">
        <v>20</v>
      </c>
      <c r="J8840" s="43" t="s">
        <v>10</v>
      </c>
      <c r="K8840" s="44">
        <v>1702</v>
      </c>
      <c r="L8840" s="45">
        <v>35111.512354128368</v>
      </c>
      <c r="M8840" s="46">
        <v>37204.222956075071</v>
      </c>
      <c r="N8840" s="45"/>
      <c r="O8840" s="46"/>
    </row>
    <row r="8841" spans="1:15" x14ac:dyDescent="0.2">
      <c r="A8841" s="11" t="str">
        <f t="shared" si="828"/>
        <v>5321103 - Region SyddanmarkUnder 1 år</v>
      </c>
      <c r="B8841" s="12" t="str">
        <f t="shared" si="831"/>
        <v>532110</v>
      </c>
      <c r="C8841" s="14">
        <f t="shared" si="829"/>
        <v>0</v>
      </c>
      <c r="D8841" s="14">
        <f t="shared" si="830"/>
        <v>0</v>
      </c>
      <c r="E8841" s="19" t="str">
        <f t="shared" si="832"/>
        <v>532110 - Social- og sundhedsarbejde på institutioner og hospitaler, medhjælpere</v>
      </c>
      <c r="F8841" s="19" t="str">
        <f t="shared" si="833"/>
        <v>Under 1 år</v>
      </c>
      <c r="G8841" s="40" t="s">
        <v>516</v>
      </c>
      <c r="H8841" s="41" t="s">
        <v>400</v>
      </c>
      <c r="I8841" s="42" t="s">
        <v>544</v>
      </c>
      <c r="J8841" s="43" t="s">
        <v>13</v>
      </c>
      <c r="K8841" s="44">
        <v>20</v>
      </c>
      <c r="L8841" s="45">
        <v>25302.21746242647</v>
      </c>
      <c r="M8841" s="46">
        <v>26792.466460965585</v>
      </c>
      <c r="N8841" s="45"/>
      <c r="O8841" s="46"/>
    </row>
    <row r="8842" spans="1:15" x14ac:dyDescent="0.2">
      <c r="A8842" s="11" t="str">
        <f t="shared" si="828"/>
        <v>5321103 - Region Syddanmark5-9 år</v>
      </c>
      <c r="B8842" s="12" t="str">
        <f t="shared" si="831"/>
        <v>532110</v>
      </c>
      <c r="C8842" s="14">
        <f t="shared" si="829"/>
        <v>0</v>
      </c>
      <c r="D8842" s="14">
        <f t="shared" si="830"/>
        <v>0</v>
      </c>
      <c r="E8842" s="19" t="str">
        <f t="shared" si="832"/>
        <v>532110 - Social- og sundhedsarbejde på institutioner og hospitaler, medhjælpere</v>
      </c>
      <c r="F8842" s="19" t="str">
        <f t="shared" si="833"/>
        <v>5-9 år</v>
      </c>
      <c r="G8842" s="40" t="s">
        <v>516</v>
      </c>
      <c r="H8842" s="41" t="s">
        <v>400</v>
      </c>
      <c r="I8842" s="42" t="s">
        <v>544</v>
      </c>
      <c r="J8842" s="43" t="s">
        <v>15</v>
      </c>
      <c r="K8842" s="44">
        <v>20</v>
      </c>
      <c r="L8842" s="45">
        <v>25437.158978498333</v>
      </c>
      <c r="M8842" s="46">
        <v>26935.355757088193</v>
      </c>
      <c r="N8842" s="45"/>
      <c r="O8842" s="46"/>
    </row>
    <row r="8843" spans="1:15" x14ac:dyDescent="0.2">
      <c r="A8843" s="11" t="str">
        <f t="shared" si="828"/>
        <v>5321103 - Region Syddanmark0-4 år</v>
      </c>
      <c r="B8843" s="12" t="str">
        <f t="shared" si="831"/>
        <v>532110</v>
      </c>
      <c r="C8843" s="14">
        <f t="shared" si="829"/>
        <v>0</v>
      </c>
      <c r="D8843" s="14">
        <f t="shared" si="830"/>
        <v>0</v>
      </c>
      <c r="E8843" s="19" t="str">
        <f t="shared" si="832"/>
        <v>532110 - Social- og sundhedsarbejde på institutioner og hospitaler, medhjælpere</v>
      </c>
      <c r="F8843" s="19" t="str">
        <f t="shared" si="833"/>
        <v>0-4 år</v>
      </c>
      <c r="G8843" s="40" t="s">
        <v>516</v>
      </c>
      <c r="H8843" s="41" t="s">
        <v>400</v>
      </c>
      <c r="I8843" s="42" t="s">
        <v>544</v>
      </c>
      <c r="J8843" s="43" t="s">
        <v>16</v>
      </c>
      <c r="K8843" s="44">
        <v>42</v>
      </c>
      <c r="L8843" s="45">
        <v>25631.856419652493</v>
      </c>
      <c r="M8843" s="46">
        <v>27141.520480393767</v>
      </c>
      <c r="N8843" s="45"/>
      <c r="O8843" s="46"/>
    </row>
    <row r="8844" spans="1:15" x14ac:dyDescent="0.2">
      <c r="A8844" s="11" t="str">
        <f t="shared" si="828"/>
        <v>5321103 - Region Syddanmark25 år og derover</v>
      </c>
      <c r="B8844" s="12" t="str">
        <f t="shared" si="831"/>
        <v>532110</v>
      </c>
      <c r="C8844" s="14">
        <f t="shared" si="829"/>
        <v>0</v>
      </c>
      <c r="D8844" s="14">
        <f t="shared" si="830"/>
        <v>0</v>
      </c>
      <c r="E8844" s="19" t="str">
        <f t="shared" si="832"/>
        <v>532110 - Social- og sundhedsarbejde på institutioner og hospitaler, medhjælpere</v>
      </c>
      <c r="F8844" s="19" t="str">
        <f t="shared" si="833"/>
        <v>25 år og derover</v>
      </c>
      <c r="G8844" s="40" t="s">
        <v>516</v>
      </c>
      <c r="H8844" s="41" t="s">
        <v>400</v>
      </c>
      <c r="I8844" s="42" t="s">
        <v>544</v>
      </c>
      <c r="J8844" s="43" t="s">
        <v>9</v>
      </c>
      <c r="K8844" s="44">
        <v>14</v>
      </c>
      <c r="L8844" s="45">
        <v>27895.371036586199</v>
      </c>
      <c r="M8844" s="46">
        <v>29538.351491278845</v>
      </c>
      <c r="N8844" s="45"/>
      <c r="O8844" s="46"/>
    </row>
    <row r="8845" spans="1:15" x14ac:dyDescent="0.2">
      <c r="A8845" s="11" t="str">
        <f t="shared" si="828"/>
        <v>5321103 - Region SyddanmarkAlle uanset erf.</v>
      </c>
      <c r="B8845" s="12" t="str">
        <f t="shared" si="831"/>
        <v>532110</v>
      </c>
      <c r="C8845" s="14">
        <f t="shared" si="829"/>
        <v>0</v>
      </c>
      <c r="D8845" s="14">
        <f t="shared" si="830"/>
        <v>0</v>
      </c>
      <c r="E8845" s="19" t="str">
        <f t="shared" si="832"/>
        <v>532110 - Social- og sundhedsarbejde på institutioner og hospitaler, medhjælpere</v>
      </c>
      <c r="F8845" s="19" t="str">
        <f t="shared" si="833"/>
        <v>Alle uanset erf.</v>
      </c>
      <c r="G8845" s="40" t="s">
        <v>516</v>
      </c>
      <c r="H8845" s="41" t="s">
        <v>400</v>
      </c>
      <c r="I8845" s="42" t="s">
        <v>544</v>
      </c>
      <c r="J8845" s="43" t="s">
        <v>10</v>
      </c>
      <c r="K8845" s="44">
        <v>90</v>
      </c>
      <c r="L8845" s="45">
        <v>26517.39115913085</v>
      </c>
      <c r="M8845" s="46">
        <v>28079.211409764925</v>
      </c>
      <c r="N8845" s="45"/>
      <c r="O8845" s="46"/>
    </row>
    <row r="8846" spans="1:15" x14ac:dyDescent="0.2">
      <c r="A8846" s="11" t="str">
        <f t="shared" si="828"/>
        <v>5321104 - Region Midtjylland0-4 år</v>
      </c>
      <c r="B8846" s="12" t="str">
        <f t="shared" si="831"/>
        <v>532110</v>
      </c>
      <c r="C8846" s="14">
        <f t="shared" si="829"/>
        <v>0</v>
      </c>
      <c r="D8846" s="14">
        <f t="shared" si="830"/>
        <v>0</v>
      </c>
      <c r="E8846" s="19" t="str">
        <f t="shared" si="832"/>
        <v>532110 - Social- og sundhedsarbejde på institutioner og hospitaler, medhjælpere</v>
      </c>
      <c r="F8846" s="19" t="str">
        <f t="shared" si="833"/>
        <v>0-4 år</v>
      </c>
      <c r="G8846" s="40" t="s">
        <v>516</v>
      </c>
      <c r="H8846" s="41" t="s">
        <v>400</v>
      </c>
      <c r="I8846" s="42" t="s">
        <v>517</v>
      </c>
      <c r="J8846" s="43" t="s">
        <v>16</v>
      </c>
      <c r="K8846" s="44">
        <v>2122</v>
      </c>
      <c r="L8846" s="45">
        <v>27040.909052249499</v>
      </c>
      <c r="M8846" s="46">
        <v>28652.596879568777</v>
      </c>
      <c r="N8846" s="45"/>
      <c r="O8846" s="46"/>
    </row>
    <row r="8847" spans="1:15" x14ac:dyDescent="0.2">
      <c r="A8847" s="11" t="str">
        <f t="shared" si="828"/>
        <v>5321104 - Region Midtjylland25 år og derover</v>
      </c>
      <c r="B8847" s="12" t="str">
        <f t="shared" si="831"/>
        <v>532110</v>
      </c>
      <c r="C8847" s="14">
        <f t="shared" si="829"/>
        <v>0</v>
      </c>
      <c r="D8847" s="14">
        <f t="shared" si="830"/>
        <v>0</v>
      </c>
      <c r="E8847" s="19" t="str">
        <f t="shared" si="832"/>
        <v>532110 - Social- og sundhedsarbejde på institutioner og hospitaler, medhjælpere</v>
      </c>
      <c r="F8847" s="19" t="str">
        <f t="shared" si="833"/>
        <v>25 år og derover</v>
      </c>
      <c r="G8847" s="40" t="s">
        <v>516</v>
      </c>
      <c r="H8847" s="41" t="s">
        <v>400</v>
      </c>
      <c r="I8847" s="42" t="s">
        <v>517</v>
      </c>
      <c r="J8847" s="43" t="s">
        <v>9</v>
      </c>
      <c r="K8847" s="44">
        <v>809</v>
      </c>
      <c r="L8847" s="45">
        <v>28255.146127050644</v>
      </c>
      <c r="M8847" s="46">
        <v>29939.204713398602</v>
      </c>
      <c r="N8847" s="45"/>
      <c r="O8847" s="46"/>
    </row>
    <row r="8848" spans="1:15" x14ac:dyDescent="0.2">
      <c r="A8848" s="11" t="str">
        <f t="shared" si="828"/>
        <v>5321104 - Region MidtjyllandAlle uanset erf.</v>
      </c>
      <c r="B8848" s="12" t="str">
        <f t="shared" si="831"/>
        <v>532110</v>
      </c>
      <c r="C8848" s="14">
        <f t="shared" si="829"/>
        <v>0</v>
      </c>
      <c r="D8848" s="14">
        <f t="shared" si="830"/>
        <v>0</v>
      </c>
      <c r="E8848" s="19" t="str">
        <f t="shared" si="832"/>
        <v>532110 - Social- og sundhedsarbejde på institutioner og hospitaler, medhjælpere</v>
      </c>
      <c r="F8848" s="19" t="str">
        <f t="shared" si="833"/>
        <v>Alle uanset erf.</v>
      </c>
      <c r="G8848" s="40" t="s">
        <v>516</v>
      </c>
      <c r="H8848" s="41" t="s">
        <v>400</v>
      </c>
      <c r="I8848" s="42" t="s">
        <v>517</v>
      </c>
      <c r="J8848" s="43" t="s">
        <v>10</v>
      </c>
      <c r="K8848" s="44">
        <v>5326</v>
      </c>
      <c r="L8848" s="45">
        <v>28526.370343483213</v>
      </c>
      <c r="M8848" s="46">
        <v>30226.594391105198</v>
      </c>
      <c r="N8848" s="45"/>
      <c r="O8848" s="46"/>
    </row>
    <row r="8849" spans="1:15" x14ac:dyDescent="0.2">
      <c r="A8849" s="11" t="str">
        <f t="shared" si="828"/>
        <v>5321105 - Region NordjyllandAlle uanset erf.</v>
      </c>
      <c r="B8849" s="12" t="str">
        <f t="shared" si="831"/>
        <v>532110</v>
      </c>
      <c r="C8849" s="14">
        <f t="shared" si="829"/>
        <v>0</v>
      </c>
      <c r="D8849" s="14">
        <f t="shared" si="830"/>
        <v>0</v>
      </c>
      <c r="E8849" s="19" t="str">
        <f t="shared" si="832"/>
        <v>532110 - Social- og sundhedsarbejde på institutioner og hospitaler, medhjælpere</v>
      </c>
      <c r="F8849" s="19" t="str">
        <f t="shared" si="833"/>
        <v>Alle uanset erf.</v>
      </c>
      <c r="G8849" s="40" t="s">
        <v>516</v>
      </c>
      <c r="H8849" s="41" t="s">
        <v>400</v>
      </c>
      <c r="I8849" s="42" t="s">
        <v>21</v>
      </c>
      <c r="J8849" s="43" t="s">
        <v>10</v>
      </c>
      <c r="K8849" s="44">
        <v>88</v>
      </c>
      <c r="L8849" s="45">
        <v>33863.819617658257</v>
      </c>
      <c r="M8849" s="46">
        <v>35882.165441715355</v>
      </c>
      <c r="N8849" s="45"/>
      <c r="O8849" s="46"/>
    </row>
    <row r="8850" spans="1:15" x14ac:dyDescent="0.2">
      <c r="A8850" s="11" t="str">
        <f t="shared" si="828"/>
        <v>5321106 - Alle regionerUnder 1 år</v>
      </c>
      <c r="B8850" s="12" t="str">
        <f t="shared" si="831"/>
        <v>532110</v>
      </c>
      <c r="C8850" s="14">
        <f t="shared" si="829"/>
        <v>0</v>
      </c>
      <c r="D8850" s="14">
        <f t="shared" si="830"/>
        <v>0</v>
      </c>
      <c r="E8850" s="19" t="str">
        <f t="shared" si="832"/>
        <v>532110 - Social- og sundhedsarbejde på institutioner og hospitaler, medhjælpere</v>
      </c>
      <c r="F8850" s="19" t="str">
        <f t="shared" si="833"/>
        <v>Under 1 år</v>
      </c>
      <c r="G8850" s="40" t="s">
        <v>516</v>
      </c>
      <c r="H8850" s="41" t="s">
        <v>400</v>
      </c>
      <c r="I8850" s="42" t="s">
        <v>11</v>
      </c>
      <c r="J8850" s="43" t="s">
        <v>13</v>
      </c>
      <c r="K8850" s="44">
        <v>916</v>
      </c>
      <c r="L8850" s="45">
        <v>29810.524459693963</v>
      </c>
      <c r="M8850" s="46">
        <v>31587.286450382126</v>
      </c>
      <c r="N8850" s="45"/>
      <c r="O8850" s="46"/>
    </row>
    <row r="8851" spans="1:15" x14ac:dyDescent="0.2">
      <c r="A8851" s="11" t="str">
        <f t="shared" si="828"/>
        <v>5321106 - Alle regioner1 år</v>
      </c>
      <c r="B8851" s="12" t="str">
        <f t="shared" si="831"/>
        <v>532110</v>
      </c>
      <c r="C8851" s="14">
        <f t="shared" si="829"/>
        <v>0</v>
      </c>
      <c r="D8851" s="14">
        <f t="shared" si="830"/>
        <v>0</v>
      </c>
      <c r="E8851" s="19" t="str">
        <f t="shared" si="832"/>
        <v>532110 - Social- og sundhedsarbejde på institutioner og hospitaler, medhjælpere</v>
      </c>
      <c r="F8851" s="19" t="str">
        <f t="shared" si="833"/>
        <v>1 år</v>
      </c>
      <c r="G8851" s="40" t="s">
        <v>516</v>
      </c>
      <c r="H8851" s="41" t="s">
        <v>400</v>
      </c>
      <c r="I8851" s="42" t="s">
        <v>11</v>
      </c>
      <c r="J8851" s="43" t="s">
        <v>22</v>
      </c>
      <c r="K8851" s="44">
        <v>980</v>
      </c>
      <c r="L8851" s="45">
        <v>27675.945015131114</v>
      </c>
      <c r="M8851" s="46">
        <v>29325.482151780514</v>
      </c>
      <c r="N8851" s="45"/>
      <c r="O8851" s="46"/>
    </row>
    <row r="8852" spans="1:15" x14ac:dyDescent="0.2">
      <c r="A8852" s="11" t="str">
        <f t="shared" si="828"/>
        <v>5321106 - Alle regioner2 år</v>
      </c>
      <c r="B8852" s="12" t="str">
        <f t="shared" si="831"/>
        <v>532110</v>
      </c>
      <c r="C8852" s="14">
        <f t="shared" si="829"/>
        <v>0</v>
      </c>
      <c r="D8852" s="14">
        <f t="shared" si="830"/>
        <v>0</v>
      </c>
      <c r="E8852" s="19" t="str">
        <f t="shared" si="832"/>
        <v>532110 - Social- og sundhedsarbejde på institutioner og hospitaler, medhjælpere</v>
      </c>
      <c r="F8852" s="19" t="str">
        <f t="shared" si="833"/>
        <v>2 år</v>
      </c>
      <c r="G8852" s="40" t="s">
        <v>516</v>
      </c>
      <c r="H8852" s="41" t="s">
        <v>400</v>
      </c>
      <c r="I8852" s="42" t="s">
        <v>11</v>
      </c>
      <c r="J8852" s="43" t="s">
        <v>23</v>
      </c>
      <c r="K8852" s="44">
        <v>696</v>
      </c>
      <c r="L8852" s="45">
        <v>29802.546484456165</v>
      </c>
      <c r="M8852" s="46">
        <v>31578.832973172386</v>
      </c>
      <c r="N8852" s="45"/>
      <c r="O8852" s="46"/>
    </row>
    <row r="8853" spans="1:15" x14ac:dyDescent="0.2">
      <c r="A8853" s="11" t="str">
        <f t="shared" si="828"/>
        <v>5321106 - Alle regioner3 år</v>
      </c>
      <c r="B8853" s="12" t="str">
        <f t="shared" si="831"/>
        <v>532110</v>
      </c>
      <c r="C8853" s="14">
        <f t="shared" si="829"/>
        <v>0</v>
      </c>
      <c r="D8853" s="14">
        <f t="shared" si="830"/>
        <v>0</v>
      </c>
      <c r="E8853" s="19" t="str">
        <f t="shared" si="832"/>
        <v>532110 - Social- og sundhedsarbejde på institutioner og hospitaler, medhjælpere</v>
      </c>
      <c r="F8853" s="19" t="str">
        <f t="shared" si="833"/>
        <v>3 år</v>
      </c>
      <c r="G8853" s="40" t="s">
        <v>516</v>
      </c>
      <c r="H8853" s="41" t="s">
        <v>400</v>
      </c>
      <c r="I8853" s="42" t="s">
        <v>11</v>
      </c>
      <c r="J8853" s="43" t="s">
        <v>14</v>
      </c>
      <c r="K8853" s="44">
        <v>528</v>
      </c>
      <c r="L8853" s="45">
        <v>29786.568415172136</v>
      </c>
      <c r="M8853" s="46">
        <v>31561.902581622882</v>
      </c>
      <c r="N8853" s="45"/>
      <c r="O8853" s="46"/>
    </row>
    <row r="8854" spans="1:15" x14ac:dyDescent="0.2">
      <c r="A8854" s="11" t="str">
        <f t="shared" si="828"/>
        <v>5321106 - Alle regioner4 år</v>
      </c>
      <c r="B8854" s="12" t="str">
        <f t="shared" si="831"/>
        <v>532110</v>
      </c>
      <c r="C8854" s="14">
        <f t="shared" si="829"/>
        <v>0</v>
      </c>
      <c r="D8854" s="14">
        <f t="shared" si="830"/>
        <v>0</v>
      </c>
      <c r="E8854" s="19" t="str">
        <f t="shared" si="832"/>
        <v>532110 - Social- og sundhedsarbejde på institutioner og hospitaler, medhjælpere</v>
      </c>
      <c r="F8854" s="19" t="str">
        <f t="shared" si="833"/>
        <v>4 år</v>
      </c>
      <c r="G8854" s="40" t="s">
        <v>516</v>
      </c>
      <c r="H8854" s="41" t="s">
        <v>400</v>
      </c>
      <c r="I8854" s="42" t="s">
        <v>11</v>
      </c>
      <c r="J8854" s="43" t="s">
        <v>24</v>
      </c>
      <c r="K8854" s="44">
        <v>520</v>
      </c>
      <c r="L8854" s="45">
        <v>29950.326726952288</v>
      </c>
      <c r="M8854" s="46">
        <v>31735.421189449607</v>
      </c>
      <c r="N8854" s="45"/>
      <c r="O8854" s="46"/>
    </row>
    <row r="8855" spans="1:15" x14ac:dyDescent="0.2">
      <c r="A8855" s="11" t="str">
        <f t="shared" si="828"/>
        <v>5321106 - Alle regioner5-9 år</v>
      </c>
      <c r="B8855" s="12" t="str">
        <f t="shared" si="831"/>
        <v>532110</v>
      </c>
      <c r="C8855" s="14">
        <f t="shared" si="829"/>
        <v>0</v>
      </c>
      <c r="D8855" s="14">
        <f t="shared" si="830"/>
        <v>0</v>
      </c>
      <c r="E8855" s="19" t="str">
        <f t="shared" si="832"/>
        <v>532110 - Social- og sundhedsarbejde på institutioner og hospitaler, medhjælpere</v>
      </c>
      <c r="F8855" s="19" t="str">
        <f t="shared" si="833"/>
        <v>5-9 år</v>
      </c>
      <c r="G8855" s="40" t="s">
        <v>516</v>
      </c>
      <c r="H8855" s="41" t="s">
        <v>400</v>
      </c>
      <c r="I8855" s="42" t="s">
        <v>11</v>
      </c>
      <c r="J8855" s="43" t="s">
        <v>15</v>
      </c>
      <c r="K8855" s="44">
        <v>2764</v>
      </c>
      <c r="L8855" s="45">
        <v>33835.295742802511</v>
      </c>
      <c r="M8855" s="46">
        <v>35845.277320740926</v>
      </c>
      <c r="N8855" s="45"/>
      <c r="O8855" s="46"/>
    </row>
    <row r="8856" spans="1:15" x14ac:dyDescent="0.2">
      <c r="A8856" s="11" t="str">
        <f t="shared" si="828"/>
        <v>5321106 - Alle regioner0-4 år</v>
      </c>
      <c r="B8856" s="12" t="str">
        <f t="shared" si="831"/>
        <v>532110</v>
      </c>
      <c r="C8856" s="14">
        <f t="shared" si="829"/>
        <v>0</v>
      </c>
      <c r="D8856" s="14">
        <f t="shared" si="830"/>
        <v>0</v>
      </c>
      <c r="E8856" s="19" t="str">
        <f t="shared" si="832"/>
        <v>532110 - Social- og sundhedsarbejde på institutioner og hospitaler, medhjælpere</v>
      </c>
      <c r="F8856" s="19" t="str">
        <f t="shared" si="833"/>
        <v>0-4 år</v>
      </c>
      <c r="G8856" s="40" t="s">
        <v>516</v>
      </c>
      <c r="H8856" s="41" t="s">
        <v>400</v>
      </c>
      <c r="I8856" s="42" t="s">
        <v>11</v>
      </c>
      <c r="J8856" s="43" t="s">
        <v>16</v>
      </c>
      <c r="K8856" s="44">
        <v>3640</v>
      </c>
      <c r="L8856" s="45">
        <v>29082.399875264677</v>
      </c>
      <c r="M8856" s="46">
        <v>30815.76430386537</v>
      </c>
      <c r="N8856" s="45"/>
      <c r="O8856" s="46"/>
    </row>
    <row r="8857" spans="1:15" x14ac:dyDescent="0.2">
      <c r="A8857" s="11" t="str">
        <f t="shared" si="828"/>
        <v>5321106 - Alle regioner10-14 år</v>
      </c>
      <c r="B8857" s="12" t="str">
        <f t="shared" si="831"/>
        <v>532110</v>
      </c>
      <c r="C8857" s="14">
        <f t="shared" si="829"/>
        <v>0</v>
      </c>
      <c r="D8857" s="14">
        <f t="shared" si="830"/>
        <v>0</v>
      </c>
      <c r="E8857" s="19" t="str">
        <f t="shared" si="832"/>
        <v>532110 - Social- og sundhedsarbejde på institutioner og hospitaler, medhjælpere</v>
      </c>
      <c r="F8857" s="19" t="str">
        <f t="shared" si="833"/>
        <v>10-14 år</v>
      </c>
      <c r="G8857" s="40" t="s">
        <v>516</v>
      </c>
      <c r="H8857" s="41" t="s">
        <v>400</v>
      </c>
      <c r="I8857" s="42" t="s">
        <v>11</v>
      </c>
      <c r="J8857" s="43" t="s">
        <v>17</v>
      </c>
      <c r="K8857" s="44">
        <v>1803</v>
      </c>
      <c r="L8857" s="45">
        <v>34414.855866170125</v>
      </c>
      <c r="M8857" s="46">
        <v>36466.044462355268</v>
      </c>
      <c r="N8857" s="45"/>
      <c r="O8857" s="46"/>
    </row>
    <row r="8858" spans="1:15" x14ac:dyDescent="0.2">
      <c r="A8858" s="11" t="str">
        <f t="shared" si="828"/>
        <v>5321106 - Alle regioner15-20 år</v>
      </c>
      <c r="B8858" s="12" t="str">
        <f t="shared" si="831"/>
        <v>532110</v>
      </c>
      <c r="C8858" s="14">
        <f t="shared" si="829"/>
        <v>0</v>
      </c>
      <c r="D8858" s="14">
        <f t="shared" si="830"/>
        <v>0</v>
      </c>
      <c r="E8858" s="19" t="str">
        <f t="shared" si="832"/>
        <v>532110 - Social- og sundhedsarbejde på institutioner og hospitaler, medhjælpere</v>
      </c>
      <c r="F8858" s="19" t="str">
        <f t="shared" si="833"/>
        <v>15-20 år</v>
      </c>
      <c r="G8858" s="40" t="s">
        <v>516</v>
      </c>
      <c r="H8858" s="41" t="s">
        <v>400</v>
      </c>
      <c r="I8858" s="42" t="s">
        <v>11</v>
      </c>
      <c r="J8858" s="43" t="s">
        <v>18</v>
      </c>
      <c r="K8858" s="44">
        <v>1073</v>
      </c>
      <c r="L8858" s="45">
        <v>34355.482851573586</v>
      </c>
      <c r="M8858" s="46">
        <v>36403.132707078395</v>
      </c>
      <c r="N8858" s="45"/>
      <c r="O8858" s="46"/>
    </row>
    <row r="8859" spans="1:15" x14ac:dyDescent="0.2">
      <c r="A8859" s="11" t="str">
        <f t="shared" si="828"/>
        <v>5321106 - Alle regioner20-24 år</v>
      </c>
      <c r="B8859" s="12" t="str">
        <f t="shared" si="831"/>
        <v>532110</v>
      </c>
      <c r="C8859" s="14">
        <f t="shared" si="829"/>
        <v>0</v>
      </c>
      <c r="D8859" s="14">
        <f t="shared" si="830"/>
        <v>0</v>
      </c>
      <c r="E8859" s="19" t="str">
        <f t="shared" si="832"/>
        <v>532110 - Social- og sundhedsarbejde på institutioner og hospitaler, medhjælpere</v>
      </c>
      <c r="F8859" s="19" t="str">
        <f t="shared" si="833"/>
        <v>20-24 år</v>
      </c>
      <c r="G8859" s="40" t="s">
        <v>516</v>
      </c>
      <c r="H8859" s="41" t="s">
        <v>400</v>
      </c>
      <c r="I8859" s="42" t="s">
        <v>11</v>
      </c>
      <c r="J8859" s="43" t="s">
        <v>19</v>
      </c>
      <c r="K8859" s="44">
        <v>907</v>
      </c>
      <c r="L8859" s="45">
        <v>34401.743015028005</v>
      </c>
      <c r="M8859" s="46">
        <v>36452.150061209548</v>
      </c>
      <c r="N8859" s="45"/>
      <c r="O8859" s="46"/>
    </row>
    <row r="8860" spans="1:15" x14ac:dyDescent="0.2">
      <c r="A8860" s="11" t="str">
        <f t="shared" si="828"/>
        <v>5321106 - Alle regioner25 år og derover</v>
      </c>
      <c r="B8860" s="12" t="str">
        <f t="shared" si="831"/>
        <v>532110</v>
      </c>
      <c r="C8860" s="14">
        <f t="shared" si="829"/>
        <v>0</v>
      </c>
      <c r="D8860" s="14">
        <f t="shared" si="830"/>
        <v>0</v>
      </c>
      <c r="E8860" s="19" t="str">
        <f t="shared" si="832"/>
        <v>532110 - Social- og sundhedsarbejde på institutioner og hospitaler, medhjælpere</v>
      </c>
      <c r="F8860" s="19" t="str">
        <f t="shared" si="833"/>
        <v>25 år og derover</v>
      </c>
      <c r="G8860" s="40" t="s">
        <v>516</v>
      </c>
      <c r="H8860" s="41" t="s">
        <v>400</v>
      </c>
      <c r="I8860" s="42" t="s">
        <v>11</v>
      </c>
      <c r="J8860" s="43" t="s">
        <v>9</v>
      </c>
      <c r="K8860" s="44">
        <v>1836</v>
      </c>
      <c r="L8860" s="45">
        <v>33567.755285678446</v>
      </c>
      <c r="M8860" s="46">
        <v>35568.455131967814</v>
      </c>
      <c r="N8860" s="45"/>
      <c r="O8860" s="46"/>
    </row>
    <row r="8861" spans="1:15" x14ac:dyDescent="0.2">
      <c r="A8861" s="11" t="str">
        <f t="shared" si="828"/>
        <v>5321106 - Alle regionerAlle uanset erf.</v>
      </c>
      <c r="B8861" s="12" t="str">
        <f t="shared" si="831"/>
        <v>532110</v>
      </c>
      <c r="C8861" s="14">
        <f t="shared" si="829"/>
        <v>0</v>
      </c>
      <c r="D8861" s="14">
        <f t="shared" si="830"/>
        <v>0</v>
      </c>
      <c r="E8861" s="19" t="str">
        <f t="shared" si="832"/>
        <v>532110 - Social- og sundhedsarbejde på institutioner og hospitaler, medhjælpere</v>
      </c>
      <c r="F8861" s="19" t="str">
        <f t="shared" si="833"/>
        <v>Alle uanset erf.</v>
      </c>
      <c r="G8861" s="40" t="s">
        <v>516</v>
      </c>
      <c r="H8861" s="41" t="s">
        <v>400</v>
      </c>
      <c r="I8861" s="42" t="s">
        <v>11</v>
      </c>
      <c r="J8861" s="43" t="s">
        <v>10</v>
      </c>
      <c r="K8861" s="44">
        <v>12023</v>
      </c>
      <c r="L8861" s="45">
        <v>33484.844118466834</v>
      </c>
      <c r="M8861" s="46">
        <v>35480.602306963352</v>
      </c>
      <c r="N8861" s="45"/>
      <c r="O8861" s="46"/>
    </row>
    <row r="8862" spans="1:15" x14ac:dyDescent="0.2">
      <c r="A8862" s="11" t="str">
        <f t="shared" si="828"/>
        <v>5321201 - Region HovedstadenUnder 1 år</v>
      </c>
      <c r="B8862" s="12" t="str">
        <f t="shared" si="831"/>
        <v>532120</v>
      </c>
      <c r="C8862" s="14">
        <f t="shared" si="829"/>
        <v>0</v>
      </c>
      <c r="D8862" s="14">
        <f t="shared" si="830"/>
        <v>0</v>
      </c>
      <c r="E8862" s="19" t="str">
        <f t="shared" si="832"/>
        <v>532120 - Social- og sundhedsarbejde på institutioner og hospitaler, assistenter</v>
      </c>
      <c r="F8862" s="19" t="str">
        <f t="shared" si="833"/>
        <v>Under 1 år</v>
      </c>
      <c r="G8862" s="40" t="s">
        <v>516</v>
      </c>
      <c r="H8862" s="41" t="s">
        <v>401</v>
      </c>
      <c r="I8862" s="42" t="s">
        <v>8</v>
      </c>
      <c r="J8862" s="43" t="s">
        <v>13</v>
      </c>
      <c r="K8862" s="44">
        <v>283</v>
      </c>
      <c r="L8862" s="45">
        <v>34750.92173616479</v>
      </c>
      <c r="M8862" s="46">
        <v>36822.140475227206</v>
      </c>
      <c r="N8862" s="45"/>
      <c r="O8862" s="46"/>
    </row>
    <row r="8863" spans="1:15" x14ac:dyDescent="0.2">
      <c r="A8863" s="11" t="str">
        <f t="shared" si="828"/>
        <v>5321201 - Region Hovedstaden1 år</v>
      </c>
      <c r="B8863" s="12" t="str">
        <f t="shared" si="831"/>
        <v>532120</v>
      </c>
      <c r="C8863" s="14">
        <f t="shared" si="829"/>
        <v>0</v>
      </c>
      <c r="D8863" s="14">
        <f t="shared" si="830"/>
        <v>0</v>
      </c>
      <c r="E8863" s="19" t="str">
        <f t="shared" si="832"/>
        <v>532120 - Social- og sundhedsarbejde på institutioner og hospitaler, assistenter</v>
      </c>
      <c r="F8863" s="19" t="str">
        <f t="shared" si="833"/>
        <v>1 år</v>
      </c>
      <c r="G8863" s="40" t="s">
        <v>516</v>
      </c>
      <c r="H8863" s="41" t="s">
        <v>401</v>
      </c>
      <c r="I8863" s="42" t="s">
        <v>8</v>
      </c>
      <c r="J8863" s="43" t="s">
        <v>22</v>
      </c>
      <c r="K8863" s="44">
        <v>207</v>
      </c>
      <c r="L8863" s="45">
        <v>34993.053326620051</v>
      </c>
      <c r="M8863" s="46">
        <v>37078.70355303344</v>
      </c>
      <c r="N8863" s="45"/>
      <c r="O8863" s="46"/>
    </row>
    <row r="8864" spans="1:15" x14ac:dyDescent="0.2">
      <c r="A8864" s="11" t="str">
        <f t="shared" si="828"/>
        <v>5321201 - Region Hovedstaden2 år</v>
      </c>
      <c r="B8864" s="12" t="str">
        <f t="shared" si="831"/>
        <v>532120</v>
      </c>
      <c r="C8864" s="14">
        <f t="shared" si="829"/>
        <v>0</v>
      </c>
      <c r="D8864" s="14">
        <f t="shared" si="830"/>
        <v>0</v>
      </c>
      <c r="E8864" s="19" t="str">
        <f t="shared" si="832"/>
        <v>532120 - Social- og sundhedsarbejde på institutioner og hospitaler, assistenter</v>
      </c>
      <c r="F8864" s="19" t="str">
        <f t="shared" si="833"/>
        <v>2 år</v>
      </c>
      <c r="G8864" s="40" t="s">
        <v>516</v>
      </c>
      <c r="H8864" s="41" t="s">
        <v>401</v>
      </c>
      <c r="I8864" s="42" t="s">
        <v>8</v>
      </c>
      <c r="J8864" s="43" t="s">
        <v>23</v>
      </c>
      <c r="K8864" s="44">
        <v>148</v>
      </c>
      <c r="L8864" s="45">
        <v>34786.8657636067</v>
      </c>
      <c r="M8864" s="46">
        <v>36860.226832698812</v>
      </c>
      <c r="N8864" s="45"/>
      <c r="O8864" s="46"/>
    </row>
    <row r="8865" spans="1:15" x14ac:dyDescent="0.2">
      <c r="A8865" s="11" t="str">
        <f t="shared" si="828"/>
        <v>5321201 - Region Hovedstaden3 år</v>
      </c>
      <c r="B8865" s="12" t="str">
        <f t="shared" si="831"/>
        <v>532120</v>
      </c>
      <c r="C8865" s="14">
        <f t="shared" si="829"/>
        <v>0</v>
      </c>
      <c r="D8865" s="14">
        <f t="shared" si="830"/>
        <v>0</v>
      </c>
      <c r="E8865" s="19" t="str">
        <f t="shared" si="832"/>
        <v>532120 - Social- og sundhedsarbejde på institutioner og hospitaler, assistenter</v>
      </c>
      <c r="F8865" s="19" t="str">
        <f t="shared" si="833"/>
        <v>3 år</v>
      </c>
      <c r="G8865" s="40" t="s">
        <v>516</v>
      </c>
      <c r="H8865" s="41" t="s">
        <v>401</v>
      </c>
      <c r="I8865" s="42" t="s">
        <v>8</v>
      </c>
      <c r="J8865" s="43" t="s">
        <v>14</v>
      </c>
      <c r="K8865" s="44">
        <v>91</v>
      </c>
      <c r="L8865" s="45">
        <v>34838.805130182132</v>
      </c>
      <c r="M8865" s="46">
        <v>36915.261880884158</v>
      </c>
      <c r="N8865" s="45"/>
      <c r="O8865" s="46"/>
    </row>
    <row r="8866" spans="1:15" x14ac:dyDescent="0.2">
      <c r="A8866" s="11" t="str">
        <f t="shared" si="828"/>
        <v>5321201 - Region Hovedstaden4 år</v>
      </c>
      <c r="B8866" s="12" t="str">
        <f t="shared" si="831"/>
        <v>532120</v>
      </c>
      <c r="C8866" s="14">
        <f t="shared" si="829"/>
        <v>0</v>
      </c>
      <c r="D8866" s="14">
        <f t="shared" si="830"/>
        <v>0</v>
      </c>
      <c r="E8866" s="19" t="str">
        <f t="shared" si="832"/>
        <v>532120 - Social- og sundhedsarbejde på institutioner og hospitaler, assistenter</v>
      </c>
      <c r="F8866" s="19" t="str">
        <f t="shared" si="833"/>
        <v>4 år</v>
      </c>
      <c r="G8866" s="40" t="s">
        <v>516</v>
      </c>
      <c r="H8866" s="41" t="s">
        <v>401</v>
      </c>
      <c r="I8866" s="42" t="s">
        <v>8</v>
      </c>
      <c r="J8866" s="43" t="s">
        <v>24</v>
      </c>
      <c r="K8866" s="44">
        <v>273</v>
      </c>
      <c r="L8866" s="45">
        <v>34913.29496187334</v>
      </c>
      <c r="M8866" s="46">
        <v>36994.191443309413</v>
      </c>
      <c r="N8866" s="45"/>
      <c r="O8866" s="46"/>
    </row>
    <row r="8867" spans="1:15" x14ac:dyDescent="0.2">
      <c r="A8867" s="11" t="str">
        <f t="shared" si="828"/>
        <v>5321201 - Region Hovedstaden5-9 år</v>
      </c>
      <c r="B8867" s="12" t="str">
        <f t="shared" si="831"/>
        <v>532120</v>
      </c>
      <c r="C8867" s="14">
        <f t="shared" si="829"/>
        <v>0</v>
      </c>
      <c r="D8867" s="14">
        <f t="shared" si="830"/>
        <v>0</v>
      </c>
      <c r="E8867" s="19" t="str">
        <f t="shared" si="832"/>
        <v>532120 - Social- og sundhedsarbejde på institutioner og hospitaler, assistenter</v>
      </c>
      <c r="F8867" s="19" t="str">
        <f t="shared" si="833"/>
        <v>5-9 år</v>
      </c>
      <c r="G8867" s="40" t="s">
        <v>516</v>
      </c>
      <c r="H8867" s="41" t="s">
        <v>401</v>
      </c>
      <c r="I8867" s="42" t="s">
        <v>8</v>
      </c>
      <c r="J8867" s="43" t="s">
        <v>15</v>
      </c>
      <c r="K8867" s="44">
        <v>1153</v>
      </c>
      <c r="L8867" s="45">
        <v>35645.608060702063</v>
      </c>
      <c r="M8867" s="46">
        <v>37770.151747374031</v>
      </c>
      <c r="N8867" s="45"/>
      <c r="O8867" s="46"/>
    </row>
    <row r="8868" spans="1:15" x14ac:dyDescent="0.2">
      <c r="A8868" s="11" t="str">
        <f t="shared" si="828"/>
        <v>5321201 - Region Hovedstaden0-4 år</v>
      </c>
      <c r="B8868" s="12" t="str">
        <f t="shared" si="831"/>
        <v>532120</v>
      </c>
      <c r="C8868" s="14">
        <f t="shared" si="829"/>
        <v>0</v>
      </c>
      <c r="D8868" s="14">
        <f t="shared" si="830"/>
        <v>0</v>
      </c>
      <c r="E8868" s="19" t="str">
        <f t="shared" si="832"/>
        <v>532120 - Social- og sundhedsarbejde på institutioner og hospitaler, assistenter</v>
      </c>
      <c r="F8868" s="19" t="str">
        <f t="shared" si="833"/>
        <v>0-4 år</v>
      </c>
      <c r="G8868" s="40" t="s">
        <v>516</v>
      </c>
      <c r="H8868" s="41" t="s">
        <v>401</v>
      </c>
      <c r="I8868" s="42" t="s">
        <v>8</v>
      </c>
      <c r="J8868" s="43" t="s">
        <v>16</v>
      </c>
      <c r="K8868" s="44">
        <v>1002</v>
      </c>
      <c r="L8868" s="45">
        <v>34857.740139214911</v>
      </c>
      <c r="M8868" s="46">
        <v>36935.325451220451</v>
      </c>
      <c r="N8868" s="45"/>
      <c r="O8868" s="46"/>
    </row>
    <row r="8869" spans="1:15" x14ac:dyDescent="0.2">
      <c r="A8869" s="11" t="str">
        <f t="shared" si="828"/>
        <v>5321201 - Region Hovedstaden10-14 år</v>
      </c>
      <c r="B8869" s="12" t="str">
        <f t="shared" si="831"/>
        <v>532120</v>
      </c>
      <c r="C8869" s="14">
        <f t="shared" si="829"/>
        <v>0</v>
      </c>
      <c r="D8869" s="14">
        <f t="shared" si="830"/>
        <v>0</v>
      </c>
      <c r="E8869" s="19" t="str">
        <f t="shared" si="832"/>
        <v>532120 - Social- og sundhedsarbejde på institutioner og hospitaler, assistenter</v>
      </c>
      <c r="F8869" s="19" t="str">
        <f t="shared" si="833"/>
        <v>10-14 år</v>
      </c>
      <c r="G8869" s="40" t="s">
        <v>516</v>
      </c>
      <c r="H8869" s="41" t="s">
        <v>401</v>
      </c>
      <c r="I8869" s="42" t="s">
        <v>8</v>
      </c>
      <c r="J8869" s="43" t="s">
        <v>17</v>
      </c>
      <c r="K8869" s="44">
        <v>660</v>
      </c>
      <c r="L8869" s="45">
        <v>36384.078611335688</v>
      </c>
      <c r="M8869" s="46">
        <v>38551.325550223366</v>
      </c>
      <c r="N8869" s="45"/>
      <c r="O8869" s="46"/>
    </row>
    <row r="8870" spans="1:15" x14ac:dyDescent="0.2">
      <c r="A8870" s="11" t="str">
        <f t="shared" si="828"/>
        <v>5321201 - Region Hovedstaden15-20 år</v>
      </c>
      <c r="B8870" s="12" t="str">
        <f t="shared" si="831"/>
        <v>532120</v>
      </c>
      <c r="C8870" s="14">
        <f t="shared" si="829"/>
        <v>0</v>
      </c>
      <c r="D8870" s="14">
        <f t="shared" si="830"/>
        <v>0</v>
      </c>
      <c r="E8870" s="19" t="str">
        <f t="shared" si="832"/>
        <v>532120 - Social- og sundhedsarbejde på institutioner og hospitaler, assistenter</v>
      </c>
      <c r="F8870" s="19" t="str">
        <f t="shared" si="833"/>
        <v>15-20 år</v>
      </c>
      <c r="G8870" s="40" t="s">
        <v>516</v>
      </c>
      <c r="H8870" s="41" t="s">
        <v>401</v>
      </c>
      <c r="I8870" s="42" t="s">
        <v>8</v>
      </c>
      <c r="J8870" s="43" t="s">
        <v>18</v>
      </c>
      <c r="K8870" s="44">
        <v>335</v>
      </c>
      <c r="L8870" s="45">
        <v>35944.843583683083</v>
      </c>
      <c r="M8870" s="46">
        <v>38087.222256928842</v>
      </c>
      <c r="N8870" s="45"/>
      <c r="O8870" s="46"/>
    </row>
    <row r="8871" spans="1:15" x14ac:dyDescent="0.2">
      <c r="A8871" s="11" t="str">
        <f t="shared" si="828"/>
        <v>5321201 - Region Hovedstaden20-24 år</v>
      </c>
      <c r="B8871" s="12" t="str">
        <f t="shared" si="831"/>
        <v>532120</v>
      </c>
      <c r="C8871" s="14">
        <f t="shared" si="829"/>
        <v>0</v>
      </c>
      <c r="D8871" s="14">
        <f t="shared" si="830"/>
        <v>0</v>
      </c>
      <c r="E8871" s="19" t="str">
        <f t="shared" si="832"/>
        <v>532120 - Social- og sundhedsarbejde på institutioner og hospitaler, assistenter</v>
      </c>
      <c r="F8871" s="19" t="str">
        <f t="shared" si="833"/>
        <v>20-24 år</v>
      </c>
      <c r="G8871" s="40" t="s">
        <v>516</v>
      </c>
      <c r="H8871" s="41" t="s">
        <v>401</v>
      </c>
      <c r="I8871" s="42" t="s">
        <v>8</v>
      </c>
      <c r="J8871" s="43" t="s">
        <v>19</v>
      </c>
      <c r="K8871" s="44">
        <v>320</v>
      </c>
      <c r="L8871" s="45">
        <v>35613.848709244063</v>
      </c>
      <c r="M8871" s="46">
        <v>37736.499480258142</v>
      </c>
      <c r="N8871" s="45"/>
      <c r="O8871" s="46"/>
    </row>
    <row r="8872" spans="1:15" x14ac:dyDescent="0.2">
      <c r="A8872" s="11" t="str">
        <f t="shared" si="828"/>
        <v>5321201 - Region Hovedstaden25 år og derover</v>
      </c>
      <c r="B8872" s="12" t="str">
        <f t="shared" si="831"/>
        <v>532120</v>
      </c>
      <c r="C8872" s="14">
        <f t="shared" si="829"/>
        <v>0</v>
      </c>
      <c r="D8872" s="14">
        <f t="shared" si="830"/>
        <v>0</v>
      </c>
      <c r="E8872" s="19" t="str">
        <f t="shared" si="832"/>
        <v>532120 - Social- og sundhedsarbejde på institutioner og hospitaler, assistenter</v>
      </c>
      <c r="F8872" s="19" t="str">
        <f t="shared" si="833"/>
        <v>25 år og derover</v>
      </c>
      <c r="G8872" s="40" t="s">
        <v>516</v>
      </c>
      <c r="H8872" s="41" t="s">
        <v>401</v>
      </c>
      <c r="I8872" s="42" t="s">
        <v>8</v>
      </c>
      <c r="J8872" s="43" t="s">
        <v>9</v>
      </c>
      <c r="K8872" s="44">
        <v>397</v>
      </c>
      <c r="L8872" s="45">
        <v>35675.368644562783</v>
      </c>
      <c r="M8872" s="46">
        <v>37801.686116674042</v>
      </c>
      <c r="N8872" s="45"/>
      <c r="O8872" s="46"/>
    </row>
    <row r="8873" spans="1:15" x14ac:dyDescent="0.2">
      <c r="A8873" s="11" t="str">
        <f t="shared" si="828"/>
        <v>5321201 - Region HovedstadenAlle uanset erf.</v>
      </c>
      <c r="B8873" s="12" t="str">
        <f t="shared" si="831"/>
        <v>532120</v>
      </c>
      <c r="C8873" s="14">
        <f t="shared" si="829"/>
        <v>0</v>
      </c>
      <c r="D8873" s="14">
        <f t="shared" si="830"/>
        <v>0</v>
      </c>
      <c r="E8873" s="19" t="str">
        <f t="shared" si="832"/>
        <v>532120 - Social- og sundhedsarbejde på institutioner og hospitaler, assistenter</v>
      </c>
      <c r="F8873" s="19" t="str">
        <f t="shared" si="833"/>
        <v>Alle uanset erf.</v>
      </c>
      <c r="G8873" s="40" t="s">
        <v>516</v>
      </c>
      <c r="H8873" s="41" t="s">
        <v>401</v>
      </c>
      <c r="I8873" s="42" t="s">
        <v>8</v>
      </c>
      <c r="J8873" s="43" t="s">
        <v>10</v>
      </c>
      <c r="K8873" s="44">
        <v>3867</v>
      </c>
      <c r="L8873" s="45">
        <v>35518.323732995246</v>
      </c>
      <c r="M8873" s="46">
        <v>37632.2680618714</v>
      </c>
      <c r="N8873" s="45"/>
      <c r="O8873" s="46"/>
    </row>
    <row r="8874" spans="1:15" x14ac:dyDescent="0.2">
      <c r="A8874" s="11" t="str">
        <f t="shared" si="828"/>
        <v>5321202 - Region SjællandUnder 1 år</v>
      </c>
      <c r="B8874" s="12" t="str">
        <f t="shared" si="831"/>
        <v>532120</v>
      </c>
      <c r="C8874" s="14">
        <f t="shared" si="829"/>
        <v>0</v>
      </c>
      <c r="D8874" s="14">
        <f t="shared" si="830"/>
        <v>0</v>
      </c>
      <c r="E8874" s="19" t="str">
        <f t="shared" si="832"/>
        <v>532120 - Social- og sundhedsarbejde på institutioner og hospitaler, assistenter</v>
      </c>
      <c r="F8874" s="19" t="str">
        <f t="shared" si="833"/>
        <v>Under 1 år</v>
      </c>
      <c r="G8874" s="40" t="s">
        <v>516</v>
      </c>
      <c r="H8874" s="41" t="s">
        <v>401</v>
      </c>
      <c r="I8874" s="42" t="s">
        <v>20</v>
      </c>
      <c r="J8874" s="43" t="s">
        <v>13</v>
      </c>
      <c r="K8874" s="44">
        <v>98</v>
      </c>
      <c r="L8874" s="45">
        <v>34298.444880074443</v>
      </c>
      <c r="M8874" s="46">
        <v>36342.695167754719</v>
      </c>
      <c r="N8874" s="45"/>
      <c r="O8874" s="46"/>
    </row>
    <row r="8875" spans="1:15" x14ac:dyDescent="0.2">
      <c r="A8875" s="11" t="str">
        <f t="shared" si="828"/>
        <v>5321202 - Region Sjælland1 år</v>
      </c>
      <c r="B8875" s="12" t="str">
        <f t="shared" si="831"/>
        <v>532120</v>
      </c>
      <c r="C8875" s="14">
        <f t="shared" si="829"/>
        <v>0</v>
      </c>
      <c r="D8875" s="14">
        <f t="shared" si="830"/>
        <v>0</v>
      </c>
      <c r="E8875" s="19" t="str">
        <f t="shared" si="832"/>
        <v>532120 - Social- og sundhedsarbejde på institutioner og hospitaler, assistenter</v>
      </c>
      <c r="F8875" s="19" t="str">
        <f t="shared" si="833"/>
        <v>1 år</v>
      </c>
      <c r="G8875" s="40" t="s">
        <v>516</v>
      </c>
      <c r="H8875" s="41" t="s">
        <v>401</v>
      </c>
      <c r="I8875" s="42" t="s">
        <v>20</v>
      </c>
      <c r="J8875" s="43" t="s">
        <v>22</v>
      </c>
      <c r="K8875" s="44">
        <v>102</v>
      </c>
      <c r="L8875" s="45">
        <v>35819.82613906364</v>
      </c>
      <c r="M8875" s="46">
        <v>37954.753543074832</v>
      </c>
      <c r="N8875" s="45"/>
      <c r="O8875" s="46"/>
    </row>
    <row r="8876" spans="1:15" x14ac:dyDescent="0.2">
      <c r="A8876" s="11" t="str">
        <f t="shared" si="828"/>
        <v>5321202 - Region Sjælland2 år</v>
      </c>
      <c r="B8876" s="12" t="str">
        <f t="shared" si="831"/>
        <v>532120</v>
      </c>
      <c r="C8876" s="14">
        <f t="shared" si="829"/>
        <v>0</v>
      </c>
      <c r="D8876" s="14">
        <f t="shared" si="830"/>
        <v>0</v>
      </c>
      <c r="E8876" s="19" t="str">
        <f t="shared" si="832"/>
        <v>532120 - Social- og sundhedsarbejde på institutioner og hospitaler, assistenter</v>
      </c>
      <c r="F8876" s="19" t="str">
        <f t="shared" si="833"/>
        <v>2 år</v>
      </c>
      <c r="G8876" s="40" t="s">
        <v>516</v>
      </c>
      <c r="H8876" s="41" t="s">
        <v>401</v>
      </c>
      <c r="I8876" s="42" t="s">
        <v>20</v>
      </c>
      <c r="J8876" s="43" t="s">
        <v>23</v>
      </c>
      <c r="K8876" s="44">
        <v>56</v>
      </c>
      <c r="L8876" s="45">
        <v>34998.94778631816</v>
      </c>
      <c r="M8876" s="46">
        <v>37084.949333351935</v>
      </c>
      <c r="N8876" s="45"/>
      <c r="O8876" s="46"/>
    </row>
    <row r="8877" spans="1:15" x14ac:dyDescent="0.2">
      <c r="A8877" s="11" t="str">
        <f t="shared" si="828"/>
        <v>5321202 - Region Sjælland3 år</v>
      </c>
      <c r="B8877" s="12" t="str">
        <f t="shared" si="831"/>
        <v>532120</v>
      </c>
      <c r="C8877" s="14">
        <f t="shared" si="829"/>
        <v>0</v>
      </c>
      <c r="D8877" s="14">
        <f t="shared" si="830"/>
        <v>0</v>
      </c>
      <c r="E8877" s="19" t="str">
        <f t="shared" si="832"/>
        <v>532120 - Social- og sundhedsarbejde på institutioner og hospitaler, assistenter</v>
      </c>
      <c r="F8877" s="19" t="str">
        <f t="shared" si="833"/>
        <v>3 år</v>
      </c>
      <c r="G8877" s="40" t="s">
        <v>516</v>
      </c>
      <c r="H8877" s="41" t="s">
        <v>401</v>
      </c>
      <c r="I8877" s="42" t="s">
        <v>20</v>
      </c>
      <c r="J8877" s="43" t="s">
        <v>14</v>
      </c>
      <c r="K8877" s="44">
        <v>41</v>
      </c>
      <c r="L8877" s="45">
        <v>35404.125088700559</v>
      </c>
      <c r="M8877" s="46">
        <v>37514.27594687228</v>
      </c>
      <c r="N8877" s="45"/>
      <c r="O8877" s="46"/>
    </row>
    <row r="8878" spans="1:15" x14ac:dyDescent="0.2">
      <c r="A8878" s="11" t="str">
        <f t="shared" si="828"/>
        <v>5321202 - Region Sjælland4 år</v>
      </c>
      <c r="B8878" s="12" t="str">
        <f t="shared" si="831"/>
        <v>532120</v>
      </c>
      <c r="C8878" s="14">
        <f t="shared" si="829"/>
        <v>0</v>
      </c>
      <c r="D8878" s="14">
        <f t="shared" si="830"/>
        <v>0</v>
      </c>
      <c r="E8878" s="19" t="str">
        <f t="shared" si="832"/>
        <v>532120 - Social- og sundhedsarbejde på institutioner og hospitaler, assistenter</v>
      </c>
      <c r="F8878" s="19" t="str">
        <f t="shared" si="833"/>
        <v>4 år</v>
      </c>
      <c r="G8878" s="40" t="s">
        <v>516</v>
      </c>
      <c r="H8878" s="41" t="s">
        <v>401</v>
      </c>
      <c r="I8878" s="42" t="s">
        <v>20</v>
      </c>
      <c r="J8878" s="43" t="s">
        <v>24</v>
      </c>
      <c r="K8878" s="44">
        <v>107</v>
      </c>
      <c r="L8878" s="45">
        <v>35496.151961489639</v>
      </c>
      <c r="M8878" s="46">
        <v>37611.787790243296</v>
      </c>
      <c r="N8878" s="45"/>
      <c r="O8878" s="46"/>
    </row>
    <row r="8879" spans="1:15" x14ac:dyDescent="0.2">
      <c r="A8879" s="11" t="str">
        <f t="shared" si="828"/>
        <v>5321202 - Region Sjælland5-9 år</v>
      </c>
      <c r="B8879" s="12" t="str">
        <f t="shared" si="831"/>
        <v>532120</v>
      </c>
      <c r="C8879" s="14">
        <f t="shared" si="829"/>
        <v>0</v>
      </c>
      <c r="D8879" s="14">
        <f t="shared" si="830"/>
        <v>0</v>
      </c>
      <c r="E8879" s="19" t="str">
        <f t="shared" si="832"/>
        <v>532120 - Social- og sundhedsarbejde på institutioner og hospitaler, assistenter</v>
      </c>
      <c r="F8879" s="19" t="str">
        <f t="shared" si="833"/>
        <v>5-9 år</v>
      </c>
      <c r="G8879" s="40" t="s">
        <v>516</v>
      </c>
      <c r="H8879" s="41" t="s">
        <v>401</v>
      </c>
      <c r="I8879" s="42" t="s">
        <v>20</v>
      </c>
      <c r="J8879" s="43" t="s">
        <v>15</v>
      </c>
      <c r="K8879" s="44">
        <v>379</v>
      </c>
      <c r="L8879" s="45">
        <v>36035.820474163003</v>
      </c>
      <c r="M8879" s="46">
        <v>38183.62153711728</v>
      </c>
      <c r="N8879" s="45"/>
      <c r="O8879" s="46"/>
    </row>
    <row r="8880" spans="1:15" x14ac:dyDescent="0.2">
      <c r="A8880" s="11" t="str">
        <f t="shared" si="828"/>
        <v>5321202 - Region Sjælland0-4 år</v>
      </c>
      <c r="B8880" s="12" t="str">
        <f t="shared" si="831"/>
        <v>532120</v>
      </c>
      <c r="C8880" s="14">
        <f t="shared" si="829"/>
        <v>0</v>
      </c>
      <c r="D8880" s="14">
        <f t="shared" si="830"/>
        <v>0</v>
      </c>
      <c r="E8880" s="19" t="str">
        <f t="shared" si="832"/>
        <v>532120 - Social- og sundhedsarbejde på institutioner og hospitaler, assistenter</v>
      </c>
      <c r="F8880" s="19" t="str">
        <f t="shared" si="833"/>
        <v>0-4 år</v>
      </c>
      <c r="G8880" s="40" t="s">
        <v>516</v>
      </c>
      <c r="H8880" s="41" t="s">
        <v>401</v>
      </c>
      <c r="I8880" s="42" t="s">
        <v>20</v>
      </c>
      <c r="J8880" s="43" t="s">
        <v>16</v>
      </c>
      <c r="K8880" s="44">
        <v>404</v>
      </c>
      <c r="L8880" s="45">
        <v>35303.514832733963</v>
      </c>
      <c r="M8880" s="46">
        <v>37407.669134927055</v>
      </c>
      <c r="N8880" s="45"/>
      <c r="O8880" s="46"/>
    </row>
    <row r="8881" spans="1:15" x14ac:dyDescent="0.2">
      <c r="A8881" s="11" t="str">
        <f t="shared" si="828"/>
        <v>5321202 - Region Sjælland10-14 år</v>
      </c>
      <c r="B8881" s="12" t="str">
        <f t="shared" si="831"/>
        <v>532120</v>
      </c>
      <c r="C8881" s="14">
        <f t="shared" si="829"/>
        <v>0</v>
      </c>
      <c r="D8881" s="14">
        <f t="shared" si="830"/>
        <v>0</v>
      </c>
      <c r="E8881" s="19" t="str">
        <f t="shared" si="832"/>
        <v>532120 - Social- og sundhedsarbejde på institutioner og hospitaler, assistenter</v>
      </c>
      <c r="F8881" s="19" t="str">
        <f t="shared" si="833"/>
        <v>10-14 år</v>
      </c>
      <c r="G8881" s="40" t="s">
        <v>516</v>
      </c>
      <c r="H8881" s="41" t="s">
        <v>401</v>
      </c>
      <c r="I8881" s="42" t="s">
        <v>20</v>
      </c>
      <c r="J8881" s="43" t="s">
        <v>17</v>
      </c>
      <c r="K8881" s="44">
        <v>220</v>
      </c>
      <c r="L8881" s="45">
        <v>36553.447899246574</v>
      </c>
      <c r="M8881" s="46">
        <v>38732.100507113108</v>
      </c>
      <c r="N8881" s="45"/>
      <c r="O8881" s="46"/>
    </row>
    <row r="8882" spans="1:15" x14ac:dyDescent="0.2">
      <c r="A8882" s="11" t="str">
        <f t="shared" si="828"/>
        <v>5321202 - Region Sjælland15-20 år</v>
      </c>
      <c r="B8882" s="12" t="str">
        <f t="shared" si="831"/>
        <v>532120</v>
      </c>
      <c r="C8882" s="14">
        <f t="shared" si="829"/>
        <v>0</v>
      </c>
      <c r="D8882" s="14">
        <f t="shared" si="830"/>
        <v>0</v>
      </c>
      <c r="E8882" s="19" t="str">
        <f t="shared" si="832"/>
        <v>532120 - Social- og sundhedsarbejde på institutioner og hospitaler, assistenter</v>
      </c>
      <c r="F8882" s="19" t="str">
        <f t="shared" si="833"/>
        <v>15-20 år</v>
      </c>
      <c r="G8882" s="40" t="s">
        <v>516</v>
      </c>
      <c r="H8882" s="41" t="s">
        <v>401</v>
      </c>
      <c r="I8882" s="42" t="s">
        <v>20</v>
      </c>
      <c r="J8882" s="43" t="s">
        <v>18</v>
      </c>
      <c r="K8882" s="44">
        <v>119</v>
      </c>
      <c r="L8882" s="45">
        <v>36514.73684111594</v>
      </c>
      <c r="M8882" s="46">
        <v>38691.082198843389</v>
      </c>
      <c r="N8882" s="45"/>
      <c r="O8882" s="46"/>
    </row>
    <row r="8883" spans="1:15" x14ac:dyDescent="0.2">
      <c r="A8883" s="11" t="str">
        <f t="shared" si="828"/>
        <v>5321202 - Region Sjælland20-24 år</v>
      </c>
      <c r="B8883" s="12" t="str">
        <f t="shared" si="831"/>
        <v>532120</v>
      </c>
      <c r="C8883" s="14">
        <f t="shared" si="829"/>
        <v>0</v>
      </c>
      <c r="D8883" s="14">
        <f t="shared" si="830"/>
        <v>0</v>
      </c>
      <c r="E8883" s="19" t="str">
        <f t="shared" si="832"/>
        <v>532120 - Social- og sundhedsarbejde på institutioner og hospitaler, assistenter</v>
      </c>
      <c r="F8883" s="19" t="str">
        <f t="shared" si="833"/>
        <v>20-24 år</v>
      </c>
      <c r="G8883" s="40" t="s">
        <v>516</v>
      </c>
      <c r="H8883" s="41" t="s">
        <v>401</v>
      </c>
      <c r="I8883" s="42" t="s">
        <v>20</v>
      </c>
      <c r="J8883" s="43" t="s">
        <v>19</v>
      </c>
      <c r="K8883" s="44">
        <v>120</v>
      </c>
      <c r="L8883" s="45">
        <v>35778.475040349615</v>
      </c>
      <c r="M8883" s="46">
        <v>37910.937842955769</v>
      </c>
      <c r="N8883" s="45"/>
      <c r="O8883" s="46"/>
    </row>
    <row r="8884" spans="1:15" x14ac:dyDescent="0.2">
      <c r="A8884" s="11" t="str">
        <f t="shared" si="828"/>
        <v>5321202 - Region Sjælland25 år og derover</v>
      </c>
      <c r="B8884" s="12" t="str">
        <f t="shared" si="831"/>
        <v>532120</v>
      </c>
      <c r="C8884" s="14">
        <f t="shared" si="829"/>
        <v>0</v>
      </c>
      <c r="D8884" s="14">
        <f t="shared" si="830"/>
        <v>0</v>
      </c>
      <c r="E8884" s="19" t="str">
        <f t="shared" si="832"/>
        <v>532120 - Social- og sundhedsarbejde på institutioner og hospitaler, assistenter</v>
      </c>
      <c r="F8884" s="19" t="str">
        <f t="shared" si="833"/>
        <v>25 år og derover</v>
      </c>
      <c r="G8884" s="40" t="s">
        <v>516</v>
      </c>
      <c r="H8884" s="41" t="s">
        <v>401</v>
      </c>
      <c r="I8884" s="42" t="s">
        <v>20</v>
      </c>
      <c r="J8884" s="43" t="s">
        <v>9</v>
      </c>
      <c r="K8884" s="44">
        <v>152</v>
      </c>
      <c r="L8884" s="45">
        <v>36566.239741206293</v>
      </c>
      <c r="M8884" s="46">
        <v>38745.65476633978</v>
      </c>
      <c r="N8884" s="45"/>
      <c r="O8884" s="46"/>
    </row>
    <row r="8885" spans="1:15" x14ac:dyDescent="0.2">
      <c r="A8885" s="11" t="str">
        <f t="shared" si="828"/>
        <v>5321202 - Region SjællandAlle uanset erf.</v>
      </c>
      <c r="B8885" s="12" t="str">
        <f t="shared" si="831"/>
        <v>532120</v>
      </c>
      <c r="C8885" s="14">
        <f t="shared" si="829"/>
        <v>0</v>
      </c>
      <c r="D8885" s="14">
        <f t="shared" si="830"/>
        <v>0</v>
      </c>
      <c r="E8885" s="19" t="str">
        <f t="shared" si="832"/>
        <v>532120 - Social- og sundhedsarbejde på institutioner og hospitaler, assistenter</v>
      </c>
      <c r="F8885" s="19" t="str">
        <f t="shared" si="833"/>
        <v>Alle uanset erf.</v>
      </c>
      <c r="G8885" s="40" t="s">
        <v>516</v>
      </c>
      <c r="H8885" s="41" t="s">
        <v>401</v>
      </c>
      <c r="I8885" s="42" t="s">
        <v>20</v>
      </c>
      <c r="J8885" s="43" t="s">
        <v>10</v>
      </c>
      <c r="K8885" s="44">
        <v>1394</v>
      </c>
      <c r="L8885" s="45">
        <v>35941.874044772405</v>
      </c>
      <c r="M8885" s="46">
        <v>38083.703661150728</v>
      </c>
      <c r="N8885" s="45"/>
      <c r="O8885" s="46"/>
    </row>
    <row r="8886" spans="1:15" x14ac:dyDescent="0.2">
      <c r="A8886" s="11" t="str">
        <f t="shared" si="828"/>
        <v>5321204 - Region Midtjylland15-20 år</v>
      </c>
      <c r="B8886" s="12" t="str">
        <f t="shared" si="831"/>
        <v>532120</v>
      </c>
      <c r="C8886" s="14">
        <f t="shared" si="829"/>
        <v>0</v>
      </c>
      <c r="D8886" s="14">
        <f t="shared" si="830"/>
        <v>0</v>
      </c>
      <c r="E8886" s="19" t="str">
        <f t="shared" si="832"/>
        <v>532120 - Social- og sundhedsarbejde på institutioner og hospitaler, assistenter</v>
      </c>
      <c r="F8886" s="19" t="str">
        <f t="shared" si="833"/>
        <v>15-20 år</v>
      </c>
      <c r="G8886" s="40" t="s">
        <v>516</v>
      </c>
      <c r="H8886" s="41" t="s">
        <v>401</v>
      </c>
      <c r="I8886" s="42" t="s">
        <v>517</v>
      </c>
      <c r="J8886" s="43" t="s">
        <v>18</v>
      </c>
      <c r="K8886" s="44">
        <v>253</v>
      </c>
      <c r="L8886" s="45">
        <v>35512.548460214297</v>
      </c>
      <c r="M8886" s="46">
        <v>37629.16155039634</v>
      </c>
      <c r="N8886" s="45"/>
      <c r="O8886" s="46"/>
    </row>
    <row r="8887" spans="1:15" x14ac:dyDescent="0.2">
      <c r="A8887" s="11" t="str">
        <f t="shared" si="828"/>
        <v>5321204 - Region Midtjylland20-24 år</v>
      </c>
      <c r="B8887" s="12" t="str">
        <f t="shared" si="831"/>
        <v>532120</v>
      </c>
      <c r="C8887" s="14">
        <f t="shared" si="829"/>
        <v>0</v>
      </c>
      <c r="D8887" s="14">
        <f t="shared" si="830"/>
        <v>0</v>
      </c>
      <c r="E8887" s="19" t="str">
        <f t="shared" si="832"/>
        <v>532120 - Social- og sundhedsarbejde på institutioner og hospitaler, assistenter</v>
      </c>
      <c r="F8887" s="19" t="str">
        <f t="shared" si="833"/>
        <v>20-24 år</v>
      </c>
      <c r="G8887" s="40" t="s">
        <v>516</v>
      </c>
      <c r="H8887" s="41" t="s">
        <v>401</v>
      </c>
      <c r="I8887" s="42" t="s">
        <v>517</v>
      </c>
      <c r="J8887" s="43" t="s">
        <v>19</v>
      </c>
      <c r="K8887" s="44">
        <v>199</v>
      </c>
      <c r="L8887" s="45">
        <v>36287.339234436848</v>
      </c>
      <c r="M8887" s="46">
        <v>38450.131277298366</v>
      </c>
      <c r="N8887" s="45"/>
      <c r="O8887" s="46"/>
    </row>
    <row r="8888" spans="1:15" x14ac:dyDescent="0.2">
      <c r="A8888" s="11" t="str">
        <f t="shared" si="828"/>
        <v>5321204 - Region Midtjylland25 år og derover</v>
      </c>
      <c r="B8888" s="12" t="str">
        <f t="shared" si="831"/>
        <v>532120</v>
      </c>
      <c r="C8888" s="14">
        <f t="shared" si="829"/>
        <v>0</v>
      </c>
      <c r="D8888" s="14">
        <f t="shared" si="830"/>
        <v>0</v>
      </c>
      <c r="E8888" s="19" t="str">
        <f t="shared" si="832"/>
        <v>532120 - Social- og sundhedsarbejde på institutioner og hospitaler, assistenter</v>
      </c>
      <c r="F8888" s="19" t="str">
        <f t="shared" si="833"/>
        <v>25 år og derover</v>
      </c>
      <c r="G8888" s="40" t="s">
        <v>516</v>
      </c>
      <c r="H8888" s="41" t="s">
        <v>401</v>
      </c>
      <c r="I8888" s="42" t="s">
        <v>517</v>
      </c>
      <c r="J8888" s="43" t="s">
        <v>9</v>
      </c>
      <c r="K8888" s="44">
        <v>284</v>
      </c>
      <c r="L8888" s="45">
        <v>35722.293766391638</v>
      </c>
      <c r="M8888" s="46">
        <v>37851.408061919632</v>
      </c>
      <c r="N8888" s="45"/>
      <c r="O8888" s="46"/>
    </row>
    <row r="8889" spans="1:15" x14ac:dyDescent="0.2">
      <c r="A8889" s="11" t="str">
        <f t="shared" si="828"/>
        <v>5321204 - Region MidtjyllandAlle uanset erf.</v>
      </c>
      <c r="B8889" s="12" t="str">
        <f t="shared" si="831"/>
        <v>532120</v>
      </c>
      <c r="C8889" s="14">
        <f t="shared" si="829"/>
        <v>0</v>
      </c>
      <c r="D8889" s="14">
        <f t="shared" si="830"/>
        <v>0</v>
      </c>
      <c r="E8889" s="19" t="str">
        <f t="shared" si="832"/>
        <v>532120 - Social- og sundhedsarbejde på institutioner og hospitaler, assistenter</v>
      </c>
      <c r="F8889" s="19" t="str">
        <f t="shared" si="833"/>
        <v>Alle uanset erf.</v>
      </c>
      <c r="G8889" s="40" t="s">
        <v>516</v>
      </c>
      <c r="H8889" s="41" t="s">
        <v>401</v>
      </c>
      <c r="I8889" s="42" t="s">
        <v>517</v>
      </c>
      <c r="J8889" s="43" t="s">
        <v>10</v>
      </c>
      <c r="K8889" s="44">
        <v>2313</v>
      </c>
      <c r="L8889" s="45">
        <v>35600.960790219367</v>
      </c>
      <c r="M8889" s="46">
        <v>37722.843417597025</v>
      </c>
      <c r="N8889" s="45"/>
      <c r="O8889" s="46"/>
    </row>
    <row r="8890" spans="1:15" x14ac:dyDescent="0.2">
      <c r="A8890" s="11" t="str">
        <f t="shared" si="828"/>
        <v>5321205 - Region NordjyllandAlle uanset erf.</v>
      </c>
      <c r="B8890" s="12" t="str">
        <f t="shared" si="831"/>
        <v>532120</v>
      </c>
      <c r="C8890" s="14">
        <f t="shared" si="829"/>
        <v>0</v>
      </c>
      <c r="D8890" s="14">
        <f t="shared" si="830"/>
        <v>0</v>
      </c>
      <c r="E8890" s="19" t="str">
        <f t="shared" si="832"/>
        <v>532120 - Social- og sundhedsarbejde på institutioner og hospitaler, assistenter</v>
      </c>
      <c r="F8890" s="19" t="str">
        <f t="shared" si="833"/>
        <v>Alle uanset erf.</v>
      </c>
      <c r="G8890" s="40" t="s">
        <v>516</v>
      </c>
      <c r="H8890" s="41" t="s">
        <v>401</v>
      </c>
      <c r="I8890" s="42" t="s">
        <v>21</v>
      </c>
      <c r="J8890" s="43" t="s">
        <v>10</v>
      </c>
      <c r="K8890" s="44">
        <v>118</v>
      </c>
      <c r="L8890" s="45">
        <v>35330.931771689546</v>
      </c>
      <c r="M8890" s="46">
        <v>37436.720173782596</v>
      </c>
      <c r="N8890" s="45"/>
      <c r="O8890" s="46"/>
    </row>
    <row r="8891" spans="1:15" x14ac:dyDescent="0.2">
      <c r="A8891" s="11" t="str">
        <f t="shared" si="828"/>
        <v>5321206 - Alle regionerUnder 1 år</v>
      </c>
      <c r="B8891" s="12" t="str">
        <f t="shared" si="831"/>
        <v>532120</v>
      </c>
      <c r="C8891" s="14">
        <f t="shared" si="829"/>
        <v>0</v>
      </c>
      <c r="D8891" s="14">
        <f t="shared" si="830"/>
        <v>0</v>
      </c>
      <c r="E8891" s="19" t="str">
        <f t="shared" si="832"/>
        <v>532120 - Social- og sundhedsarbejde på institutioner og hospitaler, assistenter</v>
      </c>
      <c r="F8891" s="19" t="str">
        <f t="shared" si="833"/>
        <v>Under 1 år</v>
      </c>
      <c r="G8891" s="40" t="s">
        <v>516</v>
      </c>
      <c r="H8891" s="41" t="s">
        <v>401</v>
      </c>
      <c r="I8891" s="42" t="s">
        <v>11</v>
      </c>
      <c r="J8891" s="43" t="s">
        <v>13</v>
      </c>
      <c r="K8891" s="44">
        <v>562</v>
      </c>
      <c r="L8891" s="45">
        <v>34782.865629234504</v>
      </c>
      <c r="M8891" s="46">
        <v>36855.988282973689</v>
      </c>
      <c r="N8891" s="45"/>
      <c r="O8891" s="46"/>
    </row>
    <row r="8892" spans="1:15" x14ac:dyDescent="0.2">
      <c r="A8892" s="11" t="str">
        <f t="shared" si="828"/>
        <v>5321206 - Alle regioner1 år</v>
      </c>
      <c r="B8892" s="12" t="str">
        <f t="shared" si="831"/>
        <v>532120</v>
      </c>
      <c r="C8892" s="14">
        <f t="shared" si="829"/>
        <v>0</v>
      </c>
      <c r="D8892" s="14">
        <f t="shared" si="830"/>
        <v>0</v>
      </c>
      <c r="E8892" s="19" t="str">
        <f t="shared" si="832"/>
        <v>532120 - Social- og sundhedsarbejde på institutioner og hospitaler, assistenter</v>
      </c>
      <c r="F8892" s="19" t="str">
        <f t="shared" si="833"/>
        <v>1 år</v>
      </c>
      <c r="G8892" s="40" t="s">
        <v>516</v>
      </c>
      <c r="H8892" s="41" t="s">
        <v>401</v>
      </c>
      <c r="I8892" s="42" t="s">
        <v>11</v>
      </c>
      <c r="J8892" s="43" t="s">
        <v>22</v>
      </c>
      <c r="K8892" s="44">
        <v>483</v>
      </c>
      <c r="L8892" s="45">
        <v>35028.931331349486</v>
      </c>
      <c r="M8892" s="46">
        <v>37116.719952717685</v>
      </c>
      <c r="N8892" s="45"/>
      <c r="O8892" s="46"/>
    </row>
    <row r="8893" spans="1:15" x14ac:dyDescent="0.2">
      <c r="A8893" s="11" t="str">
        <f t="shared" si="828"/>
        <v>5321206 - Alle regioner2 år</v>
      </c>
      <c r="B8893" s="12" t="str">
        <f t="shared" si="831"/>
        <v>532120</v>
      </c>
      <c r="C8893" s="14">
        <f t="shared" si="829"/>
        <v>0</v>
      </c>
      <c r="D8893" s="14">
        <f t="shared" si="830"/>
        <v>0</v>
      </c>
      <c r="E8893" s="19" t="str">
        <f t="shared" si="832"/>
        <v>532120 - Social- og sundhedsarbejde på institutioner og hospitaler, assistenter</v>
      </c>
      <c r="F8893" s="19" t="str">
        <f t="shared" si="833"/>
        <v>2 år</v>
      </c>
      <c r="G8893" s="40" t="s">
        <v>516</v>
      </c>
      <c r="H8893" s="41" t="s">
        <v>401</v>
      </c>
      <c r="I8893" s="42" t="s">
        <v>11</v>
      </c>
      <c r="J8893" s="43" t="s">
        <v>23</v>
      </c>
      <c r="K8893" s="44">
        <v>318</v>
      </c>
      <c r="L8893" s="45">
        <v>34986.686438353405</v>
      </c>
      <c r="M8893" s="46">
        <v>37071.957186536325</v>
      </c>
      <c r="N8893" s="45"/>
      <c r="O8893" s="46"/>
    </row>
    <row r="8894" spans="1:15" x14ac:dyDescent="0.2">
      <c r="A8894" s="11" t="str">
        <f t="shared" si="828"/>
        <v>5321206 - Alle regioner3 år</v>
      </c>
      <c r="B8894" s="12" t="str">
        <f t="shared" si="831"/>
        <v>532120</v>
      </c>
      <c r="C8894" s="14">
        <f t="shared" si="829"/>
        <v>0</v>
      </c>
      <c r="D8894" s="14">
        <f t="shared" si="830"/>
        <v>0</v>
      </c>
      <c r="E8894" s="19" t="str">
        <f t="shared" si="832"/>
        <v>532120 - Social- og sundhedsarbejde på institutioner og hospitaler, assistenter</v>
      </c>
      <c r="F8894" s="19" t="str">
        <f t="shared" si="833"/>
        <v>3 år</v>
      </c>
      <c r="G8894" s="40" t="s">
        <v>516</v>
      </c>
      <c r="H8894" s="41" t="s">
        <v>401</v>
      </c>
      <c r="I8894" s="42" t="s">
        <v>11</v>
      </c>
      <c r="J8894" s="43" t="s">
        <v>14</v>
      </c>
      <c r="K8894" s="44">
        <v>187</v>
      </c>
      <c r="L8894" s="45">
        <v>34979.25169340604</v>
      </c>
      <c r="M8894" s="46">
        <v>37064.079317139716</v>
      </c>
      <c r="N8894" s="45"/>
      <c r="O8894" s="46"/>
    </row>
    <row r="8895" spans="1:15" x14ac:dyDescent="0.2">
      <c r="A8895" s="11" t="str">
        <f t="shared" si="828"/>
        <v>5321206 - Alle regioner4 år</v>
      </c>
      <c r="B8895" s="12" t="str">
        <f t="shared" si="831"/>
        <v>532120</v>
      </c>
      <c r="C8895" s="14">
        <f t="shared" si="829"/>
        <v>0</v>
      </c>
      <c r="D8895" s="14">
        <f t="shared" si="830"/>
        <v>0</v>
      </c>
      <c r="E8895" s="19" t="str">
        <f t="shared" si="832"/>
        <v>532120 - Social- og sundhedsarbejde på institutioner og hospitaler, assistenter</v>
      </c>
      <c r="F8895" s="19" t="str">
        <f t="shared" si="833"/>
        <v>4 år</v>
      </c>
      <c r="G8895" s="40" t="s">
        <v>516</v>
      </c>
      <c r="H8895" s="41" t="s">
        <v>401</v>
      </c>
      <c r="I8895" s="42" t="s">
        <v>11</v>
      </c>
      <c r="J8895" s="43" t="s">
        <v>24</v>
      </c>
      <c r="K8895" s="44">
        <v>545</v>
      </c>
      <c r="L8895" s="45">
        <v>35057.97818463375</v>
      </c>
      <c r="M8895" s="46">
        <v>37147.498051788461</v>
      </c>
      <c r="N8895" s="45"/>
      <c r="O8895" s="46"/>
    </row>
    <row r="8896" spans="1:15" x14ac:dyDescent="0.2">
      <c r="A8896" s="11" t="str">
        <f t="shared" si="828"/>
        <v>5321206 - Alle regioner5-9 år</v>
      </c>
      <c r="B8896" s="12" t="str">
        <f t="shared" si="831"/>
        <v>532120</v>
      </c>
      <c r="C8896" s="14">
        <f t="shared" si="829"/>
        <v>0</v>
      </c>
      <c r="D8896" s="14">
        <f t="shared" si="830"/>
        <v>0</v>
      </c>
      <c r="E8896" s="19" t="str">
        <f t="shared" si="832"/>
        <v>532120 - Social- og sundhedsarbejde på institutioner og hospitaler, assistenter</v>
      </c>
      <c r="F8896" s="19" t="str">
        <f t="shared" si="833"/>
        <v>5-9 år</v>
      </c>
      <c r="G8896" s="40" t="s">
        <v>516</v>
      </c>
      <c r="H8896" s="41" t="s">
        <v>401</v>
      </c>
      <c r="I8896" s="42" t="s">
        <v>11</v>
      </c>
      <c r="J8896" s="43" t="s">
        <v>15</v>
      </c>
      <c r="K8896" s="44">
        <v>2098</v>
      </c>
      <c r="L8896" s="45">
        <v>35706.790102928913</v>
      </c>
      <c r="M8896" s="46">
        <v>37834.980351649407</v>
      </c>
      <c r="N8896" s="45"/>
      <c r="O8896" s="46"/>
    </row>
    <row r="8897" spans="1:15" x14ac:dyDescent="0.2">
      <c r="A8897" s="11" t="str">
        <f t="shared" si="828"/>
        <v>5321206 - Alle regioner0-4 år</v>
      </c>
      <c r="B8897" s="12" t="str">
        <f t="shared" si="831"/>
        <v>532120</v>
      </c>
      <c r="C8897" s="14">
        <f t="shared" si="829"/>
        <v>0</v>
      </c>
      <c r="D8897" s="14">
        <f t="shared" si="830"/>
        <v>0</v>
      </c>
      <c r="E8897" s="19" t="str">
        <f t="shared" si="832"/>
        <v>532120 - Social- og sundhedsarbejde på institutioner og hospitaler, assistenter</v>
      </c>
      <c r="F8897" s="19" t="str">
        <f t="shared" si="833"/>
        <v>0-4 år</v>
      </c>
      <c r="G8897" s="40" t="s">
        <v>516</v>
      </c>
      <c r="H8897" s="41" t="s">
        <v>401</v>
      </c>
      <c r="I8897" s="42" t="s">
        <v>11</v>
      </c>
      <c r="J8897" s="43" t="s">
        <v>16</v>
      </c>
      <c r="K8897" s="44">
        <v>2095</v>
      </c>
      <c r="L8897" s="45">
        <v>34958.720917479943</v>
      </c>
      <c r="M8897" s="46">
        <v>37042.324869273391</v>
      </c>
      <c r="N8897" s="45"/>
      <c r="O8897" s="46"/>
    </row>
    <row r="8898" spans="1:15" x14ac:dyDescent="0.2">
      <c r="A8898" s="11" t="str">
        <f t="shared" ref="A8898:A8961" si="834">B8898&amp;I8898&amp;F8898</f>
        <v>5321206 - Alle regioner10-14 år</v>
      </c>
      <c r="B8898" s="12" t="str">
        <f t="shared" si="831"/>
        <v>532120</v>
      </c>
      <c r="C8898" s="14">
        <f t="shared" ref="C8898:C8961" si="835">N8898*1.2</f>
        <v>0</v>
      </c>
      <c r="D8898" s="14">
        <f t="shared" ref="D8898:D8961" si="836">O8898*1.2</f>
        <v>0</v>
      </c>
      <c r="E8898" s="19" t="str">
        <f t="shared" si="832"/>
        <v>532120 - Social- og sundhedsarbejde på institutioner og hospitaler, assistenter</v>
      </c>
      <c r="F8898" s="19" t="str">
        <f t="shared" si="833"/>
        <v>10-14 år</v>
      </c>
      <c r="G8898" s="40" t="s">
        <v>516</v>
      </c>
      <c r="H8898" s="41" t="s">
        <v>401</v>
      </c>
      <c r="I8898" s="42" t="s">
        <v>11</v>
      </c>
      <c r="J8898" s="43" t="s">
        <v>17</v>
      </c>
      <c r="K8898" s="44">
        <v>1281</v>
      </c>
      <c r="L8898" s="45">
        <v>36205.556695013474</v>
      </c>
      <c r="M8898" s="46">
        <v>38363.47434837051</v>
      </c>
      <c r="N8898" s="45"/>
      <c r="O8898" s="46"/>
    </row>
    <row r="8899" spans="1:15" x14ac:dyDescent="0.2">
      <c r="A8899" s="11" t="str">
        <f t="shared" si="834"/>
        <v>5321206 - Alle regioner15-20 år</v>
      </c>
      <c r="B8899" s="12" t="str">
        <f t="shared" ref="B8899:B8962" si="837">LEFT(E8899,6)</f>
        <v>532120</v>
      </c>
      <c r="C8899" s="14">
        <f t="shared" si="835"/>
        <v>0</v>
      </c>
      <c r="D8899" s="14">
        <f t="shared" si="836"/>
        <v>0</v>
      </c>
      <c r="E8899" s="19" t="str">
        <f t="shared" ref="E8899:E8962" si="838">TRIM(H8899)</f>
        <v>532120 - Social- og sundhedsarbejde på institutioner og hospitaler, assistenter</v>
      </c>
      <c r="F8899" s="19" t="str">
        <f t="shared" ref="F8899:F8962" si="839">MID(J8899,6,30)</f>
        <v>15-20 år</v>
      </c>
      <c r="G8899" s="40" t="s">
        <v>516</v>
      </c>
      <c r="H8899" s="41" t="s">
        <v>401</v>
      </c>
      <c r="I8899" s="42" t="s">
        <v>11</v>
      </c>
      <c r="J8899" s="43" t="s">
        <v>18</v>
      </c>
      <c r="K8899" s="44">
        <v>716</v>
      </c>
      <c r="L8899" s="45">
        <v>35898.314675659072</v>
      </c>
      <c r="M8899" s="46">
        <v>38037.92014055833</v>
      </c>
      <c r="N8899" s="45"/>
      <c r="O8899" s="46"/>
    </row>
    <row r="8900" spans="1:15" x14ac:dyDescent="0.2">
      <c r="A8900" s="11" t="str">
        <f t="shared" si="834"/>
        <v>5321206 - Alle regioner20-24 år</v>
      </c>
      <c r="B8900" s="12" t="str">
        <f t="shared" si="837"/>
        <v>532120</v>
      </c>
      <c r="C8900" s="14">
        <f t="shared" si="835"/>
        <v>0</v>
      </c>
      <c r="D8900" s="14">
        <f t="shared" si="836"/>
        <v>0</v>
      </c>
      <c r="E8900" s="19" t="str">
        <f t="shared" si="838"/>
        <v>532120 - Social- og sundhedsarbejde på institutioner og hospitaler, assistenter</v>
      </c>
      <c r="F8900" s="19" t="str">
        <f t="shared" si="839"/>
        <v>20-24 år</v>
      </c>
      <c r="G8900" s="40" t="s">
        <v>516</v>
      </c>
      <c r="H8900" s="41" t="s">
        <v>401</v>
      </c>
      <c r="I8900" s="42" t="s">
        <v>11</v>
      </c>
      <c r="J8900" s="43" t="s">
        <v>19</v>
      </c>
      <c r="K8900" s="44">
        <v>656</v>
      </c>
      <c r="L8900" s="45">
        <v>35848.666213849181</v>
      </c>
      <c r="M8900" s="46">
        <v>37985.312539268714</v>
      </c>
      <c r="N8900" s="45"/>
      <c r="O8900" s="46"/>
    </row>
    <row r="8901" spans="1:15" x14ac:dyDescent="0.2">
      <c r="A8901" s="11" t="str">
        <f t="shared" si="834"/>
        <v>5321206 - Alle regioner25 år og derover</v>
      </c>
      <c r="B8901" s="12" t="str">
        <f t="shared" si="837"/>
        <v>532120</v>
      </c>
      <c r="C8901" s="14">
        <f t="shared" si="835"/>
        <v>0</v>
      </c>
      <c r="D8901" s="14">
        <f t="shared" si="836"/>
        <v>0</v>
      </c>
      <c r="E8901" s="19" t="str">
        <f t="shared" si="838"/>
        <v>532120 - Social- og sundhedsarbejde på institutioner og hospitaler, assistenter</v>
      </c>
      <c r="F8901" s="19" t="str">
        <f t="shared" si="839"/>
        <v>25 år og derover</v>
      </c>
      <c r="G8901" s="40" t="s">
        <v>516</v>
      </c>
      <c r="H8901" s="41" t="s">
        <v>401</v>
      </c>
      <c r="I8901" s="42" t="s">
        <v>11</v>
      </c>
      <c r="J8901" s="43" t="s">
        <v>9</v>
      </c>
      <c r="K8901" s="44">
        <v>851</v>
      </c>
      <c r="L8901" s="45">
        <v>35823.756846121047</v>
      </c>
      <c r="M8901" s="46">
        <v>37956.020582174067</v>
      </c>
      <c r="N8901" s="45"/>
      <c r="O8901" s="46"/>
    </row>
    <row r="8902" spans="1:15" x14ac:dyDescent="0.2">
      <c r="A8902" s="11" t="str">
        <f t="shared" si="834"/>
        <v>5321206 - Alle regionerAlle uanset erf.</v>
      </c>
      <c r="B8902" s="12" t="str">
        <f t="shared" si="837"/>
        <v>532120</v>
      </c>
      <c r="C8902" s="14">
        <f t="shared" si="835"/>
        <v>0</v>
      </c>
      <c r="D8902" s="14">
        <f t="shared" si="836"/>
        <v>0</v>
      </c>
      <c r="E8902" s="19" t="str">
        <f t="shared" si="838"/>
        <v>532120 - Social- og sundhedsarbejde på institutioner og hospitaler, assistenter</v>
      </c>
      <c r="F8902" s="19" t="str">
        <f t="shared" si="839"/>
        <v>Alle uanset erf.</v>
      </c>
      <c r="G8902" s="40" t="s">
        <v>516</v>
      </c>
      <c r="H8902" s="41" t="s">
        <v>401</v>
      </c>
      <c r="I8902" s="42" t="s">
        <v>11</v>
      </c>
      <c r="J8902" s="43" t="s">
        <v>10</v>
      </c>
      <c r="K8902" s="44">
        <v>7697</v>
      </c>
      <c r="L8902" s="45">
        <v>35608.663349872702</v>
      </c>
      <c r="M8902" s="46">
        <v>37730.614428752429</v>
      </c>
      <c r="N8902" s="45"/>
      <c r="O8902" s="46"/>
    </row>
    <row r="8903" spans="1:15" x14ac:dyDescent="0.2">
      <c r="A8903" s="11" t="str">
        <f t="shared" si="834"/>
        <v>5321901 - Region HovedstadenAlle uanset erf.</v>
      </c>
      <c r="B8903" s="12" t="str">
        <f t="shared" si="837"/>
        <v>532190</v>
      </c>
      <c r="C8903" s="14">
        <f t="shared" si="835"/>
        <v>0</v>
      </c>
      <c r="D8903" s="14">
        <f t="shared" si="836"/>
        <v>0</v>
      </c>
      <c r="E8903" s="19" t="str">
        <f t="shared" si="838"/>
        <v>532190 - Andet omsorgsarbejde på institutioner og hospitaler</v>
      </c>
      <c r="F8903" s="19" t="str">
        <f t="shared" si="839"/>
        <v>Alle uanset erf.</v>
      </c>
      <c r="G8903" s="40" t="s">
        <v>516</v>
      </c>
      <c r="H8903" s="41" t="s">
        <v>402</v>
      </c>
      <c r="I8903" s="42" t="s">
        <v>8</v>
      </c>
      <c r="J8903" s="43" t="s">
        <v>10</v>
      </c>
      <c r="K8903" s="44">
        <v>12</v>
      </c>
      <c r="L8903" s="45">
        <v>31838.619850807165</v>
      </c>
      <c r="M8903" s="46">
        <v>33541.46803167992</v>
      </c>
      <c r="N8903" s="45"/>
      <c r="O8903" s="46"/>
    </row>
    <row r="8904" spans="1:15" x14ac:dyDescent="0.2">
      <c r="A8904" s="11" t="str">
        <f t="shared" si="834"/>
        <v>5321906 - Alle regionerAlle uanset erf.</v>
      </c>
      <c r="B8904" s="12" t="str">
        <f t="shared" si="837"/>
        <v>532190</v>
      </c>
      <c r="C8904" s="14">
        <f t="shared" si="835"/>
        <v>0</v>
      </c>
      <c r="D8904" s="14">
        <f t="shared" si="836"/>
        <v>0</v>
      </c>
      <c r="E8904" s="19" t="str">
        <f t="shared" si="838"/>
        <v>532190 - Andet omsorgsarbejde på institutioner og hospitaler</v>
      </c>
      <c r="F8904" s="19" t="str">
        <f t="shared" si="839"/>
        <v>Alle uanset erf.</v>
      </c>
      <c r="G8904" s="40" t="s">
        <v>516</v>
      </c>
      <c r="H8904" s="41" t="s">
        <v>402</v>
      </c>
      <c r="I8904" s="42" t="s">
        <v>11</v>
      </c>
      <c r="J8904" s="43" t="s">
        <v>10</v>
      </c>
      <c r="K8904" s="44">
        <v>30</v>
      </c>
      <c r="L8904" s="45">
        <v>30045.736845822867</v>
      </c>
      <c r="M8904" s="46">
        <v>31652.694954265935</v>
      </c>
      <c r="N8904" s="45"/>
      <c r="O8904" s="46"/>
    </row>
    <row r="8905" spans="1:15" x14ac:dyDescent="0.2">
      <c r="A8905" s="11" t="str">
        <f t="shared" si="834"/>
        <v>5322101 - Region HovedstadenUnder 1 år</v>
      </c>
      <c r="B8905" s="12" t="str">
        <f t="shared" si="837"/>
        <v>532210</v>
      </c>
      <c r="C8905" s="14">
        <f t="shared" si="835"/>
        <v>0</v>
      </c>
      <c r="D8905" s="14">
        <f t="shared" si="836"/>
        <v>0</v>
      </c>
      <c r="E8905" s="19" t="str">
        <f t="shared" si="838"/>
        <v>532210 - Social- og sundhedsarbejde i private hjem, medhjælpere</v>
      </c>
      <c r="F8905" s="19" t="str">
        <f t="shared" si="839"/>
        <v>Under 1 år</v>
      </c>
      <c r="G8905" s="40" t="s">
        <v>516</v>
      </c>
      <c r="H8905" s="41" t="s">
        <v>403</v>
      </c>
      <c r="I8905" s="42" t="s">
        <v>8</v>
      </c>
      <c r="J8905" s="43" t="s">
        <v>13</v>
      </c>
      <c r="K8905" s="44">
        <v>865</v>
      </c>
      <c r="L8905" s="45">
        <v>23577.962426479553</v>
      </c>
      <c r="M8905" s="46">
        <v>24966.656320436956</v>
      </c>
      <c r="N8905" s="45"/>
      <c r="O8905" s="46"/>
    </row>
    <row r="8906" spans="1:15" x14ac:dyDescent="0.2">
      <c r="A8906" s="11" t="str">
        <f t="shared" si="834"/>
        <v>5322101 - Region Hovedstaden1 år</v>
      </c>
      <c r="B8906" s="12" t="str">
        <f t="shared" si="837"/>
        <v>532210</v>
      </c>
      <c r="C8906" s="14">
        <f t="shared" si="835"/>
        <v>0</v>
      </c>
      <c r="D8906" s="14">
        <f t="shared" si="836"/>
        <v>0</v>
      </c>
      <c r="E8906" s="19" t="str">
        <f t="shared" si="838"/>
        <v>532210 - Social- og sundhedsarbejde i private hjem, medhjælpere</v>
      </c>
      <c r="F8906" s="19" t="str">
        <f t="shared" si="839"/>
        <v>1 år</v>
      </c>
      <c r="G8906" s="40" t="s">
        <v>516</v>
      </c>
      <c r="H8906" s="41" t="s">
        <v>403</v>
      </c>
      <c r="I8906" s="42" t="s">
        <v>8</v>
      </c>
      <c r="J8906" s="43" t="s">
        <v>22</v>
      </c>
      <c r="K8906" s="44">
        <v>693</v>
      </c>
      <c r="L8906" s="45">
        <v>23756.631291310943</v>
      </c>
      <c r="M8906" s="46">
        <v>25155.848416968514</v>
      </c>
      <c r="N8906" s="45"/>
      <c r="O8906" s="46"/>
    </row>
    <row r="8907" spans="1:15" x14ac:dyDescent="0.2">
      <c r="A8907" s="11" t="str">
        <f t="shared" si="834"/>
        <v>5322101 - Region Hovedstaden2 år</v>
      </c>
      <c r="B8907" s="12" t="str">
        <f t="shared" si="837"/>
        <v>532210</v>
      </c>
      <c r="C8907" s="14">
        <f t="shared" si="835"/>
        <v>0</v>
      </c>
      <c r="D8907" s="14">
        <f t="shared" si="836"/>
        <v>0</v>
      </c>
      <c r="E8907" s="19" t="str">
        <f t="shared" si="838"/>
        <v>532210 - Social- og sundhedsarbejde i private hjem, medhjælpere</v>
      </c>
      <c r="F8907" s="19" t="str">
        <f t="shared" si="839"/>
        <v>2 år</v>
      </c>
      <c r="G8907" s="40" t="s">
        <v>516</v>
      </c>
      <c r="H8907" s="41" t="s">
        <v>403</v>
      </c>
      <c r="I8907" s="42" t="s">
        <v>8</v>
      </c>
      <c r="J8907" s="43" t="s">
        <v>23</v>
      </c>
      <c r="K8907" s="44">
        <v>631</v>
      </c>
      <c r="L8907" s="45">
        <v>23813.378426810781</v>
      </c>
      <c r="M8907" s="46">
        <v>25215.937842999771</v>
      </c>
      <c r="N8907" s="45"/>
      <c r="O8907" s="46"/>
    </row>
    <row r="8908" spans="1:15" x14ac:dyDescent="0.2">
      <c r="A8908" s="11" t="str">
        <f t="shared" si="834"/>
        <v>5322101 - Region Hovedstaden3 år</v>
      </c>
      <c r="B8908" s="12" t="str">
        <f t="shared" si="837"/>
        <v>532210</v>
      </c>
      <c r="C8908" s="14">
        <f t="shared" si="835"/>
        <v>0</v>
      </c>
      <c r="D8908" s="14">
        <f t="shared" si="836"/>
        <v>0</v>
      </c>
      <c r="E8908" s="19" t="str">
        <f t="shared" si="838"/>
        <v>532210 - Social- og sundhedsarbejde i private hjem, medhjælpere</v>
      </c>
      <c r="F8908" s="19" t="str">
        <f t="shared" si="839"/>
        <v>3 år</v>
      </c>
      <c r="G8908" s="40" t="s">
        <v>516</v>
      </c>
      <c r="H8908" s="41" t="s">
        <v>403</v>
      </c>
      <c r="I8908" s="42" t="s">
        <v>8</v>
      </c>
      <c r="J8908" s="43" t="s">
        <v>14</v>
      </c>
      <c r="K8908" s="44">
        <v>588</v>
      </c>
      <c r="L8908" s="45">
        <v>23805.929456865455</v>
      </c>
      <c r="M8908" s="46">
        <v>25208.050143918645</v>
      </c>
      <c r="N8908" s="45"/>
      <c r="O8908" s="46"/>
    </row>
    <row r="8909" spans="1:15" x14ac:dyDescent="0.2">
      <c r="A8909" s="11" t="str">
        <f t="shared" si="834"/>
        <v>5322101 - Region Hovedstaden4 år</v>
      </c>
      <c r="B8909" s="12" t="str">
        <f t="shared" si="837"/>
        <v>532210</v>
      </c>
      <c r="C8909" s="14">
        <f t="shared" si="835"/>
        <v>0</v>
      </c>
      <c r="D8909" s="14">
        <f t="shared" si="836"/>
        <v>0</v>
      </c>
      <c r="E8909" s="19" t="str">
        <f t="shared" si="838"/>
        <v>532210 - Social- og sundhedsarbejde i private hjem, medhjælpere</v>
      </c>
      <c r="F8909" s="19" t="str">
        <f t="shared" si="839"/>
        <v>4 år</v>
      </c>
      <c r="G8909" s="40" t="s">
        <v>516</v>
      </c>
      <c r="H8909" s="41" t="s">
        <v>403</v>
      </c>
      <c r="I8909" s="42" t="s">
        <v>8</v>
      </c>
      <c r="J8909" s="43" t="s">
        <v>24</v>
      </c>
      <c r="K8909" s="44">
        <v>610</v>
      </c>
      <c r="L8909" s="45">
        <v>24028.827554044667</v>
      </c>
      <c r="M8909" s="46">
        <v>25444.07648436708</v>
      </c>
      <c r="N8909" s="45"/>
      <c r="O8909" s="46"/>
    </row>
    <row r="8910" spans="1:15" x14ac:dyDescent="0.2">
      <c r="A8910" s="11" t="str">
        <f t="shared" si="834"/>
        <v>5322101 - Region Hovedstaden5-9 år</v>
      </c>
      <c r="B8910" s="12" t="str">
        <f t="shared" si="837"/>
        <v>532210</v>
      </c>
      <c r="C8910" s="14">
        <f t="shared" si="835"/>
        <v>0</v>
      </c>
      <c r="D8910" s="14">
        <f t="shared" si="836"/>
        <v>0</v>
      </c>
      <c r="E8910" s="19" t="str">
        <f t="shared" si="838"/>
        <v>532210 - Social- og sundhedsarbejde i private hjem, medhjælpere</v>
      </c>
      <c r="F8910" s="19" t="str">
        <f t="shared" si="839"/>
        <v>5-9 år</v>
      </c>
      <c r="G8910" s="40" t="s">
        <v>516</v>
      </c>
      <c r="H8910" s="41" t="s">
        <v>403</v>
      </c>
      <c r="I8910" s="42" t="s">
        <v>8</v>
      </c>
      <c r="J8910" s="43" t="s">
        <v>15</v>
      </c>
      <c r="K8910" s="44">
        <v>2051</v>
      </c>
      <c r="L8910" s="45">
        <v>24561.255009321201</v>
      </c>
      <c r="M8910" s="46">
        <v>26007.862830744714</v>
      </c>
      <c r="N8910" s="45"/>
      <c r="O8910" s="46"/>
    </row>
    <row r="8911" spans="1:15" x14ac:dyDescent="0.2">
      <c r="A8911" s="11" t="str">
        <f t="shared" si="834"/>
        <v>5322101 - Region Hovedstaden0-4 år</v>
      </c>
      <c r="B8911" s="12" t="str">
        <f t="shared" si="837"/>
        <v>532210</v>
      </c>
      <c r="C8911" s="14">
        <f t="shared" si="835"/>
        <v>0</v>
      </c>
      <c r="D8911" s="14">
        <f t="shared" si="836"/>
        <v>0</v>
      </c>
      <c r="E8911" s="19" t="str">
        <f t="shared" si="838"/>
        <v>532210 - Social- og sundhedsarbejde i private hjem, medhjælpere</v>
      </c>
      <c r="F8911" s="19" t="str">
        <f t="shared" si="839"/>
        <v>0-4 år</v>
      </c>
      <c r="G8911" s="40" t="s">
        <v>516</v>
      </c>
      <c r="H8911" s="41" t="s">
        <v>403</v>
      </c>
      <c r="I8911" s="42" t="s">
        <v>8</v>
      </c>
      <c r="J8911" s="43" t="s">
        <v>16</v>
      </c>
      <c r="K8911" s="44">
        <v>3387</v>
      </c>
      <c r="L8911" s="45">
        <v>23774.415382622909</v>
      </c>
      <c r="M8911" s="46">
        <v>25174.679954983792</v>
      </c>
      <c r="N8911" s="45"/>
      <c r="O8911" s="46"/>
    </row>
    <row r="8912" spans="1:15" x14ac:dyDescent="0.2">
      <c r="A8912" s="11" t="str">
        <f t="shared" si="834"/>
        <v>5322101 - Region Hovedstaden10-14 år</v>
      </c>
      <c r="B8912" s="12" t="str">
        <f t="shared" si="837"/>
        <v>532210</v>
      </c>
      <c r="C8912" s="14">
        <f t="shared" si="835"/>
        <v>0</v>
      </c>
      <c r="D8912" s="14">
        <f t="shared" si="836"/>
        <v>0</v>
      </c>
      <c r="E8912" s="19" t="str">
        <f t="shared" si="838"/>
        <v>532210 - Social- og sundhedsarbejde i private hjem, medhjælpere</v>
      </c>
      <c r="F8912" s="19" t="str">
        <f t="shared" si="839"/>
        <v>10-14 år</v>
      </c>
      <c r="G8912" s="40" t="s">
        <v>516</v>
      </c>
      <c r="H8912" s="41" t="s">
        <v>403</v>
      </c>
      <c r="I8912" s="42" t="s">
        <v>8</v>
      </c>
      <c r="J8912" s="43" t="s">
        <v>17</v>
      </c>
      <c r="K8912" s="44">
        <v>1182</v>
      </c>
      <c r="L8912" s="45">
        <v>24820.261144785891</v>
      </c>
      <c r="M8912" s="46">
        <v>26282.12389928256</v>
      </c>
      <c r="N8912" s="45"/>
      <c r="O8912" s="46"/>
    </row>
    <row r="8913" spans="1:15" x14ac:dyDescent="0.2">
      <c r="A8913" s="11" t="str">
        <f t="shared" si="834"/>
        <v>5322101 - Region Hovedstaden15-20 år</v>
      </c>
      <c r="B8913" s="12" t="str">
        <f t="shared" si="837"/>
        <v>532210</v>
      </c>
      <c r="C8913" s="14">
        <f t="shared" si="835"/>
        <v>0</v>
      </c>
      <c r="D8913" s="14">
        <f t="shared" si="836"/>
        <v>0</v>
      </c>
      <c r="E8913" s="19" t="str">
        <f t="shared" si="838"/>
        <v>532210 - Social- og sundhedsarbejde i private hjem, medhjælpere</v>
      </c>
      <c r="F8913" s="19" t="str">
        <f t="shared" si="839"/>
        <v>15-20 år</v>
      </c>
      <c r="G8913" s="40" t="s">
        <v>516</v>
      </c>
      <c r="H8913" s="41" t="s">
        <v>403</v>
      </c>
      <c r="I8913" s="42" t="s">
        <v>8</v>
      </c>
      <c r="J8913" s="43" t="s">
        <v>18</v>
      </c>
      <c r="K8913" s="44">
        <v>905</v>
      </c>
      <c r="L8913" s="45">
        <v>24887.770400973921</v>
      </c>
      <c r="M8913" s="46">
        <v>26359.62947481803</v>
      </c>
      <c r="N8913" s="45"/>
      <c r="O8913" s="46"/>
    </row>
    <row r="8914" spans="1:15" x14ac:dyDescent="0.2">
      <c r="A8914" s="11" t="str">
        <f t="shared" si="834"/>
        <v>5322101 - Region Hovedstaden20-24 år</v>
      </c>
      <c r="B8914" s="12" t="str">
        <f t="shared" si="837"/>
        <v>532210</v>
      </c>
      <c r="C8914" s="14">
        <f t="shared" si="835"/>
        <v>0</v>
      </c>
      <c r="D8914" s="14">
        <f t="shared" si="836"/>
        <v>0</v>
      </c>
      <c r="E8914" s="19" t="str">
        <f t="shared" si="838"/>
        <v>532210 - Social- og sundhedsarbejde i private hjem, medhjælpere</v>
      </c>
      <c r="F8914" s="19" t="str">
        <f t="shared" si="839"/>
        <v>20-24 år</v>
      </c>
      <c r="G8914" s="40" t="s">
        <v>516</v>
      </c>
      <c r="H8914" s="41" t="s">
        <v>403</v>
      </c>
      <c r="I8914" s="42" t="s">
        <v>8</v>
      </c>
      <c r="J8914" s="43" t="s">
        <v>19</v>
      </c>
      <c r="K8914" s="44">
        <v>923</v>
      </c>
      <c r="L8914" s="45">
        <v>24886.510259020863</v>
      </c>
      <c r="M8914" s="46">
        <v>26352.274951214866</v>
      </c>
      <c r="N8914" s="45"/>
      <c r="O8914" s="46"/>
    </row>
    <row r="8915" spans="1:15" x14ac:dyDescent="0.2">
      <c r="A8915" s="11" t="str">
        <f t="shared" si="834"/>
        <v>5322101 - Region Hovedstaden25 år og derover</v>
      </c>
      <c r="B8915" s="12" t="str">
        <f t="shared" si="837"/>
        <v>532210</v>
      </c>
      <c r="C8915" s="14">
        <f t="shared" si="835"/>
        <v>0</v>
      </c>
      <c r="D8915" s="14">
        <f t="shared" si="836"/>
        <v>0</v>
      </c>
      <c r="E8915" s="19" t="str">
        <f t="shared" si="838"/>
        <v>532210 - Social- og sundhedsarbejde i private hjem, medhjælpere</v>
      </c>
      <c r="F8915" s="19" t="str">
        <f t="shared" si="839"/>
        <v>25 år og derover</v>
      </c>
      <c r="G8915" s="40" t="s">
        <v>516</v>
      </c>
      <c r="H8915" s="41" t="s">
        <v>403</v>
      </c>
      <c r="I8915" s="42" t="s">
        <v>8</v>
      </c>
      <c r="J8915" s="43" t="s">
        <v>9</v>
      </c>
      <c r="K8915" s="44">
        <v>2793</v>
      </c>
      <c r="L8915" s="45">
        <v>24716.248088842054</v>
      </c>
      <c r="M8915" s="46">
        <v>26171.984686503438</v>
      </c>
      <c r="N8915" s="45"/>
      <c r="O8915" s="46"/>
    </row>
    <row r="8916" spans="1:15" x14ac:dyDescent="0.2">
      <c r="A8916" s="11" t="str">
        <f t="shared" si="834"/>
        <v>5322101 - Region HovedstadenAlle uanset erf.</v>
      </c>
      <c r="B8916" s="12" t="str">
        <f t="shared" si="837"/>
        <v>532210</v>
      </c>
      <c r="C8916" s="14">
        <f t="shared" si="835"/>
        <v>0</v>
      </c>
      <c r="D8916" s="14">
        <f t="shared" si="836"/>
        <v>0</v>
      </c>
      <c r="E8916" s="19" t="str">
        <f t="shared" si="838"/>
        <v>532210 - Social- og sundhedsarbejde i private hjem, medhjælpere</v>
      </c>
      <c r="F8916" s="19" t="str">
        <f t="shared" si="839"/>
        <v>Alle uanset erf.</v>
      </c>
      <c r="G8916" s="40" t="s">
        <v>516</v>
      </c>
      <c r="H8916" s="41" t="s">
        <v>403</v>
      </c>
      <c r="I8916" s="42" t="s">
        <v>8</v>
      </c>
      <c r="J8916" s="43" t="s">
        <v>10</v>
      </c>
      <c r="K8916" s="44">
        <v>11241</v>
      </c>
      <c r="L8916" s="45">
        <v>24481.60553556438</v>
      </c>
      <c r="M8916" s="46">
        <v>25922.986241642837</v>
      </c>
      <c r="N8916" s="45"/>
      <c r="O8916" s="46"/>
    </row>
    <row r="8917" spans="1:15" x14ac:dyDescent="0.2">
      <c r="A8917" s="11" t="str">
        <f t="shared" si="834"/>
        <v>5322102 - Region SjællandUnder 1 år</v>
      </c>
      <c r="B8917" s="12" t="str">
        <f t="shared" si="837"/>
        <v>532210</v>
      </c>
      <c r="C8917" s="14">
        <f t="shared" si="835"/>
        <v>0</v>
      </c>
      <c r="D8917" s="14">
        <f t="shared" si="836"/>
        <v>0</v>
      </c>
      <c r="E8917" s="19" t="str">
        <f t="shared" si="838"/>
        <v>532210 - Social- og sundhedsarbejde i private hjem, medhjælpere</v>
      </c>
      <c r="F8917" s="19" t="str">
        <f t="shared" si="839"/>
        <v>Under 1 år</v>
      </c>
      <c r="G8917" s="40" t="s">
        <v>516</v>
      </c>
      <c r="H8917" s="41" t="s">
        <v>403</v>
      </c>
      <c r="I8917" s="42" t="s">
        <v>20</v>
      </c>
      <c r="J8917" s="43" t="s">
        <v>13</v>
      </c>
      <c r="K8917" s="44">
        <v>40</v>
      </c>
      <c r="L8917" s="45">
        <v>27340.020696162184</v>
      </c>
      <c r="M8917" s="46">
        <v>28802.267009778792</v>
      </c>
      <c r="N8917" s="45"/>
      <c r="O8917" s="46"/>
    </row>
    <row r="8918" spans="1:15" x14ac:dyDescent="0.2">
      <c r="A8918" s="11" t="str">
        <f t="shared" si="834"/>
        <v>5322102 - Region Sjælland1 år</v>
      </c>
      <c r="B8918" s="12" t="str">
        <f t="shared" si="837"/>
        <v>532210</v>
      </c>
      <c r="C8918" s="14">
        <f t="shared" si="835"/>
        <v>0</v>
      </c>
      <c r="D8918" s="14">
        <f t="shared" si="836"/>
        <v>0</v>
      </c>
      <c r="E8918" s="19" t="str">
        <f t="shared" si="838"/>
        <v>532210 - Social- og sundhedsarbejde i private hjem, medhjælpere</v>
      </c>
      <c r="F8918" s="19" t="str">
        <f t="shared" si="839"/>
        <v>1 år</v>
      </c>
      <c r="G8918" s="40" t="s">
        <v>516</v>
      </c>
      <c r="H8918" s="41" t="s">
        <v>403</v>
      </c>
      <c r="I8918" s="42" t="s">
        <v>20</v>
      </c>
      <c r="J8918" s="43" t="s">
        <v>22</v>
      </c>
      <c r="K8918" s="44">
        <v>24</v>
      </c>
      <c r="L8918" s="45">
        <v>27601.428226633256</v>
      </c>
      <c r="M8918" s="46">
        <v>29227.096049387193</v>
      </c>
      <c r="N8918" s="45"/>
      <c r="O8918" s="46"/>
    </row>
    <row r="8919" spans="1:15" x14ac:dyDescent="0.2">
      <c r="A8919" s="11" t="str">
        <f t="shared" si="834"/>
        <v>5322102 - Region Sjælland2 år</v>
      </c>
      <c r="B8919" s="12" t="str">
        <f t="shared" si="837"/>
        <v>532210</v>
      </c>
      <c r="C8919" s="14">
        <f t="shared" si="835"/>
        <v>0</v>
      </c>
      <c r="D8919" s="14">
        <f t="shared" si="836"/>
        <v>0</v>
      </c>
      <c r="E8919" s="19" t="str">
        <f t="shared" si="838"/>
        <v>532210 - Social- og sundhedsarbejde i private hjem, medhjælpere</v>
      </c>
      <c r="F8919" s="19" t="str">
        <f t="shared" si="839"/>
        <v>2 år</v>
      </c>
      <c r="G8919" s="40" t="s">
        <v>516</v>
      </c>
      <c r="H8919" s="41" t="s">
        <v>403</v>
      </c>
      <c r="I8919" s="42" t="s">
        <v>20</v>
      </c>
      <c r="J8919" s="43" t="s">
        <v>23</v>
      </c>
      <c r="K8919" s="44">
        <v>35</v>
      </c>
      <c r="L8919" s="45">
        <v>28313.158008015402</v>
      </c>
      <c r="M8919" s="46">
        <v>29980.745263147557</v>
      </c>
      <c r="N8919" s="45"/>
      <c r="O8919" s="46"/>
    </row>
    <row r="8920" spans="1:15" x14ac:dyDescent="0.2">
      <c r="A8920" s="11" t="str">
        <f t="shared" si="834"/>
        <v>5322102 - Region Sjælland3 år</v>
      </c>
      <c r="B8920" s="12" t="str">
        <f t="shared" si="837"/>
        <v>532210</v>
      </c>
      <c r="C8920" s="14">
        <f t="shared" si="835"/>
        <v>0</v>
      </c>
      <c r="D8920" s="14">
        <f t="shared" si="836"/>
        <v>0</v>
      </c>
      <c r="E8920" s="19" t="str">
        <f t="shared" si="838"/>
        <v>532210 - Social- og sundhedsarbejde i private hjem, medhjælpere</v>
      </c>
      <c r="F8920" s="19" t="str">
        <f t="shared" si="839"/>
        <v>3 år</v>
      </c>
      <c r="G8920" s="40" t="s">
        <v>516</v>
      </c>
      <c r="H8920" s="41" t="s">
        <v>403</v>
      </c>
      <c r="I8920" s="42" t="s">
        <v>20</v>
      </c>
      <c r="J8920" s="43" t="s">
        <v>14</v>
      </c>
      <c r="K8920" s="44">
        <v>37</v>
      </c>
      <c r="L8920" s="45">
        <v>27713.159200101094</v>
      </c>
      <c r="M8920" s="46">
        <v>29345.40774928992</v>
      </c>
      <c r="N8920" s="45"/>
      <c r="O8920" s="46"/>
    </row>
    <row r="8921" spans="1:15" x14ac:dyDescent="0.2">
      <c r="A8921" s="11" t="str">
        <f t="shared" si="834"/>
        <v>5322102 - Region Sjælland4 år</v>
      </c>
      <c r="B8921" s="12" t="str">
        <f t="shared" si="837"/>
        <v>532210</v>
      </c>
      <c r="C8921" s="14">
        <f t="shared" si="835"/>
        <v>0</v>
      </c>
      <c r="D8921" s="14">
        <f t="shared" si="836"/>
        <v>0</v>
      </c>
      <c r="E8921" s="19" t="str">
        <f t="shared" si="838"/>
        <v>532210 - Social- og sundhedsarbejde i private hjem, medhjælpere</v>
      </c>
      <c r="F8921" s="19" t="str">
        <f t="shared" si="839"/>
        <v>4 år</v>
      </c>
      <c r="G8921" s="40" t="s">
        <v>516</v>
      </c>
      <c r="H8921" s="41" t="s">
        <v>403</v>
      </c>
      <c r="I8921" s="42" t="s">
        <v>20</v>
      </c>
      <c r="J8921" s="43" t="s">
        <v>24</v>
      </c>
      <c r="K8921" s="44">
        <v>37</v>
      </c>
      <c r="L8921" s="45">
        <v>29301.095153112041</v>
      </c>
      <c r="M8921" s="46">
        <v>31047.494221802597</v>
      </c>
      <c r="N8921" s="45"/>
      <c r="O8921" s="46"/>
    </row>
    <row r="8922" spans="1:15" x14ac:dyDescent="0.2">
      <c r="A8922" s="11" t="str">
        <f t="shared" si="834"/>
        <v>5322102 - Region Sjælland5-9 år</v>
      </c>
      <c r="B8922" s="12" t="str">
        <f t="shared" si="837"/>
        <v>532210</v>
      </c>
      <c r="C8922" s="14">
        <f t="shared" si="835"/>
        <v>0</v>
      </c>
      <c r="D8922" s="14">
        <f t="shared" si="836"/>
        <v>0</v>
      </c>
      <c r="E8922" s="19" t="str">
        <f t="shared" si="838"/>
        <v>532210 - Social- og sundhedsarbejde i private hjem, medhjælpere</v>
      </c>
      <c r="F8922" s="19" t="str">
        <f t="shared" si="839"/>
        <v>5-9 år</v>
      </c>
      <c r="G8922" s="40" t="s">
        <v>516</v>
      </c>
      <c r="H8922" s="41" t="s">
        <v>403</v>
      </c>
      <c r="I8922" s="42" t="s">
        <v>20</v>
      </c>
      <c r="J8922" s="43" t="s">
        <v>15</v>
      </c>
      <c r="K8922" s="44">
        <v>174</v>
      </c>
      <c r="L8922" s="45">
        <v>28587.82901618586</v>
      </c>
      <c r="M8922" s="46">
        <v>30291.716113540628</v>
      </c>
      <c r="N8922" s="45"/>
      <c r="O8922" s="46"/>
    </row>
    <row r="8923" spans="1:15" x14ac:dyDescent="0.2">
      <c r="A8923" s="11" t="str">
        <f t="shared" si="834"/>
        <v>5322102 - Region Sjælland0-4 år</v>
      </c>
      <c r="B8923" s="12" t="str">
        <f t="shared" si="837"/>
        <v>532210</v>
      </c>
      <c r="C8923" s="14">
        <f t="shared" si="835"/>
        <v>0</v>
      </c>
      <c r="D8923" s="14">
        <f t="shared" si="836"/>
        <v>0</v>
      </c>
      <c r="E8923" s="19" t="str">
        <f t="shared" si="838"/>
        <v>532210 - Social- og sundhedsarbejde i private hjem, medhjælpere</v>
      </c>
      <c r="F8923" s="19" t="str">
        <f t="shared" si="839"/>
        <v>0-4 år</v>
      </c>
      <c r="G8923" s="40" t="s">
        <v>516</v>
      </c>
      <c r="H8923" s="41" t="s">
        <v>403</v>
      </c>
      <c r="I8923" s="42" t="s">
        <v>20</v>
      </c>
      <c r="J8923" s="43" t="s">
        <v>16</v>
      </c>
      <c r="K8923" s="44">
        <v>173</v>
      </c>
      <c r="L8923" s="45">
        <v>27986.492796919792</v>
      </c>
      <c r="M8923" s="46">
        <v>29648.912276284926</v>
      </c>
      <c r="N8923" s="45"/>
      <c r="O8923" s="46"/>
    </row>
    <row r="8924" spans="1:15" x14ac:dyDescent="0.2">
      <c r="A8924" s="11" t="str">
        <f t="shared" si="834"/>
        <v>5322102 - Region Sjælland10-14 år</v>
      </c>
      <c r="B8924" s="12" t="str">
        <f t="shared" si="837"/>
        <v>532210</v>
      </c>
      <c r="C8924" s="14">
        <f t="shared" si="835"/>
        <v>0</v>
      </c>
      <c r="D8924" s="14">
        <f t="shared" si="836"/>
        <v>0</v>
      </c>
      <c r="E8924" s="19" t="str">
        <f t="shared" si="838"/>
        <v>532210 - Social- og sundhedsarbejde i private hjem, medhjælpere</v>
      </c>
      <c r="F8924" s="19" t="str">
        <f t="shared" si="839"/>
        <v>10-14 år</v>
      </c>
      <c r="G8924" s="40" t="s">
        <v>516</v>
      </c>
      <c r="H8924" s="41" t="s">
        <v>403</v>
      </c>
      <c r="I8924" s="42" t="s">
        <v>20</v>
      </c>
      <c r="J8924" s="43" t="s">
        <v>17</v>
      </c>
      <c r="K8924" s="44">
        <v>130</v>
      </c>
      <c r="L8924" s="45">
        <v>29222.137709176277</v>
      </c>
      <c r="M8924" s="46">
        <v>30943.262014622658</v>
      </c>
      <c r="N8924" s="45"/>
      <c r="O8924" s="46"/>
    </row>
    <row r="8925" spans="1:15" x14ac:dyDescent="0.2">
      <c r="A8925" s="11" t="str">
        <f t="shared" si="834"/>
        <v>5322102 - Region Sjælland15-20 år</v>
      </c>
      <c r="B8925" s="12" t="str">
        <f t="shared" si="837"/>
        <v>532210</v>
      </c>
      <c r="C8925" s="14">
        <f t="shared" si="835"/>
        <v>0</v>
      </c>
      <c r="D8925" s="14">
        <f t="shared" si="836"/>
        <v>0</v>
      </c>
      <c r="E8925" s="19" t="str">
        <f t="shared" si="838"/>
        <v>532210 - Social- og sundhedsarbejde i private hjem, medhjælpere</v>
      </c>
      <c r="F8925" s="19" t="str">
        <f t="shared" si="839"/>
        <v>15-20 år</v>
      </c>
      <c r="G8925" s="40" t="s">
        <v>516</v>
      </c>
      <c r="H8925" s="41" t="s">
        <v>403</v>
      </c>
      <c r="I8925" s="42" t="s">
        <v>20</v>
      </c>
      <c r="J8925" s="43" t="s">
        <v>18</v>
      </c>
      <c r="K8925" s="44">
        <v>75</v>
      </c>
      <c r="L8925" s="45">
        <v>28352.670846812329</v>
      </c>
      <c r="M8925" s="46">
        <v>30022.585327553625</v>
      </c>
      <c r="N8925" s="45"/>
      <c r="O8925" s="46"/>
    </row>
    <row r="8926" spans="1:15" x14ac:dyDescent="0.2">
      <c r="A8926" s="11" t="str">
        <f t="shared" si="834"/>
        <v>5322102 - Region Sjælland20-24 år</v>
      </c>
      <c r="B8926" s="12" t="str">
        <f t="shared" si="837"/>
        <v>532210</v>
      </c>
      <c r="C8926" s="14">
        <f t="shared" si="835"/>
        <v>0</v>
      </c>
      <c r="D8926" s="14">
        <f t="shared" si="836"/>
        <v>0</v>
      </c>
      <c r="E8926" s="19" t="str">
        <f t="shared" si="838"/>
        <v>532210 - Social- og sundhedsarbejde i private hjem, medhjælpere</v>
      </c>
      <c r="F8926" s="19" t="str">
        <f t="shared" si="839"/>
        <v>20-24 år</v>
      </c>
      <c r="G8926" s="40" t="s">
        <v>516</v>
      </c>
      <c r="H8926" s="41" t="s">
        <v>403</v>
      </c>
      <c r="I8926" s="42" t="s">
        <v>20</v>
      </c>
      <c r="J8926" s="43" t="s">
        <v>19</v>
      </c>
      <c r="K8926" s="44">
        <v>71</v>
      </c>
      <c r="L8926" s="45">
        <v>29705.268459765182</v>
      </c>
      <c r="M8926" s="46">
        <v>31475.756999604862</v>
      </c>
      <c r="N8926" s="45"/>
      <c r="O8926" s="46"/>
    </row>
    <row r="8927" spans="1:15" x14ac:dyDescent="0.2">
      <c r="A8927" s="11" t="str">
        <f t="shared" si="834"/>
        <v>5322102 - Region Sjælland25 år og derover</v>
      </c>
      <c r="B8927" s="12" t="str">
        <f t="shared" si="837"/>
        <v>532210</v>
      </c>
      <c r="C8927" s="14">
        <f t="shared" si="835"/>
        <v>0</v>
      </c>
      <c r="D8927" s="14">
        <f t="shared" si="836"/>
        <v>0</v>
      </c>
      <c r="E8927" s="19" t="str">
        <f t="shared" si="838"/>
        <v>532210 - Social- og sundhedsarbejde i private hjem, medhjælpere</v>
      </c>
      <c r="F8927" s="19" t="str">
        <f t="shared" si="839"/>
        <v>25 år og derover</v>
      </c>
      <c r="G8927" s="40" t="s">
        <v>516</v>
      </c>
      <c r="H8927" s="41" t="s">
        <v>403</v>
      </c>
      <c r="I8927" s="42" t="s">
        <v>20</v>
      </c>
      <c r="J8927" s="43" t="s">
        <v>9</v>
      </c>
      <c r="K8927" s="44">
        <v>182</v>
      </c>
      <c r="L8927" s="45">
        <v>28715.293931584096</v>
      </c>
      <c r="M8927" s="46">
        <v>30294.985828872166</v>
      </c>
      <c r="N8927" s="45"/>
      <c r="O8927" s="46"/>
    </row>
    <row r="8928" spans="1:15" x14ac:dyDescent="0.2">
      <c r="A8928" s="11" t="str">
        <f t="shared" si="834"/>
        <v>5322102 - Region SjællandAlle uanset erf.</v>
      </c>
      <c r="B8928" s="12" t="str">
        <f t="shared" si="837"/>
        <v>532210</v>
      </c>
      <c r="C8928" s="14">
        <f t="shared" si="835"/>
        <v>0</v>
      </c>
      <c r="D8928" s="14">
        <f t="shared" si="836"/>
        <v>0</v>
      </c>
      <c r="E8928" s="19" t="str">
        <f t="shared" si="838"/>
        <v>532210 - Social- og sundhedsarbejde i private hjem, medhjælpere</v>
      </c>
      <c r="F8928" s="19" t="str">
        <f t="shared" si="839"/>
        <v>Alle uanset erf.</v>
      </c>
      <c r="G8928" s="40" t="s">
        <v>516</v>
      </c>
      <c r="H8928" s="41" t="s">
        <v>403</v>
      </c>
      <c r="I8928" s="42" t="s">
        <v>20</v>
      </c>
      <c r="J8928" s="43" t="s">
        <v>10</v>
      </c>
      <c r="K8928" s="44">
        <v>805</v>
      </c>
      <c r="L8928" s="45">
        <v>28567.447382677052</v>
      </c>
      <c r="M8928" s="46">
        <v>30254.249966028357</v>
      </c>
      <c r="N8928" s="45"/>
      <c r="O8928" s="46"/>
    </row>
    <row r="8929" spans="1:15" x14ac:dyDescent="0.2">
      <c r="A8929" s="11" t="str">
        <f t="shared" si="834"/>
        <v>5322103 - Region SyddanmarkUnder 1 år</v>
      </c>
      <c r="B8929" s="12" t="str">
        <f t="shared" si="837"/>
        <v>532210</v>
      </c>
      <c r="C8929" s="14">
        <f t="shared" si="835"/>
        <v>0</v>
      </c>
      <c r="D8929" s="14">
        <f t="shared" si="836"/>
        <v>0</v>
      </c>
      <c r="E8929" s="19" t="str">
        <f t="shared" si="838"/>
        <v>532210 - Social- og sundhedsarbejde i private hjem, medhjælpere</v>
      </c>
      <c r="F8929" s="19" t="str">
        <f t="shared" si="839"/>
        <v>Under 1 år</v>
      </c>
      <c r="G8929" s="40" t="s">
        <v>516</v>
      </c>
      <c r="H8929" s="41" t="s">
        <v>403</v>
      </c>
      <c r="I8929" s="42" t="s">
        <v>544</v>
      </c>
      <c r="J8929" s="43" t="s">
        <v>13</v>
      </c>
      <c r="K8929" s="44">
        <v>61</v>
      </c>
      <c r="L8929" s="45">
        <v>25885.731594745052</v>
      </c>
      <c r="M8929" s="46">
        <v>27410.348385459398</v>
      </c>
      <c r="N8929" s="45"/>
      <c r="O8929" s="46"/>
    </row>
    <row r="8930" spans="1:15" x14ac:dyDescent="0.2">
      <c r="A8930" s="11" t="str">
        <f t="shared" si="834"/>
        <v>5322103 - Region Syddanmark1 år</v>
      </c>
      <c r="B8930" s="12" t="str">
        <f t="shared" si="837"/>
        <v>532210</v>
      </c>
      <c r="C8930" s="14">
        <f t="shared" si="835"/>
        <v>0</v>
      </c>
      <c r="D8930" s="14">
        <f t="shared" si="836"/>
        <v>0</v>
      </c>
      <c r="E8930" s="19" t="str">
        <f t="shared" si="838"/>
        <v>532210 - Social- og sundhedsarbejde i private hjem, medhjælpere</v>
      </c>
      <c r="F8930" s="19" t="str">
        <f t="shared" si="839"/>
        <v>1 år</v>
      </c>
      <c r="G8930" s="40" t="s">
        <v>516</v>
      </c>
      <c r="H8930" s="41" t="s">
        <v>403</v>
      </c>
      <c r="I8930" s="42" t="s">
        <v>544</v>
      </c>
      <c r="J8930" s="43" t="s">
        <v>22</v>
      </c>
      <c r="K8930" s="44">
        <v>44</v>
      </c>
      <c r="L8930" s="45">
        <v>27294.093731501584</v>
      </c>
      <c r="M8930" s="46">
        <v>28901.660179375369</v>
      </c>
      <c r="N8930" s="45"/>
      <c r="O8930" s="46"/>
    </row>
    <row r="8931" spans="1:15" x14ac:dyDescent="0.2">
      <c r="A8931" s="11" t="str">
        <f t="shared" si="834"/>
        <v>5322103 - Region Syddanmark2 år</v>
      </c>
      <c r="B8931" s="12" t="str">
        <f t="shared" si="837"/>
        <v>532210</v>
      </c>
      <c r="C8931" s="14">
        <f t="shared" si="835"/>
        <v>0</v>
      </c>
      <c r="D8931" s="14">
        <f t="shared" si="836"/>
        <v>0</v>
      </c>
      <c r="E8931" s="19" t="str">
        <f t="shared" si="838"/>
        <v>532210 - Social- og sundhedsarbejde i private hjem, medhjælpere</v>
      </c>
      <c r="F8931" s="19" t="str">
        <f t="shared" si="839"/>
        <v>2 år</v>
      </c>
      <c r="G8931" s="40" t="s">
        <v>516</v>
      </c>
      <c r="H8931" s="41" t="s">
        <v>403</v>
      </c>
      <c r="I8931" s="42" t="s">
        <v>544</v>
      </c>
      <c r="J8931" s="43" t="s">
        <v>23</v>
      </c>
      <c r="K8931" s="44">
        <v>48</v>
      </c>
      <c r="L8931" s="45">
        <v>26024.448206357323</v>
      </c>
      <c r="M8931" s="46">
        <v>27557.235122549522</v>
      </c>
      <c r="N8931" s="45"/>
      <c r="O8931" s="46"/>
    </row>
    <row r="8932" spans="1:15" x14ac:dyDescent="0.2">
      <c r="A8932" s="11" t="str">
        <f t="shared" si="834"/>
        <v>5322103 - Region Syddanmark3 år</v>
      </c>
      <c r="B8932" s="12" t="str">
        <f t="shared" si="837"/>
        <v>532210</v>
      </c>
      <c r="C8932" s="14">
        <f t="shared" si="835"/>
        <v>0</v>
      </c>
      <c r="D8932" s="14">
        <f t="shared" si="836"/>
        <v>0</v>
      </c>
      <c r="E8932" s="19" t="str">
        <f t="shared" si="838"/>
        <v>532210 - Social- og sundhedsarbejde i private hjem, medhjælpere</v>
      </c>
      <c r="F8932" s="19" t="str">
        <f t="shared" si="839"/>
        <v>3 år</v>
      </c>
      <c r="G8932" s="40" t="s">
        <v>516</v>
      </c>
      <c r="H8932" s="41" t="s">
        <v>403</v>
      </c>
      <c r="I8932" s="42" t="s">
        <v>544</v>
      </c>
      <c r="J8932" s="43" t="s">
        <v>14</v>
      </c>
      <c r="K8932" s="44">
        <v>43</v>
      </c>
      <c r="L8932" s="45">
        <v>26053.925583554385</v>
      </c>
      <c r="M8932" s="46">
        <v>27588.448657137244</v>
      </c>
      <c r="N8932" s="45"/>
      <c r="O8932" s="46"/>
    </row>
    <row r="8933" spans="1:15" x14ac:dyDescent="0.2">
      <c r="A8933" s="11" t="str">
        <f t="shared" si="834"/>
        <v>5322103 - Region Syddanmark4 år</v>
      </c>
      <c r="B8933" s="12" t="str">
        <f t="shared" si="837"/>
        <v>532210</v>
      </c>
      <c r="C8933" s="14">
        <f t="shared" si="835"/>
        <v>0</v>
      </c>
      <c r="D8933" s="14">
        <f t="shared" si="836"/>
        <v>0</v>
      </c>
      <c r="E8933" s="19" t="str">
        <f t="shared" si="838"/>
        <v>532210 - Social- og sundhedsarbejde i private hjem, medhjælpere</v>
      </c>
      <c r="F8933" s="19" t="str">
        <f t="shared" si="839"/>
        <v>4 år</v>
      </c>
      <c r="G8933" s="40" t="s">
        <v>516</v>
      </c>
      <c r="H8933" s="41" t="s">
        <v>403</v>
      </c>
      <c r="I8933" s="42" t="s">
        <v>544</v>
      </c>
      <c r="J8933" s="43" t="s">
        <v>24</v>
      </c>
      <c r="K8933" s="44">
        <v>36</v>
      </c>
      <c r="L8933" s="45">
        <v>26696.604485884374</v>
      </c>
      <c r="M8933" s="46">
        <v>28268.980035915265</v>
      </c>
      <c r="N8933" s="45"/>
      <c r="O8933" s="46"/>
    </row>
    <row r="8934" spans="1:15" x14ac:dyDescent="0.2">
      <c r="A8934" s="11" t="str">
        <f t="shared" si="834"/>
        <v>5322103 - Region Syddanmark5-9 år</v>
      </c>
      <c r="B8934" s="12" t="str">
        <f t="shared" si="837"/>
        <v>532210</v>
      </c>
      <c r="C8934" s="14">
        <f t="shared" si="835"/>
        <v>0</v>
      </c>
      <c r="D8934" s="14">
        <f t="shared" si="836"/>
        <v>0</v>
      </c>
      <c r="E8934" s="19" t="str">
        <f t="shared" si="838"/>
        <v>532210 - Social- og sundhedsarbejde i private hjem, medhjælpere</v>
      </c>
      <c r="F8934" s="19" t="str">
        <f t="shared" si="839"/>
        <v>5-9 år</v>
      </c>
      <c r="G8934" s="40" t="s">
        <v>516</v>
      </c>
      <c r="H8934" s="41" t="s">
        <v>403</v>
      </c>
      <c r="I8934" s="42" t="s">
        <v>544</v>
      </c>
      <c r="J8934" s="43" t="s">
        <v>15</v>
      </c>
      <c r="K8934" s="44">
        <v>109</v>
      </c>
      <c r="L8934" s="45">
        <v>26061.232052807729</v>
      </c>
      <c r="M8934" s="46">
        <v>27596.185462526297</v>
      </c>
      <c r="N8934" s="45"/>
      <c r="O8934" s="46"/>
    </row>
    <row r="8935" spans="1:15" x14ac:dyDescent="0.2">
      <c r="A8935" s="11" t="str">
        <f t="shared" si="834"/>
        <v>5322103 - Region Syddanmark0-4 år</v>
      </c>
      <c r="B8935" s="12" t="str">
        <f t="shared" si="837"/>
        <v>532210</v>
      </c>
      <c r="C8935" s="14">
        <f t="shared" si="835"/>
        <v>0</v>
      </c>
      <c r="D8935" s="14">
        <f t="shared" si="836"/>
        <v>0</v>
      </c>
      <c r="E8935" s="19" t="str">
        <f t="shared" si="838"/>
        <v>532210 - Social- og sundhedsarbejde i private hjem, medhjælpere</v>
      </c>
      <c r="F8935" s="19" t="str">
        <f t="shared" si="839"/>
        <v>0-4 år</v>
      </c>
      <c r="G8935" s="40" t="s">
        <v>516</v>
      </c>
      <c r="H8935" s="41" t="s">
        <v>403</v>
      </c>
      <c r="I8935" s="42" t="s">
        <v>544</v>
      </c>
      <c r="J8935" s="43" t="s">
        <v>16</v>
      </c>
      <c r="K8935" s="44">
        <v>232</v>
      </c>
      <c r="L8935" s="45">
        <v>26038.923727237892</v>
      </c>
      <c r="M8935" s="46">
        <v>27572.563222083627</v>
      </c>
      <c r="N8935" s="45"/>
      <c r="O8935" s="46"/>
    </row>
    <row r="8936" spans="1:15" x14ac:dyDescent="0.2">
      <c r="A8936" s="11" t="str">
        <f t="shared" si="834"/>
        <v>5322103 - Region Syddanmark10-14 år</v>
      </c>
      <c r="B8936" s="12" t="str">
        <f t="shared" si="837"/>
        <v>532210</v>
      </c>
      <c r="C8936" s="14">
        <f t="shared" si="835"/>
        <v>0</v>
      </c>
      <c r="D8936" s="14">
        <f t="shared" si="836"/>
        <v>0</v>
      </c>
      <c r="E8936" s="19" t="str">
        <f t="shared" si="838"/>
        <v>532210 - Social- og sundhedsarbejde i private hjem, medhjælpere</v>
      </c>
      <c r="F8936" s="19" t="str">
        <f t="shared" si="839"/>
        <v>10-14 år</v>
      </c>
      <c r="G8936" s="40" t="s">
        <v>516</v>
      </c>
      <c r="H8936" s="41" t="s">
        <v>403</v>
      </c>
      <c r="I8936" s="42" t="s">
        <v>544</v>
      </c>
      <c r="J8936" s="43" t="s">
        <v>17</v>
      </c>
      <c r="K8936" s="44">
        <v>81</v>
      </c>
      <c r="L8936" s="45">
        <v>26315.986182150427</v>
      </c>
      <c r="M8936" s="46">
        <v>27865.944090454563</v>
      </c>
      <c r="N8936" s="45"/>
      <c r="O8936" s="46"/>
    </row>
    <row r="8937" spans="1:15" x14ac:dyDescent="0.2">
      <c r="A8937" s="11" t="str">
        <f t="shared" si="834"/>
        <v>5322103 - Region Syddanmark15-20 år</v>
      </c>
      <c r="B8937" s="12" t="str">
        <f t="shared" si="837"/>
        <v>532210</v>
      </c>
      <c r="C8937" s="14">
        <f t="shared" si="835"/>
        <v>0</v>
      </c>
      <c r="D8937" s="14">
        <f t="shared" si="836"/>
        <v>0</v>
      </c>
      <c r="E8937" s="19" t="str">
        <f t="shared" si="838"/>
        <v>532210 - Social- og sundhedsarbejde i private hjem, medhjælpere</v>
      </c>
      <c r="F8937" s="19" t="str">
        <f t="shared" si="839"/>
        <v>15-20 år</v>
      </c>
      <c r="G8937" s="40" t="s">
        <v>516</v>
      </c>
      <c r="H8937" s="41" t="s">
        <v>403</v>
      </c>
      <c r="I8937" s="42" t="s">
        <v>544</v>
      </c>
      <c r="J8937" s="43" t="s">
        <v>18</v>
      </c>
      <c r="K8937" s="44">
        <v>36</v>
      </c>
      <c r="L8937" s="45">
        <v>27406.478014605338</v>
      </c>
      <c r="M8937" s="46">
        <v>29020.663667518984</v>
      </c>
      <c r="N8937" s="45"/>
      <c r="O8937" s="46"/>
    </row>
    <row r="8938" spans="1:15" x14ac:dyDescent="0.2">
      <c r="A8938" s="11" t="str">
        <f t="shared" si="834"/>
        <v>5322103 - Region Syddanmark20-24 år</v>
      </c>
      <c r="B8938" s="12" t="str">
        <f t="shared" si="837"/>
        <v>532210</v>
      </c>
      <c r="C8938" s="14">
        <f t="shared" si="835"/>
        <v>0</v>
      </c>
      <c r="D8938" s="14">
        <f t="shared" si="836"/>
        <v>0</v>
      </c>
      <c r="E8938" s="19" t="str">
        <f t="shared" si="838"/>
        <v>532210 - Social- og sundhedsarbejde i private hjem, medhjælpere</v>
      </c>
      <c r="F8938" s="19" t="str">
        <f t="shared" si="839"/>
        <v>20-24 år</v>
      </c>
      <c r="G8938" s="40" t="s">
        <v>516</v>
      </c>
      <c r="H8938" s="41" t="s">
        <v>403</v>
      </c>
      <c r="I8938" s="42" t="s">
        <v>544</v>
      </c>
      <c r="J8938" s="43" t="s">
        <v>19</v>
      </c>
      <c r="K8938" s="44">
        <v>29</v>
      </c>
      <c r="L8938" s="45">
        <v>25899.032583840039</v>
      </c>
      <c r="M8938" s="46">
        <v>27424.432775681493</v>
      </c>
      <c r="N8938" s="45"/>
      <c r="O8938" s="46"/>
    </row>
    <row r="8939" spans="1:15" x14ac:dyDescent="0.2">
      <c r="A8939" s="11" t="str">
        <f t="shared" si="834"/>
        <v>5322103 - Region Syddanmark25 år og derover</v>
      </c>
      <c r="B8939" s="12" t="str">
        <f t="shared" si="837"/>
        <v>532210</v>
      </c>
      <c r="C8939" s="14">
        <f t="shared" si="835"/>
        <v>0</v>
      </c>
      <c r="D8939" s="14">
        <f t="shared" si="836"/>
        <v>0</v>
      </c>
      <c r="E8939" s="19" t="str">
        <f t="shared" si="838"/>
        <v>532210 - Social- og sundhedsarbejde i private hjem, medhjælpere</v>
      </c>
      <c r="F8939" s="19" t="str">
        <f t="shared" si="839"/>
        <v>25 år og derover</v>
      </c>
      <c r="G8939" s="40" t="s">
        <v>516</v>
      </c>
      <c r="H8939" s="41" t="s">
        <v>403</v>
      </c>
      <c r="I8939" s="42" t="s">
        <v>544</v>
      </c>
      <c r="J8939" s="43" t="s">
        <v>9</v>
      </c>
      <c r="K8939" s="44">
        <v>92</v>
      </c>
      <c r="L8939" s="45">
        <v>26754.400265205302</v>
      </c>
      <c r="M8939" s="46">
        <v>28330.179868749714</v>
      </c>
      <c r="N8939" s="45"/>
      <c r="O8939" s="46"/>
    </row>
    <row r="8940" spans="1:15" x14ac:dyDescent="0.2">
      <c r="A8940" s="11" t="str">
        <f t="shared" si="834"/>
        <v>5322103 - Region SyddanmarkAlle uanset erf.</v>
      </c>
      <c r="B8940" s="12" t="str">
        <f t="shared" si="837"/>
        <v>532210</v>
      </c>
      <c r="C8940" s="14">
        <f t="shared" si="835"/>
        <v>0</v>
      </c>
      <c r="D8940" s="14">
        <f t="shared" si="836"/>
        <v>0</v>
      </c>
      <c r="E8940" s="19" t="str">
        <f t="shared" si="838"/>
        <v>532210 - Social- og sundhedsarbejde i private hjem, medhjælpere</v>
      </c>
      <c r="F8940" s="19" t="str">
        <f t="shared" si="839"/>
        <v>Alle uanset erf.</v>
      </c>
      <c r="G8940" s="40" t="s">
        <v>516</v>
      </c>
      <c r="H8940" s="41" t="s">
        <v>403</v>
      </c>
      <c r="I8940" s="42" t="s">
        <v>544</v>
      </c>
      <c r="J8940" s="43" t="s">
        <v>10</v>
      </c>
      <c r="K8940" s="44">
        <v>579</v>
      </c>
      <c r="L8940" s="45">
        <v>26168.902652056768</v>
      </c>
      <c r="M8940" s="46">
        <v>27710.197640450853</v>
      </c>
      <c r="N8940" s="45"/>
      <c r="O8940" s="46"/>
    </row>
    <row r="8941" spans="1:15" x14ac:dyDescent="0.2">
      <c r="A8941" s="11" t="str">
        <f t="shared" si="834"/>
        <v>5322104 - Region MidtjyllandUnder 1 år</v>
      </c>
      <c r="B8941" s="12" t="str">
        <f t="shared" si="837"/>
        <v>532210</v>
      </c>
      <c r="C8941" s="14">
        <f t="shared" si="835"/>
        <v>0</v>
      </c>
      <c r="D8941" s="14">
        <f t="shared" si="836"/>
        <v>0</v>
      </c>
      <c r="E8941" s="19" t="str">
        <f t="shared" si="838"/>
        <v>532210 - Social- og sundhedsarbejde i private hjem, medhjælpere</v>
      </c>
      <c r="F8941" s="19" t="str">
        <f t="shared" si="839"/>
        <v>Under 1 år</v>
      </c>
      <c r="G8941" s="40" t="s">
        <v>516</v>
      </c>
      <c r="H8941" s="41" t="s">
        <v>403</v>
      </c>
      <c r="I8941" s="42" t="s">
        <v>517</v>
      </c>
      <c r="J8941" s="43" t="s">
        <v>13</v>
      </c>
      <c r="K8941" s="44">
        <v>70</v>
      </c>
      <c r="L8941" s="45">
        <v>22155.173710874067</v>
      </c>
      <c r="M8941" s="46">
        <v>23475.662741511496</v>
      </c>
      <c r="N8941" s="45"/>
      <c r="O8941" s="46"/>
    </row>
    <row r="8942" spans="1:15" x14ac:dyDescent="0.2">
      <c r="A8942" s="11" t="str">
        <f t="shared" si="834"/>
        <v>5322104 - Region Midtjylland1 år</v>
      </c>
      <c r="B8942" s="12" t="str">
        <f t="shared" si="837"/>
        <v>532210</v>
      </c>
      <c r="C8942" s="14">
        <f t="shared" si="835"/>
        <v>0</v>
      </c>
      <c r="D8942" s="14">
        <f t="shared" si="836"/>
        <v>0</v>
      </c>
      <c r="E8942" s="19" t="str">
        <f t="shared" si="838"/>
        <v>532210 - Social- og sundhedsarbejde i private hjem, medhjælpere</v>
      </c>
      <c r="F8942" s="19" t="str">
        <f t="shared" si="839"/>
        <v>1 år</v>
      </c>
      <c r="G8942" s="40" t="s">
        <v>516</v>
      </c>
      <c r="H8942" s="41" t="s">
        <v>403</v>
      </c>
      <c r="I8942" s="42" t="s">
        <v>517</v>
      </c>
      <c r="J8942" s="43" t="s">
        <v>22</v>
      </c>
      <c r="K8942" s="44">
        <v>61</v>
      </c>
      <c r="L8942" s="45">
        <v>22526.787533473944</v>
      </c>
      <c r="M8942" s="46">
        <v>23853.569370358986</v>
      </c>
      <c r="N8942" s="45"/>
      <c r="O8942" s="46"/>
    </row>
    <row r="8943" spans="1:15" x14ac:dyDescent="0.2">
      <c r="A8943" s="11" t="str">
        <f t="shared" si="834"/>
        <v>5322104 - Region Midtjylland2 år</v>
      </c>
      <c r="B8943" s="12" t="str">
        <f t="shared" si="837"/>
        <v>532210</v>
      </c>
      <c r="C8943" s="14">
        <f t="shared" si="835"/>
        <v>0</v>
      </c>
      <c r="D8943" s="14">
        <f t="shared" si="836"/>
        <v>0</v>
      </c>
      <c r="E8943" s="19" t="str">
        <f t="shared" si="838"/>
        <v>532210 - Social- og sundhedsarbejde i private hjem, medhjælpere</v>
      </c>
      <c r="F8943" s="19" t="str">
        <f t="shared" si="839"/>
        <v>2 år</v>
      </c>
      <c r="G8943" s="40" t="s">
        <v>516</v>
      </c>
      <c r="H8943" s="41" t="s">
        <v>403</v>
      </c>
      <c r="I8943" s="42" t="s">
        <v>517</v>
      </c>
      <c r="J8943" s="43" t="s">
        <v>23</v>
      </c>
      <c r="K8943" s="44">
        <v>60</v>
      </c>
      <c r="L8943" s="45">
        <v>23221.148539525337</v>
      </c>
      <c r="M8943" s="46">
        <v>24588.826823349438</v>
      </c>
      <c r="N8943" s="45"/>
      <c r="O8943" s="46"/>
    </row>
    <row r="8944" spans="1:15" x14ac:dyDescent="0.2">
      <c r="A8944" s="11" t="str">
        <f t="shared" si="834"/>
        <v>5322104 - Region Midtjylland3 år</v>
      </c>
      <c r="B8944" s="12" t="str">
        <f t="shared" si="837"/>
        <v>532210</v>
      </c>
      <c r="C8944" s="14">
        <f t="shared" si="835"/>
        <v>0</v>
      </c>
      <c r="D8944" s="14">
        <f t="shared" si="836"/>
        <v>0</v>
      </c>
      <c r="E8944" s="19" t="str">
        <f t="shared" si="838"/>
        <v>532210 - Social- og sundhedsarbejde i private hjem, medhjælpere</v>
      </c>
      <c r="F8944" s="19" t="str">
        <f t="shared" si="839"/>
        <v>3 år</v>
      </c>
      <c r="G8944" s="40" t="s">
        <v>516</v>
      </c>
      <c r="H8944" s="41" t="s">
        <v>403</v>
      </c>
      <c r="I8944" s="42" t="s">
        <v>517</v>
      </c>
      <c r="J8944" s="43" t="s">
        <v>14</v>
      </c>
      <c r="K8944" s="44">
        <v>50</v>
      </c>
      <c r="L8944" s="45">
        <v>22211.418821558109</v>
      </c>
      <c r="M8944" s="46">
        <v>23519.626084582142</v>
      </c>
      <c r="N8944" s="45"/>
      <c r="O8944" s="46"/>
    </row>
    <row r="8945" spans="1:15" x14ac:dyDescent="0.2">
      <c r="A8945" s="11" t="str">
        <f t="shared" si="834"/>
        <v>5322104 - Region Midtjylland4 år</v>
      </c>
      <c r="B8945" s="12" t="str">
        <f t="shared" si="837"/>
        <v>532210</v>
      </c>
      <c r="C8945" s="14">
        <f t="shared" si="835"/>
        <v>0</v>
      </c>
      <c r="D8945" s="14">
        <f t="shared" si="836"/>
        <v>0</v>
      </c>
      <c r="E8945" s="19" t="str">
        <f t="shared" si="838"/>
        <v>532210 - Social- og sundhedsarbejde i private hjem, medhjælpere</v>
      </c>
      <c r="F8945" s="19" t="str">
        <f t="shared" si="839"/>
        <v>4 år</v>
      </c>
      <c r="G8945" s="40" t="s">
        <v>516</v>
      </c>
      <c r="H8945" s="41" t="s">
        <v>403</v>
      </c>
      <c r="I8945" s="42" t="s">
        <v>517</v>
      </c>
      <c r="J8945" s="43" t="s">
        <v>24</v>
      </c>
      <c r="K8945" s="44">
        <v>34</v>
      </c>
      <c r="L8945" s="45">
        <v>22415.211199007066</v>
      </c>
      <c r="M8945" s="46">
        <v>23751.198941372746</v>
      </c>
      <c r="N8945" s="45"/>
      <c r="O8945" s="46"/>
    </row>
    <row r="8946" spans="1:15" x14ac:dyDescent="0.2">
      <c r="A8946" s="11" t="str">
        <f t="shared" si="834"/>
        <v>5322104 - Region Midtjylland5-9 år</v>
      </c>
      <c r="B8946" s="12" t="str">
        <f t="shared" si="837"/>
        <v>532210</v>
      </c>
      <c r="C8946" s="14">
        <f t="shared" si="835"/>
        <v>0</v>
      </c>
      <c r="D8946" s="14">
        <f t="shared" si="836"/>
        <v>0</v>
      </c>
      <c r="E8946" s="19" t="str">
        <f t="shared" si="838"/>
        <v>532210 - Social- og sundhedsarbejde i private hjem, medhjælpere</v>
      </c>
      <c r="F8946" s="19" t="str">
        <f t="shared" si="839"/>
        <v>5-9 år</v>
      </c>
      <c r="G8946" s="40" t="s">
        <v>516</v>
      </c>
      <c r="H8946" s="41" t="s">
        <v>403</v>
      </c>
      <c r="I8946" s="42" t="s">
        <v>517</v>
      </c>
      <c r="J8946" s="43" t="s">
        <v>15</v>
      </c>
      <c r="K8946" s="44">
        <v>129</v>
      </c>
      <c r="L8946" s="45">
        <v>24010.753744339949</v>
      </c>
      <c r="M8946" s="46">
        <v>25318.036638844729</v>
      </c>
      <c r="N8946" s="45"/>
      <c r="O8946" s="46"/>
    </row>
    <row r="8947" spans="1:15" x14ac:dyDescent="0.2">
      <c r="A8947" s="11" t="str">
        <f t="shared" si="834"/>
        <v>5322104 - Region Midtjylland0-4 år</v>
      </c>
      <c r="B8947" s="12" t="str">
        <f t="shared" si="837"/>
        <v>532210</v>
      </c>
      <c r="C8947" s="14">
        <f t="shared" si="835"/>
        <v>0</v>
      </c>
      <c r="D8947" s="14">
        <f t="shared" si="836"/>
        <v>0</v>
      </c>
      <c r="E8947" s="19" t="str">
        <f t="shared" si="838"/>
        <v>532210 - Social- og sundhedsarbejde i private hjem, medhjælpere</v>
      </c>
      <c r="F8947" s="19" t="str">
        <f t="shared" si="839"/>
        <v>0-4 år</v>
      </c>
      <c r="G8947" s="40" t="s">
        <v>516</v>
      </c>
      <c r="H8947" s="41" t="s">
        <v>403</v>
      </c>
      <c r="I8947" s="42" t="s">
        <v>517</v>
      </c>
      <c r="J8947" s="43" t="s">
        <v>16</v>
      </c>
      <c r="K8947" s="44">
        <v>275</v>
      </c>
      <c r="L8947" s="45">
        <v>22504.559439350931</v>
      </c>
      <c r="M8947" s="46">
        <v>23845.710167240504</v>
      </c>
      <c r="N8947" s="45"/>
      <c r="O8947" s="46"/>
    </row>
    <row r="8948" spans="1:15" x14ac:dyDescent="0.2">
      <c r="A8948" s="11" t="str">
        <f t="shared" si="834"/>
        <v>5322104 - Region Midtjylland10-14 år</v>
      </c>
      <c r="B8948" s="12" t="str">
        <f t="shared" si="837"/>
        <v>532210</v>
      </c>
      <c r="C8948" s="14">
        <f t="shared" si="835"/>
        <v>0</v>
      </c>
      <c r="D8948" s="14">
        <f t="shared" si="836"/>
        <v>0</v>
      </c>
      <c r="E8948" s="19" t="str">
        <f t="shared" si="838"/>
        <v>532210 - Social- og sundhedsarbejde i private hjem, medhjælpere</v>
      </c>
      <c r="F8948" s="19" t="str">
        <f t="shared" si="839"/>
        <v>10-14 år</v>
      </c>
      <c r="G8948" s="40" t="s">
        <v>516</v>
      </c>
      <c r="H8948" s="41" t="s">
        <v>403</v>
      </c>
      <c r="I8948" s="42" t="s">
        <v>517</v>
      </c>
      <c r="J8948" s="43" t="s">
        <v>17</v>
      </c>
      <c r="K8948" s="44">
        <v>70</v>
      </c>
      <c r="L8948" s="45">
        <v>24658.92624872697</v>
      </c>
      <c r="M8948" s="46">
        <v>26128.643527574553</v>
      </c>
      <c r="N8948" s="45"/>
      <c r="O8948" s="46"/>
    </row>
    <row r="8949" spans="1:15" x14ac:dyDescent="0.2">
      <c r="A8949" s="11" t="str">
        <f t="shared" si="834"/>
        <v>5322104 - Region Midtjylland15-20 år</v>
      </c>
      <c r="B8949" s="12" t="str">
        <f t="shared" si="837"/>
        <v>532210</v>
      </c>
      <c r="C8949" s="14">
        <f t="shared" si="835"/>
        <v>0</v>
      </c>
      <c r="D8949" s="14">
        <f t="shared" si="836"/>
        <v>0</v>
      </c>
      <c r="E8949" s="19" t="str">
        <f t="shared" si="838"/>
        <v>532210 - Social- og sundhedsarbejde i private hjem, medhjælpere</v>
      </c>
      <c r="F8949" s="19" t="str">
        <f t="shared" si="839"/>
        <v>15-20 år</v>
      </c>
      <c r="G8949" s="40" t="s">
        <v>516</v>
      </c>
      <c r="H8949" s="41" t="s">
        <v>403</v>
      </c>
      <c r="I8949" s="42" t="s">
        <v>517</v>
      </c>
      <c r="J8949" s="43" t="s">
        <v>18</v>
      </c>
      <c r="K8949" s="44">
        <v>46</v>
      </c>
      <c r="L8949" s="45">
        <v>25555.330772223431</v>
      </c>
      <c r="M8949" s="46">
        <v>26946.709282771633</v>
      </c>
      <c r="N8949" s="45"/>
      <c r="O8949" s="46"/>
    </row>
    <row r="8950" spans="1:15" x14ac:dyDescent="0.2">
      <c r="A8950" s="11" t="str">
        <f t="shared" si="834"/>
        <v>5322104 - Region Midtjylland20-24 år</v>
      </c>
      <c r="B8950" s="12" t="str">
        <f t="shared" si="837"/>
        <v>532210</v>
      </c>
      <c r="C8950" s="14">
        <f t="shared" si="835"/>
        <v>0</v>
      </c>
      <c r="D8950" s="14">
        <f t="shared" si="836"/>
        <v>0</v>
      </c>
      <c r="E8950" s="19" t="str">
        <f t="shared" si="838"/>
        <v>532210 - Social- og sundhedsarbejde i private hjem, medhjælpere</v>
      </c>
      <c r="F8950" s="19" t="str">
        <f t="shared" si="839"/>
        <v>20-24 år</v>
      </c>
      <c r="G8950" s="40" t="s">
        <v>516</v>
      </c>
      <c r="H8950" s="41" t="s">
        <v>403</v>
      </c>
      <c r="I8950" s="42" t="s">
        <v>517</v>
      </c>
      <c r="J8950" s="43" t="s">
        <v>19</v>
      </c>
      <c r="K8950" s="44">
        <v>46</v>
      </c>
      <c r="L8950" s="45">
        <v>23789.196953097435</v>
      </c>
      <c r="M8950" s="46">
        <v>25190.332129808678</v>
      </c>
      <c r="N8950" s="45"/>
      <c r="O8950" s="46"/>
    </row>
    <row r="8951" spans="1:15" x14ac:dyDescent="0.2">
      <c r="A8951" s="11" t="str">
        <f t="shared" si="834"/>
        <v>5322104 - Region Midtjylland25 år og derover</v>
      </c>
      <c r="B8951" s="12" t="str">
        <f t="shared" si="837"/>
        <v>532210</v>
      </c>
      <c r="C8951" s="14">
        <f t="shared" si="835"/>
        <v>0</v>
      </c>
      <c r="D8951" s="14">
        <f t="shared" si="836"/>
        <v>0</v>
      </c>
      <c r="E8951" s="19" t="str">
        <f t="shared" si="838"/>
        <v>532210 - Social- og sundhedsarbejde i private hjem, medhjælpere</v>
      </c>
      <c r="F8951" s="19" t="str">
        <f t="shared" si="839"/>
        <v>25 år og derover</v>
      </c>
      <c r="G8951" s="40" t="s">
        <v>516</v>
      </c>
      <c r="H8951" s="41" t="s">
        <v>403</v>
      </c>
      <c r="I8951" s="42" t="s">
        <v>517</v>
      </c>
      <c r="J8951" s="43" t="s">
        <v>9</v>
      </c>
      <c r="K8951" s="44">
        <v>145</v>
      </c>
      <c r="L8951" s="45">
        <v>24930.220658434948</v>
      </c>
      <c r="M8951" s="46">
        <v>26416.107582204648</v>
      </c>
      <c r="N8951" s="45"/>
      <c r="O8951" s="46"/>
    </row>
    <row r="8952" spans="1:15" x14ac:dyDescent="0.2">
      <c r="A8952" s="11" t="str">
        <f t="shared" si="834"/>
        <v>5322104 - Region MidtjyllandAlle uanset erf.</v>
      </c>
      <c r="B8952" s="12" t="str">
        <f t="shared" si="837"/>
        <v>532210</v>
      </c>
      <c r="C8952" s="14">
        <f t="shared" si="835"/>
        <v>0</v>
      </c>
      <c r="D8952" s="14">
        <f t="shared" si="836"/>
        <v>0</v>
      </c>
      <c r="E8952" s="19" t="str">
        <f t="shared" si="838"/>
        <v>532210 - Social- og sundhedsarbejde i private hjem, medhjælpere</v>
      </c>
      <c r="F8952" s="19" t="str">
        <f t="shared" si="839"/>
        <v>Alle uanset erf.</v>
      </c>
      <c r="G8952" s="40" t="s">
        <v>516</v>
      </c>
      <c r="H8952" s="41" t="s">
        <v>403</v>
      </c>
      <c r="I8952" s="42" t="s">
        <v>517</v>
      </c>
      <c r="J8952" s="43" t="s">
        <v>10</v>
      </c>
      <c r="K8952" s="44">
        <v>711</v>
      </c>
      <c r="L8952" s="45">
        <v>23970.955623145222</v>
      </c>
      <c r="M8952" s="46">
        <v>25373.952693189258</v>
      </c>
      <c r="N8952" s="45"/>
      <c r="O8952" s="46"/>
    </row>
    <row r="8953" spans="1:15" x14ac:dyDescent="0.2">
      <c r="A8953" s="11" t="str">
        <f t="shared" si="834"/>
        <v>5322105 - Region Nordjylland2 år</v>
      </c>
      <c r="B8953" s="12" t="str">
        <f t="shared" si="837"/>
        <v>532210</v>
      </c>
      <c r="C8953" s="14">
        <f t="shared" si="835"/>
        <v>0</v>
      </c>
      <c r="D8953" s="14">
        <f t="shared" si="836"/>
        <v>0</v>
      </c>
      <c r="E8953" s="19" t="str">
        <f t="shared" si="838"/>
        <v>532210 - Social- og sundhedsarbejde i private hjem, medhjælpere</v>
      </c>
      <c r="F8953" s="19" t="str">
        <f t="shared" si="839"/>
        <v>2 år</v>
      </c>
      <c r="G8953" s="40" t="s">
        <v>516</v>
      </c>
      <c r="H8953" s="41" t="s">
        <v>403</v>
      </c>
      <c r="I8953" s="42" t="s">
        <v>21</v>
      </c>
      <c r="J8953" s="43" t="s">
        <v>23</v>
      </c>
      <c r="K8953" s="44">
        <v>20</v>
      </c>
      <c r="L8953" s="45">
        <v>26471.062600574049</v>
      </c>
      <c r="M8953" s="46">
        <v>27912.298794387963</v>
      </c>
      <c r="N8953" s="45"/>
      <c r="O8953" s="46"/>
    </row>
    <row r="8954" spans="1:15" x14ac:dyDescent="0.2">
      <c r="A8954" s="11" t="str">
        <f t="shared" si="834"/>
        <v>5322105 - Region Nordjylland4 år</v>
      </c>
      <c r="B8954" s="12" t="str">
        <f t="shared" si="837"/>
        <v>532210</v>
      </c>
      <c r="C8954" s="14">
        <f t="shared" si="835"/>
        <v>0</v>
      </c>
      <c r="D8954" s="14">
        <f t="shared" si="836"/>
        <v>0</v>
      </c>
      <c r="E8954" s="19" t="str">
        <f t="shared" si="838"/>
        <v>532210 - Social- og sundhedsarbejde i private hjem, medhjælpere</v>
      </c>
      <c r="F8954" s="19" t="str">
        <f t="shared" si="839"/>
        <v>4 år</v>
      </c>
      <c r="G8954" s="40" t="s">
        <v>516</v>
      </c>
      <c r="H8954" s="41" t="s">
        <v>403</v>
      </c>
      <c r="I8954" s="42" t="s">
        <v>21</v>
      </c>
      <c r="J8954" s="43" t="s">
        <v>24</v>
      </c>
      <c r="K8954" s="44">
        <v>16</v>
      </c>
      <c r="L8954" s="45">
        <v>28062.17506049274</v>
      </c>
      <c r="M8954" s="46">
        <v>29714.979931956292</v>
      </c>
      <c r="N8954" s="45"/>
      <c r="O8954" s="46"/>
    </row>
    <row r="8955" spans="1:15" x14ac:dyDescent="0.2">
      <c r="A8955" s="11" t="str">
        <f t="shared" si="834"/>
        <v>5322105 - Region Nordjylland5-9 år</v>
      </c>
      <c r="B8955" s="12" t="str">
        <f t="shared" si="837"/>
        <v>532210</v>
      </c>
      <c r="C8955" s="14">
        <f t="shared" si="835"/>
        <v>0</v>
      </c>
      <c r="D8955" s="14">
        <f t="shared" si="836"/>
        <v>0</v>
      </c>
      <c r="E8955" s="19" t="str">
        <f t="shared" si="838"/>
        <v>532210 - Social- og sundhedsarbejde i private hjem, medhjælpere</v>
      </c>
      <c r="F8955" s="19" t="str">
        <f t="shared" si="839"/>
        <v>5-9 år</v>
      </c>
      <c r="G8955" s="40" t="s">
        <v>516</v>
      </c>
      <c r="H8955" s="41" t="s">
        <v>403</v>
      </c>
      <c r="I8955" s="42" t="s">
        <v>21</v>
      </c>
      <c r="J8955" s="43" t="s">
        <v>15</v>
      </c>
      <c r="K8955" s="44">
        <v>66</v>
      </c>
      <c r="L8955" s="45">
        <v>29162.465649954687</v>
      </c>
      <c r="M8955" s="46">
        <v>30750.237233958203</v>
      </c>
      <c r="N8955" s="45"/>
      <c r="O8955" s="46"/>
    </row>
    <row r="8956" spans="1:15" x14ac:dyDescent="0.2">
      <c r="A8956" s="11" t="str">
        <f t="shared" si="834"/>
        <v>5322105 - Region Nordjylland0-4 år</v>
      </c>
      <c r="B8956" s="12" t="str">
        <f t="shared" si="837"/>
        <v>532210</v>
      </c>
      <c r="C8956" s="14">
        <f t="shared" si="835"/>
        <v>0</v>
      </c>
      <c r="D8956" s="14">
        <f t="shared" si="836"/>
        <v>0</v>
      </c>
      <c r="E8956" s="19" t="str">
        <f t="shared" si="838"/>
        <v>532210 - Social- og sundhedsarbejde i private hjem, medhjælpere</v>
      </c>
      <c r="F8956" s="19" t="str">
        <f t="shared" si="839"/>
        <v>0-4 år</v>
      </c>
      <c r="G8956" s="40" t="s">
        <v>516</v>
      </c>
      <c r="H8956" s="41" t="s">
        <v>403</v>
      </c>
      <c r="I8956" s="42" t="s">
        <v>21</v>
      </c>
      <c r="J8956" s="43" t="s">
        <v>16</v>
      </c>
      <c r="K8956" s="44">
        <v>93</v>
      </c>
      <c r="L8956" s="45">
        <v>26471.062600574049</v>
      </c>
      <c r="M8956" s="46">
        <v>27912.298794387963</v>
      </c>
      <c r="N8956" s="45"/>
      <c r="O8956" s="46"/>
    </row>
    <row r="8957" spans="1:15" x14ac:dyDescent="0.2">
      <c r="A8957" s="11" t="str">
        <f t="shared" si="834"/>
        <v>5322105 - Region Nordjylland10-14 år</v>
      </c>
      <c r="B8957" s="12" t="str">
        <f t="shared" si="837"/>
        <v>532210</v>
      </c>
      <c r="C8957" s="14">
        <f t="shared" si="835"/>
        <v>0</v>
      </c>
      <c r="D8957" s="14">
        <f t="shared" si="836"/>
        <v>0</v>
      </c>
      <c r="E8957" s="19" t="str">
        <f t="shared" si="838"/>
        <v>532210 - Social- og sundhedsarbejde i private hjem, medhjælpere</v>
      </c>
      <c r="F8957" s="19" t="str">
        <f t="shared" si="839"/>
        <v>10-14 år</v>
      </c>
      <c r="G8957" s="40" t="s">
        <v>516</v>
      </c>
      <c r="H8957" s="41" t="s">
        <v>403</v>
      </c>
      <c r="I8957" s="42" t="s">
        <v>21</v>
      </c>
      <c r="J8957" s="43" t="s">
        <v>17</v>
      </c>
      <c r="K8957" s="44">
        <v>32</v>
      </c>
      <c r="L8957" s="45">
        <v>28762.742305523258</v>
      </c>
      <c r="M8957" s="46">
        <v>30456.809158742613</v>
      </c>
      <c r="N8957" s="45"/>
      <c r="O8957" s="46"/>
    </row>
    <row r="8958" spans="1:15" x14ac:dyDescent="0.2">
      <c r="A8958" s="11" t="str">
        <f t="shared" si="834"/>
        <v>5322105 - Region Nordjylland15-20 år</v>
      </c>
      <c r="B8958" s="12" t="str">
        <f t="shared" si="837"/>
        <v>532210</v>
      </c>
      <c r="C8958" s="14">
        <f t="shared" si="835"/>
        <v>0</v>
      </c>
      <c r="D8958" s="14">
        <f t="shared" si="836"/>
        <v>0</v>
      </c>
      <c r="E8958" s="19" t="str">
        <f t="shared" si="838"/>
        <v>532210 - Social- og sundhedsarbejde i private hjem, medhjælpere</v>
      </c>
      <c r="F8958" s="19" t="str">
        <f t="shared" si="839"/>
        <v>15-20 år</v>
      </c>
      <c r="G8958" s="40" t="s">
        <v>516</v>
      </c>
      <c r="H8958" s="41" t="s">
        <v>403</v>
      </c>
      <c r="I8958" s="42" t="s">
        <v>21</v>
      </c>
      <c r="J8958" s="43" t="s">
        <v>18</v>
      </c>
      <c r="K8958" s="44">
        <v>26</v>
      </c>
      <c r="L8958" s="45">
        <v>29200.507370298667</v>
      </c>
      <c r="M8958" s="46">
        <v>30790.350163345131</v>
      </c>
      <c r="N8958" s="45"/>
      <c r="O8958" s="46"/>
    </row>
    <row r="8959" spans="1:15" x14ac:dyDescent="0.2">
      <c r="A8959" s="11" t="str">
        <f t="shared" si="834"/>
        <v>5322105 - Region Nordjylland20-24 år</v>
      </c>
      <c r="B8959" s="12" t="str">
        <f t="shared" si="837"/>
        <v>532210</v>
      </c>
      <c r="C8959" s="14">
        <f t="shared" si="835"/>
        <v>0</v>
      </c>
      <c r="D8959" s="14">
        <f t="shared" si="836"/>
        <v>0</v>
      </c>
      <c r="E8959" s="19" t="str">
        <f t="shared" si="838"/>
        <v>532210 - Social- og sundhedsarbejde i private hjem, medhjælpere</v>
      </c>
      <c r="F8959" s="19" t="str">
        <f t="shared" si="839"/>
        <v>20-24 år</v>
      </c>
      <c r="G8959" s="40" t="s">
        <v>516</v>
      </c>
      <c r="H8959" s="41" t="s">
        <v>403</v>
      </c>
      <c r="I8959" s="42" t="s">
        <v>21</v>
      </c>
      <c r="J8959" s="43" t="s">
        <v>19</v>
      </c>
      <c r="K8959" s="44">
        <v>27</v>
      </c>
      <c r="L8959" s="45">
        <v>30894.75120127761</v>
      </c>
      <c r="M8959" s="46">
        <v>32576.838327964833</v>
      </c>
      <c r="N8959" s="45"/>
      <c r="O8959" s="46"/>
    </row>
    <row r="8960" spans="1:15" x14ac:dyDescent="0.2">
      <c r="A8960" s="11" t="str">
        <f t="shared" si="834"/>
        <v>5322105 - Region Nordjylland25 år og derover</v>
      </c>
      <c r="B8960" s="12" t="str">
        <f t="shared" si="837"/>
        <v>532210</v>
      </c>
      <c r="C8960" s="14">
        <f t="shared" si="835"/>
        <v>0</v>
      </c>
      <c r="D8960" s="14">
        <f t="shared" si="836"/>
        <v>0</v>
      </c>
      <c r="E8960" s="19" t="str">
        <f t="shared" si="838"/>
        <v>532210 - Social- og sundhedsarbejde i private hjem, medhjælpere</v>
      </c>
      <c r="F8960" s="19" t="str">
        <f t="shared" si="839"/>
        <v>25 år og derover</v>
      </c>
      <c r="G8960" s="40" t="s">
        <v>516</v>
      </c>
      <c r="H8960" s="41" t="s">
        <v>403</v>
      </c>
      <c r="I8960" s="42" t="s">
        <v>21</v>
      </c>
      <c r="J8960" s="43" t="s">
        <v>9</v>
      </c>
      <c r="K8960" s="44">
        <v>45</v>
      </c>
      <c r="L8960" s="45">
        <v>32211.0118980068</v>
      </c>
      <c r="M8960" s="46">
        <v>34108.17479664283</v>
      </c>
      <c r="N8960" s="45"/>
      <c r="O8960" s="46"/>
    </row>
    <row r="8961" spans="1:15" x14ac:dyDescent="0.2">
      <c r="A8961" s="11" t="str">
        <f t="shared" si="834"/>
        <v>5322105 - Region NordjyllandAlle uanset erf.</v>
      </c>
      <c r="B8961" s="12" t="str">
        <f t="shared" si="837"/>
        <v>532210</v>
      </c>
      <c r="C8961" s="14">
        <f t="shared" si="835"/>
        <v>0</v>
      </c>
      <c r="D8961" s="14">
        <f t="shared" si="836"/>
        <v>0</v>
      </c>
      <c r="E8961" s="19" t="str">
        <f t="shared" si="838"/>
        <v>532210 - Social- og sundhedsarbejde i private hjem, medhjælpere</v>
      </c>
      <c r="F8961" s="19" t="str">
        <f t="shared" si="839"/>
        <v>Alle uanset erf.</v>
      </c>
      <c r="G8961" s="40" t="s">
        <v>516</v>
      </c>
      <c r="H8961" s="41" t="s">
        <v>403</v>
      </c>
      <c r="I8961" s="42" t="s">
        <v>21</v>
      </c>
      <c r="J8961" s="43" t="s">
        <v>10</v>
      </c>
      <c r="K8961" s="44">
        <v>289</v>
      </c>
      <c r="L8961" s="45">
        <v>28646.297876879176</v>
      </c>
      <c r="M8961" s="46">
        <v>30219.399765269252</v>
      </c>
      <c r="N8961" s="45"/>
      <c r="O8961" s="46"/>
    </row>
    <row r="8962" spans="1:15" x14ac:dyDescent="0.2">
      <c r="A8962" s="11" t="str">
        <f t="shared" ref="A8962:A9025" si="840">B8962&amp;I8962&amp;F8962</f>
        <v>5322106 - Alle regionerUnder 1 år</v>
      </c>
      <c r="B8962" s="12" t="str">
        <f t="shared" si="837"/>
        <v>532210</v>
      </c>
      <c r="C8962" s="14">
        <f t="shared" ref="C8962:C9025" si="841">N8962*1.2</f>
        <v>0</v>
      </c>
      <c r="D8962" s="14">
        <f t="shared" ref="D8962:D9025" si="842">O8962*1.2</f>
        <v>0</v>
      </c>
      <c r="E8962" s="19" t="str">
        <f t="shared" si="838"/>
        <v>532210 - Social- og sundhedsarbejde i private hjem, medhjælpere</v>
      </c>
      <c r="F8962" s="19" t="str">
        <f t="shared" si="839"/>
        <v>Under 1 år</v>
      </c>
      <c r="G8962" s="40" t="s">
        <v>516</v>
      </c>
      <c r="H8962" s="41" t="s">
        <v>403</v>
      </c>
      <c r="I8962" s="42" t="s">
        <v>11</v>
      </c>
      <c r="J8962" s="43" t="s">
        <v>13</v>
      </c>
      <c r="K8962" s="44">
        <v>1063</v>
      </c>
      <c r="L8962" s="45">
        <v>23655.377209252772</v>
      </c>
      <c r="M8962" s="46">
        <v>25048.630676009328</v>
      </c>
      <c r="N8962" s="45"/>
      <c r="O8962" s="46"/>
    </row>
    <row r="8963" spans="1:15" x14ac:dyDescent="0.2">
      <c r="A8963" s="11" t="str">
        <f t="shared" si="840"/>
        <v>5322106 - Alle regioner1 år</v>
      </c>
      <c r="B8963" s="12" t="str">
        <f t="shared" ref="B8963:B9026" si="843">LEFT(E8963,6)</f>
        <v>532210</v>
      </c>
      <c r="C8963" s="14">
        <f t="shared" si="841"/>
        <v>0</v>
      </c>
      <c r="D8963" s="14">
        <f t="shared" si="842"/>
        <v>0</v>
      </c>
      <c r="E8963" s="19" t="str">
        <f t="shared" ref="E8963:E9026" si="844">TRIM(H8963)</f>
        <v>532210 - Social- og sundhedsarbejde i private hjem, medhjælpere</v>
      </c>
      <c r="F8963" s="19" t="str">
        <f t="shared" ref="F8963:F9026" si="845">MID(J8963,6,30)</f>
        <v>1 år</v>
      </c>
      <c r="G8963" s="40" t="s">
        <v>516</v>
      </c>
      <c r="H8963" s="41" t="s">
        <v>403</v>
      </c>
      <c r="I8963" s="42" t="s">
        <v>11</v>
      </c>
      <c r="J8963" s="43" t="s">
        <v>22</v>
      </c>
      <c r="K8963" s="44">
        <v>837</v>
      </c>
      <c r="L8963" s="45">
        <v>23794.890053954616</v>
      </c>
      <c r="M8963" s="46">
        <v>25196.360542693888</v>
      </c>
      <c r="N8963" s="45"/>
      <c r="O8963" s="46"/>
    </row>
    <row r="8964" spans="1:15" x14ac:dyDescent="0.2">
      <c r="A8964" s="11" t="str">
        <f t="shared" si="840"/>
        <v>5322106 - Alle regioner2 år</v>
      </c>
      <c r="B8964" s="12" t="str">
        <f t="shared" si="843"/>
        <v>532210</v>
      </c>
      <c r="C8964" s="14">
        <f t="shared" si="841"/>
        <v>0</v>
      </c>
      <c r="D8964" s="14">
        <f t="shared" si="842"/>
        <v>0</v>
      </c>
      <c r="E8964" s="19" t="str">
        <f t="shared" si="844"/>
        <v>532210 - Social- og sundhedsarbejde i private hjem, medhjælpere</v>
      </c>
      <c r="F8964" s="19" t="str">
        <f t="shared" si="845"/>
        <v>2 år</v>
      </c>
      <c r="G8964" s="40" t="s">
        <v>516</v>
      </c>
      <c r="H8964" s="41" t="s">
        <v>403</v>
      </c>
      <c r="I8964" s="42" t="s">
        <v>11</v>
      </c>
      <c r="J8964" s="43" t="s">
        <v>23</v>
      </c>
      <c r="K8964" s="44">
        <v>794</v>
      </c>
      <c r="L8964" s="45">
        <v>23949.388312540661</v>
      </c>
      <c r="M8964" s="46">
        <v>25365.988263463943</v>
      </c>
      <c r="N8964" s="45"/>
      <c r="O8964" s="46"/>
    </row>
    <row r="8965" spans="1:15" x14ac:dyDescent="0.2">
      <c r="A8965" s="11" t="str">
        <f t="shared" si="840"/>
        <v>5322106 - Alle regioner3 år</v>
      </c>
      <c r="B8965" s="12" t="str">
        <f t="shared" si="843"/>
        <v>532210</v>
      </c>
      <c r="C8965" s="14">
        <f t="shared" si="841"/>
        <v>0</v>
      </c>
      <c r="D8965" s="14">
        <f t="shared" si="842"/>
        <v>0</v>
      </c>
      <c r="E8965" s="19" t="str">
        <f t="shared" si="844"/>
        <v>532210 - Social- og sundhedsarbejde i private hjem, medhjælpere</v>
      </c>
      <c r="F8965" s="19" t="str">
        <f t="shared" si="845"/>
        <v>3 år</v>
      </c>
      <c r="G8965" s="40" t="s">
        <v>516</v>
      </c>
      <c r="H8965" s="41" t="s">
        <v>403</v>
      </c>
      <c r="I8965" s="42" t="s">
        <v>11</v>
      </c>
      <c r="J8965" s="43" t="s">
        <v>14</v>
      </c>
      <c r="K8965" s="44">
        <v>733</v>
      </c>
      <c r="L8965" s="45">
        <v>23909.535025603229</v>
      </c>
      <c r="M8965" s="46">
        <v>25317.757869326433</v>
      </c>
      <c r="N8965" s="45"/>
      <c r="O8965" s="46"/>
    </row>
    <row r="8966" spans="1:15" x14ac:dyDescent="0.2">
      <c r="A8966" s="11" t="str">
        <f t="shared" si="840"/>
        <v>5322106 - Alle regioner4 år</v>
      </c>
      <c r="B8966" s="12" t="str">
        <f t="shared" si="843"/>
        <v>532210</v>
      </c>
      <c r="C8966" s="14">
        <f t="shared" si="841"/>
        <v>0</v>
      </c>
      <c r="D8966" s="14">
        <f t="shared" si="842"/>
        <v>0</v>
      </c>
      <c r="E8966" s="19" t="str">
        <f t="shared" si="844"/>
        <v>532210 - Social- og sundhedsarbejde i private hjem, medhjælpere</v>
      </c>
      <c r="F8966" s="19" t="str">
        <f t="shared" si="845"/>
        <v>4 år</v>
      </c>
      <c r="G8966" s="40" t="s">
        <v>516</v>
      </c>
      <c r="H8966" s="41" t="s">
        <v>403</v>
      </c>
      <c r="I8966" s="42" t="s">
        <v>11</v>
      </c>
      <c r="J8966" s="43" t="s">
        <v>24</v>
      </c>
      <c r="K8966" s="44">
        <v>733</v>
      </c>
      <c r="L8966" s="45">
        <v>24188.435361287742</v>
      </c>
      <c r="M8966" s="46">
        <v>25613.08486589801</v>
      </c>
      <c r="N8966" s="45"/>
      <c r="O8966" s="46"/>
    </row>
    <row r="8967" spans="1:15" x14ac:dyDescent="0.2">
      <c r="A8967" s="11" t="str">
        <f t="shared" si="840"/>
        <v>5322106 - Alle regioner5-9 år</v>
      </c>
      <c r="B8967" s="12" t="str">
        <f t="shared" si="843"/>
        <v>532210</v>
      </c>
      <c r="C8967" s="14">
        <f t="shared" si="841"/>
        <v>0</v>
      </c>
      <c r="D8967" s="14">
        <f t="shared" si="842"/>
        <v>0</v>
      </c>
      <c r="E8967" s="19" t="str">
        <f t="shared" si="844"/>
        <v>532210 - Social- og sundhedsarbejde i private hjem, medhjælpere</v>
      </c>
      <c r="F8967" s="19" t="str">
        <f t="shared" si="845"/>
        <v>5-9 år</v>
      </c>
      <c r="G8967" s="40" t="s">
        <v>516</v>
      </c>
      <c r="H8967" s="41" t="s">
        <v>403</v>
      </c>
      <c r="I8967" s="42" t="s">
        <v>11</v>
      </c>
      <c r="J8967" s="43" t="s">
        <v>15</v>
      </c>
      <c r="K8967" s="44">
        <v>2529</v>
      </c>
      <c r="L8967" s="45">
        <v>24773.31706137089</v>
      </c>
      <c r="M8967" s="46">
        <v>26232.414905108239</v>
      </c>
      <c r="N8967" s="45"/>
      <c r="O8967" s="46"/>
    </row>
    <row r="8968" spans="1:15" x14ac:dyDescent="0.2">
      <c r="A8968" s="11" t="str">
        <f t="shared" si="840"/>
        <v>5322106 - Alle regioner0-4 år</v>
      </c>
      <c r="B8968" s="12" t="str">
        <f t="shared" si="843"/>
        <v>532210</v>
      </c>
      <c r="C8968" s="14">
        <f t="shared" si="841"/>
        <v>0</v>
      </c>
      <c r="D8968" s="14">
        <f t="shared" si="842"/>
        <v>0</v>
      </c>
      <c r="E8968" s="19" t="str">
        <f t="shared" si="844"/>
        <v>532210 - Social- og sundhedsarbejde i private hjem, medhjælpere</v>
      </c>
      <c r="F8968" s="19" t="str">
        <f t="shared" si="845"/>
        <v>0-4 år</v>
      </c>
      <c r="G8968" s="40" t="s">
        <v>516</v>
      </c>
      <c r="H8968" s="41" t="s">
        <v>403</v>
      </c>
      <c r="I8968" s="42" t="s">
        <v>11</v>
      </c>
      <c r="J8968" s="43" t="s">
        <v>16</v>
      </c>
      <c r="K8968" s="44">
        <v>4160</v>
      </c>
      <c r="L8968" s="45">
        <v>23872.534149108273</v>
      </c>
      <c r="M8968" s="46">
        <v>25274.771283497903</v>
      </c>
      <c r="N8968" s="45"/>
      <c r="O8968" s="46"/>
    </row>
    <row r="8969" spans="1:15" x14ac:dyDescent="0.2">
      <c r="A8969" s="11" t="str">
        <f t="shared" si="840"/>
        <v>5322106 - Alle regioner10-14 år</v>
      </c>
      <c r="B8969" s="12" t="str">
        <f t="shared" si="843"/>
        <v>532210</v>
      </c>
      <c r="C8969" s="14">
        <f t="shared" si="841"/>
        <v>0</v>
      </c>
      <c r="D8969" s="14">
        <f t="shared" si="842"/>
        <v>0</v>
      </c>
      <c r="E8969" s="19" t="str">
        <f t="shared" si="844"/>
        <v>532210 - Social- og sundhedsarbejde i private hjem, medhjælpere</v>
      </c>
      <c r="F8969" s="19" t="str">
        <f t="shared" si="845"/>
        <v>10-14 år</v>
      </c>
      <c r="G8969" s="40" t="s">
        <v>516</v>
      </c>
      <c r="H8969" s="41" t="s">
        <v>403</v>
      </c>
      <c r="I8969" s="42" t="s">
        <v>11</v>
      </c>
      <c r="J8969" s="43" t="s">
        <v>17</v>
      </c>
      <c r="K8969" s="44">
        <v>1495</v>
      </c>
      <c r="L8969" s="45">
        <v>25105.365879337132</v>
      </c>
      <c r="M8969" s="46">
        <v>26583.612645449921</v>
      </c>
      <c r="N8969" s="45"/>
      <c r="O8969" s="46"/>
    </row>
    <row r="8970" spans="1:15" x14ac:dyDescent="0.2">
      <c r="A8970" s="11" t="str">
        <f t="shared" si="840"/>
        <v>5322106 - Alle regioner15-20 år</v>
      </c>
      <c r="B8970" s="12" t="str">
        <f t="shared" si="843"/>
        <v>532210</v>
      </c>
      <c r="C8970" s="14">
        <f t="shared" si="841"/>
        <v>0</v>
      </c>
      <c r="D8970" s="14">
        <f t="shared" si="842"/>
        <v>0</v>
      </c>
      <c r="E8970" s="19" t="str">
        <f t="shared" si="844"/>
        <v>532210 - Social- og sundhedsarbejde i private hjem, medhjælpere</v>
      </c>
      <c r="F8970" s="19" t="str">
        <f t="shared" si="845"/>
        <v>15-20 år</v>
      </c>
      <c r="G8970" s="40" t="s">
        <v>516</v>
      </c>
      <c r="H8970" s="41" t="s">
        <v>403</v>
      </c>
      <c r="I8970" s="42" t="s">
        <v>11</v>
      </c>
      <c r="J8970" s="43" t="s">
        <v>18</v>
      </c>
      <c r="K8970" s="44">
        <v>1088</v>
      </c>
      <c r="L8970" s="45">
        <v>25279.045020540267</v>
      </c>
      <c r="M8970" s="46">
        <v>26767.92920951809</v>
      </c>
      <c r="N8970" s="45"/>
      <c r="O8970" s="46"/>
    </row>
    <row r="8971" spans="1:15" x14ac:dyDescent="0.2">
      <c r="A8971" s="11" t="str">
        <f t="shared" si="840"/>
        <v>5322106 - Alle regioner20-24 år</v>
      </c>
      <c r="B8971" s="12" t="str">
        <f t="shared" si="843"/>
        <v>532210</v>
      </c>
      <c r="C8971" s="14">
        <f t="shared" si="841"/>
        <v>0</v>
      </c>
      <c r="D8971" s="14">
        <f t="shared" si="842"/>
        <v>0</v>
      </c>
      <c r="E8971" s="19" t="str">
        <f t="shared" si="844"/>
        <v>532210 - Social- og sundhedsarbejde i private hjem, medhjælpere</v>
      </c>
      <c r="F8971" s="19" t="str">
        <f t="shared" si="845"/>
        <v>20-24 år</v>
      </c>
      <c r="G8971" s="40" t="s">
        <v>516</v>
      </c>
      <c r="H8971" s="41" t="s">
        <v>403</v>
      </c>
      <c r="I8971" s="42" t="s">
        <v>11</v>
      </c>
      <c r="J8971" s="43" t="s">
        <v>19</v>
      </c>
      <c r="K8971" s="44">
        <v>1096</v>
      </c>
      <c r="L8971" s="45">
        <v>25080.541651067011</v>
      </c>
      <c r="M8971" s="46">
        <v>26557.734396478536</v>
      </c>
      <c r="N8971" s="45"/>
      <c r="O8971" s="46"/>
    </row>
    <row r="8972" spans="1:15" x14ac:dyDescent="0.2">
      <c r="A8972" s="11" t="str">
        <f t="shared" si="840"/>
        <v>5322106 - Alle regioner25 år og derover</v>
      </c>
      <c r="B8972" s="12" t="str">
        <f t="shared" si="843"/>
        <v>532210</v>
      </c>
      <c r="C8972" s="14">
        <f t="shared" si="841"/>
        <v>0</v>
      </c>
      <c r="D8972" s="14">
        <f t="shared" si="842"/>
        <v>0</v>
      </c>
      <c r="E8972" s="19" t="str">
        <f t="shared" si="844"/>
        <v>532210 - Social- og sundhedsarbejde i private hjem, medhjælpere</v>
      </c>
      <c r="F8972" s="19" t="str">
        <f t="shared" si="845"/>
        <v>25 år og derover</v>
      </c>
      <c r="G8972" s="40" t="s">
        <v>516</v>
      </c>
      <c r="H8972" s="41" t="s">
        <v>403</v>
      </c>
      <c r="I8972" s="42" t="s">
        <v>11</v>
      </c>
      <c r="J8972" s="43" t="s">
        <v>9</v>
      </c>
      <c r="K8972" s="44">
        <v>3257</v>
      </c>
      <c r="L8972" s="45">
        <v>24900.06221266582</v>
      </c>
      <c r="M8972" s="46">
        <v>26366.082547097645</v>
      </c>
      <c r="N8972" s="45"/>
      <c r="O8972" s="46"/>
    </row>
    <row r="8973" spans="1:15" x14ac:dyDescent="0.2">
      <c r="A8973" s="11" t="str">
        <f t="shared" si="840"/>
        <v>5322106 - Alle regionerAlle uanset erf.</v>
      </c>
      <c r="B8973" s="12" t="str">
        <f t="shared" si="843"/>
        <v>532210</v>
      </c>
      <c r="C8973" s="14">
        <f t="shared" si="841"/>
        <v>0</v>
      </c>
      <c r="D8973" s="14">
        <f t="shared" si="842"/>
        <v>0</v>
      </c>
      <c r="E8973" s="19" t="str">
        <f t="shared" si="844"/>
        <v>532210 - Social- og sundhedsarbejde i private hjem, medhjælpere</v>
      </c>
      <c r="F8973" s="19" t="str">
        <f t="shared" si="845"/>
        <v>Alle uanset erf.</v>
      </c>
      <c r="G8973" s="40" t="s">
        <v>516</v>
      </c>
      <c r="H8973" s="41" t="s">
        <v>403</v>
      </c>
      <c r="I8973" s="42" t="s">
        <v>11</v>
      </c>
      <c r="J8973" s="43" t="s">
        <v>10</v>
      </c>
      <c r="K8973" s="44">
        <v>13625</v>
      </c>
      <c r="L8973" s="45">
        <v>24661.686330587494</v>
      </c>
      <c r="M8973" s="46">
        <v>26113.931770931798</v>
      </c>
      <c r="N8973" s="45"/>
      <c r="O8973" s="46"/>
    </row>
    <row r="8974" spans="1:15" x14ac:dyDescent="0.2">
      <c r="A8974" s="11" t="str">
        <f t="shared" si="840"/>
        <v>5322201 - Region HovedstadenUnder 1 år</v>
      </c>
      <c r="B8974" s="12" t="str">
        <f t="shared" si="843"/>
        <v>532220</v>
      </c>
      <c r="C8974" s="14">
        <f t="shared" si="841"/>
        <v>0</v>
      </c>
      <c r="D8974" s="14">
        <f t="shared" si="842"/>
        <v>0</v>
      </c>
      <c r="E8974" s="19" t="str">
        <f t="shared" si="844"/>
        <v>532220 - Social- og sundhedsarbejde i private hjem, assistenter</v>
      </c>
      <c r="F8974" s="19" t="str">
        <f t="shared" si="845"/>
        <v>Under 1 år</v>
      </c>
      <c r="G8974" s="40" t="s">
        <v>516</v>
      </c>
      <c r="H8974" s="41" t="s">
        <v>201</v>
      </c>
      <c r="I8974" s="42" t="s">
        <v>8</v>
      </c>
      <c r="J8974" s="43" t="s">
        <v>13</v>
      </c>
      <c r="K8974" s="44">
        <v>17</v>
      </c>
      <c r="L8974" s="45">
        <v>28576.3985325986</v>
      </c>
      <c r="M8974" s="46">
        <v>30132.261267521026</v>
      </c>
      <c r="N8974" s="45"/>
      <c r="O8974" s="46"/>
    </row>
    <row r="8975" spans="1:15" x14ac:dyDescent="0.2">
      <c r="A8975" s="11" t="str">
        <f t="shared" si="840"/>
        <v>5322201 - Region Hovedstaden1 år</v>
      </c>
      <c r="B8975" s="12" t="str">
        <f t="shared" si="843"/>
        <v>532220</v>
      </c>
      <c r="C8975" s="14">
        <f t="shared" si="841"/>
        <v>0</v>
      </c>
      <c r="D8975" s="14">
        <f t="shared" si="842"/>
        <v>0</v>
      </c>
      <c r="E8975" s="19" t="str">
        <f t="shared" si="844"/>
        <v>532220 - Social- og sundhedsarbejde i private hjem, assistenter</v>
      </c>
      <c r="F8975" s="19" t="str">
        <f t="shared" si="845"/>
        <v>1 år</v>
      </c>
      <c r="G8975" s="40" t="s">
        <v>516</v>
      </c>
      <c r="H8975" s="41" t="s">
        <v>201</v>
      </c>
      <c r="I8975" s="42" t="s">
        <v>8</v>
      </c>
      <c r="J8975" s="43" t="s">
        <v>22</v>
      </c>
      <c r="K8975" s="44">
        <v>14</v>
      </c>
      <c r="L8975" s="45">
        <v>29299.583319591624</v>
      </c>
      <c r="M8975" s="46">
        <v>30894.820374523682</v>
      </c>
      <c r="N8975" s="45"/>
      <c r="O8975" s="46"/>
    </row>
    <row r="8976" spans="1:15" x14ac:dyDescent="0.2">
      <c r="A8976" s="11" t="str">
        <f t="shared" si="840"/>
        <v>5322201 - Region Hovedstaden5-9 år</v>
      </c>
      <c r="B8976" s="12" t="str">
        <f t="shared" si="843"/>
        <v>532220</v>
      </c>
      <c r="C8976" s="14">
        <f t="shared" si="841"/>
        <v>0</v>
      </c>
      <c r="D8976" s="14">
        <f t="shared" si="842"/>
        <v>0</v>
      </c>
      <c r="E8976" s="19" t="str">
        <f t="shared" si="844"/>
        <v>532220 - Social- og sundhedsarbejde i private hjem, assistenter</v>
      </c>
      <c r="F8976" s="19" t="str">
        <f t="shared" si="845"/>
        <v>5-9 år</v>
      </c>
      <c r="G8976" s="40" t="s">
        <v>516</v>
      </c>
      <c r="H8976" s="41" t="s">
        <v>201</v>
      </c>
      <c r="I8976" s="42" t="s">
        <v>8</v>
      </c>
      <c r="J8976" s="43" t="s">
        <v>15</v>
      </c>
      <c r="K8976" s="44">
        <v>53</v>
      </c>
      <c r="L8976" s="45">
        <v>29778.063330275931</v>
      </c>
      <c r="M8976" s="46">
        <v>31399.351576269724</v>
      </c>
      <c r="N8976" s="45"/>
      <c r="O8976" s="46"/>
    </row>
    <row r="8977" spans="1:15" x14ac:dyDescent="0.2">
      <c r="A8977" s="11" t="str">
        <f t="shared" si="840"/>
        <v>5322201 - Region Hovedstaden0-4 år</v>
      </c>
      <c r="B8977" s="12" t="str">
        <f t="shared" si="843"/>
        <v>532220</v>
      </c>
      <c r="C8977" s="14">
        <f t="shared" si="841"/>
        <v>0</v>
      </c>
      <c r="D8977" s="14">
        <f t="shared" si="842"/>
        <v>0</v>
      </c>
      <c r="E8977" s="19" t="str">
        <f t="shared" si="844"/>
        <v>532220 - Social- og sundhedsarbejde i private hjem, assistenter</v>
      </c>
      <c r="F8977" s="19" t="str">
        <f t="shared" si="845"/>
        <v>0-4 år</v>
      </c>
      <c r="G8977" s="40" t="s">
        <v>516</v>
      </c>
      <c r="H8977" s="41" t="s">
        <v>201</v>
      </c>
      <c r="I8977" s="42" t="s">
        <v>8</v>
      </c>
      <c r="J8977" s="43" t="s">
        <v>16</v>
      </c>
      <c r="K8977" s="44">
        <v>57</v>
      </c>
      <c r="L8977" s="45">
        <v>31028.673241899211</v>
      </c>
      <c r="M8977" s="46">
        <v>32718.051851176522</v>
      </c>
      <c r="N8977" s="45"/>
      <c r="O8977" s="46"/>
    </row>
    <row r="8978" spans="1:15" x14ac:dyDescent="0.2">
      <c r="A8978" s="11" t="str">
        <f t="shared" si="840"/>
        <v>5322201 - Region Hovedstaden10-14 år</v>
      </c>
      <c r="B8978" s="12" t="str">
        <f t="shared" si="843"/>
        <v>532220</v>
      </c>
      <c r="C8978" s="14">
        <f t="shared" si="841"/>
        <v>0</v>
      </c>
      <c r="D8978" s="14">
        <f t="shared" si="842"/>
        <v>0</v>
      </c>
      <c r="E8978" s="19" t="str">
        <f t="shared" si="844"/>
        <v>532220 - Social- og sundhedsarbejde i private hjem, assistenter</v>
      </c>
      <c r="F8978" s="19" t="str">
        <f t="shared" si="845"/>
        <v>10-14 år</v>
      </c>
      <c r="G8978" s="40" t="s">
        <v>516</v>
      </c>
      <c r="H8978" s="41" t="s">
        <v>201</v>
      </c>
      <c r="I8978" s="42" t="s">
        <v>8</v>
      </c>
      <c r="J8978" s="43" t="s">
        <v>17</v>
      </c>
      <c r="K8978" s="44">
        <v>19</v>
      </c>
      <c r="L8978" s="45">
        <v>35582.257803037835</v>
      </c>
      <c r="M8978" s="46">
        <v>37677.980209008041</v>
      </c>
      <c r="N8978" s="45"/>
      <c r="O8978" s="46"/>
    </row>
    <row r="8979" spans="1:15" x14ac:dyDescent="0.2">
      <c r="A8979" s="11" t="str">
        <f t="shared" si="840"/>
        <v>5322201 - Region Hovedstaden15-20 år</v>
      </c>
      <c r="B8979" s="12" t="str">
        <f t="shared" si="843"/>
        <v>532220</v>
      </c>
      <c r="C8979" s="14">
        <f t="shared" si="841"/>
        <v>0</v>
      </c>
      <c r="D8979" s="14">
        <f t="shared" si="842"/>
        <v>0</v>
      </c>
      <c r="E8979" s="19" t="str">
        <f t="shared" si="844"/>
        <v>532220 - Social- og sundhedsarbejde i private hjem, assistenter</v>
      </c>
      <c r="F8979" s="19" t="str">
        <f t="shared" si="845"/>
        <v>15-20 år</v>
      </c>
      <c r="G8979" s="40" t="s">
        <v>516</v>
      </c>
      <c r="H8979" s="41" t="s">
        <v>201</v>
      </c>
      <c r="I8979" s="42" t="s">
        <v>8</v>
      </c>
      <c r="J8979" s="43" t="s">
        <v>18</v>
      </c>
      <c r="K8979" s="44">
        <v>13</v>
      </c>
      <c r="L8979" s="45">
        <v>34941.150654897006</v>
      </c>
      <c r="M8979" s="46">
        <v>36999.11315753495</v>
      </c>
      <c r="N8979" s="45"/>
      <c r="O8979" s="46"/>
    </row>
    <row r="8980" spans="1:15" x14ac:dyDescent="0.2">
      <c r="A8980" s="11" t="str">
        <f t="shared" si="840"/>
        <v>5322201 - Region Hovedstaden20-24 år</v>
      </c>
      <c r="B8980" s="12" t="str">
        <f t="shared" si="843"/>
        <v>532220</v>
      </c>
      <c r="C8980" s="14">
        <f t="shared" si="841"/>
        <v>0</v>
      </c>
      <c r="D8980" s="14">
        <f t="shared" si="842"/>
        <v>0</v>
      </c>
      <c r="E8980" s="19" t="str">
        <f t="shared" si="844"/>
        <v>532220 - Social- og sundhedsarbejde i private hjem, assistenter</v>
      </c>
      <c r="F8980" s="19" t="str">
        <f t="shared" si="845"/>
        <v>20-24 år</v>
      </c>
      <c r="G8980" s="40" t="s">
        <v>516</v>
      </c>
      <c r="H8980" s="41" t="s">
        <v>201</v>
      </c>
      <c r="I8980" s="42" t="s">
        <v>8</v>
      </c>
      <c r="J8980" s="43" t="s">
        <v>19</v>
      </c>
      <c r="K8980" s="44">
        <v>28</v>
      </c>
      <c r="L8980" s="45">
        <v>30297.711715437956</v>
      </c>
      <c r="M8980" s="46">
        <v>31947.292594487448</v>
      </c>
      <c r="N8980" s="45"/>
      <c r="O8980" s="46"/>
    </row>
    <row r="8981" spans="1:15" x14ac:dyDescent="0.2">
      <c r="A8981" s="11" t="str">
        <f t="shared" si="840"/>
        <v>5322201 - Region Hovedstaden25 år og derover</v>
      </c>
      <c r="B8981" s="12" t="str">
        <f t="shared" si="843"/>
        <v>532220</v>
      </c>
      <c r="C8981" s="14">
        <f t="shared" si="841"/>
        <v>0</v>
      </c>
      <c r="D8981" s="14">
        <f t="shared" si="842"/>
        <v>0</v>
      </c>
      <c r="E8981" s="19" t="str">
        <f t="shared" si="844"/>
        <v>532220 - Social- og sundhedsarbejde i private hjem, assistenter</v>
      </c>
      <c r="F8981" s="19" t="str">
        <f t="shared" si="845"/>
        <v>25 år og derover</v>
      </c>
      <c r="G8981" s="40" t="s">
        <v>516</v>
      </c>
      <c r="H8981" s="41" t="s">
        <v>201</v>
      </c>
      <c r="I8981" s="42" t="s">
        <v>8</v>
      </c>
      <c r="J8981" s="43" t="s">
        <v>9</v>
      </c>
      <c r="K8981" s="44">
        <v>48</v>
      </c>
      <c r="L8981" s="45">
        <v>30993.857020810188</v>
      </c>
      <c r="M8981" s="46">
        <v>32771.702825091583</v>
      </c>
      <c r="N8981" s="45"/>
      <c r="O8981" s="46"/>
    </row>
    <row r="8982" spans="1:15" x14ac:dyDescent="0.2">
      <c r="A8982" s="11" t="str">
        <f t="shared" si="840"/>
        <v>5322201 - Region HovedstadenAlle uanset erf.</v>
      </c>
      <c r="B8982" s="12" t="str">
        <f t="shared" si="843"/>
        <v>532220</v>
      </c>
      <c r="C8982" s="14">
        <f t="shared" si="841"/>
        <v>0</v>
      </c>
      <c r="D8982" s="14">
        <f t="shared" si="842"/>
        <v>0</v>
      </c>
      <c r="E8982" s="19" t="str">
        <f t="shared" si="844"/>
        <v>532220 - Social- og sundhedsarbejde i private hjem, assistenter</v>
      </c>
      <c r="F8982" s="19" t="str">
        <f t="shared" si="845"/>
        <v>Alle uanset erf.</v>
      </c>
      <c r="G8982" s="40" t="s">
        <v>516</v>
      </c>
      <c r="H8982" s="41" t="s">
        <v>201</v>
      </c>
      <c r="I8982" s="42" t="s">
        <v>8</v>
      </c>
      <c r="J8982" s="43" t="s">
        <v>10</v>
      </c>
      <c r="K8982" s="44">
        <v>218</v>
      </c>
      <c r="L8982" s="45">
        <v>31863.136620755016</v>
      </c>
      <c r="M8982" s="46">
        <v>33597.948193648728</v>
      </c>
      <c r="N8982" s="45"/>
      <c r="O8982" s="46"/>
    </row>
    <row r="8983" spans="1:15" x14ac:dyDescent="0.2">
      <c r="A8983" s="11" t="str">
        <f t="shared" si="840"/>
        <v>5322202 - Region Sjælland5-9 år</v>
      </c>
      <c r="B8983" s="12" t="str">
        <f t="shared" si="843"/>
        <v>532220</v>
      </c>
      <c r="C8983" s="14">
        <f t="shared" si="841"/>
        <v>0</v>
      </c>
      <c r="D8983" s="14">
        <f t="shared" si="842"/>
        <v>0</v>
      </c>
      <c r="E8983" s="19" t="str">
        <f t="shared" si="844"/>
        <v>532220 - Social- og sundhedsarbejde i private hjem, assistenter</v>
      </c>
      <c r="F8983" s="19" t="str">
        <f t="shared" si="845"/>
        <v>5-9 år</v>
      </c>
      <c r="G8983" s="40" t="s">
        <v>516</v>
      </c>
      <c r="H8983" s="41" t="s">
        <v>201</v>
      </c>
      <c r="I8983" s="42" t="s">
        <v>20</v>
      </c>
      <c r="J8983" s="43" t="s">
        <v>15</v>
      </c>
      <c r="K8983" s="44">
        <v>29</v>
      </c>
      <c r="L8983" s="45">
        <v>32630.101224931914</v>
      </c>
      <c r="M8983" s="46">
        <v>34551.947630089693</v>
      </c>
      <c r="N8983" s="45"/>
      <c r="O8983" s="46"/>
    </row>
    <row r="8984" spans="1:15" x14ac:dyDescent="0.2">
      <c r="A8984" s="11" t="str">
        <f t="shared" si="840"/>
        <v>5322202 - Region Sjælland0-4 år</v>
      </c>
      <c r="B8984" s="12" t="str">
        <f t="shared" si="843"/>
        <v>532220</v>
      </c>
      <c r="C8984" s="14">
        <f t="shared" si="841"/>
        <v>0</v>
      </c>
      <c r="D8984" s="14">
        <f t="shared" si="842"/>
        <v>0</v>
      </c>
      <c r="E8984" s="19" t="str">
        <f t="shared" si="844"/>
        <v>532220 - Social- og sundhedsarbejde i private hjem, assistenter</v>
      </c>
      <c r="F8984" s="19" t="str">
        <f t="shared" si="845"/>
        <v>0-4 år</v>
      </c>
      <c r="G8984" s="40" t="s">
        <v>516</v>
      </c>
      <c r="H8984" s="41" t="s">
        <v>201</v>
      </c>
      <c r="I8984" s="42" t="s">
        <v>20</v>
      </c>
      <c r="J8984" s="43" t="s">
        <v>16</v>
      </c>
      <c r="K8984" s="44">
        <v>26</v>
      </c>
      <c r="L8984" s="45">
        <v>28356.018776162833</v>
      </c>
      <c r="M8984" s="46">
        <v>30026.130443113962</v>
      </c>
      <c r="N8984" s="45"/>
      <c r="O8984" s="46"/>
    </row>
    <row r="8985" spans="1:15" x14ac:dyDescent="0.2">
      <c r="A8985" s="11" t="str">
        <f t="shared" si="840"/>
        <v>5322202 - Region Sjælland20-24 år</v>
      </c>
      <c r="B8985" s="12" t="str">
        <f t="shared" si="843"/>
        <v>532220</v>
      </c>
      <c r="C8985" s="14">
        <f t="shared" si="841"/>
        <v>0</v>
      </c>
      <c r="D8985" s="14">
        <f t="shared" si="842"/>
        <v>0</v>
      </c>
      <c r="E8985" s="19" t="str">
        <f t="shared" si="844"/>
        <v>532220 - Social- og sundhedsarbejde i private hjem, assistenter</v>
      </c>
      <c r="F8985" s="19" t="str">
        <f t="shared" si="845"/>
        <v>20-24 år</v>
      </c>
      <c r="G8985" s="40" t="s">
        <v>516</v>
      </c>
      <c r="H8985" s="41" t="s">
        <v>201</v>
      </c>
      <c r="I8985" s="42" t="s">
        <v>20</v>
      </c>
      <c r="J8985" s="43" t="s">
        <v>19</v>
      </c>
      <c r="K8985" s="44">
        <v>15</v>
      </c>
      <c r="L8985" s="45">
        <v>27708.447684320006</v>
      </c>
      <c r="M8985" s="46">
        <v>29340.418734839601</v>
      </c>
      <c r="N8985" s="45"/>
      <c r="O8985" s="46"/>
    </row>
    <row r="8986" spans="1:15" x14ac:dyDescent="0.2">
      <c r="A8986" s="11" t="str">
        <f t="shared" si="840"/>
        <v>5322202 - Region Sjælland25 år og derover</v>
      </c>
      <c r="B8986" s="12" t="str">
        <f t="shared" si="843"/>
        <v>532220</v>
      </c>
      <c r="C8986" s="14">
        <f t="shared" si="841"/>
        <v>0</v>
      </c>
      <c r="D8986" s="14">
        <f t="shared" si="842"/>
        <v>0</v>
      </c>
      <c r="E8986" s="19" t="str">
        <f t="shared" si="844"/>
        <v>532220 - Social- og sundhedsarbejde i private hjem, assistenter</v>
      </c>
      <c r="F8986" s="19" t="str">
        <f t="shared" si="845"/>
        <v>25 år og derover</v>
      </c>
      <c r="G8986" s="40" t="s">
        <v>516</v>
      </c>
      <c r="H8986" s="41" t="s">
        <v>201</v>
      </c>
      <c r="I8986" s="42" t="s">
        <v>20</v>
      </c>
      <c r="J8986" s="43" t="s">
        <v>9</v>
      </c>
      <c r="K8986" s="44">
        <v>21</v>
      </c>
      <c r="L8986" s="45">
        <v>34636.710861943538</v>
      </c>
      <c r="M8986" s="46">
        <v>36676.74248175518</v>
      </c>
      <c r="N8986" s="45"/>
      <c r="O8986" s="46"/>
    </row>
    <row r="8987" spans="1:15" x14ac:dyDescent="0.2">
      <c r="A8987" s="11" t="str">
        <f t="shared" si="840"/>
        <v>5322202 - Region SjællandAlle uanset erf.</v>
      </c>
      <c r="B8987" s="12" t="str">
        <f t="shared" si="843"/>
        <v>532220</v>
      </c>
      <c r="C8987" s="14">
        <f t="shared" si="841"/>
        <v>0</v>
      </c>
      <c r="D8987" s="14">
        <f t="shared" si="842"/>
        <v>0</v>
      </c>
      <c r="E8987" s="19" t="str">
        <f t="shared" si="844"/>
        <v>532220 - Social- og sundhedsarbejde i private hjem, assistenter</v>
      </c>
      <c r="F8987" s="19" t="str">
        <f t="shared" si="845"/>
        <v>Alle uanset erf.</v>
      </c>
      <c r="G8987" s="40" t="s">
        <v>516</v>
      </c>
      <c r="H8987" s="41" t="s">
        <v>201</v>
      </c>
      <c r="I8987" s="42" t="s">
        <v>20</v>
      </c>
      <c r="J8987" s="43" t="s">
        <v>10</v>
      </c>
      <c r="K8987" s="44">
        <v>110</v>
      </c>
      <c r="L8987" s="45">
        <v>32412.605293293458</v>
      </c>
      <c r="M8987" s="46">
        <v>34321.641631713341</v>
      </c>
      <c r="N8987" s="45"/>
      <c r="O8987" s="46"/>
    </row>
    <row r="8988" spans="1:15" x14ac:dyDescent="0.2">
      <c r="A8988" s="11" t="str">
        <f t="shared" si="840"/>
        <v>5322203 - Region SyddanmarkUnder 1 år</v>
      </c>
      <c r="B8988" s="12" t="str">
        <f t="shared" si="843"/>
        <v>532220</v>
      </c>
      <c r="C8988" s="14">
        <f t="shared" si="841"/>
        <v>0</v>
      </c>
      <c r="D8988" s="14">
        <f t="shared" si="842"/>
        <v>0</v>
      </c>
      <c r="E8988" s="19" t="str">
        <f t="shared" si="844"/>
        <v>532220 - Social- og sundhedsarbejde i private hjem, assistenter</v>
      </c>
      <c r="F8988" s="19" t="str">
        <f t="shared" si="845"/>
        <v>Under 1 år</v>
      </c>
      <c r="G8988" s="40" t="s">
        <v>516</v>
      </c>
      <c r="H8988" s="41" t="s">
        <v>201</v>
      </c>
      <c r="I8988" s="42" t="s">
        <v>544</v>
      </c>
      <c r="J8988" s="43" t="s">
        <v>13</v>
      </c>
      <c r="K8988" s="44">
        <v>25</v>
      </c>
      <c r="L8988" s="45">
        <v>25961.539454230286</v>
      </c>
      <c r="M8988" s="46">
        <v>27490.621173239833</v>
      </c>
      <c r="N8988" s="45"/>
      <c r="O8988" s="46"/>
    </row>
    <row r="8989" spans="1:15" x14ac:dyDescent="0.2">
      <c r="A8989" s="11" t="str">
        <f t="shared" si="840"/>
        <v>5322203 - Region Syddanmark1 år</v>
      </c>
      <c r="B8989" s="12" t="str">
        <f t="shared" si="843"/>
        <v>532220</v>
      </c>
      <c r="C8989" s="14">
        <f t="shared" si="841"/>
        <v>0</v>
      </c>
      <c r="D8989" s="14">
        <f t="shared" si="842"/>
        <v>0</v>
      </c>
      <c r="E8989" s="19" t="str">
        <f t="shared" si="844"/>
        <v>532220 - Social- og sundhedsarbejde i private hjem, assistenter</v>
      </c>
      <c r="F8989" s="19" t="str">
        <f t="shared" si="845"/>
        <v>1 år</v>
      </c>
      <c r="G8989" s="40" t="s">
        <v>516</v>
      </c>
      <c r="H8989" s="41" t="s">
        <v>201</v>
      </c>
      <c r="I8989" s="42" t="s">
        <v>544</v>
      </c>
      <c r="J8989" s="43" t="s">
        <v>22</v>
      </c>
      <c r="K8989" s="44">
        <v>20</v>
      </c>
      <c r="L8989" s="45">
        <v>26981.134162744973</v>
      </c>
      <c r="M8989" s="46">
        <v>28570.267930375798</v>
      </c>
      <c r="N8989" s="45"/>
      <c r="O8989" s="46"/>
    </row>
    <row r="8990" spans="1:15" x14ac:dyDescent="0.2">
      <c r="A8990" s="11" t="str">
        <f t="shared" si="840"/>
        <v>5322203 - Region Syddanmark2 år</v>
      </c>
      <c r="B8990" s="12" t="str">
        <f t="shared" si="843"/>
        <v>532220</v>
      </c>
      <c r="C8990" s="14">
        <f t="shared" si="841"/>
        <v>0</v>
      </c>
      <c r="D8990" s="14">
        <f t="shared" si="842"/>
        <v>0</v>
      </c>
      <c r="E8990" s="19" t="str">
        <f t="shared" si="844"/>
        <v>532220 - Social- og sundhedsarbejde i private hjem, assistenter</v>
      </c>
      <c r="F8990" s="19" t="str">
        <f t="shared" si="845"/>
        <v>2 år</v>
      </c>
      <c r="G8990" s="40" t="s">
        <v>516</v>
      </c>
      <c r="H8990" s="41" t="s">
        <v>201</v>
      </c>
      <c r="I8990" s="42" t="s">
        <v>544</v>
      </c>
      <c r="J8990" s="43" t="s">
        <v>23</v>
      </c>
      <c r="K8990" s="44">
        <v>18</v>
      </c>
      <c r="L8990" s="45">
        <v>29620.102254898549</v>
      </c>
      <c r="M8990" s="46">
        <v>31364.665860342942</v>
      </c>
      <c r="N8990" s="45"/>
      <c r="O8990" s="46"/>
    </row>
    <row r="8991" spans="1:15" x14ac:dyDescent="0.2">
      <c r="A8991" s="11" t="str">
        <f t="shared" si="840"/>
        <v>5322203 - Region Syddanmark5-9 år</v>
      </c>
      <c r="B8991" s="12" t="str">
        <f t="shared" si="843"/>
        <v>532220</v>
      </c>
      <c r="C8991" s="14">
        <f t="shared" si="841"/>
        <v>0</v>
      </c>
      <c r="D8991" s="14">
        <f t="shared" si="842"/>
        <v>0</v>
      </c>
      <c r="E8991" s="19" t="str">
        <f t="shared" si="844"/>
        <v>532220 - Social- og sundhedsarbejde i private hjem, assistenter</v>
      </c>
      <c r="F8991" s="19" t="str">
        <f t="shared" si="845"/>
        <v>5-9 år</v>
      </c>
      <c r="G8991" s="40" t="s">
        <v>516</v>
      </c>
      <c r="H8991" s="41" t="s">
        <v>201</v>
      </c>
      <c r="I8991" s="42" t="s">
        <v>544</v>
      </c>
      <c r="J8991" s="43" t="s">
        <v>15</v>
      </c>
      <c r="K8991" s="44">
        <v>34</v>
      </c>
      <c r="L8991" s="45">
        <v>29861.239075327627</v>
      </c>
      <c r="M8991" s="46">
        <v>31620.005147638371</v>
      </c>
      <c r="N8991" s="45"/>
      <c r="O8991" s="46"/>
    </row>
    <row r="8992" spans="1:15" x14ac:dyDescent="0.2">
      <c r="A8992" s="11" t="str">
        <f t="shared" si="840"/>
        <v>5322203 - Region Syddanmark0-4 år</v>
      </c>
      <c r="B8992" s="12" t="str">
        <f t="shared" si="843"/>
        <v>532220</v>
      </c>
      <c r="C8992" s="14">
        <f t="shared" si="841"/>
        <v>0</v>
      </c>
      <c r="D8992" s="14">
        <f t="shared" si="842"/>
        <v>0</v>
      </c>
      <c r="E8992" s="19" t="str">
        <f t="shared" si="844"/>
        <v>532220 - Social- og sundhedsarbejde i private hjem, assistenter</v>
      </c>
      <c r="F8992" s="19" t="str">
        <f t="shared" si="845"/>
        <v>0-4 år</v>
      </c>
      <c r="G8992" s="40" t="s">
        <v>516</v>
      </c>
      <c r="H8992" s="41" t="s">
        <v>201</v>
      </c>
      <c r="I8992" s="42" t="s">
        <v>544</v>
      </c>
      <c r="J8992" s="43" t="s">
        <v>16</v>
      </c>
      <c r="K8992" s="44">
        <v>82</v>
      </c>
      <c r="L8992" s="45">
        <v>28123.730610570812</v>
      </c>
      <c r="M8992" s="46">
        <v>29780.160978376516</v>
      </c>
      <c r="N8992" s="45"/>
      <c r="O8992" s="46"/>
    </row>
    <row r="8993" spans="1:15" x14ac:dyDescent="0.2">
      <c r="A8993" s="11" t="str">
        <f t="shared" si="840"/>
        <v>5322203 - Region Syddanmark10-14 år</v>
      </c>
      <c r="B8993" s="12" t="str">
        <f t="shared" si="843"/>
        <v>532220</v>
      </c>
      <c r="C8993" s="14">
        <f t="shared" si="841"/>
        <v>0</v>
      </c>
      <c r="D8993" s="14">
        <f t="shared" si="842"/>
        <v>0</v>
      </c>
      <c r="E8993" s="19" t="str">
        <f t="shared" si="844"/>
        <v>532220 - Social- og sundhedsarbejde i private hjem, assistenter</v>
      </c>
      <c r="F8993" s="19" t="str">
        <f t="shared" si="845"/>
        <v>10-14 år</v>
      </c>
      <c r="G8993" s="40" t="s">
        <v>516</v>
      </c>
      <c r="H8993" s="41" t="s">
        <v>201</v>
      </c>
      <c r="I8993" s="42" t="s">
        <v>544</v>
      </c>
      <c r="J8993" s="43" t="s">
        <v>17</v>
      </c>
      <c r="K8993" s="44">
        <v>28</v>
      </c>
      <c r="L8993" s="45">
        <v>30304.200903971705</v>
      </c>
      <c r="M8993" s="46">
        <v>32089.056524461699</v>
      </c>
      <c r="N8993" s="45"/>
      <c r="O8993" s="46"/>
    </row>
    <row r="8994" spans="1:15" x14ac:dyDescent="0.2">
      <c r="A8994" s="11" t="str">
        <f t="shared" si="840"/>
        <v>5322203 - Region Syddanmark15-20 år</v>
      </c>
      <c r="B8994" s="12" t="str">
        <f t="shared" si="843"/>
        <v>532220</v>
      </c>
      <c r="C8994" s="14">
        <f t="shared" si="841"/>
        <v>0</v>
      </c>
      <c r="D8994" s="14">
        <f t="shared" si="842"/>
        <v>0</v>
      </c>
      <c r="E8994" s="19" t="str">
        <f t="shared" si="844"/>
        <v>532220 - Social- og sundhedsarbejde i private hjem, assistenter</v>
      </c>
      <c r="F8994" s="19" t="str">
        <f t="shared" si="845"/>
        <v>15-20 år</v>
      </c>
      <c r="G8994" s="40" t="s">
        <v>516</v>
      </c>
      <c r="H8994" s="41" t="s">
        <v>201</v>
      </c>
      <c r="I8994" s="42" t="s">
        <v>544</v>
      </c>
      <c r="J8994" s="43" t="s">
        <v>18</v>
      </c>
      <c r="K8994" s="44">
        <v>20</v>
      </c>
      <c r="L8994" s="45">
        <v>32424.370787356584</v>
      </c>
      <c r="M8994" s="46">
        <v>34334.100089378211</v>
      </c>
      <c r="N8994" s="45"/>
      <c r="O8994" s="46"/>
    </row>
    <row r="8995" spans="1:15" x14ac:dyDescent="0.2">
      <c r="A8995" s="11" t="str">
        <f t="shared" si="840"/>
        <v>5322203 - Region Syddanmark25 år og derover</v>
      </c>
      <c r="B8995" s="12" t="str">
        <f t="shared" si="843"/>
        <v>532220</v>
      </c>
      <c r="C8995" s="14">
        <f t="shared" si="841"/>
        <v>0</v>
      </c>
      <c r="D8995" s="14">
        <f t="shared" si="842"/>
        <v>0</v>
      </c>
      <c r="E8995" s="19" t="str">
        <f t="shared" si="844"/>
        <v>532220 - Social- og sundhedsarbejde i private hjem, assistenter</v>
      </c>
      <c r="F8995" s="19" t="str">
        <f t="shared" si="845"/>
        <v>25 år og derover</v>
      </c>
      <c r="G8995" s="40" t="s">
        <v>516</v>
      </c>
      <c r="H8995" s="41" t="s">
        <v>201</v>
      </c>
      <c r="I8995" s="42" t="s">
        <v>544</v>
      </c>
      <c r="J8995" s="43" t="s">
        <v>9</v>
      </c>
      <c r="K8995" s="44">
        <v>15</v>
      </c>
      <c r="L8995" s="45">
        <v>29674.211093382626</v>
      </c>
      <c r="M8995" s="46">
        <v>31421.961599045655</v>
      </c>
      <c r="N8995" s="45"/>
      <c r="O8995" s="46"/>
    </row>
    <row r="8996" spans="1:15" x14ac:dyDescent="0.2">
      <c r="A8996" s="11" t="str">
        <f t="shared" si="840"/>
        <v>5322203 - Region SyddanmarkAlle uanset erf.</v>
      </c>
      <c r="B8996" s="12" t="str">
        <f t="shared" si="843"/>
        <v>532220</v>
      </c>
      <c r="C8996" s="14">
        <f t="shared" si="841"/>
        <v>0</v>
      </c>
      <c r="D8996" s="14">
        <f t="shared" si="842"/>
        <v>0</v>
      </c>
      <c r="E8996" s="19" t="str">
        <f t="shared" si="844"/>
        <v>532220 - Social- og sundhedsarbejde i private hjem, assistenter</v>
      </c>
      <c r="F8996" s="19" t="str">
        <f t="shared" si="845"/>
        <v>Alle uanset erf.</v>
      </c>
      <c r="G8996" s="40" t="s">
        <v>516</v>
      </c>
      <c r="H8996" s="41" t="s">
        <v>201</v>
      </c>
      <c r="I8996" s="42" t="s">
        <v>544</v>
      </c>
      <c r="J8996" s="43" t="s">
        <v>10</v>
      </c>
      <c r="K8996" s="44">
        <v>189</v>
      </c>
      <c r="L8996" s="45">
        <v>29387.350502448651</v>
      </c>
      <c r="M8996" s="46">
        <v>31118.205504427289</v>
      </c>
      <c r="N8996" s="45"/>
      <c r="O8996" s="46"/>
    </row>
    <row r="8997" spans="1:15" x14ac:dyDescent="0.2">
      <c r="A8997" s="11" t="str">
        <f t="shared" si="840"/>
        <v>5322204 - Region Midtjylland0-4 år</v>
      </c>
      <c r="B8997" s="12" t="str">
        <f t="shared" si="843"/>
        <v>532220</v>
      </c>
      <c r="C8997" s="14">
        <f t="shared" si="841"/>
        <v>0</v>
      </c>
      <c r="D8997" s="14">
        <f t="shared" si="842"/>
        <v>0</v>
      </c>
      <c r="E8997" s="19" t="str">
        <f t="shared" si="844"/>
        <v>532220 - Social- og sundhedsarbejde i private hjem, assistenter</v>
      </c>
      <c r="F8997" s="19" t="str">
        <f t="shared" si="845"/>
        <v>0-4 år</v>
      </c>
      <c r="G8997" s="40" t="s">
        <v>516</v>
      </c>
      <c r="H8997" s="41" t="s">
        <v>201</v>
      </c>
      <c r="I8997" s="42" t="s">
        <v>517</v>
      </c>
      <c r="J8997" s="43" t="s">
        <v>16</v>
      </c>
      <c r="K8997" s="44">
        <v>29</v>
      </c>
      <c r="L8997" s="45">
        <v>27465.56940129603</v>
      </c>
      <c r="M8997" s="46">
        <v>29083.235416354568</v>
      </c>
      <c r="N8997" s="45"/>
      <c r="O8997" s="46"/>
    </row>
    <row r="8998" spans="1:15" x14ac:dyDescent="0.2">
      <c r="A8998" s="11" t="str">
        <f t="shared" si="840"/>
        <v>5322204 - Region MidtjyllandAlle uanset erf.</v>
      </c>
      <c r="B8998" s="12" t="str">
        <f t="shared" si="843"/>
        <v>532220</v>
      </c>
      <c r="C8998" s="14">
        <f t="shared" si="841"/>
        <v>0</v>
      </c>
      <c r="D8998" s="14">
        <f t="shared" si="842"/>
        <v>0</v>
      </c>
      <c r="E8998" s="19" t="str">
        <f t="shared" si="844"/>
        <v>532220 - Social- og sundhedsarbejde i private hjem, assistenter</v>
      </c>
      <c r="F8998" s="19" t="str">
        <f t="shared" si="845"/>
        <v>Alle uanset erf.</v>
      </c>
      <c r="G8998" s="40" t="s">
        <v>516</v>
      </c>
      <c r="H8998" s="41" t="s">
        <v>201</v>
      </c>
      <c r="I8998" s="42" t="s">
        <v>517</v>
      </c>
      <c r="J8998" s="43" t="s">
        <v>10</v>
      </c>
      <c r="K8998" s="44">
        <v>58</v>
      </c>
      <c r="L8998" s="45">
        <v>28161.573696377334</v>
      </c>
      <c r="M8998" s="46">
        <v>29820.232944746909</v>
      </c>
      <c r="N8998" s="45"/>
      <c r="O8998" s="46"/>
    </row>
    <row r="8999" spans="1:15" x14ac:dyDescent="0.2">
      <c r="A8999" s="11" t="str">
        <f t="shared" si="840"/>
        <v>5322205 - Region NordjyllandUnder 1 år</v>
      </c>
      <c r="B8999" s="12" t="str">
        <f t="shared" si="843"/>
        <v>532220</v>
      </c>
      <c r="C8999" s="14">
        <f t="shared" si="841"/>
        <v>0</v>
      </c>
      <c r="D8999" s="14">
        <f t="shared" si="842"/>
        <v>0</v>
      </c>
      <c r="E8999" s="19" t="str">
        <f t="shared" si="844"/>
        <v>532220 - Social- og sundhedsarbejde i private hjem, assistenter</v>
      </c>
      <c r="F8999" s="19" t="str">
        <f t="shared" si="845"/>
        <v>Under 1 år</v>
      </c>
      <c r="G8999" s="40" t="s">
        <v>516</v>
      </c>
      <c r="H8999" s="41" t="s">
        <v>201</v>
      </c>
      <c r="I8999" s="42" t="s">
        <v>21</v>
      </c>
      <c r="J8999" s="43" t="s">
        <v>13</v>
      </c>
      <c r="K8999" s="44">
        <v>17</v>
      </c>
      <c r="L8999" s="45">
        <v>24097.178583723129</v>
      </c>
      <c r="M8999" s="46">
        <v>25516.453250275132</v>
      </c>
      <c r="N8999" s="45"/>
      <c r="O8999" s="46"/>
    </row>
    <row r="9000" spans="1:15" x14ac:dyDescent="0.2">
      <c r="A9000" s="11" t="str">
        <f t="shared" si="840"/>
        <v>5322205 - Region Nordjylland0-4 år</v>
      </c>
      <c r="B9000" s="12" t="str">
        <f t="shared" si="843"/>
        <v>532220</v>
      </c>
      <c r="C9000" s="14">
        <f t="shared" si="841"/>
        <v>0</v>
      </c>
      <c r="D9000" s="14">
        <f t="shared" si="842"/>
        <v>0</v>
      </c>
      <c r="E9000" s="19" t="str">
        <f t="shared" si="844"/>
        <v>532220 - Social- og sundhedsarbejde i private hjem, assistenter</v>
      </c>
      <c r="F9000" s="19" t="str">
        <f t="shared" si="845"/>
        <v>0-4 år</v>
      </c>
      <c r="G9000" s="40" t="s">
        <v>516</v>
      </c>
      <c r="H9000" s="41" t="s">
        <v>201</v>
      </c>
      <c r="I9000" s="42" t="s">
        <v>21</v>
      </c>
      <c r="J9000" s="43" t="s">
        <v>16</v>
      </c>
      <c r="K9000" s="44">
        <v>58</v>
      </c>
      <c r="L9000" s="45">
        <v>24189.991620795008</v>
      </c>
      <c r="M9000" s="46">
        <v>25614.732785915887</v>
      </c>
      <c r="N9000" s="45"/>
      <c r="O9000" s="46"/>
    </row>
    <row r="9001" spans="1:15" x14ac:dyDescent="0.2">
      <c r="A9001" s="11" t="str">
        <f t="shared" si="840"/>
        <v>5322205 - Region Nordjylland10-14 år</v>
      </c>
      <c r="B9001" s="12" t="str">
        <f t="shared" si="843"/>
        <v>532220</v>
      </c>
      <c r="C9001" s="14">
        <f t="shared" si="841"/>
        <v>0</v>
      </c>
      <c r="D9001" s="14">
        <f t="shared" si="842"/>
        <v>0</v>
      </c>
      <c r="E9001" s="19" t="str">
        <f t="shared" si="844"/>
        <v>532220 - Social- og sundhedsarbejde i private hjem, assistenter</v>
      </c>
      <c r="F9001" s="19" t="str">
        <f t="shared" si="845"/>
        <v>10-14 år</v>
      </c>
      <c r="G9001" s="40" t="s">
        <v>516</v>
      </c>
      <c r="H9001" s="41" t="s">
        <v>201</v>
      </c>
      <c r="I9001" s="42" t="s">
        <v>21</v>
      </c>
      <c r="J9001" s="43" t="s">
        <v>17</v>
      </c>
      <c r="K9001" s="44">
        <v>19</v>
      </c>
      <c r="L9001" s="45">
        <v>27959.547079091153</v>
      </c>
      <c r="M9001" s="46">
        <v>29606.307371784766</v>
      </c>
      <c r="N9001" s="45"/>
      <c r="O9001" s="46"/>
    </row>
    <row r="9002" spans="1:15" x14ac:dyDescent="0.2">
      <c r="A9002" s="11" t="str">
        <f t="shared" si="840"/>
        <v>5322205 - Region Nordjylland25 år og derover</v>
      </c>
      <c r="B9002" s="12" t="str">
        <f t="shared" si="843"/>
        <v>532220</v>
      </c>
      <c r="C9002" s="14">
        <f t="shared" si="841"/>
        <v>0</v>
      </c>
      <c r="D9002" s="14">
        <f t="shared" si="842"/>
        <v>0</v>
      </c>
      <c r="E9002" s="19" t="str">
        <f t="shared" si="844"/>
        <v>532220 - Social- og sundhedsarbejde i private hjem, assistenter</v>
      </c>
      <c r="F9002" s="19" t="str">
        <f t="shared" si="845"/>
        <v>25 år og derover</v>
      </c>
      <c r="G9002" s="40" t="s">
        <v>516</v>
      </c>
      <c r="H9002" s="41" t="s">
        <v>201</v>
      </c>
      <c r="I9002" s="42" t="s">
        <v>21</v>
      </c>
      <c r="J9002" s="43" t="s">
        <v>9</v>
      </c>
      <c r="K9002" s="44">
        <v>11</v>
      </c>
      <c r="L9002" s="45">
        <v>33261.820001733875</v>
      </c>
      <c r="M9002" s="46">
        <v>35220.873354301919</v>
      </c>
      <c r="N9002" s="45"/>
      <c r="O9002" s="46"/>
    </row>
    <row r="9003" spans="1:15" x14ac:dyDescent="0.2">
      <c r="A9003" s="11" t="str">
        <f t="shared" si="840"/>
        <v>5322205 - Region NordjyllandAlle uanset erf.</v>
      </c>
      <c r="B9003" s="12" t="str">
        <f t="shared" si="843"/>
        <v>532220</v>
      </c>
      <c r="C9003" s="14">
        <f t="shared" si="841"/>
        <v>0</v>
      </c>
      <c r="D9003" s="14">
        <f t="shared" si="842"/>
        <v>0</v>
      </c>
      <c r="E9003" s="19" t="str">
        <f t="shared" si="844"/>
        <v>532220 - Social- og sundhedsarbejde i private hjem, assistenter</v>
      </c>
      <c r="F9003" s="19" t="str">
        <f t="shared" si="845"/>
        <v>Alle uanset erf.</v>
      </c>
      <c r="G9003" s="40" t="s">
        <v>516</v>
      </c>
      <c r="H9003" s="41" t="s">
        <v>201</v>
      </c>
      <c r="I9003" s="42" t="s">
        <v>21</v>
      </c>
      <c r="J9003" s="43" t="s">
        <v>10</v>
      </c>
      <c r="K9003" s="44">
        <v>131</v>
      </c>
      <c r="L9003" s="45">
        <v>27284.472253502681</v>
      </c>
      <c r="M9003" s="46">
        <v>28891.472015947664</v>
      </c>
      <c r="N9003" s="45"/>
      <c r="O9003" s="46"/>
    </row>
    <row r="9004" spans="1:15" x14ac:dyDescent="0.2">
      <c r="A9004" s="11" t="str">
        <f t="shared" si="840"/>
        <v>5322206 - Alle regionerUnder 1 år</v>
      </c>
      <c r="B9004" s="12" t="str">
        <f t="shared" si="843"/>
        <v>532220</v>
      </c>
      <c r="C9004" s="14">
        <f t="shared" si="841"/>
        <v>0</v>
      </c>
      <c r="D9004" s="14">
        <f t="shared" si="842"/>
        <v>0</v>
      </c>
      <c r="E9004" s="19" t="str">
        <f t="shared" si="844"/>
        <v>532220 - Social- og sundhedsarbejde i private hjem, assistenter</v>
      </c>
      <c r="F9004" s="19" t="str">
        <f t="shared" si="845"/>
        <v>Under 1 år</v>
      </c>
      <c r="G9004" s="40" t="s">
        <v>516</v>
      </c>
      <c r="H9004" s="41" t="s">
        <v>201</v>
      </c>
      <c r="I9004" s="42" t="s">
        <v>11</v>
      </c>
      <c r="J9004" s="43" t="s">
        <v>13</v>
      </c>
      <c r="K9004" s="44">
        <v>78</v>
      </c>
      <c r="L9004" s="45">
        <v>26907.392753222448</v>
      </c>
      <c r="M9004" s="46">
        <v>28492.183302245852</v>
      </c>
      <c r="N9004" s="45"/>
      <c r="O9004" s="46"/>
    </row>
    <row r="9005" spans="1:15" x14ac:dyDescent="0.2">
      <c r="A9005" s="11" t="str">
        <f t="shared" si="840"/>
        <v>5322206 - Alle regioner1 år</v>
      </c>
      <c r="B9005" s="12" t="str">
        <f t="shared" si="843"/>
        <v>532220</v>
      </c>
      <c r="C9005" s="14">
        <f t="shared" si="841"/>
        <v>0</v>
      </c>
      <c r="D9005" s="14">
        <f t="shared" si="842"/>
        <v>0</v>
      </c>
      <c r="E9005" s="19" t="str">
        <f t="shared" si="844"/>
        <v>532220 - Social- og sundhedsarbejde i private hjem, assistenter</v>
      </c>
      <c r="F9005" s="19" t="str">
        <f t="shared" si="845"/>
        <v>1 år</v>
      </c>
      <c r="G9005" s="40" t="s">
        <v>516</v>
      </c>
      <c r="H9005" s="41" t="s">
        <v>201</v>
      </c>
      <c r="I9005" s="42" t="s">
        <v>11</v>
      </c>
      <c r="J9005" s="43" t="s">
        <v>22</v>
      </c>
      <c r="K9005" s="44">
        <v>60</v>
      </c>
      <c r="L9005" s="45">
        <v>28297.194641115391</v>
      </c>
      <c r="M9005" s="46">
        <v>29963.84168649829</v>
      </c>
      <c r="N9005" s="45"/>
      <c r="O9005" s="46"/>
    </row>
    <row r="9006" spans="1:15" x14ac:dyDescent="0.2">
      <c r="A9006" s="11" t="str">
        <f t="shared" si="840"/>
        <v>5322206 - Alle regioner2 år</v>
      </c>
      <c r="B9006" s="12" t="str">
        <f t="shared" si="843"/>
        <v>532220</v>
      </c>
      <c r="C9006" s="14">
        <f t="shared" si="841"/>
        <v>0</v>
      </c>
      <c r="D9006" s="14">
        <f t="shared" si="842"/>
        <v>0</v>
      </c>
      <c r="E9006" s="19" t="str">
        <f t="shared" si="844"/>
        <v>532220 - Social- og sundhedsarbejde i private hjem, assistenter</v>
      </c>
      <c r="F9006" s="19" t="str">
        <f t="shared" si="845"/>
        <v>2 år</v>
      </c>
      <c r="G9006" s="40" t="s">
        <v>516</v>
      </c>
      <c r="H9006" s="41" t="s">
        <v>201</v>
      </c>
      <c r="I9006" s="42" t="s">
        <v>11</v>
      </c>
      <c r="J9006" s="43" t="s">
        <v>23</v>
      </c>
      <c r="K9006" s="44">
        <v>49</v>
      </c>
      <c r="L9006" s="45">
        <v>26962.524349873936</v>
      </c>
      <c r="M9006" s="46">
        <v>28550.562037485874</v>
      </c>
      <c r="N9006" s="45"/>
      <c r="O9006" s="46"/>
    </row>
    <row r="9007" spans="1:15" x14ac:dyDescent="0.2">
      <c r="A9007" s="11" t="str">
        <f t="shared" si="840"/>
        <v>5322206 - Alle regioner3 år</v>
      </c>
      <c r="B9007" s="12" t="str">
        <f t="shared" si="843"/>
        <v>532220</v>
      </c>
      <c r="C9007" s="14">
        <f t="shared" si="841"/>
        <v>0</v>
      </c>
      <c r="D9007" s="14">
        <f t="shared" si="842"/>
        <v>0</v>
      </c>
      <c r="E9007" s="19" t="str">
        <f t="shared" si="844"/>
        <v>532220 - Social- og sundhedsarbejde i private hjem, assistenter</v>
      </c>
      <c r="F9007" s="19" t="str">
        <f t="shared" si="845"/>
        <v>3 år</v>
      </c>
      <c r="G9007" s="40" t="s">
        <v>516</v>
      </c>
      <c r="H9007" s="41" t="s">
        <v>201</v>
      </c>
      <c r="I9007" s="42" t="s">
        <v>11</v>
      </c>
      <c r="J9007" s="43" t="s">
        <v>14</v>
      </c>
      <c r="K9007" s="44">
        <v>32</v>
      </c>
      <c r="L9007" s="45">
        <v>25819.212769355119</v>
      </c>
      <c r="M9007" s="46">
        <v>27339.911736935246</v>
      </c>
      <c r="N9007" s="45"/>
      <c r="O9007" s="46"/>
    </row>
    <row r="9008" spans="1:15" x14ac:dyDescent="0.2">
      <c r="A9008" s="11" t="str">
        <f t="shared" si="840"/>
        <v>5322206 - Alle regioner4 år</v>
      </c>
      <c r="B9008" s="12" t="str">
        <f t="shared" si="843"/>
        <v>532220</v>
      </c>
      <c r="C9008" s="14">
        <f t="shared" si="841"/>
        <v>0</v>
      </c>
      <c r="D9008" s="14">
        <f t="shared" si="842"/>
        <v>0</v>
      </c>
      <c r="E9008" s="19" t="str">
        <f t="shared" si="844"/>
        <v>532220 - Social- og sundhedsarbejde i private hjem, assistenter</v>
      </c>
      <c r="F9008" s="19" t="str">
        <f t="shared" si="845"/>
        <v>4 år</v>
      </c>
      <c r="G9008" s="40" t="s">
        <v>516</v>
      </c>
      <c r="H9008" s="41" t="s">
        <v>201</v>
      </c>
      <c r="I9008" s="42" t="s">
        <v>11</v>
      </c>
      <c r="J9008" s="43" t="s">
        <v>24</v>
      </c>
      <c r="K9008" s="44">
        <v>33</v>
      </c>
      <c r="L9008" s="45">
        <v>28356.018776162833</v>
      </c>
      <c r="M9008" s="46">
        <v>30026.130443113962</v>
      </c>
      <c r="N9008" s="45"/>
      <c r="O9008" s="46"/>
    </row>
    <row r="9009" spans="1:15" x14ac:dyDescent="0.2">
      <c r="A9009" s="11" t="str">
        <f t="shared" si="840"/>
        <v>5322206 - Alle regioner5-9 år</v>
      </c>
      <c r="B9009" s="12" t="str">
        <f t="shared" si="843"/>
        <v>532220</v>
      </c>
      <c r="C9009" s="14">
        <f t="shared" si="841"/>
        <v>0</v>
      </c>
      <c r="D9009" s="14">
        <f t="shared" si="842"/>
        <v>0</v>
      </c>
      <c r="E9009" s="19" t="str">
        <f t="shared" si="844"/>
        <v>532220 - Social- og sundhedsarbejde i private hjem, assistenter</v>
      </c>
      <c r="F9009" s="19" t="str">
        <f t="shared" si="845"/>
        <v>5-9 år</v>
      </c>
      <c r="G9009" s="40" t="s">
        <v>516</v>
      </c>
      <c r="H9009" s="41" t="s">
        <v>201</v>
      </c>
      <c r="I9009" s="42" t="s">
        <v>11</v>
      </c>
      <c r="J9009" s="43" t="s">
        <v>15</v>
      </c>
      <c r="K9009" s="44">
        <v>153</v>
      </c>
      <c r="L9009" s="45">
        <v>30520.78923224652</v>
      </c>
      <c r="M9009" s="46">
        <v>32318.401463487575</v>
      </c>
      <c r="N9009" s="45"/>
      <c r="O9009" s="46"/>
    </row>
    <row r="9010" spans="1:15" x14ac:dyDescent="0.2">
      <c r="A9010" s="11" t="str">
        <f t="shared" si="840"/>
        <v>5322206 - Alle regioner0-4 år</v>
      </c>
      <c r="B9010" s="12" t="str">
        <f t="shared" si="843"/>
        <v>532220</v>
      </c>
      <c r="C9010" s="14">
        <f t="shared" si="841"/>
        <v>0</v>
      </c>
      <c r="D9010" s="14">
        <f t="shared" si="842"/>
        <v>0</v>
      </c>
      <c r="E9010" s="19" t="str">
        <f t="shared" si="844"/>
        <v>532220 - Social- og sundhedsarbejde i private hjem, assistenter</v>
      </c>
      <c r="F9010" s="19" t="str">
        <f t="shared" si="845"/>
        <v>0-4 år</v>
      </c>
      <c r="G9010" s="40" t="s">
        <v>516</v>
      </c>
      <c r="H9010" s="41" t="s">
        <v>201</v>
      </c>
      <c r="I9010" s="42" t="s">
        <v>11</v>
      </c>
      <c r="J9010" s="43" t="s">
        <v>16</v>
      </c>
      <c r="K9010" s="44">
        <v>252</v>
      </c>
      <c r="L9010" s="45">
        <v>26981.134162744973</v>
      </c>
      <c r="M9010" s="46">
        <v>28570.267930375798</v>
      </c>
      <c r="N9010" s="45"/>
      <c r="O9010" s="46"/>
    </row>
    <row r="9011" spans="1:15" x14ac:dyDescent="0.2">
      <c r="A9011" s="11" t="str">
        <f t="shared" si="840"/>
        <v>5322206 - Alle regioner10-14 år</v>
      </c>
      <c r="B9011" s="12" t="str">
        <f t="shared" si="843"/>
        <v>532220</v>
      </c>
      <c r="C9011" s="14">
        <f t="shared" si="841"/>
        <v>0</v>
      </c>
      <c r="D9011" s="14">
        <f t="shared" si="842"/>
        <v>0</v>
      </c>
      <c r="E9011" s="19" t="str">
        <f t="shared" si="844"/>
        <v>532220 - Social- og sundhedsarbejde i private hjem, assistenter</v>
      </c>
      <c r="F9011" s="19" t="str">
        <f t="shared" si="845"/>
        <v>10-14 år</v>
      </c>
      <c r="G9011" s="40" t="s">
        <v>516</v>
      </c>
      <c r="H9011" s="41" t="s">
        <v>201</v>
      </c>
      <c r="I9011" s="42" t="s">
        <v>11</v>
      </c>
      <c r="J9011" s="43" t="s">
        <v>17</v>
      </c>
      <c r="K9011" s="44">
        <v>81</v>
      </c>
      <c r="L9011" s="45">
        <v>31117.5836113769</v>
      </c>
      <c r="M9011" s="46">
        <v>32950.345814242122</v>
      </c>
      <c r="N9011" s="45"/>
      <c r="O9011" s="46"/>
    </row>
    <row r="9012" spans="1:15" x14ac:dyDescent="0.2">
      <c r="A9012" s="11" t="str">
        <f t="shared" si="840"/>
        <v>5322206 - Alle regioner15-20 år</v>
      </c>
      <c r="B9012" s="12" t="str">
        <f t="shared" si="843"/>
        <v>532220</v>
      </c>
      <c r="C9012" s="14">
        <f t="shared" si="841"/>
        <v>0</v>
      </c>
      <c r="D9012" s="14">
        <f t="shared" si="842"/>
        <v>0</v>
      </c>
      <c r="E9012" s="19" t="str">
        <f t="shared" si="844"/>
        <v>532220 - Social- og sundhedsarbejde i private hjem, assistenter</v>
      </c>
      <c r="F9012" s="19" t="str">
        <f t="shared" si="845"/>
        <v>15-20 år</v>
      </c>
      <c r="G9012" s="40" t="s">
        <v>516</v>
      </c>
      <c r="H9012" s="41" t="s">
        <v>201</v>
      </c>
      <c r="I9012" s="42" t="s">
        <v>11</v>
      </c>
      <c r="J9012" s="43" t="s">
        <v>18</v>
      </c>
      <c r="K9012" s="44">
        <v>54</v>
      </c>
      <c r="L9012" s="45">
        <v>33630.753973903724</v>
      </c>
      <c r="M9012" s="46">
        <v>35559.855434466685</v>
      </c>
      <c r="N9012" s="45"/>
      <c r="O9012" s="46"/>
    </row>
    <row r="9013" spans="1:15" x14ac:dyDescent="0.2">
      <c r="A9013" s="11" t="str">
        <f t="shared" si="840"/>
        <v>5322206 - Alle regioner20-24 år</v>
      </c>
      <c r="B9013" s="12" t="str">
        <f t="shared" si="843"/>
        <v>532220</v>
      </c>
      <c r="C9013" s="14">
        <f t="shared" si="841"/>
        <v>0</v>
      </c>
      <c r="D9013" s="14">
        <f t="shared" si="842"/>
        <v>0</v>
      </c>
      <c r="E9013" s="19" t="str">
        <f t="shared" si="844"/>
        <v>532220 - Social- og sundhedsarbejde i private hjem, assistenter</v>
      </c>
      <c r="F9013" s="19" t="str">
        <f t="shared" si="845"/>
        <v>20-24 år</v>
      </c>
      <c r="G9013" s="40" t="s">
        <v>516</v>
      </c>
      <c r="H9013" s="41" t="s">
        <v>201</v>
      </c>
      <c r="I9013" s="42" t="s">
        <v>11</v>
      </c>
      <c r="J9013" s="43" t="s">
        <v>19</v>
      </c>
      <c r="K9013" s="44">
        <v>65</v>
      </c>
      <c r="L9013" s="45">
        <v>29782.055667115237</v>
      </c>
      <c r="M9013" s="46">
        <v>31403.561278782541</v>
      </c>
      <c r="N9013" s="45"/>
      <c r="O9013" s="46"/>
    </row>
    <row r="9014" spans="1:15" x14ac:dyDescent="0.2">
      <c r="A9014" s="11" t="str">
        <f t="shared" si="840"/>
        <v>5322206 - Alle regioner25 år og derover</v>
      </c>
      <c r="B9014" s="12" t="str">
        <f t="shared" si="843"/>
        <v>532220</v>
      </c>
      <c r="C9014" s="14">
        <f t="shared" si="841"/>
        <v>0</v>
      </c>
      <c r="D9014" s="14">
        <f t="shared" si="842"/>
        <v>0</v>
      </c>
      <c r="E9014" s="19" t="str">
        <f t="shared" si="844"/>
        <v>532220 - Social- og sundhedsarbejde i private hjem, assistenter</v>
      </c>
      <c r="F9014" s="19" t="str">
        <f t="shared" si="845"/>
        <v>25 år og derover</v>
      </c>
      <c r="G9014" s="40" t="s">
        <v>516</v>
      </c>
      <c r="H9014" s="41" t="s">
        <v>201</v>
      </c>
      <c r="I9014" s="42" t="s">
        <v>11</v>
      </c>
      <c r="J9014" s="43" t="s">
        <v>9</v>
      </c>
      <c r="K9014" s="44">
        <v>101</v>
      </c>
      <c r="L9014" s="45">
        <v>30993.857020810188</v>
      </c>
      <c r="M9014" s="46">
        <v>32771.702825091583</v>
      </c>
      <c r="N9014" s="45"/>
      <c r="O9014" s="46"/>
    </row>
    <row r="9015" spans="1:15" x14ac:dyDescent="0.2">
      <c r="A9015" s="11" t="str">
        <f t="shared" si="840"/>
        <v>5322206 - Alle regionerAlle uanset erf.</v>
      </c>
      <c r="B9015" s="12" t="str">
        <f t="shared" si="843"/>
        <v>532220</v>
      </c>
      <c r="C9015" s="14">
        <f t="shared" si="841"/>
        <v>0</v>
      </c>
      <c r="D9015" s="14">
        <f t="shared" si="842"/>
        <v>0</v>
      </c>
      <c r="E9015" s="19" t="str">
        <f t="shared" si="844"/>
        <v>532220 - Social- og sundhedsarbejde i private hjem, assistenter</v>
      </c>
      <c r="F9015" s="19" t="str">
        <f t="shared" si="845"/>
        <v>Alle uanset erf.</v>
      </c>
      <c r="G9015" s="40" t="s">
        <v>516</v>
      </c>
      <c r="H9015" s="41" t="s">
        <v>201</v>
      </c>
      <c r="I9015" s="42" t="s">
        <v>11</v>
      </c>
      <c r="J9015" s="43" t="s">
        <v>10</v>
      </c>
      <c r="K9015" s="44">
        <v>706</v>
      </c>
      <c r="L9015" s="45">
        <v>29861.239075327627</v>
      </c>
      <c r="M9015" s="46">
        <v>31620.005147638371</v>
      </c>
      <c r="N9015" s="45"/>
      <c r="O9015" s="46"/>
    </row>
    <row r="9016" spans="1:15" x14ac:dyDescent="0.2">
      <c r="A9016" s="11" t="str">
        <f t="shared" si="840"/>
        <v>5329001 - Region HovedstadenUnder 1 år</v>
      </c>
      <c r="B9016" s="12" t="str">
        <f t="shared" si="843"/>
        <v>532900</v>
      </c>
      <c r="C9016" s="14">
        <f t="shared" si="841"/>
        <v>0</v>
      </c>
      <c r="D9016" s="14">
        <f t="shared" si="842"/>
        <v>0</v>
      </c>
      <c r="E9016" s="19" t="str">
        <f t="shared" si="844"/>
        <v>532900 - Andet omsorgsarbejde inden for sundhedsområdet</v>
      </c>
      <c r="F9016" s="19" t="str">
        <f t="shared" si="845"/>
        <v>Under 1 år</v>
      </c>
      <c r="G9016" s="40" t="s">
        <v>516</v>
      </c>
      <c r="H9016" s="41" t="s">
        <v>404</v>
      </c>
      <c r="I9016" s="42" t="s">
        <v>8</v>
      </c>
      <c r="J9016" s="43" t="s">
        <v>13</v>
      </c>
      <c r="K9016" s="44">
        <v>137</v>
      </c>
      <c r="L9016" s="45">
        <v>22899.968734110855</v>
      </c>
      <c r="M9016" s="46">
        <v>24264.848915596034</v>
      </c>
      <c r="N9016" s="45"/>
      <c r="O9016" s="46"/>
    </row>
    <row r="9017" spans="1:15" x14ac:dyDescent="0.2">
      <c r="A9017" s="11" t="str">
        <f t="shared" si="840"/>
        <v>5329001 - Region Hovedstaden1 år</v>
      </c>
      <c r="B9017" s="12" t="str">
        <f t="shared" si="843"/>
        <v>532900</v>
      </c>
      <c r="C9017" s="14">
        <f t="shared" si="841"/>
        <v>0</v>
      </c>
      <c r="D9017" s="14">
        <f t="shared" si="842"/>
        <v>0</v>
      </c>
      <c r="E9017" s="19" t="str">
        <f t="shared" si="844"/>
        <v>532900 - Andet omsorgsarbejde inden for sundhedsområdet</v>
      </c>
      <c r="F9017" s="19" t="str">
        <f t="shared" si="845"/>
        <v>1 år</v>
      </c>
      <c r="G9017" s="40" t="s">
        <v>516</v>
      </c>
      <c r="H9017" s="41" t="s">
        <v>404</v>
      </c>
      <c r="I9017" s="42" t="s">
        <v>8</v>
      </c>
      <c r="J9017" s="43" t="s">
        <v>22</v>
      </c>
      <c r="K9017" s="44">
        <v>118</v>
      </c>
      <c r="L9017" s="45">
        <v>23239.101633708637</v>
      </c>
      <c r="M9017" s="46">
        <v>24624.194758666577</v>
      </c>
      <c r="N9017" s="45"/>
      <c r="O9017" s="46"/>
    </row>
    <row r="9018" spans="1:15" x14ac:dyDescent="0.2">
      <c r="A9018" s="11" t="str">
        <f t="shared" si="840"/>
        <v>5329001 - Region Hovedstaden2 år</v>
      </c>
      <c r="B9018" s="12" t="str">
        <f t="shared" si="843"/>
        <v>532900</v>
      </c>
      <c r="C9018" s="14">
        <f t="shared" si="841"/>
        <v>0</v>
      </c>
      <c r="D9018" s="14">
        <f t="shared" si="842"/>
        <v>0</v>
      </c>
      <c r="E9018" s="19" t="str">
        <f t="shared" si="844"/>
        <v>532900 - Andet omsorgsarbejde inden for sundhedsområdet</v>
      </c>
      <c r="F9018" s="19" t="str">
        <f t="shared" si="845"/>
        <v>2 år</v>
      </c>
      <c r="G9018" s="40" t="s">
        <v>516</v>
      </c>
      <c r="H9018" s="41" t="s">
        <v>404</v>
      </c>
      <c r="I9018" s="42" t="s">
        <v>8</v>
      </c>
      <c r="J9018" s="43" t="s">
        <v>23</v>
      </c>
      <c r="K9018" s="44">
        <v>141</v>
      </c>
      <c r="L9018" s="45">
        <v>23441.133111692005</v>
      </c>
      <c r="M9018" s="46">
        <v>24838.267683672751</v>
      </c>
      <c r="N9018" s="45"/>
      <c r="O9018" s="46"/>
    </row>
    <row r="9019" spans="1:15" x14ac:dyDescent="0.2">
      <c r="A9019" s="11" t="str">
        <f t="shared" si="840"/>
        <v>5329001 - Region Hovedstaden3 år</v>
      </c>
      <c r="B9019" s="12" t="str">
        <f t="shared" si="843"/>
        <v>532900</v>
      </c>
      <c r="C9019" s="14">
        <f t="shared" si="841"/>
        <v>0</v>
      </c>
      <c r="D9019" s="14">
        <f t="shared" si="842"/>
        <v>0</v>
      </c>
      <c r="E9019" s="19" t="str">
        <f t="shared" si="844"/>
        <v>532900 - Andet omsorgsarbejde inden for sundhedsområdet</v>
      </c>
      <c r="F9019" s="19" t="str">
        <f t="shared" si="845"/>
        <v>3 år</v>
      </c>
      <c r="G9019" s="40" t="s">
        <v>516</v>
      </c>
      <c r="H9019" s="41" t="s">
        <v>404</v>
      </c>
      <c r="I9019" s="42" t="s">
        <v>8</v>
      </c>
      <c r="J9019" s="43" t="s">
        <v>14</v>
      </c>
      <c r="K9019" s="44">
        <v>114</v>
      </c>
      <c r="L9019" s="45">
        <v>23751.672458184836</v>
      </c>
      <c r="M9019" s="46">
        <v>25167.315745374792</v>
      </c>
      <c r="N9019" s="45"/>
      <c r="O9019" s="46"/>
    </row>
    <row r="9020" spans="1:15" x14ac:dyDescent="0.2">
      <c r="A9020" s="11" t="str">
        <f t="shared" si="840"/>
        <v>5329001 - Region Hovedstaden4 år</v>
      </c>
      <c r="B9020" s="12" t="str">
        <f t="shared" si="843"/>
        <v>532900</v>
      </c>
      <c r="C9020" s="14">
        <f t="shared" si="841"/>
        <v>0</v>
      </c>
      <c r="D9020" s="14">
        <f t="shared" si="842"/>
        <v>0</v>
      </c>
      <c r="E9020" s="19" t="str">
        <f t="shared" si="844"/>
        <v>532900 - Andet omsorgsarbejde inden for sundhedsområdet</v>
      </c>
      <c r="F9020" s="19" t="str">
        <f t="shared" si="845"/>
        <v>4 år</v>
      </c>
      <c r="G9020" s="40" t="s">
        <v>516</v>
      </c>
      <c r="H9020" s="41" t="s">
        <v>404</v>
      </c>
      <c r="I9020" s="42" t="s">
        <v>8</v>
      </c>
      <c r="J9020" s="43" t="s">
        <v>24</v>
      </c>
      <c r="K9020" s="44">
        <v>116</v>
      </c>
      <c r="L9020" s="45">
        <v>23654.416429634592</v>
      </c>
      <c r="M9020" s="46">
        <v>25064.263078958378</v>
      </c>
      <c r="N9020" s="45"/>
      <c r="O9020" s="46"/>
    </row>
    <row r="9021" spans="1:15" x14ac:dyDescent="0.2">
      <c r="A9021" s="11" t="str">
        <f t="shared" si="840"/>
        <v>5329001 - Region Hovedstaden5-9 år</v>
      </c>
      <c r="B9021" s="12" t="str">
        <f t="shared" si="843"/>
        <v>532900</v>
      </c>
      <c r="C9021" s="14">
        <f t="shared" si="841"/>
        <v>0</v>
      </c>
      <c r="D9021" s="14">
        <f t="shared" si="842"/>
        <v>0</v>
      </c>
      <c r="E9021" s="19" t="str">
        <f t="shared" si="844"/>
        <v>532900 - Andet omsorgsarbejde inden for sundhedsområdet</v>
      </c>
      <c r="F9021" s="19" t="str">
        <f t="shared" si="845"/>
        <v>5-9 år</v>
      </c>
      <c r="G9021" s="40" t="s">
        <v>516</v>
      </c>
      <c r="H9021" s="41" t="s">
        <v>404</v>
      </c>
      <c r="I9021" s="42" t="s">
        <v>8</v>
      </c>
      <c r="J9021" s="43" t="s">
        <v>15</v>
      </c>
      <c r="K9021" s="44">
        <v>384</v>
      </c>
      <c r="L9021" s="45">
        <v>23794.582281674491</v>
      </c>
      <c r="M9021" s="46">
        <v>25212.783073127968</v>
      </c>
      <c r="N9021" s="45"/>
      <c r="O9021" s="46"/>
    </row>
    <row r="9022" spans="1:15" x14ac:dyDescent="0.2">
      <c r="A9022" s="11" t="str">
        <f t="shared" si="840"/>
        <v>5329001 - Region Hovedstaden0-4 år</v>
      </c>
      <c r="B9022" s="12" t="str">
        <f t="shared" si="843"/>
        <v>532900</v>
      </c>
      <c r="C9022" s="14">
        <f t="shared" si="841"/>
        <v>0</v>
      </c>
      <c r="D9022" s="14">
        <f t="shared" si="842"/>
        <v>0</v>
      </c>
      <c r="E9022" s="19" t="str">
        <f t="shared" si="844"/>
        <v>532900 - Andet omsorgsarbejde inden for sundhedsområdet</v>
      </c>
      <c r="F9022" s="19" t="str">
        <f t="shared" si="845"/>
        <v>0-4 år</v>
      </c>
      <c r="G9022" s="40" t="s">
        <v>516</v>
      </c>
      <c r="H9022" s="41" t="s">
        <v>404</v>
      </c>
      <c r="I9022" s="42" t="s">
        <v>8</v>
      </c>
      <c r="J9022" s="43" t="s">
        <v>16</v>
      </c>
      <c r="K9022" s="44">
        <v>626</v>
      </c>
      <c r="L9022" s="45">
        <v>23318.880791876396</v>
      </c>
      <c r="M9022" s="46">
        <v>24708.728901137725</v>
      </c>
      <c r="N9022" s="45"/>
      <c r="O9022" s="46"/>
    </row>
    <row r="9023" spans="1:15" x14ac:dyDescent="0.2">
      <c r="A9023" s="11" t="str">
        <f t="shared" si="840"/>
        <v>5329001 - Region Hovedstaden10-14 år</v>
      </c>
      <c r="B9023" s="12" t="str">
        <f t="shared" si="843"/>
        <v>532900</v>
      </c>
      <c r="C9023" s="14">
        <f t="shared" si="841"/>
        <v>0</v>
      </c>
      <c r="D9023" s="14">
        <f t="shared" si="842"/>
        <v>0</v>
      </c>
      <c r="E9023" s="19" t="str">
        <f t="shared" si="844"/>
        <v>532900 - Andet omsorgsarbejde inden for sundhedsområdet</v>
      </c>
      <c r="F9023" s="19" t="str">
        <f t="shared" si="845"/>
        <v>10-14 år</v>
      </c>
      <c r="G9023" s="40" t="s">
        <v>516</v>
      </c>
      <c r="H9023" s="41" t="s">
        <v>404</v>
      </c>
      <c r="I9023" s="42" t="s">
        <v>8</v>
      </c>
      <c r="J9023" s="43" t="s">
        <v>17</v>
      </c>
      <c r="K9023" s="44">
        <v>202</v>
      </c>
      <c r="L9023" s="45">
        <v>24312.294279502348</v>
      </c>
      <c r="M9023" s="46">
        <v>25761.351656558923</v>
      </c>
      <c r="N9023" s="45"/>
      <c r="O9023" s="46"/>
    </row>
    <row r="9024" spans="1:15" x14ac:dyDescent="0.2">
      <c r="A9024" s="11" t="str">
        <f t="shared" si="840"/>
        <v>5329001 - Region Hovedstaden15-20 år</v>
      </c>
      <c r="B9024" s="12" t="str">
        <f t="shared" si="843"/>
        <v>532900</v>
      </c>
      <c r="C9024" s="14">
        <f t="shared" si="841"/>
        <v>0</v>
      </c>
      <c r="D9024" s="14">
        <f t="shared" si="842"/>
        <v>0</v>
      </c>
      <c r="E9024" s="19" t="str">
        <f t="shared" si="844"/>
        <v>532900 - Andet omsorgsarbejde inden for sundhedsområdet</v>
      </c>
      <c r="F9024" s="19" t="str">
        <f t="shared" si="845"/>
        <v>15-20 år</v>
      </c>
      <c r="G9024" s="40" t="s">
        <v>516</v>
      </c>
      <c r="H9024" s="41" t="s">
        <v>404</v>
      </c>
      <c r="I9024" s="42" t="s">
        <v>8</v>
      </c>
      <c r="J9024" s="43" t="s">
        <v>18</v>
      </c>
      <c r="K9024" s="44">
        <v>185</v>
      </c>
      <c r="L9024" s="45">
        <v>23863.283744784221</v>
      </c>
      <c r="M9024" s="46">
        <v>25285.579269576694</v>
      </c>
      <c r="N9024" s="45"/>
      <c r="O9024" s="46"/>
    </row>
    <row r="9025" spans="1:15" x14ac:dyDescent="0.2">
      <c r="A9025" s="11" t="str">
        <f t="shared" si="840"/>
        <v>5329001 - Region Hovedstaden20-24 år</v>
      </c>
      <c r="B9025" s="12" t="str">
        <f t="shared" si="843"/>
        <v>532900</v>
      </c>
      <c r="C9025" s="14">
        <f t="shared" si="841"/>
        <v>0</v>
      </c>
      <c r="D9025" s="14">
        <f t="shared" si="842"/>
        <v>0</v>
      </c>
      <c r="E9025" s="19" t="str">
        <f t="shared" si="844"/>
        <v>532900 - Andet omsorgsarbejde inden for sundhedsområdet</v>
      </c>
      <c r="F9025" s="19" t="str">
        <f t="shared" si="845"/>
        <v>20-24 år</v>
      </c>
      <c r="G9025" s="40" t="s">
        <v>516</v>
      </c>
      <c r="H9025" s="41" t="s">
        <v>404</v>
      </c>
      <c r="I9025" s="42" t="s">
        <v>8</v>
      </c>
      <c r="J9025" s="43" t="s">
        <v>19</v>
      </c>
      <c r="K9025" s="44">
        <v>202</v>
      </c>
      <c r="L9025" s="45">
        <v>24261.24643085392</v>
      </c>
      <c r="M9025" s="46">
        <v>25707.261262405886</v>
      </c>
      <c r="N9025" s="45"/>
      <c r="O9025" s="46"/>
    </row>
    <row r="9026" spans="1:15" x14ac:dyDescent="0.2">
      <c r="A9026" s="11" t="str">
        <f t="shared" ref="A9026:A9089" si="846">B9026&amp;I9026&amp;F9026</f>
        <v>5329001 - Region Hovedstaden25 år og derover</v>
      </c>
      <c r="B9026" s="12" t="str">
        <f t="shared" si="843"/>
        <v>532900</v>
      </c>
      <c r="C9026" s="14">
        <f t="shared" ref="C9026:C9089" si="847">N9026*1.2</f>
        <v>0</v>
      </c>
      <c r="D9026" s="14">
        <f t="shared" ref="D9026:D9089" si="848">O9026*1.2</f>
        <v>0</v>
      </c>
      <c r="E9026" s="19" t="str">
        <f t="shared" si="844"/>
        <v>532900 - Andet omsorgsarbejde inden for sundhedsområdet</v>
      </c>
      <c r="F9026" s="19" t="str">
        <f t="shared" si="845"/>
        <v>25 år og derover</v>
      </c>
      <c r="G9026" s="40" t="s">
        <v>516</v>
      </c>
      <c r="H9026" s="41" t="s">
        <v>404</v>
      </c>
      <c r="I9026" s="42" t="s">
        <v>8</v>
      </c>
      <c r="J9026" s="43" t="s">
        <v>9</v>
      </c>
      <c r="K9026" s="44">
        <v>701</v>
      </c>
      <c r="L9026" s="45">
        <v>24313.469107790996</v>
      </c>
      <c r="M9026" s="46">
        <v>25762.596506770591</v>
      </c>
      <c r="N9026" s="45"/>
      <c r="O9026" s="46"/>
    </row>
    <row r="9027" spans="1:15" x14ac:dyDescent="0.2">
      <c r="A9027" s="11" t="str">
        <f t="shared" si="846"/>
        <v>5329001 - Region HovedstadenAlle uanset erf.</v>
      </c>
      <c r="B9027" s="12" t="str">
        <f t="shared" ref="B9027:B9090" si="849">LEFT(E9027,6)</f>
        <v>532900</v>
      </c>
      <c r="C9027" s="14">
        <f t="shared" si="847"/>
        <v>0</v>
      </c>
      <c r="D9027" s="14">
        <f t="shared" si="848"/>
        <v>0</v>
      </c>
      <c r="E9027" s="19" t="str">
        <f t="shared" ref="E9027:E9090" si="850">TRIM(H9027)</f>
        <v>532900 - Andet omsorgsarbejde inden for sundhedsområdet</v>
      </c>
      <c r="F9027" s="19" t="str">
        <f t="shared" ref="F9027:F9090" si="851">MID(J9027,6,30)</f>
        <v>Alle uanset erf.</v>
      </c>
      <c r="G9027" s="40" t="s">
        <v>516</v>
      </c>
      <c r="H9027" s="41" t="s">
        <v>404</v>
      </c>
      <c r="I9027" s="42" t="s">
        <v>8</v>
      </c>
      <c r="J9027" s="43" t="s">
        <v>10</v>
      </c>
      <c r="K9027" s="44">
        <v>2300</v>
      </c>
      <c r="L9027" s="45">
        <v>23936.889856081307</v>
      </c>
      <c r="M9027" s="46">
        <v>25363.572440249802</v>
      </c>
      <c r="N9027" s="45"/>
      <c r="O9027" s="46"/>
    </row>
    <row r="9028" spans="1:15" x14ac:dyDescent="0.2">
      <c r="A9028" s="11" t="str">
        <f t="shared" si="846"/>
        <v>5329002 - Region SjællandUnder 1 år</v>
      </c>
      <c r="B9028" s="12" t="str">
        <f t="shared" si="849"/>
        <v>532900</v>
      </c>
      <c r="C9028" s="14">
        <f t="shared" si="847"/>
        <v>0</v>
      </c>
      <c r="D9028" s="14">
        <f t="shared" si="848"/>
        <v>0</v>
      </c>
      <c r="E9028" s="19" t="str">
        <f t="shared" si="850"/>
        <v>532900 - Andet omsorgsarbejde inden for sundhedsområdet</v>
      </c>
      <c r="F9028" s="19" t="str">
        <f t="shared" si="851"/>
        <v>Under 1 år</v>
      </c>
      <c r="G9028" s="40" t="s">
        <v>516</v>
      </c>
      <c r="H9028" s="41" t="s">
        <v>404</v>
      </c>
      <c r="I9028" s="42" t="s">
        <v>20</v>
      </c>
      <c r="J9028" s="43" t="s">
        <v>13</v>
      </c>
      <c r="K9028" s="44">
        <v>46</v>
      </c>
      <c r="L9028" s="45">
        <v>22291.274626758441</v>
      </c>
      <c r="M9028" s="46">
        <v>23604.185233823526</v>
      </c>
      <c r="N9028" s="45"/>
      <c r="O9028" s="46"/>
    </row>
    <row r="9029" spans="1:15" x14ac:dyDescent="0.2">
      <c r="A9029" s="11" t="str">
        <f t="shared" si="846"/>
        <v>5329002 - Region Sjælland4 år</v>
      </c>
      <c r="B9029" s="12" t="str">
        <f t="shared" si="849"/>
        <v>532900</v>
      </c>
      <c r="C9029" s="14">
        <f t="shared" si="847"/>
        <v>0</v>
      </c>
      <c r="D9029" s="14">
        <f t="shared" si="848"/>
        <v>0</v>
      </c>
      <c r="E9029" s="19" t="str">
        <f t="shared" si="850"/>
        <v>532900 - Andet omsorgsarbejde inden for sundhedsområdet</v>
      </c>
      <c r="F9029" s="19" t="str">
        <f t="shared" si="851"/>
        <v>4 år</v>
      </c>
      <c r="G9029" s="40" t="s">
        <v>516</v>
      </c>
      <c r="H9029" s="41" t="s">
        <v>404</v>
      </c>
      <c r="I9029" s="42" t="s">
        <v>20</v>
      </c>
      <c r="J9029" s="43" t="s">
        <v>24</v>
      </c>
      <c r="K9029" s="44">
        <v>26</v>
      </c>
      <c r="L9029" s="45">
        <v>21717.248893712287</v>
      </c>
      <c r="M9029" s="46">
        <v>22996.3505559654</v>
      </c>
      <c r="N9029" s="45"/>
      <c r="O9029" s="46"/>
    </row>
    <row r="9030" spans="1:15" x14ac:dyDescent="0.2">
      <c r="A9030" s="11" t="str">
        <f t="shared" si="846"/>
        <v>5329002 - Region Sjælland5-9 år</v>
      </c>
      <c r="B9030" s="12" t="str">
        <f t="shared" si="849"/>
        <v>532900</v>
      </c>
      <c r="C9030" s="14">
        <f t="shared" si="847"/>
        <v>0</v>
      </c>
      <c r="D9030" s="14">
        <f t="shared" si="848"/>
        <v>0</v>
      </c>
      <c r="E9030" s="19" t="str">
        <f t="shared" si="850"/>
        <v>532900 - Andet omsorgsarbejde inden for sundhedsområdet</v>
      </c>
      <c r="F9030" s="19" t="str">
        <f t="shared" si="851"/>
        <v>5-9 år</v>
      </c>
      <c r="G9030" s="40" t="s">
        <v>516</v>
      </c>
      <c r="H9030" s="41" t="s">
        <v>404</v>
      </c>
      <c r="I9030" s="42" t="s">
        <v>20</v>
      </c>
      <c r="J9030" s="43" t="s">
        <v>15</v>
      </c>
      <c r="K9030" s="44">
        <v>111</v>
      </c>
      <c r="L9030" s="45">
        <v>23460.912315373676</v>
      </c>
      <c r="M9030" s="46">
        <v>24842.712196538982</v>
      </c>
      <c r="N9030" s="45"/>
      <c r="O9030" s="46"/>
    </row>
    <row r="9031" spans="1:15" x14ac:dyDescent="0.2">
      <c r="A9031" s="11" t="str">
        <f t="shared" si="846"/>
        <v>5329002 - Region Sjælland0-4 år</v>
      </c>
      <c r="B9031" s="12" t="str">
        <f t="shared" si="849"/>
        <v>532900</v>
      </c>
      <c r="C9031" s="14">
        <f t="shared" si="847"/>
        <v>0</v>
      </c>
      <c r="D9031" s="14">
        <f t="shared" si="848"/>
        <v>0</v>
      </c>
      <c r="E9031" s="19" t="str">
        <f t="shared" si="850"/>
        <v>532900 - Andet omsorgsarbejde inden for sundhedsområdet</v>
      </c>
      <c r="F9031" s="19" t="str">
        <f t="shared" si="851"/>
        <v>0-4 år</v>
      </c>
      <c r="G9031" s="40" t="s">
        <v>516</v>
      </c>
      <c r="H9031" s="41" t="s">
        <v>404</v>
      </c>
      <c r="I9031" s="42" t="s">
        <v>20</v>
      </c>
      <c r="J9031" s="43" t="s">
        <v>16</v>
      </c>
      <c r="K9031" s="44">
        <v>166</v>
      </c>
      <c r="L9031" s="45">
        <v>22291.274626758441</v>
      </c>
      <c r="M9031" s="46">
        <v>23604.185233823526</v>
      </c>
      <c r="N9031" s="45"/>
      <c r="O9031" s="46"/>
    </row>
    <row r="9032" spans="1:15" x14ac:dyDescent="0.2">
      <c r="A9032" s="11" t="str">
        <f t="shared" si="846"/>
        <v>5329002 - Region Sjælland10-14 år</v>
      </c>
      <c r="B9032" s="12" t="str">
        <f t="shared" si="849"/>
        <v>532900</v>
      </c>
      <c r="C9032" s="14">
        <f t="shared" si="847"/>
        <v>0</v>
      </c>
      <c r="D9032" s="14">
        <f t="shared" si="848"/>
        <v>0</v>
      </c>
      <c r="E9032" s="19" t="str">
        <f t="shared" si="850"/>
        <v>532900 - Andet omsorgsarbejde inden for sundhedsområdet</v>
      </c>
      <c r="F9032" s="19" t="str">
        <f t="shared" si="851"/>
        <v>10-14 år</v>
      </c>
      <c r="G9032" s="40" t="s">
        <v>516</v>
      </c>
      <c r="H9032" s="41" t="s">
        <v>404</v>
      </c>
      <c r="I9032" s="42" t="s">
        <v>20</v>
      </c>
      <c r="J9032" s="43" t="s">
        <v>17</v>
      </c>
      <c r="K9032" s="44">
        <v>52</v>
      </c>
      <c r="L9032" s="45">
        <v>25032.602813718022</v>
      </c>
      <c r="M9032" s="46">
        <v>26506.972059392556</v>
      </c>
      <c r="N9032" s="45"/>
      <c r="O9032" s="46"/>
    </row>
    <row r="9033" spans="1:15" x14ac:dyDescent="0.2">
      <c r="A9033" s="11" t="str">
        <f t="shared" si="846"/>
        <v>5329002 - Region Sjælland15-20 år</v>
      </c>
      <c r="B9033" s="12" t="str">
        <f t="shared" si="849"/>
        <v>532900</v>
      </c>
      <c r="C9033" s="14">
        <f t="shared" si="847"/>
        <v>0</v>
      </c>
      <c r="D9033" s="14">
        <f t="shared" si="848"/>
        <v>0</v>
      </c>
      <c r="E9033" s="19" t="str">
        <f t="shared" si="850"/>
        <v>532900 - Andet omsorgsarbejde inden for sundhedsområdet</v>
      </c>
      <c r="F9033" s="19" t="str">
        <f t="shared" si="851"/>
        <v>15-20 år</v>
      </c>
      <c r="G9033" s="40" t="s">
        <v>516</v>
      </c>
      <c r="H9033" s="41" t="s">
        <v>404</v>
      </c>
      <c r="I9033" s="42" t="s">
        <v>20</v>
      </c>
      <c r="J9033" s="43" t="s">
        <v>18</v>
      </c>
      <c r="K9033" s="44">
        <v>43</v>
      </c>
      <c r="L9033" s="45">
        <v>25487.222529672799</v>
      </c>
      <c r="M9033" s="46">
        <v>26988.367949310101</v>
      </c>
      <c r="N9033" s="45"/>
      <c r="O9033" s="46"/>
    </row>
    <row r="9034" spans="1:15" x14ac:dyDescent="0.2">
      <c r="A9034" s="11" t="str">
        <f t="shared" si="846"/>
        <v>5329002 - Region Sjælland25 år og derover</v>
      </c>
      <c r="B9034" s="12" t="str">
        <f t="shared" si="849"/>
        <v>532900</v>
      </c>
      <c r="C9034" s="14">
        <f t="shared" si="847"/>
        <v>0</v>
      </c>
      <c r="D9034" s="14">
        <f t="shared" si="848"/>
        <v>0</v>
      </c>
      <c r="E9034" s="19" t="str">
        <f t="shared" si="850"/>
        <v>532900 - Andet omsorgsarbejde inden for sundhedsområdet</v>
      </c>
      <c r="F9034" s="19" t="str">
        <f t="shared" si="851"/>
        <v>25 år og derover</v>
      </c>
      <c r="G9034" s="40" t="s">
        <v>516</v>
      </c>
      <c r="H9034" s="41" t="s">
        <v>404</v>
      </c>
      <c r="I9034" s="42" t="s">
        <v>20</v>
      </c>
      <c r="J9034" s="43" t="s">
        <v>9</v>
      </c>
      <c r="K9034" s="44">
        <v>112</v>
      </c>
      <c r="L9034" s="45">
        <v>25513.818958337793</v>
      </c>
      <c r="M9034" s="46">
        <v>27016.53085337361</v>
      </c>
      <c r="N9034" s="45"/>
      <c r="O9034" s="46"/>
    </row>
    <row r="9035" spans="1:15" x14ac:dyDescent="0.2">
      <c r="A9035" s="11" t="str">
        <f t="shared" si="846"/>
        <v>5329002 - Region SjællandAlle uanset erf.</v>
      </c>
      <c r="B9035" s="12" t="str">
        <f t="shared" si="849"/>
        <v>532900</v>
      </c>
      <c r="C9035" s="14">
        <f t="shared" si="847"/>
        <v>0</v>
      </c>
      <c r="D9035" s="14">
        <f t="shared" si="848"/>
        <v>0</v>
      </c>
      <c r="E9035" s="19" t="str">
        <f t="shared" si="850"/>
        <v>532900 - Andet omsorgsarbejde inden for sundhedsområdet</v>
      </c>
      <c r="F9035" s="19" t="str">
        <f t="shared" si="851"/>
        <v>Alle uanset erf.</v>
      </c>
      <c r="G9035" s="40" t="s">
        <v>516</v>
      </c>
      <c r="H9035" s="41" t="s">
        <v>404</v>
      </c>
      <c r="I9035" s="42" t="s">
        <v>20</v>
      </c>
      <c r="J9035" s="43" t="s">
        <v>10</v>
      </c>
      <c r="K9035" s="44">
        <v>511</v>
      </c>
      <c r="L9035" s="45">
        <v>24675.267846989409</v>
      </c>
      <c r="M9035" s="46">
        <v>26128.590791994797</v>
      </c>
      <c r="N9035" s="45"/>
      <c r="O9035" s="46"/>
    </row>
    <row r="9036" spans="1:15" x14ac:dyDescent="0.2">
      <c r="A9036" s="11" t="str">
        <f t="shared" si="846"/>
        <v>5329003 - Region Syddanmark5-9 år</v>
      </c>
      <c r="B9036" s="12" t="str">
        <f t="shared" si="849"/>
        <v>532900</v>
      </c>
      <c r="C9036" s="14">
        <f t="shared" si="847"/>
        <v>0</v>
      </c>
      <c r="D9036" s="14">
        <f t="shared" si="848"/>
        <v>0</v>
      </c>
      <c r="E9036" s="19" t="str">
        <f t="shared" si="850"/>
        <v>532900 - Andet omsorgsarbejde inden for sundhedsområdet</v>
      </c>
      <c r="F9036" s="19" t="str">
        <f t="shared" si="851"/>
        <v>5-9 år</v>
      </c>
      <c r="G9036" s="40" t="s">
        <v>516</v>
      </c>
      <c r="H9036" s="41" t="s">
        <v>404</v>
      </c>
      <c r="I9036" s="42" t="s">
        <v>544</v>
      </c>
      <c r="J9036" s="43" t="s">
        <v>15</v>
      </c>
      <c r="K9036" s="44">
        <v>17</v>
      </c>
      <c r="L9036" s="45">
        <v>26982.604272065997</v>
      </c>
      <c r="M9036" s="46">
        <v>28571.824626137186</v>
      </c>
      <c r="N9036" s="45"/>
      <c r="O9036" s="46"/>
    </row>
    <row r="9037" spans="1:15" x14ac:dyDescent="0.2">
      <c r="A9037" s="11" t="str">
        <f t="shared" si="846"/>
        <v>5329003 - Region SyddanmarkAlle uanset erf.</v>
      </c>
      <c r="B9037" s="12" t="str">
        <f t="shared" si="849"/>
        <v>532900</v>
      </c>
      <c r="C9037" s="14">
        <f t="shared" si="847"/>
        <v>0</v>
      </c>
      <c r="D9037" s="14">
        <f t="shared" si="848"/>
        <v>0</v>
      </c>
      <c r="E9037" s="19" t="str">
        <f t="shared" si="850"/>
        <v>532900 - Andet omsorgsarbejde inden for sundhedsområdet</v>
      </c>
      <c r="F9037" s="19" t="str">
        <f t="shared" si="851"/>
        <v>Alle uanset erf.</v>
      </c>
      <c r="G9037" s="40" t="s">
        <v>516</v>
      </c>
      <c r="H9037" s="41" t="s">
        <v>404</v>
      </c>
      <c r="I9037" s="42" t="s">
        <v>544</v>
      </c>
      <c r="J9037" s="43" t="s">
        <v>10</v>
      </c>
      <c r="K9037" s="44">
        <v>72</v>
      </c>
      <c r="L9037" s="45">
        <v>25484.521389375164</v>
      </c>
      <c r="M9037" s="46">
        <v>26985.507717358567</v>
      </c>
      <c r="N9037" s="45"/>
      <c r="O9037" s="46"/>
    </row>
    <row r="9038" spans="1:15" x14ac:dyDescent="0.2">
      <c r="A9038" s="11" t="str">
        <f t="shared" si="846"/>
        <v>5329004 - Region MidtjyllandUnder 1 år</v>
      </c>
      <c r="B9038" s="12" t="str">
        <f t="shared" si="849"/>
        <v>532900</v>
      </c>
      <c r="C9038" s="14">
        <f t="shared" si="847"/>
        <v>0</v>
      </c>
      <c r="D9038" s="14">
        <f t="shared" si="848"/>
        <v>0</v>
      </c>
      <c r="E9038" s="19" t="str">
        <f t="shared" si="850"/>
        <v>532900 - Andet omsorgsarbejde inden for sundhedsområdet</v>
      </c>
      <c r="F9038" s="19" t="str">
        <f t="shared" si="851"/>
        <v>Under 1 år</v>
      </c>
      <c r="G9038" s="40" t="s">
        <v>516</v>
      </c>
      <c r="H9038" s="41" t="s">
        <v>404</v>
      </c>
      <c r="I9038" s="42" t="s">
        <v>517</v>
      </c>
      <c r="J9038" s="43" t="s">
        <v>13</v>
      </c>
      <c r="K9038" s="44">
        <v>30</v>
      </c>
      <c r="L9038" s="45">
        <v>25690.465826142023</v>
      </c>
      <c r="M9038" s="46">
        <v>27089.201862668659</v>
      </c>
      <c r="N9038" s="45"/>
      <c r="O9038" s="46"/>
    </row>
    <row r="9039" spans="1:15" x14ac:dyDescent="0.2">
      <c r="A9039" s="11" t="str">
        <f t="shared" si="846"/>
        <v>5329004 - Region Midtjylland5-9 år</v>
      </c>
      <c r="B9039" s="12" t="str">
        <f t="shared" si="849"/>
        <v>532900</v>
      </c>
      <c r="C9039" s="14">
        <f t="shared" si="847"/>
        <v>0</v>
      </c>
      <c r="D9039" s="14">
        <f t="shared" si="848"/>
        <v>0</v>
      </c>
      <c r="E9039" s="19" t="str">
        <f t="shared" si="850"/>
        <v>532900 - Andet omsorgsarbejde inden for sundhedsområdet</v>
      </c>
      <c r="F9039" s="19" t="str">
        <f t="shared" si="851"/>
        <v>5-9 år</v>
      </c>
      <c r="G9039" s="40" t="s">
        <v>516</v>
      </c>
      <c r="H9039" s="41" t="s">
        <v>404</v>
      </c>
      <c r="I9039" s="42" t="s">
        <v>517</v>
      </c>
      <c r="J9039" s="43" t="s">
        <v>15</v>
      </c>
      <c r="K9039" s="44">
        <v>34</v>
      </c>
      <c r="L9039" s="45">
        <v>25291.503206789057</v>
      </c>
      <c r="M9039" s="46">
        <v>26781.121157525446</v>
      </c>
      <c r="N9039" s="45"/>
      <c r="O9039" s="46"/>
    </row>
    <row r="9040" spans="1:15" x14ac:dyDescent="0.2">
      <c r="A9040" s="11" t="str">
        <f t="shared" si="846"/>
        <v>5329004 - Region Midtjylland0-4 år</v>
      </c>
      <c r="B9040" s="12" t="str">
        <f t="shared" si="849"/>
        <v>532900</v>
      </c>
      <c r="C9040" s="14">
        <f t="shared" si="847"/>
        <v>0</v>
      </c>
      <c r="D9040" s="14">
        <f t="shared" si="848"/>
        <v>0</v>
      </c>
      <c r="E9040" s="19" t="str">
        <f t="shared" si="850"/>
        <v>532900 - Andet omsorgsarbejde inden for sundhedsområdet</v>
      </c>
      <c r="F9040" s="19" t="str">
        <f t="shared" si="851"/>
        <v>0-4 år</v>
      </c>
      <c r="G9040" s="40" t="s">
        <v>516</v>
      </c>
      <c r="H9040" s="41" t="s">
        <v>404</v>
      </c>
      <c r="I9040" s="42" t="s">
        <v>517</v>
      </c>
      <c r="J9040" s="43" t="s">
        <v>16</v>
      </c>
      <c r="K9040" s="44">
        <v>78</v>
      </c>
      <c r="L9040" s="45">
        <v>25709.340017974442</v>
      </c>
      <c r="M9040" s="46">
        <v>27168.049767162276</v>
      </c>
      <c r="N9040" s="45"/>
      <c r="O9040" s="46"/>
    </row>
    <row r="9041" spans="1:15" x14ac:dyDescent="0.2">
      <c r="A9041" s="11" t="str">
        <f t="shared" si="846"/>
        <v>5329004 - Region Midtjylland10-14 år</v>
      </c>
      <c r="B9041" s="12" t="str">
        <f t="shared" si="849"/>
        <v>532900</v>
      </c>
      <c r="C9041" s="14">
        <f t="shared" si="847"/>
        <v>0</v>
      </c>
      <c r="D9041" s="14">
        <f t="shared" si="848"/>
        <v>0</v>
      </c>
      <c r="E9041" s="19" t="str">
        <f t="shared" si="850"/>
        <v>532900 - Andet omsorgsarbejde inden for sundhedsområdet</v>
      </c>
      <c r="F9041" s="19" t="str">
        <f t="shared" si="851"/>
        <v>10-14 år</v>
      </c>
      <c r="G9041" s="40" t="s">
        <v>516</v>
      </c>
      <c r="H9041" s="41" t="s">
        <v>404</v>
      </c>
      <c r="I9041" s="42" t="s">
        <v>517</v>
      </c>
      <c r="J9041" s="43" t="s">
        <v>17</v>
      </c>
      <c r="K9041" s="44">
        <v>16</v>
      </c>
      <c r="L9041" s="45">
        <v>24674.675328964124</v>
      </c>
      <c r="M9041" s="46">
        <v>26127.963375866406</v>
      </c>
      <c r="N9041" s="45"/>
      <c r="O9041" s="46"/>
    </row>
    <row r="9042" spans="1:15" x14ac:dyDescent="0.2">
      <c r="A9042" s="11" t="str">
        <f t="shared" si="846"/>
        <v>5329004 - Region Midtjylland25 år og derover</v>
      </c>
      <c r="B9042" s="12" t="str">
        <f t="shared" si="849"/>
        <v>532900</v>
      </c>
      <c r="C9042" s="14">
        <f t="shared" si="847"/>
        <v>0</v>
      </c>
      <c r="D9042" s="14">
        <f t="shared" si="848"/>
        <v>0</v>
      </c>
      <c r="E9042" s="19" t="str">
        <f t="shared" si="850"/>
        <v>532900 - Andet omsorgsarbejde inden for sundhedsområdet</v>
      </c>
      <c r="F9042" s="19" t="str">
        <f t="shared" si="851"/>
        <v>25 år og derover</v>
      </c>
      <c r="G9042" s="40" t="s">
        <v>516</v>
      </c>
      <c r="H9042" s="41" t="s">
        <v>404</v>
      </c>
      <c r="I9042" s="42" t="s">
        <v>517</v>
      </c>
      <c r="J9042" s="43" t="s">
        <v>9</v>
      </c>
      <c r="K9042" s="44">
        <v>29</v>
      </c>
      <c r="L9042" s="45">
        <v>26682.431847131058</v>
      </c>
      <c r="M9042" s="46">
        <v>28253.972657647908</v>
      </c>
      <c r="N9042" s="45"/>
      <c r="O9042" s="46"/>
    </row>
    <row r="9043" spans="1:15" x14ac:dyDescent="0.2">
      <c r="A9043" s="11" t="str">
        <f t="shared" si="846"/>
        <v>5329004 - Region MidtjyllandAlle uanset erf.</v>
      </c>
      <c r="B9043" s="12" t="str">
        <f t="shared" si="849"/>
        <v>532900</v>
      </c>
      <c r="C9043" s="14">
        <f t="shared" si="847"/>
        <v>0</v>
      </c>
      <c r="D9043" s="14">
        <f t="shared" si="848"/>
        <v>0</v>
      </c>
      <c r="E9043" s="19" t="str">
        <f t="shared" si="850"/>
        <v>532900 - Andet omsorgsarbejde inden for sundhedsområdet</v>
      </c>
      <c r="F9043" s="19" t="str">
        <f t="shared" si="851"/>
        <v>Alle uanset erf.</v>
      </c>
      <c r="G9043" s="40" t="s">
        <v>516</v>
      </c>
      <c r="H9043" s="41" t="s">
        <v>404</v>
      </c>
      <c r="I9043" s="42" t="s">
        <v>517</v>
      </c>
      <c r="J9043" s="43" t="s">
        <v>10</v>
      </c>
      <c r="K9043" s="44">
        <v>168</v>
      </c>
      <c r="L9043" s="45">
        <v>25717.173067559987</v>
      </c>
      <c r="M9043" s="46">
        <v>27167.696074688029</v>
      </c>
      <c r="N9043" s="45"/>
      <c r="O9043" s="46"/>
    </row>
    <row r="9044" spans="1:15" x14ac:dyDescent="0.2">
      <c r="A9044" s="11" t="str">
        <f t="shared" si="846"/>
        <v>5329005 - Region NordjyllandAlle uanset erf.</v>
      </c>
      <c r="B9044" s="12" t="str">
        <f t="shared" si="849"/>
        <v>532900</v>
      </c>
      <c r="C9044" s="14">
        <f t="shared" si="847"/>
        <v>0</v>
      </c>
      <c r="D9044" s="14">
        <f t="shared" si="848"/>
        <v>0</v>
      </c>
      <c r="E9044" s="19" t="str">
        <f t="shared" si="850"/>
        <v>532900 - Andet omsorgsarbejde inden for sundhedsområdet</v>
      </c>
      <c r="F9044" s="19" t="str">
        <f t="shared" si="851"/>
        <v>Alle uanset erf.</v>
      </c>
      <c r="G9044" s="40" t="s">
        <v>516</v>
      </c>
      <c r="H9044" s="41" t="s">
        <v>404</v>
      </c>
      <c r="I9044" s="42" t="s">
        <v>21</v>
      </c>
      <c r="J9044" s="43" t="s">
        <v>10</v>
      </c>
      <c r="K9044" s="44">
        <v>51</v>
      </c>
      <c r="L9044" s="45">
        <v>29386.197314313526</v>
      </c>
      <c r="M9044" s="46">
        <v>31116.984395863212</v>
      </c>
      <c r="N9044" s="45"/>
      <c r="O9044" s="46"/>
    </row>
    <row r="9045" spans="1:15" x14ac:dyDescent="0.2">
      <c r="A9045" s="11" t="str">
        <f t="shared" si="846"/>
        <v>5329006 - Alle regionerUnder 1 år</v>
      </c>
      <c r="B9045" s="12" t="str">
        <f t="shared" si="849"/>
        <v>532900</v>
      </c>
      <c r="C9045" s="14">
        <f t="shared" si="847"/>
        <v>0</v>
      </c>
      <c r="D9045" s="14">
        <f t="shared" si="848"/>
        <v>0</v>
      </c>
      <c r="E9045" s="19" t="str">
        <f t="shared" si="850"/>
        <v>532900 - Andet omsorgsarbejde inden for sundhedsområdet</v>
      </c>
      <c r="F9045" s="19" t="str">
        <f t="shared" si="851"/>
        <v>Under 1 år</v>
      </c>
      <c r="G9045" s="40" t="s">
        <v>516</v>
      </c>
      <c r="H9045" s="41" t="s">
        <v>404</v>
      </c>
      <c r="I9045" s="42" t="s">
        <v>11</v>
      </c>
      <c r="J9045" s="43" t="s">
        <v>13</v>
      </c>
      <c r="K9045" s="44">
        <v>223</v>
      </c>
      <c r="L9045" s="45">
        <v>23051.168878176097</v>
      </c>
      <c r="M9045" s="46">
        <v>24408.835706661397</v>
      </c>
      <c r="N9045" s="45"/>
      <c r="O9045" s="46"/>
    </row>
    <row r="9046" spans="1:15" x14ac:dyDescent="0.2">
      <c r="A9046" s="11" t="str">
        <f t="shared" si="846"/>
        <v>5329006 - Alle regioner1 år</v>
      </c>
      <c r="B9046" s="12" t="str">
        <f t="shared" si="849"/>
        <v>532900</v>
      </c>
      <c r="C9046" s="14">
        <f t="shared" si="847"/>
        <v>0</v>
      </c>
      <c r="D9046" s="14">
        <f t="shared" si="848"/>
        <v>0</v>
      </c>
      <c r="E9046" s="19" t="str">
        <f t="shared" si="850"/>
        <v>532900 - Andet omsorgsarbejde inden for sundhedsområdet</v>
      </c>
      <c r="F9046" s="19" t="str">
        <f t="shared" si="851"/>
        <v>1 år</v>
      </c>
      <c r="G9046" s="40" t="s">
        <v>516</v>
      </c>
      <c r="H9046" s="41" t="s">
        <v>404</v>
      </c>
      <c r="I9046" s="42" t="s">
        <v>11</v>
      </c>
      <c r="J9046" s="43" t="s">
        <v>22</v>
      </c>
      <c r="K9046" s="44">
        <v>185</v>
      </c>
      <c r="L9046" s="45">
        <v>23318.880791876396</v>
      </c>
      <c r="M9046" s="46">
        <v>24708.728901137725</v>
      </c>
      <c r="N9046" s="45"/>
      <c r="O9046" s="46"/>
    </row>
    <row r="9047" spans="1:15" x14ac:dyDescent="0.2">
      <c r="A9047" s="11" t="str">
        <f t="shared" si="846"/>
        <v>5329006 - Alle regioner2 år</v>
      </c>
      <c r="B9047" s="12" t="str">
        <f t="shared" si="849"/>
        <v>532900</v>
      </c>
      <c r="C9047" s="14">
        <f t="shared" si="847"/>
        <v>0</v>
      </c>
      <c r="D9047" s="14">
        <f t="shared" si="848"/>
        <v>0</v>
      </c>
      <c r="E9047" s="19" t="str">
        <f t="shared" si="850"/>
        <v>532900 - Andet omsorgsarbejde inden for sundhedsområdet</v>
      </c>
      <c r="F9047" s="19" t="str">
        <f t="shared" si="851"/>
        <v>2 år</v>
      </c>
      <c r="G9047" s="40" t="s">
        <v>516</v>
      </c>
      <c r="H9047" s="41" t="s">
        <v>404</v>
      </c>
      <c r="I9047" s="42" t="s">
        <v>11</v>
      </c>
      <c r="J9047" s="43" t="s">
        <v>23</v>
      </c>
      <c r="K9047" s="44">
        <v>196</v>
      </c>
      <c r="L9047" s="45">
        <v>23610.581298908746</v>
      </c>
      <c r="M9047" s="46">
        <v>25017.815293958844</v>
      </c>
      <c r="N9047" s="45"/>
      <c r="O9047" s="46"/>
    </row>
    <row r="9048" spans="1:15" x14ac:dyDescent="0.2">
      <c r="A9048" s="11" t="str">
        <f t="shared" si="846"/>
        <v>5329006 - Alle regioner3 år</v>
      </c>
      <c r="B9048" s="12" t="str">
        <f t="shared" si="849"/>
        <v>532900</v>
      </c>
      <c r="C9048" s="14">
        <f t="shared" si="847"/>
        <v>0</v>
      </c>
      <c r="D9048" s="14">
        <f t="shared" si="848"/>
        <v>0</v>
      </c>
      <c r="E9048" s="19" t="str">
        <f t="shared" si="850"/>
        <v>532900 - Andet omsorgsarbejde inden for sundhedsområdet</v>
      </c>
      <c r="F9048" s="19" t="str">
        <f t="shared" si="851"/>
        <v>3 år</v>
      </c>
      <c r="G9048" s="40" t="s">
        <v>516</v>
      </c>
      <c r="H9048" s="41" t="s">
        <v>404</v>
      </c>
      <c r="I9048" s="42" t="s">
        <v>11</v>
      </c>
      <c r="J9048" s="43" t="s">
        <v>14</v>
      </c>
      <c r="K9048" s="44">
        <v>157</v>
      </c>
      <c r="L9048" s="45">
        <v>23881.038727173094</v>
      </c>
      <c r="M9048" s="46">
        <v>25304.392481514547</v>
      </c>
      <c r="N9048" s="45"/>
      <c r="O9048" s="46"/>
    </row>
    <row r="9049" spans="1:15" x14ac:dyDescent="0.2">
      <c r="A9049" s="11" t="str">
        <f t="shared" si="846"/>
        <v>5329006 - Alle regioner4 år</v>
      </c>
      <c r="B9049" s="12" t="str">
        <f t="shared" si="849"/>
        <v>532900</v>
      </c>
      <c r="C9049" s="14">
        <f t="shared" si="847"/>
        <v>0</v>
      </c>
      <c r="D9049" s="14">
        <f t="shared" si="848"/>
        <v>0</v>
      </c>
      <c r="E9049" s="19" t="str">
        <f t="shared" si="850"/>
        <v>532900 - Andet omsorgsarbejde inden for sundhedsområdet</v>
      </c>
      <c r="F9049" s="19" t="str">
        <f t="shared" si="851"/>
        <v>4 år</v>
      </c>
      <c r="G9049" s="40" t="s">
        <v>516</v>
      </c>
      <c r="H9049" s="41" t="s">
        <v>404</v>
      </c>
      <c r="I9049" s="42" t="s">
        <v>11</v>
      </c>
      <c r="J9049" s="43" t="s">
        <v>24</v>
      </c>
      <c r="K9049" s="44">
        <v>150</v>
      </c>
      <c r="L9049" s="45">
        <v>23305.427448464772</v>
      </c>
      <c r="M9049" s="46">
        <v>24694.473713758085</v>
      </c>
      <c r="N9049" s="45"/>
      <c r="O9049" s="46"/>
    </row>
    <row r="9050" spans="1:15" x14ac:dyDescent="0.2">
      <c r="A9050" s="11" t="str">
        <f t="shared" si="846"/>
        <v>5329006 - Alle regioner5-9 år</v>
      </c>
      <c r="B9050" s="12" t="str">
        <f t="shared" si="849"/>
        <v>532900</v>
      </c>
      <c r="C9050" s="14">
        <f t="shared" si="847"/>
        <v>0</v>
      </c>
      <c r="D9050" s="14">
        <f t="shared" si="848"/>
        <v>0</v>
      </c>
      <c r="E9050" s="19" t="str">
        <f t="shared" si="850"/>
        <v>532900 - Andet omsorgsarbejde inden for sundhedsområdet</v>
      </c>
      <c r="F9050" s="19" t="str">
        <f t="shared" si="851"/>
        <v>5-9 år</v>
      </c>
      <c r="G9050" s="40" t="s">
        <v>516</v>
      </c>
      <c r="H9050" s="41" t="s">
        <v>404</v>
      </c>
      <c r="I9050" s="42" t="s">
        <v>11</v>
      </c>
      <c r="J9050" s="43" t="s">
        <v>15</v>
      </c>
      <c r="K9050" s="44">
        <v>565</v>
      </c>
      <c r="L9050" s="45">
        <v>23962.522945865971</v>
      </c>
      <c r="M9050" s="46">
        <v>25390.733309248644</v>
      </c>
      <c r="N9050" s="45"/>
      <c r="O9050" s="46"/>
    </row>
    <row r="9051" spans="1:15" x14ac:dyDescent="0.2">
      <c r="A9051" s="11" t="str">
        <f t="shared" si="846"/>
        <v>5329006 - Alle regioner0-4 år</v>
      </c>
      <c r="B9051" s="12" t="str">
        <f t="shared" si="849"/>
        <v>532900</v>
      </c>
      <c r="C9051" s="14">
        <f t="shared" si="847"/>
        <v>0</v>
      </c>
      <c r="D9051" s="14">
        <f t="shared" si="848"/>
        <v>0</v>
      </c>
      <c r="E9051" s="19" t="str">
        <f t="shared" si="850"/>
        <v>532900 - Andet omsorgsarbejde inden for sundhedsområdet</v>
      </c>
      <c r="F9051" s="19" t="str">
        <f t="shared" si="851"/>
        <v>0-4 år</v>
      </c>
      <c r="G9051" s="40" t="s">
        <v>516</v>
      </c>
      <c r="H9051" s="41" t="s">
        <v>404</v>
      </c>
      <c r="I9051" s="42" t="s">
        <v>11</v>
      </c>
      <c r="J9051" s="43" t="s">
        <v>16</v>
      </c>
      <c r="K9051" s="44">
        <v>911</v>
      </c>
      <c r="L9051" s="45">
        <v>23400.427390832385</v>
      </c>
      <c r="M9051" s="46">
        <v>24795.135827113147</v>
      </c>
      <c r="N9051" s="45"/>
      <c r="O9051" s="46"/>
    </row>
    <row r="9052" spans="1:15" x14ac:dyDescent="0.2">
      <c r="A9052" s="11" t="str">
        <f t="shared" si="846"/>
        <v>5329006 - Alle regioner10-14 år</v>
      </c>
      <c r="B9052" s="12" t="str">
        <f t="shared" si="849"/>
        <v>532900</v>
      </c>
      <c r="C9052" s="14">
        <f t="shared" si="847"/>
        <v>0</v>
      </c>
      <c r="D9052" s="14">
        <f t="shared" si="848"/>
        <v>0</v>
      </c>
      <c r="E9052" s="19" t="str">
        <f t="shared" si="850"/>
        <v>532900 - Andet omsorgsarbejde inden for sundhedsområdet</v>
      </c>
      <c r="F9052" s="19" t="str">
        <f t="shared" si="851"/>
        <v>10-14 år</v>
      </c>
      <c r="G9052" s="40" t="s">
        <v>516</v>
      </c>
      <c r="H9052" s="41" t="s">
        <v>404</v>
      </c>
      <c r="I9052" s="42" t="s">
        <v>11</v>
      </c>
      <c r="J9052" s="43" t="s">
        <v>17</v>
      </c>
      <c r="K9052" s="44">
        <v>284</v>
      </c>
      <c r="L9052" s="45">
        <v>24434.156722673495</v>
      </c>
      <c r="M9052" s="46">
        <v>25890.477325085652</v>
      </c>
      <c r="N9052" s="45"/>
      <c r="O9052" s="46"/>
    </row>
    <row r="9053" spans="1:15" x14ac:dyDescent="0.2">
      <c r="A9053" s="11" t="str">
        <f t="shared" si="846"/>
        <v>5329006 - Alle regioner15-20 år</v>
      </c>
      <c r="B9053" s="12" t="str">
        <f t="shared" si="849"/>
        <v>532900</v>
      </c>
      <c r="C9053" s="14">
        <f t="shared" si="847"/>
        <v>0</v>
      </c>
      <c r="D9053" s="14">
        <f t="shared" si="848"/>
        <v>0</v>
      </c>
      <c r="E9053" s="19" t="str">
        <f t="shared" si="850"/>
        <v>532900 - Andet omsorgsarbejde inden for sundhedsområdet</v>
      </c>
      <c r="F9053" s="19" t="str">
        <f t="shared" si="851"/>
        <v>15-20 år</v>
      </c>
      <c r="G9053" s="40" t="s">
        <v>516</v>
      </c>
      <c r="H9053" s="41" t="s">
        <v>404</v>
      </c>
      <c r="I9053" s="42" t="s">
        <v>11</v>
      </c>
      <c r="J9053" s="43" t="s">
        <v>18</v>
      </c>
      <c r="K9053" s="44">
        <v>245</v>
      </c>
      <c r="L9053" s="45">
        <v>23895.755270912778</v>
      </c>
      <c r="M9053" s="46">
        <v>25319.98615828107</v>
      </c>
      <c r="N9053" s="45"/>
      <c r="O9053" s="46"/>
    </row>
    <row r="9054" spans="1:15" x14ac:dyDescent="0.2">
      <c r="A9054" s="11" t="str">
        <f t="shared" si="846"/>
        <v>5329006 - Alle regioner20-24 år</v>
      </c>
      <c r="B9054" s="12" t="str">
        <f t="shared" si="849"/>
        <v>532900</v>
      </c>
      <c r="C9054" s="14">
        <f t="shared" si="847"/>
        <v>0</v>
      </c>
      <c r="D9054" s="14">
        <f t="shared" si="848"/>
        <v>0</v>
      </c>
      <c r="E9054" s="19" t="str">
        <f t="shared" si="850"/>
        <v>532900 - Andet omsorgsarbejde inden for sundhedsområdet</v>
      </c>
      <c r="F9054" s="19" t="str">
        <f t="shared" si="851"/>
        <v>20-24 år</v>
      </c>
      <c r="G9054" s="40" t="s">
        <v>516</v>
      </c>
      <c r="H9054" s="41" t="s">
        <v>404</v>
      </c>
      <c r="I9054" s="42" t="s">
        <v>11</v>
      </c>
      <c r="J9054" s="43" t="s">
        <v>19</v>
      </c>
      <c r="K9054" s="44">
        <v>240</v>
      </c>
      <c r="L9054" s="45">
        <v>24295.945452211177</v>
      </c>
      <c r="M9054" s="46">
        <v>25744.028409144332</v>
      </c>
      <c r="N9054" s="45"/>
      <c r="O9054" s="46"/>
    </row>
    <row r="9055" spans="1:15" x14ac:dyDescent="0.2">
      <c r="A9055" s="11" t="str">
        <f t="shared" si="846"/>
        <v>5329006 - Alle regioner25 år og derover</v>
      </c>
      <c r="B9055" s="12" t="str">
        <f t="shared" si="849"/>
        <v>532900</v>
      </c>
      <c r="C9055" s="14">
        <f t="shared" si="847"/>
        <v>0</v>
      </c>
      <c r="D9055" s="14">
        <f t="shared" si="848"/>
        <v>0</v>
      </c>
      <c r="E9055" s="19" t="str">
        <f t="shared" si="850"/>
        <v>532900 - Andet omsorgsarbejde inden for sundhedsområdet</v>
      </c>
      <c r="F9055" s="19" t="str">
        <f t="shared" si="851"/>
        <v>25 år og derover</v>
      </c>
      <c r="G9055" s="40" t="s">
        <v>516</v>
      </c>
      <c r="H9055" s="41" t="s">
        <v>404</v>
      </c>
      <c r="I9055" s="42" t="s">
        <v>11</v>
      </c>
      <c r="J9055" s="43" t="s">
        <v>9</v>
      </c>
      <c r="K9055" s="44">
        <v>857</v>
      </c>
      <c r="L9055" s="45">
        <v>24417.784502783659</v>
      </c>
      <c r="M9055" s="46">
        <v>25873.129290830566</v>
      </c>
      <c r="N9055" s="45"/>
      <c r="O9055" s="46"/>
    </row>
    <row r="9056" spans="1:15" x14ac:dyDescent="0.2">
      <c r="A9056" s="11" t="str">
        <f t="shared" si="846"/>
        <v>5329006 - Alle regionerAlle uanset erf.</v>
      </c>
      <c r="B9056" s="12" t="str">
        <f t="shared" si="849"/>
        <v>532900</v>
      </c>
      <c r="C9056" s="14">
        <f t="shared" si="847"/>
        <v>0</v>
      </c>
      <c r="D9056" s="14">
        <f t="shared" si="848"/>
        <v>0</v>
      </c>
      <c r="E9056" s="19" t="str">
        <f t="shared" si="850"/>
        <v>532900 - Andet omsorgsarbejde inden for sundhedsområdet</v>
      </c>
      <c r="F9056" s="19" t="str">
        <f t="shared" si="851"/>
        <v>Alle uanset erf.</v>
      </c>
      <c r="G9056" s="40" t="s">
        <v>516</v>
      </c>
      <c r="H9056" s="41" t="s">
        <v>404</v>
      </c>
      <c r="I9056" s="42" t="s">
        <v>11</v>
      </c>
      <c r="J9056" s="43" t="s">
        <v>10</v>
      </c>
      <c r="K9056" s="44">
        <v>3102</v>
      </c>
      <c r="L9056" s="45">
        <v>24019.655469345656</v>
      </c>
      <c r="M9056" s="46">
        <v>25451.271036024504</v>
      </c>
      <c r="N9056" s="45"/>
      <c r="O9056" s="46"/>
    </row>
    <row r="9057" spans="1:15" x14ac:dyDescent="0.2">
      <c r="A9057" s="11" t="str">
        <f t="shared" si="846"/>
        <v>5411001 - Region Hovedstaden0-4 år</v>
      </c>
      <c r="B9057" s="12" t="str">
        <f t="shared" si="849"/>
        <v>541100</v>
      </c>
      <c r="C9057" s="14">
        <f t="shared" si="847"/>
        <v>0</v>
      </c>
      <c r="D9057" s="14">
        <f t="shared" si="848"/>
        <v>0</v>
      </c>
      <c r="E9057" s="19" t="str">
        <f t="shared" si="850"/>
        <v>541100 - Brandslukningsarbejde</v>
      </c>
      <c r="F9057" s="19" t="str">
        <f t="shared" si="851"/>
        <v>0-4 år</v>
      </c>
      <c r="G9057" s="40" t="s">
        <v>516</v>
      </c>
      <c r="H9057" s="41" t="s">
        <v>202</v>
      </c>
      <c r="I9057" s="42" t="s">
        <v>8</v>
      </c>
      <c r="J9057" s="43" t="s">
        <v>16</v>
      </c>
      <c r="K9057" s="44">
        <v>11</v>
      </c>
      <c r="L9057" s="45">
        <v>32895.595206250982</v>
      </c>
      <c r="M9057" s="46">
        <v>34654.974372753102</v>
      </c>
      <c r="N9057" s="45"/>
      <c r="O9057" s="46"/>
    </row>
    <row r="9058" spans="1:15" x14ac:dyDescent="0.2">
      <c r="A9058" s="11" t="str">
        <f t="shared" si="846"/>
        <v>5411001 - Region Hovedstaden25 år og derover</v>
      </c>
      <c r="B9058" s="12" t="str">
        <f t="shared" si="849"/>
        <v>541100</v>
      </c>
      <c r="C9058" s="14">
        <f t="shared" si="847"/>
        <v>0</v>
      </c>
      <c r="D9058" s="14">
        <f t="shared" si="848"/>
        <v>0</v>
      </c>
      <c r="E9058" s="19" t="str">
        <f t="shared" si="850"/>
        <v>541100 - Brandslukningsarbejde</v>
      </c>
      <c r="F9058" s="19" t="str">
        <f t="shared" si="851"/>
        <v>25 år og derover</v>
      </c>
      <c r="G9058" s="40" t="s">
        <v>516</v>
      </c>
      <c r="H9058" s="41" t="s">
        <v>202</v>
      </c>
      <c r="I9058" s="42" t="s">
        <v>8</v>
      </c>
      <c r="J9058" s="43" t="s">
        <v>9</v>
      </c>
      <c r="K9058" s="44">
        <v>65</v>
      </c>
      <c r="L9058" s="45">
        <v>34087.415145371837</v>
      </c>
      <c r="M9058" s="46">
        <v>35910.537288949279</v>
      </c>
      <c r="N9058" s="45"/>
      <c r="O9058" s="46"/>
    </row>
    <row r="9059" spans="1:15" x14ac:dyDescent="0.2">
      <c r="A9059" s="11" t="str">
        <f t="shared" si="846"/>
        <v>5411001 - Region HovedstadenAlle uanset erf.</v>
      </c>
      <c r="B9059" s="12" t="str">
        <f t="shared" si="849"/>
        <v>541100</v>
      </c>
      <c r="C9059" s="14">
        <f t="shared" si="847"/>
        <v>0</v>
      </c>
      <c r="D9059" s="14">
        <f t="shared" si="848"/>
        <v>0</v>
      </c>
      <c r="E9059" s="19" t="str">
        <f t="shared" si="850"/>
        <v>541100 - Brandslukningsarbejde</v>
      </c>
      <c r="F9059" s="19" t="str">
        <f t="shared" si="851"/>
        <v>Alle uanset erf.</v>
      </c>
      <c r="G9059" s="40" t="s">
        <v>516</v>
      </c>
      <c r="H9059" s="41" t="s">
        <v>202</v>
      </c>
      <c r="I9059" s="42" t="s">
        <v>8</v>
      </c>
      <c r="J9059" s="43" t="s">
        <v>10</v>
      </c>
      <c r="K9059" s="44">
        <v>130</v>
      </c>
      <c r="L9059" s="45">
        <v>33875.188217312229</v>
      </c>
      <c r="M9059" s="46">
        <v>35686.959672949306</v>
      </c>
      <c r="N9059" s="45"/>
      <c r="O9059" s="46"/>
    </row>
    <row r="9060" spans="1:15" x14ac:dyDescent="0.2">
      <c r="A9060" s="11" t="str">
        <f t="shared" si="846"/>
        <v>5411002 - Region SjællandAlle uanset erf.</v>
      </c>
      <c r="B9060" s="12" t="str">
        <f t="shared" si="849"/>
        <v>541100</v>
      </c>
      <c r="C9060" s="14">
        <f t="shared" si="847"/>
        <v>0</v>
      </c>
      <c r="D9060" s="14">
        <f t="shared" si="848"/>
        <v>0</v>
      </c>
      <c r="E9060" s="19" t="str">
        <f t="shared" si="850"/>
        <v>541100 - Brandslukningsarbejde</v>
      </c>
      <c r="F9060" s="19" t="str">
        <f t="shared" si="851"/>
        <v>Alle uanset erf.</v>
      </c>
      <c r="G9060" s="40" t="s">
        <v>516</v>
      </c>
      <c r="H9060" s="41" t="s">
        <v>202</v>
      </c>
      <c r="I9060" s="42" t="s">
        <v>20</v>
      </c>
      <c r="J9060" s="43" t="s">
        <v>10</v>
      </c>
      <c r="K9060" s="44">
        <v>44</v>
      </c>
      <c r="L9060" s="45">
        <v>35136.319659776978</v>
      </c>
      <c r="M9060" s="46">
        <v>37015.541130292389</v>
      </c>
      <c r="N9060" s="45"/>
      <c r="O9060" s="46"/>
    </row>
    <row r="9061" spans="1:15" x14ac:dyDescent="0.2">
      <c r="A9061" s="11" t="str">
        <f t="shared" si="846"/>
        <v>5411003 - Region Syddanmark25 år og derover</v>
      </c>
      <c r="B9061" s="12" t="str">
        <f t="shared" si="849"/>
        <v>541100</v>
      </c>
      <c r="C9061" s="14">
        <f t="shared" si="847"/>
        <v>0</v>
      </c>
      <c r="D9061" s="14">
        <f t="shared" si="848"/>
        <v>0</v>
      </c>
      <c r="E9061" s="19" t="str">
        <f t="shared" si="850"/>
        <v>541100 - Brandslukningsarbejde</v>
      </c>
      <c r="F9061" s="19" t="str">
        <f t="shared" si="851"/>
        <v>25 år og derover</v>
      </c>
      <c r="G9061" s="40" t="s">
        <v>516</v>
      </c>
      <c r="H9061" s="41" t="s">
        <v>202</v>
      </c>
      <c r="I9061" s="42" t="s">
        <v>544</v>
      </c>
      <c r="J9061" s="43" t="s">
        <v>9</v>
      </c>
      <c r="K9061" s="44">
        <v>28</v>
      </c>
      <c r="L9061" s="45">
        <v>34251.284738612609</v>
      </c>
      <c r="M9061" s="46">
        <v>36083.171239441028</v>
      </c>
      <c r="N9061" s="45"/>
      <c r="O9061" s="46"/>
    </row>
    <row r="9062" spans="1:15" x14ac:dyDescent="0.2">
      <c r="A9062" s="11" t="str">
        <f t="shared" si="846"/>
        <v>5411003 - Region SyddanmarkAlle uanset erf.</v>
      </c>
      <c r="B9062" s="12" t="str">
        <f t="shared" si="849"/>
        <v>541100</v>
      </c>
      <c r="C9062" s="14">
        <f t="shared" si="847"/>
        <v>0</v>
      </c>
      <c r="D9062" s="14">
        <f t="shared" si="848"/>
        <v>0</v>
      </c>
      <c r="E9062" s="19" t="str">
        <f t="shared" si="850"/>
        <v>541100 - Brandslukningsarbejde</v>
      </c>
      <c r="F9062" s="19" t="str">
        <f t="shared" si="851"/>
        <v>Alle uanset erf.</v>
      </c>
      <c r="G9062" s="40" t="s">
        <v>516</v>
      </c>
      <c r="H9062" s="41" t="s">
        <v>202</v>
      </c>
      <c r="I9062" s="42" t="s">
        <v>544</v>
      </c>
      <c r="J9062" s="43" t="s">
        <v>10</v>
      </c>
      <c r="K9062" s="44">
        <v>45</v>
      </c>
      <c r="L9062" s="45">
        <v>33847.973830860545</v>
      </c>
      <c r="M9062" s="46">
        <v>35658.289759572144</v>
      </c>
      <c r="N9062" s="45"/>
      <c r="O9062" s="46"/>
    </row>
    <row r="9063" spans="1:15" x14ac:dyDescent="0.2">
      <c r="A9063" s="11" t="str">
        <f t="shared" si="846"/>
        <v>5411004 - Region MidtjyllandAlle uanset erf.</v>
      </c>
      <c r="B9063" s="12" t="str">
        <f t="shared" si="849"/>
        <v>541100</v>
      </c>
      <c r="C9063" s="14">
        <f t="shared" si="847"/>
        <v>0</v>
      </c>
      <c r="D9063" s="14">
        <f t="shared" si="848"/>
        <v>0</v>
      </c>
      <c r="E9063" s="19" t="str">
        <f t="shared" si="850"/>
        <v>541100 - Brandslukningsarbejde</v>
      </c>
      <c r="F9063" s="19" t="str">
        <f t="shared" si="851"/>
        <v>Alle uanset erf.</v>
      </c>
      <c r="G9063" s="40" t="s">
        <v>516</v>
      </c>
      <c r="H9063" s="41" t="s">
        <v>202</v>
      </c>
      <c r="I9063" s="42" t="s">
        <v>517</v>
      </c>
      <c r="J9063" s="43" t="s">
        <v>10</v>
      </c>
      <c r="K9063" s="44">
        <v>14</v>
      </c>
      <c r="L9063" s="45">
        <v>34901.80195671667</v>
      </c>
      <c r="M9063" s="46">
        <v>36768.480545476836</v>
      </c>
      <c r="N9063" s="45"/>
      <c r="O9063" s="46"/>
    </row>
    <row r="9064" spans="1:15" x14ac:dyDescent="0.2">
      <c r="A9064" s="11" t="str">
        <f t="shared" si="846"/>
        <v>5411006 - Alle regioner5-9 år</v>
      </c>
      <c r="B9064" s="12" t="str">
        <f t="shared" si="849"/>
        <v>541100</v>
      </c>
      <c r="C9064" s="14">
        <f t="shared" si="847"/>
        <v>0</v>
      </c>
      <c r="D9064" s="14">
        <f t="shared" si="848"/>
        <v>0</v>
      </c>
      <c r="E9064" s="19" t="str">
        <f t="shared" si="850"/>
        <v>541100 - Brandslukningsarbejde</v>
      </c>
      <c r="F9064" s="19" t="str">
        <f t="shared" si="851"/>
        <v>5-9 år</v>
      </c>
      <c r="G9064" s="40" t="s">
        <v>516</v>
      </c>
      <c r="H9064" s="41" t="s">
        <v>202</v>
      </c>
      <c r="I9064" s="42" t="s">
        <v>11</v>
      </c>
      <c r="J9064" s="43" t="s">
        <v>15</v>
      </c>
      <c r="K9064" s="44">
        <v>14</v>
      </c>
      <c r="L9064" s="45">
        <v>33703.678914379518</v>
      </c>
      <c r="M9064" s="46">
        <v>35506.277412587209</v>
      </c>
      <c r="N9064" s="45"/>
      <c r="O9064" s="46"/>
    </row>
    <row r="9065" spans="1:15" x14ac:dyDescent="0.2">
      <c r="A9065" s="11" t="str">
        <f t="shared" si="846"/>
        <v>5411006 - Alle regioner0-4 år</v>
      </c>
      <c r="B9065" s="12" t="str">
        <f t="shared" si="849"/>
        <v>541100</v>
      </c>
      <c r="C9065" s="14">
        <f t="shared" si="847"/>
        <v>0</v>
      </c>
      <c r="D9065" s="14">
        <f t="shared" si="848"/>
        <v>0</v>
      </c>
      <c r="E9065" s="19" t="str">
        <f t="shared" si="850"/>
        <v>541100 - Brandslukningsarbejde</v>
      </c>
      <c r="F9065" s="19" t="str">
        <f t="shared" si="851"/>
        <v>0-4 år</v>
      </c>
      <c r="G9065" s="40" t="s">
        <v>516</v>
      </c>
      <c r="H9065" s="41" t="s">
        <v>202</v>
      </c>
      <c r="I9065" s="42" t="s">
        <v>11</v>
      </c>
      <c r="J9065" s="43" t="s">
        <v>16</v>
      </c>
      <c r="K9065" s="44">
        <v>12</v>
      </c>
      <c r="L9065" s="45">
        <v>34415.541933623863</v>
      </c>
      <c r="M9065" s="46">
        <v>36256.213522092097</v>
      </c>
      <c r="N9065" s="45"/>
      <c r="O9065" s="46"/>
    </row>
    <row r="9066" spans="1:15" x14ac:dyDescent="0.2">
      <c r="A9066" s="11" t="str">
        <f t="shared" si="846"/>
        <v>5411006 - Alle regioner10-14 år</v>
      </c>
      <c r="B9066" s="12" t="str">
        <f t="shared" si="849"/>
        <v>541100</v>
      </c>
      <c r="C9066" s="14">
        <f t="shared" si="847"/>
        <v>0</v>
      </c>
      <c r="D9066" s="14">
        <f t="shared" si="848"/>
        <v>0</v>
      </c>
      <c r="E9066" s="19" t="str">
        <f t="shared" si="850"/>
        <v>541100 - Brandslukningsarbejde</v>
      </c>
      <c r="F9066" s="19" t="str">
        <f t="shared" si="851"/>
        <v>10-14 år</v>
      </c>
      <c r="G9066" s="40" t="s">
        <v>516</v>
      </c>
      <c r="H9066" s="41" t="s">
        <v>202</v>
      </c>
      <c r="I9066" s="42" t="s">
        <v>11</v>
      </c>
      <c r="J9066" s="43" t="s">
        <v>17</v>
      </c>
      <c r="K9066" s="44">
        <v>23</v>
      </c>
      <c r="L9066" s="45">
        <v>33242.803723641628</v>
      </c>
      <c r="M9066" s="46">
        <v>35020.752897103623</v>
      </c>
      <c r="N9066" s="45"/>
      <c r="O9066" s="46"/>
    </row>
    <row r="9067" spans="1:15" x14ac:dyDescent="0.2">
      <c r="A9067" s="11" t="str">
        <f t="shared" si="846"/>
        <v>5411006 - Alle regioner15-20 år</v>
      </c>
      <c r="B9067" s="12" t="str">
        <f t="shared" si="849"/>
        <v>541100</v>
      </c>
      <c r="C9067" s="14">
        <f t="shared" si="847"/>
        <v>0</v>
      </c>
      <c r="D9067" s="14">
        <f t="shared" si="848"/>
        <v>0</v>
      </c>
      <c r="E9067" s="19" t="str">
        <f t="shared" si="850"/>
        <v>541100 - Brandslukningsarbejde</v>
      </c>
      <c r="F9067" s="19" t="str">
        <f t="shared" si="851"/>
        <v>15-20 år</v>
      </c>
      <c r="G9067" s="40" t="s">
        <v>516</v>
      </c>
      <c r="H9067" s="41" t="s">
        <v>202</v>
      </c>
      <c r="I9067" s="42" t="s">
        <v>11</v>
      </c>
      <c r="J9067" s="43" t="s">
        <v>18</v>
      </c>
      <c r="K9067" s="44">
        <v>29</v>
      </c>
      <c r="L9067" s="45">
        <v>33849.113197843821</v>
      </c>
      <c r="M9067" s="46">
        <v>35659.490064152713</v>
      </c>
      <c r="N9067" s="45"/>
      <c r="O9067" s="46"/>
    </row>
    <row r="9068" spans="1:15" x14ac:dyDescent="0.2">
      <c r="A9068" s="11" t="str">
        <f t="shared" si="846"/>
        <v>5411006 - Alle regioner20-24 år</v>
      </c>
      <c r="B9068" s="12" t="str">
        <f t="shared" si="849"/>
        <v>541100</v>
      </c>
      <c r="C9068" s="14">
        <f t="shared" si="847"/>
        <v>0</v>
      </c>
      <c r="D9068" s="14">
        <f t="shared" si="848"/>
        <v>0</v>
      </c>
      <c r="E9068" s="19" t="str">
        <f t="shared" si="850"/>
        <v>541100 - Brandslukningsarbejde</v>
      </c>
      <c r="F9068" s="19" t="str">
        <f t="shared" si="851"/>
        <v>20-24 år</v>
      </c>
      <c r="G9068" s="40" t="s">
        <v>516</v>
      </c>
      <c r="H9068" s="41" t="s">
        <v>202</v>
      </c>
      <c r="I9068" s="42" t="s">
        <v>11</v>
      </c>
      <c r="J9068" s="43" t="s">
        <v>19</v>
      </c>
      <c r="K9068" s="44">
        <v>23</v>
      </c>
      <c r="L9068" s="45">
        <v>33535.685621705597</v>
      </c>
      <c r="M9068" s="46">
        <v>35329.299211830934</v>
      </c>
      <c r="N9068" s="45"/>
      <c r="O9068" s="46"/>
    </row>
    <row r="9069" spans="1:15" x14ac:dyDescent="0.2">
      <c r="A9069" s="11" t="str">
        <f t="shared" si="846"/>
        <v>5411006 - Alle regioner25 år og derover</v>
      </c>
      <c r="B9069" s="12" t="str">
        <f t="shared" si="849"/>
        <v>541100</v>
      </c>
      <c r="C9069" s="14">
        <f t="shared" si="847"/>
        <v>0</v>
      </c>
      <c r="D9069" s="14">
        <f t="shared" si="848"/>
        <v>0</v>
      </c>
      <c r="E9069" s="19" t="str">
        <f t="shared" si="850"/>
        <v>541100 - Brandslukningsarbejde</v>
      </c>
      <c r="F9069" s="19" t="str">
        <f t="shared" si="851"/>
        <v>25 år og derover</v>
      </c>
      <c r="G9069" s="40" t="s">
        <v>516</v>
      </c>
      <c r="H9069" s="41" t="s">
        <v>202</v>
      </c>
      <c r="I9069" s="42" t="s">
        <v>11</v>
      </c>
      <c r="J9069" s="43" t="s">
        <v>9</v>
      </c>
      <c r="K9069" s="44">
        <v>132</v>
      </c>
      <c r="L9069" s="45">
        <v>34187.221434598214</v>
      </c>
      <c r="M9069" s="46">
        <v>36015.681590905013</v>
      </c>
      <c r="N9069" s="45"/>
      <c r="O9069" s="46"/>
    </row>
    <row r="9070" spans="1:15" x14ac:dyDescent="0.2">
      <c r="A9070" s="11" t="str">
        <f t="shared" si="846"/>
        <v>5411006 - Alle regionerAlle uanset erf.</v>
      </c>
      <c r="B9070" s="12" t="str">
        <f t="shared" si="849"/>
        <v>541100</v>
      </c>
      <c r="C9070" s="14">
        <f t="shared" si="847"/>
        <v>0</v>
      </c>
      <c r="D9070" s="14">
        <f t="shared" si="848"/>
        <v>0</v>
      </c>
      <c r="E9070" s="19" t="str">
        <f t="shared" si="850"/>
        <v>541100 - Brandslukningsarbejde</v>
      </c>
      <c r="F9070" s="19" t="str">
        <f t="shared" si="851"/>
        <v>Alle uanset erf.</v>
      </c>
      <c r="G9070" s="40" t="s">
        <v>516</v>
      </c>
      <c r="H9070" s="41" t="s">
        <v>202</v>
      </c>
      <c r="I9070" s="42" t="s">
        <v>11</v>
      </c>
      <c r="J9070" s="43" t="s">
        <v>10</v>
      </c>
      <c r="K9070" s="44">
        <v>233</v>
      </c>
      <c r="L9070" s="45">
        <v>34081.242135905151</v>
      </c>
      <c r="M9070" s="46">
        <v>35904.034123904552</v>
      </c>
      <c r="N9070" s="45"/>
      <c r="O9070" s="46"/>
    </row>
    <row r="9071" spans="1:15" x14ac:dyDescent="0.2">
      <c r="A9071" s="11" t="str">
        <f t="shared" si="846"/>
        <v>5414001 - Region HovedstadenUnder 1 år</v>
      </c>
      <c r="B9071" s="12" t="str">
        <f t="shared" si="849"/>
        <v>541400</v>
      </c>
      <c r="C9071" s="14">
        <f t="shared" si="847"/>
        <v>0</v>
      </c>
      <c r="D9071" s="14">
        <f t="shared" si="848"/>
        <v>0</v>
      </c>
      <c r="E9071" s="19" t="str">
        <f t="shared" si="850"/>
        <v>541400 - Sikkerhedsvagtarbejde</v>
      </c>
      <c r="F9071" s="19" t="str">
        <f t="shared" si="851"/>
        <v>Under 1 år</v>
      </c>
      <c r="G9071" s="40" t="s">
        <v>516</v>
      </c>
      <c r="H9071" s="41" t="s">
        <v>203</v>
      </c>
      <c r="I9071" s="42" t="s">
        <v>8</v>
      </c>
      <c r="J9071" s="43" t="s">
        <v>13</v>
      </c>
      <c r="K9071" s="44">
        <v>85</v>
      </c>
      <c r="L9071" s="45">
        <v>27779.261934898921</v>
      </c>
      <c r="M9071" s="46">
        <v>29415.403800334807</v>
      </c>
      <c r="N9071" s="45"/>
      <c r="O9071" s="46"/>
    </row>
    <row r="9072" spans="1:15" x14ac:dyDescent="0.2">
      <c r="A9072" s="11" t="str">
        <f t="shared" si="846"/>
        <v>5414001 - Region Hovedstaden1 år</v>
      </c>
      <c r="B9072" s="12" t="str">
        <f t="shared" si="849"/>
        <v>541400</v>
      </c>
      <c r="C9072" s="14">
        <f t="shared" si="847"/>
        <v>0</v>
      </c>
      <c r="D9072" s="14">
        <f t="shared" si="848"/>
        <v>0</v>
      </c>
      <c r="E9072" s="19" t="str">
        <f t="shared" si="850"/>
        <v>541400 - Sikkerhedsvagtarbejde</v>
      </c>
      <c r="F9072" s="19" t="str">
        <f t="shared" si="851"/>
        <v>1 år</v>
      </c>
      <c r="G9072" s="40" t="s">
        <v>516</v>
      </c>
      <c r="H9072" s="41" t="s">
        <v>203</v>
      </c>
      <c r="I9072" s="42" t="s">
        <v>8</v>
      </c>
      <c r="J9072" s="43" t="s">
        <v>22</v>
      </c>
      <c r="K9072" s="44">
        <v>101</v>
      </c>
      <c r="L9072" s="45">
        <v>29902.631517359656</v>
      </c>
      <c r="M9072" s="46">
        <v>31530.701968606478</v>
      </c>
      <c r="N9072" s="45"/>
      <c r="O9072" s="46"/>
    </row>
    <row r="9073" spans="1:15" x14ac:dyDescent="0.2">
      <c r="A9073" s="11" t="str">
        <f t="shared" si="846"/>
        <v>5414001 - Region Hovedstaden2 år</v>
      </c>
      <c r="B9073" s="12" t="str">
        <f t="shared" si="849"/>
        <v>541400</v>
      </c>
      <c r="C9073" s="14">
        <f t="shared" si="847"/>
        <v>0</v>
      </c>
      <c r="D9073" s="14">
        <f t="shared" si="848"/>
        <v>0</v>
      </c>
      <c r="E9073" s="19" t="str">
        <f t="shared" si="850"/>
        <v>541400 - Sikkerhedsvagtarbejde</v>
      </c>
      <c r="F9073" s="19" t="str">
        <f t="shared" si="851"/>
        <v>2 år</v>
      </c>
      <c r="G9073" s="40" t="s">
        <v>516</v>
      </c>
      <c r="H9073" s="41" t="s">
        <v>203</v>
      </c>
      <c r="I9073" s="42" t="s">
        <v>8</v>
      </c>
      <c r="J9073" s="43" t="s">
        <v>23</v>
      </c>
      <c r="K9073" s="44">
        <v>64</v>
      </c>
      <c r="L9073" s="45">
        <v>28305.118146815308</v>
      </c>
      <c r="M9073" s="46">
        <v>30050.586467329409</v>
      </c>
      <c r="N9073" s="45"/>
      <c r="O9073" s="46"/>
    </row>
    <row r="9074" spans="1:15" x14ac:dyDescent="0.2">
      <c r="A9074" s="11" t="str">
        <f t="shared" si="846"/>
        <v>5414001 - Region Hovedstaden3 år</v>
      </c>
      <c r="B9074" s="12" t="str">
        <f t="shared" si="849"/>
        <v>541400</v>
      </c>
      <c r="C9074" s="14">
        <f t="shared" si="847"/>
        <v>0</v>
      </c>
      <c r="D9074" s="14">
        <f t="shared" si="848"/>
        <v>0</v>
      </c>
      <c r="E9074" s="19" t="str">
        <f t="shared" si="850"/>
        <v>541400 - Sikkerhedsvagtarbejde</v>
      </c>
      <c r="F9074" s="19" t="str">
        <f t="shared" si="851"/>
        <v>3 år</v>
      </c>
      <c r="G9074" s="40" t="s">
        <v>516</v>
      </c>
      <c r="H9074" s="41" t="s">
        <v>203</v>
      </c>
      <c r="I9074" s="42" t="s">
        <v>8</v>
      </c>
      <c r="J9074" s="43" t="s">
        <v>14</v>
      </c>
      <c r="K9074" s="44">
        <v>87</v>
      </c>
      <c r="L9074" s="45">
        <v>28740.563185912444</v>
      </c>
      <c r="M9074" s="46">
        <v>30433.323734226407</v>
      </c>
      <c r="N9074" s="45"/>
      <c r="O9074" s="46"/>
    </row>
    <row r="9075" spans="1:15" x14ac:dyDescent="0.2">
      <c r="A9075" s="11" t="str">
        <f t="shared" si="846"/>
        <v>5414001 - Region Hovedstaden4 år</v>
      </c>
      <c r="B9075" s="12" t="str">
        <f t="shared" si="849"/>
        <v>541400</v>
      </c>
      <c r="C9075" s="14">
        <f t="shared" si="847"/>
        <v>0</v>
      </c>
      <c r="D9075" s="14">
        <f t="shared" si="848"/>
        <v>0</v>
      </c>
      <c r="E9075" s="19" t="str">
        <f t="shared" si="850"/>
        <v>541400 - Sikkerhedsvagtarbejde</v>
      </c>
      <c r="F9075" s="19" t="str">
        <f t="shared" si="851"/>
        <v>4 år</v>
      </c>
      <c r="G9075" s="40" t="s">
        <v>516</v>
      </c>
      <c r="H9075" s="41" t="s">
        <v>203</v>
      </c>
      <c r="I9075" s="42" t="s">
        <v>8</v>
      </c>
      <c r="J9075" s="43" t="s">
        <v>24</v>
      </c>
      <c r="K9075" s="44">
        <v>54</v>
      </c>
      <c r="L9075" s="45">
        <v>30611.73915830992</v>
      </c>
      <c r="M9075" s="46">
        <v>32278.417489144671</v>
      </c>
      <c r="N9075" s="45"/>
      <c r="O9075" s="46"/>
    </row>
    <row r="9076" spans="1:15" x14ac:dyDescent="0.2">
      <c r="A9076" s="11" t="str">
        <f t="shared" si="846"/>
        <v>5414001 - Region Hovedstaden5-9 år</v>
      </c>
      <c r="B9076" s="12" t="str">
        <f t="shared" si="849"/>
        <v>541400</v>
      </c>
      <c r="C9076" s="14">
        <f t="shared" si="847"/>
        <v>0</v>
      </c>
      <c r="D9076" s="14">
        <f t="shared" si="848"/>
        <v>0</v>
      </c>
      <c r="E9076" s="19" t="str">
        <f t="shared" si="850"/>
        <v>541400 - Sikkerhedsvagtarbejde</v>
      </c>
      <c r="F9076" s="19" t="str">
        <f t="shared" si="851"/>
        <v>5-9 år</v>
      </c>
      <c r="G9076" s="40" t="s">
        <v>516</v>
      </c>
      <c r="H9076" s="41" t="s">
        <v>203</v>
      </c>
      <c r="I9076" s="42" t="s">
        <v>8</v>
      </c>
      <c r="J9076" s="43" t="s">
        <v>15</v>
      </c>
      <c r="K9076" s="44">
        <v>230</v>
      </c>
      <c r="L9076" s="45">
        <v>30632.503988394044</v>
      </c>
      <c r="M9076" s="46">
        <v>32379.983132503185</v>
      </c>
      <c r="N9076" s="45"/>
      <c r="O9076" s="46"/>
    </row>
    <row r="9077" spans="1:15" x14ac:dyDescent="0.2">
      <c r="A9077" s="11" t="str">
        <f t="shared" si="846"/>
        <v>5414001 - Region Hovedstaden0-4 år</v>
      </c>
      <c r="B9077" s="12" t="str">
        <f t="shared" si="849"/>
        <v>541400</v>
      </c>
      <c r="C9077" s="14">
        <f t="shared" si="847"/>
        <v>0</v>
      </c>
      <c r="D9077" s="14">
        <f t="shared" si="848"/>
        <v>0</v>
      </c>
      <c r="E9077" s="19" t="str">
        <f t="shared" si="850"/>
        <v>541400 - Sikkerhedsvagtarbejde</v>
      </c>
      <c r="F9077" s="19" t="str">
        <f t="shared" si="851"/>
        <v>0-4 år</v>
      </c>
      <c r="G9077" s="40" t="s">
        <v>516</v>
      </c>
      <c r="H9077" s="41" t="s">
        <v>203</v>
      </c>
      <c r="I9077" s="42" t="s">
        <v>8</v>
      </c>
      <c r="J9077" s="43" t="s">
        <v>16</v>
      </c>
      <c r="K9077" s="44">
        <v>391</v>
      </c>
      <c r="L9077" s="45">
        <v>29191.33796802277</v>
      </c>
      <c r="M9077" s="46">
        <v>30780.681526314849</v>
      </c>
      <c r="N9077" s="45"/>
      <c r="O9077" s="46"/>
    </row>
    <row r="9078" spans="1:15" x14ac:dyDescent="0.2">
      <c r="A9078" s="11" t="str">
        <f t="shared" si="846"/>
        <v>5414001 - Region Hovedstaden10-14 år</v>
      </c>
      <c r="B9078" s="12" t="str">
        <f t="shared" si="849"/>
        <v>541400</v>
      </c>
      <c r="C9078" s="14">
        <f t="shared" si="847"/>
        <v>0</v>
      </c>
      <c r="D9078" s="14">
        <f t="shared" si="848"/>
        <v>0</v>
      </c>
      <c r="E9078" s="19" t="str">
        <f t="shared" si="850"/>
        <v>541400 - Sikkerhedsvagtarbejde</v>
      </c>
      <c r="F9078" s="19" t="str">
        <f t="shared" si="851"/>
        <v>10-14 år</v>
      </c>
      <c r="G9078" s="40" t="s">
        <v>516</v>
      </c>
      <c r="H9078" s="41" t="s">
        <v>203</v>
      </c>
      <c r="I9078" s="42" t="s">
        <v>8</v>
      </c>
      <c r="J9078" s="43" t="s">
        <v>17</v>
      </c>
      <c r="K9078" s="44">
        <v>160</v>
      </c>
      <c r="L9078" s="45">
        <v>30937.522681601269</v>
      </c>
      <c r="M9078" s="46">
        <v>32621.93853254243</v>
      </c>
      <c r="N9078" s="45"/>
      <c r="O9078" s="46"/>
    </row>
    <row r="9079" spans="1:15" x14ac:dyDescent="0.2">
      <c r="A9079" s="11" t="str">
        <f t="shared" si="846"/>
        <v>5414001 - Region Hovedstaden15-20 år</v>
      </c>
      <c r="B9079" s="12" t="str">
        <f t="shared" si="849"/>
        <v>541400</v>
      </c>
      <c r="C9079" s="14">
        <f t="shared" si="847"/>
        <v>0</v>
      </c>
      <c r="D9079" s="14">
        <f t="shared" si="848"/>
        <v>0</v>
      </c>
      <c r="E9079" s="19" t="str">
        <f t="shared" si="850"/>
        <v>541400 - Sikkerhedsvagtarbejde</v>
      </c>
      <c r="F9079" s="19" t="str">
        <f t="shared" si="851"/>
        <v>15-20 år</v>
      </c>
      <c r="G9079" s="40" t="s">
        <v>516</v>
      </c>
      <c r="H9079" s="41" t="s">
        <v>203</v>
      </c>
      <c r="I9079" s="42" t="s">
        <v>8</v>
      </c>
      <c r="J9079" s="43" t="s">
        <v>18</v>
      </c>
      <c r="K9079" s="44">
        <v>176</v>
      </c>
      <c r="L9079" s="45">
        <v>30964.481351977105</v>
      </c>
      <c r="M9079" s="46">
        <v>32779.381035383114</v>
      </c>
      <c r="N9079" s="45"/>
      <c r="O9079" s="46"/>
    </row>
    <row r="9080" spans="1:15" x14ac:dyDescent="0.2">
      <c r="A9080" s="11" t="str">
        <f t="shared" si="846"/>
        <v>5414001 - Region Hovedstaden20-24 år</v>
      </c>
      <c r="B9080" s="12" t="str">
        <f t="shared" si="849"/>
        <v>541400</v>
      </c>
      <c r="C9080" s="14">
        <f t="shared" si="847"/>
        <v>0</v>
      </c>
      <c r="D9080" s="14">
        <f t="shared" si="848"/>
        <v>0</v>
      </c>
      <c r="E9080" s="19" t="str">
        <f t="shared" si="850"/>
        <v>541400 - Sikkerhedsvagtarbejde</v>
      </c>
      <c r="F9080" s="19" t="str">
        <f t="shared" si="851"/>
        <v>20-24 år</v>
      </c>
      <c r="G9080" s="40" t="s">
        <v>516</v>
      </c>
      <c r="H9080" s="41" t="s">
        <v>203</v>
      </c>
      <c r="I9080" s="42" t="s">
        <v>8</v>
      </c>
      <c r="J9080" s="43" t="s">
        <v>19</v>
      </c>
      <c r="K9080" s="44">
        <v>188</v>
      </c>
      <c r="L9080" s="45">
        <v>31029.258056865907</v>
      </c>
      <c r="M9080" s="46">
        <v>32720.008705078966</v>
      </c>
      <c r="N9080" s="45"/>
      <c r="O9080" s="46"/>
    </row>
    <row r="9081" spans="1:15" x14ac:dyDescent="0.2">
      <c r="A9081" s="11" t="str">
        <f t="shared" si="846"/>
        <v>5414001 - Region Hovedstaden25 år og derover</v>
      </c>
      <c r="B9081" s="12" t="str">
        <f t="shared" si="849"/>
        <v>541400</v>
      </c>
      <c r="C9081" s="14">
        <f t="shared" si="847"/>
        <v>0</v>
      </c>
      <c r="D9081" s="14">
        <f t="shared" si="848"/>
        <v>0</v>
      </c>
      <c r="E9081" s="19" t="str">
        <f t="shared" si="850"/>
        <v>541400 - Sikkerhedsvagtarbejde</v>
      </c>
      <c r="F9081" s="19" t="str">
        <f t="shared" si="851"/>
        <v>25 år og derover</v>
      </c>
      <c r="G9081" s="40" t="s">
        <v>516</v>
      </c>
      <c r="H9081" s="41" t="s">
        <v>203</v>
      </c>
      <c r="I9081" s="42" t="s">
        <v>8</v>
      </c>
      <c r="J9081" s="43" t="s">
        <v>9</v>
      </c>
      <c r="K9081" s="44">
        <v>704</v>
      </c>
      <c r="L9081" s="45">
        <v>30789.275986310458</v>
      </c>
      <c r="M9081" s="46">
        <v>32467.182632745094</v>
      </c>
      <c r="N9081" s="45"/>
      <c r="O9081" s="46"/>
    </row>
    <row r="9082" spans="1:15" x14ac:dyDescent="0.2">
      <c r="A9082" s="11" t="str">
        <f t="shared" si="846"/>
        <v>5414001 - Region HovedstadenAlle uanset erf.</v>
      </c>
      <c r="B9082" s="12" t="str">
        <f t="shared" si="849"/>
        <v>541400</v>
      </c>
      <c r="C9082" s="14">
        <f t="shared" si="847"/>
        <v>0</v>
      </c>
      <c r="D9082" s="14">
        <f t="shared" si="848"/>
        <v>0</v>
      </c>
      <c r="E9082" s="19" t="str">
        <f t="shared" si="850"/>
        <v>541400 - Sikkerhedsvagtarbejde</v>
      </c>
      <c r="F9082" s="19" t="str">
        <f t="shared" si="851"/>
        <v>Alle uanset erf.</v>
      </c>
      <c r="G9082" s="40" t="s">
        <v>516</v>
      </c>
      <c r="H9082" s="41" t="s">
        <v>203</v>
      </c>
      <c r="I9082" s="42" t="s">
        <v>8</v>
      </c>
      <c r="J9082" s="43" t="s">
        <v>10</v>
      </c>
      <c r="K9082" s="44">
        <v>1849</v>
      </c>
      <c r="L9082" s="45">
        <v>30788.527423153089</v>
      </c>
      <c r="M9082" s="46">
        <v>32466.374128681757</v>
      </c>
      <c r="N9082" s="45"/>
      <c r="O9082" s="46"/>
    </row>
    <row r="9083" spans="1:15" x14ac:dyDescent="0.2">
      <c r="A9083" s="11" t="str">
        <f t="shared" si="846"/>
        <v>5414002 - Region SjællandUnder 1 år</v>
      </c>
      <c r="B9083" s="12" t="str">
        <f t="shared" si="849"/>
        <v>541400</v>
      </c>
      <c r="C9083" s="14">
        <f t="shared" si="847"/>
        <v>0</v>
      </c>
      <c r="D9083" s="14">
        <f t="shared" si="848"/>
        <v>0</v>
      </c>
      <c r="E9083" s="19" t="str">
        <f t="shared" si="850"/>
        <v>541400 - Sikkerhedsvagtarbejde</v>
      </c>
      <c r="F9083" s="19" t="str">
        <f t="shared" si="851"/>
        <v>Under 1 år</v>
      </c>
      <c r="G9083" s="40" t="s">
        <v>516</v>
      </c>
      <c r="H9083" s="41" t="s">
        <v>203</v>
      </c>
      <c r="I9083" s="42" t="s">
        <v>20</v>
      </c>
      <c r="J9083" s="43" t="s">
        <v>13</v>
      </c>
      <c r="K9083" s="44">
        <v>18</v>
      </c>
      <c r="L9083" s="45">
        <v>26048.109974964864</v>
      </c>
      <c r="M9083" s="46">
        <v>27614.921604090468</v>
      </c>
      <c r="N9083" s="45"/>
      <c r="O9083" s="46"/>
    </row>
    <row r="9084" spans="1:15" x14ac:dyDescent="0.2">
      <c r="A9084" s="11" t="str">
        <f t="shared" si="846"/>
        <v>5414002 - Region Sjælland4 år</v>
      </c>
      <c r="B9084" s="12" t="str">
        <f t="shared" si="849"/>
        <v>541400</v>
      </c>
      <c r="C9084" s="14">
        <f t="shared" si="847"/>
        <v>0</v>
      </c>
      <c r="D9084" s="14">
        <f t="shared" si="848"/>
        <v>0</v>
      </c>
      <c r="E9084" s="19" t="str">
        <f t="shared" si="850"/>
        <v>541400 - Sikkerhedsvagtarbejde</v>
      </c>
      <c r="F9084" s="19" t="str">
        <f t="shared" si="851"/>
        <v>4 år</v>
      </c>
      <c r="G9084" s="40" t="s">
        <v>516</v>
      </c>
      <c r="H9084" s="41" t="s">
        <v>203</v>
      </c>
      <c r="I9084" s="42" t="s">
        <v>20</v>
      </c>
      <c r="J9084" s="43" t="s">
        <v>24</v>
      </c>
      <c r="K9084" s="44">
        <v>11</v>
      </c>
      <c r="L9084" s="45">
        <v>30082.999744181147</v>
      </c>
      <c r="M9084" s="46">
        <v>31720.890474297448</v>
      </c>
      <c r="N9084" s="45"/>
      <c r="O9084" s="46"/>
    </row>
    <row r="9085" spans="1:15" x14ac:dyDescent="0.2">
      <c r="A9085" s="11" t="str">
        <f t="shared" si="846"/>
        <v>5414002 - Region Sjælland5-9 år</v>
      </c>
      <c r="B9085" s="12" t="str">
        <f t="shared" si="849"/>
        <v>541400</v>
      </c>
      <c r="C9085" s="14">
        <f t="shared" si="847"/>
        <v>0</v>
      </c>
      <c r="D9085" s="14">
        <f t="shared" si="848"/>
        <v>0</v>
      </c>
      <c r="E9085" s="19" t="str">
        <f t="shared" si="850"/>
        <v>541400 - Sikkerhedsvagtarbejde</v>
      </c>
      <c r="F9085" s="19" t="str">
        <f t="shared" si="851"/>
        <v>5-9 år</v>
      </c>
      <c r="G9085" s="40" t="s">
        <v>516</v>
      </c>
      <c r="H9085" s="41" t="s">
        <v>203</v>
      </c>
      <c r="I9085" s="42" t="s">
        <v>20</v>
      </c>
      <c r="J9085" s="43" t="s">
        <v>15</v>
      </c>
      <c r="K9085" s="44">
        <v>49</v>
      </c>
      <c r="L9085" s="45">
        <v>30876.675593411543</v>
      </c>
      <c r="M9085" s="46">
        <v>32647.799726721154</v>
      </c>
      <c r="N9085" s="45"/>
      <c r="O9085" s="46"/>
    </row>
    <row r="9086" spans="1:15" x14ac:dyDescent="0.2">
      <c r="A9086" s="11" t="str">
        <f t="shared" si="846"/>
        <v>5414002 - Region Sjælland0-4 år</v>
      </c>
      <c r="B9086" s="12" t="str">
        <f t="shared" si="849"/>
        <v>541400</v>
      </c>
      <c r="C9086" s="14">
        <f t="shared" si="847"/>
        <v>0</v>
      </c>
      <c r="D9086" s="14">
        <f t="shared" si="848"/>
        <v>0</v>
      </c>
      <c r="E9086" s="19" t="str">
        <f t="shared" si="850"/>
        <v>541400 - Sikkerhedsvagtarbejde</v>
      </c>
      <c r="F9086" s="19" t="str">
        <f t="shared" si="851"/>
        <v>0-4 år</v>
      </c>
      <c r="G9086" s="40" t="s">
        <v>516</v>
      </c>
      <c r="H9086" s="41" t="s">
        <v>203</v>
      </c>
      <c r="I9086" s="42" t="s">
        <v>20</v>
      </c>
      <c r="J9086" s="43" t="s">
        <v>16</v>
      </c>
      <c r="K9086" s="44">
        <v>51</v>
      </c>
      <c r="L9086" s="45">
        <v>29731.650312217807</v>
      </c>
      <c r="M9086" s="46">
        <v>31437.094385423909</v>
      </c>
      <c r="N9086" s="45"/>
      <c r="O9086" s="46"/>
    </row>
    <row r="9087" spans="1:15" x14ac:dyDescent="0.2">
      <c r="A9087" s="11" t="str">
        <f t="shared" si="846"/>
        <v>5414002 - Region Sjælland10-14 år</v>
      </c>
      <c r="B9087" s="12" t="str">
        <f t="shared" si="849"/>
        <v>541400</v>
      </c>
      <c r="C9087" s="14">
        <f t="shared" si="847"/>
        <v>0</v>
      </c>
      <c r="D9087" s="14">
        <f t="shared" si="848"/>
        <v>0</v>
      </c>
      <c r="E9087" s="19" t="str">
        <f t="shared" si="850"/>
        <v>541400 - Sikkerhedsvagtarbejde</v>
      </c>
      <c r="F9087" s="19" t="str">
        <f t="shared" si="851"/>
        <v>10-14 år</v>
      </c>
      <c r="G9087" s="40" t="s">
        <v>516</v>
      </c>
      <c r="H9087" s="41" t="s">
        <v>203</v>
      </c>
      <c r="I9087" s="42" t="s">
        <v>20</v>
      </c>
      <c r="J9087" s="43" t="s">
        <v>17</v>
      </c>
      <c r="K9087" s="44">
        <v>34</v>
      </c>
      <c r="L9087" s="45">
        <v>29967.86741659194</v>
      </c>
      <c r="M9087" s="46">
        <v>31686.861193780645</v>
      </c>
      <c r="N9087" s="45"/>
      <c r="O9087" s="46"/>
    </row>
    <row r="9088" spans="1:15" x14ac:dyDescent="0.2">
      <c r="A9088" s="11" t="str">
        <f t="shared" si="846"/>
        <v>5414002 - Region Sjælland15-20 år</v>
      </c>
      <c r="B9088" s="12" t="str">
        <f t="shared" si="849"/>
        <v>541400</v>
      </c>
      <c r="C9088" s="14">
        <f t="shared" si="847"/>
        <v>0</v>
      </c>
      <c r="D9088" s="14">
        <f t="shared" si="848"/>
        <v>0</v>
      </c>
      <c r="E9088" s="19" t="str">
        <f t="shared" si="850"/>
        <v>541400 - Sikkerhedsvagtarbejde</v>
      </c>
      <c r="F9088" s="19" t="str">
        <f t="shared" si="851"/>
        <v>15-20 år</v>
      </c>
      <c r="G9088" s="40" t="s">
        <v>516</v>
      </c>
      <c r="H9088" s="41" t="s">
        <v>203</v>
      </c>
      <c r="I9088" s="42" t="s">
        <v>20</v>
      </c>
      <c r="J9088" s="43" t="s">
        <v>18</v>
      </c>
      <c r="K9088" s="44">
        <v>32</v>
      </c>
      <c r="L9088" s="45">
        <v>29820.891833216836</v>
      </c>
      <c r="M9088" s="46">
        <v>31444.5119081023</v>
      </c>
      <c r="N9088" s="45"/>
      <c r="O9088" s="46"/>
    </row>
    <row r="9089" spans="1:15" x14ac:dyDescent="0.2">
      <c r="A9089" s="11" t="str">
        <f t="shared" si="846"/>
        <v>5414002 - Region Sjælland20-24 år</v>
      </c>
      <c r="B9089" s="12" t="str">
        <f t="shared" si="849"/>
        <v>541400</v>
      </c>
      <c r="C9089" s="14">
        <f t="shared" si="847"/>
        <v>0</v>
      </c>
      <c r="D9089" s="14">
        <f t="shared" si="848"/>
        <v>0</v>
      </c>
      <c r="E9089" s="19" t="str">
        <f t="shared" si="850"/>
        <v>541400 - Sikkerhedsvagtarbejde</v>
      </c>
      <c r="F9089" s="19" t="str">
        <f t="shared" si="851"/>
        <v>20-24 år</v>
      </c>
      <c r="G9089" s="40" t="s">
        <v>516</v>
      </c>
      <c r="H9089" s="41" t="s">
        <v>203</v>
      </c>
      <c r="I9089" s="42" t="s">
        <v>20</v>
      </c>
      <c r="J9089" s="43" t="s">
        <v>19</v>
      </c>
      <c r="K9089" s="44">
        <v>35</v>
      </c>
      <c r="L9089" s="45">
        <v>31823.670837204838</v>
      </c>
      <c r="M9089" s="46">
        <v>33556.333666901948</v>
      </c>
      <c r="N9089" s="45"/>
      <c r="O9089" s="46"/>
    </row>
    <row r="9090" spans="1:15" x14ac:dyDescent="0.2">
      <c r="A9090" s="11" t="str">
        <f t="shared" ref="A9090:A9153" si="852">B9090&amp;I9090&amp;F9090</f>
        <v>5414002 - Region Sjælland25 år og derover</v>
      </c>
      <c r="B9090" s="12" t="str">
        <f t="shared" si="849"/>
        <v>541400</v>
      </c>
      <c r="C9090" s="14">
        <f t="shared" ref="C9090:C9153" si="853">N9090*1.2</f>
        <v>0</v>
      </c>
      <c r="D9090" s="14">
        <f t="shared" ref="D9090:D9153" si="854">O9090*1.2</f>
        <v>0</v>
      </c>
      <c r="E9090" s="19" t="str">
        <f t="shared" si="850"/>
        <v>541400 - Sikkerhedsvagtarbejde</v>
      </c>
      <c r="F9090" s="19" t="str">
        <f t="shared" si="851"/>
        <v>25 år og derover</v>
      </c>
      <c r="G9090" s="40" t="s">
        <v>516</v>
      </c>
      <c r="H9090" s="41" t="s">
        <v>203</v>
      </c>
      <c r="I9090" s="42" t="s">
        <v>20</v>
      </c>
      <c r="J9090" s="43" t="s">
        <v>9</v>
      </c>
      <c r="K9090" s="44">
        <v>111</v>
      </c>
      <c r="L9090" s="45">
        <v>31254.020306989856</v>
      </c>
      <c r="M9090" s="46">
        <v>32955.668100594186</v>
      </c>
      <c r="N9090" s="45"/>
      <c r="O9090" s="46"/>
    </row>
    <row r="9091" spans="1:15" x14ac:dyDescent="0.2">
      <c r="A9091" s="11" t="str">
        <f t="shared" si="852"/>
        <v>5414002 - Region SjællandAlle uanset erf.</v>
      </c>
      <c r="B9091" s="12" t="str">
        <f t="shared" ref="B9091:B9154" si="855">LEFT(E9091,6)</f>
        <v>541400</v>
      </c>
      <c r="C9091" s="14">
        <f t="shared" si="853"/>
        <v>0</v>
      </c>
      <c r="D9091" s="14">
        <f t="shared" si="854"/>
        <v>0</v>
      </c>
      <c r="E9091" s="19" t="str">
        <f t="shared" ref="E9091:E9154" si="856">TRIM(H9091)</f>
        <v>541400 - Sikkerhedsvagtarbejde</v>
      </c>
      <c r="F9091" s="19" t="str">
        <f t="shared" ref="F9091:F9154" si="857">MID(J9091,6,30)</f>
        <v>Alle uanset erf.</v>
      </c>
      <c r="G9091" s="40" t="s">
        <v>516</v>
      </c>
      <c r="H9091" s="41" t="s">
        <v>203</v>
      </c>
      <c r="I9091" s="42" t="s">
        <v>20</v>
      </c>
      <c r="J9091" s="43" t="s">
        <v>10</v>
      </c>
      <c r="K9091" s="44">
        <v>312</v>
      </c>
      <c r="L9091" s="45">
        <v>30408.395800441063</v>
      </c>
      <c r="M9091" s="46">
        <v>32120.623760437717</v>
      </c>
      <c r="N9091" s="45"/>
      <c r="O9091" s="46"/>
    </row>
    <row r="9092" spans="1:15" x14ac:dyDescent="0.2">
      <c r="A9092" s="11" t="str">
        <f t="shared" si="852"/>
        <v>5414003 - Region SyddanmarkUnder 1 år</v>
      </c>
      <c r="B9092" s="12" t="str">
        <f t="shared" si="855"/>
        <v>541400</v>
      </c>
      <c r="C9092" s="14">
        <f t="shared" si="853"/>
        <v>0</v>
      </c>
      <c r="D9092" s="14">
        <f t="shared" si="854"/>
        <v>0</v>
      </c>
      <c r="E9092" s="19" t="str">
        <f t="shared" si="856"/>
        <v>541400 - Sikkerhedsvagtarbejde</v>
      </c>
      <c r="F9092" s="19" t="str">
        <f t="shared" si="857"/>
        <v>Under 1 år</v>
      </c>
      <c r="G9092" s="40" t="s">
        <v>516</v>
      </c>
      <c r="H9092" s="41" t="s">
        <v>203</v>
      </c>
      <c r="I9092" s="42" t="s">
        <v>544</v>
      </c>
      <c r="J9092" s="43" t="s">
        <v>13</v>
      </c>
      <c r="K9092" s="44">
        <v>111</v>
      </c>
      <c r="L9092" s="45">
        <v>20790.993848349117</v>
      </c>
      <c r="M9092" s="46">
        <v>22015.540977751738</v>
      </c>
      <c r="N9092" s="45"/>
      <c r="O9092" s="46"/>
    </row>
    <row r="9093" spans="1:15" x14ac:dyDescent="0.2">
      <c r="A9093" s="11" t="str">
        <f t="shared" si="852"/>
        <v>5414003 - Region Syddanmark1 år</v>
      </c>
      <c r="B9093" s="12" t="str">
        <f t="shared" si="855"/>
        <v>541400</v>
      </c>
      <c r="C9093" s="14">
        <f t="shared" si="853"/>
        <v>0</v>
      </c>
      <c r="D9093" s="14">
        <f t="shared" si="854"/>
        <v>0</v>
      </c>
      <c r="E9093" s="19" t="str">
        <f t="shared" si="856"/>
        <v>541400 - Sikkerhedsvagtarbejde</v>
      </c>
      <c r="F9093" s="19" t="str">
        <f t="shared" si="857"/>
        <v>1 år</v>
      </c>
      <c r="G9093" s="40" t="s">
        <v>516</v>
      </c>
      <c r="H9093" s="41" t="s">
        <v>203</v>
      </c>
      <c r="I9093" s="42" t="s">
        <v>544</v>
      </c>
      <c r="J9093" s="43" t="s">
        <v>22</v>
      </c>
      <c r="K9093" s="44">
        <v>62</v>
      </c>
      <c r="L9093" s="45">
        <v>21965.507484432132</v>
      </c>
      <c r="M9093" s="46">
        <v>23259.231071295148</v>
      </c>
      <c r="N9093" s="45"/>
      <c r="O9093" s="46"/>
    </row>
    <row r="9094" spans="1:15" x14ac:dyDescent="0.2">
      <c r="A9094" s="11" t="str">
        <f t="shared" si="852"/>
        <v>5414003 - Region Syddanmark2 år</v>
      </c>
      <c r="B9094" s="12" t="str">
        <f t="shared" si="855"/>
        <v>541400</v>
      </c>
      <c r="C9094" s="14">
        <f t="shared" si="853"/>
        <v>0</v>
      </c>
      <c r="D9094" s="14">
        <f t="shared" si="854"/>
        <v>0</v>
      </c>
      <c r="E9094" s="19" t="str">
        <f t="shared" si="856"/>
        <v>541400 - Sikkerhedsvagtarbejde</v>
      </c>
      <c r="F9094" s="19" t="str">
        <f t="shared" si="857"/>
        <v>2 år</v>
      </c>
      <c r="G9094" s="40" t="s">
        <v>516</v>
      </c>
      <c r="H9094" s="41" t="s">
        <v>203</v>
      </c>
      <c r="I9094" s="42" t="s">
        <v>544</v>
      </c>
      <c r="J9094" s="43" t="s">
        <v>23</v>
      </c>
      <c r="K9094" s="44">
        <v>33</v>
      </c>
      <c r="L9094" s="45">
        <v>22623.154536868431</v>
      </c>
      <c r="M9094" s="46">
        <v>23955.612193689576</v>
      </c>
      <c r="N9094" s="45"/>
      <c r="O9094" s="46"/>
    </row>
    <row r="9095" spans="1:15" x14ac:dyDescent="0.2">
      <c r="A9095" s="11" t="str">
        <f t="shared" si="852"/>
        <v>5414003 - Region Syddanmark3 år</v>
      </c>
      <c r="B9095" s="12" t="str">
        <f t="shared" si="855"/>
        <v>541400</v>
      </c>
      <c r="C9095" s="14">
        <f t="shared" si="853"/>
        <v>0</v>
      </c>
      <c r="D9095" s="14">
        <f t="shared" si="854"/>
        <v>0</v>
      </c>
      <c r="E9095" s="19" t="str">
        <f t="shared" si="856"/>
        <v>541400 - Sikkerhedsvagtarbejde</v>
      </c>
      <c r="F9095" s="19" t="str">
        <f t="shared" si="857"/>
        <v>3 år</v>
      </c>
      <c r="G9095" s="40" t="s">
        <v>516</v>
      </c>
      <c r="H9095" s="41" t="s">
        <v>203</v>
      </c>
      <c r="I9095" s="42" t="s">
        <v>544</v>
      </c>
      <c r="J9095" s="43" t="s">
        <v>14</v>
      </c>
      <c r="K9095" s="44">
        <v>41</v>
      </c>
      <c r="L9095" s="45">
        <v>22499.937596369189</v>
      </c>
      <c r="M9095" s="46">
        <v>23825.138026725708</v>
      </c>
      <c r="N9095" s="45"/>
      <c r="O9095" s="46"/>
    </row>
    <row r="9096" spans="1:15" x14ac:dyDescent="0.2">
      <c r="A9096" s="11" t="str">
        <f t="shared" si="852"/>
        <v>5414003 - Region Syddanmark4 år</v>
      </c>
      <c r="B9096" s="12" t="str">
        <f t="shared" si="855"/>
        <v>541400</v>
      </c>
      <c r="C9096" s="14">
        <f t="shared" si="853"/>
        <v>0</v>
      </c>
      <c r="D9096" s="14">
        <f t="shared" si="854"/>
        <v>0</v>
      </c>
      <c r="E9096" s="19" t="str">
        <f t="shared" si="856"/>
        <v>541400 - Sikkerhedsvagtarbejde</v>
      </c>
      <c r="F9096" s="19" t="str">
        <f t="shared" si="857"/>
        <v>4 år</v>
      </c>
      <c r="G9096" s="40" t="s">
        <v>516</v>
      </c>
      <c r="H9096" s="41" t="s">
        <v>203</v>
      </c>
      <c r="I9096" s="42" t="s">
        <v>544</v>
      </c>
      <c r="J9096" s="43" t="s">
        <v>24</v>
      </c>
      <c r="K9096" s="44">
        <v>44</v>
      </c>
      <c r="L9096" s="45">
        <v>23343.295495767983</v>
      </c>
      <c r="M9096" s="46">
        <v>24718.167986166489</v>
      </c>
      <c r="N9096" s="45"/>
      <c r="O9096" s="46"/>
    </row>
    <row r="9097" spans="1:15" x14ac:dyDescent="0.2">
      <c r="A9097" s="11" t="str">
        <f t="shared" si="852"/>
        <v>5414003 - Region Syddanmark5-9 år</v>
      </c>
      <c r="B9097" s="12" t="str">
        <f t="shared" si="855"/>
        <v>541400</v>
      </c>
      <c r="C9097" s="14">
        <f t="shared" si="853"/>
        <v>0</v>
      </c>
      <c r="D9097" s="14">
        <f t="shared" si="854"/>
        <v>0</v>
      </c>
      <c r="E9097" s="19" t="str">
        <f t="shared" si="856"/>
        <v>541400 - Sikkerhedsvagtarbejde</v>
      </c>
      <c r="F9097" s="19" t="str">
        <f t="shared" si="857"/>
        <v>5-9 år</v>
      </c>
      <c r="G9097" s="40" t="s">
        <v>516</v>
      </c>
      <c r="H9097" s="41" t="s">
        <v>203</v>
      </c>
      <c r="I9097" s="42" t="s">
        <v>544</v>
      </c>
      <c r="J9097" s="43" t="s">
        <v>15</v>
      </c>
      <c r="K9097" s="44">
        <v>103</v>
      </c>
      <c r="L9097" s="45">
        <v>28292.772802067335</v>
      </c>
      <c r="M9097" s="46">
        <v>30042.169794756413</v>
      </c>
      <c r="N9097" s="45"/>
      <c r="O9097" s="46"/>
    </row>
    <row r="9098" spans="1:15" x14ac:dyDescent="0.2">
      <c r="A9098" s="11" t="str">
        <f t="shared" si="852"/>
        <v>5414003 - Region Syddanmark0-4 år</v>
      </c>
      <c r="B9098" s="12" t="str">
        <f t="shared" si="855"/>
        <v>541400</v>
      </c>
      <c r="C9098" s="14">
        <f t="shared" si="853"/>
        <v>0</v>
      </c>
      <c r="D9098" s="14">
        <f t="shared" si="854"/>
        <v>0</v>
      </c>
      <c r="E9098" s="19" t="str">
        <f t="shared" si="856"/>
        <v>541400 - Sikkerhedsvagtarbejde</v>
      </c>
      <c r="F9098" s="19" t="str">
        <f t="shared" si="857"/>
        <v>0-4 år</v>
      </c>
      <c r="G9098" s="40" t="s">
        <v>516</v>
      </c>
      <c r="H9098" s="41" t="s">
        <v>203</v>
      </c>
      <c r="I9098" s="42" t="s">
        <v>544</v>
      </c>
      <c r="J9098" s="43" t="s">
        <v>16</v>
      </c>
      <c r="K9098" s="44">
        <v>291</v>
      </c>
      <c r="L9098" s="45">
        <v>21572.006926445079</v>
      </c>
      <c r="M9098" s="46">
        <v>22842.554133082307</v>
      </c>
      <c r="N9098" s="45"/>
      <c r="O9098" s="46"/>
    </row>
    <row r="9099" spans="1:15" x14ac:dyDescent="0.2">
      <c r="A9099" s="11" t="str">
        <f t="shared" si="852"/>
        <v>5414003 - Region Syddanmark10-14 år</v>
      </c>
      <c r="B9099" s="12" t="str">
        <f t="shared" si="855"/>
        <v>541400</v>
      </c>
      <c r="C9099" s="14">
        <f t="shared" si="853"/>
        <v>0</v>
      </c>
      <c r="D9099" s="14">
        <f t="shared" si="854"/>
        <v>0</v>
      </c>
      <c r="E9099" s="19" t="str">
        <f t="shared" si="856"/>
        <v>541400 - Sikkerhedsvagtarbejde</v>
      </c>
      <c r="F9099" s="19" t="str">
        <f t="shared" si="857"/>
        <v>10-14 år</v>
      </c>
      <c r="G9099" s="40" t="s">
        <v>516</v>
      </c>
      <c r="H9099" s="41" t="s">
        <v>203</v>
      </c>
      <c r="I9099" s="42" t="s">
        <v>544</v>
      </c>
      <c r="J9099" s="43" t="s">
        <v>17</v>
      </c>
      <c r="K9099" s="44">
        <v>63</v>
      </c>
      <c r="L9099" s="45">
        <v>30373.330022982584</v>
      </c>
      <c r="M9099" s="46">
        <v>32027.027995606772</v>
      </c>
      <c r="N9099" s="45"/>
      <c r="O9099" s="46"/>
    </row>
    <row r="9100" spans="1:15" x14ac:dyDescent="0.2">
      <c r="A9100" s="11" t="str">
        <f t="shared" si="852"/>
        <v>5414003 - Region Syddanmark15-20 år</v>
      </c>
      <c r="B9100" s="12" t="str">
        <f t="shared" si="855"/>
        <v>541400</v>
      </c>
      <c r="C9100" s="14">
        <f t="shared" si="853"/>
        <v>0</v>
      </c>
      <c r="D9100" s="14">
        <f t="shared" si="854"/>
        <v>0</v>
      </c>
      <c r="E9100" s="19" t="str">
        <f t="shared" si="856"/>
        <v>541400 - Sikkerhedsvagtarbejde</v>
      </c>
      <c r="F9100" s="19" t="str">
        <f t="shared" si="857"/>
        <v>15-20 år</v>
      </c>
      <c r="G9100" s="40" t="s">
        <v>516</v>
      </c>
      <c r="H9100" s="41" t="s">
        <v>203</v>
      </c>
      <c r="I9100" s="42" t="s">
        <v>544</v>
      </c>
      <c r="J9100" s="43" t="s">
        <v>18</v>
      </c>
      <c r="K9100" s="44">
        <v>67</v>
      </c>
      <c r="L9100" s="45">
        <v>30561.584288483689</v>
      </c>
      <c r="M9100" s="46">
        <v>32225.531901070353</v>
      </c>
      <c r="N9100" s="45"/>
      <c r="O9100" s="46"/>
    </row>
    <row r="9101" spans="1:15" x14ac:dyDescent="0.2">
      <c r="A9101" s="11" t="str">
        <f t="shared" si="852"/>
        <v>5414003 - Region Syddanmark20-24 år</v>
      </c>
      <c r="B9101" s="12" t="str">
        <f t="shared" si="855"/>
        <v>541400</v>
      </c>
      <c r="C9101" s="14">
        <f t="shared" si="853"/>
        <v>0</v>
      </c>
      <c r="D9101" s="14">
        <f t="shared" si="854"/>
        <v>0</v>
      </c>
      <c r="E9101" s="19" t="str">
        <f t="shared" si="856"/>
        <v>541400 - Sikkerhedsvagtarbejde</v>
      </c>
      <c r="F9101" s="19" t="str">
        <f t="shared" si="857"/>
        <v>20-24 år</v>
      </c>
      <c r="G9101" s="40" t="s">
        <v>516</v>
      </c>
      <c r="H9101" s="41" t="s">
        <v>203</v>
      </c>
      <c r="I9101" s="42" t="s">
        <v>544</v>
      </c>
      <c r="J9101" s="43" t="s">
        <v>19</v>
      </c>
      <c r="K9101" s="44">
        <v>74</v>
      </c>
      <c r="L9101" s="45">
        <v>30489.660445837522</v>
      </c>
      <c r="M9101" s="46">
        <v>32238.584913715178</v>
      </c>
      <c r="N9101" s="45"/>
      <c r="O9101" s="46"/>
    </row>
    <row r="9102" spans="1:15" x14ac:dyDescent="0.2">
      <c r="A9102" s="11" t="str">
        <f t="shared" si="852"/>
        <v>5414003 - Region Syddanmark25 år og derover</v>
      </c>
      <c r="B9102" s="12" t="str">
        <f t="shared" si="855"/>
        <v>541400</v>
      </c>
      <c r="C9102" s="14">
        <f t="shared" si="853"/>
        <v>0</v>
      </c>
      <c r="D9102" s="14">
        <f t="shared" si="854"/>
        <v>0</v>
      </c>
      <c r="E9102" s="19" t="str">
        <f t="shared" si="856"/>
        <v>541400 - Sikkerhedsvagtarbejde</v>
      </c>
      <c r="F9102" s="19" t="str">
        <f t="shared" si="857"/>
        <v>25 år og derover</v>
      </c>
      <c r="G9102" s="40" t="s">
        <v>516</v>
      </c>
      <c r="H9102" s="41" t="s">
        <v>203</v>
      </c>
      <c r="I9102" s="42" t="s">
        <v>544</v>
      </c>
      <c r="J9102" s="43" t="s">
        <v>9</v>
      </c>
      <c r="K9102" s="44">
        <v>252</v>
      </c>
      <c r="L9102" s="45">
        <v>30671.359247269611</v>
      </c>
      <c r="M9102" s="46">
        <v>32341.283637070097</v>
      </c>
      <c r="N9102" s="45"/>
      <c r="O9102" s="46"/>
    </row>
    <row r="9103" spans="1:15" x14ac:dyDescent="0.2">
      <c r="A9103" s="11" t="str">
        <f t="shared" si="852"/>
        <v>5414003 - Region SyddanmarkAlle uanset erf.</v>
      </c>
      <c r="B9103" s="12" t="str">
        <f t="shared" si="855"/>
        <v>541400</v>
      </c>
      <c r="C9103" s="14">
        <f t="shared" si="853"/>
        <v>0</v>
      </c>
      <c r="D9103" s="14">
        <f t="shared" si="854"/>
        <v>0</v>
      </c>
      <c r="E9103" s="19" t="str">
        <f t="shared" si="856"/>
        <v>541400 - Sikkerhedsvagtarbejde</v>
      </c>
      <c r="F9103" s="19" t="str">
        <f t="shared" si="857"/>
        <v>Alle uanset erf.</v>
      </c>
      <c r="G9103" s="40" t="s">
        <v>516</v>
      </c>
      <c r="H9103" s="41" t="s">
        <v>203</v>
      </c>
      <c r="I9103" s="42" t="s">
        <v>544</v>
      </c>
      <c r="J9103" s="43" t="s">
        <v>10</v>
      </c>
      <c r="K9103" s="44">
        <v>850</v>
      </c>
      <c r="L9103" s="45">
        <v>24190.635913539081</v>
      </c>
      <c r="M9103" s="46">
        <v>25615.415026188395</v>
      </c>
      <c r="N9103" s="45"/>
      <c r="O9103" s="46"/>
    </row>
    <row r="9104" spans="1:15" x14ac:dyDescent="0.2">
      <c r="A9104" s="11" t="str">
        <f t="shared" si="852"/>
        <v>5414004 - Region Midtjylland1 år</v>
      </c>
      <c r="B9104" s="12" t="str">
        <f t="shared" si="855"/>
        <v>541400</v>
      </c>
      <c r="C9104" s="14">
        <f t="shared" si="853"/>
        <v>0</v>
      </c>
      <c r="D9104" s="14">
        <f t="shared" si="854"/>
        <v>0</v>
      </c>
      <c r="E9104" s="19" t="str">
        <f t="shared" si="856"/>
        <v>541400 - Sikkerhedsvagtarbejde</v>
      </c>
      <c r="F9104" s="19" t="str">
        <f t="shared" si="857"/>
        <v>1 år</v>
      </c>
      <c r="G9104" s="40" t="s">
        <v>516</v>
      </c>
      <c r="H9104" s="41" t="s">
        <v>203</v>
      </c>
      <c r="I9104" s="42" t="s">
        <v>517</v>
      </c>
      <c r="J9104" s="43" t="s">
        <v>22</v>
      </c>
      <c r="K9104" s="44">
        <v>17</v>
      </c>
      <c r="L9104" s="45">
        <v>23798.365430563077</v>
      </c>
      <c r="M9104" s="46">
        <v>25269.864502301309</v>
      </c>
      <c r="N9104" s="45"/>
      <c r="O9104" s="46"/>
    </row>
    <row r="9105" spans="1:15" x14ac:dyDescent="0.2">
      <c r="A9105" s="11" t="str">
        <f t="shared" si="852"/>
        <v>5414004 - Region Midtjylland2 år</v>
      </c>
      <c r="B9105" s="12" t="str">
        <f t="shared" si="855"/>
        <v>541400</v>
      </c>
      <c r="C9105" s="14">
        <f t="shared" si="853"/>
        <v>0</v>
      </c>
      <c r="D9105" s="14">
        <f t="shared" si="854"/>
        <v>0</v>
      </c>
      <c r="E9105" s="19" t="str">
        <f t="shared" si="856"/>
        <v>541400 - Sikkerhedsvagtarbejde</v>
      </c>
      <c r="F9105" s="19" t="str">
        <f t="shared" si="857"/>
        <v>2 år</v>
      </c>
      <c r="G9105" s="40" t="s">
        <v>516</v>
      </c>
      <c r="H9105" s="41" t="s">
        <v>203</v>
      </c>
      <c r="I9105" s="42" t="s">
        <v>517</v>
      </c>
      <c r="J9105" s="43" t="s">
        <v>23</v>
      </c>
      <c r="K9105" s="44">
        <v>11</v>
      </c>
      <c r="L9105" s="45">
        <v>30814.738715367519</v>
      </c>
      <c r="M9105" s="46">
        <v>32492.46950425332</v>
      </c>
      <c r="N9105" s="45"/>
      <c r="O9105" s="46"/>
    </row>
    <row r="9106" spans="1:15" x14ac:dyDescent="0.2">
      <c r="A9106" s="11" t="str">
        <f t="shared" si="852"/>
        <v>5414004 - Region Midtjylland3 år</v>
      </c>
      <c r="B9106" s="12" t="str">
        <f t="shared" si="855"/>
        <v>541400</v>
      </c>
      <c r="C9106" s="14">
        <f t="shared" si="853"/>
        <v>0</v>
      </c>
      <c r="D9106" s="14">
        <f t="shared" si="854"/>
        <v>0</v>
      </c>
      <c r="E9106" s="19" t="str">
        <f t="shared" si="856"/>
        <v>541400 - Sikkerhedsvagtarbejde</v>
      </c>
      <c r="F9106" s="19" t="str">
        <f t="shared" si="857"/>
        <v>3 år</v>
      </c>
      <c r="G9106" s="40" t="s">
        <v>516</v>
      </c>
      <c r="H9106" s="41" t="s">
        <v>203</v>
      </c>
      <c r="I9106" s="42" t="s">
        <v>517</v>
      </c>
      <c r="J9106" s="43" t="s">
        <v>14</v>
      </c>
      <c r="K9106" s="44">
        <v>17</v>
      </c>
      <c r="L9106" s="45">
        <v>29941.438178484652</v>
      </c>
      <c r="M9106" s="46">
        <v>31571.621486529795</v>
      </c>
      <c r="N9106" s="45"/>
      <c r="O9106" s="46"/>
    </row>
    <row r="9107" spans="1:15" x14ac:dyDescent="0.2">
      <c r="A9107" s="11" t="str">
        <f t="shared" si="852"/>
        <v>5414004 - Region Midtjylland5-9 år</v>
      </c>
      <c r="B9107" s="12" t="str">
        <f t="shared" si="855"/>
        <v>541400</v>
      </c>
      <c r="C9107" s="14">
        <f t="shared" si="853"/>
        <v>0</v>
      </c>
      <c r="D9107" s="14">
        <f t="shared" si="854"/>
        <v>0</v>
      </c>
      <c r="E9107" s="19" t="str">
        <f t="shared" si="856"/>
        <v>541400 - Sikkerhedsvagtarbejde</v>
      </c>
      <c r="F9107" s="19" t="str">
        <f t="shared" si="857"/>
        <v>5-9 år</v>
      </c>
      <c r="G9107" s="40" t="s">
        <v>516</v>
      </c>
      <c r="H9107" s="41" t="s">
        <v>203</v>
      </c>
      <c r="I9107" s="42" t="s">
        <v>517</v>
      </c>
      <c r="J9107" s="43" t="s">
        <v>15</v>
      </c>
      <c r="K9107" s="44">
        <v>35</v>
      </c>
      <c r="L9107" s="45">
        <v>29858.18635409767</v>
      </c>
      <c r="M9107" s="46">
        <v>31483.83695620962</v>
      </c>
      <c r="N9107" s="45"/>
      <c r="O9107" s="46"/>
    </row>
    <row r="9108" spans="1:15" x14ac:dyDescent="0.2">
      <c r="A9108" s="11" t="str">
        <f t="shared" si="852"/>
        <v>5414004 - Region Midtjylland0-4 år</v>
      </c>
      <c r="B9108" s="12" t="str">
        <f t="shared" si="855"/>
        <v>541400</v>
      </c>
      <c r="C9108" s="14">
        <f t="shared" si="853"/>
        <v>0</v>
      </c>
      <c r="D9108" s="14">
        <f t="shared" si="854"/>
        <v>0</v>
      </c>
      <c r="E9108" s="19" t="str">
        <f t="shared" si="856"/>
        <v>541400 - Sikkerhedsvagtarbejde</v>
      </c>
      <c r="F9108" s="19" t="str">
        <f t="shared" si="857"/>
        <v>0-4 år</v>
      </c>
      <c r="G9108" s="40" t="s">
        <v>516</v>
      </c>
      <c r="H9108" s="41" t="s">
        <v>203</v>
      </c>
      <c r="I9108" s="42" t="s">
        <v>517</v>
      </c>
      <c r="J9108" s="43" t="s">
        <v>16</v>
      </c>
      <c r="K9108" s="44">
        <v>60</v>
      </c>
      <c r="L9108" s="45">
        <v>27710.305241291106</v>
      </c>
      <c r="M9108" s="46">
        <v>29342.38569812736</v>
      </c>
      <c r="N9108" s="45"/>
      <c r="O9108" s="46"/>
    </row>
    <row r="9109" spans="1:15" x14ac:dyDescent="0.2">
      <c r="A9109" s="11" t="str">
        <f t="shared" si="852"/>
        <v>5414004 - Region Midtjylland10-14 år</v>
      </c>
      <c r="B9109" s="12" t="str">
        <f t="shared" si="855"/>
        <v>541400</v>
      </c>
      <c r="C9109" s="14">
        <f t="shared" si="853"/>
        <v>0</v>
      </c>
      <c r="D9109" s="14">
        <f t="shared" si="854"/>
        <v>0</v>
      </c>
      <c r="E9109" s="19" t="str">
        <f t="shared" si="856"/>
        <v>541400 - Sikkerhedsvagtarbejde</v>
      </c>
      <c r="F9109" s="19" t="str">
        <f t="shared" si="857"/>
        <v>10-14 år</v>
      </c>
      <c r="G9109" s="40" t="s">
        <v>516</v>
      </c>
      <c r="H9109" s="41" t="s">
        <v>203</v>
      </c>
      <c r="I9109" s="42" t="s">
        <v>517</v>
      </c>
      <c r="J9109" s="43" t="s">
        <v>17</v>
      </c>
      <c r="K9109" s="44">
        <v>46</v>
      </c>
      <c r="L9109" s="45">
        <v>30535.195295923419</v>
      </c>
      <c r="M9109" s="46">
        <v>32197.706140679111</v>
      </c>
      <c r="N9109" s="45"/>
      <c r="O9109" s="46"/>
    </row>
    <row r="9110" spans="1:15" x14ac:dyDescent="0.2">
      <c r="A9110" s="11" t="str">
        <f t="shared" si="852"/>
        <v>5414004 - Region Midtjylland15-20 år</v>
      </c>
      <c r="B9110" s="12" t="str">
        <f t="shared" si="855"/>
        <v>541400</v>
      </c>
      <c r="C9110" s="14">
        <f t="shared" si="853"/>
        <v>0</v>
      </c>
      <c r="D9110" s="14">
        <f t="shared" si="854"/>
        <v>0</v>
      </c>
      <c r="E9110" s="19" t="str">
        <f t="shared" si="856"/>
        <v>541400 - Sikkerhedsvagtarbejde</v>
      </c>
      <c r="F9110" s="19" t="str">
        <f t="shared" si="857"/>
        <v>15-20 år</v>
      </c>
      <c r="G9110" s="40" t="s">
        <v>516</v>
      </c>
      <c r="H9110" s="41" t="s">
        <v>203</v>
      </c>
      <c r="I9110" s="42" t="s">
        <v>517</v>
      </c>
      <c r="J9110" s="43" t="s">
        <v>18</v>
      </c>
      <c r="K9110" s="44">
        <v>45</v>
      </c>
      <c r="L9110" s="45">
        <v>30343.955016944856</v>
      </c>
      <c r="M9110" s="46">
        <v>31996.053646069548</v>
      </c>
      <c r="N9110" s="45"/>
      <c r="O9110" s="46"/>
    </row>
    <row r="9111" spans="1:15" x14ac:dyDescent="0.2">
      <c r="A9111" s="11" t="str">
        <f t="shared" si="852"/>
        <v>5414004 - Region Midtjylland20-24 år</v>
      </c>
      <c r="B9111" s="12" t="str">
        <f t="shared" si="855"/>
        <v>541400</v>
      </c>
      <c r="C9111" s="14">
        <f t="shared" si="853"/>
        <v>0</v>
      </c>
      <c r="D9111" s="14">
        <f t="shared" si="854"/>
        <v>0</v>
      </c>
      <c r="E9111" s="19" t="str">
        <f t="shared" si="856"/>
        <v>541400 - Sikkerhedsvagtarbejde</v>
      </c>
      <c r="F9111" s="19" t="str">
        <f t="shared" si="857"/>
        <v>20-24 år</v>
      </c>
      <c r="G9111" s="40" t="s">
        <v>516</v>
      </c>
      <c r="H9111" s="41" t="s">
        <v>203</v>
      </c>
      <c r="I9111" s="42" t="s">
        <v>517</v>
      </c>
      <c r="J9111" s="43" t="s">
        <v>19</v>
      </c>
      <c r="K9111" s="44">
        <v>53</v>
      </c>
      <c r="L9111" s="45">
        <v>31030.684427539392</v>
      </c>
      <c r="M9111" s="46">
        <v>32720.172537276918</v>
      </c>
      <c r="N9111" s="45"/>
      <c r="O9111" s="46"/>
    </row>
    <row r="9112" spans="1:15" x14ac:dyDescent="0.2">
      <c r="A9112" s="11" t="str">
        <f t="shared" si="852"/>
        <v>5414004 - Region Midtjylland25 år og derover</v>
      </c>
      <c r="B9112" s="12" t="str">
        <f t="shared" si="855"/>
        <v>541400</v>
      </c>
      <c r="C9112" s="14">
        <f t="shared" si="853"/>
        <v>0</v>
      </c>
      <c r="D9112" s="14">
        <f t="shared" si="854"/>
        <v>0</v>
      </c>
      <c r="E9112" s="19" t="str">
        <f t="shared" si="856"/>
        <v>541400 - Sikkerhedsvagtarbejde</v>
      </c>
      <c r="F9112" s="19" t="str">
        <f t="shared" si="857"/>
        <v>25 år og derover</v>
      </c>
      <c r="G9112" s="40" t="s">
        <v>516</v>
      </c>
      <c r="H9112" s="41" t="s">
        <v>203</v>
      </c>
      <c r="I9112" s="42" t="s">
        <v>517</v>
      </c>
      <c r="J9112" s="43" t="s">
        <v>9</v>
      </c>
      <c r="K9112" s="44">
        <v>214</v>
      </c>
      <c r="L9112" s="45">
        <v>30372.042726112548</v>
      </c>
      <c r="M9112" s="46">
        <v>32025.670610925408</v>
      </c>
      <c r="N9112" s="45"/>
      <c r="O9112" s="46"/>
    </row>
    <row r="9113" spans="1:15" x14ac:dyDescent="0.2">
      <c r="A9113" s="11" t="str">
        <f t="shared" si="852"/>
        <v>5414004 - Region MidtjyllandAlle uanset erf.</v>
      </c>
      <c r="B9113" s="12" t="str">
        <f t="shared" si="855"/>
        <v>541400</v>
      </c>
      <c r="C9113" s="14">
        <f t="shared" si="853"/>
        <v>0</v>
      </c>
      <c r="D9113" s="14">
        <f t="shared" si="854"/>
        <v>0</v>
      </c>
      <c r="E9113" s="19" t="str">
        <f t="shared" si="856"/>
        <v>541400 - Sikkerhedsvagtarbejde</v>
      </c>
      <c r="F9113" s="19" t="str">
        <f t="shared" si="857"/>
        <v>Alle uanset erf.</v>
      </c>
      <c r="G9113" s="40" t="s">
        <v>516</v>
      </c>
      <c r="H9113" s="41" t="s">
        <v>203</v>
      </c>
      <c r="I9113" s="42" t="s">
        <v>517</v>
      </c>
      <c r="J9113" s="43" t="s">
        <v>10</v>
      </c>
      <c r="K9113" s="44">
        <v>453</v>
      </c>
      <c r="L9113" s="45">
        <v>30372.042726112548</v>
      </c>
      <c r="M9113" s="46">
        <v>32025.670610925408</v>
      </c>
      <c r="N9113" s="45"/>
      <c r="O9113" s="46"/>
    </row>
    <row r="9114" spans="1:15" x14ac:dyDescent="0.2">
      <c r="A9114" s="11" t="str">
        <f t="shared" si="852"/>
        <v>5414005 - Region Nordjylland5-9 år</v>
      </c>
      <c r="B9114" s="12" t="str">
        <f t="shared" si="855"/>
        <v>541400</v>
      </c>
      <c r="C9114" s="14">
        <f t="shared" si="853"/>
        <v>0</v>
      </c>
      <c r="D9114" s="14">
        <f t="shared" si="854"/>
        <v>0</v>
      </c>
      <c r="E9114" s="19" t="str">
        <f t="shared" si="856"/>
        <v>541400 - Sikkerhedsvagtarbejde</v>
      </c>
      <c r="F9114" s="19" t="str">
        <f t="shared" si="857"/>
        <v>5-9 år</v>
      </c>
      <c r="G9114" s="40" t="s">
        <v>516</v>
      </c>
      <c r="H9114" s="41" t="s">
        <v>203</v>
      </c>
      <c r="I9114" s="42" t="s">
        <v>21</v>
      </c>
      <c r="J9114" s="43" t="s">
        <v>15</v>
      </c>
      <c r="K9114" s="44">
        <v>18</v>
      </c>
      <c r="L9114" s="45">
        <v>30553.219244081509</v>
      </c>
      <c r="M9114" s="46">
        <v>32216.711415761354</v>
      </c>
      <c r="N9114" s="45"/>
      <c r="O9114" s="46"/>
    </row>
    <row r="9115" spans="1:15" x14ac:dyDescent="0.2">
      <c r="A9115" s="11" t="str">
        <f t="shared" si="852"/>
        <v>5414005 - Region Nordjylland0-4 år</v>
      </c>
      <c r="B9115" s="12" t="str">
        <f t="shared" si="855"/>
        <v>541400</v>
      </c>
      <c r="C9115" s="14">
        <f t="shared" si="853"/>
        <v>0</v>
      </c>
      <c r="D9115" s="14">
        <f t="shared" si="854"/>
        <v>0</v>
      </c>
      <c r="E9115" s="19" t="str">
        <f t="shared" si="856"/>
        <v>541400 - Sikkerhedsvagtarbejde</v>
      </c>
      <c r="F9115" s="19" t="str">
        <f t="shared" si="857"/>
        <v>0-4 år</v>
      </c>
      <c r="G9115" s="40" t="s">
        <v>516</v>
      </c>
      <c r="H9115" s="41" t="s">
        <v>203</v>
      </c>
      <c r="I9115" s="42" t="s">
        <v>21</v>
      </c>
      <c r="J9115" s="43" t="s">
        <v>16</v>
      </c>
      <c r="K9115" s="44">
        <v>14</v>
      </c>
      <c r="L9115" s="45">
        <v>23899.130268181885</v>
      </c>
      <c r="M9115" s="46">
        <v>25306.740292915994</v>
      </c>
      <c r="N9115" s="45"/>
      <c r="O9115" s="46"/>
    </row>
    <row r="9116" spans="1:15" x14ac:dyDescent="0.2">
      <c r="A9116" s="11" t="str">
        <f t="shared" si="852"/>
        <v>5414005 - Region Nordjylland20-24 år</v>
      </c>
      <c r="B9116" s="12" t="str">
        <f t="shared" si="855"/>
        <v>541400</v>
      </c>
      <c r="C9116" s="14">
        <f t="shared" si="853"/>
        <v>0</v>
      </c>
      <c r="D9116" s="14">
        <f t="shared" si="854"/>
        <v>0</v>
      </c>
      <c r="E9116" s="19" t="str">
        <f t="shared" si="856"/>
        <v>541400 - Sikkerhedsvagtarbejde</v>
      </c>
      <c r="F9116" s="19" t="str">
        <f t="shared" si="857"/>
        <v>20-24 år</v>
      </c>
      <c r="G9116" s="40" t="s">
        <v>516</v>
      </c>
      <c r="H9116" s="41" t="s">
        <v>203</v>
      </c>
      <c r="I9116" s="42" t="s">
        <v>21</v>
      </c>
      <c r="J9116" s="43" t="s">
        <v>19</v>
      </c>
      <c r="K9116" s="44">
        <v>12</v>
      </c>
      <c r="L9116" s="45">
        <v>30650.43235969068</v>
      </c>
      <c r="M9116" s="46">
        <v>32319.217369925722</v>
      </c>
      <c r="N9116" s="45"/>
      <c r="O9116" s="46"/>
    </row>
    <row r="9117" spans="1:15" x14ac:dyDescent="0.2">
      <c r="A9117" s="11" t="str">
        <f t="shared" si="852"/>
        <v>5414005 - Region Nordjylland25 år og derover</v>
      </c>
      <c r="B9117" s="12" t="str">
        <f t="shared" si="855"/>
        <v>541400</v>
      </c>
      <c r="C9117" s="14">
        <f t="shared" si="853"/>
        <v>0</v>
      </c>
      <c r="D9117" s="14">
        <f t="shared" si="854"/>
        <v>0</v>
      </c>
      <c r="E9117" s="19" t="str">
        <f t="shared" si="856"/>
        <v>541400 - Sikkerhedsvagtarbejde</v>
      </c>
      <c r="F9117" s="19" t="str">
        <f t="shared" si="857"/>
        <v>25 år og derover</v>
      </c>
      <c r="G9117" s="40" t="s">
        <v>516</v>
      </c>
      <c r="H9117" s="41" t="s">
        <v>203</v>
      </c>
      <c r="I9117" s="42" t="s">
        <v>21</v>
      </c>
      <c r="J9117" s="43" t="s">
        <v>9</v>
      </c>
      <c r="K9117" s="44">
        <v>88</v>
      </c>
      <c r="L9117" s="45">
        <v>27567.177379602574</v>
      </c>
      <c r="M9117" s="46">
        <v>29190.827897329298</v>
      </c>
      <c r="N9117" s="45"/>
      <c r="O9117" s="46"/>
    </row>
    <row r="9118" spans="1:15" x14ac:dyDescent="0.2">
      <c r="A9118" s="11" t="str">
        <f t="shared" si="852"/>
        <v>5414005 - Region NordjyllandAlle uanset erf.</v>
      </c>
      <c r="B9118" s="12" t="str">
        <f t="shared" si="855"/>
        <v>541400</v>
      </c>
      <c r="C9118" s="14">
        <f t="shared" si="853"/>
        <v>0</v>
      </c>
      <c r="D9118" s="14">
        <f t="shared" si="854"/>
        <v>0</v>
      </c>
      <c r="E9118" s="19" t="str">
        <f t="shared" si="856"/>
        <v>541400 - Sikkerhedsvagtarbejde</v>
      </c>
      <c r="F9118" s="19" t="str">
        <f t="shared" si="857"/>
        <v>Alle uanset erf.</v>
      </c>
      <c r="G9118" s="40" t="s">
        <v>516</v>
      </c>
      <c r="H9118" s="41" t="s">
        <v>203</v>
      </c>
      <c r="I9118" s="42" t="s">
        <v>21</v>
      </c>
      <c r="J9118" s="43" t="s">
        <v>10</v>
      </c>
      <c r="K9118" s="44">
        <v>150</v>
      </c>
      <c r="L9118" s="45">
        <v>29657.044350926688</v>
      </c>
      <c r="M9118" s="46">
        <v>31271.743630855599</v>
      </c>
      <c r="N9118" s="45"/>
      <c r="O9118" s="46"/>
    </row>
    <row r="9119" spans="1:15" x14ac:dyDescent="0.2">
      <c r="A9119" s="11" t="str">
        <f t="shared" si="852"/>
        <v>5414006 - Alle regionerUnder 1 år</v>
      </c>
      <c r="B9119" s="12" t="str">
        <f t="shared" si="855"/>
        <v>541400</v>
      </c>
      <c r="C9119" s="14">
        <f t="shared" si="853"/>
        <v>0</v>
      </c>
      <c r="D9119" s="14">
        <f t="shared" si="854"/>
        <v>0</v>
      </c>
      <c r="E9119" s="19" t="str">
        <f t="shared" si="856"/>
        <v>541400 - Sikkerhedsvagtarbejde</v>
      </c>
      <c r="F9119" s="19" t="str">
        <f t="shared" si="857"/>
        <v>Under 1 år</v>
      </c>
      <c r="G9119" s="40" t="s">
        <v>516</v>
      </c>
      <c r="H9119" s="41" t="s">
        <v>203</v>
      </c>
      <c r="I9119" s="42" t="s">
        <v>11</v>
      </c>
      <c r="J9119" s="43" t="s">
        <v>13</v>
      </c>
      <c r="K9119" s="44">
        <v>223</v>
      </c>
      <c r="L9119" s="45">
        <v>21103.119836600072</v>
      </c>
      <c r="M9119" s="46">
        <v>22346.050550054159</v>
      </c>
      <c r="N9119" s="45"/>
      <c r="O9119" s="46"/>
    </row>
    <row r="9120" spans="1:15" x14ac:dyDescent="0.2">
      <c r="A9120" s="11" t="str">
        <f t="shared" si="852"/>
        <v>5414006 - Alle regioner1 år</v>
      </c>
      <c r="B9120" s="12" t="str">
        <f t="shared" si="855"/>
        <v>541400</v>
      </c>
      <c r="C9120" s="14">
        <f t="shared" si="853"/>
        <v>0</v>
      </c>
      <c r="D9120" s="14">
        <f t="shared" si="854"/>
        <v>0</v>
      </c>
      <c r="E9120" s="19" t="str">
        <f t="shared" si="856"/>
        <v>541400 - Sikkerhedsvagtarbejde</v>
      </c>
      <c r="F9120" s="19" t="str">
        <f t="shared" si="857"/>
        <v>1 år</v>
      </c>
      <c r="G9120" s="40" t="s">
        <v>516</v>
      </c>
      <c r="H9120" s="41" t="s">
        <v>203</v>
      </c>
      <c r="I9120" s="42" t="s">
        <v>11</v>
      </c>
      <c r="J9120" s="43" t="s">
        <v>22</v>
      </c>
      <c r="K9120" s="44">
        <v>190</v>
      </c>
      <c r="L9120" s="45">
        <v>22961.671191299371</v>
      </c>
      <c r="M9120" s="46">
        <v>24314.066788579832</v>
      </c>
      <c r="N9120" s="45"/>
      <c r="O9120" s="46"/>
    </row>
    <row r="9121" spans="1:15" x14ac:dyDescent="0.2">
      <c r="A9121" s="11" t="str">
        <f t="shared" si="852"/>
        <v>5414006 - Alle regioner2 år</v>
      </c>
      <c r="B9121" s="12" t="str">
        <f t="shared" si="855"/>
        <v>541400</v>
      </c>
      <c r="C9121" s="14">
        <f t="shared" si="853"/>
        <v>0</v>
      </c>
      <c r="D9121" s="14">
        <f t="shared" si="854"/>
        <v>0</v>
      </c>
      <c r="E9121" s="19" t="str">
        <f t="shared" si="856"/>
        <v>541400 - Sikkerhedsvagtarbejde</v>
      </c>
      <c r="F9121" s="19" t="str">
        <f t="shared" si="857"/>
        <v>2 år</v>
      </c>
      <c r="G9121" s="40" t="s">
        <v>516</v>
      </c>
      <c r="H9121" s="41" t="s">
        <v>203</v>
      </c>
      <c r="I9121" s="42" t="s">
        <v>11</v>
      </c>
      <c r="J9121" s="43" t="s">
        <v>23</v>
      </c>
      <c r="K9121" s="44">
        <v>118</v>
      </c>
      <c r="L9121" s="45">
        <v>24734.944537844927</v>
      </c>
      <c r="M9121" s="46">
        <v>26191.782318216647</v>
      </c>
      <c r="N9121" s="45"/>
      <c r="O9121" s="46"/>
    </row>
    <row r="9122" spans="1:15" x14ac:dyDescent="0.2">
      <c r="A9122" s="11" t="str">
        <f t="shared" si="852"/>
        <v>5414006 - Alle regioner3 år</v>
      </c>
      <c r="B9122" s="12" t="str">
        <f t="shared" si="855"/>
        <v>541400</v>
      </c>
      <c r="C9122" s="14">
        <f t="shared" si="853"/>
        <v>0</v>
      </c>
      <c r="D9122" s="14">
        <f t="shared" si="854"/>
        <v>0</v>
      </c>
      <c r="E9122" s="19" t="str">
        <f t="shared" si="856"/>
        <v>541400 - Sikkerhedsvagtarbejde</v>
      </c>
      <c r="F9122" s="19" t="str">
        <f t="shared" si="857"/>
        <v>3 år</v>
      </c>
      <c r="G9122" s="40" t="s">
        <v>516</v>
      </c>
      <c r="H9122" s="41" t="s">
        <v>203</v>
      </c>
      <c r="I9122" s="42" t="s">
        <v>11</v>
      </c>
      <c r="J9122" s="43" t="s">
        <v>14</v>
      </c>
      <c r="K9122" s="44">
        <v>155</v>
      </c>
      <c r="L9122" s="45">
        <v>26664.753280783494</v>
      </c>
      <c r="M9122" s="46">
        <v>28235.252859802189</v>
      </c>
      <c r="N9122" s="45"/>
      <c r="O9122" s="46"/>
    </row>
    <row r="9123" spans="1:15" x14ac:dyDescent="0.2">
      <c r="A9123" s="11" t="str">
        <f t="shared" si="852"/>
        <v>5414006 - Alle regioner4 år</v>
      </c>
      <c r="B9123" s="12" t="str">
        <f t="shared" si="855"/>
        <v>541400</v>
      </c>
      <c r="C9123" s="14">
        <f t="shared" si="853"/>
        <v>0</v>
      </c>
      <c r="D9123" s="14">
        <f t="shared" si="854"/>
        <v>0</v>
      </c>
      <c r="E9123" s="19" t="str">
        <f t="shared" si="856"/>
        <v>541400 - Sikkerhedsvagtarbejde</v>
      </c>
      <c r="F9123" s="19" t="str">
        <f t="shared" si="857"/>
        <v>4 år</v>
      </c>
      <c r="G9123" s="40" t="s">
        <v>516</v>
      </c>
      <c r="H9123" s="41" t="s">
        <v>203</v>
      </c>
      <c r="I9123" s="42" t="s">
        <v>11</v>
      </c>
      <c r="J9123" s="43" t="s">
        <v>24</v>
      </c>
      <c r="K9123" s="44">
        <v>121</v>
      </c>
      <c r="L9123" s="45">
        <v>29111.401632048546</v>
      </c>
      <c r="M9123" s="46">
        <v>30828.378248322664</v>
      </c>
      <c r="N9123" s="45"/>
      <c r="O9123" s="46"/>
    </row>
    <row r="9124" spans="1:15" x14ac:dyDescent="0.2">
      <c r="A9124" s="11" t="str">
        <f t="shared" si="852"/>
        <v>5414006 - Alle regioner5-9 år</v>
      </c>
      <c r="B9124" s="12" t="str">
        <f t="shared" si="855"/>
        <v>541400</v>
      </c>
      <c r="C9124" s="14">
        <f t="shared" si="853"/>
        <v>0</v>
      </c>
      <c r="D9124" s="14">
        <f t="shared" si="854"/>
        <v>0</v>
      </c>
      <c r="E9124" s="19" t="str">
        <f t="shared" si="856"/>
        <v>541400 - Sikkerhedsvagtarbejde</v>
      </c>
      <c r="F9124" s="19" t="str">
        <f t="shared" si="857"/>
        <v>5-9 år</v>
      </c>
      <c r="G9124" s="40" t="s">
        <v>516</v>
      </c>
      <c r="H9124" s="41" t="s">
        <v>203</v>
      </c>
      <c r="I9124" s="42" t="s">
        <v>11</v>
      </c>
      <c r="J9124" s="43" t="s">
        <v>15</v>
      </c>
      <c r="K9124" s="44">
        <v>435</v>
      </c>
      <c r="L9124" s="45">
        <v>30311.390441123505</v>
      </c>
      <c r="M9124" s="46">
        <v>31969.776362334374</v>
      </c>
      <c r="N9124" s="45"/>
      <c r="O9124" s="46"/>
    </row>
    <row r="9125" spans="1:15" x14ac:dyDescent="0.2">
      <c r="A9125" s="11" t="str">
        <f t="shared" si="852"/>
        <v>5414006 - Alle regioner0-4 år</v>
      </c>
      <c r="B9125" s="12" t="str">
        <f t="shared" si="855"/>
        <v>541400</v>
      </c>
      <c r="C9125" s="14">
        <f t="shared" si="853"/>
        <v>0</v>
      </c>
      <c r="D9125" s="14">
        <f t="shared" si="854"/>
        <v>0</v>
      </c>
      <c r="E9125" s="19" t="str">
        <f t="shared" si="856"/>
        <v>541400 - Sikkerhedsvagtarbejde</v>
      </c>
      <c r="F9125" s="19" t="str">
        <f t="shared" si="857"/>
        <v>0-4 år</v>
      </c>
      <c r="G9125" s="40" t="s">
        <v>516</v>
      </c>
      <c r="H9125" s="41" t="s">
        <v>203</v>
      </c>
      <c r="I9125" s="42" t="s">
        <v>11</v>
      </c>
      <c r="J9125" s="43" t="s">
        <v>16</v>
      </c>
      <c r="K9125" s="44">
        <v>807</v>
      </c>
      <c r="L9125" s="45">
        <v>22717.630451223824</v>
      </c>
      <c r="M9125" s="46">
        <v>24104.972621927871</v>
      </c>
      <c r="N9125" s="45"/>
      <c r="O9125" s="46"/>
    </row>
    <row r="9126" spans="1:15" x14ac:dyDescent="0.2">
      <c r="A9126" s="11" t="str">
        <f t="shared" si="852"/>
        <v>5414006 - Alle regioner10-14 år</v>
      </c>
      <c r="B9126" s="12" t="str">
        <f t="shared" si="855"/>
        <v>541400</v>
      </c>
      <c r="C9126" s="14">
        <f t="shared" si="853"/>
        <v>0</v>
      </c>
      <c r="D9126" s="14">
        <f t="shared" si="854"/>
        <v>0</v>
      </c>
      <c r="E9126" s="19" t="str">
        <f t="shared" si="856"/>
        <v>541400 - Sikkerhedsvagtarbejde</v>
      </c>
      <c r="F9126" s="19" t="str">
        <f t="shared" si="857"/>
        <v>10-14 år</v>
      </c>
      <c r="G9126" s="40" t="s">
        <v>516</v>
      </c>
      <c r="H9126" s="41" t="s">
        <v>203</v>
      </c>
      <c r="I9126" s="42" t="s">
        <v>11</v>
      </c>
      <c r="J9126" s="43" t="s">
        <v>17</v>
      </c>
      <c r="K9126" s="44">
        <v>312</v>
      </c>
      <c r="L9126" s="45">
        <v>30614.938745972147</v>
      </c>
      <c r="M9126" s="46">
        <v>32323.254752507004</v>
      </c>
      <c r="N9126" s="45"/>
      <c r="O9126" s="46"/>
    </row>
    <row r="9127" spans="1:15" x14ac:dyDescent="0.2">
      <c r="A9127" s="11" t="str">
        <f t="shared" si="852"/>
        <v>5414006 - Alle regioner15-20 år</v>
      </c>
      <c r="B9127" s="12" t="str">
        <f t="shared" si="855"/>
        <v>541400</v>
      </c>
      <c r="C9127" s="14">
        <f t="shared" si="853"/>
        <v>0</v>
      </c>
      <c r="D9127" s="14">
        <f t="shared" si="854"/>
        <v>0</v>
      </c>
      <c r="E9127" s="19" t="str">
        <f t="shared" si="856"/>
        <v>541400 - Sikkerhedsvagtarbejde</v>
      </c>
      <c r="F9127" s="19" t="str">
        <f t="shared" si="857"/>
        <v>15-20 år</v>
      </c>
      <c r="G9127" s="40" t="s">
        <v>516</v>
      </c>
      <c r="H9127" s="41" t="s">
        <v>203</v>
      </c>
      <c r="I9127" s="42" t="s">
        <v>11</v>
      </c>
      <c r="J9127" s="43" t="s">
        <v>18</v>
      </c>
      <c r="K9127" s="44">
        <v>329</v>
      </c>
      <c r="L9127" s="45">
        <v>30724.707215632039</v>
      </c>
      <c r="M9127" s="46">
        <v>32404.2380606765</v>
      </c>
      <c r="N9127" s="45"/>
      <c r="O9127" s="46"/>
    </row>
    <row r="9128" spans="1:15" x14ac:dyDescent="0.2">
      <c r="A9128" s="11" t="str">
        <f t="shared" si="852"/>
        <v>5414006 - Alle regioner20-24 år</v>
      </c>
      <c r="B9128" s="12" t="str">
        <f t="shared" si="855"/>
        <v>541400</v>
      </c>
      <c r="C9128" s="14">
        <f t="shared" si="853"/>
        <v>0</v>
      </c>
      <c r="D9128" s="14">
        <f t="shared" si="854"/>
        <v>0</v>
      </c>
      <c r="E9128" s="19" t="str">
        <f t="shared" si="856"/>
        <v>541400 - Sikkerhedsvagtarbejde</v>
      </c>
      <c r="F9128" s="19" t="str">
        <f t="shared" si="857"/>
        <v>20-24 år</v>
      </c>
      <c r="G9128" s="40" t="s">
        <v>516</v>
      </c>
      <c r="H9128" s="41" t="s">
        <v>203</v>
      </c>
      <c r="I9128" s="42" t="s">
        <v>11</v>
      </c>
      <c r="J9128" s="43" t="s">
        <v>19</v>
      </c>
      <c r="K9128" s="44">
        <v>362</v>
      </c>
      <c r="L9128" s="45">
        <v>31013.403073324389</v>
      </c>
      <c r="M9128" s="46">
        <v>32704.596462071982</v>
      </c>
      <c r="N9128" s="45"/>
      <c r="O9128" s="46"/>
    </row>
    <row r="9129" spans="1:15" x14ac:dyDescent="0.2">
      <c r="A9129" s="11" t="str">
        <f t="shared" si="852"/>
        <v>5414006 - Alle regioner25 år og derover</v>
      </c>
      <c r="B9129" s="12" t="str">
        <f t="shared" si="855"/>
        <v>541400</v>
      </c>
      <c r="C9129" s="14">
        <f t="shared" si="853"/>
        <v>0</v>
      </c>
      <c r="D9129" s="14">
        <f t="shared" si="854"/>
        <v>0</v>
      </c>
      <c r="E9129" s="19" t="str">
        <f t="shared" si="856"/>
        <v>541400 - Sikkerhedsvagtarbejde</v>
      </c>
      <c r="F9129" s="19" t="str">
        <f t="shared" si="857"/>
        <v>25 år og derover</v>
      </c>
      <c r="G9129" s="40" t="s">
        <v>516</v>
      </c>
      <c r="H9129" s="41" t="s">
        <v>203</v>
      </c>
      <c r="I9129" s="42" t="s">
        <v>11</v>
      </c>
      <c r="J9129" s="43" t="s">
        <v>9</v>
      </c>
      <c r="K9129" s="44">
        <v>1369</v>
      </c>
      <c r="L9129" s="45">
        <v>30614.749916401535</v>
      </c>
      <c r="M9129" s="46">
        <v>32287.63717615842</v>
      </c>
      <c r="N9129" s="45"/>
      <c r="O9129" s="46"/>
    </row>
    <row r="9130" spans="1:15" x14ac:dyDescent="0.2">
      <c r="A9130" s="11" t="str">
        <f t="shared" si="852"/>
        <v>5414006 - Alle regionerAlle uanset erf.</v>
      </c>
      <c r="B9130" s="12" t="str">
        <f t="shared" si="855"/>
        <v>541400</v>
      </c>
      <c r="C9130" s="14">
        <f t="shared" si="853"/>
        <v>0</v>
      </c>
      <c r="D9130" s="14">
        <f t="shared" si="854"/>
        <v>0</v>
      </c>
      <c r="E9130" s="19" t="str">
        <f t="shared" si="856"/>
        <v>541400 - Sikkerhedsvagtarbejde</v>
      </c>
      <c r="F9130" s="19" t="str">
        <f t="shared" si="857"/>
        <v>Alle uanset erf.</v>
      </c>
      <c r="G9130" s="40" t="s">
        <v>516</v>
      </c>
      <c r="H9130" s="41" t="s">
        <v>203</v>
      </c>
      <c r="I9130" s="42" t="s">
        <v>11</v>
      </c>
      <c r="J9130" s="43" t="s">
        <v>10</v>
      </c>
      <c r="K9130" s="44">
        <v>3614</v>
      </c>
      <c r="L9130" s="45">
        <v>30291.062418219513</v>
      </c>
      <c r="M9130" s="46">
        <v>31972.209851149499</v>
      </c>
      <c r="N9130" s="45"/>
      <c r="O9130" s="46"/>
    </row>
    <row r="9131" spans="1:15" x14ac:dyDescent="0.2">
      <c r="A9131" s="11" t="str">
        <f t="shared" si="852"/>
        <v>5419001 - Region HovedstadenUnder 1 år</v>
      </c>
      <c r="B9131" s="12" t="str">
        <f t="shared" si="855"/>
        <v>541900</v>
      </c>
      <c r="C9131" s="14">
        <f t="shared" si="853"/>
        <v>0</v>
      </c>
      <c r="D9131" s="14">
        <f t="shared" si="854"/>
        <v>0</v>
      </c>
      <c r="E9131" s="19" t="str">
        <f t="shared" si="856"/>
        <v>541900 - Andet rednings- og overvågningsarbejde (ekskl. ambulancebehandlere)</v>
      </c>
      <c r="F9131" s="19" t="str">
        <f t="shared" si="857"/>
        <v>Under 1 år</v>
      </c>
      <c r="G9131" s="40" t="s">
        <v>516</v>
      </c>
      <c r="H9131" s="41" t="s">
        <v>204</v>
      </c>
      <c r="I9131" s="42" t="s">
        <v>8</v>
      </c>
      <c r="J9131" s="43" t="s">
        <v>13</v>
      </c>
      <c r="K9131" s="44">
        <v>43</v>
      </c>
      <c r="L9131" s="45">
        <v>27385.060888116484</v>
      </c>
      <c r="M9131" s="46">
        <v>28997.985115965348</v>
      </c>
      <c r="N9131" s="45"/>
      <c r="O9131" s="46"/>
    </row>
    <row r="9132" spans="1:15" x14ac:dyDescent="0.2">
      <c r="A9132" s="11" t="str">
        <f t="shared" si="852"/>
        <v>5419001 - Region Hovedstaden1 år</v>
      </c>
      <c r="B9132" s="12" t="str">
        <f t="shared" si="855"/>
        <v>541900</v>
      </c>
      <c r="C9132" s="14">
        <f t="shared" si="853"/>
        <v>0</v>
      </c>
      <c r="D9132" s="14">
        <f t="shared" si="854"/>
        <v>0</v>
      </c>
      <c r="E9132" s="19" t="str">
        <f t="shared" si="856"/>
        <v>541900 - Andet rednings- og overvågningsarbejde (ekskl. ambulancebehandlere)</v>
      </c>
      <c r="F9132" s="19" t="str">
        <f t="shared" si="857"/>
        <v>1 år</v>
      </c>
      <c r="G9132" s="40" t="s">
        <v>516</v>
      </c>
      <c r="H9132" s="41" t="s">
        <v>204</v>
      </c>
      <c r="I9132" s="42" t="s">
        <v>8</v>
      </c>
      <c r="J9132" s="43" t="s">
        <v>22</v>
      </c>
      <c r="K9132" s="44">
        <v>49</v>
      </c>
      <c r="L9132" s="45">
        <v>29215.289873411119</v>
      </c>
      <c r="M9132" s="46">
        <v>30881.597820653118</v>
      </c>
      <c r="N9132" s="45"/>
      <c r="O9132" s="46"/>
    </row>
    <row r="9133" spans="1:15" x14ac:dyDescent="0.2">
      <c r="A9133" s="11" t="str">
        <f t="shared" si="852"/>
        <v>5419001 - Region Hovedstaden2 år</v>
      </c>
      <c r="B9133" s="12" t="str">
        <f t="shared" si="855"/>
        <v>541900</v>
      </c>
      <c r="C9133" s="14">
        <f t="shared" si="853"/>
        <v>0</v>
      </c>
      <c r="D9133" s="14">
        <f t="shared" si="854"/>
        <v>0</v>
      </c>
      <c r="E9133" s="19" t="str">
        <f t="shared" si="856"/>
        <v>541900 - Andet rednings- og overvågningsarbejde (ekskl. ambulancebehandlere)</v>
      </c>
      <c r="F9133" s="19" t="str">
        <f t="shared" si="857"/>
        <v>2 år</v>
      </c>
      <c r="G9133" s="40" t="s">
        <v>516</v>
      </c>
      <c r="H9133" s="41" t="s">
        <v>204</v>
      </c>
      <c r="I9133" s="42" t="s">
        <v>8</v>
      </c>
      <c r="J9133" s="43" t="s">
        <v>23</v>
      </c>
      <c r="K9133" s="44">
        <v>69</v>
      </c>
      <c r="L9133" s="45">
        <v>29298.45177592025</v>
      </c>
      <c r="M9133" s="46">
        <v>30979.047047647389</v>
      </c>
      <c r="N9133" s="45"/>
      <c r="O9133" s="46"/>
    </row>
    <row r="9134" spans="1:15" x14ac:dyDescent="0.2">
      <c r="A9134" s="11" t="str">
        <f t="shared" si="852"/>
        <v>5419001 - Region Hovedstaden3 år</v>
      </c>
      <c r="B9134" s="12" t="str">
        <f t="shared" si="855"/>
        <v>541900</v>
      </c>
      <c r="C9134" s="14">
        <f t="shared" si="853"/>
        <v>0</v>
      </c>
      <c r="D9134" s="14">
        <f t="shared" si="854"/>
        <v>0</v>
      </c>
      <c r="E9134" s="19" t="str">
        <f t="shared" si="856"/>
        <v>541900 - Andet rednings- og overvågningsarbejde (ekskl. ambulancebehandlere)</v>
      </c>
      <c r="F9134" s="19" t="str">
        <f t="shared" si="857"/>
        <v>3 år</v>
      </c>
      <c r="G9134" s="40" t="s">
        <v>516</v>
      </c>
      <c r="H9134" s="41" t="s">
        <v>204</v>
      </c>
      <c r="I9134" s="42" t="s">
        <v>8</v>
      </c>
      <c r="J9134" s="43" t="s">
        <v>14</v>
      </c>
      <c r="K9134" s="44">
        <v>51</v>
      </c>
      <c r="L9134" s="45">
        <v>28805.26297115858</v>
      </c>
      <c r="M9134" s="46">
        <v>30345.875908523554</v>
      </c>
      <c r="N9134" s="45"/>
      <c r="O9134" s="46"/>
    </row>
    <row r="9135" spans="1:15" x14ac:dyDescent="0.2">
      <c r="A9135" s="11" t="str">
        <f t="shared" si="852"/>
        <v>5419001 - Region Hovedstaden4 år</v>
      </c>
      <c r="B9135" s="12" t="str">
        <f t="shared" si="855"/>
        <v>541900</v>
      </c>
      <c r="C9135" s="14">
        <f t="shared" si="853"/>
        <v>0</v>
      </c>
      <c r="D9135" s="14">
        <f t="shared" si="854"/>
        <v>0</v>
      </c>
      <c r="E9135" s="19" t="str">
        <f t="shared" si="856"/>
        <v>541900 - Andet rednings- og overvågningsarbejde (ekskl. ambulancebehandlere)</v>
      </c>
      <c r="F9135" s="19" t="str">
        <f t="shared" si="857"/>
        <v>4 år</v>
      </c>
      <c r="G9135" s="40" t="s">
        <v>516</v>
      </c>
      <c r="H9135" s="41" t="s">
        <v>204</v>
      </c>
      <c r="I9135" s="42" t="s">
        <v>8</v>
      </c>
      <c r="J9135" s="43" t="s">
        <v>24</v>
      </c>
      <c r="K9135" s="44">
        <v>46</v>
      </c>
      <c r="L9135" s="45">
        <v>29944.078337644354</v>
      </c>
      <c r="M9135" s="46">
        <v>31661.707543970959</v>
      </c>
      <c r="N9135" s="45"/>
      <c r="O9135" s="46"/>
    </row>
    <row r="9136" spans="1:15" x14ac:dyDescent="0.2">
      <c r="A9136" s="11" t="str">
        <f t="shared" si="852"/>
        <v>5419001 - Region Hovedstaden5-9 år</v>
      </c>
      <c r="B9136" s="12" t="str">
        <f t="shared" si="855"/>
        <v>541900</v>
      </c>
      <c r="C9136" s="14">
        <f t="shared" si="853"/>
        <v>0</v>
      </c>
      <c r="D9136" s="14">
        <f t="shared" si="854"/>
        <v>0</v>
      </c>
      <c r="E9136" s="19" t="str">
        <f t="shared" si="856"/>
        <v>541900 - Andet rednings- og overvågningsarbejde (ekskl. ambulancebehandlere)</v>
      </c>
      <c r="F9136" s="19" t="str">
        <f t="shared" si="857"/>
        <v>5-9 år</v>
      </c>
      <c r="G9136" s="40" t="s">
        <v>516</v>
      </c>
      <c r="H9136" s="41" t="s">
        <v>204</v>
      </c>
      <c r="I9136" s="42" t="s">
        <v>8</v>
      </c>
      <c r="J9136" s="43" t="s">
        <v>15</v>
      </c>
      <c r="K9136" s="44">
        <v>215</v>
      </c>
      <c r="L9136" s="45">
        <v>30879.869794239206</v>
      </c>
      <c r="M9136" s="46">
        <v>32577.980917006917</v>
      </c>
      <c r="N9136" s="45"/>
      <c r="O9136" s="46"/>
    </row>
    <row r="9137" spans="1:15" x14ac:dyDescent="0.2">
      <c r="A9137" s="11" t="str">
        <f t="shared" si="852"/>
        <v>5419001 - Region Hovedstaden0-4 år</v>
      </c>
      <c r="B9137" s="12" t="str">
        <f t="shared" si="855"/>
        <v>541900</v>
      </c>
      <c r="C9137" s="14">
        <f t="shared" si="853"/>
        <v>0</v>
      </c>
      <c r="D9137" s="14">
        <f t="shared" si="854"/>
        <v>0</v>
      </c>
      <c r="E9137" s="19" t="str">
        <f t="shared" si="856"/>
        <v>541900 - Andet rednings- og overvågningsarbejde (ekskl. ambulancebehandlere)</v>
      </c>
      <c r="F9137" s="19" t="str">
        <f t="shared" si="857"/>
        <v>0-4 år</v>
      </c>
      <c r="G9137" s="40" t="s">
        <v>516</v>
      </c>
      <c r="H9137" s="41" t="s">
        <v>204</v>
      </c>
      <c r="I9137" s="42" t="s">
        <v>8</v>
      </c>
      <c r="J9137" s="43" t="s">
        <v>16</v>
      </c>
      <c r="K9137" s="44">
        <v>258</v>
      </c>
      <c r="L9137" s="45">
        <v>28945.385586451772</v>
      </c>
      <c r="M9137" s="46">
        <v>30521.338089022986</v>
      </c>
      <c r="N9137" s="45"/>
      <c r="O9137" s="46"/>
    </row>
    <row r="9138" spans="1:15" x14ac:dyDescent="0.2">
      <c r="A9138" s="11" t="str">
        <f t="shared" si="852"/>
        <v>5419001 - Region Hovedstaden10-14 år</v>
      </c>
      <c r="B9138" s="12" t="str">
        <f t="shared" si="855"/>
        <v>541900</v>
      </c>
      <c r="C9138" s="14">
        <f t="shared" si="853"/>
        <v>0</v>
      </c>
      <c r="D9138" s="14">
        <f t="shared" si="854"/>
        <v>0</v>
      </c>
      <c r="E9138" s="19" t="str">
        <f t="shared" si="856"/>
        <v>541900 - Andet rednings- og overvågningsarbejde (ekskl. ambulancebehandlere)</v>
      </c>
      <c r="F9138" s="19" t="str">
        <f t="shared" si="857"/>
        <v>10-14 år</v>
      </c>
      <c r="G9138" s="40" t="s">
        <v>516</v>
      </c>
      <c r="H9138" s="41" t="s">
        <v>204</v>
      </c>
      <c r="I9138" s="42" t="s">
        <v>8</v>
      </c>
      <c r="J9138" s="43" t="s">
        <v>17</v>
      </c>
      <c r="K9138" s="44">
        <v>157</v>
      </c>
      <c r="L9138" s="45">
        <v>30836.567140251518</v>
      </c>
      <c r="M9138" s="46">
        <v>32655.293197319523</v>
      </c>
      <c r="N9138" s="45"/>
      <c r="O9138" s="46"/>
    </row>
    <row r="9139" spans="1:15" x14ac:dyDescent="0.2">
      <c r="A9139" s="11" t="str">
        <f t="shared" si="852"/>
        <v>5419001 - Region Hovedstaden15-20 år</v>
      </c>
      <c r="B9139" s="12" t="str">
        <f t="shared" si="855"/>
        <v>541900</v>
      </c>
      <c r="C9139" s="14">
        <f t="shared" si="853"/>
        <v>0</v>
      </c>
      <c r="D9139" s="14">
        <f t="shared" si="854"/>
        <v>0</v>
      </c>
      <c r="E9139" s="19" t="str">
        <f t="shared" si="856"/>
        <v>541900 - Andet rednings- og overvågningsarbejde (ekskl. ambulancebehandlere)</v>
      </c>
      <c r="F9139" s="19" t="str">
        <f t="shared" si="857"/>
        <v>15-20 år</v>
      </c>
      <c r="G9139" s="40" t="s">
        <v>516</v>
      </c>
      <c r="H9139" s="41" t="s">
        <v>204</v>
      </c>
      <c r="I9139" s="42" t="s">
        <v>8</v>
      </c>
      <c r="J9139" s="43" t="s">
        <v>18</v>
      </c>
      <c r="K9139" s="44">
        <v>115</v>
      </c>
      <c r="L9139" s="45">
        <v>30352.157620219146</v>
      </c>
      <c r="M9139" s="46">
        <v>32187.338092205991</v>
      </c>
      <c r="N9139" s="45"/>
      <c r="O9139" s="46"/>
    </row>
    <row r="9140" spans="1:15" x14ac:dyDescent="0.2">
      <c r="A9140" s="11" t="str">
        <f t="shared" si="852"/>
        <v>5419001 - Region Hovedstaden20-24 år</v>
      </c>
      <c r="B9140" s="12" t="str">
        <f t="shared" si="855"/>
        <v>541900</v>
      </c>
      <c r="C9140" s="14">
        <f t="shared" si="853"/>
        <v>0</v>
      </c>
      <c r="D9140" s="14">
        <f t="shared" si="854"/>
        <v>0</v>
      </c>
      <c r="E9140" s="19" t="str">
        <f t="shared" si="856"/>
        <v>541900 - Andet rednings- og overvågningsarbejde (ekskl. ambulancebehandlere)</v>
      </c>
      <c r="F9140" s="19" t="str">
        <f t="shared" si="857"/>
        <v>20-24 år</v>
      </c>
      <c r="G9140" s="40" t="s">
        <v>516</v>
      </c>
      <c r="H9140" s="41" t="s">
        <v>204</v>
      </c>
      <c r="I9140" s="42" t="s">
        <v>8</v>
      </c>
      <c r="J9140" s="43" t="s">
        <v>19</v>
      </c>
      <c r="K9140" s="44">
        <v>107</v>
      </c>
      <c r="L9140" s="45">
        <v>30795.536351675757</v>
      </c>
      <c r="M9140" s="46">
        <v>32472.636909433761</v>
      </c>
      <c r="N9140" s="45"/>
      <c r="O9140" s="46"/>
    </row>
    <row r="9141" spans="1:15" x14ac:dyDescent="0.2">
      <c r="A9141" s="11" t="str">
        <f t="shared" si="852"/>
        <v>5419001 - Region Hovedstaden25 år og derover</v>
      </c>
      <c r="B9141" s="12" t="str">
        <f t="shared" si="855"/>
        <v>541900</v>
      </c>
      <c r="C9141" s="14">
        <f t="shared" si="853"/>
        <v>0</v>
      </c>
      <c r="D9141" s="14">
        <f t="shared" si="854"/>
        <v>0</v>
      </c>
      <c r="E9141" s="19" t="str">
        <f t="shared" si="856"/>
        <v>541900 - Andet rednings- og overvågningsarbejde (ekskl. ambulancebehandlere)</v>
      </c>
      <c r="F9141" s="19" t="str">
        <f t="shared" si="857"/>
        <v>25 år og derover</v>
      </c>
      <c r="G9141" s="40" t="s">
        <v>516</v>
      </c>
      <c r="H9141" s="41" t="s">
        <v>204</v>
      </c>
      <c r="I9141" s="42" t="s">
        <v>8</v>
      </c>
      <c r="J9141" s="43" t="s">
        <v>9</v>
      </c>
      <c r="K9141" s="44">
        <v>652</v>
      </c>
      <c r="L9141" s="45">
        <v>30908.241932124703</v>
      </c>
      <c r="M9141" s="46">
        <v>32685.56298610982</v>
      </c>
      <c r="N9141" s="45"/>
      <c r="O9141" s="46"/>
    </row>
    <row r="9142" spans="1:15" x14ac:dyDescent="0.2">
      <c r="A9142" s="11" t="str">
        <f t="shared" si="852"/>
        <v>5419001 - Region HovedstadenAlle uanset erf.</v>
      </c>
      <c r="B9142" s="12" t="str">
        <f t="shared" si="855"/>
        <v>541900</v>
      </c>
      <c r="C9142" s="14">
        <f t="shared" si="853"/>
        <v>0</v>
      </c>
      <c r="D9142" s="14">
        <f t="shared" si="854"/>
        <v>0</v>
      </c>
      <c r="E9142" s="19" t="str">
        <f t="shared" si="856"/>
        <v>541900 - Andet rednings- og overvågningsarbejde (ekskl. ambulancebehandlere)</v>
      </c>
      <c r="F9142" s="19" t="str">
        <f t="shared" si="857"/>
        <v>Alle uanset erf.</v>
      </c>
      <c r="G9142" s="40" t="s">
        <v>516</v>
      </c>
      <c r="H9142" s="41" t="s">
        <v>204</v>
      </c>
      <c r="I9142" s="42" t="s">
        <v>8</v>
      </c>
      <c r="J9142" s="43" t="s">
        <v>10</v>
      </c>
      <c r="K9142" s="44">
        <v>1504</v>
      </c>
      <c r="L9142" s="45">
        <v>30717.996891023304</v>
      </c>
      <c r="M9142" s="46">
        <v>32444.342150298569</v>
      </c>
      <c r="N9142" s="45"/>
      <c r="O9142" s="46"/>
    </row>
    <row r="9143" spans="1:15" x14ac:dyDescent="0.2">
      <c r="A9143" s="11" t="str">
        <f t="shared" si="852"/>
        <v>5419002 - Region Sjælland1 år</v>
      </c>
      <c r="B9143" s="12" t="str">
        <f t="shared" si="855"/>
        <v>541900</v>
      </c>
      <c r="C9143" s="14">
        <f t="shared" si="853"/>
        <v>0</v>
      </c>
      <c r="D9143" s="14">
        <f t="shared" si="854"/>
        <v>0</v>
      </c>
      <c r="E9143" s="19" t="str">
        <f t="shared" si="856"/>
        <v>541900 - Andet rednings- og overvågningsarbejde (ekskl. ambulancebehandlere)</v>
      </c>
      <c r="F9143" s="19" t="str">
        <f t="shared" si="857"/>
        <v>1 år</v>
      </c>
      <c r="G9143" s="40" t="s">
        <v>516</v>
      </c>
      <c r="H9143" s="41" t="s">
        <v>204</v>
      </c>
      <c r="I9143" s="42" t="s">
        <v>20</v>
      </c>
      <c r="J9143" s="43" t="s">
        <v>22</v>
      </c>
      <c r="K9143" s="44">
        <v>16</v>
      </c>
      <c r="L9143" s="45">
        <v>28743.362520387793</v>
      </c>
      <c r="M9143" s="46">
        <v>30340.645178843184</v>
      </c>
      <c r="N9143" s="45"/>
      <c r="O9143" s="46"/>
    </row>
    <row r="9144" spans="1:15" x14ac:dyDescent="0.2">
      <c r="A9144" s="11" t="str">
        <f t="shared" si="852"/>
        <v>5419002 - Region Sjælland2 år</v>
      </c>
      <c r="B9144" s="12" t="str">
        <f t="shared" si="855"/>
        <v>541900</v>
      </c>
      <c r="C9144" s="14">
        <f t="shared" si="853"/>
        <v>0</v>
      </c>
      <c r="D9144" s="14">
        <f t="shared" si="854"/>
        <v>0</v>
      </c>
      <c r="E9144" s="19" t="str">
        <f t="shared" si="856"/>
        <v>541900 - Andet rednings- og overvågningsarbejde (ekskl. ambulancebehandlere)</v>
      </c>
      <c r="F9144" s="19" t="str">
        <f t="shared" si="857"/>
        <v>2 år</v>
      </c>
      <c r="G9144" s="40" t="s">
        <v>516</v>
      </c>
      <c r="H9144" s="41" t="s">
        <v>204</v>
      </c>
      <c r="I9144" s="42" t="s">
        <v>20</v>
      </c>
      <c r="J9144" s="43" t="s">
        <v>23</v>
      </c>
      <c r="K9144" s="44">
        <v>32</v>
      </c>
      <c r="L9144" s="45">
        <v>26118.86306259971</v>
      </c>
      <c r="M9144" s="46">
        <v>27570.301007581616</v>
      </c>
      <c r="N9144" s="45"/>
      <c r="O9144" s="46"/>
    </row>
    <row r="9145" spans="1:15" x14ac:dyDescent="0.2">
      <c r="A9145" s="11" t="str">
        <f t="shared" si="852"/>
        <v>5419002 - Region Sjælland3 år</v>
      </c>
      <c r="B9145" s="12" t="str">
        <f t="shared" si="855"/>
        <v>541900</v>
      </c>
      <c r="C9145" s="14">
        <f t="shared" si="853"/>
        <v>0</v>
      </c>
      <c r="D9145" s="14">
        <f t="shared" si="854"/>
        <v>0</v>
      </c>
      <c r="E9145" s="19" t="str">
        <f t="shared" si="856"/>
        <v>541900 - Andet rednings- og overvågningsarbejde (ekskl. ambulancebehandlere)</v>
      </c>
      <c r="F9145" s="19" t="str">
        <f t="shared" si="857"/>
        <v>3 år</v>
      </c>
      <c r="G9145" s="40" t="s">
        <v>516</v>
      </c>
      <c r="H9145" s="41" t="s">
        <v>204</v>
      </c>
      <c r="I9145" s="42" t="s">
        <v>20</v>
      </c>
      <c r="J9145" s="43" t="s">
        <v>14</v>
      </c>
      <c r="K9145" s="44">
        <v>12</v>
      </c>
      <c r="L9145" s="45">
        <v>26955.521835265801</v>
      </c>
      <c r="M9145" s="46">
        <v>28453.453315848361</v>
      </c>
      <c r="N9145" s="45"/>
      <c r="O9145" s="46"/>
    </row>
    <row r="9146" spans="1:15" x14ac:dyDescent="0.2">
      <c r="A9146" s="11" t="str">
        <f t="shared" si="852"/>
        <v>5419002 - Region Sjælland4 år</v>
      </c>
      <c r="B9146" s="12" t="str">
        <f t="shared" si="855"/>
        <v>541900</v>
      </c>
      <c r="C9146" s="14">
        <f t="shared" si="853"/>
        <v>0</v>
      </c>
      <c r="D9146" s="14">
        <f t="shared" si="854"/>
        <v>0</v>
      </c>
      <c r="E9146" s="19" t="str">
        <f t="shared" si="856"/>
        <v>541900 - Andet rednings- og overvågningsarbejde (ekskl. ambulancebehandlere)</v>
      </c>
      <c r="F9146" s="19" t="str">
        <f t="shared" si="857"/>
        <v>4 år</v>
      </c>
      <c r="G9146" s="40" t="s">
        <v>516</v>
      </c>
      <c r="H9146" s="41" t="s">
        <v>204</v>
      </c>
      <c r="I9146" s="42" t="s">
        <v>20</v>
      </c>
      <c r="J9146" s="43" t="s">
        <v>24</v>
      </c>
      <c r="K9146" s="44">
        <v>11</v>
      </c>
      <c r="L9146" s="45">
        <v>25818.460257537619</v>
      </c>
      <c r="M9146" s="46">
        <v>27253.204672291922</v>
      </c>
      <c r="N9146" s="45"/>
      <c r="O9146" s="46"/>
    </row>
    <row r="9147" spans="1:15" x14ac:dyDescent="0.2">
      <c r="A9147" s="11" t="str">
        <f t="shared" si="852"/>
        <v>5419002 - Region Sjælland5-9 år</v>
      </c>
      <c r="B9147" s="12" t="str">
        <f t="shared" si="855"/>
        <v>541900</v>
      </c>
      <c r="C9147" s="14">
        <f t="shared" si="853"/>
        <v>0</v>
      </c>
      <c r="D9147" s="14">
        <f t="shared" si="854"/>
        <v>0</v>
      </c>
      <c r="E9147" s="19" t="str">
        <f t="shared" si="856"/>
        <v>541900 - Andet rednings- og overvågningsarbejde (ekskl. ambulancebehandlere)</v>
      </c>
      <c r="F9147" s="19" t="str">
        <f t="shared" si="857"/>
        <v>5-9 år</v>
      </c>
      <c r="G9147" s="40" t="s">
        <v>516</v>
      </c>
      <c r="H9147" s="41" t="s">
        <v>204</v>
      </c>
      <c r="I9147" s="42" t="s">
        <v>20</v>
      </c>
      <c r="J9147" s="43" t="s">
        <v>15</v>
      </c>
      <c r="K9147" s="44">
        <v>86</v>
      </c>
      <c r="L9147" s="45">
        <v>30933.989941976339</v>
      </c>
      <c r="M9147" s="46">
        <v>32588.455140111964</v>
      </c>
      <c r="N9147" s="45"/>
      <c r="O9147" s="46"/>
    </row>
    <row r="9148" spans="1:15" x14ac:dyDescent="0.2">
      <c r="A9148" s="11" t="str">
        <f t="shared" si="852"/>
        <v>5419002 - Region Sjælland0-4 år</v>
      </c>
      <c r="B9148" s="12" t="str">
        <f t="shared" si="855"/>
        <v>541900</v>
      </c>
      <c r="C9148" s="14">
        <f t="shared" si="853"/>
        <v>0</v>
      </c>
      <c r="D9148" s="14">
        <f t="shared" si="854"/>
        <v>0</v>
      </c>
      <c r="E9148" s="19" t="str">
        <f t="shared" si="856"/>
        <v>541900 - Andet rednings- og overvågningsarbejde (ekskl. ambulancebehandlere)</v>
      </c>
      <c r="F9148" s="19" t="str">
        <f t="shared" si="857"/>
        <v>0-4 år</v>
      </c>
      <c r="G9148" s="40" t="s">
        <v>516</v>
      </c>
      <c r="H9148" s="41" t="s">
        <v>204</v>
      </c>
      <c r="I9148" s="42" t="s">
        <v>20</v>
      </c>
      <c r="J9148" s="43" t="s">
        <v>16</v>
      </c>
      <c r="K9148" s="44">
        <v>81</v>
      </c>
      <c r="L9148" s="45">
        <v>26955.521835265801</v>
      </c>
      <c r="M9148" s="46">
        <v>28453.453315848361</v>
      </c>
      <c r="N9148" s="45"/>
      <c r="O9148" s="46"/>
    </row>
    <row r="9149" spans="1:15" x14ac:dyDescent="0.2">
      <c r="A9149" s="11" t="str">
        <f t="shared" si="852"/>
        <v>5419002 - Region Sjælland10-14 år</v>
      </c>
      <c r="B9149" s="12" t="str">
        <f t="shared" si="855"/>
        <v>541900</v>
      </c>
      <c r="C9149" s="14">
        <f t="shared" si="853"/>
        <v>0</v>
      </c>
      <c r="D9149" s="14">
        <f t="shared" si="854"/>
        <v>0</v>
      </c>
      <c r="E9149" s="19" t="str">
        <f t="shared" si="856"/>
        <v>541900 - Andet rednings- og overvågningsarbejde (ekskl. ambulancebehandlere)</v>
      </c>
      <c r="F9149" s="19" t="str">
        <f t="shared" si="857"/>
        <v>10-14 år</v>
      </c>
      <c r="G9149" s="40" t="s">
        <v>516</v>
      </c>
      <c r="H9149" s="41" t="s">
        <v>204</v>
      </c>
      <c r="I9149" s="42" t="s">
        <v>20</v>
      </c>
      <c r="J9149" s="43" t="s">
        <v>17</v>
      </c>
      <c r="K9149" s="44">
        <v>19</v>
      </c>
      <c r="L9149" s="45">
        <v>34970.539272056834</v>
      </c>
      <c r="M9149" s="46">
        <v>36840.894188903258</v>
      </c>
      <c r="N9149" s="45"/>
      <c r="O9149" s="46"/>
    </row>
    <row r="9150" spans="1:15" x14ac:dyDescent="0.2">
      <c r="A9150" s="11" t="str">
        <f t="shared" si="852"/>
        <v>5419002 - Region Sjælland15-20 år</v>
      </c>
      <c r="B9150" s="12" t="str">
        <f t="shared" si="855"/>
        <v>541900</v>
      </c>
      <c r="C9150" s="14">
        <f t="shared" si="853"/>
        <v>0</v>
      </c>
      <c r="D9150" s="14">
        <f t="shared" si="854"/>
        <v>0</v>
      </c>
      <c r="E9150" s="19" t="str">
        <f t="shared" si="856"/>
        <v>541900 - Andet rednings- og overvågningsarbejde (ekskl. ambulancebehandlere)</v>
      </c>
      <c r="F9150" s="19" t="str">
        <f t="shared" si="857"/>
        <v>15-20 år</v>
      </c>
      <c r="G9150" s="40" t="s">
        <v>516</v>
      </c>
      <c r="H9150" s="41" t="s">
        <v>204</v>
      </c>
      <c r="I9150" s="42" t="s">
        <v>20</v>
      </c>
      <c r="J9150" s="43" t="s">
        <v>18</v>
      </c>
      <c r="K9150" s="44">
        <v>23</v>
      </c>
      <c r="L9150" s="45">
        <v>32562.135231260367</v>
      </c>
      <c r="M9150" s="46">
        <v>34303.679714146572</v>
      </c>
      <c r="N9150" s="45"/>
      <c r="O9150" s="46"/>
    </row>
    <row r="9151" spans="1:15" x14ac:dyDescent="0.2">
      <c r="A9151" s="11" t="str">
        <f t="shared" si="852"/>
        <v>5419002 - Region Sjælland20-24 år</v>
      </c>
      <c r="B9151" s="12" t="str">
        <f t="shared" si="855"/>
        <v>541900</v>
      </c>
      <c r="C9151" s="14">
        <f t="shared" si="853"/>
        <v>0</v>
      </c>
      <c r="D9151" s="14">
        <f t="shared" si="854"/>
        <v>0</v>
      </c>
      <c r="E9151" s="19" t="str">
        <f t="shared" si="856"/>
        <v>541900 - Andet rednings- og overvågningsarbejde (ekskl. ambulancebehandlere)</v>
      </c>
      <c r="F9151" s="19" t="str">
        <f t="shared" si="857"/>
        <v>20-24 år</v>
      </c>
      <c r="G9151" s="40" t="s">
        <v>516</v>
      </c>
      <c r="H9151" s="41" t="s">
        <v>204</v>
      </c>
      <c r="I9151" s="42" t="s">
        <v>20</v>
      </c>
      <c r="J9151" s="43" t="s">
        <v>19</v>
      </c>
      <c r="K9151" s="44">
        <v>28</v>
      </c>
      <c r="L9151" s="45">
        <v>34126.022740872853</v>
      </c>
      <c r="M9151" s="46">
        <v>36138.759324054481</v>
      </c>
      <c r="N9151" s="45"/>
      <c r="O9151" s="46"/>
    </row>
    <row r="9152" spans="1:15" x14ac:dyDescent="0.2">
      <c r="A9152" s="11" t="str">
        <f t="shared" si="852"/>
        <v>5419002 - Region Sjælland25 år og derover</v>
      </c>
      <c r="B9152" s="12" t="str">
        <f t="shared" si="855"/>
        <v>541900</v>
      </c>
      <c r="C9152" s="14">
        <f t="shared" si="853"/>
        <v>0</v>
      </c>
      <c r="D9152" s="14">
        <f t="shared" si="854"/>
        <v>0</v>
      </c>
      <c r="E9152" s="19" t="str">
        <f t="shared" si="856"/>
        <v>541900 - Andet rednings- og overvågningsarbejde (ekskl. ambulancebehandlere)</v>
      </c>
      <c r="F9152" s="19" t="str">
        <f t="shared" si="857"/>
        <v>25 år og derover</v>
      </c>
      <c r="G9152" s="40" t="s">
        <v>516</v>
      </c>
      <c r="H9152" s="41" t="s">
        <v>204</v>
      </c>
      <c r="I9152" s="42" t="s">
        <v>20</v>
      </c>
      <c r="J9152" s="43" t="s">
        <v>9</v>
      </c>
      <c r="K9152" s="44">
        <v>232</v>
      </c>
      <c r="L9152" s="45">
        <v>32957.667538093607</v>
      </c>
      <c r="M9152" s="46">
        <v>34739.907791413185</v>
      </c>
      <c r="N9152" s="45"/>
      <c r="O9152" s="46"/>
    </row>
    <row r="9153" spans="1:15" x14ac:dyDescent="0.2">
      <c r="A9153" s="11" t="str">
        <f t="shared" si="852"/>
        <v>5419002 - Region SjællandAlle uanset erf.</v>
      </c>
      <c r="B9153" s="12" t="str">
        <f t="shared" si="855"/>
        <v>541900</v>
      </c>
      <c r="C9153" s="14">
        <f t="shared" si="853"/>
        <v>0</v>
      </c>
      <c r="D9153" s="14">
        <f t="shared" si="854"/>
        <v>0</v>
      </c>
      <c r="E9153" s="19" t="str">
        <f t="shared" si="856"/>
        <v>541900 - Andet rednings- og overvågningsarbejde (ekskl. ambulancebehandlere)</v>
      </c>
      <c r="F9153" s="19" t="str">
        <f t="shared" si="857"/>
        <v>Alle uanset erf.</v>
      </c>
      <c r="G9153" s="40" t="s">
        <v>516</v>
      </c>
      <c r="H9153" s="41" t="s">
        <v>204</v>
      </c>
      <c r="I9153" s="42" t="s">
        <v>20</v>
      </c>
      <c r="J9153" s="43" t="s">
        <v>10</v>
      </c>
      <c r="K9153" s="44">
        <v>469</v>
      </c>
      <c r="L9153" s="45">
        <v>31627.362218231461</v>
      </c>
      <c r="M9153" s="46">
        <v>33343.237308580792</v>
      </c>
      <c r="N9153" s="45"/>
      <c r="O9153" s="46"/>
    </row>
    <row r="9154" spans="1:15" x14ac:dyDescent="0.2">
      <c r="A9154" s="11" t="str">
        <f t="shared" ref="A9154:A9217" si="858">B9154&amp;I9154&amp;F9154</f>
        <v>5419003 - Region SyddanmarkUnder 1 år</v>
      </c>
      <c r="B9154" s="12" t="str">
        <f t="shared" si="855"/>
        <v>541900</v>
      </c>
      <c r="C9154" s="14">
        <f t="shared" ref="C9154:C9217" si="859">N9154*1.2</f>
        <v>0</v>
      </c>
      <c r="D9154" s="14">
        <f t="shared" ref="D9154:D9217" si="860">O9154*1.2</f>
        <v>0</v>
      </c>
      <c r="E9154" s="19" t="str">
        <f t="shared" si="856"/>
        <v>541900 - Andet rednings- og overvågningsarbejde (ekskl. ambulancebehandlere)</v>
      </c>
      <c r="F9154" s="19" t="str">
        <f t="shared" si="857"/>
        <v>Under 1 år</v>
      </c>
      <c r="G9154" s="40" t="s">
        <v>516</v>
      </c>
      <c r="H9154" s="41" t="s">
        <v>204</v>
      </c>
      <c r="I9154" s="42" t="s">
        <v>544</v>
      </c>
      <c r="J9154" s="43" t="s">
        <v>13</v>
      </c>
      <c r="K9154" s="44">
        <v>55</v>
      </c>
      <c r="L9154" s="45">
        <v>22055.336216648895</v>
      </c>
      <c r="M9154" s="46">
        <v>23280.961995131445</v>
      </c>
      <c r="N9154" s="45"/>
      <c r="O9154" s="46"/>
    </row>
    <row r="9155" spans="1:15" x14ac:dyDescent="0.2">
      <c r="A9155" s="11" t="str">
        <f t="shared" si="858"/>
        <v>5419003 - Region Syddanmark1 år</v>
      </c>
      <c r="B9155" s="12" t="str">
        <f t="shared" ref="B9155:B9218" si="861">LEFT(E9155,6)</f>
        <v>541900</v>
      </c>
      <c r="C9155" s="14">
        <f t="shared" si="859"/>
        <v>0</v>
      </c>
      <c r="D9155" s="14">
        <f t="shared" si="860"/>
        <v>0</v>
      </c>
      <c r="E9155" s="19" t="str">
        <f t="shared" ref="E9155:E9218" si="862">TRIM(H9155)</f>
        <v>541900 - Andet rednings- og overvågningsarbejde (ekskl. ambulancebehandlere)</v>
      </c>
      <c r="F9155" s="19" t="str">
        <f t="shared" ref="F9155:F9218" si="863">MID(J9155,6,30)</f>
        <v>1 år</v>
      </c>
      <c r="G9155" s="40" t="s">
        <v>516</v>
      </c>
      <c r="H9155" s="41" t="s">
        <v>204</v>
      </c>
      <c r="I9155" s="42" t="s">
        <v>544</v>
      </c>
      <c r="J9155" s="43" t="s">
        <v>22</v>
      </c>
      <c r="K9155" s="44">
        <v>21</v>
      </c>
      <c r="L9155" s="45">
        <v>23228.223411711551</v>
      </c>
      <c r="M9155" s="46">
        <v>24519.027103031163</v>
      </c>
      <c r="N9155" s="45"/>
      <c r="O9155" s="46"/>
    </row>
    <row r="9156" spans="1:15" x14ac:dyDescent="0.2">
      <c r="A9156" s="11" t="str">
        <f t="shared" si="858"/>
        <v>5419003 - Region Syddanmark2 år</v>
      </c>
      <c r="B9156" s="12" t="str">
        <f t="shared" si="861"/>
        <v>541900</v>
      </c>
      <c r="C9156" s="14">
        <f t="shared" si="859"/>
        <v>0</v>
      </c>
      <c r="D9156" s="14">
        <f t="shared" si="860"/>
        <v>0</v>
      </c>
      <c r="E9156" s="19" t="str">
        <f t="shared" si="862"/>
        <v>541900 - Andet rednings- og overvågningsarbejde (ekskl. ambulancebehandlere)</v>
      </c>
      <c r="F9156" s="19" t="str">
        <f t="shared" si="863"/>
        <v>2 år</v>
      </c>
      <c r="G9156" s="40" t="s">
        <v>516</v>
      </c>
      <c r="H9156" s="41" t="s">
        <v>204</v>
      </c>
      <c r="I9156" s="42" t="s">
        <v>544</v>
      </c>
      <c r="J9156" s="43" t="s">
        <v>23</v>
      </c>
      <c r="K9156" s="44">
        <v>23</v>
      </c>
      <c r="L9156" s="45">
        <v>23338.180125715669</v>
      </c>
      <c r="M9156" s="46">
        <v>24635.094165201226</v>
      </c>
      <c r="N9156" s="45"/>
      <c r="O9156" s="46"/>
    </row>
    <row r="9157" spans="1:15" x14ac:dyDescent="0.2">
      <c r="A9157" s="11" t="str">
        <f t="shared" si="858"/>
        <v>5419003 - Region Syddanmark3 år</v>
      </c>
      <c r="B9157" s="12" t="str">
        <f t="shared" si="861"/>
        <v>541900</v>
      </c>
      <c r="C9157" s="14">
        <f t="shared" si="859"/>
        <v>0</v>
      </c>
      <c r="D9157" s="14">
        <f t="shared" si="860"/>
        <v>0</v>
      </c>
      <c r="E9157" s="19" t="str">
        <f t="shared" si="862"/>
        <v>541900 - Andet rednings- og overvågningsarbejde (ekskl. ambulancebehandlere)</v>
      </c>
      <c r="F9157" s="19" t="str">
        <f t="shared" si="863"/>
        <v>3 år</v>
      </c>
      <c r="G9157" s="40" t="s">
        <v>516</v>
      </c>
      <c r="H9157" s="41" t="s">
        <v>204</v>
      </c>
      <c r="I9157" s="42" t="s">
        <v>544</v>
      </c>
      <c r="J9157" s="43" t="s">
        <v>14</v>
      </c>
      <c r="K9157" s="44">
        <v>12</v>
      </c>
      <c r="L9157" s="45">
        <v>24366.953608268395</v>
      </c>
      <c r="M9157" s="46">
        <v>25721.03709137749</v>
      </c>
      <c r="N9157" s="45"/>
      <c r="O9157" s="46"/>
    </row>
    <row r="9158" spans="1:15" x14ac:dyDescent="0.2">
      <c r="A9158" s="11" t="str">
        <f t="shared" si="858"/>
        <v>5419003 - Region Syddanmark4 år</v>
      </c>
      <c r="B9158" s="12" t="str">
        <f t="shared" si="861"/>
        <v>541900</v>
      </c>
      <c r="C9158" s="14">
        <f t="shared" si="859"/>
        <v>0</v>
      </c>
      <c r="D9158" s="14">
        <f t="shared" si="860"/>
        <v>0</v>
      </c>
      <c r="E9158" s="19" t="str">
        <f t="shared" si="862"/>
        <v>541900 - Andet rednings- og overvågningsarbejde (ekskl. ambulancebehandlere)</v>
      </c>
      <c r="F9158" s="19" t="str">
        <f t="shared" si="863"/>
        <v>4 år</v>
      </c>
      <c r="G9158" s="40" t="s">
        <v>516</v>
      </c>
      <c r="H9158" s="41" t="s">
        <v>204</v>
      </c>
      <c r="I9158" s="42" t="s">
        <v>544</v>
      </c>
      <c r="J9158" s="43" t="s">
        <v>24</v>
      </c>
      <c r="K9158" s="44">
        <v>29</v>
      </c>
      <c r="L9158" s="45">
        <v>26234.862371711308</v>
      </c>
      <c r="M9158" s="46">
        <v>27692.746454813114</v>
      </c>
      <c r="N9158" s="45"/>
      <c r="O9158" s="46"/>
    </row>
    <row r="9159" spans="1:15" x14ac:dyDescent="0.2">
      <c r="A9159" s="11" t="str">
        <f t="shared" si="858"/>
        <v>5419003 - Region Syddanmark5-9 år</v>
      </c>
      <c r="B9159" s="12" t="str">
        <f t="shared" si="861"/>
        <v>541900</v>
      </c>
      <c r="C9159" s="14">
        <f t="shared" si="859"/>
        <v>0</v>
      </c>
      <c r="D9159" s="14">
        <f t="shared" si="860"/>
        <v>0</v>
      </c>
      <c r="E9159" s="19" t="str">
        <f t="shared" si="862"/>
        <v>541900 - Andet rednings- og overvågningsarbejde (ekskl. ambulancebehandlere)</v>
      </c>
      <c r="F9159" s="19" t="str">
        <f t="shared" si="863"/>
        <v>5-9 år</v>
      </c>
      <c r="G9159" s="40" t="s">
        <v>516</v>
      </c>
      <c r="H9159" s="41" t="s">
        <v>204</v>
      </c>
      <c r="I9159" s="42" t="s">
        <v>544</v>
      </c>
      <c r="J9159" s="43" t="s">
        <v>15</v>
      </c>
      <c r="K9159" s="44">
        <v>50</v>
      </c>
      <c r="L9159" s="45">
        <v>30142.356306036425</v>
      </c>
      <c r="M9159" s="46">
        <v>31877.992811289972</v>
      </c>
      <c r="N9159" s="45"/>
      <c r="O9159" s="46"/>
    </row>
    <row r="9160" spans="1:15" x14ac:dyDescent="0.2">
      <c r="A9160" s="11" t="str">
        <f t="shared" si="858"/>
        <v>5419003 - Region Syddanmark0-4 år</v>
      </c>
      <c r="B9160" s="12" t="str">
        <f t="shared" si="861"/>
        <v>541900</v>
      </c>
      <c r="C9160" s="14">
        <f t="shared" si="859"/>
        <v>0</v>
      </c>
      <c r="D9160" s="14">
        <f t="shared" si="860"/>
        <v>0</v>
      </c>
      <c r="E9160" s="19" t="str">
        <f t="shared" si="862"/>
        <v>541900 - Andet rednings- og overvågningsarbejde (ekskl. ambulancebehandlere)</v>
      </c>
      <c r="F9160" s="19" t="str">
        <f t="shared" si="863"/>
        <v>0-4 år</v>
      </c>
      <c r="G9160" s="40" t="s">
        <v>516</v>
      </c>
      <c r="H9160" s="41" t="s">
        <v>204</v>
      </c>
      <c r="I9160" s="42" t="s">
        <v>544</v>
      </c>
      <c r="J9160" s="43" t="s">
        <v>16</v>
      </c>
      <c r="K9160" s="44">
        <v>140</v>
      </c>
      <c r="L9160" s="45">
        <v>23277.902305851552</v>
      </c>
      <c r="M9160" s="46">
        <v>24571.466677521101</v>
      </c>
      <c r="N9160" s="45"/>
      <c r="O9160" s="46"/>
    </row>
    <row r="9161" spans="1:15" x14ac:dyDescent="0.2">
      <c r="A9161" s="11" t="str">
        <f t="shared" si="858"/>
        <v>5419003 - Region Syddanmark10-14 år</v>
      </c>
      <c r="B9161" s="12" t="str">
        <f t="shared" si="861"/>
        <v>541900</v>
      </c>
      <c r="C9161" s="14">
        <f t="shared" si="859"/>
        <v>0</v>
      </c>
      <c r="D9161" s="14">
        <f t="shared" si="860"/>
        <v>0</v>
      </c>
      <c r="E9161" s="19" t="str">
        <f t="shared" si="862"/>
        <v>541900 - Andet rednings- og overvågningsarbejde (ekskl. ambulancebehandlere)</v>
      </c>
      <c r="F9161" s="19" t="str">
        <f t="shared" si="863"/>
        <v>10-14 år</v>
      </c>
      <c r="G9161" s="40" t="s">
        <v>516</v>
      </c>
      <c r="H9161" s="41" t="s">
        <v>204</v>
      </c>
      <c r="I9161" s="42" t="s">
        <v>544</v>
      </c>
      <c r="J9161" s="43" t="s">
        <v>17</v>
      </c>
      <c r="K9161" s="44">
        <v>53</v>
      </c>
      <c r="L9161" s="45">
        <v>31498.356571630527</v>
      </c>
      <c r="M9161" s="46">
        <v>33381.467186524082</v>
      </c>
      <c r="N9161" s="45"/>
      <c r="O9161" s="46"/>
    </row>
    <row r="9162" spans="1:15" x14ac:dyDescent="0.2">
      <c r="A9162" s="11" t="str">
        <f t="shared" si="858"/>
        <v>5419003 - Region Syddanmark15-20 år</v>
      </c>
      <c r="B9162" s="12" t="str">
        <f t="shared" si="861"/>
        <v>541900</v>
      </c>
      <c r="C9162" s="14">
        <f t="shared" si="859"/>
        <v>0</v>
      </c>
      <c r="D9162" s="14">
        <f t="shared" si="860"/>
        <v>0</v>
      </c>
      <c r="E9162" s="19" t="str">
        <f t="shared" si="862"/>
        <v>541900 - Andet rednings- og overvågningsarbejde (ekskl. ambulancebehandlere)</v>
      </c>
      <c r="F9162" s="19" t="str">
        <f t="shared" si="863"/>
        <v>15-20 år</v>
      </c>
      <c r="G9162" s="40" t="s">
        <v>516</v>
      </c>
      <c r="H9162" s="41" t="s">
        <v>204</v>
      </c>
      <c r="I9162" s="42" t="s">
        <v>544</v>
      </c>
      <c r="J9162" s="43" t="s">
        <v>18</v>
      </c>
      <c r="K9162" s="44">
        <v>22</v>
      </c>
      <c r="L9162" s="45">
        <v>31251.934955431821</v>
      </c>
      <c r="M9162" s="46">
        <v>33044.584427838054</v>
      </c>
      <c r="N9162" s="45"/>
      <c r="O9162" s="46"/>
    </row>
    <row r="9163" spans="1:15" x14ac:dyDescent="0.2">
      <c r="A9163" s="11" t="str">
        <f t="shared" si="858"/>
        <v>5419003 - Region Syddanmark20-24 år</v>
      </c>
      <c r="B9163" s="12" t="str">
        <f t="shared" si="861"/>
        <v>541900</v>
      </c>
      <c r="C9163" s="14">
        <f t="shared" si="859"/>
        <v>0</v>
      </c>
      <c r="D9163" s="14">
        <f t="shared" si="860"/>
        <v>0</v>
      </c>
      <c r="E9163" s="19" t="str">
        <f t="shared" si="862"/>
        <v>541900 - Andet rednings- og overvågningsarbejde (ekskl. ambulancebehandlere)</v>
      </c>
      <c r="F9163" s="19" t="str">
        <f t="shared" si="863"/>
        <v>20-24 år</v>
      </c>
      <c r="G9163" s="40" t="s">
        <v>516</v>
      </c>
      <c r="H9163" s="41" t="s">
        <v>204</v>
      </c>
      <c r="I9163" s="42" t="s">
        <v>544</v>
      </c>
      <c r="J9163" s="43" t="s">
        <v>19</v>
      </c>
      <c r="K9163" s="44">
        <v>35</v>
      </c>
      <c r="L9163" s="45">
        <v>31020.532444402419</v>
      </c>
      <c r="M9163" s="46">
        <v>32733.119753700717</v>
      </c>
      <c r="N9163" s="45"/>
      <c r="O9163" s="46"/>
    </row>
    <row r="9164" spans="1:15" x14ac:dyDescent="0.2">
      <c r="A9164" s="11" t="str">
        <f t="shared" si="858"/>
        <v>5419003 - Region Syddanmark25 år og derover</v>
      </c>
      <c r="B9164" s="12" t="str">
        <f t="shared" si="861"/>
        <v>541900</v>
      </c>
      <c r="C9164" s="14">
        <f t="shared" si="859"/>
        <v>0</v>
      </c>
      <c r="D9164" s="14">
        <f t="shared" si="860"/>
        <v>0</v>
      </c>
      <c r="E9164" s="19" t="str">
        <f t="shared" si="862"/>
        <v>541900 - Andet rednings- og overvågningsarbejde (ekskl. ambulancebehandlere)</v>
      </c>
      <c r="F9164" s="19" t="str">
        <f t="shared" si="863"/>
        <v>25 år og derover</v>
      </c>
      <c r="G9164" s="40" t="s">
        <v>516</v>
      </c>
      <c r="H9164" s="41" t="s">
        <v>204</v>
      </c>
      <c r="I9164" s="42" t="s">
        <v>544</v>
      </c>
      <c r="J9164" s="43" t="s">
        <v>9</v>
      </c>
      <c r="K9164" s="44">
        <v>232</v>
      </c>
      <c r="L9164" s="45">
        <v>31175.322623416938</v>
      </c>
      <c r="M9164" s="46">
        <v>32941.280189190787</v>
      </c>
      <c r="N9164" s="45"/>
      <c r="O9164" s="46"/>
    </row>
    <row r="9165" spans="1:15" x14ac:dyDescent="0.2">
      <c r="A9165" s="11" t="str">
        <f t="shared" si="858"/>
        <v>5419003 - Region SyddanmarkAlle uanset erf.</v>
      </c>
      <c r="B9165" s="12" t="str">
        <f t="shared" si="861"/>
        <v>541900</v>
      </c>
      <c r="C9165" s="14">
        <f t="shared" si="859"/>
        <v>0</v>
      </c>
      <c r="D9165" s="14">
        <f t="shared" si="860"/>
        <v>0</v>
      </c>
      <c r="E9165" s="19" t="str">
        <f t="shared" si="862"/>
        <v>541900 - Andet rednings- og overvågningsarbejde (ekskl. ambulancebehandlere)</v>
      </c>
      <c r="F9165" s="19" t="str">
        <f t="shared" si="863"/>
        <v>Alle uanset erf.</v>
      </c>
      <c r="G9165" s="40" t="s">
        <v>516</v>
      </c>
      <c r="H9165" s="41" t="s">
        <v>204</v>
      </c>
      <c r="I9165" s="42" t="s">
        <v>544</v>
      </c>
      <c r="J9165" s="43" t="s">
        <v>10</v>
      </c>
      <c r="K9165" s="44">
        <v>532</v>
      </c>
      <c r="L9165" s="45">
        <v>29759.737356205023</v>
      </c>
      <c r="M9165" s="46">
        <v>31411.958143525717</v>
      </c>
      <c r="N9165" s="45"/>
      <c r="O9165" s="46"/>
    </row>
    <row r="9166" spans="1:15" x14ac:dyDescent="0.2">
      <c r="A9166" s="11" t="str">
        <f t="shared" si="858"/>
        <v>5419004 - Region MidtjyllandUnder 1 år</v>
      </c>
      <c r="B9166" s="12" t="str">
        <f t="shared" si="861"/>
        <v>541900</v>
      </c>
      <c r="C9166" s="14">
        <f t="shared" si="859"/>
        <v>0</v>
      </c>
      <c r="D9166" s="14">
        <f t="shared" si="860"/>
        <v>0</v>
      </c>
      <c r="E9166" s="19" t="str">
        <f t="shared" si="862"/>
        <v>541900 - Andet rednings- og overvågningsarbejde (ekskl. ambulancebehandlere)</v>
      </c>
      <c r="F9166" s="19" t="str">
        <f t="shared" si="863"/>
        <v>Under 1 år</v>
      </c>
      <c r="G9166" s="40" t="s">
        <v>516</v>
      </c>
      <c r="H9166" s="41" t="s">
        <v>204</v>
      </c>
      <c r="I9166" s="42" t="s">
        <v>517</v>
      </c>
      <c r="J9166" s="43" t="s">
        <v>13</v>
      </c>
      <c r="K9166" s="44">
        <v>53</v>
      </c>
      <c r="L9166" s="45">
        <v>22558.03111670756</v>
      </c>
      <c r="M9166" s="46">
        <v>23786.21947458158</v>
      </c>
      <c r="N9166" s="45"/>
      <c r="O9166" s="46"/>
    </row>
    <row r="9167" spans="1:15" x14ac:dyDescent="0.2">
      <c r="A9167" s="11" t="str">
        <f t="shared" si="858"/>
        <v>5419004 - Region Midtjylland1 år</v>
      </c>
      <c r="B9167" s="12" t="str">
        <f t="shared" si="861"/>
        <v>541900</v>
      </c>
      <c r="C9167" s="14">
        <f t="shared" si="859"/>
        <v>0</v>
      </c>
      <c r="D9167" s="14">
        <f t="shared" si="860"/>
        <v>0</v>
      </c>
      <c r="E9167" s="19" t="str">
        <f t="shared" si="862"/>
        <v>541900 - Andet rednings- og overvågningsarbejde (ekskl. ambulancebehandlere)</v>
      </c>
      <c r="F9167" s="19" t="str">
        <f t="shared" si="863"/>
        <v>1 år</v>
      </c>
      <c r="G9167" s="40" t="s">
        <v>516</v>
      </c>
      <c r="H9167" s="41" t="s">
        <v>204</v>
      </c>
      <c r="I9167" s="42" t="s">
        <v>517</v>
      </c>
      <c r="J9167" s="43" t="s">
        <v>22</v>
      </c>
      <c r="K9167" s="44">
        <v>73</v>
      </c>
      <c r="L9167" s="45">
        <v>23275.661166988059</v>
      </c>
      <c r="M9167" s="46">
        <v>24542.921413204422</v>
      </c>
      <c r="N9167" s="45"/>
      <c r="O9167" s="46"/>
    </row>
    <row r="9168" spans="1:15" x14ac:dyDescent="0.2">
      <c r="A9168" s="11" t="str">
        <f t="shared" si="858"/>
        <v>5419004 - Region Midtjylland2 år</v>
      </c>
      <c r="B9168" s="12" t="str">
        <f t="shared" si="861"/>
        <v>541900</v>
      </c>
      <c r="C9168" s="14">
        <f t="shared" si="859"/>
        <v>0</v>
      </c>
      <c r="D9168" s="14">
        <f t="shared" si="860"/>
        <v>0</v>
      </c>
      <c r="E9168" s="19" t="str">
        <f t="shared" si="862"/>
        <v>541900 - Andet rednings- og overvågningsarbejde (ekskl. ambulancebehandlere)</v>
      </c>
      <c r="F9168" s="19" t="str">
        <f t="shared" si="863"/>
        <v>2 år</v>
      </c>
      <c r="G9168" s="40" t="s">
        <v>516</v>
      </c>
      <c r="H9168" s="41" t="s">
        <v>204</v>
      </c>
      <c r="I9168" s="42" t="s">
        <v>517</v>
      </c>
      <c r="J9168" s="43" t="s">
        <v>23</v>
      </c>
      <c r="K9168" s="44">
        <v>86</v>
      </c>
      <c r="L9168" s="45">
        <v>23078.277676535668</v>
      </c>
      <c r="M9168" s="46">
        <v>24334.791235518736</v>
      </c>
      <c r="N9168" s="45"/>
      <c r="O9168" s="46"/>
    </row>
    <row r="9169" spans="1:15" x14ac:dyDescent="0.2">
      <c r="A9169" s="11" t="str">
        <f t="shared" si="858"/>
        <v>5419004 - Region Midtjylland3 år</v>
      </c>
      <c r="B9169" s="12" t="str">
        <f t="shared" si="861"/>
        <v>541900</v>
      </c>
      <c r="C9169" s="14">
        <f t="shared" si="859"/>
        <v>0</v>
      </c>
      <c r="D9169" s="14">
        <f t="shared" si="860"/>
        <v>0</v>
      </c>
      <c r="E9169" s="19" t="str">
        <f t="shared" si="862"/>
        <v>541900 - Andet rednings- og overvågningsarbejde (ekskl. ambulancebehandlere)</v>
      </c>
      <c r="F9169" s="19" t="str">
        <f t="shared" si="863"/>
        <v>3 år</v>
      </c>
      <c r="G9169" s="40" t="s">
        <v>516</v>
      </c>
      <c r="H9169" s="41" t="s">
        <v>204</v>
      </c>
      <c r="I9169" s="42" t="s">
        <v>517</v>
      </c>
      <c r="J9169" s="43" t="s">
        <v>14</v>
      </c>
      <c r="K9169" s="44">
        <v>88</v>
      </c>
      <c r="L9169" s="45">
        <v>23263.301951014048</v>
      </c>
      <c r="M9169" s="46">
        <v>24529.889290756739</v>
      </c>
      <c r="N9169" s="45"/>
      <c r="O9169" s="46"/>
    </row>
    <row r="9170" spans="1:15" x14ac:dyDescent="0.2">
      <c r="A9170" s="11" t="str">
        <f t="shared" si="858"/>
        <v>5419004 - Region Midtjylland4 år</v>
      </c>
      <c r="B9170" s="12" t="str">
        <f t="shared" si="861"/>
        <v>541900</v>
      </c>
      <c r="C9170" s="14">
        <f t="shared" si="859"/>
        <v>0</v>
      </c>
      <c r="D9170" s="14">
        <f t="shared" si="860"/>
        <v>0</v>
      </c>
      <c r="E9170" s="19" t="str">
        <f t="shared" si="862"/>
        <v>541900 - Andet rednings- og overvågningsarbejde (ekskl. ambulancebehandlere)</v>
      </c>
      <c r="F9170" s="19" t="str">
        <f t="shared" si="863"/>
        <v>4 år</v>
      </c>
      <c r="G9170" s="40" t="s">
        <v>516</v>
      </c>
      <c r="H9170" s="41" t="s">
        <v>204</v>
      </c>
      <c r="I9170" s="42" t="s">
        <v>517</v>
      </c>
      <c r="J9170" s="43" t="s">
        <v>24</v>
      </c>
      <c r="K9170" s="44">
        <v>66</v>
      </c>
      <c r="L9170" s="45">
        <v>22788.670621198555</v>
      </c>
      <c r="M9170" s="46">
        <v>24029.416314099562</v>
      </c>
      <c r="N9170" s="45"/>
      <c r="O9170" s="46"/>
    </row>
    <row r="9171" spans="1:15" x14ac:dyDescent="0.2">
      <c r="A9171" s="11" t="str">
        <f t="shared" si="858"/>
        <v>5419004 - Region Midtjylland5-9 år</v>
      </c>
      <c r="B9171" s="12" t="str">
        <f t="shared" si="861"/>
        <v>541900</v>
      </c>
      <c r="C9171" s="14">
        <f t="shared" si="859"/>
        <v>0</v>
      </c>
      <c r="D9171" s="14">
        <f t="shared" si="860"/>
        <v>0</v>
      </c>
      <c r="E9171" s="19" t="str">
        <f t="shared" si="862"/>
        <v>541900 - Andet rednings- og overvågningsarbejde (ekskl. ambulancebehandlere)</v>
      </c>
      <c r="F9171" s="19" t="str">
        <f t="shared" si="863"/>
        <v>5-9 år</v>
      </c>
      <c r="G9171" s="40" t="s">
        <v>516</v>
      </c>
      <c r="H9171" s="41" t="s">
        <v>204</v>
      </c>
      <c r="I9171" s="42" t="s">
        <v>517</v>
      </c>
      <c r="J9171" s="43" t="s">
        <v>15</v>
      </c>
      <c r="K9171" s="44">
        <v>127</v>
      </c>
      <c r="L9171" s="45">
        <v>25828.286422782778</v>
      </c>
      <c r="M9171" s="46">
        <v>27234.526201608271</v>
      </c>
      <c r="N9171" s="45"/>
      <c r="O9171" s="46"/>
    </row>
    <row r="9172" spans="1:15" x14ac:dyDescent="0.2">
      <c r="A9172" s="11" t="str">
        <f t="shared" si="858"/>
        <v>5419004 - Region Midtjylland0-4 år</v>
      </c>
      <c r="B9172" s="12" t="str">
        <f t="shared" si="861"/>
        <v>541900</v>
      </c>
      <c r="C9172" s="14">
        <f t="shared" si="859"/>
        <v>0</v>
      </c>
      <c r="D9172" s="14">
        <f t="shared" si="860"/>
        <v>0</v>
      </c>
      <c r="E9172" s="19" t="str">
        <f t="shared" si="862"/>
        <v>541900 - Andet rednings- og overvågningsarbejde (ekskl. ambulancebehandlere)</v>
      </c>
      <c r="F9172" s="19" t="str">
        <f t="shared" si="863"/>
        <v>0-4 år</v>
      </c>
      <c r="G9172" s="40" t="s">
        <v>516</v>
      </c>
      <c r="H9172" s="41" t="s">
        <v>204</v>
      </c>
      <c r="I9172" s="42" t="s">
        <v>517</v>
      </c>
      <c r="J9172" s="43" t="s">
        <v>16</v>
      </c>
      <c r="K9172" s="44">
        <v>366</v>
      </c>
      <c r="L9172" s="45">
        <v>23020.856977499505</v>
      </c>
      <c r="M9172" s="46">
        <v>24274.244224895701</v>
      </c>
      <c r="N9172" s="45"/>
      <c r="O9172" s="46"/>
    </row>
    <row r="9173" spans="1:15" x14ac:dyDescent="0.2">
      <c r="A9173" s="11" t="str">
        <f t="shared" si="858"/>
        <v>5419004 - Region Midtjylland10-14 år</v>
      </c>
      <c r="B9173" s="12" t="str">
        <f t="shared" si="861"/>
        <v>541900</v>
      </c>
      <c r="C9173" s="14">
        <f t="shared" si="859"/>
        <v>0</v>
      </c>
      <c r="D9173" s="14">
        <f t="shared" si="860"/>
        <v>0</v>
      </c>
      <c r="E9173" s="19" t="str">
        <f t="shared" si="862"/>
        <v>541900 - Andet rednings- og overvågningsarbejde (ekskl. ambulancebehandlere)</v>
      </c>
      <c r="F9173" s="19" t="str">
        <f t="shared" si="863"/>
        <v>10-14 år</v>
      </c>
      <c r="G9173" s="40" t="s">
        <v>516</v>
      </c>
      <c r="H9173" s="41" t="s">
        <v>204</v>
      </c>
      <c r="I9173" s="42" t="s">
        <v>517</v>
      </c>
      <c r="J9173" s="43" t="s">
        <v>17</v>
      </c>
      <c r="K9173" s="44">
        <v>50</v>
      </c>
      <c r="L9173" s="45">
        <v>32465.422329499146</v>
      </c>
      <c r="M9173" s="46">
        <v>34201.794245559191</v>
      </c>
      <c r="N9173" s="45"/>
      <c r="O9173" s="46"/>
    </row>
    <row r="9174" spans="1:15" x14ac:dyDescent="0.2">
      <c r="A9174" s="11" t="str">
        <f t="shared" si="858"/>
        <v>5419004 - Region Midtjylland15-20 år</v>
      </c>
      <c r="B9174" s="12" t="str">
        <f t="shared" si="861"/>
        <v>541900</v>
      </c>
      <c r="C9174" s="14">
        <f t="shared" si="859"/>
        <v>0</v>
      </c>
      <c r="D9174" s="14">
        <f t="shared" si="860"/>
        <v>0</v>
      </c>
      <c r="E9174" s="19" t="str">
        <f t="shared" si="862"/>
        <v>541900 - Andet rednings- og overvågningsarbejde (ekskl. ambulancebehandlere)</v>
      </c>
      <c r="F9174" s="19" t="str">
        <f t="shared" si="863"/>
        <v>15-20 år</v>
      </c>
      <c r="G9174" s="40" t="s">
        <v>516</v>
      </c>
      <c r="H9174" s="41" t="s">
        <v>204</v>
      </c>
      <c r="I9174" s="42" t="s">
        <v>517</v>
      </c>
      <c r="J9174" s="43" t="s">
        <v>18</v>
      </c>
      <c r="K9174" s="44">
        <v>44</v>
      </c>
      <c r="L9174" s="45">
        <v>33390.152497826813</v>
      </c>
      <c r="M9174" s="46">
        <v>35175.982433496807</v>
      </c>
      <c r="N9174" s="45"/>
      <c r="O9174" s="46"/>
    </row>
    <row r="9175" spans="1:15" x14ac:dyDescent="0.2">
      <c r="A9175" s="11" t="str">
        <f t="shared" si="858"/>
        <v>5419004 - Region Midtjylland20-24 år</v>
      </c>
      <c r="B9175" s="12" t="str">
        <f t="shared" si="861"/>
        <v>541900</v>
      </c>
      <c r="C9175" s="14">
        <f t="shared" si="859"/>
        <v>0</v>
      </c>
      <c r="D9175" s="14">
        <f t="shared" si="860"/>
        <v>0</v>
      </c>
      <c r="E9175" s="19" t="str">
        <f t="shared" si="862"/>
        <v>541900 - Andet rednings- og overvågningsarbejde (ekskl. ambulancebehandlere)</v>
      </c>
      <c r="F9175" s="19" t="str">
        <f t="shared" si="863"/>
        <v>20-24 år</v>
      </c>
      <c r="G9175" s="40" t="s">
        <v>516</v>
      </c>
      <c r="H9175" s="41" t="s">
        <v>204</v>
      </c>
      <c r="I9175" s="42" t="s">
        <v>517</v>
      </c>
      <c r="J9175" s="43" t="s">
        <v>19</v>
      </c>
      <c r="K9175" s="44">
        <v>48</v>
      </c>
      <c r="L9175" s="45">
        <v>34374.030552112359</v>
      </c>
      <c r="M9175" s="46">
        <v>36212.481957016622</v>
      </c>
      <c r="N9175" s="45"/>
      <c r="O9175" s="46"/>
    </row>
    <row r="9176" spans="1:15" x14ac:dyDescent="0.2">
      <c r="A9176" s="11" t="str">
        <f t="shared" si="858"/>
        <v>5419004 - Region Midtjylland25 år og derover</v>
      </c>
      <c r="B9176" s="12" t="str">
        <f t="shared" si="861"/>
        <v>541900</v>
      </c>
      <c r="C9176" s="14">
        <f t="shared" si="859"/>
        <v>0</v>
      </c>
      <c r="D9176" s="14">
        <f t="shared" si="860"/>
        <v>0</v>
      </c>
      <c r="E9176" s="19" t="str">
        <f t="shared" si="862"/>
        <v>541900 - Andet rednings- og overvågningsarbejde (ekskl. ambulancebehandlere)</v>
      </c>
      <c r="F9176" s="19" t="str">
        <f t="shared" si="863"/>
        <v>25 år og derover</v>
      </c>
      <c r="G9176" s="40" t="s">
        <v>516</v>
      </c>
      <c r="H9176" s="41" t="s">
        <v>204</v>
      </c>
      <c r="I9176" s="42" t="s">
        <v>517</v>
      </c>
      <c r="J9176" s="43" t="s">
        <v>9</v>
      </c>
      <c r="K9176" s="44">
        <v>301</v>
      </c>
      <c r="L9176" s="45">
        <v>32960.618376072533</v>
      </c>
      <c r="M9176" s="46">
        <v>34723.475224300935</v>
      </c>
      <c r="N9176" s="45"/>
      <c r="O9176" s="46"/>
    </row>
    <row r="9177" spans="1:15" x14ac:dyDescent="0.2">
      <c r="A9177" s="11" t="str">
        <f t="shared" si="858"/>
        <v>5419004 - Region MidtjyllandAlle uanset erf.</v>
      </c>
      <c r="B9177" s="12" t="str">
        <f t="shared" si="861"/>
        <v>541900</v>
      </c>
      <c r="C9177" s="14">
        <f t="shared" si="859"/>
        <v>0</v>
      </c>
      <c r="D9177" s="14">
        <f t="shared" si="860"/>
        <v>0</v>
      </c>
      <c r="E9177" s="19" t="str">
        <f t="shared" si="862"/>
        <v>541900 - Andet rednings- og overvågningsarbejde (ekskl. ambulancebehandlere)</v>
      </c>
      <c r="F9177" s="19" t="str">
        <f t="shared" si="863"/>
        <v>Alle uanset erf.</v>
      </c>
      <c r="G9177" s="40" t="s">
        <v>516</v>
      </c>
      <c r="H9177" s="41" t="s">
        <v>204</v>
      </c>
      <c r="I9177" s="42" t="s">
        <v>517</v>
      </c>
      <c r="J9177" s="43" t="s">
        <v>10</v>
      </c>
      <c r="K9177" s="44">
        <v>936</v>
      </c>
      <c r="L9177" s="45">
        <v>25126.522652495838</v>
      </c>
      <c r="M9177" s="46">
        <v>26494.554394095696</v>
      </c>
      <c r="N9177" s="45"/>
      <c r="O9177" s="46"/>
    </row>
    <row r="9178" spans="1:15" x14ac:dyDescent="0.2">
      <c r="A9178" s="11" t="str">
        <f t="shared" si="858"/>
        <v>5419005 - Region Nordjylland1 år</v>
      </c>
      <c r="B9178" s="12" t="str">
        <f t="shared" si="861"/>
        <v>541900</v>
      </c>
      <c r="C9178" s="14">
        <f t="shared" si="859"/>
        <v>0</v>
      </c>
      <c r="D9178" s="14">
        <f t="shared" si="860"/>
        <v>0</v>
      </c>
      <c r="E9178" s="19" t="str">
        <f t="shared" si="862"/>
        <v>541900 - Andet rednings- og overvågningsarbejde (ekskl. ambulancebehandlere)</v>
      </c>
      <c r="F9178" s="19" t="str">
        <f t="shared" si="863"/>
        <v>1 år</v>
      </c>
      <c r="G9178" s="40" t="s">
        <v>516</v>
      </c>
      <c r="H9178" s="41" t="s">
        <v>204</v>
      </c>
      <c r="I9178" s="42" t="s">
        <v>21</v>
      </c>
      <c r="J9178" s="43" t="s">
        <v>22</v>
      </c>
      <c r="K9178" s="44">
        <v>15</v>
      </c>
      <c r="L9178" s="45">
        <v>23733.318096705312</v>
      </c>
      <c r="M9178" s="46">
        <v>25131.162122753514</v>
      </c>
      <c r="N9178" s="45"/>
      <c r="O9178" s="46"/>
    </row>
    <row r="9179" spans="1:15" x14ac:dyDescent="0.2">
      <c r="A9179" s="11" t="str">
        <f t="shared" si="858"/>
        <v>5419005 - Region Nordjylland2 år</v>
      </c>
      <c r="B9179" s="12" t="str">
        <f t="shared" si="861"/>
        <v>541900</v>
      </c>
      <c r="C9179" s="14">
        <f t="shared" si="859"/>
        <v>0</v>
      </c>
      <c r="D9179" s="14">
        <f t="shared" si="860"/>
        <v>0</v>
      </c>
      <c r="E9179" s="19" t="str">
        <f t="shared" si="862"/>
        <v>541900 - Andet rednings- og overvågningsarbejde (ekskl. ambulancebehandlere)</v>
      </c>
      <c r="F9179" s="19" t="str">
        <f t="shared" si="863"/>
        <v>2 år</v>
      </c>
      <c r="G9179" s="40" t="s">
        <v>516</v>
      </c>
      <c r="H9179" s="41" t="s">
        <v>204</v>
      </c>
      <c r="I9179" s="42" t="s">
        <v>21</v>
      </c>
      <c r="J9179" s="43" t="s">
        <v>23</v>
      </c>
      <c r="K9179" s="44">
        <v>24</v>
      </c>
      <c r="L9179" s="45">
        <v>26851.324013194546</v>
      </c>
      <c r="M9179" s="46">
        <v>28432.812227796076</v>
      </c>
      <c r="N9179" s="45"/>
      <c r="O9179" s="46"/>
    </row>
    <row r="9180" spans="1:15" x14ac:dyDescent="0.2">
      <c r="A9180" s="11" t="str">
        <f t="shared" si="858"/>
        <v>5419005 - Region Nordjylland3 år</v>
      </c>
      <c r="B9180" s="12" t="str">
        <f t="shared" si="861"/>
        <v>541900</v>
      </c>
      <c r="C9180" s="14">
        <f t="shared" si="859"/>
        <v>0</v>
      </c>
      <c r="D9180" s="14">
        <f t="shared" si="860"/>
        <v>0</v>
      </c>
      <c r="E9180" s="19" t="str">
        <f t="shared" si="862"/>
        <v>541900 - Andet rednings- og overvågningsarbejde (ekskl. ambulancebehandlere)</v>
      </c>
      <c r="F9180" s="19" t="str">
        <f t="shared" si="863"/>
        <v>3 år</v>
      </c>
      <c r="G9180" s="40" t="s">
        <v>516</v>
      </c>
      <c r="H9180" s="41" t="s">
        <v>204</v>
      </c>
      <c r="I9180" s="42" t="s">
        <v>21</v>
      </c>
      <c r="J9180" s="43" t="s">
        <v>14</v>
      </c>
      <c r="K9180" s="44">
        <v>13</v>
      </c>
      <c r="L9180" s="45">
        <v>25652.998877157373</v>
      </c>
      <c r="M9180" s="46">
        <v>27163.908185520526</v>
      </c>
      <c r="N9180" s="45"/>
      <c r="O9180" s="46"/>
    </row>
    <row r="9181" spans="1:15" x14ac:dyDescent="0.2">
      <c r="A9181" s="11" t="str">
        <f t="shared" si="858"/>
        <v>5419005 - Region Nordjylland4 år</v>
      </c>
      <c r="B9181" s="12" t="str">
        <f t="shared" si="861"/>
        <v>541900</v>
      </c>
      <c r="C9181" s="14">
        <f t="shared" si="859"/>
        <v>0</v>
      </c>
      <c r="D9181" s="14">
        <f t="shared" si="860"/>
        <v>0</v>
      </c>
      <c r="E9181" s="19" t="str">
        <f t="shared" si="862"/>
        <v>541900 - Andet rednings- og overvågningsarbejde (ekskl. ambulancebehandlere)</v>
      </c>
      <c r="F9181" s="19" t="str">
        <f t="shared" si="863"/>
        <v>4 år</v>
      </c>
      <c r="G9181" s="40" t="s">
        <v>516</v>
      </c>
      <c r="H9181" s="41" t="s">
        <v>204</v>
      </c>
      <c r="I9181" s="42" t="s">
        <v>21</v>
      </c>
      <c r="J9181" s="43" t="s">
        <v>24</v>
      </c>
      <c r="K9181" s="44">
        <v>11</v>
      </c>
      <c r="L9181" s="45">
        <v>26434.330129370988</v>
      </c>
      <c r="M9181" s="46">
        <v>27991.258254775283</v>
      </c>
      <c r="N9181" s="45"/>
      <c r="O9181" s="46"/>
    </row>
    <row r="9182" spans="1:15" x14ac:dyDescent="0.2">
      <c r="A9182" s="11" t="str">
        <f t="shared" si="858"/>
        <v>5419005 - Region Nordjylland0-4 år</v>
      </c>
      <c r="B9182" s="12" t="str">
        <f t="shared" si="861"/>
        <v>541900</v>
      </c>
      <c r="C9182" s="14">
        <f t="shared" si="859"/>
        <v>0</v>
      </c>
      <c r="D9182" s="14">
        <f t="shared" si="860"/>
        <v>0</v>
      </c>
      <c r="E9182" s="19" t="str">
        <f t="shared" si="862"/>
        <v>541900 - Andet rednings- og overvågningsarbejde (ekskl. ambulancebehandlere)</v>
      </c>
      <c r="F9182" s="19" t="str">
        <f t="shared" si="863"/>
        <v>0-4 år</v>
      </c>
      <c r="G9182" s="40" t="s">
        <v>516</v>
      </c>
      <c r="H9182" s="41" t="s">
        <v>204</v>
      </c>
      <c r="I9182" s="42" t="s">
        <v>21</v>
      </c>
      <c r="J9182" s="43" t="s">
        <v>16</v>
      </c>
      <c r="K9182" s="44">
        <v>73</v>
      </c>
      <c r="L9182" s="45">
        <v>25652.998877157373</v>
      </c>
      <c r="M9182" s="46">
        <v>27163.908185520526</v>
      </c>
      <c r="N9182" s="45"/>
      <c r="O9182" s="46"/>
    </row>
    <row r="9183" spans="1:15" x14ac:dyDescent="0.2">
      <c r="A9183" s="11" t="str">
        <f t="shared" si="858"/>
        <v>5419005 - Region Nordjylland25 år og derover</v>
      </c>
      <c r="B9183" s="12" t="str">
        <f t="shared" si="861"/>
        <v>541900</v>
      </c>
      <c r="C9183" s="14">
        <f t="shared" si="859"/>
        <v>0</v>
      </c>
      <c r="D9183" s="14">
        <f t="shared" si="860"/>
        <v>0</v>
      </c>
      <c r="E9183" s="19" t="str">
        <f t="shared" si="862"/>
        <v>541900 - Andet rednings- og overvågningsarbejde (ekskl. ambulancebehandlere)</v>
      </c>
      <c r="F9183" s="19" t="str">
        <f t="shared" si="863"/>
        <v>25 år og derover</v>
      </c>
      <c r="G9183" s="40" t="s">
        <v>516</v>
      </c>
      <c r="H9183" s="41" t="s">
        <v>204</v>
      </c>
      <c r="I9183" s="42" t="s">
        <v>21</v>
      </c>
      <c r="J9183" s="43" t="s">
        <v>9</v>
      </c>
      <c r="K9183" s="44">
        <v>132</v>
      </c>
      <c r="L9183" s="45">
        <v>31655.636086461702</v>
      </c>
      <c r="M9183" s="46">
        <v>33348.69761289702</v>
      </c>
      <c r="N9183" s="45"/>
      <c r="O9183" s="46"/>
    </row>
    <row r="9184" spans="1:15" x14ac:dyDescent="0.2">
      <c r="A9184" s="11" t="str">
        <f t="shared" si="858"/>
        <v>5419005 - Region NordjyllandAlle uanset erf.</v>
      </c>
      <c r="B9184" s="12" t="str">
        <f t="shared" si="861"/>
        <v>541900</v>
      </c>
      <c r="C9184" s="14">
        <f t="shared" si="859"/>
        <v>0</v>
      </c>
      <c r="D9184" s="14">
        <f t="shared" si="860"/>
        <v>0</v>
      </c>
      <c r="E9184" s="19" t="str">
        <f t="shared" si="862"/>
        <v>541900 - Andet rednings- og overvågningsarbejde (ekskl. ambulancebehandlere)</v>
      </c>
      <c r="F9184" s="19" t="str">
        <f t="shared" si="863"/>
        <v>Alle uanset erf.</v>
      </c>
      <c r="G9184" s="40" t="s">
        <v>516</v>
      </c>
      <c r="H9184" s="41" t="s">
        <v>204</v>
      </c>
      <c r="I9184" s="42" t="s">
        <v>21</v>
      </c>
      <c r="J9184" s="43" t="s">
        <v>10</v>
      </c>
      <c r="K9184" s="44">
        <v>288</v>
      </c>
      <c r="L9184" s="45">
        <v>30626.202787448216</v>
      </c>
      <c r="M9184" s="46">
        <v>32264.206380192649</v>
      </c>
      <c r="N9184" s="45"/>
      <c r="O9184" s="46"/>
    </row>
    <row r="9185" spans="1:15" x14ac:dyDescent="0.2">
      <c r="A9185" s="11" t="str">
        <f t="shared" si="858"/>
        <v>5419006 - Alle regionerUnder 1 år</v>
      </c>
      <c r="B9185" s="12" t="str">
        <f t="shared" si="861"/>
        <v>541900</v>
      </c>
      <c r="C9185" s="14">
        <f t="shared" si="859"/>
        <v>0</v>
      </c>
      <c r="D9185" s="14">
        <f t="shared" si="860"/>
        <v>0</v>
      </c>
      <c r="E9185" s="19" t="str">
        <f t="shared" si="862"/>
        <v>541900 - Andet rednings- og overvågningsarbejde (ekskl. ambulancebehandlere)</v>
      </c>
      <c r="F9185" s="19" t="str">
        <f t="shared" si="863"/>
        <v>Under 1 år</v>
      </c>
      <c r="G9185" s="40" t="s">
        <v>516</v>
      </c>
      <c r="H9185" s="41" t="s">
        <v>204</v>
      </c>
      <c r="I9185" s="42" t="s">
        <v>11</v>
      </c>
      <c r="J9185" s="43" t="s">
        <v>13</v>
      </c>
      <c r="K9185" s="44">
        <v>171</v>
      </c>
      <c r="L9185" s="45">
        <v>23263.460555514092</v>
      </c>
      <c r="M9185" s="46">
        <v>24556.22239208165</v>
      </c>
      <c r="N9185" s="45"/>
      <c r="O9185" s="46"/>
    </row>
    <row r="9186" spans="1:15" x14ac:dyDescent="0.2">
      <c r="A9186" s="11" t="str">
        <f t="shared" si="858"/>
        <v>5419006 - Alle regioner1 år</v>
      </c>
      <c r="B9186" s="12" t="str">
        <f t="shared" si="861"/>
        <v>541900</v>
      </c>
      <c r="C9186" s="14">
        <f t="shared" si="859"/>
        <v>0</v>
      </c>
      <c r="D9186" s="14">
        <f t="shared" si="860"/>
        <v>0</v>
      </c>
      <c r="E9186" s="19" t="str">
        <f t="shared" si="862"/>
        <v>541900 - Andet rednings- og overvågningsarbejde (ekskl. ambulancebehandlere)</v>
      </c>
      <c r="F9186" s="19" t="str">
        <f t="shared" si="863"/>
        <v>1 år</v>
      </c>
      <c r="G9186" s="40" t="s">
        <v>516</v>
      </c>
      <c r="H9186" s="41" t="s">
        <v>204</v>
      </c>
      <c r="I9186" s="42" t="s">
        <v>11</v>
      </c>
      <c r="J9186" s="43" t="s">
        <v>22</v>
      </c>
      <c r="K9186" s="44">
        <v>174</v>
      </c>
      <c r="L9186" s="45">
        <v>24276.795230532371</v>
      </c>
      <c r="M9186" s="46">
        <v>25625.868568667298</v>
      </c>
      <c r="N9186" s="45"/>
      <c r="O9186" s="46"/>
    </row>
    <row r="9187" spans="1:15" x14ac:dyDescent="0.2">
      <c r="A9187" s="11" t="str">
        <f t="shared" si="858"/>
        <v>5419006 - Alle regioner2 år</v>
      </c>
      <c r="B9187" s="12" t="str">
        <f t="shared" si="861"/>
        <v>541900</v>
      </c>
      <c r="C9187" s="14">
        <f t="shared" si="859"/>
        <v>0</v>
      </c>
      <c r="D9187" s="14">
        <f t="shared" si="860"/>
        <v>0</v>
      </c>
      <c r="E9187" s="19" t="str">
        <f t="shared" si="862"/>
        <v>541900 - Andet rednings- og overvågningsarbejde (ekskl. ambulancebehandlere)</v>
      </c>
      <c r="F9187" s="19" t="str">
        <f t="shared" si="863"/>
        <v>2 år</v>
      </c>
      <c r="G9187" s="40" t="s">
        <v>516</v>
      </c>
      <c r="H9187" s="41" t="s">
        <v>204</v>
      </c>
      <c r="I9187" s="42" t="s">
        <v>11</v>
      </c>
      <c r="J9187" s="43" t="s">
        <v>23</v>
      </c>
      <c r="K9187" s="44">
        <v>234</v>
      </c>
      <c r="L9187" s="45">
        <v>24395.137319985959</v>
      </c>
      <c r="M9187" s="46">
        <v>25723.348256930436</v>
      </c>
      <c r="N9187" s="45"/>
      <c r="O9187" s="46"/>
    </row>
    <row r="9188" spans="1:15" x14ac:dyDescent="0.2">
      <c r="A9188" s="11" t="str">
        <f t="shared" si="858"/>
        <v>5419006 - Alle regioner3 år</v>
      </c>
      <c r="B9188" s="12" t="str">
        <f t="shared" si="861"/>
        <v>541900</v>
      </c>
      <c r="C9188" s="14">
        <f t="shared" si="859"/>
        <v>0</v>
      </c>
      <c r="D9188" s="14">
        <f t="shared" si="860"/>
        <v>0</v>
      </c>
      <c r="E9188" s="19" t="str">
        <f t="shared" si="862"/>
        <v>541900 - Andet rednings- og overvågningsarbejde (ekskl. ambulancebehandlere)</v>
      </c>
      <c r="F9188" s="19" t="str">
        <f t="shared" si="863"/>
        <v>3 år</v>
      </c>
      <c r="G9188" s="40" t="s">
        <v>516</v>
      </c>
      <c r="H9188" s="41" t="s">
        <v>204</v>
      </c>
      <c r="I9188" s="42" t="s">
        <v>11</v>
      </c>
      <c r="J9188" s="43" t="s">
        <v>14</v>
      </c>
      <c r="K9188" s="44">
        <v>176</v>
      </c>
      <c r="L9188" s="45">
        <v>23801.242415747311</v>
      </c>
      <c r="M9188" s="46">
        <v>25097.118314079024</v>
      </c>
      <c r="N9188" s="45"/>
      <c r="O9188" s="46"/>
    </row>
    <row r="9189" spans="1:15" x14ac:dyDescent="0.2">
      <c r="A9189" s="11" t="str">
        <f t="shared" si="858"/>
        <v>5419006 - Alle regioner4 år</v>
      </c>
      <c r="B9189" s="12" t="str">
        <f t="shared" si="861"/>
        <v>541900</v>
      </c>
      <c r="C9189" s="14">
        <f t="shared" si="859"/>
        <v>0</v>
      </c>
      <c r="D9189" s="14">
        <f t="shared" si="860"/>
        <v>0</v>
      </c>
      <c r="E9189" s="19" t="str">
        <f t="shared" si="862"/>
        <v>541900 - Andet rednings- og overvågningsarbejde (ekskl. ambulancebehandlere)</v>
      </c>
      <c r="F9189" s="19" t="str">
        <f t="shared" si="863"/>
        <v>4 år</v>
      </c>
      <c r="G9189" s="40" t="s">
        <v>516</v>
      </c>
      <c r="H9189" s="41" t="s">
        <v>204</v>
      </c>
      <c r="I9189" s="42" t="s">
        <v>11</v>
      </c>
      <c r="J9189" s="43" t="s">
        <v>24</v>
      </c>
      <c r="K9189" s="44">
        <v>163</v>
      </c>
      <c r="L9189" s="45">
        <v>23418.387493654674</v>
      </c>
      <c r="M9189" s="46">
        <v>24693.418578197623</v>
      </c>
      <c r="N9189" s="45"/>
      <c r="O9189" s="46"/>
    </row>
    <row r="9190" spans="1:15" x14ac:dyDescent="0.2">
      <c r="A9190" s="11" t="str">
        <f t="shared" si="858"/>
        <v>5419006 - Alle regioner5-9 år</v>
      </c>
      <c r="B9190" s="12" t="str">
        <f t="shared" si="861"/>
        <v>541900</v>
      </c>
      <c r="C9190" s="14">
        <f t="shared" si="859"/>
        <v>0</v>
      </c>
      <c r="D9190" s="14">
        <f t="shared" si="860"/>
        <v>0</v>
      </c>
      <c r="E9190" s="19" t="str">
        <f t="shared" si="862"/>
        <v>541900 - Andet rednings- og overvågningsarbejde (ekskl. ambulancebehandlere)</v>
      </c>
      <c r="F9190" s="19" t="str">
        <f t="shared" si="863"/>
        <v>5-9 år</v>
      </c>
      <c r="G9190" s="40" t="s">
        <v>516</v>
      </c>
      <c r="H9190" s="41" t="s">
        <v>204</v>
      </c>
      <c r="I9190" s="42" t="s">
        <v>11</v>
      </c>
      <c r="J9190" s="43" t="s">
        <v>15</v>
      </c>
      <c r="K9190" s="44">
        <v>517</v>
      </c>
      <c r="L9190" s="45">
        <v>30725.106711544937</v>
      </c>
      <c r="M9190" s="46">
        <v>32394.088809383447</v>
      </c>
      <c r="N9190" s="45"/>
      <c r="O9190" s="46"/>
    </row>
    <row r="9191" spans="1:15" x14ac:dyDescent="0.2">
      <c r="A9191" s="11" t="str">
        <f t="shared" si="858"/>
        <v>5419006 - Alle regioner0-4 år</v>
      </c>
      <c r="B9191" s="12" t="str">
        <f t="shared" si="861"/>
        <v>541900</v>
      </c>
      <c r="C9191" s="14">
        <f t="shared" si="859"/>
        <v>0</v>
      </c>
      <c r="D9191" s="14">
        <f t="shared" si="860"/>
        <v>0</v>
      </c>
      <c r="E9191" s="19" t="str">
        <f t="shared" si="862"/>
        <v>541900 - Andet rednings- og overvågningsarbejde (ekskl. ambulancebehandlere)</v>
      </c>
      <c r="F9191" s="19" t="str">
        <f t="shared" si="863"/>
        <v>0-4 år</v>
      </c>
      <c r="G9191" s="40" t="s">
        <v>516</v>
      </c>
      <c r="H9191" s="41" t="s">
        <v>204</v>
      </c>
      <c r="I9191" s="42" t="s">
        <v>11</v>
      </c>
      <c r="J9191" s="43" t="s">
        <v>16</v>
      </c>
      <c r="K9191" s="44">
        <v>918</v>
      </c>
      <c r="L9191" s="45">
        <v>23709.936562944797</v>
      </c>
      <c r="M9191" s="46">
        <v>25000.841247927365</v>
      </c>
      <c r="N9191" s="45"/>
      <c r="O9191" s="46"/>
    </row>
    <row r="9192" spans="1:15" x14ac:dyDescent="0.2">
      <c r="A9192" s="11" t="str">
        <f t="shared" si="858"/>
        <v>5419006 - Alle regioner10-14 år</v>
      </c>
      <c r="B9192" s="12" t="str">
        <f t="shared" si="861"/>
        <v>541900</v>
      </c>
      <c r="C9192" s="14">
        <f t="shared" si="859"/>
        <v>0</v>
      </c>
      <c r="D9192" s="14">
        <f t="shared" si="860"/>
        <v>0</v>
      </c>
      <c r="E9192" s="19" t="str">
        <f t="shared" si="862"/>
        <v>541900 - Andet rednings- og overvågningsarbejde (ekskl. ambulancebehandlere)</v>
      </c>
      <c r="F9192" s="19" t="str">
        <f t="shared" si="863"/>
        <v>10-14 år</v>
      </c>
      <c r="G9192" s="40" t="s">
        <v>516</v>
      </c>
      <c r="H9192" s="41" t="s">
        <v>204</v>
      </c>
      <c r="I9192" s="42" t="s">
        <v>11</v>
      </c>
      <c r="J9192" s="43" t="s">
        <v>17</v>
      </c>
      <c r="K9192" s="44">
        <v>299</v>
      </c>
      <c r="L9192" s="45">
        <v>31164.740739063105</v>
      </c>
      <c r="M9192" s="46">
        <v>33000.687244595603</v>
      </c>
      <c r="N9192" s="45"/>
      <c r="O9192" s="46"/>
    </row>
    <row r="9193" spans="1:15" x14ac:dyDescent="0.2">
      <c r="A9193" s="11" t="str">
        <f t="shared" si="858"/>
        <v>5419006 - Alle regioner15-20 år</v>
      </c>
      <c r="B9193" s="12" t="str">
        <f t="shared" si="861"/>
        <v>541900</v>
      </c>
      <c r="C9193" s="14">
        <f t="shared" si="859"/>
        <v>0</v>
      </c>
      <c r="D9193" s="14">
        <f t="shared" si="860"/>
        <v>0</v>
      </c>
      <c r="E9193" s="19" t="str">
        <f t="shared" si="862"/>
        <v>541900 - Andet rednings- og overvågningsarbejde (ekskl. ambulancebehandlere)</v>
      </c>
      <c r="F9193" s="19" t="str">
        <f t="shared" si="863"/>
        <v>15-20 år</v>
      </c>
      <c r="G9193" s="40" t="s">
        <v>516</v>
      </c>
      <c r="H9193" s="41" t="s">
        <v>204</v>
      </c>
      <c r="I9193" s="42" t="s">
        <v>11</v>
      </c>
      <c r="J9193" s="43" t="s">
        <v>18</v>
      </c>
      <c r="K9193" s="44">
        <v>218</v>
      </c>
      <c r="L9193" s="45">
        <v>31251.934955431821</v>
      </c>
      <c r="M9193" s="46">
        <v>32960.927111283287</v>
      </c>
      <c r="N9193" s="45"/>
      <c r="O9193" s="46"/>
    </row>
    <row r="9194" spans="1:15" x14ac:dyDescent="0.2">
      <c r="A9194" s="11" t="str">
        <f t="shared" si="858"/>
        <v>5419006 - Alle regioner20-24 år</v>
      </c>
      <c r="B9194" s="12" t="str">
        <f t="shared" si="861"/>
        <v>541900</v>
      </c>
      <c r="C9194" s="14">
        <f t="shared" si="859"/>
        <v>0</v>
      </c>
      <c r="D9194" s="14">
        <f t="shared" si="860"/>
        <v>0</v>
      </c>
      <c r="E9194" s="19" t="str">
        <f t="shared" si="862"/>
        <v>541900 - Andet rednings- og overvågningsarbejde (ekskl. ambulancebehandlere)</v>
      </c>
      <c r="F9194" s="19" t="str">
        <f t="shared" si="863"/>
        <v>20-24 år</v>
      </c>
      <c r="G9194" s="40" t="s">
        <v>516</v>
      </c>
      <c r="H9194" s="41" t="s">
        <v>204</v>
      </c>
      <c r="I9194" s="42" t="s">
        <v>11</v>
      </c>
      <c r="J9194" s="43" t="s">
        <v>19</v>
      </c>
      <c r="K9194" s="44">
        <v>228</v>
      </c>
      <c r="L9194" s="45">
        <v>31278.146920541323</v>
      </c>
      <c r="M9194" s="46">
        <v>33027.034452766122</v>
      </c>
      <c r="N9194" s="45"/>
      <c r="O9194" s="46"/>
    </row>
    <row r="9195" spans="1:15" x14ac:dyDescent="0.2">
      <c r="A9195" s="11" t="str">
        <f t="shared" si="858"/>
        <v>5419006 - Alle regioner25 år og derover</v>
      </c>
      <c r="B9195" s="12" t="str">
        <f t="shared" si="861"/>
        <v>541900</v>
      </c>
      <c r="C9195" s="14">
        <f t="shared" si="859"/>
        <v>0</v>
      </c>
      <c r="D9195" s="14">
        <f t="shared" si="860"/>
        <v>0</v>
      </c>
      <c r="E9195" s="19" t="str">
        <f t="shared" si="862"/>
        <v>541900 - Andet rednings- og overvågningsarbejde (ekskl. ambulancebehandlere)</v>
      </c>
      <c r="F9195" s="19" t="str">
        <f t="shared" si="863"/>
        <v>25 år og derover</v>
      </c>
      <c r="G9195" s="40" t="s">
        <v>516</v>
      </c>
      <c r="H9195" s="41" t="s">
        <v>204</v>
      </c>
      <c r="I9195" s="42" t="s">
        <v>11</v>
      </c>
      <c r="J9195" s="43" t="s">
        <v>9</v>
      </c>
      <c r="K9195" s="44">
        <v>1549</v>
      </c>
      <c r="L9195" s="45">
        <v>31219.657892961113</v>
      </c>
      <c r="M9195" s="46">
        <v>32983.35986709407</v>
      </c>
      <c r="N9195" s="45"/>
      <c r="O9195" s="46"/>
    </row>
    <row r="9196" spans="1:15" x14ac:dyDescent="0.2">
      <c r="A9196" s="11" t="str">
        <f t="shared" si="858"/>
        <v>5419006 - Alle regionerAlle uanset erf.</v>
      </c>
      <c r="B9196" s="12" t="str">
        <f t="shared" si="861"/>
        <v>541900</v>
      </c>
      <c r="C9196" s="14">
        <f t="shared" si="859"/>
        <v>0</v>
      </c>
      <c r="D9196" s="14">
        <f t="shared" si="860"/>
        <v>0</v>
      </c>
      <c r="E9196" s="19" t="str">
        <f t="shared" si="862"/>
        <v>541900 - Andet rednings- og overvågningsarbejde (ekskl. ambulancebehandlere)</v>
      </c>
      <c r="F9196" s="19" t="str">
        <f t="shared" si="863"/>
        <v>Alle uanset erf.</v>
      </c>
      <c r="G9196" s="40" t="s">
        <v>516</v>
      </c>
      <c r="H9196" s="41" t="s">
        <v>204</v>
      </c>
      <c r="I9196" s="42" t="s">
        <v>11</v>
      </c>
      <c r="J9196" s="43" t="s">
        <v>10</v>
      </c>
      <c r="K9196" s="44">
        <v>3729</v>
      </c>
      <c r="L9196" s="45">
        <v>30449.315308998794</v>
      </c>
      <c r="M9196" s="46">
        <v>32120.83745208941</v>
      </c>
      <c r="N9196" s="45"/>
      <c r="O9196" s="46"/>
    </row>
    <row r="9197" spans="1:15" x14ac:dyDescent="0.2">
      <c r="A9197" s="11" t="str">
        <f t="shared" si="858"/>
        <v>6113101 - Region Hovedstaden1 år</v>
      </c>
      <c r="B9197" s="12" t="str">
        <f t="shared" si="861"/>
        <v>611310</v>
      </c>
      <c r="C9197" s="14">
        <f t="shared" si="859"/>
        <v>0</v>
      </c>
      <c r="D9197" s="14">
        <f t="shared" si="860"/>
        <v>0</v>
      </c>
      <c r="E9197" s="19" t="str">
        <f t="shared" si="862"/>
        <v>611310 - Produktions- og væksthusgartnerarbejde</v>
      </c>
      <c r="F9197" s="19" t="str">
        <f t="shared" si="863"/>
        <v>1 år</v>
      </c>
      <c r="G9197" s="40" t="s">
        <v>516</v>
      </c>
      <c r="H9197" s="41" t="s">
        <v>405</v>
      </c>
      <c r="I9197" s="42" t="s">
        <v>8</v>
      </c>
      <c r="J9197" s="43" t="s">
        <v>22</v>
      </c>
      <c r="K9197" s="44">
        <v>12</v>
      </c>
      <c r="L9197" s="45">
        <v>28341.222915825943</v>
      </c>
      <c r="M9197" s="46">
        <v>30029.201931490341</v>
      </c>
      <c r="N9197" s="45"/>
      <c r="O9197" s="46"/>
    </row>
    <row r="9198" spans="1:15" x14ac:dyDescent="0.2">
      <c r="A9198" s="11" t="str">
        <f t="shared" si="858"/>
        <v>6113101 - Region Hovedstaden5-9 år</v>
      </c>
      <c r="B9198" s="12" t="str">
        <f t="shared" si="861"/>
        <v>611310</v>
      </c>
      <c r="C9198" s="14">
        <f t="shared" si="859"/>
        <v>0</v>
      </c>
      <c r="D9198" s="14">
        <f t="shared" si="860"/>
        <v>0</v>
      </c>
      <c r="E9198" s="19" t="str">
        <f t="shared" si="862"/>
        <v>611310 - Produktions- og væksthusgartnerarbejde</v>
      </c>
      <c r="F9198" s="19" t="str">
        <f t="shared" si="863"/>
        <v>5-9 år</v>
      </c>
      <c r="G9198" s="40" t="s">
        <v>516</v>
      </c>
      <c r="H9198" s="41" t="s">
        <v>405</v>
      </c>
      <c r="I9198" s="42" t="s">
        <v>8</v>
      </c>
      <c r="J9198" s="43" t="s">
        <v>15</v>
      </c>
      <c r="K9198" s="44">
        <v>23</v>
      </c>
      <c r="L9198" s="45">
        <v>25112.873361334834</v>
      </c>
      <c r="M9198" s="46">
        <v>26608.574636571611</v>
      </c>
      <c r="N9198" s="45"/>
      <c r="O9198" s="46"/>
    </row>
    <row r="9199" spans="1:15" x14ac:dyDescent="0.2">
      <c r="A9199" s="11" t="str">
        <f t="shared" si="858"/>
        <v>6113101 - Region Hovedstaden0-4 år</v>
      </c>
      <c r="B9199" s="12" t="str">
        <f t="shared" si="861"/>
        <v>611310</v>
      </c>
      <c r="C9199" s="14">
        <f t="shared" si="859"/>
        <v>0</v>
      </c>
      <c r="D9199" s="14">
        <f t="shared" si="860"/>
        <v>0</v>
      </c>
      <c r="E9199" s="19" t="str">
        <f t="shared" si="862"/>
        <v>611310 - Produktions- og væksthusgartnerarbejde</v>
      </c>
      <c r="F9199" s="19" t="str">
        <f t="shared" si="863"/>
        <v>0-4 år</v>
      </c>
      <c r="G9199" s="40" t="s">
        <v>516</v>
      </c>
      <c r="H9199" s="41" t="s">
        <v>405</v>
      </c>
      <c r="I9199" s="42" t="s">
        <v>8</v>
      </c>
      <c r="J9199" s="43" t="s">
        <v>16</v>
      </c>
      <c r="K9199" s="44">
        <v>57</v>
      </c>
      <c r="L9199" s="45">
        <v>28223.894928227597</v>
      </c>
      <c r="M9199" s="46">
        <v>29904.885989222421</v>
      </c>
      <c r="N9199" s="45"/>
      <c r="O9199" s="46"/>
    </row>
    <row r="9200" spans="1:15" x14ac:dyDescent="0.2">
      <c r="A9200" s="11" t="str">
        <f t="shared" si="858"/>
        <v>6113101 - Region Hovedstaden25 år og derover</v>
      </c>
      <c r="B9200" s="12" t="str">
        <f t="shared" si="861"/>
        <v>611310</v>
      </c>
      <c r="C9200" s="14">
        <f t="shared" si="859"/>
        <v>0</v>
      </c>
      <c r="D9200" s="14">
        <f t="shared" si="860"/>
        <v>0</v>
      </c>
      <c r="E9200" s="19" t="str">
        <f t="shared" si="862"/>
        <v>611310 - Produktions- og væksthusgartnerarbejde</v>
      </c>
      <c r="F9200" s="19" t="str">
        <f t="shared" si="863"/>
        <v>25 år og derover</v>
      </c>
      <c r="G9200" s="40" t="s">
        <v>516</v>
      </c>
      <c r="H9200" s="41" t="s">
        <v>405</v>
      </c>
      <c r="I9200" s="42" t="s">
        <v>8</v>
      </c>
      <c r="J9200" s="43" t="s">
        <v>9</v>
      </c>
      <c r="K9200" s="44">
        <v>18</v>
      </c>
      <c r="L9200" s="45">
        <v>27768.469492513916</v>
      </c>
      <c r="M9200" s="46">
        <v>29422.335803776954</v>
      </c>
      <c r="N9200" s="45"/>
      <c r="O9200" s="46"/>
    </row>
    <row r="9201" spans="1:15" x14ac:dyDescent="0.2">
      <c r="A9201" s="11" t="str">
        <f t="shared" si="858"/>
        <v>6113101 - Region HovedstadenAlle uanset erf.</v>
      </c>
      <c r="B9201" s="12" t="str">
        <f t="shared" si="861"/>
        <v>611310</v>
      </c>
      <c r="C9201" s="14">
        <f t="shared" si="859"/>
        <v>0</v>
      </c>
      <c r="D9201" s="14">
        <f t="shared" si="860"/>
        <v>0</v>
      </c>
      <c r="E9201" s="19" t="str">
        <f t="shared" si="862"/>
        <v>611310 - Produktions- og væksthusgartnerarbejde</v>
      </c>
      <c r="F9201" s="19" t="str">
        <f t="shared" si="863"/>
        <v>Alle uanset erf.</v>
      </c>
      <c r="G9201" s="40" t="s">
        <v>516</v>
      </c>
      <c r="H9201" s="41" t="s">
        <v>405</v>
      </c>
      <c r="I9201" s="42" t="s">
        <v>8</v>
      </c>
      <c r="J9201" s="43" t="s">
        <v>10</v>
      </c>
      <c r="K9201" s="44">
        <v>127</v>
      </c>
      <c r="L9201" s="45">
        <v>26212.49185939354</v>
      </c>
      <c r="M9201" s="46">
        <v>27773.685472609955</v>
      </c>
      <c r="N9201" s="45"/>
      <c r="O9201" s="46"/>
    </row>
    <row r="9202" spans="1:15" x14ac:dyDescent="0.2">
      <c r="A9202" s="11" t="str">
        <f t="shared" si="858"/>
        <v>6113102 - Region SjællandAlle uanset erf.</v>
      </c>
      <c r="B9202" s="12" t="str">
        <f t="shared" si="861"/>
        <v>611310</v>
      </c>
      <c r="C9202" s="14">
        <f t="shared" si="859"/>
        <v>0</v>
      </c>
      <c r="D9202" s="14">
        <f t="shared" si="860"/>
        <v>0</v>
      </c>
      <c r="E9202" s="19" t="str">
        <f t="shared" si="862"/>
        <v>611310 - Produktions- og væksthusgartnerarbejde</v>
      </c>
      <c r="F9202" s="19" t="str">
        <f t="shared" si="863"/>
        <v>Alle uanset erf.</v>
      </c>
      <c r="G9202" s="40" t="s">
        <v>516</v>
      </c>
      <c r="H9202" s="41" t="s">
        <v>405</v>
      </c>
      <c r="I9202" s="42" t="s">
        <v>20</v>
      </c>
      <c r="J9202" s="43" t="s">
        <v>10</v>
      </c>
      <c r="K9202" s="44">
        <v>12</v>
      </c>
      <c r="L9202" s="45">
        <v>27976.857995867624</v>
      </c>
      <c r="M9202" s="46">
        <v>29455.592627793587</v>
      </c>
      <c r="N9202" s="45"/>
      <c r="O9202" s="46"/>
    </row>
    <row r="9203" spans="1:15" x14ac:dyDescent="0.2">
      <c r="A9203" s="11" t="str">
        <f t="shared" si="858"/>
        <v>6113103 - Region SyddanmarkUnder 1 år</v>
      </c>
      <c r="B9203" s="12" t="str">
        <f t="shared" si="861"/>
        <v>611310</v>
      </c>
      <c r="C9203" s="14">
        <f t="shared" si="859"/>
        <v>0</v>
      </c>
      <c r="D9203" s="14">
        <f t="shared" si="860"/>
        <v>0</v>
      </c>
      <c r="E9203" s="19" t="str">
        <f t="shared" si="862"/>
        <v>611310 - Produktions- og væksthusgartnerarbejde</v>
      </c>
      <c r="F9203" s="19" t="str">
        <f t="shared" si="863"/>
        <v>Under 1 år</v>
      </c>
      <c r="G9203" s="40" t="s">
        <v>516</v>
      </c>
      <c r="H9203" s="41" t="s">
        <v>405</v>
      </c>
      <c r="I9203" s="42" t="s">
        <v>544</v>
      </c>
      <c r="J9203" s="43" t="s">
        <v>13</v>
      </c>
      <c r="K9203" s="44">
        <v>60</v>
      </c>
      <c r="L9203" s="45">
        <v>23212.050737069898</v>
      </c>
      <c r="M9203" s="46">
        <v>24594.540641301664</v>
      </c>
      <c r="N9203" s="45"/>
      <c r="O9203" s="46"/>
    </row>
    <row r="9204" spans="1:15" x14ac:dyDescent="0.2">
      <c r="A9204" s="11" t="str">
        <f t="shared" si="858"/>
        <v>6113103 - Region Syddanmark1 år</v>
      </c>
      <c r="B9204" s="12" t="str">
        <f t="shared" si="861"/>
        <v>611310</v>
      </c>
      <c r="C9204" s="14">
        <f t="shared" si="859"/>
        <v>0</v>
      </c>
      <c r="D9204" s="14">
        <f t="shared" si="860"/>
        <v>0</v>
      </c>
      <c r="E9204" s="19" t="str">
        <f t="shared" si="862"/>
        <v>611310 - Produktions- og væksthusgartnerarbejde</v>
      </c>
      <c r="F9204" s="19" t="str">
        <f t="shared" si="863"/>
        <v>1 år</v>
      </c>
      <c r="G9204" s="40" t="s">
        <v>516</v>
      </c>
      <c r="H9204" s="41" t="s">
        <v>405</v>
      </c>
      <c r="I9204" s="42" t="s">
        <v>544</v>
      </c>
      <c r="J9204" s="43" t="s">
        <v>22</v>
      </c>
      <c r="K9204" s="44">
        <v>23</v>
      </c>
      <c r="L9204" s="45">
        <v>25847.496686607978</v>
      </c>
      <c r="M9204" s="46">
        <v>27386.951499268373</v>
      </c>
      <c r="N9204" s="45"/>
      <c r="O9204" s="46"/>
    </row>
    <row r="9205" spans="1:15" x14ac:dyDescent="0.2">
      <c r="A9205" s="11" t="str">
        <f t="shared" si="858"/>
        <v>6113103 - Region Syddanmark2 år</v>
      </c>
      <c r="B9205" s="12" t="str">
        <f t="shared" si="861"/>
        <v>611310</v>
      </c>
      <c r="C9205" s="14">
        <f t="shared" si="859"/>
        <v>0</v>
      </c>
      <c r="D9205" s="14">
        <f t="shared" si="860"/>
        <v>0</v>
      </c>
      <c r="E9205" s="19" t="str">
        <f t="shared" si="862"/>
        <v>611310 - Produktions- og væksthusgartnerarbejde</v>
      </c>
      <c r="F9205" s="19" t="str">
        <f t="shared" si="863"/>
        <v>2 år</v>
      </c>
      <c r="G9205" s="40" t="s">
        <v>516</v>
      </c>
      <c r="H9205" s="41" t="s">
        <v>405</v>
      </c>
      <c r="I9205" s="42" t="s">
        <v>544</v>
      </c>
      <c r="J9205" s="43" t="s">
        <v>23</v>
      </c>
      <c r="K9205" s="44">
        <v>14</v>
      </c>
      <c r="L9205" s="45">
        <v>24639.854392265042</v>
      </c>
      <c r="M9205" s="46">
        <v>26107.38306195927</v>
      </c>
      <c r="N9205" s="45"/>
      <c r="O9205" s="46"/>
    </row>
    <row r="9206" spans="1:15" x14ac:dyDescent="0.2">
      <c r="A9206" s="11" t="str">
        <f t="shared" si="858"/>
        <v>6113103 - Region Syddanmark3 år</v>
      </c>
      <c r="B9206" s="12" t="str">
        <f t="shared" si="861"/>
        <v>611310</v>
      </c>
      <c r="C9206" s="14">
        <f t="shared" si="859"/>
        <v>0</v>
      </c>
      <c r="D9206" s="14">
        <f t="shared" si="860"/>
        <v>0</v>
      </c>
      <c r="E9206" s="19" t="str">
        <f t="shared" si="862"/>
        <v>611310 - Produktions- og væksthusgartnerarbejde</v>
      </c>
      <c r="F9206" s="19" t="str">
        <f t="shared" si="863"/>
        <v>3 år</v>
      </c>
      <c r="G9206" s="40" t="s">
        <v>516</v>
      </c>
      <c r="H9206" s="41" t="s">
        <v>405</v>
      </c>
      <c r="I9206" s="42" t="s">
        <v>544</v>
      </c>
      <c r="J9206" s="43" t="s">
        <v>14</v>
      </c>
      <c r="K9206" s="44">
        <v>17</v>
      </c>
      <c r="L9206" s="45">
        <v>25444.594420122696</v>
      </c>
      <c r="M9206" s="46">
        <v>26960.052718122781</v>
      </c>
      <c r="N9206" s="45"/>
      <c r="O9206" s="46"/>
    </row>
    <row r="9207" spans="1:15" x14ac:dyDescent="0.2">
      <c r="A9207" s="11" t="str">
        <f t="shared" si="858"/>
        <v>6113103 - Region Syddanmark5-9 år</v>
      </c>
      <c r="B9207" s="12" t="str">
        <f t="shared" si="861"/>
        <v>611310</v>
      </c>
      <c r="C9207" s="14">
        <f t="shared" si="859"/>
        <v>0</v>
      </c>
      <c r="D9207" s="14">
        <f t="shared" si="860"/>
        <v>0</v>
      </c>
      <c r="E9207" s="19" t="str">
        <f t="shared" si="862"/>
        <v>611310 - Produktions- og væksthusgartnerarbejde</v>
      </c>
      <c r="F9207" s="19" t="str">
        <f t="shared" si="863"/>
        <v>5-9 år</v>
      </c>
      <c r="G9207" s="40" t="s">
        <v>516</v>
      </c>
      <c r="H9207" s="41" t="s">
        <v>405</v>
      </c>
      <c r="I9207" s="42" t="s">
        <v>544</v>
      </c>
      <c r="J9207" s="43" t="s">
        <v>15</v>
      </c>
      <c r="K9207" s="44">
        <v>54</v>
      </c>
      <c r="L9207" s="45">
        <v>25365.98381803458</v>
      </c>
      <c r="M9207" s="46">
        <v>26876.760135757115</v>
      </c>
      <c r="N9207" s="45"/>
      <c r="O9207" s="46"/>
    </row>
    <row r="9208" spans="1:15" x14ac:dyDescent="0.2">
      <c r="A9208" s="11" t="str">
        <f t="shared" si="858"/>
        <v>6113103 - Region Syddanmark0-4 år</v>
      </c>
      <c r="B9208" s="12" t="str">
        <f t="shared" si="861"/>
        <v>611310</v>
      </c>
      <c r="C9208" s="14">
        <f t="shared" si="859"/>
        <v>0</v>
      </c>
      <c r="D9208" s="14">
        <f t="shared" si="860"/>
        <v>0</v>
      </c>
      <c r="E9208" s="19" t="str">
        <f t="shared" si="862"/>
        <v>611310 - Produktions- og væksthusgartnerarbejde</v>
      </c>
      <c r="F9208" s="19" t="str">
        <f t="shared" si="863"/>
        <v>0-4 år</v>
      </c>
      <c r="G9208" s="40" t="s">
        <v>516</v>
      </c>
      <c r="H9208" s="41" t="s">
        <v>405</v>
      </c>
      <c r="I9208" s="42" t="s">
        <v>544</v>
      </c>
      <c r="J9208" s="43" t="s">
        <v>16</v>
      </c>
      <c r="K9208" s="44">
        <v>124</v>
      </c>
      <c r="L9208" s="45">
        <v>24581.794939856758</v>
      </c>
      <c r="M9208" s="46">
        <v>26045.865638184783</v>
      </c>
      <c r="N9208" s="45"/>
      <c r="O9208" s="46"/>
    </row>
    <row r="9209" spans="1:15" x14ac:dyDescent="0.2">
      <c r="A9209" s="11" t="str">
        <f t="shared" si="858"/>
        <v>6113103 - Region Syddanmark10-14 år</v>
      </c>
      <c r="B9209" s="12" t="str">
        <f t="shared" si="861"/>
        <v>611310</v>
      </c>
      <c r="C9209" s="14">
        <f t="shared" si="859"/>
        <v>0</v>
      </c>
      <c r="D9209" s="14">
        <f t="shared" si="860"/>
        <v>0</v>
      </c>
      <c r="E9209" s="19" t="str">
        <f t="shared" si="862"/>
        <v>611310 - Produktions- og væksthusgartnerarbejde</v>
      </c>
      <c r="F9209" s="19" t="str">
        <f t="shared" si="863"/>
        <v>10-14 år</v>
      </c>
      <c r="G9209" s="40" t="s">
        <v>516</v>
      </c>
      <c r="H9209" s="41" t="s">
        <v>405</v>
      </c>
      <c r="I9209" s="42" t="s">
        <v>544</v>
      </c>
      <c r="J9209" s="43" t="s">
        <v>17</v>
      </c>
      <c r="K9209" s="44">
        <v>23</v>
      </c>
      <c r="L9209" s="45">
        <v>26560.312047215313</v>
      </c>
      <c r="M9209" s="46">
        <v>28142.221533561526</v>
      </c>
      <c r="N9209" s="45"/>
      <c r="O9209" s="46"/>
    </row>
    <row r="9210" spans="1:15" x14ac:dyDescent="0.2">
      <c r="A9210" s="11" t="str">
        <f t="shared" si="858"/>
        <v>6113103 - Region Syddanmark15-20 år</v>
      </c>
      <c r="B9210" s="12" t="str">
        <f t="shared" si="861"/>
        <v>611310</v>
      </c>
      <c r="C9210" s="14">
        <f t="shared" si="859"/>
        <v>0</v>
      </c>
      <c r="D9210" s="14">
        <f t="shared" si="860"/>
        <v>0</v>
      </c>
      <c r="E9210" s="19" t="str">
        <f t="shared" si="862"/>
        <v>611310 - Produktions- og væksthusgartnerarbejde</v>
      </c>
      <c r="F9210" s="19" t="str">
        <f t="shared" si="863"/>
        <v>15-20 år</v>
      </c>
      <c r="G9210" s="40" t="s">
        <v>516</v>
      </c>
      <c r="H9210" s="41" t="s">
        <v>405</v>
      </c>
      <c r="I9210" s="42" t="s">
        <v>544</v>
      </c>
      <c r="J9210" s="43" t="s">
        <v>18</v>
      </c>
      <c r="K9210" s="44">
        <v>15</v>
      </c>
      <c r="L9210" s="45">
        <v>25111.665278559365</v>
      </c>
      <c r="M9210" s="46">
        <v>26607.294601418496</v>
      </c>
      <c r="N9210" s="45"/>
      <c r="O9210" s="46"/>
    </row>
    <row r="9211" spans="1:15" x14ac:dyDescent="0.2">
      <c r="A9211" s="11" t="str">
        <f t="shared" si="858"/>
        <v>6113103 - Region Syddanmark20-24 år</v>
      </c>
      <c r="B9211" s="12" t="str">
        <f t="shared" si="861"/>
        <v>611310</v>
      </c>
      <c r="C9211" s="14">
        <f t="shared" si="859"/>
        <v>0</v>
      </c>
      <c r="D9211" s="14">
        <f t="shared" si="860"/>
        <v>0</v>
      </c>
      <c r="E9211" s="19" t="str">
        <f t="shared" si="862"/>
        <v>611310 - Produktions- og væksthusgartnerarbejde</v>
      </c>
      <c r="F9211" s="19" t="str">
        <f t="shared" si="863"/>
        <v>20-24 år</v>
      </c>
      <c r="G9211" s="40" t="s">
        <v>516</v>
      </c>
      <c r="H9211" s="41" t="s">
        <v>405</v>
      </c>
      <c r="I9211" s="42" t="s">
        <v>544</v>
      </c>
      <c r="J9211" s="43" t="s">
        <v>19</v>
      </c>
      <c r="K9211" s="44">
        <v>22</v>
      </c>
      <c r="L9211" s="45">
        <v>26616.099779136905</v>
      </c>
      <c r="M9211" s="46">
        <v>28079.880081281135</v>
      </c>
      <c r="N9211" s="45"/>
      <c r="O9211" s="46"/>
    </row>
    <row r="9212" spans="1:15" x14ac:dyDescent="0.2">
      <c r="A9212" s="11" t="str">
        <f t="shared" si="858"/>
        <v>6113103 - Region Syddanmark25 år og derover</v>
      </c>
      <c r="B9212" s="12" t="str">
        <f t="shared" si="861"/>
        <v>611310</v>
      </c>
      <c r="C9212" s="14">
        <f t="shared" si="859"/>
        <v>0</v>
      </c>
      <c r="D9212" s="14">
        <f t="shared" si="860"/>
        <v>0</v>
      </c>
      <c r="E9212" s="19" t="str">
        <f t="shared" si="862"/>
        <v>611310 - Produktions- og væksthusgartnerarbejde</v>
      </c>
      <c r="F9212" s="19" t="str">
        <f t="shared" si="863"/>
        <v>25 år og derover</v>
      </c>
      <c r="G9212" s="40" t="s">
        <v>516</v>
      </c>
      <c r="H9212" s="41" t="s">
        <v>405</v>
      </c>
      <c r="I9212" s="42" t="s">
        <v>544</v>
      </c>
      <c r="J9212" s="43" t="s">
        <v>9</v>
      </c>
      <c r="K9212" s="44">
        <v>60</v>
      </c>
      <c r="L9212" s="45">
        <v>28119.411820769794</v>
      </c>
      <c r="M9212" s="46">
        <v>29601.041753892674</v>
      </c>
      <c r="N9212" s="45"/>
      <c r="O9212" s="46"/>
    </row>
    <row r="9213" spans="1:15" x14ac:dyDescent="0.2">
      <c r="A9213" s="11" t="str">
        <f t="shared" si="858"/>
        <v>6113103 - Region SyddanmarkAlle uanset erf.</v>
      </c>
      <c r="B9213" s="12" t="str">
        <f t="shared" si="861"/>
        <v>611310</v>
      </c>
      <c r="C9213" s="14">
        <f t="shared" si="859"/>
        <v>0</v>
      </c>
      <c r="D9213" s="14">
        <f t="shared" si="860"/>
        <v>0</v>
      </c>
      <c r="E9213" s="19" t="str">
        <f t="shared" si="862"/>
        <v>611310 - Produktions- og væksthusgartnerarbejde</v>
      </c>
      <c r="F9213" s="19" t="str">
        <f t="shared" si="863"/>
        <v>Alle uanset erf.</v>
      </c>
      <c r="G9213" s="40" t="s">
        <v>516</v>
      </c>
      <c r="H9213" s="41" t="s">
        <v>405</v>
      </c>
      <c r="I9213" s="42" t="s">
        <v>544</v>
      </c>
      <c r="J9213" s="43" t="s">
        <v>10</v>
      </c>
      <c r="K9213" s="44">
        <v>298</v>
      </c>
      <c r="L9213" s="45">
        <v>25400.197839163611</v>
      </c>
      <c r="M9213" s="46">
        <v>26913.011914744333</v>
      </c>
      <c r="N9213" s="45"/>
      <c r="O9213" s="46"/>
    </row>
    <row r="9214" spans="1:15" x14ac:dyDescent="0.2">
      <c r="A9214" s="11" t="str">
        <f t="shared" si="858"/>
        <v>6113104 - Region MidtjyllandAlle uanset erf.</v>
      </c>
      <c r="B9214" s="12" t="str">
        <f t="shared" si="861"/>
        <v>611310</v>
      </c>
      <c r="C9214" s="14">
        <f t="shared" si="859"/>
        <v>0</v>
      </c>
      <c r="D9214" s="14">
        <f t="shared" si="860"/>
        <v>0</v>
      </c>
      <c r="E9214" s="19" t="str">
        <f t="shared" si="862"/>
        <v>611310 - Produktions- og væksthusgartnerarbejde</v>
      </c>
      <c r="F9214" s="19" t="str">
        <f t="shared" si="863"/>
        <v>Alle uanset erf.</v>
      </c>
      <c r="G9214" s="40" t="s">
        <v>516</v>
      </c>
      <c r="H9214" s="41" t="s">
        <v>405</v>
      </c>
      <c r="I9214" s="42" t="s">
        <v>517</v>
      </c>
      <c r="J9214" s="43" t="s">
        <v>10</v>
      </c>
      <c r="K9214" s="44">
        <v>13</v>
      </c>
      <c r="L9214" s="45">
        <v>25734.34757416767</v>
      </c>
      <c r="M9214" s="46">
        <v>26813.386775240688</v>
      </c>
      <c r="N9214" s="45"/>
      <c r="O9214" s="46"/>
    </row>
    <row r="9215" spans="1:15" x14ac:dyDescent="0.2">
      <c r="A9215" s="11" t="str">
        <f t="shared" si="858"/>
        <v>6113106 - Alle regionerUnder 1 år</v>
      </c>
      <c r="B9215" s="12" t="str">
        <f t="shared" si="861"/>
        <v>611310</v>
      </c>
      <c r="C9215" s="14">
        <f t="shared" si="859"/>
        <v>0</v>
      </c>
      <c r="D9215" s="14">
        <f t="shared" si="860"/>
        <v>0</v>
      </c>
      <c r="E9215" s="19" t="str">
        <f t="shared" si="862"/>
        <v>611310 - Produktions- og væksthusgartnerarbejde</v>
      </c>
      <c r="F9215" s="19" t="str">
        <f t="shared" si="863"/>
        <v>Under 1 år</v>
      </c>
      <c r="G9215" s="40" t="s">
        <v>516</v>
      </c>
      <c r="H9215" s="41" t="s">
        <v>405</v>
      </c>
      <c r="I9215" s="42" t="s">
        <v>11</v>
      </c>
      <c r="J9215" s="43" t="s">
        <v>13</v>
      </c>
      <c r="K9215" s="44">
        <v>87</v>
      </c>
      <c r="L9215" s="45">
        <v>23291.97130054696</v>
      </c>
      <c r="M9215" s="46">
        <v>24679.221205237071</v>
      </c>
      <c r="N9215" s="45"/>
      <c r="O9215" s="46"/>
    </row>
    <row r="9216" spans="1:15" x14ac:dyDescent="0.2">
      <c r="A9216" s="11" t="str">
        <f t="shared" si="858"/>
        <v>6113106 - Alle regioner1 år</v>
      </c>
      <c r="B9216" s="12" t="str">
        <f t="shared" si="861"/>
        <v>611310</v>
      </c>
      <c r="C9216" s="14">
        <f t="shared" si="859"/>
        <v>0</v>
      </c>
      <c r="D9216" s="14">
        <f t="shared" si="860"/>
        <v>0</v>
      </c>
      <c r="E9216" s="19" t="str">
        <f t="shared" si="862"/>
        <v>611310 - Produktions- og væksthusgartnerarbejde</v>
      </c>
      <c r="F9216" s="19" t="str">
        <f t="shared" si="863"/>
        <v>1 år</v>
      </c>
      <c r="G9216" s="40" t="s">
        <v>516</v>
      </c>
      <c r="H9216" s="41" t="s">
        <v>405</v>
      </c>
      <c r="I9216" s="42" t="s">
        <v>11</v>
      </c>
      <c r="J9216" s="43" t="s">
        <v>22</v>
      </c>
      <c r="K9216" s="44">
        <v>35</v>
      </c>
      <c r="L9216" s="45">
        <v>27050.475311706246</v>
      </c>
      <c r="M9216" s="46">
        <v>28661.578503178298</v>
      </c>
      <c r="N9216" s="45"/>
      <c r="O9216" s="46"/>
    </row>
    <row r="9217" spans="1:15" x14ac:dyDescent="0.2">
      <c r="A9217" s="11" t="str">
        <f t="shared" si="858"/>
        <v>6113106 - Alle regioner2 år</v>
      </c>
      <c r="B9217" s="12" t="str">
        <f t="shared" si="861"/>
        <v>611310</v>
      </c>
      <c r="C9217" s="14">
        <f t="shared" si="859"/>
        <v>0</v>
      </c>
      <c r="D9217" s="14">
        <f t="shared" si="860"/>
        <v>0</v>
      </c>
      <c r="E9217" s="19" t="str">
        <f t="shared" si="862"/>
        <v>611310 - Produktions- og væksthusgartnerarbejde</v>
      </c>
      <c r="F9217" s="19" t="str">
        <f t="shared" si="863"/>
        <v>2 år</v>
      </c>
      <c r="G9217" s="40" t="s">
        <v>516</v>
      </c>
      <c r="H9217" s="41" t="s">
        <v>405</v>
      </c>
      <c r="I9217" s="42" t="s">
        <v>11</v>
      </c>
      <c r="J9217" s="43" t="s">
        <v>23</v>
      </c>
      <c r="K9217" s="44">
        <v>25</v>
      </c>
      <c r="L9217" s="45">
        <v>23946.256966196128</v>
      </c>
      <c r="M9217" s="46">
        <v>25372.475565961464</v>
      </c>
      <c r="N9217" s="45"/>
      <c r="O9217" s="46"/>
    </row>
    <row r="9218" spans="1:15" x14ac:dyDescent="0.2">
      <c r="A9218" s="11" t="str">
        <f t="shared" ref="A9218:A9281" si="864">B9218&amp;I9218&amp;F9218</f>
        <v>6113106 - Alle regioner3 år</v>
      </c>
      <c r="B9218" s="12" t="str">
        <f t="shared" si="861"/>
        <v>611310</v>
      </c>
      <c r="C9218" s="14">
        <f t="shared" ref="C9218:C9281" si="865">N9218*1.2</f>
        <v>0</v>
      </c>
      <c r="D9218" s="14">
        <f t="shared" ref="D9218:D9281" si="866">O9218*1.2</f>
        <v>0</v>
      </c>
      <c r="E9218" s="19" t="str">
        <f t="shared" si="862"/>
        <v>611310 - Produktions- og væksthusgartnerarbejde</v>
      </c>
      <c r="F9218" s="19" t="str">
        <f t="shared" si="863"/>
        <v>3 år</v>
      </c>
      <c r="G9218" s="40" t="s">
        <v>516</v>
      </c>
      <c r="H9218" s="41" t="s">
        <v>405</v>
      </c>
      <c r="I9218" s="42" t="s">
        <v>11</v>
      </c>
      <c r="J9218" s="43" t="s">
        <v>14</v>
      </c>
      <c r="K9218" s="44">
        <v>27</v>
      </c>
      <c r="L9218" s="45">
        <v>27242.401449563586</v>
      </c>
      <c r="M9218" s="46">
        <v>28864.935597780972</v>
      </c>
      <c r="N9218" s="45"/>
      <c r="O9218" s="46"/>
    </row>
    <row r="9219" spans="1:15" x14ac:dyDescent="0.2">
      <c r="A9219" s="11" t="str">
        <f t="shared" si="864"/>
        <v>6113106 - Alle regioner4 år</v>
      </c>
      <c r="B9219" s="12" t="str">
        <f t="shared" ref="B9219:B9282" si="867">LEFT(E9219,6)</f>
        <v>611310</v>
      </c>
      <c r="C9219" s="14">
        <f t="shared" si="865"/>
        <v>0</v>
      </c>
      <c r="D9219" s="14">
        <f t="shared" si="866"/>
        <v>0</v>
      </c>
      <c r="E9219" s="19" t="str">
        <f t="shared" ref="E9219:E9282" si="868">TRIM(H9219)</f>
        <v>611310 - Produktions- og væksthusgartnerarbejde</v>
      </c>
      <c r="F9219" s="19" t="str">
        <f t="shared" ref="F9219:F9282" si="869">MID(J9219,6,30)</f>
        <v>4 år</v>
      </c>
      <c r="G9219" s="40" t="s">
        <v>516</v>
      </c>
      <c r="H9219" s="41" t="s">
        <v>405</v>
      </c>
      <c r="I9219" s="42" t="s">
        <v>11</v>
      </c>
      <c r="J9219" s="43" t="s">
        <v>24</v>
      </c>
      <c r="K9219" s="44">
        <v>14</v>
      </c>
      <c r="L9219" s="45">
        <v>28349.698634513054</v>
      </c>
      <c r="M9219" s="46">
        <v>30037.100435913962</v>
      </c>
      <c r="N9219" s="45"/>
      <c r="O9219" s="46"/>
    </row>
    <row r="9220" spans="1:15" x14ac:dyDescent="0.2">
      <c r="A9220" s="11" t="str">
        <f t="shared" si="864"/>
        <v>6113106 - Alle regioner5-9 år</v>
      </c>
      <c r="B9220" s="12" t="str">
        <f t="shared" si="867"/>
        <v>611310</v>
      </c>
      <c r="C9220" s="14">
        <f t="shared" si="865"/>
        <v>0</v>
      </c>
      <c r="D9220" s="14">
        <f t="shared" si="866"/>
        <v>0</v>
      </c>
      <c r="E9220" s="19" t="str">
        <f t="shared" si="868"/>
        <v>611310 - Produktions- og væksthusgartnerarbejde</v>
      </c>
      <c r="F9220" s="19" t="str">
        <f t="shared" si="869"/>
        <v>5-9 år</v>
      </c>
      <c r="G9220" s="40" t="s">
        <v>516</v>
      </c>
      <c r="H9220" s="41" t="s">
        <v>405</v>
      </c>
      <c r="I9220" s="42" t="s">
        <v>11</v>
      </c>
      <c r="J9220" s="43" t="s">
        <v>15</v>
      </c>
      <c r="K9220" s="44">
        <v>80</v>
      </c>
      <c r="L9220" s="45">
        <v>25112.873361334834</v>
      </c>
      <c r="M9220" s="46">
        <v>26608.574636571611</v>
      </c>
      <c r="N9220" s="45"/>
      <c r="O9220" s="46"/>
    </row>
    <row r="9221" spans="1:15" x14ac:dyDescent="0.2">
      <c r="A9221" s="11" t="str">
        <f t="shared" si="864"/>
        <v>6113106 - Alle regioner0-4 år</v>
      </c>
      <c r="B9221" s="12" t="str">
        <f t="shared" si="867"/>
        <v>611310</v>
      </c>
      <c r="C9221" s="14">
        <f t="shared" si="865"/>
        <v>0</v>
      </c>
      <c r="D9221" s="14">
        <f t="shared" si="866"/>
        <v>0</v>
      </c>
      <c r="E9221" s="19" t="str">
        <f t="shared" si="868"/>
        <v>611310 - Produktions- og væksthusgartnerarbejde</v>
      </c>
      <c r="F9221" s="19" t="str">
        <f t="shared" si="869"/>
        <v>0-4 år</v>
      </c>
      <c r="G9221" s="40" t="s">
        <v>516</v>
      </c>
      <c r="H9221" s="41" t="s">
        <v>405</v>
      </c>
      <c r="I9221" s="42" t="s">
        <v>11</v>
      </c>
      <c r="J9221" s="43" t="s">
        <v>16</v>
      </c>
      <c r="K9221" s="44">
        <v>188</v>
      </c>
      <c r="L9221" s="45">
        <v>24653.380324949718</v>
      </c>
      <c r="M9221" s="46">
        <v>26045.865638184783</v>
      </c>
      <c r="N9221" s="45"/>
      <c r="O9221" s="46"/>
    </row>
    <row r="9222" spans="1:15" x14ac:dyDescent="0.2">
      <c r="A9222" s="11" t="str">
        <f t="shared" si="864"/>
        <v>6113106 - Alle regioner10-14 år</v>
      </c>
      <c r="B9222" s="12" t="str">
        <f t="shared" si="867"/>
        <v>611310</v>
      </c>
      <c r="C9222" s="14">
        <f t="shared" si="865"/>
        <v>0</v>
      </c>
      <c r="D9222" s="14">
        <f t="shared" si="866"/>
        <v>0</v>
      </c>
      <c r="E9222" s="19" t="str">
        <f t="shared" si="868"/>
        <v>611310 - Produktions- og væksthusgartnerarbejde</v>
      </c>
      <c r="F9222" s="19" t="str">
        <f t="shared" si="869"/>
        <v>10-14 år</v>
      </c>
      <c r="G9222" s="40" t="s">
        <v>516</v>
      </c>
      <c r="H9222" s="41" t="s">
        <v>405</v>
      </c>
      <c r="I9222" s="42" t="s">
        <v>11</v>
      </c>
      <c r="J9222" s="43" t="s">
        <v>17</v>
      </c>
      <c r="K9222" s="44">
        <v>38</v>
      </c>
      <c r="L9222" s="45">
        <v>26560.312047215313</v>
      </c>
      <c r="M9222" s="46">
        <v>28142.221533561526</v>
      </c>
      <c r="N9222" s="45"/>
      <c r="O9222" s="46"/>
    </row>
    <row r="9223" spans="1:15" x14ac:dyDescent="0.2">
      <c r="A9223" s="11" t="str">
        <f t="shared" si="864"/>
        <v>6113106 - Alle regioner15-20 år</v>
      </c>
      <c r="B9223" s="12" t="str">
        <f t="shared" si="867"/>
        <v>611310</v>
      </c>
      <c r="C9223" s="14">
        <f t="shared" si="865"/>
        <v>0</v>
      </c>
      <c r="D9223" s="14">
        <f t="shared" si="866"/>
        <v>0</v>
      </c>
      <c r="E9223" s="19" t="str">
        <f t="shared" si="868"/>
        <v>611310 - Produktions- og væksthusgartnerarbejde</v>
      </c>
      <c r="F9223" s="19" t="str">
        <f t="shared" si="869"/>
        <v>15-20 år</v>
      </c>
      <c r="G9223" s="40" t="s">
        <v>516</v>
      </c>
      <c r="H9223" s="41" t="s">
        <v>405</v>
      </c>
      <c r="I9223" s="42" t="s">
        <v>11</v>
      </c>
      <c r="J9223" s="43" t="s">
        <v>18</v>
      </c>
      <c r="K9223" s="44">
        <v>29</v>
      </c>
      <c r="L9223" s="45">
        <v>25734.34757416767</v>
      </c>
      <c r="M9223" s="46">
        <v>26813.386775240688</v>
      </c>
      <c r="N9223" s="45"/>
      <c r="O9223" s="46"/>
    </row>
    <row r="9224" spans="1:15" x14ac:dyDescent="0.2">
      <c r="A9224" s="11" t="str">
        <f t="shared" si="864"/>
        <v>6113106 - Alle regioner20-24 år</v>
      </c>
      <c r="B9224" s="12" t="str">
        <f t="shared" si="867"/>
        <v>611310</v>
      </c>
      <c r="C9224" s="14">
        <f t="shared" si="865"/>
        <v>0</v>
      </c>
      <c r="D9224" s="14">
        <f t="shared" si="866"/>
        <v>0</v>
      </c>
      <c r="E9224" s="19" t="str">
        <f t="shared" si="868"/>
        <v>611310 - Produktions- og væksthusgartnerarbejde</v>
      </c>
      <c r="F9224" s="19" t="str">
        <f t="shared" si="869"/>
        <v>20-24 år</v>
      </c>
      <c r="G9224" s="40" t="s">
        <v>516</v>
      </c>
      <c r="H9224" s="41" t="s">
        <v>405</v>
      </c>
      <c r="I9224" s="42" t="s">
        <v>11</v>
      </c>
      <c r="J9224" s="43" t="s">
        <v>19</v>
      </c>
      <c r="K9224" s="44">
        <v>37</v>
      </c>
      <c r="L9224" s="45">
        <v>28172.497349085166</v>
      </c>
      <c r="M9224" s="46">
        <v>29561.998010504401</v>
      </c>
      <c r="N9224" s="45"/>
      <c r="O9224" s="46"/>
    </row>
    <row r="9225" spans="1:15" x14ac:dyDescent="0.2">
      <c r="A9225" s="11" t="str">
        <f t="shared" si="864"/>
        <v>6113106 - Alle regioner25 år og derover</v>
      </c>
      <c r="B9225" s="12" t="str">
        <f t="shared" si="867"/>
        <v>611310</v>
      </c>
      <c r="C9225" s="14">
        <f t="shared" si="865"/>
        <v>0</v>
      </c>
      <c r="D9225" s="14">
        <f t="shared" si="866"/>
        <v>0</v>
      </c>
      <c r="E9225" s="19" t="str">
        <f t="shared" si="868"/>
        <v>611310 - Produktions- og væksthusgartnerarbejde</v>
      </c>
      <c r="F9225" s="19" t="str">
        <f t="shared" si="869"/>
        <v>25 år og derover</v>
      </c>
      <c r="G9225" s="40" t="s">
        <v>516</v>
      </c>
      <c r="H9225" s="41" t="s">
        <v>405</v>
      </c>
      <c r="I9225" s="42" t="s">
        <v>11</v>
      </c>
      <c r="J9225" s="43" t="s">
        <v>9</v>
      </c>
      <c r="K9225" s="44">
        <v>86</v>
      </c>
      <c r="L9225" s="45">
        <v>28119.411820769794</v>
      </c>
      <c r="M9225" s="46">
        <v>29601.041753892674</v>
      </c>
      <c r="N9225" s="45"/>
      <c r="O9225" s="46"/>
    </row>
    <row r="9226" spans="1:15" x14ac:dyDescent="0.2">
      <c r="A9226" s="11" t="str">
        <f t="shared" si="864"/>
        <v>6113106 - Alle regionerAlle uanset erf.</v>
      </c>
      <c r="B9226" s="12" t="str">
        <f t="shared" si="867"/>
        <v>611310</v>
      </c>
      <c r="C9226" s="14">
        <f t="shared" si="865"/>
        <v>0</v>
      </c>
      <c r="D9226" s="14">
        <f t="shared" si="866"/>
        <v>0</v>
      </c>
      <c r="E9226" s="19" t="str">
        <f t="shared" si="868"/>
        <v>611310 - Produktions- og væksthusgartnerarbejde</v>
      </c>
      <c r="F9226" s="19" t="str">
        <f t="shared" si="869"/>
        <v>Alle uanset erf.</v>
      </c>
      <c r="G9226" s="40" t="s">
        <v>516</v>
      </c>
      <c r="H9226" s="41" t="s">
        <v>405</v>
      </c>
      <c r="I9226" s="42" t="s">
        <v>11</v>
      </c>
      <c r="J9226" s="43" t="s">
        <v>10</v>
      </c>
      <c r="K9226" s="44">
        <v>458</v>
      </c>
      <c r="L9226" s="45">
        <v>25718.595969185659</v>
      </c>
      <c r="M9226" s="46">
        <v>27053.219954378106</v>
      </c>
      <c r="N9226" s="45"/>
      <c r="O9226" s="46"/>
    </row>
    <row r="9227" spans="1:15" x14ac:dyDescent="0.2">
      <c r="A9227" s="11" t="str">
        <f t="shared" si="864"/>
        <v>6113201 - Region HovedstadenUnder 1 år</v>
      </c>
      <c r="B9227" s="12" t="str">
        <f t="shared" si="867"/>
        <v>611320</v>
      </c>
      <c r="C9227" s="14">
        <f t="shared" si="865"/>
        <v>0</v>
      </c>
      <c r="D9227" s="14">
        <f t="shared" si="866"/>
        <v>0</v>
      </c>
      <c r="E9227" s="19" t="str">
        <f t="shared" si="868"/>
        <v>611320 - Anlægsgartnerarbejde</v>
      </c>
      <c r="F9227" s="19" t="str">
        <f t="shared" si="869"/>
        <v>Under 1 år</v>
      </c>
      <c r="G9227" s="40" t="s">
        <v>516</v>
      </c>
      <c r="H9227" s="41" t="s">
        <v>205</v>
      </c>
      <c r="I9227" s="42" t="s">
        <v>8</v>
      </c>
      <c r="J9227" s="43" t="s">
        <v>13</v>
      </c>
      <c r="K9227" s="44">
        <v>48</v>
      </c>
      <c r="L9227" s="45">
        <v>28342.500609670566</v>
      </c>
      <c r="M9227" s="46">
        <v>29980.001805076488</v>
      </c>
      <c r="N9227" s="45"/>
      <c r="O9227" s="46"/>
    </row>
    <row r="9228" spans="1:15" x14ac:dyDescent="0.2">
      <c r="A9228" s="11" t="str">
        <f t="shared" si="864"/>
        <v>6113201 - Region Hovedstaden1 år</v>
      </c>
      <c r="B9228" s="12" t="str">
        <f t="shared" si="867"/>
        <v>611320</v>
      </c>
      <c r="C9228" s="14">
        <f t="shared" si="865"/>
        <v>0</v>
      </c>
      <c r="D9228" s="14">
        <f t="shared" si="866"/>
        <v>0</v>
      </c>
      <c r="E9228" s="19" t="str">
        <f t="shared" si="868"/>
        <v>611320 - Anlægsgartnerarbejde</v>
      </c>
      <c r="F9228" s="19" t="str">
        <f t="shared" si="869"/>
        <v>1 år</v>
      </c>
      <c r="G9228" s="40" t="s">
        <v>516</v>
      </c>
      <c r="H9228" s="41" t="s">
        <v>205</v>
      </c>
      <c r="I9228" s="42" t="s">
        <v>8</v>
      </c>
      <c r="J9228" s="43" t="s">
        <v>22</v>
      </c>
      <c r="K9228" s="44">
        <v>38</v>
      </c>
      <c r="L9228" s="45">
        <v>30459.078056030339</v>
      </c>
      <c r="M9228" s="46">
        <v>32218.865500850712</v>
      </c>
      <c r="N9228" s="45"/>
      <c r="O9228" s="46"/>
    </row>
    <row r="9229" spans="1:15" x14ac:dyDescent="0.2">
      <c r="A9229" s="11" t="str">
        <f t="shared" si="864"/>
        <v>6113201 - Region Hovedstaden2 år</v>
      </c>
      <c r="B9229" s="12" t="str">
        <f t="shared" si="867"/>
        <v>611320</v>
      </c>
      <c r="C9229" s="14">
        <f t="shared" si="865"/>
        <v>0</v>
      </c>
      <c r="D9229" s="14">
        <f t="shared" si="866"/>
        <v>0</v>
      </c>
      <c r="E9229" s="19" t="str">
        <f t="shared" si="868"/>
        <v>611320 - Anlægsgartnerarbejde</v>
      </c>
      <c r="F9229" s="19" t="str">
        <f t="shared" si="869"/>
        <v>2 år</v>
      </c>
      <c r="G9229" s="40" t="s">
        <v>516</v>
      </c>
      <c r="H9229" s="41" t="s">
        <v>205</v>
      </c>
      <c r="I9229" s="42" t="s">
        <v>8</v>
      </c>
      <c r="J9229" s="43" t="s">
        <v>23</v>
      </c>
      <c r="K9229" s="44">
        <v>34</v>
      </c>
      <c r="L9229" s="45">
        <v>29084.057046685524</v>
      </c>
      <c r="M9229" s="46">
        <v>30764.40201119976</v>
      </c>
      <c r="N9229" s="45"/>
      <c r="O9229" s="46"/>
    </row>
    <row r="9230" spans="1:15" x14ac:dyDescent="0.2">
      <c r="A9230" s="11" t="str">
        <f t="shared" si="864"/>
        <v>6113201 - Region Hovedstaden3 år</v>
      </c>
      <c r="B9230" s="12" t="str">
        <f t="shared" si="867"/>
        <v>611320</v>
      </c>
      <c r="C9230" s="14">
        <f t="shared" si="865"/>
        <v>0</v>
      </c>
      <c r="D9230" s="14">
        <f t="shared" si="866"/>
        <v>0</v>
      </c>
      <c r="E9230" s="19" t="str">
        <f t="shared" si="868"/>
        <v>611320 - Anlægsgartnerarbejde</v>
      </c>
      <c r="F9230" s="19" t="str">
        <f t="shared" si="869"/>
        <v>3 år</v>
      </c>
      <c r="G9230" s="40" t="s">
        <v>516</v>
      </c>
      <c r="H9230" s="41" t="s">
        <v>205</v>
      </c>
      <c r="I9230" s="42" t="s">
        <v>8</v>
      </c>
      <c r="J9230" s="43" t="s">
        <v>14</v>
      </c>
      <c r="K9230" s="44">
        <v>30</v>
      </c>
      <c r="L9230" s="45">
        <v>30940.434986655313</v>
      </c>
      <c r="M9230" s="46">
        <v>32640.363139818655</v>
      </c>
      <c r="N9230" s="45"/>
      <c r="O9230" s="46"/>
    </row>
    <row r="9231" spans="1:15" x14ac:dyDescent="0.2">
      <c r="A9231" s="11" t="str">
        <f t="shared" si="864"/>
        <v>6113201 - Region Hovedstaden4 år</v>
      </c>
      <c r="B9231" s="12" t="str">
        <f t="shared" si="867"/>
        <v>611320</v>
      </c>
      <c r="C9231" s="14">
        <f t="shared" si="865"/>
        <v>0</v>
      </c>
      <c r="D9231" s="14">
        <f t="shared" si="866"/>
        <v>0</v>
      </c>
      <c r="E9231" s="19" t="str">
        <f t="shared" si="868"/>
        <v>611320 - Anlægsgartnerarbejde</v>
      </c>
      <c r="F9231" s="19" t="str">
        <f t="shared" si="869"/>
        <v>4 år</v>
      </c>
      <c r="G9231" s="40" t="s">
        <v>516</v>
      </c>
      <c r="H9231" s="41" t="s">
        <v>205</v>
      </c>
      <c r="I9231" s="42" t="s">
        <v>8</v>
      </c>
      <c r="J9231" s="43" t="s">
        <v>24</v>
      </c>
      <c r="K9231" s="44">
        <v>38</v>
      </c>
      <c r="L9231" s="45">
        <v>31398.325285190705</v>
      </c>
      <c r="M9231" s="46">
        <v>33212.378176864666</v>
      </c>
      <c r="N9231" s="45"/>
      <c r="O9231" s="46"/>
    </row>
    <row r="9232" spans="1:15" x14ac:dyDescent="0.2">
      <c r="A9232" s="11" t="str">
        <f t="shared" si="864"/>
        <v>6113201 - Region Hovedstaden5-9 år</v>
      </c>
      <c r="B9232" s="12" t="str">
        <f t="shared" si="867"/>
        <v>611320</v>
      </c>
      <c r="C9232" s="14">
        <f t="shared" si="865"/>
        <v>0</v>
      </c>
      <c r="D9232" s="14">
        <f t="shared" si="866"/>
        <v>0</v>
      </c>
      <c r="E9232" s="19" t="str">
        <f t="shared" si="868"/>
        <v>611320 - Anlægsgartnerarbejde</v>
      </c>
      <c r="F9232" s="19" t="str">
        <f t="shared" si="869"/>
        <v>5-9 år</v>
      </c>
      <c r="G9232" s="40" t="s">
        <v>516</v>
      </c>
      <c r="H9232" s="41" t="s">
        <v>205</v>
      </c>
      <c r="I9232" s="42" t="s">
        <v>8</v>
      </c>
      <c r="J9232" s="43" t="s">
        <v>15</v>
      </c>
      <c r="K9232" s="44">
        <v>141</v>
      </c>
      <c r="L9232" s="45">
        <v>30814.631285031002</v>
      </c>
      <c r="M9232" s="46">
        <v>32594.960983533831</v>
      </c>
      <c r="N9232" s="45"/>
      <c r="O9232" s="46"/>
    </row>
    <row r="9233" spans="1:15" x14ac:dyDescent="0.2">
      <c r="A9233" s="11" t="str">
        <f t="shared" si="864"/>
        <v>6113201 - Region Hovedstaden0-4 år</v>
      </c>
      <c r="B9233" s="12" t="str">
        <f t="shared" si="867"/>
        <v>611320</v>
      </c>
      <c r="C9233" s="14">
        <f t="shared" si="865"/>
        <v>0</v>
      </c>
      <c r="D9233" s="14">
        <f t="shared" si="866"/>
        <v>0</v>
      </c>
      <c r="E9233" s="19" t="str">
        <f t="shared" si="868"/>
        <v>611320 - Anlægsgartnerarbejde</v>
      </c>
      <c r="F9233" s="19" t="str">
        <f t="shared" si="869"/>
        <v>0-4 år</v>
      </c>
      <c r="G9233" s="40" t="s">
        <v>516</v>
      </c>
      <c r="H9233" s="41" t="s">
        <v>205</v>
      </c>
      <c r="I9233" s="42" t="s">
        <v>8</v>
      </c>
      <c r="J9233" s="43" t="s">
        <v>16</v>
      </c>
      <c r="K9233" s="44">
        <v>188</v>
      </c>
      <c r="L9233" s="45">
        <v>29941.180116019095</v>
      </c>
      <c r="M9233" s="46">
        <v>31671.045765739378</v>
      </c>
      <c r="N9233" s="45"/>
      <c r="O9233" s="46"/>
    </row>
    <row r="9234" spans="1:15" x14ac:dyDescent="0.2">
      <c r="A9234" s="11" t="str">
        <f t="shared" si="864"/>
        <v>6113201 - Region Hovedstaden10-14 år</v>
      </c>
      <c r="B9234" s="12" t="str">
        <f t="shared" si="867"/>
        <v>611320</v>
      </c>
      <c r="C9234" s="14">
        <f t="shared" si="865"/>
        <v>0</v>
      </c>
      <c r="D9234" s="14">
        <f t="shared" si="866"/>
        <v>0</v>
      </c>
      <c r="E9234" s="19" t="str">
        <f t="shared" si="868"/>
        <v>611320 - Anlægsgartnerarbejde</v>
      </c>
      <c r="F9234" s="19" t="str">
        <f t="shared" si="869"/>
        <v>10-14 år</v>
      </c>
      <c r="G9234" s="40" t="s">
        <v>516</v>
      </c>
      <c r="H9234" s="41" t="s">
        <v>205</v>
      </c>
      <c r="I9234" s="42" t="s">
        <v>8</v>
      </c>
      <c r="J9234" s="43" t="s">
        <v>17</v>
      </c>
      <c r="K9234" s="44">
        <v>117</v>
      </c>
      <c r="L9234" s="45">
        <v>32188.684971505598</v>
      </c>
      <c r="M9234" s="46">
        <v>34048.40126278445</v>
      </c>
      <c r="N9234" s="45"/>
      <c r="O9234" s="46"/>
    </row>
    <row r="9235" spans="1:15" x14ac:dyDescent="0.2">
      <c r="A9235" s="11" t="str">
        <f t="shared" si="864"/>
        <v>6113201 - Region Hovedstaden15-20 år</v>
      </c>
      <c r="B9235" s="12" t="str">
        <f t="shared" si="867"/>
        <v>611320</v>
      </c>
      <c r="C9235" s="14">
        <f t="shared" si="865"/>
        <v>0</v>
      </c>
      <c r="D9235" s="14">
        <f t="shared" si="866"/>
        <v>0</v>
      </c>
      <c r="E9235" s="19" t="str">
        <f t="shared" si="868"/>
        <v>611320 - Anlægsgartnerarbejde</v>
      </c>
      <c r="F9235" s="19" t="str">
        <f t="shared" si="869"/>
        <v>15-20 år</v>
      </c>
      <c r="G9235" s="40" t="s">
        <v>516</v>
      </c>
      <c r="H9235" s="41" t="s">
        <v>205</v>
      </c>
      <c r="I9235" s="42" t="s">
        <v>8</v>
      </c>
      <c r="J9235" s="43" t="s">
        <v>18</v>
      </c>
      <c r="K9235" s="44">
        <v>82</v>
      </c>
      <c r="L9235" s="45">
        <v>32202.152485369865</v>
      </c>
      <c r="M9235" s="46">
        <v>34062.646868545249</v>
      </c>
      <c r="N9235" s="45"/>
      <c r="O9235" s="46"/>
    </row>
    <row r="9236" spans="1:15" x14ac:dyDescent="0.2">
      <c r="A9236" s="11" t="str">
        <f t="shared" si="864"/>
        <v>6113201 - Region Hovedstaden20-24 år</v>
      </c>
      <c r="B9236" s="12" t="str">
        <f t="shared" si="867"/>
        <v>611320</v>
      </c>
      <c r="C9236" s="14">
        <f t="shared" si="865"/>
        <v>0</v>
      </c>
      <c r="D9236" s="14">
        <f t="shared" si="866"/>
        <v>0</v>
      </c>
      <c r="E9236" s="19" t="str">
        <f t="shared" si="868"/>
        <v>611320 - Anlægsgartnerarbejde</v>
      </c>
      <c r="F9236" s="19" t="str">
        <f t="shared" si="869"/>
        <v>20-24 år</v>
      </c>
      <c r="G9236" s="40" t="s">
        <v>516</v>
      </c>
      <c r="H9236" s="41" t="s">
        <v>205</v>
      </c>
      <c r="I9236" s="42" t="s">
        <v>8</v>
      </c>
      <c r="J9236" s="43" t="s">
        <v>19</v>
      </c>
      <c r="K9236" s="44">
        <v>57</v>
      </c>
      <c r="L9236" s="45">
        <v>32529.247282442644</v>
      </c>
      <c r="M9236" s="46">
        <v>34408.639720119085</v>
      </c>
      <c r="N9236" s="45"/>
      <c r="O9236" s="46"/>
    </row>
    <row r="9237" spans="1:15" x14ac:dyDescent="0.2">
      <c r="A9237" s="11" t="str">
        <f t="shared" si="864"/>
        <v>6113201 - Region Hovedstaden25 år og derover</v>
      </c>
      <c r="B9237" s="12" t="str">
        <f t="shared" si="867"/>
        <v>611320</v>
      </c>
      <c r="C9237" s="14">
        <f t="shared" si="865"/>
        <v>0</v>
      </c>
      <c r="D9237" s="14">
        <f t="shared" si="866"/>
        <v>0</v>
      </c>
      <c r="E9237" s="19" t="str">
        <f t="shared" si="868"/>
        <v>611320 - Anlægsgartnerarbejde</v>
      </c>
      <c r="F9237" s="19" t="str">
        <f t="shared" si="869"/>
        <v>25 år og derover</v>
      </c>
      <c r="G9237" s="40" t="s">
        <v>516</v>
      </c>
      <c r="H9237" s="41" t="s">
        <v>205</v>
      </c>
      <c r="I9237" s="42" t="s">
        <v>8</v>
      </c>
      <c r="J9237" s="43" t="s">
        <v>9</v>
      </c>
      <c r="K9237" s="44">
        <v>241</v>
      </c>
      <c r="L9237" s="45">
        <v>32701.567833855468</v>
      </c>
      <c r="M9237" s="46">
        <v>34590.916171782825</v>
      </c>
      <c r="N9237" s="45"/>
      <c r="O9237" s="46"/>
    </row>
    <row r="9238" spans="1:15" x14ac:dyDescent="0.2">
      <c r="A9238" s="11" t="str">
        <f t="shared" si="864"/>
        <v>6113201 - Region HovedstadenAlle uanset erf.</v>
      </c>
      <c r="B9238" s="12" t="str">
        <f t="shared" si="867"/>
        <v>611320</v>
      </c>
      <c r="C9238" s="14">
        <f t="shared" si="865"/>
        <v>0</v>
      </c>
      <c r="D9238" s="14">
        <f t="shared" si="866"/>
        <v>0</v>
      </c>
      <c r="E9238" s="19" t="str">
        <f t="shared" si="868"/>
        <v>611320 - Anlægsgartnerarbejde</v>
      </c>
      <c r="F9238" s="19" t="str">
        <f t="shared" si="869"/>
        <v>Alle uanset erf.</v>
      </c>
      <c r="G9238" s="40" t="s">
        <v>516</v>
      </c>
      <c r="H9238" s="41" t="s">
        <v>205</v>
      </c>
      <c r="I9238" s="42" t="s">
        <v>8</v>
      </c>
      <c r="J9238" s="43" t="s">
        <v>10</v>
      </c>
      <c r="K9238" s="44">
        <v>826</v>
      </c>
      <c r="L9238" s="45">
        <v>31564.978979895899</v>
      </c>
      <c r="M9238" s="46">
        <v>33365.635396666527</v>
      </c>
      <c r="N9238" s="45"/>
      <c r="O9238" s="46"/>
    </row>
    <row r="9239" spans="1:15" x14ac:dyDescent="0.2">
      <c r="A9239" s="11" t="str">
        <f t="shared" si="864"/>
        <v>6113202 - Region SjællandUnder 1 år</v>
      </c>
      <c r="B9239" s="12" t="str">
        <f t="shared" si="867"/>
        <v>611320</v>
      </c>
      <c r="C9239" s="14">
        <f t="shared" si="865"/>
        <v>0</v>
      </c>
      <c r="D9239" s="14">
        <f t="shared" si="866"/>
        <v>0</v>
      </c>
      <c r="E9239" s="19" t="str">
        <f t="shared" si="868"/>
        <v>611320 - Anlægsgartnerarbejde</v>
      </c>
      <c r="F9239" s="19" t="str">
        <f t="shared" si="869"/>
        <v>Under 1 år</v>
      </c>
      <c r="G9239" s="40" t="s">
        <v>516</v>
      </c>
      <c r="H9239" s="41" t="s">
        <v>205</v>
      </c>
      <c r="I9239" s="42" t="s">
        <v>20</v>
      </c>
      <c r="J9239" s="43" t="s">
        <v>13</v>
      </c>
      <c r="K9239" s="44">
        <v>29</v>
      </c>
      <c r="L9239" s="45">
        <v>29028.828208937019</v>
      </c>
      <c r="M9239" s="46">
        <v>30705.982301584318</v>
      </c>
      <c r="N9239" s="45"/>
      <c r="O9239" s="46"/>
    </row>
    <row r="9240" spans="1:15" x14ac:dyDescent="0.2">
      <c r="A9240" s="11" t="str">
        <f t="shared" si="864"/>
        <v>6113202 - Region Sjælland1 år</v>
      </c>
      <c r="B9240" s="12" t="str">
        <f t="shared" si="867"/>
        <v>611320</v>
      </c>
      <c r="C9240" s="14">
        <f t="shared" si="865"/>
        <v>0</v>
      </c>
      <c r="D9240" s="14">
        <f t="shared" si="866"/>
        <v>0</v>
      </c>
      <c r="E9240" s="19" t="str">
        <f t="shared" si="868"/>
        <v>611320 - Anlægsgartnerarbejde</v>
      </c>
      <c r="F9240" s="19" t="str">
        <f t="shared" si="869"/>
        <v>1 år</v>
      </c>
      <c r="G9240" s="40" t="s">
        <v>516</v>
      </c>
      <c r="H9240" s="41" t="s">
        <v>205</v>
      </c>
      <c r="I9240" s="42" t="s">
        <v>20</v>
      </c>
      <c r="J9240" s="43" t="s">
        <v>22</v>
      </c>
      <c r="K9240" s="44">
        <v>30</v>
      </c>
      <c r="L9240" s="45">
        <v>29990.903963091168</v>
      </c>
      <c r="M9240" s="46">
        <v>31528.844355368019</v>
      </c>
      <c r="N9240" s="45"/>
      <c r="O9240" s="46"/>
    </row>
    <row r="9241" spans="1:15" x14ac:dyDescent="0.2">
      <c r="A9241" s="11" t="str">
        <f t="shared" si="864"/>
        <v>6113202 - Region Sjælland2 år</v>
      </c>
      <c r="B9241" s="12" t="str">
        <f t="shared" si="867"/>
        <v>611320</v>
      </c>
      <c r="C9241" s="14">
        <f t="shared" si="865"/>
        <v>0</v>
      </c>
      <c r="D9241" s="14">
        <f t="shared" si="866"/>
        <v>0</v>
      </c>
      <c r="E9241" s="19" t="str">
        <f t="shared" si="868"/>
        <v>611320 - Anlægsgartnerarbejde</v>
      </c>
      <c r="F9241" s="19" t="str">
        <f t="shared" si="869"/>
        <v>2 år</v>
      </c>
      <c r="G9241" s="40" t="s">
        <v>516</v>
      </c>
      <c r="H9241" s="41" t="s">
        <v>205</v>
      </c>
      <c r="I9241" s="42" t="s">
        <v>20</v>
      </c>
      <c r="J9241" s="43" t="s">
        <v>23</v>
      </c>
      <c r="K9241" s="44">
        <v>30</v>
      </c>
      <c r="L9241" s="45">
        <v>30942.182669997339</v>
      </c>
      <c r="M9241" s="46">
        <v>32729.881709273395</v>
      </c>
      <c r="N9241" s="45"/>
      <c r="O9241" s="46"/>
    </row>
    <row r="9242" spans="1:15" x14ac:dyDescent="0.2">
      <c r="A9242" s="11" t="str">
        <f t="shared" si="864"/>
        <v>6113202 - Region Sjælland3 år</v>
      </c>
      <c r="B9242" s="12" t="str">
        <f t="shared" si="867"/>
        <v>611320</v>
      </c>
      <c r="C9242" s="14">
        <f t="shared" si="865"/>
        <v>0</v>
      </c>
      <c r="D9242" s="14">
        <f t="shared" si="866"/>
        <v>0</v>
      </c>
      <c r="E9242" s="19" t="str">
        <f t="shared" si="868"/>
        <v>611320 - Anlægsgartnerarbejde</v>
      </c>
      <c r="F9242" s="19" t="str">
        <f t="shared" si="869"/>
        <v>3 år</v>
      </c>
      <c r="G9242" s="40" t="s">
        <v>516</v>
      </c>
      <c r="H9242" s="41" t="s">
        <v>205</v>
      </c>
      <c r="I9242" s="42" t="s">
        <v>20</v>
      </c>
      <c r="J9242" s="43" t="s">
        <v>14</v>
      </c>
      <c r="K9242" s="44">
        <v>27</v>
      </c>
      <c r="L9242" s="45">
        <v>30560.132963152209</v>
      </c>
      <c r="M9242" s="46">
        <v>32325.758902376889</v>
      </c>
      <c r="N9242" s="45"/>
      <c r="O9242" s="46"/>
    </row>
    <row r="9243" spans="1:15" x14ac:dyDescent="0.2">
      <c r="A9243" s="11" t="str">
        <f t="shared" si="864"/>
        <v>6113202 - Region Sjælland4 år</v>
      </c>
      <c r="B9243" s="12" t="str">
        <f t="shared" si="867"/>
        <v>611320</v>
      </c>
      <c r="C9243" s="14">
        <f t="shared" si="865"/>
        <v>0</v>
      </c>
      <c r="D9243" s="14">
        <f t="shared" si="866"/>
        <v>0</v>
      </c>
      <c r="E9243" s="19" t="str">
        <f t="shared" si="868"/>
        <v>611320 - Anlægsgartnerarbejde</v>
      </c>
      <c r="F9243" s="19" t="str">
        <f t="shared" si="869"/>
        <v>4 år</v>
      </c>
      <c r="G9243" s="40" t="s">
        <v>516</v>
      </c>
      <c r="H9243" s="41" t="s">
        <v>205</v>
      </c>
      <c r="I9243" s="42" t="s">
        <v>20</v>
      </c>
      <c r="J9243" s="43" t="s">
        <v>24</v>
      </c>
      <c r="K9243" s="44">
        <v>19</v>
      </c>
      <c r="L9243" s="45">
        <v>30225.497817710908</v>
      </c>
      <c r="M9243" s="46">
        <v>31971.79005528973</v>
      </c>
      <c r="N9243" s="45"/>
      <c r="O9243" s="46"/>
    </row>
    <row r="9244" spans="1:15" x14ac:dyDescent="0.2">
      <c r="A9244" s="11" t="str">
        <f t="shared" si="864"/>
        <v>6113202 - Region Sjælland5-9 år</v>
      </c>
      <c r="B9244" s="12" t="str">
        <f t="shared" si="867"/>
        <v>611320</v>
      </c>
      <c r="C9244" s="14">
        <f t="shared" si="865"/>
        <v>0</v>
      </c>
      <c r="D9244" s="14">
        <f t="shared" si="866"/>
        <v>0</v>
      </c>
      <c r="E9244" s="19" t="str">
        <f t="shared" si="868"/>
        <v>611320 - Anlægsgartnerarbejde</v>
      </c>
      <c r="F9244" s="19" t="str">
        <f t="shared" si="869"/>
        <v>5-9 år</v>
      </c>
      <c r="G9244" s="40" t="s">
        <v>516</v>
      </c>
      <c r="H9244" s="41" t="s">
        <v>205</v>
      </c>
      <c r="I9244" s="42" t="s">
        <v>20</v>
      </c>
      <c r="J9244" s="43" t="s">
        <v>15</v>
      </c>
      <c r="K9244" s="44">
        <v>79</v>
      </c>
      <c r="L9244" s="45">
        <v>31052.875314113142</v>
      </c>
      <c r="M9244" s="46">
        <v>32795.668569924004</v>
      </c>
      <c r="N9244" s="45"/>
      <c r="O9244" s="46"/>
    </row>
    <row r="9245" spans="1:15" x14ac:dyDescent="0.2">
      <c r="A9245" s="11" t="str">
        <f t="shared" si="864"/>
        <v>6113202 - Region Sjælland0-4 år</v>
      </c>
      <c r="B9245" s="12" t="str">
        <f t="shared" si="867"/>
        <v>611320</v>
      </c>
      <c r="C9245" s="14">
        <f t="shared" si="865"/>
        <v>0</v>
      </c>
      <c r="D9245" s="14">
        <f t="shared" si="866"/>
        <v>0</v>
      </c>
      <c r="E9245" s="19" t="str">
        <f t="shared" si="868"/>
        <v>611320 - Anlægsgartnerarbejde</v>
      </c>
      <c r="F9245" s="19" t="str">
        <f t="shared" si="869"/>
        <v>0-4 år</v>
      </c>
      <c r="G9245" s="40" t="s">
        <v>516</v>
      </c>
      <c r="H9245" s="41" t="s">
        <v>205</v>
      </c>
      <c r="I9245" s="42" t="s">
        <v>20</v>
      </c>
      <c r="J9245" s="43" t="s">
        <v>16</v>
      </c>
      <c r="K9245" s="44">
        <v>135</v>
      </c>
      <c r="L9245" s="45">
        <v>30386.146706690255</v>
      </c>
      <c r="M9245" s="46">
        <v>32116.193158962626</v>
      </c>
      <c r="N9245" s="45"/>
      <c r="O9245" s="46"/>
    </row>
    <row r="9246" spans="1:15" x14ac:dyDescent="0.2">
      <c r="A9246" s="11" t="str">
        <f t="shared" si="864"/>
        <v>6113202 - Region Sjælland10-14 år</v>
      </c>
      <c r="B9246" s="12" t="str">
        <f t="shared" si="867"/>
        <v>611320</v>
      </c>
      <c r="C9246" s="14">
        <f t="shared" si="865"/>
        <v>0</v>
      </c>
      <c r="D9246" s="14">
        <f t="shared" si="866"/>
        <v>0</v>
      </c>
      <c r="E9246" s="19" t="str">
        <f t="shared" si="868"/>
        <v>611320 - Anlægsgartnerarbejde</v>
      </c>
      <c r="F9246" s="19" t="str">
        <f t="shared" si="869"/>
        <v>10-14 år</v>
      </c>
      <c r="G9246" s="40" t="s">
        <v>516</v>
      </c>
      <c r="H9246" s="41" t="s">
        <v>205</v>
      </c>
      <c r="I9246" s="42" t="s">
        <v>20</v>
      </c>
      <c r="J9246" s="43" t="s">
        <v>17</v>
      </c>
      <c r="K9246" s="44">
        <v>66</v>
      </c>
      <c r="L9246" s="45">
        <v>31793.956831436935</v>
      </c>
      <c r="M9246" s="46">
        <v>33588.552326165278</v>
      </c>
      <c r="N9246" s="45"/>
      <c r="O9246" s="46"/>
    </row>
    <row r="9247" spans="1:15" x14ac:dyDescent="0.2">
      <c r="A9247" s="11" t="str">
        <f t="shared" si="864"/>
        <v>6113202 - Region Sjælland15-20 år</v>
      </c>
      <c r="B9247" s="12" t="str">
        <f t="shared" si="867"/>
        <v>611320</v>
      </c>
      <c r="C9247" s="14">
        <f t="shared" si="865"/>
        <v>0</v>
      </c>
      <c r="D9247" s="14">
        <f t="shared" si="866"/>
        <v>0</v>
      </c>
      <c r="E9247" s="19" t="str">
        <f t="shared" si="868"/>
        <v>611320 - Anlægsgartnerarbejde</v>
      </c>
      <c r="F9247" s="19" t="str">
        <f t="shared" si="869"/>
        <v>15-20 år</v>
      </c>
      <c r="G9247" s="40" t="s">
        <v>516</v>
      </c>
      <c r="H9247" s="41" t="s">
        <v>205</v>
      </c>
      <c r="I9247" s="42" t="s">
        <v>20</v>
      </c>
      <c r="J9247" s="43" t="s">
        <v>18</v>
      </c>
      <c r="K9247" s="44">
        <v>33</v>
      </c>
      <c r="L9247" s="45">
        <v>32608.297590199658</v>
      </c>
      <c r="M9247" s="46">
        <v>34481.152634848033</v>
      </c>
      <c r="N9247" s="45"/>
      <c r="O9247" s="46"/>
    </row>
    <row r="9248" spans="1:15" x14ac:dyDescent="0.2">
      <c r="A9248" s="11" t="str">
        <f t="shared" si="864"/>
        <v>6113202 - Region Sjælland20-24 år</v>
      </c>
      <c r="B9248" s="12" t="str">
        <f t="shared" si="867"/>
        <v>611320</v>
      </c>
      <c r="C9248" s="14">
        <f t="shared" si="865"/>
        <v>0</v>
      </c>
      <c r="D9248" s="14">
        <f t="shared" si="866"/>
        <v>0</v>
      </c>
      <c r="E9248" s="19" t="str">
        <f t="shared" si="868"/>
        <v>611320 - Anlægsgartnerarbejde</v>
      </c>
      <c r="F9248" s="19" t="str">
        <f t="shared" si="869"/>
        <v>20-24 år</v>
      </c>
      <c r="G9248" s="40" t="s">
        <v>516</v>
      </c>
      <c r="H9248" s="41" t="s">
        <v>205</v>
      </c>
      <c r="I9248" s="42" t="s">
        <v>20</v>
      </c>
      <c r="J9248" s="43" t="s">
        <v>19</v>
      </c>
      <c r="K9248" s="44">
        <v>48</v>
      </c>
      <c r="L9248" s="45">
        <v>31729.126175556696</v>
      </c>
      <c r="M9248" s="46">
        <v>33562.291243000735</v>
      </c>
      <c r="N9248" s="45"/>
      <c r="O9248" s="46"/>
    </row>
    <row r="9249" spans="1:15" x14ac:dyDescent="0.2">
      <c r="A9249" s="11" t="str">
        <f t="shared" si="864"/>
        <v>6113202 - Region Sjælland25 år og derover</v>
      </c>
      <c r="B9249" s="12" t="str">
        <f t="shared" si="867"/>
        <v>611320</v>
      </c>
      <c r="C9249" s="14">
        <f t="shared" si="865"/>
        <v>0</v>
      </c>
      <c r="D9249" s="14">
        <f t="shared" si="866"/>
        <v>0</v>
      </c>
      <c r="E9249" s="19" t="str">
        <f t="shared" si="868"/>
        <v>611320 - Anlægsgartnerarbejde</v>
      </c>
      <c r="F9249" s="19" t="str">
        <f t="shared" si="869"/>
        <v>25 år og derover</v>
      </c>
      <c r="G9249" s="40" t="s">
        <v>516</v>
      </c>
      <c r="H9249" s="41" t="s">
        <v>205</v>
      </c>
      <c r="I9249" s="42" t="s">
        <v>20</v>
      </c>
      <c r="J9249" s="43" t="s">
        <v>9</v>
      </c>
      <c r="K9249" s="44">
        <v>196</v>
      </c>
      <c r="L9249" s="45">
        <v>31670.519924458556</v>
      </c>
      <c r="M9249" s="46">
        <v>33480.006333231111</v>
      </c>
      <c r="N9249" s="45"/>
      <c r="O9249" s="46"/>
    </row>
    <row r="9250" spans="1:15" x14ac:dyDescent="0.2">
      <c r="A9250" s="11" t="str">
        <f t="shared" si="864"/>
        <v>6113202 - Region SjællandAlle uanset erf.</v>
      </c>
      <c r="B9250" s="12" t="str">
        <f t="shared" si="867"/>
        <v>611320</v>
      </c>
      <c r="C9250" s="14">
        <f t="shared" si="865"/>
        <v>0</v>
      </c>
      <c r="D9250" s="14">
        <f t="shared" si="866"/>
        <v>0</v>
      </c>
      <c r="E9250" s="19" t="str">
        <f t="shared" si="868"/>
        <v>611320 - Anlægsgartnerarbejde</v>
      </c>
      <c r="F9250" s="19" t="str">
        <f t="shared" si="869"/>
        <v>Alle uanset erf.</v>
      </c>
      <c r="G9250" s="40" t="s">
        <v>516</v>
      </c>
      <c r="H9250" s="41" t="s">
        <v>205</v>
      </c>
      <c r="I9250" s="42" t="s">
        <v>20</v>
      </c>
      <c r="J9250" s="43" t="s">
        <v>10</v>
      </c>
      <c r="K9250" s="44">
        <v>557</v>
      </c>
      <c r="L9250" s="45">
        <v>31560.839294836387</v>
      </c>
      <c r="M9250" s="46">
        <v>33348.050253137786</v>
      </c>
      <c r="N9250" s="45"/>
      <c r="O9250" s="46"/>
    </row>
    <row r="9251" spans="1:15" x14ac:dyDescent="0.2">
      <c r="A9251" s="11" t="str">
        <f t="shared" si="864"/>
        <v>6113203 - Region SyddanmarkUnder 1 år</v>
      </c>
      <c r="B9251" s="12" t="str">
        <f t="shared" si="867"/>
        <v>611320</v>
      </c>
      <c r="C9251" s="14">
        <f t="shared" si="865"/>
        <v>0</v>
      </c>
      <c r="D9251" s="14">
        <f t="shared" si="866"/>
        <v>0</v>
      </c>
      <c r="E9251" s="19" t="str">
        <f t="shared" si="868"/>
        <v>611320 - Anlægsgartnerarbejde</v>
      </c>
      <c r="F9251" s="19" t="str">
        <f t="shared" si="869"/>
        <v>Under 1 år</v>
      </c>
      <c r="G9251" s="40" t="s">
        <v>516</v>
      </c>
      <c r="H9251" s="41" t="s">
        <v>205</v>
      </c>
      <c r="I9251" s="42" t="s">
        <v>544</v>
      </c>
      <c r="J9251" s="43" t="s">
        <v>13</v>
      </c>
      <c r="K9251" s="44">
        <v>22</v>
      </c>
      <c r="L9251" s="45">
        <v>28191.138523538393</v>
      </c>
      <c r="M9251" s="46">
        <v>29724.908923364106</v>
      </c>
      <c r="N9251" s="45"/>
      <c r="O9251" s="46"/>
    </row>
    <row r="9252" spans="1:15" x14ac:dyDescent="0.2">
      <c r="A9252" s="11" t="str">
        <f t="shared" si="864"/>
        <v>6113203 - Region Syddanmark5-9 år</v>
      </c>
      <c r="B9252" s="12" t="str">
        <f t="shared" si="867"/>
        <v>611320</v>
      </c>
      <c r="C9252" s="14">
        <f t="shared" si="865"/>
        <v>0</v>
      </c>
      <c r="D9252" s="14">
        <f t="shared" si="866"/>
        <v>0</v>
      </c>
      <c r="E9252" s="19" t="str">
        <f t="shared" si="868"/>
        <v>611320 - Anlægsgartnerarbejde</v>
      </c>
      <c r="F9252" s="19" t="str">
        <f t="shared" si="869"/>
        <v>5-9 år</v>
      </c>
      <c r="G9252" s="40" t="s">
        <v>516</v>
      </c>
      <c r="H9252" s="41" t="s">
        <v>205</v>
      </c>
      <c r="I9252" s="42" t="s">
        <v>544</v>
      </c>
      <c r="J9252" s="43" t="s">
        <v>15</v>
      </c>
      <c r="K9252" s="44">
        <v>49</v>
      </c>
      <c r="L9252" s="45">
        <v>29437.108485530011</v>
      </c>
      <c r="M9252" s="46">
        <v>31038.667273723902</v>
      </c>
      <c r="N9252" s="45"/>
      <c r="O9252" s="46"/>
    </row>
    <row r="9253" spans="1:15" x14ac:dyDescent="0.2">
      <c r="A9253" s="11" t="str">
        <f t="shared" si="864"/>
        <v>6113203 - Region Syddanmark0-4 år</v>
      </c>
      <c r="B9253" s="12" t="str">
        <f t="shared" si="867"/>
        <v>611320</v>
      </c>
      <c r="C9253" s="14">
        <f t="shared" si="865"/>
        <v>0</v>
      </c>
      <c r="D9253" s="14">
        <f t="shared" si="866"/>
        <v>0</v>
      </c>
      <c r="E9253" s="19" t="str">
        <f t="shared" si="868"/>
        <v>611320 - Anlægsgartnerarbejde</v>
      </c>
      <c r="F9253" s="19" t="str">
        <f t="shared" si="869"/>
        <v>0-4 år</v>
      </c>
      <c r="G9253" s="40" t="s">
        <v>516</v>
      </c>
      <c r="H9253" s="41" t="s">
        <v>205</v>
      </c>
      <c r="I9253" s="42" t="s">
        <v>544</v>
      </c>
      <c r="J9253" s="43" t="s">
        <v>16</v>
      </c>
      <c r="K9253" s="44">
        <v>46</v>
      </c>
      <c r="L9253" s="45">
        <v>29587.100564512555</v>
      </c>
      <c r="M9253" s="46">
        <v>31296.509102955122</v>
      </c>
      <c r="N9253" s="45"/>
      <c r="O9253" s="46"/>
    </row>
    <row r="9254" spans="1:15" x14ac:dyDescent="0.2">
      <c r="A9254" s="11" t="str">
        <f t="shared" si="864"/>
        <v>6113203 - Region Syddanmark10-14 år</v>
      </c>
      <c r="B9254" s="12" t="str">
        <f t="shared" si="867"/>
        <v>611320</v>
      </c>
      <c r="C9254" s="14">
        <f t="shared" si="865"/>
        <v>0</v>
      </c>
      <c r="D9254" s="14">
        <f t="shared" si="866"/>
        <v>0</v>
      </c>
      <c r="E9254" s="19" t="str">
        <f t="shared" si="868"/>
        <v>611320 - Anlægsgartnerarbejde</v>
      </c>
      <c r="F9254" s="19" t="str">
        <f t="shared" si="869"/>
        <v>10-14 år</v>
      </c>
      <c r="G9254" s="40" t="s">
        <v>516</v>
      </c>
      <c r="H9254" s="41" t="s">
        <v>205</v>
      </c>
      <c r="I9254" s="42" t="s">
        <v>544</v>
      </c>
      <c r="J9254" s="43" t="s">
        <v>17</v>
      </c>
      <c r="K9254" s="44">
        <v>41</v>
      </c>
      <c r="L9254" s="45">
        <v>28784.613566893877</v>
      </c>
      <c r="M9254" s="46">
        <v>30447.6580446632</v>
      </c>
      <c r="N9254" s="45"/>
      <c r="O9254" s="46"/>
    </row>
    <row r="9255" spans="1:15" x14ac:dyDescent="0.2">
      <c r="A9255" s="11" t="str">
        <f t="shared" si="864"/>
        <v>6113203 - Region Syddanmark15-20 år</v>
      </c>
      <c r="B9255" s="12" t="str">
        <f t="shared" si="867"/>
        <v>611320</v>
      </c>
      <c r="C9255" s="14">
        <f t="shared" si="865"/>
        <v>0</v>
      </c>
      <c r="D9255" s="14">
        <f t="shared" si="866"/>
        <v>0</v>
      </c>
      <c r="E9255" s="19" t="str">
        <f t="shared" si="868"/>
        <v>611320 - Anlægsgartnerarbejde</v>
      </c>
      <c r="F9255" s="19" t="str">
        <f t="shared" si="869"/>
        <v>15-20 år</v>
      </c>
      <c r="G9255" s="40" t="s">
        <v>516</v>
      </c>
      <c r="H9255" s="41" t="s">
        <v>205</v>
      </c>
      <c r="I9255" s="42" t="s">
        <v>544</v>
      </c>
      <c r="J9255" s="43" t="s">
        <v>18</v>
      </c>
      <c r="K9255" s="44">
        <v>15</v>
      </c>
      <c r="L9255" s="45">
        <v>28073.110751425764</v>
      </c>
      <c r="M9255" s="46">
        <v>29695.047822092616</v>
      </c>
      <c r="N9255" s="45"/>
      <c r="O9255" s="46"/>
    </row>
    <row r="9256" spans="1:15" x14ac:dyDescent="0.2">
      <c r="A9256" s="11" t="str">
        <f t="shared" si="864"/>
        <v>6113203 - Region Syddanmark20-24 år</v>
      </c>
      <c r="B9256" s="12" t="str">
        <f t="shared" si="867"/>
        <v>611320</v>
      </c>
      <c r="C9256" s="14">
        <f t="shared" si="865"/>
        <v>0</v>
      </c>
      <c r="D9256" s="14">
        <f t="shared" si="866"/>
        <v>0</v>
      </c>
      <c r="E9256" s="19" t="str">
        <f t="shared" si="868"/>
        <v>611320 - Anlægsgartnerarbejde</v>
      </c>
      <c r="F9256" s="19" t="str">
        <f t="shared" si="869"/>
        <v>20-24 år</v>
      </c>
      <c r="G9256" s="40" t="s">
        <v>516</v>
      </c>
      <c r="H9256" s="41" t="s">
        <v>205</v>
      </c>
      <c r="I9256" s="42" t="s">
        <v>544</v>
      </c>
      <c r="J9256" s="43" t="s">
        <v>19</v>
      </c>
      <c r="K9256" s="44">
        <v>25</v>
      </c>
      <c r="L9256" s="45">
        <v>30015.941099999076</v>
      </c>
      <c r="M9256" s="46">
        <v>31750.126100447193</v>
      </c>
      <c r="N9256" s="45"/>
      <c r="O9256" s="46"/>
    </row>
    <row r="9257" spans="1:15" x14ac:dyDescent="0.2">
      <c r="A9257" s="11" t="str">
        <f t="shared" si="864"/>
        <v>6113203 - Region Syddanmark25 år og derover</v>
      </c>
      <c r="B9257" s="12" t="str">
        <f t="shared" si="867"/>
        <v>611320</v>
      </c>
      <c r="C9257" s="14">
        <f t="shared" si="865"/>
        <v>0</v>
      </c>
      <c r="D9257" s="14">
        <f t="shared" si="866"/>
        <v>0</v>
      </c>
      <c r="E9257" s="19" t="str">
        <f t="shared" si="868"/>
        <v>611320 - Anlægsgartnerarbejde</v>
      </c>
      <c r="F9257" s="19" t="str">
        <f t="shared" si="869"/>
        <v>25 år og derover</v>
      </c>
      <c r="G9257" s="40" t="s">
        <v>516</v>
      </c>
      <c r="H9257" s="41" t="s">
        <v>205</v>
      </c>
      <c r="I9257" s="42" t="s">
        <v>544</v>
      </c>
      <c r="J9257" s="43" t="s">
        <v>9</v>
      </c>
      <c r="K9257" s="44">
        <v>81</v>
      </c>
      <c r="L9257" s="45">
        <v>29594.31697902799</v>
      </c>
      <c r="M9257" s="46">
        <v>31304.142449185874</v>
      </c>
      <c r="N9257" s="45"/>
      <c r="O9257" s="46"/>
    </row>
    <row r="9258" spans="1:15" x14ac:dyDescent="0.2">
      <c r="A9258" s="11" t="str">
        <f t="shared" si="864"/>
        <v>6113203 - Region SyddanmarkAlle uanset erf.</v>
      </c>
      <c r="B9258" s="12" t="str">
        <f t="shared" si="867"/>
        <v>611320</v>
      </c>
      <c r="C9258" s="14">
        <f t="shared" si="865"/>
        <v>0</v>
      </c>
      <c r="D9258" s="14">
        <f t="shared" si="866"/>
        <v>0</v>
      </c>
      <c r="E9258" s="19" t="str">
        <f t="shared" si="868"/>
        <v>611320 - Anlægsgartnerarbejde</v>
      </c>
      <c r="F9258" s="19" t="str">
        <f t="shared" si="869"/>
        <v>Alle uanset erf.</v>
      </c>
      <c r="G9258" s="40" t="s">
        <v>516</v>
      </c>
      <c r="H9258" s="41" t="s">
        <v>205</v>
      </c>
      <c r="I9258" s="42" t="s">
        <v>544</v>
      </c>
      <c r="J9258" s="43" t="s">
        <v>10</v>
      </c>
      <c r="K9258" s="44">
        <v>257</v>
      </c>
      <c r="L9258" s="45">
        <v>29542.89259732348</v>
      </c>
      <c r="M9258" s="46">
        <v>31249.746999837269</v>
      </c>
      <c r="N9258" s="45"/>
      <c r="O9258" s="46"/>
    </row>
    <row r="9259" spans="1:15" x14ac:dyDescent="0.2">
      <c r="A9259" s="11" t="str">
        <f t="shared" si="864"/>
        <v>6113204 - Region MidtjyllandUnder 1 år</v>
      </c>
      <c r="B9259" s="12" t="str">
        <f t="shared" si="867"/>
        <v>611320</v>
      </c>
      <c r="C9259" s="14">
        <f t="shared" si="865"/>
        <v>0</v>
      </c>
      <c r="D9259" s="14">
        <f t="shared" si="866"/>
        <v>0</v>
      </c>
      <c r="E9259" s="19" t="str">
        <f t="shared" si="868"/>
        <v>611320 - Anlægsgartnerarbejde</v>
      </c>
      <c r="F9259" s="19" t="str">
        <f t="shared" si="869"/>
        <v>Under 1 år</v>
      </c>
      <c r="G9259" s="40" t="s">
        <v>516</v>
      </c>
      <c r="H9259" s="41" t="s">
        <v>205</v>
      </c>
      <c r="I9259" s="42" t="s">
        <v>517</v>
      </c>
      <c r="J9259" s="43" t="s">
        <v>13</v>
      </c>
      <c r="K9259" s="44">
        <v>45</v>
      </c>
      <c r="L9259" s="45">
        <v>27235.703287802382</v>
      </c>
      <c r="M9259" s="46">
        <v>28717.492165764448</v>
      </c>
      <c r="N9259" s="45"/>
      <c r="O9259" s="46"/>
    </row>
    <row r="9260" spans="1:15" x14ac:dyDescent="0.2">
      <c r="A9260" s="11" t="str">
        <f t="shared" si="864"/>
        <v>6113204 - Region Midtjylland1 år</v>
      </c>
      <c r="B9260" s="12" t="str">
        <f t="shared" si="867"/>
        <v>611320</v>
      </c>
      <c r="C9260" s="14">
        <f t="shared" si="865"/>
        <v>0</v>
      </c>
      <c r="D9260" s="14">
        <f t="shared" si="866"/>
        <v>0</v>
      </c>
      <c r="E9260" s="19" t="str">
        <f t="shared" si="868"/>
        <v>611320 - Anlægsgartnerarbejde</v>
      </c>
      <c r="F9260" s="19" t="str">
        <f t="shared" si="869"/>
        <v>1 år</v>
      </c>
      <c r="G9260" s="40" t="s">
        <v>516</v>
      </c>
      <c r="H9260" s="41" t="s">
        <v>205</v>
      </c>
      <c r="I9260" s="42" t="s">
        <v>517</v>
      </c>
      <c r="J9260" s="43" t="s">
        <v>22</v>
      </c>
      <c r="K9260" s="44">
        <v>29</v>
      </c>
      <c r="L9260" s="45">
        <v>27971.593560200927</v>
      </c>
      <c r="M9260" s="46">
        <v>29637.557767339891</v>
      </c>
      <c r="N9260" s="45"/>
      <c r="O9260" s="46"/>
    </row>
    <row r="9261" spans="1:15" x14ac:dyDescent="0.2">
      <c r="A9261" s="11" t="str">
        <f t="shared" si="864"/>
        <v>6113204 - Region Midtjylland2 år</v>
      </c>
      <c r="B9261" s="12" t="str">
        <f t="shared" si="867"/>
        <v>611320</v>
      </c>
      <c r="C9261" s="14">
        <f t="shared" si="865"/>
        <v>0</v>
      </c>
      <c r="D9261" s="14">
        <f t="shared" si="866"/>
        <v>0</v>
      </c>
      <c r="E9261" s="19" t="str">
        <f t="shared" si="868"/>
        <v>611320 - Anlægsgartnerarbejde</v>
      </c>
      <c r="F9261" s="19" t="str">
        <f t="shared" si="869"/>
        <v>2 år</v>
      </c>
      <c r="G9261" s="40" t="s">
        <v>516</v>
      </c>
      <c r="H9261" s="41" t="s">
        <v>205</v>
      </c>
      <c r="I9261" s="42" t="s">
        <v>517</v>
      </c>
      <c r="J9261" s="43" t="s">
        <v>23</v>
      </c>
      <c r="K9261" s="44">
        <v>17</v>
      </c>
      <c r="L9261" s="45">
        <v>27473.800799179648</v>
      </c>
      <c r="M9261" s="46">
        <v>29061.112457758238</v>
      </c>
      <c r="N9261" s="45"/>
      <c r="O9261" s="46"/>
    </row>
    <row r="9262" spans="1:15" x14ac:dyDescent="0.2">
      <c r="A9262" s="11" t="str">
        <f t="shared" si="864"/>
        <v>6113204 - Region Midtjylland3 år</v>
      </c>
      <c r="B9262" s="12" t="str">
        <f t="shared" si="867"/>
        <v>611320</v>
      </c>
      <c r="C9262" s="14">
        <f t="shared" si="865"/>
        <v>0</v>
      </c>
      <c r="D9262" s="14">
        <f t="shared" si="866"/>
        <v>0</v>
      </c>
      <c r="E9262" s="19" t="str">
        <f t="shared" si="868"/>
        <v>611320 - Anlægsgartnerarbejde</v>
      </c>
      <c r="F9262" s="19" t="str">
        <f t="shared" si="869"/>
        <v>3 år</v>
      </c>
      <c r="G9262" s="40" t="s">
        <v>516</v>
      </c>
      <c r="H9262" s="41" t="s">
        <v>205</v>
      </c>
      <c r="I9262" s="42" t="s">
        <v>517</v>
      </c>
      <c r="J9262" s="43" t="s">
        <v>14</v>
      </c>
      <c r="K9262" s="44">
        <v>14</v>
      </c>
      <c r="L9262" s="45">
        <v>27336.615604752755</v>
      </c>
      <c r="M9262" s="46">
        <v>28738.443484913845</v>
      </c>
      <c r="N9262" s="45"/>
      <c r="O9262" s="46"/>
    </row>
    <row r="9263" spans="1:15" x14ac:dyDescent="0.2">
      <c r="A9263" s="11" t="str">
        <f t="shared" si="864"/>
        <v>6113204 - Region Midtjylland4 år</v>
      </c>
      <c r="B9263" s="12" t="str">
        <f t="shared" si="867"/>
        <v>611320</v>
      </c>
      <c r="C9263" s="14">
        <f t="shared" si="865"/>
        <v>0</v>
      </c>
      <c r="D9263" s="14">
        <f t="shared" si="866"/>
        <v>0</v>
      </c>
      <c r="E9263" s="19" t="str">
        <f t="shared" si="868"/>
        <v>611320 - Anlægsgartnerarbejde</v>
      </c>
      <c r="F9263" s="19" t="str">
        <f t="shared" si="869"/>
        <v>4 år</v>
      </c>
      <c r="G9263" s="40" t="s">
        <v>516</v>
      </c>
      <c r="H9263" s="41" t="s">
        <v>205</v>
      </c>
      <c r="I9263" s="42" t="s">
        <v>517</v>
      </c>
      <c r="J9263" s="43" t="s">
        <v>24</v>
      </c>
      <c r="K9263" s="44">
        <v>17</v>
      </c>
      <c r="L9263" s="45">
        <v>27783.135922755544</v>
      </c>
      <c r="M9263" s="46">
        <v>29388.31956241345</v>
      </c>
      <c r="N9263" s="45"/>
      <c r="O9263" s="46"/>
    </row>
    <row r="9264" spans="1:15" x14ac:dyDescent="0.2">
      <c r="A9264" s="11" t="str">
        <f t="shared" si="864"/>
        <v>6113204 - Region Midtjylland5-9 år</v>
      </c>
      <c r="B9264" s="12" t="str">
        <f t="shared" si="867"/>
        <v>611320</v>
      </c>
      <c r="C9264" s="14">
        <f t="shared" si="865"/>
        <v>0</v>
      </c>
      <c r="D9264" s="14">
        <f t="shared" si="866"/>
        <v>0</v>
      </c>
      <c r="E9264" s="19" t="str">
        <f t="shared" si="868"/>
        <v>611320 - Anlægsgartnerarbejde</v>
      </c>
      <c r="F9264" s="19" t="str">
        <f t="shared" si="869"/>
        <v>5-9 år</v>
      </c>
      <c r="G9264" s="40" t="s">
        <v>516</v>
      </c>
      <c r="H9264" s="41" t="s">
        <v>205</v>
      </c>
      <c r="I9264" s="42" t="s">
        <v>517</v>
      </c>
      <c r="J9264" s="43" t="s">
        <v>15</v>
      </c>
      <c r="K9264" s="44">
        <v>101</v>
      </c>
      <c r="L9264" s="45">
        <v>29145.42842519403</v>
      </c>
      <c r="M9264" s="46">
        <v>30829.319149733303</v>
      </c>
      <c r="N9264" s="45"/>
      <c r="O9264" s="46"/>
    </row>
    <row r="9265" spans="1:15" x14ac:dyDescent="0.2">
      <c r="A9265" s="11" t="str">
        <f t="shared" si="864"/>
        <v>6113204 - Region Midtjylland0-4 år</v>
      </c>
      <c r="B9265" s="12" t="str">
        <f t="shared" si="867"/>
        <v>611320</v>
      </c>
      <c r="C9265" s="14">
        <f t="shared" si="865"/>
        <v>0</v>
      </c>
      <c r="D9265" s="14">
        <f t="shared" si="866"/>
        <v>0</v>
      </c>
      <c r="E9265" s="19" t="str">
        <f t="shared" si="868"/>
        <v>611320 - Anlægsgartnerarbejde</v>
      </c>
      <c r="F9265" s="19" t="str">
        <f t="shared" si="869"/>
        <v>0-4 år</v>
      </c>
      <c r="G9265" s="40" t="s">
        <v>516</v>
      </c>
      <c r="H9265" s="41" t="s">
        <v>205</v>
      </c>
      <c r="I9265" s="42" t="s">
        <v>517</v>
      </c>
      <c r="J9265" s="43" t="s">
        <v>16</v>
      </c>
      <c r="K9265" s="44">
        <v>122</v>
      </c>
      <c r="L9265" s="45">
        <v>27479.236082183616</v>
      </c>
      <c r="M9265" s="46">
        <v>29022.869668007155</v>
      </c>
      <c r="N9265" s="45"/>
      <c r="O9265" s="46"/>
    </row>
    <row r="9266" spans="1:15" x14ac:dyDescent="0.2">
      <c r="A9266" s="11" t="str">
        <f t="shared" si="864"/>
        <v>6113204 - Region Midtjylland10-14 år</v>
      </c>
      <c r="B9266" s="12" t="str">
        <f t="shared" si="867"/>
        <v>611320</v>
      </c>
      <c r="C9266" s="14">
        <f t="shared" si="865"/>
        <v>0</v>
      </c>
      <c r="D9266" s="14">
        <f t="shared" si="866"/>
        <v>0</v>
      </c>
      <c r="E9266" s="19" t="str">
        <f t="shared" si="868"/>
        <v>611320 - Anlægsgartnerarbejde</v>
      </c>
      <c r="F9266" s="19" t="str">
        <f t="shared" si="869"/>
        <v>10-14 år</v>
      </c>
      <c r="G9266" s="40" t="s">
        <v>516</v>
      </c>
      <c r="H9266" s="41" t="s">
        <v>205</v>
      </c>
      <c r="I9266" s="42" t="s">
        <v>517</v>
      </c>
      <c r="J9266" s="43" t="s">
        <v>17</v>
      </c>
      <c r="K9266" s="44">
        <v>63</v>
      </c>
      <c r="L9266" s="45">
        <v>28918.107081392442</v>
      </c>
      <c r="M9266" s="46">
        <v>30401.034205009448</v>
      </c>
      <c r="N9266" s="45"/>
      <c r="O9266" s="46"/>
    </row>
    <row r="9267" spans="1:15" x14ac:dyDescent="0.2">
      <c r="A9267" s="11" t="str">
        <f t="shared" si="864"/>
        <v>6113204 - Region Midtjylland15-20 år</v>
      </c>
      <c r="B9267" s="12" t="str">
        <f t="shared" si="867"/>
        <v>611320</v>
      </c>
      <c r="C9267" s="14">
        <f t="shared" si="865"/>
        <v>0</v>
      </c>
      <c r="D9267" s="14">
        <f t="shared" si="866"/>
        <v>0</v>
      </c>
      <c r="E9267" s="19" t="str">
        <f t="shared" si="868"/>
        <v>611320 - Anlægsgartnerarbejde</v>
      </c>
      <c r="F9267" s="19" t="str">
        <f t="shared" si="869"/>
        <v>15-20 år</v>
      </c>
      <c r="G9267" s="40" t="s">
        <v>516</v>
      </c>
      <c r="H9267" s="41" t="s">
        <v>205</v>
      </c>
      <c r="I9267" s="42" t="s">
        <v>517</v>
      </c>
      <c r="J9267" s="43" t="s">
        <v>18</v>
      </c>
      <c r="K9267" s="44">
        <v>50</v>
      </c>
      <c r="L9267" s="45">
        <v>29011.077852968971</v>
      </c>
      <c r="M9267" s="46">
        <v>30687.206410519106</v>
      </c>
      <c r="N9267" s="45"/>
      <c r="O9267" s="46"/>
    </row>
    <row r="9268" spans="1:15" x14ac:dyDescent="0.2">
      <c r="A9268" s="11" t="str">
        <f t="shared" si="864"/>
        <v>6113204 - Region Midtjylland20-24 år</v>
      </c>
      <c r="B9268" s="12" t="str">
        <f t="shared" si="867"/>
        <v>611320</v>
      </c>
      <c r="C9268" s="14">
        <f t="shared" si="865"/>
        <v>0</v>
      </c>
      <c r="D9268" s="14">
        <f t="shared" si="866"/>
        <v>0</v>
      </c>
      <c r="E9268" s="19" t="str">
        <f t="shared" si="868"/>
        <v>611320 - Anlægsgartnerarbejde</v>
      </c>
      <c r="F9268" s="19" t="str">
        <f t="shared" si="869"/>
        <v>20-24 år</v>
      </c>
      <c r="G9268" s="40" t="s">
        <v>516</v>
      </c>
      <c r="H9268" s="41" t="s">
        <v>205</v>
      </c>
      <c r="I9268" s="42" t="s">
        <v>517</v>
      </c>
      <c r="J9268" s="43" t="s">
        <v>19</v>
      </c>
      <c r="K9268" s="44">
        <v>43</v>
      </c>
      <c r="L9268" s="45">
        <v>29419.38376278125</v>
      </c>
      <c r="M9268" s="46">
        <v>31119.102384758546</v>
      </c>
      <c r="N9268" s="45"/>
      <c r="O9268" s="46"/>
    </row>
    <row r="9269" spans="1:15" x14ac:dyDescent="0.2">
      <c r="A9269" s="11" t="str">
        <f t="shared" si="864"/>
        <v>6113204 - Region Midtjylland25 år og derover</v>
      </c>
      <c r="B9269" s="12" t="str">
        <f t="shared" si="867"/>
        <v>611320</v>
      </c>
      <c r="C9269" s="14">
        <f t="shared" si="865"/>
        <v>0</v>
      </c>
      <c r="D9269" s="14">
        <f t="shared" si="866"/>
        <v>0</v>
      </c>
      <c r="E9269" s="19" t="str">
        <f t="shared" si="868"/>
        <v>611320 - Anlægsgartnerarbejde</v>
      </c>
      <c r="F9269" s="19" t="str">
        <f t="shared" si="869"/>
        <v>25 år og derover</v>
      </c>
      <c r="G9269" s="40" t="s">
        <v>516</v>
      </c>
      <c r="H9269" s="41" t="s">
        <v>205</v>
      </c>
      <c r="I9269" s="42" t="s">
        <v>517</v>
      </c>
      <c r="J9269" s="43" t="s">
        <v>9</v>
      </c>
      <c r="K9269" s="44">
        <v>157</v>
      </c>
      <c r="L9269" s="45">
        <v>30018.465910592815</v>
      </c>
      <c r="M9269" s="46">
        <v>31710.9008449557</v>
      </c>
      <c r="N9269" s="45"/>
      <c r="O9269" s="46"/>
    </row>
    <row r="9270" spans="1:15" x14ac:dyDescent="0.2">
      <c r="A9270" s="11" t="str">
        <f t="shared" si="864"/>
        <v>6113204 - Region MidtjyllandAlle uanset erf.</v>
      </c>
      <c r="B9270" s="12" t="str">
        <f t="shared" si="867"/>
        <v>611320</v>
      </c>
      <c r="C9270" s="14">
        <f t="shared" si="865"/>
        <v>0</v>
      </c>
      <c r="D9270" s="14">
        <f t="shared" si="866"/>
        <v>0</v>
      </c>
      <c r="E9270" s="19" t="str">
        <f t="shared" si="868"/>
        <v>611320 - Anlægsgartnerarbejde</v>
      </c>
      <c r="F9270" s="19" t="str">
        <f t="shared" si="869"/>
        <v>Alle uanset erf.</v>
      </c>
      <c r="G9270" s="40" t="s">
        <v>516</v>
      </c>
      <c r="H9270" s="41" t="s">
        <v>205</v>
      </c>
      <c r="I9270" s="42" t="s">
        <v>517</v>
      </c>
      <c r="J9270" s="43" t="s">
        <v>10</v>
      </c>
      <c r="K9270" s="44">
        <v>536</v>
      </c>
      <c r="L9270" s="45">
        <v>28914.370690068365</v>
      </c>
      <c r="M9270" s="46">
        <v>30548.612762877314</v>
      </c>
      <c r="N9270" s="45"/>
      <c r="O9270" s="46"/>
    </row>
    <row r="9271" spans="1:15" x14ac:dyDescent="0.2">
      <c r="A9271" s="11" t="str">
        <f t="shared" si="864"/>
        <v>6113205 - Region Nordjylland5-9 år</v>
      </c>
      <c r="B9271" s="12" t="str">
        <f t="shared" si="867"/>
        <v>611320</v>
      </c>
      <c r="C9271" s="14">
        <f t="shared" si="865"/>
        <v>0</v>
      </c>
      <c r="D9271" s="14">
        <f t="shared" si="866"/>
        <v>0</v>
      </c>
      <c r="E9271" s="19" t="str">
        <f t="shared" si="868"/>
        <v>611320 - Anlægsgartnerarbejde</v>
      </c>
      <c r="F9271" s="19" t="str">
        <f t="shared" si="869"/>
        <v>5-9 år</v>
      </c>
      <c r="G9271" s="40" t="s">
        <v>516</v>
      </c>
      <c r="H9271" s="41" t="s">
        <v>205</v>
      </c>
      <c r="I9271" s="42" t="s">
        <v>21</v>
      </c>
      <c r="J9271" s="43" t="s">
        <v>15</v>
      </c>
      <c r="K9271" s="44">
        <v>13</v>
      </c>
      <c r="L9271" s="45">
        <v>29749.367480020046</v>
      </c>
      <c r="M9271" s="46">
        <v>31468.15106520876</v>
      </c>
      <c r="N9271" s="45"/>
      <c r="O9271" s="46"/>
    </row>
    <row r="9272" spans="1:15" x14ac:dyDescent="0.2">
      <c r="A9272" s="11" t="str">
        <f t="shared" si="864"/>
        <v>6113205 - Region Nordjylland0-4 år</v>
      </c>
      <c r="B9272" s="12" t="str">
        <f t="shared" si="867"/>
        <v>611320</v>
      </c>
      <c r="C9272" s="14">
        <f t="shared" si="865"/>
        <v>0</v>
      </c>
      <c r="D9272" s="14">
        <f t="shared" si="866"/>
        <v>0</v>
      </c>
      <c r="E9272" s="19" t="str">
        <f t="shared" si="868"/>
        <v>611320 - Anlægsgartnerarbejde</v>
      </c>
      <c r="F9272" s="19" t="str">
        <f t="shared" si="869"/>
        <v>0-4 år</v>
      </c>
      <c r="G9272" s="40" t="s">
        <v>516</v>
      </c>
      <c r="H9272" s="41" t="s">
        <v>205</v>
      </c>
      <c r="I9272" s="42" t="s">
        <v>21</v>
      </c>
      <c r="J9272" s="43" t="s">
        <v>16</v>
      </c>
      <c r="K9272" s="44">
        <v>11</v>
      </c>
      <c r="L9272" s="45">
        <v>30740.723426669716</v>
      </c>
      <c r="M9272" s="46">
        <v>32413.206842750529</v>
      </c>
      <c r="N9272" s="45"/>
      <c r="O9272" s="46"/>
    </row>
    <row r="9273" spans="1:15" x14ac:dyDescent="0.2">
      <c r="A9273" s="11" t="str">
        <f t="shared" si="864"/>
        <v>6113205 - Region Nordjylland25 år og derover</v>
      </c>
      <c r="B9273" s="12" t="str">
        <f t="shared" si="867"/>
        <v>611320</v>
      </c>
      <c r="C9273" s="14">
        <f t="shared" si="865"/>
        <v>0</v>
      </c>
      <c r="D9273" s="14">
        <f t="shared" si="866"/>
        <v>0</v>
      </c>
      <c r="E9273" s="19" t="str">
        <f t="shared" si="868"/>
        <v>611320 - Anlægsgartnerarbejde</v>
      </c>
      <c r="F9273" s="19" t="str">
        <f t="shared" si="869"/>
        <v>25 år og derover</v>
      </c>
      <c r="G9273" s="40" t="s">
        <v>516</v>
      </c>
      <c r="H9273" s="41" t="s">
        <v>205</v>
      </c>
      <c r="I9273" s="42" t="s">
        <v>21</v>
      </c>
      <c r="J9273" s="43" t="s">
        <v>9</v>
      </c>
      <c r="K9273" s="44">
        <v>33</v>
      </c>
      <c r="L9273" s="45">
        <v>31168.425380177992</v>
      </c>
      <c r="M9273" s="46">
        <v>32902.124605684025</v>
      </c>
      <c r="N9273" s="45"/>
      <c r="O9273" s="46"/>
    </row>
    <row r="9274" spans="1:15" x14ac:dyDescent="0.2">
      <c r="A9274" s="11" t="str">
        <f t="shared" si="864"/>
        <v>6113205 - Region NordjyllandAlle uanset erf.</v>
      </c>
      <c r="B9274" s="12" t="str">
        <f t="shared" si="867"/>
        <v>611320</v>
      </c>
      <c r="C9274" s="14">
        <f t="shared" si="865"/>
        <v>0</v>
      </c>
      <c r="D9274" s="14">
        <f t="shared" si="866"/>
        <v>0</v>
      </c>
      <c r="E9274" s="19" t="str">
        <f t="shared" si="868"/>
        <v>611320 - Anlægsgartnerarbejde</v>
      </c>
      <c r="F9274" s="19" t="str">
        <f t="shared" si="869"/>
        <v>Alle uanset erf.</v>
      </c>
      <c r="G9274" s="40" t="s">
        <v>516</v>
      </c>
      <c r="H9274" s="41" t="s">
        <v>205</v>
      </c>
      <c r="I9274" s="42" t="s">
        <v>21</v>
      </c>
      <c r="J9274" s="43" t="s">
        <v>10</v>
      </c>
      <c r="K9274" s="44">
        <v>73</v>
      </c>
      <c r="L9274" s="45">
        <v>29919.945772297855</v>
      </c>
      <c r="M9274" s="46">
        <v>31559.902894742794</v>
      </c>
      <c r="N9274" s="45"/>
      <c r="O9274" s="46"/>
    </row>
    <row r="9275" spans="1:15" x14ac:dyDescent="0.2">
      <c r="A9275" s="11" t="str">
        <f t="shared" si="864"/>
        <v>6113206 - Alle regionerUnder 1 år</v>
      </c>
      <c r="B9275" s="12" t="str">
        <f t="shared" si="867"/>
        <v>611320</v>
      </c>
      <c r="C9275" s="14">
        <f t="shared" si="865"/>
        <v>0</v>
      </c>
      <c r="D9275" s="14">
        <f t="shared" si="866"/>
        <v>0</v>
      </c>
      <c r="E9275" s="19" t="str">
        <f t="shared" si="868"/>
        <v>611320 - Anlægsgartnerarbejde</v>
      </c>
      <c r="F9275" s="19" t="str">
        <f t="shared" si="869"/>
        <v>Under 1 år</v>
      </c>
      <c r="G9275" s="40" t="s">
        <v>516</v>
      </c>
      <c r="H9275" s="41" t="s">
        <v>205</v>
      </c>
      <c r="I9275" s="42" t="s">
        <v>11</v>
      </c>
      <c r="J9275" s="43" t="s">
        <v>13</v>
      </c>
      <c r="K9275" s="44">
        <v>148</v>
      </c>
      <c r="L9275" s="45">
        <v>28173.211348107739</v>
      </c>
      <c r="M9275" s="46">
        <v>29724.908923364106</v>
      </c>
      <c r="N9275" s="45"/>
      <c r="O9275" s="46"/>
    </row>
    <row r="9276" spans="1:15" x14ac:dyDescent="0.2">
      <c r="A9276" s="11" t="str">
        <f t="shared" si="864"/>
        <v>6113206 - Alle regioner1 år</v>
      </c>
      <c r="B9276" s="12" t="str">
        <f t="shared" si="867"/>
        <v>611320</v>
      </c>
      <c r="C9276" s="14">
        <f t="shared" si="865"/>
        <v>0</v>
      </c>
      <c r="D9276" s="14">
        <f t="shared" si="866"/>
        <v>0</v>
      </c>
      <c r="E9276" s="19" t="str">
        <f t="shared" si="868"/>
        <v>611320 - Anlægsgartnerarbejde</v>
      </c>
      <c r="F9276" s="19" t="str">
        <f t="shared" si="869"/>
        <v>1 år</v>
      </c>
      <c r="G9276" s="40" t="s">
        <v>516</v>
      </c>
      <c r="H9276" s="41" t="s">
        <v>205</v>
      </c>
      <c r="I9276" s="42" t="s">
        <v>11</v>
      </c>
      <c r="J9276" s="43" t="s">
        <v>22</v>
      </c>
      <c r="K9276" s="44">
        <v>108</v>
      </c>
      <c r="L9276" s="45">
        <v>29989.191919334309</v>
      </c>
      <c r="M9276" s="46">
        <v>31542.443329206635</v>
      </c>
      <c r="N9276" s="45"/>
      <c r="O9276" s="46"/>
    </row>
    <row r="9277" spans="1:15" x14ac:dyDescent="0.2">
      <c r="A9277" s="11" t="str">
        <f t="shared" si="864"/>
        <v>6113206 - Alle regioner2 år</v>
      </c>
      <c r="B9277" s="12" t="str">
        <f t="shared" si="867"/>
        <v>611320</v>
      </c>
      <c r="C9277" s="14">
        <f t="shared" si="865"/>
        <v>0</v>
      </c>
      <c r="D9277" s="14">
        <f t="shared" si="866"/>
        <v>0</v>
      </c>
      <c r="E9277" s="19" t="str">
        <f t="shared" si="868"/>
        <v>611320 - Anlægsgartnerarbejde</v>
      </c>
      <c r="F9277" s="19" t="str">
        <f t="shared" si="869"/>
        <v>2 år</v>
      </c>
      <c r="G9277" s="40" t="s">
        <v>516</v>
      </c>
      <c r="H9277" s="41" t="s">
        <v>205</v>
      </c>
      <c r="I9277" s="42" t="s">
        <v>11</v>
      </c>
      <c r="J9277" s="43" t="s">
        <v>23</v>
      </c>
      <c r="K9277" s="44">
        <v>92</v>
      </c>
      <c r="L9277" s="45">
        <v>29196.834484751649</v>
      </c>
      <c r="M9277" s="46">
        <v>30785.320897385616</v>
      </c>
      <c r="N9277" s="45"/>
      <c r="O9277" s="46"/>
    </row>
    <row r="9278" spans="1:15" x14ac:dyDescent="0.2">
      <c r="A9278" s="11" t="str">
        <f t="shared" si="864"/>
        <v>6113206 - Alle regioner3 år</v>
      </c>
      <c r="B9278" s="12" t="str">
        <f t="shared" si="867"/>
        <v>611320</v>
      </c>
      <c r="C9278" s="14">
        <f t="shared" si="865"/>
        <v>0</v>
      </c>
      <c r="D9278" s="14">
        <f t="shared" si="866"/>
        <v>0</v>
      </c>
      <c r="E9278" s="19" t="str">
        <f t="shared" si="868"/>
        <v>611320 - Anlægsgartnerarbejde</v>
      </c>
      <c r="F9278" s="19" t="str">
        <f t="shared" si="869"/>
        <v>3 år</v>
      </c>
      <c r="G9278" s="40" t="s">
        <v>516</v>
      </c>
      <c r="H9278" s="41" t="s">
        <v>205</v>
      </c>
      <c r="I9278" s="42" t="s">
        <v>11</v>
      </c>
      <c r="J9278" s="43" t="s">
        <v>14</v>
      </c>
      <c r="K9278" s="44">
        <v>76</v>
      </c>
      <c r="L9278" s="45">
        <v>29497.5007573494</v>
      </c>
      <c r="M9278" s="46">
        <v>31201.732625131943</v>
      </c>
      <c r="N9278" s="45"/>
      <c r="O9278" s="46"/>
    </row>
    <row r="9279" spans="1:15" x14ac:dyDescent="0.2">
      <c r="A9279" s="11" t="str">
        <f t="shared" si="864"/>
        <v>6113206 - Alle regioner4 år</v>
      </c>
      <c r="B9279" s="12" t="str">
        <f t="shared" si="867"/>
        <v>611320</v>
      </c>
      <c r="C9279" s="14">
        <f t="shared" si="865"/>
        <v>0</v>
      </c>
      <c r="D9279" s="14">
        <f t="shared" si="866"/>
        <v>0</v>
      </c>
      <c r="E9279" s="19" t="str">
        <f t="shared" si="868"/>
        <v>611320 - Anlægsgartnerarbejde</v>
      </c>
      <c r="F9279" s="19" t="str">
        <f t="shared" si="869"/>
        <v>4 år</v>
      </c>
      <c r="G9279" s="40" t="s">
        <v>516</v>
      </c>
      <c r="H9279" s="41" t="s">
        <v>205</v>
      </c>
      <c r="I9279" s="42" t="s">
        <v>11</v>
      </c>
      <c r="J9279" s="43" t="s">
        <v>24</v>
      </c>
      <c r="K9279" s="44">
        <v>78</v>
      </c>
      <c r="L9279" s="45">
        <v>30225.497817710908</v>
      </c>
      <c r="M9279" s="46">
        <v>31971.79005528973</v>
      </c>
      <c r="N9279" s="45"/>
      <c r="O9279" s="46"/>
    </row>
    <row r="9280" spans="1:15" x14ac:dyDescent="0.2">
      <c r="A9280" s="11" t="str">
        <f t="shared" si="864"/>
        <v>6113206 - Alle regioner5-9 år</v>
      </c>
      <c r="B9280" s="12" t="str">
        <f t="shared" si="867"/>
        <v>611320</v>
      </c>
      <c r="C9280" s="14">
        <f t="shared" si="865"/>
        <v>0</v>
      </c>
      <c r="D9280" s="14">
        <f t="shared" si="866"/>
        <v>0</v>
      </c>
      <c r="E9280" s="19" t="str">
        <f t="shared" si="868"/>
        <v>611320 - Anlægsgartnerarbejde</v>
      </c>
      <c r="F9280" s="19" t="str">
        <f t="shared" si="869"/>
        <v>5-9 år</v>
      </c>
      <c r="G9280" s="40" t="s">
        <v>516</v>
      </c>
      <c r="H9280" s="41" t="s">
        <v>205</v>
      </c>
      <c r="I9280" s="42" t="s">
        <v>11</v>
      </c>
      <c r="J9280" s="43" t="s">
        <v>15</v>
      </c>
      <c r="K9280" s="44">
        <v>383</v>
      </c>
      <c r="L9280" s="45">
        <v>30052.308369453189</v>
      </c>
      <c r="M9280" s="46">
        <v>31788.59450586051</v>
      </c>
      <c r="N9280" s="45"/>
      <c r="O9280" s="46"/>
    </row>
    <row r="9281" spans="1:15" x14ac:dyDescent="0.2">
      <c r="A9281" s="11" t="str">
        <f t="shared" si="864"/>
        <v>6113206 - Alle regioner0-4 år</v>
      </c>
      <c r="B9281" s="12" t="str">
        <f t="shared" si="867"/>
        <v>611320</v>
      </c>
      <c r="C9281" s="14">
        <f t="shared" si="865"/>
        <v>0</v>
      </c>
      <c r="D9281" s="14">
        <f t="shared" si="866"/>
        <v>0</v>
      </c>
      <c r="E9281" s="19" t="str">
        <f t="shared" si="868"/>
        <v>611320 - Anlægsgartnerarbejde</v>
      </c>
      <c r="F9281" s="19" t="str">
        <f t="shared" si="869"/>
        <v>0-4 år</v>
      </c>
      <c r="G9281" s="40" t="s">
        <v>516</v>
      </c>
      <c r="H9281" s="41" t="s">
        <v>205</v>
      </c>
      <c r="I9281" s="42" t="s">
        <v>11</v>
      </c>
      <c r="J9281" s="43" t="s">
        <v>16</v>
      </c>
      <c r="K9281" s="44">
        <v>502</v>
      </c>
      <c r="L9281" s="45">
        <v>29135.860548738015</v>
      </c>
      <c r="M9281" s="46">
        <v>30785.320897385616</v>
      </c>
      <c r="N9281" s="45"/>
      <c r="O9281" s="46"/>
    </row>
    <row r="9282" spans="1:15" x14ac:dyDescent="0.2">
      <c r="A9282" s="11" t="str">
        <f t="shared" ref="A9282:A9345" si="870">B9282&amp;I9282&amp;F9282</f>
        <v>6113206 - Alle regioner10-14 år</v>
      </c>
      <c r="B9282" s="12" t="str">
        <f t="shared" si="867"/>
        <v>611320</v>
      </c>
      <c r="C9282" s="14">
        <f t="shared" ref="C9282:C9345" si="871">N9282*1.2</f>
        <v>0</v>
      </c>
      <c r="D9282" s="14">
        <f t="shared" ref="D9282:D9345" si="872">O9282*1.2</f>
        <v>0</v>
      </c>
      <c r="E9282" s="19" t="str">
        <f t="shared" si="868"/>
        <v>611320 - Anlægsgartnerarbejde</v>
      </c>
      <c r="F9282" s="19" t="str">
        <f t="shared" si="869"/>
        <v>10-14 år</v>
      </c>
      <c r="G9282" s="40" t="s">
        <v>516</v>
      </c>
      <c r="H9282" s="41" t="s">
        <v>205</v>
      </c>
      <c r="I9282" s="42" t="s">
        <v>11</v>
      </c>
      <c r="J9282" s="43" t="s">
        <v>17</v>
      </c>
      <c r="K9282" s="44">
        <v>294</v>
      </c>
      <c r="L9282" s="45">
        <v>31121.24626217653</v>
      </c>
      <c r="M9282" s="46">
        <v>32717.150865235486</v>
      </c>
      <c r="N9282" s="45"/>
      <c r="O9282" s="46"/>
    </row>
    <row r="9283" spans="1:15" x14ac:dyDescent="0.2">
      <c r="A9283" s="11" t="str">
        <f t="shared" si="870"/>
        <v>6113206 - Alle regioner15-20 år</v>
      </c>
      <c r="B9283" s="12" t="str">
        <f t="shared" ref="B9283:B9346" si="873">LEFT(E9283,6)</f>
        <v>611320</v>
      </c>
      <c r="C9283" s="14">
        <f t="shared" si="871"/>
        <v>0</v>
      </c>
      <c r="D9283" s="14">
        <f t="shared" si="872"/>
        <v>0</v>
      </c>
      <c r="E9283" s="19" t="str">
        <f t="shared" ref="E9283:E9346" si="874">TRIM(H9283)</f>
        <v>611320 - Anlægsgartnerarbejde</v>
      </c>
      <c r="F9283" s="19" t="str">
        <f t="shared" ref="F9283:F9346" si="875">MID(J9283,6,30)</f>
        <v>15-20 år</v>
      </c>
      <c r="G9283" s="40" t="s">
        <v>516</v>
      </c>
      <c r="H9283" s="41" t="s">
        <v>205</v>
      </c>
      <c r="I9283" s="42" t="s">
        <v>11</v>
      </c>
      <c r="J9283" s="43" t="s">
        <v>18</v>
      </c>
      <c r="K9283" s="44">
        <v>186</v>
      </c>
      <c r="L9283" s="45">
        <v>31041.396078203521</v>
      </c>
      <c r="M9283" s="46">
        <v>32834.827218424914</v>
      </c>
      <c r="N9283" s="45"/>
      <c r="O9283" s="46"/>
    </row>
    <row r="9284" spans="1:15" x14ac:dyDescent="0.2">
      <c r="A9284" s="11" t="str">
        <f t="shared" si="870"/>
        <v>6113206 - Alle regioner20-24 år</v>
      </c>
      <c r="B9284" s="12" t="str">
        <f t="shared" si="873"/>
        <v>611320</v>
      </c>
      <c r="C9284" s="14">
        <f t="shared" si="871"/>
        <v>0</v>
      </c>
      <c r="D9284" s="14">
        <f t="shared" si="872"/>
        <v>0</v>
      </c>
      <c r="E9284" s="19" t="str">
        <f t="shared" si="874"/>
        <v>611320 - Anlægsgartnerarbejde</v>
      </c>
      <c r="F9284" s="19" t="str">
        <f t="shared" si="875"/>
        <v>20-24 år</v>
      </c>
      <c r="G9284" s="40" t="s">
        <v>516</v>
      </c>
      <c r="H9284" s="41" t="s">
        <v>205</v>
      </c>
      <c r="I9284" s="42" t="s">
        <v>11</v>
      </c>
      <c r="J9284" s="43" t="s">
        <v>19</v>
      </c>
      <c r="K9284" s="44">
        <v>176</v>
      </c>
      <c r="L9284" s="45">
        <v>31511.44045509136</v>
      </c>
      <c r="M9284" s="46">
        <v>33322.166338640862</v>
      </c>
      <c r="N9284" s="45"/>
      <c r="O9284" s="46"/>
    </row>
    <row r="9285" spans="1:15" x14ac:dyDescent="0.2">
      <c r="A9285" s="11" t="str">
        <f t="shared" si="870"/>
        <v>6113206 - Alle regioner25 år og derover</v>
      </c>
      <c r="B9285" s="12" t="str">
        <f t="shared" si="873"/>
        <v>611320</v>
      </c>
      <c r="C9285" s="14">
        <f t="shared" si="871"/>
        <v>0</v>
      </c>
      <c r="D9285" s="14">
        <f t="shared" si="872"/>
        <v>0</v>
      </c>
      <c r="E9285" s="19" t="str">
        <f t="shared" si="874"/>
        <v>611320 - Anlægsgartnerarbejde</v>
      </c>
      <c r="F9285" s="19" t="str">
        <f t="shared" si="875"/>
        <v>25 år og derover</v>
      </c>
      <c r="G9285" s="40" t="s">
        <v>516</v>
      </c>
      <c r="H9285" s="41" t="s">
        <v>205</v>
      </c>
      <c r="I9285" s="42" t="s">
        <v>11</v>
      </c>
      <c r="J9285" s="43" t="s">
        <v>9</v>
      </c>
      <c r="K9285" s="44">
        <v>708</v>
      </c>
      <c r="L9285" s="45">
        <v>31191.317520919616</v>
      </c>
      <c r="M9285" s="46">
        <v>32974.658440029103</v>
      </c>
      <c r="N9285" s="45"/>
      <c r="O9285" s="46"/>
    </row>
    <row r="9286" spans="1:15" x14ac:dyDescent="0.2">
      <c r="A9286" s="11" t="str">
        <f t="shared" si="870"/>
        <v>6113206 - Alle regionerAlle uanset erf.</v>
      </c>
      <c r="B9286" s="12" t="str">
        <f t="shared" si="873"/>
        <v>611320</v>
      </c>
      <c r="C9286" s="14">
        <f t="shared" si="871"/>
        <v>0</v>
      </c>
      <c r="D9286" s="14">
        <f t="shared" si="872"/>
        <v>0</v>
      </c>
      <c r="E9286" s="19" t="str">
        <f t="shared" si="874"/>
        <v>611320 - Anlægsgartnerarbejde</v>
      </c>
      <c r="F9286" s="19" t="str">
        <f t="shared" si="875"/>
        <v>Alle uanset erf.</v>
      </c>
      <c r="G9286" s="40" t="s">
        <v>516</v>
      </c>
      <c r="H9286" s="41" t="s">
        <v>205</v>
      </c>
      <c r="I9286" s="42" t="s">
        <v>11</v>
      </c>
      <c r="J9286" s="43" t="s">
        <v>10</v>
      </c>
      <c r="K9286" s="44">
        <v>2249</v>
      </c>
      <c r="L9286" s="45">
        <v>30564.368822671458</v>
      </c>
      <c r="M9286" s="46">
        <v>32325.758902376889</v>
      </c>
      <c r="N9286" s="45"/>
      <c r="O9286" s="46"/>
    </row>
    <row r="9287" spans="1:15" x14ac:dyDescent="0.2">
      <c r="A9287" s="11" t="str">
        <f t="shared" si="870"/>
        <v>6113901 - Region Hovedstaden5-9 år</v>
      </c>
      <c r="B9287" s="12" t="str">
        <f t="shared" si="873"/>
        <v>611390</v>
      </c>
      <c r="C9287" s="14">
        <f t="shared" si="871"/>
        <v>0</v>
      </c>
      <c r="D9287" s="14">
        <f t="shared" si="872"/>
        <v>0</v>
      </c>
      <c r="E9287" s="19" t="str">
        <f t="shared" si="874"/>
        <v>611390 - Andet gartnerarbejde</v>
      </c>
      <c r="F9287" s="19" t="str">
        <f t="shared" si="875"/>
        <v>5-9 år</v>
      </c>
      <c r="G9287" s="40" t="s">
        <v>516</v>
      </c>
      <c r="H9287" s="41" t="s">
        <v>406</v>
      </c>
      <c r="I9287" s="42" t="s">
        <v>8</v>
      </c>
      <c r="J9287" s="43" t="s">
        <v>15</v>
      </c>
      <c r="K9287" s="44">
        <v>11</v>
      </c>
      <c r="L9287" s="45">
        <v>30609.521045884318</v>
      </c>
      <c r="M9287" s="46">
        <v>32161.727991252741</v>
      </c>
      <c r="N9287" s="45"/>
      <c r="O9287" s="46"/>
    </row>
    <row r="9288" spans="1:15" x14ac:dyDescent="0.2">
      <c r="A9288" s="11" t="str">
        <f t="shared" si="870"/>
        <v>6113901 - Region Hovedstaden0-4 år</v>
      </c>
      <c r="B9288" s="12" t="str">
        <f t="shared" si="873"/>
        <v>611390</v>
      </c>
      <c r="C9288" s="14">
        <f t="shared" si="871"/>
        <v>0</v>
      </c>
      <c r="D9288" s="14">
        <f t="shared" si="872"/>
        <v>0</v>
      </c>
      <c r="E9288" s="19" t="str">
        <f t="shared" si="874"/>
        <v>611390 - Andet gartnerarbejde</v>
      </c>
      <c r="F9288" s="19" t="str">
        <f t="shared" si="875"/>
        <v>0-4 år</v>
      </c>
      <c r="G9288" s="40" t="s">
        <v>516</v>
      </c>
      <c r="H9288" s="41" t="s">
        <v>406</v>
      </c>
      <c r="I9288" s="42" t="s">
        <v>8</v>
      </c>
      <c r="J9288" s="43" t="s">
        <v>16</v>
      </c>
      <c r="K9288" s="44">
        <v>21</v>
      </c>
      <c r="L9288" s="45">
        <v>26461.502492156331</v>
      </c>
      <c r="M9288" s="46">
        <v>27990.32814377714</v>
      </c>
      <c r="N9288" s="45"/>
      <c r="O9288" s="46"/>
    </row>
    <row r="9289" spans="1:15" x14ac:dyDescent="0.2">
      <c r="A9289" s="11" t="str">
        <f t="shared" si="870"/>
        <v>6113901 - Region Hovedstaden10-14 år</v>
      </c>
      <c r="B9289" s="12" t="str">
        <f t="shared" si="873"/>
        <v>611390</v>
      </c>
      <c r="C9289" s="14">
        <f t="shared" si="871"/>
        <v>0</v>
      </c>
      <c r="D9289" s="14">
        <f t="shared" si="872"/>
        <v>0</v>
      </c>
      <c r="E9289" s="19" t="str">
        <f t="shared" si="874"/>
        <v>611390 - Andet gartnerarbejde</v>
      </c>
      <c r="F9289" s="19" t="str">
        <f t="shared" si="875"/>
        <v>10-14 år</v>
      </c>
      <c r="G9289" s="40" t="s">
        <v>516</v>
      </c>
      <c r="H9289" s="41" t="s">
        <v>406</v>
      </c>
      <c r="I9289" s="42" t="s">
        <v>8</v>
      </c>
      <c r="J9289" s="43" t="s">
        <v>17</v>
      </c>
      <c r="K9289" s="44">
        <v>12</v>
      </c>
      <c r="L9289" s="45">
        <v>31486.442191248243</v>
      </c>
      <c r="M9289" s="46">
        <v>33305.586078279026</v>
      </c>
      <c r="N9289" s="45"/>
      <c r="O9289" s="46"/>
    </row>
    <row r="9290" spans="1:15" x14ac:dyDescent="0.2">
      <c r="A9290" s="11" t="str">
        <f t="shared" si="870"/>
        <v>6113901 - Region Hovedstaden20-24 år</v>
      </c>
      <c r="B9290" s="12" t="str">
        <f t="shared" si="873"/>
        <v>611390</v>
      </c>
      <c r="C9290" s="14">
        <f t="shared" si="871"/>
        <v>0</v>
      </c>
      <c r="D9290" s="14">
        <f t="shared" si="872"/>
        <v>0</v>
      </c>
      <c r="E9290" s="19" t="str">
        <f t="shared" si="874"/>
        <v>611390 - Andet gartnerarbejde</v>
      </c>
      <c r="F9290" s="19" t="str">
        <f t="shared" si="875"/>
        <v>20-24 år</v>
      </c>
      <c r="G9290" s="40" t="s">
        <v>516</v>
      </c>
      <c r="H9290" s="41" t="s">
        <v>406</v>
      </c>
      <c r="I9290" s="42" t="s">
        <v>8</v>
      </c>
      <c r="J9290" s="43" t="s">
        <v>19</v>
      </c>
      <c r="K9290" s="44">
        <v>15</v>
      </c>
      <c r="L9290" s="45">
        <v>30614.097571127702</v>
      </c>
      <c r="M9290" s="46">
        <v>32279.69176601155</v>
      </c>
      <c r="N9290" s="45"/>
      <c r="O9290" s="46"/>
    </row>
    <row r="9291" spans="1:15" x14ac:dyDescent="0.2">
      <c r="A9291" s="11" t="str">
        <f t="shared" si="870"/>
        <v>6113901 - Region Hovedstaden25 år og derover</v>
      </c>
      <c r="B9291" s="12" t="str">
        <f t="shared" si="873"/>
        <v>611390</v>
      </c>
      <c r="C9291" s="14">
        <f t="shared" si="871"/>
        <v>0</v>
      </c>
      <c r="D9291" s="14">
        <f t="shared" si="872"/>
        <v>0</v>
      </c>
      <c r="E9291" s="19" t="str">
        <f t="shared" si="874"/>
        <v>611390 - Andet gartnerarbejde</v>
      </c>
      <c r="F9291" s="19" t="str">
        <f t="shared" si="875"/>
        <v>25 år og derover</v>
      </c>
      <c r="G9291" s="40" t="s">
        <v>516</v>
      </c>
      <c r="H9291" s="41" t="s">
        <v>406</v>
      </c>
      <c r="I9291" s="42" t="s">
        <v>8</v>
      </c>
      <c r="J9291" s="43" t="s">
        <v>9</v>
      </c>
      <c r="K9291" s="44">
        <v>47</v>
      </c>
      <c r="L9291" s="45">
        <v>31687.049196948035</v>
      </c>
      <c r="M9291" s="46">
        <v>33418.371770133999</v>
      </c>
      <c r="N9291" s="45"/>
      <c r="O9291" s="46"/>
    </row>
    <row r="9292" spans="1:15" x14ac:dyDescent="0.2">
      <c r="A9292" s="11" t="str">
        <f t="shared" si="870"/>
        <v>6113901 - Region HovedstadenAlle uanset erf.</v>
      </c>
      <c r="B9292" s="12" t="str">
        <f t="shared" si="873"/>
        <v>611390</v>
      </c>
      <c r="C9292" s="14">
        <f t="shared" si="871"/>
        <v>0</v>
      </c>
      <c r="D9292" s="14">
        <f t="shared" si="872"/>
        <v>0</v>
      </c>
      <c r="E9292" s="19" t="str">
        <f t="shared" si="874"/>
        <v>611390 - Andet gartnerarbejde</v>
      </c>
      <c r="F9292" s="19" t="str">
        <f t="shared" si="875"/>
        <v>Alle uanset erf.</v>
      </c>
      <c r="G9292" s="40" t="s">
        <v>516</v>
      </c>
      <c r="H9292" s="41" t="s">
        <v>406</v>
      </c>
      <c r="I9292" s="42" t="s">
        <v>8</v>
      </c>
      <c r="J9292" s="43" t="s">
        <v>10</v>
      </c>
      <c r="K9292" s="44">
        <v>112</v>
      </c>
      <c r="L9292" s="45">
        <v>30997.386796289433</v>
      </c>
      <c r="M9292" s="46">
        <v>32683.834269859926</v>
      </c>
      <c r="N9292" s="45"/>
      <c r="O9292" s="46"/>
    </row>
    <row r="9293" spans="1:15" x14ac:dyDescent="0.2">
      <c r="A9293" s="11" t="str">
        <f t="shared" si="870"/>
        <v>6113902 - Region Sjælland25 år og derover</v>
      </c>
      <c r="B9293" s="12" t="str">
        <f t="shared" si="873"/>
        <v>611390</v>
      </c>
      <c r="C9293" s="14">
        <f t="shared" si="871"/>
        <v>0</v>
      </c>
      <c r="D9293" s="14">
        <f t="shared" si="872"/>
        <v>0</v>
      </c>
      <c r="E9293" s="19" t="str">
        <f t="shared" si="874"/>
        <v>611390 - Andet gartnerarbejde</v>
      </c>
      <c r="F9293" s="19" t="str">
        <f t="shared" si="875"/>
        <v>25 år og derover</v>
      </c>
      <c r="G9293" s="40" t="s">
        <v>516</v>
      </c>
      <c r="H9293" s="41" t="s">
        <v>406</v>
      </c>
      <c r="I9293" s="42" t="s">
        <v>20</v>
      </c>
      <c r="J9293" s="43" t="s">
        <v>9</v>
      </c>
      <c r="K9293" s="44">
        <v>18</v>
      </c>
      <c r="L9293" s="45">
        <v>28424.940266196892</v>
      </c>
      <c r="M9293" s="46">
        <v>29866.367253464497</v>
      </c>
      <c r="N9293" s="45"/>
      <c r="O9293" s="46"/>
    </row>
    <row r="9294" spans="1:15" x14ac:dyDescent="0.2">
      <c r="A9294" s="11" t="str">
        <f t="shared" si="870"/>
        <v>6113902 - Region SjællandAlle uanset erf.</v>
      </c>
      <c r="B9294" s="12" t="str">
        <f t="shared" si="873"/>
        <v>611390</v>
      </c>
      <c r="C9294" s="14">
        <f t="shared" si="871"/>
        <v>0</v>
      </c>
      <c r="D9294" s="14">
        <f t="shared" si="872"/>
        <v>0</v>
      </c>
      <c r="E9294" s="19" t="str">
        <f t="shared" si="874"/>
        <v>611390 - Andet gartnerarbejde</v>
      </c>
      <c r="F9294" s="19" t="str">
        <f t="shared" si="875"/>
        <v>Alle uanset erf.</v>
      </c>
      <c r="G9294" s="40" t="s">
        <v>516</v>
      </c>
      <c r="H9294" s="41" t="s">
        <v>406</v>
      </c>
      <c r="I9294" s="42" t="s">
        <v>20</v>
      </c>
      <c r="J9294" s="43" t="s">
        <v>10</v>
      </c>
      <c r="K9294" s="44">
        <v>38</v>
      </c>
      <c r="L9294" s="45">
        <v>28318.753804263746</v>
      </c>
      <c r="M9294" s="46">
        <v>29754.796082523011</v>
      </c>
      <c r="N9294" s="45"/>
      <c r="O9294" s="46"/>
    </row>
    <row r="9295" spans="1:15" x14ac:dyDescent="0.2">
      <c r="A9295" s="11" t="str">
        <f t="shared" si="870"/>
        <v>6113903 - Region Syddanmark25 år og derover</v>
      </c>
      <c r="B9295" s="12" t="str">
        <f t="shared" si="873"/>
        <v>611390</v>
      </c>
      <c r="C9295" s="14">
        <f t="shared" si="871"/>
        <v>0</v>
      </c>
      <c r="D9295" s="14">
        <f t="shared" si="872"/>
        <v>0</v>
      </c>
      <c r="E9295" s="19" t="str">
        <f t="shared" si="874"/>
        <v>611390 - Andet gartnerarbejde</v>
      </c>
      <c r="F9295" s="19" t="str">
        <f t="shared" si="875"/>
        <v>25 år og derover</v>
      </c>
      <c r="G9295" s="40" t="s">
        <v>516</v>
      </c>
      <c r="H9295" s="41" t="s">
        <v>406</v>
      </c>
      <c r="I9295" s="42" t="s">
        <v>544</v>
      </c>
      <c r="J9295" s="43" t="s">
        <v>9</v>
      </c>
      <c r="K9295" s="44">
        <v>31</v>
      </c>
      <c r="L9295" s="45">
        <v>26509.958349944638</v>
      </c>
      <c r="M9295" s="46">
        <v>27952.262263417593</v>
      </c>
      <c r="N9295" s="45"/>
      <c r="O9295" s="46"/>
    </row>
    <row r="9296" spans="1:15" x14ac:dyDescent="0.2">
      <c r="A9296" s="11" t="str">
        <f t="shared" si="870"/>
        <v>6113903 - Region SyddanmarkAlle uanset erf.</v>
      </c>
      <c r="B9296" s="12" t="str">
        <f t="shared" si="873"/>
        <v>611390</v>
      </c>
      <c r="C9296" s="14">
        <f t="shared" si="871"/>
        <v>0</v>
      </c>
      <c r="D9296" s="14">
        <f t="shared" si="872"/>
        <v>0</v>
      </c>
      <c r="E9296" s="19" t="str">
        <f t="shared" si="874"/>
        <v>611390 - Andet gartnerarbejde</v>
      </c>
      <c r="F9296" s="19" t="str">
        <f t="shared" si="875"/>
        <v>Alle uanset erf.</v>
      </c>
      <c r="G9296" s="40" t="s">
        <v>516</v>
      </c>
      <c r="H9296" s="41" t="s">
        <v>406</v>
      </c>
      <c r="I9296" s="42" t="s">
        <v>544</v>
      </c>
      <c r="J9296" s="43" t="s">
        <v>10</v>
      </c>
      <c r="K9296" s="44">
        <v>49</v>
      </c>
      <c r="L9296" s="45">
        <v>27264.081178912329</v>
      </c>
      <c r="M9296" s="46">
        <v>28646.64107266429</v>
      </c>
      <c r="N9296" s="45"/>
      <c r="O9296" s="46"/>
    </row>
    <row r="9297" spans="1:15" x14ac:dyDescent="0.2">
      <c r="A9297" s="11" t="str">
        <f t="shared" si="870"/>
        <v>6113904 - Region Midtjylland25 år og derover</v>
      </c>
      <c r="B9297" s="12" t="str">
        <f t="shared" si="873"/>
        <v>611390</v>
      </c>
      <c r="C9297" s="14">
        <f t="shared" si="871"/>
        <v>0</v>
      </c>
      <c r="D9297" s="14">
        <f t="shared" si="872"/>
        <v>0</v>
      </c>
      <c r="E9297" s="19" t="str">
        <f t="shared" si="874"/>
        <v>611390 - Andet gartnerarbejde</v>
      </c>
      <c r="F9297" s="19" t="str">
        <f t="shared" si="875"/>
        <v>25 år og derover</v>
      </c>
      <c r="G9297" s="40" t="s">
        <v>516</v>
      </c>
      <c r="H9297" s="41" t="s">
        <v>406</v>
      </c>
      <c r="I9297" s="42" t="s">
        <v>517</v>
      </c>
      <c r="J9297" s="43" t="s">
        <v>9</v>
      </c>
      <c r="K9297" s="44">
        <v>33</v>
      </c>
      <c r="L9297" s="45">
        <v>31204.95693247969</v>
      </c>
      <c r="M9297" s="46">
        <v>32805.154237795381</v>
      </c>
      <c r="N9297" s="45"/>
      <c r="O9297" s="46"/>
    </row>
    <row r="9298" spans="1:15" x14ac:dyDescent="0.2">
      <c r="A9298" s="11" t="str">
        <f t="shared" si="870"/>
        <v>6113904 - Region MidtjyllandAlle uanset erf.</v>
      </c>
      <c r="B9298" s="12" t="str">
        <f t="shared" si="873"/>
        <v>611390</v>
      </c>
      <c r="C9298" s="14">
        <f t="shared" si="871"/>
        <v>0</v>
      </c>
      <c r="D9298" s="14">
        <f t="shared" si="872"/>
        <v>0</v>
      </c>
      <c r="E9298" s="19" t="str">
        <f t="shared" si="874"/>
        <v>611390 - Andet gartnerarbejde</v>
      </c>
      <c r="F9298" s="19" t="str">
        <f t="shared" si="875"/>
        <v>Alle uanset erf.</v>
      </c>
      <c r="G9298" s="40" t="s">
        <v>516</v>
      </c>
      <c r="H9298" s="41" t="s">
        <v>406</v>
      </c>
      <c r="I9298" s="42" t="s">
        <v>517</v>
      </c>
      <c r="J9298" s="43" t="s">
        <v>10</v>
      </c>
      <c r="K9298" s="44">
        <v>75</v>
      </c>
      <c r="L9298" s="45">
        <v>30097.117179849953</v>
      </c>
      <c r="M9298" s="46">
        <v>31640.504210095703</v>
      </c>
      <c r="N9298" s="45"/>
      <c r="O9298" s="46"/>
    </row>
    <row r="9299" spans="1:15" x14ac:dyDescent="0.2">
      <c r="A9299" s="11" t="str">
        <f t="shared" si="870"/>
        <v>6113905 - Region Nordjylland25 år og derover</v>
      </c>
      <c r="B9299" s="12" t="str">
        <f t="shared" si="873"/>
        <v>611390</v>
      </c>
      <c r="C9299" s="14">
        <f t="shared" si="871"/>
        <v>0</v>
      </c>
      <c r="D9299" s="14">
        <f t="shared" si="872"/>
        <v>0</v>
      </c>
      <c r="E9299" s="19" t="str">
        <f t="shared" si="874"/>
        <v>611390 - Andet gartnerarbejde</v>
      </c>
      <c r="F9299" s="19" t="str">
        <f t="shared" si="875"/>
        <v>25 år og derover</v>
      </c>
      <c r="G9299" s="40" t="s">
        <v>516</v>
      </c>
      <c r="H9299" s="41" t="s">
        <v>406</v>
      </c>
      <c r="I9299" s="42" t="s">
        <v>21</v>
      </c>
      <c r="J9299" s="43" t="s">
        <v>9</v>
      </c>
      <c r="K9299" s="44">
        <v>11</v>
      </c>
      <c r="L9299" s="45">
        <v>28635.165879268417</v>
      </c>
      <c r="M9299" s="46">
        <v>30193.094083659667</v>
      </c>
      <c r="N9299" s="45"/>
      <c r="O9299" s="46"/>
    </row>
    <row r="9300" spans="1:15" x14ac:dyDescent="0.2">
      <c r="A9300" s="11" t="str">
        <f t="shared" si="870"/>
        <v>6113905 - Region NordjyllandAlle uanset erf.</v>
      </c>
      <c r="B9300" s="12" t="str">
        <f t="shared" si="873"/>
        <v>611390</v>
      </c>
      <c r="C9300" s="14">
        <f t="shared" si="871"/>
        <v>0</v>
      </c>
      <c r="D9300" s="14">
        <f t="shared" si="872"/>
        <v>0</v>
      </c>
      <c r="E9300" s="19" t="str">
        <f t="shared" si="874"/>
        <v>611390 - Andet gartnerarbejde</v>
      </c>
      <c r="F9300" s="19" t="str">
        <f t="shared" si="875"/>
        <v>Alle uanset erf.</v>
      </c>
      <c r="G9300" s="40" t="s">
        <v>516</v>
      </c>
      <c r="H9300" s="41" t="s">
        <v>406</v>
      </c>
      <c r="I9300" s="42" t="s">
        <v>21</v>
      </c>
      <c r="J9300" s="43" t="s">
        <v>10</v>
      </c>
      <c r="K9300" s="44">
        <v>24</v>
      </c>
      <c r="L9300" s="45">
        <v>27845.794189861776</v>
      </c>
      <c r="M9300" s="46">
        <v>28738.381885291448</v>
      </c>
      <c r="N9300" s="45"/>
      <c r="O9300" s="46"/>
    </row>
    <row r="9301" spans="1:15" x14ac:dyDescent="0.2">
      <c r="A9301" s="11" t="str">
        <f t="shared" si="870"/>
        <v>6113906 - Alle regioner5-9 år</v>
      </c>
      <c r="B9301" s="12" t="str">
        <f t="shared" si="873"/>
        <v>611390</v>
      </c>
      <c r="C9301" s="14">
        <f t="shared" si="871"/>
        <v>0</v>
      </c>
      <c r="D9301" s="14">
        <f t="shared" si="872"/>
        <v>0</v>
      </c>
      <c r="E9301" s="19" t="str">
        <f t="shared" si="874"/>
        <v>611390 - Andet gartnerarbejde</v>
      </c>
      <c r="F9301" s="19" t="str">
        <f t="shared" si="875"/>
        <v>5-9 år</v>
      </c>
      <c r="G9301" s="40" t="s">
        <v>516</v>
      </c>
      <c r="H9301" s="41" t="s">
        <v>406</v>
      </c>
      <c r="I9301" s="42" t="s">
        <v>11</v>
      </c>
      <c r="J9301" s="43" t="s">
        <v>15</v>
      </c>
      <c r="K9301" s="44">
        <v>36</v>
      </c>
      <c r="L9301" s="45">
        <v>30097.117179849953</v>
      </c>
      <c r="M9301" s="46">
        <v>31640.504210095703</v>
      </c>
      <c r="N9301" s="45"/>
      <c r="O9301" s="46"/>
    </row>
    <row r="9302" spans="1:15" x14ac:dyDescent="0.2">
      <c r="A9302" s="11" t="str">
        <f t="shared" si="870"/>
        <v>6113906 - Alle regioner0-4 år</v>
      </c>
      <c r="B9302" s="12" t="str">
        <f t="shared" si="873"/>
        <v>611390</v>
      </c>
      <c r="C9302" s="14">
        <f t="shared" si="871"/>
        <v>0</v>
      </c>
      <c r="D9302" s="14">
        <f t="shared" si="872"/>
        <v>0</v>
      </c>
      <c r="E9302" s="19" t="str">
        <f t="shared" si="874"/>
        <v>611390 - Andet gartnerarbejde</v>
      </c>
      <c r="F9302" s="19" t="str">
        <f t="shared" si="875"/>
        <v>0-4 år</v>
      </c>
      <c r="G9302" s="40" t="s">
        <v>516</v>
      </c>
      <c r="H9302" s="41" t="s">
        <v>406</v>
      </c>
      <c r="I9302" s="42" t="s">
        <v>11</v>
      </c>
      <c r="J9302" s="43" t="s">
        <v>16</v>
      </c>
      <c r="K9302" s="44">
        <v>44</v>
      </c>
      <c r="L9302" s="45">
        <v>26281.545334125647</v>
      </c>
      <c r="M9302" s="46">
        <v>27614.280895113134</v>
      </c>
      <c r="N9302" s="45"/>
      <c r="O9302" s="46"/>
    </row>
    <row r="9303" spans="1:15" x14ac:dyDescent="0.2">
      <c r="A9303" s="11" t="str">
        <f t="shared" si="870"/>
        <v>6113906 - Alle regioner10-14 år</v>
      </c>
      <c r="B9303" s="12" t="str">
        <f t="shared" si="873"/>
        <v>611390</v>
      </c>
      <c r="C9303" s="14">
        <f t="shared" si="871"/>
        <v>0</v>
      </c>
      <c r="D9303" s="14">
        <f t="shared" si="872"/>
        <v>0</v>
      </c>
      <c r="E9303" s="19" t="str">
        <f t="shared" si="874"/>
        <v>611390 - Andet gartnerarbejde</v>
      </c>
      <c r="F9303" s="19" t="str">
        <f t="shared" si="875"/>
        <v>10-14 år</v>
      </c>
      <c r="G9303" s="40" t="s">
        <v>516</v>
      </c>
      <c r="H9303" s="41" t="s">
        <v>406</v>
      </c>
      <c r="I9303" s="42" t="s">
        <v>11</v>
      </c>
      <c r="J9303" s="43" t="s">
        <v>17</v>
      </c>
      <c r="K9303" s="44">
        <v>23</v>
      </c>
      <c r="L9303" s="45">
        <v>30789.646421591639</v>
      </c>
      <c r="M9303" s="46">
        <v>32568.53260795302</v>
      </c>
      <c r="N9303" s="45"/>
      <c r="O9303" s="46"/>
    </row>
    <row r="9304" spans="1:15" x14ac:dyDescent="0.2">
      <c r="A9304" s="11" t="str">
        <f t="shared" si="870"/>
        <v>6113906 - Alle regioner15-20 år</v>
      </c>
      <c r="B9304" s="12" t="str">
        <f t="shared" si="873"/>
        <v>611390</v>
      </c>
      <c r="C9304" s="14">
        <f t="shared" si="871"/>
        <v>0</v>
      </c>
      <c r="D9304" s="14">
        <f t="shared" si="872"/>
        <v>0</v>
      </c>
      <c r="E9304" s="19" t="str">
        <f t="shared" si="874"/>
        <v>611390 - Andet gartnerarbejde</v>
      </c>
      <c r="F9304" s="19" t="str">
        <f t="shared" si="875"/>
        <v>15-20 år</v>
      </c>
      <c r="G9304" s="40" t="s">
        <v>516</v>
      </c>
      <c r="H9304" s="41" t="s">
        <v>406</v>
      </c>
      <c r="I9304" s="42" t="s">
        <v>11</v>
      </c>
      <c r="J9304" s="43" t="s">
        <v>18</v>
      </c>
      <c r="K9304" s="44">
        <v>21</v>
      </c>
      <c r="L9304" s="45">
        <v>31709.57823044504</v>
      </c>
      <c r="M9304" s="46">
        <v>33541.613906240513</v>
      </c>
      <c r="N9304" s="45"/>
      <c r="O9304" s="46"/>
    </row>
    <row r="9305" spans="1:15" x14ac:dyDescent="0.2">
      <c r="A9305" s="11" t="str">
        <f t="shared" si="870"/>
        <v>6113906 - Alle regioner20-24 år</v>
      </c>
      <c r="B9305" s="12" t="str">
        <f t="shared" si="873"/>
        <v>611390</v>
      </c>
      <c r="C9305" s="14">
        <f t="shared" si="871"/>
        <v>0</v>
      </c>
      <c r="D9305" s="14">
        <f t="shared" si="872"/>
        <v>0</v>
      </c>
      <c r="E9305" s="19" t="str">
        <f t="shared" si="874"/>
        <v>611390 - Andet gartnerarbejde</v>
      </c>
      <c r="F9305" s="19" t="str">
        <f t="shared" si="875"/>
        <v>20-24 år</v>
      </c>
      <c r="G9305" s="40" t="s">
        <v>516</v>
      </c>
      <c r="H9305" s="41" t="s">
        <v>406</v>
      </c>
      <c r="I9305" s="42" t="s">
        <v>11</v>
      </c>
      <c r="J9305" s="43" t="s">
        <v>19</v>
      </c>
      <c r="K9305" s="44">
        <v>34</v>
      </c>
      <c r="L9305" s="45">
        <v>28673.951994962386</v>
      </c>
      <c r="M9305" s="46">
        <v>30191.872018506034</v>
      </c>
      <c r="N9305" s="45"/>
      <c r="O9305" s="46"/>
    </row>
    <row r="9306" spans="1:15" x14ac:dyDescent="0.2">
      <c r="A9306" s="11" t="str">
        <f t="shared" si="870"/>
        <v>6113906 - Alle regioner25 år og derover</v>
      </c>
      <c r="B9306" s="12" t="str">
        <f t="shared" si="873"/>
        <v>611390</v>
      </c>
      <c r="C9306" s="14">
        <f t="shared" si="871"/>
        <v>0</v>
      </c>
      <c r="D9306" s="14">
        <f t="shared" si="872"/>
        <v>0</v>
      </c>
      <c r="E9306" s="19" t="str">
        <f t="shared" si="874"/>
        <v>611390 - Andet gartnerarbejde</v>
      </c>
      <c r="F9306" s="19" t="str">
        <f t="shared" si="875"/>
        <v>25 år og derover</v>
      </c>
      <c r="G9306" s="40" t="s">
        <v>516</v>
      </c>
      <c r="H9306" s="41" t="s">
        <v>406</v>
      </c>
      <c r="I9306" s="42" t="s">
        <v>11</v>
      </c>
      <c r="J9306" s="43" t="s">
        <v>9</v>
      </c>
      <c r="K9306" s="44">
        <v>140</v>
      </c>
      <c r="L9306" s="45">
        <v>29361.270884278769</v>
      </c>
      <c r="M9306" s="46">
        <v>30942.299749365931</v>
      </c>
      <c r="N9306" s="45"/>
      <c r="O9306" s="46"/>
    </row>
    <row r="9307" spans="1:15" x14ac:dyDescent="0.2">
      <c r="A9307" s="11" t="str">
        <f t="shared" si="870"/>
        <v>6113906 - Alle regionerAlle uanset erf.</v>
      </c>
      <c r="B9307" s="12" t="str">
        <f t="shared" si="873"/>
        <v>611390</v>
      </c>
      <c r="C9307" s="14">
        <f t="shared" si="871"/>
        <v>0</v>
      </c>
      <c r="D9307" s="14">
        <f t="shared" si="872"/>
        <v>0</v>
      </c>
      <c r="E9307" s="19" t="str">
        <f t="shared" si="874"/>
        <v>611390 - Andet gartnerarbejde</v>
      </c>
      <c r="F9307" s="19" t="str">
        <f t="shared" si="875"/>
        <v>Alle uanset erf.</v>
      </c>
      <c r="G9307" s="40" t="s">
        <v>516</v>
      </c>
      <c r="H9307" s="41" t="s">
        <v>406</v>
      </c>
      <c r="I9307" s="42" t="s">
        <v>11</v>
      </c>
      <c r="J9307" s="43" t="s">
        <v>10</v>
      </c>
      <c r="K9307" s="44">
        <v>298</v>
      </c>
      <c r="L9307" s="45">
        <v>29521.573148170311</v>
      </c>
      <c r="M9307" s="46">
        <v>31018.610321999375</v>
      </c>
      <c r="N9307" s="45"/>
      <c r="O9307" s="46"/>
    </row>
    <row r="9308" spans="1:15" x14ac:dyDescent="0.2">
      <c r="A9308" s="11" t="str">
        <f t="shared" si="870"/>
        <v>6129001 - Region Hovedstaden5-9 år</v>
      </c>
      <c r="B9308" s="12" t="str">
        <f t="shared" si="873"/>
        <v>612900</v>
      </c>
      <c r="C9308" s="14">
        <f t="shared" si="871"/>
        <v>0</v>
      </c>
      <c r="D9308" s="14">
        <f t="shared" si="872"/>
        <v>0</v>
      </c>
      <c r="E9308" s="19" t="str">
        <f t="shared" si="874"/>
        <v>612900 - Andet arbejde med dyreopdræt</v>
      </c>
      <c r="F9308" s="19" t="str">
        <f t="shared" si="875"/>
        <v>5-9 år</v>
      </c>
      <c r="G9308" s="40" t="s">
        <v>516</v>
      </c>
      <c r="H9308" s="41" t="s">
        <v>407</v>
      </c>
      <c r="I9308" s="42" t="s">
        <v>8</v>
      </c>
      <c r="J9308" s="43" t="s">
        <v>15</v>
      </c>
      <c r="K9308" s="44">
        <v>19</v>
      </c>
      <c r="L9308" s="45">
        <v>34013.88276094498</v>
      </c>
      <c r="M9308" s="46">
        <v>35864.446068926321</v>
      </c>
      <c r="N9308" s="45"/>
      <c r="O9308" s="46"/>
    </row>
    <row r="9309" spans="1:15" x14ac:dyDescent="0.2">
      <c r="A9309" s="11" t="str">
        <f t="shared" si="870"/>
        <v>6129001 - Region Hovedstaden0-4 år</v>
      </c>
      <c r="B9309" s="12" t="str">
        <f t="shared" si="873"/>
        <v>612900</v>
      </c>
      <c r="C9309" s="14">
        <f t="shared" si="871"/>
        <v>0</v>
      </c>
      <c r="D9309" s="14">
        <f t="shared" si="872"/>
        <v>0</v>
      </c>
      <c r="E9309" s="19" t="str">
        <f t="shared" si="874"/>
        <v>612900 - Andet arbejde med dyreopdræt</v>
      </c>
      <c r="F9309" s="19" t="str">
        <f t="shared" si="875"/>
        <v>0-4 år</v>
      </c>
      <c r="G9309" s="40" t="s">
        <v>516</v>
      </c>
      <c r="H9309" s="41" t="s">
        <v>407</v>
      </c>
      <c r="I9309" s="42" t="s">
        <v>8</v>
      </c>
      <c r="J9309" s="43" t="s">
        <v>16</v>
      </c>
      <c r="K9309" s="44">
        <v>34</v>
      </c>
      <c r="L9309" s="45">
        <v>30370.405826583647</v>
      </c>
      <c r="M9309" s="46">
        <v>32066.485961244245</v>
      </c>
      <c r="N9309" s="45"/>
      <c r="O9309" s="46"/>
    </row>
    <row r="9310" spans="1:15" x14ac:dyDescent="0.2">
      <c r="A9310" s="11" t="str">
        <f t="shared" si="870"/>
        <v>6129001 - Region Hovedstaden10-14 år</v>
      </c>
      <c r="B9310" s="12" t="str">
        <f t="shared" si="873"/>
        <v>612900</v>
      </c>
      <c r="C9310" s="14">
        <f t="shared" si="871"/>
        <v>0</v>
      </c>
      <c r="D9310" s="14">
        <f t="shared" si="872"/>
        <v>0</v>
      </c>
      <c r="E9310" s="19" t="str">
        <f t="shared" si="874"/>
        <v>612900 - Andet arbejde med dyreopdræt</v>
      </c>
      <c r="F9310" s="19" t="str">
        <f t="shared" si="875"/>
        <v>10-14 år</v>
      </c>
      <c r="G9310" s="40" t="s">
        <v>516</v>
      </c>
      <c r="H9310" s="41" t="s">
        <v>407</v>
      </c>
      <c r="I9310" s="42" t="s">
        <v>8</v>
      </c>
      <c r="J9310" s="43" t="s">
        <v>17</v>
      </c>
      <c r="K9310" s="44">
        <v>11</v>
      </c>
      <c r="L9310" s="45">
        <v>35375.679630324594</v>
      </c>
      <c r="M9310" s="46">
        <v>37300.333019027079</v>
      </c>
      <c r="N9310" s="45"/>
      <c r="O9310" s="46"/>
    </row>
    <row r="9311" spans="1:15" x14ac:dyDescent="0.2">
      <c r="A9311" s="11" t="str">
        <f t="shared" si="870"/>
        <v>6129001 - Region Hovedstaden25 år og derover</v>
      </c>
      <c r="B9311" s="12" t="str">
        <f t="shared" si="873"/>
        <v>612900</v>
      </c>
      <c r="C9311" s="14">
        <f t="shared" si="871"/>
        <v>0</v>
      </c>
      <c r="D9311" s="14">
        <f t="shared" si="872"/>
        <v>0</v>
      </c>
      <c r="E9311" s="19" t="str">
        <f t="shared" si="874"/>
        <v>612900 - Andet arbejde med dyreopdræt</v>
      </c>
      <c r="F9311" s="19" t="str">
        <f t="shared" si="875"/>
        <v>25 år og derover</v>
      </c>
      <c r="G9311" s="40" t="s">
        <v>516</v>
      </c>
      <c r="H9311" s="41" t="s">
        <v>407</v>
      </c>
      <c r="I9311" s="42" t="s">
        <v>8</v>
      </c>
      <c r="J9311" s="43" t="s">
        <v>9</v>
      </c>
      <c r="K9311" s="44">
        <v>21</v>
      </c>
      <c r="L9311" s="45">
        <v>35814.205211553694</v>
      </c>
      <c r="M9311" s="46">
        <v>37762.717074630811</v>
      </c>
      <c r="N9311" s="45"/>
      <c r="O9311" s="46"/>
    </row>
    <row r="9312" spans="1:15" x14ac:dyDescent="0.2">
      <c r="A9312" s="11" t="str">
        <f t="shared" si="870"/>
        <v>6129001 - Region HovedstadenAlle uanset erf.</v>
      </c>
      <c r="B9312" s="12" t="str">
        <f t="shared" si="873"/>
        <v>612900</v>
      </c>
      <c r="C9312" s="14">
        <f t="shared" si="871"/>
        <v>0</v>
      </c>
      <c r="D9312" s="14">
        <f t="shared" si="872"/>
        <v>0</v>
      </c>
      <c r="E9312" s="19" t="str">
        <f t="shared" si="874"/>
        <v>612900 - Andet arbejde med dyreopdræt</v>
      </c>
      <c r="F9312" s="19" t="str">
        <f t="shared" si="875"/>
        <v>Alle uanset erf.</v>
      </c>
      <c r="G9312" s="40" t="s">
        <v>516</v>
      </c>
      <c r="H9312" s="41" t="s">
        <v>407</v>
      </c>
      <c r="I9312" s="42" t="s">
        <v>8</v>
      </c>
      <c r="J9312" s="43" t="s">
        <v>10</v>
      </c>
      <c r="K9312" s="44">
        <v>110</v>
      </c>
      <c r="L9312" s="45">
        <v>33397.803816899053</v>
      </c>
      <c r="M9312" s="46">
        <v>35063.173358221662</v>
      </c>
      <c r="N9312" s="45"/>
      <c r="O9312" s="46"/>
    </row>
    <row r="9313" spans="1:15" x14ac:dyDescent="0.2">
      <c r="A9313" s="11" t="str">
        <f t="shared" si="870"/>
        <v>6129002 - Region SjællandAlle uanset erf.</v>
      </c>
      <c r="B9313" s="12" t="str">
        <f t="shared" si="873"/>
        <v>612900</v>
      </c>
      <c r="C9313" s="14">
        <f t="shared" si="871"/>
        <v>0</v>
      </c>
      <c r="D9313" s="14">
        <f t="shared" si="872"/>
        <v>0</v>
      </c>
      <c r="E9313" s="19" t="str">
        <f t="shared" si="874"/>
        <v>612900 - Andet arbejde med dyreopdræt</v>
      </c>
      <c r="F9313" s="19" t="str">
        <f t="shared" si="875"/>
        <v>Alle uanset erf.</v>
      </c>
      <c r="G9313" s="40" t="s">
        <v>516</v>
      </c>
      <c r="H9313" s="41" t="s">
        <v>407</v>
      </c>
      <c r="I9313" s="42" t="s">
        <v>20</v>
      </c>
      <c r="J9313" s="43" t="s">
        <v>10</v>
      </c>
      <c r="K9313" s="44">
        <v>87</v>
      </c>
      <c r="L9313" s="45">
        <v>36483.337413108224</v>
      </c>
      <c r="M9313" s="46">
        <v>38333.405228215721</v>
      </c>
      <c r="N9313" s="45"/>
      <c r="O9313" s="46"/>
    </row>
    <row r="9314" spans="1:15" x14ac:dyDescent="0.2">
      <c r="A9314" s="11" t="str">
        <f t="shared" si="870"/>
        <v>6129003 - Region SyddanmarkAlle uanset erf.</v>
      </c>
      <c r="B9314" s="12" t="str">
        <f t="shared" si="873"/>
        <v>612900</v>
      </c>
      <c r="C9314" s="14">
        <f t="shared" si="871"/>
        <v>0</v>
      </c>
      <c r="D9314" s="14">
        <f t="shared" si="872"/>
        <v>0</v>
      </c>
      <c r="E9314" s="19" t="str">
        <f t="shared" si="874"/>
        <v>612900 - Andet arbejde med dyreopdræt</v>
      </c>
      <c r="F9314" s="19" t="str">
        <f t="shared" si="875"/>
        <v>Alle uanset erf.</v>
      </c>
      <c r="G9314" s="40" t="s">
        <v>516</v>
      </c>
      <c r="H9314" s="41" t="s">
        <v>407</v>
      </c>
      <c r="I9314" s="42" t="s">
        <v>544</v>
      </c>
      <c r="J9314" s="43" t="s">
        <v>10</v>
      </c>
      <c r="K9314" s="44">
        <v>26</v>
      </c>
      <c r="L9314" s="45">
        <v>32211.678075812102</v>
      </c>
      <c r="M9314" s="46">
        <v>33964.19042362467</v>
      </c>
      <c r="N9314" s="45"/>
      <c r="O9314" s="46"/>
    </row>
    <row r="9315" spans="1:15" x14ac:dyDescent="0.2">
      <c r="A9315" s="11" t="str">
        <f t="shared" si="870"/>
        <v>6129006 - Alle regioner4 år</v>
      </c>
      <c r="B9315" s="12" t="str">
        <f t="shared" si="873"/>
        <v>612900</v>
      </c>
      <c r="C9315" s="14">
        <f t="shared" si="871"/>
        <v>0</v>
      </c>
      <c r="D9315" s="14">
        <f t="shared" si="872"/>
        <v>0</v>
      </c>
      <c r="E9315" s="19" t="str">
        <f t="shared" si="874"/>
        <v>612900 - Andet arbejde med dyreopdræt</v>
      </c>
      <c r="F9315" s="19" t="str">
        <f t="shared" si="875"/>
        <v>4 år</v>
      </c>
      <c r="G9315" s="40" t="s">
        <v>516</v>
      </c>
      <c r="H9315" s="41" t="s">
        <v>407</v>
      </c>
      <c r="I9315" s="42" t="s">
        <v>11</v>
      </c>
      <c r="J9315" s="43" t="s">
        <v>24</v>
      </c>
      <c r="K9315" s="44">
        <v>16</v>
      </c>
      <c r="L9315" s="45">
        <v>30324.441808016112</v>
      </c>
      <c r="M9315" s="46">
        <v>31974.276957367671</v>
      </c>
      <c r="N9315" s="45"/>
      <c r="O9315" s="46"/>
    </row>
    <row r="9316" spans="1:15" x14ac:dyDescent="0.2">
      <c r="A9316" s="11" t="str">
        <f t="shared" si="870"/>
        <v>6129006 - Alle regioner5-9 år</v>
      </c>
      <c r="B9316" s="12" t="str">
        <f t="shared" si="873"/>
        <v>612900</v>
      </c>
      <c r="C9316" s="14">
        <f t="shared" si="871"/>
        <v>0</v>
      </c>
      <c r="D9316" s="14">
        <f t="shared" si="872"/>
        <v>0</v>
      </c>
      <c r="E9316" s="19" t="str">
        <f t="shared" si="874"/>
        <v>612900 - Andet arbejde med dyreopdræt</v>
      </c>
      <c r="F9316" s="19" t="str">
        <f t="shared" si="875"/>
        <v>5-9 år</v>
      </c>
      <c r="G9316" s="40" t="s">
        <v>516</v>
      </c>
      <c r="H9316" s="41" t="s">
        <v>407</v>
      </c>
      <c r="I9316" s="42" t="s">
        <v>11</v>
      </c>
      <c r="J9316" s="43" t="s">
        <v>15</v>
      </c>
      <c r="K9316" s="44">
        <v>32</v>
      </c>
      <c r="L9316" s="45">
        <v>32857.067373334517</v>
      </c>
      <c r="M9316" s="46">
        <v>34692.018791940121</v>
      </c>
      <c r="N9316" s="45"/>
      <c r="O9316" s="46"/>
    </row>
    <row r="9317" spans="1:15" x14ac:dyDescent="0.2">
      <c r="A9317" s="11" t="str">
        <f t="shared" si="870"/>
        <v>6129006 - Alle regioner0-4 år</v>
      </c>
      <c r="B9317" s="12" t="str">
        <f t="shared" si="873"/>
        <v>612900</v>
      </c>
      <c r="C9317" s="14">
        <f t="shared" si="871"/>
        <v>0</v>
      </c>
      <c r="D9317" s="14">
        <f t="shared" si="872"/>
        <v>0</v>
      </c>
      <c r="E9317" s="19" t="str">
        <f t="shared" si="874"/>
        <v>612900 - Andet arbejde med dyreopdræt</v>
      </c>
      <c r="F9317" s="19" t="str">
        <f t="shared" si="875"/>
        <v>0-4 år</v>
      </c>
      <c r="G9317" s="40" t="s">
        <v>516</v>
      </c>
      <c r="H9317" s="41" t="s">
        <v>407</v>
      </c>
      <c r="I9317" s="42" t="s">
        <v>11</v>
      </c>
      <c r="J9317" s="43" t="s">
        <v>16</v>
      </c>
      <c r="K9317" s="44">
        <v>61</v>
      </c>
      <c r="L9317" s="45">
        <v>29110.464337938305</v>
      </c>
      <c r="M9317" s="46">
        <v>30736.181180717718</v>
      </c>
      <c r="N9317" s="45"/>
      <c r="O9317" s="46"/>
    </row>
    <row r="9318" spans="1:15" x14ac:dyDescent="0.2">
      <c r="A9318" s="11" t="str">
        <f t="shared" si="870"/>
        <v>6129006 - Alle regioner10-14 år</v>
      </c>
      <c r="B9318" s="12" t="str">
        <f t="shared" si="873"/>
        <v>612900</v>
      </c>
      <c r="C9318" s="14">
        <f t="shared" si="871"/>
        <v>0</v>
      </c>
      <c r="D9318" s="14">
        <f t="shared" si="872"/>
        <v>0</v>
      </c>
      <c r="E9318" s="19" t="str">
        <f t="shared" si="874"/>
        <v>612900 - Andet arbejde med dyreopdræt</v>
      </c>
      <c r="F9318" s="19" t="str">
        <f t="shared" si="875"/>
        <v>10-14 år</v>
      </c>
      <c r="G9318" s="40" t="s">
        <v>516</v>
      </c>
      <c r="H9318" s="41" t="s">
        <v>407</v>
      </c>
      <c r="I9318" s="42" t="s">
        <v>11</v>
      </c>
      <c r="J9318" s="43" t="s">
        <v>17</v>
      </c>
      <c r="K9318" s="44">
        <v>39</v>
      </c>
      <c r="L9318" s="45">
        <v>33387.707029839941</v>
      </c>
      <c r="M9318" s="46">
        <v>35080.795617013762</v>
      </c>
      <c r="N9318" s="45"/>
      <c r="O9318" s="46"/>
    </row>
    <row r="9319" spans="1:15" x14ac:dyDescent="0.2">
      <c r="A9319" s="11" t="str">
        <f t="shared" si="870"/>
        <v>6129006 - Alle regioner15-20 år</v>
      </c>
      <c r="B9319" s="12" t="str">
        <f t="shared" si="873"/>
        <v>612900</v>
      </c>
      <c r="C9319" s="14">
        <f t="shared" si="871"/>
        <v>0</v>
      </c>
      <c r="D9319" s="14">
        <f t="shared" si="872"/>
        <v>0</v>
      </c>
      <c r="E9319" s="19" t="str">
        <f t="shared" si="874"/>
        <v>612900 - Andet arbejde med dyreopdræt</v>
      </c>
      <c r="F9319" s="19" t="str">
        <f t="shared" si="875"/>
        <v>15-20 år</v>
      </c>
      <c r="G9319" s="40" t="s">
        <v>516</v>
      </c>
      <c r="H9319" s="41" t="s">
        <v>407</v>
      </c>
      <c r="I9319" s="42" t="s">
        <v>11</v>
      </c>
      <c r="J9319" s="43" t="s">
        <v>18</v>
      </c>
      <c r="K9319" s="44">
        <v>39</v>
      </c>
      <c r="L9319" s="45">
        <v>34336.016065439049</v>
      </c>
      <c r="M9319" s="46">
        <v>36204.105395890845</v>
      </c>
      <c r="N9319" s="45"/>
      <c r="O9319" s="46"/>
    </row>
    <row r="9320" spans="1:15" x14ac:dyDescent="0.2">
      <c r="A9320" s="11" t="str">
        <f t="shared" si="870"/>
        <v>6129006 - Alle regioner20-24 år</v>
      </c>
      <c r="B9320" s="12" t="str">
        <f t="shared" si="873"/>
        <v>612900</v>
      </c>
      <c r="C9320" s="14">
        <f t="shared" si="871"/>
        <v>0</v>
      </c>
      <c r="D9320" s="14">
        <f t="shared" si="872"/>
        <v>0</v>
      </c>
      <c r="E9320" s="19" t="str">
        <f t="shared" si="874"/>
        <v>612900 - Andet arbejde med dyreopdræt</v>
      </c>
      <c r="F9320" s="19" t="str">
        <f t="shared" si="875"/>
        <v>20-24 år</v>
      </c>
      <c r="G9320" s="40" t="s">
        <v>516</v>
      </c>
      <c r="H9320" s="41" t="s">
        <v>407</v>
      </c>
      <c r="I9320" s="42" t="s">
        <v>11</v>
      </c>
      <c r="J9320" s="43" t="s">
        <v>19</v>
      </c>
      <c r="K9320" s="44">
        <v>22</v>
      </c>
      <c r="L9320" s="45">
        <v>35374.522577558047</v>
      </c>
      <c r="M9320" s="46">
        <v>37299.113015511561</v>
      </c>
      <c r="N9320" s="45"/>
      <c r="O9320" s="46"/>
    </row>
    <row r="9321" spans="1:15" x14ac:dyDescent="0.2">
      <c r="A9321" s="11" t="str">
        <f t="shared" si="870"/>
        <v>6129006 - Alle regioner25 år og derover</v>
      </c>
      <c r="B9321" s="12" t="str">
        <f t="shared" si="873"/>
        <v>612900</v>
      </c>
      <c r="C9321" s="14">
        <f t="shared" si="871"/>
        <v>0</v>
      </c>
      <c r="D9321" s="14">
        <f t="shared" si="872"/>
        <v>0</v>
      </c>
      <c r="E9321" s="19" t="str">
        <f t="shared" si="874"/>
        <v>612900 - Andet arbejde med dyreopdræt</v>
      </c>
      <c r="F9321" s="19" t="str">
        <f t="shared" si="875"/>
        <v>25 år og derover</v>
      </c>
      <c r="G9321" s="40" t="s">
        <v>516</v>
      </c>
      <c r="H9321" s="41" t="s">
        <v>407</v>
      </c>
      <c r="I9321" s="42" t="s">
        <v>11</v>
      </c>
      <c r="J9321" s="43" t="s">
        <v>9</v>
      </c>
      <c r="K9321" s="44">
        <v>40</v>
      </c>
      <c r="L9321" s="45">
        <v>36483.337413108224</v>
      </c>
      <c r="M9321" s="46">
        <v>38333.405228215721</v>
      </c>
      <c r="N9321" s="45"/>
      <c r="O9321" s="46"/>
    </row>
    <row r="9322" spans="1:15" x14ac:dyDescent="0.2">
      <c r="A9322" s="11" t="str">
        <f t="shared" si="870"/>
        <v>6129006 - Alle regionerAlle uanset erf.</v>
      </c>
      <c r="B9322" s="12" t="str">
        <f t="shared" si="873"/>
        <v>612900</v>
      </c>
      <c r="C9322" s="14">
        <f t="shared" si="871"/>
        <v>0</v>
      </c>
      <c r="D9322" s="14">
        <f t="shared" si="872"/>
        <v>0</v>
      </c>
      <c r="E9322" s="19" t="str">
        <f t="shared" si="874"/>
        <v>612900 - Andet arbejde med dyreopdræt</v>
      </c>
      <c r="F9322" s="19" t="str">
        <f t="shared" si="875"/>
        <v>Alle uanset erf.</v>
      </c>
      <c r="G9322" s="40" t="s">
        <v>516</v>
      </c>
      <c r="H9322" s="41" t="s">
        <v>407</v>
      </c>
      <c r="I9322" s="42" t="s">
        <v>11</v>
      </c>
      <c r="J9322" s="43" t="s">
        <v>10</v>
      </c>
      <c r="K9322" s="44">
        <v>233</v>
      </c>
      <c r="L9322" s="45">
        <v>33188.666529345341</v>
      </c>
      <c r="M9322" s="46">
        <v>34710.17568925042</v>
      </c>
      <c r="N9322" s="45"/>
      <c r="O9322" s="46"/>
    </row>
    <row r="9323" spans="1:15" x14ac:dyDescent="0.2">
      <c r="A9323" s="11" t="str">
        <f t="shared" si="870"/>
        <v>6130006 - Alle regionerAlle uanset erf.</v>
      </c>
      <c r="B9323" s="12" t="str">
        <f t="shared" si="873"/>
        <v>613000</v>
      </c>
      <c r="C9323" s="14">
        <f t="shared" si="871"/>
        <v>0</v>
      </c>
      <c r="D9323" s="14">
        <f t="shared" si="872"/>
        <v>0</v>
      </c>
      <c r="E9323" s="19" t="str">
        <f t="shared" si="874"/>
        <v>613000 - Arbejde med dyrkning af plantevækst og opdræt af dyr</v>
      </c>
      <c r="F9323" s="19" t="str">
        <f t="shared" si="875"/>
        <v>Alle uanset erf.</v>
      </c>
      <c r="G9323" s="40" t="s">
        <v>516</v>
      </c>
      <c r="H9323" s="41" t="s">
        <v>408</v>
      </c>
      <c r="I9323" s="42" t="s">
        <v>11</v>
      </c>
      <c r="J9323" s="43" t="s">
        <v>10</v>
      </c>
      <c r="K9323" s="44">
        <v>49</v>
      </c>
      <c r="L9323" s="45">
        <v>27536.419088142495</v>
      </c>
      <c r="M9323" s="46">
        <v>29176.464675637941</v>
      </c>
      <c r="N9323" s="45"/>
      <c r="O9323" s="46"/>
    </row>
    <row r="9324" spans="1:15" x14ac:dyDescent="0.2">
      <c r="A9324" s="11" t="str">
        <f t="shared" si="870"/>
        <v>7112101 - Region HovedstadenUnder 1 år</v>
      </c>
      <c r="B9324" s="12" t="str">
        <f t="shared" si="873"/>
        <v>711210</v>
      </c>
      <c r="C9324" s="14">
        <f t="shared" si="871"/>
        <v>0</v>
      </c>
      <c r="D9324" s="14">
        <f t="shared" si="872"/>
        <v>0</v>
      </c>
      <c r="E9324" s="19" t="str">
        <f t="shared" si="874"/>
        <v>711210 - Murerarbejde</v>
      </c>
      <c r="F9324" s="19" t="str">
        <f t="shared" si="875"/>
        <v>Under 1 år</v>
      </c>
      <c r="G9324" s="40" t="s">
        <v>516</v>
      </c>
      <c r="H9324" s="41" t="s">
        <v>206</v>
      </c>
      <c r="I9324" s="42" t="s">
        <v>8</v>
      </c>
      <c r="J9324" s="43" t="s">
        <v>13</v>
      </c>
      <c r="K9324" s="44">
        <v>98</v>
      </c>
      <c r="L9324" s="45">
        <v>34861.878629929961</v>
      </c>
      <c r="M9324" s="46">
        <v>36657.793492296238</v>
      </c>
      <c r="N9324" s="45"/>
      <c r="O9324" s="46"/>
    </row>
    <row r="9325" spans="1:15" x14ac:dyDescent="0.2">
      <c r="A9325" s="11" t="str">
        <f t="shared" si="870"/>
        <v>7112101 - Region Hovedstaden1 år</v>
      </c>
      <c r="B9325" s="12" t="str">
        <f t="shared" si="873"/>
        <v>711210</v>
      </c>
      <c r="C9325" s="14">
        <f t="shared" si="871"/>
        <v>0</v>
      </c>
      <c r="D9325" s="14">
        <f t="shared" si="872"/>
        <v>0</v>
      </c>
      <c r="E9325" s="19" t="str">
        <f t="shared" si="874"/>
        <v>711210 - Murerarbejde</v>
      </c>
      <c r="F9325" s="19" t="str">
        <f t="shared" si="875"/>
        <v>1 år</v>
      </c>
      <c r="G9325" s="40" t="s">
        <v>516</v>
      </c>
      <c r="H9325" s="41" t="s">
        <v>206</v>
      </c>
      <c r="I9325" s="42" t="s">
        <v>8</v>
      </c>
      <c r="J9325" s="43" t="s">
        <v>22</v>
      </c>
      <c r="K9325" s="44">
        <v>74</v>
      </c>
      <c r="L9325" s="45">
        <v>36185.472289736303</v>
      </c>
      <c r="M9325" s="46">
        <v>38049.572276335653</v>
      </c>
      <c r="N9325" s="45"/>
      <c r="O9325" s="46"/>
    </row>
    <row r="9326" spans="1:15" x14ac:dyDescent="0.2">
      <c r="A9326" s="11" t="str">
        <f t="shared" si="870"/>
        <v>7112101 - Region Hovedstaden2 år</v>
      </c>
      <c r="B9326" s="12" t="str">
        <f t="shared" si="873"/>
        <v>711210</v>
      </c>
      <c r="C9326" s="14">
        <f t="shared" si="871"/>
        <v>0</v>
      </c>
      <c r="D9326" s="14">
        <f t="shared" si="872"/>
        <v>0</v>
      </c>
      <c r="E9326" s="19" t="str">
        <f t="shared" si="874"/>
        <v>711210 - Murerarbejde</v>
      </c>
      <c r="F9326" s="19" t="str">
        <f t="shared" si="875"/>
        <v>2 år</v>
      </c>
      <c r="G9326" s="40" t="s">
        <v>516</v>
      </c>
      <c r="H9326" s="41" t="s">
        <v>206</v>
      </c>
      <c r="I9326" s="42" t="s">
        <v>8</v>
      </c>
      <c r="J9326" s="43" t="s">
        <v>23</v>
      </c>
      <c r="K9326" s="44">
        <v>68</v>
      </c>
      <c r="L9326" s="45">
        <v>35452.096678286864</v>
      </c>
      <c r="M9326" s="46">
        <v>37278.416711192949</v>
      </c>
      <c r="N9326" s="45"/>
      <c r="O9326" s="46"/>
    </row>
    <row r="9327" spans="1:15" x14ac:dyDescent="0.2">
      <c r="A9327" s="11" t="str">
        <f t="shared" si="870"/>
        <v>7112101 - Region Hovedstaden3 år</v>
      </c>
      <c r="B9327" s="12" t="str">
        <f t="shared" si="873"/>
        <v>711210</v>
      </c>
      <c r="C9327" s="14">
        <f t="shared" si="871"/>
        <v>0</v>
      </c>
      <c r="D9327" s="14">
        <f t="shared" si="872"/>
        <v>0</v>
      </c>
      <c r="E9327" s="19" t="str">
        <f t="shared" si="874"/>
        <v>711210 - Murerarbejde</v>
      </c>
      <c r="F9327" s="19" t="str">
        <f t="shared" si="875"/>
        <v>3 år</v>
      </c>
      <c r="G9327" s="40" t="s">
        <v>516</v>
      </c>
      <c r="H9327" s="41" t="s">
        <v>206</v>
      </c>
      <c r="I9327" s="42" t="s">
        <v>8</v>
      </c>
      <c r="J9327" s="43" t="s">
        <v>14</v>
      </c>
      <c r="K9327" s="44">
        <v>65</v>
      </c>
      <c r="L9327" s="45">
        <v>33109.177570222855</v>
      </c>
      <c r="M9327" s="46">
        <v>34744.898021364927</v>
      </c>
      <c r="N9327" s="45"/>
      <c r="O9327" s="46"/>
    </row>
    <row r="9328" spans="1:15" x14ac:dyDescent="0.2">
      <c r="A9328" s="11" t="str">
        <f t="shared" si="870"/>
        <v>7112101 - Region Hovedstaden4 år</v>
      </c>
      <c r="B9328" s="12" t="str">
        <f t="shared" si="873"/>
        <v>711210</v>
      </c>
      <c r="C9328" s="14">
        <f t="shared" si="871"/>
        <v>0</v>
      </c>
      <c r="D9328" s="14">
        <f t="shared" si="872"/>
        <v>0</v>
      </c>
      <c r="E9328" s="19" t="str">
        <f t="shared" si="874"/>
        <v>711210 - Murerarbejde</v>
      </c>
      <c r="F9328" s="19" t="str">
        <f t="shared" si="875"/>
        <v>4 år</v>
      </c>
      <c r="G9328" s="40" t="s">
        <v>516</v>
      </c>
      <c r="H9328" s="41" t="s">
        <v>206</v>
      </c>
      <c r="I9328" s="42" t="s">
        <v>8</v>
      </c>
      <c r="J9328" s="43" t="s">
        <v>24</v>
      </c>
      <c r="K9328" s="44">
        <v>55</v>
      </c>
      <c r="L9328" s="45">
        <v>32105.903890140293</v>
      </c>
      <c r="M9328" s="46">
        <v>33759.844303910875</v>
      </c>
      <c r="N9328" s="45"/>
      <c r="O9328" s="46"/>
    </row>
    <row r="9329" spans="1:15" x14ac:dyDescent="0.2">
      <c r="A9329" s="11" t="str">
        <f t="shared" si="870"/>
        <v>7112101 - Region Hovedstaden5-9 år</v>
      </c>
      <c r="B9329" s="12" t="str">
        <f t="shared" si="873"/>
        <v>711210</v>
      </c>
      <c r="C9329" s="14">
        <f t="shared" si="871"/>
        <v>0</v>
      </c>
      <c r="D9329" s="14">
        <f t="shared" si="872"/>
        <v>0</v>
      </c>
      <c r="E9329" s="19" t="str">
        <f t="shared" si="874"/>
        <v>711210 - Murerarbejde</v>
      </c>
      <c r="F9329" s="19" t="str">
        <f t="shared" si="875"/>
        <v>5-9 år</v>
      </c>
      <c r="G9329" s="40" t="s">
        <v>516</v>
      </c>
      <c r="H9329" s="41" t="s">
        <v>206</v>
      </c>
      <c r="I9329" s="42" t="s">
        <v>8</v>
      </c>
      <c r="J9329" s="43" t="s">
        <v>15</v>
      </c>
      <c r="K9329" s="44">
        <v>223</v>
      </c>
      <c r="L9329" s="45">
        <v>37045.078084721652</v>
      </c>
      <c r="M9329" s="46">
        <v>39165.048853151238</v>
      </c>
      <c r="N9329" s="45"/>
      <c r="O9329" s="46"/>
    </row>
    <row r="9330" spans="1:15" x14ac:dyDescent="0.2">
      <c r="A9330" s="11" t="str">
        <f t="shared" si="870"/>
        <v>7112101 - Region Hovedstaden0-4 år</v>
      </c>
      <c r="B9330" s="12" t="str">
        <f t="shared" si="873"/>
        <v>711210</v>
      </c>
      <c r="C9330" s="14">
        <f t="shared" si="871"/>
        <v>0</v>
      </c>
      <c r="D9330" s="14">
        <f t="shared" si="872"/>
        <v>0</v>
      </c>
      <c r="E9330" s="19" t="str">
        <f t="shared" si="874"/>
        <v>711210 - Murerarbejde</v>
      </c>
      <c r="F9330" s="19" t="str">
        <f t="shared" si="875"/>
        <v>0-4 år</v>
      </c>
      <c r="G9330" s="40" t="s">
        <v>516</v>
      </c>
      <c r="H9330" s="41" t="s">
        <v>206</v>
      </c>
      <c r="I9330" s="42" t="s">
        <v>8</v>
      </c>
      <c r="J9330" s="43" t="s">
        <v>16</v>
      </c>
      <c r="K9330" s="44">
        <v>360</v>
      </c>
      <c r="L9330" s="45">
        <v>34562.401792773802</v>
      </c>
      <c r="M9330" s="46">
        <v>36342.889061335038</v>
      </c>
      <c r="N9330" s="45"/>
      <c r="O9330" s="46"/>
    </row>
    <row r="9331" spans="1:15" x14ac:dyDescent="0.2">
      <c r="A9331" s="11" t="str">
        <f t="shared" si="870"/>
        <v>7112101 - Region Hovedstaden10-14 år</v>
      </c>
      <c r="B9331" s="12" t="str">
        <f t="shared" si="873"/>
        <v>711210</v>
      </c>
      <c r="C9331" s="14">
        <f t="shared" si="871"/>
        <v>0</v>
      </c>
      <c r="D9331" s="14">
        <f t="shared" si="872"/>
        <v>0</v>
      </c>
      <c r="E9331" s="19" t="str">
        <f t="shared" si="874"/>
        <v>711210 - Murerarbejde</v>
      </c>
      <c r="F9331" s="19" t="str">
        <f t="shared" si="875"/>
        <v>10-14 år</v>
      </c>
      <c r="G9331" s="40" t="s">
        <v>516</v>
      </c>
      <c r="H9331" s="41" t="s">
        <v>206</v>
      </c>
      <c r="I9331" s="42" t="s">
        <v>8</v>
      </c>
      <c r="J9331" s="43" t="s">
        <v>17</v>
      </c>
      <c r="K9331" s="44">
        <v>226</v>
      </c>
      <c r="L9331" s="45">
        <v>37841.302031498672</v>
      </c>
      <c r="M9331" s="46">
        <v>39790.702333504036</v>
      </c>
      <c r="N9331" s="45"/>
      <c r="O9331" s="46"/>
    </row>
    <row r="9332" spans="1:15" x14ac:dyDescent="0.2">
      <c r="A9332" s="11" t="str">
        <f t="shared" si="870"/>
        <v>7112101 - Region Hovedstaden15-20 år</v>
      </c>
      <c r="B9332" s="12" t="str">
        <f t="shared" si="873"/>
        <v>711210</v>
      </c>
      <c r="C9332" s="14">
        <f t="shared" si="871"/>
        <v>0</v>
      </c>
      <c r="D9332" s="14">
        <f t="shared" si="872"/>
        <v>0</v>
      </c>
      <c r="E9332" s="19" t="str">
        <f t="shared" si="874"/>
        <v>711210 - Murerarbejde</v>
      </c>
      <c r="F9332" s="19" t="str">
        <f t="shared" si="875"/>
        <v>15-20 år</v>
      </c>
      <c r="G9332" s="40" t="s">
        <v>516</v>
      </c>
      <c r="H9332" s="41" t="s">
        <v>206</v>
      </c>
      <c r="I9332" s="42" t="s">
        <v>8</v>
      </c>
      <c r="J9332" s="43" t="s">
        <v>18</v>
      </c>
      <c r="K9332" s="44">
        <v>195</v>
      </c>
      <c r="L9332" s="45">
        <v>38998.585429872575</v>
      </c>
      <c r="M9332" s="46">
        <v>41048.217680706111</v>
      </c>
      <c r="N9332" s="45"/>
      <c r="O9332" s="46"/>
    </row>
    <row r="9333" spans="1:15" x14ac:dyDescent="0.2">
      <c r="A9333" s="11" t="str">
        <f t="shared" si="870"/>
        <v>7112101 - Region Hovedstaden20-24 år</v>
      </c>
      <c r="B9333" s="12" t="str">
        <f t="shared" si="873"/>
        <v>711210</v>
      </c>
      <c r="C9333" s="14">
        <f t="shared" si="871"/>
        <v>0</v>
      </c>
      <c r="D9333" s="14">
        <f t="shared" si="872"/>
        <v>0</v>
      </c>
      <c r="E9333" s="19" t="str">
        <f t="shared" si="874"/>
        <v>711210 - Murerarbejde</v>
      </c>
      <c r="F9333" s="19" t="str">
        <f t="shared" si="875"/>
        <v>20-24 år</v>
      </c>
      <c r="G9333" s="40" t="s">
        <v>516</v>
      </c>
      <c r="H9333" s="41" t="s">
        <v>206</v>
      </c>
      <c r="I9333" s="42" t="s">
        <v>8</v>
      </c>
      <c r="J9333" s="43" t="s">
        <v>19</v>
      </c>
      <c r="K9333" s="44">
        <v>142</v>
      </c>
      <c r="L9333" s="45">
        <v>38228.241312811399</v>
      </c>
      <c r="M9333" s="46">
        <v>40197.574849440156</v>
      </c>
      <c r="N9333" s="45"/>
      <c r="O9333" s="46"/>
    </row>
    <row r="9334" spans="1:15" x14ac:dyDescent="0.2">
      <c r="A9334" s="11" t="str">
        <f t="shared" si="870"/>
        <v>7112101 - Region Hovedstaden25 år og derover</v>
      </c>
      <c r="B9334" s="12" t="str">
        <f t="shared" si="873"/>
        <v>711210</v>
      </c>
      <c r="C9334" s="14">
        <f t="shared" si="871"/>
        <v>0</v>
      </c>
      <c r="D9334" s="14">
        <f t="shared" si="872"/>
        <v>0</v>
      </c>
      <c r="E9334" s="19" t="str">
        <f t="shared" si="874"/>
        <v>711210 - Murerarbejde</v>
      </c>
      <c r="F9334" s="19" t="str">
        <f t="shared" si="875"/>
        <v>25 år og derover</v>
      </c>
      <c r="G9334" s="40" t="s">
        <v>516</v>
      </c>
      <c r="H9334" s="41" t="s">
        <v>206</v>
      </c>
      <c r="I9334" s="42" t="s">
        <v>8</v>
      </c>
      <c r="J9334" s="43" t="s">
        <v>9</v>
      </c>
      <c r="K9334" s="44">
        <v>473</v>
      </c>
      <c r="L9334" s="45">
        <v>38003.176573179931</v>
      </c>
      <c r="M9334" s="46">
        <v>39960.915866274387</v>
      </c>
      <c r="N9334" s="45"/>
      <c r="O9334" s="46"/>
    </row>
    <row r="9335" spans="1:15" x14ac:dyDescent="0.2">
      <c r="A9335" s="11" t="str">
        <f t="shared" si="870"/>
        <v>7112101 - Region HovedstadenAlle uanset erf.</v>
      </c>
      <c r="B9335" s="12" t="str">
        <f t="shared" si="873"/>
        <v>711210</v>
      </c>
      <c r="C9335" s="14">
        <f t="shared" si="871"/>
        <v>0</v>
      </c>
      <c r="D9335" s="14">
        <f t="shared" si="872"/>
        <v>0</v>
      </c>
      <c r="E9335" s="19" t="str">
        <f t="shared" si="874"/>
        <v>711210 - Murerarbejde</v>
      </c>
      <c r="F9335" s="19" t="str">
        <f t="shared" si="875"/>
        <v>Alle uanset erf.</v>
      </c>
      <c r="G9335" s="40" t="s">
        <v>516</v>
      </c>
      <c r="H9335" s="41" t="s">
        <v>206</v>
      </c>
      <c r="I9335" s="42" t="s">
        <v>8</v>
      </c>
      <c r="J9335" s="43" t="s">
        <v>10</v>
      </c>
      <c r="K9335" s="44">
        <v>1619</v>
      </c>
      <c r="L9335" s="45">
        <v>37085.710529315314</v>
      </c>
      <c r="M9335" s="46">
        <v>39033.201323395653</v>
      </c>
      <c r="N9335" s="45"/>
      <c r="O9335" s="46"/>
    </row>
    <row r="9336" spans="1:15" x14ac:dyDescent="0.2">
      <c r="A9336" s="11" t="str">
        <f t="shared" si="870"/>
        <v>7112102 - Region SjællandUnder 1 år</v>
      </c>
      <c r="B9336" s="12" t="str">
        <f t="shared" si="873"/>
        <v>711210</v>
      </c>
      <c r="C9336" s="14">
        <f t="shared" si="871"/>
        <v>0</v>
      </c>
      <c r="D9336" s="14">
        <f t="shared" si="872"/>
        <v>0</v>
      </c>
      <c r="E9336" s="19" t="str">
        <f t="shared" si="874"/>
        <v>711210 - Murerarbejde</v>
      </c>
      <c r="F9336" s="19" t="str">
        <f t="shared" si="875"/>
        <v>Under 1 år</v>
      </c>
      <c r="G9336" s="40" t="s">
        <v>516</v>
      </c>
      <c r="H9336" s="41" t="s">
        <v>206</v>
      </c>
      <c r="I9336" s="42" t="s">
        <v>20</v>
      </c>
      <c r="J9336" s="43" t="s">
        <v>13</v>
      </c>
      <c r="K9336" s="44">
        <v>96</v>
      </c>
      <c r="L9336" s="45">
        <v>31703.84153656775</v>
      </c>
      <c r="M9336" s="46">
        <v>33337.069648398334</v>
      </c>
      <c r="N9336" s="45"/>
      <c r="O9336" s="46"/>
    </row>
    <row r="9337" spans="1:15" x14ac:dyDescent="0.2">
      <c r="A9337" s="11" t="str">
        <f t="shared" si="870"/>
        <v>7112102 - Region Sjælland1 år</v>
      </c>
      <c r="B9337" s="12" t="str">
        <f t="shared" si="873"/>
        <v>711210</v>
      </c>
      <c r="C9337" s="14">
        <f t="shared" si="871"/>
        <v>0</v>
      </c>
      <c r="D9337" s="14">
        <f t="shared" si="872"/>
        <v>0</v>
      </c>
      <c r="E9337" s="19" t="str">
        <f t="shared" si="874"/>
        <v>711210 - Murerarbejde</v>
      </c>
      <c r="F9337" s="19" t="str">
        <f t="shared" si="875"/>
        <v>1 år</v>
      </c>
      <c r="G9337" s="40" t="s">
        <v>516</v>
      </c>
      <c r="H9337" s="41" t="s">
        <v>206</v>
      </c>
      <c r="I9337" s="42" t="s">
        <v>20</v>
      </c>
      <c r="J9337" s="43" t="s">
        <v>22</v>
      </c>
      <c r="K9337" s="44">
        <v>75</v>
      </c>
      <c r="L9337" s="45">
        <v>25415.307190425869</v>
      </c>
      <c r="M9337" s="46">
        <v>26724.580520168456</v>
      </c>
      <c r="N9337" s="45"/>
      <c r="O9337" s="46"/>
    </row>
    <row r="9338" spans="1:15" x14ac:dyDescent="0.2">
      <c r="A9338" s="11" t="str">
        <f t="shared" si="870"/>
        <v>7112102 - Region Sjælland2 år</v>
      </c>
      <c r="B9338" s="12" t="str">
        <f t="shared" si="873"/>
        <v>711210</v>
      </c>
      <c r="C9338" s="14">
        <f t="shared" si="871"/>
        <v>0</v>
      </c>
      <c r="D9338" s="14">
        <f t="shared" si="872"/>
        <v>0</v>
      </c>
      <c r="E9338" s="19" t="str">
        <f t="shared" si="874"/>
        <v>711210 - Murerarbejde</v>
      </c>
      <c r="F9338" s="19" t="str">
        <f t="shared" si="875"/>
        <v>2 år</v>
      </c>
      <c r="G9338" s="40" t="s">
        <v>516</v>
      </c>
      <c r="H9338" s="41" t="s">
        <v>206</v>
      </c>
      <c r="I9338" s="42" t="s">
        <v>20</v>
      </c>
      <c r="J9338" s="43" t="s">
        <v>23</v>
      </c>
      <c r="K9338" s="44">
        <v>27</v>
      </c>
      <c r="L9338" s="45">
        <v>30897.744795277697</v>
      </c>
      <c r="M9338" s="46">
        <v>32424.211979447744</v>
      </c>
      <c r="N9338" s="45"/>
      <c r="O9338" s="46"/>
    </row>
    <row r="9339" spans="1:15" x14ac:dyDescent="0.2">
      <c r="A9339" s="11" t="str">
        <f t="shared" si="870"/>
        <v>7112102 - Region Sjælland3 år</v>
      </c>
      <c r="B9339" s="12" t="str">
        <f t="shared" si="873"/>
        <v>711210</v>
      </c>
      <c r="C9339" s="14">
        <f t="shared" si="871"/>
        <v>0</v>
      </c>
      <c r="D9339" s="14">
        <f t="shared" si="872"/>
        <v>0</v>
      </c>
      <c r="E9339" s="19" t="str">
        <f t="shared" si="874"/>
        <v>711210 - Murerarbejde</v>
      </c>
      <c r="F9339" s="19" t="str">
        <f t="shared" si="875"/>
        <v>3 år</v>
      </c>
      <c r="G9339" s="40" t="s">
        <v>516</v>
      </c>
      <c r="H9339" s="41" t="s">
        <v>206</v>
      </c>
      <c r="I9339" s="42" t="s">
        <v>20</v>
      </c>
      <c r="J9339" s="43" t="s">
        <v>14</v>
      </c>
      <c r="K9339" s="44">
        <v>53</v>
      </c>
      <c r="L9339" s="45">
        <v>33185.556633638167</v>
      </c>
      <c r="M9339" s="46">
        <v>34895.115519058694</v>
      </c>
      <c r="N9339" s="45"/>
      <c r="O9339" s="46"/>
    </row>
    <row r="9340" spans="1:15" x14ac:dyDescent="0.2">
      <c r="A9340" s="11" t="str">
        <f t="shared" si="870"/>
        <v>7112102 - Region Sjælland4 år</v>
      </c>
      <c r="B9340" s="12" t="str">
        <f t="shared" si="873"/>
        <v>711210</v>
      </c>
      <c r="C9340" s="14">
        <f t="shared" si="871"/>
        <v>0</v>
      </c>
      <c r="D9340" s="14">
        <f t="shared" si="872"/>
        <v>0</v>
      </c>
      <c r="E9340" s="19" t="str">
        <f t="shared" si="874"/>
        <v>711210 - Murerarbejde</v>
      </c>
      <c r="F9340" s="19" t="str">
        <f t="shared" si="875"/>
        <v>4 år</v>
      </c>
      <c r="G9340" s="40" t="s">
        <v>516</v>
      </c>
      <c r="H9340" s="41" t="s">
        <v>206</v>
      </c>
      <c r="I9340" s="42" t="s">
        <v>20</v>
      </c>
      <c r="J9340" s="43" t="s">
        <v>24</v>
      </c>
      <c r="K9340" s="44">
        <v>42</v>
      </c>
      <c r="L9340" s="45">
        <v>31254.305352833704</v>
      </c>
      <c r="M9340" s="46">
        <v>32798.387997092665</v>
      </c>
      <c r="N9340" s="45"/>
      <c r="O9340" s="46"/>
    </row>
    <row r="9341" spans="1:15" x14ac:dyDescent="0.2">
      <c r="A9341" s="11" t="str">
        <f t="shared" si="870"/>
        <v>7112102 - Region Sjælland5-9 år</v>
      </c>
      <c r="B9341" s="12" t="str">
        <f t="shared" si="873"/>
        <v>711210</v>
      </c>
      <c r="C9341" s="14">
        <f t="shared" si="871"/>
        <v>0</v>
      </c>
      <c r="D9341" s="14">
        <f t="shared" si="872"/>
        <v>0</v>
      </c>
      <c r="E9341" s="19" t="str">
        <f t="shared" si="874"/>
        <v>711210 - Murerarbejde</v>
      </c>
      <c r="F9341" s="19" t="str">
        <f t="shared" si="875"/>
        <v>5-9 år</v>
      </c>
      <c r="G9341" s="40" t="s">
        <v>516</v>
      </c>
      <c r="H9341" s="41" t="s">
        <v>206</v>
      </c>
      <c r="I9341" s="42" t="s">
        <v>20</v>
      </c>
      <c r="J9341" s="43" t="s">
        <v>15</v>
      </c>
      <c r="K9341" s="44">
        <v>148</v>
      </c>
      <c r="L9341" s="45">
        <v>35567.385039635017</v>
      </c>
      <c r="M9341" s="46">
        <v>37399.644169621926</v>
      </c>
      <c r="N9341" s="45"/>
      <c r="O9341" s="46"/>
    </row>
    <row r="9342" spans="1:15" x14ac:dyDescent="0.2">
      <c r="A9342" s="11" t="str">
        <f t="shared" si="870"/>
        <v>7112102 - Region Sjælland0-4 år</v>
      </c>
      <c r="B9342" s="12" t="str">
        <f t="shared" si="873"/>
        <v>711210</v>
      </c>
      <c r="C9342" s="14">
        <f t="shared" si="871"/>
        <v>0</v>
      </c>
      <c r="D9342" s="14">
        <f t="shared" si="872"/>
        <v>0</v>
      </c>
      <c r="E9342" s="19" t="str">
        <f t="shared" si="874"/>
        <v>711210 - Murerarbejde</v>
      </c>
      <c r="F9342" s="19" t="str">
        <f t="shared" si="875"/>
        <v>0-4 år</v>
      </c>
      <c r="G9342" s="40" t="s">
        <v>516</v>
      </c>
      <c r="H9342" s="41" t="s">
        <v>206</v>
      </c>
      <c r="I9342" s="42" t="s">
        <v>20</v>
      </c>
      <c r="J9342" s="43" t="s">
        <v>16</v>
      </c>
      <c r="K9342" s="44">
        <v>293</v>
      </c>
      <c r="L9342" s="45">
        <v>28680.417208016708</v>
      </c>
      <c r="M9342" s="46">
        <v>30337.552283972564</v>
      </c>
      <c r="N9342" s="45"/>
      <c r="O9342" s="46"/>
    </row>
    <row r="9343" spans="1:15" x14ac:dyDescent="0.2">
      <c r="A9343" s="11" t="str">
        <f t="shared" si="870"/>
        <v>7112102 - Region Sjælland10-14 år</v>
      </c>
      <c r="B9343" s="12" t="str">
        <f t="shared" si="873"/>
        <v>711210</v>
      </c>
      <c r="C9343" s="14">
        <f t="shared" si="871"/>
        <v>0</v>
      </c>
      <c r="D9343" s="14">
        <f t="shared" si="872"/>
        <v>0</v>
      </c>
      <c r="E9343" s="19" t="str">
        <f t="shared" si="874"/>
        <v>711210 - Murerarbejde</v>
      </c>
      <c r="F9343" s="19" t="str">
        <f t="shared" si="875"/>
        <v>10-14 år</v>
      </c>
      <c r="G9343" s="40" t="s">
        <v>516</v>
      </c>
      <c r="H9343" s="41" t="s">
        <v>206</v>
      </c>
      <c r="I9343" s="42" t="s">
        <v>20</v>
      </c>
      <c r="J9343" s="43" t="s">
        <v>17</v>
      </c>
      <c r="K9343" s="44">
        <v>160</v>
      </c>
      <c r="L9343" s="45">
        <v>36201.837098998534</v>
      </c>
      <c r="M9343" s="46">
        <v>38066.78012118084</v>
      </c>
      <c r="N9343" s="45"/>
      <c r="O9343" s="46"/>
    </row>
    <row r="9344" spans="1:15" x14ac:dyDescent="0.2">
      <c r="A9344" s="11" t="str">
        <f t="shared" si="870"/>
        <v>7112102 - Region Sjælland15-20 år</v>
      </c>
      <c r="B9344" s="12" t="str">
        <f t="shared" si="873"/>
        <v>711210</v>
      </c>
      <c r="C9344" s="14">
        <f t="shared" si="871"/>
        <v>0</v>
      </c>
      <c r="D9344" s="14">
        <f t="shared" si="872"/>
        <v>0</v>
      </c>
      <c r="E9344" s="19" t="str">
        <f t="shared" si="874"/>
        <v>711210 - Murerarbejde</v>
      </c>
      <c r="F9344" s="19" t="str">
        <f t="shared" si="875"/>
        <v>15-20 år</v>
      </c>
      <c r="G9344" s="40" t="s">
        <v>516</v>
      </c>
      <c r="H9344" s="41" t="s">
        <v>206</v>
      </c>
      <c r="I9344" s="42" t="s">
        <v>20</v>
      </c>
      <c r="J9344" s="43" t="s">
        <v>18</v>
      </c>
      <c r="K9344" s="44">
        <v>111</v>
      </c>
      <c r="L9344" s="45">
        <v>37695.318586385576</v>
      </c>
      <c r="M9344" s="46">
        <v>39637.198529504916</v>
      </c>
      <c r="N9344" s="45"/>
      <c r="O9344" s="46"/>
    </row>
    <row r="9345" spans="1:15" x14ac:dyDescent="0.2">
      <c r="A9345" s="11" t="str">
        <f t="shared" si="870"/>
        <v>7112102 - Region Sjælland20-24 år</v>
      </c>
      <c r="B9345" s="12" t="str">
        <f t="shared" si="873"/>
        <v>711210</v>
      </c>
      <c r="C9345" s="14">
        <f t="shared" si="871"/>
        <v>0</v>
      </c>
      <c r="D9345" s="14">
        <f t="shared" si="872"/>
        <v>0</v>
      </c>
      <c r="E9345" s="19" t="str">
        <f t="shared" si="874"/>
        <v>711210 - Murerarbejde</v>
      </c>
      <c r="F9345" s="19" t="str">
        <f t="shared" si="875"/>
        <v>20-24 år</v>
      </c>
      <c r="G9345" s="40" t="s">
        <v>516</v>
      </c>
      <c r="H9345" s="41" t="s">
        <v>206</v>
      </c>
      <c r="I9345" s="42" t="s">
        <v>20</v>
      </c>
      <c r="J9345" s="43" t="s">
        <v>19</v>
      </c>
      <c r="K9345" s="44">
        <v>109</v>
      </c>
      <c r="L9345" s="45">
        <v>34557.14453746318</v>
      </c>
      <c r="M9345" s="46">
        <v>36337.360977735218</v>
      </c>
      <c r="N9345" s="45"/>
      <c r="O9345" s="46"/>
    </row>
    <row r="9346" spans="1:15" x14ac:dyDescent="0.2">
      <c r="A9346" s="11" t="str">
        <f t="shared" ref="A9346:A9409" si="876">B9346&amp;I9346&amp;F9346</f>
        <v>7112102 - Region Sjælland25 år og derover</v>
      </c>
      <c r="B9346" s="12" t="str">
        <f t="shared" si="873"/>
        <v>711210</v>
      </c>
      <c r="C9346" s="14">
        <f t="shared" ref="C9346:C9409" si="877">N9346*1.2</f>
        <v>0</v>
      </c>
      <c r="D9346" s="14">
        <f t="shared" ref="D9346:D9409" si="878">O9346*1.2</f>
        <v>0</v>
      </c>
      <c r="E9346" s="19" t="str">
        <f t="shared" si="874"/>
        <v>711210 - Murerarbejde</v>
      </c>
      <c r="F9346" s="19" t="str">
        <f t="shared" si="875"/>
        <v>25 år og derover</v>
      </c>
      <c r="G9346" s="40" t="s">
        <v>516</v>
      </c>
      <c r="H9346" s="41" t="s">
        <v>206</v>
      </c>
      <c r="I9346" s="42" t="s">
        <v>20</v>
      </c>
      <c r="J9346" s="43" t="s">
        <v>9</v>
      </c>
      <c r="K9346" s="44">
        <v>307</v>
      </c>
      <c r="L9346" s="45">
        <v>35309.042795854963</v>
      </c>
      <c r="M9346" s="46">
        <v>37147.466951433715</v>
      </c>
      <c r="N9346" s="45"/>
      <c r="O9346" s="46"/>
    </row>
    <row r="9347" spans="1:15" x14ac:dyDescent="0.2">
      <c r="A9347" s="11" t="str">
        <f t="shared" si="876"/>
        <v>7112102 - Region SjællandAlle uanset erf.</v>
      </c>
      <c r="B9347" s="12" t="str">
        <f t="shared" ref="B9347:B9410" si="879">LEFT(E9347,6)</f>
        <v>711210</v>
      </c>
      <c r="C9347" s="14">
        <f t="shared" si="877"/>
        <v>0</v>
      </c>
      <c r="D9347" s="14">
        <f t="shared" si="878"/>
        <v>0</v>
      </c>
      <c r="E9347" s="19" t="str">
        <f t="shared" ref="E9347:E9410" si="880">TRIM(H9347)</f>
        <v>711210 - Murerarbejde</v>
      </c>
      <c r="F9347" s="19" t="str">
        <f t="shared" ref="F9347:F9410" si="881">MID(J9347,6,30)</f>
        <v>Alle uanset erf.</v>
      </c>
      <c r="G9347" s="40" t="s">
        <v>516</v>
      </c>
      <c r="H9347" s="41" t="s">
        <v>206</v>
      </c>
      <c r="I9347" s="42" t="s">
        <v>20</v>
      </c>
      <c r="J9347" s="43" t="s">
        <v>10</v>
      </c>
      <c r="K9347" s="44">
        <v>1128</v>
      </c>
      <c r="L9347" s="45">
        <v>34794.436864469739</v>
      </c>
      <c r="M9347" s="46">
        <v>36586.877454258225</v>
      </c>
      <c r="N9347" s="45"/>
      <c r="O9347" s="46"/>
    </row>
    <row r="9348" spans="1:15" x14ac:dyDescent="0.2">
      <c r="A9348" s="11" t="str">
        <f t="shared" si="876"/>
        <v>7112103 - Region SyddanmarkUnder 1 år</v>
      </c>
      <c r="B9348" s="12" t="str">
        <f t="shared" si="879"/>
        <v>711210</v>
      </c>
      <c r="C9348" s="14">
        <f t="shared" si="877"/>
        <v>0</v>
      </c>
      <c r="D9348" s="14">
        <f t="shared" si="878"/>
        <v>0</v>
      </c>
      <c r="E9348" s="19" t="str">
        <f t="shared" si="880"/>
        <v>711210 - Murerarbejde</v>
      </c>
      <c r="F9348" s="19" t="str">
        <f t="shared" si="881"/>
        <v>Under 1 år</v>
      </c>
      <c r="G9348" s="40" t="s">
        <v>516</v>
      </c>
      <c r="H9348" s="41" t="s">
        <v>206</v>
      </c>
      <c r="I9348" s="42" t="s">
        <v>544</v>
      </c>
      <c r="J9348" s="43" t="s">
        <v>13</v>
      </c>
      <c r="K9348" s="44">
        <v>111</v>
      </c>
      <c r="L9348" s="45">
        <v>32100.827488597264</v>
      </c>
      <c r="M9348" s="46">
        <v>33754.506390787385</v>
      </c>
      <c r="N9348" s="45"/>
      <c r="O9348" s="46"/>
    </row>
    <row r="9349" spans="1:15" x14ac:dyDescent="0.2">
      <c r="A9349" s="11" t="str">
        <f t="shared" si="876"/>
        <v>7112103 - Region Syddanmark1 år</v>
      </c>
      <c r="B9349" s="12" t="str">
        <f t="shared" si="879"/>
        <v>711210</v>
      </c>
      <c r="C9349" s="14">
        <f t="shared" si="877"/>
        <v>0</v>
      </c>
      <c r="D9349" s="14">
        <f t="shared" si="878"/>
        <v>0</v>
      </c>
      <c r="E9349" s="19" t="str">
        <f t="shared" si="880"/>
        <v>711210 - Murerarbejde</v>
      </c>
      <c r="F9349" s="19" t="str">
        <f t="shared" si="881"/>
        <v>1 år</v>
      </c>
      <c r="G9349" s="40" t="s">
        <v>516</v>
      </c>
      <c r="H9349" s="41" t="s">
        <v>206</v>
      </c>
      <c r="I9349" s="42" t="s">
        <v>544</v>
      </c>
      <c r="J9349" s="43" t="s">
        <v>22</v>
      </c>
      <c r="K9349" s="44">
        <v>54</v>
      </c>
      <c r="L9349" s="45">
        <v>33124.900903354974</v>
      </c>
      <c r="M9349" s="46">
        <v>34928.629289932527</v>
      </c>
      <c r="N9349" s="45"/>
      <c r="O9349" s="46"/>
    </row>
    <row r="9350" spans="1:15" x14ac:dyDescent="0.2">
      <c r="A9350" s="11" t="str">
        <f t="shared" si="876"/>
        <v>7112103 - Region Syddanmark2 år</v>
      </c>
      <c r="B9350" s="12" t="str">
        <f t="shared" si="879"/>
        <v>711210</v>
      </c>
      <c r="C9350" s="14">
        <f t="shared" si="877"/>
        <v>0</v>
      </c>
      <c r="D9350" s="14">
        <f t="shared" si="878"/>
        <v>0</v>
      </c>
      <c r="E9350" s="19" t="str">
        <f t="shared" si="880"/>
        <v>711210 - Murerarbejde</v>
      </c>
      <c r="F9350" s="19" t="str">
        <f t="shared" si="881"/>
        <v>2 år</v>
      </c>
      <c r="G9350" s="40" t="s">
        <v>516</v>
      </c>
      <c r="H9350" s="41" t="s">
        <v>206</v>
      </c>
      <c r="I9350" s="42" t="s">
        <v>544</v>
      </c>
      <c r="J9350" s="43" t="s">
        <v>23</v>
      </c>
      <c r="K9350" s="44">
        <v>54</v>
      </c>
      <c r="L9350" s="45">
        <v>34866.077183684385</v>
      </c>
      <c r="M9350" s="46">
        <v>36662.208335171745</v>
      </c>
      <c r="N9350" s="45"/>
      <c r="O9350" s="46"/>
    </row>
    <row r="9351" spans="1:15" x14ac:dyDescent="0.2">
      <c r="A9351" s="11" t="str">
        <f t="shared" si="876"/>
        <v>7112103 - Region Syddanmark3 år</v>
      </c>
      <c r="B9351" s="12" t="str">
        <f t="shared" si="879"/>
        <v>711210</v>
      </c>
      <c r="C9351" s="14">
        <f t="shared" si="877"/>
        <v>0</v>
      </c>
      <c r="D9351" s="14">
        <f t="shared" si="878"/>
        <v>0</v>
      </c>
      <c r="E9351" s="19" t="str">
        <f t="shared" si="880"/>
        <v>711210 - Murerarbejde</v>
      </c>
      <c r="F9351" s="19" t="str">
        <f t="shared" si="881"/>
        <v>3 år</v>
      </c>
      <c r="G9351" s="40" t="s">
        <v>516</v>
      </c>
      <c r="H9351" s="41" t="s">
        <v>206</v>
      </c>
      <c r="I9351" s="42" t="s">
        <v>544</v>
      </c>
      <c r="J9351" s="43" t="s">
        <v>14</v>
      </c>
      <c r="K9351" s="44">
        <v>59</v>
      </c>
      <c r="L9351" s="45">
        <v>32085.275866421478</v>
      </c>
      <c r="M9351" s="46">
        <v>33738.153624482336</v>
      </c>
      <c r="N9351" s="45"/>
      <c r="O9351" s="46"/>
    </row>
    <row r="9352" spans="1:15" x14ac:dyDescent="0.2">
      <c r="A9352" s="11" t="str">
        <f t="shared" si="876"/>
        <v>7112103 - Region Syddanmark4 år</v>
      </c>
      <c r="B9352" s="12" t="str">
        <f t="shared" si="879"/>
        <v>711210</v>
      </c>
      <c r="C9352" s="14">
        <f t="shared" si="877"/>
        <v>0</v>
      </c>
      <c r="D9352" s="14">
        <f t="shared" si="878"/>
        <v>0</v>
      </c>
      <c r="E9352" s="19" t="str">
        <f t="shared" si="880"/>
        <v>711210 - Murerarbejde</v>
      </c>
      <c r="F9352" s="19" t="str">
        <f t="shared" si="881"/>
        <v>4 år</v>
      </c>
      <c r="G9352" s="40" t="s">
        <v>516</v>
      </c>
      <c r="H9352" s="41" t="s">
        <v>206</v>
      </c>
      <c r="I9352" s="42" t="s">
        <v>544</v>
      </c>
      <c r="J9352" s="43" t="s">
        <v>24</v>
      </c>
      <c r="K9352" s="44">
        <v>54</v>
      </c>
      <c r="L9352" s="45">
        <v>33731.491784025871</v>
      </c>
      <c r="M9352" s="46">
        <v>35469.174599911457</v>
      </c>
      <c r="N9352" s="45"/>
      <c r="O9352" s="46"/>
    </row>
    <row r="9353" spans="1:15" x14ac:dyDescent="0.2">
      <c r="A9353" s="11" t="str">
        <f t="shared" si="876"/>
        <v>7112103 - Region Syddanmark5-9 år</v>
      </c>
      <c r="B9353" s="12" t="str">
        <f t="shared" si="879"/>
        <v>711210</v>
      </c>
      <c r="C9353" s="14">
        <f t="shared" si="877"/>
        <v>0</v>
      </c>
      <c r="D9353" s="14">
        <f t="shared" si="878"/>
        <v>0</v>
      </c>
      <c r="E9353" s="19" t="str">
        <f t="shared" si="880"/>
        <v>711210 - Murerarbejde</v>
      </c>
      <c r="F9353" s="19" t="str">
        <f t="shared" si="881"/>
        <v>5-9 år</v>
      </c>
      <c r="G9353" s="40" t="s">
        <v>516</v>
      </c>
      <c r="H9353" s="41" t="s">
        <v>206</v>
      </c>
      <c r="I9353" s="42" t="s">
        <v>544</v>
      </c>
      <c r="J9353" s="43" t="s">
        <v>15</v>
      </c>
      <c r="K9353" s="44">
        <v>182</v>
      </c>
      <c r="L9353" s="45">
        <v>34288.672436729183</v>
      </c>
      <c r="M9353" s="46">
        <v>36055.058496804071</v>
      </c>
      <c r="N9353" s="45"/>
      <c r="O9353" s="46"/>
    </row>
    <row r="9354" spans="1:15" x14ac:dyDescent="0.2">
      <c r="A9354" s="11" t="str">
        <f t="shared" si="876"/>
        <v>7112103 - Region Syddanmark0-4 år</v>
      </c>
      <c r="B9354" s="12" t="str">
        <f t="shared" si="879"/>
        <v>711210</v>
      </c>
      <c r="C9354" s="14">
        <f t="shared" si="877"/>
        <v>0</v>
      </c>
      <c r="D9354" s="14">
        <f t="shared" si="878"/>
        <v>0</v>
      </c>
      <c r="E9354" s="19" t="str">
        <f t="shared" si="880"/>
        <v>711210 - Murerarbejde</v>
      </c>
      <c r="F9354" s="19" t="str">
        <f t="shared" si="881"/>
        <v>0-4 år</v>
      </c>
      <c r="G9354" s="40" t="s">
        <v>516</v>
      </c>
      <c r="H9354" s="41" t="s">
        <v>206</v>
      </c>
      <c r="I9354" s="42" t="s">
        <v>544</v>
      </c>
      <c r="J9354" s="43" t="s">
        <v>16</v>
      </c>
      <c r="K9354" s="44">
        <v>332</v>
      </c>
      <c r="L9354" s="45">
        <v>32959.819825968443</v>
      </c>
      <c r="M9354" s="46">
        <v>34690.357441733242</v>
      </c>
      <c r="N9354" s="45"/>
      <c r="O9354" s="46"/>
    </row>
    <row r="9355" spans="1:15" x14ac:dyDescent="0.2">
      <c r="A9355" s="11" t="str">
        <f t="shared" si="876"/>
        <v>7112103 - Region Syddanmark10-14 år</v>
      </c>
      <c r="B9355" s="12" t="str">
        <f t="shared" si="879"/>
        <v>711210</v>
      </c>
      <c r="C9355" s="14">
        <f t="shared" si="877"/>
        <v>0</v>
      </c>
      <c r="D9355" s="14">
        <f t="shared" si="878"/>
        <v>0</v>
      </c>
      <c r="E9355" s="19" t="str">
        <f t="shared" si="880"/>
        <v>711210 - Murerarbejde</v>
      </c>
      <c r="F9355" s="19" t="str">
        <f t="shared" si="881"/>
        <v>10-14 år</v>
      </c>
      <c r="G9355" s="40" t="s">
        <v>516</v>
      </c>
      <c r="H9355" s="41" t="s">
        <v>206</v>
      </c>
      <c r="I9355" s="42" t="s">
        <v>544</v>
      </c>
      <c r="J9355" s="43" t="s">
        <v>17</v>
      </c>
      <c r="K9355" s="44">
        <v>177</v>
      </c>
      <c r="L9355" s="45">
        <v>36011.629698033154</v>
      </c>
      <c r="M9355" s="46">
        <v>37866.774157666609</v>
      </c>
      <c r="N9355" s="45"/>
      <c r="O9355" s="46"/>
    </row>
    <row r="9356" spans="1:15" x14ac:dyDescent="0.2">
      <c r="A9356" s="11" t="str">
        <f t="shared" si="876"/>
        <v>7112103 - Region Syddanmark15-20 år</v>
      </c>
      <c r="B9356" s="12" t="str">
        <f t="shared" si="879"/>
        <v>711210</v>
      </c>
      <c r="C9356" s="14">
        <f t="shared" si="877"/>
        <v>0</v>
      </c>
      <c r="D9356" s="14">
        <f t="shared" si="878"/>
        <v>0</v>
      </c>
      <c r="E9356" s="19" t="str">
        <f t="shared" si="880"/>
        <v>711210 - Murerarbejde</v>
      </c>
      <c r="F9356" s="19" t="str">
        <f t="shared" si="881"/>
        <v>15-20 år</v>
      </c>
      <c r="G9356" s="40" t="s">
        <v>516</v>
      </c>
      <c r="H9356" s="41" t="s">
        <v>206</v>
      </c>
      <c r="I9356" s="42" t="s">
        <v>544</v>
      </c>
      <c r="J9356" s="43" t="s">
        <v>18</v>
      </c>
      <c r="K9356" s="44">
        <v>164</v>
      </c>
      <c r="L9356" s="45">
        <v>35554.612254868291</v>
      </c>
      <c r="M9356" s="46">
        <v>37386.213392948339</v>
      </c>
      <c r="N9356" s="45"/>
      <c r="O9356" s="46"/>
    </row>
    <row r="9357" spans="1:15" x14ac:dyDescent="0.2">
      <c r="A9357" s="11" t="str">
        <f t="shared" si="876"/>
        <v>7112103 - Region Syddanmark20-24 år</v>
      </c>
      <c r="B9357" s="12" t="str">
        <f t="shared" si="879"/>
        <v>711210</v>
      </c>
      <c r="C9357" s="14">
        <f t="shared" si="877"/>
        <v>0</v>
      </c>
      <c r="D9357" s="14">
        <f t="shared" si="878"/>
        <v>0</v>
      </c>
      <c r="E9357" s="19" t="str">
        <f t="shared" si="880"/>
        <v>711210 - Murerarbejde</v>
      </c>
      <c r="F9357" s="19" t="str">
        <f t="shared" si="881"/>
        <v>20-24 år</v>
      </c>
      <c r="G9357" s="40" t="s">
        <v>516</v>
      </c>
      <c r="H9357" s="41" t="s">
        <v>206</v>
      </c>
      <c r="I9357" s="42" t="s">
        <v>544</v>
      </c>
      <c r="J9357" s="43" t="s">
        <v>19</v>
      </c>
      <c r="K9357" s="44">
        <v>191</v>
      </c>
      <c r="L9357" s="45">
        <v>35364.632861112674</v>
      </c>
      <c r="M9357" s="46">
        <v>37280.506674008233</v>
      </c>
      <c r="N9357" s="45"/>
      <c r="O9357" s="46"/>
    </row>
    <row r="9358" spans="1:15" x14ac:dyDescent="0.2">
      <c r="A9358" s="11" t="str">
        <f t="shared" si="876"/>
        <v>7112103 - Region Syddanmark25 år og derover</v>
      </c>
      <c r="B9358" s="12" t="str">
        <f t="shared" si="879"/>
        <v>711210</v>
      </c>
      <c r="C9358" s="14">
        <f t="shared" si="877"/>
        <v>0</v>
      </c>
      <c r="D9358" s="14">
        <f t="shared" si="878"/>
        <v>0</v>
      </c>
      <c r="E9358" s="19" t="str">
        <f t="shared" si="880"/>
        <v>711210 - Murerarbejde</v>
      </c>
      <c r="F9358" s="19" t="str">
        <f t="shared" si="881"/>
        <v>25 år og derover</v>
      </c>
      <c r="G9358" s="40" t="s">
        <v>516</v>
      </c>
      <c r="H9358" s="41" t="s">
        <v>206</v>
      </c>
      <c r="I9358" s="42" t="s">
        <v>544</v>
      </c>
      <c r="J9358" s="43" t="s">
        <v>9</v>
      </c>
      <c r="K9358" s="44">
        <v>572</v>
      </c>
      <c r="L9358" s="45">
        <v>34157.064473252205</v>
      </c>
      <c r="M9358" s="46">
        <v>35916.670729515514</v>
      </c>
      <c r="N9358" s="45"/>
      <c r="O9358" s="46"/>
    </row>
    <row r="9359" spans="1:15" x14ac:dyDescent="0.2">
      <c r="A9359" s="11" t="str">
        <f t="shared" si="876"/>
        <v>7112103 - Region SyddanmarkAlle uanset erf.</v>
      </c>
      <c r="B9359" s="12" t="str">
        <f t="shared" si="879"/>
        <v>711210</v>
      </c>
      <c r="C9359" s="14">
        <f t="shared" si="877"/>
        <v>0</v>
      </c>
      <c r="D9359" s="14">
        <f t="shared" si="878"/>
        <v>0</v>
      </c>
      <c r="E9359" s="19" t="str">
        <f t="shared" si="880"/>
        <v>711210 - Murerarbejde</v>
      </c>
      <c r="F9359" s="19" t="str">
        <f t="shared" si="881"/>
        <v>Alle uanset erf.</v>
      </c>
      <c r="G9359" s="40" t="s">
        <v>516</v>
      </c>
      <c r="H9359" s="41" t="s">
        <v>206</v>
      </c>
      <c r="I9359" s="42" t="s">
        <v>544</v>
      </c>
      <c r="J9359" s="43" t="s">
        <v>10</v>
      </c>
      <c r="K9359" s="44">
        <v>1618</v>
      </c>
      <c r="L9359" s="45">
        <v>34465.685652108514</v>
      </c>
      <c r="M9359" s="46">
        <v>36241.190574299515</v>
      </c>
      <c r="N9359" s="45"/>
      <c r="O9359" s="46"/>
    </row>
    <row r="9360" spans="1:15" x14ac:dyDescent="0.2">
      <c r="A9360" s="11" t="str">
        <f t="shared" si="876"/>
        <v>7112104 - Region MidtjyllandUnder 1 år</v>
      </c>
      <c r="B9360" s="12" t="str">
        <f t="shared" si="879"/>
        <v>711210</v>
      </c>
      <c r="C9360" s="14">
        <f t="shared" si="877"/>
        <v>0</v>
      </c>
      <c r="D9360" s="14">
        <f t="shared" si="878"/>
        <v>0</v>
      </c>
      <c r="E9360" s="19" t="str">
        <f t="shared" si="880"/>
        <v>711210 - Murerarbejde</v>
      </c>
      <c r="F9360" s="19" t="str">
        <f t="shared" si="881"/>
        <v>Under 1 år</v>
      </c>
      <c r="G9360" s="40" t="s">
        <v>516</v>
      </c>
      <c r="H9360" s="41" t="s">
        <v>206</v>
      </c>
      <c r="I9360" s="42" t="s">
        <v>517</v>
      </c>
      <c r="J9360" s="43" t="s">
        <v>13</v>
      </c>
      <c r="K9360" s="44">
        <v>159</v>
      </c>
      <c r="L9360" s="45">
        <v>33056.032870392111</v>
      </c>
      <c r="M9360" s="46">
        <v>34758.919319885921</v>
      </c>
      <c r="N9360" s="45"/>
      <c r="O9360" s="46"/>
    </row>
    <row r="9361" spans="1:15" x14ac:dyDescent="0.2">
      <c r="A9361" s="11" t="str">
        <f t="shared" si="876"/>
        <v>7112104 - Region Midtjylland1 år</v>
      </c>
      <c r="B9361" s="12" t="str">
        <f t="shared" si="879"/>
        <v>711210</v>
      </c>
      <c r="C9361" s="14">
        <f t="shared" si="877"/>
        <v>0</v>
      </c>
      <c r="D9361" s="14">
        <f t="shared" si="878"/>
        <v>0</v>
      </c>
      <c r="E9361" s="19" t="str">
        <f t="shared" si="880"/>
        <v>711210 - Murerarbejde</v>
      </c>
      <c r="F9361" s="19" t="str">
        <f t="shared" si="881"/>
        <v>1 år</v>
      </c>
      <c r="G9361" s="40" t="s">
        <v>516</v>
      </c>
      <c r="H9361" s="41" t="s">
        <v>206</v>
      </c>
      <c r="I9361" s="42" t="s">
        <v>517</v>
      </c>
      <c r="J9361" s="43" t="s">
        <v>22</v>
      </c>
      <c r="K9361" s="44">
        <v>96</v>
      </c>
      <c r="L9361" s="45">
        <v>34543.827136019238</v>
      </c>
      <c r="M9361" s="46">
        <v>36323.357528375294</v>
      </c>
      <c r="N9361" s="45"/>
      <c r="O9361" s="46"/>
    </row>
    <row r="9362" spans="1:15" x14ac:dyDescent="0.2">
      <c r="A9362" s="11" t="str">
        <f t="shared" si="876"/>
        <v>7112104 - Region Midtjylland2 år</v>
      </c>
      <c r="B9362" s="12" t="str">
        <f t="shared" si="879"/>
        <v>711210</v>
      </c>
      <c r="C9362" s="14">
        <f t="shared" si="877"/>
        <v>0</v>
      </c>
      <c r="D9362" s="14">
        <f t="shared" si="878"/>
        <v>0</v>
      </c>
      <c r="E9362" s="19" t="str">
        <f t="shared" si="880"/>
        <v>711210 - Murerarbejde</v>
      </c>
      <c r="F9362" s="19" t="str">
        <f t="shared" si="881"/>
        <v>2 år</v>
      </c>
      <c r="G9362" s="40" t="s">
        <v>516</v>
      </c>
      <c r="H9362" s="41" t="s">
        <v>206</v>
      </c>
      <c r="I9362" s="42" t="s">
        <v>517</v>
      </c>
      <c r="J9362" s="43" t="s">
        <v>23</v>
      </c>
      <c r="K9362" s="44">
        <v>64</v>
      </c>
      <c r="L9362" s="45">
        <v>34219.379498415612</v>
      </c>
      <c r="M9362" s="46">
        <v>35982.195922467858</v>
      </c>
      <c r="N9362" s="45"/>
      <c r="O9362" s="46"/>
    </row>
    <row r="9363" spans="1:15" x14ac:dyDescent="0.2">
      <c r="A9363" s="11" t="str">
        <f t="shared" si="876"/>
        <v>7112104 - Region Midtjylland3 år</v>
      </c>
      <c r="B9363" s="12" t="str">
        <f t="shared" si="879"/>
        <v>711210</v>
      </c>
      <c r="C9363" s="14">
        <f t="shared" si="877"/>
        <v>0</v>
      </c>
      <c r="D9363" s="14">
        <f t="shared" si="878"/>
        <v>0</v>
      </c>
      <c r="E9363" s="19" t="str">
        <f t="shared" si="880"/>
        <v>711210 - Murerarbejde</v>
      </c>
      <c r="F9363" s="19" t="str">
        <f t="shared" si="881"/>
        <v>3 år</v>
      </c>
      <c r="G9363" s="40" t="s">
        <v>516</v>
      </c>
      <c r="H9363" s="41" t="s">
        <v>206</v>
      </c>
      <c r="I9363" s="42" t="s">
        <v>517</v>
      </c>
      <c r="J9363" s="43" t="s">
        <v>14</v>
      </c>
      <c r="K9363" s="44">
        <v>75</v>
      </c>
      <c r="L9363" s="45">
        <v>35014.89619592754</v>
      </c>
      <c r="M9363" s="46">
        <v>36830.8316037185</v>
      </c>
      <c r="N9363" s="45"/>
      <c r="O9363" s="46"/>
    </row>
    <row r="9364" spans="1:15" x14ac:dyDescent="0.2">
      <c r="A9364" s="11" t="str">
        <f t="shared" si="876"/>
        <v>7112104 - Region Midtjylland4 år</v>
      </c>
      <c r="B9364" s="12" t="str">
        <f t="shared" si="879"/>
        <v>711210</v>
      </c>
      <c r="C9364" s="14">
        <f t="shared" si="877"/>
        <v>0</v>
      </c>
      <c r="D9364" s="14">
        <f t="shared" si="878"/>
        <v>0</v>
      </c>
      <c r="E9364" s="19" t="str">
        <f t="shared" si="880"/>
        <v>711210 - Murerarbejde</v>
      </c>
      <c r="F9364" s="19" t="str">
        <f t="shared" si="881"/>
        <v>4 år</v>
      </c>
      <c r="G9364" s="40" t="s">
        <v>516</v>
      </c>
      <c r="H9364" s="41" t="s">
        <v>206</v>
      </c>
      <c r="I9364" s="42" t="s">
        <v>517</v>
      </c>
      <c r="J9364" s="43" t="s">
        <v>24</v>
      </c>
      <c r="K9364" s="44">
        <v>71</v>
      </c>
      <c r="L9364" s="45">
        <v>34281.972340356537</v>
      </c>
      <c r="M9364" s="46">
        <v>36048.01324397033</v>
      </c>
      <c r="N9364" s="45"/>
      <c r="O9364" s="46"/>
    </row>
    <row r="9365" spans="1:15" x14ac:dyDescent="0.2">
      <c r="A9365" s="11" t="str">
        <f t="shared" si="876"/>
        <v>7112104 - Region Midtjylland5-9 år</v>
      </c>
      <c r="B9365" s="12" t="str">
        <f t="shared" si="879"/>
        <v>711210</v>
      </c>
      <c r="C9365" s="14">
        <f t="shared" si="877"/>
        <v>0</v>
      </c>
      <c r="D9365" s="14">
        <f t="shared" si="878"/>
        <v>0</v>
      </c>
      <c r="E9365" s="19" t="str">
        <f t="shared" si="880"/>
        <v>711210 - Murerarbejde</v>
      </c>
      <c r="F9365" s="19" t="str">
        <f t="shared" si="881"/>
        <v>5-9 år</v>
      </c>
      <c r="G9365" s="40" t="s">
        <v>516</v>
      </c>
      <c r="H9365" s="41" t="s">
        <v>206</v>
      </c>
      <c r="I9365" s="42" t="s">
        <v>517</v>
      </c>
      <c r="J9365" s="43" t="s">
        <v>15</v>
      </c>
      <c r="K9365" s="44">
        <v>271</v>
      </c>
      <c r="L9365" s="45">
        <v>35339.672985974023</v>
      </c>
      <c r="M9365" s="46">
        <v>37160.201495650675</v>
      </c>
      <c r="N9365" s="45"/>
      <c r="O9365" s="46"/>
    </row>
    <row r="9366" spans="1:15" x14ac:dyDescent="0.2">
      <c r="A9366" s="11" t="str">
        <f t="shared" si="876"/>
        <v>7112104 - Region Midtjylland0-4 år</v>
      </c>
      <c r="B9366" s="12" t="str">
        <f t="shared" si="879"/>
        <v>711210</v>
      </c>
      <c r="C9366" s="14">
        <f t="shared" si="877"/>
        <v>0</v>
      </c>
      <c r="D9366" s="14">
        <f t="shared" si="878"/>
        <v>0</v>
      </c>
      <c r="E9366" s="19" t="str">
        <f t="shared" si="880"/>
        <v>711210 - Murerarbejde</v>
      </c>
      <c r="F9366" s="19" t="str">
        <f t="shared" si="881"/>
        <v>0-4 år</v>
      </c>
      <c r="G9366" s="40" t="s">
        <v>516</v>
      </c>
      <c r="H9366" s="41" t="s">
        <v>206</v>
      </c>
      <c r="I9366" s="42" t="s">
        <v>517</v>
      </c>
      <c r="J9366" s="43" t="s">
        <v>16</v>
      </c>
      <c r="K9366" s="44">
        <v>465</v>
      </c>
      <c r="L9366" s="45">
        <v>34105.66688066614</v>
      </c>
      <c r="M9366" s="46">
        <v>35862.625382303399</v>
      </c>
      <c r="N9366" s="45"/>
      <c r="O9366" s="46"/>
    </row>
    <row r="9367" spans="1:15" x14ac:dyDescent="0.2">
      <c r="A9367" s="11" t="str">
        <f t="shared" si="876"/>
        <v>7112104 - Region Midtjylland10-14 år</v>
      </c>
      <c r="B9367" s="12" t="str">
        <f t="shared" si="879"/>
        <v>711210</v>
      </c>
      <c r="C9367" s="14">
        <f t="shared" si="877"/>
        <v>0</v>
      </c>
      <c r="D9367" s="14">
        <f t="shared" si="878"/>
        <v>0</v>
      </c>
      <c r="E9367" s="19" t="str">
        <f t="shared" si="880"/>
        <v>711210 - Murerarbejde</v>
      </c>
      <c r="F9367" s="19" t="str">
        <f t="shared" si="881"/>
        <v>10-14 år</v>
      </c>
      <c r="G9367" s="40" t="s">
        <v>516</v>
      </c>
      <c r="H9367" s="41" t="s">
        <v>206</v>
      </c>
      <c r="I9367" s="42" t="s">
        <v>517</v>
      </c>
      <c r="J9367" s="43" t="s">
        <v>17</v>
      </c>
      <c r="K9367" s="44">
        <v>268</v>
      </c>
      <c r="L9367" s="45">
        <v>36326.260827015831</v>
      </c>
      <c r="M9367" s="46">
        <v>38197.613556051554</v>
      </c>
      <c r="N9367" s="45"/>
      <c r="O9367" s="46"/>
    </row>
    <row r="9368" spans="1:15" x14ac:dyDescent="0.2">
      <c r="A9368" s="11" t="str">
        <f t="shared" si="876"/>
        <v>7112104 - Region Midtjylland15-20 år</v>
      </c>
      <c r="B9368" s="12" t="str">
        <f t="shared" si="879"/>
        <v>711210</v>
      </c>
      <c r="C9368" s="14">
        <f t="shared" si="877"/>
        <v>0</v>
      </c>
      <c r="D9368" s="14">
        <f t="shared" si="878"/>
        <v>0</v>
      </c>
      <c r="E9368" s="19" t="str">
        <f t="shared" si="880"/>
        <v>711210 - Murerarbejde</v>
      </c>
      <c r="F9368" s="19" t="str">
        <f t="shared" si="881"/>
        <v>15-20 år</v>
      </c>
      <c r="G9368" s="40" t="s">
        <v>516</v>
      </c>
      <c r="H9368" s="41" t="s">
        <v>206</v>
      </c>
      <c r="I9368" s="42" t="s">
        <v>517</v>
      </c>
      <c r="J9368" s="43" t="s">
        <v>18</v>
      </c>
      <c r="K9368" s="44">
        <v>233</v>
      </c>
      <c r="L9368" s="45">
        <v>36578.461046594697</v>
      </c>
      <c r="M9368" s="46">
        <v>38462.805907449874</v>
      </c>
      <c r="N9368" s="45"/>
      <c r="O9368" s="46"/>
    </row>
    <row r="9369" spans="1:15" x14ac:dyDescent="0.2">
      <c r="A9369" s="11" t="str">
        <f t="shared" si="876"/>
        <v>7112104 - Region Midtjylland20-24 år</v>
      </c>
      <c r="B9369" s="12" t="str">
        <f t="shared" si="879"/>
        <v>711210</v>
      </c>
      <c r="C9369" s="14">
        <f t="shared" si="877"/>
        <v>0</v>
      </c>
      <c r="D9369" s="14">
        <f t="shared" si="878"/>
        <v>0</v>
      </c>
      <c r="E9369" s="19" t="str">
        <f t="shared" si="880"/>
        <v>711210 - Murerarbejde</v>
      </c>
      <c r="F9369" s="19" t="str">
        <f t="shared" si="881"/>
        <v>20-24 år</v>
      </c>
      <c r="G9369" s="40" t="s">
        <v>516</v>
      </c>
      <c r="H9369" s="41" t="s">
        <v>206</v>
      </c>
      <c r="I9369" s="42" t="s">
        <v>517</v>
      </c>
      <c r="J9369" s="43" t="s">
        <v>19</v>
      </c>
      <c r="K9369" s="44">
        <v>218</v>
      </c>
      <c r="L9369" s="45">
        <v>37436.803892148811</v>
      </c>
      <c r="M9369" s="46">
        <v>39365.366412347597</v>
      </c>
      <c r="N9369" s="45"/>
      <c r="O9369" s="46"/>
    </row>
    <row r="9370" spans="1:15" x14ac:dyDescent="0.2">
      <c r="A9370" s="11" t="str">
        <f t="shared" si="876"/>
        <v>7112104 - Region Midtjylland25 år og derover</v>
      </c>
      <c r="B9370" s="12" t="str">
        <f t="shared" si="879"/>
        <v>711210</v>
      </c>
      <c r="C9370" s="14">
        <f t="shared" si="877"/>
        <v>0</v>
      </c>
      <c r="D9370" s="14">
        <f t="shared" si="878"/>
        <v>0</v>
      </c>
      <c r="E9370" s="19" t="str">
        <f t="shared" si="880"/>
        <v>711210 - Murerarbejde</v>
      </c>
      <c r="F9370" s="19" t="str">
        <f t="shared" si="881"/>
        <v>25 år og derover</v>
      </c>
      <c r="G9370" s="40" t="s">
        <v>516</v>
      </c>
      <c r="H9370" s="41" t="s">
        <v>206</v>
      </c>
      <c r="I9370" s="42" t="s">
        <v>517</v>
      </c>
      <c r="J9370" s="43" t="s">
        <v>9</v>
      </c>
      <c r="K9370" s="44">
        <v>544</v>
      </c>
      <c r="L9370" s="45">
        <v>36473.851240854514</v>
      </c>
      <c r="M9370" s="46">
        <v>38368.060888461325</v>
      </c>
      <c r="N9370" s="45"/>
      <c r="O9370" s="46"/>
    </row>
    <row r="9371" spans="1:15" x14ac:dyDescent="0.2">
      <c r="A9371" s="11" t="str">
        <f t="shared" si="876"/>
        <v>7112104 - Region MidtjyllandAlle uanset erf.</v>
      </c>
      <c r="B9371" s="12" t="str">
        <f t="shared" si="879"/>
        <v>711210</v>
      </c>
      <c r="C9371" s="14">
        <f t="shared" si="877"/>
        <v>0</v>
      </c>
      <c r="D9371" s="14">
        <f t="shared" si="878"/>
        <v>0</v>
      </c>
      <c r="E9371" s="19" t="str">
        <f t="shared" si="880"/>
        <v>711210 - Murerarbejde</v>
      </c>
      <c r="F9371" s="19" t="str">
        <f t="shared" si="881"/>
        <v>Alle uanset erf.</v>
      </c>
      <c r="G9371" s="40" t="s">
        <v>516</v>
      </c>
      <c r="H9371" s="41" t="s">
        <v>206</v>
      </c>
      <c r="I9371" s="42" t="s">
        <v>517</v>
      </c>
      <c r="J9371" s="43" t="s">
        <v>10</v>
      </c>
      <c r="K9371" s="44">
        <v>1999</v>
      </c>
      <c r="L9371" s="45">
        <v>36038.410949249199</v>
      </c>
      <c r="M9371" s="46">
        <v>37862.748435748363</v>
      </c>
      <c r="N9371" s="45"/>
      <c r="O9371" s="46"/>
    </row>
    <row r="9372" spans="1:15" x14ac:dyDescent="0.2">
      <c r="A9372" s="11" t="str">
        <f t="shared" si="876"/>
        <v>7112105 - Region NordjyllandUnder 1 år</v>
      </c>
      <c r="B9372" s="12" t="str">
        <f t="shared" si="879"/>
        <v>711210</v>
      </c>
      <c r="C9372" s="14">
        <f t="shared" si="877"/>
        <v>0</v>
      </c>
      <c r="D9372" s="14">
        <f t="shared" si="878"/>
        <v>0</v>
      </c>
      <c r="E9372" s="19" t="str">
        <f t="shared" si="880"/>
        <v>711210 - Murerarbejde</v>
      </c>
      <c r="F9372" s="19" t="str">
        <f t="shared" si="881"/>
        <v>Under 1 år</v>
      </c>
      <c r="G9372" s="40" t="s">
        <v>516</v>
      </c>
      <c r="H9372" s="41" t="s">
        <v>206</v>
      </c>
      <c r="I9372" s="42" t="s">
        <v>21</v>
      </c>
      <c r="J9372" s="43" t="s">
        <v>13</v>
      </c>
      <c r="K9372" s="44">
        <v>69</v>
      </c>
      <c r="L9372" s="45">
        <v>33569.026760134657</v>
      </c>
      <c r="M9372" s="46">
        <v>35298.34016615228</v>
      </c>
      <c r="N9372" s="45"/>
      <c r="O9372" s="46"/>
    </row>
    <row r="9373" spans="1:15" x14ac:dyDescent="0.2">
      <c r="A9373" s="11" t="str">
        <f t="shared" si="876"/>
        <v>7112105 - Region Nordjylland1 år</v>
      </c>
      <c r="B9373" s="12" t="str">
        <f t="shared" si="879"/>
        <v>711210</v>
      </c>
      <c r="C9373" s="14">
        <f t="shared" si="877"/>
        <v>0</v>
      </c>
      <c r="D9373" s="14">
        <f t="shared" si="878"/>
        <v>0</v>
      </c>
      <c r="E9373" s="19" t="str">
        <f t="shared" si="880"/>
        <v>711210 - Murerarbejde</v>
      </c>
      <c r="F9373" s="19" t="str">
        <f t="shared" si="881"/>
        <v>1 år</v>
      </c>
      <c r="G9373" s="40" t="s">
        <v>516</v>
      </c>
      <c r="H9373" s="41" t="s">
        <v>206</v>
      </c>
      <c r="I9373" s="42" t="s">
        <v>21</v>
      </c>
      <c r="J9373" s="43" t="s">
        <v>22</v>
      </c>
      <c r="K9373" s="44">
        <v>47</v>
      </c>
      <c r="L9373" s="45">
        <v>33980.996084136808</v>
      </c>
      <c r="M9373" s="46">
        <v>35731.532151149506</v>
      </c>
      <c r="N9373" s="45"/>
      <c r="O9373" s="46"/>
    </row>
    <row r="9374" spans="1:15" x14ac:dyDescent="0.2">
      <c r="A9374" s="11" t="str">
        <f t="shared" si="876"/>
        <v>7112105 - Region Nordjylland2 år</v>
      </c>
      <c r="B9374" s="12" t="str">
        <f t="shared" si="879"/>
        <v>711210</v>
      </c>
      <c r="C9374" s="14">
        <f t="shared" si="877"/>
        <v>0</v>
      </c>
      <c r="D9374" s="14">
        <f t="shared" si="878"/>
        <v>0</v>
      </c>
      <c r="E9374" s="19" t="str">
        <f t="shared" si="880"/>
        <v>711210 - Murerarbejde</v>
      </c>
      <c r="F9374" s="19" t="str">
        <f t="shared" si="881"/>
        <v>2 år</v>
      </c>
      <c r="G9374" s="40" t="s">
        <v>516</v>
      </c>
      <c r="H9374" s="41" t="s">
        <v>206</v>
      </c>
      <c r="I9374" s="42" t="s">
        <v>21</v>
      </c>
      <c r="J9374" s="43" t="s">
        <v>23</v>
      </c>
      <c r="K9374" s="44">
        <v>39</v>
      </c>
      <c r="L9374" s="45">
        <v>34555.520768717739</v>
      </c>
      <c r="M9374" s="46">
        <v>36335.653560301369</v>
      </c>
      <c r="N9374" s="45"/>
      <c r="O9374" s="46"/>
    </row>
    <row r="9375" spans="1:15" x14ac:dyDescent="0.2">
      <c r="A9375" s="11" t="str">
        <f t="shared" si="876"/>
        <v>7112105 - Region Nordjylland3 år</v>
      </c>
      <c r="B9375" s="12" t="str">
        <f t="shared" si="879"/>
        <v>711210</v>
      </c>
      <c r="C9375" s="14">
        <f t="shared" si="877"/>
        <v>0</v>
      </c>
      <c r="D9375" s="14">
        <f t="shared" si="878"/>
        <v>0</v>
      </c>
      <c r="E9375" s="19" t="str">
        <f t="shared" si="880"/>
        <v>711210 - Murerarbejde</v>
      </c>
      <c r="F9375" s="19" t="str">
        <f t="shared" si="881"/>
        <v>3 år</v>
      </c>
      <c r="G9375" s="40" t="s">
        <v>516</v>
      </c>
      <c r="H9375" s="41" t="s">
        <v>206</v>
      </c>
      <c r="I9375" s="42" t="s">
        <v>21</v>
      </c>
      <c r="J9375" s="43" t="s">
        <v>14</v>
      </c>
      <c r="K9375" s="44">
        <v>19</v>
      </c>
      <c r="L9375" s="45">
        <v>33847.147044393336</v>
      </c>
      <c r="M9375" s="46">
        <v>35590.787858217285</v>
      </c>
      <c r="N9375" s="45"/>
      <c r="O9375" s="46"/>
    </row>
    <row r="9376" spans="1:15" x14ac:dyDescent="0.2">
      <c r="A9376" s="11" t="str">
        <f t="shared" si="876"/>
        <v>7112105 - Region Nordjylland4 år</v>
      </c>
      <c r="B9376" s="12" t="str">
        <f t="shared" si="879"/>
        <v>711210</v>
      </c>
      <c r="C9376" s="14">
        <f t="shared" si="877"/>
        <v>0</v>
      </c>
      <c r="D9376" s="14">
        <f t="shared" si="878"/>
        <v>0</v>
      </c>
      <c r="E9376" s="19" t="str">
        <f t="shared" si="880"/>
        <v>711210 - Murerarbejde</v>
      </c>
      <c r="F9376" s="19" t="str">
        <f t="shared" si="881"/>
        <v>4 år</v>
      </c>
      <c r="G9376" s="40" t="s">
        <v>516</v>
      </c>
      <c r="H9376" s="41" t="s">
        <v>206</v>
      </c>
      <c r="I9376" s="42" t="s">
        <v>21</v>
      </c>
      <c r="J9376" s="43" t="s">
        <v>24</v>
      </c>
      <c r="K9376" s="44">
        <v>30</v>
      </c>
      <c r="L9376" s="45">
        <v>36215.263344004947</v>
      </c>
      <c r="M9376" s="46">
        <v>38080.898021195542</v>
      </c>
      <c r="N9376" s="45"/>
      <c r="O9376" s="46"/>
    </row>
    <row r="9377" spans="1:15" x14ac:dyDescent="0.2">
      <c r="A9377" s="11" t="str">
        <f t="shared" si="876"/>
        <v>7112105 - Region Nordjylland5-9 år</v>
      </c>
      <c r="B9377" s="12" t="str">
        <f t="shared" si="879"/>
        <v>711210</v>
      </c>
      <c r="C9377" s="14">
        <f t="shared" si="877"/>
        <v>0</v>
      </c>
      <c r="D9377" s="14">
        <f t="shared" si="878"/>
        <v>0</v>
      </c>
      <c r="E9377" s="19" t="str">
        <f t="shared" si="880"/>
        <v>711210 - Murerarbejde</v>
      </c>
      <c r="F9377" s="19" t="str">
        <f t="shared" si="881"/>
        <v>5-9 år</v>
      </c>
      <c r="G9377" s="40" t="s">
        <v>516</v>
      </c>
      <c r="H9377" s="41" t="s">
        <v>206</v>
      </c>
      <c r="I9377" s="42" t="s">
        <v>21</v>
      </c>
      <c r="J9377" s="43" t="s">
        <v>15</v>
      </c>
      <c r="K9377" s="44">
        <v>146</v>
      </c>
      <c r="L9377" s="45">
        <v>35900.342073666397</v>
      </c>
      <c r="M9377" s="46">
        <v>37749.753534779629</v>
      </c>
      <c r="N9377" s="45"/>
      <c r="O9377" s="46"/>
    </row>
    <row r="9378" spans="1:15" x14ac:dyDescent="0.2">
      <c r="A9378" s="11" t="str">
        <f t="shared" si="876"/>
        <v>7112105 - Region Nordjylland0-4 år</v>
      </c>
      <c r="B9378" s="12" t="str">
        <f t="shared" si="879"/>
        <v>711210</v>
      </c>
      <c r="C9378" s="14">
        <f t="shared" si="877"/>
        <v>0</v>
      </c>
      <c r="D9378" s="14">
        <f t="shared" si="878"/>
        <v>0</v>
      </c>
      <c r="E9378" s="19" t="str">
        <f t="shared" si="880"/>
        <v>711210 - Murerarbejde</v>
      </c>
      <c r="F9378" s="19" t="str">
        <f t="shared" si="881"/>
        <v>0-4 år</v>
      </c>
      <c r="G9378" s="40" t="s">
        <v>516</v>
      </c>
      <c r="H9378" s="41" t="s">
        <v>206</v>
      </c>
      <c r="I9378" s="42" t="s">
        <v>21</v>
      </c>
      <c r="J9378" s="43" t="s">
        <v>16</v>
      </c>
      <c r="K9378" s="44">
        <v>204</v>
      </c>
      <c r="L9378" s="45">
        <v>34434.315440916966</v>
      </c>
      <c r="M9378" s="46">
        <v>36208.204322012978</v>
      </c>
      <c r="N9378" s="45"/>
      <c r="O9378" s="46"/>
    </row>
    <row r="9379" spans="1:15" x14ac:dyDescent="0.2">
      <c r="A9379" s="11" t="str">
        <f t="shared" si="876"/>
        <v>7112105 - Region Nordjylland10-14 år</v>
      </c>
      <c r="B9379" s="12" t="str">
        <f t="shared" si="879"/>
        <v>711210</v>
      </c>
      <c r="C9379" s="14">
        <f t="shared" si="877"/>
        <v>0</v>
      </c>
      <c r="D9379" s="14">
        <f t="shared" si="878"/>
        <v>0</v>
      </c>
      <c r="E9379" s="19" t="str">
        <f t="shared" si="880"/>
        <v>711210 - Murerarbejde</v>
      </c>
      <c r="F9379" s="19" t="str">
        <f t="shared" si="881"/>
        <v>10-14 år</v>
      </c>
      <c r="G9379" s="40" t="s">
        <v>516</v>
      </c>
      <c r="H9379" s="41" t="s">
        <v>206</v>
      </c>
      <c r="I9379" s="42" t="s">
        <v>21</v>
      </c>
      <c r="J9379" s="43" t="s">
        <v>17</v>
      </c>
      <c r="K9379" s="44">
        <v>110</v>
      </c>
      <c r="L9379" s="45">
        <v>37042.108830263198</v>
      </c>
      <c r="M9379" s="46">
        <v>38950.338575648908</v>
      </c>
      <c r="N9379" s="45"/>
      <c r="O9379" s="46"/>
    </row>
    <row r="9380" spans="1:15" x14ac:dyDescent="0.2">
      <c r="A9380" s="11" t="str">
        <f t="shared" si="876"/>
        <v>7112105 - Region Nordjylland15-20 år</v>
      </c>
      <c r="B9380" s="12" t="str">
        <f t="shared" si="879"/>
        <v>711210</v>
      </c>
      <c r="C9380" s="14">
        <f t="shared" si="877"/>
        <v>0</v>
      </c>
      <c r="D9380" s="14">
        <f t="shared" si="878"/>
        <v>0</v>
      </c>
      <c r="E9380" s="19" t="str">
        <f t="shared" si="880"/>
        <v>711210 - Murerarbejde</v>
      </c>
      <c r="F9380" s="19" t="str">
        <f t="shared" si="881"/>
        <v>15-20 år</v>
      </c>
      <c r="G9380" s="40" t="s">
        <v>516</v>
      </c>
      <c r="H9380" s="41" t="s">
        <v>206</v>
      </c>
      <c r="I9380" s="42" t="s">
        <v>21</v>
      </c>
      <c r="J9380" s="43" t="s">
        <v>18</v>
      </c>
      <c r="K9380" s="44">
        <v>98</v>
      </c>
      <c r="L9380" s="45">
        <v>36921.989687575107</v>
      </c>
      <c r="M9380" s="46">
        <v>38824.031477460827</v>
      </c>
      <c r="N9380" s="45"/>
      <c r="O9380" s="46"/>
    </row>
    <row r="9381" spans="1:15" x14ac:dyDescent="0.2">
      <c r="A9381" s="11" t="str">
        <f t="shared" si="876"/>
        <v>7112105 - Region Nordjylland20-24 år</v>
      </c>
      <c r="B9381" s="12" t="str">
        <f t="shared" si="879"/>
        <v>711210</v>
      </c>
      <c r="C9381" s="14">
        <f t="shared" si="877"/>
        <v>0</v>
      </c>
      <c r="D9381" s="14">
        <f t="shared" si="878"/>
        <v>0</v>
      </c>
      <c r="E9381" s="19" t="str">
        <f t="shared" si="880"/>
        <v>711210 - Murerarbejde</v>
      </c>
      <c r="F9381" s="19" t="str">
        <f t="shared" si="881"/>
        <v>20-24 år</v>
      </c>
      <c r="G9381" s="40" t="s">
        <v>516</v>
      </c>
      <c r="H9381" s="41" t="s">
        <v>206</v>
      </c>
      <c r="I9381" s="42" t="s">
        <v>21</v>
      </c>
      <c r="J9381" s="43" t="s">
        <v>19</v>
      </c>
      <c r="K9381" s="44">
        <v>89</v>
      </c>
      <c r="L9381" s="45">
        <v>36179.737332354969</v>
      </c>
      <c r="M9381" s="46">
        <v>38043.541881771904</v>
      </c>
      <c r="N9381" s="45"/>
      <c r="O9381" s="46"/>
    </row>
    <row r="9382" spans="1:15" x14ac:dyDescent="0.2">
      <c r="A9382" s="11" t="str">
        <f t="shared" si="876"/>
        <v>7112105 - Region Nordjylland25 år og derover</v>
      </c>
      <c r="B9382" s="12" t="str">
        <f t="shared" si="879"/>
        <v>711210</v>
      </c>
      <c r="C9382" s="14">
        <f t="shared" si="877"/>
        <v>0</v>
      </c>
      <c r="D9382" s="14">
        <f t="shared" si="878"/>
        <v>0</v>
      </c>
      <c r="E9382" s="19" t="str">
        <f t="shared" si="880"/>
        <v>711210 - Murerarbejde</v>
      </c>
      <c r="F9382" s="19" t="str">
        <f t="shared" si="881"/>
        <v>25 år og derover</v>
      </c>
      <c r="G9382" s="40" t="s">
        <v>516</v>
      </c>
      <c r="H9382" s="41" t="s">
        <v>206</v>
      </c>
      <c r="I9382" s="42" t="s">
        <v>21</v>
      </c>
      <c r="J9382" s="43" t="s">
        <v>9</v>
      </c>
      <c r="K9382" s="44">
        <v>265</v>
      </c>
      <c r="L9382" s="45">
        <v>35472.985127234504</v>
      </c>
      <c r="M9382" s="46">
        <v>37300.381231694708</v>
      </c>
      <c r="N9382" s="45"/>
      <c r="O9382" s="46"/>
    </row>
    <row r="9383" spans="1:15" x14ac:dyDescent="0.2">
      <c r="A9383" s="11" t="str">
        <f t="shared" si="876"/>
        <v>7112105 - Region NordjyllandAlle uanset erf.</v>
      </c>
      <c r="B9383" s="12" t="str">
        <f t="shared" si="879"/>
        <v>711210</v>
      </c>
      <c r="C9383" s="14">
        <f t="shared" si="877"/>
        <v>0</v>
      </c>
      <c r="D9383" s="14">
        <f t="shared" si="878"/>
        <v>0</v>
      </c>
      <c r="E9383" s="19" t="str">
        <f t="shared" si="880"/>
        <v>711210 - Murerarbejde</v>
      </c>
      <c r="F9383" s="19" t="str">
        <f t="shared" si="881"/>
        <v>Alle uanset erf.</v>
      </c>
      <c r="G9383" s="40" t="s">
        <v>516</v>
      </c>
      <c r="H9383" s="41" t="s">
        <v>206</v>
      </c>
      <c r="I9383" s="42" t="s">
        <v>21</v>
      </c>
      <c r="J9383" s="43" t="s">
        <v>10</v>
      </c>
      <c r="K9383" s="44">
        <v>912</v>
      </c>
      <c r="L9383" s="45">
        <v>35984.408232008704</v>
      </c>
      <c r="M9383" s="46">
        <v>37849.353590288854</v>
      </c>
      <c r="N9383" s="45"/>
      <c r="O9383" s="46"/>
    </row>
    <row r="9384" spans="1:15" x14ac:dyDescent="0.2">
      <c r="A9384" s="11" t="str">
        <f t="shared" si="876"/>
        <v>7112106 - Alle regionerUnder 1 år</v>
      </c>
      <c r="B9384" s="12" t="str">
        <f t="shared" si="879"/>
        <v>711210</v>
      </c>
      <c r="C9384" s="14">
        <f t="shared" si="877"/>
        <v>0</v>
      </c>
      <c r="D9384" s="14">
        <f t="shared" si="878"/>
        <v>0</v>
      </c>
      <c r="E9384" s="19" t="str">
        <f t="shared" si="880"/>
        <v>711210 - Murerarbejde</v>
      </c>
      <c r="F9384" s="19" t="str">
        <f t="shared" si="881"/>
        <v>Under 1 år</v>
      </c>
      <c r="G9384" s="40" t="s">
        <v>516</v>
      </c>
      <c r="H9384" s="41" t="s">
        <v>206</v>
      </c>
      <c r="I9384" s="42" t="s">
        <v>11</v>
      </c>
      <c r="J9384" s="43" t="s">
        <v>13</v>
      </c>
      <c r="K9384" s="44">
        <v>533</v>
      </c>
      <c r="L9384" s="45">
        <v>33005.3482887832</v>
      </c>
      <c r="M9384" s="46">
        <v>34705.623714517489</v>
      </c>
      <c r="N9384" s="45"/>
      <c r="O9384" s="46"/>
    </row>
    <row r="9385" spans="1:15" x14ac:dyDescent="0.2">
      <c r="A9385" s="11" t="str">
        <f t="shared" si="876"/>
        <v>7112106 - Alle regioner1 år</v>
      </c>
      <c r="B9385" s="12" t="str">
        <f t="shared" si="879"/>
        <v>711210</v>
      </c>
      <c r="C9385" s="14">
        <f t="shared" si="877"/>
        <v>0</v>
      </c>
      <c r="D9385" s="14">
        <f t="shared" si="878"/>
        <v>0</v>
      </c>
      <c r="E9385" s="19" t="str">
        <f t="shared" si="880"/>
        <v>711210 - Murerarbejde</v>
      </c>
      <c r="F9385" s="19" t="str">
        <f t="shared" si="881"/>
        <v>1 år</v>
      </c>
      <c r="G9385" s="40" t="s">
        <v>516</v>
      </c>
      <c r="H9385" s="41" t="s">
        <v>206</v>
      </c>
      <c r="I9385" s="42" t="s">
        <v>11</v>
      </c>
      <c r="J9385" s="43" t="s">
        <v>22</v>
      </c>
      <c r="K9385" s="44">
        <v>346</v>
      </c>
      <c r="L9385" s="45">
        <v>33153.15234203689</v>
      </c>
      <c r="M9385" s="46">
        <v>34928.629289932527</v>
      </c>
      <c r="N9385" s="45"/>
      <c r="O9385" s="46"/>
    </row>
    <row r="9386" spans="1:15" x14ac:dyDescent="0.2">
      <c r="A9386" s="11" t="str">
        <f t="shared" si="876"/>
        <v>7112106 - Alle regioner2 år</v>
      </c>
      <c r="B9386" s="12" t="str">
        <f t="shared" si="879"/>
        <v>711210</v>
      </c>
      <c r="C9386" s="14">
        <f t="shared" si="877"/>
        <v>0</v>
      </c>
      <c r="D9386" s="14">
        <f t="shared" si="878"/>
        <v>0</v>
      </c>
      <c r="E9386" s="19" t="str">
        <f t="shared" si="880"/>
        <v>711210 - Murerarbejde</v>
      </c>
      <c r="F9386" s="19" t="str">
        <f t="shared" si="881"/>
        <v>2 år</v>
      </c>
      <c r="G9386" s="40" t="s">
        <v>516</v>
      </c>
      <c r="H9386" s="41" t="s">
        <v>206</v>
      </c>
      <c r="I9386" s="42" t="s">
        <v>11</v>
      </c>
      <c r="J9386" s="43" t="s">
        <v>23</v>
      </c>
      <c r="K9386" s="44">
        <v>252</v>
      </c>
      <c r="L9386" s="45">
        <v>34502.829048122083</v>
      </c>
      <c r="M9386" s="46">
        <v>36325.78764533966</v>
      </c>
      <c r="N9386" s="45"/>
      <c r="O9386" s="46"/>
    </row>
    <row r="9387" spans="1:15" x14ac:dyDescent="0.2">
      <c r="A9387" s="11" t="str">
        <f t="shared" si="876"/>
        <v>7112106 - Alle regioner3 år</v>
      </c>
      <c r="B9387" s="12" t="str">
        <f t="shared" si="879"/>
        <v>711210</v>
      </c>
      <c r="C9387" s="14">
        <f t="shared" si="877"/>
        <v>0</v>
      </c>
      <c r="D9387" s="14">
        <f t="shared" si="878"/>
        <v>0</v>
      </c>
      <c r="E9387" s="19" t="str">
        <f t="shared" si="880"/>
        <v>711210 - Murerarbejde</v>
      </c>
      <c r="F9387" s="19" t="str">
        <f t="shared" si="881"/>
        <v>3 år</v>
      </c>
      <c r="G9387" s="40" t="s">
        <v>516</v>
      </c>
      <c r="H9387" s="41" t="s">
        <v>206</v>
      </c>
      <c r="I9387" s="42" t="s">
        <v>11</v>
      </c>
      <c r="J9387" s="43" t="s">
        <v>14</v>
      </c>
      <c r="K9387" s="44">
        <v>271</v>
      </c>
      <c r="L9387" s="45">
        <v>33592.807845394884</v>
      </c>
      <c r="M9387" s="46">
        <v>35323.346337556468</v>
      </c>
      <c r="N9387" s="45"/>
      <c r="O9387" s="46"/>
    </row>
    <row r="9388" spans="1:15" x14ac:dyDescent="0.2">
      <c r="A9388" s="11" t="str">
        <f t="shared" si="876"/>
        <v>7112106 - Alle regioner4 år</v>
      </c>
      <c r="B9388" s="12" t="str">
        <f t="shared" si="879"/>
        <v>711210</v>
      </c>
      <c r="C9388" s="14">
        <f t="shared" si="877"/>
        <v>0</v>
      </c>
      <c r="D9388" s="14">
        <f t="shared" si="878"/>
        <v>0</v>
      </c>
      <c r="E9388" s="19" t="str">
        <f t="shared" si="880"/>
        <v>711210 - Murerarbejde</v>
      </c>
      <c r="F9388" s="19" t="str">
        <f t="shared" si="881"/>
        <v>4 år</v>
      </c>
      <c r="G9388" s="40" t="s">
        <v>516</v>
      </c>
      <c r="H9388" s="41" t="s">
        <v>206</v>
      </c>
      <c r="I9388" s="42" t="s">
        <v>11</v>
      </c>
      <c r="J9388" s="43" t="s">
        <v>24</v>
      </c>
      <c r="K9388" s="44">
        <v>252</v>
      </c>
      <c r="L9388" s="45">
        <v>33917.387235593465</v>
      </c>
      <c r="M9388" s="46">
        <v>35664.646483313387</v>
      </c>
      <c r="N9388" s="45"/>
      <c r="O9388" s="46"/>
    </row>
    <row r="9389" spans="1:15" x14ac:dyDescent="0.2">
      <c r="A9389" s="11" t="str">
        <f t="shared" si="876"/>
        <v>7112106 - Alle regioner5-9 år</v>
      </c>
      <c r="B9389" s="12" t="str">
        <f t="shared" si="879"/>
        <v>711210</v>
      </c>
      <c r="C9389" s="14">
        <f t="shared" si="877"/>
        <v>0</v>
      </c>
      <c r="D9389" s="14">
        <f t="shared" si="878"/>
        <v>0</v>
      </c>
      <c r="E9389" s="19" t="str">
        <f t="shared" si="880"/>
        <v>711210 - Murerarbejde</v>
      </c>
      <c r="F9389" s="19" t="str">
        <f t="shared" si="881"/>
        <v>5-9 år</v>
      </c>
      <c r="G9389" s="40" t="s">
        <v>516</v>
      </c>
      <c r="H9389" s="41" t="s">
        <v>206</v>
      </c>
      <c r="I9389" s="42" t="s">
        <v>11</v>
      </c>
      <c r="J9389" s="43" t="s">
        <v>15</v>
      </c>
      <c r="K9389" s="44">
        <v>970</v>
      </c>
      <c r="L9389" s="45">
        <v>35624.174135660236</v>
      </c>
      <c r="M9389" s="46">
        <v>37459.358764374694</v>
      </c>
      <c r="N9389" s="45"/>
      <c r="O9389" s="46"/>
    </row>
    <row r="9390" spans="1:15" x14ac:dyDescent="0.2">
      <c r="A9390" s="11" t="str">
        <f t="shared" si="876"/>
        <v>7112106 - Alle regioner0-4 år</v>
      </c>
      <c r="B9390" s="12" t="str">
        <f t="shared" si="879"/>
        <v>711210</v>
      </c>
      <c r="C9390" s="14">
        <f t="shared" si="877"/>
        <v>0</v>
      </c>
      <c r="D9390" s="14">
        <f t="shared" si="878"/>
        <v>0</v>
      </c>
      <c r="E9390" s="19" t="str">
        <f t="shared" si="880"/>
        <v>711210 - Murerarbejde</v>
      </c>
      <c r="F9390" s="19" t="str">
        <f t="shared" si="881"/>
        <v>0-4 år</v>
      </c>
      <c r="G9390" s="40" t="s">
        <v>516</v>
      </c>
      <c r="H9390" s="41" t="s">
        <v>206</v>
      </c>
      <c r="I9390" s="42" t="s">
        <v>11</v>
      </c>
      <c r="J9390" s="43" t="s">
        <v>16</v>
      </c>
      <c r="K9390" s="44">
        <v>1654</v>
      </c>
      <c r="L9390" s="45">
        <v>33435.680229425983</v>
      </c>
      <c r="M9390" s="46">
        <v>35158.124269082524</v>
      </c>
      <c r="N9390" s="45"/>
      <c r="O9390" s="46"/>
    </row>
    <row r="9391" spans="1:15" x14ac:dyDescent="0.2">
      <c r="A9391" s="11" t="str">
        <f t="shared" si="876"/>
        <v>7112106 - Alle regioner10-14 år</v>
      </c>
      <c r="B9391" s="12" t="str">
        <f t="shared" si="879"/>
        <v>711210</v>
      </c>
      <c r="C9391" s="14">
        <f t="shared" si="877"/>
        <v>0</v>
      </c>
      <c r="D9391" s="14">
        <f t="shared" si="878"/>
        <v>0</v>
      </c>
      <c r="E9391" s="19" t="str">
        <f t="shared" si="880"/>
        <v>711210 - Murerarbejde</v>
      </c>
      <c r="F9391" s="19" t="str">
        <f t="shared" si="881"/>
        <v>10-14 år</v>
      </c>
      <c r="G9391" s="40" t="s">
        <v>516</v>
      </c>
      <c r="H9391" s="41" t="s">
        <v>206</v>
      </c>
      <c r="I9391" s="42" t="s">
        <v>11</v>
      </c>
      <c r="J9391" s="43" t="s">
        <v>17</v>
      </c>
      <c r="K9391" s="44">
        <v>941</v>
      </c>
      <c r="L9391" s="45">
        <v>36560.782288249109</v>
      </c>
      <c r="M9391" s="46">
        <v>38444.216425238883</v>
      </c>
      <c r="N9391" s="45"/>
      <c r="O9391" s="46"/>
    </row>
    <row r="9392" spans="1:15" x14ac:dyDescent="0.2">
      <c r="A9392" s="11" t="str">
        <f t="shared" si="876"/>
        <v>7112106 - Alle regioner15-20 år</v>
      </c>
      <c r="B9392" s="12" t="str">
        <f t="shared" si="879"/>
        <v>711210</v>
      </c>
      <c r="C9392" s="14">
        <f t="shared" si="877"/>
        <v>0</v>
      </c>
      <c r="D9392" s="14">
        <f t="shared" si="878"/>
        <v>0</v>
      </c>
      <c r="E9392" s="19" t="str">
        <f t="shared" si="880"/>
        <v>711210 - Murerarbejde</v>
      </c>
      <c r="F9392" s="19" t="str">
        <f t="shared" si="881"/>
        <v>15-20 år</v>
      </c>
      <c r="G9392" s="40" t="s">
        <v>516</v>
      </c>
      <c r="H9392" s="41" t="s">
        <v>206</v>
      </c>
      <c r="I9392" s="42" t="s">
        <v>11</v>
      </c>
      <c r="J9392" s="43" t="s">
        <v>18</v>
      </c>
      <c r="K9392" s="44">
        <v>801</v>
      </c>
      <c r="L9392" s="45">
        <v>36837.399879297314</v>
      </c>
      <c r="M9392" s="46">
        <v>38735.084012629195</v>
      </c>
      <c r="N9392" s="45"/>
      <c r="O9392" s="46"/>
    </row>
    <row r="9393" spans="1:15" x14ac:dyDescent="0.2">
      <c r="A9393" s="11" t="str">
        <f t="shared" si="876"/>
        <v>7112106 - Alle regioner20-24 år</v>
      </c>
      <c r="B9393" s="12" t="str">
        <f t="shared" si="879"/>
        <v>711210</v>
      </c>
      <c r="C9393" s="14">
        <f t="shared" si="877"/>
        <v>0</v>
      </c>
      <c r="D9393" s="14">
        <f t="shared" si="878"/>
        <v>0</v>
      </c>
      <c r="E9393" s="19" t="str">
        <f t="shared" si="880"/>
        <v>711210 - Murerarbejde</v>
      </c>
      <c r="F9393" s="19" t="str">
        <f t="shared" si="881"/>
        <v>20-24 år</v>
      </c>
      <c r="G9393" s="40" t="s">
        <v>516</v>
      </c>
      <c r="H9393" s="41" t="s">
        <v>206</v>
      </c>
      <c r="I9393" s="42" t="s">
        <v>11</v>
      </c>
      <c r="J9393" s="43" t="s">
        <v>19</v>
      </c>
      <c r="K9393" s="44">
        <v>749</v>
      </c>
      <c r="L9393" s="45">
        <v>36146.266578395087</v>
      </c>
      <c r="M9393" s="46">
        <v>37982.277688911447</v>
      </c>
      <c r="N9393" s="45"/>
      <c r="O9393" s="46"/>
    </row>
    <row r="9394" spans="1:15" x14ac:dyDescent="0.2">
      <c r="A9394" s="11" t="str">
        <f t="shared" si="876"/>
        <v>7112106 - Alle regioner25 år og derover</v>
      </c>
      <c r="B9394" s="12" t="str">
        <f t="shared" si="879"/>
        <v>711210</v>
      </c>
      <c r="C9394" s="14">
        <f t="shared" si="877"/>
        <v>0</v>
      </c>
      <c r="D9394" s="14">
        <f t="shared" si="878"/>
        <v>0</v>
      </c>
      <c r="E9394" s="19" t="str">
        <f t="shared" si="880"/>
        <v>711210 - Murerarbejde</v>
      </c>
      <c r="F9394" s="19" t="str">
        <f t="shared" si="881"/>
        <v>25 år og derover</v>
      </c>
      <c r="G9394" s="40" t="s">
        <v>516</v>
      </c>
      <c r="H9394" s="41" t="s">
        <v>206</v>
      </c>
      <c r="I9394" s="42" t="s">
        <v>11</v>
      </c>
      <c r="J9394" s="43" t="s">
        <v>9</v>
      </c>
      <c r="K9394" s="44">
        <v>2161</v>
      </c>
      <c r="L9394" s="45">
        <v>35861.176614621327</v>
      </c>
      <c r="M9394" s="46">
        <v>37727.525312922684</v>
      </c>
      <c r="N9394" s="45"/>
      <c r="O9394" s="46"/>
    </row>
    <row r="9395" spans="1:15" x14ac:dyDescent="0.2">
      <c r="A9395" s="11" t="str">
        <f t="shared" si="876"/>
        <v>7112106 - Alle regionerAlle uanset erf.</v>
      </c>
      <c r="B9395" s="12" t="str">
        <f t="shared" si="879"/>
        <v>711210</v>
      </c>
      <c r="C9395" s="14">
        <f t="shared" si="877"/>
        <v>0</v>
      </c>
      <c r="D9395" s="14">
        <f t="shared" si="878"/>
        <v>0</v>
      </c>
      <c r="E9395" s="19" t="str">
        <f t="shared" si="880"/>
        <v>711210 - Murerarbejde</v>
      </c>
      <c r="F9395" s="19" t="str">
        <f t="shared" si="881"/>
        <v>Alle uanset erf.</v>
      </c>
      <c r="G9395" s="40" t="s">
        <v>516</v>
      </c>
      <c r="H9395" s="41" t="s">
        <v>206</v>
      </c>
      <c r="I9395" s="42" t="s">
        <v>11</v>
      </c>
      <c r="J9395" s="43" t="s">
        <v>10</v>
      </c>
      <c r="K9395" s="44">
        <v>7276</v>
      </c>
      <c r="L9395" s="45">
        <v>35604.138906558706</v>
      </c>
      <c r="M9395" s="46">
        <v>37438.291417466316</v>
      </c>
      <c r="N9395" s="45"/>
      <c r="O9395" s="46"/>
    </row>
    <row r="9396" spans="1:15" x14ac:dyDescent="0.2">
      <c r="A9396" s="11" t="str">
        <f t="shared" si="876"/>
        <v>7112201 - Region Hovedstaden5-9 år</v>
      </c>
      <c r="B9396" s="12" t="str">
        <f t="shared" si="879"/>
        <v>711220</v>
      </c>
      <c r="C9396" s="14">
        <f t="shared" si="877"/>
        <v>0</v>
      </c>
      <c r="D9396" s="14">
        <f t="shared" si="878"/>
        <v>0</v>
      </c>
      <c r="E9396" s="19" t="str">
        <f t="shared" si="880"/>
        <v>711220 - Brolægningsarbejde</v>
      </c>
      <c r="F9396" s="19" t="str">
        <f t="shared" si="881"/>
        <v>5-9 år</v>
      </c>
      <c r="G9396" s="40" t="s">
        <v>516</v>
      </c>
      <c r="H9396" s="41" t="s">
        <v>207</v>
      </c>
      <c r="I9396" s="42" t="s">
        <v>8</v>
      </c>
      <c r="J9396" s="43" t="s">
        <v>15</v>
      </c>
      <c r="K9396" s="44">
        <v>12</v>
      </c>
      <c r="L9396" s="45">
        <v>32639.854458655147</v>
      </c>
      <c r="M9396" s="46">
        <v>34321.301415373237</v>
      </c>
      <c r="N9396" s="45"/>
      <c r="O9396" s="46"/>
    </row>
    <row r="9397" spans="1:15" x14ac:dyDescent="0.2">
      <c r="A9397" s="11" t="str">
        <f t="shared" si="876"/>
        <v>7112201 - Region Hovedstaden0-4 år</v>
      </c>
      <c r="B9397" s="12" t="str">
        <f t="shared" si="879"/>
        <v>711220</v>
      </c>
      <c r="C9397" s="14">
        <f t="shared" si="877"/>
        <v>0</v>
      </c>
      <c r="D9397" s="14">
        <f t="shared" si="878"/>
        <v>0</v>
      </c>
      <c r="E9397" s="19" t="str">
        <f t="shared" si="880"/>
        <v>711220 - Brolægningsarbejde</v>
      </c>
      <c r="F9397" s="19" t="str">
        <f t="shared" si="881"/>
        <v>0-4 år</v>
      </c>
      <c r="G9397" s="40" t="s">
        <v>516</v>
      </c>
      <c r="H9397" s="41" t="s">
        <v>207</v>
      </c>
      <c r="I9397" s="42" t="s">
        <v>8</v>
      </c>
      <c r="J9397" s="43" t="s">
        <v>16</v>
      </c>
      <c r="K9397" s="44">
        <v>12</v>
      </c>
      <c r="L9397" s="45">
        <v>34312.295616035073</v>
      </c>
      <c r="M9397" s="46">
        <v>36079.898627705203</v>
      </c>
      <c r="N9397" s="45"/>
      <c r="O9397" s="46"/>
    </row>
    <row r="9398" spans="1:15" x14ac:dyDescent="0.2">
      <c r="A9398" s="11" t="str">
        <f t="shared" si="876"/>
        <v>7112201 - Region Hovedstaden25 år og derover</v>
      </c>
      <c r="B9398" s="12" t="str">
        <f t="shared" si="879"/>
        <v>711220</v>
      </c>
      <c r="C9398" s="14">
        <f t="shared" si="877"/>
        <v>0</v>
      </c>
      <c r="D9398" s="14">
        <f t="shared" si="878"/>
        <v>0</v>
      </c>
      <c r="E9398" s="19" t="str">
        <f t="shared" si="880"/>
        <v>711220 - Brolægningsarbejde</v>
      </c>
      <c r="F9398" s="19" t="str">
        <f t="shared" si="881"/>
        <v>25 år og derover</v>
      </c>
      <c r="G9398" s="40" t="s">
        <v>516</v>
      </c>
      <c r="H9398" s="41" t="s">
        <v>207</v>
      </c>
      <c r="I9398" s="42" t="s">
        <v>8</v>
      </c>
      <c r="J9398" s="43" t="s">
        <v>9</v>
      </c>
      <c r="K9398" s="44">
        <v>23</v>
      </c>
      <c r="L9398" s="45">
        <v>36502.544692484233</v>
      </c>
      <c r="M9398" s="46">
        <v>38382.978711066942</v>
      </c>
      <c r="N9398" s="45"/>
      <c r="O9398" s="46"/>
    </row>
    <row r="9399" spans="1:15" x14ac:dyDescent="0.2">
      <c r="A9399" s="11" t="str">
        <f t="shared" si="876"/>
        <v>7112201 - Region HovedstadenAlle uanset erf.</v>
      </c>
      <c r="B9399" s="12" t="str">
        <f t="shared" si="879"/>
        <v>711220</v>
      </c>
      <c r="C9399" s="14">
        <f t="shared" si="877"/>
        <v>0</v>
      </c>
      <c r="D9399" s="14">
        <f t="shared" si="878"/>
        <v>0</v>
      </c>
      <c r="E9399" s="19" t="str">
        <f t="shared" si="880"/>
        <v>711220 - Brolægningsarbejde</v>
      </c>
      <c r="F9399" s="19" t="str">
        <f t="shared" si="881"/>
        <v>Alle uanset erf.</v>
      </c>
      <c r="G9399" s="40" t="s">
        <v>516</v>
      </c>
      <c r="H9399" s="41" t="s">
        <v>207</v>
      </c>
      <c r="I9399" s="42" t="s">
        <v>8</v>
      </c>
      <c r="J9399" s="43" t="s">
        <v>10</v>
      </c>
      <c r="K9399" s="44">
        <v>75</v>
      </c>
      <c r="L9399" s="45">
        <v>36502.544692484233</v>
      </c>
      <c r="M9399" s="46">
        <v>38382.978711066942</v>
      </c>
      <c r="N9399" s="45"/>
      <c r="O9399" s="46"/>
    </row>
    <row r="9400" spans="1:15" x14ac:dyDescent="0.2">
      <c r="A9400" s="11" t="str">
        <f t="shared" si="876"/>
        <v>7112202 - Region SjællandUnder 1 år</v>
      </c>
      <c r="B9400" s="12" t="str">
        <f t="shared" si="879"/>
        <v>711220</v>
      </c>
      <c r="C9400" s="14">
        <f t="shared" si="877"/>
        <v>0</v>
      </c>
      <c r="D9400" s="14">
        <f t="shared" si="878"/>
        <v>0</v>
      </c>
      <c r="E9400" s="19" t="str">
        <f t="shared" si="880"/>
        <v>711220 - Brolægningsarbejde</v>
      </c>
      <c r="F9400" s="19" t="str">
        <f t="shared" si="881"/>
        <v>Under 1 år</v>
      </c>
      <c r="G9400" s="40" t="s">
        <v>516</v>
      </c>
      <c r="H9400" s="41" t="s">
        <v>207</v>
      </c>
      <c r="I9400" s="42" t="s">
        <v>20</v>
      </c>
      <c r="J9400" s="43" t="s">
        <v>13</v>
      </c>
      <c r="K9400" s="44">
        <v>16</v>
      </c>
      <c r="L9400" s="45">
        <v>26162.099768437965</v>
      </c>
      <c r="M9400" s="46">
        <v>27509.8442289017</v>
      </c>
      <c r="N9400" s="45"/>
      <c r="O9400" s="46"/>
    </row>
    <row r="9401" spans="1:15" x14ac:dyDescent="0.2">
      <c r="A9401" s="11" t="str">
        <f t="shared" si="876"/>
        <v>7112202 - Region Sjælland5-9 år</v>
      </c>
      <c r="B9401" s="12" t="str">
        <f t="shared" si="879"/>
        <v>711220</v>
      </c>
      <c r="C9401" s="14">
        <f t="shared" si="877"/>
        <v>0</v>
      </c>
      <c r="D9401" s="14">
        <f t="shared" si="878"/>
        <v>0</v>
      </c>
      <c r="E9401" s="19" t="str">
        <f t="shared" si="880"/>
        <v>711220 - Brolægningsarbejde</v>
      </c>
      <c r="F9401" s="19" t="str">
        <f t="shared" si="881"/>
        <v>5-9 år</v>
      </c>
      <c r="G9401" s="40" t="s">
        <v>516</v>
      </c>
      <c r="H9401" s="41" t="s">
        <v>207</v>
      </c>
      <c r="I9401" s="42" t="s">
        <v>20</v>
      </c>
      <c r="J9401" s="43" t="s">
        <v>15</v>
      </c>
      <c r="K9401" s="44">
        <v>31</v>
      </c>
      <c r="L9401" s="45">
        <v>33498.610000674606</v>
      </c>
      <c r="M9401" s="46">
        <v>35224.295876856086</v>
      </c>
      <c r="N9401" s="45"/>
      <c r="O9401" s="46"/>
    </row>
    <row r="9402" spans="1:15" x14ac:dyDescent="0.2">
      <c r="A9402" s="11" t="str">
        <f t="shared" si="876"/>
        <v>7112202 - Region Sjælland0-4 år</v>
      </c>
      <c r="B9402" s="12" t="str">
        <f t="shared" si="879"/>
        <v>711220</v>
      </c>
      <c r="C9402" s="14">
        <f t="shared" si="877"/>
        <v>0</v>
      </c>
      <c r="D9402" s="14">
        <f t="shared" si="878"/>
        <v>0</v>
      </c>
      <c r="E9402" s="19" t="str">
        <f t="shared" si="880"/>
        <v>711220 - Brolægningsarbejde</v>
      </c>
      <c r="F9402" s="19" t="str">
        <f t="shared" si="881"/>
        <v>0-4 år</v>
      </c>
      <c r="G9402" s="40" t="s">
        <v>516</v>
      </c>
      <c r="H9402" s="41" t="s">
        <v>207</v>
      </c>
      <c r="I9402" s="42" t="s">
        <v>20</v>
      </c>
      <c r="J9402" s="43" t="s">
        <v>16</v>
      </c>
      <c r="K9402" s="44">
        <v>39</v>
      </c>
      <c r="L9402" s="45">
        <v>28881.983825036114</v>
      </c>
      <c r="M9402" s="46">
        <v>30369.843517183435</v>
      </c>
      <c r="N9402" s="45"/>
      <c r="O9402" s="46"/>
    </row>
    <row r="9403" spans="1:15" x14ac:dyDescent="0.2">
      <c r="A9403" s="11" t="str">
        <f t="shared" si="876"/>
        <v>7112202 - Region Sjælland10-14 år</v>
      </c>
      <c r="B9403" s="12" t="str">
        <f t="shared" si="879"/>
        <v>711220</v>
      </c>
      <c r="C9403" s="14">
        <f t="shared" si="877"/>
        <v>0</v>
      </c>
      <c r="D9403" s="14">
        <f t="shared" si="878"/>
        <v>0</v>
      </c>
      <c r="E9403" s="19" t="str">
        <f t="shared" si="880"/>
        <v>711220 - Brolægningsarbejde</v>
      </c>
      <c r="F9403" s="19" t="str">
        <f t="shared" si="881"/>
        <v>10-14 år</v>
      </c>
      <c r="G9403" s="40" t="s">
        <v>516</v>
      </c>
      <c r="H9403" s="41" t="s">
        <v>207</v>
      </c>
      <c r="I9403" s="42" t="s">
        <v>20</v>
      </c>
      <c r="J9403" s="43" t="s">
        <v>17</v>
      </c>
      <c r="K9403" s="44">
        <v>14</v>
      </c>
      <c r="L9403" s="45">
        <v>34006.866228034334</v>
      </c>
      <c r="M9403" s="46">
        <v>35758.734999357388</v>
      </c>
      <c r="N9403" s="45"/>
      <c r="O9403" s="46"/>
    </row>
    <row r="9404" spans="1:15" x14ac:dyDescent="0.2">
      <c r="A9404" s="11" t="str">
        <f t="shared" si="876"/>
        <v>7112202 - Region Sjælland15-20 år</v>
      </c>
      <c r="B9404" s="12" t="str">
        <f t="shared" si="879"/>
        <v>711220</v>
      </c>
      <c r="C9404" s="14">
        <f t="shared" si="877"/>
        <v>0</v>
      </c>
      <c r="D9404" s="14">
        <f t="shared" si="878"/>
        <v>0</v>
      </c>
      <c r="E9404" s="19" t="str">
        <f t="shared" si="880"/>
        <v>711220 - Brolægningsarbejde</v>
      </c>
      <c r="F9404" s="19" t="str">
        <f t="shared" si="881"/>
        <v>15-20 år</v>
      </c>
      <c r="G9404" s="40" t="s">
        <v>516</v>
      </c>
      <c r="H9404" s="41" t="s">
        <v>207</v>
      </c>
      <c r="I9404" s="42" t="s">
        <v>20</v>
      </c>
      <c r="J9404" s="43" t="s">
        <v>18</v>
      </c>
      <c r="K9404" s="44">
        <v>20</v>
      </c>
      <c r="L9404" s="45">
        <v>33892.278691675514</v>
      </c>
      <c r="M9404" s="46">
        <v>35638.244469021294</v>
      </c>
      <c r="N9404" s="45"/>
      <c r="O9404" s="46"/>
    </row>
    <row r="9405" spans="1:15" x14ac:dyDescent="0.2">
      <c r="A9405" s="11" t="str">
        <f t="shared" si="876"/>
        <v>7112202 - Region Sjælland20-24 år</v>
      </c>
      <c r="B9405" s="12" t="str">
        <f t="shared" si="879"/>
        <v>711220</v>
      </c>
      <c r="C9405" s="14">
        <f t="shared" si="877"/>
        <v>0</v>
      </c>
      <c r="D9405" s="14">
        <f t="shared" si="878"/>
        <v>0</v>
      </c>
      <c r="E9405" s="19" t="str">
        <f t="shared" si="880"/>
        <v>711220 - Brolægningsarbejde</v>
      </c>
      <c r="F9405" s="19" t="str">
        <f t="shared" si="881"/>
        <v>20-24 år</v>
      </c>
      <c r="G9405" s="40" t="s">
        <v>516</v>
      </c>
      <c r="H9405" s="41" t="s">
        <v>207</v>
      </c>
      <c r="I9405" s="42" t="s">
        <v>20</v>
      </c>
      <c r="J9405" s="43" t="s">
        <v>19</v>
      </c>
      <c r="K9405" s="44">
        <v>15</v>
      </c>
      <c r="L9405" s="45">
        <v>37237.707079989988</v>
      </c>
      <c r="M9405" s="46">
        <v>39156.013098300238</v>
      </c>
      <c r="N9405" s="45"/>
      <c r="O9405" s="46"/>
    </row>
    <row r="9406" spans="1:15" x14ac:dyDescent="0.2">
      <c r="A9406" s="11" t="str">
        <f t="shared" si="876"/>
        <v>7112202 - Region Sjælland25 år og derover</v>
      </c>
      <c r="B9406" s="12" t="str">
        <f t="shared" si="879"/>
        <v>711220</v>
      </c>
      <c r="C9406" s="14">
        <f t="shared" si="877"/>
        <v>0</v>
      </c>
      <c r="D9406" s="14">
        <f t="shared" si="878"/>
        <v>0</v>
      </c>
      <c r="E9406" s="19" t="str">
        <f t="shared" si="880"/>
        <v>711220 - Brolægningsarbejde</v>
      </c>
      <c r="F9406" s="19" t="str">
        <f t="shared" si="881"/>
        <v>25 år og derover</v>
      </c>
      <c r="G9406" s="40" t="s">
        <v>516</v>
      </c>
      <c r="H9406" s="41" t="s">
        <v>207</v>
      </c>
      <c r="I9406" s="42" t="s">
        <v>20</v>
      </c>
      <c r="J9406" s="43" t="s">
        <v>9</v>
      </c>
      <c r="K9406" s="44">
        <v>37</v>
      </c>
      <c r="L9406" s="45">
        <v>31696.78688580963</v>
      </c>
      <c r="M9406" s="46">
        <v>33329.651576257223</v>
      </c>
      <c r="N9406" s="45"/>
      <c r="O9406" s="46"/>
    </row>
    <row r="9407" spans="1:15" x14ac:dyDescent="0.2">
      <c r="A9407" s="11" t="str">
        <f t="shared" si="876"/>
        <v>7112202 - Region SjællandAlle uanset erf.</v>
      </c>
      <c r="B9407" s="12" t="str">
        <f t="shared" si="879"/>
        <v>711220</v>
      </c>
      <c r="C9407" s="14">
        <f t="shared" si="877"/>
        <v>0</v>
      </c>
      <c r="D9407" s="14">
        <f t="shared" si="878"/>
        <v>0</v>
      </c>
      <c r="E9407" s="19" t="str">
        <f t="shared" si="880"/>
        <v>711220 - Brolægningsarbejde</v>
      </c>
      <c r="F9407" s="19" t="str">
        <f t="shared" si="881"/>
        <v>Alle uanset erf.</v>
      </c>
      <c r="G9407" s="40" t="s">
        <v>516</v>
      </c>
      <c r="H9407" s="41" t="s">
        <v>207</v>
      </c>
      <c r="I9407" s="42" t="s">
        <v>20</v>
      </c>
      <c r="J9407" s="43" t="s">
        <v>10</v>
      </c>
      <c r="K9407" s="44">
        <v>156</v>
      </c>
      <c r="L9407" s="45">
        <v>32955.451134902098</v>
      </c>
      <c r="M9407" s="46">
        <v>34653.15610133337</v>
      </c>
      <c r="N9407" s="45"/>
      <c r="O9407" s="46"/>
    </row>
    <row r="9408" spans="1:15" x14ac:dyDescent="0.2">
      <c r="A9408" s="11" t="str">
        <f t="shared" si="876"/>
        <v>7112203 - Region Syddanmark25 år og derover</v>
      </c>
      <c r="B9408" s="12" t="str">
        <f t="shared" si="879"/>
        <v>711220</v>
      </c>
      <c r="C9408" s="14">
        <f t="shared" si="877"/>
        <v>0</v>
      </c>
      <c r="D9408" s="14">
        <f t="shared" si="878"/>
        <v>0</v>
      </c>
      <c r="E9408" s="19" t="str">
        <f t="shared" si="880"/>
        <v>711220 - Brolægningsarbejde</v>
      </c>
      <c r="F9408" s="19" t="str">
        <f t="shared" si="881"/>
        <v>25 år og derover</v>
      </c>
      <c r="G9408" s="40" t="s">
        <v>516</v>
      </c>
      <c r="H9408" s="41" t="s">
        <v>207</v>
      </c>
      <c r="I9408" s="42" t="s">
        <v>544</v>
      </c>
      <c r="J9408" s="43" t="s">
        <v>9</v>
      </c>
      <c r="K9408" s="44">
        <v>19</v>
      </c>
      <c r="L9408" s="45">
        <v>33268.953269205187</v>
      </c>
      <c r="M9408" s="46">
        <v>34982.808344709905</v>
      </c>
      <c r="N9408" s="45"/>
      <c r="O9408" s="46"/>
    </row>
    <row r="9409" spans="1:15" x14ac:dyDescent="0.2">
      <c r="A9409" s="11" t="str">
        <f t="shared" si="876"/>
        <v>7112203 - Region SyddanmarkAlle uanset erf.</v>
      </c>
      <c r="B9409" s="12" t="str">
        <f t="shared" si="879"/>
        <v>711220</v>
      </c>
      <c r="C9409" s="14">
        <f t="shared" si="877"/>
        <v>0</v>
      </c>
      <c r="D9409" s="14">
        <f t="shared" si="878"/>
        <v>0</v>
      </c>
      <c r="E9409" s="19" t="str">
        <f t="shared" si="880"/>
        <v>711220 - Brolægningsarbejde</v>
      </c>
      <c r="F9409" s="19" t="str">
        <f t="shared" si="881"/>
        <v>Alle uanset erf.</v>
      </c>
      <c r="G9409" s="40" t="s">
        <v>516</v>
      </c>
      <c r="H9409" s="41" t="s">
        <v>207</v>
      </c>
      <c r="I9409" s="42" t="s">
        <v>544</v>
      </c>
      <c r="J9409" s="43" t="s">
        <v>10</v>
      </c>
      <c r="K9409" s="44">
        <v>50</v>
      </c>
      <c r="L9409" s="45">
        <v>31981.172360663815</v>
      </c>
      <c r="M9409" s="46">
        <v>33628.687211143035</v>
      </c>
      <c r="N9409" s="45"/>
      <c r="O9409" s="46"/>
    </row>
    <row r="9410" spans="1:15" x14ac:dyDescent="0.2">
      <c r="A9410" s="11" t="str">
        <f t="shared" ref="A9410:A9473" si="882">B9410&amp;I9410&amp;F9410</f>
        <v>7112204 - Region Midtjylland5-9 år</v>
      </c>
      <c r="B9410" s="12" t="str">
        <f t="shared" si="879"/>
        <v>711220</v>
      </c>
      <c r="C9410" s="14">
        <f t="shared" ref="C9410:C9473" si="883">N9410*1.2</f>
        <v>0</v>
      </c>
      <c r="D9410" s="14">
        <f t="shared" ref="D9410:D9473" si="884">O9410*1.2</f>
        <v>0</v>
      </c>
      <c r="E9410" s="19" t="str">
        <f t="shared" si="880"/>
        <v>711220 - Brolægningsarbejde</v>
      </c>
      <c r="F9410" s="19" t="str">
        <f t="shared" si="881"/>
        <v>5-9 år</v>
      </c>
      <c r="G9410" s="40" t="s">
        <v>516</v>
      </c>
      <c r="H9410" s="41" t="s">
        <v>207</v>
      </c>
      <c r="I9410" s="42" t="s">
        <v>517</v>
      </c>
      <c r="J9410" s="43" t="s">
        <v>15</v>
      </c>
      <c r="K9410" s="44">
        <v>21</v>
      </c>
      <c r="L9410" s="45">
        <v>30797.639199273057</v>
      </c>
      <c r="M9410" s="46">
        <v>32384.184162925234</v>
      </c>
      <c r="N9410" s="45"/>
      <c r="O9410" s="46"/>
    </row>
    <row r="9411" spans="1:15" x14ac:dyDescent="0.2">
      <c r="A9411" s="11" t="str">
        <f t="shared" si="882"/>
        <v>7112204 - Region Midtjylland0-4 år</v>
      </c>
      <c r="B9411" s="12" t="str">
        <f t="shared" ref="B9411:B9474" si="885">LEFT(E9411,6)</f>
        <v>711220</v>
      </c>
      <c r="C9411" s="14">
        <f t="shared" si="883"/>
        <v>0</v>
      </c>
      <c r="D9411" s="14">
        <f t="shared" si="884"/>
        <v>0</v>
      </c>
      <c r="E9411" s="19" t="str">
        <f t="shared" ref="E9411:E9474" si="886">TRIM(H9411)</f>
        <v>711220 - Brolægningsarbejde</v>
      </c>
      <c r="F9411" s="19" t="str">
        <f t="shared" ref="F9411:F9474" si="887">MID(J9411,6,30)</f>
        <v>0-4 år</v>
      </c>
      <c r="G9411" s="40" t="s">
        <v>516</v>
      </c>
      <c r="H9411" s="41" t="s">
        <v>207</v>
      </c>
      <c r="I9411" s="42" t="s">
        <v>517</v>
      </c>
      <c r="J9411" s="43" t="s">
        <v>16</v>
      </c>
      <c r="K9411" s="44">
        <v>26</v>
      </c>
      <c r="L9411" s="45">
        <v>31428.603437278183</v>
      </c>
      <c r="M9411" s="46">
        <v>33047.652617489766</v>
      </c>
      <c r="N9411" s="45"/>
      <c r="O9411" s="46"/>
    </row>
    <row r="9412" spans="1:15" x14ac:dyDescent="0.2">
      <c r="A9412" s="11" t="str">
        <f t="shared" si="882"/>
        <v>7112204 - Region Midtjylland10-14 år</v>
      </c>
      <c r="B9412" s="12" t="str">
        <f t="shared" si="885"/>
        <v>711220</v>
      </c>
      <c r="C9412" s="14">
        <f t="shared" si="883"/>
        <v>0</v>
      </c>
      <c r="D9412" s="14">
        <f t="shared" si="884"/>
        <v>0</v>
      </c>
      <c r="E9412" s="19" t="str">
        <f t="shared" si="886"/>
        <v>711220 - Brolægningsarbejde</v>
      </c>
      <c r="F9412" s="19" t="str">
        <f t="shared" si="887"/>
        <v>10-14 år</v>
      </c>
      <c r="G9412" s="40" t="s">
        <v>516</v>
      </c>
      <c r="H9412" s="41" t="s">
        <v>207</v>
      </c>
      <c r="I9412" s="42" t="s">
        <v>517</v>
      </c>
      <c r="J9412" s="43" t="s">
        <v>17</v>
      </c>
      <c r="K9412" s="44">
        <v>17</v>
      </c>
      <c r="L9412" s="45">
        <v>30947.452212059932</v>
      </c>
      <c r="M9412" s="46">
        <v>32541.71481534639</v>
      </c>
      <c r="N9412" s="45"/>
      <c r="O9412" s="46"/>
    </row>
    <row r="9413" spans="1:15" x14ac:dyDescent="0.2">
      <c r="A9413" s="11" t="str">
        <f t="shared" si="882"/>
        <v>7112204 - Region Midtjylland25 år og derover</v>
      </c>
      <c r="B9413" s="12" t="str">
        <f t="shared" si="885"/>
        <v>711220</v>
      </c>
      <c r="C9413" s="14">
        <f t="shared" si="883"/>
        <v>0</v>
      </c>
      <c r="D9413" s="14">
        <f t="shared" si="884"/>
        <v>0</v>
      </c>
      <c r="E9413" s="19" t="str">
        <f t="shared" si="886"/>
        <v>711220 - Brolægningsarbejde</v>
      </c>
      <c r="F9413" s="19" t="str">
        <f t="shared" si="887"/>
        <v>25 år og derover</v>
      </c>
      <c r="G9413" s="40" t="s">
        <v>516</v>
      </c>
      <c r="H9413" s="41" t="s">
        <v>207</v>
      </c>
      <c r="I9413" s="42" t="s">
        <v>517</v>
      </c>
      <c r="J9413" s="43" t="s">
        <v>9</v>
      </c>
      <c r="K9413" s="44">
        <v>14</v>
      </c>
      <c r="L9413" s="45">
        <v>27859.236458113646</v>
      </c>
      <c r="M9413" s="46">
        <v>29294.40916754842</v>
      </c>
      <c r="N9413" s="45"/>
      <c r="O9413" s="46"/>
    </row>
    <row r="9414" spans="1:15" x14ac:dyDescent="0.2">
      <c r="A9414" s="11" t="str">
        <f t="shared" si="882"/>
        <v>7112204 - Region MidtjyllandAlle uanset erf.</v>
      </c>
      <c r="B9414" s="12" t="str">
        <f t="shared" si="885"/>
        <v>711220</v>
      </c>
      <c r="C9414" s="14">
        <f t="shared" si="883"/>
        <v>0</v>
      </c>
      <c r="D9414" s="14">
        <f t="shared" si="884"/>
        <v>0</v>
      </c>
      <c r="E9414" s="19" t="str">
        <f t="shared" si="886"/>
        <v>711220 - Brolægningsarbejde</v>
      </c>
      <c r="F9414" s="19" t="str">
        <f t="shared" si="887"/>
        <v>Alle uanset erf.</v>
      </c>
      <c r="G9414" s="40" t="s">
        <v>516</v>
      </c>
      <c r="H9414" s="41" t="s">
        <v>207</v>
      </c>
      <c r="I9414" s="42" t="s">
        <v>517</v>
      </c>
      <c r="J9414" s="43" t="s">
        <v>10</v>
      </c>
      <c r="K9414" s="44">
        <v>93</v>
      </c>
      <c r="L9414" s="45">
        <v>30727.886376571274</v>
      </c>
      <c r="M9414" s="46">
        <v>32310.838013188153</v>
      </c>
      <c r="N9414" s="45"/>
      <c r="O9414" s="46"/>
    </row>
    <row r="9415" spans="1:15" x14ac:dyDescent="0.2">
      <c r="A9415" s="11" t="str">
        <f t="shared" si="882"/>
        <v>7112206 - Alle regionerUnder 1 år</v>
      </c>
      <c r="B9415" s="12" t="str">
        <f t="shared" si="885"/>
        <v>711220</v>
      </c>
      <c r="C9415" s="14">
        <f t="shared" si="883"/>
        <v>0</v>
      </c>
      <c r="D9415" s="14">
        <f t="shared" si="884"/>
        <v>0</v>
      </c>
      <c r="E9415" s="19" t="str">
        <f t="shared" si="886"/>
        <v>711220 - Brolægningsarbejde</v>
      </c>
      <c r="F9415" s="19" t="str">
        <f t="shared" si="887"/>
        <v>Under 1 år</v>
      </c>
      <c r="G9415" s="40" t="s">
        <v>516</v>
      </c>
      <c r="H9415" s="41" t="s">
        <v>207</v>
      </c>
      <c r="I9415" s="42" t="s">
        <v>11</v>
      </c>
      <c r="J9415" s="43" t="s">
        <v>13</v>
      </c>
      <c r="K9415" s="44">
        <v>30</v>
      </c>
      <c r="L9415" s="45">
        <v>27578.731695105045</v>
      </c>
      <c r="M9415" s="46">
        <v>28999.454159956062</v>
      </c>
      <c r="N9415" s="45"/>
      <c r="O9415" s="46"/>
    </row>
    <row r="9416" spans="1:15" x14ac:dyDescent="0.2">
      <c r="A9416" s="11" t="str">
        <f t="shared" si="882"/>
        <v>7112206 - Alle regioner1 år</v>
      </c>
      <c r="B9416" s="12" t="str">
        <f t="shared" si="885"/>
        <v>711220</v>
      </c>
      <c r="C9416" s="14">
        <f t="shared" si="883"/>
        <v>0</v>
      </c>
      <c r="D9416" s="14">
        <f t="shared" si="884"/>
        <v>0</v>
      </c>
      <c r="E9416" s="19" t="str">
        <f t="shared" si="886"/>
        <v>711220 - Brolægningsarbejde</v>
      </c>
      <c r="F9416" s="19" t="str">
        <f t="shared" si="887"/>
        <v>1 år</v>
      </c>
      <c r="G9416" s="40" t="s">
        <v>516</v>
      </c>
      <c r="H9416" s="41" t="s">
        <v>207</v>
      </c>
      <c r="I9416" s="42" t="s">
        <v>11</v>
      </c>
      <c r="J9416" s="43" t="s">
        <v>22</v>
      </c>
      <c r="K9416" s="44">
        <v>17</v>
      </c>
      <c r="L9416" s="45">
        <v>33036.141618628499</v>
      </c>
      <c r="M9416" s="46">
        <v>34738.003367329424</v>
      </c>
      <c r="N9416" s="45"/>
      <c r="O9416" s="46"/>
    </row>
    <row r="9417" spans="1:15" x14ac:dyDescent="0.2">
      <c r="A9417" s="11" t="str">
        <f t="shared" si="882"/>
        <v>7112206 - Alle regioner2 år</v>
      </c>
      <c r="B9417" s="12" t="str">
        <f t="shared" si="885"/>
        <v>711220</v>
      </c>
      <c r="C9417" s="14">
        <f t="shared" si="883"/>
        <v>0</v>
      </c>
      <c r="D9417" s="14">
        <f t="shared" si="884"/>
        <v>0</v>
      </c>
      <c r="E9417" s="19" t="str">
        <f t="shared" si="886"/>
        <v>711220 - Brolægningsarbejde</v>
      </c>
      <c r="F9417" s="19" t="str">
        <f t="shared" si="887"/>
        <v>2 år</v>
      </c>
      <c r="G9417" s="40" t="s">
        <v>516</v>
      </c>
      <c r="H9417" s="41" t="s">
        <v>207</v>
      </c>
      <c r="I9417" s="42" t="s">
        <v>11</v>
      </c>
      <c r="J9417" s="43" t="s">
        <v>23</v>
      </c>
      <c r="K9417" s="44">
        <v>14</v>
      </c>
      <c r="L9417" s="45">
        <v>30382.924270866166</v>
      </c>
      <c r="M9417" s="46">
        <v>31948.105133304023</v>
      </c>
      <c r="N9417" s="45"/>
      <c r="O9417" s="46"/>
    </row>
    <row r="9418" spans="1:15" x14ac:dyDescent="0.2">
      <c r="A9418" s="11" t="str">
        <f t="shared" si="882"/>
        <v>7112206 - Alle regioner3 år</v>
      </c>
      <c r="B9418" s="12" t="str">
        <f t="shared" si="885"/>
        <v>711220</v>
      </c>
      <c r="C9418" s="14">
        <f t="shared" si="883"/>
        <v>0</v>
      </c>
      <c r="D9418" s="14">
        <f t="shared" si="884"/>
        <v>0</v>
      </c>
      <c r="E9418" s="19" t="str">
        <f t="shared" si="886"/>
        <v>711220 - Brolægningsarbejde</v>
      </c>
      <c r="F9418" s="19" t="str">
        <f t="shared" si="887"/>
        <v>3 år</v>
      </c>
      <c r="G9418" s="40" t="s">
        <v>516</v>
      </c>
      <c r="H9418" s="41" t="s">
        <v>207</v>
      </c>
      <c r="I9418" s="42" t="s">
        <v>11</v>
      </c>
      <c r="J9418" s="43" t="s">
        <v>14</v>
      </c>
      <c r="K9418" s="44">
        <v>13</v>
      </c>
      <c r="L9418" s="45">
        <v>32812.996769839534</v>
      </c>
      <c r="M9418" s="46">
        <v>34774.339556888328</v>
      </c>
      <c r="N9418" s="45"/>
      <c r="O9418" s="46"/>
    </row>
    <row r="9419" spans="1:15" x14ac:dyDescent="0.2">
      <c r="A9419" s="11" t="str">
        <f t="shared" si="882"/>
        <v>7112206 - Alle regioner4 år</v>
      </c>
      <c r="B9419" s="12" t="str">
        <f t="shared" si="885"/>
        <v>711220</v>
      </c>
      <c r="C9419" s="14">
        <f t="shared" si="883"/>
        <v>0</v>
      </c>
      <c r="D9419" s="14">
        <f t="shared" si="884"/>
        <v>0</v>
      </c>
      <c r="E9419" s="19" t="str">
        <f t="shared" si="886"/>
        <v>711220 - Brolægningsarbejde</v>
      </c>
      <c r="F9419" s="19" t="str">
        <f t="shared" si="887"/>
        <v>4 år</v>
      </c>
      <c r="G9419" s="40" t="s">
        <v>516</v>
      </c>
      <c r="H9419" s="41" t="s">
        <v>207</v>
      </c>
      <c r="I9419" s="42" t="s">
        <v>11</v>
      </c>
      <c r="J9419" s="43" t="s">
        <v>24</v>
      </c>
      <c r="K9419" s="44">
        <v>14</v>
      </c>
      <c r="L9419" s="45">
        <v>32206.661501631006</v>
      </c>
      <c r="M9419" s="46">
        <v>34131.761597615172</v>
      </c>
      <c r="N9419" s="45"/>
      <c r="O9419" s="46"/>
    </row>
    <row r="9420" spans="1:15" x14ac:dyDescent="0.2">
      <c r="A9420" s="11" t="str">
        <f t="shared" si="882"/>
        <v>7112206 - Alle regioner5-9 år</v>
      </c>
      <c r="B9420" s="12" t="str">
        <f t="shared" si="885"/>
        <v>711220</v>
      </c>
      <c r="C9420" s="14">
        <f t="shared" si="883"/>
        <v>0</v>
      </c>
      <c r="D9420" s="14">
        <f t="shared" si="884"/>
        <v>0</v>
      </c>
      <c r="E9420" s="19" t="str">
        <f t="shared" si="886"/>
        <v>711220 - Brolægningsarbejde</v>
      </c>
      <c r="F9420" s="19" t="str">
        <f t="shared" si="887"/>
        <v>5-9 år</v>
      </c>
      <c r="G9420" s="40" t="s">
        <v>516</v>
      </c>
      <c r="H9420" s="41" t="s">
        <v>207</v>
      </c>
      <c r="I9420" s="42" t="s">
        <v>11</v>
      </c>
      <c r="J9420" s="43" t="s">
        <v>15</v>
      </c>
      <c r="K9420" s="44">
        <v>70</v>
      </c>
      <c r="L9420" s="45">
        <v>31980.965945683613</v>
      </c>
      <c r="M9420" s="46">
        <v>33628.470162664431</v>
      </c>
      <c r="N9420" s="45"/>
      <c r="O9420" s="46"/>
    </row>
    <row r="9421" spans="1:15" x14ac:dyDescent="0.2">
      <c r="A9421" s="11" t="str">
        <f t="shared" si="882"/>
        <v>7112206 - Alle regioner0-4 år</v>
      </c>
      <c r="B9421" s="12" t="str">
        <f t="shared" si="885"/>
        <v>711220</v>
      </c>
      <c r="C9421" s="14">
        <f t="shared" si="883"/>
        <v>0</v>
      </c>
      <c r="D9421" s="14">
        <f t="shared" si="884"/>
        <v>0</v>
      </c>
      <c r="E9421" s="19" t="str">
        <f t="shared" si="886"/>
        <v>711220 - Brolægningsarbejde</v>
      </c>
      <c r="F9421" s="19" t="str">
        <f t="shared" si="887"/>
        <v>0-4 år</v>
      </c>
      <c r="G9421" s="40" t="s">
        <v>516</v>
      </c>
      <c r="H9421" s="41" t="s">
        <v>207</v>
      </c>
      <c r="I9421" s="42" t="s">
        <v>11</v>
      </c>
      <c r="J9421" s="43" t="s">
        <v>16</v>
      </c>
      <c r="K9421" s="44">
        <v>88</v>
      </c>
      <c r="L9421" s="45">
        <v>30382.924270866166</v>
      </c>
      <c r="M9421" s="46">
        <v>31948.105133304023</v>
      </c>
      <c r="N9421" s="45"/>
      <c r="O9421" s="46"/>
    </row>
    <row r="9422" spans="1:15" x14ac:dyDescent="0.2">
      <c r="A9422" s="11" t="str">
        <f t="shared" si="882"/>
        <v>7112206 - Alle regioner10-14 år</v>
      </c>
      <c r="B9422" s="12" t="str">
        <f t="shared" si="885"/>
        <v>711220</v>
      </c>
      <c r="C9422" s="14">
        <f t="shared" si="883"/>
        <v>0</v>
      </c>
      <c r="D9422" s="14">
        <f t="shared" si="884"/>
        <v>0</v>
      </c>
      <c r="E9422" s="19" t="str">
        <f t="shared" si="886"/>
        <v>711220 - Brolægningsarbejde</v>
      </c>
      <c r="F9422" s="19" t="str">
        <f t="shared" si="887"/>
        <v>10-14 år</v>
      </c>
      <c r="G9422" s="40" t="s">
        <v>516</v>
      </c>
      <c r="H9422" s="41" t="s">
        <v>207</v>
      </c>
      <c r="I9422" s="42" t="s">
        <v>11</v>
      </c>
      <c r="J9422" s="43" t="s">
        <v>17</v>
      </c>
      <c r="K9422" s="44">
        <v>46</v>
      </c>
      <c r="L9422" s="45">
        <v>33098.607155943777</v>
      </c>
      <c r="M9422" s="46">
        <v>34803.686826089528</v>
      </c>
      <c r="N9422" s="45"/>
      <c r="O9422" s="46"/>
    </row>
    <row r="9423" spans="1:15" x14ac:dyDescent="0.2">
      <c r="A9423" s="11" t="str">
        <f t="shared" si="882"/>
        <v>7112206 - Alle regioner15-20 år</v>
      </c>
      <c r="B9423" s="12" t="str">
        <f t="shared" si="885"/>
        <v>711220</v>
      </c>
      <c r="C9423" s="14">
        <f t="shared" si="883"/>
        <v>0</v>
      </c>
      <c r="D9423" s="14">
        <f t="shared" si="884"/>
        <v>0</v>
      </c>
      <c r="E9423" s="19" t="str">
        <f t="shared" si="886"/>
        <v>711220 - Brolægningsarbejde</v>
      </c>
      <c r="F9423" s="19" t="str">
        <f t="shared" si="887"/>
        <v>15-20 år</v>
      </c>
      <c r="G9423" s="40" t="s">
        <v>516</v>
      </c>
      <c r="H9423" s="41" t="s">
        <v>207</v>
      </c>
      <c r="I9423" s="42" t="s">
        <v>11</v>
      </c>
      <c r="J9423" s="43" t="s">
        <v>18</v>
      </c>
      <c r="K9423" s="44">
        <v>41</v>
      </c>
      <c r="L9423" s="45">
        <v>33892.278691675514</v>
      </c>
      <c r="M9423" s="46">
        <v>35638.244469021294</v>
      </c>
      <c r="N9423" s="45"/>
      <c r="O9423" s="46"/>
    </row>
    <row r="9424" spans="1:15" x14ac:dyDescent="0.2">
      <c r="A9424" s="11" t="str">
        <f t="shared" si="882"/>
        <v>7112206 - Alle regioner20-24 år</v>
      </c>
      <c r="B9424" s="12" t="str">
        <f t="shared" si="885"/>
        <v>711220</v>
      </c>
      <c r="C9424" s="14">
        <f t="shared" si="883"/>
        <v>0</v>
      </c>
      <c r="D9424" s="14">
        <f t="shared" si="884"/>
        <v>0</v>
      </c>
      <c r="E9424" s="19" t="str">
        <f t="shared" si="886"/>
        <v>711220 - Brolægningsarbejde</v>
      </c>
      <c r="F9424" s="19" t="str">
        <f t="shared" si="887"/>
        <v>20-24 år</v>
      </c>
      <c r="G9424" s="40" t="s">
        <v>516</v>
      </c>
      <c r="H9424" s="41" t="s">
        <v>207</v>
      </c>
      <c r="I9424" s="42" t="s">
        <v>11</v>
      </c>
      <c r="J9424" s="43" t="s">
        <v>19</v>
      </c>
      <c r="K9424" s="44">
        <v>37</v>
      </c>
      <c r="L9424" s="45">
        <v>35896.186584550065</v>
      </c>
      <c r="M9424" s="46">
        <v>37745.383975023455</v>
      </c>
      <c r="N9424" s="45"/>
      <c r="O9424" s="46"/>
    </row>
    <row r="9425" spans="1:15" x14ac:dyDescent="0.2">
      <c r="A9425" s="11" t="str">
        <f t="shared" si="882"/>
        <v>7112206 - Alle regioner25 år og derover</v>
      </c>
      <c r="B9425" s="12" t="str">
        <f t="shared" si="885"/>
        <v>711220</v>
      </c>
      <c r="C9425" s="14">
        <f t="shared" si="883"/>
        <v>0</v>
      </c>
      <c r="D9425" s="14">
        <f t="shared" si="884"/>
        <v>0</v>
      </c>
      <c r="E9425" s="19" t="str">
        <f t="shared" si="886"/>
        <v>711220 - Brolægningsarbejde</v>
      </c>
      <c r="F9425" s="19" t="str">
        <f t="shared" si="887"/>
        <v>25 år og derover</v>
      </c>
      <c r="G9425" s="40" t="s">
        <v>516</v>
      </c>
      <c r="H9425" s="41" t="s">
        <v>207</v>
      </c>
      <c r="I9425" s="42" t="s">
        <v>11</v>
      </c>
      <c r="J9425" s="43" t="s">
        <v>9</v>
      </c>
      <c r="K9425" s="44">
        <v>94</v>
      </c>
      <c r="L9425" s="45">
        <v>32665.974111135751</v>
      </c>
      <c r="M9425" s="46">
        <v>34348.766625635959</v>
      </c>
      <c r="N9425" s="45"/>
      <c r="O9425" s="46"/>
    </row>
    <row r="9426" spans="1:15" x14ac:dyDescent="0.2">
      <c r="A9426" s="11" t="str">
        <f t="shared" si="882"/>
        <v>7112206 - Alle regionerAlle uanset erf.</v>
      </c>
      <c r="B9426" s="12" t="str">
        <f t="shared" si="885"/>
        <v>711220</v>
      </c>
      <c r="C9426" s="14">
        <f t="shared" si="883"/>
        <v>0</v>
      </c>
      <c r="D9426" s="14">
        <f t="shared" si="884"/>
        <v>0</v>
      </c>
      <c r="E9426" s="19" t="str">
        <f t="shared" si="886"/>
        <v>711220 - Brolægningsarbejde</v>
      </c>
      <c r="F9426" s="19" t="str">
        <f t="shared" si="887"/>
        <v>Alle uanset erf.</v>
      </c>
      <c r="G9426" s="40" t="s">
        <v>516</v>
      </c>
      <c r="H9426" s="41" t="s">
        <v>207</v>
      </c>
      <c r="I9426" s="42" t="s">
        <v>11</v>
      </c>
      <c r="J9426" s="43" t="s">
        <v>10</v>
      </c>
      <c r="K9426" s="44">
        <v>376</v>
      </c>
      <c r="L9426" s="45">
        <v>32903.20091421518</v>
      </c>
      <c r="M9426" s="46">
        <v>34714.683915913869</v>
      </c>
      <c r="N9426" s="45"/>
      <c r="O9426" s="46"/>
    </row>
    <row r="9427" spans="1:15" x14ac:dyDescent="0.2">
      <c r="A9427" s="11" t="str">
        <f t="shared" si="882"/>
        <v>7113001 - Region Hovedstaden25 år og derover</v>
      </c>
      <c r="B9427" s="12" t="str">
        <f t="shared" si="885"/>
        <v>711300</v>
      </c>
      <c r="C9427" s="14">
        <f t="shared" si="883"/>
        <v>0</v>
      </c>
      <c r="D9427" s="14">
        <f t="shared" si="884"/>
        <v>0</v>
      </c>
      <c r="E9427" s="19" t="str">
        <f t="shared" si="886"/>
        <v>711300 - Stenhuggerarbejde</v>
      </c>
      <c r="F9427" s="19" t="str">
        <f t="shared" si="887"/>
        <v>25 år og derover</v>
      </c>
      <c r="G9427" s="40" t="s">
        <v>516</v>
      </c>
      <c r="H9427" s="41" t="s">
        <v>208</v>
      </c>
      <c r="I9427" s="42" t="s">
        <v>8</v>
      </c>
      <c r="J9427" s="43" t="s">
        <v>9</v>
      </c>
      <c r="K9427" s="44">
        <v>30</v>
      </c>
      <c r="L9427" s="45">
        <v>31713.294794798516</v>
      </c>
      <c r="M9427" s="46">
        <v>33597.70024268901</v>
      </c>
      <c r="N9427" s="45"/>
      <c r="O9427" s="46"/>
    </row>
    <row r="9428" spans="1:15" x14ac:dyDescent="0.2">
      <c r="A9428" s="11" t="str">
        <f t="shared" si="882"/>
        <v>7113001 - Region HovedstadenAlle uanset erf.</v>
      </c>
      <c r="B9428" s="12" t="str">
        <f t="shared" si="885"/>
        <v>711300</v>
      </c>
      <c r="C9428" s="14">
        <f t="shared" si="883"/>
        <v>0</v>
      </c>
      <c r="D9428" s="14">
        <f t="shared" si="884"/>
        <v>0</v>
      </c>
      <c r="E9428" s="19" t="str">
        <f t="shared" si="886"/>
        <v>711300 - Stenhuggerarbejde</v>
      </c>
      <c r="F9428" s="19" t="str">
        <f t="shared" si="887"/>
        <v>Alle uanset erf.</v>
      </c>
      <c r="G9428" s="40" t="s">
        <v>516</v>
      </c>
      <c r="H9428" s="41" t="s">
        <v>208</v>
      </c>
      <c r="I9428" s="42" t="s">
        <v>8</v>
      </c>
      <c r="J9428" s="43" t="s">
        <v>10</v>
      </c>
      <c r="K9428" s="44">
        <v>62</v>
      </c>
      <c r="L9428" s="45">
        <v>32386.726567462996</v>
      </c>
      <c r="M9428" s="46">
        <v>34311.147362525793</v>
      </c>
      <c r="N9428" s="45"/>
      <c r="O9428" s="46"/>
    </row>
    <row r="9429" spans="1:15" x14ac:dyDescent="0.2">
      <c r="A9429" s="11" t="str">
        <f t="shared" si="882"/>
        <v>7113003 - Region Syddanmark0-4 år</v>
      </c>
      <c r="B9429" s="12" t="str">
        <f t="shared" si="885"/>
        <v>711300</v>
      </c>
      <c r="C9429" s="14">
        <f t="shared" si="883"/>
        <v>0</v>
      </c>
      <c r="D9429" s="14">
        <f t="shared" si="884"/>
        <v>0</v>
      </c>
      <c r="E9429" s="19" t="str">
        <f t="shared" si="886"/>
        <v>711300 - Stenhuggerarbejde</v>
      </c>
      <c r="F9429" s="19" t="str">
        <f t="shared" si="887"/>
        <v>0-4 år</v>
      </c>
      <c r="G9429" s="40" t="s">
        <v>516</v>
      </c>
      <c r="H9429" s="41" t="s">
        <v>208</v>
      </c>
      <c r="I9429" s="42" t="s">
        <v>544</v>
      </c>
      <c r="J9429" s="43" t="s">
        <v>16</v>
      </c>
      <c r="K9429" s="44">
        <v>14</v>
      </c>
      <c r="L9429" s="45">
        <v>26346.314968168492</v>
      </c>
      <c r="M9429" s="46">
        <v>27911.814225785787</v>
      </c>
      <c r="N9429" s="45"/>
      <c r="O9429" s="46"/>
    </row>
    <row r="9430" spans="1:15" x14ac:dyDescent="0.2">
      <c r="A9430" s="11" t="str">
        <f t="shared" si="882"/>
        <v>7113003 - Region Syddanmark10-14 år</v>
      </c>
      <c r="B9430" s="12" t="str">
        <f t="shared" si="885"/>
        <v>711300</v>
      </c>
      <c r="C9430" s="14">
        <f t="shared" si="883"/>
        <v>0</v>
      </c>
      <c r="D9430" s="14">
        <f t="shared" si="884"/>
        <v>0</v>
      </c>
      <c r="E9430" s="19" t="str">
        <f t="shared" si="886"/>
        <v>711300 - Stenhuggerarbejde</v>
      </c>
      <c r="F9430" s="19" t="str">
        <f t="shared" si="887"/>
        <v>10-14 år</v>
      </c>
      <c r="G9430" s="40" t="s">
        <v>516</v>
      </c>
      <c r="H9430" s="41" t="s">
        <v>208</v>
      </c>
      <c r="I9430" s="42" t="s">
        <v>544</v>
      </c>
      <c r="J9430" s="43" t="s">
        <v>17</v>
      </c>
      <c r="K9430" s="44">
        <v>17</v>
      </c>
      <c r="L9430" s="45">
        <v>25999.949134552688</v>
      </c>
      <c r="M9430" s="46">
        <v>27544.867318268582</v>
      </c>
      <c r="N9430" s="45"/>
      <c r="O9430" s="46"/>
    </row>
    <row r="9431" spans="1:15" x14ac:dyDescent="0.2">
      <c r="A9431" s="11" t="str">
        <f t="shared" si="882"/>
        <v>7113003 - Region Syddanmark25 år og derover</v>
      </c>
      <c r="B9431" s="12" t="str">
        <f t="shared" si="885"/>
        <v>711300</v>
      </c>
      <c r="C9431" s="14">
        <f t="shared" si="883"/>
        <v>0</v>
      </c>
      <c r="D9431" s="14">
        <f t="shared" si="884"/>
        <v>0</v>
      </c>
      <c r="E9431" s="19" t="str">
        <f t="shared" si="886"/>
        <v>711300 - Stenhuggerarbejde</v>
      </c>
      <c r="F9431" s="19" t="str">
        <f t="shared" si="887"/>
        <v>25 år og derover</v>
      </c>
      <c r="G9431" s="40" t="s">
        <v>516</v>
      </c>
      <c r="H9431" s="41" t="s">
        <v>208</v>
      </c>
      <c r="I9431" s="42" t="s">
        <v>544</v>
      </c>
      <c r="J9431" s="43" t="s">
        <v>9</v>
      </c>
      <c r="K9431" s="44">
        <v>40</v>
      </c>
      <c r="L9431" s="45">
        <v>30160.057125168973</v>
      </c>
      <c r="M9431" s="46">
        <v>31952.169118675196</v>
      </c>
      <c r="N9431" s="45"/>
      <c r="O9431" s="46"/>
    </row>
    <row r="9432" spans="1:15" x14ac:dyDescent="0.2">
      <c r="A9432" s="11" t="str">
        <f t="shared" si="882"/>
        <v>7113003 - Region SyddanmarkAlle uanset erf.</v>
      </c>
      <c r="B9432" s="12" t="str">
        <f t="shared" si="885"/>
        <v>711300</v>
      </c>
      <c r="C9432" s="14">
        <f t="shared" si="883"/>
        <v>0</v>
      </c>
      <c r="D9432" s="14">
        <f t="shared" si="884"/>
        <v>0</v>
      </c>
      <c r="E9432" s="19" t="str">
        <f t="shared" si="886"/>
        <v>711300 - Stenhuggerarbejde</v>
      </c>
      <c r="F9432" s="19" t="str">
        <f t="shared" si="887"/>
        <v>Alle uanset erf.</v>
      </c>
      <c r="G9432" s="40" t="s">
        <v>516</v>
      </c>
      <c r="H9432" s="41" t="s">
        <v>208</v>
      </c>
      <c r="I9432" s="42" t="s">
        <v>544</v>
      </c>
      <c r="J9432" s="43" t="s">
        <v>10</v>
      </c>
      <c r="K9432" s="44">
        <v>96</v>
      </c>
      <c r="L9432" s="45">
        <v>28584.775761468281</v>
      </c>
      <c r="M9432" s="46">
        <v>30231.509928389129</v>
      </c>
      <c r="N9432" s="45"/>
      <c r="O9432" s="46"/>
    </row>
    <row r="9433" spans="1:15" x14ac:dyDescent="0.2">
      <c r="A9433" s="11" t="str">
        <f t="shared" si="882"/>
        <v>7113004 - Region Midtjylland25 år og derover</v>
      </c>
      <c r="B9433" s="12" t="str">
        <f t="shared" si="885"/>
        <v>711300</v>
      </c>
      <c r="C9433" s="14">
        <f t="shared" si="883"/>
        <v>0</v>
      </c>
      <c r="D9433" s="14">
        <f t="shared" si="884"/>
        <v>0</v>
      </c>
      <c r="E9433" s="19" t="str">
        <f t="shared" si="886"/>
        <v>711300 - Stenhuggerarbejde</v>
      </c>
      <c r="F9433" s="19" t="str">
        <f t="shared" si="887"/>
        <v>25 år og derover</v>
      </c>
      <c r="G9433" s="40" t="s">
        <v>516</v>
      </c>
      <c r="H9433" s="41" t="s">
        <v>208</v>
      </c>
      <c r="I9433" s="42" t="s">
        <v>517</v>
      </c>
      <c r="J9433" s="43" t="s">
        <v>9</v>
      </c>
      <c r="K9433" s="44">
        <v>36</v>
      </c>
      <c r="L9433" s="45">
        <v>30463.847433950319</v>
      </c>
      <c r="M9433" s="46">
        <v>32274.010661697197</v>
      </c>
      <c r="N9433" s="45"/>
      <c r="O9433" s="46"/>
    </row>
    <row r="9434" spans="1:15" x14ac:dyDescent="0.2">
      <c r="A9434" s="11" t="str">
        <f t="shared" si="882"/>
        <v>7113004 - Region MidtjyllandAlle uanset erf.</v>
      </c>
      <c r="B9434" s="12" t="str">
        <f t="shared" si="885"/>
        <v>711300</v>
      </c>
      <c r="C9434" s="14">
        <f t="shared" si="883"/>
        <v>0</v>
      </c>
      <c r="D9434" s="14">
        <f t="shared" si="884"/>
        <v>0</v>
      </c>
      <c r="E9434" s="19" t="str">
        <f t="shared" si="886"/>
        <v>711300 - Stenhuggerarbejde</v>
      </c>
      <c r="F9434" s="19" t="str">
        <f t="shared" si="887"/>
        <v>Alle uanset erf.</v>
      </c>
      <c r="G9434" s="40" t="s">
        <v>516</v>
      </c>
      <c r="H9434" s="41" t="s">
        <v>208</v>
      </c>
      <c r="I9434" s="42" t="s">
        <v>517</v>
      </c>
      <c r="J9434" s="43" t="s">
        <v>10</v>
      </c>
      <c r="K9434" s="44">
        <v>54</v>
      </c>
      <c r="L9434" s="45">
        <v>30463.847433950319</v>
      </c>
      <c r="M9434" s="46">
        <v>32274.010661697197</v>
      </c>
      <c r="N9434" s="45"/>
      <c r="O9434" s="46"/>
    </row>
    <row r="9435" spans="1:15" x14ac:dyDescent="0.2">
      <c r="A9435" s="11" t="str">
        <f t="shared" si="882"/>
        <v>7113005 - Region NordjyllandAlle uanset erf.</v>
      </c>
      <c r="B9435" s="12" t="str">
        <f t="shared" si="885"/>
        <v>711300</v>
      </c>
      <c r="C9435" s="14">
        <f t="shared" si="883"/>
        <v>0</v>
      </c>
      <c r="D9435" s="14">
        <f t="shared" si="884"/>
        <v>0</v>
      </c>
      <c r="E9435" s="19" t="str">
        <f t="shared" si="886"/>
        <v>711300 - Stenhuggerarbejde</v>
      </c>
      <c r="F9435" s="19" t="str">
        <f t="shared" si="887"/>
        <v>Alle uanset erf.</v>
      </c>
      <c r="G9435" s="40" t="s">
        <v>516</v>
      </c>
      <c r="H9435" s="41" t="s">
        <v>208</v>
      </c>
      <c r="I9435" s="42" t="s">
        <v>21</v>
      </c>
      <c r="J9435" s="43" t="s">
        <v>10</v>
      </c>
      <c r="K9435" s="44">
        <v>11</v>
      </c>
      <c r="L9435" s="45">
        <v>35075.561716695789</v>
      </c>
      <c r="M9435" s="46">
        <v>37082.568357265656</v>
      </c>
      <c r="N9435" s="45"/>
      <c r="O9435" s="46"/>
    </row>
    <row r="9436" spans="1:15" x14ac:dyDescent="0.2">
      <c r="A9436" s="11" t="str">
        <f t="shared" si="882"/>
        <v>7113006 - Alle regioner5-9 år</v>
      </c>
      <c r="B9436" s="12" t="str">
        <f t="shared" si="885"/>
        <v>711300</v>
      </c>
      <c r="C9436" s="14">
        <f t="shared" si="883"/>
        <v>0</v>
      </c>
      <c r="D9436" s="14">
        <f t="shared" si="884"/>
        <v>0</v>
      </c>
      <c r="E9436" s="19" t="str">
        <f t="shared" si="886"/>
        <v>711300 - Stenhuggerarbejde</v>
      </c>
      <c r="F9436" s="19" t="str">
        <f t="shared" si="887"/>
        <v>5-9 år</v>
      </c>
      <c r="G9436" s="40" t="s">
        <v>516</v>
      </c>
      <c r="H9436" s="41" t="s">
        <v>208</v>
      </c>
      <c r="I9436" s="42" t="s">
        <v>11</v>
      </c>
      <c r="J9436" s="43" t="s">
        <v>15</v>
      </c>
      <c r="K9436" s="44">
        <v>18</v>
      </c>
      <c r="L9436" s="45">
        <v>26137.885944989041</v>
      </c>
      <c r="M9436" s="46">
        <v>27691.000340379967</v>
      </c>
      <c r="N9436" s="45"/>
      <c r="O9436" s="46"/>
    </row>
    <row r="9437" spans="1:15" x14ac:dyDescent="0.2">
      <c r="A9437" s="11" t="str">
        <f t="shared" si="882"/>
        <v>7113006 - Alle regioner0-4 år</v>
      </c>
      <c r="B9437" s="12" t="str">
        <f t="shared" si="885"/>
        <v>711300</v>
      </c>
      <c r="C9437" s="14">
        <f t="shared" si="883"/>
        <v>0</v>
      </c>
      <c r="D9437" s="14">
        <f t="shared" si="884"/>
        <v>0</v>
      </c>
      <c r="E9437" s="19" t="str">
        <f t="shared" si="886"/>
        <v>711300 - Stenhuggerarbejde</v>
      </c>
      <c r="F9437" s="19" t="str">
        <f t="shared" si="887"/>
        <v>0-4 år</v>
      </c>
      <c r="G9437" s="40" t="s">
        <v>516</v>
      </c>
      <c r="H9437" s="41" t="s">
        <v>208</v>
      </c>
      <c r="I9437" s="42" t="s">
        <v>11</v>
      </c>
      <c r="J9437" s="43" t="s">
        <v>16</v>
      </c>
      <c r="K9437" s="44">
        <v>34</v>
      </c>
      <c r="L9437" s="45">
        <v>27711.808946827212</v>
      </c>
      <c r="M9437" s="46">
        <v>29358.445920001839</v>
      </c>
      <c r="N9437" s="45"/>
      <c r="O9437" s="46"/>
    </row>
    <row r="9438" spans="1:15" x14ac:dyDescent="0.2">
      <c r="A9438" s="11" t="str">
        <f t="shared" si="882"/>
        <v>7113006 - Alle regioner10-14 år</v>
      </c>
      <c r="B9438" s="12" t="str">
        <f t="shared" si="885"/>
        <v>711300</v>
      </c>
      <c r="C9438" s="14">
        <f t="shared" si="883"/>
        <v>0</v>
      </c>
      <c r="D9438" s="14">
        <f t="shared" si="884"/>
        <v>0</v>
      </c>
      <c r="E9438" s="19" t="str">
        <f t="shared" si="886"/>
        <v>711300 - Stenhuggerarbejde</v>
      </c>
      <c r="F9438" s="19" t="str">
        <f t="shared" si="887"/>
        <v>10-14 år</v>
      </c>
      <c r="G9438" s="40" t="s">
        <v>516</v>
      </c>
      <c r="H9438" s="41" t="s">
        <v>208</v>
      </c>
      <c r="I9438" s="42" t="s">
        <v>11</v>
      </c>
      <c r="J9438" s="43" t="s">
        <v>17</v>
      </c>
      <c r="K9438" s="44">
        <v>24</v>
      </c>
      <c r="L9438" s="45">
        <v>29796.511715345878</v>
      </c>
      <c r="M9438" s="46">
        <v>31567.021823735497</v>
      </c>
      <c r="N9438" s="45"/>
      <c r="O9438" s="46"/>
    </row>
    <row r="9439" spans="1:15" x14ac:dyDescent="0.2">
      <c r="A9439" s="11" t="str">
        <f t="shared" si="882"/>
        <v>7113006 - Alle regioner15-20 år</v>
      </c>
      <c r="B9439" s="12" t="str">
        <f t="shared" si="885"/>
        <v>711300</v>
      </c>
      <c r="C9439" s="14">
        <f t="shared" si="883"/>
        <v>0</v>
      </c>
      <c r="D9439" s="14">
        <f t="shared" si="884"/>
        <v>0</v>
      </c>
      <c r="E9439" s="19" t="str">
        <f t="shared" si="886"/>
        <v>711300 - Stenhuggerarbejde</v>
      </c>
      <c r="F9439" s="19" t="str">
        <f t="shared" si="887"/>
        <v>15-20 år</v>
      </c>
      <c r="G9439" s="40" t="s">
        <v>516</v>
      </c>
      <c r="H9439" s="41" t="s">
        <v>208</v>
      </c>
      <c r="I9439" s="42" t="s">
        <v>11</v>
      </c>
      <c r="J9439" s="43" t="s">
        <v>18</v>
      </c>
      <c r="K9439" s="44">
        <v>19</v>
      </c>
      <c r="L9439" s="45">
        <v>30413.955430415885</v>
      </c>
      <c r="M9439" s="46">
        <v>32221.154072998252</v>
      </c>
      <c r="N9439" s="45"/>
      <c r="O9439" s="46"/>
    </row>
    <row r="9440" spans="1:15" x14ac:dyDescent="0.2">
      <c r="A9440" s="11" t="str">
        <f t="shared" si="882"/>
        <v>7113006 - Alle regioner20-24 år</v>
      </c>
      <c r="B9440" s="12" t="str">
        <f t="shared" si="885"/>
        <v>711300</v>
      </c>
      <c r="C9440" s="14">
        <f t="shared" si="883"/>
        <v>0</v>
      </c>
      <c r="D9440" s="14">
        <f t="shared" si="884"/>
        <v>0</v>
      </c>
      <c r="E9440" s="19" t="str">
        <f t="shared" si="886"/>
        <v>711300 - Stenhuggerarbejde</v>
      </c>
      <c r="F9440" s="19" t="str">
        <f t="shared" si="887"/>
        <v>20-24 år</v>
      </c>
      <c r="G9440" s="40" t="s">
        <v>516</v>
      </c>
      <c r="H9440" s="41" t="s">
        <v>208</v>
      </c>
      <c r="I9440" s="42" t="s">
        <v>11</v>
      </c>
      <c r="J9440" s="43" t="s">
        <v>19</v>
      </c>
      <c r="K9440" s="44">
        <v>16</v>
      </c>
      <c r="L9440" s="45">
        <v>31620.455177223728</v>
      </c>
      <c r="M9440" s="46">
        <v>33499.344090731087</v>
      </c>
      <c r="N9440" s="45"/>
      <c r="O9440" s="46"/>
    </row>
    <row r="9441" spans="1:15" x14ac:dyDescent="0.2">
      <c r="A9441" s="11" t="str">
        <f t="shared" si="882"/>
        <v>7113006 - Alle regioner25 år og derover</v>
      </c>
      <c r="B9441" s="12" t="str">
        <f t="shared" si="885"/>
        <v>711300</v>
      </c>
      <c r="C9441" s="14">
        <f t="shared" si="883"/>
        <v>0</v>
      </c>
      <c r="D9441" s="14">
        <f t="shared" si="884"/>
        <v>0</v>
      </c>
      <c r="E9441" s="19" t="str">
        <f t="shared" si="886"/>
        <v>711300 - Stenhuggerarbejde</v>
      </c>
      <c r="F9441" s="19" t="str">
        <f t="shared" si="887"/>
        <v>25 år og derover</v>
      </c>
      <c r="G9441" s="40" t="s">
        <v>516</v>
      </c>
      <c r="H9441" s="41" t="s">
        <v>208</v>
      </c>
      <c r="I9441" s="42" t="s">
        <v>11</v>
      </c>
      <c r="J9441" s="43" t="s">
        <v>9</v>
      </c>
      <c r="K9441" s="44">
        <v>120</v>
      </c>
      <c r="L9441" s="45">
        <v>31164.695676739608</v>
      </c>
      <c r="M9441" s="46">
        <v>33016.503339585463</v>
      </c>
      <c r="N9441" s="45"/>
      <c r="O9441" s="46"/>
    </row>
    <row r="9442" spans="1:15" x14ac:dyDescent="0.2">
      <c r="A9442" s="11" t="str">
        <f t="shared" si="882"/>
        <v>7113006 - Alle regionerAlle uanset erf.</v>
      </c>
      <c r="B9442" s="12" t="str">
        <f t="shared" si="885"/>
        <v>711300</v>
      </c>
      <c r="C9442" s="14">
        <f t="shared" si="883"/>
        <v>0</v>
      </c>
      <c r="D9442" s="14">
        <f t="shared" si="884"/>
        <v>0</v>
      </c>
      <c r="E9442" s="19" t="str">
        <f t="shared" si="886"/>
        <v>711300 - Stenhuggerarbejde</v>
      </c>
      <c r="F9442" s="19" t="str">
        <f t="shared" si="887"/>
        <v>Alle uanset erf.</v>
      </c>
      <c r="G9442" s="40" t="s">
        <v>516</v>
      </c>
      <c r="H9442" s="41" t="s">
        <v>208</v>
      </c>
      <c r="I9442" s="42" t="s">
        <v>11</v>
      </c>
      <c r="J9442" s="43" t="s">
        <v>10</v>
      </c>
      <c r="K9442" s="44">
        <v>231</v>
      </c>
      <c r="L9442" s="45">
        <v>30366.893253667484</v>
      </c>
      <c r="M9442" s="46">
        <v>32171.295459524241</v>
      </c>
      <c r="N9442" s="45"/>
      <c r="O9442" s="46"/>
    </row>
    <row r="9443" spans="1:15" x14ac:dyDescent="0.2">
      <c r="A9443" s="11" t="str">
        <f t="shared" si="882"/>
        <v>7114101 - Region HovedstadenUnder 1 år</v>
      </c>
      <c r="B9443" s="12" t="str">
        <f t="shared" si="885"/>
        <v>711410</v>
      </c>
      <c r="C9443" s="14">
        <f t="shared" si="883"/>
        <v>0</v>
      </c>
      <c r="D9443" s="14">
        <f t="shared" si="884"/>
        <v>0</v>
      </c>
      <c r="E9443" s="19" t="str">
        <f t="shared" si="886"/>
        <v>711410 - Struktørarbejde</v>
      </c>
      <c r="F9443" s="19" t="str">
        <f t="shared" si="887"/>
        <v>Under 1 år</v>
      </c>
      <c r="G9443" s="40" t="s">
        <v>516</v>
      </c>
      <c r="H9443" s="41" t="s">
        <v>209</v>
      </c>
      <c r="I9443" s="42" t="s">
        <v>8</v>
      </c>
      <c r="J9443" s="43" t="s">
        <v>13</v>
      </c>
      <c r="K9443" s="44">
        <v>136</v>
      </c>
      <c r="L9443" s="45">
        <v>25015.287206514404</v>
      </c>
      <c r="M9443" s="46">
        <v>26303.953447293825</v>
      </c>
      <c r="N9443" s="45"/>
      <c r="O9443" s="46"/>
    </row>
    <row r="9444" spans="1:15" x14ac:dyDescent="0.2">
      <c r="A9444" s="11" t="str">
        <f t="shared" si="882"/>
        <v>7114101 - Region Hovedstaden1 år</v>
      </c>
      <c r="B9444" s="12" t="str">
        <f t="shared" si="885"/>
        <v>711410</v>
      </c>
      <c r="C9444" s="14">
        <f t="shared" si="883"/>
        <v>0</v>
      </c>
      <c r="D9444" s="14">
        <f t="shared" si="884"/>
        <v>0</v>
      </c>
      <c r="E9444" s="19" t="str">
        <f t="shared" si="886"/>
        <v>711410 - Struktørarbejde</v>
      </c>
      <c r="F9444" s="19" t="str">
        <f t="shared" si="887"/>
        <v>1 år</v>
      </c>
      <c r="G9444" s="40" t="s">
        <v>516</v>
      </c>
      <c r="H9444" s="41" t="s">
        <v>209</v>
      </c>
      <c r="I9444" s="42" t="s">
        <v>8</v>
      </c>
      <c r="J9444" s="43" t="s">
        <v>22</v>
      </c>
      <c r="K9444" s="44">
        <v>22</v>
      </c>
      <c r="L9444" s="45">
        <v>25110.029770611873</v>
      </c>
      <c r="M9444" s="46">
        <v>26403.576688671124</v>
      </c>
      <c r="N9444" s="45"/>
      <c r="O9444" s="46"/>
    </row>
    <row r="9445" spans="1:15" x14ac:dyDescent="0.2">
      <c r="A9445" s="11" t="str">
        <f t="shared" si="882"/>
        <v>7114101 - Region Hovedstaden2 år</v>
      </c>
      <c r="B9445" s="12" t="str">
        <f t="shared" si="885"/>
        <v>711410</v>
      </c>
      <c r="C9445" s="14">
        <f t="shared" si="883"/>
        <v>0</v>
      </c>
      <c r="D9445" s="14">
        <f t="shared" si="884"/>
        <v>0</v>
      </c>
      <c r="E9445" s="19" t="str">
        <f t="shared" si="886"/>
        <v>711410 - Struktørarbejde</v>
      </c>
      <c r="F9445" s="19" t="str">
        <f t="shared" si="887"/>
        <v>2 år</v>
      </c>
      <c r="G9445" s="40" t="s">
        <v>516</v>
      </c>
      <c r="H9445" s="41" t="s">
        <v>209</v>
      </c>
      <c r="I9445" s="42" t="s">
        <v>8</v>
      </c>
      <c r="J9445" s="43" t="s">
        <v>23</v>
      </c>
      <c r="K9445" s="44">
        <v>18</v>
      </c>
      <c r="L9445" s="45">
        <v>25447.171063228892</v>
      </c>
      <c r="M9445" s="46">
        <v>26758.085865117802</v>
      </c>
      <c r="N9445" s="45"/>
      <c r="O9445" s="46"/>
    </row>
    <row r="9446" spans="1:15" x14ac:dyDescent="0.2">
      <c r="A9446" s="11" t="str">
        <f t="shared" si="882"/>
        <v>7114101 - Region Hovedstaden3 år</v>
      </c>
      <c r="B9446" s="12" t="str">
        <f t="shared" si="885"/>
        <v>711410</v>
      </c>
      <c r="C9446" s="14">
        <f t="shared" si="883"/>
        <v>0</v>
      </c>
      <c r="D9446" s="14">
        <f t="shared" si="884"/>
        <v>0</v>
      </c>
      <c r="E9446" s="19" t="str">
        <f t="shared" si="886"/>
        <v>711410 - Struktørarbejde</v>
      </c>
      <c r="F9446" s="19" t="str">
        <f t="shared" si="887"/>
        <v>3 år</v>
      </c>
      <c r="G9446" s="40" t="s">
        <v>516</v>
      </c>
      <c r="H9446" s="41" t="s">
        <v>209</v>
      </c>
      <c r="I9446" s="42" t="s">
        <v>8</v>
      </c>
      <c r="J9446" s="43" t="s">
        <v>14</v>
      </c>
      <c r="K9446" s="44">
        <v>17</v>
      </c>
      <c r="L9446" s="45">
        <v>36350.218995421288</v>
      </c>
      <c r="M9446" s="46">
        <v>38222.805933065538</v>
      </c>
      <c r="N9446" s="45"/>
      <c r="O9446" s="46"/>
    </row>
    <row r="9447" spans="1:15" x14ac:dyDescent="0.2">
      <c r="A9447" s="11" t="str">
        <f t="shared" si="882"/>
        <v>7114101 - Region Hovedstaden4 år</v>
      </c>
      <c r="B9447" s="12" t="str">
        <f t="shared" si="885"/>
        <v>711410</v>
      </c>
      <c r="C9447" s="14">
        <f t="shared" si="883"/>
        <v>0</v>
      </c>
      <c r="D9447" s="14">
        <f t="shared" si="884"/>
        <v>0</v>
      </c>
      <c r="E9447" s="19" t="str">
        <f t="shared" si="886"/>
        <v>711410 - Struktørarbejde</v>
      </c>
      <c r="F9447" s="19" t="str">
        <f t="shared" si="887"/>
        <v>4 år</v>
      </c>
      <c r="G9447" s="40" t="s">
        <v>516</v>
      </c>
      <c r="H9447" s="41" t="s">
        <v>209</v>
      </c>
      <c r="I9447" s="42" t="s">
        <v>8</v>
      </c>
      <c r="J9447" s="43" t="s">
        <v>24</v>
      </c>
      <c r="K9447" s="44">
        <v>15</v>
      </c>
      <c r="L9447" s="45">
        <v>30096.39136658889</v>
      </c>
      <c r="M9447" s="46">
        <v>31646.811443849016</v>
      </c>
      <c r="N9447" s="45"/>
      <c r="O9447" s="46"/>
    </row>
    <row r="9448" spans="1:15" x14ac:dyDescent="0.2">
      <c r="A9448" s="11" t="str">
        <f t="shared" si="882"/>
        <v>7114101 - Region Hovedstaden5-9 år</v>
      </c>
      <c r="B9448" s="12" t="str">
        <f t="shared" si="885"/>
        <v>711410</v>
      </c>
      <c r="C9448" s="14">
        <f t="shared" si="883"/>
        <v>0</v>
      </c>
      <c r="D9448" s="14">
        <f t="shared" si="884"/>
        <v>0</v>
      </c>
      <c r="E9448" s="19" t="str">
        <f t="shared" si="886"/>
        <v>711410 - Struktørarbejde</v>
      </c>
      <c r="F9448" s="19" t="str">
        <f t="shared" si="887"/>
        <v>5-9 år</v>
      </c>
      <c r="G9448" s="40" t="s">
        <v>516</v>
      </c>
      <c r="H9448" s="41" t="s">
        <v>209</v>
      </c>
      <c r="I9448" s="42" t="s">
        <v>8</v>
      </c>
      <c r="J9448" s="43" t="s">
        <v>15</v>
      </c>
      <c r="K9448" s="44">
        <v>68</v>
      </c>
      <c r="L9448" s="45">
        <v>25497.194370471323</v>
      </c>
      <c r="M9448" s="46">
        <v>26810.686130472419</v>
      </c>
      <c r="N9448" s="45"/>
      <c r="O9448" s="46"/>
    </row>
    <row r="9449" spans="1:15" x14ac:dyDescent="0.2">
      <c r="A9449" s="11" t="str">
        <f t="shared" si="882"/>
        <v>7114101 - Region Hovedstaden0-4 år</v>
      </c>
      <c r="B9449" s="12" t="str">
        <f t="shared" si="885"/>
        <v>711410</v>
      </c>
      <c r="C9449" s="14">
        <f t="shared" si="883"/>
        <v>0</v>
      </c>
      <c r="D9449" s="14">
        <f t="shared" si="884"/>
        <v>0</v>
      </c>
      <c r="E9449" s="19" t="str">
        <f t="shared" si="886"/>
        <v>711410 - Struktørarbejde</v>
      </c>
      <c r="F9449" s="19" t="str">
        <f t="shared" si="887"/>
        <v>0-4 år</v>
      </c>
      <c r="G9449" s="40" t="s">
        <v>516</v>
      </c>
      <c r="H9449" s="41" t="s">
        <v>209</v>
      </c>
      <c r="I9449" s="42" t="s">
        <v>8</v>
      </c>
      <c r="J9449" s="43" t="s">
        <v>16</v>
      </c>
      <c r="K9449" s="44">
        <v>208</v>
      </c>
      <c r="L9449" s="45">
        <v>25054.598818247923</v>
      </c>
      <c r="M9449" s="46">
        <v>26345.290202552318</v>
      </c>
      <c r="N9449" s="45"/>
      <c r="O9449" s="46"/>
    </row>
    <row r="9450" spans="1:15" x14ac:dyDescent="0.2">
      <c r="A9450" s="11" t="str">
        <f t="shared" si="882"/>
        <v>7114101 - Region Hovedstaden10-14 år</v>
      </c>
      <c r="B9450" s="12" t="str">
        <f t="shared" si="885"/>
        <v>711410</v>
      </c>
      <c r="C9450" s="14">
        <f t="shared" si="883"/>
        <v>0</v>
      </c>
      <c r="D9450" s="14">
        <f t="shared" si="884"/>
        <v>0</v>
      </c>
      <c r="E9450" s="19" t="str">
        <f t="shared" si="886"/>
        <v>711410 - Struktørarbejde</v>
      </c>
      <c r="F9450" s="19" t="str">
        <f t="shared" si="887"/>
        <v>10-14 år</v>
      </c>
      <c r="G9450" s="40" t="s">
        <v>516</v>
      </c>
      <c r="H9450" s="41" t="s">
        <v>209</v>
      </c>
      <c r="I9450" s="42" t="s">
        <v>8</v>
      </c>
      <c r="J9450" s="43" t="s">
        <v>17</v>
      </c>
      <c r="K9450" s="44">
        <v>46</v>
      </c>
      <c r="L9450" s="45">
        <v>33125.348590281275</v>
      </c>
      <c r="M9450" s="46">
        <v>34831.805849393982</v>
      </c>
      <c r="N9450" s="45"/>
      <c r="O9450" s="46"/>
    </row>
    <row r="9451" spans="1:15" x14ac:dyDescent="0.2">
      <c r="A9451" s="11" t="str">
        <f t="shared" si="882"/>
        <v>7114101 - Region Hovedstaden15-20 år</v>
      </c>
      <c r="B9451" s="12" t="str">
        <f t="shared" si="885"/>
        <v>711410</v>
      </c>
      <c r="C9451" s="14">
        <f t="shared" si="883"/>
        <v>0</v>
      </c>
      <c r="D9451" s="14">
        <f t="shared" si="884"/>
        <v>0</v>
      </c>
      <c r="E9451" s="19" t="str">
        <f t="shared" si="886"/>
        <v>711410 - Struktørarbejde</v>
      </c>
      <c r="F9451" s="19" t="str">
        <f t="shared" si="887"/>
        <v>15-20 år</v>
      </c>
      <c r="G9451" s="40" t="s">
        <v>516</v>
      </c>
      <c r="H9451" s="41" t="s">
        <v>209</v>
      </c>
      <c r="I9451" s="42" t="s">
        <v>8</v>
      </c>
      <c r="J9451" s="43" t="s">
        <v>18</v>
      </c>
      <c r="K9451" s="44">
        <v>38</v>
      </c>
      <c r="L9451" s="45">
        <v>30617.169864659274</v>
      </c>
      <c r="M9451" s="46">
        <v>32194.417923698973</v>
      </c>
      <c r="N9451" s="45"/>
      <c r="O9451" s="46"/>
    </row>
    <row r="9452" spans="1:15" x14ac:dyDescent="0.2">
      <c r="A9452" s="11" t="str">
        <f t="shared" si="882"/>
        <v>7114101 - Region Hovedstaden20-24 år</v>
      </c>
      <c r="B9452" s="12" t="str">
        <f t="shared" si="885"/>
        <v>711410</v>
      </c>
      <c r="C9452" s="14">
        <f t="shared" si="883"/>
        <v>0</v>
      </c>
      <c r="D9452" s="14">
        <f t="shared" si="884"/>
        <v>0</v>
      </c>
      <c r="E9452" s="19" t="str">
        <f t="shared" si="886"/>
        <v>711410 - Struktørarbejde</v>
      </c>
      <c r="F9452" s="19" t="str">
        <f t="shared" si="887"/>
        <v>20-24 år</v>
      </c>
      <c r="G9452" s="40" t="s">
        <v>516</v>
      </c>
      <c r="H9452" s="41" t="s">
        <v>209</v>
      </c>
      <c r="I9452" s="42" t="s">
        <v>8</v>
      </c>
      <c r="J9452" s="43" t="s">
        <v>19</v>
      </c>
      <c r="K9452" s="44">
        <v>52</v>
      </c>
      <c r="L9452" s="45">
        <v>31340.590022158944</v>
      </c>
      <c r="M9452" s="46">
        <v>32955.105178201084</v>
      </c>
      <c r="N9452" s="45"/>
      <c r="O9452" s="46"/>
    </row>
    <row r="9453" spans="1:15" x14ac:dyDescent="0.2">
      <c r="A9453" s="11" t="str">
        <f t="shared" si="882"/>
        <v>7114101 - Region Hovedstaden25 år og derover</v>
      </c>
      <c r="B9453" s="12" t="str">
        <f t="shared" si="885"/>
        <v>711410</v>
      </c>
      <c r="C9453" s="14">
        <f t="shared" si="883"/>
        <v>0</v>
      </c>
      <c r="D9453" s="14">
        <f t="shared" si="884"/>
        <v>0</v>
      </c>
      <c r="E9453" s="19" t="str">
        <f t="shared" si="886"/>
        <v>711410 - Struktørarbejde</v>
      </c>
      <c r="F9453" s="19" t="str">
        <f t="shared" si="887"/>
        <v>25 år og derover</v>
      </c>
      <c r="G9453" s="40" t="s">
        <v>516</v>
      </c>
      <c r="H9453" s="41" t="s">
        <v>209</v>
      </c>
      <c r="I9453" s="42" t="s">
        <v>8</v>
      </c>
      <c r="J9453" s="43" t="s">
        <v>9</v>
      </c>
      <c r="K9453" s="44">
        <v>131</v>
      </c>
      <c r="L9453" s="45">
        <v>34601.930953448995</v>
      </c>
      <c r="M9453" s="46">
        <v>36384.454572601288</v>
      </c>
      <c r="N9453" s="45"/>
      <c r="O9453" s="46"/>
    </row>
    <row r="9454" spans="1:15" x14ac:dyDescent="0.2">
      <c r="A9454" s="11" t="str">
        <f t="shared" si="882"/>
        <v>7114101 - Region HovedstadenAlle uanset erf.</v>
      </c>
      <c r="B9454" s="12" t="str">
        <f t="shared" si="885"/>
        <v>711410</v>
      </c>
      <c r="C9454" s="14">
        <f t="shared" si="883"/>
        <v>0</v>
      </c>
      <c r="D9454" s="14">
        <f t="shared" si="884"/>
        <v>0</v>
      </c>
      <c r="E9454" s="19" t="str">
        <f t="shared" si="886"/>
        <v>711410 - Struktørarbejde</v>
      </c>
      <c r="F9454" s="19" t="str">
        <f t="shared" si="887"/>
        <v>Alle uanset erf.</v>
      </c>
      <c r="G9454" s="40" t="s">
        <v>516</v>
      </c>
      <c r="H9454" s="41" t="s">
        <v>209</v>
      </c>
      <c r="I9454" s="42" t="s">
        <v>8</v>
      </c>
      <c r="J9454" s="43" t="s">
        <v>10</v>
      </c>
      <c r="K9454" s="44">
        <v>543</v>
      </c>
      <c r="L9454" s="45">
        <v>25251.244932439506</v>
      </c>
      <c r="M9454" s="46">
        <v>26552.06657056218</v>
      </c>
      <c r="N9454" s="45"/>
      <c r="O9454" s="46"/>
    </row>
    <row r="9455" spans="1:15" x14ac:dyDescent="0.2">
      <c r="A9455" s="11" t="str">
        <f t="shared" si="882"/>
        <v>7114102 - Region SjællandUnder 1 år</v>
      </c>
      <c r="B9455" s="12" t="str">
        <f t="shared" si="885"/>
        <v>711410</v>
      </c>
      <c r="C9455" s="14">
        <f t="shared" si="883"/>
        <v>0</v>
      </c>
      <c r="D9455" s="14">
        <f t="shared" si="884"/>
        <v>0</v>
      </c>
      <c r="E9455" s="19" t="str">
        <f t="shared" si="886"/>
        <v>711410 - Struktørarbejde</v>
      </c>
      <c r="F9455" s="19" t="str">
        <f t="shared" si="887"/>
        <v>Under 1 år</v>
      </c>
      <c r="G9455" s="40" t="s">
        <v>516</v>
      </c>
      <c r="H9455" s="41" t="s">
        <v>209</v>
      </c>
      <c r="I9455" s="42" t="s">
        <v>20</v>
      </c>
      <c r="J9455" s="43" t="s">
        <v>13</v>
      </c>
      <c r="K9455" s="44">
        <v>36</v>
      </c>
      <c r="L9455" s="45">
        <v>23984.879559869929</v>
      </c>
      <c r="M9455" s="46">
        <v>25220.464197487669</v>
      </c>
      <c r="N9455" s="45"/>
      <c r="O9455" s="46"/>
    </row>
    <row r="9456" spans="1:15" x14ac:dyDescent="0.2">
      <c r="A9456" s="11" t="str">
        <f t="shared" si="882"/>
        <v>7114102 - Region Sjælland1 år</v>
      </c>
      <c r="B9456" s="12" t="str">
        <f t="shared" si="885"/>
        <v>711410</v>
      </c>
      <c r="C9456" s="14">
        <f t="shared" si="883"/>
        <v>0</v>
      </c>
      <c r="D9456" s="14">
        <f t="shared" si="884"/>
        <v>0</v>
      </c>
      <c r="E9456" s="19" t="str">
        <f t="shared" si="886"/>
        <v>711410 - Struktørarbejde</v>
      </c>
      <c r="F9456" s="19" t="str">
        <f t="shared" si="887"/>
        <v>1 år</v>
      </c>
      <c r="G9456" s="40" t="s">
        <v>516</v>
      </c>
      <c r="H9456" s="41" t="s">
        <v>209</v>
      </c>
      <c r="I9456" s="42" t="s">
        <v>20</v>
      </c>
      <c r="J9456" s="43" t="s">
        <v>22</v>
      </c>
      <c r="K9456" s="44">
        <v>27</v>
      </c>
      <c r="L9456" s="45">
        <v>23982.39151257831</v>
      </c>
      <c r="M9456" s="46">
        <v>25217.847978069793</v>
      </c>
      <c r="N9456" s="45"/>
      <c r="O9456" s="46"/>
    </row>
    <row r="9457" spans="1:15" x14ac:dyDescent="0.2">
      <c r="A9457" s="11" t="str">
        <f t="shared" si="882"/>
        <v>7114102 - Region Sjælland2 år</v>
      </c>
      <c r="B9457" s="12" t="str">
        <f t="shared" si="885"/>
        <v>711410</v>
      </c>
      <c r="C9457" s="14">
        <f t="shared" si="883"/>
        <v>0</v>
      </c>
      <c r="D9457" s="14">
        <f t="shared" si="884"/>
        <v>0</v>
      </c>
      <c r="E9457" s="19" t="str">
        <f t="shared" si="886"/>
        <v>711410 - Struktørarbejde</v>
      </c>
      <c r="F9457" s="19" t="str">
        <f t="shared" si="887"/>
        <v>2 år</v>
      </c>
      <c r="G9457" s="40" t="s">
        <v>516</v>
      </c>
      <c r="H9457" s="41" t="s">
        <v>209</v>
      </c>
      <c r="I9457" s="42" t="s">
        <v>20</v>
      </c>
      <c r="J9457" s="43" t="s">
        <v>23</v>
      </c>
      <c r="K9457" s="44">
        <v>12</v>
      </c>
      <c r="L9457" s="45">
        <v>29237.486907269918</v>
      </c>
      <c r="M9457" s="46">
        <v>30743.660393569819</v>
      </c>
      <c r="N9457" s="45"/>
      <c r="O9457" s="46"/>
    </row>
    <row r="9458" spans="1:15" x14ac:dyDescent="0.2">
      <c r="A9458" s="11" t="str">
        <f t="shared" si="882"/>
        <v>7114102 - Region Sjælland3 år</v>
      </c>
      <c r="B9458" s="12" t="str">
        <f t="shared" si="885"/>
        <v>711410</v>
      </c>
      <c r="C9458" s="14">
        <f t="shared" si="883"/>
        <v>0</v>
      </c>
      <c r="D9458" s="14">
        <f t="shared" si="884"/>
        <v>0</v>
      </c>
      <c r="E9458" s="19" t="str">
        <f t="shared" si="886"/>
        <v>711410 - Struktørarbejde</v>
      </c>
      <c r="F9458" s="19" t="str">
        <f t="shared" si="887"/>
        <v>3 år</v>
      </c>
      <c r="G9458" s="40" t="s">
        <v>516</v>
      </c>
      <c r="H9458" s="41" t="s">
        <v>209</v>
      </c>
      <c r="I9458" s="42" t="s">
        <v>20</v>
      </c>
      <c r="J9458" s="43" t="s">
        <v>14</v>
      </c>
      <c r="K9458" s="44">
        <v>16</v>
      </c>
      <c r="L9458" s="45">
        <v>26774.553342998068</v>
      </c>
      <c r="M9458" s="46">
        <v>28153.848440440888</v>
      </c>
      <c r="N9458" s="45"/>
      <c r="O9458" s="46"/>
    </row>
    <row r="9459" spans="1:15" x14ac:dyDescent="0.2">
      <c r="A9459" s="11" t="str">
        <f t="shared" si="882"/>
        <v>7114102 - Region Sjælland4 år</v>
      </c>
      <c r="B9459" s="12" t="str">
        <f t="shared" si="885"/>
        <v>711410</v>
      </c>
      <c r="C9459" s="14">
        <f t="shared" si="883"/>
        <v>0</v>
      </c>
      <c r="D9459" s="14">
        <f t="shared" si="884"/>
        <v>0</v>
      </c>
      <c r="E9459" s="19" t="str">
        <f t="shared" si="886"/>
        <v>711410 - Struktørarbejde</v>
      </c>
      <c r="F9459" s="19" t="str">
        <f t="shared" si="887"/>
        <v>4 år</v>
      </c>
      <c r="G9459" s="40" t="s">
        <v>516</v>
      </c>
      <c r="H9459" s="41" t="s">
        <v>209</v>
      </c>
      <c r="I9459" s="42" t="s">
        <v>20</v>
      </c>
      <c r="J9459" s="43" t="s">
        <v>24</v>
      </c>
      <c r="K9459" s="44">
        <v>13</v>
      </c>
      <c r="L9459" s="45">
        <v>28998.776911650319</v>
      </c>
      <c r="M9459" s="46">
        <v>30492.65321702433</v>
      </c>
      <c r="N9459" s="45"/>
      <c r="O9459" s="46"/>
    </row>
    <row r="9460" spans="1:15" x14ac:dyDescent="0.2">
      <c r="A9460" s="11" t="str">
        <f t="shared" si="882"/>
        <v>7114102 - Region Sjælland5-9 år</v>
      </c>
      <c r="B9460" s="12" t="str">
        <f t="shared" si="885"/>
        <v>711410</v>
      </c>
      <c r="C9460" s="14">
        <f t="shared" si="883"/>
        <v>0</v>
      </c>
      <c r="D9460" s="14">
        <f t="shared" si="884"/>
        <v>0</v>
      </c>
      <c r="E9460" s="19" t="str">
        <f t="shared" si="886"/>
        <v>711410 - Struktørarbejde</v>
      </c>
      <c r="F9460" s="19" t="str">
        <f t="shared" si="887"/>
        <v>5-9 år</v>
      </c>
      <c r="G9460" s="40" t="s">
        <v>516</v>
      </c>
      <c r="H9460" s="41" t="s">
        <v>209</v>
      </c>
      <c r="I9460" s="42" t="s">
        <v>20</v>
      </c>
      <c r="J9460" s="43" t="s">
        <v>15</v>
      </c>
      <c r="K9460" s="44">
        <v>41</v>
      </c>
      <c r="L9460" s="45">
        <v>31372.910513054638</v>
      </c>
      <c r="M9460" s="46">
        <v>32989.090663992058</v>
      </c>
      <c r="N9460" s="45"/>
      <c r="O9460" s="46"/>
    </row>
    <row r="9461" spans="1:15" x14ac:dyDescent="0.2">
      <c r="A9461" s="11" t="str">
        <f t="shared" si="882"/>
        <v>7114102 - Region Sjælland0-4 år</v>
      </c>
      <c r="B9461" s="12" t="str">
        <f t="shared" si="885"/>
        <v>711410</v>
      </c>
      <c r="C9461" s="14">
        <f t="shared" si="883"/>
        <v>0</v>
      </c>
      <c r="D9461" s="14">
        <f t="shared" si="884"/>
        <v>0</v>
      </c>
      <c r="E9461" s="19" t="str">
        <f t="shared" si="886"/>
        <v>711410 - Struktørarbejde</v>
      </c>
      <c r="F9461" s="19" t="str">
        <f t="shared" si="887"/>
        <v>0-4 år</v>
      </c>
      <c r="G9461" s="40" t="s">
        <v>516</v>
      </c>
      <c r="H9461" s="41" t="s">
        <v>209</v>
      </c>
      <c r="I9461" s="42" t="s">
        <v>20</v>
      </c>
      <c r="J9461" s="43" t="s">
        <v>16</v>
      </c>
      <c r="K9461" s="44">
        <v>104</v>
      </c>
      <c r="L9461" s="45">
        <v>24010.516813837348</v>
      </c>
      <c r="M9461" s="46">
        <v>25247.422158406054</v>
      </c>
      <c r="N9461" s="45"/>
      <c r="O9461" s="46"/>
    </row>
    <row r="9462" spans="1:15" x14ac:dyDescent="0.2">
      <c r="A9462" s="11" t="str">
        <f t="shared" si="882"/>
        <v>7114102 - Region Sjælland10-14 år</v>
      </c>
      <c r="B9462" s="12" t="str">
        <f t="shared" si="885"/>
        <v>711410</v>
      </c>
      <c r="C9462" s="14">
        <f t="shared" si="883"/>
        <v>0</v>
      </c>
      <c r="D9462" s="14">
        <f t="shared" si="884"/>
        <v>0</v>
      </c>
      <c r="E9462" s="19" t="str">
        <f t="shared" si="886"/>
        <v>711410 - Struktørarbejde</v>
      </c>
      <c r="F9462" s="19" t="str">
        <f t="shared" si="887"/>
        <v>10-14 år</v>
      </c>
      <c r="G9462" s="40" t="s">
        <v>516</v>
      </c>
      <c r="H9462" s="41" t="s">
        <v>209</v>
      </c>
      <c r="I9462" s="42" t="s">
        <v>20</v>
      </c>
      <c r="J9462" s="43" t="s">
        <v>17</v>
      </c>
      <c r="K9462" s="44">
        <v>41</v>
      </c>
      <c r="L9462" s="45">
        <v>31128.065925831637</v>
      </c>
      <c r="M9462" s="46">
        <v>32731.632871444366</v>
      </c>
      <c r="N9462" s="45"/>
      <c r="O9462" s="46"/>
    </row>
    <row r="9463" spans="1:15" x14ac:dyDescent="0.2">
      <c r="A9463" s="11" t="str">
        <f t="shared" si="882"/>
        <v>7114102 - Region Sjælland15-20 år</v>
      </c>
      <c r="B9463" s="12" t="str">
        <f t="shared" si="885"/>
        <v>711410</v>
      </c>
      <c r="C9463" s="14">
        <f t="shared" si="883"/>
        <v>0</v>
      </c>
      <c r="D9463" s="14">
        <f t="shared" si="884"/>
        <v>0</v>
      </c>
      <c r="E9463" s="19" t="str">
        <f t="shared" si="886"/>
        <v>711410 - Struktørarbejde</v>
      </c>
      <c r="F9463" s="19" t="str">
        <f t="shared" si="887"/>
        <v>15-20 år</v>
      </c>
      <c r="G9463" s="40" t="s">
        <v>516</v>
      </c>
      <c r="H9463" s="41" t="s">
        <v>209</v>
      </c>
      <c r="I9463" s="42" t="s">
        <v>20</v>
      </c>
      <c r="J9463" s="43" t="s">
        <v>18</v>
      </c>
      <c r="K9463" s="44">
        <v>23</v>
      </c>
      <c r="L9463" s="45">
        <v>30789.157600689767</v>
      </c>
      <c r="M9463" s="46">
        <v>32375.265633529521</v>
      </c>
      <c r="N9463" s="45"/>
      <c r="O9463" s="46"/>
    </row>
    <row r="9464" spans="1:15" x14ac:dyDescent="0.2">
      <c r="A9464" s="11" t="str">
        <f t="shared" si="882"/>
        <v>7114102 - Region Sjælland20-24 år</v>
      </c>
      <c r="B9464" s="12" t="str">
        <f t="shared" si="885"/>
        <v>711410</v>
      </c>
      <c r="C9464" s="14">
        <f t="shared" si="883"/>
        <v>0</v>
      </c>
      <c r="D9464" s="14">
        <f t="shared" si="884"/>
        <v>0</v>
      </c>
      <c r="E9464" s="19" t="str">
        <f t="shared" si="886"/>
        <v>711410 - Struktørarbejde</v>
      </c>
      <c r="F9464" s="19" t="str">
        <f t="shared" si="887"/>
        <v>20-24 år</v>
      </c>
      <c r="G9464" s="40" t="s">
        <v>516</v>
      </c>
      <c r="H9464" s="41" t="s">
        <v>209</v>
      </c>
      <c r="I9464" s="42" t="s">
        <v>20</v>
      </c>
      <c r="J9464" s="43" t="s">
        <v>19</v>
      </c>
      <c r="K9464" s="44">
        <v>31</v>
      </c>
      <c r="L9464" s="45">
        <v>33096.059499185794</v>
      </c>
      <c r="M9464" s="46">
        <v>34801.007926414764</v>
      </c>
      <c r="N9464" s="45"/>
      <c r="O9464" s="46"/>
    </row>
    <row r="9465" spans="1:15" x14ac:dyDescent="0.2">
      <c r="A9465" s="11" t="str">
        <f t="shared" si="882"/>
        <v>7114102 - Region Sjælland25 år og derover</v>
      </c>
      <c r="B9465" s="12" t="str">
        <f t="shared" si="885"/>
        <v>711410</v>
      </c>
      <c r="C9465" s="14">
        <f t="shared" si="883"/>
        <v>0</v>
      </c>
      <c r="D9465" s="14">
        <f t="shared" si="884"/>
        <v>0</v>
      </c>
      <c r="E9465" s="19" t="str">
        <f t="shared" si="886"/>
        <v>711410 - Struktørarbejde</v>
      </c>
      <c r="F9465" s="19" t="str">
        <f t="shared" si="887"/>
        <v>25 år og derover</v>
      </c>
      <c r="G9465" s="40" t="s">
        <v>516</v>
      </c>
      <c r="H9465" s="41" t="s">
        <v>209</v>
      </c>
      <c r="I9465" s="42" t="s">
        <v>20</v>
      </c>
      <c r="J9465" s="43" t="s">
        <v>9</v>
      </c>
      <c r="K9465" s="44">
        <v>107</v>
      </c>
      <c r="L9465" s="45">
        <v>30437.596518383623</v>
      </c>
      <c r="M9465" s="46">
        <v>32005.593829783335</v>
      </c>
      <c r="N9465" s="45"/>
      <c r="O9465" s="46"/>
    </row>
    <row r="9466" spans="1:15" x14ac:dyDescent="0.2">
      <c r="A9466" s="11" t="str">
        <f t="shared" si="882"/>
        <v>7114102 - Region SjællandAlle uanset erf.</v>
      </c>
      <c r="B9466" s="12" t="str">
        <f t="shared" si="885"/>
        <v>711410</v>
      </c>
      <c r="C9466" s="14">
        <f t="shared" si="883"/>
        <v>0</v>
      </c>
      <c r="D9466" s="14">
        <f t="shared" si="884"/>
        <v>0</v>
      </c>
      <c r="E9466" s="19" t="str">
        <f t="shared" si="886"/>
        <v>711410 - Struktørarbejde</v>
      </c>
      <c r="F9466" s="19" t="str">
        <f t="shared" si="887"/>
        <v>Alle uanset erf.</v>
      </c>
      <c r="G9466" s="40" t="s">
        <v>516</v>
      </c>
      <c r="H9466" s="41" t="s">
        <v>209</v>
      </c>
      <c r="I9466" s="42" t="s">
        <v>20</v>
      </c>
      <c r="J9466" s="43" t="s">
        <v>10</v>
      </c>
      <c r="K9466" s="44">
        <v>347</v>
      </c>
      <c r="L9466" s="45">
        <v>29146.36735864613</v>
      </c>
      <c r="M9466" s="46">
        <v>30647.846807847149</v>
      </c>
      <c r="N9466" s="45"/>
      <c r="O9466" s="46"/>
    </row>
    <row r="9467" spans="1:15" x14ac:dyDescent="0.2">
      <c r="A9467" s="11" t="str">
        <f t="shared" si="882"/>
        <v>7114103 - Region SyddanmarkUnder 1 år</v>
      </c>
      <c r="B9467" s="12" t="str">
        <f t="shared" si="885"/>
        <v>711410</v>
      </c>
      <c r="C9467" s="14">
        <f t="shared" si="883"/>
        <v>0</v>
      </c>
      <c r="D9467" s="14">
        <f t="shared" si="884"/>
        <v>0</v>
      </c>
      <c r="E9467" s="19" t="str">
        <f t="shared" si="886"/>
        <v>711410 - Struktørarbejde</v>
      </c>
      <c r="F9467" s="19" t="str">
        <f t="shared" si="887"/>
        <v>Under 1 år</v>
      </c>
      <c r="G9467" s="40" t="s">
        <v>516</v>
      </c>
      <c r="H9467" s="41" t="s">
        <v>209</v>
      </c>
      <c r="I9467" s="42" t="s">
        <v>544</v>
      </c>
      <c r="J9467" s="43" t="s">
        <v>13</v>
      </c>
      <c r="K9467" s="44">
        <v>39</v>
      </c>
      <c r="L9467" s="45">
        <v>26609.3352199576</v>
      </c>
      <c r="M9467" s="46">
        <v>28153.104392769732</v>
      </c>
      <c r="N9467" s="45"/>
      <c r="O9467" s="46"/>
    </row>
    <row r="9468" spans="1:15" x14ac:dyDescent="0.2">
      <c r="A9468" s="11" t="str">
        <f t="shared" si="882"/>
        <v>7114103 - Region Syddanmark1 år</v>
      </c>
      <c r="B9468" s="12" t="str">
        <f t="shared" si="885"/>
        <v>711410</v>
      </c>
      <c r="C9468" s="14">
        <f t="shared" si="883"/>
        <v>0</v>
      </c>
      <c r="D9468" s="14">
        <f t="shared" si="884"/>
        <v>0</v>
      </c>
      <c r="E9468" s="19" t="str">
        <f t="shared" si="886"/>
        <v>711410 - Struktørarbejde</v>
      </c>
      <c r="F9468" s="19" t="str">
        <f t="shared" si="887"/>
        <v>1 år</v>
      </c>
      <c r="G9468" s="40" t="s">
        <v>516</v>
      </c>
      <c r="H9468" s="41" t="s">
        <v>209</v>
      </c>
      <c r="I9468" s="42" t="s">
        <v>544</v>
      </c>
      <c r="J9468" s="43" t="s">
        <v>22</v>
      </c>
      <c r="K9468" s="44">
        <v>22</v>
      </c>
      <c r="L9468" s="45">
        <v>27305.849196945888</v>
      </c>
      <c r="M9468" s="46">
        <v>28712.514079320474</v>
      </c>
      <c r="N9468" s="45"/>
      <c r="O9468" s="46"/>
    </row>
    <row r="9469" spans="1:15" x14ac:dyDescent="0.2">
      <c r="A9469" s="11" t="str">
        <f t="shared" si="882"/>
        <v>7114103 - Region Syddanmark5-9 år</v>
      </c>
      <c r="B9469" s="12" t="str">
        <f t="shared" si="885"/>
        <v>711410</v>
      </c>
      <c r="C9469" s="14">
        <f t="shared" si="883"/>
        <v>0</v>
      </c>
      <c r="D9469" s="14">
        <f t="shared" si="884"/>
        <v>0</v>
      </c>
      <c r="E9469" s="19" t="str">
        <f t="shared" si="886"/>
        <v>711410 - Struktørarbejde</v>
      </c>
      <c r="F9469" s="19" t="str">
        <f t="shared" si="887"/>
        <v>5-9 år</v>
      </c>
      <c r="G9469" s="40" t="s">
        <v>516</v>
      </c>
      <c r="H9469" s="41" t="s">
        <v>209</v>
      </c>
      <c r="I9469" s="42" t="s">
        <v>544</v>
      </c>
      <c r="J9469" s="43" t="s">
        <v>15</v>
      </c>
      <c r="K9469" s="44">
        <v>47</v>
      </c>
      <c r="L9469" s="45">
        <v>29284.098996820139</v>
      </c>
      <c r="M9469" s="46">
        <v>31034.507737158943</v>
      </c>
      <c r="N9469" s="45"/>
      <c r="O9469" s="46"/>
    </row>
    <row r="9470" spans="1:15" x14ac:dyDescent="0.2">
      <c r="A9470" s="11" t="str">
        <f t="shared" si="882"/>
        <v>7114103 - Region Syddanmark0-4 år</v>
      </c>
      <c r="B9470" s="12" t="str">
        <f t="shared" si="885"/>
        <v>711410</v>
      </c>
      <c r="C9470" s="14">
        <f t="shared" si="883"/>
        <v>0</v>
      </c>
      <c r="D9470" s="14">
        <f t="shared" si="884"/>
        <v>0</v>
      </c>
      <c r="E9470" s="19" t="str">
        <f t="shared" si="886"/>
        <v>711410 - Struktørarbejde</v>
      </c>
      <c r="F9470" s="19" t="str">
        <f t="shared" si="887"/>
        <v>0-4 år</v>
      </c>
      <c r="G9470" s="40" t="s">
        <v>516</v>
      </c>
      <c r="H9470" s="41" t="s">
        <v>209</v>
      </c>
      <c r="I9470" s="42" t="s">
        <v>544</v>
      </c>
      <c r="J9470" s="43" t="s">
        <v>16</v>
      </c>
      <c r="K9470" s="44">
        <v>87</v>
      </c>
      <c r="L9470" s="45">
        <v>27192.711210296886</v>
      </c>
      <c r="M9470" s="46">
        <v>28611.434342248671</v>
      </c>
      <c r="N9470" s="45"/>
      <c r="O9470" s="46"/>
    </row>
    <row r="9471" spans="1:15" x14ac:dyDescent="0.2">
      <c r="A9471" s="11" t="str">
        <f t="shared" si="882"/>
        <v>7114103 - Region Syddanmark10-14 år</v>
      </c>
      <c r="B9471" s="12" t="str">
        <f t="shared" si="885"/>
        <v>711410</v>
      </c>
      <c r="C9471" s="14">
        <f t="shared" si="883"/>
        <v>0</v>
      </c>
      <c r="D9471" s="14">
        <f t="shared" si="884"/>
        <v>0</v>
      </c>
      <c r="E9471" s="19" t="str">
        <f t="shared" si="886"/>
        <v>711410 - Struktørarbejde</v>
      </c>
      <c r="F9471" s="19" t="str">
        <f t="shared" si="887"/>
        <v>10-14 år</v>
      </c>
      <c r="G9471" s="40" t="s">
        <v>516</v>
      </c>
      <c r="H9471" s="41" t="s">
        <v>209</v>
      </c>
      <c r="I9471" s="42" t="s">
        <v>544</v>
      </c>
      <c r="J9471" s="43" t="s">
        <v>17</v>
      </c>
      <c r="K9471" s="44">
        <v>41</v>
      </c>
      <c r="L9471" s="45">
        <v>32865.840009709013</v>
      </c>
      <c r="M9471" s="46">
        <v>34558.928645698776</v>
      </c>
      <c r="N9471" s="45"/>
      <c r="O9471" s="46"/>
    </row>
    <row r="9472" spans="1:15" x14ac:dyDescent="0.2">
      <c r="A9472" s="11" t="str">
        <f t="shared" si="882"/>
        <v>7114103 - Region Syddanmark15-20 år</v>
      </c>
      <c r="B9472" s="12" t="str">
        <f t="shared" si="885"/>
        <v>711410</v>
      </c>
      <c r="C9472" s="14">
        <f t="shared" si="883"/>
        <v>0</v>
      </c>
      <c r="D9472" s="14">
        <f t="shared" si="884"/>
        <v>0</v>
      </c>
      <c r="E9472" s="19" t="str">
        <f t="shared" si="886"/>
        <v>711410 - Struktørarbejde</v>
      </c>
      <c r="F9472" s="19" t="str">
        <f t="shared" si="887"/>
        <v>15-20 år</v>
      </c>
      <c r="G9472" s="40" t="s">
        <v>516</v>
      </c>
      <c r="H9472" s="41" t="s">
        <v>209</v>
      </c>
      <c r="I9472" s="42" t="s">
        <v>544</v>
      </c>
      <c r="J9472" s="43" t="s">
        <v>18</v>
      </c>
      <c r="K9472" s="44">
        <v>28</v>
      </c>
      <c r="L9472" s="45">
        <v>30710.682482764874</v>
      </c>
      <c r="M9472" s="46">
        <v>32546.362899138232</v>
      </c>
      <c r="N9472" s="45"/>
      <c r="O9472" s="46"/>
    </row>
    <row r="9473" spans="1:15" x14ac:dyDescent="0.2">
      <c r="A9473" s="11" t="str">
        <f t="shared" si="882"/>
        <v>7114103 - Region Syddanmark20-24 år</v>
      </c>
      <c r="B9473" s="12" t="str">
        <f t="shared" si="885"/>
        <v>711410</v>
      </c>
      <c r="C9473" s="14">
        <f t="shared" si="883"/>
        <v>0</v>
      </c>
      <c r="D9473" s="14">
        <f t="shared" si="884"/>
        <v>0</v>
      </c>
      <c r="E9473" s="19" t="str">
        <f t="shared" si="886"/>
        <v>711410 - Struktørarbejde</v>
      </c>
      <c r="F9473" s="19" t="str">
        <f t="shared" si="887"/>
        <v>20-24 år</v>
      </c>
      <c r="G9473" s="40" t="s">
        <v>516</v>
      </c>
      <c r="H9473" s="41" t="s">
        <v>209</v>
      </c>
      <c r="I9473" s="42" t="s">
        <v>544</v>
      </c>
      <c r="J9473" s="43" t="s">
        <v>19</v>
      </c>
      <c r="K9473" s="44">
        <v>32</v>
      </c>
      <c r="L9473" s="45">
        <v>33190.248820640853</v>
      </c>
      <c r="M9473" s="46">
        <v>35174.141227095904</v>
      </c>
      <c r="N9473" s="45"/>
      <c r="O9473" s="46"/>
    </row>
    <row r="9474" spans="1:15" x14ac:dyDescent="0.2">
      <c r="A9474" s="11" t="str">
        <f t="shared" ref="A9474:A9537" si="888">B9474&amp;I9474&amp;F9474</f>
        <v>7114103 - Region Syddanmark25 år og derover</v>
      </c>
      <c r="B9474" s="12" t="str">
        <f t="shared" si="885"/>
        <v>711410</v>
      </c>
      <c r="C9474" s="14">
        <f t="shared" ref="C9474:C9537" si="889">N9474*1.2</f>
        <v>0</v>
      </c>
      <c r="D9474" s="14">
        <f t="shared" ref="D9474:D9537" si="890">O9474*1.2</f>
        <v>0</v>
      </c>
      <c r="E9474" s="19" t="str">
        <f t="shared" si="886"/>
        <v>711410 - Struktørarbejde</v>
      </c>
      <c r="F9474" s="19" t="str">
        <f t="shared" si="887"/>
        <v>25 år og derover</v>
      </c>
      <c r="G9474" s="40" t="s">
        <v>516</v>
      </c>
      <c r="H9474" s="41" t="s">
        <v>209</v>
      </c>
      <c r="I9474" s="42" t="s">
        <v>544</v>
      </c>
      <c r="J9474" s="43" t="s">
        <v>9</v>
      </c>
      <c r="K9474" s="44">
        <v>53</v>
      </c>
      <c r="L9474" s="45">
        <v>33542.877591465331</v>
      </c>
      <c r="M9474" s="46">
        <v>35270.843919169987</v>
      </c>
      <c r="N9474" s="45"/>
      <c r="O9474" s="46"/>
    </row>
    <row r="9475" spans="1:15" x14ac:dyDescent="0.2">
      <c r="A9475" s="11" t="str">
        <f t="shared" si="888"/>
        <v>7114103 - Region SyddanmarkAlle uanset erf.</v>
      </c>
      <c r="B9475" s="12" t="str">
        <f t="shared" ref="B9475:B9538" si="891">LEFT(E9475,6)</f>
        <v>711410</v>
      </c>
      <c r="C9475" s="14">
        <f t="shared" si="889"/>
        <v>0</v>
      </c>
      <c r="D9475" s="14">
        <f t="shared" si="890"/>
        <v>0</v>
      </c>
      <c r="E9475" s="19" t="str">
        <f t="shared" ref="E9475:E9538" si="892">TRIM(H9475)</f>
        <v>711410 - Struktørarbejde</v>
      </c>
      <c r="F9475" s="19" t="str">
        <f t="shared" ref="F9475:F9538" si="893">MID(J9475,6,30)</f>
        <v>Alle uanset erf.</v>
      </c>
      <c r="G9475" s="40" t="s">
        <v>516</v>
      </c>
      <c r="H9475" s="41" t="s">
        <v>209</v>
      </c>
      <c r="I9475" s="42" t="s">
        <v>544</v>
      </c>
      <c r="J9475" s="43" t="s">
        <v>10</v>
      </c>
      <c r="K9475" s="44">
        <v>288</v>
      </c>
      <c r="L9475" s="45">
        <v>30018.318926231212</v>
      </c>
      <c r="M9475" s="46">
        <v>31698.201117516259</v>
      </c>
      <c r="N9475" s="45"/>
      <c r="O9475" s="46"/>
    </row>
    <row r="9476" spans="1:15" x14ac:dyDescent="0.2">
      <c r="A9476" s="11" t="str">
        <f t="shared" si="888"/>
        <v>7114104 - Region MidtjyllandUnder 1 år</v>
      </c>
      <c r="B9476" s="12" t="str">
        <f t="shared" si="891"/>
        <v>711410</v>
      </c>
      <c r="C9476" s="14">
        <f t="shared" si="889"/>
        <v>0</v>
      </c>
      <c r="D9476" s="14">
        <f t="shared" si="890"/>
        <v>0</v>
      </c>
      <c r="E9476" s="19" t="str">
        <f t="shared" si="892"/>
        <v>711410 - Struktørarbejde</v>
      </c>
      <c r="F9476" s="19" t="str">
        <f t="shared" si="893"/>
        <v>Under 1 år</v>
      </c>
      <c r="G9476" s="40" t="s">
        <v>516</v>
      </c>
      <c r="H9476" s="41" t="s">
        <v>209</v>
      </c>
      <c r="I9476" s="42" t="s">
        <v>517</v>
      </c>
      <c r="J9476" s="43" t="s">
        <v>13</v>
      </c>
      <c r="K9476" s="44">
        <v>31</v>
      </c>
      <c r="L9476" s="45">
        <v>28594.318317942692</v>
      </c>
      <c r="M9476" s="46">
        <v>30067.358878709765</v>
      </c>
      <c r="N9476" s="45"/>
      <c r="O9476" s="46"/>
    </row>
    <row r="9477" spans="1:15" x14ac:dyDescent="0.2">
      <c r="A9477" s="11" t="str">
        <f t="shared" si="888"/>
        <v>7114104 - Region Midtjylland1 år</v>
      </c>
      <c r="B9477" s="12" t="str">
        <f t="shared" si="891"/>
        <v>711410</v>
      </c>
      <c r="C9477" s="14">
        <f t="shared" si="889"/>
        <v>0</v>
      </c>
      <c r="D9477" s="14">
        <f t="shared" si="890"/>
        <v>0</v>
      </c>
      <c r="E9477" s="19" t="str">
        <f t="shared" si="892"/>
        <v>711410 - Struktørarbejde</v>
      </c>
      <c r="F9477" s="19" t="str">
        <f t="shared" si="893"/>
        <v>1 år</v>
      </c>
      <c r="G9477" s="40" t="s">
        <v>516</v>
      </c>
      <c r="H9477" s="41" t="s">
        <v>209</v>
      </c>
      <c r="I9477" s="42" t="s">
        <v>517</v>
      </c>
      <c r="J9477" s="43" t="s">
        <v>22</v>
      </c>
      <c r="K9477" s="44">
        <v>14</v>
      </c>
      <c r="L9477" s="45">
        <v>29203.051385582505</v>
      </c>
      <c r="M9477" s="46">
        <v>30707.450920861338</v>
      </c>
      <c r="N9477" s="45"/>
      <c r="O9477" s="46"/>
    </row>
    <row r="9478" spans="1:15" x14ac:dyDescent="0.2">
      <c r="A9478" s="11" t="str">
        <f t="shared" si="888"/>
        <v>7114104 - Region Midtjylland3 år</v>
      </c>
      <c r="B9478" s="12" t="str">
        <f t="shared" si="891"/>
        <v>711410</v>
      </c>
      <c r="C9478" s="14">
        <f t="shared" si="889"/>
        <v>0</v>
      </c>
      <c r="D9478" s="14">
        <f t="shared" si="890"/>
        <v>0</v>
      </c>
      <c r="E9478" s="19" t="str">
        <f t="shared" si="892"/>
        <v>711410 - Struktørarbejde</v>
      </c>
      <c r="F9478" s="19" t="str">
        <f t="shared" si="893"/>
        <v>3 år</v>
      </c>
      <c r="G9478" s="40" t="s">
        <v>516</v>
      </c>
      <c r="H9478" s="41" t="s">
        <v>209</v>
      </c>
      <c r="I9478" s="42" t="s">
        <v>517</v>
      </c>
      <c r="J9478" s="43" t="s">
        <v>14</v>
      </c>
      <c r="K9478" s="44">
        <v>18</v>
      </c>
      <c r="L9478" s="45">
        <v>29478.640702950746</v>
      </c>
      <c r="M9478" s="46">
        <v>30997.237262900137</v>
      </c>
      <c r="N9478" s="45"/>
      <c r="O9478" s="46"/>
    </row>
    <row r="9479" spans="1:15" x14ac:dyDescent="0.2">
      <c r="A9479" s="11" t="str">
        <f t="shared" si="888"/>
        <v>7114104 - Region Midtjylland4 år</v>
      </c>
      <c r="B9479" s="12" t="str">
        <f t="shared" si="891"/>
        <v>711410</v>
      </c>
      <c r="C9479" s="14">
        <f t="shared" si="889"/>
        <v>0</v>
      </c>
      <c r="D9479" s="14">
        <f t="shared" si="890"/>
        <v>0</v>
      </c>
      <c r="E9479" s="19" t="str">
        <f t="shared" si="892"/>
        <v>711410 - Struktørarbejde</v>
      </c>
      <c r="F9479" s="19" t="str">
        <f t="shared" si="893"/>
        <v>4 år</v>
      </c>
      <c r="G9479" s="40" t="s">
        <v>516</v>
      </c>
      <c r="H9479" s="41" t="s">
        <v>209</v>
      </c>
      <c r="I9479" s="42" t="s">
        <v>517</v>
      </c>
      <c r="J9479" s="43" t="s">
        <v>24</v>
      </c>
      <c r="K9479" s="44">
        <v>19</v>
      </c>
      <c r="L9479" s="45">
        <v>30545.064643883175</v>
      </c>
      <c r="M9479" s="46">
        <v>32155.145985607214</v>
      </c>
      <c r="N9479" s="45"/>
      <c r="O9479" s="46"/>
    </row>
    <row r="9480" spans="1:15" x14ac:dyDescent="0.2">
      <c r="A9480" s="11" t="str">
        <f t="shared" si="888"/>
        <v>7114104 - Region Midtjylland5-9 år</v>
      </c>
      <c r="B9480" s="12" t="str">
        <f t="shared" si="891"/>
        <v>711410</v>
      </c>
      <c r="C9480" s="14">
        <f t="shared" si="889"/>
        <v>0</v>
      </c>
      <c r="D9480" s="14">
        <f t="shared" si="890"/>
        <v>0</v>
      </c>
      <c r="E9480" s="19" t="str">
        <f t="shared" si="892"/>
        <v>711410 - Struktørarbejde</v>
      </c>
      <c r="F9480" s="19" t="str">
        <f t="shared" si="893"/>
        <v>5-9 år</v>
      </c>
      <c r="G9480" s="40" t="s">
        <v>516</v>
      </c>
      <c r="H9480" s="41" t="s">
        <v>209</v>
      </c>
      <c r="I9480" s="42" t="s">
        <v>517</v>
      </c>
      <c r="J9480" s="43" t="s">
        <v>15</v>
      </c>
      <c r="K9480" s="44">
        <v>68</v>
      </c>
      <c r="L9480" s="45">
        <v>32966.077193148369</v>
      </c>
      <c r="M9480" s="46">
        <v>34664.329562550534</v>
      </c>
      <c r="N9480" s="45"/>
      <c r="O9480" s="46"/>
    </row>
    <row r="9481" spans="1:15" x14ac:dyDescent="0.2">
      <c r="A9481" s="11" t="str">
        <f t="shared" si="888"/>
        <v>7114104 - Region Midtjylland0-4 år</v>
      </c>
      <c r="B9481" s="12" t="str">
        <f t="shared" si="891"/>
        <v>711410</v>
      </c>
      <c r="C9481" s="14">
        <f t="shared" si="889"/>
        <v>0</v>
      </c>
      <c r="D9481" s="14">
        <f t="shared" si="890"/>
        <v>0</v>
      </c>
      <c r="E9481" s="19" t="str">
        <f t="shared" si="892"/>
        <v>711410 - Struktørarbejde</v>
      </c>
      <c r="F9481" s="19" t="str">
        <f t="shared" si="893"/>
        <v>0-4 år</v>
      </c>
      <c r="G9481" s="40" t="s">
        <v>516</v>
      </c>
      <c r="H9481" s="41" t="s">
        <v>209</v>
      </c>
      <c r="I9481" s="42" t="s">
        <v>517</v>
      </c>
      <c r="J9481" s="43" t="s">
        <v>16</v>
      </c>
      <c r="K9481" s="44">
        <v>87</v>
      </c>
      <c r="L9481" s="45">
        <v>29203.051385582505</v>
      </c>
      <c r="M9481" s="46">
        <v>30707.450920861338</v>
      </c>
      <c r="N9481" s="45"/>
      <c r="O9481" s="46"/>
    </row>
    <row r="9482" spans="1:15" x14ac:dyDescent="0.2">
      <c r="A9482" s="11" t="str">
        <f t="shared" si="888"/>
        <v>7114104 - Region Midtjylland10-14 år</v>
      </c>
      <c r="B9482" s="12" t="str">
        <f t="shared" si="891"/>
        <v>711410</v>
      </c>
      <c r="C9482" s="14">
        <f t="shared" si="889"/>
        <v>0</v>
      </c>
      <c r="D9482" s="14">
        <f t="shared" si="890"/>
        <v>0</v>
      </c>
      <c r="E9482" s="19" t="str">
        <f t="shared" si="892"/>
        <v>711410 - Struktørarbejde</v>
      </c>
      <c r="F9482" s="19" t="str">
        <f t="shared" si="893"/>
        <v>10-14 år</v>
      </c>
      <c r="G9482" s="40" t="s">
        <v>516</v>
      </c>
      <c r="H9482" s="41" t="s">
        <v>209</v>
      </c>
      <c r="I9482" s="42" t="s">
        <v>517</v>
      </c>
      <c r="J9482" s="43" t="s">
        <v>17</v>
      </c>
      <c r="K9482" s="44">
        <v>63</v>
      </c>
      <c r="L9482" s="45">
        <v>32231.321728969058</v>
      </c>
      <c r="M9482" s="46">
        <v>33902.561451418325</v>
      </c>
      <c r="N9482" s="45"/>
      <c r="O9482" s="46"/>
    </row>
    <row r="9483" spans="1:15" x14ac:dyDescent="0.2">
      <c r="A9483" s="11" t="str">
        <f t="shared" si="888"/>
        <v>7114104 - Region Midtjylland15-20 år</v>
      </c>
      <c r="B9483" s="12" t="str">
        <f t="shared" si="891"/>
        <v>711410</v>
      </c>
      <c r="C9483" s="14">
        <f t="shared" si="889"/>
        <v>0</v>
      </c>
      <c r="D9483" s="14">
        <f t="shared" si="890"/>
        <v>0</v>
      </c>
      <c r="E9483" s="19" t="str">
        <f t="shared" si="892"/>
        <v>711410 - Struktørarbejde</v>
      </c>
      <c r="F9483" s="19" t="str">
        <f t="shared" si="893"/>
        <v>15-20 år</v>
      </c>
      <c r="G9483" s="40" t="s">
        <v>516</v>
      </c>
      <c r="H9483" s="41" t="s">
        <v>209</v>
      </c>
      <c r="I9483" s="42" t="s">
        <v>517</v>
      </c>
      <c r="J9483" s="43" t="s">
        <v>18</v>
      </c>
      <c r="K9483" s="44">
        <v>47</v>
      </c>
      <c r="L9483" s="45">
        <v>34261.443090164845</v>
      </c>
      <c r="M9483" s="46">
        <v>36026.426426401857</v>
      </c>
      <c r="N9483" s="45"/>
      <c r="O9483" s="46"/>
    </row>
    <row r="9484" spans="1:15" x14ac:dyDescent="0.2">
      <c r="A9484" s="11" t="str">
        <f t="shared" si="888"/>
        <v>7114104 - Region Midtjylland20-24 år</v>
      </c>
      <c r="B9484" s="12" t="str">
        <f t="shared" si="891"/>
        <v>711410</v>
      </c>
      <c r="C9484" s="14">
        <f t="shared" si="889"/>
        <v>0</v>
      </c>
      <c r="D9484" s="14">
        <f t="shared" si="890"/>
        <v>0</v>
      </c>
      <c r="E9484" s="19" t="str">
        <f t="shared" si="892"/>
        <v>711410 - Struktørarbejde</v>
      </c>
      <c r="F9484" s="19" t="str">
        <f t="shared" si="893"/>
        <v>20-24 år</v>
      </c>
      <c r="G9484" s="40" t="s">
        <v>516</v>
      </c>
      <c r="H9484" s="41" t="s">
        <v>209</v>
      </c>
      <c r="I9484" s="42" t="s">
        <v>517</v>
      </c>
      <c r="J9484" s="43" t="s">
        <v>19</v>
      </c>
      <c r="K9484" s="44">
        <v>45</v>
      </c>
      <c r="L9484" s="45">
        <v>34319.305785626268</v>
      </c>
      <c r="M9484" s="46">
        <v>36087.269927225454</v>
      </c>
      <c r="N9484" s="45"/>
      <c r="O9484" s="46"/>
    </row>
    <row r="9485" spans="1:15" x14ac:dyDescent="0.2">
      <c r="A9485" s="11" t="str">
        <f t="shared" si="888"/>
        <v>7114104 - Region Midtjylland25 år og derover</v>
      </c>
      <c r="B9485" s="12" t="str">
        <f t="shared" si="891"/>
        <v>711410</v>
      </c>
      <c r="C9485" s="14">
        <f t="shared" si="889"/>
        <v>0</v>
      </c>
      <c r="D9485" s="14">
        <f t="shared" si="890"/>
        <v>0</v>
      </c>
      <c r="E9485" s="19" t="str">
        <f t="shared" si="892"/>
        <v>711410 - Struktørarbejde</v>
      </c>
      <c r="F9485" s="19" t="str">
        <f t="shared" si="893"/>
        <v>25 år og derover</v>
      </c>
      <c r="G9485" s="40" t="s">
        <v>516</v>
      </c>
      <c r="H9485" s="41" t="s">
        <v>209</v>
      </c>
      <c r="I9485" s="42" t="s">
        <v>517</v>
      </c>
      <c r="J9485" s="43" t="s">
        <v>9</v>
      </c>
      <c r="K9485" s="44">
        <v>132</v>
      </c>
      <c r="L9485" s="45">
        <v>34385.597778264186</v>
      </c>
      <c r="M9485" s="46">
        <v>36156.97696172323</v>
      </c>
      <c r="N9485" s="45"/>
      <c r="O9485" s="46"/>
    </row>
    <row r="9486" spans="1:15" x14ac:dyDescent="0.2">
      <c r="A9486" s="11" t="str">
        <f t="shared" si="888"/>
        <v>7114104 - Region MidtjyllandAlle uanset erf.</v>
      </c>
      <c r="B9486" s="12" t="str">
        <f t="shared" si="891"/>
        <v>711410</v>
      </c>
      <c r="C9486" s="14">
        <f t="shared" si="889"/>
        <v>0</v>
      </c>
      <c r="D9486" s="14">
        <f t="shared" si="890"/>
        <v>0</v>
      </c>
      <c r="E9486" s="19" t="str">
        <f t="shared" si="892"/>
        <v>711410 - Struktørarbejde</v>
      </c>
      <c r="F9486" s="19" t="str">
        <f t="shared" si="893"/>
        <v>Alle uanset erf.</v>
      </c>
      <c r="G9486" s="40" t="s">
        <v>516</v>
      </c>
      <c r="H9486" s="41" t="s">
        <v>209</v>
      </c>
      <c r="I9486" s="42" t="s">
        <v>517</v>
      </c>
      <c r="J9486" s="43" t="s">
        <v>10</v>
      </c>
      <c r="K9486" s="44">
        <v>442</v>
      </c>
      <c r="L9486" s="45">
        <v>33069.314064806342</v>
      </c>
      <c r="M9486" s="46">
        <v>34772.884697005611</v>
      </c>
      <c r="N9486" s="45"/>
      <c r="O9486" s="46"/>
    </row>
    <row r="9487" spans="1:15" x14ac:dyDescent="0.2">
      <c r="A9487" s="11" t="str">
        <f t="shared" si="888"/>
        <v>7114105 - Region NordjyllandUnder 1 år</v>
      </c>
      <c r="B9487" s="12" t="str">
        <f t="shared" si="891"/>
        <v>711410</v>
      </c>
      <c r="C9487" s="14">
        <f t="shared" si="889"/>
        <v>0</v>
      </c>
      <c r="D9487" s="14">
        <f t="shared" si="890"/>
        <v>0</v>
      </c>
      <c r="E9487" s="19" t="str">
        <f t="shared" si="892"/>
        <v>711410 - Struktørarbejde</v>
      </c>
      <c r="F9487" s="19" t="str">
        <f t="shared" si="893"/>
        <v>Under 1 år</v>
      </c>
      <c r="G9487" s="40" t="s">
        <v>516</v>
      </c>
      <c r="H9487" s="41" t="s">
        <v>209</v>
      </c>
      <c r="I9487" s="42" t="s">
        <v>21</v>
      </c>
      <c r="J9487" s="43" t="s">
        <v>13</v>
      </c>
      <c r="K9487" s="44">
        <v>11</v>
      </c>
      <c r="L9487" s="45">
        <v>29253.076716664455</v>
      </c>
      <c r="M9487" s="46">
        <v>30986.384565122276</v>
      </c>
      <c r="N9487" s="45"/>
      <c r="O9487" s="46"/>
    </row>
    <row r="9488" spans="1:15" x14ac:dyDescent="0.2">
      <c r="A9488" s="11" t="str">
        <f t="shared" si="888"/>
        <v>7114105 - Region Nordjylland5-9 år</v>
      </c>
      <c r="B9488" s="12" t="str">
        <f t="shared" si="891"/>
        <v>711410</v>
      </c>
      <c r="C9488" s="14">
        <f t="shared" si="889"/>
        <v>0</v>
      </c>
      <c r="D9488" s="14">
        <f t="shared" si="890"/>
        <v>0</v>
      </c>
      <c r="E9488" s="19" t="str">
        <f t="shared" si="892"/>
        <v>711410 - Struktørarbejde</v>
      </c>
      <c r="F9488" s="19" t="str">
        <f t="shared" si="893"/>
        <v>5-9 år</v>
      </c>
      <c r="G9488" s="40" t="s">
        <v>516</v>
      </c>
      <c r="H9488" s="41" t="s">
        <v>209</v>
      </c>
      <c r="I9488" s="42" t="s">
        <v>21</v>
      </c>
      <c r="J9488" s="43" t="s">
        <v>15</v>
      </c>
      <c r="K9488" s="44">
        <v>22</v>
      </c>
      <c r="L9488" s="45">
        <v>36438.358007685878</v>
      </c>
      <c r="M9488" s="46">
        <v>38315.485439655196</v>
      </c>
      <c r="N9488" s="45"/>
      <c r="O9488" s="46"/>
    </row>
    <row r="9489" spans="1:15" x14ac:dyDescent="0.2">
      <c r="A9489" s="11" t="str">
        <f t="shared" si="888"/>
        <v>7114105 - Region Nordjylland0-4 år</v>
      </c>
      <c r="B9489" s="12" t="str">
        <f t="shared" si="891"/>
        <v>711410</v>
      </c>
      <c r="C9489" s="14">
        <f t="shared" si="889"/>
        <v>0</v>
      </c>
      <c r="D9489" s="14">
        <f t="shared" si="890"/>
        <v>0</v>
      </c>
      <c r="E9489" s="19" t="str">
        <f t="shared" si="892"/>
        <v>711410 - Struktørarbejde</v>
      </c>
      <c r="F9489" s="19" t="str">
        <f t="shared" si="893"/>
        <v>0-4 år</v>
      </c>
      <c r="G9489" s="40" t="s">
        <v>516</v>
      </c>
      <c r="H9489" s="41" t="s">
        <v>209</v>
      </c>
      <c r="I9489" s="42" t="s">
        <v>21</v>
      </c>
      <c r="J9489" s="43" t="s">
        <v>16</v>
      </c>
      <c r="K9489" s="44">
        <v>35</v>
      </c>
      <c r="L9489" s="45">
        <v>31801.880151705434</v>
      </c>
      <c r="M9489" s="46">
        <v>33547.945197281966</v>
      </c>
      <c r="N9489" s="45"/>
      <c r="O9489" s="46"/>
    </row>
    <row r="9490" spans="1:15" x14ac:dyDescent="0.2">
      <c r="A9490" s="11" t="str">
        <f t="shared" si="888"/>
        <v>7114105 - Region Nordjylland10-14 år</v>
      </c>
      <c r="B9490" s="12" t="str">
        <f t="shared" si="891"/>
        <v>711410</v>
      </c>
      <c r="C9490" s="14">
        <f t="shared" si="889"/>
        <v>0</v>
      </c>
      <c r="D9490" s="14">
        <f t="shared" si="890"/>
        <v>0</v>
      </c>
      <c r="E9490" s="19" t="str">
        <f t="shared" si="892"/>
        <v>711410 - Struktørarbejde</v>
      </c>
      <c r="F9490" s="19" t="str">
        <f t="shared" si="893"/>
        <v>10-14 år</v>
      </c>
      <c r="G9490" s="40" t="s">
        <v>516</v>
      </c>
      <c r="H9490" s="41" t="s">
        <v>209</v>
      </c>
      <c r="I9490" s="42" t="s">
        <v>21</v>
      </c>
      <c r="J9490" s="43" t="s">
        <v>17</v>
      </c>
      <c r="K9490" s="44">
        <v>18</v>
      </c>
      <c r="L9490" s="45">
        <v>37240.657776535183</v>
      </c>
      <c r="M9490" s="46">
        <v>39466.656700903382</v>
      </c>
      <c r="N9490" s="45"/>
      <c r="O9490" s="46"/>
    </row>
    <row r="9491" spans="1:15" x14ac:dyDescent="0.2">
      <c r="A9491" s="11" t="str">
        <f t="shared" si="888"/>
        <v>7114105 - Region Nordjylland15-20 år</v>
      </c>
      <c r="B9491" s="12" t="str">
        <f t="shared" si="891"/>
        <v>711410</v>
      </c>
      <c r="C9491" s="14">
        <f t="shared" si="889"/>
        <v>0</v>
      </c>
      <c r="D9491" s="14">
        <f t="shared" si="890"/>
        <v>0</v>
      </c>
      <c r="E9491" s="19" t="str">
        <f t="shared" si="892"/>
        <v>711410 - Struktørarbejde</v>
      </c>
      <c r="F9491" s="19" t="str">
        <f t="shared" si="893"/>
        <v>15-20 år</v>
      </c>
      <c r="G9491" s="40" t="s">
        <v>516</v>
      </c>
      <c r="H9491" s="41" t="s">
        <v>209</v>
      </c>
      <c r="I9491" s="42" t="s">
        <v>21</v>
      </c>
      <c r="J9491" s="43" t="s">
        <v>18</v>
      </c>
      <c r="K9491" s="44">
        <v>12</v>
      </c>
      <c r="L9491" s="45">
        <v>31733.684861386479</v>
      </c>
      <c r="M9491" s="46">
        <v>33613.974089199372</v>
      </c>
      <c r="N9491" s="45"/>
      <c r="O9491" s="46"/>
    </row>
    <row r="9492" spans="1:15" x14ac:dyDescent="0.2">
      <c r="A9492" s="11" t="str">
        <f t="shared" si="888"/>
        <v>7114105 - Region Nordjylland25 år og derover</v>
      </c>
      <c r="B9492" s="12" t="str">
        <f t="shared" si="891"/>
        <v>711410</v>
      </c>
      <c r="C9492" s="14">
        <f t="shared" si="889"/>
        <v>0</v>
      </c>
      <c r="D9492" s="14">
        <f t="shared" si="890"/>
        <v>0</v>
      </c>
      <c r="E9492" s="19" t="str">
        <f t="shared" si="892"/>
        <v>711410 - Struktørarbejde</v>
      </c>
      <c r="F9492" s="19" t="str">
        <f t="shared" si="893"/>
        <v>25 år og derover</v>
      </c>
      <c r="G9492" s="40" t="s">
        <v>516</v>
      </c>
      <c r="H9492" s="41" t="s">
        <v>209</v>
      </c>
      <c r="I9492" s="42" t="s">
        <v>21</v>
      </c>
      <c r="J9492" s="43" t="s">
        <v>9</v>
      </c>
      <c r="K9492" s="44">
        <v>53</v>
      </c>
      <c r="L9492" s="45">
        <v>36842.491042897884</v>
      </c>
      <c r="M9492" s="46">
        <v>39031.673569794475</v>
      </c>
      <c r="N9492" s="45"/>
      <c r="O9492" s="46"/>
    </row>
    <row r="9493" spans="1:15" x14ac:dyDescent="0.2">
      <c r="A9493" s="11" t="str">
        <f t="shared" si="888"/>
        <v>7114105 - Region NordjyllandAlle uanset erf.</v>
      </c>
      <c r="B9493" s="12" t="str">
        <f t="shared" si="891"/>
        <v>711410</v>
      </c>
      <c r="C9493" s="14">
        <f t="shared" si="889"/>
        <v>0</v>
      </c>
      <c r="D9493" s="14">
        <f t="shared" si="890"/>
        <v>0</v>
      </c>
      <c r="E9493" s="19" t="str">
        <f t="shared" si="892"/>
        <v>711410 - Struktørarbejde</v>
      </c>
      <c r="F9493" s="19" t="str">
        <f t="shared" si="893"/>
        <v>Alle uanset erf.</v>
      </c>
      <c r="G9493" s="40" t="s">
        <v>516</v>
      </c>
      <c r="H9493" s="41" t="s">
        <v>209</v>
      </c>
      <c r="I9493" s="42" t="s">
        <v>21</v>
      </c>
      <c r="J9493" s="43" t="s">
        <v>10</v>
      </c>
      <c r="K9493" s="44">
        <v>149</v>
      </c>
      <c r="L9493" s="45">
        <v>35174.666972189894</v>
      </c>
      <c r="M9493" s="46">
        <v>36986.695172526357</v>
      </c>
      <c r="N9493" s="45"/>
      <c r="O9493" s="46"/>
    </row>
    <row r="9494" spans="1:15" x14ac:dyDescent="0.2">
      <c r="A9494" s="11" t="str">
        <f t="shared" si="888"/>
        <v>7114106 - Alle regionerUnder 1 år</v>
      </c>
      <c r="B9494" s="12" t="str">
        <f t="shared" si="891"/>
        <v>711410</v>
      </c>
      <c r="C9494" s="14">
        <f t="shared" si="889"/>
        <v>0</v>
      </c>
      <c r="D9494" s="14">
        <f t="shared" si="890"/>
        <v>0</v>
      </c>
      <c r="E9494" s="19" t="str">
        <f t="shared" si="892"/>
        <v>711410 - Struktørarbejde</v>
      </c>
      <c r="F9494" s="19" t="str">
        <f t="shared" si="893"/>
        <v>Under 1 år</v>
      </c>
      <c r="G9494" s="40" t="s">
        <v>516</v>
      </c>
      <c r="H9494" s="41" t="s">
        <v>209</v>
      </c>
      <c r="I9494" s="42" t="s">
        <v>11</v>
      </c>
      <c r="J9494" s="43" t="s">
        <v>13</v>
      </c>
      <c r="K9494" s="44">
        <v>253</v>
      </c>
      <c r="L9494" s="45">
        <v>25047.549196590458</v>
      </c>
      <c r="M9494" s="46">
        <v>26337.87741858673</v>
      </c>
      <c r="N9494" s="45"/>
      <c r="O9494" s="46"/>
    </row>
    <row r="9495" spans="1:15" x14ac:dyDescent="0.2">
      <c r="A9495" s="11" t="str">
        <f t="shared" si="888"/>
        <v>7114106 - Alle regioner1 år</v>
      </c>
      <c r="B9495" s="12" t="str">
        <f t="shared" si="891"/>
        <v>711410</v>
      </c>
      <c r="C9495" s="14">
        <f t="shared" si="889"/>
        <v>0</v>
      </c>
      <c r="D9495" s="14">
        <f t="shared" si="890"/>
        <v>0</v>
      </c>
      <c r="E9495" s="19" t="str">
        <f t="shared" si="892"/>
        <v>711410 - Struktørarbejde</v>
      </c>
      <c r="F9495" s="19" t="str">
        <f t="shared" si="893"/>
        <v>1 år</v>
      </c>
      <c r="G9495" s="40" t="s">
        <v>516</v>
      </c>
      <c r="H9495" s="41" t="s">
        <v>209</v>
      </c>
      <c r="I9495" s="42" t="s">
        <v>11</v>
      </c>
      <c r="J9495" s="43" t="s">
        <v>22</v>
      </c>
      <c r="K9495" s="44">
        <v>90</v>
      </c>
      <c r="L9495" s="45">
        <v>25106.963366481657</v>
      </c>
      <c r="M9495" s="46">
        <v>26400.352318276098</v>
      </c>
      <c r="N9495" s="45"/>
      <c r="O9495" s="46"/>
    </row>
    <row r="9496" spans="1:15" x14ac:dyDescent="0.2">
      <c r="A9496" s="11" t="str">
        <f t="shared" si="888"/>
        <v>7114106 - Alle regioner2 år</v>
      </c>
      <c r="B9496" s="12" t="str">
        <f t="shared" si="891"/>
        <v>711410</v>
      </c>
      <c r="C9496" s="14">
        <f t="shared" si="889"/>
        <v>0</v>
      </c>
      <c r="D9496" s="14">
        <f t="shared" si="890"/>
        <v>0</v>
      </c>
      <c r="E9496" s="19" t="str">
        <f t="shared" si="892"/>
        <v>711410 - Struktørarbejde</v>
      </c>
      <c r="F9496" s="19" t="str">
        <f t="shared" si="893"/>
        <v>2 år</v>
      </c>
      <c r="G9496" s="40" t="s">
        <v>516</v>
      </c>
      <c r="H9496" s="41" t="s">
        <v>209</v>
      </c>
      <c r="I9496" s="42" t="s">
        <v>11</v>
      </c>
      <c r="J9496" s="43" t="s">
        <v>23</v>
      </c>
      <c r="K9496" s="44">
        <v>48</v>
      </c>
      <c r="L9496" s="45">
        <v>29382.737034782047</v>
      </c>
      <c r="M9496" s="46">
        <v>30896.393103002694</v>
      </c>
      <c r="N9496" s="45"/>
      <c r="O9496" s="46"/>
    </row>
    <row r="9497" spans="1:15" x14ac:dyDescent="0.2">
      <c r="A9497" s="11" t="str">
        <f t="shared" si="888"/>
        <v>7114106 - Alle regioner3 år</v>
      </c>
      <c r="B9497" s="12" t="str">
        <f t="shared" si="891"/>
        <v>711410</v>
      </c>
      <c r="C9497" s="14">
        <f t="shared" si="889"/>
        <v>0</v>
      </c>
      <c r="D9497" s="14">
        <f t="shared" si="890"/>
        <v>0</v>
      </c>
      <c r="E9497" s="19" t="str">
        <f t="shared" si="892"/>
        <v>711410 - Struktørarbejde</v>
      </c>
      <c r="F9497" s="19" t="str">
        <f t="shared" si="893"/>
        <v>3 år</v>
      </c>
      <c r="G9497" s="40" t="s">
        <v>516</v>
      </c>
      <c r="H9497" s="41" t="s">
        <v>209</v>
      </c>
      <c r="I9497" s="42" t="s">
        <v>11</v>
      </c>
      <c r="J9497" s="43" t="s">
        <v>14</v>
      </c>
      <c r="K9497" s="44">
        <v>68</v>
      </c>
      <c r="L9497" s="45">
        <v>28627.701339673964</v>
      </c>
      <c r="M9497" s="46">
        <v>30102.461631770329</v>
      </c>
      <c r="N9497" s="45"/>
      <c r="O9497" s="46"/>
    </row>
    <row r="9498" spans="1:15" x14ac:dyDescent="0.2">
      <c r="A9498" s="11" t="str">
        <f t="shared" si="888"/>
        <v>7114106 - Alle regioner4 år</v>
      </c>
      <c r="B9498" s="12" t="str">
        <f t="shared" si="891"/>
        <v>711410</v>
      </c>
      <c r="C9498" s="14">
        <f t="shared" si="889"/>
        <v>0</v>
      </c>
      <c r="D9498" s="14">
        <f t="shared" si="890"/>
        <v>0</v>
      </c>
      <c r="E9498" s="19" t="str">
        <f t="shared" si="892"/>
        <v>711410 - Struktørarbejde</v>
      </c>
      <c r="F9498" s="19" t="str">
        <f t="shared" si="893"/>
        <v>4 år</v>
      </c>
      <c r="G9498" s="40" t="s">
        <v>516</v>
      </c>
      <c r="H9498" s="41" t="s">
        <v>209</v>
      </c>
      <c r="I9498" s="42" t="s">
        <v>11</v>
      </c>
      <c r="J9498" s="43" t="s">
        <v>24</v>
      </c>
      <c r="K9498" s="44">
        <v>62</v>
      </c>
      <c r="L9498" s="45">
        <v>29178.856660435456</v>
      </c>
      <c r="M9498" s="46">
        <v>30682.009800850043</v>
      </c>
      <c r="N9498" s="45"/>
      <c r="O9498" s="46"/>
    </row>
    <row r="9499" spans="1:15" x14ac:dyDescent="0.2">
      <c r="A9499" s="11" t="str">
        <f t="shared" si="888"/>
        <v>7114106 - Alle regioner5-9 år</v>
      </c>
      <c r="B9499" s="12" t="str">
        <f t="shared" si="891"/>
        <v>711410</v>
      </c>
      <c r="C9499" s="14">
        <f t="shared" si="889"/>
        <v>0</v>
      </c>
      <c r="D9499" s="14">
        <f t="shared" si="890"/>
        <v>0</v>
      </c>
      <c r="E9499" s="19" t="str">
        <f t="shared" si="892"/>
        <v>711410 - Struktørarbejde</v>
      </c>
      <c r="F9499" s="19" t="str">
        <f t="shared" si="893"/>
        <v>5-9 år</v>
      </c>
      <c r="G9499" s="40" t="s">
        <v>516</v>
      </c>
      <c r="H9499" s="41" t="s">
        <v>209</v>
      </c>
      <c r="I9499" s="42" t="s">
        <v>11</v>
      </c>
      <c r="J9499" s="43" t="s">
        <v>15</v>
      </c>
      <c r="K9499" s="44">
        <v>246</v>
      </c>
      <c r="L9499" s="45">
        <v>31372.910513054638</v>
      </c>
      <c r="M9499" s="46">
        <v>32989.090663992058</v>
      </c>
      <c r="N9499" s="45"/>
      <c r="O9499" s="46"/>
    </row>
    <row r="9500" spans="1:15" x14ac:dyDescent="0.2">
      <c r="A9500" s="11" t="str">
        <f t="shared" si="888"/>
        <v>7114106 - Alle regioner0-4 år</v>
      </c>
      <c r="B9500" s="12" t="str">
        <f t="shared" si="891"/>
        <v>711410</v>
      </c>
      <c r="C9500" s="14">
        <f t="shared" si="889"/>
        <v>0</v>
      </c>
      <c r="D9500" s="14">
        <f t="shared" si="890"/>
        <v>0</v>
      </c>
      <c r="E9500" s="19" t="str">
        <f t="shared" si="892"/>
        <v>711410 - Struktørarbejde</v>
      </c>
      <c r="F9500" s="19" t="str">
        <f t="shared" si="893"/>
        <v>0-4 år</v>
      </c>
      <c r="G9500" s="40" t="s">
        <v>516</v>
      </c>
      <c r="H9500" s="41" t="s">
        <v>209</v>
      </c>
      <c r="I9500" s="42" t="s">
        <v>11</v>
      </c>
      <c r="J9500" s="43" t="s">
        <v>16</v>
      </c>
      <c r="K9500" s="44">
        <v>521</v>
      </c>
      <c r="L9500" s="45">
        <v>25101.41327860071</v>
      </c>
      <c r="M9500" s="46">
        <v>26394.516316792542</v>
      </c>
      <c r="N9500" s="45"/>
      <c r="O9500" s="46"/>
    </row>
    <row r="9501" spans="1:15" x14ac:dyDescent="0.2">
      <c r="A9501" s="11" t="str">
        <f t="shared" si="888"/>
        <v>7114106 - Alle regioner10-14 år</v>
      </c>
      <c r="B9501" s="12" t="str">
        <f t="shared" si="891"/>
        <v>711410</v>
      </c>
      <c r="C9501" s="14">
        <f t="shared" si="889"/>
        <v>0</v>
      </c>
      <c r="D9501" s="14">
        <f t="shared" si="890"/>
        <v>0</v>
      </c>
      <c r="E9501" s="19" t="str">
        <f t="shared" si="892"/>
        <v>711410 - Struktørarbejde</v>
      </c>
      <c r="F9501" s="19" t="str">
        <f t="shared" si="893"/>
        <v>10-14 år</v>
      </c>
      <c r="G9501" s="40" t="s">
        <v>516</v>
      </c>
      <c r="H9501" s="41" t="s">
        <v>209</v>
      </c>
      <c r="I9501" s="42" t="s">
        <v>11</v>
      </c>
      <c r="J9501" s="43" t="s">
        <v>17</v>
      </c>
      <c r="K9501" s="44">
        <v>209</v>
      </c>
      <c r="L9501" s="45">
        <v>32823.587220162073</v>
      </c>
      <c r="M9501" s="46">
        <v>34514.499197414385</v>
      </c>
      <c r="N9501" s="45"/>
      <c r="O9501" s="46"/>
    </row>
    <row r="9502" spans="1:15" x14ac:dyDescent="0.2">
      <c r="A9502" s="11" t="str">
        <f t="shared" si="888"/>
        <v>7114106 - Alle regioner15-20 år</v>
      </c>
      <c r="B9502" s="12" t="str">
        <f t="shared" si="891"/>
        <v>711410</v>
      </c>
      <c r="C9502" s="14">
        <f t="shared" si="889"/>
        <v>0</v>
      </c>
      <c r="D9502" s="14">
        <f t="shared" si="890"/>
        <v>0</v>
      </c>
      <c r="E9502" s="19" t="str">
        <f t="shared" si="892"/>
        <v>711410 - Struktørarbejde</v>
      </c>
      <c r="F9502" s="19" t="str">
        <f t="shared" si="893"/>
        <v>15-20 år</v>
      </c>
      <c r="G9502" s="40" t="s">
        <v>516</v>
      </c>
      <c r="H9502" s="41" t="s">
        <v>209</v>
      </c>
      <c r="I9502" s="42" t="s">
        <v>11</v>
      </c>
      <c r="J9502" s="43" t="s">
        <v>18</v>
      </c>
      <c r="K9502" s="44">
        <v>148</v>
      </c>
      <c r="L9502" s="45">
        <v>32134.118215062568</v>
      </c>
      <c r="M9502" s="46">
        <v>33789.512093977632</v>
      </c>
      <c r="N9502" s="45"/>
      <c r="O9502" s="46"/>
    </row>
    <row r="9503" spans="1:15" x14ac:dyDescent="0.2">
      <c r="A9503" s="11" t="str">
        <f t="shared" si="888"/>
        <v>7114106 - Alle regioner20-24 år</v>
      </c>
      <c r="B9503" s="12" t="str">
        <f t="shared" si="891"/>
        <v>711410</v>
      </c>
      <c r="C9503" s="14">
        <f t="shared" si="889"/>
        <v>0</v>
      </c>
      <c r="D9503" s="14">
        <f t="shared" si="890"/>
        <v>0</v>
      </c>
      <c r="E9503" s="19" t="str">
        <f t="shared" si="892"/>
        <v>711410 - Struktørarbejde</v>
      </c>
      <c r="F9503" s="19" t="str">
        <f t="shared" si="893"/>
        <v>20-24 år</v>
      </c>
      <c r="G9503" s="40" t="s">
        <v>516</v>
      </c>
      <c r="H9503" s="41" t="s">
        <v>209</v>
      </c>
      <c r="I9503" s="42" t="s">
        <v>11</v>
      </c>
      <c r="J9503" s="43" t="s">
        <v>19</v>
      </c>
      <c r="K9503" s="44">
        <v>169</v>
      </c>
      <c r="L9503" s="45">
        <v>33096.059499185794</v>
      </c>
      <c r="M9503" s="46">
        <v>34801.007926414764</v>
      </c>
      <c r="N9503" s="45"/>
      <c r="O9503" s="46"/>
    </row>
    <row r="9504" spans="1:15" x14ac:dyDescent="0.2">
      <c r="A9504" s="11" t="str">
        <f t="shared" si="888"/>
        <v>7114106 - Alle regioner25 år og derover</v>
      </c>
      <c r="B9504" s="12" t="str">
        <f t="shared" si="891"/>
        <v>711410</v>
      </c>
      <c r="C9504" s="14">
        <f t="shared" si="889"/>
        <v>0</v>
      </c>
      <c r="D9504" s="14">
        <f t="shared" si="890"/>
        <v>0</v>
      </c>
      <c r="E9504" s="19" t="str">
        <f t="shared" si="892"/>
        <v>711410 - Struktørarbejde</v>
      </c>
      <c r="F9504" s="19" t="str">
        <f t="shared" si="893"/>
        <v>25 år og derover</v>
      </c>
      <c r="G9504" s="40" t="s">
        <v>516</v>
      </c>
      <c r="H9504" s="41" t="s">
        <v>209</v>
      </c>
      <c r="I9504" s="42" t="s">
        <v>11</v>
      </c>
      <c r="J9504" s="43" t="s">
        <v>9</v>
      </c>
      <c r="K9504" s="44">
        <v>476</v>
      </c>
      <c r="L9504" s="45">
        <v>34061.912323382538</v>
      </c>
      <c r="M9504" s="46">
        <v>35900.860959719663</v>
      </c>
      <c r="N9504" s="45"/>
      <c r="O9504" s="46"/>
    </row>
    <row r="9505" spans="1:15" x14ac:dyDescent="0.2">
      <c r="A9505" s="11" t="str">
        <f t="shared" si="888"/>
        <v>7114106 - Alle regionerAlle uanset erf.</v>
      </c>
      <c r="B9505" s="12" t="str">
        <f t="shared" si="891"/>
        <v>711410</v>
      </c>
      <c r="C9505" s="14">
        <f t="shared" si="889"/>
        <v>0</v>
      </c>
      <c r="D9505" s="14">
        <f t="shared" si="890"/>
        <v>0</v>
      </c>
      <c r="E9505" s="19" t="str">
        <f t="shared" si="892"/>
        <v>711410 - Struktørarbejde</v>
      </c>
      <c r="F9505" s="19" t="str">
        <f t="shared" si="893"/>
        <v>Alle uanset erf.</v>
      </c>
      <c r="G9505" s="40" t="s">
        <v>516</v>
      </c>
      <c r="H9505" s="41" t="s">
        <v>209</v>
      </c>
      <c r="I9505" s="42" t="s">
        <v>11</v>
      </c>
      <c r="J9505" s="43" t="s">
        <v>10</v>
      </c>
      <c r="K9505" s="44">
        <v>1769</v>
      </c>
      <c r="L9505" s="45">
        <v>30266.438947904138</v>
      </c>
      <c r="M9505" s="46">
        <v>31873.016494569685</v>
      </c>
      <c r="N9505" s="45"/>
      <c r="O9505" s="46"/>
    </row>
    <row r="9506" spans="1:15" x14ac:dyDescent="0.2">
      <c r="A9506" s="11" t="str">
        <f t="shared" si="888"/>
        <v>7115101 - Region HovedstadenUnder 1 år</v>
      </c>
      <c r="B9506" s="12" t="str">
        <f t="shared" si="891"/>
        <v>711510</v>
      </c>
      <c r="C9506" s="14">
        <f t="shared" si="889"/>
        <v>0</v>
      </c>
      <c r="D9506" s="14">
        <f t="shared" si="890"/>
        <v>0</v>
      </c>
      <c r="E9506" s="19" t="str">
        <f t="shared" si="892"/>
        <v>711510 - Tømrer- og snedkerarbejde, byggeri</v>
      </c>
      <c r="F9506" s="19" t="str">
        <f t="shared" si="893"/>
        <v>Under 1 år</v>
      </c>
      <c r="G9506" s="40" t="s">
        <v>516</v>
      </c>
      <c r="H9506" s="41" t="s">
        <v>210</v>
      </c>
      <c r="I9506" s="42" t="s">
        <v>8</v>
      </c>
      <c r="J9506" s="43" t="s">
        <v>13</v>
      </c>
      <c r="K9506" s="44">
        <v>408</v>
      </c>
      <c r="L9506" s="45">
        <v>33588.491538729322</v>
      </c>
      <c r="M9506" s="46">
        <v>35378.666148932927</v>
      </c>
      <c r="N9506" s="45"/>
      <c r="O9506" s="46"/>
    </row>
    <row r="9507" spans="1:15" x14ac:dyDescent="0.2">
      <c r="A9507" s="11" t="str">
        <f t="shared" si="888"/>
        <v>7115101 - Region Hovedstaden1 år</v>
      </c>
      <c r="B9507" s="12" t="str">
        <f t="shared" si="891"/>
        <v>711510</v>
      </c>
      <c r="C9507" s="14">
        <f t="shared" si="889"/>
        <v>0</v>
      </c>
      <c r="D9507" s="14">
        <f t="shared" si="890"/>
        <v>0</v>
      </c>
      <c r="E9507" s="19" t="str">
        <f t="shared" si="892"/>
        <v>711510 - Tømrer- og snedkerarbejde, byggeri</v>
      </c>
      <c r="F9507" s="19" t="str">
        <f t="shared" si="893"/>
        <v>1 år</v>
      </c>
      <c r="G9507" s="40" t="s">
        <v>516</v>
      </c>
      <c r="H9507" s="41" t="s">
        <v>210</v>
      </c>
      <c r="I9507" s="42" t="s">
        <v>8</v>
      </c>
      <c r="J9507" s="43" t="s">
        <v>22</v>
      </c>
      <c r="K9507" s="44">
        <v>290</v>
      </c>
      <c r="L9507" s="45">
        <v>34135.006177915442</v>
      </c>
      <c r="M9507" s="46">
        <v>35966.001608797451</v>
      </c>
      <c r="N9507" s="45"/>
      <c r="O9507" s="46"/>
    </row>
    <row r="9508" spans="1:15" x14ac:dyDescent="0.2">
      <c r="A9508" s="11" t="str">
        <f t="shared" si="888"/>
        <v>7115101 - Region Hovedstaden2 år</v>
      </c>
      <c r="B9508" s="12" t="str">
        <f t="shared" si="891"/>
        <v>711510</v>
      </c>
      <c r="C9508" s="14">
        <f t="shared" si="889"/>
        <v>0</v>
      </c>
      <c r="D9508" s="14">
        <f t="shared" si="890"/>
        <v>0</v>
      </c>
      <c r="E9508" s="19" t="str">
        <f t="shared" si="892"/>
        <v>711510 - Tømrer- og snedkerarbejde, byggeri</v>
      </c>
      <c r="F9508" s="19" t="str">
        <f t="shared" si="893"/>
        <v>2 år</v>
      </c>
      <c r="G9508" s="40" t="s">
        <v>516</v>
      </c>
      <c r="H9508" s="41" t="s">
        <v>210</v>
      </c>
      <c r="I9508" s="42" t="s">
        <v>8</v>
      </c>
      <c r="J9508" s="43" t="s">
        <v>23</v>
      </c>
      <c r="K9508" s="44">
        <v>259</v>
      </c>
      <c r="L9508" s="45">
        <v>35481.841316323575</v>
      </c>
      <c r="M9508" s="46">
        <v>37309.693648681816</v>
      </c>
      <c r="N9508" s="45"/>
      <c r="O9508" s="46"/>
    </row>
    <row r="9509" spans="1:15" x14ac:dyDescent="0.2">
      <c r="A9509" s="11" t="str">
        <f t="shared" si="888"/>
        <v>7115101 - Region Hovedstaden3 år</v>
      </c>
      <c r="B9509" s="12" t="str">
        <f t="shared" si="891"/>
        <v>711510</v>
      </c>
      <c r="C9509" s="14">
        <f t="shared" si="889"/>
        <v>0</v>
      </c>
      <c r="D9509" s="14">
        <f t="shared" si="890"/>
        <v>0</v>
      </c>
      <c r="E9509" s="19" t="str">
        <f t="shared" si="892"/>
        <v>711510 - Tømrer- og snedkerarbejde, byggeri</v>
      </c>
      <c r="F9509" s="19" t="str">
        <f t="shared" si="893"/>
        <v>3 år</v>
      </c>
      <c r="G9509" s="40" t="s">
        <v>516</v>
      </c>
      <c r="H9509" s="41" t="s">
        <v>210</v>
      </c>
      <c r="I9509" s="42" t="s">
        <v>8</v>
      </c>
      <c r="J9509" s="43" t="s">
        <v>14</v>
      </c>
      <c r="K9509" s="44">
        <v>228</v>
      </c>
      <c r="L9509" s="45">
        <v>35531.577148178803</v>
      </c>
      <c r="M9509" s="46">
        <v>37439.787734949248</v>
      </c>
      <c r="N9509" s="45"/>
      <c r="O9509" s="46"/>
    </row>
    <row r="9510" spans="1:15" x14ac:dyDescent="0.2">
      <c r="A9510" s="11" t="str">
        <f t="shared" si="888"/>
        <v>7115101 - Region Hovedstaden4 år</v>
      </c>
      <c r="B9510" s="12" t="str">
        <f t="shared" si="891"/>
        <v>711510</v>
      </c>
      <c r="C9510" s="14">
        <f t="shared" si="889"/>
        <v>0</v>
      </c>
      <c r="D9510" s="14">
        <f t="shared" si="890"/>
        <v>0</v>
      </c>
      <c r="E9510" s="19" t="str">
        <f t="shared" si="892"/>
        <v>711510 - Tømrer- og snedkerarbejde, byggeri</v>
      </c>
      <c r="F9510" s="19" t="str">
        <f t="shared" si="893"/>
        <v>4 år</v>
      </c>
      <c r="G9510" s="40" t="s">
        <v>516</v>
      </c>
      <c r="H9510" s="41" t="s">
        <v>210</v>
      </c>
      <c r="I9510" s="42" t="s">
        <v>8</v>
      </c>
      <c r="J9510" s="43" t="s">
        <v>24</v>
      </c>
      <c r="K9510" s="44">
        <v>174</v>
      </c>
      <c r="L9510" s="45">
        <v>35532.804745778223</v>
      </c>
      <c r="M9510" s="46">
        <v>37363.282466784229</v>
      </c>
      <c r="N9510" s="45"/>
      <c r="O9510" s="46"/>
    </row>
    <row r="9511" spans="1:15" x14ac:dyDescent="0.2">
      <c r="A9511" s="11" t="str">
        <f t="shared" si="888"/>
        <v>7115101 - Region Hovedstaden5-9 år</v>
      </c>
      <c r="B9511" s="12" t="str">
        <f t="shared" si="891"/>
        <v>711510</v>
      </c>
      <c r="C9511" s="14">
        <f t="shared" si="889"/>
        <v>0</v>
      </c>
      <c r="D9511" s="14">
        <f t="shared" si="890"/>
        <v>0</v>
      </c>
      <c r="E9511" s="19" t="str">
        <f t="shared" si="892"/>
        <v>711510 - Tømrer- og snedkerarbejde, byggeri</v>
      </c>
      <c r="F9511" s="19" t="str">
        <f t="shared" si="893"/>
        <v>5-9 år</v>
      </c>
      <c r="G9511" s="40" t="s">
        <v>516</v>
      </c>
      <c r="H9511" s="41" t="s">
        <v>210</v>
      </c>
      <c r="I9511" s="42" t="s">
        <v>8</v>
      </c>
      <c r="J9511" s="43" t="s">
        <v>15</v>
      </c>
      <c r="K9511" s="44">
        <v>847</v>
      </c>
      <c r="L9511" s="45">
        <v>35530.860938096288</v>
      </c>
      <c r="M9511" s="46">
        <v>37366.888097192183</v>
      </c>
      <c r="N9511" s="45"/>
      <c r="O9511" s="46"/>
    </row>
    <row r="9512" spans="1:15" x14ac:dyDescent="0.2">
      <c r="A9512" s="11" t="str">
        <f t="shared" si="888"/>
        <v>7115101 - Region Hovedstaden0-4 år</v>
      </c>
      <c r="B9512" s="12" t="str">
        <f t="shared" si="891"/>
        <v>711510</v>
      </c>
      <c r="C9512" s="14">
        <f t="shared" si="889"/>
        <v>0</v>
      </c>
      <c r="D9512" s="14">
        <f t="shared" si="890"/>
        <v>0</v>
      </c>
      <c r="E9512" s="19" t="str">
        <f t="shared" si="892"/>
        <v>711510 - Tømrer- og snedkerarbejde, byggeri</v>
      </c>
      <c r="F9512" s="19" t="str">
        <f t="shared" si="893"/>
        <v>0-4 år</v>
      </c>
      <c r="G9512" s="40" t="s">
        <v>516</v>
      </c>
      <c r="H9512" s="41" t="s">
        <v>210</v>
      </c>
      <c r="I9512" s="42" t="s">
        <v>8</v>
      </c>
      <c r="J9512" s="43" t="s">
        <v>16</v>
      </c>
      <c r="K9512" s="44">
        <v>1359</v>
      </c>
      <c r="L9512" s="45">
        <v>34481.066977140952</v>
      </c>
      <c r="M9512" s="46">
        <v>36308.365967164682</v>
      </c>
      <c r="N9512" s="45"/>
      <c r="O9512" s="46"/>
    </row>
    <row r="9513" spans="1:15" x14ac:dyDescent="0.2">
      <c r="A9513" s="11" t="str">
        <f t="shared" si="888"/>
        <v>7115101 - Region Hovedstaden10-14 år</v>
      </c>
      <c r="B9513" s="12" t="str">
        <f t="shared" si="891"/>
        <v>711510</v>
      </c>
      <c r="C9513" s="14">
        <f t="shared" si="889"/>
        <v>0</v>
      </c>
      <c r="D9513" s="14">
        <f t="shared" si="890"/>
        <v>0</v>
      </c>
      <c r="E9513" s="19" t="str">
        <f t="shared" si="892"/>
        <v>711510 - Tømrer- og snedkerarbejde, byggeri</v>
      </c>
      <c r="F9513" s="19" t="str">
        <f t="shared" si="893"/>
        <v>10-14 år</v>
      </c>
      <c r="G9513" s="40" t="s">
        <v>516</v>
      </c>
      <c r="H9513" s="41" t="s">
        <v>210</v>
      </c>
      <c r="I9513" s="42" t="s">
        <v>8</v>
      </c>
      <c r="J9513" s="43" t="s">
        <v>17</v>
      </c>
      <c r="K9513" s="44">
        <v>691</v>
      </c>
      <c r="L9513" s="45">
        <v>36937.917101870502</v>
      </c>
      <c r="M9513" s="46">
        <v>38840.779394872414</v>
      </c>
      <c r="N9513" s="45"/>
      <c r="O9513" s="46"/>
    </row>
    <row r="9514" spans="1:15" x14ac:dyDescent="0.2">
      <c r="A9514" s="11" t="str">
        <f t="shared" si="888"/>
        <v>7115101 - Region Hovedstaden15-20 år</v>
      </c>
      <c r="B9514" s="12" t="str">
        <f t="shared" si="891"/>
        <v>711510</v>
      </c>
      <c r="C9514" s="14">
        <f t="shared" si="889"/>
        <v>0</v>
      </c>
      <c r="D9514" s="14">
        <f t="shared" si="890"/>
        <v>0</v>
      </c>
      <c r="E9514" s="19" t="str">
        <f t="shared" si="892"/>
        <v>711510 - Tømrer- og snedkerarbejde, byggeri</v>
      </c>
      <c r="F9514" s="19" t="str">
        <f t="shared" si="893"/>
        <v>15-20 år</v>
      </c>
      <c r="G9514" s="40" t="s">
        <v>516</v>
      </c>
      <c r="H9514" s="41" t="s">
        <v>210</v>
      </c>
      <c r="I9514" s="42" t="s">
        <v>8</v>
      </c>
      <c r="J9514" s="43" t="s">
        <v>18</v>
      </c>
      <c r="K9514" s="44">
        <v>664</v>
      </c>
      <c r="L9514" s="45">
        <v>36974.975528136718</v>
      </c>
      <c r="M9514" s="46">
        <v>38879.746891479153</v>
      </c>
      <c r="N9514" s="45"/>
      <c r="O9514" s="46"/>
    </row>
    <row r="9515" spans="1:15" x14ac:dyDescent="0.2">
      <c r="A9515" s="11" t="str">
        <f t="shared" si="888"/>
        <v>7115101 - Region Hovedstaden20-24 år</v>
      </c>
      <c r="B9515" s="12" t="str">
        <f t="shared" si="891"/>
        <v>711510</v>
      </c>
      <c r="C9515" s="14">
        <f t="shared" si="889"/>
        <v>0</v>
      </c>
      <c r="D9515" s="14">
        <f t="shared" si="890"/>
        <v>0</v>
      </c>
      <c r="E9515" s="19" t="str">
        <f t="shared" si="892"/>
        <v>711510 - Tømrer- og snedkerarbejde, byggeri</v>
      </c>
      <c r="F9515" s="19" t="str">
        <f t="shared" si="893"/>
        <v>20-24 år</v>
      </c>
      <c r="G9515" s="40" t="s">
        <v>516</v>
      </c>
      <c r="H9515" s="41" t="s">
        <v>210</v>
      </c>
      <c r="I9515" s="42" t="s">
        <v>8</v>
      </c>
      <c r="J9515" s="43" t="s">
        <v>19</v>
      </c>
      <c r="K9515" s="44">
        <v>486</v>
      </c>
      <c r="L9515" s="45">
        <v>36676.44140306113</v>
      </c>
      <c r="M9515" s="46">
        <v>38565.833736551554</v>
      </c>
      <c r="N9515" s="45"/>
      <c r="O9515" s="46"/>
    </row>
    <row r="9516" spans="1:15" x14ac:dyDescent="0.2">
      <c r="A9516" s="11" t="str">
        <f t="shared" si="888"/>
        <v>7115101 - Region Hovedstaden25 år og derover</v>
      </c>
      <c r="B9516" s="12" t="str">
        <f t="shared" si="891"/>
        <v>711510</v>
      </c>
      <c r="C9516" s="14">
        <f t="shared" si="889"/>
        <v>0</v>
      </c>
      <c r="D9516" s="14">
        <f t="shared" si="890"/>
        <v>0</v>
      </c>
      <c r="E9516" s="19" t="str">
        <f t="shared" si="892"/>
        <v>711510 - Tømrer- og snedkerarbejde, byggeri</v>
      </c>
      <c r="F9516" s="19" t="str">
        <f t="shared" si="893"/>
        <v>25 år og derover</v>
      </c>
      <c r="G9516" s="40" t="s">
        <v>516</v>
      </c>
      <c r="H9516" s="41" t="s">
        <v>210</v>
      </c>
      <c r="I9516" s="42" t="s">
        <v>8</v>
      </c>
      <c r="J9516" s="43" t="s">
        <v>9</v>
      </c>
      <c r="K9516" s="44">
        <v>1442</v>
      </c>
      <c r="L9516" s="45">
        <v>36811.176714269015</v>
      </c>
      <c r="M9516" s="46">
        <v>38770.178210336126</v>
      </c>
      <c r="N9516" s="45"/>
      <c r="O9516" s="46"/>
    </row>
    <row r="9517" spans="1:15" x14ac:dyDescent="0.2">
      <c r="A9517" s="11" t="str">
        <f t="shared" si="888"/>
        <v>7115101 - Region HovedstadenAlle uanset erf.</v>
      </c>
      <c r="B9517" s="12" t="str">
        <f t="shared" si="891"/>
        <v>711510</v>
      </c>
      <c r="C9517" s="14">
        <f t="shared" si="889"/>
        <v>0</v>
      </c>
      <c r="D9517" s="14">
        <f t="shared" si="890"/>
        <v>0</v>
      </c>
      <c r="E9517" s="19" t="str">
        <f t="shared" si="892"/>
        <v>711510 - Tømrer- og snedkerarbejde, byggeri</v>
      </c>
      <c r="F9517" s="19" t="str">
        <f t="shared" si="893"/>
        <v>Alle uanset erf.</v>
      </c>
      <c r="G9517" s="40" t="s">
        <v>516</v>
      </c>
      <c r="H9517" s="41" t="s">
        <v>210</v>
      </c>
      <c r="I9517" s="42" t="s">
        <v>8</v>
      </c>
      <c r="J9517" s="43" t="s">
        <v>10</v>
      </c>
      <c r="K9517" s="44">
        <v>5489</v>
      </c>
      <c r="L9517" s="45">
        <v>36177.00601008963</v>
      </c>
      <c r="M9517" s="46">
        <v>38063.349379231273</v>
      </c>
      <c r="N9517" s="45"/>
      <c r="O9517" s="46"/>
    </row>
    <row r="9518" spans="1:15" x14ac:dyDescent="0.2">
      <c r="A9518" s="11" t="str">
        <f t="shared" si="888"/>
        <v>7115102 - Region SjællandUnder 1 år</v>
      </c>
      <c r="B9518" s="12" t="str">
        <f t="shared" si="891"/>
        <v>711510</v>
      </c>
      <c r="C9518" s="14">
        <f t="shared" si="889"/>
        <v>0</v>
      </c>
      <c r="D9518" s="14">
        <f t="shared" si="890"/>
        <v>0</v>
      </c>
      <c r="E9518" s="19" t="str">
        <f t="shared" si="892"/>
        <v>711510 - Tømrer- og snedkerarbejde, byggeri</v>
      </c>
      <c r="F9518" s="19" t="str">
        <f t="shared" si="893"/>
        <v>Under 1 år</v>
      </c>
      <c r="G9518" s="40" t="s">
        <v>516</v>
      </c>
      <c r="H9518" s="41" t="s">
        <v>210</v>
      </c>
      <c r="I9518" s="42" t="s">
        <v>20</v>
      </c>
      <c r="J9518" s="43" t="s">
        <v>13</v>
      </c>
      <c r="K9518" s="44">
        <v>347</v>
      </c>
      <c r="L9518" s="45">
        <v>32773.54118557748</v>
      </c>
      <c r="M9518" s="46">
        <v>34461.875033915196</v>
      </c>
      <c r="N9518" s="45"/>
      <c r="O9518" s="46"/>
    </row>
    <row r="9519" spans="1:15" x14ac:dyDescent="0.2">
      <c r="A9519" s="11" t="str">
        <f t="shared" si="888"/>
        <v>7115102 - Region Sjælland1 år</v>
      </c>
      <c r="B9519" s="12" t="str">
        <f t="shared" si="891"/>
        <v>711510</v>
      </c>
      <c r="C9519" s="14">
        <f t="shared" si="889"/>
        <v>0</v>
      </c>
      <c r="D9519" s="14">
        <f t="shared" si="890"/>
        <v>0</v>
      </c>
      <c r="E9519" s="19" t="str">
        <f t="shared" si="892"/>
        <v>711510 - Tømrer- og snedkerarbejde, byggeri</v>
      </c>
      <c r="F9519" s="19" t="str">
        <f t="shared" si="893"/>
        <v>1 år</v>
      </c>
      <c r="G9519" s="40" t="s">
        <v>516</v>
      </c>
      <c r="H9519" s="41" t="s">
        <v>210</v>
      </c>
      <c r="I9519" s="42" t="s">
        <v>20</v>
      </c>
      <c r="J9519" s="43" t="s">
        <v>22</v>
      </c>
      <c r="K9519" s="44">
        <v>181</v>
      </c>
      <c r="L9519" s="45">
        <v>33709.1350855688</v>
      </c>
      <c r="M9519" s="46">
        <v>35445.666192808421</v>
      </c>
      <c r="N9519" s="45"/>
      <c r="O9519" s="46"/>
    </row>
    <row r="9520" spans="1:15" x14ac:dyDescent="0.2">
      <c r="A9520" s="11" t="str">
        <f t="shared" si="888"/>
        <v>7115102 - Region Sjælland2 år</v>
      </c>
      <c r="B9520" s="12" t="str">
        <f t="shared" si="891"/>
        <v>711510</v>
      </c>
      <c r="C9520" s="14">
        <f t="shared" si="889"/>
        <v>0</v>
      </c>
      <c r="D9520" s="14">
        <f t="shared" si="890"/>
        <v>0</v>
      </c>
      <c r="E9520" s="19" t="str">
        <f t="shared" si="892"/>
        <v>711510 - Tømrer- og snedkerarbejde, byggeri</v>
      </c>
      <c r="F9520" s="19" t="str">
        <f t="shared" si="893"/>
        <v>2 år</v>
      </c>
      <c r="G9520" s="40" t="s">
        <v>516</v>
      </c>
      <c r="H9520" s="41" t="s">
        <v>210</v>
      </c>
      <c r="I9520" s="42" t="s">
        <v>20</v>
      </c>
      <c r="J9520" s="43" t="s">
        <v>23</v>
      </c>
      <c r="K9520" s="44">
        <v>149</v>
      </c>
      <c r="L9520" s="45">
        <v>34718.587706098282</v>
      </c>
      <c r="M9520" s="46">
        <v>36507.120915212792</v>
      </c>
      <c r="N9520" s="45"/>
      <c r="O9520" s="46"/>
    </row>
    <row r="9521" spans="1:15" x14ac:dyDescent="0.2">
      <c r="A9521" s="11" t="str">
        <f t="shared" si="888"/>
        <v>7115102 - Region Sjælland3 år</v>
      </c>
      <c r="B9521" s="12" t="str">
        <f t="shared" si="891"/>
        <v>711510</v>
      </c>
      <c r="C9521" s="14">
        <f t="shared" si="889"/>
        <v>0</v>
      </c>
      <c r="D9521" s="14">
        <f t="shared" si="890"/>
        <v>0</v>
      </c>
      <c r="E9521" s="19" t="str">
        <f t="shared" si="892"/>
        <v>711510 - Tømrer- og snedkerarbejde, byggeri</v>
      </c>
      <c r="F9521" s="19" t="str">
        <f t="shared" si="893"/>
        <v>3 år</v>
      </c>
      <c r="G9521" s="40" t="s">
        <v>516</v>
      </c>
      <c r="H9521" s="41" t="s">
        <v>210</v>
      </c>
      <c r="I9521" s="42" t="s">
        <v>20</v>
      </c>
      <c r="J9521" s="43" t="s">
        <v>14</v>
      </c>
      <c r="K9521" s="44">
        <v>131</v>
      </c>
      <c r="L9521" s="45">
        <v>35118.308053792869</v>
      </c>
      <c r="M9521" s="46">
        <v>36927.432916066267</v>
      </c>
      <c r="N9521" s="45"/>
      <c r="O9521" s="46"/>
    </row>
    <row r="9522" spans="1:15" x14ac:dyDescent="0.2">
      <c r="A9522" s="11" t="str">
        <f t="shared" si="888"/>
        <v>7115102 - Region Sjælland4 år</v>
      </c>
      <c r="B9522" s="12" t="str">
        <f t="shared" si="891"/>
        <v>711510</v>
      </c>
      <c r="C9522" s="14">
        <f t="shared" si="889"/>
        <v>0</v>
      </c>
      <c r="D9522" s="14">
        <f t="shared" si="890"/>
        <v>0</v>
      </c>
      <c r="E9522" s="19" t="str">
        <f t="shared" si="892"/>
        <v>711510 - Tømrer- og snedkerarbejde, byggeri</v>
      </c>
      <c r="F9522" s="19" t="str">
        <f t="shared" si="893"/>
        <v>4 år</v>
      </c>
      <c r="G9522" s="40" t="s">
        <v>516</v>
      </c>
      <c r="H9522" s="41" t="s">
        <v>210</v>
      </c>
      <c r="I9522" s="42" t="s">
        <v>20</v>
      </c>
      <c r="J9522" s="43" t="s">
        <v>24</v>
      </c>
      <c r="K9522" s="44">
        <v>134</v>
      </c>
      <c r="L9522" s="45">
        <v>34509.749788197776</v>
      </c>
      <c r="M9522" s="46">
        <v>36513.522477100909</v>
      </c>
      <c r="N9522" s="45"/>
      <c r="O9522" s="46"/>
    </row>
    <row r="9523" spans="1:15" x14ac:dyDescent="0.2">
      <c r="A9523" s="11" t="str">
        <f t="shared" si="888"/>
        <v>7115102 - Region Sjælland5-9 år</v>
      </c>
      <c r="B9523" s="12" t="str">
        <f t="shared" si="891"/>
        <v>711510</v>
      </c>
      <c r="C9523" s="14">
        <f t="shared" si="889"/>
        <v>0</v>
      </c>
      <c r="D9523" s="14">
        <f t="shared" si="890"/>
        <v>0</v>
      </c>
      <c r="E9523" s="19" t="str">
        <f t="shared" si="892"/>
        <v>711510 - Tømrer- og snedkerarbejde, byggeri</v>
      </c>
      <c r="F9523" s="19" t="str">
        <f t="shared" si="893"/>
        <v>5-9 år</v>
      </c>
      <c r="G9523" s="40" t="s">
        <v>516</v>
      </c>
      <c r="H9523" s="41" t="s">
        <v>210</v>
      </c>
      <c r="I9523" s="42" t="s">
        <v>20</v>
      </c>
      <c r="J9523" s="43" t="s">
        <v>15</v>
      </c>
      <c r="K9523" s="44">
        <v>450</v>
      </c>
      <c r="L9523" s="45">
        <v>35402.124273436828</v>
      </c>
      <c r="M9523" s="46">
        <v>37225.86997047504</v>
      </c>
      <c r="N9523" s="45"/>
      <c r="O9523" s="46"/>
    </row>
    <row r="9524" spans="1:15" x14ac:dyDescent="0.2">
      <c r="A9524" s="11" t="str">
        <f t="shared" si="888"/>
        <v>7115102 - Region Sjælland0-4 år</v>
      </c>
      <c r="B9524" s="12" t="str">
        <f t="shared" si="891"/>
        <v>711510</v>
      </c>
      <c r="C9524" s="14">
        <f t="shared" si="889"/>
        <v>0</v>
      </c>
      <c r="D9524" s="14">
        <f t="shared" si="890"/>
        <v>0</v>
      </c>
      <c r="E9524" s="19" t="str">
        <f t="shared" si="892"/>
        <v>711510 - Tømrer- og snedkerarbejde, byggeri</v>
      </c>
      <c r="F9524" s="19" t="str">
        <f t="shared" si="893"/>
        <v>0-4 år</v>
      </c>
      <c r="G9524" s="40" t="s">
        <v>516</v>
      </c>
      <c r="H9524" s="41" t="s">
        <v>210</v>
      </c>
      <c r="I9524" s="42" t="s">
        <v>20</v>
      </c>
      <c r="J9524" s="43" t="s">
        <v>16</v>
      </c>
      <c r="K9524" s="44">
        <v>942</v>
      </c>
      <c r="L9524" s="45">
        <v>33708.932931726355</v>
      </c>
      <c r="M9524" s="46">
        <v>35445.453624980721</v>
      </c>
      <c r="N9524" s="45"/>
      <c r="O9524" s="46"/>
    </row>
    <row r="9525" spans="1:15" x14ac:dyDescent="0.2">
      <c r="A9525" s="11" t="str">
        <f t="shared" si="888"/>
        <v>7115102 - Region Sjælland10-14 år</v>
      </c>
      <c r="B9525" s="12" t="str">
        <f t="shared" si="891"/>
        <v>711510</v>
      </c>
      <c r="C9525" s="14">
        <f t="shared" si="889"/>
        <v>0</v>
      </c>
      <c r="D9525" s="14">
        <f t="shared" si="890"/>
        <v>0</v>
      </c>
      <c r="E9525" s="19" t="str">
        <f t="shared" si="892"/>
        <v>711510 - Tømrer- og snedkerarbejde, byggeri</v>
      </c>
      <c r="F9525" s="19" t="str">
        <f t="shared" si="893"/>
        <v>10-14 år</v>
      </c>
      <c r="G9525" s="40" t="s">
        <v>516</v>
      </c>
      <c r="H9525" s="41" t="s">
        <v>210</v>
      </c>
      <c r="I9525" s="42" t="s">
        <v>20</v>
      </c>
      <c r="J9525" s="43" t="s">
        <v>17</v>
      </c>
      <c r="K9525" s="44">
        <v>391</v>
      </c>
      <c r="L9525" s="45">
        <v>36492.422652583933</v>
      </c>
      <c r="M9525" s="46">
        <v>38383.759630713823</v>
      </c>
      <c r="N9525" s="45"/>
      <c r="O9525" s="46"/>
    </row>
    <row r="9526" spans="1:15" x14ac:dyDescent="0.2">
      <c r="A9526" s="11" t="str">
        <f t="shared" si="888"/>
        <v>7115102 - Region Sjælland15-20 år</v>
      </c>
      <c r="B9526" s="12" t="str">
        <f t="shared" si="891"/>
        <v>711510</v>
      </c>
      <c r="C9526" s="14">
        <f t="shared" si="889"/>
        <v>0</v>
      </c>
      <c r="D9526" s="14">
        <f t="shared" si="890"/>
        <v>0</v>
      </c>
      <c r="E9526" s="19" t="str">
        <f t="shared" si="892"/>
        <v>711510 - Tømrer- og snedkerarbejde, byggeri</v>
      </c>
      <c r="F9526" s="19" t="str">
        <f t="shared" si="893"/>
        <v>15-20 år</v>
      </c>
      <c r="G9526" s="40" t="s">
        <v>516</v>
      </c>
      <c r="H9526" s="41" t="s">
        <v>210</v>
      </c>
      <c r="I9526" s="42" t="s">
        <v>20</v>
      </c>
      <c r="J9526" s="43" t="s">
        <v>18</v>
      </c>
      <c r="K9526" s="44">
        <v>293</v>
      </c>
      <c r="L9526" s="45">
        <v>36372.851474558585</v>
      </c>
      <c r="M9526" s="46">
        <v>38246.604327731555</v>
      </c>
      <c r="N9526" s="45"/>
      <c r="O9526" s="46"/>
    </row>
    <row r="9527" spans="1:15" x14ac:dyDescent="0.2">
      <c r="A9527" s="11" t="str">
        <f t="shared" si="888"/>
        <v>7115102 - Region Sjælland20-24 år</v>
      </c>
      <c r="B9527" s="12" t="str">
        <f t="shared" si="891"/>
        <v>711510</v>
      </c>
      <c r="C9527" s="14">
        <f t="shared" si="889"/>
        <v>0</v>
      </c>
      <c r="D9527" s="14">
        <f t="shared" si="890"/>
        <v>0</v>
      </c>
      <c r="E9527" s="19" t="str">
        <f t="shared" si="892"/>
        <v>711510 - Tømrer- og snedkerarbejde, byggeri</v>
      </c>
      <c r="F9527" s="19" t="str">
        <f t="shared" si="893"/>
        <v>20-24 år</v>
      </c>
      <c r="G9527" s="40" t="s">
        <v>516</v>
      </c>
      <c r="H9527" s="41" t="s">
        <v>210</v>
      </c>
      <c r="I9527" s="42" t="s">
        <v>20</v>
      </c>
      <c r="J9527" s="43" t="s">
        <v>19</v>
      </c>
      <c r="K9527" s="44">
        <v>321</v>
      </c>
      <c r="L9527" s="45">
        <v>36107.993656933606</v>
      </c>
      <c r="M9527" s="46">
        <v>37968.102320241313</v>
      </c>
      <c r="N9527" s="45"/>
      <c r="O9527" s="46"/>
    </row>
    <row r="9528" spans="1:15" x14ac:dyDescent="0.2">
      <c r="A9528" s="11" t="str">
        <f t="shared" si="888"/>
        <v>7115102 - Region Sjælland25 år og derover</v>
      </c>
      <c r="B9528" s="12" t="str">
        <f t="shared" si="891"/>
        <v>711510</v>
      </c>
      <c r="C9528" s="14">
        <f t="shared" si="889"/>
        <v>0</v>
      </c>
      <c r="D9528" s="14">
        <f t="shared" si="890"/>
        <v>0</v>
      </c>
      <c r="E9528" s="19" t="str">
        <f t="shared" si="892"/>
        <v>711510 - Tømrer- og snedkerarbejde, byggeri</v>
      </c>
      <c r="F9528" s="19" t="str">
        <f t="shared" si="893"/>
        <v>25 år og derover</v>
      </c>
      <c r="G9528" s="40" t="s">
        <v>516</v>
      </c>
      <c r="H9528" s="41" t="s">
        <v>210</v>
      </c>
      <c r="I9528" s="42" t="s">
        <v>20</v>
      </c>
      <c r="J9528" s="43" t="s">
        <v>9</v>
      </c>
      <c r="K9528" s="44">
        <v>916</v>
      </c>
      <c r="L9528" s="45">
        <v>35010.141127591625</v>
      </c>
      <c r="M9528" s="46">
        <v>36783.21382065575</v>
      </c>
      <c r="N9528" s="45"/>
      <c r="O9528" s="46"/>
    </row>
    <row r="9529" spans="1:15" x14ac:dyDescent="0.2">
      <c r="A9529" s="11" t="str">
        <f t="shared" si="888"/>
        <v>7115102 - Region SjællandAlle uanset erf.</v>
      </c>
      <c r="B9529" s="12" t="str">
        <f t="shared" si="891"/>
        <v>711510</v>
      </c>
      <c r="C9529" s="14">
        <f t="shared" si="889"/>
        <v>0</v>
      </c>
      <c r="D9529" s="14">
        <f t="shared" si="890"/>
        <v>0</v>
      </c>
      <c r="E9529" s="19" t="str">
        <f t="shared" si="892"/>
        <v>711510 - Tømrer- og snedkerarbejde, byggeri</v>
      </c>
      <c r="F9529" s="19" t="str">
        <f t="shared" si="893"/>
        <v>Alle uanset erf.</v>
      </c>
      <c r="G9529" s="40" t="s">
        <v>516</v>
      </c>
      <c r="H9529" s="41" t="s">
        <v>210</v>
      </c>
      <c r="I9529" s="42" t="s">
        <v>20</v>
      </c>
      <c r="J9529" s="43" t="s">
        <v>10</v>
      </c>
      <c r="K9529" s="44">
        <v>3313</v>
      </c>
      <c r="L9529" s="45">
        <v>35056.207948423558</v>
      </c>
      <c r="M9529" s="46">
        <v>36862.133714533178</v>
      </c>
      <c r="N9529" s="45"/>
      <c r="O9529" s="46"/>
    </row>
    <row r="9530" spans="1:15" x14ac:dyDescent="0.2">
      <c r="A9530" s="11" t="str">
        <f t="shared" si="888"/>
        <v>7115103 - Region SyddanmarkUnder 1 år</v>
      </c>
      <c r="B9530" s="12" t="str">
        <f t="shared" si="891"/>
        <v>711510</v>
      </c>
      <c r="C9530" s="14">
        <f t="shared" si="889"/>
        <v>0</v>
      </c>
      <c r="D9530" s="14">
        <f t="shared" si="890"/>
        <v>0</v>
      </c>
      <c r="E9530" s="19" t="str">
        <f t="shared" si="892"/>
        <v>711510 - Tømrer- og snedkerarbejde, byggeri</v>
      </c>
      <c r="F9530" s="19" t="str">
        <f t="shared" si="893"/>
        <v>Under 1 år</v>
      </c>
      <c r="G9530" s="40" t="s">
        <v>516</v>
      </c>
      <c r="H9530" s="41" t="s">
        <v>210</v>
      </c>
      <c r="I9530" s="42" t="s">
        <v>544</v>
      </c>
      <c r="J9530" s="43" t="s">
        <v>13</v>
      </c>
      <c r="K9530" s="44">
        <v>452</v>
      </c>
      <c r="L9530" s="45">
        <v>30745.668290865407</v>
      </c>
      <c r="M9530" s="46">
        <v>32453.355597051763</v>
      </c>
      <c r="N9530" s="45"/>
      <c r="O9530" s="46"/>
    </row>
    <row r="9531" spans="1:15" x14ac:dyDescent="0.2">
      <c r="A9531" s="11" t="str">
        <f t="shared" si="888"/>
        <v>7115103 - Region Syddanmark1 år</v>
      </c>
      <c r="B9531" s="12" t="str">
        <f t="shared" si="891"/>
        <v>711510</v>
      </c>
      <c r="C9531" s="14">
        <f t="shared" si="889"/>
        <v>0</v>
      </c>
      <c r="D9531" s="14">
        <f t="shared" si="890"/>
        <v>0</v>
      </c>
      <c r="E9531" s="19" t="str">
        <f t="shared" si="892"/>
        <v>711510 - Tømrer- og snedkerarbejde, byggeri</v>
      </c>
      <c r="F9531" s="19" t="str">
        <f t="shared" si="893"/>
        <v>1 år</v>
      </c>
      <c r="G9531" s="40" t="s">
        <v>516</v>
      </c>
      <c r="H9531" s="41" t="s">
        <v>210</v>
      </c>
      <c r="I9531" s="42" t="s">
        <v>544</v>
      </c>
      <c r="J9531" s="43" t="s">
        <v>22</v>
      </c>
      <c r="K9531" s="44">
        <v>315</v>
      </c>
      <c r="L9531" s="45">
        <v>32344.155656498599</v>
      </c>
      <c r="M9531" s="46">
        <v>34010.369645446532</v>
      </c>
      <c r="N9531" s="45"/>
      <c r="O9531" s="46"/>
    </row>
    <row r="9532" spans="1:15" x14ac:dyDescent="0.2">
      <c r="A9532" s="11" t="str">
        <f t="shared" si="888"/>
        <v>7115103 - Region Syddanmark2 år</v>
      </c>
      <c r="B9532" s="12" t="str">
        <f t="shared" si="891"/>
        <v>711510</v>
      </c>
      <c r="C9532" s="14">
        <f t="shared" si="889"/>
        <v>0</v>
      </c>
      <c r="D9532" s="14">
        <f t="shared" si="890"/>
        <v>0</v>
      </c>
      <c r="E9532" s="19" t="str">
        <f t="shared" si="892"/>
        <v>711510 - Tømrer- og snedkerarbejde, byggeri</v>
      </c>
      <c r="F9532" s="19" t="str">
        <f t="shared" si="893"/>
        <v>2 år</v>
      </c>
      <c r="G9532" s="40" t="s">
        <v>516</v>
      </c>
      <c r="H9532" s="41" t="s">
        <v>210</v>
      </c>
      <c r="I9532" s="42" t="s">
        <v>544</v>
      </c>
      <c r="J9532" s="43" t="s">
        <v>23</v>
      </c>
      <c r="K9532" s="44">
        <v>222</v>
      </c>
      <c r="L9532" s="45">
        <v>32032.579902276339</v>
      </c>
      <c r="M9532" s="46">
        <v>33682.74301990719</v>
      </c>
      <c r="N9532" s="45"/>
      <c r="O9532" s="46"/>
    </row>
    <row r="9533" spans="1:15" x14ac:dyDescent="0.2">
      <c r="A9533" s="11" t="str">
        <f t="shared" si="888"/>
        <v>7115103 - Region Syddanmark3 år</v>
      </c>
      <c r="B9533" s="12" t="str">
        <f t="shared" si="891"/>
        <v>711510</v>
      </c>
      <c r="C9533" s="14">
        <f t="shared" si="889"/>
        <v>0</v>
      </c>
      <c r="D9533" s="14">
        <f t="shared" si="890"/>
        <v>0</v>
      </c>
      <c r="E9533" s="19" t="str">
        <f t="shared" si="892"/>
        <v>711510 - Tømrer- og snedkerarbejde, byggeri</v>
      </c>
      <c r="F9533" s="19" t="str">
        <f t="shared" si="893"/>
        <v>3 år</v>
      </c>
      <c r="G9533" s="40" t="s">
        <v>516</v>
      </c>
      <c r="H9533" s="41" t="s">
        <v>210</v>
      </c>
      <c r="I9533" s="42" t="s">
        <v>544</v>
      </c>
      <c r="J9533" s="43" t="s">
        <v>14</v>
      </c>
      <c r="K9533" s="44">
        <v>208</v>
      </c>
      <c r="L9533" s="45">
        <v>32787.86198735363</v>
      </c>
      <c r="M9533" s="46">
        <v>34643.391186951951</v>
      </c>
      <c r="N9533" s="45"/>
      <c r="O9533" s="46"/>
    </row>
    <row r="9534" spans="1:15" x14ac:dyDescent="0.2">
      <c r="A9534" s="11" t="str">
        <f t="shared" si="888"/>
        <v>7115103 - Region Syddanmark4 år</v>
      </c>
      <c r="B9534" s="12" t="str">
        <f t="shared" si="891"/>
        <v>711510</v>
      </c>
      <c r="C9534" s="14">
        <f t="shared" si="889"/>
        <v>0</v>
      </c>
      <c r="D9534" s="14">
        <f t="shared" si="890"/>
        <v>0</v>
      </c>
      <c r="E9534" s="19" t="str">
        <f t="shared" si="892"/>
        <v>711510 - Tømrer- og snedkerarbejde, byggeri</v>
      </c>
      <c r="F9534" s="19" t="str">
        <f t="shared" si="893"/>
        <v>4 år</v>
      </c>
      <c r="G9534" s="40" t="s">
        <v>516</v>
      </c>
      <c r="H9534" s="41" t="s">
        <v>210</v>
      </c>
      <c r="I9534" s="42" t="s">
        <v>544</v>
      </c>
      <c r="J9534" s="43" t="s">
        <v>24</v>
      </c>
      <c r="K9534" s="44">
        <v>177</v>
      </c>
      <c r="L9534" s="45">
        <v>33889.654705082663</v>
      </c>
      <c r="M9534" s="46">
        <v>35646.126504994696</v>
      </c>
      <c r="N9534" s="45"/>
      <c r="O9534" s="46"/>
    </row>
    <row r="9535" spans="1:15" x14ac:dyDescent="0.2">
      <c r="A9535" s="11" t="str">
        <f t="shared" si="888"/>
        <v>7115103 - Region Syddanmark5-9 år</v>
      </c>
      <c r="B9535" s="12" t="str">
        <f t="shared" si="891"/>
        <v>711510</v>
      </c>
      <c r="C9535" s="14">
        <f t="shared" si="889"/>
        <v>0</v>
      </c>
      <c r="D9535" s="14">
        <f t="shared" si="890"/>
        <v>0</v>
      </c>
      <c r="E9535" s="19" t="str">
        <f t="shared" si="892"/>
        <v>711510 - Tømrer- og snedkerarbejde, byggeri</v>
      </c>
      <c r="F9535" s="19" t="str">
        <f t="shared" si="893"/>
        <v>5-9 år</v>
      </c>
      <c r="G9535" s="40" t="s">
        <v>516</v>
      </c>
      <c r="H9535" s="41" t="s">
        <v>210</v>
      </c>
      <c r="I9535" s="42" t="s">
        <v>544</v>
      </c>
      <c r="J9535" s="43" t="s">
        <v>15</v>
      </c>
      <c r="K9535" s="44">
        <v>725</v>
      </c>
      <c r="L9535" s="45">
        <v>33805.11555914754</v>
      </c>
      <c r="M9535" s="46">
        <v>35585.118460692494</v>
      </c>
      <c r="N9535" s="45"/>
      <c r="O9535" s="46"/>
    </row>
    <row r="9536" spans="1:15" x14ac:dyDescent="0.2">
      <c r="A9536" s="11" t="str">
        <f t="shared" si="888"/>
        <v>7115103 - Region Syddanmark0-4 år</v>
      </c>
      <c r="B9536" s="12" t="str">
        <f t="shared" si="891"/>
        <v>711510</v>
      </c>
      <c r="C9536" s="14">
        <f t="shared" si="889"/>
        <v>0</v>
      </c>
      <c r="D9536" s="14">
        <f t="shared" si="890"/>
        <v>0</v>
      </c>
      <c r="E9536" s="19" t="str">
        <f t="shared" si="892"/>
        <v>711510 - Tømrer- og snedkerarbejde, byggeri</v>
      </c>
      <c r="F9536" s="19" t="str">
        <f t="shared" si="893"/>
        <v>0-4 år</v>
      </c>
      <c r="G9536" s="40" t="s">
        <v>516</v>
      </c>
      <c r="H9536" s="41" t="s">
        <v>210</v>
      </c>
      <c r="I9536" s="42" t="s">
        <v>544</v>
      </c>
      <c r="J9536" s="43" t="s">
        <v>16</v>
      </c>
      <c r="K9536" s="44">
        <v>1374</v>
      </c>
      <c r="L9536" s="45">
        <v>31891.650279391717</v>
      </c>
      <c r="M9536" s="46">
        <v>33548.884841022875</v>
      </c>
      <c r="N9536" s="45"/>
      <c r="O9536" s="46"/>
    </row>
    <row r="9537" spans="1:15" x14ac:dyDescent="0.2">
      <c r="A9537" s="11" t="str">
        <f t="shared" si="888"/>
        <v>7115103 - Region Syddanmark10-14 år</v>
      </c>
      <c r="B9537" s="12" t="str">
        <f t="shared" si="891"/>
        <v>711510</v>
      </c>
      <c r="C9537" s="14">
        <f t="shared" si="889"/>
        <v>0</v>
      </c>
      <c r="D9537" s="14">
        <f t="shared" si="890"/>
        <v>0</v>
      </c>
      <c r="E9537" s="19" t="str">
        <f t="shared" si="892"/>
        <v>711510 - Tømrer- og snedkerarbejde, byggeri</v>
      </c>
      <c r="F9537" s="19" t="str">
        <f t="shared" si="893"/>
        <v>10-14 år</v>
      </c>
      <c r="G9537" s="40" t="s">
        <v>516</v>
      </c>
      <c r="H9537" s="41" t="s">
        <v>210</v>
      </c>
      <c r="I9537" s="42" t="s">
        <v>544</v>
      </c>
      <c r="J9537" s="43" t="s">
        <v>17</v>
      </c>
      <c r="K9537" s="44">
        <v>550</v>
      </c>
      <c r="L9537" s="45">
        <v>34588.378145610812</v>
      </c>
      <c r="M9537" s="46">
        <v>36370.203589851713</v>
      </c>
      <c r="N9537" s="45"/>
      <c r="O9537" s="46"/>
    </row>
    <row r="9538" spans="1:15" x14ac:dyDescent="0.2">
      <c r="A9538" s="11" t="str">
        <f t="shared" ref="A9538:A9601" si="894">B9538&amp;I9538&amp;F9538</f>
        <v>7115103 - Region Syddanmark15-20 år</v>
      </c>
      <c r="B9538" s="12" t="str">
        <f t="shared" si="891"/>
        <v>711510</v>
      </c>
      <c r="C9538" s="14">
        <f t="shared" ref="C9538:C9601" si="895">N9538*1.2</f>
        <v>0</v>
      </c>
      <c r="D9538" s="14">
        <f t="shared" ref="D9538:D9601" si="896">O9538*1.2</f>
        <v>0</v>
      </c>
      <c r="E9538" s="19" t="str">
        <f t="shared" si="892"/>
        <v>711510 - Tømrer- og snedkerarbejde, byggeri</v>
      </c>
      <c r="F9538" s="19" t="str">
        <f t="shared" si="893"/>
        <v>15-20 år</v>
      </c>
      <c r="G9538" s="40" t="s">
        <v>516</v>
      </c>
      <c r="H9538" s="41" t="s">
        <v>210</v>
      </c>
      <c r="I9538" s="42" t="s">
        <v>544</v>
      </c>
      <c r="J9538" s="43" t="s">
        <v>18</v>
      </c>
      <c r="K9538" s="44">
        <v>500</v>
      </c>
      <c r="L9538" s="45">
        <v>34724.524047084182</v>
      </c>
      <c r="M9538" s="46">
        <v>36543.57664655683</v>
      </c>
      <c r="N9538" s="45"/>
      <c r="O9538" s="46"/>
    </row>
    <row r="9539" spans="1:15" x14ac:dyDescent="0.2">
      <c r="A9539" s="11" t="str">
        <f t="shared" si="894"/>
        <v>7115103 - Region Syddanmark20-24 år</v>
      </c>
      <c r="B9539" s="12" t="str">
        <f t="shared" ref="B9539:B9602" si="897">LEFT(E9539,6)</f>
        <v>711510</v>
      </c>
      <c r="C9539" s="14">
        <f t="shared" si="895"/>
        <v>0</v>
      </c>
      <c r="D9539" s="14">
        <f t="shared" si="896"/>
        <v>0</v>
      </c>
      <c r="E9539" s="19" t="str">
        <f t="shared" ref="E9539:E9602" si="898">TRIM(H9539)</f>
        <v>711510 - Tømrer- og snedkerarbejde, byggeri</v>
      </c>
      <c r="F9539" s="19" t="str">
        <f t="shared" ref="F9539:F9602" si="899">MID(J9539,6,30)</f>
        <v>20-24 år</v>
      </c>
      <c r="G9539" s="40" t="s">
        <v>516</v>
      </c>
      <c r="H9539" s="41" t="s">
        <v>210</v>
      </c>
      <c r="I9539" s="42" t="s">
        <v>544</v>
      </c>
      <c r="J9539" s="43" t="s">
        <v>19</v>
      </c>
      <c r="K9539" s="44">
        <v>434</v>
      </c>
      <c r="L9539" s="45">
        <v>34851.640642053884</v>
      </c>
      <c r="M9539" s="46">
        <v>36647.02809295211</v>
      </c>
      <c r="N9539" s="45"/>
      <c r="O9539" s="46"/>
    </row>
    <row r="9540" spans="1:15" x14ac:dyDescent="0.2">
      <c r="A9540" s="11" t="str">
        <f t="shared" si="894"/>
        <v>7115103 - Region Syddanmark25 år og derover</v>
      </c>
      <c r="B9540" s="12" t="str">
        <f t="shared" si="897"/>
        <v>711510</v>
      </c>
      <c r="C9540" s="14">
        <f t="shared" si="895"/>
        <v>0</v>
      </c>
      <c r="D9540" s="14">
        <f t="shared" si="896"/>
        <v>0</v>
      </c>
      <c r="E9540" s="19" t="str">
        <f t="shared" si="898"/>
        <v>711510 - Tømrer- og snedkerarbejde, byggeri</v>
      </c>
      <c r="F9540" s="19" t="str">
        <f t="shared" si="899"/>
        <v>25 år og derover</v>
      </c>
      <c r="G9540" s="40" t="s">
        <v>516</v>
      </c>
      <c r="H9540" s="41" t="s">
        <v>210</v>
      </c>
      <c r="I9540" s="42" t="s">
        <v>544</v>
      </c>
      <c r="J9540" s="43" t="s">
        <v>9</v>
      </c>
      <c r="K9540" s="44">
        <v>1387</v>
      </c>
      <c r="L9540" s="45">
        <v>33811.108856261068</v>
      </c>
      <c r="M9540" s="46">
        <v>35632.910222618222</v>
      </c>
      <c r="N9540" s="45"/>
      <c r="O9540" s="46"/>
    </row>
    <row r="9541" spans="1:15" x14ac:dyDescent="0.2">
      <c r="A9541" s="11" t="str">
        <f t="shared" si="894"/>
        <v>7115103 - Region SyddanmarkAlle uanset erf.</v>
      </c>
      <c r="B9541" s="12" t="str">
        <f t="shared" si="897"/>
        <v>711510</v>
      </c>
      <c r="C9541" s="14">
        <f t="shared" si="895"/>
        <v>0</v>
      </c>
      <c r="D9541" s="14">
        <f t="shared" si="896"/>
        <v>0</v>
      </c>
      <c r="E9541" s="19" t="str">
        <f t="shared" si="898"/>
        <v>711510 - Tømrer- og snedkerarbejde, byggeri</v>
      </c>
      <c r="F9541" s="19" t="str">
        <f t="shared" si="899"/>
        <v>Alle uanset erf.</v>
      </c>
      <c r="G9541" s="40" t="s">
        <v>516</v>
      </c>
      <c r="H9541" s="41" t="s">
        <v>210</v>
      </c>
      <c r="I9541" s="42" t="s">
        <v>544</v>
      </c>
      <c r="J9541" s="43" t="s">
        <v>10</v>
      </c>
      <c r="K9541" s="44">
        <v>4970</v>
      </c>
      <c r="L9541" s="45">
        <v>33663.280418418712</v>
      </c>
      <c r="M9541" s="46">
        <v>35421.150080932413</v>
      </c>
      <c r="N9541" s="45"/>
      <c r="O9541" s="46"/>
    </row>
    <row r="9542" spans="1:15" x14ac:dyDescent="0.2">
      <c r="A9542" s="11" t="str">
        <f t="shared" si="894"/>
        <v>7115104 - Region MidtjyllandUnder 1 år</v>
      </c>
      <c r="B9542" s="12" t="str">
        <f t="shared" si="897"/>
        <v>711510</v>
      </c>
      <c r="C9542" s="14">
        <f t="shared" si="895"/>
        <v>0</v>
      </c>
      <c r="D9542" s="14">
        <f t="shared" si="896"/>
        <v>0</v>
      </c>
      <c r="E9542" s="19" t="str">
        <f t="shared" si="898"/>
        <v>711510 - Tømrer- og snedkerarbejde, byggeri</v>
      </c>
      <c r="F9542" s="19" t="str">
        <f t="shared" si="899"/>
        <v>Under 1 år</v>
      </c>
      <c r="G9542" s="40" t="s">
        <v>516</v>
      </c>
      <c r="H9542" s="41" t="s">
        <v>210</v>
      </c>
      <c r="I9542" s="42" t="s">
        <v>517</v>
      </c>
      <c r="J9542" s="43" t="s">
        <v>13</v>
      </c>
      <c r="K9542" s="44">
        <v>429</v>
      </c>
      <c r="L9542" s="45">
        <v>31112.155083534737</v>
      </c>
      <c r="M9542" s="46">
        <v>32714.902379740241</v>
      </c>
      <c r="N9542" s="45"/>
      <c r="O9542" s="46"/>
    </row>
    <row r="9543" spans="1:15" x14ac:dyDescent="0.2">
      <c r="A9543" s="11" t="str">
        <f t="shared" si="894"/>
        <v>7115104 - Region Midtjylland1 år</v>
      </c>
      <c r="B9543" s="12" t="str">
        <f t="shared" si="897"/>
        <v>711510</v>
      </c>
      <c r="C9543" s="14">
        <f t="shared" si="895"/>
        <v>0</v>
      </c>
      <c r="D9543" s="14">
        <f t="shared" si="896"/>
        <v>0</v>
      </c>
      <c r="E9543" s="19" t="str">
        <f t="shared" si="898"/>
        <v>711510 - Tømrer- og snedkerarbejde, byggeri</v>
      </c>
      <c r="F9543" s="19" t="str">
        <f t="shared" si="899"/>
        <v>1 år</v>
      </c>
      <c r="G9543" s="40" t="s">
        <v>516</v>
      </c>
      <c r="H9543" s="41" t="s">
        <v>210</v>
      </c>
      <c r="I9543" s="42" t="s">
        <v>517</v>
      </c>
      <c r="J9543" s="43" t="s">
        <v>22</v>
      </c>
      <c r="K9543" s="44">
        <v>330</v>
      </c>
      <c r="L9543" s="45">
        <v>33098.979802748952</v>
      </c>
      <c r="M9543" s="46">
        <v>35010.14089202039</v>
      </c>
      <c r="N9543" s="45"/>
      <c r="O9543" s="46"/>
    </row>
    <row r="9544" spans="1:15" x14ac:dyDescent="0.2">
      <c r="A9544" s="11" t="str">
        <f t="shared" si="894"/>
        <v>7115104 - Region Midtjylland2 år</v>
      </c>
      <c r="B9544" s="12" t="str">
        <f t="shared" si="897"/>
        <v>711510</v>
      </c>
      <c r="C9544" s="14">
        <f t="shared" si="895"/>
        <v>0</v>
      </c>
      <c r="D9544" s="14">
        <f t="shared" si="896"/>
        <v>0</v>
      </c>
      <c r="E9544" s="19" t="str">
        <f t="shared" si="898"/>
        <v>711510 - Tømrer- og snedkerarbejde, byggeri</v>
      </c>
      <c r="F9544" s="19" t="str">
        <f t="shared" si="899"/>
        <v>2 år</v>
      </c>
      <c r="G9544" s="40" t="s">
        <v>516</v>
      </c>
      <c r="H9544" s="41" t="s">
        <v>210</v>
      </c>
      <c r="I9544" s="42" t="s">
        <v>517</v>
      </c>
      <c r="J9544" s="43" t="s">
        <v>23</v>
      </c>
      <c r="K9544" s="44">
        <v>263</v>
      </c>
      <c r="L9544" s="45">
        <v>32606.065381931909</v>
      </c>
      <c r="M9544" s="46">
        <v>34285.771689337402</v>
      </c>
      <c r="N9544" s="45"/>
      <c r="O9544" s="46"/>
    </row>
    <row r="9545" spans="1:15" x14ac:dyDescent="0.2">
      <c r="A9545" s="11" t="str">
        <f t="shared" si="894"/>
        <v>7115104 - Region Midtjylland3 år</v>
      </c>
      <c r="B9545" s="12" t="str">
        <f t="shared" si="897"/>
        <v>711510</v>
      </c>
      <c r="C9545" s="14">
        <f t="shared" si="895"/>
        <v>0</v>
      </c>
      <c r="D9545" s="14">
        <f t="shared" si="896"/>
        <v>0</v>
      </c>
      <c r="E9545" s="19" t="str">
        <f t="shared" si="898"/>
        <v>711510 - Tømrer- og snedkerarbejde, byggeri</v>
      </c>
      <c r="F9545" s="19" t="str">
        <f t="shared" si="899"/>
        <v>3 år</v>
      </c>
      <c r="G9545" s="40" t="s">
        <v>516</v>
      </c>
      <c r="H9545" s="41" t="s">
        <v>210</v>
      </c>
      <c r="I9545" s="42" t="s">
        <v>517</v>
      </c>
      <c r="J9545" s="43" t="s">
        <v>14</v>
      </c>
      <c r="K9545" s="44">
        <v>207</v>
      </c>
      <c r="L9545" s="45">
        <v>33420.979472979569</v>
      </c>
      <c r="M9545" s="46">
        <v>35191.121456214954</v>
      </c>
      <c r="N9545" s="45"/>
      <c r="O9545" s="46"/>
    </row>
    <row r="9546" spans="1:15" x14ac:dyDescent="0.2">
      <c r="A9546" s="11" t="str">
        <f t="shared" si="894"/>
        <v>7115104 - Region Midtjylland4 år</v>
      </c>
      <c r="B9546" s="12" t="str">
        <f t="shared" si="897"/>
        <v>711510</v>
      </c>
      <c r="C9546" s="14">
        <f t="shared" si="895"/>
        <v>0</v>
      </c>
      <c r="D9546" s="14">
        <f t="shared" si="896"/>
        <v>0</v>
      </c>
      <c r="E9546" s="19" t="str">
        <f t="shared" si="898"/>
        <v>711510 - Tømrer- og snedkerarbejde, byggeri</v>
      </c>
      <c r="F9546" s="19" t="str">
        <f t="shared" si="899"/>
        <v>4 år</v>
      </c>
      <c r="G9546" s="40" t="s">
        <v>516</v>
      </c>
      <c r="H9546" s="41" t="s">
        <v>210</v>
      </c>
      <c r="I9546" s="42" t="s">
        <v>517</v>
      </c>
      <c r="J9546" s="43" t="s">
        <v>24</v>
      </c>
      <c r="K9546" s="44">
        <v>234</v>
      </c>
      <c r="L9546" s="45">
        <v>33876.759912535053</v>
      </c>
      <c r="M9546" s="46">
        <v>35621.926237665422</v>
      </c>
      <c r="N9546" s="45"/>
      <c r="O9546" s="46"/>
    </row>
    <row r="9547" spans="1:15" x14ac:dyDescent="0.2">
      <c r="A9547" s="11" t="str">
        <f t="shared" si="894"/>
        <v>7115104 - Region Midtjylland5-9 år</v>
      </c>
      <c r="B9547" s="12" t="str">
        <f t="shared" si="897"/>
        <v>711510</v>
      </c>
      <c r="C9547" s="14">
        <f t="shared" si="895"/>
        <v>0</v>
      </c>
      <c r="D9547" s="14">
        <f t="shared" si="896"/>
        <v>0</v>
      </c>
      <c r="E9547" s="19" t="str">
        <f t="shared" si="898"/>
        <v>711510 - Tømrer- og snedkerarbejde, byggeri</v>
      </c>
      <c r="F9547" s="19" t="str">
        <f t="shared" si="899"/>
        <v>5-9 år</v>
      </c>
      <c r="G9547" s="40" t="s">
        <v>516</v>
      </c>
      <c r="H9547" s="41" t="s">
        <v>210</v>
      </c>
      <c r="I9547" s="42" t="s">
        <v>517</v>
      </c>
      <c r="J9547" s="43" t="s">
        <v>15</v>
      </c>
      <c r="K9547" s="44">
        <v>759</v>
      </c>
      <c r="L9547" s="45">
        <v>33902.001176114587</v>
      </c>
      <c r="M9547" s="46">
        <v>35658.998362221508</v>
      </c>
      <c r="N9547" s="45"/>
      <c r="O9547" s="46"/>
    </row>
    <row r="9548" spans="1:15" x14ac:dyDescent="0.2">
      <c r="A9548" s="11" t="str">
        <f t="shared" si="894"/>
        <v>7115104 - Region Midtjylland0-4 år</v>
      </c>
      <c r="B9548" s="12" t="str">
        <f t="shared" si="897"/>
        <v>711510</v>
      </c>
      <c r="C9548" s="14">
        <f t="shared" si="895"/>
        <v>0</v>
      </c>
      <c r="D9548" s="14">
        <f t="shared" si="896"/>
        <v>0</v>
      </c>
      <c r="E9548" s="19" t="str">
        <f t="shared" si="898"/>
        <v>711510 - Tømrer- og snedkerarbejde, byggeri</v>
      </c>
      <c r="F9548" s="19" t="str">
        <f t="shared" si="899"/>
        <v>0-4 år</v>
      </c>
      <c r="G9548" s="40" t="s">
        <v>516</v>
      </c>
      <c r="H9548" s="41" t="s">
        <v>210</v>
      </c>
      <c r="I9548" s="42" t="s">
        <v>517</v>
      </c>
      <c r="J9548" s="43" t="s">
        <v>16</v>
      </c>
      <c r="K9548" s="44">
        <v>1463</v>
      </c>
      <c r="L9548" s="45">
        <v>32651.066534528756</v>
      </c>
      <c r="M9548" s="46">
        <v>34341.962788343088</v>
      </c>
      <c r="N9548" s="45"/>
      <c r="O9548" s="46"/>
    </row>
    <row r="9549" spans="1:15" x14ac:dyDescent="0.2">
      <c r="A9549" s="11" t="str">
        <f t="shared" si="894"/>
        <v>7115104 - Region Midtjylland10-14 år</v>
      </c>
      <c r="B9549" s="12" t="str">
        <f t="shared" si="897"/>
        <v>711510</v>
      </c>
      <c r="C9549" s="14">
        <f t="shared" si="895"/>
        <v>0</v>
      </c>
      <c r="D9549" s="14">
        <f t="shared" si="896"/>
        <v>0</v>
      </c>
      <c r="E9549" s="19" t="str">
        <f t="shared" si="898"/>
        <v>711510 - Tømrer- og snedkerarbejde, byggeri</v>
      </c>
      <c r="F9549" s="19" t="str">
        <f t="shared" si="899"/>
        <v>10-14 år</v>
      </c>
      <c r="G9549" s="40" t="s">
        <v>516</v>
      </c>
      <c r="H9549" s="41" t="s">
        <v>210</v>
      </c>
      <c r="I9549" s="42" t="s">
        <v>517</v>
      </c>
      <c r="J9549" s="43" t="s">
        <v>17</v>
      </c>
      <c r="K9549" s="44">
        <v>619</v>
      </c>
      <c r="L9549" s="45">
        <v>34596.767992317989</v>
      </c>
      <c r="M9549" s="46">
        <v>36379.025640759777</v>
      </c>
      <c r="N9549" s="45"/>
      <c r="O9549" s="46"/>
    </row>
    <row r="9550" spans="1:15" x14ac:dyDescent="0.2">
      <c r="A9550" s="11" t="str">
        <f t="shared" si="894"/>
        <v>7115104 - Region Midtjylland15-20 år</v>
      </c>
      <c r="B9550" s="12" t="str">
        <f t="shared" si="897"/>
        <v>711510</v>
      </c>
      <c r="C9550" s="14">
        <f t="shared" si="895"/>
        <v>0</v>
      </c>
      <c r="D9550" s="14">
        <f t="shared" si="896"/>
        <v>0</v>
      </c>
      <c r="E9550" s="19" t="str">
        <f t="shared" si="898"/>
        <v>711510 - Tømrer- og snedkerarbejde, byggeri</v>
      </c>
      <c r="F9550" s="19" t="str">
        <f t="shared" si="899"/>
        <v>15-20 år</v>
      </c>
      <c r="G9550" s="40" t="s">
        <v>516</v>
      </c>
      <c r="H9550" s="41" t="s">
        <v>210</v>
      </c>
      <c r="I9550" s="42" t="s">
        <v>517</v>
      </c>
      <c r="J9550" s="43" t="s">
        <v>18</v>
      </c>
      <c r="K9550" s="44">
        <v>492</v>
      </c>
      <c r="L9550" s="45">
        <v>34710.130900442746</v>
      </c>
      <c r="M9550" s="46">
        <v>36498.228455956189</v>
      </c>
      <c r="N9550" s="45"/>
      <c r="O9550" s="46"/>
    </row>
    <row r="9551" spans="1:15" x14ac:dyDescent="0.2">
      <c r="A9551" s="11" t="str">
        <f t="shared" si="894"/>
        <v>7115104 - Region Midtjylland20-24 år</v>
      </c>
      <c r="B9551" s="12" t="str">
        <f t="shared" si="897"/>
        <v>711510</v>
      </c>
      <c r="C9551" s="14">
        <f t="shared" si="895"/>
        <v>0</v>
      </c>
      <c r="D9551" s="14">
        <f t="shared" si="896"/>
        <v>0</v>
      </c>
      <c r="E9551" s="19" t="str">
        <f t="shared" si="898"/>
        <v>711510 - Tømrer- og snedkerarbejde, byggeri</v>
      </c>
      <c r="F9551" s="19" t="str">
        <f t="shared" si="899"/>
        <v>20-24 år</v>
      </c>
      <c r="G9551" s="40" t="s">
        <v>516</v>
      </c>
      <c r="H9551" s="41" t="s">
        <v>210</v>
      </c>
      <c r="I9551" s="42" t="s">
        <v>517</v>
      </c>
      <c r="J9551" s="43" t="s">
        <v>19</v>
      </c>
      <c r="K9551" s="44">
        <v>393</v>
      </c>
      <c r="L9551" s="45">
        <v>35136.23264984729</v>
      </c>
      <c r="M9551" s="46">
        <v>36946.280900352227</v>
      </c>
      <c r="N9551" s="45"/>
      <c r="O9551" s="46"/>
    </row>
    <row r="9552" spans="1:15" x14ac:dyDescent="0.2">
      <c r="A9552" s="11" t="str">
        <f t="shared" si="894"/>
        <v>7115104 - Region Midtjylland25 år og derover</v>
      </c>
      <c r="B9552" s="12" t="str">
        <f t="shared" si="897"/>
        <v>711510</v>
      </c>
      <c r="C9552" s="14">
        <f t="shared" si="895"/>
        <v>0</v>
      </c>
      <c r="D9552" s="14">
        <f t="shared" si="896"/>
        <v>0</v>
      </c>
      <c r="E9552" s="19" t="str">
        <f t="shared" si="898"/>
        <v>711510 - Tømrer- og snedkerarbejde, byggeri</v>
      </c>
      <c r="F9552" s="19" t="str">
        <f t="shared" si="899"/>
        <v>25 år og derover</v>
      </c>
      <c r="G9552" s="40" t="s">
        <v>516</v>
      </c>
      <c r="H9552" s="41" t="s">
        <v>210</v>
      </c>
      <c r="I9552" s="42" t="s">
        <v>517</v>
      </c>
      <c r="J9552" s="43" t="s">
        <v>9</v>
      </c>
      <c r="K9552" s="44">
        <v>1307</v>
      </c>
      <c r="L9552" s="45">
        <v>34639.14502293148</v>
      </c>
      <c r="M9552" s="46">
        <v>36427.178544352893</v>
      </c>
      <c r="N9552" s="45"/>
      <c r="O9552" s="46"/>
    </row>
    <row r="9553" spans="1:15" x14ac:dyDescent="0.2">
      <c r="A9553" s="11" t="str">
        <f t="shared" si="894"/>
        <v>7115104 - Region MidtjyllandAlle uanset erf.</v>
      </c>
      <c r="B9553" s="12" t="str">
        <f t="shared" si="897"/>
        <v>711510</v>
      </c>
      <c r="C9553" s="14">
        <f t="shared" si="895"/>
        <v>0</v>
      </c>
      <c r="D9553" s="14">
        <f t="shared" si="896"/>
        <v>0</v>
      </c>
      <c r="E9553" s="19" t="str">
        <f t="shared" si="898"/>
        <v>711510 - Tømrer- og snedkerarbejde, byggeri</v>
      </c>
      <c r="F9553" s="19" t="str">
        <f t="shared" si="899"/>
        <v>Alle uanset erf.</v>
      </c>
      <c r="G9553" s="40" t="s">
        <v>516</v>
      </c>
      <c r="H9553" s="41" t="s">
        <v>210</v>
      </c>
      <c r="I9553" s="42" t="s">
        <v>517</v>
      </c>
      <c r="J9553" s="43" t="s">
        <v>10</v>
      </c>
      <c r="K9553" s="44">
        <v>5033</v>
      </c>
      <c r="L9553" s="45">
        <v>33878.241645167182</v>
      </c>
      <c r="M9553" s="46">
        <v>35627.975994361906</v>
      </c>
      <c r="N9553" s="45"/>
      <c r="O9553" s="46"/>
    </row>
    <row r="9554" spans="1:15" x14ac:dyDescent="0.2">
      <c r="A9554" s="11" t="str">
        <f t="shared" si="894"/>
        <v>7115105 - Region NordjyllandUnder 1 år</v>
      </c>
      <c r="B9554" s="12" t="str">
        <f t="shared" si="897"/>
        <v>711510</v>
      </c>
      <c r="C9554" s="14">
        <f t="shared" si="895"/>
        <v>0</v>
      </c>
      <c r="D9554" s="14">
        <f t="shared" si="896"/>
        <v>0</v>
      </c>
      <c r="E9554" s="19" t="str">
        <f t="shared" si="898"/>
        <v>711510 - Tømrer- og snedkerarbejde, byggeri</v>
      </c>
      <c r="F9554" s="19" t="str">
        <f t="shared" si="899"/>
        <v>Under 1 år</v>
      </c>
      <c r="G9554" s="40" t="s">
        <v>516</v>
      </c>
      <c r="H9554" s="41" t="s">
        <v>210</v>
      </c>
      <c r="I9554" s="42" t="s">
        <v>21</v>
      </c>
      <c r="J9554" s="43" t="s">
        <v>13</v>
      </c>
      <c r="K9554" s="44">
        <v>318</v>
      </c>
      <c r="L9554" s="45">
        <v>31646.468766057555</v>
      </c>
      <c r="M9554" s="46">
        <v>33287.537871959044</v>
      </c>
      <c r="N9554" s="45"/>
      <c r="O9554" s="46"/>
    </row>
    <row r="9555" spans="1:15" x14ac:dyDescent="0.2">
      <c r="A9555" s="11" t="str">
        <f t="shared" si="894"/>
        <v>7115105 - Region Nordjylland1 år</v>
      </c>
      <c r="B9555" s="12" t="str">
        <f t="shared" si="897"/>
        <v>711510</v>
      </c>
      <c r="C9555" s="14">
        <f t="shared" si="895"/>
        <v>0</v>
      </c>
      <c r="D9555" s="14">
        <f t="shared" si="896"/>
        <v>0</v>
      </c>
      <c r="E9555" s="19" t="str">
        <f t="shared" si="898"/>
        <v>711510 - Tømrer- og snedkerarbejde, byggeri</v>
      </c>
      <c r="F9555" s="19" t="str">
        <f t="shared" si="899"/>
        <v>1 år</v>
      </c>
      <c r="G9555" s="40" t="s">
        <v>516</v>
      </c>
      <c r="H9555" s="41" t="s">
        <v>210</v>
      </c>
      <c r="I9555" s="42" t="s">
        <v>21</v>
      </c>
      <c r="J9555" s="43" t="s">
        <v>22</v>
      </c>
      <c r="K9555" s="44">
        <v>161</v>
      </c>
      <c r="L9555" s="45">
        <v>32645.215977173764</v>
      </c>
      <c r="M9555" s="46">
        <v>34326.939133315718</v>
      </c>
      <c r="N9555" s="45"/>
      <c r="O9555" s="46"/>
    </row>
    <row r="9556" spans="1:15" x14ac:dyDescent="0.2">
      <c r="A9556" s="11" t="str">
        <f t="shared" si="894"/>
        <v>7115105 - Region Nordjylland2 år</v>
      </c>
      <c r="B9556" s="12" t="str">
        <f t="shared" si="897"/>
        <v>711510</v>
      </c>
      <c r="C9556" s="14">
        <f t="shared" si="895"/>
        <v>0</v>
      </c>
      <c r="D9556" s="14">
        <f t="shared" si="896"/>
        <v>0</v>
      </c>
      <c r="E9556" s="19" t="str">
        <f t="shared" si="898"/>
        <v>711510 - Tømrer- og snedkerarbejde, byggeri</v>
      </c>
      <c r="F9556" s="19" t="str">
        <f t="shared" si="899"/>
        <v>2 år</v>
      </c>
      <c r="G9556" s="40" t="s">
        <v>516</v>
      </c>
      <c r="H9556" s="41" t="s">
        <v>210</v>
      </c>
      <c r="I9556" s="42" t="s">
        <v>21</v>
      </c>
      <c r="J9556" s="43" t="s">
        <v>23</v>
      </c>
      <c r="K9556" s="44">
        <v>141</v>
      </c>
      <c r="L9556" s="45">
        <v>33156.022974120424</v>
      </c>
      <c r="M9556" s="46">
        <v>34864.060428678575</v>
      </c>
      <c r="N9556" s="45"/>
      <c r="O9556" s="46"/>
    </row>
    <row r="9557" spans="1:15" x14ac:dyDescent="0.2">
      <c r="A9557" s="11" t="str">
        <f t="shared" si="894"/>
        <v>7115105 - Region Nordjylland3 år</v>
      </c>
      <c r="B9557" s="12" t="str">
        <f t="shared" si="897"/>
        <v>711510</v>
      </c>
      <c r="C9557" s="14">
        <f t="shared" si="895"/>
        <v>0</v>
      </c>
      <c r="D9557" s="14">
        <f t="shared" si="896"/>
        <v>0</v>
      </c>
      <c r="E9557" s="19" t="str">
        <f t="shared" si="898"/>
        <v>711510 - Tømrer- og snedkerarbejde, byggeri</v>
      </c>
      <c r="F9557" s="19" t="str">
        <f t="shared" si="899"/>
        <v>3 år</v>
      </c>
      <c r="G9557" s="40" t="s">
        <v>516</v>
      </c>
      <c r="H9557" s="41" t="s">
        <v>210</v>
      </c>
      <c r="I9557" s="42" t="s">
        <v>21</v>
      </c>
      <c r="J9557" s="43" t="s">
        <v>14</v>
      </c>
      <c r="K9557" s="44">
        <v>111</v>
      </c>
      <c r="L9557" s="45">
        <v>34481.812764201772</v>
      </c>
      <c r="M9557" s="46">
        <v>36258.148476970724</v>
      </c>
      <c r="N9557" s="45"/>
      <c r="O9557" s="46"/>
    </row>
    <row r="9558" spans="1:15" x14ac:dyDescent="0.2">
      <c r="A9558" s="11" t="str">
        <f t="shared" si="894"/>
        <v>7115105 - Region Nordjylland4 år</v>
      </c>
      <c r="B9558" s="12" t="str">
        <f t="shared" si="897"/>
        <v>711510</v>
      </c>
      <c r="C9558" s="14">
        <f t="shared" si="895"/>
        <v>0</v>
      </c>
      <c r="D9558" s="14">
        <f t="shared" si="896"/>
        <v>0</v>
      </c>
      <c r="E9558" s="19" t="str">
        <f t="shared" si="898"/>
        <v>711510 - Tømrer- og snedkerarbejde, byggeri</v>
      </c>
      <c r="F9558" s="19" t="str">
        <f t="shared" si="899"/>
        <v>4 år</v>
      </c>
      <c r="G9558" s="40" t="s">
        <v>516</v>
      </c>
      <c r="H9558" s="41" t="s">
        <v>210</v>
      </c>
      <c r="I9558" s="42" t="s">
        <v>21</v>
      </c>
      <c r="J9558" s="43" t="s">
        <v>24</v>
      </c>
      <c r="K9558" s="44">
        <v>121</v>
      </c>
      <c r="L9558" s="45">
        <v>34480.063585054842</v>
      </c>
      <c r="M9558" s="46">
        <v>36368.865362789606</v>
      </c>
      <c r="N9558" s="45"/>
      <c r="O9558" s="46"/>
    </row>
    <row r="9559" spans="1:15" x14ac:dyDescent="0.2">
      <c r="A9559" s="11" t="str">
        <f t="shared" si="894"/>
        <v>7115105 - Region Nordjylland5-9 år</v>
      </c>
      <c r="B9559" s="12" t="str">
        <f t="shared" si="897"/>
        <v>711510</v>
      </c>
      <c r="C9559" s="14">
        <f t="shared" si="895"/>
        <v>0</v>
      </c>
      <c r="D9559" s="14">
        <f t="shared" si="896"/>
        <v>0</v>
      </c>
      <c r="E9559" s="19" t="str">
        <f t="shared" si="898"/>
        <v>711510 - Tømrer- og snedkerarbejde, byggeri</v>
      </c>
      <c r="F9559" s="19" t="str">
        <f t="shared" si="899"/>
        <v>5-9 år</v>
      </c>
      <c r="G9559" s="40" t="s">
        <v>516</v>
      </c>
      <c r="H9559" s="41" t="s">
        <v>210</v>
      </c>
      <c r="I9559" s="42" t="s">
        <v>21</v>
      </c>
      <c r="J9559" s="43" t="s">
        <v>15</v>
      </c>
      <c r="K9559" s="44">
        <v>429</v>
      </c>
      <c r="L9559" s="45">
        <v>33772.325552146423</v>
      </c>
      <c r="M9559" s="46">
        <v>35779.078703157211</v>
      </c>
      <c r="N9559" s="45"/>
      <c r="O9559" s="46"/>
    </row>
    <row r="9560" spans="1:15" x14ac:dyDescent="0.2">
      <c r="A9560" s="11" t="str">
        <f t="shared" si="894"/>
        <v>7115105 - Region Nordjylland0-4 år</v>
      </c>
      <c r="B9560" s="12" t="str">
        <f t="shared" si="897"/>
        <v>711510</v>
      </c>
      <c r="C9560" s="14">
        <f t="shared" si="895"/>
        <v>0</v>
      </c>
      <c r="D9560" s="14">
        <f t="shared" si="896"/>
        <v>0</v>
      </c>
      <c r="E9560" s="19" t="str">
        <f t="shared" si="898"/>
        <v>711510 - Tømrer- og snedkerarbejde, byggeri</v>
      </c>
      <c r="F9560" s="19" t="str">
        <f t="shared" si="899"/>
        <v>0-4 år</v>
      </c>
      <c r="G9560" s="40" t="s">
        <v>516</v>
      </c>
      <c r="H9560" s="41" t="s">
        <v>210</v>
      </c>
      <c r="I9560" s="42" t="s">
        <v>21</v>
      </c>
      <c r="J9560" s="43" t="s">
        <v>16</v>
      </c>
      <c r="K9560" s="44">
        <v>852</v>
      </c>
      <c r="L9560" s="45">
        <v>32901.240152854341</v>
      </c>
      <c r="M9560" s="46">
        <v>34596.152432483032</v>
      </c>
      <c r="N9560" s="45"/>
      <c r="O9560" s="46"/>
    </row>
    <row r="9561" spans="1:15" x14ac:dyDescent="0.2">
      <c r="A9561" s="11" t="str">
        <f t="shared" si="894"/>
        <v>7115105 - Region Nordjylland10-14 år</v>
      </c>
      <c r="B9561" s="12" t="str">
        <f t="shared" si="897"/>
        <v>711510</v>
      </c>
      <c r="C9561" s="14">
        <f t="shared" si="895"/>
        <v>0</v>
      </c>
      <c r="D9561" s="14">
        <f t="shared" si="896"/>
        <v>0</v>
      </c>
      <c r="E9561" s="19" t="str">
        <f t="shared" si="898"/>
        <v>711510 - Tømrer- og snedkerarbejde, byggeri</v>
      </c>
      <c r="F9561" s="19" t="str">
        <f t="shared" si="899"/>
        <v>10-14 år</v>
      </c>
      <c r="G9561" s="40" t="s">
        <v>516</v>
      </c>
      <c r="H9561" s="41" t="s">
        <v>210</v>
      </c>
      <c r="I9561" s="42" t="s">
        <v>21</v>
      </c>
      <c r="J9561" s="43" t="s">
        <v>17</v>
      </c>
      <c r="K9561" s="44">
        <v>399</v>
      </c>
      <c r="L9561" s="45">
        <v>34127.494008133028</v>
      </c>
      <c r="M9561" s="46">
        <v>35973.342736159044</v>
      </c>
      <c r="N9561" s="45"/>
      <c r="O9561" s="46"/>
    </row>
    <row r="9562" spans="1:15" x14ac:dyDescent="0.2">
      <c r="A9562" s="11" t="str">
        <f t="shared" si="894"/>
        <v>7115105 - Region Nordjylland15-20 år</v>
      </c>
      <c r="B9562" s="12" t="str">
        <f t="shared" si="897"/>
        <v>711510</v>
      </c>
      <c r="C9562" s="14">
        <f t="shared" si="895"/>
        <v>0</v>
      </c>
      <c r="D9562" s="14">
        <f t="shared" si="896"/>
        <v>0</v>
      </c>
      <c r="E9562" s="19" t="str">
        <f t="shared" si="898"/>
        <v>711510 - Tømrer- og snedkerarbejde, byggeri</v>
      </c>
      <c r="F9562" s="19" t="str">
        <f t="shared" si="899"/>
        <v>15-20 år</v>
      </c>
      <c r="G9562" s="40" t="s">
        <v>516</v>
      </c>
      <c r="H9562" s="41" t="s">
        <v>210</v>
      </c>
      <c r="I9562" s="42" t="s">
        <v>21</v>
      </c>
      <c r="J9562" s="43" t="s">
        <v>18</v>
      </c>
      <c r="K9562" s="44">
        <v>307</v>
      </c>
      <c r="L9562" s="45">
        <v>34442.229075309406</v>
      </c>
      <c r="M9562" s="46">
        <v>36385.404639194538</v>
      </c>
      <c r="N9562" s="45"/>
      <c r="O9562" s="46"/>
    </row>
    <row r="9563" spans="1:15" x14ac:dyDescent="0.2">
      <c r="A9563" s="11" t="str">
        <f t="shared" si="894"/>
        <v>7115105 - Region Nordjylland20-24 år</v>
      </c>
      <c r="B9563" s="12" t="str">
        <f t="shared" si="897"/>
        <v>711510</v>
      </c>
      <c r="C9563" s="14">
        <f t="shared" si="895"/>
        <v>0</v>
      </c>
      <c r="D9563" s="14">
        <f t="shared" si="896"/>
        <v>0</v>
      </c>
      <c r="E9563" s="19" t="str">
        <f t="shared" si="898"/>
        <v>711510 - Tømrer- og snedkerarbejde, byggeri</v>
      </c>
      <c r="F9563" s="19" t="str">
        <f t="shared" si="899"/>
        <v>20-24 år</v>
      </c>
      <c r="G9563" s="40" t="s">
        <v>516</v>
      </c>
      <c r="H9563" s="41" t="s">
        <v>210</v>
      </c>
      <c r="I9563" s="42" t="s">
        <v>21</v>
      </c>
      <c r="J9563" s="43" t="s">
        <v>19</v>
      </c>
      <c r="K9563" s="44">
        <v>262</v>
      </c>
      <c r="L9563" s="45">
        <v>34604.704265082248</v>
      </c>
      <c r="M9563" s="46">
        <v>36431.928748447477</v>
      </c>
      <c r="N9563" s="45"/>
      <c r="O9563" s="46"/>
    </row>
    <row r="9564" spans="1:15" x14ac:dyDescent="0.2">
      <c r="A9564" s="11" t="str">
        <f t="shared" si="894"/>
        <v>7115105 - Region Nordjylland25 år og derover</v>
      </c>
      <c r="B9564" s="12" t="str">
        <f t="shared" si="897"/>
        <v>711510</v>
      </c>
      <c r="C9564" s="14">
        <f t="shared" si="895"/>
        <v>0</v>
      </c>
      <c r="D9564" s="14">
        <f t="shared" si="896"/>
        <v>0</v>
      </c>
      <c r="E9564" s="19" t="str">
        <f t="shared" si="898"/>
        <v>711510 - Tømrer- og snedkerarbejde, byggeri</v>
      </c>
      <c r="F9564" s="19" t="str">
        <f t="shared" si="899"/>
        <v>25 år og derover</v>
      </c>
      <c r="G9564" s="40" t="s">
        <v>516</v>
      </c>
      <c r="H9564" s="41" t="s">
        <v>210</v>
      </c>
      <c r="I9564" s="42" t="s">
        <v>21</v>
      </c>
      <c r="J9564" s="43" t="s">
        <v>9</v>
      </c>
      <c r="K9564" s="44">
        <v>930</v>
      </c>
      <c r="L9564" s="45">
        <v>33286.971981736664</v>
      </c>
      <c r="M9564" s="46">
        <v>35227.507407590987</v>
      </c>
      <c r="N9564" s="45"/>
      <c r="O9564" s="46"/>
    </row>
    <row r="9565" spans="1:15" x14ac:dyDescent="0.2">
      <c r="A9565" s="11" t="str">
        <f t="shared" si="894"/>
        <v>7115105 - Region NordjyllandAlle uanset erf.</v>
      </c>
      <c r="B9565" s="12" t="str">
        <f t="shared" si="897"/>
        <v>711510</v>
      </c>
      <c r="C9565" s="14">
        <f t="shared" si="895"/>
        <v>0</v>
      </c>
      <c r="D9565" s="14">
        <f t="shared" si="896"/>
        <v>0</v>
      </c>
      <c r="E9565" s="19" t="str">
        <f t="shared" si="898"/>
        <v>711510 - Tømrer- og snedkerarbejde, byggeri</v>
      </c>
      <c r="F9565" s="19" t="str">
        <f t="shared" si="899"/>
        <v>Alle uanset erf.</v>
      </c>
      <c r="G9565" s="40" t="s">
        <v>516</v>
      </c>
      <c r="H9565" s="41" t="s">
        <v>210</v>
      </c>
      <c r="I9565" s="42" t="s">
        <v>21</v>
      </c>
      <c r="J9565" s="43" t="s">
        <v>10</v>
      </c>
      <c r="K9565" s="44">
        <v>3179</v>
      </c>
      <c r="L9565" s="45">
        <v>33570.063808301777</v>
      </c>
      <c r="M9565" s="46">
        <v>35366.66461858141</v>
      </c>
      <c r="N9565" s="45"/>
      <c r="O9565" s="46"/>
    </row>
    <row r="9566" spans="1:15" x14ac:dyDescent="0.2">
      <c r="A9566" s="11" t="str">
        <f t="shared" si="894"/>
        <v>7115106 - Alle regionerUnder 1 år</v>
      </c>
      <c r="B9566" s="12" t="str">
        <f t="shared" si="897"/>
        <v>711510</v>
      </c>
      <c r="C9566" s="14">
        <f t="shared" si="895"/>
        <v>0</v>
      </c>
      <c r="D9566" s="14">
        <f t="shared" si="896"/>
        <v>0</v>
      </c>
      <c r="E9566" s="19" t="str">
        <f t="shared" si="898"/>
        <v>711510 - Tømrer- og snedkerarbejde, byggeri</v>
      </c>
      <c r="F9566" s="19" t="str">
        <f t="shared" si="899"/>
        <v>Under 1 år</v>
      </c>
      <c r="G9566" s="40" t="s">
        <v>516</v>
      </c>
      <c r="H9566" s="41" t="s">
        <v>210</v>
      </c>
      <c r="I9566" s="42" t="s">
        <v>11</v>
      </c>
      <c r="J9566" s="43" t="s">
        <v>13</v>
      </c>
      <c r="K9566" s="44">
        <v>1954</v>
      </c>
      <c r="L9566" s="45">
        <v>31785.557893793895</v>
      </c>
      <c r="M9566" s="46">
        <v>33427.829210505151</v>
      </c>
      <c r="N9566" s="45"/>
      <c r="O9566" s="46"/>
    </row>
    <row r="9567" spans="1:15" x14ac:dyDescent="0.2">
      <c r="A9567" s="11" t="str">
        <f t="shared" si="894"/>
        <v>7115106 - Alle regioner1 år</v>
      </c>
      <c r="B9567" s="12" t="str">
        <f t="shared" si="897"/>
        <v>711510</v>
      </c>
      <c r="C9567" s="14">
        <f t="shared" si="895"/>
        <v>0</v>
      </c>
      <c r="D9567" s="14">
        <f t="shared" si="896"/>
        <v>0</v>
      </c>
      <c r="E9567" s="19" t="str">
        <f t="shared" si="898"/>
        <v>711510 - Tømrer- og snedkerarbejde, byggeri</v>
      </c>
      <c r="F9567" s="19" t="str">
        <f t="shared" si="899"/>
        <v>1 år</v>
      </c>
      <c r="G9567" s="40" t="s">
        <v>516</v>
      </c>
      <c r="H9567" s="41" t="s">
        <v>210</v>
      </c>
      <c r="I9567" s="42" t="s">
        <v>11</v>
      </c>
      <c r="J9567" s="43" t="s">
        <v>22</v>
      </c>
      <c r="K9567" s="44">
        <v>1277</v>
      </c>
      <c r="L9567" s="45">
        <v>33037.944253223264</v>
      </c>
      <c r="M9567" s="46">
        <v>34775.278995130873</v>
      </c>
      <c r="N9567" s="45"/>
      <c r="O9567" s="46"/>
    </row>
    <row r="9568" spans="1:15" x14ac:dyDescent="0.2">
      <c r="A9568" s="11" t="str">
        <f t="shared" si="894"/>
        <v>7115106 - Alle regioner2 år</v>
      </c>
      <c r="B9568" s="12" t="str">
        <f t="shared" si="897"/>
        <v>711510</v>
      </c>
      <c r="C9568" s="14">
        <f t="shared" si="895"/>
        <v>0</v>
      </c>
      <c r="D9568" s="14">
        <f t="shared" si="896"/>
        <v>0</v>
      </c>
      <c r="E9568" s="19" t="str">
        <f t="shared" si="898"/>
        <v>711510 - Tømrer- og snedkerarbejde, byggeri</v>
      </c>
      <c r="F9568" s="19" t="str">
        <f t="shared" si="899"/>
        <v>2 år</v>
      </c>
      <c r="G9568" s="40" t="s">
        <v>516</v>
      </c>
      <c r="H9568" s="41" t="s">
        <v>210</v>
      </c>
      <c r="I9568" s="42" t="s">
        <v>11</v>
      </c>
      <c r="J9568" s="43" t="s">
        <v>23</v>
      </c>
      <c r="K9568" s="44">
        <v>1034</v>
      </c>
      <c r="L9568" s="45">
        <v>33111.768689243501</v>
      </c>
      <c r="M9568" s="46">
        <v>34890.776095273795</v>
      </c>
      <c r="N9568" s="45"/>
      <c r="O9568" s="46"/>
    </row>
    <row r="9569" spans="1:15" x14ac:dyDescent="0.2">
      <c r="A9569" s="11" t="str">
        <f t="shared" si="894"/>
        <v>7115106 - Alle regioner3 år</v>
      </c>
      <c r="B9569" s="12" t="str">
        <f t="shared" si="897"/>
        <v>711510</v>
      </c>
      <c r="C9569" s="14">
        <f t="shared" si="895"/>
        <v>0</v>
      </c>
      <c r="D9569" s="14">
        <f t="shared" si="896"/>
        <v>0</v>
      </c>
      <c r="E9569" s="19" t="str">
        <f t="shared" si="898"/>
        <v>711510 - Tømrer- og snedkerarbejde, byggeri</v>
      </c>
      <c r="F9569" s="19" t="str">
        <f t="shared" si="899"/>
        <v>3 år</v>
      </c>
      <c r="G9569" s="40" t="s">
        <v>516</v>
      </c>
      <c r="H9569" s="41" t="s">
        <v>210</v>
      </c>
      <c r="I9569" s="42" t="s">
        <v>11</v>
      </c>
      <c r="J9569" s="43" t="s">
        <v>14</v>
      </c>
      <c r="K9569" s="44">
        <v>885</v>
      </c>
      <c r="L9569" s="45">
        <v>34048.472519154173</v>
      </c>
      <c r="M9569" s="46">
        <v>35802.484644752054</v>
      </c>
      <c r="N9569" s="45"/>
      <c r="O9569" s="46"/>
    </row>
    <row r="9570" spans="1:15" x14ac:dyDescent="0.2">
      <c r="A9570" s="11" t="str">
        <f t="shared" si="894"/>
        <v>7115106 - Alle regioner4 år</v>
      </c>
      <c r="B9570" s="12" t="str">
        <f t="shared" si="897"/>
        <v>711510</v>
      </c>
      <c r="C9570" s="14">
        <f t="shared" si="895"/>
        <v>0</v>
      </c>
      <c r="D9570" s="14">
        <f t="shared" si="896"/>
        <v>0</v>
      </c>
      <c r="E9570" s="19" t="str">
        <f t="shared" si="898"/>
        <v>711510 - Tømrer- og snedkerarbejde, byggeri</v>
      </c>
      <c r="F9570" s="19" t="str">
        <f t="shared" si="899"/>
        <v>4 år</v>
      </c>
      <c r="G9570" s="40" t="s">
        <v>516</v>
      </c>
      <c r="H9570" s="41" t="s">
        <v>210</v>
      </c>
      <c r="I9570" s="42" t="s">
        <v>11</v>
      </c>
      <c r="J9570" s="43" t="s">
        <v>24</v>
      </c>
      <c r="K9570" s="44">
        <v>840</v>
      </c>
      <c r="L9570" s="45">
        <v>34277.154118860439</v>
      </c>
      <c r="M9570" s="46">
        <v>36053.798220808516</v>
      </c>
      <c r="N9570" s="45"/>
      <c r="O9570" s="46"/>
    </row>
    <row r="9571" spans="1:15" x14ac:dyDescent="0.2">
      <c r="A9571" s="11" t="str">
        <f t="shared" si="894"/>
        <v>7115106 - Alle regioner5-9 år</v>
      </c>
      <c r="B9571" s="12" t="str">
        <f t="shared" si="897"/>
        <v>711510</v>
      </c>
      <c r="C9571" s="14">
        <f t="shared" si="895"/>
        <v>0</v>
      </c>
      <c r="D9571" s="14">
        <f t="shared" si="896"/>
        <v>0</v>
      </c>
      <c r="E9571" s="19" t="str">
        <f t="shared" si="898"/>
        <v>711510 - Tømrer- og snedkerarbejde, byggeri</v>
      </c>
      <c r="F9571" s="19" t="str">
        <f t="shared" si="899"/>
        <v>5-9 år</v>
      </c>
      <c r="G9571" s="40" t="s">
        <v>516</v>
      </c>
      <c r="H9571" s="41" t="s">
        <v>210</v>
      </c>
      <c r="I9571" s="42" t="s">
        <v>11</v>
      </c>
      <c r="J9571" s="43" t="s">
        <v>15</v>
      </c>
      <c r="K9571" s="44">
        <v>3210</v>
      </c>
      <c r="L9571" s="45">
        <v>34420.777141423547</v>
      </c>
      <c r="M9571" s="46">
        <v>36228.259758298147</v>
      </c>
      <c r="N9571" s="45"/>
      <c r="O9571" s="46"/>
    </row>
    <row r="9572" spans="1:15" x14ac:dyDescent="0.2">
      <c r="A9572" s="11" t="str">
        <f t="shared" si="894"/>
        <v>7115106 - Alle regioner0-4 år</v>
      </c>
      <c r="B9572" s="12" t="str">
        <f t="shared" si="897"/>
        <v>711510</v>
      </c>
      <c r="C9572" s="14">
        <f t="shared" si="895"/>
        <v>0</v>
      </c>
      <c r="D9572" s="14">
        <f t="shared" si="896"/>
        <v>0</v>
      </c>
      <c r="E9572" s="19" t="str">
        <f t="shared" si="898"/>
        <v>711510 - Tømrer- og snedkerarbejde, byggeri</v>
      </c>
      <c r="F9572" s="19" t="str">
        <f t="shared" si="899"/>
        <v>0-4 år</v>
      </c>
      <c r="G9572" s="40" t="s">
        <v>516</v>
      </c>
      <c r="H9572" s="41" t="s">
        <v>210</v>
      </c>
      <c r="I9572" s="42" t="s">
        <v>11</v>
      </c>
      <c r="J9572" s="43" t="s">
        <v>16</v>
      </c>
      <c r="K9572" s="44">
        <v>5990</v>
      </c>
      <c r="L9572" s="45">
        <v>33034.088979612912</v>
      </c>
      <c r="M9572" s="46">
        <v>34777.967570844499</v>
      </c>
      <c r="N9572" s="45"/>
      <c r="O9572" s="46"/>
    </row>
    <row r="9573" spans="1:15" x14ac:dyDescent="0.2">
      <c r="A9573" s="11" t="str">
        <f t="shared" si="894"/>
        <v>7115106 - Alle regioner10-14 år</v>
      </c>
      <c r="B9573" s="12" t="str">
        <f t="shared" si="897"/>
        <v>711510</v>
      </c>
      <c r="C9573" s="14">
        <f t="shared" si="895"/>
        <v>0</v>
      </c>
      <c r="D9573" s="14">
        <f t="shared" si="896"/>
        <v>0</v>
      </c>
      <c r="E9573" s="19" t="str">
        <f t="shared" si="898"/>
        <v>711510 - Tømrer- og snedkerarbejde, byggeri</v>
      </c>
      <c r="F9573" s="19" t="str">
        <f t="shared" si="899"/>
        <v>10-14 år</v>
      </c>
      <c r="G9573" s="40" t="s">
        <v>516</v>
      </c>
      <c r="H9573" s="41" t="s">
        <v>210</v>
      </c>
      <c r="I9573" s="42" t="s">
        <v>11</v>
      </c>
      <c r="J9573" s="43" t="s">
        <v>17</v>
      </c>
      <c r="K9573" s="44">
        <v>2650</v>
      </c>
      <c r="L9573" s="45">
        <v>35107.867313620285</v>
      </c>
      <c r="M9573" s="46">
        <v>36942.857824035724</v>
      </c>
      <c r="N9573" s="45"/>
      <c r="O9573" s="46"/>
    </row>
    <row r="9574" spans="1:15" x14ac:dyDescent="0.2">
      <c r="A9574" s="11" t="str">
        <f t="shared" si="894"/>
        <v>7115106 - Alle regioner15-20 år</v>
      </c>
      <c r="B9574" s="12" t="str">
        <f t="shared" si="897"/>
        <v>711510</v>
      </c>
      <c r="C9574" s="14">
        <f t="shared" si="895"/>
        <v>0</v>
      </c>
      <c r="D9574" s="14">
        <f t="shared" si="896"/>
        <v>0</v>
      </c>
      <c r="E9574" s="19" t="str">
        <f t="shared" si="898"/>
        <v>711510 - Tømrer- og snedkerarbejde, byggeri</v>
      </c>
      <c r="F9574" s="19" t="str">
        <f t="shared" si="899"/>
        <v>15-20 år</v>
      </c>
      <c r="G9574" s="40" t="s">
        <v>516</v>
      </c>
      <c r="H9574" s="41" t="s">
        <v>210</v>
      </c>
      <c r="I9574" s="42" t="s">
        <v>11</v>
      </c>
      <c r="J9574" s="43" t="s">
        <v>18</v>
      </c>
      <c r="K9574" s="44">
        <v>2256</v>
      </c>
      <c r="L9574" s="45">
        <v>35313.954071010448</v>
      </c>
      <c r="M9574" s="46">
        <v>37140.628087232879</v>
      </c>
      <c r="N9574" s="45"/>
      <c r="O9574" s="46"/>
    </row>
    <row r="9575" spans="1:15" x14ac:dyDescent="0.2">
      <c r="A9575" s="11" t="str">
        <f t="shared" si="894"/>
        <v>7115106 - Alle regioner20-24 år</v>
      </c>
      <c r="B9575" s="12" t="str">
        <f t="shared" si="897"/>
        <v>711510</v>
      </c>
      <c r="C9575" s="14">
        <f t="shared" si="895"/>
        <v>0</v>
      </c>
      <c r="D9575" s="14">
        <f t="shared" si="896"/>
        <v>0</v>
      </c>
      <c r="E9575" s="19" t="str">
        <f t="shared" si="898"/>
        <v>711510 - Tømrer- og snedkerarbejde, byggeri</v>
      </c>
      <c r="F9575" s="19" t="str">
        <f t="shared" si="899"/>
        <v>20-24 år</v>
      </c>
      <c r="G9575" s="40" t="s">
        <v>516</v>
      </c>
      <c r="H9575" s="41" t="s">
        <v>210</v>
      </c>
      <c r="I9575" s="42" t="s">
        <v>11</v>
      </c>
      <c r="J9575" s="43" t="s">
        <v>19</v>
      </c>
      <c r="K9575" s="44">
        <v>1896</v>
      </c>
      <c r="L9575" s="45">
        <v>35350.208667402861</v>
      </c>
      <c r="M9575" s="46">
        <v>37194.241932136894</v>
      </c>
      <c r="N9575" s="45"/>
      <c r="O9575" s="46"/>
    </row>
    <row r="9576" spans="1:15" x14ac:dyDescent="0.2">
      <c r="A9576" s="11" t="str">
        <f t="shared" si="894"/>
        <v>7115106 - Alle regioner25 år og derover</v>
      </c>
      <c r="B9576" s="12" t="str">
        <f t="shared" si="897"/>
        <v>711510</v>
      </c>
      <c r="C9576" s="14">
        <f t="shared" si="895"/>
        <v>0</v>
      </c>
      <c r="D9576" s="14">
        <f t="shared" si="896"/>
        <v>0</v>
      </c>
      <c r="E9576" s="19" t="str">
        <f t="shared" si="898"/>
        <v>711510 - Tømrer- og snedkerarbejde, byggeri</v>
      </c>
      <c r="F9576" s="19" t="str">
        <f t="shared" si="899"/>
        <v>25 år og derover</v>
      </c>
      <c r="G9576" s="40" t="s">
        <v>516</v>
      </c>
      <c r="H9576" s="41" t="s">
        <v>210</v>
      </c>
      <c r="I9576" s="42" t="s">
        <v>11</v>
      </c>
      <c r="J9576" s="43" t="s">
        <v>9</v>
      </c>
      <c r="K9576" s="44">
        <v>5982</v>
      </c>
      <c r="L9576" s="45">
        <v>34582.78664658199</v>
      </c>
      <c r="M9576" s="46">
        <v>36390.358497547168</v>
      </c>
      <c r="N9576" s="45"/>
      <c r="O9576" s="46"/>
    </row>
    <row r="9577" spans="1:15" x14ac:dyDescent="0.2">
      <c r="A9577" s="11" t="str">
        <f t="shared" si="894"/>
        <v>7115106 - Alle regionerAlle uanset erf.</v>
      </c>
      <c r="B9577" s="12" t="str">
        <f t="shared" si="897"/>
        <v>711510</v>
      </c>
      <c r="C9577" s="14">
        <f t="shared" si="895"/>
        <v>0</v>
      </c>
      <c r="D9577" s="14">
        <f t="shared" si="896"/>
        <v>0</v>
      </c>
      <c r="E9577" s="19" t="str">
        <f t="shared" si="898"/>
        <v>711510 - Tømrer- og snedkerarbejde, byggeri</v>
      </c>
      <c r="F9577" s="19" t="str">
        <f t="shared" si="899"/>
        <v>Alle uanset erf.</v>
      </c>
      <c r="G9577" s="40" t="s">
        <v>516</v>
      </c>
      <c r="H9577" s="41" t="s">
        <v>210</v>
      </c>
      <c r="I9577" s="42" t="s">
        <v>11</v>
      </c>
      <c r="J9577" s="43" t="s">
        <v>10</v>
      </c>
      <c r="K9577" s="44">
        <v>21984</v>
      </c>
      <c r="L9577" s="45">
        <v>34366.868855393601</v>
      </c>
      <c r="M9577" s="46">
        <v>36174.691044571424</v>
      </c>
      <c r="N9577" s="45"/>
      <c r="O9577" s="46"/>
    </row>
    <row r="9578" spans="1:15" x14ac:dyDescent="0.2">
      <c r="A9578" s="11" t="str">
        <f t="shared" si="894"/>
        <v>7115201 - Region Hovedstaden0-4 år</v>
      </c>
      <c r="B9578" s="12" t="str">
        <f t="shared" si="897"/>
        <v>711520</v>
      </c>
      <c r="C9578" s="14">
        <f t="shared" si="895"/>
        <v>0</v>
      </c>
      <c r="D9578" s="14">
        <f t="shared" si="896"/>
        <v>0</v>
      </c>
      <c r="E9578" s="19" t="str">
        <f t="shared" si="898"/>
        <v>711520 - Tømrer- og snedkerarbejde, skibe</v>
      </c>
      <c r="F9578" s="19" t="str">
        <f t="shared" si="899"/>
        <v>0-4 år</v>
      </c>
      <c r="G9578" s="40" t="s">
        <v>516</v>
      </c>
      <c r="H9578" s="41" t="s">
        <v>409</v>
      </c>
      <c r="I9578" s="42" t="s">
        <v>8</v>
      </c>
      <c r="J9578" s="43" t="s">
        <v>16</v>
      </c>
      <c r="K9578" s="44">
        <v>12</v>
      </c>
      <c r="L9578" s="45">
        <v>27955.667177467934</v>
      </c>
      <c r="M9578" s="46">
        <v>29603.250794146745</v>
      </c>
      <c r="N9578" s="45"/>
      <c r="O9578" s="46"/>
    </row>
    <row r="9579" spans="1:15" x14ac:dyDescent="0.2">
      <c r="A9579" s="11" t="str">
        <f t="shared" si="894"/>
        <v>7115201 - Region Hovedstaden25 år og derover</v>
      </c>
      <c r="B9579" s="12" t="str">
        <f t="shared" si="897"/>
        <v>711520</v>
      </c>
      <c r="C9579" s="14">
        <f t="shared" si="895"/>
        <v>0</v>
      </c>
      <c r="D9579" s="14">
        <f t="shared" si="896"/>
        <v>0</v>
      </c>
      <c r="E9579" s="19" t="str">
        <f t="shared" si="898"/>
        <v>711520 - Tømrer- og snedkerarbejde, skibe</v>
      </c>
      <c r="F9579" s="19" t="str">
        <f t="shared" si="899"/>
        <v>25 år og derover</v>
      </c>
      <c r="G9579" s="40" t="s">
        <v>516</v>
      </c>
      <c r="H9579" s="41" t="s">
        <v>409</v>
      </c>
      <c r="I9579" s="42" t="s">
        <v>8</v>
      </c>
      <c r="J9579" s="43" t="s">
        <v>9</v>
      </c>
      <c r="K9579" s="44">
        <v>16</v>
      </c>
      <c r="L9579" s="45">
        <v>32635.815100616921</v>
      </c>
      <c r="M9579" s="46">
        <v>34559.225975964364</v>
      </c>
      <c r="N9579" s="45"/>
      <c r="O9579" s="46"/>
    </row>
    <row r="9580" spans="1:15" x14ac:dyDescent="0.2">
      <c r="A9580" s="11" t="str">
        <f t="shared" si="894"/>
        <v>7115201 - Region HovedstadenAlle uanset erf.</v>
      </c>
      <c r="B9580" s="12" t="str">
        <f t="shared" si="897"/>
        <v>711520</v>
      </c>
      <c r="C9580" s="14">
        <f t="shared" si="895"/>
        <v>0</v>
      </c>
      <c r="D9580" s="14">
        <f t="shared" si="896"/>
        <v>0</v>
      </c>
      <c r="E9580" s="19" t="str">
        <f t="shared" si="898"/>
        <v>711520 - Tømrer- og snedkerarbejde, skibe</v>
      </c>
      <c r="F9580" s="19" t="str">
        <f t="shared" si="899"/>
        <v>Alle uanset erf.</v>
      </c>
      <c r="G9580" s="40" t="s">
        <v>516</v>
      </c>
      <c r="H9580" s="41" t="s">
        <v>409</v>
      </c>
      <c r="I9580" s="42" t="s">
        <v>8</v>
      </c>
      <c r="J9580" s="43" t="s">
        <v>10</v>
      </c>
      <c r="K9580" s="44">
        <v>52</v>
      </c>
      <c r="L9580" s="45">
        <v>31334.324329327574</v>
      </c>
      <c r="M9580" s="46">
        <v>33181.031083881811</v>
      </c>
      <c r="N9580" s="45"/>
      <c r="O9580" s="46"/>
    </row>
    <row r="9581" spans="1:15" x14ac:dyDescent="0.2">
      <c r="A9581" s="11" t="str">
        <f t="shared" si="894"/>
        <v>7115202 - Region SjællandAlle uanset erf.</v>
      </c>
      <c r="B9581" s="12" t="str">
        <f t="shared" si="897"/>
        <v>711520</v>
      </c>
      <c r="C9581" s="14">
        <f t="shared" si="895"/>
        <v>0</v>
      </c>
      <c r="D9581" s="14">
        <f t="shared" si="896"/>
        <v>0</v>
      </c>
      <c r="E9581" s="19" t="str">
        <f t="shared" si="898"/>
        <v>711520 - Tømrer- og snedkerarbejde, skibe</v>
      </c>
      <c r="F9581" s="19" t="str">
        <f t="shared" si="899"/>
        <v>Alle uanset erf.</v>
      </c>
      <c r="G9581" s="40" t="s">
        <v>516</v>
      </c>
      <c r="H9581" s="41" t="s">
        <v>409</v>
      </c>
      <c r="I9581" s="42" t="s">
        <v>20</v>
      </c>
      <c r="J9581" s="43" t="s">
        <v>10</v>
      </c>
      <c r="K9581" s="44">
        <v>12</v>
      </c>
      <c r="L9581" s="45">
        <v>47763.847289198879</v>
      </c>
      <c r="M9581" s="46">
        <v>50224.408985860318</v>
      </c>
      <c r="N9581" s="45"/>
      <c r="O9581" s="46"/>
    </row>
    <row r="9582" spans="1:15" x14ac:dyDescent="0.2">
      <c r="A9582" s="11" t="str">
        <f t="shared" si="894"/>
        <v>7115203 - Region Syddanmark10-14 år</v>
      </c>
      <c r="B9582" s="12" t="str">
        <f t="shared" si="897"/>
        <v>711520</v>
      </c>
      <c r="C9582" s="14">
        <f t="shared" si="895"/>
        <v>0</v>
      </c>
      <c r="D9582" s="14">
        <f t="shared" si="896"/>
        <v>0</v>
      </c>
      <c r="E9582" s="19" t="str">
        <f t="shared" si="898"/>
        <v>711520 - Tømrer- og snedkerarbejde, skibe</v>
      </c>
      <c r="F9582" s="19" t="str">
        <f t="shared" si="899"/>
        <v>10-14 år</v>
      </c>
      <c r="G9582" s="40" t="s">
        <v>516</v>
      </c>
      <c r="H9582" s="41" t="s">
        <v>409</v>
      </c>
      <c r="I9582" s="42" t="s">
        <v>544</v>
      </c>
      <c r="J9582" s="43" t="s">
        <v>17</v>
      </c>
      <c r="K9582" s="44">
        <v>14</v>
      </c>
      <c r="L9582" s="45">
        <v>33931.730266473678</v>
      </c>
      <c r="M9582" s="46">
        <v>35951.549314396689</v>
      </c>
      <c r="N9582" s="45"/>
      <c r="O9582" s="46"/>
    </row>
    <row r="9583" spans="1:15" x14ac:dyDescent="0.2">
      <c r="A9583" s="11" t="str">
        <f t="shared" si="894"/>
        <v>7115203 - Region Syddanmark20-24 år</v>
      </c>
      <c r="B9583" s="12" t="str">
        <f t="shared" si="897"/>
        <v>711520</v>
      </c>
      <c r="C9583" s="14">
        <f t="shared" si="895"/>
        <v>0</v>
      </c>
      <c r="D9583" s="14">
        <f t="shared" si="896"/>
        <v>0</v>
      </c>
      <c r="E9583" s="19" t="str">
        <f t="shared" si="898"/>
        <v>711520 - Tømrer- og snedkerarbejde, skibe</v>
      </c>
      <c r="F9583" s="19" t="str">
        <f t="shared" si="899"/>
        <v>20-24 år</v>
      </c>
      <c r="G9583" s="40" t="s">
        <v>516</v>
      </c>
      <c r="H9583" s="41" t="s">
        <v>409</v>
      </c>
      <c r="I9583" s="42" t="s">
        <v>544</v>
      </c>
      <c r="J9583" s="43" t="s">
        <v>19</v>
      </c>
      <c r="K9583" s="44">
        <v>12</v>
      </c>
      <c r="L9583" s="45">
        <v>32535.983615308662</v>
      </c>
      <c r="M9583" s="46">
        <v>34453.510863605516</v>
      </c>
      <c r="N9583" s="45"/>
      <c r="O9583" s="46"/>
    </row>
    <row r="9584" spans="1:15" x14ac:dyDescent="0.2">
      <c r="A9584" s="11" t="str">
        <f t="shared" si="894"/>
        <v>7115203 - Region Syddanmark25 år og derover</v>
      </c>
      <c r="B9584" s="12" t="str">
        <f t="shared" si="897"/>
        <v>711520</v>
      </c>
      <c r="C9584" s="14">
        <f t="shared" si="895"/>
        <v>0</v>
      </c>
      <c r="D9584" s="14">
        <f t="shared" si="896"/>
        <v>0</v>
      </c>
      <c r="E9584" s="19" t="str">
        <f t="shared" si="898"/>
        <v>711520 - Tømrer- og snedkerarbejde, skibe</v>
      </c>
      <c r="F9584" s="19" t="str">
        <f t="shared" si="899"/>
        <v>25 år og derover</v>
      </c>
      <c r="G9584" s="40" t="s">
        <v>516</v>
      </c>
      <c r="H9584" s="41" t="s">
        <v>409</v>
      </c>
      <c r="I9584" s="42" t="s">
        <v>544</v>
      </c>
      <c r="J9584" s="43" t="s">
        <v>9</v>
      </c>
      <c r="K9584" s="44">
        <v>38</v>
      </c>
      <c r="L9584" s="45">
        <v>32580.437556029738</v>
      </c>
      <c r="M9584" s="46">
        <v>34500.584723356384</v>
      </c>
      <c r="N9584" s="45"/>
      <c r="O9584" s="46"/>
    </row>
    <row r="9585" spans="1:15" x14ac:dyDescent="0.2">
      <c r="A9585" s="11" t="str">
        <f t="shared" si="894"/>
        <v>7115203 - Region SyddanmarkAlle uanset erf.</v>
      </c>
      <c r="B9585" s="12" t="str">
        <f t="shared" si="897"/>
        <v>711520</v>
      </c>
      <c r="C9585" s="14">
        <f t="shared" si="895"/>
        <v>0</v>
      </c>
      <c r="D9585" s="14">
        <f t="shared" si="896"/>
        <v>0</v>
      </c>
      <c r="E9585" s="19" t="str">
        <f t="shared" si="898"/>
        <v>711520 - Tømrer- og snedkerarbejde, skibe</v>
      </c>
      <c r="F9585" s="19" t="str">
        <f t="shared" si="899"/>
        <v>Alle uanset erf.</v>
      </c>
      <c r="G9585" s="40" t="s">
        <v>516</v>
      </c>
      <c r="H9585" s="41" t="s">
        <v>409</v>
      </c>
      <c r="I9585" s="42" t="s">
        <v>544</v>
      </c>
      <c r="J9585" s="43" t="s">
        <v>10</v>
      </c>
      <c r="K9585" s="44">
        <v>91</v>
      </c>
      <c r="L9585" s="45">
        <v>32535.983615308662</v>
      </c>
      <c r="M9585" s="46">
        <v>34453.510863605516</v>
      </c>
      <c r="N9585" s="45"/>
      <c r="O9585" s="46"/>
    </row>
    <row r="9586" spans="1:15" x14ac:dyDescent="0.2">
      <c r="A9586" s="11" t="str">
        <f t="shared" si="894"/>
        <v>7115204 - Region Midtjylland0-4 år</v>
      </c>
      <c r="B9586" s="12" t="str">
        <f t="shared" si="897"/>
        <v>711520</v>
      </c>
      <c r="C9586" s="14">
        <f t="shared" si="895"/>
        <v>0</v>
      </c>
      <c r="D9586" s="14">
        <f t="shared" si="896"/>
        <v>0</v>
      </c>
      <c r="E9586" s="19" t="str">
        <f t="shared" si="898"/>
        <v>711520 - Tømrer- og snedkerarbejde, skibe</v>
      </c>
      <c r="F9586" s="19" t="str">
        <f t="shared" si="899"/>
        <v>0-4 år</v>
      </c>
      <c r="G9586" s="40" t="s">
        <v>516</v>
      </c>
      <c r="H9586" s="41" t="s">
        <v>409</v>
      </c>
      <c r="I9586" s="42" t="s">
        <v>517</v>
      </c>
      <c r="J9586" s="43" t="s">
        <v>16</v>
      </c>
      <c r="K9586" s="44">
        <v>13</v>
      </c>
      <c r="L9586" s="45">
        <v>25737.292518907459</v>
      </c>
      <c r="M9586" s="46">
        <v>27254.1349259454</v>
      </c>
      <c r="N9586" s="45"/>
      <c r="O9586" s="46"/>
    </row>
    <row r="9587" spans="1:15" x14ac:dyDescent="0.2">
      <c r="A9587" s="11" t="str">
        <f t="shared" si="894"/>
        <v>7115204 - Region Midtjylland25 år og derover</v>
      </c>
      <c r="B9587" s="12" t="str">
        <f t="shared" si="897"/>
        <v>711520</v>
      </c>
      <c r="C9587" s="14">
        <f t="shared" si="895"/>
        <v>0</v>
      </c>
      <c r="D9587" s="14">
        <f t="shared" si="896"/>
        <v>0</v>
      </c>
      <c r="E9587" s="19" t="str">
        <f t="shared" si="898"/>
        <v>711520 - Tømrer- og snedkerarbejde, skibe</v>
      </c>
      <c r="F9587" s="19" t="str">
        <f t="shared" si="899"/>
        <v>25 år og derover</v>
      </c>
      <c r="G9587" s="40" t="s">
        <v>516</v>
      </c>
      <c r="H9587" s="41" t="s">
        <v>409</v>
      </c>
      <c r="I9587" s="42" t="s">
        <v>517</v>
      </c>
      <c r="J9587" s="43" t="s">
        <v>9</v>
      </c>
      <c r="K9587" s="44">
        <v>23</v>
      </c>
      <c r="L9587" s="45">
        <v>35411.454417799367</v>
      </c>
      <c r="M9587" s="46">
        <v>37471.420103067452</v>
      </c>
      <c r="N9587" s="45"/>
      <c r="O9587" s="46"/>
    </row>
    <row r="9588" spans="1:15" x14ac:dyDescent="0.2">
      <c r="A9588" s="11" t="str">
        <f t="shared" si="894"/>
        <v>7115204 - Region MidtjyllandAlle uanset erf.</v>
      </c>
      <c r="B9588" s="12" t="str">
        <f t="shared" si="897"/>
        <v>711520</v>
      </c>
      <c r="C9588" s="14">
        <f t="shared" si="895"/>
        <v>0</v>
      </c>
      <c r="D9588" s="14">
        <f t="shared" si="896"/>
        <v>0</v>
      </c>
      <c r="E9588" s="19" t="str">
        <f t="shared" si="898"/>
        <v>711520 - Tømrer- og snedkerarbejde, skibe</v>
      </c>
      <c r="F9588" s="19" t="str">
        <f t="shared" si="899"/>
        <v>Alle uanset erf.</v>
      </c>
      <c r="G9588" s="40" t="s">
        <v>516</v>
      </c>
      <c r="H9588" s="41" t="s">
        <v>409</v>
      </c>
      <c r="I9588" s="42" t="s">
        <v>517</v>
      </c>
      <c r="J9588" s="43" t="s">
        <v>10</v>
      </c>
      <c r="K9588" s="44">
        <v>64</v>
      </c>
      <c r="L9588" s="45">
        <v>34176.51957049434</v>
      </c>
      <c r="M9588" s="46">
        <v>36188.975931119363</v>
      </c>
      <c r="N9588" s="45"/>
      <c r="O9588" s="46"/>
    </row>
    <row r="9589" spans="1:15" x14ac:dyDescent="0.2">
      <c r="A9589" s="11" t="str">
        <f t="shared" si="894"/>
        <v>7115205 - Region Nordjylland0-4 år</v>
      </c>
      <c r="B9589" s="12" t="str">
        <f t="shared" si="897"/>
        <v>711520</v>
      </c>
      <c r="C9589" s="14">
        <f t="shared" si="895"/>
        <v>0</v>
      </c>
      <c r="D9589" s="14">
        <f t="shared" si="896"/>
        <v>0</v>
      </c>
      <c r="E9589" s="19" t="str">
        <f t="shared" si="898"/>
        <v>711520 - Tømrer- og snedkerarbejde, skibe</v>
      </c>
      <c r="F9589" s="19" t="str">
        <f t="shared" si="899"/>
        <v>0-4 år</v>
      </c>
      <c r="G9589" s="40" t="s">
        <v>516</v>
      </c>
      <c r="H9589" s="41" t="s">
        <v>409</v>
      </c>
      <c r="I9589" s="42" t="s">
        <v>21</v>
      </c>
      <c r="J9589" s="43" t="s">
        <v>16</v>
      </c>
      <c r="K9589" s="44">
        <v>15</v>
      </c>
      <c r="L9589" s="45">
        <v>34274.991288382487</v>
      </c>
      <c r="M9589" s="46">
        <v>36315.24328048536</v>
      </c>
      <c r="N9589" s="45"/>
      <c r="O9589" s="46"/>
    </row>
    <row r="9590" spans="1:15" x14ac:dyDescent="0.2">
      <c r="A9590" s="11" t="str">
        <f t="shared" si="894"/>
        <v>7115205 - Region Nordjylland25 år og derover</v>
      </c>
      <c r="B9590" s="12" t="str">
        <f t="shared" si="897"/>
        <v>711520</v>
      </c>
      <c r="C9590" s="14">
        <f t="shared" si="895"/>
        <v>0</v>
      </c>
      <c r="D9590" s="14">
        <f t="shared" si="896"/>
        <v>0</v>
      </c>
      <c r="E9590" s="19" t="str">
        <f t="shared" si="898"/>
        <v>711520 - Tømrer- og snedkerarbejde, skibe</v>
      </c>
      <c r="F9590" s="19" t="str">
        <f t="shared" si="899"/>
        <v>25 år og derover</v>
      </c>
      <c r="G9590" s="40" t="s">
        <v>516</v>
      </c>
      <c r="H9590" s="41" t="s">
        <v>409</v>
      </c>
      <c r="I9590" s="42" t="s">
        <v>21</v>
      </c>
      <c r="J9590" s="43" t="s">
        <v>9</v>
      </c>
      <c r="K9590" s="44">
        <v>19</v>
      </c>
      <c r="L9590" s="45">
        <v>35695.742549905248</v>
      </c>
      <c r="M9590" s="46">
        <v>37799.492041450576</v>
      </c>
      <c r="N9590" s="45"/>
      <c r="O9590" s="46"/>
    </row>
    <row r="9591" spans="1:15" x14ac:dyDescent="0.2">
      <c r="A9591" s="11" t="str">
        <f t="shared" si="894"/>
        <v>7115205 - Region NordjyllandAlle uanset erf.</v>
      </c>
      <c r="B9591" s="12" t="str">
        <f t="shared" si="897"/>
        <v>711520</v>
      </c>
      <c r="C9591" s="14">
        <f t="shared" si="895"/>
        <v>0</v>
      </c>
      <c r="D9591" s="14">
        <f t="shared" si="896"/>
        <v>0</v>
      </c>
      <c r="E9591" s="19" t="str">
        <f t="shared" si="898"/>
        <v>711520 - Tømrer- og snedkerarbejde, skibe</v>
      </c>
      <c r="F9591" s="19" t="str">
        <f t="shared" si="899"/>
        <v>Alle uanset erf.</v>
      </c>
      <c r="G9591" s="40" t="s">
        <v>516</v>
      </c>
      <c r="H9591" s="41" t="s">
        <v>409</v>
      </c>
      <c r="I9591" s="42" t="s">
        <v>21</v>
      </c>
      <c r="J9591" s="43" t="s">
        <v>10</v>
      </c>
      <c r="K9591" s="44">
        <v>46</v>
      </c>
      <c r="L9591" s="45">
        <v>34513.767746004618</v>
      </c>
      <c r="M9591" s="46">
        <v>36547.856860286498</v>
      </c>
      <c r="N9591" s="45"/>
      <c r="O9591" s="46"/>
    </row>
    <row r="9592" spans="1:15" x14ac:dyDescent="0.2">
      <c r="A9592" s="11" t="str">
        <f t="shared" si="894"/>
        <v>7115206 - Alle regionerUnder 1 år</v>
      </c>
      <c r="B9592" s="12" t="str">
        <f t="shared" si="897"/>
        <v>711520</v>
      </c>
      <c r="C9592" s="14">
        <f t="shared" si="895"/>
        <v>0</v>
      </c>
      <c r="D9592" s="14">
        <f t="shared" si="896"/>
        <v>0</v>
      </c>
      <c r="E9592" s="19" t="str">
        <f t="shared" si="898"/>
        <v>711520 - Tømrer- og snedkerarbejde, skibe</v>
      </c>
      <c r="F9592" s="19" t="str">
        <f t="shared" si="899"/>
        <v>Under 1 år</v>
      </c>
      <c r="G9592" s="40" t="s">
        <v>516</v>
      </c>
      <c r="H9592" s="41" t="s">
        <v>409</v>
      </c>
      <c r="I9592" s="42" t="s">
        <v>11</v>
      </c>
      <c r="J9592" s="43" t="s">
        <v>13</v>
      </c>
      <c r="K9592" s="44">
        <v>17</v>
      </c>
      <c r="L9592" s="45">
        <v>27630.894206265439</v>
      </c>
      <c r="M9592" s="46">
        <v>29130.104565292899</v>
      </c>
      <c r="N9592" s="45"/>
      <c r="O9592" s="46"/>
    </row>
    <row r="9593" spans="1:15" x14ac:dyDescent="0.2">
      <c r="A9593" s="11" t="str">
        <f t="shared" si="894"/>
        <v>7115206 - Alle regioner2 år</v>
      </c>
      <c r="B9593" s="12" t="str">
        <f t="shared" si="897"/>
        <v>711520</v>
      </c>
      <c r="C9593" s="14">
        <f t="shared" si="895"/>
        <v>0</v>
      </c>
      <c r="D9593" s="14">
        <f t="shared" si="896"/>
        <v>0</v>
      </c>
      <c r="E9593" s="19" t="str">
        <f t="shared" si="898"/>
        <v>711520 - Tømrer- og snedkerarbejde, skibe</v>
      </c>
      <c r="F9593" s="19" t="str">
        <f t="shared" si="899"/>
        <v>2 år</v>
      </c>
      <c r="G9593" s="40" t="s">
        <v>516</v>
      </c>
      <c r="H9593" s="41" t="s">
        <v>409</v>
      </c>
      <c r="I9593" s="42" t="s">
        <v>11</v>
      </c>
      <c r="J9593" s="43" t="s">
        <v>23</v>
      </c>
      <c r="K9593" s="44">
        <v>12</v>
      </c>
      <c r="L9593" s="45">
        <v>25737.292518907459</v>
      </c>
      <c r="M9593" s="46">
        <v>27254.1349259454</v>
      </c>
      <c r="N9593" s="45"/>
      <c r="O9593" s="46"/>
    </row>
    <row r="9594" spans="1:15" x14ac:dyDescent="0.2">
      <c r="A9594" s="11" t="str">
        <f t="shared" si="894"/>
        <v>7115206 - Alle regioner5-9 år</v>
      </c>
      <c r="B9594" s="12" t="str">
        <f t="shared" si="897"/>
        <v>711520</v>
      </c>
      <c r="C9594" s="14">
        <f t="shared" si="895"/>
        <v>0</v>
      </c>
      <c r="D9594" s="14">
        <f t="shared" si="896"/>
        <v>0</v>
      </c>
      <c r="E9594" s="19" t="str">
        <f t="shared" si="898"/>
        <v>711520 - Tømrer- og snedkerarbejde, skibe</v>
      </c>
      <c r="F9594" s="19" t="str">
        <f t="shared" si="899"/>
        <v>5-9 år</v>
      </c>
      <c r="G9594" s="40" t="s">
        <v>516</v>
      </c>
      <c r="H9594" s="41" t="s">
        <v>409</v>
      </c>
      <c r="I9594" s="42" t="s">
        <v>11</v>
      </c>
      <c r="J9594" s="43" t="s">
        <v>15</v>
      </c>
      <c r="K9594" s="44">
        <v>29</v>
      </c>
      <c r="L9594" s="45">
        <v>29217.815782573816</v>
      </c>
      <c r="M9594" s="46">
        <v>30939.784866441994</v>
      </c>
      <c r="N9594" s="45"/>
      <c r="O9594" s="46"/>
    </row>
    <row r="9595" spans="1:15" x14ac:dyDescent="0.2">
      <c r="A9595" s="11" t="str">
        <f t="shared" si="894"/>
        <v>7115206 - Alle regioner0-4 år</v>
      </c>
      <c r="B9595" s="12" t="str">
        <f t="shared" si="897"/>
        <v>711520</v>
      </c>
      <c r="C9595" s="14">
        <f t="shared" si="895"/>
        <v>0</v>
      </c>
      <c r="D9595" s="14">
        <f t="shared" si="896"/>
        <v>0</v>
      </c>
      <c r="E9595" s="19" t="str">
        <f t="shared" si="898"/>
        <v>711520 - Tømrer- og snedkerarbejde, skibe</v>
      </c>
      <c r="F9595" s="19" t="str">
        <f t="shared" si="899"/>
        <v>0-4 år</v>
      </c>
      <c r="G9595" s="40" t="s">
        <v>516</v>
      </c>
      <c r="H9595" s="41" t="s">
        <v>409</v>
      </c>
      <c r="I9595" s="42" t="s">
        <v>11</v>
      </c>
      <c r="J9595" s="43" t="s">
        <v>16</v>
      </c>
      <c r="K9595" s="44">
        <v>54</v>
      </c>
      <c r="L9595" s="45">
        <v>29751.140850407333</v>
      </c>
      <c r="M9595" s="46">
        <v>31504.541759477481</v>
      </c>
      <c r="N9595" s="45"/>
      <c r="O9595" s="46"/>
    </row>
    <row r="9596" spans="1:15" x14ac:dyDescent="0.2">
      <c r="A9596" s="11" t="str">
        <f t="shared" si="894"/>
        <v>7115206 - Alle regioner10-14 år</v>
      </c>
      <c r="B9596" s="12" t="str">
        <f t="shared" si="897"/>
        <v>711520</v>
      </c>
      <c r="C9596" s="14">
        <f t="shared" si="895"/>
        <v>0</v>
      </c>
      <c r="D9596" s="14">
        <f t="shared" si="896"/>
        <v>0</v>
      </c>
      <c r="E9596" s="19" t="str">
        <f t="shared" si="898"/>
        <v>711520 - Tømrer- og snedkerarbejde, skibe</v>
      </c>
      <c r="F9596" s="19" t="str">
        <f t="shared" si="899"/>
        <v>10-14 år</v>
      </c>
      <c r="G9596" s="40" t="s">
        <v>516</v>
      </c>
      <c r="H9596" s="41" t="s">
        <v>409</v>
      </c>
      <c r="I9596" s="42" t="s">
        <v>11</v>
      </c>
      <c r="J9596" s="43" t="s">
        <v>17</v>
      </c>
      <c r="K9596" s="44">
        <v>30</v>
      </c>
      <c r="L9596" s="45">
        <v>35963.515731067004</v>
      </c>
      <c r="M9596" s="46">
        <v>38104.278773017148</v>
      </c>
      <c r="N9596" s="45"/>
      <c r="O9596" s="46"/>
    </row>
    <row r="9597" spans="1:15" x14ac:dyDescent="0.2">
      <c r="A9597" s="11" t="str">
        <f t="shared" si="894"/>
        <v>7115206 - Alle regioner15-20 år</v>
      </c>
      <c r="B9597" s="12" t="str">
        <f t="shared" si="897"/>
        <v>711520</v>
      </c>
      <c r="C9597" s="14">
        <f t="shared" si="895"/>
        <v>0</v>
      </c>
      <c r="D9597" s="14">
        <f t="shared" si="896"/>
        <v>0</v>
      </c>
      <c r="E9597" s="19" t="str">
        <f t="shared" si="898"/>
        <v>711520 - Tømrer- og snedkerarbejde, skibe</v>
      </c>
      <c r="F9597" s="19" t="str">
        <f t="shared" si="899"/>
        <v>15-20 år</v>
      </c>
      <c r="G9597" s="40" t="s">
        <v>516</v>
      </c>
      <c r="H9597" s="41" t="s">
        <v>409</v>
      </c>
      <c r="I9597" s="42" t="s">
        <v>11</v>
      </c>
      <c r="J9597" s="43" t="s">
        <v>18</v>
      </c>
      <c r="K9597" s="44">
        <v>26</v>
      </c>
      <c r="L9597" s="45">
        <v>33191.065703975626</v>
      </c>
      <c r="M9597" s="46">
        <v>35147.200598801384</v>
      </c>
      <c r="N9597" s="45"/>
      <c r="O9597" s="46"/>
    </row>
    <row r="9598" spans="1:15" x14ac:dyDescent="0.2">
      <c r="A9598" s="11" t="str">
        <f t="shared" si="894"/>
        <v>7115206 - Alle regioner20-24 år</v>
      </c>
      <c r="B9598" s="12" t="str">
        <f t="shared" si="897"/>
        <v>711520</v>
      </c>
      <c r="C9598" s="14">
        <f t="shared" si="895"/>
        <v>0</v>
      </c>
      <c r="D9598" s="14">
        <f t="shared" si="896"/>
        <v>0</v>
      </c>
      <c r="E9598" s="19" t="str">
        <f t="shared" si="898"/>
        <v>711520 - Tømrer- og snedkerarbejde, skibe</v>
      </c>
      <c r="F9598" s="19" t="str">
        <f t="shared" si="899"/>
        <v>20-24 år</v>
      </c>
      <c r="G9598" s="40" t="s">
        <v>516</v>
      </c>
      <c r="H9598" s="41" t="s">
        <v>409</v>
      </c>
      <c r="I9598" s="42" t="s">
        <v>11</v>
      </c>
      <c r="J9598" s="43" t="s">
        <v>19</v>
      </c>
      <c r="K9598" s="44">
        <v>27</v>
      </c>
      <c r="L9598" s="45">
        <v>33551.395674468862</v>
      </c>
      <c r="M9598" s="46">
        <v>35528.76682712436</v>
      </c>
      <c r="N9598" s="45"/>
      <c r="O9598" s="46"/>
    </row>
    <row r="9599" spans="1:15" x14ac:dyDescent="0.2">
      <c r="A9599" s="11" t="str">
        <f t="shared" si="894"/>
        <v>7115206 - Alle regioner25 år og derover</v>
      </c>
      <c r="B9599" s="12" t="str">
        <f t="shared" si="897"/>
        <v>711520</v>
      </c>
      <c r="C9599" s="14">
        <f t="shared" si="895"/>
        <v>0</v>
      </c>
      <c r="D9599" s="14">
        <f t="shared" si="896"/>
        <v>0</v>
      </c>
      <c r="E9599" s="19" t="str">
        <f t="shared" si="898"/>
        <v>711520 - Tømrer- og snedkerarbejde, skibe</v>
      </c>
      <c r="F9599" s="19" t="str">
        <f t="shared" si="899"/>
        <v>25 år og derover</v>
      </c>
      <c r="G9599" s="40" t="s">
        <v>516</v>
      </c>
      <c r="H9599" s="41" t="s">
        <v>409</v>
      </c>
      <c r="I9599" s="42" t="s">
        <v>11</v>
      </c>
      <c r="J9599" s="43" t="s">
        <v>9</v>
      </c>
      <c r="K9599" s="44">
        <v>99</v>
      </c>
      <c r="L9599" s="45">
        <v>34066.446181017622</v>
      </c>
      <c r="M9599" s="46">
        <v>36092.326574742823</v>
      </c>
      <c r="N9599" s="45"/>
      <c r="O9599" s="46"/>
    </row>
    <row r="9600" spans="1:15" x14ac:dyDescent="0.2">
      <c r="A9600" s="11" t="str">
        <f t="shared" si="894"/>
        <v>7115206 - Alle regionerAlle uanset erf.</v>
      </c>
      <c r="B9600" s="12" t="str">
        <f t="shared" si="897"/>
        <v>711520</v>
      </c>
      <c r="C9600" s="14">
        <f t="shared" si="895"/>
        <v>0</v>
      </c>
      <c r="D9600" s="14">
        <f t="shared" si="896"/>
        <v>0</v>
      </c>
      <c r="E9600" s="19" t="str">
        <f t="shared" si="898"/>
        <v>711520 - Tømrer- og snedkerarbejde, skibe</v>
      </c>
      <c r="F9600" s="19" t="str">
        <f t="shared" si="899"/>
        <v>Alle uanset erf.</v>
      </c>
      <c r="G9600" s="40" t="s">
        <v>516</v>
      </c>
      <c r="H9600" s="41" t="s">
        <v>409</v>
      </c>
      <c r="I9600" s="42" t="s">
        <v>11</v>
      </c>
      <c r="J9600" s="43" t="s">
        <v>10</v>
      </c>
      <c r="K9600" s="44">
        <v>265</v>
      </c>
      <c r="L9600" s="45">
        <v>33337.492462326481</v>
      </c>
      <c r="M9600" s="46">
        <v>35302.25710390701</v>
      </c>
      <c r="N9600" s="45"/>
      <c r="O9600" s="46"/>
    </row>
    <row r="9601" spans="1:15" x14ac:dyDescent="0.2">
      <c r="A9601" s="11" t="str">
        <f t="shared" si="894"/>
        <v>7119101 - Region HovedstadenAlle uanset erf.</v>
      </c>
      <c r="B9601" s="12" t="str">
        <f t="shared" si="897"/>
        <v>711910</v>
      </c>
      <c r="C9601" s="14">
        <f t="shared" si="895"/>
        <v>0</v>
      </c>
      <c r="D9601" s="14">
        <f t="shared" si="896"/>
        <v>0</v>
      </c>
      <c r="E9601" s="19" t="str">
        <f t="shared" si="898"/>
        <v>711910 - Fremstilling af bygningskonstruktioner i stål</v>
      </c>
      <c r="F9601" s="19" t="str">
        <f t="shared" si="899"/>
        <v>Alle uanset erf.</v>
      </c>
      <c r="G9601" s="40" t="s">
        <v>516</v>
      </c>
      <c r="H9601" s="41" t="s">
        <v>410</v>
      </c>
      <c r="I9601" s="42" t="s">
        <v>8</v>
      </c>
      <c r="J9601" s="43" t="s">
        <v>10</v>
      </c>
      <c r="K9601" s="44">
        <v>16</v>
      </c>
      <c r="L9601" s="45">
        <v>32986.358125369057</v>
      </c>
      <c r="M9601" s="46">
        <v>34685.6552700108</v>
      </c>
      <c r="N9601" s="45"/>
      <c r="O9601" s="46"/>
    </row>
    <row r="9602" spans="1:15" x14ac:dyDescent="0.2">
      <c r="A9602" s="11" t="str">
        <f t="shared" ref="A9602:A9665" si="900">B9602&amp;I9602&amp;F9602</f>
        <v>7119102 - Region Sjælland25 år og derover</v>
      </c>
      <c r="B9602" s="12" t="str">
        <f t="shared" si="897"/>
        <v>711910</v>
      </c>
      <c r="C9602" s="14">
        <f t="shared" ref="C9602:C9665" si="901">N9602*1.2</f>
        <v>0</v>
      </c>
      <c r="D9602" s="14">
        <f t="shared" ref="D9602:D9665" si="902">O9602*1.2</f>
        <v>0</v>
      </c>
      <c r="E9602" s="19" t="str">
        <f t="shared" si="898"/>
        <v>711910 - Fremstilling af bygningskonstruktioner i stål</v>
      </c>
      <c r="F9602" s="19" t="str">
        <f t="shared" si="899"/>
        <v>25 år og derover</v>
      </c>
      <c r="G9602" s="40" t="s">
        <v>516</v>
      </c>
      <c r="H9602" s="41" t="s">
        <v>410</v>
      </c>
      <c r="I9602" s="42" t="s">
        <v>20</v>
      </c>
      <c r="J9602" s="43" t="s">
        <v>9</v>
      </c>
      <c r="K9602" s="44">
        <v>14</v>
      </c>
      <c r="L9602" s="45">
        <v>22737.357097555257</v>
      </c>
      <c r="M9602" s="46">
        <v>23908.675429992207</v>
      </c>
      <c r="N9602" s="45"/>
      <c r="O9602" s="46"/>
    </row>
    <row r="9603" spans="1:15" x14ac:dyDescent="0.2">
      <c r="A9603" s="11" t="str">
        <f t="shared" si="900"/>
        <v>7119102 - Region SjællandAlle uanset erf.</v>
      </c>
      <c r="B9603" s="12" t="str">
        <f t="shared" ref="B9603:B9666" si="903">LEFT(E9603,6)</f>
        <v>711910</v>
      </c>
      <c r="C9603" s="14">
        <f t="shared" si="901"/>
        <v>0</v>
      </c>
      <c r="D9603" s="14">
        <f t="shared" si="902"/>
        <v>0</v>
      </c>
      <c r="E9603" s="19" t="str">
        <f t="shared" ref="E9603:E9666" si="904">TRIM(H9603)</f>
        <v>711910 - Fremstilling af bygningskonstruktioner i stål</v>
      </c>
      <c r="F9603" s="19" t="str">
        <f t="shared" ref="F9603:F9666" si="905">MID(J9603,6,30)</f>
        <v>Alle uanset erf.</v>
      </c>
      <c r="G9603" s="40" t="s">
        <v>516</v>
      </c>
      <c r="H9603" s="41" t="s">
        <v>410</v>
      </c>
      <c r="I9603" s="42" t="s">
        <v>20</v>
      </c>
      <c r="J9603" s="43" t="s">
        <v>10</v>
      </c>
      <c r="K9603" s="44">
        <v>43</v>
      </c>
      <c r="L9603" s="45">
        <v>23099.673800965804</v>
      </c>
      <c r="M9603" s="46">
        <v>24289.656932263591</v>
      </c>
      <c r="N9603" s="45"/>
      <c r="O9603" s="46"/>
    </row>
    <row r="9604" spans="1:15" x14ac:dyDescent="0.2">
      <c r="A9604" s="11" t="str">
        <f t="shared" si="900"/>
        <v>7119103 - Region Syddanmark5-9 år</v>
      </c>
      <c r="B9604" s="12" t="str">
        <f t="shared" si="903"/>
        <v>711910</v>
      </c>
      <c r="C9604" s="14">
        <f t="shared" si="901"/>
        <v>0</v>
      </c>
      <c r="D9604" s="14">
        <f t="shared" si="902"/>
        <v>0</v>
      </c>
      <c r="E9604" s="19" t="str">
        <f t="shared" si="904"/>
        <v>711910 - Fremstilling af bygningskonstruktioner i stål</v>
      </c>
      <c r="F9604" s="19" t="str">
        <f t="shared" si="905"/>
        <v>5-9 år</v>
      </c>
      <c r="G9604" s="40" t="s">
        <v>516</v>
      </c>
      <c r="H9604" s="41" t="s">
        <v>410</v>
      </c>
      <c r="I9604" s="42" t="s">
        <v>544</v>
      </c>
      <c r="J9604" s="43" t="s">
        <v>15</v>
      </c>
      <c r="K9604" s="44">
        <v>23</v>
      </c>
      <c r="L9604" s="45">
        <v>28927.547893243427</v>
      </c>
      <c r="M9604" s="46">
        <v>30641.567457258556</v>
      </c>
      <c r="N9604" s="45"/>
      <c r="O9604" s="46"/>
    </row>
    <row r="9605" spans="1:15" x14ac:dyDescent="0.2">
      <c r="A9605" s="11" t="str">
        <f t="shared" si="900"/>
        <v>7119103 - Region Syddanmark10-14 år</v>
      </c>
      <c r="B9605" s="12" t="str">
        <f t="shared" si="903"/>
        <v>711910</v>
      </c>
      <c r="C9605" s="14">
        <f t="shared" si="901"/>
        <v>0</v>
      </c>
      <c r="D9605" s="14">
        <f t="shared" si="902"/>
        <v>0</v>
      </c>
      <c r="E9605" s="19" t="str">
        <f t="shared" si="904"/>
        <v>711910 - Fremstilling af bygningskonstruktioner i stål</v>
      </c>
      <c r="F9605" s="19" t="str">
        <f t="shared" si="905"/>
        <v>10-14 år</v>
      </c>
      <c r="G9605" s="40" t="s">
        <v>516</v>
      </c>
      <c r="H9605" s="41" t="s">
        <v>410</v>
      </c>
      <c r="I9605" s="42" t="s">
        <v>544</v>
      </c>
      <c r="J9605" s="43" t="s">
        <v>17</v>
      </c>
      <c r="K9605" s="44">
        <v>17</v>
      </c>
      <c r="L9605" s="45">
        <v>36534.129017303356</v>
      </c>
      <c r="M9605" s="46">
        <v>38416.190107076422</v>
      </c>
      <c r="N9605" s="45"/>
      <c r="O9605" s="46"/>
    </row>
    <row r="9606" spans="1:15" x14ac:dyDescent="0.2">
      <c r="A9606" s="11" t="str">
        <f t="shared" si="900"/>
        <v>7119103 - Region Syddanmark15-20 år</v>
      </c>
      <c r="B9606" s="12" t="str">
        <f t="shared" si="903"/>
        <v>711910</v>
      </c>
      <c r="C9606" s="14">
        <f t="shared" si="901"/>
        <v>0</v>
      </c>
      <c r="D9606" s="14">
        <f t="shared" si="902"/>
        <v>0</v>
      </c>
      <c r="E9606" s="19" t="str">
        <f t="shared" si="904"/>
        <v>711910 - Fremstilling af bygningskonstruktioner i stål</v>
      </c>
      <c r="F9606" s="19" t="str">
        <f t="shared" si="905"/>
        <v>15-20 år</v>
      </c>
      <c r="G9606" s="40" t="s">
        <v>516</v>
      </c>
      <c r="H9606" s="41" t="s">
        <v>410</v>
      </c>
      <c r="I9606" s="42" t="s">
        <v>544</v>
      </c>
      <c r="J9606" s="43" t="s">
        <v>18</v>
      </c>
      <c r="K9606" s="44">
        <v>18</v>
      </c>
      <c r="L9606" s="45">
        <v>39483.905138682872</v>
      </c>
      <c r="M9606" s="46">
        <v>41517.924384046855</v>
      </c>
      <c r="N9606" s="45"/>
      <c r="O9606" s="46"/>
    </row>
    <row r="9607" spans="1:15" x14ac:dyDescent="0.2">
      <c r="A9607" s="11" t="str">
        <f t="shared" si="900"/>
        <v>7119103 - Region Syddanmark20-24 år</v>
      </c>
      <c r="B9607" s="12" t="str">
        <f t="shared" si="903"/>
        <v>711910</v>
      </c>
      <c r="C9607" s="14">
        <f t="shared" si="901"/>
        <v>0</v>
      </c>
      <c r="D9607" s="14">
        <f t="shared" si="902"/>
        <v>0</v>
      </c>
      <c r="E9607" s="19" t="str">
        <f t="shared" si="904"/>
        <v>711910 - Fremstilling af bygningskonstruktioner i stål</v>
      </c>
      <c r="F9607" s="19" t="str">
        <f t="shared" si="905"/>
        <v>20-24 år</v>
      </c>
      <c r="G9607" s="40" t="s">
        <v>516</v>
      </c>
      <c r="H9607" s="41" t="s">
        <v>410</v>
      </c>
      <c r="I9607" s="42" t="s">
        <v>544</v>
      </c>
      <c r="J9607" s="43" t="s">
        <v>19</v>
      </c>
      <c r="K9607" s="44">
        <v>14</v>
      </c>
      <c r="L9607" s="45">
        <v>40876.868412813434</v>
      </c>
      <c r="M9607" s="46">
        <v>42982.646368409223</v>
      </c>
      <c r="N9607" s="45"/>
      <c r="O9607" s="46"/>
    </row>
    <row r="9608" spans="1:15" x14ac:dyDescent="0.2">
      <c r="A9608" s="11" t="str">
        <f t="shared" si="900"/>
        <v>7119103 - Region Syddanmark25 år og derover</v>
      </c>
      <c r="B9608" s="12" t="str">
        <f t="shared" si="903"/>
        <v>711910</v>
      </c>
      <c r="C9608" s="14">
        <f t="shared" si="901"/>
        <v>0</v>
      </c>
      <c r="D9608" s="14">
        <f t="shared" si="902"/>
        <v>0</v>
      </c>
      <c r="E9608" s="19" t="str">
        <f t="shared" si="904"/>
        <v>711910 - Fremstilling af bygningskonstruktioner i stål</v>
      </c>
      <c r="F9608" s="19" t="str">
        <f t="shared" si="905"/>
        <v>25 år og derover</v>
      </c>
      <c r="G9608" s="40" t="s">
        <v>516</v>
      </c>
      <c r="H9608" s="41" t="s">
        <v>410</v>
      </c>
      <c r="I9608" s="42" t="s">
        <v>544</v>
      </c>
      <c r="J9608" s="43" t="s">
        <v>9</v>
      </c>
      <c r="K9608" s="44">
        <v>40</v>
      </c>
      <c r="L9608" s="45">
        <v>36687.444148641072</v>
      </c>
      <c r="M9608" s="46">
        <v>38861.254291711331</v>
      </c>
      <c r="N9608" s="45"/>
      <c r="O9608" s="46"/>
    </row>
    <row r="9609" spans="1:15" x14ac:dyDescent="0.2">
      <c r="A9609" s="11" t="str">
        <f t="shared" si="900"/>
        <v>7119103 - Region SyddanmarkAlle uanset erf.</v>
      </c>
      <c r="B9609" s="12" t="str">
        <f t="shared" si="903"/>
        <v>711910</v>
      </c>
      <c r="C9609" s="14">
        <f t="shared" si="901"/>
        <v>0</v>
      </c>
      <c r="D9609" s="14">
        <f t="shared" si="902"/>
        <v>0</v>
      </c>
      <c r="E9609" s="19" t="str">
        <f t="shared" si="904"/>
        <v>711910 - Fremstilling af bygningskonstruktioner i stål</v>
      </c>
      <c r="F9609" s="19" t="str">
        <f t="shared" si="905"/>
        <v>Alle uanset erf.</v>
      </c>
      <c r="G9609" s="40" t="s">
        <v>516</v>
      </c>
      <c r="H9609" s="41" t="s">
        <v>410</v>
      </c>
      <c r="I9609" s="42" t="s">
        <v>544</v>
      </c>
      <c r="J9609" s="43" t="s">
        <v>10</v>
      </c>
      <c r="K9609" s="44">
        <v>122</v>
      </c>
      <c r="L9609" s="45">
        <v>34586.096240643412</v>
      </c>
      <c r="M9609" s="46">
        <v>36552.793897514326</v>
      </c>
      <c r="N9609" s="45"/>
      <c r="O9609" s="46"/>
    </row>
    <row r="9610" spans="1:15" x14ac:dyDescent="0.2">
      <c r="A9610" s="11" t="str">
        <f t="shared" si="900"/>
        <v>7119104 - Region MidtjyllandAlle uanset erf.</v>
      </c>
      <c r="B9610" s="12" t="str">
        <f t="shared" si="903"/>
        <v>711910</v>
      </c>
      <c r="C9610" s="14">
        <f t="shared" si="901"/>
        <v>0</v>
      </c>
      <c r="D9610" s="14">
        <f t="shared" si="902"/>
        <v>0</v>
      </c>
      <c r="E9610" s="19" t="str">
        <f t="shared" si="904"/>
        <v>711910 - Fremstilling af bygningskonstruktioner i stål</v>
      </c>
      <c r="F9610" s="19" t="str">
        <f t="shared" si="905"/>
        <v>Alle uanset erf.</v>
      </c>
      <c r="G9610" s="40" t="s">
        <v>516</v>
      </c>
      <c r="H9610" s="41" t="s">
        <v>410</v>
      </c>
      <c r="I9610" s="42" t="s">
        <v>517</v>
      </c>
      <c r="J9610" s="43" t="s">
        <v>10</v>
      </c>
      <c r="K9610" s="44">
        <v>214</v>
      </c>
      <c r="L9610" s="45">
        <v>27111.070171042065</v>
      </c>
      <c r="M9610" s="46">
        <v>28717.459514723934</v>
      </c>
      <c r="N9610" s="45"/>
      <c r="O9610" s="46"/>
    </row>
    <row r="9611" spans="1:15" x14ac:dyDescent="0.2">
      <c r="A9611" s="11" t="str">
        <f t="shared" si="900"/>
        <v>7119106 - Alle regionerUnder 1 år</v>
      </c>
      <c r="B9611" s="12" t="str">
        <f t="shared" si="903"/>
        <v>711910</v>
      </c>
      <c r="C9611" s="14">
        <f t="shared" si="901"/>
        <v>0</v>
      </c>
      <c r="D9611" s="14">
        <f t="shared" si="902"/>
        <v>0</v>
      </c>
      <c r="E9611" s="19" t="str">
        <f t="shared" si="904"/>
        <v>711910 - Fremstilling af bygningskonstruktioner i stål</v>
      </c>
      <c r="F9611" s="19" t="str">
        <f t="shared" si="905"/>
        <v>Under 1 år</v>
      </c>
      <c r="G9611" s="40" t="s">
        <v>516</v>
      </c>
      <c r="H9611" s="41" t="s">
        <v>410</v>
      </c>
      <c r="I9611" s="42" t="s">
        <v>11</v>
      </c>
      <c r="J9611" s="43" t="s">
        <v>13</v>
      </c>
      <c r="K9611" s="44">
        <v>28</v>
      </c>
      <c r="L9611" s="45">
        <v>24973.221729380097</v>
      </c>
      <c r="M9611" s="46">
        <v>26452.938944908172</v>
      </c>
      <c r="N9611" s="45"/>
      <c r="O9611" s="46"/>
    </row>
    <row r="9612" spans="1:15" x14ac:dyDescent="0.2">
      <c r="A9612" s="11" t="str">
        <f t="shared" si="900"/>
        <v>7119106 - Alle regioner1 år</v>
      </c>
      <c r="B9612" s="12" t="str">
        <f t="shared" si="903"/>
        <v>711910</v>
      </c>
      <c r="C9612" s="14">
        <f t="shared" si="901"/>
        <v>0</v>
      </c>
      <c r="D9612" s="14">
        <f t="shared" si="902"/>
        <v>0</v>
      </c>
      <c r="E9612" s="19" t="str">
        <f t="shared" si="904"/>
        <v>711910 - Fremstilling af bygningskonstruktioner i stål</v>
      </c>
      <c r="F9612" s="19" t="str">
        <f t="shared" si="905"/>
        <v>1 år</v>
      </c>
      <c r="G9612" s="40" t="s">
        <v>516</v>
      </c>
      <c r="H9612" s="41" t="s">
        <v>410</v>
      </c>
      <c r="I9612" s="42" t="s">
        <v>11</v>
      </c>
      <c r="J9612" s="43" t="s">
        <v>22</v>
      </c>
      <c r="K9612" s="44">
        <v>17</v>
      </c>
      <c r="L9612" s="45">
        <v>26415.357643408817</v>
      </c>
      <c r="M9612" s="46">
        <v>27980.5245202679</v>
      </c>
      <c r="N9612" s="45"/>
      <c r="O9612" s="46"/>
    </row>
    <row r="9613" spans="1:15" x14ac:dyDescent="0.2">
      <c r="A9613" s="11" t="str">
        <f t="shared" si="900"/>
        <v>7119106 - Alle regioner2 år</v>
      </c>
      <c r="B9613" s="12" t="str">
        <f t="shared" si="903"/>
        <v>711910</v>
      </c>
      <c r="C9613" s="14">
        <f t="shared" si="901"/>
        <v>0</v>
      </c>
      <c r="D9613" s="14">
        <f t="shared" si="902"/>
        <v>0</v>
      </c>
      <c r="E9613" s="19" t="str">
        <f t="shared" si="904"/>
        <v>711910 - Fremstilling af bygningskonstruktioner i stål</v>
      </c>
      <c r="F9613" s="19" t="str">
        <f t="shared" si="905"/>
        <v>2 år</v>
      </c>
      <c r="G9613" s="40" t="s">
        <v>516</v>
      </c>
      <c r="H9613" s="41" t="s">
        <v>410</v>
      </c>
      <c r="I9613" s="42" t="s">
        <v>11</v>
      </c>
      <c r="J9613" s="43" t="s">
        <v>23</v>
      </c>
      <c r="K9613" s="44">
        <v>14</v>
      </c>
      <c r="L9613" s="45">
        <v>26118.223907946038</v>
      </c>
      <c r="M9613" s="46">
        <v>27665.784970527613</v>
      </c>
      <c r="N9613" s="45"/>
      <c r="O9613" s="46"/>
    </row>
    <row r="9614" spans="1:15" x14ac:dyDescent="0.2">
      <c r="A9614" s="11" t="str">
        <f t="shared" si="900"/>
        <v>7119106 - Alle regioner3 år</v>
      </c>
      <c r="B9614" s="12" t="str">
        <f t="shared" si="903"/>
        <v>711910</v>
      </c>
      <c r="C9614" s="14">
        <f t="shared" si="901"/>
        <v>0</v>
      </c>
      <c r="D9614" s="14">
        <f t="shared" si="902"/>
        <v>0</v>
      </c>
      <c r="E9614" s="19" t="str">
        <f t="shared" si="904"/>
        <v>711910 - Fremstilling af bygningskonstruktioner i stål</v>
      </c>
      <c r="F9614" s="19" t="str">
        <f t="shared" si="905"/>
        <v>3 år</v>
      </c>
      <c r="G9614" s="40" t="s">
        <v>516</v>
      </c>
      <c r="H9614" s="41" t="s">
        <v>410</v>
      </c>
      <c r="I9614" s="42" t="s">
        <v>11</v>
      </c>
      <c r="J9614" s="43" t="s">
        <v>14</v>
      </c>
      <c r="K9614" s="44">
        <v>17</v>
      </c>
      <c r="L9614" s="45">
        <v>27334.744965854468</v>
      </c>
      <c r="M9614" s="46">
        <v>28742.898418061828</v>
      </c>
      <c r="N9614" s="45"/>
      <c r="O9614" s="46"/>
    </row>
    <row r="9615" spans="1:15" x14ac:dyDescent="0.2">
      <c r="A9615" s="11" t="str">
        <f t="shared" si="900"/>
        <v>7119106 - Alle regioner4 år</v>
      </c>
      <c r="B9615" s="12" t="str">
        <f t="shared" si="903"/>
        <v>711910</v>
      </c>
      <c r="C9615" s="14">
        <f t="shared" si="901"/>
        <v>0</v>
      </c>
      <c r="D9615" s="14">
        <f t="shared" si="902"/>
        <v>0</v>
      </c>
      <c r="E9615" s="19" t="str">
        <f t="shared" si="904"/>
        <v>711910 - Fremstilling af bygningskonstruktioner i stål</v>
      </c>
      <c r="F9615" s="19" t="str">
        <f t="shared" si="905"/>
        <v>4 år</v>
      </c>
      <c r="G9615" s="40" t="s">
        <v>516</v>
      </c>
      <c r="H9615" s="41" t="s">
        <v>410</v>
      </c>
      <c r="I9615" s="42" t="s">
        <v>11</v>
      </c>
      <c r="J9615" s="43" t="s">
        <v>24</v>
      </c>
      <c r="K9615" s="44">
        <v>16</v>
      </c>
      <c r="L9615" s="45">
        <v>26138.212621796163</v>
      </c>
      <c r="M9615" s="46">
        <v>27686.958058757657</v>
      </c>
      <c r="N9615" s="45"/>
      <c r="O9615" s="46"/>
    </row>
    <row r="9616" spans="1:15" x14ac:dyDescent="0.2">
      <c r="A9616" s="11" t="str">
        <f t="shared" si="900"/>
        <v>7119106 - Alle regioner5-9 år</v>
      </c>
      <c r="B9616" s="12" t="str">
        <f t="shared" si="903"/>
        <v>711910</v>
      </c>
      <c r="C9616" s="14">
        <f t="shared" si="901"/>
        <v>0</v>
      </c>
      <c r="D9616" s="14">
        <f t="shared" si="902"/>
        <v>0</v>
      </c>
      <c r="E9616" s="19" t="str">
        <f t="shared" si="904"/>
        <v>711910 - Fremstilling af bygningskonstruktioner i stål</v>
      </c>
      <c r="F9616" s="19" t="str">
        <f t="shared" si="905"/>
        <v>5-9 år</v>
      </c>
      <c r="G9616" s="40" t="s">
        <v>516</v>
      </c>
      <c r="H9616" s="41" t="s">
        <v>410</v>
      </c>
      <c r="I9616" s="42" t="s">
        <v>11</v>
      </c>
      <c r="J9616" s="43" t="s">
        <v>15</v>
      </c>
      <c r="K9616" s="44">
        <v>78</v>
      </c>
      <c r="L9616" s="45">
        <v>27111.070171042065</v>
      </c>
      <c r="M9616" s="46">
        <v>28717.459514723934</v>
      </c>
      <c r="N9616" s="45"/>
      <c r="O9616" s="46"/>
    </row>
    <row r="9617" spans="1:15" x14ac:dyDescent="0.2">
      <c r="A9617" s="11" t="str">
        <f t="shared" si="900"/>
        <v>7119106 - Alle regioner0-4 år</v>
      </c>
      <c r="B9617" s="12" t="str">
        <f t="shared" si="903"/>
        <v>711910</v>
      </c>
      <c r="C9617" s="14">
        <f t="shared" si="901"/>
        <v>0</v>
      </c>
      <c r="D9617" s="14">
        <f t="shared" si="902"/>
        <v>0</v>
      </c>
      <c r="E9617" s="19" t="str">
        <f t="shared" si="904"/>
        <v>711910 - Fremstilling af bygningskonstruktioner i stål</v>
      </c>
      <c r="F9617" s="19" t="str">
        <f t="shared" si="905"/>
        <v>0-4 år</v>
      </c>
      <c r="G9617" s="40" t="s">
        <v>516</v>
      </c>
      <c r="H9617" s="41" t="s">
        <v>410</v>
      </c>
      <c r="I9617" s="42" t="s">
        <v>11</v>
      </c>
      <c r="J9617" s="43" t="s">
        <v>16</v>
      </c>
      <c r="K9617" s="44">
        <v>92</v>
      </c>
      <c r="L9617" s="45">
        <v>26118.223907946038</v>
      </c>
      <c r="M9617" s="46">
        <v>27665.784970527613</v>
      </c>
      <c r="N9617" s="45"/>
      <c r="O9617" s="46"/>
    </row>
    <row r="9618" spans="1:15" x14ac:dyDescent="0.2">
      <c r="A9618" s="11" t="str">
        <f t="shared" si="900"/>
        <v>7119106 - Alle regioner10-14 år</v>
      </c>
      <c r="B9618" s="12" t="str">
        <f t="shared" si="903"/>
        <v>711910</v>
      </c>
      <c r="C9618" s="14">
        <f t="shared" si="901"/>
        <v>0</v>
      </c>
      <c r="D9618" s="14">
        <f t="shared" si="902"/>
        <v>0</v>
      </c>
      <c r="E9618" s="19" t="str">
        <f t="shared" si="904"/>
        <v>711910 - Fremstilling af bygningskonstruktioner i stål</v>
      </c>
      <c r="F9618" s="19" t="str">
        <f t="shared" si="905"/>
        <v>10-14 år</v>
      </c>
      <c r="G9618" s="40" t="s">
        <v>516</v>
      </c>
      <c r="H9618" s="41" t="s">
        <v>410</v>
      </c>
      <c r="I9618" s="42" t="s">
        <v>11</v>
      </c>
      <c r="J9618" s="43" t="s">
        <v>17</v>
      </c>
      <c r="K9618" s="44">
        <v>51</v>
      </c>
      <c r="L9618" s="45">
        <v>27699.925544691381</v>
      </c>
      <c r="M9618" s="46">
        <v>29341.205838499242</v>
      </c>
      <c r="N9618" s="45"/>
      <c r="O9618" s="46"/>
    </row>
    <row r="9619" spans="1:15" x14ac:dyDescent="0.2">
      <c r="A9619" s="11" t="str">
        <f t="shared" si="900"/>
        <v>7119106 - Alle regioner15-20 år</v>
      </c>
      <c r="B9619" s="12" t="str">
        <f t="shared" si="903"/>
        <v>711910</v>
      </c>
      <c r="C9619" s="14">
        <f t="shared" si="901"/>
        <v>0</v>
      </c>
      <c r="D9619" s="14">
        <f t="shared" si="902"/>
        <v>0</v>
      </c>
      <c r="E9619" s="19" t="str">
        <f t="shared" si="904"/>
        <v>711910 - Fremstilling af bygningskonstruktioner i stål</v>
      </c>
      <c r="F9619" s="19" t="str">
        <f t="shared" si="905"/>
        <v>15-20 år</v>
      </c>
      <c r="G9619" s="40" t="s">
        <v>516</v>
      </c>
      <c r="H9619" s="41" t="s">
        <v>410</v>
      </c>
      <c r="I9619" s="42" t="s">
        <v>11</v>
      </c>
      <c r="J9619" s="43" t="s">
        <v>18</v>
      </c>
      <c r="K9619" s="44">
        <v>46</v>
      </c>
      <c r="L9619" s="45">
        <v>27930.083603894804</v>
      </c>
      <c r="M9619" s="46">
        <v>29585.001258800337</v>
      </c>
      <c r="N9619" s="45"/>
      <c r="O9619" s="46"/>
    </row>
    <row r="9620" spans="1:15" x14ac:dyDescent="0.2">
      <c r="A9620" s="11" t="str">
        <f t="shared" si="900"/>
        <v>7119106 - Alle regioner20-24 år</v>
      </c>
      <c r="B9620" s="12" t="str">
        <f t="shared" si="903"/>
        <v>711910</v>
      </c>
      <c r="C9620" s="14">
        <f t="shared" si="901"/>
        <v>0</v>
      </c>
      <c r="D9620" s="14">
        <f t="shared" si="902"/>
        <v>0</v>
      </c>
      <c r="E9620" s="19" t="str">
        <f t="shared" si="904"/>
        <v>711910 - Fremstilling af bygningskonstruktioner i stål</v>
      </c>
      <c r="F9620" s="19" t="str">
        <f t="shared" si="905"/>
        <v>20-24 år</v>
      </c>
      <c r="G9620" s="40" t="s">
        <v>516</v>
      </c>
      <c r="H9620" s="41" t="s">
        <v>410</v>
      </c>
      <c r="I9620" s="42" t="s">
        <v>11</v>
      </c>
      <c r="J9620" s="43" t="s">
        <v>19</v>
      </c>
      <c r="K9620" s="44">
        <v>36</v>
      </c>
      <c r="L9620" s="45">
        <v>32166.440997194564</v>
      </c>
      <c r="M9620" s="46">
        <v>34072.371958830183</v>
      </c>
      <c r="N9620" s="45"/>
      <c r="O9620" s="46"/>
    </row>
    <row r="9621" spans="1:15" x14ac:dyDescent="0.2">
      <c r="A9621" s="11" t="str">
        <f t="shared" si="900"/>
        <v>7119106 - Alle regioner25 år og derover</v>
      </c>
      <c r="B9621" s="12" t="str">
        <f t="shared" si="903"/>
        <v>711910</v>
      </c>
      <c r="C9621" s="14">
        <f t="shared" si="901"/>
        <v>0</v>
      </c>
      <c r="D9621" s="14">
        <f t="shared" si="902"/>
        <v>0</v>
      </c>
      <c r="E9621" s="19" t="str">
        <f t="shared" si="904"/>
        <v>711910 - Fremstilling af bygningskonstruktioner i stål</v>
      </c>
      <c r="F9621" s="19" t="str">
        <f t="shared" si="905"/>
        <v>25 år og derover</v>
      </c>
      <c r="G9621" s="40" t="s">
        <v>516</v>
      </c>
      <c r="H9621" s="41" t="s">
        <v>410</v>
      </c>
      <c r="I9621" s="42" t="s">
        <v>11</v>
      </c>
      <c r="J9621" s="43" t="s">
        <v>9</v>
      </c>
      <c r="K9621" s="44">
        <v>97</v>
      </c>
      <c r="L9621" s="45">
        <v>29500.685244057462</v>
      </c>
      <c r="M9621" s="46">
        <v>31248.664431466474</v>
      </c>
      <c r="N9621" s="45"/>
      <c r="O9621" s="46"/>
    </row>
    <row r="9622" spans="1:15" x14ac:dyDescent="0.2">
      <c r="A9622" s="11" t="str">
        <f t="shared" si="900"/>
        <v>7119106 - Alle regionerAlle uanset erf.</v>
      </c>
      <c r="B9622" s="12" t="str">
        <f t="shared" si="903"/>
        <v>711910</v>
      </c>
      <c r="C9622" s="14">
        <f t="shared" si="901"/>
        <v>0</v>
      </c>
      <c r="D9622" s="14">
        <f t="shared" si="902"/>
        <v>0</v>
      </c>
      <c r="E9622" s="19" t="str">
        <f t="shared" si="904"/>
        <v>711910 - Fremstilling af bygningskonstruktioner i stål</v>
      </c>
      <c r="F9622" s="19" t="str">
        <f t="shared" si="905"/>
        <v>Alle uanset erf.</v>
      </c>
      <c r="G9622" s="40" t="s">
        <v>516</v>
      </c>
      <c r="H9622" s="41" t="s">
        <v>410</v>
      </c>
      <c r="I9622" s="42" t="s">
        <v>11</v>
      </c>
      <c r="J9622" s="43" t="s">
        <v>10</v>
      </c>
      <c r="K9622" s="44">
        <v>400</v>
      </c>
      <c r="L9622" s="45">
        <v>27699.925544691381</v>
      </c>
      <c r="M9622" s="46">
        <v>29341.205838499242</v>
      </c>
      <c r="N9622" s="45"/>
      <c r="O9622" s="46"/>
    </row>
    <row r="9623" spans="1:15" x14ac:dyDescent="0.2">
      <c r="A9623" s="11" t="str">
        <f t="shared" si="900"/>
        <v>7119901 - Region HovedstadenUnder 1 år</v>
      </c>
      <c r="B9623" s="12" t="str">
        <f t="shared" si="903"/>
        <v>711990</v>
      </c>
      <c r="C9623" s="14">
        <f t="shared" si="901"/>
        <v>0</v>
      </c>
      <c r="D9623" s="14">
        <f t="shared" si="902"/>
        <v>0</v>
      </c>
      <c r="E9623" s="19" t="str">
        <f t="shared" si="904"/>
        <v>711990 - Andet bygningsarbejde i øvrigt</v>
      </c>
      <c r="F9623" s="19" t="str">
        <f t="shared" si="905"/>
        <v>Under 1 år</v>
      </c>
      <c r="G9623" s="40" t="s">
        <v>516</v>
      </c>
      <c r="H9623" s="41" t="s">
        <v>211</v>
      </c>
      <c r="I9623" s="42" t="s">
        <v>8</v>
      </c>
      <c r="J9623" s="43" t="s">
        <v>13</v>
      </c>
      <c r="K9623" s="44">
        <v>253</v>
      </c>
      <c r="L9623" s="45">
        <v>24751.705944733869</v>
      </c>
      <c r="M9623" s="46">
        <v>26032.861238389327</v>
      </c>
      <c r="N9623" s="45"/>
      <c r="O9623" s="46"/>
    </row>
    <row r="9624" spans="1:15" x14ac:dyDescent="0.2">
      <c r="A9624" s="11" t="str">
        <f t="shared" si="900"/>
        <v>7119901 - Region Hovedstaden1 år</v>
      </c>
      <c r="B9624" s="12" t="str">
        <f t="shared" si="903"/>
        <v>711990</v>
      </c>
      <c r="C9624" s="14">
        <f t="shared" si="901"/>
        <v>0</v>
      </c>
      <c r="D9624" s="14">
        <f t="shared" si="902"/>
        <v>0</v>
      </c>
      <c r="E9624" s="19" t="str">
        <f t="shared" si="904"/>
        <v>711990 - Andet bygningsarbejde i øvrigt</v>
      </c>
      <c r="F9624" s="19" t="str">
        <f t="shared" si="905"/>
        <v>1 år</v>
      </c>
      <c r="G9624" s="40" t="s">
        <v>516</v>
      </c>
      <c r="H9624" s="41" t="s">
        <v>211</v>
      </c>
      <c r="I9624" s="42" t="s">
        <v>8</v>
      </c>
      <c r="J9624" s="43" t="s">
        <v>22</v>
      </c>
      <c r="K9624" s="44">
        <v>106</v>
      </c>
      <c r="L9624" s="45">
        <v>25234.965019971169</v>
      </c>
      <c r="M9624" s="46">
        <v>26550.783881839936</v>
      </c>
      <c r="N9624" s="45"/>
      <c r="O9624" s="46"/>
    </row>
    <row r="9625" spans="1:15" x14ac:dyDescent="0.2">
      <c r="A9625" s="11" t="str">
        <f t="shared" si="900"/>
        <v>7119901 - Region Hovedstaden2 år</v>
      </c>
      <c r="B9625" s="12" t="str">
        <f t="shared" si="903"/>
        <v>711990</v>
      </c>
      <c r="C9625" s="14">
        <f t="shared" si="901"/>
        <v>0</v>
      </c>
      <c r="D9625" s="14">
        <f t="shared" si="902"/>
        <v>0</v>
      </c>
      <c r="E9625" s="19" t="str">
        <f t="shared" si="904"/>
        <v>711990 - Andet bygningsarbejde i øvrigt</v>
      </c>
      <c r="F9625" s="19" t="str">
        <f t="shared" si="905"/>
        <v>2 år</v>
      </c>
      <c r="G9625" s="40" t="s">
        <v>516</v>
      </c>
      <c r="H9625" s="41" t="s">
        <v>211</v>
      </c>
      <c r="I9625" s="42" t="s">
        <v>8</v>
      </c>
      <c r="J9625" s="43" t="s">
        <v>23</v>
      </c>
      <c r="K9625" s="44">
        <v>112</v>
      </c>
      <c r="L9625" s="45">
        <v>25337.319207158747</v>
      </c>
      <c r="M9625" s="46">
        <v>26642.574974344763</v>
      </c>
      <c r="N9625" s="45"/>
      <c r="O9625" s="46"/>
    </row>
    <row r="9626" spans="1:15" x14ac:dyDescent="0.2">
      <c r="A9626" s="11" t="str">
        <f t="shared" si="900"/>
        <v>7119901 - Region Hovedstaden3 år</v>
      </c>
      <c r="B9626" s="12" t="str">
        <f t="shared" si="903"/>
        <v>711990</v>
      </c>
      <c r="C9626" s="14">
        <f t="shared" si="901"/>
        <v>0</v>
      </c>
      <c r="D9626" s="14">
        <f t="shared" si="902"/>
        <v>0</v>
      </c>
      <c r="E9626" s="19" t="str">
        <f t="shared" si="904"/>
        <v>711990 - Andet bygningsarbejde i øvrigt</v>
      </c>
      <c r="F9626" s="19" t="str">
        <f t="shared" si="905"/>
        <v>3 år</v>
      </c>
      <c r="G9626" s="40" t="s">
        <v>516</v>
      </c>
      <c r="H9626" s="41" t="s">
        <v>211</v>
      </c>
      <c r="I9626" s="42" t="s">
        <v>8</v>
      </c>
      <c r="J9626" s="43" t="s">
        <v>14</v>
      </c>
      <c r="K9626" s="44">
        <v>89</v>
      </c>
      <c r="L9626" s="45">
        <v>25343.659204887426</v>
      </c>
      <c r="M9626" s="46">
        <v>26649.241577999335</v>
      </c>
      <c r="N9626" s="45"/>
      <c r="O9626" s="46"/>
    </row>
    <row r="9627" spans="1:15" x14ac:dyDescent="0.2">
      <c r="A9627" s="11" t="str">
        <f t="shared" si="900"/>
        <v>7119901 - Region Hovedstaden4 år</v>
      </c>
      <c r="B9627" s="12" t="str">
        <f t="shared" si="903"/>
        <v>711990</v>
      </c>
      <c r="C9627" s="14">
        <f t="shared" si="901"/>
        <v>0</v>
      </c>
      <c r="D9627" s="14">
        <f t="shared" si="902"/>
        <v>0</v>
      </c>
      <c r="E9627" s="19" t="str">
        <f t="shared" si="904"/>
        <v>711990 - Andet bygningsarbejde i øvrigt</v>
      </c>
      <c r="F9627" s="19" t="str">
        <f t="shared" si="905"/>
        <v>4 år</v>
      </c>
      <c r="G9627" s="40" t="s">
        <v>516</v>
      </c>
      <c r="H9627" s="41" t="s">
        <v>211</v>
      </c>
      <c r="I9627" s="42" t="s">
        <v>8</v>
      </c>
      <c r="J9627" s="43" t="s">
        <v>24</v>
      </c>
      <c r="K9627" s="44">
        <v>75</v>
      </c>
      <c r="L9627" s="45">
        <v>25133.782346456857</v>
      </c>
      <c r="M9627" s="46">
        <v>26615.20322870255</v>
      </c>
      <c r="N9627" s="45"/>
      <c r="O9627" s="46"/>
    </row>
    <row r="9628" spans="1:15" x14ac:dyDescent="0.2">
      <c r="A9628" s="11" t="str">
        <f t="shared" si="900"/>
        <v>7119901 - Region Hovedstaden5-9 år</v>
      </c>
      <c r="B9628" s="12" t="str">
        <f t="shared" si="903"/>
        <v>711990</v>
      </c>
      <c r="C9628" s="14">
        <f t="shared" si="901"/>
        <v>0</v>
      </c>
      <c r="D9628" s="14">
        <f t="shared" si="902"/>
        <v>0</v>
      </c>
      <c r="E9628" s="19" t="str">
        <f t="shared" si="904"/>
        <v>711990 - Andet bygningsarbejde i øvrigt</v>
      </c>
      <c r="F9628" s="19" t="str">
        <f t="shared" si="905"/>
        <v>5-9 år</v>
      </c>
      <c r="G9628" s="40" t="s">
        <v>516</v>
      </c>
      <c r="H9628" s="41" t="s">
        <v>211</v>
      </c>
      <c r="I9628" s="42" t="s">
        <v>8</v>
      </c>
      <c r="J9628" s="43" t="s">
        <v>15</v>
      </c>
      <c r="K9628" s="44">
        <v>445</v>
      </c>
      <c r="L9628" s="45">
        <v>25676.295787549978</v>
      </c>
      <c r="M9628" s="46">
        <v>27044.687186690931</v>
      </c>
      <c r="N9628" s="45"/>
      <c r="O9628" s="46"/>
    </row>
    <row r="9629" spans="1:15" x14ac:dyDescent="0.2">
      <c r="A9629" s="11" t="str">
        <f t="shared" si="900"/>
        <v>7119901 - Region Hovedstaden0-4 år</v>
      </c>
      <c r="B9629" s="12" t="str">
        <f t="shared" si="903"/>
        <v>711990</v>
      </c>
      <c r="C9629" s="14">
        <f t="shared" si="901"/>
        <v>0</v>
      </c>
      <c r="D9629" s="14">
        <f t="shared" si="902"/>
        <v>0</v>
      </c>
      <c r="E9629" s="19" t="str">
        <f t="shared" si="904"/>
        <v>711990 - Andet bygningsarbejde i øvrigt</v>
      </c>
      <c r="F9629" s="19" t="str">
        <f t="shared" si="905"/>
        <v>0-4 år</v>
      </c>
      <c r="G9629" s="40" t="s">
        <v>516</v>
      </c>
      <c r="H9629" s="41" t="s">
        <v>211</v>
      </c>
      <c r="I9629" s="42" t="s">
        <v>8</v>
      </c>
      <c r="J9629" s="43" t="s">
        <v>16</v>
      </c>
      <c r="K9629" s="44">
        <v>635</v>
      </c>
      <c r="L9629" s="45">
        <v>25040.787050320203</v>
      </c>
      <c r="M9629" s="46">
        <v>26348.204118365382</v>
      </c>
      <c r="N9629" s="45"/>
      <c r="O9629" s="46"/>
    </row>
    <row r="9630" spans="1:15" x14ac:dyDescent="0.2">
      <c r="A9630" s="11" t="str">
        <f t="shared" si="900"/>
        <v>7119901 - Region Hovedstaden10-14 år</v>
      </c>
      <c r="B9630" s="12" t="str">
        <f t="shared" si="903"/>
        <v>711990</v>
      </c>
      <c r="C9630" s="14">
        <f t="shared" si="901"/>
        <v>0</v>
      </c>
      <c r="D9630" s="14">
        <f t="shared" si="902"/>
        <v>0</v>
      </c>
      <c r="E9630" s="19" t="str">
        <f t="shared" si="904"/>
        <v>711990 - Andet bygningsarbejde i øvrigt</v>
      </c>
      <c r="F9630" s="19" t="str">
        <f t="shared" si="905"/>
        <v>10-14 år</v>
      </c>
      <c r="G9630" s="40" t="s">
        <v>516</v>
      </c>
      <c r="H9630" s="41" t="s">
        <v>211</v>
      </c>
      <c r="I9630" s="42" t="s">
        <v>8</v>
      </c>
      <c r="J9630" s="43" t="s">
        <v>17</v>
      </c>
      <c r="K9630" s="44">
        <v>340</v>
      </c>
      <c r="L9630" s="45">
        <v>25733.879849403678</v>
      </c>
      <c r="M9630" s="46">
        <v>27164.040633737099</v>
      </c>
      <c r="N9630" s="45"/>
      <c r="O9630" s="46"/>
    </row>
    <row r="9631" spans="1:15" x14ac:dyDescent="0.2">
      <c r="A9631" s="11" t="str">
        <f t="shared" si="900"/>
        <v>7119901 - Region Hovedstaden15-20 år</v>
      </c>
      <c r="B9631" s="12" t="str">
        <f t="shared" si="903"/>
        <v>711990</v>
      </c>
      <c r="C9631" s="14">
        <f t="shared" si="901"/>
        <v>0</v>
      </c>
      <c r="D9631" s="14">
        <f t="shared" si="902"/>
        <v>0</v>
      </c>
      <c r="E9631" s="19" t="str">
        <f t="shared" si="904"/>
        <v>711990 - Andet bygningsarbejde i øvrigt</v>
      </c>
      <c r="F9631" s="19" t="str">
        <f t="shared" si="905"/>
        <v>15-20 år</v>
      </c>
      <c r="G9631" s="40" t="s">
        <v>516</v>
      </c>
      <c r="H9631" s="41" t="s">
        <v>211</v>
      </c>
      <c r="I9631" s="42" t="s">
        <v>8</v>
      </c>
      <c r="J9631" s="43" t="s">
        <v>18</v>
      </c>
      <c r="K9631" s="44">
        <v>250</v>
      </c>
      <c r="L9631" s="45">
        <v>25247.595807929818</v>
      </c>
      <c r="M9631" s="46">
        <v>26548.229460860668</v>
      </c>
      <c r="N9631" s="45"/>
      <c r="O9631" s="46"/>
    </row>
    <row r="9632" spans="1:15" x14ac:dyDescent="0.2">
      <c r="A9632" s="11" t="str">
        <f t="shared" si="900"/>
        <v>7119901 - Region Hovedstaden20-24 år</v>
      </c>
      <c r="B9632" s="12" t="str">
        <f t="shared" si="903"/>
        <v>711990</v>
      </c>
      <c r="C9632" s="14">
        <f t="shared" si="901"/>
        <v>0</v>
      </c>
      <c r="D9632" s="14">
        <f t="shared" si="902"/>
        <v>0</v>
      </c>
      <c r="E9632" s="19" t="str">
        <f t="shared" si="904"/>
        <v>711990 - Andet bygningsarbejde i øvrigt</v>
      </c>
      <c r="F9632" s="19" t="str">
        <f t="shared" si="905"/>
        <v>20-24 år</v>
      </c>
      <c r="G9632" s="40" t="s">
        <v>516</v>
      </c>
      <c r="H9632" s="41" t="s">
        <v>211</v>
      </c>
      <c r="I9632" s="42" t="s">
        <v>8</v>
      </c>
      <c r="J9632" s="43" t="s">
        <v>19</v>
      </c>
      <c r="K9632" s="44">
        <v>207</v>
      </c>
      <c r="L9632" s="45">
        <v>25294.744361300178</v>
      </c>
      <c r="M9632" s="46">
        <v>26597.806878969954</v>
      </c>
      <c r="N9632" s="45"/>
      <c r="O9632" s="46"/>
    </row>
    <row r="9633" spans="1:15" x14ac:dyDescent="0.2">
      <c r="A9633" s="11" t="str">
        <f t="shared" si="900"/>
        <v>7119901 - Region Hovedstaden25 år og derover</v>
      </c>
      <c r="B9633" s="12" t="str">
        <f t="shared" si="903"/>
        <v>711990</v>
      </c>
      <c r="C9633" s="14">
        <f t="shared" si="901"/>
        <v>0</v>
      </c>
      <c r="D9633" s="14">
        <f t="shared" si="902"/>
        <v>0</v>
      </c>
      <c r="E9633" s="19" t="str">
        <f t="shared" si="904"/>
        <v>711990 - Andet bygningsarbejde i øvrigt</v>
      </c>
      <c r="F9633" s="19" t="str">
        <f t="shared" si="905"/>
        <v>25 år og derover</v>
      </c>
      <c r="G9633" s="40" t="s">
        <v>516</v>
      </c>
      <c r="H9633" s="41" t="s">
        <v>211</v>
      </c>
      <c r="I9633" s="42" t="s">
        <v>8</v>
      </c>
      <c r="J9633" s="43" t="s">
        <v>9</v>
      </c>
      <c r="K9633" s="44">
        <v>603</v>
      </c>
      <c r="L9633" s="45">
        <v>26657.323616160247</v>
      </c>
      <c r="M9633" s="46">
        <v>28133.824495756304</v>
      </c>
      <c r="N9633" s="45"/>
      <c r="O9633" s="46"/>
    </row>
    <row r="9634" spans="1:15" x14ac:dyDescent="0.2">
      <c r="A9634" s="11" t="str">
        <f t="shared" si="900"/>
        <v>7119901 - Region HovedstadenAlle uanset erf.</v>
      </c>
      <c r="B9634" s="12" t="str">
        <f t="shared" si="903"/>
        <v>711990</v>
      </c>
      <c r="C9634" s="14">
        <f t="shared" si="901"/>
        <v>0</v>
      </c>
      <c r="D9634" s="14">
        <f t="shared" si="902"/>
        <v>0</v>
      </c>
      <c r="E9634" s="19" t="str">
        <f t="shared" si="904"/>
        <v>711990 - Andet bygningsarbejde i øvrigt</v>
      </c>
      <c r="F9634" s="19" t="str">
        <f t="shared" si="905"/>
        <v>Alle uanset erf.</v>
      </c>
      <c r="G9634" s="40" t="s">
        <v>516</v>
      </c>
      <c r="H9634" s="41" t="s">
        <v>211</v>
      </c>
      <c r="I9634" s="42" t="s">
        <v>8</v>
      </c>
      <c r="J9634" s="43" t="s">
        <v>10</v>
      </c>
      <c r="K9634" s="44">
        <v>2480</v>
      </c>
      <c r="L9634" s="45">
        <v>25518.501217413257</v>
      </c>
      <c r="M9634" s="46">
        <v>26864.390219381959</v>
      </c>
      <c r="N9634" s="45"/>
      <c r="O9634" s="46"/>
    </row>
    <row r="9635" spans="1:15" x14ac:dyDescent="0.2">
      <c r="A9635" s="11" t="str">
        <f t="shared" si="900"/>
        <v>7119902 - Region SjællandUnder 1 år</v>
      </c>
      <c r="B9635" s="12" t="str">
        <f t="shared" si="903"/>
        <v>711990</v>
      </c>
      <c r="C9635" s="14">
        <f t="shared" si="901"/>
        <v>0</v>
      </c>
      <c r="D9635" s="14">
        <f t="shared" si="902"/>
        <v>0</v>
      </c>
      <c r="E9635" s="19" t="str">
        <f t="shared" si="904"/>
        <v>711990 - Andet bygningsarbejde i øvrigt</v>
      </c>
      <c r="F9635" s="19" t="str">
        <f t="shared" si="905"/>
        <v>Under 1 år</v>
      </c>
      <c r="G9635" s="40" t="s">
        <v>516</v>
      </c>
      <c r="H9635" s="41" t="s">
        <v>211</v>
      </c>
      <c r="I9635" s="42" t="s">
        <v>20</v>
      </c>
      <c r="J9635" s="43" t="s">
        <v>13</v>
      </c>
      <c r="K9635" s="44">
        <v>64</v>
      </c>
      <c r="L9635" s="45">
        <v>25970.862233485699</v>
      </c>
      <c r="M9635" s="46">
        <v>27308.755063895045</v>
      </c>
      <c r="N9635" s="45"/>
      <c r="O9635" s="46"/>
    </row>
    <row r="9636" spans="1:15" x14ac:dyDescent="0.2">
      <c r="A9636" s="11" t="str">
        <f t="shared" si="900"/>
        <v>7119902 - Region Sjælland1 år</v>
      </c>
      <c r="B9636" s="12" t="str">
        <f t="shared" si="903"/>
        <v>711990</v>
      </c>
      <c r="C9636" s="14">
        <f t="shared" si="901"/>
        <v>0</v>
      </c>
      <c r="D9636" s="14">
        <f t="shared" si="902"/>
        <v>0</v>
      </c>
      <c r="E9636" s="19" t="str">
        <f t="shared" si="904"/>
        <v>711990 - Andet bygningsarbejde i øvrigt</v>
      </c>
      <c r="F9636" s="19" t="str">
        <f t="shared" si="905"/>
        <v>1 år</v>
      </c>
      <c r="G9636" s="40" t="s">
        <v>516</v>
      </c>
      <c r="H9636" s="41" t="s">
        <v>211</v>
      </c>
      <c r="I9636" s="42" t="s">
        <v>20</v>
      </c>
      <c r="J9636" s="43" t="s">
        <v>22</v>
      </c>
      <c r="K9636" s="44">
        <v>31</v>
      </c>
      <c r="L9636" s="45">
        <v>25018.434573322356</v>
      </c>
      <c r="M9636" s="46">
        <v>26513.870255037993</v>
      </c>
      <c r="N9636" s="45"/>
      <c r="O9636" s="46"/>
    </row>
    <row r="9637" spans="1:15" x14ac:dyDescent="0.2">
      <c r="A9637" s="11" t="str">
        <f t="shared" si="900"/>
        <v>7119902 - Region Sjælland2 år</v>
      </c>
      <c r="B9637" s="12" t="str">
        <f t="shared" si="903"/>
        <v>711990</v>
      </c>
      <c r="C9637" s="14">
        <f t="shared" si="901"/>
        <v>0</v>
      </c>
      <c r="D9637" s="14">
        <f t="shared" si="902"/>
        <v>0</v>
      </c>
      <c r="E9637" s="19" t="str">
        <f t="shared" si="904"/>
        <v>711990 - Andet bygningsarbejde i øvrigt</v>
      </c>
      <c r="F9637" s="19" t="str">
        <f t="shared" si="905"/>
        <v>2 år</v>
      </c>
      <c r="G9637" s="40" t="s">
        <v>516</v>
      </c>
      <c r="H9637" s="41" t="s">
        <v>211</v>
      </c>
      <c r="I9637" s="42" t="s">
        <v>20</v>
      </c>
      <c r="J9637" s="43" t="s">
        <v>23</v>
      </c>
      <c r="K9637" s="44">
        <v>16</v>
      </c>
      <c r="L9637" s="45">
        <v>25487.481295610327</v>
      </c>
      <c r="M9637" s="46">
        <v>26800.472685115405</v>
      </c>
      <c r="N9637" s="45"/>
      <c r="O9637" s="46"/>
    </row>
    <row r="9638" spans="1:15" x14ac:dyDescent="0.2">
      <c r="A9638" s="11" t="str">
        <f t="shared" si="900"/>
        <v>7119902 - Region Sjælland3 år</v>
      </c>
      <c r="B9638" s="12" t="str">
        <f t="shared" si="903"/>
        <v>711990</v>
      </c>
      <c r="C9638" s="14">
        <f t="shared" si="901"/>
        <v>0</v>
      </c>
      <c r="D9638" s="14">
        <f t="shared" si="902"/>
        <v>0</v>
      </c>
      <c r="E9638" s="19" t="str">
        <f t="shared" si="904"/>
        <v>711990 - Andet bygningsarbejde i øvrigt</v>
      </c>
      <c r="F9638" s="19" t="str">
        <f t="shared" si="905"/>
        <v>3 år</v>
      </c>
      <c r="G9638" s="40" t="s">
        <v>516</v>
      </c>
      <c r="H9638" s="41" t="s">
        <v>211</v>
      </c>
      <c r="I9638" s="42" t="s">
        <v>20</v>
      </c>
      <c r="J9638" s="43" t="s">
        <v>14</v>
      </c>
      <c r="K9638" s="44">
        <v>31</v>
      </c>
      <c r="L9638" s="45">
        <v>24323.036287392461</v>
      </c>
      <c r="M9638" s="46">
        <v>25576.041119120033</v>
      </c>
      <c r="N9638" s="45"/>
      <c r="O9638" s="46"/>
    </row>
    <row r="9639" spans="1:15" x14ac:dyDescent="0.2">
      <c r="A9639" s="11" t="str">
        <f t="shared" si="900"/>
        <v>7119902 - Region Sjælland4 år</v>
      </c>
      <c r="B9639" s="12" t="str">
        <f t="shared" si="903"/>
        <v>711990</v>
      </c>
      <c r="C9639" s="14">
        <f t="shared" si="901"/>
        <v>0</v>
      </c>
      <c r="D9639" s="14">
        <f t="shared" si="902"/>
        <v>0</v>
      </c>
      <c r="E9639" s="19" t="str">
        <f t="shared" si="904"/>
        <v>711990 - Andet bygningsarbejde i øvrigt</v>
      </c>
      <c r="F9639" s="19" t="str">
        <f t="shared" si="905"/>
        <v>4 år</v>
      </c>
      <c r="G9639" s="40" t="s">
        <v>516</v>
      </c>
      <c r="H9639" s="41" t="s">
        <v>211</v>
      </c>
      <c r="I9639" s="42" t="s">
        <v>20</v>
      </c>
      <c r="J9639" s="43" t="s">
        <v>24</v>
      </c>
      <c r="K9639" s="44">
        <v>18</v>
      </c>
      <c r="L9639" s="45">
        <v>29571.859155032438</v>
      </c>
      <c r="M9639" s="46">
        <v>31339.468284432583</v>
      </c>
      <c r="N9639" s="45"/>
      <c r="O9639" s="46"/>
    </row>
    <row r="9640" spans="1:15" x14ac:dyDescent="0.2">
      <c r="A9640" s="11" t="str">
        <f t="shared" si="900"/>
        <v>7119902 - Region Sjælland5-9 år</v>
      </c>
      <c r="B9640" s="12" t="str">
        <f t="shared" si="903"/>
        <v>711990</v>
      </c>
      <c r="C9640" s="14">
        <f t="shared" si="901"/>
        <v>0</v>
      </c>
      <c r="D9640" s="14">
        <f t="shared" si="902"/>
        <v>0</v>
      </c>
      <c r="E9640" s="19" t="str">
        <f t="shared" si="904"/>
        <v>711990 - Andet bygningsarbejde i øvrigt</v>
      </c>
      <c r="F9640" s="19" t="str">
        <f t="shared" si="905"/>
        <v>5-9 år</v>
      </c>
      <c r="G9640" s="40" t="s">
        <v>516</v>
      </c>
      <c r="H9640" s="41" t="s">
        <v>211</v>
      </c>
      <c r="I9640" s="42" t="s">
        <v>20</v>
      </c>
      <c r="J9640" s="43" t="s">
        <v>15</v>
      </c>
      <c r="K9640" s="44">
        <v>69</v>
      </c>
      <c r="L9640" s="45">
        <v>26849.008158199846</v>
      </c>
      <c r="M9640" s="46">
        <v>28434.426636380555</v>
      </c>
      <c r="N9640" s="45"/>
      <c r="O9640" s="46"/>
    </row>
    <row r="9641" spans="1:15" x14ac:dyDescent="0.2">
      <c r="A9641" s="11" t="str">
        <f t="shared" si="900"/>
        <v>7119902 - Region Sjælland0-4 år</v>
      </c>
      <c r="B9641" s="12" t="str">
        <f t="shared" si="903"/>
        <v>711990</v>
      </c>
      <c r="C9641" s="14">
        <f t="shared" si="901"/>
        <v>0</v>
      </c>
      <c r="D9641" s="14">
        <f t="shared" si="902"/>
        <v>0</v>
      </c>
      <c r="E9641" s="19" t="str">
        <f t="shared" si="904"/>
        <v>711990 - Andet bygningsarbejde i øvrigt</v>
      </c>
      <c r="F9641" s="19" t="str">
        <f t="shared" si="905"/>
        <v>0-4 år</v>
      </c>
      <c r="G9641" s="40" t="s">
        <v>516</v>
      </c>
      <c r="H9641" s="41" t="s">
        <v>211</v>
      </c>
      <c r="I9641" s="42" t="s">
        <v>20</v>
      </c>
      <c r="J9641" s="43" t="s">
        <v>16</v>
      </c>
      <c r="K9641" s="44">
        <v>160</v>
      </c>
      <c r="L9641" s="45">
        <v>25557.275604536579</v>
      </c>
      <c r="M9641" s="46">
        <v>27084.919620570203</v>
      </c>
      <c r="N9641" s="45"/>
      <c r="O9641" s="46"/>
    </row>
    <row r="9642" spans="1:15" x14ac:dyDescent="0.2">
      <c r="A9642" s="11" t="str">
        <f t="shared" si="900"/>
        <v>7119902 - Region Sjælland10-14 år</v>
      </c>
      <c r="B9642" s="12" t="str">
        <f t="shared" si="903"/>
        <v>711990</v>
      </c>
      <c r="C9642" s="14">
        <f t="shared" si="901"/>
        <v>0</v>
      </c>
      <c r="D9642" s="14">
        <f t="shared" si="902"/>
        <v>0</v>
      </c>
      <c r="E9642" s="19" t="str">
        <f t="shared" si="904"/>
        <v>711990 - Andet bygningsarbejde i øvrigt</v>
      </c>
      <c r="F9642" s="19" t="str">
        <f t="shared" si="905"/>
        <v>10-14 år</v>
      </c>
      <c r="G9642" s="40" t="s">
        <v>516</v>
      </c>
      <c r="H9642" s="41" t="s">
        <v>211</v>
      </c>
      <c r="I9642" s="42" t="s">
        <v>20</v>
      </c>
      <c r="J9642" s="43" t="s">
        <v>17</v>
      </c>
      <c r="K9642" s="44">
        <v>67</v>
      </c>
      <c r="L9642" s="45">
        <v>27146.938265999408</v>
      </c>
      <c r="M9642" s="46">
        <v>28696.531379337059</v>
      </c>
      <c r="N9642" s="45"/>
      <c r="O9642" s="46"/>
    </row>
    <row r="9643" spans="1:15" x14ac:dyDescent="0.2">
      <c r="A9643" s="11" t="str">
        <f t="shared" si="900"/>
        <v>7119902 - Region Sjælland15-20 år</v>
      </c>
      <c r="B9643" s="12" t="str">
        <f t="shared" si="903"/>
        <v>711990</v>
      </c>
      <c r="C9643" s="14">
        <f t="shared" si="901"/>
        <v>0</v>
      </c>
      <c r="D9643" s="14">
        <f t="shared" si="902"/>
        <v>0</v>
      </c>
      <c r="E9643" s="19" t="str">
        <f t="shared" si="904"/>
        <v>711990 - Andet bygningsarbejde i øvrigt</v>
      </c>
      <c r="F9643" s="19" t="str">
        <f t="shared" si="905"/>
        <v>15-20 år</v>
      </c>
      <c r="G9643" s="40" t="s">
        <v>516</v>
      </c>
      <c r="H9643" s="41" t="s">
        <v>211</v>
      </c>
      <c r="I9643" s="42" t="s">
        <v>20</v>
      </c>
      <c r="J9643" s="43" t="s">
        <v>18</v>
      </c>
      <c r="K9643" s="44">
        <v>51</v>
      </c>
      <c r="L9643" s="45">
        <v>27789.386365795679</v>
      </c>
      <c r="M9643" s="46">
        <v>29220.960737336412</v>
      </c>
      <c r="N9643" s="45"/>
      <c r="O9643" s="46"/>
    </row>
    <row r="9644" spans="1:15" x14ac:dyDescent="0.2">
      <c r="A9644" s="11" t="str">
        <f t="shared" si="900"/>
        <v>7119902 - Region Sjælland20-24 år</v>
      </c>
      <c r="B9644" s="12" t="str">
        <f t="shared" si="903"/>
        <v>711990</v>
      </c>
      <c r="C9644" s="14">
        <f t="shared" si="901"/>
        <v>0</v>
      </c>
      <c r="D9644" s="14">
        <f t="shared" si="902"/>
        <v>0</v>
      </c>
      <c r="E9644" s="19" t="str">
        <f t="shared" si="904"/>
        <v>711990 - Andet bygningsarbejde i øvrigt</v>
      </c>
      <c r="F9644" s="19" t="str">
        <f t="shared" si="905"/>
        <v>20-24 år</v>
      </c>
      <c r="G9644" s="40" t="s">
        <v>516</v>
      </c>
      <c r="H9644" s="41" t="s">
        <v>211</v>
      </c>
      <c r="I9644" s="42" t="s">
        <v>20</v>
      </c>
      <c r="J9644" s="43" t="s">
        <v>19</v>
      </c>
      <c r="K9644" s="44">
        <v>49</v>
      </c>
      <c r="L9644" s="45">
        <v>29534.637505367409</v>
      </c>
      <c r="M9644" s="46">
        <v>31056.118748921279</v>
      </c>
      <c r="N9644" s="45"/>
      <c r="O9644" s="46"/>
    </row>
    <row r="9645" spans="1:15" x14ac:dyDescent="0.2">
      <c r="A9645" s="11" t="str">
        <f t="shared" si="900"/>
        <v>7119902 - Region Sjælland25 år og derover</v>
      </c>
      <c r="B9645" s="12" t="str">
        <f t="shared" si="903"/>
        <v>711990</v>
      </c>
      <c r="C9645" s="14">
        <f t="shared" si="901"/>
        <v>0</v>
      </c>
      <c r="D9645" s="14">
        <f t="shared" si="902"/>
        <v>0</v>
      </c>
      <c r="E9645" s="19" t="str">
        <f t="shared" si="904"/>
        <v>711990 - Andet bygningsarbejde i øvrigt</v>
      </c>
      <c r="F9645" s="19" t="str">
        <f t="shared" si="905"/>
        <v>25 år og derover</v>
      </c>
      <c r="G9645" s="40" t="s">
        <v>516</v>
      </c>
      <c r="H9645" s="41" t="s">
        <v>211</v>
      </c>
      <c r="I9645" s="42" t="s">
        <v>20</v>
      </c>
      <c r="J9645" s="43" t="s">
        <v>9</v>
      </c>
      <c r="K9645" s="44">
        <v>149</v>
      </c>
      <c r="L9645" s="45">
        <v>31280.458822443463</v>
      </c>
      <c r="M9645" s="46">
        <v>32922.954356041249</v>
      </c>
      <c r="N9645" s="45"/>
      <c r="O9645" s="46"/>
    </row>
    <row r="9646" spans="1:15" x14ac:dyDescent="0.2">
      <c r="A9646" s="11" t="str">
        <f t="shared" si="900"/>
        <v>7119902 - Region SjællandAlle uanset erf.</v>
      </c>
      <c r="B9646" s="12" t="str">
        <f t="shared" si="903"/>
        <v>711990</v>
      </c>
      <c r="C9646" s="14">
        <f t="shared" si="901"/>
        <v>0</v>
      </c>
      <c r="D9646" s="14">
        <f t="shared" si="902"/>
        <v>0</v>
      </c>
      <c r="E9646" s="19" t="str">
        <f t="shared" si="904"/>
        <v>711990 - Andet bygningsarbejde i øvrigt</v>
      </c>
      <c r="F9646" s="19" t="str">
        <f t="shared" si="905"/>
        <v>Alle uanset erf.</v>
      </c>
      <c r="G9646" s="40" t="s">
        <v>516</v>
      </c>
      <c r="H9646" s="41" t="s">
        <v>211</v>
      </c>
      <c r="I9646" s="42" t="s">
        <v>20</v>
      </c>
      <c r="J9646" s="43" t="s">
        <v>10</v>
      </c>
      <c r="K9646" s="44">
        <v>545</v>
      </c>
      <c r="L9646" s="45">
        <v>27552.252133460777</v>
      </c>
      <c r="M9646" s="46">
        <v>28971.610499755585</v>
      </c>
      <c r="N9646" s="45"/>
      <c r="O9646" s="46"/>
    </row>
    <row r="9647" spans="1:15" x14ac:dyDescent="0.2">
      <c r="A9647" s="11" t="str">
        <f t="shared" si="900"/>
        <v>7119903 - Region SyddanmarkUnder 1 år</v>
      </c>
      <c r="B9647" s="12" t="str">
        <f t="shared" si="903"/>
        <v>711990</v>
      </c>
      <c r="C9647" s="14">
        <f t="shared" si="901"/>
        <v>0</v>
      </c>
      <c r="D9647" s="14">
        <f t="shared" si="902"/>
        <v>0</v>
      </c>
      <c r="E9647" s="19" t="str">
        <f t="shared" si="904"/>
        <v>711990 - Andet bygningsarbejde i øvrigt</v>
      </c>
      <c r="F9647" s="19" t="str">
        <f t="shared" si="905"/>
        <v>Under 1 år</v>
      </c>
      <c r="G9647" s="40" t="s">
        <v>516</v>
      </c>
      <c r="H9647" s="41" t="s">
        <v>211</v>
      </c>
      <c r="I9647" s="42" t="s">
        <v>544</v>
      </c>
      <c r="J9647" s="43" t="s">
        <v>13</v>
      </c>
      <c r="K9647" s="44">
        <v>18</v>
      </c>
      <c r="L9647" s="45">
        <v>25611.06752529358</v>
      </c>
      <c r="M9647" s="46">
        <v>27122.983426691779</v>
      </c>
      <c r="N9647" s="45"/>
      <c r="O9647" s="46"/>
    </row>
    <row r="9648" spans="1:15" x14ac:dyDescent="0.2">
      <c r="A9648" s="11" t="str">
        <f t="shared" si="900"/>
        <v>7119903 - Region Syddanmark2 år</v>
      </c>
      <c r="B9648" s="12" t="str">
        <f t="shared" si="903"/>
        <v>711990</v>
      </c>
      <c r="C9648" s="14">
        <f t="shared" si="901"/>
        <v>0</v>
      </c>
      <c r="D9648" s="14">
        <f t="shared" si="902"/>
        <v>0</v>
      </c>
      <c r="E9648" s="19" t="str">
        <f t="shared" si="904"/>
        <v>711990 - Andet bygningsarbejde i øvrigt</v>
      </c>
      <c r="F9648" s="19" t="str">
        <f t="shared" si="905"/>
        <v>2 år</v>
      </c>
      <c r="G9648" s="40" t="s">
        <v>516</v>
      </c>
      <c r="H9648" s="41" t="s">
        <v>211</v>
      </c>
      <c r="I9648" s="42" t="s">
        <v>544</v>
      </c>
      <c r="J9648" s="43" t="s">
        <v>23</v>
      </c>
      <c r="K9648" s="44">
        <v>15</v>
      </c>
      <c r="L9648" s="45">
        <v>32726.139303898672</v>
      </c>
      <c r="M9648" s="46">
        <v>34412.031237251977</v>
      </c>
      <c r="N9648" s="45"/>
      <c r="O9648" s="46"/>
    </row>
    <row r="9649" spans="1:15" x14ac:dyDescent="0.2">
      <c r="A9649" s="11" t="str">
        <f t="shared" si="900"/>
        <v>7119903 - Region Syddanmark3 år</v>
      </c>
      <c r="B9649" s="12" t="str">
        <f t="shared" si="903"/>
        <v>711990</v>
      </c>
      <c r="C9649" s="14">
        <f t="shared" si="901"/>
        <v>0</v>
      </c>
      <c r="D9649" s="14">
        <f t="shared" si="902"/>
        <v>0</v>
      </c>
      <c r="E9649" s="19" t="str">
        <f t="shared" si="904"/>
        <v>711990 - Andet bygningsarbejde i øvrigt</v>
      </c>
      <c r="F9649" s="19" t="str">
        <f t="shared" si="905"/>
        <v>3 år</v>
      </c>
      <c r="G9649" s="40" t="s">
        <v>516</v>
      </c>
      <c r="H9649" s="41" t="s">
        <v>211</v>
      </c>
      <c r="I9649" s="42" t="s">
        <v>544</v>
      </c>
      <c r="J9649" s="43" t="s">
        <v>14</v>
      </c>
      <c r="K9649" s="44">
        <v>21</v>
      </c>
      <c r="L9649" s="45">
        <v>29507.317920936326</v>
      </c>
      <c r="M9649" s="46">
        <v>31266.921439309139</v>
      </c>
      <c r="N9649" s="45"/>
      <c r="O9649" s="46"/>
    </row>
    <row r="9650" spans="1:15" x14ac:dyDescent="0.2">
      <c r="A9650" s="11" t="str">
        <f t="shared" si="900"/>
        <v>7119903 - Region Syddanmark4 år</v>
      </c>
      <c r="B9650" s="12" t="str">
        <f t="shared" si="903"/>
        <v>711990</v>
      </c>
      <c r="C9650" s="14">
        <f t="shared" si="901"/>
        <v>0</v>
      </c>
      <c r="D9650" s="14">
        <f t="shared" si="902"/>
        <v>0</v>
      </c>
      <c r="E9650" s="19" t="str">
        <f t="shared" si="904"/>
        <v>711990 - Andet bygningsarbejde i øvrigt</v>
      </c>
      <c r="F9650" s="19" t="str">
        <f t="shared" si="905"/>
        <v>4 år</v>
      </c>
      <c r="G9650" s="40" t="s">
        <v>516</v>
      </c>
      <c r="H9650" s="41" t="s">
        <v>211</v>
      </c>
      <c r="I9650" s="42" t="s">
        <v>544</v>
      </c>
      <c r="J9650" s="43" t="s">
        <v>24</v>
      </c>
      <c r="K9650" s="44">
        <v>18</v>
      </c>
      <c r="L9650" s="45">
        <v>31619.966114297811</v>
      </c>
      <c r="M9650" s="46">
        <v>33502.175166143374</v>
      </c>
      <c r="N9650" s="45"/>
      <c r="O9650" s="46"/>
    </row>
    <row r="9651" spans="1:15" x14ac:dyDescent="0.2">
      <c r="A9651" s="11" t="str">
        <f t="shared" si="900"/>
        <v>7119903 - Region Syddanmark5-9 år</v>
      </c>
      <c r="B9651" s="12" t="str">
        <f t="shared" si="903"/>
        <v>711990</v>
      </c>
      <c r="C9651" s="14">
        <f t="shared" si="901"/>
        <v>0</v>
      </c>
      <c r="D9651" s="14">
        <f t="shared" si="902"/>
        <v>0</v>
      </c>
      <c r="E9651" s="19" t="str">
        <f t="shared" si="904"/>
        <v>711990 - Andet bygningsarbejde i øvrigt</v>
      </c>
      <c r="F9651" s="19" t="str">
        <f t="shared" si="905"/>
        <v>5-9 år</v>
      </c>
      <c r="G9651" s="40" t="s">
        <v>516</v>
      </c>
      <c r="H9651" s="41" t="s">
        <v>211</v>
      </c>
      <c r="I9651" s="42" t="s">
        <v>544</v>
      </c>
      <c r="J9651" s="43" t="s">
        <v>15</v>
      </c>
      <c r="K9651" s="44">
        <v>67</v>
      </c>
      <c r="L9651" s="45">
        <v>30862.606865266236</v>
      </c>
      <c r="M9651" s="46">
        <v>32452.498647894205</v>
      </c>
      <c r="N9651" s="45"/>
      <c r="O9651" s="46"/>
    </row>
    <row r="9652" spans="1:15" x14ac:dyDescent="0.2">
      <c r="A9652" s="11" t="str">
        <f t="shared" si="900"/>
        <v>7119903 - Region Syddanmark0-4 år</v>
      </c>
      <c r="B9652" s="12" t="str">
        <f t="shared" si="903"/>
        <v>711990</v>
      </c>
      <c r="C9652" s="14">
        <f t="shared" si="901"/>
        <v>0</v>
      </c>
      <c r="D9652" s="14">
        <f t="shared" si="902"/>
        <v>0</v>
      </c>
      <c r="E9652" s="19" t="str">
        <f t="shared" si="904"/>
        <v>711990 - Andet bygningsarbejde i øvrigt</v>
      </c>
      <c r="F9652" s="19" t="str">
        <f t="shared" si="905"/>
        <v>0-4 år</v>
      </c>
      <c r="G9652" s="40" t="s">
        <v>516</v>
      </c>
      <c r="H9652" s="41" t="s">
        <v>211</v>
      </c>
      <c r="I9652" s="42" t="s">
        <v>544</v>
      </c>
      <c r="J9652" s="43" t="s">
        <v>16</v>
      </c>
      <c r="K9652" s="44">
        <v>81</v>
      </c>
      <c r="L9652" s="45">
        <v>29576.740209141906</v>
      </c>
      <c r="M9652" s="46">
        <v>31337.324263675699</v>
      </c>
      <c r="N9652" s="45"/>
      <c r="O9652" s="46"/>
    </row>
    <row r="9653" spans="1:15" x14ac:dyDescent="0.2">
      <c r="A9653" s="11" t="str">
        <f t="shared" si="900"/>
        <v>7119903 - Region Syddanmark10-14 år</v>
      </c>
      <c r="B9653" s="12" t="str">
        <f t="shared" si="903"/>
        <v>711990</v>
      </c>
      <c r="C9653" s="14">
        <f t="shared" si="901"/>
        <v>0</v>
      </c>
      <c r="D9653" s="14">
        <f t="shared" si="902"/>
        <v>0</v>
      </c>
      <c r="E9653" s="19" t="str">
        <f t="shared" si="904"/>
        <v>711990 - Andet bygningsarbejde i øvrigt</v>
      </c>
      <c r="F9653" s="19" t="str">
        <f t="shared" si="905"/>
        <v>10-14 år</v>
      </c>
      <c r="G9653" s="40" t="s">
        <v>516</v>
      </c>
      <c r="H9653" s="41" t="s">
        <v>211</v>
      </c>
      <c r="I9653" s="42" t="s">
        <v>544</v>
      </c>
      <c r="J9653" s="43" t="s">
        <v>17</v>
      </c>
      <c r="K9653" s="44">
        <v>56</v>
      </c>
      <c r="L9653" s="45">
        <v>32279.881999916815</v>
      </c>
      <c r="M9653" s="46">
        <v>33942.784921886996</v>
      </c>
      <c r="N9653" s="45"/>
      <c r="O9653" s="46"/>
    </row>
    <row r="9654" spans="1:15" x14ac:dyDescent="0.2">
      <c r="A9654" s="11" t="str">
        <f t="shared" si="900"/>
        <v>7119903 - Region Syddanmark15-20 år</v>
      </c>
      <c r="B9654" s="12" t="str">
        <f t="shared" si="903"/>
        <v>711990</v>
      </c>
      <c r="C9654" s="14">
        <f t="shared" si="901"/>
        <v>0</v>
      </c>
      <c r="D9654" s="14">
        <f t="shared" si="902"/>
        <v>0</v>
      </c>
      <c r="E9654" s="19" t="str">
        <f t="shared" si="904"/>
        <v>711990 - Andet bygningsarbejde i øvrigt</v>
      </c>
      <c r="F9654" s="19" t="str">
        <f t="shared" si="905"/>
        <v>15-20 år</v>
      </c>
      <c r="G9654" s="40" t="s">
        <v>516</v>
      </c>
      <c r="H9654" s="41" t="s">
        <v>211</v>
      </c>
      <c r="I9654" s="42" t="s">
        <v>544</v>
      </c>
      <c r="J9654" s="43" t="s">
        <v>18</v>
      </c>
      <c r="K9654" s="44">
        <v>44</v>
      </c>
      <c r="L9654" s="45">
        <v>33097.357823513739</v>
      </c>
      <c r="M9654" s="46">
        <v>35066.402520783471</v>
      </c>
      <c r="N9654" s="45"/>
      <c r="O9654" s="46"/>
    </row>
    <row r="9655" spans="1:15" x14ac:dyDescent="0.2">
      <c r="A9655" s="11" t="str">
        <f t="shared" si="900"/>
        <v>7119903 - Region Syddanmark20-24 år</v>
      </c>
      <c r="B9655" s="12" t="str">
        <f t="shared" si="903"/>
        <v>711990</v>
      </c>
      <c r="C9655" s="14">
        <f t="shared" si="901"/>
        <v>0</v>
      </c>
      <c r="D9655" s="14">
        <f t="shared" si="902"/>
        <v>0</v>
      </c>
      <c r="E9655" s="19" t="str">
        <f t="shared" si="904"/>
        <v>711990 - Andet bygningsarbejde i øvrigt</v>
      </c>
      <c r="F9655" s="19" t="str">
        <f t="shared" si="905"/>
        <v>20-24 år</v>
      </c>
      <c r="G9655" s="40" t="s">
        <v>516</v>
      </c>
      <c r="H9655" s="41" t="s">
        <v>211</v>
      </c>
      <c r="I9655" s="42" t="s">
        <v>544</v>
      </c>
      <c r="J9655" s="43" t="s">
        <v>19</v>
      </c>
      <c r="K9655" s="44">
        <v>41</v>
      </c>
      <c r="L9655" s="45">
        <v>33357.512914368577</v>
      </c>
      <c r="M9655" s="46">
        <v>35075.930153164692</v>
      </c>
      <c r="N9655" s="45"/>
      <c r="O9655" s="46"/>
    </row>
    <row r="9656" spans="1:15" x14ac:dyDescent="0.2">
      <c r="A9656" s="11" t="str">
        <f t="shared" si="900"/>
        <v>7119903 - Region Syddanmark25 år og derover</v>
      </c>
      <c r="B9656" s="12" t="str">
        <f t="shared" si="903"/>
        <v>711990</v>
      </c>
      <c r="C9656" s="14">
        <f t="shared" si="901"/>
        <v>0</v>
      </c>
      <c r="D9656" s="14">
        <f t="shared" si="902"/>
        <v>0</v>
      </c>
      <c r="E9656" s="19" t="str">
        <f t="shared" si="904"/>
        <v>711990 - Andet bygningsarbejde i øvrigt</v>
      </c>
      <c r="F9656" s="19" t="str">
        <f t="shared" si="905"/>
        <v>25 år og derover</v>
      </c>
      <c r="G9656" s="40" t="s">
        <v>516</v>
      </c>
      <c r="H9656" s="41" t="s">
        <v>211</v>
      </c>
      <c r="I9656" s="42" t="s">
        <v>544</v>
      </c>
      <c r="J9656" s="43" t="s">
        <v>9</v>
      </c>
      <c r="K9656" s="44">
        <v>247</v>
      </c>
      <c r="L9656" s="45">
        <v>33601.464924256237</v>
      </c>
      <c r="M9656" s="46">
        <v>35555.402728476554</v>
      </c>
      <c r="N9656" s="45"/>
      <c r="O9656" s="46"/>
    </row>
    <row r="9657" spans="1:15" x14ac:dyDescent="0.2">
      <c r="A9657" s="11" t="str">
        <f t="shared" si="900"/>
        <v>7119903 - Region SyddanmarkAlle uanset erf.</v>
      </c>
      <c r="B9657" s="12" t="str">
        <f t="shared" si="903"/>
        <v>711990</v>
      </c>
      <c r="C9657" s="14">
        <f t="shared" si="901"/>
        <v>0</v>
      </c>
      <c r="D9657" s="14">
        <f t="shared" si="902"/>
        <v>0</v>
      </c>
      <c r="E9657" s="19" t="str">
        <f t="shared" si="904"/>
        <v>711990 - Andet bygningsarbejde i øvrigt</v>
      </c>
      <c r="F9657" s="19" t="str">
        <f t="shared" si="905"/>
        <v>Alle uanset erf.</v>
      </c>
      <c r="G9657" s="40" t="s">
        <v>516</v>
      </c>
      <c r="H9657" s="41" t="s">
        <v>211</v>
      </c>
      <c r="I9657" s="42" t="s">
        <v>544</v>
      </c>
      <c r="J9657" s="43" t="s">
        <v>10</v>
      </c>
      <c r="K9657" s="44">
        <v>536</v>
      </c>
      <c r="L9657" s="45">
        <v>32833.368139815764</v>
      </c>
      <c r="M9657" s="46">
        <v>34591.996001286505</v>
      </c>
      <c r="N9657" s="45"/>
      <c r="O9657" s="46"/>
    </row>
    <row r="9658" spans="1:15" x14ac:dyDescent="0.2">
      <c r="A9658" s="11" t="str">
        <f t="shared" si="900"/>
        <v>7119904 - Region MidtjyllandUnder 1 år</v>
      </c>
      <c r="B9658" s="12" t="str">
        <f t="shared" si="903"/>
        <v>711990</v>
      </c>
      <c r="C9658" s="14">
        <f t="shared" si="901"/>
        <v>0</v>
      </c>
      <c r="D9658" s="14">
        <f t="shared" si="902"/>
        <v>0</v>
      </c>
      <c r="E9658" s="19" t="str">
        <f t="shared" si="904"/>
        <v>711990 - Andet bygningsarbejde i øvrigt</v>
      </c>
      <c r="F9658" s="19" t="str">
        <f t="shared" si="905"/>
        <v>Under 1 år</v>
      </c>
      <c r="G9658" s="40" t="s">
        <v>516</v>
      </c>
      <c r="H9658" s="41" t="s">
        <v>211</v>
      </c>
      <c r="I9658" s="42" t="s">
        <v>517</v>
      </c>
      <c r="J9658" s="43" t="s">
        <v>13</v>
      </c>
      <c r="K9658" s="44">
        <v>25</v>
      </c>
      <c r="L9658" s="45">
        <v>25816.66802471962</v>
      </c>
      <c r="M9658" s="46">
        <v>27146.617517532235</v>
      </c>
      <c r="N9658" s="45"/>
      <c r="O9658" s="46"/>
    </row>
    <row r="9659" spans="1:15" x14ac:dyDescent="0.2">
      <c r="A9659" s="11" t="str">
        <f t="shared" si="900"/>
        <v>7119904 - Region Midtjylland1 år</v>
      </c>
      <c r="B9659" s="12" t="str">
        <f t="shared" si="903"/>
        <v>711990</v>
      </c>
      <c r="C9659" s="14">
        <f t="shared" si="901"/>
        <v>0</v>
      </c>
      <c r="D9659" s="14">
        <f t="shared" si="902"/>
        <v>0</v>
      </c>
      <c r="E9659" s="19" t="str">
        <f t="shared" si="904"/>
        <v>711990 - Andet bygningsarbejde i øvrigt</v>
      </c>
      <c r="F9659" s="19" t="str">
        <f t="shared" si="905"/>
        <v>1 år</v>
      </c>
      <c r="G9659" s="40" t="s">
        <v>516</v>
      </c>
      <c r="H9659" s="41" t="s">
        <v>211</v>
      </c>
      <c r="I9659" s="42" t="s">
        <v>517</v>
      </c>
      <c r="J9659" s="43" t="s">
        <v>22</v>
      </c>
      <c r="K9659" s="44">
        <v>15</v>
      </c>
      <c r="L9659" s="45">
        <v>26683.677240055946</v>
      </c>
      <c r="M9659" s="46">
        <v>28258.913254219526</v>
      </c>
      <c r="N9659" s="45"/>
      <c r="O9659" s="46"/>
    </row>
    <row r="9660" spans="1:15" x14ac:dyDescent="0.2">
      <c r="A9660" s="11" t="str">
        <f t="shared" si="900"/>
        <v>7119904 - Region Midtjylland2 år</v>
      </c>
      <c r="B9660" s="12" t="str">
        <f t="shared" si="903"/>
        <v>711990</v>
      </c>
      <c r="C9660" s="14">
        <f t="shared" si="901"/>
        <v>0</v>
      </c>
      <c r="D9660" s="14">
        <f t="shared" si="902"/>
        <v>0</v>
      </c>
      <c r="E9660" s="19" t="str">
        <f t="shared" si="904"/>
        <v>711990 - Andet bygningsarbejde i øvrigt</v>
      </c>
      <c r="F9660" s="19" t="str">
        <f t="shared" si="905"/>
        <v>2 år</v>
      </c>
      <c r="G9660" s="40" t="s">
        <v>516</v>
      </c>
      <c r="H9660" s="41" t="s">
        <v>211</v>
      </c>
      <c r="I9660" s="42" t="s">
        <v>517</v>
      </c>
      <c r="J9660" s="43" t="s">
        <v>23</v>
      </c>
      <c r="K9660" s="44">
        <v>19</v>
      </c>
      <c r="L9660" s="45">
        <v>25700.789797738566</v>
      </c>
      <c r="M9660" s="46">
        <v>27024.769806454551</v>
      </c>
      <c r="N9660" s="45"/>
      <c r="O9660" s="46"/>
    </row>
    <row r="9661" spans="1:15" x14ac:dyDescent="0.2">
      <c r="A9661" s="11" t="str">
        <f t="shared" si="900"/>
        <v>7119904 - Region Midtjylland3 år</v>
      </c>
      <c r="B9661" s="12" t="str">
        <f t="shared" si="903"/>
        <v>711990</v>
      </c>
      <c r="C9661" s="14">
        <f t="shared" si="901"/>
        <v>0</v>
      </c>
      <c r="D9661" s="14">
        <f t="shared" si="902"/>
        <v>0</v>
      </c>
      <c r="E9661" s="19" t="str">
        <f t="shared" si="904"/>
        <v>711990 - Andet bygningsarbejde i øvrigt</v>
      </c>
      <c r="F9661" s="19" t="str">
        <f t="shared" si="905"/>
        <v>3 år</v>
      </c>
      <c r="G9661" s="40" t="s">
        <v>516</v>
      </c>
      <c r="H9661" s="41" t="s">
        <v>211</v>
      </c>
      <c r="I9661" s="42" t="s">
        <v>517</v>
      </c>
      <c r="J9661" s="43" t="s">
        <v>14</v>
      </c>
      <c r="K9661" s="44">
        <v>22</v>
      </c>
      <c r="L9661" s="45">
        <v>34077.034728947685</v>
      </c>
      <c r="M9661" s="46">
        <v>35832.518241030921</v>
      </c>
      <c r="N9661" s="45"/>
      <c r="O9661" s="46"/>
    </row>
    <row r="9662" spans="1:15" x14ac:dyDescent="0.2">
      <c r="A9662" s="11" t="str">
        <f t="shared" si="900"/>
        <v>7119904 - Region Midtjylland4 år</v>
      </c>
      <c r="B9662" s="12" t="str">
        <f t="shared" si="903"/>
        <v>711990</v>
      </c>
      <c r="C9662" s="14">
        <f t="shared" si="901"/>
        <v>0</v>
      </c>
      <c r="D9662" s="14">
        <f t="shared" si="902"/>
        <v>0</v>
      </c>
      <c r="E9662" s="19" t="str">
        <f t="shared" si="904"/>
        <v>711990 - Andet bygningsarbejde i øvrigt</v>
      </c>
      <c r="F9662" s="19" t="str">
        <f t="shared" si="905"/>
        <v>4 år</v>
      </c>
      <c r="G9662" s="40" t="s">
        <v>516</v>
      </c>
      <c r="H9662" s="41" t="s">
        <v>211</v>
      </c>
      <c r="I9662" s="42" t="s">
        <v>517</v>
      </c>
      <c r="J9662" s="43" t="s">
        <v>24</v>
      </c>
      <c r="K9662" s="44">
        <v>12</v>
      </c>
      <c r="L9662" s="45">
        <v>38962.022268503933</v>
      </c>
      <c r="M9662" s="46">
        <v>40969.156640194924</v>
      </c>
      <c r="N9662" s="45"/>
      <c r="O9662" s="46"/>
    </row>
    <row r="9663" spans="1:15" x14ac:dyDescent="0.2">
      <c r="A9663" s="11" t="str">
        <f t="shared" si="900"/>
        <v>7119904 - Region Midtjylland5-9 år</v>
      </c>
      <c r="B9663" s="12" t="str">
        <f t="shared" si="903"/>
        <v>711990</v>
      </c>
      <c r="C9663" s="14">
        <f t="shared" si="901"/>
        <v>0</v>
      </c>
      <c r="D9663" s="14">
        <f t="shared" si="902"/>
        <v>0</v>
      </c>
      <c r="E9663" s="19" t="str">
        <f t="shared" si="904"/>
        <v>711990 - Andet bygningsarbejde i øvrigt</v>
      </c>
      <c r="F9663" s="19" t="str">
        <f t="shared" si="905"/>
        <v>5-9 år</v>
      </c>
      <c r="G9663" s="40" t="s">
        <v>516</v>
      </c>
      <c r="H9663" s="41" t="s">
        <v>211</v>
      </c>
      <c r="I9663" s="42" t="s">
        <v>517</v>
      </c>
      <c r="J9663" s="43" t="s">
        <v>15</v>
      </c>
      <c r="K9663" s="44">
        <v>89</v>
      </c>
      <c r="L9663" s="45">
        <v>25733.438078951716</v>
      </c>
      <c r="M9663" s="46">
        <v>27252.577966064524</v>
      </c>
      <c r="N9663" s="45"/>
      <c r="O9663" s="46"/>
    </row>
    <row r="9664" spans="1:15" x14ac:dyDescent="0.2">
      <c r="A9664" s="11" t="str">
        <f t="shared" si="900"/>
        <v>7119904 - Region Midtjylland0-4 år</v>
      </c>
      <c r="B9664" s="12" t="str">
        <f t="shared" si="903"/>
        <v>711990</v>
      </c>
      <c r="C9664" s="14">
        <f t="shared" si="901"/>
        <v>0</v>
      </c>
      <c r="D9664" s="14">
        <f t="shared" si="902"/>
        <v>0</v>
      </c>
      <c r="E9664" s="19" t="str">
        <f t="shared" si="904"/>
        <v>711990 - Andet bygningsarbejde i øvrigt</v>
      </c>
      <c r="F9664" s="19" t="str">
        <f t="shared" si="905"/>
        <v>0-4 år</v>
      </c>
      <c r="G9664" s="40" t="s">
        <v>516</v>
      </c>
      <c r="H9664" s="41" t="s">
        <v>211</v>
      </c>
      <c r="I9664" s="42" t="s">
        <v>517</v>
      </c>
      <c r="J9664" s="43" t="s">
        <v>16</v>
      </c>
      <c r="K9664" s="44">
        <v>93</v>
      </c>
      <c r="L9664" s="45">
        <v>28613.28812225231</v>
      </c>
      <c r="M9664" s="46">
        <v>30087.305915309629</v>
      </c>
      <c r="N9664" s="45"/>
      <c r="O9664" s="46"/>
    </row>
    <row r="9665" spans="1:15" x14ac:dyDescent="0.2">
      <c r="A9665" s="11" t="str">
        <f t="shared" si="900"/>
        <v>7119904 - Region Midtjylland10-14 år</v>
      </c>
      <c r="B9665" s="12" t="str">
        <f t="shared" si="903"/>
        <v>711990</v>
      </c>
      <c r="C9665" s="14">
        <f t="shared" si="901"/>
        <v>0</v>
      </c>
      <c r="D9665" s="14">
        <f t="shared" si="902"/>
        <v>0</v>
      </c>
      <c r="E9665" s="19" t="str">
        <f t="shared" si="904"/>
        <v>711990 - Andet bygningsarbejde i øvrigt</v>
      </c>
      <c r="F9665" s="19" t="str">
        <f t="shared" si="905"/>
        <v>10-14 år</v>
      </c>
      <c r="G9665" s="40" t="s">
        <v>516</v>
      </c>
      <c r="H9665" s="41" t="s">
        <v>211</v>
      </c>
      <c r="I9665" s="42" t="s">
        <v>517</v>
      </c>
      <c r="J9665" s="43" t="s">
        <v>17</v>
      </c>
      <c r="K9665" s="44">
        <v>91</v>
      </c>
      <c r="L9665" s="45">
        <v>32121.847073782814</v>
      </c>
      <c r="M9665" s="46">
        <v>33776.608803029856</v>
      </c>
      <c r="N9665" s="45"/>
      <c r="O9665" s="46"/>
    </row>
    <row r="9666" spans="1:15" x14ac:dyDescent="0.2">
      <c r="A9666" s="11" t="str">
        <f t="shared" ref="A9666:A9729" si="906">B9666&amp;I9666&amp;F9666</f>
        <v>7119904 - Region Midtjylland15-20 år</v>
      </c>
      <c r="B9666" s="12" t="str">
        <f t="shared" si="903"/>
        <v>711990</v>
      </c>
      <c r="C9666" s="14">
        <f t="shared" ref="C9666:C9729" si="907">N9666*1.2</f>
        <v>0</v>
      </c>
      <c r="D9666" s="14">
        <f t="shared" ref="D9666:D9729" si="908">O9666*1.2</f>
        <v>0</v>
      </c>
      <c r="E9666" s="19" t="str">
        <f t="shared" si="904"/>
        <v>711990 - Andet bygningsarbejde i øvrigt</v>
      </c>
      <c r="F9666" s="19" t="str">
        <f t="shared" si="905"/>
        <v>15-20 år</v>
      </c>
      <c r="G9666" s="40" t="s">
        <v>516</v>
      </c>
      <c r="H9666" s="41" t="s">
        <v>211</v>
      </c>
      <c r="I9666" s="42" t="s">
        <v>517</v>
      </c>
      <c r="J9666" s="43" t="s">
        <v>18</v>
      </c>
      <c r="K9666" s="44">
        <v>82</v>
      </c>
      <c r="L9666" s="45">
        <v>28936.520842715257</v>
      </c>
      <c r="M9666" s="46">
        <v>30427.190017439199</v>
      </c>
      <c r="N9666" s="45"/>
      <c r="O9666" s="46"/>
    </row>
    <row r="9667" spans="1:15" x14ac:dyDescent="0.2">
      <c r="A9667" s="11" t="str">
        <f t="shared" si="906"/>
        <v>7119904 - Region Midtjylland20-24 år</v>
      </c>
      <c r="B9667" s="12" t="str">
        <f t="shared" ref="B9667:B9730" si="909">LEFT(E9667,6)</f>
        <v>711990</v>
      </c>
      <c r="C9667" s="14">
        <f t="shared" si="907"/>
        <v>0</v>
      </c>
      <c r="D9667" s="14">
        <f t="shared" si="908"/>
        <v>0</v>
      </c>
      <c r="E9667" s="19" t="str">
        <f t="shared" ref="E9667:E9730" si="910">TRIM(H9667)</f>
        <v>711990 - Andet bygningsarbejde i øvrigt</v>
      </c>
      <c r="F9667" s="19" t="str">
        <f t="shared" ref="F9667:F9730" si="911">MID(J9667,6,30)</f>
        <v>20-24 år</v>
      </c>
      <c r="G9667" s="40" t="s">
        <v>516</v>
      </c>
      <c r="H9667" s="41" t="s">
        <v>211</v>
      </c>
      <c r="I9667" s="42" t="s">
        <v>517</v>
      </c>
      <c r="J9667" s="43" t="s">
        <v>19</v>
      </c>
      <c r="K9667" s="44">
        <v>53</v>
      </c>
      <c r="L9667" s="45">
        <v>32814.544787673905</v>
      </c>
      <c r="M9667" s="46">
        <v>34740.255234841221</v>
      </c>
      <c r="N9667" s="45"/>
      <c r="O9667" s="46"/>
    </row>
    <row r="9668" spans="1:15" x14ac:dyDescent="0.2">
      <c r="A9668" s="11" t="str">
        <f t="shared" si="906"/>
        <v>7119904 - Region Midtjylland25 år og derover</v>
      </c>
      <c r="B9668" s="12" t="str">
        <f t="shared" si="909"/>
        <v>711990</v>
      </c>
      <c r="C9668" s="14">
        <f t="shared" si="907"/>
        <v>0</v>
      </c>
      <c r="D9668" s="14">
        <f t="shared" si="908"/>
        <v>0</v>
      </c>
      <c r="E9668" s="19" t="str">
        <f t="shared" si="910"/>
        <v>711990 - Andet bygningsarbejde i øvrigt</v>
      </c>
      <c r="F9668" s="19" t="str">
        <f t="shared" si="911"/>
        <v>25 år og derover</v>
      </c>
      <c r="G9668" s="40" t="s">
        <v>516</v>
      </c>
      <c r="H9668" s="41" t="s">
        <v>211</v>
      </c>
      <c r="I9668" s="42" t="s">
        <v>517</v>
      </c>
      <c r="J9668" s="43" t="s">
        <v>9</v>
      </c>
      <c r="K9668" s="44">
        <v>292</v>
      </c>
      <c r="L9668" s="45">
        <v>32124.144795539287</v>
      </c>
      <c r="M9668" s="46">
        <v>33779.024892264337</v>
      </c>
      <c r="N9668" s="45"/>
      <c r="O9668" s="46"/>
    </row>
    <row r="9669" spans="1:15" x14ac:dyDescent="0.2">
      <c r="A9669" s="11" t="str">
        <f t="shared" si="906"/>
        <v>7119904 - Region MidtjyllandAlle uanset erf.</v>
      </c>
      <c r="B9669" s="12" t="str">
        <f t="shared" si="909"/>
        <v>711990</v>
      </c>
      <c r="C9669" s="14">
        <f t="shared" si="907"/>
        <v>0</v>
      </c>
      <c r="D9669" s="14">
        <f t="shared" si="908"/>
        <v>0</v>
      </c>
      <c r="E9669" s="19" t="str">
        <f t="shared" si="910"/>
        <v>711990 - Andet bygningsarbejde i øvrigt</v>
      </c>
      <c r="F9669" s="19" t="str">
        <f t="shared" si="911"/>
        <v>Alle uanset erf.</v>
      </c>
      <c r="G9669" s="40" t="s">
        <v>516</v>
      </c>
      <c r="H9669" s="41" t="s">
        <v>211</v>
      </c>
      <c r="I9669" s="42" t="s">
        <v>517</v>
      </c>
      <c r="J9669" s="43" t="s">
        <v>10</v>
      </c>
      <c r="K9669" s="44">
        <v>700</v>
      </c>
      <c r="L9669" s="45">
        <v>30697.264765654436</v>
      </c>
      <c r="M9669" s="46">
        <v>32333.012327978286</v>
      </c>
      <c r="N9669" s="45"/>
      <c r="O9669" s="46"/>
    </row>
    <row r="9670" spans="1:15" x14ac:dyDescent="0.2">
      <c r="A9670" s="11" t="str">
        <f t="shared" si="906"/>
        <v>7119905 - Region NordjyllandUnder 1 år</v>
      </c>
      <c r="B9670" s="12" t="str">
        <f t="shared" si="909"/>
        <v>711990</v>
      </c>
      <c r="C9670" s="14">
        <f t="shared" si="907"/>
        <v>0</v>
      </c>
      <c r="D9670" s="14">
        <f t="shared" si="908"/>
        <v>0</v>
      </c>
      <c r="E9670" s="19" t="str">
        <f t="shared" si="910"/>
        <v>711990 - Andet bygningsarbejde i øvrigt</v>
      </c>
      <c r="F9670" s="19" t="str">
        <f t="shared" si="911"/>
        <v>Under 1 år</v>
      </c>
      <c r="G9670" s="40" t="s">
        <v>516</v>
      </c>
      <c r="H9670" s="41" t="s">
        <v>211</v>
      </c>
      <c r="I9670" s="42" t="s">
        <v>21</v>
      </c>
      <c r="J9670" s="43" t="s">
        <v>13</v>
      </c>
      <c r="K9670" s="44">
        <v>64</v>
      </c>
      <c r="L9670" s="45">
        <v>27670.185580926198</v>
      </c>
      <c r="M9670" s="46">
        <v>29095.619306306544</v>
      </c>
      <c r="N9670" s="45"/>
      <c r="O9670" s="46"/>
    </row>
    <row r="9671" spans="1:15" x14ac:dyDescent="0.2">
      <c r="A9671" s="11" t="str">
        <f t="shared" si="906"/>
        <v>7119905 - Region Nordjylland1 år</v>
      </c>
      <c r="B9671" s="12" t="str">
        <f t="shared" si="909"/>
        <v>711990</v>
      </c>
      <c r="C9671" s="14">
        <f t="shared" si="907"/>
        <v>0</v>
      </c>
      <c r="D9671" s="14">
        <f t="shared" si="908"/>
        <v>0</v>
      </c>
      <c r="E9671" s="19" t="str">
        <f t="shared" si="910"/>
        <v>711990 - Andet bygningsarbejde i øvrigt</v>
      </c>
      <c r="F9671" s="19" t="str">
        <f t="shared" si="911"/>
        <v>1 år</v>
      </c>
      <c r="G9671" s="40" t="s">
        <v>516</v>
      </c>
      <c r="H9671" s="41" t="s">
        <v>211</v>
      </c>
      <c r="I9671" s="42" t="s">
        <v>21</v>
      </c>
      <c r="J9671" s="43" t="s">
        <v>22</v>
      </c>
      <c r="K9671" s="44">
        <v>33</v>
      </c>
      <c r="L9671" s="45">
        <v>27863.216192380958</v>
      </c>
      <c r="M9671" s="46">
        <v>29298.593918418388</v>
      </c>
      <c r="N9671" s="45"/>
      <c r="O9671" s="46"/>
    </row>
    <row r="9672" spans="1:15" x14ac:dyDescent="0.2">
      <c r="A9672" s="11" t="str">
        <f t="shared" si="906"/>
        <v>7119905 - Region Nordjylland2 år</v>
      </c>
      <c r="B9672" s="12" t="str">
        <f t="shared" si="909"/>
        <v>711990</v>
      </c>
      <c r="C9672" s="14">
        <f t="shared" si="907"/>
        <v>0</v>
      </c>
      <c r="D9672" s="14">
        <f t="shared" si="908"/>
        <v>0</v>
      </c>
      <c r="E9672" s="19" t="str">
        <f t="shared" si="910"/>
        <v>711990 - Andet bygningsarbejde i øvrigt</v>
      </c>
      <c r="F9672" s="19" t="str">
        <f t="shared" si="911"/>
        <v>2 år</v>
      </c>
      <c r="G9672" s="40" t="s">
        <v>516</v>
      </c>
      <c r="H9672" s="41" t="s">
        <v>211</v>
      </c>
      <c r="I9672" s="42" t="s">
        <v>21</v>
      </c>
      <c r="J9672" s="43" t="s">
        <v>23</v>
      </c>
      <c r="K9672" s="44">
        <v>18</v>
      </c>
      <c r="L9672" s="45">
        <v>28812.3118130722</v>
      </c>
      <c r="M9672" s="46">
        <v>30296.582341161404</v>
      </c>
      <c r="N9672" s="45"/>
      <c r="O9672" s="46"/>
    </row>
    <row r="9673" spans="1:15" x14ac:dyDescent="0.2">
      <c r="A9673" s="11" t="str">
        <f t="shared" si="906"/>
        <v>7119905 - Region Nordjylland3 år</v>
      </c>
      <c r="B9673" s="12" t="str">
        <f t="shared" si="909"/>
        <v>711990</v>
      </c>
      <c r="C9673" s="14">
        <f t="shared" si="907"/>
        <v>0</v>
      </c>
      <c r="D9673" s="14">
        <f t="shared" si="908"/>
        <v>0</v>
      </c>
      <c r="E9673" s="19" t="str">
        <f t="shared" si="910"/>
        <v>711990 - Andet bygningsarbejde i øvrigt</v>
      </c>
      <c r="F9673" s="19" t="str">
        <f t="shared" si="911"/>
        <v>3 år</v>
      </c>
      <c r="G9673" s="40" t="s">
        <v>516</v>
      </c>
      <c r="H9673" s="41" t="s">
        <v>211</v>
      </c>
      <c r="I9673" s="42" t="s">
        <v>21</v>
      </c>
      <c r="J9673" s="43" t="s">
        <v>14</v>
      </c>
      <c r="K9673" s="44">
        <v>19</v>
      </c>
      <c r="L9673" s="45">
        <v>29181.105278845018</v>
      </c>
      <c r="M9673" s="46">
        <v>30684.374257171392</v>
      </c>
      <c r="N9673" s="45"/>
      <c r="O9673" s="46"/>
    </row>
    <row r="9674" spans="1:15" x14ac:dyDescent="0.2">
      <c r="A9674" s="11" t="str">
        <f t="shared" si="906"/>
        <v>7119905 - Region Nordjylland4 år</v>
      </c>
      <c r="B9674" s="12" t="str">
        <f t="shared" si="909"/>
        <v>711990</v>
      </c>
      <c r="C9674" s="14">
        <f t="shared" si="907"/>
        <v>0</v>
      </c>
      <c r="D9674" s="14">
        <f t="shared" si="908"/>
        <v>0</v>
      </c>
      <c r="E9674" s="19" t="str">
        <f t="shared" si="910"/>
        <v>711990 - Andet bygningsarbejde i øvrigt</v>
      </c>
      <c r="F9674" s="19" t="str">
        <f t="shared" si="911"/>
        <v>4 år</v>
      </c>
      <c r="G9674" s="40" t="s">
        <v>516</v>
      </c>
      <c r="H9674" s="41" t="s">
        <v>211</v>
      </c>
      <c r="I9674" s="42" t="s">
        <v>21</v>
      </c>
      <c r="J9674" s="43" t="s">
        <v>24</v>
      </c>
      <c r="K9674" s="44">
        <v>21</v>
      </c>
      <c r="L9674" s="45">
        <v>28555.891955671999</v>
      </c>
      <c r="M9674" s="46">
        <v>30026.952976671833</v>
      </c>
      <c r="N9674" s="45"/>
      <c r="O9674" s="46"/>
    </row>
    <row r="9675" spans="1:15" x14ac:dyDescent="0.2">
      <c r="A9675" s="11" t="str">
        <f t="shared" si="906"/>
        <v>7119905 - Region Nordjylland5-9 år</v>
      </c>
      <c r="B9675" s="12" t="str">
        <f t="shared" si="909"/>
        <v>711990</v>
      </c>
      <c r="C9675" s="14">
        <f t="shared" si="907"/>
        <v>0</v>
      </c>
      <c r="D9675" s="14">
        <f t="shared" si="908"/>
        <v>0</v>
      </c>
      <c r="E9675" s="19" t="str">
        <f t="shared" si="910"/>
        <v>711990 - Andet bygningsarbejde i øvrigt</v>
      </c>
      <c r="F9675" s="19" t="str">
        <f t="shared" si="911"/>
        <v>5-9 år</v>
      </c>
      <c r="G9675" s="40" t="s">
        <v>516</v>
      </c>
      <c r="H9675" s="41" t="s">
        <v>211</v>
      </c>
      <c r="I9675" s="42" t="s">
        <v>21</v>
      </c>
      <c r="J9675" s="43" t="s">
        <v>15</v>
      </c>
      <c r="K9675" s="44">
        <v>51</v>
      </c>
      <c r="L9675" s="45">
        <v>30516.117164385545</v>
      </c>
      <c r="M9675" s="46">
        <v>32261.337598729162</v>
      </c>
      <c r="N9675" s="45"/>
      <c r="O9675" s="46"/>
    </row>
    <row r="9676" spans="1:15" x14ac:dyDescent="0.2">
      <c r="A9676" s="11" t="str">
        <f t="shared" si="906"/>
        <v>7119905 - Region Nordjylland0-4 år</v>
      </c>
      <c r="B9676" s="12" t="str">
        <f t="shared" si="909"/>
        <v>711990</v>
      </c>
      <c r="C9676" s="14">
        <f t="shared" si="907"/>
        <v>0</v>
      </c>
      <c r="D9676" s="14">
        <f t="shared" si="908"/>
        <v>0</v>
      </c>
      <c r="E9676" s="19" t="str">
        <f t="shared" si="910"/>
        <v>711990 - Andet bygningsarbejde i øvrigt</v>
      </c>
      <c r="F9676" s="19" t="str">
        <f t="shared" si="911"/>
        <v>0-4 år</v>
      </c>
      <c r="G9676" s="40" t="s">
        <v>516</v>
      </c>
      <c r="H9676" s="41" t="s">
        <v>211</v>
      </c>
      <c r="I9676" s="42" t="s">
        <v>21</v>
      </c>
      <c r="J9676" s="43" t="s">
        <v>16</v>
      </c>
      <c r="K9676" s="44">
        <v>155</v>
      </c>
      <c r="L9676" s="45">
        <v>27949.055850143643</v>
      </c>
      <c r="M9676" s="46">
        <v>29388.855618917005</v>
      </c>
      <c r="N9676" s="45"/>
      <c r="O9676" s="46"/>
    </row>
    <row r="9677" spans="1:15" x14ac:dyDescent="0.2">
      <c r="A9677" s="11" t="str">
        <f t="shared" si="906"/>
        <v>7119905 - Region Nordjylland10-14 år</v>
      </c>
      <c r="B9677" s="12" t="str">
        <f t="shared" si="909"/>
        <v>711990</v>
      </c>
      <c r="C9677" s="14">
        <f t="shared" si="907"/>
        <v>0</v>
      </c>
      <c r="D9677" s="14">
        <f t="shared" si="908"/>
        <v>0</v>
      </c>
      <c r="E9677" s="19" t="str">
        <f t="shared" si="910"/>
        <v>711990 - Andet bygningsarbejde i øvrigt</v>
      </c>
      <c r="F9677" s="19" t="str">
        <f t="shared" si="911"/>
        <v>10-14 år</v>
      </c>
      <c r="G9677" s="40" t="s">
        <v>516</v>
      </c>
      <c r="H9677" s="41" t="s">
        <v>211</v>
      </c>
      <c r="I9677" s="42" t="s">
        <v>21</v>
      </c>
      <c r="J9677" s="43" t="s">
        <v>17</v>
      </c>
      <c r="K9677" s="44">
        <v>33</v>
      </c>
      <c r="L9677" s="45">
        <v>32281.26078187914</v>
      </c>
      <c r="M9677" s="46">
        <v>34199.414795069977</v>
      </c>
      <c r="N9677" s="45"/>
      <c r="O9677" s="46"/>
    </row>
    <row r="9678" spans="1:15" x14ac:dyDescent="0.2">
      <c r="A9678" s="11" t="str">
        <f t="shared" si="906"/>
        <v>7119905 - Region Nordjylland15-20 år</v>
      </c>
      <c r="B9678" s="12" t="str">
        <f t="shared" si="909"/>
        <v>711990</v>
      </c>
      <c r="C9678" s="14">
        <f t="shared" si="907"/>
        <v>0</v>
      </c>
      <c r="D9678" s="14">
        <f t="shared" si="908"/>
        <v>0</v>
      </c>
      <c r="E9678" s="19" t="str">
        <f t="shared" si="910"/>
        <v>711990 - Andet bygningsarbejde i øvrigt</v>
      </c>
      <c r="F9678" s="19" t="str">
        <f t="shared" si="911"/>
        <v>15-20 år</v>
      </c>
      <c r="G9678" s="40" t="s">
        <v>516</v>
      </c>
      <c r="H9678" s="41" t="s">
        <v>211</v>
      </c>
      <c r="I9678" s="42" t="s">
        <v>21</v>
      </c>
      <c r="J9678" s="43" t="s">
        <v>18</v>
      </c>
      <c r="K9678" s="44">
        <v>26</v>
      </c>
      <c r="L9678" s="45">
        <v>33491.380097925015</v>
      </c>
      <c r="M9678" s="46">
        <v>35481.439457012879</v>
      </c>
      <c r="N9678" s="45"/>
      <c r="O9678" s="46"/>
    </row>
    <row r="9679" spans="1:15" x14ac:dyDescent="0.2">
      <c r="A9679" s="11" t="str">
        <f t="shared" si="906"/>
        <v>7119905 - Region Nordjylland20-24 år</v>
      </c>
      <c r="B9679" s="12" t="str">
        <f t="shared" si="909"/>
        <v>711990</v>
      </c>
      <c r="C9679" s="14">
        <f t="shared" si="907"/>
        <v>0</v>
      </c>
      <c r="D9679" s="14">
        <f t="shared" si="908"/>
        <v>0</v>
      </c>
      <c r="E9679" s="19" t="str">
        <f t="shared" si="910"/>
        <v>711990 - Andet bygningsarbejde i øvrigt</v>
      </c>
      <c r="F9679" s="19" t="str">
        <f t="shared" si="911"/>
        <v>20-24 år</v>
      </c>
      <c r="G9679" s="40" t="s">
        <v>516</v>
      </c>
      <c r="H9679" s="41" t="s">
        <v>211</v>
      </c>
      <c r="I9679" s="42" t="s">
        <v>21</v>
      </c>
      <c r="J9679" s="43" t="s">
        <v>19</v>
      </c>
      <c r="K9679" s="44">
        <v>23</v>
      </c>
      <c r="L9679" s="45">
        <v>35910.91512282638</v>
      </c>
      <c r="M9679" s="46">
        <v>38044.743365336399</v>
      </c>
      <c r="N9679" s="45"/>
      <c r="O9679" s="46"/>
    </row>
    <row r="9680" spans="1:15" x14ac:dyDescent="0.2">
      <c r="A9680" s="11" t="str">
        <f t="shared" si="906"/>
        <v>7119905 - Region Nordjylland25 år og derover</v>
      </c>
      <c r="B9680" s="12" t="str">
        <f t="shared" si="909"/>
        <v>711990</v>
      </c>
      <c r="C9680" s="14">
        <f t="shared" si="907"/>
        <v>0</v>
      </c>
      <c r="D9680" s="14">
        <f t="shared" si="908"/>
        <v>0</v>
      </c>
      <c r="E9680" s="19" t="str">
        <f t="shared" si="910"/>
        <v>711990 - Andet bygningsarbejde i øvrigt</v>
      </c>
      <c r="F9680" s="19" t="str">
        <f t="shared" si="911"/>
        <v>25 år og derover</v>
      </c>
      <c r="G9680" s="40" t="s">
        <v>516</v>
      </c>
      <c r="H9680" s="41" t="s">
        <v>211</v>
      </c>
      <c r="I9680" s="42" t="s">
        <v>21</v>
      </c>
      <c r="J9680" s="43" t="s">
        <v>9</v>
      </c>
      <c r="K9680" s="44">
        <v>113</v>
      </c>
      <c r="L9680" s="45">
        <v>32701.265305541187</v>
      </c>
      <c r="M9680" s="46">
        <v>34555.849034996601</v>
      </c>
      <c r="N9680" s="45"/>
      <c r="O9680" s="46"/>
    </row>
    <row r="9681" spans="1:15" x14ac:dyDescent="0.2">
      <c r="A9681" s="11" t="str">
        <f t="shared" si="906"/>
        <v>7119905 - Region NordjyllandAlle uanset erf.</v>
      </c>
      <c r="B9681" s="12" t="str">
        <f t="shared" si="909"/>
        <v>711990</v>
      </c>
      <c r="C9681" s="14">
        <f t="shared" si="907"/>
        <v>0</v>
      </c>
      <c r="D9681" s="14">
        <f t="shared" si="908"/>
        <v>0</v>
      </c>
      <c r="E9681" s="19" t="str">
        <f t="shared" si="910"/>
        <v>711990 - Andet bygningsarbejde i øvrigt</v>
      </c>
      <c r="F9681" s="19" t="str">
        <f t="shared" si="911"/>
        <v>Alle uanset erf.</v>
      </c>
      <c r="G9681" s="40" t="s">
        <v>516</v>
      </c>
      <c r="H9681" s="41" t="s">
        <v>211</v>
      </c>
      <c r="I9681" s="42" t="s">
        <v>21</v>
      </c>
      <c r="J9681" s="43" t="s">
        <v>10</v>
      </c>
      <c r="K9681" s="44">
        <v>401</v>
      </c>
      <c r="L9681" s="45">
        <v>30065.346585096726</v>
      </c>
      <c r="M9681" s="46">
        <v>31638.493622537826</v>
      </c>
      <c r="N9681" s="45"/>
      <c r="O9681" s="46"/>
    </row>
    <row r="9682" spans="1:15" x14ac:dyDescent="0.2">
      <c r="A9682" s="11" t="str">
        <f t="shared" si="906"/>
        <v>7119906 - Alle regionerUnder 1 år</v>
      </c>
      <c r="B9682" s="12" t="str">
        <f t="shared" si="909"/>
        <v>711990</v>
      </c>
      <c r="C9682" s="14">
        <f t="shared" si="907"/>
        <v>0</v>
      </c>
      <c r="D9682" s="14">
        <f t="shared" si="908"/>
        <v>0</v>
      </c>
      <c r="E9682" s="19" t="str">
        <f t="shared" si="910"/>
        <v>711990 - Andet bygningsarbejde i øvrigt</v>
      </c>
      <c r="F9682" s="19" t="str">
        <f t="shared" si="911"/>
        <v>Under 1 år</v>
      </c>
      <c r="G9682" s="40" t="s">
        <v>516</v>
      </c>
      <c r="H9682" s="41" t="s">
        <v>211</v>
      </c>
      <c r="I9682" s="42" t="s">
        <v>11</v>
      </c>
      <c r="J9682" s="43" t="s">
        <v>13</v>
      </c>
      <c r="K9682" s="44">
        <v>424</v>
      </c>
      <c r="L9682" s="45">
        <v>25057.369977385864</v>
      </c>
      <c r="M9682" s="46">
        <v>26360.243764916391</v>
      </c>
      <c r="N9682" s="45"/>
      <c r="O9682" s="46"/>
    </row>
    <row r="9683" spans="1:15" x14ac:dyDescent="0.2">
      <c r="A9683" s="11" t="str">
        <f t="shared" si="906"/>
        <v>7119906 - Alle regioner1 år</v>
      </c>
      <c r="B9683" s="12" t="str">
        <f t="shared" si="909"/>
        <v>711990</v>
      </c>
      <c r="C9683" s="14">
        <f t="shared" si="907"/>
        <v>0</v>
      </c>
      <c r="D9683" s="14">
        <f t="shared" si="908"/>
        <v>0</v>
      </c>
      <c r="E9683" s="19" t="str">
        <f t="shared" si="910"/>
        <v>711990 - Andet bygningsarbejde i øvrigt</v>
      </c>
      <c r="F9683" s="19" t="str">
        <f t="shared" si="911"/>
        <v>1 år</v>
      </c>
      <c r="G9683" s="40" t="s">
        <v>516</v>
      </c>
      <c r="H9683" s="41" t="s">
        <v>211</v>
      </c>
      <c r="I9683" s="42" t="s">
        <v>11</v>
      </c>
      <c r="J9683" s="43" t="s">
        <v>22</v>
      </c>
      <c r="K9683" s="44">
        <v>194</v>
      </c>
      <c r="L9683" s="45">
        <v>25511.423107203911</v>
      </c>
      <c r="M9683" s="46">
        <v>26905.978664333903</v>
      </c>
      <c r="N9683" s="45"/>
      <c r="O9683" s="46"/>
    </row>
    <row r="9684" spans="1:15" x14ac:dyDescent="0.2">
      <c r="A9684" s="11" t="str">
        <f t="shared" si="906"/>
        <v>7119906 - Alle regioner2 år</v>
      </c>
      <c r="B9684" s="12" t="str">
        <f t="shared" si="909"/>
        <v>711990</v>
      </c>
      <c r="C9684" s="14">
        <f t="shared" si="907"/>
        <v>0</v>
      </c>
      <c r="D9684" s="14">
        <f t="shared" si="908"/>
        <v>0</v>
      </c>
      <c r="E9684" s="19" t="str">
        <f t="shared" si="910"/>
        <v>711990 - Andet bygningsarbejde i øvrigt</v>
      </c>
      <c r="F9684" s="19" t="str">
        <f t="shared" si="911"/>
        <v>2 år</v>
      </c>
      <c r="G9684" s="40" t="s">
        <v>516</v>
      </c>
      <c r="H9684" s="41" t="s">
        <v>211</v>
      </c>
      <c r="I9684" s="42" t="s">
        <v>11</v>
      </c>
      <c r="J9684" s="43" t="s">
        <v>23</v>
      </c>
      <c r="K9684" s="44">
        <v>180</v>
      </c>
      <c r="L9684" s="45">
        <v>25461.811589029639</v>
      </c>
      <c r="M9684" s="46">
        <v>26800.472685115405</v>
      </c>
      <c r="N9684" s="45"/>
      <c r="O9684" s="46"/>
    </row>
    <row r="9685" spans="1:15" x14ac:dyDescent="0.2">
      <c r="A9685" s="11" t="str">
        <f t="shared" si="906"/>
        <v>7119906 - Alle regioner3 år</v>
      </c>
      <c r="B9685" s="12" t="str">
        <f t="shared" si="909"/>
        <v>711990</v>
      </c>
      <c r="C9685" s="14">
        <f t="shared" si="907"/>
        <v>0</v>
      </c>
      <c r="D9685" s="14">
        <f t="shared" si="908"/>
        <v>0</v>
      </c>
      <c r="E9685" s="19" t="str">
        <f t="shared" si="910"/>
        <v>711990 - Andet bygningsarbejde i øvrigt</v>
      </c>
      <c r="F9685" s="19" t="str">
        <f t="shared" si="911"/>
        <v>3 år</v>
      </c>
      <c r="G9685" s="40" t="s">
        <v>516</v>
      </c>
      <c r="H9685" s="41" t="s">
        <v>211</v>
      </c>
      <c r="I9685" s="42" t="s">
        <v>11</v>
      </c>
      <c r="J9685" s="43" t="s">
        <v>14</v>
      </c>
      <c r="K9685" s="44">
        <v>182</v>
      </c>
      <c r="L9685" s="45">
        <v>25993.985507854191</v>
      </c>
      <c r="M9685" s="46">
        <v>27343.281217971085</v>
      </c>
      <c r="N9685" s="45"/>
      <c r="O9685" s="46"/>
    </row>
    <row r="9686" spans="1:15" x14ac:dyDescent="0.2">
      <c r="A9686" s="11" t="str">
        <f t="shared" si="906"/>
        <v>7119906 - Alle regioner4 år</v>
      </c>
      <c r="B9686" s="12" t="str">
        <f t="shared" si="909"/>
        <v>711990</v>
      </c>
      <c r="C9686" s="14">
        <f t="shared" si="907"/>
        <v>0</v>
      </c>
      <c r="D9686" s="14">
        <f t="shared" si="908"/>
        <v>0</v>
      </c>
      <c r="E9686" s="19" t="str">
        <f t="shared" si="910"/>
        <v>711990 - Andet bygningsarbejde i øvrigt</v>
      </c>
      <c r="F9686" s="19" t="str">
        <f t="shared" si="911"/>
        <v>4 år</v>
      </c>
      <c r="G9686" s="40" t="s">
        <v>516</v>
      </c>
      <c r="H9686" s="41" t="s">
        <v>211</v>
      </c>
      <c r="I9686" s="42" t="s">
        <v>11</v>
      </c>
      <c r="J9686" s="43" t="s">
        <v>24</v>
      </c>
      <c r="K9686" s="44">
        <v>144</v>
      </c>
      <c r="L9686" s="45">
        <v>26469.583797392152</v>
      </c>
      <c r="M9686" s="46">
        <v>27900.071258546192</v>
      </c>
      <c r="N9686" s="45"/>
      <c r="O9686" s="46"/>
    </row>
    <row r="9687" spans="1:15" x14ac:dyDescent="0.2">
      <c r="A9687" s="11" t="str">
        <f t="shared" si="906"/>
        <v>7119906 - Alle regioner5-9 år</v>
      </c>
      <c r="B9687" s="12" t="str">
        <f t="shared" si="909"/>
        <v>711990</v>
      </c>
      <c r="C9687" s="14">
        <f t="shared" si="907"/>
        <v>0</v>
      </c>
      <c r="D9687" s="14">
        <f t="shared" si="908"/>
        <v>0</v>
      </c>
      <c r="E9687" s="19" t="str">
        <f t="shared" si="910"/>
        <v>711990 - Andet bygningsarbejde i øvrigt</v>
      </c>
      <c r="F9687" s="19" t="str">
        <f t="shared" si="911"/>
        <v>5-9 år</v>
      </c>
      <c r="G9687" s="40" t="s">
        <v>516</v>
      </c>
      <c r="H9687" s="41" t="s">
        <v>211</v>
      </c>
      <c r="I9687" s="42" t="s">
        <v>11</v>
      </c>
      <c r="J9687" s="43" t="s">
        <v>15</v>
      </c>
      <c r="K9687" s="44">
        <v>721</v>
      </c>
      <c r="L9687" s="45">
        <v>26007.356761624749</v>
      </c>
      <c r="M9687" s="46">
        <v>27526.81770589263</v>
      </c>
      <c r="N9687" s="45"/>
      <c r="O9687" s="46"/>
    </row>
    <row r="9688" spans="1:15" x14ac:dyDescent="0.2">
      <c r="A9688" s="11" t="str">
        <f t="shared" si="906"/>
        <v>7119906 - Alle regioner0-4 år</v>
      </c>
      <c r="B9688" s="12" t="str">
        <f t="shared" si="909"/>
        <v>711990</v>
      </c>
      <c r="C9688" s="14">
        <f t="shared" si="907"/>
        <v>0</v>
      </c>
      <c r="D9688" s="14">
        <f t="shared" si="908"/>
        <v>0</v>
      </c>
      <c r="E9688" s="19" t="str">
        <f t="shared" si="910"/>
        <v>711990 - Andet bygningsarbejde i øvrigt</v>
      </c>
      <c r="F9688" s="19" t="str">
        <f t="shared" si="911"/>
        <v>0-4 år</v>
      </c>
      <c r="G9688" s="40" t="s">
        <v>516</v>
      </c>
      <c r="H9688" s="41" t="s">
        <v>211</v>
      </c>
      <c r="I9688" s="42" t="s">
        <v>11</v>
      </c>
      <c r="J9688" s="43" t="s">
        <v>16</v>
      </c>
      <c r="K9688" s="44">
        <v>1124</v>
      </c>
      <c r="L9688" s="45">
        <v>25430.986975889628</v>
      </c>
      <c r="M9688" s="46">
        <v>26773.48059978255</v>
      </c>
      <c r="N9688" s="45"/>
      <c r="O9688" s="46"/>
    </row>
    <row r="9689" spans="1:15" x14ac:dyDescent="0.2">
      <c r="A9689" s="11" t="str">
        <f t="shared" si="906"/>
        <v>7119906 - Alle regioner10-14 år</v>
      </c>
      <c r="B9689" s="12" t="str">
        <f t="shared" si="909"/>
        <v>711990</v>
      </c>
      <c r="C9689" s="14">
        <f t="shared" si="907"/>
        <v>0</v>
      </c>
      <c r="D9689" s="14">
        <f t="shared" si="908"/>
        <v>0</v>
      </c>
      <c r="E9689" s="19" t="str">
        <f t="shared" si="910"/>
        <v>711990 - Andet bygningsarbejde i øvrigt</v>
      </c>
      <c r="F9689" s="19" t="str">
        <f t="shared" si="911"/>
        <v>10-14 år</v>
      </c>
      <c r="G9689" s="40" t="s">
        <v>516</v>
      </c>
      <c r="H9689" s="41" t="s">
        <v>211</v>
      </c>
      <c r="I9689" s="42" t="s">
        <v>11</v>
      </c>
      <c r="J9689" s="43" t="s">
        <v>17</v>
      </c>
      <c r="K9689" s="44">
        <v>587</v>
      </c>
      <c r="L9689" s="45">
        <v>26748.988634057008</v>
      </c>
      <c r="M9689" s="46">
        <v>28244.246984778758</v>
      </c>
      <c r="N9689" s="45"/>
      <c r="O9689" s="46"/>
    </row>
    <row r="9690" spans="1:15" x14ac:dyDescent="0.2">
      <c r="A9690" s="11" t="str">
        <f t="shared" si="906"/>
        <v>7119906 - Alle regioner15-20 år</v>
      </c>
      <c r="B9690" s="12" t="str">
        <f t="shared" si="909"/>
        <v>711990</v>
      </c>
      <c r="C9690" s="14">
        <f t="shared" si="907"/>
        <v>0</v>
      </c>
      <c r="D9690" s="14">
        <f t="shared" si="908"/>
        <v>0</v>
      </c>
      <c r="E9690" s="19" t="str">
        <f t="shared" si="910"/>
        <v>711990 - Andet bygningsarbejde i øvrigt</v>
      </c>
      <c r="F9690" s="19" t="str">
        <f t="shared" si="911"/>
        <v>15-20 år</v>
      </c>
      <c r="G9690" s="40" t="s">
        <v>516</v>
      </c>
      <c r="H9690" s="41" t="s">
        <v>211</v>
      </c>
      <c r="I9690" s="42" t="s">
        <v>11</v>
      </c>
      <c r="J9690" s="43" t="s">
        <v>18</v>
      </c>
      <c r="K9690" s="44">
        <v>453</v>
      </c>
      <c r="L9690" s="45">
        <v>26131.349535440586</v>
      </c>
      <c r="M9690" s="46">
        <v>27541.741312112841</v>
      </c>
      <c r="N9690" s="45"/>
      <c r="O9690" s="46"/>
    </row>
    <row r="9691" spans="1:15" x14ac:dyDescent="0.2">
      <c r="A9691" s="11" t="str">
        <f t="shared" si="906"/>
        <v>7119906 - Alle regioner20-24 år</v>
      </c>
      <c r="B9691" s="12" t="str">
        <f t="shared" si="909"/>
        <v>711990</v>
      </c>
      <c r="C9691" s="14">
        <f t="shared" si="907"/>
        <v>0</v>
      </c>
      <c r="D9691" s="14">
        <f t="shared" si="908"/>
        <v>0</v>
      </c>
      <c r="E9691" s="19" t="str">
        <f t="shared" si="910"/>
        <v>711990 - Andet bygningsarbejde i øvrigt</v>
      </c>
      <c r="F9691" s="19" t="str">
        <f t="shared" si="911"/>
        <v>20-24 år</v>
      </c>
      <c r="G9691" s="40" t="s">
        <v>516</v>
      </c>
      <c r="H9691" s="41" t="s">
        <v>211</v>
      </c>
      <c r="I9691" s="42" t="s">
        <v>11</v>
      </c>
      <c r="J9691" s="43" t="s">
        <v>19</v>
      </c>
      <c r="K9691" s="44">
        <v>373</v>
      </c>
      <c r="L9691" s="45">
        <v>26854.714867566181</v>
      </c>
      <c r="M9691" s="46">
        <v>28420.054209346683</v>
      </c>
      <c r="N9691" s="45"/>
      <c r="O9691" s="46"/>
    </row>
    <row r="9692" spans="1:15" x14ac:dyDescent="0.2">
      <c r="A9692" s="11" t="str">
        <f t="shared" si="906"/>
        <v>7119906 - Alle regioner25 år og derover</v>
      </c>
      <c r="B9692" s="12" t="str">
        <f t="shared" si="909"/>
        <v>711990</v>
      </c>
      <c r="C9692" s="14">
        <f t="shared" si="907"/>
        <v>0</v>
      </c>
      <c r="D9692" s="14">
        <f t="shared" si="908"/>
        <v>0</v>
      </c>
      <c r="E9692" s="19" t="str">
        <f t="shared" si="910"/>
        <v>711990 - Andet bygningsarbejde i øvrigt</v>
      </c>
      <c r="F9692" s="19" t="str">
        <f t="shared" si="911"/>
        <v>25 år og derover</v>
      </c>
      <c r="G9692" s="40" t="s">
        <v>516</v>
      </c>
      <c r="H9692" s="41" t="s">
        <v>211</v>
      </c>
      <c r="I9692" s="42" t="s">
        <v>11</v>
      </c>
      <c r="J9692" s="43" t="s">
        <v>9</v>
      </c>
      <c r="K9692" s="44">
        <v>1404</v>
      </c>
      <c r="L9692" s="45">
        <v>28964.940039907877</v>
      </c>
      <c r="M9692" s="46">
        <v>30580.980664900435</v>
      </c>
      <c r="N9692" s="45"/>
      <c r="O9692" s="46"/>
    </row>
    <row r="9693" spans="1:15" x14ac:dyDescent="0.2">
      <c r="A9693" s="11" t="str">
        <f t="shared" si="906"/>
        <v>7119906 - Alle regionerAlle uanset erf.</v>
      </c>
      <c r="B9693" s="12" t="str">
        <f t="shared" si="909"/>
        <v>711990</v>
      </c>
      <c r="C9693" s="14">
        <f t="shared" si="907"/>
        <v>0</v>
      </c>
      <c r="D9693" s="14">
        <f t="shared" si="908"/>
        <v>0</v>
      </c>
      <c r="E9693" s="19" t="str">
        <f t="shared" si="910"/>
        <v>711990 - Andet bygningsarbejde i øvrigt</v>
      </c>
      <c r="F9693" s="19" t="str">
        <f t="shared" si="911"/>
        <v>Alle uanset erf.</v>
      </c>
      <c r="G9693" s="40" t="s">
        <v>516</v>
      </c>
      <c r="H9693" s="41" t="s">
        <v>211</v>
      </c>
      <c r="I9693" s="42" t="s">
        <v>11</v>
      </c>
      <c r="J9693" s="43" t="s">
        <v>10</v>
      </c>
      <c r="K9693" s="44">
        <v>4662</v>
      </c>
      <c r="L9693" s="45">
        <v>26660.692728155067</v>
      </c>
      <c r="M9693" s="46">
        <v>28098.444597174726</v>
      </c>
      <c r="N9693" s="45"/>
      <c r="O9693" s="46"/>
    </row>
    <row r="9694" spans="1:15" x14ac:dyDescent="0.2">
      <c r="A9694" s="11" t="str">
        <f t="shared" si="906"/>
        <v>7121001 - Region HovedstadenUnder 1 år</v>
      </c>
      <c r="B9694" s="12" t="str">
        <f t="shared" si="909"/>
        <v>712100</v>
      </c>
      <c r="C9694" s="14">
        <f t="shared" si="907"/>
        <v>0</v>
      </c>
      <c r="D9694" s="14">
        <f t="shared" si="908"/>
        <v>0</v>
      </c>
      <c r="E9694" s="19" t="str">
        <f t="shared" si="910"/>
        <v>712100 - Arbejde med tagdækning</v>
      </c>
      <c r="F9694" s="19" t="str">
        <f t="shared" si="911"/>
        <v>Under 1 år</v>
      </c>
      <c r="G9694" s="40" t="s">
        <v>516</v>
      </c>
      <c r="H9694" s="41" t="s">
        <v>212</v>
      </c>
      <c r="I9694" s="42" t="s">
        <v>8</v>
      </c>
      <c r="J9694" s="43" t="s">
        <v>13</v>
      </c>
      <c r="K9694" s="44">
        <v>14</v>
      </c>
      <c r="L9694" s="45">
        <v>29700.47560156391</v>
      </c>
      <c r="M9694" s="46">
        <v>31230.500019307197</v>
      </c>
      <c r="N9694" s="45"/>
      <c r="O9694" s="46"/>
    </row>
    <row r="9695" spans="1:15" x14ac:dyDescent="0.2">
      <c r="A9695" s="11" t="str">
        <f t="shared" si="906"/>
        <v>7121001 - Region Hovedstaden5-9 år</v>
      </c>
      <c r="B9695" s="12" t="str">
        <f t="shared" si="909"/>
        <v>712100</v>
      </c>
      <c r="C9695" s="14">
        <f t="shared" si="907"/>
        <v>0</v>
      </c>
      <c r="D9695" s="14">
        <f t="shared" si="908"/>
        <v>0</v>
      </c>
      <c r="E9695" s="19" t="str">
        <f t="shared" si="910"/>
        <v>712100 - Arbejde med tagdækning</v>
      </c>
      <c r="F9695" s="19" t="str">
        <f t="shared" si="911"/>
        <v>5-9 år</v>
      </c>
      <c r="G9695" s="40" t="s">
        <v>516</v>
      </c>
      <c r="H9695" s="41" t="s">
        <v>212</v>
      </c>
      <c r="I9695" s="42" t="s">
        <v>8</v>
      </c>
      <c r="J9695" s="43" t="s">
        <v>15</v>
      </c>
      <c r="K9695" s="44">
        <v>25</v>
      </c>
      <c r="L9695" s="45">
        <v>35357.716695758842</v>
      </c>
      <c r="M9695" s="46">
        <v>37179.17472982857</v>
      </c>
      <c r="N9695" s="45"/>
      <c r="O9695" s="46"/>
    </row>
    <row r="9696" spans="1:15" x14ac:dyDescent="0.2">
      <c r="A9696" s="11" t="str">
        <f t="shared" si="906"/>
        <v>7121001 - Region Hovedstaden0-4 år</v>
      </c>
      <c r="B9696" s="12" t="str">
        <f t="shared" si="909"/>
        <v>712100</v>
      </c>
      <c r="C9696" s="14">
        <f t="shared" si="907"/>
        <v>0</v>
      </c>
      <c r="D9696" s="14">
        <f t="shared" si="908"/>
        <v>0</v>
      </c>
      <c r="E9696" s="19" t="str">
        <f t="shared" si="910"/>
        <v>712100 - Arbejde med tagdækning</v>
      </c>
      <c r="F9696" s="19" t="str">
        <f t="shared" si="911"/>
        <v>0-4 år</v>
      </c>
      <c r="G9696" s="40" t="s">
        <v>516</v>
      </c>
      <c r="H9696" s="41" t="s">
        <v>212</v>
      </c>
      <c r="I9696" s="42" t="s">
        <v>8</v>
      </c>
      <c r="J9696" s="43" t="s">
        <v>16</v>
      </c>
      <c r="K9696" s="44">
        <v>40</v>
      </c>
      <c r="L9696" s="45">
        <v>30869.469659893184</v>
      </c>
      <c r="M9696" s="46">
        <v>32459.71498040701</v>
      </c>
      <c r="N9696" s="45"/>
      <c r="O9696" s="46"/>
    </row>
    <row r="9697" spans="1:15" x14ac:dyDescent="0.2">
      <c r="A9697" s="11" t="str">
        <f t="shared" si="906"/>
        <v>7121001 - Region Hovedstaden10-14 år</v>
      </c>
      <c r="B9697" s="12" t="str">
        <f t="shared" si="909"/>
        <v>712100</v>
      </c>
      <c r="C9697" s="14">
        <f t="shared" si="907"/>
        <v>0</v>
      </c>
      <c r="D9697" s="14">
        <f t="shared" si="908"/>
        <v>0</v>
      </c>
      <c r="E9697" s="19" t="str">
        <f t="shared" si="910"/>
        <v>712100 - Arbejde med tagdækning</v>
      </c>
      <c r="F9697" s="19" t="str">
        <f t="shared" si="911"/>
        <v>10-14 år</v>
      </c>
      <c r="G9697" s="40" t="s">
        <v>516</v>
      </c>
      <c r="H9697" s="41" t="s">
        <v>212</v>
      </c>
      <c r="I9697" s="42" t="s">
        <v>8</v>
      </c>
      <c r="J9697" s="43" t="s">
        <v>17</v>
      </c>
      <c r="K9697" s="44">
        <v>22</v>
      </c>
      <c r="L9697" s="45">
        <v>34584.679840348195</v>
      </c>
      <c r="M9697" s="46">
        <v>36366.314765843475</v>
      </c>
      <c r="N9697" s="45"/>
      <c r="O9697" s="46"/>
    </row>
    <row r="9698" spans="1:15" x14ac:dyDescent="0.2">
      <c r="A9698" s="11" t="str">
        <f t="shared" si="906"/>
        <v>7121001 - Region Hovedstaden15-20 år</v>
      </c>
      <c r="B9698" s="12" t="str">
        <f t="shared" si="909"/>
        <v>712100</v>
      </c>
      <c r="C9698" s="14">
        <f t="shared" si="907"/>
        <v>0</v>
      </c>
      <c r="D9698" s="14">
        <f t="shared" si="908"/>
        <v>0</v>
      </c>
      <c r="E9698" s="19" t="str">
        <f t="shared" si="910"/>
        <v>712100 - Arbejde med tagdækning</v>
      </c>
      <c r="F9698" s="19" t="str">
        <f t="shared" si="911"/>
        <v>15-20 år</v>
      </c>
      <c r="G9698" s="40" t="s">
        <v>516</v>
      </c>
      <c r="H9698" s="41" t="s">
        <v>212</v>
      </c>
      <c r="I9698" s="42" t="s">
        <v>8</v>
      </c>
      <c r="J9698" s="43" t="s">
        <v>18</v>
      </c>
      <c r="K9698" s="44">
        <v>19</v>
      </c>
      <c r="L9698" s="45">
        <v>35522.214774081913</v>
      </c>
      <c r="M9698" s="46">
        <v>37352.146951121016</v>
      </c>
      <c r="N9698" s="45"/>
      <c r="O9698" s="46"/>
    </row>
    <row r="9699" spans="1:15" x14ac:dyDescent="0.2">
      <c r="A9699" s="11" t="str">
        <f t="shared" si="906"/>
        <v>7121001 - Region Hovedstaden20-24 år</v>
      </c>
      <c r="B9699" s="12" t="str">
        <f t="shared" si="909"/>
        <v>712100</v>
      </c>
      <c r="C9699" s="14">
        <f t="shared" si="907"/>
        <v>0</v>
      </c>
      <c r="D9699" s="14">
        <f t="shared" si="908"/>
        <v>0</v>
      </c>
      <c r="E9699" s="19" t="str">
        <f t="shared" si="910"/>
        <v>712100 - Arbejde med tagdækning</v>
      </c>
      <c r="F9699" s="19" t="str">
        <f t="shared" si="911"/>
        <v>20-24 år</v>
      </c>
      <c r="G9699" s="40" t="s">
        <v>516</v>
      </c>
      <c r="H9699" s="41" t="s">
        <v>212</v>
      </c>
      <c r="I9699" s="42" t="s">
        <v>8</v>
      </c>
      <c r="J9699" s="43" t="s">
        <v>19</v>
      </c>
      <c r="K9699" s="44">
        <v>16</v>
      </c>
      <c r="L9699" s="45">
        <v>39875.006515337496</v>
      </c>
      <c r="M9699" s="46">
        <v>41929.173406285416</v>
      </c>
      <c r="N9699" s="45"/>
      <c r="O9699" s="46"/>
    </row>
    <row r="9700" spans="1:15" x14ac:dyDescent="0.2">
      <c r="A9700" s="11" t="str">
        <f t="shared" si="906"/>
        <v>7121001 - Region Hovedstaden25 år og derover</v>
      </c>
      <c r="B9700" s="12" t="str">
        <f t="shared" si="909"/>
        <v>712100</v>
      </c>
      <c r="C9700" s="14">
        <f t="shared" si="907"/>
        <v>0</v>
      </c>
      <c r="D9700" s="14">
        <f t="shared" si="908"/>
        <v>0</v>
      </c>
      <c r="E9700" s="19" t="str">
        <f t="shared" si="910"/>
        <v>712100 - Arbejde med tagdækning</v>
      </c>
      <c r="F9700" s="19" t="str">
        <f t="shared" si="911"/>
        <v>25 år og derover</v>
      </c>
      <c r="G9700" s="40" t="s">
        <v>516</v>
      </c>
      <c r="H9700" s="41" t="s">
        <v>212</v>
      </c>
      <c r="I9700" s="42" t="s">
        <v>8</v>
      </c>
      <c r="J9700" s="43" t="s">
        <v>9</v>
      </c>
      <c r="K9700" s="44">
        <v>80</v>
      </c>
      <c r="L9700" s="45">
        <v>37572.787070505248</v>
      </c>
      <c r="M9700" s="46">
        <v>39508.354784360818</v>
      </c>
      <c r="N9700" s="45"/>
      <c r="O9700" s="46"/>
    </row>
    <row r="9701" spans="1:15" x14ac:dyDescent="0.2">
      <c r="A9701" s="11" t="str">
        <f t="shared" si="906"/>
        <v>7121001 - Region HovedstadenAlle uanset erf.</v>
      </c>
      <c r="B9701" s="12" t="str">
        <f t="shared" si="909"/>
        <v>712100</v>
      </c>
      <c r="C9701" s="14">
        <f t="shared" si="907"/>
        <v>0</v>
      </c>
      <c r="D9701" s="14">
        <f t="shared" si="908"/>
        <v>0</v>
      </c>
      <c r="E9701" s="19" t="str">
        <f t="shared" si="910"/>
        <v>712100 - Arbejde med tagdækning</v>
      </c>
      <c r="F9701" s="19" t="str">
        <f t="shared" si="911"/>
        <v>Alle uanset erf.</v>
      </c>
      <c r="G9701" s="40" t="s">
        <v>516</v>
      </c>
      <c r="H9701" s="41" t="s">
        <v>212</v>
      </c>
      <c r="I9701" s="42" t="s">
        <v>8</v>
      </c>
      <c r="J9701" s="43" t="s">
        <v>10</v>
      </c>
      <c r="K9701" s="44">
        <v>202</v>
      </c>
      <c r="L9701" s="45">
        <v>35859.257651701511</v>
      </c>
      <c r="M9701" s="46">
        <v>37706.552642707044</v>
      </c>
      <c r="N9701" s="45"/>
      <c r="O9701" s="46"/>
    </row>
    <row r="9702" spans="1:15" x14ac:dyDescent="0.2">
      <c r="A9702" s="11" t="str">
        <f t="shared" si="906"/>
        <v>7121002 - Region SjællandUnder 1 år</v>
      </c>
      <c r="B9702" s="12" t="str">
        <f t="shared" si="909"/>
        <v>712100</v>
      </c>
      <c r="C9702" s="14">
        <f t="shared" si="907"/>
        <v>0</v>
      </c>
      <c r="D9702" s="14">
        <f t="shared" si="908"/>
        <v>0</v>
      </c>
      <c r="E9702" s="19" t="str">
        <f t="shared" si="910"/>
        <v>712100 - Arbejde med tagdækning</v>
      </c>
      <c r="F9702" s="19" t="str">
        <f t="shared" si="911"/>
        <v>Under 1 år</v>
      </c>
      <c r="G9702" s="40" t="s">
        <v>516</v>
      </c>
      <c r="H9702" s="41" t="s">
        <v>212</v>
      </c>
      <c r="I9702" s="42" t="s">
        <v>20</v>
      </c>
      <c r="J9702" s="43" t="s">
        <v>13</v>
      </c>
      <c r="K9702" s="44">
        <v>19</v>
      </c>
      <c r="L9702" s="45">
        <v>35981.393517244927</v>
      </c>
      <c r="M9702" s="46">
        <v>37834.980355528278</v>
      </c>
      <c r="N9702" s="45"/>
      <c r="O9702" s="46"/>
    </row>
    <row r="9703" spans="1:15" x14ac:dyDescent="0.2">
      <c r="A9703" s="11" t="str">
        <f t="shared" si="906"/>
        <v>7121002 - Region Sjælland2 år</v>
      </c>
      <c r="B9703" s="12" t="str">
        <f t="shared" si="909"/>
        <v>712100</v>
      </c>
      <c r="C9703" s="14">
        <f t="shared" si="907"/>
        <v>0</v>
      </c>
      <c r="D9703" s="14">
        <f t="shared" si="908"/>
        <v>0</v>
      </c>
      <c r="E9703" s="19" t="str">
        <f t="shared" si="910"/>
        <v>712100 - Arbejde med tagdækning</v>
      </c>
      <c r="F9703" s="19" t="str">
        <f t="shared" si="911"/>
        <v>2 år</v>
      </c>
      <c r="G9703" s="40" t="s">
        <v>516</v>
      </c>
      <c r="H9703" s="41" t="s">
        <v>212</v>
      </c>
      <c r="I9703" s="42" t="s">
        <v>20</v>
      </c>
      <c r="J9703" s="43" t="s">
        <v>23</v>
      </c>
      <c r="K9703" s="44">
        <v>12</v>
      </c>
      <c r="L9703" s="45">
        <v>37269.4867007086</v>
      </c>
      <c r="M9703" s="46">
        <v>39189.429850906512</v>
      </c>
      <c r="N9703" s="45"/>
      <c r="O9703" s="46"/>
    </row>
    <row r="9704" spans="1:15" x14ac:dyDescent="0.2">
      <c r="A9704" s="11" t="str">
        <f t="shared" si="906"/>
        <v>7121002 - Region Sjælland5-9 år</v>
      </c>
      <c r="B9704" s="12" t="str">
        <f t="shared" si="909"/>
        <v>712100</v>
      </c>
      <c r="C9704" s="14">
        <f t="shared" si="907"/>
        <v>0</v>
      </c>
      <c r="D9704" s="14">
        <f t="shared" si="908"/>
        <v>0</v>
      </c>
      <c r="E9704" s="19" t="str">
        <f t="shared" si="910"/>
        <v>712100 - Arbejde med tagdækning</v>
      </c>
      <c r="F9704" s="19" t="str">
        <f t="shared" si="911"/>
        <v>5-9 år</v>
      </c>
      <c r="G9704" s="40" t="s">
        <v>516</v>
      </c>
      <c r="H9704" s="41" t="s">
        <v>212</v>
      </c>
      <c r="I9704" s="42" t="s">
        <v>20</v>
      </c>
      <c r="J9704" s="43" t="s">
        <v>15</v>
      </c>
      <c r="K9704" s="44">
        <v>54</v>
      </c>
      <c r="L9704" s="45">
        <v>36511.692288578866</v>
      </c>
      <c r="M9704" s="46">
        <v>38392.597546934841</v>
      </c>
      <c r="N9704" s="45"/>
      <c r="O9704" s="46"/>
    </row>
    <row r="9705" spans="1:15" x14ac:dyDescent="0.2">
      <c r="A9705" s="11" t="str">
        <f t="shared" si="906"/>
        <v>7121002 - Region Sjælland0-4 år</v>
      </c>
      <c r="B9705" s="12" t="str">
        <f t="shared" si="909"/>
        <v>712100</v>
      </c>
      <c r="C9705" s="14">
        <f t="shared" si="907"/>
        <v>0</v>
      </c>
      <c r="D9705" s="14">
        <f t="shared" si="908"/>
        <v>0</v>
      </c>
      <c r="E9705" s="19" t="str">
        <f t="shared" si="910"/>
        <v>712100 - Arbejde med tagdækning</v>
      </c>
      <c r="F9705" s="19" t="str">
        <f t="shared" si="911"/>
        <v>0-4 år</v>
      </c>
      <c r="G9705" s="40" t="s">
        <v>516</v>
      </c>
      <c r="H9705" s="41" t="s">
        <v>212</v>
      </c>
      <c r="I9705" s="42" t="s">
        <v>20</v>
      </c>
      <c r="J9705" s="43" t="s">
        <v>16</v>
      </c>
      <c r="K9705" s="44">
        <v>51</v>
      </c>
      <c r="L9705" s="45">
        <v>35823.12520062257</v>
      </c>
      <c r="M9705" s="46">
        <v>37668.558823037063</v>
      </c>
      <c r="N9705" s="45"/>
      <c r="O9705" s="46"/>
    </row>
    <row r="9706" spans="1:15" x14ac:dyDescent="0.2">
      <c r="A9706" s="11" t="str">
        <f t="shared" si="906"/>
        <v>7121002 - Region Sjælland10-14 år</v>
      </c>
      <c r="B9706" s="12" t="str">
        <f t="shared" si="909"/>
        <v>712100</v>
      </c>
      <c r="C9706" s="14">
        <f t="shared" si="907"/>
        <v>0</v>
      </c>
      <c r="D9706" s="14">
        <f t="shared" si="908"/>
        <v>0</v>
      </c>
      <c r="E9706" s="19" t="str">
        <f t="shared" si="910"/>
        <v>712100 - Arbejde med tagdækning</v>
      </c>
      <c r="F9706" s="19" t="str">
        <f t="shared" si="911"/>
        <v>10-14 år</v>
      </c>
      <c r="G9706" s="40" t="s">
        <v>516</v>
      </c>
      <c r="H9706" s="41" t="s">
        <v>212</v>
      </c>
      <c r="I9706" s="42" t="s">
        <v>20</v>
      </c>
      <c r="J9706" s="43" t="s">
        <v>17</v>
      </c>
      <c r="K9706" s="44">
        <v>37</v>
      </c>
      <c r="L9706" s="45">
        <v>34302.705417871868</v>
      </c>
      <c r="M9706" s="46">
        <v>36069.814389057341</v>
      </c>
      <c r="N9706" s="45"/>
      <c r="O9706" s="46"/>
    </row>
    <row r="9707" spans="1:15" x14ac:dyDescent="0.2">
      <c r="A9707" s="11" t="str">
        <f t="shared" si="906"/>
        <v>7121002 - Region Sjælland15-20 år</v>
      </c>
      <c r="B9707" s="12" t="str">
        <f t="shared" si="909"/>
        <v>712100</v>
      </c>
      <c r="C9707" s="14">
        <f t="shared" si="907"/>
        <v>0</v>
      </c>
      <c r="D9707" s="14">
        <f t="shared" si="908"/>
        <v>0</v>
      </c>
      <c r="E9707" s="19" t="str">
        <f t="shared" si="910"/>
        <v>712100 - Arbejde med tagdækning</v>
      </c>
      <c r="F9707" s="19" t="str">
        <f t="shared" si="911"/>
        <v>15-20 år</v>
      </c>
      <c r="G9707" s="40" t="s">
        <v>516</v>
      </c>
      <c r="H9707" s="41" t="s">
        <v>212</v>
      </c>
      <c r="I9707" s="42" t="s">
        <v>20</v>
      </c>
      <c r="J9707" s="43" t="s">
        <v>18</v>
      </c>
      <c r="K9707" s="44">
        <v>21</v>
      </c>
      <c r="L9707" s="45">
        <v>35412.693290994357</v>
      </c>
      <c r="M9707" s="46">
        <v>37236.9834525439</v>
      </c>
      <c r="N9707" s="45"/>
      <c r="O9707" s="46"/>
    </row>
    <row r="9708" spans="1:15" x14ac:dyDescent="0.2">
      <c r="A9708" s="11" t="str">
        <f t="shared" si="906"/>
        <v>7121002 - Region Sjælland20-24 år</v>
      </c>
      <c r="B9708" s="12" t="str">
        <f t="shared" si="909"/>
        <v>712100</v>
      </c>
      <c r="C9708" s="14">
        <f t="shared" si="907"/>
        <v>0</v>
      </c>
      <c r="D9708" s="14">
        <f t="shared" si="908"/>
        <v>0</v>
      </c>
      <c r="E9708" s="19" t="str">
        <f t="shared" si="910"/>
        <v>712100 - Arbejde med tagdækning</v>
      </c>
      <c r="F9708" s="19" t="str">
        <f t="shared" si="911"/>
        <v>20-24 år</v>
      </c>
      <c r="G9708" s="40" t="s">
        <v>516</v>
      </c>
      <c r="H9708" s="41" t="s">
        <v>212</v>
      </c>
      <c r="I9708" s="42" t="s">
        <v>20</v>
      </c>
      <c r="J9708" s="43" t="s">
        <v>19</v>
      </c>
      <c r="K9708" s="44">
        <v>15</v>
      </c>
      <c r="L9708" s="45">
        <v>33784.497001345648</v>
      </c>
      <c r="M9708" s="46">
        <v>35524.910388884527</v>
      </c>
      <c r="N9708" s="45"/>
      <c r="O9708" s="46"/>
    </row>
    <row r="9709" spans="1:15" x14ac:dyDescent="0.2">
      <c r="A9709" s="11" t="str">
        <f t="shared" si="906"/>
        <v>7121002 - Region Sjælland25 år og derover</v>
      </c>
      <c r="B9709" s="12" t="str">
        <f t="shared" si="909"/>
        <v>712100</v>
      </c>
      <c r="C9709" s="14">
        <f t="shared" si="907"/>
        <v>0</v>
      </c>
      <c r="D9709" s="14">
        <f t="shared" si="908"/>
        <v>0</v>
      </c>
      <c r="E9709" s="19" t="str">
        <f t="shared" si="910"/>
        <v>712100 - Arbejde med tagdækning</v>
      </c>
      <c r="F9709" s="19" t="str">
        <f t="shared" si="911"/>
        <v>25 år og derover</v>
      </c>
      <c r="G9709" s="40" t="s">
        <v>516</v>
      </c>
      <c r="H9709" s="41" t="s">
        <v>212</v>
      </c>
      <c r="I9709" s="42" t="s">
        <v>20</v>
      </c>
      <c r="J9709" s="43" t="s">
        <v>9</v>
      </c>
      <c r="K9709" s="44">
        <v>67</v>
      </c>
      <c r="L9709" s="45">
        <v>35229.687045831874</v>
      </c>
      <c r="M9709" s="46">
        <v>37044.549613444724</v>
      </c>
      <c r="N9709" s="45"/>
      <c r="O9709" s="46"/>
    </row>
    <row r="9710" spans="1:15" x14ac:dyDescent="0.2">
      <c r="A9710" s="11" t="str">
        <f t="shared" si="906"/>
        <v>7121002 - Region SjællandAlle uanset erf.</v>
      </c>
      <c r="B9710" s="12" t="str">
        <f t="shared" si="909"/>
        <v>712100</v>
      </c>
      <c r="C9710" s="14">
        <f t="shared" si="907"/>
        <v>0</v>
      </c>
      <c r="D9710" s="14">
        <f t="shared" si="908"/>
        <v>0</v>
      </c>
      <c r="E9710" s="19" t="str">
        <f t="shared" si="910"/>
        <v>712100 - Arbejde med tagdækning</v>
      </c>
      <c r="F9710" s="19" t="str">
        <f t="shared" si="911"/>
        <v>Alle uanset erf.</v>
      </c>
      <c r="G9710" s="40" t="s">
        <v>516</v>
      </c>
      <c r="H9710" s="41" t="s">
        <v>212</v>
      </c>
      <c r="I9710" s="42" t="s">
        <v>20</v>
      </c>
      <c r="J9710" s="43" t="s">
        <v>10</v>
      </c>
      <c r="K9710" s="44">
        <v>245</v>
      </c>
      <c r="L9710" s="45">
        <v>35034.875534613828</v>
      </c>
      <c r="M9710" s="46">
        <v>36839.702358253424</v>
      </c>
      <c r="N9710" s="45"/>
      <c r="O9710" s="46"/>
    </row>
    <row r="9711" spans="1:15" x14ac:dyDescent="0.2">
      <c r="A9711" s="11" t="str">
        <f t="shared" si="906"/>
        <v>7121003 - Region SyddanmarkUnder 1 år</v>
      </c>
      <c r="B9711" s="12" t="str">
        <f t="shared" si="909"/>
        <v>712100</v>
      </c>
      <c r="C9711" s="14">
        <f t="shared" si="907"/>
        <v>0</v>
      </c>
      <c r="D9711" s="14">
        <f t="shared" si="908"/>
        <v>0</v>
      </c>
      <c r="E9711" s="19" t="str">
        <f t="shared" si="910"/>
        <v>712100 - Arbejde med tagdækning</v>
      </c>
      <c r="F9711" s="19" t="str">
        <f t="shared" si="911"/>
        <v>Under 1 år</v>
      </c>
      <c r="G9711" s="40" t="s">
        <v>516</v>
      </c>
      <c r="H9711" s="41" t="s">
        <v>212</v>
      </c>
      <c r="I9711" s="42" t="s">
        <v>544</v>
      </c>
      <c r="J9711" s="43" t="s">
        <v>13</v>
      </c>
      <c r="K9711" s="44">
        <v>32</v>
      </c>
      <c r="L9711" s="45">
        <v>33252.756076743026</v>
      </c>
      <c r="M9711" s="46">
        <v>35154.485221730873</v>
      </c>
      <c r="N9711" s="45"/>
      <c r="O9711" s="46"/>
    </row>
    <row r="9712" spans="1:15" x14ac:dyDescent="0.2">
      <c r="A9712" s="11" t="str">
        <f t="shared" si="906"/>
        <v>7121003 - Region Syddanmark1 år</v>
      </c>
      <c r="B9712" s="12" t="str">
        <f t="shared" si="909"/>
        <v>712100</v>
      </c>
      <c r="C9712" s="14">
        <f t="shared" si="907"/>
        <v>0</v>
      </c>
      <c r="D9712" s="14">
        <f t="shared" si="908"/>
        <v>0</v>
      </c>
      <c r="E9712" s="19" t="str">
        <f t="shared" si="910"/>
        <v>712100 - Arbejde med tagdækning</v>
      </c>
      <c r="F9712" s="19" t="str">
        <f t="shared" si="911"/>
        <v>1 år</v>
      </c>
      <c r="G9712" s="40" t="s">
        <v>516</v>
      </c>
      <c r="H9712" s="41" t="s">
        <v>212</v>
      </c>
      <c r="I9712" s="42" t="s">
        <v>544</v>
      </c>
      <c r="J9712" s="43" t="s">
        <v>22</v>
      </c>
      <c r="K9712" s="44">
        <v>21</v>
      </c>
      <c r="L9712" s="45">
        <v>32887.005842518876</v>
      </c>
      <c r="M9712" s="46">
        <v>34581.184839533671</v>
      </c>
      <c r="N9712" s="45"/>
      <c r="O9712" s="46"/>
    </row>
    <row r="9713" spans="1:15" x14ac:dyDescent="0.2">
      <c r="A9713" s="11" t="str">
        <f t="shared" si="906"/>
        <v>7121003 - Region Syddanmark2 år</v>
      </c>
      <c r="B9713" s="12" t="str">
        <f t="shared" si="909"/>
        <v>712100</v>
      </c>
      <c r="C9713" s="14">
        <f t="shared" si="907"/>
        <v>0</v>
      </c>
      <c r="D9713" s="14">
        <f t="shared" si="908"/>
        <v>0</v>
      </c>
      <c r="E9713" s="19" t="str">
        <f t="shared" si="910"/>
        <v>712100 - Arbejde med tagdækning</v>
      </c>
      <c r="F9713" s="19" t="str">
        <f t="shared" si="911"/>
        <v>2 år</v>
      </c>
      <c r="G9713" s="40" t="s">
        <v>516</v>
      </c>
      <c r="H9713" s="41" t="s">
        <v>212</v>
      </c>
      <c r="I9713" s="42" t="s">
        <v>544</v>
      </c>
      <c r="J9713" s="43" t="s">
        <v>23</v>
      </c>
      <c r="K9713" s="44">
        <v>11</v>
      </c>
      <c r="L9713" s="45">
        <v>32667.050383773436</v>
      </c>
      <c r="M9713" s="46">
        <v>34349.898342618639</v>
      </c>
      <c r="N9713" s="45"/>
      <c r="O9713" s="46"/>
    </row>
    <row r="9714" spans="1:15" x14ac:dyDescent="0.2">
      <c r="A9714" s="11" t="str">
        <f t="shared" si="906"/>
        <v>7121003 - Region Syddanmark3 år</v>
      </c>
      <c r="B9714" s="12" t="str">
        <f t="shared" si="909"/>
        <v>712100</v>
      </c>
      <c r="C9714" s="14">
        <f t="shared" si="907"/>
        <v>0</v>
      </c>
      <c r="D9714" s="14">
        <f t="shared" si="908"/>
        <v>0</v>
      </c>
      <c r="E9714" s="19" t="str">
        <f t="shared" si="910"/>
        <v>712100 - Arbejde med tagdækning</v>
      </c>
      <c r="F9714" s="19" t="str">
        <f t="shared" si="911"/>
        <v>3 år</v>
      </c>
      <c r="G9714" s="40" t="s">
        <v>516</v>
      </c>
      <c r="H9714" s="41" t="s">
        <v>212</v>
      </c>
      <c r="I9714" s="42" t="s">
        <v>544</v>
      </c>
      <c r="J9714" s="43" t="s">
        <v>14</v>
      </c>
      <c r="K9714" s="44">
        <v>20</v>
      </c>
      <c r="L9714" s="45">
        <v>36585.696964933995</v>
      </c>
      <c r="M9714" s="46">
        <v>38470.414585198567</v>
      </c>
      <c r="N9714" s="45"/>
      <c r="O9714" s="46"/>
    </row>
    <row r="9715" spans="1:15" x14ac:dyDescent="0.2">
      <c r="A9715" s="11" t="str">
        <f t="shared" si="906"/>
        <v>7121003 - Region Syddanmark5-9 år</v>
      </c>
      <c r="B9715" s="12" t="str">
        <f t="shared" si="909"/>
        <v>712100</v>
      </c>
      <c r="C9715" s="14">
        <f t="shared" si="907"/>
        <v>0</v>
      </c>
      <c r="D9715" s="14">
        <f t="shared" si="908"/>
        <v>0</v>
      </c>
      <c r="E9715" s="19" t="str">
        <f t="shared" si="910"/>
        <v>712100 - Arbejde med tagdækning</v>
      </c>
      <c r="F9715" s="19" t="str">
        <f t="shared" si="911"/>
        <v>5-9 år</v>
      </c>
      <c r="G9715" s="40" t="s">
        <v>516</v>
      </c>
      <c r="H9715" s="41" t="s">
        <v>212</v>
      </c>
      <c r="I9715" s="42" t="s">
        <v>544</v>
      </c>
      <c r="J9715" s="43" t="s">
        <v>15</v>
      </c>
      <c r="K9715" s="44">
        <v>73</v>
      </c>
      <c r="L9715" s="45">
        <v>34353.066329984038</v>
      </c>
      <c r="M9715" s="46">
        <v>36127.276186761446</v>
      </c>
      <c r="N9715" s="45"/>
      <c r="O9715" s="46"/>
    </row>
    <row r="9716" spans="1:15" x14ac:dyDescent="0.2">
      <c r="A9716" s="11" t="str">
        <f t="shared" si="906"/>
        <v>7121003 - Region Syddanmark0-4 år</v>
      </c>
      <c r="B9716" s="12" t="str">
        <f t="shared" si="909"/>
        <v>712100</v>
      </c>
      <c r="C9716" s="14">
        <f t="shared" si="907"/>
        <v>0</v>
      </c>
      <c r="D9716" s="14">
        <f t="shared" si="908"/>
        <v>0</v>
      </c>
      <c r="E9716" s="19" t="str">
        <f t="shared" si="910"/>
        <v>712100 - Arbejde med tagdækning</v>
      </c>
      <c r="F9716" s="19" t="str">
        <f t="shared" si="911"/>
        <v>0-4 år</v>
      </c>
      <c r="G9716" s="40" t="s">
        <v>516</v>
      </c>
      <c r="H9716" s="41" t="s">
        <v>212</v>
      </c>
      <c r="I9716" s="42" t="s">
        <v>544</v>
      </c>
      <c r="J9716" s="43" t="s">
        <v>16</v>
      </c>
      <c r="K9716" s="44">
        <v>94</v>
      </c>
      <c r="L9716" s="45">
        <v>32887.005842518876</v>
      </c>
      <c r="M9716" s="46">
        <v>34581.184839533671</v>
      </c>
      <c r="N9716" s="45"/>
      <c r="O9716" s="46"/>
    </row>
    <row r="9717" spans="1:15" x14ac:dyDescent="0.2">
      <c r="A9717" s="11" t="str">
        <f t="shared" si="906"/>
        <v>7121003 - Region Syddanmark10-14 år</v>
      </c>
      <c r="B9717" s="12" t="str">
        <f t="shared" si="909"/>
        <v>712100</v>
      </c>
      <c r="C9717" s="14">
        <f t="shared" si="907"/>
        <v>0</v>
      </c>
      <c r="D9717" s="14">
        <f t="shared" si="908"/>
        <v>0</v>
      </c>
      <c r="E9717" s="19" t="str">
        <f t="shared" si="910"/>
        <v>712100 - Arbejde med tagdækning</v>
      </c>
      <c r="F9717" s="19" t="str">
        <f t="shared" si="911"/>
        <v>10-14 år</v>
      </c>
      <c r="G9717" s="40" t="s">
        <v>516</v>
      </c>
      <c r="H9717" s="41" t="s">
        <v>212</v>
      </c>
      <c r="I9717" s="42" t="s">
        <v>544</v>
      </c>
      <c r="J9717" s="43" t="s">
        <v>17</v>
      </c>
      <c r="K9717" s="44">
        <v>41</v>
      </c>
      <c r="L9717" s="45">
        <v>33869.417674861565</v>
      </c>
      <c r="M9717" s="46">
        <v>35614.205763526232</v>
      </c>
      <c r="N9717" s="45"/>
      <c r="O9717" s="46"/>
    </row>
    <row r="9718" spans="1:15" x14ac:dyDescent="0.2">
      <c r="A9718" s="11" t="str">
        <f t="shared" si="906"/>
        <v>7121003 - Region Syddanmark15-20 år</v>
      </c>
      <c r="B9718" s="12" t="str">
        <f t="shared" si="909"/>
        <v>712100</v>
      </c>
      <c r="C9718" s="14">
        <f t="shared" si="907"/>
        <v>0</v>
      </c>
      <c r="D9718" s="14">
        <f t="shared" si="908"/>
        <v>0</v>
      </c>
      <c r="E9718" s="19" t="str">
        <f t="shared" si="910"/>
        <v>712100 - Arbejde med tagdækning</v>
      </c>
      <c r="F9718" s="19" t="str">
        <f t="shared" si="911"/>
        <v>15-20 år</v>
      </c>
      <c r="G9718" s="40" t="s">
        <v>516</v>
      </c>
      <c r="H9718" s="41" t="s">
        <v>212</v>
      </c>
      <c r="I9718" s="42" t="s">
        <v>544</v>
      </c>
      <c r="J9718" s="43" t="s">
        <v>18</v>
      </c>
      <c r="K9718" s="44">
        <v>22</v>
      </c>
      <c r="L9718" s="45">
        <v>37022.262640789006</v>
      </c>
      <c r="M9718" s="46">
        <v>38929.470006772382</v>
      </c>
      <c r="N9718" s="45"/>
      <c r="O9718" s="46"/>
    </row>
    <row r="9719" spans="1:15" x14ac:dyDescent="0.2">
      <c r="A9719" s="11" t="str">
        <f t="shared" si="906"/>
        <v>7121003 - Region Syddanmark20-24 år</v>
      </c>
      <c r="B9719" s="12" t="str">
        <f t="shared" si="909"/>
        <v>712100</v>
      </c>
      <c r="C9719" s="14">
        <f t="shared" si="907"/>
        <v>0</v>
      </c>
      <c r="D9719" s="14">
        <f t="shared" si="908"/>
        <v>0</v>
      </c>
      <c r="E9719" s="19" t="str">
        <f t="shared" si="910"/>
        <v>712100 - Arbejde med tagdækning</v>
      </c>
      <c r="F9719" s="19" t="str">
        <f t="shared" si="911"/>
        <v>20-24 år</v>
      </c>
      <c r="G9719" s="40" t="s">
        <v>516</v>
      </c>
      <c r="H9719" s="41" t="s">
        <v>212</v>
      </c>
      <c r="I9719" s="42" t="s">
        <v>544</v>
      </c>
      <c r="J9719" s="43" t="s">
        <v>19</v>
      </c>
      <c r="K9719" s="44">
        <v>14</v>
      </c>
      <c r="L9719" s="45">
        <v>32830.905131279527</v>
      </c>
      <c r="M9719" s="46">
        <v>34522.194091811391</v>
      </c>
      <c r="N9719" s="45"/>
      <c r="O9719" s="46"/>
    </row>
    <row r="9720" spans="1:15" x14ac:dyDescent="0.2">
      <c r="A9720" s="11" t="str">
        <f t="shared" si="906"/>
        <v>7121003 - Region Syddanmark25 år og derover</v>
      </c>
      <c r="B9720" s="12" t="str">
        <f t="shared" si="909"/>
        <v>712100</v>
      </c>
      <c r="C9720" s="14">
        <f t="shared" si="907"/>
        <v>0</v>
      </c>
      <c r="D9720" s="14">
        <f t="shared" si="908"/>
        <v>0</v>
      </c>
      <c r="E9720" s="19" t="str">
        <f t="shared" si="910"/>
        <v>712100 - Arbejde med tagdækning</v>
      </c>
      <c r="F9720" s="19" t="str">
        <f t="shared" si="911"/>
        <v>25 år og derover</v>
      </c>
      <c r="G9720" s="40" t="s">
        <v>516</v>
      </c>
      <c r="H9720" s="41" t="s">
        <v>212</v>
      </c>
      <c r="I9720" s="42" t="s">
        <v>544</v>
      </c>
      <c r="J9720" s="43" t="s">
        <v>9</v>
      </c>
      <c r="K9720" s="44">
        <v>94</v>
      </c>
      <c r="L9720" s="45">
        <v>36543.908610020786</v>
      </c>
      <c r="M9720" s="46">
        <v>38426.473496967134</v>
      </c>
      <c r="N9720" s="45"/>
      <c r="O9720" s="46"/>
    </row>
    <row r="9721" spans="1:15" x14ac:dyDescent="0.2">
      <c r="A9721" s="11" t="str">
        <f t="shared" si="906"/>
        <v>7121003 - Region SyddanmarkAlle uanset erf.</v>
      </c>
      <c r="B9721" s="12" t="str">
        <f t="shared" si="909"/>
        <v>712100</v>
      </c>
      <c r="C9721" s="14">
        <f t="shared" si="907"/>
        <v>0</v>
      </c>
      <c r="D9721" s="14">
        <f t="shared" si="908"/>
        <v>0</v>
      </c>
      <c r="E9721" s="19" t="str">
        <f t="shared" si="910"/>
        <v>712100 - Arbejde med tagdækning</v>
      </c>
      <c r="F9721" s="19" t="str">
        <f t="shared" si="911"/>
        <v>Alle uanset erf.</v>
      </c>
      <c r="G9721" s="40" t="s">
        <v>516</v>
      </c>
      <c r="H9721" s="41" t="s">
        <v>212</v>
      </c>
      <c r="I9721" s="42" t="s">
        <v>544</v>
      </c>
      <c r="J9721" s="43" t="s">
        <v>10</v>
      </c>
      <c r="K9721" s="44">
        <v>338</v>
      </c>
      <c r="L9721" s="45">
        <v>35038.223887449567</v>
      </c>
      <c r="M9721" s="46">
        <v>36843.223201983477</v>
      </c>
      <c r="N9721" s="45"/>
      <c r="O9721" s="46"/>
    </row>
    <row r="9722" spans="1:15" x14ac:dyDescent="0.2">
      <c r="A9722" s="11" t="str">
        <f t="shared" si="906"/>
        <v>7121004 - Region MidtjyllandUnder 1 år</v>
      </c>
      <c r="B9722" s="12" t="str">
        <f t="shared" si="909"/>
        <v>712100</v>
      </c>
      <c r="C9722" s="14">
        <f t="shared" si="907"/>
        <v>0</v>
      </c>
      <c r="D9722" s="14">
        <f t="shared" si="908"/>
        <v>0</v>
      </c>
      <c r="E9722" s="19" t="str">
        <f t="shared" si="910"/>
        <v>712100 - Arbejde med tagdækning</v>
      </c>
      <c r="F9722" s="19" t="str">
        <f t="shared" si="911"/>
        <v>Under 1 år</v>
      </c>
      <c r="G9722" s="40" t="s">
        <v>516</v>
      </c>
      <c r="H9722" s="41" t="s">
        <v>212</v>
      </c>
      <c r="I9722" s="42" t="s">
        <v>517</v>
      </c>
      <c r="J9722" s="43" t="s">
        <v>13</v>
      </c>
      <c r="K9722" s="44">
        <v>61</v>
      </c>
      <c r="L9722" s="45">
        <v>27527.670286815792</v>
      </c>
      <c r="M9722" s="46">
        <v>28945.762315624808</v>
      </c>
      <c r="N9722" s="45"/>
      <c r="O9722" s="46"/>
    </row>
    <row r="9723" spans="1:15" x14ac:dyDescent="0.2">
      <c r="A9723" s="11" t="str">
        <f t="shared" si="906"/>
        <v>7121004 - Region Midtjylland1 år</v>
      </c>
      <c r="B9723" s="12" t="str">
        <f t="shared" si="909"/>
        <v>712100</v>
      </c>
      <c r="C9723" s="14">
        <f t="shared" si="907"/>
        <v>0</v>
      </c>
      <c r="D9723" s="14">
        <f t="shared" si="908"/>
        <v>0</v>
      </c>
      <c r="E9723" s="19" t="str">
        <f t="shared" si="910"/>
        <v>712100 - Arbejde med tagdækning</v>
      </c>
      <c r="F9723" s="19" t="str">
        <f t="shared" si="911"/>
        <v>1 år</v>
      </c>
      <c r="G9723" s="40" t="s">
        <v>516</v>
      </c>
      <c r="H9723" s="41" t="s">
        <v>212</v>
      </c>
      <c r="I9723" s="42" t="s">
        <v>517</v>
      </c>
      <c r="J9723" s="43" t="s">
        <v>22</v>
      </c>
      <c r="K9723" s="44">
        <v>41</v>
      </c>
      <c r="L9723" s="45">
        <v>29343.388562760396</v>
      </c>
      <c r="M9723" s="46">
        <v>30855.017588592844</v>
      </c>
      <c r="N9723" s="45"/>
      <c r="O9723" s="46"/>
    </row>
    <row r="9724" spans="1:15" x14ac:dyDescent="0.2">
      <c r="A9724" s="11" t="str">
        <f t="shared" si="906"/>
        <v>7121004 - Region Midtjylland2 år</v>
      </c>
      <c r="B9724" s="12" t="str">
        <f t="shared" si="909"/>
        <v>712100</v>
      </c>
      <c r="C9724" s="14">
        <f t="shared" si="907"/>
        <v>0</v>
      </c>
      <c r="D9724" s="14">
        <f t="shared" si="908"/>
        <v>0</v>
      </c>
      <c r="E9724" s="19" t="str">
        <f t="shared" si="910"/>
        <v>712100 - Arbejde med tagdækning</v>
      </c>
      <c r="F9724" s="19" t="str">
        <f t="shared" si="911"/>
        <v>2 år</v>
      </c>
      <c r="G9724" s="40" t="s">
        <v>516</v>
      </c>
      <c r="H9724" s="41" t="s">
        <v>212</v>
      </c>
      <c r="I9724" s="42" t="s">
        <v>517</v>
      </c>
      <c r="J9724" s="43" t="s">
        <v>23</v>
      </c>
      <c r="K9724" s="44">
        <v>28</v>
      </c>
      <c r="L9724" s="45">
        <v>30520.643272080957</v>
      </c>
      <c r="M9724" s="46">
        <v>32092.918749348308</v>
      </c>
      <c r="N9724" s="45"/>
      <c r="O9724" s="46"/>
    </row>
    <row r="9725" spans="1:15" x14ac:dyDescent="0.2">
      <c r="A9725" s="11" t="str">
        <f t="shared" si="906"/>
        <v>7121004 - Region Midtjylland3 år</v>
      </c>
      <c r="B9725" s="12" t="str">
        <f t="shared" si="909"/>
        <v>712100</v>
      </c>
      <c r="C9725" s="14">
        <f t="shared" si="907"/>
        <v>0</v>
      </c>
      <c r="D9725" s="14">
        <f t="shared" si="908"/>
        <v>0</v>
      </c>
      <c r="E9725" s="19" t="str">
        <f t="shared" si="910"/>
        <v>712100 - Arbejde med tagdækning</v>
      </c>
      <c r="F9725" s="19" t="str">
        <f t="shared" si="911"/>
        <v>3 år</v>
      </c>
      <c r="G9725" s="40" t="s">
        <v>516</v>
      </c>
      <c r="H9725" s="41" t="s">
        <v>212</v>
      </c>
      <c r="I9725" s="42" t="s">
        <v>517</v>
      </c>
      <c r="J9725" s="43" t="s">
        <v>14</v>
      </c>
      <c r="K9725" s="44">
        <v>19</v>
      </c>
      <c r="L9725" s="45">
        <v>30878.890992523851</v>
      </c>
      <c r="M9725" s="46">
        <v>32469.62165438931</v>
      </c>
      <c r="N9725" s="45"/>
      <c r="O9725" s="46"/>
    </row>
    <row r="9726" spans="1:15" x14ac:dyDescent="0.2">
      <c r="A9726" s="11" t="str">
        <f t="shared" si="906"/>
        <v>7121004 - Region Midtjylland4 år</v>
      </c>
      <c r="B9726" s="12" t="str">
        <f t="shared" si="909"/>
        <v>712100</v>
      </c>
      <c r="C9726" s="14">
        <f t="shared" si="907"/>
        <v>0</v>
      </c>
      <c r="D9726" s="14">
        <f t="shared" si="908"/>
        <v>0</v>
      </c>
      <c r="E9726" s="19" t="str">
        <f t="shared" si="910"/>
        <v>712100 - Arbejde med tagdækning</v>
      </c>
      <c r="F9726" s="19" t="str">
        <f t="shared" si="911"/>
        <v>4 år</v>
      </c>
      <c r="G9726" s="40" t="s">
        <v>516</v>
      </c>
      <c r="H9726" s="41" t="s">
        <v>212</v>
      </c>
      <c r="I9726" s="42" t="s">
        <v>517</v>
      </c>
      <c r="J9726" s="43" t="s">
        <v>24</v>
      </c>
      <c r="K9726" s="44">
        <v>21</v>
      </c>
      <c r="L9726" s="45">
        <v>34853.307201684998</v>
      </c>
      <c r="M9726" s="46">
        <v>36648.780505650473</v>
      </c>
      <c r="N9726" s="45"/>
      <c r="O9726" s="46"/>
    </row>
    <row r="9727" spans="1:15" x14ac:dyDescent="0.2">
      <c r="A9727" s="11" t="str">
        <f t="shared" si="906"/>
        <v>7121004 - Region Midtjylland5-9 år</v>
      </c>
      <c r="B9727" s="12" t="str">
        <f t="shared" si="909"/>
        <v>712100</v>
      </c>
      <c r="C9727" s="14">
        <f t="shared" si="907"/>
        <v>0</v>
      </c>
      <c r="D9727" s="14">
        <f t="shared" si="908"/>
        <v>0</v>
      </c>
      <c r="E9727" s="19" t="str">
        <f t="shared" si="910"/>
        <v>712100 - Arbejde med tagdækning</v>
      </c>
      <c r="F9727" s="19" t="str">
        <f t="shared" si="911"/>
        <v>5-9 år</v>
      </c>
      <c r="G9727" s="40" t="s">
        <v>516</v>
      </c>
      <c r="H9727" s="41" t="s">
        <v>212</v>
      </c>
      <c r="I9727" s="42" t="s">
        <v>517</v>
      </c>
      <c r="J9727" s="43" t="s">
        <v>15</v>
      </c>
      <c r="K9727" s="44">
        <v>154</v>
      </c>
      <c r="L9727" s="45">
        <v>33915.401530845389</v>
      </c>
      <c r="M9727" s="46">
        <v>35662.558484689893</v>
      </c>
      <c r="N9727" s="45"/>
      <c r="O9727" s="46"/>
    </row>
    <row r="9728" spans="1:15" x14ac:dyDescent="0.2">
      <c r="A9728" s="11" t="str">
        <f t="shared" si="906"/>
        <v>7121004 - Region Midtjylland0-4 år</v>
      </c>
      <c r="B9728" s="12" t="str">
        <f t="shared" si="909"/>
        <v>712100</v>
      </c>
      <c r="C9728" s="14">
        <f t="shared" si="907"/>
        <v>0</v>
      </c>
      <c r="D9728" s="14">
        <f t="shared" si="908"/>
        <v>0</v>
      </c>
      <c r="E9728" s="19" t="str">
        <f t="shared" si="910"/>
        <v>712100 - Arbejde med tagdækning</v>
      </c>
      <c r="F9728" s="19" t="str">
        <f t="shared" si="911"/>
        <v>0-4 år</v>
      </c>
      <c r="G9728" s="40" t="s">
        <v>516</v>
      </c>
      <c r="H9728" s="41" t="s">
        <v>212</v>
      </c>
      <c r="I9728" s="42" t="s">
        <v>517</v>
      </c>
      <c r="J9728" s="43" t="s">
        <v>16</v>
      </c>
      <c r="K9728" s="44">
        <v>170</v>
      </c>
      <c r="L9728" s="45">
        <v>30157.077374900717</v>
      </c>
      <c r="M9728" s="46">
        <v>31710.623700904402</v>
      </c>
      <c r="N9728" s="45"/>
      <c r="O9728" s="46"/>
    </row>
    <row r="9729" spans="1:15" x14ac:dyDescent="0.2">
      <c r="A9729" s="11" t="str">
        <f t="shared" si="906"/>
        <v>7121004 - Region Midtjylland10-14 år</v>
      </c>
      <c r="B9729" s="12" t="str">
        <f t="shared" si="909"/>
        <v>712100</v>
      </c>
      <c r="C9729" s="14">
        <f t="shared" si="907"/>
        <v>0</v>
      </c>
      <c r="D9729" s="14">
        <f t="shared" si="908"/>
        <v>0</v>
      </c>
      <c r="E9729" s="19" t="str">
        <f t="shared" si="910"/>
        <v>712100 - Arbejde med tagdækning</v>
      </c>
      <c r="F9729" s="19" t="str">
        <f t="shared" si="911"/>
        <v>10-14 år</v>
      </c>
      <c r="G9729" s="40" t="s">
        <v>516</v>
      </c>
      <c r="H9729" s="41" t="s">
        <v>212</v>
      </c>
      <c r="I9729" s="42" t="s">
        <v>517</v>
      </c>
      <c r="J9729" s="43" t="s">
        <v>17</v>
      </c>
      <c r="K9729" s="44">
        <v>86</v>
      </c>
      <c r="L9729" s="45">
        <v>30230.55266227448</v>
      </c>
      <c r="M9729" s="46">
        <v>31787.884078634652</v>
      </c>
      <c r="N9729" s="45"/>
      <c r="O9729" s="46"/>
    </row>
    <row r="9730" spans="1:15" x14ac:dyDescent="0.2">
      <c r="A9730" s="11" t="str">
        <f t="shared" ref="A9730:A9793" si="912">B9730&amp;I9730&amp;F9730</f>
        <v>7121004 - Region Midtjylland15-20 år</v>
      </c>
      <c r="B9730" s="12" t="str">
        <f t="shared" si="909"/>
        <v>712100</v>
      </c>
      <c r="C9730" s="14">
        <f t="shared" ref="C9730:C9793" si="913">N9730*1.2</f>
        <v>0</v>
      </c>
      <c r="D9730" s="14">
        <f t="shared" ref="D9730:D9793" si="914">O9730*1.2</f>
        <v>0</v>
      </c>
      <c r="E9730" s="19" t="str">
        <f t="shared" si="910"/>
        <v>712100 - Arbejde med tagdækning</v>
      </c>
      <c r="F9730" s="19" t="str">
        <f t="shared" si="911"/>
        <v>15-20 år</v>
      </c>
      <c r="G9730" s="40" t="s">
        <v>516</v>
      </c>
      <c r="H9730" s="41" t="s">
        <v>212</v>
      </c>
      <c r="I9730" s="42" t="s">
        <v>517</v>
      </c>
      <c r="J9730" s="43" t="s">
        <v>18</v>
      </c>
      <c r="K9730" s="44">
        <v>75</v>
      </c>
      <c r="L9730" s="45">
        <v>34299.753131942118</v>
      </c>
      <c r="M9730" s="46">
        <v>36066.710015678851</v>
      </c>
      <c r="N9730" s="45"/>
      <c r="O9730" s="46"/>
    </row>
    <row r="9731" spans="1:15" x14ac:dyDescent="0.2">
      <c r="A9731" s="11" t="str">
        <f t="shared" si="912"/>
        <v>7121004 - Region Midtjylland20-24 år</v>
      </c>
      <c r="B9731" s="12" t="str">
        <f t="shared" ref="B9731:B9794" si="915">LEFT(E9731,6)</f>
        <v>712100</v>
      </c>
      <c r="C9731" s="14">
        <f t="shared" si="913"/>
        <v>0</v>
      </c>
      <c r="D9731" s="14">
        <f t="shared" si="914"/>
        <v>0</v>
      </c>
      <c r="E9731" s="19" t="str">
        <f t="shared" ref="E9731:E9794" si="916">TRIM(H9731)</f>
        <v>712100 - Arbejde med tagdækning</v>
      </c>
      <c r="F9731" s="19" t="str">
        <f t="shared" ref="F9731:F9794" si="917">MID(J9731,6,30)</f>
        <v>20-24 år</v>
      </c>
      <c r="G9731" s="40" t="s">
        <v>516</v>
      </c>
      <c r="H9731" s="41" t="s">
        <v>212</v>
      </c>
      <c r="I9731" s="42" t="s">
        <v>517</v>
      </c>
      <c r="J9731" s="43" t="s">
        <v>19</v>
      </c>
      <c r="K9731" s="44">
        <v>42</v>
      </c>
      <c r="L9731" s="45">
        <v>33861.950357538728</v>
      </c>
      <c r="M9731" s="46">
        <v>35606.353766240951</v>
      </c>
      <c r="N9731" s="45"/>
      <c r="O9731" s="46"/>
    </row>
    <row r="9732" spans="1:15" x14ac:dyDescent="0.2">
      <c r="A9732" s="11" t="str">
        <f t="shared" si="912"/>
        <v>7121004 - Region Midtjylland25 år og derover</v>
      </c>
      <c r="B9732" s="12" t="str">
        <f t="shared" si="915"/>
        <v>712100</v>
      </c>
      <c r="C9732" s="14">
        <f t="shared" si="913"/>
        <v>0</v>
      </c>
      <c r="D9732" s="14">
        <f t="shared" si="914"/>
        <v>0</v>
      </c>
      <c r="E9732" s="19" t="str">
        <f t="shared" si="916"/>
        <v>712100 - Arbejde med tagdækning</v>
      </c>
      <c r="F9732" s="19" t="str">
        <f t="shared" si="917"/>
        <v>25 år og derover</v>
      </c>
      <c r="G9732" s="40" t="s">
        <v>516</v>
      </c>
      <c r="H9732" s="41" t="s">
        <v>212</v>
      </c>
      <c r="I9732" s="42" t="s">
        <v>517</v>
      </c>
      <c r="J9732" s="43" t="s">
        <v>9</v>
      </c>
      <c r="K9732" s="44">
        <v>190</v>
      </c>
      <c r="L9732" s="45">
        <v>37104.56679645984</v>
      </c>
      <c r="M9732" s="46">
        <v>39131.193704920224</v>
      </c>
      <c r="N9732" s="45"/>
      <c r="O9732" s="46"/>
    </row>
    <row r="9733" spans="1:15" x14ac:dyDescent="0.2">
      <c r="A9733" s="11" t="str">
        <f t="shared" si="912"/>
        <v>7121004 - Region MidtjyllandAlle uanset erf.</v>
      </c>
      <c r="B9733" s="12" t="str">
        <f t="shared" si="915"/>
        <v>712100</v>
      </c>
      <c r="C9733" s="14">
        <f t="shared" si="913"/>
        <v>0</v>
      </c>
      <c r="D9733" s="14">
        <f t="shared" si="914"/>
        <v>0</v>
      </c>
      <c r="E9733" s="19" t="str">
        <f t="shared" si="916"/>
        <v>712100 - Arbejde med tagdækning</v>
      </c>
      <c r="F9733" s="19" t="str">
        <f t="shared" si="917"/>
        <v>Alle uanset erf.</v>
      </c>
      <c r="G9733" s="40" t="s">
        <v>516</v>
      </c>
      <c r="H9733" s="41" t="s">
        <v>212</v>
      </c>
      <c r="I9733" s="42" t="s">
        <v>517</v>
      </c>
      <c r="J9733" s="43" t="s">
        <v>10</v>
      </c>
      <c r="K9733" s="44">
        <v>717</v>
      </c>
      <c r="L9733" s="45">
        <v>33446.671473408736</v>
      </c>
      <c r="M9733" s="46">
        <v>35169.681728633688</v>
      </c>
      <c r="N9733" s="45"/>
      <c r="O9733" s="46"/>
    </row>
    <row r="9734" spans="1:15" x14ac:dyDescent="0.2">
      <c r="A9734" s="11" t="str">
        <f t="shared" si="912"/>
        <v>7121005 - Region Nordjylland5-9 år</v>
      </c>
      <c r="B9734" s="12" t="str">
        <f t="shared" si="915"/>
        <v>712100</v>
      </c>
      <c r="C9734" s="14">
        <f t="shared" si="913"/>
        <v>0</v>
      </c>
      <c r="D9734" s="14">
        <f t="shared" si="914"/>
        <v>0</v>
      </c>
      <c r="E9734" s="19" t="str">
        <f t="shared" si="916"/>
        <v>712100 - Arbejde med tagdækning</v>
      </c>
      <c r="F9734" s="19" t="str">
        <f t="shared" si="917"/>
        <v>5-9 år</v>
      </c>
      <c r="G9734" s="40" t="s">
        <v>516</v>
      </c>
      <c r="H9734" s="41" t="s">
        <v>212</v>
      </c>
      <c r="I9734" s="42" t="s">
        <v>21</v>
      </c>
      <c r="J9734" s="43" t="s">
        <v>15</v>
      </c>
      <c r="K9734" s="44">
        <v>19</v>
      </c>
      <c r="L9734" s="45">
        <v>36888.806732382494</v>
      </c>
      <c r="M9734" s="46">
        <v>38789.139097396415</v>
      </c>
      <c r="N9734" s="45"/>
      <c r="O9734" s="46"/>
    </row>
    <row r="9735" spans="1:15" x14ac:dyDescent="0.2">
      <c r="A9735" s="11" t="str">
        <f t="shared" si="912"/>
        <v>7121005 - Region Nordjylland0-4 år</v>
      </c>
      <c r="B9735" s="12" t="str">
        <f t="shared" si="915"/>
        <v>712100</v>
      </c>
      <c r="C9735" s="14">
        <f t="shared" si="913"/>
        <v>0</v>
      </c>
      <c r="D9735" s="14">
        <f t="shared" si="914"/>
        <v>0</v>
      </c>
      <c r="E9735" s="19" t="str">
        <f t="shared" si="916"/>
        <v>712100 - Arbejde med tagdækning</v>
      </c>
      <c r="F9735" s="19" t="str">
        <f t="shared" si="917"/>
        <v>0-4 år</v>
      </c>
      <c r="G9735" s="40" t="s">
        <v>516</v>
      </c>
      <c r="H9735" s="41" t="s">
        <v>212</v>
      </c>
      <c r="I9735" s="42" t="s">
        <v>21</v>
      </c>
      <c r="J9735" s="43" t="s">
        <v>16</v>
      </c>
      <c r="K9735" s="44">
        <v>27</v>
      </c>
      <c r="L9735" s="45">
        <v>36614.193274344783</v>
      </c>
      <c r="M9735" s="46">
        <v>38500.378886226688</v>
      </c>
      <c r="N9735" s="45"/>
      <c r="O9735" s="46"/>
    </row>
    <row r="9736" spans="1:15" x14ac:dyDescent="0.2">
      <c r="A9736" s="11" t="str">
        <f t="shared" si="912"/>
        <v>7121005 - Region Nordjylland10-14 år</v>
      </c>
      <c r="B9736" s="12" t="str">
        <f t="shared" si="915"/>
        <v>712100</v>
      </c>
      <c r="C9736" s="14">
        <f t="shared" si="913"/>
        <v>0</v>
      </c>
      <c r="D9736" s="14">
        <f t="shared" si="914"/>
        <v>0</v>
      </c>
      <c r="E9736" s="19" t="str">
        <f t="shared" si="916"/>
        <v>712100 - Arbejde med tagdækning</v>
      </c>
      <c r="F9736" s="19" t="str">
        <f t="shared" si="917"/>
        <v>10-14 år</v>
      </c>
      <c r="G9736" s="40" t="s">
        <v>516</v>
      </c>
      <c r="H9736" s="41" t="s">
        <v>212</v>
      </c>
      <c r="I9736" s="42" t="s">
        <v>21</v>
      </c>
      <c r="J9736" s="43" t="s">
        <v>17</v>
      </c>
      <c r="K9736" s="44">
        <v>13</v>
      </c>
      <c r="L9736" s="45">
        <v>36998.433844113039</v>
      </c>
      <c r="M9736" s="46">
        <v>38904.413666091772</v>
      </c>
      <c r="N9736" s="45"/>
      <c r="O9736" s="46"/>
    </row>
    <row r="9737" spans="1:15" x14ac:dyDescent="0.2">
      <c r="A9737" s="11" t="str">
        <f t="shared" si="912"/>
        <v>7121005 - Region Nordjylland25 år og derover</v>
      </c>
      <c r="B9737" s="12" t="str">
        <f t="shared" si="915"/>
        <v>712100</v>
      </c>
      <c r="C9737" s="14">
        <f t="shared" si="913"/>
        <v>0</v>
      </c>
      <c r="D9737" s="14">
        <f t="shared" si="914"/>
        <v>0</v>
      </c>
      <c r="E9737" s="19" t="str">
        <f t="shared" si="916"/>
        <v>712100 - Arbejde med tagdækning</v>
      </c>
      <c r="F9737" s="19" t="str">
        <f t="shared" si="917"/>
        <v>25 år og derover</v>
      </c>
      <c r="G9737" s="40" t="s">
        <v>516</v>
      </c>
      <c r="H9737" s="41" t="s">
        <v>212</v>
      </c>
      <c r="I9737" s="42" t="s">
        <v>21</v>
      </c>
      <c r="J9737" s="43" t="s">
        <v>9</v>
      </c>
      <c r="K9737" s="44">
        <v>51</v>
      </c>
      <c r="L9737" s="45">
        <v>38437.113168687065</v>
      </c>
      <c r="M9737" s="46">
        <v>40714.594972486317</v>
      </c>
      <c r="N9737" s="45"/>
      <c r="O9737" s="46"/>
    </row>
    <row r="9738" spans="1:15" x14ac:dyDescent="0.2">
      <c r="A9738" s="11" t="str">
        <f t="shared" si="912"/>
        <v>7121005 - Region NordjyllandAlle uanset erf.</v>
      </c>
      <c r="B9738" s="12" t="str">
        <f t="shared" si="915"/>
        <v>712100</v>
      </c>
      <c r="C9738" s="14">
        <f t="shared" si="913"/>
        <v>0</v>
      </c>
      <c r="D9738" s="14">
        <f t="shared" si="914"/>
        <v>0</v>
      </c>
      <c r="E9738" s="19" t="str">
        <f t="shared" si="916"/>
        <v>712100 - Arbejde med tagdækning</v>
      </c>
      <c r="F9738" s="19" t="str">
        <f t="shared" si="917"/>
        <v>Alle uanset erf.</v>
      </c>
      <c r="G9738" s="40" t="s">
        <v>516</v>
      </c>
      <c r="H9738" s="41" t="s">
        <v>212</v>
      </c>
      <c r="I9738" s="42" t="s">
        <v>21</v>
      </c>
      <c r="J9738" s="43" t="s">
        <v>10</v>
      </c>
      <c r="K9738" s="44">
        <v>120</v>
      </c>
      <c r="L9738" s="45">
        <v>36640.010860011353</v>
      </c>
      <c r="M9738" s="46">
        <v>38527.526468658529</v>
      </c>
      <c r="N9738" s="45"/>
      <c r="O9738" s="46"/>
    </row>
    <row r="9739" spans="1:15" x14ac:dyDescent="0.2">
      <c r="A9739" s="11" t="str">
        <f t="shared" si="912"/>
        <v>7121006 - Alle regionerUnder 1 år</v>
      </c>
      <c r="B9739" s="12" t="str">
        <f t="shared" si="915"/>
        <v>712100</v>
      </c>
      <c r="C9739" s="14">
        <f t="shared" si="913"/>
        <v>0</v>
      </c>
      <c r="D9739" s="14">
        <f t="shared" si="914"/>
        <v>0</v>
      </c>
      <c r="E9739" s="19" t="str">
        <f t="shared" si="916"/>
        <v>712100 - Arbejde med tagdækning</v>
      </c>
      <c r="F9739" s="19" t="str">
        <f t="shared" si="917"/>
        <v>Under 1 år</v>
      </c>
      <c r="G9739" s="40" t="s">
        <v>516</v>
      </c>
      <c r="H9739" s="41" t="s">
        <v>212</v>
      </c>
      <c r="I9739" s="42" t="s">
        <v>11</v>
      </c>
      <c r="J9739" s="43" t="s">
        <v>13</v>
      </c>
      <c r="K9739" s="44">
        <v>133</v>
      </c>
      <c r="L9739" s="45">
        <v>31455.961091697671</v>
      </c>
      <c r="M9739" s="46">
        <v>33076.419605545372</v>
      </c>
      <c r="N9739" s="45"/>
      <c r="O9739" s="46"/>
    </row>
    <row r="9740" spans="1:15" x14ac:dyDescent="0.2">
      <c r="A9740" s="11" t="str">
        <f t="shared" si="912"/>
        <v>7121006 - Alle regioner1 år</v>
      </c>
      <c r="B9740" s="12" t="str">
        <f t="shared" si="915"/>
        <v>712100</v>
      </c>
      <c r="C9740" s="14">
        <f t="shared" si="913"/>
        <v>0</v>
      </c>
      <c r="D9740" s="14">
        <f t="shared" si="914"/>
        <v>0</v>
      </c>
      <c r="E9740" s="19" t="str">
        <f t="shared" si="916"/>
        <v>712100 - Arbejde med tagdækning</v>
      </c>
      <c r="F9740" s="19" t="str">
        <f t="shared" si="917"/>
        <v>1 år</v>
      </c>
      <c r="G9740" s="40" t="s">
        <v>516</v>
      </c>
      <c r="H9740" s="41" t="s">
        <v>212</v>
      </c>
      <c r="I9740" s="42" t="s">
        <v>11</v>
      </c>
      <c r="J9740" s="43" t="s">
        <v>22</v>
      </c>
      <c r="K9740" s="44">
        <v>84</v>
      </c>
      <c r="L9740" s="45">
        <v>31250.908595722078</v>
      </c>
      <c r="M9740" s="46">
        <v>32860.803799743677</v>
      </c>
      <c r="N9740" s="45"/>
      <c r="O9740" s="46"/>
    </row>
    <row r="9741" spans="1:15" x14ac:dyDescent="0.2">
      <c r="A9741" s="11" t="str">
        <f t="shared" si="912"/>
        <v>7121006 - Alle regioner2 år</v>
      </c>
      <c r="B9741" s="12" t="str">
        <f t="shared" si="915"/>
        <v>712100</v>
      </c>
      <c r="C9741" s="14">
        <f t="shared" si="913"/>
        <v>0</v>
      </c>
      <c r="D9741" s="14">
        <f t="shared" si="914"/>
        <v>0</v>
      </c>
      <c r="E9741" s="19" t="str">
        <f t="shared" si="916"/>
        <v>712100 - Arbejde med tagdækning</v>
      </c>
      <c r="F9741" s="19" t="str">
        <f t="shared" si="917"/>
        <v>2 år</v>
      </c>
      <c r="G9741" s="40" t="s">
        <v>516</v>
      </c>
      <c r="H9741" s="41" t="s">
        <v>212</v>
      </c>
      <c r="I9741" s="42" t="s">
        <v>11</v>
      </c>
      <c r="J9741" s="43" t="s">
        <v>23</v>
      </c>
      <c r="K9741" s="44">
        <v>61</v>
      </c>
      <c r="L9741" s="45">
        <v>32667.050383773436</v>
      </c>
      <c r="M9741" s="46">
        <v>34349.898342618639</v>
      </c>
      <c r="N9741" s="45"/>
      <c r="O9741" s="46"/>
    </row>
    <row r="9742" spans="1:15" x14ac:dyDescent="0.2">
      <c r="A9742" s="11" t="str">
        <f t="shared" si="912"/>
        <v>7121006 - Alle regioner3 år</v>
      </c>
      <c r="B9742" s="12" t="str">
        <f t="shared" si="915"/>
        <v>712100</v>
      </c>
      <c r="C9742" s="14">
        <f t="shared" si="913"/>
        <v>0</v>
      </c>
      <c r="D9742" s="14">
        <f t="shared" si="914"/>
        <v>0</v>
      </c>
      <c r="E9742" s="19" t="str">
        <f t="shared" si="916"/>
        <v>712100 - Arbejde med tagdækning</v>
      </c>
      <c r="F9742" s="19" t="str">
        <f t="shared" si="917"/>
        <v>3 år</v>
      </c>
      <c r="G9742" s="40" t="s">
        <v>516</v>
      </c>
      <c r="H9742" s="41" t="s">
        <v>212</v>
      </c>
      <c r="I9742" s="42" t="s">
        <v>11</v>
      </c>
      <c r="J9742" s="43" t="s">
        <v>14</v>
      </c>
      <c r="K9742" s="44">
        <v>62</v>
      </c>
      <c r="L9742" s="45">
        <v>32784.568532627978</v>
      </c>
      <c r="M9742" s="46">
        <v>34473.470456389012</v>
      </c>
      <c r="N9742" s="45"/>
      <c r="O9742" s="46"/>
    </row>
    <row r="9743" spans="1:15" x14ac:dyDescent="0.2">
      <c r="A9743" s="11" t="str">
        <f t="shared" si="912"/>
        <v>7121006 - Alle regioner4 år</v>
      </c>
      <c r="B9743" s="12" t="str">
        <f t="shared" si="915"/>
        <v>712100</v>
      </c>
      <c r="C9743" s="14">
        <f t="shared" si="913"/>
        <v>0</v>
      </c>
      <c r="D9743" s="14">
        <f t="shared" si="914"/>
        <v>0</v>
      </c>
      <c r="E9743" s="19" t="str">
        <f t="shared" si="916"/>
        <v>712100 - Arbejde med tagdækning</v>
      </c>
      <c r="F9743" s="19" t="str">
        <f t="shared" si="917"/>
        <v>4 år</v>
      </c>
      <c r="G9743" s="40" t="s">
        <v>516</v>
      </c>
      <c r="H9743" s="41" t="s">
        <v>212</v>
      </c>
      <c r="I9743" s="42" t="s">
        <v>11</v>
      </c>
      <c r="J9743" s="43" t="s">
        <v>24</v>
      </c>
      <c r="K9743" s="44">
        <v>42</v>
      </c>
      <c r="L9743" s="45">
        <v>34510.309180717151</v>
      </c>
      <c r="M9743" s="46">
        <v>36288.112890620949</v>
      </c>
      <c r="N9743" s="45"/>
      <c r="O9743" s="46"/>
    </row>
    <row r="9744" spans="1:15" x14ac:dyDescent="0.2">
      <c r="A9744" s="11" t="str">
        <f t="shared" si="912"/>
        <v>7121006 - Alle regioner5-9 år</v>
      </c>
      <c r="B9744" s="12" t="str">
        <f t="shared" si="915"/>
        <v>712100</v>
      </c>
      <c r="C9744" s="14">
        <f t="shared" si="913"/>
        <v>0</v>
      </c>
      <c r="D9744" s="14">
        <f t="shared" si="914"/>
        <v>0</v>
      </c>
      <c r="E9744" s="19" t="str">
        <f t="shared" si="916"/>
        <v>712100 - Arbejde med tagdækning</v>
      </c>
      <c r="F9744" s="19" t="str">
        <f t="shared" si="917"/>
        <v>5-9 år</v>
      </c>
      <c r="G9744" s="40" t="s">
        <v>516</v>
      </c>
      <c r="H9744" s="41" t="s">
        <v>212</v>
      </c>
      <c r="I9744" s="42" t="s">
        <v>11</v>
      </c>
      <c r="J9744" s="43" t="s">
        <v>15</v>
      </c>
      <c r="K9744" s="44">
        <v>325</v>
      </c>
      <c r="L9744" s="45">
        <v>34776.498184147793</v>
      </c>
      <c r="M9744" s="46">
        <v>36568.01466015161</v>
      </c>
      <c r="N9744" s="45"/>
      <c r="O9744" s="46"/>
    </row>
    <row r="9745" spans="1:15" x14ac:dyDescent="0.2">
      <c r="A9745" s="11" t="str">
        <f t="shared" si="912"/>
        <v>7121006 - Alle regioner0-4 år</v>
      </c>
      <c r="B9745" s="12" t="str">
        <f t="shared" si="915"/>
        <v>712100</v>
      </c>
      <c r="C9745" s="14">
        <f t="shared" si="913"/>
        <v>0</v>
      </c>
      <c r="D9745" s="14">
        <f t="shared" si="914"/>
        <v>0</v>
      </c>
      <c r="E9745" s="19" t="str">
        <f t="shared" si="916"/>
        <v>712100 - Arbejde med tagdækning</v>
      </c>
      <c r="F9745" s="19" t="str">
        <f t="shared" si="917"/>
        <v>0-4 år</v>
      </c>
      <c r="G9745" s="40" t="s">
        <v>516</v>
      </c>
      <c r="H9745" s="41" t="s">
        <v>212</v>
      </c>
      <c r="I9745" s="42" t="s">
        <v>11</v>
      </c>
      <c r="J9745" s="43" t="s">
        <v>16</v>
      </c>
      <c r="K9745" s="44">
        <v>382</v>
      </c>
      <c r="L9745" s="45">
        <v>32164.0091023153</v>
      </c>
      <c r="M9745" s="46">
        <v>33820.942814732633</v>
      </c>
      <c r="N9745" s="45"/>
      <c r="O9745" s="46"/>
    </row>
    <row r="9746" spans="1:15" x14ac:dyDescent="0.2">
      <c r="A9746" s="11" t="str">
        <f t="shared" si="912"/>
        <v>7121006 - Alle regioner10-14 år</v>
      </c>
      <c r="B9746" s="12" t="str">
        <f t="shared" si="915"/>
        <v>712100</v>
      </c>
      <c r="C9746" s="14">
        <f t="shared" si="913"/>
        <v>0</v>
      </c>
      <c r="D9746" s="14">
        <f t="shared" si="914"/>
        <v>0</v>
      </c>
      <c r="E9746" s="19" t="str">
        <f t="shared" si="916"/>
        <v>712100 - Arbejde med tagdækning</v>
      </c>
      <c r="F9746" s="19" t="str">
        <f t="shared" si="917"/>
        <v>10-14 år</v>
      </c>
      <c r="G9746" s="40" t="s">
        <v>516</v>
      </c>
      <c r="H9746" s="41" t="s">
        <v>212</v>
      </c>
      <c r="I9746" s="42" t="s">
        <v>11</v>
      </c>
      <c r="J9746" s="43" t="s">
        <v>17</v>
      </c>
      <c r="K9746" s="44">
        <v>199</v>
      </c>
      <c r="L9746" s="45">
        <v>33298.703411178125</v>
      </c>
      <c r="M9746" s="46">
        <v>35014.091069671093</v>
      </c>
      <c r="N9746" s="45"/>
      <c r="O9746" s="46"/>
    </row>
    <row r="9747" spans="1:15" x14ac:dyDescent="0.2">
      <c r="A9747" s="11" t="str">
        <f t="shared" si="912"/>
        <v>7121006 - Alle regioner15-20 år</v>
      </c>
      <c r="B9747" s="12" t="str">
        <f t="shared" si="915"/>
        <v>712100</v>
      </c>
      <c r="C9747" s="14">
        <f t="shared" si="913"/>
        <v>0</v>
      </c>
      <c r="D9747" s="14">
        <f t="shared" si="914"/>
        <v>0</v>
      </c>
      <c r="E9747" s="19" t="str">
        <f t="shared" si="916"/>
        <v>712100 - Arbejde med tagdækning</v>
      </c>
      <c r="F9747" s="19" t="str">
        <f t="shared" si="917"/>
        <v>15-20 år</v>
      </c>
      <c r="G9747" s="40" t="s">
        <v>516</v>
      </c>
      <c r="H9747" s="41" t="s">
        <v>212</v>
      </c>
      <c r="I9747" s="42" t="s">
        <v>11</v>
      </c>
      <c r="J9747" s="43" t="s">
        <v>18</v>
      </c>
      <c r="K9747" s="44">
        <v>141</v>
      </c>
      <c r="L9747" s="45">
        <v>35226.747862490578</v>
      </c>
      <c r="M9747" s="46">
        <v>37041.45901763648</v>
      </c>
      <c r="N9747" s="45"/>
      <c r="O9747" s="46"/>
    </row>
    <row r="9748" spans="1:15" x14ac:dyDescent="0.2">
      <c r="A9748" s="11" t="str">
        <f t="shared" si="912"/>
        <v>7121006 - Alle regioner20-24 år</v>
      </c>
      <c r="B9748" s="12" t="str">
        <f t="shared" si="915"/>
        <v>712100</v>
      </c>
      <c r="C9748" s="14">
        <f t="shared" si="913"/>
        <v>0</v>
      </c>
      <c r="D9748" s="14">
        <f t="shared" si="914"/>
        <v>0</v>
      </c>
      <c r="E9748" s="19" t="str">
        <f t="shared" si="916"/>
        <v>712100 - Arbejde med tagdækning</v>
      </c>
      <c r="F9748" s="19" t="str">
        <f t="shared" si="917"/>
        <v>20-24 år</v>
      </c>
      <c r="G9748" s="40" t="s">
        <v>516</v>
      </c>
      <c r="H9748" s="41" t="s">
        <v>212</v>
      </c>
      <c r="I9748" s="42" t="s">
        <v>11</v>
      </c>
      <c r="J9748" s="43" t="s">
        <v>19</v>
      </c>
      <c r="K9748" s="44">
        <v>93</v>
      </c>
      <c r="L9748" s="45">
        <v>34120.748432037246</v>
      </c>
      <c r="M9748" s="46">
        <v>35878.483862036352</v>
      </c>
      <c r="N9748" s="45"/>
      <c r="O9748" s="46"/>
    </row>
    <row r="9749" spans="1:15" x14ac:dyDescent="0.2">
      <c r="A9749" s="11" t="str">
        <f t="shared" si="912"/>
        <v>7121006 - Alle regioner25 år og derover</v>
      </c>
      <c r="B9749" s="12" t="str">
        <f t="shared" si="915"/>
        <v>712100</v>
      </c>
      <c r="C9749" s="14">
        <f t="shared" si="913"/>
        <v>0</v>
      </c>
      <c r="D9749" s="14">
        <f t="shared" si="914"/>
        <v>0</v>
      </c>
      <c r="E9749" s="19" t="str">
        <f t="shared" si="916"/>
        <v>712100 - Arbejde med tagdækning</v>
      </c>
      <c r="F9749" s="19" t="str">
        <f t="shared" si="917"/>
        <v>25 år og derover</v>
      </c>
      <c r="G9749" s="40" t="s">
        <v>516</v>
      </c>
      <c r="H9749" s="41" t="s">
        <v>212</v>
      </c>
      <c r="I9749" s="42" t="s">
        <v>11</v>
      </c>
      <c r="J9749" s="43" t="s">
        <v>9</v>
      </c>
      <c r="K9749" s="44">
        <v>482</v>
      </c>
      <c r="L9749" s="45">
        <v>36992.693602384898</v>
      </c>
      <c r="M9749" s="46">
        <v>38889.741591363527</v>
      </c>
      <c r="N9749" s="45"/>
      <c r="O9749" s="46"/>
    </row>
    <row r="9750" spans="1:15" x14ac:dyDescent="0.2">
      <c r="A9750" s="11" t="str">
        <f t="shared" si="912"/>
        <v>7121006 - Alle regionerAlle uanset erf.</v>
      </c>
      <c r="B9750" s="12" t="str">
        <f t="shared" si="915"/>
        <v>712100</v>
      </c>
      <c r="C9750" s="14">
        <f t="shared" si="913"/>
        <v>0</v>
      </c>
      <c r="D9750" s="14">
        <f t="shared" si="914"/>
        <v>0</v>
      </c>
      <c r="E9750" s="19" t="str">
        <f t="shared" si="916"/>
        <v>712100 - Arbejde med tagdækning</v>
      </c>
      <c r="F9750" s="19" t="str">
        <f t="shared" si="917"/>
        <v>Alle uanset erf.</v>
      </c>
      <c r="G9750" s="40" t="s">
        <v>516</v>
      </c>
      <c r="H9750" s="41" t="s">
        <v>212</v>
      </c>
      <c r="I9750" s="42" t="s">
        <v>11</v>
      </c>
      <c r="J9750" s="43" t="s">
        <v>10</v>
      </c>
      <c r="K9750" s="44">
        <v>1622</v>
      </c>
      <c r="L9750" s="45">
        <v>34984.280895873264</v>
      </c>
      <c r="M9750" s="46">
        <v>36786.501329173581</v>
      </c>
      <c r="N9750" s="45"/>
      <c r="O9750" s="46"/>
    </row>
    <row r="9751" spans="1:15" x14ac:dyDescent="0.2">
      <c r="A9751" s="11" t="str">
        <f t="shared" si="912"/>
        <v>7122001 - Region HovedstadenUnder 1 år</v>
      </c>
      <c r="B9751" s="12" t="str">
        <f t="shared" si="915"/>
        <v>712200</v>
      </c>
      <c r="C9751" s="14">
        <f t="shared" si="913"/>
        <v>0</v>
      </c>
      <c r="D9751" s="14">
        <f t="shared" si="914"/>
        <v>0</v>
      </c>
      <c r="E9751" s="19" t="str">
        <f t="shared" si="916"/>
        <v>712200 - Arbejde med gulv- og klinkelægning</v>
      </c>
      <c r="F9751" s="19" t="str">
        <f t="shared" si="917"/>
        <v>Under 1 år</v>
      </c>
      <c r="G9751" s="40" t="s">
        <v>516</v>
      </c>
      <c r="H9751" s="41" t="s">
        <v>213</v>
      </c>
      <c r="I9751" s="42" t="s">
        <v>8</v>
      </c>
      <c r="J9751" s="43" t="s">
        <v>13</v>
      </c>
      <c r="K9751" s="44">
        <v>25</v>
      </c>
      <c r="L9751" s="45">
        <v>32812.632346103463</v>
      </c>
      <c r="M9751" s="46">
        <v>34502.979981389406</v>
      </c>
      <c r="N9751" s="45"/>
      <c r="O9751" s="46"/>
    </row>
    <row r="9752" spans="1:15" x14ac:dyDescent="0.2">
      <c r="A9752" s="11" t="str">
        <f t="shared" si="912"/>
        <v>7122001 - Region Hovedstaden1 år</v>
      </c>
      <c r="B9752" s="12" t="str">
        <f t="shared" si="915"/>
        <v>712200</v>
      </c>
      <c r="C9752" s="14">
        <f t="shared" si="913"/>
        <v>0</v>
      </c>
      <c r="D9752" s="14">
        <f t="shared" si="914"/>
        <v>0</v>
      </c>
      <c r="E9752" s="19" t="str">
        <f t="shared" si="916"/>
        <v>712200 - Arbejde med gulv- og klinkelægning</v>
      </c>
      <c r="F9752" s="19" t="str">
        <f t="shared" si="917"/>
        <v>1 år</v>
      </c>
      <c r="G9752" s="40" t="s">
        <v>516</v>
      </c>
      <c r="H9752" s="41" t="s">
        <v>213</v>
      </c>
      <c r="I9752" s="42" t="s">
        <v>8</v>
      </c>
      <c r="J9752" s="43" t="s">
        <v>22</v>
      </c>
      <c r="K9752" s="44">
        <v>14</v>
      </c>
      <c r="L9752" s="45">
        <v>27672.000061930237</v>
      </c>
      <c r="M9752" s="46">
        <v>29097.527260569357</v>
      </c>
      <c r="N9752" s="45"/>
      <c r="O9752" s="46"/>
    </row>
    <row r="9753" spans="1:15" x14ac:dyDescent="0.2">
      <c r="A9753" s="11" t="str">
        <f t="shared" si="912"/>
        <v>7122001 - Region Hovedstaden2 år</v>
      </c>
      <c r="B9753" s="12" t="str">
        <f t="shared" si="915"/>
        <v>712200</v>
      </c>
      <c r="C9753" s="14">
        <f t="shared" si="913"/>
        <v>0</v>
      </c>
      <c r="D9753" s="14">
        <f t="shared" si="914"/>
        <v>0</v>
      </c>
      <c r="E9753" s="19" t="str">
        <f t="shared" si="916"/>
        <v>712200 - Arbejde med gulv- og klinkelægning</v>
      </c>
      <c r="F9753" s="19" t="str">
        <f t="shared" si="917"/>
        <v>2 år</v>
      </c>
      <c r="G9753" s="40" t="s">
        <v>516</v>
      </c>
      <c r="H9753" s="41" t="s">
        <v>213</v>
      </c>
      <c r="I9753" s="42" t="s">
        <v>8</v>
      </c>
      <c r="J9753" s="43" t="s">
        <v>23</v>
      </c>
      <c r="K9753" s="44">
        <v>11</v>
      </c>
      <c r="L9753" s="45">
        <v>34476.314568712798</v>
      </c>
      <c r="M9753" s="46">
        <v>36252.367041123427</v>
      </c>
      <c r="N9753" s="45"/>
      <c r="O9753" s="46"/>
    </row>
    <row r="9754" spans="1:15" x14ac:dyDescent="0.2">
      <c r="A9754" s="11" t="str">
        <f t="shared" si="912"/>
        <v>7122001 - Region Hovedstaden3 år</v>
      </c>
      <c r="B9754" s="12" t="str">
        <f t="shared" si="915"/>
        <v>712200</v>
      </c>
      <c r="C9754" s="14">
        <f t="shared" si="913"/>
        <v>0</v>
      </c>
      <c r="D9754" s="14">
        <f t="shared" si="914"/>
        <v>0</v>
      </c>
      <c r="E9754" s="19" t="str">
        <f t="shared" si="916"/>
        <v>712200 - Arbejde med gulv- og klinkelægning</v>
      </c>
      <c r="F9754" s="19" t="str">
        <f t="shared" si="917"/>
        <v>3 år</v>
      </c>
      <c r="G9754" s="40" t="s">
        <v>516</v>
      </c>
      <c r="H9754" s="41" t="s">
        <v>213</v>
      </c>
      <c r="I9754" s="42" t="s">
        <v>8</v>
      </c>
      <c r="J9754" s="43" t="s">
        <v>14</v>
      </c>
      <c r="K9754" s="44">
        <v>12</v>
      </c>
      <c r="L9754" s="45">
        <v>32397.831261046809</v>
      </c>
      <c r="M9754" s="46">
        <v>34066.810356745809</v>
      </c>
      <c r="N9754" s="45"/>
      <c r="O9754" s="46"/>
    </row>
    <row r="9755" spans="1:15" x14ac:dyDescent="0.2">
      <c r="A9755" s="11" t="str">
        <f t="shared" si="912"/>
        <v>7122001 - Region Hovedstaden4 år</v>
      </c>
      <c r="B9755" s="12" t="str">
        <f t="shared" si="915"/>
        <v>712200</v>
      </c>
      <c r="C9755" s="14">
        <f t="shared" si="913"/>
        <v>0</v>
      </c>
      <c r="D9755" s="14">
        <f t="shared" si="914"/>
        <v>0</v>
      </c>
      <c r="E9755" s="19" t="str">
        <f t="shared" si="916"/>
        <v>712200 - Arbejde med gulv- og klinkelægning</v>
      </c>
      <c r="F9755" s="19" t="str">
        <f t="shared" si="917"/>
        <v>4 år</v>
      </c>
      <c r="G9755" s="40" t="s">
        <v>516</v>
      </c>
      <c r="H9755" s="41" t="s">
        <v>213</v>
      </c>
      <c r="I9755" s="42" t="s">
        <v>8</v>
      </c>
      <c r="J9755" s="43" t="s">
        <v>24</v>
      </c>
      <c r="K9755" s="44">
        <v>11</v>
      </c>
      <c r="L9755" s="45">
        <v>32431.823283182814</v>
      </c>
      <c r="M9755" s="46">
        <v>34102.553482957526</v>
      </c>
      <c r="N9755" s="45"/>
      <c r="O9755" s="46"/>
    </row>
    <row r="9756" spans="1:15" x14ac:dyDescent="0.2">
      <c r="A9756" s="11" t="str">
        <f t="shared" si="912"/>
        <v>7122001 - Region Hovedstaden5-9 år</v>
      </c>
      <c r="B9756" s="12" t="str">
        <f t="shared" si="915"/>
        <v>712200</v>
      </c>
      <c r="C9756" s="14">
        <f t="shared" si="913"/>
        <v>0</v>
      </c>
      <c r="D9756" s="14">
        <f t="shared" si="914"/>
        <v>0</v>
      </c>
      <c r="E9756" s="19" t="str">
        <f t="shared" si="916"/>
        <v>712200 - Arbejde med gulv- og klinkelægning</v>
      </c>
      <c r="F9756" s="19" t="str">
        <f t="shared" si="917"/>
        <v>5-9 år</v>
      </c>
      <c r="G9756" s="40" t="s">
        <v>516</v>
      </c>
      <c r="H9756" s="41" t="s">
        <v>213</v>
      </c>
      <c r="I9756" s="42" t="s">
        <v>8</v>
      </c>
      <c r="J9756" s="43" t="s">
        <v>15</v>
      </c>
      <c r="K9756" s="44">
        <v>46</v>
      </c>
      <c r="L9756" s="45">
        <v>31202.679532350019</v>
      </c>
      <c r="M9756" s="46">
        <v>32810.09020899926</v>
      </c>
      <c r="N9756" s="45"/>
      <c r="O9756" s="46"/>
    </row>
    <row r="9757" spans="1:15" x14ac:dyDescent="0.2">
      <c r="A9757" s="11" t="str">
        <f t="shared" si="912"/>
        <v>7122001 - Region Hovedstaden0-4 år</v>
      </c>
      <c r="B9757" s="12" t="str">
        <f t="shared" si="915"/>
        <v>712200</v>
      </c>
      <c r="C9757" s="14">
        <f t="shared" si="913"/>
        <v>0</v>
      </c>
      <c r="D9757" s="14">
        <f t="shared" si="914"/>
        <v>0</v>
      </c>
      <c r="E9757" s="19" t="str">
        <f t="shared" si="916"/>
        <v>712200 - Arbejde med gulv- og klinkelægning</v>
      </c>
      <c r="F9757" s="19" t="str">
        <f t="shared" si="917"/>
        <v>0-4 år</v>
      </c>
      <c r="G9757" s="40" t="s">
        <v>516</v>
      </c>
      <c r="H9757" s="41" t="s">
        <v>213</v>
      </c>
      <c r="I9757" s="42" t="s">
        <v>8</v>
      </c>
      <c r="J9757" s="43" t="s">
        <v>16</v>
      </c>
      <c r="K9757" s="44">
        <v>73</v>
      </c>
      <c r="L9757" s="45">
        <v>32431.823283182814</v>
      </c>
      <c r="M9757" s="46">
        <v>34102.553482957526</v>
      </c>
      <c r="N9757" s="45"/>
      <c r="O9757" s="46"/>
    </row>
    <row r="9758" spans="1:15" x14ac:dyDescent="0.2">
      <c r="A9758" s="11" t="str">
        <f t="shared" si="912"/>
        <v>7122001 - Region Hovedstaden10-14 år</v>
      </c>
      <c r="B9758" s="12" t="str">
        <f t="shared" si="915"/>
        <v>712200</v>
      </c>
      <c r="C9758" s="14">
        <f t="shared" si="913"/>
        <v>0</v>
      </c>
      <c r="D9758" s="14">
        <f t="shared" si="914"/>
        <v>0</v>
      </c>
      <c r="E9758" s="19" t="str">
        <f t="shared" si="916"/>
        <v>712200 - Arbejde med gulv- og klinkelægning</v>
      </c>
      <c r="F9758" s="19" t="str">
        <f t="shared" si="917"/>
        <v>10-14 år</v>
      </c>
      <c r="G9758" s="40" t="s">
        <v>516</v>
      </c>
      <c r="H9758" s="41" t="s">
        <v>213</v>
      </c>
      <c r="I9758" s="42" t="s">
        <v>8</v>
      </c>
      <c r="J9758" s="43" t="s">
        <v>17</v>
      </c>
      <c r="K9758" s="44">
        <v>53</v>
      </c>
      <c r="L9758" s="45">
        <v>35308.737105462758</v>
      </c>
      <c r="M9758" s="46">
        <v>37127.671948654017</v>
      </c>
      <c r="N9758" s="45"/>
      <c r="O9758" s="46"/>
    </row>
    <row r="9759" spans="1:15" x14ac:dyDescent="0.2">
      <c r="A9759" s="11" t="str">
        <f t="shared" si="912"/>
        <v>7122001 - Region Hovedstaden15-20 år</v>
      </c>
      <c r="B9759" s="12" t="str">
        <f t="shared" si="915"/>
        <v>712200</v>
      </c>
      <c r="C9759" s="14">
        <f t="shared" si="913"/>
        <v>0</v>
      </c>
      <c r="D9759" s="14">
        <f t="shared" si="914"/>
        <v>0</v>
      </c>
      <c r="E9759" s="19" t="str">
        <f t="shared" si="916"/>
        <v>712200 - Arbejde med gulv- og klinkelægning</v>
      </c>
      <c r="F9759" s="19" t="str">
        <f t="shared" si="917"/>
        <v>15-20 år</v>
      </c>
      <c r="G9759" s="40" t="s">
        <v>516</v>
      </c>
      <c r="H9759" s="41" t="s">
        <v>213</v>
      </c>
      <c r="I9759" s="42" t="s">
        <v>8</v>
      </c>
      <c r="J9759" s="43" t="s">
        <v>18</v>
      </c>
      <c r="K9759" s="44">
        <v>28</v>
      </c>
      <c r="L9759" s="45">
        <v>38422.678269297678</v>
      </c>
      <c r="M9759" s="46">
        <v>40402.02825465698</v>
      </c>
      <c r="N9759" s="45"/>
      <c r="O9759" s="46"/>
    </row>
    <row r="9760" spans="1:15" x14ac:dyDescent="0.2">
      <c r="A9760" s="11" t="str">
        <f t="shared" si="912"/>
        <v>7122001 - Region Hovedstaden20-24 år</v>
      </c>
      <c r="B9760" s="12" t="str">
        <f t="shared" si="915"/>
        <v>712200</v>
      </c>
      <c r="C9760" s="14">
        <f t="shared" si="913"/>
        <v>0</v>
      </c>
      <c r="D9760" s="14">
        <f t="shared" si="914"/>
        <v>0</v>
      </c>
      <c r="E9760" s="19" t="str">
        <f t="shared" si="916"/>
        <v>712200 - Arbejde med gulv- og klinkelægning</v>
      </c>
      <c r="F9760" s="19" t="str">
        <f t="shared" si="917"/>
        <v>20-24 år</v>
      </c>
      <c r="G9760" s="40" t="s">
        <v>516</v>
      </c>
      <c r="H9760" s="41" t="s">
        <v>213</v>
      </c>
      <c r="I9760" s="42" t="s">
        <v>8</v>
      </c>
      <c r="J9760" s="43" t="s">
        <v>19</v>
      </c>
      <c r="K9760" s="44">
        <v>26</v>
      </c>
      <c r="L9760" s="45">
        <v>33723.904933260266</v>
      </c>
      <c r="M9760" s="46">
        <v>35661.95019913248</v>
      </c>
      <c r="N9760" s="45"/>
      <c r="O9760" s="46"/>
    </row>
    <row r="9761" spans="1:15" x14ac:dyDescent="0.2">
      <c r="A9761" s="11" t="str">
        <f t="shared" si="912"/>
        <v>7122001 - Region Hovedstaden25 år og derover</v>
      </c>
      <c r="B9761" s="12" t="str">
        <f t="shared" si="915"/>
        <v>712200</v>
      </c>
      <c r="C9761" s="14">
        <f t="shared" si="913"/>
        <v>0</v>
      </c>
      <c r="D9761" s="14">
        <f t="shared" si="914"/>
        <v>0</v>
      </c>
      <c r="E9761" s="19" t="str">
        <f t="shared" si="916"/>
        <v>712200 - Arbejde med gulv- og klinkelægning</v>
      </c>
      <c r="F9761" s="19" t="str">
        <f t="shared" si="917"/>
        <v>25 år og derover</v>
      </c>
      <c r="G9761" s="40" t="s">
        <v>516</v>
      </c>
      <c r="H9761" s="41" t="s">
        <v>213</v>
      </c>
      <c r="I9761" s="42" t="s">
        <v>8</v>
      </c>
      <c r="J9761" s="43" t="s">
        <v>9</v>
      </c>
      <c r="K9761" s="44">
        <v>101</v>
      </c>
      <c r="L9761" s="45">
        <v>37125.037680258945</v>
      </c>
      <c r="M9761" s="46">
        <v>39037.539517685575</v>
      </c>
      <c r="N9761" s="45"/>
      <c r="O9761" s="46"/>
    </row>
    <row r="9762" spans="1:15" x14ac:dyDescent="0.2">
      <c r="A9762" s="11" t="str">
        <f t="shared" si="912"/>
        <v>7122001 - Region HovedstadenAlle uanset erf.</v>
      </c>
      <c r="B9762" s="12" t="str">
        <f t="shared" si="915"/>
        <v>712200</v>
      </c>
      <c r="C9762" s="14">
        <f t="shared" si="913"/>
        <v>0</v>
      </c>
      <c r="D9762" s="14">
        <f t="shared" si="914"/>
        <v>0</v>
      </c>
      <c r="E9762" s="19" t="str">
        <f t="shared" si="916"/>
        <v>712200 - Arbejde med gulv- og klinkelægning</v>
      </c>
      <c r="F9762" s="19" t="str">
        <f t="shared" si="917"/>
        <v>Alle uanset erf.</v>
      </c>
      <c r="G9762" s="40" t="s">
        <v>516</v>
      </c>
      <c r="H9762" s="41" t="s">
        <v>213</v>
      </c>
      <c r="I9762" s="42" t="s">
        <v>8</v>
      </c>
      <c r="J9762" s="43" t="s">
        <v>10</v>
      </c>
      <c r="K9762" s="44">
        <v>327</v>
      </c>
      <c r="L9762" s="45">
        <v>34617.361389097467</v>
      </c>
      <c r="M9762" s="46">
        <v>36400.679909437044</v>
      </c>
      <c r="N9762" s="45"/>
      <c r="O9762" s="46"/>
    </row>
    <row r="9763" spans="1:15" x14ac:dyDescent="0.2">
      <c r="A9763" s="11" t="str">
        <f t="shared" si="912"/>
        <v>7122002 - Region SjællandUnder 1 år</v>
      </c>
      <c r="B9763" s="12" t="str">
        <f t="shared" si="915"/>
        <v>712200</v>
      </c>
      <c r="C9763" s="14">
        <f t="shared" si="913"/>
        <v>0</v>
      </c>
      <c r="D9763" s="14">
        <f t="shared" si="914"/>
        <v>0</v>
      </c>
      <c r="E9763" s="19" t="str">
        <f t="shared" si="916"/>
        <v>712200 - Arbejde med gulv- og klinkelægning</v>
      </c>
      <c r="F9763" s="19" t="str">
        <f t="shared" si="917"/>
        <v>Under 1 år</v>
      </c>
      <c r="G9763" s="40" t="s">
        <v>516</v>
      </c>
      <c r="H9763" s="41" t="s">
        <v>213</v>
      </c>
      <c r="I9763" s="42" t="s">
        <v>20</v>
      </c>
      <c r="J9763" s="43" t="s">
        <v>13</v>
      </c>
      <c r="K9763" s="44">
        <v>16</v>
      </c>
      <c r="L9763" s="45">
        <v>25450.831840661551</v>
      </c>
      <c r="M9763" s="46">
        <v>26761.935228044345</v>
      </c>
      <c r="N9763" s="45"/>
      <c r="O9763" s="46"/>
    </row>
    <row r="9764" spans="1:15" x14ac:dyDescent="0.2">
      <c r="A9764" s="11" t="str">
        <f t="shared" si="912"/>
        <v>7122002 - Region Sjælland3 år</v>
      </c>
      <c r="B9764" s="12" t="str">
        <f t="shared" si="915"/>
        <v>712200</v>
      </c>
      <c r="C9764" s="14">
        <f t="shared" si="913"/>
        <v>0</v>
      </c>
      <c r="D9764" s="14">
        <f t="shared" si="914"/>
        <v>0</v>
      </c>
      <c r="E9764" s="19" t="str">
        <f t="shared" si="916"/>
        <v>712200 - Arbejde med gulv- og klinkelægning</v>
      </c>
      <c r="F9764" s="19" t="str">
        <f t="shared" si="917"/>
        <v>3 år</v>
      </c>
      <c r="G9764" s="40" t="s">
        <v>516</v>
      </c>
      <c r="H9764" s="41" t="s">
        <v>213</v>
      </c>
      <c r="I9764" s="42" t="s">
        <v>20</v>
      </c>
      <c r="J9764" s="43" t="s">
        <v>14</v>
      </c>
      <c r="K9764" s="44">
        <v>11</v>
      </c>
      <c r="L9764" s="45">
        <v>35270.229258105661</v>
      </c>
      <c r="M9764" s="46">
        <v>37087.180363813335</v>
      </c>
      <c r="N9764" s="45"/>
      <c r="O9764" s="46"/>
    </row>
    <row r="9765" spans="1:15" x14ac:dyDescent="0.2">
      <c r="A9765" s="11" t="str">
        <f t="shared" si="912"/>
        <v>7122002 - Region Sjælland5-9 år</v>
      </c>
      <c r="B9765" s="12" t="str">
        <f t="shared" si="915"/>
        <v>712200</v>
      </c>
      <c r="C9765" s="14">
        <f t="shared" si="913"/>
        <v>0</v>
      </c>
      <c r="D9765" s="14">
        <f t="shared" si="914"/>
        <v>0</v>
      </c>
      <c r="E9765" s="19" t="str">
        <f t="shared" si="916"/>
        <v>712200 - Arbejde med gulv- og klinkelægning</v>
      </c>
      <c r="F9765" s="19" t="str">
        <f t="shared" si="917"/>
        <v>5-9 år</v>
      </c>
      <c r="G9765" s="40" t="s">
        <v>516</v>
      </c>
      <c r="H9765" s="41" t="s">
        <v>213</v>
      </c>
      <c r="I9765" s="42" t="s">
        <v>20</v>
      </c>
      <c r="J9765" s="43" t="s">
        <v>15</v>
      </c>
      <c r="K9765" s="44">
        <v>44</v>
      </c>
      <c r="L9765" s="45">
        <v>29327.834124546931</v>
      </c>
      <c r="M9765" s="46">
        <v>30838.661861181517</v>
      </c>
      <c r="N9765" s="45"/>
      <c r="O9765" s="46"/>
    </row>
    <row r="9766" spans="1:15" x14ac:dyDescent="0.2">
      <c r="A9766" s="11" t="str">
        <f t="shared" si="912"/>
        <v>7122002 - Region Sjælland0-4 år</v>
      </c>
      <c r="B9766" s="12" t="str">
        <f t="shared" si="915"/>
        <v>712200</v>
      </c>
      <c r="C9766" s="14">
        <f t="shared" si="913"/>
        <v>0</v>
      </c>
      <c r="D9766" s="14">
        <f t="shared" si="914"/>
        <v>0</v>
      </c>
      <c r="E9766" s="19" t="str">
        <f t="shared" si="916"/>
        <v>712200 - Arbejde med gulv- og klinkelægning</v>
      </c>
      <c r="F9766" s="19" t="str">
        <f t="shared" si="917"/>
        <v>0-4 år</v>
      </c>
      <c r="G9766" s="40" t="s">
        <v>516</v>
      </c>
      <c r="H9766" s="41" t="s">
        <v>213</v>
      </c>
      <c r="I9766" s="42" t="s">
        <v>20</v>
      </c>
      <c r="J9766" s="43" t="s">
        <v>16</v>
      </c>
      <c r="K9766" s="44">
        <v>45</v>
      </c>
      <c r="L9766" s="45">
        <v>29465.824855742565</v>
      </c>
      <c r="M9766" s="46">
        <v>30983.76120541702</v>
      </c>
      <c r="N9766" s="45"/>
      <c r="O9766" s="46"/>
    </row>
    <row r="9767" spans="1:15" x14ac:dyDescent="0.2">
      <c r="A9767" s="11" t="str">
        <f t="shared" si="912"/>
        <v>7122002 - Region Sjælland10-14 år</v>
      </c>
      <c r="B9767" s="12" t="str">
        <f t="shared" si="915"/>
        <v>712200</v>
      </c>
      <c r="C9767" s="14">
        <f t="shared" si="913"/>
        <v>0</v>
      </c>
      <c r="D9767" s="14">
        <f t="shared" si="914"/>
        <v>0</v>
      </c>
      <c r="E9767" s="19" t="str">
        <f t="shared" si="916"/>
        <v>712200 - Arbejde med gulv- og klinkelægning</v>
      </c>
      <c r="F9767" s="19" t="str">
        <f t="shared" si="917"/>
        <v>10-14 år</v>
      </c>
      <c r="G9767" s="40" t="s">
        <v>516</v>
      </c>
      <c r="H9767" s="41" t="s">
        <v>213</v>
      </c>
      <c r="I9767" s="42" t="s">
        <v>20</v>
      </c>
      <c r="J9767" s="43" t="s">
        <v>17</v>
      </c>
      <c r="K9767" s="44">
        <v>24</v>
      </c>
      <c r="L9767" s="45">
        <v>30312.784662685794</v>
      </c>
      <c r="M9767" s="46">
        <v>31874.352272776901</v>
      </c>
      <c r="N9767" s="45"/>
      <c r="O9767" s="46"/>
    </row>
    <row r="9768" spans="1:15" x14ac:dyDescent="0.2">
      <c r="A9768" s="11" t="str">
        <f t="shared" si="912"/>
        <v>7122002 - Region Sjælland15-20 år</v>
      </c>
      <c r="B9768" s="12" t="str">
        <f t="shared" si="915"/>
        <v>712200</v>
      </c>
      <c r="C9768" s="14">
        <f t="shared" si="913"/>
        <v>0</v>
      </c>
      <c r="D9768" s="14">
        <f t="shared" si="914"/>
        <v>0</v>
      </c>
      <c r="E9768" s="19" t="str">
        <f t="shared" si="916"/>
        <v>712200 - Arbejde med gulv- og klinkelægning</v>
      </c>
      <c r="F9768" s="19" t="str">
        <f t="shared" si="917"/>
        <v>15-20 år</v>
      </c>
      <c r="G9768" s="40" t="s">
        <v>516</v>
      </c>
      <c r="H9768" s="41" t="s">
        <v>213</v>
      </c>
      <c r="I9768" s="42" t="s">
        <v>20</v>
      </c>
      <c r="J9768" s="43" t="s">
        <v>18</v>
      </c>
      <c r="K9768" s="44">
        <v>25</v>
      </c>
      <c r="L9768" s="45">
        <v>35366.428569949843</v>
      </c>
      <c r="M9768" s="46">
        <v>37188.335397514173</v>
      </c>
      <c r="N9768" s="45"/>
      <c r="O9768" s="46"/>
    </row>
    <row r="9769" spans="1:15" x14ac:dyDescent="0.2">
      <c r="A9769" s="11" t="str">
        <f t="shared" si="912"/>
        <v>7122002 - Region Sjælland20-24 år</v>
      </c>
      <c r="B9769" s="12" t="str">
        <f t="shared" si="915"/>
        <v>712200</v>
      </c>
      <c r="C9769" s="14">
        <f t="shared" si="913"/>
        <v>0</v>
      </c>
      <c r="D9769" s="14">
        <f t="shared" si="914"/>
        <v>0</v>
      </c>
      <c r="E9769" s="19" t="str">
        <f t="shared" si="916"/>
        <v>712200 - Arbejde med gulv- og klinkelægning</v>
      </c>
      <c r="F9769" s="19" t="str">
        <f t="shared" si="917"/>
        <v>20-24 år</v>
      </c>
      <c r="G9769" s="40" t="s">
        <v>516</v>
      </c>
      <c r="H9769" s="41" t="s">
        <v>213</v>
      </c>
      <c r="I9769" s="42" t="s">
        <v>20</v>
      </c>
      <c r="J9769" s="43" t="s">
        <v>19</v>
      </c>
      <c r="K9769" s="44">
        <v>19</v>
      </c>
      <c r="L9769" s="45">
        <v>32141.885587701101</v>
      </c>
      <c r="M9769" s="46">
        <v>33797.679603972821</v>
      </c>
      <c r="N9769" s="45"/>
      <c r="O9769" s="46"/>
    </row>
    <row r="9770" spans="1:15" x14ac:dyDescent="0.2">
      <c r="A9770" s="11" t="str">
        <f t="shared" si="912"/>
        <v>7122002 - Region Sjælland25 år og derover</v>
      </c>
      <c r="B9770" s="12" t="str">
        <f t="shared" si="915"/>
        <v>712200</v>
      </c>
      <c r="C9770" s="14">
        <f t="shared" si="913"/>
        <v>0</v>
      </c>
      <c r="D9770" s="14">
        <f t="shared" si="914"/>
        <v>0</v>
      </c>
      <c r="E9770" s="19" t="str">
        <f t="shared" si="916"/>
        <v>712200 - Arbejde med gulv- og klinkelægning</v>
      </c>
      <c r="F9770" s="19" t="str">
        <f t="shared" si="917"/>
        <v>25 år og derover</v>
      </c>
      <c r="G9770" s="40" t="s">
        <v>516</v>
      </c>
      <c r="H9770" s="41" t="s">
        <v>213</v>
      </c>
      <c r="I9770" s="42" t="s">
        <v>20</v>
      </c>
      <c r="J9770" s="43" t="s">
        <v>9</v>
      </c>
      <c r="K9770" s="44">
        <v>81</v>
      </c>
      <c r="L9770" s="45">
        <v>32577.363840064969</v>
      </c>
      <c r="M9770" s="46">
        <v>34255.591583272624</v>
      </c>
      <c r="N9770" s="45"/>
      <c r="O9770" s="46"/>
    </row>
    <row r="9771" spans="1:15" x14ac:dyDescent="0.2">
      <c r="A9771" s="11" t="str">
        <f t="shared" si="912"/>
        <v>7122002 - Region SjællandAlle uanset erf.</v>
      </c>
      <c r="B9771" s="12" t="str">
        <f t="shared" si="915"/>
        <v>712200</v>
      </c>
      <c r="C9771" s="14">
        <f t="shared" si="913"/>
        <v>0</v>
      </c>
      <c r="D9771" s="14">
        <f t="shared" si="914"/>
        <v>0</v>
      </c>
      <c r="E9771" s="19" t="str">
        <f t="shared" si="916"/>
        <v>712200 - Arbejde med gulv- og klinkelægning</v>
      </c>
      <c r="F9771" s="19" t="str">
        <f t="shared" si="917"/>
        <v>Alle uanset erf.</v>
      </c>
      <c r="G9771" s="40" t="s">
        <v>516</v>
      </c>
      <c r="H9771" s="41" t="s">
        <v>213</v>
      </c>
      <c r="I9771" s="42" t="s">
        <v>20</v>
      </c>
      <c r="J9771" s="43" t="s">
        <v>10</v>
      </c>
      <c r="K9771" s="44">
        <v>238</v>
      </c>
      <c r="L9771" s="45">
        <v>30675.179117574207</v>
      </c>
      <c r="M9771" s="46">
        <v>32255.415531905099</v>
      </c>
      <c r="N9771" s="45"/>
      <c r="O9771" s="46"/>
    </row>
    <row r="9772" spans="1:15" x14ac:dyDescent="0.2">
      <c r="A9772" s="11" t="str">
        <f t="shared" si="912"/>
        <v>7122003 - Region SyddanmarkUnder 1 år</v>
      </c>
      <c r="B9772" s="12" t="str">
        <f t="shared" si="915"/>
        <v>712200</v>
      </c>
      <c r="C9772" s="14">
        <f t="shared" si="913"/>
        <v>0</v>
      </c>
      <c r="D9772" s="14">
        <f t="shared" si="914"/>
        <v>0</v>
      </c>
      <c r="E9772" s="19" t="str">
        <f t="shared" si="916"/>
        <v>712200 - Arbejde med gulv- og klinkelægning</v>
      </c>
      <c r="F9772" s="19" t="str">
        <f t="shared" si="917"/>
        <v>Under 1 år</v>
      </c>
      <c r="G9772" s="40" t="s">
        <v>516</v>
      </c>
      <c r="H9772" s="41" t="s">
        <v>213</v>
      </c>
      <c r="I9772" s="42" t="s">
        <v>544</v>
      </c>
      <c r="J9772" s="43" t="s">
        <v>13</v>
      </c>
      <c r="K9772" s="44">
        <v>11</v>
      </c>
      <c r="L9772" s="45">
        <v>25156.597850305367</v>
      </c>
      <c r="M9772" s="46">
        <v>26605.838857101266</v>
      </c>
      <c r="N9772" s="45"/>
      <c r="O9772" s="46"/>
    </row>
    <row r="9773" spans="1:15" x14ac:dyDescent="0.2">
      <c r="A9773" s="11" t="str">
        <f t="shared" si="912"/>
        <v>7122003 - Region Syddanmark4 år</v>
      </c>
      <c r="B9773" s="12" t="str">
        <f t="shared" si="915"/>
        <v>712200</v>
      </c>
      <c r="C9773" s="14">
        <f t="shared" si="913"/>
        <v>0</v>
      </c>
      <c r="D9773" s="14">
        <f t="shared" si="914"/>
        <v>0</v>
      </c>
      <c r="E9773" s="19" t="str">
        <f t="shared" si="916"/>
        <v>712200 - Arbejde med gulv- og klinkelægning</v>
      </c>
      <c r="F9773" s="19" t="str">
        <f t="shared" si="917"/>
        <v>4 år</v>
      </c>
      <c r="G9773" s="40" t="s">
        <v>516</v>
      </c>
      <c r="H9773" s="41" t="s">
        <v>213</v>
      </c>
      <c r="I9773" s="42" t="s">
        <v>544</v>
      </c>
      <c r="J9773" s="43" t="s">
        <v>24</v>
      </c>
      <c r="K9773" s="44">
        <v>13</v>
      </c>
      <c r="L9773" s="45">
        <v>23624.293059337</v>
      </c>
      <c r="M9773" s="46">
        <v>24841.302029752464</v>
      </c>
      <c r="N9773" s="45"/>
      <c r="O9773" s="46"/>
    </row>
    <row r="9774" spans="1:15" x14ac:dyDescent="0.2">
      <c r="A9774" s="11" t="str">
        <f t="shared" si="912"/>
        <v>7122003 - Region Syddanmark5-9 år</v>
      </c>
      <c r="B9774" s="12" t="str">
        <f t="shared" si="915"/>
        <v>712200</v>
      </c>
      <c r="C9774" s="14">
        <f t="shared" si="913"/>
        <v>0</v>
      </c>
      <c r="D9774" s="14">
        <f t="shared" si="914"/>
        <v>0</v>
      </c>
      <c r="E9774" s="19" t="str">
        <f t="shared" si="916"/>
        <v>712200 - Arbejde med gulv- og klinkelægning</v>
      </c>
      <c r="F9774" s="19" t="str">
        <f t="shared" si="917"/>
        <v>5-9 år</v>
      </c>
      <c r="G9774" s="40" t="s">
        <v>516</v>
      </c>
      <c r="H9774" s="41" t="s">
        <v>213</v>
      </c>
      <c r="I9774" s="42" t="s">
        <v>544</v>
      </c>
      <c r="J9774" s="43" t="s">
        <v>15</v>
      </c>
      <c r="K9774" s="44">
        <v>36</v>
      </c>
      <c r="L9774" s="45">
        <v>29759.590404850605</v>
      </c>
      <c r="M9774" s="46">
        <v>31292.660130476906</v>
      </c>
      <c r="N9774" s="45"/>
      <c r="O9774" s="46"/>
    </row>
    <row r="9775" spans="1:15" x14ac:dyDescent="0.2">
      <c r="A9775" s="11" t="str">
        <f t="shared" si="912"/>
        <v>7122003 - Region Syddanmark0-4 år</v>
      </c>
      <c r="B9775" s="12" t="str">
        <f t="shared" si="915"/>
        <v>712200</v>
      </c>
      <c r="C9775" s="14">
        <f t="shared" si="913"/>
        <v>0</v>
      </c>
      <c r="D9775" s="14">
        <f t="shared" si="914"/>
        <v>0</v>
      </c>
      <c r="E9775" s="19" t="str">
        <f t="shared" si="916"/>
        <v>712200 - Arbejde med gulv- og klinkelægning</v>
      </c>
      <c r="F9775" s="19" t="str">
        <f t="shared" si="917"/>
        <v>0-4 år</v>
      </c>
      <c r="G9775" s="40" t="s">
        <v>516</v>
      </c>
      <c r="H9775" s="41" t="s">
        <v>213</v>
      </c>
      <c r="I9775" s="42" t="s">
        <v>544</v>
      </c>
      <c r="J9775" s="43" t="s">
        <v>16</v>
      </c>
      <c r="K9775" s="44">
        <v>41</v>
      </c>
      <c r="L9775" s="45">
        <v>25230.608851667883</v>
      </c>
      <c r="M9775" s="46">
        <v>26684.113542240375</v>
      </c>
      <c r="N9775" s="45"/>
      <c r="O9775" s="46"/>
    </row>
    <row r="9776" spans="1:15" x14ac:dyDescent="0.2">
      <c r="A9776" s="11" t="str">
        <f t="shared" si="912"/>
        <v>7122003 - Region Syddanmark10-14 år</v>
      </c>
      <c r="B9776" s="12" t="str">
        <f t="shared" si="915"/>
        <v>712200</v>
      </c>
      <c r="C9776" s="14">
        <f t="shared" si="913"/>
        <v>0</v>
      </c>
      <c r="D9776" s="14">
        <f t="shared" si="914"/>
        <v>0</v>
      </c>
      <c r="E9776" s="19" t="str">
        <f t="shared" si="916"/>
        <v>712200 - Arbejde med gulv- og klinkelægning</v>
      </c>
      <c r="F9776" s="19" t="str">
        <f t="shared" si="917"/>
        <v>10-14 år</v>
      </c>
      <c r="G9776" s="40" t="s">
        <v>516</v>
      </c>
      <c r="H9776" s="41" t="s">
        <v>213</v>
      </c>
      <c r="I9776" s="42" t="s">
        <v>544</v>
      </c>
      <c r="J9776" s="43" t="s">
        <v>17</v>
      </c>
      <c r="K9776" s="44">
        <v>23</v>
      </c>
      <c r="L9776" s="45">
        <v>29648.804177402697</v>
      </c>
      <c r="M9776" s="46">
        <v>31176.166734045615</v>
      </c>
      <c r="N9776" s="45"/>
      <c r="O9776" s="46"/>
    </row>
    <row r="9777" spans="1:15" x14ac:dyDescent="0.2">
      <c r="A9777" s="11" t="str">
        <f t="shared" si="912"/>
        <v>7122003 - Region Syddanmark15-20 år</v>
      </c>
      <c r="B9777" s="12" t="str">
        <f t="shared" si="915"/>
        <v>712200</v>
      </c>
      <c r="C9777" s="14">
        <f t="shared" si="913"/>
        <v>0</v>
      </c>
      <c r="D9777" s="14">
        <f t="shared" si="914"/>
        <v>0</v>
      </c>
      <c r="E9777" s="19" t="str">
        <f t="shared" si="916"/>
        <v>712200 - Arbejde med gulv- og klinkelægning</v>
      </c>
      <c r="F9777" s="19" t="str">
        <f t="shared" si="917"/>
        <v>15-20 år</v>
      </c>
      <c r="G9777" s="40" t="s">
        <v>516</v>
      </c>
      <c r="H9777" s="41" t="s">
        <v>213</v>
      </c>
      <c r="I9777" s="42" t="s">
        <v>544</v>
      </c>
      <c r="J9777" s="43" t="s">
        <v>18</v>
      </c>
      <c r="K9777" s="44">
        <v>30</v>
      </c>
      <c r="L9777" s="45">
        <v>31765.02266405788</v>
      </c>
      <c r="M9777" s="46">
        <v>33401.402530770123</v>
      </c>
      <c r="N9777" s="45"/>
      <c r="O9777" s="46"/>
    </row>
    <row r="9778" spans="1:15" x14ac:dyDescent="0.2">
      <c r="A9778" s="11" t="str">
        <f t="shared" si="912"/>
        <v>7122003 - Region Syddanmark20-24 år</v>
      </c>
      <c r="B9778" s="12" t="str">
        <f t="shared" si="915"/>
        <v>712200</v>
      </c>
      <c r="C9778" s="14">
        <f t="shared" si="913"/>
        <v>0</v>
      </c>
      <c r="D9778" s="14">
        <f t="shared" si="914"/>
        <v>0</v>
      </c>
      <c r="E9778" s="19" t="str">
        <f t="shared" si="916"/>
        <v>712200 - Arbejde med gulv- og klinkelægning</v>
      </c>
      <c r="F9778" s="19" t="str">
        <f t="shared" si="917"/>
        <v>20-24 år</v>
      </c>
      <c r="G9778" s="40" t="s">
        <v>516</v>
      </c>
      <c r="H9778" s="41" t="s">
        <v>213</v>
      </c>
      <c r="I9778" s="42" t="s">
        <v>544</v>
      </c>
      <c r="J9778" s="43" t="s">
        <v>19</v>
      </c>
      <c r="K9778" s="44">
        <v>22</v>
      </c>
      <c r="L9778" s="45">
        <v>34265.094938718132</v>
      </c>
      <c r="M9778" s="46">
        <v>36239.065385057409</v>
      </c>
      <c r="N9778" s="45"/>
      <c r="O9778" s="46"/>
    </row>
    <row r="9779" spans="1:15" x14ac:dyDescent="0.2">
      <c r="A9779" s="11" t="str">
        <f t="shared" si="912"/>
        <v>7122003 - Region Syddanmark25 år og derover</v>
      </c>
      <c r="B9779" s="12" t="str">
        <f t="shared" si="915"/>
        <v>712200</v>
      </c>
      <c r="C9779" s="14">
        <f t="shared" si="913"/>
        <v>0</v>
      </c>
      <c r="D9779" s="14">
        <f t="shared" si="914"/>
        <v>0</v>
      </c>
      <c r="E9779" s="19" t="str">
        <f t="shared" si="916"/>
        <v>712200 - Arbejde med gulv- og klinkelægning</v>
      </c>
      <c r="F9779" s="19" t="str">
        <f t="shared" si="917"/>
        <v>25 år og derover</v>
      </c>
      <c r="G9779" s="40" t="s">
        <v>516</v>
      </c>
      <c r="H9779" s="41" t="s">
        <v>213</v>
      </c>
      <c r="I9779" s="42" t="s">
        <v>544</v>
      </c>
      <c r="J9779" s="43" t="s">
        <v>9</v>
      </c>
      <c r="K9779" s="44">
        <v>67</v>
      </c>
      <c r="L9779" s="45">
        <v>31247.1647705377</v>
      </c>
      <c r="M9779" s="46">
        <v>32856.867110848136</v>
      </c>
      <c r="N9779" s="45"/>
      <c r="O9779" s="46"/>
    </row>
    <row r="9780" spans="1:15" x14ac:dyDescent="0.2">
      <c r="A9780" s="11" t="str">
        <f t="shared" si="912"/>
        <v>7122003 - Region SyddanmarkAlle uanset erf.</v>
      </c>
      <c r="B9780" s="12" t="str">
        <f t="shared" si="915"/>
        <v>712200</v>
      </c>
      <c r="C9780" s="14">
        <f t="shared" si="913"/>
        <v>0</v>
      </c>
      <c r="D9780" s="14">
        <f t="shared" si="914"/>
        <v>0</v>
      </c>
      <c r="E9780" s="19" t="str">
        <f t="shared" si="916"/>
        <v>712200 - Arbejde med gulv- og klinkelægning</v>
      </c>
      <c r="F9780" s="19" t="str">
        <f t="shared" si="917"/>
        <v>Alle uanset erf.</v>
      </c>
      <c r="G9780" s="40" t="s">
        <v>516</v>
      </c>
      <c r="H9780" s="41" t="s">
        <v>213</v>
      </c>
      <c r="I9780" s="42" t="s">
        <v>544</v>
      </c>
      <c r="J9780" s="43" t="s">
        <v>10</v>
      </c>
      <c r="K9780" s="44">
        <v>219</v>
      </c>
      <c r="L9780" s="45">
        <v>30591.98380234668</v>
      </c>
      <c r="M9780" s="46">
        <v>32167.934397640609</v>
      </c>
      <c r="N9780" s="45"/>
      <c r="O9780" s="46"/>
    </row>
    <row r="9781" spans="1:15" x14ac:dyDescent="0.2">
      <c r="A9781" s="11" t="str">
        <f t="shared" si="912"/>
        <v>7122004 - Region MidtjyllandUnder 1 år</v>
      </c>
      <c r="B9781" s="12" t="str">
        <f t="shared" si="915"/>
        <v>712200</v>
      </c>
      <c r="C9781" s="14">
        <f t="shared" si="913"/>
        <v>0</v>
      </c>
      <c r="D9781" s="14">
        <f t="shared" si="914"/>
        <v>0</v>
      </c>
      <c r="E9781" s="19" t="str">
        <f t="shared" si="916"/>
        <v>712200 - Arbejde med gulv- og klinkelægning</v>
      </c>
      <c r="F9781" s="19" t="str">
        <f t="shared" si="917"/>
        <v>Under 1 år</v>
      </c>
      <c r="G9781" s="40" t="s">
        <v>516</v>
      </c>
      <c r="H9781" s="41" t="s">
        <v>213</v>
      </c>
      <c r="I9781" s="42" t="s">
        <v>517</v>
      </c>
      <c r="J9781" s="43" t="s">
        <v>13</v>
      </c>
      <c r="K9781" s="44">
        <v>35</v>
      </c>
      <c r="L9781" s="45">
        <v>28525.632757206713</v>
      </c>
      <c r="M9781" s="46">
        <v>29995.134971097385</v>
      </c>
      <c r="N9781" s="45"/>
      <c r="O9781" s="46"/>
    </row>
    <row r="9782" spans="1:15" x14ac:dyDescent="0.2">
      <c r="A9782" s="11" t="str">
        <f t="shared" si="912"/>
        <v>7122004 - Region Midtjylland1 år</v>
      </c>
      <c r="B9782" s="12" t="str">
        <f t="shared" si="915"/>
        <v>712200</v>
      </c>
      <c r="C9782" s="14">
        <f t="shared" si="913"/>
        <v>0</v>
      </c>
      <c r="D9782" s="14">
        <f t="shared" si="914"/>
        <v>0</v>
      </c>
      <c r="E9782" s="19" t="str">
        <f t="shared" si="916"/>
        <v>712200 - Arbejde med gulv- og klinkelægning</v>
      </c>
      <c r="F9782" s="19" t="str">
        <f t="shared" si="917"/>
        <v>1 år</v>
      </c>
      <c r="G9782" s="40" t="s">
        <v>516</v>
      </c>
      <c r="H9782" s="41" t="s">
        <v>213</v>
      </c>
      <c r="I9782" s="42" t="s">
        <v>517</v>
      </c>
      <c r="J9782" s="43" t="s">
        <v>22</v>
      </c>
      <c r="K9782" s="44">
        <v>17</v>
      </c>
      <c r="L9782" s="45">
        <v>31194.704688059475</v>
      </c>
      <c r="M9782" s="46">
        <v>32801.70453941905</v>
      </c>
      <c r="N9782" s="45"/>
      <c r="O9782" s="46"/>
    </row>
    <row r="9783" spans="1:15" x14ac:dyDescent="0.2">
      <c r="A9783" s="11" t="str">
        <f t="shared" si="912"/>
        <v>7122004 - Region Midtjylland2 år</v>
      </c>
      <c r="B9783" s="12" t="str">
        <f t="shared" si="915"/>
        <v>712200</v>
      </c>
      <c r="C9783" s="14">
        <f t="shared" si="913"/>
        <v>0</v>
      </c>
      <c r="D9783" s="14">
        <f t="shared" si="914"/>
        <v>0</v>
      </c>
      <c r="E9783" s="19" t="str">
        <f t="shared" si="916"/>
        <v>712200 - Arbejde med gulv- og klinkelægning</v>
      </c>
      <c r="F9783" s="19" t="str">
        <f t="shared" si="917"/>
        <v>2 år</v>
      </c>
      <c r="G9783" s="40" t="s">
        <v>516</v>
      </c>
      <c r="H9783" s="41" t="s">
        <v>213</v>
      </c>
      <c r="I9783" s="42" t="s">
        <v>517</v>
      </c>
      <c r="J9783" s="43" t="s">
        <v>23</v>
      </c>
      <c r="K9783" s="44">
        <v>18</v>
      </c>
      <c r="L9783" s="45">
        <v>33389.679166346607</v>
      </c>
      <c r="M9783" s="46">
        <v>35109.753454397214</v>
      </c>
      <c r="N9783" s="45"/>
      <c r="O9783" s="46"/>
    </row>
    <row r="9784" spans="1:15" x14ac:dyDescent="0.2">
      <c r="A9784" s="11" t="str">
        <f t="shared" si="912"/>
        <v>7122004 - Region Midtjylland3 år</v>
      </c>
      <c r="B9784" s="12" t="str">
        <f t="shared" si="915"/>
        <v>712200</v>
      </c>
      <c r="C9784" s="14">
        <f t="shared" si="913"/>
        <v>0</v>
      </c>
      <c r="D9784" s="14">
        <f t="shared" si="914"/>
        <v>0</v>
      </c>
      <c r="E9784" s="19" t="str">
        <f t="shared" si="916"/>
        <v>712200 - Arbejde med gulv- og klinkelægning</v>
      </c>
      <c r="F9784" s="19" t="str">
        <f t="shared" si="917"/>
        <v>3 år</v>
      </c>
      <c r="G9784" s="40" t="s">
        <v>516</v>
      </c>
      <c r="H9784" s="41" t="s">
        <v>213</v>
      </c>
      <c r="I9784" s="42" t="s">
        <v>517</v>
      </c>
      <c r="J9784" s="43" t="s">
        <v>14</v>
      </c>
      <c r="K9784" s="44">
        <v>16</v>
      </c>
      <c r="L9784" s="45">
        <v>32097.965792077175</v>
      </c>
      <c r="M9784" s="46">
        <v>33751.497273545465</v>
      </c>
      <c r="N9784" s="45"/>
      <c r="O9784" s="46"/>
    </row>
    <row r="9785" spans="1:15" x14ac:dyDescent="0.2">
      <c r="A9785" s="11" t="str">
        <f t="shared" si="912"/>
        <v>7122004 - Region Midtjylland5-9 år</v>
      </c>
      <c r="B9785" s="12" t="str">
        <f t="shared" si="915"/>
        <v>712200</v>
      </c>
      <c r="C9785" s="14">
        <f t="shared" si="913"/>
        <v>0</v>
      </c>
      <c r="D9785" s="14">
        <f t="shared" si="914"/>
        <v>0</v>
      </c>
      <c r="E9785" s="19" t="str">
        <f t="shared" si="916"/>
        <v>712200 - Arbejde med gulv- og klinkelægning</v>
      </c>
      <c r="F9785" s="19" t="str">
        <f t="shared" si="917"/>
        <v>5-9 år</v>
      </c>
      <c r="G9785" s="40" t="s">
        <v>516</v>
      </c>
      <c r="H9785" s="41" t="s">
        <v>213</v>
      </c>
      <c r="I9785" s="42" t="s">
        <v>517</v>
      </c>
      <c r="J9785" s="43" t="s">
        <v>15</v>
      </c>
      <c r="K9785" s="44">
        <v>67</v>
      </c>
      <c r="L9785" s="45">
        <v>31010.42843936721</v>
      </c>
      <c r="M9785" s="46">
        <v>32607.935272369381</v>
      </c>
      <c r="N9785" s="45"/>
      <c r="O9785" s="46"/>
    </row>
    <row r="9786" spans="1:15" x14ac:dyDescent="0.2">
      <c r="A9786" s="11" t="str">
        <f t="shared" si="912"/>
        <v>7122004 - Region Midtjylland0-4 år</v>
      </c>
      <c r="B9786" s="12" t="str">
        <f t="shared" si="915"/>
        <v>712200</v>
      </c>
      <c r="C9786" s="14">
        <f t="shared" si="913"/>
        <v>0</v>
      </c>
      <c r="D9786" s="14">
        <f t="shared" si="914"/>
        <v>0</v>
      </c>
      <c r="E9786" s="19" t="str">
        <f t="shared" si="916"/>
        <v>712200 - Arbejde med gulv- og klinkelægning</v>
      </c>
      <c r="F9786" s="19" t="str">
        <f t="shared" si="917"/>
        <v>0-4 år</v>
      </c>
      <c r="G9786" s="40" t="s">
        <v>516</v>
      </c>
      <c r="H9786" s="41" t="s">
        <v>213</v>
      </c>
      <c r="I9786" s="42" t="s">
        <v>517</v>
      </c>
      <c r="J9786" s="43" t="s">
        <v>16</v>
      </c>
      <c r="K9786" s="44">
        <v>94</v>
      </c>
      <c r="L9786" s="45">
        <v>30375.601852840216</v>
      </c>
      <c r="M9786" s="46">
        <v>31940.405499824457</v>
      </c>
      <c r="N9786" s="45"/>
      <c r="O9786" s="46"/>
    </row>
    <row r="9787" spans="1:15" x14ac:dyDescent="0.2">
      <c r="A9787" s="11" t="str">
        <f t="shared" si="912"/>
        <v>7122004 - Region Midtjylland10-14 år</v>
      </c>
      <c r="B9787" s="12" t="str">
        <f t="shared" si="915"/>
        <v>712200</v>
      </c>
      <c r="C9787" s="14">
        <f t="shared" si="913"/>
        <v>0</v>
      </c>
      <c r="D9787" s="14">
        <f t="shared" si="914"/>
        <v>0</v>
      </c>
      <c r="E9787" s="19" t="str">
        <f t="shared" si="916"/>
        <v>712200 - Arbejde med gulv- og klinkelægning</v>
      </c>
      <c r="F9787" s="19" t="str">
        <f t="shared" si="917"/>
        <v>10-14 år</v>
      </c>
      <c r="G9787" s="40" t="s">
        <v>516</v>
      </c>
      <c r="H9787" s="41" t="s">
        <v>213</v>
      </c>
      <c r="I9787" s="42" t="s">
        <v>517</v>
      </c>
      <c r="J9787" s="43" t="s">
        <v>17</v>
      </c>
      <c r="K9787" s="44">
        <v>70</v>
      </c>
      <c r="L9787" s="45">
        <v>32426.542593694121</v>
      </c>
      <c r="M9787" s="46">
        <v>34097.000757964466</v>
      </c>
      <c r="N9787" s="45"/>
      <c r="O9787" s="46"/>
    </row>
    <row r="9788" spans="1:15" x14ac:dyDescent="0.2">
      <c r="A9788" s="11" t="str">
        <f t="shared" si="912"/>
        <v>7122004 - Region Midtjylland15-20 år</v>
      </c>
      <c r="B9788" s="12" t="str">
        <f t="shared" si="915"/>
        <v>712200</v>
      </c>
      <c r="C9788" s="14">
        <f t="shared" si="913"/>
        <v>0</v>
      </c>
      <c r="D9788" s="14">
        <f t="shared" si="914"/>
        <v>0</v>
      </c>
      <c r="E9788" s="19" t="str">
        <f t="shared" si="916"/>
        <v>712200 - Arbejde med gulv- og klinkelægning</v>
      </c>
      <c r="F9788" s="19" t="str">
        <f t="shared" si="917"/>
        <v>15-20 år</v>
      </c>
      <c r="G9788" s="40" t="s">
        <v>516</v>
      </c>
      <c r="H9788" s="41" t="s">
        <v>213</v>
      </c>
      <c r="I9788" s="42" t="s">
        <v>517</v>
      </c>
      <c r="J9788" s="43" t="s">
        <v>18</v>
      </c>
      <c r="K9788" s="44">
        <v>36</v>
      </c>
      <c r="L9788" s="45">
        <v>34681.516881815944</v>
      </c>
      <c r="M9788" s="46">
        <v>36468.140381904283</v>
      </c>
      <c r="N9788" s="45"/>
      <c r="O9788" s="46"/>
    </row>
    <row r="9789" spans="1:15" x14ac:dyDescent="0.2">
      <c r="A9789" s="11" t="str">
        <f t="shared" si="912"/>
        <v>7122004 - Region Midtjylland20-24 år</v>
      </c>
      <c r="B9789" s="12" t="str">
        <f t="shared" si="915"/>
        <v>712200</v>
      </c>
      <c r="C9789" s="14">
        <f t="shared" si="913"/>
        <v>0</v>
      </c>
      <c r="D9789" s="14">
        <f t="shared" si="914"/>
        <v>0</v>
      </c>
      <c r="E9789" s="19" t="str">
        <f t="shared" si="916"/>
        <v>712200 - Arbejde med gulv- og klinkelægning</v>
      </c>
      <c r="F9789" s="19" t="str">
        <f t="shared" si="917"/>
        <v>20-24 år</v>
      </c>
      <c r="G9789" s="40" t="s">
        <v>516</v>
      </c>
      <c r="H9789" s="41" t="s">
        <v>213</v>
      </c>
      <c r="I9789" s="42" t="s">
        <v>517</v>
      </c>
      <c r="J9789" s="43" t="s">
        <v>19</v>
      </c>
      <c r="K9789" s="44">
        <v>40</v>
      </c>
      <c r="L9789" s="45">
        <v>34227.218174892594</v>
      </c>
      <c r="M9789" s="46">
        <v>35990.438409529343</v>
      </c>
      <c r="N9789" s="45"/>
      <c r="O9789" s="46"/>
    </row>
    <row r="9790" spans="1:15" x14ac:dyDescent="0.2">
      <c r="A9790" s="11" t="str">
        <f t="shared" si="912"/>
        <v>7122004 - Region Midtjylland25 år og derover</v>
      </c>
      <c r="B9790" s="12" t="str">
        <f t="shared" si="915"/>
        <v>712200</v>
      </c>
      <c r="C9790" s="14">
        <f t="shared" si="913"/>
        <v>0</v>
      </c>
      <c r="D9790" s="14">
        <f t="shared" si="914"/>
        <v>0</v>
      </c>
      <c r="E9790" s="19" t="str">
        <f t="shared" si="916"/>
        <v>712200 - Arbejde med gulv- og klinkelægning</v>
      </c>
      <c r="F9790" s="19" t="str">
        <f t="shared" si="917"/>
        <v>25 år og derover</v>
      </c>
      <c r="G9790" s="40" t="s">
        <v>516</v>
      </c>
      <c r="H9790" s="41" t="s">
        <v>213</v>
      </c>
      <c r="I9790" s="42" t="s">
        <v>517</v>
      </c>
      <c r="J9790" s="43" t="s">
        <v>9</v>
      </c>
      <c r="K9790" s="44">
        <v>121</v>
      </c>
      <c r="L9790" s="45">
        <v>32424.274161321562</v>
      </c>
      <c r="M9790" s="46">
        <v>34310.468706001826</v>
      </c>
      <c r="N9790" s="45"/>
      <c r="O9790" s="46"/>
    </row>
    <row r="9791" spans="1:15" x14ac:dyDescent="0.2">
      <c r="A9791" s="11" t="str">
        <f t="shared" si="912"/>
        <v>7122004 - Region MidtjyllandAlle uanset erf.</v>
      </c>
      <c r="B9791" s="12" t="str">
        <f t="shared" si="915"/>
        <v>712200</v>
      </c>
      <c r="C9791" s="14">
        <f t="shared" si="913"/>
        <v>0</v>
      </c>
      <c r="D9791" s="14">
        <f t="shared" si="914"/>
        <v>0</v>
      </c>
      <c r="E9791" s="19" t="str">
        <f t="shared" si="916"/>
        <v>712200 - Arbejde med gulv- og klinkelægning</v>
      </c>
      <c r="F9791" s="19" t="str">
        <f t="shared" si="917"/>
        <v>Alle uanset erf.</v>
      </c>
      <c r="G9791" s="40" t="s">
        <v>516</v>
      </c>
      <c r="H9791" s="41" t="s">
        <v>213</v>
      </c>
      <c r="I9791" s="42" t="s">
        <v>517</v>
      </c>
      <c r="J9791" s="43" t="s">
        <v>10</v>
      </c>
      <c r="K9791" s="44">
        <v>428</v>
      </c>
      <c r="L9791" s="45">
        <v>31878.941358896413</v>
      </c>
      <c r="M9791" s="46">
        <v>33521.189764115537</v>
      </c>
      <c r="N9791" s="45"/>
      <c r="O9791" s="46"/>
    </row>
    <row r="9792" spans="1:15" x14ac:dyDescent="0.2">
      <c r="A9792" s="11" t="str">
        <f t="shared" si="912"/>
        <v>7122005 - Region Nordjylland5-9 år</v>
      </c>
      <c r="B9792" s="12" t="str">
        <f t="shared" si="915"/>
        <v>712200</v>
      </c>
      <c r="C9792" s="14">
        <f t="shared" si="913"/>
        <v>0</v>
      </c>
      <c r="D9792" s="14">
        <f t="shared" si="914"/>
        <v>0</v>
      </c>
      <c r="E9792" s="19" t="str">
        <f t="shared" si="916"/>
        <v>712200 - Arbejde med gulv- og klinkelægning</v>
      </c>
      <c r="F9792" s="19" t="str">
        <f t="shared" si="917"/>
        <v>5-9 år</v>
      </c>
      <c r="G9792" s="40" t="s">
        <v>516</v>
      </c>
      <c r="H9792" s="41" t="s">
        <v>213</v>
      </c>
      <c r="I9792" s="42" t="s">
        <v>21</v>
      </c>
      <c r="J9792" s="43" t="s">
        <v>15</v>
      </c>
      <c r="K9792" s="44">
        <v>13</v>
      </c>
      <c r="L9792" s="45">
        <v>32722.505884699287</v>
      </c>
      <c r="M9792" s="46">
        <v>34506.777250252759</v>
      </c>
      <c r="N9792" s="45"/>
      <c r="O9792" s="46"/>
    </row>
    <row r="9793" spans="1:15" x14ac:dyDescent="0.2">
      <c r="A9793" s="11" t="str">
        <f t="shared" si="912"/>
        <v>7122005 - Region Nordjylland0-4 år</v>
      </c>
      <c r="B9793" s="12" t="str">
        <f t="shared" si="915"/>
        <v>712200</v>
      </c>
      <c r="C9793" s="14">
        <f t="shared" si="913"/>
        <v>0</v>
      </c>
      <c r="D9793" s="14">
        <f t="shared" si="914"/>
        <v>0</v>
      </c>
      <c r="E9793" s="19" t="str">
        <f t="shared" si="916"/>
        <v>712200 - Arbejde med gulv- og klinkelægning</v>
      </c>
      <c r="F9793" s="19" t="str">
        <f t="shared" si="917"/>
        <v>0-4 år</v>
      </c>
      <c r="G9793" s="40" t="s">
        <v>516</v>
      </c>
      <c r="H9793" s="41" t="s">
        <v>213</v>
      </c>
      <c r="I9793" s="42" t="s">
        <v>21</v>
      </c>
      <c r="J9793" s="43" t="s">
        <v>16</v>
      </c>
      <c r="K9793" s="44">
        <v>22</v>
      </c>
      <c r="L9793" s="45">
        <v>28281.172465278043</v>
      </c>
      <c r="M9793" s="46">
        <v>29738.081270873263</v>
      </c>
      <c r="N9793" s="45"/>
      <c r="O9793" s="46"/>
    </row>
    <row r="9794" spans="1:15" x14ac:dyDescent="0.2">
      <c r="A9794" s="11" t="str">
        <f t="shared" ref="A9794:A9857" si="918">B9794&amp;I9794&amp;F9794</f>
        <v>7122005 - Region Nordjylland10-14 år</v>
      </c>
      <c r="B9794" s="12" t="str">
        <f t="shared" si="915"/>
        <v>712200</v>
      </c>
      <c r="C9794" s="14">
        <f t="shared" ref="C9794:C9857" si="919">N9794*1.2</f>
        <v>0</v>
      </c>
      <c r="D9794" s="14">
        <f t="shared" ref="D9794:D9857" si="920">O9794*1.2</f>
        <v>0</v>
      </c>
      <c r="E9794" s="19" t="str">
        <f t="shared" si="916"/>
        <v>712200 - Arbejde med gulv- og klinkelægning</v>
      </c>
      <c r="F9794" s="19" t="str">
        <f t="shared" si="917"/>
        <v>10-14 år</v>
      </c>
      <c r="G9794" s="40" t="s">
        <v>516</v>
      </c>
      <c r="H9794" s="41" t="s">
        <v>213</v>
      </c>
      <c r="I9794" s="42" t="s">
        <v>21</v>
      </c>
      <c r="J9794" s="43" t="s">
        <v>17</v>
      </c>
      <c r="K9794" s="44">
        <v>20</v>
      </c>
      <c r="L9794" s="45">
        <v>30884.592666468197</v>
      </c>
      <c r="M9794" s="46">
        <v>32475.617050914869</v>
      </c>
      <c r="N9794" s="45"/>
      <c r="O9794" s="46"/>
    </row>
    <row r="9795" spans="1:15" x14ac:dyDescent="0.2">
      <c r="A9795" s="11" t="str">
        <f t="shared" si="918"/>
        <v>7122005 - Region Nordjylland15-20 år</v>
      </c>
      <c r="B9795" s="12" t="str">
        <f t="shared" ref="B9795:B9858" si="921">LEFT(E9795,6)</f>
        <v>712200</v>
      </c>
      <c r="C9795" s="14">
        <f t="shared" si="919"/>
        <v>0</v>
      </c>
      <c r="D9795" s="14">
        <f t="shared" si="920"/>
        <v>0</v>
      </c>
      <c r="E9795" s="19" t="str">
        <f t="shared" ref="E9795:E9858" si="922">TRIM(H9795)</f>
        <v>712200 - Arbejde med gulv- og klinkelægning</v>
      </c>
      <c r="F9795" s="19" t="str">
        <f t="shared" ref="F9795:F9858" si="923">MID(J9795,6,30)</f>
        <v>15-20 år</v>
      </c>
      <c r="G9795" s="40" t="s">
        <v>516</v>
      </c>
      <c r="H9795" s="41" t="s">
        <v>213</v>
      </c>
      <c r="I9795" s="42" t="s">
        <v>21</v>
      </c>
      <c r="J9795" s="43" t="s">
        <v>18</v>
      </c>
      <c r="K9795" s="44">
        <v>14</v>
      </c>
      <c r="L9795" s="45">
        <v>30138.582627989166</v>
      </c>
      <c r="M9795" s="46">
        <v>31895.795571266284</v>
      </c>
      <c r="N9795" s="45"/>
      <c r="O9795" s="46"/>
    </row>
    <row r="9796" spans="1:15" x14ac:dyDescent="0.2">
      <c r="A9796" s="11" t="str">
        <f t="shared" si="918"/>
        <v>7122005 - Region Nordjylland20-24 år</v>
      </c>
      <c r="B9796" s="12" t="str">
        <f t="shared" si="921"/>
        <v>712200</v>
      </c>
      <c r="C9796" s="14">
        <f t="shared" si="919"/>
        <v>0</v>
      </c>
      <c r="D9796" s="14">
        <f t="shared" si="920"/>
        <v>0</v>
      </c>
      <c r="E9796" s="19" t="str">
        <f t="shared" si="922"/>
        <v>712200 - Arbejde med gulv- og klinkelægning</v>
      </c>
      <c r="F9796" s="19" t="str">
        <f t="shared" si="923"/>
        <v>20-24 år</v>
      </c>
      <c r="G9796" s="40" t="s">
        <v>516</v>
      </c>
      <c r="H9796" s="41" t="s">
        <v>213</v>
      </c>
      <c r="I9796" s="42" t="s">
        <v>21</v>
      </c>
      <c r="J9796" s="43" t="s">
        <v>19</v>
      </c>
      <c r="K9796" s="44">
        <v>23</v>
      </c>
      <c r="L9796" s="45">
        <v>30030.571863152509</v>
      </c>
      <c r="M9796" s="46">
        <v>31577.60123890427</v>
      </c>
      <c r="N9796" s="45"/>
      <c r="O9796" s="46"/>
    </row>
    <row r="9797" spans="1:15" x14ac:dyDescent="0.2">
      <c r="A9797" s="11" t="str">
        <f t="shared" si="918"/>
        <v>7122005 - Region Nordjylland25 år og derover</v>
      </c>
      <c r="B9797" s="12" t="str">
        <f t="shared" si="921"/>
        <v>712200</v>
      </c>
      <c r="C9797" s="14">
        <f t="shared" si="919"/>
        <v>0</v>
      </c>
      <c r="D9797" s="14">
        <f t="shared" si="920"/>
        <v>0</v>
      </c>
      <c r="E9797" s="19" t="str">
        <f t="shared" si="922"/>
        <v>712200 - Arbejde med gulv- og klinkelægning</v>
      </c>
      <c r="F9797" s="19" t="str">
        <f t="shared" si="923"/>
        <v>25 år og derover</v>
      </c>
      <c r="G9797" s="40" t="s">
        <v>516</v>
      </c>
      <c r="H9797" s="41" t="s">
        <v>213</v>
      </c>
      <c r="I9797" s="42" t="s">
        <v>21</v>
      </c>
      <c r="J9797" s="43" t="s">
        <v>9</v>
      </c>
      <c r="K9797" s="44">
        <v>40</v>
      </c>
      <c r="L9797" s="45">
        <v>33728.194405404072</v>
      </c>
      <c r="M9797" s="46">
        <v>35636.084590719256</v>
      </c>
      <c r="N9797" s="45"/>
      <c r="O9797" s="46"/>
    </row>
    <row r="9798" spans="1:15" x14ac:dyDescent="0.2">
      <c r="A9798" s="11" t="str">
        <f t="shared" si="918"/>
        <v>7122005 - Region NordjyllandAlle uanset erf.</v>
      </c>
      <c r="B9798" s="12" t="str">
        <f t="shared" si="921"/>
        <v>712200</v>
      </c>
      <c r="C9798" s="14">
        <f t="shared" si="919"/>
        <v>0</v>
      </c>
      <c r="D9798" s="14">
        <f t="shared" si="920"/>
        <v>0</v>
      </c>
      <c r="E9798" s="19" t="str">
        <f t="shared" si="922"/>
        <v>712200 - Arbejde med gulv- og klinkelægning</v>
      </c>
      <c r="F9798" s="19" t="str">
        <f t="shared" si="923"/>
        <v>Alle uanset erf.</v>
      </c>
      <c r="G9798" s="40" t="s">
        <v>516</v>
      </c>
      <c r="H9798" s="41" t="s">
        <v>213</v>
      </c>
      <c r="I9798" s="42" t="s">
        <v>21</v>
      </c>
      <c r="J9798" s="43" t="s">
        <v>10</v>
      </c>
      <c r="K9798" s="44">
        <v>132</v>
      </c>
      <c r="L9798" s="45">
        <v>31015.371940190806</v>
      </c>
      <c r="M9798" s="46">
        <v>32613.133438373115</v>
      </c>
      <c r="N9798" s="45"/>
      <c r="O9798" s="46"/>
    </row>
    <row r="9799" spans="1:15" x14ac:dyDescent="0.2">
      <c r="A9799" s="11" t="str">
        <f t="shared" si="918"/>
        <v>7122006 - Alle regionerUnder 1 år</v>
      </c>
      <c r="B9799" s="12" t="str">
        <f t="shared" si="921"/>
        <v>712200</v>
      </c>
      <c r="C9799" s="14">
        <f t="shared" si="919"/>
        <v>0</v>
      </c>
      <c r="D9799" s="14">
        <f t="shared" si="920"/>
        <v>0</v>
      </c>
      <c r="E9799" s="19" t="str">
        <f t="shared" si="922"/>
        <v>712200 - Arbejde med gulv- og klinkelægning</v>
      </c>
      <c r="F9799" s="19" t="str">
        <f t="shared" si="923"/>
        <v>Under 1 år</v>
      </c>
      <c r="G9799" s="40" t="s">
        <v>516</v>
      </c>
      <c r="H9799" s="41" t="s">
        <v>213</v>
      </c>
      <c r="I9799" s="42" t="s">
        <v>11</v>
      </c>
      <c r="J9799" s="43" t="s">
        <v>13</v>
      </c>
      <c r="K9799" s="44">
        <v>92</v>
      </c>
      <c r="L9799" s="45">
        <v>26435.151514784866</v>
      </c>
      <c r="M9799" s="46">
        <v>27796.962276570597</v>
      </c>
      <c r="N9799" s="45"/>
      <c r="O9799" s="46"/>
    </row>
    <row r="9800" spans="1:15" x14ac:dyDescent="0.2">
      <c r="A9800" s="11" t="str">
        <f t="shared" si="918"/>
        <v>7122006 - Alle regioner1 år</v>
      </c>
      <c r="B9800" s="12" t="str">
        <f t="shared" si="921"/>
        <v>712200</v>
      </c>
      <c r="C9800" s="14">
        <f t="shared" si="919"/>
        <v>0</v>
      </c>
      <c r="D9800" s="14">
        <f t="shared" si="920"/>
        <v>0</v>
      </c>
      <c r="E9800" s="19" t="str">
        <f t="shared" si="922"/>
        <v>712200 - Arbejde med gulv- og klinkelægning</v>
      </c>
      <c r="F9800" s="19" t="str">
        <f t="shared" si="923"/>
        <v>1 år</v>
      </c>
      <c r="G9800" s="40" t="s">
        <v>516</v>
      </c>
      <c r="H9800" s="41" t="s">
        <v>213</v>
      </c>
      <c r="I9800" s="42" t="s">
        <v>11</v>
      </c>
      <c r="J9800" s="43" t="s">
        <v>22</v>
      </c>
      <c r="K9800" s="44">
        <v>52</v>
      </c>
      <c r="L9800" s="45">
        <v>28915.593442979483</v>
      </c>
      <c r="M9800" s="46">
        <v>30405.184539593662</v>
      </c>
      <c r="N9800" s="45"/>
      <c r="O9800" s="46"/>
    </row>
    <row r="9801" spans="1:15" x14ac:dyDescent="0.2">
      <c r="A9801" s="11" t="str">
        <f t="shared" si="918"/>
        <v>7122006 - Alle regioner2 år</v>
      </c>
      <c r="B9801" s="12" t="str">
        <f t="shared" si="921"/>
        <v>712200</v>
      </c>
      <c r="C9801" s="14">
        <f t="shared" si="919"/>
        <v>0</v>
      </c>
      <c r="D9801" s="14">
        <f t="shared" si="920"/>
        <v>0</v>
      </c>
      <c r="E9801" s="19" t="str">
        <f t="shared" si="922"/>
        <v>712200 - Arbejde med gulv- og klinkelægning</v>
      </c>
      <c r="F9801" s="19" t="str">
        <f t="shared" si="923"/>
        <v>2 år</v>
      </c>
      <c r="G9801" s="40" t="s">
        <v>516</v>
      </c>
      <c r="H9801" s="41" t="s">
        <v>213</v>
      </c>
      <c r="I9801" s="42" t="s">
        <v>11</v>
      </c>
      <c r="J9801" s="43" t="s">
        <v>23</v>
      </c>
      <c r="K9801" s="44">
        <v>46</v>
      </c>
      <c r="L9801" s="45">
        <v>31531.023326721268</v>
      </c>
      <c r="M9801" s="46">
        <v>33155.348682769654</v>
      </c>
      <c r="N9801" s="45"/>
      <c r="O9801" s="46"/>
    </row>
    <row r="9802" spans="1:15" x14ac:dyDescent="0.2">
      <c r="A9802" s="11" t="str">
        <f t="shared" si="918"/>
        <v>7122006 - Alle regioner3 år</v>
      </c>
      <c r="B9802" s="12" t="str">
        <f t="shared" si="921"/>
        <v>712200</v>
      </c>
      <c r="C9802" s="14">
        <f t="shared" si="919"/>
        <v>0</v>
      </c>
      <c r="D9802" s="14">
        <f t="shared" si="920"/>
        <v>0</v>
      </c>
      <c r="E9802" s="19" t="str">
        <f t="shared" si="922"/>
        <v>712200 - Arbejde med gulv- og klinkelægning</v>
      </c>
      <c r="F9802" s="19" t="str">
        <f t="shared" si="923"/>
        <v>3 år</v>
      </c>
      <c r="G9802" s="40" t="s">
        <v>516</v>
      </c>
      <c r="H9802" s="41" t="s">
        <v>213</v>
      </c>
      <c r="I9802" s="42" t="s">
        <v>11</v>
      </c>
      <c r="J9802" s="43" t="s">
        <v>14</v>
      </c>
      <c r="K9802" s="44">
        <v>47</v>
      </c>
      <c r="L9802" s="45">
        <v>32371.195217088993</v>
      </c>
      <c r="M9802" s="46">
        <v>34038.80215302213</v>
      </c>
      <c r="N9802" s="45"/>
      <c r="O9802" s="46"/>
    </row>
    <row r="9803" spans="1:15" x14ac:dyDescent="0.2">
      <c r="A9803" s="11" t="str">
        <f t="shared" si="918"/>
        <v>7122006 - Alle regioner4 år</v>
      </c>
      <c r="B9803" s="12" t="str">
        <f t="shared" si="921"/>
        <v>712200</v>
      </c>
      <c r="C9803" s="14">
        <f t="shared" si="919"/>
        <v>0</v>
      </c>
      <c r="D9803" s="14">
        <f t="shared" si="920"/>
        <v>0</v>
      </c>
      <c r="E9803" s="19" t="str">
        <f t="shared" si="922"/>
        <v>712200 - Arbejde med gulv- og klinkelægning</v>
      </c>
      <c r="F9803" s="19" t="str">
        <f t="shared" si="923"/>
        <v>4 år</v>
      </c>
      <c r="G9803" s="40" t="s">
        <v>516</v>
      </c>
      <c r="H9803" s="41" t="s">
        <v>213</v>
      </c>
      <c r="I9803" s="42" t="s">
        <v>11</v>
      </c>
      <c r="J9803" s="43" t="s">
        <v>24</v>
      </c>
      <c r="K9803" s="44">
        <v>38</v>
      </c>
      <c r="L9803" s="45">
        <v>29890.316135227939</v>
      </c>
      <c r="M9803" s="46">
        <v>31430.120216296484</v>
      </c>
      <c r="N9803" s="45"/>
      <c r="O9803" s="46"/>
    </row>
    <row r="9804" spans="1:15" x14ac:dyDescent="0.2">
      <c r="A9804" s="11" t="str">
        <f t="shared" si="918"/>
        <v>7122006 - Alle regioner5-9 år</v>
      </c>
      <c r="B9804" s="12" t="str">
        <f t="shared" si="921"/>
        <v>712200</v>
      </c>
      <c r="C9804" s="14">
        <f t="shared" si="919"/>
        <v>0</v>
      </c>
      <c r="D9804" s="14">
        <f t="shared" si="920"/>
        <v>0</v>
      </c>
      <c r="E9804" s="19" t="str">
        <f t="shared" si="922"/>
        <v>712200 - Arbejde med gulv- og klinkelægning</v>
      </c>
      <c r="F9804" s="19" t="str">
        <f t="shared" si="923"/>
        <v>5-9 år</v>
      </c>
      <c r="G9804" s="40" t="s">
        <v>516</v>
      </c>
      <c r="H9804" s="41" t="s">
        <v>213</v>
      </c>
      <c r="I9804" s="42" t="s">
        <v>11</v>
      </c>
      <c r="J9804" s="43" t="s">
        <v>15</v>
      </c>
      <c r="K9804" s="44">
        <v>206</v>
      </c>
      <c r="L9804" s="45">
        <v>30735.639568473322</v>
      </c>
      <c r="M9804" s="46">
        <v>32345.254346308371</v>
      </c>
      <c r="N9804" s="45"/>
      <c r="O9804" s="46"/>
    </row>
    <row r="9805" spans="1:15" x14ac:dyDescent="0.2">
      <c r="A9805" s="11" t="str">
        <f t="shared" si="918"/>
        <v>7122006 - Alle regioner0-4 år</v>
      </c>
      <c r="B9805" s="12" t="str">
        <f t="shared" si="921"/>
        <v>712200</v>
      </c>
      <c r="C9805" s="14">
        <f t="shared" si="919"/>
        <v>0</v>
      </c>
      <c r="D9805" s="14">
        <f t="shared" si="920"/>
        <v>0</v>
      </c>
      <c r="E9805" s="19" t="str">
        <f t="shared" si="922"/>
        <v>712200 - Arbejde med gulv- og klinkelægning</v>
      </c>
      <c r="F9805" s="19" t="str">
        <f t="shared" si="923"/>
        <v>0-4 år</v>
      </c>
      <c r="G9805" s="40" t="s">
        <v>516</v>
      </c>
      <c r="H9805" s="41" t="s">
        <v>213</v>
      </c>
      <c r="I9805" s="42" t="s">
        <v>11</v>
      </c>
      <c r="J9805" s="43" t="s">
        <v>16</v>
      </c>
      <c r="K9805" s="44">
        <v>275</v>
      </c>
      <c r="L9805" s="45">
        <v>29768.27292119847</v>
      </c>
      <c r="M9805" s="46">
        <v>31301.789927945716</v>
      </c>
      <c r="N9805" s="45"/>
      <c r="O9805" s="46"/>
    </row>
    <row r="9806" spans="1:15" x14ac:dyDescent="0.2">
      <c r="A9806" s="11" t="str">
        <f t="shared" si="918"/>
        <v>7122006 - Alle regioner10-14 år</v>
      </c>
      <c r="B9806" s="12" t="str">
        <f t="shared" si="921"/>
        <v>712200</v>
      </c>
      <c r="C9806" s="14">
        <f t="shared" si="919"/>
        <v>0</v>
      </c>
      <c r="D9806" s="14">
        <f t="shared" si="920"/>
        <v>0</v>
      </c>
      <c r="E9806" s="19" t="str">
        <f t="shared" si="922"/>
        <v>712200 - Arbejde med gulv- og klinkelægning</v>
      </c>
      <c r="F9806" s="19" t="str">
        <f t="shared" si="923"/>
        <v>10-14 år</v>
      </c>
      <c r="G9806" s="40" t="s">
        <v>516</v>
      </c>
      <c r="H9806" s="41" t="s">
        <v>213</v>
      </c>
      <c r="I9806" s="42" t="s">
        <v>11</v>
      </c>
      <c r="J9806" s="43" t="s">
        <v>17</v>
      </c>
      <c r="K9806" s="44">
        <v>190</v>
      </c>
      <c r="L9806" s="45">
        <v>32172.253727481413</v>
      </c>
      <c r="M9806" s="46">
        <v>33829.612162990343</v>
      </c>
      <c r="N9806" s="45"/>
      <c r="O9806" s="46"/>
    </row>
    <row r="9807" spans="1:15" x14ac:dyDescent="0.2">
      <c r="A9807" s="11" t="str">
        <f t="shared" si="918"/>
        <v>7122006 - Alle regioner15-20 år</v>
      </c>
      <c r="B9807" s="12" t="str">
        <f t="shared" si="921"/>
        <v>712200</v>
      </c>
      <c r="C9807" s="14">
        <f t="shared" si="919"/>
        <v>0</v>
      </c>
      <c r="D9807" s="14">
        <f t="shared" si="920"/>
        <v>0</v>
      </c>
      <c r="E9807" s="19" t="str">
        <f t="shared" si="922"/>
        <v>712200 - Arbejde med gulv- og klinkelægning</v>
      </c>
      <c r="F9807" s="19" t="str">
        <f t="shared" si="923"/>
        <v>15-20 år</v>
      </c>
      <c r="G9807" s="40" t="s">
        <v>516</v>
      </c>
      <c r="H9807" s="41" t="s">
        <v>213</v>
      </c>
      <c r="I9807" s="42" t="s">
        <v>11</v>
      </c>
      <c r="J9807" s="43" t="s">
        <v>18</v>
      </c>
      <c r="K9807" s="44">
        <v>133</v>
      </c>
      <c r="L9807" s="45">
        <v>33524.945750956205</v>
      </c>
      <c r="M9807" s="46">
        <v>35251.988317230163</v>
      </c>
      <c r="N9807" s="45"/>
      <c r="O9807" s="46"/>
    </row>
    <row r="9808" spans="1:15" x14ac:dyDescent="0.2">
      <c r="A9808" s="11" t="str">
        <f t="shared" si="918"/>
        <v>7122006 - Alle regioner20-24 år</v>
      </c>
      <c r="B9808" s="12" t="str">
        <f t="shared" si="921"/>
        <v>712200</v>
      </c>
      <c r="C9808" s="14">
        <f t="shared" si="919"/>
        <v>0</v>
      </c>
      <c r="D9808" s="14">
        <f t="shared" si="920"/>
        <v>0</v>
      </c>
      <c r="E9808" s="19" t="str">
        <f t="shared" si="922"/>
        <v>712200 - Arbejde med gulv- og klinkelægning</v>
      </c>
      <c r="F9808" s="19" t="str">
        <f t="shared" si="923"/>
        <v>20-24 år</v>
      </c>
      <c r="G9808" s="40" t="s">
        <v>516</v>
      </c>
      <c r="H9808" s="41" t="s">
        <v>213</v>
      </c>
      <c r="I9808" s="42" t="s">
        <v>11</v>
      </c>
      <c r="J9808" s="43" t="s">
        <v>19</v>
      </c>
      <c r="K9808" s="44">
        <v>130</v>
      </c>
      <c r="L9808" s="45">
        <v>33707.991341229004</v>
      </c>
      <c r="M9808" s="46">
        <v>35430.573059850234</v>
      </c>
      <c r="N9808" s="45"/>
      <c r="O9808" s="46"/>
    </row>
    <row r="9809" spans="1:15" x14ac:dyDescent="0.2">
      <c r="A9809" s="11" t="str">
        <f t="shared" si="918"/>
        <v>7122006 - Alle regioner25 år og derover</v>
      </c>
      <c r="B9809" s="12" t="str">
        <f t="shared" si="921"/>
        <v>712200</v>
      </c>
      <c r="C9809" s="14">
        <f t="shared" si="919"/>
        <v>0</v>
      </c>
      <c r="D9809" s="14">
        <f t="shared" si="920"/>
        <v>0</v>
      </c>
      <c r="E9809" s="19" t="str">
        <f t="shared" si="922"/>
        <v>712200 - Arbejde med gulv- og klinkelægning</v>
      </c>
      <c r="F9809" s="19" t="str">
        <f t="shared" si="923"/>
        <v>25 år og derover</v>
      </c>
      <c r="G9809" s="40" t="s">
        <v>516</v>
      </c>
      <c r="H9809" s="41" t="s">
        <v>213</v>
      </c>
      <c r="I9809" s="42" t="s">
        <v>11</v>
      </c>
      <c r="J9809" s="43" t="s">
        <v>9</v>
      </c>
      <c r="K9809" s="44">
        <v>410</v>
      </c>
      <c r="L9809" s="45">
        <v>33654.496530358418</v>
      </c>
      <c r="M9809" s="46">
        <v>35548.339637505422</v>
      </c>
      <c r="N9809" s="45"/>
      <c r="O9809" s="46"/>
    </row>
    <row r="9810" spans="1:15" x14ac:dyDescent="0.2">
      <c r="A9810" s="11" t="str">
        <f t="shared" si="918"/>
        <v>7122006 - Alle regionerAlle uanset erf.</v>
      </c>
      <c r="B9810" s="12" t="str">
        <f t="shared" si="921"/>
        <v>712200</v>
      </c>
      <c r="C9810" s="14">
        <f t="shared" si="919"/>
        <v>0</v>
      </c>
      <c r="D9810" s="14">
        <f t="shared" si="920"/>
        <v>0</v>
      </c>
      <c r="E9810" s="19" t="str">
        <f t="shared" si="922"/>
        <v>712200 - Arbejde med gulv- og klinkelægning</v>
      </c>
      <c r="F9810" s="19" t="str">
        <f t="shared" si="923"/>
        <v>Alle uanset erf.</v>
      </c>
      <c r="G9810" s="40" t="s">
        <v>516</v>
      </c>
      <c r="H9810" s="41" t="s">
        <v>213</v>
      </c>
      <c r="I9810" s="42" t="s">
        <v>11</v>
      </c>
      <c r="J9810" s="43" t="s">
        <v>10</v>
      </c>
      <c r="K9810" s="44">
        <v>1344</v>
      </c>
      <c r="L9810" s="45">
        <v>31920.334026254521</v>
      </c>
      <c r="M9810" s="46">
        <v>33618.293670676874</v>
      </c>
      <c r="N9810" s="45"/>
      <c r="O9810" s="46"/>
    </row>
    <row r="9811" spans="1:15" x14ac:dyDescent="0.2">
      <c r="A9811" s="11" t="str">
        <f t="shared" si="918"/>
        <v>7123001 - Region HovedstadenAlle uanset erf.</v>
      </c>
      <c r="B9811" s="12" t="str">
        <f t="shared" si="921"/>
        <v>712300</v>
      </c>
      <c r="C9811" s="14">
        <f t="shared" si="919"/>
        <v>0</v>
      </c>
      <c r="D9811" s="14">
        <f t="shared" si="920"/>
        <v>0</v>
      </c>
      <c r="E9811" s="19" t="str">
        <f t="shared" si="922"/>
        <v>712300 - Stukkatørarbejde</v>
      </c>
      <c r="F9811" s="19" t="str">
        <f t="shared" si="923"/>
        <v>Alle uanset erf.</v>
      </c>
      <c r="G9811" s="40" t="s">
        <v>516</v>
      </c>
      <c r="H9811" s="41" t="s">
        <v>411</v>
      </c>
      <c r="I9811" s="42" t="s">
        <v>8</v>
      </c>
      <c r="J9811" s="43" t="s">
        <v>10</v>
      </c>
      <c r="K9811" s="44">
        <v>22</v>
      </c>
      <c r="L9811" s="45">
        <v>36130.455716308868</v>
      </c>
      <c r="M9811" s="46">
        <v>37991.721515945901</v>
      </c>
      <c r="N9811" s="45"/>
      <c r="O9811" s="46"/>
    </row>
    <row r="9812" spans="1:15" x14ac:dyDescent="0.2">
      <c r="A9812" s="11" t="str">
        <f t="shared" si="918"/>
        <v>7123006 - Alle regionerAlle uanset erf.</v>
      </c>
      <c r="B9812" s="12" t="str">
        <f t="shared" si="921"/>
        <v>712300</v>
      </c>
      <c r="C9812" s="14">
        <f t="shared" si="919"/>
        <v>0</v>
      </c>
      <c r="D9812" s="14">
        <f t="shared" si="920"/>
        <v>0</v>
      </c>
      <c r="E9812" s="19" t="str">
        <f t="shared" si="922"/>
        <v>712300 - Stukkatørarbejde</v>
      </c>
      <c r="F9812" s="19" t="str">
        <f t="shared" si="923"/>
        <v>Alle uanset erf.</v>
      </c>
      <c r="G9812" s="40" t="s">
        <v>516</v>
      </c>
      <c r="H9812" s="41" t="s">
        <v>411</v>
      </c>
      <c r="I9812" s="42" t="s">
        <v>11</v>
      </c>
      <c r="J9812" s="43" t="s">
        <v>10</v>
      </c>
      <c r="K9812" s="44">
        <v>29</v>
      </c>
      <c r="L9812" s="45">
        <v>33716.423885063094</v>
      </c>
      <c r="M9812" s="46">
        <v>35453.330475892675</v>
      </c>
      <c r="N9812" s="45"/>
      <c r="O9812" s="46"/>
    </row>
    <row r="9813" spans="1:15" x14ac:dyDescent="0.2">
      <c r="A9813" s="11" t="str">
        <f t="shared" si="918"/>
        <v>7124001 - Region HovedstadenUnder 1 år</v>
      </c>
      <c r="B9813" s="12" t="str">
        <f t="shared" si="921"/>
        <v>712400</v>
      </c>
      <c r="C9813" s="14">
        <f t="shared" si="919"/>
        <v>0</v>
      </c>
      <c r="D9813" s="14">
        <f t="shared" si="920"/>
        <v>0</v>
      </c>
      <c r="E9813" s="19" t="str">
        <f t="shared" si="922"/>
        <v>712400 - Arbejde med isolering af bygninger</v>
      </c>
      <c r="F9813" s="19" t="str">
        <f t="shared" si="923"/>
        <v>Under 1 år</v>
      </c>
      <c r="G9813" s="40" t="s">
        <v>516</v>
      </c>
      <c r="H9813" s="41" t="s">
        <v>412</v>
      </c>
      <c r="I9813" s="42" t="s">
        <v>8</v>
      </c>
      <c r="J9813" s="43" t="s">
        <v>13</v>
      </c>
      <c r="K9813" s="44">
        <v>44</v>
      </c>
      <c r="L9813" s="45">
        <v>28247.119753551131</v>
      </c>
      <c r="M9813" s="46">
        <v>29862.575951326591</v>
      </c>
      <c r="N9813" s="45"/>
      <c r="O9813" s="46"/>
    </row>
    <row r="9814" spans="1:15" x14ac:dyDescent="0.2">
      <c r="A9814" s="11" t="str">
        <f t="shared" si="918"/>
        <v>7124001 - Region Hovedstaden1 år</v>
      </c>
      <c r="B9814" s="12" t="str">
        <f t="shared" si="921"/>
        <v>712400</v>
      </c>
      <c r="C9814" s="14">
        <f t="shared" si="919"/>
        <v>0</v>
      </c>
      <c r="D9814" s="14">
        <f t="shared" si="920"/>
        <v>0</v>
      </c>
      <c r="E9814" s="19" t="str">
        <f t="shared" si="922"/>
        <v>712400 - Arbejde med isolering af bygninger</v>
      </c>
      <c r="F9814" s="19" t="str">
        <f t="shared" si="923"/>
        <v>1 år</v>
      </c>
      <c r="G9814" s="40" t="s">
        <v>516</v>
      </c>
      <c r="H9814" s="41" t="s">
        <v>412</v>
      </c>
      <c r="I9814" s="42" t="s">
        <v>8</v>
      </c>
      <c r="J9814" s="43" t="s">
        <v>22</v>
      </c>
      <c r="K9814" s="44">
        <v>24</v>
      </c>
      <c r="L9814" s="45">
        <v>34366.126773186406</v>
      </c>
      <c r="M9814" s="46">
        <v>36331.529723067753</v>
      </c>
      <c r="N9814" s="45"/>
      <c r="O9814" s="46"/>
    </row>
    <row r="9815" spans="1:15" x14ac:dyDescent="0.2">
      <c r="A9815" s="11" t="str">
        <f t="shared" si="918"/>
        <v>7124001 - Region Hovedstaden2 år</v>
      </c>
      <c r="B9815" s="12" t="str">
        <f t="shared" si="921"/>
        <v>712400</v>
      </c>
      <c r="C9815" s="14">
        <f t="shared" si="919"/>
        <v>0</v>
      </c>
      <c r="D9815" s="14">
        <f t="shared" si="920"/>
        <v>0</v>
      </c>
      <c r="E9815" s="19" t="str">
        <f t="shared" si="922"/>
        <v>712400 - Arbejde med isolering af bygninger</v>
      </c>
      <c r="F9815" s="19" t="str">
        <f t="shared" si="923"/>
        <v>2 år</v>
      </c>
      <c r="G9815" s="40" t="s">
        <v>516</v>
      </c>
      <c r="H9815" s="41" t="s">
        <v>412</v>
      </c>
      <c r="I9815" s="42" t="s">
        <v>8</v>
      </c>
      <c r="J9815" s="43" t="s">
        <v>23</v>
      </c>
      <c r="K9815" s="44">
        <v>13</v>
      </c>
      <c r="L9815" s="45">
        <v>30703.213995471622</v>
      </c>
      <c r="M9815" s="46">
        <v>32459.13452023151</v>
      </c>
      <c r="N9815" s="45"/>
      <c r="O9815" s="46"/>
    </row>
    <row r="9816" spans="1:15" x14ac:dyDescent="0.2">
      <c r="A9816" s="11" t="str">
        <f t="shared" si="918"/>
        <v>7124001 - Region Hovedstaden3 år</v>
      </c>
      <c r="B9816" s="12" t="str">
        <f t="shared" si="921"/>
        <v>712400</v>
      </c>
      <c r="C9816" s="14">
        <f t="shared" si="919"/>
        <v>0</v>
      </c>
      <c r="D9816" s="14">
        <f t="shared" si="920"/>
        <v>0</v>
      </c>
      <c r="E9816" s="19" t="str">
        <f t="shared" si="922"/>
        <v>712400 - Arbejde med isolering af bygninger</v>
      </c>
      <c r="F9816" s="19" t="str">
        <f t="shared" si="923"/>
        <v>3 år</v>
      </c>
      <c r="G9816" s="40" t="s">
        <v>516</v>
      </c>
      <c r="H9816" s="41" t="s">
        <v>412</v>
      </c>
      <c r="I9816" s="42" t="s">
        <v>8</v>
      </c>
      <c r="J9816" s="43" t="s">
        <v>14</v>
      </c>
      <c r="K9816" s="44">
        <v>18</v>
      </c>
      <c r="L9816" s="45">
        <v>31554.79746937014</v>
      </c>
      <c r="M9816" s="46">
        <v>33359.420156079104</v>
      </c>
      <c r="N9816" s="45"/>
      <c r="O9816" s="46"/>
    </row>
    <row r="9817" spans="1:15" x14ac:dyDescent="0.2">
      <c r="A9817" s="11" t="str">
        <f t="shared" si="918"/>
        <v>7124001 - Region Hovedstaden4 år</v>
      </c>
      <c r="B9817" s="12" t="str">
        <f t="shared" si="921"/>
        <v>712400</v>
      </c>
      <c r="C9817" s="14">
        <f t="shared" si="919"/>
        <v>0</v>
      </c>
      <c r="D9817" s="14">
        <f t="shared" si="920"/>
        <v>0</v>
      </c>
      <c r="E9817" s="19" t="str">
        <f t="shared" si="922"/>
        <v>712400 - Arbejde med isolering af bygninger</v>
      </c>
      <c r="F9817" s="19" t="str">
        <f t="shared" si="923"/>
        <v>4 år</v>
      </c>
      <c r="G9817" s="40" t="s">
        <v>516</v>
      </c>
      <c r="H9817" s="41" t="s">
        <v>412</v>
      </c>
      <c r="I9817" s="42" t="s">
        <v>8</v>
      </c>
      <c r="J9817" s="43" t="s">
        <v>24</v>
      </c>
      <c r="K9817" s="44">
        <v>11</v>
      </c>
      <c r="L9817" s="45">
        <v>34543.897937998845</v>
      </c>
      <c r="M9817" s="46">
        <v>36519.467642313481</v>
      </c>
      <c r="N9817" s="45"/>
      <c r="O9817" s="46"/>
    </row>
    <row r="9818" spans="1:15" x14ac:dyDescent="0.2">
      <c r="A9818" s="11" t="str">
        <f t="shared" si="918"/>
        <v>7124001 - Region Hovedstaden5-9 år</v>
      </c>
      <c r="B9818" s="12" t="str">
        <f t="shared" si="921"/>
        <v>712400</v>
      </c>
      <c r="C9818" s="14">
        <f t="shared" si="919"/>
        <v>0</v>
      </c>
      <c r="D9818" s="14">
        <f t="shared" si="920"/>
        <v>0</v>
      </c>
      <c r="E9818" s="19" t="str">
        <f t="shared" si="922"/>
        <v>712400 - Arbejde med isolering af bygninger</v>
      </c>
      <c r="F9818" s="19" t="str">
        <f t="shared" si="923"/>
        <v>5-9 år</v>
      </c>
      <c r="G9818" s="40" t="s">
        <v>516</v>
      </c>
      <c r="H9818" s="41" t="s">
        <v>412</v>
      </c>
      <c r="I9818" s="42" t="s">
        <v>8</v>
      </c>
      <c r="J9818" s="43" t="s">
        <v>15</v>
      </c>
      <c r="K9818" s="44">
        <v>59</v>
      </c>
      <c r="L9818" s="45">
        <v>33498.464676186464</v>
      </c>
      <c r="M9818" s="46">
        <v>35414.245925717383</v>
      </c>
      <c r="N9818" s="45"/>
      <c r="O9818" s="46"/>
    </row>
    <row r="9819" spans="1:15" x14ac:dyDescent="0.2">
      <c r="A9819" s="11" t="str">
        <f t="shared" si="918"/>
        <v>7124001 - Region Hovedstaden0-4 år</v>
      </c>
      <c r="B9819" s="12" t="str">
        <f t="shared" si="921"/>
        <v>712400</v>
      </c>
      <c r="C9819" s="14">
        <f t="shared" si="919"/>
        <v>0</v>
      </c>
      <c r="D9819" s="14">
        <f t="shared" si="920"/>
        <v>0</v>
      </c>
      <c r="E9819" s="19" t="str">
        <f t="shared" si="922"/>
        <v>712400 - Arbejde med isolering af bygninger</v>
      </c>
      <c r="F9819" s="19" t="str">
        <f t="shared" si="923"/>
        <v>0-4 år</v>
      </c>
      <c r="G9819" s="40" t="s">
        <v>516</v>
      </c>
      <c r="H9819" s="41" t="s">
        <v>412</v>
      </c>
      <c r="I9819" s="42" t="s">
        <v>8</v>
      </c>
      <c r="J9819" s="43" t="s">
        <v>16</v>
      </c>
      <c r="K9819" s="44">
        <v>110</v>
      </c>
      <c r="L9819" s="45">
        <v>31051.583301975286</v>
      </c>
      <c r="M9819" s="46">
        <v>32827.427109541211</v>
      </c>
      <c r="N9819" s="45"/>
      <c r="O9819" s="46"/>
    </row>
    <row r="9820" spans="1:15" x14ac:dyDescent="0.2">
      <c r="A9820" s="11" t="str">
        <f t="shared" si="918"/>
        <v>7124001 - Region Hovedstaden10-14 år</v>
      </c>
      <c r="B9820" s="12" t="str">
        <f t="shared" si="921"/>
        <v>712400</v>
      </c>
      <c r="C9820" s="14">
        <f t="shared" si="919"/>
        <v>0</v>
      </c>
      <c r="D9820" s="14">
        <f t="shared" si="920"/>
        <v>0</v>
      </c>
      <c r="E9820" s="19" t="str">
        <f t="shared" si="922"/>
        <v>712400 - Arbejde med isolering af bygninger</v>
      </c>
      <c r="F9820" s="19" t="str">
        <f t="shared" si="923"/>
        <v>10-14 år</v>
      </c>
      <c r="G9820" s="40" t="s">
        <v>516</v>
      </c>
      <c r="H9820" s="41" t="s">
        <v>412</v>
      </c>
      <c r="I9820" s="42" t="s">
        <v>8</v>
      </c>
      <c r="J9820" s="43" t="s">
        <v>17</v>
      </c>
      <c r="K9820" s="44">
        <v>51</v>
      </c>
      <c r="L9820" s="45">
        <v>32256.651186338269</v>
      </c>
      <c r="M9820" s="46">
        <v>34101.412972073973</v>
      </c>
      <c r="N9820" s="45"/>
      <c r="O9820" s="46"/>
    </row>
    <row r="9821" spans="1:15" x14ac:dyDescent="0.2">
      <c r="A9821" s="11" t="str">
        <f t="shared" si="918"/>
        <v>7124001 - Region Hovedstaden15-20 år</v>
      </c>
      <c r="B9821" s="12" t="str">
        <f t="shared" si="921"/>
        <v>712400</v>
      </c>
      <c r="C9821" s="14">
        <f t="shared" si="919"/>
        <v>0</v>
      </c>
      <c r="D9821" s="14">
        <f t="shared" si="920"/>
        <v>0</v>
      </c>
      <c r="E9821" s="19" t="str">
        <f t="shared" si="922"/>
        <v>712400 - Arbejde med isolering af bygninger</v>
      </c>
      <c r="F9821" s="19" t="str">
        <f t="shared" si="923"/>
        <v>15-20 år</v>
      </c>
      <c r="G9821" s="40" t="s">
        <v>516</v>
      </c>
      <c r="H9821" s="41" t="s">
        <v>412</v>
      </c>
      <c r="I9821" s="42" t="s">
        <v>8</v>
      </c>
      <c r="J9821" s="43" t="s">
        <v>18</v>
      </c>
      <c r="K9821" s="44">
        <v>25</v>
      </c>
      <c r="L9821" s="45">
        <v>34981.16315523575</v>
      </c>
      <c r="M9821" s="46">
        <v>36981.74011025134</v>
      </c>
      <c r="N9821" s="45"/>
      <c r="O9821" s="46"/>
    </row>
    <row r="9822" spans="1:15" x14ac:dyDescent="0.2">
      <c r="A9822" s="11" t="str">
        <f t="shared" si="918"/>
        <v>7124001 - Region Hovedstaden20-24 år</v>
      </c>
      <c r="B9822" s="12" t="str">
        <f t="shared" si="921"/>
        <v>712400</v>
      </c>
      <c r="C9822" s="14">
        <f t="shared" si="919"/>
        <v>0</v>
      </c>
      <c r="D9822" s="14">
        <f t="shared" si="920"/>
        <v>0</v>
      </c>
      <c r="E9822" s="19" t="str">
        <f t="shared" si="922"/>
        <v>712400 - Arbejde med isolering af bygninger</v>
      </c>
      <c r="F9822" s="19" t="str">
        <f t="shared" si="923"/>
        <v>20-24 år</v>
      </c>
      <c r="G9822" s="40" t="s">
        <v>516</v>
      </c>
      <c r="H9822" s="41" t="s">
        <v>412</v>
      </c>
      <c r="I9822" s="42" t="s">
        <v>8</v>
      </c>
      <c r="J9822" s="43" t="s">
        <v>19</v>
      </c>
      <c r="K9822" s="44">
        <v>22</v>
      </c>
      <c r="L9822" s="45">
        <v>37211.01022943612</v>
      </c>
      <c r="M9822" s="46">
        <v>39339.112408528963</v>
      </c>
      <c r="N9822" s="45"/>
      <c r="O9822" s="46"/>
    </row>
    <row r="9823" spans="1:15" x14ac:dyDescent="0.2">
      <c r="A9823" s="11" t="str">
        <f t="shared" si="918"/>
        <v>7124001 - Region Hovedstaden25 år og derover</v>
      </c>
      <c r="B9823" s="12" t="str">
        <f t="shared" si="921"/>
        <v>712400</v>
      </c>
      <c r="C9823" s="14">
        <f t="shared" si="919"/>
        <v>0</v>
      </c>
      <c r="D9823" s="14">
        <f t="shared" si="920"/>
        <v>0</v>
      </c>
      <c r="E9823" s="19" t="str">
        <f t="shared" si="922"/>
        <v>712400 - Arbejde med isolering af bygninger</v>
      </c>
      <c r="F9823" s="19" t="str">
        <f t="shared" si="923"/>
        <v>25 år og derover</v>
      </c>
      <c r="G9823" s="40" t="s">
        <v>516</v>
      </c>
      <c r="H9823" s="41" t="s">
        <v>412</v>
      </c>
      <c r="I9823" s="42" t="s">
        <v>8</v>
      </c>
      <c r="J9823" s="43" t="s">
        <v>9</v>
      </c>
      <c r="K9823" s="44">
        <v>82</v>
      </c>
      <c r="L9823" s="45">
        <v>33203.740700268194</v>
      </c>
      <c r="M9823" s="46">
        <v>35102.666649942556</v>
      </c>
      <c r="N9823" s="45"/>
      <c r="O9823" s="46"/>
    </row>
    <row r="9824" spans="1:15" x14ac:dyDescent="0.2">
      <c r="A9824" s="11" t="str">
        <f t="shared" si="918"/>
        <v>7124001 - Region HovedstadenAlle uanset erf.</v>
      </c>
      <c r="B9824" s="12" t="str">
        <f t="shared" si="921"/>
        <v>712400</v>
      </c>
      <c r="C9824" s="14">
        <f t="shared" si="919"/>
        <v>0</v>
      </c>
      <c r="D9824" s="14">
        <f t="shared" si="920"/>
        <v>0</v>
      </c>
      <c r="E9824" s="19" t="str">
        <f t="shared" si="922"/>
        <v>712400 - Arbejde med isolering af bygninger</v>
      </c>
      <c r="F9824" s="19" t="str">
        <f t="shared" si="923"/>
        <v>Alle uanset erf.</v>
      </c>
      <c r="G9824" s="40" t="s">
        <v>516</v>
      </c>
      <c r="H9824" s="41" t="s">
        <v>412</v>
      </c>
      <c r="I9824" s="42" t="s">
        <v>8</v>
      </c>
      <c r="J9824" s="43" t="s">
        <v>10</v>
      </c>
      <c r="K9824" s="44">
        <v>349</v>
      </c>
      <c r="L9824" s="45">
        <v>32779.834253278299</v>
      </c>
      <c r="M9824" s="46">
        <v>34615.777284552947</v>
      </c>
      <c r="N9824" s="45"/>
      <c r="O9824" s="46"/>
    </row>
    <row r="9825" spans="1:15" x14ac:dyDescent="0.2">
      <c r="A9825" s="11" t="str">
        <f t="shared" si="918"/>
        <v>7124002 - Region SjællandUnder 1 år</v>
      </c>
      <c r="B9825" s="12" t="str">
        <f t="shared" si="921"/>
        <v>712400</v>
      </c>
      <c r="C9825" s="14">
        <f t="shared" si="919"/>
        <v>0</v>
      </c>
      <c r="D9825" s="14">
        <f t="shared" si="920"/>
        <v>0</v>
      </c>
      <c r="E9825" s="19" t="str">
        <f t="shared" si="922"/>
        <v>712400 - Arbejde med isolering af bygninger</v>
      </c>
      <c r="F9825" s="19" t="str">
        <f t="shared" si="923"/>
        <v>Under 1 år</v>
      </c>
      <c r="G9825" s="40" t="s">
        <v>516</v>
      </c>
      <c r="H9825" s="41" t="s">
        <v>412</v>
      </c>
      <c r="I9825" s="42" t="s">
        <v>20</v>
      </c>
      <c r="J9825" s="43" t="s">
        <v>13</v>
      </c>
      <c r="K9825" s="44">
        <v>14</v>
      </c>
      <c r="L9825" s="45">
        <v>34793.306125021329</v>
      </c>
      <c r="M9825" s="46">
        <v>36783.139513740491</v>
      </c>
      <c r="N9825" s="45"/>
      <c r="O9825" s="46"/>
    </row>
    <row r="9826" spans="1:15" x14ac:dyDescent="0.2">
      <c r="A9826" s="11" t="str">
        <f t="shared" si="918"/>
        <v>7124002 - Region Sjælland5-9 år</v>
      </c>
      <c r="B9826" s="12" t="str">
        <f t="shared" si="921"/>
        <v>712400</v>
      </c>
      <c r="C9826" s="14">
        <f t="shared" si="919"/>
        <v>0</v>
      </c>
      <c r="D9826" s="14">
        <f t="shared" si="920"/>
        <v>0</v>
      </c>
      <c r="E9826" s="19" t="str">
        <f t="shared" si="922"/>
        <v>712400 - Arbejde med isolering af bygninger</v>
      </c>
      <c r="F9826" s="19" t="str">
        <f t="shared" si="923"/>
        <v>5-9 år</v>
      </c>
      <c r="G9826" s="40" t="s">
        <v>516</v>
      </c>
      <c r="H9826" s="41" t="s">
        <v>412</v>
      </c>
      <c r="I9826" s="42" t="s">
        <v>20</v>
      </c>
      <c r="J9826" s="43" t="s">
        <v>15</v>
      </c>
      <c r="K9826" s="44">
        <v>40</v>
      </c>
      <c r="L9826" s="45">
        <v>31543.221722911698</v>
      </c>
      <c r="M9826" s="46">
        <v>33347.182391279559</v>
      </c>
      <c r="N9826" s="45"/>
      <c r="O9826" s="46"/>
    </row>
    <row r="9827" spans="1:15" x14ac:dyDescent="0.2">
      <c r="A9827" s="11" t="str">
        <f t="shared" si="918"/>
        <v>7124002 - Region Sjælland0-4 år</v>
      </c>
      <c r="B9827" s="12" t="str">
        <f t="shared" si="921"/>
        <v>712400</v>
      </c>
      <c r="C9827" s="14">
        <f t="shared" si="919"/>
        <v>0</v>
      </c>
      <c r="D9827" s="14">
        <f t="shared" si="920"/>
        <v>0</v>
      </c>
      <c r="E9827" s="19" t="str">
        <f t="shared" si="922"/>
        <v>712400 - Arbejde med isolering af bygninger</v>
      </c>
      <c r="F9827" s="19" t="str">
        <f t="shared" si="923"/>
        <v>0-4 år</v>
      </c>
      <c r="G9827" s="40" t="s">
        <v>516</v>
      </c>
      <c r="H9827" s="41" t="s">
        <v>412</v>
      </c>
      <c r="I9827" s="42" t="s">
        <v>20</v>
      </c>
      <c r="J9827" s="43" t="s">
        <v>16</v>
      </c>
      <c r="K9827" s="44">
        <v>39</v>
      </c>
      <c r="L9827" s="45">
        <v>31300.448642462779</v>
      </c>
      <c r="M9827" s="46">
        <v>33090.525088974187</v>
      </c>
      <c r="N9827" s="45"/>
      <c r="O9827" s="46"/>
    </row>
    <row r="9828" spans="1:15" x14ac:dyDescent="0.2">
      <c r="A9828" s="11" t="str">
        <f t="shared" si="918"/>
        <v>7124002 - Region Sjælland10-14 år</v>
      </c>
      <c r="B9828" s="12" t="str">
        <f t="shared" si="921"/>
        <v>712400</v>
      </c>
      <c r="C9828" s="14">
        <f t="shared" si="919"/>
        <v>0</v>
      </c>
      <c r="D9828" s="14">
        <f t="shared" si="920"/>
        <v>0</v>
      </c>
      <c r="E9828" s="19" t="str">
        <f t="shared" si="922"/>
        <v>712400 - Arbejde med isolering af bygninger</v>
      </c>
      <c r="F9828" s="19" t="str">
        <f t="shared" si="923"/>
        <v>10-14 år</v>
      </c>
      <c r="G9828" s="40" t="s">
        <v>516</v>
      </c>
      <c r="H9828" s="41" t="s">
        <v>412</v>
      </c>
      <c r="I9828" s="42" t="s">
        <v>20</v>
      </c>
      <c r="J9828" s="43" t="s">
        <v>17</v>
      </c>
      <c r="K9828" s="44">
        <v>18</v>
      </c>
      <c r="L9828" s="45">
        <v>34862.862918726874</v>
      </c>
      <c r="M9828" s="46">
        <v>36856.674268897303</v>
      </c>
      <c r="N9828" s="45"/>
      <c r="O9828" s="46"/>
    </row>
    <row r="9829" spans="1:15" x14ac:dyDescent="0.2">
      <c r="A9829" s="11" t="str">
        <f t="shared" si="918"/>
        <v>7124002 - Region Sjælland20-24 år</v>
      </c>
      <c r="B9829" s="12" t="str">
        <f t="shared" si="921"/>
        <v>712400</v>
      </c>
      <c r="C9829" s="14">
        <f t="shared" si="919"/>
        <v>0</v>
      </c>
      <c r="D9829" s="14">
        <f t="shared" si="920"/>
        <v>0</v>
      </c>
      <c r="E9829" s="19" t="str">
        <f t="shared" si="922"/>
        <v>712400 - Arbejde med isolering af bygninger</v>
      </c>
      <c r="F9829" s="19" t="str">
        <f t="shared" si="923"/>
        <v>20-24 år</v>
      </c>
      <c r="G9829" s="40" t="s">
        <v>516</v>
      </c>
      <c r="H9829" s="41" t="s">
        <v>412</v>
      </c>
      <c r="I9829" s="42" t="s">
        <v>20</v>
      </c>
      <c r="J9829" s="43" t="s">
        <v>19</v>
      </c>
      <c r="K9829" s="44">
        <v>15</v>
      </c>
      <c r="L9829" s="45">
        <v>34523.058123978364</v>
      </c>
      <c r="M9829" s="46">
        <v>36497.435996806693</v>
      </c>
      <c r="N9829" s="45"/>
      <c r="O9829" s="46"/>
    </row>
    <row r="9830" spans="1:15" x14ac:dyDescent="0.2">
      <c r="A9830" s="11" t="str">
        <f t="shared" si="918"/>
        <v>7124002 - Region Sjælland25 år og derover</v>
      </c>
      <c r="B9830" s="12" t="str">
        <f t="shared" si="921"/>
        <v>712400</v>
      </c>
      <c r="C9830" s="14">
        <f t="shared" si="919"/>
        <v>0</v>
      </c>
      <c r="D9830" s="14">
        <f t="shared" si="920"/>
        <v>0</v>
      </c>
      <c r="E9830" s="19" t="str">
        <f t="shared" si="922"/>
        <v>712400 - Arbejde med isolering af bygninger</v>
      </c>
      <c r="F9830" s="19" t="str">
        <f t="shared" si="923"/>
        <v>25 år og derover</v>
      </c>
      <c r="G9830" s="40" t="s">
        <v>516</v>
      </c>
      <c r="H9830" s="41" t="s">
        <v>412</v>
      </c>
      <c r="I9830" s="42" t="s">
        <v>20</v>
      </c>
      <c r="J9830" s="43" t="s">
        <v>9</v>
      </c>
      <c r="K9830" s="44">
        <v>53</v>
      </c>
      <c r="L9830" s="45">
        <v>34715.640961069934</v>
      </c>
      <c r="M9830" s="46">
        <v>36701.032669662018</v>
      </c>
      <c r="N9830" s="45"/>
      <c r="O9830" s="46"/>
    </row>
    <row r="9831" spans="1:15" x14ac:dyDescent="0.2">
      <c r="A9831" s="11" t="str">
        <f t="shared" si="918"/>
        <v>7124002 - Region SjællandAlle uanset erf.</v>
      </c>
      <c r="B9831" s="12" t="str">
        <f t="shared" si="921"/>
        <v>712400</v>
      </c>
      <c r="C9831" s="14">
        <f t="shared" si="919"/>
        <v>0</v>
      </c>
      <c r="D9831" s="14">
        <f t="shared" si="920"/>
        <v>0</v>
      </c>
      <c r="E9831" s="19" t="str">
        <f t="shared" si="922"/>
        <v>712400 - Arbejde med isolering af bygninger</v>
      </c>
      <c r="F9831" s="19" t="str">
        <f t="shared" si="923"/>
        <v>Alle uanset erf.</v>
      </c>
      <c r="G9831" s="40" t="s">
        <v>516</v>
      </c>
      <c r="H9831" s="41" t="s">
        <v>412</v>
      </c>
      <c r="I9831" s="42" t="s">
        <v>20</v>
      </c>
      <c r="J9831" s="43" t="s">
        <v>10</v>
      </c>
      <c r="K9831" s="44">
        <v>172</v>
      </c>
      <c r="L9831" s="45">
        <v>32700.700619259242</v>
      </c>
      <c r="M9831" s="46">
        <v>34570.857645812044</v>
      </c>
      <c r="N9831" s="45"/>
      <c r="O9831" s="46"/>
    </row>
    <row r="9832" spans="1:15" x14ac:dyDescent="0.2">
      <c r="A9832" s="11" t="str">
        <f t="shared" si="918"/>
        <v>7124003 - Region SyddanmarkUnder 1 år</v>
      </c>
      <c r="B9832" s="12" t="str">
        <f t="shared" si="921"/>
        <v>712400</v>
      </c>
      <c r="C9832" s="14">
        <f t="shared" si="919"/>
        <v>0</v>
      </c>
      <c r="D9832" s="14">
        <f t="shared" si="920"/>
        <v>0</v>
      </c>
      <c r="E9832" s="19" t="str">
        <f t="shared" si="922"/>
        <v>712400 - Arbejde med isolering af bygninger</v>
      </c>
      <c r="F9832" s="19" t="str">
        <f t="shared" si="923"/>
        <v>Under 1 år</v>
      </c>
      <c r="G9832" s="40" t="s">
        <v>516</v>
      </c>
      <c r="H9832" s="41" t="s">
        <v>412</v>
      </c>
      <c r="I9832" s="42" t="s">
        <v>544</v>
      </c>
      <c r="J9832" s="43" t="s">
        <v>13</v>
      </c>
      <c r="K9832" s="44">
        <v>15</v>
      </c>
      <c r="L9832" s="45">
        <v>27545.83302480726</v>
      </c>
      <c r="M9832" s="46">
        <v>29121.182549681154</v>
      </c>
      <c r="N9832" s="45"/>
      <c r="O9832" s="46"/>
    </row>
    <row r="9833" spans="1:15" x14ac:dyDescent="0.2">
      <c r="A9833" s="11" t="str">
        <f t="shared" si="918"/>
        <v>7124003 - Region Syddanmark1 år</v>
      </c>
      <c r="B9833" s="12" t="str">
        <f t="shared" si="921"/>
        <v>712400</v>
      </c>
      <c r="C9833" s="14">
        <f t="shared" si="919"/>
        <v>0</v>
      </c>
      <c r="D9833" s="14">
        <f t="shared" si="920"/>
        <v>0</v>
      </c>
      <c r="E9833" s="19" t="str">
        <f t="shared" si="922"/>
        <v>712400 - Arbejde med isolering af bygninger</v>
      </c>
      <c r="F9833" s="19" t="str">
        <f t="shared" si="923"/>
        <v>1 år</v>
      </c>
      <c r="G9833" s="40" t="s">
        <v>516</v>
      </c>
      <c r="H9833" s="41" t="s">
        <v>412</v>
      </c>
      <c r="I9833" s="42" t="s">
        <v>544</v>
      </c>
      <c r="J9833" s="43" t="s">
        <v>22</v>
      </c>
      <c r="K9833" s="44">
        <v>13</v>
      </c>
      <c r="L9833" s="45">
        <v>31801.050203114548</v>
      </c>
      <c r="M9833" s="46">
        <v>33619.756113473122</v>
      </c>
      <c r="N9833" s="45"/>
      <c r="O9833" s="46"/>
    </row>
    <row r="9834" spans="1:15" x14ac:dyDescent="0.2">
      <c r="A9834" s="11" t="str">
        <f t="shared" si="918"/>
        <v>7124003 - Region Syddanmark5-9 år</v>
      </c>
      <c r="B9834" s="12" t="str">
        <f t="shared" si="921"/>
        <v>712400</v>
      </c>
      <c r="C9834" s="14">
        <f t="shared" si="919"/>
        <v>0</v>
      </c>
      <c r="D9834" s="14">
        <f t="shared" si="920"/>
        <v>0</v>
      </c>
      <c r="E9834" s="19" t="str">
        <f t="shared" si="922"/>
        <v>712400 - Arbejde med isolering af bygninger</v>
      </c>
      <c r="F9834" s="19" t="str">
        <f t="shared" si="923"/>
        <v>5-9 år</v>
      </c>
      <c r="G9834" s="40" t="s">
        <v>516</v>
      </c>
      <c r="H9834" s="41" t="s">
        <v>412</v>
      </c>
      <c r="I9834" s="42" t="s">
        <v>544</v>
      </c>
      <c r="J9834" s="43" t="s">
        <v>15</v>
      </c>
      <c r="K9834" s="44">
        <v>37</v>
      </c>
      <c r="L9834" s="45">
        <v>34143.403664032507</v>
      </c>
      <c r="M9834" s="46">
        <v>36166.473924885366</v>
      </c>
      <c r="N9834" s="45"/>
      <c r="O9834" s="46"/>
    </row>
    <row r="9835" spans="1:15" x14ac:dyDescent="0.2">
      <c r="A9835" s="11" t="str">
        <f t="shared" si="918"/>
        <v>7124003 - Region Syddanmark0-4 år</v>
      </c>
      <c r="B9835" s="12" t="str">
        <f t="shared" si="921"/>
        <v>712400</v>
      </c>
      <c r="C9835" s="14">
        <f t="shared" si="919"/>
        <v>0</v>
      </c>
      <c r="D9835" s="14">
        <f t="shared" si="920"/>
        <v>0</v>
      </c>
      <c r="E9835" s="19" t="str">
        <f t="shared" si="922"/>
        <v>712400 - Arbejde med isolering af bygninger</v>
      </c>
      <c r="F9835" s="19" t="str">
        <f t="shared" si="923"/>
        <v>0-4 år</v>
      </c>
      <c r="G9835" s="40" t="s">
        <v>516</v>
      </c>
      <c r="H9835" s="41" t="s">
        <v>412</v>
      </c>
      <c r="I9835" s="42" t="s">
        <v>544</v>
      </c>
      <c r="J9835" s="43" t="s">
        <v>16</v>
      </c>
      <c r="K9835" s="44">
        <v>48</v>
      </c>
      <c r="L9835" s="45">
        <v>31496.086884601431</v>
      </c>
      <c r="M9835" s="46">
        <v>33297.351905861069</v>
      </c>
      <c r="N9835" s="45"/>
      <c r="O9835" s="46"/>
    </row>
    <row r="9836" spans="1:15" x14ac:dyDescent="0.2">
      <c r="A9836" s="11" t="str">
        <f t="shared" si="918"/>
        <v>7124003 - Region Syddanmark10-14 år</v>
      </c>
      <c r="B9836" s="12" t="str">
        <f t="shared" si="921"/>
        <v>712400</v>
      </c>
      <c r="C9836" s="14">
        <f t="shared" si="919"/>
        <v>0</v>
      </c>
      <c r="D9836" s="14">
        <f t="shared" si="920"/>
        <v>0</v>
      </c>
      <c r="E9836" s="19" t="str">
        <f t="shared" si="922"/>
        <v>712400 - Arbejde med isolering af bygninger</v>
      </c>
      <c r="F9836" s="19" t="str">
        <f t="shared" si="923"/>
        <v>10-14 år</v>
      </c>
      <c r="G9836" s="40" t="s">
        <v>516</v>
      </c>
      <c r="H9836" s="41" t="s">
        <v>412</v>
      </c>
      <c r="I9836" s="42" t="s">
        <v>544</v>
      </c>
      <c r="J9836" s="43" t="s">
        <v>17</v>
      </c>
      <c r="K9836" s="44">
        <v>31</v>
      </c>
      <c r="L9836" s="45">
        <v>34701.818057945915</v>
      </c>
      <c r="M9836" s="46">
        <v>36686.419233035187</v>
      </c>
      <c r="N9836" s="45"/>
      <c r="O9836" s="46"/>
    </row>
    <row r="9837" spans="1:15" x14ac:dyDescent="0.2">
      <c r="A9837" s="11" t="str">
        <f t="shared" si="918"/>
        <v>7124003 - Region Syddanmark15-20 år</v>
      </c>
      <c r="B9837" s="12" t="str">
        <f t="shared" si="921"/>
        <v>712400</v>
      </c>
      <c r="C9837" s="14">
        <f t="shared" si="919"/>
        <v>0</v>
      </c>
      <c r="D9837" s="14">
        <f t="shared" si="920"/>
        <v>0</v>
      </c>
      <c r="E9837" s="19" t="str">
        <f t="shared" si="922"/>
        <v>712400 - Arbejde med isolering af bygninger</v>
      </c>
      <c r="F9837" s="19" t="str">
        <f t="shared" si="923"/>
        <v>15-20 år</v>
      </c>
      <c r="G9837" s="40" t="s">
        <v>516</v>
      </c>
      <c r="H9837" s="41" t="s">
        <v>412</v>
      </c>
      <c r="I9837" s="42" t="s">
        <v>544</v>
      </c>
      <c r="J9837" s="43" t="s">
        <v>18</v>
      </c>
      <c r="K9837" s="44">
        <v>32</v>
      </c>
      <c r="L9837" s="45">
        <v>33141.219928085105</v>
      </c>
      <c r="M9837" s="46">
        <v>35036.570307230715</v>
      </c>
      <c r="N9837" s="45"/>
      <c r="O9837" s="46"/>
    </row>
    <row r="9838" spans="1:15" x14ac:dyDescent="0.2">
      <c r="A9838" s="11" t="str">
        <f t="shared" si="918"/>
        <v>7124003 - Region Syddanmark20-24 år</v>
      </c>
      <c r="B9838" s="12" t="str">
        <f t="shared" si="921"/>
        <v>712400</v>
      </c>
      <c r="C9838" s="14">
        <f t="shared" si="919"/>
        <v>0</v>
      </c>
      <c r="D9838" s="14">
        <f t="shared" si="920"/>
        <v>0</v>
      </c>
      <c r="E9838" s="19" t="str">
        <f t="shared" si="922"/>
        <v>712400 - Arbejde med isolering af bygninger</v>
      </c>
      <c r="F9838" s="19" t="str">
        <f t="shared" si="923"/>
        <v>20-24 år</v>
      </c>
      <c r="G9838" s="40" t="s">
        <v>516</v>
      </c>
      <c r="H9838" s="41" t="s">
        <v>412</v>
      </c>
      <c r="I9838" s="42" t="s">
        <v>544</v>
      </c>
      <c r="J9838" s="43" t="s">
        <v>19</v>
      </c>
      <c r="K9838" s="44">
        <v>34</v>
      </c>
      <c r="L9838" s="45">
        <v>31565.000907951806</v>
      </c>
      <c r="M9838" s="46">
        <v>33370.207130548297</v>
      </c>
      <c r="N9838" s="45"/>
      <c r="O9838" s="46"/>
    </row>
    <row r="9839" spans="1:15" x14ac:dyDescent="0.2">
      <c r="A9839" s="11" t="str">
        <f t="shared" si="918"/>
        <v>7124003 - Region Syddanmark25 år og derover</v>
      </c>
      <c r="B9839" s="12" t="str">
        <f t="shared" si="921"/>
        <v>712400</v>
      </c>
      <c r="C9839" s="14">
        <f t="shared" si="919"/>
        <v>0</v>
      </c>
      <c r="D9839" s="14">
        <f t="shared" si="920"/>
        <v>0</v>
      </c>
      <c r="E9839" s="19" t="str">
        <f t="shared" si="922"/>
        <v>712400 - Arbejde med isolering af bygninger</v>
      </c>
      <c r="F9839" s="19" t="str">
        <f t="shared" si="923"/>
        <v>25 år og derover</v>
      </c>
      <c r="G9839" s="40" t="s">
        <v>516</v>
      </c>
      <c r="H9839" s="41" t="s">
        <v>412</v>
      </c>
      <c r="I9839" s="42" t="s">
        <v>544</v>
      </c>
      <c r="J9839" s="43" t="s">
        <v>9</v>
      </c>
      <c r="K9839" s="44">
        <v>129</v>
      </c>
      <c r="L9839" s="45">
        <v>36373.753722106834</v>
      </c>
      <c r="M9839" s="46">
        <v>38453.973100202842</v>
      </c>
      <c r="N9839" s="45"/>
      <c r="O9839" s="46"/>
    </row>
    <row r="9840" spans="1:15" x14ac:dyDescent="0.2">
      <c r="A9840" s="11" t="str">
        <f t="shared" si="918"/>
        <v>7124003 - Region SyddanmarkAlle uanset erf.</v>
      </c>
      <c r="B9840" s="12" t="str">
        <f t="shared" si="921"/>
        <v>712400</v>
      </c>
      <c r="C9840" s="14">
        <f t="shared" si="919"/>
        <v>0</v>
      </c>
      <c r="D9840" s="14">
        <f t="shared" si="920"/>
        <v>0</v>
      </c>
      <c r="E9840" s="19" t="str">
        <f t="shared" si="922"/>
        <v>712400 - Arbejde med isolering af bygninger</v>
      </c>
      <c r="F9840" s="19" t="str">
        <f t="shared" si="923"/>
        <v>Alle uanset erf.</v>
      </c>
      <c r="G9840" s="40" t="s">
        <v>516</v>
      </c>
      <c r="H9840" s="41" t="s">
        <v>412</v>
      </c>
      <c r="I9840" s="42" t="s">
        <v>544</v>
      </c>
      <c r="J9840" s="43" t="s">
        <v>10</v>
      </c>
      <c r="K9840" s="44">
        <v>311</v>
      </c>
      <c r="L9840" s="45">
        <v>34954.184683337153</v>
      </c>
      <c r="M9840" s="46">
        <v>36953.218736279356</v>
      </c>
      <c r="N9840" s="45"/>
      <c r="O9840" s="46"/>
    </row>
    <row r="9841" spans="1:15" x14ac:dyDescent="0.2">
      <c r="A9841" s="11" t="str">
        <f t="shared" si="918"/>
        <v>7124004 - Region MidtjyllandUnder 1 år</v>
      </c>
      <c r="B9841" s="12" t="str">
        <f t="shared" si="921"/>
        <v>712400</v>
      </c>
      <c r="C9841" s="14">
        <f t="shared" si="919"/>
        <v>0</v>
      </c>
      <c r="D9841" s="14">
        <f t="shared" si="920"/>
        <v>0</v>
      </c>
      <c r="E9841" s="19" t="str">
        <f t="shared" si="922"/>
        <v>712400 - Arbejde med isolering af bygninger</v>
      </c>
      <c r="F9841" s="19" t="str">
        <f t="shared" si="923"/>
        <v>Under 1 år</v>
      </c>
      <c r="G9841" s="40" t="s">
        <v>516</v>
      </c>
      <c r="H9841" s="41" t="s">
        <v>412</v>
      </c>
      <c r="I9841" s="42" t="s">
        <v>517</v>
      </c>
      <c r="J9841" s="43" t="s">
        <v>13</v>
      </c>
      <c r="K9841" s="44">
        <v>14</v>
      </c>
      <c r="L9841" s="45">
        <v>27134.456281521878</v>
      </c>
      <c r="M9841" s="46">
        <v>28686.279120653682</v>
      </c>
      <c r="N9841" s="45"/>
      <c r="O9841" s="46"/>
    </row>
    <row r="9842" spans="1:15" x14ac:dyDescent="0.2">
      <c r="A9842" s="11" t="str">
        <f t="shared" si="918"/>
        <v>7124004 - Region Midtjylland2 år</v>
      </c>
      <c r="B9842" s="12" t="str">
        <f t="shared" si="921"/>
        <v>712400</v>
      </c>
      <c r="C9842" s="14">
        <f t="shared" si="919"/>
        <v>0</v>
      </c>
      <c r="D9842" s="14">
        <f t="shared" si="920"/>
        <v>0</v>
      </c>
      <c r="E9842" s="19" t="str">
        <f t="shared" si="922"/>
        <v>712400 - Arbejde med isolering af bygninger</v>
      </c>
      <c r="F9842" s="19" t="str">
        <f t="shared" si="923"/>
        <v>2 år</v>
      </c>
      <c r="G9842" s="40" t="s">
        <v>516</v>
      </c>
      <c r="H9842" s="41" t="s">
        <v>412</v>
      </c>
      <c r="I9842" s="42" t="s">
        <v>517</v>
      </c>
      <c r="J9842" s="43" t="s">
        <v>23</v>
      </c>
      <c r="K9842" s="44">
        <v>14</v>
      </c>
      <c r="L9842" s="45">
        <v>30390.600642781355</v>
      </c>
      <c r="M9842" s="46">
        <v>32128.642772061739</v>
      </c>
      <c r="N9842" s="45"/>
      <c r="O9842" s="46"/>
    </row>
    <row r="9843" spans="1:15" x14ac:dyDescent="0.2">
      <c r="A9843" s="11" t="str">
        <f t="shared" si="918"/>
        <v>7124004 - Region Midtjylland4 år</v>
      </c>
      <c r="B9843" s="12" t="str">
        <f t="shared" si="921"/>
        <v>712400</v>
      </c>
      <c r="C9843" s="14">
        <f t="shared" si="919"/>
        <v>0</v>
      </c>
      <c r="D9843" s="14">
        <f t="shared" si="920"/>
        <v>0</v>
      </c>
      <c r="E9843" s="19" t="str">
        <f t="shared" si="922"/>
        <v>712400 - Arbejde med isolering af bygninger</v>
      </c>
      <c r="F9843" s="19" t="str">
        <f t="shared" si="923"/>
        <v>4 år</v>
      </c>
      <c r="G9843" s="40" t="s">
        <v>516</v>
      </c>
      <c r="H9843" s="41" t="s">
        <v>412</v>
      </c>
      <c r="I9843" s="42" t="s">
        <v>517</v>
      </c>
      <c r="J9843" s="43" t="s">
        <v>24</v>
      </c>
      <c r="K9843" s="44">
        <v>11</v>
      </c>
      <c r="L9843" s="45">
        <v>31909.922383789159</v>
      </c>
      <c r="M9843" s="46">
        <v>33734.854707338549</v>
      </c>
      <c r="N9843" s="45"/>
      <c r="O9843" s="46"/>
    </row>
    <row r="9844" spans="1:15" x14ac:dyDescent="0.2">
      <c r="A9844" s="11" t="str">
        <f t="shared" si="918"/>
        <v>7124004 - Region Midtjylland5-9 år</v>
      </c>
      <c r="B9844" s="12" t="str">
        <f t="shared" si="921"/>
        <v>712400</v>
      </c>
      <c r="C9844" s="14">
        <f t="shared" si="919"/>
        <v>0</v>
      </c>
      <c r="D9844" s="14">
        <f t="shared" si="920"/>
        <v>0</v>
      </c>
      <c r="E9844" s="19" t="str">
        <f t="shared" si="922"/>
        <v>712400 - Arbejde med isolering af bygninger</v>
      </c>
      <c r="F9844" s="19" t="str">
        <f t="shared" si="923"/>
        <v>5-9 år</v>
      </c>
      <c r="G9844" s="40" t="s">
        <v>516</v>
      </c>
      <c r="H9844" s="41" t="s">
        <v>412</v>
      </c>
      <c r="I9844" s="42" t="s">
        <v>517</v>
      </c>
      <c r="J9844" s="43" t="s">
        <v>15</v>
      </c>
      <c r="K9844" s="44">
        <v>41</v>
      </c>
      <c r="L9844" s="45">
        <v>31310.849714113425</v>
      </c>
      <c r="M9844" s="46">
        <v>33101.520999171487</v>
      </c>
      <c r="N9844" s="45"/>
      <c r="O9844" s="46"/>
    </row>
    <row r="9845" spans="1:15" x14ac:dyDescent="0.2">
      <c r="A9845" s="11" t="str">
        <f t="shared" si="918"/>
        <v>7124004 - Region Midtjylland0-4 år</v>
      </c>
      <c r="B9845" s="12" t="str">
        <f t="shared" si="921"/>
        <v>712400</v>
      </c>
      <c r="C9845" s="14">
        <f t="shared" si="919"/>
        <v>0</v>
      </c>
      <c r="D9845" s="14">
        <f t="shared" si="920"/>
        <v>0</v>
      </c>
      <c r="E9845" s="19" t="str">
        <f t="shared" si="922"/>
        <v>712400 - Arbejde med isolering af bygninger</v>
      </c>
      <c r="F9845" s="19" t="str">
        <f t="shared" si="923"/>
        <v>0-4 år</v>
      </c>
      <c r="G9845" s="40" t="s">
        <v>516</v>
      </c>
      <c r="H9845" s="41" t="s">
        <v>412</v>
      </c>
      <c r="I9845" s="42" t="s">
        <v>517</v>
      </c>
      <c r="J9845" s="43" t="s">
        <v>16</v>
      </c>
      <c r="K9845" s="44">
        <v>55</v>
      </c>
      <c r="L9845" s="45">
        <v>29660.403992625776</v>
      </c>
      <c r="M9845" s="46">
        <v>31356.686087099763</v>
      </c>
      <c r="N9845" s="45"/>
      <c r="O9845" s="46"/>
    </row>
    <row r="9846" spans="1:15" x14ac:dyDescent="0.2">
      <c r="A9846" s="11" t="str">
        <f t="shared" si="918"/>
        <v>7124004 - Region Midtjylland10-14 år</v>
      </c>
      <c r="B9846" s="12" t="str">
        <f t="shared" si="921"/>
        <v>712400</v>
      </c>
      <c r="C9846" s="14">
        <f t="shared" si="919"/>
        <v>0</v>
      </c>
      <c r="D9846" s="14">
        <f t="shared" si="920"/>
        <v>0</v>
      </c>
      <c r="E9846" s="19" t="str">
        <f t="shared" si="922"/>
        <v>712400 - Arbejde med isolering af bygninger</v>
      </c>
      <c r="F9846" s="19" t="str">
        <f t="shared" si="923"/>
        <v>10-14 år</v>
      </c>
      <c r="G9846" s="40" t="s">
        <v>516</v>
      </c>
      <c r="H9846" s="41" t="s">
        <v>412</v>
      </c>
      <c r="I9846" s="42" t="s">
        <v>517</v>
      </c>
      <c r="J9846" s="43" t="s">
        <v>17</v>
      </c>
      <c r="K9846" s="44">
        <v>32</v>
      </c>
      <c r="L9846" s="45">
        <v>31694.753642072075</v>
      </c>
      <c r="M9846" s="46">
        <v>33507.380439238354</v>
      </c>
      <c r="N9846" s="45"/>
      <c r="O9846" s="46"/>
    </row>
    <row r="9847" spans="1:15" x14ac:dyDescent="0.2">
      <c r="A9847" s="11" t="str">
        <f t="shared" si="918"/>
        <v>7124004 - Region Midtjylland15-20 år</v>
      </c>
      <c r="B9847" s="12" t="str">
        <f t="shared" si="921"/>
        <v>712400</v>
      </c>
      <c r="C9847" s="14">
        <f t="shared" si="919"/>
        <v>0</v>
      </c>
      <c r="D9847" s="14">
        <f t="shared" si="920"/>
        <v>0</v>
      </c>
      <c r="E9847" s="19" t="str">
        <f t="shared" si="922"/>
        <v>712400 - Arbejde med isolering af bygninger</v>
      </c>
      <c r="F9847" s="19" t="str">
        <f t="shared" si="923"/>
        <v>15-20 år</v>
      </c>
      <c r="G9847" s="40" t="s">
        <v>516</v>
      </c>
      <c r="H9847" s="41" t="s">
        <v>412</v>
      </c>
      <c r="I9847" s="42" t="s">
        <v>517</v>
      </c>
      <c r="J9847" s="43" t="s">
        <v>18</v>
      </c>
      <c r="K9847" s="44">
        <v>26</v>
      </c>
      <c r="L9847" s="45">
        <v>32056.857378598008</v>
      </c>
      <c r="M9847" s="46">
        <v>33890.192932285732</v>
      </c>
      <c r="N9847" s="45"/>
      <c r="O9847" s="46"/>
    </row>
    <row r="9848" spans="1:15" x14ac:dyDescent="0.2">
      <c r="A9848" s="11" t="str">
        <f t="shared" si="918"/>
        <v>7124004 - Region Midtjylland20-24 år</v>
      </c>
      <c r="B9848" s="12" t="str">
        <f t="shared" si="921"/>
        <v>712400</v>
      </c>
      <c r="C9848" s="14">
        <f t="shared" si="919"/>
        <v>0</v>
      </c>
      <c r="D9848" s="14">
        <f t="shared" si="920"/>
        <v>0</v>
      </c>
      <c r="E9848" s="19" t="str">
        <f t="shared" si="922"/>
        <v>712400 - Arbejde med isolering af bygninger</v>
      </c>
      <c r="F9848" s="19" t="str">
        <f t="shared" si="923"/>
        <v>20-24 år</v>
      </c>
      <c r="G9848" s="40" t="s">
        <v>516</v>
      </c>
      <c r="H9848" s="41" t="s">
        <v>412</v>
      </c>
      <c r="I9848" s="42" t="s">
        <v>517</v>
      </c>
      <c r="J9848" s="43" t="s">
        <v>19</v>
      </c>
      <c r="K9848" s="44">
        <v>23</v>
      </c>
      <c r="L9848" s="45">
        <v>34178.859758412153</v>
      </c>
      <c r="M9848" s="46">
        <v>36133.552885051504</v>
      </c>
      <c r="N9848" s="45"/>
      <c r="O9848" s="46"/>
    </row>
    <row r="9849" spans="1:15" x14ac:dyDescent="0.2">
      <c r="A9849" s="11" t="str">
        <f t="shared" si="918"/>
        <v>7124004 - Region Midtjylland25 år og derover</v>
      </c>
      <c r="B9849" s="12" t="str">
        <f t="shared" si="921"/>
        <v>712400</v>
      </c>
      <c r="C9849" s="14">
        <f t="shared" si="919"/>
        <v>0</v>
      </c>
      <c r="D9849" s="14">
        <f t="shared" si="920"/>
        <v>0</v>
      </c>
      <c r="E9849" s="19" t="str">
        <f t="shared" si="922"/>
        <v>712400 - Arbejde med isolering af bygninger</v>
      </c>
      <c r="F9849" s="19" t="str">
        <f t="shared" si="923"/>
        <v>25 år og derover</v>
      </c>
      <c r="G9849" s="40" t="s">
        <v>516</v>
      </c>
      <c r="H9849" s="41" t="s">
        <v>412</v>
      </c>
      <c r="I9849" s="42" t="s">
        <v>517</v>
      </c>
      <c r="J9849" s="43" t="s">
        <v>9</v>
      </c>
      <c r="K9849" s="44">
        <v>51</v>
      </c>
      <c r="L9849" s="45">
        <v>31942.696276607679</v>
      </c>
      <c r="M9849" s="46">
        <v>33769.502943054358</v>
      </c>
      <c r="N9849" s="45"/>
      <c r="O9849" s="46"/>
    </row>
    <row r="9850" spans="1:15" x14ac:dyDescent="0.2">
      <c r="A9850" s="11" t="str">
        <f t="shared" si="918"/>
        <v>7124004 - Region MidtjyllandAlle uanset erf.</v>
      </c>
      <c r="B9850" s="12" t="str">
        <f t="shared" si="921"/>
        <v>712400</v>
      </c>
      <c r="C9850" s="14">
        <f t="shared" si="919"/>
        <v>0</v>
      </c>
      <c r="D9850" s="14">
        <f t="shared" si="920"/>
        <v>0</v>
      </c>
      <c r="E9850" s="19" t="str">
        <f t="shared" si="922"/>
        <v>712400 - Arbejde med isolering af bygninger</v>
      </c>
      <c r="F9850" s="19" t="str">
        <f t="shared" si="923"/>
        <v>Alle uanset erf.</v>
      </c>
      <c r="G9850" s="40" t="s">
        <v>516</v>
      </c>
      <c r="H9850" s="41" t="s">
        <v>412</v>
      </c>
      <c r="I9850" s="42" t="s">
        <v>517</v>
      </c>
      <c r="J9850" s="43" t="s">
        <v>10</v>
      </c>
      <c r="K9850" s="44">
        <v>228</v>
      </c>
      <c r="L9850" s="45">
        <v>31310.849714113425</v>
      </c>
      <c r="M9850" s="46">
        <v>33101.520999171487</v>
      </c>
      <c r="N9850" s="45"/>
      <c r="O9850" s="46"/>
    </row>
    <row r="9851" spans="1:15" x14ac:dyDescent="0.2">
      <c r="A9851" s="11" t="str">
        <f t="shared" si="918"/>
        <v>7124005 - Region Nordjylland5-9 år</v>
      </c>
      <c r="B9851" s="12" t="str">
        <f t="shared" si="921"/>
        <v>712400</v>
      </c>
      <c r="C9851" s="14">
        <f t="shared" si="919"/>
        <v>0</v>
      </c>
      <c r="D9851" s="14">
        <f t="shared" si="920"/>
        <v>0</v>
      </c>
      <c r="E9851" s="19" t="str">
        <f t="shared" si="922"/>
        <v>712400 - Arbejde med isolering af bygninger</v>
      </c>
      <c r="F9851" s="19" t="str">
        <f t="shared" si="923"/>
        <v>5-9 år</v>
      </c>
      <c r="G9851" s="40" t="s">
        <v>516</v>
      </c>
      <c r="H9851" s="41" t="s">
        <v>412</v>
      </c>
      <c r="I9851" s="42" t="s">
        <v>21</v>
      </c>
      <c r="J9851" s="43" t="s">
        <v>15</v>
      </c>
      <c r="K9851" s="44">
        <v>26</v>
      </c>
      <c r="L9851" s="45">
        <v>35645.257755202823</v>
      </c>
      <c r="M9851" s="46">
        <v>37683.814360773446</v>
      </c>
      <c r="N9851" s="45"/>
      <c r="O9851" s="46"/>
    </row>
    <row r="9852" spans="1:15" x14ac:dyDescent="0.2">
      <c r="A9852" s="11" t="str">
        <f t="shared" si="918"/>
        <v>7124005 - Region Nordjylland0-4 år</v>
      </c>
      <c r="B9852" s="12" t="str">
        <f t="shared" si="921"/>
        <v>712400</v>
      </c>
      <c r="C9852" s="14">
        <f t="shared" si="919"/>
        <v>0</v>
      </c>
      <c r="D9852" s="14">
        <f t="shared" si="920"/>
        <v>0</v>
      </c>
      <c r="E9852" s="19" t="str">
        <f t="shared" si="922"/>
        <v>712400 - Arbejde med isolering af bygninger</v>
      </c>
      <c r="F9852" s="19" t="str">
        <f t="shared" si="923"/>
        <v>0-4 år</v>
      </c>
      <c r="G9852" s="40" t="s">
        <v>516</v>
      </c>
      <c r="H9852" s="41" t="s">
        <v>412</v>
      </c>
      <c r="I9852" s="42" t="s">
        <v>21</v>
      </c>
      <c r="J9852" s="43" t="s">
        <v>16</v>
      </c>
      <c r="K9852" s="44">
        <v>28</v>
      </c>
      <c r="L9852" s="45">
        <v>26622.138496469121</v>
      </c>
      <c r="M9852" s="46">
        <v>27993.581920425484</v>
      </c>
      <c r="N9852" s="45"/>
      <c r="O9852" s="46"/>
    </row>
    <row r="9853" spans="1:15" x14ac:dyDescent="0.2">
      <c r="A9853" s="11" t="str">
        <f t="shared" si="918"/>
        <v>7124005 - Region Nordjylland10-14 år</v>
      </c>
      <c r="B9853" s="12" t="str">
        <f t="shared" si="921"/>
        <v>712400</v>
      </c>
      <c r="C9853" s="14">
        <f t="shared" si="919"/>
        <v>0</v>
      </c>
      <c r="D9853" s="14">
        <f t="shared" si="920"/>
        <v>0</v>
      </c>
      <c r="E9853" s="19" t="str">
        <f t="shared" si="922"/>
        <v>712400 - Arbejde med isolering af bygninger</v>
      </c>
      <c r="F9853" s="19" t="str">
        <f t="shared" si="923"/>
        <v>10-14 år</v>
      </c>
      <c r="G9853" s="40" t="s">
        <v>516</v>
      </c>
      <c r="H9853" s="41" t="s">
        <v>412</v>
      </c>
      <c r="I9853" s="42" t="s">
        <v>21</v>
      </c>
      <c r="J9853" s="43" t="s">
        <v>17</v>
      </c>
      <c r="K9853" s="44">
        <v>26</v>
      </c>
      <c r="L9853" s="45">
        <v>35163.891838770011</v>
      </c>
      <c r="M9853" s="46">
        <v>37174.919069314659</v>
      </c>
      <c r="N9853" s="45"/>
      <c r="O9853" s="46"/>
    </row>
    <row r="9854" spans="1:15" x14ac:dyDescent="0.2">
      <c r="A9854" s="11" t="str">
        <f t="shared" si="918"/>
        <v>7124005 - Region Nordjylland15-20 år</v>
      </c>
      <c r="B9854" s="12" t="str">
        <f t="shared" si="921"/>
        <v>712400</v>
      </c>
      <c r="C9854" s="14">
        <f t="shared" si="919"/>
        <v>0</v>
      </c>
      <c r="D9854" s="14">
        <f t="shared" si="920"/>
        <v>0</v>
      </c>
      <c r="E9854" s="19" t="str">
        <f t="shared" si="922"/>
        <v>712400 - Arbejde med isolering af bygninger</v>
      </c>
      <c r="F9854" s="19" t="str">
        <f t="shared" si="923"/>
        <v>15-20 år</v>
      </c>
      <c r="G9854" s="40" t="s">
        <v>516</v>
      </c>
      <c r="H9854" s="41" t="s">
        <v>412</v>
      </c>
      <c r="I9854" s="42" t="s">
        <v>21</v>
      </c>
      <c r="J9854" s="43" t="s">
        <v>18</v>
      </c>
      <c r="K9854" s="44">
        <v>13</v>
      </c>
      <c r="L9854" s="45">
        <v>25064.975760455145</v>
      </c>
      <c r="M9854" s="46">
        <v>26356.201714480627</v>
      </c>
      <c r="N9854" s="45"/>
      <c r="O9854" s="46"/>
    </row>
    <row r="9855" spans="1:15" x14ac:dyDescent="0.2">
      <c r="A9855" s="11" t="str">
        <f t="shared" si="918"/>
        <v>7124005 - Region Nordjylland20-24 år</v>
      </c>
      <c r="B9855" s="12" t="str">
        <f t="shared" si="921"/>
        <v>712400</v>
      </c>
      <c r="C9855" s="14">
        <f t="shared" si="919"/>
        <v>0</v>
      </c>
      <c r="D9855" s="14">
        <f t="shared" si="920"/>
        <v>0</v>
      </c>
      <c r="E9855" s="19" t="str">
        <f t="shared" si="922"/>
        <v>712400 - Arbejde med isolering af bygninger</v>
      </c>
      <c r="F9855" s="19" t="str">
        <f t="shared" si="923"/>
        <v>20-24 år</v>
      </c>
      <c r="G9855" s="40" t="s">
        <v>516</v>
      </c>
      <c r="H9855" s="41" t="s">
        <v>412</v>
      </c>
      <c r="I9855" s="42" t="s">
        <v>21</v>
      </c>
      <c r="J9855" s="43" t="s">
        <v>19</v>
      </c>
      <c r="K9855" s="44">
        <v>17</v>
      </c>
      <c r="L9855" s="45">
        <v>36496.720098295569</v>
      </c>
      <c r="M9855" s="46">
        <v>38583.971938329829</v>
      </c>
      <c r="N9855" s="45"/>
      <c r="O9855" s="46"/>
    </row>
    <row r="9856" spans="1:15" x14ac:dyDescent="0.2">
      <c r="A9856" s="11" t="str">
        <f t="shared" si="918"/>
        <v>7124005 - Region Nordjylland25 år og derover</v>
      </c>
      <c r="B9856" s="12" t="str">
        <f t="shared" si="921"/>
        <v>712400</v>
      </c>
      <c r="C9856" s="14">
        <f t="shared" si="919"/>
        <v>0</v>
      </c>
      <c r="D9856" s="14">
        <f t="shared" si="920"/>
        <v>0</v>
      </c>
      <c r="E9856" s="19" t="str">
        <f t="shared" si="922"/>
        <v>712400 - Arbejde med isolering af bygninger</v>
      </c>
      <c r="F9856" s="19" t="str">
        <f t="shared" si="923"/>
        <v>25 år og derover</v>
      </c>
      <c r="G9856" s="40" t="s">
        <v>516</v>
      </c>
      <c r="H9856" s="41" t="s">
        <v>412</v>
      </c>
      <c r="I9856" s="42" t="s">
        <v>21</v>
      </c>
      <c r="J9856" s="43" t="s">
        <v>9</v>
      </c>
      <c r="K9856" s="44">
        <v>79</v>
      </c>
      <c r="L9856" s="45">
        <v>36265.958701813513</v>
      </c>
      <c r="M9856" s="46">
        <v>38340.013269651296</v>
      </c>
      <c r="N9856" s="45"/>
      <c r="O9856" s="46"/>
    </row>
    <row r="9857" spans="1:15" x14ac:dyDescent="0.2">
      <c r="A9857" s="11" t="str">
        <f t="shared" si="918"/>
        <v>7124005 - Region NordjyllandAlle uanset erf.</v>
      </c>
      <c r="B9857" s="12" t="str">
        <f t="shared" si="921"/>
        <v>712400</v>
      </c>
      <c r="C9857" s="14">
        <f t="shared" si="919"/>
        <v>0</v>
      </c>
      <c r="D9857" s="14">
        <f t="shared" si="920"/>
        <v>0</v>
      </c>
      <c r="E9857" s="19" t="str">
        <f t="shared" si="922"/>
        <v>712400 - Arbejde med isolering af bygninger</v>
      </c>
      <c r="F9857" s="19" t="str">
        <f t="shared" si="923"/>
        <v>Alle uanset erf.</v>
      </c>
      <c r="G9857" s="40" t="s">
        <v>516</v>
      </c>
      <c r="H9857" s="41" t="s">
        <v>412</v>
      </c>
      <c r="I9857" s="42" t="s">
        <v>21</v>
      </c>
      <c r="J9857" s="43" t="s">
        <v>10</v>
      </c>
      <c r="K9857" s="44">
        <v>189</v>
      </c>
      <c r="L9857" s="45">
        <v>35717.271585566785</v>
      </c>
      <c r="M9857" s="46">
        <v>37759.946670812576</v>
      </c>
      <c r="N9857" s="45"/>
      <c r="O9857" s="46"/>
    </row>
    <row r="9858" spans="1:15" x14ac:dyDescent="0.2">
      <c r="A9858" s="11" t="str">
        <f t="shared" ref="A9858:A9921" si="924">B9858&amp;I9858&amp;F9858</f>
        <v>7124006 - Alle regionerUnder 1 år</v>
      </c>
      <c r="B9858" s="12" t="str">
        <f t="shared" si="921"/>
        <v>712400</v>
      </c>
      <c r="C9858" s="14">
        <f t="shared" ref="C9858:C9921" si="925">N9858*1.2</f>
        <v>0</v>
      </c>
      <c r="D9858" s="14">
        <f t="shared" ref="D9858:D9921" si="926">O9858*1.2</f>
        <v>0</v>
      </c>
      <c r="E9858" s="19" t="str">
        <f t="shared" si="922"/>
        <v>712400 - Arbejde med isolering af bygninger</v>
      </c>
      <c r="F9858" s="19" t="str">
        <f t="shared" si="923"/>
        <v>Under 1 år</v>
      </c>
      <c r="G9858" s="40" t="s">
        <v>516</v>
      </c>
      <c r="H9858" s="41" t="s">
        <v>412</v>
      </c>
      <c r="I9858" s="42" t="s">
        <v>11</v>
      </c>
      <c r="J9858" s="43" t="s">
        <v>13</v>
      </c>
      <c r="K9858" s="44">
        <v>95</v>
      </c>
      <c r="L9858" s="45">
        <v>27643.130728086075</v>
      </c>
      <c r="M9858" s="46">
        <v>29264.232989181353</v>
      </c>
      <c r="N9858" s="45"/>
      <c r="O9858" s="46"/>
    </row>
    <row r="9859" spans="1:15" x14ac:dyDescent="0.2">
      <c r="A9859" s="11" t="str">
        <f t="shared" si="924"/>
        <v>7124006 - Alle regioner1 år</v>
      </c>
      <c r="B9859" s="12" t="str">
        <f t="shared" ref="B9859:B9922" si="927">LEFT(E9859,6)</f>
        <v>712400</v>
      </c>
      <c r="C9859" s="14">
        <f t="shared" si="925"/>
        <v>0</v>
      </c>
      <c r="D9859" s="14">
        <f t="shared" si="926"/>
        <v>0</v>
      </c>
      <c r="E9859" s="19" t="str">
        <f t="shared" ref="E9859:E9922" si="928">TRIM(H9859)</f>
        <v>712400 - Arbejde med isolering af bygninger</v>
      </c>
      <c r="F9859" s="19" t="str">
        <f t="shared" ref="F9859:F9922" si="929">MID(J9859,6,30)</f>
        <v>1 år</v>
      </c>
      <c r="G9859" s="40" t="s">
        <v>516</v>
      </c>
      <c r="H9859" s="41" t="s">
        <v>412</v>
      </c>
      <c r="I9859" s="42" t="s">
        <v>11</v>
      </c>
      <c r="J9859" s="43" t="s">
        <v>22</v>
      </c>
      <c r="K9859" s="44">
        <v>52</v>
      </c>
      <c r="L9859" s="45">
        <v>31510.297834428904</v>
      </c>
      <c r="M9859" s="46">
        <v>33312.375581629283</v>
      </c>
      <c r="N9859" s="45"/>
      <c r="O9859" s="46"/>
    </row>
    <row r="9860" spans="1:15" x14ac:dyDescent="0.2">
      <c r="A9860" s="11" t="str">
        <f t="shared" si="924"/>
        <v>7124006 - Alle regioner2 år</v>
      </c>
      <c r="B9860" s="12" t="str">
        <f t="shared" si="927"/>
        <v>712400</v>
      </c>
      <c r="C9860" s="14">
        <f t="shared" si="925"/>
        <v>0</v>
      </c>
      <c r="D9860" s="14">
        <f t="shared" si="926"/>
        <v>0</v>
      </c>
      <c r="E9860" s="19" t="str">
        <f t="shared" si="928"/>
        <v>712400 - Arbejde med isolering af bygninger</v>
      </c>
      <c r="F9860" s="19" t="str">
        <f t="shared" si="929"/>
        <v>2 år</v>
      </c>
      <c r="G9860" s="40" t="s">
        <v>516</v>
      </c>
      <c r="H9860" s="41" t="s">
        <v>412</v>
      </c>
      <c r="I9860" s="42" t="s">
        <v>11</v>
      </c>
      <c r="J9860" s="43" t="s">
        <v>23</v>
      </c>
      <c r="K9860" s="44">
        <v>43</v>
      </c>
      <c r="L9860" s="45">
        <v>30703.213995471622</v>
      </c>
      <c r="M9860" s="46">
        <v>32459.13452023151</v>
      </c>
      <c r="N9860" s="45"/>
      <c r="O9860" s="46"/>
    </row>
    <row r="9861" spans="1:15" x14ac:dyDescent="0.2">
      <c r="A9861" s="11" t="str">
        <f t="shared" si="924"/>
        <v>7124006 - Alle regioner3 år</v>
      </c>
      <c r="B9861" s="12" t="str">
        <f t="shared" si="927"/>
        <v>712400</v>
      </c>
      <c r="C9861" s="14">
        <f t="shared" si="925"/>
        <v>0</v>
      </c>
      <c r="D9861" s="14">
        <f t="shared" si="926"/>
        <v>0</v>
      </c>
      <c r="E9861" s="19" t="str">
        <f t="shared" si="928"/>
        <v>712400 - Arbejde med isolering af bygninger</v>
      </c>
      <c r="F9861" s="19" t="str">
        <f t="shared" si="929"/>
        <v>3 år</v>
      </c>
      <c r="G9861" s="40" t="s">
        <v>516</v>
      </c>
      <c r="H9861" s="41" t="s">
        <v>412</v>
      </c>
      <c r="I9861" s="42" t="s">
        <v>11</v>
      </c>
      <c r="J9861" s="43" t="s">
        <v>14</v>
      </c>
      <c r="K9861" s="44">
        <v>46</v>
      </c>
      <c r="L9861" s="45">
        <v>31300.448642462779</v>
      </c>
      <c r="M9861" s="46">
        <v>33090.525088974187</v>
      </c>
      <c r="N9861" s="45"/>
      <c r="O9861" s="46"/>
    </row>
    <row r="9862" spans="1:15" x14ac:dyDescent="0.2">
      <c r="A9862" s="11" t="str">
        <f t="shared" si="924"/>
        <v>7124006 - Alle regioner4 år</v>
      </c>
      <c r="B9862" s="12" t="str">
        <f t="shared" si="927"/>
        <v>712400</v>
      </c>
      <c r="C9862" s="14">
        <f t="shared" si="925"/>
        <v>0</v>
      </c>
      <c r="D9862" s="14">
        <f t="shared" si="926"/>
        <v>0</v>
      </c>
      <c r="E9862" s="19" t="str">
        <f t="shared" si="928"/>
        <v>712400 - Arbejde med isolering af bygninger</v>
      </c>
      <c r="F9862" s="19" t="str">
        <f t="shared" si="929"/>
        <v>4 år</v>
      </c>
      <c r="G9862" s="40" t="s">
        <v>516</v>
      </c>
      <c r="H9862" s="41" t="s">
        <v>412</v>
      </c>
      <c r="I9862" s="42" t="s">
        <v>11</v>
      </c>
      <c r="J9862" s="43" t="s">
        <v>24</v>
      </c>
      <c r="K9862" s="44">
        <v>44</v>
      </c>
      <c r="L9862" s="45">
        <v>31909.922383789159</v>
      </c>
      <c r="M9862" s="46">
        <v>33734.854707338549</v>
      </c>
      <c r="N9862" s="45"/>
      <c r="O9862" s="46"/>
    </row>
    <row r="9863" spans="1:15" x14ac:dyDescent="0.2">
      <c r="A9863" s="11" t="str">
        <f t="shared" si="924"/>
        <v>7124006 - Alle regioner5-9 år</v>
      </c>
      <c r="B9863" s="12" t="str">
        <f t="shared" si="927"/>
        <v>712400</v>
      </c>
      <c r="C9863" s="14">
        <f t="shared" si="925"/>
        <v>0</v>
      </c>
      <c r="D9863" s="14">
        <f t="shared" si="926"/>
        <v>0</v>
      </c>
      <c r="E9863" s="19" t="str">
        <f t="shared" si="928"/>
        <v>712400 - Arbejde med isolering af bygninger</v>
      </c>
      <c r="F9863" s="19" t="str">
        <f t="shared" si="929"/>
        <v>5-9 år</v>
      </c>
      <c r="G9863" s="40" t="s">
        <v>516</v>
      </c>
      <c r="H9863" s="41" t="s">
        <v>412</v>
      </c>
      <c r="I9863" s="42" t="s">
        <v>11</v>
      </c>
      <c r="J9863" s="43" t="s">
        <v>15</v>
      </c>
      <c r="K9863" s="44">
        <v>203</v>
      </c>
      <c r="L9863" s="45">
        <v>33162.047796726118</v>
      </c>
      <c r="M9863" s="46">
        <v>35058.589324200344</v>
      </c>
      <c r="N9863" s="45"/>
      <c r="O9863" s="46"/>
    </row>
    <row r="9864" spans="1:15" x14ac:dyDescent="0.2">
      <c r="A9864" s="11" t="str">
        <f t="shared" si="924"/>
        <v>7124006 - Alle regioner0-4 år</v>
      </c>
      <c r="B9864" s="12" t="str">
        <f t="shared" si="927"/>
        <v>712400</v>
      </c>
      <c r="C9864" s="14">
        <f t="shared" si="925"/>
        <v>0</v>
      </c>
      <c r="D9864" s="14">
        <f t="shared" si="926"/>
        <v>0</v>
      </c>
      <c r="E9864" s="19" t="str">
        <f t="shared" si="928"/>
        <v>712400 - Arbejde med isolering af bygninger</v>
      </c>
      <c r="F9864" s="19" t="str">
        <f t="shared" si="929"/>
        <v>0-4 år</v>
      </c>
      <c r="G9864" s="40" t="s">
        <v>516</v>
      </c>
      <c r="H9864" s="41" t="s">
        <v>412</v>
      </c>
      <c r="I9864" s="42" t="s">
        <v>11</v>
      </c>
      <c r="J9864" s="43" t="s">
        <v>16</v>
      </c>
      <c r="K9864" s="44">
        <v>280</v>
      </c>
      <c r="L9864" s="45">
        <v>30229.339986844574</v>
      </c>
      <c r="M9864" s="46">
        <v>31845.224048155436</v>
      </c>
      <c r="N9864" s="45"/>
      <c r="O9864" s="46"/>
    </row>
    <row r="9865" spans="1:15" x14ac:dyDescent="0.2">
      <c r="A9865" s="11" t="str">
        <f t="shared" si="924"/>
        <v>7124006 - Alle regioner10-14 år</v>
      </c>
      <c r="B9865" s="12" t="str">
        <f t="shared" si="927"/>
        <v>712400</v>
      </c>
      <c r="C9865" s="14">
        <f t="shared" si="925"/>
        <v>0</v>
      </c>
      <c r="D9865" s="14">
        <f t="shared" si="926"/>
        <v>0</v>
      </c>
      <c r="E9865" s="19" t="str">
        <f t="shared" si="928"/>
        <v>712400 - Arbejde med isolering af bygninger</v>
      </c>
      <c r="F9865" s="19" t="str">
        <f t="shared" si="929"/>
        <v>10-14 år</v>
      </c>
      <c r="G9865" s="40" t="s">
        <v>516</v>
      </c>
      <c r="H9865" s="41" t="s">
        <v>412</v>
      </c>
      <c r="I9865" s="42" t="s">
        <v>11</v>
      </c>
      <c r="J9865" s="43" t="s">
        <v>17</v>
      </c>
      <c r="K9865" s="44">
        <v>158</v>
      </c>
      <c r="L9865" s="45">
        <v>32535.491929517742</v>
      </c>
      <c r="M9865" s="46">
        <v>34396.200651107145</v>
      </c>
      <c r="N9865" s="45"/>
      <c r="O9865" s="46"/>
    </row>
    <row r="9866" spans="1:15" x14ac:dyDescent="0.2">
      <c r="A9866" s="11" t="str">
        <f t="shared" si="924"/>
        <v>7124006 - Alle regioner15-20 år</v>
      </c>
      <c r="B9866" s="12" t="str">
        <f t="shared" si="927"/>
        <v>712400</v>
      </c>
      <c r="C9866" s="14">
        <f t="shared" si="925"/>
        <v>0</v>
      </c>
      <c r="D9866" s="14">
        <f t="shared" si="926"/>
        <v>0</v>
      </c>
      <c r="E9866" s="19" t="str">
        <f t="shared" si="928"/>
        <v>712400 - Arbejde med isolering af bygninger</v>
      </c>
      <c r="F9866" s="19" t="str">
        <f t="shared" si="929"/>
        <v>15-20 år</v>
      </c>
      <c r="G9866" s="40" t="s">
        <v>516</v>
      </c>
      <c r="H9866" s="41" t="s">
        <v>412</v>
      </c>
      <c r="I9866" s="42" t="s">
        <v>11</v>
      </c>
      <c r="J9866" s="43" t="s">
        <v>18</v>
      </c>
      <c r="K9866" s="44">
        <v>103</v>
      </c>
      <c r="L9866" s="45">
        <v>32056.857378598008</v>
      </c>
      <c r="M9866" s="46">
        <v>33890.192932285732</v>
      </c>
      <c r="N9866" s="45"/>
      <c r="O9866" s="46"/>
    </row>
    <row r="9867" spans="1:15" x14ac:dyDescent="0.2">
      <c r="A9867" s="11" t="str">
        <f t="shared" si="924"/>
        <v>7124006 - Alle regioner20-24 år</v>
      </c>
      <c r="B9867" s="12" t="str">
        <f t="shared" si="927"/>
        <v>712400</v>
      </c>
      <c r="C9867" s="14">
        <f t="shared" si="925"/>
        <v>0</v>
      </c>
      <c r="D9867" s="14">
        <f t="shared" si="926"/>
        <v>0</v>
      </c>
      <c r="E9867" s="19" t="str">
        <f t="shared" si="928"/>
        <v>712400 - Arbejde med isolering af bygninger</v>
      </c>
      <c r="F9867" s="19" t="str">
        <f t="shared" si="929"/>
        <v>20-24 år</v>
      </c>
      <c r="G9867" s="40" t="s">
        <v>516</v>
      </c>
      <c r="H9867" s="41" t="s">
        <v>412</v>
      </c>
      <c r="I9867" s="42" t="s">
        <v>11</v>
      </c>
      <c r="J9867" s="43" t="s">
        <v>19</v>
      </c>
      <c r="K9867" s="44">
        <v>111</v>
      </c>
      <c r="L9867" s="45">
        <v>34756.872721430991</v>
      </c>
      <c r="M9867" s="46">
        <v>36744.622479388869</v>
      </c>
      <c r="N9867" s="45"/>
      <c r="O9867" s="46"/>
    </row>
    <row r="9868" spans="1:15" x14ac:dyDescent="0.2">
      <c r="A9868" s="11" t="str">
        <f t="shared" si="924"/>
        <v>7124006 - Alle regioner25 år og derover</v>
      </c>
      <c r="B9868" s="12" t="str">
        <f t="shared" si="927"/>
        <v>712400</v>
      </c>
      <c r="C9868" s="14">
        <f t="shared" si="925"/>
        <v>0</v>
      </c>
      <c r="D9868" s="14">
        <f t="shared" si="926"/>
        <v>0</v>
      </c>
      <c r="E9868" s="19" t="str">
        <f t="shared" si="928"/>
        <v>712400 - Arbejde med isolering af bygninger</v>
      </c>
      <c r="F9868" s="19" t="str">
        <f t="shared" si="929"/>
        <v>25 år og derover</v>
      </c>
      <c r="G9868" s="40" t="s">
        <v>516</v>
      </c>
      <c r="H9868" s="41" t="s">
        <v>412</v>
      </c>
      <c r="I9868" s="42" t="s">
        <v>11</v>
      </c>
      <c r="J9868" s="43" t="s">
        <v>9</v>
      </c>
      <c r="K9868" s="44">
        <v>394</v>
      </c>
      <c r="L9868" s="45">
        <v>35563.027969320712</v>
      </c>
      <c r="M9868" s="46">
        <v>37596.881843483534</v>
      </c>
      <c r="N9868" s="45"/>
      <c r="O9868" s="46"/>
    </row>
    <row r="9869" spans="1:15" x14ac:dyDescent="0.2">
      <c r="A9869" s="11" t="str">
        <f t="shared" si="924"/>
        <v>7124006 - Alle regionerAlle uanset erf.</v>
      </c>
      <c r="B9869" s="12" t="str">
        <f t="shared" si="927"/>
        <v>712400</v>
      </c>
      <c r="C9869" s="14">
        <f t="shared" si="925"/>
        <v>0</v>
      </c>
      <c r="D9869" s="14">
        <f t="shared" si="926"/>
        <v>0</v>
      </c>
      <c r="E9869" s="19" t="str">
        <f t="shared" si="928"/>
        <v>712400 - Arbejde med isolering af bygninger</v>
      </c>
      <c r="F9869" s="19" t="str">
        <f t="shared" si="929"/>
        <v>Alle uanset erf.</v>
      </c>
      <c r="G9869" s="40" t="s">
        <v>516</v>
      </c>
      <c r="H9869" s="41" t="s">
        <v>412</v>
      </c>
      <c r="I9869" s="42" t="s">
        <v>11</v>
      </c>
      <c r="J9869" s="43" t="s">
        <v>10</v>
      </c>
      <c r="K9869" s="44">
        <v>1249</v>
      </c>
      <c r="L9869" s="45">
        <v>33162.047796726118</v>
      </c>
      <c r="M9869" s="46">
        <v>35058.589324200344</v>
      </c>
      <c r="N9869" s="45"/>
      <c r="O9869" s="46"/>
    </row>
    <row r="9870" spans="1:15" x14ac:dyDescent="0.2">
      <c r="A9870" s="11" t="str">
        <f t="shared" si="924"/>
        <v>7125001 - Region HovedstadenUnder 1 år</v>
      </c>
      <c r="B9870" s="12" t="str">
        <f t="shared" si="927"/>
        <v>712500</v>
      </c>
      <c r="C9870" s="14">
        <f t="shared" si="925"/>
        <v>0</v>
      </c>
      <c r="D9870" s="14">
        <f t="shared" si="926"/>
        <v>0</v>
      </c>
      <c r="E9870" s="19" t="str">
        <f t="shared" si="928"/>
        <v>712500 - Glarmesterarbejde</v>
      </c>
      <c r="F9870" s="19" t="str">
        <f t="shared" si="929"/>
        <v>Under 1 år</v>
      </c>
      <c r="G9870" s="40" t="s">
        <v>516</v>
      </c>
      <c r="H9870" s="41" t="s">
        <v>214</v>
      </c>
      <c r="I9870" s="42" t="s">
        <v>8</v>
      </c>
      <c r="J9870" s="43" t="s">
        <v>13</v>
      </c>
      <c r="K9870" s="44">
        <v>15</v>
      </c>
      <c r="L9870" s="45">
        <v>30312.054884098165</v>
      </c>
      <c r="M9870" s="46">
        <v>31873.584899536796</v>
      </c>
      <c r="N9870" s="45"/>
      <c r="O9870" s="46"/>
    </row>
    <row r="9871" spans="1:15" x14ac:dyDescent="0.2">
      <c r="A9871" s="11" t="str">
        <f t="shared" si="924"/>
        <v>7125001 - Region Hovedstaden1 år</v>
      </c>
      <c r="B9871" s="12" t="str">
        <f t="shared" si="927"/>
        <v>712500</v>
      </c>
      <c r="C9871" s="14">
        <f t="shared" si="925"/>
        <v>0</v>
      </c>
      <c r="D9871" s="14">
        <f t="shared" si="926"/>
        <v>0</v>
      </c>
      <c r="E9871" s="19" t="str">
        <f t="shared" si="928"/>
        <v>712500 - Glarmesterarbejde</v>
      </c>
      <c r="F9871" s="19" t="str">
        <f t="shared" si="929"/>
        <v>1 år</v>
      </c>
      <c r="G9871" s="40" t="s">
        <v>516</v>
      </c>
      <c r="H9871" s="41" t="s">
        <v>214</v>
      </c>
      <c r="I9871" s="42" t="s">
        <v>8</v>
      </c>
      <c r="J9871" s="43" t="s">
        <v>22</v>
      </c>
      <c r="K9871" s="44">
        <v>11</v>
      </c>
      <c r="L9871" s="45">
        <v>29542.525844178243</v>
      </c>
      <c r="M9871" s="46">
        <v>31291.259036717041</v>
      </c>
      <c r="N9871" s="45"/>
      <c r="O9871" s="46"/>
    </row>
    <row r="9872" spans="1:15" x14ac:dyDescent="0.2">
      <c r="A9872" s="11" t="str">
        <f t="shared" si="924"/>
        <v>7125001 - Region Hovedstaden4 år</v>
      </c>
      <c r="B9872" s="12" t="str">
        <f t="shared" si="927"/>
        <v>712500</v>
      </c>
      <c r="C9872" s="14">
        <f t="shared" si="925"/>
        <v>0</v>
      </c>
      <c r="D9872" s="14">
        <f t="shared" si="926"/>
        <v>0</v>
      </c>
      <c r="E9872" s="19" t="str">
        <f t="shared" si="928"/>
        <v>712500 - Glarmesterarbejde</v>
      </c>
      <c r="F9872" s="19" t="str">
        <f t="shared" si="929"/>
        <v>4 år</v>
      </c>
      <c r="G9872" s="40" t="s">
        <v>516</v>
      </c>
      <c r="H9872" s="41" t="s">
        <v>214</v>
      </c>
      <c r="I9872" s="42" t="s">
        <v>8</v>
      </c>
      <c r="J9872" s="43" t="s">
        <v>24</v>
      </c>
      <c r="K9872" s="44">
        <v>12</v>
      </c>
      <c r="L9872" s="45">
        <v>30370.760067691164</v>
      </c>
      <c r="M9872" s="46">
        <v>32168.519558302545</v>
      </c>
      <c r="N9872" s="45"/>
      <c r="O9872" s="46"/>
    </row>
    <row r="9873" spans="1:15" x14ac:dyDescent="0.2">
      <c r="A9873" s="11" t="str">
        <f t="shared" si="924"/>
        <v>7125001 - Region Hovedstaden5-9 år</v>
      </c>
      <c r="B9873" s="12" t="str">
        <f t="shared" si="927"/>
        <v>712500</v>
      </c>
      <c r="C9873" s="14">
        <f t="shared" si="925"/>
        <v>0</v>
      </c>
      <c r="D9873" s="14">
        <f t="shared" si="926"/>
        <v>0</v>
      </c>
      <c r="E9873" s="19" t="str">
        <f t="shared" si="928"/>
        <v>712500 - Glarmesterarbejde</v>
      </c>
      <c r="F9873" s="19" t="str">
        <f t="shared" si="929"/>
        <v>5-9 år</v>
      </c>
      <c r="G9873" s="40" t="s">
        <v>516</v>
      </c>
      <c r="H9873" s="41" t="s">
        <v>214</v>
      </c>
      <c r="I9873" s="42" t="s">
        <v>8</v>
      </c>
      <c r="J9873" s="43" t="s">
        <v>15</v>
      </c>
      <c r="K9873" s="44">
        <v>72</v>
      </c>
      <c r="L9873" s="45">
        <v>33019.902100279956</v>
      </c>
      <c r="M9873" s="46">
        <v>34908.494382616031</v>
      </c>
      <c r="N9873" s="45"/>
      <c r="O9873" s="46"/>
    </row>
    <row r="9874" spans="1:15" x14ac:dyDescent="0.2">
      <c r="A9874" s="11" t="str">
        <f t="shared" si="924"/>
        <v>7125001 - Region Hovedstaden0-4 år</v>
      </c>
      <c r="B9874" s="12" t="str">
        <f t="shared" si="927"/>
        <v>712500</v>
      </c>
      <c r="C9874" s="14">
        <f t="shared" si="925"/>
        <v>0</v>
      </c>
      <c r="D9874" s="14">
        <f t="shared" si="926"/>
        <v>0</v>
      </c>
      <c r="E9874" s="19" t="str">
        <f t="shared" si="928"/>
        <v>712500 - Glarmesterarbejde</v>
      </c>
      <c r="F9874" s="19" t="str">
        <f t="shared" si="929"/>
        <v>0-4 år</v>
      </c>
      <c r="G9874" s="40" t="s">
        <v>516</v>
      </c>
      <c r="H9874" s="41" t="s">
        <v>214</v>
      </c>
      <c r="I9874" s="42" t="s">
        <v>8</v>
      </c>
      <c r="J9874" s="43" t="s">
        <v>16</v>
      </c>
      <c r="K9874" s="44">
        <v>54</v>
      </c>
      <c r="L9874" s="45">
        <v>29986.679303590503</v>
      </c>
      <c r="M9874" s="46">
        <v>31761.703609528064</v>
      </c>
      <c r="N9874" s="45"/>
      <c r="O9874" s="46"/>
    </row>
    <row r="9875" spans="1:15" x14ac:dyDescent="0.2">
      <c r="A9875" s="11" t="str">
        <f t="shared" si="924"/>
        <v>7125001 - Region Hovedstaden10-14 år</v>
      </c>
      <c r="B9875" s="12" t="str">
        <f t="shared" si="927"/>
        <v>712500</v>
      </c>
      <c r="C9875" s="14">
        <f t="shared" si="925"/>
        <v>0</v>
      </c>
      <c r="D9875" s="14">
        <f t="shared" si="926"/>
        <v>0</v>
      </c>
      <c r="E9875" s="19" t="str">
        <f t="shared" si="928"/>
        <v>712500 - Glarmesterarbejde</v>
      </c>
      <c r="F9875" s="19" t="str">
        <f t="shared" si="929"/>
        <v>10-14 år</v>
      </c>
      <c r="G9875" s="40" t="s">
        <v>516</v>
      </c>
      <c r="H9875" s="41" t="s">
        <v>214</v>
      </c>
      <c r="I9875" s="42" t="s">
        <v>8</v>
      </c>
      <c r="J9875" s="43" t="s">
        <v>17</v>
      </c>
      <c r="K9875" s="44">
        <v>59</v>
      </c>
      <c r="L9875" s="45">
        <v>34172.864873502804</v>
      </c>
      <c r="M9875" s="46">
        <v>35933.285089734898</v>
      </c>
      <c r="N9875" s="45"/>
      <c r="O9875" s="46"/>
    </row>
    <row r="9876" spans="1:15" x14ac:dyDescent="0.2">
      <c r="A9876" s="11" t="str">
        <f t="shared" si="924"/>
        <v>7125001 - Region Hovedstaden15-20 år</v>
      </c>
      <c r="B9876" s="12" t="str">
        <f t="shared" si="927"/>
        <v>712500</v>
      </c>
      <c r="C9876" s="14">
        <f t="shared" si="925"/>
        <v>0</v>
      </c>
      <c r="D9876" s="14">
        <f t="shared" si="926"/>
        <v>0</v>
      </c>
      <c r="E9876" s="19" t="str">
        <f t="shared" si="928"/>
        <v>712500 - Glarmesterarbejde</v>
      </c>
      <c r="F9876" s="19" t="str">
        <f t="shared" si="929"/>
        <v>15-20 år</v>
      </c>
      <c r="G9876" s="40" t="s">
        <v>516</v>
      </c>
      <c r="H9876" s="41" t="s">
        <v>214</v>
      </c>
      <c r="I9876" s="42" t="s">
        <v>8</v>
      </c>
      <c r="J9876" s="43" t="s">
        <v>18</v>
      </c>
      <c r="K9876" s="44">
        <v>46</v>
      </c>
      <c r="L9876" s="45">
        <v>34140.219582910475</v>
      </c>
      <c r="M9876" s="46">
        <v>35898.958072142617</v>
      </c>
      <c r="N9876" s="45"/>
      <c r="O9876" s="46"/>
    </row>
    <row r="9877" spans="1:15" x14ac:dyDescent="0.2">
      <c r="A9877" s="11" t="str">
        <f t="shared" si="924"/>
        <v>7125001 - Region Hovedstaden20-24 år</v>
      </c>
      <c r="B9877" s="12" t="str">
        <f t="shared" si="927"/>
        <v>712500</v>
      </c>
      <c r="C9877" s="14">
        <f t="shared" si="925"/>
        <v>0</v>
      </c>
      <c r="D9877" s="14">
        <f t="shared" si="926"/>
        <v>0</v>
      </c>
      <c r="E9877" s="19" t="str">
        <f t="shared" si="928"/>
        <v>712500 - Glarmesterarbejde</v>
      </c>
      <c r="F9877" s="19" t="str">
        <f t="shared" si="929"/>
        <v>20-24 år</v>
      </c>
      <c r="G9877" s="40" t="s">
        <v>516</v>
      </c>
      <c r="H9877" s="41" t="s">
        <v>214</v>
      </c>
      <c r="I9877" s="42" t="s">
        <v>8</v>
      </c>
      <c r="J9877" s="43" t="s">
        <v>19</v>
      </c>
      <c r="K9877" s="44">
        <v>24</v>
      </c>
      <c r="L9877" s="45">
        <v>33222.881586796786</v>
      </c>
      <c r="M9877" s="46">
        <v>35189.468874866019</v>
      </c>
      <c r="N9877" s="45"/>
      <c r="O9877" s="46"/>
    </row>
    <row r="9878" spans="1:15" x14ac:dyDescent="0.2">
      <c r="A9878" s="11" t="str">
        <f t="shared" si="924"/>
        <v>7125001 - Region Hovedstaden25 år og derover</v>
      </c>
      <c r="B9878" s="12" t="str">
        <f t="shared" si="927"/>
        <v>712500</v>
      </c>
      <c r="C9878" s="14">
        <f t="shared" si="925"/>
        <v>0</v>
      </c>
      <c r="D9878" s="14">
        <f t="shared" si="926"/>
        <v>0</v>
      </c>
      <c r="E9878" s="19" t="str">
        <f t="shared" si="928"/>
        <v>712500 - Glarmesterarbejde</v>
      </c>
      <c r="F9878" s="19" t="str">
        <f t="shared" si="929"/>
        <v>25 år og derover</v>
      </c>
      <c r="G9878" s="40" t="s">
        <v>516</v>
      </c>
      <c r="H9878" s="41" t="s">
        <v>214</v>
      </c>
      <c r="I9878" s="42" t="s">
        <v>8</v>
      </c>
      <c r="J9878" s="43" t="s">
        <v>9</v>
      </c>
      <c r="K9878" s="44">
        <v>112</v>
      </c>
      <c r="L9878" s="45">
        <v>35901.210929155313</v>
      </c>
      <c r="M9878" s="46">
        <v>37750.667149488276</v>
      </c>
      <c r="N9878" s="45"/>
      <c r="O9878" s="46"/>
    </row>
    <row r="9879" spans="1:15" x14ac:dyDescent="0.2">
      <c r="A9879" s="11" t="str">
        <f t="shared" si="924"/>
        <v>7125001 - Region HovedstadenAlle uanset erf.</v>
      </c>
      <c r="B9879" s="12" t="str">
        <f t="shared" si="927"/>
        <v>712500</v>
      </c>
      <c r="C9879" s="14">
        <f t="shared" si="925"/>
        <v>0</v>
      </c>
      <c r="D9879" s="14">
        <f t="shared" si="926"/>
        <v>0</v>
      </c>
      <c r="E9879" s="19" t="str">
        <f t="shared" si="928"/>
        <v>712500 - Glarmesterarbejde</v>
      </c>
      <c r="F9879" s="19" t="str">
        <f t="shared" si="929"/>
        <v>Alle uanset erf.</v>
      </c>
      <c r="G9879" s="40" t="s">
        <v>516</v>
      </c>
      <c r="H9879" s="41" t="s">
        <v>214</v>
      </c>
      <c r="I9879" s="42" t="s">
        <v>8</v>
      </c>
      <c r="J9879" s="43" t="s">
        <v>10</v>
      </c>
      <c r="K9879" s="44">
        <v>367</v>
      </c>
      <c r="L9879" s="45">
        <v>34029.761697645677</v>
      </c>
      <c r="M9879" s="46">
        <v>35819.001406898285</v>
      </c>
      <c r="N9879" s="45"/>
      <c r="O9879" s="46"/>
    </row>
    <row r="9880" spans="1:15" x14ac:dyDescent="0.2">
      <c r="A9880" s="11" t="str">
        <f t="shared" si="924"/>
        <v>7125002 - Region Sjælland0-4 år</v>
      </c>
      <c r="B9880" s="12" t="str">
        <f t="shared" si="927"/>
        <v>712500</v>
      </c>
      <c r="C9880" s="14">
        <f t="shared" si="925"/>
        <v>0</v>
      </c>
      <c r="D9880" s="14">
        <f t="shared" si="926"/>
        <v>0</v>
      </c>
      <c r="E9880" s="19" t="str">
        <f t="shared" si="928"/>
        <v>712500 - Glarmesterarbejde</v>
      </c>
      <c r="F9880" s="19" t="str">
        <f t="shared" si="929"/>
        <v>0-4 år</v>
      </c>
      <c r="G9880" s="40" t="s">
        <v>516</v>
      </c>
      <c r="H9880" s="41" t="s">
        <v>214</v>
      </c>
      <c r="I9880" s="42" t="s">
        <v>20</v>
      </c>
      <c r="J9880" s="43" t="s">
        <v>16</v>
      </c>
      <c r="K9880" s="44">
        <v>12</v>
      </c>
      <c r="L9880" s="45">
        <v>31091.229867335995</v>
      </c>
      <c r="M9880" s="46">
        <v>32692.89919791697</v>
      </c>
      <c r="N9880" s="45"/>
      <c r="O9880" s="46"/>
    </row>
    <row r="9881" spans="1:15" x14ac:dyDescent="0.2">
      <c r="A9881" s="11" t="str">
        <f t="shared" si="924"/>
        <v>7125002 - Region Sjælland25 år og derover</v>
      </c>
      <c r="B9881" s="12" t="str">
        <f t="shared" si="927"/>
        <v>712500</v>
      </c>
      <c r="C9881" s="14">
        <f t="shared" si="925"/>
        <v>0</v>
      </c>
      <c r="D9881" s="14">
        <f t="shared" si="926"/>
        <v>0</v>
      </c>
      <c r="E9881" s="19" t="str">
        <f t="shared" si="928"/>
        <v>712500 - Glarmesterarbejde</v>
      </c>
      <c r="F9881" s="19" t="str">
        <f t="shared" si="929"/>
        <v>25 år og derover</v>
      </c>
      <c r="G9881" s="40" t="s">
        <v>516</v>
      </c>
      <c r="H9881" s="41" t="s">
        <v>214</v>
      </c>
      <c r="I9881" s="42" t="s">
        <v>20</v>
      </c>
      <c r="J9881" s="43" t="s">
        <v>9</v>
      </c>
      <c r="K9881" s="44">
        <v>28</v>
      </c>
      <c r="L9881" s="45">
        <v>32868.088992511337</v>
      </c>
      <c r="M9881" s="46">
        <v>34579.106190893173</v>
      </c>
      <c r="N9881" s="45"/>
      <c r="O9881" s="46"/>
    </row>
    <row r="9882" spans="1:15" x14ac:dyDescent="0.2">
      <c r="A9882" s="11" t="str">
        <f t="shared" si="924"/>
        <v>7125002 - Region SjællandAlle uanset erf.</v>
      </c>
      <c r="B9882" s="12" t="str">
        <f t="shared" si="927"/>
        <v>712500</v>
      </c>
      <c r="C9882" s="14">
        <f t="shared" si="925"/>
        <v>0</v>
      </c>
      <c r="D9882" s="14">
        <f t="shared" si="926"/>
        <v>0</v>
      </c>
      <c r="E9882" s="19" t="str">
        <f t="shared" si="928"/>
        <v>712500 - Glarmesterarbejde</v>
      </c>
      <c r="F9882" s="19" t="str">
        <f t="shared" si="929"/>
        <v>Alle uanset erf.</v>
      </c>
      <c r="G9882" s="40" t="s">
        <v>516</v>
      </c>
      <c r="H9882" s="41" t="s">
        <v>214</v>
      </c>
      <c r="I9882" s="42" t="s">
        <v>20</v>
      </c>
      <c r="J9882" s="43" t="s">
        <v>10</v>
      </c>
      <c r="K9882" s="44">
        <v>52</v>
      </c>
      <c r="L9882" s="45">
        <v>32198.68563399608</v>
      </c>
      <c r="M9882" s="46">
        <v>33857.405713100125</v>
      </c>
      <c r="N9882" s="45"/>
      <c r="O9882" s="46"/>
    </row>
    <row r="9883" spans="1:15" x14ac:dyDescent="0.2">
      <c r="A9883" s="11" t="str">
        <f t="shared" si="924"/>
        <v>7125003 - Region Syddanmark0-4 år</v>
      </c>
      <c r="B9883" s="12" t="str">
        <f t="shared" si="927"/>
        <v>712500</v>
      </c>
      <c r="C9883" s="14">
        <f t="shared" si="925"/>
        <v>0</v>
      </c>
      <c r="D9883" s="14">
        <f t="shared" si="926"/>
        <v>0</v>
      </c>
      <c r="E9883" s="19" t="str">
        <f t="shared" si="928"/>
        <v>712500 - Glarmesterarbejde</v>
      </c>
      <c r="F9883" s="19" t="str">
        <f t="shared" si="929"/>
        <v>0-4 år</v>
      </c>
      <c r="G9883" s="40" t="s">
        <v>516</v>
      </c>
      <c r="H9883" s="41" t="s">
        <v>214</v>
      </c>
      <c r="I9883" s="42" t="s">
        <v>544</v>
      </c>
      <c r="J9883" s="43" t="s">
        <v>16</v>
      </c>
      <c r="K9883" s="44">
        <v>19</v>
      </c>
      <c r="L9883" s="45">
        <v>29221.642839233318</v>
      </c>
      <c r="M9883" s="46">
        <v>30924.953402601142</v>
      </c>
      <c r="N9883" s="45"/>
      <c r="O9883" s="46"/>
    </row>
    <row r="9884" spans="1:15" x14ac:dyDescent="0.2">
      <c r="A9884" s="11" t="str">
        <f t="shared" si="924"/>
        <v>7125003 - Region Syddanmark25 år og derover</v>
      </c>
      <c r="B9884" s="12" t="str">
        <f t="shared" si="927"/>
        <v>712500</v>
      </c>
      <c r="C9884" s="14">
        <f t="shared" si="925"/>
        <v>0</v>
      </c>
      <c r="D9884" s="14">
        <f t="shared" si="926"/>
        <v>0</v>
      </c>
      <c r="E9884" s="19" t="str">
        <f t="shared" si="928"/>
        <v>712500 - Glarmesterarbejde</v>
      </c>
      <c r="F9884" s="19" t="str">
        <f t="shared" si="929"/>
        <v>25 år og derover</v>
      </c>
      <c r="G9884" s="40" t="s">
        <v>516</v>
      </c>
      <c r="H9884" s="41" t="s">
        <v>214</v>
      </c>
      <c r="I9884" s="42" t="s">
        <v>544</v>
      </c>
      <c r="J9884" s="43" t="s">
        <v>9</v>
      </c>
      <c r="K9884" s="44">
        <v>24</v>
      </c>
      <c r="L9884" s="45">
        <v>31181.1091630064</v>
      </c>
      <c r="M9884" s="46">
        <v>32998.635744488209</v>
      </c>
      <c r="N9884" s="45"/>
      <c r="O9884" s="46"/>
    </row>
    <row r="9885" spans="1:15" x14ac:dyDescent="0.2">
      <c r="A9885" s="11" t="str">
        <f t="shared" si="924"/>
        <v>7125003 - Region SyddanmarkAlle uanset erf.</v>
      </c>
      <c r="B9885" s="12" t="str">
        <f t="shared" si="927"/>
        <v>712500</v>
      </c>
      <c r="C9885" s="14">
        <f t="shared" si="925"/>
        <v>0</v>
      </c>
      <c r="D9885" s="14">
        <f t="shared" si="926"/>
        <v>0</v>
      </c>
      <c r="E9885" s="19" t="str">
        <f t="shared" si="928"/>
        <v>712500 - Glarmesterarbejde</v>
      </c>
      <c r="F9885" s="19" t="str">
        <f t="shared" si="929"/>
        <v>Alle uanset erf.</v>
      </c>
      <c r="G9885" s="40" t="s">
        <v>516</v>
      </c>
      <c r="H9885" s="41" t="s">
        <v>214</v>
      </c>
      <c r="I9885" s="42" t="s">
        <v>544</v>
      </c>
      <c r="J9885" s="43" t="s">
        <v>10</v>
      </c>
      <c r="K9885" s="44">
        <v>77</v>
      </c>
      <c r="L9885" s="45">
        <v>30375.180123316317</v>
      </c>
      <c r="M9885" s="46">
        <v>32145.729625029497</v>
      </c>
      <c r="N9885" s="45"/>
      <c r="O9885" s="46"/>
    </row>
    <row r="9886" spans="1:15" x14ac:dyDescent="0.2">
      <c r="A9886" s="11" t="str">
        <f t="shared" si="924"/>
        <v>7125004 - Region Midtjylland25 år og derover</v>
      </c>
      <c r="B9886" s="12" t="str">
        <f t="shared" si="927"/>
        <v>712500</v>
      </c>
      <c r="C9886" s="14">
        <f t="shared" si="925"/>
        <v>0</v>
      </c>
      <c r="D9886" s="14">
        <f t="shared" si="926"/>
        <v>0</v>
      </c>
      <c r="E9886" s="19" t="str">
        <f t="shared" si="928"/>
        <v>712500 - Glarmesterarbejde</v>
      </c>
      <c r="F9886" s="19" t="str">
        <f t="shared" si="929"/>
        <v>25 år og derover</v>
      </c>
      <c r="G9886" s="40" t="s">
        <v>516</v>
      </c>
      <c r="H9886" s="41" t="s">
        <v>214</v>
      </c>
      <c r="I9886" s="42" t="s">
        <v>517</v>
      </c>
      <c r="J9886" s="43" t="s">
        <v>9</v>
      </c>
      <c r="K9886" s="44">
        <v>25</v>
      </c>
      <c r="L9886" s="45">
        <v>32331.250606621379</v>
      </c>
      <c r="M9886" s="46">
        <v>33996.799790005614</v>
      </c>
      <c r="N9886" s="45"/>
      <c r="O9886" s="46"/>
    </row>
    <row r="9887" spans="1:15" x14ac:dyDescent="0.2">
      <c r="A9887" s="11" t="str">
        <f t="shared" si="924"/>
        <v>7125004 - Region MidtjyllandAlle uanset erf.</v>
      </c>
      <c r="B9887" s="12" t="str">
        <f t="shared" si="927"/>
        <v>712500</v>
      </c>
      <c r="C9887" s="14">
        <f t="shared" si="925"/>
        <v>0</v>
      </c>
      <c r="D9887" s="14">
        <f t="shared" si="926"/>
        <v>0</v>
      </c>
      <c r="E9887" s="19" t="str">
        <f t="shared" si="928"/>
        <v>712500 - Glarmesterarbejde</v>
      </c>
      <c r="F9887" s="19" t="str">
        <f t="shared" si="929"/>
        <v>Alle uanset erf.</v>
      </c>
      <c r="G9887" s="40" t="s">
        <v>516</v>
      </c>
      <c r="H9887" s="41" t="s">
        <v>214</v>
      </c>
      <c r="I9887" s="42" t="s">
        <v>517</v>
      </c>
      <c r="J9887" s="43" t="s">
        <v>10</v>
      </c>
      <c r="K9887" s="44">
        <v>47</v>
      </c>
      <c r="L9887" s="45">
        <v>32724.184340952816</v>
      </c>
      <c r="M9887" s="46">
        <v>34409.975564099215</v>
      </c>
      <c r="N9887" s="45"/>
      <c r="O9887" s="46"/>
    </row>
    <row r="9888" spans="1:15" x14ac:dyDescent="0.2">
      <c r="A9888" s="11" t="str">
        <f t="shared" si="924"/>
        <v>7125005 - Region NordjyllandAlle uanset erf.</v>
      </c>
      <c r="B9888" s="12" t="str">
        <f t="shared" si="927"/>
        <v>712500</v>
      </c>
      <c r="C9888" s="14">
        <f t="shared" si="925"/>
        <v>0</v>
      </c>
      <c r="D9888" s="14">
        <f t="shared" si="926"/>
        <v>0</v>
      </c>
      <c r="E9888" s="19" t="str">
        <f t="shared" si="928"/>
        <v>712500 - Glarmesterarbejde</v>
      </c>
      <c r="F9888" s="19" t="str">
        <f t="shared" si="929"/>
        <v>Alle uanset erf.</v>
      </c>
      <c r="G9888" s="40" t="s">
        <v>516</v>
      </c>
      <c r="H9888" s="41" t="s">
        <v>214</v>
      </c>
      <c r="I9888" s="42" t="s">
        <v>21</v>
      </c>
      <c r="J9888" s="43" t="s">
        <v>10</v>
      </c>
      <c r="K9888" s="44">
        <v>40</v>
      </c>
      <c r="L9888" s="45">
        <v>24417.937427880068</v>
      </c>
      <c r="M9888" s="46">
        <v>25857.022869979231</v>
      </c>
      <c r="N9888" s="45"/>
      <c r="O9888" s="46"/>
    </row>
    <row r="9889" spans="1:15" x14ac:dyDescent="0.2">
      <c r="A9889" s="11" t="str">
        <f t="shared" si="924"/>
        <v>7125006 - Alle regionerUnder 1 år</v>
      </c>
      <c r="B9889" s="12" t="str">
        <f t="shared" si="927"/>
        <v>712500</v>
      </c>
      <c r="C9889" s="14">
        <f t="shared" si="925"/>
        <v>0</v>
      </c>
      <c r="D9889" s="14">
        <f t="shared" si="926"/>
        <v>0</v>
      </c>
      <c r="E9889" s="19" t="str">
        <f t="shared" si="928"/>
        <v>712500 - Glarmesterarbejde</v>
      </c>
      <c r="F9889" s="19" t="str">
        <f t="shared" si="929"/>
        <v>Under 1 år</v>
      </c>
      <c r="G9889" s="40" t="s">
        <v>516</v>
      </c>
      <c r="H9889" s="41" t="s">
        <v>214</v>
      </c>
      <c r="I9889" s="42" t="s">
        <v>11</v>
      </c>
      <c r="J9889" s="43" t="s">
        <v>13</v>
      </c>
      <c r="K9889" s="44">
        <v>35</v>
      </c>
      <c r="L9889" s="45">
        <v>28273.549505892322</v>
      </c>
      <c r="M9889" s="46">
        <v>29947.167217276547</v>
      </c>
      <c r="N9889" s="45"/>
      <c r="O9889" s="46"/>
    </row>
    <row r="9890" spans="1:15" x14ac:dyDescent="0.2">
      <c r="A9890" s="11" t="str">
        <f t="shared" si="924"/>
        <v>7125006 - Alle regioner1 år</v>
      </c>
      <c r="B9890" s="12" t="str">
        <f t="shared" si="927"/>
        <v>712500</v>
      </c>
      <c r="C9890" s="14">
        <f t="shared" si="925"/>
        <v>0</v>
      </c>
      <c r="D9890" s="14">
        <f t="shared" si="926"/>
        <v>0</v>
      </c>
      <c r="E9890" s="19" t="str">
        <f t="shared" si="928"/>
        <v>712500 - Glarmesterarbejde</v>
      </c>
      <c r="F9890" s="19" t="str">
        <f t="shared" si="929"/>
        <v>1 år</v>
      </c>
      <c r="G9890" s="40" t="s">
        <v>516</v>
      </c>
      <c r="H9890" s="41" t="s">
        <v>214</v>
      </c>
      <c r="I9890" s="42" t="s">
        <v>11</v>
      </c>
      <c r="J9890" s="43" t="s">
        <v>22</v>
      </c>
      <c r="K9890" s="44">
        <v>17</v>
      </c>
      <c r="L9890" s="45">
        <v>29612.232692443311</v>
      </c>
      <c r="M9890" s="46">
        <v>31338.310484422378</v>
      </c>
      <c r="N9890" s="45"/>
      <c r="O9890" s="46"/>
    </row>
    <row r="9891" spans="1:15" x14ac:dyDescent="0.2">
      <c r="A9891" s="11" t="str">
        <f t="shared" si="924"/>
        <v>7125006 - Alle regioner2 år</v>
      </c>
      <c r="B9891" s="12" t="str">
        <f t="shared" si="927"/>
        <v>712500</v>
      </c>
      <c r="C9891" s="14">
        <f t="shared" si="925"/>
        <v>0</v>
      </c>
      <c r="D9891" s="14">
        <f t="shared" si="926"/>
        <v>0</v>
      </c>
      <c r="E9891" s="19" t="str">
        <f t="shared" si="928"/>
        <v>712500 - Glarmesterarbejde</v>
      </c>
      <c r="F9891" s="19" t="str">
        <f t="shared" si="929"/>
        <v>2 år</v>
      </c>
      <c r="G9891" s="40" t="s">
        <v>516</v>
      </c>
      <c r="H9891" s="41" t="s">
        <v>214</v>
      </c>
      <c r="I9891" s="42" t="s">
        <v>11</v>
      </c>
      <c r="J9891" s="43" t="s">
        <v>23</v>
      </c>
      <c r="K9891" s="44">
        <v>20</v>
      </c>
      <c r="L9891" s="45">
        <v>29268.191407960636</v>
      </c>
      <c r="M9891" s="46">
        <v>30974.21525713717</v>
      </c>
      <c r="N9891" s="45"/>
      <c r="O9891" s="46"/>
    </row>
    <row r="9892" spans="1:15" x14ac:dyDescent="0.2">
      <c r="A9892" s="11" t="str">
        <f t="shared" si="924"/>
        <v>7125006 - Alle regioner3 år</v>
      </c>
      <c r="B9892" s="12" t="str">
        <f t="shared" si="927"/>
        <v>712500</v>
      </c>
      <c r="C9892" s="14">
        <f t="shared" si="925"/>
        <v>0</v>
      </c>
      <c r="D9892" s="14">
        <f t="shared" si="926"/>
        <v>0</v>
      </c>
      <c r="E9892" s="19" t="str">
        <f t="shared" si="928"/>
        <v>712500 - Glarmesterarbejde</v>
      </c>
      <c r="F9892" s="19" t="str">
        <f t="shared" si="929"/>
        <v>3 år</v>
      </c>
      <c r="G9892" s="40" t="s">
        <v>516</v>
      </c>
      <c r="H9892" s="41" t="s">
        <v>214</v>
      </c>
      <c r="I9892" s="42" t="s">
        <v>11</v>
      </c>
      <c r="J9892" s="43" t="s">
        <v>14</v>
      </c>
      <c r="K9892" s="44">
        <v>12</v>
      </c>
      <c r="L9892" s="45">
        <v>31443.826650790168</v>
      </c>
      <c r="M9892" s="46">
        <v>33305.10498747338</v>
      </c>
      <c r="N9892" s="45"/>
      <c r="O9892" s="46"/>
    </row>
    <row r="9893" spans="1:15" x14ac:dyDescent="0.2">
      <c r="A9893" s="11" t="str">
        <f t="shared" si="924"/>
        <v>7125006 - Alle regioner4 år</v>
      </c>
      <c r="B9893" s="12" t="str">
        <f t="shared" si="927"/>
        <v>712500</v>
      </c>
      <c r="C9893" s="14">
        <f t="shared" si="925"/>
        <v>0</v>
      </c>
      <c r="D9893" s="14">
        <f t="shared" si="926"/>
        <v>0</v>
      </c>
      <c r="E9893" s="19" t="str">
        <f t="shared" si="928"/>
        <v>712500 - Glarmesterarbejde</v>
      </c>
      <c r="F9893" s="19" t="str">
        <f t="shared" si="929"/>
        <v>4 år</v>
      </c>
      <c r="G9893" s="40" t="s">
        <v>516</v>
      </c>
      <c r="H9893" s="41" t="s">
        <v>214</v>
      </c>
      <c r="I9893" s="42" t="s">
        <v>11</v>
      </c>
      <c r="J9893" s="43" t="s">
        <v>24</v>
      </c>
      <c r="K9893" s="44">
        <v>18</v>
      </c>
      <c r="L9893" s="45">
        <v>30370.760067691164</v>
      </c>
      <c r="M9893" s="46">
        <v>32168.519558302545</v>
      </c>
      <c r="N9893" s="45"/>
      <c r="O9893" s="46"/>
    </row>
    <row r="9894" spans="1:15" x14ac:dyDescent="0.2">
      <c r="A9894" s="11" t="str">
        <f t="shared" si="924"/>
        <v>7125006 - Alle regioner5-9 år</v>
      </c>
      <c r="B9894" s="12" t="str">
        <f t="shared" si="927"/>
        <v>712500</v>
      </c>
      <c r="C9894" s="14">
        <f t="shared" si="925"/>
        <v>0</v>
      </c>
      <c r="D9894" s="14">
        <f t="shared" si="926"/>
        <v>0</v>
      </c>
      <c r="E9894" s="19" t="str">
        <f t="shared" si="928"/>
        <v>712500 - Glarmesterarbejde</v>
      </c>
      <c r="F9894" s="19" t="str">
        <f t="shared" si="929"/>
        <v>5-9 år</v>
      </c>
      <c r="G9894" s="40" t="s">
        <v>516</v>
      </c>
      <c r="H9894" s="41" t="s">
        <v>214</v>
      </c>
      <c r="I9894" s="42" t="s">
        <v>11</v>
      </c>
      <c r="J9894" s="43" t="s">
        <v>15</v>
      </c>
      <c r="K9894" s="44">
        <v>100</v>
      </c>
      <c r="L9894" s="45">
        <v>31163.132242596363</v>
      </c>
      <c r="M9894" s="46">
        <v>32768.505634732377</v>
      </c>
      <c r="N9894" s="45"/>
      <c r="O9894" s="46"/>
    </row>
    <row r="9895" spans="1:15" x14ac:dyDescent="0.2">
      <c r="A9895" s="11" t="str">
        <f t="shared" si="924"/>
        <v>7125006 - Alle regioner0-4 år</v>
      </c>
      <c r="B9895" s="12" t="str">
        <f t="shared" si="927"/>
        <v>712500</v>
      </c>
      <c r="C9895" s="14">
        <f t="shared" si="925"/>
        <v>0</v>
      </c>
      <c r="D9895" s="14">
        <f t="shared" si="926"/>
        <v>0</v>
      </c>
      <c r="E9895" s="19" t="str">
        <f t="shared" si="928"/>
        <v>712500 - Glarmesterarbejde</v>
      </c>
      <c r="F9895" s="19" t="str">
        <f t="shared" si="929"/>
        <v>0-4 år</v>
      </c>
      <c r="G9895" s="40" t="s">
        <v>516</v>
      </c>
      <c r="H9895" s="41" t="s">
        <v>214</v>
      </c>
      <c r="I9895" s="42" t="s">
        <v>11</v>
      </c>
      <c r="J9895" s="43" t="s">
        <v>16</v>
      </c>
      <c r="K9895" s="44">
        <v>102</v>
      </c>
      <c r="L9895" s="45">
        <v>29612.232692443311</v>
      </c>
      <c r="M9895" s="46">
        <v>31338.310484422378</v>
      </c>
      <c r="N9895" s="45"/>
      <c r="O9895" s="46"/>
    </row>
    <row r="9896" spans="1:15" x14ac:dyDescent="0.2">
      <c r="A9896" s="11" t="str">
        <f t="shared" si="924"/>
        <v>7125006 - Alle regioner10-14 år</v>
      </c>
      <c r="B9896" s="12" t="str">
        <f t="shared" si="927"/>
        <v>712500</v>
      </c>
      <c r="C9896" s="14">
        <f t="shared" si="925"/>
        <v>0</v>
      </c>
      <c r="D9896" s="14">
        <f t="shared" si="926"/>
        <v>0</v>
      </c>
      <c r="E9896" s="19" t="str">
        <f t="shared" si="928"/>
        <v>712500 - Glarmesterarbejde</v>
      </c>
      <c r="F9896" s="19" t="str">
        <f t="shared" si="929"/>
        <v>10-14 år</v>
      </c>
      <c r="G9896" s="40" t="s">
        <v>516</v>
      </c>
      <c r="H9896" s="41" t="s">
        <v>214</v>
      </c>
      <c r="I9896" s="42" t="s">
        <v>11</v>
      </c>
      <c r="J9896" s="43" t="s">
        <v>17</v>
      </c>
      <c r="K9896" s="44">
        <v>78</v>
      </c>
      <c r="L9896" s="45">
        <v>33641.576449290005</v>
      </c>
      <c r="M9896" s="46">
        <v>35455.569016825699</v>
      </c>
      <c r="N9896" s="45"/>
      <c r="O9896" s="46"/>
    </row>
    <row r="9897" spans="1:15" x14ac:dyDescent="0.2">
      <c r="A9897" s="11" t="str">
        <f t="shared" si="924"/>
        <v>7125006 - Alle regioner15-20 år</v>
      </c>
      <c r="B9897" s="12" t="str">
        <f t="shared" si="927"/>
        <v>712500</v>
      </c>
      <c r="C9897" s="14">
        <f t="shared" si="925"/>
        <v>0</v>
      </c>
      <c r="D9897" s="14">
        <f t="shared" si="926"/>
        <v>0</v>
      </c>
      <c r="E9897" s="19" t="str">
        <f t="shared" si="928"/>
        <v>712500 - Glarmesterarbejde</v>
      </c>
      <c r="F9897" s="19" t="str">
        <f t="shared" si="929"/>
        <v>15-20 år</v>
      </c>
      <c r="G9897" s="40" t="s">
        <v>516</v>
      </c>
      <c r="H9897" s="41" t="s">
        <v>214</v>
      </c>
      <c r="I9897" s="42" t="s">
        <v>11</v>
      </c>
      <c r="J9897" s="43" t="s">
        <v>18</v>
      </c>
      <c r="K9897" s="44">
        <v>61</v>
      </c>
      <c r="L9897" s="45">
        <v>34140.219582910475</v>
      </c>
      <c r="M9897" s="46">
        <v>35898.958072142617</v>
      </c>
      <c r="N9897" s="45"/>
      <c r="O9897" s="46"/>
    </row>
    <row r="9898" spans="1:15" x14ac:dyDescent="0.2">
      <c r="A9898" s="11" t="str">
        <f t="shared" si="924"/>
        <v>7125006 - Alle regioner20-24 år</v>
      </c>
      <c r="B9898" s="12" t="str">
        <f t="shared" si="927"/>
        <v>712500</v>
      </c>
      <c r="C9898" s="14">
        <f t="shared" si="925"/>
        <v>0</v>
      </c>
      <c r="D9898" s="14">
        <f t="shared" si="926"/>
        <v>0</v>
      </c>
      <c r="E9898" s="19" t="str">
        <f t="shared" si="928"/>
        <v>712500 - Glarmesterarbejde</v>
      </c>
      <c r="F9898" s="19" t="str">
        <f t="shared" si="929"/>
        <v>20-24 år</v>
      </c>
      <c r="G9898" s="40" t="s">
        <v>516</v>
      </c>
      <c r="H9898" s="41" t="s">
        <v>214</v>
      </c>
      <c r="I9898" s="42" t="s">
        <v>11</v>
      </c>
      <c r="J9898" s="43" t="s">
        <v>19</v>
      </c>
      <c r="K9898" s="44">
        <v>46</v>
      </c>
      <c r="L9898" s="45">
        <v>32150.401762933918</v>
      </c>
      <c r="M9898" s="46">
        <v>33806.634491239303</v>
      </c>
      <c r="N9898" s="45"/>
      <c r="O9898" s="46"/>
    </row>
    <row r="9899" spans="1:15" x14ac:dyDescent="0.2">
      <c r="A9899" s="11" t="str">
        <f t="shared" si="924"/>
        <v>7125006 - Alle regioner25 år og derover</v>
      </c>
      <c r="B9899" s="12" t="str">
        <f t="shared" si="927"/>
        <v>712500</v>
      </c>
      <c r="C9899" s="14">
        <f t="shared" si="925"/>
        <v>0</v>
      </c>
      <c r="D9899" s="14">
        <f t="shared" si="926"/>
        <v>0</v>
      </c>
      <c r="E9899" s="19" t="str">
        <f t="shared" si="928"/>
        <v>712500 - Glarmesterarbejde</v>
      </c>
      <c r="F9899" s="19" t="str">
        <f t="shared" si="929"/>
        <v>25 år og derover</v>
      </c>
      <c r="G9899" s="40" t="s">
        <v>516</v>
      </c>
      <c r="H9899" s="41" t="s">
        <v>214</v>
      </c>
      <c r="I9899" s="42" t="s">
        <v>11</v>
      </c>
      <c r="J9899" s="43" t="s">
        <v>9</v>
      </c>
      <c r="K9899" s="44">
        <v>196</v>
      </c>
      <c r="L9899" s="45">
        <v>33359.940239905627</v>
      </c>
      <c r="M9899" s="46">
        <v>35116.432742387173</v>
      </c>
      <c r="N9899" s="45"/>
      <c r="O9899" s="46"/>
    </row>
    <row r="9900" spans="1:15" x14ac:dyDescent="0.2">
      <c r="A9900" s="11" t="str">
        <f t="shared" si="924"/>
        <v>7125006 - Alle regionerAlle uanset erf.</v>
      </c>
      <c r="B9900" s="12" t="str">
        <f t="shared" si="927"/>
        <v>712500</v>
      </c>
      <c r="C9900" s="14">
        <f t="shared" si="925"/>
        <v>0</v>
      </c>
      <c r="D9900" s="14">
        <f t="shared" si="926"/>
        <v>0</v>
      </c>
      <c r="E9900" s="19" t="str">
        <f t="shared" si="928"/>
        <v>712500 - Glarmesterarbejde</v>
      </c>
      <c r="F9900" s="19" t="str">
        <f t="shared" si="929"/>
        <v>Alle uanset erf.</v>
      </c>
      <c r="G9900" s="40" t="s">
        <v>516</v>
      </c>
      <c r="H9900" s="41" t="s">
        <v>214</v>
      </c>
      <c r="I9900" s="42" t="s">
        <v>11</v>
      </c>
      <c r="J9900" s="43" t="s">
        <v>10</v>
      </c>
      <c r="K9900" s="44">
        <v>583</v>
      </c>
      <c r="L9900" s="45">
        <v>32275.83413790488</v>
      </c>
      <c r="M9900" s="46">
        <v>33996.799790005614</v>
      </c>
      <c r="N9900" s="45"/>
      <c r="O9900" s="46"/>
    </row>
    <row r="9901" spans="1:15" x14ac:dyDescent="0.2">
      <c r="A9901" s="11" t="str">
        <f t="shared" si="924"/>
        <v>7126001 - Region HovedstadenUnder 1 år</v>
      </c>
      <c r="B9901" s="12" t="str">
        <f t="shared" si="927"/>
        <v>712600</v>
      </c>
      <c r="C9901" s="14">
        <f t="shared" si="925"/>
        <v>0</v>
      </c>
      <c r="D9901" s="14">
        <f t="shared" si="926"/>
        <v>0</v>
      </c>
      <c r="E9901" s="19" t="str">
        <f t="shared" si="928"/>
        <v>712600 - VVS-arbejde</v>
      </c>
      <c r="F9901" s="19" t="str">
        <f t="shared" si="929"/>
        <v>Under 1 år</v>
      </c>
      <c r="G9901" s="40" t="s">
        <v>516</v>
      </c>
      <c r="H9901" s="41" t="s">
        <v>215</v>
      </c>
      <c r="I9901" s="42" t="s">
        <v>8</v>
      </c>
      <c r="J9901" s="43" t="s">
        <v>13</v>
      </c>
      <c r="K9901" s="44">
        <v>216</v>
      </c>
      <c r="L9901" s="45">
        <v>29772.874445899968</v>
      </c>
      <c r="M9901" s="46">
        <v>31456.501794060587</v>
      </c>
      <c r="N9901" s="45"/>
      <c r="O9901" s="46"/>
    </row>
    <row r="9902" spans="1:15" x14ac:dyDescent="0.2">
      <c r="A9902" s="11" t="str">
        <f t="shared" si="924"/>
        <v>7126001 - Region Hovedstaden1 år</v>
      </c>
      <c r="B9902" s="12" t="str">
        <f t="shared" si="927"/>
        <v>712600</v>
      </c>
      <c r="C9902" s="14">
        <f t="shared" si="925"/>
        <v>0</v>
      </c>
      <c r="D9902" s="14">
        <f t="shared" si="926"/>
        <v>0</v>
      </c>
      <c r="E9902" s="19" t="str">
        <f t="shared" si="928"/>
        <v>712600 - VVS-arbejde</v>
      </c>
      <c r="F9902" s="19" t="str">
        <f t="shared" si="929"/>
        <v>1 år</v>
      </c>
      <c r="G9902" s="40" t="s">
        <v>516</v>
      </c>
      <c r="H9902" s="41" t="s">
        <v>215</v>
      </c>
      <c r="I9902" s="42" t="s">
        <v>8</v>
      </c>
      <c r="J9902" s="43" t="s">
        <v>22</v>
      </c>
      <c r="K9902" s="44">
        <v>162</v>
      </c>
      <c r="L9902" s="45">
        <v>37965.050400796885</v>
      </c>
      <c r="M9902" s="46">
        <v>40136.276228559895</v>
      </c>
      <c r="N9902" s="45"/>
      <c r="O9902" s="46"/>
    </row>
    <row r="9903" spans="1:15" x14ac:dyDescent="0.2">
      <c r="A9903" s="11" t="str">
        <f t="shared" si="924"/>
        <v>7126001 - Region Hovedstaden2 år</v>
      </c>
      <c r="B9903" s="12" t="str">
        <f t="shared" si="927"/>
        <v>712600</v>
      </c>
      <c r="C9903" s="14">
        <f t="shared" si="925"/>
        <v>0</v>
      </c>
      <c r="D9903" s="14">
        <f t="shared" si="926"/>
        <v>0</v>
      </c>
      <c r="E9903" s="19" t="str">
        <f t="shared" si="928"/>
        <v>712600 - VVS-arbejde</v>
      </c>
      <c r="F9903" s="19" t="str">
        <f t="shared" si="929"/>
        <v>2 år</v>
      </c>
      <c r="G9903" s="40" t="s">
        <v>516</v>
      </c>
      <c r="H9903" s="41" t="s">
        <v>215</v>
      </c>
      <c r="I9903" s="42" t="s">
        <v>8</v>
      </c>
      <c r="J9903" s="43" t="s">
        <v>23</v>
      </c>
      <c r="K9903" s="44">
        <v>148</v>
      </c>
      <c r="L9903" s="45">
        <v>36869.057396098833</v>
      </c>
      <c r="M9903" s="46">
        <v>38977.603251262677</v>
      </c>
      <c r="N9903" s="45"/>
      <c r="O9903" s="46"/>
    </row>
    <row r="9904" spans="1:15" x14ac:dyDescent="0.2">
      <c r="A9904" s="11" t="str">
        <f t="shared" si="924"/>
        <v>7126001 - Region Hovedstaden3 år</v>
      </c>
      <c r="B9904" s="12" t="str">
        <f t="shared" si="927"/>
        <v>712600</v>
      </c>
      <c r="C9904" s="14">
        <f t="shared" si="925"/>
        <v>0</v>
      </c>
      <c r="D9904" s="14">
        <f t="shared" si="926"/>
        <v>0</v>
      </c>
      <c r="E9904" s="19" t="str">
        <f t="shared" si="928"/>
        <v>712600 - VVS-arbejde</v>
      </c>
      <c r="F9904" s="19" t="str">
        <f t="shared" si="929"/>
        <v>3 år</v>
      </c>
      <c r="G9904" s="40" t="s">
        <v>516</v>
      </c>
      <c r="H9904" s="41" t="s">
        <v>215</v>
      </c>
      <c r="I9904" s="42" t="s">
        <v>8</v>
      </c>
      <c r="J9904" s="43" t="s">
        <v>14</v>
      </c>
      <c r="K9904" s="44">
        <v>109</v>
      </c>
      <c r="L9904" s="45">
        <v>37737.543177179294</v>
      </c>
      <c r="M9904" s="46">
        <v>39895.757839285834</v>
      </c>
      <c r="N9904" s="45"/>
      <c r="O9904" s="46"/>
    </row>
    <row r="9905" spans="1:15" x14ac:dyDescent="0.2">
      <c r="A9905" s="11" t="str">
        <f t="shared" si="924"/>
        <v>7126001 - Region Hovedstaden4 år</v>
      </c>
      <c r="B9905" s="12" t="str">
        <f t="shared" si="927"/>
        <v>712600</v>
      </c>
      <c r="C9905" s="14">
        <f t="shared" si="925"/>
        <v>0</v>
      </c>
      <c r="D9905" s="14">
        <f t="shared" si="926"/>
        <v>0</v>
      </c>
      <c r="E9905" s="19" t="str">
        <f t="shared" si="928"/>
        <v>712600 - VVS-arbejde</v>
      </c>
      <c r="F9905" s="19" t="str">
        <f t="shared" si="929"/>
        <v>4 år</v>
      </c>
      <c r="G9905" s="40" t="s">
        <v>516</v>
      </c>
      <c r="H9905" s="41" t="s">
        <v>215</v>
      </c>
      <c r="I9905" s="42" t="s">
        <v>8</v>
      </c>
      <c r="J9905" s="43" t="s">
        <v>24</v>
      </c>
      <c r="K9905" s="44">
        <v>128</v>
      </c>
      <c r="L9905" s="45">
        <v>36852.599206979117</v>
      </c>
      <c r="M9905" s="46">
        <v>38960.203816315086</v>
      </c>
      <c r="N9905" s="45"/>
      <c r="O9905" s="46"/>
    </row>
    <row r="9906" spans="1:15" x14ac:dyDescent="0.2">
      <c r="A9906" s="11" t="str">
        <f t="shared" si="924"/>
        <v>7126001 - Region Hovedstaden5-9 år</v>
      </c>
      <c r="B9906" s="12" t="str">
        <f t="shared" si="927"/>
        <v>712600</v>
      </c>
      <c r="C9906" s="14">
        <f t="shared" si="925"/>
        <v>0</v>
      </c>
      <c r="D9906" s="14">
        <f t="shared" si="926"/>
        <v>0</v>
      </c>
      <c r="E9906" s="19" t="str">
        <f t="shared" si="928"/>
        <v>712600 - VVS-arbejde</v>
      </c>
      <c r="F9906" s="19" t="str">
        <f t="shared" si="929"/>
        <v>5-9 år</v>
      </c>
      <c r="G9906" s="40" t="s">
        <v>516</v>
      </c>
      <c r="H9906" s="41" t="s">
        <v>215</v>
      </c>
      <c r="I9906" s="42" t="s">
        <v>8</v>
      </c>
      <c r="J9906" s="43" t="s">
        <v>15</v>
      </c>
      <c r="K9906" s="44">
        <v>463</v>
      </c>
      <c r="L9906" s="45">
        <v>38517.042674665012</v>
      </c>
      <c r="M9906" s="46">
        <v>40661.318354905918</v>
      </c>
      <c r="N9906" s="45"/>
      <c r="O9906" s="46"/>
    </row>
    <row r="9907" spans="1:15" x14ac:dyDescent="0.2">
      <c r="A9907" s="11" t="str">
        <f t="shared" si="924"/>
        <v>7126001 - Region Hovedstaden0-4 år</v>
      </c>
      <c r="B9907" s="12" t="str">
        <f t="shared" si="927"/>
        <v>712600</v>
      </c>
      <c r="C9907" s="14">
        <f t="shared" si="925"/>
        <v>0</v>
      </c>
      <c r="D9907" s="14">
        <f t="shared" si="926"/>
        <v>0</v>
      </c>
      <c r="E9907" s="19" t="str">
        <f t="shared" si="928"/>
        <v>712600 - VVS-arbejde</v>
      </c>
      <c r="F9907" s="19" t="str">
        <f t="shared" si="929"/>
        <v>0-4 år</v>
      </c>
      <c r="G9907" s="40" t="s">
        <v>516</v>
      </c>
      <c r="H9907" s="41" t="s">
        <v>215</v>
      </c>
      <c r="I9907" s="42" t="s">
        <v>8</v>
      </c>
      <c r="J9907" s="43" t="s">
        <v>16</v>
      </c>
      <c r="K9907" s="44">
        <v>763</v>
      </c>
      <c r="L9907" s="45">
        <v>36042.197355024495</v>
      </c>
      <c r="M9907" s="46">
        <v>38103.454984355034</v>
      </c>
      <c r="N9907" s="45"/>
      <c r="O9907" s="46"/>
    </row>
    <row r="9908" spans="1:15" x14ac:dyDescent="0.2">
      <c r="A9908" s="11" t="str">
        <f t="shared" si="924"/>
        <v>7126001 - Region Hovedstaden10-14 år</v>
      </c>
      <c r="B9908" s="12" t="str">
        <f t="shared" si="927"/>
        <v>712600</v>
      </c>
      <c r="C9908" s="14">
        <f t="shared" si="925"/>
        <v>0</v>
      </c>
      <c r="D9908" s="14">
        <f t="shared" si="926"/>
        <v>0</v>
      </c>
      <c r="E9908" s="19" t="str">
        <f t="shared" si="928"/>
        <v>712600 - VVS-arbejde</v>
      </c>
      <c r="F9908" s="19" t="str">
        <f t="shared" si="929"/>
        <v>10-14 år</v>
      </c>
      <c r="G9908" s="40" t="s">
        <v>516</v>
      </c>
      <c r="H9908" s="41" t="s">
        <v>215</v>
      </c>
      <c r="I9908" s="42" t="s">
        <v>8</v>
      </c>
      <c r="J9908" s="43" t="s">
        <v>17</v>
      </c>
      <c r="K9908" s="44">
        <v>366</v>
      </c>
      <c r="L9908" s="45">
        <v>39661.103713353121</v>
      </c>
      <c r="M9908" s="46">
        <v>41929.327035353832</v>
      </c>
      <c r="N9908" s="45"/>
      <c r="O9908" s="46"/>
    </row>
    <row r="9909" spans="1:15" x14ac:dyDescent="0.2">
      <c r="A9909" s="11" t="str">
        <f t="shared" si="924"/>
        <v>7126001 - Region Hovedstaden15-20 år</v>
      </c>
      <c r="B9909" s="12" t="str">
        <f t="shared" si="927"/>
        <v>712600</v>
      </c>
      <c r="C9909" s="14">
        <f t="shared" si="925"/>
        <v>0</v>
      </c>
      <c r="D9909" s="14">
        <f t="shared" si="926"/>
        <v>0</v>
      </c>
      <c r="E9909" s="19" t="str">
        <f t="shared" si="928"/>
        <v>712600 - VVS-arbejde</v>
      </c>
      <c r="F9909" s="19" t="str">
        <f t="shared" si="929"/>
        <v>15-20 år</v>
      </c>
      <c r="G9909" s="40" t="s">
        <v>516</v>
      </c>
      <c r="H9909" s="41" t="s">
        <v>215</v>
      </c>
      <c r="I9909" s="42" t="s">
        <v>8</v>
      </c>
      <c r="J9909" s="43" t="s">
        <v>18</v>
      </c>
      <c r="K9909" s="44">
        <v>343</v>
      </c>
      <c r="L9909" s="45">
        <v>39889.855500377635</v>
      </c>
      <c r="M9909" s="46">
        <v>42171.161164766701</v>
      </c>
      <c r="N9909" s="45"/>
      <c r="O9909" s="46"/>
    </row>
    <row r="9910" spans="1:15" x14ac:dyDescent="0.2">
      <c r="A9910" s="11" t="str">
        <f t="shared" si="924"/>
        <v>7126001 - Region Hovedstaden20-24 år</v>
      </c>
      <c r="B9910" s="12" t="str">
        <f t="shared" si="927"/>
        <v>712600</v>
      </c>
      <c r="C9910" s="14">
        <f t="shared" si="925"/>
        <v>0</v>
      </c>
      <c r="D9910" s="14">
        <f t="shared" si="926"/>
        <v>0</v>
      </c>
      <c r="E9910" s="19" t="str">
        <f t="shared" si="928"/>
        <v>712600 - VVS-arbejde</v>
      </c>
      <c r="F9910" s="19" t="str">
        <f t="shared" si="929"/>
        <v>20-24 år</v>
      </c>
      <c r="G9910" s="40" t="s">
        <v>516</v>
      </c>
      <c r="H9910" s="41" t="s">
        <v>215</v>
      </c>
      <c r="I9910" s="42" t="s">
        <v>8</v>
      </c>
      <c r="J9910" s="43" t="s">
        <v>19</v>
      </c>
      <c r="K9910" s="44">
        <v>362</v>
      </c>
      <c r="L9910" s="45">
        <v>40287.898895724276</v>
      </c>
      <c r="M9910" s="46">
        <v>42591.717572950998</v>
      </c>
      <c r="N9910" s="45"/>
      <c r="O9910" s="46"/>
    </row>
    <row r="9911" spans="1:15" x14ac:dyDescent="0.2">
      <c r="A9911" s="11" t="str">
        <f t="shared" si="924"/>
        <v>7126001 - Region Hovedstaden25 år og derover</v>
      </c>
      <c r="B9911" s="12" t="str">
        <f t="shared" si="927"/>
        <v>712600</v>
      </c>
      <c r="C9911" s="14">
        <f t="shared" si="925"/>
        <v>0</v>
      </c>
      <c r="D9911" s="14">
        <f t="shared" si="926"/>
        <v>0</v>
      </c>
      <c r="E9911" s="19" t="str">
        <f t="shared" si="928"/>
        <v>712600 - VVS-arbejde</v>
      </c>
      <c r="F9911" s="19" t="str">
        <f t="shared" si="929"/>
        <v>25 år og derover</v>
      </c>
      <c r="G9911" s="40" t="s">
        <v>516</v>
      </c>
      <c r="H9911" s="41" t="s">
        <v>215</v>
      </c>
      <c r="I9911" s="42" t="s">
        <v>8</v>
      </c>
      <c r="J9911" s="43" t="s">
        <v>9</v>
      </c>
      <c r="K9911" s="44">
        <v>1298</v>
      </c>
      <c r="L9911" s="45">
        <v>40368.147414653016</v>
      </c>
      <c r="M9911" s="46">
        <v>42631.781144390021</v>
      </c>
      <c r="N9911" s="45"/>
      <c r="O9911" s="46"/>
    </row>
    <row r="9912" spans="1:15" x14ac:dyDescent="0.2">
      <c r="A9912" s="11" t="str">
        <f t="shared" si="924"/>
        <v>7126001 - Region HovedstadenAlle uanset erf.</v>
      </c>
      <c r="B9912" s="12" t="str">
        <f t="shared" si="927"/>
        <v>712600</v>
      </c>
      <c r="C9912" s="14">
        <f t="shared" si="925"/>
        <v>0</v>
      </c>
      <c r="D9912" s="14">
        <f t="shared" si="926"/>
        <v>0</v>
      </c>
      <c r="E9912" s="19" t="str">
        <f t="shared" si="928"/>
        <v>712600 - VVS-arbejde</v>
      </c>
      <c r="F9912" s="19" t="str">
        <f t="shared" si="929"/>
        <v>Alle uanset erf.</v>
      </c>
      <c r="G9912" s="40" t="s">
        <v>516</v>
      </c>
      <c r="H9912" s="41" t="s">
        <v>215</v>
      </c>
      <c r="I9912" s="42" t="s">
        <v>8</v>
      </c>
      <c r="J9912" s="43" t="s">
        <v>10</v>
      </c>
      <c r="K9912" s="44">
        <v>3595</v>
      </c>
      <c r="L9912" s="45">
        <v>39153.405386799757</v>
      </c>
      <c r="M9912" s="46">
        <v>41414.98895605735</v>
      </c>
      <c r="N9912" s="45"/>
      <c r="O9912" s="46"/>
    </row>
    <row r="9913" spans="1:15" x14ac:dyDescent="0.2">
      <c r="A9913" s="11" t="str">
        <f t="shared" si="924"/>
        <v>7126002 - Region SjællandUnder 1 år</v>
      </c>
      <c r="B9913" s="12" t="str">
        <f t="shared" si="927"/>
        <v>712600</v>
      </c>
      <c r="C9913" s="14">
        <f t="shared" si="925"/>
        <v>0</v>
      </c>
      <c r="D9913" s="14">
        <f t="shared" si="926"/>
        <v>0</v>
      </c>
      <c r="E9913" s="19" t="str">
        <f t="shared" si="928"/>
        <v>712600 - VVS-arbejde</v>
      </c>
      <c r="F9913" s="19" t="str">
        <f t="shared" si="929"/>
        <v>Under 1 år</v>
      </c>
      <c r="G9913" s="40" t="s">
        <v>516</v>
      </c>
      <c r="H9913" s="41" t="s">
        <v>215</v>
      </c>
      <c r="I9913" s="42" t="s">
        <v>20</v>
      </c>
      <c r="J9913" s="43" t="s">
        <v>13</v>
      </c>
      <c r="K9913" s="44">
        <v>58</v>
      </c>
      <c r="L9913" s="45">
        <v>32849.91220250231</v>
      </c>
      <c r="M9913" s="46">
        <v>34728.602657561554</v>
      </c>
      <c r="N9913" s="45"/>
      <c r="O9913" s="46"/>
    </row>
    <row r="9914" spans="1:15" x14ac:dyDescent="0.2">
      <c r="A9914" s="11" t="str">
        <f t="shared" si="924"/>
        <v>7126002 - Region Sjælland1 år</v>
      </c>
      <c r="B9914" s="12" t="str">
        <f t="shared" si="927"/>
        <v>712600</v>
      </c>
      <c r="C9914" s="14">
        <f t="shared" si="925"/>
        <v>0</v>
      </c>
      <c r="D9914" s="14">
        <f t="shared" si="926"/>
        <v>0</v>
      </c>
      <c r="E9914" s="19" t="str">
        <f t="shared" si="928"/>
        <v>712600 - VVS-arbejde</v>
      </c>
      <c r="F9914" s="19" t="str">
        <f t="shared" si="929"/>
        <v>1 år</v>
      </c>
      <c r="G9914" s="40" t="s">
        <v>516</v>
      </c>
      <c r="H9914" s="41" t="s">
        <v>215</v>
      </c>
      <c r="I9914" s="42" t="s">
        <v>20</v>
      </c>
      <c r="J9914" s="43" t="s">
        <v>22</v>
      </c>
      <c r="K9914" s="44">
        <v>48</v>
      </c>
      <c r="L9914" s="45">
        <v>33438.254824040872</v>
      </c>
      <c r="M9914" s="46">
        <v>35350.5926648397</v>
      </c>
      <c r="N9914" s="45"/>
      <c r="O9914" s="46"/>
    </row>
    <row r="9915" spans="1:15" x14ac:dyDescent="0.2">
      <c r="A9915" s="11" t="str">
        <f t="shared" si="924"/>
        <v>7126002 - Region Sjælland2 år</v>
      </c>
      <c r="B9915" s="12" t="str">
        <f t="shared" si="927"/>
        <v>712600</v>
      </c>
      <c r="C9915" s="14">
        <f t="shared" si="925"/>
        <v>0</v>
      </c>
      <c r="D9915" s="14">
        <f t="shared" si="926"/>
        <v>0</v>
      </c>
      <c r="E9915" s="19" t="str">
        <f t="shared" si="928"/>
        <v>712600 - VVS-arbejde</v>
      </c>
      <c r="F9915" s="19" t="str">
        <f t="shared" si="929"/>
        <v>2 år</v>
      </c>
      <c r="G9915" s="40" t="s">
        <v>516</v>
      </c>
      <c r="H9915" s="41" t="s">
        <v>215</v>
      </c>
      <c r="I9915" s="42" t="s">
        <v>20</v>
      </c>
      <c r="J9915" s="43" t="s">
        <v>23</v>
      </c>
      <c r="K9915" s="44">
        <v>60</v>
      </c>
      <c r="L9915" s="45">
        <v>35633.623199362359</v>
      </c>
      <c r="M9915" s="46">
        <v>37671.514423276203</v>
      </c>
      <c r="N9915" s="45"/>
      <c r="O9915" s="46"/>
    </row>
    <row r="9916" spans="1:15" x14ac:dyDescent="0.2">
      <c r="A9916" s="11" t="str">
        <f t="shared" si="924"/>
        <v>7126002 - Region Sjælland3 år</v>
      </c>
      <c r="B9916" s="12" t="str">
        <f t="shared" si="927"/>
        <v>712600</v>
      </c>
      <c r="C9916" s="14">
        <f t="shared" si="925"/>
        <v>0</v>
      </c>
      <c r="D9916" s="14">
        <f t="shared" si="926"/>
        <v>0</v>
      </c>
      <c r="E9916" s="19" t="str">
        <f t="shared" si="928"/>
        <v>712600 - VVS-arbejde</v>
      </c>
      <c r="F9916" s="19" t="str">
        <f t="shared" si="929"/>
        <v>3 år</v>
      </c>
      <c r="G9916" s="40" t="s">
        <v>516</v>
      </c>
      <c r="H9916" s="41" t="s">
        <v>215</v>
      </c>
      <c r="I9916" s="42" t="s">
        <v>20</v>
      </c>
      <c r="J9916" s="43" t="s">
        <v>14</v>
      </c>
      <c r="K9916" s="44">
        <v>36</v>
      </c>
      <c r="L9916" s="45">
        <v>35010.356188963735</v>
      </c>
      <c r="M9916" s="46">
        <v>37012.602697111797</v>
      </c>
      <c r="N9916" s="45"/>
      <c r="O9916" s="46"/>
    </row>
    <row r="9917" spans="1:15" x14ac:dyDescent="0.2">
      <c r="A9917" s="11" t="str">
        <f t="shared" si="924"/>
        <v>7126002 - Region Sjælland4 år</v>
      </c>
      <c r="B9917" s="12" t="str">
        <f t="shared" si="927"/>
        <v>712600</v>
      </c>
      <c r="C9917" s="14">
        <f t="shared" si="925"/>
        <v>0</v>
      </c>
      <c r="D9917" s="14">
        <f t="shared" si="926"/>
        <v>0</v>
      </c>
      <c r="E9917" s="19" t="str">
        <f t="shared" si="928"/>
        <v>712600 - VVS-arbejde</v>
      </c>
      <c r="F9917" s="19" t="str">
        <f t="shared" si="929"/>
        <v>4 år</v>
      </c>
      <c r="G9917" s="40" t="s">
        <v>516</v>
      </c>
      <c r="H9917" s="41" t="s">
        <v>215</v>
      </c>
      <c r="I9917" s="42" t="s">
        <v>20</v>
      </c>
      <c r="J9917" s="43" t="s">
        <v>24</v>
      </c>
      <c r="K9917" s="44">
        <v>34</v>
      </c>
      <c r="L9917" s="45">
        <v>36096.2654106556</v>
      </c>
      <c r="M9917" s="46">
        <v>38160.615198632149</v>
      </c>
      <c r="N9917" s="45"/>
      <c r="O9917" s="46"/>
    </row>
    <row r="9918" spans="1:15" x14ac:dyDescent="0.2">
      <c r="A9918" s="11" t="str">
        <f t="shared" si="924"/>
        <v>7126002 - Region Sjælland5-9 år</v>
      </c>
      <c r="B9918" s="12" t="str">
        <f t="shared" si="927"/>
        <v>712600</v>
      </c>
      <c r="C9918" s="14">
        <f t="shared" si="925"/>
        <v>0</v>
      </c>
      <c r="D9918" s="14">
        <f t="shared" si="926"/>
        <v>0</v>
      </c>
      <c r="E9918" s="19" t="str">
        <f t="shared" si="928"/>
        <v>712600 - VVS-arbejde</v>
      </c>
      <c r="F9918" s="19" t="str">
        <f t="shared" si="929"/>
        <v>5-9 år</v>
      </c>
      <c r="G9918" s="40" t="s">
        <v>516</v>
      </c>
      <c r="H9918" s="41" t="s">
        <v>215</v>
      </c>
      <c r="I9918" s="42" t="s">
        <v>20</v>
      </c>
      <c r="J9918" s="43" t="s">
        <v>15</v>
      </c>
      <c r="K9918" s="44">
        <v>162</v>
      </c>
      <c r="L9918" s="45">
        <v>36260.313916126739</v>
      </c>
      <c r="M9918" s="46">
        <v>38334.045657987837</v>
      </c>
      <c r="N9918" s="45"/>
      <c r="O9918" s="46"/>
    </row>
    <row r="9919" spans="1:15" x14ac:dyDescent="0.2">
      <c r="A9919" s="11" t="str">
        <f t="shared" si="924"/>
        <v>7126002 - Region Sjælland0-4 år</v>
      </c>
      <c r="B9919" s="12" t="str">
        <f t="shared" si="927"/>
        <v>712600</v>
      </c>
      <c r="C9919" s="14">
        <f t="shared" si="925"/>
        <v>0</v>
      </c>
      <c r="D9919" s="14">
        <f t="shared" si="926"/>
        <v>0</v>
      </c>
      <c r="E9919" s="19" t="str">
        <f t="shared" si="928"/>
        <v>712600 - VVS-arbejde</v>
      </c>
      <c r="F9919" s="19" t="str">
        <f t="shared" si="929"/>
        <v>0-4 år</v>
      </c>
      <c r="G9919" s="40" t="s">
        <v>516</v>
      </c>
      <c r="H9919" s="41" t="s">
        <v>215</v>
      </c>
      <c r="I9919" s="42" t="s">
        <v>20</v>
      </c>
      <c r="J9919" s="43" t="s">
        <v>16</v>
      </c>
      <c r="K9919" s="44">
        <v>236</v>
      </c>
      <c r="L9919" s="45">
        <v>34068.886033037546</v>
      </c>
      <c r="M9919" s="46">
        <v>36017.289749011361</v>
      </c>
      <c r="N9919" s="45"/>
      <c r="O9919" s="46"/>
    </row>
    <row r="9920" spans="1:15" x14ac:dyDescent="0.2">
      <c r="A9920" s="11" t="str">
        <f t="shared" si="924"/>
        <v>7126002 - Region Sjælland10-14 år</v>
      </c>
      <c r="B9920" s="12" t="str">
        <f t="shared" si="927"/>
        <v>712600</v>
      </c>
      <c r="C9920" s="14">
        <f t="shared" si="925"/>
        <v>0</v>
      </c>
      <c r="D9920" s="14">
        <f t="shared" si="926"/>
        <v>0</v>
      </c>
      <c r="E9920" s="19" t="str">
        <f t="shared" si="928"/>
        <v>712600 - VVS-arbejde</v>
      </c>
      <c r="F9920" s="19" t="str">
        <f t="shared" si="929"/>
        <v>10-14 år</v>
      </c>
      <c r="G9920" s="40" t="s">
        <v>516</v>
      </c>
      <c r="H9920" s="41" t="s">
        <v>215</v>
      </c>
      <c r="I9920" s="42" t="s">
        <v>20</v>
      </c>
      <c r="J9920" s="43" t="s">
        <v>17</v>
      </c>
      <c r="K9920" s="44">
        <v>154</v>
      </c>
      <c r="L9920" s="45">
        <v>36472.606966167739</v>
      </c>
      <c r="M9920" s="46">
        <v>38558.47977325692</v>
      </c>
      <c r="N9920" s="45"/>
      <c r="O9920" s="46"/>
    </row>
    <row r="9921" spans="1:15" x14ac:dyDescent="0.2">
      <c r="A9921" s="11" t="str">
        <f t="shared" si="924"/>
        <v>7126002 - Region Sjælland15-20 år</v>
      </c>
      <c r="B9921" s="12" t="str">
        <f t="shared" si="927"/>
        <v>712600</v>
      </c>
      <c r="C9921" s="14">
        <f t="shared" si="925"/>
        <v>0</v>
      </c>
      <c r="D9921" s="14">
        <f t="shared" si="926"/>
        <v>0</v>
      </c>
      <c r="E9921" s="19" t="str">
        <f t="shared" si="928"/>
        <v>712600 - VVS-arbejde</v>
      </c>
      <c r="F9921" s="19" t="str">
        <f t="shared" si="929"/>
        <v>15-20 år</v>
      </c>
      <c r="G9921" s="40" t="s">
        <v>516</v>
      </c>
      <c r="H9921" s="41" t="s">
        <v>215</v>
      </c>
      <c r="I9921" s="42" t="s">
        <v>20</v>
      </c>
      <c r="J9921" s="43" t="s">
        <v>18</v>
      </c>
      <c r="K9921" s="44">
        <v>109</v>
      </c>
      <c r="L9921" s="45">
        <v>37044.996408006533</v>
      </c>
      <c r="M9921" s="46">
        <v>39163.604236557279</v>
      </c>
      <c r="N9921" s="45"/>
      <c r="O9921" s="46"/>
    </row>
    <row r="9922" spans="1:15" x14ac:dyDescent="0.2">
      <c r="A9922" s="11" t="str">
        <f t="shared" ref="A9922:A9985" si="930">B9922&amp;I9922&amp;F9922</f>
        <v>7126002 - Region Sjælland20-24 år</v>
      </c>
      <c r="B9922" s="12" t="str">
        <f t="shared" si="927"/>
        <v>712600</v>
      </c>
      <c r="C9922" s="14">
        <f t="shared" ref="C9922:C9985" si="931">N9922*1.2</f>
        <v>0</v>
      </c>
      <c r="D9922" s="14">
        <f t="shared" ref="D9922:D9985" si="932">O9922*1.2</f>
        <v>0</v>
      </c>
      <c r="E9922" s="19" t="str">
        <f t="shared" si="928"/>
        <v>712600 - VVS-arbejde</v>
      </c>
      <c r="F9922" s="19" t="str">
        <f t="shared" si="929"/>
        <v>20-24 år</v>
      </c>
      <c r="G9922" s="40" t="s">
        <v>516</v>
      </c>
      <c r="H9922" s="41" t="s">
        <v>215</v>
      </c>
      <c r="I9922" s="42" t="s">
        <v>20</v>
      </c>
      <c r="J9922" s="43" t="s">
        <v>19</v>
      </c>
      <c r="K9922" s="44">
        <v>134</v>
      </c>
      <c r="L9922" s="45">
        <v>38547.249304480196</v>
      </c>
      <c r="M9922" s="46">
        <v>40680.003488752882</v>
      </c>
      <c r="N9922" s="45"/>
      <c r="O9922" s="46"/>
    </row>
    <row r="9923" spans="1:15" x14ac:dyDescent="0.2">
      <c r="A9923" s="11" t="str">
        <f t="shared" si="930"/>
        <v>7126002 - Region Sjælland25 år og derover</v>
      </c>
      <c r="B9923" s="12" t="str">
        <f t="shared" ref="B9923:B9986" si="933">LEFT(E9923,6)</f>
        <v>712600</v>
      </c>
      <c r="C9923" s="14">
        <f t="shared" si="931"/>
        <v>0</v>
      </c>
      <c r="D9923" s="14">
        <f t="shared" si="932"/>
        <v>0</v>
      </c>
      <c r="E9923" s="19" t="str">
        <f t="shared" ref="E9923:E9986" si="934">TRIM(H9923)</f>
        <v>712600 - VVS-arbejde</v>
      </c>
      <c r="F9923" s="19" t="str">
        <f t="shared" ref="F9923:F9986" si="935">MID(J9923,6,30)</f>
        <v>25 år og derover</v>
      </c>
      <c r="G9923" s="40" t="s">
        <v>516</v>
      </c>
      <c r="H9923" s="41" t="s">
        <v>215</v>
      </c>
      <c r="I9923" s="42" t="s">
        <v>20</v>
      </c>
      <c r="J9923" s="43" t="s">
        <v>9</v>
      </c>
      <c r="K9923" s="44">
        <v>578</v>
      </c>
      <c r="L9923" s="45">
        <v>36174.850453449413</v>
      </c>
      <c r="M9923" s="46">
        <v>38243.69452953538</v>
      </c>
      <c r="N9923" s="45"/>
      <c r="O9923" s="46"/>
    </row>
    <row r="9924" spans="1:15" x14ac:dyDescent="0.2">
      <c r="A9924" s="11" t="str">
        <f t="shared" si="930"/>
        <v>7126002 - Region SjællandAlle uanset erf.</v>
      </c>
      <c r="B9924" s="12" t="str">
        <f t="shared" si="933"/>
        <v>712600</v>
      </c>
      <c r="C9924" s="14">
        <f t="shared" si="931"/>
        <v>0</v>
      </c>
      <c r="D9924" s="14">
        <f t="shared" si="932"/>
        <v>0</v>
      </c>
      <c r="E9924" s="19" t="str">
        <f t="shared" si="934"/>
        <v>712600 - VVS-arbejde</v>
      </c>
      <c r="F9924" s="19" t="str">
        <f t="shared" si="935"/>
        <v>Alle uanset erf.</v>
      </c>
      <c r="G9924" s="40" t="s">
        <v>516</v>
      </c>
      <c r="H9924" s="41" t="s">
        <v>215</v>
      </c>
      <c r="I9924" s="42" t="s">
        <v>20</v>
      </c>
      <c r="J9924" s="43" t="s">
        <v>10</v>
      </c>
      <c r="K9924" s="44">
        <v>1373</v>
      </c>
      <c r="L9924" s="45">
        <v>36260.313916126739</v>
      </c>
      <c r="M9924" s="46">
        <v>38334.045657987837</v>
      </c>
      <c r="N9924" s="45"/>
      <c r="O9924" s="46"/>
    </row>
    <row r="9925" spans="1:15" x14ac:dyDescent="0.2">
      <c r="A9925" s="11" t="str">
        <f t="shared" si="930"/>
        <v>7126003 - Region SyddanmarkUnder 1 år</v>
      </c>
      <c r="B9925" s="12" t="str">
        <f t="shared" si="933"/>
        <v>712600</v>
      </c>
      <c r="C9925" s="14">
        <f t="shared" si="931"/>
        <v>0</v>
      </c>
      <c r="D9925" s="14">
        <f t="shared" si="932"/>
        <v>0</v>
      </c>
      <c r="E9925" s="19" t="str">
        <f t="shared" si="934"/>
        <v>712600 - VVS-arbejde</v>
      </c>
      <c r="F9925" s="19" t="str">
        <f t="shared" si="935"/>
        <v>Under 1 år</v>
      </c>
      <c r="G9925" s="40" t="s">
        <v>516</v>
      </c>
      <c r="H9925" s="41" t="s">
        <v>215</v>
      </c>
      <c r="I9925" s="42" t="s">
        <v>544</v>
      </c>
      <c r="J9925" s="43" t="s">
        <v>13</v>
      </c>
      <c r="K9925" s="44">
        <v>99</v>
      </c>
      <c r="L9925" s="45">
        <v>33065.826433736634</v>
      </c>
      <c r="M9925" s="46">
        <v>34956.865049814725</v>
      </c>
      <c r="N9925" s="45"/>
      <c r="O9925" s="46"/>
    </row>
    <row r="9926" spans="1:15" x14ac:dyDescent="0.2">
      <c r="A9926" s="11" t="str">
        <f t="shared" si="930"/>
        <v>7126003 - Region Syddanmark1 år</v>
      </c>
      <c r="B9926" s="12" t="str">
        <f t="shared" si="933"/>
        <v>712600</v>
      </c>
      <c r="C9926" s="14">
        <f t="shared" si="931"/>
        <v>0</v>
      </c>
      <c r="D9926" s="14">
        <f t="shared" si="932"/>
        <v>0</v>
      </c>
      <c r="E9926" s="19" t="str">
        <f t="shared" si="934"/>
        <v>712600 - VVS-arbejde</v>
      </c>
      <c r="F9926" s="19" t="str">
        <f t="shared" si="935"/>
        <v>1 år</v>
      </c>
      <c r="G9926" s="40" t="s">
        <v>516</v>
      </c>
      <c r="H9926" s="41" t="s">
        <v>215</v>
      </c>
      <c r="I9926" s="42" t="s">
        <v>544</v>
      </c>
      <c r="J9926" s="43" t="s">
        <v>22</v>
      </c>
      <c r="K9926" s="44">
        <v>76</v>
      </c>
      <c r="L9926" s="45">
        <v>34392.562605778017</v>
      </c>
      <c r="M9926" s="46">
        <v>36359.477424125107</v>
      </c>
      <c r="N9926" s="45"/>
      <c r="O9926" s="46"/>
    </row>
    <row r="9927" spans="1:15" x14ac:dyDescent="0.2">
      <c r="A9927" s="11" t="str">
        <f t="shared" si="930"/>
        <v>7126003 - Region Syddanmark2 år</v>
      </c>
      <c r="B9927" s="12" t="str">
        <f t="shared" si="933"/>
        <v>712600</v>
      </c>
      <c r="C9927" s="14">
        <f t="shared" si="931"/>
        <v>0</v>
      </c>
      <c r="D9927" s="14">
        <f t="shared" si="932"/>
        <v>0</v>
      </c>
      <c r="E9927" s="19" t="str">
        <f t="shared" si="934"/>
        <v>712600 - VVS-arbejde</v>
      </c>
      <c r="F9927" s="19" t="str">
        <f t="shared" si="935"/>
        <v>2 år</v>
      </c>
      <c r="G9927" s="40" t="s">
        <v>516</v>
      </c>
      <c r="H9927" s="41" t="s">
        <v>215</v>
      </c>
      <c r="I9927" s="42" t="s">
        <v>544</v>
      </c>
      <c r="J9927" s="43" t="s">
        <v>23</v>
      </c>
      <c r="K9927" s="44">
        <v>61</v>
      </c>
      <c r="L9927" s="45">
        <v>33937.782155691864</v>
      </c>
      <c r="M9927" s="46">
        <v>35878.688025051284</v>
      </c>
      <c r="N9927" s="45"/>
      <c r="O9927" s="46"/>
    </row>
    <row r="9928" spans="1:15" x14ac:dyDescent="0.2">
      <c r="A9928" s="11" t="str">
        <f t="shared" si="930"/>
        <v>7126003 - Region Syddanmark3 år</v>
      </c>
      <c r="B9928" s="12" t="str">
        <f t="shared" si="933"/>
        <v>712600</v>
      </c>
      <c r="C9928" s="14">
        <f t="shared" si="931"/>
        <v>0</v>
      </c>
      <c r="D9928" s="14">
        <f t="shared" si="932"/>
        <v>0</v>
      </c>
      <c r="E9928" s="19" t="str">
        <f t="shared" si="934"/>
        <v>712600 - VVS-arbejde</v>
      </c>
      <c r="F9928" s="19" t="str">
        <f t="shared" si="935"/>
        <v>3 år</v>
      </c>
      <c r="G9928" s="40" t="s">
        <v>516</v>
      </c>
      <c r="H9928" s="41" t="s">
        <v>215</v>
      </c>
      <c r="I9928" s="42" t="s">
        <v>544</v>
      </c>
      <c r="J9928" s="43" t="s">
        <v>14</v>
      </c>
      <c r="K9928" s="44">
        <v>48</v>
      </c>
      <c r="L9928" s="45">
        <v>34290.794672354881</v>
      </c>
      <c r="M9928" s="46">
        <v>36251.889370271376</v>
      </c>
      <c r="N9928" s="45"/>
      <c r="O9928" s="46"/>
    </row>
    <row r="9929" spans="1:15" x14ac:dyDescent="0.2">
      <c r="A9929" s="11" t="str">
        <f t="shared" si="930"/>
        <v>7126003 - Region Syddanmark4 år</v>
      </c>
      <c r="B9929" s="12" t="str">
        <f t="shared" si="933"/>
        <v>712600</v>
      </c>
      <c r="C9929" s="14">
        <f t="shared" si="931"/>
        <v>0</v>
      </c>
      <c r="D9929" s="14">
        <f t="shared" si="932"/>
        <v>0</v>
      </c>
      <c r="E9929" s="19" t="str">
        <f t="shared" si="934"/>
        <v>712600 - VVS-arbejde</v>
      </c>
      <c r="F9929" s="19" t="str">
        <f t="shared" si="935"/>
        <v>4 år</v>
      </c>
      <c r="G9929" s="40" t="s">
        <v>516</v>
      </c>
      <c r="H9929" s="41" t="s">
        <v>215</v>
      </c>
      <c r="I9929" s="42" t="s">
        <v>544</v>
      </c>
      <c r="J9929" s="43" t="s">
        <v>24</v>
      </c>
      <c r="K9929" s="44">
        <v>61</v>
      </c>
      <c r="L9929" s="45">
        <v>34196.081417745365</v>
      </c>
      <c r="M9929" s="46">
        <v>36151.759453166516</v>
      </c>
      <c r="N9929" s="45"/>
      <c r="O9929" s="46"/>
    </row>
    <row r="9930" spans="1:15" x14ac:dyDescent="0.2">
      <c r="A9930" s="11" t="str">
        <f t="shared" si="930"/>
        <v>7126003 - Region Syddanmark5-9 år</v>
      </c>
      <c r="B9930" s="12" t="str">
        <f t="shared" si="933"/>
        <v>712600</v>
      </c>
      <c r="C9930" s="14">
        <f t="shared" si="931"/>
        <v>0</v>
      </c>
      <c r="D9930" s="14">
        <f t="shared" si="932"/>
        <v>0</v>
      </c>
      <c r="E9930" s="19" t="str">
        <f t="shared" si="934"/>
        <v>712600 - VVS-arbejde</v>
      </c>
      <c r="F9930" s="19" t="str">
        <f t="shared" si="935"/>
        <v>5-9 år</v>
      </c>
      <c r="G9930" s="40" t="s">
        <v>516</v>
      </c>
      <c r="H9930" s="41" t="s">
        <v>215</v>
      </c>
      <c r="I9930" s="42" t="s">
        <v>544</v>
      </c>
      <c r="J9930" s="43" t="s">
        <v>15</v>
      </c>
      <c r="K9930" s="44">
        <v>286</v>
      </c>
      <c r="L9930" s="45">
        <v>35936.51324128305</v>
      </c>
      <c r="M9930" s="46">
        <v>38047.931514920725</v>
      </c>
      <c r="N9930" s="45"/>
      <c r="O9930" s="46"/>
    </row>
    <row r="9931" spans="1:15" x14ac:dyDescent="0.2">
      <c r="A9931" s="11" t="str">
        <f t="shared" si="930"/>
        <v>7126003 - Region Syddanmark0-4 år</v>
      </c>
      <c r="B9931" s="12" t="str">
        <f t="shared" si="933"/>
        <v>712600</v>
      </c>
      <c r="C9931" s="14">
        <f t="shared" si="931"/>
        <v>0</v>
      </c>
      <c r="D9931" s="14">
        <f t="shared" si="932"/>
        <v>0</v>
      </c>
      <c r="E9931" s="19" t="str">
        <f t="shared" si="934"/>
        <v>712600 - VVS-arbejde</v>
      </c>
      <c r="F9931" s="19" t="str">
        <f t="shared" si="935"/>
        <v>0-4 år</v>
      </c>
      <c r="G9931" s="40" t="s">
        <v>516</v>
      </c>
      <c r="H9931" s="41" t="s">
        <v>215</v>
      </c>
      <c r="I9931" s="42" t="s">
        <v>544</v>
      </c>
      <c r="J9931" s="43" t="s">
        <v>16</v>
      </c>
      <c r="K9931" s="44">
        <v>345</v>
      </c>
      <c r="L9931" s="45">
        <v>33960.847215271875</v>
      </c>
      <c r="M9931" s="46">
        <v>35890.49161287045</v>
      </c>
      <c r="N9931" s="45"/>
      <c r="O9931" s="46"/>
    </row>
    <row r="9932" spans="1:15" x14ac:dyDescent="0.2">
      <c r="A9932" s="11" t="str">
        <f t="shared" si="930"/>
        <v>7126003 - Region Syddanmark10-14 år</v>
      </c>
      <c r="B9932" s="12" t="str">
        <f t="shared" si="933"/>
        <v>712600</v>
      </c>
      <c r="C9932" s="14">
        <f t="shared" si="931"/>
        <v>0</v>
      </c>
      <c r="D9932" s="14">
        <f t="shared" si="932"/>
        <v>0</v>
      </c>
      <c r="E9932" s="19" t="str">
        <f t="shared" si="934"/>
        <v>712600 - VVS-arbejde</v>
      </c>
      <c r="F9932" s="19" t="str">
        <f t="shared" si="935"/>
        <v>10-14 år</v>
      </c>
      <c r="G9932" s="40" t="s">
        <v>516</v>
      </c>
      <c r="H9932" s="41" t="s">
        <v>215</v>
      </c>
      <c r="I9932" s="42" t="s">
        <v>544</v>
      </c>
      <c r="J9932" s="43" t="s">
        <v>17</v>
      </c>
      <c r="K9932" s="44">
        <v>220</v>
      </c>
      <c r="L9932" s="45">
        <v>36371.368652791833</v>
      </c>
      <c r="M9932" s="46">
        <v>38295.894814434512</v>
      </c>
      <c r="N9932" s="45"/>
      <c r="O9932" s="46"/>
    </row>
    <row r="9933" spans="1:15" x14ac:dyDescent="0.2">
      <c r="A9933" s="11" t="str">
        <f t="shared" si="930"/>
        <v>7126003 - Region Syddanmark15-20 år</v>
      </c>
      <c r="B9933" s="12" t="str">
        <f t="shared" si="933"/>
        <v>712600</v>
      </c>
      <c r="C9933" s="14">
        <f t="shared" si="931"/>
        <v>0</v>
      </c>
      <c r="D9933" s="14">
        <f t="shared" si="932"/>
        <v>0</v>
      </c>
      <c r="E9933" s="19" t="str">
        <f t="shared" si="934"/>
        <v>712600 - VVS-arbejde</v>
      </c>
      <c r="F9933" s="19" t="str">
        <f t="shared" si="935"/>
        <v>15-20 år</v>
      </c>
      <c r="G9933" s="40" t="s">
        <v>516</v>
      </c>
      <c r="H9933" s="41" t="s">
        <v>215</v>
      </c>
      <c r="I9933" s="42" t="s">
        <v>544</v>
      </c>
      <c r="J9933" s="43" t="s">
        <v>18</v>
      </c>
      <c r="K9933" s="44">
        <v>239</v>
      </c>
      <c r="L9933" s="45">
        <v>36419.386015668671</v>
      </c>
      <c r="M9933" s="46">
        <v>38502.215110156874</v>
      </c>
      <c r="N9933" s="45"/>
      <c r="O9933" s="46"/>
    </row>
    <row r="9934" spans="1:15" x14ac:dyDescent="0.2">
      <c r="A9934" s="11" t="str">
        <f t="shared" si="930"/>
        <v>7126003 - Region Syddanmark20-24 år</v>
      </c>
      <c r="B9934" s="12" t="str">
        <f t="shared" si="933"/>
        <v>712600</v>
      </c>
      <c r="C9934" s="14">
        <f t="shared" si="931"/>
        <v>0</v>
      </c>
      <c r="D9934" s="14">
        <f t="shared" si="932"/>
        <v>0</v>
      </c>
      <c r="E9934" s="19" t="str">
        <f t="shared" si="934"/>
        <v>712600 - VVS-arbejde</v>
      </c>
      <c r="F9934" s="19" t="str">
        <f t="shared" si="935"/>
        <v>20-24 år</v>
      </c>
      <c r="G9934" s="40" t="s">
        <v>516</v>
      </c>
      <c r="H9934" s="41" t="s">
        <v>215</v>
      </c>
      <c r="I9934" s="42" t="s">
        <v>544</v>
      </c>
      <c r="J9934" s="43" t="s">
        <v>19</v>
      </c>
      <c r="K9934" s="44">
        <v>227</v>
      </c>
      <c r="L9934" s="45">
        <v>37361.099227143219</v>
      </c>
      <c r="M9934" s="46">
        <v>39497.785014181907</v>
      </c>
      <c r="N9934" s="45"/>
      <c r="O9934" s="46"/>
    </row>
    <row r="9935" spans="1:15" x14ac:dyDescent="0.2">
      <c r="A9935" s="11" t="str">
        <f t="shared" si="930"/>
        <v>7126003 - Region Syddanmark25 år og derover</v>
      </c>
      <c r="B9935" s="12" t="str">
        <f t="shared" si="933"/>
        <v>712600</v>
      </c>
      <c r="C9935" s="14">
        <f t="shared" si="931"/>
        <v>0</v>
      </c>
      <c r="D9935" s="14">
        <f t="shared" si="932"/>
        <v>0</v>
      </c>
      <c r="E9935" s="19" t="str">
        <f t="shared" si="934"/>
        <v>712600 - VVS-arbejde</v>
      </c>
      <c r="F9935" s="19" t="str">
        <f t="shared" si="935"/>
        <v>25 år og derover</v>
      </c>
      <c r="G9935" s="40" t="s">
        <v>516</v>
      </c>
      <c r="H9935" s="41" t="s">
        <v>215</v>
      </c>
      <c r="I9935" s="42" t="s">
        <v>544</v>
      </c>
      <c r="J9935" s="43" t="s">
        <v>9</v>
      </c>
      <c r="K9935" s="44">
        <v>768</v>
      </c>
      <c r="L9935" s="45">
        <v>36492.081450039426</v>
      </c>
      <c r="M9935" s="46">
        <v>38579.068005218447</v>
      </c>
      <c r="N9935" s="45"/>
      <c r="O9935" s="46"/>
    </row>
    <row r="9936" spans="1:15" x14ac:dyDescent="0.2">
      <c r="A9936" s="11" t="str">
        <f t="shared" si="930"/>
        <v>7126003 - Region SyddanmarkAlle uanset erf.</v>
      </c>
      <c r="B9936" s="12" t="str">
        <f t="shared" si="933"/>
        <v>712600</v>
      </c>
      <c r="C9936" s="14">
        <f t="shared" si="931"/>
        <v>0</v>
      </c>
      <c r="D9936" s="14">
        <f t="shared" si="932"/>
        <v>0</v>
      </c>
      <c r="E9936" s="19" t="str">
        <f t="shared" si="934"/>
        <v>712600 - VVS-arbejde</v>
      </c>
      <c r="F9936" s="19" t="str">
        <f t="shared" si="935"/>
        <v>Alle uanset erf.</v>
      </c>
      <c r="G9936" s="40" t="s">
        <v>516</v>
      </c>
      <c r="H9936" s="41" t="s">
        <v>215</v>
      </c>
      <c r="I9936" s="42" t="s">
        <v>544</v>
      </c>
      <c r="J9936" s="43" t="s">
        <v>10</v>
      </c>
      <c r="K9936" s="44">
        <v>2085</v>
      </c>
      <c r="L9936" s="45">
        <v>36111.742693028551</v>
      </c>
      <c r="M9936" s="46">
        <v>38171.654904138166</v>
      </c>
      <c r="N9936" s="45"/>
      <c r="O9936" s="46"/>
    </row>
    <row r="9937" spans="1:15" x14ac:dyDescent="0.2">
      <c r="A9937" s="11" t="str">
        <f t="shared" si="930"/>
        <v>7126004 - Region MidtjyllandUnder 1 år</v>
      </c>
      <c r="B9937" s="12" t="str">
        <f t="shared" si="933"/>
        <v>712600</v>
      </c>
      <c r="C9937" s="14">
        <f t="shared" si="931"/>
        <v>0</v>
      </c>
      <c r="D9937" s="14">
        <f t="shared" si="932"/>
        <v>0</v>
      </c>
      <c r="E9937" s="19" t="str">
        <f t="shared" si="934"/>
        <v>712600 - VVS-arbejde</v>
      </c>
      <c r="F9937" s="19" t="str">
        <f t="shared" si="935"/>
        <v>Under 1 år</v>
      </c>
      <c r="G9937" s="40" t="s">
        <v>516</v>
      </c>
      <c r="H9937" s="41" t="s">
        <v>215</v>
      </c>
      <c r="I9937" s="42" t="s">
        <v>517</v>
      </c>
      <c r="J9937" s="43" t="s">
        <v>13</v>
      </c>
      <c r="K9937" s="44">
        <v>119</v>
      </c>
      <c r="L9937" s="45">
        <v>34016.601871082232</v>
      </c>
      <c r="M9937" s="46">
        <v>35997.052284411337</v>
      </c>
      <c r="N9937" s="45"/>
      <c r="O9937" s="46"/>
    </row>
    <row r="9938" spans="1:15" x14ac:dyDescent="0.2">
      <c r="A9938" s="11" t="str">
        <f t="shared" si="930"/>
        <v>7126004 - Region Midtjylland1 år</v>
      </c>
      <c r="B9938" s="12" t="str">
        <f t="shared" si="933"/>
        <v>712600</v>
      </c>
      <c r="C9938" s="14">
        <f t="shared" si="931"/>
        <v>0</v>
      </c>
      <c r="D9938" s="14">
        <f t="shared" si="932"/>
        <v>0</v>
      </c>
      <c r="E9938" s="19" t="str">
        <f t="shared" si="934"/>
        <v>712600 - VVS-arbejde</v>
      </c>
      <c r="F9938" s="19" t="str">
        <f t="shared" si="935"/>
        <v>1 år</v>
      </c>
      <c r="G9938" s="40" t="s">
        <v>516</v>
      </c>
      <c r="H9938" s="41" t="s">
        <v>215</v>
      </c>
      <c r="I9938" s="42" t="s">
        <v>517</v>
      </c>
      <c r="J9938" s="43" t="s">
        <v>22</v>
      </c>
      <c r="K9938" s="44">
        <v>61</v>
      </c>
      <c r="L9938" s="45">
        <v>34719.422377512332</v>
      </c>
      <c r="M9938" s="46">
        <v>36705.030345768464</v>
      </c>
      <c r="N9938" s="45"/>
      <c r="O9938" s="46"/>
    </row>
    <row r="9939" spans="1:15" x14ac:dyDescent="0.2">
      <c r="A9939" s="11" t="str">
        <f t="shared" si="930"/>
        <v>7126004 - Region Midtjylland2 år</v>
      </c>
      <c r="B9939" s="12" t="str">
        <f t="shared" si="933"/>
        <v>712600</v>
      </c>
      <c r="C9939" s="14">
        <f t="shared" si="931"/>
        <v>0</v>
      </c>
      <c r="D9939" s="14">
        <f t="shared" si="932"/>
        <v>0</v>
      </c>
      <c r="E9939" s="19" t="str">
        <f t="shared" si="934"/>
        <v>712600 - VVS-arbejde</v>
      </c>
      <c r="F9939" s="19" t="str">
        <f t="shared" si="935"/>
        <v>2 år</v>
      </c>
      <c r="G9939" s="40" t="s">
        <v>516</v>
      </c>
      <c r="H9939" s="41" t="s">
        <v>215</v>
      </c>
      <c r="I9939" s="42" t="s">
        <v>517</v>
      </c>
      <c r="J9939" s="43" t="s">
        <v>23</v>
      </c>
      <c r="K9939" s="44">
        <v>60</v>
      </c>
      <c r="L9939" s="45">
        <v>37264.334524783801</v>
      </c>
      <c r="M9939" s="46">
        <v>39395.486326782018</v>
      </c>
      <c r="N9939" s="45"/>
      <c r="O9939" s="46"/>
    </row>
    <row r="9940" spans="1:15" x14ac:dyDescent="0.2">
      <c r="A9940" s="11" t="str">
        <f t="shared" si="930"/>
        <v>7126004 - Region Midtjylland3 år</v>
      </c>
      <c r="B9940" s="12" t="str">
        <f t="shared" si="933"/>
        <v>712600</v>
      </c>
      <c r="C9940" s="14">
        <f t="shared" si="931"/>
        <v>0</v>
      </c>
      <c r="D9940" s="14">
        <f t="shared" si="932"/>
        <v>0</v>
      </c>
      <c r="E9940" s="19" t="str">
        <f t="shared" si="934"/>
        <v>712600 - VVS-arbejde</v>
      </c>
      <c r="F9940" s="19" t="str">
        <f t="shared" si="935"/>
        <v>3 år</v>
      </c>
      <c r="G9940" s="40" t="s">
        <v>516</v>
      </c>
      <c r="H9940" s="41" t="s">
        <v>215</v>
      </c>
      <c r="I9940" s="42" t="s">
        <v>517</v>
      </c>
      <c r="J9940" s="43" t="s">
        <v>14</v>
      </c>
      <c r="K9940" s="44">
        <v>54</v>
      </c>
      <c r="L9940" s="45">
        <v>36946.905555631769</v>
      </c>
      <c r="M9940" s="46">
        <v>39059.903556462152</v>
      </c>
      <c r="N9940" s="45"/>
      <c r="O9940" s="46"/>
    </row>
    <row r="9941" spans="1:15" x14ac:dyDescent="0.2">
      <c r="A9941" s="11" t="str">
        <f t="shared" si="930"/>
        <v>7126004 - Region Midtjylland4 år</v>
      </c>
      <c r="B9941" s="12" t="str">
        <f t="shared" si="933"/>
        <v>712600</v>
      </c>
      <c r="C9941" s="14">
        <f t="shared" si="931"/>
        <v>0</v>
      </c>
      <c r="D9941" s="14">
        <f t="shared" si="932"/>
        <v>0</v>
      </c>
      <c r="E9941" s="19" t="str">
        <f t="shared" si="934"/>
        <v>712600 - VVS-arbejde</v>
      </c>
      <c r="F9941" s="19" t="str">
        <f t="shared" si="935"/>
        <v>4 år</v>
      </c>
      <c r="G9941" s="40" t="s">
        <v>516</v>
      </c>
      <c r="H9941" s="41" t="s">
        <v>215</v>
      </c>
      <c r="I9941" s="42" t="s">
        <v>517</v>
      </c>
      <c r="J9941" s="43" t="s">
        <v>24</v>
      </c>
      <c r="K9941" s="44">
        <v>39</v>
      </c>
      <c r="L9941" s="45">
        <v>35734.372244894017</v>
      </c>
      <c r="M9941" s="46">
        <v>37778.025318916618</v>
      </c>
      <c r="N9941" s="45"/>
      <c r="O9941" s="46"/>
    </row>
    <row r="9942" spans="1:15" x14ac:dyDescent="0.2">
      <c r="A9942" s="11" t="str">
        <f t="shared" si="930"/>
        <v>7126004 - Region Midtjylland5-9 år</v>
      </c>
      <c r="B9942" s="12" t="str">
        <f t="shared" si="933"/>
        <v>712600</v>
      </c>
      <c r="C9942" s="14">
        <f t="shared" si="931"/>
        <v>0</v>
      </c>
      <c r="D9942" s="14">
        <f t="shared" si="932"/>
        <v>0</v>
      </c>
      <c r="E9942" s="19" t="str">
        <f t="shared" si="934"/>
        <v>712600 - VVS-arbejde</v>
      </c>
      <c r="F9942" s="19" t="str">
        <f t="shared" si="935"/>
        <v>5-9 år</v>
      </c>
      <c r="G9942" s="40" t="s">
        <v>516</v>
      </c>
      <c r="H9942" s="41" t="s">
        <v>215</v>
      </c>
      <c r="I9942" s="42" t="s">
        <v>517</v>
      </c>
      <c r="J9942" s="43" t="s">
        <v>15</v>
      </c>
      <c r="K9942" s="44">
        <v>248</v>
      </c>
      <c r="L9942" s="45">
        <v>35349.127918954851</v>
      </c>
      <c r="M9942" s="46">
        <v>37370.748823346497</v>
      </c>
      <c r="N9942" s="45"/>
      <c r="O9942" s="46"/>
    </row>
    <row r="9943" spans="1:15" x14ac:dyDescent="0.2">
      <c r="A9943" s="11" t="str">
        <f t="shared" si="930"/>
        <v>7126004 - Region Midtjylland0-4 år</v>
      </c>
      <c r="B9943" s="12" t="str">
        <f t="shared" si="933"/>
        <v>712600</v>
      </c>
      <c r="C9943" s="14">
        <f t="shared" si="931"/>
        <v>0</v>
      </c>
      <c r="D9943" s="14">
        <f t="shared" si="932"/>
        <v>0</v>
      </c>
      <c r="E9943" s="19" t="str">
        <f t="shared" si="934"/>
        <v>712600 - VVS-arbejde</v>
      </c>
      <c r="F9943" s="19" t="str">
        <f t="shared" si="935"/>
        <v>0-4 år</v>
      </c>
      <c r="G9943" s="40" t="s">
        <v>516</v>
      </c>
      <c r="H9943" s="41" t="s">
        <v>215</v>
      </c>
      <c r="I9943" s="42" t="s">
        <v>517</v>
      </c>
      <c r="J9943" s="43" t="s">
        <v>16</v>
      </c>
      <c r="K9943" s="44">
        <v>333</v>
      </c>
      <c r="L9943" s="45">
        <v>35225.493638173481</v>
      </c>
      <c r="M9943" s="46">
        <v>37240.043883082377</v>
      </c>
      <c r="N9943" s="45"/>
      <c r="O9943" s="46"/>
    </row>
    <row r="9944" spans="1:15" x14ac:dyDescent="0.2">
      <c r="A9944" s="11" t="str">
        <f t="shared" si="930"/>
        <v>7126004 - Region Midtjylland10-14 år</v>
      </c>
      <c r="B9944" s="12" t="str">
        <f t="shared" si="933"/>
        <v>712600</v>
      </c>
      <c r="C9944" s="14">
        <f t="shared" si="931"/>
        <v>0</v>
      </c>
      <c r="D9944" s="14">
        <f t="shared" si="932"/>
        <v>0</v>
      </c>
      <c r="E9944" s="19" t="str">
        <f t="shared" si="934"/>
        <v>712600 - VVS-arbejde</v>
      </c>
      <c r="F9944" s="19" t="str">
        <f t="shared" si="935"/>
        <v>10-14 år</v>
      </c>
      <c r="G9944" s="40" t="s">
        <v>516</v>
      </c>
      <c r="H9944" s="41" t="s">
        <v>215</v>
      </c>
      <c r="I9944" s="42" t="s">
        <v>517</v>
      </c>
      <c r="J9944" s="43" t="s">
        <v>17</v>
      </c>
      <c r="K9944" s="44">
        <v>212</v>
      </c>
      <c r="L9944" s="45">
        <v>38002.707860886068</v>
      </c>
      <c r="M9944" s="46">
        <v>40176.08732334969</v>
      </c>
      <c r="N9944" s="45"/>
      <c r="O9944" s="46"/>
    </row>
    <row r="9945" spans="1:15" x14ac:dyDescent="0.2">
      <c r="A9945" s="11" t="str">
        <f t="shared" si="930"/>
        <v>7126004 - Region Midtjylland15-20 år</v>
      </c>
      <c r="B9945" s="12" t="str">
        <f t="shared" si="933"/>
        <v>712600</v>
      </c>
      <c r="C9945" s="14">
        <f t="shared" si="931"/>
        <v>0</v>
      </c>
      <c r="D9945" s="14">
        <f t="shared" si="932"/>
        <v>0</v>
      </c>
      <c r="E9945" s="19" t="str">
        <f t="shared" si="934"/>
        <v>712600 - VVS-arbejde</v>
      </c>
      <c r="F9945" s="19" t="str">
        <f t="shared" si="935"/>
        <v>15-20 år</v>
      </c>
      <c r="G9945" s="40" t="s">
        <v>516</v>
      </c>
      <c r="H9945" s="41" t="s">
        <v>215</v>
      </c>
      <c r="I9945" s="42" t="s">
        <v>517</v>
      </c>
      <c r="J9945" s="43" t="s">
        <v>18</v>
      </c>
      <c r="K9945" s="44">
        <v>181</v>
      </c>
      <c r="L9945" s="45">
        <v>37639.126845660983</v>
      </c>
      <c r="M9945" s="46">
        <v>39791.71306585554</v>
      </c>
      <c r="N9945" s="45"/>
      <c r="O9945" s="46"/>
    </row>
    <row r="9946" spans="1:15" x14ac:dyDescent="0.2">
      <c r="A9946" s="11" t="str">
        <f t="shared" si="930"/>
        <v>7126004 - Region Midtjylland20-24 år</v>
      </c>
      <c r="B9946" s="12" t="str">
        <f t="shared" si="933"/>
        <v>712600</v>
      </c>
      <c r="C9946" s="14">
        <f t="shared" si="931"/>
        <v>0</v>
      </c>
      <c r="D9946" s="14">
        <f t="shared" si="932"/>
        <v>0</v>
      </c>
      <c r="E9946" s="19" t="str">
        <f t="shared" si="934"/>
        <v>712600 - VVS-arbejde</v>
      </c>
      <c r="F9946" s="19" t="str">
        <f t="shared" si="935"/>
        <v>20-24 år</v>
      </c>
      <c r="G9946" s="40" t="s">
        <v>516</v>
      </c>
      <c r="H9946" s="41" t="s">
        <v>215</v>
      </c>
      <c r="I9946" s="42" t="s">
        <v>517</v>
      </c>
      <c r="J9946" s="43" t="s">
        <v>19</v>
      </c>
      <c r="K9946" s="44">
        <v>206</v>
      </c>
      <c r="L9946" s="45">
        <v>38071.246361092373</v>
      </c>
      <c r="M9946" s="46">
        <v>40248.545548678791</v>
      </c>
      <c r="N9946" s="45"/>
      <c r="O9946" s="46"/>
    </row>
    <row r="9947" spans="1:15" x14ac:dyDescent="0.2">
      <c r="A9947" s="11" t="str">
        <f t="shared" si="930"/>
        <v>7126004 - Region Midtjylland25 år og derover</v>
      </c>
      <c r="B9947" s="12" t="str">
        <f t="shared" si="933"/>
        <v>712600</v>
      </c>
      <c r="C9947" s="14">
        <f t="shared" si="931"/>
        <v>0</v>
      </c>
      <c r="D9947" s="14">
        <f t="shared" si="932"/>
        <v>0</v>
      </c>
      <c r="E9947" s="19" t="str">
        <f t="shared" si="934"/>
        <v>712600 - VVS-arbejde</v>
      </c>
      <c r="F9947" s="19" t="str">
        <f t="shared" si="935"/>
        <v>25 år og derover</v>
      </c>
      <c r="G9947" s="40" t="s">
        <v>516</v>
      </c>
      <c r="H9947" s="41" t="s">
        <v>215</v>
      </c>
      <c r="I9947" s="42" t="s">
        <v>517</v>
      </c>
      <c r="J9947" s="43" t="s">
        <v>9</v>
      </c>
      <c r="K9947" s="44">
        <v>702</v>
      </c>
      <c r="L9947" s="45">
        <v>37450.073911995991</v>
      </c>
      <c r="M9947" s="46">
        <v>39591.848172031023</v>
      </c>
      <c r="N9947" s="45"/>
      <c r="O9947" s="46"/>
    </row>
    <row r="9948" spans="1:15" x14ac:dyDescent="0.2">
      <c r="A9948" s="11" t="str">
        <f t="shared" si="930"/>
        <v>7126004 - Region MidtjyllandAlle uanset erf.</v>
      </c>
      <c r="B9948" s="12" t="str">
        <f t="shared" si="933"/>
        <v>712600</v>
      </c>
      <c r="C9948" s="14">
        <f t="shared" si="931"/>
        <v>0</v>
      </c>
      <c r="D9948" s="14">
        <f t="shared" si="932"/>
        <v>0</v>
      </c>
      <c r="E9948" s="19" t="str">
        <f t="shared" si="934"/>
        <v>712600 - VVS-arbejde</v>
      </c>
      <c r="F9948" s="19" t="str">
        <f t="shared" si="935"/>
        <v>Alle uanset erf.</v>
      </c>
      <c r="G9948" s="40" t="s">
        <v>516</v>
      </c>
      <c r="H9948" s="41" t="s">
        <v>215</v>
      </c>
      <c r="I9948" s="42" t="s">
        <v>517</v>
      </c>
      <c r="J9948" s="43" t="s">
        <v>10</v>
      </c>
      <c r="K9948" s="44">
        <v>1882</v>
      </c>
      <c r="L9948" s="45">
        <v>37147.89810367817</v>
      </c>
      <c r="M9948" s="46">
        <v>39266.127452728142</v>
      </c>
      <c r="N9948" s="45"/>
      <c r="O9948" s="46"/>
    </row>
    <row r="9949" spans="1:15" x14ac:dyDescent="0.2">
      <c r="A9949" s="11" t="str">
        <f t="shared" si="930"/>
        <v>7126005 - Region NordjyllandUnder 1 år</v>
      </c>
      <c r="B9949" s="12" t="str">
        <f t="shared" si="933"/>
        <v>712600</v>
      </c>
      <c r="C9949" s="14">
        <f t="shared" si="931"/>
        <v>0</v>
      </c>
      <c r="D9949" s="14">
        <f t="shared" si="932"/>
        <v>0</v>
      </c>
      <c r="E9949" s="19" t="str">
        <f t="shared" si="934"/>
        <v>712600 - VVS-arbejde</v>
      </c>
      <c r="F9949" s="19" t="str">
        <f t="shared" si="935"/>
        <v>Under 1 år</v>
      </c>
      <c r="G9949" s="40" t="s">
        <v>516</v>
      </c>
      <c r="H9949" s="41" t="s">
        <v>215</v>
      </c>
      <c r="I9949" s="42" t="s">
        <v>21</v>
      </c>
      <c r="J9949" s="43" t="s">
        <v>13</v>
      </c>
      <c r="K9949" s="44">
        <v>46</v>
      </c>
      <c r="L9949" s="45">
        <v>33880.178919545317</v>
      </c>
      <c r="M9949" s="46">
        <v>35817.790452857138</v>
      </c>
      <c r="N9949" s="45"/>
      <c r="O9949" s="46"/>
    </row>
    <row r="9950" spans="1:15" x14ac:dyDescent="0.2">
      <c r="A9950" s="11" t="str">
        <f t="shared" si="930"/>
        <v>7126005 - Region Nordjylland1 år</v>
      </c>
      <c r="B9950" s="12" t="str">
        <f t="shared" si="933"/>
        <v>712600</v>
      </c>
      <c r="C9950" s="14">
        <f t="shared" si="931"/>
        <v>0</v>
      </c>
      <c r="D9950" s="14">
        <f t="shared" si="932"/>
        <v>0</v>
      </c>
      <c r="E9950" s="19" t="str">
        <f t="shared" si="934"/>
        <v>712600 - VVS-arbejde</v>
      </c>
      <c r="F9950" s="19" t="str">
        <f t="shared" si="935"/>
        <v>1 år</v>
      </c>
      <c r="G9950" s="40" t="s">
        <v>516</v>
      </c>
      <c r="H9950" s="41" t="s">
        <v>215</v>
      </c>
      <c r="I9950" s="42" t="s">
        <v>21</v>
      </c>
      <c r="J9950" s="43" t="s">
        <v>22</v>
      </c>
      <c r="K9950" s="44">
        <v>43</v>
      </c>
      <c r="L9950" s="45">
        <v>34450.279385637121</v>
      </c>
      <c r="M9950" s="46">
        <v>36420.495033610474</v>
      </c>
      <c r="N9950" s="45"/>
      <c r="O9950" s="46"/>
    </row>
    <row r="9951" spans="1:15" x14ac:dyDescent="0.2">
      <c r="A9951" s="11" t="str">
        <f t="shared" si="930"/>
        <v>7126005 - Region Nordjylland2 år</v>
      </c>
      <c r="B9951" s="12" t="str">
        <f t="shared" si="933"/>
        <v>712600</v>
      </c>
      <c r="C9951" s="14">
        <f t="shared" si="931"/>
        <v>0</v>
      </c>
      <c r="D9951" s="14">
        <f t="shared" si="932"/>
        <v>0</v>
      </c>
      <c r="E9951" s="19" t="str">
        <f t="shared" si="934"/>
        <v>712600 - VVS-arbejde</v>
      </c>
      <c r="F9951" s="19" t="str">
        <f t="shared" si="935"/>
        <v>2 år</v>
      </c>
      <c r="G9951" s="40" t="s">
        <v>516</v>
      </c>
      <c r="H9951" s="41" t="s">
        <v>215</v>
      </c>
      <c r="I9951" s="42" t="s">
        <v>21</v>
      </c>
      <c r="J9951" s="43" t="s">
        <v>23</v>
      </c>
      <c r="K9951" s="44">
        <v>44</v>
      </c>
      <c r="L9951" s="45">
        <v>36802.411459840521</v>
      </c>
      <c r="M9951" s="46">
        <v>38907.145825842839</v>
      </c>
      <c r="N9951" s="45"/>
      <c r="O9951" s="46"/>
    </row>
    <row r="9952" spans="1:15" x14ac:dyDescent="0.2">
      <c r="A9952" s="11" t="str">
        <f t="shared" si="930"/>
        <v>7126005 - Region Nordjylland3 år</v>
      </c>
      <c r="B9952" s="12" t="str">
        <f t="shared" si="933"/>
        <v>712600</v>
      </c>
      <c r="C9952" s="14">
        <f t="shared" si="931"/>
        <v>0</v>
      </c>
      <c r="D9952" s="14">
        <f t="shared" si="932"/>
        <v>0</v>
      </c>
      <c r="E9952" s="19" t="str">
        <f t="shared" si="934"/>
        <v>712600 - VVS-arbejde</v>
      </c>
      <c r="F9952" s="19" t="str">
        <f t="shared" si="935"/>
        <v>3 år</v>
      </c>
      <c r="G9952" s="40" t="s">
        <v>516</v>
      </c>
      <c r="H9952" s="41" t="s">
        <v>215</v>
      </c>
      <c r="I9952" s="42" t="s">
        <v>21</v>
      </c>
      <c r="J9952" s="43" t="s">
        <v>14</v>
      </c>
      <c r="K9952" s="44">
        <v>19</v>
      </c>
      <c r="L9952" s="45">
        <v>35667.493604578362</v>
      </c>
      <c r="M9952" s="46">
        <v>37707.321881066229</v>
      </c>
      <c r="N9952" s="45"/>
      <c r="O9952" s="46"/>
    </row>
    <row r="9953" spans="1:15" x14ac:dyDescent="0.2">
      <c r="A9953" s="11" t="str">
        <f t="shared" si="930"/>
        <v>7126005 - Region Nordjylland4 år</v>
      </c>
      <c r="B9953" s="12" t="str">
        <f t="shared" si="933"/>
        <v>712600</v>
      </c>
      <c r="C9953" s="14">
        <f t="shared" si="931"/>
        <v>0</v>
      </c>
      <c r="D9953" s="14">
        <f t="shared" si="932"/>
        <v>0</v>
      </c>
      <c r="E9953" s="19" t="str">
        <f t="shared" si="934"/>
        <v>712600 - VVS-arbejde</v>
      </c>
      <c r="F9953" s="19" t="str">
        <f t="shared" si="935"/>
        <v>4 år</v>
      </c>
      <c r="G9953" s="40" t="s">
        <v>516</v>
      </c>
      <c r="H9953" s="41" t="s">
        <v>215</v>
      </c>
      <c r="I9953" s="42" t="s">
        <v>21</v>
      </c>
      <c r="J9953" s="43" t="s">
        <v>24</v>
      </c>
      <c r="K9953" s="44">
        <v>23</v>
      </c>
      <c r="L9953" s="45">
        <v>36852.718006357929</v>
      </c>
      <c r="M9953" s="46">
        <v>38960.329409844751</v>
      </c>
      <c r="N9953" s="45"/>
      <c r="O9953" s="46"/>
    </row>
    <row r="9954" spans="1:15" x14ac:dyDescent="0.2">
      <c r="A9954" s="11" t="str">
        <f t="shared" si="930"/>
        <v>7126005 - Region Nordjylland5-9 år</v>
      </c>
      <c r="B9954" s="12" t="str">
        <f t="shared" si="933"/>
        <v>712600</v>
      </c>
      <c r="C9954" s="14">
        <f t="shared" si="931"/>
        <v>0</v>
      </c>
      <c r="D9954" s="14">
        <f t="shared" si="932"/>
        <v>0</v>
      </c>
      <c r="E9954" s="19" t="str">
        <f t="shared" si="934"/>
        <v>712600 - VVS-arbejde</v>
      </c>
      <c r="F9954" s="19" t="str">
        <f t="shared" si="935"/>
        <v>5-9 år</v>
      </c>
      <c r="G9954" s="40" t="s">
        <v>516</v>
      </c>
      <c r="H9954" s="41" t="s">
        <v>215</v>
      </c>
      <c r="I9954" s="42" t="s">
        <v>21</v>
      </c>
      <c r="J9954" s="43" t="s">
        <v>15</v>
      </c>
      <c r="K9954" s="44">
        <v>146</v>
      </c>
      <c r="L9954" s="45">
        <v>36202.817037231245</v>
      </c>
      <c r="M9954" s="46">
        <v>38273.260525628808</v>
      </c>
      <c r="N9954" s="45"/>
      <c r="O9954" s="46"/>
    </row>
    <row r="9955" spans="1:15" x14ac:dyDescent="0.2">
      <c r="A9955" s="11" t="str">
        <f t="shared" si="930"/>
        <v>7126005 - Region Nordjylland0-4 år</v>
      </c>
      <c r="B9955" s="12" t="str">
        <f t="shared" si="933"/>
        <v>712600</v>
      </c>
      <c r="C9955" s="14">
        <f t="shared" si="931"/>
        <v>0</v>
      </c>
      <c r="D9955" s="14">
        <f t="shared" si="932"/>
        <v>0</v>
      </c>
      <c r="E9955" s="19" t="str">
        <f t="shared" si="934"/>
        <v>712600 - VVS-arbejde</v>
      </c>
      <c r="F9955" s="19" t="str">
        <f t="shared" si="935"/>
        <v>0-4 år</v>
      </c>
      <c r="G9955" s="40" t="s">
        <v>516</v>
      </c>
      <c r="H9955" s="41" t="s">
        <v>215</v>
      </c>
      <c r="I9955" s="42" t="s">
        <v>21</v>
      </c>
      <c r="J9955" s="43" t="s">
        <v>16</v>
      </c>
      <c r="K9955" s="44">
        <v>175</v>
      </c>
      <c r="L9955" s="45">
        <v>34896.007093574022</v>
      </c>
      <c r="M9955" s="46">
        <v>36891.713963115777</v>
      </c>
      <c r="N9955" s="45"/>
      <c r="O9955" s="46"/>
    </row>
    <row r="9956" spans="1:15" x14ac:dyDescent="0.2">
      <c r="A9956" s="11" t="str">
        <f t="shared" si="930"/>
        <v>7126005 - Region Nordjylland10-14 år</v>
      </c>
      <c r="B9956" s="12" t="str">
        <f t="shared" si="933"/>
        <v>712600</v>
      </c>
      <c r="C9956" s="14">
        <f t="shared" si="931"/>
        <v>0</v>
      </c>
      <c r="D9956" s="14">
        <f t="shared" si="932"/>
        <v>0</v>
      </c>
      <c r="E9956" s="19" t="str">
        <f t="shared" si="934"/>
        <v>712600 - VVS-arbejde</v>
      </c>
      <c r="F9956" s="19" t="str">
        <f t="shared" si="935"/>
        <v>10-14 år</v>
      </c>
      <c r="G9956" s="40" t="s">
        <v>516</v>
      </c>
      <c r="H9956" s="41" t="s">
        <v>215</v>
      </c>
      <c r="I9956" s="42" t="s">
        <v>21</v>
      </c>
      <c r="J9956" s="43" t="s">
        <v>17</v>
      </c>
      <c r="K9956" s="44">
        <v>107</v>
      </c>
      <c r="L9956" s="45">
        <v>37469.497254580383</v>
      </c>
      <c r="M9956" s="46">
        <v>39612.382337928844</v>
      </c>
      <c r="N9956" s="45"/>
      <c r="O9956" s="46"/>
    </row>
    <row r="9957" spans="1:15" x14ac:dyDescent="0.2">
      <c r="A9957" s="11" t="str">
        <f t="shared" si="930"/>
        <v>7126005 - Region Nordjylland15-20 år</v>
      </c>
      <c r="B9957" s="12" t="str">
        <f t="shared" si="933"/>
        <v>712600</v>
      </c>
      <c r="C9957" s="14">
        <f t="shared" si="931"/>
        <v>0</v>
      </c>
      <c r="D9957" s="14">
        <f t="shared" si="932"/>
        <v>0</v>
      </c>
      <c r="E9957" s="19" t="str">
        <f t="shared" si="934"/>
        <v>712600 - VVS-arbejde</v>
      </c>
      <c r="F9957" s="19" t="str">
        <f t="shared" si="935"/>
        <v>15-20 år</v>
      </c>
      <c r="G9957" s="40" t="s">
        <v>516</v>
      </c>
      <c r="H9957" s="41" t="s">
        <v>215</v>
      </c>
      <c r="I9957" s="42" t="s">
        <v>21</v>
      </c>
      <c r="J9957" s="43" t="s">
        <v>18</v>
      </c>
      <c r="K9957" s="44">
        <v>104</v>
      </c>
      <c r="L9957" s="45">
        <v>36583.278504996189</v>
      </c>
      <c r="M9957" s="46">
        <v>38675.480630786806</v>
      </c>
      <c r="N9957" s="45"/>
      <c r="O9957" s="46"/>
    </row>
    <row r="9958" spans="1:15" x14ac:dyDescent="0.2">
      <c r="A9958" s="11" t="str">
        <f t="shared" si="930"/>
        <v>7126005 - Region Nordjylland20-24 år</v>
      </c>
      <c r="B9958" s="12" t="str">
        <f t="shared" si="933"/>
        <v>712600</v>
      </c>
      <c r="C9958" s="14">
        <f t="shared" si="931"/>
        <v>0</v>
      </c>
      <c r="D9958" s="14">
        <f t="shared" si="932"/>
        <v>0</v>
      </c>
      <c r="E9958" s="19" t="str">
        <f t="shared" si="934"/>
        <v>712600 - VVS-arbejde</v>
      </c>
      <c r="F9958" s="19" t="str">
        <f t="shared" si="935"/>
        <v>20-24 år</v>
      </c>
      <c r="G9958" s="40" t="s">
        <v>516</v>
      </c>
      <c r="H9958" s="41" t="s">
        <v>215</v>
      </c>
      <c r="I9958" s="42" t="s">
        <v>21</v>
      </c>
      <c r="J9958" s="43" t="s">
        <v>19</v>
      </c>
      <c r="K9958" s="44">
        <v>107</v>
      </c>
      <c r="L9958" s="45">
        <v>36695.228684035668</v>
      </c>
      <c r="M9958" s="46">
        <v>38793.833254116158</v>
      </c>
      <c r="N9958" s="45"/>
      <c r="O9958" s="46"/>
    </row>
    <row r="9959" spans="1:15" x14ac:dyDescent="0.2">
      <c r="A9959" s="11" t="str">
        <f t="shared" si="930"/>
        <v>7126005 - Region Nordjylland25 år og derover</v>
      </c>
      <c r="B9959" s="12" t="str">
        <f t="shared" si="933"/>
        <v>712600</v>
      </c>
      <c r="C9959" s="14">
        <f t="shared" si="931"/>
        <v>0</v>
      </c>
      <c r="D9959" s="14">
        <f t="shared" si="932"/>
        <v>0</v>
      </c>
      <c r="E9959" s="19" t="str">
        <f t="shared" si="934"/>
        <v>712600 - VVS-arbejde</v>
      </c>
      <c r="F9959" s="19" t="str">
        <f t="shared" si="935"/>
        <v>25 år og derover</v>
      </c>
      <c r="G9959" s="40" t="s">
        <v>516</v>
      </c>
      <c r="H9959" s="41" t="s">
        <v>215</v>
      </c>
      <c r="I9959" s="42" t="s">
        <v>21</v>
      </c>
      <c r="J9959" s="43" t="s">
        <v>9</v>
      </c>
      <c r="K9959" s="44">
        <v>448</v>
      </c>
      <c r="L9959" s="45">
        <v>36792.830242739466</v>
      </c>
      <c r="M9959" s="46">
        <v>38897.016657776046</v>
      </c>
      <c r="N9959" s="45"/>
      <c r="O9959" s="46"/>
    </row>
    <row r="9960" spans="1:15" x14ac:dyDescent="0.2">
      <c r="A9960" s="11" t="str">
        <f t="shared" si="930"/>
        <v>7126005 - Region NordjyllandAlle uanset erf.</v>
      </c>
      <c r="B9960" s="12" t="str">
        <f t="shared" si="933"/>
        <v>712600</v>
      </c>
      <c r="C9960" s="14">
        <f t="shared" si="931"/>
        <v>0</v>
      </c>
      <c r="D9960" s="14">
        <f t="shared" si="932"/>
        <v>0</v>
      </c>
      <c r="E9960" s="19" t="str">
        <f t="shared" si="934"/>
        <v>712600 - VVS-arbejde</v>
      </c>
      <c r="F9960" s="19" t="str">
        <f t="shared" si="935"/>
        <v>Alle uanset erf.</v>
      </c>
      <c r="G9960" s="40" t="s">
        <v>516</v>
      </c>
      <c r="H9960" s="41" t="s">
        <v>215</v>
      </c>
      <c r="I9960" s="42" t="s">
        <v>21</v>
      </c>
      <c r="J9960" s="43" t="s">
        <v>10</v>
      </c>
      <c r="K9960" s="44">
        <v>1087</v>
      </c>
      <c r="L9960" s="45">
        <v>36457.549525044968</v>
      </c>
      <c r="M9960" s="46">
        <v>38548.184573542734</v>
      </c>
      <c r="N9960" s="45"/>
      <c r="O9960" s="46"/>
    </row>
    <row r="9961" spans="1:15" x14ac:dyDescent="0.2">
      <c r="A9961" s="11" t="str">
        <f t="shared" si="930"/>
        <v>7126006 - Alle regionerUnder 1 år</v>
      </c>
      <c r="B9961" s="12" t="str">
        <f t="shared" si="933"/>
        <v>712600</v>
      </c>
      <c r="C9961" s="14">
        <f t="shared" si="931"/>
        <v>0</v>
      </c>
      <c r="D9961" s="14">
        <f t="shared" si="932"/>
        <v>0</v>
      </c>
      <c r="E9961" s="19" t="str">
        <f t="shared" si="934"/>
        <v>712600 - VVS-arbejde</v>
      </c>
      <c r="F9961" s="19" t="str">
        <f t="shared" si="935"/>
        <v>Under 1 år</v>
      </c>
      <c r="G9961" s="40" t="s">
        <v>516</v>
      </c>
      <c r="H9961" s="41" t="s">
        <v>215</v>
      </c>
      <c r="I9961" s="42" t="s">
        <v>11</v>
      </c>
      <c r="J9961" s="43" t="s">
        <v>13</v>
      </c>
      <c r="K9961" s="44">
        <v>538</v>
      </c>
      <c r="L9961" s="45">
        <v>32849.91220250231</v>
      </c>
      <c r="M9961" s="46">
        <v>34728.602657561554</v>
      </c>
      <c r="N9961" s="45"/>
      <c r="O9961" s="46"/>
    </row>
    <row r="9962" spans="1:15" x14ac:dyDescent="0.2">
      <c r="A9962" s="11" t="str">
        <f t="shared" si="930"/>
        <v>7126006 - Alle regioner1 år</v>
      </c>
      <c r="B9962" s="12" t="str">
        <f t="shared" si="933"/>
        <v>712600</v>
      </c>
      <c r="C9962" s="14">
        <f t="shared" si="931"/>
        <v>0</v>
      </c>
      <c r="D9962" s="14">
        <f t="shared" si="932"/>
        <v>0</v>
      </c>
      <c r="E9962" s="19" t="str">
        <f t="shared" si="934"/>
        <v>712600 - VVS-arbejde</v>
      </c>
      <c r="F9962" s="19" t="str">
        <f t="shared" si="935"/>
        <v>1 år</v>
      </c>
      <c r="G9962" s="40" t="s">
        <v>516</v>
      </c>
      <c r="H9962" s="41" t="s">
        <v>215</v>
      </c>
      <c r="I9962" s="42" t="s">
        <v>11</v>
      </c>
      <c r="J9962" s="43" t="s">
        <v>22</v>
      </c>
      <c r="K9962" s="44">
        <v>390</v>
      </c>
      <c r="L9962" s="45">
        <v>35240.278034960138</v>
      </c>
      <c r="M9962" s="46">
        <v>37295.28062613841</v>
      </c>
      <c r="N9962" s="45"/>
      <c r="O9962" s="46"/>
    </row>
    <row r="9963" spans="1:15" x14ac:dyDescent="0.2">
      <c r="A9963" s="11" t="str">
        <f t="shared" si="930"/>
        <v>7126006 - Alle regioner2 år</v>
      </c>
      <c r="B9963" s="12" t="str">
        <f t="shared" si="933"/>
        <v>712600</v>
      </c>
      <c r="C9963" s="14">
        <f t="shared" si="931"/>
        <v>0</v>
      </c>
      <c r="D9963" s="14">
        <f t="shared" si="932"/>
        <v>0</v>
      </c>
      <c r="E9963" s="19" t="str">
        <f t="shared" si="934"/>
        <v>712600 - VVS-arbejde</v>
      </c>
      <c r="F9963" s="19" t="str">
        <f t="shared" si="935"/>
        <v>2 år</v>
      </c>
      <c r="G9963" s="40" t="s">
        <v>516</v>
      </c>
      <c r="H9963" s="41" t="s">
        <v>215</v>
      </c>
      <c r="I9963" s="42" t="s">
        <v>11</v>
      </c>
      <c r="J9963" s="43" t="s">
        <v>23</v>
      </c>
      <c r="K9963" s="44">
        <v>373</v>
      </c>
      <c r="L9963" s="45">
        <v>35633.623199362359</v>
      </c>
      <c r="M9963" s="46">
        <v>37671.514423276203</v>
      </c>
      <c r="N9963" s="45"/>
      <c r="O9963" s="46"/>
    </row>
    <row r="9964" spans="1:15" x14ac:dyDescent="0.2">
      <c r="A9964" s="11" t="str">
        <f t="shared" si="930"/>
        <v>7126006 - Alle regioner3 år</v>
      </c>
      <c r="B9964" s="12" t="str">
        <f t="shared" si="933"/>
        <v>712600</v>
      </c>
      <c r="C9964" s="14">
        <f t="shared" si="931"/>
        <v>0</v>
      </c>
      <c r="D9964" s="14">
        <f t="shared" si="932"/>
        <v>0</v>
      </c>
      <c r="E9964" s="19" t="str">
        <f t="shared" si="934"/>
        <v>712600 - VVS-arbejde</v>
      </c>
      <c r="F9964" s="19" t="str">
        <f t="shared" si="935"/>
        <v>3 år</v>
      </c>
      <c r="G9964" s="40" t="s">
        <v>516</v>
      </c>
      <c r="H9964" s="41" t="s">
        <v>215</v>
      </c>
      <c r="I9964" s="42" t="s">
        <v>11</v>
      </c>
      <c r="J9964" s="43" t="s">
        <v>14</v>
      </c>
      <c r="K9964" s="44">
        <v>266</v>
      </c>
      <c r="L9964" s="45">
        <v>35712.140750064878</v>
      </c>
      <c r="M9964" s="46">
        <v>37754.522402207273</v>
      </c>
      <c r="N9964" s="45"/>
      <c r="O9964" s="46"/>
    </row>
    <row r="9965" spans="1:15" x14ac:dyDescent="0.2">
      <c r="A9965" s="11" t="str">
        <f t="shared" si="930"/>
        <v>7126006 - Alle regioner4 år</v>
      </c>
      <c r="B9965" s="12" t="str">
        <f t="shared" si="933"/>
        <v>712600</v>
      </c>
      <c r="C9965" s="14">
        <f t="shared" si="931"/>
        <v>0</v>
      </c>
      <c r="D9965" s="14">
        <f t="shared" si="932"/>
        <v>0</v>
      </c>
      <c r="E9965" s="19" t="str">
        <f t="shared" si="934"/>
        <v>712600 - VVS-arbejde</v>
      </c>
      <c r="F9965" s="19" t="str">
        <f t="shared" si="935"/>
        <v>4 år</v>
      </c>
      <c r="G9965" s="40" t="s">
        <v>516</v>
      </c>
      <c r="H9965" s="41" t="s">
        <v>215</v>
      </c>
      <c r="I9965" s="42" t="s">
        <v>11</v>
      </c>
      <c r="J9965" s="43" t="s">
        <v>24</v>
      </c>
      <c r="K9965" s="44">
        <v>285</v>
      </c>
      <c r="L9965" s="45">
        <v>36201.887048038407</v>
      </c>
      <c r="M9965" s="46">
        <v>38272.277350241464</v>
      </c>
      <c r="N9965" s="45"/>
      <c r="O9965" s="46"/>
    </row>
    <row r="9966" spans="1:15" x14ac:dyDescent="0.2">
      <c r="A9966" s="11" t="str">
        <f t="shared" si="930"/>
        <v>7126006 - Alle regioner5-9 år</v>
      </c>
      <c r="B9966" s="12" t="str">
        <f t="shared" si="933"/>
        <v>712600</v>
      </c>
      <c r="C9966" s="14">
        <f t="shared" si="931"/>
        <v>0</v>
      </c>
      <c r="D9966" s="14">
        <f t="shared" si="932"/>
        <v>0</v>
      </c>
      <c r="E9966" s="19" t="str">
        <f t="shared" si="934"/>
        <v>712600 - VVS-arbejde</v>
      </c>
      <c r="F9966" s="19" t="str">
        <f t="shared" si="935"/>
        <v>5-9 år</v>
      </c>
      <c r="G9966" s="40" t="s">
        <v>516</v>
      </c>
      <c r="H9966" s="41" t="s">
        <v>215</v>
      </c>
      <c r="I9966" s="42" t="s">
        <v>11</v>
      </c>
      <c r="J9966" s="43" t="s">
        <v>15</v>
      </c>
      <c r="K9966" s="44">
        <v>1305</v>
      </c>
      <c r="L9966" s="45">
        <v>36553.874791373899</v>
      </c>
      <c r="M9966" s="46">
        <v>38644.395315223395</v>
      </c>
      <c r="N9966" s="45"/>
      <c r="O9966" s="46"/>
    </row>
    <row r="9967" spans="1:15" x14ac:dyDescent="0.2">
      <c r="A9967" s="11" t="str">
        <f t="shared" si="930"/>
        <v>7126006 - Alle regioner0-4 år</v>
      </c>
      <c r="B9967" s="12" t="str">
        <f t="shared" si="933"/>
        <v>712600</v>
      </c>
      <c r="C9967" s="14">
        <f t="shared" si="931"/>
        <v>0</v>
      </c>
      <c r="D9967" s="14">
        <f t="shared" si="932"/>
        <v>0</v>
      </c>
      <c r="E9967" s="19" t="str">
        <f t="shared" si="934"/>
        <v>712600 - VVS-arbejde</v>
      </c>
      <c r="F9967" s="19" t="str">
        <f t="shared" si="935"/>
        <v>0-4 år</v>
      </c>
      <c r="G9967" s="40" t="s">
        <v>516</v>
      </c>
      <c r="H9967" s="41" t="s">
        <v>215</v>
      </c>
      <c r="I9967" s="42" t="s">
        <v>11</v>
      </c>
      <c r="J9967" s="43" t="s">
        <v>16</v>
      </c>
      <c r="K9967" s="44">
        <v>1852</v>
      </c>
      <c r="L9967" s="45">
        <v>35016.859013779562</v>
      </c>
      <c r="M9967" s="46">
        <v>37019.477419265953</v>
      </c>
      <c r="N9967" s="45"/>
      <c r="O9967" s="46"/>
    </row>
    <row r="9968" spans="1:15" x14ac:dyDescent="0.2">
      <c r="A9968" s="11" t="str">
        <f t="shared" si="930"/>
        <v>7126006 - Alle regioner10-14 år</v>
      </c>
      <c r="B9968" s="12" t="str">
        <f t="shared" si="933"/>
        <v>712600</v>
      </c>
      <c r="C9968" s="14">
        <f t="shared" si="931"/>
        <v>0</v>
      </c>
      <c r="D9968" s="14">
        <f t="shared" si="932"/>
        <v>0</v>
      </c>
      <c r="E9968" s="19" t="str">
        <f t="shared" si="934"/>
        <v>712600 - VVS-arbejde</v>
      </c>
      <c r="F9968" s="19" t="str">
        <f t="shared" si="935"/>
        <v>10-14 år</v>
      </c>
      <c r="G9968" s="40" t="s">
        <v>516</v>
      </c>
      <c r="H9968" s="41" t="s">
        <v>215</v>
      </c>
      <c r="I9968" s="42" t="s">
        <v>11</v>
      </c>
      <c r="J9968" s="43" t="s">
        <v>17</v>
      </c>
      <c r="K9968" s="44">
        <v>1059</v>
      </c>
      <c r="L9968" s="45">
        <v>37556.126112925842</v>
      </c>
      <c r="M9968" s="46">
        <v>39703.965511168753</v>
      </c>
      <c r="N9968" s="45"/>
      <c r="O9968" s="46"/>
    </row>
    <row r="9969" spans="1:15" x14ac:dyDescent="0.2">
      <c r="A9969" s="11" t="str">
        <f t="shared" si="930"/>
        <v>7126006 - Alle regioner15-20 år</v>
      </c>
      <c r="B9969" s="12" t="str">
        <f t="shared" si="933"/>
        <v>712600</v>
      </c>
      <c r="C9969" s="14">
        <f t="shared" si="931"/>
        <v>0</v>
      </c>
      <c r="D9969" s="14">
        <f t="shared" si="932"/>
        <v>0</v>
      </c>
      <c r="E9969" s="19" t="str">
        <f t="shared" si="934"/>
        <v>712600 - VVS-arbejde</v>
      </c>
      <c r="F9969" s="19" t="str">
        <f t="shared" si="935"/>
        <v>15-20 år</v>
      </c>
      <c r="G9969" s="40" t="s">
        <v>516</v>
      </c>
      <c r="H9969" s="41" t="s">
        <v>215</v>
      </c>
      <c r="I9969" s="42" t="s">
        <v>11</v>
      </c>
      <c r="J9969" s="43" t="s">
        <v>18</v>
      </c>
      <c r="K9969" s="44">
        <v>976</v>
      </c>
      <c r="L9969" s="45">
        <v>37495.138660285222</v>
      </c>
      <c r="M9969" s="46">
        <v>39639.490178729611</v>
      </c>
      <c r="N9969" s="45"/>
      <c r="O9969" s="46"/>
    </row>
    <row r="9970" spans="1:15" x14ac:dyDescent="0.2">
      <c r="A9970" s="11" t="str">
        <f t="shared" si="930"/>
        <v>7126006 - Alle regioner20-24 år</v>
      </c>
      <c r="B9970" s="12" t="str">
        <f t="shared" si="933"/>
        <v>712600</v>
      </c>
      <c r="C9970" s="14">
        <f t="shared" si="931"/>
        <v>0</v>
      </c>
      <c r="D9970" s="14">
        <f t="shared" si="932"/>
        <v>0</v>
      </c>
      <c r="E9970" s="19" t="str">
        <f t="shared" si="934"/>
        <v>712600 - VVS-arbejde</v>
      </c>
      <c r="F9970" s="19" t="str">
        <f t="shared" si="935"/>
        <v>20-24 år</v>
      </c>
      <c r="G9970" s="40" t="s">
        <v>516</v>
      </c>
      <c r="H9970" s="41" t="s">
        <v>215</v>
      </c>
      <c r="I9970" s="42" t="s">
        <v>11</v>
      </c>
      <c r="J9970" s="43" t="s">
        <v>19</v>
      </c>
      <c r="K9970" s="44">
        <v>1036</v>
      </c>
      <c r="L9970" s="45">
        <v>38222.714105455394</v>
      </c>
      <c r="M9970" s="46">
        <v>40401.163076449775</v>
      </c>
      <c r="N9970" s="45"/>
      <c r="O9970" s="46"/>
    </row>
    <row r="9971" spans="1:15" x14ac:dyDescent="0.2">
      <c r="A9971" s="11" t="str">
        <f t="shared" si="930"/>
        <v>7126006 - Alle regioner25 år og derover</v>
      </c>
      <c r="B9971" s="12" t="str">
        <f t="shared" si="933"/>
        <v>712600</v>
      </c>
      <c r="C9971" s="14">
        <f t="shared" si="931"/>
        <v>0</v>
      </c>
      <c r="D9971" s="14">
        <f t="shared" si="932"/>
        <v>0</v>
      </c>
      <c r="E9971" s="19" t="str">
        <f t="shared" si="934"/>
        <v>712600 - VVS-arbejde</v>
      </c>
      <c r="F9971" s="19" t="str">
        <f t="shared" si="935"/>
        <v>25 år og derover</v>
      </c>
      <c r="G9971" s="40" t="s">
        <v>516</v>
      </c>
      <c r="H9971" s="41" t="s">
        <v>215</v>
      </c>
      <c r="I9971" s="42" t="s">
        <v>11</v>
      </c>
      <c r="J9971" s="43" t="s">
        <v>9</v>
      </c>
      <c r="K9971" s="44">
        <v>3794</v>
      </c>
      <c r="L9971" s="45">
        <v>37645.592083522992</v>
      </c>
      <c r="M9971" s="46">
        <v>39798.548051453443</v>
      </c>
      <c r="N9971" s="45"/>
      <c r="O9971" s="46"/>
    </row>
    <row r="9972" spans="1:15" x14ac:dyDescent="0.2">
      <c r="A9972" s="11" t="str">
        <f t="shared" si="930"/>
        <v>7126006 - Alle regionerAlle uanset erf.</v>
      </c>
      <c r="B9972" s="12" t="str">
        <f t="shared" si="933"/>
        <v>712600</v>
      </c>
      <c r="C9972" s="14">
        <f t="shared" si="931"/>
        <v>0</v>
      </c>
      <c r="D9972" s="14">
        <f t="shared" si="932"/>
        <v>0</v>
      </c>
      <c r="E9972" s="19" t="str">
        <f t="shared" si="934"/>
        <v>712600 - VVS-arbejde</v>
      </c>
      <c r="F9972" s="19" t="str">
        <f t="shared" si="935"/>
        <v>Alle uanset erf.</v>
      </c>
      <c r="G9972" s="40" t="s">
        <v>516</v>
      </c>
      <c r="H9972" s="41" t="s">
        <v>215</v>
      </c>
      <c r="I9972" s="42" t="s">
        <v>11</v>
      </c>
      <c r="J9972" s="43" t="s">
        <v>10</v>
      </c>
      <c r="K9972" s="44">
        <v>10022</v>
      </c>
      <c r="L9972" s="45">
        <v>37141.973492951176</v>
      </c>
      <c r="M9972" s="46">
        <v>39263.99492422663</v>
      </c>
      <c r="N9972" s="45"/>
      <c r="O9972" s="46"/>
    </row>
    <row r="9973" spans="1:15" x14ac:dyDescent="0.2">
      <c r="A9973" s="11" t="str">
        <f t="shared" si="930"/>
        <v>7127001 - Region Hovedstaden5-9 år</v>
      </c>
      <c r="B9973" s="12" t="str">
        <f t="shared" si="933"/>
        <v>712700</v>
      </c>
      <c r="C9973" s="14">
        <f t="shared" si="931"/>
        <v>0</v>
      </c>
      <c r="D9973" s="14">
        <f t="shared" si="932"/>
        <v>0</v>
      </c>
      <c r="E9973" s="19" t="str">
        <f t="shared" si="934"/>
        <v>712700 - Montørarbejde inden for klima- og køleteknik</v>
      </c>
      <c r="F9973" s="19" t="str">
        <f t="shared" si="935"/>
        <v>5-9 år</v>
      </c>
      <c r="G9973" s="40" t="s">
        <v>516</v>
      </c>
      <c r="H9973" s="41" t="s">
        <v>216</v>
      </c>
      <c r="I9973" s="42" t="s">
        <v>8</v>
      </c>
      <c r="J9973" s="43" t="s">
        <v>15</v>
      </c>
      <c r="K9973" s="44">
        <v>18</v>
      </c>
      <c r="L9973" s="45">
        <v>35781.412919859788</v>
      </c>
      <c r="M9973" s="46">
        <v>37910.138776055304</v>
      </c>
      <c r="N9973" s="45"/>
      <c r="O9973" s="46"/>
    </row>
    <row r="9974" spans="1:15" x14ac:dyDescent="0.2">
      <c r="A9974" s="11" t="str">
        <f t="shared" si="930"/>
        <v>7127001 - Region Hovedstaden0-4 år</v>
      </c>
      <c r="B9974" s="12" t="str">
        <f t="shared" si="933"/>
        <v>712700</v>
      </c>
      <c r="C9974" s="14">
        <f t="shared" si="931"/>
        <v>0</v>
      </c>
      <c r="D9974" s="14">
        <f t="shared" si="932"/>
        <v>0</v>
      </c>
      <c r="E9974" s="19" t="str">
        <f t="shared" si="934"/>
        <v>712700 - Montørarbejde inden for klima- og køleteknik</v>
      </c>
      <c r="F9974" s="19" t="str">
        <f t="shared" si="935"/>
        <v>0-4 år</v>
      </c>
      <c r="G9974" s="40" t="s">
        <v>516</v>
      </c>
      <c r="H9974" s="41" t="s">
        <v>216</v>
      </c>
      <c r="I9974" s="42" t="s">
        <v>8</v>
      </c>
      <c r="J9974" s="43" t="s">
        <v>16</v>
      </c>
      <c r="K9974" s="44">
        <v>17</v>
      </c>
      <c r="L9974" s="45">
        <v>36797.044130955466</v>
      </c>
      <c r="M9974" s="46">
        <v>38986.192431179697</v>
      </c>
      <c r="N9974" s="45"/>
      <c r="O9974" s="46"/>
    </row>
    <row r="9975" spans="1:15" x14ac:dyDescent="0.2">
      <c r="A9975" s="11" t="str">
        <f t="shared" si="930"/>
        <v>7127001 - Region Hovedstaden10-14 år</v>
      </c>
      <c r="B9975" s="12" t="str">
        <f t="shared" si="933"/>
        <v>712700</v>
      </c>
      <c r="C9975" s="14">
        <f t="shared" si="931"/>
        <v>0</v>
      </c>
      <c r="D9975" s="14">
        <f t="shared" si="932"/>
        <v>0</v>
      </c>
      <c r="E9975" s="19" t="str">
        <f t="shared" si="934"/>
        <v>712700 - Montørarbejde inden for klima- og køleteknik</v>
      </c>
      <c r="F9975" s="19" t="str">
        <f t="shared" si="935"/>
        <v>10-14 år</v>
      </c>
      <c r="G9975" s="40" t="s">
        <v>516</v>
      </c>
      <c r="H9975" s="41" t="s">
        <v>216</v>
      </c>
      <c r="I9975" s="42" t="s">
        <v>8</v>
      </c>
      <c r="J9975" s="43" t="s">
        <v>17</v>
      </c>
      <c r="K9975" s="44">
        <v>21</v>
      </c>
      <c r="L9975" s="45">
        <v>35391.870678360836</v>
      </c>
      <c r="M9975" s="46">
        <v>37381.910665868876</v>
      </c>
      <c r="N9975" s="45"/>
      <c r="O9975" s="46"/>
    </row>
    <row r="9976" spans="1:15" x14ac:dyDescent="0.2">
      <c r="A9976" s="11" t="str">
        <f t="shared" si="930"/>
        <v>7127001 - Region Hovedstaden15-20 år</v>
      </c>
      <c r="B9976" s="12" t="str">
        <f t="shared" si="933"/>
        <v>712700</v>
      </c>
      <c r="C9976" s="14">
        <f t="shared" si="931"/>
        <v>0</v>
      </c>
      <c r="D9976" s="14">
        <f t="shared" si="932"/>
        <v>0</v>
      </c>
      <c r="E9976" s="19" t="str">
        <f t="shared" si="934"/>
        <v>712700 - Montørarbejde inden for klima- og køleteknik</v>
      </c>
      <c r="F9976" s="19" t="str">
        <f t="shared" si="935"/>
        <v>15-20 år</v>
      </c>
      <c r="G9976" s="40" t="s">
        <v>516</v>
      </c>
      <c r="H9976" s="41" t="s">
        <v>216</v>
      </c>
      <c r="I9976" s="42" t="s">
        <v>8</v>
      </c>
      <c r="J9976" s="43" t="s">
        <v>18</v>
      </c>
      <c r="K9976" s="44">
        <v>15</v>
      </c>
      <c r="L9976" s="45">
        <v>37625.568571778997</v>
      </c>
      <c r="M9976" s="46">
        <v>39864.00786572729</v>
      </c>
      <c r="N9976" s="45"/>
      <c r="O9976" s="46"/>
    </row>
    <row r="9977" spans="1:15" x14ac:dyDescent="0.2">
      <c r="A9977" s="11" t="str">
        <f t="shared" si="930"/>
        <v>7127001 - Region Hovedstaden20-24 år</v>
      </c>
      <c r="B9977" s="12" t="str">
        <f t="shared" si="933"/>
        <v>712700</v>
      </c>
      <c r="C9977" s="14">
        <f t="shared" si="931"/>
        <v>0</v>
      </c>
      <c r="D9977" s="14">
        <f t="shared" si="932"/>
        <v>0</v>
      </c>
      <c r="E9977" s="19" t="str">
        <f t="shared" si="934"/>
        <v>712700 - Montørarbejde inden for klima- og køleteknik</v>
      </c>
      <c r="F9977" s="19" t="str">
        <f t="shared" si="935"/>
        <v>20-24 år</v>
      </c>
      <c r="G9977" s="40" t="s">
        <v>516</v>
      </c>
      <c r="H9977" s="41" t="s">
        <v>216</v>
      </c>
      <c r="I9977" s="42" t="s">
        <v>8</v>
      </c>
      <c r="J9977" s="43" t="s">
        <v>19</v>
      </c>
      <c r="K9977" s="44">
        <v>19</v>
      </c>
      <c r="L9977" s="45">
        <v>41248.923904897238</v>
      </c>
      <c r="M9977" s="46">
        <v>43607.954855844277</v>
      </c>
      <c r="N9977" s="45"/>
      <c r="O9977" s="46"/>
    </row>
    <row r="9978" spans="1:15" x14ac:dyDescent="0.2">
      <c r="A9978" s="11" t="str">
        <f t="shared" si="930"/>
        <v>7127001 - Region Hovedstaden25 år og derover</v>
      </c>
      <c r="B9978" s="12" t="str">
        <f t="shared" si="933"/>
        <v>712700</v>
      </c>
      <c r="C9978" s="14">
        <f t="shared" si="931"/>
        <v>0</v>
      </c>
      <c r="D9978" s="14">
        <f t="shared" si="932"/>
        <v>0</v>
      </c>
      <c r="E9978" s="19" t="str">
        <f t="shared" si="934"/>
        <v>712700 - Montørarbejde inden for klima- og køleteknik</v>
      </c>
      <c r="F9978" s="19" t="str">
        <f t="shared" si="935"/>
        <v>25 år og derover</v>
      </c>
      <c r="G9978" s="40" t="s">
        <v>516</v>
      </c>
      <c r="H9978" s="41" t="s">
        <v>216</v>
      </c>
      <c r="I9978" s="42" t="s">
        <v>8</v>
      </c>
      <c r="J9978" s="43" t="s">
        <v>9</v>
      </c>
      <c r="K9978" s="44">
        <v>68</v>
      </c>
      <c r="L9978" s="45">
        <v>39094.006261205992</v>
      </c>
      <c r="M9978" s="46">
        <v>41330.430357183264</v>
      </c>
      <c r="N9978" s="45"/>
      <c r="O9978" s="46"/>
    </row>
    <row r="9979" spans="1:15" x14ac:dyDescent="0.2">
      <c r="A9979" s="11" t="str">
        <f t="shared" si="930"/>
        <v>7127001 - Region HovedstadenAlle uanset erf.</v>
      </c>
      <c r="B9979" s="12" t="str">
        <f t="shared" si="933"/>
        <v>712700</v>
      </c>
      <c r="C9979" s="14">
        <f t="shared" si="931"/>
        <v>0</v>
      </c>
      <c r="D9979" s="14">
        <f t="shared" si="932"/>
        <v>0</v>
      </c>
      <c r="E9979" s="19" t="str">
        <f t="shared" si="934"/>
        <v>712700 - Montørarbejde inden for klima- og køleteknik</v>
      </c>
      <c r="F9979" s="19" t="str">
        <f t="shared" si="935"/>
        <v>Alle uanset erf.</v>
      </c>
      <c r="G9979" s="40" t="s">
        <v>516</v>
      </c>
      <c r="H9979" s="41" t="s">
        <v>216</v>
      </c>
      <c r="I9979" s="42" t="s">
        <v>8</v>
      </c>
      <c r="J9979" s="43" t="s">
        <v>10</v>
      </c>
      <c r="K9979" s="44">
        <v>158</v>
      </c>
      <c r="L9979" s="45">
        <v>36797.044130955466</v>
      </c>
      <c r="M9979" s="46">
        <v>38986.192431179697</v>
      </c>
      <c r="N9979" s="45"/>
      <c r="O9979" s="46"/>
    </row>
    <row r="9980" spans="1:15" x14ac:dyDescent="0.2">
      <c r="A9980" s="11" t="str">
        <f t="shared" si="930"/>
        <v>7127002 - Region Sjælland5-9 år</v>
      </c>
      <c r="B9980" s="12" t="str">
        <f t="shared" si="933"/>
        <v>712700</v>
      </c>
      <c r="C9980" s="14">
        <f t="shared" si="931"/>
        <v>0</v>
      </c>
      <c r="D9980" s="14">
        <f t="shared" si="932"/>
        <v>0</v>
      </c>
      <c r="E9980" s="19" t="str">
        <f t="shared" si="934"/>
        <v>712700 - Montørarbejde inden for klima- og køleteknik</v>
      </c>
      <c r="F9980" s="19" t="str">
        <f t="shared" si="935"/>
        <v>5-9 år</v>
      </c>
      <c r="G9980" s="40" t="s">
        <v>516</v>
      </c>
      <c r="H9980" s="41" t="s">
        <v>216</v>
      </c>
      <c r="I9980" s="42" t="s">
        <v>20</v>
      </c>
      <c r="J9980" s="43" t="s">
        <v>15</v>
      </c>
      <c r="K9980" s="44">
        <v>25</v>
      </c>
      <c r="L9980" s="45">
        <v>38488.608285552567</v>
      </c>
      <c r="M9980" s="46">
        <v>40743.407760139839</v>
      </c>
      <c r="N9980" s="45"/>
      <c r="O9980" s="46"/>
    </row>
    <row r="9981" spans="1:15" x14ac:dyDescent="0.2">
      <c r="A9981" s="11" t="str">
        <f t="shared" si="930"/>
        <v>7127002 - Region Sjælland0-4 år</v>
      </c>
      <c r="B9981" s="12" t="str">
        <f t="shared" si="933"/>
        <v>712700</v>
      </c>
      <c r="C9981" s="14">
        <f t="shared" si="931"/>
        <v>0</v>
      </c>
      <c r="D9981" s="14">
        <f t="shared" si="932"/>
        <v>0</v>
      </c>
      <c r="E9981" s="19" t="str">
        <f t="shared" si="934"/>
        <v>712700 - Montørarbejde inden for klima- og køleteknik</v>
      </c>
      <c r="F9981" s="19" t="str">
        <f t="shared" si="935"/>
        <v>0-4 år</v>
      </c>
      <c r="G9981" s="40" t="s">
        <v>516</v>
      </c>
      <c r="H9981" s="41" t="s">
        <v>216</v>
      </c>
      <c r="I9981" s="42" t="s">
        <v>20</v>
      </c>
      <c r="J9981" s="43" t="s">
        <v>16</v>
      </c>
      <c r="K9981" s="44">
        <v>35</v>
      </c>
      <c r="L9981" s="45">
        <v>33729.375206480407</v>
      </c>
      <c r="M9981" s="46">
        <v>35713.658420277294</v>
      </c>
      <c r="N9981" s="45"/>
      <c r="O9981" s="46"/>
    </row>
    <row r="9982" spans="1:15" x14ac:dyDescent="0.2">
      <c r="A9982" s="11" t="str">
        <f t="shared" si="930"/>
        <v>7127002 - Region Sjælland10-14 år</v>
      </c>
      <c r="B9982" s="12" t="str">
        <f t="shared" si="933"/>
        <v>712700</v>
      </c>
      <c r="C9982" s="14">
        <f t="shared" si="931"/>
        <v>0</v>
      </c>
      <c r="D9982" s="14">
        <f t="shared" si="932"/>
        <v>0</v>
      </c>
      <c r="E9982" s="19" t="str">
        <f t="shared" si="934"/>
        <v>712700 - Montørarbejde inden for klima- og køleteknik</v>
      </c>
      <c r="F9982" s="19" t="str">
        <f t="shared" si="935"/>
        <v>10-14 år</v>
      </c>
      <c r="G9982" s="40" t="s">
        <v>516</v>
      </c>
      <c r="H9982" s="41" t="s">
        <v>216</v>
      </c>
      <c r="I9982" s="42" t="s">
        <v>20</v>
      </c>
      <c r="J9982" s="43" t="s">
        <v>17</v>
      </c>
      <c r="K9982" s="44">
        <v>19</v>
      </c>
      <c r="L9982" s="45">
        <v>36343.44586563074</v>
      </c>
      <c r="M9982" s="46">
        <v>38215.683884486512</v>
      </c>
      <c r="N9982" s="45"/>
      <c r="O9982" s="46"/>
    </row>
    <row r="9983" spans="1:15" x14ac:dyDescent="0.2">
      <c r="A9983" s="11" t="str">
        <f t="shared" si="930"/>
        <v>7127002 - Region Sjælland15-20 år</v>
      </c>
      <c r="B9983" s="12" t="str">
        <f t="shared" si="933"/>
        <v>712700</v>
      </c>
      <c r="C9983" s="14">
        <f t="shared" si="931"/>
        <v>0</v>
      </c>
      <c r="D9983" s="14">
        <f t="shared" si="932"/>
        <v>0</v>
      </c>
      <c r="E9983" s="19" t="str">
        <f t="shared" si="934"/>
        <v>712700 - Montørarbejde inden for klima- og køleteknik</v>
      </c>
      <c r="F9983" s="19" t="str">
        <f t="shared" si="935"/>
        <v>15-20 år</v>
      </c>
      <c r="G9983" s="40" t="s">
        <v>516</v>
      </c>
      <c r="H9983" s="41" t="s">
        <v>216</v>
      </c>
      <c r="I9983" s="42" t="s">
        <v>20</v>
      </c>
      <c r="J9983" s="43" t="s">
        <v>18</v>
      </c>
      <c r="K9983" s="44">
        <v>17</v>
      </c>
      <c r="L9983" s="45">
        <v>43851.374585525882</v>
      </c>
      <c r="M9983" s="46">
        <v>46435.781027243356</v>
      </c>
      <c r="N9983" s="45"/>
      <c r="O9983" s="46"/>
    </row>
    <row r="9984" spans="1:15" x14ac:dyDescent="0.2">
      <c r="A9984" s="11" t="str">
        <f t="shared" si="930"/>
        <v>7127002 - Region Sjælland20-24 år</v>
      </c>
      <c r="B9984" s="12" t="str">
        <f t="shared" si="933"/>
        <v>712700</v>
      </c>
      <c r="C9984" s="14">
        <f t="shared" si="931"/>
        <v>0</v>
      </c>
      <c r="D9984" s="14">
        <f t="shared" si="932"/>
        <v>0</v>
      </c>
      <c r="E9984" s="19" t="str">
        <f t="shared" si="934"/>
        <v>712700 - Montørarbejde inden for klima- og køleteknik</v>
      </c>
      <c r="F9984" s="19" t="str">
        <f t="shared" si="935"/>
        <v>20-24 år</v>
      </c>
      <c r="G9984" s="40" t="s">
        <v>516</v>
      </c>
      <c r="H9984" s="41" t="s">
        <v>216</v>
      </c>
      <c r="I9984" s="42" t="s">
        <v>20</v>
      </c>
      <c r="J9984" s="43" t="s">
        <v>19</v>
      </c>
      <c r="K9984" s="44">
        <v>17</v>
      </c>
      <c r="L9984" s="45">
        <v>42912.382467405943</v>
      </c>
      <c r="M9984" s="46">
        <v>45436.897661442083</v>
      </c>
      <c r="N9984" s="45"/>
      <c r="O9984" s="46"/>
    </row>
    <row r="9985" spans="1:15" x14ac:dyDescent="0.2">
      <c r="A9985" s="11" t="str">
        <f t="shared" si="930"/>
        <v>7127002 - Region Sjælland25 år og derover</v>
      </c>
      <c r="B9985" s="12" t="str">
        <f t="shared" si="933"/>
        <v>712700</v>
      </c>
      <c r="C9985" s="14">
        <f t="shared" si="931"/>
        <v>0</v>
      </c>
      <c r="D9985" s="14">
        <f t="shared" si="932"/>
        <v>0</v>
      </c>
      <c r="E9985" s="19" t="str">
        <f t="shared" si="934"/>
        <v>712700 - Montørarbejde inden for klima- og køleteknik</v>
      </c>
      <c r="F9985" s="19" t="str">
        <f t="shared" si="935"/>
        <v>25 år og derover</v>
      </c>
      <c r="G9985" s="40" t="s">
        <v>516</v>
      </c>
      <c r="H9985" s="41" t="s">
        <v>216</v>
      </c>
      <c r="I9985" s="42" t="s">
        <v>20</v>
      </c>
      <c r="J9985" s="43" t="s">
        <v>9</v>
      </c>
      <c r="K9985" s="44">
        <v>75</v>
      </c>
      <c r="L9985" s="45">
        <v>37286.135991079223</v>
      </c>
      <c r="M9985" s="46">
        <v>39479.661762058568</v>
      </c>
      <c r="N9985" s="45"/>
      <c r="O9985" s="46"/>
    </row>
    <row r="9986" spans="1:15" x14ac:dyDescent="0.2">
      <c r="A9986" s="11" t="str">
        <f t="shared" ref="A9986:A10049" si="936">B9986&amp;I9986&amp;F9986</f>
        <v>7127002 - Region SjællandAlle uanset erf.</v>
      </c>
      <c r="B9986" s="12" t="str">
        <f t="shared" si="933"/>
        <v>712700</v>
      </c>
      <c r="C9986" s="14">
        <f t="shared" ref="C9986:C10049" si="937">N9986*1.2</f>
        <v>0</v>
      </c>
      <c r="D9986" s="14">
        <f t="shared" ref="D9986:D10049" si="938">O9986*1.2</f>
        <v>0</v>
      </c>
      <c r="E9986" s="19" t="str">
        <f t="shared" si="934"/>
        <v>712700 - Montørarbejde inden for klima- og køleteknik</v>
      </c>
      <c r="F9986" s="19" t="str">
        <f t="shared" si="935"/>
        <v>Alle uanset erf.</v>
      </c>
      <c r="G9986" s="40" t="s">
        <v>516</v>
      </c>
      <c r="H9986" s="41" t="s">
        <v>216</v>
      </c>
      <c r="I9986" s="42" t="s">
        <v>20</v>
      </c>
      <c r="J9986" s="43" t="s">
        <v>10</v>
      </c>
      <c r="K9986" s="44">
        <v>188</v>
      </c>
      <c r="L9986" s="45">
        <v>38170.780827159819</v>
      </c>
      <c r="M9986" s="46">
        <v>40353.77240290842</v>
      </c>
      <c r="N9986" s="45"/>
      <c r="O9986" s="46"/>
    </row>
    <row r="9987" spans="1:15" x14ac:dyDescent="0.2">
      <c r="A9987" s="11" t="str">
        <f t="shared" si="936"/>
        <v>7127003 - Region Syddanmark1 år</v>
      </c>
      <c r="B9987" s="12" t="str">
        <f t="shared" ref="B9987:B10050" si="939">LEFT(E9987,6)</f>
        <v>712700</v>
      </c>
      <c r="C9987" s="14">
        <f t="shared" si="937"/>
        <v>0</v>
      </c>
      <c r="D9987" s="14">
        <f t="shared" si="938"/>
        <v>0</v>
      </c>
      <c r="E9987" s="19" t="str">
        <f t="shared" ref="E9987:E10050" si="940">TRIM(H9987)</f>
        <v>712700 - Montørarbejde inden for klima- og køleteknik</v>
      </c>
      <c r="F9987" s="19" t="str">
        <f t="shared" ref="F9987:F10050" si="941">MID(J9987,6,30)</f>
        <v>1 år</v>
      </c>
      <c r="G9987" s="40" t="s">
        <v>516</v>
      </c>
      <c r="H9987" s="41" t="s">
        <v>216</v>
      </c>
      <c r="I9987" s="42" t="s">
        <v>544</v>
      </c>
      <c r="J9987" s="43" t="s">
        <v>22</v>
      </c>
      <c r="K9987" s="44">
        <v>11</v>
      </c>
      <c r="L9987" s="45">
        <v>30946.77195366556</v>
      </c>
      <c r="M9987" s="46">
        <v>32618.706376329446</v>
      </c>
      <c r="N9987" s="45"/>
      <c r="O9987" s="46"/>
    </row>
    <row r="9988" spans="1:15" x14ac:dyDescent="0.2">
      <c r="A9988" s="11" t="str">
        <f t="shared" si="936"/>
        <v>7127003 - Region Syddanmark5-9 år</v>
      </c>
      <c r="B9988" s="12" t="str">
        <f t="shared" si="939"/>
        <v>712700</v>
      </c>
      <c r="C9988" s="14">
        <f t="shared" si="937"/>
        <v>0</v>
      </c>
      <c r="D9988" s="14">
        <f t="shared" si="938"/>
        <v>0</v>
      </c>
      <c r="E9988" s="19" t="str">
        <f t="shared" si="940"/>
        <v>712700 - Montørarbejde inden for klima- og køleteknik</v>
      </c>
      <c r="F9988" s="19" t="str">
        <f t="shared" si="941"/>
        <v>5-9 år</v>
      </c>
      <c r="G9988" s="40" t="s">
        <v>516</v>
      </c>
      <c r="H9988" s="41" t="s">
        <v>216</v>
      </c>
      <c r="I9988" s="42" t="s">
        <v>544</v>
      </c>
      <c r="J9988" s="43" t="s">
        <v>15</v>
      </c>
      <c r="K9988" s="44">
        <v>34</v>
      </c>
      <c r="L9988" s="45">
        <v>34282.311001927832</v>
      </c>
      <c r="M9988" s="46">
        <v>36242.92051770573</v>
      </c>
      <c r="N9988" s="45"/>
      <c r="O9988" s="46"/>
    </row>
    <row r="9989" spans="1:15" x14ac:dyDescent="0.2">
      <c r="A9989" s="11" t="str">
        <f t="shared" si="936"/>
        <v>7127003 - Region Syddanmark0-4 år</v>
      </c>
      <c r="B9989" s="12" t="str">
        <f t="shared" si="939"/>
        <v>712700</v>
      </c>
      <c r="C9989" s="14">
        <f t="shared" si="937"/>
        <v>0</v>
      </c>
      <c r="D9989" s="14">
        <f t="shared" si="938"/>
        <v>0</v>
      </c>
      <c r="E9989" s="19" t="str">
        <f t="shared" si="940"/>
        <v>712700 - Montørarbejde inden for klima- og køleteknik</v>
      </c>
      <c r="F9989" s="19" t="str">
        <f t="shared" si="941"/>
        <v>0-4 år</v>
      </c>
      <c r="G9989" s="40" t="s">
        <v>516</v>
      </c>
      <c r="H9989" s="41" t="s">
        <v>216</v>
      </c>
      <c r="I9989" s="42" t="s">
        <v>544</v>
      </c>
      <c r="J9989" s="43" t="s">
        <v>16</v>
      </c>
      <c r="K9989" s="44">
        <v>41</v>
      </c>
      <c r="L9989" s="45">
        <v>30946.77195366556</v>
      </c>
      <c r="M9989" s="46">
        <v>32618.706376329446</v>
      </c>
      <c r="N9989" s="45"/>
      <c r="O9989" s="46"/>
    </row>
    <row r="9990" spans="1:15" x14ac:dyDescent="0.2">
      <c r="A9990" s="11" t="str">
        <f t="shared" si="936"/>
        <v>7127003 - Region Syddanmark10-14 år</v>
      </c>
      <c r="B9990" s="12" t="str">
        <f t="shared" si="939"/>
        <v>712700</v>
      </c>
      <c r="C9990" s="14">
        <f t="shared" si="937"/>
        <v>0</v>
      </c>
      <c r="D9990" s="14">
        <f t="shared" si="938"/>
        <v>0</v>
      </c>
      <c r="E9990" s="19" t="str">
        <f t="shared" si="940"/>
        <v>712700 - Montørarbejde inden for klima- og køleteknik</v>
      </c>
      <c r="F9990" s="19" t="str">
        <f t="shared" si="941"/>
        <v>10-14 år</v>
      </c>
      <c r="G9990" s="40" t="s">
        <v>516</v>
      </c>
      <c r="H9990" s="41" t="s">
        <v>216</v>
      </c>
      <c r="I9990" s="42" t="s">
        <v>544</v>
      </c>
      <c r="J9990" s="43" t="s">
        <v>17</v>
      </c>
      <c r="K9990" s="44">
        <v>33</v>
      </c>
      <c r="L9990" s="45">
        <v>35861.554198220008</v>
      </c>
      <c r="M9990" s="46">
        <v>37951.900877928405</v>
      </c>
      <c r="N9990" s="45"/>
      <c r="O9990" s="46"/>
    </row>
    <row r="9991" spans="1:15" x14ac:dyDescent="0.2">
      <c r="A9991" s="11" t="str">
        <f t="shared" si="936"/>
        <v>7127003 - Region Syddanmark15-20 år</v>
      </c>
      <c r="B9991" s="12" t="str">
        <f t="shared" si="939"/>
        <v>712700</v>
      </c>
      <c r="C9991" s="14">
        <f t="shared" si="937"/>
        <v>0</v>
      </c>
      <c r="D9991" s="14">
        <f t="shared" si="938"/>
        <v>0</v>
      </c>
      <c r="E9991" s="19" t="str">
        <f t="shared" si="940"/>
        <v>712700 - Montørarbejde inden for klima- og køleteknik</v>
      </c>
      <c r="F9991" s="19" t="str">
        <f t="shared" si="941"/>
        <v>15-20 år</v>
      </c>
      <c r="G9991" s="40" t="s">
        <v>516</v>
      </c>
      <c r="H9991" s="41" t="s">
        <v>216</v>
      </c>
      <c r="I9991" s="42" t="s">
        <v>544</v>
      </c>
      <c r="J9991" s="43" t="s">
        <v>18</v>
      </c>
      <c r="K9991" s="44">
        <v>29</v>
      </c>
      <c r="L9991" s="45">
        <v>33719.154226990235</v>
      </c>
      <c r="M9991" s="46">
        <v>35725.191149366743</v>
      </c>
      <c r="N9991" s="45"/>
      <c r="O9991" s="46"/>
    </row>
    <row r="9992" spans="1:15" x14ac:dyDescent="0.2">
      <c r="A9992" s="11" t="str">
        <f t="shared" si="936"/>
        <v>7127003 - Region Syddanmark20-24 år</v>
      </c>
      <c r="B9992" s="12" t="str">
        <f t="shared" si="939"/>
        <v>712700</v>
      </c>
      <c r="C9992" s="14">
        <f t="shared" si="937"/>
        <v>0</v>
      </c>
      <c r="D9992" s="14">
        <f t="shared" si="938"/>
        <v>0</v>
      </c>
      <c r="E9992" s="19" t="str">
        <f t="shared" si="940"/>
        <v>712700 - Montørarbejde inden for klima- og køleteknik</v>
      </c>
      <c r="F9992" s="19" t="str">
        <f t="shared" si="941"/>
        <v>20-24 år</v>
      </c>
      <c r="G9992" s="40" t="s">
        <v>516</v>
      </c>
      <c r="H9992" s="41" t="s">
        <v>216</v>
      </c>
      <c r="I9992" s="42" t="s">
        <v>544</v>
      </c>
      <c r="J9992" s="43" t="s">
        <v>19</v>
      </c>
      <c r="K9992" s="44">
        <v>21</v>
      </c>
      <c r="L9992" s="45">
        <v>32316.082657254763</v>
      </c>
      <c r="M9992" s="46">
        <v>34238.647338462979</v>
      </c>
      <c r="N9992" s="45"/>
      <c r="O9992" s="46"/>
    </row>
    <row r="9993" spans="1:15" x14ac:dyDescent="0.2">
      <c r="A9993" s="11" t="str">
        <f t="shared" si="936"/>
        <v>7127003 - Region Syddanmark25 år og derover</v>
      </c>
      <c r="B9993" s="12" t="str">
        <f t="shared" si="939"/>
        <v>712700</v>
      </c>
      <c r="C9993" s="14">
        <f t="shared" si="937"/>
        <v>0</v>
      </c>
      <c r="D9993" s="14">
        <f t="shared" si="938"/>
        <v>0</v>
      </c>
      <c r="E9993" s="19" t="str">
        <f t="shared" si="940"/>
        <v>712700 - Montørarbejde inden for klima- og køleteknik</v>
      </c>
      <c r="F9993" s="19" t="str">
        <f t="shared" si="941"/>
        <v>25 år og derover</v>
      </c>
      <c r="G9993" s="40" t="s">
        <v>516</v>
      </c>
      <c r="H9993" s="41" t="s">
        <v>216</v>
      </c>
      <c r="I9993" s="42" t="s">
        <v>544</v>
      </c>
      <c r="J9993" s="43" t="s">
        <v>9</v>
      </c>
      <c r="K9993" s="44">
        <v>127</v>
      </c>
      <c r="L9993" s="45">
        <v>34212.866068338459</v>
      </c>
      <c r="M9993" s="46">
        <v>36229.221366031139</v>
      </c>
      <c r="N9993" s="45"/>
      <c r="O9993" s="46"/>
    </row>
    <row r="9994" spans="1:15" x14ac:dyDescent="0.2">
      <c r="A9994" s="11" t="str">
        <f t="shared" si="936"/>
        <v>7127003 - Region SyddanmarkAlle uanset erf.</v>
      </c>
      <c r="B9994" s="12" t="str">
        <f t="shared" si="939"/>
        <v>712700</v>
      </c>
      <c r="C9994" s="14">
        <f t="shared" si="937"/>
        <v>0</v>
      </c>
      <c r="D9994" s="14">
        <f t="shared" si="938"/>
        <v>0</v>
      </c>
      <c r="E9994" s="19" t="str">
        <f t="shared" si="940"/>
        <v>712700 - Montørarbejde inden for klima- og køleteknik</v>
      </c>
      <c r="F9994" s="19" t="str">
        <f t="shared" si="941"/>
        <v>Alle uanset erf.</v>
      </c>
      <c r="G9994" s="40" t="s">
        <v>516</v>
      </c>
      <c r="H9994" s="41" t="s">
        <v>216</v>
      </c>
      <c r="I9994" s="42" t="s">
        <v>544</v>
      </c>
      <c r="J9994" s="43" t="s">
        <v>10</v>
      </c>
      <c r="K9994" s="44">
        <v>285</v>
      </c>
      <c r="L9994" s="45">
        <v>33719.154226990235</v>
      </c>
      <c r="M9994" s="46">
        <v>35725.191149366743</v>
      </c>
      <c r="N9994" s="45"/>
      <c r="O9994" s="46"/>
    </row>
    <row r="9995" spans="1:15" x14ac:dyDescent="0.2">
      <c r="A9995" s="11" t="str">
        <f t="shared" si="936"/>
        <v>7127004 - Region MidtjyllandUnder 1 år</v>
      </c>
      <c r="B9995" s="12" t="str">
        <f t="shared" si="939"/>
        <v>712700</v>
      </c>
      <c r="C9995" s="14">
        <f t="shared" si="937"/>
        <v>0</v>
      </c>
      <c r="D9995" s="14">
        <f t="shared" si="938"/>
        <v>0</v>
      </c>
      <c r="E9995" s="19" t="str">
        <f t="shared" si="940"/>
        <v>712700 - Montørarbejde inden for klima- og køleteknik</v>
      </c>
      <c r="F9995" s="19" t="str">
        <f t="shared" si="941"/>
        <v>Under 1 år</v>
      </c>
      <c r="G9995" s="40" t="s">
        <v>516</v>
      </c>
      <c r="H9995" s="41" t="s">
        <v>216</v>
      </c>
      <c r="I9995" s="42" t="s">
        <v>517</v>
      </c>
      <c r="J9995" s="43" t="s">
        <v>13</v>
      </c>
      <c r="K9995" s="44">
        <v>17</v>
      </c>
      <c r="L9995" s="45">
        <v>36577.999105655559</v>
      </c>
      <c r="M9995" s="46">
        <v>38669.89930195886</v>
      </c>
      <c r="N9995" s="45"/>
      <c r="O9995" s="46"/>
    </row>
    <row r="9996" spans="1:15" x14ac:dyDescent="0.2">
      <c r="A9996" s="11" t="str">
        <f t="shared" si="936"/>
        <v>7127004 - Region Midtjylland1 år</v>
      </c>
      <c r="B9996" s="12" t="str">
        <f t="shared" si="939"/>
        <v>712700</v>
      </c>
      <c r="C9996" s="14">
        <f t="shared" si="937"/>
        <v>0</v>
      </c>
      <c r="D9996" s="14">
        <f t="shared" si="938"/>
        <v>0</v>
      </c>
      <c r="E9996" s="19" t="str">
        <f t="shared" si="940"/>
        <v>712700 - Montørarbejde inden for klima- og køleteknik</v>
      </c>
      <c r="F9996" s="19" t="str">
        <f t="shared" si="941"/>
        <v>1 år</v>
      </c>
      <c r="G9996" s="40" t="s">
        <v>516</v>
      </c>
      <c r="H9996" s="41" t="s">
        <v>216</v>
      </c>
      <c r="I9996" s="42" t="s">
        <v>517</v>
      </c>
      <c r="J9996" s="43" t="s">
        <v>22</v>
      </c>
      <c r="K9996" s="44">
        <v>12</v>
      </c>
      <c r="L9996" s="45">
        <v>27434.958102830817</v>
      </c>
      <c r="M9996" s="46">
        <v>29048.943731126976</v>
      </c>
      <c r="N9996" s="45"/>
      <c r="O9996" s="46"/>
    </row>
    <row r="9997" spans="1:15" x14ac:dyDescent="0.2">
      <c r="A9997" s="11" t="str">
        <f t="shared" si="936"/>
        <v>7127004 - Region Midtjylland2 år</v>
      </c>
      <c r="B9997" s="12" t="str">
        <f t="shared" si="939"/>
        <v>712700</v>
      </c>
      <c r="C9997" s="14">
        <f t="shared" si="937"/>
        <v>0</v>
      </c>
      <c r="D9997" s="14">
        <f t="shared" si="938"/>
        <v>0</v>
      </c>
      <c r="E9997" s="19" t="str">
        <f t="shared" si="940"/>
        <v>712700 - Montørarbejde inden for klima- og køleteknik</v>
      </c>
      <c r="F9997" s="19" t="str">
        <f t="shared" si="941"/>
        <v>2 år</v>
      </c>
      <c r="G9997" s="40" t="s">
        <v>516</v>
      </c>
      <c r="H9997" s="41" t="s">
        <v>216</v>
      </c>
      <c r="I9997" s="42" t="s">
        <v>517</v>
      </c>
      <c r="J9997" s="43" t="s">
        <v>23</v>
      </c>
      <c r="K9997" s="44">
        <v>12</v>
      </c>
      <c r="L9997" s="45">
        <v>33584.421563316355</v>
      </c>
      <c r="M9997" s="46">
        <v>35582.442902141731</v>
      </c>
      <c r="N9997" s="45"/>
      <c r="O9997" s="46"/>
    </row>
    <row r="9998" spans="1:15" x14ac:dyDescent="0.2">
      <c r="A9998" s="11" t="str">
        <f t="shared" si="936"/>
        <v>7127004 - Region Midtjylland3 år</v>
      </c>
      <c r="B9998" s="12" t="str">
        <f t="shared" si="939"/>
        <v>712700</v>
      </c>
      <c r="C9998" s="14">
        <f t="shared" si="937"/>
        <v>0</v>
      </c>
      <c r="D9998" s="14">
        <f t="shared" si="938"/>
        <v>0</v>
      </c>
      <c r="E9998" s="19" t="str">
        <f t="shared" si="940"/>
        <v>712700 - Montørarbejde inden for klima- og køleteknik</v>
      </c>
      <c r="F9998" s="19" t="str">
        <f t="shared" si="941"/>
        <v>3 år</v>
      </c>
      <c r="G9998" s="40" t="s">
        <v>516</v>
      </c>
      <c r="H9998" s="41" t="s">
        <v>216</v>
      </c>
      <c r="I9998" s="42" t="s">
        <v>517</v>
      </c>
      <c r="J9998" s="43" t="s">
        <v>14</v>
      </c>
      <c r="K9998" s="44">
        <v>15</v>
      </c>
      <c r="L9998" s="45">
        <v>29738.859791908286</v>
      </c>
      <c r="M9998" s="46">
        <v>31508.099031135524</v>
      </c>
      <c r="N9998" s="45"/>
      <c r="O9998" s="46"/>
    </row>
    <row r="9999" spans="1:15" x14ac:dyDescent="0.2">
      <c r="A9999" s="11" t="str">
        <f t="shared" si="936"/>
        <v>7127004 - Region Midtjylland4 år</v>
      </c>
      <c r="B9999" s="12" t="str">
        <f t="shared" si="939"/>
        <v>712700</v>
      </c>
      <c r="C9999" s="14">
        <f t="shared" si="937"/>
        <v>0</v>
      </c>
      <c r="D9999" s="14">
        <f t="shared" si="938"/>
        <v>0</v>
      </c>
      <c r="E9999" s="19" t="str">
        <f t="shared" si="940"/>
        <v>712700 - Montørarbejde inden for klima- og køleteknik</v>
      </c>
      <c r="F9999" s="19" t="str">
        <f t="shared" si="941"/>
        <v>4 år</v>
      </c>
      <c r="G9999" s="40" t="s">
        <v>516</v>
      </c>
      <c r="H9999" s="41" t="s">
        <v>216</v>
      </c>
      <c r="I9999" s="42" t="s">
        <v>517</v>
      </c>
      <c r="J9999" s="43" t="s">
        <v>24</v>
      </c>
      <c r="K9999" s="44">
        <v>12</v>
      </c>
      <c r="L9999" s="45">
        <v>33031.376088379395</v>
      </c>
      <c r="M9999" s="46">
        <v>34996.495366998621</v>
      </c>
      <c r="N9999" s="45"/>
      <c r="O9999" s="46"/>
    </row>
    <row r="10000" spans="1:15" x14ac:dyDescent="0.2">
      <c r="A10000" s="11" t="str">
        <f t="shared" si="936"/>
        <v>7127004 - Region Midtjylland5-9 år</v>
      </c>
      <c r="B10000" s="12" t="str">
        <f t="shared" si="939"/>
        <v>712700</v>
      </c>
      <c r="C10000" s="14">
        <f t="shared" si="937"/>
        <v>0</v>
      </c>
      <c r="D10000" s="14">
        <f t="shared" si="938"/>
        <v>0</v>
      </c>
      <c r="E10000" s="19" t="str">
        <f t="shared" si="940"/>
        <v>712700 - Montørarbejde inden for klima- og køleteknik</v>
      </c>
      <c r="F10000" s="19" t="str">
        <f t="shared" si="941"/>
        <v>5-9 år</v>
      </c>
      <c r="G10000" s="40" t="s">
        <v>516</v>
      </c>
      <c r="H10000" s="41" t="s">
        <v>216</v>
      </c>
      <c r="I10000" s="42" t="s">
        <v>517</v>
      </c>
      <c r="J10000" s="43" t="s">
        <v>15</v>
      </c>
      <c r="K10000" s="44">
        <v>64</v>
      </c>
      <c r="L10000" s="45">
        <v>33871.897743768335</v>
      </c>
      <c r="M10000" s="46">
        <v>35871.480961405025</v>
      </c>
      <c r="N10000" s="45"/>
      <c r="O10000" s="46"/>
    </row>
    <row r="10001" spans="1:15" x14ac:dyDescent="0.2">
      <c r="A10001" s="11" t="str">
        <f t="shared" si="936"/>
        <v>7127004 - Region Midtjylland0-4 år</v>
      </c>
      <c r="B10001" s="12" t="str">
        <f t="shared" si="939"/>
        <v>712700</v>
      </c>
      <c r="C10001" s="14">
        <f t="shared" si="937"/>
        <v>0</v>
      </c>
      <c r="D10001" s="14">
        <f t="shared" si="938"/>
        <v>0</v>
      </c>
      <c r="E10001" s="19" t="str">
        <f t="shared" si="940"/>
        <v>712700 - Montørarbejde inden for klima- og køleteknik</v>
      </c>
      <c r="F10001" s="19" t="str">
        <f t="shared" si="941"/>
        <v>0-4 år</v>
      </c>
      <c r="G10001" s="40" t="s">
        <v>516</v>
      </c>
      <c r="H10001" s="41" t="s">
        <v>216</v>
      </c>
      <c r="I10001" s="42" t="s">
        <v>517</v>
      </c>
      <c r="J10001" s="43" t="s">
        <v>16</v>
      </c>
      <c r="K10001" s="44">
        <v>68</v>
      </c>
      <c r="L10001" s="45">
        <v>32111.36098134538</v>
      </c>
      <c r="M10001" s="46">
        <v>33846.213645903765</v>
      </c>
      <c r="N10001" s="45"/>
      <c r="O10001" s="46"/>
    </row>
    <row r="10002" spans="1:15" x14ac:dyDescent="0.2">
      <c r="A10002" s="11" t="str">
        <f t="shared" si="936"/>
        <v>7127004 - Region Midtjylland10-14 år</v>
      </c>
      <c r="B10002" s="12" t="str">
        <f t="shared" si="939"/>
        <v>712700</v>
      </c>
      <c r="C10002" s="14">
        <f t="shared" si="937"/>
        <v>0</v>
      </c>
      <c r="D10002" s="14">
        <f t="shared" si="938"/>
        <v>0</v>
      </c>
      <c r="E10002" s="19" t="str">
        <f t="shared" si="940"/>
        <v>712700 - Montørarbejde inden for klima- og køleteknik</v>
      </c>
      <c r="F10002" s="19" t="str">
        <f t="shared" si="941"/>
        <v>10-14 år</v>
      </c>
      <c r="G10002" s="40" t="s">
        <v>516</v>
      </c>
      <c r="H10002" s="41" t="s">
        <v>216</v>
      </c>
      <c r="I10002" s="42" t="s">
        <v>517</v>
      </c>
      <c r="J10002" s="43" t="s">
        <v>17</v>
      </c>
      <c r="K10002" s="44">
        <v>48</v>
      </c>
      <c r="L10002" s="45">
        <v>35697.471269276124</v>
      </c>
      <c r="M10002" s="46">
        <v>37739.013972036599</v>
      </c>
      <c r="N10002" s="45"/>
      <c r="O10002" s="46"/>
    </row>
    <row r="10003" spans="1:15" x14ac:dyDescent="0.2">
      <c r="A10003" s="11" t="str">
        <f t="shared" si="936"/>
        <v>7127004 - Region Midtjylland15-20 år</v>
      </c>
      <c r="B10003" s="12" t="str">
        <f t="shared" si="939"/>
        <v>712700</v>
      </c>
      <c r="C10003" s="14">
        <f t="shared" si="937"/>
        <v>0</v>
      </c>
      <c r="D10003" s="14">
        <f t="shared" si="938"/>
        <v>0</v>
      </c>
      <c r="E10003" s="19" t="str">
        <f t="shared" si="940"/>
        <v>712700 - Montørarbejde inden for klima- og køleteknik</v>
      </c>
      <c r="F10003" s="19" t="str">
        <f t="shared" si="941"/>
        <v>15-20 år</v>
      </c>
      <c r="G10003" s="40" t="s">
        <v>516</v>
      </c>
      <c r="H10003" s="41" t="s">
        <v>216</v>
      </c>
      <c r="I10003" s="42" t="s">
        <v>517</v>
      </c>
      <c r="J10003" s="43" t="s">
        <v>18</v>
      </c>
      <c r="K10003" s="44">
        <v>32</v>
      </c>
      <c r="L10003" s="45">
        <v>34906.432544923577</v>
      </c>
      <c r="M10003" s="46">
        <v>36967.088172559248</v>
      </c>
      <c r="N10003" s="45"/>
      <c r="O10003" s="46"/>
    </row>
    <row r="10004" spans="1:15" x14ac:dyDescent="0.2">
      <c r="A10004" s="11" t="str">
        <f t="shared" si="936"/>
        <v>7127004 - Region Midtjylland20-24 år</v>
      </c>
      <c r="B10004" s="12" t="str">
        <f t="shared" si="939"/>
        <v>712700</v>
      </c>
      <c r="C10004" s="14">
        <f t="shared" si="937"/>
        <v>0</v>
      </c>
      <c r="D10004" s="14">
        <f t="shared" si="938"/>
        <v>0</v>
      </c>
      <c r="E10004" s="19" t="str">
        <f t="shared" si="940"/>
        <v>712700 - Montørarbejde inden for klima- og køleteknik</v>
      </c>
      <c r="F10004" s="19" t="str">
        <f t="shared" si="941"/>
        <v>20-24 år</v>
      </c>
      <c r="G10004" s="40" t="s">
        <v>516</v>
      </c>
      <c r="H10004" s="41" t="s">
        <v>216</v>
      </c>
      <c r="I10004" s="42" t="s">
        <v>517</v>
      </c>
      <c r="J10004" s="43" t="s">
        <v>19</v>
      </c>
      <c r="K10004" s="44">
        <v>53</v>
      </c>
      <c r="L10004" s="45">
        <v>35136.805448224462</v>
      </c>
      <c r="M10004" s="46">
        <v>37211.060839142468</v>
      </c>
      <c r="N10004" s="45"/>
      <c r="O10004" s="46"/>
    </row>
    <row r="10005" spans="1:15" x14ac:dyDescent="0.2">
      <c r="A10005" s="11" t="str">
        <f t="shared" si="936"/>
        <v>7127004 - Region Midtjylland25 år og derover</v>
      </c>
      <c r="B10005" s="12" t="str">
        <f t="shared" si="939"/>
        <v>712700</v>
      </c>
      <c r="C10005" s="14">
        <f t="shared" si="937"/>
        <v>0</v>
      </c>
      <c r="D10005" s="14">
        <f t="shared" si="938"/>
        <v>0</v>
      </c>
      <c r="E10005" s="19" t="str">
        <f t="shared" si="940"/>
        <v>712700 - Montørarbejde inden for klima- og køleteknik</v>
      </c>
      <c r="F10005" s="19" t="str">
        <f t="shared" si="941"/>
        <v>25 år og derover</v>
      </c>
      <c r="G10005" s="40" t="s">
        <v>516</v>
      </c>
      <c r="H10005" s="41" t="s">
        <v>216</v>
      </c>
      <c r="I10005" s="42" t="s">
        <v>517</v>
      </c>
      <c r="J10005" s="43" t="s">
        <v>9</v>
      </c>
      <c r="K10005" s="44">
        <v>159</v>
      </c>
      <c r="L10005" s="45">
        <v>34340.413247729681</v>
      </c>
      <c r="M10005" s="46">
        <v>36195.692986868402</v>
      </c>
      <c r="N10005" s="45"/>
      <c r="O10005" s="46"/>
    </row>
    <row r="10006" spans="1:15" x14ac:dyDescent="0.2">
      <c r="A10006" s="11" t="str">
        <f t="shared" si="936"/>
        <v>7127004 - Region MidtjyllandAlle uanset erf.</v>
      </c>
      <c r="B10006" s="12" t="str">
        <f t="shared" si="939"/>
        <v>712700</v>
      </c>
      <c r="C10006" s="14">
        <f t="shared" si="937"/>
        <v>0</v>
      </c>
      <c r="D10006" s="14">
        <f t="shared" si="938"/>
        <v>0</v>
      </c>
      <c r="E10006" s="19" t="str">
        <f t="shared" si="940"/>
        <v>712700 - Montørarbejde inden for klima- og køleteknik</v>
      </c>
      <c r="F10006" s="19" t="str">
        <f t="shared" si="941"/>
        <v>Alle uanset erf.</v>
      </c>
      <c r="G10006" s="40" t="s">
        <v>516</v>
      </c>
      <c r="H10006" s="41" t="s">
        <v>216</v>
      </c>
      <c r="I10006" s="42" t="s">
        <v>517</v>
      </c>
      <c r="J10006" s="43" t="s">
        <v>10</v>
      </c>
      <c r="K10006" s="44">
        <v>424</v>
      </c>
      <c r="L10006" s="45">
        <v>34176.982666045733</v>
      </c>
      <c r="M10006" s="46">
        <v>36157.599142888321</v>
      </c>
      <c r="N10006" s="45"/>
      <c r="O10006" s="46"/>
    </row>
    <row r="10007" spans="1:15" x14ac:dyDescent="0.2">
      <c r="A10007" s="11" t="str">
        <f t="shared" si="936"/>
        <v>7127005 - Region Nordjylland5-9 år</v>
      </c>
      <c r="B10007" s="12" t="str">
        <f t="shared" si="939"/>
        <v>712700</v>
      </c>
      <c r="C10007" s="14">
        <f t="shared" si="937"/>
        <v>0</v>
      </c>
      <c r="D10007" s="14">
        <f t="shared" si="938"/>
        <v>0</v>
      </c>
      <c r="E10007" s="19" t="str">
        <f t="shared" si="940"/>
        <v>712700 - Montørarbejde inden for klima- og køleteknik</v>
      </c>
      <c r="F10007" s="19" t="str">
        <f t="shared" si="941"/>
        <v>5-9 år</v>
      </c>
      <c r="G10007" s="40" t="s">
        <v>516</v>
      </c>
      <c r="H10007" s="41" t="s">
        <v>216</v>
      </c>
      <c r="I10007" s="42" t="s">
        <v>21</v>
      </c>
      <c r="J10007" s="43" t="s">
        <v>15</v>
      </c>
      <c r="K10007" s="44">
        <v>18</v>
      </c>
      <c r="L10007" s="45">
        <v>35975.508293434978</v>
      </c>
      <c r="M10007" s="46">
        <v>38115.781369446064</v>
      </c>
      <c r="N10007" s="45"/>
      <c r="O10007" s="46"/>
    </row>
    <row r="10008" spans="1:15" x14ac:dyDescent="0.2">
      <c r="A10008" s="11" t="str">
        <f t="shared" si="936"/>
        <v>7127005 - Region Nordjylland0-4 år</v>
      </c>
      <c r="B10008" s="12" t="str">
        <f t="shared" si="939"/>
        <v>712700</v>
      </c>
      <c r="C10008" s="14">
        <f t="shared" si="937"/>
        <v>0</v>
      </c>
      <c r="D10008" s="14">
        <f t="shared" si="938"/>
        <v>0</v>
      </c>
      <c r="E10008" s="19" t="str">
        <f t="shared" si="940"/>
        <v>712700 - Montørarbejde inden for klima- og køleteknik</v>
      </c>
      <c r="F10008" s="19" t="str">
        <f t="shared" si="941"/>
        <v>0-4 år</v>
      </c>
      <c r="G10008" s="40" t="s">
        <v>516</v>
      </c>
      <c r="H10008" s="41" t="s">
        <v>216</v>
      </c>
      <c r="I10008" s="42" t="s">
        <v>21</v>
      </c>
      <c r="J10008" s="43" t="s">
        <v>16</v>
      </c>
      <c r="K10008" s="44">
        <v>24</v>
      </c>
      <c r="L10008" s="45">
        <v>35784.605677222877</v>
      </c>
      <c r="M10008" s="46">
        <v>37831.131607320691</v>
      </c>
      <c r="N10008" s="45"/>
      <c r="O10008" s="46"/>
    </row>
    <row r="10009" spans="1:15" x14ac:dyDescent="0.2">
      <c r="A10009" s="11" t="str">
        <f t="shared" si="936"/>
        <v>7127005 - Region Nordjylland10-14 år</v>
      </c>
      <c r="B10009" s="12" t="str">
        <f t="shared" si="939"/>
        <v>712700</v>
      </c>
      <c r="C10009" s="14">
        <f t="shared" si="937"/>
        <v>0</v>
      </c>
      <c r="D10009" s="14">
        <f t="shared" si="938"/>
        <v>0</v>
      </c>
      <c r="E10009" s="19" t="str">
        <f t="shared" si="940"/>
        <v>712700 - Montørarbejde inden for klima- og køleteknik</v>
      </c>
      <c r="F10009" s="19" t="str">
        <f t="shared" si="941"/>
        <v>10-14 år</v>
      </c>
      <c r="G10009" s="40" t="s">
        <v>516</v>
      </c>
      <c r="H10009" s="41" t="s">
        <v>216</v>
      </c>
      <c r="I10009" s="42" t="s">
        <v>21</v>
      </c>
      <c r="J10009" s="43" t="s">
        <v>17</v>
      </c>
      <c r="K10009" s="44">
        <v>12</v>
      </c>
      <c r="L10009" s="45">
        <v>37411.300900654671</v>
      </c>
      <c r="M10009" s="46">
        <v>39550.857727477953</v>
      </c>
      <c r="N10009" s="45"/>
      <c r="O10009" s="46"/>
    </row>
    <row r="10010" spans="1:15" x14ac:dyDescent="0.2">
      <c r="A10010" s="11" t="str">
        <f t="shared" si="936"/>
        <v>7127005 - Region Nordjylland20-24 år</v>
      </c>
      <c r="B10010" s="12" t="str">
        <f t="shared" si="939"/>
        <v>712700</v>
      </c>
      <c r="C10010" s="14">
        <f t="shared" si="937"/>
        <v>0</v>
      </c>
      <c r="D10010" s="14">
        <f t="shared" si="938"/>
        <v>0</v>
      </c>
      <c r="E10010" s="19" t="str">
        <f t="shared" si="940"/>
        <v>712700 - Montørarbejde inden for klima- og køleteknik</v>
      </c>
      <c r="F10010" s="19" t="str">
        <f t="shared" si="941"/>
        <v>20-24 år</v>
      </c>
      <c r="G10010" s="40" t="s">
        <v>516</v>
      </c>
      <c r="H10010" s="41" t="s">
        <v>216</v>
      </c>
      <c r="I10010" s="42" t="s">
        <v>21</v>
      </c>
      <c r="J10010" s="43" t="s">
        <v>19</v>
      </c>
      <c r="K10010" s="44">
        <v>21</v>
      </c>
      <c r="L10010" s="45">
        <v>36225.667181743447</v>
      </c>
      <c r="M10010" s="46">
        <v>38360.648091803974</v>
      </c>
      <c r="N10010" s="45"/>
      <c r="O10010" s="46"/>
    </row>
    <row r="10011" spans="1:15" x14ac:dyDescent="0.2">
      <c r="A10011" s="11" t="str">
        <f t="shared" si="936"/>
        <v>7127005 - Region Nordjylland25 år og derover</v>
      </c>
      <c r="B10011" s="12" t="str">
        <f t="shared" si="939"/>
        <v>712700</v>
      </c>
      <c r="C10011" s="14">
        <f t="shared" si="937"/>
        <v>0</v>
      </c>
      <c r="D10011" s="14">
        <f t="shared" si="938"/>
        <v>0</v>
      </c>
      <c r="E10011" s="19" t="str">
        <f t="shared" si="940"/>
        <v>712700 - Montørarbejde inden for klima- og køleteknik</v>
      </c>
      <c r="F10011" s="19" t="str">
        <f t="shared" si="941"/>
        <v>25 år og derover</v>
      </c>
      <c r="G10011" s="40" t="s">
        <v>516</v>
      </c>
      <c r="H10011" s="41" t="s">
        <v>216</v>
      </c>
      <c r="I10011" s="42" t="s">
        <v>21</v>
      </c>
      <c r="J10011" s="43" t="s">
        <v>9</v>
      </c>
      <c r="K10011" s="44">
        <v>62</v>
      </c>
      <c r="L10011" s="45">
        <v>36315.901749971832</v>
      </c>
      <c r="M10011" s="46">
        <v>38357.898832342624</v>
      </c>
      <c r="N10011" s="45"/>
      <c r="O10011" s="46"/>
    </row>
    <row r="10012" spans="1:15" x14ac:dyDescent="0.2">
      <c r="A10012" s="11" t="str">
        <f t="shared" si="936"/>
        <v>7127005 - Region NordjyllandAlle uanset erf.</v>
      </c>
      <c r="B10012" s="12" t="str">
        <f t="shared" si="939"/>
        <v>712700</v>
      </c>
      <c r="C10012" s="14">
        <f t="shared" si="937"/>
        <v>0</v>
      </c>
      <c r="D10012" s="14">
        <f t="shared" si="938"/>
        <v>0</v>
      </c>
      <c r="E10012" s="19" t="str">
        <f t="shared" si="940"/>
        <v>712700 - Montørarbejde inden for klima- og køleteknik</v>
      </c>
      <c r="F10012" s="19" t="str">
        <f t="shared" si="941"/>
        <v>Alle uanset erf.</v>
      </c>
      <c r="G10012" s="40" t="s">
        <v>516</v>
      </c>
      <c r="H10012" s="41" t="s">
        <v>216</v>
      </c>
      <c r="I10012" s="42" t="s">
        <v>21</v>
      </c>
      <c r="J10012" s="43" t="s">
        <v>10</v>
      </c>
      <c r="K10012" s="44">
        <v>146</v>
      </c>
      <c r="L10012" s="45">
        <v>36343.608931136077</v>
      </c>
      <c r="M10012" s="46">
        <v>38505.781235858769</v>
      </c>
      <c r="N10012" s="45"/>
      <c r="O10012" s="46"/>
    </row>
    <row r="10013" spans="1:15" x14ac:dyDescent="0.2">
      <c r="A10013" s="11" t="str">
        <f t="shared" si="936"/>
        <v>7127006 - Alle regionerUnder 1 år</v>
      </c>
      <c r="B10013" s="12" t="str">
        <f t="shared" si="939"/>
        <v>712700</v>
      </c>
      <c r="C10013" s="14">
        <f t="shared" si="937"/>
        <v>0</v>
      </c>
      <c r="D10013" s="14">
        <f t="shared" si="938"/>
        <v>0</v>
      </c>
      <c r="E10013" s="19" t="str">
        <f t="shared" si="940"/>
        <v>712700 - Montørarbejde inden for klima- og køleteknik</v>
      </c>
      <c r="F10013" s="19" t="str">
        <f t="shared" si="941"/>
        <v>Under 1 år</v>
      </c>
      <c r="G10013" s="40" t="s">
        <v>516</v>
      </c>
      <c r="H10013" s="41" t="s">
        <v>216</v>
      </c>
      <c r="I10013" s="42" t="s">
        <v>11</v>
      </c>
      <c r="J10013" s="43" t="s">
        <v>13</v>
      </c>
      <c r="K10013" s="44">
        <v>50</v>
      </c>
      <c r="L10013" s="45">
        <v>35490.939826054484</v>
      </c>
      <c r="M10013" s="46">
        <v>37520.670970578263</v>
      </c>
      <c r="N10013" s="45"/>
      <c r="O10013" s="46"/>
    </row>
    <row r="10014" spans="1:15" x14ac:dyDescent="0.2">
      <c r="A10014" s="11" t="str">
        <f t="shared" si="936"/>
        <v>7127006 - Alle regioner1 år</v>
      </c>
      <c r="B10014" s="12" t="str">
        <f t="shared" si="939"/>
        <v>712700</v>
      </c>
      <c r="C10014" s="14">
        <f t="shared" si="937"/>
        <v>0</v>
      </c>
      <c r="D10014" s="14">
        <f t="shared" si="938"/>
        <v>0</v>
      </c>
      <c r="E10014" s="19" t="str">
        <f t="shared" si="940"/>
        <v>712700 - Montørarbejde inden for klima- og køleteknik</v>
      </c>
      <c r="F10014" s="19" t="str">
        <f t="shared" si="941"/>
        <v>1 år</v>
      </c>
      <c r="G10014" s="40" t="s">
        <v>516</v>
      </c>
      <c r="H10014" s="41" t="s">
        <v>216</v>
      </c>
      <c r="I10014" s="42" t="s">
        <v>11</v>
      </c>
      <c r="J10014" s="43" t="s">
        <v>22</v>
      </c>
      <c r="K10014" s="44">
        <v>39</v>
      </c>
      <c r="L10014" s="45">
        <v>34267.298851765052</v>
      </c>
      <c r="M10014" s="46">
        <v>36227.049820858047</v>
      </c>
      <c r="N10014" s="45"/>
      <c r="O10014" s="46"/>
    </row>
    <row r="10015" spans="1:15" x14ac:dyDescent="0.2">
      <c r="A10015" s="11" t="str">
        <f t="shared" si="936"/>
        <v>7127006 - Alle regioner2 år</v>
      </c>
      <c r="B10015" s="12" t="str">
        <f t="shared" si="939"/>
        <v>712700</v>
      </c>
      <c r="C10015" s="14">
        <f t="shared" si="937"/>
        <v>0</v>
      </c>
      <c r="D10015" s="14">
        <f t="shared" si="938"/>
        <v>0</v>
      </c>
      <c r="E10015" s="19" t="str">
        <f t="shared" si="940"/>
        <v>712700 - Montørarbejde inden for klima- og køleteknik</v>
      </c>
      <c r="F10015" s="19" t="str">
        <f t="shared" si="941"/>
        <v>2 år</v>
      </c>
      <c r="G10015" s="40" t="s">
        <v>516</v>
      </c>
      <c r="H10015" s="41" t="s">
        <v>216</v>
      </c>
      <c r="I10015" s="42" t="s">
        <v>11</v>
      </c>
      <c r="J10015" s="43" t="s">
        <v>23</v>
      </c>
      <c r="K10015" s="44">
        <v>33</v>
      </c>
      <c r="L10015" s="45">
        <v>32212.60733582759</v>
      </c>
      <c r="M10015" s="46">
        <v>34099.736367800775</v>
      </c>
      <c r="N10015" s="45"/>
      <c r="O10015" s="46"/>
    </row>
    <row r="10016" spans="1:15" x14ac:dyDescent="0.2">
      <c r="A10016" s="11" t="str">
        <f t="shared" si="936"/>
        <v>7127006 - Alle regioner3 år</v>
      </c>
      <c r="B10016" s="12" t="str">
        <f t="shared" si="939"/>
        <v>712700</v>
      </c>
      <c r="C10016" s="14">
        <f t="shared" si="937"/>
        <v>0</v>
      </c>
      <c r="D10016" s="14">
        <f t="shared" si="938"/>
        <v>0</v>
      </c>
      <c r="E10016" s="19" t="str">
        <f t="shared" si="940"/>
        <v>712700 - Montørarbejde inden for klima- og køleteknik</v>
      </c>
      <c r="F10016" s="19" t="str">
        <f t="shared" si="941"/>
        <v>3 år</v>
      </c>
      <c r="G10016" s="40" t="s">
        <v>516</v>
      </c>
      <c r="H10016" s="41" t="s">
        <v>216</v>
      </c>
      <c r="I10016" s="42" t="s">
        <v>11</v>
      </c>
      <c r="J10016" s="43" t="s">
        <v>14</v>
      </c>
      <c r="K10016" s="44">
        <v>32</v>
      </c>
      <c r="L10016" s="45">
        <v>32310.41227527961</v>
      </c>
      <c r="M10016" s="46">
        <v>34232.639611264705</v>
      </c>
      <c r="N10016" s="45"/>
      <c r="O10016" s="46"/>
    </row>
    <row r="10017" spans="1:15" x14ac:dyDescent="0.2">
      <c r="A10017" s="11" t="str">
        <f t="shared" si="936"/>
        <v>7127006 - Alle regioner4 år</v>
      </c>
      <c r="B10017" s="12" t="str">
        <f t="shared" si="939"/>
        <v>712700</v>
      </c>
      <c r="C10017" s="14">
        <f t="shared" si="937"/>
        <v>0</v>
      </c>
      <c r="D10017" s="14">
        <f t="shared" si="938"/>
        <v>0</v>
      </c>
      <c r="E10017" s="19" t="str">
        <f t="shared" si="940"/>
        <v>712700 - Montørarbejde inden for klima- og køleteknik</v>
      </c>
      <c r="F10017" s="19" t="str">
        <f t="shared" si="941"/>
        <v>4 år</v>
      </c>
      <c r="G10017" s="40" t="s">
        <v>516</v>
      </c>
      <c r="H10017" s="41" t="s">
        <v>216</v>
      </c>
      <c r="I10017" s="42" t="s">
        <v>11</v>
      </c>
      <c r="J10017" s="43" t="s">
        <v>24</v>
      </c>
      <c r="K10017" s="44">
        <v>31</v>
      </c>
      <c r="L10017" s="45">
        <v>33031.376088379395</v>
      </c>
      <c r="M10017" s="46">
        <v>34996.495366998621</v>
      </c>
      <c r="N10017" s="45"/>
      <c r="O10017" s="46"/>
    </row>
    <row r="10018" spans="1:15" x14ac:dyDescent="0.2">
      <c r="A10018" s="11" t="str">
        <f t="shared" si="936"/>
        <v>7127006 - Alle regioner5-9 år</v>
      </c>
      <c r="B10018" s="12" t="str">
        <f t="shared" si="939"/>
        <v>712700</v>
      </c>
      <c r="C10018" s="14">
        <f t="shared" si="937"/>
        <v>0</v>
      </c>
      <c r="D10018" s="14">
        <f t="shared" si="938"/>
        <v>0</v>
      </c>
      <c r="E10018" s="19" t="str">
        <f t="shared" si="940"/>
        <v>712700 - Montørarbejde inden for klima- og køleteknik</v>
      </c>
      <c r="F10018" s="19" t="str">
        <f t="shared" si="941"/>
        <v>5-9 år</v>
      </c>
      <c r="G10018" s="40" t="s">
        <v>516</v>
      </c>
      <c r="H10018" s="41" t="s">
        <v>216</v>
      </c>
      <c r="I10018" s="42" t="s">
        <v>11</v>
      </c>
      <c r="J10018" s="43" t="s">
        <v>15</v>
      </c>
      <c r="K10018" s="44">
        <v>159</v>
      </c>
      <c r="L10018" s="45">
        <v>34474.932440157805</v>
      </c>
      <c r="M10018" s="46">
        <v>36446.557999303237</v>
      </c>
      <c r="N10018" s="45"/>
      <c r="O10018" s="46"/>
    </row>
    <row r="10019" spans="1:15" x14ac:dyDescent="0.2">
      <c r="A10019" s="11" t="str">
        <f t="shared" si="936"/>
        <v>7127006 - Alle regioner0-4 år</v>
      </c>
      <c r="B10019" s="12" t="str">
        <f t="shared" si="939"/>
        <v>712700</v>
      </c>
      <c r="C10019" s="14">
        <f t="shared" si="937"/>
        <v>0</v>
      </c>
      <c r="D10019" s="14">
        <f t="shared" si="938"/>
        <v>0</v>
      </c>
      <c r="E10019" s="19" t="str">
        <f t="shared" si="940"/>
        <v>712700 - Montørarbejde inden for klima- og køleteknik</v>
      </c>
      <c r="F10019" s="19" t="str">
        <f t="shared" si="941"/>
        <v>0-4 år</v>
      </c>
      <c r="G10019" s="40" t="s">
        <v>516</v>
      </c>
      <c r="H10019" s="41" t="s">
        <v>216</v>
      </c>
      <c r="I10019" s="42" t="s">
        <v>11</v>
      </c>
      <c r="J10019" s="43" t="s">
        <v>16</v>
      </c>
      <c r="K10019" s="44">
        <v>185</v>
      </c>
      <c r="L10019" s="45">
        <v>33031.376088379395</v>
      </c>
      <c r="M10019" s="46">
        <v>34996.495366998621</v>
      </c>
      <c r="N10019" s="45"/>
      <c r="O10019" s="46"/>
    </row>
    <row r="10020" spans="1:15" x14ac:dyDescent="0.2">
      <c r="A10020" s="11" t="str">
        <f t="shared" si="936"/>
        <v>7127006 - Alle regioner10-14 år</v>
      </c>
      <c r="B10020" s="12" t="str">
        <f t="shared" si="939"/>
        <v>712700</v>
      </c>
      <c r="C10020" s="14">
        <f t="shared" si="937"/>
        <v>0</v>
      </c>
      <c r="D10020" s="14">
        <f t="shared" si="938"/>
        <v>0</v>
      </c>
      <c r="E10020" s="19" t="str">
        <f t="shared" si="940"/>
        <v>712700 - Montørarbejde inden for klima- og køleteknik</v>
      </c>
      <c r="F10020" s="19" t="str">
        <f t="shared" si="941"/>
        <v>10-14 år</v>
      </c>
      <c r="G10020" s="40" t="s">
        <v>516</v>
      </c>
      <c r="H10020" s="41" t="s">
        <v>216</v>
      </c>
      <c r="I10020" s="42" t="s">
        <v>11</v>
      </c>
      <c r="J10020" s="43" t="s">
        <v>17</v>
      </c>
      <c r="K10020" s="44">
        <v>133</v>
      </c>
      <c r="L10020" s="45">
        <v>35866.538171250235</v>
      </c>
      <c r="M10020" s="46">
        <v>37980.353602761941</v>
      </c>
      <c r="N10020" s="45"/>
      <c r="O10020" s="46"/>
    </row>
    <row r="10021" spans="1:15" x14ac:dyDescent="0.2">
      <c r="A10021" s="11" t="str">
        <f t="shared" si="936"/>
        <v>7127006 - Alle regioner15-20 år</v>
      </c>
      <c r="B10021" s="12" t="str">
        <f t="shared" si="939"/>
        <v>712700</v>
      </c>
      <c r="C10021" s="14">
        <f t="shared" si="937"/>
        <v>0</v>
      </c>
      <c r="D10021" s="14">
        <f t="shared" si="938"/>
        <v>0</v>
      </c>
      <c r="E10021" s="19" t="str">
        <f t="shared" si="940"/>
        <v>712700 - Montørarbejde inden for klima- og køleteknik</v>
      </c>
      <c r="F10021" s="19" t="str">
        <f t="shared" si="941"/>
        <v>15-20 år</v>
      </c>
      <c r="G10021" s="40" t="s">
        <v>516</v>
      </c>
      <c r="H10021" s="41" t="s">
        <v>216</v>
      </c>
      <c r="I10021" s="42" t="s">
        <v>11</v>
      </c>
      <c r="J10021" s="43" t="s">
        <v>18</v>
      </c>
      <c r="K10021" s="44">
        <v>102</v>
      </c>
      <c r="L10021" s="45">
        <v>36541.24278638234</v>
      </c>
      <c r="M10021" s="46">
        <v>38694.82232951164</v>
      </c>
      <c r="N10021" s="45"/>
      <c r="O10021" s="46"/>
    </row>
    <row r="10022" spans="1:15" x14ac:dyDescent="0.2">
      <c r="A10022" s="11" t="str">
        <f t="shared" si="936"/>
        <v>7127006 - Alle regioner20-24 år</v>
      </c>
      <c r="B10022" s="12" t="str">
        <f t="shared" si="939"/>
        <v>712700</v>
      </c>
      <c r="C10022" s="14">
        <f t="shared" si="937"/>
        <v>0</v>
      </c>
      <c r="D10022" s="14">
        <f t="shared" si="938"/>
        <v>0</v>
      </c>
      <c r="E10022" s="19" t="str">
        <f t="shared" si="940"/>
        <v>712700 - Montørarbejde inden for klima- og køleteknik</v>
      </c>
      <c r="F10022" s="19" t="str">
        <f t="shared" si="941"/>
        <v>20-24 år</v>
      </c>
      <c r="G10022" s="40" t="s">
        <v>516</v>
      </c>
      <c r="H10022" s="41" t="s">
        <v>216</v>
      </c>
      <c r="I10022" s="42" t="s">
        <v>11</v>
      </c>
      <c r="J10022" s="43" t="s">
        <v>19</v>
      </c>
      <c r="K10022" s="44">
        <v>131</v>
      </c>
      <c r="L10022" s="45">
        <v>35011.128846875086</v>
      </c>
      <c r="M10022" s="46">
        <v>37062.205215834729</v>
      </c>
      <c r="N10022" s="45"/>
      <c r="O10022" s="46"/>
    </row>
    <row r="10023" spans="1:15" x14ac:dyDescent="0.2">
      <c r="A10023" s="11" t="str">
        <f t="shared" si="936"/>
        <v>7127006 - Alle regioner25 år og derover</v>
      </c>
      <c r="B10023" s="12" t="str">
        <f t="shared" si="939"/>
        <v>712700</v>
      </c>
      <c r="C10023" s="14">
        <f t="shared" si="937"/>
        <v>0</v>
      </c>
      <c r="D10023" s="14">
        <f t="shared" si="938"/>
        <v>0</v>
      </c>
      <c r="E10023" s="19" t="str">
        <f t="shared" si="940"/>
        <v>712700 - Montørarbejde inden for klima- og køleteknik</v>
      </c>
      <c r="F10023" s="19" t="str">
        <f t="shared" si="941"/>
        <v>25 år og derover</v>
      </c>
      <c r="G10023" s="40" t="s">
        <v>516</v>
      </c>
      <c r="H10023" s="41" t="s">
        <v>216</v>
      </c>
      <c r="I10023" s="42" t="s">
        <v>11</v>
      </c>
      <c r="J10023" s="43" t="s">
        <v>9</v>
      </c>
      <c r="K10023" s="44">
        <v>491</v>
      </c>
      <c r="L10023" s="45">
        <v>35381.675004776858</v>
      </c>
      <c r="M10023" s="46">
        <v>37405.157280946209</v>
      </c>
      <c r="N10023" s="45"/>
      <c r="O10023" s="46"/>
    </row>
    <row r="10024" spans="1:15" x14ac:dyDescent="0.2">
      <c r="A10024" s="11" t="str">
        <f t="shared" si="936"/>
        <v>7127006 - Alle regionerAlle uanset erf.</v>
      </c>
      <c r="B10024" s="12" t="str">
        <f t="shared" si="939"/>
        <v>712700</v>
      </c>
      <c r="C10024" s="14">
        <f t="shared" si="937"/>
        <v>0</v>
      </c>
      <c r="D10024" s="14">
        <f t="shared" si="938"/>
        <v>0</v>
      </c>
      <c r="E10024" s="19" t="str">
        <f t="shared" si="940"/>
        <v>712700 - Montørarbejde inden for klima- og køleteknik</v>
      </c>
      <c r="F10024" s="19" t="str">
        <f t="shared" si="941"/>
        <v>Alle uanset erf.</v>
      </c>
      <c r="G10024" s="40" t="s">
        <v>516</v>
      </c>
      <c r="H10024" s="41" t="s">
        <v>216</v>
      </c>
      <c r="I10024" s="42" t="s">
        <v>11</v>
      </c>
      <c r="J10024" s="43" t="s">
        <v>10</v>
      </c>
      <c r="K10024" s="44">
        <v>1201</v>
      </c>
      <c r="L10024" s="45">
        <v>35155.851102069704</v>
      </c>
      <c r="M10024" s="46">
        <v>37167.857639986978</v>
      </c>
      <c r="N10024" s="45"/>
      <c r="O10024" s="46"/>
    </row>
    <row r="10025" spans="1:15" x14ac:dyDescent="0.2">
      <c r="A10025" s="11" t="str">
        <f t="shared" si="936"/>
        <v>7131101 - Region HovedstadenUnder 1 år</v>
      </c>
      <c r="B10025" s="12" t="str">
        <f t="shared" si="939"/>
        <v>713110</v>
      </c>
      <c r="C10025" s="14">
        <f t="shared" si="937"/>
        <v>0</v>
      </c>
      <c r="D10025" s="14">
        <f t="shared" si="938"/>
        <v>0</v>
      </c>
      <c r="E10025" s="19" t="str">
        <f t="shared" si="940"/>
        <v>713110 - Bygningsmaler- og tapetsererarbejde</v>
      </c>
      <c r="F10025" s="19" t="str">
        <f t="shared" si="941"/>
        <v>Under 1 år</v>
      </c>
      <c r="G10025" s="40" t="s">
        <v>516</v>
      </c>
      <c r="H10025" s="41" t="s">
        <v>217</v>
      </c>
      <c r="I10025" s="42" t="s">
        <v>8</v>
      </c>
      <c r="J10025" s="43" t="s">
        <v>13</v>
      </c>
      <c r="K10025" s="44">
        <v>132</v>
      </c>
      <c r="L10025" s="45">
        <v>31093.169538902497</v>
      </c>
      <c r="M10025" s="46">
        <v>32694.938791952693</v>
      </c>
      <c r="N10025" s="45"/>
      <c r="O10025" s="46"/>
    </row>
    <row r="10026" spans="1:15" x14ac:dyDescent="0.2">
      <c r="A10026" s="11" t="str">
        <f t="shared" si="936"/>
        <v>7131101 - Region Hovedstaden1 år</v>
      </c>
      <c r="B10026" s="12" t="str">
        <f t="shared" si="939"/>
        <v>713110</v>
      </c>
      <c r="C10026" s="14">
        <f t="shared" si="937"/>
        <v>0</v>
      </c>
      <c r="D10026" s="14">
        <f t="shared" si="938"/>
        <v>0</v>
      </c>
      <c r="E10026" s="19" t="str">
        <f t="shared" si="940"/>
        <v>713110 - Bygningsmaler- og tapetsererarbejde</v>
      </c>
      <c r="F10026" s="19" t="str">
        <f t="shared" si="941"/>
        <v>1 år</v>
      </c>
      <c r="G10026" s="40" t="s">
        <v>516</v>
      </c>
      <c r="H10026" s="41" t="s">
        <v>217</v>
      </c>
      <c r="I10026" s="42" t="s">
        <v>8</v>
      </c>
      <c r="J10026" s="43" t="s">
        <v>22</v>
      </c>
      <c r="K10026" s="44">
        <v>78</v>
      </c>
      <c r="L10026" s="45">
        <v>31010.063253316046</v>
      </c>
      <c r="M10026" s="46">
        <v>32669.936304962237</v>
      </c>
      <c r="N10026" s="45"/>
      <c r="O10026" s="46"/>
    </row>
    <row r="10027" spans="1:15" x14ac:dyDescent="0.2">
      <c r="A10027" s="11" t="str">
        <f t="shared" si="936"/>
        <v>7131101 - Region Hovedstaden2 år</v>
      </c>
      <c r="B10027" s="12" t="str">
        <f t="shared" si="939"/>
        <v>713110</v>
      </c>
      <c r="C10027" s="14">
        <f t="shared" si="937"/>
        <v>0</v>
      </c>
      <c r="D10027" s="14">
        <f t="shared" si="938"/>
        <v>0</v>
      </c>
      <c r="E10027" s="19" t="str">
        <f t="shared" si="940"/>
        <v>713110 - Bygningsmaler- og tapetsererarbejde</v>
      </c>
      <c r="F10027" s="19" t="str">
        <f t="shared" si="941"/>
        <v>2 år</v>
      </c>
      <c r="G10027" s="40" t="s">
        <v>516</v>
      </c>
      <c r="H10027" s="41" t="s">
        <v>217</v>
      </c>
      <c r="I10027" s="42" t="s">
        <v>8</v>
      </c>
      <c r="J10027" s="43" t="s">
        <v>23</v>
      </c>
      <c r="K10027" s="44">
        <v>70</v>
      </c>
      <c r="L10027" s="45">
        <v>32244.472206510934</v>
      </c>
      <c r="M10027" s="46">
        <v>33905.550987707582</v>
      </c>
      <c r="N10027" s="45"/>
      <c r="O10027" s="46"/>
    </row>
    <row r="10028" spans="1:15" x14ac:dyDescent="0.2">
      <c r="A10028" s="11" t="str">
        <f t="shared" si="936"/>
        <v>7131101 - Region Hovedstaden3 år</v>
      </c>
      <c r="B10028" s="12" t="str">
        <f t="shared" si="939"/>
        <v>713110</v>
      </c>
      <c r="C10028" s="14">
        <f t="shared" si="937"/>
        <v>0</v>
      </c>
      <c r="D10028" s="14">
        <f t="shared" si="938"/>
        <v>0</v>
      </c>
      <c r="E10028" s="19" t="str">
        <f t="shared" si="940"/>
        <v>713110 - Bygningsmaler- og tapetsererarbejde</v>
      </c>
      <c r="F10028" s="19" t="str">
        <f t="shared" si="941"/>
        <v>3 år</v>
      </c>
      <c r="G10028" s="40" t="s">
        <v>516</v>
      </c>
      <c r="H10028" s="41" t="s">
        <v>217</v>
      </c>
      <c r="I10028" s="42" t="s">
        <v>8</v>
      </c>
      <c r="J10028" s="43" t="s">
        <v>14</v>
      </c>
      <c r="K10028" s="44">
        <v>100</v>
      </c>
      <c r="L10028" s="45">
        <v>32430.929778600952</v>
      </c>
      <c r="M10028" s="46">
        <v>34101.613949354251</v>
      </c>
      <c r="N10028" s="45"/>
      <c r="O10028" s="46"/>
    </row>
    <row r="10029" spans="1:15" x14ac:dyDescent="0.2">
      <c r="A10029" s="11" t="str">
        <f t="shared" si="936"/>
        <v>7131101 - Region Hovedstaden4 år</v>
      </c>
      <c r="B10029" s="12" t="str">
        <f t="shared" si="939"/>
        <v>713110</v>
      </c>
      <c r="C10029" s="14">
        <f t="shared" si="937"/>
        <v>0</v>
      </c>
      <c r="D10029" s="14">
        <f t="shared" si="938"/>
        <v>0</v>
      </c>
      <c r="E10029" s="19" t="str">
        <f t="shared" si="940"/>
        <v>713110 - Bygningsmaler- og tapetsererarbejde</v>
      </c>
      <c r="F10029" s="19" t="str">
        <f t="shared" si="941"/>
        <v>4 år</v>
      </c>
      <c r="G10029" s="40" t="s">
        <v>516</v>
      </c>
      <c r="H10029" s="41" t="s">
        <v>217</v>
      </c>
      <c r="I10029" s="42" t="s">
        <v>8</v>
      </c>
      <c r="J10029" s="43" t="s">
        <v>24</v>
      </c>
      <c r="K10029" s="44">
        <v>102</v>
      </c>
      <c r="L10029" s="45">
        <v>33482.688266185054</v>
      </c>
      <c r="M10029" s="46">
        <v>35207.553931846385</v>
      </c>
      <c r="N10029" s="45"/>
      <c r="O10029" s="46"/>
    </row>
    <row r="10030" spans="1:15" x14ac:dyDescent="0.2">
      <c r="A10030" s="11" t="str">
        <f t="shared" si="936"/>
        <v>7131101 - Region Hovedstaden5-9 år</v>
      </c>
      <c r="B10030" s="12" t="str">
        <f t="shared" si="939"/>
        <v>713110</v>
      </c>
      <c r="C10030" s="14">
        <f t="shared" si="937"/>
        <v>0</v>
      </c>
      <c r="D10030" s="14">
        <f t="shared" si="938"/>
        <v>0</v>
      </c>
      <c r="E10030" s="19" t="str">
        <f t="shared" si="940"/>
        <v>713110 - Bygningsmaler- og tapetsererarbejde</v>
      </c>
      <c r="F10030" s="19" t="str">
        <f t="shared" si="941"/>
        <v>5-9 år</v>
      </c>
      <c r="G10030" s="40" t="s">
        <v>516</v>
      </c>
      <c r="H10030" s="41" t="s">
        <v>217</v>
      </c>
      <c r="I10030" s="42" t="s">
        <v>8</v>
      </c>
      <c r="J10030" s="43" t="s">
        <v>15</v>
      </c>
      <c r="K10030" s="44">
        <v>431</v>
      </c>
      <c r="L10030" s="45">
        <v>32620.761949155214</v>
      </c>
      <c r="M10030" s="46">
        <v>34301.225352406924</v>
      </c>
      <c r="N10030" s="45"/>
      <c r="O10030" s="46"/>
    </row>
    <row r="10031" spans="1:15" x14ac:dyDescent="0.2">
      <c r="A10031" s="11" t="str">
        <f t="shared" si="936"/>
        <v>7131101 - Region Hovedstaden0-4 år</v>
      </c>
      <c r="B10031" s="12" t="str">
        <f t="shared" si="939"/>
        <v>713110</v>
      </c>
      <c r="C10031" s="14">
        <f t="shared" si="937"/>
        <v>0</v>
      </c>
      <c r="D10031" s="14">
        <f t="shared" si="938"/>
        <v>0</v>
      </c>
      <c r="E10031" s="19" t="str">
        <f t="shared" si="940"/>
        <v>713110 - Bygningsmaler- og tapetsererarbejde</v>
      </c>
      <c r="F10031" s="19" t="str">
        <f t="shared" si="941"/>
        <v>0-4 år</v>
      </c>
      <c r="G10031" s="40" t="s">
        <v>516</v>
      </c>
      <c r="H10031" s="41" t="s">
        <v>217</v>
      </c>
      <c r="I10031" s="42" t="s">
        <v>8</v>
      </c>
      <c r="J10031" s="43" t="s">
        <v>16</v>
      </c>
      <c r="K10031" s="44">
        <v>482</v>
      </c>
      <c r="L10031" s="45">
        <v>32012.735966001583</v>
      </c>
      <c r="M10031" s="46">
        <v>33661.876820303994</v>
      </c>
      <c r="N10031" s="45"/>
      <c r="O10031" s="46"/>
    </row>
    <row r="10032" spans="1:15" x14ac:dyDescent="0.2">
      <c r="A10032" s="11" t="str">
        <f t="shared" si="936"/>
        <v>7131101 - Region Hovedstaden10-14 år</v>
      </c>
      <c r="B10032" s="12" t="str">
        <f t="shared" si="939"/>
        <v>713110</v>
      </c>
      <c r="C10032" s="14">
        <f t="shared" si="937"/>
        <v>0</v>
      </c>
      <c r="D10032" s="14">
        <f t="shared" si="938"/>
        <v>0</v>
      </c>
      <c r="E10032" s="19" t="str">
        <f t="shared" si="940"/>
        <v>713110 - Bygningsmaler- og tapetsererarbejde</v>
      </c>
      <c r="F10032" s="19" t="str">
        <f t="shared" si="941"/>
        <v>10-14 år</v>
      </c>
      <c r="G10032" s="40" t="s">
        <v>516</v>
      </c>
      <c r="H10032" s="41" t="s">
        <v>217</v>
      </c>
      <c r="I10032" s="42" t="s">
        <v>8</v>
      </c>
      <c r="J10032" s="43" t="s">
        <v>17</v>
      </c>
      <c r="K10032" s="44">
        <v>377</v>
      </c>
      <c r="L10032" s="45">
        <v>33733.123356204647</v>
      </c>
      <c r="M10032" s="46">
        <v>35470.890222773669</v>
      </c>
      <c r="N10032" s="45"/>
      <c r="O10032" s="46"/>
    </row>
    <row r="10033" spans="1:15" x14ac:dyDescent="0.2">
      <c r="A10033" s="11" t="str">
        <f t="shared" si="936"/>
        <v>7131101 - Region Hovedstaden15-20 år</v>
      </c>
      <c r="B10033" s="12" t="str">
        <f t="shared" si="939"/>
        <v>713110</v>
      </c>
      <c r="C10033" s="14">
        <f t="shared" si="937"/>
        <v>0</v>
      </c>
      <c r="D10033" s="14">
        <f t="shared" si="938"/>
        <v>0</v>
      </c>
      <c r="E10033" s="19" t="str">
        <f t="shared" si="940"/>
        <v>713110 - Bygningsmaler- og tapetsererarbejde</v>
      </c>
      <c r="F10033" s="19" t="str">
        <f t="shared" si="941"/>
        <v>15-20 år</v>
      </c>
      <c r="G10033" s="40" t="s">
        <v>516</v>
      </c>
      <c r="H10033" s="41" t="s">
        <v>217</v>
      </c>
      <c r="I10033" s="42" t="s">
        <v>8</v>
      </c>
      <c r="J10033" s="43" t="s">
        <v>18</v>
      </c>
      <c r="K10033" s="44">
        <v>292</v>
      </c>
      <c r="L10033" s="45">
        <v>33083.356464802178</v>
      </c>
      <c r="M10033" s="46">
        <v>34787.650493325651</v>
      </c>
      <c r="N10033" s="45"/>
      <c r="O10033" s="46"/>
    </row>
    <row r="10034" spans="1:15" x14ac:dyDescent="0.2">
      <c r="A10034" s="11" t="str">
        <f t="shared" si="936"/>
        <v>7131101 - Region Hovedstaden20-24 år</v>
      </c>
      <c r="B10034" s="12" t="str">
        <f t="shared" si="939"/>
        <v>713110</v>
      </c>
      <c r="C10034" s="14">
        <f t="shared" si="937"/>
        <v>0</v>
      </c>
      <c r="D10034" s="14">
        <f t="shared" si="938"/>
        <v>0</v>
      </c>
      <c r="E10034" s="19" t="str">
        <f t="shared" si="940"/>
        <v>713110 - Bygningsmaler- og tapetsererarbejde</v>
      </c>
      <c r="F10034" s="19" t="str">
        <f t="shared" si="941"/>
        <v>20-24 år</v>
      </c>
      <c r="G10034" s="40" t="s">
        <v>516</v>
      </c>
      <c r="H10034" s="41" t="s">
        <v>217</v>
      </c>
      <c r="I10034" s="42" t="s">
        <v>8</v>
      </c>
      <c r="J10034" s="43" t="s">
        <v>19</v>
      </c>
      <c r="K10034" s="44">
        <v>305</v>
      </c>
      <c r="L10034" s="45">
        <v>33219.661236232103</v>
      </c>
      <c r="M10034" s="46">
        <v>34930.977025327375</v>
      </c>
      <c r="N10034" s="45"/>
      <c r="O10034" s="46"/>
    </row>
    <row r="10035" spans="1:15" x14ac:dyDescent="0.2">
      <c r="A10035" s="11" t="str">
        <f t="shared" si="936"/>
        <v>7131101 - Region Hovedstaden25 år og derover</v>
      </c>
      <c r="B10035" s="12" t="str">
        <f t="shared" si="939"/>
        <v>713110</v>
      </c>
      <c r="C10035" s="14">
        <f t="shared" si="937"/>
        <v>0</v>
      </c>
      <c r="D10035" s="14">
        <f t="shared" si="938"/>
        <v>0</v>
      </c>
      <c r="E10035" s="19" t="str">
        <f t="shared" si="940"/>
        <v>713110 - Bygningsmaler- og tapetsererarbejde</v>
      </c>
      <c r="F10035" s="19" t="str">
        <f t="shared" si="941"/>
        <v>25 år og derover</v>
      </c>
      <c r="G10035" s="40" t="s">
        <v>516</v>
      </c>
      <c r="H10035" s="41" t="s">
        <v>217</v>
      </c>
      <c r="I10035" s="42" t="s">
        <v>8</v>
      </c>
      <c r="J10035" s="43" t="s">
        <v>9</v>
      </c>
      <c r="K10035" s="44">
        <v>908</v>
      </c>
      <c r="L10035" s="45">
        <v>33791.421292835614</v>
      </c>
      <c r="M10035" s="46">
        <v>35592.253454745114</v>
      </c>
      <c r="N10035" s="45"/>
      <c r="O10035" s="46"/>
    </row>
    <row r="10036" spans="1:15" x14ac:dyDescent="0.2">
      <c r="A10036" s="11" t="str">
        <f t="shared" si="936"/>
        <v>7131101 - Region HovedstadenAlle uanset erf.</v>
      </c>
      <c r="B10036" s="12" t="str">
        <f t="shared" si="939"/>
        <v>713110</v>
      </c>
      <c r="C10036" s="14">
        <f t="shared" si="937"/>
        <v>0</v>
      </c>
      <c r="D10036" s="14">
        <f t="shared" si="938"/>
        <v>0</v>
      </c>
      <c r="E10036" s="19" t="str">
        <f t="shared" si="940"/>
        <v>713110 - Bygningsmaler- og tapetsererarbejde</v>
      </c>
      <c r="F10036" s="19" t="str">
        <f t="shared" si="941"/>
        <v>Alle uanset erf.</v>
      </c>
      <c r="G10036" s="40" t="s">
        <v>516</v>
      </c>
      <c r="H10036" s="41" t="s">
        <v>217</v>
      </c>
      <c r="I10036" s="42" t="s">
        <v>8</v>
      </c>
      <c r="J10036" s="43" t="s">
        <v>10</v>
      </c>
      <c r="K10036" s="44">
        <v>2795</v>
      </c>
      <c r="L10036" s="45">
        <v>33092.449492590335</v>
      </c>
      <c r="M10036" s="46">
        <v>34805.963283380261</v>
      </c>
      <c r="N10036" s="45"/>
      <c r="O10036" s="46"/>
    </row>
    <row r="10037" spans="1:15" x14ac:dyDescent="0.2">
      <c r="A10037" s="11" t="str">
        <f t="shared" si="936"/>
        <v>7131102 - Region SjællandUnder 1 år</v>
      </c>
      <c r="B10037" s="12" t="str">
        <f t="shared" si="939"/>
        <v>713110</v>
      </c>
      <c r="C10037" s="14">
        <f t="shared" si="937"/>
        <v>0</v>
      </c>
      <c r="D10037" s="14">
        <f t="shared" si="938"/>
        <v>0</v>
      </c>
      <c r="E10037" s="19" t="str">
        <f t="shared" si="940"/>
        <v>713110 - Bygningsmaler- og tapetsererarbejde</v>
      </c>
      <c r="F10037" s="19" t="str">
        <f t="shared" si="941"/>
        <v>Under 1 år</v>
      </c>
      <c r="G10037" s="40" t="s">
        <v>516</v>
      </c>
      <c r="H10037" s="41" t="s">
        <v>217</v>
      </c>
      <c r="I10037" s="42" t="s">
        <v>20</v>
      </c>
      <c r="J10037" s="43" t="s">
        <v>13</v>
      </c>
      <c r="K10037" s="44">
        <v>50</v>
      </c>
      <c r="L10037" s="45">
        <v>29816.577322678928</v>
      </c>
      <c r="M10037" s="46">
        <v>31352.58273785239</v>
      </c>
      <c r="N10037" s="45"/>
      <c r="O10037" s="46"/>
    </row>
    <row r="10038" spans="1:15" x14ac:dyDescent="0.2">
      <c r="A10038" s="11" t="str">
        <f t="shared" si="936"/>
        <v>7131102 - Region Sjælland1 år</v>
      </c>
      <c r="B10038" s="12" t="str">
        <f t="shared" si="939"/>
        <v>713110</v>
      </c>
      <c r="C10038" s="14">
        <f t="shared" si="937"/>
        <v>0</v>
      </c>
      <c r="D10038" s="14">
        <f t="shared" si="938"/>
        <v>0</v>
      </c>
      <c r="E10038" s="19" t="str">
        <f t="shared" si="940"/>
        <v>713110 - Bygningsmaler- og tapetsererarbejde</v>
      </c>
      <c r="F10038" s="19" t="str">
        <f t="shared" si="941"/>
        <v>1 år</v>
      </c>
      <c r="G10038" s="40" t="s">
        <v>516</v>
      </c>
      <c r="H10038" s="41" t="s">
        <v>217</v>
      </c>
      <c r="I10038" s="42" t="s">
        <v>20</v>
      </c>
      <c r="J10038" s="43" t="s">
        <v>22</v>
      </c>
      <c r="K10038" s="44">
        <v>31</v>
      </c>
      <c r="L10038" s="45">
        <v>31198.267735194302</v>
      </c>
      <c r="M10038" s="46">
        <v>32805.451137456934</v>
      </c>
      <c r="N10038" s="45"/>
      <c r="O10038" s="46"/>
    </row>
    <row r="10039" spans="1:15" x14ac:dyDescent="0.2">
      <c r="A10039" s="11" t="str">
        <f t="shared" si="936"/>
        <v>7131102 - Region Sjælland2 år</v>
      </c>
      <c r="B10039" s="12" t="str">
        <f t="shared" si="939"/>
        <v>713110</v>
      </c>
      <c r="C10039" s="14">
        <f t="shared" si="937"/>
        <v>0</v>
      </c>
      <c r="D10039" s="14">
        <f t="shared" si="938"/>
        <v>0</v>
      </c>
      <c r="E10039" s="19" t="str">
        <f t="shared" si="940"/>
        <v>713110 - Bygningsmaler- og tapetsererarbejde</v>
      </c>
      <c r="F10039" s="19" t="str">
        <f t="shared" si="941"/>
        <v>2 år</v>
      </c>
      <c r="G10039" s="40" t="s">
        <v>516</v>
      </c>
      <c r="H10039" s="41" t="s">
        <v>217</v>
      </c>
      <c r="I10039" s="42" t="s">
        <v>20</v>
      </c>
      <c r="J10039" s="43" t="s">
        <v>23</v>
      </c>
      <c r="K10039" s="44">
        <v>29</v>
      </c>
      <c r="L10039" s="45">
        <v>29650.883739920642</v>
      </c>
      <c r="M10039" s="46">
        <v>31178.353425535948</v>
      </c>
      <c r="N10039" s="45"/>
      <c r="O10039" s="46"/>
    </row>
    <row r="10040" spans="1:15" x14ac:dyDescent="0.2">
      <c r="A10040" s="11" t="str">
        <f t="shared" si="936"/>
        <v>7131102 - Region Sjælland3 år</v>
      </c>
      <c r="B10040" s="12" t="str">
        <f t="shared" si="939"/>
        <v>713110</v>
      </c>
      <c r="C10040" s="14">
        <f t="shared" si="937"/>
        <v>0</v>
      </c>
      <c r="D10040" s="14">
        <f t="shared" si="938"/>
        <v>0</v>
      </c>
      <c r="E10040" s="19" t="str">
        <f t="shared" si="940"/>
        <v>713110 - Bygningsmaler- og tapetsererarbejde</v>
      </c>
      <c r="F10040" s="19" t="str">
        <f t="shared" si="941"/>
        <v>3 år</v>
      </c>
      <c r="G10040" s="40" t="s">
        <v>516</v>
      </c>
      <c r="H10040" s="41" t="s">
        <v>217</v>
      </c>
      <c r="I10040" s="42" t="s">
        <v>20</v>
      </c>
      <c r="J10040" s="43" t="s">
        <v>14</v>
      </c>
      <c r="K10040" s="44">
        <v>37</v>
      </c>
      <c r="L10040" s="45">
        <v>31039.27373811189</v>
      </c>
      <c r="M10040" s="46">
        <v>32638.266540968838</v>
      </c>
      <c r="N10040" s="45"/>
      <c r="O10040" s="46"/>
    </row>
    <row r="10041" spans="1:15" x14ac:dyDescent="0.2">
      <c r="A10041" s="11" t="str">
        <f t="shared" si="936"/>
        <v>7131102 - Region Sjælland4 år</v>
      </c>
      <c r="B10041" s="12" t="str">
        <f t="shared" si="939"/>
        <v>713110</v>
      </c>
      <c r="C10041" s="14">
        <f t="shared" si="937"/>
        <v>0</v>
      </c>
      <c r="D10041" s="14">
        <f t="shared" si="938"/>
        <v>0</v>
      </c>
      <c r="E10041" s="19" t="str">
        <f t="shared" si="940"/>
        <v>713110 - Bygningsmaler- og tapetsererarbejde</v>
      </c>
      <c r="F10041" s="19" t="str">
        <f t="shared" si="941"/>
        <v>4 år</v>
      </c>
      <c r="G10041" s="40" t="s">
        <v>516</v>
      </c>
      <c r="H10041" s="41" t="s">
        <v>217</v>
      </c>
      <c r="I10041" s="42" t="s">
        <v>20</v>
      </c>
      <c r="J10041" s="43" t="s">
        <v>24</v>
      </c>
      <c r="K10041" s="44">
        <v>36</v>
      </c>
      <c r="L10041" s="45">
        <v>30719.518193683645</v>
      </c>
      <c r="M10041" s="46">
        <v>32302.038742114531</v>
      </c>
      <c r="N10041" s="45"/>
      <c r="O10041" s="46"/>
    </row>
    <row r="10042" spans="1:15" x14ac:dyDescent="0.2">
      <c r="A10042" s="11" t="str">
        <f t="shared" si="936"/>
        <v>7131102 - Region Sjælland5-9 år</v>
      </c>
      <c r="B10042" s="12" t="str">
        <f t="shared" si="939"/>
        <v>713110</v>
      </c>
      <c r="C10042" s="14">
        <f t="shared" si="937"/>
        <v>0</v>
      </c>
      <c r="D10042" s="14">
        <f t="shared" si="938"/>
        <v>0</v>
      </c>
      <c r="E10042" s="19" t="str">
        <f t="shared" si="940"/>
        <v>713110 - Bygningsmaler- og tapetsererarbejde</v>
      </c>
      <c r="F10042" s="19" t="str">
        <f t="shared" si="941"/>
        <v>5-9 år</v>
      </c>
      <c r="G10042" s="40" t="s">
        <v>516</v>
      </c>
      <c r="H10042" s="41" t="s">
        <v>217</v>
      </c>
      <c r="I10042" s="42" t="s">
        <v>20</v>
      </c>
      <c r="J10042" s="43" t="s">
        <v>15</v>
      </c>
      <c r="K10042" s="44">
        <v>142</v>
      </c>
      <c r="L10042" s="45">
        <v>31899.531639485649</v>
      </c>
      <c r="M10042" s="46">
        <v>33542.840756071564</v>
      </c>
      <c r="N10042" s="45"/>
      <c r="O10042" s="46"/>
    </row>
    <row r="10043" spans="1:15" x14ac:dyDescent="0.2">
      <c r="A10043" s="11" t="str">
        <f t="shared" si="936"/>
        <v>7131102 - Region Sjælland0-4 år</v>
      </c>
      <c r="B10043" s="12" t="str">
        <f t="shared" si="939"/>
        <v>713110</v>
      </c>
      <c r="C10043" s="14">
        <f t="shared" si="937"/>
        <v>0</v>
      </c>
      <c r="D10043" s="14">
        <f t="shared" si="938"/>
        <v>0</v>
      </c>
      <c r="E10043" s="19" t="str">
        <f t="shared" si="940"/>
        <v>713110 - Bygningsmaler- og tapetsererarbejde</v>
      </c>
      <c r="F10043" s="19" t="str">
        <f t="shared" si="941"/>
        <v>0-4 år</v>
      </c>
      <c r="G10043" s="40" t="s">
        <v>516</v>
      </c>
      <c r="H10043" s="41" t="s">
        <v>217</v>
      </c>
      <c r="I10043" s="42" t="s">
        <v>20</v>
      </c>
      <c r="J10043" s="43" t="s">
        <v>16</v>
      </c>
      <c r="K10043" s="44">
        <v>183</v>
      </c>
      <c r="L10043" s="45">
        <v>30577.961261370019</v>
      </c>
      <c r="M10043" s="46">
        <v>32153.189483380069</v>
      </c>
      <c r="N10043" s="45"/>
      <c r="O10043" s="46"/>
    </row>
    <row r="10044" spans="1:15" x14ac:dyDescent="0.2">
      <c r="A10044" s="11" t="str">
        <f t="shared" si="936"/>
        <v>7131102 - Region Sjælland10-14 år</v>
      </c>
      <c r="B10044" s="12" t="str">
        <f t="shared" si="939"/>
        <v>713110</v>
      </c>
      <c r="C10044" s="14">
        <f t="shared" si="937"/>
        <v>0</v>
      </c>
      <c r="D10044" s="14">
        <f t="shared" si="938"/>
        <v>0</v>
      </c>
      <c r="E10044" s="19" t="str">
        <f t="shared" si="940"/>
        <v>713110 - Bygningsmaler- og tapetsererarbejde</v>
      </c>
      <c r="F10044" s="19" t="str">
        <f t="shared" si="941"/>
        <v>10-14 år</v>
      </c>
      <c r="G10044" s="40" t="s">
        <v>516</v>
      </c>
      <c r="H10044" s="41" t="s">
        <v>217</v>
      </c>
      <c r="I10044" s="42" t="s">
        <v>20</v>
      </c>
      <c r="J10044" s="43" t="s">
        <v>17</v>
      </c>
      <c r="K10044" s="44">
        <v>164</v>
      </c>
      <c r="L10044" s="45">
        <v>32006.901246982838</v>
      </c>
      <c r="M10044" s="46">
        <v>33655.741524867248</v>
      </c>
      <c r="N10044" s="45"/>
      <c r="O10044" s="46"/>
    </row>
    <row r="10045" spans="1:15" x14ac:dyDescent="0.2">
      <c r="A10045" s="11" t="str">
        <f t="shared" si="936"/>
        <v>7131102 - Region Sjælland15-20 år</v>
      </c>
      <c r="B10045" s="12" t="str">
        <f t="shared" si="939"/>
        <v>713110</v>
      </c>
      <c r="C10045" s="14">
        <f t="shared" si="937"/>
        <v>0</v>
      </c>
      <c r="D10045" s="14">
        <f t="shared" si="938"/>
        <v>0</v>
      </c>
      <c r="E10045" s="19" t="str">
        <f t="shared" si="940"/>
        <v>713110 - Bygningsmaler- og tapetsererarbejde</v>
      </c>
      <c r="F10045" s="19" t="str">
        <f t="shared" si="941"/>
        <v>15-20 år</v>
      </c>
      <c r="G10045" s="40" t="s">
        <v>516</v>
      </c>
      <c r="H10045" s="41" t="s">
        <v>217</v>
      </c>
      <c r="I10045" s="42" t="s">
        <v>20</v>
      </c>
      <c r="J10045" s="43" t="s">
        <v>18</v>
      </c>
      <c r="K10045" s="44">
        <v>96</v>
      </c>
      <c r="L10045" s="45">
        <v>31840.160610989329</v>
      </c>
      <c r="M10045" s="46">
        <v>33480.411220212452</v>
      </c>
      <c r="N10045" s="45"/>
      <c r="O10045" s="46"/>
    </row>
    <row r="10046" spans="1:15" x14ac:dyDescent="0.2">
      <c r="A10046" s="11" t="str">
        <f t="shared" si="936"/>
        <v>7131102 - Region Sjælland20-24 år</v>
      </c>
      <c r="B10046" s="12" t="str">
        <f t="shared" si="939"/>
        <v>713110</v>
      </c>
      <c r="C10046" s="14">
        <f t="shared" si="937"/>
        <v>0</v>
      </c>
      <c r="D10046" s="14">
        <f t="shared" si="938"/>
        <v>0</v>
      </c>
      <c r="E10046" s="19" t="str">
        <f t="shared" si="940"/>
        <v>713110 - Bygningsmaler- og tapetsererarbejde</v>
      </c>
      <c r="F10046" s="19" t="str">
        <f t="shared" si="941"/>
        <v>20-24 år</v>
      </c>
      <c r="G10046" s="40" t="s">
        <v>516</v>
      </c>
      <c r="H10046" s="41" t="s">
        <v>217</v>
      </c>
      <c r="I10046" s="42" t="s">
        <v>20</v>
      </c>
      <c r="J10046" s="43" t="s">
        <v>19</v>
      </c>
      <c r="K10046" s="44">
        <v>112</v>
      </c>
      <c r="L10046" s="45">
        <v>32483.02019682579</v>
      </c>
      <c r="M10046" s="46">
        <v>34156.387813220957</v>
      </c>
      <c r="N10046" s="45"/>
      <c r="O10046" s="46"/>
    </row>
    <row r="10047" spans="1:15" x14ac:dyDescent="0.2">
      <c r="A10047" s="11" t="str">
        <f t="shared" si="936"/>
        <v>7131102 - Region Sjælland25 år og derover</v>
      </c>
      <c r="B10047" s="12" t="str">
        <f t="shared" si="939"/>
        <v>713110</v>
      </c>
      <c r="C10047" s="14">
        <f t="shared" si="937"/>
        <v>0</v>
      </c>
      <c r="D10047" s="14">
        <f t="shared" si="938"/>
        <v>0</v>
      </c>
      <c r="E10047" s="19" t="str">
        <f t="shared" si="940"/>
        <v>713110 - Bygningsmaler- og tapetsererarbejde</v>
      </c>
      <c r="F10047" s="19" t="str">
        <f t="shared" si="941"/>
        <v>25 år og derover</v>
      </c>
      <c r="G10047" s="40" t="s">
        <v>516</v>
      </c>
      <c r="H10047" s="41" t="s">
        <v>217</v>
      </c>
      <c r="I10047" s="42" t="s">
        <v>20</v>
      </c>
      <c r="J10047" s="43" t="s">
        <v>9</v>
      </c>
      <c r="K10047" s="44">
        <v>277</v>
      </c>
      <c r="L10047" s="45">
        <v>31512.883906935785</v>
      </c>
      <c r="M10047" s="46">
        <v>33136.274808076181</v>
      </c>
      <c r="N10047" s="45"/>
      <c r="O10047" s="46"/>
    </row>
    <row r="10048" spans="1:15" x14ac:dyDescent="0.2">
      <c r="A10048" s="11" t="str">
        <f t="shared" si="936"/>
        <v>7131102 - Region SjællandAlle uanset erf.</v>
      </c>
      <c r="B10048" s="12" t="str">
        <f t="shared" si="939"/>
        <v>713110</v>
      </c>
      <c r="C10048" s="14">
        <f t="shared" si="937"/>
        <v>0</v>
      </c>
      <c r="D10048" s="14">
        <f t="shared" si="938"/>
        <v>0</v>
      </c>
      <c r="E10048" s="19" t="str">
        <f t="shared" si="940"/>
        <v>713110 - Bygningsmaler- og tapetsererarbejde</v>
      </c>
      <c r="F10048" s="19" t="str">
        <f t="shared" si="941"/>
        <v>Alle uanset erf.</v>
      </c>
      <c r="G10048" s="40" t="s">
        <v>516</v>
      </c>
      <c r="H10048" s="41" t="s">
        <v>217</v>
      </c>
      <c r="I10048" s="42" t="s">
        <v>20</v>
      </c>
      <c r="J10048" s="43" t="s">
        <v>10</v>
      </c>
      <c r="K10048" s="44">
        <v>974</v>
      </c>
      <c r="L10048" s="45">
        <v>31689.978448064743</v>
      </c>
      <c r="M10048" s="46">
        <v>33322.492400829338</v>
      </c>
      <c r="N10048" s="45"/>
      <c r="O10048" s="46"/>
    </row>
    <row r="10049" spans="1:15" x14ac:dyDescent="0.2">
      <c r="A10049" s="11" t="str">
        <f t="shared" si="936"/>
        <v>7131103 - Region SyddanmarkUnder 1 år</v>
      </c>
      <c r="B10049" s="12" t="str">
        <f t="shared" si="939"/>
        <v>713110</v>
      </c>
      <c r="C10049" s="14">
        <f t="shared" si="937"/>
        <v>0</v>
      </c>
      <c r="D10049" s="14">
        <f t="shared" si="938"/>
        <v>0</v>
      </c>
      <c r="E10049" s="19" t="str">
        <f t="shared" si="940"/>
        <v>713110 - Bygningsmaler- og tapetsererarbejde</v>
      </c>
      <c r="F10049" s="19" t="str">
        <f t="shared" si="941"/>
        <v>Under 1 år</v>
      </c>
      <c r="G10049" s="40" t="s">
        <v>516</v>
      </c>
      <c r="H10049" s="41" t="s">
        <v>217</v>
      </c>
      <c r="I10049" s="42" t="s">
        <v>544</v>
      </c>
      <c r="J10049" s="43" t="s">
        <v>13</v>
      </c>
      <c r="K10049" s="44">
        <v>61</v>
      </c>
      <c r="L10049" s="45">
        <v>26321.300342490871</v>
      </c>
      <c r="M10049" s="46">
        <v>27677.246044203646</v>
      </c>
      <c r="N10049" s="45"/>
      <c r="O10049" s="46"/>
    </row>
    <row r="10050" spans="1:15" x14ac:dyDescent="0.2">
      <c r="A10050" s="11" t="str">
        <f t="shared" ref="A10050:A10113" si="942">B10050&amp;I10050&amp;F10050</f>
        <v>7131103 - Region Syddanmark1 år</v>
      </c>
      <c r="B10050" s="12" t="str">
        <f t="shared" si="939"/>
        <v>713110</v>
      </c>
      <c r="C10050" s="14">
        <f t="shared" ref="C10050:C10113" si="943">N10050*1.2</f>
        <v>0</v>
      </c>
      <c r="D10050" s="14">
        <f t="shared" ref="D10050:D10113" si="944">O10050*1.2</f>
        <v>0</v>
      </c>
      <c r="E10050" s="19" t="str">
        <f t="shared" si="940"/>
        <v>713110 - Bygningsmaler- og tapetsererarbejde</v>
      </c>
      <c r="F10050" s="19" t="str">
        <f t="shared" si="941"/>
        <v>1 år</v>
      </c>
      <c r="G10050" s="40" t="s">
        <v>516</v>
      </c>
      <c r="H10050" s="41" t="s">
        <v>217</v>
      </c>
      <c r="I10050" s="42" t="s">
        <v>544</v>
      </c>
      <c r="J10050" s="43" t="s">
        <v>22</v>
      </c>
      <c r="K10050" s="44">
        <v>50</v>
      </c>
      <c r="L10050" s="45">
        <v>28028.090229485002</v>
      </c>
      <c r="M10050" s="46">
        <v>29471.961466064324</v>
      </c>
      <c r="N10050" s="45"/>
      <c r="O10050" s="46"/>
    </row>
    <row r="10051" spans="1:15" x14ac:dyDescent="0.2">
      <c r="A10051" s="11" t="str">
        <f t="shared" si="942"/>
        <v>7131103 - Region Syddanmark2 år</v>
      </c>
      <c r="B10051" s="12" t="str">
        <f t="shared" ref="B10051:B10114" si="945">LEFT(E10051,6)</f>
        <v>713110</v>
      </c>
      <c r="C10051" s="14">
        <f t="shared" si="943"/>
        <v>0</v>
      </c>
      <c r="D10051" s="14">
        <f t="shared" si="944"/>
        <v>0</v>
      </c>
      <c r="E10051" s="19" t="str">
        <f t="shared" ref="E10051:E10114" si="946">TRIM(H10051)</f>
        <v>713110 - Bygningsmaler- og tapetsererarbejde</v>
      </c>
      <c r="F10051" s="19" t="str">
        <f t="shared" ref="F10051:F10114" si="947">MID(J10051,6,30)</f>
        <v>2 år</v>
      </c>
      <c r="G10051" s="40" t="s">
        <v>516</v>
      </c>
      <c r="H10051" s="41" t="s">
        <v>217</v>
      </c>
      <c r="I10051" s="42" t="s">
        <v>544</v>
      </c>
      <c r="J10051" s="43" t="s">
        <v>23</v>
      </c>
      <c r="K10051" s="44">
        <v>33</v>
      </c>
      <c r="L10051" s="45">
        <v>29003.899543146505</v>
      </c>
      <c r="M10051" s="46">
        <v>30498.03974164389</v>
      </c>
      <c r="N10051" s="45"/>
      <c r="O10051" s="46"/>
    </row>
    <row r="10052" spans="1:15" x14ac:dyDescent="0.2">
      <c r="A10052" s="11" t="str">
        <f t="shared" si="942"/>
        <v>7131103 - Region Syddanmark3 år</v>
      </c>
      <c r="B10052" s="12" t="str">
        <f t="shared" si="945"/>
        <v>713110</v>
      </c>
      <c r="C10052" s="14">
        <f t="shared" si="943"/>
        <v>0</v>
      </c>
      <c r="D10052" s="14">
        <f t="shared" si="944"/>
        <v>0</v>
      </c>
      <c r="E10052" s="19" t="str">
        <f t="shared" si="946"/>
        <v>713110 - Bygningsmaler- og tapetsererarbejde</v>
      </c>
      <c r="F10052" s="19" t="str">
        <f t="shared" si="947"/>
        <v>3 år</v>
      </c>
      <c r="G10052" s="40" t="s">
        <v>516</v>
      </c>
      <c r="H10052" s="41" t="s">
        <v>217</v>
      </c>
      <c r="I10052" s="42" t="s">
        <v>544</v>
      </c>
      <c r="J10052" s="43" t="s">
        <v>14</v>
      </c>
      <c r="K10052" s="44">
        <v>47</v>
      </c>
      <c r="L10052" s="45">
        <v>30820.189822249766</v>
      </c>
      <c r="M10052" s="46">
        <v>32407.896484598372</v>
      </c>
      <c r="N10052" s="45"/>
      <c r="O10052" s="46"/>
    </row>
    <row r="10053" spans="1:15" x14ac:dyDescent="0.2">
      <c r="A10053" s="11" t="str">
        <f t="shared" si="942"/>
        <v>7131103 - Region Syddanmark4 år</v>
      </c>
      <c r="B10053" s="12" t="str">
        <f t="shared" si="945"/>
        <v>713110</v>
      </c>
      <c r="C10053" s="14">
        <f t="shared" si="943"/>
        <v>0</v>
      </c>
      <c r="D10053" s="14">
        <f t="shared" si="944"/>
        <v>0</v>
      </c>
      <c r="E10053" s="19" t="str">
        <f t="shared" si="946"/>
        <v>713110 - Bygningsmaler- og tapetsererarbejde</v>
      </c>
      <c r="F10053" s="19" t="str">
        <f t="shared" si="947"/>
        <v>4 år</v>
      </c>
      <c r="G10053" s="40" t="s">
        <v>516</v>
      </c>
      <c r="H10053" s="41" t="s">
        <v>217</v>
      </c>
      <c r="I10053" s="42" t="s">
        <v>544</v>
      </c>
      <c r="J10053" s="43" t="s">
        <v>24</v>
      </c>
      <c r="K10053" s="44">
        <v>50</v>
      </c>
      <c r="L10053" s="45">
        <v>29661.225295031374</v>
      </c>
      <c r="M10053" s="46">
        <v>31189.227727396232</v>
      </c>
      <c r="N10053" s="45"/>
      <c r="O10053" s="46"/>
    </row>
    <row r="10054" spans="1:15" x14ac:dyDescent="0.2">
      <c r="A10054" s="11" t="str">
        <f t="shared" si="942"/>
        <v>7131103 - Region Syddanmark5-9 år</v>
      </c>
      <c r="B10054" s="12" t="str">
        <f t="shared" si="945"/>
        <v>713110</v>
      </c>
      <c r="C10054" s="14">
        <f t="shared" si="943"/>
        <v>0</v>
      </c>
      <c r="D10054" s="14">
        <f t="shared" si="944"/>
        <v>0</v>
      </c>
      <c r="E10054" s="19" t="str">
        <f t="shared" si="946"/>
        <v>713110 - Bygningsmaler- og tapetsererarbejde</v>
      </c>
      <c r="F10054" s="19" t="str">
        <f t="shared" si="947"/>
        <v>5-9 år</v>
      </c>
      <c r="G10054" s="40" t="s">
        <v>516</v>
      </c>
      <c r="H10054" s="41" t="s">
        <v>217</v>
      </c>
      <c r="I10054" s="42" t="s">
        <v>544</v>
      </c>
      <c r="J10054" s="43" t="s">
        <v>15</v>
      </c>
      <c r="K10054" s="44">
        <v>208</v>
      </c>
      <c r="L10054" s="45">
        <v>29985.118679128678</v>
      </c>
      <c r="M10054" s="46">
        <v>31529.80652734554</v>
      </c>
      <c r="N10054" s="45"/>
      <c r="O10054" s="46"/>
    </row>
    <row r="10055" spans="1:15" x14ac:dyDescent="0.2">
      <c r="A10055" s="11" t="str">
        <f t="shared" si="942"/>
        <v>7131103 - Region Syddanmark0-4 år</v>
      </c>
      <c r="B10055" s="12" t="str">
        <f t="shared" si="945"/>
        <v>713110</v>
      </c>
      <c r="C10055" s="14">
        <f t="shared" si="943"/>
        <v>0</v>
      </c>
      <c r="D10055" s="14">
        <f t="shared" si="944"/>
        <v>0</v>
      </c>
      <c r="E10055" s="19" t="str">
        <f t="shared" si="946"/>
        <v>713110 - Bygningsmaler- og tapetsererarbejde</v>
      </c>
      <c r="F10055" s="19" t="str">
        <f t="shared" si="947"/>
        <v>0-4 år</v>
      </c>
      <c r="G10055" s="40" t="s">
        <v>516</v>
      </c>
      <c r="H10055" s="41" t="s">
        <v>217</v>
      </c>
      <c r="I10055" s="42" t="s">
        <v>544</v>
      </c>
      <c r="J10055" s="43" t="s">
        <v>16</v>
      </c>
      <c r="K10055" s="44">
        <v>241</v>
      </c>
      <c r="L10055" s="45">
        <v>28808.4991411421</v>
      </c>
      <c r="M10055" s="46">
        <v>30431.233073509957</v>
      </c>
      <c r="N10055" s="45"/>
      <c r="O10055" s="46"/>
    </row>
    <row r="10056" spans="1:15" x14ac:dyDescent="0.2">
      <c r="A10056" s="11" t="str">
        <f t="shared" si="942"/>
        <v>7131103 - Region Syddanmark10-14 år</v>
      </c>
      <c r="B10056" s="12" t="str">
        <f t="shared" si="945"/>
        <v>713110</v>
      </c>
      <c r="C10056" s="14">
        <f t="shared" si="943"/>
        <v>0</v>
      </c>
      <c r="D10056" s="14">
        <f t="shared" si="944"/>
        <v>0</v>
      </c>
      <c r="E10056" s="19" t="str">
        <f t="shared" si="946"/>
        <v>713110 - Bygningsmaler- og tapetsererarbejde</v>
      </c>
      <c r="F10056" s="19" t="str">
        <f t="shared" si="947"/>
        <v>10-14 år</v>
      </c>
      <c r="G10056" s="40" t="s">
        <v>516</v>
      </c>
      <c r="H10056" s="41" t="s">
        <v>217</v>
      </c>
      <c r="I10056" s="42" t="s">
        <v>544</v>
      </c>
      <c r="J10056" s="43" t="s">
        <v>17</v>
      </c>
      <c r="K10056" s="44">
        <v>177</v>
      </c>
      <c r="L10056" s="45">
        <v>29997.7597082338</v>
      </c>
      <c r="M10056" s="46">
        <v>31543.098760945017</v>
      </c>
      <c r="N10056" s="45"/>
      <c r="O10056" s="46"/>
    </row>
    <row r="10057" spans="1:15" x14ac:dyDescent="0.2">
      <c r="A10057" s="11" t="str">
        <f t="shared" si="942"/>
        <v>7131103 - Region Syddanmark15-20 år</v>
      </c>
      <c r="B10057" s="12" t="str">
        <f t="shared" si="945"/>
        <v>713110</v>
      </c>
      <c r="C10057" s="14">
        <f t="shared" si="943"/>
        <v>0</v>
      </c>
      <c r="D10057" s="14">
        <f t="shared" si="944"/>
        <v>0</v>
      </c>
      <c r="E10057" s="19" t="str">
        <f t="shared" si="946"/>
        <v>713110 - Bygningsmaler- og tapetsererarbejde</v>
      </c>
      <c r="F10057" s="19" t="str">
        <f t="shared" si="947"/>
        <v>15-20 år</v>
      </c>
      <c r="G10057" s="40" t="s">
        <v>516</v>
      </c>
      <c r="H10057" s="41" t="s">
        <v>217</v>
      </c>
      <c r="I10057" s="42" t="s">
        <v>544</v>
      </c>
      <c r="J10057" s="43" t="s">
        <v>18</v>
      </c>
      <c r="K10057" s="44">
        <v>151</v>
      </c>
      <c r="L10057" s="45">
        <v>30212.476099452047</v>
      </c>
      <c r="M10057" s="46">
        <v>31768.876298990032</v>
      </c>
      <c r="N10057" s="45"/>
      <c r="O10057" s="46"/>
    </row>
    <row r="10058" spans="1:15" x14ac:dyDescent="0.2">
      <c r="A10058" s="11" t="str">
        <f t="shared" si="942"/>
        <v>7131103 - Region Syddanmark20-24 år</v>
      </c>
      <c r="B10058" s="12" t="str">
        <f t="shared" si="945"/>
        <v>713110</v>
      </c>
      <c r="C10058" s="14">
        <f t="shared" si="943"/>
        <v>0</v>
      </c>
      <c r="D10058" s="14">
        <f t="shared" si="944"/>
        <v>0</v>
      </c>
      <c r="E10058" s="19" t="str">
        <f t="shared" si="946"/>
        <v>713110 - Bygningsmaler- og tapetsererarbejde</v>
      </c>
      <c r="F10058" s="19" t="str">
        <f t="shared" si="947"/>
        <v>20-24 år</v>
      </c>
      <c r="G10058" s="40" t="s">
        <v>516</v>
      </c>
      <c r="H10058" s="41" t="s">
        <v>217</v>
      </c>
      <c r="I10058" s="42" t="s">
        <v>544</v>
      </c>
      <c r="J10058" s="43" t="s">
        <v>19</v>
      </c>
      <c r="K10058" s="44">
        <v>141</v>
      </c>
      <c r="L10058" s="45">
        <v>30364.866991050483</v>
      </c>
      <c r="M10058" s="46">
        <v>31929.117630033114</v>
      </c>
      <c r="N10058" s="45"/>
      <c r="O10058" s="46"/>
    </row>
    <row r="10059" spans="1:15" x14ac:dyDescent="0.2">
      <c r="A10059" s="11" t="str">
        <f t="shared" si="942"/>
        <v>7131103 - Region Syddanmark25 år og derover</v>
      </c>
      <c r="B10059" s="12" t="str">
        <f t="shared" si="945"/>
        <v>713110</v>
      </c>
      <c r="C10059" s="14">
        <f t="shared" si="943"/>
        <v>0</v>
      </c>
      <c r="D10059" s="14">
        <f t="shared" si="944"/>
        <v>0</v>
      </c>
      <c r="E10059" s="19" t="str">
        <f t="shared" si="946"/>
        <v>713110 - Bygningsmaler- og tapetsererarbejde</v>
      </c>
      <c r="F10059" s="19" t="str">
        <f t="shared" si="947"/>
        <v>25 år og derover</v>
      </c>
      <c r="G10059" s="40" t="s">
        <v>516</v>
      </c>
      <c r="H10059" s="41" t="s">
        <v>217</v>
      </c>
      <c r="I10059" s="42" t="s">
        <v>544</v>
      </c>
      <c r="J10059" s="43" t="s">
        <v>9</v>
      </c>
      <c r="K10059" s="44">
        <v>365</v>
      </c>
      <c r="L10059" s="45">
        <v>30992.941929373643</v>
      </c>
      <c r="M10059" s="46">
        <v>32589.547942212859</v>
      </c>
      <c r="N10059" s="45"/>
      <c r="O10059" s="46"/>
    </row>
    <row r="10060" spans="1:15" x14ac:dyDescent="0.2">
      <c r="A10060" s="11" t="str">
        <f t="shared" si="942"/>
        <v>7131103 - Region SyddanmarkAlle uanset erf.</v>
      </c>
      <c r="B10060" s="12" t="str">
        <f t="shared" si="945"/>
        <v>713110</v>
      </c>
      <c r="C10060" s="14">
        <f t="shared" si="943"/>
        <v>0</v>
      </c>
      <c r="D10060" s="14">
        <f t="shared" si="944"/>
        <v>0</v>
      </c>
      <c r="E10060" s="19" t="str">
        <f t="shared" si="946"/>
        <v>713110 - Bygningsmaler- og tapetsererarbejde</v>
      </c>
      <c r="F10060" s="19" t="str">
        <f t="shared" si="947"/>
        <v>Alle uanset erf.</v>
      </c>
      <c r="G10060" s="40" t="s">
        <v>516</v>
      </c>
      <c r="H10060" s="41" t="s">
        <v>217</v>
      </c>
      <c r="I10060" s="42" t="s">
        <v>544</v>
      </c>
      <c r="J10060" s="43" t="s">
        <v>10</v>
      </c>
      <c r="K10060" s="44">
        <v>1283</v>
      </c>
      <c r="L10060" s="45">
        <v>30191.540526893994</v>
      </c>
      <c r="M10060" s="46">
        <v>31759.12340143495</v>
      </c>
      <c r="N10060" s="45"/>
      <c r="O10060" s="46"/>
    </row>
    <row r="10061" spans="1:15" x14ac:dyDescent="0.2">
      <c r="A10061" s="11" t="str">
        <f t="shared" si="942"/>
        <v>7131104 - Region MidtjyllandUnder 1 år</v>
      </c>
      <c r="B10061" s="12" t="str">
        <f t="shared" si="945"/>
        <v>713110</v>
      </c>
      <c r="C10061" s="14">
        <f t="shared" si="943"/>
        <v>0</v>
      </c>
      <c r="D10061" s="14">
        <f t="shared" si="944"/>
        <v>0</v>
      </c>
      <c r="E10061" s="19" t="str">
        <f t="shared" si="946"/>
        <v>713110 - Bygningsmaler- og tapetsererarbejde</v>
      </c>
      <c r="F10061" s="19" t="str">
        <f t="shared" si="947"/>
        <v>Under 1 år</v>
      </c>
      <c r="G10061" s="40" t="s">
        <v>516</v>
      </c>
      <c r="H10061" s="41" t="s">
        <v>217</v>
      </c>
      <c r="I10061" s="42" t="s">
        <v>517</v>
      </c>
      <c r="J10061" s="43" t="s">
        <v>13</v>
      </c>
      <c r="K10061" s="44">
        <v>153</v>
      </c>
      <c r="L10061" s="45">
        <v>27287.132235610799</v>
      </c>
      <c r="M10061" s="46">
        <v>28692.832910938574</v>
      </c>
      <c r="N10061" s="45"/>
      <c r="O10061" s="46"/>
    </row>
    <row r="10062" spans="1:15" x14ac:dyDescent="0.2">
      <c r="A10062" s="11" t="str">
        <f t="shared" si="942"/>
        <v>7131104 - Region Midtjylland1 år</v>
      </c>
      <c r="B10062" s="12" t="str">
        <f t="shared" si="945"/>
        <v>713110</v>
      </c>
      <c r="C10062" s="14">
        <f t="shared" si="943"/>
        <v>0</v>
      </c>
      <c r="D10062" s="14">
        <f t="shared" si="944"/>
        <v>0</v>
      </c>
      <c r="E10062" s="19" t="str">
        <f t="shared" si="946"/>
        <v>713110 - Bygningsmaler- og tapetsererarbejde</v>
      </c>
      <c r="F10062" s="19" t="str">
        <f t="shared" si="947"/>
        <v>1 år</v>
      </c>
      <c r="G10062" s="40" t="s">
        <v>516</v>
      </c>
      <c r="H10062" s="41" t="s">
        <v>217</v>
      </c>
      <c r="I10062" s="42" t="s">
        <v>517</v>
      </c>
      <c r="J10062" s="43" t="s">
        <v>22</v>
      </c>
      <c r="K10062" s="44">
        <v>87</v>
      </c>
      <c r="L10062" s="45">
        <v>29729.164906772639</v>
      </c>
      <c r="M10062" s="46">
        <v>31260.667258340498</v>
      </c>
      <c r="N10062" s="45"/>
      <c r="O10062" s="46"/>
    </row>
    <row r="10063" spans="1:15" x14ac:dyDescent="0.2">
      <c r="A10063" s="11" t="str">
        <f t="shared" si="942"/>
        <v>7131104 - Region Midtjylland2 år</v>
      </c>
      <c r="B10063" s="12" t="str">
        <f t="shared" si="945"/>
        <v>713110</v>
      </c>
      <c r="C10063" s="14">
        <f t="shared" si="943"/>
        <v>0</v>
      </c>
      <c r="D10063" s="14">
        <f t="shared" si="944"/>
        <v>0</v>
      </c>
      <c r="E10063" s="19" t="str">
        <f t="shared" si="946"/>
        <v>713110 - Bygningsmaler- og tapetsererarbejde</v>
      </c>
      <c r="F10063" s="19" t="str">
        <f t="shared" si="947"/>
        <v>2 år</v>
      </c>
      <c r="G10063" s="40" t="s">
        <v>516</v>
      </c>
      <c r="H10063" s="41" t="s">
        <v>217</v>
      </c>
      <c r="I10063" s="42" t="s">
        <v>517</v>
      </c>
      <c r="J10063" s="43" t="s">
        <v>23</v>
      </c>
      <c r="K10063" s="44">
        <v>89</v>
      </c>
      <c r="L10063" s="45">
        <v>29264.701306757524</v>
      </c>
      <c r="M10063" s="46">
        <v>30772.276746894422</v>
      </c>
      <c r="N10063" s="45"/>
      <c r="O10063" s="46"/>
    </row>
    <row r="10064" spans="1:15" x14ac:dyDescent="0.2">
      <c r="A10064" s="11" t="str">
        <f t="shared" si="942"/>
        <v>7131104 - Region Midtjylland3 år</v>
      </c>
      <c r="B10064" s="12" t="str">
        <f t="shared" si="945"/>
        <v>713110</v>
      </c>
      <c r="C10064" s="14">
        <f t="shared" si="943"/>
        <v>0</v>
      </c>
      <c r="D10064" s="14">
        <f t="shared" si="944"/>
        <v>0</v>
      </c>
      <c r="E10064" s="19" t="str">
        <f t="shared" si="946"/>
        <v>713110 - Bygningsmaler- og tapetsererarbejde</v>
      </c>
      <c r="F10064" s="19" t="str">
        <f t="shared" si="947"/>
        <v>3 år</v>
      </c>
      <c r="G10064" s="40" t="s">
        <v>516</v>
      </c>
      <c r="H10064" s="41" t="s">
        <v>217</v>
      </c>
      <c r="I10064" s="42" t="s">
        <v>517</v>
      </c>
      <c r="J10064" s="43" t="s">
        <v>14</v>
      </c>
      <c r="K10064" s="44">
        <v>90</v>
      </c>
      <c r="L10064" s="45">
        <v>29874.548264313104</v>
      </c>
      <c r="M10064" s="46">
        <v>31413.540061166434</v>
      </c>
      <c r="N10064" s="45"/>
      <c r="O10064" s="46"/>
    </row>
    <row r="10065" spans="1:15" x14ac:dyDescent="0.2">
      <c r="A10065" s="11" t="str">
        <f t="shared" si="942"/>
        <v>7131104 - Region Midtjylland4 år</v>
      </c>
      <c r="B10065" s="12" t="str">
        <f t="shared" si="945"/>
        <v>713110</v>
      </c>
      <c r="C10065" s="14">
        <f t="shared" si="943"/>
        <v>0</v>
      </c>
      <c r="D10065" s="14">
        <f t="shared" si="944"/>
        <v>0</v>
      </c>
      <c r="E10065" s="19" t="str">
        <f t="shared" si="946"/>
        <v>713110 - Bygningsmaler- og tapetsererarbejde</v>
      </c>
      <c r="F10065" s="19" t="str">
        <f t="shared" si="947"/>
        <v>4 år</v>
      </c>
      <c r="G10065" s="40" t="s">
        <v>516</v>
      </c>
      <c r="H10065" s="41" t="s">
        <v>217</v>
      </c>
      <c r="I10065" s="42" t="s">
        <v>517</v>
      </c>
      <c r="J10065" s="43" t="s">
        <v>24</v>
      </c>
      <c r="K10065" s="44">
        <v>86</v>
      </c>
      <c r="L10065" s="45">
        <v>30762.391059543301</v>
      </c>
      <c r="M10065" s="46">
        <v>32347.120210035107</v>
      </c>
      <c r="N10065" s="45"/>
      <c r="O10065" s="46"/>
    </row>
    <row r="10066" spans="1:15" x14ac:dyDescent="0.2">
      <c r="A10066" s="11" t="str">
        <f t="shared" si="942"/>
        <v>7131104 - Region Midtjylland5-9 år</v>
      </c>
      <c r="B10066" s="12" t="str">
        <f t="shared" si="945"/>
        <v>713110</v>
      </c>
      <c r="C10066" s="14">
        <f t="shared" si="943"/>
        <v>0</v>
      </c>
      <c r="D10066" s="14">
        <f t="shared" si="944"/>
        <v>0</v>
      </c>
      <c r="E10066" s="19" t="str">
        <f t="shared" si="946"/>
        <v>713110 - Bygningsmaler- og tapetsererarbejde</v>
      </c>
      <c r="F10066" s="19" t="str">
        <f t="shared" si="947"/>
        <v>5-9 år</v>
      </c>
      <c r="G10066" s="40" t="s">
        <v>516</v>
      </c>
      <c r="H10066" s="41" t="s">
        <v>217</v>
      </c>
      <c r="I10066" s="42" t="s">
        <v>517</v>
      </c>
      <c r="J10066" s="43" t="s">
        <v>15</v>
      </c>
      <c r="K10066" s="44">
        <v>292</v>
      </c>
      <c r="L10066" s="45">
        <v>31024.795028838893</v>
      </c>
      <c r="M10066" s="46">
        <v>32623.041958834332</v>
      </c>
      <c r="N10066" s="45"/>
      <c r="O10066" s="46"/>
    </row>
    <row r="10067" spans="1:15" x14ac:dyDescent="0.2">
      <c r="A10067" s="11" t="str">
        <f t="shared" si="942"/>
        <v>7131104 - Region Midtjylland0-4 år</v>
      </c>
      <c r="B10067" s="12" t="str">
        <f t="shared" si="945"/>
        <v>713110</v>
      </c>
      <c r="C10067" s="14">
        <f t="shared" si="943"/>
        <v>0</v>
      </c>
      <c r="D10067" s="14">
        <f t="shared" si="944"/>
        <v>0</v>
      </c>
      <c r="E10067" s="19" t="str">
        <f t="shared" si="946"/>
        <v>713110 - Bygningsmaler- og tapetsererarbejde</v>
      </c>
      <c r="F10067" s="19" t="str">
        <f t="shared" si="947"/>
        <v>0-4 år</v>
      </c>
      <c r="G10067" s="40" t="s">
        <v>516</v>
      </c>
      <c r="H10067" s="41" t="s">
        <v>217</v>
      </c>
      <c r="I10067" s="42" t="s">
        <v>517</v>
      </c>
      <c r="J10067" s="43" t="s">
        <v>16</v>
      </c>
      <c r="K10067" s="44">
        <v>505</v>
      </c>
      <c r="L10067" s="45">
        <v>28454.374887897815</v>
      </c>
      <c r="M10067" s="46">
        <v>29920.206242053391</v>
      </c>
      <c r="N10067" s="45"/>
      <c r="O10067" s="46"/>
    </row>
    <row r="10068" spans="1:15" x14ac:dyDescent="0.2">
      <c r="A10068" s="11" t="str">
        <f t="shared" si="942"/>
        <v>7131104 - Region Midtjylland10-14 år</v>
      </c>
      <c r="B10068" s="12" t="str">
        <f t="shared" si="945"/>
        <v>713110</v>
      </c>
      <c r="C10068" s="14">
        <f t="shared" si="943"/>
        <v>0</v>
      </c>
      <c r="D10068" s="14">
        <f t="shared" si="944"/>
        <v>0</v>
      </c>
      <c r="E10068" s="19" t="str">
        <f t="shared" si="946"/>
        <v>713110 - Bygningsmaler- og tapetsererarbejde</v>
      </c>
      <c r="F10068" s="19" t="str">
        <f t="shared" si="947"/>
        <v>10-14 år</v>
      </c>
      <c r="G10068" s="40" t="s">
        <v>516</v>
      </c>
      <c r="H10068" s="41" t="s">
        <v>217</v>
      </c>
      <c r="I10068" s="42" t="s">
        <v>517</v>
      </c>
      <c r="J10068" s="43" t="s">
        <v>17</v>
      </c>
      <c r="K10068" s="44">
        <v>319</v>
      </c>
      <c r="L10068" s="45">
        <v>31722.426873523302</v>
      </c>
      <c r="M10068" s="46">
        <v>33356.612411751208</v>
      </c>
      <c r="N10068" s="45"/>
      <c r="O10068" s="46"/>
    </row>
    <row r="10069" spans="1:15" x14ac:dyDescent="0.2">
      <c r="A10069" s="11" t="str">
        <f t="shared" si="942"/>
        <v>7131104 - Region Midtjylland15-20 år</v>
      </c>
      <c r="B10069" s="12" t="str">
        <f t="shared" si="945"/>
        <v>713110</v>
      </c>
      <c r="C10069" s="14">
        <f t="shared" si="943"/>
        <v>0</v>
      </c>
      <c r="D10069" s="14">
        <f t="shared" si="944"/>
        <v>0</v>
      </c>
      <c r="E10069" s="19" t="str">
        <f t="shared" si="946"/>
        <v>713110 - Bygningsmaler- og tapetsererarbejde</v>
      </c>
      <c r="F10069" s="19" t="str">
        <f t="shared" si="947"/>
        <v>15-20 år</v>
      </c>
      <c r="G10069" s="40" t="s">
        <v>516</v>
      </c>
      <c r="H10069" s="41" t="s">
        <v>217</v>
      </c>
      <c r="I10069" s="42" t="s">
        <v>517</v>
      </c>
      <c r="J10069" s="43" t="s">
        <v>18</v>
      </c>
      <c r="K10069" s="44">
        <v>182</v>
      </c>
      <c r="L10069" s="45">
        <v>32027.904706817309</v>
      </c>
      <c r="M10069" s="46">
        <v>33677.826981058781</v>
      </c>
      <c r="N10069" s="45"/>
      <c r="O10069" s="46"/>
    </row>
    <row r="10070" spans="1:15" x14ac:dyDescent="0.2">
      <c r="A10070" s="11" t="str">
        <f t="shared" si="942"/>
        <v>7131104 - Region Midtjylland20-24 år</v>
      </c>
      <c r="B10070" s="12" t="str">
        <f t="shared" si="945"/>
        <v>713110</v>
      </c>
      <c r="C10070" s="14">
        <f t="shared" si="943"/>
        <v>0</v>
      </c>
      <c r="D10070" s="14">
        <f t="shared" si="944"/>
        <v>0</v>
      </c>
      <c r="E10070" s="19" t="str">
        <f t="shared" si="946"/>
        <v>713110 - Bygningsmaler- og tapetsererarbejde</v>
      </c>
      <c r="F10070" s="19" t="str">
        <f t="shared" si="947"/>
        <v>20-24 år</v>
      </c>
      <c r="G10070" s="40" t="s">
        <v>516</v>
      </c>
      <c r="H10070" s="41" t="s">
        <v>217</v>
      </c>
      <c r="I10070" s="42" t="s">
        <v>517</v>
      </c>
      <c r="J10070" s="43" t="s">
        <v>19</v>
      </c>
      <c r="K10070" s="44">
        <v>184</v>
      </c>
      <c r="L10070" s="45">
        <v>31536.375953294679</v>
      </c>
      <c r="M10070" s="46">
        <v>33094.393967855765</v>
      </c>
      <c r="N10070" s="45"/>
      <c r="O10070" s="46"/>
    </row>
    <row r="10071" spans="1:15" x14ac:dyDescent="0.2">
      <c r="A10071" s="11" t="str">
        <f t="shared" si="942"/>
        <v>7131104 - Region Midtjylland25 år og derover</v>
      </c>
      <c r="B10071" s="12" t="str">
        <f t="shared" si="945"/>
        <v>713110</v>
      </c>
      <c r="C10071" s="14">
        <f t="shared" si="943"/>
        <v>0</v>
      </c>
      <c r="D10071" s="14">
        <f t="shared" si="944"/>
        <v>0</v>
      </c>
      <c r="E10071" s="19" t="str">
        <f t="shared" si="946"/>
        <v>713110 - Bygningsmaler- og tapetsererarbejde</v>
      </c>
      <c r="F10071" s="19" t="str">
        <f t="shared" si="947"/>
        <v>25 år og derover</v>
      </c>
      <c r="G10071" s="40" t="s">
        <v>516</v>
      </c>
      <c r="H10071" s="41" t="s">
        <v>217</v>
      </c>
      <c r="I10071" s="42" t="s">
        <v>517</v>
      </c>
      <c r="J10071" s="43" t="s">
        <v>9</v>
      </c>
      <c r="K10071" s="44">
        <v>417</v>
      </c>
      <c r="L10071" s="45">
        <v>32669.406861513889</v>
      </c>
      <c r="M10071" s="46">
        <v>34353.795360648139</v>
      </c>
      <c r="N10071" s="45"/>
      <c r="O10071" s="46"/>
    </row>
    <row r="10072" spans="1:15" x14ac:dyDescent="0.2">
      <c r="A10072" s="11" t="str">
        <f t="shared" si="942"/>
        <v>7131104 - Region MidtjyllandAlle uanset erf.</v>
      </c>
      <c r="B10072" s="12" t="str">
        <f t="shared" si="945"/>
        <v>713110</v>
      </c>
      <c r="C10072" s="14">
        <f t="shared" si="943"/>
        <v>0</v>
      </c>
      <c r="D10072" s="14">
        <f t="shared" si="944"/>
        <v>0</v>
      </c>
      <c r="E10072" s="19" t="str">
        <f t="shared" si="946"/>
        <v>713110 - Bygningsmaler- og tapetsererarbejde</v>
      </c>
      <c r="F10072" s="19" t="str">
        <f t="shared" si="947"/>
        <v>Alle uanset erf.</v>
      </c>
      <c r="G10072" s="40" t="s">
        <v>516</v>
      </c>
      <c r="H10072" s="41" t="s">
        <v>217</v>
      </c>
      <c r="I10072" s="42" t="s">
        <v>517</v>
      </c>
      <c r="J10072" s="43" t="s">
        <v>10</v>
      </c>
      <c r="K10072" s="44">
        <v>1899</v>
      </c>
      <c r="L10072" s="45">
        <v>31125.343022049045</v>
      </c>
      <c r="M10072" s="46">
        <v>32728.769696868454</v>
      </c>
      <c r="N10072" s="45"/>
      <c r="O10072" s="46"/>
    </row>
    <row r="10073" spans="1:15" x14ac:dyDescent="0.2">
      <c r="A10073" s="11" t="str">
        <f t="shared" si="942"/>
        <v>7131105 - Region NordjyllandUnder 1 år</v>
      </c>
      <c r="B10073" s="12" t="str">
        <f t="shared" si="945"/>
        <v>713110</v>
      </c>
      <c r="C10073" s="14">
        <f t="shared" si="943"/>
        <v>0</v>
      </c>
      <c r="D10073" s="14">
        <f t="shared" si="944"/>
        <v>0</v>
      </c>
      <c r="E10073" s="19" t="str">
        <f t="shared" si="946"/>
        <v>713110 - Bygningsmaler- og tapetsererarbejde</v>
      </c>
      <c r="F10073" s="19" t="str">
        <f t="shared" si="947"/>
        <v>Under 1 år</v>
      </c>
      <c r="G10073" s="40" t="s">
        <v>516</v>
      </c>
      <c r="H10073" s="41" t="s">
        <v>217</v>
      </c>
      <c r="I10073" s="42" t="s">
        <v>21</v>
      </c>
      <c r="J10073" s="43" t="s">
        <v>13</v>
      </c>
      <c r="K10073" s="44">
        <v>100</v>
      </c>
      <c r="L10073" s="45">
        <v>27864.873917755322</v>
      </c>
      <c r="M10073" s="46">
        <v>29300.337041761952</v>
      </c>
      <c r="N10073" s="45"/>
      <c r="O10073" s="46"/>
    </row>
    <row r="10074" spans="1:15" x14ac:dyDescent="0.2">
      <c r="A10074" s="11" t="str">
        <f t="shared" si="942"/>
        <v>7131105 - Region Nordjylland1 år</v>
      </c>
      <c r="B10074" s="12" t="str">
        <f t="shared" si="945"/>
        <v>713110</v>
      </c>
      <c r="C10074" s="14">
        <f t="shared" si="943"/>
        <v>0</v>
      </c>
      <c r="D10074" s="14">
        <f t="shared" si="944"/>
        <v>0</v>
      </c>
      <c r="E10074" s="19" t="str">
        <f t="shared" si="946"/>
        <v>713110 - Bygningsmaler- og tapetsererarbejde</v>
      </c>
      <c r="F10074" s="19" t="str">
        <f t="shared" si="947"/>
        <v>1 år</v>
      </c>
      <c r="G10074" s="40" t="s">
        <v>516</v>
      </c>
      <c r="H10074" s="41" t="s">
        <v>217</v>
      </c>
      <c r="I10074" s="42" t="s">
        <v>21</v>
      </c>
      <c r="J10074" s="43" t="s">
        <v>22</v>
      </c>
      <c r="K10074" s="44">
        <v>63</v>
      </c>
      <c r="L10074" s="45">
        <v>26969.215274648355</v>
      </c>
      <c r="M10074" s="46">
        <v>28581.255656766629</v>
      </c>
      <c r="N10074" s="45"/>
      <c r="O10074" s="46"/>
    </row>
    <row r="10075" spans="1:15" x14ac:dyDescent="0.2">
      <c r="A10075" s="11" t="str">
        <f t="shared" si="942"/>
        <v>7131105 - Region Nordjylland2 år</v>
      </c>
      <c r="B10075" s="12" t="str">
        <f t="shared" si="945"/>
        <v>713110</v>
      </c>
      <c r="C10075" s="14">
        <f t="shared" si="943"/>
        <v>0</v>
      </c>
      <c r="D10075" s="14">
        <f t="shared" si="944"/>
        <v>0</v>
      </c>
      <c r="E10075" s="19" t="str">
        <f t="shared" si="946"/>
        <v>713110 - Bygningsmaler- og tapetsererarbejde</v>
      </c>
      <c r="F10075" s="19" t="str">
        <f t="shared" si="947"/>
        <v>2 år</v>
      </c>
      <c r="G10075" s="40" t="s">
        <v>516</v>
      </c>
      <c r="H10075" s="41" t="s">
        <v>217</v>
      </c>
      <c r="I10075" s="42" t="s">
        <v>21</v>
      </c>
      <c r="J10075" s="43" t="s">
        <v>23</v>
      </c>
      <c r="K10075" s="44">
        <v>39</v>
      </c>
      <c r="L10075" s="45">
        <v>29339.515032910378</v>
      </c>
      <c r="M10075" s="46">
        <v>30850.944513276521</v>
      </c>
      <c r="N10075" s="45"/>
      <c r="O10075" s="46"/>
    </row>
    <row r="10076" spans="1:15" x14ac:dyDescent="0.2">
      <c r="A10076" s="11" t="str">
        <f t="shared" si="942"/>
        <v>7131105 - Region Nordjylland3 år</v>
      </c>
      <c r="B10076" s="12" t="str">
        <f t="shared" si="945"/>
        <v>713110</v>
      </c>
      <c r="C10076" s="14">
        <f t="shared" si="943"/>
        <v>0</v>
      </c>
      <c r="D10076" s="14">
        <f t="shared" si="944"/>
        <v>0</v>
      </c>
      <c r="E10076" s="19" t="str">
        <f t="shared" si="946"/>
        <v>713110 - Bygningsmaler- og tapetsererarbejde</v>
      </c>
      <c r="F10076" s="19" t="str">
        <f t="shared" si="947"/>
        <v>3 år</v>
      </c>
      <c r="G10076" s="40" t="s">
        <v>516</v>
      </c>
      <c r="H10076" s="41" t="s">
        <v>217</v>
      </c>
      <c r="I10076" s="42" t="s">
        <v>21</v>
      </c>
      <c r="J10076" s="43" t="s">
        <v>14</v>
      </c>
      <c r="K10076" s="44">
        <v>50</v>
      </c>
      <c r="L10076" s="45">
        <v>29240.358989287011</v>
      </c>
      <c r="M10076" s="46">
        <v>30988.153242784447</v>
      </c>
      <c r="N10076" s="45"/>
      <c r="O10076" s="46"/>
    </row>
    <row r="10077" spans="1:15" x14ac:dyDescent="0.2">
      <c r="A10077" s="11" t="str">
        <f t="shared" si="942"/>
        <v>7131105 - Region Nordjylland4 år</v>
      </c>
      <c r="B10077" s="12" t="str">
        <f t="shared" si="945"/>
        <v>713110</v>
      </c>
      <c r="C10077" s="14">
        <f t="shared" si="943"/>
        <v>0</v>
      </c>
      <c r="D10077" s="14">
        <f t="shared" si="944"/>
        <v>0</v>
      </c>
      <c r="E10077" s="19" t="str">
        <f t="shared" si="946"/>
        <v>713110 - Bygningsmaler- og tapetsererarbejde</v>
      </c>
      <c r="F10077" s="19" t="str">
        <f t="shared" si="947"/>
        <v>4 år</v>
      </c>
      <c r="G10077" s="40" t="s">
        <v>516</v>
      </c>
      <c r="H10077" s="41" t="s">
        <v>217</v>
      </c>
      <c r="I10077" s="42" t="s">
        <v>21</v>
      </c>
      <c r="J10077" s="43" t="s">
        <v>24</v>
      </c>
      <c r="K10077" s="44">
        <v>49</v>
      </c>
      <c r="L10077" s="45">
        <v>30257.486277813063</v>
      </c>
      <c r="M10077" s="46">
        <v>31816.205183383339</v>
      </c>
      <c r="N10077" s="45"/>
      <c r="O10077" s="46"/>
    </row>
    <row r="10078" spans="1:15" x14ac:dyDescent="0.2">
      <c r="A10078" s="11" t="str">
        <f t="shared" si="942"/>
        <v>7131105 - Region Nordjylland5-9 år</v>
      </c>
      <c r="B10078" s="12" t="str">
        <f t="shared" si="945"/>
        <v>713110</v>
      </c>
      <c r="C10078" s="14">
        <f t="shared" si="943"/>
        <v>0</v>
      </c>
      <c r="D10078" s="14">
        <f t="shared" si="944"/>
        <v>0</v>
      </c>
      <c r="E10078" s="19" t="str">
        <f t="shared" si="946"/>
        <v>713110 - Bygningsmaler- og tapetsererarbejde</v>
      </c>
      <c r="F10078" s="19" t="str">
        <f t="shared" si="947"/>
        <v>5-9 år</v>
      </c>
      <c r="G10078" s="40" t="s">
        <v>516</v>
      </c>
      <c r="H10078" s="41" t="s">
        <v>217</v>
      </c>
      <c r="I10078" s="42" t="s">
        <v>21</v>
      </c>
      <c r="J10078" s="43" t="s">
        <v>15</v>
      </c>
      <c r="K10078" s="44">
        <v>211</v>
      </c>
      <c r="L10078" s="45">
        <v>30279.2772200976</v>
      </c>
      <c r="M10078" s="46">
        <v>31839.118689300467</v>
      </c>
      <c r="N10078" s="45"/>
      <c r="O10078" s="46"/>
    </row>
    <row r="10079" spans="1:15" x14ac:dyDescent="0.2">
      <c r="A10079" s="11" t="str">
        <f t="shared" si="942"/>
        <v>7131105 - Region Nordjylland0-4 år</v>
      </c>
      <c r="B10079" s="12" t="str">
        <f t="shared" si="945"/>
        <v>713110</v>
      </c>
      <c r="C10079" s="14">
        <f t="shared" si="943"/>
        <v>0</v>
      </c>
      <c r="D10079" s="14">
        <f t="shared" si="944"/>
        <v>0</v>
      </c>
      <c r="E10079" s="19" t="str">
        <f t="shared" si="946"/>
        <v>713110 - Bygningsmaler- og tapetsererarbejde</v>
      </c>
      <c r="F10079" s="19" t="str">
        <f t="shared" si="947"/>
        <v>0-4 år</v>
      </c>
      <c r="G10079" s="40" t="s">
        <v>516</v>
      </c>
      <c r="H10079" s="41" t="s">
        <v>217</v>
      </c>
      <c r="I10079" s="42" t="s">
        <v>21</v>
      </c>
      <c r="J10079" s="43" t="s">
        <v>16</v>
      </c>
      <c r="K10079" s="44">
        <v>301</v>
      </c>
      <c r="L10079" s="45">
        <v>28711.619866971036</v>
      </c>
      <c r="M10079" s="46">
        <v>30190.70323448168</v>
      </c>
      <c r="N10079" s="45"/>
      <c r="O10079" s="46"/>
    </row>
    <row r="10080" spans="1:15" x14ac:dyDescent="0.2">
      <c r="A10080" s="11" t="str">
        <f t="shared" si="942"/>
        <v>7131105 - Region Nordjylland10-14 år</v>
      </c>
      <c r="B10080" s="12" t="str">
        <f t="shared" si="945"/>
        <v>713110</v>
      </c>
      <c r="C10080" s="14">
        <f t="shared" si="943"/>
        <v>0</v>
      </c>
      <c r="D10080" s="14">
        <f t="shared" si="944"/>
        <v>0</v>
      </c>
      <c r="E10080" s="19" t="str">
        <f t="shared" si="946"/>
        <v>713110 - Bygningsmaler- og tapetsererarbejde</v>
      </c>
      <c r="F10080" s="19" t="str">
        <f t="shared" si="947"/>
        <v>10-14 år</v>
      </c>
      <c r="G10080" s="40" t="s">
        <v>516</v>
      </c>
      <c r="H10080" s="41" t="s">
        <v>217</v>
      </c>
      <c r="I10080" s="42" t="s">
        <v>21</v>
      </c>
      <c r="J10080" s="43" t="s">
        <v>17</v>
      </c>
      <c r="K10080" s="44">
        <v>164</v>
      </c>
      <c r="L10080" s="45">
        <v>30741.231748523616</v>
      </c>
      <c r="M10080" s="46">
        <v>32324.870873961379</v>
      </c>
      <c r="N10080" s="45"/>
      <c r="O10080" s="46"/>
    </row>
    <row r="10081" spans="1:15" x14ac:dyDescent="0.2">
      <c r="A10081" s="11" t="str">
        <f t="shared" si="942"/>
        <v>7131105 - Region Nordjylland15-20 år</v>
      </c>
      <c r="B10081" s="12" t="str">
        <f t="shared" si="945"/>
        <v>713110</v>
      </c>
      <c r="C10081" s="14">
        <f t="shared" si="943"/>
        <v>0</v>
      </c>
      <c r="D10081" s="14">
        <f t="shared" si="944"/>
        <v>0</v>
      </c>
      <c r="E10081" s="19" t="str">
        <f t="shared" si="946"/>
        <v>713110 - Bygningsmaler- og tapetsererarbejde</v>
      </c>
      <c r="F10081" s="19" t="str">
        <f t="shared" si="947"/>
        <v>15-20 år</v>
      </c>
      <c r="G10081" s="40" t="s">
        <v>516</v>
      </c>
      <c r="H10081" s="41" t="s">
        <v>217</v>
      </c>
      <c r="I10081" s="42" t="s">
        <v>21</v>
      </c>
      <c r="J10081" s="43" t="s">
        <v>18</v>
      </c>
      <c r="K10081" s="44">
        <v>130</v>
      </c>
      <c r="L10081" s="45">
        <v>29899.835572701155</v>
      </c>
      <c r="M10081" s="46">
        <v>31622.328735976305</v>
      </c>
      <c r="N10081" s="45"/>
      <c r="O10081" s="46"/>
    </row>
    <row r="10082" spans="1:15" x14ac:dyDescent="0.2">
      <c r="A10082" s="11" t="str">
        <f t="shared" si="942"/>
        <v>7131105 - Region Nordjylland20-24 år</v>
      </c>
      <c r="B10082" s="12" t="str">
        <f t="shared" si="945"/>
        <v>713110</v>
      </c>
      <c r="C10082" s="14">
        <f t="shared" si="943"/>
        <v>0</v>
      </c>
      <c r="D10082" s="14">
        <f t="shared" si="944"/>
        <v>0</v>
      </c>
      <c r="E10082" s="19" t="str">
        <f t="shared" si="946"/>
        <v>713110 - Bygningsmaler- og tapetsererarbejde</v>
      </c>
      <c r="F10082" s="19" t="str">
        <f t="shared" si="947"/>
        <v>20-24 år</v>
      </c>
      <c r="G10082" s="40" t="s">
        <v>516</v>
      </c>
      <c r="H10082" s="41" t="s">
        <v>217</v>
      </c>
      <c r="I10082" s="42" t="s">
        <v>21</v>
      </c>
      <c r="J10082" s="43" t="s">
        <v>19</v>
      </c>
      <c r="K10082" s="44">
        <v>127</v>
      </c>
      <c r="L10082" s="45">
        <v>29951.595860840003</v>
      </c>
      <c r="M10082" s="46">
        <v>31494.556776087127</v>
      </c>
      <c r="N10082" s="45"/>
      <c r="O10082" s="46"/>
    </row>
    <row r="10083" spans="1:15" x14ac:dyDescent="0.2">
      <c r="A10083" s="11" t="str">
        <f t="shared" si="942"/>
        <v>7131105 - Region Nordjylland25 år og derover</v>
      </c>
      <c r="B10083" s="12" t="str">
        <f t="shared" si="945"/>
        <v>713110</v>
      </c>
      <c r="C10083" s="14">
        <f t="shared" si="943"/>
        <v>0</v>
      </c>
      <c r="D10083" s="14">
        <f t="shared" si="944"/>
        <v>0</v>
      </c>
      <c r="E10083" s="19" t="str">
        <f t="shared" si="946"/>
        <v>713110 - Bygningsmaler- og tapetsererarbejde</v>
      </c>
      <c r="F10083" s="19" t="str">
        <f t="shared" si="947"/>
        <v>25 år og derover</v>
      </c>
      <c r="G10083" s="40" t="s">
        <v>516</v>
      </c>
      <c r="H10083" s="41" t="s">
        <v>217</v>
      </c>
      <c r="I10083" s="42" t="s">
        <v>21</v>
      </c>
      <c r="J10083" s="43" t="s">
        <v>9</v>
      </c>
      <c r="K10083" s="44">
        <v>259</v>
      </c>
      <c r="L10083" s="45">
        <v>30686.829391308151</v>
      </c>
      <c r="M10083" s="46">
        <v>32267.665971223105</v>
      </c>
      <c r="N10083" s="45"/>
      <c r="O10083" s="46"/>
    </row>
    <row r="10084" spans="1:15" x14ac:dyDescent="0.2">
      <c r="A10084" s="11" t="str">
        <f t="shared" si="942"/>
        <v>7131105 - Region NordjyllandAlle uanset erf.</v>
      </c>
      <c r="B10084" s="12" t="str">
        <f t="shared" si="945"/>
        <v>713110</v>
      </c>
      <c r="C10084" s="14">
        <f t="shared" si="943"/>
        <v>0</v>
      </c>
      <c r="D10084" s="14">
        <f t="shared" si="944"/>
        <v>0</v>
      </c>
      <c r="E10084" s="19" t="str">
        <f t="shared" si="946"/>
        <v>713110 - Bygningsmaler- og tapetsererarbejde</v>
      </c>
      <c r="F10084" s="19" t="str">
        <f t="shared" si="947"/>
        <v>Alle uanset erf.</v>
      </c>
      <c r="G10084" s="40" t="s">
        <v>516</v>
      </c>
      <c r="H10084" s="41" t="s">
        <v>217</v>
      </c>
      <c r="I10084" s="42" t="s">
        <v>21</v>
      </c>
      <c r="J10084" s="43" t="s">
        <v>10</v>
      </c>
      <c r="K10084" s="44">
        <v>1192</v>
      </c>
      <c r="L10084" s="45">
        <v>29780.053611531246</v>
      </c>
      <c r="M10084" s="46">
        <v>31315.542631651024</v>
      </c>
      <c r="N10084" s="45"/>
      <c r="O10084" s="46"/>
    </row>
    <row r="10085" spans="1:15" x14ac:dyDescent="0.2">
      <c r="A10085" s="11" t="str">
        <f t="shared" si="942"/>
        <v>7131106 - Alle regionerUnder 1 år</v>
      </c>
      <c r="B10085" s="12" t="str">
        <f t="shared" si="945"/>
        <v>713110</v>
      </c>
      <c r="C10085" s="14">
        <f t="shared" si="943"/>
        <v>0</v>
      </c>
      <c r="D10085" s="14">
        <f t="shared" si="944"/>
        <v>0</v>
      </c>
      <c r="E10085" s="19" t="str">
        <f t="shared" si="946"/>
        <v>713110 - Bygningsmaler- og tapetsererarbejde</v>
      </c>
      <c r="F10085" s="19" t="str">
        <f t="shared" si="947"/>
        <v>Under 1 år</v>
      </c>
      <c r="G10085" s="40" t="s">
        <v>516</v>
      </c>
      <c r="H10085" s="41" t="s">
        <v>217</v>
      </c>
      <c r="I10085" s="42" t="s">
        <v>11</v>
      </c>
      <c r="J10085" s="43" t="s">
        <v>13</v>
      </c>
      <c r="K10085" s="44">
        <v>496</v>
      </c>
      <c r="L10085" s="45">
        <v>27641.641948731722</v>
      </c>
      <c r="M10085" s="46">
        <v>29170.665629968826</v>
      </c>
      <c r="N10085" s="45"/>
      <c r="O10085" s="46"/>
    </row>
    <row r="10086" spans="1:15" x14ac:dyDescent="0.2">
      <c r="A10086" s="11" t="str">
        <f t="shared" si="942"/>
        <v>7131106 - Alle regioner1 år</v>
      </c>
      <c r="B10086" s="12" t="str">
        <f t="shared" si="945"/>
        <v>713110</v>
      </c>
      <c r="C10086" s="14">
        <f t="shared" si="943"/>
        <v>0</v>
      </c>
      <c r="D10086" s="14">
        <f t="shared" si="944"/>
        <v>0</v>
      </c>
      <c r="E10086" s="19" t="str">
        <f t="shared" si="946"/>
        <v>713110 - Bygningsmaler- og tapetsererarbejde</v>
      </c>
      <c r="F10086" s="19" t="str">
        <f t="shared" si="947"/>
        <v>1 år</v>
      </c>
      <c r="G10086" s="40" t="s">
        <v>516</v>
      </c>
      <c r="H10086" s="41" t="s">
        <v>217</v>
      </c>
      <c r="I10086" s="42" t="s">
        <v>11</v>
      </c>
      <c r="J10086" s="43" t="s">
        <v>22</v>
      </c>
      <c r="K10086" s="44">
        <v>309</v>
      </c>
      <c r="L10086" s="45">
        <v>28875.072975990075</v>
      </c>
      <c r="M10086" s="46">
        <v>30431.233073509957</v>
      </c>
      <c r="N10086" s="45"/>
      <c r="O10086" s="46"/>
    </row>
    <row r="10087" spans="1:15" x14ac:dyDescent="0.2">
      <c r="A10087" s="11" t="str">
        <f t="shared" si="942"/>
        <v>7131106 - Alle regioner2 år</v>
      </c>
      <c r="B10087" s="12" t="str">
        <f t="shared" si="945"/>
        <v>713110</v>
      </c>
      <c r="C10087" s="14">
        <f t="shared" si="943"/>
        <v>0</v>
      </c>
      <c r="D10087" s="14">
        <f t="shared" si="944"/>
        <v>0</v>
      </c>
      <c r="E10087" s="19" t="str">
        <f t="shared" si="946"/>
        <v>713110 - Bygningsmaler- og tapetsererarbejde</v>
      </c>
      <c r="F10087" s="19" t="str">
        <f t="shared" si="947"/>
        <v>2 år</v>
      </c>
      <c r="G10087" s="40" t="s">
        <v>516</v>
      </c>
      <c r="H10087" s="41" t="s">
        <v>217</v>
      </c>
      <c r="I10087" s="42" t="s">
        <v>11</v>
      </c>
      <c r="J10087" s="43" t="s">
        <v>23</v>
      </c>
      <c r="K10087" s="44">
        <v>260</v>
      </c>
      <c r="L10087" s="45">
        <v>29591.406451071241</v>
      </c>
      <c r="M10087" s="46">
        <v>31115.812155305863</v>
      </c>
      <c r="N10087" s="45"/>
      <c r="O10087" s="46"/>
    </row>
    <row r="10088" spans="1:15" x14ac:dyDescent="0.2">
      <c r="A10088" s="11" t="str">
        <f t="shared" si="942"/>
        <v>7131106 - Alle regioner3 år</v>
      </c>
      <c r="B10088" s="12" t="str">
        <f t="shared" si="945"/>
        <v>713110</v>
      </c>
      <c r="C10088" s="14">
        <f t="shared" si="943"/>
        <v>0</v>
      </c>
      <c r="D10088" s="14">
        <f t="shared" si="944"/>
        <v>0</v>
      </c>
      <c r="E10088" s="19" t="str">
        <f t="shared" si="946"/>
        <v>713110 - Bygningsmaler- og tapetsererarbejde</v>
      </c>
      <c r="F10088" s="19" t="str">
        <f t="shared" si="947"/>
        <v>3 år</v>
      </c>
      <c r="G10088" s="40" t="s">
        <v>516</v>
      </c>
      <c r="H10088" s="41" t="s">
        <v>217</v>
      </c>
      <c r="I10088" s="42" t="s">
        <v>11</v>
      </c>
      <c r="J10088" s="43" t="s">
        <v>14</v>
      </c>
      <c r="K10088" s="44">
        <v>324</v>
      </c>
      <c r="L10088" s="45">
        <v>30482.986021603156</v>
      </c>
      <c r="M10088" s="46">
        <v>32053.321580011663</v>
      </c>
      <c r="N10088" s="45"/>
      <c r="O10088" s="46"/>
    </row>
    <row r="10089" spans="1:15" x14ac:dyDescent="0.2">
      <c r="A10089" s="11" t="str">
        <f t="shared" si="942"/>
        <v>7131106 - Alle regioner4 år</v>
      </c>
      <c r="B10089" s="12" t="str">
        <f t="shared" si="945"/>
        <v>713110</v>
      </c>
      <c r="C10089" s="14">
        <f t="shared" si="943"/>
        <v>0</v>
      </c>
      <c r="D10089" s="14">
        <f t="shared" si="944"/>
        <v>0</v>
      </c>
      <c r="E10089" s="19" t="str">
        <f t="shared" si="946"/>
        <v>713110 - Bygningsmaler- og tapetsererarbejde</v>
      </c>
      <c r="F10089" s="19" t="str">
        <f t="shared" si="947"/>
        <v>4 år</v>
      </c>
      <c r="G10089" s="40" t="s">
        <v>516</v>
      </c>
      <c r="H10089" s="41" t="s">
        <v>217</v>
      </c>
      <c r="I10089" s="42" t="s">
        <v>11</v>
      </c>
      <c r="J10089" s="43" t="s">
        <v>24</v>
      </c>
      <c r="K10089" s="44">
        <v>323</v>
      </c>
      <c r="L10089" s="45">
        <v>30866.158846834824</v>
      </c>
      <c r="M10089" s="46">
        <v>32458.900172816251</v>
      </c>
      <c r="N10089" s="45"/>
      <c r="O10089" s="46"/>
    </row>
    <row r="10090" spans="1:15" x14ac:dyDescent="0.2">
      <c r="A10090" s="11" t="str">
        <f t="shared" si="942"/>
        <v>7131106 - Alle regioner5-9 år</v>
      </c>
      <c r="B10090" s="12" t="str">
        <f t="shared" si="945"/>
        <v>713110</v>
      </c>
      <c r="C10090" s="14">
        <f t="shared" si="943"/>
        <v>0</v>
      </c>
      <c r="D10090" s="14">
        <f t="shared" si="944"/>
        <v>0</v>
      </c>
      <c r="E10090" s="19" t="str">
        <f t="shared" si="946"/>
        <v>713110 - Bygningsmaler- og tapetsererarbejde</v>
      </c>
      <c r="F10090" s="19" t="str">
        <f t="shared" si="947"/>
        <v>5-9 år</v>
      </c>
      <c r="G10090" s="40" t="s">
        <v>516</v>
      </c>
      <c r="H10090" s="41" t="s">
        <v>217</v>
      </c>
      <c r="I10090" s="42" t="s">
        <v>11</v>
      </c>
      <c r="J10090" s="43" t="s">
        <v>15</v>
      </c>
      <c r="K10090" s="44">
        <v>1284</v>
      </c>
      <c r="L10090" s="45">
        <v>31132.575511547704</v>
      </c>
      <c r="M10090" s="46">
        <v>32758.013697135433</v>
      </c>
      <c r="N10090" s="45"/>
      <c r="O10090" s="46"/>
    </row>
    <row r="10091" spans="1:15" x14ac:dyDescent="0.2">
      <c r="A10091" s="11" t="str">
        <f t="shared" si="942"/>
        <v>7131106 - Alle regioner0-4 år</v>
      </c>
      <c r="B10091" s="12" t="str">
        <f t="shared" si="945"/>
        <v>713110</v>
      </c>
      <c r="C10091" s="14">
        <f t="shared" si="943"/>
        <v>0</v>
      </c>
      <c r="D10091" s="14">
        <f t="shared" si="944"/>
        <v>0</v>
      </c>
      <c r="E10091" s="19" t="str">
        <f t="shared" si="946"/>
        <v>713110 - Bygningsmaler- og tapetsererarbejde</v>
      </c>
      <c r="F10091" s="19" t="str">
        <f t="shared" si="947"/>
        <v>0-4 år</v>
      </c>
      <c r="G10091" s="40" t="s">
        <v>516</v>
      </c>
      <c r="H10091" s="41" t="s">
        <v>217</v>
      </c>
      <c r="I10091" s="42" t="s">
        <v>11</v>
      </c>
      <c r="J10091" s="43" t="s">
        <v>16</v>
      </c>
      <c r="K10091" s="44">
        <v>1712</v>
      </c>
      <c r="L10091" s="45">
        <v>29321.944886661113</v>
      </c>
      <c r="M10091" s="46">
        <v>30850.944513276521</v>
      </c>
      <c r="N10091" s="45"/>
      <c r="O10091" s="46"/>
    </row>
    <row r="10092" spans="1:15" x14ac:dyDescent="0.2">
      <c r="A10092" s="11" t="str">
        <f t="shared" si="942"/>
        <v>7131106 - Alle regioner10-14 år</v>
      </c>
      <c r="B10092" s="12" t="str">
        <f t="shared" si="945"/>
        <v>713110</v>
      </c>
      <c r="C10092" s="14">
        <f t="shared" si="943"/>
        <v>0</v>
      </c>
      <c r="D10092" s="14">
        <f t="shared" si="944"/>
        <v>0</v>
      </c>
      <c r="E10092" s="19" t="str">
        <f t="shared" si="946"/>
        <v>713110 - Bygningsmaler- og tapetsererarbejde</v>
      </c>
      <c r="F10092" s="19" t="str">
        <f t="shared" si="947"/>
        <v>10-14 år</v>
      </c>
      <c r="G10092" s="40" t="s">
        <v>516</v>
      </c>
      <c r="H10092" s="41" t="s">
        <v>217</v>
      </c>
      <c r="I10092" s="42" t="s">
        <v>11</v>
      </c>
      <c r="J10092" s="43" t="s">
        <v>17</v>
      </c>
      <c r="K10092" s="44">
        <v>1201</v>
      </c>
      <c r="L10092" s="45">
        <v>31672.958649560496</v>
      </c>
      <c r="M10092" s="46">
        <v>33304.595824873919</v>
      </c>
      <c r="N10092" s="45"/>
      <c r="O10092" s="46"/>
    </row>
    <row r="10093" spans="1:15" x14ac:dyDescent="0.2">
      <c r="A10093" s="11" t="str">
        <f t="shared" si="942"/>
        <v>7131106 - Alle regioner15-20 år</v>
      </c>
      <c r="B10093" s="12" t="str">
        <f t="shared" si="945"/>
        <v>713110</v>
      </c>
      <c r="C10093" s="14">
        <f t="shared" si="943"/>
        <v>0</v>
      </c>
      <c r="D10093" s="14">
        <f t="shared" si="944"/>
        <v>0</v>
      </c>
      <c r="E10093" s="19" t="str">
        <f t="shared" si="946"/>
        <v>713110 - Bygningsmaler- og tapetsererarbejde</v>
      </c>
      <c r="F10093" s="19" t="str">
        <f t="shared" si="947"/>
        <v>15-20 år</v>
      </c>
      <c r="G10093" s="40" t="s">
        <v>516</v>
      </c>
      <c r="H10093" s="41" t="s">
        <v>217</v>
      </c>
      <c r="I10093" s="42" t="s">
        <v>11</v>
      </c>
      <c r="J10093" s="43" t="s">
        <v>18</v>
      </c>
      <c r="K10093" s="44">
        <v>851</v>
      </c>
      <c r="L10093" s="45">
        <v>31359.588691686698</v>
      </c>
      <c r="M10093" s="46">
        <v>32992.488156570857</v>
      </c>
      <c r="N10093" s="45"/>
      <c r="O10093" s="46"/>
    </row>
    <row r="10094" spans="1:15" x14ac:dyDescent="0.2">
      <c r="A10094" s="11" t="str">
        <f t="shared" si="942"/>
        <v>7131106 - Alle regioner20-24 år</v>
      </c>
      <c r="B10094" s="12" t="str">
        <f t="shared" si="945"/>
        <v>713110</v>
      </c>
      <c r="C10094" s="14">
        <f t="shared" si="943"/>
        <v>0</v>
      </c>
      <c r="D10094" s="14">
        <f t="shared" si="944"/>
        <v>0</v>
      </c>
      <c r="E10094" s="19" t="str">
        <f t="shared" si="946"/>
        <v>713110 - Bygningsmaler- og tapetsererarbejde</v>
      </c>
      <c r="F10094" s="19" t="str">
        <f t="shared" si="947"/>
        <v>20-24 år</v>
      </c>
      <c r="G10094" s="40" t="s">
        <v>516</v>
      </c>
      <c r="H10094" s="41" t="s">
        <v>217</v>
      </c>
      <c r="I10094" s="42" t="s">
        <v>11</v>
      </c>
      <c r="J10094" s="43" t="s">
        <v>19</v>
      </c>
      <c r="K10094" s="44">
        <v>869</v>
      </c>
      <c r="L10094" s="45">
        <v>31536.375953294679</v>
      </c>
      <c r="M10094" s="46">
        <v>33184.454477267878</v>
      </c>
      <c r="N10094" s="45"/>
      <c r="O10094" s="46"/>
    </row>
    <row r="10095" spans="1:15" x14ac:dyDescent="0.2">
      <c r="A10095" s="11" t="str">
        <f t="shared" si="942"/>
        <v>7131106 - Alle regioner25 år og derover</v>
      </c>
      <c r="B10095" s="12" t="str">
        <f t="shared" si="945"/>
        <v>713110</v>
      </c>
      <c r="C10095" s="14">
        <f t="shared" si="943"/>
        <v>0</v>
      </c>
      <c r="D10095" s="14">
        <f t="shared" si="944"/>
        <v>0</v>
      </c>
      <c r="E10095" s="19" t="str">
        <f t="shared" si="946"/>
        <v>713110 - Bygningsmaler- og tapetsererarbejde</v>
      </c>
      <c r="F10095" s="19" t="str">
        <f t="shared" si="947"/>
        <v>25 år og derover</v>
      </c>
      <c r="G10095" s="40" t="s">
        <v>516</v>
      </c>
      <c r="H10095" s="41" t="s">
        <v>217</v>
      </c>
      <c r="I10095" s="42" t="s">
        <v>11</v>
      </c>
      <c r="J10095" s="43" t="s">
        <v>9</v>
      </c>
      <c r="K10095" s="44">
        <v>2226</v>
      </c>
      <c r="L10095" s="45">
        <v>32066.825366558565</v>
      </c>
      <c r="M10095" s="46">
        <v>33722.14464942964</v>
      </c>
      <c r="N10095" s="45"/>
      <c r="O10095" s="46"/>
    </row>
    <row r="10096" spans="1:15" x14ac:dyDescent="0.2">
      <c r="A10096" s="11" t="str">
        <f t="shared" si="942"/>
        <v>7131106 - Alle regionerAlle uanset erf.</v>
      </c>
      <c r="B10096" s="12" t="str">
        <f t="shared" si="945"/>
        <v>713110</v>
      </c>
      <c r="C10096" s="14">
        <f t="shared" si="943"/>
        <v>0</v>
      </c>
      <c r="D10096" s="14">
        <f t="shared" si="944"/>
        <v>0</v>
      </c>
      <c r="E10096" s="19" t="str">
        <f t="shared" si="946"/>
        <v>713110 - Bygningsmaler- og tapetsererarbejde</v>
      </c>
      <c r="F10096" s="19" t="str">
        <f t="shared" si="947"/>
        <v>Alle uanset erf.</v>
      </c>
      <c r="G10096" s="40" t="s">
        <v>516</v>
      </c>
      <c r="H10096" s="41" t="s">
        <v>217</v>
      </c>
      <c r="I10096" s="42" t="s">
        <v>11</v>
      </c>
      <c r="J10096" s="43" t="s">
        <v>10</v>
      </c>
      <c r="K10096" s="44">
        <v>8143</v>
      </c>
      <c r="L10096" s="45">
        <v>31218.295840298684</v>
      </c>
      <c r="M10096" s="46">
        <v>32852.979554193684</v>
      </c>
      <c r="N10096" s="45"/>
      <c r="O10096" s="46"/>
    </row>
    <row r="10097" spans="1:15" x14ac:dyDescent="0.2">
      <c r="A10097" s="11" t="str">
        <f t="shared" si="942"/>
        <v>7131203 - Region Syddanmark5-9 år</v>
      </c>
      <c r="B10097" s="12" t="str">
        <f t="shared" si="945"/>
        <v>713120</v>
      </c>
      <c r="C10097" s="14">
        <f t="shared" si="943"/>
        <v>0</v>
      </c>
      <c r="D10097" s="14">
        <f t="shared" si="944"/>
        <v>0</v>
      </c>
      <c r="E10097" s="19" t="str">
        <f t="shared" si="946"/>
        <v>713120 - Skibsmalerarbejde</v>
      </c>
      <c r="F10097" s="19" t="str">
        <f t="shared" si="947"/>
        <v>5-9 år</v>
      </c>
      <c r="G10097" s="40" t="s">
        <v>516</v>
      </c>
      <c r="H10097" s="41" t="s">
        <v>413</v>
      </c>
      <c r="I10097" s="42" t="s">
        <v>544</v>
      </c>
      <c r="J10097" s="43" t="s">
        <v>15</v>
      </c>
      <c r="K10097" s="44">
        <v>17</v>
      </c>
      <c r="L10097" s="45">
        <v>29716.51468753651</v>
      </c>
      <c r="M10097" s="46">
        <v>31477.282234677183</v>
      </c>
      <c r="N10097" s="45"/>
      <c r="O10097" s="46"/>
    </row>
    <row r="10098" spans="1:15" x14ac:dyDescent="0.2">
      <c r="A10098" s="11" t="str">
        <f t="shared" si="942"/>
        <v>7131203 - Region Syddanmark0-4 år</v>
      </c>
      <c r="B10098" s="12" t="str">
        <f t="shared" si="945"/>
        <v>713120</v>
      </c>
      <c r="C10098" s="14">
        <f t="shared" si="943"/>
        <v>0</v>
      </c>
      <c r="D10098" s="14">
        <f t="shared" si="944"/>
        <v>0</v>
      </c>
      <c r="E10098" s="19" t="str">
        <f t="shared" si="946"/>
        <v>713120 - Skibsmalerarbejde</v>
      </c>
      <c r="F10098" s="19" t="str">
        <f t="shared" si="947"/>
        <v>0-4 år</v>
      </c>
      <c r="G10098" s="40" t="s">
        <v>516</v>
      </c>
      <c r="H10098" s="41" t="s">
        <v>413</v>
      </c>
      <c r="I10098" s="42" t="s">
        <v>544</v>
      </c>
      <c r="J10098" s="43" t="s">
        <v>16</v>
      </c>
      <c r="K10098" s="44">
        <v>14</v>
      </c>
      <c r="L10098" s="45">
        <v>26210.928287680857</v>
      </c>
      <c r="M10098" s="46">
        <v>27763.982284579637</v>
      </c>
      <c r="N10098" s="45"/>
      <c r="O10098" s="46"/>
    </row>
    <row r="10099" spans="1:15" x14ac:dyDescent="0.2">
      <c r="A10099" s="11" t="str">
        <f t="shared" si="942"/>
        <v>7131203 - Region Syddanmark25 år og derover</v>
      </c>
      <c r="B10099" s="12" t="str">
        <f t="shared" si="945"/>
        <v>713120</v>
      </c>
      <c r="C10099" s="14">
        <f t="shared" si="943"/>
        <v>0</v>
      </c>
      <c r="D10099" s="14">
        <f t="shared" si="944"/>
        <v>0</v>
      </c>
      <c r="E10099" s="19" t="str">
        <f t="shared" si="946"/>
        <v>713120 - Skibsmalerarbejde</v>
      </c>
      <c r="F10099" s="19" t="str">
        <f t="shared" si="947"/>
        <v>25 år og derover</v>
      </c>
      <c r="G10099" s="40" t="s">
        <v>516</v>
      </c>
      <c r="H10099" s="41" t="s">
        <v>413</v>
      </c>
      <c r="I10099" s="42" t="s">
        <v>544</v>
      </c>
      <c r="J10099" s="43" t="s">
        <v>9</v>
      </c>
      <c r="K10099" s="44">
        <v>28</v>
      </c>
      <c r="L10099" s="45">
        <v>32860.017229716665</v>
      </c>
      <c r="M10099" s="46">
        <v>34807.044078085099</v>
      </c>
      <c r="N10099" s="45"/>
      <c r="O10099" s="46"/>
    </row>
    <row r="10100" spans="1:15" x14ac:dyDescent="0.2">
      <c r="A10100" s="11" t="str">
        <f t="shared" si="942"/>
        <v>7131203 - Region SyddanmarkAlle uanset erf.</v>
      </c>
      <c r="B10100" s="12" t="str">
        <f t="shared" si="945"/>
        <v>713120</v>
      </c>
      <c r="C10100" s="14">
        <f t="shared" si="943"/>
        <v>0</v>
      </c>
      <c r="D10100" s="14">
        <f t="shared" si="944"/>
        <v>0</v>
      </c>
      <c r="E10100" s="19" t="str">
        <f t="shared" si="946"/>
        <v>713120 - Skibsmalerarbejde</v>
      </c>
      <c r="F10100" s="19" t="str">
        <f t="shared" si="947"/>
        <v>Alle uanset erf.</v>
      </c>
      <c r="G10100" s="40" t="s">
        <v>516</v>
      </c>
      <c r="H10100" s="41" t="s">
        <v>413</v>
      </c>
      <c r="I10100" s="42" t="s">
        <v>544</v>
      </c>
      <c r="J10100" s="43" t="s">
        <v>10</v>
      </c>
      <c r="K10100" s="44">
        <v>75</v>
      </c>
      <c r="L10100" s="45">
        <v>29716.51468753651</v>
      </c>
      <c r="M10100" s="46">
        <v>31477.282234677183</v>
      </c>
      <c r="N10100" s="45"/>
      <c r="O10100" s="46"/>
    </row>
    <row r="10101" spans="1:15" x14ac:dyDescent="0.2">
      <c r="A10101" s="11" t="str">
        <f t="shared" si="942"/>
        <v>7131205 - Region Nordjylland5-9 år</v>
      </c>
      <c r="B10101" s="12" t="str">
        <f t="shared" si="945"/>
        <v>713120</v>
      </c>
      <c r="C10101" s="14">
        <f t="shared" si="943"/>
        <v>0</v>
      </c>
      <c r="D10101" s="14">
        <f t="shared" si="944"/>
        <v>0</v>
      </c>
      <c r="E10101" s="19" t="str">
        <f t="shared" si="946"/>
        <v>713120 - Skibsmalerarbejde</v>
      </c>
      <c r="F10101" s="19" t="str">
        <f t="shared" si="947"/>
        <v>5-9 år</v>
      </c>
      <c r="G10101" s="40" t="s">
        <v>516</v>
      </c>
      <c r="H10101" s="41" t="s">
        <v>413</v>
      </c>
      <c r="I10101" s="42" t="s">
        <v>21</v>
      </c>
      <c r="J10101" s="43" t="s">
        <v>15</v>
      </c>
      <c r="K10101" s="44">
        <v>35</v>
      </c>
      <c r="L10101" s="45">
        <v>28029.432113323317</v>
      </c>
      <c r="M10101" s="46">
        <v>29681.363109695452</v>
      </c>
      <c r="N10101" s="45"/>
      <c r="O10101" s="46"/>
    </row>
    <row r="10102" spans="1:15" x14ac:dyDescent="0.2">
      <c r="A10102" s="11" t="str">
        <f t="shared" si="942"/>
        <v>7131205 - Region Nordjylland0-4 år</v>
      </c>
      <c r="B10102" s="12" t="str">
        <f t="shared" si="945"/>
        <v>713120</v>
      </c>
      <c r="C10102" s="14">
        <f t="shared" si="943"/>
        <v>0</v>
      </c>
      <c r="D10102" s="14">
        <f t="shared" si="944"/>
        <v>0</v>
      </c>
      <c r="E10102" s="19" t="str">
        <f t="shared" si="946"/>
        <v>713120 - Skibsmalerarbejde</v>
      </c>
      <c r="F10102" s="19" t="str">
        <f t="shared" si="947"/>
        <v>0-4 år</v>
      </c>
      <c r="G10102" s="40" t="s">
        <v>516</v>
      </c>
      <c r="H10102" s="41" t="s">
        <v>413</v>
      </c>
      <c r="I10102" s="42" t="s">
        <v>21</v>
      </c>
      <c r="J10102" s="43" t="s">
        <v>16</v>
      </c>
      <c r="K10102" s="44">
        <v>65</v>
      </c>
      <c r="L10102" s="45">
        <v>28018.62962542905</v>
      </c>
      <c r="M10102" s="46">
        <v>29669.923970850916</v>
      </c>
      <c r="N10102" s="45"/>
      <c r="O10102" s="46"/>
    </row>
    <row r="10103" spans="1:15" x14ac:dyDescent="0.2">
      <c r="A10103" s="11" t="str">
        <f t="shared" si="942"/>
        <v>7131205 - Region Nordjylland10-14 år</v>
      </c>
      <c r="B10103" s="12" t="str">
        <f t="shared" si="945"/>
        <v>713120</v>
      </c>
      <c r="C10103" s="14">
        <f t="shared" si="943"/>
        <v>0</v>
      </c>
      <c r="D10103" s="14">
        <f t="shared" si="944"/>
        <v>0</v>
      </c>
      <c r="E10103" s="19" t="str">
        <f t="shared" si="946"/>
        <v>713120 - Skibsmalerarbejde</v>
      </c>
      <c r="F10103" s="19" t="str">
        <f t="shared" si="947"/>
        <v>10-14 år</v>
      </c>
      <c r="G10103" s="40" t="s">
        <v>516</v>
      </c>
      <c r="H10103" s="41" t="s">
        <v>413</v>
      </c>
      <c r="I10103" s="42" t="s">
        <v>21</v>
      </c>
      <c r="J10103" s="43" t="s">
        <v>17</v>
      </c>
      <c r="K10103" s="44">
        <v>11</v>
      </c>
      <c r="L10103" s="45">
        <v>28077.872579872193</v>
      </c>
      <c r="M10103" s="46">
        <v>29732.658443508397</v>
      </c>
      <c r="N10103" s="45"/>
      <c r="O10103" s="46"/>
    </row>
    <row r="10104" spans="1:15" x14ac:dyDescent="0.2">
      <c r="A10104" s="11" t="str">
        <f t="shared" si="942"/>
        <v>7131205 - Region Nordjylland20-24 år</v>
      </c>
      <c r="B10104" s="12" t="str">
        <f t="shared" si="945"/>
        <v>713120</v>
      </c>
      <c r="C10104" s="14">
        <f t="shared" si="943"/>
        <v>0</v>
      </c>
      <c r="D10104" s="14">
        <f t="shared" si="944"/>
        <v>0</v>
      </c>
      <c r="E10104" s="19" t="str">
        <f t="shared" si="946"/>
        <v>713120 - Skibsmalerarbejde</v>
      </c>
      <c r="F10104" s="19" t="str">
        <f t="shared" si="947"/>
        <v>20-24 år</v>
      </c>
      <c r="G10104" s="40" t="s">
        <v>516</v>
      </c>
      <c r="H10104" s="41" t="s">
        <v>413</v>
      </c>
      <c r="I10104" s="42" t="s">
        <v>21</v>
      </c>
      <c r="J10104" s="43" t="s">
        <v>19</v>
      </c>
      <c r="K10104" s="44">
        <v>11</v>
      </c>
      <c r="L10104" s="45">
        <v>28881.455064759906</v>
      </c>
      <c r="M10104" s="46">
        <v>30583.600532742028</v>
      </c>
      <c r="N10104" s="45"/>
      <c r="O10104" s="46"/>
    </row>
    <row r="10105" spans="1:15" x14ac:dyDescent="0.2">
      <c r="A10105" s="11" t="str">
        <f t="shared" si="942"/>
        <v>7131205 - Region Nordjylland25 år og derover</v>
      </c>
      <c r="B10105" s="12" t="str">
        <f t="shared" si="945"/>
        <v>713120</v>
      </c>
      <c r="C10105" s="14">
        <f t="shared" si="943"/>
        <v>0</v>
      </c>
      <c r="D10105" s="14">
        <f t="shared" si="944"/>
        <v>0</v>
      </c>
      <c r="E10105" s="19" t="str">
        <f t="shared" si="946"/>
        <v>713120 - Skibsmalerarbejde</v>
      </c>
      <c r="F10105" s="19" t="str">
        <f t="shared" si="947"/>
        <v>25 år og derover</v>
      </c>
      <c r="G10105" s="40" t="s">
        <v>516</v>
      </c>
      <c r="H10105" s="41" t="s">
        <v>413</v>
      </c>
      <c r="I10105" s="42" t="s">
        <v>21</v>
      </c>
      <c r="J10105" s="43" t="s">
        <v>9</v>
      </c>
      <c r="K10105" s="44">
        <v>46</v>
      </c>
      <c r="L10105" s="45">
        <v>36769.480226080224</v>
      </c>
      <c r="M10105" s="46">
        <v>38958.219083769596</v>
      </c>
      <c r="N10105" s="45"/>
      <c r="O10105" s="46"/>
    </row>
    <row r="10106" spans="1:15" x14ac:dyDescent="0.2">
      <c r="A10106" s="11" t="str">
        <f t="shared" si="942"/>
        <v>7131205 - Region NordjyllandAlle uanset erf.</v>
      </c>
      <c r="B10106" s="12" t="str">
        <f t="shared" si="945"/>
        <v>713120</v>
      </c>
      <c r="C10106" s="14">
        <f t="shared" si="943"/>
        <v>0</v>
      </c>
      <c r="D10106" s="14">
        <f t="shared" si="944"/>
        <v>0</v>
      </c>
      <c r="E10106" s="19" t="str">
        <f t="shared" si="946"/>
        <v>713120 - Skibsmalerarbejde</v>
      </c>
      <c r="F10106" s="19" t="str">
        <f t="shared" si="947"/>
        <v>Alle uanset erf.</v>
      </c>
      <c r="G10106" s="40" t="s">
        <v>516</v>
      </c>
      <c r="H10106" s="41" t="s">
        <v>413</v>
      </c>
      <c r="I10106" s="42" t="s">
        <v>21</v>
      </c>
      <c r="J10106" s="43" t="s">
        <v>10</v>
      </c>
      <c r="K10106" s="44">
        <v>177</v>
      </c>
      <c r="L10106" s="45">
        <v>28057.201439842713</v>
      </c>
      <c r="M10106" s="46">
        <v>29710.769037735718</v>
      </c>
      <c r="N10106" s="45"/>
      <c r="O10106" s="46"/>
    </row>
    <row r="10107" spans="1:15" x14ac:dyDescent="0.2">
      <c r="A10107" s="11" t="str">
        <f t="shared" si="942"/>
        <v>7131206 - Alle regionerUnder 1 år</v>
      </c>
      <c r="B10107" s="12" t="str">
        <f t="shared" si="945"/>
        <v>713120</v>
      </c>
      <c r="C10107" s="14">
        <f t="shared" si="943"/>
        <v>0</v>
      </c>
      <c r="D10107" s="14">
        <f t="shared" si="944"/>
        <v>0</v>
      </c>
      <c r="E10107" s="19" t="str">
        <f t="shared" si="946"/>
        <v>713120 - Skibsmalerarbejde</v>
      </c>
      <c r="F10107" s="19" t="str">
        <f t="shared" si="947"/>
        <v>Under 1 år</v>
      </c>
      <c r="G10107" s="40" t="s">
        <v>516</v>
      </c>
      <c r="H10107" s="41" t="s">
        <v>413</v>
      </c>
      <c r="I10107" s="42" t="s">
        <v>11</v>
      </c>
      <c r="J10107" s="43" t="s">
        <v>13</v>
      </c>
      <c r="K10107" s="44">
        <v>23</v>
      </c>
      <c r="L10107" s="45">
        <v>27512.01725913279</v>
      </c>
      <c r="M10107" s="46">
        <v>29133.454108061444</v>
      </c>
      <c r="N10107" s="45"/>
      <c r="O10107" s="46"/>
    </row>
    <row r="10108" spans="1:15" x14ac:dyDescent="0.2">
      <c r="A10108" s="11" t="str">
        <f t="shared" si="942"/>
        <v>7131206 - Alle regioner1 år</v>
      </c>
      <c r="B10108" s="12" t="str">
        <f t="shared" si="945"/>
        <v>713120</v>
      </c>
      <c r="C10108" s="14">
        <f t="shared" si="943"/>
        <v>0</v>
      </c>
      <c r="D10108" s="14">
        <f t="shared" si="944"/>
        <v>0</v>
      </c>
      <c r="E10108" s="19" t="str">
        <f t="shared" si="946"/>
        <v>713120 - Skibsmalerarbejde</v>
      </c>
      <c r="F10108" s="19" t="str">
        <f t="shared" si="947"/>
        <v>1 år</v>
      </c>
      <c r="G10108" s="40" t="s">
        <v>516</v>
      </c>
      <c r="H10108" s="41" t="s">
        <v>413</v>
      </c>
      <c r="I10108" s="42" t="s">
        <v>11</v>
      </c>
      <c r="J10108" s="43" t="s">
        <v>22</v>
      </c>
      <c r="K10108" s="44">
        <v>18</v>
      </c>
      <c r="L10108" s="45">
        <v>28070.068196257009</v>
      </c>
      <c r="M10108" s="46">
        <v>29724.394103974402</v>
      </c>
      <c r="N10108" s="45"/>
      <c r="O10108" s="46"/>
    </row>
    <row r="10109" spans="1:15" x14ac:dyDescent="0.2">
      <c r="A10109" s="11" t="str">
        <f t="shared" si="942"/>
        <v>7131206 - Alle regioner3 år</v>
      </c>
      <c r="B10109" s="12" t="str">
        <f t="shared" si="945"/>
        <v>713120</v>
      </c>
      <c r="C10109" s="14">
        <f t="shared" si="943"/>
        <v>0</v>
      </c>
      <c r="D10109" s="14">
        <f t="shared" si="944"/>
        <v>0</v>
      </c>
      <c r="E10109" s="19" t="str">
        <f t="shared" si="946"/>
        <v>713120 - Skibsmalerarbejde</v>
      </c>
      <c r="F10109" s="19" t="str">
        <f t="shared" si="947"/>
        <v>3 år</v>
      </c>
      <c r="G10109" s="40" t="s">
        <v>516</v>
      </c>
      <c r="H10109" s="41" t="s">
        <v>413</v>
      </c>
      <c r="I10109" s="42" t="s">
        <v>11</v>
      </c>
      <c r="J10109" s="43" t="s">
        <v>14</v>
      </c>
      <c r="K10109" s="44">
        <v>12</v>
      </c>
      <c r="L10109" s="45">
        <v>28052.630559548372</v>
      </c>
      <c r="M10109" s="46">
        <v>29705.928769934402</v>
      </c>
      <c r="N10109" s="45"/>
      <c r="O10109" s="46"/>
    </row>
    <row r="10110" spans="1:15" x14ac:dyDescent="0.2">
      <c r="A10110" s="11" t="str">
        <f t="shared" si="942"/>
        <v>7131206 - Alle regioner4 år</v>
      </c>
      <c r="B10110" s="12" t="str">
        <f t="shared" si="945"/>
        <v>713120</v>
      </c>
      <c r="C10110" s="14">
        <f t="shared" si="943"/>
        <v>0</v>
      </c>
      <c r="D10110" s="14">
        <f t="shared" si="944"/>
        <v>0</v>
      </c>
      <c r="E10110" s="19" t="str">
        <f t="shared" si="946"/>
        <v>713120 - Skibsmalerarbejde</v>
      </c>
      <c r="F10110" s="19" t="str">
        <f t="shared" si="947"/>
        <v>4 år</v>
      </c>
      <c r="G10110" s="40" t="s">
        <v>516</v>
      </c>
      <c r="H10110" s="41" t="s">
        <v>413</v>
      </c>
      <c r="I10110" s="42" t="s">
        <v>11</v>
      </c>
      <c r="J10110" s="43" t="s">
        <v>24</v>
      </c>
      <c r="K10110" s="44">
        <v>18</v>
      </c>
      <c r="L10110" s="45">
        <v>27945.381721402679</v>
      </c>
      <c r="M10110" s="46">
        <v>29592.359158704847</v>
      </c>
      <c r="N10110" s="45"/>
      <c r="O10110" s="46"/>
    </row>
    <row r="10111" spans="1:15" x14ac:dyDescent="0.2">
      <c r="A10111" s="11" t="str">
        <f t="shared" si="942"/>
        <v>7131206 - Alle regioner5-9 år</v>
      </c>
      <c r="B10111" s="12" t="str">
        <f t="shared" si="945"/>
        <v>713120</v>
      </c>
      <c r="C10111" s="14">
        <f t="shared" si="943"/>
        <v>0</v>
      </c>
      <c r="D10111" s="14">
        <f t="shared" si="944"/>
        <v>0</v>
      </c>
      <c r="E10111" s="19" t="str">
        <f t="shared" si="946"/>
        <v>713120 - Skibsmalerarbejde</v>
      </c>
      <c r="F10111" s="19" t="str">
        <f t="shared" si="947"/>
        <v>5-9 år</v>
      </c>
      <c r="G10111" s="40" t="s">
        <v>516</v>
      </c>
      <c r="H10111" s="41" t="s">
        <v>413</v>
      </c>
      <c r="I10111" s="42" t="s">
        <v>11</v>
      </c>
      <c r="J10111" s="43" t="s">
        <v>15</v>
      </c>
      <c r="K10111" s="44">
        <v>52</v>
      </c>
      <c r="L10111" s="45">
        <v>28029.432113323317</v>
      </c>
      <c r="M10111" s="46">
        <v>29681.363109695452</v>
      </c>
      <c r="N10111" s="45"/>
      <c r="O10111" s="46"/>
    </row>
    <row r="10112" spans="1:15" x14ac:dyDescent="0.2">
      <c r="A10112" s="11" t="str">
        <f t="shared" si="942"/>
        <v>7131206 - Alle regioner0-4 år</v>
      </c>
      <c r="B10112" s="12" t="str">
        <f t="shared" si="945"/>
        <v>713120</v>
      </c>
      <c r="C10112" s="14">
        <f t="shared" si="943"/>
        <v>0</v>
      </c>
      <c r="D10112" s="14">
        <f t="shared" si="944"/>
        <v>0</v>
      </c>
      <c r="E10112" s="19" t="str">
        <f t="shared" si="946"/>
        <v>713120 - Skibsmalerarbejde</v>
      </c>
      <c r="F10112" s="19" t="str">
        <f t="shared" si="947"/>
        <v>0-4 år</v>
      </c>
      <c r="G10112" s="40" t="s">
        <v>516</v>
      </c>
      <c r="H10112" s="41" t="s">
        <v>413</v>
      </c>
      <c r="I10112" s="42" t="s">
        <v>11</v>
      </c>
      <c r="J10112" s="43" t="s">
        <v>16</v>
      </c>
      <c r="K10112" s="44">
        <v>80</v>
      </c>
      <c r="L10112" s="45">
        <v>28018.62962542905</v>
      </c>
      <c r="M10112" s="46">
        <v>29669.923970850916</v>
      </c>
      <c r="N10112" s="45"/>
      <c r="O10112" s="46"/>
    </row>
    <row r="10113" spans="1:15" x14ac:dyDescent="0.2">
      <c r="A10113" s="11" t="str">
        <f t="shared" si="942"/>
        <v>7131206 - Alle regioner10-14 år</v>
      </c>
      <c r="B10113" s="12" t="str">
        <f t="shared" si="945"/>
        <v>713120</v>
      </c>
      <c r="C10113" s="14">
        <f t="shared" si="943"/>
        <v>0</v>
      </c>
      <c r="D10113" s="14">
        <f t="shared" si="944"/>
        <v>0</v>
      </c>
      <c r="E10113" s="19" t="str">
        <f t="shared" si="946"/>
        <v>713120 - Skibsmalerarbejde</v>
      </c>
      <c r="F10113" s="19" t="str">
        <f t="shared" si="947"/>
        <v>10-14 år</v>
      </c>
      <c r="G10113" s="40" t="s">
        <v>516</v>
      </c>
      <c r="H10113" s="41" t="s">
        <v>413</v>
      </c>
      <c r="I10113" s="42" t="s">
        <v>11</v>
      </c>
      <c r="J10113" s="43" t="s">
        <v>17</v>
      </c>
      <c r="K10113" s="44">
        <v>18</v>
      </c>
      <c r="L10113" s="45">
        <v>28077.872579872193</v>
      </c>
      <c r="M10113" s="46">
        <v>29732.658443508397</v>
      </c>
      <c r="N10113" s="45"/>
      <c r="O10113" s="46"/>
    </row>
    <row r="10114" spans="1:15" x14ac:dyDescent="0.2">
      <c r="A10114" s="11" t="str">
        <f t="shared" ref="A10114:A10177" si="948">B10114&amp;I10114&amp;F10114</f>
        <v>7131206 - Alle regioner15-20 år</v>
      </c>
      <c r="B10114" s="12" t="str">
        <f t="shared" si="945"/>
        <v>713120</v>
      </c>
      <c r="C10114" s="14">
        <f t="shared" ref="C10114:C10177" si="949">N10114*1.2</f>
        <v>0</v>
      </c>
      <c r="D10114" s="14">
        <f t="shared" ref="D10114:D10177" si="950">O10114*1.2</f>
        <v>0</v>
      </c>
      <c r="E10114" s="19" t="str">
        <f t="shared" si="946"/>
        <v>713120 - Skibsmalerarbejde</v>
      </c>
      <c r="F10114" s="19" t="str">
        <f t="shared" si="947"/>
        <v>15-20 år</v>
      </c>
      <c r="G10114" s="40" t="s">
        <v>516</v>
      </c>
      <c r="H10114" s="41" t="s">
        <v>413</v>
      </c>
      <c r="I10114" s="42" t="s">
        <v>11</v>
      </c>
      <c r="J10114" s="43" t="s">
        <v>18</v>
      </c>
      <c r="K10114" s="44">
        <v>13</v>
      </c>
      <c r="L10114" s="45">
        <v>26462.06194975616</v>
      </c>
      <c r="M10114" s="46">
        <v>28029.996157434241</v>
      </c>
      <c r="N10114" s="45"/>
      <c r="O10114" s="46"/>
    </row>
    <row r="10115" spans="1:15" x14ac:dyDescent="0.2">
      <c r="A10115" s="11" t="str">
        <f t="shared" si="948"/>
        <v>7131206 - Alle regioner20-24 år</v>
      </c>
      <c r="B10115" s="12" t="str">
        <f t="shared" ref="B10115:B10178" si="951">LEFT(E10115,6)</f>
        <v>713120</v>
      </c>
      <c r="C10115" s="14">
        <f t="shared" si="949"/>
        <v>0</v>
      </c>
      <c r="D10115" s="14">
        <f t="shared" si="950"/>
        <v>0</v>
      </c>
      <c r="E10115" s="19" t="str">
        <f t="shared" ref="E10115:E10178" si="952">TRIM(H10115)</f>
        <v>713120 - Skibsmalerarbejde</v>
      </c>
      <c r="F10115" s="19" t="str">
        <f t="shared" ref="F10115:F10178" si="953">MID(J10115,6,30)</f>
        <v>20-24 år</v>
      </c>
      <c r="G10115" s="40" t="s">
        <v>516</v>
      </c>
      <c r="H10115" s="41" t="s">
        <v>413</v>
      </c>
      <c r="I10115" s="42" t="s">
        <v>11</v>
      </c>
      <c r="J10115" s="43" t="s">
        <v>19</v>
      </c>
      <c r="K10115" s="44">
        <v>16</v>
      </c>
      <c r="L10115" s="45">
        <v>30182.52726501333</v>
      </c>
      <c r="M10115" s="46">
        <v>31970.907061827573</v>
      </c>
      <c r="N10115" s="45"/>
      <c r="O10115" s="46"/>
    </row>
    <row r="10116" spans="1:15" x14ac:dyDescent="0.2">
      <c r="A10116" s="11" t="str">
        <f t="shared" si="948"/>
        <v>7131206 - Alle regioner25 år og derover</v>
      </c>
      <c r="B10116" s="12" t="str">
        <f t="shared" si="951"/>
        <v>713120</v>
      </c>
      <c r="C10116" s="14">
        <f t="shared" si="949"/>
        <v>0</v>
      </c>
      <c r="D10116" s="14">
        <f t="shared" si="950"/>
        <v>0</v>
      </c>
      <c r="E10116" s="19" t="str">
        <f t="shared" si="952"/>
        <v>713120 - Skibsmalerarbejde</v>
      </c>
      <c r="F10116" s="19" t="str">
        <f t="shared" si="953"/>
        <v>25 år og derover</v>
      </c>
      <c r="G10116" s="40" t="s">
        <v>516</v>
      </c>
      <c r="H10116" s="41" t="s">
        <v>413</v>
      </c>
      <c r="I10116" s="42" t="s">
        <v>11</v>
      </c>
      <c r="J10116" s="43" t="s">
        <v>9</v>
      </c>
      <c r="K10116" s="44">
        <v>75</v>
      </c>
      <c r="L10116" s="45">
        <v>36387.646521488343</v>
      </c>
      <c r="M10116" s="46">
        <v>38553.656358770648</v>
      </c>
      <c r="N10116" s="45"/>
      <c r="O10116" s="46"/>
    </row>
    <row r="10117" spans="1:15" x14ac:dyDescent="0.2">
      <c r="A10117" s="11" t="str">
        <f t="shared" si="948"/>
        <v>7131206 - Alle regionerAlle uanset erf.</v>
      </c>
      <c r="B10117" s="12" t="str">
        <f t="shared" si="951"/>
        <v>713120</v>
      </c>
      <c r="C10117" s="14">
        <f t="shared" si="949"/>
        <v>0</v>
      </c>
      <c r="D10117" s="14">
        <f t="shared" si="950"/>
        <v>0</v>
      </c>
      <c r="E10117" s="19" t="str">
        <f t="shared" si="952"/>
        <v>713120 - Skibsmalerarbejde</v>
      </c>
      <c r="F10117" s="19" t="str">
        <f t="shared" si="953"/>
        <v>Alle uanset erf.</v>
      </c>
      <c r="G10117" s="40" t="s">
        <v>516</v>
      </c>
      <c r="H10117" s="41" t="s">
        <v>413</v>
      </c>
      <c r="I10117" s="42" t="s">
        <v>11</v>
      </c>
      <c r="J10117" s="43" t="s">
        <v>10</v>
      </c>
      <c r="K10117" s="44">
        <v>254</v>
      </c>
      <c r="L10117" s="45">
        <v>28068.102226237934</v>
      </c>
      <c r="M10117" s="46">
        <v>29722.312268360929</v>
      </c>
      <c r="N10117" s="45"/>
      <c r="O10117" s="46"/>
    </row>
    <row r="10118" spans="1:15" x14ac:dyDescent="0.2">
      <c r="A10118" s="11" t="str">
        <f t="shared" si="948"/>
        <v>7132001 - Region Hovedstaden5-9 år</v>
      </c>
      <c r="B10118" s="12" t="str">
        <f t="shared" si="951"/>
        <v>713200</v>
      </c>
      <c r="C10118" s="14">
        <f t="shared" si="949"/>
        <v>0</v>
      </c>
      <c r="D10118" s="14">
        <f t="shared" si="950"/>
        <v>0</v>
      </c>
      <c r="E10118" s="19" t="str">
        <f t="shared" si="952"/>
        <v>713200 - Sprøjtelakererarbejde</v>
      </c>
      <c r="F10118" s="19" t="str">
        <f t="shared" si="953"/>
        <v>5-9 år</v>
      </c>
      <c r="G10118" s="40" t="s">
        <v>516</v>
      </c>
      <c r="H10118" s="41" t="s">
        <v>218</v>
      </c>
      <c r="I10118" s="42" t="s">
        <v>8</v>
      </c>
      <c r="J10118" s="43" t="s">
        <v>15</v>
      </c>
      <c r="K10118" s="44">
        <v>29</v>
      </c>
      <c r="L10118" s="45">
        <v>32478.368867953322</v>
      </c>
      <c r="M10118" s="46">
        <v>34319.076970041759</v>
      </c>
      <c r="N10118" s="45"/>
      <c r="O10118" s="46"/>
    </row>
    <row r="10119" spans="1:15" x14ac:dyDescent="0.2">
      <c r="A10119" s="11" t="str">
        <f t="shared" si="948"/>
        <v>7132001 - Region Hovedstaden0-4 år</v>
      </c>
      <c r="B10119" s="12" t="str">
        <f t="shared" si="951"/>
        <v>713200</v>
      </c>
      <c r="C10119" s="14">
        <f t="shared" si="949"/>
        <v>0</v>
      </c>
      <c r="D10119" s="14">
        <f t="shared" si="950"/>
        <v>0</v>
      </c>
      <c r="E10119" s="19" t="str">
        <f t="shared" si="952"/>
        <v>713200 - Sprøjtelakererarbejde</v>
      </c>
      <c r="F10119" s="19" t="str">
        <f t="shared" si="953"/>
        <v>0-4 år</v>
      </c>
      <c r="G10119" s="40" t="s">
        <v>516</v>
      </c>
      <c r="H10119" s="41" t="s">
        <v>218</v>
      </c>
      <c r="I10119" s="42" t="s">
        <v>8</v>
      </c>
      <c r="J10119" s="43" t="s">
        <v>16</v>
      </c>
      <c r="K10119" s="44">
        <v>34</v>
      </c>
      <c r="L10119" s="45">
        <v>31003.879312226618</v>
      </c>
      <c r="M10119" s="46">
        <v>32839.115511620243</v>
      </c>
      <c r="N10119" s="45"/>
      <c r="O10119" s="46"/>
    </row>
    <row r="10120" spans="1:15" x14ac:dyDescent="0.2">
      <c r="A10120" s="11" t="str">
        <f t="shared" si="948"/>
        <v>7132001 - Region Hovedstaden10-14 år</v>
      </c>
      <c r="B10120" s="12" t="str">
        <f t="shared" si="951"/>
        <v>713200</v>
      </c>
      <c r="C10120" s="14">
        <f t="shared" si="949"/>
        <v>0</v>
      </c>
      <c r="D10120" s="14">
        <f t="shared" si="950"/>
        <v>0</v>
      </c>
      <c r="E10120" s="19" t="str">
        <f t="shared" si="952"/>
        <v>713200 - Sprøjtelakererarbejde</v>
      </c>
      <c r="F10120" s="19" t="str">
        <f t="shared" si="953"/>
        <v>10-14 år</v>
      </c>
      <c r="G10120" s="40" t="s">
        <v>516</v>
      </c>
      <c r="H10120" s="41" t="s">
        <v>218</v>
      </c>
      <c r="I10120" s="42" t="s">
        <v>8</v>
      </c>
      <c r="J10120" s="43" t="s">
        <v>17</v>
      </c>
      <c r="K10120" s="44">
        <v>24</v>
      </c>
      <c r="L10120" s="45">
        <v>32298.400454074948</v>
      </c>
      <c r="M10120" s="46">
        <v>34212.150297960266</v>
      </c>
      <c r="N10120" s="45"/>
      <c r="O10120" s="46"/>
    </row>
    <row r="10121" spans="1:15" x14ac:dyDescent="0.2">
      <c r="A10121" s="11" t="str">
        <f t="shared" si="948"/>
        <v>7132001 - Region Hovedstaden15-20 år</v>
      </c>
      <c r="B10121" s="12" t="str">
        <f t="shared" si="951"/>
        <v>713200</v>
      </c>
      <c r="C10121" s="14">
        <f t="shared" si="949"/>
        <v>0</v>
      </c>
      <c r="D10121" s="14">
        <f t="shared" si="950"/>
        <v>0</v>
      </c>
      <c r="E10121" s="19" t="str">
        <f t="shared" si="952"/>
        <v>713200 - Sprøjtelakererarbejde</v>
      </c>
      <c r="F10121" s="19" t="str">
        <f t="shared" si="953"/>
        <v>15-20 år</v>
      </c>
      <c r="G10121" s="40" t="s">
        <v>516</v>
      </c>
      <c r="H10121" s="41" t="s">
        <v>218</v>
      </c>
      <c r="I10121" s="42" t="s">
        <v>8</v>
      </c>
      <c r="J10121" s="43" t="s">
        <v>18</v>
      </c>
      <c r="K10121" s="44">
        <v>18</v>
      </c>
      <c r="L10121" s="45">
        <v>32593.769769057682</v>
      </c>
      <c r="M10121" s="46">
        <v>34523.117563005741</v>
      </c>
      <c r="N10121" s="45"/>
      <c r="O10121" s="46"/>
    </row>
    <row r="10122" spans="1:15" x14ac:dyDescent="0.2">
      <c r="A10122" s="11" t="str">
        <f t="shared" si="948"/>
        <v>7132001 - Region Hovedstaden20-24 år</v>
      </c>
      <c r="B10122" s="12" t="str">
        <f t="shared" si="951"/>
        <v>713200</v>
      </c>
      <c r="C10122" s="14">
        <f t="shared" si="949"/>
        <v>0</v>
      </c>
      <c r="D10122" s="14">
        <f t="shared" si="950"/>
        <v>0</v>
      </c>
      <c r="E10122" s="19" t="str">
        <f t="shared" si="952"/>
        <v>713200 - Sprøjtelakererarbejde</v>
      </c>
      <c r="F10122" s="19" t="str">
        <f t="shared" si="953"/>
        <v>20-24 år</v>
      </c>
      <c r="G10122" s="40" t="s">
        <v>516</v>
      </c>
      <c r="H10122" s="41" t="s">
        <v>218</v>
      </c>
      <c r="I10122" s="42" t="s">
        <v>8</v>
      </c>
      <c r="J10122" s="43" t="s">
        <v>19</v>
      </c>
      <c r="K10122" s="44">
        <v>21</v>
      </c>
      <c r="L10122" s="45">
        <v>34388.368030651021</v>
      </c>
      <c r="M10122" s="46">
        <v>36337.325132190563</v>
      </c>
      <c r="N10122" s="45"/>
      <c r="O10122" s="46"/>
    </row>
    <row r="10123" spans="1:15" x14ac:dyDescent="0.2">
      <c r="A10123" s="11" t="str">
        <f t="shared" si="948"/>
        <v>7132001 - Region Hovedstaden25 år og derover</v>
      </c>
      <c r="B10123" s="12" t="str">
        <f t="shared" si="951"/>
        <v>713200</v>
      </c>
      <c r="C10123" s="14">
        <f t="shared" si="949"/>
        <v>0</v>
      </c>
      <c r="D10123" s="14">
        <f t="shared" si="950"/>
        <v>0</v>
      </c>
      <c r="E10123" s="19" t="str">
        <f t="shared" si="952"/>
        <v>713200 - Sprøjtelakererarbejde</v>
      </c>
      <c r="F10123" s="19" t="str">
        <f t="shared" si="953"/>
        <v>25 år og derover</v>
      </c>
      <c r="G10123" s="40" t="s">
        <v>516</v>
      </c>
      <c r="H10123" s="41" t="s">
        <v>218</v>
      </c>
      <c r="I10123" s="42" t="s">
        <v>8</v>
      </c>
      <c r="J10123" s="43" t="s">
        <v>9</v>
      </c>
      <c r="K10123" s="44">
        <v>61</v>
      </c>
      <c r="L10123" s="45">
        <v>34234.182704475767</v>
      </c>
      <c r="M10123" s="46">
        <v>36260.632708463898</v>
      </c>
      <c r="N10123" s="45"/>
      <c r="O10123" s="46"/>
    </row>
    <row r="10124" spans="1:15" x14ac:dyDescent="0.2">
      <c r="A10124" s="11" t="str">
        <f t="shared" si="948"/>
        <v>7132001 - Region HovedstadenAlle uanset erf.</v>
      </c>
      <c r="B10124" s="12" t="str">
        <f t="shared" si="951"/>
        <v>713200</v>
      </c>
      <c r="C10124" s="14">
        <f t="shared" si="949"/>
        <v>0</v>
      </c>
      <c r="D10124" s="14">
        <f t="shared" si="950"/>
        <v>0</v>
      </c>
      <c r="E10124" s="19" t="str">
        <f t="shared" si="952"/>
        <v>713200 - Sprøjtelakererarbejde</v>
      </c>
      <c r="F10124" s="19" t="str">
        <f t="shared" si="953"/>
        <v>Alle uanset erf.</v>
      </c>
      <c r="G10124" s="40" t="s">
        <v>516</v>
      </c>
      <c r="H10124" s="41" t="s">
        <v>218</v>
      </c>
      <c r="I10124" s="42" t="s">
        <v>8</v>
      </c>
      <c r="J10124" s="43" t="s">
        <v>10</v>
      </c>
      <c r="K10124" s="44">
        <v>187</v>
      </c>
      <c r="L10124" s="45">
        <v>32638.442385090086</v>
      </c>
      <c r="M10124" s="46">
        <v>34570.434519162125</v>
      </c>
      <c r="N10124" s="45"/>
      <c r="O10124" s="46"/>
    </row>
    <row r="10125" spans="1:15" x14ac:dyDescent="0.2">
      <c r="A10125" s="11" t="str">
        <f t="shared" si="948"/>
        <v>7132002 - Region Sjælland5-9 år</v>
      </c>
      <c r="B10125" s="12" t="str">
        <f t="shared" si="951"/>
        <v>713200</v>
      </c>
      <c r="C10125" s="14">
        <f t="shared" si="949"/>
        <v>0</v>
      </c>
      <c r="D10125" s="14">
        <f t="shared" si="950"/>
        <v>0</v>
      </c>
      <c r="E10125" s="19" t="str">
        <f t="shared" si="952"/>
        <v>713200 - Sprøjtelakererarbejde</v>
      </c>
      <c r="F10125" s="19" t="str">
        <f t="shared" si="953"/>
        <v>5-9 år</v>
      </c>
      <c r="G10125" s="40" t="s">
        <v>516</v>
      </c>
      <c r="H10125" s="41" t="s">
        <v>218</v>
      </c>
      <c r="I10125" s="42" t="s">
        <v>20</v>
      </c>
      <c r="J10125" s="43" t="s">
        <v>15</v>
      </c>
      <c r="K10125" s="44">
        <v>26</v>
      </c>
      <c r="L10125" s="45">
        <v>33182.496414320805</v>
      </c>
      <c r="M10125" s="46">
        <v>35146.693152172098</v>
      </c>
      <c r="N10125" s="45"/>
      <c r="O10125" s="46"/>
    </row>
    <row r="10126" spans="1:15" x14ac:dyDescent="0.2">
      <c r="A10126" s="11" t="str">
        <f t="shared" si="948"/>
        <v>7132002 - Region Sjælland0-4 år</v>
      </c>
      <c r="B10126" s="12" t="str">
        <f t="shared" si="951"/>
        <v>713200</v>
      </c>
      <c r="C10126" s="14">
        <f t="shared" si="949"/>
        <v>0</v>
      </c>
      <c r="D10126" s="14">
        <f t="shared" si="950"/>
        <v>0</v>
      </c>
      <c r="E10126" s="19" t="str">
        <f t="shared" si="952"/>
        <v>713200 - Sprøjtelakererarbejde</v>
      </c>
      <c r="F10126" s="19" t="str">
        <f t="shared" si="953"/>
        <v>0-4 år</v>
      </c>
      <c r="G10126" s="40" t="s">
        <v>516</v>
      </c>
      <c r="H10126" s="41" t="s">
        <v>218</v>
      </c>
      <c r="I10126" s="42" t="s">
        <v>20</v>
      </c>
      <c r="J10126" s="43" t="s">
        <v>16</v>
      </c>
      <c r="K10126" s="44">
        <v>18</v>
      </c>
      <c r="L10126" s="45">
        <v>29175.230412308414</v>
      </c>
      <c r="M10126" s="46">
        <v>30903.925699440784</v>
      </c>
      <c r="N10126" s="45"/>
      <c r="O10126" s="46"/>
    </row>
    <row r="10127" spans="1:15" x14ac:dyDescent="0.2">
      <c r="A10127" s="11" t="str">
        <f t="shared" si="948"/>
        <v>7132002 - Region Sjælland10-14 år</v>
      </c>
      <c r="B10127" s="12" t="str">
        <f t="shared" si="951"/>
        <v>713200</v>
      </c>
      <c r="C10127" s="14">
        <f t="shared" si="949"/>
        <v>0</v>
      </c>
      <c r="D10127" s="14">
        <f t="shared" si="950"/>
        <v>0</v>
      </c>
      <c r="E10127" s="19" t="str">
        <f t="shared" si="952"/>
        <v>713200 - Sprøjtelakererarbejde</v>
      </c>
      <c r="F10127" s="19" t="str">
        <f t="shared" si="953"/>
        <v>10-14 år</v>
      </c>
      <c r="G10127" s="40" t="s">
        <v>516</v>
      </c>
      <c r="H10127" s="41" t="s">
        <v>218</v>
      </c>
      <c r="I10127" s="42" t="s">
        <v>20</v>
      </c>
      <c r="J10127" s="43" t="s">
        <v>17</v>
      </c>
      <c r="K10127" s="44">
        <v>26</v>
      </c>
      <c r="L10127" s="45">
        <v>29245.513421786949</v>
      </c>
      <c r="M10127" s="46">
        <v>30985.402250048312</v>
      </c>
      <c r="N10127" s="45"/>
      <c r="O10127" s="46"/>
    </row>
    <row r="10128" spans="1:15" x14ac:dyDescent="0.2">
      <c r="A10128" s="11" t="str">
        <f t="shared" si="948"/>
        <v>7132002 - Region Sjælland15-20 år</v>
      </c>
      <c r="B10128" s="12" t="str">
        <f t="shared" si="951"/>
        <v>713200</v>
      </c>
      <c r="C10128" s="14">
        <f t="shared" si="949"/>
        <v>0</v>
      </c>
      <c r="D10128" s="14">
        <f t="shared" si="950"/>
        <v>0</v>
      </c>
      <c r="E10128" s="19" t="str">
        <f t="shared" si="952"/>
        <v>713200 - Sprøjtelakererarbejde</v>
      </c>
      <c r="F10128" s="19" t="str">
        <f t="shared" si="953"/>
        <v>15-20 år</v>
      </c>
      <c r="G10128" s="40" t="s">
        <v>516</v>
      </c>
      <c r="H10128" s="41" t="s">
        <v>218</v>
      </c>
      <c r="I10128" s="42" t="s">
        <v>20</v>
      </c>
      <c r="J10128" s="43" t="s">
        <v>18</v>
      </c>
      <c r="K10128" s="44">
        <v>16</v>
      </c>
      <c r="L10128" s="45">
        <v>30940.033357532713</v>
      </c>
      <c r="M10128" s="46">
        <v>32771.490274790092</v>
      </c>
      <c r="N10128" s="45"/>
      <c r="O10128" s="46"/>
    </row>
    <row r="10129" spans="1:15" x14ac:dyDescent="0.2">
      <c r="A10129" s="11" t="str">
        <f t="shared" si="948"/>
        <v>7132002 - Region Sjælland20-24 år</v>
      </c>
      <c r="B10129" s="12" t="str">
        <f t="shared" si="951"/>
        <v>713200</v>
      </c>
      <c r="C10129" s="14">
        <f t="shared" si="949"/>
        <v>0</v>
      </c>
      <c r="D10129" s="14">
        <f t="shared" si="950"/>
        <v>0</v>
      </c>
      <c r="E10129" s="19" t="str">
        <f t="shared" si="952"/>
        <v>713200 - Sprøjtelakererarbejde</v>
      </c>
      <c r="F10129" s="19" t="str">
        <f t="shared" si="953"/>
        <v>20-24 år</v>
      </c>
      <c r="G10129" s="40" t="s">
        <v>516</v>
      </c>
      <c r="H10129" s="41" t="s">
        <v>218</v>
      </c>
      <c r="I10129" s="42" t="s">
        <v>20</v>
      </c>
      <c r="J10129" s="43" t="s">
        <v>19</v>
      </c>
      <c r="K10129" s="44">
        <v>19</v>
      </c>
      <c r="L10129" s="45">
        <v>31076.680387621411</v>
      </c>
      <c r="M10129" s="46">
        <v>32916.225956419228</v>
      </c>
      <c r="N10129" s="45"/>
      <c r="O10129" s="46"/>
    </row>
    <row r="10130" spans="1:15" x14ac:dyDescent="0.2">
      <c r="A10130" s="11" t="str">
        <f t="shared" si="948"/>
        <v>7132002 - Region Sjælland25 år og derover</v>
      </c>
      <c r="B10130" s="12" t="str">
        <f t="shared" si="951"/>
        <v>713200</v>
      </c>
      <c r="C10130" s="14">
        <f t="shared" si="949"/>
        <v>0</v>
      </c>
      <c r="D10130" s="14">
        <f t="shared" si="950"/>
        <v>0</v>
      </c>
      <c r="E10130" s="19" t="str">
        <f t="shared" si="952"/>
        <v>713200 - Sprøjtelakererarbejde</v>
      </c>
      <c r="F10130" s="19" t="str">
        <f t="shared" si="953"/>
        <v>25 år og derover</v>
      </c>
      <c r="G10130" s="40" t="s">
        <v>516</v>
      </c>
      <c r="H10130" s="41" t="s">
        <v>218</v>
      </c>
      <c r="I10130" s="42" t="s">
        <v>20</v>
      </c>
      <c r="J10130" s="43" t="s">
        <v>9</v>
      </c>
      <c r="K10130" s="44">
        <v>88</v>
      </c>
      <c r="L10130" s="45">
        <v>29857.204859838152</v>
      </c>
      <c r="M10130" s="46">
        <v>31633.48474350891</v>
      </c>
      <c r="N10130" s="45"/>
      <c r="O10130" s="46"/>
    </row>
    <row r="10131" spans="1:15" x14ac:dyDescent="0.2">
      <c r="A10131" s="11" t="str">
        <f t="shared" si="948"/>
        <v>7132002 - Region SjællandAlle uanset erf.</v>
      </c>
      <c r="B10131" s="12" t="str">
        <f t="shared" si="951"/>
        <v>713200</v>
      </c>
      <c r="C10131" s="14">
        <f t="shared" si="949"/>
        <v>0</v>
      </c>
      <c r="D10131" s="14">
        <f t="shared" si="950"/>
        <v>0</v>
      </c>
      <c r="E10131" s="19" t="str">
        <f t="shared" si="952"/>
        <v>713200 - Sprøjtelakererarbejde</v>
      </c>
      <c r="F10131" s="19" t="str">
        <f t="shared" si="953"/>
        <v>Alle uanset erf.</v>
      </c>
      <c r="G10131" s="40" t="s">
        <v>516</v>
      </c>
      <c r="H10131" s="41" t="s">
        <v>218</v>
      </c>
      <c r="I10131" s="42" t="s">
        <v>20</v>
      </c>
      <c r="J10131" s="43" t="s">
        <v>10</v>
      </c>
      <c r="K10131" s="44">
        <v>193</v>
      </c>
      <c r="L10131" s="45">
        <v>30066.636776895695</v>
      </c>
      <c r="M10131" s="46">
        <v>31771.708441483443</v>
      </c>
      <c r="N10131" s="45"/>
      <c r="O10131" s="46"/>
    </row>
    <row r="10132" spans="1:15" x14ac:dyDescent="0.2">
      <c r="A10132" s="11" t="str">
        <f t="shared" si="948"/>
        <v>7132003 - Region SyddanmarkUnder 1 år</v>
      </c>
      <c r="B10132" s="12" t="str">
        <f t="shared" si="951"/>
        <v>713200</v>
      </c>
      <c r="C10132" s="14">
        <f t="shared" si="949"/>
        <v>0</v>
      </c>
      <c r="D10132" s="14">
        <f t="shared" si="950"/>
        <v>0</v>
      </c>
      <c r="E10132" s="19" t="str">
        <f t="shared" si="952"/>
        <v>713200 - Sprøjtelakererarbejde</v>
      </c>
      <c r="F10132" s="19" t="str">
        <f t="shared" si="953"/>
        <v>Under 1 år</v>
      </c>
      <c r="G10132" s="40" t="s">
        <v>516</v>
      </c>
      <c r="H10132" s="41" t="s">
        <v>218</v>
      </c>
      <c r="I10132" s="42" t="s">
        <v>544</v>
      </c>
      <c r="J10132" s="43" t="s">
        <v>13</v>
      </c>
      <c r="K10132" s="44">
        <v>24</v>
      </c>
      <c r="L10132" s="45">
        <v>28714.605361495604</v>
      </c>
      <c r="M10132" s="46">
        <v>30414.330827461315</v>
      </c>
      <c r="N10132" s="45"/>
      <c r="O10132" s="46"/>
    </row>
    <row r="10133" spans="1:15" x14ac:dyDescent="0.2">
      <c r="A10133" s="11" t="str">
        <f t="shared" si="948"/>
        <v>7132003 - Region Syddanmark1 år</v>
      </c>
      <c r="B10133" s="12" t="str">
        <f t="shared" si="951"/>
        <v>713200</v>
      </c>
      <c r="C10133" s="14">
        <f t="shared" si="949"/>
        <v>0</v>
      </c>
      <c r="D10133" s="14">
        <f t="shared" si="950"/>
        <v>0</v>
      </c>
      <c r="E10133" s="19" t="str">
        <f t="shared" si="952"/>
        <v>713200 - Sprøjtelakererarbejde</v>
      </c>
      <c r="F10133" s="19" t="str">
        <f t="shared" si="953"/>
        <v>1 år</v>
      </c>
      <c r="G10133" s="40" t="s">
        <v>516</v>
      </c>
      <c r="H10133" s="41" t="s">
        <v>218</v>
      </c>
      <c r="I10133" s="42" t="s">
        <v>544</v>
      </c>
      <c r="J10133" s="43" t="s">
        <v>22</v>
      </c>
      <c r="K10133" s="44">
        <v>13</v>
      </c>
      <c r="L10133" s="45">
        <v>28596.919790146389</v>
      </c>
      <c r="M10133" s="46">
        <v>30298.222159093544</v>
      </c>
      <c r="N10133" s="45"/>
      <c r="O10133" s="46"/>
    </row>
    <row r="10134" spans="1:15" x14ac:dyDescent="0.2">
      <c r="A10134" s="11" t="str">
        <f t="shared" si="948"/>
        <v>7132003 - Region Syddanmark4 år</v>
      </c>
      <c r="B10134" s="12" t="str">
        <f t="shared" si="951"/>
        <v>713200</v>
      </c>
      <c r="C10134" s="14">
        <f t="shared" si="949"/>
        <v>0</v>
      </c>
      <c r="D10134" s="14">
        <f t="shared" si="950"/>
        <v>0</v>
      </c>
      <c r="E10134" s="19" t="str">
        <f t="shared" si="952"/>
        <v>713200 - Sprøjtelakererarbejde</v>
      </c>
      <c r="F10134" s="19" t="str">
        <f t="shared" si="953"/>
        <v>4 år</v>
      </c>
      <c r="G10134" s="40" t="s">
        <v>516</v>
      </c>
      <c r="H10134" s="41" t="s">
        <v>218</v>
      </c>
      <c r="I10134" s="42" t="s">
        <v>544</v>
      </c>
      <c r="J10134" s="43" t="s">
        <v>24</v>
      </c>
      <c r="K10134" s="44">
        <v>14</v>
      </c>
      <c r="L10134" s="45">
        <v>28563.450150724933</v>
      </c>
      <c r="M10134" s="46">
        <v>30262.761327010314</v>
      </c>
      <c r="N10134" s="45"/>
      <c r="O10134" s="46"/>
    </row>
    <row r="10135" spans="1:15" x14ac:dyDescent="0.2">
      <c r="A10135" s="11" t="str">
        <f t="shared" si="948"/>
        <v>7132003 - Region Syddanmark5-9 år</v>
      </c>
      <c r="B10135" s="12" t="str">
        <f t="shared" si="951"/>
        <v>713200</v>
      </c>
      <c r="C10135" s="14">
        <f t="shared" si="949"/>
        <v>0</v>
      </c>
      <c r="D10135" s="14">
        <f t="shared" si="950"/>
        <v>0</v>
      </c>
      <c r="E10135" s="19" t="str">
        <f t="shared" si="952"/>
        <v>713200 - Sprøjtelakererarbejde</v>
      </c>
      <c r="F10135" s="19" t="str">
        <f t="shared" si="953"/>
        <v>5-9 år</v>
      </c>
      <c r="G10135" s="40" t="s">
        <v>516</v>
      </c>
      <c r="H10135" s="41" t="s">
        <v>218</v>
      </c>
      <c r="I10135" s="42" t="s">
        <v>544</v>
      </c>
      <c r="J10135" s="43" t="s">
        <v>15</v>
      </c>
      <c r="K10135" s="44">
        <v>70</v>
      </c>
      <c r="L10135" s="45">
        <v>29686.143902445809</v>
      </c>
      <c r="M10135" s="46">
        <v>31310.046867783964</v>
      </c>
      <c r="N10135" s="45"/>
      <c r="O10135" s="46"/>
    </row>
    <row r="10136" spans="1:15" x14ac:dyDescent="0.2">
      <c r="A10136" s="11" t="str">
        <f t="shared" si="948"/>
        <v>7132003 - Region Syddanmark0-4 år</v>
      </c>
      <c r="B10136" s="12" t="str">
        <f t="shared" si="951"/>
        <v>713200</v>
      </c>
      <c r="C10136" s="14">
        <f t="shared" si="949"/>
        <v>0</v>
      </c>
      <c r="D10136" s="14">
        <f t="shared" si="950"/>
        <v>0</v>
      </c>
      <c r="E10136" s="19" t="str">
        <f t="shared" si="952"/>
        <v>713200 - Sprøjtelakererarbejde</v>
      </c>
      <c r="F10136" s="19" t="str">
        <f t="shared" si="953"/>
        <v>0-4 år</v>
      </c>
      <c r="G10136" s="40" t="s">
        <v>516</v>
      </c>
      <c r="H10136" s="41" t="s">
        <v>218</v>
      </c>
      <c r="I10136" s="42" t="s">
        <v>544</v>
      </c>
      <c r="J10136" s="43" t="s">
        <v>16</v>
      </c>
      <c r="K10136" s="44">
        <v>60</v>
      </c>
      <c r="L10136" s="45">
        <v>28596.919790146389</v>
      </c>
      <c r="M10136" s="46">
        <v>30298.222159093544</v>
      </c>
      <c r="N10136" s="45"/>
      <c r="O10136" s="46"/>
    </row>
    <row r="10137" spans="1:15" x14ac:dyDescent="0.2">
      <c r="A10137" s="11" t="str">
        <f t="shared" si="948"/>
        <v>7132003 - Region Syddanmark10-14 år</v>
      </c>
      <c r="B10137" s="12" t="str">
        <f t="shared" si="951"/>
        <v>713200</v>
      </c>
      <c r="C10137" s="14">
        <f t="shared" si="949"/>
        <v>0</v>
      </c>
      <c r="D10137" s="14">
        <f t="shared" si="950"/>
        <v>0</v>
      </c>
      <c r="E10137" s="19" t="str">
        <f t="shared" si="952"/>
        <v>713200 - Sprøjtelakererarbejde</v>
      </c>
      <c r="F10137" s="19" t="str">
        <f t="shared" si="953"/>
        <v>10-14 år</v>
      </c>
      <c r="G10137" s="40" t="s">
        <v>516</v>
      </c>
      <c r="H10137" s="41" t="s">
        <v>218</v>
      </c>
      <c r="I10137" s="42" t="s">
        <v>544</v>
      </c>
      <c r="J10137" s="43" t="s">
        <v>17</v>
      </c>
      <c r="K10137" s="44">
        <v>61</v>
      </c>
      <c r="L10137" s="45">
        <v>30207.881208460283</v>
      </c>
      <c r="M10137" s="46">
        <v>31988.200378011461</v>
      </c>
      <c r="N10137" s="45"/>
      <c r="O10137" s="46"/>
    </row>
    <row r="10138" spans="1:15" x14ac:dyDescent="0.2">
      <c r="A10138" s="11" t="str">
        <f t="shared" si="948"/>
        <v>7132003 - Region Syddanmark15-20 år</v>
      </c>
      <c r="B10138" s="12" t="str">
        <f t="shared" si="951"/>
        <v>713200</v>
      </c>
      <c r="C10138" s="14">
        <f t="shared" si="949"/>
        <v>0</v>
      </c>
      <c r="D10138" s="14">
        <f t="shared" si="950"/>
        <v>0</v>
      </c>
      <c r="E10138" s="19" t="str">
        <f t="shared" si="952"/>
        <v>713200 - Sprøjtelakererarbejde</v>
      </c>
      <c r="F10138" s="19" t="str">
        <f t="shared" si="953"/>
        <v>15-20 år</v>
      </c>
      <c r="G10138" s="40" t="s">
        <v>516</v>
      </c>
      <c r="H10138" s="41" t="s">
        <v>218</v>
      </c>
      <c r="I10138" s="42" t="s">
        <v>544</v>
      </c>
      <c r="J10138" s="43" t="s">
        <v>18</v>
      </c>
      <c r="K10138" s="44">
        <v>48</v>
      </c>
      <c r="L10138" s="45">
        <v>30063.689269757433</v>
      </c>
      <c r="M10138" s="46">
        <v>31835.510402958564</v>
      </c>
      <c r="N10138" s="45"/>
      <c r="O10138" s="46"/>
    </row>
    <row r="10139" spans="1:15" x14ac:dyDescent="0.2">
      <c r="A10139" s="11" t="str">
        <f t="shared" si="948"/>
        <v>7132003 - Region Syddanmark20-24 år</v>
      </c>
      <c r="B10139" s="12" t="str">
        <f t="shared" si="951"/>
        <v>713200</v>
      </c>
      <c r="C10139" s="14">
        <f t="shared" si="949"/>
        <v>0</v>
      </c>
      <c r="D10139" s="14">
        <f t="shared" si="950"/>
        <v>0</v>
      </c>
      <c r="E10139" s="19" t="str">
        <f t="shared" si="952"/>
        <v>713200 - Sprøjtelakererarbejde</v>
      </c>
      <c r="F10139" s="19" t="str">
        <f t="shared" si="953"/>
        <v>20-24 år</v>
      </c>
      <c r="G10139" s="40" t="s">
        <v>516</v>
      </c>
      <c r="H10139" s="41" t="s">
        <v>218</v>
      </c>
      <c r="I10139" s="42" t="s">
        <v>544</v>
      </c>
      <c r="J10139" s="43" t="s">
        <v>19</v>
      </c>
      <c r="K10139" s="44">
        <v>36</v>
      </c>
      <c r="L10139" s="45">
        <v>29925.8349548074</v>
      </c>
      <c r="M10139" s="46">
        <v>31689.531563225832</v>
      </c>
      <c r="N10139" s="45"/>
      <c r="O10139" s="46"/>
    </row>
    <row r="10140" spans="1:15" x14ac:dyDescent="0.2">
      <c r="A10140" s="11" t="str">
        <f t="shared" si="948"/>
        <v>7132003 - Region Syddanmark25 år og derover</v>
      </c>
      <c r="B10140" s="12" t="str">
        <f t="shared" si="951"/>
        <v>713200</v>
      </c>
      <c r="C10140" s="14">
        <f t="shared" si="949"/>
        <v>0</v>
      </c>
      <c r="D10140" s="14">
        <f t="shared" si="950"/>
        <v>0</v>
      </c>
      <c r="E10140" s="19" t="str">
        <f t="shared" si="952"/>
        <v>713200 - Sprøjtelakererarbejde</v>
      </c>
      <c r="F10140" s="19" t="str">
        <f t="shared" si="953"/>
        <v>25 år og derover</v>
      </c>
      <c r="G10140" s="40" t="s">
        <v>516</v>
      </c>
      <c r="H10140" s="41" t="s">
        <v>218</v>
      </c>
      <c r="I10140" s="42" t="s">
        <v>544</v>
      </c>
      <c r="J10140" s="43" t="s">
        <v>9</v>
      </c>
      <c r="K10140" s="44">
        <v>171</v>
      </c>
      <c r="L10140" s="45">
        <v>30602.563261966749</v>
      </c>
      <c r="M10140" s="46">
        <v>32406.143249477533</v>
      </c>
      <c r="N10140" s="45"/>
      <c r="O10140" s="46"/>
    </row>
    <row r="10141" spans="1:15" x14ac:dyDescent="0.2">
      <c r="A10141" s="11" t="str">
        <f t="shared" si="948"/>
        <v>7132003 - Region SyddanmarkAlle uanset erf.</v>
      </c>
      <c r="B10141" s="12" t="str">
        <f t="shared" si="951"/>
        <v>713200</v>
      </c>
      <c r="C10141" s="14">
        <f t="shared" si="949"/>
        <v>0</v>
      </c>
      <c r="D10141" s="14">
        <f t="shared" si="950"/>
        <v>0</v>
      </c>
      <c r="E10141" s="19" t="str">
        <f t="shared" si="952"/>
        <v>713200 - Sprøjtelakererarbejde</v>
      </c>
      <c r="F10141" s="19" t="str">
        <f t="shared" si="953"/>
        <v>Alle uanset erf.</v>
      </c>
      <c r="G10141" s="40" t="s">
        <v>516</v>
      </c>
      <c r="H10141" s="41" t="s">
        <v>218</v>
      </c>
      <c r="I10141" s="42" t="s">
        <v>544</v>
      </c>
      <c r="J10141" s="43" t="s">
        <v>10</v>
      </c>
      <c r="K10141" s="44">
        <v>446</v>
      </c>
      <c r="L10141" s="45">
        <v>29984.664354877968</v>
      </c>
      <c r="M10141" s="46">
        <v>31751.828108441605</v>
      </c>
      <c r="N10141" s="45"/>
      <c r="O10141" s="46"/>
    </row>
    <row r="10142" spans="1:15" x14ac:dyDescent="0.2">
      <c r="A10142" s="11" t="str">
        <f t="shared" si="948"/>
        <v>7132004 - Region Midtjylland5-9 år</v>
      </c>
      <c r="B10142" s="12" t="str">
        <f t="shared" si="951"/>
        <v>713200</v>
      </c>
      <c r="C10142" s="14">
        <f t="shared" si="949"/>
        <v>0</v>
      </c>
      <c r="D10142" s="14">
        <f t="shared" si="950"/>
        <v>0</v>
      </c>
      <c r="E10142" s="19" t="str">
        <f t="shared" si="952"/>
        <v>713200 - Sprøjtelakererarbejde</v>
      </c>
      <c r="F10142" s="19" t="str">
        <f t="shared" si="953"/>
        <v>5-9 år</v>
      </c>
      <c r="G10142" s="40" t="s">
        <v>516</v>
      </c>
      <c r="H10142" s="41" t="s">
        <v>218</v>
      </c>
      <c r="I10142" s="42" t="s">
        <v>517</v>
      </c>
      <c r="J10142" s="43" t="s">
        <v>15</v>
      </c>
      <c r="K10142" s="44">
        <v>64</v>
      </c>
      <c r="L10142" s="45">
        <v>31820.396062012031</v>
      </c>
      <c r="M10142" s="46">
        <v>33703.964958147466</v>
      </c>
      <c r="N10142" s="45"/>
      <c r="O10142" s="46"/>
    </row>
    <row r="10143" spans="1:15" x14ac:dyDescent="0.2">
      <c r="A10143" s="11" t="str">
        <f t="shared" si="948"/>
        <v>7132004 - Region Midtjylland0-4 år</v>
      </c>
      <c r="B10143" s="12" t="str">
        <f t="shared" si="951"/>
        <v>713200</v>
      </c>
      <c r="C10143" s="14">
        <f t="shared" si="949"/>
        <v>0</v>
      </c>
      <c r="D10143" s="14">
        <f t="shared" si="950"/>
        <v>0</v>
      </c>
      <c r="E10143" s="19" t="str">
        <f t="shared" si="952"/>
        <v>713200 - Sprøjtelakererarbejde</v>
      </c>
      <c r="F10143" s="19" t="str">
        <f t="shared" si="953"/>
        <v>0-4 år</v>
      </c>
      <c r="G10143" s="40" t="s">
        <v>516</v>
      </c>
      <c r="H10143" s="41" t="s">
        <v>218</v>
      </c>
      <c r="I10143" s="42" t="s">
        <v>517</v>
      </c>
      <c r="J10143" s="43" t="s">
        <v>16</v>
      </c>
      <c r="K10143" s="44">
        <v>43</v>
      </c>
      <c r="L10143" s="45">
        <v>31291.287874299389</v>
      </c>
      <c r="M10143" s="46">
        <v>33143.536867215393</v>
      </c>
      <c r="N10143" s="45"/>
      <c r="O10143" s="46"/>
    </row>
    <row r="10144" spans="1:15" x14ac:dyDescent="0.2">
      <c r="A10144" s="11" t="str">
        <f t="shared" si="948"/>
        <v>7132004 - Region Midtjylland10-14 år</v>
      </c>
      <c r="B10144" s="12" t="str">
        <f t="shared" si="951"/>
        <v>713200</v>
      </c>
      <c r="C10144" s="14">
        <f t="shared" si="949"/>
        <v>0</v>
      </c>
      <c r="D10144" s="14">
        <f t="shared" si="950"/>
        <v>0</v>
      </c>
      <c r="E10144" s="19" t="str">
        <f t="shared" si="952"/>
        <v>713200 - Sprøjtelakererarbejde</v>
      </c>
      <c r="F10144" s="19" t="str">
        <f t="shared" si="953"/>
        <v>10-14 år</v>
      </c>
      <c r="G10144" s="40" t="s">
        <v>516</v>
      </c>
      <c r="H10144" s="41" t="s">
        <v>218</v>
      </c>
      <c r="I10144" s="42" t="s">
        <v>517</v>
      </c>
      <c r="J10144" s="43" t="s">
        <v>17</v>
      </c>
      <c r="K10144" s="44">
        <v>46</v>
      </c>
      <c r="L10144" s="45">
        <v>29580.82117188289</v>
      </c>
      <c r="M10144" s="46">
        <v>31305.068006749916</v>
      </c>
      <c r="N10144" s="45"/>
      <c r="O10144" s="46"/>
    </row>
    <row r="10145" spans="1:15" x14ac:dyDescent="0.2">
      <c r="A10145" s="11" t="str">
        <f t="shared" si="948"/>
        <v>7132004 - Region Midtjylland15-20 år</v>
      </c>
      <c r="B10145" s="12" t="str">
        <f t="shared" si="951"/>
        <v>713200</v>
      </c>
      <c r="C10145" s="14">
        <f t="shared" si="949"/>
        <v>0</v>
      </c>
      <c r="D10145" s="14">
        <f t="shared" si="950"/>
        <v>0</v>
      </c>
      <c r="E10145" s="19" t="str">
        <f t="shared" si="952"/>
        <v>713200 - Sprøjtelakererarbejde</v>
      </c>
      <c r="F10145" s="19" t="str">
        <f t="shared" si="953"/>
        <v>15-20 år</v>
      </c>
      <c r="G10145" s="40" t="s">
        <v>516</v>
      </c>
      <c r="H10145" s="41" t="s">
        <v>218</v>
      </c>
      <c r="I10145" s="42" t="s">
        <v>517</v>
      </c>
      <c r="J10145" s="43" t="s">
        <v>18</v>
      </c>
      <c r="K10145" s="44">
        <v>33</v>
      </c>
      <c r="L10145" s="45">
        <v>29085.812667995659</v>
      </c>
      <c r="M10145" s="46">
        <v>30807.511290272156</v>
      </c>
      <c r="N10145" s="45"/>
      <c r="O10145" s="46"/>
    </row>
    <row r="10146" spans="1:15" x14ac:dyDescent="0.2">
      <c r="A10146" s="11" t="str">
        <f t="shared" si="948"/>
        <v>7132004 - Region Midtjylland20-24 år</v>
      </c>
      <c r="B10146" s="12" t="str">
        <f t="shared" si="951"/>
        <v>713200</v>
      </c>
      <c r="C10146" s="14">
        <f t="shared" si="949"/>
        <v>0</v>
      </c>
      <c r="D10146" s="14">
        <f t="shared" si="950"/>
        <v>0</v>
      </c>
      <c r="E10146" s="19" t="str">
        <f t="shared" si="952"/>
        <v>713200 - Sprøjtelakererarbejde</v>
      </c>
      <c r="F10146" s="19" t="str">
        <f t="shared" si="953"/>
        <v>20-24 år</v>
      </c>
      <c r="G10146" s="40" t="s">
        <v>516</v>
      </c>
      <c r="H10146" s="41" t="s">
        <v>218</v>
      </c>
      <c r="I10146" s="42" t="s">
        <v>517</v>
      </c>
      <c r="J10146" s="43" t="s">
        <v>19</v>
      </c>
      <c r="K10146" s="44">
        <v>40</v>
      </c>
      <c r="L10146" s="45">
        <v>30782.948670997539</v>
      </c>
      <c r="M10146" s="46">
        <v>32606.904730283401</v>
      </c>
      <c r="N10146" s="45"/>
      <c r="O10146" s="46"/>
    </row>
    <row r="10147" spans="1:15" x14ac:dyDescent="0.2">
      <c r="A10147" s="11" t="str">
        <f t="shared" si="948"/>
        <v>7132004 - Region Midtjylland25 år og derover</v>
      </c>
      <c r="B10147" s="12" t="str">
        <f t="shared" si="951"/>
        <v>713200</v>
      </c>
      <c r="C10147" s="14">
        <f t="shared" si="949"/>
        <v>0</v>
      </c>
      <c r="D10147" s="14">
        <f t="shared" si="950"/>
        <v>0</v>
      </c>
      <c r="E10147" s="19" t="str">
        <f t="shared" si="952"/>
        <v>713200 - Sprøjtelakererarbejde</v>
      </c>
      <c r="F10147" s="19" t="str">
        <f t="shared" si="953"/>
        <v>25 år og derover</v>
      </c>
      <c r="G10147" s="40" t="s">
        <v>516</v>
      </c>
      <c r="H10147" s="41" t="s">
        <v>218</v>
      </c>
      <c r="I10147" s="42" t="s">
        <v>517</v>
      </c>
      <c r="J10147" s="43" t="s">
        <v>9</v>
      </c>
      <c r="K10147" s="44">
        <v>201</v>
      </c>
      <c r="L10147" s="45">
        <v>30382.037724582286</v>
      </c>
      <c r="M10147" s="46">
        <v>32172.620910401754</v>
      </c>
      <c r="N10147" s="45"/>
      <c r="O10147" s="46"/>
    </row>
    <row r="10148" spans="1:15" x14ac:dyDescent="0.2">
      <c r="A10148" s="11" t="str">
        <f t="shared" si="948"/>
        <v>7132004 - Region MidtjyllandAlle uanset erf.</v>
      </c>
      <c r="B10148" s="12" t="str">
        <f t="shared" si="951"/>
        <v>713200</v>
      </c>
      <c r="C10148" s="14">
        <f t="shared" si="949"/>
        <v>0</v>
      </c>
      <c r="D10148" s="14">
        <f t="shared" si="950"/>
        <v>0</v>
      </c>
      <c r="E10148" s="19" t="str">
        <f t="shared" si="952"/>
        <v>713200 - Sprøjtelakererarbejde</v>
      </c>
      <c r="F10148" s="19" t="str">
        <f t="shared" si="953"/>
        <v>Alle uanset erf.</v>
      </c>
      <c r="G10148" s="40" t="s">
        <v>516</v>
      </c>
      <c r="H10148" s="41" t="s">
        <v>218</v>
      </c>
      <c r="I10148" s="42" t="s">
        <v>517</v>
      </c>
      <c r="J10148" s="43" t="s">
        <v>10</v>
      </c>
      <c r="K10148" s="44">
        <v>427</v>
      </c>
      <c r="L10148" s="45">
        <v>30505.705234264646</v>
      </c>
      <c r="M10148" s="46">
        <v>32303.576837190194</v>
      </c>
      <c r="N10148" s="45"/>
      <c r="O10148" s="46"/>
    </row>
    <row r="10149" spans="1:15" x14ac:dyDescent="0.2">
      <c r="A10149" s="11" t="str">
        <f t="shared" si="948"/>
        <v>7132005 - Region NordjyllandUnder 1 år</v>
      </c>
      <c r="B10149" s="12" t="str">
        <f t="shared" si="951"/>
        <v>713200</v>
      </c>
      <c r="C10149" s="14">
        <f t="shared" si="949"/>
        <v>0</v>
      </c>
      <c r="D10149" s="14">
        <f t="shared" si="950"/>
        <v>0</v>
      </c>
      <c r="E10149" s="19" t="str">
        <f t="shared" si="952"/>
        <v>713200 - Sprøjtelakererarbejde</v>
      </c>
      <c r="F10149" s="19" t="str">
        <f t="shared" si="953"/>
        <v>Under 1 år</v>
      </c>
      <c r="G10149" s="40" t="s">
        <v>516</v>
      </c>
      <c r="H10149" s="41" t="s">
        <v>218</v>
      </c>
      <c r="I10149" s="42" t="s">
        <v>21</v>
      </c>
      <c r="J10149" s="43" t="s">
        <v>13</v>
      </c>
      <c r="K10149" s="44">
        <v>12</v>
      </c>
      <c r="L10149" s="45">
        <v>25917.887868851209</v>
      </c>
      <c r="M10149" s="46">
        <v>27453.578589305856</v>
      </c>
      <c r="N10149" s="45"/>
      <c r="O10149" s="46"/>
    </row>
    <row r="10150" spans="1:15" x14ac:dyDescent="0.2">
      <c r="A10150" s="11" t="str">
        <f t="shared" si="948"/>
        <v>7132005 - Region Nordjylland5-9 år</v>
      </c>
      <c r="B10150" s="12" t="str">
        <f t="shared" si="951"/>
        <v>713200</v>
      </c>
      <c r="C10150" s="14">
        <f t="shared" si="949"/>
        <v>0</v>
      </c>
      <c r="D10150" s="14">
        <f t="shared" si="950"/>
        <v>0</v>
      </c>
      <c r="E10150" s="19" t="str">
        <f t="shared" si="952"/>
        <v>713200 - Sprøjtelakererarbejde</v>
      </c>
      <c r="F10150" s="19" t="str">
        <f t="shared" si="953"/>
        <v>5-9 år</v>
      </c>
      <c r="G10150" s="40" t="s">
        <v>516</v>
      </c>
      <c r="H10150" s="41" t="s">
        <v>218</v>
      </c>
      <c r="I10150" s="42" t="s">
        <v>21</v>
      </c>
      <c r="J10150" s="43" t="s">
        <v>15</v>
      </c>
      <c r="K10150" s="44">
        <v>31</v>
      </c>
      <c r="L10150" s="45">
        <v>30231.750287354203</v>
      </c>
      <c r="M10150" s="46">
        <v>32021.281266353377</v>
      </c>
      <c r="N10150" s="45"/>
      <c r="O10150" s="46"/>
    </row>
    <row r="10151" spans="1:15" x14ac:dyDescent="0.2">
      <c r="A10151" s="11" t="str">
        <f t="shared" si="948"/>
        <v>7132005 - Region Nordjylland0-4 år</v>
      </c>
      <c r="B10151" s="12" t="str">
        <f t="shared" si="951"/>
        <v>713200</v>
      </c>
      <c r="C10151" s="14">
        <f t="shared" si="949"/>
        <v>0</v>
      </c>
      <c r="D10151" s="14">
        <f t="shared" si="950"/>
        <v>0</v>
      </c>
      <c r="E10151" s="19" t="str">
        <f t="shared" si="952"/>
        <v>713200 - Sprøjtelakererarbejde</v>
      </c>
      <c r="F10151" s="19" t="str">
        <f t="shared" si="953"/>
        <v>0-4 år</v>
      </c>
      <c r="G10151" s="40" t="s">
        <v>516</v>
      </c>
      <c r="H10151" s="41" t="s">
        <v>218</v>
      </c>
      <c r="I10151" s="42" t="s">
        <v>21</v>
      </c>
      <c r="J10151" s="43" t="s">
        <v>16</v>
      </c>
      <c r="K10151" s="44">
        <v>31</v>
      </c>
      <c r="L10151" s="45">
        <v>26141.441626288564</v>
      </c>
      <c r="M10151" s="46">
        <v>27690.378388726131</v>
      </c>
      <c r="N10151" s="45"/>
      <c r="O10151" s="46"/>
    </row>
    <row r="10152" spans="1:15" x14ac:dyDescent="0.2">
      <c r="A10152" s="11" t="str">
        <f t="shared" si="948"/>
        <v>7132005 - Region Nordjylland10-14 år</v>
      </c>
      <c r="B10152" s="12" t="str">
        <f t="shared" si="951"/>
        <v>713200</v>
      </c>
      <c r="C10152" s="14">
        <f t="shared" si="949"/>
        <v>0</v>
      </c>
      <c r="D10152" s="14">
        <f t="shared" si="950"/>
        <v>0</v>
      </c>
      <c r="E10152" s="19" t="str">
        <f t="shared" si="952"/>
        <v>713200 - Sprøjtelakererarbejde</v>
      </c>
      <c r="F10152" s="19" t="str">
        <f t="shared" si="953"/>
        <v>10-14 år</v>
      </c>
      <c r="G10152" s="40" t="s">
        <v>516</v>
      </c>
      <c r="H10152" s="41" t="s">
        <v>218</v>
      </c>
      <c r="I10152" s="42" t="s">
        <v>21</v>
      </c>
      <c r="J10152" s="43" t="s">
        <v>17</v>
      </c>
      <c r="K10152" s="44">
        <v>21</v>
      </c>
      <c r="L10152" s="45">
        <v>31886.991227877341</v>
      </c>
      <c r="M10152" s="46">
        <v>33766.269729753898</v>
      </c>
      <c r="N10152" s="45"/>
      <c r="O10152" s="46"/>
    </row>
    <row r="10153" spans="1:15" x14ac:dyDescent="0.2">
      <c r="A10153" s="11" t="str">
        <f t="shared" si="948"/>
        <v>7132005 - Region Nordjylland15-20 år</v>
      </c>
      <c r="B10153" s="12" t="str">
        <f t="shared" si="951"/>
        <v>713200</v>
      </c>
      <c r="C10153" s="14">
        <f t="shared" si="949"/>
        <v>0</v>
      </c>
      <c r="D10153" s="14">
        <f t="shared" si="950"/>
        <v>0</v>
      </c>
      <c r="E10153" s="19" t="str">
        <f t="shared" si="952"/>
        <v>713200 - Sprøjtelakererarbejde</v>
      </c>
      <c r="F10153" s="19" t="str">
        <f t="shared" si="953"/>
        <v>15-20 år</v>
      </c>
      <c r="G10153" s="40" t="s">
        <v>516</v>
      </c>
      <c r="H10153" s="41" t="s">
        <v>218</v>
      </c>
      <c r="I10153" s="42" t="s">
        <v>21</v>
      </c>
      <c r="J10153" s="43" t="s">
        <v>18</v>
      </c>
      <c r="K10153" s="44">
        <v>20</v>
      </c>
      <c r="L10153" s="45">
        <v>32817.247811313246</v>
      </c>
      <c r="M10153" s="46">
        <v>34759.824110919799</v>
      </c>
      <c r="N10153" s="45"/>
      <c r="O10153" s="46"/>
    </row>
    <row r="10154" spans="1:15" x14ac:dyDescent="0.2">
      <c r="A10154" s="11" t="str">
        <f t="shared" si="948"/>
        <v>7132005 - Region Nordjylland20-24 år</v>
      </c>
      <c r="B10154" s="12" t="str">
        <f t="shared" si="951"/>
        <v>713200</v>
      </c>
      <c r="C10154" s="14">
        <f t="shared" si="949"/>
        <v>0</v>
      </c>
      <c r="D10154" s="14">
        <f t="shared" si="950"/>
        <v>0</v>
      </c>
      <c r="E10154" s="19" t="str">
        <f t="shared" si="952"/>
        <v>713200 - Sprøjtelakererarbejde</v>
      </c>
      <c r="F10154" s="19" t="str">
        <f t="shared" si="953"/>
        <v>20-24 år</v>
      </c>
      <c r="G10154" s="40" t="s">
        <v>516</v>
      </c>
      <c r="H10154" s="41" t="s">
        <v>218</v>
      </c>
      <c r="I10154" s="42" t="s">
        <v>21</v>
      </c>
      <c r="J10154" s="43" t="s">
        <v>19</v>
      </c>
      <c r="K10154" s="44">
        <v>20</v>
      </c>
      <c r="L10154" s="45">
        <v>32622.398528748421</v>
      </c>
      <c r="M10154" s="46">
        <v>34545.018690575693</v>
      </c>
      <c r="N10154" s="45"/>
      <c r="O10154" s="46"/>
    </row>
    <row r="10155" spans="1:15" x14ac:dyDescent="0.2">
      <c r="A10155" s="11" t="str">
        <f t="shared" si="948"/>
        <v>7132005 - Region Nordjylland25 år og derover</v>
      </c>
      <c r="B10155" s="12" t="str">
        <f t="shared" si="951"/>
        <v>713200</v>
      </c>
      <c r="C10155" s="14">
        <f t="shared" si="949"/>
        <v>0</v>
      </c>
      <c r="D10155" s="14">
        <f t="shared" si="950"/>
        <v>0</v>
      </c>
      <c r="E10155" s="19" t="str">
        <f t="shared" si="952"/>
        <v>713200 - Sprøjtelakererarbejde</v>
      </c>
      <c r="F10155" s="19" t="str">
        <f t="shared" si="953"/>
        <v>25 år og derover</v>
      </c>
      <c r="G10155" s="40" t="s">
        <v>516</v>
      </c>
      <c r="H10155" s="41" t="s">
        <v>218</v>
      </c>
      <c r="I10155" s="42" t="s">
        <v>21</v>
      </c>
      <c r="J10155" s="43" t="s">
        <v>9</v>
      </c>
      <c r="K10155" s="44">
        <v>112</v>
      </c>
      <c r="L10155" s="45">
        <v>31947.1753470412</v>
      </c>
      <c r="M10155" s="46">
        <v>33840.114346293201</v>
      </c>
      <c r="N10155" s="45"/>
      <c r="O10155" s="46"/>
    </row>
    <row r="10156" spans="1:15" x14ac:dyDescent="0.2">
      <c r="A10156" s="11" t="str">
        <f t="shared" si="948"/>
        <v>7132005 - Region NordjyllandAlle uanset erf.</v>
      </c>
      <c r="B10156" s="12" t="str">
        <f t="shared" si="951"/>
        <v>713200</v>
      </c>
      <c r="C10156" s="14">
        <f t="shared" si="949"/>
        <v>0</v>
      </c>
      <c r="D10156" s="14">
        <f t="shared" si="950"/>
        <v>0</v>
      </c>
      <c r="E10156" s="19" t="str">
        <f t="shared" si="952"/>
        <v>713200 - Sprøjtelakererarbejde</v>
      </c>
      <c r="F10156" s="19" t="str">
        <f t="shared" si="953"/>
        <v>Alle uanset erf.</v>
      </c>
      <c r="G10156" s="40" t="s">
        <v>516</v>
      </c>
      <c r="H10156" s="41" t="s">
        <v>218</v>
      </c>
      <c r="I10156" s="42" t="s">
        <v>21</v>
      </c>
      <c r="J10156" s="43" t="s">
        <v>10</v>
      </c>
      <c r="K10156" s="44">
        <v>235</v>
      </c>
      <c r="L10156" s="45">
        <v>31495.431012057739</v>
      </c>
      <c r="M10156" s="46">
        <v>33361.603185758118</v>
      </c>
      <c r="N10156" s="45"/>
      <c r="O10156" s="46"/>
    </row>
    <row r="10157" spans="1:15" x14ac:dyDescent="0.2">
      <c r="A10157" s="11" t="str">
        <f t="shared" si="948"/>
        <v>7132006 - Alle regionerUnder 1 år</v>
      </c>
      <c r="B10157" s="12" t="str">
        <f t="shared" si="951"/>
        <v>713200</v>
      </c>
      <c r="C10157" s="14">
        <f t="shared" si="949"/>
        <v>0</v>
      </c>
      <c r="D10157" s="14">
        <f t="shared" si="950"/>
        <v>0</v>
      </c>
      <c r="E10157" s="19" t="str">
        <f t="shared" si="952"/>
        <v>713200 - Sprøjtelakererarbejde</v>
      </c>
      <c r="F10157" s="19" t="str">
        <f t="shared" si="953"/>
        <v>Under 1 år</v>
      </c>
      <c r="G10157" s="40" t="s">
        <v>516</v>
      </c>
      <c r="H10157" s="41" t="s">
        <v>218</v>
      </c>
      <c r="I10157" s="42" t="s">
        <v>11</v>
      </c>
      <c r="J10157" s="43" t="s">
        <v>13</v>
      </c>
      <c r="K10157" s="44">
        <v>61</v>
      </c>
      <c r="L10157" s="45">
        <v>28714.605361495604</v>
      </c>
      <c r="M10157" s="46">
        <v>30414.330827461315</v>
      </c>
      <c r="N10157" s="45"/>
      <c r="O10157" s="46"/>
    </row>
    <row r="10158" spans="1:15" x14ac:dyDescent="0.2">
      <c r="A10158" s="11" t="str">
        <f t="shared" si="948"/>
        <v>7132006 - Alle regioner1 år</v>
      </c>
      <c r="B10158" s="12" t="str">
        <f t="shared" si="951"/>
        <v>713200</v>
      </c>
      <c r="C10158" s="14">
        <f t="shared" si="949"/>
        <v>0</v>
      </c>
      <c r="D10158" s="14">
        <f t="shared" si="950"/>
        <v>0</v>
      </c>
      <c r="E10158" s="19" t="str">
        <f t="shared" si="952"/>
        <v>713200 - Sprøjtelakererarbejde</v>
      </c>
      <c r="F10158" s="19" t="str">
        <f t="shared" si="953"/>
        <v>1 år</v>
      </c>
      <c r="G10158" s="40" t="s">
        <v>516</v>
      </c>
      <c r="H10158" s="41" t="s">
        <v>218</v>
      </c>
      <c r="I10158" s="42" t="s">
        <v>11</v>
      </c>
      <c r="J10158" s="43" t="s">
        <v>22</v>
      </c>
      <c r="K10158" s="44">
        <v>36</v>
      </c>
      <c r="L10158" s="45">
        <v>28906.208638798613</v>
      </c>
      <c r="M10158" s="46">
        <v>30618.963805992593</v>
      </c>
      <c r="N10158" s="45"/>
      <c r="O10158" s="46"/>
    </row>
    <row r="10159" spans="1:15" x14ac:dyDescent="0.2">
      <c r="A10159" s="11" t="str">
        <f t="shared" si="948"/>
        <v>7132006 - Alle regioner2 år</v>
      </c>
      <c r="B10159" s="12" t="str">
        <f t="shared" si="951"/>
        <v>713200</v>
      </c>
      <c r="C10159" s="14">
        <f t="shared" si="949"/>
        <v>0</v>
      </c>
      <c r="D10159" s="14">
        <f t="shared" si="950"/>
        <v>0</v>
      </c>
      <c r="E10159" s="19" t="str">
        <f t="shared" si="952"/>
        <v>713200 - Sprøjtelakererarbejde</v>
      </c>
      <c r="F10159" s="19" t="str">
        <f t="shared" si="953"/>
        <v>2 år</v>
      </c>
      <c r="G10159" s="40" t="s">
        <v>516</v>
      </c>
      <c r="H10159" s="41" t="s">
        <v>218</v>
      </c>
      <c r="I10159" s="42" t="s">
        <v>11</v>
      </c>
      <c r="J10159" s="43" t="s">
        <v>23</v>
      </c>
      <c r="K10159" s="44">
        <v>22</v>
      </c>
      <c r="L10159" s="45">
        <v>30838.207179190096</v>
      </c>
      <c r="M10159" s="46">
        <v>32663.636622057631</v>
      </c>
      <c r="N10159" s="45"/>
      <c r="O10159" s="46"/>
    </row>
    <row r="10160" spans="1:15" x14ac:dyDescent="0.2">
      <c r="A10160" s="11" t="str">
        <f t="shared" si="948"/>
        <v>7132006 - Alle regioner3 år</v>
      </c>
      <c r="B10160" s="12" t="str">
        <f t="shared" si="951"/>
        <v>713200</v>
      </c>
      <c r="C10160" s="14">
        <f t="shared" si="949"/>
        <v>0</v>
      </c>
      <c r="D10160" s="14">
        <f t="shared" si="950"/>
        <v>0</v>
      </c>
      <c r="E10160" s="19" t="str">
        <f t="shared" si="952"/>
        <v>713200 - Sprøjtelakererarbejde</v>
      </c>
      <c r="F10160" s="19" t="str">
        <f t="shared" si="953"/>
        <v>3 år</v>
      </c>
      <c r="G10160" s="40" t="s">
        <v>516</v>
      </c>
      <c r="H10160" s="41" t="s">
        <v>218</v>
      </c>
      <c r="I10160" s="42" t="s">
        <v>11</v>
      </c>
      <c r="J10160" s="43" t="s">
        <v>14</v>
      </c>
      <c r="K10160" s="44">
        <v>29</v>
      </c>
      <c r="L10160" s="45">
        <v>31197.758591680213</v>
      </c>
      <c r="M10160" s="46">
        <v>33046.293032860784</v>
      </c>
      <c r="N10160" s="45"/>
      <c r="O10160" s="46"/>
    </row>
    <row r="10161" spans="1:15" x14ac:dyDescent="0.2">
      <c r="A10161" s="11" t="str">
        <f t="shared" si="948"/>
        <v>7132006 - Alle regioner4 år</v>
      </c>
      <c r="B10161" s="12" t="str">
        <f t="shared" si="951"/>
        <v>713200</v>
      </c>
      <c r="C10161" s="14">
        <f t="shared" si="949"/>
        <v>0</v>
      </c>
      <c r="D10161" s="14">
        <f t="shared" si="950"/>
        <v>0</v>
      </c>
      <c r="E10161" s="19" t="str">
        <f t="shared" si="952"/>
        <v>713200 - Sprøjtelakererarbejde</v>
      </c>
      <c r="F10161" s="19" t="str">
        <f t="shared" si="953"/>
        <v>4 år</v>
      </c>
      <c r="G10161" s="40" t="s">
        <v>516</v>
      </c>
      <c r="H10161" s="41" t="s">
        <v>218</v>
      </c>
      <c r="I10161" s="42" t="s">
        <v>11</v>
      </c>
      <c r="J10161" s="43" t="s">
        <v>24</v>
      </c>
      <c r="K10161" s="44">
        <v>38</v>
      </c>
      <c r="L10161" s="45">
        <v>28429.30807291398</v>
      </c>
      <c r="M10161" s="46">
        <v>30120.638801080124</v>
      </c>
      <c r="N10161" s="45"/>
      <c r="O10161" s="46"/>
    </row>
    <row r="10162" spans="1:15" x14ac:dyDescent="0.2">
      <c r="A10162" s="11" t="str">
        <f t="shared" si="948"/>
        <v>7132006 - Alle regioner5-9 år</v>
      </c>
      <c r="B10162" s="12" t="str">
        <f t="shared" si="951"/>
        <v>713200</v>
      </c>
      <c r="C10162" s="14">
        <f t="shared" si="949"/>
        <v>0</v>
      </c>
      <c r="D10162" s="14">
        <f t="shared" si="950"/>
        <v>0</v>
      </c>
      <c r="E10162" s="19" t="str">
        <f t="shared" si="952"/>
        <v>713200 - Sprøjtelakererarbejde</v>
      </c>
      <c r="F10162" s="19" t="str">
        <f t="shared" si="953"/>
        <v>5-9 år</v>
      </c>
      <c r="G10162" s="40" t="s">
        <v>516</v>
      </c>
      <c r="H10162" s="41" t="s">
        <v>218</v>
      </c>
      <c r="I10162" s="42" t="s">
        <v>11</v>
      </c>
      <c r="J10162" s="43" t="s">
        <v>15</v>
      </c>
      <c r="K10162" s="44">
        <v>220</v>
      </c>
      <c r="L10162" s="45">
        <v>30189.454917097737</v>
      </c>
      <c r="M10162" s="46">
        <v>31976.482274089492</v>
      </c>
      <c r="N10162" s="45"/>
      <c r="O10162" s="46"/>
    </row>
    <row r="10163" spans="1:15" x14ac:dyDescent="0.2">
      <c r="A10163" s="11" t="str">
        <f t="shared" si="948"/>
        <v>7132006 - Alle regioner0-4 år</v>
      </c>
      <c r="B10163" s="12" t="str">
        <f t="shared" si="951"/>
        <v>713200</v>
      </c>
      <c r="C10163" s="14">
        <f t="shared" si="949"/>
        <v>0</v>
      </c>
      <c r="D10163" s="14">
        <f t="shared" si="950"/>
        <v>0</v>
      </c>
      <c r="E10163" s="19" t="str">
        <f t="shared" si="952"/>
        <v>713200 - Sprøjtelakererarbejde</v>
      </c>
      <c r="F10163" s="19" t="str">
        <f t="shared" si="953"/>
        <v>0-4 år</v>
      </c>
      <c r="G10163" s="40" t="s">
        <v>516</v>
      </c>
      <c r="H10163" s="41" t="s">
        <v>218</v>
      </c>
      <c r="I10163" s="42" t="s">
        <v>11</v>
      </c>
      <c r="J10163" s="43" t="s">
        <v>16</v>
      </c>
      <c r="K10163" s="44">
        <v>186</v>
      </c>
      <c r="L10163" s="45">
        <v>28958.69241843226</v>
      </c>
      <c r="M10163" s="46">
        <v>30674.557362694712</v>
      </c>
      <c r="N10163" s="45"/>
      <c r="O10163" s="46"/>
    </row>
    <row r="10164" spans="1:15" x14ac:dyDescent="0.2">
      <c r="A10164" s="11" t="str">
        <f t="shared" si="948"/>
        <v>7132006 - Alle regioner10-14 år</v>
      </c>
      <c r="B10164" s="12" t="str">
        <f t="shared" si="951"/>
        <v>713200</v>
      </c>
      <c r="C10164" s="14">
        <f t="shared" si="949"/>
        <v>0</v>
      </c>
      <c r="D10164" s="14">
        <f t="shared" si="950"/>
        <v>0</v>
      </c>
      <c r="E10164" s="19" t="str">
        <f t="shared" si="952"/>
        <v>713200 - Sprøjtelakererarbejde</v>
      </c>
      <c r="F10164" s="19" t="str">
        <f t="shared" si="953"/>
        <v>10-14 år</v>
      </c>
      <c r="G10164" s="40" t="s">
        <v>516</v>
      </c>
      <c r="H10164" s="41" t="s">
        <v>218</v>
      </c>
      <c r="I10164" s="42" t="s">
        <v>11</v>
      </c>
      <c r="J10164" s="43" t="s">
        <v>17</v>
      </c>
      <c r="K10164" s="44">
        <v>178</v>
      </c>
      <c r="L10164" s="45">
        <v>30176.258950705305</v>
      </c>
      <c r="M10164" s="46">
        <v>31962.505188825919</v>
      </c>
      <c r="N10164" s="45"/>
      <c r="O10164" s="46"/>
    </row>
    <row r="10165" spans="1:15" x14ac:dyDescent="0.2">
      <c r="A10165" s="11" t="str">
        <f t="shared" si="948"/>
        <v>7132006 - Alle regioner15-20 år</v>
      </c>
      <c r="B10165" s="12" t="str">
        <f t="shared" si="951"/>
        <v>713200</v>
      </c>
      <c r="C10165" s="14">
        <f t="shared" si="949"/>
        <v>0</v>
      </c>
      <c r="D10165" s="14">
        <f t="shared" si="950"/>
        <v>0</v>
      </c>
      <c r="E10165" s="19" t="str">
        <f t="shared" si="952"/>
        <v>713200 - Sprøjtelakererarbejde</v>
      </c>
      <c r="F10165" s="19" t="str">
        <f t="shared" si="953"/>
        <v>15-20 år</v>
      </c>
      <c r="G10165" s="40" t="s">
        <v>516</v>
      </c>
      <c r="H10165" s="41" t="s">
        <v>218</v>
      </c>
      <c r="I10165" s="42" t="s">
        <v>11</v>
      </c>
      <c r="J10165" s="43" t="s">
        <v>18</v>
      </c>
      <c r="K10165" s="44">
        <v>135</v>
      </c>
      <c r="L10165" s="45">
        <v>30205.398772064098</v>
      </c>
      <c r="M10165" s="46">
        <v>31985.571637772486</v>
      </c>
      <c r="N10165" s="45"/>
      <c r="O10165" s="46"/>
    </row>
    <row r="10166" spans="1:15" x14ac:dyDescent="0.2">
      <c r="A10166" s="11" t="str">
        <f t="shared" si="948"/>
        <v>7132006 - Alle regioner20-24 år</v>
      </c>
      <c r="B10166" s="12" t="str">
        <f t="shared" si="951"/>
        <v>713200</v>
      </c>
      <c r="C10166" s="14">
        <f t="shared" si="949"/>
        <v>0</v>
      </c>
      <c r="D10166" s="14">
        <f t="shared" si="950"/>
        <v>0</v>
      </c>
      <c r="E10166" s="19" t="str">
        <f t="shared" si="952"/>
        <v>713200 - Sprøjtelakererarbejde</v>
      </c>
      <c r="F10166" s="19" t="str">
        <f t="shared" si="953"/>
        <v>20-24 år</v>
      </c>
      <c r="G10166" s="40" t="s">
        <v>516</v>
      </c>
      <c r="H10166" s="41" t="s">
        <v>218</v>
      </c>
      <c r="I10166" s="42" t="s">
        <v>11</v>
      </c>
      <c r="J10166" s="43" t="s">
        <v>19</v>
      </c>
      <c r="K10166" s="44">
        <v>136</v>
      </c>
      <c r="L10166" s="45">
        <v>30782.948670997539</v>
      </c>
      <c r="M10166" s="46">
        <v>32606.904730283401</v>
      </c>
      <c r="N10166" s="45"/>
      <c r="O10166" s="46"/>
    </row>
    <row r="10167" spans="1:15" x14ac:dyDescent="0.2">
      <c r="A10167" s="11" t="str">
        <f t="shared" si="948"/>
        <v>7132006 - Alle regioner25 år og derover</v>
      </c>
      <c r="B10167" s="12" t="str">
        <f t="shared" si="951"/>
        <v>713200</v>
      </c>
      <c r="C10167" s="14">
        <f t="shared" si="949"/>
        <v>0</v>
      </c>
      <c r="D10167" s="14">
        <f t="shared" si="950"/>
        <v>0</v>
      </c>
      <c r="E10167" s="19" t="str">
        <f t="shared" si="952"/>
        <v>713200 - Sprøjtelakererarbejde</v>
      </c>
      <c r="F10167" s="19" t="str">
        <f t="shared" si="953"/>
        <v>25 år og derover</v>
      </c>
      <c r="G10167" s="40" t="s">
        <v>516</v>
      </c>
      <c r="H10167" s="41" t="s">
        <v>218</v>
      </c>
      <c r="I10167" s="42" t="s">
        <v>11</v>
      </c>
      <c r="J10167" s="43" t="s">
        <v>9</v>
      </c>
      <c r="K10167" s="44">
        <v>633</v>
      </c>
      <c r="L10167" s="45">
        <v>30769.527354788206</v>
      </c>
      <c r="M10167" s="46">
        <v>32582.947468887989</v>
      </c>
      <c r="N10167" s="45"/>
      <c r="O10167" s="46"/>
    </row>
    <row r="10168" spans="1:15" x14ac:dyDescent="0.2">
      <c r="A10168" s="11" t="str">
        <f t="shared" si="948"/>
        <v>7132006 - Alle regionerAlle uanset erf.</v>
      </c>
      <c r="B10168" s="12" t="str">
        <f t="shared" si="951"/>
        <v>713200</v>
      </c>
      <c r="C10168" s="14">
        <f t="shared" si="949"/>
        <v>0</v>
      </c>
      <c r="D10168" s="14">
        <f t="shared" si="950"/>
        <v>0</v>
      </c>
      <c r="E10168" s="19" t="str">
        <f t="shared" si="952"/>
        <v>713200 - Sprøjtelakererarbejde</v>
      </c>
      <c r="F10168" s="19" t="str">
        <f t="shared" si="953"/>
        <v>Alle uanset erf.</v>
      </c>
      <c r="G10168" s="40" t="s">
        <v>516</v>
      </c>
      <c r="H10168" s="41" t="s">
        <v>218</v>
      </c>
      <c r="I10168" s="42" t="s">
        <v>11</v>
      </c>
      <c r="J10168" s="43" t="s">
        <v>10</v>
      </c>
      <c r="K10168" s="44">
        <v>1488</v>
      </c>
      <c r="L10168" s="45">
        <v>30385.469765603742</v>
      </c>
      <c r="M10168" s="46">
        <v>32146.776640801287</v>
      </c>
      <c r="N10168" s="45"/>
      <c r="O10168" s="46"/>
    </row>
    <row r="10169" spans="1:15" x14ac:dyDescent="0.2">
      <c r="A10169" s="11" t="str">
        <f t="shared" si="948"/>
        <v>7133201 - Region Hovedstaden10-14 år</v>
      </c>
      <c r="B10169" s="12" t="str">
        <f t="shared" si="951"/>
        <v>713320</v>
      </c>
      <c r="C10169" s="14">
        <f t="shared" si="949"/>
        <v>0</v>
      </c>
      <c r="D10169" s="14">
        <f t="shared" si="950"/>
        <v>0</v>
      </c>
      <c r="E10169" s="19" t="str">
        <f t="shared" si="952"/>
        <v>713320 - Kemisk og mekanisk rensning af bygningsoverflader</v>
      </c>
      <c r="F10169" s="19" t="str">
        <f t="shared" si="953"/>
        <v>10-14 år</v>
      </c>
      <c r="G10169" s="40" t="s">
        <v>516</v>
      </c>
      <c r="H10169" s="41" t="s">
        <v>414</v>
      </c>
      <c r="I10169" s="42" t="s">
        <v>8</v>
      </c>
      <c r="J10169" s="43" t="s">
        <v>17</v>
      </c>
      <c r="K10169" s="44">
        <v>13</v>
      </c>
      <c r="L10169" s="45">
        <v>33668.006612415003</v>
      </c>
      <c r="M10169" s="46">
        <v>35673.804739490821</v>
      </c>
      <c r="N10169" s="45"/>
      <c r="O10169" s="46"/>
    </row>
    <row r="10170" spans="1:15" x14ac:dyDescent="0.2">
      <c r="A10170" s="11" t="str">
        <f t="shared" si="948"/>
        <v>7133201 - Region Hovedstaden20-24 år</v>
      </c>
      <c r="B10170" s="12" t="str">
        <f t="shared" si="951"/>
        <v>713320</v>
      </c>
      <c r="C10170" s="14">
        <f t="shared" si="949"/>
        <v>0</v>
      </c>
      <c r="D10170" s="14">
        <f t="shared" si="950"/>
        <v>0</v>
      </c>
      <c r="E10170" s="19" t="str">
        <f t="shared" si="952"/>
        <v>713320 - Kemisk og mekanisk rensning af bygningsoverflader</v>
      </c>
      <c r="F10170" s="19" t="str">
        <f t="shared" si="953"/>
        <v>20-24 år</v>
      </c>
      <c r="G10170" s="40" t="s">
        <v>516</v>
      </c>
      <c r="H10170" s="41" t="s">
        <v>414</v>
      </c>
      <c r="I10170" s="42" t="s">
        <v>8</v>
      </c>
      <c r="J10170" s="43" t="s">
        <v>19</v>
      </c>
      <c r="K10170" s="44">
        <v>13</v>
      </c>
      <c r="L10170" s="45">
        <v>32142.485780629515</v>
      </c>
      <c r="M10170" s="46">
        <v>33798.310715929205</v>
      </c>
      <c r="N10170" s="45"/>
      <c r="O10170" s="46"/>
    </row>
    <row r="10171" spans="1:15" x14ac:dyDescent="0.2">
      <c r="A10171" s="11" t="str">
        <f t="shared" si="948"/>
        <v>7133201 - Region Hovedstaden25 år og derover</v>
      </c>
      <c r="B10171" s="12" t="str">
        <f t="shared" si="951"/>
        <v>713320</v>
      </c>
      <c r="C10171" s="14">
        <f t="shared" si="949"/>
        <v>0</v>
      </c>
      <c r="D10171" s="14">
        <f t="shared" si="950"/>
        <v>0</v>
      </c>
      <c r="E10171" s="19" t="str">
        <f t="shared" si="952"/>
        <v>713320 - Kemisk og mekanisk rensning af bygningsoverflader</v>
      </c>
      <c r="F10171" s="19" t="str">
        <f t="shared" si="953"/>
        <v>25 år og derover</v>
      </c>
      <c r="G10171" s="40" t="s">
        <v>516</v>
      </c>
      <c r="H10171" s="41" t="s">
        <v>414</v>
      </c>
      <c r="I10171" s="42" t="s">
        <v>8</v>
      </c>
      <c r="J10171" s="43" t="s">
        <v>9</v>
      </c>
      <c r="K10171" s="44">
        <v>32</v>
      </c>
      <c r="L10171" s="45">
        <v>33485.451488641178</v>
      </c>
      <c r="M10171" s="46">
        <v>35469.536664931431</v>
      </c>
      <c r="N10171" s="45"/>
      <c r="O10171" s="46"/>
    </row>
    <row r="10172" spans="1:15" x14ac:dyDescent="0.2">
      <c r="A10172" s="11" t="str">
        <f t="shared" si="948"/>
        <v>7133201 - Region HovedstadenAlle uanset erf.</v>
      </c>
      <c r="B10172" s="12" t="str">
        <f t="shared" si="951"/>
        <v>713320</v>
      </c>
      <c r="C10172" s="14">
        <f t="shared" si="949"/>
        <v>0</v>
      </c>
      <c r="D10172" s="14">
        <f t="shared" si="950"/>
        <v>0</v>
      </c>
      <c r="E10172" s="19" t="str">
        <f t="shared" si="952"/>
        <v>713320 - Kemisk og mekanisk rensning af bygningsoverflader</v>
      </c>
      <c r="F10172" s="19" t="str">
        <f t="shared" si="953"/>
        <v>Alle uanset erf.</v>
      </c>
      <c r="G10172" s="40" t="s">
        <v>516</v>
      </c>
      <c r="H10172" s="41" t="s">
        <v>414</v>
      </c>
      <c r="I10172" s="42" t="s">
        <v>8</v>
      </c>
      <c r="J10172" s="43" t="s">
        <v>10</v>
      </c>
      <c r="K10172" s="44">
        <v>80</v>
      </c>
      <c r="L10172" s="45">
        <v>33054.151303646468</v>
      </c>
      <c r="M10172" s="46">
        <v>34863.274890874352</v>
      </c>
      <c r="N10172" s="45"/>
      <c r="O10172" s="46"/>
    </row>
    <row r="10173" spans="1:15" x14ac:dyDescent="0.2">
      <c r="A10173" s="11" t="str">
        <f t="shared" si="948"/>
        <v>7133202 - Region SjællandAlle uanset erf.</v>
      </c>
      <c r="B10173" s="12" t="str">
        <f t="shared" si="951"/>
        <v>713320</v>
      </c>
      <c r="C10173" s="14">
        <f t="shared" si="949"/>
        <v>0</v>
      </c>
      <c r="D10173" s="14">
        <f t="shared" si="950"/>
        <v>0</v>
      </c>
      <c r="E10173" s="19" t="str">
        <f t="shared" si="952"/>
        <v>713320 - Kemisk og mekanisk rensning af bygningsoverflader</v>
      </c>
      <c r="F10173" s="19" t="str">
        <f t="shared" si="953"/>
        <v>Alle uanset erf.</v>
      </c>
      <c r="G10173" s="40" t="s">
        <v>516</v>
      </c>
      <c r="H10173" s="41" t="s">
        <v>414</v>
      </c>
      <c r="I10173" s="42" t="s">
        <v>20</v>
      </c>
      <c r="J10173" s="43" t="s">
        <v>10</v>
      </c>
      <c r="K10173" s="44">
        <v>40</v>
      </c>
      <c r="L10173" s="45">
        <v>26758.933071095355</v>
      </c>
      <c r="M10173" s="46">
        <v>28137.423487908021</v>
      </c>
      <c r="N10173" s="45"/>
      <c r="O10173" s="46"/>
    </row>
    <row r="10174" spans="1:15" x14ac:dyDescent="0.2">
      <c r="A10174" s="11" t="str">
        <f t="shared" si="948"/>
        <v>7133204 - Region Midtjylland0-4 år</v>
      </c>
      <c r="B10174" s="12" t="str">
        <f t="shared" si="951"/>
        <v>713320</v>
      </c>
      <c r="C10174" s="14">
        <f t="shared" si="949"/>
        <v>0</v>
      </c>
      <c r="D10174" s="14">
        <f t="shared" si="950"/>
        <v>0</v>
      </c>
      <c r="E10174" s="19" t="str">
        <f t="shared" si="952"/>
        <v>713320 - Kemisk og mekanisk rensning af bygningsoverflader</v>
      </c>
      <c r="F10174" s="19" t="str">
        <f t="shared" si="953"/>
        <v>0-4 år</v>
      </c>
      <c r="G10174" s="40" t="s">
        <v>516</v>
      </c>
      <c r="H10174" s="41" t="s">
        <v>414</v>
      </c>
      <c r="I10174" s="42" t="s">
        <v>517</v>
      </c>
      <c r="J10174" s="43" t="s">
        <v>16</v>
      </c>
      <c r="K10174" s="44">
        <v>12</v>
      </c>
      <c r="L10174" s="45">
        <v>24480.18145671982</v>
      </c>
      <c r="M10174" s="46">
        <v>25741.281645216313</v>
      </c>
      <c r="N10174" s="45"/>
      <c r="O10174" s="46"/>
    </row>
    <row r="10175" spans="1:15" x14ac:dyDescent="0.2">
      <c r="A10175" s="11" t="str">
        <f t="shared" si="948"/>
        <v>7133204 - Region MidtjyllandAlle uanset erf.</v>
      </c>
      <c r="B10175" s="12" t="str">
        <f t="shared" si="951"/>
        <v>713320</v>
      </c>
      <c r="C10175" s="14">
        <f t="shared" si="949"/>
        <v>0</v>
      </c>
      <c r="D10175" s="14">
        <f t="shared" si="950"/>
        <v>0</v>
      </c>
      <c r="E10175" s="19" t="str">
        <f t="shared" si="952"/>
        <v>713320 - Kemisk og mekanisk rensning af bygningsoverflader</v>
      </c>
      <c r="F10175" s="19" t="str">
        <f t="shared" si="953"/>
        <v>Alle uanset erf.</v>
      </c>
      <c r="G10175" s="40" t="s">
        <v>516</v>
      </c>
      <c r="H10175" s="41" t="s">
        <v>414</v>
      </c>
      <c r="I10175" s="42" t="s">
        <v>517</v>
      </c>
      <c r="J10175" s="43" t="s">
        <v>10</v>
      </c>
      <c r="K10175" s="44">
        <v>39</v>
      </c>
      <c r="L10175" s="45">
        <v>27821.037805327949</v>
      </c>
      <c r="M10175" s="46">
        <v>29254.24270548347</v>
      </c>
      <c r="N10175" s="45"/>
      <c r="O10175" s="46"/>
    </row>
    <row r="10176" spans="1:15" x14ac:dyDescent="0.2">
      <c r="A10176" s="11" t="str">
        <f t="shared" si="948"/>
        <v>7133206 - Alle regioner5-9 år</v>
      </c>
      <c r="B10176" s="12" t="str">
        <f t="shared" si="951"/>
        <v>713320</v>
      </c>
      <c r="C10176" s="14">
        <f t="shared" si="949"/>
        <v>0</v>
      </c>
      <c r="D10176" s="14">
        <f t="shared" si="950"/>
        <v>0</v>
      </c>
      <c r="E10176" s="19" t="str">
        <f t="shared" si="952"/>
        <v>713320 - Kemisk og mekanisk rensning af bygningsoverflader</v>
      </c>
      <c r="F10176" s="19" t="str">
        <f t="shared" si="953"/>
        <v>5-9 år</v>
      </c>
      <c r="G10176" s="40" t="s">
        <v>516</v>
      </c>
      <c r="H10176" s="41" t="s">
        <v>414</v>
      </c>
      <c r="I10176" s="42" t="s">
        <v>11</v>
      </c>
      <c r="J10176" s="43" t="s">
        <v>15</v>
      </c>
      <c r="K10176" s="44">
        <v>30</v>
      </c>
      <c r="L10176" s="45">
        <v>29360.418126263259</v>
      </c>
      <c r="M10176" s="46">
        <v>30872.924432592237</v>
      </c>
      <c r="N10176" s="45"/>
      <c r="O10176" s="46"/>
    </row>
    <row r="10177" spans="1:15" x14ac:dyDescent="0.2">
      <c r="A10177" s="11" t="str">
        <f t="shared" si="948"/>
        <v>7133206 - Alle regioner0-4 år</v>
      </c>
      <c r="B10177" s="12" t="str">
        <f t="shared" si="951"/>
        <v>713320</v>
      </c>
      <c r="C10177" s="14">
        <f t="shared" si="949"/>
        <v>0</v>
      </c>
      <c r="D10177" s="14">
        <f t="shared" si="950"/>
        <v>0</v>
      </c>
      <c r="E10177" s="19" t="str">
        <f t="shared" si="952"/>
        <v>713320 - Kemisk og mekanisk rensning af bygningsoverflader</v>
      </c>
      <c r="F10177" s="19" t="str">
        <f t="shared" si="953"/>
        <v>0-4 år</v>
      </c>
      <c r="G10177" s="40" t="s">
        <v>516</v>
      </c>
      <c r="H10177" s="41" t="s">
        <v>414</v>
      </c>
      <c r="I10177" s="42" t="s">
        <v>11</v>
      </c>
      <c r="J10177" s="43" t="s">
        <v>16</v>
      </c>
      <c r="K10177" s="44">
        <v>29</v>
      </c>
      <c r="L10177" s="45">
        <v>26047.623675864081</v>
      </c>
      <c r="M10177" s="46">
        <v>27389.4708833937</v>
      </c>
      <c r="N10177" s="45"/>
      <c r="O10177" s="46"/>
    </row>
    <row r="10178" spans="1:15" x14ac:dyDescent="0.2">
      <c r="A10178" s="11" t="str">
        <f t="shared" ref="A10178:A10241" si="954">B10178&amp;I10178&amp;F10178</f>
        <v>7133206 - Alle regioner10-14 år</v>
      </c>
      <c r="B10178" s="12" t="str">
        <f t="shared" si="951"/>
        <v>713320</v>
      </c>
      <c r="C10178" s="14">
        <f t="shared" ref="C10178:C10241" si="955">N10178*1.2</f>
        <v>0</v>
      </c>
      <c r="D10178" s="14">
        <f t="shared" ref="D10178:D10241" si="956">O10178*1.2</f>
        <v>0</v>
      </c>
      <c r="E10178" s="19" t="str">
        <f t="shared" si="952"/>
        <v>713320 - Kemisk og mekanisk rensning af bygningsoverflader</v>
      </c>
      <c r="F10178" s="19" t="str">
        <f t="shared" si="953"/>
        <v>10-14 år</v>
      </c>
      <c r="G10178" s="40" t="s">
        <v>516</v>
      </c>
      <c r="H10178" s="41" t="s">
        <v>414</v>
      </c>
      <c r="I10178" s="42" t="s">
        <v>11</v>
      </c>
      <c r="J10178" s="43" t="s">
        <v>17</v>
      </c>
      <c r="K10178" s="44">
        <v>20</v>
      </c>
      <c r="L10178" s="45">
        <v>29681.529275002926</v>
      </c>
      <c r="M10178" s="46">
        <v>31210.577669915678</v>
      </c>
      <c r="N10178" s="45"/>
      <c r="O10178" s="46"/>
    </row>
    <row r="10179" spans="1:15" x14ac:dyDescent="0.2">
      <c r="A10179" s="11" t="str">
        <f t="shared" si="954"/>
        <v>7133206 - Alle regioner15-20 år</v>
      </c>
      <c r="B10179" s="12" t="str">
        <f t="shared" ref="B10179:B10242" si="957">LEFT(E10179,6)</f>
        <v>713320</v>
      </c>
      <c r="C10179" s="14">
        <f t="shared" si="955"/>
        <v>0</v>
      </c>
      <c r="D10179" s="14">
        <f t="shared" si="956"/>
        <v>0</v>
      </c>
      <c r="E10179" s="19" t="str">
        <f t="shared" ref="E10179:E10242" si="958">TRIM(H10179)</f>
        <v>713320 - Kemisk og mekanisk rensning af bygningsoverflader</v>
      </c>
      <c r="F10179" s="19" t="str">
        <f t="shared" ref="F10179:F10242" si="959">MID(J10179,6,30)</f>
        <v>15-20 år</v>
      </c>
      <c r="G10179" s="40" t="s">
        <v>516</v>
      </c>
      <c r="H10179" s="41" t="s">
        <v>414</v>
      </c>
      <c r="I10179" s="42" t="s">
        <v>11</v>
      </c>
      <c r="J10179" s="43" t="s">
        <v>18</v>
      </c>
      <c r="K10179" s="44">
        <v>11</v>
      </c>
      <c r="L10179" s="45">
        <v>30740.004912470806</v>
      </c>
      <c r="M10179" s="46">
        <v>32559.621393904359</v>
      </c>
      <c r="N10179" s="45"/>
      <c r="O10179" s="46"/>
    </row>
    <row r="10180" spans="1:15" x14ac:dyDescent="0.2">
      <c r="A10180" s="11" t="str">
        <f t="shared" si="954"/>
        <v>7133206 - Alle regioner20-24 år</v>
      </c>
      <c r="B10180" s="12" t="str">
        <f t="shared" si="957"/>
        <v>713320</v>
      </c>
      <c r="C10180" s="14">
        <f t="shared" si="955"/>
        <v>0</v>
      </c>
      <c r="D10180" s="14">
        <f t="shared" si="956"/>
        <v>0</v>
      </c>
      <c r="E10180" s="19" t="str">
        <f t="shared" si="958"/>
        <v>713320 - Kemisk og mekanisk rensning af bygningsoverflader</v>
      </c>
      <c r="F10180" s="19" t="str">
        <f t="shared" si="959"/>
        <v>20-24 år</v>
      </c>
      <c r="G10180" s="40" t="s">
        <v>516</v>
      </c>
      <c r="H10180" s="41" t="s">
        <v>414</v>
      </c>
      <c r="I10180" s="42" t="s">
        <v>11</v>
      </c>
      <c r="J10180" s="43" t="s">
        <v>19</v>
      </c>
      <c r="K10180" s="44">
        <v>23</v>
      </c>
      <c r="L10180" s="45">
        <v>31325.86568551556</v>
      </c>
      <c r="M10180" s="46">
        <v>32939.622315165681</v>
      </c>
      <c r="N10180" s="45"/>
      <c r="O10180" s="46"/>
    </row>
    <row r="10181" spans="1:15" x14ac:dyDescent="0.2">
      <c r="A10181" s="11" t="str">
        <f t="shared" si="954"/>
        <v>7133206 - Alle regioner25 år og derover</v>
      </c>
      <c r="B10181" s="12" t="str">
        <f t="shared" si="957"/>
        <v>713320</v>
      </c>
      <c r="C10181" s="14">
        <f t="shared" si="955"/>
        <v>0</v>
      </c>
      <c r="D10181" s="14">
        <f t="shared" si="956"/>
        <v>0</v>
      </c>
      <c r="E10181" s="19" t="str">
        <f t="shared" si="958"/>
        <v>713320 - Kemisk og mekanisk rensning af bygningsoverflader</v>
      </c>
      <c r="F10181" s="19" t="str">
        <f t="shared" si="959"/>
        <v>25 år og derover</v>
      </c>
      <c r="G10181" s="40" t="s">
        <v>516</v>
      </c>
      <c r="H10181" s="41" t="s">
        <v>414</v>
      </c>
      <c r="I10181" s="42" t="s">
        <v>11</v>
      </c>
      <c r="J10181" s="43" t="s">
        <v>9</v>
      </c>
      <c r="K10181" s="44">
        <v>57</v>
      </c>
      <c r="L10181" s="45">
        <v>32077.484996779309</v>
      </c>
      <c r="M10181" s="46">
        <v>33793.721979345071</v>
      </c>
      <c r="N10181" s="45"/>
      <c r="O10181" s="46"/>
    </row>
    <row r="10182" spans="1:15" x14ac:dyDescent="0.2">
      <c r="A10182" s="11" t="str">
        <f t="shared" si="954"/>
        <v>7133206 - Alle regionerAlle uanset erf.</v>
      </c>
      <c r="B10182" s="12" t="str">
        <f t="shared" si="957"/>
        <v>713320</v>
      </c>
      <c r="C10182" s="14">
        <f t="shared" si="955"/>
        <v>0</v>
      </c>
      <c r="D10182" s="14">
        <f t="shared" si="956"/>
        <v>0</v>
      </c>
      <c r="E10182" s="19" t="str">
        <f t="shared" si="958"/>
        <v>713320 - Kemisk og mekanisk rensning af bygningsoverflader</v>
      </c>
      <c r="F10182" s="19" t="str">
        <f t="shared" si="959"/>
        <v>Alle uanset erf.</v>
      </c>
      <c r="G10182" s="40" t="s">
        <v>516</v>
      </c>
      <c r="H10182" s="41" t="s">
        <v>414</v>
      </c>
      <c r="I10182" s="42" t="s">
        <v>11</v>
      </c>
      <c r="J10182" s="43" t="s">
        <v>10</v>
      </c>
      <c r="K10182" s="44">
        <v>170</v>
      </c>
      <c r="L10182" s="45">
        <v>29453.578997979115</v>
      </c>
      <c r="M10182" s="46">
        <v>30970.884500469652</v>
      </c>
      <c r="N10182" s="45"/>
      <c r="O10182" s="46"/>
    </row>
    <row r="10183" spans="1:15" x14ac:dyDescent="0.2">
      <c r="A10183" s="11" t="str">
        <f t="shared" si="954"/>
        <v>7211001 - Region HovedstadenAlle uanset erf.</v>
      </c>
      <c r="B10183" s="12" t="str">
        <f t="shared" si="957"/>
        <v>721100</v>
      </c>
      <c r="C10183" s="14">
        <f t="shared" si="955"/>
        <v>0</v>
      </c>
      <c r="D10183" s="14">
        <f t="shared" si="956"/>
        <v>0</v>
      </c>
      <c r="E10183" s="19" t="str">
        <f t="shared" si="958"/>
        <v>721100 - Formning og støbning af emner i metal</v>
      </c>
      <c r="F10183" s="19" t="str">
        <f t="shared" si="959"/>
        <v>Alle uanset erf.</v>
      </c>
      <c r="G10183" s="40" t="s">
        <v>516</v>
      </c>
      <c r="H10183" s="41" t="s">
        <v>415</v>
      </c>
      <c r="I10183" s="42" t="s">
        <v>8</v>
      </c>
      <c r="J10183" s="43" t="s">
        <v>10</v>
      </c>
      <c r="K10183" s="44">
        <v>16</v>
      </c>
      <c r="L10183" s="45">
        <v>32616.047814805741</v>
      </c>
      <c r="M10183" s="46">
        <v>34556.458174390791</v>
      </c>
      <c r="N10183" s="45"/>
      <c r="O10183" s="46"/>
    </row>
    <row r="10184" spans="1:15" x14ac:dyDescent="0.2">
      <c r="A10184" s="11" t="str">
        <f t="shared" si="954"/>
        <v>7211002 - Region Sjælland25 år og derover</v>
      </c>
      <c r="B10184" s="12" t="str">
        <f t="shared" si="957"/>
        <v>721100</v>
      </c>
      <c r="C10184" s="14">
        <f t="shared" si="955"/>
        <v>0</v>
      </c>
      <c r="D10184" s="14">
        <f t="shared" si="956"/>
        <v>0</v>
      </c>
      <c r="E10184" s="19" t="str">
        <f t="shared" si="958"/>
        <v>721100 - Formning og støbning af emner i metal</v>
      </c>
      <c r="F10184" s="19" t="str">
        <f t="shared" si="959"/>
        <v>25 år og derover</v>
      </c>
      <c r="G10184" s="40" t="s">
        <v>516</v>
      </c>
      <c r="H10184" s="41" t="s">
        <v>415</v>
      </c>
      <c r="I10184" s="42" t="s">
        <v>20</v>
      </c>
      <c r="J10184" s="43" t="s">
        <v>9</v>
      </c>
      <c r="K10184" s="44">
        <v>13</v>
      </c>
      <c r="L10184" s="45">
        <v>35394.328140207755</v>
      </c>
      <c r="M10184" s="46">
        <v>37500.025353548095</v>
      </c>
      <c r="N10184" s="45"/>
      <c r="O10184" s="46"/>
    </row>
    <row r="10185" spans="1:15" x14ac:dyDescent="0.2">
      <c r="A10185" s="11" t="str">
        <f t="shared" si="954"/>
        <v>7211002 - Region SjællandAlle uanset erf.</v>
      </c>
      <c r="B10185" s="12" t="str">
        <f t="shared" si="957"/>
        <v>721100</v>
      </c>
      <c r="C10185" s="14">
        <f t="shared" si="955"/>
        <v>0</v>
      </c>
      <c r="D10185" s="14">
        <f t="shared" si="956"/>
        <v>0</v>
      </c>
      <c r="E10185" s="19" t="str">
        <f t="shared" si="958"/>
        <v>721100 - Formning og støbning af emner i metal</v>
      </c>
      <c r="F10185" s="19" t="str">
        <f t="shared" si="959"/>
        <v>Alle uanset erf.</v>
      </c>
      <c r="G10185" s="40" t="s">
        <v>516</v>
      </c>
      <c r="H10185" s="41" t="s">
        <v>415</v>
      </c>
      <c r="I10185" s="42" t="s">
        <v>20</v>
      </c>
      <c r="J10185" s="43" t="s">
        <v>10</v>
      </c>
      <c r="K10185" s="44">
        <v>29</v>
      </c>
      <c r="L10185" s="45">
        <v>35552.243353430284</v>
      </c>
      <c r="M10185" s="46">
        <v>37667.335338246703</v>
      </c>
      <c r="N10185" s="45"/>
      <c r="O10185" s="46"/>
    </row>
    <row r="10186" spans="1:15" x14ac:dyDescent="0.2">
      <c r="A10186" s="11" t="str">
        <f t="shared" si="954"/>
        <v>7211003 - Region Syddanmark0-4 år</v>
      </c>
      <c r="B10186" s="12" t="str">
        <f t="shared" si="957"/>
        <v>721100</v>
      </c>
      <c r="C10186" s="14">
        <f t="shared" si="955"/>
        <v>0</v>
      </c>
      <c r="D10186" s="14">
        <f t="shared" si="956"/>
        <v>0</v>
      </c>
      <c r="E10186" s="19" t="str">
        <f t="shared" si="958"/>
        <v>721100 - Formning og støbning af emner i metal</v>
      </c>
      <c r="F10186" s="19" t="str">
        <f t="shared" si="959"/>
        <v>0-4 år</v>
      </c>
      <c r="G10186" s="40" t="s">
        <v>516</v>
      </c>
      <c r="H10186" s="41" t="s">
        <v>415</v>
      </c>
      <c r="I10186" s="42" t="s">
        <v>544</v>
      </c>
      <c r="J10186" s="43" t="s">
        <v>16</v>
      </c>
      <c r="K10186" s="44">
        <v>11</v>
      </c>
      <c r="L10186" s="45">
        <v>29984.603851399101</v>
      </c>
      <c r="M10186" s="46">
        <v>31768.463020102467</v>
      </c>
      <c r="N10186" s="45"/>
      <c r="O10186" s="46"/>
    </row>
    <row r="10187" spans="1:15" x14ac:dyDescent="0.2">
      <c r="A10187" s="11" t="str">
        <f t="shared" si="954"/>
        <v>7211003 - Region Syddanmark25 år og derover</v>
      </c>
      <c r="B10187" s="12" t="str">
        <f t="shared" si="957"/>
        <v>721100</v>
      </c>
      <c r="C10187" s="14">
        <f t="shared" si="955"/>
        <v>0</v>
      </c>
      <c r="D10187" s="14">
        <f t="shared" si="956"/>
        <v>0</v>
      </c>
      <c r="E10187" s="19" t="str">
        <f t="shared" si="958"/>
        <v>721100 - Formning og støbning af emner i metal</v>
      </c>
      <c r="F10187" s="19" t="str">
        <f t="shared" si="959"/>
        <v>25 år og derover</v>
      </c>
      <c r="G10187" s="40" t="s">
        <v>516</v>
      </c>
      <c r="H10187" s="41" t="s">
        <v>415</v>
      </c>
      <c r="I10187" s="42" t="s">
        <v>544</v>
      </c>
      <c r="J10187" s="43" t="s">
        <v>9</v>
      </c>
      <c r="K10187" s="44">
        <v>37</v>
      </c>
      <c r="L10187" s="45">
        <v>32163.36808599178</v>
      </c>
      <c r="M10187" s="46">
        <v>34058.935019854878</v>
      </c>
      <c r="N10187" s="45"/>
      <c r="O10187" s="46"/>
    </row>
    <row r="10188" spans="1:15" x14ac:dyDescent="0.2">
      <c r="A10188" s="11" t="str">
        <f t="shared" si="954"/>
        <v>7211003 - Region SyddanmarkAlle uanset erf.</v>
      </c>
      <c r="B10188" s="12" t="str">
        <f t="shared" si="957"/>
        <v>721100</v>
      </c>
      <c r="C10188" s="14">
        <f t="shared" si="955"/>
        <v>0</v>
      </c>
      <c r="D10188" s="14">
        <f t="shared" si="956"/>
        <v>0</v>
      </c>
      <c r="E10188" s="19" t="str">
        <f t="shared" si="958"/>
        <v>721100 - Formning og støbning af emner i metal</v>
      </c>
      <c r="F10188" s="19" t="str">
        <f t="shared" si="959"/>
        <v>Alle uanset erf.</v>
      </c>
      <c r="G10188" s="40" t="s">
        <v>516</v>
      </c>
      <c r="H10188" s="41" t="s">
        <v>415</v>
      </c>
      <c r="I10188" s="42" t="s">
        <v>544</v>
      </c>
      <c r="J10188" s="43" t="s">
        <v>10</v>
      </c>
      <c r="K10188" s="44">
        <v>64</v>
      </c>
      <c r="L10188" s="45">
        <v>30397.960439293845</v>
      </c>
      <c r="M10188" s="46">
        <v>32199.1051160356</v>
      </c>
      <c r="N10188" s="45"/>
      <c r="O10188" s="46"/>
    </row>
    <row r="10189" spans="1:15" x14ac:dyDescent="0.2">
      <c r="A10189" s="11" t="str">
        <f t="shared" si="954"/>
        <v>7211004 - Region Midtjylland0-4 år</v>
      </c>
      <c r="B10189" s="12" t="str">
        <f t="shared" si="957"/>
        <v>721100</v>
      </c>
      <c r="C10189" s="14">
        <f t="shared" si="955"/>
        <v>0</v>
      </c>
      <c r="D10189" s="14">
        <f t="shared" si="956"/>
        <v>0</v>
      </c>
      <c r="E10189" s="19" t="str">
        <f t="shared" si="958"/>
        <v>721100 - Formning og støbning af emner i metal</v>
      </c>
      <c r="F10189" s="19" t="str">
        <f t="shared" si="959"/>
        <v>0-4 år</v>
      </c>
      <c r="G10189" s="40" t="s">
        <v>516</v>
      </c>
      <c r="H10189" s="41" t="s">
        <v>415</v>
      </c>
      <c r="I10189" s="42" t="s">
        <v>517</v>
      </c>
      <c r="J10189" s="43" t="s">
        <v>16</v>
      </c>
      <c r="K10189" s="44">
        <v>11</v>
      </c>
      <c r="L10189" s="45">
        <v>28666.401123934025</v>
      </c>
      <c r="M10189" s="46">
        <v>30364.947178983668</v>
      </c>
      <c r="N10189" s="45"/>
      <c r="O10189" s="46"/>
    </row>
    <row r="10190" spans="1:15" x14ac:dyDescent="0.2">
      <c r="A10190" s="11" t="str">
        <f t="shared" si="954"/>
        <v>7211004 - Region Midtjylland25 år og derover</v>
      </c>
      <c r="B10190" s="12" t="str">
        <f t="shared" si="957"/>
        <v>721100</v>
      </c>
      <c r="C10190" s="14">
        <f t="shared" si="955"/>
        <v>0</v>
      </c>
      <c r="D10190" s="14">
        <f t="shared" si="956"/>
        <v>0</v>
      </c>
      <c r="E10190" s="19" t="str">
        <f t="shared" si="958"/>
        <v>721100 - Formning og støbning af emner i metal</v>
      </c>
      <c r="F10190" s="19" t="str">
        <f t="shared" si="959"/>
        <v>25 år og derover</v>
      </c>
      <c r="G10190" s="40" t="s">
        <v>516</v>
      </c>
      <c r="H10190" s="41" t="s">
        <v>415</v>
      </c>
      <c r="I10190" s="42" t="s">
        <v>517</v>
      </c>
      <c r="J10190" s="43" t="s">
        <v>9</v>
      </c>
      <c r="K10190" s="44">
        <v>26</v>
      </c>
      <c r="L10190" s="45">
        <v>30074.215472341781</v>
      </c>
      <c r="M10190" s="46">
        <v>31856.177561981611</v>
      </c>
      <c r="N10190" s="45"/>
      <c r="O10190" s="46"/>
    </row>
    <row r="10191" spans="1:15" x14ac:dyDescent="0.2">
      <c r="A10191" s="11" t="str">
        <f t="shared" si="954"/>
        <v>7211004 - Region MidtjyllandAlle uanset erf.</v>
      </c>
      <c r="B10191" s="12" t="str">
        <f t="shared" si="957"/>
        <v>721100</v>
      </c>
      <c r="C10191" s="14">
        <f t="shared" si="955"/>
        <v>0</v>
      </c>
      <c r="D10191" s="14">
        <f t="shared" si="956"/>
        <v>0</v>
      </c>
      <c r="E10191" s="19" t="str">
        <f t="shared" si="958"/>
        <v>721100 - Formning og støbning af emner i metal</v>
      </c>
      <c r="F10191" s="19" t="str">
        <f t="shared" si="959"/>
        <v>Alle uanset erf.</v>
      </c>
      <c r="G10191" s="40" t="s">
        <v>516</v>
      </c>
      <c r="H10191" s="41" t="s">
        <v>415</v>
      </c>
      <c r="I10191" s="42" t="s">
        <v>517</v>
      </c>
      <c r="J10191" s="43" t="s">
        <v>10</v>
      </c>
      <c r="K10191" s="44">
        <v>62</v>
      </c>
      <c r="L10191" s="45">
        <v>29019.207676540147</v>
      </c>
      <c r="M10191" s="46">
        <v>30745.633009315981</v>
      </c>
      <c r="N10191" s="45"/>
      <c r="O10191" s="46"/>
    </row>
    <row r="10192" spans="1:15" x14ac:dyDescent="0.2">
      <c r="A10192" s="11" t="str">
        <f t="shared" si="954"/>
        <v>7211005 - Region Nordjylland25 år og derover</v>
      </c>
      <c r="B10192" s="12" t="str">
        <f t="shared" si="957"/>
        <v>721100</v>
      </c>
      <c r="C10192" s="14">
        <f t="shared" si="955"/>
        <v>0</v>
      </c>
      <c r="D10192" s="14">
        <f t="shared" si="956"/>
        <v>0</v>
      </c>
      <c r="E10192" s="19" t="str">
        <f t="shared" si="958"/>
        <v>721100 - Formning og støbning af emner i metal</v>
      </c>
      <c r="F10192" s="19" t="str">
        <f t="shared" si="959"/>
        <v>25 år og derover</v>
      </c>
      <c r="G10192" s="40" t="s">
        <v>516</v>
      </c>
      <c r="H10192" s="41" t="s">
        <v>415</v>
      </c>
      <c r="I10192" s="42" t="s">
        <v>21</v>
      </c>
      <c r="J10192" s="43" t="s">
        <v>9</v>
      </c>
      <c r="K10192" s="44">
        <v>11</v>
      </c>
      <c r="L10192" s="45">
        <v>33104.78816631822</v>
      </c>
      <c r="M10192" s="46">
        <v>35066.318220267218</v>
      </c>
      <c r="N10192" s="45"/>
      <c r="O10192" s="46"/>
    </row>
    <row r="10193" spans="1:15" x14ac:dyDescent="0.2">
      <c r="A10193" s="11" t="str">
        <f t="shared" si="954"/>
        <v>7211005 - Region NordjyllandAlle uanset erf.</v>
      </c>
      <c r="B10193" s="12" t="str">
        <f t="shared" si="957"/>
        <v>721100</v>
      </c>
      <c r="C10193" s="14">
        <f t="shared" si="955"/>
        <v>0</v>
      </c>
      <c r="D10193" s="14">
        <f t="shared" si="956"/>
        <v>0</v>
      </c>
      <c r="E10193" s="19" t="str">
        <f t="shared" si="958"/>
        <v>721100 - Formning og støbning af emner i metal</v>
      </c>
      <c r="F10193" s="19" t="str">
        <f t="shared" si="959"/>
        <v>Alle uanset erf.</v>
      </c>
      <c r="G10193" s="40" t="s">
        <v>516</v>
      </c>
      <c r="H10193" s="41" t="s">
        <v>415</v>
      </c>
      <c r="I10193" s="42" t="s">
        <v>21</v>
      </c>
      <c r="J10193" s="43" t="s">
        <v>10</v>
      </c>
      <c r="K10193" s="44">
        <v>38</v>
      </c>
      <c r="L10193" s="45">
        <v>31456.53712680161</v>
      </c>
      <c r="M10193" s="46">
        <v>33320.404753967465</v>
      </c>
      <c r="N10193" s="45"/>
      <c r="O10193" s="46"/>
    </row>
    <row r="10194" spans="1:15" x14ac:dyDescent="0.2">
      <c r="A10194" s="11" t="str">
        <f t="shared" si="954"/>
        <v>7211006 - Alle regioner3 år</v>
      </c>
      <c r="B10194" s="12" t="str">
        <f t="shared" si="957"/>
        <v>721100</v>
      </c>
      <c r="C10194" s="14">
        <f t="shared" si="955"/>
        <v>0</v>
      </c>
      <c r="D10194" s="14">
        <f t="shared" si="956"/>
        <v>0</v>
      </c>
      <c r="E10194" s="19" t="str">
        <f t="shared" si="958"/>
        <v>721100 - Formning og støbning af emner i metal</v>
      </c>
      <c r="F10194" s="19" t="str">
        <f t="shared" si="959"/>
        <v>3 år</v>
      </c>
      <c r="G10194" s="40" t="s">
        <v>516</v>
      </c>
      <c r="H10194" s="41" t="s">
        <v>415</v>
      </c>
      <c r="I10194" s="42" t="s">
        <v>11</v>
      </c>
      <c r="J10194" s="43" t="s">
        <v>14</v>
      </c>
      <c r="K10194" s="44">
        <v>11</v>
      </c>
      <c r="L10194" s="45">
        <v>25139.64047907104</v>
      </c>
      <c r="M10194" s="46">
        <v>26629.218364222477</v>
      </c>
      <c r="N10194" s="45"/>
      <c r="O10194" s="46"/>
    </row>
    <row r="10195" spans="1:15" x14ac:dyDescent="0.2">
      <c r="A10195" s="11" t="str">
        <f t="shared" si="954"/>
        <v>7211006 - Alle regioner5-9 år</v>
      </c>
      <c r="B10195" s="12" t="str">
        <f t="shared" si="957"/>
        <v>721100</v>
      </c>
      <c r="C10195" s="14">
        <f t="shared" si="955"/>
        <v>0</v>
      </c>
      <c r="D10195" s="14">
        <f t="shared" si="956"/>
        <v>0</v>
      </c>
      <c r="E10195" s="19" t="str">
        <f t="shared" si="958"/>
        <v>721100 - Formning og støbning af emner i metal</v>
      </c>
      <c r="F10195" s="19" t="str">
        <f t="shared" si="959"/>
        <v>5-9 år</v>
      </c>
      <c r="G10195" s="40" t="s">
        <v>516</v>
      </c>
      <c r="H10195" s="41" t="s">
        <v>415</v>
      </c>
      <c r="I10195" s="42" t="s">
        <v>11</v>
      </c>
      <c r="J10195" s="43" t="s">
        <v>15</v>
      </c>
      <c r="K10195" s="44">
        <v>18</v>
      </c>
      <c r="L10195" s="45">
        <v>30576.219612598677</v>
      </c>
      <c r="M10195" s="46">
        <v>32387.926529584136</v>
      </c>
      <c r="N10195" s="45"/>
      <c r="O10195" s="46"/>
    </row>
    <row r="10196" spans="1:15" x14ac:dyDescent="0.2">
      <c r="A10196" s="11" t="str">
        <f t="shared" si="954"/>
        <v>7211006 - Alle regioner0-4 år</v>
      </c>
      <c r="B10196" s="12" t="str">
        <f t="shared" si="957"/>
        <v>721100</v>
      </c>
      <c r="C10196" s="14">
        <f t="shared" si="955"/>
        <v>0</v>
      </c>
      <c r="D10196" s="14">
        <f t="shared" si="956"/>
        <v>0</v>
      </c>
      <c r="E10196" s="19" t="str">
        <f t="shared" si="958"/>
        <v>721100 - Formning og støbning af emner i metal</v>
      </c>
      <c r="F10196" s="19" t="str">
        <f t="shared" si="959"/>
        <v>0-4 år</v>
      </c>
      <c r="G10196" s="40" t="s">
        <v>516</v>
      </c>
      <c r="H10196" s="41" t="s">
        <v>415</v>
      </c>
      <c r="I10196" s="42" t="s">
        <v>11</v>
      </c>
      <c r="J10196" s="43" t="s">
        <v>16</v>
      </c>
      <c r="K10196" s="44">
        <v>38</v>
      </c>
      <c r="L10196" s="45">
        <v>28666.401123934025</v>
      </c>
      <c r="M10196" s="46">
        <v>30364.947178983668</v>
      </c>
      <c r="N10196" s="45"/>
      <c r="O10196" s="46"/>
    </row>
    <row r="10197" spans="1:15" x14ac:dyDescent="0.2">
      <c r="A10197" s="11" t="str">
        <f t="shared" si="954"/>
        <v>7211006 - Alle regioner10-14 år</v>
      </c>
      <c r="B10197" s="12" t="str">
        <f t="shared" si="957"/>
        <v>721100</v>
      </c>
      <c r="C10197" s="14">
        <f t="shared" si="955"/>
        <v>0</v>
      </c>
      <c r="D10197" s="14">
        <f t="shared" si="956"/>
        <v>0</v>
      </c>
      <c r="E10197" s="19" t="str">
        <f t="shared" si="958"/>
        <v>721100 - Formning og støbning af emner i metal</v>
      </c>
      <c r="F10197" s="19" t="str">
        <f t="shared" si="959"/>
        <v>10-14 år</v>
      </c>
      <c r="G10197" s="40" t="s">
        <v>516</v>
      </c>
      <c r="H10197" s="41" t="s">
        <v>415</v>
      </c>
      <c r="I10197" s="42" t="s">
        <v>11</v>
      </c>
      <c r="J10197" s="43" t="s">
        <v>17</v>
      </c>
      <c r="K10197" s="44">
        <v>25</v>
      </c>
      <c r="L10197" s="45">
        <v>31966.541295991508</v>
      </c>
      <c r="M10197" s="46">
        <v>33868.310886318395</v>
      </c>
      <c r="N10197" s="45"/>
      <c r="O10197" s="46"/>
    </row>
    <row r="10198" spans="1:15" x14ac:dyDescent="0.2">
      <c r="A10198" s="11" t="str">
        <f t="shared" si="954"/>
        <v>7211006 - Alle regioner15-20 år</v>
      </c>
      <c r="B10198" s="12" t="str">
        <f t="shared" si="957"/>
        <v>721100</v>
      </c>
      <c r="C10198" s="14">
        <f t="shared" si="955"/>
        <v>0</v>
      </c>
      <c r="D10198" s="14">
        <f t="shared" si="956"/>
        <v>0</v>
      </c>
      <c r="E10198" s="19" t="str">
        <f t="shared" si="958"/>
        <v>721100 - Formning og støbning af emner i metal</v>
      </c>
      <c r="F10198" s="19" t="str">
        <f t="shared" si="959"/>
        <v>15-20 år</v>
      </c>
      <c r="G10198" s="40" t="s">
        <v>516</v>
      </c>
      <c r="H10198" s="41" t="s">
        <v>415</v>
      </c>
      <c r="I10198" s="42" t="s">
        <v>11</v>
      </c>
      <c r="J10198" s="43" t="s">
        <v>18</v>
      </c>
      <c r="K10198" s="44">
        <v>15</v>
      </c>
      <c r="L10198" s="45">
        <v>28275.078224518173</v>
      </c>
      <c r="M10198" s="46">
        <v>29950.437554307824</v>
      </c>
      <c r="N10198" s="45"/>
      <c r="O10198" s="46"/>
    </row>
    <row r="10199" spans="1:15" x14ac:dyDescent="0.2">
      <c r="A10199" s="11" t="str">
        <f t="shared" si="954"/>
        <v>7211006 - Alle regioner20-24 år</v>
      </c>
      <c r="B10199" s="12" t="str">
        <f t="shared" si="957"/>
        <v>721100</v>
      </c>
      <c r="C10199" s="14">
        <f t="shared" si="955"/>
        <v>0</v>
      </c>
      <c r="D10199" s="14">
        <f t="shared" si="956"/>
        <v>0</v>
      </c>
      <c r="E10199" s="19" t="str">
        <f t="shared" si="958"/>
        <v>721100 - Formning og støbning af emner i metal</v>
      </c>
      <c r="F10199" s="19" t="str">
        <f t="shared" si="959"/>
        <v>20-24 år</v>
      </c>
      <c r="G10199" s="40" t="s">
        <v>516</v>
      </c>
      <c r="H10199" s="41" t="s">
        <v>415</v>
      </c>
      <c r="I10199" s="42" t="s">
        <v>11</v>
      </c>
      <c r="J10199" s="43" t="s">
        <v>19</v>
      </c>
      <c r="K10199" s="44">
        <v>19</v>
      </c>
      <c r="L10199" s="45">
        <v>28122.953433430939</v>
      </c>
      <c r="M10199" s="46">
        <v>29786.645264475566</v>
      </c>
      <c r="N10199" s="45"/>
      <c r="O10199" s="46"/>
    </row>
    <row r="10200" spans="1:15" x14ac:dyDescent="0.2">
      <c r="A10200" s="11" t="str">
        <f t="shared" si="954"/>
        <v>7211006 - Alle regioner25 år og derover</v>
      </c>
      <c r="B10200" s="12" t="str">
        <f t="shared" si="957"/>
        <v>721100</v>
      </c>
      <c r="C10200" s="14">
        <f t="shared" si="955"/>
        <v>0</v>
      </c>
      <c r="D10200" s="14">
        <f t="shared" si="956"/>
        <v>0</v>
      </c>
      <c r="E10200" s="19" t="str">
        <f t="shared" si="958"/>
        <v>721100 - Formning og støbning af emner i metal</v>
      </c>
      <c r="F10200" s="19" t="str">
        <f t="shared" si="959"/>
        <v>25 år og derover</v>
      </c>
      <c r="G10200" s="40" t="s">
        <v>516</v>
      </c>
      <c r="H10200" s="41" t="s">
        <v>415</v>
      </c>
      <c r="I10200" s="42" t="s">
        <v>11</v>
      </c>
      <c r="J10200" s="43" t="s">
        <v>9</v>
      </c>
      <c r="K10200" s="44">
        <v>94</v>
      </c>
      <c r="L10200" s="45">
        <v>32616.047814805741</v>
      </c>
      <c r="M10200" s="46">
        <v>34556.458174390791</v>
      </c>
      <c r="N10200" s="45"/>
      <c r="O10200" s="46"/>
    </row>
    <row r="10201" spans="1:15" x14ac:dyDescent="0.2">
      <c r="A10201" s="11" t="str">
        <f t="shared" si="954"/>
        <v>7211006 - Alle regionerAlle uanset erf.</v>
      </c>
      <c r="B10201" s="12" t="str">
        <f t="shared" si="957"/>
        <v>721100</v>
      </c>
      <c r="C10201" s="14">
        <f t="shared" si="955"/>
        <v>0</v>
      </c>
      <c r="D10201" s="14">
        <f t="shared" si="956"/>
        <v>0</v>
      </c>
      <c r="E10201" s="19" t="str">
        <f t="shared" si="958"/>
        <v>721100 - Formning og støbning af emner i metal</v>
      </c>
      <c r="F10201" s="19" t="str">
        <f t="shared" si="959"/>
        <v>Alle uanset erf.</v>
      </c>
      <c r="G10201" s="40" t="s">
        <v>516</v>
      </c>
      <c r="H10201" s="41" t="s">
        <v>415</v>
      </c>
      <c r="I10201" s="42" t="s">
        <v>11</v>
      </c>
      <c r="J10201" s="43" t="s">
        <v>10</v>
      </c>
      <c r="K10201" s="44">
        <v>209</v>
      </c>
      <c r="L10201" s="45">
        <v>30576.219612598677</v>
      </c>
      <c r="M10201" s="46">
        <v>32387.926529584136</v>
      </c>
      <c r="N10201" s="45"/>
      <c r="O10201" s="46"/>
    </row>
    <row r="10202" spans="1:15" x14ac:dyDescent="0.2">
      <c r="A10202" s="11" t="str">
        <f t="shared" si="954"/>
        <v>7212001 - Region HovedstadenUnder 1 år</v>
      </c>
      <c r="B10202" s="12" t="str">
        <f t="shared" si="957"/>
        <v>721200</v>
      </c>
      <c r="C10202" s="14">
        <f t="shared" si="955"/>
        <v>0</v>
      </c>
      <c r="D10202" s="14">
        <f t="shared" si="956"/>
        <v>0</v>
      </c>
      <c r="E10202" s="19" t="str">
        <f t="shared" si="958"/>
        <v>721200 - Svejsearbejde og skærebrænding</v>
      </c>
      <c r="F10202" s="19" t="str">
        <f t="shared" si="959"/>
        <v>Under 1 år</v>
      </c>
      <c r="G10202" s="40" t="s">
        <v>516</v>
      </c>
      <c r="H10202" s="41" t="s">
        <v>219</v>
      </c>
      <c r="I10202" s="42" t="s">
        <v>8</v>
      </c>
      <c r="J10202" s="43" t="s">
        <v>13</v>
      </c>
      <c r="K10202" s="44">
        <v>16</v>
      </c>
      <c r="L10202" s="45">
        <v>34384.422483387272</v>
      </c>
      <c r="M10202" s="46">
        <v>36430.037880260308</v>
      </c>
      <c r="N10202" s="45"/>
      <c r="O10202" s="46"/>
    </row>
    <row r="10203" spans="1:15" x14ac:dyDescent="0.2">
      <c r="A10203" s="11" t="str">
        <f t="shared" si="954"/>
        <v>7212001 - Region Hovedstaden3 år</v>
      </c>
      <c r="B10203" s="12" t="str">
        <f t="shared" si="957"/>
        <v>721200</v>
      </c>
      <c r="C10203" s="14">
        <f t="shared" si="955"/>
        <v>0</v>
      </c>
      <c r="D10203" s="14">
        <f t="shared" si="956"/>
        <v>0</v>
      </c>
      <c r="E10203" s="19" t="str">
        <f t="shared" si="958"/>
        <v>721200 - Svejsearbejde og skærebrænding</v>
      </c>
      <c r="F10203" s="19" t="str">
        <f t="shared" si="959"/>
        <v>3 år</v>
      </c>
      <c r="G10203" s="40" t="s">
        <v>516</v>
      </c>
      <c r="H10203" s="41" t="s">
        <v>219</v>
      </c>
      <c r="I10203" s="42" t="s">
        <v>8</v>
      </c>
      <c r="J10203" s="43" t="s">
        <v>14</v>
      </c>
      <c r="K10203" s="44">
        <v>13</v>
      </c>
      <c r="L10203" s="45">
        <v>36202.035911840685</v>
      </c>
      <c r="M10203" s="46">
        <v>38355.785683127127</v>
      </c>
      <c r="N10203" s="45"/>
      <c r="O10203" s="46"/>
    </row>
    <row r="10204" spans="1:15" x14ac:dyDescent="0.2">
      <c r="A10204" s="11" t="str">
        <f t="shared" si="954"/>
        <v>7212001 - Region Hovedstaden5-9 år</v>
      </c>
      <c r="B10204" s="12" t="str">
        <f t="shared" si="957"/>
        <v>721200</v>
      </c>
      <c r="C10204" s="14">
        <f t="shared" si="955"/>
        <v>0</v>
      </c>
      <c r="D10204" s="14">
        <f t="shared" si="956"/>
        <v>0</v>
      </c>
      <c r="E10204" s="19" t="str">
        <f t="shared" si="958"/>
        <v>721200 - Svejsearbejde og skærebrænding</v>
      </c>
      <c r="F10204" s="19" t="str">
        <f t="shared" si="959"/>
        <v>5-9 år</v>
      </c>
      <c r="G10204" s="40" t="s">
        <v>516</v>
      </c>
      <c r="H10204" s="41" t="s">
        <v>219</v>
      </c>
      <c r="I10204" s="42" t="s">
        <v>8</v>
      </c>
      <c r="J10204" s="43" t="s">
        <v>15</v>
      </c>
      <c r="K10204" s="44">
        <v>22</v>
      </c>
      <c r="L10204" s="45">
        <v>36134.29504713654</v>
      </c>
      <c r="M10204" s="46">
        <v>38200.819754626595</v>
      </c>
      <c r="N10204" s="45"/>
      <c r="O10204" s="46"/>
    </row>
    <row r="10205" spans="1:15" x14ac:dyDescent="0.2">
      <c r="A10205" s="11" t="str">
        <f t="shared" si="954"/>
        <v>7212001 - Region Hovedstaden0-4 år</v>
      </c>
      <c r="B10205" s="12" t="str">
        <f t="shared" si="957"/>
        <v>721200</v>
      </c>
      <c r="C10205" s="14">
        <f t="shared" si="955"/>
        <v>0</v>
      </c>
      <c r="D10205" s="14">
        <f t="shared" si="956"/>
        <v>0</v>
      </c>
      <c r="E10205" s="19" t="str">
        <f t="shared" si="958"/>
        <v>721200 - Svejsearbejde og skærebrænding</v>
      </c>
      <c r="F10205" s="19" t="str">
        <f t="shared" si="959"/>
        <v>0-4 år</v>
      </c>
      <c r="G10205" s="40" t="s">
        <v>516</v>
      </c>
      <c r="H10205" s="41" t="s">
        <v>219</v>
      </c>
      <c r="I10205" s="42" t="s">
        <v>8</v>
      </c>
      <c r="J10205" s="43" t="s">
        <v>16</v>
      </c>
      <c r="K10205" s="44">
        <v>54</v>
      </c>
      <c r="L10205" s="45">
        <v>33122.713852163921</v>
      </c>
      <c r="M10205" s="46">
        <v>35093.267043073043</v>
      </c>
      <c r="N10205" s="45"/>
      <c r="O10205" s="46"/>
    </row>
    <row r="10206" spans="1:15" x14ac:dyDescent="0.2">
      <c r="A10206" s="11" t="str">
        <f t="shared" si="954"/>
        <v>7212001 - Region Hovedstaden10-14 år</v>
      </c>
      <c r="B10206" s="12" t="str">
        <f t="shared" si="957"/>
        <v>721200</v>
      </c>
      <c r="C10206" s="14">
        <f t="shared" si="955"/>
        <v>0</v>
      </c>
      <c r="D10206" s="14">
        <f t="shared" si="956"/>
        <v>0</v>
      </c>
      <c r="E10206" s="19" t="str">
        <f t="shared" si="958"/>
        <v>721200 - Svejsearbejde og skærebrænding</v>
      </c>
      <c r="F10206" s="19" t="str">
        <f t="shared" si="959"/>
        <v>10-14 år</v>
      </c>
      <c r="G10206" s="40" t="s">
        <v>516</v>
      </c>
      <c r="H10206" s="41" t="s">
        <v>219</v>
      </c>
      <c r="I10206" s="42" t="s">
        <v>8</v>
      </c>
      <c r="J10206" s="43" t="s">
        <v>17</v>
      </c>
      <c r="K10206" s="44">
        <v>17</v>
      </c>
      <c r="L10206" s="45">
        <v>33146.656939452849</v>
      </c>
      <c r="M10206" s="46">
        <v>35118.634564581589</v>
      </c>
      <c r="N10206" s="45"/>
      <c r="O10206" s="46"/>
    </row>
    <row r="10207" spans="1:15" x14ac:dyDescent="0.2">
      <c r="A10207" s="11" t="str">
        <f t="shared" si="954"/>
        <v>7212001 - Region Hovedstaden15-20 år</v>
      </c>
      <c r="B10207" s="12" t="str">
        <f t="shared" si="957"/>
        <v>721200</v>
      </c>
      <c r="C10207" s="14">
        <f t="shared" si="955"/>
        <v>0</v>
      </c>
      <c r="D10207" s="14">
        <f t="shared" si="956"/>
        <v>0</v>
      </c>
      <c r="E10207" s="19" t="str">
        <f t="shared" si="958"/>
        <v>721200 - Svejsearbejde og skærebrænding</v>
      </c>
      <c r="F10207" s="19" t="str">
        <f t="shared" si="959"/>
        <v>15-20 år</v>
      </c>
      <c r="G10207" s="40" t="s">
        <v>516</v>
      </c>
      <c r="H10207" s="41" t="s">
        <v>219</v>
      </c>
      <c r="I10207" s="42" t="s">
        <v>8</v>
      </c>
      <c r="J10207" s="43" t="s">
        <v>18</v>
      </c>
      <c r="K10207" s="44">
        <v>14</v>
      </c>
      <c r="L10207" s="45">
        <v>35044.577210258394</v>
      </c>
      <c r="M10207" s="46">
        <v>37129.466864951479</v>
      </c>
      <c r="N10207" s="45"/>
      <c r="O10207" s="46"/>
    </row>
    <row r="10208" spans="1:15" x14ac:dyDescent="0.2">
      <c r="A10208" s="11" t="str">
        <f t="shared" si="954"/>
        <v>7212001 - Region Hovedstaden20-24 år</v>
      </c>
      <c r="B10208" s="12" t="str">
        <f t="shared" si="957"/>
        <v>721200</v>
      </c>
      <c r="C10208" s="14">
        <f t="shared" si="955"/>
        <v>0</v>
      </c>
      <c r="D10208" s="14">
        <f t="shared" si="956"/>
        <v>0</v>
      </c>
      <c r="E10208" s="19" t="str">
        <f t="shared" si="958"/>
        <v>721200 - Svejsearbejde og skærebrænding</v>
      </c>
      <c r="F10208" s="19" t="str">
        <f t="shared" si="959"/>
        <v>20-24 år</v>
      </c>
      <c r="G10208" s="40" t="s">
        <v>516</v>
      </c>
      <c r="H10208" s="41" t="s">
        <v>219</v>
      </c>
      <c r="I10208" s="42" t="s">
        <v>8</v>
      </c>
      <c r="J10208" s="43" t="s">
        <v>19</v>
      </c>
      <c r="K10208" s="44">
        <v>14</v>
      </c>
      <c r="L10208" s="45">
        <v>36337.982371813683</v>
      </c>
      <c r="M10208" s="46">
        <v>38499.819938432607</v>
      </c>
      <c r="N10208" s="45"/>
      <c r="O10208" s="46"/>
    </row>
    <row r="10209" spans="1:15" x14ac:dyDescent="0.2">
      <c r="A10209" s="11" t="str">
        <f t="shared" si="954"/>
        <v>7212001 - Region Hovedstaden25 år og derover</v>
      </c>
      <c r="B10209" s="12" t="str">
        <f t="shared" si="957"/>
        <v>721200</v>
      </c>
      <c r="C10209" s="14">
        <f t="shared" si="955"/>
        <v>0</v>
      </c>
      <c r="D10209" s="14">
        <f t="shared" si="956"/>
        <v>0</v>
      </c>
      <c r="E10209" s="19" t="str">
        <f t="shared" si="958"/>
        <v>721200 - Svejsearbejde og skærebrænding</v>
      </c>
      <c r="F10209" s="19" t="str">
        <f t="shared" si="959"/>
        <v>25 år og derover</v>
      </c>
      <c r="G10209" s="40" t="s">
        <v>516</v>
      </c>
      <c r="H10209" s="41" t="s">
        <v>219</v>
      </c>
      <c r="I10209" s="42" t="s">
        <v>8</v>
      </c>
      <c r="J10209" s="43" t="s">
        <v>9</v>
      </c>
      <c r="K10209" s="44">
        <v>87</v>
      </c>
      <c r="L10209" s="45">
        <v>35564.088928602112</v>
      </c>
      <c r="M10209" s="46">
        <v>37679.885636348459</v>
      </c>
      <c r="N10209" s="45"/>
      <c r="O10209" s="46"/>
    </row>
    <row r="10210" spans="1:15" x14ac:dyDescent="0.2">
      <c r="A10210" s="11" t="str">
        <f t="shared" si="954"/>
        <v>7212001 - Region HovedstadenAlle uanset erf.</v>
      </c>
      <c r="B10210" s="12" t="str">
        <f t="shared" si="957"/>
        <v>721200</v>
      </c>
      <c r="C10210" s="14">
        <f t="shared" si="955"/>
        <v>0</v>
      </c>
      <c r="D10210" s="14">
        <f t="shared" si="956"/>
        <v>0</v>
      </c>
      <c r="E10210" s="19" t="str">
        <f t="shared" si="958"/>
        <v>721200 - Svejsearbejde og skærebrænding</v>
      </c>
      <c r="F10210" s="19" t="str">
        <f t="shared" si="959"/>
        <v>Alle uanset erf.</v>
      </c>
      <c r="G10210" s="40" t="s">
        <v>516</v>
      </c>
      <c r="H10210" s="41" t="s">
        <v>219</v>
      </c>
      <c r="I10210" s="42" t="s">
        <v>8</v>
      </c>
      <c r="J10210" s="43" t="s">
        <v>10</v>
      </c>
      <c r="K10210" s="44">
        <v>208</v>
      </c>
      <c r="L10210" s="45">
        <v>35133.63758485936</v>
      </c>
      <c r="M10210" s="46">
        <v>37184.870892632491</v>
      </c>
      <c r="N10210" s="45"/>
      <c r="O10210" s="46"/>
    </row>
    <row r="10211" spans="1:15" x14ac:dyDescent="0.2">
      <c r="A10211" s="11" t="str">
        <f t="shared" si="954"/>
        <v>7212002 - Region Sjælland5-9 år</v>
      </c>
      <c r="B10211" s="12" t="str">
        <f t="shared" si="957"/>
        <v>721200</v>
      </c>
      <c r="C10211" s="14">
        <f t="shared" si="955"/>
        <v>0</v>
      </c>
      <c r="D10211" s="14">
        <f t="shared" si="956"/>
        <v>0</v>
      </c>
      <c r="E10211" s="19" t="str">
        <f t="shared" si="958"/>
        <v>721200 - Svejsearbejde og skærebrænding</v>
      </c>
      <c r="F10211" s="19" t="str">
        <f t="shared" si="959"/>
        <v>5-9 år</v>
      </c>
      <c r="G10211" s="40" t="s">
        <v>516</v>
      </c>
      <c r="H10211" s="41" t="s">
        <v>219</v>
      </c>
      <c r="I10211" s="42" t="s">
        <v>20</v>
      </c>
      <c r="J10211" s="43" t="s">
        <v>15</v>
      </c>
      <c r="K10211" s="44">
        <v>26</v>
      </c>
      <c r="L10211" s="45">
        <v>34650.21898439707</v>
      </c>
      <c r="M10211" s="46">
        <v>36711.647280706275</v>
      </c>
      <c r="N10211" s="45"/>
      <c r="O10211" s="46"/>
    </row>
    <row r="10212" spans="1:15" x14ac:dyDescent="0.2">
      <c r="A10212" s="11" t="str">
        <f t="shared" si="954"/>
        <v>7212002 - Region Sjælland0-4 år</v>
      </c>
      <c r="B10212" s="12" t="str">
        <f t="shared" si="957"/>
        <v>721200</v>
      </c>
      <c r="C10212" s="14">
        <f t="shared" si="955"/>
        <v>0</v>
      </c>
      <c r="D10212" s="14">
        <f t="shared" si="956"/>
        <v>0</v>
      </c>
      <c r="E10212" s="19" t="str">
        <f t="shared" si="958"/>
        <v>721200 - Svejsearbejde og skærebrænding</v>
      </c>
      <c r="F10212" s="19" t="str">
        <f t="shared" si="959"/>
        <v>0-4 år</v>
      </c>
      <c r="G10212" s="40" t="s">
        <v>516</v>
      </c>
      <c r="H10212" s="41" t="s">
        <v>219</v>
      </c>
      <c r="I10212" s="42" t="s">
        <v>20</v>
      </c>
      <c r="J10212" s="43" t="s">
        <v>16</v>
      </c>
      <c r="K10212" s="44">
        <v>26</v>
      </c>
      <c r="L10212" s="45">
        <v>28306.190036857133</v>
      </c>
      <c r="M10212" s="46">
        <v>29990.19616475371</v>
      </c>
      <c r="N10212" s="45"/>
      <c r="O10212" s="46"/>
    </row>
    <row r="10213" spans="1:15" x14ac:dyDescent="0.2">
      <c r="A10213" s="11" t="str">
        <f t="shared" si="954"/>
        <v>7212002 - Region Sjælland10-14 år</v>
      </c>
      <c r="B10213" s="12" t="str">
        <f t="shared" si="957"/>
        <v>721200</v>
      </c>
      <c r="C10213" s="14">
        <f t="shared" si="955"/>
        <v>0</v>
      </c>
      <c r="D10213" s="14">
        <f t="shared" si="956"/>
        <v>0</v>
      </c>
      <c r="E10213" s="19" t="str">
        <f t="shared" si="958"/>
        <v>721200 - Svejsearbejde og skærebrænding</v>
      </c>
      <c r="F10213" s="19" t="str">
        <f t="shared" si="959"/>
        <v>10-14 år</v>
      </c>
      <c r="G10213" s="40" t="s">
        <v>516</v>
      </c>
      <c r="H10213" s="41" t="s">
        <v>219</v>
      </c>
      <c r="I10213" s="42" t="s">
        <v>20</v>
      </c>
      <c r="J10213" s="43" t="s">
        <v>17</v>
      </c>
      <c r="K10213" s="44">
        <v>29</v>
      </c>
      <c r="L10213" s="45">
        <v>37358.304805587635</v>
      </c>
      <c r="M10213" s="46">
        <v>39481.805651154376</v>
      </c>
      <c r="N10213" s="45"/>
      <c r="O10213" s="46"/>
    </row>
    <row r="10214" spans="1:15" x14ac:dyDescent="0.2">
      <c r="A10214" s="11" t="str">
        <f t="shared" si="954"/>
        <v>7212002 - Region Sjælland15-20 år</v>
      </c>
      <c r="B10214" s="12" t="str">
        <f t="shared" si="957"/>
        <v>721200</v>
      </c>
      <c r="C10214" s="14">
        <f t="shared" si="955"/>
        <v>0</v>
      </c>
      <c r="D10214" s="14">
        <f t="shared" si="956"/>
        <v>0</v>
      </c>
      <c r="E10214" s="19" t="str">
        <f t="shared" si="958"/>
        <v>721200 - Svejsearbejde og skærebrænding</v>
      </c>
      <c r="F10214" s="19" t="str">
        <f t="shared" si="959"/>
        <v>15-20 år</v>
      </c>
      <c r="G10214" s="40" t="s">
        <v>516</v>
      </c>
      <c r="H10214" s="41" t="s">
        <v>219</v>
      </c>
      <c r="I10214" s="42" t="s">
        <v>20</v>
      </c>
      <c r="J10214" s="43" t="s">
        <v>18</v>
      </c>
      <c r="K10214" s="44">
        <v>26</v>
      </c>
      <c r="L10214" s="45">
        <v>35149.234999970919</v>
      </c>
      <c r="M10214" s="46">
        <v>36959.953068476214</v>
      </c>
      <c r="N10214" s="45"/>
      <c r="O10214" s="46"/>
    </row>
    <row r="10215" spans="1:15" x14ac:dyDescent="0.2">
      <c r="A10215" s="11" t="str">
        <f t="shared" si="954"/>
        <v>7212002 - Region Sjælland20-24 år</v>
      </c>
      <c r="B10215" s="12" t="str">
        <f t="shared" si="957"/>
        <v>721200</v>
      </c>
      <c r="C10215" s="14">
        <f t="shared" si="955"/>
        <v>0</v>
      </c>
      <c r="D10215" s="14">
        <f t="shared" si="956"/>
        <v>0</v>
      </c>
      <c r="E10215" s="19" t="str">
        <f t="shared" si="958"/>
        <v>721200 - Svejsearbejde og skærebrænding</v>
      </c>
      <c r="F10215" s="19" t="str">
        <f t="shared" si="959"/>
        <v>20-24 år</v>
      </c>
      <c r="G10215" s="40" t="s">
        <v>516</v>
      </c>
      <c r="H10215" s="41" t="s">
        <v>219</v>
      </c>
      <c r="I10215" s="42" t="s">
        <v>20</v>
      </c>
      <c r="J10215" s="43" t="s">
        <v>19</v>
      </c>
      <c r="K10215" s="44">
        <v>40</v>
      </c>
      <c r="L10215" s="45">
        <v>35973.575456525214</v>
      </c>
      <c r="M10215" s="46">
        <v>38105.087340892722</v>
      </c>
      <c r="N10215" s="45"/>
      <c r="O10215" s="46"/>
    </row>
    <row r="10216" spans="1:15" x14ac:dyDescent="0.2">
      <c r="A10216" s="11" t="str">
        <f t="shared" si="954"/>
        <v>7212002 - Region Sjælland25 år og derover</v>
      </c>
      <c r="B10216" s="12" t="str">
        <f t="shared" si="957"/>
        <v>721200</v>
      </c>
      <c r="C10216" s="14">
        <f t="shared" si="955"/>
        <v>0</v>
      </c>
      <c r="D10216" s="14">
        <f t="shared" si="956"/>
        <v>0</v>
      </c>
      <c r="E10216" s="19" t="str">
        <f t="shared" si="958"/>
        <v>721200 - Svejsearbejde og skærebrænding</v>
      </c>
      <c r="F10216" s="19" t="str">
        <f t="shared" si="959"/>
        <v>25 år og derover</v>
      </c>
      <c r="G10216" s="40" t="s">
        <v>516</v>
      </c>
      <c r="H10216" s="41" t="s">
        <v>219</v>
      </c>
      <c r="I10216" s="42" t="s">
        <v>20</v>
      </c>
      <c r="J10216" s="43" t="s">
        <v>9</v>
      </c>
      <c r="K10216" s="44">
        <v>205</v>
      </c>
      <c r="L10216" s="45">
        <v>31170.551379234032</v>
      </c>
      <c r="M10216" s="46">
        <v>33017.473734433894</v>
      </c>
      <c r="N10216" s="45"/>
      <c r="O10216" s="46"/>
    </row>
    <row r="10217" spans="1:15" x14ac:dyDescent="0.2">
      <c r="A10217" s="11" t="str">
        <f t="shared" si="954"/>
        <v>7212002 - Region SjællandAlle uanset erf.</v>
      </c>
      <c r="B10217" s="12" t="str">
        <f t="shared" si="957"/>
        <v>721200</v>
      </c>
      <c r="C10217" s="14">
        <f t="shared" si="955"/>
        <v>0</v>
      </c>
      <c r="D10217" s="14">
        <f t="shared" si="956"/>
        <v>0</v>
      </c>
      <c r="E10217" s="19" t="str">
        <f t="shared" si="958"/>
        <v>721200 - Svejsearbejde og skærebrænding</v>
      </c>
      <c r="F10217" s="19" t="str">
        <f t="shared" si="959"/>
        <v>Alle uanset erf.</v>
      </c>
      <c r="G10217" s="40" t="s">
        <v>516</v>
      </c>
      <c r="H10217" s="41" t="s">
        <v>219</v>
      </c>
      <c r="I10217" s="42" t="s">
        <v>20</v>
      </c>
      <c r="J10217" s="43" t="s">
        <v>10</v>
      </c>
      <c r="K10217" s="44">
        <v>352</v>
      </c>
      <c r="L10217" s="45">
        <v>32315.823893531051</v>
      </c>
      <c r="M10217" s="46">
        <v>34189.496629812849</v>
      </c>
      <c r="N10217" s="45"/>
      <c r="O10217" s="46"/>
    </row>
    <row r="10218" spans="1:15" x14ac:dyDescent="0.2">
      <c r="A10218" s="11" t="str">
        <f t="shared" si="954"/>
        <v>7212003 - Region SyddanmarkUnder 1 år</v>
      </c>
      <c r="B10218" s="12" t="str">
        <f t="shared" si="957"/>
        <v>721200</v>
      </c>
      <c r="C10218" s="14">
        <f t="shared" si="955"/>
        <v>0</v>
      </c>
      <c r="D10218" s="14">
        <f t="shared" si="956"/>
        <v>0</v>
      </c>
      <c r="E10218" s="19" t="str">
        <f t="shared" si="958"/>
        <v>721200 - Svejsearbejde og skærebrænding</v>
      </c>
      <c r="F10218" s="19" t="str">
        <f t="shared" si="959"/>
        <v>Under 1 år</v>
      </c>
      <c r="G10218" s="40" t="s">
        <v>516</v>
      </c>
      <c r="H10218" s="41" t="s">
        <v>219</v>
      </c>
      <c r="I10218" s="42" t="s">
        <v>544</v>
      </c>
      <c r="J10218" s="43" t="s">
        <v>13</v>
      </c>
      <c r="K10218" s="44">
        <v>68</v>
      </c>
      <c r="L10218" s="45">
        <v>30677.262597884084</v>
      </c>
      <c r="M10218" s="46">
        <v>32510.945395734067</v>
      </c>
      <c r="N10218" s="45"/>
      <c r="O10218" s="46"/>
    </row>
    <row r="10219" spans="1:15" x14ac:dyDescent="0.2">
      <c r="A10219" s="11" t="str">
        <f t="shared" si="954"/>
        <v>7212003 - Region Syddanmark1 år</v>
      </c>
      <c r="B10219" s="12" t="str">
        <f t="shared" si="957"/>
        <v>721200</v>
      </c>
      <c r="C10219" s="14">
        <f t="shared" si="955"/>
        <v>0</v>
      </c>
      <c r="D10219" s="14">
        <f t="shared" si="956"/>
        <v>0</v>
      </c>
      <c r="E10219" s="19" t="str">
        <f t="shared" si="958"/>
        <v>721200 - Svejsearbejde og skærebrænding</v>
      </c>
      <c r="F10219" s="19" t="str">
        <f t="shared" si="959"/>
        <v>1 år</v>
      </c>
      <c r="G10219" s="40" t="s">
        <v>516</v>
      </c>
      <c r="H10219" s="41" t="s">
        <v>219</v>
      </c>
      <c r="I10219" s="42" t="s">
        <v>544</v>
      </c>
      <c r="J10219" s="43" t="s">
        <v>22</v>
      </c>
      <c r="K10219" s="44">
        <v>52</v>
      </c>
      <c r="L10219" s="45">
        <v>31254.111697704517</v>
      </c>
      <c r="M10219" s="46">
        <v>33105.985181882272</v>
      </c>
      <c r="N10219" s="45"/>
      <c r="O10219" s="46"/>
    </row>
    <row r="10220" spans="1:15" x14ac:dyDescent="0.2">
      <c r="A10220" s="11" t="str">
        <f t="shared" si="954"/>
        <v>7212003 - Region Syddanmark2 år</v>
      </c>
      <c r="B10220" s="12" t="str">
        <f t="shared" si="957"/>
        <v>721200</v>
      </c>
      <c r="C10220" s="14">
        <f t="shared" si="955"/>
        <v>0</v>
      </c>
      <c r="D10220" s="14">
        <f t="shared" si="956"/>
        <v>0</v>
      </c>
      <c r="E10220" s="19" t="str">
        <f t="shared" si="958"/>
        <v>721200 - Svejsearbejde og skærebrænding</v>
      </c>
      <c r="F10220" s="19" t="str">
        <f t="shared" si="959"/>
        <v>2 år</v>
      </c>
      <c r="G10220" s="40" t="s">
        <v>516</v>
      </c>
      <c r="H10220" s="41" t="s">
        <v>219</v>
      </c>
      <c r="I10220" s="42" t="s">
        <v>544</v>
      </c>
      <c r="J10220" s="43" t="s">
        <v>23</v>
      </c>
      <c r="K10220" s="44">
        <v>59</v>
      </c>
      <c r="L10220" s="45">
        <v>31984.249350981147</v>
      </c>
      <c r="M10220" s="46">
        <v>33879.385064877053</v>
      </c>
      <c r="N10220" s="45"/>
      <c r="O10220" s="46"/>
    </row>
    <row r="10221" spans="1:15" x14ac:dyDescent="0.2">
      <c r="A10221" s="11" t="str">
        <f t="shared" si="954"/>
        <v>7212003 - Region Syddanmark3 år</v>
      </c>
      <c r="B10221" s="12" t="str">
        <f t="shared" si="957"/>
        <v>721200</v>
      </c>
      <c r="C10221" s="14">
        <f t="shared" si="955"/>
        <v>0</v>
      </c>
      <c r="D10221" s="14">
        <f t="shared" si="956"/>
        <v>0</v>
      </c>
      <c r="E10221" s="19" t="str">
        <f t="shared" si="958"/>
        <v>721200 - Svejsearbejde og skærebrænding</v>
      </c>
      <c r="F10221" s="19" t="str">
        <f t="shared" si="959"/>
        <v>3 år</v>
      </c>
      <c r="G10221" s="40" t="s">
        <v>516</v>
      </c>
      <c r="H10221" s="41" t="s">
        <v>219</v>
      </c>
      <c r="I10221" s="42" t="s">
        <v>544</v>
      </c>
      <c r="J10221" s="43" t="s">
        <v>14</v>
      </c>
      <c r="K10221" s="44">
        <v>74</v>
      </c>
      <c r="L10221" s="45">
        <v>31776.249461666612</v>
      </c>
      <c r="M10221" s="46">
        <v>33659.060733791172</v>
      </c>
      <c r="N10221" s="45"/>
      <c r="O10221" s="46"/>
    </row>
    <row r="10222" spans="1:15" x14ac:dyDescent="0.2">
      <c r="A10222" s="11" t="str">
        <f t="shared" si="954"/>
        <v>7212003 - Region Syddanmark4 år</v>
      </c>
      <c r="B10222" s="12" t="str">
        <f t="shared" si="957"/>
        <v>721200</v>
      </c>
      <c r="C10222" s="14">
        <f t="shared" si="955"/>
        <v>0</v>
      </c>
      <c r="D10222" s="14">
        <f t="shared" si="956"/>
        <v>0</v>
      </c>
      <c r="E10222" s="19" t="str">
        <f t="shared" si="958"/>
        <v>721200 - Svejsearbejde og skærebrænding</v>
      </c>
      <c r="F10222" s="19" t="str">
        <f t="shared" si="959"/>
        <v>4 år</v>
      </c>
      <c r="G10222" s="40" t="s">
        <v>516</v>
      </c>
      <c r="H10222" s="41" t="s">
        <v>219</v>
      </c>
      <c r="I10222" s="42" t="s">
        <v>544</v>
      </c>
      <c r="J10222" s="43" t="s">
        <v>24</v>
      </c>
      <c r="K10222" s="44">
        <v>77</v>
      </c>
      <c r="L10222" s="45">
        <v>32365.688239510568</v>
      </c>
      <c r="M10222" s="46">
        <v>34283.425029717138</v>
      </c>
      <c r="N10222" s="45"/>
      <c r="O10222" s="46"/>
    </row>
    <row r="10223" spans="1:15" x14ac:dyDescent="0.2">
      <c r="A10223" s="11" t="str">
        <f t="shared" si="954"/>
        <v>7212003 - Region Syddanmark5-9 år</v>
      </c>
      <c r="B10223" s="12" t="str">
        <f t="shared" si="957"/>
        <v>721200</v>
      </c>
      <c r="C10223" s="14">
        <f t="shared" si="955"/>
        <v>0</v>
      </c>
      <c r="D10223" s="14">
        <f t="shared" si="956"/>
        <v>0</v>
      </c>
      <c r="E10223" s="19" t="str">
        <f t="shared" si="958"/>
        <v>721200 - Svejsearbejde og skærebrænding</v>
      </c>
      <c r="F10223" s="19" t="str">
        <f t="shared" si="959"/>
        <v>5-9 år</v>
      </c>
      <c r="G10223" s="40" t="s">
        <v>516</v>
      </c>
      <c r="H10223" s="41" t="s">
        <v>219</v>
      </c>
      <c r="I10223" s="42" t="s">
        <v>544</v>
      </c>
      <c r="J10223" s="43" t="s">
        <v>15</v>
      </c>
      <c r="K10223" s="44">
        <v>343</v>
      </c>
      <c r="L10223" s="45">
        <v>33433.932444502483</v>
      </c>
      <c r="M10223" s="46">
        <v>35423.000808804107</v>
      </c>
      <c r="N10223" s="45"/>
      <c r="O10223" s="46"/>
    </row>
    <row r="10224" spans="1:15" x14ac:dyDescent="0.2">
      <c r="A10224" s="11" t="str">
        <f t="shared" si="954"/>
        <v>7212003 - Region Syddanmark0-4 år</v>
      </c>
      <c r="B10224" s="12" t="str">
        <f t="shared" si="957"/>
        <v>721200</v>
      </c>
      <c r="C10224" s="14">
        <f t="shared" si="955"/>
        <v>0</v>
      </c>
      <c r="D10224" s="14">
        <f t="shared" si="956"/>
        <v>0</v>
      </c>
      <c r="E10224" s="19" t="str">
        <f t="shared" si="958"/>
        <v>721200 - Svejsearbejde og skærebrænding</v>
      </c>
      <c r="F10224" s="19" t="str">
        <f t="shared" si="959"/>
        <v>0-4 år</v>
      </c>
      <c r="G10224" s="40" t="s">
        <v>516</v>
      </c>
      <c r="H10224" s="41" t="s">
        <v>219</v>
      </c>
      <c r="I10224" s="42" t="s">
        <v>544</v>
      </c>
      <c r="J10224" s="43" t="s">
        <v>16</v>
      </c>
      <c r="K10224" s="44">
        <v>330</v>
      </c>
      <c r="L10224" s="45">
        <v>31597.55277308555</v>
      </c>
      <c r="M10224" s="46">
        <v>33469.775881243258</v>
      </c>
      <c r="N10224" s="45"/>
      <c r="O10224" s="46"/>
    </row>
    <row r="10225" spans="1:15" x14ac:dyDescent="0.2">
      <c r="A10225" s="11" t="str">
        <f t="shared" si="954"/>
        <v>7212003 - Region Syddanmark10-14 år</v>
      </c>
      <c r="B10225" s="12" t="str">
        <f t="shared" si="957"/>
        <v>721200</v>
      </c>
      <c r="C10225" s="14">
        <f t="shared" si="955"/>
        <v>0</v>
      </c>
      <c r="D10225" s="14">
        <f t="shared" si="956"/>
        <v>0</v>
      </c>
      <c r="E10225" s="19" t="str">
        <f t="shared" si="958"/>
        <v>721200 - Svejsearbejde og skærebrænding</v>
      </c>
      <c r="F10225" s="19" t="str">
        <f t="shared" si="959"/>
        <v>10-14 år</v>
      </c>
      <c r="G10225" s="40" t="s">
        <v>516</v>
      </c>
      <c r="H10225" s="41" t="s">
        <v>219</v>
      </c>
      <c r="I10225" s="42" t="s">
        <v>544</v>
      </c>
      <c r="J10225" s="43" t="s">
        <v>17</v>
      </c>
      <c r="K10225" s="44">
        <v>261</v>
      </c>
      <c r="L10225" s="45">
        <v>33832.990201852226</v>
      </c>
      <c r="M10225" s="46">
        <v>35837.667795996029</v>
      </c>
      <c r="N10225" s="45"/>
      <c r="O10225" s="46"/>
    </row>
    <row r="10226" spans="1:15" x14ac:dyDescent="0.2">
      <c r="A10226" s="11" t="str">
        <f t="shared" si="954"/>
        <v>7212003 - Region Syddanmark15-20 år</v>
      </c>
      <c r="B10226" s="12" t="str">
        <f t="shared" si="957"/>
        <v>721200</v>
      </c>
      <c r="C10226" s="14">
        <f t="shared" si="955"/>
        <v>0</v>
      </c>
      <c r="D10226" s="14">
        <f t="shared" si="956"/>
        <v>0</v>
      </c>
      <c r="E10226" s="19" t="str">
        <f t="shared" si="958"/>
        <v>721200 - Svejsearbejde og skærebrænding</v>
      </c>
      <c r="F10226" s="19" t="str">
        <f t="shared" si="959"/>
        <v>15-20 år</v>
      </c>
      <c r="G10226" s="40" t="s">
        <v>516</v>
      </c>
      <c r="H10226" s="41" t="s">
        <v>219</v>
      </c>
      <c r="I10226" s="42" t="s">
        <v>544</v>
      </c>
      <c r="J10226" s="43" t="s">
        <v>18</v>
      </c>
      <c r="K10226" s="44">
        <v>202</v>
      </c>
      <c r="L10226" s="45">
        <v>33115.27934344206</v>
      </c>
      <c r="M10226" s="46">
        <v>35077.431022248653</v>
      </c>
      <c r="N10226" s="45"/>
      <c r="O10226" s="46"/>
    </row>
    <row r="10227" spans="1:15" x14ac:dyDescent="0.2">
      <c r="A10227" s="11" t="str">
        <f t="shared" si="954"/>
        <v>7212003 - Region Syddanmark20-24 år</v>
      </c>
      <c r="B10227" s="12" t="str">
        <f t="shared" si="957"/>
        <v>721200</v>
      </c>
      <c r="C10227" s="14">
        <f t="shared" si="955"/>
        <v>0</v>
      </c>
      <c r="D10227" s="14">
        <f t="shared" si="956"/>
        <v>0</v>
      </c>
      <c r="E10227" s="19" t="str">
        <f t="shared" si="958"/>
        <v>721200 - Svejsearbejde og skærebrænding</v>
      </c>
      <c r="F10227" s="19" t="str">
        <f t="shared" si="959"/>
        <v>20-24 år</v>
      </c>
      <c r="G10227" s="40" t="s">
        <v>516</v>
      </c>
      <c r="H10227" s="41" t="s">
        <v>219</v>
      </c>
      <c r="I10227" s="42" t="s">
        <v>544</v>
      </c>
      <c r="J10227" s="43" t="s">
        <v>19</v>
      </c>
      <c r="K10227" s="44">
        <v>249</v>
      </c>
      <c r="L10227" s="45">
        <v>34067.654087238101</v>
      </c>
      <c r="M10227" s="46">
        <v>36086.236022392892</v>
      </c>
      <c r="N10227" s="45"/>
      <c r="O10227" s="46"/>
    </row>
    <row r="10228" spans="1:15" x14ac:dyDescent="0.2">
      <c r="A10228" s="11" t="str">
        <f t="shared" si="954"/>
        <v>7212003 - Region Syddanmark25 år og derover</v>
      </c>
      <c r="B10228" s="12" t="str">
        <f t="shared" si="957"/>
        <v>721200</v>
      </c>
      <c r="C10228" s="14">
        <f t="shared" si="955"/>
        <v>0</v>
      </c>
      <c r="D10228" s="14">
        <f t="shared" si="956"/>
        <v>0</v>
      </c>
      <c r="E10228" s="19" t="str">
        <f t="shared" si="958"/>
        <v>721200 - Svejsearbejde og skærebrænding</v>
      </c>
      <c r="F10228" s="19" t="str">
        <f t="shared" si="959"/>
        <v>25 år og derover</v>
      </c>
      <c r="G10228" s="40" t="s">
        <v>516</v>
      </c>
      <c r="H10228" s="41" t="s">
        <v>219</v>
      </c>
      <c r="I10228" s="42" t="s">
        <v>544</v>
      </c>
      <c r="J10228" s="43" t="s">
        <v>9</v>
      </c>
      <c r="K10228" s="44">
        <v>834</v>
      </c>
      <c r="L10228" s="45">
        <v>34175.742923344886</v>
      </c>
      <c r="M10228" s="46">
        <v>36204.928969137334</v>
      </c>
      <c r="N10228" s="45"/>
      <c r="O10228" s="46"/>
    </row>
    <row r="10229" spans="1:15" x14ac:dyDescent="0.2">
      <c r="A10229" s="11" t="str">
        <f t="shared" si="954"/>
        <v>7212003 - Region SyddanmarkAlle uanset erf.</v>
      </c>
      <c r="B10229" s="12" t="str">
        <f t="shared" si="957"/>
        <v>721200</v>
      </c>
      <c r="C10229" s="14">
        <f t="shared" si="955"/>
        <v>0</v>
      </c>
      <c r="D10229" s="14">
        <f t="shared" si="956"/>
        <v>0</v>
      </c>
      <c r="E10229" s="19" t="str">
        <f t="shared" si="958"/>
        <v>721200 - Svejsearbejde og skærebrænding</v>
      </c>
      <c r="F10229" s="19" t="str">
        <f t="shared" si="959"/>
        <v>Alle uanset erf.</v>
      </c>
      <c r="G10229" s="40" t="s">
        <v>516</v>
      </c>
      <c r="H10229" s="41" t="s">
        <v>219</v>
      </c>
      <c r="I10229" s="42" t="s">
        <v>544</v>
      </c>
      <c r="J10229" s="43" t="s">
        <v>10</v>
      </c>
      <c r="K10229" s="44">
        <v>2219</v>
      </c>
      <c r="L10229" s="45">
        <v>33462.778940614626</v>
      </c>
      <c r="M10229" s="46">
        <v>35445.520719565182</v>
      </c>
      <c r="N10229" s="45"/>
      <c r="O10229" s="46"/>
    </row>
    <row r="10230" spans="1:15" x14ac:dyDescent="0.2">
      <c r="A10230" s="11" t="str">
        <f t="shared" si="954"/>
        <v>7212004 - Region MidtjyllandUnder 1 år</v>
      </c>
      <c r="B10230" s="12" t="str">
        <f t="shared" si="957"/>
        <v>721200</v>
      </c>
      <c r="C10230" s="14">
        <f t="shared" si="955"/>
        <v>0</v>
      </c>
      <c r="D10230" s="14">
        <f t="shared" si="956"/>
        <v>0</v>
      </c>
      <c r="E10230" s="19" t="str">
        <f t="shared" si="958"/>
        <v>721200 - Svejsearbejde og skærebrænding</v>
      </c>
      <c r="F10230" s="19" t="str">
        <f t="shared" si="959"/>
        <v>Under 1 år</v>
      </c>
      <c r="G10230" s="40" t="s">
        <v>516</v>
      </c>
      <c r="H10230" s="41" t="s">
        <v>219</v>
      </c>
      <c r="I10230" s="42" t="s">
        <v>517</v>
      </c>
      <c r="J10230" s="43" t="s">
        <v>13</v>
      </c>
      <c r="K10230" s="44">
        <v>39</v>
      </c>
      <c r="L10230" s="45">
        <v>27619.794348795069</v>
      </c>
      <c r="M10230" s="46">
        <v>29256.326696528788</v>
      </c>
      <c r="N10230" s="45"/>
      <c r="O10230" s="46"/>
    </row>
    <row r="10231" spans="1:15" x14ac:dyDescent="0.2">
      <c r="A10231" s="11" t="str">
        <f t="shared" si="954"/>
        <v>7212004 - Region Midtjylland1 år</v>
      </c>
      <c r="B10231" s="12" t="str">
        <f t="shared" si="957"/>
        <v>721200</v>
      </c>
      <c r="C10231" s="14">
        <f t="shared" si="955"/>
        <v>0</v>
      </c>
      <c r="D10231" s="14">
        <f t="shared" si="956"/>
        <v>0</v>
      </c>
      <c r="E10231" s="19" t="str">
        <f t="shared" si="958"/>
        <v>721200 - Svejsearbejde og skærebrænding</v>
      </c>
      <c r="F10231" s="19" t="str">
        <f t="shared" si="959"/>
        <v>1 år</v>
      </c>
      <c r="G10231" s="40" t="s">
        <v>516</v>
      </c>
      <c r="H10231" s="41" t="s">
        <v>219</v>
      </c>
      <c r="I10231" s="42" t="s">
        <v>517</v>
      </c>
      <c r="J10231" s="43" t="s">
        <v>22</v>
      </c>
      <c r="K10231" s="44">
        <v>35</v>
      </c>
      <c r="L10231" s="45">
        <v>32072.539683168496</v>
      </c>
      <c r="M10231" s="46">
        <v>33972.906789550245</v>
      </c>
      <c r="N10231" s="45"/>
      <c r="O10231" s="46"/>
    </row>
    <row r="10232" spans="1:15" x14ac:dyDescent="0.2">
      <c r="A10232" s="11" t="str">
        <f t="shared" si="954"/>
        <v>7212004 - Region Midtjylland2 år</v>
      </c>
      <c r="B10232" s="12" t="str">
        <f t="shared" si="957"/>
        <v>721200</v>
      </c>
      <c r="C10232" s="14">
        <f t="shared" si="955"/>
        <v>0</v>
      </c>
      <c r="D10232" s="14">
        <f t="shared" si="956"/>
        <v>0</v>
      </c>
      <c r="E10232" s="19" t="str">
        <f t="shared" si="958"/>
        <v>721200 - Svejsearbejde og skærebrænding</v>
      </c>
      <c r="F10232" s="19" t="str">
        <f t="shared" si="959"/>
        <v>2 år</v>
      </c>
      <c r="G10232" s="40" t="s">
        <v>516</v>
      </c>
      <c r="H10232" s="41" t="s">
        <v>219</v>
      </c>
      <c r="I10232" s="42" t="s">
        <v>517</v>
      </c>
      <c r="J10232" s="43" t="s">
        <v>23</v>
      </c>
      <c r="K10232" s="44">
        <v>45</v>
      </c>
      <c r="L10232" s="45">
        <v>32149.476004199296</v>
      </c>
      <c r="M10232" s="46">
        <v>34054.401753433071</v>
      </c>
      <c r="N10232" s="45"/>
      <c r="O10232" s="46"/>
    </row>
    <row r="10233" spans="1:15" x14ac:dyDescent="0.2">
      <c r="A10233" s="11" t="str">
        <f t="shared" si="954"/>
        <v>7212004 - Region Midtjylland3 år</v>
      </c>
      <c r="B10233" s="12" t="str">
        <f t="shared" si="957"/>
        <v>721200</v>
      </c>
      <c r="C10233" s="14">
        <f t="shared" si="955"/>
        <v>0</v>
      </c>
      <c r="D10233" s="14">
        <f t="shared" si="956"/>
        <v>0</v>
      </c>
      <c r="E10233" s="19" t="str">
        <f t="shared" si="958"/>
        <v>721200 - Svejsearbejde og skærebrænding</v>
      </c>
      <c r="F10233" s="19" t="str">
        <f t="shared" si="959"/>
        <v>3 år</v>
      </c>
      <c r="G10233" s="40" t="s">
        <v>516</v>
      </c>
      <c r="H10233" s="41" t="s">
        <v>219</v>
      </c>
      <c r="I10233" s="42" t="s">
        <v>517</v>
      </c>
      <c r="J10233" s="43" t="s">
        <v>14</v>
      </c>
      <c r="K10233" s="44">
        <v>43</v>
      </c>
      <c r="L10233" s="45">
        <v>33412.233735586575</v>
      </c>
      <c r="M10233" s="46">
        <v>35381.40329787715</v>
      </c>
      <c r="N10233" s="45"/>
      <c r="O10233" s="46"/>
    </row>
    <row r="10234" spans="1:15" x14ac:dyDescent="0.2">
      <c r="A10234" s="11" t="str">
        <f t="shared" si="954"/>
        <v>7212004 - Region Midtjylland4 år</v>
      </c>
      <c r="B10234" s="12" t="str">
        <f t="shared" si="957"/>
        <v>721200</v>
      </c>
      <c r="C10234" s="14">
        <f t="shared" si="955"/>
        <v>0</v>
      </c>
      <c r="D10234" s="14">
        <f t="shared" si="956"/>
        <v>0</v>
      </c>
      <c r="E10234" s="19" t="str">
        <f t="shared" si="958"/>
        <v>721200 - Svejsearbejde og skærebrænding</v>
      </c>
      <c r="F10234" s="19" t="str">
        <f t="shared" si="959"/>
        <v>4 år</v>
      </c>
      <c r="G10234" s="40" t="s">
        <v>516</v>
      </c>
      <c r="H10234" s="41" t="s">
        <v>219</v>
      </c>
      <c r="I10234" s="42" t="s">
        <v>517</v>
      </c>
      <c r="J10234" s="43" t="s">
        <v>24</v>
      </c>
      <c r="K10234" s="44">
        <v>36</v>
      </c>
      <c r="L10234" s="45">
        <v>36437.338141099819</v>
      </c>
      <c r="M10234" s="46">
        <v>38605.086631234124</v>
      </c>
      <c r="N10234" s="45"/>
      <c r="O10234" s="46"/>
    </row>
    <row r="10235" spans="1:15" x14ac:dyDescent="0.2">
      <c r="A10235" s="11" t="str">
        <f t="shared" si="954"/>
        <v>7212004 - Region Midtjylland5-9 år</v>
      </c>
      <c r="B10235" s="12" t="str">
        <f t="shared" si="957"/>
        <v>721200</v>
      </c>
      <c r="C10235" s="14">
        <f t="shared" si="955"/>
        <v>0</v>
      </c>
      <c r="D10235" s="14">
        <f t="shared" si="956"/>
        <v>0</v>
      </c>
      <c r="E10235" s="19" t="str">
        <f t="shared" si="958"/>
        <v>721200 - Svejsearbejde og skærebrænding</v>
      </c>
      <c r="F10235" s="19" t="str">
        <f t="shared" si="959"/>
        <v>5-9 år</v>
      </c>
      <c r="G10235" s="40" t="s">
        <v>516</v>
      </c>
      <c r="H10235" s="41" t="s">
        <v>219</v>
      </c>
      <c r="I10235" s="42" t="s">
        <v>517</v>
      </c>
      <c r="J10235" s="43" t="s">
        <v>15</v>
      </c>
      <c r="K10235" s="44">
        <v>226</v>
      </c>
      <c r="L10235" s="45">
        <v>33483.611144263814</v>
      </c>
      <c r="M10235" s="46">
        <v>35467.587276182967</v>
      </c>
      <c r="N10235" s="45"/>
      <c r="O10235" s="46"/>
    </row>
    <row r="10236" spans="1:15" x14ac:dyDescent="0.2">
      <c r="A10236" s="11" t="str">
        <f t="shared" si="954"/>
        <v>7212004 - Region Midtjylland0-4 år</v>
      </c>
      <c r="B10236" s="12" t="str">
        <f t="shared" si="957"/>
        <v>721200</v>
      </c>
      <c r="C10236" s="14">
        <f t="shared" si="955"/>
        <v>0</v>
      </c>
      <c r="D10236" s="14">
        <f t="shared" si="956"/>
        <v>0</v>
      </c>
      <c r="E10236" s="19" t="str">
        <f t="shared" si="958"/>
        <v>721200 - Svejsearbejde og skærebrænding</v>
      </c>
      <c r="F10236" s="19" t="str">
        <f t="shared" si="959"/>
        <v>0-4 år</v>
      </c>
      <c r="G10236" s="40" t="s">
        <v>516</v>
      </c>
      <c r="H10236" s="41" t="s">
        <v>219</v>
      </c>
      <c r="I10236" s="42" t="s">
        <v>517</v>
      </c>
      <c r="J10236" s="43" t="s">
        <v>16</v>
      </c>
      <c r="K10236" s="44">
        <v>198</v>
      </c>
      <c r="L10236" s="45">
        <v>32674.853346791879</v>
      </c>
      <c r="M10236" s="46">
        <v>34618.762194731942</v>
      </c>
      <c r="N10236" s="45"/>
      <c r="O10236" s="46"/>
    </row>
    <row r="10237" spans="1:15" x14ac:dyDescent="0.2">
      <c r="A10237" s="11" t="str">
        <f t="shared" si="954"/>
        <v>7212004 - Region Midtjylland10-14 år</v>
      </c>
      <c r="B10237" s="12" t="str">
        <f t="shared" si="957"/>
        <v>721200</v>
      </c>
      <c r="C10237" s="14">
        <f t="shared" si="955"/>
        <v>0</v>
      </c>
      <c r="D10237" s="14">
        <f t="shared" si="956"/>
        <v>0</v>
      </c>
      <c r="E10237" s="19" t="str">
        <f t="shared" si="958"/>
        <v>721200 - Svejsearbejde og skærebrænding</v>
      </c>
      <c r="F10237" s="19" t="str">
        <f t="shared" si="959"/>
        <v>10-14 år</v>
      </c>
      <c r="G10237" s="40" t="s">
        <v>516</v>
      </c>
      <c r="H10237" s="41" t="s">
        <v>219</v>
      </c>
      <c r="I10237" s="42" t="s">
        <v>517</v>
      </c>
      <c r="J10237" s="43" t="s">
        <v>17</v>
      </c>
      <c r="K10237" s="44">
        <v>182</v>
      </c>
      <c r="L10237" s="45">
        <v>33481.899604157297</v>
      </c>
      <c r="M10237" s="46">
        <v>35465.774323636033</v>
      </c>
      <c r="N10237" s="45"/>
      <c r="O10237" s="46"/>
    </row>
    <row r="10238" spans="1:15" x14ac:dyDescent="0.2">
      <c r="A10238" s="11" t="str">
        <f t="shared" si="954"/>
        <v>7212004 - Region Midtjylland15-20 år</v>
      </c>
      <c r="B10238" s="12" t="str">
        <f t="shared" si="957"/>
        <v>721200</v>
      </c>
      <c r="C10238" s="14">
        <f t="shared" si="955"/>
        <v>0</v>
      </c>
      <c r="D10238" s="14">
        <f t="shared" si="956"/>
        <v>0</v>
      </c>
      <c r="E10238" s="19" t="str">
        <f t="shared" si="958"/>
        <v>721200 - Svejsearbejde og skærebrænding</v>
      </c>
      <c r="F10238" s="19" t="str">
        <f t="shared" si="959"/>
        <v>15-20 år</v>
      </c>
      <c r="G10238" s="40" t="s">
        <v>516</v>
      </c>
      <c r="H10238" s="41" t="s">
        <v>219</v>
      </c>
      <c r="I10238" s="42" t="s">
        <v>517</v>
      </c>
      <c r="J10238" s="43" t="s">
        <v>18</v>
      </c>
      <c r="K10238" s="44">
        <v>155</v>
      </c>
      <c r="L10238" s="45">
        <v>35512.190716337209</v>
      </c>
      <c r="M10238" s="46">
        <v>37616.364560365495</v>
      </c>
      <c r="N10238" s="45"/>
      <c r="O10238" s="46"/>
    </row>
    <row r="10239" spans="1:15" x14ac:dyDescent="0.2">
      <c r="A10239" s="11" t="str">
        <f t="shared" si="954"/>
        <v>7212004 - Region Midtjylland20-24 år</v>
      </c>
      <c r="B10239" s="12" t="str">
        <f t="shared" si="957"/>
        <v>721200</v>
      </c>
      <c r="C10239" s="14">
        <f t="shared" si="955"/>
        <v>0</v>
      </c>
      <c r="D10239" s="14">
        <f t="shared" si="956"/>
        <v>0</v>
      </c>
      <c r="E10239" s="19" t="str">
        <f t="shared" si="958"/>
        <v>721200 - Svejsearbejde og skærebrænding</v>
      </c>
      <c r="F10239" s="19" t="str">
        <f t="shared" si="959"/>
        <v>20-24 år</v>
      </c>
      <c r="G10239" s="40" t="s">
        <v>516</v>
      </c>
      <c r="H10239" s="41" t="s">
        <v>219</v>
      </c>
      <c r="I10239" s="42" t="s">
        <v>517</v>
      </c>
      <c r="J10239" s="43" t="s">
        <v>19</v>
      </c>
      <c r="K10239" s="44">
        <v>198</v>
      </c>
      <c r="L10239" s="45">
        <v>35984.941629358429</v>
      </c>
      <c r="M10239" s="46">
        <v>38125.775918145977</v>
      </c>
      <c r="N10239" s="45"/>
      <c r="O10239" s="46"/>
    </row>
    <row r="10240" spans="1:15" x14ac:dyDescent="0.2">
      <c r="A10240" s="11" t="str">
        <f t="shared" si="954"/>
        <v>7212004 - Region Midtjylland25 år og derover</v>
      </c>
      <c r="B10240" s="12" t="str">
        <f t="shared" si="957"/>
        <v>721200</v>
      </c>
      <c r="C10240" s="14">
        <f t="shared" si="955"/>
        <v>0</v>
      </c>
      <c r="D10240" s="14">
        <f t="shared" si="956"/>
        <v>0</v>
      </c>
      <c r="E10240" s="19" t="str">
        <f t="shared" si="958"/>
        <v>721200 - Svejsearbejde og skærebrænding</v>
      </c>
      <c r="F10240" s="19" t="str">
        <f t="shared" si="959"/>
        <v>25 år og derover</v>
      </c>
      <c r="G10240" s="40" t="s">
        <v>516</v>
      </c>
      <c r="H10240" s="41" t="s">
        <v>219</v>
      </c>
      <c r="I10240" s="42" t="s">
        <v>517</v>
      </c>
      <c r="J10240" s="43" t="s">
        <v>9</v>
      </c>
      <c r="K10240" s="44">
        <v>782</v>
      </c>
      <c r="L10240" s="45">
        <v>35922.76325546627</v>
      </c>
      <c r="M10240" s="46">
        <v>38052.882254566968</v>
      </c>
      <c r="N10240" s="45"/>
      <c r="O10240" s="46"/>
    </row>
    <row r="10241" spans="1:15" x14ac:dyDescent="0.2">
      <c r="A10241" s="11" t="str">
        <f t="shared" si="954"/>
        <v>7212004 - Region MidtjyllandAlle uanset erf.</v>
      </c>
      <c r="B10241" s="12" t="str">
        <f t="shared" si="957"/>
        <v>721200</v>
      </c>
      <c r="C10241" s="14">
        <f t="shared" si="955"/>
        <v>0</v>
      </c>
      <c r="D10241" s="14">
        <f t="shared" si="956"/>
        <v>0</v>
      </c>
      <c r="E10241" s="19" t="str">
        <f t="shared" si="958"/>
        <v>721200 - Svejsearbejde og skærebrænding</v>
      </c>
      <c r="F10241" s="19" t="str">
        <f t="shared" si="959"/>
        <v>Alle uanset erf.</v>
      </c>
      <c r="G10241" s="40" t="s">
        <v>516</v>
      </c>
      <c r="H10241" s="41" t="s">
        <v>219</v>
      </c>
      <c r="I10241" s="42" t="s">
        <v>517</v>
      </c>
      <c r="J10241" s="43" t="s">
        <v>10</v>
      </c>
      <c r="K10241" s="44">
        <v>1741</v>
      </c>
      <c r="L10241" s="45">
        <v>35090.052315276182</v>
      </c>
      <c r="M10241" s="46">
        <v>37169.213549151304</v>
      </c>
      <c r="N10241" s="45"/>
      <c r="O10241" s="46"/>
    </row>
    <row r="10242" spans="1:15" x14ac:dyDescent="0.2">
      <c r="A10242" s="11" t="str">
        <f t="shared" ref="A10242:A10305" si="960">B10242&amp;I10242&amp;F10242</f>
        <v>7212005 - Region NordjyllandUnder 1 år</v>
      </c>
      <c r="B10242" s="12" t="str">
        <f t="shared" si="957"/>
        <v>721200</v>
      </c>
      <c r="C10242" s="14">
        <f t="shared" ref="C10242:C10305" si="961">N10242*1.2</f>
        <v>0</v>
      </c>
      <c r="D10242" s="14">
        <f t="shared" ref="D10242:D10305" si="962">O10242*1.2</f>
        <v>0</v>
      </c>
      <c r="E10242" s="19" t="str">
        <f t="shared" si="958"/>
        <v>721200 - Svejsearbejde og skærebrænding</v>
      </c>
      <c r="F10242" s="19" t="str">
        <f t="shared" si="959"/>
        <v>Under 1 år</v>
      </c>
      <c r="G10242" s="40" t="s">
        <v>516</v>
      </c>
      <c r="H10242" s="41" t="s">
        <v>219</v>
      </c>
      <c r="I10242" s="42" t="s">
        <v>21</v>
      </c>
      <c r="J10242" s="43" t="s">
        <v>13</v>
      </c>
      <c r="K10242" s="44">
        <v>75</v>
      </c>
      <c r="L10242" s="45">
        <v>30608.665624047255</v>
      </c>
      <c r="M10242" s="46">
        <v>32417.11934465828</v>
      </c>
      <c r="N10242" s="45"/>
      <c r="O10242" s="46"/>
    </row>
    <row r="10243" spans="1:15" x14ac:dyDescent="0.2">
      <c r="A10243" s="11" t="str">
        <f t="shared" si="960"/>
        <v>7212005 - Region Nordjylland1 år</v>
      </c>
      <c r="B10243" s="12" t="str">
        <f t="shared" ref="B10243:B10306" si="963">LEFT(E10243,6)</f>
        <v>721200</v>
      </c>
      <c r="C10243" s="14">
        <f t="shared" si="961"/>
        <v>0</v>
      </c>
      <c r="D10243" s="14">
        <f t="shared" si="962"/>
        <v>0</v>
      </c>
      <c r="E10243" s="19" t="str">
        <f t="shared" ref="E10243:E10306" si="964">TRIM(H10243)</f>
        <v>721200 - Svejsearbejde og skærebrænding</v>
      </c>
      <c r="F10243" s="19" t="str">
        <f t="shared" ref="F10243:F10306" si="965">MID(J10243,6,30)</f>
        <v>1 år</v>
      </c>
      <c r="G10243" s="40" t="s">
        <v>516</v>
      </c>
      <c r="H10243" s="41" t="s">
        <v>219</v>
      </c>
      <c r="I10243" s="42" t="s">
        <v>21</v>
      </c>
      <c r="J10243" s="43" t="s">
        <v>22</v>
      </c>
      <c r="K10243" s="44">
        <v>34</v>
      </c>
      <c r="L10243" s="45">
        <v>30932.04677990092</v>
      </c>
      <c r="M10243" s="46">
        <v>32759.606849728934</v>
      </c>
      <c r="N10243" s="45"/>
      <c r="O10243" s="46"/>
    </row>
    <row r="10244" spans="1:15" x14ac:dyDescent="0.2">
      <c r="A10244" s="11" t="str">
        <f t="shared" si="960"/>
        <v>7212005 - Region Nordjylland2 år</v>
      </c>
      <c r="B10244" s="12" t="str">
        <f t="shared" si="963"/>
        <v>721200</v>
      </c>
      <c r="C10244" s="14">
        <f t="shared" si="961"/>
        <v>0</v>
      </c>
      <c r="D10244" s="14">
        <f t="shared" si="962"/>
        <v>0</v>
      </c>
      <c r="E10244" s="19" t="str">
        <f t="shared" si="964"/>
        <v>721200 - Svejsearbejde og skærebrænding</v>
      </c>
      <c r="F10244" s="19" t="str">
        <f t="shared" si="965"/>
        <v>2 år</v>
      </c>
      <c r="G10244" s="40" t="s">
        <v>516</v>
      </c>
      <c r="H10244" s="41" t="s">
        <v>219</v>
      </c>
      <c r="I10244" s="42" t="s">
        <v>21</v>
      </c>
      <c r="J10244" s="43" t="s">
        <v>23</v>
      </c>
      <c r="K10244" s="44">
        <v>14</v>
      </c>
      <c r="L10244" s="45">
        <v>31738.658245768896</v>
      </c>
      <c r="M10244" s="46">
        <v>33619.242157326233</v>
      </c>
      <c r="N10244" s="45"/>
      <c r="O10244" s="46"/>
    </row>
    <row r="10245" spans="1:15" x14ac:dyDescent="0.2">
      <c r="A10245" s="11" t="str">
        <f t="shared" si="960"/>
        <v>7212005 - Region Nordjylland3 år</v>
      </c>
      <c r="B10245" s="12" t="str">
        <f t="shared" si="963"/>
        <v>721200</v>
      </c>
      <c r="C10245" s="14">
        <f t="shared" si="961"/>
        <v>0</v>
      </c>
      <c r="D10245" s="14">
        <f t="shared" si="962"/>
        <v>0</v>
      </c>
      <c r="E10245" s="19" t="str">
        <f t="shared" si="964"/>
        <v>721200 - Svejsearbejde og skærebrænding</v>
      </c>
      <c r="F10245" s="19" t="str">
        <f t="shared" si="965"/>
        <v>3 år</v>
      </c>
      <c r="G10245" s="40" t="s">
        <v>516</v>
      </c>
      <c r="H10245" s="41" t="s">
        <v>219</v>
      </c>
      <c r="I10245" s="42" t="s">
        <v>21</v>
      </c>
      <c r="J10245" s="43" t="s">
        <v>14</v>
      </c>
      <c r="K10245" s="44">
        <v>25</v>
      </c>
      <c r="L10245" s="45">
        <v>31244.527523951027</v>
      </c>
      <c r="M10245" s="46">
        <v>33095.833125175865</v>
      </c>
      <c r="N10245" s="45"/>
      <c r="O10245" s="46"/>
    </row>
    <row r="10246" spans="1:15" x14ac:dyDescent="0.2">
      <c r="A10246" s="11" t="str">
        <f t="shared" si="960"/>
        <v>7212005 - Region Nordjylland4 år</v>
      </c>
      <c r="B10246" s="12" t="str">
        <f t="shared" si="963"/>
        <v>721200</v>
      </c>
      <c r="C10246" s="14">
        <f t="shared" si="961"/>
        <v>0</v>
      </c>
      <c r="D10246" s="14">
        <f t="shared" si="962"/>
        <v>0</v>
      </c>
      <c r="E10246" s="19" t="str">
        <f t="shared" si="964"/>
        <v>721200 - Svejsearbejde og skærebrænding</v>
      </c>
      <c r="F10246" s="19" t="str">
        <f t="shared" si="965"/>
        <v>4 år</v>
      </c>
      <c r="G10246" s="40" t="s">
        <v>516</v>
      </c>
      <c r="H10246" s="41" t="s">
        <v>219</v>
      </c>
      <c r="I10246" s="42" t="s">
        <v>21</v>
      </c>
      <c r="J10246" s="43" t="s">
        <v>24</v>
      </c>
      <c r="K10246" s="44">
        <v>29</v>
      </c>
      <c r="L10246" s="45">
        <v>33062.899702121736</v>
      </c>
      <c r="M10246" s="46">
        <v>35031.000770751787</v>
      </c>
      <c r="N10246" s="45"/>
      <c r="O10246" s="46"/>
    </row>
    <row r="10247" spans="1:15" x14ac:dyDescent="0.2">
      <c r="A10247" s="11" t="str">
        <f t="shared" si="960"/>
        <v>7212005 - Region Nordjylland5-9 år</v>
      </c>
      <c r="B10247" s="12" t="str">
        <f t="shared" si="963"/>
        <v>721200</v>
      </c>
      <c r="C10247" s="14">
        <f t="shared" si="961"/>
        <v>0</v>
      </c>
      <c r="D10247" s="14">
        <f t="shared" si="962"/>
        <v>0</v>
      </c>
      <c r="E10247" s="19" t="str">
        <f t="shared" si="964"/>
        <v>721200 - Svejsearbejde og skærebrænding</v>
      </c>
      <c r="F10247" s="19" t="str">
        <f t="shared" si="965"/>
        <v>5-9 år</v>
      </c>
      <c r="G10247" s="40" t="s">
        <v>516</v>
      </c>
      <c r="H10247" s="41" t="s">
        <v>219</v>
      </c>
      <c r="I10247" s="42" t="s">
        <v>21</v>
      </c>
      <c r="J10247" s="43" t="s">
        <v>15</v>
      </c>
      <c r="K10247" s="44">
        <v>138</v>
      </c>
      <c r="L10247" s="45">
        <v>32332.453415887365</v>
      </c>
      <c r="M10247" s="46">
        <v>34248.220971158888</v>
      </c>
      <c r="N10247" s="45"/>
      <c r="O10247" s="46"/>
    </row>
    <row r="10248" spans="1:15" x14ac:dyDescent="0.2">
      <c r="A10248" s="11" t="str">
        <f t="shared" si="960"/>
        <v>7212005 - Region Nordjylland0-4 år</v>
      </c>
      <c r="B10248" s="12" t="str">
        <f t="shared" si="963"/>
        <v>721200</v>
      </c>
      <c r="C10248" s="14">
        <f t="shared" si="961"/>
        <v>0</v>
      </c>
      <c r="D10248" s="14">
        <f t="shared" si="962"/>
        <v>0</v>
      </c>
      <c r="E10248" s="19" t="str">
        <f t="shared" si="964"/>
        <v>721200 - Svejsearbejde og skærebrænding</v>
      </c>
      <c r="F10248" s="19" t="str">
        <f t="shared" si="965"/>
        <v>0-4 år</v>
      </c>
      <c r="G10248" s="40" t="s">
        <v>516</v>
      </c>
      <c r="H10248" s="41" t="s">
        <v>219</v>
      </c>
      <c r="I10248" s="42" t="s">
        <v>21</v>
      </c>
      <c r="J10248" s="43" t="s">
        <v>16</v>
      </c>
      <c r="K10248" s="44">
        <v>177</v>
      </c>
      <c r="L10248" s="45">
        <v>30934.001834900901</v>
      </c>
      <c r="M10248" s="46">
        <v>32761.677415366725</v>
      </c>
      <c r="N10248" s="45"/>
      <c r="O10248" s="46"/>
    </row>
    <row r="10249" spans="1:15" x14ac:dyDescent="0.2">
      <c r="A10249" s="11" t="str">
        <f t="shared" si="960"/>
        <v>7212005 - Region Nordjylland10-14 år</v>
      </c>
      <c r="B10249" s="12" t="str">
        <f t="shared" si="963"/>
        <v>721200</v>
      </c>
      <c r="C10249" s="14">
        <f t="shared" si="961"/>
        <v>0</v>
      </c>
      <c r="D10249" s="14">
        <f t="shared" si="962"/>
        <v>0</v>
      </c>
      <c r="E10249" s="19" t="str">
        <f t="shared" si="964"/>
        <v>721200 - Svejsearbejde og skærebrænding</v>
      </c>
      <c r="F10249" s="19" t="str">
        <f t="shared" si="965"/>
        <v>10-14 år</v>
      </c>
      <c r="G10249" s="40" t="s">
        <v>516</v>
      </c>
      <c r="H10249" s="41" t="s">
        <v>219</v>
      </c>
      <c r="I10249" s="42" t="s">
        <v>21</v>
      </c>
      <c r="J10249" s="43" t="s">
        <v>17</v>
      </c>
      <c r="K10249" s="44">
        <v>136</v>
      </c>
      <c r="L10249" s="45">
        <v>32385.889466721848</v>
      </c>
      <c r="M10249" s="46">
        <v>34304.823223183041</v>
      </c>
      <c r="N10249" s="45"/>
      <c r="O10249" s="46"/>
    </row>
    <row r="10250" spans="1:15" x14ac:dyDescent="0.2">
      <c r="A10250" s="11" t="str">
        <f t="shared" si="960"/>
        <v>7212005 - Region Nordjylland15-20 år</v>
      </c>
      <c r="B10250" s="12" t="str">
        <f t="shared" si="963"/>
        <v>721200</v>
      </c>
      <c r="C10250" s="14">
        <f t="shared" si="961"/>
        <v>0</v>
      </c>
      <c r="D10250" s="14">
        <f t="shared" si="962"/>
        <v>0</v>
      </c>
      <c r="E10250" s="19" t="str">
        <f t="shared" si="964"/>
        <v>721200 - Svejsearbejde og skærebrænding</v>
      </c>
      <c r="F10250" s="19" t="str">
        <f t="shared" si="965"/>
        <v>15-20 år</v>
      </c>
      <c r="G10250" s="40" t="s">
        <v>516</v>
      </c>
      <c r="H10250" s="41" t="s">
        <v>219</v>
      </c>
      <c r="I10250" s="42" t="s">
        <v>21</v>
      </c>
      <c r="J10250" s="43" t="s">
        <v>18</v>
      </c>
      <c r="K10250" s="44">
        <v>87</v>
      </c>
      <c r="L10250" s="45">
        <v>32447.558397481414</v>
      </c>
      <c r="M10250" s="46">
        <v>34370.146171013257</v>
      </c>
      <c r="N10250" s="45"/>
      <c r="O10250" s="46"/>
    </row>
    <row r="10251" spans="1:15" x14ac:dyDescent="0.2">
      <c r="A10251" s="11" t="str">
        <f t="shared" si="960"/>
        <v>7212005 - Region Nordjylland20-24 år</v>
      </c>
      <c r="B10251" s="12" t="str">
        <f t="shared" si="963"/>
        <v>721200</v>
      </c>
      <c r="C10251" s="14">
        <f t="shared" si="961"/>
        <v>0</v>
      </c>
      <c r="D10251" s="14">
        <f t="shared" si="962"/>
        <v>0</v>
      </c>
      <c r="E10251" s="19" t="str">
        <f t="shared" si="964"/>
        <v>721200 - Svejsearbejde og skærebrænding</v>
      </c>
      <c r="F10251" s="19" t="str">
        <f t="shared" si="965"/>
        <v>20-24 år</v>
      </c>
      <c r="G10251" s="40" t="s">
        <v>516</v>
      </c>
      <c r="H10251" s="41" t="s">
        <v>219</v>
      </c>
      <c r="I10251" s="42" t="s">
        <v>21</v>
      </c>
      <c r="J10251" s="43" t="s">
        <v>19</v>
      </c>
      <c r="K10251" s="44">
        <v>94</v>
      </c>
      <c r="L10251" s="45">
        <v>32942.888139703638</v>
      </c>
      <c r="M10251" s="46">
        <v>34902.743048670112</v>
      </c>
      <c r="N10251" s="45"/>
      <c r="O10251" s="46"/>
    </row>
    <row r="10252" spans="1:15" x14ac:dyDescent="0.2">
      <c r="A10252" s="11" t="str">
        <f t="shared" si="960"/>
        <v>7212005 - Region Nordjylland25 år og derover</v>
      </c>
      <c r="B10252" s="12" t="str">
        <f t="shared" si="963"/>
        <v>721200</v>
      </c>
      <c r="C10252" s="14">
        <f t="shared" si="961"/>
        <v>0</v>
      </c>
      <c r="D10252" s="14">
        <f t="shared" si="962"/>
        <v>0</v>
      </c>
      <c r="E10252" s="19" t="str">
        <f t="shared" si="964"/>
        <v>721200 - Svejsearbejde og skærebrænding</v>
      </c>
      <c r="F10252" s="19" t="str">
        <f t="shared" si="965"/>
        <v>25 år og derover</v>
      </c>
      <c r="G10252" s="40" t="s">
        <v>516</v>
      </c>
      <c r="H10252" s="41" t="s">
        <v>219</v>
      </c>
      <c r="I10252" s="42" t="s">
        <v>21</v>
      </c>
      <c r="J10252" s="43" t="s">
        <v>9</v>
      </c>
      <c r="K10252" s="44">
        <v>424</v>
      </c>
      <c r="L10252" s="45">
        <v>33517.636027089604</v>
      </c>
      <c r="M10252" s="46">
        <v>35481.069553497939</v>
      </c>
      <c r="N10252" s="45"/>
      <c r="O10252" s="46"/>
    </row>
    <row r="10253" spans="1:15" x14ac:dyDescent="0.2">
      <c r="A10253" s="11" t="str">
        <f t="shared" si="960"/>
        <v>7212005 - Region NordjyllandAlle uanset erf.</v>
      </c>
      <c r="B10253" s="12" t="str">
        <f t="shared" si="963"/>
        <v>721200</v>
      </c>
      <c r="C10253" s="14">
        <f t="shared" si="961"/>
        <v>0</v>
      </c>
      <c r="D10253" s="14">
        <f t="shared" si="962"/>
        <v>0</v>
      </c>
      <c r="E10253" s="19" t="str">
        <f t="shared" si="964"/>
        <v>721200 - Svejsearbejde og skærebrænding</v>
      </c>
      <c r="F10253" s="19" t="str">
        <f t="shared" si="965"/>
        <v>Alle uanset erf.</v>
      </c>
      <c r="G10253" s="40" t="s">
        <v>516</v>
      </c>
      <c r="H10253" s="41" t="s">
        <v>219</v>
      </c>
      <c r="I10253" s="42" t="s">
        <v>21</v>
      </c>
      <c r="J10253" s="43" t="s">
        <v>10</v>
      </c>
      <c r="K10253" s="44">
        <v>1056</v>
      </c>
      <c r="L10253" s="45">
        <v>32716.864184489848</v>
      </c>
      <c r="M10253" s="46">
        <v>34645.062464547053</v>
      </c>
      <c r="N10253" s="45"/>
      <c r="O10253" s="46"/>
    </row>
    <row r="10254" spans="1:15" x14ac:dyDescent="0.2">
      <c r="A10254" s="11" t="str">
        <f t="shared" si="960"/>
        <v>7212006 - Alle regionerUnder 1 år</v>
      </c>
      <c r="B10254" s="12" t="str">
        <f t="shared" si="963"/>
        <v>721200</v>
      </c>
      <c r="C10254" s="14">
        <f t="shared" si="961"/>
        <v>0</v>
      </c>
      <c r="D10254" s="14">
        <f t="shared" si="962"/>
        <v>0</v>
      </c>
      <c r="E10254" s="19" t="str">
        <f t="shared" si="964"/>
        <v>721200 - Svejsearbejde og skærebrænding</v>
      </c>
      <c r="F10254" s="19" t="str">
        <f t="shared" si="965"/>
        <v>Under 1 år</v>
      </c>
      <c r="G10254" s="40" t="s">
        <v>516</v>
      </c>
      <c r="H10254" s="41" t="s">
        <v>219</v>
      </c>
      <c r="I10254" s="42" t="s">
        <v>11</v>
      </c>
      <c r="J10254" s="43" t="s">
        <v>13</v>
      </c>
      <c r="K10254" s="44">
        <v>206</v>
      </c>
      <c r="L10254" s="45">
        <v>30665.961976955106</v>
      </c>
      <c r="M10254" s="46">
        <v>32477.800941596903</v>
      </c>
      <c r="N10254" s="45"/>
      <c r="O10254" s="46"/>
    </row>
    <row r="10255" spans="1:15" x14ac:dyDescent="0.2">
      <c r="A10255" s="11" t="str">
        <f t="shared" si="960"/>
        <v>7212006 - Alle regioner1 år</v>
      </c>
      <c r="B10255" s="12" t="str">
        <f t="shared" si="963"/>
        <v>721200</v>
      </c>
      <c r="C10255" s="14">
        <f t="shared" si="961"/>
        <v>0</v>
      </c>
      <c r="D10255" s="14">
        <f t="shared" si="962"/>
        <v>0</v>
      </c>
      <c r="E10255" s="19" t="str">
        <f t="shared" si="964"/>
        <v>721200 - Svejsearbejde og skærebrænding</v>
      </c>
      <c r="F10255" s="19" t="str">
        <f t="shared" si="965"/>
        <v>1 år</v>
      </c>
      <c r="G10255" s="40" t="s">
        <v>516</v>
      </c>
      <c r="H10255" s="41" t="s">
        <v>219</v>
      </c>
      <c r="I10255" s="42" t="s">
        <v>11</v>
      </c>
      <c r="J10255" s="43" t="s">
        <v>22</v>
      </c>
      <c r="K10255" s="44">
        <v>136</v>
      </c>
      <c r="L10255" s="45">
        <v>30934.001834900901</v>
      </c>
      <c r="M10255" s="46">
        <v>32765.025536117977</v>
      </c>
      <c r="N10255" s="45"/>
      <c r="O10255" s="46"/>
    </row>
    <row r="10256" spans="1:15" x14ac:dyDescent="0.2">
      <c r="A10256" s="11" t="str">
        <f t="shared" si="960"/>
        <v>7212006 - Alle regioner2 år</v>
      </c>
      <c r="B10256" s="12" t="str">
        <f t="shared" si="963"/>
        <v>721200</v>
      </c>
      <c r="C10256" s="14">
        <f t="shared" si="961"/>
        <v>0</v>
      </c>
      <c r="D10256" s="14">
        <f t="shared" si="962"/>
        <v>0</v>
      </c>
      <c r="E10256" s="19" t="str">
        <f t="shared" si="964"/>
        <v>721200 - Svejsearbejde og skærebrænding</v>
      </c>
      <c r="F10256" s="19" t="str">
        <f t="shared" si="965"/>
        <v>2 år</v>
      </c>
      <c r="G10256" s="40" t="s">
        <v>516</v>
      </c>
      <c r="H10256" s="41" t="s">
        <v>219</v>
      </c>
      <c r="I10256" s="42" t="s">
        <v>11</v>
      </c>
      <c r="J10256" s="43" t="s">
        <v>23</v>
      </c>
      <c r="K10256" s="44">
        <v>135</v>
      </c>
      <c r="L10256" s="45">
        <v>31746.948082724906</v>
      </c>
      <c r="M10256" s="46">
        <v>33628.023184990067</v>
      </c>
      <c r="N10256" s="45"/>
      <c r="O10256" s="46"/>
    </row>
    <row r="10257" spans="1:15" x14ac:dyDescent="0.2">
      <c r="A10257" s="11" t="str">
        <f t="shared" si="960"/>
        <v>7212006 - Alle regioner3 år</v>
      </c>
      <c r="B10257" s="12" t="str">
        <f t="shared" si="963"/>
        <v>721200</v>
      </c>
      <c r="C10257" s="14">
        <f t="shared" si="961"/>
        <v>0</v>
      </c>
      <c r="D10257" s="14">
        <f t="shared" si="962"/>
        <v>0</v>
      </c>
      <c r="E10257" s="19" t="str">
        <f t="shared" si="964"/>
        <v>721200 - Svejsearbejde og skærebrænding</v>
      </c>
      <c r="F10257" s="19" t="str">
        <f t="shared" si="965"/>
        <v>3 år</v>
      </c>
      <c r="G10257" s="40" t="s">
        <v>516</v>
      </c>
      <c r="H10257" s="41" t="s">
        <v>219</v>
      </c>
      <c r="I10257" s="42" t="s">
        <v>11</v>
      </c>
      <c r="J10257" s="43" t="s">
        <v>14</v>
      </c>
      <c r="K10257" s="44">
        <v>159</v>
      </c>
      <c r="L10257" s="45">
        <v>32687.016293563949</v>
      </c>
      <c r="M10257" s="46">
        <v>34623.792463573707</v>
      </c>
      <c r="N10257" s="45"/>
      <c r="O10257" s="46"/>
    </row>
    <row r="10258" spans="1:15" x14ac:dyDescent="0.2">
      <c r="A10258" s="11" t="str">
        <f t="shared" si="960"/>
        <v>7212006 - Alle regioner4 år</v>
      </c>
      <c r="B10258" s="12" t="str">
        <f t="shared" si="963"/>
        <v>721200</v>
      </c>
      <c r="C10258" s="14">
        <f t="shared" si="961"/>
        <v>0</v>
      </c>
      <c r="D10258" s="14">
        <f t="shared" si="962"/>
        <v>0</v>
      </c>
      <c r="E10258" s="19" t="str">
        <f t="shared" si="964"/>
        <v>721200 - Svejsearbejde og skærebrænding</v>
      </c>
      <c r="F10258" s="19" t="str">
        <f t="shared" si="965"/>
        <v>4 år</v>
      </c>
      <c r="G10258" s="40" t="s">
        <v>516</v>
      </c>
      <c r="H10258" s="41" t="s">
        <v>219</v>
      </c>
      <c r="I10258" s="42" t="s">
        <v>11</v>
      </c>
      <c r="J10258" s="43" t="s">
        <v>24</v>
      </c>
      <c r="K10258" s="44">
        <v>149</v>
      </c>
      <c r="L10258" s="45">
        <v>32937.395913216162</v>
      </c>
      <c r="M10258" s="46">
        <v>34889.007615366369</v>
      </c>
      <c r="N10258" s="45"/>
      <c r="O10258" s="46"/>
    </row>
    <row r="10259" spans="1:15" x14ac:dyDescent="0.2">
      <c r="A10259" s="11" t="str">
        <f t="shared" si="960"/>
        <v>7212006 - Alle regioner5-9 år</v>
      </c>
      <c r="B10259" s="12" t="str">
        <f t="shared" si="963"/>
        <v>721200</v>
      </c>
      <c r="C10259" s="14">
        <f t="shared" si="961"/>
        <v>0</v>
      </c>
      <c r="D10259" s="14">
        <f t="shared" si="962"/>
        <v>0</v>
      </c>
      <c r="E10259" s="19" t="str">
        <f t="shared" si="964"/>
        <v>721200 - Svejsearbejde og skærebrænding</v>
      </c>
      <c r="F10259" s="19" t="str">
        <f t="shared" si="965"/>
        <v>5-9 år</v>
      </c>
      <c r="G10259" s="40" t="s">
        <v>516</v>
      </c>
      <c r="H10259" s="41" t="s">
        <v>219</v>
      </c>
      <c r="I10259" s="42" t="s">
        <v>11</v>
      </c>
      <c r="J10259" s="43" t="s">
        <v>15</v>
      </c>
      <c r="K10259" s="44">
        <v>755</v>
      </c>
      <c r="L10259" s="45">
        <v>33342.800665106086</v>
      </c>
      <c r="M10259" s="46">
        <v>35318.433472627839</v>
      </c>
      <c r="N10259" s="45"/>
      <c r="O10259" s="46"/>
    </row>
    <row r="10260" spans="1:15" x14ac:dyDescent="0.2">
      <c r="A10260" s="11" t="str">
        <f t="shared" si="960"/>
        <v>7212006 - Alle regioner0-4 år</v>
      </c>
      <c r="B10260" s="12" t="str">
        <f t="shared" si="963"/>
        <v>721200</v>
      </c>
      <c r="C10260" s="14">
        <f t="shared" si="961"/>
        <v>0</v>
      </c>
      <c r="D10260" s="14">
        <f t="shared" si="962"/>
        <v>0</v>
      </c>
      <c r="E10260" s="19" t="str">
        <f t="shared" si="964"/>
        <v>721200 - Svejsearbejde og skærebrænding</v>
      </c>
      <c r="F10260" s="19" t="str">
        <f t="shared" si="965"/>
        <v>0-4 år</v>
      </c>
      <c r="G10260" s="40" t="s">
        <v>516</v>
      </c>
      <c r="H10260" s="41" t="s">
        <v>219</v>
      </c>
      <c r="I10260" s="42" t="s">
        <v>11</v>
      </c>
      <c r="J10260" s="43" t="s">
        <v>16</v>
      </c>
      <c r="K10260" s="44">
        <v>785</v>
      </c>
      <c r="L10260" s="45">
        <v>31591.28939163384</v>
      </c>
      <c r="M10260" s="46">
        <v>33469.775881243258</v>
      </c>
      <c r="N10260" s="45"/>
      <c r="O10260" s="46"/>
    </row>
    <row r="10261" spans="1:15" x14ac:dyDescent="0.2">
      <c r="A10261" s="11" t="str">
        <f t="shared" si="960"/>
        <v>7212006 - Alle regioner10-14 år</v>
      </c>
      <c r="B10261" s="12" t="str">
        <f t="shared" si="963"/>
        <v>721200</v>
      </c>
      <c r="C10261" s="14">
        <f t="shared" si="961"/>
        <v>0</v>
      </c>
      <c r="D10261" s="14">
        <f t="shared" si="962"/>
        <v>0</v>
      </c>
      <c r="E10261" s="19" t="str">
        <f t="shared" si="964"/>
        <v>721200 - Svejsearbejde og skærebrænding</v>
      </c>
      <c r="F10261" s="19" t="str">
        <f t="shared" si="965"/>
        <v>10-14 år</v>
      </c>
      <c r="G10261" s="40" t="s">
        <v>516</v>
      </c>
      <c r="H10261" s="41" t="s">
        <v>219</v>
      </c>
      <c r="I10261" s="42" t="s">
        <v>11</v>
      </c>
      <c r="J10261" s="43" t="s">
        <v>17</v>
      </c>
      <c r="K10261" s="44">
        <v>625</v>
      </c>
      <c r="L10261" s="45">
        <v>33475.461934643201</v>
      </c>
      <c r="M10261" s="46">
        <v>35458.955208327272</v>
      </c>
      <c r="N10261" s="45"/>
      <c r="O10261" s="46"/>
    </row>
    <row r="10262" spans="1:15" x14ac:dyDescent="0.2">
      <c r="A10262" s="11" t="str">
        <f t="shared" si="960"/>
        <v>7212006 - Alle regioner15-20 år</v>
      </c>
      <c r="B10262" s="12" t="str">
        <f t="shared" si="963"/>
        <v>721200</v>
      </c>
      <c r="C10262" s="14">
        <f t="shared" si="961"/>
        <v>0</v>
      </c>
      <c r="D10262" s="14">
        <f t="shared" si="962"/>
        <v>0</v>
      </c>
      <c r="E10262" s="19" t="str">
        <f t="shared" si="964"/>
        <v>721200 - Svejsearbejde og skærebrænding</v>
      </c>
      <c r="F10262" s="19" t="str">
        <f t="shared" si="965"/>
        <v>15-20 år</v>
      </c>
      <c r="G10262" s="40" t="s">
        <v>516</v>
      </c>
      <c r="H10262" s="41" t="s">
        <v>219</v>
      </c>
      <c r="I10262" s="42" t="s">
        <v>11</v>
      </c>
      <c r="J10262" s="43" t="s">
        <v>18</v>
      </c>
      <c r="K10262" s="44">
        <v>484</v>
      </c>
      <c r="L10262" s="45">
        <v>33645.901451758415</v>
      </c>
      <c r="M10262" s="46">
        <v>35639.493634202227</v>
      </c>
      <c r="N10262" s="45"/>
      <c r="O10262" s="46"/>
    </row>
    <row r="10263" spans="1:15" x14ac:dyDescent="0.2">
      <c r="A10263" s="11" t="str">
        <f t="shared" si="960"/>
        <v>7212006 - Alle regioner20-24 år</v>
      </c>
      <c r="B10263" s="12" t="str">
        <f t="shared" si="963"/>
        <v>721200</v>
      </c>
      <c r="C10263" s="14">
        <f t="shared" si="961"/>
        <v>0</v>
      </c>
      <c r="D10263" s="14">
        <f t="shared" si="962"/>
        <v>0</v>
      </c>
      <c r="E10263" s="19" t="str">
        <f t="shared" si="964"/>
        <v>721200 - Svejsearbejde og skærebrænding</v>
      </c>
      <c r="F10263" s="19" t="str">
        <f t="shared" si="965"/>
        <v>20-24 år</v>
      </c>
      <c r="G10263" s="40" t="s">
        <v>516</v>
      </c>
      <c r="H10263" s="41" t="s">
        <v>219</v>
      </c>
      <c r="I10263" s="42" t="s">
        <v>11</v>
      </c>
      <c r="J10263" s="43" t="s">
        <v>19</v>
      </c>
      <c r="K10263" s="44">
        <v>595</v>
      </c>
      <c r="L10263" s="45">
        <v>34386.920151513754</v>
      </c>
      <c r="M10263" s="46">
        <v>36424.419289132922</v>
      </c>
      <c r="N10263" s="45"/>
      <c r="O10263" s="46"/>
    </row>
    <row r="10264" spans="1:15" x14ac:dyDescent="0.2">
      <c r="A10264" s="11" t="str">
        <f t="shared" si="960"/>
        <v>7212006 - Alle regioner25 år og derover</v>
      </c>
      <c r="B10264" s="12" t="str">
        <f t="shared" si="963"/>
        <v>721200</v>
      </c>
      <c r="C10264" s="14">
        <f t="shared" si="961"/>
        <v>0</v>
      </c>
      <c r="D10264" s="14">
        <f t="shared" si="962"/>
        <v>0</v>
      </c>
      <c r="E10264" s="19" t="str">
        <f t="shared" si="964"/>
        <v>721200 - Svejsearbejde og skærebrænding</v>
      </c>
      <c r="F10264" s="19" t="str">
        <f t="shared" si="965"/>
        <v>25 år og derover</v>
      </c>
      <c r="G10264" s="40" t="s">
        <v>516</v>
      </c>
      <c r="H10264" s="41" t="s">
        <v>219</v>
      </c>
      <c r="I10264" s="42" t="s">
        <v>11</v>
      </c>
      <c r="J10264" s="43" t="s">
        <v>9</v>
      </c>
      <c r="K10264" s="44">
        <v>2332</v>
      </c>
      <c r="L10264" s="45">
        <v>34494.52928726947</v>
      </c>
      <c r="M10264" s="46">
        <v>36514.271837503155</v>
      </c>
      <c r="N10264" s="45"/>
      <c r="O10264" s="46"/>
    </row>
    <row r="10265" spans="1:15" x14ac:dyDescent="0.2">
      <c r="A10265" s="11" t="str">
        <f t="shared" si="960"/>
        <v>7212006 - Alle regionerAlle uanset erf.</v>
      </c>
      <c r="B10265" s="12" t="str">
        <f t="shared" si="963"/>
        <v>721200</v>
      </c>
      <c r="C10265" s="14">
        <f t="shared" si="961"/>
        <v>0</v>
      </c>
      <c r="D10265" s="14">
        <f t="shared" si="962"/>
        <v>0</v>
      </c>
      <c r="E10265" s="19" t="str">
        <f t="shared" si="964"/>
        <v>721200 - Svejsearbejde og skærebrænding</v>
      </c>
      <c r="F10265" s="19" t="str">
        <f t="shared" si="965"/>
        <v>Alle uanset erf.</v>
      </c>
      <c r="G10265" s="40" t="s">
        <v>516</v>
      </c>
      <c r="H10265" s="41" t="s">
        <v>219</v>
      </c>
      <c r="I10265" s="42" t="s">
        <v>11</v>
      </c>
      <c r="J10265" s="43" t="s">
        <v>10</v>
      </c>
      <c r="K10265" s="44">
        <v>5576</v>
      </c>
      <c r="L10265" s="45">
        <v>33667.53599139033</v>
      </c>
      <c r="M10265" s="46">
        <v>35661.008335018894</v>
      </c>
      <c r="N10265" s="45"/>
      <c r="O10265" s="46"/>
    </row>
    <row r="10266" spans="1:15" x14ac:dyDescent="0.2">
      <c r="A10266" s="11" t="str">
        <f t="shared" si="960"/>
        <v>7213001 - Region HovedstadenUnder 1 år</v>
      </c>
      <c r="B10266" s="12" t="str">
        <f t="shared" si="963"/>
        <v>721300</v>
      </c>
      <c r="C10266" s="14">
        <f t="shared" si="961"/>
        <v>0</v>
      </c>
      <c r="D10266" s="14">
        <f t="shared" si="962"/>
        <v>0</v>
      </c>
      <c r="E10266" s="19" t="str">
        <f t="shared" si="964"/>
        <v>721300 - Pladesmedarbejde</v>
      </c>
      <c r="F10266" s="19" t="str">
        <f t="shared" si="965"/>
        <v>Under 1 år</v>
      </c>
      <c r="G10266" s="40" t="s">
        <v>516</v>
      </c>
      <c r="H10266" s="41" t="s">
        <v>220</v>
      </c>
      <c r="I10266" s="42" t="s">
        <v>8</v>
      </c>
      <c r="J10266" s="43" t="s">
        <v>13</v>
      </c>
      <c r="K10266" s="44">
        <v>13</v>
      </c>
      <c r="L10266" s="45">
        <v>32892.154046418742</v>
      </c>
      <c r="M10266" s="46">
        <v>34839.164327748731</v>
      </c>
      <c r="N10266" s="45"/>
      <c r="O10266" s="46"/>
    </row>
    <row r="10267" spans="1:15" x14ac:dyDescent="0.2">
      <c r="A10267" s="11" t="str">
        <f t="shared" si="960"/>
        <v>7213001 - Region Hovedstaden1 år</v>
      </c>
      <c r="B10267" s="12" t="str">
        <f t="shared" si="963"/>
        <v>721300</v>
      </c>
      <c r="C10267" s="14">
        <f t="shared" si="961"/>
        <v>0</v>
      </c>
      <c r="D10267" s="14">
        <f t="shared" si="962"/>
        <v>0</v>
      </c>
      <c r="E10267" s="19" t="str">
        <f t="shared" si="964"/>
        <v>721300 - Pladesmedarbejde</v>
      </c>
      <c r="F10267" s="19" t="str">
        <f t="shared" si="965"/>
        <v>1 år</v>
      </c>
      <c r="G10267" s="40" t="s">
        <v>516</v>
      </c>
      <c r="H10267" s="41" t="s">
        <v>220</v>
      </c>
      <c r="I10267" s="42" t="s">
        <v>8</v>
      </c>
      <c r="J10267" s="43" t="s">
        <v>22</v>
      </c>
      <c r="K10267" s="44">
        <v>14</v>
      </c>
      <c r="L10267" s="45">
        <v>27364.015869214149</v>
      </c>
      <c r="M10267" s="46">
        <v>28983.794864552936</v>
      </c>
      <c r="N10267" s="45"/>
      <c r="O10267" s="46"/>
    </row>
    <row r="10268" spans="1:15" x14ac:dyDescent="0.2">
      <c r="A10268" s="11" t="str">
        <f t="shared" si="960"/>
        <v>7213001 - Region Hovedstaden2 år</v>
      </c>
      <c r="B10268" s="12" t="str">
        <f t="shared" si="963"/>
        <v>721300</v>
      </c>
      <c r="C10268" s="14">
        <f t="shared" si="961"/>
        <v>0</v>
      </c>
      <c r="D10268" s="14">
        <f t="shared" si="962"/>
        <v>0</v>
      </c>
      <c r="E10268" s="19" t="str">
        <f t="shared" si="964"/>
        <v>721300 - Pladesmedarbejde</v>
      </c>
      <c r="F10268" s="19" t="str">
        <f t="shared" si="965"/>
        <v>2 år</v>
      </c>
      <c r="G10268" s="40" t="s">
        <v>516</v>
      </c>
      <c r="H10268" s="41" t="s">
        <v>220</v>
      </c>
      <c r="I10268" s="42" t="s">
        <v>8</v>
      </c>
      <c r="J10268" s="43" t="s">
        <v>23</v>
      </c>
      <c r="K10268" s="44">
        <v>13</v>
      </c>
      <c r="L10268" s="45">
        <v>31961.448990320805</v>
      </c>
      <c r="M10268" s="46">
        <v>33863.985140493336</v>
      </c>
      <c r="N10268" s="45"/>
      <c r="O10268" s="46"/>
    </row>
    <row r="10269" spans="1:15" x14ac:dyDescent="0.2">
      <c r="A10269" s="11" t="str">
        <f t="shared" si="960"/>
        <v>7213001 - Region Hovedstaden3 år</v>
      </c>
      <c r="B10269" s="12" t="str">
        <f t="shared" si="963"/>
        <v>721300</v>
      </c>
      <c r="C10269" s="14">
        <f t="shared" si="961"/>
        <v>0</v>
      </c>
      <c r="D10269" s="14">
        <f t="shared" si="962"/>
        <v>0</v>
      </c>
      <c r="E10269" s="19" t="str">
        <f t="shared" si="964"/>
        <v>721300 - Pladesmedarbejde</v>
      </c>
      <c r="F10269" s="19" t="str">
        <f t="shared" si="965"/>
        <v>3 år</v>
      </c>
      <c r="G10269" s="40" t="s">
        <v>516</v>
      </c>
      <c r="H10269" s="41" t="s">
        <v>220</v>
      </c>
      <c r="I10269" s="42" t="s">
        <v>8</v>
      </c>
      <c r="J10269" s="43" t="s">
        <v>14</v>
      </c>
      <c r="K10269" s="44">
        <v>15</v>
      </c>
      <c r="L10269" s="45">
        <v>29439.906817238749</v>
      </c>
      <c r="M10269" s="46">
        <v>31182.565603697931</v>
      </c>
      <c r="N10269" s="45"/>
      <c r="O10269" s="46"/>
    </row>
    <row r="10270" spans="1:15" x14ac:dyDescent="0.2">
      <c r="A10270" s="11" t="str">
        <f t="shared" si="960"/>
        <v>7213001 - Region Hovedstaden4 år</v>
      </c>
      <c r="B10270" s="12" t="str">
        <f t="shared" si="963"/>
        <v>721300</v>
      </c>
      <c r="C10270" s="14">
        <f t="shared" si="961"/>
        <v>0</v>
      </c>
      <c r="D10270" s="14">
        <f t="shared" si="962"/>
        <v>0</v>
      </c>
      <c r="E10270" s="19" t="str">
        <f t="shared" si="964"/>
        <v>721300 - Pladesmedarbejde</v>
      </c>
      <c r="F10270" s="19" t="str">
        <f t="shared" si="965"/>
        <v>4 år</v>
      </c>
      <c r="G10270" s="40" t="s">
        <v>516</v>
      </c>
      <c r="H10270" s="41" t="s">
        <v>220</v>
      </c>
      <c r="I10270" s="42" t="s">
        <v>8</v>
      </c>
      <c r="J10270" s="43" t="s">
        <v>24</v>
      </c>
      <c r="K10270" s="44">
        <v>17</v>
      </c>
      <c r="L10270" s="45">
        <v>30954.314177710075</v>
      </c>
      <c r="M10270" s="46">
        <v>32786.616430413465</v>
      </c>
      <c r="N10270" s="45"/>
      <c r="O10270" s="46"/>
    </row>
    <row r="10271" spans="1:15" x14ac:dyDescent="0.2">
      <c r="A10271" s="11" t="str">
        <f t="shared" si="960"/>
        <v>7213001 - Region Hovedstaden5-9 år</v>
      </c>
      <c r="B10271" s="12" t="str">
        <f t="shared" si="963"/>
        <v>721300</v>
      </c>
      <c r="C10271" s="14">
        <f t="shared" si="961"/>
        <v>0</v>
      </c>
      <c r="D10271" s="14">
        <f t="shared" si="962"/>
        <v>0</v>
      </c>
      <c r="E10271" s="19" t="str">
        <f t="shared" si="964"/>
        <v>721300 - Pladesmedarbejde</v>
      </c>
      <c r="F10271" s="19" t="str">
        <f t="shared" si="965"/>
        <v>5-9 år</v>
      </c>
      <c r="G10271" s="40" t="s">
        <v>516</v>
      </c>
      <c r="H10271" s="41" t="s">
        <v>220</v>
      </c>
      <c r="I10271" s="42" t="s">
        <v>8</v>
      </c>
      <c r="J10271" s="43" t="s">
        <v>15</v>
      </c>
      <c r="K10271" s="44">
        <v>64</v>
      </c>
      <c r="L10271" s="45">
        <v>33612.014856800379</v>
      </c>
      <c r="M10271" s="46">
        <v>35601.636406366604</v>
      </c>
      <c r="N10271" s="45"/>
      <c r="O10271" s="46"/>
    </row>
    <row r="10272" spans="1:15" x14ac:dyDescent="0.2">
      <c r="A10272" s="11" t="str">
        <f t="shared" si="960"/>
        <v>7213001 - Region Hovedstaden0-4 år</v>
      </c>
      <c r="B10272" s="12" t="str">
        <f t="shared" si="963"/>
        <v>721300</v>
      </c>
      <c r="C10272" s="14">
        <f t="shared" si="961"/>
        <v>0</v>
      </c>
      <c r="D10272" s="14">
        <f t="shared" si="962"/>
        <v>0</v>
      </c>
      <c r="E10272" s="19" t="str">
        <f t="shared" si="964"/>
        <v>721300 - Pladesmedarbejde</v>
      </c>
      <c r="F10272" s="19" t="str">
        <f t="shared" si="965"/>
        <v>0-4 år</v>
      </c>
      <c r="G10272" s="40" t="s">
        <v>516</v>
      </c>
      <c r="H10272" s="41" t="s">
        <v>220</v>
      </c>
      <c r="I10272" s="42" t="s">
        <v>8</v>
      </c>
      <c r="J10272" s="43" t="s">
        <v>16</v>
      </c>
      <c r="K10272" s="44">
        <v>72</v>
      </c>
      <c r="L10272" s="45">
        <v>30645.045594987147</v>
      </c>
      <c r="M10272" s="46">
        <v>32459.041077346337</v>
      </c>
      <c r="N10272" s="45"/>
      <c r="O10272" s="46"/>
    </row>
    <row r="10273" spans="1:15" x14ac:dyDescent="0.2">
      <c r="A10273" s="11" t="str">
        <f t="shared" si="960"/>
        <v>7213001 - Region Hovedstaden10-14 år</v>
      </c>
      <c r="B10273" s="12" t="str">
        <f t="shared" si="963"/>
        <v>721300</v>
      </c>
      <c r="C10273" s="14">
        <f t="shared" si="961"/>
        <v>0</v>
      </c>
      <c r="D10273" s="14">
        <f t="shared" si="962"/>
        <v>0</v>
      </c>
      <c r="E10273" s="19" t="str">
        <f t="shared" si="964"/>
        <v>721300 - Pladesmedarbejde</v>
      </c>
      <c r="F10273" s="19" t="str">
        <f t="shared" si="965"/>
        <v>10-14 år</v>
      </c>
      <c r="G10273" s="40" t="s">
        <v>516</v>
      </c>
      <c r="H10273" s="41" t="s">
        <v>220</v>
      </c>
      <c r="I10273" s="42" t="s">
        <v>8</v>
      </c>
      <c r="J10273" s="43" t="s">
        <v>17</v>
      </c>
      <c r="K10273" s="44">
        <v>64</v>
      </c>
      <c r="L10273" s="45">
        <v>35773.581648026673</v>
      </c>
      <c r="M10273" s="46">
        <v>37891.154464036554</v>
      </c>
      <c r="N10273" s="45"/>
      <c r="O10273" s="46"/>
    </row>
    <row r="10274" spans="1:15" x14ac:dyDescent="0.2">
      <c r="A10274" s="11" t="str">
        <f t="shared" si="960"/>
        <v>7213001 - Region Hovedstaden15-20 år</v>
      </c>
      <c r="B10274" s="12" t="str">
        <f t="shared" si="963"/>
        <v>721300</v>
      </c>
      <c r="C10274" s="14">
        <f t="shared" si="961"/>
        <v>0</v>
      </c>
      <c r="D10274" s="14">
        <f t="shared" si="962"/>
        <v>0</v>
      </c>
      <c r="E10274" s="19" t="str">
        <f t="shared" si="964"/>
        <v>721300 - Pladesmedarbejde</v>
      </c>
      <c r="F10274" s="19" t="str">
        <f t="shared" si="965"/>
        <v>15-20 år</v>
      </c>
      <c r="G10274" s="40" t="s">
        <v>516</v>
      </c>
      <c r="H10274" s="41" t="s">
        <v>220</v>
      </c>
      <c r="I10274" s="42" t="s">
        <v>8</v>
      </c>
      <c r="J10274" s="43" t="s">
        <v>18</v>
      </c>
      <c r="K10274" s="44">
        <v>33</v>
      </c>
      <c r="L10274" s="45">
        <v>37278.229412973655</v>
      </c>
      <c r="M10274" s="46">
        <v>39390.969101070441</v>
      </c>
      <c r="N10274" s="45"/>
      <c r="O10274" s="46"/>
    </row>
    <row r="10275" spans="1:15" x14ac:dyDescent="0.2">
      <c r="A10275" s="11" t="str">
        <f t="shared" si="960"/>
        <v>7213001 - Region Hovedstaden20-24 år</v>
      </c>
      <c r="B10275" s="12" t="str">
        <f t="shared" si="963"/>
        <v>721300</v>
      </c>
      <c r="C10275" s="14">
        <f t="shared" si="961"/>
        <v>0</v>
      </c>
      <c r="D10275" s="14">
        <f t="shared" si="962"/>
        <v>0</v>
      </c>
      <c r="E10275" s="19" t="str">
        <f t="shared" si="964"/>
        <v>721300 - Pladesmedarbejde</v>
      </c>
      <c r="F10275" s="19" t="str">
        <f t="shared" si="965"/>
        <v>20-24 år</v>
      </c>
      <c r="G10275" s="40" t="s">
        <v>516</v>
      </c>
      <c r="H10275" s="41" t="s">
        <v>220</v>
      </c>
      <c r="I10275" s="42" t="s">
        <v>8</v>
      </c>
      <c r="J10275" s="43" t="s">
        <v>19</v>
      </c>
      <c r="K10275" s="44">
        <v>40</v>
      </c>
      <c r="L10275" s="45">
        <v>34385.90954639417</v>
      </c>
      <c r="M10275" s="46">
        <v>36432.76405503643</v>
      </c>
      <c r="N10275" s="45"/>
      <c r="O10275" s="46"/>
    </row>
    <row r="10276" spans="1:15" x14ac:dyDescent="0.2">
      <c r="A10276" s="11" t="str">
        <f t="shared" si="960"/>
        <v>7213001 - Region Hovedstaden25 år og derover</v>
      </c>
      <c r="B10276" s="12" t="str">
        <f t="shared" si="963"/>
        <v>721300</v>
      </c>
      <c r="C10276" s="14">
        <f t="shared" si="961"/>
        <v>0</v>
      </c>
      <c r="D10276" s="14">
        <f t="shared" si="962"/>
        <v>0</v>
      </c>
      <c r="E10276" s="19" t="str">
        <f t="shared" si="964"/>
        <v>721300 - Pladesmedarbejde</v>
      </c>
      <c r="F10276" s="19" t="str">
        <f t="shared" si="965"/>
        <v>25 år og derover</v>
      </c>
      <c r="G10276" s="40" t="s">
        <v>516</v>
      </c>
      <c r="H10276" s="41" t="s">
        <v>220</v>
      </c>
      <c r="I10276" s="42" t="s">
        <v>8</v>
      </c>
      <c r="J10276" s="43" t="s">
        <v>9</v>
      </c>
      <c r="K10276" s="44">
        <v>133</v>
      </c>
      <c r="L10276" s="45">
        <v>34878.114001990405</v>
      </c>
      <c r="M10276" s="46">
        <v>36942.680720832839</v>
      </c>
      <c r="N10276" s="45"/>
      <c r="O10276" s="46"/>
    </row>
    <row r="10277" spans="1:15" x14ac:dyDescent="0.2">
      <c r="A10277" s="11" t="str">
        <f t="shared" si="960"/>
        <v>7213001 - Region HovedstadenAlle uanset erf.</v>
      </c>
      <c r="B10277" s="12" t="str">
        <f t="shared" si="963"/>
        <v>721300</v>
      </c>
      <c r="C10277" s="14">
        <f t="shared" si="961"/>
        <v>0</v>
      </c>
      <c r="D10277" s="14">
        <f t="shared" si="962"/>
        <v>0</v>
      </c>
      <c r="E10277" s="19" t="str">
        <f t="shared" si="964"/>
        <v>721300 - Pladesmedarbejde</v>
      </c>
      <c r="F10277" s="19" t="str">
        <f t="shared" si="965"/>
        <v>Alle uanset erf.</v>
      </c>
      <c r="G10277" s="40" t="s">
        <v>516</v>
      </c>
      <c r="H10277" s="41" t="s">
        <v>220</v>
      </c>
      <c r="I10277" s="42" t="s">
        <v>8</v>
      </c>
      <c r="J10277" s="43" t="s">
        <v>10</v>
      </c>
      <c r="K10277" s="44">
        <v>406</v>
      </c>
      <c r="L10277" s="45">
        <v>34049.05403696117</v>
      </c>
      <c r="M10277" s="46">
        <v>36064.545578985664</v>
      </c>
      <c r="N10277" s="45"/>
      <c r="O10277" s="46"/>
    </row>
    <row r="10278" spans="1:15" x14ac:dyDescent="0.2">
      <c r="A10278" s="11" t="str">
        <f t="shared" si="960"/>
        <v>7213002 - Region Sjælland5-9 år</v>
      </c>
      <c r="B10278" s="12" t="str">
        <f t="shared" si="963"/>
        <v>721300</v>
      </c>
      <c r="C10278" s="14">
        <f t="shared" si="961"/>
        <v>0</v>
      </c>
      <c r="D10278" s="14">
        <f t="shared" si="962"/>
        <v>0</v>
      </c>
      <c r="E10278" s="19" t="str">
        <f t="shared" si="964"/>
        <v>721300 - Pladesmedarbejde</v>
      </c>
      <c r="F10278" s="19" t="str">
        <f t="shared" si="965"/>
        <v>5-9 år</v>
      </c>
      <c r="G10278" s="40" t="s">
        <v>516</v>
      </c>
      <c r="H10278" s="41" t="s">
        <v>220</v>
      </c>
      <c r="I10278" s="42" t="s">
        <v>20</v>
      </c>
      <c r="J10278" s="43" t="s">
        <v>15</v>
      </c>
      <c r="K10278" s="44">
        <v>24</v>
      </c>
      <c r="L10278" s="45">
        <v>38212.515502449467</v>
      </c>
      <c r="M10278" s="46">
        <v>40474.457984348162</v>
      </c>
      <c r="N10278" s="45"/>
      <c r="O10278" s="46"/>
    </row>
    <row r="10279" spans="1:15" x14ac:dyDescent="0.2">
      <c r="A10279" s="11" t="str">
        <f t="shared" si="960"/>
        <v>7213002 - Region Sjælland0-4 år</v>
      </c>
      <c r="B10279" s="12" t="str">
        <f t="shared" si="963"/>
        <v>721300</v>
      </c>
      <c r="C10279" s="14">
        <f t="shared" si="961"/>
        <v>0</v>
      </c>
      <c r="D10279" s="14">
        <f t="shared" si="962"/>
        <v>0</v>
      </c>
      <c r="E10279" s="19" t="str">
        <f t="shared" si="964"/>
        <v>721300 - Pladesmedarbejde</v>
      </c>
      <c r="F10279" s="19" t="str">
        <f t="shared" si="965"/>
        <v>0-4 år</v>
      </c>
      <c r="G10279" s="40" t="s">
        <v>516</v>
      </c>
      <c r="H10279" s="41" t="s">
        <v>220</v>
      </c>
      <c r="I10279" s="42" t="s">
        <v>20</v>
      </c>
      <c r="J10279" s="43" t="s">
        <v>16</v>
      </c>
      <c r="K10279" s="44">
        <v>30</v>
      </c>
      <c r="L10279" s="45">
        <v>26412.374169008875</v>
      </c>
      <c r="M10279" s="46">
        <v>27984.596275823886</v>
      </c>
      <c r="N10279" s="45"/>
      <c r="O10279" s="46"/>
    </row>
    <row r="10280" spans="1:15" x14ac:dyDescent="0.2">
      <c r="A10280" s="11" t="str">
        <f t="shared" si="960"/>
        <v>7213002 - Region Sjælland15-20 år</v>
      </c>
      <c r="B10280" s="12" t="str">
        <f t="shared" si="963"/>
        <v>721300</v>
      </c>
      <c r="C10280" s="14">
        <f t="shared" si="961"/>
        <v>0</v>
      </c>
      <c r="D10280" s="14">
        <f t="shared" si="962"/>
        <v>0</v>
      </c>
      <c r="E10280" s="19" t="str">
        <f t="shared" si="964"/>
        <v>721300 - Pladesmedarbejde</v>
      </c>
      <c r="F10280" s="19" t="str">
        <f t="shared" si="965"/>
        <v>15-20 år</v>
      </c>
      <c r="G10280" s="40" t="s">
        <v>516</v>
      </c>
      <c r="H10280" s="41" t="s">
        <v>220</v>
      </c>
      <c r="I10280" s="42" t="s">
        <v>20</v>
      </c>
      <c r="J10280" s="43" t="s">
        <v>18</v>
      </c>
      <c r="K10280" s="44">
        <v>12</v>
      </c>
      <c r="L10280" s="45">
        <v>32717.549968726191</v>
      </c>
      <c r="M10280" s="46">
        <v>34654.224778139389</v>
      </c>
      <c r="N10280" s="45"/>
      <c r="O10280" s="46"/>
    </row>
    <row r="10281" spans="1:15" x14ac:dyDescent="0.2">
      <c r="A10281" s="11" t="str">
        <f t="shared" si="960"/>
        <v>7213002 - Region Sjælland20-24 år</v>
      </c>
      <c r="B10281" s="12" t="str">
        <f t="shared" si="963"/>
        <v>721300</v>
      </c>
      <c r="C10281" s="14">
        <f t="shared" si="961"/>
        <v>0</v>
      </c>
      <c r="D10281" s="14">
        <f t="shared" si="962"/>
        <v>0</v>
      </c>
      <c r="E10281" s="19" t="str">
        <f t="shared" si="964"/>
        <v>721300 - Pladesmedarbejde</v>
      </c>
      <c r="F10281" s="19" t="str">
        <f t="shared" si="965"/>
        <v>20-24 år</v>
      </c>
      <c r="G10281" s="40" t="s">
        <v>516</v>
      </c>
      <c r="H10281" s="41" t="s">
        <v>220</v>
      </c>
      <c r="I10281" s="42" t="s">
        <v>20</v>
      </c>
      <c r="J10281" s="43" t="s">
        <v>19</v>
      </c>
      <c r="K10281" s="44">
        <v>19</v>
      </c>
      <c r="L10281" s="45">
        <v>36016.309003099981</v>
      </c>
      <c r="M10281" s="46">
        <v>38148.249763976615</v>
      </c>
      <c r="N10281" s="45"/>
      <c r="O10281" s="46"/>
    </row>
    <row r="10282" spans="1:15" x14ac:dyDescent="0.2">
      <c r="A10282" s="11" t="str">
        <f t="shared" si="960"/>
        <v>7213002 - Region Sjælland25 år og derover</v>
      </c>
      <c r="B10282" s="12" t="str">
        <f t="shared" si="963"/>
        <v>721300</v>
      </c>
      <c r="C10282" s="14">
        <f t="shared" si="961"/>
        <v>0</v>
      </c>
      <c r="D10282" s="14">
        <f t="shared" si="962"/>
        <v>0</v>
      </c>
      <c r="E10282" s="19" t="str">
        <f t="shared" si="964"/>
        <v>721300 - Pladesmedarbejde</v>
      </c>
      <c r="F10282" s="19" t="str">
        <f t="shared" si="965"/>
        <v>25 år og derover</v>
      </c>
      <c r="G10282" s="40" t="s">
        <v>516</v>
      </c>
      <c r="H10282" s="41" t="s">
        <v>220</v>
      </c>
      <c r="I10282" s="42" t="s">
        <v>20</v>
      </c>
      <c r="J10282" s="43" t="s">
        <v>9</v>
      </c>
      <c r="K10282" s="44">
        <v>94</v>
      </c>
      <c r="L10282" s="45">
        <v>35855.597614234401</v>
      </c>
      <c r="M10282" s="46">
        <v>37978.025263686148</v>
      </c>
      <c r="N10282" s="45"/>
      <c r="O10282" s="46"/>
    </row>
    <row r="10283" spans="1:15" x14ac:dyDescent="0.2">
      <c r="A10283" s="11" t="str">
        <f t="shared" si="960"/>
        <v>7213002 - Region SjællandAlle uanset erf.</v>
      </c>
      <c r="B10283" s="12" t="str">
        <f t="shared" si="963"/>
        <v>721300</v>
      </c>
      <c r="C10283" s="14">
        <f t="shared" si="961"/>
        <v>0</v>
      </c>
      <c r="D10283" s="14">
        <f t="shared" si="962"/>
        <v>0</v>
      </c>
      <c r="E10283" s="19" t="str">
        <f t="shared" si="964"/>
        <v>721300 - Pladesmedarbejde</v>
      </c>
      <c r="F10283" s="19" t="str">
        <f t="shared" si="965"/>
        <v>Alle uanset erf.</v>
      </c>
      <c r="G10283" s="40" t="s">
        <v>516</v>
      </c>
      <c r="H10283" s="41" t="s">
        <v>220</v>
      </c>
      <c r="I10283" s="42" t="s">
        <v>20</v>
      </c>
      <c r="J10283" s="43" t="s">
        <v>10</v>
      </c>
      <c r="K10283" s="44">
        <v>188</v>
      </c>
      <c r="L10283" s="45">
        <v>34339.514684562222</v>
      </c>
      <c r="M10283" s="46">
        <v>36383.607494201278</v>
      </c>
      <c r="N10283" s="45"/>
      <c r="O10283" s="46"/>
    </row>
    <row r="10284" spans="1:15" x14ac:dyDescent="0.2">
      <c r="A10284" s="11" t="str">
        <f t="shared" si="960"/>
        <v>7213003 - Region SyddanmarkUnder 1 år</v>
      </c>
      <c r="B10284" s="12" t="str">
        <f t="shared" si="963"/>
        <v>721300</v>
      </c>
      <c r="C10284" s="14">
        <f t="shared" si="961"/>
        <v>0</v>
      </c>
      <c r="D10284" s="14">
        <f t="shared" si="962"/>
        <v>0</v>
      </c>
      <c r="E10284" s="19" t="str">
        <f t="shared" si="964"/>
        <v>721300 - Pladesmedarbejde</v>
      </c>
      <c r="F10284" s="19" t="str">
        <f t="shared" si="965"/>
        <v>Under 1 år</v>
      </c>
      <c r="G10284" s="40" t="s">
        <v>516</v>
      </c>
      <c r="H10284" s="41" t="s">
        <v>220</v>
      </c>
      <c r="I10284" s="42" t="s">
        <v>544</v>
      </c>
      <c r="J10284" s="43" t="s">
        <v>13</v>
      </c>
      <c r="K10284" s="44">
        <v>28</v>
      </c>
      <c r="L10284" s="45">
        <v>29268.90533335098</v>
      </c>
      <c r="M10284" s="46">
        <v>31001.441898967394</v>
      </c>
      <c r="N10284" s="45"/>
      <c r="O10284" s="46"/>
    </row>
    <row r="10285" spans="1:15" x14ac:dyDescent="0.2">
      <c r="A10285" s="11" t="str">
        <f t="shared" si="960"/>
        <v>7213003 - Region Syddanmark1 år</v>
      </c>
      <c r="B10285" s="12" t="str">
        <f t="shared" si="963"/>
        <v>721300</v>
      </c>
      <c r="C10285" s="14">
        <f t="shared" si="961"/>
        <v>0</v>
      </c>
      <c r="D10285" s="14">
        <f t="shared" si="962"/>
        <v>0</v>
      </c>
      <c r="E10285" s="19" t="str">
        <f t="shared" si="964"/>
        <v>721300 - Pladesmedarbejde</v>
      </c>
      <c r="F10285" s="19" t="str">
        <f t="shared" si="965"/>
        <v>1 år</v>
      </c>
      <c r="G10285" s="40" t="s">
        <v>516</v>
      </c>
      <c r="H10285" s="41" t="s">
        <v>220</v>
      </c>
      <c r="I10285" s="42" t="s">
        <v>544</v>
      </c>
      <c r="J10285" s="43" t="s">
        <v>22</v>
      </c>
      <c r="K10285" s="44">
        <v>16</v>
      </c>
      <c r="L10285" s="45">
        <v>28624.697978753709</v>
      </c>
      <c r="M10285" s="46">
        <v>30319.101488659053</v>
      </c>
      <c r="N10285" s="45"/>
      <c r="O10285" s="46"/>
    </row>
    <row r="10286" spans="1:15" x14ac:dyDescent="0.2">
      <c r="A10286" s="11" t="str">
        <f t="shared" si="960"/>
        <v>7213003 - Region Syddanmark2 år</v>
      </c>
      <c r="B10286" s="12" t="str">
        <f t="shared" si="963"/>
        <v>721300</v>
      </c>
      <c r="C10286" s="14">
        <f t="shared" si="961"/>
        <v>0</v>
      </c>
      <c r="D10286" s="14">
        <f t="shared" si="962"/>
        <v>0</v>
      </c>
      <c r="E10286" s="19" t="str">
        <f t="shared" si="964"/>
        <v>721300 - Pladesmedarbejde</v>
      </c>
      <c r="F10286" s="19" t="str">
        <f t="shared" si="965"/>
        <v>2 år</v>
      </c>
      <c r="G10286" s="40" t="s">
        <v>516</v>
      </c>
      <c r="H10286" s="41" t="s">
        <v>220</v>
      </c>
      <c r="I10286" s="42" t="s">
        <v>544</v>
      </c>
      <c r="J10286" s="43" t="s">
        <v>23</v>
      </c>
      <c r="K10286" s="44">
        <v>13</v>
      </c>
      <c r="L10286" s="45">
        <v>29636.165280045385</v>
      </c>
      <c r="M10286" s="46">
        <v>31392.171951604585</v>
      </c>
      <c r="N10286" s="45"/>
      <c r="O10286" s="46"/>
    </row>
    <row r="10287" spans="1:15" x14ac:dyDescent="0.2">
      <c r="A10287" s="11" t="str">
        <f t="shared" si="960"/>
        <v>7213003 - Region Syddanmark3 år</v>
      </c>
      <c r="B10287" s="12" t="str">
        <f t="shared" si="963"/>
        <v>721300</v>
      </c>
      <c r="C10287" s="14">
        <f t="shared" si="961"/>
        <v>0</v>
      </c>
      <c r="D10287" s="14">
        <f t="shared" si="962"/>
        <v>0</v>
      </c>
      <c r="E10287" s="19" t="str">
        <f t="shared" si="964"/>
        <v>721300 - Pladesmedarbejde</v>
      </c>
      <c r="F10287" s="19" t="str">
        <f t="shared" si="965"/>
        <v>3 år</v>
      </c>
      <c r="G10287" s="40" t="s">
        <v>516</v>
      </c>
      <c r="H10287" s="41" t="s">
        <v>220</v>
      </c>
      <c r="I10287" s="42" t="s">
        <v>544</v>
      </c>
      <c r="J10287" s="43" t="s">
        <v>14</v>
      </c>
      <c r="K10287" s="44">
        <v>13</v>
      </c>
      <c r="L10287" s="45">
        <v>30323.58176967279</v>
      </c>
      <c r="M10287" s="46">
        <v>32136.123879087776</v>
      </c>
      <c r="N10287" s="45"/>
      <c r="O10287" s="46"/>
    </row>
    <row r="10288" spans="1:15" x14ac:dyDescent="0.2">
      <c r="A10288" s="11" t="str">
        <f t="shared" si="960"/>
        <v>7213003 - Region Syddanmark4 år</v>
      </c>
      <c r="B10288" s="12" t="str">
        <f t="shared" si="963"/>
        <v>721300</v>
      </c>
      <c r="C10288" s="14">
        <f t="shared" si="961"/>
        <v>0</v>
      </c>
      <c r="D10288" s="14">
        <f t="shared" si="962"/>
        <v>0</v>
      </c>
      <c r="E10288" s="19" t="str">
        <f t="shared" si="964"/>
        <v>721300 - Pladesmedarbejde</v>
      </c>
      <c r="F10288" s="19" t="str">
        <f t="shared" si="965"/>
        <v>4 år</v>
      </c>
      <c r="G10288" s="40" t="s">
        <v>516</v>
      </c>
      <c r="H10288" s="41" t="s">
        <v>220</v>
      </c>
      <c r="I10288" s="42" t="s">
        <v>544</v>
      </c>
      <c r="J10288" s="43" t="s">
        <v>24</v>
      </c>
      <c r="K10288" s="44">
        <v>14</v>
      </c>
      <c r="L10288" s="45">
        <v>29812.577168872715</v>
      </c>
      <c r="M10288" s="46">
        <v>31577.295714785603</v>
      </c>
      <c r="N10288" s="45"/>
      <c r="O10288" s="46"/>
    </row>
    <row r="10289" spans="1:15" x14ac:dyDescent="0.2">
      <c r="A10289" s="11" t="str">
        <f t="shared" si="960"/>
        <v>7213003 - Region Syddanmark5-9 år</v>
      </c>
      <c r="B10289" s="12" t="str">
        <f t="shared" si="963"/>
        <v>721300</v>
      </c>
      <c r="C10289" s="14">
        <f t="shared" si="961"/>
        <v>0</v>
      </c>
      <c r="D10289" s="14">
        <f t="shared" si="962"/>
        <v>0</v>
      </c>
      <c r="E10289" s="19" t="str">
        <f t="shared" si="964"/>
        <v>721300 - Pladesmedarbejde</v>
      </c>
      <c r="F10289" s="19" t="str">
        <f t="shared" si="965"/>
        <v>5-9 år</v>
      </c>
      <c r="G10289" s="40" t="s">
        <v>516</v>
      </c>
      <c r="H10289" s="41" t="s">
        <v>220</v>
      </c>
      <c r="I10289" s="42" t="s">
        <v>544</v>
      </c>
      <c r="J10289" s="43" t="s">
        <v>15</v>
      </c>
      <c r="K10289" s="44">
        <v>78</v>
      </c>
      <c r="L10289" s="45">
        <v>31292.927949197587</v>
      </c>
      <c r="M10289" s="46">
        <v>33147.101379942069</v>
      </c>
      <c r="N10289" s="45"/>
      <c r="O10289" s="46"/>
    </row>
    <row r="10290" spans="1:15" x14ac:dyDescent="0.2">
      <c r="A10290" s="11" t="str">
        <f t="shared" si="960"/>
        <v>7213003 - Region Syddanmark0-4 år</v>
      </c>
      <c r="B10290" s="12" t="str">
        <f t="shared" si="963"/>
        <v>721300</v>
      </c>
      <c r="C10290" s="14">
        <f t="shared" si="961"/>
        <v>0</v>
      </c>
      <c r="D10290" s="14">
        <f t="shared" si="962"/>
        <v>0</v>
      </c>
      <c r="E10290" s="19" t="str">
        <f t="shared" si="964"/>
        <v>721300 - Pladesmedarbejde</v>
      </c>
      <c r="F10290" s="19" t="str">
        <f t="shared" si="965"/>
        <v>0-4 år</v>
      </c>
      <c r="G10290" s="40" t="s">
        <v>516</v>
      </c>
      <c r="H10290" s="41" t="s">
        <v>220</v>
      </c>
      <c r="I10290" s="42" t="s">
        <v>544</v>
      </c>
      <c r="J10290" s="43" t="s">
        <v>16</v>
      </c>
      <c r="K10290" s="44">
        <v>84</v>
      </c>
      <c r="L10290" s="45">
        <v>29390.681159981123</v>
      </c>
      <c r="M10290" s="46">
        <v>31139.206380507698</v>
      </c>
      <c r="N10290" s="45"/>
      <c r="O10290" s="46"/>
    </row>
    <row r="10291" spans="1:15" x14ac:dyDescent="0.2">
      <c r="A10291" s="11" t="str">
        <f t="shared" si="960"/>
        <v>7213003 - Region Syddanmark10-14 år</v>
      </c>
      <c r="B10291" s="12" t="str">
        <f t="shared" si="963"/>
        <v>721300</v>
      </c>
      <c r="C10291" s="14">
        <f t="shared" si="961"/>
        <v>0</v>
      </c>
      <c r="D10291" s="14">
        <f t="shared" si="962"/>
        <v>0</v>
      </c>
      <c r="E10291" s="19" t="str">
        <f t="shared" si="964"/>
        <v>721300 - Pladesmedarbejde</v>
      </c>
      <c r="F10291" s="19" t="str">
        <f t="shared" si="965"/>
        <v>10-14 år</v>
      </c>
      <c r="G10291" s="40" t="s">
        <v>516</v>
      </c>
      <c r="H10291" s="41" t="s">
        <v>220</v>
      </c>
      <c r="I10291" s="42" t="s">
        <v>544</v>
      </c>
      <c r="J10291" s="43" t="s">
        <v>17</v>
      </c>
      <c r="K10291" s="44">
        <v>60</v>
      </c>
      <c r="L10291" s="45">
        <v>31504.12907203754</v>
      </c>
      <c r="M10291" s="46">
        <v>33370.816624539788</v>
      </c>
      <c r="N10291" s="45"/>
      <c r="O10291" s="46"/>
    </row>
    <row r="10292" spans="1:15" x14ac:dyDescent="0.2">
      <c r="A10292" s="11" t="str">
        <f t="shared" si="960"/>
        <v>7213003 - Region Syddanmark15-20 år</v>
      </c>
      <c r="B10292" s="12" t="str">
        <f t="shared" si="963"/>
        <v>721300</v>
      </c>
      <c r="C10292" s="14">
        <f t="shared" si="961"/>
        <v>0</v>
      </c>
      <c r="D10292" s="14">
        <f t="shared" si="962"/>
        <v>0</v>
      </c>
      <c r="E10292" s="19" t="str">
        <f t="shared" si="964"/>
        <v>721300 - Pladesmedarbejde</v>
      </c>
      <c r="F10292" s="19" t="str">
        <f t="shared" si="965"/>
        <v>15-20 år</v>
      </c>
      <c r="G10292" s="40" t="s">
        <v>516</v>
      </c>
      <c r="H10292" s="41" t="s">
        <v>220</v>
      </c>
      <c r="I10292" s="42" t="s">
        <v>544</v>
      </c>
      <c r="J10292" s="43" t="s">
        <v>18</v>
      </c>
      <c r="K10292" s="44">
        <v>68</v>
      </c>
      <c r="L10292" s="45">
        <v>32595.115155488355</v>
      </c>
      <c r="M10292" s="46">
        <v>34526.44598498055</v>
      </c>
      <c r="N10292" s="45"/>
      <c r="O10292" s="46"/>
    </row>
    <row r="10293" spans="1:15" x14ac:dyDescent="0.2">
      <c r="A10293" s="11" t="str">
        <f t="shared" si="960"/>
        <v>7213003 - Region Syddanmark20-24 år</v>
      </c>
      <c r="B10293" s="12" t="str">
        <f t="shared" si="963"/>
        <v>721300</v>
      </c>
      <c r="C10293" s="14">
        <f t="shared" si="961"/>
        <v>0</v>
      </c>
      <c r="D10293" s="14">
        <f t="shared" si="962"/>
        <v>0</v>
      </c>
      <c r="E10293" s="19" t="str">
        <f t="shared" si="964"/>
        <v>721300 - Pladesmedarbejde</v>
      </c>
      <c r="F10293" s="19" t="str">
        <f t="shared" si="965"/>
        <v>20-24 år</v>
      </c>
      <c r="G10293" s="40" t="s">
        <v>516</v>
      </c>
      <c r="H10293" s="41" t="s">
        <v>220</v>
      </c>
      <c r="I10293" s="42" t="s">
        <v>544</v>
      </c>
      <c r="J10293" s="43" t="s">
        <v>19</v>
      </c>
      <c r="K10293" s="44">
        <v>72</v>
      </c>
      <c r="L10293" s="45">
        <v>32878.746812425969</v>
      </c>
      <c r="M10293" s="46">
        <v>34824.963469161128</v>
      </c>
      <c r="N10293" s="45"/>
      <c r="O10293" s="46"/>
    </row>
    <row r="10294" spans="1:15" x14ac:dyDescent="0.2">
      <c r="A10294" s="11" t="str">
        <f t="shared" si="960"/>
        <v>7213003 - Region Syddanmark25 år og derover</v>
      </c>
      <c r="B10294" s="12" t="str">
        <f t="shared" si="963"/>
        <v>721300</v>
      </c>
      <c r="C10294" s="14">
        <f t="shared" si="961"/>
        <v>0</v>
      </c>
      <c r="D10294" s="14">
        <f t="shared" si="962"/>
        <v>0</v>
      </c>
      <c r="E10294" s="19" t="str">
        <f t="shared" si="964"/>
        <v>721300 - Pladesmedarbejde</v>
      </c>
      <c r="F10294" s="19" t="str">
        <f t="shared" si="965"/>
        <v>25 år og derover</v>
      </c>
      <c r="G10294" s="40" t="s">
        <v>516</v>
      </c>
      <c r="H10294" s="41" t="s">
        <v>220</v>
      </c>
      <c r="I10294" s="42" t="s">
        <v>544</v>
      </c>
      <c r="J10294" s="43" t="s">
        <v>9</v>
      </c>
      <c r="K10294" s="44">
        <v>299</v>
      </c>
      <c r="L10294" s="45">
        <v>33171.58007522652</v>
      </c>
      <c r="M10294" s="46">
        <v>35145.0404401134</v>
      </c>
      <c r="N10294" s="45"/>
      <c r="O10294" s="46"/>
    </row>
    <row r="10295" spans="1:15" x14ac:dyDescent="0.2">
      <c r="A10295" s="11" t="str">
        <f t="shared" si="960"/>
        <v>7213003 - Region SyddanmarkAlle uanset erf.</v>
      </c>
      <c r="B10295" s="12" t="str">
        <f t="shared" si="963"/>
        <v>721300</v>
      </c>
      <c r="C10295" s="14">
        <f t="shared" si="961"/>
        <v>0</v>
      </c>
      <c r="D10295" s="14">
        <f t="shared" si="962"/>
        <v>0</v>
      </c>
      <c r="E10295" s="19" t="str">
        <f t="shared" si="964"/>
        <v>721300 - Pladesmedarbejde</v>
      </c>
      <c r="F10295" s="19" t="str">
        <f t="shared" si="965"/>
        <v>Alle uanset erf.</v>
      </c>
      <c r="G10295" s="40" t="s">
        <v>516</v>
      </c>
      <c r="H10295" s="41" t="s">
        <v>220</v>
      </c>
      <c r="I10295" s="42" t="s">
        <v>544</v>
      </c>
      <c r="J10295" s="43" t="s">
        <v>10</v>
      </c>
      <c r="K10295" s="44">
        <v>661</v>
      </c>
      <c r="L10295" s="45">
        <v>32284.286104719347</v>
      </c>
      <c r="M10295" s="46">
        <v>34206.039446232193</v>
      </c>
      <c r="N10295" s="45"/>
      <c r="O10295" s="46"/>
    </row>
    <row r="10296" spans="1:15" x14ac:dyDescent="0.2">
      <c r="A10296" s="11" t="str">
        <f t="shared" si="960"/>
        <v>7213004 - Region MidtjyllandUnder 1 år</v>
      </c>
      <c r="B10296" s="12" t="str">
        <f t="shared" si="963"/>
        <v>721300</v>
      </c>
      <c r="C10296" s="14">
        <f t="shared" si="961"/>
        <v>0</v>
      </c>
      <c r="D10296" s="14">
        <f t="shared" si="962"/>
        <v>0</v>
      </c>
      <c r="E10296" s="19" t="str">
        <f t="shared" si="964"/>
        <v>721300 - Pladesmedarbejde</v>
      </c>
      <c r="F10296" s="19" t="str">
        <f t="shared" si="965"/>
        <v>Under 1 år</v>
      </c>
      <c r="G10296" s="40" t="s">
        <v>516</v>
      </c>
      <c r="H10296" s="41" t="s">
        <v>220</v>
      </c>
      <c r="I10296" s="42" t="s">
        <v>517</v>
      </c>
      <c r="J10296" s="43" t="s">
        <v>13</v>
      </c>
      <c r="K10296" s="44">
        <v>30</v>
      </c>
      <c r="L10296" s="45">
        <v>28676.908942891045</v>
      </c>
      <c r="M10296" s="46">
        <v>30376.077608862772</v>
      </c>
      <c r="N10296" s="45"/>
      <c r="O10296" s="46"/>
    </row>
    <row r="10297" spans="1:15" x14ac:dyDescent="0.2">
      <c r="A10297" s="11" t="str">
        <f t="shared" si="960"/>
        <v>7213004 - Region Midtjylland1 år</v>
      </c>
      <c r="B10297" s="12" t="str">
        <f t="shared" si="963"/>
        <v>721300</v>
      </c>
      <c r="C10297" s="14">
        <f t="shared" si="961"/>
        <v>0</v>
      </c>
      <c r="D10297" s="14">
        <f t="shared" si="962"/>
        <v>0</v>
      </c>
      <c r="E10297" s="19" t="str">
        <f t="shared" si="964"/>
        <v>721300 - Pladesmedarbejde</v>
      </c>
      <c r="F10297" s="19" t="str">
        <f t="shared" si="965"/>
        <v>1 år</v>
      </c>
      <c r="G10297" s="40" t="s">
        <v>516</v>
      </c>
      <c r="H10297" s="41" t="s">
        <v>220</v>
      </c>
      <c r="I10297" s="42" t="s">
        <v>517</v>
      </c>
      <c r="J10297" s="43" t="s">
        <v>22</v>
      </c>
      <c r="K10297" s="44">
        <v>12</v>
      </c>
      <c r="L10297" s="45">
        <v>36105.754257965367</v>
      </c>
      <c r="M10297" s="46">
        <v>38242.989619815635</v>
      </c>
      <c r="N10297" s="45"/>
      <c r="O10297" s="46"/>
    </row>
    <row r="10298" spans="1:15" x14ac:dyDescent="0.2">
      <c r="A10298" s="11" t="str">
        <f t="shared" si="960"/>
        <v>7213004 - Region Midtjylland2 år</v>
      </c>
      <c r="B10298" s="12" t="str">
        <f t="shared" si="963"/>
        <v>721300</v>
      </c>
      <c r="C10298" s="14">
        <f t="shared" si="961"/>
        <v>0</v>
      </c>
      <c r="D10298" s="14">
        <f t="shared" si="962"/>
        <v>0</v>
      </c>
      <c r="E10298" s="19" t="str">
        <f t="shared" si="964"/>
        <v>721300 - Pladesmedarbejde</v>
      </c>
      <c r="F10298" s="19" t="str">
        <f t="shared" si="965"/>
        <v>2 år</v>
      </c>
      <c r="G10298" s="40" t="s">
        <v>516</v>
      </c>
      <c r="H10298" s="41" t="s">
        <v>220</v>
      </c>
      <c r="I10298" s="42" t="s">
        <v>517</v>
      </c>
      <c r="J10298" s="43" t="s">
        <v>23</v>
      </c>
      <c r="K10298" s="44">
        <v>19</v>
      </c>
      <c r="L10298" s="45">
        <v>31192.197863054611</v>
      </c>
      <c r="M10298" s="46">
        <v>32960.012360202061</v>
      </c>
      <c r="N10298" s="45"/>
      <c r="O10298" s="46"/>
    </row>
    <row r="10299" spans="1:15" x14ac:dyDescent="0.2">
      <c r="A10299" s="11" t="str">
        <f t="shared" si="960"/>
        <v>7213004 - Region Midtjylland3 år</v>
      </c>
      <c r="B10299" s="12" t="str">
        <f t="shared" si="963"/>
        <v>721300</v>
      </c>
      <c r="C10299" s="14">
        <f t="shared" si="961"/>
        <v>0</v>
      </c>
      <c r="D10299" s="14">
        <f t="shared" si="962"/>
        <v>0</v>
      </c>
      <c r="E10299" s="19" t="str">
        <f t="shared" si="964"/>
        <v>721300 - Pladesmedarbejde</v>
      </c>
      <c r="F10299" s="19" t="str">
        <f t="shared" si="965"/>
        <v>3 år</v>
      </c>
      <c r="G10299" s="40" t="s">
        <v>516</v>
      </c>
      <c r="H10299" s="41" t="s">
        <v>220</v>
      </c>
      <c r="I10299" s="42" t="s">
        <v>517</v>
      </c>
      <c r="J10299" s="43" t="s">
        <v>14</v>
      </c>
      <c r="K10299" s="44">
        <v>19</v>
      </c>
      <c r="L10299" s="45">
        <v>33081.044821636948</v>
      </c>
      <c r="M10299" s="46">
        <v>35049.119017575023</v>
      </c>
      <c r="N10299" s="45"/>
      <c r="O10299" s="46"/>
    </row>
    <row r="10300" spans="1:15" x14ac:dyDescent="0.2">
      <c r="A10300" s="11" t="str">
        <f t="shared" si="960"/>
        <v>7213004 - Region Midtjylland4 år</v>
      </c>
      <c r="B10300" s="12" t="str">
        <f t="shared" si="963"/>
        <v>721300</v>
      </c>
      <c r="C10300" s="14">
        <f t="shared" si="961"/>
        <v>0</v>
      </c>
      <c r="D10300" s="14">
        <f t="shared" si="962"/>
        <v>0</v>
      </c>
      <c r="E10300" s="19" t="str">
        <f t="shared" si="964"/>
        <v>721300 - Pladesmedarbejde</v>
      </c>
      <c r="F10300" s="19" t="str">
        <f t="shared" si="965"/>
        <v>4 år</v>
      </c>
      <c r="G10300" s="40" t="s">
        <v>516</v>
      </c>
      <c r="H10300" s="41" t="s">
        <v>220</v>
      </c>
      <c r="I10300" s="42" t="s">
        <v>517</v>
      </c>
      <c r="J10300" s="43" t="s">
        <v>24</v>
      </c>
      <c r="K10300" s="44">
        <v>17</v>
      </c>
      <c r="L10300" s="45">
        <v>33715.954074575136</v>
      </c>
      <c r="M10300" s="46">
        <v>35721.800611870844</v>
      </c>
      <c r="N10300" s="45"/>
      <c r="O10300" s="46"/>
    </row>
    <row r="10301" spans="1:15" x14ac:dyDescent="0.2">
      <c r="A10301" s="11" t="str">
        <f t="shared" si="960"/>
        <v>7213004 - Region Midtjylland5-9 år</v>
      </c>
      <c r="B10301" s="12" t="str">
        <f t="shared" si="963"/>
        <v>721300</v>
      </c>
      <c r="C10301" s="14">
        <f t="shared" si="961"/>
        <v>0</v>
      </c>
      <c r="D10301" s="14">
        <f t="shared" si="962"/>
        <v>0</v>
      </c>
      <c r="E10301" s="19" t="str">
        <f t="shared" si="964"/>
        <v>721300 - Pladesmedarbejde</v>
      </c>
      <c r="F10301" s="19" t="str">
        <f t="shared" si="965"/>
        <v>5-9 år</v>
      </c>
      <c r="G10301" s="40" t="s">
        <v>516</v>
      </c>
      <c r="H10301" s="41" t="s">
        <v>220</v>
      </c>
      <c r="I10301" s="42" t="s">
        <v>517</v>
      </c>
      <c r="J10301" s="43" t="s">
        <v>15</v>
      </c>
      <c r="K10301" s="44">
        <v>93</v>
      </c>
      <c r="L10301" s="45">
        <v>31659.219452971465</v>
      </c>
      <c r="M10301" s="46">
        <v>33542.705697280806</v>
      </c>
      <c r="N10301" s="45"/>
      <c r="O10301" s="46"/>
    </row>
    <row r="10302" spans="1:15" x14ac:dyDescent="0.2">
      <c r="A10302" s="11" t="str">
        <f t="shared" si="960"/>
        <v>7213004 - Region Midtjylland0-4 år</v>
      </c>
      <c r="B10302" s="12" t="str">
        <f t="shared" si="963"/>
        <v>721300</v>
      </c>
      <c r="C10302" s="14">
        <f t="shared" si="961"/>
        <v>0</v>
      </c>
      <c r="D10302" s="14">
        <f t="shared" si="962"/>
        <v>0</v>
      </c>
      <c r="E10302" s="19" t="str">
        <f t="shared" si="964"/>
        <v>721300 - Pladesmedarbejde</v>
      </c>
      <c r="F10302" s="19" t="str">
        <f t="shared" si="965"/>
        <v>0-4 år</v>
      </c>
      <c r="G10302" s="40" t="s">
        <v>516</v>
      </c>
      <c r="H10302" s="41" t="s">
        <v>220</v>
      </c>
      <c r="I10302" s="42" t="s">
        <v>517</v>
      </c>
      <c r="J10302" s="43" t="s">
        <v>16</v>
      </c>
      <c r="K10302" s="44">
        <v>97</v>
      </c>
      <c r="L10302" s="45">
        <v>31630.363296648218</v>
      </c>
      <c r="M10302" s="46">
        <v>33504.53049904784</v>
      </c>
      <c r="N10302" s="45"/>
      <c r="O10302" s="46"/>
    </row>
    <row r="10303" spans="1:15" x14ac:dyDescent="0.2">
      <c r="A10303" s="11" t="str">
        <f t="shared" si="960"/>
        <v>7213004 - Region Midtjylland10-14 år</v>
      </c>
      <c r="B10303" s="12" t="str">
        <f t="shared" si="963"/>
        <v>721300</v>
      </c>
      <c r="C10303" s="14">
        <f t="shared" si="961"/>
        <v>0</v>
      </c>
      <c r="D10303" s="14">
        <f t="shared" si="962"/>
        <v>0</v>
      </c>
      <c r="E10303" s="19" t="str">
        <f t="shared" si="964"/>
        <v>721300 - Pladesmedarbejde</v>
      </c>
      <c r="F10303" s="19" t="str">
        <f t="shared" si="965"/>
        <v>10-14 år</v>
      </c>
      <c r="G10303" s="40" t="s">
        <v>516</v>
      </c>
      <c r="H10303" s="41" t="s">
        <v>220</v>
      </c>
      <c r="I10303" s="42" t="s">
        <v>517</v>
      </c>
      <c r="J10303" s="43" t="s">
        <v>17</v>
      </c>
      <c r="K10303" s="44">
        <v>85</v>
      </c>
      <c r="L10303" s="45">
        <v>30930.859448354757</v>
      </c>
      <c r="M10303" s="46">
        <v>32763.579540010545</v>
      </c>
      <c r="N10303" s="45"/>
      <c r="O10303" s="46"/>
    </row>
    <row r="10304" spans="1:15" x14ac:dyDescent="0.2">
      <c r="A10304" s="11" t="str">
        <f t="shared" si="960"/>
        <v>7213004 - Region Midtjylland15-20 år</v>
      </c>
      <c r="B10304" s="12" t="str">
        <f t="shared" si="963"/>
        <v>721300</v>
      </c>
      <c r="C10304" s="14">
        <f t="shared" si="961"/>
        <v>0</v>
      </c>
      <c r="D10304" s="14">
        <f t="shared" si="962"/>
        <v>0</v>
      </c>
      <c r="E10304" s="19" t="str">
        <f t="shared" si="964"/>
        <v>721300 - Pladesmedarbejde</v>
      </c>
      <c r="F10304" s="19" t="str">
        <f t="shared" si="965"/>
        <v>15-20 år</v>
      </c>
      <c r="G10304" s="40" t="s">
        <v>516</v>
      </c>
      <c r="H10304" s="41" t="s">
        <v>220</v>
      </c>
      <c r="I10304" s="42" t="s">
        <v>517</v>
      </c>
      <c r="J10304" s="43" t="s">
        <v>18</v>
      </c>
      <c r="K10304" s="44">
        <v>60</v>
      </c>
      <c r="L10304" s="45">
        <v>32955.847379447034</v>
      </c>
      <c r="M10304" s="46">
        <v>34908.552370742291</v>
      </c>
      <c r="N10304" s="45"/>
      <c r="O10304" s="46"/>
    </row>
    <row r="10305" spans="1:15" x14ac:dyDescent="0.2">
      <c r="A10305" s="11" t="str">
        <f t="shared" si="960"/>
        <v>7213004 - Region Midtjylland20-24 år</v>
      </c>
      <c r="B10305" s="12" t="str">
        <f t="shared" si="963"/>
        <v>721300</v>
      </c>
      <c r="C10305" s="14">
        <f t="shared" si="961"/>
        <v>0</v>
      </c>
      <c r="D10305" s="14">
        <f t="shared" si="962"/>
        <v>0</v>
      </c>
      <c r="E10305" s="19" t="str">
        <f t="shared" si="964"/>
        <v>721300 - Pladesmedarbejde</v>
      </c>
      <c r="F10305" s="19" t="str">
        <f t="shared" si="965"/>
        <v>20-24 år</v>
      </c>
      <c r="G10305" s="40" t="s">
        <v>516</v>
      </c>
      <c r="H10305" s="41" t="s">
        <v>220</v>
      </c>
      <c r="I10305" s="42" t="s">
        <v>517</v>
      </c>
      <c r="J10305" s="43" t="s">
        <v>19</v>
      </c>
      <c r="K10305" s="44">
        <v>70</v>
      </c>
      <c r="L10305" s="45">
        <v>34017.41975754773</v>
      </c>
      <c r="M10305" s="46">
        <v>36033.025200391719</v>
      </c>
      <c r="N10305" s="45"/>
      <c r="O10305" s="46"/>
    </row>
    <row r="10306" spans="1:15" x14ac:dyDescent="0.2">
      <c r="A10306" s="11" t="str">
        <f t="shared" ref="A10306:A10369" si="966">B10306&amp;I10306&amp;F10306</f>
        <v>7213004 - Region Midtjylland25 år og derover</v>
      </c>
      <c r="B10306" s="12" t="str">
        <f t="shared" si="963"/>
        <v>721300</v>
      </c>
      <c r="C10306" s="14">
        <f t="shared" ref="C10306:C10369" si="967">N10306*1.2</f>
        <v>0</v>
      </c>
      <c r="D10306" s="14">
        <f t="shared" ref="D10306:D10369" si="968">O10306*1.2</f>
        <v>0</v>
      </c>
      <c r="E10306" s="19" t="str">
        <f t="shared" si="964"/>
        <v>721300 - Pladesmedarbejde</v>
      </c>
      <c r="F10306" s="19" t="str">
        <f t="shared" si="965"/>
        <v>25 år og derover</v>
      </c>
      <c r="G10306" s="40" t="s">
        <v>516</v>
      </c>
      <c r="H10306" s="41" t="s">
        <v>220</v>
      </c>
      <c r="I10306" s="42" t="s">
        <v>517</v>
      </c>
      <c r="J10306" s="43" t="s">
        <v>9</v>
      </c>
      <c r="K10306" s="44">
        <v>349</v>
      </c>
      <c r="L10306" s="45">
        <v>33091.349491031964</v>
      </c>
      <c r="M10306" s="46">
        <v>35052.083274504112</v>
      </c>
      <c r="N10306" s="45"/>
      <c r="O10306" s="46"/>
    </row>
    <row r="10307" spans="1:15" x14ac:dyDescent="0.2">
      <c r="A10307" s="11" t="str">
        <f t="shared" si="966"/>
        <v>7213004 - Region MidtjyllandAlle uanset erf.</v>
      </c>
      <c r="B10307" s="12" t="str">
        <f t="shared" ref="B10307:B10370" si="969">LEFT(E10307,6)</f>
        <v>721300</v>
      </c>
      <c r="C10307" s="14">
        <f t="shared" si="967"/>
        <v>0</v>
      </c>
      <c r="D10307" s="14">
        <f t="shared" si="968"/>
        <v>0</v>
      </c>
      <c r="E10307" s="19" t="str">
        <f t="shared" ref="E10307:E10370" si="970">TRIM(H10307)</f>
        <v>721300 - Pladesmedarbejde</v>
      </c>
      <c r="F10307" s="19" t="str">
        <f t="shared" ref="F10307:F10370" si="971">MID(J10307,6,30)</f>
        <v>Alle uanset erf.</v>
      </c>
      <c r="G10307" s="40" t="s">
        <v>516</v>
      </c>
      <c r="H10307" s="41" t="s">
        <v>220</v>
      </c>
      <c r="I10307" s="42" t="s">
        <v>517</v>
      </c>
      <c r="J10307" s="43" t="s">
        <v>10</v>
      </c>
      <c r="K10307" s="44">
        <v>754</v>
      </c>
      <c r="L10307" s="45">
        <v>32580.386784121576</v>
      </c>
      <c r="M10307" s="46">
        <v>34518.675579691087</v>
      </c>
      <c r="N10307" s="45"/>
      <c r="O10307" s="46"/>
    </row>
    <row r="10308" spans="1:15" x14ac:dyDescent="0.2">
      <c r="A10308" s="11" t="str">
        <f t="shared" si="966"/>
        <v>7213005 - Region NordjyllandUnder 1 år</v>
      </c>
      <c r="B10308" s="12" t="str">
        <f t="shared" si="969"/>
        <v>721300</v>
      </c>
      <c r="C10308" s="14">
        <f t="shared" si="967"/>
        <v>0</v>
      </c>
      <c r="D10308" s="14">
        <f t="shared" si="968"/>
        <v>0</v>
      </c>
      <c r="E10308" s="19" t="str">
        <f t="shared" si="970"/>
        <v>721300 - Pladesmedarbejde</v>
      </c>
      <c r="F10308" s="19" t="str">
        <f t="shared" si="971"/>
        <v>Under 1 år</v>
      </c>
      <c r="G10308" s="40" t="s">
        <v>516</v>
      </c>
      <c r="H10308" s="41" t="s">
        <v>220</v>
      </c>
      <c r="I10308" s="42" t="s">
        <v>21</v>
      </c>
      <c r="J10308" s="43" t="s">
        <v>13</v>
      </c>
      <c r="K10308" s="44">
        <v>11</v>
      </c>
      <c r="L10308" s="45">
        <v>31837.903283205385</v>
      </c>
      <c r="M10308" s="46">
        <v>33724.367677146693</v>
      </c>
      <c r="N10308" s="45"/>
      <c r="O10308" s="46"/>
    </row>
    <row r="10309" spans="1:15" x14ac:dyDescent="0.2">
      <c r="A10309" s="11" t="str">
        <f t="shared" si="966"/>
        <v>7213005 - Region Nordjylland2 år</v>
      </c>
      <c r="B10309" s="12" t="str">
        <f t="shared" si="969"/>
        <v>721300</v>
      </c>
      <c r="C10309" s="14">
        <f t="shared" si="967"/>
        <v>0</v>
      </c>
      <c r="D10309" s="14">
        <f t="shared" si="968"/>
        <v>0</v>
      </c>
      <c r="E10309" s="19" t="str">
        <f t="shared" si="970"/>
        <v>721300 - Pladesmedarbejde</v>
      </c>
      <c r="F10309" s="19" t="str">
        <f t="shared" si="971"/>
        <v>2 år</v>
      </c>
      <c r="G10309" s="40" t="s">
        <v>516</v>
      </c>
      <c r="H10309" s="41" t="s">
        <v>220</v>
      </c>
      <c r="I10309" s="42" t="s">
        <v>21</v>
      </c>
      <c r="J10309" s="43" t="s">
        <v>23</v>
      </c>
      <c r="K10309" s="44">
        <v>13</v>
      </c>
      <c r="L10309" s="45">
        <v>28199.071915104636</v>
      </c>
      <c r="M10309" s="46">
        <v>29868.281017834419</v>
      </c>
      <c r="N10309" s="45"/>
      <c r="O10309" s="46"/>
    </row>
    <row r="10310" spans="1:15" x14ac:dyDescent="0.2">
      <c r="A10310" s="11" t="str">
        <f t="shared" si="966"/>
        <v>7213005 - Region Nordjylland3 år</v>
      </c>
      <c r="B10310" s="12" t="str">
        <f t="shared" si="969"/>
        <v>721300</v>
      </c>
      <c r="C10310" s="14">
        <f t="shared" si="967"/>
        <v>0</v>
      </c>
      <c r="D10310" s="14">
        <f t="shared" si="968"/>
        <v>0</v>
      </c>
      <c r="E10310" s="19" t="str">
        <f t="shared" si="970"/>
        <v>721300 - Pladesmedarbejde</v>
      </c>
      <c r="F10310" s="19" t="str">
        <f t="shared" si="971"/>
        <v>3 år</v>
      </c>
      <c r="G10310" s="40" t="s">
        <v>516</v>
      </c>
      <c r="H10310" s="41" t="s">
        <v>220</v>
      </c>
      <c r="I10310" s="42" t="s">
        <v>21</v>
      </c>
      <c r="J10310" s="43" t="s">
        <v>14</v>
      </c>
      <c r="K10310" s="44">
        <v>14</v>
      </c>
      <c r="L10310" s="45">
        <v>28848.591183615725</v>
      </c>
      <c r="M10310" s="46">
        <v>30557.932392399656</v>
      </c>
      <c r="N10310" s="45"/>
      <c r="O10310" s="46"/>
    </row>
    <row r="10311" spans="1:15" x14ac:dyDescent="0.2">
      <c r="A10311" s="11" t="str">
        <f t="shared" si="966"/>
        <v>7213005 - Region Nordjylland4 år</v>
      </c>
      <c r="B10311" s="12" t="str">
        <f t="shared" si="969"/>
        <v>721300</v>
      </c>
      <c r="C10311" s="14">
        <f t="shared" si="967"/>
        <v>0</v>
      </c>
      <c r="D10311" s="14">
        <f t="shared" si="968"/>
        <v>0</v>
      </c>
      <c r="E10311" s="19" t="str">
        <f t="shared" si="970"/>
        <v>721300 - Pladesmedarbejde</v>
      </c>
      <c r="F10311" s="19" t="str">
        <f t="shared" si="971"/>
        <v>4 år</v>
      </c>
      <c r="G10311" s="40" t="s">
        <v>516</v>
      </c>
      <c r="H10311" s="41" t="s">
        <v>220</v>
      </c>
      <c r="I10311" s="42" t="s">
        <v>21</v>
      </c>
      <c r="J10311" s="43" t="s">
        <v>24</v>
      </c>
      <c r="K10311" s="44">
        <v>12</v>
      </c>
      <c r="L10311" s="45">
        <v>29467.152306364165</v>
      </c>
      <c r="M10311" s="46">
        <v>31213.144594936908</v>
      </c>
      <c r="N10311" s="45"/>
      <c r="O10311" s="46"/>
    </row>
    <row r="10312" spans="1:15" x14ac:dyDescent="0.2">
      <c r="A10312" s="11" t="str">
        <f t="shared" si="966"/>
        <v>7213005 - Region Nordjylland5-9 år</v>
      </c>
      <c r="B10312" s="12" t="str">
        <f t="shared" si="969"/>
        <v>721300</v>
      </c>
      <c r="C10312" s="14">
        <f t="shared" si="967"/>
        <v>0</v>
      </c>
      <c r="D10312" s="14">
        <f t="shared" si="968"/>
        <v>0</v>
      </c>
      <c r="E10312" s="19" t="str">
        <f t="shared" si="970"/>
        <v>721300 - Pladesmedarbejde</v>
      </c>
      <c r="F10312" s="19" t="str">
        <f t="shared" si="971"/>
        <v>5-9 år</v>
      </c>
      <c r="G10312" s="40" t="s">
        <v>516</v>
      </c>
      <c r="H10312" s="41" t="s">
        <v>220</v>
      </c>
      <c r="I10312" s="42" t="s">
        <v>21</v>
      </c>
      <c r="J10312" s="43" t="s">
        <v>15</v>
      </c>
      <c r="K10312" s="44">
        <v>43</v>
      </c>
      <c r="L10312" s="45">
        <v>28817.178192346877</v>
      </c>
      <c r="M10312" s="46">
        <v>30515.535465211109</v>
      </c>
      <c r="N10312" s="45"/>
      <c r="O10312" s="46"/>
    </row>
    <row r="10313" spans="1:15" x14ac:dyDescent="0.2">
      <c r="A10313" s="11" t="str">
        <f t="shared" si="966"/>
        <v>7213005 - Region Nordjylland0-4 år</v>
      </c>
      <c r="B10313" s="12" t="str">
        <f t="shared" si="969"/>
        <v>721300</v>
      </c>
      <c r="C10313" s="14">
        <f t="shared" si="967"/>
        <v>0</v>
      </c>
      <c r="D10313" s="14">
        <f t="shared" si="968"/>
        <v>0</v>
      </c>
      <c r="E10313" s="19" t="str">
        <f t="shared" si="970"/>
        <v>721300 - Pladesmedarbejde</v>
      </c>
      <c r="F10313" s="19" t="str">
        <f t="shared" si="971"/>
        <v>0-4 år</v>
      </c>
      <c r="G10313" s="40" t="s">
        <v>516</v>
      </c>
      <c r="H10313" s="41" t="s">
        <v>220</v>
      </c>
      <c r="I10313" s="42" t="s">
        <v>21</v>
      </c>
      <c r="J10313" s="43" t="s">
        <v>16</v>
      </c>
      <c r="K10313" s="44">
        <v>58</v>
      </c>
      <c r="L10313" s="45">
        <v>29467.152306364165</v>
      </c>
      <c r="M10313" s="46">
        <v>31213.144594936908</v>
      </c>
      <c r="N10313" s="45"/>
      <c r="O10313" s="46"/>
    </row>
    <row r="10314" spans="1:15" x14ac:dyDescent="0.2">
      <c r="A10314" s="11" t="str">
        <f t="shared" si="966"/>
        <v>7213005 - Region Nordjylland10-14 år</v>
      </c>
      <c r="B10314" s="12" t="str">
        <f t="shared" si="969"/>
        <v>721300</v>
      </c>
      <c r="C10314" s="14">
        <f t="shared" si="967"/>
        <v>0</v>
      </c>
      <c r="D10314" s="14">
        <f t="shared" si="968"/>
        <v>0</v>
      </c>
      <c r="E10314" s="19" t="str">
        <f t="shared" si="970"/>
        <v>721300 - Pladesmedarbejde</v>
      </c>
      <c r="F10314" s="19" t="str">
        <f t="shared" si="971"/>
        <v>10-14 år</v>
      </c>
      <c r="G10314" s="40" t="s">
        <v>516</v>
      </c>
      <c r="H10314" s="41" t="s">
        <v>220</v>
      </c>
      <c r="I10314" s="42" t="s">
        <v>21</v>
      </c>
      <c r="J10314" s="43" t="s">
        <v>17</v>
      </c>
      <c r="K10314" s="44">
        <v>56</v>
      </c>
      <c r="L10314" s="45">
        <v>32098.552883153403</v>
      </c>
      <c r="M10314" s="46">
        <v>33990.299895079734</v>
      </c>
      <c r="N10314" s="45"/>
      <c r="O10314" s="46"/>
    </row>
    <row r="10315" spans="1:15" x14ac:dyDescent="0.2">
      <c r="A10315" s="11" t="str">
        <f t="shared" si="966"/>
        <v>7213005 - Region Nordjylland15-20 år</v>
      </c>
      <c r="B10315" s="12" t="str">
        <f t="shared" si="969"/>
        <v>721300</v>
      </c>
      <c r="C10315" s="14">
        <f t="shared" si="967"/>
        <v>0</v>
      </c>
      <c r="D10315" s="14">
        <f t="shared" si="968"/>
        <v>0</v>
      </c>
      <c r="E10315" s="19" t="str">
        <f t="shared" si="970"/>
        <v>721300 - Pladesmedarbejde</v>
      </c>
      <c r="F10315" s="19" t="str">
        <f t="shared" si="971"/>
        <v>15-20 år</v>
      </c>
      <c r="G10315" s="40" t="s">
        <v>516</v>
      </c>
      <c r="H10315" s="41" t="s">
        <v>220</v>
      </c>
      <c r="I10315" s="42" t="s">
        <v>21</v>
      </c>
      <c r="J10315" s="43" t="s">
        <v>18</v>
      </c>
      <c r="K10315" s="44">
        <v>33</v>
      </c>
      <c r="L10315" s="45">
        <v>31973.826158653985</v>
      </c>
      <c r="M10315" s="46">
        <v>33876.029143702959</v>
      </c>
      <c r="N10315" s="45"/>
      <c r="O10315" s="46"/>
    </row>
    <row r="10316" spans="1:15" x14ac:dyDescent="0.2">
      <c r="A10316" s="11" t="str">
        <f t="shared" si="966"/>
        <v>7213005 - Region Nordjylland20-24 år</v>
      </c>
      <c r="B10316" s="12" t="str">
        <f t="shared" si="969"/>
        <v>721300</v>
      </c>
      <c r="C10316" s="14">
        <f t="shared" si="967"/>
        <v>0</v>
      </c>
      <c r="D10316" s="14">
        <f t="shared" si="968"/>
        <v>0</v>
      </c>
      <c r="E10316" s="19" t="str">
        <f t="shared" si="970"/>
        <v>721300 - Pladesmedarbejde</v>
      </c>
      <c r="F10316" s="19" t="str">
        <f t="shared" si="971"/>
        <v>20-24 år</v>
      </c>
      <c r="G10316" s="40" t="s">
        <v>516</v>
      </c>
      <c r="H10316" s="41" t="s">
        <v>220</v>
      </c>
      <c r="I10316" s="42" t="s">
        <v>21</v>
      </c>
      <c r="J10316" s="43" t="s">
        <v>19</v>
      </c>
      <c r="K10316" s="44">
        <v>32</v>
      </c>
      <c r="L10316" s="45">
        <v>31431.781529995442</v>
      </c>
      <c r="M10316" s="46">
        <v>33294.182334691541</v>
      </c>
      <c r="N10316" s="45"/>
      <c r="O10316" s="46"/>
    </row>
    <row r="10317" spans="1:15" x14ac:dyDescent="0.2">
      <c r="A10317" s="11" t="str">
        <f t="shared" si="966"/>
        <v>7213005 - Region Nordjylland25 år og derover</v>
      </c>
      <c r="B10317" s="12" t="str">
        <f t="shared" si="969"/>
        <v>721300</v>
      </c>
      <c r="C10317" s="14">
        <f t="shared" si="967"/>
        <v>0</v>
      </c>
      <c r="D10317" s="14">
        <f t="shared" si="968"/>
        <v>0</v>
      </c>
      <c r="E10317" s="19" t="str">
        <f t="shared" si="970"/>
        <v>721300 - Pladesmedarbejde</v>
      </c>
      <c r="F10317" s="19" t="str">
        <f t="shared" si="971"/>
        <v>25 år og derover</v>
      </c>
      <c r="G10317" s="40" t="s">
        <v>516</v>
      </c>
      <c r="H10317" s="41" t="s">
        <v>220</v>
      </c>
      <c r="I10317" s="42" t="s">
        <v>21</v>
      </c>
      <c r="J10317" s="43" t="s">
        <v>9</v>
      </c>
      <c r="K10317" s="44">
        <v>186</v>
      </c>
      <c r="L10317" s="45">
        <v>32823.314286338762</v>
      </c>
      <c r="M10317" s="46">
        <v>34768.166406201381</v>
      </c>
      <c r="N10317" s="45"/>
      <c r="O10317" s="46"/>
    </row>
    <row r="10318" spans="1:15" x14ac:dyDescent="0.2">
      <c r="A10318" s="11" t="str">
        <f t="shared" si="966"/>
        <v>7213005 - Region NordjyllandAlle uanset erf.</v>
      </c>
      <c r="B10318" s="12" t="str">
        <f t="shared" si="969"/>
        <v>721300</v>
      </c>
      <c r="C10318" s="14">
        <f t="shared" si="967"/>
        <v>0</v>
      </c>
      <c r="D10318" s="14">
        <f t="shared" si="968"/>
        <v>0</v>
      </c>
      <c r="E10318" s="19" t="str">
        <f t="shared" si="970"/>
        <v>721300 - Pladesmedarbejde</v>
      </c>
      <c r="F10318" s="19" t="str">
        <f t="shared" si="971"/>
        <v>Alle uanset erf.</v>
      </c>
      <c r="G10318" s="40" t="s">
        <v>516</v>
      </c>
      <c r="H10318" s="41" t="s">
        <v>220</v>
      </c>
      <c r="I10318" s="42" t="s">
        <v>21</v>
      </c>
      <c r="J10318" s="43" t="s">
        <v>10</v>
      </c>
      <c r="K10318" s="44">
        <v>408</v>
      </c>
      <c r="L10318" s="45">
        <v>31693.263492119098</v>
      </c>
      <c r="M10318" s="46">
        <v>33571.15766667742</v>
      </c>
      <c r="N10318" s="45"/>
      <c r="O10318" s="46"/>
    </row>
    <row r="10319" spans="1:15" x14ac:dyDescent="0.2">
      <c r="A10319" s="11" t="str">
        <f t="shared" si="966"/>
        <v>7213006 - Alle regionerUnder 1 år</v>
      </c>
      <c r="B10319" s="12" t="str">
        <f t="shared" si="969"/>
        <v>721300</v>
      </c>
      <c r="C10319" s="14">
        <f t="shared" si="967"/>
        <v>0</v>
      </c>
      <c r="D10319" s="14">
        <f t="shared" si="968"/>
        <v>0</v>
      </c>
      <c r="E10319" s="19" t="str">
        <f t="shared" si="970"/>
        <v>721300 - Pladesmedarbejde</v>
      </c>
      <c r="F10319" s="19" t="str">
        <f t="shared" si="971"/>
        <v>Under 1 år</v>
      </c>
      <c r="G10319" s="40" t="s">
        <v>516</v>
      </c>
      <c r="H10319" s="41" t="s">
        <v>220</v>
      </c>
      <c r="I10319" s="42" t="s">
        <v>11</v>
      </c>
      <c r="J10319" s="43" t="s">
        <v>13</v>
      </c>
      <c r="K10319" s="44">
        <v>88</v>
      </c>
      <c r="L10319" s="45">
        <v>29268.90533335098</v>
      </c>
      <c r="M10319" s="46">
        <v>31001.441898967394</v>
      </c>
      <c r="N10319" s="45"/>
      <c r="O10319" s="46"/>
    </row>
    <row r="10320" spans="1:15" x14ac:dyDescent="0.2">
      <c r="A10320" s="11" t="str">
        <f t="shared" si="966"/>
        <v>7213006 - Alle regioner1 år</v>
      </c>
      <c r="B10320" s="12" t="str">
        <f t="shared" si="969"/>
        <v>721300</v>
      </c>
      <c r="C10320" s="14">
        <f t="shared" si="967"/>
        <v>0</v>
      </c>
      <c r="D10320" s="14">
        <f t="shared" si="968"/>
        <v>0</v>
      </c>
      <c r="E10320" s="19" t="str">
        <f t="shared" si="970"/>
        <v>721300 - Pladesmedarbejde</v>
      </c>
      <c r="F10320" s="19" t="str">
        <f t="shared" si="971"/>
        <v>1 år</v>
      </c>
      <c r="G10320" s="40" t="s">
        <v>516</v>
      </c>
      <c r="H10320" s="41" t="s">
        <v>220</v>
      </c>
      <c r="I10320" s="42" t="s">
        <v>11</v>
      </c>
      <c r="J10320" s="43" t="s">
        <v>22</v>
      </c>
      <c r="K10320" s="44">
        <v>60</v>
      </c>
      <c r="L10320" s="45">
        <v>28624.697978753709</v>
      </c>
      <c r="M10320" s="46">
        <v>30319.101488659053</v>
      </c>
      <c r="N10320" s="45"/>
      <c r="O10320" s="46"/>
    </row>
    <row r="10321" spans="1:15" x14ac:dyDescent="0.2">
      <c r="A10321" s="11" t="str">
        <f t="shared" si="966"/>
        <v>7213006 - Alle regioner2 år</v>
      </c>
      <c r="B10321" s="12" t="str">
        <f t="shared" si="969"/>
        <v>721300</v>
      </c>
      <c r="C10321" s="14">
        <f t="shared" si="967"/>
        <v>0</v>
      </c>
      <c r="D10321" s="14">
        <f t="shared" si="968"/>
        <v>0</v>
      </c>
      <c r="E10321" s="19" t="str">
        <f t="shared" si="970"/>
        <v>721300 - Pladesmedarbejde</v>
      </c>
      <c r="F10321" s="19" t="str">
        <f t="shared" si="971"/>
        <v>2 år</v>
      </c>
      <c r="G10321" s="40" t="s">
        <v>516</v>
      </c>
      <c r="H10321" s="41" t="s">
        <v>220</v>
      </c>
      <c r="I10321" s="42" t="s">
        <v>11</v>
      </c>
      <c r="J10321" s="43" t="s">
        <v>23</v>
      </c>
      <c r="K10321" s="44">
        <v>63</v>
      </c>
      <c r="L10321" s="45">
        <v>31192.197863054611</v>
      </c>
      <c r="M10321" s="46">
        <v>32960.012360202061</v>
      </c>
      <c r="N10321" s="45"/>
      <c r="O10321" s="46"/>
    </row>
    <row r="10322" spans="1:15" x14ac:dyDescent="0.2">
      <c r="A10322" s="11" t="str">
        <f t="shared" si="966"/>
        <v>7213006 - Alle regioner3 år</v>
      </c>
      <c r="B10322" s="12" t="str">
        <f t="shared" si="969"/>
        <v>721300</v>
      </c>
      <c r="C10322" s="14">
        <f t="shared" si="967"/>
        <v>0</v>
      </c>
      <c r="D10322" s="14">
        <f t="shared" si="968"/>
        <v>0</v>
      </c>
      <c r="E10322" s="19" t="str">
        <f t="shared" si="970"/>
        <v>721300 - Pladesmedarbejde</v>
      </c>
      <c r="F10322" s="19" t="str">
        <f t="shared" si="971"/>
        <v>3 år</v>
      </c>
      <c r="G10322" s="40" t="s">
        <v>516</v>
      </c>
      <c r="H10322" s="41" t="s">
        <v>220</v>
      </c>
      <c r="I10322" s="42" t="s">
        <v>11</v>
      </c>
      <c r="J10322" s="43" t="s">
        <v>14</v>
      </c>
      <c r="K10322" s="44">
        <v>63</v>
      </c>
      <c r="L10322" s="45">
        <v>31255.015384509676</v>
      </c>
      <c r="M10322" s="46">
        <v>33106.942414078476</v>
      </c>
      <c r="N10322" s="45"/>
      <c r="O10322" s="46"/>
    </row>
    <row r="10323" spans="1:15" x14ac:dyDescent="0.2">
      <c r="A10323" s="11" t="str">
        <f t="shared" si="966"/>
        <v>7213006 - Alle regioner4 år</v>
      </c>
      <c r="B10323" s="12" t="str">
        <f t="shared" si="969"/>
        <v>721300</v>
      </c>
      <c r="C10323" s="14">
        <f t="shared" si="967"/>
        <v>0</v>
      </c>
      <c r="D10323" s="14">
        <f t="shared" si="968"/>
        <v>0</v>
      </c>
      <c r="E10323" s="19" t="str">
        <f t="shared" si="970"/>
        <v>721300 - Pladesmedarbejde</v>
      </c>
      <c r="F10323" s="19" t="str">
        <f t="shared" si="971"/>
        <v>4 år</v>
      </c>
      <c r="G10323" s="40" t="s">
        <v>516</v>
      </c>
      <c r="H10323" s="41" t="s">
        <v>220</v>
      </c>
      <c r="I10323" s="42" t="s">
        <v>11</v>
      </c>
      <c r="J10323" s="43" t="s">
        <v>24</v>
      </c>
      <c r="K10323" s="44">
        <v>67</v>
      </c>
      <c r="L10323" s="45">
        <v>30306.186208112566</v>
      </c>
      <c r="M10323" s="46">
        <v>32101.893063843785</v>
      </c>
      <c r="N10323" s="45"/>
      <c r="O10323" s="46"/>
    </row>
    <row r="10324" spans="1:15" x14ac:dyDescent="0.2">
      <c r="A10324" s="11" t="str">
        <f t="shared" si="966"/>
        <v>7213006 - Alle regioner5-9 år</v>
      </c>
      <c r="B10324" s="12" t="str">
        <f t="shared" si="969"/>
        <v>721300</v>
      </c>
      <c r="C10324" s="14">
        <f t="shared" si="967"/>
        <v>0</v>
      </c>
      <c r="D10324" s="14">
        <f t="shared" si="968"/>
        <v>0</v>
      </c>
      <c r="E10324" s="19" t="str">
        <f t="shared" si="970"/>
        <v>721300 - Pladesmedarbejde</v>
      </c>
      <c r="F10324" s="19" t="str">
        <f t="shared" si="971"/>
        <v>5-9 år</v>
      </c>
      <c r="G10324" s="40" t="s">
        <v>516</v>
      </c>
      <c r="H10324" s="41" t="s">
        <v>220</v>
      </c>
      <c r="I10324" s="42" t="s">
        <v>11</v>
      </c>
      <c r="J10324" s="43" t="s">
        <v>15</v>
      </c>
      <c r="K10324" s="44">
        <v>302</v>
      </c>
      <c r="L10324" s="45">
        <v>31298.026907979453</v>
      </c>
      <c r="M10324" s="46">
        <v>33160.02490331127</v>
      </c>
      <c r="N10324" s="45"/>
      <c r="O10324" s="46"/>
    </row>
    <row r="10325" spans="1:15" x14ac:dyDescent="0.2">
      <c r="A10325" s="11" t="str">
        <f t="shared" si="966"/>
        <v>7213006 - Alle regioner0-4 år</v>
      </c>
      <c r="B10325" s="12" t="str">
        <f t="shared" si="969"/>
        <v>721300</v>
      </c>
      <c r="C10325" s="14">
        <f t="shared" si="967"/>
        <v>0</v>
      </c>
      <c r="D10325" s="14">
        <f t="shared" si="968"/>
        <v>0</v>
      </c>
      <c r="E10325" s="19" t="str">
        <f t="shared" si="970"/>
        <v>721300 - Pladesmedarbejde</v>
      </c>
      <c r="F10325" s="19" t="str">
        <f t="shared" si="971"/>
        <v>0-4 år</v>
      </c>
      <c r="G10325" s="40" t="s">
        <v>516</v>
      </c>
      <c r="H10325" s="41" t="s">
        <v>220</v>
      </c>
      <c r="I10325" s="42" t="s">
        <v>11</v>
      </c>
      <c r="J10325" s="43" t="s">
        <v>16</v>
      </c>
      <c r="K10325" s="44">
        <v>341</v>
      </c>
      <c r="L10325" s="45">
        <v>30306.186208112566</v>
      </c>
      <c r="M10325" s="46">
        <v>32101.893063843785</v>
      </c>
      <c r="N10325" s="45"/>
      <c r="O10325" s="46"/>
    </row>
    <row r="10326" spans="1:15" x14ac:dyDescent="0.2">
      <c r="A10326" s="11" t="str">
        <f t="shared" si="966"/>
        <v>7213006 - Alle regioner10-14 år</v>
      </c>
      <c r="B10326" s="12" t="str">
        <f t="shared" si="969"/>
        <v>721300</v>
      </c>
      <c r="C10326" s="14">
        <f t="shared" si="967"/>
        <v>0</v>
      </c>
      <c r="D10326" s="14">
        <f t="shared" si="968"/>
        <v>0</v>
      </c>
      <c r="E10326" s="19" t="str">
        <f t="shared" si="970"/>
        <v>721300 - Pladesmedarbejde</v>
      </c>
      <c r="F10326" s="19" t="str">
        <f t="shared" si="971"/>
        <v>10-14 år</v>
      </c>
      <c r="G10326" s="40" t="s">
        <v>516</v>
      </c>
      <c r="H10326" s="41" t="s">
        <v>220</v>
      </c>
      <c r="I10326" s="42" t="s">
        <v>11</v>
      </c>
      <c r="J10326" s="43" t="s">
        <v>17</v>
      </c>
      <c r="K10326" s="44">
        <v>274</v>
      </c>
      <c r="L10326" s="45">
        <v>32465.511468036744</v>
      </c>
      <c r="M10326" s="46">
        <v>34387.267170861756</v>
      </c>
      <c r="N10326" s="45"/>
      <c r="O10326" s="46"/>
    </row>
    <row r="10327" spans="1:15" x14ac:dyDescent="0.2">
      <c r="A10327" s="11" t="str">
        <f t="shared" si="966"/>
        <v>7213006 - Alle regioner15-20 år</v>
      </c>
      <c r="B10327" s="12" t="str">
        <f t="shared" si="969"/>
        <v>721300</v>
      </c>
      <c r="C10327" s="14">
        <f t="shared" si="967"/>
        <v>0</v>
      </c>
      <c r="D10327" s="14">
        <f t="shared" si="968"/>
        <v>0</v>
      </c>
      <c r="E10327" s="19" t="str">
        <f t="shared" si="970"/>
        <v>721300 - Pladesmedarbejde</v>
      </c>
      <c r="F10327" s="19" t="str">
        <f t="shared" si="971"/>
        <v>15-20 år</v>
      </c>
      <c r="G10327" s="40" t="s">
        <v>516</v>
      </c>
      <c r="H10327" s="41" t="s">
        <v>220</v>
      </c>
      <c r="I10327" s="42" t="s">
        <v>11</v>
      </c>
      <c r="J10327" s="43" t="s">
        <v>18</v>
      </c>
      <c r="K10327" s="44">
        <v>206</v>
      </c>
      <c r="L10327" s="45">
        <v>32890.714125395236</v>
      </c>
      <c r="M10327" s="46">
        <v>34847.465071599581</v>
      </c>
      <c r="N10327" s="45"/>
      <c r="O10327" s="46"/>
    </row>
    <row r="10328" spans="1:15" x14ac:dyDescent="0.2">
      <c r="A10328" s="11" t="str">
        <f t="shared" si="966"/>
        <v>7213006 - Alle regioner20-24 år</v>
      </c>
      <c r="B10328" s="12" t="str">
        <f t="shared" si="969"/>
        <v>721300</v>
      </c>
      <c r="C10328" s="14">
        <f t="shared" si="967"/>
        <v>0</v>
      </c>
      <c r="D10328" s="14">
        <f t="shared" si="968"/>
        <v>0</v>
      </c>
      <c r="E10328" s="19" t="str">
        <f t="shared" si="970"/>
        <v>721300 - Pladesmedarbejde</v>
      </c>
      <c r="F10328" s="19" t="str">
        <f t="shared" si="971"/>
        <v>20-24 år</v>
      </c>
      <c r="G10328" s="40" t="s">
        <v>516</v>
      </c>
      <c r="H10328" s="41" t="s">
        <v>220</v>
      </c>
      <c r="I10328" s="42" t="s">
        <v>11</v>
      </c>
      <c r="J10328" s="43" t="s">
        <v>19</v>
      </c>
      <c r="K10328" s="44">
        <v>233</v>
      </c>
      <c r="L10328" s="45">
        <v>33211.009483661204</v>
      </c>
      <c r="M10328" s="46">
        <v>35178.83337961552</v>
      </c>
      <c r="N10328" s="45"/>
      <c r="O10328" s="46"/>
    </row>
    <row r="10329" spans="1:15" x14ac:dyDescent="0.2">
      <c r="A10329" s="11" t="str">
        <f t="shared" si="966"/>
        <v>7213006 - Alle regioner25 år og derover</v>
      </c>
      <c r="B10329" s="12" t="str">
        <f t="shared" si="969"/>
        <v>721300</v>
      </c>
      <c r="C10329" s="14">
        <f t="shared" si="967"/>
        <v>0</v>
      </c>
      <c r="D10329" s="14">
        <f t="shared" si="968"/>
        <v>0</v>
      </c>
      <c r="E10329" s="19" t="str">
        <f t="shared" si="970"/>
        <v>721300 - Pladesmedarbejde</v>
      </c>
      <c r="F10329" s="19" t="str">
        <f t="shared" si="971"/>
        <v>25 år og derover</v>
      </c>
      <c r="G10329" s="40" t="s">
        <v>516</v>
      </c>
      <c r="H10329" s="41" t="s">
        <v>220</v>
      </c>
      <c r="I10329" s="42" t="s">
        <v>11</v>
      </c>
      <c r="J10329" s="43" t="s">
        <v>9</v>
      </c>
      <c r="K10329" s="44">
        <v>1061</v>
      </c>
      <c r="L10329" s="45">
        <v>33325.132218724342</v>
      </c>
      <c r="M10329" s="46">
        <v>35299.832675795784</v>
      </c>
      <c r="N10329" s="45"/>
      <c r="O10329" s="46"/>
    </row>
    <row r="10330" spans="1:15" x14ac:dyDescent="0.2">
      <c r="A10330" s="11" t="str">
        <f t="shared" si="966"/>
        <v>7213006 - Alle regionerAlle uanset erf.</v>
      </c>
      <c r="B10330" s="12" t="str">
        <f t="shared" si="969"/>
        <v>721300</v>
      </c>
      <c r="C10330" s="14">
        <f t="shared" si="967"/>
        <v>0</v>
      </c>
      <c r="D10330" s="14">
        <f t="shared" si="968"/>
        <v>0</v>
      </c>
      <c r="E10330" s="19" t="str">
        <f t="shared" si="970"/>
        <v>721300 - Pladesmedarbejde</v>
      </c>
      <c r="F10330" s="19" t="str">
        <f t="shared" si="971"/>
        <v>Alle uanset erf.</v>
      </c>
      <c r="G10330" s="40" t="s">
        <v>516</v>
      </c>
      <c r="H10330" s="41" t="s">
        <v>220</v>
      </c>
      <c r="I10330" s="42" t="s">
        <v>11</v>
      </c>
      <c r="J10330" s="43" t="s">
        <v>10</v>
      </c>
      <c r="K10330" s="44">
        <v>2417</v>
      </c>
      <c r="L10330" s="45">
        <v>32595.115155488355</v>
      </c>
      <c r="M10330" s="46">
        <v>34525.380310333254</v>
      </c>
      <c r="N10330" s="45"/>
      <c r="O10330" s="46"/>
    </row>
    <row r="10331" spans="1:15" x14ac:dyDescent="0.2">
      <c r="A10331" s="11" t="str">
        <f t="shared" si="966"/>
        <v>7214001 - Region Hovedstaden5-9 år</v>
      </c>
      <c r="B10331" s="12" t="str">
        <f t="shared" si="969"/>
        <v>721400</v>
      </c>
      <c r="C10331" s="14">
        <f t="shared" si="967"/>
        <v>0</v>
      </c>
      <c r="D10331" s="14">
        <f t="shared" si="968"/>
        <v>0</v>
      </c>
      <c r="E10331" s="19" t="str">
        <f t="shared" si="970"/>
        <v>721400 - Stålkonstruktionsarbejde</v>
      </c>
      <c r="F10331" s="19" t="str">
        <f t="shared" si="971"/>
        <v>5-9 år</v>
      </c>
      <c r="G10331" s="40" t="s">
        <v>516</v>
      </c>
      <c r="H10331" s="41" t="s">
        <v>221</v>
      </c>
      <c r="I10331" s="42" t="s">
        <v>8</v>
      </c>
      <c r="J10331" s="43" t="s">
        <v>15</v>
      </c>
      <c r="K10331" s="44">
        <v>25</v>
      </c>
      <c r="L10331" s="45">
        <v>30375.036530947775</v>
      </c>
      <c r="M10331" s="46">
        <v>32174.822916709119</v>
      </c>
      <c r="N10331" s="45"/>
      <c r="O10331" s="46"/>
    </row>
    <row r="10332" spans="1:15" x14ac:dyDescent="0.2">
      <c r="A10332" s="11" t="str">
        <f t="shared" si="966"/>
        <v>7214001 - Region Hovedstaden0-4 år</v>
      </c>
      <c r="B10332" s="12" t="str">
        <f t="shared" si="969"/>
        <v>721400</v>
      </c>
      <c r="C10332" s="14">
        <f t="shared" si="967"/>
        <v>0</v>
      </c>
      <c r="D10332" s="14">
        <f t="shared" si="968"/>
        <v>0</v>
      </c>
      <c r="E10332" s="19" t="str">
        <f t="shared" si="970"/>
        <v>721400 - Stålkonstruktionsarbejde</v>
      </c>
      <c r="F10332" s="19" t="str">
        <f t="shared" si="971"/>
        <v>0-4 år</v>
      </c>
      <c r="G10332" s="40" t="s">
        <v>516</v>
      </c>
      <c r="H10332" s="41" t="s">
        <v>221</v>
      </c>
      <c r="I10332" s="42" t="s">
        <v>8</v>
      </c>
      <c r="J10332" s="43" t="s">
        <v>16</v>
      </c>
      <c r="K10332" s="44">
        <v>18</v>
      </c>
      <c r="L10332" s="45">
        <v>29488.369565831978</v>
      </c>
      <c r="M10332" s="46">
        <v>31235.619022760533</v>
      </c>
      <c r="N10332" s="45"/>
      <c r="O10332" s="46"/>
    </row>
    <row r="10333" spans="1:15" x14ac:dyDescent="0.2">
      <c r="A10333" s="11" t="str">
        <f t="shared" si="966"/>
        <v>7214001 - Region Hovedstaden10-14 år</v>
      </c>
      <c r="B10333" s="12" t="str">
        <f t="shared" si="969"/>
        <v>721400</v>
      </c>
      <c r="C10333" s="14">
        <f t="shared" si="967"/>
        <v>0</v>
      </c>
      <c r="D10333" s="14">
        <f t="shared" si="968"/>
        <v>0</v>
      </c>
      <c r="E10333" s="19" t="str">
        <f t="shared" si="970"/>
        <v>721400 - Stålkonstruktionsarbejde</v>
      </c>
      <c r="F10333" s="19" t="str">
        <f t="shared" si="971"/>
        <v>10-14 år</v>
      </c>
      <c r="G10333" s="40" t="s">
        <v>516</v>
      </c>
      <c r="H10333" s="41" t="s">
        <v>221</v>
      </c>
      <c r="I10333" s="42" t="s">
        <v>8</v>
      </c>
      <c r="J10333" s="43" t="s">
        <v>17</v>
      </c>
      <c r="K10333" s="44">
        <v>13</v>
      </c>
      <c r="L10333" s="45">
        <v>28710.428779402966</v>
      </c>
      <c r="M10333" s="46">
        <v>30411.583567937727</v>
      </c>
      <c r="N10333" s="45"/>
      <c r="O10333" s="46"/>
    </row>
    <row r="10334" spans="1:15" x14ac:dyDescent="0.2">
      <c r="A10334" s="11" t="str">
        <f t="shared" si="966"/>
        <v>7214001 - Region Hovedstaden15-20 år</v>
      </c>
      <c r="B10334" s="12" t="str">
        <f t="shared" si="969"/>
        <v>721400</v>
      </c>
      <c r="C10334" s="14">
        <f t="shared" si="967"/>
        <v>0</v>
      </c>
      <c r="D10334" s="14">
        <f t="shared" si="968"/>
        <v>0</v>
      </c>
      <c r="E10334" s="19" t="str">
        <f t="shared" si="970"/>
        <v>721400 - Stålkonstruktionsarbejde</v>
      </c>
      <c r="F10334" s="19" t="str">
        <f t="shared" si="971"/>
        <v>15-20 år</v>
      </c>
      <c r="G10334" s="40" t="s">
        <v>516</v>
      </c>
      <c r="H10334" s="41" t="s">
        <v>221</v>
      </c>
      <c r="I10334" s="42" t="s">
        <v>8</v>
      </c>
      <c r="J10334" s="43" t="s">
        <v>18</v>
      </c>
      <c r="K10334" s="44">
        <v>22</v>
      </c>
      <c r="L10334" s="45">
        <v>31393.615916070383</v>
      </c>
      <c r="M10334" s="46">
        <v>33253.755325878068</v>
      </c>
      <c r="N10334" s="45"/>
      <c r="O10334" s="46"/>
    </row>
    <row r="10335" spans="1:15" x14ac:dyDescent="0.2">
      <c r="A10335" s="11" t="str">
        <f t="shared" si="966"/>
        <v>7214001 - Region Hovedstaden20-24 år</v>
      </c>
      <c r="B10335" s="12" t="str">
        <f t="shared" si="969"/>
        <v>721400</v>
      </c>
      <c r="C10335" s="14">
        <f t="shared" si="967"/>
        <v>0</v>
      </c>
      <c r="D10335" s="14">
        <f t="shared" si="968"/>
        <v>0</v>
      </c>
      <c r="E10335" s="19" t="str">
        <f t="shared" si="970"/>
        <v>721400 - Stålkonstruktionsarbejde</v>
      </c>
      <c r="F10335" s="19" t="str">
        <f t="shared" si="971"/>
        <v>20-24 år</v>
      </c>
      <c r="G10335" s="40" t="s">
        <v>516</v>
      </c>
      <c r="H10335" s="41" t="s">
        <v>221</v>
      </c>
      <c r="I10335" s="42" t="s">
        <v>8</v>
      </c>
      <c r="J10335" s="43" t="s">
        <v>19</v>
      </c>
      <c r="K10335" s="44">
        <v>25</v>
      </c>
      <c r="L10335" s="45">
        <v>29531.516767894776</v>
      </c>
      <c r="M10335" s="46">
        <v>31281.322789546379</v>
      </c>
      <c r="N10335" s="45"/>
      <c r="O10335" s="46"/>
    </row>
    <row r="10336" spans="1:15" x14ac:dyDescent="0.2">
      <c r="A10336" s="11" t="str">
        <f t="shared" si="966"/>
        <v>7214001 - Region Hovedstaden25 år og derover</v>
      </c>
      <c r="B10336" s="12" t="str">
        <f t="shared" si="969"/>
        <v>721400</v>
      </c>
      <c r="C10336" s="14">
        <f t="shared" si="967"/>
        <v>0</v>
      </c>
      <c r="D10336" s="14">
        <f t="shared" si="968"/>
        <v>0</v>
      </c>
      <c r="E10336" s="19" t="str">
        <f t="shared" si="970"/>
        <v>721400 - Stålkonstruktionsarbejde</v>
      </c>
      <c r="F10336" s="19" t="str">
        <f t="shared" si="971"/>
        <v>25 år og derover</v>
      </c>
      <c r="G10336" s="40" t="s">
        <v>516</v>
      </c>
      <c r="H10336" s="41" t="s">
        <v>221</v>
      </c>
      <c r="I10336" s="42" t="s">
        <v>8</v>
      </c>
      <c r="J10336" s="43" t="s">
        <v>9</v>
      </c>
      <c r="K10336" s="44">
        <v>90</v>
      </c>
      <c r="L10336" s="45">
        <v>31354.855510419686</v>
      </c>
      <c r="M10336" s="46">
        <v>33212.698282647179</v>
      </c>
      <c r="N10336" s="45"/>
      <c r="O10336" s="46"/>
    </row>
    <row r="10337" spans="1:15" x14ac:dyDescent="0.2">
      <c r="A10337" s="11" t="str">
        <f t="shared" si="966"/>
        <v>7214001 - Region HovedstadenAlle uanset erf.</v>
      </c>
      <c r="B10337" s="12" t="str">
        <f t="shared" si="969"/>
        <v>721400</v>
      </c>
      <c r="C10337" s="14">
        <f t="shared" si="967"/>
        <v>0</v>
      </c>
      <c r="D10337" s="14">
        <f t="shared" si="968"/>
        <v>0</v>
      </c>
      <c r="E10337" s="19" t="str">
        <f t="shared" si="970"/>
        <v>721400 - Stålkonstruktionsarbejde</v>
      </c>
      <c r="F10337" s="19" t="str">
        <f t="shared" si="971"/>
        <v>Alle uanset erf.</v>
      </c>
      <c r="G10337" s="40" t="s">
        <v>516</v>
      </c>
      <c r="H10337" s="41" t="s">
        <v>221</v>
      </c>
      <c r="I10337" s="42" t="s">
        <v>8</v>
      </c>
      <c r="J10337" s="43" t="s">
        <v>10</v>
      </c>
      <c r="K10337" s="44">
        <v>193</v>
      </c>
      <c r="L10337" s="45">
        <v>30556.891539185304</v>
      </c>
      <c r="M10337" s="46">
        <v>32367.453226160687</v>
      </c>
      <c r="N10337" s="45"/>
      <c r="O10337" s="46"/>
    </row>
    <row r="10338" spans="1:15" x14ac:dyDescent="0.2">
      <c r="A10338" s="11" t="str">
        <f t="shared" si="966"/>
        <v>7214002 - Region SjællandUnder 1 år</v>
      </c>
      <c r="B10338" s="12" t="str">
        <f t="shared" si="969"/>
        <v>721400</v>
      </c>
      <c r="C10338" s="14">
        <f t="shared" si="967"/>
        <v>0</v>
      </c>
      <c r="D10338" s="14">
        <f t="shared" si="968"/>
        <v>0</v>
      </c>
      <c r="E10338" s="19" t="str">
        <f t="shared" si="970"/>
        <v>721400 - Stålkonstruktionsarbejde</v>
      </c>
      <c r="F10338" s="19" t="str">
        <f t="shared" si="971"/>
        <v>Under 1 år</v>
      </c>
      <c r="G10338" s="40" t="s">
        <v>516</v>
      </c>
      <c r="H10338" s="41" t="s">
        <v>221</v>
      </c>
      <c r="I10338" s="42" t="s">
        <v>20</v>
      </c>
      <c r="J10338" s="43" t="s">
        <v>13</v>
      </c>
      <c r="K10338" s="44">
        <v>16</v>
      </c>
      <c r="L10338" s="45">
        <v>37746.684316996791</v>
      </c>
      <c r="M10338" s="46">
        <v>39992.329089918625</v>
      </c>
      <c r="N10338" s="45"/>
      <c r="O10338" s="46"/>
    </row>
    <row r="10339" spans="1:15" x14ac:dyDescent="0.2">
      <c r="A10339" s="11" t="str">
        <f t="shared" si="966"/>
        <v>7214002 - Region Sjælland4 år</v>
      </c>
      <c r="B10339" s="12" t="str">
        <f t="shared" si="969"/>
        <v>721400</v>
      </c>
      <c r="C10339" s="14">
        <f t="shared" si="967"/>
        <v>0</v>
      </c>
      <c r="D10339" s="14">
        <f t="shared" si="968"/>
        <v>0</v>
      </c>
      <c r="E10339" s="19" t="str">
        <f t="shared" si="970"/>
        <v>721400 - Stålkonstruktionsarbejde</v>
      </c>
      <c r="F10339" s="19" t="str">
        <f t="shared" si="971"/>
        <v>4 år</v>
      </c>
      <c r="G10339" s="40" t="s">
        <v>516</v>
      </c>
      <c r="H10339" s="41" t="s">
        <v>221</v>
      </c>
      <c r="I10339" s="42" t="s">
        <v>20</v>
      </c>
      <c r="J10339" s="43" t="s">
        <v>24</v>
      </c>
      <c r="K10339" s="44">
        <v>12</v>
      </c>
      <c r="L10339" s="45">
        <v>35794.206128627869</v>
      </c>
      <c r="M10339" s="46">
        <v>37915.089993699206</v>
      </c>
      <c r="N10339" s="45"/>
      <c r="O10339" s="46"/>
    </row>
    <row r="10340" spans="1:15" x14ac:dyDescent="0.2">
      <c r="A10340" s="11" t="str">
        <f t="shared" si="966"/>
        <v>7214002 - Region Sjælland5-9 år</v>
      </c>
      <c r="B10340" s="12" t="str">
        <f t="shared" si="969"/>
        <v>721400</v>
      </c>
      <c r="C10340" s="14">
        <f t="shared" si="967"/>
        <v>0</v>
      </c>
      <c r="D10340" s="14">
        <f t="shared" si="968"/>
        <v>0</v>
      </c>
      <c r="E10340" s="19" t="str">
        <f t="shared" si="970"/>
        <v>721400 - Stålkonstruktionsarbejde</v>
      </c>
      <c r="F10340" s="19" t="str">
        <f t="shared" si="971"/>
        <v>5-9 år</v>
      </c>
      <c r="G10340" s="40" t="s">
        <v>516</v>
      </c>
      <c r="H10340" s="41" t="s">
        <v>221</v>
      </c>
      <c r="I10340" s="42" t="s">
        <v>20</v>
      </c>
      <c r="J10340" s="43" t="s">
        <v>15</v>
      </c>
      <c r="K10340" s="44">
        <v>33</v>
      </c>
      <c r="L10340" s="45">
        <v>35635.496938405857</v>
      </c>
      <c r="M10340" s="46">
        <v>37746.976941869798</v>
      </c>
      <c r="N10340" s="45"/>
      <c r="O10340" s="46"/>
    </row>
    <row r="10341" spans="1:15" x14ac:dyDescent="0.2">
      <c r="A10341" s="11" t="str">
        <f t="shared" si="966"/>
        <v>7214002 - Region Sjælland0-4 år</v>
      </c>
      <c r="B10341" s="12" t="str">
        <f t="shared" si="969"/>
        <v>721400</v>
      </c>
      <c r="C10341" s="14">
        <f t="shared" si="967"/>
        <v>0</v>
      </c>
      <c r="D10341" s="14">
        <f t="shared" si="968"/>
        <v>0</v>
      </c>
      <c r="E10341" s="19" t="str">
        <f t="shared" si="970"/>
        <v>721400 - Stålkonstruktionsarbejde</v>
      </c>
      <c r="F10341" s="19" t="str">
        <f t="shared" si="971"/>
        <v>0-4 år</v>
      </c>
      <c r="G10341" s="40" t="s">
        <v>516</v>
      </c>
      <c r="H10341" s="41" t="s">
        <v>221</v>
      </c>
      <c r="I10341" s="42" t="s">
        <v>20</v>
      </c>
      <c r="J10341" s="43" t="s">
        <v>16</v>
      </c>
      <c r="K10341" s="44">
        <v>55</v>
      </c>
      <c r="L10341" s="45">
        <v>36660.97972330801</v>
      </c>
      <c r="M10341" s="46">
        <v>38833.221792135031</v>
      </c>
      <c r="N10341" s="45"/>
      <c r="O10341" s="46"/>
    </row>
    <row r="10342" spans="1:15" x14ac:dyDescent="0.2">
      <c r="A10342" s="11" t="str">
        <f t="shared" si="966"/>
        <v>7214002 - Region Sjælland10-14 år</v>
      </c>
      <c r="B10342" s="12" t="str">
        <f t="shared" si="969"/>
        <v>721400</v>
      </c>
      <c r="C10342" s="14">
        <f t="shared" si="967"/>
        <v>0</v>
      </c>
      <c r="D10342" s="14">
        <f t="shared" si="968"/>
        <v>0</v>
      </c>
      <c r="E10342" s="19" t="str">
        <f t="shared" si="970"/>
        <v>721400 - Stålkonstruktionsarbejde</v>
      </c>
      <c r="F10342" s="19" t="str">
        <f t="shared" si="971"/>
        <v>10-14 år</v>
      </c>
      <c r="G10342" s="40" t="s">
        <v>516</v>
      </c>
      <c r="H10342" s="41" t="s">
        <v>221</v>
      </c>
      <c r="I10342" s="42" t="s">
        <v>20</v>
      </c>
      <c r="J10342" s="43" t="s">
        <v>17</v>
      </c>
      <c r="K10342" s="44">
        <v>32</v>
      </c>
      <c r="L10342" s="45">
        <v>37323.93017925138</v>
      </c>
      <c r="M10342" s="46">
        <v>39523.637862241761</v>
      </c>
      <c r="N10342" s="45"/>
      <c r="O10342" s="46"/>
    </row>
    <row r="10343" spans="1:15" x14ac:dyDescent="0.2">
      <c r="A10343" s="11" t="str">
        <f t="shared" si="966"/>
        <v>7214002 - Region Sjælland15-20 år</v>
      </c>
      <c r="B10343" s="12" t="str">
        <f t="shared" si="969"/>
        <v>721400</v>
      </c>
      <c r="C10343" s="14">
        <f t="shared" si="967"/>
        <v>0</v>
      </c>
      <c r="D10343" s="14">
        <f t="shared" si="968"/>
        <v>0</v>
      </c>
      <c r="E10343" s="19" t="str">
        <f t="shared" si="970"/>
        <v>721400 - Stålkonstruktionsarbejde</v>
      </c>
      <c r="F10343" s="19" t="str">
        <f t="shared" si="971"/>
        <v>15-20 år</v>
      </c>
      <c r="G10343" s="40" t="s">
        <v>516</v>
      </c>
      <c r="H10343" s="41" t="s">
        <v>221</v>
      </c>
      <c r="I10343" s="42" t="s">
        <v>20</v>
      </c>
      <c r="J10343" s="43" t="s">
        <v>18</v>
      </c>
      <c r="K10343" s="44">
        <v>16</v>
      </c>
      <c r="L10343" s="45">
        <v>37134.240352854955</v>
      </c>
      <c r="M10343" s="46">
        <v>39334.52413406338</v>
      </c>
      <c r="N10343" s="45"/>
      <c r="O10343" s="46"/>
    </row>
    <row r="10344" spans="1:15" x14ac:dyDescent="0.2">
      <c r="A10344" s="11" t="str">
        <f t="shared" si="966"/>
        <v>7214002 - Region Sjælland20-24 år</v>
      </c>
      <c r="B10344" s="12" t="str">
        <f t="shared" si="969"/>
        <v>721400</v>
      </c>
      <c r="C10344" s="14">
        <f t="shared" si="967"/>
        <v>0</v>
      </c>
      <c r="D10344" s="14">
        <f t="shared" si="968"/>
        <v>0</v>
      </c>
      <c r="E10344" s="19" t="str">
        <f t="shared" si="970"/>
        <v>721400 - Stålkonstruktionsarbejde</v>
      </c>
      <c r="F10344" s="19" t="str">
        <f t="shared" si="971"/>
        <v>20-24 år</v>
      </c>
      <c r="G10344" s="40" t="s">
        <v>516</v>
      </c>
      <c r="H10344" s="41" t="s">
        <v>221</v>
      </c>
      <c r="I10344" s="42" t="s">
        <v>20</v>
      </c>
      <c r="J10344" s="43" t="s">
        <v>19</v>
      </c>
      <c r="K10344" s="44">
        <v>39</v>
      </c>
      <c r="L10344" s="45">
        <v>36299.357238456621</v>
      </c>
      <c r="M10344" s="46">
        <v>38458.896899169471</v>
      </c>
      <c r="N10344" s="45"/>
      <c r="O10344" s="46"/>
    </row>
    <row r="10345" spans="1:15" x14ac:dyDescent="0.2">
      <c r="A10345" s="11" t="str">
        <f t="shared" si="966"/>
        <v>7214002 - Region Sjælland25 år og derover</v>
      </c>
      <c r="B10345" s="12" t="str">
        <f t="shared" si="969"/>
        <v>721400</v>
      </c>
      <c r="C10345" s="14">
        <f t="shared" si="967"/>
        <v>0</v>
      </c>
      <c r="D10345" s="14">
        <f t="shared" si="968"/>
        <v>0</v>
      </c>
      <c r="E10345" s="19" t="str">
        <f t="shared" si="970"/>
        <v>721400 - Stålkonstruktionsarbejde</v>
      </c>
      <c r="F10345" s="19" t="str">
        <f t="shared" si="971"/>
        <v>25 år og derover</v>
      </c>
      <c r="G10345" s="40" t="s">
        <v>516</v>
      </c>
      <c r="H10345" s="41" t="s">
        <v>221</v>
      </c>
      <c r="I10345" s="42" t="s">
        <v>20</v>
      </c>
      <c r="J10345" s="43" t="s">
        <v>9</v>
      </c>
      <c r="K10345" s="44">
        <v>132</v>
      </c>
      <c r="L10345" s="45">
        <v>36908.071130020064</v>
      </c>
      <c r="M10345" s="46">
        <v>39094.953897283311</v>
      </c>
      <c r="N10345" s="45"/>
      <c r="O10345" s="46"/>
    </row>
    <row r="10346" spans="1:15" x14ac:dyDescent="0.2">
      <c r="A10346" s="11" t="str">
        <f t="shared" si="966"/>
        <v>7214002 - Region SjællandAlle uanset erf.</v>
      </c>
      <c r="B10346" s="12" t="str">
        <f t="shared" si="969"/>
        <v>721400</v>
      </c>
      <c r="C10346" s="14">
        <f t="shared" si="967"/>
        <v>0</v>
      </c>
      <c r="D10346" s="14">
        <f t="shared" si="968"/>
        <v>0</v>
      </c>
      <c r="E10346" s="19" t="str">
        <f t="shared" si="970"/>
        <v>721400 - Stålkonstruktionsarbejde</v>
      </c>
      <c r="F10346" s="19" t="str">
        <f t="shared" si="971"/>
        <v>Alle uanset erf.</v>
      </c>
      <c r="G10346" s="40" t="s">
        <v>516</v>
      </c>
      <c r="H10346" s="41" t="s">
        <v>221</v>
      </c>
      <c r="I10346" s="42" t="s">
        <v>20</v>
      </c>
      <c r="J10346" s="43" t="s">
        <v>10</v>
      </c>
      <c r="K10346" s="44">
        <v>307</v>
      </c>
      <c r="L10346" s="45">
        <v>37006.405913146125</v>
      </c>
      <c r="M10346" s="46">
        <v>39199.115228263458</v>
      </c>
      <c r="N10346" s="45"/>
      <c r="O10346" s="46"/>
    </row>
    <row r="10347" spans="1:15" x14ac:dyDescent="0.2">
      <c r="A10347" s="11" t="str">
        <f t="shared" si="966"/>
        <v>7214003 - Region SyddanmarkUnder 1 år</v>
      </c>
      <c r="B10347" s="12" t="str">
        <f t="shared" si="969"/>
        <v>721400</v>
      </c>
      <c r="C10347" s="14">
        <f t="shared" si="967"/>
        <v>0</v>
      </c>
      <c r="D10347" s="14">
        <f t="shared" si="968"/>
        <v>0</v>
      </c>
      <c r="E10347" s="19" t="str">
        <f t="shared" si="970"/>
        <v>721400 - Stålkonstruktionsarbejde</v>
      </c>
      <c r="F10347" s="19" t="str">
        <f t="shared" si="971"/>
        <v>Under 1 år</v>
      </c>
      <c r="G10347" s="40" t="s">
        <v>516</v>
      </c>
      <c r="H10347" s="41" t="s">
        <v>221</v>
      </c>
      <c r="I10347" s="42" t="s">
        <v>544</v>
      </c>
      <c r="J10347" s="43" t="s">
        <v>13</v>
      </c>
      <c r="K10347" s="44">
        <v>26</v>
      </c>
      <c r="L10347" s="45">
        <v>29069.036717078408</v>
      </c>
      <c r="M10347" s="46">
        <v>30791.439798875192</v>
      </c>
      <c r="N10347" s="45"/>
      <c r="O10347" s="46"/>
    </row>
    <row r="10348" spans="1:15" x14ac:dyDescent="0.2">
      <c r="A10348" s="11" t="str">
        <f t="shared" si="966"/>
        <v>7214003 - Region Syddanmark1 år</v>
      </c>
      <c r="B10348" s="12" t="str">
        <f t="shared" si="969"/>
        <v>721400</v>
      </c>
      <c r="C10348" s="14">
        <f t="shared" si="967"/>
        <v>0</v>
      </c>
      <c r="D10348" s="14">
        <f t="shared" si="968"/>
        <v>0</v>
      </c>
      <c r="E10348" s="19" t="str">
        <f t="shared" si="970"/>
        <v>721400 - Stålkonstruktionsarbejde</v>
      </c>
      <c r="F10348" s="19" t="str">
        <f t="shared" si="971"/>
        <v>1 år</v>
      </c>
      <c r="G10348" s="40" t="s">
        <v>516</v>
      </c>
      <c r="H10348" s="41" t="s">
        <v>221</v>
      </c>
      <c r="I10348" s="42" t="s">
        <v>544</v>
      </c>
      <c r="J10348" s="43" t="s">
        <v>22</v>
      </c>
      <c r="K10348" s="44">
        <v>18</v>
      </c>
      <c r="L10348" s="45">
        <v>29557.305119542216</v>
      </c>
      <c r="M10348" s="46">
        <v>31308.63915661395</v>
      </c>
      <c r="N10348" s="45"/>
      <c r="O10348" s="46"/>
    </row>
    <row r="10349" spans="1:15" x14ac:dyDescent="0.2">
      <c r="A10349" s="11" t="str">
        <f t="shared" si="966"/>
        <v>7214003 - Region Syddanmark2 år</v>
      </c>
      <c r="B10349" s="12" t="str">
        <f t="shared" si="969"/>
        <v>721400</v>
      </c>
      <c r="C10349" s="14">
        <f t="shared" si="967"/>
        <v>0</v>
      </c>
      <c r="D10349" s="14">
        <f t="shared" si="968"/>
        <v>0</v>
      </c>
      <c r="E10349" s="19" t="str">
        <f t="shared" si="970"/>
        <v>721400 - Stålkonstruktionsarbejde</v>
      </c>
      <c r="F10349" s="19" t="str">
        <f t="shared" si="971"/>
        <v>2 år</v>
      </c>
      <c r="G10349" s="40" t="s">
        <v>516</v>
      </c>
      <c r="H10349" s="41" t="s">
        <v>221</v>
      </c>
      <c r="I10349" s="42" t="s">
        <v>544</v>
      </c>
      <c r="J10349" s="43" t="s">
        <v>23</v>
      </c>
      <c r="K10349" s="44">
        <v>14</v>
      </c>
      <c r="L10349" s="45">
        <v>30103.213743011533</v>
      </c>
      <c r="M10349" s="46">
        <v>31894.129311182449</v>
      </c>
      <c r="N10349" s="45"/>
      <c r="O10349" s="46"/>
    </row>
    <row r="10350" spans="1:15" x14ac:dyDescent="0.2">
      <c r="A10350" s="11" t="str">
        <f t="shared" si="966"/>
        <v>7214003 - Region Syddanmark3 år</v>
      </c>
      <c r="B10350" s="12" t="str">
        <f t="shared" si="969"/>
        <v>721400</v>
      </c>
      <c r="C10350" s="14">
        <f t="shared" si="967"/>
        <v>0</v>
      </c>
      <c r="D10350" s="14">
        <f t="shared" si="968"/>
        <v>0</v>
      </c>
      <c r="E10350" s="19" t="str">
        <f t="shared" si="970"/>
        <v>721400 - Stålkonstruktionsarbejde</v>
      </c>
      <c r="F10350" s="19" t="str">
        <f t="shared" si="971"/>
        <v>3 år</v>
      </c>
      <c r="G10350" s="40" t="s">
        <v>516</v>
      </c>
      <c r="H10350" s="41" t="s">
        <v>221</v>
      </c>
      <c r="I10350" s="42" t="s">
        <v>544</v>
      </c>
      <c r="J10350" s="43" t="s">
        <v>14</v>
      </c>
      <c r="K10350" s="44">
        <v>16</v>
      </c>
      <c r="L10350" s="45">
        <v>29882.476371874465</v>
      </c>
      <c r="M10350" s="46">
        <v>31653.077506531161</v>
      </c>
      <c r="N10350" s="45"/>
      <c r="O10350" s="46"/>
    </row>
    <row r="10351" spans="1:15" x14ac:dyDescent="0.2">
      <c r="A10351" s="11" t="str">
        <f t="shared" si="966"/>
        <v>7214003 - Region Syddanmark4 år</v>
      </c>
      <c r="B10351" s="12" t="str">
        <f t="shared" si="969"/>
        <v>721400</v>
      </c>
      <c r="C10351" s="14">
        <f t="shared" si="967"/>
        <v>0</v>
      </c>
      <c r="D10351" s="14">
        <f t="shared" si="968"/>
        <v>0</v>
      </c>
      <c r="E10351" s="19" t="str">
        <f t="shared" si="970"/>
        <v>721400 - Stålkonstruktionsarbejde</v>
      </c>
      <c r="F10351" s="19" t="str">
        <f t="shared" si="971"/>
        <v>4 år</v>
      </c>
      <c r="G10351" s="40" t="s">
        <v>516</v>
      </c>
      <c r="H10351" s="41" t="s">
        <v>221</v>
      </c>
      <c r="I10351" s="42" t="s">
        <v>544</v>
      </c>
      <c r="J10351" s="43" t="s">
        <v>24</v>
      </c>
      <c r="K10351" s="44">
        <v>16</v>
      </c>
      <c r="L10351" s="45">
        <v>29753.356057346886</v>
      </c>
      <c r="M10351" s="46">
        <v>31524.453340990072</v>
      </c>
      <c r="N10351" s="45"/>
      <c r="O10351" s="46"/>
    </row>
    <row r="10352" spans="1:15" x14ac:dyDescent="0.2">
      <c r="A10352" s="11" t="str">
        <f t="shared" si="966"/>
        <v>7214003 - Region Syddanmark5-9 år</v>
      </c>
      <c r="B10352" s="12" t="str">
        <f t="shared" si="969"/>
        <v>721400</v>
      </c>
      <c r="C10352" s="14">
        <f t="shared" si="967"/>
        <v>0</v>
      </c>
      <c r="D10352" s="14">
        <f t="shared" si="968"/>
        <v>0</v>
      </c>
      <c r="E10352" s="19" t="str">
        <f t="shared" si="970"/>
        <v>721400 - Stålkonstruktionsarbejde</v>
      </c>
      <c r="F10352" s="19" t="str">
        <f t="shared" si="971"/>
        <v>5-9 år</v>
      </c>
      <c r="G10352" s="40" t="s">
        <v>516</v>
      </c>
      <c r="H10352" s="41" t="s">
        <v>221</v>
      </c>
      <c r="I10352" s="42" t="s">
        <v>544</v>
      </c>
      <c r="J10352" s="43" t="s">
        <v>15</v>
      </c>
      <c r="K10352" s="44">
        <v>96</v>
      </c>
      <c r="L10352" s="45">
        <v>29581.565321204922</v>
      </c>
      <c r="M10352" s="46">
        <v>31341.446718482966</v>
      </c>
      <c r="N10352" s="45"/>
      <c r="O10352" s="46"/>
    </row>
    <row r="10353" spans="1:15" x14ac:dyDescent="0.2">
      <c r="A10353" s="11" t="str">
        <f t="shared" si="966"/>
        <v>7214003 - Region Syddanmark0-4 år</v>
      </c>
      <c r="B10353" s="12" t="str">
        <f t="shared" si="969"/>
        <v>721400</v>
      </c>
      <c r="C10353" s="14">
        <f t="shared" si="967"/>
        <v>0</v>
      </c>
      <c r="D10353" s="14">
        <f t="shared" si="968"/>
        <v>0</v>
      </c>
      <c r="E10353" s="19" t="str">
        <f t="shared" si="970"/>
        <v>721400 - Stålkonstruktionsarbejde</v>
      </c>
      <c r="F10353" s="19" t="str">
        <f t="shared" si="971"/>
        <v>0-4 år</v>
      </c>
      <c r="G10353" s="40" t="s">
        <v>516</v>
      </c>
      <c r="H10353" s="41" t="s">
        <v>221</v>
      </c>
      <c r="I10353" s="42" t="s">
        <v>544</v>
      </c>
      <c r="J10353" s="43" t="s">
        <v>16</v>
      </c>
      <c r="K10353" s="44">
        <v>90</v>
      </c>
      <c r="L10353" s="45">
        <v>29753.356057346886</v>
      </c>
      <c r="M10353" s="46">
        <v>31524.453340990072</v>
      </c>
      <c r="N10353" s="45"/>
      <c r="O10353" s="46"/>
    </row>
    <row r="10354" spans="1:15" x14ac:dyDescent="0.2">
      <c r="A10354" s="11" t="str">
        <f t="shared" si="966"/>
        <v>7214003 - Region Syddanmark10-14 år</v>
      </c>
      <c r="B10354" s="12" t="str">
        <f t="shared" si="969"/>
        <v>721400</v>
      </c>
      <c r="C10354" s="14">
        <f t="shared" si="967"/>
        <v>0</v>
      </c>
      <c r="D10354" s="14">
        <f t="shared" si="968"/>
        <v>0</v>
      </c>
      <c r="E10354" s="19" t="str">
        <f t="shared" si="970"/>
        <v>721400 - Stålkonstruktionsarbejde</v>
      </c>
      <c r="F10354" s="19" t="str">
        <f t="shared" si="971"/>
        <v>10-14 år</v>
      </c>
      <c r="G10354" s="40" t="s">
        <v>516</v>
      </c>
      <c r="H10354" s="41" t="s">
        <v>221</v>
      </c>
      <c r="I10354" s="42" t="s">
        <v>544</v>
      </c>
      <c r="J10354" s="43" t="s">
        <v>17</v>
      </c>
      <c r="K10354" s="44">
        <v>105</v>
      </c>
      <c r="L10354" s="45">
        <v>31398.567586306384</v>
      </c>
      <c r="M10354" s="46">
        <v>33266.546998359598</v>
      </c>
      <c r="N10354" s="45"/>
      <c r="O10354" s="46"/>
    </row>
    <row r="10355" spans="1:15" x14ac:dyDescent="0.2">
      <c r="A10355" s="11" t="str">
        <f t="shared" si="966"/>
        <v>7214003 - Region Syddanmark15-20 år</v>
      </c>
      <c r="B10355" s="12" t="str">
        <f t="shared" si="969"/>
        <v>721400</v>
      </c>
      <c r="C10355" s="14">
        <f t="shared" si="967"/>
        <v>0</v>
      </c>
      <c r="D10355" s="14">
        <f t="shared" si="968"/>
        <v>0</v>
      </c>
      <c r="E10355" s="19" t="str">
        <f t="shared" si="970"/>
        <v>721400 - Stålkonstruktionsarbejde</v>
      </c>
      <c r="F10355" s="19" t="str">
        <f t="shared" si="971"/>
        <v>15-20 år</v>
      </c>
      <c r="G10355" s="40" t="s">
        <v>516</v>
      </c>
      <c r="H10355" s="41" t="s">
        <v>221</v>
      </c>
      <c r="I10355" s="42" t="s">
        <v>544</v>
      </c>
      <c r="J10355" s="43" t="s">
        <v>18</v>
      </c>
      <c r="K10355" s="44">
        <v>95</v>
      </c>
      <c r="L10355" s="45">
        <v>31673.203930079017</v>
      </c>
      <c r="M10355" s="46">
        <v>33549.909532349455</v>
      </c>
      <c r="N10355" s="45"/>
      <c r="O10355" s="46"/>
    </row>
    <row r="10356" spans="1:15" x14ac:dyDescent="0.2">
      <c r="A10356" s="11" t="str">
        <f t="shared" si="966"/>
        <v>7214003 - Region Syddanmark20-24 år</v>
      </c>
      <c r="B10356" s="12" t="str">
        <f t="shared" si="969"/>
        <v>721400</v>
      </c>
      <c r="C10356" s="14">
        <f t="shared" si="967"/>
        <v>0</v>
      </c>
      <c r="D10356" s="14">
        <f t="shared" si="968"/>
        <v>0</v>
      </c>
      <c r="E10356" s="19" t="str">
        <f t="shared" si="970"/>
        <v>721400 - Stålkonstruktionsarbejde</v>
      </c>
      <c r="F10356" s="19" t="str">
        <f t="shared" si="971"/>
        <v>20-24 år</v>
      </c>
      <c r="G10356" s="40" t="s">
        <v>516</v>
      </c>
      <c r="H10356" s="41" t="s">
        <v>221</v>
      </c>
      <c r="I10356" s="42" t="s">
        <v>544</v>
      </c>
      <c r="J10356" s="43" t="s">
        <v>19</v>
      </c>
      <c r="K10356" s="44">
        <v>99</v>
      </c>
      <c r="L10356" s="45">
        <v>32103.925238933392</v>
      </c>
      <c r="M10356" s="46">
        <v>34006.152007143617</v>
      </c>
      <c r="N10356" s="45"/>
      <c r="O10356" s="46"/>
    </row>
    <row r="10357" spans="1:15" x14ac:dyDescent="0.2">
      <c r="A10357" s="11" t="str">
        <f t="shared" si="966"/>
        <v>7214003 - Region Syddanmark25 år og derover</v>
      </c>
      <c r="B10357" s="12" t="str">
        <f t="shared" si="969"/>
        <v>721400</v>
      </c>
      <c r="C10357" s="14">
        <f t="shared" si="967"/>
        <v>0</v>
      </c>
      <c r="D10357" s="14">
        <f t="shared" si="968"/>
        <v>0</v>
      </c>
      <c r="E10357" s="19" t="str">
        <f t="shared" si="970"/>
        <v>721400 - Stålkonstruktionsarbejde</v>
      </c>
      <c r="F10357" s="19" t="str">
        <f t="shared" si="971"/>
        <v>25 år og derover</v>
      </c>
      <c r="G10357" s="40" t="s">
        <v>516</v>
      </c>
      <c r="H10357" s="41" t="s">
        <v>221</v>
      </c>
      <c r="I10357" s="42" t="s">
        <v>544</v>
      </c>
      <c r="J10357" s="43" t="s">
        <v>9</v>
      </c>
      <c r="K10357" s="44">
        <v>379</v>
      </c>
      <c r="L10357" s="45">
        <v>33223.370184825384</v>
      </c>
      <c r="M10357" s="46">
        <v>35191.926478966321</v>
      </c>
      <c r="N10357" s="45"/>
      <c r="O10357" s="46"/>
    </row>
    <row r="10358" spans="1:15" x14ac:dyDescent="0.2">
      <c r="A10358" s="11" t="str">
        <f t="shared" si="966"/>
        <v>7214003 - Region SyddanmarkAlle uanset erf.</v>
      </c>
      <c r="B10358" s="12" t="str">
        <f t="shared" si="969"/>
        <v>721400</v>
      </c>
      <c r="C10358" s="14">
        <f t="shared" si="967"/>
        <v>0</v>
      </c>
      <c r="D10358" s="14">
        <f t="shared" si="968"/>
        <v>0</v>
      </c>
      <c r="E10358" s="19" t="str">
        <f t="shared" si="970"/>
        <v>721400 - Stålkonstruktionsarbejde</v>
      </c>
      <c r="F10358" s="19" t="str">
        <f t="shared" si="971"/>
        <v>Alle uanset erf.</v>
      </c>
      <c r="G10358" s="40" t="s">
        <v>516</v>
      </c>
      <c r="H10358" s="41" t="s">
        <v>221</v>
      </c>
      <c r="I10358" s="42" t="s">
        <v>544</v>
      </c>
      <c r="J10358" s="43" t="s">
        <v>10</v>
      </c>
      <c r="K10358" s="44">
        <v>864</v>
      </c>
      <c r="L10358" s="45">
        <v>31996.561000708331</v>
      </c>
      <c r="M10358" s="46">
        <v>33844.692808318352</v>
      </c>
      <c r="N10358" s="45"/>
      <c r="O10358" s="46"/>
    </row>
    <row r="10359" spans="1:15" x14ac:dyDescent="0.2">
      <c r="A10359" s="11" t="str">
        <f t="shared" si="966"/>
        <v>7214004 - Region MidtjyllandUnder 1 år</v>
      </c>
      <c r="B10359" s="12" t="str">
        <f t="shared" si="969"/>
        <v>721400</v>
      </c>
      <c r="C10359" s="14">
        <f t="shared" si="967"/>
        <v>0</v>
      </c>
      <c r="D10359" s="14">
        <f t="shared" si="968"/>
        <v>0</v>
      </c>
      <c r="E10359" s="19" t="str">
        <f t="shared" si="970"/>
        <v>721400 - Stålkonstruktionsarbejde</v>
      </c>
      <c r="F10359" s="19" t="str">
        <f t="shared" si="971"/>
        <v>Under 1 år</v>
      </c>
      <c r="G10359" s="40" t="s">
        <v>516</v>
      </c>
      <c r="H10359" s="41" t="s">
        <v>221</v>
      </c>
      <c r="I10359" s="42" t="s">
        <v>517</v>
      </c>
      <c r="J10359" s="43" t="s">
        <v>13</v>
      </c>
      <c r="K10359" s="44">
        <v>39</v>
      </c>
      <c r="L10359" s="45">
        <v>26356.234305698781</v>
      </c>
      <c r="M10359" s="46">
        <v>27917.897997362252</v>
      </c>
      <c r="N10359" s="45"/>
      <c r="O10359" s="46"/>
    </row>
    <row r="10360" spans="1:15" x14ac:dyDescent="0.2">
      <c r="A10360" s="11" t="str">
        <f t="shared" si="966"/>
        <v>7214004 - Region Midtjylland1 år</v>
      </c>
      <c r="B10360" s="12" t="str">
        <f t="shared" si="969"/>
        <v>721400</v>
      </c>
      <c r="C10360" s="14">
        <f t="shared" si="967"/>
        <v>0</v>
      </c>
      <c r="D10360" s="14">
        <f t="shared" si="968"/>
        <v>0</v>
      </c>
      <c r="E10360" s="19" t="str">
        <f t="shared" si="970"/>
        <v>721400 - Stålkonstruktionsarbejde</v>
      </c>
      <c r="F10360" s="19" t="str">
        <f t="shared" si="971"/>
        <v>1 år</v>
      </c>
      <c r="G10360" s="40" t="s">
        <v>516</v>
      </c>
      <c r="H10360" s="41" t="s">
        <v>221</v>
      </c>
      <c r="I10360" s="42" t="s">
        <v>517</v>
      </c>
      <c r="J10360" s="43" t="s">
        <v>22</v>
      </c>
      <c r="K10360" s="44">
        <v>19</v>
      </c>
      <c r="L10360" s="45">
        <v>32018.156792905011</v>
      </c>
      <c r="M10360" s="46">
        <v>33915.301595820063</v>
      </c>
      <c r="N10360" s="45"/>
      <c r="O10360" s="46"/>
    </row>
    <row r="10361" spans="1:15" x14ac:dyDescent="0.2">
      <c r="A10361" s="11" t="str">
        <f t="shared" si="966"/>
        <v>7214004 - Region Midtjylland2 år</v>
      </c>
      <c r="B10361" s="12" t="str">
        <f t="shared" si="969"/>
        <v>721400</v>
      </c>
      <c r="C10361" s="14">
        <f t="shared" si="967"/>
        <v>0</v>
      </c>
      <c r="D10361" s="14">
        <f t="shared" si="968"/>
        <v>0</v>
      </c>
      <c r="E10361" s="19" t="str">
        <f t="shared" si="970"/>
        <v>721400 - Stålkonstruktionsarbejde</v>
      </c>
      <c r="F10361" s="19" t="str">
        <f t="shared" si="971"/>
        <v>2 år</v>
      </c>
      <c r="G10361" s="40" t="s">
        <v>516</v>
      </c>
      <c r="H10361" s="41" t="s">
        <v>221</v>
      </c>
      <c r="I10361" s="42" t="s">
        <v>517</v>
      </c>
      <c r="J10361" s="43" t="s">
        <v>23</v>
      </c>
      <c r="K10361" s="44">
        <v>13</v>
      </c>
      <c r="L10361" s="45">
        <v>30802.099767492498</v>
      </c>
      <c r="M10361" s="46">
        <v>32627.190570524559</v>
      </c>
      <c r="N10361" s="45"/>
      <c r="O10361" s="46"/>
    </row>
    <row r="10362" spans="1:15" x14ac:dyDescent="0.2">
      <c r="A10362" s="11" t="str">
        <f t="shared" si="966"/>
        <v>7214004 - Region Midtjylland3 år</v>
      </c>
      <c r="B10362" s="12" t="str">
        <f t="shared" si="969"/>
        <v>721400</v>
      </c>
      <c r="C10362" s="14">
        <f t="shared" si="967"/>
        <v>0</v>
      </c>
      <c r="D10362" s="14">
        <f t="shared" si="968"/>
        <v>0</v>
      </c>
      <c r="E10362" s="19" t="str">
        <f t="shared" si="970"/>
        <v>721400 - Stålkonstruktionsarbejde</v>
      </c>
      <c r="F10362" s="19" t="str">
        <f t="shared" si="971"/>
        <v>3 år</v>
      </c>
      <c r="G10362" s="40" t="s">
        <v>516</v>
      </c>
      <c r="H10362" s="41" t="s">
        <v>221</v>
      </c>
      <c r="I10362" s="42" t="s">
        <v>517</v>
      </c>
      <c r="J10362" s="43" t="s">
        <v>14</v>
      </c>
      <c r="K10362" s="44">
        <v>14</v>
      </c>
      <c r="L10362" s="45">
        <v>32305.205407952228</v>
      </c>
      <c r="M10362" s="46">
        <v>34219.358460022384</v>
      </c>
      <c r="N10362" s="45"/>
      <c r="O10362" s="46"/>
    </row>
    <row r="10363" spans="1:15" x14ac:dyDescent="0.2">
      <c r="A10363" s="11" t="str">
        <f t="shared" si="966"/>
        <v>7214004 - Region Midtjylland4 år</v>
      </c>
      <c r="B10363" s="12" t="str">
        <f t="shared" si="969"/>
        <v>721400</v>
      </c>
      <c r="C10363" s="14">
        <f t="shared" si="967"/>
        <v>0</v>
      </c>
      <c r="D10363" s="14">
        <f t="shared" si="968"/>
        <v>0</v>
      </c>
      <c r="E10363" s="19" t="str">
        <f t="shared" si="970"/>
        <v>721400 - Stålkonstruktionsarbejde</v>
      </c>
      <c r="F10363" s="19" t="str">
        <f t="shared" si="971"/>
        <v>4 år</v>
      </c>
      <c r="G10363" s="40" t="s">
        <v>516</v>
      </c>
      <c r="H10363" s="41" t="s">
        <v>221</v>
      </c>
      <c r="I10363" s="42" t="s">
        <v>517</v>
      </c>
      <c r="J10363" s="43" t="s">
        <v>24</v>
      </c>
      <c r="K10363" s="44">
        <v>12</v>
      </c>
      <c r="L10363" s="45">
        <v>30823.779275508459</v>
      </c>
      <c r="M10363" s="46">
        <v>32650.154636119154</v>
      </c>
      <c r="N10363" s="45"/>
      <c r="O10363" s="46"/>
    </row>
    <row r="10364" spans="1:15" x14ac:dyDescent="0.2">
      <c r="A10364" s="11" t="str">
        <f t="shared" si="966"/>
        <v>7214004 - Region Midtjylland5-9 år</v>
      </c>
      <c r="B10364" s="12" t="str">
        <f t="shared" si="969"/>
        <v>721400</v>
      </c>
      <c r="C10364" s="14">
        <f t="shared" si="967"/>
        <v>0</v>
      </c>
      <c r="D10364" s="14">
        <f t="shared" si="968"/>
        <v>0</v>
      </c>
      <c r="E10364" s="19" t="str">
        <f t="shared" si="970"/>
        <v>721400 - Stålkonstruktionsarbejde</v>
      </c>
      <c r="F10364" s="19" t="str">
        <f t="shared" si="971"/>
        <v>5-9 år</v>
      </c>
      <c r="G10364" s="40" t="s">
        <v>516</v>
      </c>
      <c r="H10364" s="41" t="s">
        <v>221</v>
      </c>
      <c r="I10364" s="42" t="s">
        <v>517</v>
      </c>
      <c r="J10364" s="43" t="s">
        <v>15</v>
      </c>
      <c r="K10364" s="44">
        <v>91</v>
      </c>
      <c r="L10364" s="45">
        <v>30976.06225986507</v>
      </c>
      <c r="M10364" s="46">
        <v>32811.460715534398</v>
      </c>
      <c r="N10364" s="45"/>
      <c r="O10364" s="46"/>
    </row>
    <row r="10365" spans="1:15" x14ac:dyDescent="0.2">
      <c r="A10365" s="11" t="str">
        <f t="shared" si="966"/>
        <v>7214004 - Region Midtjylland0-4 år</v>
      </c>
      <c r="B10365" s="12" t="str">
        <f t="shared" si="969"/>
        <v>721400</v>
      </c>
      <c r="C10365" s="14">
        <f t="shared" si="967"/>
        <v>0</v>
      </c>
      <c r="D10365" s="14">
        <f t="shared" si="968"/>
        <v>0</v>
      </c>
      <c r="E10365" s="19" t="str">
        <f t="shared" si="970"/>
        <v>721400 - Stålkonstruktionsarbejde</v>
      </c>
      <c r="F10365" s="19" t="str">
        <f t="shared" si="971"/>
        <v>0-4 år</v>
      </c>
      <c r="G10365" s="40" t="s">
        <v>516</v>
      </c>
      <c r="H10365" s="41" t="s">
        <v>221</v>
      </c>
      <c r="I10365" s="42" t="s">
        <v>517</v>
      </c>
      <c r="J10365" s="43" t="s">
        <v>16</v>
      </c>
      <c r="K10365" s="44">
        <v>97</v>
      </c>
      <c r="L10365" s="45">
        <v>29438.37313628323</v>
      </c>
      <c r="M10365" s="46">
        <v>31182.660196997156</v>
      </c>
      <c r="N10365" s="45"/>
      <c r="O10365" s="46"/>
    </row>
    <row r="10366" spans="1:15" x14ac:dyDescent="0.2">
      <c r="A10366" s="11" t="str">
        <f t="shared" si="966"/>
        <v>7214004 - Region Midtjylland10-14 år</v>
      </c>
      <c r="B10366" s="12" t="str">
        <f t="shared" si="969"/>
        <v>721400</v>
      </c>
      <c r="C10366" s="14">
        <f t="shared" si="967"/>
        <v>0</v>
      </c>
      <c r="D10366" s="14">
        <f t="shared" si="968"/>
        <v>0</v>
      </c>
      <c r="E10366" s="19" t="str">
        <f t="shared" si="970"/>
        <v>721400 - Stålkonstruktionsarbejde</v>
      </c>
      <c r="F10366" s="19" t="str">
        <f t="shared" si="971"/>
        <v>10-14 år</v>
      </c>
      <c r="G10366" s="40" t="s">
        <v>516</v>
      </c>
      <c r="H10366" s="41" t="s">
        <v>221</v>
      </c>
      <c r="I10366" s="42" t="s">
        <v>517</v>
      </c>
      <c r="J10366" s="43" t="s">
        <v>17</v>
      </c>
      <c r="K10366" s="44">
        <v>48</v>
      </c>
      <c r="L10366" s="45">
        <v>31122.277056571282</v>
      </c>
      <c r="M10366" s="46">
        <v>32966.339054101394</v>
      </c>
      <c r="N10366" s="45"/>
      <c r="O10366" s="46"/>
    </row>
    <row r="10367" spans="1:15" x14ac:dyDescent="0.2">
      <c r="A10367" s="11" t="str">
        <f t="shared" si="966"/>
        <v>7214004 - Region Midtjylland15-20 år</v>
      </c>
      <c r="B10367" s="12" t="str">
        <f t="shared" si="969"/>
        <v>721400</v>
      </c>
      <c r="C10367" s="14">
        <f t="shared" si="967"/>
        <v>0</v>
      </c>
      <c r="D10367" s="14">
        <f t="shared" si="968"/>
        <v>0</v>
      </c>
      <c r="E10367" s="19" t="str">
        <f t="shared" si="970"/>
        <v>721400 - Stålkonstruktionsarbejde</v>
      </c>
      <c r="F10367" s="19" t="str">
        <f t="shared" si="971"/>
        <v>15-20 år</v>
      </c>
      <c r="G10367" s="40" t="s">
        <v>516</v>
      </c>
      <c r="H10367" s="41" t="s">
        <v>221</v>
      </c>
      <c r="I10367" s="42" t="s">
        <v>517</v>
      </c>
      <c r="J10367" s="43" t="s">
        <v>18</v>
      </c>
      <c r="K10367" s="44">
        <v>41</v>
      </c>
      <c r="L10367" s="45">
        <v>31183.436089711049</v>
      </c>
      <c r="M10367" s="46">
        <v>33031.121891778777</v>
      </c>
      <c r="N10367" s="45"/>
      <c r="O10367" s="46"/>
    </row>
    <row r="10368" spans="1:15" x14ac:dyDescent="0.2">
      <c r="A10368" s="11" t="str">
        <f t="shared" si="966"/>
        <v>7214004 - Region Midtjylland20-24 år</v>
      </c>
      <c r="B10368" s="12" t="str">
        <f t="shared" si="969"/>
        <v>721400</v>
      </c>
      <c r="C10368" s="14">
        <f t="shared" si="967"/>
        <v>0</v>
      </c>
      <c r="D10368" s="14">
        <f t="shared" si="968"/>
        <v>0</v>
      </c>
      <c r="E10368" s="19" t="str">
        <f t="shared" si="970"/>
        <v>721400 - Stålkonstruktionsarbejde</v>
      </c>
      <c r="F10368" s="19" t="str">
        <f t="shared" si="971"/>
        <v>20-24 år</v>
      </c>
      <c r="G10368" s="40" t="s">
        <v>516</v>
      </c>
      <c r="H10368" s="41" t="s">
        <v>221</v>
      </c>
      <c r="I10368" s="42" t="s">
        <v>517</v>
      </c>
      <c r="J10368" s="43" t="s">
        <v>19</v>
      </c>
      <c r="K10368" s="44">
        <v>50</v>
      </c>
      <c r="L10368" s="45">
        <v>30282.797753232666</v>
      </c>
      <c r="M10368" s="46">
        <v>32077.118792600046</v>
      </c>
      <c r="N10368" s="45"/>
      <c r="O10368" s="46"/>
    </row>
    <row r="10369" spans="1:15" x14ac:dyDescent="0.2">
      <c r="A10369" s="11" t="str">
        <f t="shared" si="966"/>
        <v>7214004 - Region Midtjylland25 år og derover</v>
      </c>
      <c r="B10369" s="12" t="str">
        <f t="shared" si="969"/>
        <v>721400</v>
      </c>
      <c r="C10369" s="14">
        <f t="shared" si="967"/>
        <v>0</v>
      </c>
      <c r="D10369" s="14">
        <f t="shared" si="968"/>
        <v>0</v>
      </c>
      <c r="E10369" s="19" t="str">
        <f t="shared" si="970"/>
        <v>721400 - Stålkonstruktionsarbejde</v>
      </c>
      <c r="F10369" s="19" t="str">
        <f t="shared" si="971"/>
        <v>25 år og derover</v>
      </c>
      <c r="G10369" s="40" t="s">
        <v>516</v>
      </c>
      <c r="H10369" s="41" t="s">
        <v>221</v>
      </c>
      <c r="I10369" s="42" t="s">
        <v>517</v>
      </c>
      <c r="J10369" s="43" t="s">
        <v>9</v>
      </c>
      <c r="K10369" s="44">
        <v>200</v>
      </c>
      <c r="L10369" s="45">
        <v>31799.393441622899</v>
      </c>
      <c r="M10369" s="46">
        <v>33683.57604444513</v>
      </c>
      <c r="N10369" s="45"/>
      <c r="O10369" s="46"/>
    </row>
    <row r="10370" spans="1:15" x14ac:dyDescent="0.2">
      <c r="A10370" s="11" t="str">
        <f t="shared" ref="A10370:A10433" si="972">B10370&amp;I10370&amp;F10370</f>
        <v>7214004 - Region MidtjyllandAlle uanset erf.</v>
      </c>
      <c r="B10370" s="12" t="str">
        <f t="shared" si="969"/>
        <v>721400</v>
      </c>
      <c r="C10370" s="14">
        <f t="shared" ref="C10370:C10433" si="973">N10370*1.2</f>
        <v>0</v>
      </c>
      <c r="D10370" s="14">
        <f t="shared" ref="D10370:D10433" si="974">O10370*1.2</f>
        <v>0</v>
      </c>
      <c r="E10370" s="19" t="str">
        <f t="shared" si="970"/>
        <v>721400 - Stålkonstruktionsarbejde</v>
      </c>
      <c r="F10370" s="19" t="str">
        <f t="shared" si="971"/>
        <v>Alle uanset erf.</v>
      </c>
      <c r="G10370" s="40" t="s">
        <v>516</v>
      </c>
      <c r="H10370" s="41" t="s">
        <v>221</v>
      </c>
      <c r="I10370" s="42" t="s">
        <v>517</v>
      </c>
      <c r="J10370" s="43" t="s">
        <v>10</v>
      </c>
      <c r="K10370" s="44">
        <v>527</v>
      </c>
      <c r="L10370" s="45">
        <v>30991.930311246608</v>
      </c>
      <c r="M10370" s="46">
        <v>32828.268983162787</v>
      </c>
      <c r="N10370" s="45"/>
      <c r="O10370" s="46"/>
    </row>
    <row r="10371" spans="1:15" x14ac:dyDescent="0.2">
      <c r="A10371" s="11" t="str">
        <f t="shared" si="972"/>
        <v>7214005 - Region NordjyllandUnder 1 år</v>
      </c>
      <c r="B10371" s="12" t="str">
        <f t="shared" ref="B10371:B10434" si="975">LEFT(E10371,6)</f>
        <v>721400</v>
      </c>
      <c r="C10371" s="14">
        <f t="shared" si="973"/>
        <v>0</v>
      </c>
      <c r="D10371" s="14">
        <f t="shared" si="974"/>
        <v>0</v>
      </c>
      <c r="E10371" s="19" t="str">
        <f t="shared" ref="E10371:E10434" si="976">TRIM(H10371)</f>
        <v>721400 - Stålkonstruktionsarbejde</v>
      </c>
      <c r="F10371" s="19" t="str">
        <f t="shared" ref="F10371:F10434" si="977">MID(J10371,6,30)</f>
        <v>Under 1 år</v>
      </c>
      <c r="G10371" s="40" t="s">
        <v>516</v>
      </c>
      <c r="H10371" s="41" t="s">
        <v>221</v>
      </c>
      <c r="I10371" s="42" t="s">
        <v>21</v>
      </c>
      <c r="J10371" s="43" t="s">
        <v>13</v>
      </c>
      <c r="K10371" s="44">
        <v>36</v>
      </c>
      <c r="L10371" s="45">
        <v>25143.026297411896</v>
      </c>
      <c r="M10371" s="46">
        <v>26632.804799597929</v>
      </c>
      <c r="N10371" s="45"/>
      <c r="O10371" s="46"/>
    </row>
    <row r="10372" spans="1:15" x14ac:dyDescent="0.2">
      <c r="A10372" s="11" t="str">
        <f t="shared" si="972"/>
        <v>7214005 - Region Nordjylland1 år</v>
      </c>
      <c r="B10372" s="12" t="str">
        <f t="shared" si="975"/>
        <v>721400</v>
      </c>
      <c r="C10372" s="14">
        <f t="shared" si="973"/>
        <v>0</v>
      </c>
      <c r="D10372" s="14">
        <f t="shared" si="974"/>
        <v>0</v>
      </c>
      <c r="E10372" s="19" t="str">
        <f t="shared" si="976"/>
        <v>721400 - Stålkonstruktionsarbejde</v>
      </c>
      <c r="F10372" s="19" t="str">
        <f t="shared" si="977"/>
        <v>1 år</v>
      </c>
      <c r="G10372" s="40" t="s">
        <v>516</v>
      </c>
      <c r="H10372" s="41" t="s">
        <v>221</v>
      </c>
      <c r="I10372" s="42" t="s">
        <v>21</v>
      </c>
      <c r="J10372" s="43" t="s">
        <v>22</v>
      </c>
      <c r="K10372" s="44">
        <v>20</v>
      </c>
      <c r="L10372" s="45">
        <v>32869.982806316591</v>
      </c>
      <c r="M10372" s="46">
        <v>34817.600136578687</v>
      </c>
      <c r="N10372" s="45"/>
      <c r="O10372" s="46"/>
    </row>
    <row r="10373" spans="1:15" x14ac:dyDescent="0.2">
      <c r="A10373" s="11" t="str">
        <f t="shared" si="972"/>
        <v>7214005 - Region Nordjylland2 år</v>
      </c>
      <c r="B10373" s="12" t="str">
        <f t="shared" si="975"/>
        <v>721400</v>
      </c>
      <c r="C10373" s="14">
        <f t="shared" si="973"/>
        <v>0</v>
      </c>
      <c r="D10373" s="14">
        <f t="shared" si="974"/>
        <v>0</v>
      </c>
      <c r="E10373" s="19" t="str">
        <f t="shared" si="976"/>
        <v>721400 - Stålkonstruktionsarbejde</v>
      </c>
      <c r="F10373" s="19" t="str">
        <f t="shared" si="977"/>
        <v>2 år</v>
      </c>
      <c r="G10373" s="40" t="s">
        <v>516</v>
      </c>
      <c r="H10373" s="41" t="s">
        <v>221</v>
      </c>
      <c r="I10373" s="42" t="s">
        <v>21</v>
      </c>
      <c r="J10373" s="43" t="s">
        <v>23</v>
      </c>
      <c r="K10373" s="44">
        <v>13</v>
      </c>
      <c r="L10373" s="45">
        <v>34557.030754493011</v>
      </c>
      <c r="M10373" s="46">
        <v>36612.915049649047</v>
      </c>
      <c r="N10373" s="45"/>
      <c r="O10373" s="46"/>
    </row>
    <row r="10374" spans="1:15" x14ac:dyDescent="0.2">
      <c r="A10374" s="11" t="str">
        <f t="shared" si="972"/>
        <v>7214005 - Region Nordjylland3 år</v>
      </c>
      <c r="B10374" s="12" t="str">
        <f t="shared" si="975"/>
        <v>721400</v>
      </c>
      <c r="C10374" s="14">
        <f t="shared" si="973"/>
        <v>0</v>
      </c>
      <c r="D10374" s="14">
        <f t="shared" si="974"/>
        <v>0</v>
      </c>
      <c r="E10374" s="19" t="str">
        <f t="shared" si="976"/>
        <v>721400 - Stålkonstruktionsarbejde</v>
      </c>
      <c r="F10374" s="19" t="str">
        <f t="shared" si="977"/>
        <v>3 år</v>
      </c>
      <c r="G10374" s="40" t="s">
        <v>516</v>
      </c>
      <c r="H10374" s="41" t="s">
        <v>221</v>
      </c>
      <c r="I10374" s="42" t="s">
        <v>21</v>
      </c>
      <c r="J10374" s="43" t="s">
        <v>14</v>
      </c>
      <c r="K10374" s="44">
        <v>16</v>
      </c>
      <c r="L10374" s="45">
        <v>35942.879348793438</v>
      </c>
      <c r="M10374" s="46">
        <v>38072.572422614488</v>
      </c>
      <c r="N10374" s="45"/>
      <c r="O10374" s="46"/>
    </row>
    <row r="10375" spans="1:15" x14ac:dyDescent="0.2">
      <c r="A10375" s="11" t="str">
        <f t="shared" si="972"/>
        <v>7214005 - Region Nordjylland5-9 år</v>
      </c>
      <c r="B10375" s="12" t="str">
        <f t="shared" si="975"/>
        <v>721400</v>
      </c>
      <c r="C10375" s="14">
        <f t="shared" si="973"/>
        <v>0</v>
      </c>
      <c r="D10375" s="14">
        <f t="shared" si="974"/>
        <v>0</v>
      </c>
      <c r="E10375" s="19" t="str">
        <f t="shared" si="976"/>
        <v>721400 - Stålkonstruktionsarbejde</v>
      </c>
      <c r="F10375" s="19" t="str">
        <f t="shared" si="977"/>
        <v>5-9 år</v>
      </c>
      <c r="G10375" s="40" t="s">
        <v>516</v>
      </c>
      <c r="H10375" s="41" t="s">
        <v>221</v>
      </c>
      <c r="I10375" s="42" t="s">
        <v>21</v>
      </c>
      <c r="J10375" s="43" t="s">
        <v>15</v>
      </c>
      <c r="K10375" s="44">
        <v>49</v>
      </c>
      <c r="L10375" s="45">
        <v>35503.718026344053</v>
      </c>
      <c r="M10375" s="46">
        <v>37604.039594345682</v>
      </c>
      <c r="N10375" s="45"/>
      <c r="O10375" s="46"/>
    </row>
    <row r="10376" spans="1:15" x14ac:dyDescent="0.2">
      <c r="A10376" s="11" t="str">
        <f t="shared" si="972"/>
        <v>7214005 - Region Nordjylland0-4 år</v>
      </c>
      <c r="B10376" s="12" t="str">
        <f t="shared" si="975"/>
        <v>721400</v>
      </c>
      <c r="C10376" s="14">
        <f t="shared" si="973"/>
        <v>0</v>
      </c>
      <c r="D10376" s="14">
        <f t="shared" si="974"/>
        <v>0</v>
      </c>
      <c r="E10376" s="19" t="str">
        <f t="shared" si="976"/>
        <v>721400 - Stålkonstruktionsarbejde</v>
      </c>
      <c r="F10376" s="19" t="str">
        <f t="shared" si="977"/>
        <v>0-4 år</v>
      </c>
      <c r="G10376" s="40" t="s">
        <v>516</v>
      </c>
      <c r="H10376" s="41" t="s">
        <v>221</v>
      </c>
      <c r="I10376" s="42" t="s">
        <v>21</v>
      </c>
      <c r="J10376" s="43" t="s">
        <v>16</v>
      </c>
      <c r="K10376" s="44">
        <v>90</v>
      </c>
      <c r="L10376" s="45">
        <v>33090.253767607719</v>
      </c>
      <c r="M10376" s="46">
        <v>35050.922627105225</v>
      </c>
      <c r="N10376" s="45"/>
      <c r="O10376" s="46"/>
    </row>
    <row r="10377" spans="1:15" x14ac:dyDescent="0.2">
      <c r="A10377" s="11" t="str">
        <f t="shared" si="972"/>
        <v>7214005 - Region Nordjylland10-14 år</v>
      </c>
      <c r="B10377" s="12" t="str">
        <f t="shared" si="975"/>
        <v>721400</v>
      </c>
      <c r="C10377" s="14">
        <f t="shared" si="973"/>
        <v>0</v>
      </c>
      <c r="D10377" s="14">
        <f t="shared" si="974"/>
        <v>0</v>
      </c>
      <c r="E10377" s="19" t="str">
        <f t="shared" si="976"/>
        <v>721400 - Stålkonstruktionsarbejde</v>
      </c>
      <c r="F10377" s="19" t="str">
        <f t="shared" si="977"/>
        <v>10-14 år</v>
      </c>
      <c r="G10377" s="40" t="s">
        <v>516</v>
      </c>
      <c r="H10377" s="41" t="s">
        <v>221</v>
      </c>
      <c r="I10377" s="42" t="s">
        <v>21</v>
      </c>
      <c r="J10377" s="43" t="s">
        <v>17</v>
      </c>
      <c r="K10377" s="44">
        <v>23</v>
      </c>
      <c r="L10377" s="45">
        <v>36049.436077152233</v>
      </c>
      <c r="M10377" s="46">
        <v>38174.030703858101</v>
      </c>
      <c r="N10377" s="45"/>
      <c r="O10377" s="46"/>
    </row>
    <row r="10378" spans="1:15" x14ac:dyDescent="0.2">
      <c r="A10378" s="11" t="str">
        <f t="shared" si="972"/>
        <v>7214005 - Region Nordjylland15-20 år</v>
      </c>
      <c r="B10378" s="12" t="str">
        <f t="shared" si="975"/>
        <v>721400</v>
      </c>
      <c r="C10378" s="14">
        <f t="shared" si="973"/>
        <v>0</v>
      </c>
      <c r="D10378" s="14">
        <f t="shared" si="974"/>
        <v>0</v>
      </c>
      <c r="E10378" s="19" t="str">
        <f t="shared" si="976"/>
        <v>721400 - Stålkonstruktionsarbejde</v>
      </c>
      <c r="F10378" s="19" t="str">
        <f t="shared" si="977"/>
        <v>15-20 år</v>
      </c>
      <c r="G10378" s="40" t="s">
        <v>516</v>
      </c>
      <c r="H10378" s="41" t="s">
        <v>221</v>
      </c>
      <c r="I10378" s="42" t="s">
        <v>21</v>
      </c>
      <c r="J10378" s="43" t="s">
        <v>18</v>
      </c>
      <c r="K10378" s="44">
        <v>35</v>
      </c>
      <c r="L10378" s="45">
        <v>36955.773124034909</v>
      </c>
      <c r="M10378" s="46">
        <v>39154.364609536729</v>
      </c>
      <c r="N10378" s="45"/>
      <c r="O10378" s="46"/>
    </row>
    <row r="10379" spans="1:15" x14ac:dyDescent="0.2">
      <c r="A10379" s="11" t="str">
        <f t="shared" si="972"/>
        <v>7214005 - Region Nordjylland20-24 år</v>
      </c>
      <c r="B10379" s="12" t="str">
        <f t="shared" si="975"/>
        <v>721400</v>
      </c>
      <c r="C10379" s="14">
        <f t="shared" si="973"/>
        <v>0</v>
      </c>
      <c r="D10379" s="14">
        <f t="shared" si="974"/>
        <v>0</v>
      </c>
      <c r="E10379" s="19" t="str">
        <f t="shared" si="976"/>
        <v>721400 - Stålkonstruktionsarbejde</v>
      </c>
      <c r="F10379" s="19" t="str">
        <f t="shared" si="977"/>
        <v>20-24 år</v>
      </c>
      <c r="G10379" s="40" t="s">
        <v>516</v>
      </c>
      <c r="H10379" s="41" t="s">
        <v>221</v>
      </c>
      <c r="I10379" s="42" t="s">
        <v>21</v>
      </c>
      <c r="J10379" s="43" t="s">
        <v>19</v>
      </c>
      <c r="K10379" s="44">
        <v>35</v>
      </c>
      <c r="L10379" s="45">
        <v>34722.49875339451</v>
      </c>
      <c r="M10379" s="46">
        <v>36788.227154159882</v>
      </c>
      <c r="N10379" s="45"/>
      <c r="O10379" s="46"/>
    </row>
    <row r="10380" spans="1:15" x14ac:dyDescent="0.2">
      <c r="A10380" s="11" t="str">
        <f t="shared" si="972"/>
        <v>7214005 - Region Nordjylland25 år og derover</v>
      </c>
      <c r="B10380" s="12" t="str">
        <f t="shared" si="975"/>
        <v>721400</v>
      </c>
      <c r="C10380" s="14">
        <f t="shared" si="973"/>
        <v>0</v>
      </c>
      <c r="D10380" s="14">
        <f t="shared" si="974"/>
        <v>0</v>
      </c>
      <c r="E10380" s="19" t="str">
        <f t="shared" si="976"/>
        <v>721400 - Stålkonstruktionsarbejde</v>
      </c>
      <c r="F10380" s="19" t="str">
        <f t="shared" si="977"/>
        <v>25 år og derover</v>
      </c>
      <c r="G10380" s="40" t="s">
        <v>516</v>
      </c>
      <c r="H10380" s="41" t="s">
        <v>221</v>
      </c>
      <c r="I10380" s="42" t="s">
        <v>21</v>
      </c>
      <c r="J10380" s="43" t="s">
        <v>9</v>
      </c>
      <c r="K10380" s="44">
        <v>163</v>
      </c>
      <c r="L10380" s="45">
        <v>34587.930269216165</v>
      </c>
      <c r="M10380" s="46">
        <v>36645.652853879728</v>
      </c>
      <c r="N10380" s="45"/>
      <c r="O10380" s="46"/>
    </row>
    <row r="10381" spans="1:15" x14ac:dyDescent="0.2">
      <c r="A10381" s="11" t="str">
        <f t="shared" si="972"/>
        <v>7214005 - Region NordjyllandAlle uanset erf.</v>
      </c>
      <c r="B10381" s="12" t="str">
        <f t="shared" si="975"/>
        <v>721400</v>
      </c>
      <c r="C10381" s="14">
        <f t="shared" si="973"/>
        <v>0</v>
      </c>
      <c r="D10381" s="14">
        <f t="shared" si="974"/>
        <v>0</v>
      </c>
      <c r="E10381" s="19" t="str">
        <f t="shared" si="976"/>
        <v>721400 - Stålkonstruktionsarbejde</v>
      </c>
      <c r="F10381" s="19" t="str">
        <f t="shared" si="977"/>
        <v>Alle uanset erf.</v>
      </c>
      <c r="G10381" s="40" t="s">
        <v>516</v>
      </c>
      <c r="H10381" s="41" t="s">
        <v>221</v>
      </c>
      <c r="I10381" s="42" t="s">
        <v>21</v>
      </c>
      <c r="J10381" s="43" t="s">
        <v>10</v>
      </c>
      <c r="K10381" s="44">
        <v>395</v>
      </c>
      <c r="L10381" s="45">
        <v>34557.030754493011</v>
      </c>
      <c r="M10381" s="46">
        <v>36612.915049649047</v>
      </c>
      <c r="N10381" s="45"/>
      <c r="O10381" s="46"/>
    </row>
    <row r="10382" spans="1:15" x14ac:dyDescent="0.2">
      <c r="A10382" s="11" t="str">
        <f t="shared" si="972"/>
        <v>7214006 - Alle regionerUnder 1 år</v>
      </c>
      <c r="B10382" s="12" t="str">
        <f t="shared" si="975"/>
        <v>721400</v>
      </c>
      <c r="C10382" s="14">
        <f t="shared" si="973"/>
        <v>0</v>
      </c>
      <c r="D10382" s="14">
        <f t="shared" si="974"/>
        <v>0</v>
      </c>
      <c r="E10382" s="19" t="str">
        <f t="shared" si="976"/>
        <v>721400 - Stålkonstruktionsarbejde</v>
      </c>
      <c r="F10382" s="19" t="str">
        <f t="shared" si="977"/>
        <v>Under 1 år</v>
      </c>
      <c r="G10382" s="40" t="s">
        <v>516</v>
      </c>
      <c r="H10382" s="41" t="s">
        <v>221</v>
      </c>
      <c r="I10382" s="42" t="s">
        <v>11</v>
      </c>
      <c r="J10382" s="43" t="s">
        <v>13</v>
      </c>
      <c r="K10382" s="44">
        <v>122</v>
      </c>
      <c r="L10382" s="45">
        <v>28210.262719332659</v>
      </c>
      <c r="M10382" s="46">
        <v>29881.781590734703</v>
      </c>
      <c r="N10382" s="45"/>
      <c r="O10382" s="46"/>
    </row>
    <row r="10383" spans="1:15" x14ac:dyDescent="0.2">
      <c r="A10383" s="11" t="str">
        <f t="shared" si="972"/>
        <v>7214006 - Alle regioner1 år</v>
      </c>
      <c r="B10383" s="12" t="str">
        <f t="shared" si="975"/>
        <v>721400</v>
      </c>
      <c r="C10383" s="14">
        <f t="shared" si="973"/>
        <v>0</v>
      </c>
      <c r="D10383" s="14">
        <f t="shared" si="974"/>
        <v>0</v>
      </c>
      <c r="E10383" s="19" t="str">
        <f t="shared" si="976"/>
        <v>721400 - Stålkonstruktionsarbejde</v>
      </c>
      <c r="F10383" s="19" t="str">
        <f t="shared" si="977"/>
        <v>1 år</v>
      </c>
      <c r="G10383" s="40" t="s">
        <v>516</v>
      </c>
      <c r="H10383" s="41" t="s">
        <v>221</v>
      </c>
      <c r="I10383" s="42" t="s">
        <v>11</v>
      </c>
      <c r="J10383" s="43" t="s">
        <v>22</v>
      </c>
      <c r="K10383" s="44">
        <v>69</v>
      </c>
      <c r="L10383" s="45">
        <v>32009.580939674295</v>
      </c>
      <c r="M10383" s="46">
        <v>33906.217604800768</v>
      </c>
      <c r="N10383" s="45"/>
      <c r="O10383" s="46"/>
    </row>
    <row r="10384" spans="1:15" x14ac:dyDescent="0.2">
      <c r="A10384" s="11" t="str">
        <f t="shared" si="972"/>
        <v>7214006 - Alle regioner2 år</v>
      </c>
      <c r="B10384" s="12" t="str">
        <f t="shared" si="975"/>
        <v>721400</v>
      </c>
      <c r="C10384" s="14">
        <f t="shared" si="973"/>
        <v>0</v>
      </c>
      <c r="D10384" s="14">
        <f t="shared" si="974"/>
        <v>0</v>
      </c>
      <c r="E10384" s="19" t="str">
        <f t="shared" si="976"/>
        <v>721400 - Stålkonstruktionsarbejde</v>
      </c>
      <c r="F10384" s="19" t="str">
        <f t="shared" si="977"/>
        <v>2 år</v>
      </c>
      <c r="G10384" s="40" t="s">
        <v>516</v>
      </c>
      <c r="H10384" s="41" t="s">
        <v>221</v>
      </c>
      <c r="I10384" s="42" t="s">
        <v>11</v>
      </c>
      <c r="J10384" s="43" t="s">
        <v>23</v>
      </c>
      <c r="K10384" s="44">
        <v>53</v>
      </c>
      <c r="L10384" s="45">
        <v>31094.817210831927</v>
      </c>
      <c r="M10384" s="46">
        <v>32937.25215331417</v>
      </c>
      <c r="N10384" s="45"/>
      <c r="O10384" s="46"/>
    </row>
    <row r="10385" spans="1:15" x14ac:dyDescent="0.2">
      <c r="A10385" s="11" t="str">
        <f t="shared" si="972"/>
        <v>7214006 - Alle regioner3 år</v>
      </c>
      <c r="B10385" s="12" t="str">
        <f t="shared" si="975"/>
        <v>721400</v>
      </c>
      <c r="C10385" s="14">
        <f t="shared" si="973"/>
        <v>0</v>
      </c>
      <c r="D10385" s="14">
        <f t="shared" si="974"/>
        <v>0</v>
      </c>
      <c r="E10385" s="19" t="str">
        <f t="shared" si="976"/>
        <v>721400 - Stålkonstruktionsarbejde</v>
      </c>
      <c r="F10385" s="19" t="str">
        <f t="shared" si="977"/>
        <v>3 år</v>
      </c>
      <c r="G10385" s="40" t="s">
        <v>516</v>
      </c>
      <c r="H10385" s="41" t="s">
        <v>221</v>
      </c>
      <c r="I10385" s="42" t="s">
        <v>11</v>
      </c>
      <c r="J10385" s="43" t="s">
        <v>14</v>
      </c>
      <c r="K10385" s="44">
        <v>58</v>
      </c>
      <c r="L10385" s="45">
        <v>31093.938321662401</v>
      </c>
      <c r="M10385" s="46">
        <v>32943.794575928245</v>
      </c>
      <c r="N10385" s="45"/>
      <c r="O10385" s="46"/>
    </row>
    <row r="10386" spans="1:15" x14ac:dyDescent="0.2">
      <c r="A10386" s="11" t="str">
        <f t="shared" si="972"/>
        <v>7214006 - Alle regioner4 år</v>
      </c>
      <c r="B10386" s="12" t="str">
        <f t="shared" si="975"/>
        <v>721400</v>
      </c>
      <c r="C10386" s="14">
        <f t="shared" si="973"/>
        <v>0</v>
      </c>
      <c r="D10386" s="14">
        <f t="shared" si="974"/>
        <v>0</v>
      </c>
      <c r="E10386" s="19" t="str">
        <f t="shared" si="976"/>
        <v>721400 - Stålkonstruktionsarbejde</v>
      </c>
      <c r="F10386" s="19" t="str">
        <f t="shared" si="977"/>
        <v>4 år</v>
      </c>
      <c r="G10386" s="40" t="s">
        <v>516</v>
      </c>
      <c r="H10386" s="41" t="s">
        <v>221</v>
      </c>
      <c r="I10386" s="42" t="s">
        <v>11</v>
      </c>
      <c r="J10386" s="43" t="s">
        <v>24</v>
      </c>
      <c r="K10386" s="44">
        <v>48</v>
      </c>
      <c r="L10386" s="45">
        <v>31188.591455971298</v>
      </c>
      <c r="M10386" s="46">
        <v>33036.582724601984</v>
      </c>
      <c r="N10386" s="45"/>
      <c r="O10386" s="46"/>
    </row>
    <row r="10387" spans="1:15" x14ac:dyDescent="0.2">
      <c r="A10387" s="11" t="str">
        <f t="shared" si="972"/>
        <v>7214006 - Alle regioner5-9 år</v>
      </c>
      <c r="B10387" s="12" t="str">
        <f t="shared" si="975"/>
        <v>721400</v>
      </c>
      <c r="C10387" s="14">
        <f t="shared" si="973"/>
        <v>0</v>
      </c>
      <c r="D10387" s="14">
        <f t="shared" si="974"/>
        <v>0</v>
      </c>
      <c r="E10387" s="19" t="str">
        <f t="shared" si="976"/>
        <v>721400 - Stålkonstruktionsarbejde</v>
      </c>
      <c r="F10387" s="19" t="str">
        <f t="shared" si="977"/>
        <v>5-9 år</v>
      </c>
      <c r="G10387" s="40" t="s">
        <v>516</v>
      </c>
      <c r="H10387" s="41" t="s">
        <v>221</v>
      </c>
      <c r="I10387" s="42" t="s">
        <v>11</v>
      </c>
      <c r="J10387" s="43" t="s">
        <v>15</v>
      </c>
      <c r="K10387" s="44">
        <v>294</v>
      </c>
      <c r="L10387" s="45">
        <v>31213.349142936419</v>
      </c>
      <c r="M10387" s="46">
        <v>33062.807357883285</v>
      </c>
      <c r="N10387" s="45"/>
      <c r="O10387" s="46"/>
    </row>
    <row r="10388" spans="1:15" x14ac:dyDescent="0.2">
      <c r="A10388" s="11" t="str">
        <f t="shared" si="972"/>
        <v>7214006 - Alle regioner0-4 år</v>
      </c>
      <c r="B10388" s="12" t="str">
        <f t="shared" si="975"/>
        <v>721400</v>
      </c>
      <c r="C10388" s="14">
        <f t="shared" si="973"/>
        <v>0</v>
      </c>
      <c r="D10388" s="14">
        <f t="shared" si="974"/>
        <v>0</v>
      </c>
      <c r="E10388" s="19" t="str">
        <f t="shared" si="976"/>
        <v>721400 - Stålkonstruktionsarbejde</v>
      </c>
      <c r="F10388" s="19" t="str">
        <f t="shared" si="977"/>
        <v>0-4 år</v>
      </c>
      <c r="G10388" s="40" t="s">
        <v>516</v>
      </c>
      <c r="H10388" s="41" t="s">
        <v>221</v>
      </c>
      <c r="I10388" s="42" t="s">
        <v>11</v>
      </c>
      <c r="J10388" s="43" t="s">
        <v>16</v>
      </c>
      <c r="K10388" s="44">
        <v>350</v>
      </c>
      <c r="L10388" s="45">
        <v>30423.265924369094</v>
      </c>
      <c r="M10388" s="46">
        <v>32225.91000564579</v>
      </c>
      <c r="N10388" s="45"/>
      <c r="O10388" s="46"/>
    </row>
    <row r="10389" spans="1:15" x14ac:dyDescent="0.2">
      <c r="A10389" s="11" t="str">
        <f t="shared" si="972"/>
        <v>7214006 - Alle regioner10-14 år</v>
      </c>
      <c r="B10389" s="12" t="str">
        <f t="shared" si="975"/>
        <v>721400</v>
      </c>
      <c r="C10389" s="14">
        <f t="shared" si="973"/>
        <v>0</v>
      </c>
      <c r="D10389" s="14">
        <f t="shared" si="974"/>
        <v>0</v>
      </c>
      <c r="E10389" s="19" t="str">
        <f t="shared" si="976"/>
        <v>721400 - Stålkonstruktionsarbejde</v>
      </c>
      <c r="F10389" s="19" t="str">
        <f t="shared" si="977"/>
        <v>10-14 år</v>
      </c>
      <c r="G10389" s="40" t="s">
        <v>516</v>
      </c>
      <c r="H10389" s="41" t="s">
        <v>221</v>
      </c>
      <c r="I10389" s="42" t="s">
        <v>11</v>
      </c>
      <c r="J10389" s="43" t="s">
        <v>17</v>
      </c>
      <c r="K10389" s="44">
        <v>221</v>
      </c>
      <c r="L10389" s="45">
        <v>31752.285783476211</v>
      </c>
      <c r="M10389" s="46">
        <v>33633.677156015932</v>
      </c>
      <c r="N10389" s="45"/>
      <c r="O10389" s="46"/>
    </row>
    <row r="10390" spans="1:15" x14ac:dyDescent="0.2">
      <c r="A10390" s="11" t="str">
        <f t="shared" si="972"/>
        <v>7214006 - Alle regioner15-20 år</v>
      </c>
      <c r="B10390" s="12" t="str">
        <f t="shared" si="975"/>
        <v>721400</v>
      </c>
      <c r="C10390" s="14">
        <f t="shared" si="973"/>
        <v>0</v>
      </c>
      <c r="D10390" s="14">
        <f t="shared" si="974"/>
        <v>0</v>
      </c>
      <c r="E10390" s="19" t="str">
        <f t="shared" si="976"/>
        <v>721400 - Stålkonstruktionsarbejde</v>
      </c>
      <c r="F10390" s="19" t="str">
        <f t="shared" si="977"/>
        <v>15-20 år</v>
      </c>
      <c r="G10390" s="40" t="s">
        <v>516</v>
      </c>
      <c r="H10390" s="41" t="s">
        <v>221</v>
      </c>
      <c r="I10390" s="42" t="s">
        <v>11</v>
      </c>
      <c r="J10390" s="43" t="s">
        <v>18</v>
      </c>
      <c r="K10390" s="44">
        <v>209</v>
      </c>
      <c r="L10390" s="45">
        <v>32807.670845588662</v>
      </c>
      <c r="M10390" s="46">
        <v>34751.596057868475</v>
      </c>
      <c r="N10390" s="45"/>
      <c r="O10390" s="46"/>
    </row>
    <row r="10391" spans="1:15" x14ac:dyDescent="0.2">
      <c r="A10391" s="11" t="str">
        <f t="shared" si="972"/>
        <v>7214006 - Alle regioner20-24 år</v>
      </c>
      <c r="B10391" s="12" t="str">
        <f t="shared" si="975"/>
        <v>721400</v>
      </c>
      <c r="C10391" s="14">
        <f t="shared" si="973"/>
        <v>0</v>
      </c>
      <c r="D10391" s="14">
        <f t="shared" si="974"/>
        <v>0</v>
      </c>
      <c r="E10391" s="19" t="str">
        <f t="shared" si="976"/>
        <v>721400 - Stålkonstruktionsarbejde</v>
      </c>
      <c r="F10391" s="19" t="str">
        <f t="shared" si="977"/>
        <v>20-24 år</v>
      </c>
      <c r="G10391" s="40" t="s">
        <v>516</v>
      </c>
      <c r="H10391" s="41" t="s">
        <v>221</v>
      </c>
      <c r="I10391" s="42" t="s">
        <v>11</v>
      </c>
      <c r="J10391" s="43" t="s">
        <v>19</v>
      </c>
      <c r="K10391" s="44">
        <v>248</v>
      </c>
      <c r="L10391" s="45">
        <v>32469.803438934727</v>
      </c>
      <c r="M10391" s="46">
        <v>34393.709279120332</v>
      </c>
      <c r="N10391" s="45"/>
      <c r="O10391" s="46"/>
    </row>
    <row r="10392" spans="1:15" x14ac:dyDescent="0.2">
      <c r="A10392" s="11" t="str">
        <f t="shared" si="972"/>
        <v>7214006 - Alle regioner25 år og derover</v>
      </c>
      <c r="B10392" s="12" t="str">
        <f t="shared" si="975"/>
        <v>721400</v>
      </c>
      <c r="C10392" s="14">
        <f t="shared" si="973"/>
        <v>0</v>
      </c>
      <c r="D10392" s="14">
        <f t="shared" si="974"/>
        <v>0</v>
      </c>
      <c r="E10392" s="19" t="str">
        <f t="shared" si="976"/>
        <v>721400 - Stålkonstruktionsarbejde</v>
      </c>
      <c r="F10392" s="19" t="str">
        <f t="shared" si="977"/>
        <v>25 år og derover</v>
      </c>
      <c r="G10392" s="40" t="s">
        <v>516</v>
      </c>
      <c r="H10392" s="41" t="s">
        <v>221</v>
      </c>
      <c r="I10392" s="42" t="s">
        <v>11</v>
      </c>
      <c r="J10392" s="43" t="s">
        <v>9</v>
      </c>
      <c r="K10392" s="44">
        <v>964</v>
      </c>
      <c r="L10392" s="45">
        <v>33474.42406698766</v>
      </c>
      <c r="M10392" s="46">
        <v>35462.150449469984</v>
      </c>
      <c r="N10392" s="45"/>
      <c r="O10392" s="46"/>
    </row>
    <row r="10393" spans="1:15" x14ac:dyDescent="0.2">
      <c r="A10393" s="11" t="str">
        <f t="shared" si="972"/>
        <v>7214006 - Alle regionerAlle uanset erf.</v>
      </c>
      <c r="B10393" s="12" t="str">
        <f t="shared" si="975"/>
        <v>721400</v>
      </c>
      <c r="C10393" s="14">
        <f t="shared" si="973"/>
        <v>0</v>
      </c>
      <c r="D10393" s="14">
        <f t="shared" si="974"/>
        <v>0</v>
      </c>
      <c r="E10393" s="19" t="str">
        <f t="shared" si="976"/>
        <v>721400 - Stålkonstruktionsarbejde</v>
      </c>
      <c r="F10393" s="19" t="str">
        <f t="shared" si="977"/>
        <v>Alle uanset erf.</v>
      </c>
      <c r="G10393" s="40" t="s">
        <v>516</v>
      </c>
      <c r="H10393" s="41" t="s">
        <v>221</v>
      </c>
      <c r="I10393" s="42" t="s">
        <v>11</v>
      </c>
      <c r="J10393" s="43" t="s">
        <v>10</v>
      </c>
      <c r="K10393" s="44">
        <v>2286</v>
      </c>
      <c r="L10393" s="45">
        <v>32597.161562866801</v>
      </c>
      <c r="M10393" s="46">
        <v>34537.539118501089</v>
      </c>
      <c r="N10393" s="45"/>
      <c r="O10393" s="46"/>
    </row>
    <row r="10394" spans="1:15" x14ac:dyDescent="0.2">
      <c r="A10394" s="11" t="str">
        <f t="shared" si="972"/>
        <v>7215001 - Region HovedstadenAlle uanset erf.</v>
      </c>
      <c r="B10394" s="12" t="str">
        <f t="shared" si="975"/>
        <v>721500</v>
      </c>
      <c r="C10394" s="14">
        <f t="shared" si="973"/>
        <v>0</v>
      </c>
      <c r="D10394" s="14">
        <f t="shared" si="974"/>
        <v>0</v>
      </c>
      <c r="E10394" s="19" t="str">
        <f t="shared" si="976"/>
        <v>721500 - Riggerarbejde</v>
      </c>
      <c r="F10394" s="19" t="str">
        <f t="shared" si="977"/>
        <v>Alle uanset erf.</v>
      </c>
      <c r="G10394" s="40" t="s">
        <v>516</v>
      </c>
      <c r="H10394" s="41" t="s">
        <v>416</v>
      </c>
      <c r="I10394" s="42" t="s">
        <v>8</v>
      </c>
      <c r="J10394" s="43" t="s">
        <v>10</v>
      </c>
      <c r="K10394" s="44">
        <v>53</v>
      </c>
      <c r="L10394" s="45">
        <v>32967.514243231039</v>
      </c>
      <c r="M10394" s="46">
        <v>34665.840642481933</v>
      </c>
      <c r="N10394" s="45"/>
      <c r="O10394" s="46"/>
    </row>
    <row r="10395" spans="1:15" x14ac:dyDescent="0.2">
      <c r="A10395" s="11" t="str">
        <f t="shared" si="972"/>
        <v>7215003 - Region SyddanmarkAlle uanset erf.</v>
      </c>
      <c r="B10395" s="12" t="str">
        <f t="shared" si="975"/>
        <v>721500</v>
      </c>
      <c r="C10395" s="14">
        <f t="shared" si="973"/>
        <v>0</v>
      </c>
      <c r="D10395" s="14">
        <f t="shared" si="974"/>
        <v>0</v>
      </c>
      <c r="E10395" s="19" t="str">
        <f t="shared" si="976"/>
        <v>721500 - Riggerarbejde</v>
      </c>
      <c r="F10395" s="19" t="str">
        <f t="shared" si="977"/>
        <v>Alle uanset erf.</v>
      </c>
      <c r="G10395" s="40" t="s">
        <v>516</v>
      </c>
      <c r="H10395" s="41" t="s">
        <v>416</v>
      </c>
      <c r="I10395" s="42" t="s">
        <v>544</v>
      </c>
      <c r="J10395" s="43" t="s">
        <v>10</v>
      </c>
      <c r="K10395" s="44">
        <v>36</v>
      </c>
      <c r="L10395" s="45">
        <v>30743.512225971488</v>
      </c>
      <c r="M10395" s="46">
        <v>32552.13853077876</v>
      </c>
      <c r="N10395" s="45"/>
      <c r="O10395" s="46"/>
    </row>
    <row r="10396" spans="1:15" x14ac:dyDescent="0.2">
      <c r="A10396" s="11" t="str">
        <f t="shared" si="972"/>
        <v>7215006 - Alle regioner5-9 år</v>
      </c>
      <c r="B10396" s="12" t="str">
        <f t="shared" si="975"/>
        <v>721500</v>
      </c>
      <c r="C10396" s="14">
        <f t="shared" si="973"/>
        <v>0</v>
      </c>
      <c r="D10396" s="14">
        <f t="shared" si="974"/>
        <v>0</v>
      </c>
      <c r="E10396" s="19" t="str">
        <f t="shared" si="976"/>
        <v>721500 - Riggerarbejde</v>
      </c>
      <c r="F10396" s="19" t="str">
        <f t="shared" si="977"/>
        <v>5-9 år</v>
      </c>
      <c r="G10396" s="40" t="s">
        <v>516</v>
      </c>
      <c r="H10396" s="41" t="s">
        <v>416</v>
      </c>
      <c r="I10396" s="42" t="s">
        <v>11</v>
      </c>
      <c r="J10396" s="43" t="s">
        <v>15</v>
      </c>
      <c r="K10396" s="44">
        <v>23</v>
      </c>
      <c r="L10396" s="45">
        <v>33656.364837951936</v>
      </c>
      <c r="M10396" s="46">
        <v>35390.177478037454</v>
      </c>
      <c r="N10396" s="45"/>
      <c r="O10396" s="46"/>
    </row>
    <row r="10397" spans="1:15" x14ac:dyDescent="0.2">
      <c r="A10397" s="11" t="str">
        <f t="shared" si="972"/>
        <v>7215006 - Alle regioner0-4 år</v>
      </c>
      <c r="B10397" s="12" t="str">
        <f t="shared" si="975"/>
        <v>721500</v>
      </c>
      <c r="C10397" s="14">
        <f t="shared" si="973"/>
        <v>0</v>
      </c>
      <c r="D10397" s="14">
        <f t="shared" si="974"/>
        <v>0</v>
      </c>
      <c r="E10397" s="19" t="str">
        <f t="shared" si="976"/>
        <v>721500 - Riggerarbejde</v>
      </c>
      <c r="F10397" s="19" t="str">
        <f t="shared" si="977"/>
        <v>0-4 år</v>
      </c>
      <c r="G10397" s="40" t="s">
        <v>516</v>
      </c>
      <c r="H10397" s="41" t="s">
        <v>416</v>
      </c>
      <c r="I10397" s="42" t="s">
        <v>11</v>
      </c>
      <c r="J10397" s="43" t="s">
        <v>16</v>
      </c>
      <c r="K10397" s="44">
        <v>11</v>
      </c>
      <c r="L10397" s="45">
        <v>32263.243572335065</v>
      </c>
      <c r="M10397" s="46">
        <v>33925.28936323386</v>
      </c>
      <c r="N10397" s="45"/>
      <c r="O10397" s="46"/>
    </row>
    <row r="10398" spans="1:15" x14ac:dyDescent="0.2">
      <c r="A10398" s="11" t="str">
        <f t="shared" si="972"/>
        <v>7215006 - Alle regioner10-14 år</v>
      </c>
      <c r="B10398" s="12" t="str">
        <f t="shared" si="975"/>
        <v>721500</v>
      </c>
      <c r="C10398" s="14">
        <f t="shared" si="973"/>
        <v>0</v>
      </c>
      <c r="D10398" s="14">
        <f t="shared" si="974"/>
        <v>0</v>
      </c>
      <c r="E10398" s="19" t="str">
        <f t="shared" si="976"/>
        <v>721500 - Riggerarbejde</v>
      </c>
      <c r="F10398" s="19" t="str">
        <f t="shared" si="977"/>
        <v>10-14 år</v>
      </c>
      <c r="G10398" s="40" t="s">
        <v>516</v>
      </c>
      <c r="H10398" s="41" t="s">
        <v>416</v>
      </c>
      <c r="I10398" s="42" t="s">
        <v>11</v>
      </c>
      <c r="J10398" s="43" t="s">
        <v>17</v>
      </c>
      <c r="K10398" s="44">
        <v>13</v>
      </c>
      <c r="L10398" s="45">
        <v>31713.979663789727</v>
      </c>
      <c r="M10398" s="46">
        <v>33609.630515142628</v>
      </c>
      <c r="N10398" s="45"/>
      <c r="O10398" s="46"/>
    </row>
    <row r="10399" spans="1:15" x14ac:dyDescent="0.2">
      <c r="A10399" s="11" t="str">
        <f t="shared" si="972"/>
        <v>7215006 - Alle regioner25 år og derover</v>
      </c>
      <c r="B10399" s="12" t="str">
        <f t="shared" si="975"/>
        <v>721500</v>
      </c>
      <c r="C10399" s="14">
        <f t="shared" si="973"/>
        <v>0</v>
      </c>
      <c r="D10399" s="14">
        <f t="shared" si="974"/>
        <v>0</v>
      </c>
      <c r="E10399" s="19" t="str">
        <f t="shared" si="976"/>
        <v>721500 - Riggerarbejde</v>
      </c>
      <c r="F10399" s="19" t="str">
        <f t="shared" si="977"/>
        <v>25 år og derover</v>
      </c>
      <c r="G10399" s="40" t="s">
        <v>516</v>
      </c>
      <c r="H10399" s="41" t="s">
        <v>416</v>
      </c>
      <c r="I10399" s="42" t="s">
        <v>11</v>
      </c>
      <c r="J10399" s="43" t="s">
        <v>9</v>
      </c>
      <c r="K10399" s="44">
        <v>46</v>
      </c>
      <c r="L10399" s="45">
        <v>33319.856935048992</v>
      </c>
      <c r="M10399" s="46">
        <v>35280.048382343535</v>
      </c>
      <c r="N10399" s="45"/>
      <c r="O10399" s="46"/>
    </row>
    <row r="10400" spans="1:15" x14ac:dyDescent="0.2">
      <c r="A10400" s="11" t="str">
        <f t="shared" si="972"/>
        <v>7215006 - Alle regionerAlle uanset erf.</v>
      </c>
      <c r="B10400" s="12" t="str">
        <f t="shared" si="975"/>
        <v>721500</v>
      </c>
      <c r="C10400" s="14">
        <f t="shared" si="973"/>
        <v>0</v>
      </c>
      <c r="D10400" s="14">
        <f t="shared" si="974"/>
        <v>0</v>
      </c>
      <c r="E10400" s="19" t="str">
        <f t="shared" si="976"/>
        <v>721500 - Riggerarbejde</v>
      </c>
      <c r="F10400" s="19" t="str">
        <f t="shared" si="977"/>
        <v>Alle uanset erf.</v>
      </c>
      <c r="G10400" s="40" t="s">
        <v>516</v>
      </c>
      <c r="H10400" s="41" t="s">
        <v>416</v>
      </c>
      <c r="I10400" s="42" t="s">
        <v>11</v>
      </c>
      <c r="J10400" s="43" t="s">
        <v>10</v>
      </c>
      <c r="K10400" s="44">
        <v>105</v>
      </c>
      <c r="L10400" s="45">
        <v>32390.611620896834</v>
      </c>
      <c r="M10400" s="46">
        <v>34299.571285569356</v>
      </c>
      <c r="N10400" s="45"/>
      <c r="O10400" s="46"/>
    </row>
    <row r="10401" spans="1:15" x14ac:dyDescent="0.2">
      <c r="A10401" s="11" t="str">
        <f t="shared" si="972"/>
        <v>7221001 - Region HovedstadenUnder 1 år</v>
      </c>
      <c r="B10401" s="12" t="str">
        <f t="shared" si="975"/>
        <v>722100</v>
      </c>
      <c r="C10401" s="14">
        <f t="shared" si="973"/>
        <v>0</v>
      </c>
      <c r="D10401" s="14">
        <f t="shared" si="974"/>
        <v>0</v>
      </c>
      <c r="E10401" s="19" t="str">
        <f t="shared" si="976"/>
        <v>722100 - Smedearbejde</v>
      </c>
      <c r="F10401" s="19" t="str">
        <f t="shared" si="977"/>
        <v>Under 1 år</v>
      </c>
      <c r="G10401" s="40" t="s">
        <v>516</v>
      </c>
      <c r="H10401" s="41" t="s">
        <v>222</v>
      </c>
      <c r="I10401" s="42" t="s">
        <v>8</v>
      </c>
      <c r="J10401" s="43" t="s">
        <v>13</v>
      </c>
      <c r="K10401" s="44">
        <v>26</v>
      </c>
      <c r="L10401" s="45">
        <v>29979.799656097304</v>
      </c>
      <c r="M10401" s="46">
        <v>31756.167405117849</v>
      </c>
      <c r="N10401" s="45"/>
      <c r="O10401" s="46"/>
    </row>
    <row r="10402" spans="1:15" x14ac:dyDescent="0.2">
      <c r="A10402" s="11" t="str">
        <f t="shared" si="972"/>
        <v>7221001 - Region Hovedstaden1 år</v>
      </c>
      <c r="B10402" s="12" t="str">
        <f t="shared" si="975"/>
        <v>722100</v>
      </c>
      <c r="C10402" s="14">
        <f t="shared" si="973"/>
        <v>0</v>
      </c>
      <c r="D10402" s="14">
        <f t="shared" si="974"/>
        <v>0</v>
      </c>
      <c r="E10402" s="19" t="str">
        <f t="shared" si="976"/>
        <v>722100 - Smedearbejde</v>
      </c>
      <c r="F10402" s="19" t="str">
        <f t="shared" si="977"/>
        <v>1 år</v>
      </c>
      <c r="G10402" s="40" t="s">
        <v>516</v>
      </c>
      <c r="H10402" s="41" t="s">
        <v>222</v>
      </c>
      <c r="I10402" s="42" t="s">
        <v>8</v>
      </c>
      <c r="J10402" s="43" t="s">
        <v>22</v>
      </c>
      <c r="K10402" s="44">
        <v>17</v>
      </c>
      <c r="L10402" s="45">
        <v>33211.730430007592</v>
      </c>
      <c r="M10402" s="46">
        <v>35179.59704358688</v>
      </c>
      <c r="N10402" s="45"/>
      <c r="O10402" s="46"/>
    </row>
    <row r="10403" spans="1:15" x14ac:dyDescent="0.2">
      <c r="A10403" s="11" t="str">
        <f t="shared" si="972"/>
        <v>7221001 - Region Hovedstaden2 år</v>
      </c>
      <c r="B10403" s="12" t="str">
        <f t="shared" si="975"/>
        <v>722100</v>
      </c>
      <c r="C10403" s="14">
        <f t="shared" si="973"/>
        <v>0</v>
      </c>
      <c r="D10403" s="14">
        <f t="shared" si="974"/>
        <v>0</v>
      </c>
      <c r="E10403" s="19" t="str">
        <f t="shared" si="976"/>
        <v>722100 - Smedearbejde</v>
      </c>
      <c r="F10403" s="19" t="str">
        <f t="shared" si="977"/>
        <v>2 år</v>
      </c>
      <c r="G10403" s="40" t="s">
        <v>516</v>
      </c>
      <c r="H10403" s="41" t="s">
        <v>222</v>
      </c>
      <c r="I10403" s="42" t="s">
        <v>8</v>
      </c>
      <c r="J10403" s="43" t="s">
        <v>23</v>
      </c>
      <c r="K10403" s="44">
        <v>19</v>
      </c>
      <c r="L10403" s="45">
        <v>32831.886232638601</v>
      </c>
      <c r="M10403" s="46">
        <v>34777.246258795727</v>
      </c>
      <c r="N10403" s="45"/>
      <c r="O10403" s="46"/>
    </row>
    <row r="10404" spans="1:15" x14ac:dyDescent="0.2">
      <c r="A10404" s="11" t="str">
        <f t="shared" si="972"/>
        <v>7221001 - Region Hovedstaden5-9 år</v>
      </c>
      <c r="B10404" s="12" t="str">
        <f t="shared" si="975"/>
        <v>722100</v>
      </c>
      <c r="C10404" s="14">
        <f t="shared" si="973"/>
        <v>0</v>
      </c>
      <c r="D10404" s="14">
        <f t="shared" si="974"/>
        <v>0</v>
      </c>
      <c r="E10404" s="19" t="str">
        <f t="shared" si="976"/>
        <v>722100 - Smedearbejde</v>
      </c>
      <c r="F10404" s="19" t="str">
        <f t="shared" si="977"/>
        <v>5-9 år</v>
      </c>
      <c r="G10404" s="40" t="s">
        <v>516</v>
      </c>
      <c r="H10404" s="41" t="s">
        <v>222</v>
      </c>
      <c r="I10404" s="42" t="s">
        <v>8</v>
      </c>
      <c r="J10404" s="43" t="s">
        <v>15</v>
      </c>
      <c r="K10404" s="44">
        <v>76</v>
      </c>
      <c r="L10404" s="45">
        <v>35524.359581700155</v>
      </c>
      <c r="M10404" s="46">
        <v>37618.008517647933</v>
      </c>
      <c r="N10404" s="45"/>
      <c r="O10404" s="46"/>
    </row>
    <row r="10405" spans="1:15" x14ac:dyDescent="0.2">
      <c r="A10405" s="11" t="str">
        <f t="shared" si="972"/>
        <v>7221001 - Region Hovedstaden0-4 år</v>
      </c>
      <c r="B10405" s="12" t="str">
        <f t="shared" si="975"/>
        <v>722100</v>
      </c>
      <c r="C10405" s="14">
        <f t="shared" si="973"/>
        <v>0</v>
      </c>
      <c r="D10405" s="14">
        <f t="shared" si="974"/>
        <v>0</v>
      </c>
      <c r="E10405" s="19" t="str">
        <f t="shared" si="976"/>
        <v>722100 - Smedearbejde</v>
      </c>
      <c r="F10405" s="19" t="str">
        <f t="shared" si="977"/>
        <v>0-4 år</v>
      </c>
      <c r="G10405" s="40" t="s">
        <v>516</v>
      </c>
      <c r="H10405" s="41" t="s">
        <v>222</v>
      </c>
      <c r="I10405" s="42" t="s">
        <v>8</v>
      </c>
      <c r="J10405" s="43" t="s">
        <v>16</v>
      </c>
      <c r="K10405" s="44">
        <v>81</v>
      </c>
      <c r="L10405" s="45">
        <v>32411.972331635399</v>
      </c>
      <c r="M10405" s="46">
        <v>34332.451554062543</v>
      </c>
      <c r="N10405" s="45"/>
      <c r="O10405" s="46"/>
    </row>
    <row r="10406" spans="1:15" x14ac:dyDescent="0.2">
      <c r="A10406" s="11" t="str">
        <f t="shared" si="972"/>
        <v>7221001 - Region Hovedstaden10-14 år</v>
      </c>
      <c r="B10406" s="12" t="str">
        <f t="shared" si="975"/>
        <v>722100</v>
      </c>
      <c r="C10406" s="14">
        <f t="shared" si="973"/>
        <v>0</v>
      </c>
      <c r="D10406" s="14">
        <f t="shared" si="974"/>
        <v>0</v>
      </c>
      <c r="E10406" s="19" t="str">
        <f t="shared" si="976"/>
        <v>722100 - Smedearbejde</v>
      </c>
      <c r="F10406" s="19" t="str">
        <f t="shared" si="977"/>
        <v>10-14 år</v>
      </c>
      <c r="G10406" s="40" t="s">
        <v>516</v>
      </c>
      <c r="H10406" s="41" t="s">
        <v>222</v>
      </c>
      <c r="I10406" s="42" t="s">
        <v>8</v>
      </c>
      <c r="J10406" s="43" t="s">
        <v>17</v>
      </c>
      <c r="K10406" s="44">
        <v>57</v>
      </c>
      <c r="L10406" s="45">
        <v>34788.080539438262</v>
      </c>
      <c r="M10406" s="46">
        <v>36838.336438845945</v>
      </c>
      <c r="N10406" s="45"/>
      <c r="O10406" s="46"/>
    </row>
    <row r="10407" spans="1:15" x14ac:dyDescent="0.2">
      <c r="A10407" s="11" t="str">
        <f t="shared" si="972"/>
        <v>7221001 - Region Hovedstaden15-20 år</v>
      </c>
      <c r="B10407" s="12" t="str">
        <f t="shared" si="975"/>
        <v>722100</v>
      </c>
      <c r="C10407" s="14">
        <f t="shared" si="973"/>
        <v>0</v>
      </c>
      <c r="D10407" s="14">
        <f t="shared" si="974"/>
        <v>0</v>
      </c>
      <c r="E10407" s="19" t="str">
        <f t="shared" si="976"/>
        <v>722100 - Smedearbejde</v>
      </c>
      <c r="F10407" s="19" t="str">
        <f t="shared" si="977"/>
        <v>15-20 år</v>
      </c>
      <c r="G10407" s="40" t="s">
        <v>516</v>
      </c>
      <c r="H10407" s="41" t="s">
        <v>222</v>
      </c>
      <c r="I10407" s="42" t="s">
        <v>8</v>
      </c>
      <c r="J10407" s="43" t="s">
        <v>18</v>
      </c>
      <c r="K10407" s="44">
        <v>50</v>
      </c>
      <c r="L10407" s="45">
        <v>37356.459007140184</v>
      </c>
      <c r="M10407" s="46">
        <v>39581.375827722455</v>
      </c>
      <c r="N10407" s="45"/>
      <c r="O10407" s="46"/>
    </row>
    <row r="10408" spans="1:15" x14ac:dyDescent="0.2">
      <c r="A10408" s="11" t="str">
        <f t="shared" si="972"/>
        <v>7221001 - Region Hovedstaden20-24 år</v>
      </c>
      <c r="B10408" s="12" t="str">
        <f t="shared" si="975"/>
        <v>722100</v>
      </c>
      <c r="C10408" s="14">
        <f t="shared" si="973"/>
        <v>0</v>
      </c>
      <c r="D10408" s="14">
        <f t="shared" si="974"/>
        <v>0</v>
      </c>
      <c r="E10408" s="19" t="str">
        <f t="shared" si="976"/>
        <v>722100 - Smedearbejde</v>
      </c>
      <c r="F10408" s="19" t="str">
        <f t="shared" si="977"/>
        <v>20-24 år</v>
      </c>
      <c r="G10408" s="40" t="s">
        <v>516</v>
      </c>
      <c r="H10408" s="41" t="s">
        <v>222</v>
      </c>
      <c r="I10408" s="42" t="s">
        <v>8</v>
      </c>
      <c r="J10408" s="43" t="s">
        <v>19</v>
      </c>
      <c r="K10408" s="44">
        <v>100</v>
      </c>
      <c r="L10408" s="45">
        <v>38898.327878079741</v>
      </c>
      <c r="M10408" s="46">
        <v>41074.611766743743</v>
      </c>
      <c r="N10408" s="45"/>
      <c r="O10408" s="46"/>
    </row>
    <row r="10409" spans="1:15" x14ac:dyDescent="0.2">
      <c r="A10409" s="11" t="str">
        <f t="shared" si="972"/>
        <v>7221001 - Region Hovedstaden25 år og derover</v>
      </c>
      <c r="B10409" s="12" t="str">
        <f t="shared" si="975"/>
        <v>722100</v>
      </c>
      <c r="C10409" s="14">
        <f t="shared" si="973"/>
        <v>0</v>
      </c>
      <c r="D10409" s="14">
        <f t="shared" si="974"/>
        <v>0</v>
      </c>
      <c r="E10409" s="19" t="str">
        <f t="shared" si="976"/>
        <v>722100 - Smedearbejde</v>
      </c>
      <c r="F10409" s="19" t="str">
        <f t="shared" si="977"/>
        <v>25 år og derover</v>
      </c>
      <c r="G10409" s="40" t="s">
        <v>516</v>
      </c>
      <c r="H10409" s="41" t="s">
        <v>222</v>
      </c>
      <c r="I10409" s="42" t="s">
        <v>8</v>
      </c>
      <c r="J10409" s="43" t="s">
        <v>9</v>
      </c>
      <c r="K10409" s="44">
        <v>384</v>
      </c>
      <c r="L10409" s="45">
        <v>37932.831398996044</v>
      </c>
      <c r="M10409" s="46">
        <v>40133.622268541345</v>
      </c>
      <c r="N10409" s="45"/>
      <c r="O10409" s="46"/>
    </row>
    <row r="10410" spans="1:15" x14ac:dyDescent="0.2">
      <c r="A10410" s="11" t="str">
        <f t="shared" si="972"/>
        <v>7221001 - Region HovedstadenAlle uanset erf.</v>
      </c>
      <c r="B10410" s="12" t="str">
        <f t="shared" si="975"/>
        <v>722100</v>
      </c>
      <c r="C10410" s="14">
        <f t="shared" si="973"/>
        <v>0</v>
      </c>
      <c r="D10410" s="14">
        <f t="shared" si="974"/>
        <v>0</v>
      </c>
      <c r="E10410" s="19" t="str">
        <f t="shared" si="976"/>
        <v>722100 - Smedearbejde</v>
      </c>
      <c r="F10410" s="19" t="str">
        <f t="shared" si="977"/>
        <v>Alle uanset erf.</v>
      </c>
      <c r="G10410" s="40" t="s">
        <v>516</v>
      </c>
      <c r="H10410" s="41" t="s">
        <v>222</v>
      </c>
      <c r="I10410" s="42" t="s">
        <v>8</v>
      </c>
      <c r="J10410" s="43" t="s">
        <v>10</v>
      </c>
      <c r="K10410" s="44">
        <v>748</v>
      </c>
      <c r="L10410" s="45">
        <v>37079.92038872902</v>
      </c>
      <c r="M10410" s="46">
        <v>39265.247211816415</v>
      </c>
      <c r="N10410" s="45"/>
      <c r="O10410" s="46"/>
    </row>
    <row r="10411" spans="1:15" x14ac:dyDescent="0.2">
      <c r="A10411" s="11" t="str">
        <f t="shared" si="972"/>
        <v>7221002 - Region SjællandUnder 1 år</v>
      </c>
      <c r="B10411" s="12" t="str">
        <f t="shared" si="975"/>
        <v>722100</v>
      </c>
      <c r="C10411" s="14">
        <f t="shared" si="973"/>
        <v>0</v>
      </c>
      <c r="D10411" s="14">
        <f t="shared" si="974"/>
        <v>0</v>
      </c>
      <c r="E10411" s="19" t="str">
        <f t="shared" si="976"/>
        <v>722100 - Smedearbejde</v>
      </c>
      <c r="F10411" s="19" t="str">
        <f t="shared" si="977"/>
        <v>Under 1 år</v>
      </c>
      <c r="G10411" s="40" t="s">
        <v>516</v>
      </c>
      <c r="H10411" s="41" t="s">
        <v>222</v>
      </c>
      <c r="I10411" s="42" t="s">
        <v>20</v>
      </c>
      <c r="J10411" s="43" t="s">
        <v>13</v>
      </c>
      <c r="K10411" s="44">
        <v>31</v>
      </c>
      <c r="L10411" s="45">
        <v>33008.074018030879</v>
      </c>
      <c r="M10411" s="46">
        <v>34981.077225989757</v>
      </c>
      <c r="N10411" s="45"/>
      <c r="O10411" s="46"/>
    </row>
    <row r="10412" spans="1:15" x14ac:dyDescent="0.2">
      <c r="A10412" s="11" t="str">
        <f t="shared" si="972"/>
        <v>7221002 - Region Sjælland1 år</v>
      </c>
      <c r="B10412" s="12" t="str">
        <f t="shared" si="975"/>
        <v>722100</v>
      </c>
      <c r="C10412" s="14">
        <f t="shared" si="973"/>
        <v>0</v>
      </c>
      <c r="D10412" s="14">
        <f t="shared" si="974"/>
        <v>0</v>
      </c>
      <c r="E10412" s="19" t="str">
        <f t="shared" si="976"/>
        <v>722100 - Smedearbejde</v>
      </c>
      <c r="F10412" s="19" t="str">
        <f t="shared" si="977"/>
        <v>1 år</v>
      </c>
      <c r="G10412" s="40" t="s">
        <v>516</v>
      </c>
      <c r="H10412" s="41" t="s">
        <v>222</v>
      </c>
      <c r="I10412" s="42" t="s">
        <v>20</v>
      </c>
      <c r="J10412" s="43" t="s">
        <v>22</v>
      </c>
      <c r="K10412" s="44">
        <v>18</v>
      </c>
      <c r="L10412" s="45">
        <v>31221.484326484246</v>
      </c>
      <c r="M10412" s="46">
        <v>32829.863734900013</v>
      </c>
      <c r="N10412" s="45"/>
      <c r="O10412" s="46"/>
    </row>
    <row r="10413" spans="1:15" x14ac:dyDescent="0.2">
      <c r="A10413" s="11" t="str">
        <f t="shared" si="972"/>
        <v>7221002 - Region Sjælland2 år</v>
      </c>
      <c r="B10413" s="12" t="str">
        <f t="shared" si="975"/>
        <v>722100</v>
      </c>
      <c r="C10413" s="14">
        <f t="shared" si="973"/>
        <v>0</v>
      </c>
      <c r="D10413" s="14">
        <f t="shared" si="974"/>
        <v>0</v>
      </c>
      <c r="E10413" s="19" t="str">
        <f t="shared" si="976"/>
        <v>722100 - Smedearbejde</v>
      </c>
      <c r="F10413" s="19" t="str">
        <f t="shared" si="977"/>
        <v>2 år</v>
      </c>
      <c r="G10413" s="40" t="s">
        <v>516</v>
      </c>
      <c r="H10413" s="41" t="s">
        <v>222</v>
      </c>
      <c r="I10413" s="42" t="s">
        <v>20</v>
      </c>
      <c r="J10413" s="43" t="s">
        <v>23</v>
      </c>
      <c r="K10413" s="44">
        <v>31</v>
      </c>
      <c r="L10413" s="45">
        <v>34487.241616168933</v>
      </c>
      <c r="M10413" s="46">
        <v>36530.685016804942</v>
      </c>
      <c r="N10413" s="45"/>
      <c r="O10413" s="46"/>
    </row>
    <row r="10414" spans="1:15" x14ac:dyDescent="0.2">
      <c r="A10414" s="11" t="str">
        <f t="shared" si="972"/>
        <v>7221002 - Region Sjælland3 år</v>
      </c>
      <c r="B10414" s="12" t="str">
        <f t="shared" si="975"/>
        <v>722100</v>
      </c>
      <c r="C10414" s="14">
        <f t="shared" si="973"/>
        <v>0</v>
      </c>
      <c r="D10414" s="14">
        <f t="shared" si="974"/>
        <v>0</v>
      </c>
      <c r="E10414" s="19" t="str">
        <f t="shared" si="976"/>
        <v>722100 - Smedearbejde</v>
      </c>
      <c r="F10414" s="19" t="str">
        <f t="shared" si="977"/>
        <v>3 år</v>
      </c>
      <c r="G10414" s="40" t="s">
        <v>516</v>
      </c>
      <c r="H10414" s="41" t="s">
        <v>222</v>
      </c>
      <c r="I10414" s="42" t="s">
        <v>20</v>
      </c>
      <c r="J10414" s="43" t="s">
        <v>14</v>
      </c>
      <c r="K10414" s="44">
        <v>24</v>
      </c>
      <c r="L10414" s="45">
        <v>34062.63330212202</v>
      </c>
      <c r="M10414" s="46">
        <v>36043.44347935712</v>
      </c>
      <c r="N10414" s="45"/>
      <c r="O10414" s="46"/>
    </row>
    <row r="10415" spans="1:15" x14ac:dyDescent="0.2">
      <c r="A10415" s="11" t="str">
        <f t="shared" si="972"/>
        <v>7221002 - Region Sjælland4 år</v>
      </c>
      <c r="B10415" s="12" t="str">
        <f t="shared" si="975"/>
        <v>722100</v>
      </c>
      <c r="C10415" s="14">
        <f t="shared" si="973"/>
        <v>0</v>
      </c>
      <c r="D10415" s="14">
        <f t="shared" si="974"/>
        <v>0</v>
      </c>
      <c r="E10415" s="19" t="str">
        <f t="shared" si="976"/>
        <v>722100 - Smedearbejde</v>
      </c>
      <c r="F10415" s="19" t="str">
        <f t="shared" si="977"/>
        <v>4 år</v>
      </c>
      <c r="G10415" s="40" t="s">
        <v>516</v>
      </c>
      <c r="H10415" s="41" t="s">
        <v>222</v>
      </c>
      <c r="I10415" s="42" t="s">
        <v>20</v>
      </c>
      <c r="J10415" s="43" t="s">
        <v>24</v>
      </c>
      <c r="K10415" s="44">
        <v>33</v>
      </c>
      <c r="L10415" s="45">
        <v>34223.833292988187</v>
      </c>
      <c r="M10415" s="46">
        <v>36251.669182717204</v>
      </c>
      <c r="N10415" s="45"/>
      <c r="O10415" s="46"/>
    </row>
    <row r="10416" spans="1:15" x14ac:dyDescent="0.2">
      <c r="A10416" s="11" t="str">
        <f t="shared" si="972"/>
        <v>7221002 - Region Sjælland5-9 år</v>
      </c>
      <c r="B10416" s="12" t="str">
        <f t="shared" si="975"/>
        <v>722100</v>
      </c>
      <c r="C10416" s="14">
        <f t="shared" si="973"/>
        <v>0</v>
      </c>
      <c r="D10416" s="14">
        <f t="shared" si="974"/>
        <v>0</v>
      </c>
      <c r="E10416" s="19" t="str">
        <f t="shared" si="976"/>
        <v>722100 - Smedearbejde</v>
      </c>
      <c r="F10416" s="19" t="str">
        <f t="shared" si="977"/>
        <v>5-9 år</v>
      </c>
      <c r="G10416" s="40" t="s">
        <v>516</v>
      </c>
      <c r="H10416" s="41" t="s">
        <v>222</v>
      </c>
      <c r="I10416" s="42" t="s">
        <v>20</v>
      </c>
      <c r="J10416" s="43" t="s">
        <v>15</v>
      </c>
      <c r="K10416" s="44">
        <v>116</v>
      </c>
      <c r="L10416" s="45">
        <v>33088.278130731269</v>
      </c>
      <c r="M10416" s="46">
        <v>35048.829929485495</v>
      </c>
      <c r="N10416" s="45"/>
      <c r="O10416" s="46"/>
    </row>
    <row r="10417" spans="1:15" x14ac:dyDescent="0.2">
      <c r="A10417" s="11" t="str">
        <f t="shared" si="972"/>
        <v>7221002 - Region Sjælland0-4 år</v>
      </c>
      <c r="B10417" s="12" t="str">
        <f t="shared" si="975"/>
        <v>722100</v>
      </c>
      <c r="C10417" s="14">
        <f t="shared" si="973"/>
        <v>0</v>
      </c>
      <c r="D10417" s="14">
        <f t="shared" si="974"/>
        <v>0</v>
      </c>
      <c r="E10417" s="19" t="str">
        <f t="shared" si="976"/>
        <v>722100 - Smedearbejde</v>
      </c>
      <c r="F10417" s="19" t="str">
        <f t="shared" si="977"/>
        <v>0-4 år</v>
      </c>
      <c r="G10417" s="40" t="s">
        <v>516</v>
      </c>
      <c r="H10417" s="41" t="s">
        <v>222</v>
      </c>
      <c r="I10417" s="42" t="s">
        <v>20</v>
      </c>
      <c r="J10417" s="43" t="s">
        <v>16</v>
      </c>
      <c r="K10417" s="44">
        <v>137</v>
      </c>
      <c r="L10417" s="45">
        <v>33553.525051251097</v>
      </c>
      <c r="M10417" s="46">
        <v>35559.13169550075</v>
      </c>
      <c r="N10417" s="45"/>
      <c r="O10417" s="46"/>
    </row>
    <row r="10418" spans="1:15" x14ac:dyDescent="0.2">
      <c r="A10418" s="11" t="str">
        <f t="shared" si="972"/>
        <v>7221002 - Region Sjælland10-14 år</v>
      </c>
      <c r="B10418" s="12" t="str">
        <f t="shared" si="975"/>
        <v>722100</v>
      </c>
      <c r="C10418" s="14">
        <f t="shared" si="973"/>
        <v>0</v>
      </c>
      <c r="D10418" s="14">
        <f t="shared" si="974"/>
        <v>0</v>
      </c>
      <c r="E10418" s="19" t="str">
        <f t="shared" si="976"/>
        <v>722100 - Smedearbejde</v>
      </c>
      <c r="F10418" s="19" t="str">
        <f t="shared" si="977"/>
        <v>10-14 år</v>
      </c>
      <c r="G10418" s="40" t="s">
        <v>516</v>
      </c>
      <c r="H10418" s="41" t="s">
        <v>222</v>
      </c>
      <c r="I10418" s="42" t="s">
        <v>20</v>
      </c>
      <c r="J10418" s="43" t="s">
        <v>17</v>
      </c>
      <c r="K10418" s="44">
        <v>86</v>
      </c>
      <c r="L10418" s="45">
        <v>34436.488229588838</v>
      </c>
      <c r="M10418" s="46">
        <v>36439.038817747765</v>
      </c>
      <c r="N10418" s="45"/>
      <c r="O10418" s="46"/>
    </row>
    <row r="10419" spans="1:15" x14ac:dyDescent="0.2">
      <c r="A10419" s="11" t="str">
        <f t="shared" si="972"/>
        <v>7221002 - Region Sjælland15-20 år</v>
      </c>
      <c r="B10419" s="12" t="str">
        <f t="shared" si="975"/>
        <v>722100</v>
      </c>
      <c r="C10419" s="14">
        <f t="shared" si="973"/>
        <v>0</v>
      </c>
      <c r="D10419" s="14">
        <f t="shared" si="974"/>
        <v>0</v>
      </c>
      <c r="E10419" s="19" t="str">
        <f t="shared" si="976"/>
        <v>722100 - Smedearbejde</v>
      </c>
      <c r="F10419" s="19" t="str">
        <f t="shared" si="977"/>
        <v>15-20 år</v>
      </c>
      <c r="G10419" s="40" t="s">
        <v>516</v>
      </c>
      <c r="H10419" s="41" t="s">
        <v>222</v>
      </c>
      <c r="I10419" s="42" t="s">
        <v>20</v>
      </c>
      <c r="J10419" s="43" t="s">
        <v>18</v>
      </c>
      <c r="K10419" s="44">
        <v>67</v>
      </c>
      <c r="L10419" s="45">
        <v>34523.5337178646</v>
      </c>
      <c r="M10419" s="46">
        <v>36569.127503751202</v>
      </c>
      <c r="N10419" s="45"/>
      <c r="O10419" s="46"/>
    </row>
    <row r="10420" spans="1:15" x14ac:dyDescent="0.2">
      <c r="A10420" s="11" t="str">
        <f t="shared" si="972"/>
        <v>7221002 - Region Sjælland20-24 år</v>
      </c>
      <c r="B10420" s="12" t="str">
        <f t="shared" si="975"/>
        <v>722100</v>
      </c>
      <c r="C10420" s="14">
        <f t="shared" si="973"/>
        <v>0</v>
      </c>
      <c r="D10420" s="14">
        <f t="shared" si="974"/>
        <v>0</v>
      </c>
      <c r="E10420" s="19" t="str">
        <f t="shared" si="976"/>
        <v>722100 - Smedearbejde</v>
      </c>
      <c r="F10420" s="19" t="str">
        <f t="shared" si="977"/>
        <v>20-24 år</v>
      </c>
      <c r="G10420" s="40" t="s">
        <v>516</v>
      </c>
      <c r="H10420" s="41" t="s">
        <v>222</v>
      </c>
      <c r="I10420" s="42" t="s">
        <v>20</v>
      </c>
      <c r="J10420" s="43" t="s">
        <v>19</v>
      </c>
      <c r="K10420" s="44">
        <v>104</v>
      </c>
      <c r="L10420" s="45">
        <v>34603.578804841607</v>
      </c>
      <c r="M10420" s="46">
        <v>36600.152042575399</v>
      </c>
      <c r="N10420" s="45"/>
      <c r="O10420" s="46"/>
    </row>
    <row r="10421" spans="1:15" x14ac:dyDescent="0.2">
      <c r="A10421" s="11" t="str">
        <f t="shared" si="972"/>
        <v>7221002 - Region Sjælland25 år og derover</v>
      </c>
      <c r="B10421" s="12" t="str">
        <f t="shared" si="975"/>
        <v>722100</v>
      </c>
      <c r="C10421" s="14">
        <f t="shared" si="973"/>
        <v>0</v>
      </c>
      <c r="D10421" s="14">
        <f t="shared" si="974"/>
        <v>0</v>
      </c>
      <c r="E10421" s="19" t="str">
        <f t="shared" si="976"/>
        <v>722100 - Smedearbejde</v>
      </c>
      <c r="F10421" s="19" t="str">
        <f t="shared" si="977"/>
        <v>25 år og derover</v>
      </c>
      <c r="G10421" s="40" t="s">
        <v>516</v>
      </c>
      <c r="H10421" s="41" t="s">
        <v>222</v>
      </c>
      <c r="I10421" s="42" t="s">
        <v>20</v>
      </c>
      <c r="J10421" s="43" t="s">
        <v>9</v>
      </c>
      <c r="K10421" s="44">
        <v>514</v>
      </c>
      <c r="L10421" s="45">
        <v>35366.310141449365</v>
      </c>
      <c r="M10421" s="46">
        <v>37306.542186316743</v>
      </c>
      <c r="N10421" s="45"/>
      <c r="O10421" s="46"/>
    </row>
    <row r="10422" spans="1:15" x14ac:dyDescent="0.2">
      <c r="A10422" s="11" t="str">
        <f t="shared" si="972"/>
        <v>7221002 - Region SjællandAlle uanset erf.</v>
      </c>
      <c r="B10422" s="12" t="str">
        <f t="shared" si="975"/>
        <v>722100</v>
      </c>
      <c r="C10422" s="14">
        <f t="shared" si="973"/>
        <v>0</v>
      </c>
      <c r="D10422" s="14">
        <f t="shared" si="974"/>
        <v>0</v>
      </c>
      <c r="E10422" s="19" t="str">
        <f t="shared" si="976"/>
        <v>722100 - Smedearbejde</v>
      </c>
      <c r="F10422" s="19" t="str">
        <f t="shared" si="977"/>
        <v>Alle uanset erf.</v>
      </c>
      <c r="G10422" s="40" t="s">
        <v>516</v>
      </c>
      <c r="H10422" s="41" t="s">
        <v>222</v>
      </c>
      <c r="I10422" s="42" t="s">
        <v>20</v>
      </c>
      <c r="J10422" s="43" t="s">
        <v>10</v>
      </c>
      <c r="K10422" s="44">
        <v>1024</v>
      </c>
      <c r="L10422" s="45">
        <v>34758.21979010068</v>
      </c>
      <c r="M10422" s="46">
        <v>36701.386917841053</v>
      </c>
      <c r="N10422" s="45"/>
      <c r="O10422" s="46"/>
    </row>
    <row r="10423" spans="1:15" x14ac:dyDescent="0.2">
      <c r="A10423" s="11" t="str">
        <f t="shared" si="972"/>
        <v>7221003 - Region SyddanmarkUnder 1 år</v>
      </c>
      <c r="B10423" s="12" t="str">
        <f t="shared" si="975"/>
        <v>722100</v>
      </c>
      <c r="C10423" s="14">
        <f t="shared" si="973"/>
        <v>0</v>
      </c>
      <c r="D10423" s="14">
        <f t="shared" si="974"/>
        <v>0</v>
      </c>
      <c r="E10423" s="19" t="str">
        <f t="shared" si="976"/>
        <v>722100 - Smedearbejde</v>
      </c>
      <c r="F10423" s="19" t="str">
        <f t="shared" si="977"/>
        <v>Under 1 år</v>
      </c>
      <c r="G10423" s="40" t="s">
        <v>516</v>
      </c>
      <c r="H10423" s="41" t="s">
        <v>222</v>
      </c>
      <c r="I10423" s="42" t="s">
        <v>544</v>
      </c>
      <c r="J10423" s="43" t="s">
        <v>13</v>
      </c>
      <c r="K10423" s="44">
        <v>103</v>
      </c>
      <c r="L10423" s="45">
        <v>31871.229902940489</v>
      </c>
      <c r="M10423" s="46">
        <v>33754.279788432395</v>
      </c>
      <c r="N10423" s="45"/>
      <c r="O10423" s="46"/>
    </row>
    <row r="10424" spans="1:15" x14ac:dyDescent="0.2">
      <c r="A10424" s="11" t="str">
        <f t="shared" si="972"/>
        <v>7221003 - Region Syddanmark1 år</v>
      </c>
      <c r="B10424" s="12" t="str">
        <f t="shared" si="975"/>
        <v>722100</v>
      </c>
      <c r="C10424" s="14">
        <f t="shared" si="973"/>
        <v>0</v>
      </c>
      <c r="D10424" s="14">
        <f t="shared" si="974"/>
        <v>0</v>
      </c>
      <c r="E10424" s="19" t="str">
        <f t="shared" si="976"/>
        <v>722100 - Smedearbejde</v>
      </c>
      <c r="F10424" s="19" t="str">
        <f t="shared" si="977"/>
        <v>1 år</v>
      </c>
      <c r="G10424" s="40" t="s">
        <v>516</v>
      </c>
      <c r="H10424" s="41" t="s">
        <v>222</v>
      </c>
      <c r="I10424" s="42" t="s">
        <v>544</v>
      </c>
      <c r="J10424" s="43" t="s">
        <v>22</v>
      </c>
      <c r="K10424" s="44">
        <v>69</v>
      </c>
      <c r="L10424" s="45">
        <v>32066.596797697457</v>
      </c>
      <c r="M10424" s="46">
        <v>33959.606433249835</v>
      </c>
      <c r="N10424" s="45"/>
      <c r="O10424" s="46"/>
    </row>
    <row r="10425" spans="1:15" x14ac:dyDescent="0.2">
      <c r="A10425" s="11" t="str">
        <f t="shared" si="972"/>
        <v>7221003 - Region Syddanmark2 år</v>
      </c>
      <c r="B10425" s="12" t="str">
        <f t="shared" si="975"/>
        <v>722100</v>
      </c>
      <c r="C10425" s="14">
        <f t="shared" si="973"/>
        <v>0</v>
      </c>
      <c r="D10425" s="14">
        <f t="shared" si="974"/>
        <v>0</v>
      </c>
      <c r="E10425" s="19" t="str">
        <f t="shared" si="976"/>
        <v>722100 - Smedearbejde</v>
      </c>
      <c r="F10425" s="19" t="str">
        <f t="shared" si="977"/>
        <v>2 år</v>
      </c>
      <c r="G10425" s="40" t="s">
        <v>516</v>
      </c>
      <c r="H10425" s="41" t="s">
        <v>222</v>
      </c>
      <c r="I10425" s="42" t="s">
        <v>544</v>
      </c>
      <c r="J10425" s="43" t="s">
        <v>23</v>
      </c>
      <c r="K10425" s="44">
        <v>72</v>
      </c>
      <c r="L10425" s="45">
        <v>30901.800182574247</v>
      </c>
      <c r="M10425" s="46">
        <v>32748.904344380786</v>
      </c>
      <c r="N10425" s="45"/>
      <c r="O10425" s="46"/>
    </row>
    <row r="10426" spans="1:15" x14ac:dyDescent="0.2">
      <c r="A10426" s="11" t="str">
        <f t="shared" si="972"/>
        <v>7221003 - Region Syddanmark3 år</v>
      </c>
      <c r="B10426" s="12" t="str">
        <f t="shared" si="975"/>
        <v>722100</v>
      </c>
      <c r="C10426" s="14">
        <f t="shared" si="973"/>
        <v>0</v>
      </c>
      <c r="D10426" s="14">
        <f t="shared" si="974"/>
        <v>0</v>
      </c>
      <c r="E10426" s="19" t="str">
        <f t="shared" si="976"/>
        <v>722100 - Smedearbejde</v>
      </c>
      <c r="F10426" s="19" t="str">
        <f t="shared" si="977"/>
        <v>3 år</v>
      </c>
      <c r="G10426" s="40" t="s">
        <v>516</v>
      </c>
      <c r="H10426" s="41" t="s">
        <v>222</v>
      </c>
      <c r="I10426" s="42" t="s">
        <v>544</v>
      </c>
      <c r="J10426" s="43" t="s">
        <v>14</v>
      </c>
      <c r="K10426" s="44">
        <v>74</v>
      </c>
      <c r="L10426" s="45">
        <v>33093.330099248356</v>
      </c>
      <c r="M10426" s="46">
        <v>35062.135177115568</v>
      </c>
      <c r="N10426" s="45"/>
      <c r="O10426" s="46"/>
    </row>
    <row r="10427" spans="1:15" x14ac:dyDescent="0.2">
      <c r="A10427" s="11" t="str">
        <f t="shared" si="972"/>
        <v>7221003 - Region Syddanmark4 år</v>
      </c>
      <c r="B10427" s="12" t="str">
        <f t="shared" si="975"/>
        <v>722100</v>
      </c>
      <c r="C10427" s="14">
        <f t="shared" si="973"/>
        <v>0</v>
      </c>
      <c r="D10427" s="14">
        <f t="shared" si="974"/>
        <v>0</v>
      </c>
      <c r="E10427" s="19" t="str">
        <f t="shared" si="976"/>
        <v>722100 - Smedearbejde</v>
      </c>
      <c r="F10427" s="19" t="str">
        <f t="shared" si="977"/>
        <v>4 år</v>
      </c>
      <c r="G10427" s="40" t="s">
        <v>516</v>
      </c>
      <c r="H10427" s="41" t="s">
        <v>222</v>
      </c>
      <c r="I10427" s="42" t="s">
        <v>544</v>
      </c>
      <c r="J10427" s="43" t="s">
        <v>24</v>
      </c>
      <c r="K10427" s="44">
        <v>81</v>
      </c>
      <c r="L10427" s="45">
        <v>33759.674435923291</v>
      </c>
      <c r="M10427" s="46">
        <v>35777.60331978785</v>
      </c>
      <c r="N10427" s="45"/>
      <c r="O10427" s="46"/>
    </row>
    <row r="10428" spans="1:15" x14ac:dyDescent="0.2">
      <c r="A10428" s="11" t="str">
        <f t="shared" si="972"/>
        <v>7221003 - Region Syddanmark5-9 år</v>
      </c>
      <c r="B10428" s="12" t="str">
        <f t="shared" si="975"/>
        <v>722100</v>
      </c>
      <c r="C10428" s="14">
        <f t="shared" si="973"/>
        <v>0</v>
      </c>
      <c r="D10428" s="14">
        <f t="shared" si="974"/>
        <v>0</v>
      </c>
      <c r="E10428" s="19" t="str">
        <f t="shared" si="976"/>
        <v>722100 - Smedearbejde</v>
      </c>
      <c r="F10428" s="19" t="str">
        <f t="shared" si="977"/>
        <v>5-9 år</v>
      </c>
      <c r="G10428" s="40" t="s">
        <v>516</v>
      </c>
      <c r="H10428" s="41" t="s">
        <v>222</v>
      </c>
      <c r="I10428" s="42" t="s">
        <v>544</v>
      </c>
      <c r="J10428" s="43" t="s">
        <v>15</v>
      </c>
      <c r="K10428" s="44">
        <v>271</v>
      </c>
      <c r="L10428" s="45">
        <v>33321.109690803532</v>
      </c>
      <c r="M10428" s="46">
        <v>35262.874614632463</v>
      </c>
      <c r="N10428" s="45"/>
      <c r="O10428" s="46"/>
    </row>
    <row r="10429" spans="1:15" x14ac:dyDescent="0.2">
      <c r="A10429" s="11" t="str">
        <f t="shared" si="972"/>
        <v>7221003 - Region Syddanmark0-4 år</v>
      </c>
      <c r="B10429" s="12" t="str">
        <f t="shared" si="975"/>
        <v>722100</v>
      </c>
      <c r="C10429" s="14">
        <f t="shared" si="973"/>
        <v>0</v>
      </c>
      <c r="D10429" s="14">
        <f t="shared" si="974"/>
        <v>0</v>
      </c>
      <c r="E10429" s="19" t="str">
        <f t="shared" si="976"/>
        <v>722100 - Smedearbejde</v>
      </c>
      <c r="F10429" s="19" t="str">
        <f t="shared" si="977"/>
        <v>0-4 år</v>
      </c>
      <c r="G10429" s="40" t="s">
        <v>516</v>
      </c>
      <c r="H10429" s="41" t="s">
        <v>222</v>
      </c>
      <c r="I10429" s="42" t="s">
        <v>544</v>
      </c>
      <c r="J10429" s="43" t="s">
        <v>16</v>
      </c>
      <c r="K10429" s="44">
        <v>399</v>
      </c>
      <c r="L10429" s="45">
        <v>32322.869694813729</v>
      </c>
      <c r="M10429" s="46">
        <v>34227.836949401091</v>
      </c>
      <c r="N10429" s="45"/>
      <c r="O10429" s="46"/>
    </row>
    <row r="10430" spans="1:15" x14ac:dyDescent="0.2">
      <c r="A10430" s="11" t="str">
        <f t="shared" si="972"/>
        <v>7221003 - Region Syddanmark10-14 år</v>
      </c>
      <c r="B10430" s="12" t="str">
        <f t="shared" si="975"/>
        <v>722100</v>
      </c>
      <c r="C10430" s="14">
        <f t="shared" si="973"/>
        <v>0</v>
      </c>
      <c r="D10430" s="14">
        <f t="shared" si="974"/>
        <v>0</v>
      </c>
      <c r="E10430" s="19" t="str">
        <f t="shared" si="976"/>
        <v>722100 - Smedearbejde</v>
      </c>
      <c r="F10430" s="19" t="str">
        <f t="shared" si="977"/>
        <v>10-14 år</v>
      </c>
      <c r="G10430" s="40" t="s">
        <v>516</v>
      </c>
      <c r="H10430" s="41" t="s">
        <v>222</v>
      </c>
      <c r="I10430" s="42" t="s">
        <v>544</v>
      </c>
      <c r="J10430" s="43" t="s">
        <v>17</v>
      </c>
      <c r="K10430" s="44">
        <v>246</v>
      </c>
      <c r="L10430" s="45">
        <v>32360.772429452929</v>
      </c>
      <c r="M10430" s="46">
        <v>34278.217947317891</v>
      </c>
      <c r="N10430" s="45"/>
      <c r="O10430" s="46"/>
    </row>
    <row r="10431" spans="1:15" x14ac:dyDescent="0.2">
      <c r="A10431" s="11" t="str">
        <f t="shared" si="972"/>
        <v>7221003 - Region Syddanmark15-20 år</v>
      </c>
      <c r="B10431" s="12" t="str">
        <f t="shared" si="975"/>
        <v>722100</v>
      </c>
      <c r="C10431" s="14">
        <f t="shared" si="973"/>
        <v>0</v>
      </c>
      <c r="D10431" s="14">
        <f t="shared" si="974"/>
        <v>0</v>
      </c>
      <c r="E10431" s="19" t="str">
        <f t="shared" si="976"/>
        <v>722100 - Smedearbejde</v>
      </c>
      <c r="F10431" s="19" t="str">
        <f t="shared" si="977"/>
        <v>15-20 år</v>
      </c>
      <c r="G10431" s="40" t="s">
        <v>516</v>
      </c>
      <c r="H10431" s="41" t="s">
        <v>222</v>
      </c>
      <c r="I10431" s="42" t="s">
        <v>544</v>
      </c>
      <c r="J10431" s="43" t="s">
        <v>18</v>
      </c>
      <c r="K10431" s="44">
        <v>227</v>
      </c>
      <c r="L10431" s="45">
        <v>33758.127794739274</v>
      </c>
      <c r="M10431" s="46">
        <v>35775.964230676822</v>
      </c>
      <c r="N10431" s="45"/>
      <c r="O10431" s="46"/>
    </row>
    <row r="10432" spans="1:15" x14ac:dyDescent="0.2">
      <c r="A10432" s="11" t="str">
        <f t="shared" si="972"/>
        <v>7221003 - Region Syddanmark20-24 år</v>
      </c>
      <c r="B10432" s="12" t="str">
        <f t="shared" si="975"/>
        <v>722100</v>
      </c>
      <c r="C10432" s="14">
        <f t="shared" si="973"/>
        <v>0</v>
      </c>
      <c r="D10432" s="14">
        <f t="shared" si="974"/>
        <v>0</v>
      </c>
      <c r="E10432" s="19" t="str">
        <f t="shared" si="976"/>
        <v>722100 - Smedearbejde</v>
      </c>
      <c r="F10432" s="19" t="str">
        <f t="shared" si="977"/>
        <v>20-24 år</v>
      </c>
      <c r="G10432" s="40" t="s">
        <v>516</v>
      </c>
      <c r="H10432" s="41" t="s">
        <v>222</v>
      </c>
      <c r="I10432" s="42" t="s">
        <v>544</v>
      </c>
      <c r="J10432" s="43" t="s">
        <v>19</v>
      </c>
      <c r="K10432" s="44">
        <v>271</v>
      </c>
      <c r="L10432" s="45">
        <v>34281.028911309673</v>
      </c>
      <c r="M10432" s="46">
        <v>36289.663017185405</v>
      </c>
      <c r="N10432" s="45"/>
      <c r="O10432" s="46"/>
    </row>
    <row r="10433" spans="1:15" x14ac:dyDescent="0.2">
      <c r="A10433" s="11" t="str">
        <f t="shared" si="972"/>
        <v>7221003 - Region Syddanmark25 år og derover</v>
      </c>
      <c r="B10433" s="12" t="str">
        <f t="shared" si="975"/>
        <v>722100</v>
      </c>
      <c r="C10433" s="14">
        <f t="shared" si="973"/>
        <v>0</v>
      </c>
      <c r="D10433" s="14">
        <f t="shared" si="974"/>
        <v>0</v>
      </c>
      <c r="E10433" s="19" t="str">
        <f t="shared" si="976"/>
        <v>722100 - Smedearbejde</v>
      </c>
      <c r="F10433" s="19" t="str">
        <f t="shared" si="977"/>
        <v>25 år og derover</v>
      </c>
      <c r="G10433" s="40" t="s">
        <v>516</v>
      </c>
      <c r="H10433" s="41" t="s">
        <v>222</v>
      </c>
      <c r="I10433" s="42" t="s">
        <v>544</v>
      </c>
      <c r="J10433" s="43" t="s">
        <v>9</v>
      </c>
      <c r="K10433" s="44">
        <v>1372</v>
      </c>
      <c r="L10433" s="45">
        <v>34348.763267393129</v>
      </c>
      <c r="M10433" s="46">
        <v>36372.589889403454</v>
      </c>
      <c r="N10433" s="45"/>
      <c r="O10433" s="46"/>
    </row>
    <row r="10434" spans="1:15" x14ac:dyDescent="0.2">
      <c r="A10434" s="11" t="str">
        <f t="shared" ref="A10434:A10497" si="978">B10434&amp;I10434&amp;F10434</f>
        <v>7221003 - Region SyddanmarkAlle uanset erf.</v>
      </c>
      <c r="B10434" s="12" t="str">
        <f t="shared" si="975"/>
        <v>722100</v>
      </c>
      <c r="C10434" s="14">
        <f t="shared" ref="C10434:C10497" si="979">N10434*1.2</f>
        <v>0</v>
      </c>
      <c r="D10434" s="14">
        <f t="shared" ref="D10434:D10497" si="980">O10434*1.2</f>
        <v>0</v>
      </c>
      <c r="E10434" s="19" t="str">
        <f t="shared" si="976"/>
        <v>722100 - Smedearbejde</v>
      </c>
      <c r="F10434" s="19" t="str">
        <f t="shared" si="977"/>
        <v>Alle uanset erf.</v>
      </c>
      <c r="G10434" s="40" t="s">
        <v>516</v>
      </c>
      <c r="H10434" s="41" t="s">
        <v>222</v>
      </c>
      <c r="I10434" s="42" t="s">
        <v>544</v>
      </c>
      <c r="J10434" s="43" t="s">
        <v>10</v>
      </c>
      <c r="K10434" s="44">
        <v>2786</v>
      </c>
      <c r="L10434" s="45">
        <v>33836.421944911432</v>
      </c>
      <c r="M10434" s="46">
        <v>35824.645713080536</v>
      </c>
      <c r="N10434" s="45"/>
      <c r="O10434" s="46"/>
    </row>
    <row r="10435" spans="1:15" x14ac:dyDescent="0.2">
      <c r="A10435" s="11" t="str">
        <f t="shared" si="978"/>
        <v>7221004 - Region MidtjyllandUnder 1 år</v>
      </c>
      <c r="B10435" s="12" t="str">
        <f t="shared" ref="B10435:B10498" si="981">LEFT(E10435,6)</f>
        <v>722100</v>
      </c>
      <c r="C10435" s="14">
        <f t="shared" si="979"/>
        <v>0</v>
      </c>
      <c r="D10435" s="14">
        <f t="shared" si="980"/>
        <v>0</v>
      </c>
      <c r="E10435" s="19" t="str">
        <f t="shared" ref="E10435:E10498" si="982">TRIM(H10435)</f>
        <v>722100 - Smedearbejde</v>
      </c>
      <c r="F10435" s="19" t="str">
        <f t="shared" ref="F10435:F10498" si="983">MID(J10435,6,30)</f>
        <v>Under 1 år</v>
      </c>
      <c r="G10435" s="40" t="s">
        <v>516</v>
      </c>
      <c r="H10435" s="41" t="s">
        <v>222</v>
      </c>
      <c r="I10435" s="42" t="s">
        <v>517</v>
      </c>
      <c r="J10435" s="43" t="s">
        <v>13</v>
      </c>
      <c r="K10435" s="44">
        <v>141</v>
      </c>
      <c r="L10435" s="45">
        <v>28572.016822053447</v>
      </c>
      <c r="M10435" s="46">
        <v>30279.862024320399</v>
      </c>
      <c r="N10435" s="45"/>
      <c r="O10435" s="46"/>
    </row>
    <row r="10436" spans="1:15" x14ac:dyDescent="0.2">
      <c r="A10436" s="11" t="str">
        <f t="shared" si="978"/>
        <v>7221004 - Region Midtjylland1 år</v>
      </c>
      <c r="B10436" s="12" t="str">
        <f t="shared" si="981"/>
        <v>722100</v>
      </c>
      <c r="C10436" s="14">
        <f t="shared" si="979"/>
        <v>0</v>
      </c>
      <c r="D10436" s="14">
        <f t="shared" si="980"/>
        <v>0</v>
      </c>
      <c r="E10436" s="19" t="str">
        <f t="shared" si="982"/>
        <v>722100 - Smedearbejde</v>
      </c>
      <c r="F10436" s="19" t="str">
        <f t="shared" si="983"/>
        <v>1 år</v>
      </c>
      <c r="G10436" s="40" t="s">
        <v>516</v>
      </c>
      <c r="H10436" s="41" t="s">
        <v>222</v>
      </c>
      <c r="I10436" s="42" t="s">
        <v>517</v>
      </c>
      <c r="J10436" s="43" t="s">
        <v>22</v>
      </c>
      <c r="K10436" s="44">
        <v>87</v>
      </c>
      <c r="L10436" s="45">
        <v>30706.385776899064</v>
      </c>
      <c r="M10436" s="46">
        <v>32525.805319683539</v>
      </c>
      <c r="N10436" s="45"/>
      <c r="O10436" s="46"/>
    </row>
    <row r="10437" spans="1:15" x14ac:dyDescent="0.2">
      <c r="A10437" s="11" t="str">
        <f t="shared" si="978"/>
        <v>7221004 - Region Midtjylland2 år</v>
      </c>
      <c r="B10437" s="12" t="str">
        <f t="shared" si="981"/>
        <v>722100</v>
      </c>
      <c r="C10437" s="14">
        <f t="shared" si="979"/>
        <v>0</v>
      </c>
      <c r="D10437" s="14">
        <f t="shared" si="980"/>
        <v>0</v>
      </c>
      <c r="E10437" s="19" t="str">
        <f t="shared" si="982"/>
        <v>722100 - Smedearbejde</v>
      </c>
      <c r="F10437" s="19" t="str">
        <f t="shared" si="983"/>
        <v>2 år</v>
      </c>
      <c r="G10437" s="40" t="s">
        <v>516</v>
      </c>
      <c r="H10437" s="41" t="s">
        <v>222</v>
      </c>
      <c r="I10437" s="42" t="s">
        <v>517</v>
      </c>
      <c r="J10437" s="43" t="s">
        <v>23</v>
      </c>
      <c r="K10437" s="44">
        <v>80</v>
      </c>
      <c r="L10437" s="45">
        <v>32773.608788152924</v>
      </c>
      <c r="M10437" s="46">
        <v>34723.392844596805</v>
      </c>
      <c r="N10437" s="45"/>
      <c r="O10437" s="46"/>
    </row>
    <row r="10438" spans="1:15" x14ac:dyDescent="0.2">
      <c r="A10438" s="11" t="str">
        <f t="shared" si="978"/>
        <v>7221004 - Region Midtjylland3 år</v>
      </c>
      <c r="B10438" s="12" t="str">
        <f t="shared" si="981"/>
        <v>722100</v>
      </c>
      <c r="C10438" s="14">
        <f t="shared" si="979"/>
        <v>0</v>
      </c>
      <c r="D10438" s="14">
        <f t="shared" si="980"/>
        <v>0</v>
      </c>
      <c r="E10438" s="19" t="str">
        <f t="shared" si="982"/>
        <v>722100 - Smedearbejde</v>
      </c>
      <c r="F10438" s="19" t="str">
        <f t="shared" si="983"/>
        <v>3 år</v>
      </c>
      <c r="G10438" s="40" t="s">
        <v>516</v>
      </c>
      <c r="H10438" s="41" t="s">
        <v>222</v>
      </c>
      <c r="I10438" s="42" t="s">
        <v>517</v>
      </c>
      <c r="J10438" s="43" t="s">
        <v>14</v>
      </c>
      <c r="K10438" s="44">
        <v>70</v>
      </c>
      <c r="L10438" s="45">
        <v>32158.304729181662</v>
      </c>
      <c r="M10438" s="46">
        <v>34071.482806351116</v>
      </c>
      <c r="N10438" s="45"/>
      <c r="O10438" s="46"/>
    </row>
    <row r="10439" spans="1:15" x14ac:dyDescent="0.2">
      <c r="A10439" s="11" t="str">
        <f t="shared" si="978"/>
        <v>7221004 - Region Midtjylland4 år</v>
      </c>
      <c r="B10439" s="12" t="str">
        <f t="shared" si="981"/>
        <v>722100</v>
      </c>
      <c r="C10439" s="14">
        <f t="shared" si="979"/>
        <v>0</v>
      </c>
      <c r="D10439" s="14">
        <f t="shared" si="980"/>
        <v>0</v>
      </c>
      <c r="E10439" s="19" t="str">
        <f t="shared" si="982"/>
        <v>722100 - Smedearbejde</v>
      </c>
      <c r="F10439" s="19" t="str">
        <f t="shared" si="983"/>
        <v>4 år</v>
      </c>
      <c r="G10439" s="40" t="s">
        <v>516</v>
      </c>
      <c r="H10439" s="41" t="s">
        <v>222</v>
      </c>
      <c r="I10439" s="42" t="s">
        <v>517</v>
      </c>
      <c r="J10439" s="43" t="s">
        <v>24</v>
      </c>
      <c r="K10439" s="44">
        <v>69</v>
      </c>
      <c r="L10439" s="45">
        <v>31349.123544992839</v>
      </c>
      <c r="M10439" s="46">
        <v>33031.203053919293</v>
      </c>
      <c r="N10439" s="45"/>
      <c r="O10439" s="46"/>
    </row>
    <row r="10440" spans="1:15" x14ac:dyDescent="0.2">
      <c r="A10440" s="11" t="str">
        <f t="shared" si="978"/>
        <v>7221004 - Region Midtjylland5-9 år</v>
      </c>
      <c r="B10440" s="12" t="str">
        <f t="shared" si="981"/>
        <v>722100</v>
      </c>
      <c r="C10440" s="14">
        <f t="shared" si="979"/>
        <v>0</v>
      </c>
      <c r="D10440" s="14">
        <f t="shared" si="980"/>
        <v>0</v>
      </c>
      <c r="E10440" s="19" t="str">
        <f t="shared" si="982"/>
        <v>722100 - Smedearbejde</v>
      </c>
      <c r="F10440" s="19" t="str">
        <f t="shared" si="983"/>
        <v>5-9 år</v>
      </c>
      <c r="G10440" s="40" t="s">
        <v>516</v>
      </c>
      <c r="H10440" s="41" t="s">
        <v>222</v>
      </c>
      <c r="I10440" s="42" t="s">
        <v>517</v>
      </c>
      <c r="J10440" s="43" t="s">
        <v>15</v>
      </c>
      <c r="K10440" s="44">
        <v>386</v>
      </c>
      <c r="L10440" s="45">
        <v>32017.918214587131</v>
      </c>
      <c r="M10440" s="46">
        <v>33860.963222193139</v>
      </c>
      <c r="N10440" s="45"/>
      <c r="O10440" s="46"/>
    </row>
    <row r="10441" spans="1:15" x14ac:dyDescent="0.2">
      <c r="A10441" s="11" t="str">
        <f t="shared" si="978"/>
        <v>7221004 - Region Midtjylland0-4 år</v>
      </c>
      <c r="B10441" s="12" t="str">
        <f t="shared" si="981"/>
        <v>722100</v>
      </c>
      <c r="C10441" s="14">
        <f t="shared" si="979"/>
        <v>0</v>
      </c>
      <c r="D10441" s="14">
        <f t="shared" si="980"/>
        <v>0</v>
      </c>
      <c r="E10441" s="19" t="str">
        <f t="shared" si="982"/>
        <v>722100 - Smedearbejde</v>
      </c>
      <c r="F10441" s="19" t="str">
        <f t="shared" si="983"/>
        <v>0-4 år</v>
      </c>
      <c r="G10441" s="40" t="s">
        <v>516</v>
      </c>
      <c r="H10441" s="41" t="s">
        <v>222</v>
      </c>
      <c r="I10441" s="42" t="s">
        <v>517</v>
      </c>
      <c r="J10441" s="43" t="s">
        <v>16</v>
      </c>
      <c r="K10441" s="44">
        <v>447</v>
      </c>
      <c r="L10441" s="45">
        <v>30585.342426597432</v>
      </c>
      <c r="M10441" s="46">
        <v>32405.964503200703</v>
      </c>
      <c r="N10441" s="45"/>
      <c r="O10441" s="46"/>
    </row>
    <row r="10442" spans="1:15" x14ac:dyDescent="0.2">
      <c r="A10442" s="11" t="str">
        <f t="shared" si="978"/>
        <v>7221004 - Region Midtjylland10-14 år</v>
      </c>
      <c r="B10442" s="12" t="str">
        <f t="shared" si="981"/>
        <v>722100</v>
      </c>
      <c r="C10442" s="14">
        <f t="shared" si="979"/>
        <v>0</v>
      </c>
      <c r="D10442" s="14">
        <f t="shared" si="980"/>
        <v>0</v>
      </c>
      <c r="E10442" s="19" t="str">
        <f t="shared" si="982"/>
        <v>722100 - Smedearbejde</v>
      </c>
      <c r="F10442" s="19" t="str">
        <f t="shared" si="983"/>
        <v>10-14 år</v>
      </c>
      <c r="G10442" s="40" t="s">
        <v>516</v>
      </c>
      <c r="H10442" s="41" t="s">
        <v>222</v>
      </c>
      <c r="I10442" s="42" t="s">
        <v>517</v>
      </c>
      <c r="J10442" s="43" t="s">
        <v>17</v>
      </c>
      <c r="K10442" s="44">
        <v>309</v>
      </c>
      <c r="L10442" s="45">
        <v>33030.630999297216</v>
      </c>
      <c r="M10442" s="46">
        <v>34980.551134087895</v>
      </c>
      <c r="N10442" s="45"/>
      <c r="O10442" s="46"/>
    </row>
    <row r="10443" spans="1:15" x14ac:dyDescent="0.2">
      <c r="A10443" s="11" t="str">
        <f t="shared" si="978"/>
        <v>7221004 - Region Midtjylland15-20 år</v>
      </c>
      <c r="B10443" s="12" t="str">
        <f t="shared" si="981"/>
        <v>722100</v>
      </c>
      <c r="C10443" s="14">
        <f t="shared" si="979"/>
        <v>0</v>
      </c>
      <c r="D10443" s="14">
        <f t="shared" si="980"/>
        <v>0</v>
      </c>
      <c r="E10443" s="19" t="str">
        <f t="shared" si="982"/>
        <v>722100 - Smedearbejde</v>
      </c>
      <c r="F10443" s="19" t="str">
        <f t="shared" si="983"/>
        <v>15-20 år</v>
      </c>
      <c r="G10443" s="40" t="s">
        <v>516</v>
      </c>
      <c r="H10443" s="41" t="s">
        <v>222</v>
      </c>
      <c r="I10443" s="42" t="s">
        <v>517</v>
      </c>
      <c r="J10443" s="43" t="s">
        <v>18</v>
      </c>
      <c r="K10443" s="44">
        <v>239</v>
      </c>
      <c r="L10443" s="45">
        <v>33733.217876959592</v>
      </c>
      <c r="M10443" s="46">
        <v>35730.967496423211</v>
      </c>
      <c r="N10443" s="45"/>
      <c r="O10443" s="46"/>
    </row>
    <row r="10444" spans="1:15" x14ac:dyDescent="0.2">
      <c r="A10444" s="11" t="str">
        <f t="shared" si="978"/>
        <v>7221004 - Region Midtjylland20-24 år</v>
      </c>
      <c r="B10444" s="12" t="str">
        <f t="shared" si="981"/>
        <v>722100</v>
      </c>
      <c r="C10444" s="14">
        <f t="shared" si="979"/>
        <v>0</v>
      </c>
      <c r="D10444" s="14">
        <f t="shared" si="980"/>
        <v>0</v>
      </c>
      <c r="E10444" s="19" t="str">
        <f t="shared" si="982"/>
        <v>722100 - Smedearbejde</v>
      </c>
      <c r="F10444" s="19" t="str">
        <f t="shared" si="983"/>
        <v>20-24 år</v>
      </c>
      <c r="G10444" s="40" t="s">
        <v>516</v>
      </c>
      <c r="H10444" s="41" t="s">
        <v>222</v>
      </c>
      <c r="I10444" s="42" t="s">
        <v>517</v>
      </c>
      <c r="J10444" s="43" t="s">
        <v>19</v>
      </c>
      <c r="K10444" s="44">
        <v>255</v>
      </c>
      <c r="L10444" s="45">
        <v>33942.454300882011</v>
      </c>
      <c r="M10444" s="46">
        <v>35953.61787883567</v>
      </c>
      <c r="N10444" s="45"/>
      <c r="O10444" s="46"/>
    </row>
    <row r="10445" spans="1:15" x14ac:dyDescent="0.2">
      <c r="A10445" s="11" t="str">
        <f t="shared" si="978"/>
        <v>7221004 - Region Midtjylland25 år og derover</v>
      </c>
      <c r="B10445" s="12" t="str">
        <f t="shared" si="981"/>
        <v>722100</v>
      </c>
      <c r="C10445" s="14">
        <f t="shared" si="979"/>
        <v>0</v>
      </c>
      <c r="D10445" s="14">
        <f t="shared" si="980"/>
        <v>0</v>
      </c>
      <c r="E10445" s="19" t="str">
        <f t="shared" si="982"/>
        <v>722100 - Smedearbejde</v>
      </c>
      <c r="F10445" s="19" t="str">
        <f t="shared" si="983"/>
        <v>25 år og derover</v>
      </c>
      <c r="G10445" s="40" t="s">
        <v>516</v>
      </c>
      <c r="H10445" s="41" t="s">
        <v>222</v>
      </c>
      <c r="I10445" s="42" t="s">
        <v>517</v>
      </c>
      <c r="J10445" s="43" t="s">
        <v>9</v>
      </c>
      <c r="K10445" s="44">
        <v>1311</v>
      </c>
      <c r="L10445" s="45">
        <v>34307.792654261873</v>
      </c>
      <c r="M10445" s="46">
        <v>36332.079963703152</v>
      </c>
      <c r="N10445" s="45"/>
      <c r="O10445" s="46"/>
    </row>
    <row r="10446" spans="1:15" x14ac:dyDescent="0.2">
      <c r="A10446" s="11" t="str">
        <f t="shared" si="978"/>
        <v>7221004 - Region MidtjyllandAlle uanset erf.</v>
      </c>
      <c r="B10446" s="12" t="str">
        <f t="shared" si="981"/>
        <v>722100</v>
      </c>
      <c r="C10446" s="14">
        <f t="shared" si="979"/>
        <v>0</v>
      </c>
      <c r="D10446" s="14">
        <f t="shared" si="980"/>
        <v>0</v>
      </c>
      <c r="E10446" s="19" t="str">
        <f t="shared" si="982"/>
        <v>722100 - Smedearbejde</v>
      </c>
      <c r="F10446" s="19" t="str">
        <f t="shared" si="983"/>
        <v>Alle uanset erf.</v>
      </c>
      <c r="G10446" s="40" t="s">
        <v>516</v>
      </c>
      <c r="H10446" s="41" t="s">
        <v>222</v>
      </c>
      <c r="I10446" s="42" t="s">
        <v>517</v>
      </c>
      <c r="J10446" s="43" t="s">
        <v>10</v>
      </c>
      <c r="K10446" s="44">
        <v>2947</v>
      </c>
      <c r="L10446" s="45">
        <v>33331.558412242652</v>
      </c>
      <c r="M10446" s="46">
        <v>35309.231532364167</v>
      </c>
      <c r="N10446" s="45"/>
      <c r="O10446" s="46"/>
    </row>
    <row r="10447" spans="1:15" x14ac:dyDescent="0.2">
      <c r="A10447" s="11" t="str">
        <f t="shared" si="978"/>
        <v>7221005 - Region NordjyllandUnder 1 år</v>
      </c>
      <c r="B10447" s="12" t="str">
        <f t="shared" si="981"/>
        <v>722100</v>
      </c>
      <c r="C10447" s="14">
        <f t="shared" si="979"/>
        <v>0</v>
      </c>
      <c r="D10447" s="14">
        <f t="shared" si="980"/>
        <v>0</v>
      </c>
      <c r="E10447" s="19" t="str">
        <f t="shared" si="982"/>
        <v>722100 - Smedearbejde</v>
      </c>
      <c r="F10447" s="19" t="str">
        <f t="shared" si="983"/>
        <v>Under 1 år</v>
      </c>
      <c r="G10447" s="40" t="s">
        <v>516</v>
      </c>
      <c r="H10447" s="41" t="s">
        <v>222</v>
      </c>
      <c r="I10447" s="42" t="s">
        <v>21</v>
      </c>
      <c r="J10447" s="43" t="s">
        <v>13</v>
      </c>
      <c r="K10447" s="44">
        <v>56</v>
      </c>
      <c r="L10447" s="45">
        <v>32420.612739865297</v>
      </c>
      <c r="M10447" s="46">
        <v>34349.396177445757</v>
      </c>
      <c r="N10447" s="45"/>
      <c r="O10447" s="46"/>
    </row>
    <row r="10448" spans="1:15" x14ac:dyDescent="0.2">
      <c r="A10448" s="11" t="str">
        <f t="shared" si="978"/>
        <v>7221005 - Region Nordjylland1 år</v>
      </c>
      <c r="B10448" s="12" t="str">
        <f t="shared" si="981"/>
        <v>722100</v>
      </c>
      <c r="C10448" s="14">
        <f t="shared" si="979"/>
        <v>0</v>
      </c>
      <c r="D10448" s="14">
        <f t="shared" si="980"/>
        <v>0</v>
      </c>
      <c r="E10448" s="19" t="str">
        <f t="shared" si="982"/>
        <v>722100 - Smedearbejde</v>
      </c>
      <c r="F10448" s="19" t="str">
        <f t="shared" si="983"/>
        <v>1 år</v>
      </c>
      <c r="G10448" s="40" t="s">
        <v>516</v>
      </c>
      <c r="H10448" s="41" t="s">
        <v>222</v>
      </c>
      <c r="I10448" s="42" t="s">
        <v>21</v>
      </c>
      <c r="J10448" s="43" t="s">
        <v>22</v>
      </c>
      <c r="K10448" s="44">
        <v>41</v>
      </c>
      <c r="L10448" s="45">
        <v>32955.017064536485</v>
      </c>
      <c r="M10448" s="46">
        <v>34907.672857883605</v>
      </c>
      <c r="N10448" s="45"/>
      <c r="O10448" s="46"/>
    </row>
    <row r="10449" spans="1:15" x14ac:dyDescent="0.2">
      <c r="A10449" s="11" t="str">
        <f t="shared" si="978"/>
        <v>7221005 - Region Nordjylland2 år</v>
      </c>
      <c r="B10449" s="12" t="str">
        <f t="shared" si="981"/>
        <v>722100</v>
      </c>
      <c r="C10449" s="14">
        <f t="shared" si="979"/>
        <v>0</v>
      </c>
      <c r="D10449" s="14">
        <f t="shared" si="980"/>
        <v>0</v>
      </c>
      <c r="E10449" s="19" t="str">
        <f t="shared" si="982"/>
        <v>722100 - Smedearbejde</v>
      </c>
      <c r="F10449" s="19" t="str">
        <f t="shared" si="983"/>
        <v>2 år</v>
      </c>
      <c r="G10449" s="40" t="s">
        <v>516</v>
      </c>
      <c r="H10449" s="41" t="s">
        <v>222</v>
      </c>
      <c r="I10449" s="42" t="s">
        <v>21</v>
      </c>
      <c r="J10449" s="43" t="s">
        <v>23</v>
      </c>
      <c r="K10449" s="44">
        <v>38</v>
      </c>
      <c r="L10449" s="45">
        <v>32260.369115335783</v>
      </c>
      <c r="M10449" s="46">
        <v>34171.865520426865</v>
      </c>
      <c r="N10449" s="45"/>
      <c r="O10449" s="46"/>
    </row>
    <row r="10450" spans="1:15" x14ac:dyDescent="0.2">
      <c r="A10450" s="11" t="str">
        <f t="shared" si="978"/>
        <v>7221005 - Region Nordjylland3 år</v>
      </c>
      <c r="B10450" s="12" t="str">
        <f t="shared" si="981"/>
        <v>722100</v>
      </c>
      <c r="C10450" s="14">
        <f t="shared" si="979"/>
        <v>0</v>
      </c>
      <c r="D10450" s="14">
        <f t="shared" si="980"/>
        <v>0</v>
      </c>
      <c r="E10450" s="19" t="str">
        <f t="shared" si="982"/>
        <v>722100 - Smedearbejde</v>
      </c>
      <c r="F10450" s="19" t="str">
        <f t="shared" si="983"/>
        <v>3 år</v>
      </c>
      <c r="G10450" s="40" t="s">
        <v>516</v>
      </c>
      <c r="H10450" s="41" t="s">
        <v>222</v>
      </c>
      <c r="I10450" s="42" t="s">
        <v>21</v>
      </c>
      <c r="J10450" s="43" t="s">
        <v>14</v>
      </c>
      <c r="K10450" s="44">
        <v>45</v>
      </c>
      <c r="L10450" s="45">
        <v>33308.762638051623</v>
      </c>
      <c r="M10450" s="46">
        <v>35271.834070613571</v>
      </c>
      <c r="N10450" s="45"/>
      <c r="O10450" s="46"/>
    </row>
    <row r="10451" spans="1:15" x14ac:dyDescent="0.2">
      <c r="A10451" s="11" t="str">
        <f t="shared" si="978"/>
        <v>7221005 - Region Nordjylland4 år</v>
      </c>
      <c r="B10451" s="12" t="str">
        <f t="shared" si="981"/>
        <v>722100</v>
      </c>
      <c r="C10451" s="14">
        <f t="shared" si="979"/>
        <v>0</v>
      </c>
      <c r="D10451" s="14">
        <f t="shared" si="980"/>
        <v>0</v>
      </c>
      <c r="E10451" s="19" t="str">
        <f t="shared" si="982"/>
        <v>722100 - Smedearbejde</v>
      </c>
      <c r="F10451" s="19" t="str">
        <f t="shared" si="983"/>
        <v>4 år</v>
      </c>
      <c r="G10451" s="40" t="s">
        <v>516</v>
      </c>
      <c r="H10451" s="41" t="s">
        <v>222</v>
      </c>
      <c r="I10451" s="42" t="s">
        <v>21</v>
      </c>
      <c r="J10451" s="43" t="s">
        <v>24</v>
      </c>
      <c r="K10451" s="44">
        <v>61</v>
      </c>
      <c r="L10451" s="45">
        <v>33873.097090244839</v>
      </c>
      <c r="M10451" s="46">
        <v>35880.151103973549</v>
      </c>
      <c r="N10451" s="45"/>
      <c r="O10451" s="46"/>
    </row>
    <row r="10452" spans="1:15" x14ac:dyDescent="0.2">
      <c r="A10452" s="11" t="str">
        <f t="shared" si="978"/>
        <v>7221005 - Region Nordjylland5-9 år</v>
      </c>
      <c r="B10452" s="12" t="str">
        <f t="shared" si="981"/>
        <v>722100</v>
      </c>
      <c r="C10452" s="14">
        <f t="shared" si="979"/>
        <v>0</v>
      </c>
      <c r="D10452" s="14">
        <f t="shared" si="980"/>
        <v>0</v>
      </c>
      <c r="E10452" s="19" t="str">
        <f t="shared" si="982"/>
        <v>722100 - Smedearbejde</v>
      </c>
      <c r="F10452" s="19" t="str">
        <f t="shared" si="983"/>
        <v>5-9 år</v>
      </c>
      <c r="G10452" s="40" t="s">
        <v>516</v>
      </c>
      <c r="H10452" s="41" t="s">
        <v>222</v>
      </c>
      <c r="I10452" s="42" t="s">
        <v>21</v>
      </c>
      <c r="J10452" s="43" t="s">
        <v>15</v>
      </c>
      <c r="K10452" s="44">
        <v>242</v>
      </c>
      <c r="L10452" s="45">
        <v>33154.5789671733</v>
      </c>
      <c r="M10452" s="46">
        <v>35113.646503756288</v>
      </c>
      <c r="N10452" s="45"/>
      <c r="O10452" s="46"/>
    </row>
    <row r="10453" spans="1:15" x14ac:dyDescent="0.2">
      <c r="A10453" s="11" t="str">
        <f t="shared" si="978"/>
        <v>7221005 - Region Nordjylland0-4 år</v>
      </c>
      <c r="B10453" s="12" t="str">
        <f t="shared" si="981"/>
        <v>722100</v>
      </c>
      <c r="C10453" s="14">
        <f t="shared" si="979"/>
        <v>0</v>
      </c>
      <c r="D10453" s="14">
        <f t="shared" si="980"/>
        <v>0</v>
      </c>
      <c r="E10453" s="19" t="str">
        <f t="shared" si="982"/>
        <v>722100 - Smedearbejde</v>
      </c>
      <c r="F10453" s="19" t="str">
        <f t="shared" si="983"/>
        <v>0-4 år</v>
      </c>
      <c r="G10453" s="40" t="s">
        <v>516</v>
      </c>
      <c r="H10453" s="41" t="s">
        <v>222</v>
      </c>
      <c r="I10453" s="42" t="s">
        <v>21</v>
      </c>
      <c r="J10453" s="43" t="s">
        <v>16</v>
      </c>
      <c r="K10453" s="44">
        <v>241</v>
      </c>
      <c r="L10453" s="45">
        <v>32955.017064536485</v>
      </c>
      <c r="M10453" s="46">
        <v>34878.390448174869</v>
      </c>
      <c r="N10453" s="45"/>
      <c r="O10453" s="46"/>
    </row>
    <row r="10454" spans="1:15" x14ac:dyDescent="0.2">
      <c r="A10454" s="11" t="str">
        <f t="shared" si="978"/>
        <v>7221005 - Region Nordjylland10-14 år</v>
      </c>
      <c r="B10454" s="12" t="str">
        <f t="shared" si="981"/>
        <v>722100</v>
      </c>
      <c r="C10454" s="14">
        <f t="shared" si="979"/>
        <v>0</v>
      </c>
      <c r="D10454" s="14">
        <f t="shared" si="980"/>
        <v>0</v>
      </c>
      <c r="E10454" s="19" t="str">
        <f t="shared" si="982"/>
        <v>722100 - Smedearbejde</v>
      </c>
      <c r="F10454" s="19" t="str">
        <f t="shared" si="983"/>
        <v>10-14 år</v>
      </c>
      <c r="G10454" s="40" t="s">
        <v>516</v>
      </c>
      <c r="H10454" s="41" t="s">
        <v>222</v>
      </c>
      <c r="I10454" s="42" t="s">
        <v>21</v>
      </c>
      <c r="J10454" s="43" t="s">
        <v>17</v>
      </c>
      <c r="K10454" s="44">
        <v>188</v>
      </c>
      <c r="L10454" s="45">
        <v>32837.963722962202</v>
      </c>
      <c r="M10454" s="46">
        <v>34753.947329931703</v>
      </c>
      <c r="N10454" s="45"/>
      <c r="O10454" s="46"/>
    </row>
    <row r="10455" spans="1:15" x14ac:dyDescent="0.2">
      <c r="A10455" s="11" t="str">
        <f t="shared" si="978"/>
        <v>7221005 - Region Nordjylland15-20 år</v>
      </c>
      <c r="B10455" s="12" t="str">
        <f t="shared" si="981"/>
        <v>722100</v>
      </c>
      <c r="C10455" s="14">
        <f t="shared" si="979"/>
        <v>0</v>
      </c>
      <c r="D10455" s="14">
        <f t="shared" si="980"/>
        <v>0</v>
      </c>
      <c r="E10455" s="19" t="str">
        <f t="shared" si="982"/>
        <v>722100 - Smedearbejde</v>
      </c>
      <c r="F10455" s="19" t="str">
        <f t="shared" si="983"/>
        <v>15-20 år</v>
      </c>
      <c r="G10455" s="40" t="s">
        <v>516</v>
      </c>
      <c r="H10455" s="41" t="s">
        <v>222</v>
      </c>
      <c r="I10455" s="42" t="s">
        <v>21</v>
      </c>
      <c r="J10455" s="43" t="s">
        <v>18</v>
      </c>
      <c r="K10455" s="44">
        <v>144</v>
      </c>
      <c r="L10455" s="45">
        <v>32635.293739991939</v>
      </c>
      <c r="M10455" s="46">
        <v>34558.673888645622</v>
      </c>
      <c r="N10455" s="45"/>
      <c r="O10455" s="46"/>
    </row>
    <row r="10456" spans="1:15" x14ac:dyDescent="0.2">
      <c r="A10456" s="11" t="str">
        <f t="shared" si="978"/>
        <v>7221005 - Region Nordjylland20-24 år</v>
      </c>
      <c r="B10456" s="12" t="str">
        <f t="shared" si="981"/>
        <v>722100</v>
      </c>
      <c r="C10456" s="14">
        <f t="shared" si="979"/>
        <v>0</v>
      </c>
      <c r="D10456" s="14">
        <f t="shared" si="980"/>
        <v>0</v>
      </c>
      <c r="E10456" s="19" t="str">
        <f t="shared" si="982"/>
        <v>722100 - Smedearbejde</v>
      </c>
      <c r="F10456" s="19" t="str">
        <f t="shared" si="983"/>
        <v>20-24 år</v>
      </c>
      <c r="G10456" s="40" t="s">
        <v>516</v>
      </c>
      <c r="H10456" s="41" t="s">
        <v>222</v>
      </c>
      <c r="I10456" s="42" t="s">
        <v>21</v>
      </c>
      <c r="J10456" s="43" t="s">
        <v>19</v>
      </c>
      <c r="K10456" s="44">
        <v>171</v>
      </c>
      <c r="L10456" s="45">
        <v>34514.311550855258</v>
      </c>
      <c r="M10456" s="46">
        <v>36434.522102270159</v>
      </c>
      <c r="N10456" s="45"/>
      <c r="O10456" s="46"/>
    </row>
    <row r="10457" spans="1:15" x14ac:dyDescent="0.2">
      <c r="A10457" s="11" t="str">
        <f t="shared" si="978"/>
        <v>7221005 - Region Nordjylland25 år og derover</v>
      </c>
      <c r="B10457" s="12" t="str">
        <f t="shared" si="981"/>
        <v>722100</v>
      </c>
      <c r="C10457" s="14">
        <f t="shared" si="979"/>
        <v>0</v>
      </c>
      <c r="D10457" s="14">
        <f t="shared" si="980"/>
        <v>0</v>
      </c>
      <c r="E10457" s="19" t="str">
        <f t="shared" si="982"/>
        <v>722100 - Smedearbejde</v>
      </c>
      <c r="F10457" s="19" t="str">
        <f t="shared" si="983"/>
        <v>25 år og derover</v>
      </c>
      <c r="G10457" s="40" t="s">
        <v>516</v>
      </c>
      <c r="H10457" s="41" t="s">
        <v>222</v>
      </c>
      <c r="I10457" s="42" t="s">
        <v>21</v>
      </c>
      <c r="J10457" s="43" t="s">
        <v>9</v>
      </c>
      <c r="K10457" s="44">
        <v>729</v>
      </c>
      <c r="L10457" s="45">
        <v>33782.644518298242</v>
      </c>
      <c r="M10457" s="46">
        <v>35753.69990386728</v>
      </c>
      <c r="N10457" s="45"/>
      <c r="O10457" s="46"/>
    </row>
    <row r="10458" spans="1:15" x14ac:dyDescent="0.2">
      <c r="A10458" s="11" t="str">
        <f t="shared" si="978"/>
        <v>7221005 - Region NordjyllandAlle uanset erf.</v>
      </c>
      <c r="B10458" s="12" t="str">
        <f t="shared" si="981"/>
        <v>722100</v>
      </c>
      <c r="C10458" s="14">
        <f t="shared" si="979"/>
        <v>0</v>
      </c>
      <c r="D10458" s="14">
        <f t="shared" si="980"/>
        <v>0</v>
      </c>
      <c r="E10458" s="19" t="str">
        <f t="shared" si="982"/>
        <v>722100 - Smedearbejde</v>
      </c>
      <c r="F10458" s="19" t="str">
        <f t="shared" si="983"/>
        <v>Alle uanset erf.</v>
      </c>
      <c r="G10458" s="40" t="s">
        <v>516</v>
      </c>
      <c r="H10458" s="41" t="s">
        <v>222</v>
      </c>
      <c r="I10458" s="42" t="s">
        <v>21</v>
      </c>
      <c r="J10458" s="43" t="s">
        <v>10</v>
      </c>
      <c r="K10458" s="44">
        <v>1715</v>
      </c>
      <c r="L10458" s="45">
        <v>33423.541689627811</v>
      </c>
      <c r="M10458" s="46">
        <v>35367.187412811872</v>
      </c>
      <c r="N10458" s="45"/>
      <c r="O10458" s="46"/>
    </row>
    <row r="10459" spans="1:15" x14ac:dyDescent="0.2">
      <c r="A10459" s="11" t="str">
        <f t="shared" si="978"/>
        <v>7221006 - Alle regionerUnder 1 år</v>
      </c>
      <c r="B10459" s="12" t="str">
        <f t="shared" si="981"/>
        <v>722100</v>
      </c>
      <c r="C10459" s="14">
        <f t="shared" si="979"/>
        <v>0</v>
      </c>
      <c r="D10459" s="14">
        <f t="shared" si="980"/>
        <v>0</v>
      </c>
      <c r="E10459" s="19" t="str">
        <f t="shared" si="982"/>
        <v>722100 - Smedearbejde</v>
      </c>
      <c r="F10459" s="19" t="str">
        <f t="shared" si="983"/>
        <v>Under 1 år</v>
      </c>
      <c r="G10459" s="40" t="s">
        <v>516</v>
      </c>
      <c r="H10459" s="41" t="s">
        <v>222</v>
      </c>
      <c r="I10459" s="42" t="s">
        <v>11</v>
      </c>
      <c r="J10459" s="43" t="s">
        <v>13</v>
      </c>
      <c r="K10459" s="44">
        <v>357</v>
      </c>
      <c r="L10459" s="45">
        <v>30203.338472905671</v>
      </c>
      <c r="M10459" s="46">
        <v>31990.101289499322</v>
      </c>
      <c r="N10459" s="45"/>
      <c r="O10459" s="46"/>
    </row>
    <row r="10460" spans="1:15" x14ac:dyDescent="0.2">
      <c r="A10460" s="11" t="str">
        <f t="shared" si="978"/>
        <v>7221006 - Alle regioner1 år</v>
      </c>
      <c r="B10460" s="12" t="str">
        <f t="shared" si="981"/>
        <v>722100</v>
      </c>
      <c r="C10460" s="14">
        <f t="shared" si="979"/>
        <v>0</v>
      </c>
      <c r="D10460" s="14">
        <f t="shared" si="980"/>
        <v>0</v>
      </c>
      <c r="E10460" s="19" t="str">
        <f t="shared" si="982"/>
        <v>722100 - Smedearbejde</v>
      </c>
      <c r="F10460" s="19" t="str">
        <f t="shared" si="983"/>
        <v>1 år</v>
      </c>
      <c r="G10460" s="40" t="s">
        <v>516</v>
      </c>
      <c r="H10460" s="41" t="s">
        <v>222</v>
      </c>
      <c r="I10460" s="42" t="s">
        <v>11</v>
      </c>
      <c r="J10460" s="43" t="s">
        <v>22</v>
      </c>
      <c r="K10460" s="44">
        <v>232</v>
      </c>
      <c r="L10460" s="45">
        <v>32077.109571090601</v>
      </c>
      <c r="M10460" s="46">
        <v>33986.530529149386</v>
      </c>
      <c r="N10460" s="45"/>
      <c r="O10460" s="46"/>
    </row>
    <row r="10461" spans="1:15" x14ac:dyDescent="0.2">
      <c r="A10461" s="11" t="str">
        <f t="shared" si="978"/>
        <v>7221006 - Alle regioner2 år</v>
      </c>
      <c r="B10461" s="12" t="str">
        <f t="shared" si="981"/>
        <v>722100</v>
      </c>
      <c r="C10461" s="14">
        <f t="shared" si="979"/>
        <v>0</v>
      </c>
      <c r="D10461" s="14">
        <f t="shared" si="980"/>
        <v>0</v>
      </c>
      <c r="E10461" s="19" t="str">
        <f t="shared" si="982"/>
        <v>722100 - Smedearbejde</v>
      </c>
      <c r="F10461" s="19" t="str">
        <f t="shared" si="983"/>
        <v>2 år</v>
      </c>
      <c r="G10461" s="40" t="s">
        <v>516</v>
      </c>
      <c r="H10461" s="41" t="s">
        <v>222</v>
      </c>
      <c r="I10461" s="42" t="s">
        <v>11</v>
      </c>
      <c r="J10461" s="43" t="s">
        <v>23</v>
      </c>
      <c r="K10461" s="44">
        <v>240</v>
      </c>
      <c r="L10461" s="45">
        <v>32260.369115335783</v>
      </c>
      <c r="M10461" s="46">
        <v>34171.865520426865</v>
      </c>
      <c r="N10461" s="45"/>
      <c r="O10461" s="46"/>
    </row>
    <row r="10462" spans="1:15" x14ac:dyDescent="0.2">
      <c r="A10462" s="11" t="str">
        <f t="shared" si="978"/>
        <v>7221006 - Alle regioner3 år</v>
      </c>
      <c r="B10462" s="12" t="str">
        <f t="shared" si="981"/>
        <v>722100</v>
      </c>
      <c r="C10462" s="14">
        <f t="shared" si="979"/>
        <v>0</v>
      </c>
      <c r="D10462" s="14">
        <f t="shared" si="980"/>
        <v>0</v>
      </c>
      <c r="E10462" s="19" t="str">
        <f t="shared" si="982"/>
        <v>722100 - Smedearbejde</v>
      </c>
      <c r="F10462" s="19" t="str">
        <f t="shared" si="983"/>
        <v>3 år</v>
      </c>
      <c r="G10462" s="40" t="s">
        <v>516</v>
      </c>
      <c r="H10462" s="41" t="s">
        <v>222</v>
      </c>
      <c r="I10462" s="42" t="s">
        <v>11</v>
      </c>
      <c r="J10462" s="43" t="s">
        <v>14</v>
      </c>
      <c r="K10462" s="44">
        <v>222</v>
      </c>
      <c r="L10462" s="45">
        <v>33059.731283294976</v>
      </c>
      <c r="M10462" s="46">
        <v>35026.53748346505</v>
      </c>
      <c r="N10462" s="45"/>
      <c r="O10462" s="46"/>
    </row>
    <row r="10463" spans="1:15" x14ac:dyDescent="0.2">
      <c r="A10463" s="11" t="str">
        <f t="shared" si="978"/>
        <v>7221006 - Alle regioner4 år</v>
      </c>
      <c r="B10463" s="12" t="str">
        <f t="shared" si="981"/>
        <v>722100</v>
      </c>
      <c r="C10463" s="14">
        <f t="shared" si="979"/>
        <v>0</v>
      </c>
      <c r="D10463" s="14">
        <f t="shared" si="980"/>
        <v>0</v>
      </c>
      <c r="E10463" s="19" t="str">
        <f t="shared" si="982"/>
        <v>722100 - Smedearbejde</v>
      </c>
      <c r="F10463" s="19" t="str">
        <f t="shared" si="983"/>
        <v>4 år</v>
      </c>
      <c r="G10463" s="40" t="s">
        <v>516</v>
      </c>
      <c r="H10463" s="41" t="s">
        <v>222</v>
      </c>
      <c r="I10463" s="42" t="s">
        <v>11</v>
      </c>
      <c r="J10463" s="43" t="s">
        <v>24</v>
      </c>
      <c r="K10463" s="44">
        <v>254</v>
      </c>
      <c r="L10463" s="45">
        <v>32972.865616444207</v>
      </c>
      <c r="M10463" s="46">
        <v>34878.390448174869</v>
      </c>
      <c r="N10463" s="45"/>
      <c r="O10463" s="46"/>
    </row>
    <row r="10464" spans="1:15" x14ac:dyDescent="0.2">
      <c r="A10464" s="11" t="str">
        <f t="shared" si="978"/>
        <v>7221006 - Alle regioner5-9 år</v>
      </c>
      <c r="B10464" s="12" t="str">
        <f t="shared" si="981"/>
        <v>722100</v>
      </c>
      <c r="C10464" s="14">
        <f t="shared" si="979"/>
        <v>0</v>
      </c>
      <c r="D10464" s="14">
        <f t="shared" si="980"/>
        <v>0</v>
      </c>
      <c r="E10464" s="19" t="str">
        <f t="shared" si="982"/>
        <v>722100 - Smedearbejde</v>
      </c>
      <c r="F10464" s="19" t="str">
        <f t="shared" si="983"/>
        <v>5-9 år</v>
      </c>
      <c r="G10464" s="40" t="s">
        <v>516</v>
      </c>
      <c r="H10464" s="41" t="s">
        <v>222</v>
      </c>
      <c r="I10464" s="42" t="s">
        <v>11</v>
      </c>
      <c r="J10464" s="43" t="s">
        <v>15</v>
      </c>
      <c r="K10464" s="44">
        <v>1091</v>
      </c>
      <c r="L10464" s="45">
        <v>32899.336013735381</v>
      </c>
      <c r="M10464" s="46">
        <v>34812.707771384354</v>
      </c>
      <c r="N10464" s="45"/>
      <c r="O10464" s="46"/>
    </row>
    <row r="10465" spans="1:15" x14ac:dyDescent="0.2">
      <c r="A10465" s="11" t="str">
        <f t="shared" si="978"/>
        <v>7221006 - Alle regioner0-4 år</v>
      </c>
      <c r="B10465" s="12" t="str">
        <f t="shared" si="981"/>
        <v>722100</v>
      </c>
      <c r="C10465" s="14">
        <f t="shared" si="979"/>
        <v>0</v>
      </c>
      <c r="D10465" s="14">
        <f t="shared" si="980"/>
        <v>0</v>
      </c>
      <c r="E10465" s="19" t="str">
        <f t="shared" si="982"/>
        <v>722100 - Smedearbejde</v>
      </c>
      <c r="F10465" s="19" t="str">
        <f t="shared" si="983"/>
        <v>0-4 år</v>
      </c>
      <c r="G10465" s="40" t="s">
        <v>516</v>
      </c>
      <c r="H10465" s="41" t="s">
        <v>222</v>
      </c>
      <c r="I10465" s="42" t="s">
        <v>11</v>
      </c>
      <c r="J10465" s="43" t="s">
        <v>16</v>
      </c>
      <c r="K10465" s="44">
        <v>1305</v>
      </c>
      <c r="L10465" s="45">
        <v>32066.596797697457</v>
      </c>
      <c r="M10465" s="46">
        <v>33959.606433249835</v>
      </c>
      <c r="N10465" s="45"/>
      <c r="O10465" s="46"/>
    </row>
    <row r="10466" spans="1:15" x14ac:dyDescent="0.2">
      <c r="A10466" s="11" t="str">
        <f t="shared" si="978"/>
        <v>7221006 - Alle regioner10-14 år</v>
      </c>
      <c r="B10466" s="12" t="str">
        <f t="shared" si="981"/>
        <v>722100</v>
      </c>
      <c r="C10466" s="14">
        <f t="shared" si="979"/>
        <v>0</v>
      </c>
      <c r="D10466" s="14">
        <f t="shared" si="980"/>
        <v>0</v>
      </c>
      <c r="E10466" s="19" t="str">
        <f t="shared" si="982"/>
        <v>722100 - Smedearbejde</v>
      </c>
      <c r="F10466" s="19" t="str">
        <f t="shared" si="983"/>
        <v>10-14 år</v>
      </c>
      <c r="G10466" s="40" t="s">
        <v>516</v>
      </c>
      <c r="H10466" s="41" t="s">
        <v>222</v>
      </c>
      <c r="I10466" s="42" t="s">
        <v>11</v>
      </c>
      <c r="J10466" s="43" t="s">
        <v>17</v>
      </c>
      <c r="K10466" s="44">
        <v>886</v>
      </c>
      <c r="L10466" s="45">
        <v>32973.585910020905</v>
      </c>
      <c r="M10466" s="46">
        <v>34914.609404214367</v>
      </c>
      <c r="N10466" s="45"/>
      <c r="O10466" s="46"/>
    </row>
    <row r="10467" spans="1:15" x14ac:dyDescent="0.2">
      <c r="A10467" s="11" t="str">
        <f t="shared" si="978"/>
        <v>7221006 - Alle regioner15-20 år</v>
      </c>
      <c r="B10467" s="12" t="str">
        <f t="shared" si="981"/>
        <v>722100</v>
      </c>
      <c r="C10467" s="14">
        <f t="shared" si="979"/>
        <v>0</v>
      </c>
      <c r="D10467" s="14">
        <f t="shared" si="980"/>
        <v>0</v>
      </c>
      <c r="E10467" s="19" t="str">
        <f t="shared" si="982"/>
        <v>722100 - Smedearbejde</v>
      </c>
      <c r="F10467" s="19" t="str">
        <f t="shared" si="983"/>
        <v>15-20 år</v>
      </c>
      <c r="G10467" s="40" t="s">
        <v>516</v>
      </c>
      <c r="H10467" s="41" t="s">
        <v>222</v>
      </c>
      <c r="I10467" s="42" t="s">
        <v>11</v>
      </c>
      <c r="J10467" s="43" t="s">
        <v>18</v>
      </c>
      <c r="K10467" s="44">
        <v>727</v>
      </c>
      <c r="L10467" s="45">
        <v>33752.18724165923</v>
      </c>
      <c r="M10467" s="46">
        <v>35741.392162915916</v>
      </c>
      <c r="N10467" s="45"/>
      <c r="O10467" s="46"/>
    </row>
    <row r="10468" spans="1:15" x14ac:dyDescent="0.2">
      <c r="A10468" s="11" t="str">
        <f t="shared" si="978"/>
        <v>7221006 - Alle regioner20-24 år</v>
      </c>
      <c r="B10468" s="12" t="str">
        <f t="shared" si="981"/>
        <v>722100</v>
      </c>
      <c r="C10468" s="14">
        <f t="shared" si="979"/>
        <v>0</v>
      </c>
      <c r="D10468" s="14">
        <f t="shared" si="980"/>
        <v>0</v>
      </c>
      <c r="E10468" s="19" t="str">
        <f t="shared" si="982"/>
        <v>722100 - Smedearbejde</v>
      </c>
      <c r="F10468" s="19" t="str">
        <f t="shared" si="983"/>
        <v>20-24 år</v>
      </c>
      <c r="G10468" s="40" t="s">
        <v>516</v>
      </c>
      <c r="H10468" s="41" t="s">
        <v>222</v>
      </c>
      <c r="I10468" s="42" t="s">
        <v>11</v>
      </c>
      <c r="J10468" s="43" t="s">
        <v>19</v>
      </c>
      <c r="K10468" s="44">
        <v>901</v>
      </c>
      <c r="L10468" s="45">
        <v>34336.555113378425</v>
      </c>
      <c r="M10468" s="46">
        <v>36361.753345834761</v>
      </c>
      <c r="N10468" s="45"/>
      <c r="O10468" s="46"/>
    </row>
    <row r="10469" spans="1:15" x14ac:dyDescent="0.2">
      <c r="A10469" s="11" t="str">
        <f t="shared" si="978"/>
        <v>7221006 - Alle regioner25 år og derover</v>
      </c>
      <c r="B10469" s="12" t="str">
        <f t="shared" si="981"/>
        <v>722100</v>
      </c>
      <c r="C10469" s="14">
        <f t="shared" si="979"/>
        <v>0</v>
      </c>
      <c r="D10469" s="14">
        <f t="shared" si="980"/>
        <v>0</v>
      </c>
      <c r="E10469" s="19" t="str">
        <f t="shared" si="982"/>
        <v>722100 - Smedearbejde</v>
      </c>
      <c r="F10469" s="19" t="str">
        <f t="shared" si="983"/>
        <v>25 år og derover</v>
      </c>
      <c r="G10469" s="40" t="s">
        <v>516</v>
      </c>
      <c r="H10469" s="41" t="s">
        <v>222</v>
      </c>
      <c r="I10469" s="42" t="s">
        <v>11</v>
      </c>
      <c r="J10469" s="43" t="s">
        <v>9</v>
      </c>
      <c r="K10469" s="44">
        <v>4310</v>
      </c>
      <c r="L10469" s="45">
        <v>34591.662209226961</v>
      </c>
      <c r="M10469" s="46">
        <v>36606.467189461335</v>
      </c>
      <c r="N10469" s="45"/>
      <c r="O10469" s="46"/>
    </row>
    <row r="10470" spans="1:15" x14ac:dyDescent="0.2">
      <c r="A10470" s="11" t="str">
        <f t="shared" si="978"/>
        <v>7221006 - Alle regionerAlle uanset erf.</v>
      </c>
      <c r="B10470" s="12" t="str">
        <f t="shared" si="981"/>
        <v>722100</v>
      </c>
      <c r="C10470" s="14">
        <f t="shared" si="979"/>
        <v>0</v>
      </c>
      <c r="D10470" s="14">
        <f t="shared" si="980"/>
        <v>0</v>
      </c>
      <c r="E10470" s="19" t="str">
        <f t="shared" si="982"/>
        <v>722100 - Smedearbejde</v>
      </c>
      <c r="F10470" s="19" t="str">
        <f t="shared" si="983"/>
        <v>Alle uanset erf.</v>
      </c>
      <c r="G10470" s="40" t="s">
        <v>516</v>
      </c>
      <c r="H10470" s="41" t="s">
        <v>222</v>
      </c>
      <c r="I10470" s="42" t="s">
        <v>11</v>
      </c>
      <c r="J10470" s="43" t="s">
        <v>10</v>
      </c>
      <c r="K10470" s="44">
        <v>9220</v>
      </c>
      <c r="L10470" s="45">
        <v>33918.24850389632</v>
      </c>
      <c r="M10470" s="46">
        <v>35916.99661427526</v>
      </c>
      <c r="N10470" s="45"/>
      <c r="O10470" s="46"/>
    </row>
    <row r="10471" spans="1:15" x14ac:dyDescent="0.2">
      <c r="A10471" s="11" t="str">
        <f t="shared" si="978"/>
        <v>7222001 - Region Hovedstaden5-9 år</v>
      </c>
      <c r="B10471" s="12" t="str">
        <f t="shared" si="981"/>
        <v>722200</v>
      </c>
      <c r="C10471" s="14">
        <f t="shared" si="979"/>
        <v>0</v>
      </c>
      <c r="D10471" s="14">
        <f t="shared" si="980"/>
        <v>0</v>
      </c>
      <c r="E10471" s="19" t="str">
        <f t="shared" si="982"/>
        <v>722200 - Værktøjsmagerarbejde</v>
      </c>
      <c r="F10471" s="19" t="str">
        <f t="shared" si="983"/>
        <v>5-9 år</v>
      </c>
      <c r="G10471" s="40" t="s">
        <v>516</v>
      </c>
      <c r="H10471" s="41" t="s">
        <v>223</v>
      </c>
      <c r="I10471" s="42" t="s">
        <v>8</v>
      </c>
      <c r="J10471" s="43" t="s">
        <v>15</v>
      </c>
      <c r="K10471" s="44">
        <v>19</v>
      </c>
      <c r="L10471" s="45">
        <v>36985.431612148248</v>
      </c>
      <c r="M10471" s="46">
        <v>39136.959168089554</v>
      </c>
      <c r="N10471" s="45"/>
      <c r="O10471" s="46"/>
    </row>
    <row r="10472" spans="1:15" x14ac:dyDescent="0.2">
      <c r="A10472" s="11" t="str">
        <f t="shared" si="978"/>
        <v>7222001 - Region Hovedstaden0-4 år</v>
      </c>
      <c r="B10472" s="12" t="str">
        <f t="shared" si="981"/>
        <v>722200</v>
      </c>
      <c r="C10472" s="14">
        <f t="shared" si="979"/>
        <v>0</v>
      </c>
      <c r="D10472" s="14">
        <f t="shared" si="980"/>
        <v>0</v>
      </c>
      <c r="E10472" s="19" t="str">
        <f t="shared" si="982"/>
        <v>722200 - Værktøjsmagerarbejde</v>
      </c>
      <c r="F10472" s="19" t="str">
        <f t="shared" si="983"/>
        <v>0-4 år</v>
      </c>
      <c r="G10472" s="40" t="s">
        <v>516</v>
      </c>
      <c r="H10472" s="41" t="s">
        <v>223</v>
      </c>
      <c r="I10472" s="42" t="s">
        <v>8</v>
      </c>
      <c r="J10472" s="43" t="s">
        <v>16</v>
      </c>
      <c r="K10472" s="44">
        <v>21</v>
      </c>
      <c r="L10472" s="45">
        <v>35727.412982870694</v>
      </c>
      <c r="M10472" s="46">
        <v>37844.339210087892</v>
      </c>
      <c r="N10472" s="45"/>
      <c r="O10472" s="46"/>
    </row>
    <row r="10473" spans="1:15" x14ac:dyDescent="0.2">
      <c r="A10473" s="11" t="str">
        <f t="shared" si="978"/>
        <v>7222001 - Region Hovedstaden10-14 år</v>
      </c>
      <c r="B10473" s="12" t="str">
        <f t="shared" si="981"/>
        <v>722200</v>
      </c>
      <c r="C10473" s="14">
        <f t="shared" si="979"/>
        <v>0</v>
      </c>
      <c r="D10473" s="14">
        <f t="shared" si="980"/>
        <v>0</v>
      </c>
      <c r="E10473" s="19" t="str">
        <f t="shared" si="982"/>
        <v>722200 - Værktøjsmagerarbejde</v>
      </c>
      <c r="F10473" s="19" t="str">
        <f t="shared" si="983"/>
        <v>10-14 år</v>
      </c>
      <c r="G10473" s="40" t="s">
        <v>516</v>
      </c>
      <c r="H10473" s="41" t="s">
        <v>223</v>
      </c>
      <c r="I10473" s="42" t="s">
        <v>8</v>
      </c>
      <c r="J10473" s="43" t="s">
        <v>17</v>
      </c>
      <c r="K10473" s="44">
        <v>18</v>
      </c>
      <c r="L10473" s="45">
        <v>36976.091766086887</v>
      </c>
      <c r="M10473" s="46">
        <v>39167.0049026509</v>
      </c>
      <c r="N10473" s="45"/>
      <c r="O10473" s="46"/>
    </row>
    <row r="10474" spans="1:15" x14ac:dyDescent="0.2">
      <c r="A10474" s="11" t="str">
        <f t="shared" si="978"/>
        <v>7222001 - Region Hovedstaden15-20 år</v>
      </c>
      <c r="B10474" s="12" t="str">
        <f t="shared" si="981"/>
        <v>722200</v>
      </c>
      <c r="C10474" s="14">
        <f t="shared" si="979"/>
        <v>0</v>
      </c>
      <c r="D10474" s="14">
        <f t="shared" si="980"/>
        <v>0</v>
      </c>
      <c r="E10474" s="19" t="str">
        <f t="shared" si="982"/>
        <v>722200 - Værktøjsmagerarbejde</v>
      </c>
      <c r="F10474" s="19" t="str">
        <f t="shared" si="983"/>
        <v>15-20 år</v>
      </c>
      <c r="G10474" s="40" t="s">
        <v>516</v>
      </c>
      <c r="H10474" s="41" t="s">
        <v>223</v>
      </c>
      <c r="I10474" s="42" t="s">
        <v>8</v>
      </c>
      <c r="J10474" s="43" t="s">
        <v>18</v>
      </c>
      <c r="K10474" s="44">
        <v>14</v>
      </c>
      <c r="L10474" s="45">
        <v>33577.209314574786</v>
      </c>
      <c r="M10474" s="46">
        <v>35555.300678674277</v>
      </c>
      <c r="N10474" s="45"/>
      <c r="O10474" s="46"/>
    </row>
    <row r="10475" spans="1:15" x14ac:dyDescent="0.2">
      <c r="A10475" s="11" t="str">
        <f t="shared" si="978"/>
        <v>7222001 - Region Hovedstaden20-24 år</v>
      </c>
      <c r="B10475" s="12" t="str">
        <f t="shared" si="981"/>
        <v>722200</v>
      </c>
      <c r="C10475" s="14">
        <f t="shared" si="979"/>
        <v>0</v>
      </c>
      <c r="D10475" s="14">
        <f t="shared" si="980"/>
        <v>0</v>
      </c>
      <c r="E10475" s="19" t="str">
        <f t="shared" si="982"/>
        <v>722200 - Værktøjsmagerarbejde</v>
      </c>
      <c r="F10475" s="19" t="str">
        <f t="shared" si="983"/>
        <v>20-24 år</v>
      </c>
      <c r="G10475" s="40" t="s">
        <v>516</v>
      </c>
      <c r="H10475" s="41" t="s">
        <v>223</v>
      </c>
      <c r="I10475" s="42" t="s">
        <v>8</v>
      </c>
      <c r="J10475" s="43" t="s">
        <v>19</v>
      </c>
      <c r="K10475" s="44">
        <v>27</v>
      </c>
      <c r="L10475" s="45">
        <v>40130.587201791677</v>
      </c>
      <c r="M10475" s="46">
        <v>42465.075686506301</v>
      </c>
      <c r="N10475" s="45"/>
      <c r="O10475" s="46"/>
    </row>
    <row r="10476" spans="1:15" x14ac:dyDescent="0.2">
      <c r="A10476" s="11" t="str">
        <f t="shared" si="978"/>
        <v>7222001 - Region Hovedstaden25 år og derover</v>
      </c>
      <c r="B10476" s="12" t="str">
        <f t="shared" si="981"/>
        <v>722200</v>
      </c>
      <c r="C10476" s="14">
        <f t="shared" si="979"/>
        <v>0</v>
      </c>
      <c r="D10476" s="14">
        <f t="shared" si="980"/>
        <v>0</v>
      </c>
      <c r="E10476" s="19" t="str">
        <f t="shared" si="982"/>
        <v>722200 - Værktøjsmagerarbejde</v>
      </c>
      <c r="F10476" s="19" t="str">
        <f t="shared" si="983"/>
        <v>25 år og derover</v>
      </c>
      <c r="G10476" s="40" t="s">
        <v>516</v>
      </c>
      <c r="H10476" s="41" t="s">
        <v>223</v>
      </c>
      <c r="I10476" s="42" t="s">
        <v>8</v>
      </c>
      <c r="J10476" s="43" t="s">
        <v>9</v>
      </c>
      <c r="K10476" s="44">
        <v>109</v>
      </c>
      <c r="L10476" s="45">
        <v>38638.560565480409</v>
      </c>
      <c r="M10476" s="46">
        <v>40927.97856174568</v>
      </c>
      <c r="N10476" s="45"/>
      <c r="O10476" s="46"/>
    </row>
    <row r="10477" spans="1:15" x14ac:dyDescent="0.2">
      <c r="A10477" s="11" t="str">
        <f t="shared" si="978"/>
        <v>7222001 - Region HovedstadenAlle uanset erf.</v>
      </c>
      <c r="B10477" s="12" t="str">
        <f t="shared" si="981"/>
        <v>722200</v>
      </c>
      <c r="C10477" s="14">
        <f t="shared" si="979"/>
        <v>0</v>
      </c>
      <c r="D10477" s="14">
        <f t="shared" si="980"/>
        <v>0</v>
      </c>
      <c r="E10477" s="19" t="str">
        <f t="shared" si="982"/>
        <v>722200 - Værktøjsmagerarbejde</v>
      </c>
      <c r="F10477" s="19" t="str">
        <f t="shared" si="983"/>
        <v>Alle uanset erf.</v>
      </c>
      <c r="G10477" s="40" t="s">
        <v>516</v>
      </c>
      <c r="H10477" s="41" t="s">
        <v>223</v>
      </c>
      <c r="I10477" s="42" t="s">
        <v>8</v>
      </c>
      <c r="J10477" s="43" t="s">
        <v>10</v>
      </c>
      <c r="K10477" s="44">
        <v>208</v>
      </c>
      <c r="L10477" s="45">
        <v>38444.125925924003</v>
      </c>
      <c r="M10477" s="46">
        <v>40722.02325070506</v>
      </c>
      <c r="N10477" s="45"/>
      <c r="O10477" s="46"/>
    </row>
    <row r="10478" spans="1:15" x14ac:dyDescent="0.2">
      <c r="A10478" s="11" t="str">
        <f t="shared" si="978"/>
        <v>7222002 - Region SjællandUnder 1 år</v>
      </c>
      <c r="B10478" s="12" t="str">
        <f t="shared" si="981"/>
        <v>722200</v>
      </c>
      <c r="C10478" s="14">
        <f t="shared" si="979"/>
        <v>0</v>
      </c>
      <c r="D10478" s="14">
        <f t="shared" si="980"/>
        <v>0</v>
      </c>
      <c r="E10478" s="19" t="str">
        <f t="shared" si="982"/>
        <v>722200 - Værktøjsmagerarbejde</v>
      </c>
      <c r="F10478" s="19" t="str">
        <f t="shared" si="983"/>
        <v>Under 1 år</v>
      </c>
      <c r="G10478" s="40" t="s">
        <v>516</v>
      </c>
      <c r="H10478" s="41" t="s">
        <v>223</v>
      </c>
      <c r="I10478" s="42" t="s">
        <v>20</v>
      </c>
      <c r="J10478" s="43" t="s">
        <v>13</v>
      </c>
      <c r="K10478" s="44">
        <v>11</v>
      </c>
      <c r="L10478" s="45">
        <v>31423.781412812827</v>
      </c>
      <c r="M10478" s="46">
        <v>33285.708193322156</v>
      </c>
      <c r="N10478" s="45"/>
      <c r="O10478" s="46"/>
    </row>
    <row r="10479" spans="1:15" x14ac:dyDescent="0.2">
      <c r="A10479" s="11" t="str">
        <f t="shared" si="978"/>
        <v>7222002 - Region Sjælland1 år</v>
      </c>
      <c r="B10479" s="12" t="str">
        <f t="shared" si="981"/>
        <v>722200</v>
      </c>
      <c r="C10479" s="14">
        <f t="shared" si="979"/>
        <v>0</v>
      </c>
      <c r="D10479" s="14">
        <f t="shared" si="980"/>
        <v>0</v>
      </c>
      <c r="E10479" s="19" t="str">
        <f t="shared" si="982"/>
        <v>722200 - Værktøjsmagerarbejde</v>
      </c>
      <c r="F10479" s="19" t="str">
        <f t="shared" si="983"/>
        <v>1 år</v>
      </c>
      <c r="G10479" s="40" t="s">
        <v>516</v>
      </c>
      <c r="H10479" s="41" t="s">
        <v>223</v>
      </c>
      <c r="I10479" s="42" t="s">
        <v>20</v>
      </c>
      <c r="J10479" s="43" t="s">
        <v>22</v>
      </c>
      <c r="K10479" s="44">
        <v>11</v>
      </c>
      <c r="L10479" s="45">
        <v>29934.203437779452</v>
      </c>
      <c r="M10479" s="46">
        <v>31698.393247642645</v>
      </c>
      <c r="N10479" s="45"/>
      <c r="O10479" s="46"/>
    </row>
    <row r="10480" spans="1:15" x14ac:dyDescent="0.2">
      <c r="A10480" s="11" t="str">
        <f t="shared" si="978"/>
        <v>7222002 - Region Sjælland2 år</v>
      </c>
      <c r="B10480" s="12" t="str">
        <f t="shared" si="981"/>
        <v>722200</v>
      </c>
      <c r="C10480" s="14">
        <f t="shared" si="979"/>
        <v>0</v>
      </c>
      <c r="D10480" s="14">
        <f t="shared" si="980"/>
        <v>0</v>
      </c>
      <c r="E10480" s="19" t="str">
        <f t="shared" si="982"/>
        <v>722200 - Værktøjsmagerarbejde</v>
      </c>
      <c r="F10480" s="19" t="str">
        <f t="shared" si="983"/>
        <v>2 år</v>
      </c>
      <c r="G10480" s="40" t="s">
        <v>516</v>
      </c>
      <c r="H10480" s="41" t="s">
        <v>223</v>
      </c>
      <c r="I10480" s="42" t="s">
        <v>20</v>
      </c>
      <c r="J10480" s="43" t="s">
        <v>23</v>
      </c>
      <c r="K10480" s="44">
        <v>12</v>
      </c>
      <c r="L10480" s="45">
        <v>36140.86211945281</v>
      </c>
      <c r="M10480" s="46">
        <v>38282.286099173682</v>
      </c>
      <c r="N10480" s="45"/>
      <c r="O10480" s="46"/>
    </row>
    <row r="10481" spans="1:15" x14ac:dyDescent="0.2">
      <c r="A10481" s="11" t="str">
        <f t="shared" si="978"/>
        <v>7222002 - Region Sjælland5-9 år</v>
      </c>
      <c r="B10481" s="12" t="str">
        <f t="shared" si="981"/>
        <v>722200</v>
      </c>
      <c r="C10481" s="14">
        <f t="shared" si="979"/>
        <v>0</v>
      </c>
      <c r="D10481" s="14">
        <f t="shared" si="980"/>
        <v>0</v>
      </c>
      <c r="E10481" s="19" t="str">
        <f t="shared" si="982"/>
        <v>722200 - Værktøjsmagerarbejde</v>
      </c>
      <c r="F10481" s="19" t="str">
        <f t="shared" si="983"/>
        <v>5-9 år</v>
      </c>
      <c r="G10481" s="40" t="s">
        <v>516</v>
      </c>
      <c r="H10481" s="41" t="s">
        <v>223</v>
      </c>
      <c r="I10481" s="42" t="s">
        <v>20</v>
      </c>
      <c r="J10481" s="43" t="s">
        <v>15</v>
      </c>
      <c r="K10481" s="44">
        <v>36</v>
      </c>
      <c r="L10481" s="45">
        <v>33185.274238432154</v>
      </c>
      <c r="M10481" s="46">
        <v>35160.659769642785</v>
      </c>
      <c r="N10481" s="45"/>
      <c r="O10481" s="46"/>
    </row>
    <row r="10482" spans="1:15" x14ac:dyDescent="0.2">
      <c r="A10482" s="11" t="str">
        <f t="shared" si="978"/>
        <v>7222002 - Region Sjælland0-4 år</v>
      </c>
      <c r="B10482" s="12" t="str">
        <f t="shared" si="981"/>
        <v>722200</v>
      </c>
      <c r="C10482" s="14">
        <f t="shared" si="979"/>
        <v>0</v>
      </c>
      <c r="D10482" s="14">
        <f t="shared" si="980"/>
        <v>0</v>
      </c>
      <c r="E10482" s="19" t="str">
        <f t="shared" si="982"/>
        <v>722200 - Værktøjsmagerarbejde</v>
      </c>
      <c r="F10482" s="19" t="str">
        <f t="shared" si="983"/>
        <v>0-4 år</v>
      </c>
      <c r="G10482" s="40" t="s">
        <v>516</v>
      </c>
      <c r="H10482" s="41" t="s">
        <v>223</v>
      </c>
      <c r="I10482" s="42" t="s">
        <v>20</v>
      </c>
      <c r="J10482" s="43" t="s">
        <v>16</v>
      </c>
      <c r="K10482" s="44">
        <v>52</v>
      </c>
      <c r="L10482" s="45">
        <v>33863.83916340187</v>
      </c>
      <c r="M10482" s="46">
        <v>35878.483754956542</v>
      </c>
      <c r="N10482" s="45"/>
      <c r="O10482" s="46"/>
    </row>
    <row r="10483" spans="1:15" x14ac:dyDescent="0.2">
      <c r="A10483" s="11" t="str">
        <f t="shared" si="978"/>
        <v>7222002 - Region Sjælland10-14 år</v>
      </c>
      <c r="B10483" s="12" t="str">
        <f t="shared" si="981"/>
        <v>722200</v>
      </c>
      <c r="C10483" s="14">
        <f t="shared" si="979"/>
        <v>0</v>
      </c>
      <c r="D10483" s="14">
        <f t="shared" si="980"/>
        <v>0</v>
      </c>
      <c r="E10483" s="19" t="str">
        <f t="shared" si="982"/>
        <v>722200 - Værktøjsmagerarbejde</v>
      </c>
      <c r="F10483" s="19" t="str">
        <f t="shared" si="983"/>
        <v>10-14 år</v>
      </c>
      <c r="G10483" s="40" t="s">
        <v>516</v>
      </c>
      <c r="H10483" s="41" t="s">
        <v>223</v>
      </c>
      <c r="I10483" s="42" t="s">
        <v>20</v>
      </c>
      <c r="J10483" s="43" t="s">
        <v>17</v>
      </c>
      <c r="K10483" s="44">
        <v>39</v>
      </c>
      <c r="L10483" s="45">
        <v>33331.719994484512</v>
      </c>
      <c r="M10483" s="46">
        <v>35314.707484180501</v>
      </c>
      <c r="N10483" s="45"/>
      <c r="O10483" s="46"/>
    </row>
    <row r="10484" spans="1:15" x14ac:dyDescent="0.2">
      <c r="A10484" s="11" t="str">
        <f t="shared" si="978"/>
        <v>7222002 - Region Sjælland15-20 år</v>
      </c>
      <c r="B10484" s="12" t="str">
        <f t="shared" si="981"/>
        <v>722200</v>
      </c>
      <c r="C10484" s="14">
        <f t="shared" si="979"/>
        <v>0</v>
      </c>
      <c r="D10484" s="14">
        <f t="shared" si="980"/>
        <v>0</v>
      </c>
      <c r="E10484" s="19" t="str">
        <f t="shared" si="982"/>
        <v>722200 - Værktøjsmagerarbejde</v>
      </c>
      <c r="F10484" s="19" t="str">
        <f t="shared" si="983"/>
        <v>15-20 år</v>
      </c>
      <c r="G10484" s="40" t="s">
        <v>516</v>
      </c>
      <c r="H10484" s="41" t="s">
        <v>223</v>
      </c>
      <c r="I10484" s="42" t="s">
        <v>20</v>
      </c>
      <c r="J10484" s="43" t="s">
        <v>18</v>
      </c>
      <c r="K10484" s="44">
        <v>30</v>
      </c>
      <c r="L10484" s="45">
        <v>36467.008454579722</v>
      </c>
      <c r="M10484" s="46">
        <v>38627.75730764286</v>
      </c>
      <c r="N10484" s="45"/>
      <c r="O10484" s="46"/>
    </row>
    <row r="10485" spans="1:15" x14ac:dyDescent="0.2">
      <c r="A10485" s="11" t="str">
        <f t="shared" si="978"/>
        <v>7222002 - Region Sjælland20-24 år</v>
      </c>
      <c r="B10485" s="12" t="str">
        <f t="shared" si="981"/>
        <v>722200</v>
      </c>
      <c r="C10485" s="14">
        <f t="shared" si="979"/>
        <v>0</v>
      </c>
      <c r="D10485" s="14">
        <f t="shared" si="980"/>
        <v>0</v>
      </c>
      <c r="E10485" s="19" t="str">
        <f t="shared" si="982"/>
        <v>722200 - Værktøjsmagerarbejde</v>
      </c>
      <c r="F10485" s="19" t="str">
        <f t="shared" si="983"/>
        <v>20-24 år</v>
      </c>
      <c r="G10485" s="40" t="s">
        <v>516</v>
      </c>
      <c r="H10485" s="41" t="s">
        <v>223</v>
      </c>
      <c r="I10485" s="42" t="s">
        <v>20</v>
      </c>
      <c r="J10485" s="43" t="s">
        <v>19</v>
      </c>
      <c r="K10485" s="44">
        <v>33</v>
      </c>
      <c r="L10485" s="45">
        <v>35948.115462677655</v>
      </c>
      <c r="M10485" s="46">
        <v>38078.118787532432</v>
      </c>
      <c r="N10485" s="45"/>
      <c r="O10485" s="46"/>
    </row>
    <row r="10486" spans="1:15" x14ac:dyDescent="0.2">
      <c r="A10486" s="11" t="str">
        <f t="shared" si="978"/>
        <v>7222002 - Region Sjælland25 år og derover</v>
      </c>
      <c r="B10486" s="12" t="str">
        <f t="shared" si="981"/>
        <v>722200</v>
      </c>
      <c r="C10486" s="14">
        <f t="shared" si="979"/>
        <v>0</v>
      </c>
      <c r="D10486" s="14">
        <f t="shared" si="980"/>
        <v>0</v>
      </c>
      <c r="E10486" s="19" t="str">
        <f t="shared" si="982"/>
        <v>722200 - Værktøjsmagerarbejde</v>
      </c>
      <c r="F10486" s="19" t="str">
        <f t="shared" si="983"/>
        <v>25 år og derover</v>
      </c>
      <c r="G10486" s="40" t="s">
        <v>516</v>
      </c>
      <c r="H10486" s="41" t="s">
        <v>223</v>
      </c>
      <c r="I10486" s="42" t="s">
        <v>20</v>
      </c>
      <c r="J10486" s="43" t="s">
        <v>9</v>
      </c>
      <c r="K10486" s="44">
        <v>148</v>
      </c>
      <c r="L10486" s="45">
        <v>35384.044148869209</v>
      </c>
      <c r="M10486" s="46">
        <v>37480.625032563905</v>
      </c>
      <c r="N10486" s="45"/>
      <c r="O10486" s="46"/>
    </row>
    <row r="10487" spans="1:15" x14ac:dyDescent="0.2">
      <c r="A10487" s="11" t="str">
        <f t="shared" si="978"/>
        <v>7222002 - Region SjællandAlle uanset erf.</v>
      </c>
      <c r="B10487" s="12" t="str">
        <f t="shared" si="981"/>
        <v>722200</v>
      </c>
      <c r="C10487" s="14">
        <f t="shared" si="979"/>
        <v>0</v>
      </c>
      <c r="D10487" s="14">
        <f t="shared" si="980"/>
        <v>0</v>
      </c>
      <c r="E10487" s="19" t="str">
        <f t="shared" si="982"/>
        <v>722200 - Værktøjsmagerarbejde</v>
      </c>
      <c r="F10487" s="19" t="str">
        <f t="shared" si="983"/>
        <v>Alle uanset erf.</v>
      </c>
      <c r="G10487" s="40" t="s">
        <v>516</v>
      </c>
      <c r="H10487" s="41" t="s">
        <v>223</v>
      </c>
      <c r="I10487" s="42" t="s">
        <v>20</v>
      </c>
      <c r="J10487" s="43" t="s">
        <v>10</v>
      </c>
      <c r="K10487" s="44">
        <v>338</v>
      </c>
      <c r="L10487" s="45">
        <v>35224.14608740266</v>
      </c>
      <c r="M10487" s="46">
        <v>37275.498582522298</v>
      </c>
      <c r="N10487" s="45"/>
      <c r="O10487" s="46"/>
    </row>
    <row r="10488" spans="1:15" x14ac:dyDescent="0.2">
      <c r="A10488" s="11" t="str">
        <f t="shared" si="978"/>
        <v>7222003 - Region SyddanmarkUnder 1 år</v>
      </c>
      <c r="B10488" s="12" t="str">
        <f t="shared" si="981"/>
        <v>722200</v>
      </c>
      <c r="C10488" s="14">
        <f t="shared" si="979"/>
        <v>0</v>
      </c>
      <c r="D10488" s="14">
        <f t="shared" si="980"/>
        <v>0</v>
      </c>
      <c r="E10488" s="19" t="str">
        <f t="shared" si="982"/>
        <v>722200 - Værktøjsmagerarbejde</v>
      </c>
      <c r="F10488" s="19" t="str">
        <f t="shared" si="983"/>
        <v>Under 1 år</v>
      </c>
      <c r="G10488" s="40" t="s">
        <v>516</v>
      </c>
      <c r="H10488" s="41" t="s">
        <v>223</v>
      </c>
      <c r="I10488" s="42" t="s">
        <v>544</v>
      </c>
      <c r="J10488" s="43" t="s">
        <v>13</v>
      </c>
      <c r="K10488" s="44">
        <v>30</v>
      </c>
      <c r="L10488" s="45">
        <v>30016.363561083966</v>
      </c>
      <c r="M10488" s="46">
        <v>31794.897800285955</v>
      </c>
      <c r="N10488" s="45"/>
      <c r="O10488" s="46"/>
    </row>
    <row r="10489" spans="1:15" x14ac:dyDescent="0.2">
      <c r="A10489" s="11" t="str">
        <f t="shared" si="978"/>
        <v>7222003 - Region Syddanmark1 år</v>
      </c>
      <c r="B10489" s="12" t="str">
        <f t="shared" si="981"/>
        <v>722200</v>
      </c>
      <c r="C10489" s="14">
        <f t="shared" si="979"/>
        <v>0</v>
      </c>
      <c r="D10489" s="14">
        <f t="shared" si="980"/>
        <v>0</v>
      </c>
      <c r="E10489" s="19" t="str">
        <f t="shared" si="982"/>
        <v>722200 - Værktøjsmagerarbejde</v>
      </c>
      <c r="F10489" s="19" t="str">
        <f t="shared" si="983"/>
        <v>1 år</v>
      </c>
      <c r="G10489" s="40" t="s">
        <v>516</v>
      </c>
      <c r="H10489" s="41" t="s">
        <v>223</v>
      </c>
      <c r="I10489" s="42" t="s">
        <v>544</v>
      </c>
      <c r="J10489" s="43" t="s">
        <v>22</v>
      </c>
      <c r="K10489" s="44">
        <v>38</v>
      </c>
      <c r="L10489" s="45">
        <v>31729.267258623233</v>
      </c>
      <c r="M10489" s="46">
        <v>33616.920822300162</v>
      </c>
      <c r="N10489" s="45"/>
      <c r="O10489" s="46"/>
    </row>
    <row r="10490" spans="1:15" x14ac:dyDescent="0.2">
      <c r="A10490" s="11" t="str">
        <f t="shared" si="978"/>
        <v>7222003 - Region Syddanmark2 år</v>
      </c>
      <c r="B10490" s="12" t="str">
        <f t="shared" si="981"/>
        <v>722200</v>
      </c>
      <c r="C10490" s="14">
        <f t="shared" si="979"/>
        <v>0</v>
      </c>
      <c r="D10490" s="14">
        <f t="shared" si="980"/>
        <v>0</v>
      </c>
      <c r="E10490" s="19" t="str">
        <f t="shared" si="982"/>
        <v>722200 - Værktøjsmagerarbejde</v>
      </c>
      <c r="F10490" s="19" t="str">
        <f t="shared" si="983"/>
        <v>2 år</v>
      </c>
      <c r="G10490" s="40" t="s">
        <v>516</v>
      </c>
      <c r="H10490" s="41" t="s">
        <v>223</v>
      </c>
      <c r="I10490" s="42" t="s">
        <v>544</v>
      </c>
      <c r="J10490" s="43" t="s">
        <v>23</v>
      </c>
      <c r="K10490" s="44">
        <v>18</v>
      </c>
      <c r="L10490" s="45">
        <v>34930.778425822718</v>
      </c>
      <c r="M10490" s="46">
        <v>37008.897905861872</v>
      </c>
      <c r="N10490" s="45"/>
      <c r="O10490" s="46"/>
    </row>
    <row r="10491" spans="1:15" x14ac:dyDescent="0.2">
      <c r="A10491" s="11" t="str">
        <f t="shared" si="978"/>
        <v>7222003 - Region Syddanmark3 år</v>
      </c>
      <c r="B10491" s="12" t="str">
        <f t="shared" si="981"/>
        <v>722200</v>
      </c>
      <c r="C10491" s="14">
        <f t="shared" si="979"/>
        <v>0</v>
      </c>
      <c r="D10491" s="14">
        <f t="shared" si="980"/>
        <v>0</v>
      </c>
      <c r="E10491" s="19" t="str">
        <f t="shared" si="982"/>
        <v>722200 - Værktøjsmagerarbejde</v>
      </c>
      <c r="F10491" s="19" t="str">
        <f t="shared" si="983"/>
        <v>3 år</v>
      </c>
      <c r="G10491" s="40" t="s">
        <v>516</v>
      </c>
      <c r="H10491" s="41" t="s">
        <v>223</v>
      </c>
      <c r="I10491" s="42" t="s">
        <v>544</v>
      </c>
      <c r="J10491" s="43" t="s">
        <v>14</v>
      </c>
      <c r="K10491" s="44">
        <v>18</v>
      </c>
      <c r="L10491" s="45">
        <v>32894.059797572059</v>
      </c>
      <c r="M10491" s="46">
        <v>34851.009786192226</v>
      </c>
      <c r="N10491" s="45"/>
      <c r="O10491" s="46"/>
    </row>
    <row r="10492" spans="1:15" x14ac:dyDescent="0.2">
      <c r="A10492" s="11" t="str">
        <f t="shared" si="978"/>
        <v>7222003 - Region Syddanmark4 år</v>
      </c>
      <c r="B10492" s="12" t="str">
        <f t="shared" si="981"/>
        <v>722200</v>
      </c>
      <c r="C10492" s="14">
        <f t="shared" si="979"/>
        <v>0</v>
      </c>
      <c r="D10492" s="14">
        <f t="shared" si="980"/>
        <v>0</v>
      </c>
      <c r="E10492" s="19" t="str">
        <f t="shared" si="982"/>
        <v>722200 - Værktøjsmagerarbejde</v>
      </c>
      <c r="F10492" s="19" t="str">
        <f t="shared" si="983"/>
        <v>4 år</v>
      </c>
      <c r="G10492" s="40" t="s">
        <v>516</v>
      </c>
      <c r="H10492" s="41" t="s">
        <v>223</v>
      </c>
      <c r="I10492" s="42" t="s">
        <v>544</v>
      </c>
      <c r="J10492" s="43" t="s">
        <v>24</v>
      </c>
      <c r="K10492" s="44">
        <v>32</v>
      </c>
      <c r="L10492" s="45">
        <v>33132.770911709209</v>
      </c>
      <c r="M10492" s="46">
        <v>35085.470168813779</v>
      </c>
      <c r="N10492" s="45"/>
      <c r="O10492" s="46"/>
    </row>
    <row r="10493" spans="1:15" x14ac:dyDescent="0.2">
      <c r="A10493" s="11" t="str">
        <f t="shared" si="978"/>
        <v>7222003 - Region Syddanmark5-9 år</v>
      </c>
      <c r="B10493" s="12" t="str">
        <f t="shared" si="981"/>
        <v>722200</v>
      </c>
      <c r="C10493" s="14">
        <f t="shared" si="979"/>
        <v>0</v>
      </c>
      <c r="D10493" s="14">
        <f t="shared" si="980"/>
        <v>0</v>
      </c>
      <c r="E10493" s="19" t="str">
        <f t="shared" si="982"/>
        <v>722200 - Værktøjsmagerarbejde</v>
      </c>
      <c r="F10493" s="19" t="str">
        <f t="shared" si="983"/>
        <v>5-9 år</v>
      </c>
      <c r="G10493" s="40" t="s">
        <v>516</v>
      </c>
      <c r="H10493" s="41" t="s">
        <v>223</v>
      </c>
      <c r="I10493" s="42" t="s">
        <v>544</v>
      </c>
      <c r="J10493" s="43" t="s">
        <v>15</v>
      </c>
      <c r="K10493" s="44">
        <v>102</v>
      </c>
      <c r="L10493" s="45">
        <v>32563.859098704586</v>
      </c>
      <c r="M10493" s="46">
        <v>34493.337939462064</v>
      </c>
      <c r="N10493" s="45"/>
      <c r="O10493" s="46"/>
    </row>
    <row r="10494" spans="1:15" x14ac:dyDescent="0.2">
      <c r="A10494" s="11" t="str">
        <f t="shared" si="978"/>
        <v>7222003 - Region Syddanmark0-4 år</v>
      </c>
      <c r="B10494" s="12" t="str">
        <f t="shared" si="981"/>
        <v>722200</v>
      </c>
      <c r="C10494" s="14">
        <f t="shared" si="979"/>
        <v>0</v>
      </c>
      <c r="D10494" s="14">
        <f t="shared" si="980"/>
        <v>0</v>
      </c>
      <c r="E10494" s="19" t="str">
        <f t="shared" si="982"/>
        <v>722200 - Værktøjsmagerarbejde</v>
      </c>
      <c r="F10494" s="19" t="str">
        <f t="shared" si="983"/>
        <v>0-4 år</v>
      </c>
      <c r="G10494" s="40" t="s">
        <v>516</v>
      </c>
      <c r="H10494" s="41" t="s">
        <v>223</v>
      </c>
      <c r="I10494" s="42" t="s">
        <v>544</v>
      </c>
      <c r="J10494" s="43" t="s">
        <v>16</v>
      </c>
      <c r="K10494" s="44">
        <v>136</v>
      </c>
      <c r="L10494" s="45">
        <v>32401.59235432704</v>
      </c>
      <c r="M10494" s="46">
        <v>34329.244221542162</v>
      </c>
      <c r="N10494" s="45"/>
      <c r="O10494" s="46"/>
    </row>
    <row r="10495" spans="1:15" x14ac:dyDescent="0.2">
      <c r="A10495" s="11" t="str">
        <f t="shared" si="978"/>
        <v>7222003 - Region Syddanmark10-14 år</v>
      </c>
      <c r="B10495" s="12" t="str">
        <f t="shared" si="981"/>
        <v>722200</v>
      </c>
      <c r="C10495" s="14">
        <f t="shared" si="979"/>
        <v>0</v>
      </c>
      <c r="D10495" s="14">
        <f t="shared" si="980"/>
        <v>0</v>
      </c>
      <c r="E10495" s="19" t="str">
        <f t="shared" si="982"/>
        <v>722200 - Værktøjsmagerarbejde</v>
      </c>
      <c r="F10495" s="19" t="str">
        <f t="shared" si="983"/>
        <v>10-14 år</v>
      </c>
      <c r="G10495" s="40" t="s">
        <v>516</v>
      </c>
      <c r="H10495" s="41" t="s">
        <v>223</v>
      </c>
      <c r="I10495" s="42" t="s">
        <v>544</v>
      </c>
      <c r="J10495" s="43" t="s">
        <v>17</v>
      </c>
      <c r="K10495" s="44">
        <v>75</v>
      </c>
      <c r="L10495" s="45">
        <v>34504.239144232881</v>
      </c>
      <c r="M10495" s="46">
        <v>36548.689685043682</v>
      </c>
      <c r="N10495" s="45"/>
      <c r="O10495" s="46"/>
    </row>
    <row r="10496" spans="1:15" x14ac:dyDescent="0.2">
      <c r="A10496" s="11" t="str">
        <f t="shared" si="978"/>
        <v>7222003 - Region Syddanmark15-20 år</v>
      </c>
      <c r="B10496" s="12" t="str">
        <f t="shared" si="981"/>
        <v>722200</v>
      </c>
      <c r="C10496" s="14">
        <f t="shared" si="979"/>
        <v>0</v>
      </c>
      <c r="D10496" s="14">
        <f t="shared" si="980"/>
        <v>0</v>
      </c>
      <c r="E10496" s="19" t="str">
        <f t="shared" si="982"/>
        <v>722200 - Værktøjsmagerarbejde</v>
      </c>
      <c r="F10496" s="19" t="str">
        <f t="shared" si="983"/>
        <v>15-20 år</v>
      </c>
      <c r="G10496" s="40" t="s">
        <v>516</v>
      </c>
      <c r="H10496" s="41" t="s">
        <v>223</v>
      </c>
      <c r="I10496" s="42" t="s">
        <v>544</v>
      </c>
      <c r="J10496" s="43" t="s">
        <v>18</v>
      </c>
      <c r="K10496" s="44">
        <v>73</v>
      </c>
      <c r="L10496" s="45">
        <v>35076.094273645082</v>
      </c>
      <c r="M10496" s="46">
        <v>37162.858957362114</v>
      </c>
      <c r="N10496" s="45"/>
      <c r="O10496" s="46"/>
    </row>
    <row r="10497" spans="1:15" x14ac:dyDescent="0.2">
      <c r="A10497" s="11" t="str">
        <f t="shared" si="978"/>
        <v>7222003 - Region Syddanmark20-24 år</v>
      </c>
      <c r="B10497" s="12" t="str">
        <f t="shared" si="981"/>
        <v>722200</v>
      </c>
      <c r="C10497" s="14">
        <f t="shared" si="979"/>
        <v>0</v>
      </c>
      <c r="D10497" s="14">
        <f t="shared" si="980"/>
        <v>0</v>
      </c>
      <c r="E10497" s="19" t="str">
        <f t="shared" si="982"/>
        <v>722200 - Værktøjsmagerarbejde</v>
      </c>
      <c r="F10497" s="19" t="str">
        <f t="shared" si="983"/>
        <v>20-24 år</v>
      </c>
      <c r="G10497" s="40" t="s">
        <v>516</v>
      </c>
      <c r="H10497" s="41" t="s">
        <v>223</v>
      </c>
      <c r="I10497" s="42" t="s">
        <v>544</v>
      </c>
      <c r="J10497" s="43" t="s">
        <v>19</v>
      </c>
      <c r="K10497" s="44">
        <v>81</v>
      </c>
      <c r="L10497" s="45">
        <v>34686.280610638612</v>
      </c>
      <c r="M10497" s="46">
        <v>36693.763903300074</v>
      </c>
      <c r="N10497" s="45"/>
      <c r="O10497" s="46"/>
    </row>
    <row r="10498" spans="1:15" x14ac:dyDescent="0.2">
      <c r="A10498" s="11" t="str">
        <f t="shared" ref="A10498:A10561" si="984">B10498&amp;I10498&amp;F10498</f>
        <v>7222003 - Region Syddanmark25 år og derover</v>
      </c>
      <c r="B10498" s="12" t="str">
        <f t="shared" si="981"/>
        <v>722200</v>
      </c>
      <c r="C10498" s="14">
        <f t="shared" ref="C10498:C10561" si="985">N10498*1.2</f>
        <v>0</v>
      </c>
      <c r="D10498" s="14">
        <f t="shared" ref="D10498:D10561" si="986">O10498*1.2</f>
        <v>0</v>
      </c>
      <c r="E10498" s="19" t="str">
        <f t="shared" si="982"/>
        <v>722200 - Værktøjsmagerarbejde</v>
      </c>
      <c r="F10498" s="19" t="str">
        <f t="shared" si="983"/>
        <v>25 år og derover</v>
      </c>
      <c r="G10498" s="40" t="s">
        <v>516</v>
      </c>
      <c r="H10498" s="41" t="s">
        <v>223</v>
      </c>
      <c r="I10498" s="42" t="s">
        <v>544</v>
      </c>
      <c r="J10498" s="43" t="s">
        <v>9</v>
      </c>
      <c r="K10498" s="44">
        <v>468</v>
      </c>
      <c r="L10498" s="45">
        <v>34686.60585539123</v>
      </c>
      <c r="M10498" s="46">
        <v>36741.862016917068</v>
      </c>
      <c r="N10498" s="45"/>
      <c r="O10498" s="46"/>
    </row>
    <row r="10499" spans="1:15" x14ac:dyDescent="0.2">
      <c r="A10499" s="11" t="str">
        <f t="shared" si="984"/>
        <v>7222003 - Region SyddanmarkAlle uanset erf.</v>
      </c>
      <c r="B10499" s="12" t="str">
        <f t="shared" ref="B10499:B10562" si="987">LEFT(E10499,6)</f>
        <v>722200</v>
      </c>
      <c r="C10499" s="14">
        <f t="shared" si="985"/>
        <v>0</v>
      </c>
      <c r="D10499" s="14">
        <f t="shared" si="986"/>
        <v>0</v>
      </c>
      <c r="E10499" s="19" t="str">
        <f t="shared" ref="E10499:E10562" si="988">TRIM(H10499)</f>
        <v>722200 - Værktøjsmagerarbejde</v>
      </c>
      <c r="F10499" s="19" t="str">
        <f t="shared" ref="F10499:F10562" si="989">MID(J10499,6,30)</f>
        <v>Alle uanset erf.</v>
      </c>
      <c r="G10499" s="40" t="s">
        <v>516</v>
      </c>
      <c r="H10499" s="41" t="s">
        <v>223</v>
      </c>
      <c r="I10499" s="42" t="s">
        <v>544</v>
      </c>
      <c r="J10499" s="43" t="s">
        <v>10</v>
      </c>
      <c r="K10499" s="44">
        <v>935</v>
      </c>
      <c r="L10499" s="45">
        <v>34095.737403446416</v>
      </c>
      <c r="M10499" s="46">
        <v>36124.178202006515</v>
      </c>
      <c r="N10499" s="45"/>
      <c r="O10499" s="46"/>
    </row>
    <row r="10500" spans="1:15" x14ac:dyDescent="0.2">
      <c r="A10500" s="11" t="str">
        <f t="shared" si="984"/>
        <v>7222004 - Region MidtjyllandUnder 1 år</v>
      </c>
      <c r="B10500" s="12" t="str">
        <f t="shared" si="987"/>
        <v>722200</v>
      </c>
      <c r="C10500" s="14">
        <f t="shared" si="985"/>
        <v>0</v>
      </c>
      <c r="D10500" s="14">
        <f t="shared" si="986"/>
        <v>0</v>
      </c>
      <c r="E10500" s="19" t="str">
        <f t="shared" si="988"/>
        <v>722200 - Værktøjsmagerarbejde</v>
      </c>
      <c r="F10500" s="19" t="str">
        <f t="shared" si="989"/>
        <v>Under 1 år</v>
      </c>
      <c r="G10500" s="40" t="s">
        <v>516</v>
      </c>
      <c r="H10500" s="41" t="s">
        <v>223</v>
      </c>
      <c r="I10500" s="42" t="s">
        <v>517</v>
      </c>
      <c r="J10500" s="43" t="s">
        <v>13</v>
      </c>
      <c r="K10500" s="44">
        <v>71</v>
      </c>
      <c r="L10500" s="45">
        <v>29964.264579953175</v>
      </c>
      <c r="M10500" s="46">
        <v>31739.711842227392</v>
      </c>
      <c r="N10500" s="45"/>
      <c r="O10500" s="46"/>
    </row>
    <row r="10501" spans="1:15" x14ac:dyDescent="0.2">
      <c r="A10501" s="11" t="str">
        <f t="shared" si="984"/>
        <v>7222004 - Region Midtjylland1 år</v>
      </c>
      <c r="B10501" s="12" t="str">
        <f t="shared" si="987"/>
        <v>722200</v>
      </c>
      <c r="C10501" s="14">
        <f t="shared" si="985"/>
        <v>0</v>
      </c>
      <c r="D10501" s="14">
        <f t="shared" si="986"/>
        <v>0</v>
      </c>
      <c r="E10501" s="19" t="str">
        <f t="shared" si="988"/>
        <v>722200 - Værktøjsmagerarbejde</v>
      </c>
      <c r="F10501" s="19" t="str">
        <f t="shared" si="989"/>
        <v>1 år</v>
      </c>
      <c r="G10501" s="40" t="s">
        <v>516</v>
      </c>
      <c r="H10501" s="41" t="s">
        <v>223</v>
      </c>
      <c r="I10501" s="42" t="s">
        <v>517</v>
      </c>
      <c r="J10501" s="43" t="s">
        <v>22</v>
      </c>
      <c r="K10501" s="44">
        <v>43</v>
      </c>
      <c r="L10501" s="45">
        <v>34597.920841813742</v>
      </c>
      <c r="M10501" s="46">
        <v>36665.954522673681</v>
      </c>
      <c r="N10501" s="45"/>
      <c r="O10501" s="46"/>
    </row>
    <row r="10502" spans="1:15" x14ac:dyDescent="0.2">
      <c r="A10502" s="11" t="str">
        <f t="shared" si="984"/>
        <v>7222004 - Region Midtjylland2 år</v>
      </c>
      <c r="B10502" s="12" t="str">
        <f t="shared" si="987"/>
        <v>722200</v>
      </c>
      <c r="C10502" s="14">
        <f t="shared" si="985"/>
        <v>0</v>
      </c>
      <c r="D10502" s="14">
        <f t="shared" si="986"/>
        <v>0</v>
      </c>
      <c r="E10502" s="19" t="str">
        <f t="shared" si="988"/>
        <v>722200 - Værktøjsmagerarbejde</v>
      </c>
      <c r="F10502" s="19" t="str">
        <f t="shared" si="989"/>
        <v>2 år</v>
      </c>
      <c r="G10502" s="40" t="s">
        <v>516</v>
      </c>
      <c r="H10502" s="41" t="s">
        <v>223</v>
      </c>
      <c r="I10502" s="42" t="s">
        <v>517</v>
      </c>
      <c r="J10502" s="43" t="s">
        <v>23</v>
      </c>
      <c r="K10502" s="44">
        <v>40</v>
      </c>
      <c r="L10502" s="45">
        <v>32779.099206684943</v>
      </c>
      <c r="M10502" s="46">
        <v>34731.939971892483</v>
      </c>
      <c r="N10502" s="45"/>
      <c r="O10502" s="46"/>
    </row>
    <row r="10503" spans="1:15" x14ac:dyDescent="0.2">
      <c r="A10503" s="11" t="str">
        <f t="shared" si="984"/>
        <v>7222004 - Region Midtjylland3 år</v>
      </c>
      <c r="B10503" s="12" t="str">
        <f t="shared" si="987"/>
        <v>722200</v>
      </c>
      <c r="C10503" s="14">
        <f t="shared" si="985"/>
        <v>0</v>
      </c>
      <c r="D10503" s="14">
        <f t="shared" si="986"/>
        <v>0</v>
      </c>
      <c r="E10503" s="19" t="str">
        <f t="shared" si="988"/>
        <v>722200 - Værktøjsmagerarbejde</v>
      </c>
      <c r="F10503" s="19" t="str">
        <f t="shared" si="989"/>
        <v>3 år</v>
      </c>
      <c r="G10503" s="40" t="s">
        <v>516</v>
      </c>
      <c r="H10503" s="41" t="s">
        <v>223</v>
      </c>
      <c r="I10503" s="42" t="s">
        <v>517</v>
      </c>
      <c r="J10503" s="43" t="s">
        <v>14</v>
      </c>
      <c r="K10503" s="44">
        <v>32</v>
      </c>
      <c r="L10503" s="45">
        <v>33962.453387702473</v>
      </c>
      <c r="M10503" s="46">
        <v>35974.801954656898</v>
      </c>
      <c r="N10503" s="45"/>
      <c r="O10503" s="46"/>
    </row>
    <row r="10504" spans="1:15" x14ac:dyDescent="0.2">
      <c r="A10504" s="11" t="str">
        <f t="shared" si="984"/>
        <v>7222004 - Region Midtjylland4 år</v>
      </c>
      <c r="B10504" s="12" t="str">
        <f t="shared" si="987"/>
        <v>722200</v>
      </c>
      <c r="C10504" s="14">
        <f t="shared" si="985"/>
        <v>0</v>
      </c>
      <c r="D10504" s="14">
        <f t="shared" si="986"/>
        <v>0</v>
      </c>
      <c r="E10504" s="19" t="str">
        <f t="shared" si="988"/>
        <v>722200 - Værktøjsmagerarbejde</v>
      </c>
      <c r="F10504" s="19" t="str">
        <f t="shared" si="989"/>
        <v>4 år</v>
      </c>
      <c r="G10504" s="40" t="s">
        <v>516</v>
      </c>
      <c r="H10504" s="41" t="s">
        <v>223</v>
      </c>
      <c r="I10504" s="42" t="s">
        <v>517</v>
      </c>
      <c r="J10504" s="43" t="s">
        <v>24</v>
      </c>
      <c r="K10504" s="44">
        <v>35</v>
      </c>
      <c r="L10504" s="45">
        <v>35018.088241024554</v>
      </c>
      <c r="M10504" s="46">
        <v>37055.17091176461</v>
      </c>
      <c r="N10504" s="45"/>
      <c r="O10504" s="46"/>
    </row>
    <row r="10505" spans="1:15" x14ac:dyDescent="0.2">
      <c r="A10505" s="11" t="str">
        <f t="shared" si="984"/>
        <v>7222004 - Region Midtjylland5-9 år</v>
      </c>
      <c r="B10505" s="12" t="str">
        <f t="shared" si="987"/>
        <v>722200</v>
      </c>
      <c r="C10505" s="14">
        <f t="shared" si="985"/>
        <v>0</v>
      </c>
      <c r="D10505" s="14">
        <f t="shared" si="986"/>
        <v>0</v>
      </c>
      <c r="E10505" s="19" t="str">
        <f t="shared" si="988"/>
        <v>722200 - Værktøjsmagerarbejde</v>
      </c>
      <c r="F10505" s="19" t="str">
        <f t="shared" si="989"/>
        <v>5-9 år</v>
      </c>
      <c r="G10505" s="40" t="s">
        <v>516</v>
      </c>
      <c r="H10505" s="41" t="s">
        <v>223</v>
      </c>
      <c r="I10505" s="42" t="s">
        <v>517</v>
      </c>
      <c r="J10505" s="43" t="s">
        <v>15</v>
      </c>
      <c r="K10505" s="44">
        <v>139</v>
      </c>
      <c r="L10505" s="45">
        <v>33756.294884697083</v>
      </c>
      <c r="M10505" s="46">
        <v>35764.5413978059</v>
      </c>
      <c r="N10505" s="45"/>
      <c r="O10505" s="46"/>
    </row>
    <row r="10506" spans="1:15" x14ac:dyDescent="0.2">
      <c r="A10506" s="11" t="str">
        <f t="shared" si="984"/>
        <v>7222004 - Region Midtjylland0-4 år</v>
      </c>
      <c r="B10506" s="12" t="str">
        <f t="shared" si="987"/>
        <v>722200</v>
      </c>
      <c r="C10506" s="14">
        <f t="shared" si="985"/>
        <v>0</v>
      </c>
      <c r="D10506" s="14">
        <f t="shared" si="986"/>
        <v>0</v>
      </c>
      <c r="E10506" s="19" t="str">
        <f t="shared" si="988"/>
        <v>722200 - Værktøjsmagerarbejde</v>
      </c>
      <c r="F10506" s="19" t="str">
        <f t="shared" si="989"/>
        <v>0-4 år</v>
      </c>
      <c r="G10506" s="40" t="s">
        <v>516</v>
      </c>
      <c r="H10506" s="41" t="s">
        <v>223</v>
      </c>
      <c r="I10506" s="42" t="s">
        <v>517</v>
      </c>
      <c r="J10506" s="43" t="s">
        <v>16</v>
      </c>
      <c r="K10506" s="44">
        <v>221</v>
      </c>
      <c r="L10506" s="45">
        <v>32950.860573954851</v>
      </c>
      <c r="M10506" s="46">
        <v>34903.270086275974</v>
      </c>
      <c r="N10506" s="45"/>
      <c r="O10506" s="46"/>
    </row>
    <row r="10507" spans="1:15" x14ac:dyDescent="0.2">
      <c r="A10507" s="11" t="str">
        <f t="shared" si="984"/>
        <v>7222004 - Region Midtjylland10-14 år</v>
      </c>
      <c r="B10507" s="12" t="str">
        <f t="shared" si="987"/>
        <v>722200</v>
      </c>
      <c r="C10507" s="14">
        <f t="shared" si="985"/>
        <v>0</v>
      </c>
      <c r="D10507" s="14">
        <f t="shared" si="986"/>
        <v>0</v>
      </c>
      <c r="E10507" s="19" t="str">
        <f t="shared" si="988"/>
        <v>722200 - Værktøjsmagerarbejde</v>
      </c>
      <c r="F10507" s="19" t="str">
        <f t="shared" si="989"/>
        <v>10-14 år</v>
      </c>
      <c r="G10507" s="40" t="s">
        <v>516</v>
      </c>
      <c r="H10507" s="41" t="s">
        <v>223</v>
      </c>
      <c r="I10507" s="42" t="s">
        <v>517</v>
      </c>
      <c r="J10507" s="43" t="s">
        <v>17</v>
      </c>
      <c r="K10507" s="44">
        <v>107</v>
      </c>
      <c r="L10507" s="45">
        <v>35540.745143414249</v>
      </c>
      <c r="M10507" s="46">
        <v>37634.511792786521</v>
      </c>
      <c r="N10507" s="45"/>
      <c r="O10507" s="46"/>
    </row>
    <row r="10508" spans="1:15" x14ac:dyDescent="0.2">
      <c r="A10508" s="11" t="str">
        <f t="shared" si="984"/>
        <v>7222004 - Region Midtjylland15-20 år</v>
      </c>
      <c r="B10508" s="12" t="str">
        <f t="shared" si="987"/>
        <v>722200</v>
      </c>
      <c r="C10508" s="14">
        <f t="shared" si="985"/>
        <v>0</v>
      </c>
      <c r="D10508" s="14">
        <f t="shared" si="986"/>
        <v>0</v>
      </c>
      <c r="E10508" s="19" t="str">
        <f t="shared" si="988"/>
        <v>722200 - Værktøjsmagerarbejde</v>
      </c>
      <c r="F10508" s="19" t="str">
        <f t="shared" si="989"/>
        <v>15-20 år</v>
      </c>
      <c r="G10508" s="40" t="s">
        <v>516</v>
      </c>
      <c r="H10508" s="41" t="s">
        <v>223</v>
      </c>
      <c r="I10508" s="42" t="s">
        <v>517</v>
      </c>
      <c r="J10508" s="43" t="s">
        <v>18</v>
      </c>
      <c r="K10508" s="44">
        <v>110</v>
      </c>
      <c r="L10508" s="45">
        <v>33502.757054273607</v>
      </c>
      <c r="M10508" s="46">
        <v>35487.867622628532</v>
      </c>
      <c r="N10508" s="45"/>
      <c r="O10508" s="46"/>
    </row>
    <row r="10509" spans="1:15" x14ac:dyDescent="0.2">
      <c r="A10509" s="11" t="str">
        <f t="shared" si="984"/>
        <v>7222004 - Region Midtjylland20-24 år</v>
      </c>
      <c r="B10509" s="12" t="str">
        <f t="shared" si="987"/>
        <v>722200</v>
      </c>
      <c r="C10509" s="14">
        <f t="shared" si="985"/>
        <v>0</v>
      </c>
      <c r="D10509" s="14">
        <f t="shared" si="986"/>
        <v>0</v>
      </c>
      <c r="E10509" s="19" t="str">
        <f t="shared" si="988"/>
        <v>722200 - Værktøjsmagerarbejde</v>
      </c>
      <c r="F10509" s="19" t="str">
        <f t="shared" si="989"/>
        <v>20-24 år</v>
      </c>
      <c r="G10509" s="40" t="s">
        <v>516</v>
      </c>
      <c r="H10509" s="41" t="s">
        <v>223</v>
      </c>
      <c r="I10509" s="42" t="s">
        <v>517</v>
      </c>
      <c r="J10509" s="43" t="s">
        <v>19</v>
      </c>
      <c r="K10509" s="44">
        <v>151</v>
      </c>
      <c r="L10509" s="45">
        <v>35910.882161978414</v>
      </c>
      <c r="M10509" s="46">
        <v>38047.310467596406</v>
      </c>
      <c r="N10509" s="45"/>
      <c r="O10509" s="46"/>
    </row>
    <row r="10510" spans="1:15" x14ac:dyDescent="0.2">
      <c r="A10510" s="11" t="str">
        <f t="shared" si="984"/>
        <v>7222004 - Region Midtjylland25 år og derover</v>
      </c>
      <c r="B10510" s="12" t="str">
        <f t="shared" si="987"/>
        <v>722200</v>
      </c>
      <c r="C10510" s="14">
        <f t="shared" si="985"/>
        <v>0</v>
      </c>
      <c r="D10510" s="14">
        <f t="shared" si="986"/>
        <v>0</v>
      </c>
      <c r="E10510" s="19" t="str">
        <f t="shared" si="988"/>
        <v>722200 - Værktøjsmagerarbejde</v>
      </c>
      <c r="F10510" s="19" t="str">
        <f t="shared" si="989"/>
        <v>25 år og derover</v>
      </c>
      <c r="G10510" s="40" t="s">
        <v>516</v>
      </c>
      <c r="H10510" s="41" t="s">
        <v>223</v>
      </c>
      <c r="I10510" s="42" t="s">
        <v>517</v>
      </c>
      <c r="J10510" s="43" t="s">
        <v>9</v>
      </c>
      <c r="K10510" s="44">
        <v>545</v>
      </c>
      <c r="L10510" s="45">
        <v>35375.874326580386</v>
      </c>
      <c r="M10510" s="46">
        <v>37471.971130694976</v>
      </c>
      <c r="N10510" s="45"/>
      <c r="O10510" s="46"/>
    </row>
    <row r="10511" spans="1:15" x14ac:dyDescent="0.2">
      <c r="A10511" s="11" t="str">
        <f t="shared" si="984"/>
        <v>7222004 - Region MidtjyllandAlle uanset erf.</v>
      </c>
      <c r="B10511" s="12" t="str">
        <f t="shared" si="987"/>
        <v>722200</v>
      </c>
      <c r="C10511" s="14">
        <f t="shared" si="985"/>
        <v>0</v>
      </c>
      <c r="D10511" s="14">
        <f t="shared" si="986"/>
        <v>0</v>
      </c>
      <c r="E10511" s="19" t="str">
        <f t="shared" si="988"/>
        <v>722200 - Værktøjsmagerarbejde</v>
      </c>
      <c r="F10511" s="19" t="str">
        <f t="shared" si="989"/>
        <v>Alle uanset erf.</v>
      </c>
      <c r="G10511" s="40" t="s">
        <v>516</v>
      </c>
      <c r="H10511" s="41" t="s">
        <v>223</v>
      </c>
      <c r="I10511" s="42" t="s">
        <v>517</v>
      </c>
      <c r="J10511" s="43" t="s">
        <v>10</v>
      </c>
      <c r="K10511" s="44">
        <v>1273</v>
      </c>
      <c r="L10511" s="45">
        <v>34816.59488462031</v>
      </c>
      <c r="M10511" s="46">
        <v>36879.553176310386</v>
      </c>
      <c r="N10511" s="45"/>
      <c r="O10511" s="46"/>
    </row>
    <row r="10512" spans="1:15" x14ac:dyDescent="0.2">
      <c r="A10512" s="11" t="str">
        <f t="shared" si="984"/>
        <v>7222005 - Region NordjyllandUnder 1 år</v>
      </c>
      <c r="B10512" s="12" t="str">
        <f t="shared" si="987"/>
        <v>722200</v>
      </c>
      <c r="C10512" s="14">
        <f t="shared" si="985"/>
        <v>0</v>
      </c>
      <c r="D10512" s="14">
        <f t="shared" si="986"/>
        <v>0</v>
      </c>
      <c r="E10512" s="19" t="str">
        <f t="shared" si="988"/>
        <v>722200 - Værktøjsmagerarbejde</v>
      </c>
      <c r="F10512" s="19" t="str">
        <f t="shared" si="989"/>
        <v>Under 1 år</v>
      </c>
      <c r="G10512" s="40" t="s">
        <v>516</v>
      </c>
      <c r="H10512" s="41" t="s">
        <v>223</v>
      </c>
      <c r="I10512" s="42" t="s">
        <v>21</v>
      </c>
      <c r="J10512" s="43" t="s">
        <v>13</v>
      </c>
      <c r="K10512" s="44">
        <v>17</v>
      </c>
      <c r="L10512" s="45">
        <v>32853.531339959743</v>
      </c>
      <c r="M10512" s="46">
        <v>34808.070189147707</v>
      </c>
      <c r="N10512" s="45"/>
      <c r="O10512" s="46"/>
    </row>
    <row r="10513" spans="1:15" x14ac:dyDescent="0.2">
      <c r="A10513" s="11" t="str">
        <f t="shared" si="984"/>
        <v>7222005 - Region Nordjylland1 år</v>
      </c>
      <c r="B10513" s="12" t="str">
        <f t="shared" si="987"/>
        <v>722200</v>
      </c>
      <c r="C10513" s="14">
        <f t="shared" si="985"/>
        <v>0</v>
      </c>
      <c r="D10513" s="14">
        <f t="shared" si="986"/>
        <v>0</v>
      </c>
      <c r="E10513" s="19" t="str">
        <f t="shared" si="988"/>
        <v>722200 - Værktøjsmagerarbejde</v>
      </c>
      <c r="F10513" s="19" t="str">
        <f t="shared" si="989"/>
        <v>1 år</v>
      </c>
      <c r="G10513" s="40" t="s">
        <v>516</v>
      </c>
      <c r="H10513" s="41" t="s">
        <v>223</v>
      </c>
      <c r="I10513" s="42" t="s">
        <v>21</v>
      </c>
      <c r="J10513" s="43" t="s">
        <v>22</v>
      </c>
      <c r="K10513" s="44">
        <v>14</v>
      </c>
      <c r="L10513" s="45">
        <v>28844.055244841562</v>
      </c>
      <c r="M10513" s="46">
        <v>30560.0603208498</v>
      </c>
      <c r="N10513" s="45"/>
      <c r="O10513" s="46"/>
    </row>
    <row r="10514" spans="1:15" x14ac:dyDescent="0.2">
      <c r="A10514" s="11" t="str">
        <f t="shared" si="984"/>
        <v>7222005 - Region Nordjylland5-9 år</v>
      </c>
      <c r="B10514" s="12" t="str">
        <f t="shared" si="987"/>
        <v>722200</v>
      </c>
      <c r="C10514" s="14">
        <f t="shared" si="985"/>
        <v>0</v>
      </c>
      <c r="D10514" s="14">
        <f t="shared" si="986"/>
        <v>0</v>
      </c>
      <c r="E10514" s="19" t="str">
        <f t="shared" si="988"/>
        <v>722200 - Værktøjsmagerarbejde</v>
      </c>
      <c r="F10514" s="19" t="str">
        <f t="shared" si="989"/>
        <v>5-9 år</v>
      </c>
      <c r="G10514" s="40" t="s">
        <v>516</v>
      </c>
      <c r="H10514" s="41" t="s">
        <v>223</v>
      </c>
      <c r="I10514" s="42" t="s">
        <v>21</v>
      </c>
      <c r="J10514" s="43" t="s">
        <v>15</v>
      </c>
      <c r="K10514" s="44">
        <v>45</v>
      </c>
      <c r="L10514" s="45">
        <v>30539.842574229158</v>
      </c>
      <c r="M10514" s="46">
        <v>32338.997420335396</v>
      </c>
      <c r="N10514" s="45"/>
      <c r="O10514" s="46"/>
    </row>
    <row r="10515" spans="1:15" x14ac:dyDescent="0.2">
      <c r="A10515" s="11" t="str">
        <f t="shared" si="984"/>
        <v>7222005 - Region Nordjylland0-4 år</v>
      </c>
      <c r="B10515" s="12" t="str">
        <f t="shared" si="987"/>
        <v>722200</v>
      </c>
      <c r="C10515" s="14">
        <f t="shared" si="985"/>
        <v>0</v>
      </c>
      <c r="D10515" s="14">
        <f t="shared" si="986"/>
        <v>0</v>
      </c>
      <c r="E10515" s="19" t="str">
        <f t="shared" si="988"/>
        <v>722200 - Værktøjsmagerarbejde</v>
      </c>
      <c r="F10515" s="19" t="str">
        <f t="shared" si="989"/>
        <v>0-4 år</v>
      </c>
      <c r="G10515" s="40" t="s">
        <v>516</v>
      </c>
      <c r="H10515" s="41" t="s">
        <v>223</v>
      </c>
      <c r="I10515" s="42" t="s">
        <v>21</v>
      </c>
      <c r="J10515" s="43" t="s">
        <v>16</v>
      </c>
      <c r="K10515" s="44">
        <v>55</v>
      </c>
      <c r="L10515" s="45">
        <v>31896.431810396047</v>
      </c>
      <c r="M10515" s="46">
        <v>33786.364145727617</v>
      </c>
      <c r="N10515" s="45"/>
      <c r="O10515" s="46"/>
    </row>
    <row r="10516" spans="1:15" x14ac:dyDescent="0.2">
      <c r="A10516" s="11" t="str">
        <f t="shared" si="984"/>
        <v>7222005 - Region Nordjylland10-14 år</v>
      </c>
      <c r="B10516" s="12" t="str">
        <f t="shared" si="987"/>
        <v>722200</v>
      </c>
      <c r="C10516" s="14">
        <f t="shared" si="985"/>
        <v>0</v>
      </c>
      <c r="D10516" s="14">
        <f t="shared" si="986"/>
        <v>0</v>
      </c>
      <c r="E10516" s="19" t="str">
        <f t="shared" si="988"/>
        <v>722200 - Værktøjsmagerarbejde</v>
      </c>
      <c r="F10516" s="19" t="str">
        <f t="shared" si="989"/>
        <v>10-14 år</v>
      </c>
      <c r="G10516" s="40" t="s">
        <v>516</v>
      </c>
      <c r="H10516" s="41" t="s">
        <v>223</v>
      </c>
      <c r="I10516" s="42" t="s">
        <v>21</v>
      </c>
      <c r="J10516" s="43" t="s">
        <v>17</v>
      </c>
      <c r="K10516" s="44">
        <v>35</v>
      </c>
      <c r="L10516" s="45">
        <v>33784.894105302876</v>
      </c>
      <c r="M10516" s="46">
        <v>35794.842057661925</v>
      </c>
      <c r="N10516" s="45"/>
      <c r="O10516" s="46"/>
    </row>
    <row r="10517" spans="1:15" x14ac:dyDescent="0.2">
      <c r="A10517" s="11" t="str">
        <f t="shared" si="984"/>
        <v>7222005 - Region Nordjylland15-20 år</v>
      </c>
      <c r="B10517" s="12" t="str">
        <f t="shared" si="987"/>
        <v>722200</v>
      </c>
      <c r="C10517" s="14">
        <f t="shared" si="985"/>
        <v>0</v>
      </c>
      <c r="D10517" s="14">
        <f t="shared" si="986"/>
        <v>0</v>
      </c>
      <c r="E10517" s="19" t="str">
        <f t="shared" si="988"/>
        <v>722200 - Værktøjsmagerarbejde</v>
      </c>
      <c r="F10517" s="19" t="str">
        <f t="shared" si="989"/>
        <v>15-20 år</v>
      </c>
      <c r="G10517" s="40" t="s">
        <v>516</v>
      </c>
      <c r="H10517" s="41" t="s">
        <v>223</v>
      </c>
      <c r="I10517" s="42" t="s">
        <v>21</v>
      </c>
      <c r="J10517" s="43" t="s">
        <v>18</v>
      </c>
      <c r="K10517" s="44">
        <v>35</v>
      </c>
      <c r="L10517" s="45">
        <v>35363.894171295535</v>
      </c>
      <c r="M10517" s="46">
        <v>37455.944068756588</v>
      </c>
      <c r="N10517" s="45"/>
      <c r="O10517" s="46"/>
    </row>
    <row r="10518" spans="1:15" x14ac:dyDescent="0.2">
      <c r="A10518" s="11" t="str">
        <f t="shared" si="984"/>
        <v>7222005 - Region Nordjylland20-24 år</v>
      </c>
      <c r="B10518" s="12" t="str">
        <f t="shared" si="987"/>
        <v>722200</v>
      </c>
      <c r="C10518" s="14">
        <f t="shared" si="985"/>
        <v>0</v>
      </c>
      <c r="D10518" s="14">
        <f t="shared" si="986"/>
        <v>0</v>
      </c>
      <c r="E10518" s="19" t="str">
        <f t="shared" si="988"/>
        <v>722200 - Værktøjsmagerarbejde</v>
      </c>
      <c r="F10518" s="19" t="str">
        <f t="shared" si="989"/>
        <v>20-24 år</v>
      </c>
      <c r="G10518" s="40" t="s">
        <v>516</v>
      </c>
      <c r="H10518" s="41" t="s">
        <v>223</v>
      </c>
      <c r="I10518" s="42" t="s">
        <v>21</v>
      </c>
      <c r="J10518" s="43" t="s">
        <v>19</v>
      </c>
      <c r="K10518" s="44">
        <v>28</v>
      </c>
      <c r="L10518" s="45">
        <v>35099.146371138086</v>
      </c>
      <c r="M10518" s="46">
        <v>37178.846447424643</v>
      </c>
      <c r="N10518" s="45"/>
      <c r="O10518" s="46"/>
    </row>
    <row r="10519" spans="1:15" x14ac:dyDescent="0.2">
      <c r="A10519" s="11" t="str">
        <f t="shared" si="984"/>
        <v>7222005 - Region Nordjylland25 år og derover</v>
      </c>
      <c r="B10519" s="12" t="str">
        <f t="shared" si="987"/>
        <v>722200</v>
      </c>
      <c r="C10519" s="14">
        <f t="shared" si="985"/>
        <v>0</v>
      </c>
      <c r="D10519" s="14">
        <f t="shared" si="986"/>
        <v>0</v>
      </c>
      <c r="E10519" s="19" t="str">
        <f t="shared" si="988"/>
        <v>722200 - Værktøjsmagerarbejde</v>
      </c>
      <c r="F10519" s="19" t="str">
        <f t="shared" si="989"/>
        <v>25 år og derover</v>
      </c>
      <c r="G10519" s="40" t="s">
        <v>516</v>
      </c>
      <c r="H10519" s="41" t="s">
        <v>223</v>
      </c>
      <c r="I10519" s="42" t="s">
        <v>21</v>
      </c>
      <c r="J10519" s="43" t="s">
        <v>9</v>
      </c>
      <c r="K10519" s="44">
        <v>149</v>
      </c>
      <c r="L10519" s="45">
        <v>33017.251455860845</v>
      </c>
      <c r="M10519" s="46">
        <v>34962.354735864232</v>
      </c>
      <c r="N10519" s="45"/>
      <c r="O10519" s="46"/>
    </row>
    <row r="10520" spans="1:15" x14ac:dyDescent="0.2">
      <c r="A10520" s="11" t="str">
        <f t="shared" si="984"/>
        <v>7222005 - Region NordjyllandAlle uanset erf.</v>
      </c>
      <c r="B10520" s="12" t="str">
        <f t="shared" si="987"/>
        <v>722200</v>
      </c>
      <c r="C10520" s="14">
        <f t="shared" si="985"/>
        <v>0</v>
      </c>
      <c r="D10520" s="14">
        <f t="shared" si="986"/>
        <v>0</v>
      </c>
      <c r="E10520" s="19" t="str">
        <f t="shared" si="988"/>
        <v>722200 - Værktøjsmagerarbejde</v>
      </c>
      <c r="F10520" s="19" t="str">
        <f t="shared" si="989"/>
        <v>Alle uanset erf.</v>
      </c>
      <c r="G10520" s="40" t="s">
        <v>516</v>
      </c>
      <c r="H10520" s="41" t="s">
        <v>223</v>
      </c>
      <c r="I10520" s="42" t="s">
        <v>21</v>
      </c>
      <c r="J10520" s="43" t="s">
        <v>10</v>
      </c>
      <c r="K10520" s="44">
        <v>347</v>
      </c>
      <c r="L10520" s="45">
        <v>33218.798778858247</v>
      </c>
      <c r="M10520" s="46">
        <v>35175.775559584807</v>
      </c>
      <c r="N10520" s="45"/>
      <c r="O10520" s="46"/>
    </row>
    <row r="10521" spans="1:15" x14ac:dyDescent="0.2">
      <c r="A10521" s="11" t="str">
        <f t="shared" si="984"/>
        <v>7222006 - Alle regionerUnder 1 år</v>
      </c>
      <c r="B10521" s="12" t="str">
        <f t="shared" si="987"/>
        <v>722200</v>
      </c>
      <c r="C10521" s="14">
        <f t="shared" si="985"/>
        <v>0</v>
      </c>
      <c r="D10521" s="14">
        <f t="shared" si="986"/>
        <v>0</v>
      </c>
      <c r="E10521" s="19" t="str">
        <f t="shared" si="988"/>
        <v>722200 - Værktøjsmagerarbejde</v>
      </c>
      <c r="F10521" s="19" t="str">
        <f t="shared" si="989"/>
        <v>Under 1 år</v>
      </c>
      <c r="G10521" s="40" t="s">
        <v>516</v>
      </c>
      <c r="H10521" s="41" t="s">
        <v>223</v>
      </c>
      <c r="I10521" s="42" t="s">
        <v>11</v>
      </c>
      <c r="J10521" s="43" t="s">
        <v>13</v>
      </c>
      <c r="K10521" s="44">
        <v>137</v>
      </c>
      <c r="L10521" s="45">
        <v>30424.910586262969</v>
      </c>
      <c r="M10521" s="46">
        <v>32235.982802471379</v>
      </c>
      <c r="N10521" s="45"/>
      <c r="O10521" s="46"/>
    </row>
    <row r="10522" spans="1:15" x14ac:dyDescent="0.2">
      <c r="A10522" s="11" t="str">
        <f t="shared" si="984"/>
        <v>7222006 - Alle regioner1 år</v>
      </c>
      <c r="B10522" s="12" t="str">
        <f t="shared" si="987"/>
        <v>722200</v>
      </c>
      <c r="C10522" s="14">
        <f t="shared" si="985"/>
        <v>0</v>
      </c>
      <c r="D10522" s="14">
        <f t="shared" si="986"/>
        <v>0</v>
      </c>
      <c r="E10522" s="19" t="str">
        <f t="shared" si="988"/>
        <v>722200 - Værktøjsmagerarbejde</v>
      </c>
      <c r="F10522" s="19" t="str">
        <f t="shared" si="989"/>
        <v>1 år</v>
      </c>
      <c r="G10522" s="40" t="s">
        <v>516</v>
      </c>
      <c r="H10522" s="41" t="s">
        <v>223</v>
      </c>
      <c r="I10522" s="42" t="s">
        <v>11</v>
      </c>
      <c r="J10522" s="43" t="s">
        <v>22</v>
      </c>
      <c r="K10522" s="44">
        <v>109</v>
      </c>
      <c r="L10522" s="45">
        <v>32874.676293273878</v>
      </c>
      <c r="M10522" s="46">
        <v>34822.571722754677</v>
      </c>
      <c r="N10522" s="45"/>
      <c r="O10522" s="46"/>
    </row>
    <row r="10523" spans="1:15" x14ac:dyDescent="0.2">
      <c r="A10523" s="11" t="str">
        <f t="shared" si="984"/>
        <v>7222006 - Alle regioner2 år</v>
      </c>
      <c r="B10523" s="12" t="str">
        <f t="shared" si="987"/>
        <v>722200</v>
      </c>
      <c r="C10523" s="14">
        <f t="shared" si="985"/>
        <v>0</v>
      </c>
      <c r="D10523" s="14">
        <f t="shared" si="986"/>
        <v>0</v>
      </c>
      <c r="E10523" s="19" t="str">
        <f t="shared" si="988"/>
        <v>722200 - Værktøjsmagerarbejde</v>
      </c>
      <c r="F10523" s="19" t="str">
        <f t="shared" si="989"/>
        <v>2 år</v>
      </c>
      <c r="G10523" s="40" t="s">
        <v>516</v>
      </c>
      <c r="H10523" s="41" t="s">
        <v>223</v>
      </c>
      <c r="I10523" s="42" t="s">
        <v>11</v>
      </c>
      <c r="J10523" s="43" t="s">
        <v>23</v>
      </c>
      <c r="K10523" s="44">
        <v>81</v>
      </c>
      <c r="L10523" s="45">
        <v>34070.744604836269</v>
      </c>
      <c r="M10523" s="46">
        <v>36089.509659820149</v>
      </c>
      <c r="N10523" s="45"/>
      <c r="O10523" s="46"/>
    </row>
    <row r="10524" spans="1:15" x14ac:dyDescent="0.2">
      <c r="A10524" s="11" t="str">
        <f t="shared" si="984"/>
        <v>7222006 - Alle regioner3 år</v>
      </c>
      <c r="B10524" s="12" t="str">
        <f t="shared" si="987"/>
        <v>722200</v>
      </c>
      <c r="C10524" s="14">
        <f t="shared" si="985"/>
        <v>0</v>
      </c>
      <c r="D10524" s="14">
        <f t="shared" si="986"/>
        <v>0</v>
      </c>
      <c r="E10524" s="19" t="str">
        <f t="shared" si="988"/>
        <v>722200 - Værktøjsmagerarbejde</v>
      </c>
      <c r="F10524" s="19" t="str">
        <f t="shared" si="989"/>
        <v>3 år</v>
      </c>
      <c r="G10524" s="40" t="s">
        <v>516</v>
      </c>
      <c r="H10524" s="41" t="s">
        <v>223</v>
      </c>
      <c r="I10524" s="42" t="s">
        <v>11</v>
      </c>
      <c r="J10524" s="43" t="s">
        <v>14</v>
      </c>
      <c r="K10524" s="44">
        <v>70</v>
      </c>
      <c r="L10524" s="45">
        <v>33962.453387702473</v>
      </c>
      <c r="M10524" s="46">
        <v>35974.801954656898</v>
      </c>
      <c r="N10524" s="45"/>
      <c r="O10524" s="46"/>
    </row>
    <row r="10525" spans="1:15" x14ac:dyDescent="0.2">
      <c r="A10525" s="11" t="str">
        <f t="shared" si="984"/>
        <v>7222006 - Alle regioner4 år</v>
      </c>
      <c r="B10525" s="12" t="str">
        <f t="shared" si="987"/>
        <v>722200</v>
      </c>
      <c r="C10525" s="14">
        <f t="shared" si="985"/>
        <v>0</v>
      </c>
      <c r="D10525" s="14">
        <f t="shared" si="986"/>
        <v>0</v>
      </c>
      <c r="E10525" s="19" t="str">
        <f t="shared" si="988"/>
        <v>722200 - Værktøjsmagerarbejde</v>
      </c>
      <c r="F10525" s="19" t="str">
        <f t="shared" si="989"/>
        <v>4 år</v>
      </c>
      <c r="G10525" s="40" t="s">
        <v>516</v>
      </c>
      <c r="H10525" s="41" t="s">
        <v>223</v>
      </c>
      <c r="I10525" s="42" t="s">
        <v>11</v>
      </c>
      <c r="J10525" s="43" t="s">
        <v>24</v>
      </c>
      <c r="K10525" s="44">
        <v>88</v>
      </c>
      <c r="L10525" s="45">
        <v>33859.396020638625</v>
      </c>
      <c r="M10525" s="46">
        <v>35873.776278504069</v>
      </c>
      <c r="N10525" s="45"/>
      <c r="O10525" s="46"/>
    </row>
    <row r="10526" spans="1:15" x14ac:dyDescent="0.2">
      <c r="A10526" s="11" t="str">
        <f t="shared" si="984"/>
        <v>7222006 - Alle regioner5-9 år</v>
      </c>
      <c r="B10526" s="12" t="str">
        <f t="shared" si="987"/>
        <v>722200</v>
      </c>
      <c r="C10526" s="14">
        <f t="shared" si="985"/>
        <v>0</v>
      </c>
      <c r="D10526" s="14">
        <f t="shared" si="986"/>
        <v>0</v>
      </c>
      <c r="E10526" s="19" t="str">
        <f t="shared" si="988"/>
        <v>722200 - Værktøjsmagerarbejde</v>
      </c>
      <c r="F10526" s="19" t="str">
        <f t="shared" si="989"/>
        <v>5-9 år</v>
      </c>
      <c r="G10526" s="40" t="s">
        <v>516</v>
      </c>
      <c r="H10526" s="41" t="s">
        <v>223</v>
      </c>
      <c r="I10526" s="42" t="s">
        <v>11</v>
      </c>
      <c r="J10526" s="43" t="s">
        <v>15</v>
      </c>
      <c r="K10526" s="44">
        <v>341</v>
      </c>
      <c r="L10526" s="45">
        <v>33086.980129912285</v>
      </c>
      <c r="M10526" s="46">
        <v>35036.191246474664</v>
      </c>
      <c r="N10526" s="45"/>
      <c r="O10526" s="46"/>
    </row>
    <row r="10527" spans="1:15" x14ac:dyDescent="0.2">
      <c r="A10527" s="11" t="str">
        <f t="shared" si="984"/>
        <v>7222006 - Alle regioner0-4 år</v>
      </c>
      <c r="B10527" s="12" t="str">
        <f t="shared" si="987"/>
        <v>722200</v>
      </c>
      <c r="C10527" s="14">
        <f t="shared" si="985"/>
        <v>0</v>
      </c>
      <c r="D10527" s="14">
        <f t="shared" si="986"/>
        <v>0</v>
      </c>
      <c r="E10527" s="19" t="str">
        <f t="shared" si="988"/>
        <v>722200 - Værktøjsmagerarbejde</v>
      </c>
      <c r="F10527" s="19" t="str">
        <f t="shared" si="989"/>
        <v>0-4 år</v>
      </c>
      <c r="G10527" s="40" t="s">
        <v>516</v>
      </c>
      <c r="H10527" s="41" t="s">
        <v>223</v>
      </c>
      <c r="I10527" s="42" t="s">
        <v>11</v>
      </c>
      <c r="J10527" s="43" t="s">
        <v>16</v>
      </c>
      <c r="K10527" s="44">
        <v>485</v>
      </c>
      <c r="L10527" s="45">
        <v>32779.099206684943</v>
      </c>
      <c r="M10527" s="46">
        <v>34731.939971892483</v>
      </c>
      <c r="N10527" s="45"/>
      <c r="O10527" s="46"/>
    </row>
    <row r="10528" spans="1:15" x14ac:dyDescent="0.2">
      <c r="A10528" s="11" t="str">
        <f t="shared" si="984"/>
        <v>7222006 - Alle regioner10-14 år</v>
      </c>
      <c r="B10528" s="12" t="str">
        <f t="shared" si="987"/>
        <v>722200</v>
      </c>
      <c r="C10528" s="14">
        <f t="shared" si="985"/>
        <v>0</v>
      </c>
      <c r="D10528" s="14">
        <f t="shared" si="986"/>
        <v>0</v>
      </c>
      <c r="E10528" s="19" t="str">
        <f t="shared" si="988"/>
        <v>722200 - Værktøjsmagerarbejde</v>
      </c>
      <c r="F10528" s="19" t="str">
        <f t="shared" si="989"/>
        <v>10-14 år</v>
      </c>
      <c r="G10528" s="40" t="s">
        <v>516</v>
      </c>
      <c r="H10528" s="41" t="s">
        <v>223</v>
      </c>
      <c r="I10528" s="42" t="s">
        <v>11</v>
      </c>
      <c r="J10528" s="43" t="s">
        <v>17</v>
      </c>
      <c r="K10528" s="44">
        <v>274</v>
      </c>
      <c r="L10528" s="45">
        <v>34295.297060554221</v>
      </c>
      <c r="M10528" s="46">
        <v>36335.610162840567</v>
      </c>
      <c r="N10528" s="45"/>
      <c r="O10528" s="46"/>
    </row>
    <row r="10529" spans="1:15" x14ac:dyDescent="0.2">
      <c r="A10529" s="11" t="str">
        <f t="shared" si="984"/>
        <v>7222006 - Alle regioner15-20 år</v>
      </c>
      <c r="B10529" s="12" t="str">
        <f t="shared" si="987"/>
        <v>722200</v>
      </c>
      <c r="C10529" s="14">
        <f t="shared" si="985"/>
        <v>0</v>
      </c>
      <c r="D10529" s="14">
        <f t="shared" si="986"/>
        <v>0</v>
      </c>
      <c r="E10529" s="19" t="str">
        <f t="shared" si="988"/>
        <v>722200 - Værktøjsmagerarbejde</v>
      </c>
      <c r="F10529" s="19" t="str">
        <f t="shared" si="989"/>
        <v>15-20 år</v>
      </c>
      <c r="G10529" s="40" t="s">
        <v>516</v>
      </c>
      <c r="H10529" s="41" t="s">
        <v>223</v>
      </c>
      <c r="I10529" s="42" t="s">
        <v>11</v>
      </c>
      <c r="J10529" s="43" t="s">
        <v>18</v>
      </c>
      <c r="K10529" s="44">
        <v>262</v>
      </c>
      <c r="L10529" s="45">
        <v>35014.112289463759</v>
      </c>
      <c r="M10529" s="46">
        <v>37077.689502429341</v>
      </c>
      <c r="N10529" s="45"/>
      <c r="O10529" s="46"/>
    </row>
    <row r="10530" spans="1:15" x14ac:dyDescent="0.2">
      <c r="A10530" s="11" t="str">
        <f t="shared" si="984"/>
        <v>7222006 - Alle regioner20-24 år</v>
      </c>
      <c r="B10530" s="12" t="str">
        <f t="shared" si="987"/>
        <v>722200</v>
      </c>
      <c r="C10530" s="14">
        <f t="shared" si="985"/>
        <v>0</v>
      </c>
      <c r="D10530" s="14">
        <f t="shared" si="986"/>
        <v>0</v>
      </c>
      <c r="E10530" s="19" t="str">
        <f t="shared" si="988"/>
        <v>722200 - Værktøjsmagerarbejde</v>
      </c>
      <c r="F10530" s="19" t="str">
        <f t="shared" si="989"/>
        <v>20-24 år</v>
      </c>
      <c r="G10530" s="40" t="s">
        <v>516</v>
      </c>
      <c r="H10530" s="41" t="s">
        <v>223</v>
      </c>
      <c r="I10530" s="42" t="s">
        <v>11</v>
      </c>
      <c r="J10530" s="43" t="s">
        <v>19</v>
      </c>
      <c r="K10530" s="44">
        <v>320</v>
      </c>
      <c r="L10530" s="45">
        <v>35805.191567559523</v>
      </c>
      <c r="M10530" s="46">
        <v>37935.332075051709</v>
      </c>
      <c r="N10530" s="45"/>
      <c r="O10530" s="46"/>
    </row>
    <row r="10531" spans="1:15" x14ac:dyDescent="0.2">
      <c r="A10531" s="11" t="str">
        <f t="shared" si="984"/>
        <v>7222006 - Alle regioner25 år og derover</v>
      </c>
      <c r="B10531" s="12" t="str">
        <f t="shared" si="987"/>
        <v>722200</v>
      </c>
      <c r="C10531" s="14">
        <f t="shared" si="985"/>
        <v>0</v>
      </c>
      <c r="D10531" s="14">
        <f t="shared" si="986"/>
        <v>0</v>
      </c>
      <c r="E10531" s="19" t="str">
        <f t="shared" si="988"/>
        <v>722200 - Værktøjsmagerarbejde</v>
      </c>
      <c r="F10531" s="19" t="str">
        <f t="shared" si="989"/>
        <v>25 år og derover</v>
      </c>
      <c r="G10531" s="40" t="s">
        <v>516</v>
      </c>
      <c r="H10531" s="41" t="s">
        <v>223</v>
      </c>
      <c r="I10531" s="42" t="s">
        <v>11</v>
      </c>
      <c r="J10531" s="43" t="s">
        <v>9</v>
      </c>
      <c r="K10531" s="44">
        <v>1419</v>
      </c>
      <c r="L10531" s="45">
        <v>35089.071348042147</v>
      </c>
      <c r="M10531" s="46">
        <v>37161.746810186298</v>
      </c>
      <c r="N10531" s="45"/>
      <c r="O10531" s="46"/>
    </row>
    <row r="10532" spans="1:15" x14ac:dyDescent="0.2">
      <c r="A10532" s="11" t="str">
        <f t="shared" si="984"/>
        <v>7222006 - Alle regionerAlle uanset erf.</v>
      </c>
      <c r="B10532" s="12" t="str">
        <f t="shared" si="987"/>
        <v>722200</v>
      </c>
      <c r="C10532" s="14">
        <f t="shared" si="985"/>
        <v>0</v>
      </c>
      <c r="D10532" s="14">
        <f t="shared" si="986"/>
        <v>0</v>
      </c>
      <c r="E10532" s="19" t="str">
        <f t="shared" si="988"/>
        <v>722200 - Værktøjsmagerarbejde</v>
      </c>
      <c r="F10532" s="19" t="str">
        <f t="shared" si="989"/>
        <v>Alle uanset erf.</v>
      </c>
      <c r="G10532" s="40" t="s">
        <v>516</v>
      </c>
      <c r="H10532" s="41" t="s">
        <v>223</v>
      </c>
      <c r="I10532" s="42" t="s">
        <v>11</v>
      </c>
      <c r="J10532" s="43" t="s">
        <v>10</v>
      </c>
      <c r="K10532" s="44">
        <v>3101</v>
      </c>
      <c r="L10532" s="45">
        <v>34573.275049357486</v>
      </c>
      <c r="M10532" s="46">
        <v>36621.816116349066</v>
      </c>
      <c r="N10532" s="45"/>
      <c r="O10532" s="46"/>
    </row>
    <row r="10533" spans="1:15" x14ac:dyDescent="0.2">
      <c r="A10533" s="11" t="str">
        <f t="shared" si="984"/>
        <v>7223001 - Region HovedstadenUnder 1 år</v>
      </c>
      <c r="B10533" s="12" t="str">
        <f t="shared" si="987"/>
        <v>722300</v>
      </c>
      <c r="C10533" s="14">
        <f t="shared" si="985"/>
        <v>0</v>
      </c>
      <c r="D10533" s="14">
        <f t="shared" si="986"/>
        <v>0</v>
      </c>
      <c r="E10533" s="19" t="str">
        <f t="shared" si="988"/>
        <v>722300 - Operatør- og opstillingsarbejde af metalforarbejdningsmaskiner</v>
      </c>
      <c r="F10533" s="19" t="str">
        <f t="shared" si="989"/>
        <v>Under 1 år</v>
      </c>
      <c r="G10533" s="40" t="s">
        <v>516</v>
      </c>
      <c r="H10533" s="41" t="s">
        <v>224</v>
      </c>
      <c r="I10533" s="42" t="s">
        <v>8</v>
      </c>
      <c r="J10533" s="43" t="s">
        <v>13</v>
      </c>
      <c r="K10533" s="44">
        <v>35</v>
      </c>
      <c r="L10533" s="45">
        <v>29195.770812827865</v>
      </c>
      <c r="M10533" s="46">
        <v>30932.7003287199</v>
      </c>
      <c r="N10533" s="45"/>
      <c r="O10533" s="46"/>
    </row>
    <row r="10534" spans="1:15" x14ac:dyDescent="0.2">
      <c r="A10534" s="11" t="str">
        <f t="shared" si="984"/>
        <v>7223001 - Region Hovedstaden1 år</v>
      </c>
      <c r="B10534" s="12" t="str">
        <f t="shared" si="987"/>
        <v>722300</v>
      </c>
      <c r="C10534" s="14">
        <f t="shared" si="985"/>
        <v>0</v>
      </c>
      <c r="D10534" s="14">
        <f t="shared" si="986"/>
        <v>0</v>
      </c>
      <c r="E10534" s="19" t="str">
        <f t="shared" si="988"/>
        <v>722300 - Operatør- og opstillingsarbejde af metalforarbejdningsmaskiner</v>
      </c>
      <c r="F10534" s="19" t="str">
        <f t="shared" si="989"/>
        <v>1 år</v>
      </c>
      <c r="G10534" s="40" t="s">
        <v>516</v>
      </c>
      <c r="H10534" s="41" t="s">
        <v>224</v>
      </c>
      <c r="I10534" s="42" t="s">
        <v>8</v>
      </c>
      <c r="J10534" s="43" t="s">
        <v>22</v>
      </c>
      <c r="K10534" s="44">
        <v>30</v>
      </c>
      <c r="L10534" s="45">
        <v>27295.119488127213</v>
      </c>
      <c r="M10534" s="46">
        <v>28905.03917480597</v>
      </c>
      <c r="N10534" s="45"/>
      <c r="O10534" s="46"/>
    </row>
    <row r="10535" spans="1:15" x14ac:dyDescent="0.2">
      <c r="A10535" s="11" t="str">
        <f t="shared" si="984"/>
        <v>7223001 - Region Hovedstaden2 år</v>
      </c>
      <c r="B10535" s="12" t="str">
        <f t="shared" si="987"/>
        <v>722300</v>
      </c>
      <c r="C10535" s="14">
        <f t="shared" si="985"/>
        <v>0</v>
      </c>
      <c r="D10535" s="14">
        <f t="shared" si="986"/>
        <v>0</v>
      </c>
      <c r="E10535" s="19" t="str">
        <f t="shared" si="988"/>
        <v>722300 - Operatør- og opstillingsarbejde af metalforarbejdningsmaskiner</v>
      </c>
      <c r="F10535" s="19" t="str">
        <f t="shared" si="989"/>
        <v>2 år</v>
      </c>
      <c r="G10535" s="40" t="s">
        <v>516</v>
      </c>
      <c r="H10535" s="41" t="s">
        <v>224</v>
      </c>
      <c r="I10535" s="42" t="s">
        <v>8</v>
      </c>
      <c r="J10535" s="43" t="s">
        <v>23</v>
      </c>
      <c r="K10535" s="44">
        <v>31</v>
      </c>
      <c r="L10535" s="45">
        <v>40945.349162244369</v>
      </c>
      <c r="M10535" s="46">
        <v>43371.44935499211</v>
      </c>
      <c r="N10535" s="45"/>
      <c r="O10535" s="46"/>
    </row>
    <row r="10536" spans="1:15" x14ac:dyDescent="0.2">
      <c r="A10536" s="11" t="str">
        <f t="shared" si="984"/>
        <v>7223001 - Region Hovedstaden3 år</v>
      </c>
      <c r="B10536" s="12" t="str">
        <f t="shared" si="987"/>
        <v>722300</v>
      </c>
      <c r="C10536" s="14">
        <f t="shared" si="985"/>
        <v>0</v>
      </c>
      <c r="D10536" s="14">
        <f t="shared" si="986"/>
        <v>0</v>
      </c>
      <c r="E10536" s="19" t="str">
        <f t="shared" si="988"/>
        <v>722300 - Operatør- og opstillingsarbejde af metalforarbejdningsmaskiner</v>
      </c>
      <c r="F10536" s="19" t="str">
        <f t="shared" si="989"/>
        <v>3 år</v>
      </c>
      <c r="G10536" s="40" t="s">
        <v>516</v>
      </c>
      <c r="H10536" s="41" t="s">
        <v>224</v>
      </c>
      <c r="I10536" s="42" t="s">
        <v>8</v>
      </c>
      <c r="J10536" s="43" t="s">
        <v>14</v>
      </c>
      <c r="K10536" s="44">
        <v>36</v>
      </c>
      <c r="L10536" s="45">
        <v>37523.377225550328</v>
      </c>
      <c r="M10536" s="46">
        <v>39705.436575846405</v>
      </c>
      <c r="N10536" s="45"/>
      <c r="O10536" s="46"/>
    </row>
    <row r="10537" spans="1:15" x14ac:dyDescent="0.2">
      <c r="A10537" s="11" t="str">
        <f t="shared" si="984"/>
        <v>7223001 - Region Hovedstaden4 år</v>
      </c>
      <c r="B10537" s="12" t="str">
        <f t="shared" si="987"/>
        <v>722300</v>
      </c>
      <c r="C10537" s="14">
        <f t="shared" si="985"/>
        <v>0</v>
      </c>
      <c r="D10537" s="14">
        <f t="shared" si="986"/>
        <v>0</v>
      </c>
      <c r="E10537" s="19" t="str">
        <f t="shared" si="988"/>
        <v>722300 - Operatør- og opstillingsarbejde af metalforarbejdningsmaskiner</v>
      </c>
      <c r="F10537" s="19" t="str">
        <f t="shared" si="989"/>
        <v>4 år</v>
      </c>
      <c r="G10537" s="40" t="s">
        <v>516</v>
      </c>
      <c r="H10537" s="41" t="s">
        <v>224</v>
      </c>
      <c r="I10537" s="42" t="s">
        <v>8</v>
      </c>
      <c r="J10537" s="43" t="s">
        <v>24</v>
      </c>
      <c r="K10537" s="44">
        <v>30</v>
      </c>
      <c r="L10537" s="45">
        <v>37301.120530320703</v>
      </c>
      <c r="M10537" s="46">
        <v>39561.279020193775</v>
      </c>
      <c r="N10537" s="45"/>
      <c r="O10537" s="46"/>
    </row>
    <row r="10538" spans="1:15" x14ac:dyDescent="0.2">
      <c r="A10538" s="11" t="str">
        <f t="shared" si="984"/>
        <v>7223001 - Region Hovedstaden5-9 år</v>
      </c>
      <c r="B10538" s="12" t="str">
        <f t="shared" si="987"/>
        <v>722300</v>
      </c>
      <c r="C10538" s="14">
        <f t="shared" si="985"/>
        <v>0</v>
      </c>
      <c r="D10538" s="14">
        <f t="shared" si="986"/>
        <v>0</v>
      </c>
      <c r="E10538" s="19" t="str">
        <f t="shared" si="988"/>
        <v>722300 - Operatør- og opstillingsarbejde af metalforarbejdningsmaskiner</v>
      </c>
      <c r="F10538" s="19" t="str">
        <f t="shared" si="989"/>
        <v>5-9 år</v>
      </c>
      <c r="G10538" s="40" t="s">
        <v>516</v>
      </c>
      <c r="H10538" s="41" t="s">
        <v>224</v>
      </c>
      <c r="I10538" s="42" t="s">
        <v>8</v>
      </c>
      <c r="J10538" s="43" t="s">
        <v>15</v>
      </c>
      <c r="K10538" s="44">
        <v>135</v>
      </c>
      <c r="L10538" s="45">
        <v>33972.455892455284</v>
      </c>
      <c r="M10538" s="46">
        <v>35985.397129376026</v>
      </c>
      <c r="N10538" s="45"/>
      <c r="O10538" s="46"/>
    </row>
    <row r="10539" spans="1:15" x14ac:dyDescent="0.2">
      <c r="A10539" s="11" t="str">
        <f t="shared" si="984"/>
        <v>7223001 - Region Hovedstaden0-4 år</v>
      </c>
      <c r="B10539" s="12" t="str">
        <f t="shared" si="987"/>
        <v>722300</v>
      </c>
      <c r="C10539" s="14">
        <f t="shared" si="985"/>
        <v>0</v>
      </c>
      <c r="D10539" s="14">
        <f t="shared" si="986"/>
        <v>0</v>
      </c>
      <c r="E10539" s="19" t="str">
        <f t="shared" si="988"/>
        <v>722300 - Operatør- og opstillingsarbejde af metalforarbejdningsmaskiner</v>
      </c>
      <c r="F10539" s="19" t="str">
        <f t="shared" si="989"/>
        <v>0-4 år</v>
      </c>
      <c r="G10539" s="40" t="s">
        <v>516</v>
      </c>
      <c r="H10539" s="41" t="s">
        <v>224</v>
      </c>
      <c r="I10539" s="42" t="s">
        <v>8</v>
      </c>
      <c r="J10539" s="43" t="s">
        <v>16</v>
      </c>
      <c r="K10539" s="44">
        <v>162</v>
      </c>
      <c r="L10539" s="45">
        <v>33835.155590403454</v>
      </c>
      <c r="M10539" s="46">
        <v>35810.578657630373</v>
      </c>
      <c r="N10539" s="45"/>
      <c r="O10539" s="46"/>
    </row>
    <row r="10540" spans="1:15" x14ac:dyDescent="0.2">
      <c r="A10540" s="11" t="str">
        <f t="shared" si="984"/>
        <v>7223001 - Region Hovedstaden10-14 år</v>
      </c>
      <c r="B10540" s="12" t="str">
        <f t="shared" si="987"/>
        <v>722300</v>
      </c>
      <c r="C10540" s="14">
        <f t="shared" si="985"/>
        <v>0</v>
      </c>
      <c r="D10540" s="14">
        <f t="shared" si="986"/>
        <v>0</v>
      </c>
      <c r="E10540" s="19" t="str">
        <f t="shared" si="988"/>
        <v>722300 - Operatør- og opstillingsarbejde af metalforarbejdningsmaskiner</v>
      </c>
      <c r="F10540" s="19" t="str">
        <f t="shared" si="989"/>
        <v>10-14 år</v>
      </c>
      <c r="G10540" s="40" t="s">
        <v>516</v>
      </c>
      <c r="H10540" s="41" t="s">
        <v>224</v>
      </c>
      <c r="I10540" s="42" t="s">
        <v>8</v>
      </c>
      <c r="J10540" s="43" t="s">
        <v>17</v>
      </c>
      <c r="K10540" s="44">
        <v>74</v>
      </c>
      <c r="L10540" s="45">
        <v>34204.465784891123</v>
      </c>
      <c r="M10540" s="46">
        <v>36220.326006959403</v>
      </c>
      <c r="N10540" s="45"/>
      <c r="O10540" s="46"/>
    </row>
    <row r="10541" spans="1:15" x14ac:dyDescent="0.2">
      <c r="A10541" s="11" t="str">
        <f t="shared" si="984"/>
        <v>7223001 - Region Hovedstaden15-20 år</v>
      </c>
      <c r="B10541" s="12" t="str">
        <f t="shared" si="987"/>
        <v>722300</v>
      </c>
      <c r="C10541" s="14">
        <f t="shared" si="985"/>
        <v>0</v>
      </c>
      <c r="D10541" s="14">
        <f t="shared" si="986"/>
        <v>0</v>
      </c>
      <c r="E10541" s="19" t="str">
        <f t="shared" si="988"/>
        <v>722300 - Operatør- og opstillingsarbejde af metalforarbejdningsmaskiner</v>
      </c>
      <c r="F10541" s="19" t="str">
        <f t="shared" si="989"/>
        <v>15-20 år</v>
      </c>
      <c r="G10541" s="40" t="s">
        <v>516</v>
      </c>
      <c r="H10541" s="41" t="s">
        <v>224</v>
      </c>
      <c r="I10541" s="42" t="s">
        <v>8</v>
      </c>
      <c r="J10541" s="43" t="s">
        <v>18</v>
      </c>
      <c r="K10541" s="44">
        <v>94</v>
      </c>
      <c r="L10541" s="45">
        <v>36142.214140064985</v>
      </c>
      <c r="M10541" s="46">
        <v>38283.718229921316</v>
      </c>
      <c r="N10541" s="45"/>
      <c r="O10541" s="46"/>
    </row>
    <row r="10542" spans="1:15" x14ac:dyDescent="0.2">
      <c r="A10542" s="11" t="str">
        <f t="shared" si="984"/>
        <v>7223001 - Region Hovedstaden20-24 år</v>
      </c>
      <c r="B10542" s="12" t="str">
        <f t="shared" si="987"/>
        <v>722300</v>
      </c>
      <c r="C10542" s="14">
        <f t="shared" si="985"/>
        <v>0</v>
      </c>
      <c r="D10542" s="14">
        <f t="shared" si="986"/>
        <v>0</v>
      </c>
      <c r="E10542" s="19" t="str">
        <f t="shared" si="988"/>
        <v>722300 - Operatør- og opstillingsarbejde af metalforarbejdningsmaskiner</v>
      </c>
      <c r="F10542" s="19" t="str">
        <f t="shared" si="989"/>
        <v>20-24 år</v>
      </c>
      <c r="G10542" s="40" t="s">
        <v>516</v>
      </c>
      <c r="H10542" s="41" t="s">
        <v>224</v>
      </c>
      <c r="I10542" s="42" t="s">
        <v>8</v>
      </c>
      <c r="J10542" s="43" t="s">
        <v>19</v>
      </c>
      <c r="K10542" s="44">
        <v>110</v>
      </c>
      <c r="L10542" s="45">
        <v>35705.637175313313</v>
      </c>
      <c r="M10542" s="46">
        <v>37790.265960828758</v>
      </c>
      <c r="N10542" s="45"/>
      <c r="O10542" s="46"/>
    </row>
    <row r="10543" spans="1:15" x14ac:dyDescent="0.2">
      <c r="A10543" s="11" t="str">
        <f t="shared" si="984"/>
        <v>7223001 - Region Hovedstaden25 år og derover</v>
      </c>
      <c r="B10543" s="12" t="str">
        <f t="shared" si="987"/>
        <v>722300</v>
      </c>
      <c r="C10543" s="14">
        <f t="shared" si="985"/>
        <v>0</v>
      </c>
      <c r="D10543" s="14">
        <f t="shared" si="986"/>
        <v>0</v>
      </c>
      <c r="E10543" s="19" t="str">
        <f t="shared" si="988"/>
        <v>722300 - Operatør- og opstillingsarbejde af metalforarbejdningsmaskiner</v>
      </c>
      <c r="F10543" s="19" t="str">
        <f t="shared" si="989"/>
        <v>25 år og derover</v>
      </c>
      <c r="G10543" s="40" t="s">
        <v>516</v>
      </c>
      <c r="H10543" s="41" t="s">
        <v>224</v>
      </c>
      <c r="I10543" s="42" t="s">
        <v>8</v>
      </c>
      <c r="J10543" s="43" t="s">
        <v>9</v>
      </c>
      <c r="K10543" s="44">
        <v>576</v>
      </c>
      <c r="L10543" s="45">
        <v>37980.124596129361</v>
      </c>
      <c r="M10543" s="46">
        <v>40222.23161713744</v>
      </c>
      <c r="N10543" s="45"/>
      <c r="O10543" s="46"/>
    </row>
    <row r="10544" spans="1:15" x14ac:dyDescent="0.2">
      <c r="A10544" s="11" t="str">
        <f t="shared" si="984"/>
        <v>7223001 - Region HovedstadenAlle uanset erf.</v>
      </c>
      <c r="B10544" s="12" t="str">
        <f t="shared" si="987"/>
        <v>722300</v>
      </c>
      <c r="C10544" s="14">
        <f t="shared" si="985"/>
        <v>0</v>
      </c>
      <c r="D10544" s="14">
        <f t="shared" si="986"/>
        <v>0</v>
      </c>
      <c r="E10544" s="19" t="str">
        <f t="shared" si="988"/>
        <v>722300 - Operatør- og opstillingsarbejde af metalforarbejdningsmaskiner</v>
      </c>
      <c r="F10544" s="19" t="str">
        <f t="shared" si="989"/>
        <v>Alle uanset erf.</v>
      </c>
      <c r="G10544" s="40" t="s">
        <v>516</v>
      </c>
      <c r="H10544" s="41" t="s">
        <v>224</v>
      </c>
      <c r="I10544" s="42" t="s">
        <v>8</v>
      </c>
      <c r="J10544" s="43" t="s">
        <v>10</v>
      </c>
      <c r="K10544" s="44">
        <v>1151</v>
      </c>
      <c r="L10544" s="45">
        <v>37041.691379506796</v>
      </c>
      <c r="M10544" s="46">
        <v>39224.323750345538</v>
      </c>
      <c r="N10544" s="45"/>
      <c r="O10544" s="46"/>
    </row>
    <row r="10545" spans="1:15" x14ac:dyDescent="0.2">
      <c r="A10545" s="11" t="str">
        <f t="shared" si="984"/>
        <v>7223002 - Region SjællandUnder 1 år</v>
      </c>
      <c r="B10545" s="12" t="str">
        <f t="shared" si="987"/>
        <v>722300</v>
      </c>
      <c r="C10545" s="14">
        <f t="shared" si="985"/>
        <v>0</v>
      </c>
      <c r="D10545" s="14">
        <f t="shared" si="986"/>
        <v>0</v>
      </c>
      <c r="E10545" s="19" t="str">
        <f t="shared" si="988"/>
        <v>722300 - Operatør- og opstillingsarbejde af metalforarbejdningsmaskiner</v>
      </c>
      <c r="F10545" s="19" t="str">
        <f t="shared" si="989"/>
        <v>Under 1 år</v>
      </c>
      <c r="G10545" s="40" t="s">
        <v>516</v>
      </c>
      <c r="H10545" s="41" t="s">
        <v>224</v>
      </c>
      <c r="I10545" s="42" t="s">
        <v>20</v>
      </c>
      <c r="J10545" s="43" t="s">
        <v>13</v>
      </c>
      <c r="K10545" s="44">
        <v>32</v>
      </c>
      <c r="L10545" s="45">
        <v>33671.68660065838</v>
      </c>
      <c r="M10545" s="46">
        <v>35674.899555078919</v>
      </c>
      <c r="N10545" s="45"/>
      <c r="O10545" s="46"/>
    </row>
    <row r="10546" spans="1:15" x14ac:dyDescent="0.2">
      <c r="A10546" s="11" t="str">
        <f t="shared" si="984"/>
        <v>7223002 - Region Sjælland1 år</v>
      </c>
      <c r="B10546" s="12" t="str">
        <f t="shared" si="987"/>
        <v>722300</v>
      </c>
      <c r="C10546" s="14">
        <f t="shared" si="985"/>
        <v>0</v>
      </c>
      <c r="D10546" s="14">
        <f t="shared" si="986"/>
        <v>0</v>
      </c>
      <c r="E10546" s="19" t="str">
        <f t="shared" si="988"/>
        <v>722300 - Operatør- og opstillingsarbejde af metalforarbejdningsmaskiner</v>
      </c>
      <c r="F10546" s="19" t="str">
        <f t="shared" si="989"/>
        <v>1 år</v>
      </c>
      <c r="G10546" s="40" t="s">
        <v>516</v>
      </c>
      <c r="H10546" s="41" t="s">
        <v>224</v>
      </c>
      <c r="I10546" s="42" t="s">
        <v>20</v>
      </c>
      <c r="J10546" s="43" t="s">
        <v>22</v>
      </c>
      <c r="K10546" s="44">
        <v>19</v>
      </c>
      <c r="L10546" s="45">
        <v>32384.941258800169</v>
      </c>
      <c r="M10546" s="46">
        <v>34309.255970739403</v>
      </c>
      <c r="N10546" s="45"/>
      <c r="O10546" s="46"/>
    </row>
    <row r="10547" spans="1:15" x14ac:dyDescent="0.2">
      <c r="A10547" s="11" t="str">
        <f t="shared" si="984"/>
        <v>7223002 - Region Sjælland2 år</v>
      </c>
      <c r="B10547" s="12" t="str">
        <f t="shared" si="987"/>
        <v>722300</v>
      </c>
      <c r="C10547" s="14">
        <f t="shared" si="985"/>
        <v>0</v>
      </c>
      <c r="D10547" s="14">
        <f t="shared" si="986"/>
        <v>0</v>
      </c>
      <c r="E10547" s="19" t="str">
        <f t="shared" si="988"/>
        <v>722300 - Operatør- og opstillingsarbejde af metalforarbejdningsmaskiner</v>
      </c>
      <c r="F10547" s="19" t="str">
        <f t="shared" si="989"/>
        <v>2 år</v>
      </c>
      <c r="G10547" s="40" t="s">
        <v>516</v>
      </c>
      <c r="H10547" s="41" t="s">
        <v>224</v>
      </c>
      <c r="I10547" s="42" t="s">
        <v>20</v>
      </c>
      <c r="J10547" s="43" t="s">
        <v>23</v>
      </c>
      <c r="K10547" s="44">
        <v>15</v>
      </c>
      <c r="L10547" s="45">
        <v>30870.85453102487</v>
      </c>
      <c r="M10547" s="46">
        <v>32697.10612377472</v>
      </c>
      <c r="N10547" s="45"/>
      <c r="O10547" s="46"/>
    </row>
    <row r="10548" spans="1:15" x14ac:dyDescent="0.2">
      <c r="A10548" s="11" t="str">
        <f t="shared" si="984"/>
        <v>7223002 - Region Sjælland3 år</v>
      </c>
      <c r="B10548" s="12" t="str">
        <f t="shared" si="987"/>
        <v>722300</v>
      </c>
      <c r="C10548" s="14">
        <f t="shared" si="985"/>
        <v>0</v>
      </c>
      <c r="D10548" s="14">
        <f t="shared" si="986"/>
        <v>0</v>
      </c>
      <c r="E10548" s="19" t="str">
        <f t="shared" si="988"/>
        <v>722300 - Operatør- og opstillingsarbejde af metalforarbejdningsmaskiner</v>
      </c>
      <c r="F10548" s="19" t="str">
        <f t="shared" si="989"/>
        <v>3 år</v>
      </c>
      <c r="G10548" s="40" t="s">
        <v>516</v>
      </c>
      <c r="H10548" s="41" t="s">
        <v>224</v>
      </c>
      <c r="I10548" s="42" t="s">
        <v>20</v>
      </c>
      <c r="J10548" s="43" t="s">
        <v>14</v>
      </c>
      <c r="K10548" s="44">
        <v>21</v>
      </c>
      <c r="L10548" s="45">
        <v>31953.330085417212</v>
      </c>
      <c r="M10548" s="46">
        <v>33846.633766184103</v>
      </c>
      <c r="N10548" s="45"/>
      <c r="O10548" s="46"/>
    </row>
    <row r="10549" spans="1:15" x14ac:dyDescent="0.2">
      <c r="A10549" s="11" t="str">
        <f t="shared" si="984"/>
        <v>7223002 - Region Sjælland4 år</v>
      </c>
      <c r="B10549" s="12" t="str">
        <f t="shared" si="987"/>
        <v>722300</v>
      </c>
      <c r="C10549" s="14">
        <f t="shared" si="985"/>
        <v>0</v>
      </c>
      <c r="D10549" s="14">
        <f t="shared" si="986"/>
        <v>0</v>
      </c>
      <c r="E10549" s="19" t="str">
        <f t="shared" si="988"/>
        <v>722300 - Operatør- og opstillingsarbejde af metalforarbejdningsmaskiner</v>
      </c>
      <c r="F10549" s="19" t="str">
        <f t="shared" si="989"/>
        <v>4 år</v>
      </c>
      <c r="G10549" s="40" t="s">
        <v>516</v>
      </c>
      <c r="H10549" s="41" t="s">
        <v>224</v>
      </c>
      <c r="I10549" s="42" t="s">
        <v>20</v>
      </c>
      <c r="J10549" s="43" t="s">
        <v>24</v>
      </c>
      <c r="K10549" s="44">
        <v>18</v>
      </c>
      <c r="L10549" s="45">
        <v>35326.73386617293</v>
      </c>
      <c r="M10549" s="46">
        <v>37419.918992089493</v>
      </c>
      <c r="N10549" s="45"/>
      <c r="O10549" s="46"/>
    </row>
    <row r="10550" spans="1:15" x14ac:dyDescent="0.2">
      <c r="A10550" s="11" t="str">
        <f t="shared" si="984"/>
        <v>7223002 - Region Sjælland5-9 år</v>
      </c>
      <c r="B10550" s="12" t="str">
        <f t="shared" si="987"/>
        <v>722300</v>
      </c>
      <c r="C10550" s="14">
        <f t="shared" si="985"/>
        <v>0</v>
      </c>
      <c r="D10550" s="14">
        <f t="shared" si="986"/>
        <v>0</v>
      </c>
      <c r="E10550" s="19" t="str">
        <f t="shared" si="988"/>
        <v>722300 - Operatør- og opstillingsarbejde af metalforarbejdningsmaskiner</v>
      </c>
      <c r="F10550" s="19" t="str">
        <f t="shared" si="989"/>
        <v>5-9 år</v>
      </c>
      <c r="G10550" s="40" t="s">
        <v>516</v>
      </c>
      <c r="H10550" s="41" t="s">
        <v>224</v>
      </c>
      <c r="I10550" s="42" t="s">
        <v>20</v>
      </c>
      <c r="J10550" s="43" t="s">
        <v>15</v>
      </c>
      <c r="K10550" s="44">
        <v>77</v>
      </c>
      <c r="L10550" s="45">
        <v>33528.603963386253</v>
      </c>
      <c r="M10550" s="46">
        <v>35511.230573941182</v>
      </c>
      <c r="N10550" s="45"/>
      <c r="O10550" s="46"/>
    </row>
    <row r="10551" spans="1:15" x14ac:dyDescent="0.2">
      <c r="A10551" s="11" t="str">
        <f t="shared" si="984"/>
        <v>7223002 - Region Sjælland0-4 år</v>
      </c>
      <c r="B10551" s="12" t="str">
        <f t="shared" si="987"/>
        <v>722300</v>
      </c>
      <c r="C10551" s="14">
        <f t="shared" si="985"/>
        <v>0</v>
      </c>
      <c r="D10551" s="14">
        <f t="shared" si="986"/>
        <v>0</v>
      </c>
      <c r="E10551" s="19" t="str">
        <f t="shared" si="988"/>
        <v>722300 - Operatør- og opstillingsarbejde af metalforarbejdningsmaskiner</v>
      </c>
      <c r="F10551" s="19" t="str">
        <f t="shared" si="989"/>
        <v>0-4 år</v>
      </c>
      <c r="G10551" s="40" t="s">
        <v>516</v>
      </c>
      <c r="H10551" s="41" t="s">
        <v>224</v>
      </c>
      <c r="I10551" s="42" t="s">
        <v>20</v>
      </c>
      <c r="J10551" s="43" t="s">
        <v>16</v>
      </c>
      <c r="K10551" s="44">
        <v>105</v>
      </c>
      <c r="L10551" s="45">
        <v>32818.672186109899</v>
      </c>
      <c r="M10551" s="46">
        <v>34771.137176943208</v>
      </c>
      <c r="N10551" s="45"/>
      <c r="O10551" s="46"/>
    </row>
    <row r="10552" spans="1:15" x14ac:dyDescent="0.2">
      <c r="A10552" s="11" t="str">
        <f t="shared" si="984"/>
        <v>7223002 - Region Sjælland10-14 år</v>
      </c>
      <c r="B10552" s="12" t="str">
        <f t="shared" si="987"/>
        <v>722300</v>
      </c>
      <c r="C10552" s="14">
        <f t="shared" si="985"/>
        <v>0</v>
      </c>
      <c r="D10552" s="14">
        <f t="shared" si="986"/>
        <v>0</v>
      </c>
      <c r="E10552" s="19" t="str">
        <f t="shared" si="988"/>
        <v>722300 - Operatør- og opstillingsarbejde af metalforarbejdningsmaskiner</v>
      </c>
      <c r="F10552" s="19" t="str">
        <f t="shared" si="989"/>
        <v>10-14 år</v>
      </c>
      <c r="G10552" s="40" t="s">
        <v>516</v>
      </c>
      <c r="H10552" s="41" t="s">
        <v>224</v>
      </c>
      <c r="I10552" s="42" t="s">
        <v>20</v>
      </c>
      <c r="J10552" s="43" t="s">
        <v>17</v>
      </c>
      <c r="K10552" s="44">
        <v>70</v>
      </c>
      <c r="L10552" s="45">
        <v>33244.749889169594</v>
      </c>
      <c r="M10552" s="46">
        <v>35220.154469812005</v>
      </c>
      <c r="N10552" s="45"/>
      <c r="O10552" s="46"/>
    </row>
    <row r="10553" spans="1:15" x14ac:dyDescent="0.2">
      <c r="A10553" s="11" t="str">
        <f t="shared" si="984"/>
        <v>7223002 - Region Sjælland15-20 år</v>
      </c>
      <c r="B10553" s="12" t="str">
        <f t="shared" si="987"/>
        <v>722300</v>
      </c>
      <c r="C10553" s="14">
        <f t="shared" si="985"/>
        <v>0</v>
      </c>
      <c r="D10553" s="14">
        <f t="shared" si="986"/>
        <v>0</v>
      </c>
      <c r="E10553" s="19" t="str">
        <f t="shared" si="988"/>
        <v>722300 - Operatør- og opstillingsarbejde af metalforarbejdningsmaskiner</v>
      </c>
      <c r="F10553" s="19" t="str">
        <f t="shared" si="989"/>
        <v>15-20 år</v>
      </c>
      <c r="G10553" s="40" t="s">
        <v>516</v>
      </c>
      <c r="H10553" s="41" t="s">
        <v>224</v>
      </c>
      <c r="I10553" s="42" t="s">
        <v>20</v>
      </c>
      <c r="J10553" s="43" t="s">
        <v>18</v>
      </c>
      <c r="K10553" s="44">
        <v>80</v>
      </c>
      <c r="L10553" s="45">
        <v>34653.918295256881</v>
      </c>
      <c r="M10553" s="46">
        <v>36713.055727960491</v>
      </c>
      <c r="N10553" s="45"/>
      <c r="O10553" s="46"/>
    </row>
    <row r="10554" spans="1:15" x14ac:dyDescent="0.2">
      <c r="A10554" s="11" t="str">
        <f t="shared" si="984"/>
        <v>7223002 - Region Sjælland20-24 år</v>
      </c>
      <c r="B10554" s="12" t="str">
        <f t="shared" si="987"/>
        <v>722300</v>
      </c>
      <c r="C10554" s="14">
        <f t="shared" si="985"/>
        <v>0</v>
      </c>
      <c r="D10554" s="14">
        <f t="shared" si="986"/>
        <v>0</v>
      </c>
      <c r="E10554" s="19" t="str">
        <f t="shared" si="988"/>
        <v>722300 - Operatør- og opstillingsarbejde af metalforarbejdningsmaskiner</v>
      </c>
      <c r="F10554" s="19" t="str">
        <f t="shared" si="989"/>
        <v>20-24 år</v>
      </c>
      <c r="G10554" s="40" t="s">
        <v>516</v>
      </c>
      <c r="H10554" s="41" t="s">
        <v>224</v>
      </c>
      <c r="I10554" s="42" t="s">
        <v>20</v>
      </c>
      <c r="J10554" s="43" t="s">
        <v>19</v>
      </c>
      <c r="K10554" s="44">
        <v>95</v>
      </c>
      <c r="L10554" s="45">
        <v>33908.534632810493</v>
      </c>
      <c r="M10554" s="46">
        <v>35917.688397319398</v>
      </c>
      <c r="N10554" s="45"/>
      <c r="O10554" s="46"/>
    </row>
    <row r="10555" spans="1:15" x14ac:dyDescent="0.2">
      <c r="A10555" s="11" t="str">
        <f t="shared" si="984"/>
        <v>7223002 - Region Sjælland25 år og derover</v>
      </c>
      <c r="B10555" s="12" t="str">
        <f t="shared" si="987"/>
        <v>722300</v>
      </c>
      <c r="C10555" s="14">
        <f t="shared" si="985"/>
        <v>0</v>
      </c>
      <c r="D10555" s="14">
        <f t="shared" si="986"/>
        <v>0</v>
      </c>
      <c r="E10555" s="19" t="str">
        <f t="shared" si="988"/>
        <v>722300 - Operatør- og opstillingsarbejde af metalforarbejdningsmaskiner</v>
      </c>
      <c r="F10555" s="19" t="str">
        <f t="shared" si="989"/>
        <v>25 år og derover</v>
      </c>
      <c r="G10555" s="40" t="s">
        <v>516</v>
      </c>
      <c r="H10555" s="41" t="s">
        <v>224</v>
      </c>
      <c r="I10555" s="42" t="s">
        <v>20</v>
      </c>
      <c r="J10555" s="43" t="s">
        <v>9</v>
      </c>
      <c r="K10555" s="44">
        <v>606</v>
      </c>
      <c r="L10555" s="45">
        <v>33687.958601794388</v>
      </c>
      <c r="M10555" s="46">
        <v>35689.698664701464</v>
      </c>
      <c r="N10555" s="45"/>
      <c r="O10555" s="46"/>
    </row>
    <row r="10556" spans="1:15" x14ac:dyDescent="0.2">
      <c r="A10556" s="11" t="str">
        <f t="shared" si="984"/>
        <v>7223002 - Region SjællandAlle uanset erf.</v>
      </c>
      <c r="B10556" s="12" t="str">
        <f t="shared" si="987"/>
        <v>722300</v>
      </c>
      <c r="C10556" s="14">
        <f t="shared" si="985"/>
        <v>0</v>
      </c>
      <c r="D10556" s="14">
        <f t="shared" si="986"/>
        <v>0</v>
      </c>
      <c r="E10556" s="19" t="str">
        <f t="shared" si="988"/>
        <v>722300 - Operatør- og opstillingsarbejde af metalforarbejdningsmaskiner</v>
      </c>
      <c r="F10556" s="19" t="str">
        <f t="shared" si="989"/>
        <v>Alle uanset erf.</v>
      </c>
      <c r="G10556" s="40" t="s">
        <v>516</v>
      </c>
      <c r="H10556" s="41" t="s">
        <v>224</v>
      </c>
      <c r="I10556" s="42" t="s">
        <v>20</v>
      </c>
      <c r="J10556" s="43" t="s">
        <v>10</v>
      </c>
      <c r="K10556" s="44">
        <v>1033</v>
      </c>
      <c r="L10556" s="45">
        <v>33604.392211816463</v>
      </c>
      <c r="M10556" s="46">
        <v>35601.1667559544</v>
      </c>
      <c r="N10556" s="45"/>
      <c r="O10556" s="46"/>
    </row>
    <row r="10557" spans="1:15" x14ac:dyDescent="0.2">
      <c r="A10557" s="11" t="str">
        <f t="shared" si="984"/>
        <v>7223003 - Region SyddanmarkUnder 1 år</v>
      </c>
      <c r="B10557" s="12" t="str">
        <f t="shared" si="987"/>
        <v>722300</v>
      </c>
      <c r="C10557" s="14">
        <f t="shared" si="985"/>
        <v>0</v>
      </c>
      <c r="D10557" s="14">
        <f t="shared" si="986"/>
        <v>0</v>
      </c>
      <c r="E10557" s="19" t="str">
        <f t="shared" si="988"/>
        <v>722300 - Operatør- og opstillingsarbejde af metalforarbejdningsmaskiner</v>
      </c>
      <c r="F10557" s="19" t="str">
        <f t="shared" si="989"/>
        <v>Under 1 år</v>
      </c>
      <c r="G10557" s="40" t="s">
        <v>516</v>
      </c>
      <c r="H10557" s="41" t="s">
        <v>224</v>
      </c>
      <c r="I10557" s="42" t="s">
        <v>544</v>
      </c>
      <c r="J10557" s="43" t="s">
        <v>13</v>
      </c>
      <c r="K10557" s="44">
        <v>146</v>
      </c>
      <c r="L10557" s="45">
        <v>28254.081915346778</v>
      </c>
      <c r="M10557" s="46">
        <v>29928.197168561925</v>
      </c>
      <c r="N10557" s="45"/>
      <c r="O10557" s="46"/>
    </row>
    <row r="10558" spans="1:15" x14ac:dyDescent="0.2">
      <c r="A10558" s="11" t="str">
        <f t="shared" si="984"/>
        <v>7223003 - Region Syddanmark1 år</v>
      </c>
      <c r="B10558" s="12" t="str">
        <f t="shared" si="987"/>
        <v>722300</v>
      </c>
      <c r="C10558" s="14">
        <f t="shared" si="985"/>
        <v>0</v>
      </c>
      <c r="D10558" s="14">
        <f t="shared" si="986"/>
        <v>0</v>
      </c>
      <c r="E10558" s="19" t="str">
        <f t="shared" si="988"/>
        <v>722300 - Operatør- og opstillingsarbejde af metalforarbejdningsmaskiner</v>
      </c>
      <c r="F10558" s="19" t="str">
        <f t="shared" si="989"/>
        <v>1 år</v>
      </c>
      <c r="G10558" s="40" t="s">
        <v>516</v>
      </c>
      <c r="H10558" s="41" t="s">
        <v>224</v>
      </c>
      <c r="I10558" s="42" t="s">
        <v>544</v>
      </c>
      <c r="J10558" s="43" t="s">
        <v>22</v>
      </c>
      <c r="K10558" s="44">
        <v>75</v>
      </c>
      <c r="L10558" s="45">
        <v>31536.72415611309</v>
      </c>
      <c r="M10558" s="46">
        <v>33405.343037603277</v>
      </c>
      <c r="N10558" s="45"/>
      <c r="O10558" s="46"/>
    </row>
    <row r="10559" spans="1:15" x14ac:dyDescent="0.2">
      <c r="A10559" s="11" t="str">
        <f t="shared" si="984"/>
        <v>7223003 - Region Syddanmark2 år</v>
      </c>
      <c r="B10559" s="12" t="str">
        <f t="shared" si="987"/>
        <v>722300</v>
      </c>
      <c r="C10559" s="14">
        <f t="shared" si="985"/>
        <v>0</v>
      </c>
      <c r="D10559" s="14">
        <f t="shared" si="986"/>
        <v>0</v>
      </c>
      <c r="E10559" s="19" t="str">
        <f t="shared" si="988"/>
        <v>722300 - Operatør- og opstillingsarbejde af metalforarbejdningsmaskiner</v>
      </c>
      <c r="F10559" s="19" t="str">
        <f t="shared" si="989"/>
        <v>2 år</v>
      </c>
      <c r="G10559" s="40" t="s">
        <v>516</v>
      </c>
      <c r="H10559" s="41" t="s">
        <v>224</v>
      </c>
      <c r="I10559" s="42" t="s">
        <v>544</v>
      </c>
      <c r="J10559" s="43" t="s">
        <v>23</v>
      </c>
      <c r="K10559" s="44">
        <v>64</v>
      </c>
      <c r="L10559" s="45">
        <v>31897.196750124174</v>
      </c>
      <c r="M10559" s="46">
        <v>33794.840859769101</v>
      </c>
      <c r="N10559" s="45"/>
      <c r="O10559" s="46"/>
    </row>
    <row r="10560" spans="1:15" x14ac:dyDescent="0.2">
      <c r="A10560" s="11" t="str">
        <f t="shared" si="984"/>
        <v>7223003 - Region Syddanmark3 år</v>
      </c>
      <c r="B10560" s="12" t="str">
        <f t="shared" si="987"/>
        <v>722300</v>
      </c>
      <c r="C10560" s="14">
        <f t="shared" si="985"/>
        <v>0</v>
      </c>
      <c r="D10560" s="14">
        <f t="shared" si="986"/>
        <v>0</v>
      </c>
      <c r="E10560" s="19" t="str">
        <f t="shared" si="988"/>
        <v>722300 - Operatør- og opstillingsarbejde af metalforarbejdningsmaskiner</v>
      </c>
      <c r="F10560" s="19" t="str">
        <f t="shared" si="989"/>
        <v>3 år</v>
      </c>
      <c r="G10560" s="40" t="s">
        <v>516</v>
      </c>
      <c r="H10560" s="41" t="s">
        <v>224</v>
      </c>
      <c r="I10560" s="42" t="s">
        <v>544</v>
      </c>
      <c r="J10560" s="43" t="s">
        <v>14</v>
      </c>
      <c r="K10560" s="44">
        <v>81</v>
      </c>
      <c r="L10560" s="45">
        <v>31941.06895831467</v>
      </c>
      <c r="M10560" s="46">
        <v>33833.646140872719</v>
      </c>
      <c r="N10560" s="45"/>
      <c r="O10560" s="46"/>
    </row>
    <row r="10561" spans="1:15" x14ac:dyDescent="0.2">
      <c r="A10561" s="11" t="str">
        <f t="shared" si="984"/>
        <v>7223003 - Region Syddanmark4 år</v>
      </c>
      <c r="B10561" s="12" t="str">
        <f t="shared" si="987"/>
        <v>722300</v>
      </c>
      <c r="C10561" s="14">
        <f t="shared" si="985"/>
        <v>0</v>
      </c>
      <c r="D10561" s="14">
        <f t="shared" si="986"/>
        <v>0</v>
      </c>
      <c r="E10561" s="19" t="str">
        <f t="shared" si="988"/>
        <v>722300 - Operatør- og opstillingsarbejde af metalforarbejdningsmaskiner</v>
      </c>
      <c r="F10561" s="19" t="str">
        <f t="shared" si="989"/>
        <v>4 år</v>
      </c>
      <c r="G10561" s="40" t="s">
        <v>516</v>
      </c>
      <c r="H10561" s="41" t="s">
        <v>224</v>
      </c>
      <c r="I10561" s="42" t="s">
        <v>544</v>
      </c>
      <c r="J10561" s="43" t="s">
        <v>24</v>
      </c>
      <c r="K10561" s="44">
        <v>67</v>
      </c>
      <c r="L10561" s="45">
        <v>30091.214409696076</v>
      </c>
      <c r="M10561" s="46">
        <v>31874.18372301419</v>
      </c>
      <c r="N10561" s="45"/>
      <c r="O10561" s="46"/>
    </row>
    <row r="10562" spans="1:15" x14ac:dyDescent="0.2">
      <c r="A10562" s="11" t="str">
        <f t="shared" ref="A10562:A10625" si="990">B10562&amp;I10562&amp;F10562</f>
        <v>7223003 - Region Syddanmark5-9 år</v>
      </c>
      <c r="B10562" s="12" t="str">
        <f t="shared" si="987"/>
        <v>722300</v>
      </c>
      <c r="C10562" s="14">
        <f t="shared" ref="C10562:C10625" si="991">N10562*1.2</f>
        <v>0</v>
      </c>
      <c r="D10562" s="14">
        <f t="shared" ref="D10562:D10625" si="992">O10562*1.2</f>
        <v>0</v>
      </c>
      <c r="E10562" s="19" t="str">
        <f t="shared" si="988"/>
        <v>722300 - Operatør- og opstillingsarbejde af metalforarbejdningsmaskiner</v>
      </c>
      <c r="F10562" s="19" t="str">
        <f t="shared" si="989"/>
        <v>5-9 år</v>
      </c>
      <c r="G10562" s="40" t="s">
        <v>516</v>
      </c>
      <c r="H10562" s="41" t="s">
        <v>224</v>
      </c>
      <c r="I10562" s="42" t="s">
        <v>544</v>
      </c>
      <c r="J10562" s="43" t="s">
        <v>15</v>
      </c>
      <c r="K10562" s="44">
        <v>341</v>
      </c>
      <c r="L10562" s="45">
        <v>31177.283621058647</v>
      </c>
      <c r="M10562" s="46">
        <v>33010.50188587419</v>
      </c>
      <c r="N10562" s="45"/>
      <c r="O10562" s="46"/>
    </row>
    <row r="10563" spans="1:15" x14ac:dyDescent="0.2">
      <c r="A10563" s="11" t="str">
        <f t="shared" si="990"/>
        <v>7223003 - Region Syddanmark0-4 år</v>
      </c>
      <c r="B10563" s="12" t="str">
        <f t="shared" ref="B10563:B10626" si="993">LEFT(E10563,6)</f>
        <v>722300</v>
      </c>
      <c r="C10563" s="14">
        <f t="shared" si="991"/>
        <v>0</v>
      </c>
      <c r="D10563" s="14">
        <f t="shared" si="992"/>
        <v>0</v>
      </c>
      <c r="E10563" s="19" t="str">
        <f t="shared" ref="E10563:E10626" si="994">TRIM(H10563)</f>
        <v>722300 - Operatør- og opstillingsarbejde af metalforarbejdningsmaskiner</v>
      </c>
      <c r="F10563" s="19" t="str">
        <f t="shared" ref="F10563:F10626" si="995">MID(J10563,6,30)</f>
        <v>0-4 år</v>
      </c>
      <c r="G10563" s="40" t="s">
        <v>516</v>
      </c>
      <c r="H10563" s="41" t="s">
        <v>224</v>
      </c>
      <c r="I10563" s="42" t="s">
        <v>544</v>
      </c>
      <c r="J10563" s="43" t="s">
        <v>16</v>
      </c>
      <c r="K10563" s="44">
        <v>433</v>
      </c>
      <c r="L10563" s="45">
        <v>29994.671870297239</v>
      </c>
      <c r="M10563" s="46">
        <v>31779.130010656561</v>
      </c>
      <c r="N10563" s="45"/>
      <c r="O10563" s="46"/>
    </row>
    <row r="10564" spans="1:15" x14ac:dyDescent="0.2">
      <c r="A10564" s="11" t="str">
        <f t="shared" si="990"/>
        <v>7223003 - Region Syddanmark10-14 år</v>
      </c>
      <c r="B10564" s="12" t="str">
        <f t="shared" si="993"/>
        <v>722300</v>
      </c>
      <c r="C10564" s="14">
        <f t="shared" si="991"/>
        <v>0</v>
      </c>
      <c r="D10564" s="14">
        <f t="shared" si="992"/>
        <v>0</v>
      </c>
      <c r="E10564" s="19" t="str">
        <f t="shared" si="994"/>
        <v>722300 - Operatør- og opstillingsarbejde af metalforarbejdningsmaskiner</v>
      </c>
      <c r="F10564" s="19" t="str">
        <f t="shared" si="995"/>
        <v>10-14 år</v>
      </c>
      <c r="G10564" s="40" t="s">
        <v>516</v>
      </c>
      <c r="H10564" s="41" t="s">
        <v>224</v>
      </c>
      <c r="I10564" s="42" t="s">
        <v>544</v>
      </c>
      <c r="J10564" s="43" t="s">
        <v>17</v>
      </c>
      <c r="K10564" s="44">
        <v>280</v>
      </c>
      <c r="L10564" s="45">
        <v>31706.78020794594</v>
      </c>
      <c r="M10564" s="46">
        <v>33593.095960667401</v>
      </c>
      <c r="N10564" s="45"/>
      <c r="O10564" s="46"/>
    </row>
    <row r="10565" spans="1:15" x14ac:dyDescent="0.2">
      <c r="A10565" s="11" t="str">
        <f t="shared" si="990"/>
        <v>7223003 - Region Syddanmark15-20 år</v>
      </c>
      <c r="B10565" s="12" t="str">
        <f t="shared" si="993"/>
        <v>722300</v>
      </c>
      <c r="C10565" s="14">
        <f t="shared" si="991"/>
        <v>0</v>
      </c>
      <c r="D10565" s="14">
        <f t="shared" si="992"/>
        <v>0</v>
      </c>
      <c r="E10565" s="19" t="str">
        <f t="shared" si="994"/>
        <v>722300 - Operatør- og opstillingsarbejde af metalforarbejdningsmaskiner</v>
      </c>
      <c r="F10565" s="19" t="str">
        <f t="shared" si="995"/>
        <v>15-20 år</v>
      </c>
      <c r="G10565" s="40" t="s">
        <v>516</v>
      </c>
      <c r="H10565" s="41" t="s">
        <v>224</v>
      </c>
      <c r="I10565" s="42" t="s">
        <v>544</v>
      </c>
      <c r="J10565" s="43" t="s">
        <v>18</v>
      </c>
      <c r="K10565" s="44">
        <v>242</v>
      </c>
      <c r="L10565" s="45">
        <v>31800.787072038624</v>
      </c>
      <c r="M10565" s="46">
        <v>33685.052250466855</v>
      </c>
      <c r="N10565" s="45"/>
      <c r="O10565" s="46"/>
    </row>
    <row r="10566" spans="1:15" x14ac:dyDescent="0.2">
      <c r="A10566" s="11" t="str">
        <f t="shared" si="990"/>
        <v>7223003 - Region Syddanmark20-24 år</v>
      </c>
      <c r="B10566" s="12" t="str">
        <f t="shared" si="993"/>
        <v>722300</v>
      </c>
      <c r="C10566" s="14">
        <f t="shared" si="991"/>
        <v>0</v>
      </c>
      <c r="D10566" s="14">
        <f t="shared" si="992"/>
        <v>0</v>
      </c>
      <c r="E10566" s="19" t="str">
        <f t="shared" si="994"/>
        <v>722300 - Operatør- og opstillingsarbejde af metalforarbejdningsmaskiner</v>
      </c>
      <c r="F10566" s="19" t="str">
        <f t="shared" si="995"/>
        <v>20-24 år</v>
      </c>
      <c r="G10566" s="40" t="s">
        <v>516</v>
      </c>
      <c r="H10566" s="41" t="s">
        <v>224</v>
      </c>
      <c r="I10566" s="42" t="s">
        <v>544</v>
      </c>
      <c r="J10566" s="43" t="s">
        <v>19</v>
      </c>
      <c r="K10566" s="44">
        <v>333</v>
      </c>
      <c r="L10566" s="45">
        <v>33109.751053799249</v>
      </c>
      <c r="M10566" s="46">
        <v>35057.019291730496</v>
      </c>
      <c r="N10566" s="45"/>
      <c r="O10566" s="46"/>
    </row>
    <row r="10567" spans="1:15" x14ac:dyDescent="0.2">
      <c r="A10567" s="11" t="str">
        <f t="shared" si="990"/>
        <v>7223003 - Region Syddanmark25 år og derover</v>
      </c>
      <c r="B10567" s="12" t="str">
        <f t="shared" si="993"/>
        <v>722300</v>
      </c>
      <c r="C10567" s="14">
        <f t="shared" si="991"/>
        <v>0</v>
      </c>
      <c r="D10567" s="14">
        <f t="shared" si="992"/>
        <v>0</v>
      </c>
      <c r="E10567" s="19" t="str">
        <f t="shared" si="994"/>
        <v>722300 - Operatør- og opstillingsarbejde af metalforarbejdningsmaskiner</v>
      </c>
      <c r="F10567" s="19" t="str">
        <f t="shared" si="995"/>
        <v>25 år og derover</v>
      </c>
      <c r="G10567" s="40" t="s">
        <v>516</v>
      </c>
      <c r="H10567" s="41" t="s">
        <v>224</v>
      </c>
      <c r="I10567" s="42" t="s">
        <v>544</v>
      </c>
      <c r="J10567" s="43" t="s">
        <v>9</v>
      </c>
      <c r="K10567" s="44">
        <v>1579</v>
      </c>
      <c r="L10567" s="45">
        <v>32617.769280501521</v>
      </c>
      <c r="M10567" s="46">
        <v>34553.954491634089</v>
      </c>
      <c r="N10567" s="45"/>
      <c r="O10567" s="46"/>
    </row>
    <row r="10568" spans="1:15" x14ac:dyDescent="0.2">
      <c r="A10568" s="11" t="str">
        <f t="shared" si="990"/>
        <v>7223003 - Region SyddanmarkAlle uanset erf.</v>
      </c>
      <c r="B10568" s="12" t="str">
        <f t="shared" si="993"/>
        <v>722300</v>
      </c>
      <c r="C10568" s="14">
        <f t="shared" si="991"/>
        <v>0</v>
      </c>
      <c r="D10568" s="14">
        <f t="shared" si="992"/>
        <v>0</v>
      </c>
      <c r="E10568" s="19" t="str">
        <f t="shared" si="994"/>
        <v>722300 - Operatør- og opstillingsarbejde af metalforarbejdningsmaskiner</v>
      </c>
      <c r="F10568" s="19" t="str">
        <f t="shared" si="995"/>
        <v>Alle uanset erf.</v>
      </c>
      <c r="G10568" s="40" t="s">
        <v>516</v>
      </c>
      <c r="H10568" s="41" t="s">
        <v>224</v>
      </c>
      <c r="I10568" s="42" t="s">
        <v>544</v>
      </c>
      <c r="J10568" s="43" t="s">
        <v>10</v>
      </c>
      <c r="K10568" s="44">
        <v>3208</v>
      </c>
      <c r="L10568" s="45">
        <v>32196.682205266952</v>
      </c>
      <c r="M10568" s="46">
        <v>34102.812246433721</v>
      </c>
      <c r="N10568" s="45"/>
      <c r="O10568" s="46"/>
    </row>
    <row r="10569" spans="1:15" x14ac:dyDescent="0.2">
      <c r="A10569" s="11" t="str">
        <f t="shared" si="990"/>
        <v>7223004 - Region MidtjyllandUnder 1 år</v>
      </c>
      <c r="B10569" s="12" t="str">
        <f t="shared" si="993"/>
        <v>722300</v>
      </c>
      <c r="C10569" s="14">
        <f t="shared" si="991"/>
        <v>0</v>
      </c>
      <c r="D10569" s="14">
        <f t="shared" si="992"/>
        <v>0</v>
      </c>
      <c r="E10569" s="19" t="str">
        <f t="shared" si="994"/>
        <v>722300 - Operatør- og opstillingsarbejde af metalforarbejdningsmaskiner</v>
      </c>
      <c r="F10569" s="19" t="str">
        <f t="shared" si="995"/>
        <v>Under 1 år</v>
      </c>
      <c r="G10569" s="40" t="s">
        <v>516</v>
      </c>
      <c r="H10569" s="41" t="s">
        <v>224</v>
      </c>
      <c r="I10569" s="42" t="s">
        <v>517</v>
      </c>
      <c r="J10569" s="43" t="s">
        <v>13</v>
      </c>
      <c r="K10569" s="44">
        <v>134</v>
      </c>
      <c r="L10569" s="45">
        <v>27604.605726970967</v>
      </c>
      <c r="M10569" s="46">
        <v>29240.238116123579</v>
      </c>
      <c r="N10569" s="45"/>
      <c r="O10569" s="46"/>
    </row>
    <row r="10570" spans="1:15" x14ac:dyDescent="0.2">
      <c r="A10570" s="11" t="str">
        <f t="shared" si="990"/>
        <v>7223004 - Region Midtjylland1 år</v>
      </c>
      <c r="B10570" s="12" t="str">
        <f t="shared" si="993"/>
        <v>722300</v>
      </c>
      <c r="C10570" s="14">
        <f t="shared" si="991"/>
        <v>0</v>
      </c>
      <c r="D10570" s="14">
        <f t="shared" si="992"/>
        <v>0</v>
      </c>
      <c r="E10570" s="19" t="str">
        <f t="shared" si="994"/>
        <v>722300 - Operatør- og opstillingsarbejde af metalforarbejdningsmaskiner</v>
      </c>
      <c r="F10570" s="19" t="str">
        <f t="shared" si="995"/>
        <v>1 år</v>
      </c>
      <c r="G10570" s="40" t="s">
        <v>516</v>
      </c>
      <c r="H10570" s="41" t="s">
        <v>224</v>
      </c>
      <c r="I10570" s="42" t="s">
        <v>517</v>
      </c>
      <c r="J10570" s="43" t="s">
        <v>22</v>
      </c>
      <c r="K10570" s="44">
        <v>93</v>
      </c>
      <c r="L10570" s="45">
        <v>30093.525301915961</v>
      </c>
      <c r="M10570" s="46">
        <v>31863.91318295477</v>
      </c>
      <c r="N10570" s="45"/>
      <c r="O10570" s="46"/>
    </row>
    <row r="10571" spans="1:15" x14ac:dyDescent="0.2">
      <c r="A10571" s="11" t="str">
        <f t="shared" si="990"/>
        <v>7223004 - Region Midtjylland2 år</v>
      </c>
      <c r="B10571" s="12" t="str">
        <f t="shared" si="993"/>
        <v>722300</v>
      </c>
      <c r="C10571" s="14">
        <f t="shared" si="991"/>
        <v>0</v>
      </c>
      <c r="D10571" s="14">
        <f t="shared" si="992"/>
        <v>0</v>
      </c>
      <c r="E10571" s="19" t="str">
        <f t="shared" si="994"/>
        <v>722300 - Operatør- og opstillingsarbejde af metalforarbejdningsmaskiner</v>
      </c>
      <c r="F10571" s="19" t="str">
        <f t="shared" si="995"/>
        <v>2 år</v>
      </c>
      <c r="G10571" s="40" t="s">
        <v>516</v>
      </c>
      <c r="H10571" s="41" t="s">
        <v>224</v>
      </c>
      <c r="I10571" s="42" t="s">
        <v>517</v>
      </c>
      <c r="J10571" s="43" t="s">
        <v>23</v>
      </c>
      <c r="K10571" s="44">
        <v>76</v>
      </c>
      <c r="L10571" s="45">
        <v>33426.432738493015</v>
      </c>
      <c r="M10571" s="46">
        <v>35407.02092662613</v>
      </c>
      <c r="N10571" s="45"/>
      <c r="O10571" s="46"/>
    </row>
    <row r="10572" spans="1:15" x14ac:dyDescent="0.2">
      <c r="A10572" s="11" t="str">
        <f t="shared" si="990"/>
        <v>7223004 - Region Midtjylland3 år</v>
      </c>
      <c r="B10572" s="12" t="str">
        <f t="shared" si="993"/>
        <v>722300</v>
      </c>
      <c r="C10572" s="14">
        <f t="shared" si="991"/>
        <v>0</v>
      </c>
      <c r="D10572" s="14">
        <f t="shared" si="992"/>
        <v>0</v>
      </c>
      <c r="E10572" s="19" t="str">
        <f t="shared" si="994"/>
        <v>722300 - Operatør- og opstillingsarbejde af metalforarbejdningsmaskiner</v>
      </c>
      <c r="F10572" s="19" t="str">
        <f t="shared" si="995"/>
        <v>3 år</v>
      </c>
      <c r="G10572" s="40" t="s">
        <v>516</v>
      </c>
      <c r="H10572" s="41" t="s">
        <v>224</v>
      </c>
      <c r="I10572" s="42" t="s">
        <v>517</v>
      </c>
      <c r="J10572" s="43" t="s">
        <v>14</v>
      </c>
      <c r="K10572" s="44">
        <v>78</v>
      </c>
      <c r="L10572" s="45">
        <v>30543.666067481896</v>
      </c>
      <c r="M10572" s="46">
        <v>32360.785247388922</v>
      </c>
      <c r="N10572" s="45"/>
      <c r="O10572" s="46"/>
    </row>
    <row r="10573" spans="1:15" x14ac:dyDescent="0.2">
      <c r="A10573" s="11" t="str">
        <f t="shared" si="990"/>
        <v>7223004 - Region Midtjylland4 år</v>
      </c>
      <c r="B10573" s="12" t="str">
        <f t="shared" si="993"/>
        <v>722300</v>
      </c>
      <c r="C10573" s="14">
        <f t="shared" si="991"/>
        <v>0</v>
      </c>
      <c r="D10573" s="14">
        <f t="shared" si="992"/>
        <v>0</v>
      </c>
      <c r="E10573" s="19" t="str">
        <f t="shared" si="994"/>
        <v>722300 - Operatør- og opstillingsarbejde af metalforarbejdningsmaskiner</v>
      </c>
      <c r="F10573" s="19" t="str">
        <f t="shared" si="995"/>
        <v>4 år</v>
      </c>
      <c r="G10573" s="40" t="s">
        <v>516</v>
      </c>
      <c r="H10573" s="41" t="s">
        <v>224</v>
      </c>
      <c r="I10573" s="42" t="s">
        <v>517</v>
      </c>
      <c r="J10573" s="43" t="s">
        <v>24</v>
      </c>
      <c r="K10573" s="44">
        <v>86</v>
      </c>
      <c r="L10573" s="45">
        <v>30864.479254204249</v>
      </c>
      <c r="M10573" s="46">
        <v>32701.717220328901</v>
      </c>
      <c r="N10573" s="45"/>
      <c r="O10573" s="46"/>
    </row>
    <row r="10574" spans="1:15" x14ac:dyDescent="0.2">
      <c r="A10574" s="11" t="str">
        <f t="shared" si="990"/>
        <v>7223004 - Region Midtjylland5-9 år</v>
      </c>
      <c r="B10574" s="12" t="str">
        <f t="shared" si="993"/>
        <v>722300</v>
      </c>
      <c r="C10574" s="14">
        <f t="shared" si="991"/>
        <v>0</v>
      </c>
      <c r="D10574" s="14">
        <f t="shared" si="992"/>
        <v>0</v>
      </c>
      <c r="E10574" s="19" t="str">
        <f t="shared" si="994"/>
        <v>722300 - Operatør- og opstillingsarbejde af metalforarbejdningsmaskiner</v>
      </c>
      <c r="F10574" s="19" t="str">
        <f t="shared" si="995"/>
        <v>5-9 år</v>
      </c>
      <c r="G10574" s="40" t="s">
        <v>516</v>
      </c>
      <c r="H10574" s="41" t="s">
        <v>224</v>
      </c>
      <c r="I10574" s="42" t="s">
        <v>517</v>
      </c>
      <c r="J10574" s="43" t="s">
        <v>15</v>
      </c>
      <c r="K10574" s="44">
        <v>450</v>
      </c>
      <c r="L10574" s="45">
        <v>30692.255198049908</v>
      </c>
      <c r="M10574" s="46">
        <v>32510.837473580079</v>
      </c>
      <c r="N10574" s="45"/>
      <c r="O10574" s="46"/>
    </row>
    <row r="10575" spans="1:15" x14ac:dyDescent="0.2">
      <c r="A10575" s="11" t="str">
        <f t="shared" si="990"/>
        <v>7223004 - Region Midtjylland0-4 år</v>
      </c>
      <c r="B10575" s="12" t="str">
        <f t="shared" si="993"/>
        <v>722300</v>
      </c>
      <c r="C10575" s="14">
        <f t="shared" si="991"/>
        <v>0</v>
      </c>
      <c r="D10575" s="14">
        <f t="shared" si="992"/>
        <v>0</v>
      </c>
      <c r="E10575" s="19" t="str">
        <f t="shared" si="994"/>
        <v>722300 - Operatør- og opstillingsarbejde af metalforarbejdningsmaskiner</v>
      </c>
      <c r="F10575" s="19" t="str">
        <f t="shared" si="995"/>
        <v>0-4 år</v>
      </c>
      <c r="G10575" s="40" t="s">
        <v>516</v>
      </c>
      <c r="H10575" s="41" t="s">
        <v>224</v>
      </c>
      <c r="I10575" s="42" t="s">
        <v>517</v>
      </c>
      <c r="J10575" s="43" t="s">
        <v>16</v>
      </c>
      <c r="K10575" s="44">
        <v>467</v>
      </c>
      <c r="L10575" s="45">
        <v>30332.053802904335</v>
      </c>
      <c r="M10575" s="46">
        <v>32129.293369382791</v>
      </c>
      <c r="N10575" s="45"/>
      <c r="O10575" s="46"/>
    </row>
    <row r="10576" spans="1:15" x14ac:dyDescent="0.2">
      <c r="A10576" s="11" t="str">
        <f t="shared" si="990"/>
        <v>7223004 - Region Midtjylland10-14 år</v>
      </c>
      <c r="B10576" s="12" t="str">
        <f t="shared" si="993"/>
        <v>722300</v>
      </c>
      <c r="C10576" s="14">
        <f t="shared" si="991"/>
        <v>0</v>
      </c>
      <c r="D10576" s="14">
        <f t="shared" si="992"/>
        <v>0</v>
      </c>
      <c r="E10576" s="19" t="str">
        <f t="shared" si="994"/>
        <v>722300 - Operatør- og opstillingsarbejde af metalforarbejdningsmaskiner</v>
      </c>
      <c r="F10576" s="19" t="str">
        <f t="shared" si="995"/>
        <v>10-14 år</v>
      </c>
      <c r="G10576" s="40" t="s">
        <v>516</v>
      </c>
      <c r="H10576" s="41" t="s">
        <v>224</v>
      </c>
      <c r="I10576" s="42" t="s">
        <v>517</v>
      </c>
      <c r="J10576" s="43" t="s">
        <v>17</v>
      </c>
      <c r="K10576" s="44">
        <v>354</v>
      </c>
      <c r="L10576" s="45">
        <v>32030.350831954303</v>
      </c>
      <c r="M10576" s="46">
        <v>33933.595764280864</v>
      </c>
      <c r="N10576" s="45"/>
      <c r="O10576" s="46"/>
    </row>
    <row r="10577" spans="1:15" x14ac:dyDescent="0.2">
      <c r="A10577" s="11" t="str">
        <f t="shared" si="990"/>
        <v>7223004 - Region Midtjylland15-20 år</v>
      </c>
      <c r="B10577" s="12" t="str">
        <f t="shared" si="993"/>
        <v>722300</v>
      </c>
      <c r="C10577" s="14">
        <f t="shared" si="991"/>
        <v>0</v>
      </c>
      <c r="D10577" s="14">
        <f t="shared" si="992"/>
        <v>0</v>
      </c>
      <c r="E10577" s="19" t="str">
        <f t="shared" si="994"/>
        <v>722300 - Operatør- og opstillingsarbejde af metalforarbejdningsmaskiner</v>
      </c>
      <c r="F10577" s="19" t="str">
        <f t="shared" si="995"/>
        <v>15-20 år</v>
      </c>
      <c r="G10577" s="40" t="s">
        <v>516</v>
      </c>
      <c r="H10577" s="41" t="s">
        <v>224</v>
      </c>
      <c r="I10577" s="42" t="s">
        <v>517</v>
      </c>
      <c r="J10577" s="43" t="s">
        <v>18</v>
      </c>
      <c r="K10577" s="44">
        <v>270</v>
      </c>
      <c r="L10577" s="45">
        <v>32598.822706468876</v>
      </c>
      <c r="M10577" s="46">
        <v>34530.373216348038</v>
      </c>
      <c r="N10577" s="45"/>
      <c r="O10577" s="46"/>
    </row>
    <row r="10578" spans="1:15" x14ac:dyDescent="0.2">
      <c r="A10578" s="11" t="str">
        <f t="shared" si="990"/>
        <v>7223004 - Region Midtjylland20-24 år</v>
      </c>
      <c r="B10578" s="12" t="str">
        <f t="shared" si="993"/>
        <v>722300</v>
      </c>
      <c r="C10578" s="14">
        <f t="shared" si="991"/>
        <v>0</v>
      </c>
      <c r="D10578" s="14">
        <f t="shared" si="992"/>
        <v>0</v>
      </c>
      <c r="E10578" s="19" t="str">
        <f t="shared" si="994"/>
        <v>722300 - Operatør- og opstillingsarbejde af metalforarbejdningsmaskiner</v>
      </c>
      <c r="F10578" s="19" t="str">
        <f t="shared" si="995"/>
        <v>20-24 år</v>
      </c>
      <c r="G10578" s="40" t="s">
        <v>516</v>
      </c>
      <c r="H10578" s="41" t="s">
        <v>224</v>
      </c>
      <c r="I10578" s="42" t="s">
        <v>517</v>
      </c>
      <c r="J10578" s="43" t="s">
        <v>19</v>
      </c>
      <c r="K10578" s="44">
        <v>319</v>
      </c>
      <c r="L10578" s="45">
        <v>33025.392869795738</v>
      </c>
      <c r="M10578" s="46">
        <v>34990.156191758615</v>
      </c>
      <c r="N10578" s="45"/>
      <c r="O10578" s="46"/>
    </row>
    <row r="10579" spans="1:15" x14ac:dyDescent="0.2">
      <c r="A10579" s="11" t="str">
        <f t="shared" si="990"/>
        <v>7223004 - Region Midtjylland25 år og derover</v>
      </c>
      <c r="B10579" s="12" t="str">
        <f t="shared" si="993"/>
        <v>722300</v>
      </c>
      <c r="C10579" s="14">
        <f t="shared" si="991"/>
        <v>0</v>
      </c>
      <c r="D10579" s="14">
        <f t="shared" si="992"/>
        <v>0</v>
      </c>
      <c r="E10579" s="19" t="str">
        <f t="shared" si="994"/>
        <v>722300 - Operatør- og opstillingsarbejde af metalforarbejdningsmaskiner</v>
      </c>
      <c r="F10579" s="19" t="str">
        <f t="shared" si="995"/>
        <v>25 år og derover</v>
      </c>
      <c r="G10579" s="40" t="s">
        <v>516</v>
      </c>
      <c r="H10579" s="41" t="s">
        <v>224</v>
      </c>
      <c r="I10579" s="42" t="s">
        <v>517</v>
      </c>
      <c r="J10579" s="43" t="s">
        <v>9</v>
      </c>
      <c r="K10579" s="44">
        <v>1616</v>
      </c>
      <c r="L10579" s="45">
        <v>33330.495629106626</v>
      </c>
      <c r="M10579" s="46">
        <v>35310.247717188613</v>
      </c>
      <c r="N10579" s="45"/>
      <c r="O10579" s="46"/>
    </row>
    <row r="10580" spans="1:15" x14ac:dyDescent="0.2">
      <c r="A10580" s="11" t="str">
        <f t="shared" si="990"/>
        <v>7223004 - Region MidtjyllandAlle uanset erf.</v>
      </c>
      <c r="B10580" s="12" t="str">
        <f t="shared" si="993"/>
        <v>722300</v>
      </c>
      <c r="C10580" s="14">
        <f t="shared" si="991"/>
        <v>0</v>
      </c>
      <c r="D10580" s="14">
        <f t="shared" si="992"/>
        <v>0</v>
      </c>
      <c r="E10580" s="19" t="str">
        <f t="shared" si="994"/>
        <v>722300 - Operatør- og opstillingsarbejde af metalforarbejdningsmaskiner</v>
      </c>
      <c r="F10580" s="19" t="str">
        <f t="shared" si="995"/>
        <v>Alle uanset erf.</v>
      </c>
      <c r="G10580" s="40" t="s">
        <v>516</v>
      </c>
      <c r="H10580" s="41" t="s">
        <v>224</v>
      </c>
      <c r="I10580" s="42" t="s">
        <v>517</v>
      </c>
      <c r="J10580" s="43" t="s">
        <v>10</v>
      </c>
      <c r="K10580" s="44">
        <v>3476</v>
      </c>
      <c r="L10580" s="45">
        <v>32417.618922928672</v>
      </c>
      <c r="M10580" s="46">
        <v>34336.554538554432</v>
      </c>
      <c r="N10580" s="45"/>
      <c r="O10580" s="46"/>
    </row>
    <row r="10581" spans="1:15" x14ac:dyDescent="0.2">
      <c r="A10581" s="11" t="str">
        <f t="shared" si="990"/>
        <v>7223005 - Region NordjyllandUnder 1 år</v>
      </c>
      <c r="B10581" s="12" t="str">
        <f t="shared" si="993"/>
        <v>722300</v>
      </c>
      <c r="C10581" s="14">
        <f t="shared" si="991"/>
        <v>0</v>
      </c>
      <c r="D10581" s="14">
        <f t="shared" si="992"/>
        <v>0</v>
      </c>
      <c r="E10581" s="19" t="str">
        <f t="shared" si="994"/>
        <v>722300 - Operatør- og opstillingsarbejde af metalforarbejdningsmaskiner</v>
      </c>
      <c r="F10581" s="19" t="str">
        <f t="shared" si="995"/>
        <v>Under 1 år</v>
      </c>
      <c r="G10581" s="40" t="s">
        <v>516</v>
      </c>
      <c r="H10581" s="41" t="s">
        <v>224</v>
      </c>
      <c r="I10581" s="42" t="s">
        <v>21</v>
      </c>
      <c r="J10581" s="43" t="s">
        <v>13</v>
      </c>
      <c r="K10581" s="44">
        <v>38</v>
      </c>
      <c r="L10581" s="45">
        <v>30831.81469987685</v>
      </c>
      <c r="M10581" s="46">
        <v>32666.076563488972</v>
      </c>
      <c r="N10581" s="45"/>
      <c r="O10581" s="46"/>
    </row>
    <row r="10582" spans="1:15" x14ac:dyDescent="0.2">
      <c r="A10582" s="11" t="str">
        <f t="shared" si="990"/>
        <v>7223005 - Region Nordjylland1 år</v>
      </c>
      <c r="B10582" s="12" t="str">
        <f t="shared" si="993"/>
        <v>722300</v>
      </c>
      <c r="C10582" s="14">
        <f t="shared" si="991"/>
        <v>0</v>
      </c>
      <c r="D10582" s="14">
        <f t="shared" si="992"/>
        <v>0</v>
      </c>
      <c r="E10582" s="19" t="str">
        <f t="shared" si="994"/>
        <v>722300 - Operatør- og opstillingsarbejde af metalforarbejdningsmaskiner</v>
      </c>
      <c r="F10582" s="19" t="str">
        <f t="shared" si="995"/>
        <v>1 år</v>
      </c>
      <c r="G10582" s="40" t="s">
        <v>516</v>
      </c>
      <c r="H10582" s="41" t="s">
        <v>224</v>
      </c>
      <c r="I10582" s="42" t="s">
        <v>21</v>
      </c>
      <c r="J10582" s="43" t="s">
        <v>22</v>
      </c>
      <c r="K10582" s="44">
        <v>36</v>
      </c>
      <c r="L10582" s="45">
        <v>32257.298613577561</v>
      </c>
      <c r="M10582" s="46">
        <v>34168.613084821212</v>
      </c>
      <c r="N10582" s="45"/>
      <c r="O10582" s="46"/>
    </row>
    <row r="10583" spans="1:15" x14ac:dyDescent="0.2">
      <c r="A10583" s="11" t="str">
        <f t="shared" si="990"/>
        <v>7223005 - Region Nordjylland2 år</v>
      </c>
      <c r="B10583" s="12" t="str">
        <f t="shared" si="993"/>
        <v>722300</v>
      </c>
      <c r="C10583" s="14">
        <f t="shared" si="991"/>
        <v>0</v>
      </c>
      <c r="D10583" s="14">
        <f t="shared" si="992"/>
        <v>0</v>
      </c>
      <c r="E10583" s="19" t="str">
        <f t="shared" si="994"/>
        <v>722300 - Operatør- og opstillingsarbejde af metalforarbejdningsmaskiner</v>
      </c>
      <c r="F10583" s="19" t="str">
        <f t="shared" si="995"/>
        <v>2 år</v>
      </c>
      <c r="G10583" s="40" t="s">
        <v>516</v>
      </c>
      <c r="H10583" s="41" t="s">
        <v>224</v>
      </c>
      <c r="I10583" s="42" t="s">
        <v>21</v>
      </c>
      <c r="J10583" s="43" t="s">
        <v>23</v>
      </c>
      <c r="K10583" s="44">
        <v>26</v>
      </c>
      <c r="L10583" s="45">
        <v>30580.990148725978</v>
      </c>
      <c r="M10583" s="46">
        <v>32382.569069477708</v>
      </c>
      <c r="N10583" s="45"/>
      <c r="O10583" s="46"/>
    </row>
    <row r="10584" spans="1:15" x14ac:dyDescent="0.2">
      <c r="A10584" s="11" t="str">
        <f t="shared" si="990"/>
        <v>7223005 - Region Nordjylland3 år</v>
      </c>
      <c r="B10584" s="12" t="str">
        <f t="shared" si="993"/>
        <v>722300</v>
      </c>
      <c r="C10584" s="14">
        <f t="shared" si="991"/>
        <v>0</v>
      </c>
      <c r="D10584" s="14">
        <f t="shared" si="992"/>
        <v>0</v>
      </c>
      <c r="E10584" s="19" t="str">
        <f t="shared" si="994"/>
        <v>722300 - Operatør- og opstillingsarbejde af metalforarbejdningsmaskiner</v>
      </c>
      <c r="F10584" s="19" t="str">
        <f t="shared" si="995"/>
        <v>3 år</v>
      </c>
      <c r="G10584" s="40" t="s">
        <v>516</v>
      </c>
      <c r="H10584" s="41" t="s">
        <v>224</v>
      </c>
      <c r="I10584" s="42" t="s">
        <v>21</v>
      </c>
      <c r="J10584" s="43" t="s">
        <v>14</v>
      </c>
      <c r="K10584" s="44">
        <v>41</v>
      </c>
      <c r="L10584" s="45">
        <v>31960.375893573651</v>
      </c>
      <c r="M10584" s="46">
        <v>33840.589713249516</v>
      </c>
      <c r="N10584" s="45"/>
      <c r="O10584" s="46"/>
    </row>
    <row r="10585" spans="1:15" x14ac:dyDescent="0.2">
      <c r="A10585" s="11" t="str">
        <f t="shared" si="990"/>
        <v>7223005 - Region Nordjylland4 år</v>
      </c>
      <c r="B10585" s="12" t="str">
        <f t="shared" si="993"/>
        <v>722300</v>
      </c>
      <c r="C10585" s="14">
        <f t="shared" si="991"/>
        <v>0</v>
      </c>
      <c r="D10585" s="14">
        <f t="shared" si="992"/>
        <v>0</v>
      </c>
      <c r="E10585" s="19" t="str">
        <f t="shared" si="994"/>
        <v>722300 - Operatør- og opstillingsarbejde af metalforarbejdningsmaskiner</v>
      </c>
      <c r="F10585" s="19" t="str">
        <f t="shared" si="995"/>
        <v>4 år</v>
      </c>
      <c r="G10585" s="40" t="s">
        <v>516</v>
      </c>
      <c r="H10585" s="41" t="s">
        <v>224</v>
      </c>
      <c r="I10585" s="42" t="s">
        <v>21</v>
      </c>
      <c r="J10585" s="43" t="s">
        <v>24</v>
      </c>
      <c r="K10585" s="44">
        <v>35</v>
      </c>
      <c r="L10585" s="45">
        <v>26727.283523724687</v>
      </c>
      <c r="M10585" s="46">
        <v>28310.932681327271</v>
      </c>
      <c r="N10585" s="45"/>
      <c r="O10585" s="46"/>
    </row>
    <row r="10586" spans="1:15" x14ac:dyDescent="0.2">
      <c r="A10586" s="11" t="str">
        <f t="shared" si="990"/>
        <v>7223005 - Region Nordjylland5-9 år</v>
      </c>
      <c r="B10586" s="12" t="str">
        <f t="shared" si="993"/>
        <v>722300</v>
      </c>
      <c r="C10586" s="14">
        <f t="shared" si="991"/>
        <v>0</v>
      </c>
      <c r="D10586" s="14">
        <f t="shared" si="992"/>
        <v>0</v>
      </c>
      <c r="E10586" s="19" t="str">
        <f t="shared" si="994"/>
        <v>722300 - Operatør- og opstillingsarbejde af metalforarbejdningsmaskiner</v>
      </c>
      <c r="F10586" s="19" t="str">
        <f t="shared" si="995"/>
        <v>5-9 år</v>
      </c>
      <c r="G10586" s="40" t="s">
        <v>516</v>
      </c>
      <c r="H10586" s="41" t="s">
        <v>224</v>
      </c>
      <c r="I10586" s="42" t="s">
        <v>21</v>
      </c>
      <c r="J10586" s="43" t="s">
        <v>15</v>
      </c>
      <c r="K10586" s="44">
        <v>118</v>
      </c>
      <c r="L10586" s="45">
        <v>31612.886770792193</v>
      </c>
      <c r="M10586" s="46">
        <v>33493.616567815261</v>
      </c>
      <c r="N10586" s="45"/>
      <c r="O10586" s="46"/>
    </row>
    <row r="10587" spans="1:15" x14ac:dyDescent="0.2">
      <c r="A10587" s="11" t="str">
        <f t="shared" si="990"/>
        <v>7223005 - Region Nordjylland0-4 år</v>
      </c>
      <c r="B10587" s="12" t="str">
        <f t="shared" si="993"/>
        <v>722300</v>
      </c>
      <c r="C10587" s="14">
        <f t="shared" si="991"/>
        <v>0</v>
      </c>
      <c r="D10587" s="14">
        <f t="shared" si="992"/>
        <v>0</v>
      </c>
      <c r="E10587" s="19" t="str">
        <f t="shared" si="994"/>
        <v>722300 - Operatør- og opstillingsarbejde af metalforarbejdningsmaskiner</v>
      </c>
      <c r="F10587" s="19" t="str">
        <f t="shared" si="995"/>
        <v>0-4 år</v>
      </c>
      <c r="G10587" s="40" t="s">
        <v>516</v>
      </c>
      <c r="H10587" s="41" t="s">
        <v>224</v>
      </c>
      <c r="I10587" s="42" t="s">
        <v>21</v>
      </c>
      <c r="J10587" s="43" t="s">
        <v>16</v>
      </c>
      <c r="K10587" s="44">
        <v>176</v>
      </c>
      <c r="L10587" s="45">
        <v>30596.867340832297</v>
      </c>
      <c r="M10587" s="46">
        <v>32417.151597714266</v>
      </c>
      <c r="N10587" s="45"/>
      <c r="O10587" s="46"/>
    </row>
    <row r="10588" spans="1:15" x14ac:dyDescent="0.2">
      <c r="A10588" s="11" t="str">
        <f t="shared" si="990"/>
        <v>7223005 - Region Nordjylland10-14 år</v>
      </c>
      <c r="B10588" s="12" t="str">
        <f t="shared" si="993"/>
        <v>722300</v>
      </c>
      <c r="C10588" s="14">
        <f t="shared" si="991"/>
        <v>0</v>
      </c>
      <c r="D10588" s="14">
        <f t="shared" si="992"/>
        <v>0</v>
      </c>
      <c r="E10588" s="19" t="str">
        <f t="shared" si="994"/>
        <v>722300 - Operatør- og opstillingsarbejde af metalforarbejdningsmaskiner</v>
      </c>
      <c r="F10588" s="19" t="str">
        <f t="shared" si="995"/>
        <v>10-14 år</v>
      </c>
      <c r="G10588" s="40" t="s">
        <v>516</v>
      </c>
      <c r="H10588" s="41" t="s">
        <v>224</v>
      </c>
      <c r="I10588" s="42" t="s">
        <v>21</v>
      </c>
      <c r="J10588" s="43" t="s">
        <v>17</v>
      </c>
      <c r="K10588" s="44">
        <v>121</v>
      </c>
      <c r="L10588" s="45">
        <v>30059.154333130446</v>
      </c>
      <c r="M10588" s="46">
        <v>31827.520186308215</v>
      </c>
      <c r="N10588" s="45"/>
      <c r="O10588" s="46"/>
    </row>
    <row r="10589" spans="1:15" x14ac:dyDescent="0.2">
      <c r="A10589" s="11" t="str">
        <f t="shared" si="990"/>
        <v>7223005 - Region Nordjylland15-20 år</v>
      </c>
      <c r="B10589" s="12" t="str">
        <f t="shared" si="993"/>
        <v>722300</v>
      </c>
      <c r="C10589" s="14">
        <f t="shared" si="991"/>
        <v>0</v>
      </c>
      <c r="D10589" s="14">
        <f t="shared" si="992"/>
        <v>0</v>
      </c>
      <c r="E10589" s="19" t="str">
        <f t="shared" si="994"/>
        <v>722300 - Operatør- og opstillingsarbejde af metalforarbejdningsmaskiner</v>
      </c>
      <c r="F10589" s="19" t="str">
        <f t="shared" si="995"/>
        <v>15-20 år</v>
      </c>
      <c r="G10589" s="40" t="s">
        <v>516</v>
      </c>
      <c r="H10589" s="41" t="s">
        <v>224</v>
      </c>
      <c r="I10589" s="42" t="s">
        <v>21</v>
      </c>
      <c r="J10589" s="43" t="s">
        <v>18</v>
      </c>
      <c r="K10589" s="44">
        <v>94</v>
      </c>
      <c r="L10589" s="45">
        <v>33791.23154024902</v>
      </c>
      <c r="M10589" s="46">
        <v>35801.556522482824</v>
      </c>
      <c r="N10589" s="45"/>
      <c r="O10589" s="46"/>
    </row>
    <row r="10590" spans="1:15" x14ac:dyDescent="0.2">
      <c r="A10590" s="11" t="str">
        <f t="shared" si="990"/>
        <v>7223005 - Region Nordjylland20-24 år</v>
      </c>
      <c r="B10590" s="12" t="str">
        <f t="shared" si="993"/>
        <v>722300</v>
      </c>
      <c r="C10590" s="14">
        <f t="shared" si="991"/>
        <v>0</v>
      </c>
      <c r="D10590" s="14">
        <f t="shared" si="992"/>
        <v>0</v>
      </c>
      <c r="E10590" s="19" t="str">
        <f t="shared" si="994"/>
        <v>722300 - Operatør- og opstillingsarbejde af metalforarbejdningsmaskiner</v>
      </c>
      <c r="F10590" s="19" t="str">
        <f t="shared" si="995"/>
        <v>20-24 år</v>
      </c>
      <c r="G10590" s="40" t="s">
        <v>516</v>
      </c>
      <c r="H10590" s="41" t="s">
        <v>224</v>
      </c>
      <c r="I10590" s="42" t="s">
        <v>21</v>
      </c>
      <c r="J10590" s="43" t="s">
        <v>19</v>
      </c>
      <c r="K10590" s="44">
        <v>89</v>
      </c>
      <c r="L10590" s="45">
        <v>31662.026226014204</v>
      </c>
      <c r="M10590" s="46">
        <v>33467.669226787337</v>
      </c>
      <c r="N10590" s="45"/>
      <c r="O10590" s="46"/>
    </row>
    <row r="10591" spans="1:15" x14ac:dyDescent="0.2">
      <c r="A10591" s="11" t="str">
        <f t="shared" si="990"/>
        <v>7223005 - Region Nordjylland25 år og derover</v>
      </c>
      <c r="B10591" s="12" t="str">
        <f t="shared" si="993"/>
        <v>722300</v>
      </c>
      <c r="C10591" s="14">
        <f t="shared" si="991"/>
        <v>0</v>
      </c>
      <c r="D10591" s="14">
        <f t="shared" si="992"/>
        <v>0</v>
      </c>
      <c r="E10591" s="19" t="str">
        <f t="shared" si="994"/>
        <v>722300 - Operatør- og opstillingsarbejde af metalforarbejdningsmaskiner</v>
      </c>
      <c r="F10591" s="19" t="str">
        <f t="shared" si="995"/>
        <v>25 år og derover</v>
      </c>
      <c r="G10591" s="40" t="s">
        <v>516</v>
      </c>
      <c r="H10591" s="41" t="s">
        <v>224</v>
      </c>
      <c r="I10591" s="42" t="s">
        <v>21</v>
      </c>
      <c r="J10591" s="43" t="s">
        <v>9</v>
      </c>
      <c r="K10591" s="44">
        <v>513</v>
      </c>
      <c r="L10591" s="45">
        <v>32764.765930844478</v>
      </c>
      <c r="M10591" s="46">
        <v>34714.023903563342</v>
      </c>
      <c r="N10591" s="45"/>
      <c r="O10591" s="46"/>
    </row>
    <row r="10592" spans="1:15" x14ac:dyDescent="0.2">
      <c r="A10592" s="11" t="str">
        <f t="shared" si="990"/>
        <v>7223005 - Region NordjyllandAlle uanset erf.</v>
      </c>
      <c r="B10592" s="12" t="str">
        <f t="shared" si="993"/>
        <v>722300</v>
      </c>
      <c r="C10592" s="14">
        <f t="shared" si="991"/>
        <v>0</v>
      </c>
      <c r="D10592" s="14">
        <f t="shared" si="992"/>
        <v>0</v>
      </c>
      <c r="E10592" s="19" t="str">
        <f t="shared" si="994"/>
        <v>722300 - Operatør- og opstillingsarbejde af metalforarbejdningsmaskiner</v>
      </c>
      <c r="F10592" s="19" t="str">
        <f t="shared" si="995"/>
        <v>Alle uanset erf.</v>
      </c>
      <c r="G10592" s="40" t="s">
        <v>516</v>
      </c>
      <c r="H10592" s="41" t="s">
        <v>224</v>
      </c>
      <c r="I10592" s="42" t="s">
        <v>21</v>
      </c>
      <c r="J10592" s="43" t="s">
        <v>10</v>
      </c>
      <c r="K10592" s="44">
        <v>1111</v>
      </c>
      <c r="L10592" s="45">
        <v>31947.827763940921</v>
      </c>
      <c r="M10592" s="46">
        <v>33840.589713249516</v>
      </c>
      <c r="N10592" s="45"/>
      <c r="O10592" s="46"/>
    </row>
    <row r="10593" spans="1:15" x14ac:dyDescent="0.2">
      <c r="A10593" s="11" t="str">
        <f t="shared" si="990"/>
        <v>7223006 - Alle regionerUnder 1 år</v>
      </c>
      <c r="B10593" s="12" t="str">
        <f t="shared" si="993"/>
        <v>722300</v>
      </c>
      <c r="C10593" s="14">
        <f t="shared" si="991"/>
        <v>0</v>
      </c>
      <c r="D10593" s="14">
        <f t="shared" si="992"/>
        <v>0</v>
      </c>
      <c r="E10593" s="19" t="str">
        <f t="shared" si="994"/>
        <v>722300 - Operatør- og opstillingsarbejde af metalforarbejdningsmaskiner</v>
      </c>
      <c r="F10593" s="19" t="str">
        <f t="shared" si="995"/>
        <v>Under 1 år</v>
      </c>
      <c r="G10593" s="40" t="s">
        <v>516</v>
      </c>
      <c r="H10593" s="41" t="s">
        <v>224</v>
      </c>
      <c r="I10593" s="42" t="s">
        <v>11</v>
      </c>
      <c r="J10593" s="43" t="s">
        <v>13</v>
      </c>
      <c r="K10593" s="44">
        <v>385</v>
      </c>
      <c r="L10593" s="45">
        <v>28497.199543634728</v>
      </c>
      <c r="M10593" s="46">
        <v>30185.720040349264</v>
      </c>
      <c r="N10593" s="45"/>
      <c r="O10593" s="46"/>
    </row>
    <row r="10594" spans="1:15" x14ac:dyDescent="0.2">
      <c r="A10594" s="11" t="str">
        <f t="shared" si="990"/>
        <v>7223006 - Alle regioner1 år</v>
      </c>
      <c r="B10594" s="12" t="str">
        <f t="shared" si="993"/>
        <v>722300</v>
      </c>
      <c r="C10594" s="14">
        <f t="shared" si="991"/>
        <v>0</v>
      </c>
      <c r="D10594" s="14">
        <f t="shared" si="992"/>
        <v>0</v>
      </c>
      <c r="E10594" s="19" t="str">
        <f t="shared" si="994"/>
        <v>722300 - Operatør- og opstillingsarbejde af metalforarbejdningsmaskiner</v>
      </c>
      <c r="F10594" s="19" t="str">
        <f t="shared" si="995"/>
        <v>1 år</v>
      </c>
      <c r="G10594" s="40" t="s">
        <v>516</v>
      </c>
      <c r="H10594" s="41" t="s">
        <v>224</v>
      </c>
      <c r="I10594" s="42" t="s">
        <v>11</v>
      </c>
      <c r="J10594" s="43" t="s">
        <v>22</v>
      </c>
      <c r="K10594" s="44">
        <v>253</v>
      </c>
      <c r="L10594" s="45">
        <v>30307.278491247598</v>
      </c>
      <c r="M10594" s="46">
        <v>32110.334382297351</v>
      </c>
      <c r="N10594" s="45"/>
      <c r="O10594" s="46"/>
    </row>
    <row r="10595" spans="1:15" x14ac:dyDescent="0.2">
      <c r="A10595" s="11" t="str">
        <f t="shared" si="990"/>
        <v>7223006 - Alle regioner2 år</v>
      </c>
      <c r="B10595" s="12" t="str">
        <f t="shared" si="993"/>
        <v>722300</v>
      </c>
      <c r="C10595" s="14">
        <f t="shared" si="991"/>
        <v>0</v>
      </c>
      <c r="D10595" s="14">
        <f t="shared" si="992"/>
        <v>0</v>
      </c>
      <c r="E10595" s="19" t="str">
        <f t="shared" si="994"/>
        <v>722300 - Operatør- og opstillingsarbejde af metalforarbejdningsmaskiner</v>
      </c>
      <c r="F10595" s="19" t="str">
        <f t="shared" si="995"/>
        <v>2 år</v>
      </c>
      <c r="G10595" s="40" t="s">
        <v>516</v>
      </c>
      <c r="H10595" s="41" t="s">
        <v>224</v>
      </c>
      <c r="I10595" s="42" t="s">
        <v>11</v>
      </c>
      <c r="J10595" s="43" t="s">
        <v>23</v>
      </c>
      <c r="K10595" s="44">
        <v>212</v>
      </c>
      <c r="L10595" s="45">
        <v>32772.102447526719</v>
      </c>
      <c r="M10595" s="46">
        <v>34713.92015555613</v>
      </c>
      <c r="N10595" s="45"/>
      <c r="O10595" s="46"/>
    </row>
    <row r="10596" spans="1:15" x14ac:dyDescent="0.2">
      <c r="A10596" s="11" t="str">
        <f t="shared" si="990"/>
        <v>7223006 - Alle regioner3 år</v>
      </c>
      <c r="B10596" s="12" t="str">
        <f t="shared" si="993"/>
        <v>722300</v>
      </c>
      <c r="C10596" s="14">
        <f t="shared" si="991"/>
        <v>0</v>
      </c>
      <c r="D10596" s="14">
        <f t="shared" si="992"/>
        <v>0</v>
      </c>
      <c r="E10596" s="19" t="str">
        <f t="shared" si="994"/>
        <v>722300 - Operatør- og opstillingsarbejde af metalforarbejdningsmaskiner</v>
      </c>
      <c r="F10596" s="19" t="str">
        <f t="shared" si="995"/>
        <v>3 år</v>
      </c>
      <c r="G10596" s="40" t="s">
        <v>516</v>
      </c>
      <c r="H10596" s="41" t="s">
        <v>224</v>
      </c>
      <c r="I10596" s="42" t="s">
        <v>11</v>
      </c>
      <c r="J10596" s="43" t="s">
        <v>14</v>
      </c>
      <c r="K10596" s="44">
        <v>257</v>
      </c>
      <c r="L10596" s="45">
        <v>31763.73116958516</v>
      </c>
      <c r="M10596" s="46">
        <v>33645.800705921574</v>
      </c>
      <c r="N10596" s="45"/>
      <c r="O10596" s="46"/>
    </row>
    <row r="10597" spans="1:15" x14ac:dyDescent="0.2">
      <c r="A10597" s="11" t="str">
        <f t="shared" si="990"/>
        <v>7223006 - Alle regioner4 år</v>
      </c>
      <c r="B10597" s="12" t="str">
        <f t="shared" si="993"/>
        <v>722300</v>
      </c>
      <c r="C10597" s="14">
        <f t="shared" si="991"/>
        <v>0</v>
      </c>
      <c r="D10597" s="14">
        <f t="shared" si="992"/>
        <v>0</v>
      </c>
      <c r="E10597" s="19" t="str">
        <f t="shared" si="994"/>
        <v>722300 - Operatør- og opstillingsarbejde af metalforarbejdningsmaskiner</v>
      </c>
      <c r="F10597" s="19" t="str">
        <f t="shared" si="995"/>
        <v>4 år</v>
      </c>
      <c r="G10597" s="40" t="s">
        <v>516</v>
      </c>
      <c r="H10597" s="41" t="s">
        <v>224</v>
      </c>
      <c r="I10597" s="42" t="s">
        <v>11</v>
      </c>
      <c r="J10597" s="43" t="s">
        <v>24</v>
      </c>
      <c r="K10597" s="44">
        <v>236</v>
      </c>
      <c r="L10597" s="45">
        <v>30925.744336661635</v>
      </c>
      <c r="M10597" s="46">
        <v>32766.629166048144</v>
      </c>
      <c r="N10597" s="45"/>
      <c r="O10597" s="46"/>
    </row>
    <row r="10598" spans="1:15" x14ac:dyDescent="0.2">
      <c r="A10598" s="11" t="str">
        <f t="shared" si="990"/>
        <v>7223006 - Alle regioner5-9 år</v>
      </c>
      <c r="B10598" s="12" t="str">
        <f t="shared" si="993"/>
        <v>722300</v>
      </c>
      <c r="C10598" s="14">
        <f t="shared" si="991"/>
        <v>0</v>
      </c>
      <c r="D10598" s="14">
        <f t="shared" si="992"/>
        <v>0</v>
      </c>
      <c r="E10598" s="19" t="str">
        <f t="shared" si="994"/>
        <v>722300 - Operatør- og opstillingsarbejde af metalforarbejdningsmaskiner</v>
      </c>
      <c r="F10598" s="19" t="str">
        <f t="shared" si="995"/>
        <v>5-9 år</v>
      </c>
      <c r="G10598" s="40" t="s">
        <v>516</v>
      </c>
      <c r="H10598" s="41" t="s">
        <v>224</v>
      </c>
      <c r="I10598" s="42" t="s">
        <v>11</v>
      </c>
      <c r="J10598" s="43" t="s">
        <v>15</v>
      </c>
      <c r="K10598" s="44">
        <v>1121</v>
      </c>
      <c r="L10598" s="45">
        <v>31459.275542755029</v>
      </c>
      <c r="M10598" s="46">
        <v>33317.996799222245</v>
      </c>
      <c r="N10598" s="45"/>
      <c r="O10598" s="46"/>
    </row>
    <row r="10599" spans="1:15" x14ac:dyDescent="0.2">
      <c r="A10599" s="11" t="str">
        <f t="shared" si="990"/>
        <v>7223006 - Alle regioner0-4 år</v>
      </c>
      <c r="B10599" s="12" t="str">
        <f t="shared" si="993"/>
        <v>722300</v>
      </c>
      <c r="C10599" s="14">
        <f t="shared" si="991"/>
        <v>0</v>
      </c>
      <c r="D10599" s="14">
        <f t="shared" si="992"/>
        <v>0</v>
      </c>
      <c r="E10599" s="19" t="str">
        <f t="shared" si="994"/>
        <v>722300 - Operatør- og opstillingsarbejde af metalforarbejdningsmaskiner</v>
      </c>
      <c r="F10599" s="19" t="str">
        <f t="shared" si="995"/>
        <v>0-4 år</v>
      </c>
      <c r="G10599" s="40" t="s">
        <v>516</v>
      </c>
      <c r="H10599" s="41" t="s">
        <v>224</v>
      </c>
      <c r="I10599" s="42" t="s">
        <v>11</v>
      </c>
      <c r="J10599" s="43" t="s">
        <v>16</v>
      </c>
      <c r="K10599" s="44">
        <v>1343</v>
      </c>
      <c r="L10599" s="45">
        <v>30540.640875270972</v>
      </c>
      <c r="M10599" s="46">
        <v>32320.73776533144</v>
      </c>
      <c r="N10599" s="45"/>
      <c r="O10599" s="46"/>
    </row>
    <row r="10600" spans="1:15" x14ac:dyDescent="0.2">
      <c r="A10600" s="11" t="str">
        <f t="shared" si="990"/>
        <v>7223006 - Alle regioner10-14 år</v>
      </c>
      <c r="B10600" s="12" t="str">
        <f t="shared" si="993"/>
        <v>722300</v>
      </c>
      <c r="C10600" s="14">
        <f t="shared" si="991"/>
        <v>0</v>
      </c>
      <c r="D10600" s="14">
        <f t="shared" si="992"/>
        <v>0</v>
      </c>
      <c r="E10600" s="19" t="str">
        <f t="shared" si="994"/>
        <v>722300 - Operatør- og opstillingsarbejde af metalforarbejdningsmaskiner</v>
      </c>
      <c r="F10600" s="19" t="str">
        <f t="shared" si="995"/>
        <v>10-14 år</v>
      </c>
      <c r="G10600" s="40" t="s">
        <v>516</v>
      </c>
      <c r="H10600" s="41" t="s">
        <v>224</v>
      </c>
      <c r="I10600" s="42" t="s">
        <v>11</v>
      </c>
      <c r="J10600" s="43" t="s">
        <v>17</v>
      </c>
      <c r="K10600" s="44">
        <v>899</v>
      </c>
      <c r="L10600" s="45">
        <v>31690.050691766592</v>
      </c>
      <c r="M10600" s="46">
        <v>33557.722387813898</v>
      </c>
      <c r="N10600" s="45"/>
      <c r="O10600" s="46"/>
    </row>
    <row r="10601" spans="1:15" x14ac:dyDescent="0.2">
      <c r="A10601" s="11" t="str">
        <f t="shared" si="990"/>
        <v>7223006 - Alle regioner15-20 år</v>
      </c>
      <c r="B10601" s="12" t="str">
        <f t="shared" si="993"/>
        <v>722300</v>
      </c>
      <c r="C10601" s="14">
        <f t="shared" si="991"/>
        <v>0</v>
      </c>
      <c r="D10601" s="14">
        <f t="shared" si="992"/>
        <v>0</v>
      </c>
      <c r="E10601" s="19" t="str">
        <f t="shared" si="994"/>
        <v>722300 - Operatør- og opstillingsarbejde af metalforarbejdningsmaskiner</v>
      </c>
      <c r="F10601" s="19" t="str">
        <f t="shared" si="995"/>
        <v>15-20 år</v>
      </c>
      <c r="G10601" s="40" t="s">
        <v>516</v>
      </c>
      <c r="H10601" s="41" t="s">
        <v>224</v>
      </c>
      <c r="I10601" s="42" t="s">
        <v>11</v>
      </c>
      <c r="J10601" s="43" t="s">
        <v>18</v>
      </c>
      <c r="K10601" s="44">
        <v>780</v>
      </c>
      <c r="L10601" s="45">
        <v>32799.217102686584</v>
      </c>
      <c r="M10601" s="46">
        <v>34742.641412477991</v>
      </c>
      <c r="N10601" s="45"/>
      <c r="O10601" s="46"/>
    </row>
    <row r="10602" spans="1:15" x14ac:dyDescent="0.2">
      <c r="A10602" s="11" t="str">
        <f t="shared" si="990"/>
        <v>7223006 - Alle regioner20-24 år</v>
      </c>
      <c r="B10602" s="12" t="str">
        <f t="shared" si="993"/>
        <v>722300</v>
      </c>
      <c r="C10602" s="14">
        <f t="shared" si="991"/>
        <v>0</v>
      </c>
      <c r="D10602" s="14">
        <f t="shared" si="992"/>
        <v>0</v>
      </c>
      <c r="E10602" s="19" t="str">
        <f t="shared" si="994"/>
        <v>722300 - Operatør- og opstillingsarbejde af metalforarbejdningsmaskiner</v>
      </c>
      <c r="F10602" s="19" t="str">
        <f t="shared" si="995"/>
        <v>20-24 år</v>
      </c>
      <c r="G10602" s="40" t="s">
        <v>516</v>
      </c>
      <c r="H10602" s="41" t="s">
        <v>224</v>
      </c>
      <c r="I10602" s="42" t="s">
        <v>11</v>
      </c>
      <c r="J10602" s="43" t="s">
        <v>19</v>
      </c>
      <c r="K10602" s="44">
        <v>946</v>
      </c>
      <c r="L10602" s="45">
        <v>33238.913817321947</v>
      </c>
      <c r="M10602" s="46">
        <v>35197.868668728886</v>
      </c>
      <c r="N10602" s="45"/>
      <c r="O10602" s="46"/>
    </row>
    <row r="10603" spans="1:15" x14ac:dyDescent="0.2">
      <c r="A10603" s="11" t="str">
        <f t="shared" si="990"/>
        <v>7223006 - Alle regioner25 år og derover</v>
      </c>
      <c r="B10603" s="12" t="str">
        <f t="shared" si="993"/>
        <v>722300</v>
      </c>
      <c r="C10603" s="14">
        <f t="shared" si="991"/>
        <v>0</v>
      </c>
      <c r="D10603" s="14">
        <f t="shared" si="992"/>
        <v>0</v>
      </c>
      <c r="E10603" s="19" t="str">
        <f t="shared" si="994"/>
        <v>722300 - Operatør- og opstillingsarbejde af metalforarbejdningsmaskiner</v>
      </c>
      <c r="F10603" s="19" t="str">
        <f t="shared" si="995"/>
        <v>25 år og derover</v>
      </c>
      <c r="G10603" s="40" t="s">
        <v>516</v>
      </c>
      <c r="H10603" s="41" t="s">
        <v>224</v>
      </c>
      <c r="I10603" s="42" t="s">
        <v>11</v>
      </c>
      <c r="J10603" s="43" t="s">
        <v>9</v>
      </c>
      <c r="K10603" s="44">
        <v>4890</v>
      </c>
      <c r="L10603" s="45">
        <v>33222.194327203586</v>
      </c>
      <c r="M10603" s="46">
        <v>35194.936486290098</v>
      </c>
      <c r="N10603" s="45"/>
      <c r="O10603" s="46"/>
    </row>
    <row r="10604" spans="1:15" x14ac:dyDescent="0.2">
      <c r="A10604" s="11" t="str">
        <f t="shared" si="990"/>
        <v>7223006 - Alle regionerAlle uanset erf.</v>
      </c>
      <c r="B10604" s="12" t="str">
        <f t="shared" si="993"/>
        <v>722300</v>
      </c>
      <c r="C10604" s="14">
        <f t="shared" si="991"/>
        <v>0</v>
      </c>
      <c r="D10604" s="14">
        <f t="shared" si="992"/>
        <v>0</v>
      </c>
      <c r="E10604" s="19" t="str">
        <f t="shared" si="994"/>
        <v>722300 - Operatør- og opstillingsarbejde af metalforarbejdningsmaskiner</v>
      </c>
      <c r="F10604" s="19" t="str">
        <f t="shared" si="995"/>
        <v>Alle uanset erf.</v>
      </c>
      <c r="G10604" s="40" t="s">
        <v>516</v>
      </c>
      <c r="H10604" s="41" t="s">
        <v>224</v>
      </c>
      <c r="I10604" s="42" t="s">
        <v>11</v>
      </c>
      <c r="J10604" s="43" t="s">
        <v>10</v>
      </c>
      <c r="K10604" s="44">
        <v>9979</v>
      </c>
      <c r="L10604" s="45">
        <v>32716.130570717232</v>
      </c>
      <c r="M10604" s="46">
        <v>34654.428278934611</v>
      </c>
      <c r="N10604" s="45"/>
      <c r="O10604" s="46"/>
    </row>
    <row r="10605" spans="1:15" x14ac:dyDescent="0.2">
      <c r="A10605" s="11" t="str">
        <f t="shared" si="990"/>
        <v>7224001 - Region Hovedstaden25 år og derover</v>
      </c>
      <c r="B10605" s="12" t="str">
        <f t="shared" si="993"/>
        <v>722400</v>
      </c>
      <c r="C10605" s="14">
        <f t="shared" si="991"/>
        <v>0</v>
      </c>
      <c r="D10605" s="14">
        <f t="shared" si="992"/>
        <v>0</v>
      </c>
      <c r="E10605" s="19" t="str">
        <f t="shared" si="994"/>
        <v>722400 - Arbejde med polering og slibning af emner i metal</v>
      </c>
      <c r="F10605" s="19" t="str">
        <f t="shared" si="995"/>
        <v>25 år og derover</v>
      </c>
      <c r="G10605" s="40" t="s">
        <v>516</v>
      </c>
      <c r="H10605" s="41" t="s">
        <v>417</v>
      </c>
      <c r="I10605" s="42" t="s">
        <v>8</v>
      </c>
      <c r="J10605" s="43" t="s">
        <v>9</v>
      </c>
      <c r="K10605" s="44">
        <v>19</v>
      </c>
      <c r="L10605" s="45">
        <v>33610.192585435281</v>
      </c>
      <c r="M10605" s="46">
        <v>35601.66894058144</v>
      </c>
      <c r="N10605" s="45"/>
      <c r="O10605" s="46"/>
    </row>
    <row r="10606" spans="1:15" x14ac:dyDescent="0.2">
      <c r="A10606" s="11" t="str">
        <f t="shared" si="990"/>
        <v>7224001 - Region HovedstadenAlle uanset erf.</v>
      </c>
      <c r="B10606" s="12" t="str">
        <f t="shared" si="993"/>
        <v>722400</v>
      </c>
      <c r="C10606" s="14">
        <f t="shared" si="991"/>
        <v>0</v>
      </c>
      <c r="D10606" s="14">
        <f t="shared" si="992"/>
        <v>0</v>
      </c>
      <c r="E10606" s="19" t="str">
        <f t="shared" si="994"/>
        <v>722400 - Arbejde med polering og slibning af emner i metal</v>
      </c>
      <c r="F10606" s="19" t="str">
        <f t="shared" si="995"/>
        <v>Alle uanset erf.</v>
      </c>
      <c r="G10606" s="40" t="s">
        <v>516</v>
      </c>
      <c r="H10606" s="41" t="s">
        <v>417</v>
      </c>
      <c r="I10606" s="42" t="s">
        <v>8</v>
      </c>
      <c r="J10606" s="43" t="s">
        <v>10</v>
      </c>
      <c r="K10606" s="44">
        <v>27</v>
      </c>
      <c r="L10606" s="45">
        <v>33610.192585435281</v>
      </c>
      <c r="M10606" s="46">
        <v>35601.66894058144</v>
      </c>
      <c r="N10606" s="45"/>
      <c r="O10606" s="46"/>
    </row>
    <row r="10607" spans="1:15" x14ac:dyDescent="0.2">
      <c r="A10607" s="11" t="str">
        <f t="shared" si="990"/>
        <v>7224002 - Region SjællandAlle uanset erf.</v>
      </c>
      <c r="B10607" s="12" t="str">
        <f t="shared" si="993"/>
        <v>722400</v>
      </c>
      <c r="C10607" s="14">
        <f t="shared" si="991"/>
        <v>0</v>
      </c>
      <c r="D10607" s="14">
        <f t="shared" si="992"/>
        <v>0</v>
      </c>
      <c r="E10607" s="19" t="str">
        <f t="shared" si="994"/>
        <v>722400 - Arbejde med polering og slibning af emner i metal</v>
      </c>
      <c r="F10607" s="19" t="str">
        <f t="shared" si="995"/>
        <v>Alle uanset erf.</v>
      </c>
      <c r="G10607" s="40" t="s">
        <v>516</v>
      </c>
      <c r="H10607" s="41" t="s">
        <v>417</v>
      </c>
      <c r="I10607" s="42" t="s">
        <v>20</v>
      </c>
      <c r="J10607" s="43" t="s">
        <v>10</v>
      </c>
      <c r="K10607" s="44">
        <v>23</v>
      </c>
      <c r="L10607" s="45">
        <v>25374.665377393834</v>
      </c>
      <c r="M10607" s="46">
        <v>26878.168994350905</v>
      </c>
      <c r="N10607" s="45"/>
      <c r="O10607" s="46"/>
    </row>
    <row r="10608" spans="1:15" x14ac:dyDescent="0.2">
      <c r="A10608" s="11" t="str">
        <f t="shared" si="990"/>
        <v>7224003 - Region Syddanmark5-9 år</v>
      </c>
      <c r="B10608" s="12" t="str">
        <f t="shared" si="993"/>
        <v>722400</v>
      </c>
      <c r="C10608" s="14">
        <f t="shared" si="991"/>
        <v>0</v>
      </c>
      <c r="D10608" s="14">
        <f t="shared" si="992"/>
        <v>0</v>
      </c>
      <c r="E10608" s="19" t="str">
        <f t="shared" si="994"/>
        <v>722400 - Arbejde med polering og slibning af emner i metal</v>
      </c>
      <c r="F10608" s="19" t="str">
        <f t="shared" si="995"/>
        <v>5-9 år</v>
      </c>
      <c r="G10608" s="40" t="s">
        <v>516</v>
      </c>
      <c r="H10608" s="41" t="s">
        <v>417</v>
      </c>
      <c r="I10608" s="42" t="s">
        <v>544</v>
      </c>
      <c r="J10608" s="43" t="s">
        <v>15</v>
      </c>
      <c r="K10608" s="44">
        <v>21</v>
      </c>
      <c r="L10608" s="45">
        <v>29641.187279888254</v>
      </c>
      <c r="M10608" s="46">
        <v>31397.491515762718</v>
      </c>
      <c r="N10608" s="45"/>
      <c r="O10608" s="46"/>
    </row>
    <row r="10609" spans="1:15" x14ac:dyDescent="0.2">
      <c r="A10609" s="11" t="str">
        <f t="shared" si="990"/>
        <v>7224003 - Region Syddanmark0-4 år</v>
      </c>
      <c r="B10609" s="12" t="str">
        <f t="shared" si="993"/>
        <v>722400</v>
      </c>
      <c r="C10609" s="14">
        <f t="shared" si="991"/>
        <v>0</v>
      </c>
      <c r="D10609" s="14">
        <f t="shared" si="992"/>
        <v>0</v>
      </c>
      <c r="E10609" s="19" t="str">
        <f t="shared" si="994"/>
        <v>722400 - Arbejde med polering og slibning af emner i metal</v>
      </c>
      <c r="F10609" s="19" t="str">
        <f t="shared" si="995"/>
        <v>0-4 år</v>
      </c>
      <c r="G10609" s="40" t="s">
        <v>516</v>
      </c>
      <c r="H10609" s="41" t="s">
        <v>417</v>
      </c>
      <c r="I10609" s="42" t="s">
        <v>544</v>
      </c>
      <c r="J10609" s="43" t="s">
        <v>16</v>
      </c>
      <c r="K10609" s="44">
        <v>26</v>
      </c>
      <c r="L10609" s="45">
        <v>26200.353339068977</v>
      </c>
      <c r="M10609" s="46">
        <v>27752.780747468929</v>
      </c>
      <c r="N10609" s="45"/>
      <c r="O10609" s="46"/>
    </row>
    <row r="10610" spans="1:15" x14ac:dyDescent="0.2">
      <c r="A10610" s="11" t="str">
        <f t="shared" si="990"/>
        <v>7224003 - Region Syddanmark10-14 år</v>
      </c>
      <c r="B10610" s="12" t="str">
        <f t="shared" si="993"/>
        <v>722400</v>
      </c>
      <c r="C10610" s="14">
        <f t="shared" si="991"/>
        <v>0</v>
      </c>
      <c r="D10610" s="14">
        <f t="shared" si="992"/>
        <v>0</v>
      </c>
      <c r="E10610" s="19" t="str">
        <f t="shared" si="994"/>
        <v>722400 - Arbejde med polering og slibning af emner i metal</v>
      </c>
      <c r="F10610" s="19" t="str">
        <f t="shared" si="995"/>
        <v>10-14 år</v>
      </c>
      <c r="G10610" s="40" t="s">
        <v>516</v>
      </c>
      <c r="H10610" s="41" t="s">
        <v>417</v>
      </c>
      <c r="I10610" s="42" t="s">
        <v>544</v>
      </c>
      <c r="J10610" s="43" t="s">
        <v>17</v>
      </c>
      <c r="K10610" s="44">
        <v>16</v>
      </c>
      <c r="L10610" s="45">
        <v>32053.862048041363</v>
      </c>
      <c r="M10610" s="46">
        <v>33960.826568570898</v>
      </c>
      <c r="N10610" s="45"/>
      <c r="O10610" s="46"/>
    </row>
    <row r="10611" spans="1:15" x14ac:dyDescent="0.2">
      <c r="A10611" s="11" t="str">
        <f t="shared" si="990"/>
        <v>7224003 - Region Syddanmark25 år og derover</v>
      </c>
      <c r="B10611" s="12" t="str">
        <f t="shared" si="993"/>
        <v>722400</v>
      </c>
      <c r="C10611" s="14">
        <f t="shared" si="991"/>
        <v>0</v>
      </c>
      <c r="D10611" s="14">
        <f t="shared" si="992"/>
        <v>0</v>
      </c>
      <c r="E10611" s="19" t="str">
        <f t="shared" si="994"/>
        <v>722400 - Arbejde med polering og slibning af emner i metal</v>
      </c>
      <c r="F10611" s="19" t="str">
        <f t="shared" si="995"/>
        <v>25 år og derover</v>
      </c>
      <c r="G10611" s="40" t="s">
        <v>516</v>
      </c>
      <c r="H10611" s="41" t="s">
        <v>417</v>
      </c>
      <c r="I10611" s="42" t="s">
        <v>544</v>
      </c>
      <c r="J10611" s="43" t="s">
        <v>9</v>
      </c>
      <c r="K10611" s="44">
        <v>64</v>
      </c>
      <c r="L10611" s="45">
        <v>32124.852396607643</v>
      </c>
      <c r="M10611" s="46">
        <v>34020.167183442281</v>
      </c>
      <c r="N10611" s="45"/>
      <c r="O10611" s="46"/>
    </row>
    <row r="10612" spans="1:15" x14ac:dyDescent="0.2">
      <c r="A10612" s="11" t="str">
        <f t="shared" si="990"/>
        <v>7224003 - Region SyddanmarkAlle uanset erf.</v>
      </c>
      <c r="B10612" s="12" t="str">
        <f t="shared" si="993"/>
        <v>722400</v>
      </c>
      <c r="C10612" s="14">
        <f t="shared" si="991"/>
        <v>0</v>
      </c>
      <c r="D10612" s="14">
        <f t="shared" si="992"/>
        <v>0</v>
      </c>
      <c r="E10612" s="19" t="str">
        <f t="shared" si="994"/>
        <v>722400 - Arbejde med polering og slibning af emner i metal</v>
      </c>
      <c r="F10612" s="19" t="str">
        <f t="shared" si="995"/>
        <v>Alle uanset erf.</v>
      </c>
      <c r="G10612" s="40" t="s">
        <v>516</v>
      </c>
      <c r="H10612" s="41" t="s">
        <v>417</v>
      </c>
      <c r="I10612" s="42" t="s">
        <v>544</v>
      </c>
      <c r="J10612" s="43" t="s">
        <v>10</v>
      </c>
      <c r="K10612" s="44">
        <v>145</v>
      </c>
      <c r="L10612" s="45">
        <v>29825.125088616613</v>
      </c>
      <c r="M10612" s="46">
        <v>31599.496466365228</v>
      </c>
      <c r="N10612" s="45"/>
      <c r="O10612" s="46"/>
    </row>
    <row r="10613" spans="1:15" x14ac:dyDescent="0.2">
      <c r="A10613" s="11" t="str">
        <f t="shared" si="990"/>
        <v>7224004 - Region Midtjylland3 år</v>
      </c>
      <c r="B10613" s="12" t="str">
        <f t="shared" si="993"/>
        <v>722400</v>
      </c>
      <c r="C10613" s="14">
        <f t="shared" si="991"/>
        <v>0</v>
      </c>
      <c r="D10613" s="14">
        <f t="shared" si="992"/>
        <v>0</v>
      </c>
      <c r="E10613" s="19" t="str">
        <f t="shared" si="994"/>
        <v>722400 - Arbejde med polering og slibning af emner i metal</v>
      </c>
      <c r="F10613" s="19" t="str">
        <f t="shared" si="995"/>
        <v>3 år</v>
      </c>
      <c r="G10613" s="40" t="s">
        <v>516</v>
      </c>
      <c r="H10613" s="41" t="s">
        <v>417</v>
      </c>
      <c r="I10613" s="42" t="s">
        <v>517</v>
      </c>
      <c r="J10613" s="43" t="s">
        <v>14</v>
      </c>
      <c r="K10613" s="44">
        <v>11</v>
      </c>
      <c r="L10613" s="45">
        <v>31525.609758607327</v>
      </c>
      <c r="M10613" s="46">
        <v>33401.147227621841</v>
      </c>
      <c r="N10613" s="45"/>
      <c r="O10613" s="46"/>
    </row>
    <row r="10614" spans="1:15" x14ac:dyDescent="0.2">
      <c r="A10614" s="11" t="str">
        <f t="shared" si="990"/>
        <v>7224004 - Region Midtjylland5-9 år</v>
      </c>
      <c r="B10614" s="12" t="str">
        <f t="shared" si="993"/>
        <v>722400</v>
      </c>
      <c r="C10614" s="14">
        <f t="shared" si="991"/>
        <v>0</v>
      </c>
      <c r="D10614" s="14">
        <f t="shared" si="992"/>
        <v>0</v>
      </c>
      <c r="E10614" s="19" t="str">
        <f t="shared" si="994"/>
        <v>722400 - Arbejde med polering og slibning af emner i metal</v>
      </c>
      <c r="F10614" s="19" t="str">
        <f t="shared" si="995"/>
        <v>5-9 år</v>
      </c>
      <c r="G10614" s="40" t="s">
        <v>516</v>
      </c>
      <c r="H10614" s="41" t="s">
        <v>417</v>
      </c>
      <c r="I10614" s="42" t="s">
        <v>517</v>
      </c>
      <c r="J10614" s="43" t="s">
        <v>15</v>
      </c>
      <c r="K10614" s="44">
        <v>38</v>
      </c>
      <c r="L10614" s="45">
        <v>30233.375736035512</v>
      </c>
      <c r="M10614" s="46">
        <v>32024.768414358201</v>
      </c>
      <c r="N10614" s="45"/>
      <c r="O10614" s="46"/>
    </row>
    <row r="10615" spans="1:15" x14ac:dyDescent="0.2">
      <c r="A10615" s="11" t="str">
        <f t="shared" si="990"/>
        <v>7224004 - Region Midtjylland0-4 år</v>
      </c>
      <c r="B10615" s="12" t="str">
        <f t="shared" si="993"/>
        <v>722400</v>
      </c>
      <c r="C10615" s="14">
        <f t="shared" si="991"/>
        <v>0</v>
      </c>
      <c r="D10615" s="14">
        <f t="shared" si="992"/>
        <v>0</v>
      </c>
      <c r="E10615" s="19" t="str">
        <f t="shared" si="994"/>
        <v>722400 - Arbejde med polering og slibning af emner i metal</v>
      </c>
      <c r="F10615" s="19" t="str">
        <f t="shared" si="995"/>
        <v>0-4 år</v>
      </c>
      <c r="G10615" s="40" t="s">
        <v>516</v>
      </c>
      <c r="H10615" s="41" t="s">
        <v>417</v>
      </c>
      <c r="I10615" s="42" t="s">
        <v>517</v>
      </c>
      <c r="J10615" s="43" t="s">
        <v>16</v>
      </c>
      <c r="K10615" s="44">
        <v>44</v>
      </c>
      <c r="L10615" s="45">
        <v>30491.992039373759</v>
      </c>
      <c r="M10615" s="46">
        <v>32298.708291098897</v>
      </c>
      <c r="N10615" s="45"/>
      <c r="O10615" s="46"/>
    </row>
    <row r="10616" spans="1:15" x14ac:dyDescent="0.2">
      <c r="A10616" s="11" t="str">
        <f t="shared" si="990"/>
        <v>7224004 - Region Midtjylland10-14 år</v>
      </c>
      <c r="B10616" s="12" t="str">
        <f t="shared" si="993"/>
        <v>722400</v>
      </c>
      <c r="C10616" s="14">
        <f t="shared" si="991"/>
        <v>0</v>
      </c>
      <c r="D10616" s="14">
        <f t="shared" si="992"/>
        <v>0</v>
      </c>
      <c r="E10616" s="19" t="str">
        <f t="shared" si="994"/>
        <v>722400 - Arbejde med polering og slibning af emner i metal</v>
      </c>
      <c r="F10616" s="19" t="str">
        <f t="shared" si="995"/>
        <v>10-14 år</v>
      </c>
      <c r="G10616" s="40" t="s">
        <v>516</v>
      </c>
      <c r="H10616" s="41" t="s">
        <v>417</v>
      </c>
      <c r="I10616" s="42" t="s">
        <v>517</v>
      </c>
      <c r="J10616" s="43" t="s">
        <v>17</v>
      </c>
      <c r="K10616" s="44">
        <v>24</v>
      </c>
      <c r="L10616" s="45">
        <v>31858.190030767142</v>
      </c>
      <c r="M10616" s="46">
        <v>33745.856458228169</v>
      </c>
      <c r="N10616" s="45"/>
      <c r="O10616" s="46"/>
    </row>
    <row r="10617" spans="1:15" x14ac:dyDescent="0.2">
      <c r="A10617" s="11" t="str">
        <f t="shared" si="990"/>
        <v>7224004 - Region Midtjylland20-24 år</v>
      </c>
      <c r="B10617" s="12" t="str">
        <f t="shared" si="993"/>
        <v>722400</v>
      </c>
      <c r="C10617" s="14">
        <f t="shared" si="991"/>
        <v>0</v>
      </c>
      <c r="D10617" s="14">
        <f t="shared" si="992"/>
        <v>0</v>
      </c>
      <c r="E10617" s="19" t="str">
        <f t="shared" si="994"/>
        <v>722400 - Arbejde med polering og slibning af emner i metal</v>
      </c>
      <c r="F10617" s="19" t="str">
        <f t="shared" si="995"/>
        <v>20-24 år</v>
      </c>
      <c r="G10617" s="40" t="s">
        <v>516</v>
      </c>
      <c r="H10617" s="41" t="s">
        <v>417</v>
      </c>
      <c r="I10617" s="42" t="s">
        <v>517</v>
      </c>
      <c r="J10617" s="43" t="s">
        <v>19</v>
      </c>
      <c r="K10617" s="44">
        <v>15</v>
      </c>
      <c r="L10617" s="45">
        <v>31351.177393120666</v>
      </c>
      <c r="M10617" s="46">
        <v>33208.802228970264</v>
      </c>
      <c r="N10617" s="45"/>
      <c r="O10617" s="46"/>
    </row>
    <row r="10618" spans="1:15" x14ac:dyDescent="0.2">
      <c r="A10618" s="11" t="str">
        <f t="shared" si="990"/>
        <v>7224004 - Region Midtjylland25 år og derover</v>
      </c>
      <c r="B10618" s="12" t="str">
        <f t="shared" si="993"/>
        <v>722400</v>
      </c>
      <c r="C10618" s="14">
        <f t="shared" si="991"/>
        <v>0</v>
      </c>
      <c r="D10618" s="14">
        <f t="shared" si="992"/>
        <v>0</v>
      </c>
      <c r="E10618" s="19" t="str">
        <f t="shared" si="994"/>
        <v>722400 - Arbejde med polering og slibning af emner i metal</v>
      </c>
      <c r="F10618" s="19" t="str">
        <f t="shared" si="995"/>
        <v>25 år og derover</v>
      </c>
      <c r="G10618" s="40" t="s">
        <v>516</v>
      </c>
      <c r="H10618" s="41" t="s">
        <v>417</v>
      </c>
      <c r="I10618" s="42" t="s">
        <v>517</v>
      </c>
      <c r="J10618" s="43" t="s">
        <v>9</v>
      </c>
      <c r="K10618" s="44">
        <v>64</v>
      </c>
      <c r="L10618" s="45">
        <v>33221.359114820501</v>
      </c>
      <c r="M10618" s="46">
        <v>35189.796248728926</v>
      </c>
      <c r="N10618" s="45"/>
      <c r="O10618" s="46"/>
    </row>
    <row r="10619" spans="1:15" x14ac:dyDescent="0.2">
      <c r="A10619" s="11" t="str">
        <f t="shared" si="990"/>
        <v>7224004 - Region MidtjyllandAlle uanset erf.</v>
      </c>
      <c r="B10619" s="12" t="str">
        <f t="shared" si="993"/>
        <v>722400</v>
      </c>
      <c r="C10619" s="14">
        <f t="shared" si="991"/>
        <v>0</v>
      </c>
      <c r="D10619" s="14">
        <f t="shared" si="992"/>
        <v>0</v>
      </c>
      <c r="E10619" s="19" t="str">
        <f t="shared" si="994"/>
        <v>722400 - Arbejde med polering og slibning af emner i metal</v>
      </c>
      <c r="F10619" s="19" t="str">
        <f t="shared" si="995"/>
        <v>Alle uanset erf.</v>
      </c>
      <c r="G10619" s="40" t="s">
        <v>516</v>
      </c>
      <c r="H10619" s="41" t="s">
        <v>417</v>
      </c>
      <c r="I10619" s="42" t="s">
        <v>517</v>
      </c>
      <c r="J10619" s="43" t="s">
        <v>10</v>
      </c>
      <c r="K10619" s="44">
        <v>195</v>
      </c>
      <c r="L10619" s="45">
        <v>30983.733071433398</v>
      </c>
      <c r="M10619" s="46">
        <v>32819.586039222057</v>
      </c>
      <c r="N10619" s="45"/>
      <c r="O10619" s="46"/>
    </row>
    <row r="10620" spans="1:15" x14ac:dyDescent="0.2">
      <c r="A10620" s="11" t="str">
        <f t="shared" si="990"/>
        <v>7224005 - Region Nordjylland5-9 år</v>
      </c>
      <c r="B10620" s="12" t="str">
        <f t="shared" si="993"/>
        <v>722400</v>
      </c>
      <c r="C10620" s="14">
        <f t="shared" si="991"/>
        <v>0</v>
      </c>
      <c r="D10620" s="14">
        <f t="shared" si="992"/>
        <v>0</v>
      </c>
      <c r="E10620" s="19" t="str">
        <f t="shared" si="994"/>
        <v>722400 - Arbejde med polering og slibning af emner i metal</v>
      </c>
      <c r="F10620" s="19" t="str">
        <f t="shared" si="995"/>
        <v>5-9 år</v>
      </c>
      <c r="G10620" s="40" t="s">
        <v>516</v>
      </c>
      <c r="H10620" s="41" t="s">
        <v>417</v>
      </c>
      <c r="I10620" s="42" t="s">
        <v>21</v>
      </c>
      <c r="J10620" s="43" t="s">
        <v>15</v>
      </c>
      <c r="K10620" s="44">
        <v>20</v>
      </c>
      <c r="L10620" s="45">
        <v>30854.081899026103</v>
      </c>
      <c r="M10620" s="46">
        <v>32682.252755395439</v>
      </c>
      <c r="N10620" s="45"/>
      <c r="O10620" s="46"/>
    </row>
    <row r="10621" spans="1:15" x14ac:dyDescent="0.2">
      <c r="A10621" s="11" t="str">
        <f t="shared" si="990"/>
        <v>7224005 - Region Nordjylland0-4 år</v>
      </c>
      <c r="B10621" s="12" t="str">
        <f t="shared" si="993"/>
        <v>722400</v>
      </c>
      <c r="C10621" s="14">
        <f t="shared" si="991"/>
        <v>0</v>
      </c>
      <c r="D10621" s="14">
        <f t="shared" si="992"/>
        <v>0</v>
      </c>
      <c r="E10621" s="19" t="str">
        <f t="shared" si="994"/>
        <v>722400 - Arbejde med polering og slibning af emner i metal</v>
      </c>
      <c r="F10621" s="19" t="str">
        <f t="shared" si="995"/>
        <v>0-4 år</v>
      </c>
      <c r="G10621" s="40" t="s">
        <v>516</v>
      </c>
      <c r="H10621" s="41" t="s">
        <v>417</v>
      </c>
      <c r="I10621" s="42" t="s">
        <v>21</v>
      </c>
      <c r="J10621" s="43" t="s">
        <v>16</v>
      </c>
      <c r="K10621" s="44">
        <v>15</v>
      </c>
      <c r="L10621" s="45">
        <v>30492.169127780286</v>
      </c>
      <c r="M10621" s="46">
        <v>32289.24297234308</v>
      </c>
      <c r="N10621" s="45"/>
      <c r="O10621" s="46"/>
    </row>
    <row r="10622" spans="1:15" x14ac:dyDescent="0.2">
      <c r="A10622" s="11" t="str">
        <f t="shared" si="990"/>
        <v>7224005 - Region Nordjylland25 år og derover</v>
      </c>
      <c r="B10622" s="12" t="str">
        <f t="shared" si="993"/>
        <v>722400</v>
      </c>
      <c r="C10622" s="14">
        <f t="shared" si="991"/>
        <v>0</v>
      </c>
      <c r="D10622" s="14">
        <f t="shared" si="992"/>
        <v>0</v>
      </c>
      <c r="E10622" s="19" t="str">
        <f t="shared" si="994"/>
        <v>722400 - Arbejde med polering og slibning af emner i metal</v>
      </c>
      <c r="F10622" s="19" t="str">
        <f t="shared" si="995"/>
        <v>25 år og derover</v>
      </c>
      <c r="G10622" s="40" t="s">
        <v>516</v>
      </c>
      <c r="H10622" s="41" t="s">
        <v>417</v>
      </c>
      <c r="I10622" s="42" t="s">
        <v>21</v>
      </c>
      <c r="J10622" s="43" t="s">
        <v>9</v>
      </c>
      <c r="K10622" s="44">
        <v>28</v>
      </c>
      <c r="L10622" s="45">
        <v>31487.809125737163</v>
      </c>
      <c r="M10622" s="46">
        <v>33353.52968624459</v>
      </c>
      <c r="N10622" s="45"/>
      <c r="O10622" s="46"/>
    </row>
    <row r="10623" spans="1:15" x14ac:dyDescent="0.2">
      <c r="A10623" s="11" t="str">
        <f t="shared" si="990"/>
        <v>7224005 - Region NordjyllandAlle uanset erf.</v>
      </c>
      <c r="B10623" s="12" t="str">
        <f t="shared" si="993"/>
        <v>722400</v>
      </c>
      <c r="C10623" s="14">
        <f t="shared" si="991"/>
        <v>0</v>
      </c>
      <c r="D10623" s="14">
        <f t="shared" si="992"/>
        <v>0</v>
      </c>
      <c r="E10623" s="19" t="str">
        <f t="shared" si="994"/>
        <v>722400 - Arbejde med polering og slibning af emner i metal</v>
      </c>
      <c r="F10623" s="19" t="str">
        <f t="shared" si="995"/>
        <v>Alle uanset erf.</v>
      </c>
      <c r="G10623" s="40" t="s">
        <v>516</v>
      </c>
      <c r="H10623" s="41" t="s">
        <v>417</v>
      </c>
      <c r="I10623" s="42" t="s">
        <v>21</v>
      </c>
      <c r="J10623" s="43" t="s">
        <v>10</v>
      </c>
      <c r="K10623" s="44">
        <v>83</v>
      </c>
      <c r="L10623" s="45">
        <v>31038.907464388212</v>
      </c>
      <c r="M10623" s="46">
        <v>32878.029633884049</v>
      </c>
      <c r="N10623" s="45"/>
      <c r="O10623" s="46"/>
    </row>
    <row r="10624" spans="1:15" x14ac:dyDescent="0.2">
      <c r="A10624" s="11" t="str">
        <f t="shared" si="990"/>
        <v>7224006 - Alle regionerUnder 1 år</v>
      </c>
      <c r="B10624" s="12" t="str">
        <f t="shared" si="993"/>
        <v>722400</v>
      </c>
      <c r="C10624" s="14">
        <f t="shared" si="991"/>
        <v>0</v>
      </c>
      <c r="D10624" s="14">
        <f t="shared" si="992"/>
        <v>0</v>
      </c>
      <c r="E10624" s="19" t="str">
        <f t="shared" si="994"/>
        <v>722400 - Arbejde med polering og slibning af emner i metal</v>
      </c>
      <c r="F10624" s="19" t="str">
        <f t="shared" si="995"/>
        <v>Under 1 år</v>
      </c>
      <c r="G10624" s="40" t="s">
        <v>516</v>
      </c>
      <c r="H10624" s="41" t="s">
        <v>417</v>
      </c>
      <c r="I10624" s="42" t="s">
        <v>11</v>
      </c>
      <c r="J10624" s="43" t="s">
        <v>13</v>
      </c>
      <c r="K10624" s="44">
        <v>26</v>
      </c>
      <c r="L10624" s="45">
        <v>26142.228676627699</v>
      </c>
      <c r="M10624" s="46">
        <v>27691.212073494291</v>
      </c>
      <c r="N10624" s="45"/>
      <c r="O10624" s="46"/>
    </row>
    <row r="10625" spans="1:15" x14ac:dyDescent="0.2">
      <c r="A10625" s="11" t="str">
        <f t="shared" si="990"/>
        <v>7224006 - Alle regioner1 år</v>
      </c>
      <c r="B10625" s="12" t="str">
        <f t="shared" si="993"/>
        <v>722400</v>
      </c>
      <c r="C10625" s="14">
        <f t="shared" si="991"/>
        <v>0</v>
      </c>
      <c r="D10625" s="14">
        <f t="shared" si="992"/>
        <v>0</v>
      </c>
      <c r="E10625" s="19" t="str">
        <f t="shared" si="994"/>
        <v>722400 - Arbejde med polering og slibning af emner i metal</v>
      </c>
      <c r="F10625" s="19" t="str">
        <f t="shared" si="995"/>
        <v>1 år</v>
      </c>
      <c r="G10625" s="40" t="s">
        <v>516</v>
      </c>
      <c r="H10625" s="41" t="s">
        <v>417</v>
      </c>
      <c r="I10625" s="42" t="s">
        <v>11</v>
      </c>
      <c r="J10625" s="43" t="s">
        <v>22</v>
      </c>
      <c r="K10625" s="44">
        <v>18</v>
      </c>
      <c r="L10625" s="45">
        <v>26095.873604213291</v>
      </c>
      <c r="M10625" s="46">
        <v>27642.110363124157</v>
      </c>
      <c r="N10625" s="45"/>
      <c r="O10625" s="46"/>
    </row>
    <row r="10626" spans="1:15" x14ac:dyDescent="0.2">
      <c r="A10626" s="11" t="str">
        <f t="shared" ref="A10626:A10689" si="996">B10626&amp;I10626&amp;F10626</f>
        <v>7224006 - Alle regioner2 år</v>
      </c>
      <c r="B10626" s="12" t="str">
        <f t="shared" si="993"/>
        <v>722400</v>
      </c>
      <c r="C10626" s="14">
        <f t="shared" ref="C10626:C10689" si="997">N10626*1.2</f>
        <v>0</v>
      </c>
      <c r="D10626" s="14">
        <f t="shared" ref="D10626:D10689" si="998">O10626*1.2</f>
        <v>0</v>
      </c>
      <c r="E10626" s="19" t="str">
        <f t="shared" si="994"/>
        <v>722400 - Arbejde med polering og slibning af emner i metal</v>
      </c>
      <c r="F10626" s="19" t="str">
        <f t="shared" si="995"/>
        <v>2 år</v>
      </c>
      <c r="G10626" s="40" t="s">
        <v>516</v>
      </c>
      <c r="H10626" s="41" t="s">
        <v>417</v>
      </c>
      <c r="I10626" s="42" t="s">
        <v>11</v>
      </c>
      <c r="J10626" s="43" t="s">
        <v>23</v>
      </c>
      <c r="K10626" s="44">
        <v>11</v>
      </c>
      <c r="L10626" s="45">
        <v>28061.126574605561</v>
      </c>
      <c r="M10626" s="46">
        <v>29723.808807979818</v>
      </c>
      <c r="N10626" s="45"/>
      <c r="O10626" s="46"/>
    </row>
    <row r="10627" spans="1:15" x14ac:dyDescent="0.2">
      <c r="A10627" s="11" t="str">
        <f t="shared" si="996"/>
        <v>7224006 - Alle regioner3 år</v>
      </c>
      <c r="B10627" s="12" t="str">
        <f t="shared" ref="B10627:B10690" si="999">LEFT(E10627,6)</f>
        <v>722400</v>
      </c>
      <c r="C10627" s="14">
        <f t="shared" si="997"/>
        <v>0</v>
      </c>
      <c r="D10627" s="14">
        <f t="shared" si="998"/>
        <v>0</v>
      </c>
      <c r="E10627" s="19" t="str">
        <f t="shared" ref="E10627:E10690" si="1000">TRIM(H10627)</f>
        <v>722400 - Arbejde med polering og slibning af emner i metal</v>
      </c>
      <c r="F10627" s="19" t="str">
        <f t="shared" ref="F10627:F10690" si="1001">MID(J10627,6,30)</f>
        <v>3 år</v>
      </c>
      <c r="G10627" s="40" t="s">
        <v>516</v>
      </c>
      <c r="H10627" s="41" t="s">
        <v>417</v>
      </c>
      <c r="I10627" s="42" t="s">
        <v>11</v>
      </c>
      <c r="J10627" s="43" t="s">
        <v>14</v>
      </c>
      <c r="K10627" s="44">
        <v>16</v>
      </c>
      <c r="L10627" s="45">
        <v>28160.627604829198</v>
      </c>
      <c r="M10627" s="46">
        <v>29866.943143245047</v>
      </c>
      <c r="N10627" s="45"/>
      <c r="O10627" s="46"/>
    </row>
    <row r="10628" spans="1:15" x14ac:dyDescent="0.2">
      <c r="A10628" s="11" t="str">
        <f t="shared" si="996"/>
        <v>7224006 - Alle regioner4 år</v>
      </c>
      <c r="B10628" s="12" t="str">
        <f t="shared" si="999"/>
        <v>722400</v>
      </c>
      <c r="C10628" s="14">
        <f t="shared" si="997"/>
        <v>0</v>
      </c>
      <c r="D10628" s="14">
        <f t="shared" si="998"/>
        <v>0</v>
      </c>
      <c r="E10628" s="19" t="str">
        <f t="shared" si="1000"/>
        <v>722400 - Arbejde med polering og slibning af emner i metal</v>
      </c>
      <c r="F10628" s="19" t="str">
        <f t="shared" si="1001"/>
        <v>4 år</v>
      </c>
      <c r="G10628" s="40" t="s">
        <v>516</v>
      </c>
      <c r="H10628" s="41" t="s">
        <v>417</v>
      </c>
      <c r="I10628" s="42" t="s">
        <v>11</v>
      </c>
      <c r="J10628" s="43" t="s">
        <v>24</v>
      </c>
      <c r="K10628" s="44">
        <v>23</v>
      </c>
      <c r="L10628" s="45">
        <v>30491.992039373759</v>
      </c>
      <c r="M10628" s="46">
        <v>32289.24297234308</v>
      </c>
      <c r="N10628" s="45"/>
      <c r="O10628" s="46"/>
    </row>
    <row r="10629" spans="1:15" x14ac:dyDescent="0.2">
      <c r="A10629" s="11" t="str">
        <f t="shared" si="996"/>
        <v>7224006 - Alle regioner5-9 år</v>
      </c>
      <c r="B10629" s="12" t="str">
        <f t="shared" si="999"/>
        <v>722400</v>
      </c>
      <c r="C10629" s="14">
        <f t="shared" si="997"/>
        <v>0</v>
      </c>
      <c r="D10629" s="14">
        <f t="shared" si="998"/>
        <v>0</v>
      </c>
      <c r="E10629" s="19" t="str">
        <f t="shared" si="1000"/>
        <v>722400 - Arbejde med polering og slibning af emner i metal</v>
      </c>
      <c r="F10629" s="19" t="str">
        <f t="shared" si="1001"/>
        <v>5-9 år</v>
      </c>
      <c r="G10629" s="40" t="s">
        <v>516</v>
      </c>
      <c r="H10629" s="41" t="s">
        <v>417</v>
      </c>
      <c r="I10629" s="42" t="s">
        <v>11</v>
      </c>
      <c r="J10629" s="43" t="s">
        <v>15</v>
      </c>
      <c r="K10629" s="44">
        <v>84</v>
      </c>
      <c r="L10629" s="45">
        <v>30073.992453479415</v>
      </c>
      <c r="M10629" s="46">
        <v>31855.94132877095</v>
      </c>
      <c r="N10629" s="45"/>
      <c r="O10629" s="46"/>
    </row>
    <row r="10630" spans="1:15" x14ac:dyDescent="0.2">
      <c r="A10630" s="11" t="str">
        <f t="shared" si="996"/>
        <v>7224006 - Alle regioner0-4 år</v>
      </c>
      <c r="B10630" s="12" t="str">
        <f t="shared" si="999"/>
        <v>722400</v>
      </c>
      <c r="C10630" s="14">
        <f t="shared" si="997"/>
        <v>0</v>
      </c>
      <c r="D10630" s="14">
        <f t="shared" si="998"/>
        <v>0</v>
      </c>
      <c r="E10630" s="19" t="str">
        <f t="shared" si="1000"/>
        <v>722400 - Arbejde med polering og slibning af emner i metal</v>
      </c>
      <c r="F10630" s="19" t="str">
        <f t="shared" si="1001"/>
        <v>0-4 år</v>
      </c>
      <c r="G10630" s="40" t="s">
        <v>516</v>
      </c>
      <c r="H10630" s="41" t="s">
        <v>417</v>
      </c>
      <c r="I10630" s="42" t="s">
        <v>11</v>
      </c>
      <c r="J10630" s="43" t="s">
        <v>16</v>
      </c>
      <c r="K10630" s="44">
        <v>94</v>
      </c>
      <c r="L10630" s="45">
        <v>28061.126574605561</v>
      </c>
      <c r="M10630" s="46">
        <v>29723.808807979818</v>
      </c>
      <c r="N10630" s="45"/>
      <c r="O10630" s="46"/>
    </row>
    <row r="10631" spans="1:15" x14ac:dyDescent="0.2">
      <c r="A10631" s="11" t="str">
        <f t="shared" si="996"/>
        <v>7224006 - Alle regioner10-14 år</v>
      </c>
      <c r="B10631" s="12" t="str">
        <f t="shared" si="999"/>
        <v>722400</v>
      </c>
      <c r="C10631" s="14">
        <f t="shared" si="997"/>
        <v>0</v>
      </c>
      <c r="D10631" s="14">
        <f t="shared" si="998"/>
        <v>0</v>
      </c>
      <c r="E10631" s="19" t="str">
        <f t="shared" si="1000"/>
        <v>722400 - Arbejde med polering og slibning af emner i metal</v>
      </c>
      <c r="F10631" s="19" t="str">
        <f t="shared" si="1001"/>
        <v>10-14 år</v>
      </c>
      <c r="G10631" s="40" t="s">
        <v>516</v>
      </c>
      <c r="H10631" s="41" t="s">
        <v>417</v>
      </c>
      <c r="I10631" s="42" t="s">
        <v>11</v>
      </c>
      <c r="J10631" s="43" t="s">
        <v>17</v>
      </c>
      <c r="K10631" s="44">
        <v>48</v>
      </c>
      <c r="L10631" s="45">
        <v>31770.349124663717</v>
      </c>
      <c r="M10631" s="46">
        <v>33652.810789103089</v>
      </c>
      <c r="N10631" s="45"/>
      <c r="O10631" s="46"/>
    </row>
    <row r="10632" spans="1:15" x14ac:dyDescent="0.2">
      <c r="A10632" s="11" t="str">
        <f t="shared" si="996"/>
        <v>7224006 - Alle regioner15-20 år</v>
      </c>
      <c r="B10632" s="12" t="str">
        <f t="shared" si="999"/>
        <v>722400</v>
      </c>
      <c r="C10632" s="14">
        <f t="shared" si="997"/>
        <v>0</v>
      </c>
      <c r="D10632" s="14">
        <f t="shared" si="998"/>
        <v>0</v>
      </c>
      <c r="E10632" s="19" t="str">
        <f t="shared" si="1000"/>
        <v>722400 - Arbejde med polering og slibning af emner i metal</v>
      </c>
      <c r="F10632" s="19" t="str">
        <f t="shared" si="1001"/>
        <v>15-20 år</v>
      </c>
      <c r="G10632" s="40" t="s">
        <v>516</v>
      </c>
      <c r="H10632" s="41" t="s">
        <v>417</v>
      </c>
      <c r="I10632" s="42" t="s">
        <v>11</v>
      </c>
      <c r="J10632" s="43" t="s">
        <v>18</v>
      </c>
      <c r="K10632" s="44">
        <v>29</v>
      </c>
      <c r="L10632" s="45">
        <v>31305.702577506367</v>
      </c>
      <c r="M10632" s="46">
        <v>33168.157217639273</v>
      </c>
      <c r="N10632" s="45"/>
      <c r="O10632" s="46"/>
    </row>
    <row r="10633" spans="1:15" x14ac:dyDescent="0.2">
      <c r="A10633" s="11" t="str">
        <f t="shared" si="996"/>
        <v>7224006 - Alle regioner20-24 år</v>
      </c>
      <c r="B10633" s="12" t="str">
        <f t="shared" si="999"/>
        <v>722400</v>
      </c>
      <c r="C10633" s="14">
        <f t="shared" si="997"/>
        <v>0</v>
      </c>
      <c r="D10633" s="14">
        <f t="shared" si="998"/>
        <v>0</v>
      </c>
      <c r="E10633" s="19" t="str">
        <f t="shared" si="1000"/>
        <v>722400 - Arbejde med polering og slibning af emner i metal</v>
      </c>
      <c r="F10633" s="19" t="str">
        <f t="shared" si="1001"/>
        <v>20-24 år</v>
      </c>
      <c r="G10633" s="40" t="s">
        <v>516</v>
      </c>
      <c r="H10633" s="41" t="s">
        <v>417</v>
      </c>
      <c r="I10633" s="42" t="s">
        <v>11</v>
      </c>
      <c r="J10633" s="43" t="s">
        <v>19</v>
      </c>
      <c r="K10633" s="44">
        <v>34</v>
      </c>
      <c r="L10633" s="45">
        <v>31872.8625973167</v>
      </c>
      <c r="M10633" s="46">
        <v>33761.3984059715</v>
      </c>
      <c r="N10633" s="45"/>
      <c r="O10633" s="46"/>
    </row>
    <row r="10634" spans="1:15" x14ac:dyDescent="0.2">
      <c r="A10634" s="11" t="str">
        <f t="shared" si="996"/>
        <v>7224006 - Alle regioner25 år og derover</v>
      </c>
      <c r="B10634" s="12" t="str">
        <f t="shared" si="999"/>
        <v>722400</v>
      </c>
      <c r="C10634" s="14">
        <f t="shared" si="997"/>
        <v>0</v>
      </c>
      <c r="D10634" s="14">
        <f t="shared" si="998"/>
        <v>0</v>
      </c>
      <c r="E10634" s="19" t="str">
        <f t="shared" si="1000"/>
        <v>722400 - Arbejde med polering og slibning af emner i metal</v>
      </c>
      <c r="F10634" s="19" t="str">
        <f t="shared" si="1001"/>
        <v>25 år og derover</v>
      </c>
      <c r="G10634" s="40" t="s">
        <v>516</v>
      </c>
      <c r="H10634" s="41" t="s">
        <v>417</v>
      </c>
      <c r="I10634" s="42" t="s">
        <v>11</v>
      </c>
      <c r="J10634" s="43" t="s">
        <v>9</v>
      </c>
      <c r="K10634" s="44">
        <v>184</v>
      </c>
      <c r="L10634" s="45">
        <v>32126.757892757349</v>
      </c>
      <c r="M10634" s="46">
        <v>34028.319144017114</v>
      </c>
      <c r="N10634" s="45"/>
      <c r="O10634" s="46"/>
    </row>
    <row r="10635" spans="1:15" x14ac:dyDescent="0.2">
      <c r="A10635" s="11" t="str">
        <f t="shared" si="996"/>
        <v>7224006 - Alle regionerAlle uanset erf.</v>
      </c>
      <c r="B10635" s="12" t="str">
        <f t="shared" si="999"/>
        <v>722400</v>
      </c>
      <c r="C10635" s="14">
        <f t="shared" si="997"/>
        <v>0</v>
      </c>
      <c r="D10635" s="14">
        <f t="shared" si="998"/>
        <v>0</v>
      </c>
      <c r="E10635" s="19" t="str">
        <f t="shared" si="1000"/>
        <v>722400 - Arbejde med polering og slibning af emner i metal</v>
      </c>
      <c r="F10635" s="19" t="str">
        <f t="shared" si="1001"/>
        <v>Alle uanset erf.</v>
      </c>
      <c r="G10635" s="40" t="s">
        <v>516</v>
      </c>
      <c r="H10635" s="41" t="s">
        <v>417</v>
      </c>
      <c r="I10635" s="42" t="s">
        <v>11</v>
      </c>
      <c r="J10635" s="43" t="s">
        <v>10</v>
      </c>
      <c r="K10635" s="44">
        <v>473</v>
      </c>
      <c r="L10635" s="45">
        <v>30966.98460252686</v>
      </c>
      <c r="M10635" s="46">
        <v>32809.288062131709</v>
      </c>
      <c r="N10635" s="45"/>
      <c r="O10635" s="46"/>
    </row>
    <row r="10636" spans="1:15" x14ac:dyDescent="0.2">
      <c r="A10636" s="11" t="str">
        <f t="shared" si="996"/>
        <v>7231101 - Region HovedstadenUnder 1 år</v>
      </c>
      <c r="B10636" s="12" t="str">
        <f t="shared" si="999"/>
        <v>723110</v>
      </c>
      <c r="C10636" s="14">
        <f t="shared" si="997"/>
        <v>0</v>
      </c>
      <c r="D10636" s="14">
        <f t="shared" si="998"/>
        <v>0</v>
      </c>
      <c r="E10636" s="19" t="str">
        <f t="shared" si="1000"/>
        <v>723110 - Mekanikerarbejde, person- og varevogne</v>
      </c>
      <c r="F10636" s="19" t="str">
        <f t="shared" si="1001"/>
        <v>Under 1 år</v>
      </c>
      <c r="G10636" s="40" t="s">
        <v>516</v>
      </c>
      <c r="H10636" s="41" t="s">
        <v>225</v>
      </c>
      <c r="I10636" s="42" t="s">
        <v>8</v>
      </c>
      <c r="J10636" s="43" t="s">
        <v>13</v>
      </c>
      <c r="K10636" s="44">
        <v>129</v>
      </c>
      <c r="L10636" s="45">
        <v>27404.229481058475</v>
      </c>
      <c r="M10636" s="46">
        <v>29026.388871296298</v>
      </c>
      <c r="N10636" s="45"/>
      <c r="O10636" s="46"/>
    </row>
    <row r="10637" spans="1:15" x14ac:dyDescent="0.2">
      <c r="A10637" s="11" t="str">
        <f t="shared" si="996"/>
        <v>7231101 - Region Hovedstaden1 år</v>
      </c>
      <c r="B10637" s="12" t="str">
        <f t="shared" si="999"/>
        <v>723110</v>
      </c>
      <c r="C10637" s="14">
        <f t="shared" si="997"/>
        <v>0</v>
      </c>
      <c r="D10637" s="14">
        <f t="shared" si="998"/>
        <v>0</v>
      </c>
      <c r="E10637" s="19" t="str">
        <f t="shared" si="1000"/>
        <v>723110 - Mekanikerarbejde, person- og varevogne</v>
      </c>
      <c r="F10637" s="19" t="str">
        <f t="shared" si="1001"/>
        <v>1 år</v>
      </c>
      <c r="G10637" s="40" t="s">
        <v>516</v>
      </c>
      <c r="H10637" s="41" t="s">
        <v>225</v>
      </c>
      <c r="I10637" s="42" t="s">
        <v>8</v>
      </c>
      <c r="J10637" s="43" t="s">
        <v>22</v>
      </c>
      <c r="K10637" s="44">
        <v>106</v>
      </c>
      <c r="L10637" s="45">
        <v>27691.695907308564</v>
      </c>
      <c r="M10637" s="46">
        <v>29330.871516267005</v>
      </c>
      <c r="N10637" s="45"/>
      <c r="O10637" s="46"/>
    </row>
    <row r="10638" spans="1:15" x14ac:dyDescent="0.2">
      <c r="A10638" s="11" t="str">
        <f t="shared" si="996"/>
        <v>7231101 - Region Hovedstaden2 år</v>
      </c>
      <c r="B10638" s="12" t="str">
        <f t="shared" si="999"/>
        <v>723110</v>
      </c>
      <c r="C10638" s="14">
        <f t="shared" si="997"/>
        <v>0</v>
      </c>
      <c r="D10638" s="14">
        <f t="shared" si="998"/>
        <v>0</v>
      </c>
      <c r="E10638" s="19" t="str">
        <f t="shared" si="1000"/>
        <v>723110 - Mekanikerarbejde, person- og varevogne</v>
      </c>
      <c r="F10638" s="19" t="str">
        <f t="shared" si="1001"/>
        <v>2 år</v>
      </c>
      <c r="G10638" s="40" t="s">
        <v>516</v>
      </c>
      <c r="H10638" s="41" t="s">
        <v>225</v>
      </c>
      <c r="I10638" s="42" t="s">
        <v>8</v>
      </c>
      <c r="J10638" s="43" t="s">
        <v>23</v>
      </c>
      <c r="K10638" s="44">
        <v>81</v>
      </c>
      <c r="L10638" s="45">
        <v>33331.288545677169</v>
      </c>
      <c r="M10638" s="46">
        <v>35304.292849281774</v>
      </c>
      <c r="N10638" s="45"/>
      <c r="O10638" s="46"/>
    </row>
    <row r="10639" spans="1:15" x14ac:dyDescent="0.2">
      <c r="A10639" s="11" t="str">
        <f t="shared" si="996"/>
        <v>7231101 - Region Hovedstaden3 år</v>
      </c>
      <c r="B10639" s="12" t="str">
        <f t="shared" si="999"/>
        <v>723110</v>
      </c>
      <c r="C10639" s="14">
        <f t="shared" si="997"/>
        <v>0</v>
      </c>
      <c r="D10639" s="14">
        <f t="shared" si="998"/>
        <v>0</v>
      </c>
      <c r="E10639" s="19" t="str">
        <f t="shared" si="1000"/>
        <v>723110 - Mekanikerarbejde, person- og varevogne</v>
      </c>
      <c r="F10639" s="19" t="str">
        <f t="shared" si="1001"/>
        <v>3 år</v>
      </c>
      <c r="G10639" s="40" t="s">
        <v>516</v>
      </c>
      <c r="H10639" s="41" t="s">
        <v>225</v>
      </c>
      <c r="I10639" s="42" t="s">
        <v>8</v>
      </c>
      <c r="J10639" s="43" t="s">
        <v>14</v>
      </c>
      <c r="K10639" s="44">
        <v>76</v>
      </c>
      <c r="L10639" s="45">
        <v>32225.297839874816</v>
      </c>
      <c r="M10639" s="46">
        <v>34051.663168356557</v>
      </c>
      <c r="N10639" s="45"/>
      <c r="O10639" s="46"/>
    </row>
    <row r="10640" spans="1:15" x14ac:dyDescent="0.2">
      <c r="A10640" s="11" t="str">
        <f t="shared" si="996"/>
        <v>7231101 - Region Hovedstaden4 år</v>
      </c>
      <c r="B10640" s="12" t="str">
        <f t="shared" si="999"/>
        <v>723110</v>
      </c>
      <c r="C10640" s="14">
        <f t="shared" si="997"/>
        <v>0</v>
      </c>
      <c r="D10640" s="14">
        <f t="shared" si="998"/>
        <v>0</v>
      </c>
      <c r="E10640" s="19" t="str">
        <f t="shared" si="1000"/>
        <v>723110 - Mekanikerarbejde, person- og varevogne</v>
      </c>
      <c r="F10640" s="19" t="str">
        <f t="shared" si="1001"/>
        <v>4 år</v>
      </c>
      <c r="G10640" s="40" t="s">
        <v>516</v>
      </c>
      <c r="H10640" s="41" t="s">
        <v>225</v>
      </c>
      <c r="I10640" s="42" t="s">
        <v>8</v>
      </c>
      <c r="J10640" s="43" t="s">
        <v>24</v>
      </c>
      <c r="K10640" s="44">
        <v>58</v>
      </c>
      <c r="L10640" s="45">
        <v>33914.64654208596</v>
      </c>
      <c r="M10640" s="46">
        <v>35922.181999080552</v>
      </c>
      <c r="N10640" s="45"/>
      <c r="O10640" s="46"/>
    </row>
    <row r="10641" spans="1:15" x14ac:dyDescent="0.2">
      <c r="A10641" s="11" t="str">
        <f t="shared" si="996"/>
        <v>7231101 - Region Hovedstaden5-9 år</v>
      </c>
      <c r="B10641" s="12" t="str">
        <f t="shared" si="999"/>
        <v>723110</v>
      </c>
      <c r="C10641" s="14">
        <f t="shared" si="997"/>
        <v>0</v>
      </c>
      <c r="D10641" s="14">
        <f t="shared" si="998"/>
        <v>0</v>
      </c>
      <c r="E10641" s="19" t="str">
        <f t="shared" si="1000"/>
        <v>723110 - Mekanikerarbejde, person- og varevogne</v>
      </c>
      <c r="F10641" s="19" t="str">
        <f t="shared" si="1001"/>
        <v>5-9 år</v>
      </c>
      <c r="G10641" s="40" t="s">
        <v>516</v>
      </c>
      <c r="H10641" s="41" t="s">
        <v>225</v>
      </c>
      <c r="I10641" s="42" t="s">
        <v>8</v>
      </c>
      <c r="J10641" s="43" t="s">
        <v>15</v>
      </c>
      <c r="K10641" s="44">
        <v>256</v>
      </c>
      <c r="L10641" s="45">
        <v>33089.735928176189</v>
      </c>
      <c r="M10641" s="46">
        <v>35048.441824048277</v>
      </c>
      <c r="N10641" s="45"/>
      <c r="O10641" s="46"/>
    </row>
    <row r="10642" spans="1:15" x14ac:dyDescent="0.2">
      <c r="A10642" s="11" t="str">
        <f t="shared" si="996"/>
        <v>7231101 - Region Hovedstaden0-4 år</v>
      </c>
      <c r="B10642" s="12" t="str">
        <f t="shared" si="999"/>
        <v>723110</v>
      </c>
      <c r="C10642" s="14">
        <f t="shared" si="997"/>
        <v>0</v>
      </c>
      <c r="D10642" s="14">
        <f t="shared" si="998"/>
        <v>0</v>
      </c>
      <c r="E10642" s="19" t="str">
        <f t="shared" si="1000"/>
        <v>723110 - Mekanikerarbejde, person- og varevogne</v>
      </c>
      <c r="F10642" s="19" t="str">
        <f t="shared" si="1001"/>
        <v>0-4 år</v>
      </c>
      <c r="G10642" s="40" t="s">
        <v>516</v>
      </c>
      <c r="H10642" s="41" t="s">
        <v>225</v>
      </c>
      <c r="I10642" s="42" t="s">
        <v>8</v>
      </c>
      <c r="J10642" s="43" t="s">
        <v>16</v>
      </c>
      <c r="K10642" s="44">
        <v>450</v>
      </c>
      <c r="L10642" s="45">
        <v>29695.079008874382</v>
      </c>
      <c r="M10642" s="46">
        <v>31452.842396872369</v>
      </c>
      <c r="N10642" s="45"/>
      <c r="O10642" s="46"/>
    </row>
    <row r="10643" spans="1:15" x14ac:dyDescent="0.2">
      <c r="A10643" s="11" t="str">
        <f t="shared" si="996"/>
        <v>7231101 - Region Hovedstaden10-14 år</v>
      </c>
      <c r="B10643" s="12" t="str">
        <f t="shared" si="999"/>
        <v>723110</v>
      </c>
      <c r="C10643" s="14">
        <f t="shared" si="997"/>
        <v>0</v>
      </c>
      <c r="D10643" s="14">
        <f t="shared" si="998"/>
        <v>0</v>
      </c>
      <c r="E10643" s="19" t="str">
        <f t="shared" si="1000"/>
        <v>723110 - Mekanikerarbejde, person- og varevogne</v>
      </c>
      <c r="F10643" s="19" t="str">
        <f t="shared" si="1001"/>
        <v>10-14 år</v>
      </c>
      <c r="G10643" s="40" t="s">
        <v>516</v>
      </c>
      <c r="H10643" s="41" t="s">
        <v>225</v>
      </c>
      <c r="I10643" s="42" t="s">
        <v>8</v>
      </c>
      <c r="J10643" s="43" t="s">
        <v>17</v>
      </c>
      <c r="K10643" s="44">
        <v>171</v>
      </c>
      <c r="L10643" s="45">
        <v>33720.927582359502</v>
      </c>
      <c r="M10643" s="46">
        <v>35716.996085692634</v>
      </c>
      <c r="N10643" s="45"/>
      <c r="O10643" s="46"/>
    </row>
    <row r="10644" spans="1:15" x14ac:dyDescent="0.2">
      <c r="A10644" s="11" t="str">
        <f t="shared" si="996"/>
        <v>7231101 - Region Hovedstaden15-20 år</v>
      </c>
      <c r="B10644" s="12" t="str">
        <f t="shared" si="999"/>
        <v>723110</v>
      </c>
      <c r="C10644" s="14">
        <f t="shared" si="997"/>
        <v>0</v>
      </c>
      <c r="D10644" s="14">
        <f t="shared" si="998"/>
        <v>0</v>
      </c>
      <c r="E10644" s="19" t="str">
        <f t="shared" si="1000"/>
        <v>723110 - Mekanikerarbejde, person- og varevogne</v>
      </c>
      <c r="F10644" s="19" t="str">
        <f t="shared" si="1001"/>
        <v>15-20 år</v>
      </c>
      <c r="G10644" s="40" t="s">
        <v>516</v>
      </c>
      <c r="H10644" s="41" t="s">
        <v>225</v>
      </c>
      <c r="I10644" s="42" t="s">
        <v>8</v>
      </c>
      <c r="J10644" s="43" t="s">
        <v>18</v>
      </c>
      <c r="K10644" s="44">
        <v>144</v>
      </c>
      <c r="L10644" s="45">
        <v>36570.860886446906</v>
      </c>
      <c r="M10644" s="46">
        <v>38735.627658562684</v>
      </c>
      <c r="N10644" s="45"/>
      <c r="O10644" s="46"/>
    </row>
    <row r="10645" spans="1:15" x14ac:dyDescent="0.2">
      <c r="A10645" s="11" t="str">
        <f t="shared" si="996"/>
        <v>7231101 - Region Hovedstaden20-24 år</v>
      </c>
      <c r="B10645" s="12" t="str">
        <f t="shared" si="999"/>
        <v>723110</v>
      </c>
      <c r="C10645" s="14">
        <f t="shared" si="997"/>
        <v>0</v>
      </c>
      <c r="D10645" s="14">
        <f t="shared" si="998"/>
        <v>0</v>
      </c>
      <c r="E10645" s="19" t="str">
        <f t="shared" si="1000"/>
        <v>723110 - Mekanikerarbejde, person- og varevogne</v>
      </c>
      <c r="F10645" s="19" t="str">
        <f t="shared" si="1001"/>
        <v>20-24 år</v>
      </c>
      <c r="G10645" s="40" t="s">
        <v>516</v>
      </c>
      <c r="H10645" s="41" t="s">
        <v>225</v>
      </c>
      <c r="I10645" s="42" t="s">
        <v>8</v>
      </c>
      <c r="J10645" s="43" t="s">
        <v>19</v>
      </c>
      <c r="K10645" s="44">
        <v>124</v>
      </c>
      <c r="L10645" s="45">
        <v>36425.378133484177</v>
      </c>
      <c r="M10645" s="46">
        <v>38581.53323439791</v>
      </c>
      <c r="N10645" s="45"/>
      <c r="O10645" s="46"/>
    </row>
    <row r="10646" spans="1:15" x14ac:dyDescent="0.2">
      <c r="A10646" s="11" t="str">
        <f t="shared" si="996"/>
        <v>7231101 - Region Hovedstaden25 år og derover</v>
      </c>
      <c r="B10646" s="12" t="str">
        <f t="shared" si="999"/>
        <v>723110</v>
      </c>
      <c r="C10646" s="14">
        <f t="shared" si="997"/>
        <v>0</v>
      </c>
      <c r="D10646" s="14">
        <f t="shared" si="998"/>
        <v>0</v>
      </c>
      <c r="E10646" s="19" t="str">
        <f t="shared" si="1000"/>
        <v>723110 - Mekanikerarbejde, person- og varevogne</v>
      </c>
      <c r="F10646" s="19" t="str">
        <f t="shared" si="1001"/>
        <v>25 år og derover</v>
      </c>
      <c r="G10646" s="40" t="s">
        <v>516</v>
      </c>
      <c r="H10646" s="41" t="s">
        <v>225</v>
      </c>
      <c r="I10646" s="42" t="s">
        <v>8</v>
      </c>
      <c r="J10646" s="43" t="s">
        <v>9</v>
      </c>
      <c r="K10646" s="44">
        <v>412</v>
      </c>
      <c r="L10646" s="45">
        <v>34971.316995201727</v>
      </c>
      <c r="M10646" s="46">
        <v>37041.400749680593</v>
      </c>
      <c r="N10646" s="45"/>
      <c r="O10646" s="46"/>
    </row>
    <row r="10647" spans="1:15" x14ac:dyDescent="0.2">
      <c r="A10647" s="11" t="str">
        <f t="shared" si="996"/>
        <v>7231101 - Region HovedstadenAlle uanset erf.</v>
      </c>
      <c r="B10647" s="12" t="str">
        <f t="shared" si="999"/>
        <v>723110</v>
      </c>
      <c r="C10647" s="14">
        <f t="shared" si="997"/>
        <v>0</v>
      </c>
      <c r="D10647" s="14">
        <f t="shared" si="998"/>
        <v>0</v>
      </c>
      <c r="E10647" s="19" t="str">
        <f t="shared" si="1000"/>
        <v>723110 - Mekanikerarbejde, person- og varevogne</v>
      </c>
      <c r="F10647" s="19" t="str">
        <f t="shared" si="1001"/>
        <v>Alle uanset erf.</v>
      </c>
      <c r="G10647" s="40" t="s">
        <v>516</v>
      </c>
      <c r="H10647" s="41" t="s">
        <v>225</v>
      </c>
      <c r="I10647" s="42" t="s">
        <v>8</v>
      </c>
      <c r="J10647" s="43" t="s">
        <v>10</v>
      </c>
      <c r="K10647" s="44">
        <v>1557</v>
      </c>
      <c r="L10647" s="45">
        <v>33355.028614271105</v>
      </c>
      <c r="M10647" s="46">
        <v>35329.438181804813</v>
      </c>
      <c r="N10647" s="45"/>
      <c r="O10647" s="46"/>
    </row>
    <row r="10648" spans="1:15" x14ac:dyDescent="0.2">
      <c r="A10648" s="11" t="str">
        <f t="shared" si="996"/>
        <v>7231102 - Region SjællandUnder 1 år</v>
      </c>
      <c r="B10648" s="12" t="str">
        <f t="shared" si="999"/>
        <v>723110</v>
      </c>
      <c r="C10648" s="14">
        <f t="shared" si="997"/>
        <v>0</v>
      </c>
      <c r="D10648" s="14">
        <f t="shared" si="998"/>
        <v>0</v>
      </c>
      <c r="E10648" s="19" t="str">
        <f t="shared" si="1000"/>
        <v>723110 - Mekanikerarbejde, person- og varevogne</v>
      </c>
      <c r="F10648" s="19" t="str">
        <f t="shared" si="1001"/>
        <v>Under 1 år</v>
      </c>
      <c r="G10648" s="40" t="s">
        <v>516</v>
      </c>
      <c r="H10648" s="41" t="s">
        <v>225</v>
      </c>
      <c r="I10648" s="42" t="s">
        <v>20</v>
      </c>
      <c r="J10648" s="43" t="s">
        <v>13</v>
      </c>
      <c r="K10648" s="44">
        <v>41</v>
      </c>
      <c r="L10648" s="45">
        <v>29598.453748163109</v>
      </c>
      <c r="M10648" s="46">
        <v>31350.497523642694</v>
      </c>
      <c r="N10648" s="45"/>
      <c r="O10648" s="46"/>
    </row>
    <row r="10649" spans="1:15" x14ac:dyDescent="0.2">
      <c r="A10649" s="11" t="str">
        <f t="shared" si="996"/>
        <v>7231102 - Region Sjælland1 år</v>
      </c>
      <c r="B10649" s="12" t="str">
        <f t="shared" si="999"/>
        <v>723110</v>
      </c>
      <c r="C10649" s="14">
        <f t="shared" si="997"/>
        <v>0</v>
      </c>
      <c r="D10649" s="14">
        <f t="shared" si="998"/>
        <v>0</v>
      </c>
      <c r="E10649" s="19" t="str">
        <f t="shared" si="1000"/>
        <v>723110 - Mekanikerarbejde, person- og varevogne</v>
      </c>
      <c r="F10649" s="19" t="str">
        <f t="shared" si="1001"/>
        <v>1 år</v>
      </c>
      <c r="G10649" s="40" t="s">
        <v>516</v>
      </c>
      <c r="H10649" s="41" t="s">
        <v>225</v>
      </c>
      <c r="I10649" s="42" t="s">
        <v>20</v>
      </c>
      <c r="J10649" s="43" t="s">
        <v>22</v>
      </c>
      <c r="K10649" s="44">
        <v>44</v>
      </c>
      <c r="L10649" s="45">
        <v>30055.309879770382</v>
      </c>
      <c r="M10649" s="46">
        <v>31834.396687581408</v>
      </c>
      <c r="N10649" s="45"/>
      <c r="O10649" s="46"/>
    </row>
    <row r="10650" spans="1:15" x14ac:dyDescent="0.2">
      <c r="A10650" s="11" t="str">
        <f t="shared" si="996"/>
        <v>7231102 - Region Sjælland2 år</v>
      </c>
      <c r="B10650" s="12" t="str">
        <f t="shared" si="999"/>
        <v>723110</v>
      </c>
      <c r="C10650" s="14">
        <f t="shared" si="997"/>
        <v>0</v>
      </c>
      <c r="D10650" s="14">
        <f t="shared" si="998"/>
        <v>0</v>
      </c>
      <c r="E10650" s="19" t="str">
        <f t="shared" si="1000"/>
        <v>723110 - Mekanikerarbejde, person- og varevogne</v>
      </c>
      <c r="F10650" s="19" t="str">
        <f t="shared" si="1001"/>
        <v>2 år</v>
      </c>
      <c r="G10650" s="40" t="s">
        <v>516</v>
      </c>
      <c r="H10650" s="41" t="s">
        <v>225</v>
      </c>
      <c r="I10650" s="42" t="s">
        <v>20</v>
      </c>
      <c r="J10650" s="43" t="s">
        <v>23</v>
      </c>
      <c r="K10650" s="44">
        <v>36</v>
      </c>
      <c r="L10650" s="45">
        <v>27786.840582265257</v>
      </c>
      <c r="M10650" s="46">
        <v>29431.648162303885</v>
      </c>
      <c r="N10650" s="45"/>
      <c r="O10650" s="46"/>
    </row>
    <row r="10651" spans="1:15" x14ac:dyDescent="0.2">
      <c r="A10651" s="11" t="str">
        <f t="shared" si="996"/>
        <v>7231102 - Region Sjælland3 år</v>
      </c>
      <c r="B10651" s="12" t="str">
        <f t="shared" si="999"/>
        <v>723110</v>
      </c>
      <c r="C10651" s="14">
        <f t="shared" si="997"/>
        <v>0</v>
      </c>
      <c r="D10651" s="14">
        <f t="shared" si="998"/>
        <v>0</v>
      </c>
      <c r="E10651" s="19" t="str">
        <f t="shared" si="1000"/>
        <v>723110 - Mekanikerarbejde, person- og varevogne</v>
      </c>
      <c r="F10651" s="19" t="str">
        <f t="shared" si="1001"/>
        <v>3 år</v>
      </c>
      <c r="G10651" s="40" t="s">
        <v>516</v>
      </c>
      <c r="H10651" s="41" t="s">
        <v>225</v>
      </c>
      <c r="I10651" s="42" t="s">
        <v>20</v>
      </c>
      <c r="J10651" s="43" t="s">
        <v>14</v>
      </c>
      <c r="K10651" s="44">
        <v>26</v>
      </c>
      <c r="L10651" s="45">
        <v>31982.392716992123</v>
      </c>
      <c r="M10651" s="46">
        <v>33875.550804286708</v>
      </c>
      <c r="N10651" s="45"/>
      <c r="O10651" s="46"/>
    </row>
    <row r="10652" spans="1:15" x14ac:dyDescent="0.2">
      <c r="A10652" s="11" t="str">
        <f t="shared" si="996"/>
        <v>7231102 - Region Sjælland4 år</v>
      </c>
      <c r="B10652" s="12" t="str">
        <f t="shared" si="999"/>
        <v>723110</v>
      </c>
      <c r="C10652" s="14">
        <f t="shared" si="997"/>
        <v>0</v>
      </c>
      <c r="D10652" s="14">
        <f t="shared" si="998"/>
        <v>0</v>
      </c>
      <c r="E10652" s="19" t="str">
        <f t="shared" si="1000"/>
        <v>723110 - Mekanikerarbejde, person- og varevogne</v>
      </c>
      <c r="F10652" s="19" t="str">
        <f t="shared" si="1001"/>
        <v>4 år</v>
      </c>
      <c r="G10652" s="40" t="s">
        <v>516</v>
      </c>
      <c r="H10652" s="41" t="s">
        <v>225</v>
      </c>
      <c r="I10652" s="42" t="s">
        <v>20</v>
      </c>
      <c r="J10652" s="43" t="s">
        <v>24</v>
      </c>
      <c r="K10652" s="44">
        <v>20</v>
      </c>
      <c r="L10652" s="45">
        <v>32303.936862344555</v>
      </c>
      <c r="M10652" s="46">
        <v>34216.12835669479</v>
      </c>
      <c r="N10652" s="45"/>
      <c r="O10652" s="46"/>
    </row>
    <row r="10653" spans="1:15" x14ac:dyDescent="0.2">
      <c r="A10653" s="11" t="str">
        <f t="shared" si="996"/>
        <v>7231102 - Region Sjælland5-9 år</v>
      </c>
      <c r="B10653" s="12" t="str">
        <f t="shared" si="999"/>
        <v>723110</v>
      </c>
      <c r="C10653" s="14">
        <f t="shared" si="997"/>
        <v>0</v>
      </c>
      <c r="D10653" s="14">
        <f t="shared" si="998"/>
        <v>0</v>
      </c>
      <c r="E10653" s="19" t="str">
        <f t="shared" si="1000"/>
        <v>723110 - Mekanikerarbejde, person- og varevogne</v>
      </c>
      <c r="F10653" s="19" t="str">
        <f t="shared" si="1001"/>
        <v>5-9 år</v>
      </c>
      <c r="G10653" s="40" t="s">
        <v>516</v>
      </c>
      <c r="H10653" s="41" t="s">
        <v>225</v>
      </c>
      <c r="I10653" s="42" t="s">
        <v>20</v>
      </c>
      <c r="J10653" s="43" t="s">
        <v>15</v>
      </c>
      <c r="K10653" s="44">
        <v>101</v>
      </c>
      <c r="L10653" s="45">
        <v>32411.530549735671</v>
      </c>
      <c r="M10653" s="46">
        <v>34330.090919023714</v>
      </c>
      <c r="N10653" s="45"/>
      <c r="O10653" s="46"/>
    </row>
    <row r="10654" spans="1:15" x14ac:dyDescent="0.2">
      <c r="A10654" s="11" t="str">
        <f t="shared" si="996"/>
        <v>7231102 - Region Sjælland0-4 år</v>
      </c>
      <c r="B10654" s="12" t="str">
        <f t="shared" si="999"/>
        <v>723110</v>
      </c>
      <c r="C10654" s="14">
        <f t="shared" si="997"/>
        <v>0</v>
      </c>
      <c r="D10654" s="14">
        <f t="shared" si="998"/>
        <v>0</v>
      </c>
      <c r="E10654" s="19" t="str">
        <f t="shared" si="1000"/>
        <v>723110 - Mekanikerarbejde, person- og varevogne</v>
      </c>
      <c r="F10654" s="19" t="str">
        <f t="shared" si="1001"/>
        <v>0-4 år</v>
      </c>
      <c r="G10654" s="40" t="s">
        <v>516</v>
      </c>
      <c r="H10654" s="41" t="s">
        <v>225</v>
      </c>
      <c r="I10654" s="42" t="s">
        <v>20</v>
      </c>
      <c r="J10654" s="43" t="s">
        <v>16</v>
      </c>
      <c r="K10654" s="44">
        <v>167</v>
      </c>
      <c r="L10654" s="45">
        <v>30298.037375419179</v>
      </c>
      <c r="M10654" s="46">
        <v>32091.49213641815</v>
      </c>
      <c r="N10654" s="45"/>
      <c r="O10654" s="46"/>
    </row>
    <row r="10655" spans="1:15" x14ac:dyDescent="0.2">
      <c r="A10655" s="11" t="str">
        <f t="shared" si="996"/>
        <v>7231102 - Region Sjælland10-14 år</v>
      </c>
      <c r="B10655" s="12" t="str">
        <f t="shared" si="999"/>
        <v>723110</v>
      </c>
      <c r="C10655" s="14">
        <f t="shared" si="997"/>
        <v>0</v>
      </c>
      <c r="D10655" s="14">
        <f t="shared" si="998"/>
        <v>0</v>
      </c>
      <c r="E10655" s="19" t="str">
        <f t="shared" si="1000"/>
        <v>723110 - Mekanikerarbejde, person- og varevogne</v>
      </c>
      <c r="F10655" s="19" t="str">
        <f t="shared" si="1001"/>
        <v>10-14 år</v>
      </c>
      <c r="G10655" s="40" t="s">
        <v>516</v>
      </c>
      <c r="H10655" s="41" t="s">
        <v>225</v>
      </c>
      <c r="I10655" s="42" t="s">
        <v>20</v>
      </c>
      <c r="J10655" s="43" t="s">
        <v>17</v>
      </c>
      <c r="K10655" s="44">
        <v>75</v>
      </c>
      <c r="L10655" s="45">
        <v>34353.771428165725</v>
      </c>
      <c r="M10655" s="46">
        <v>36387.300338394743</v>
      </c>
      <c r="N10655" s="45"/>
      <c r="O10655" s="46"/>
    </row>
    <row r="10656" spans="1:15" x14ac:dyDescent="0.2">
      <c r="A10656" s="11" t="str">
        <f t="shared" si="996"/>
        <v>7231102 - Region Sjælland15-20 år</v>
      </c>
      <c r="B10656" s="12" t="str">
        <f t="shared" si="999"/>
        <v>723110</v>
      </c>
      <c r="C10656" s="14">
        <f t="shared" si="997"/>
        <v>0</v>
      </c>
      <c r="D10656" s="14">
        <f t="shared" si="998"/>
        <v>0</v>
      </c>
      <c r="E10656" s="19" t="str">
        <f t="shared" si="1000"/>
        <v>723110 - Mekanikerarbejde, person- og varevogne</v>
      </c>
      <c r="F10656" s="19" t="str">
        <f t="shared" si="1001"/>
        <v>15-20 år</v>
      </c>
      <c r="G10656" s="40" t="s">
        <v>516</v>
      </c>
      <c r="H10656" s="41" t="s">
        <v>225</v>
      </c>
      <c r="I10656" s="42" t="s">
        <v>20</v>
      </c>
      <c r="J10656" s="43" t="s">
        <v>18</v>
      </c>
      <c r="K10656" s="44">
        <v>68</v>
      </c>
      <c r="L10656" s="45">
        <v>33628.09118004913</v>
      </c>
      <c r="M10656" s="46">
        <v>35618.664347639737</v>
      </c>
      <c r="N10656" s="45"/>
      <c r="O10656" s="46"/>
    </row>
    <row r="10657" spans="1:15" x14ac:dyDescent="0.2">
      <c r="A10657" s="11" t="str">
        <f t="shared" si="996"/>
        <v>7231102 - Region Sjælland20-24 år</v>
      </c>
      <c r="B10657" s="12" t="str">
        <f t="shared" si="999"/>
        <v>723110</v>
      </c>
      <c r="C10657" s="14">
        <f t="shared" si="997"/>
        <v>0</v>
      </c>
      <c r="D10657" s="14">
        <f t="shared" si="998"/>
        <v>0</v>
      </c>
      <c r="E10657" s="19" t="str">
        <f t="shared" si="1000"/>
        <v>723110 - Mekanikerarbejde, person- og varevogne</v>
      </c>
      <c r="F10657" s="19" t="str">
        <f t="shared" si="1001"/>
        <v>20-24 år</v>
      </c>
      <c r="G10657" s="40" t="s">
        <v>516</v>
      </c>
      <c r="H10657" s="41" t="s">
        <v>225</v>
      </c>
      <c r="I10657" s="42" t="s">
        <v>20</v>
      </c>
      <c r="J10657" s="43" t="s">
        <v>19</v>
      </c>
      <c r="K10657" s="44">
        <v>72</v>
      </c>
      <c r="L10657" s="45">
        <v>33813.68034898302</v>
      </c>
      <c r="M10657" s="46">
        <v>35815.23923734788</v>
      </c>
      <c r="N10657" s="45"/>
      <c r="O10657" s="46"/>
    </row>
    <row r="10658" spans="1:15" x14ac:dyDescent="0.2">
      <c r="A10658" s="11" t="str">
        <f t="shared" si="996"/>
        <v>7231102 - Region Sjælland25 år og derover</v>
      </c>
      <c r="B10658" s="12" t="str">
        <f t="shared" si="999"/>
        <v>723110</v>
      </c>
      <c r="C10658" s="14">
        <f t="shared" si="997"/>
        <v>0</v>
      </c>
      <c r="D10658" s="14">
        <f t="shared" si="998"/>
        <v>0</v>
      </c>
      <c r="E10658" s="19" t="str">
        <f t="shared" si="1000"/>
        <v>723110 - Mekanikerarbejde, person- og varevogne</v>
      </c>
      <c r="F10658" s="19" t="str">
        <f t="shared" si="1001"/>
        <v>25 år og derover</v>
      </c>
      <c r="G10658" s="40" t="s">
        <v>516</v>
      </c>
      <c r="H10658" s="41" t="s">
        <v>225</v>
      </c>
      <c r="I10658" s="42" t="s">
        <v>20</v>
      </c>
      <c r="J10658" s="43" t="s">
        <v>9</v>
      </c>
      <c r="K10658" s="44">
        <v>218</v>
      </c>
      <c r="L10658" s="45">
        <v>33963.995439057348</v>
      </c>
      <c r="M10658" s="46">
        <v>35964.846760600652</v>
      </c>
      <c r="N10658" s="45"/>
      <c r="O10658" s="46"/>
    </row>
    <row r="10659" spans="1:15" x14ac:dyDescent="0.2">
      <c r="A10659" s="11" t="str">
        <f t="shared" si="996"/>
        <v>7231102 - Region SjællandAlle uanset erf.</v>
      </c>
      <c r="B10659" s="12" t="str">
        <f t="shared" si="999"/>
        <v>723110</v>
      </c>
      <c r="C10659" s="14">
        <f t="shared" si="997"/>
        <v>0</v>
      </c>
      <c r="D10659" s="14">
        <f t="shared" si="998"/>
        <v>0</v>
      </c>
      <c r="E10659" s="19" t="str">
        <f t="shared" si="1000"/>
        <v>723110 - Mekanikerarbejde, person- og varevogne</v>
      </c>
      <c r="F10659" s="19" t="str">
        <f t="shared" si="1001"/>
        <v>Alle uanset erf.</v>
      </c>
      <c r="G10659" s="40" t="s">
        <v>516</v>
      </c>
      <c r="H10659" s="41" t="s">
        <v>225</v>
      </c>
      <c r="I10659" s="42" t="s">
        <v>20</v>
      </c>
      <c r="J10659" s="43" t="s">
        <v>10</v>
      </c>
      <c r="K10659" s="44">
        <v>701</v>
      </c>
      <c r="L10659" s="45">
        <v>32494.205140421458</v>
      </c>
      <c r="M10659" s="46">
        <v>34381.470622699344</v>
      </c>
      <c r="N10659" s="45"/>
      <c r="O10659" s="46"/>
    </row>
    <row r="10660" spans="1:15" x14ac:dyDescent="0.2">
      <c r="A10660" s="11" t="str">
        <f t="shared" si="996"/>
        <v>7231103 - Region SyddanmarkUnder 1 år</v>
      </c>
      <c r="B10660" s="12" t="str">
        <f t="shared" si="999"/>
        <v>723110</v>
      </c>
      <c r="C10660" s="14">
        <f t="shared" si="997"/>
        <v>0</v>
      </c>
      <c r="D10660" s="14">
        <f t="shared" si="998"/>
        <v>0</v>
      </c>
      <c r="E10660" s="19" t="str">
        <f t="shared" si="1000"/>
        <v>723110 - Mekanikerarbejde, person- og varevogne</v>
      </c>
      <c r="F10660" s="19" t="str">
        <f t="shared" si="1001"/>
        <v>Under 1 år</v>
      </c>
      <c r="G10660" s="40" t="s">
        <v>516</v>
      </c>
      <c r="H10660" s="41" t="s">
        <v>225</v>
      </c>
      <c r="I10660" s="42" t="s">
        <v>544</v>
      </c>
      <c r="J10660" s="43" t="s">
        <v>13</v>
      </c>
      <c r="K10660" s="44">
        <v>107</v>
      </c>
      <c r="L10660" s="45">
        <v>28655.107904615463</v>
      </c>
      <c r="M10660" s="46">
        <v>30351.311492382043</v>
      </c>
      <c r="N10660" s="45"/>
      <c r="O10660" s="46"/>
    </row>
    <row r="10661" spans="1:15" x14ac:dyDescent="0.2">
      <c r="A10661" s="11" t="str">
        <f t="shared" si="996"/>
        <v>7231103 - Region Syddanmark1 år</v>
      </c>
      <c r="B10661" s="12" t="str">
        <f t="shared" si="999"/>
        <v>723110</v>
      </c>
      <c r="C10661" s="14">
        <f t="shared" si="997"/>
        <v>0</v>
      </c>
      <c r="D10661" s="14">
        <f t="shared" si="998"/>
        <v>0</v>
      </c>
      <c r="E10661" s="19" t="str">
        <f t="shared" si="1000"/>
        <v>723110 - Mekanikerarbejde, person- og varevogne</v>
      </c>
      <c r="F10661" s="19" t="str">
        <f t="shared" si="1001"/>
        <v>1 år</v>
      </c>
      <c r="G10661" s="40" t="s">
        <v>516</v>
      </c>
      <c r="H10661" s="41" t="s">
        <v>225</v>
      </c>
      <c r="I10661" s="42" t="s">
        <v>544</v>
      </c>
      <c r="J10661" s="43" t="s">
        <v>22</v>
      </c>
      <c r="K10661" s="44">
        <v>68</v>
      </c>
      <c r="L10661" s="45">
        <v>30002.659183208525</v>
      </c>
      <c r="M10661" s="46">
        <v>31778.629398309313</v>
      </c>
      <c r="N10661" s="45"/>
      <c r="O10661" s="46"/>
    </row>
    <row r="10662" spans="1:15" x14ac:dyDescent="0.2">
      <c r="A10662" s="11" t="str">
        <f t="shared" si="996"/>
        <v>7231103 - Region Syddanmark2 år</v>
      </c>
      <c r="B10662" s="12" t="str">
        <f t="shared" si="999"/>
        <v>723110</v>
      </c>
      <c r="C10662" s="14">
        <f t="shared" si="997"/>
        <v>0</v>
      </c>
      <c r="D10662" s="14">
        <f t="shared" si="998"/>
        <v>0</v>
      </c>
      <c r="E10662" s="19" t="str">
        <f t="shared" si="1000"/>
        <v>723110 - Mekanikerarbejde, person- og varevogne</v>
      </c>
      <c r="F10662" s="19" t="str">
        <f t="shared" si="1001"/>
        <v>2 år</v>
      </c>
      <c r="G10662" s="40" t="s">
        <v>516</v>
      </c>
      <c r="H10662" s="41" t="s">
        <v>225</v>
      </c>
      <c r="I10662" s="42" t="s">
        <v>544</v>
      </c>
      <c r="J10662" s="43" t="s">
        <v>23</v>
      </c>
      <c r="K10662" s="44">
        <v>71</v>
      </c>
      <c r="L10662" s="45">
        <v>31350.017129222149</v>
      </c>
      <c r="M10662" s="46">
        <v>33205.742527574788</v>
      </c>
      <c r="N10662" s="45"/>
      <c r="O10662" s="46"/>
    </row>
    <row r="10663" spans="1:15" x14ac:dyDescent="0.2">
      <c r="A10663" s="11" t="str">
        <f t="shared" si="996"/>
        <v>7231103 - Region Syddanmark3 år</v>
      </c>
      <c r="B10663" s="12" t="str">
        <f t="shared" si="999"/>
        <v>723110</v>
      </c>
      <c r="C10663" s="14">
        <f t="shared" si="997"/>
        <v>0</v>
      </c>
      <c r="D10663" s="14">
        <f t="shared" si="998"/>
        <v>0</v>
      </c>
      <c r="E10663" s="19" t="str">
        <f t="shared" si="1000"/>
        <v>723110 - Mekanikerarbejde, person- og varevogne</v>
      </c>
      <c r="F10663" s="19" t="str">
        <f t="shared" si="1001"/>
        <v>3 år</v>
      </c>
      <c r="G10663" s="40" t="s">
        <v>516</v>
      </c>
      <c r="H10663" s="41" t="s">
        <v>225</v>
      </c>
      <c r="I10663" s="42" t="s">
        <v>544</v>
      </c>
      <c r="J10663" s="43" t="s">
        <v>14</v>
      </c>
      <c r="K10663" s="44">
        <v>65</v>
      </c>
      <c r="L10663" s="45">
        <v>30103.408657005304</v>
      </c>
      <c r="M10663" s="46">
        <v>31885.342612305169</v>
      </c>
      <c r="N10663" s="45"/>
      <c r="O10663" s="46"/>
    </row>
    <row r="10664" spans="1:15" x14ac:dyDescent="0.2">
      <c r="A10664" s="11" t="str">
        <f t="shared" si="996"/>
        <v>7231103 - Region Syddanmark4 år</v>
      </c>
      <c r="B10664" s="12" t="str">
        <f t="shared" si="999"/>
        <v>723110</v>
      </c>
      <c r="C10664" s="14">
        <f t="shared" si="997"/>
        <v>0</v>
      </c>
      <c r="D10664" s="14">
        <f t="shared" si="998"/>
        <v>0</v>
      </c>
      <c r="E10664" s="19" t="str">
        <f t="shared" si="1000"/>
        <v>723110 - Mekanikerarbejde, person- og varevogne</v>
      </c>
      <c r="F10664" s="19" t="str">
        <f t="shared" si="1001"/>
        <v>4 år</v>
      </c>
      <c r="G10664" s="40" t="s">
        <v>516</v>
      </c>
      <c r="H10664" s="41" t="s">
        <v>225</v>
      </c>
      <c r="I10664" s="42" t="s">
        <v>544</v>
      </c>
      <c r="J10664" s="43" t="s">
        <v>24</v>
      </c>
      <c r="K10664" s="44">
        <v>60</v>
      </c>
      <c r="L10664" s="45">
        <v>29968.771848684613</v>
      </c>
      <c r="M10664" s="46">
        <v>31742.736145029463</v>
      </c>
      <c r="N10664" s="45"/>
      <c r="O10664" s="46"/>
    </row>
    <row r="10665" spans="1:15" x14ac:dyDescent="0.2">
      <c r="A10665" s="11" t="str">
        <f t="shared" si="996"/>
        <v>7231103 - Region Syddanmark5-9 år</v>
      </c>
      <c r="B10665" s="12" t="str">
        <f t="shared" si="999"/>
        <v>723110</v>
      </c>
      <c r="C10665" s="14">
        <f t="shared" si="997"/>
        <v>0</v>
      </c>
      <c r="D10665" s="14">
        <f t="shared" si="998"/>
        <v>0</v>
      </c>
      <c r="E10665" s="19" t="str">
        <f t="shared" si="1000"/>
        <v>723110 - Mekanikerarbejde, person- og varevogne</v>
      </c>
      <c r="F10665" s="19" t="str">
        <f t="shared" si="1001"/>
        <v>5-9 år</v>
      </c>
      <c r="G10665" s="40" t="s">
        <v>516</v>
      </c>
      <c r="H10665" s="41" t="s">
        <v>225</v>
      </c>
      <c r="I10665" s="42" t="s">
        <v>544</v>
      </c>
      <c r="J10665" s="43" t="s">
        <v>15</v>
      </c>
      <c r="K10665" s="44">
        <v>242</v>
      </c>
      <c r="L10665" s="45">
        <v>32359.566348067452</v>
      </c>
      <c r="M10665" s="46">
        <v>34275.050760859413</v>
      </c>
      <c r="N10665" s="45"/>
      <c r="O10665" s="46"/>
    </row>
    <row r="10666" spans="1:15" x14ac:dyDescent="0.2">
      <c r="A10666" s="11" t="str">
        <f t="shared" si="996"/>
        <v>7231103 - Region Syddanmark0-4 år</v>
      </c>
      <c r="B10666" s="12" t="str">
        <f t="shared" si="999"/>
        <v>723110</v>
      </c>
      <c r="C10666" s="14">
        <f t="shared" si="997"/>
        <v>0</v>
      </c>
      <c r="D10666" s="14">
        <f t="shared" si="998"/>
        <v>0</v>
      </c>
      <c r="E10666" s="19" t="str">
        <f t="shared" si="1000"/>
        <v>723110 - Mekanikerarbejde, person- og varevogne</v>
      </c>
      <c r="F10666" s="19" t="str">
        <f t="shared" si="1001"/>
        <v>0-4 år</v>
      </c>
      <c r="G10666" s="40" t="s">
        <v>516</v>
      </c>
      <c r="H10666" s="41" t="s">
        <v>225</v>
      </c>
      <c r="I10666" s="42" t="s">
        <v>544</v>
      </c>
      <c r="J10666" s="43" t="s">
        <v>16</v>
      </c>
      <c r="K10666" s="44">
        <v>371</v>
      </c>
      <c r="L10666" s="45">
        <v>29705.006921673357</v>
      </c>
      <c r="M10666" s="46">
        <v>31463.357980161531</v>
      </c>
      <c r="N10666" s="45"/>
      <c r="O10666" s="46"/>
    </row>
    <row r="10667" spans="1:15" x14ac:dyDescent="0.2">
      <c r="A10667" s="11" t="str">
        <f t="shared" si="996"/>
        <v>7231103 - Region Syddanmark10-14 år</v>
      </c>
      <c r="B10667" s="12" t="str">
        <f t="shared" si="999"/>
        <v>723110</v>
      </c>
      <c r="C10667" s="14">
        <f t="shared" si="997"/>
        <v>0</v>
      </c>
      <c r="D10667" s="14">
        <f t="shared" si="998"/>
        <v>0</v>
      </c>
      <c r="E10667" s="19" t="str">
        <f t="shared" si="1000"/>
        <v>723110 - Mekanikerarbejde, person- og varevogne</v>
      </c>
      <c r="F10667" s="19" t="str">
        <f t="shared" si="1001"/>
        <v>10-14 år</v>
      </c>
      <c r="G10667" s="40" t="s">
        <v>516</v>
      </c>
      <c r="H10667" s="41" t="s">
        <v>225</v>
      </c>
      <c r="I10667" s="42" t="s">
        <v>544</v>
      </c>
      <c r="J10667" s="43" t="s">
        <v>17</v>
      </c>
      <c r="K10667" s="44">
        <v>153</v>
      </c>
      <c r="L10667" s="45">
        <v>32227.85788388332</v>
      </c>
      <c r="M10667" s="46">
        <v>34135.545977421069</v>
      </c>
      <c r="N10667" s="45"/>
      <c r="O10667" s="46"/>
    </row>
    <row r="10668" spans="1:15" x14ac:dyDescent="0.2">
      <c r="A10668" s="11" t="str">
        <f t="shared" si="996"/>
        <v>7231103 - Region Syddanmark15-20 år</v>
      </c>
      <c r="B10668" s="12" t="str">
        <f t="shared" si="999"/>
        <v>723110</v>
      </c>
      <c r="C10668" s="14">
        <f t="shared" si="997"/>
        <v>0</v>
      </c>
      <c r="D10668" s="14">
        <f t="shared" si="998"/>
        <v>0</v>
      </c>
      <c r="E10668" s="19" t="str">
        <f t="shared" si="1000"/>
        <v>723110 - Mekanikerarbejde, person- og varevogne</v>
      </c>
      <c r="F10668" s="19" t="str">
        <f t="shared" si="1001"/>
        <v>15-20 år</v>
      </c>
      <c r="G10668" s="40" t="s">
        <v>516</v>
      </c>
      <c r="H10668" s="41" t="s">
        <v>225</v>
      </c>
      <c r="I10668" s="42" t="s">
        <v>544</v>
      </c>
      <c r="J10668" s="43" t="s">
        <v>18</v>
      </c>
      <c r="K10668" s="44">
        <v>113</v>
      </c>
      <c r="L10668" s="45">
        <v>32248.699135946747</v>
      </c>
      <c r="M10668" s="46">
        <v>34157.620901562826</v>
      </c>
      <c r="N10668" s="45"/>
      <c r="O10668" s="46"/>
    </row>
    <row r="10669" spans="1:15" x14ac:dyDescent="0.2">
      <c r="A10669" s="11" t="str">
        <f t="shared" si="996"/>
        <v>7231103 - Region Syddanmark20-24 år</v>
      </c>
      <c r="B10669" s="12" t="str">
        <f t="shared" si="999"/>
        <v>723110</v>
      </c>
      <c r="C10669" s="14">
        <f t="shared" si="997"/>
        <v>0</v>
      </c>
      <c r="D10669" s="14">
        <f t="shared" si="998"/>
        <v>0</v>
      </c>
      <c r="E10669" s="19" t="str">
        <f t="shared" si="1000"/>
        <v>723110 - Mekanikerarbejde, person- og varevogne</v>
      </c>
      <c r="F10669" s="19" t="str">
        <f t="shared" si="1001"/>
        <v>20-24 år</v>
      </c>
      <c r="G10669" s="40" t="s">
        <v>516</v>
      </c>
      <c r="H10669" s="41" t="s">
        <v>225</v>
      </c>
      <c r="I10669" s="42" t="s">
        <v>544</v>
      </c>
      <c r="J10669" s="43" t="s">
        <v>19</v>
      </c>
      <c r="K10669" s="44">
        <v>143</v>
      </c>
      <c r="L10669" s="45">
        <v>33923.503182870816</v>
      </c>
      <c r="M10669" s="46">
        <v>35931.562897736811</v>
      </c>
      <c r="N10669" s="45"/>
      <c r="O10669" s="46"/>
    </row>
    <row r="10670" spans="1:15" x14ac:dyDescent="0.2">
      <c r="A10670" s="11" t="str">
        <f t="shared" si="996"/>
        <v>7231103 - Region Syddanmark25 år og derover</v>
      </c>
      <c r="B10670" s="12" t="str">
        <f t="shared" si="999"/>
        <v>723110</v>
      </c>
      <c r="C10670" s="14">
        <f t="shared" si="997"/>
        <v>0</v>
      </c>
      <c r="D10670" s="14">
        <f t="shared" si="998"/>
        <v>0</v>
      </c>
      <c r="E10670" s="19" t="str">
        <f t="shared" si="1000"/>
        <v>723110 - Mekanikerarbejde, person- og varevogne</v>
      </c>
      <c r="F10670" s="19" t="str">
        <f t="shared" si="1001"/>
        <v>25 år og derover</v>
      </c>
      <c r="G10670" s="40" t="s">
        <v>516</v>
      </c>
      <c r="H10670" s="41" t="s">
        <v>225</v>
      </c>
      <c r="I10670" s="42" t="s">
        <v>544</v>
      </c>
      <c r="J10670" s="43" t="s">
        <v>9</v>
      </c>
      <c r="K10670" s="44">
        <v>395</v>
      </c>
      <c r="L10670" s="45">
        <v>32193.888060792186</v>
      </c>
      <c r="M10670" s="46">
        <v>34099.565352765523</v>
      </c>
      <c r="N10670" s="45"/>
      <c r="O10670" s="46"/>
    </row>
    <row r="10671" spans="1:15" x14ac:dyDescent="0.2">
      <c r="A10671" s="11" t="str">
        <f t="shared" si="996"/>
        <v>7231103 - Region SyddanmarkAlle uanset erf.</v>
      </c>
      <c r="B10671" s="12" t="str">
        <f t="shared" si="999"/>
        <v>723110</v>
      </c>
      <c r="C10671" s="14">
        <f t="shared" si="997"/>
        <v>0</v>
      </c>
      <c r="D10671" s="14">
        <f t="shared" si="998"/>
        <v>0</v>
      </c>
      <c r="E10671" s="19" t="str">
        <f t="shared" si="1000"/>
        <v>723110 - Mekanikerarbejde, person- og varevogne</v>
      </c>
      <c r="F10671" s="19" t="str">
        <f t="shared" si="1001"/>
        <v>Alle uanset erf.</v>
      </c>
      <c r="G10671" s="40" t="s">
        <v>516</v>
      </c>
      <c r="H10671" s="41" t="s">
        <v>225</v>
      </c>
      <c r="I10671" s="42" t="s">
        <v>544</v>
      </c>
      <c r="J10671" s="43" t="s">
        <v>10</v>
      </c>
      <c r="K10671" s="44">
        <v>1417</v>
      </c>
      <c r="L10671" s="45">
        <v>31541.089006364684</v>
      </c>
      <c r="M10671" s="46">
        <v>33408.124667606899</v>
      </c>
      <c r="N10671" s="45"/>
      <c r="O10671" s="46"/>
    </row>
    <row r="10672" spans="1:15" x14ac:dyDescent="0.2">
      <c r="A10672" s="11" t="str">
        <f t="shared" si="996"/>
        <v>7231104 - Region MidtjyllandUnder 1 år</v>
      </c>
      <c r="B10672" s="12" t="str">
        <f t="shared" si="999"/>
        <v>723110</v>
      </c>
      <c r="C10672" s="14">
        <f t="shared" si="997"/>
        <v>0</v>
      </c>
      <c r="D10672" s="14">
        <f t="shared" si="998"/>
        <v>0</v>
      </c>
      <c r="E10672" s="19" t="str">
        <f t="shared" si="1000"/>
        <v>723110 - Mekanikerarbejde, person- og varevogne</v>
      </c>
      <c r="F10672" s="19" t="str">
        <f t="shared" si="1001"/>
        <v>Under 1 år</v>
      </c>
      <c r="G10672" s="40" t="s">
        <v>516</v>
      </c>
      <c r="H10672" s="41" t="s">
        <v>225</v>
      </c>
      <c r="I10672" s="42" t="s">
        <v>517</v>
      </c>
      <c r="J10672" s="43" t="s">
        <v>13</v>
      </c>
      <c r="K10672" s="44">
        <v>103</v>
      </c>
      <c r="L10672" s="45">
        <v>28824.427574905159</v>
      </c>
      <c r="M10672" s="46">
        <v>30458.048942742429</v>
      </c>
      <c r="N10672" s="45"/>
      <c r="O10672" s="46"/>
    </row>
    <row r="10673" spans="1:15" x14ac:dyDescent="0.2">
      <c r="A10673" s="11" t="str">
        <f t="shared" si="996"/>
        <v>7231104 - Region Midtjylland1 år</v>
      </c>
      <c r="B10673" s="12" t="str">
        <f t="shared" si="999"/>
        <v>723110</v>
      </c>
      <c r="C10673" s="14">
        <f t="shared" si="997"/>
        <v>0</v>
      </c>
      <c r="D10673" s="14">
        <f t="shared" si="998"/>
        <v>0</v>
      </c>
      <c r="E10673" s="19" t="str">
        <f t="shared" si="1000"/>
        <v>723110 - Mekanikerarbejde, person- og varevogne</v>
      </c>
      <c r="F10673" s="19" t="str">
        <f t="shared" si="1001"/>
        <v>1 år</v>
      </c>
      <c r="G10673" s="40" t="s">
        <v>516</v>
      </c>
      <c r="H10673" s="41" t="s">
        <v>225</v>
      </c>
      <c r="I10673" s="42" t="s">
        <v>517</v>
      </c>
      <c r="J10673" s="43" t="s">
        <v>22</v>
      </c>
      <c r="K10673" s="44">
        <v>53</v>
      </c>
      <c r="L10673" s="45">
        <v>31257.990192691192</v>
      </c>
      <c r="M10673" s="46">
        <v>33108.268170624593</v>
      </c>
      <c r="N10673" s="45"/>
      <c r="O10673" s="46"/>
    </row>
    <row r="10674" spans="1:15" x14ac:dyDescent="0.2">
      <c r="A10674" s="11" t="str">
        <f t="shared" si="996"/>
        <v>7231104 - Region Midtjylland2 år</v>
      </c>
      <c r="B10674" s="12" t="str">
        <f t="shared" si="999"/>
        <v>723110</v>
      </c>
      <c r="C10674" s="14">
        <f t="shared" si="997"/>
        <v>0</v>
      </c>
      <c r="D10674" s="14">
        <f t="shared" si="998"/>
        <v>0</v>
      </c>
      <c r="E10674" s="19" t="str">
        <f t="shared" si="1000"/>
        <v>723110 - Mekanikerarbejde, person- og varevogne</v>
      </c>
      <c r="F10674" s="19" t="str">
        <f t="shared" si="1001"/>
        <v>2 år</v>
      </c>
      <c r="G10674" s="40" t="s">
        <v>516</v>
      </c>
      <c r="H10674" s="41" t="s">
        <v>225</v>
      </c>
      <c r="I10674" s="42" t="s">
        <v>517</v>
      </c>
      <c r="J10674" s="43" t="s">
        <v>23</v>
      </c>
      <c r="K10674" s="44">
        <v>68</v>
      </c>
      <c r="L10674" s="45">
        <v>30663.577149537061</v>
      </c>
      <c r="M10674" s="46">
        <v>32478.669584293679</v>
      </c>
      <c r="N10674" s="45"/>
      <c r="O10674" s="46"/>
    </row>
    <row r="10675" spans="1:15" x14ac:dyDescent="0.2">
      <c r="A10675" s="11" t="str">
        <f t="shared" si="996"/>
        <v>7231104 - Region Midtjylland3 år</v>
      </c>
      <c r="B10675" s="12" t="str">
        <f t="shared" si="999"/>
        <v>723110</v>
      </c>
      <c r="C10675" s="14">
        <f t="shared" si="997"/>
        <v>0</v>
      </c>
      <c r="D10675" s="14">
        <f t="shared" si="998"/>
        <v>0</v>
      </c>
      <c r="E10675" s="19" t="str">
        <f t="shared" si="1000"/>
        <v>723110 - Mekanikerarbejde, person- og varevogne</v>
      </c>
      <c r="F10675" s="19" t="str">
        <f t="shared" si="1001"/>
        <v>3 år</v>
      </c>
      <c r="G10675" s="40" t="s">
        <v>516</v>
      </c>
      <c r="H10675" s="41" t="s">
        <v>225</v>
      </c>
      <c r="I10675" s="42" t="s">
        <v>517</v>
      </c>
      <c r="J10675" s="43" t="s">
        <v>14</v>
      </c>
      <c r="K10675" s="44">
        <v>46</v>
      </c>
      <c r="L10675" s="45">
        <v>33992.256121794941</v>
      </c>
      <c r="M10675" s="46">
        <v>36004.385581645343</v>
      </c>
      <c r="N10675" s="45"/>
      <c r="O10675" s="46"/>
    </row>
    <row r="10676" spans="1:15" x14ac:dyDescent="0.2">
      <c r="A10676" s="11" t="str">
        <f t="shared" si="996"/>
        <v>7231104 - Region Midtjylland4 år</v>
      </c>
      <c r="B10676" s="12" t="str">
        <f t="shared" si="999"/>
        <v>723110</v>
      </c>
      <c r="C10676" s="14">
        <f t="shared" si="997"/>
        <v>0</v>
      </c>
      <c r="D10676" s="14">
        <f t="shared" si="998"/>
        <v>0</v>
      </c>
      <c r="E10676" s="19" t="str">
        <f t="shared" si="1000"/>
        <v>723110 - Mekanikerarbejde, person- og varevogne</v>
      </c>
      <c r="F10676" s="19" t="str">
        <f t="shared" si="1001"/>
        <v>4 år</v>
      </c>
      <c r="G10676" s="40" t="s">
        <v>516</v>
      </c>
      <c r="H10676" s="41" t="s">
        <v>225</v>
      </c>
      <c r="I10676" s="42" t="s">
        <v>517</v>
      </c>
      <c r="J10676" s="43" t="s">
        <v>24</v>
      </c>
      <c r="K10676" s="44">
        <v>53</v>
      </c>
      <c r="L10676" s="45">
        <v>31980.037035799363</v>
      </c>
      <c r="M10676" s="46">
        <v>33873.055681466154</v>
      </c>
      <c r="N10676" s="45"/>
      <c r="O10676" s="46"/>
    </row>
    <row r="10677" spans="1:15" x14ac:dyDescent="0.2">
      <c r="A10677" s="11" t="str">
        <f t="shared" si="996"/>
        <v>7231104 - Region Midtjylland5-9 år</v>
      </c>
      <c r="B10677" s="12" t="str">
        <f t="shared" si="999"/>
        <v>723110</v>
      </c>
      <c r="C10677" s="14">
        <f t="shared" si="997"/>
        <v>0</v>
      </c>
      <c r="D10677" s="14">
        <f t="shared" si="998"/>
        <v>0</v>
      </c>
      <c r="E10677" s="19" t="str">
        <f t="shared" si="1000"/>
        <v>723110 - Mekanikerarbejde, person- og varevogne</v>
      </c>
      <c r="F10677" s="19" t="str">
        <f t="shared" si="1001"/>
        <v>5-9 år</v>
      </c>
      <c r="G10677" s="40" t="s">
        <v>516</v>
      </c>
      <c r="H10677" s="41" t="s">
        <v>225</v>
      </c>
      <c r="I10677" s="42" t="s">
        <v>517</v>
      </c>
      <c r="J10677" s="43" t="s">
        <v>15</v>
      </c>
      <c r="K10677" s="44">
        <v>234</v>
      </c>
      <c r="L10677" s="45">
        <v>33951.310891112633</v>
      </c>
      <c r="M10677" s="46">
        <v>35961.016648793906</v>
      </c>
      <c r="N10677" s="45"/>
      <c r="O10677" s="46"/>
    </row>
    <row r="10678" spans="1:15" x14ac:dyDescent="0.2">
      <c r="A10678" s="11" t="str">
        <f t="shared" si="996"/>
        <v>7231104 - Region Midtjylland0-4 år</v>
      </c>
      <c r="B10678" s="12" t="str">
        <f t="shared" si="999"/>
        <v>723110</v>
      </c>
      <c r="C10678" s="14">
        <f t="shared" si="997"/>
        <v>0</v>
      </c>
      <c r="D10678" s="14">
        <f t="shared" si="998"/>
        <v>0</v>
      </c>
      <c r="E10678" s="19" t="str">
        <f t="shared" si="1000"/>
        <v>723110 - Mekanikerarbejde, person- og varevogne</v>
      </c>
      <c r="F10678" s="19" t="str">
        <f t="shared" si="1001"/>
        <v>0-4 år</v>
      </c>
      <c r="G10678" s="40" t="s">
        <v>516</v>
      </c>
      <c r="H10678" s="41" t="s">
        <v>225</v>
      </c>
      <c r="I10678" s="42" t="s">
        <v>517</v>
      </c>
      <c r="J10678" s="43" t="s">
        <v>16</v>
      </c>
      <c r="K10678" s="44">
        <v>323</v>
      </c>
      <c r="L10678" s="45">
        <v>30767.390756981829</v>
      </c>
      <c r="M10678" s="46">
        <v>32588.628309530111</v>
      </c>
      <c r="N10678" s="45"/>
      <c r="O10678" s="46"/>
    </row>
    <row r="10679" spans="1:15" x14ac:dyDescent="0.2">
      <c r="A10679" s="11" t="str">
        <f t="shared" si="996"/>
        <v>7231104 - Region Midtjylland10-14 år</v>
      </c>
      <c r="B10679" s="12" t="str">
        <f t="shared" si="999"/>
        <v>723110</v>
      </c>
      <c r="C10679" s="14">
        <f t="shared" si="997"/>
        <v>0</v>
      </c>
      <c r="D10679" s="14">
        <f t="shared" si="998"/>
        <v>0</v>
      </c>
      <c r="E10679" s="19" t="str">
        <f t="shared" si="1000"/>
        <v>723110 - Mekanikerarbejde, person- og varevogne</v>
      </c>
      <c r="F10679" s="19" t="str">
        <f t="shared" si="1001"/>
        <v>10-14 år</v>
      </c>
      <c r="G10679" s="40" t="s">
        <v>516</v>
      </c>
      <c r="H10679" s="41" t="s">
        <v>225</v>
      </c>
      <c r="I10679" s="42" t="s">
        <v>517</v>
      </c>
      <c r="J10679" s="43" t="s">
        <v>17</v>
      </c>
      <c r="K10679" s="44">
        <v>153</v>
      </c>
      <c r="L10679" s="45">
        <v>34164.572164433921</v>
      </c>
      <c r="M10679" s="46">
        <v>36174.457809733802</v>
      </c>
      <c r="N10679" s="45"/>
      <c r="O10679" s="46"/>
    </row>
    <row r="10680" spans="1:15" x14ac:dyDescent="0.2">
      <c r="A10680" s="11" t="str">
        <f t="shared" si="996"/>
        <v>7231104 - Region Midtjylland15-20 år</v>
      </c>
      <c r="B10680" s="12" t="str">
        <f t="shared" si="999"/>
        <v>723110</v>
      </c>
      <c r="C10680" s="14">
        <f t="shared" si="997"/>
        <v>0</v>
      </c>
      <c r="D10680" s="14">
        <f t="shared" si="998"/>
        <v>0</v>
      </c>
      <c r="E10680" s="19" t="str">
        <f t="shared" si="1000"/>
        <v>723110 - Mekanikerarbejde, person- og varevogne</v>
      </c>
      <c r="F10680" s="19" t="str">
        <f t="shared" si="1001"/>
        <v>15-20 år</v>
      </c>
      <c r="G10680" s="40" t="s">
        <v>516</v>
      </c>
      <c r="H10680" s="41" t="s">
        <v>225</v>
      </c>
      <c r="I10680" s="42" t="s">
        <v>517</v>
      </c>
      <c r="J10680" s="43" t="s">
        <v>18</v>
      </c>
      <c r="K10680" s="44">
        <v>147</v>
      </c>
      <c r="L10680" s="45">
        <v>34943.902365168251</v>
      </c>
      <c r="M10680" s="46">
        <v>37005.575330219879</v>
      </c>
      <c r="N10680" s="45"/>
      <c r="O10680" s="46"/>
    </row>
    <row r="10681" spans="1:15" x14ac:dyDescent="0.2">
      <c r="A10681" s="11" t="str">
        <f t="shared" si="996"/>
        <v>7231104 - Region Midtjylland20-24 år</v>
      </c>
      <c r="B10681" s="12" t="str">
        <f t="shared" si="999"/>
        <v>723110</v>
      </c>
      <c r="C10681" s="14">
        <f t="shared" si="997"/>
        <v>0</v>
      </c>
      <c r="D10681" s="14">
        <f t="shared" si="998"/>
        <v>0</v>
      </c>
      <c r="E10681" s="19" t="str">
        <f t="shared" si="1000"/>
        <v>723110 - Mekanikerarbejde, person- og varevogne</v>
      </c>
      <c r="F10681" s="19" t="str">
        <f t="shared" si="1001"/>
        <v>20-24 år</v>
      </c>
      <c r="G10681" s="40" t="s">
        <v>516</v>
      </c>
      <c r="H10681" s="41" t="s">
        <v>225</v>
      </c>
      <c r="I10681" s="42" t="s">
        <v>517</v>
      </c>
      <c r="J10681" s="43" t="s">
        <v>19</v>
      </c>
      <c r="K10681" s="44">
        <v>156</v>
      </c>
      <c r="L10681" s="45">
        <v>34511.12581697743</v>
      </c>
      <c r="M10681" s="46">
        <v>36541.399049987209</v>
      </c>
      <c r="N10681" s="45"/>
      <c r="O10681" s="46"/>
    </row>
    <row r="10682" spans="1:15" x14ac:dyDescent="0.2">
      <c r="A10682" s="11" t="str">
        <f t="shared" si="996"/>
        <v>7231104 - Region Midtjylland25 år og derover</v>
      </c>
      <c r="B10682" s="12" t="str">
        <f t="shared" si="999"/>
        <v>723110</v>
      </c>
      <c r="C10682" s="14">
        <f t="shared" si="997"/>
        <v>0</v>
      </c>
      <c r="D10682" s="14">
        <f t="shared" si="998"/>
        <v>0</v>
      </c>
      <c r="E10682" s="19" t="str">
        <f t="shared" si="1000"/>
        <v>723110 - Mekanikerarbejde, person- og varevogne</v>
      </c>
      <c r="F10682" s="19" t="str">
        <f t="shared" si="1001"/>
        <v>25 år og derover</v>
      </c>
      <c r="G10682" s="40" t="s">
        <v>516</v>
      </c>
      <c r="H10682" s="41" t="s">
        <v>225</v>
      </c>
      <c r="I10682" s="42" t="s">
        <v>517</v>
      </c>
      <c r="J10682" s="43" t="s">
        <v>9</v>
      </c>
      <c r="K10682" s="44">
        <v>433</v>
      </c>
      <c r="L10682" s="45">
        <v>34387.773525664561</v>
      </c>
      <c r="M10682" s="46">
        <v>36423.315147901543</v>
      </c>
      <c r="N10682" s="45"/>
      <c r="O10682" s="46"/>
    </row>
    <row r="10683" spans="1:15" x14ac:dyDescent="0.2">
      <c r="A10683" s="11" t="str">
        <f t="shared" si="996"/>
        <v>7231104 - Region MidtjyllandAlle uanset erf.</v>
      </c>
      <c r="B10683" s="12" t="str">
        <f t="shared" si="999"/>
        <v>723110</v>
      </c>
      <c r="C10683" s="14">
        <f t="shared" si="997"/>
        <v>0</v>
      </c>
      <c r="D10683" s="14">
        <f t="shared" si="998"/>
        <v>0</v>
      </c>
      <c r="E10683" s="19" t="str">
        <f t="shared" si="1000"/>
        <v>723110 - Mekanikerarbejde, person- og varevogne</v>
      </c>
      <c r="F10683" s="19" t="str">
        <f t="shared" si="1001"/>
        <v>Alle uanset erf.</v>
      </c>
      <c r="G10683" s="40" t="s">
        <v>516</v>
      </c>
      <c r="H10683" s="41" t="s">
        <v>225</v>
      </c>
      <c r="I10683" s="42" t="s">
        <v>517</v>
      </c>
      <c r="J10683" s="43" t="s">
        <v>10</v>
      </c>
      <c r="K10683" s="44">
        <v>1446</v>
      </c>
      <c r="L10683" s="45">
        <v>33524.842393354775</v>
      </c>
      <c r="M10683" s="46">
        <v>35499.467209671202</v>
      </c>
      <c r="N10683" s="45"/>
      <c r="O10683" s="46"/>
    </row>
    <row r="10684" spans="1:15" x14ac:dyDescent="0.2">
      <c r="A10684" s="11" t="str">
        <f t="shared" si="996"/>
        <v>7231105 - Region NordjyllandUnder 1 år</v>
      </c>
      <c r="B10684" s="12" t="str">
        <f t="shared" si="999"/>
        <v>723110</v>
      </c>
      <c r="C10684" s="14">
        <f t="shared" si="997"/>
        <v>0</v>
      </c>
      <c r="D10684" s="14">
        <f t="shared" si="998"/>
        <v>0</v>
      </c>
      <c r="E10684" s="19" t="str">
        <f t="shared" si="1000"/>
        <v>723110 - Mekanikerarbejde, person- og varevogne</v>
      </c>
      <c r="F10684" s="19" t="str">
        <f t="shared" si="1001"/>
        <v>Under 1 år</v>
      </c>
      <c r="G10684" s="40" t="s">
        <v>516</v>
      </c>
      <c r="H10684" s="41" t="s">
        <v>225</v>
      </c>
      <c r="I10684" s="42" t="s">
        <v>21</v>
      </c>
      <c r="J10684" s="43" t="s">
        <v>13</v>
      </c>
      <c r="K10684" s="44">
        <v>39</v>
      </c>
      <c r="L10684" s="45">
        <v>27130.559121899627</v>
      </c>
      <c r="M10684" s="46">
        <v>28736.518934504875</v>
      </c>
      <c r="N10684" s="45"/>
      <c r="O10684" s="46"/>
    </row>
    <row r="10685" spans="1:15" x14ac:dyDescent="0.2">
      <c r="A10685" s="11" t="str">
        <f t="shared" si="996"/>
        <v>7231105 - Region Nordjylland1 år</v>
      </c>
      <c r="B10685" s="12" t="str">
        <f t="shared" si="999"/>
        <v>723110</v>
      </c>
      <c r="C10685" s="14">
        <f t="shared" si="997"/>
        <v>0</v>
      </c>
      <c r="D10685" s="14">
        <f t="shared" si="998"/>
        <v>0</v>
      </c>
      <c r="E10685" s="19" t="str">
        <f t="shared" si="1000"/>
        <v>723110 - Mekanikerarbejde, person- og varevogne</v>
      </c>
      <c r="F10685" s="19" t="str">
        <f t="shared" si="1001"/>
        <v>1 år</v>
      </c>
      <c r="G10685" s="40" t="s">
        <v>516</v>
      </c>
      <c r="H10685" s="41" t="s">
        <v>225</v>
      </c>
      <c r="I10685" s="42" t="s">
        <v>21</v>
      </c>
      <c r="J10685" s="43" t="s">
        <v>22</v>
      </c>
      <c r="K10685" s="44">
        <v>16</v>
      </c>
      <c r="L10685" s="45">
        <v>29008.177353305036</v>
      </c>
      <c r="M10685" s="46">
        <v>30717.791273574476</v>
      </c>
      <c r="N10685" s="45"/>
      <c r="O10685" s="46"/>
    </row>
    <row r="10686" spans="1:15" x14ac:dyDescent="0.2">
      <c r="A10686" s="11" t="str">
        <f t="shared" si="996"/>
        <v>7231105 - Region Nordjylland2 år</v>
      </c>
      <c r="B10686" s="12" t="str">
        <f t="shared" si="999"/>
        <v>723110</v>
      </c>
      <c r="C10686" s="14">
        <f t="shared" si="997"/>
        <v>0</v>
      </c>
      <c r="D10686" s="14">
        <f t="shared" si="998"/>
        <v>0</v>
      </c>
      <c r="E10686" s="19" t="str">
        <f t="shared" si="1000"/>
        <v>723110 - Mekanikerarbejde, person- og varevogne</v>
      </c>
      <c r="F10686" s="19" t="str">
        <f t="shared" si="1001"/>
        <v>2 år</v>
      </c>
      <c r="G10686" s="40" t="s">
        <v>516</v>
      </c>
      <c r="H10686" s="41" t="s">
        <v>225</v>
      </c>
      <c r="I10686" s="42" t="s">
        <v>21</v>
      </c>
      <c r="J10686" s="43" t="s">
        <v>23</v>
      </c>
      <c r="K10686" s="44">
        <v>18</v>
      </c>
      <c r="L10686" s="45">
        <v>31325.051212725939</v>
      </c>
      <c r="M10686" s="46">
        <v>33179.298784602623</v>
      </c>
      <c r="N10686" s="45"/>
      <c r="O10686" s="46"/>
    </row>
    <row r="10687" spans="1:15" x14ac:dyDescent="0.2">
      <c r="A10687" s="11" t="str">
        <f t="shared" si="996"/>
        <v>7231105 - Region Nordjylland3 år</v>
      </c>
      <c r="B10687" s="12" t="str">
        <f t="shared" si="999"/>
        <v>723110</v>
      </c>
      <c r="C10687" s="14">
        <f t="shared" si="997"/>
        <v>0</v>
      </c>
      <c r="D10687" s="14">
        <f t="shared" si="998"/>
        <v>0</v>
      </c>
      <c r="E10687" s="19" t="str">
        <f t="shared" si="1000"/>
        <v>723110 - Mekanikerarbejde, person- og varevogne</v>
      </c>
      <c r="F10687" s="19" t="str">
        <f t="shared" si="1001"/>
        <v>3 år</v>
      </c>
      <c r="G10687" s="40" t="s">
        <v>516</v>
      </c>
      <c r="H10687" s="41" t="s">
        <v>225</v>
      </c>
      <c r="I10687" s="42" t="s">
        <v>21</v>
      </c>
      <c r="J10687" s="43" t="s">
        <v>14</v>
      </c>
      <c r="K10687" s="44">
        <v>16</v>
      </c>
      <c r="L10687" s="45">
        <v>29786.056063576048</v>
      </c>
      <c r="M10687" s="46">
        <v>31549.204725539956</v>
      </c>
      <c r="N10687" s="45"/>
      <c r="O10687" s="46"/>
    </row>
    <row r="10688" spans="1:15" x14ac:dyDescent="0.2">
      <c r="A10688" s="11" t="str">
        <f t="shared" si="996"/>
        <v>7231105 - Region Nordjylland4 år</v>
      </c>
      <c r="B10688" s="12" t="str">
        <f t="shared" si="999"/>
        <v>723110</v>
      </c>
      <c r="C10688" s="14">
        <f t="shared" si="997"/>
        <v>0</v>
      </c>
      <c r="D10688" s="14">
        <f t="shared" si="998"/>
        <v>0</v>
      </c>
      <c r="E10688" s="19" t="str">
        <f t="shared" si="1000"/>
        <v>723110 - Mekanikerarbejde, person- og varevogne</v>
      </c>
      <c r="F10688" s="19" t="str">
        <f t="shared" si="1001"/>
        <v>4 år</v>
      </c>
      <c r="G10688" s="40" t="s">
        <v>516</v>
      </c>
      <c r="H10688" s="41" t="s">
        <v>225</v>
      </c>
      <c r="I10688" s="42" t="s">
        <v>21</v>
      </c>
      <c r="J10688" s="43" t="s">
        <v>24</v>
      </c>
      <c r="K10688" s="44">
        <v>13</v>
      </c>
      <c r="L10688" s="45">
        <v>28914.330634373615</v>
      </c>
      <c r="M10688" s="46">
        <v>30625.878590261578</v>
      </c>
      <c r="N10688" s="45"/>
      <c r="O10688" s="46"/>
    </row>
    <row r="10689" spans="1:15" x14ac:dyDescent="0.2">
      <c r="A10689" s="11" t="str">
        <f t="shared" si="996"/>
        <v>7231105 - Region Nordjylland5-9 år</v>
      </c>
      <c r="B10689" s="12" t="str">
        <f t="shared" si="999"/>
        <v>723110</v>
      </c>
      <c r="C10689" s="14">
        <f t="shared" si="997"/>
        <v>0</v>
      </c>
      <c r="D10689" s="14">
        <f t="shared" si="998"/>
        <v>0</v>
      </c>
      <c r="E10689" s="19" t="str">
        <f t="shared" si="1000"/>
        <v>723110 - Mekanikerarbejde, person- og varevogne</v>
      </c>
      <c r="F10689" s="19" t="str">
        <f t="shared" si="1001"/>
        <v>5-9 år</v>
      </c>
      <c r="G10689" s="40" t="s">
        <v>516</v>
      </c>
      <c r="H10689" s="41" t="s">
        <v>225</v>
      </c>
      <c r="I10689" s="42" t="s">
        <v>21</v>
      </c>
      <c r="J10689" s="43" t="s">
        <v>15</v>
      </c>
      <c r="K10689" s="44">
        <v>81</v>
      </c>
      <c r="L10689" s="45">
        <v>30805.78364822466</v>
      </c>
      <c r="M10689" s="46">
        <v>32629.293820373176</v>
      </c>
      <c r="N10689" s="45"/>
      <c r="O10689" s="46"/>
    </row>
    <row r="10690" spans="1:15" x14ac:dyDescent="0.2">
      <c r="A10690" s="11" t="str">
        <f t="shared" ref="A10690:A10753" si="1002">B10690&amp;I10690&amp;F10690</f>
        <v>7231105 - Region Nordjylland0-4 år</v>
      </c>
      <c r="B10690" s="12" t="str">
        <f t="shared" si="999"/>
        <v>723110</v>
      </c>
      <c r="C10690" s="14">
        <f t="shared" ref="C10690:C10753" si="1003">N10690*1.2</f>
        <v>0</v>
      </c>
      <c r="D10690" s="14">
        <f t="shared" ref="D10690:D10753" si="1004">O10690*1.2</f>
        <v>0</v>
      </c>
      <c r="E10690" s="19" t="str">
        <f t="shared" si="1000"/>
        <v>723110 - Mekanikerarbejde, person- og varevogne</v>
      </c>
      <c r="F10690" s="19" t="str">
        <f t="shared" si="1001"/>
        <v>0-4 år</v>
      </c>
      <c r="G10690" s="40" t="s">
        <v>516</v>
      </c>
      <c r="H10690" s="41" t="s">
        <v>225</v>
      </c>
      <c r="I10690" s="42" t="s">
        <v>21</v>
      </c>
      <c r="J10690" s="43" t="s">
        <v>16</v>
      </c>
      <c r="K10690" s="44">
        <v>102</v>
      </c>
      <c r="L10690" s="45">
        <v>29162.732455281763</v>
      </c>
      <c r="M10690" s="46">
        <v>30888.98424900676</v>
      </c>
      <c r="N10690" s="45"/>
      <c r="O10690" s="46"/>
    </row>
    <row r="10691" spans="1:15" x14ac:dyDescent="0.2">
      <c r="A10691" s="11" t="str">
        <f t="shared" si="1002"/>
        <v>7231105 - Region Nordjylland10-14 år</v>
      </c>
      <c r="B10691" s="12" t="str">
        <f t="shared" ref="B10691:B10754" si="1005">LEFT(E10691,6)</f>
        <v>723110</v>
      </c>
      <c r="C10691" s="14">
        <f t="shared" si="1003"/>
        <v>0</v>
      </c>
      <c r="D10691" s="14">
        <f t="shared" si="1004"/>
        <v>0</v>
      </c>
      <c r="E10691" s="19" t="str">
        <f t="shared" ref="E10691:E10754" si="1006">TRIM(H10691)</f>
        <v>723110 - Mekanikerarbejde, person- og varevogne</v>
      </c>
      <c r="F10691" s="19" t="str">
        <f t="shared" ref="F10691:F10754" si="1007">MID(J10691,6,30)</f>
        <v>10-14 år</v>
      </c>
      <c r="G10691" s="40" t="s">
        <v>516</v>
      </c>
      <c r="H10691" s="41" t="s">
        <v>225</v>
      </c>
      <c r="I10691" s="42" t="s">
        <v>21</v>
      </c>
      <c r="J10691" s="43" t="s">
        <v>17</v>
      </c>
      <c r="K10691" s="44">
        <v>71</v>
      </c>
      <c r="L10691" s="45">
        <v>33144.131641528475</v>
      </c>
      <c r="M10691" s="46">
        <v>35106.057424216357</v>
      </c>
      <c r="N10691" s="45"/>
      <c r="O10691" s="46"/>
    </row>
    <row r="10692" spans="1:15" x14ac:dyDescent="0.2">
      <c r="A10692" s="11" t="str">
        <f t="shared" si="1002"/>
        <v>7231105 - Region Nordjylland15-20 år</v>
      </c>
      <c r="B10692" s="12" t="str">
        <f t="shared" si="1005"/>
        <v>723110</v>
      </c>
      <c r="C10692" s="14">
        <f t="shared" si="1003"/>
        <v>0</v>
      </c>
      <c r="D10692" s="14">
        <f t="shared" si="1004"/>
        <v>0</v>
      </c>
      <c r="E10692" s="19" t="str">
        <f t="shared" si="1006"/>
        <v>723110 - Mekanikerarbejde, person- og varevogne</v>
      </c>
      <c r="F10692" s="19" t="str">
        <f t="shared" si="1007"/>
        <v>15-20 år</v>
      </c>
      <c r="G10692" s="40" t="s">
        <v>516</v>
      </c>
      <c r="H10692" s="41" t="s">
        <v>225</v>
      </c>
      <c r="I10692" s="42" t="s">
        <v>21</v>
      </c>
      <c r="J10692" s="43" t="s">
        <v>18</v>
      </c>
      <c r="K10692" s="44">
        <v>42</v>
      </c>
      <c r="L10692" s="45">
        <v>32691.477672949659</v>
      </c>
      <c r="M10692" s="46">
        <v>34626.609165137015</v>
      </c>
      <c r="N10692" s="45"/>
      <c r="O10692" s="46"/>
    </row>
    <row r="10693" spans="1:15" x14ac:dyDescent="0.2">
      <c r="A10693" s="11" t="str">
        <f t="shared" si="1002"/>
        <v>7231105 - Region Nordjylland20-24 år</v>
      </c>
      <c r="B10693" s="12" t="str">
        <f t="shared" si="1005"/>
        <v>723110</v>
      </c>
      <c r="C10693" s="14">
        <f t="shared" si="1003"/>
        <v>0</v>
      </c>
      <c r="D10693" s="14">
        <f t="shared" si="1004"/>
        <v>0</v>
      </c>
      <c r="E10693" s="19" t="str">
        <f t="shared" si="1006"/>
        <v>723110 - Mekanikerarbejde, person- og varevogne</v>
      </c>
      <c r="F10693" s="19" t="str">
        <f t="shared" si="1007"/>
        <v>20-24 år</v>
      </c>
      <c r="G10693" s="40" t="s">
        <v>516</v>
      </c>
      <c r="H10693" s="41" t="s">
        <v>225</v>
      </c>
      <c r="I10693" s="42" t="s">
        <v>21</v>
      </c>
      <c r="J10693" s="43" t="s">
        <v>19</v>
      </c>
      <c r="K10693" s="44">
        <v>49</v>
      </c>
      <c r="L10693" s="45">
        <v>33615.598307919056</v>
      </c>
      <c r="M10693" s="46">
        <v>35605.431975431733</v>
      </c>
      <c r="N10693" s="45"/>
      <c r="O10693" s="46"/>
    </row>
    <row r="10694" spans="1:15" x14ac:dyDescent="0.2">
      <c r="A10694" s="11" t="str">
        <f t="shared" si="1002"/>
        <v>7231105 - Region Nordjylland25 år og derover</v>
      </c>
      <c r="B10694" s="12" t="str">
        <f t="shared" si="1005"/>
        <v>723110</v>
      </c>
      <c r="C10694" s="14">
        <f t="shared" si="1003"/>
        <v>0</v>
      </c>
      <c r="D10694" s="14">
        <f t="shared" si="1004"/>
        <v>0</v>
      </c>
      <c r="E10694" s="19" t="str">
        <f t="shared" si="1006"/>
        <v>723110 - Mekanikerarbejde, person- og varevogne</v>
      </c>
      <c r="F10694" s="19" t="str">
        <f t="shared" si="1007"/>
        <v>25 år og derover</v>
      </c>
      <c r="G10694" s="40" t="s">
        <v>516</v>
      </c>
      <c r="H10694" s="41" t="s">
        <v>225</v>
      </c>
      <c r="I10694" s="42" t="s">
        <v>21</v>
      </c>
      <c r="J10694" s="43" t="s">
        <v>9</v>
      </c>
      <c r="K10694" s="44">
        <v>129</v>
      </c>
      <c r="L10694" s="45">
        <v>32401.490024074905</v>
      </c>
      <c r="M10694" s="46">
        <v>34319.456056894014</v>
      </c>
      <c r="N10694" s="45"/>
      <c r="O10694" s="46"/>
    </row>
    <row r="10695" spans="1:15" x14ac:dyDescent="0.2">
      <c r="A10695" s="11" t="str">
        <f t="shared" si="1002"/>
        <v>7231105 - Region NordjyllandAlle uanset erf.</v>
      </c>
      <c r="B10695" s="12" t="str">
        <f t="shared" si="1005"/>
        <v>723110</v>
      </c>
      <c r="C10695" s="14">
        <f t="shared" si="1003"/>
        <v>0</v>
      </c>
      <c r="D10695" s="14">
        <f t="shared" si="1004"/>
        <v>0</v>
      </c>
      <c r="E10695" s="19" t="str">
        <f t="shared" si="1006"/>
        <v>723110 - Mekanikerarbejde, person- og varevogne</v>
      </c>
      <c r="F10695" s="19" t="str">
        <f t="shared" si="1007"/>
        <v>Alle uanset erf.</v>
      </c>
      <c r="G10695" s="40" t="s">
        <v>516</v>
      </c>
      <c r="H10695" s="41" t="s">
        <v>225</v>
      </c>
      <c r="I10695" s="42" t="s">
        <v>21</v>
      </c>
      <c r="J10695" s="43" t="s">
        <v>10</v>
      </c>
      <c r="K10695" s="44">
        <v>474</v>
      </c>
      <c r="L10695" s="45">
        <v>31318.586199877052</v>
      </c>
      <c r="M10695" s="46">
        <v>33117.92056465365</v>
      </c>
      <c r="N10695" s="45"/>
      <c r="O10695" s="46"/>
    </row>
    <row r="10696" spans="1:15" x14ac:dyDescent="0.2">
      <c r="A10696" s="11" t="str">
        <f t="shared" si="1002"/>
        <v>7231106 - Alle regionerUnder 1 år</v>
      </c>
      <c r="B10696" s="12" t="str">
        <f t="shared" si="1005"/>
        <v>723110</v>
      </c>
      <c r="C10696" s="14">
        <f t="shared" si="1003"/>
        <v>0</v>
      </c>
      <c r="D10696" s="14">
        <f t="shared" si="1004"/>
        <v>0</v>
      </c>
      <c r="E10696" s="19" t="str">
        <f t="shared" si="1006"/>
        <v>723110 - Mekanikerarbejde, person- og varevogne</v>
      </c>
      <c r="F10696" s="19" t="str">
        <f t="shared" si="1007"/>
        <v>Under 1 år</v>
      </c>
      <c r="G10696" s="40" t="s">
        <v>516</v>
      </c>
      <c r="H10696" s="41" t="s">
        <v>225</v>
      </c>
      <c r="I10696" s="42" t="s">
        <v>11</v>
      </c>
      <c r="J10696" s="43" t="s">
        <v>13</v>
      </c>
      <c r="K10696" s="44">
        <v>419</v>
      </c>
      <c r="L10696" s="45">
        <v>28329.768688065287</v>
      </c>
      <c r="M10696" s="46">
        <v>30006.714224241536</v>
      </c>
      <c r="N10696" s="45"/>
      <c r="O10696" s="46"/>
    </row>
    <row r="10697" spans="1:15" x14ac:dyDescent="0.2">
      <c r="A10697" s="11" t="str">
        <f t="shared" si="1002"/>
        <v>7231106 - Alle regioner1 år</v>
      </c>
      <c r="B10697" s="12" t="str">
        <f t="shared" si="1005"/>
        <v>723110</v>
      </c>
      <c r="C10697" s="14">
        <f t="shared" si="1003"/>
        <v>0</v>
      </c>
      <c r="D10697" s="14">
        <f t="shared" si="1004"/>
        <v>0</v>
      </c>
      <c r="E10697" s="19" t="str">
        <f t="shared" si="1006"/>
        <v>723110 - Mekanikerarbejde, person- og varevogne</v>
      </c>
      <c r="F10697" s="19" t="str">
        <f t="shared" si="1007"/>
        <v>1 år</v>
      </c>
      <c r="G10697" s="40" t="s">
        <v>516</v>
      </c>
      <c r="H10697" s="41" t="s">
        <v>225</v>
      </c>
      <c r="I10697" s="42" t="s">
        <v>11</v>
      </c>
      <c r="J10697" s="43" t="s">
        <v>22</v>
      </c>
      <c r="K10697" s="44">
        <v>287</v>
      </c>
      <c r="L10697" s="45">
        <v>29295.356789631474</v>
      </c>
      <c r="M10697" s="46">
        <v>30955.668020638328</v>
      </c>
      <c r="N10697" s="45"/>
      <c r="O10697" s="46"/>
    </row>
    <row r="10698" spans="1:15" x14ac:dyDescent="0.2">
      <c r="A10698" s="11" t="str">
        <f t="shared" si="1002"/>
        <v>7231106 - Alle regioner2 år</v>
      </c>
      <c r="B10698" s="12" t="str">
        <f t="shared" si="1005"/>
        <v>723110</v>
      </c>
      <c r="C10698" s="14">
        <f t="shared" si="1003"/>
        <v>0</v>
      </c>
      <c r="D10698" s="14">
        <f t="shared" si="1004"/>
        <v>0</v>
      </c>
      <c r="E10698" s="19" t="str">
        <f t="shared" si="1006"/>
        <v>723110 - Mekanikerarbejde, person- og varevogne</v>
      </c>
      <c r="F10698" s="19" t="str">
        <f t="shared" si="1007"/>
        <v>2 år</v>
      </c>
      <c r="G10698" s="40" t="s">
        <v>516</v>
      </c>
      <c r="H10698" s="41" t="s">
        <v>225</v>
      </c>
      <c r="I10698" s="42" t="s">
        <v>11</v>
      </c>
      <c r="J10698" s="43" t="s">
        <v>23</v>
      </c>
      <c r="K10698" s="44">
        <v>274</v>
      </c>
      <c r="L10698" s="45">
        <v>30938.708245116533</v>
      </c>
      <c r="M10698" s="46">
        <v>32770.086723987224</v>
      </c>
      <c r="N10698" s="45"/>
      <c r="O10698" s="46"/>
    </row>
    <row r="10699" spans="1:15" x14ac:dyDescent="0.2">
      <c r="A10699" s="11" t="str">
        <f t="shared" si="1002"/>
        <v>7231106 - Alle regioner3 år</v>
      </c>
      <c r="B10699" s="12" t="str">
        <f t="shared" si="1005"/>
        <v>723110</v>
      </c>
      <c r="C10699" s="14">
        <f t="shared" si="1003"/>
        <v>0</v>
      </c>
      <c r="D10699" s="14">
        <f t="shared" si="1004"/>
        <v>0</v>
      </c>
      <c r="E10699" s="19" t="str">
        <f t="shared" si="1006"/>
        <v>723110 - Mekanikerarbejde, person- og varevogne</v>
      </c>
      <c r="F10699" s="19" t="str">
        <f t="shared" si="1007"/>
        <v>3 år</v>
      </c>
      <c r="G10699" s="40" t="s">
        <v>516</v>
      </c>
      <c r="H10699" s="41" t="s">
        <v>225</v>
      </c>
      <c r="I10699" s="42" t="s">
        <v>11</v>
      </c>
      <c r="J10699" s="43" t="s">
        <v>14</v>
      </c>
      <c r="K10699" s="44">
        <v>229</v>
      </c>
      <c r="L10699" s="45">
        <v>31566.995750971946</v>
      </c>
      <c r="M10699" s="46">
        <v>33435.564929843771</v>
      </c>
      <c r="N10699" s="45"/>
      <c r="O10699" s="46"/>
    </row>
    <row r="10700" spans="1:15" x14ac:dyDescent="0.2">
      <c r="A10700" s="11" t="str">
        <f t="shared" si="1002"/>
        <v>7231106 - Alle regioner4 år</v>
      </c>
      <c r="B10700" s="12" t="str">
        <f t="shared" si="1005"/>
        <v>723110</v>
      </c>
      <c r="C10700" s="14">
        <f t="shared" si="1003"/>
        <v>0</v>
      </c>
      <c r="D10700" s="14">
        <f t="shared" si="1004"/>
        <v>0</v>
      </c>
      <c r="E10700" s="19" t="str">
        <f t="shared" si="1006"/>
        <v>723110 - Mekanikerarbejde, person- og varevogne</v>
      </c>
      <c r="F10700" s="19" t="str">
        <f t="shared" si="1007"/>
        <v>4 år</v>
      </c>
      <c r="G10700" s="40" t="s">
        <v>516</v>
      </c>
      <c r="H10700" s="41" t="s">
        <v>225</v>
      </c>
      <c r="I10700" s="42" t="s">
        <v>11</v>
      </c>
      <c r="J10700" s="43" t="s">
        <v>24</v>
      </c>
      <c r="K10700" s="44">
        <v>204</v>
      </c>
      <c r="L10700" s="45">
        <v>31038.19090846871</v>
      </c>
      <c r="M10700" s="46">
        <v>32875.458140264716</v>
      </c>
      <c r="N10700" s="45"/>
      <c r="O10700" s="46"/>
    </row>
    <row r="10701" spans="1:15" x14ac:dyDescent="0.2">
      <c r="A10701" s="11" t="str">
        <f t="shared" si="1002"/>
        <v>7231106 - Alle regioner5-9 år</v>
      </c>
      <c r="B10701" s="12" t="str">
        <f t="shared" si="1005"/>
        <v>723110</v>
      </c>
      <c r="C10701" s="14">
        <f t="shared" si="1003"/>
        <v>0</v>
      </c>
      <c r="D10701" s="14">
        <f t="shared" si="1004"/>
        <v>0</v>
      </c>
      <c r="E10701" s="19" t="str">
        <f t="shared" si="1006"/>
        <v>723110 - Mekanikerarbejde, person- og varevogne</v>
      </c>
      <c r="F10701" s="19" t="str">
        <f t="shared" si="1007"/>
        <v>5-9 år</v>
      </c>
      <c r="G10701" s="40" t="s">
        <v>516</v>
      </c>
      <c r="H10701" s="41" t="s">
        <v>225</v>
      </c>
      <c r="I10701" s="42" t="s">
        <v>11</v>
      </c>
      <c r="J10701" s="43" t="s">
        <v>15</v>
      </c>
      <c r="K10701" s="44">
        <v>914</v>
      </c>
      <c r="L10701" s="45">
        <v>32626.102710305717</v>
      </c>
      <c r="M10701" s="46">
        <v>34557.364412626783</v>
      </c>
      <c r="N10701" s="45"/>
      <c r="O10701" s="46"/>
    </row>
    <row r="10702" spans="1:15" x14ac:dyDescent="0.2">
      <c r="A10702" s="11" t="str">
        <f t="shared" si="1002"/>
        <v>7231106 - Alle regioner0-4 år</v>
      </c>
      <c r="B10702" s="12" t="str">
        <f t="shared" si="1005"/>
        <v>723110</v>
      </c>
      <c r="C10702" s="14">
        <f t="shared" si="1003"/>
        <v>0</v>
      </c>
      <c r="D10702" s="14">
        <f t="shared" si="1004"/>
        <v>0</v>
      </c>
      <c r="E10702" s="19" t="str">
        <f t="shared" si="1006"/>
        <v>723110 - Mekanikerarbejde, person- og varevogne</v>
      </c>
      <c r="F10702" s="19" t="str">
        <f t="shared" si="1007"/>
        <v>0-4 år</v>
      </c>
      <c r="G10702" s="40" t="s">
        <v>516</v>
      </c>
      <c r="H10702" s="41" t="s">
        <v>225</v>
      </c>
      <c r="I10702" s="42" t="s">
        <v>11</v>
      </c>
      <c r="J10702" s="43" t="s">
        <v>16</v>
      </c>
      <c r="K10702" s="44">
        <v>1413</v>
      </c>
      <c r="L10702" s="45">
        <v>29914.309536503704</v>
      </c>
      <c r="M10702" s="46">
        <v>31681.63485776044</v>
      </c>
      <c r="N10702" s="45"/>
      <c r="O10702" s="46"/>
    </row>
    <row r="10703" spans="1:15" x14ac:dyDescent="0.2">
      <c r="A10703" s="11" t="str">
        <f t="shared" si="1002"/>
        <v>7231106 - Alle regioner10-14 år</v>
      </c>
      <c r="B10703" s="12" t="str">
        <f t="shared" si="1005"/>
        <v>723110</v>
      </c>
      <c r="C10703" s="14">
        <f t="shared" si="1003"/>
        <v>0</v>
      </c>
      <c r="D10703" s="14">
        <f t="shared" si="1004"/>
        <v>0</v>
      </c>
      <c r="E10703" s="19" t="str">
        <f t="shared" si="1006"/>
        <v>723110 - Mekanikerarbejde, person- og varevogne</v>
      </c>
      <c r="F10703" s="19" t="str">
        <f t="shared" si="1007"/>
        <v>10-14 år</v>
      </c>
      <c r="G10703" s="40" t="s">
        <v>516</v>
      </c>
      <c r="H10703" s="41" t="s">
        <v>225</v>
      </c>
      <c r="I10703" s="42" t="s">
        <v>11</v>
      </c>
      <c r="J10703" s="43" t="s">
        <v>17</v>
      </c>
      <c r="K10703" s="44">
        <v>623</v>
      </c>
      <c r="L10703" s="45">
        <v>33496.522511277828</v>
      </c>
      <c r="M10703" s="46">
        <v>35471.839221324735</v>
      </c>
      <c r="N10703" s="45"/>
      <c r="O10703" s="46"/>
    </row>
    <row r="10704" spans="1:15" x14ac:dyDescent="0.2">
      <c r="A10704" s="11" t="str">
        <f t="shared" si="1002"/>
        <v>7231106 - Alle regioner15-20 år</v>
      </c>
      <c r="B10704" s="12" t="str">
        <f t="shared" si="1005"/>
        <v>723110</v>
      </c>
      <c r="C10704" s="14">
        <f t="shared" si="1003"/>
        <v>0</v>
      </c>
      <c r="D10704" s="14">
        <f t="shared" si="1004"/>
        <v>0</v>
      </c>
      <c r="E10704" s="19" t="str">
        <f t="shared" si="1006"/>
        <v>723110 - Mekanikerarbejde, person- og varevogne</v>
      </c>
      <c r="F10704" s="19" t="str">
        <f t="shared" si="1007"/>
        <v>15-20 år</v>
      </c>
      <c r="G10704" s="40" t="s">
        <v>516</v>
      </c>
      <c r="H10704" s="41" t="s">
        <v>225</v>
      </c>
      <c r="I10704" s="42" t="s">
        <v>11</v>
      </c>
      <c r="J10704" s="43" t="s">
        <v>18</v>
      </c>
      <c r="K10704" s="44">
        <v>514</v>
      </c>
      <c r="L10704" s="45">
        <v>34090.708400231488</v>
      </c>
      <c r="M10704" s="46">
        <v>36108.665620649532</v>
      </c>
      <c r="N10704" s="45"/>
      <c r="O10704" s="46"/>
    </row>
    <row r="10705" spans="1:15" x14ac:dyDescent="0.2">
      <c r="A10705" s="11" t="str">
        <f t="shared" si="1002"/>
        <v>7231106 - Alle regioner20-24 år</v>
      </c>
      <c r="B10705" s="12" t="str">
        <f t="shared" si="1005"/>
        <v>723110</v>
      </c>
      <c r="C10705" s="14">
        <f t="shared" si="1003"/>
        <v>0</v>
      </c>
      <c r="D10705" s="14">
        <f t="shared" si="1004"/>
        <v>0</v>
      </c>
      <c r="E10705" s="19" t="str">
        <f t="shared" si="1006"/>
        <v>723110 - Mekanikerarbejde, person- og varevogne</v>
      </c>
      <c r="F10705" s="19" t="str">
        <f t="shared" si="1007"/>
        <v>20-24 år</v>
      </c>
      <c r="G10705" s="40" t="s">
        <v>516</v>
      </c>
      <c r="H10705" s="41" t="s">
        <v>225</v>
      </c>
      <c r="I10705" s="42" t="s">
        <v>11</v>
      </c>
      <c r="J10705" s="43" t="s">
        <v>19</v>
      </c>
      <c r="K10705" s="44">
        <v>544</v>
      </c>
      <c r="L10705" s="45">
        <v>34325.535520602098</v>
      </c>
      <c r="M10705" s="46">
        <v>36357.39304128784</v>
      </c>
      <c r="N10705" s="45"/>
      <c r="O10705" s="46"/>
    </row>
    <row r="10706" spans="1:15" x14ac:dyDescent="0.2">
      <c r="A10706" s="11" t="str">
        <f t="shared" si="1002"/>
        <v>7231106 - Alle regioner25 år og derover</v>
      </c>
      <c r="B10706" s="12" t="str">
        <f t="shared" si="1005"/>
        <v>723110</v>
      </c>
      <c r="C10706" s="14">
        <f t="shared" si="1003"/>
        <v>0</v>
      </c>
      <c r="D10706" s="14">
        <f t="shared" si="1004"/>
        <v>0</v>
      </c>
      <c r="E10706" s="19" t="str">
        <f t="shared" si="1006"/>
        <v>723110 - Mekanikerarbejde, person- og varevogne</v>
      </c>
      <c r="F10706" s="19" t="str">
        <f t="shared" si="1007"/>
        <v>25 år og derover</v>
      </c>
      <c r="G10706" s="40" t="s">
        <v>516</v>
      </c>
      <c r="H10706" s="41" t="s">
        <v>225</v>
      </c>
      <c r="I10706" s="42" t="s">
        <v>11</v>
      </c>
      <c r="J10706" s="43" t="s">
        <v>9</v>
      </c>
      <c r="K10706" s="44">
        <v>1587</v>
      </c>
      <c r="L10706" s="45">
        <v>33725.739420711994</v>
      </c>
      <c r="M10706" s="46">
        <v>35683.173712807096</v>
      </c>
      <c r="N10706" s="45"/>
      <c r="O10706" s="46"/>
    </row>
    <row r="10707" spans="1:15" x14ac:dyDescent="0.2">
      <c r="A10707" s="11" t="str">
        <f t="shared" si="1002"/>
        <v>7231106 - Alle regionerAlle uanset erf.</v>
      </c>
      <c r="B10707" s="12" t="str">
        <f t="shared" si="1005"/>
        <v>723110</v>
      </c>
      <c r="C10707" s="14">
        <f t="shared" si="1003"/>
        <v>0</v>
      </c>
      <c r="D10707" s="14">
        <f t="shared" si="1004"/>
        <v>0</v>
      </c>
      <c r="E10707" s="19" t="str">
        <f t="shared" si="1006"/>
        <v>723110 - Mekanikerarbejde, person- og varevogne</v>
      </c>
      <c r="F10707" s="19" t="str">
        <f t="shared" si="1007"/>
        <v>Alle uanset erf.</v>
      </c>
      <c r="G10707" s="40" t="s">
        <v>516</v>
      </c>
      <c r="H10707" s="41" t="s">
        <v>225</v>
      </c>
      <c r="I10707" s="42" t="s">
        <v>11</v>
      </c>
      <c r="J10707" s="43" t="s">
        <v>10</v>
      </c>
      <c r="K10707" s="44">
        <v>5595</v>
      </c>
      <c r="L10707" s="45">
        <v>32494.205140421458</v>
      </c>
      <c r="M10707" s="46">
        <v>34414.052416375423</v>
      </c>
      <c r="N10707" s="45"/>
      <c r="O10707" s="46"/>
    </row>
    <row r="10708" spans="1:15" x14ac:dyDescent="0.2">
      <c r="A10708" s="11" t="str">
        <f t="shared" si="1002"/>
        <v>7231201 - Region Hovedstaden5-9 år</v>
      </c>
      <c r="B10708" s="12" t="str">
        <f t="shared" si="1005"/>
        <v>723120</v>
      </c>
      <c r="C10708" s="14">
        <f t="shared" si="1003"/>
        <v>0</v>
      </c>
      <c r="D10708" s="14">
        <f t="shared" si="1004"/>
        <v>0</v>
      </c>
      <c r="E10708" s="19" t="str">
        <f t="shared" si="1006"/>
        <v>723120 - Mekanikerarbejde, lastvogne</v>
      </c>
      <c r="F10708" s="19" t="str">
        <f t="shared" si="1007"/>
        <v>5-9 år</v>
      </c>
      <c r="G10708" s="40" t="s">
        <v>516</v>
      </c>
      <c r="H10708" s="41" t="s">
        <v>226</v>
      </c>
      <c r="I10708" s="42" t="s">
        <v>8</v>
      </c>
      <c r="J10708" s="43" t="s">
        <v>15</v>
      </c>
      <c r="K10708" s="44">
        <v>47</v>
      </c>
      <c r="L10708" s="45">
        <v>40514.405180437432</v>
      </c>
      <c r="M10708" s="46">
        <v>42879.987164208913</v>
      </c>
      <c r="N10708" s="45"/>
      <c r="O10708" s="46"/>
    </row>
    <row r="10709" spans="1:15" x14ac:dyDescent="0.2">
      <c r="A10709" s="11" t="str">
        <f t="shared" si="1002"/>
        <v>7231201 - Region Hovedstaden0-4 år</v>
      </c>
      <c r="B10709" s="12" t="str">
        <f t="shared" si="1005"/>
        <v>723120</v>
      </c>
      <c r="C10709" s="14">
        <f t="shared" si="1003"/>
        <v>0</v>
      </c>
      <c r="D10709" s="14">
        <f t="shared" si="1004"/>
        <v>0</v>
      </c>
      <c r="E10709" s="19" t="str">
        <f t="shared" si="1006"/>
        <v>723120 - Mekanikerarbejde, lastvogne</v>
      </c>
      <c r="F10709" s="19" t="str">
        <f t="shared" si="1007"/>
        <v>0-4 år</v>
      </c>
      <c r="G10709" s="40" t="s">
        <v>516</v>
      </c>
      <c r="H10709" s="41" t="s">
        <v>226</v>
      </c>
      <c r="I10709" s="42" t="s">
        <v>8</v>
      </c>
      <c r="J10709" s="43" t="s">
        <v>16</v>
      </c>
      <c r="K10709" s="44">
        <v>41</v>
      </c>
      <c r="L10709" s="45">
        <v>35652.21881514469</v>
      </c>
      <c r="M10709" s="46">
        <v>37748.570526865122</v>
      </c>
      <c r="N10709" s="45"/>
      <c r="O10709" s="46"/>
    </row>
    <row r="10710" spans="1:15" x14ac:dyDescent="0.2">
      <c r="A10710" s="11" t="str">
        <f t="shared" si="1002"/>
        <v>7231201 - Region Hovedstaden10-14 år</v>
      </c>
      <c r="B10710" s="12" t="str">
        <f t="shared" si="1005"/>
        <v>723120</v>
      </c>
      <c r="C10710" s="14">
        <f t="shared" si="1003"/>
        <v>0</v>
      </c>
      <c r="D10710" s="14">
        <f t="shared" si="1004"/>
        <v>0</v>
      </c>
      <c r="E10710" s="19" t="str">
        <f t="shared" si="1006"/>
        <v>723120 - Mekanikerarbejde, lastvogne</v>
      </c>
      <c r="F10710" s="19" t="str">
        <f t="shared" si="1007"/>
        <v>10-14 år</v>
      </c>
      <c r="G10710" s="40" t="s">
        <v>516</v>
      </c>
      <c r="H10710" s="41" t="s">
        <v>226</v>
      </c>
      <c r="I10710" s="42" t="s">
        <v>8</v>
      </c>
      <c r="J10710" s="43" t="s">
        <v>17</v>
      </c>
      <c r="K10710" s="44">
        <v>34</v>
      </c>
      <c r="L10710" s="45">
        <v>39927.839748230137</v>
      </c>
      <c r="M10710" s="46">
        <v>42275.598120170383</v>
      </c>
      <c r="N10710" s="45"/>
      <c r="O10710" s="46"/>
    </row>
    <row r="10711" spans="1:15" x14ac:dyDescent="0.2">
      <c r="A10711" s="11" t="str">
        <f t="shared" si="1002"/>
        <v>7231201 - Region Hovedstaden15-20 år</v>
      </c>
      <c r="B10711" s="12" t="str">
        <f t="shared" si="1005"/>
        <v>723120</v>
      </c>
      <c r="C10711" s="14">
        <f t="shared" si="1003"/>
        <v>0</v>
      </c>
      <c r="D10711" s="14">
        <f t="shared" si="1004"/>
        <v>0</v>
      </c>
      <c r="E10711" s="19" t="str">
        <f t="shared" si="1006"/>
        <v>723120 - Mekanikerarbejde, lastvogne</v>
      </c>
      <c r="F10711" s="19" t="str">
        <f t="shared" si="1007"/>
        <v>15-20 år</v>
      </c>
      <c r="G10711" s="40" t="s">
        <v>516</v>
      </c>
      <c r="H10711" s="41" t="s">
        <v>226</v>
      </c>
      <c r="I10711" s="42" t="s">
        <v>8</v>
      </c>
      <c r="J10711" s="43" t="s">
        <v>18</v>
      </c>
      <c r="K10711" s="44">
        <v>17</v>
      </c>
      <c r="L10711" s="45">
        <v>35609.33907999027</v>
      </c>
      <c r="M10711" s="46">
        <v>37717.189760801957</v>
      </c>
      <c r="N10711" s="45"/>
      <c r="O10711" s="46"/>
    </row>
    <row r="10712" spans="1:15" x14ac:dyDescent="0.2">
      <c r="A10712" s="11" t="str">
        <f t="shared" si="1002"/>
        <v>7231201 - Region Hovedstaden20-24 år</v>
      </c>
      <c r="B10712" s="12" t="str">
        <f t="shared" si="1005"/>
        <v>723120</v>
      </c>
      <c r="C10712" s="14">
        <f t="shared" si="1003"/>
        <v>0</v>
      </c>
      <c r="D10712" s="14">
        <f t="shared" si="1004"/>
        <v>0</v>
      </c>
      <c r="E10712" s="19" t="str">
        <f t="shared" si="1006"/>
        <v>723120 - Mekanikerarbejde, lastvogne</v>
      </c>
      <c r="F10712" s="19" t="str">
        <f t="shared" si="1007"/>
        <v>20-24 år</v>
      </c>
      <c r="G10712" s="40" t="s">
        <v>516</v>
      </c>
      <c r="H10712" s="41" t="s">
        <v>226</v>
      </c>
      <c r="I10712" s="42" t="s">
        <v>8</v>
      </c>
      <c r="J10712" s="43" t="s">
        <v>19</v>
      </c>
      <c r="K10712" s="44">
        <v>33</v>
      </c>
      <c r="L10712" s="45">
        <v>42293.016545359562</v>
      </c>
      <c r="M10712" s="46">
        <v>44791.817508026485</v>
      </c>
      <c r="N10712" s="45"/>
      <c r="O10712" s="46"/>
    </row>
    <row r="10713" spans="1:15" x14ac:dyDescent="0.2">
      <c r="A10713" s="11" t="str">
        <f t="shared" si="1002"/>
        <v>7231201 - Region Hovedstaden25 år og derover</v>
      </c>
      <c r="B10713" s="12" t="str">
        <f t="shared" si="1005"/>
        <v>723120</v>
      </c>
      <c r="C10713" s="14">
        <f t="shared" si="1003"/>
        <v>0</v>
      </c>
      <c r="D10713" s="14">
        <f t="shared" si="1004"/>
        <v>0</v>
      </c>
      <c r="E10713" s="19" t="str">
        <f t="shared" si="1006"/>
        <v>723120 - Mekanikerarbejde, lastvogne</v>
      </c>
      <c r="F10713" s="19" t="str">
        <f t="shared" si="1007"/>
        <v>25 år og derover</v>
      </c>
      <c r="G10713" s="40" t="s">
        <v>516</v>
      </c>
      <c r="H10713" s="41" t="s">
        <v>226</v>
      </c>
      <c r="I10713" s="42" t="s">
        <v>8</v>
      </c>
      <c r="J10713" s="43" t="s">
        <v>9</v>
      </c>
      <c r="K10713" s="44">
        <v>142</v>
      </c>
      <c r="L10713" s="45">
        <v>39681.795601186641</v>
      </c>
      <c r="M10713" s="46">
        <v>42030.710297016893</v>
      </c>
      <c r="N10713" s="45"/>
      <c r="O10713" s="46"/>
    </row>
    <row r="10714" spans="1:15" x14ac:dyDescent="0.2">
      <c r="A10714" s="11" t="str">
        <f t="shared" si="1002"/>
        <v>7231201 - Region HovedstadenAlle uanset erf.</v>
      </c>
      <c r="B10714" s="12" t="str">
        <f t="shared" si="1005"/>
        <v>723120</v>
      </c>
      <c r="C10714" s="14">
        <f t="shared" si="1003"/>
        <v>0</v>
      </c>
      <c r="D10714" s="14">
        <f t="shared" si="1004"/>
        <v>0</v>
      </c>
      <c r="E10714" s="19" t="str">
        <f t="shared" si="1006"/>
        <v>723120 - Mekanikerarbejde, lastvogne</v>
      </c>
      <c r="F10714" s="19" t="str">
        <f t="shared" si="1007"/>
        <v>Alle uanset erf.</v>
      </c>
      <c r="G10714" s="40" t="s">
        <v>516</v>
      </c>
      <c r="H10714" s="41" t="s">
        <v>226</v>
      </c>
      <c r="I10714" s="42" t="s">
        <v>8</v>
      </c>
      <c r="J10714" s="43" t="s">
        <v>10</v>
      </c>
      <c r="K10714" s="44">
        <v>314</v>
      </c>
      <c r="L10714" s="45">
        <v>39470.195623170766</v>
      </c>
      <c r="M10714" s="46">
        <v>41802.215679343666</v>
      </c>
      <c r="N10714" s="45"/>
      <c r="O10714" s="46"/>
    </row>
    <row r="10715" spans="1:15" x14ac:dyDescent="0.2">
      <c r="A10715" s="11" t="str">
        <f t="shared" si="1002"/>
        <v>7231202 - Region Sjælland5-9 år</v>
      </c>
      <c r="B10715" s="12" t="str">
        <f t="shared" si="1005"/>
        <v>723120</v>
      </c>
      <c r="C10715" s="14">
        <f t="shared" si="1003"/>
        <v>0</v>
      </c>
      <c r="D10715" s="14">
        <f t="shared" si="1004"/>
        <v>0</v>
      </c>
      <c r="E10715" s="19" t="str">
        <f t="shared" si="1006"/>
        <v>723120 - Mekanikerarbejde, lastvogne</v>
      </c>
      <c r="F10715" s="19" t="str">
        <f t="shared" si="1007"/>
        <v>5-9 år</v>
      </c>
      <c r="G10715" s="40" t="s">
        <v>516</v>
      </c>
      <c r="H10715" s="41" t="s">
        <v>226</v>
      </c>
      <c r="I10715" s="42" t="s">
        <v>20</v>
      </c>
      <c r="J10715" s="43" t="s">
        <v>15</v>
      </c>
      <c r="K10715" s="44">
        <v>16</v>
      </c>
      <c r="L10715" s="45">
        <v>37204.294480412878</v>
      </c>
      <c r="M10715" s="46">
        <v>39398.676744944234</v>
      </c>
      <c r="N10715" s="45"/>
      <c r="O10715" s="46"/>
    </row>
    <row r="10716" spans="1:15" x14ac:dyDescent="0.2">
      <c r="A10716" s="11" t="str">
        <f t="shared" si="1002"/>
        <v>7231202 - Region Sjælland0-4 år</v>
      </c>
      <c r="B10716" s="12" t="str">
        <f t="shared" si="1005"/>
        <v>723120</v>
      </c>
      <c r="C10716" s="14">
        <f t="shared" si="1003"/>
        <v>0</v>
      </c>
      <c r="D10716" s="14">
        <f t="shared" si="1004"/>
        <v>0</v>
      </c>
      <c r="E10716" s="19" t="str">
        <f t="shared" si="1006"/>
        <v>723120 - Mekanikerarbejde, lastvogne</v>
      </c>
      <c r="F10716" s="19" t="str">
        <f t="shared" si="1007"/>
        <v>0-4 år</v>
      </c>
      <c r="G10716" s="40" t="s">
        <v>516</v>
      </c>
      <c r="H10716" s="41" t="s">
        <v>226</v>
      </c>
      <c r="I10716" s="42" t="s">
        <v>20</v>
      </c>
      <c r="J10716" s="43" t="s">
        <v>16</v>
      </c>
      <c r="K10716" s="44">
        <v>33</v>
      </c>
      <c r="L10716" s="45">
        <v>39264.73489798903</v>
      </c>
      <c r="M10716" s="46">
        <v>41602.006202334087</v>
      </c>
      <c r="N10716" s="45"/>
      <c r="O10716" s="46"/>
    </row>
    <row r="10717" spans="1:15" x14ac:dyDescent="0.2">
      <c r="A10717" s="11" t="str">
        <f t="shared" si="1002"/>
        <v>7231202 - Region Sjælland10-14 år</v>
      </c>
      <c r="B10717" s="12" t="str">
        <f t="shared" si="1005"/>
        <v>723120</v>
      </c>
      <c r="C10717" s="14">
        <f t="shared" si="1003"/>
        <v>0</v>
      </c>
      <c r="D10717" s="14">
        <f t="shared" si="1004"/>
        <v>0</v>
      </c>
      <c r="E10717" s="19" t="str">
        <f t="shared" si="1006"/>
        <v>723120 - Mekanikerarbejde, lastvogne</v>
      </c>
      <c r="F10717" s="19" t="str">
        <f t="shared" si="1007"/>
        <v>10-14 år</v>
      </c>
      <c r="G10717" s="40" t="s">
        <v>516</v>
      </c>
      <c r="H10717" s="41" t="s">
        <v>226</v>
      </c>
      <c r="I10717" s="42" t="s">
        <v>20</v>
      </c>
      <c r="J10717" s="43" t="s">
        <v>17</v>
      </c>
      <c r="K10717" s="44">
        <v>24</v>
      </c>
      <c r="L10717" s="45">
        <v>40097.230710692515</v>
      </c>
      <c r="M10717" s="46">
        <v>42470.73657280187</v>
      </c>
      <c r="N10717" s="45"/>
      <c r="O10717" s="46"/>
    </row>
    <row r="10718" spans="1:15" x14ac:dyDescent="0.2">
      <c r="A10718" s="11" t="str">
        <f t="shared" si="1002"/>
        <v>7231202 - Region Sjælland15-20 år</v>
      </c>
      <c r="B10718" s="12" t="str">
        <f t="shared" si="1005"/>
        <v>723120</v>
      </c>
      <c r="C10718" s="14">
        <f t="shared" si="1003"/>
        <v>0</v>
      </c>
      <c r="D10718" s="14">
        <f t="shared" si="1004"/>
        <v>0</v>
      </c>
      <c r="E10718" s="19" t="str">
        <f t="shared" si="1006"/>
        <v>723120 - Mekanikerarbejde, lastvogne</v>
      </c>
      <c r="F10718" s="19" t="str">
        <f t="shared" si="1007"/>
        <v>15-20 år</v>
      </c>
      <c r="G10718" s="40" t="s">
        <v>516</v>
      </c>
      <c r="H10718" s="41" t="s">
        <v>226</v>
      </c>
      <c r="I10718" s="42" t="s">
        <v>20</v>
      </c>
      <c r="J10718" s="43" t="s">
        <v>18</v>
      </c>
      <c r="K10718" s="44">
        <v>24</v>
      </c>
      <c r="L10718" s="45">
        <v>42312.241444467727</v>
      </c>
      <c r="M10718" s="46">
        <v>44816.86212094377</v>
      </c>
      <c r="N10718" s="45"/>
      <c r="O10718" s="46"/>
    </row>
    <row r="10719" spans="1:15" x14ac:dyDescent="0.2">
      <c r="A10719" s="11" t="str">
        <f t="shared" si="1002"/>
        <v>7231202 - Region Sjælland20-24 år</v>
      </c>
      <c r="B10719" s="12" t="str">
        <f t="shared" si="1005"/>
        <v>723120</v>
      </c>
      <c r="C10719" s="14">
        <f t="shared" si="1003"/>
        <v>0</v>
      </c>
      <c r="D10719" s="14">
        <f t="shared" si="1004"/>
        <v>0</v>
      </c>
      <c r="E10719" s="19" t="str">
        <f t="shared" si="1006"/>
        <v>723120 - Mekanikerarbejde, lastvogne</v>
      </c>
      <c r="F10719" s="19" t="str">
        <f t="shared" si="1007"/>
        <v>20-24 år</v>
      </c>
      <c r="G10719" s="40" t="s">
        <v>516</v>
      </c>
      <c r="H10719" s="41" t="s">
        <v>226</v>
      </c>
      <c r="I10719" s="42" t="s">
        <v>20</v>
      </c>
      <c r="J10719" s="43" t="s">
        <v>19</v>
      </c>
      <c r="K10719" s="44">
        <v>14</v>
      </c>
      <c r="L10719" s="45">
        <v>44695.909272866265</v>
      </c>
      <c r="M10719" s="46">
        <v>47341.628211335665</v>
      </c>
      <c r="N10719" s="45"/>
      <c r="O10719" s="46"/>
    </row>
    <row r="10720" spans="1:15" x14ac:dyDescent="0.2">
      <c r="A10720" s="11" t="str">
        <f t="shared" si="1002"/>
        <v>7231202 - Region Sjælland25 år og derover</v>
      </c>
      <c r="B10720" s="12" t="str">
        <f t="shared" si="1005"/>
        <v>723120</v>
      </c>
      <c r="C10720" s="14">
        <f t="shared" si="1003"/>
        <v>0</v>
      </c>
      <c r="D10720" s="14">
        <f t="shared" si="1004"/>
        <v>0</v>
      </c>
      <c r="E10720" s="19" t="str">
        <f t="shared" si="1006"/>
        <v>723120 - Mekanikerarbejde, lastvogne</v>
      </c>
      <c r="F10720" s="19" t="str">
        <f t="shared" si="1007"/>
        <v>25 år og derover</v>
      </c>
      <c r="G10720" s="40" t="s">
        <v>516</v>
      </c>
      <c r="H10720" s="41" t="s">
        <v>226</v>
      </c>
      <c r="I10720" s="42" t="s">
        <v>20</v>
      </c>
      <c r="J10720" s="43" t="s">
        <v>9</v>
      </c>
      <c r="K10720" s="44">
        <v>76</v>
      </c>
      <c r="L10720" s="45">
        <v>38124.170203332091</v>
      </c>
      <c r="M10720" s="46">
        <v>40380.883194774004</v>
      </c>
      <c r="N10720" s="45"/>
      <c r="O10720" s="46"/>
    </row>
    <row r="10721" spans="1:15" x14ac:dyDescent="0.2">
      <c r="A10721" s="11" t="str">
        <f t="shared" si="1002"/>
        <v>7231202 - Region SjællandAlle uanset erf.</v>
      </c>
      <c r="B10721" s="12" t="str">
        <f t="shared" si="1005"/>
        <v>723120</v>
      </c>
      <c r="C10721" s="14">
        <f t="shared" si="1003"/>
        <v>0</v>
      </c>
      <c r="D10721" s="14">
        <f t="shared" si="1004"/>
        <v>0</v>
      </c>
      <c r="E10721" s="19" t="str">
        <f t="shared" si="1006"/>
        <v>723120 - Mekanikerarbejde, lastvogne</v>
      </c>
      <c r="F10721" s="19" t="str">
        <f t="shared" si="1007"/>
        <v>Alle uanset erf.</v>
      </c>
      <c r="G10721" s="40" t="s">
        <v>516</v>
      </c>
      <c r="H10721" s="41" t="s">
        <v>226</v>
      </c>
      <c r="I10721" s="42" t="s">
        <v>20</v>
      </c>
      <c r="J10721" s="43" t="s">
        <v>10</v>
      </c>
      <c r="K10721" s="44">
        <v>187</v>
      </c>
      <c r="L10721" s="45">
        <v>39220.654357293432</v>
      </c>
      <c r="M10721" s="46">
        <v>41542.272368882863</v>
      </c>
      <c r="N10721" s="45"/>
      <c r="O10721" s="46"/>
    </row>
    <row r="10722" spans="1:15" x14ac:dyDescent="0.2">
      <c r="A10722" s="11" t="str">
        <f t="shared" si="1002"/>
        <v>7231203 - Region SyddanmarkUnder 1 år</v>
      </c>
      <c r="B10722" s="12" t="str">
        <f t="shared" si="1005"/>
        <v>723120</v>
      </c>
      <c r="C10722" s="14">
        <f t="shared" si="1003"/>
        <v>0</v>
      </c>
      <c r="D10722" s="14">
        <f t="shared" si="1004"/>
        <v>0</v>
      </c>
      <c r="E10722" s="19" t="str">
        <f t="shared" si="1006"/>
        <v>723120 - Mekanikerarbejde, lastvogne</v>
      </c>
      <c r="F10722" s="19" t="str">
        <f t="shared" si="1007"/>
        <v>Under 1 år</v>
      </c>
      <c r="G10722" s="40" t="s">
        <v>516</v>
      </c>
      <c r="H10722" s="41" t="s">
        <v>226</v>
      </c>
      <c r="I10722" s="42" t="s">
        <v>544</v>
      </c>
      <c r="J10722" s="43" t="s">
        <v>13</v>
      </c>
      <c r="K10722" s="44">
        <v>22</v>
      </c>
      <c r="L10722" s="45">
        <v>31848.010920641977</v>
      </c>
      <c r="M10722" s="46">
        <v>33733.214444098994</v>
      </c>
      <c r="N10722" s="45"/>
      <c r="O10722" s="46"/>
    </row>
    <row r="10723" spans="1:15" x14ac:dyDescent="0.2">
      <c r="A10723" s="11" t="str">
        <f t="shared" si="1002"/>
        <v>7231203 - Region Syddanmark1 år</v>
      </c>
      <c r="B10723" s="12" t="str">
        <f t="shared" si="1005"/>
        <v>723120</v>
      </c>
      <c r="C10723" s="14">
        <f t="shared" si="1003"/>
        <v>0</v>
      </c>
      <c r="D10723" s="14">
        <f t="shared" si="1004"/>
        <v>0</v>
      </c>
      <c r="E10723" s="19" t="str">
        <f t="shared" si="1006"/>
        <v>723120 - Mekanikerarbejde, lastvogne</v>
      </c>
      <c r="F10723" s="19" t="str">
        <f t="shared" si="1007"/>
        <v>1 år</v>
      </c>
      <c r="G10723" s="40" t="s">
        <v>516</v>
      </c>
      <c r="H10723" s="41" t="s">
        <v>226</v>
      </c>
      <c r="I10723" s="42" t="s">
        <v>544</v>
      </c>
      <c r="J10723" s="43" t="s">
        <v>22</v>
      </c>
      <c r="K10723" s="44">
        <v>28</v>
      </c>
      <c r="L10723" s="45">
        <v>32989.003093595653</v>
      </c>
      <c r="M10723" s="46">
        <v>34941.746234206439</v>
      </c>
      <c r="N10723" s="45"/>
      <c r="O10723" s="46"/>
    </row>
    <row r="10724" spans="1:15" x14ac:dyDescent="0.2">
      <c r="A10724" s="11" t="str">
        <f t="shared" si="1002"/>
        <v>7231203 - Region Syddanmark2 år</v>
      </c>
      <c r="B10724" s="12" t="str">
        <f t="shared" si="1005"/>
        <v>723120</v>
      </c>
      <c r="C10724" s="14">
        <f t="shared" si="1003"/>
        <v>0</v>
      </c>
      <c r="D10724" s="14">
        <f t="shared" si="1004"/>
        <v>0</v>
      </c>
      <c r="E10724" s="19" t="str">
        <f t="shared" si="1006"/>
        <v>723120 - Mekanikerarbejde, lastvogne</v>
      </c>
      <c r="F10724" s="19" t="str">
        <f t="shared" si="1007"/>
        <v>2 år</v>
      </c>
      <c r="G10724" s="40" t="s">
        <v>516</v>
      </c>
      <c r="H10724" s="41" t="s">
        <v>226</v>
      </c>
      <c r="I10724" s="42" t="s">
        <v>544</v>
      </c>
      <c r="J10724" s="43" t="s">
        <v>23</v>
      </c>
      <c r="K10724" s="44">
        <v>21</v>
      </c>
      <c r="L10724" s="45">
        <v>32610.625457958038</v>
      </c>
      <c r="M10724" s="46">
        <v>34540.971003514023</v>
      </c>
      <c r="N10724" s="45"/>
      <c r="O10724" s="46"/>
    </row>
    <row r="10725" spans="1:15" x14ac:dyDescent="0.2">
      <c r="A10725" s="11" t="str">
        <f t="shared" si="1002"/>
        <v>7231203 - Region Syddanmark3 år</v>
      </c>
      <c r="B10725" s="12" t="str">
        <f t="shared" si="1005"/>
        <v>723120</v>
      </c>
      <c r="C10725" s="14">
        <f t="shared" si="1003"/>
        <v>0</v>
      </c>
      <c r="D10725" s="14">
        <f t="shared" si="1004"/>
        <v>0</v>
      </c>
      <c r="E10725" s="19" t="str">
        <f t="shared" si="1006"/>
        <v>723120 - Mekanikerarbejde, lastvogne</v>
      </c>
      <c r="F10725" s="19" t="str">
        <f t="shared" si="1007"/>
        <v>3 år</v>
      </c>
      <c r="G10725" s="40" t="s">
        <v>516</v>
      </c>
      <c r="H10725" s="41" t="s">
        <v>226</v>
      </c>
      <c r="I10725" s="42" t="s">
        <v>544</v>
      </c>
      <c r="J10725" s="43" t="s">
        <v>14</v>
      </c>
      <c r="K10725" s="44">
        <v>14</v>
      </c>
      <c r="L10725" s="45">
        <v>29100.553900944011</v>
      </c>
      <c r="M10725" s="46">
        <v>30823.125112229711</v>
      </c>
      <c r="N10725" s="45"/>
      <c r="O10725" s="46"/>
    </row>
    <row r="10726" spans="1:15" x14ac:dyDescent="0.2">
      <c r="A10726" s="11" t="str">
        <f t="shared" si="1002"/>
        <v>7231203 - Region Syddanmark4 år</v>
      </c>
      <c r="B10726" s="12" t="str">
        <f t="shared" si="1005"/>
        <v>723120</v>
      </c>
      <c r="C10726" s="14">
        <f t="shared" si="1003"/>
        <v>0</v>
      </c>
      <c r="D10726" s="14">
        <f t="shared" si="1004"/>
        <v>0</v>
      </c>
      <c r="E10726" s="19" t="str">
        <f t="shared" si="1006"/>
        <v>723120 - Mekanikerarbejde, lastvogne</v>
      </c>
      <c r="F10726" s="19" t="str">
        <f t="shared" si="1007"/>
        <v>4 år</v>
      </c>
      <c r="G10726" s="40" t="s">
        <v>516</v>
      </c>
      <c r="H10726" s="41" t="s">
        <v>226</v>
      </c>
      <c r="I10726" s="42" t="s">
        <v>544</v>
      </c>
      <c r="J10726" s="43" t="s">
        <v>24</v>
      </c>
      <c r="K10726" s="44">
        <v>20</v>
      </c>
      <c r="L10726" s="45">
        <v>34144.657609373913</v>
      </c>
      <c r="M10726" s="46">
        <v>36141.724621605252</v>
      </c>
      <c r="N10726" s="45"/>
      <c r="O10726" s="46"/>
    </row>
    <row r="10727" spans="1:15" x14ac:dyDescent="0.2">
      <c r="A10727" s="11" t="str">
        <f t="shared" si="1002"/>
        <v>7231203 - Region Syddanmark5-9 år</v>
      </c>
      <c r="B10727" s="12" t="str">
        <f t="shared" si="1005"/>
        <v>723120</v>
      </c>
      <c r="C10727" s="14">
        <f t="shared" si="1003"/>
        <v>0</v>
      </c>
      <c r="D10727" s="14">
        <f t="shared" si="1004"/>
        <v>0</v>
      </c>
      <c r="E10727" s="19" t="str">
        <f t="shared" si="1006"/>
        <v>723120 - Mekanikerarbejde, lastvogne</v>
      </c>
      <c r="F10727" s="19" t="str">
        <f t="shared" si="1007"/>
        <v>5-9 år</v>
      </c>
      <c r="G10727" s="40" t="s">
        <v>516</v>
      </c>
      <c r="H10727" s="41" t="s">
        <v>226</v>
      </c>
      <c r="I10727" s="42" t="s">
        <v>544</v>
      </c>
      <c r="J10727" s="43" t="s">
        <v>15</v>
      </c>
      <c r="K10727" s="44">
        <v>80</v>
      </c>
      <c r="L10727" s="45">
        <v>32934.019308003459</v>
      </c>
      <c r="M10727" s="46">
        <v>34883.507751591256</v>
      </c>
      <c r="N10727" s="45"/>
      <c r="O10727" s="46"/>
    </row>
    <row r="10728" spans="1:15" x14ac:dyDescent="0.2">
      <c r="A10728" s="11" t="str">
        <f t="shared" si="1002"/>
        <v>7231203 - Region Syddanmark0-4 år</v>
      </c>
      <c r="B10728" s="12" t="str">
        <f t="shared" si="1005"/>
        <v>723120</v>
      </c>
      <c r="C10728" s="14">
        <f t="shared" si="1003"/>
        <v>0</v>
      </c>
      <c r="D10728" s="14">
        <f t="shared" si="1004"/>
        <v>0</v>
      </c>
      <c r="E10728" s="19" t="str">
        <f t="shared" si="1006"/>
        <v>723120 - Mekanikerarbejde, lastvogne</v>
      </c>
      <c r="F10728" s="19" t="str">
        <f t="shared" si="1007"/>
        <v>0-4 år</v>
      </c>
      <c r="G10728" s="40" t="s">
        <v>516</v>
      </c>
      <c r="H10728" s="41" t="s">
        <v>226</v>
      </c>
      <c r="I10728" s="42" t="s">
        <v>544</v>
      </c>
      <c r="J10728" s="43" t="s">
        <v>16</v>
      </c>
      <c r="K10728" s="44">
        <v>105</v>
      </c>
      <c r="L10728" s="45">
        <v>32257.069147752551</v>
      </c>
      <c r="M10728" s="46">
        <v>34166.486365840909</v>
      </c>
      <c r="N10728" s="45"/>
      <c r="O10728" s="46"/>
    </row>
    <row r="10729" spans="1:15" x14ac:dyDescent="0.2">
      <c r="A10729" s="11" t="str">
        <f t="shared" si="1002"/>
        <v>7231203 - Region Syddanmark10-14 år</v>
      </c>
      <c r="B10729" s="12" t="str">
        <f t="shared" si="1005"/>
        <v>723120</v>
      </c>
      <c r="C10729" s="14">
        <f t="shared" si="1003"/>
        <v>0</v>
      </c>
      <c r="D10729" s="14">
        <f t="shared" si="1004"/>
        <v>0</v>
      </c>
      <c r="E10729" s="19" t="str">
        <f t="shared" si="1006"/>
        <v>723120 - Mekanikerarbejde, lastvogne</v>
      </c>
      <c r="F10729" s="19" t="str">
        <f t="shared" si="1007"/>
        <v>10-14 år</v>
      </c>
      <c r="G10729" s="40" t="s">
        <v>516</v>
      </c>
      <c r="H10729" s="41" t="s">
        <v>226</v>
      </c>
      <c r="I10729" s="42" t="s">
        <v>544</v>
      </c>
      <c r="J10729" s="43" t="s">
        <v>17</v>
      </c>
      <c r="K10729" s="44">
        <v>91</v>
      </c>
      <c r="L10729" s="45">
        <v>34996.053044935674</v>
      </c>
      <c r="M10729" s="46">
        <v>37067.601019212474</v>
      </c>
      <c r="N10729" s="45"/>
      <c r="O10729" s="46"/>
    </row>
    <row r="10730" spans="1:15" x14ac:dyDescent="0.2">
      <c r="A10730" s="11" t="str">
        <f t="shared" si="1002"/>
        <v>7231203 - Region Syddanmark15-20 år</v>
      </c>
      <c r="B10730" s="12" t="str">
        <f t="shared" si="1005"/>
        <v>723120</v>
      </c>
      <c r="C10730" s="14">
        <f t="shared" si="1003"/>
        <v>0</v>
      </c>
      <c r="D10730" s="14">
        <f t="shared" si="1004"/>
        <v>0</v>
      </c>
      <c r="E10730" s="19" t="str">
        <f t="shared" si="1006"/>
        <v>723120 - Mekanikerarbejde, lastvogne</v>
      </c>
      <c r="F10730" s="19" t="str">
        <f t="shared" si="1007"/>
        <v>15-20 år</v>
      </c>
      <c r="G10730" s="40" t="s">
        <v>516</v>
      </c>
      <c r="H10730" s="41" t="s">
        <v>226</v>
      </c>
      <c r="I10730" s="42" t="s">
        <v>544</v>
      </c>
      <c r="J10730" s="43" t="s">
        <v>18</v>
      </c>
      <c r="K10730" s="44">
        <v>54</v>
      </c>
      <c r="L10730" s="45">
        <v>32754.098854042913</v>
      </c>
      <c r="M10730" s="46">
        <v>34692.937129411621</v>
      </c>
      <c r="N10730" s="45"/>
      <c r="O10730" s="46"/>
    </row>
    <row r="10731" spans="1:15" x14ac:dyDescent="0.2">
      <c r="A10731" s="11" t="str">
        <f t="shared" si="1002"/>
        <v>7231203 - Region Syddanmark20-24 år</v>
      </c>
      <c r="B10731" s="12" t="str">
        <f t="shared" si="1005"/>
        <v>723120</v>
      </c>
      <c r="C10731" s="14">
        <f t="shared" si="1003"/>
        <v>0</v>
      </c>
      <c r="D10731" s="14">
        <f t="shared" si="1004"/>
        <v>0</v>
      </c>
      <c r="E10731" s="19" t="str">
        <f t="shared" si="1006"/>
        <v>723120 - Mekanikerarbejde, lastvogne</v>
      </c>
      <c r="F10731" s="19" t="str">
        <f t="shared" si="1007"/>
        <v>20-24 år</v>
      </c>
      <c r="G10731" s="40" t="s">
        <v>516</v>
      </c>
      <c r="H10731" s="41" t="s">
        <v>226</v>
      </c>
      <c r="I10731" s="42" t="s">
        <v>544</v>
      </c>
      <c r="J10731" s="43" t="s">
        <v>19</v>
      </c>
      <c r="K10731" s="44">
        <v>53</v>
      </c>
      <c r="L10731" s="45">
        <v>34811.343098540521</v>
      </c>
      <c r="M10731" s="46">
        <v>36871.957396531252</v>
      </c>
      <c r="N10731" s="45"/>
      <c r="O10731" s="46"/>
    </row>
    <row r="10732" spans="1:15" x14ac:dyDescent="0.2">
      <c r="A10732" s="11" t="str">
        <f t="shared" si="1002"/>
        <v>7231203 - Region Syddanmark25 år og derover</v>
      </c>
      <c r="B10732" s="12" t="str">
        <f t="shared" si="1005"/>
        <v>723120</v>
      </c>
      <c r="C10732" s="14">
        <f t="shared" si="1003"/>
        <v>0</v>
      </c>
      <c r="D10732" s="14">
        <f t="shared" si="1004"/>
        <v>0</v>
      </c>
      <c r="E10732" s="19" t="str">
        <f t="shared" si="1006"/>
        <v>723120 - Mekanikerarbejde, lastvogne</v>
      </c>
      <c r="F10732" s="19" t="str">
        <f t="shared" si="1007"/>
        <v>25 år og derover</v>
      </c>
      <c r="G10732" s="40" t="s">
        <v>516</v>
      </c>
      <c r="H10732" s="41" t="s">
        <v>226</v>
      </c>
      <c r="I10732" s="42" t="s">
        <v>544</v>
      </c>
      <c r="J10732" s="43" t="s">
        <v>9</v>
      </c>
      <c r="K10732" s="44">
        <v>266</v>
      </c>
      <c r="L10732" s="45">
        <v>33393.705026646712</v>
      </c>
      <c r="M10732" s="46">
        <v>35366.707405848145</v>
      </c>
      <c r="N10732" s="45"/>
      <c r="O10732" s="46"/>
    </row>
    <row r="10733" spans="1:15" x14ac:dyDescent="0.2">
      <c r="A10733" s="11" t="str">
        <f t="shared" si="1002"/>
        <v>7231203 - Region SyddanmarkAlle uanset erf.</v>
      </c>
      <c r="B10733" s="12" t="str">
        <f t="shared" si="1005"/>
        <v>723120</v>
      </c>
      <c r="C10733" s="14">
        <f t="shared" si="1003"/>
        <v>0</v>
      </c>
      <c r="D10733" s="14">
        <f t="shared" si="1004"/>
        <v>0</v>
      </c>
      <c r="E10733" s="19" t="str">
        <f t="shared" si="1006"/>
        <v>723120 - Mekanikerarbejde, lastvogne</v>
      </c>
      <c r="F10733" s="19" t="str">
        <f t="shared" si="1007"/>
        <v>Alle uanset erf.</v>
      </c>
      <c r="G10733" s="40" t="s">
        <v>516</v>
      </c>
      <c r="H10733" s="41" t="s">
        <v>226</v>
      </c>
      <c r="I10733" s="42" t="s">
        <v>544</v>
      </c>
      <c r="J10733" s="43" t="s">
        <v>10</v>
      </c>
      <c r="K10733" s="44">
        <v>649</v>
      </c>
      <c r="L10733" s="45">
        <v>33342.567915823667</v>
      </c>
      <c r="M10733" s="46">
        <v>35303.112073984164</v>
      </c>
      <c r="N10733" s="45"/>
      <c r="O10733" s="46"/>
    </row>
    <row r="10734" spans="1:15" x14ac:dyDescent="0.2">
      <c r="A10734" s="11" t="str">
        <f t="shared" si="1002"/>
        <v>7231204 - Region MidtjyllandUnder 1 år</v>
      </c>
      <c r="B10734" s="12" t="str">
        <f t="shared" si="1005"/>
        <v>723120</v>
      </c>
      <c r="C10734" s="14">
        <f t="shared" si="1003"/>
        <v>0</v>
      </c>
      <c r="D10734" s="14">
        <f t="shared" si="1004"/>
        <v>0</v>
      </c>
      <c r="E10734" s="19" t="str">
        <f t="shared" si="1006"/>
        <v>723120 - Mekanikerarbejde, lastvogne</v>
      </c>
      <c r="F10734" s="19" t="str">
        <f t="shared" si="1007"/>
        <v>Under 1 år</v>
      </c>
      <c r="G10734" s="40" t="s">
        <v>516</v>
      </c>
      <c r="H10734" s="41" t="s">
        <v>226</v>
      </c>
      <c r="I10734" s="42" t="s">
        <v>517</v>
      </c>
      <c r="J10734" s="43" t="s">
        <v>13</v>
      </c>
      <c r="K10734" s="44">
        <v>18</v>
      </c>
      <c r="L10734" s="45">
        <v>32427.479310500221</v>
      </c>
      <c r="M10734" s="46">
        <v>34346.983746909536</v>
      </c>
      <c r="N10734" s="45"/>
      <c r="O10734" s="46"/>
    </row>
    <row r="10735" spans="1:15" x14ac:dyDescent="0.2">
      <c r="A10735" s="11" t="str">
        <f t="shared" si="1002"/>
        <v>7231204 - Region Midtjylland1 år</v>
      </c>
      <c r="B10735" s="12" t="str">
        <f t="shared" si="1005"/>
        <v>723120</v>
      </c>
      <c r="C10735" s="14">
        <f t="shared" si="1003"/>
        <v>0</v>
      </c>
      <c r="D10735" s="14">
        <f t="shared" si="1004"/>
        <v>0</v>
      </c>
      <c r="E10735" s="19" t="str">
        <f t="shared" si="1006"/>
        <v>723120 - Mekanikerarbejde, lastvogne</v>
      </c>
      <c r="F10735" s="19" t="str">
        <f t="shared" si="1007"/>
        <v>1 år</v>
      </c>
      <c r="G10735" s="40" t="s">
        <v>516</v>
      </c>
      <c r="H10735" s="41" t="s">
        <v>226</v>
      </c>
      <c r="I10735" s="42" t="s">
        <v>517</v>
      </c>
      <c r="J10735" s="43" t="s">
        <v>22</v>
      </c>
      <c r="K10735" s="44">
        <v>18</v>
      </c>
      <c r="L10735" s="45">
        <v>32878.576303219619</v>
      </c>
      <c r="M10735" s="46">
        <v>34824.782866873691</v>
      </c>
      <c r="N10735" s="45"/>
      <c r="O10735" s="46"/>
    </row>
    <row r="10736" spans="1:15" x14ac:dyDescent="0.2">
      <c r="A10736" s="11" t="str">
        <f t="shared" si="1002"/>
        <v>7231204 - Region Midtjylland2 år</v>
      </c>
      <c r="B10736" s="12" t="str">
        <f t="shared" si="1005"/>
        <v>723120</v>
      </c>
      <c r="C10736" s="14">
        <f t="shared" si="1003"/>
        <v>0</v>
      </c>
      <c r="D10736" s="14">
        <f t="shared" si="1004"/>
        <v>0</v>
      </c>
      <c r="E10736" s="19" t="str">
        <f t="shared" si="1006"/>
        <v>723120 - Mekanikerarbejde, lastvogne</v>
      </c>
      <c r="F10736" s="19" t="str">
        <f t="shared" si="1007"/>
        <v>2 år</v>
      </c>
      <c r="G10736" s="40" t="s">
        <v>516</v>
      </c>
      <c r="H10736" s="41" t="s">
        <v>226</v>
      </c>
      <c r="I10736" s="42" t="s">
        <v>517</v>
      </c>
      <c r="J10736" s="43" t="s">
        <v>23</v>
      </c>
      <c r="K10736" s="44">
        <v>12</v>
      </c>
      <c r="L10736" s="45">
        <v>28006.955415493892</v>
      </c>
      <c r="M10736" s="46">
        <v>29661.69212784326</v>
      </c>
      <c r="N10736" s="45"/>
      <c r="O10736" s="46"/>
    </row>
    <row r="10737" spans="1:15" x14ac:dyDescent="0.2">
      <c r="A10737" s="11" t="str">
        <f t="shared" si="1002"/>
        <v>7231204 - Region Midtjylland3 år</v>
      </c>
      <c r="B10737" s="12" t="str">
        <f t="shared" si="1005"/>
        <v>723120</v>
      </c>
      <c r="C10737" s="14">
        <f t="shared" si="1003"/>
        <v>0</v>
      </c>
      <c r="D10737" s="14">
        <f t="shared" si="1004"/>
        <v>0</v>
      </c>
      <c r="E10737" s="19" t="str">
        <f t="shared" si="1006"/>
        <v>723120 - Mekanikerarbejde, lastvogne</v>
      </c>
      <c r="F10737" s="19" t="str">
        <f t="shared" si="1007"/>
        <v>3 år</v>
      </c>
      <c r="G10737" s="40" t="s">
        <v>516</v>
      </c>
      <c r="H10737" s="41" t="s">
        <v>226</v>
      </c>
      <c r="I10737" s="42" t="s">
        <v>517</v>
      </c>
      <c r="J10737" s="43" t="s">
        <v>14</v>
      </c>
      <c r="K10737" s="44">
        <v>12</v>
      </c>
      <c r="L10737" s="45">
        <v>36625.033938464308</v>
      </c>
      <c r="M10737" s="46">
        <v>38793.007417234199</v>
      </c>
      <c r="N10737" s="45"/>
      <c r="O10737" s="46"/>
    </row>
    <row r="10738" spans="1:15" x14ac:dyDescent="0.2">
      <c r="A10738" s="11" t="str">
        <f t="shared" si="1002"/>
        <v>7231204 - Region Midtjylland4 år</v>
      </c>
      <c r="B10738" s="12" t="str">
        <f t="shared" si="1005"/>
        <v>723120</v>
      </c>
      <c r="C10738" s="14">
        <f t="shared" si="1003"/>
        <v>0</v>
      </c>
      <c r="D10738" s="14">
        <f t="shared" si="1004"/>
        <v>0</v>
      </c>
      <c r="E10738" s="19" t="str">
        <f t="shared" si="1006"/>
        <v>723120 - Mekanikerarbejde, lastvogne</v>
      </c>
      <c r="F10738" s="19" t="str">
        <f t="shared" si="1007"/>
        <v>4 år</v>
      </c>
      <c r="G10738" s="40" t="s">
        <v>516</v>
      </c>
      <c r="H10738" s="41" t="s">
        <v>226</v>
      </c>
      <c r="I10738" s="42" t="s">
        <v>517</v>
      </c>
      <c r="J10738" s="43" t="s">
        <v>24</v>
      </c>
      <c r="K10738" s="44">
        <v>15</v>
      </c>
      <c r="L10738" s="45">
        <v>37603.434989027024</v>
      </c>
      <c r="M10738" s="46">
        <v>39829.323705030132</v>
      </c>
      <c r="N10738" s="45"/>
      <c r="O10738" s="46"/>
    </row>
    <row r="10739" spans="1:15" x14ac:dyDescent="0.2">
      <c r="A10739" s="11" t="str">
        <f t="shared" si="1002"/>
        <v>7231204 - Region Midtjylland5-9 år</v>
      </c>
      <c r="B10739" s="12" t="str">
        <f t="shared" si="1005"/>
        <v>723120</v>
      </c>
      <c r="C10739" s="14">
        <f t="shared" si="1003"/>
        <v>0</v>
      </c>
      <c r="D10739" s="14">
        <f t="shared" si="1004"/>
        <v>0</v>
      </c>
      <c r="E10739" s="19" t="str">
        <f t="shared" si="1006"/>
        <v>723120 - Mekanikerarbejde, lastvogne</v>
      </c>
      <c r="F10739" s="19" t="str">
        <f t="shared" si="1007"/>
        <v>5-9 år</v>
      </c>
      <c r="G10739" s="40" t="s">
        <v>516</v>
      </c>
      <c r="H10739" s="41" t="s">
        <v>226</v>
      </c>
      <c r="I10739" s="42" t="s">
        <v>517</v>
      </c>
      <c r="J10739" s="43" t="s">
        <v>15</v>
      </c>
      <c r="K10739" s="44">
        <v>81</v>
      </c>
      <c r="L10739" s="45">
        <v>34837.272446855946</v>
      </c>
      <c r="M10739" s="46">
        <v>36910.994768507415</v>
      </c>
      <c r="N10739" s="45"/>
      <c r="O10739" s="46"/>
    </row>
    <row r="10740" spans="1:15" x14ac:dyDescent="0.2">
      <c r="A10740" s="11" t="str">
        <f t="shared" si="1002"/>
        <v>7231204 - Region Midtjylland0-4 år</v>
      </c>
      <c r="B10740" s="12" t="str">
        <f t="shared" si="1005"/>
        <v>723120</v>
      </c>
      <c r="C10740" s="14">
        <f t="shared" si="1003"/>
        <v>0</v>
      </c>
      <c r="D10740" s="14">
        <f t="shared" si="1004"/>
        <v>0</v>
      </c>
      <c r="E10740" s="19" t="str">
        <f t="shared" si="1006"/>
        <v>723120 - Mekanikerarbejde, lastvogne</v>
      </c>
      <c r="F10740" s="19" t="str">
        <f t="shared" si="1007"/>
        <v>0-4 år</v>
      </c>
      <c r="G10740" s="40" t="s">
        <v>516</v>
      </c>
      <c r="H10740" s="41" t="s">
        <v>226</v>
      </c>
      <c r="I10740" s="42" t="s">
        <v>517</v>
      </c>
      <c r="J10740" s="43" t="s">
        <v>16</v>
      </c>
      <c r="K10740" s="44">
        <v>75</v>
      </c>
      <c r="L10740" s="45">
        <v>32993.222014593433</v>
      </c>
      <c r="M10740" s="46">
        <v>34925.3119865552</v>
      </c>
      <c r="N10740" s="45"/>
      <c r="O10740" s="46"/>
    </row>
    <row r="10741" spans="1:15" x14ac:dyDescent="0.2">
      <c r="A10741" s="11" t="str">
        <f t="shared" si="1002"/>
        <v>7231204 - Region Midtjylland10-14 år</v>
      </c>
      <c r="B10741" s="12" t="str">
        <f t="shared" si="1005"/>
        <v>723120</v>
      </c>
      <c r="C10741" s="14">
        <f t="shared" si="1003"/>
        <v>0</v>
      </c>
      <c r="D10741" s="14">
        <f t="shared" si="1004"/>
        <v>0</v>
      </c>
      <c r="E10741" s="19" t="str">
        <f t="shared" si="1006"/>
        <v>723120 - Mekanikerarbejde, lastvogne</v>
      </c>
      <c r="F10741" s="19" t="str">
        <f t="shared" si="1007"/>
        <v>10-14 år</v>
      </c>
      <c r="G10741" s="40" t="s">
        <v>516</v>
      </c>
      <c r="H10741" s="41" t="s">
        <v>226</v>
      </c>
      <c r="I10741" s="42" t="s">
        <v>517</v>
      </c>
      <c r="J10741" s="43" t="s">
        <v>17</v>
      </c>
      <c r="K10741" s="44">
        <v>69</v>
      </c>
      <c r="L10741" s="45">
        <v>37014.488536807403</v>
      </c>
      <c r="M10741" s="46">
        <v>39154.523570515456</v>
      </c>
      <c r="N10741" s="45"/>
      <c r="O10741" s="46"/>
    </row>
    <row r="10742" spans="1:15" x14ac:dyDescent="0.2">
      <c r="A10742" s="11" t="str">
        <f t="shared" si="1002"/>
        <v>7231204 - Region Midtjylland15-20 år</v>
      </c>
      <c r="B10742" s="12" t="str">
        <f t="shared" si="1005"/>
        <v>723120</v>
      </c>
      <c r="C10742" s="14">
        <f t="shared" si="1003"/>
        <v>0</v>
      </c>
      <c r="D10742" s="14">
        <f t="shared" si="1004"/>
        <v>0</v>
      </c>
      <c r="E10742" s="19" t="str">
        <f t="shared" si="1006"/>
        <v>723120 - Mekanikerarbejde, lastvogne</v>
      </c>
      <c r="F10742" s="19" t="str">
        <f t="shared" si="1007"/>
        <v>15-20 år</v>
      </c>
      <c r="G10742" s="40" t="s">
        <v>516</v>
      </c>
      <c r="H10742" s="41" t="s">
        <v>226</v>
      </c>
      <c r="I10742" s="42" t="s">
        <v>517</v>
      </c>
      <c r="J10742" s="43" t="s">
        <v>18</v>
      </c>
      <c r="K10742" s="44">
        <v>48</v>
      </c>
      <c r="L10742" s="45">
        <v>38875.653687749902</v>
      </c>
      <c r="M10742" s="46">
        <v>41176.849812413988</v>
      </c>
      <c r="N10742" s="45"/>
      <c r="O10742" s="46"/>
    </row>
    <row r="10743" spans="1:15" x14ac:dyDescent="0.2">
      <c r="A10743" s="11" t="str">
        <f t="shared" si="1002"/>
        <v>7231204 - Region Midtjylland20-24 år</v>
      </c>
      <c r="B10743" s="12" t="str">
        <f t="shared" si="1005"/>
        <v>723120</v>
      </c>
      <c r="C10743" s="14">
        <f t="shared" si="1003"/>
        <v>0</v>
      </c>
      <c r="D10743" s="14">
        <f t="shared" si="1004"/>
        <v>0</v>
      </c>
      <c r="E10743" s="19" t="str">
        <f t="shared" si="1006"/>
        <v>723120 - Mekanikerarbejde, lastvogne</v>
      </c>
      <c r="F10743" s="19" t="str">
        <f t="shared" si="1007"/>
        <v>20-24 år</v>
      </c>
      <c r="G10743" s="40" t="s">
        <v>516</v>
      </c>
      <c r="H10743" s="41" t="s">
        <v>226</v>
      </c>
      <c r="I10743" s="42" t="s">
        <v>517</v>
      </c>
      <c r="J10743" s="43" t="s">
        <v>19</v>
      </c>
      <c r="K10743" s="44">
        <v>48</v>
      </c>
      <c r="L10743" s="45">
        <v>39439.455886483192</v>
      </c>
      <c r="M10743" s="46">
        <v>41774.025583337811</v>
      </c>
      <c r="N10743" s="45"/>
      <c r="O10743" s="46"/>
    </row>
    <row r="10744" spans="1:15" x14ac:dyDescent="0.2">
      <c r="A10744" s="11" t="str">
        <f t="shared" si="1002"/>
        <v>7231204 - Region Midtjylland25 år og derover</v>
      </c>
      <c r="B10744" s="12" t="str">
        <f t="shared" si="1005"/>
        <v>723120</v>
      </c>
      <c r="C10744" s="14">
        <f t="shared" si="1003"/>
        <v>0</v>
      </c>
      <c r="D10744" s="14">
        <f t="shared" si="1004"/>
        <v>0</v>
      </c>
      <c r="E10744" s="19" t="str">
        <f t="shared" si="1006"/>
        <v>723120 - Mekanikerarbejde, lastvogne</v>
      </c>
      <c r="F10744" s="19" t="str">
        <f t="shared" si="1007"/>
        <v>25 år og derover</v>
      </c>
      <c r="G10744" s="40" t="s">
        <v>516</v>
      </c>
      <c r="H10744" s="41" t="s">
        <v>226</v>
      </c>
      <c r="I10744" s="42" t="s">
        <v>517</v>
      </c>
      <c r="J10744" s="43" t="s">
        <v>9</v>
      </c>
      <c r="K10744" s="44">
        <v>198</v>
      </c>
      <c r="L10744" s="45">
        <v>37640.480578477735</v>
      </c>
      <c r="M10744" s="46">
        <v>39854.852274185017</v>
      </c>
      <c r="N10744" s="45"/>
      <c r="O10744" s="46"/>
    </row>
    <row r="10745" spans="1:15" x14ac:dyDescent="0.2">
      <c r="A10745" s="11" t="str">
        <f t="shared" si="1002"/>
        <v>7231204 - Region MidtjyllandAlle uanset erf.</v>
      </c>
      <c r="B10745" s="12" t="str">
        <f t="shared" si="1005"/>
        <v>723120</v>
      </c>
      <c r="C10745" s="14">
        <f t="shared" si="1003"/>
        <v>0</v>
      </c>
      <c r="D10745" s="14">
        <f t="shared" si="1004"/>
        <v>0</v>
      </c>
      <c r="E10745" s="19" t="str">
        <f t="shared" si="1006"/>
        <v>723120 - Mekanikerarbejde, lastvogne</v>
      </c>
      <c r="F10745" s="19" t="str">
        <f t="shared" si="1007"/>
        <v>Alle uanset erf.</v>
      </c>
      <c r="G10745" s="40" t="s">
        <v>516</v>
      </c>
      <c r="H10745" s="41" t="s">
        <v>226</v>
      </c>
      <c r="I10745" s="42" t="s">
        <v>517</v>
      </c>
      <c r="J10745" s="43" t="s">
        <v>10</v>
      </c>
      <c r="K10745" s="44">
        <v>519</v>
      </c>
      <c r="L10745" s="45">
        <v>36882.559926978473</v>
      </c>
      <c r="M10745" s="46">
        <v>39065.777337375315</v>
      </c>
      <c r="N10745" s="45"/>
      <c r="O10745" s="46"/>
    </row>
    <row r="10746" spans="1:15" x14ac:dyDescent="0.2">
      <c r="A10746" s="11" t="str">
        <f t="shared" si="1002"/>
        <v>7231205 - Region Nordjylland5-9 år</v>
      </c>
      <c r="B10746" s="12" t="str">
        <f t="shared" si="1005"/>
        <v>723120</v>
      </c>
      <c r="C10746" s="14">
        <f t="shared" si="1003"/>
        <v>0</v>
      </c>
      <c r="D10746" s="14">
        <f t="shared" si="1004"/>
        <v>0</v>
      </c>
      <c r="E10746" s="19" t="str">
        <f t="shared" si="1006"/>
        <v>723120 - Mekanikerarbejde, lastvogne</v>
      </c>
      <c r="F10746" s="19" t="str">
        <f t="shared" si="1007"/>
        <v>5-9 år</v>
      </c>
      <c r="G10746" s="40" t="s">
        <v>516</v>
      </c>
      <c r="H10746" s="41" t="s">
        <v>226</v>
      </c>
      <c r="I10746" s="42" t="s">
        <v>21</v>
      </c>
      <c r="J10746" s="43" t="s">
        <v>15</v>
      </c>
      <c r="K10746" s="44">
        <v>37</v>
      </c>
      <c r="L10746" s="45">
        <v>37773.25090544104</v>
      </c>
      <c r="M10746" s="46">
        <v>40009.191664090089</v>
      </c>
      <c r="N10746" s="45"/>
      <c r="O10746" s="46"/>
    </row>
    <row r="10747" spans="1:15" x14ac:dyDescent="0.2">
      <c r="A10747" s="11" t="str">
        <f t="shared" si="1002"/>
        <v>7231205 - Region Nordjylland0-4 år</v>
      </c>
      <c r="B10747" s="12" t="str">
        <f t="shared" si="1005"/>
        <v>723120</v>
      </c>
      <c r="C10747" s="14">
        <f t="shared" si="1003"/>
        <v>0</v>
      </c>
      <c r="D10747" s="14">
        <f t="shared" si="1004"/>
        <v>0</v>
      </c>
      <c r="E10747" s="19" t="str">
        <f t="shared" si="1006"/>
        <v>723120 - Mekanikerarbejde, lastvogne</v>
      </c>
      <c r="F10747" s="19" t="str">
        <f t="shared" si="1007"/>
        <v>0-4 år</v>
      </c>
      <c r="G10747" s="40" t="s">
        <v>516</v>
      </c>
      <c r="H10747" s="41" t="s">
        <v>226</v>
      </c>
      <c r="I10747" s="42" t="s">
        <v>21</v>
      </c>
      <c r="J10747" s="43" t="s">
        <v>16</v>
      </c>
      <c r="K10747" s="44">
        <v>26</v>
      </c>
      <c r="L10747" s="45">
        <v>36491.016485801054</v>
      </c>
      <c r="M10747" s="46">
        <v>38651.056967606237</v>
      </c>
      <c r="N10747" s="45"/>
      <c r="O10747" s="46"/>
    </row>
    <row r="10748" spans="1:15" x14ac:dyDescent="0.2">
      <c r="A10748" s="11" t="str">
        <f t="shared" si="1002"/>
        <v>7231205 - Region Nordjylland10-14 år</v>
      </c>
      <c r="B10748" s="12" t="str">
        <f t="shared" si="1005"/>
        <v>723120</v>
      </c>
      <c r="C10748" s="14">
        <f t="shared" si="1003"/>
        <v>0</v>
      </c>
      <c r="D10748" s="14">
        <f t="shared" si="1004"/>
        <v>0</v>
      </c>
      <c r="E10748" s="19" t="str">
        <f t="shared" si="1006"/>
        <v>723120 - Mekanikerarbejde, lastvogne</v>
      </c>
      <c r="F10748" s="19" t="str">
        <f t="shared" si="1007"/>
        <v>10-14 år</v>
      </c>
      <c r="G10748" s="40" t="s">
        <v>516</v>
      </c>
      <c r="H10748" s="41" t="s">
        <v>226</v>
      </c>
      <c r="I10748" s="42" t="s">
        <v>21</v>
      </c>
      <c r="J10748" s="43" t="s">
        <v>17</v>
      </c>
      <c r="K10748" s="44">
        <v>30</v>
      </c>
      <c r="L10748" s="45">
        <v>36633.294227841463</v>
      </c>
      <c r="M10748" s="46">
        <v>38791.539121087699</v>
      </c>
      <c r="N10748" s="45"/>
      <c r="O10748" s="46"/>
    </row>
    <row r="10749" spans="1:15" x14ac:dyDescent="0.2">
      <c r="A10749" s="11" t="str">
        <f t="shared" si="1002"/>
        <v>7231205 - Region Nordjylland15-20 år</v>
      </c>
      <c r="B10749" s="12" t="str">
        <f t="shared" si="1005"/>
        <v>723120</v>
      </c>
      <c r="C10749" s="14">
        <f t="shared" si="1003"/>
        <v>0</v>
      </c>
      <c r="D10749" s="14">
        <f t="shared" si="1004"/>
        <v>0</v>
      </c>
      <c r="E10749" s="19" t="str">
        <f t="shared" si="1006"/>
        <v>723120 - Mekanikerarbejde, lastvogne</v>
      </c>
      <c r="F10749" s="19" t="str">
        <f t="shared" si="1007"/>
        <v>15-20 år</v>
      </c>
      <c r="G10749" s="40" t="s">
        <v>516</v>
      </c>
      <c r="H10749" s="41" t="s">
        <v>226</v>
      </c>
      <c r="I10749" s="42" t="s">
        <v>21</v>
      </c>
      <c r="J10749" s="43" t="s">
        <v>18</v>
      </c>
      <c r="K10749" s="44">
        <v>32</v>
      </c>
      <c r="L10749" s="45">
        <v>38011.521028253599</v>
      </c>
      <c r="M10749" s="46">
        <v>40261.565891431499</v>
      </c>
      <c r="N10749" s="45"/>
      <c r="O10749" s="46"/>
    </row>
    <row r="10750" spans="1:15" x14ac:dyDescent="0.2">
      <c r="A10750" s="11" t="str">
        <f t="shared" si="1002"/>
        <v>7231205 - Region Nordjylland20-24 år</v>
      </c>
      <c r="B10750" s="12" t="str">
        <f t="shared" si="1005"/>
        <v>723120</v>
      </c>
      <c r="C10750" s="14">
        <f t="shared" si="1003"/>
        <v>0</v>
      </c>
      <c r="D10750" s="14">
        <f t="shared" si="1004"/>
        <v>0</v>
      </c>
      <c r="E10750" s="19" t="str">
        <f t="shared" si="1006"/>
        <v>723120 - Mekanikerarbejde, lastvogne</v>
      </c>
      <c r="F10750" s="19" t="str">
        <f t="shared" si="1007"/>
        <v>20-24 år</v>
      </c>
      <c r="G10750" s="40" t="s">
        <v>516</v>
      </c>
      <c r="H10750" s="41" t="s">
        <v>226</v>
      </c>
      <c r="I10750" s="42" t="s">
        <v>21</v>
      </c>
      <c r="J10750" s="43" t="s">
        <v>19</v>
      </c>
      <c r="K10750" s="44">
        <v>35</v>
      </c>
      <c r="L10750" s="45">
        <v>38818.227856732243</v>
      </c>
      <c r="M10750" s="46">
        <v>41116.024730521865</v>
      </c>
      <c r="N10750" s="45"/>
      <c r="O10750" s="46"/>
    </row>
    <row r="10751" spans="1:15" x14ac:dyDescent="0.2">
      <c r="A10751" s="11" t="str">
        <f t="shared" si="1002"/>
        <v>7231205 - Region Nordjylland25 år og derover</v>
      </c>
      <c r="B10751" s="12" t="str">
        <f t="shared" si="1005"/>
        <v>723120</v>
      </c>
      <c r="C10751" s="14">
        <f t="shared" si="1003"/>
        <v>0</v>
      </c>
      <c r="D10751" s="14">
        <f t="shared" si="1004"/>
        <v>0</v>
      </c>
      <c r="E10751" s="19" t="str">
        <f t="shared" si="1006"/>
        <v>723120 - Mekanikerarbejde, lastvogne</v>
      </c>
      <c r="F10751" s="19" t="str">
        <f t="shared" si="1007"/>
        <v>25 år og derover</v>
      </c>
      <c r="G10751" s="40" t="s">
        <v>516</v>
      </c>
      <c r="H10751" s="41" t="s">
        <v>226</v>
      </c>
      <c r="I10751" s="42" t="s">
        <v>21</v>
      </c>
      <c r="J10751" s="43" t="s">
        <v>9</v>
      </c>
      <c r="K10751" s="44">
        <v>121</v>
      </c>
      <c r="L10751" s="45">
        <v>36903.926987587809</v>
      </c>
      <c r="M10751" s="46">
        <v>39088.409194647997</v>
      </c>
      <c r="N10751" s="45"/>
      <c r="O10751" s="46"/>
    </row>
    <row r="10752" spans="1:15" x14ac:dyDescent="0.2">
      <c r="A10752" s="11" t="str">
        <f t="shared" si="1002"/>
        <v>7231205 - Region NordjyllandAlle uanset erf.</v>
      </c>
      <c r="B10752" s="12" t="str">
        <f t="shared" si="1005"/>
        <v>723120</v>
      </c>
      <c r="C10752" s="14">
        <f t="shared" si="1003"/>
        <v>0</v>
      </c>
      <c r="D10752" s="14">
        <f t="shared" si="1004"/>
        <v>0</v>
      </c>
      <c r="E10752" s="19" t="str">
        <f t="shared" si="1006"/>
        <v>723120 - Mekanikerarbejde, lastvogne</v>
      </c>
      <c r="F10752" s="19" t="str">
        <f t="shared" si="1007"/>
        <v>Alle uanset erf.</v>
      </c>
      <c r="G10752" s="40" t="s">
        <v>516</v>
      </c>
      <c r="H10752" s="41" t="s">
        <v>226</v>
      </c>
      <c r="I10752" s="42" t="s">
        <v>21</v>
      </c>
      <c r="J10752" s="43" t="s">
        <v>10</v>
      </c>
      <c r="K10752" s="44">
        <v>281</v>
      </c>
      <c r="L10752" s="45">
        <v>37393.66008526009</v>
      </c>
      <c r="M10752" s="46">
        <v>39607.131435899319</v>
      </c>
      <c r="N10752" s="45"/>
      <c r="O10752" s="46"/>
    </row>
    <row r="10753" spans="1:15" x14ac:dyDescent="0.2">
      <c r="A10753" s="11" t="str">
        <f t="shared" si="1002"/>
        <v>7231206 - Alle regionerUnder 1 år</v>
      </c>
      <c r="B10753" s="12" t="str">
        <f t="shared" si="1005"/>
        <v>723120</v>
      </c>
      <c r="C10753" s="14">
        <f t="shared" si="1003"/>
        <v>0</v>
      </c>
      <c r="D10753" s="14">
        <f t="shared" si="1004"/>
        <v>0</v>
      </c>
      <c r="E10753" s="19" t="str">
        <f t="shared" si="1006"/>
        <v>723120 - Mekanikerarbejde, lastvogne</v>
      </c>
      <c r="F10753" s="19" t="str">
        <f t="shared" si="1007"/>
        <v>Under 1 år</v>
      </c>
      <c r="G10753" s="40" t="s">
        <v>516</v>
      </c>
      <c r="H10753" s="41" t="s">
        <v>226</v>
      </c>
      <c r="I10753" s="42" t="s">
        <v>11</v>
      </c>
      <c r="J10753" s="43" t="s">
        <v>13</v>
      </c>
      <c r="K10753" s="44">
        <v>60</v>
      </c>
      <c r="L10753" s="45">
        <v>32122.352428632359</v>
      </c>
      <c r="M10753" s="46">
        <v>34023.795257544989</v>
      </c>
      <c r="N10753" s="45"/>
      <c r="O10753" s="46"/>
    </row>
    <row r="10754" spans="1:15" x14ac:dyDescent="0.2">
      <c r="A10754" s="11" t="str">
        <f t="shared" ref="A10754:A10817" si="1008">B10754&amp;I10754&amp;F10754</f>
        <v>7231206 - Alle regioner1 år</v>
      </c>
      <c r="B10754" s="12" t="str">
        <f t="shared" si="1005"/>
        <v>723120</v>
      </c>
      <c r="C10754" s="14">
        <f t="shared" ref="C10754:C10817" si="1009">N10754*1.2</f>
        <v>0</v>
      </c>
      <c r="D10754" s="14">
        <f t="shared" ref="D10754:D10817" si="1010">O10754*1.2</f>
        <v>0</v>
      </c>
      <c r="E10754" s="19" t="str">
        <f t="shared" si="1006"/>
        <v>723120 - Mekanikerarbejde, lastvogne</v>
      </c>
      <c r="F10754" s="19" t="str">
        <f t="shared" si="1007"/>
        <v>1 år</v>
      </c>
      <c r="G10754" s="40" t="s">
        <v>516</v>
      </c>
      <c r="H10754" s="41" t="s">
        <v>226</v>
      </c>
      <c r="I10754" s="42" t="s">
        <v>11</v>
      </c>
      <c r="J10754" s="43" t="s">
        <v>22</v>
      </c>
      <c r="K10754" s="44">
        <v>72</v>
      </c>
      <c r="L10754" s="45">
        <v>33789.041662755481</v>
      </c>
      <c r="M10754" s="46">
        <v>35789.142094634466</v>
      </c>
      <c r="N10754" s="45"/>
      <c r="O10754" s="46"/>
    </row>
    <row r="10755" spans="1:15" x14ac:dyDescent="0.2">
      <c r="A10755" s="11" t="str">
        <f t="shared" si="1008"/>
        <v>7231206 - Alle regioner2 år</v>
      </c>
      <c r="B10755" s="12" t="str">
        <f t="shared" ref="B10755:B10818" si="1011">LEFT(E10755,6)</f>
        <v>723120</v>
      </c>
      <c r="C10755" s="14">
        <f t="shared" si="1009"/>
        <v>0</v>
      </c>
      <c r="D10755" s="14">
        <f t="shared" si="1010"/>
        <v>0</v>
      </c>
      <c r="E10755" s="19" t="str">
        <f t="shared" ref="E10755:E10818" si="1012">TRIM(H10755)</f>
        <v>723120 - Mekanikerarbejde, lastvogne</v>
      </c>
      <c r="F10755" s="19" t="str">
        <f t="shared" ref="F10755:F10818" si="1013">MID(J10755,6,30)</f>
        <v>2 år</v>
      </c>
      <c r="G10755" s="40" t="s">
        <v>516</v>
      </c>
      <c r="H10755" s="41" t="s">
        <v>226</v>
      </c>
      <c r="I10755" s="42" t="s">
        <v>11</v>
      </c>
      <c r="J10755" s="43" t="s">
        <v>23</v>
      </c>
      <c r="K10755" s="44">
        <v>54</v>
      </c>
      <c r="L10755" s="45">
        <v>32993.222014593433</v>
      </c>
      <c r="M10755" s="46">
        <v>34934.197683779661</v>
      </c>
      <c r="N10755" s="45"/>
      <c r="O10755" s="46"/>
    </row>
    <row r="10756" spans="1:15" x14ac:dyDescent="0.2">
      <c r="A10756" s="11" t="str">
        <f t="shared" si="1008"/>
        <v>7231206 - Alle regioner3 år</v>
      </c>
      <c r="B10756" s="12" t="str">
        <f t="shared" si="1011"/>
        <v>723120</v>
      </c>
      <c r="C10756" s="14">
        <f t="shared" si="1009"/>
        <v>0</v>
      </c>
      <c r="D10756" s="14">
        <f t="shared" si="1010"/>
        <v>0</v>
      </c>
      <c r="E10756" s="19" t="str">
        <f t="shared" si="1012"/>
        <v>723120 - Mekanikerarbejde, lastvogne</v>
      </c>
      <c r="F10756" s="19" t="str">
        <f t="shared" si="1013"/>
        <v>3 år</v>
      </c>
      <c r="G10756" s="40" t="s">
        <v>516</v>
      </c>
      <c r="H10756" s="41" t="s">
        <v>226</v>
      </c>
      <c r="I10756" s="42" t="s">
        <v>11</v>
      </c>
      <c r="J10756" s="43" t="s">
        <v>14</v>
      </c>
      <c r="K10756" s="44">
        <v>42</v>
      </c>
      <c r="L10756" s="45">
        <v>35433.425070442085</v>
      </c>
      <c r="M10756" s="46">
        <v>37526.940357573381</v>
      </c>
      <c r="N10756" s="45"/>
      <c r="O10756" s="46"/>
    </row>
    <row r="10757" spans="1:15" x14ac:dyDescent="0.2">
      <c r="A10757" s="11" t="str">
        <f t="shared" si="1008"/>
        <v>7231206 - Alle regioner4 år</v>
      </c>
      <c r="B10757" s="12" t="str">
        <f t="shared" si="1011"/>
        <v>723120</v>
      </c>
      <c r="C10757" s="14">
        <f t="shared" si="1009"/>
        <v>0</v>
      </c>
      <c r="D10757" s="14">
        <f t="shared" si="1010"/>
        <v>0</v>
      </c>
      <c r="E10757" s="19" t="str">
        <f t="shared" si="1012"/>
        <v>723120 - Mekanikerarbejde, lastvogne</v>
      </c>
      <c r="F10757" s="19" t="str">
        <f t="shared" si="1013"/>
        <v>4 år</v>
      </c>
      <c r="G10757" s="40" t="s">
        <v>516</v>
      </c>
      <c r="H10757" s="41" t="s">
        <v>226</v>
      </c>
      <c r="I10757" s="42" t="s">
        <v>11</v>
      </c>
      <c r="J10757" s="43" t="s">
        <v>24</v>
      </c>
      <c r="K10757" s="44">
        <v>52</v>
      </c>
      <c r="L10757" s="45">
        <v>36480.409034506869</v>
      </c>
      <c r="M10757" s="46">
        <v>38639.821621383089</v>
      </c>
      <c r="N10757" s="45"/>
      <c r="O10757" s="46"/>
    </row>
    <row r="10758" spans="1:15" x14ac:dyDescent="0.2">
      <c r="A10758" s="11" t="str">
        <f t="shared" si="1008"/>
        <v>7231206 - Alle regioner5-9 år</v>
      </c>
      <c r="B10758" s="12" t="str">
        <f t="shared" si="1011"/>
        <v>723120</v>
      </c>
      <c r="C10758" s="14">
        <f t="shared" si="1009"/>
        <v>0</v>
      </c>
      <c r="D10758" s="14">
        <f t="shared" si="1010"/>
        <v>0</v>
      </c>
      <c r="E10758" s="19" t="str">
        <f t="shared" si="1012"/>
        <v>723120 - Mekanikerarbejde, lastvogne</v>
      </c>
      <c r="F10758" s="19" t="str">
        <f t="shared" si="1013"/>
        <v>5-9 år</v>
      </c>
      <c r="G10758" s="40" t="s">
        <v>516</v>
      </c>
      <c r="H10758" s="41" t="s">
        <v>226</v>
      </c>
      <c r="I10758" s="42" t="s">
        <v>11</v>
      </c>
      <c r="J10758" s="43" t="s">
        <v>15</v>
      </c>
      <c r="K10758" s="44">
        <v>261</v>
      </c>
      <c r="L10758" s="45">
        <v>35418.992478438755</v>
      </c>
      <c r="M10758" s="46">
        <v>37480.714578924577</v>
      </c>
      <c r="N10758" s="45"/>
      <c r="O10758" s="46"/>
    </row>
    <row r="10759" spans="1:15" x14ac:dyDescent="0.2">
      <c r="A10759" s="11" t="str">
        <f t="shared" si="1008"/>
        <v>7231206 - Alle regioner0-4 år</v>
      </c>
      <c r="B10759" s="12" t="str">
        <f t="shared" si="1011"/>
        <v>723120</v>
      </c>
      <c r="C10759" s="14">
        <f t="shared" si="1009"/>
        <v>0</v>
      </c>
      <c r="D10759" s="14">
        <f t="shared" si="1010"/>
        <v>0</v>
      </c>
      <c r="E10759" s="19" t="str">
        <f t="shared" si="1012"/>
        <v>723120 - Mekanikerarbejde, lastvogne</v>
      </c>
      <c r="F10759" s="19" t="str">
        <f t="shared" si="1013"/>
        <v>0-4 år</v>
      </c>
      <c r="G10759" s="40" t="s">
        <v>516</v>
      </c>
      <c r="H10759" s="41" t="s">
        <v>226</v>
      </c>
      <c r="I10759" s="42" t="s">
        <v>11</v>
      </c>
      <c r="J10759" s="43" t="s">
        <v>16</v>
      </c>
      <c r="K10759" s="44">
        <v>280</v>
      </c>
      <c r="L10759" s="45">
        <v>33520.904841681193</v>
      </c>
      <c r="M10759" s="46">
        <v>35434.251802137544</v>
      </c>
      <c r="N10759" s="45"/>
      <c r="O10759" s="46"/>
    </row>
    <row r="10760" spans="1:15" x14ac:dyDescent="0.2">
      <c r="A10760" s="11" t="str">
        <f t="shared" si="1008"/>
        <v>7231206 - Alle regioner10-14 år</v>
      </c>
      <c r="B10760" s="12" t="str">
        <f t="shared" si="1011"/>
        <v>723120</v>
      </c>
      <c r="C10760" s="14">
        <f t="shared" si="1009"/>
        <v>0</v>
      </c>
      <c r="D10760" s="14">
        <f t="shared" si="1010"/>
        <v>0</v>
      </c>
      <c r="E10760" s="19" t="str">
        <f t="shared" si="1012"/>
        <v>723120 - Mekanikerarbejde, lastvogne</v>
      </c>
      <c r="F10760" s="19" t="str">
        <f t="shared" si="1013"/>
        <v>10-14 år</v>
      </c>
      <c r="G10760" s="40" t="s">
        <v>516</v>
      </c>
      <c r="H10760" s="41" t="s">
        <v>226</v>
      </c>
      <c r="I10760" s="42" t="s">
        <v>11</v>
      </c>
      <c r="J10760" s="43" t="s">
        <v>17</v>
      </c>
      <c r="K10760" s="44">
        <v>248</v>
      </c>
      <c r="L10760" s="45">
        <v>36741.861703868046</v>
      </c>
      <c r="M10760" s="46">
        <v>38916.750657375924</v>
      </c>
      <c r="N10760" s="45"/>
      <c r="O10760" s="46"/>
    </row>
    <row r="10761" spans="1:15" x14ac:dyDescent="0.2">
      <c r="A10761" s="11" t="str">
        <f t="shared" si="1008"/>
        <v>7231206 - Alle regioner15-20 år</v>
      </c>
      <c r="B10761" s="12" t="str">
        <f t="shared" si="1011"/>
        <v>723120</v>
      </c>
      <c r="C10761" s="14">
        <f t="shared" si="1009"/>
        <v>0</v>
      </c>
      <c r="D10761" s="14">
        <f t="shared" si="1010"/>
        <v>0</v>
      </c>
      <c r="E10761" s="19" t="str">
        <f t="shared" si="1012"/>
        <v>723120 - Mekanikerarbejde, lastvogne</v>
      </c>
      <c r="F10761" s="19" t="str">
        <f t="shared" si="1013"/>
        <v>15-20 år</v>
      </c>
      <c r="G10761" s="40" t="s">
        <v>516</v>
      </c>
      <c r="H10761" s="41" t="s">
        <v>226</v>
      </c>
      <c r="I10761" s="42" t="s">
        <v>11</v>
      </c>
      <c r="J10761" s="43" t="s">
        <v>18</v>
      </c>
      <c r="K10761" s="44">
        <v>175</v>
      </c>
      <c r="L10761" s="45">
        <v>36655.748518297631</v>
      </c>
      <c r="M10761" s="46">
        <v>38825.540108542918</v>
      </c>
      <c r="N10761" s="45"/>
      <c r="O10761" s="46"/>
    </row>
    <row r="10762" spans="1:15" x14ac:dyDescent="0.2">
      <c r="A10762" s="11" t="str">
        <f t="shared" si="1008"/>
        <v>7231206 - Alle regioner20-24 år</v>
      </c>
      <c r="B10762" s="12" t="str">
        <f t="shared" si="1011"/>
        <v>723120</v>
      </c>
      <c r="C10762" s="14">
        <f t="shared" si="1009"/>
        <v>0</v>
      </c>
      <c r="D10762" s="14">
        <f t="shared" si="1010"/>
        <v>0</v>
      </c>
      <c r="E10762" s="19" t="str">
        <f t="shared" si="1012"/>
        <v>723120 - Mekanikerarbejde, lastvogne</v>
      </c>
      <c r="F10762" s="19" t="str">
        <f t="shared" si="1013"/>
        <v>20-24 år</v>
      </c>
      <c r="G10762" s="40" t="s">
        <v>516</v>
      </c>
      <c r="H10762" s="41" t="s">
        <v>226</v>
      </c>
      <c r="I10762" s="42" t="s">
        <v>11</v>
      </c>
      <c r="J10762" s="43" t="s">
        <v>19</v>
      </c>
      <c r="K10762" s="44">
        <v>183</v>
      </c>
      <c r="L10762" s="45">
        <v>38226.672423519121</v>
      </c>
      <c r="M10762" s="46">
        <v>40478.79094801574</v>
      </c>
      <c r="N10762" s="45"/>
      <c r="O10762" s="46"/>
    </row>
    <row r="10763" spans="1:15" x14ac:dyDescent="0.2">
      <c r="A10763" s="11" t="str">
        <f t="shared" si="1008"/>
        <v>7231206 - Alle regioner25 år og derover</v>
      </c>
      <c r="B10763" s="12" t="str">
        <f t="shared" si="1011"/>
        <v>723120</v>
      </c>
      <c r="C10763" s="14">
        <f t="shared" si="1009"/>
        <v>0</v>
      </c>
      <c r="D10763" s="14">
        <f t="shared" si="1010"/>
        <v>0</v>
      </c>
      <c r="E10763" s="19" t="str">
        <f t="shared" si="1012"/>
        <v>723120 - Mekanikerarbejde, lastvogne</v>
      </c>
      <c r="F10763" s="19" t="str">
        <f t="shared" si="1013"/>
        <v>25 år og derover</v>
      </c>
      <c r="G10763" s="40" t="s">
        <v>516</v>
      </c>
      <c r="H10763" s="41" t="s">
        <v>226</v>
      </c>
      <c r="I10763" s="42" t="s">
        <v>11</v>
      </c>
      <c r="J10763" s="43" t="s">
        <v>9</v>
      </c>
      <c r="K10763" s="44">
        <v>803</v>
      </c>
      <c r="L10763" s="45">
        <v>35763.861122114351</v>
      </c>
      <c r="M10763" s="46">
        <v>37880.858543643692</v>
      </c>
      <c r="N10763" s="45"/>
      <c r="O10763" s="46"/>
    </row>
    <row r="10764" spans="1:15" x14ac:dyDescent="0.2">
      <c r="A10764" s="11" t="str">
        <f t="shared" si="1008"/>
        <v>7231206 - Alle regionerAlle uanset erf.</v>
      </c>
      <c r="B10764" s="12" t="str">
        <f t="shared" si="1011"/>
        <v>723120</v>
      </c>
      <c r="C10764" s="14">
        <f t="shared" si="1009"/>
        <v>0</v>
      </c>
      <c r="D10764" s="14">
        <f t="shared" si="1010"/>
        <v>0</v>
      </c>
      <c r="E10764" s="19" t="str">
        <f t="shared" si="1012"/>
        <v>723120 - Mekanikerarbejde, lastvogne</v>
      </c>
      <c r="F10764" s="19" t="str">
        <f t="shared" si="1013"/>
        <v>Alle uanset erf.</v>
      </c>
      <c r="G10764" s="40" t="s">
        <v>516</v>
      </c>
      <c r="H10764" s="41" t="s">
        <v>226</v>
      </c>
      <c r="I10764" s="42" t="s">
        <v>11</v>
      </c>
      <c r="J10764" s="43" t="s">
        <v>10</v>
      </c>
      <c r="K10764" s="44">
        <v>1950</v>
      </c>
      <c r="L10764" s="45">
        <v>35868.50197038622</v>
      </c>
      <c r="M10764" s="46">
        <v>37991.693477202432</v>
      </c>
      <c r="N10764" s="45"/>
      <c r="O10764" s="46"/>
    </row>
    <row r="10765" spans="1:15" x14ac:dyDescent="0.2">
      <c r="A10765" s="11" t="str">
        <f t="shared" si="1008"/>
        <v>7231901 - Region HovedstadenUnder 1 år</v>
      </c>
      <c r="B10765" s="12" t="str">
        <f t="shared" si="1011"/>
        <v>723190</v>
      </c>
      <c r="C10765" s="14">
        <f t="shared" si="1009"/>
        <v>0</v>
      </c>
      <c r="D10765" s="14">
        <f t="shared" si="1010"/>
        <v>0</v>
      </c>
      <c r="E10765" s="19" t="str">
        <f t="shared" si="1012"/>
        <v>723190 - Mekanikerarbejde, andre områder</v>
      </c>
      <c r="F10765" s="19" t="str">
        <f t="shared" si="1013"/>
        <v>Under 1 år</v>
      </c>
      <c r="G10765" s="40" t="s">
        <v>516</v>
      </c>
      <c r="H10765" s="41" t="s">
        <v>227</v>
      </c>
      <c r="I10765" s="42" t="s">
        <v>8</v>
      </c>
      <c r="J10765" s="43" t="s">
        <v>13</v>
      </c>
      <c r="K10765" s="44">
        <v>39</v>
      </c>
      <c r="L10765" s="45">
        <v>22722.281275565281</v>
      </c>
      <c r="M10765" s="46">
        <v>24060.960980996264</v>
      </c>
      <c r="N10765" s="45"/>
      <c r="O10765" s="46"/>
    </row>
    <row r="10766" spans="1:15" x14ac:dyDescent="0.2">
      <c r="A10766" s="11" t="str">
        <f t="shared" si="1008"/>
        <v>7231901 - Region Hovedstaden1 år</v>
      </c>
      <c r="B10766" s="12" t="str">
        <f t="shared" si="1011"/>
        <v>723190</v>
      </c>
      <c r="C10766" s="14">
        <f t="shared" si="1009"/>
        <v>0</v>
      </c>
      <c r="D10766" s="14">
        <f t="shared" si="1010"/>
        <v>0</v>
      </c>
      <c r="E10766" s="19" t="str">
        <f t="shared" si="1012"/>
        <v>723190 - Mekanikerarbejde, andre områder</v>
      </c>
      <c r="F10766" s="19" t="str">
        <f t="shared" si="1013"/>
        <v>1 år</v>
      </c>
      <c r="G10766" s="40" t="s">
        <v>516</v>
      </c>
      <c r="H10766" s="41" t="s">
        <v>227</v>
      </c>
      <c r="I10766" s="42" t="s">
        <v>8</v>
      </c>
      <c r="J10766" s="43" t="s">
        <v>22</v>
      </c>
      <c r="K10766" s="44">
        <v>26</v>
      </c>
      <c r="L10766" s="45">
        <v>22762.626227848992</v>
      </c>
      <c r="M10766" s="46">
        <v>24103.682849936526</v>
      </c>
      <c r="N10766" s="45"/>
      <c r="O10766" s="46"/>
    </row>
    <row r="10767" spans="1:15" x14ac:dyDescent="0.2">
      <c r="A10767" s="11" t="str">
        <f t="shared" si="1008"/>
        <v>7231901 - Region Hovedstaden2 år</v>
      </c>
      <c r="B10767" s="12" t="str">
        <f t="shared" si="1011"/>
        <v>723190</v>
      </c>
      <c r="C10767" s="14">
        <f t="shared" si="1009"/>
        <v>0</v>
      </c>
      <c r="D10767" s="14">
        <f t="shared" si="1010"/>
        <v>0</v>
      </c>
      <c r="E10767" s="19" t="str">
        <f t="shared" si="1012"/>
        <v>723190 - Mekanikerarbejde, andre områder</v>
      </c>
      <c r="F10767" s="19" t="str">
        <f t="shared" si="1013"/>
        <v>2 år</v>
      </c>
      <c r="G10767" s="40" t="s">
        <v>516</v>
      </c>
      <c r="H10767" s="41" t="s">
        <v>227</v>
      </c>
      <c r="I10767" s="42" t="s">
        <v>8</v>
      </c>
      <c r="J10767" s="43" t="s">
        <v>23</v>
      </c>
      <c r="K10767" s="44">
        <v>11</v>
      </c>
      <c r="L10767" s="45">
        <v>23267.367333015372</v>
      </c>
      <c r="M10767" s="46">
        <v>24638.160699657234</v>
      </c>
      <c r="N10767" s="45"/>
      <c r="O10767" s="46"/>
    </row>
    <row r="10768" spans="1:15" x14ac:dyDescent="0.2">
      <c r="A10768" s="11" t="str">
        <f t="shared" si="1008"/>
        <v>7231901 - Region Hovedstaden4 år</v>
      </c>
      <c r="B10768" s="12" t="str">
        <f t="shared" si="1011"/>
        <v>723190</v>
      </c>
      <c r="C10768" s="14">
        <f t="shared" si="1009"/>
        <v>0</v>
      </c>
      <c r="D10768" s="14">
        <f t="shared" si="1010"/>
        <v>0</v>
      </c>
      <c r="E10768" s="19" t="str">
        <f t="shared" si="1012"/>
        <v>723190 - Mekanikerarbejde, andre områder</v>
      </c>
      <c r="F10768" s="19" t="str">
        <f t="shared" si="1013"/>
        <v>4 år</v>
      </c>
      <c r="G10768" s="40" t="s">
        <v>516</v>
      </c>
      <c r="H10768" s="41" t="s">
        <v>227</v>
      </c>
      <c r="I10768" s="42" t="s">
        <v>8</v>
      </c>
      <c r="J10768" s="43" t="s">
        <v>24</v>
      </c>
      <c r="K10768" s="44">
        <v>21</v>
      </c>
      <c r="L10768" s="45">
        <v>27486.646225712986</v>
      </c>
      <c r="M10768" s="46">
        <v>29113.684172975976</v>
      </c>
      <c r="N10768" s="45"/>
      <c r="O10768" s="46"/>
    </row>
    <row r="10769" spans="1:15" x14ac:dyDescent="0.2">
      <c r="A10769" s="11" t="str">
        <f t="shared" si="1008"/>
        <v>7231901 - Region Hovedstaden5-9 år</v>
      </c>
      <c r="B10769" s="12" t="str">
        <f t="shared" si="1011"/>
        <v>723190</v>
      </c>
      <c r="C10769" s="14">
        <f t="shared" si="1009"/>
        <v>0</v>
      </c>
      <c r="D10769" s="14">
        <f t="shared" si="1010"/>
        <v>0</v>
      </c>
      <c r="E10769" s="19" t="str">
        <f t="shared" si="1012"/>
        <v>723190 - Mekanikerarbejde, andre områder</v>
      </c>
      <c r="F10769" s="19" t="str">
        <f t="shared" si="1013"/>
        <v>5-9 år</v>
      </c>
      <c r="G10769" s="40" t="s">
        <v>516</v>
      </c>
      <c r="H10769" s="41" t="s">
        <v>227</v>
      </c>
      <c r="I10769" s="42" t="s">
        <v>8</v>
      </c>
      <c r="J10769" s="43" t="s">
        <v>15</v>
      </c>
      <c r="K10769" s="44">
        <v>61</v>
      </c>
      <c r="L10769" s="45">
        <v>32231.103517943731</v>
      </c>
      <c r="M10769" s="46">
        <v>34132.157224614231</v>
      </c>
      <c r="N10769" s="45"/>
      <c r="O10769" s="46"/>
    </row>
    <row r="10770" spans="1:15" x14ac:dyDescent="0.2">
      <c r="A10770" s="11" t="str">
        <f t="shared" si="1008"/>
        <v>7231901 - Region Hovedstaden0-4 år</v>
      </c>
      <c r="B10770" s="12" t="str">
        <f t="shared" si="1011"/>
        <v>723190</v>
      </c>
      <c r="C10770" s="14">
        <f t="shared" si="1009"/>
        <v>0</v>
      </c>
      <c r="D10770" s="14">
        <f t="shared" si="1010"/>
        <v>0</v>
      </c>
      <c r="E10770" s="19" t="str">
        <f t="shared" si="1012"/>
        <v>723190 - Mekanikerarbejde, andre områder</v>
      </c>
      <c r="F10770" s="19" t="str">
        <f t="shared" si="1013"/>
        <v>0-4 år</v>
      </c>
      <c r="G10770" s="40" t="s">
        <v>516</v>
      </c>
      <c r="H10770" s="41" t="s">
        <v>227</v>
      </c>
      <c r="I10770" s="42" t="s">
        <v>8</v>
      </c>
      <c r="J10770" s="43" t="s">
        <v>16</v>
      </c>
      <c r="K10770" s="44">
        <v>107</v>
      </c>
      <c r="L10770" s="45">
        <v>23010.974474011149</v>
      </c>
      <c r="M10770" s="46">
        <v>24366.662494811899</v>
      </c>
      <c r="N10770" s="45"/>
      <c r="O10770" s="46"/>
    </row>
    <row r="10771" spans="1:15" x14ac:dyDescent="0.2">
      <c r="A10771" s="11" t="str">
        <f t="shared" si="1008"/>
        <v>7231901 - Region Hovedstaden10-14 år</v>
      </c>
      <c r="B10771" s="12" t="str">
        <f t="shared" si="1011"/>
        <v>723190</v>
      </c>
      <c r="C10771" s="14">
        <f t="shared" si="1009"/>
        <v>0</v>
      </c>
      <c r="D10771" s="14">
        <f t="shared" si="1010"/>
        <v>0</v>
      </c>
      <c r="E10771" s="19" t="str">
        <f t="shared" si="1012"/>
        <v>723190 - Mekanikerarbejde, andre områder</v>
      </c>
      <c r="F10771" s="19" t="str">
        <f t="shared" si="1013"/>
        <v>10-14 år</v>
      </c>
      <c r="G10771" s="40" t="s">
        <v>516</v>
      </c>
      <c r="H10771" s="41" t="s">
        <v>227</v>
      </c>
      <c r="I10771" s="42" t="s">
        <v>8</v>
      </c>
      <c r="J10771" s="43" t="s">
        <v>17</v>
      </c>
      <c r="K10771" s="44">
        <v>79</v>
      </c>
      <c r="L10771" s="45">
        <v>38386.999259783843</v>
      </c>
      <c r="M10771" s="46">
        <v>40654.905392340268</v>
      </c>
      <c r="N10771" s="45"/>
      <c r="O10771" s="46"/>
    </row>
    <row r="10772" spans="1:15" x14ac:dyDescent="0.2">
      <c r="A10772" s="11" t="str">
        <f t="shared" si="1008"/>
        <v>7231901 - Region Hovedstaden15-20 år</v>
      </c>
      <c r="B10772" s="12" t="str">
        <f t="shared" si="1011"/>
        <v>723190</v>
      </c>
      <c r="C10772" s="14">
        <f t="shared" si="1009"/>
        <v>0</v>
      </c>
      <c r="D10772" s="14">
        <f t="shared" si="1010"/>
        <v>0</v>
      </c>
      <c r="E10772" s="19" t="str">
        <f t="shared" si="1012"/>
        <v>723190 - Mekanikerarbejde, andre områder</v>
      </c>
      <c r="F10772" s="19" t="str">
        <f t="shared" si="1013"/>
        <v>15-20 år</v>
      </c>
      <c r="G10772" s="40" t="s">
        <v>516</v>
      </c>
      <c r="H10772" s="41" t="s">
        <v>227</v>
      </c>
      <c r="I10772" s="42" t="s">
        <v>8</v>
      </c>
      <c r="J10772" s="43" t="s">
        <v>18</v>
      </c>
      <c r="K10772" s="44">
        <v>57</v>
      </c>
      <c r="L10772" s="45">
        <v>39221.523263777977</v>
      </c>
      <c r="M10772" s="46">
        <v>41533.066706485406</v>
      </c>
      <c r="N10772" s="45"/>
      <c r="O10772" s="46"/>
    </row>
    <row r="10773" spans="1:15" x14ac:dyDescent="0.2">
      <c r="A10773" s="11" t="str">
        <f t="shared" si="1008"/>
        <v>7231901 - Region Hovedstaden20-24 år</v>
      </c>
      <c r="B10773" s="12" t="str">
        <f t="shared" si="1011"/>
        <v>723190</v>
      </c>
      <c r="C10773" s="14">
        <f t="shared" si="1009"/>
        <v>0</v>
      </c>
      <c r="D10773" s="14">
        <f t="shared" si="1010"/>
        <v>0</v>
      </c>
      <c r="E10773" s="19" t="str">
        <f t="shared" si="1012"/>
        <v>723190 - Mekanikerarbejde, andre områder</v>
      </c>
      <c r="F10773" s="19" t="str">
        <f t="shared" si="1013"/>
        <v>20-24 år</v>
      </c>
      <c r="G10773" s="40" t="s">
        <v>516</v>
      </c>
      <c r="H10773" s="41" t="s">
        <v>227</v>
      </c>
      <c r="I10773" s="42" t="s">
        <v>8</v>
      </c>
      <c r="J10773" s="43" t="s">
        <v>19</v>
      </c>
      <c r="K10773" s="44">
        <v>55</v>
      </c>
      <c r="L10773" s="45">
        <v>40843.247491837734</v>
      </c>
      <c r="M10773" s="46">
        <v>43260.912892446286</v>
      </c>
      <c r="N10773" s="45"/>
      <c r="O10773" s="46"/>
    </row>
    <row r="10774" spans="1:15" x14ac:dyDescent="0.2">
      <c r="A10774" s="11" t="str">
        <f t="shared" si="1008"/>
        <v>7231901 - Region Hovedstaden25 år og derover</v>
      </c>
      <c r="B10774" s="12" t="str">
        <f t="shared" si="1011"/>
        <v>723190</v>
      </c>
      <c r="C10774" s="14">
        <f t="shared" si="1009"/>
        <v>0</v>
      </c>
      <c r="D10774" s="14">
        <f t="shared" si="1010"/>
        <v>0</v>
      </c>
      <c r="E10774" s="19" t="str">
        <f t="shared" si="1012"/>
        <v>723190 - Mekanikerarbejde, andre områder</v>
      </c>
      <c r="F10774" s="19" t="str">
        <f t="shared" si="1013"/>
        <v>25 år og derover</v>
      </c>
      <c r="G10774" s="40" t="s">
        <v>516</v>
      </c>
      <c r="H10774" s="41" t="s">
        <v>227</v>
      </c>
      <c r="I10774" s="42" t="s">
        <v>8</v>
      </c>
      <c r="J10774" s="43" t="s">
        <v>9</v>
      </c>
      <c r="K10774" s="44">
        <v>358</v>
      </c>
      <c r="L10774" s="45">
        <v>40402.215964275434</v>
      </c>
      <c r="M10774" s="46">
        <v>42731.483927824534</v>
      </c>
      <c r="N10774" s="45"/>
      <c r="O10774" s="46"/>
    </row>
    <row r="10775" spans="1:15" x14ac:dyDescent="0.2">
      <c r="A10775" s="11" t="str">
        <f t="shared" si="1008"/>
        <v>7231901 - Region HovedstadenAlle uanset erf.</v>
      </c>
      <c r="B10775" s="12" t="str">
        <f t="shared" si="1011"/>
        <v>723190</v>
      </c>
      <c r="C10775" s="14">
        <f t="shared" si="1009"/>
        <v>0</v>
      </c>
      <c r="D10775" s="14">
        <f t="shared" si="1010"/>
        <v>0</v>
      </c>
      <c r="E10775" s="19" t="str">
        <f t="shared" si="1012"/>
        <v>723190 - Mekanikerarbejde, andre områder</v>
      </c>
      <c r="F10775" s="19" t="str">
        <f t="shared" si="1013"/>
        <v>Alle uanset erf.</v>
      </c>
      <c r="G10775" s="40" t="s">
        <v>516</v>
      </c>
      <c r="H10775" s="41" t="s">
        <v>227</v>
      </c>
      <c r="I10775" s="42" t="s">
        <v>8</v>
      </c>
      <c r="J10775" s="43" t="s">
        <v>10</v>
      </c>
      <c r="K10775" s="44">
        <v>717</v>
      </c>
      <c r="L10775" s="45">
        <v>38461.199052192649</v>
      </c>
      <c r="M10775" s="46">
        <v>40727.93234222442</v>
      </c>
      <c r="N10775" s="45"/>
      <c r="O10775" s="46"/>
    </row>
    <row r="10776" spans="1:15" x14ac:dyDescent="0.2">
      <c r="A10776" s="11" t="str">
        <f t="shared" si="1008"/>
        <v>7231902 - Region Sjælland4 år</v>
      </c>
      <c r="B10776" s="12" t="str">
        <f t="shared" si="1011"/>
        <v>723190</v>
      </c>
      <c r="C10776" s="14">
        <f t="shared" si="1009"/>
        <v>0</v>
      </c>
      <c r="D10776" s="14">
        <f t="shared" si="1010"/>
        <v>0</v>
      </c>
      <c r="E10776" s="19" t="str">
        <f t="shared" si="1012"/>
        <v>723190 - Mekanikerarbejde, andre områder</v>
      </c>
      <c r="F10776" s="19" t="str">
        <f t="shared" si="1013"/>
        <v>4 år</v>
      </c>
      <c r="G10776" s="40" t="s">
        <v>516</v>
      </c>
      <c r="H10776" s="41" t="s">
        <v>227</v>
      </c>
      <c r="I10776" s="42" t="s">
        <v>20</v>
      </c>
      <c r="J10776" s="43" t="s">
        <v>24</v>
      </c>
      <c r="K10776" s="44">
        <v>13</v>
      </c>
      <c r="L10776" s="45">
        <v>31025.862569045501</v>
      </c>
      <c r="M10776" s="46">
        <v>32796.017882982698</v>
      </c>
      <c r="N10776" s="45"/>
      <c r="O10776" s="46"/>
    </row>
    <row r="10777" spans="1:15" x14ac:dyDescent="0.2">
      <c r="A10777" s="11" t="str">
        <f t="shared" si="1008"/>
        <v>7231902 - Region Sjælland5-9 år</v>
      </c>
      <c r="B10777" s="12" t="str">
        <f t="shared" si="1011"/>
        <v>723190</v>
      </c>
      <c r="C10777" s="14">
        <f t="shared" si="1009"/>
        <v>0</v>
      </c>
      <c r="D10777" s="14">
        <f t="shared" si="1010"/>
        <v>0</v>
      </c>
      <c r="E10777" s="19" t="str">
        <f t="shared" si="1012"/>
        <v>723190 - Mekanikerarbejde, andre områder</v>
      </c>
      <c r="F10777" s="19" t="str">
        <f t="shared" si="1013"/>
        <v>5-9 år</v>
      </c>
      <c r="G10777" s="40" t="s">
        <v>516</v>
      </c>
      <c r="H10777" s="41" t="s">
        <v>227</v>
      </c>
      <c r="I10777" s="42" t="s">
        <v>20</v>
      </c>
      <c r="J10777" s="43" t="s">
        <v>15</v>
      </c>
      <c r="K10777" s="44">
        <v>43</v>
      </c>
      <c r="L10777" s="45">
        <v>34966.524321135861</v>
      </c>
      <c r="M10777" s="46">
        <v>37026.4626306067</v>
      </c>
      <c r="N10777" s="45"/>
      <c r="O10777" s="46"/>
    </row>
    <row r="10778" spans="1:15" x14ac:dyDescent="0.2">
      <c r="A10778" s="11" t="str">
        <f t="shared" si="1008"/>
        <v>7231902 - Region Sjælland0-4 år</v>
      </c>
      <c r="B10778" s="12" t="str">
        <f t="shared" si="1011"/>
        <v>723190</v>
      </c>
      <c r="C10778" s="14">
        <f t="shared" si="1009"/>
        <v>0</v>
      </c>
      <c r="D10778" s="14">
        <f t="shared" si="1010"/>
        <v>0</v>
      </c>
      <c r="E10778" s="19" t="str">
        <f t="shared" si="1012"/>
        <v>723190 - Mekanikerarbejde, andre områder</v>
      </c>
      <c r="F10778" s="19" t="str">
        <f t="shared" si="1013"/>
        <v>0-4 år</v>
      </c>
      <c r="G10778" s="40" t="s">
        <v>516</v>
      </c>
      <c r="H10778" s="41" t="s">
        <v>227</v>
      </c>
      <c r="I10778" s="42" t="s">
        <v>20</v>
      </c>
      <c r="J10778" s="43" t="s">
        <v>16</v>
      </c>
      <c r="K10778" s="44">
        <v>38</v>
      </c>
      <c r="L10778" s="45">
        <v>32248.194405018236</v>
      </c>
      <c r="M10778" s="46">
        <v>34147.991206555256</v>
      </c>
      <c r="N10778" s="45"/>
      <c r="O10778" s="46"/>
    </row>
    <row r="10779" spans="1:15" x14ac:dyDescent="0.2">
      <c r="A10779" s="11" t="str">
        <f t="shared" si="1008"/>
        <v>7231902 - Region Sjælland10-14 år</v>
      </c>
      <c r="B10779" s="12" t="str">
        <f t="shared" si="1011"/>
        <v>723190</v>
      </c>
      <c r="C10779" s="14">
        <f t="shared" si="1009"/>
        <v>0</v>
      </c>
      <c r="D10779" s="14">
        <f t="shared" si="1010"/>
        <v>0</v>
      </c>
      <c r="E10779" s="19" t="str">
        <f t="shared" si="1012"/>
        <v>723190 - Mekanikerarbejde, andre områder</v>
      </c>
      <c r="F10779" s="19" t="str">
        <f t="shared" si="1013"/>
        <v>10-14 år</v>
      </c>
      <c r="G10779" s="40" t="s">
        <v>516</v>
      </c>
      <c r="H10779" s="41" t="s">
        <v>227</v>
      </c>
      <c r="I10779" s="42" t="s">
        <v>20</v>
      </c>
      <c r="J10779" s="43" t="s">
        <v>17</v>
      </c>
      <c r="K10779" s="44">
        <v>30</v>
      </c>
      <c r="L10779" s="45">
        <v>40003.887852928827</v>
      </c>
      <c r="M10779" s="46">
        <v>42360.710751017017</v>
      </c>
      <c r="N10779" s="45"/>
      <c r="O10779" s="46"/>
    </row>
    <row r="10780" spans="1:15" x14ac:dyDescent="0.2">
      <c r="A10780" s="11" t="str">
        <f t="shared" si="1008"/>
        <v>7231902 - Region Sjælland15-20 år</v>
      </c>
      <c r="B10780" s="12" t="str">
        <f t="shared" si="1011"/>
        <v>723190</v>
      </c>
      <c r="C10780" s="14">
        <f t="shared" si="1009"/>
        <v>0</v>
      </c>
      <c r="D10780" s="14">
        <f t="shared" si="1010"/>
        <v>0</v>
      </c>
      <c r="E10780" s="19" t="str">
        <f t="shared" si="1012"/>
        <v>723190 - Mekanikerarbejde, andre områder</v>
      </c>
      <c r="F10780" s="19" t="str">
        <f t="shared" si="1013"/>
        <v>15-20 år</v>
      </c>
      <c r="G10780" s="40" t="s">
        <v>516</v>
      </c>
      <c r="H10780" s="41" t="s">
        <v>227</v>
      </c>
      <c r="I10780" s="42" t="s">
        <v>20</v>
      </c>
      <c r="J10780" s="43" t="s">
        <v>18</v>
      </c>
      <c r="K10780" s="44">
        <v>44</v>
      </c>
      <c r="L10780" s="45">
        <v>39780.091869744087</v>
      </c>
      <c r="M10780" s="46">
        <v>42120.548224969643</v>
      </c>
      <c r="N10780" s="45"/>
      <c r="O10780" s="46"/>
    </row>
    <row r="10781" spans="1:15" x14ac:dyDescent="0.2">
      <c r="A10781" s="11" t="str">
        <f t="shared" si="1008"/>
        <v>7231902 - Region Sjælland20-24 år</v>
      </c>
      <c r="B10781" s="12" t="str">
        <f t="shared" si="1011"/>
        <v>723190</v>
      </c>
      <c r="C10781" s="14">
        <f t="shared" si="1009"/>
        <v>0</v>
      </c>
      <c r="D10781" s="14">
        <f t="shared" si="1010"/>
        <v>0</v>
      </c>
      <c r="E10781" s="19" t="str">
        <f t="shared" si="1012"/>
        <v>723190 - Mekanikerarbejde, andre områder</v>
      </c>
      <c r="F10781" s="19" t="str">
        <f t="shared" si="1013"/>
        <v>20-24 år</v>
      </c>
      <c r="G10781" s="40" t="s">
        <v>516</v>
      </c>
      <c r="H10781" s="41" t="s">
        <v>227</v>
      </c>
      <c r="I10781" s="42" t="s">
        <v>20</v>
      </c>
      <c r="J10781" s="43" t="s">
        <v>19</v>
      </c>
      <c r="K10781" s="44">
        <v>35</v>
      </c>
      <c r="L10781" s="45">
        <v>33528.906319781352</v>
      </c>
      <c r="M10781" s="46">
        <v>35523.624917751004</v>
      </c>
      <c r="N10781" s="45"/>
      <c r="O10781" s="46"/>
    </row>
    <row r="10782" spans="1:15" x14ac:dyDescent="0.2">
      <c r="A10782" s="11" t="str">
        <f t="shared" si="1008"/>
        <v>7231902 - Region Sjælland25 år og derover</v>
      </c>
      <c r="B10782" s="12" t="str">
        <f t="shared" si="1011"/>
        <v>723190</v>
      </c>
      <c r="C10782" s="14">
        <f t="shared" si="1009"/>
        <v>0</v>
      </c>
      <c r="D10782" s="14">
        <f t="shared" si="1010"/>
        <v>0</v>
      </c>
      <c r="E10782" s="19" t="str">
        <f t="shared" si="1012"/>
        <v>723190 - Mekanikerarbejde, andre områder</v>
      </c>
      <c r="F10782" s="19" t="str">
        <f t="shared" si="1013"/>
        <v>25 år og derover</v>
      </c>
      <c r="G10782" s="40" t="s">
        <v>516</v>
      </c>
      <c r="H10782" s="41" t="s">
        <v>227</v>
      </c>
      <c r="I10782" s="42" t="s">
        <v>20</v>
      </c>
      <c r="J10782" s="43" t="s">
        <v>9</v>
      </c>
      <c r="K10782" s="44">
        <v>187</v>
      </c>
      <c r="L10782" s="45">
        <v>35334.817400408101</v>
      </c>
      <c r="M10782" s="46">
        <v>37417.295556900543</v>
      </c>
      <c r="N10782" s="45"/>
      <c r="O10782" s="46"/>
    </row>
    <row r="10783" spans="1:15" x14ac:dyDescent="0.2">
      <c r="A10783" s="11" t="str">
        <f t="shared" si="1008"/>
        <v>7231902 - Region SjællandAlle uanset erf.</v>
      </c>
      <c r="B10783" s="12" t="str">
        <f t="shared" si="1011"/>
        <v>723190</v>
      </c>
      <c r="C10783" s="14">
        <f t="shared" si="1009"/>
        <v>0</v>
      </c>
      <c r="D10783" s="14">
        <f t="shared" si="1010"/>
        <v>0</v>
      </c>
      <c r="E10783" s="19" t="str">
        <f t="shared" si="1012"/>
        <v>723190 - Mekanikerarbejde, andre områder</v>
      </c>
      <c r="F10783" s="19" t="str">
        <f t="shared" si="1013"/>
        <v>Alle uanset erf.</v>
      </c>
      <c r="G10783" s="40" t="s">
        <v>516</v>
      </c>
      <c r="H10783" s="41" t="s">
        <v>227</v>
      </c>
      <c r="I10783" s="42" t="s">
        <v>20</v>
      </c>
      <c r="J10783" s="43" t="s">
        <v>10</v>
      </c>
      <c r="K10783" s="44">
        <v>377</v>
      </c>
      <c r="L10783" s="45">
        <v>34966.524321135861</v>
      </c>
      <c r="M10783" s="46">
        <v>37026.4626306067</v>
      </c>
      <c r="N10783" s="45"/>
      <c r="O10783" s="46"/>
    </row>
    <row r="10784" spans="1:15" x14ac:dyDescent="0.2">
      <c r="A10784" s="11" t="str">
        <f t="shared" si="1008"/>
        <v>7231903 - Region SyddanmarkUnder 1 år</v>
      </c>
      <c r="B10784" s="12" t="str">
        <f t="shared" si="1011"/>
        <v>723190</v>
      </c>
      <c r="C10784" s="14">
        <f t="shared" si="1009"/>
        <v>0</v>
      </c>
      <c r="D10784" s="14">
        <f t="shared" si="1010"/>
        <v>0</v>
      </c>
      <c r="E10784" s="19" t="str">
        <f t="shared" si="1012"/>
        <v>723190 - Mekanikerarbejde, andre områder</v>
      </c>
      <c r="F10784" s="19" t="str">
        <f t="shared" si="1013"/>
        <v>Under 1 år</v>
      </c>
      <c r="G10784" s="40" t="s">
        <v>516</v>
      </c>
      <c r="H10784" s="41" t="s">
        <v>227</v>
      </c>
      <c r="I10784" s="42" t="s">
        <v>544</v>
      </c>
      <c r="J10784" s="43" t="s">
        <v>13</v>
      </c>
      <c r="K10784" s="44">
        <v>31</v>
      </c>
      <c r="L10784" s="45">
        <v>25315.617549091254</v>
      </c>
      <c r="M10784" s="46">
        <v>26814.144145334805</v>
      </c>
      <c r="N10784" s="45"/>
      <c r="O10784" s="46"/>
    </row>
    <row r="10785" spans="1:15" x14ac:dyDescent="0.2">
      <c r="A10785" s="11" t="str">
        <f t="shared" si="1008"/>
        <v>7231903 - Region Syddanmark3 år</v>
      </c>
      <c r="B10785" s="12" t="str">
        <f t="shared" si="1011"/>
        <v>723190</v>
      </c>
      <c r="C10785" s="14">
        <f t="shared" si="1009"/>
        <v>0</v>
      </c>
      <c r="D10785" s="14">
        <f t="shared" si="1010"/>
        <v>0</v>
      </c>
      <c r="E10785" s="19" t="str">
        <f t="shared" si="1012"/>
        <v>723190 - Mekanikerarbejde, andre områder</v>
      </c>
      <c r="F10785" s="19" t="str">
        <f t="shared" si="1013"/>
        <v>3 år</v>
      </c>
      <c r="G10785" s="40" t="s">
        <v>516</v>
      </c>
      <c r="H10785" s="41" t="s">
        <v>227</v>
      </c>
      <c r="I10785" s="42" t="s">
        <v>544</v>
      </c>
      <c r="J10785" s="43" t="s">
        <v>14</v>
      </c>
      <c r="K10785" s="44">
        <v>16</v>
      </c>
      <c r="L10785" s="45">
        <v>32824.419673711949</v>
      </c>
      <c r="M10785" s="46">
        <v>34684.740168420351</v>
      </c>
      <c r="N10785" s="45"/>
      <c r="O10785" s="46"/>
    </row>
    <row r="10786" spans="1:15" x14ac:dyDescent="0.2">
      <c r="A10786" s="11" t="str">
        <f t="shared" si="1008"/>
        <v>7231903 - Region Syddanmark5-9 år</v>
      </c>
      <c r="B10786" s="12" t="str">
        <f t="shared" si="1011"/>
        <v>723190</v>
      </c>
      <c r="C10786" s="14">
        <f t="shared" si="1009"/>
        <v>0</v>
      </c>
      <c r="D10786" s="14">
        <f t="shared" si="1010"/>
        <v>0</v>
      </c>
      <c r="E10786" s="19" t="str">
        <f t="shared" si="1012"/>
        <v>723190 - Mekanikerarbejde, andre områder</v>
      </c>
      <c r="F10786" s="19" t="str">
        <f t="shared" si="1013"/>
        <v>5-9 år</v>
      </c>
      <c r="G10786" s="40" t="s">
        <v>516</v>
      </c>
      <c r="H10786" s="41" t="s">
        <v>227</v>
      </c>
      <c r="I10786" s="42" t="s">
        <v>544</v>
      </c>
      <c r="J10786" s="43" t="s">
        <v>15</v>
      </c>
      <c r="K10786" s="44">
        <v>64</v>
      </c>
      <c r="L10786" s="45">
        <v>31642.074318951712</v>
      </c>
      <c r="M10786" s="46">
        <v>33435.385516400689</v>
      </c>
      <c r="N10786" s="45"/>
      <c r="O10786" s="46"/>
    </row>
    <row r="10787" spans="1:15" x14ac:dyDescent="0.2">
      <c r="A10787" s="11" t="str">
        <f t="shared" si="1008"/>
        <v>7231903 - Region Syddanmark0-4 år</v>
      </c>
      <c r="B10787" s="12" t="str">
        <f t="shared" si="1011"/>
        <v>723190</v>
      </c>
      <c r="C10787" s="14">
        <f t="shared" si="1009"/>
        <v>0</v>
      </c>
      <c r="D10787" s="14">
        <f t="shared" si="1010"/>
        <v>0</v>
      </c>
      <c r="E10787" s="19" t="str">
        <f t="shared" si="1012"/>
        <v>723190 - Mekanikerarbejde, andre områder</v>
      </c>
      <c r="F10787" s="19" t="str">
        <f t="shared" si="1013"/>
        <v>0-4 år</v>
      </c>
      <c r="G10787" s="40" t="s">
        <v>516</v>
      </c>
      <c r="H10787" s="41" t="s">
        <v>227</v>
      </c>
      <c r="I10787" s="42" t="s">
        <v>544</v>
      </c>
      <c r="J10787" s="43" t="s">
        <v>16</v>
      </c>
      <c r="K10787" s="44">
        <v>71</v>
      </c>
      <c r="L10787" s="45">
        <v>27976.373929098274</v>
      </c>
      <c r="M10787" s="46">
        <v>29632.400700632174</v>
      </c>
      <c r="N10787" s="45"/>
      <c r="O10787" s="46"/>
    </row>
    <row r="10788" spans="1:15" x14ac:dyDescent="0.2">
      <c r="A10788" s="11" t="str">
        <f t="shared" si="1008"/>
        <v>7231903 - Region Syddanmark10-14 år</v>
      </c>
      <c r="B10788" s="12" t="str">
        <f t="shared" si="1011"/>
        <v>723190</v>
      </c>
      <c r="C10788" s="14">
        <f t="shared" si="1009"/>
        <v>0</v>
      </c>
      <c r="D10788" s="14">
        <f t="shared" si="1010"/>
        <v>0</v>
      </c>
      <c r="E10788" s="19" t="str">
        <f t="shared" si="1012"/>
        <v>723190 - Mekanikerarbejde, andre områder</v>
      </c>
      <c r="F10788" s="19" t="str">
        <f t="shared" si="1013"/>
        <v>10-14 år</v>
      </c>
      <c r="G10788" s="40" t="s">
        <v>516</v>
      </c>
      <c r="H10788" s="41" t="s">
        <v>227</v>
      </c>
      <c r="I10788" s="42" t="s">
        <v>544</v>
      </c>
      <c r="J10788" s="43" t="s">
        <v>17</v>
      </c>
      <c r="K10788" s="44">
        <v>63</v>
      </c>
      <c r="L10788" s="45">
        <v>36265.225837147853</v>
      </c>
      <c r="M10788" s="46">
        <v>38320.553655299816</v>
      </c>
      <c r="N10788" s="45"/>
      <c r="O10788" s="46"/>
    </row>
    <row r="10789" spans="1:15" x14ac:dyDescent="0.2">
      <c r="A10789" s="11" t="str">
        <f t="shared" si="1008"/>
        <v>7231903 - Region Syddanmark15-20 år</v>
      </c>
      <c r="B10789" s="12" t="str">
        <f t="shared" si="1011"/>
        <v>723190</v>
      </c>
      <c r="C10789" s="14">
        <f t="shared" si="1009"/>
        <v>0</v>
      </c>
      <c r="D10789" s="14">
        <f t="shared" si="1010"/>
        <v>0</v>
      </c>
      <c r="E10789" s="19" t="str">
        <f t="shared" si="1012"/>
        <v>723190 - Mekanikerarbejde, andre områder</v>
      </c>
      <c r="F10789" s="19" t="str">
        <f t="shared" si="1013"/>
        <v>15-20 år</v>
      </c>
      <c r="G10789" s="40" t="s">
        <v>516</v>
      </c>
      <c r="H10789" s="41" t="s">
        <v>227</v>
      </c>
      <c r="I10789" s="42" t="s">
        <v>544</v>
      </c>
      <c r="J10789" s="43" t="s">
        <v>18</v>
      </c>
      <c r="K10789" s="44">
        <v>66</v>
      </c>
      <c r="L10789" s="45">
        <v>39913.821299907417</v>
      </c>
      <c r="M10789" s="46">
        <v>42266.165732802096</v>
      </c>
      <c r="N10789" s="45"/>
      <c r="O10789" s="46"/>
    </row>
    <row r="10790" spans="1:15" x14ac:dyDescent="0.2">
      <c r="A10790" s="11" t="str">
        <f t="shared" si="1008"/>
        <v>7231903 - Region Syddanmark20-24 år</v>
      </c>
      <c r="B10790" s="12" t="str">
        <f t="shared" si="1011"/>
        <v>723190</v>
      </c>
      <c r="C10790" s="14">
        <f t="shared" si="1009"/>
        <v>0</v>
      </c>
      <c r="D10790" s="14">
        <f t="shared" si="1010"/>
        <v>0</v>
      </c>
      <c r="E10790" s="19" t="str">
        <f t="shared" si="1012"/>
        <v>723190 - Mekanikerarbejde, andre områder</v>
      </c>
      <c r="F10790" s="19" t="str">
        <f t="shared" si="1013"/>
        <v>20-24 år</v>
      </c>
      <c r="G10790" s="40" t="s">
        <v>516</v>
      </c>
      <c r="H10790" s="41" t="s">
        <v>227</v>
      </c>
      <c r="I10790" s="42" t="s">
        <v>544</v>
      </c>
      <c r="J10790" s="43" t="s">
        <v>19</v>
      </c>
      <c r="K10790" s="44">
        <v>79</v>
      </c>
      <c r="L10790" s="45">
        <v>37480.617815026329</v>
      </c>
      <c r="M10790" s="46">
        <v>39695.087520139263</v>
      </c>
      <c r="N10790" s="45"/>
      <c r="O10790" s="46"/>
    </row>
    <row r="10791" spans="1:15" x14ac:dyDescent="0.2">
      <c r="A10791" s="11" t="str">
        <f t="shared" si="1008"/>
        <v>7231903 - Region Syddanmark25 år og derover</v>
      </c>
      <c r="B10791" s="12" t="str">
        <f t="shared" si="1011"/>
        <v>723190</v>
      </c>
      <c r="C10791" s="14">
        <f t="shared" si="1009"/>
        <v>0</v>
      </c>
      <c r="D10791" s="14">
        <f t="shared" si="1010"/>
        <v>0</v>
      </c>
      <c r="E10791" s="19" t="str">
        <f t="shared" si="1012"/>
        <v>723190 - Mekanikerarbejde, andre områder</v>
      </c>
      <c r="F10791" s="19" t="str">
        <f t="shared" si="1013"/>
        <v>25 år og derover</v>
      </c>
      <c r="G10791" s="40" t="s">
        <v>516</v>
      </c>
      <c r="H10791" s="41" t="s">
        <v>227</v>
      </c>
      <c r="I10791" s="42" t="s">
        <v>544</v>
      </c>
      <c r="J10791" s="43" t="s">
        <v>9</v>
      </c>
      <c r="K10791" s="44">
        <v>297</v>
      </c>
      <c r="L10791" s="45">
        <v>37127.69682153652</v>
      </c>
      <c r="M10791" s="46">
        <v>39325.424806502735</v>
      </c>
      <c r="N10791" s="45"/>
      <c r="O10791" s="46"/>
    </row>
    <row r="10792" spans="1:15" x14ac:dyDescent="0.2">
      <c r="A10792" s="11" t="str">
        <f t="shared" si="1008"/>
        <v>7231903 - Region SyddanmarkAlle uanset erf.</v>
      </c>
      <c r="B10792" s="12" t="str">
        <f t="shared" si="1011"/>
        <v>723190</v>
      </c>
      <c r="C10792" s="14">
        <f t="shared" si="1009"/>
        <v>0</v>
      </c>
      <c r="D10792" s="14">
        <f t="shared" si="1010"/>
        <v>0</v>
      </c>
      <c r="E10792" s="19" t="str">
        <f t="shared" si="1012"/>
        <v>723190 - Mekanikerarbejde, andre områder</v>
      </c>
      <c r="F10792" s="19" t="str">
        <f t="shared" si="1013"/>
        <v>Alle uanset erf.</v>
      </c>
      <c r="G10792" s="40" t="s">
        <v>516</v>
      </c>
      <c r="H10792" s="41" t="s">
        <v>227</v>
      </c>
      <c r="I10792" s="42" t="s">
        <v>544</v>
      </c>
      <c r="J10792" s="43" t="s">
        <v>10</v>
      </c>
      <c r="K10792" s="44">
        <v>640</v>
      </c>
      <c r="L10792" s="45">
        <v>36059.01142270647</v>
      </c>
      <c r="M10792" s="46">
        <v>37970.864915338178</v>
      </c>
      <c r="N10792" s="45"/>
      <c r="O10792" s="46"/>
    </row>
    <row r="10793" spans="1:15" x14ac:dyDescent="0.2">
      <c r="A10793" s="11" t="str">
        <f t="shared" si="1008"/>
        <v>7231904 - Region MidtjyllandUnder 1 år</v>
      </c>
      <c r="B10793" s="12" t="str">
        <f t="shared" si="1011"/>
        <v>723190</v>
      </c>
      <c r="C10793" s="14">
        <f t="shared" si="1009"/>
        <v>0</v>
      </c>
      <c r="D10793" s="14">
        <f t="shared" si="1010"/>
        <v>0</v>
      </c>
      <c r="E10793" s="19" t="str">
        <f t="shared" si="1012"/>
        <v>723190 - Mekanikerarbejde, andre områder</v>
      </c>
      <c r="F10793" s="19" t="str">
        <f t="shared" si="1013"/>
        <v>Under 1 år</v>
      </c>
      <c r="G10793" s="40" t="s">
        <v>516</v>
      </c>
      <c r="H10793" s="41" t="s">
        <v>227</v>
      </c>
      <c r="I10793" s="42" t="s">
        <v>517</v>
      </c>
      <c r="J10793" s="43" t="s">
        <v>13</v>
      </c>
      <c r="K10793" s="44">
        <v>20</v>
      </c>
      <c r="L10793" s="45">
        <v>34699.815963711102</v>
      </c>
      <c r="M10793" s="46">
        <v>36744.869938658245</v>
      </c>
      <c r="N10793" s="45"/>
      <c r="O10793" s="46"/>
    </row>
    <row r="10794" spans="1:15" x14ac:dyDescent="0.2">
      <c r="A10794" s="11" t="str">
        <f t="shared" si="1008"/>
        <v>7231904 - Region Midtjylland1 år</v>
      </c>
      <c r="B10794" s="12" t="str">
        <f t="shared" si="1011"/>
        <v>723190</v>
      </c>
      <c r="C10794" s="14">
        <f t="shared" si="1009"/>
        <v>0</v>
      </c>
      <c r="D10794" s="14">
        <f t="shared" si="1010"/>
        <v>0</v>
      </c>
      <c r="E10794" s="19" t="str">
        <f t="shared" si="1012"/>
        <v>723190 - Mekanikerarbejde, andre områder</v>
      </c>
      <c r="F10794" s="19" t="str">
        <f t="shared" si="1013"/>
        <v>1 år</v>
      </c>
      <c r="G10794" s="40" t="s">
        <v>516</v>
      </c>
      <c r="H10794" s="41" t="s">
        <v>227</v>
      </c>
      <c r="I10794" s="42" t="s">
        <v>517</v>
      </c>
      <c r="J10794" s="43" t="s">
        <v>22</v>
      </c>
      <c r="K10794" s="44">
        <v>17</v>
      </c>
      <c r="L10794" s="45">
        <v>36150.960703332006</v>
      </c>
      <c r="M10794" s="46">
        <v>38281.538743337274</v>
      </c>
      <c r="N10794" s="45"/>
      <c r="O10794" s="46"/>
    </row>
    <row r="10795" spans="1:15" x14ac:dyDescent="0.2">
      <c r="A10795" s="11" t="str">
        <f t="shared" si="1008"/>
        <v>7231904 - Region Midtjylland2 år</v>
      </c>
      <c r="B10795" s="12" t="str">
        <f t="shared" si="1011"/>
        <v>723190</v>
      </c>
      <c r="C10795" s="14">
        <f t="shared" si="1009"/>
        <v>0</v>
      </c>
      <c r="D10795" s="14">
        <f t="shared" si="1010"/>
        <v>0</v>
      </c>
      <c r="E10795" s="19" t="str">
        <f t="shared" si="1012"/>
        <v>723190 - Mekanikerarbejde, andre områder</v>
      </c>
      <c r="F10795" s="19" t="str">
        <f t="shared" si="1013"/>
        <v>2 år</v>
      </c>
      <c r="G10795" s="40" t="s">
        <v>516</v>
      </c>
      <c r="H10795" s="41" t="s">
        <v>227</v>
      </c>
      <c r="I10795" s="42" t="s">
        <v>517</v>
      </c>
      <c r="J10795" s="43" t="s">
        <v>23</v>
      </c>
      <c r="K10795" s="44">
        <v>21</v>
      </c>
      <c r="L10795" s="45">
        <v>37847.453163665778</v>
      </c>
      <c r="M10795" s="46">
        <v>40099.092927615042</v>
      </c>
      <c r="N10795" s="45"/>
      <c r="O10795" s="46"/>
    </row>
    <row r="10796" spans="1:15" x14ac:dyDescent="0.2">
      <c r="A10796" s="11" t="str">
        <f t="shared" si="1008"/>
        <v>7231904 - Region Midtjylland3 år</v>
      </c>
      <c r="B10796" s="12" t="str">
        <f t="shared" si="1011"/>
        <v>723190</v>
      </c>
      <c r="C10796" s="14">
        <f t="shared" si="1009"/>
        <v>0</v>
      </c>
      <c r="D10796" s="14">
        <f t="shared" si="1010"/>
        <v>0</v>
      </c>
      <c r="E10796" s="19" t="str">
        <f t="shared" si="1012"/>
        <v>723190 - Mekanikerarbejde, andre områder</v>
      </c>
      <c r="F10796" s="19" t="str">
        <f t="shared" si="1013"/>
        <v>3 år</v>
      </c>
      <c r="G10796" s="40" t="s">
        <v>516</v>
      </c>
      <c r="H10796" s="41" t="s">
        <v>227</v>
      </c>
      <c r="I10796" s="42" t="s">
        <v>517</v>
      </c>
      <c r="J10796" s="43" t="s">
        <v>14</v>
      </c>
      <c r="K10796" s="44">
        <v>11</v>
      </c>
      <c r="L10796" s="45">
        <v>34048.83107423738</v>
      </c>
      <c r="M10796" s="46">
        <v>36074.481297812912</v>
      </c>
      <c r="N10796" s="45"/>
      <c r="O10796" s="46"/>
    </row>
    <row r="10797" spans="1:15" x14ac:dyDescent="0.2">
      <c r="A10797" s="11" t="str">
        <f t="shared" si="1008"/>
        <v>7231904 - Region Midtjylland4 år</v>
      </c>
      <c r="B10797" s="12" t="str">
        <f t="shared" si="1011"/>
        <v>723190</v>
      </c>
      <c r="C10797" s="14">
        <f t="shared" si="1009"/>
        <v>0</v>
      </c>
      <c r="D10797" s="14">
        <f t="shared" si="1010"/>
        <v>0</v>
      </c>
      <c r="E10797" s="19" t="str">
        <f t="shared" si="1012"/>
        <v>723190 - Mekanikerarbejde, andre områder</v>
      </c>
      <c r="F10797" s="19" t="str">
        <f t="shared" si="1013"/>
        <v>4 år</v>
      </c>
      <c r="G10797" s="40" t="s">
        <v>516</v>
      </c>
      <c r="H10797" s="41" t="s">
        <v>227</v>
      </c>
      <c r="I10797" s="42" t="s">
        <v>517</v>
      </c>
      <c r="J10797" s="43" t="s">
        <v>24</v>
      </c>
      <c r="K10797" s="44">
        <v>18</v>
      </c>
      <c r="L10797" s="45">
        <v>36622.79980974381</v>
      </c>
      <c r="M10797" s="46">
        <v>38801.581878967343</v>
      </c>
      <c r="N10797" s="45"/>
      <c r="O10797" s="46"/>
    </row>
    <row r="10798" spans="1:15" x14ac:dyDescent="0.2">
      <c r="A10798" s="11" t="str">
        <f t="shared" si="1008"/>
        <v>7231904 - Region Midtjylland5-9 år</v>
      </c>
      <c r="B10798" s="12" t="str">
        <f t="shared" si="1011"/>
        <v>723190</v>
      </c>
      <c r="C10798" s="14">
        <f t="shared" si="1009"/>
        <v>0</v>
      </c>
      <c r="D10798" s="14">
        <f t="shared" si="1010"/>
        <v>0</v>
      </c>
      <c r="E10798" s="19" t="str">
        <f t="shared" si="1012"/>
        <v>723190 - Mekanikerarbejde, andre områder</v>
      </c>
      <c r="F10798" s="19" t="str">
        <f t="shared" si="1013"/>
        <v>5-9 år</v>
      </c>
      <c r="G10798" s="40" t="s">
        <v>516</v>
      </c>
      <c r="H10798" s="41" t="s">
        <v>227</v>
      </c>
      <c r="I10798" s="42" t="s">
        <v>517</v>
      </c>
      <c r="J10798" s="43" t="s">
        <v>15</v>
      </c>
      <c r="K10798" s="44">
        <v>104</v>
      </c>
      <c r="L10798" s="45">
        <v>36498.31954259843</v>
      </c>
      <c r="M10798" s="46">
        <v>38649.369379218348</v>
      </c>
      <c r="N10798" s="45"/>
      <c r="O10798" s="46"/>
    </row>
    <row r="10799" spans="1:15" x14ac:dyDescent="0.2">
      <c r="A10799" s="11" t="str">
        <f t="shared" si="1008"/>
        <v>7231904 - Region Midtjylland0-4 år</v>
      </c>
      <c r="B10799" s="12" t="str">
        <f t="shared" si="1011"/>
        <v>723190</v>
      </c>
      <c r="C10799" s="14">
        <f t="shared" si="1009"/>
        <v>0</v>
      </c>
      <c r="D10799" s="14">
        <f t="shared" si="1010"/>
        <v>0</v>
      </c>
      <c r="E10799" s="19" t="str">
        <f t="shared" si="1012"/>
        <v>723190 - Mekanikerarbejde, andre områder</v>
      </c>
      <c r="F10799" s="19" t="str">
        <f t="shared" si="1013"/>
        <v>0-4 år</v>
      </c>
      <c r="G10799" s="40" t="s">
        <v>516</v>
      </c>
      <c r="H10799" s="41" t="s">
        <v>227</v>
      </c>
      <c r="I10799" s="42" t="s">
        <v>517</v>
      </c>
      <c r="J10799" s="43" t="s">
        <v>16</v>
      </c>
      <c r="K10799" s="44">
        <v>87</v>
      </c>
      <c r="L10799" s="45">
        <v>36330.240010655798</v>
      </c>
      <c r="M10799" s="46">
        <v>38403.819918228146</v>
      </c>
      <c r="N10799" s="45"/>
      <c r="O10799" s="46"/>
    </row>
    <row r="10800" spans="1:15" x14ac:dyDescent="0.2">
      <c r="A10800" s="11" t="str">
        <f t="shared" si="1008"/>
        <v>7231904 - Region Midtjylland10-14 år</v>
      </c>
      <c r="B10800" s="12" t="str">
        <f t="shared" si="1011"/>
        <v>723190</v>
      </c>
      <c r="C10800" s="14">
        <f t="shared" si="1009"/>
        <v>0</v>
      </c>
      <c r="D10800" s="14">
        <f t="shared" si="1010"/>
        <v>0</v>
      </c>
      <c r="E10800" s="19" t="str">
        <f t="shared" si="1012"/>
        <v>723190 - Mekanikerarbejde, andre områder</v>
      </c>
      <c r="F10800" s="19" t="str">
        <f t="shared" si="1013"/>
        <v>10-14 år</v>
      </c>
      <c r="G10800" s="40" t="s">
        <v>516</v>
      </c>
      <c r="H10800" s="41" t="s">
        <v>227</v>
      </c>
      <c r="I10800" s="42" t="s">
        <v>517</v>
      </c>
      <c r="J10800" s="43" t="s">
        <v>17</v>
      </c>
      <c r="K10800" s="44">
        <v>89</v>
      </c>
      <c r="L10800" s="45">
        <v>37524.193979060874</v>
      </c>
      <c r="M10800" s="46">
        <v>39736.612523065851</v>
      </c>
      <c r="N10800" s="45"/>
      <c r="O10800" s="46"/>
    </row>
    <row r="10801" spans="1:15" x14ac:dyDescent="0.2">
      <c r="A10801" s="11" t="str">
        <f t="shared" si="1008"/>
        <v>7231904 - Region Midtjylland15-20 år</v>
      </c>
      <c r="B10801" s="12" t="str">
        <f t="shared" si="1011"/>
        <v>723190</v>
      </c>
      <c r="C10801" s="14">
        <f t="shared" si="1009"/>
        <v>0</v>
      </c>
      <c r="D10801" s="14">
        <f t="shared" si="1010"/>
        <v>0</v>
      </c>
      <c r="E10801" s="19" t="str">
        <f t="shared" si="1012"/>
        <v>723190 - Mekanikerarbejde, andre områder</v>
      </c>
      <c r="F10801" s="19" t="str">
        <f t="shared" si="1013"/>
        <v>15-20 år</v>
      </c>
      <c r="G10801" s="40" t="s">
        <v>516</v>
      </c>
      <c r="H10801" s="41" t="s">
        <v>227</v>
      </c>
      <c r="I10801" s="42" t="s">
        <v>517</v>
      </c>
      <c r="J10801" s="43" t="s">
        <v>18</v>
      </c>
      <c r="K10801" s="44">
        <v>71</v>
      </c>
      <c r="L10801" s="45">
        <v>36371.650272540275</v>
      </c>
      <c r="M10801" s="46">
        <v>38511.377280588335</v>
      </c>
      <c r="N10801" s="45"/>
      <c r="O10801" s="46"/>
    </row>
    <row r="10802" spans="1:15" x14ac:dyDescent="0.2">
      <c r="A10802" s="11" t="str">
        <f t="shared" si="1008"/>
        <v>7231904 - Region Midtjylland20-24 år</v>
      </c>
      <c r="B10802" s="12" t="str">
        <f t="shared" si="1011"/>
        <v>723190</v>
      </c>
      <c r="C10802" s="14">
        <f t="shared" si="1009"/>
        <v>0</v>
      </c>
      <c r="D10802" s="14">
        <f t="shared" si="1010"/>
        <v>0</v>
      </c>
      <c r="E10802" s="19" t="str">
        <f t="shared" si="1012"/>
        <v>723190 - Mekanikerarbejde, andre områder</v>
      </c>
      <c r="F10802" s="19" t="str">
        <f t="shared" si="1013"/>
        <v>20-24 år</v>
      </c>
      <c r="G10802" s="40" t="s">
        <v>516</v>
      </c>
      <c r="H10802" s="41" t="s">
        <v>227</v>
      </c>
      <c r="I10802" s="42" t="s">
        <v>517</v>
      </c>
      <c r="J10802" s="43" t="s">
        <v>19</v>
      </c>
      <c r="K10802" s="44">
        <v>94</v>
      </c>
      <c r="L10802" s="45">
        <v>37516.550265652331</v>
      </c>
      <c r="M10802" s="46">
        <v>39727.610126238149</v>
      </c>
      <c r="N10802" s="45"/>
      <c r="O10802" s="46"/>
    </row>
    <row r="10803" spans="1:15" x14ac:dyDescent="0.2">
      <c r="A10803" s="11" t="str">
        <f t="shared" si="1008"/>
        <v>7231904 - Region Midtjylland25 år og derover</v>
      </c>
      <c r="B10803" s="12" t="str">
        <f t="shared" si="1011"/>
        <v>723190</v>
      </c>
      <c r="C10803" s="14">
        <f t="shared" si="1009"/>
        <v>0</v>
      </c>
      <c r="D10803" s="14">
        <f t="shared" si="1010"/>
        <v>0</v>
      </c>
      <c r="E10803" s="19" t="str">
        <f t="shared" si="1012"/>
        <v>723190 - Mekanikerarbejde, andre områder</v>
      </c>
      <c r="F10803" s="19" t="str">
        <f t="shared" si="1013"/>
        <v>25 år og derover</v>
      </c>
      <c r="G10803" s="40" t="s">
        <v>516</v>
      </c>
      <c r="H10803" s="41" t="s">
        <v>227</v>
      </c>
      <c r="I10803" s="42" t="s">
        <v>517</v>
      </c>
      <c r="J10803" s="43" t="s">
        <v>9</v>
      </c>
      <c r="K10803" s="44">
        <v>507</v>
      </c>
      <c r="L10803" s="45">
        <v>37231.46048422798</v>
      </c>
      <c r="M10803" s="46">
        <v>39425.718411589471</v>
      </c>
      <c r="N10803" s="45"/>
      <c r="O10803" s="46"/>
    </row>
    <row r="10804" spans="1:15" x14ac:dyDescent="0.2">
      <c r="A10804" s="11" t="str">
        <f t="shared" si="1008"/>
        <v>7231904 - Region MidtjyllandAlle uanset erf.</v>
      </c>
      <c r="B10804" s="12" t="str">
        <f t="shared" si="1011"/>
        <v>723190</v>
      </c>
      <c r="C10804" s="14">
        <f t="shared" si="1009"/>
        <v>0</v>
      </c>
      <c r="D10804" s="14">
        <f t="shared" si="1010"/>
        <v>0</v>
      </c>
      <c r="E10804" s="19" t="str">
        <f t="shared" si="1012"/>
        <v>723190 - Mekanikerarbejde, andre områder</v>
      </c>
      <c r="F10804" s="19" t="str">
        <f t="shared" si="1013"/>
        <v>Alle uanset erf.</v>
      </c>
      <c r="G10804" s="40" t="s">
        <v>516</v>
      </c>
      <c r="H10804" s="41" t="s">
        <v>227</v>
      </c>
      <c r="I10804" s="42" t="s">
        <v>517</v>
      </c>
      <c r="J10804" s="43" t="s">
        <v>10</v>
      </c>
      <c r="K10804" s="44">
        <v>952</v>
      </c>
      <c r="L10804" s="45">
        <v>37075.256666318135</v>
      </c>
      <c r="M10804" s="46">
        <v>39260.308630194042</v>
      </c>
      <c r="N10804" s="45"/>
      <c r="O10804" s="46"/>
    </row>
    <row r="10805" spans="1:15" x14ac:dyDescent="0.2">
      <c r="A10805" s="11" t="str">
        <f t="shared" si="1008"/>
        <v>7231905 - Region Nordjylland5-9 år</v>
      </c>
      <c r="B10805" s="12" t="str">
        <f t="shared" si="1011"/>
        <v>723190</v>
      </c>
      <c r="C10805" s="14">
        <f t="shared" si="1009"/>
        <v>0</v>
      </c>
      <c r="D10805" s="14">
        <f t="shared" si="1010"/>
        <v>0</v>
      </c>
      <c r="E10805" s="19" t="str">
        <f t="shared" si="1012"/>
        <v>723190 - Mekanikerarbejde, andre områder</v>
      </c>
      <c r="F10805" s="19" t="str">
        <f t="shared" si="1013"/>
        <v>5-9 år</v>
      </c>
      <c r="G10805" s="40" t="s">
        <v>516</v>
      </c>
      <c r="H10805" s="41" t="s">
        <v>227</v>
      </c>
      <c r="I10805" s="42" t="s">
        <v>21</v>
      </c>
      <c r="J10805" s="43" t="s">
        <v>15</v>
      </c>
      <c r="K10805" s="44">
        <v>20</v>
      </c>
      <c r="L10805" s="45">
        <v>31151.819009771516</v>
      </c>
      <c r="M10805" s="46">
        <v>33005.118731114198</v>
      </c>
      <c r="N10805" s="45"/>
      <c r="O10805" s="46"/>
    </row>
    <row r="10806" spans="1:15" x14ac:dyDescent="0.2">
      <c r="A10806" s="11" t="str">
        <f t="shared" si="1008"/>
        <v>7231905 - Region Nordjylland0-4 år</v>
      </c>
      <c r="B10806" s="12" t="str">
        <f t="shared" si="1011"/>
        <v>723190</v>
      </c>
      <c r="C10806" s="14">
        <f t="shared" si="1009"/>
        <v>0</v>
      </c>
      <c r="D10806" s="14">
        <f t="shared" si="1010"/>
        <v>0</v>
      </c>
      <c r="E10806" s="19" t="str">
        <f t="shared" si="1012"/>
        <v>723190 - Mekanikerarbejde, andre områder</v>
      </c>
      <c r="F10806" s="19" t="str">
        <f t="shared" si="1013"/>
        <v>0-4 år</v>
      </c>
      <c r="G10806" s="40" t="s">
        <v>516</v>
      </c>
      <c r="H10806" s="41" t="s">
        <v>227</v>
      </c>
      <c r="I10806" s="42" t="s">
        <v>21</v>
      </c>
      <c r="J10806" s="43" t="s">
        <v>16</v>
      </c>
      <c r="K10806" s="44">
        <v>18</v>
      </c>
      <c r="L10806" s="45">
        <v>27651.964104534018</v>
      </c>
      <c r="M10806" s="46">
        <v>29297.048693444725</v>
      </c>
      <c r="N10806" s="45"/>
      <c r="O10806" s="46"/>
    </row>
    <row r="10807" spans="1:15" x14ac:dyDescent="0.2">
      <c r="A10807" s="11" t="str">
        <f t="shared" si="1008"/>
        <v>7231905 - Region Nordjylland10-14 år</v>
      </c>
      <c r="B10807" s="12" t="str">
        <f t="shared" si="1011"/>
        <v>723190</v>
      </c>
      <c r="C10807" s="14">
        <f t="shared" si="1009"/>
        <v>0</v>
      </c>
      <c r="D10807" s="14">
        <f t="shared" si="1010"/>
        <v>0</v>
      </c>
      <c r="E10807" s="19" t="str">
        <f t="shared" si="1012"/>
        <v>723190 - Mekanikerarbejde, andre områder</v>
      </c>
      <c r="F10807" s="19" t="str">
        <f t="shared" si="1013"/>
        <v>10-14 år</v>
      </c>
      <c r="G10807" s="40" t="s">
        <v>516</v>
      </c>
      <c r="H10807" s="41" t="s">
        <v>227</v>
      </c>
      <c r="I10807" s="42" t="s">
        <v>21</v>
      </c>
      <c r="J10807" s="43" t="s">
        <v>17</v>
      </c>
      <c r="K10807" s="44">
        <v>23</v>
      </c>
      <c r="L10807" s="45">
        <v>34066.827320667777</v>
      </c>
      <c r="M10807" s="46">
        <v>36093.548186008535</v>
      </c>
      <c r="N10807" s="45"/>
      <c r="O10807" s="46"/>
    </row>
    <row r="10808" spans="1:15" x14ac:dyDescent="0.2">
      <c r="A10808" s="11" t="str">
        <f t="shared" si="1008"/>
        <v>7231905 - Region Nordjylland15-20 år</v>
      </c>
      <c r="B10808" s="12" t="str">
        <f t="shared" si="1011"/>
        <v>723190</v>
      </c>
      <c r="C10808" s="14">
        <f t="shared" si="1009"/>
        <v>0</v>
      </c>
      <c r="D10808" s="14">
        <f t="shared" si="1010"/>
        <v>0</v>
      </c>
      <c r="E10808" s="19" t="str">
        <f t="shared" si="1012"/>
        <v>723190 - Mekanikerarbejde, andre områder</v>
      </c>
      <c r="F10808" s="19" t="str">
        <f t="shared" si="1013"/>
        <v>15-20 år</v>
      </c>
      <c r="G10808" s="40" t="s">
        <v>516</v>
      </c>
      <c r="H10808" s="41" t="s">
        <v>227</v>
      </c>
      <c r="I10808" s="42" t="s">
        <v>21</v>
      </c>
      <c r="J10808" s="43" t="s">
        <v>18</v>
      </c>
      <c r="K10808" s="44">
        <v>13</v>
      </c>
      <c r="L10808" s="45">
        <v>34978.762179175086</v>
      </c>
      <c r="M10808" s="46">
        <v>37013.557162519115</v>
      </c>
      <c r="N10808" s="45"/>
      <c r="O10808" s="46"/>
    </row>
    <row r="10809" spans="1:15" x14ac:dyDescent="0.2">
      <c r="A10809" s="11" t="str">
        <f t="shared" si="1008"/>
        <v>7231905 - Region Nordjylland20-24 år</v>
      </c>
      <c r="B10809" s="12" t="str">
        <f t="shared" si="1011"/>
        <v>723190</v>
      </c>
      <c r="C10809" s="14">
        <f t="shared" si="1009"/>
        <v>0</v>
      </c>
      <c r="D10809" s="14">
        <f t="shared" si="1010"/>
        <v>0</v>
      </c>
      <c r="E10809" s="19" t="str">
        <f t="shared" si="1012"/>
        <v>723190 - Mekanikerarbejde, andre områder</v>
      </c>
      <c r="F10809" s="19" t="str">
        <f t="shared" si="1013"/>
        <v>20-24 år</v>
      </c>
      <c r="G10809" s="40" t="s">
        <v>516</v>
      </c>
      <c r="H10809" s="41" t="s">
        <v>227</v>
      </c>
      <c r="I10809" s="42" t="s">
        <v>21</v>
      </c>
      <c r="J10809" s="43" t="s">
        <v>19</v>
      </c>
      <c r="K10809" s="44">
        <v>31</v>
      </c>
      <c r="L10809" s="45">
        <v>32959.661424127116</v>
      </c>
      <c r="M10809" s="46">
        <v>34920.514217786564</v>
      </c>
      <c r="N10809" s="45"/>
      <c r="O10809" s="46"/>
    </row>
    <row r="10810" spans="1:15" x14ac:dyDescent="0.2">
      <c r="A10810" s="11" t="str">
        <f t="shared" si="1008"/>
        <v>7231905 - Region Nordjylland25 år og derover</v>
      </c>
      <c r="B10810" s="12" t="str">
        <f t="shared" si="1011"/>
        <v>723190</v>
      </c>
      <c r="C10810" s="14">
        <f t="shared" si="1009"/>
        <v>0</v>
      </c>
      <c r="D10810" s="14">
        <f t="shared" si="1010"/>
        <v>0</v>
      </c>
      <c r="E10810" s="19" t="str">
        <f t="shared" si="1012"/>
        <v>723190 - Mekanikerarbejde, andre områder</v>
      </c>
      <c r="F10810" s="19" t="str">
        <f t="shared" si="1013"/>
        <v>25 år og derover</v>
      </c>
      <c r="G10810" s="40" t="s">
        <v>516</v>
      </c>
      <c r="H10810" s="41" t="s">
        <v>227</v>
      </c>
      <c r="I10810" s="42" t="s">
        <v>21</v>
      </c>
      <c r="J10810" s="43" t="s">
        <v>9</v>
      </c>
      <c r="K10810" s="44">
        <v>121</v>
      </c>
      <c r="L10810" s="45">
        <v>31619.539269741366</v>
      </c>
      <c r="M10810" s="46">
        <v>33500.664840585698</v>
      </c>
      <c r="N10810" s="45"/>
      <c r="O10810" s="46"/>
    </row>
    <row r="10811" spans="1:15" x14ac:dyDescent="0.2">
      <c r="A10811" s="11" t="str">
        <f t="shared" si="1008"/>
        <v>7231905 - Region NordjyllandAlle uanset erf.</v>
      </c>
      <c r="B10811" s="12" t="str">
        <f t="shared" si="1011"/>
        <v>723190</v>
      </c>
      <c r="C10811" s="14">
        <f t="shared" si="1009"/>
        <v>0</v>
      </c>
      <c r="D10811" s="14">
        <f t="shared" si="1010"/>
        <v>0</v>
      </c>
      <c r="E10811" s="19" t="str">
        <f t="shared" si="1012"/>
        <v>723190 - Mekanikerarbejde, andre områder</v>
      </c>
      <c r="F10811" s="19" t="str">
        <f t="shared" si="1013"/>
        <v>Alle uanset erf.</v>
      </c>
      <c r="G10811" s="40" t="s">
        <v>516</v>
      </c>
      <c r="H10811" s="41" t="s">
        <v>227</v>
      </c>
      <c r="I10811" s="42" t="s">
        <v>21</v>
      </c>
      <c r="J10811" s="43" t="s">
        <v>10</v>
      </c>
      <c r="K10811" s="44">
        <v>226</v>
      </c>
      <c r="L10811" s="45">
        <v>32391.107770729319</v>
      </c>
      <c r="M10811" s="46">
        <v>34318.135883811367</v>
      </c>
      <c r="N10811" s="45"/>
      <c r="O10811" s="46"/>
    </row>
    <row r="10812" spans="1:15" x14ac:dyDescent="0.2">
      <c r="A10812" s="11" t="str">
        <f t="shared" si="1008"/>
        <v>7231906 - Alle regionerUnder 1 år</v>
      </c>
      <c r="B10812" s="12" t="str">
        <f t="shared" si="1011"/>
        <v>723190</v>
      </c>
      <c r="C10812" s="14">
        <f t="shared" si="1009"/>
        <v>0</v>
      </c>
      <c r="D10812" s="14">
        <f t="shared" si="1010"/>
        <v>0</v>
      </c>
      <c r="E10812" s="19" t="str">
        <f t="shared" si="1012"/>
        <v>723190 - Mekanikerarbejde, andre områder</v>
      </c>
      <c r="F10812" s="19" t="str">
        <f t="shared" si="1013"/>
        <v>Under 1 år</v>
      </c>
      <c r="G10812" s="40" t="s">
        <v>516</v>
      </c>
      <c r="H10812" s="41" t="s">
        <v>227</v>
      </c>
      <c r="I10812" s="42" t="s">
        <v>11</v>
      </c>
      <c r="J10812" s="43" t="s">
        <v>13</v>
      </c>
      <c r="K10812" s="44">
        <v>94</v>
      </c>
      <c r="L10812" s="45">
        <v>23021.171578361569</v>
      </c>
      <c r="M10812" s="46">
        <v>24377.460359996257</v>
      </c>
      <c r="N10812" s="45"/>
      <c r="O10812" s="46"/>
    </row>
    <row r="10813" spans="1:15" x14ac:dyDescent="0.2">
      <c r="A10813" s="11" t="str">
        <f t="shared" si="1008"/>
        <v>7231906 - Alle regioner1 år</v>
      </c>
      <c r="B10813" s="12" t="str">
        <f t="shared" si="1011"/>
        <v>723190</v>
      </c>
      <c r="C10813" s="14">
        <f t="shared" si="1009"/>
        <v>0</v>
      </c>
      <c r="D10813" s="14">
        <f t="shared" si="1010"/>
        <v>0</v>
      </c>
      <c r="E10813" s="19" t="str">
        <f t="shared" si="1012"/>
        <v>723190 - Mekanikerarbejde, andre områder</v>
      </c>
      <c r="F10813" s="19" t="str">
        <f t="shared" si="1013"/>
        <v>1 år</v>
      </c>
      <c r="G10813" s="40" t="s">
        <v>516</v>
      </c>
      <c r="H10813" s="41" t="s">
        <v>227</v>
      </c>
      <c r="I10813" s="42" t="s">
        <v>11</v>
      </c>
      <c r="J10813" s="43" t="s">
        <v>22</v>
      </c>
      <c r="K10813" s="44">
        <v>65</v>
      </c>
      <c r="L10813" s="45">
        <v>23843.786405409974</v>
      </c>
      <c r="M10813" s="46">
        <v>25248.539413017454</v>
      </c>
      <c r="N10813" s="45"/>
      <c r="O10813" s="46"/>
    </row>
    <row r="10814" spans="1:15" x14ac:dyDescent="0.2">
      <c r="A10814" s="11" t="str">
        <f t="shared" si="1008"/>
        <v>7231906 - Alle regioner2 år</v>
      </c>
      <c r="B10814" s="12" t="str">
        <f t="shared" si="1011"/>
        <v>723190</v>
      </c>
      <c r="C10814" s="14">
        <f t="shared" si="1009"/>
        <v>0</v>
      </c>
      <c r="D10814" s="14">
        <f t="shared" si="1010"/>
        <v>0</v>
      </c>
      <c r="E10814" s="19" t="str">
        <f t="shared" si="1012"/>
        <v>723190 - Mekanikerarbejde, andre områder</v>
      </c>
      <c r="F10814" s="19" t="str">
        <f t="shared" si="1013"/>
        <v>2 år</v>
      </c>
      <c r="G10814" s="40" t="s">
        <v>516</v>
      </c>
      <c r="H10814" s="41" t="s">
        <v>227</v>
      </c>
      <c r="I10814" s="42" t="s">
        <v>11</v>
      </c>
      <c r="J10814" s="43" t="s">
        <v>23</v>
      </c>
      <c r="K10814" s="44">
        <v>52</v>
      </c>
      <c r="L10814" s="45">
        <v>33411.936688747293</v>
      </c>
      <c r="M10814" s="46">
        <v>35399.696470458635</v>
      </c>
      <c r="N10814" s="45"/>
      <c r="O10814" s="46"/>
    </row>
    <row r="10815" spans="1:15" x14ac:dyDescent="0.2">
      <c r="A10815" s="11" t="str">
        <f t="shared" si="1008"/>
        <v>7231906 - Alle regioner3 år</v>
      </c>
      <c r="B10815" s="12" t="str">
        <f t="shared" si="1011"/>
        <v>723190</v>
      </c>
      <c r="C10815" s="14">
        <f t="shared" si="1009"/>
        <v>0</v>
      </c>
      <c r="D10815" s="14">
        <f t="shared" si="1010"/>
        <v>0</v>
      </c>
      <c r="E10815" s="19" t="str">
        <f t="shared" si="1012"/>
        <v>723190 - Mekanikerarbejde, andre områder</v>
      </c>
      <c r="F10815" s="19" t="str">
        <f t="shared" si="1013"/>
        <v>3 år</v>
      </c>
      <c r="G10815" s="40" t="s">
        <v>516</v>
      </c>
      <c r="H10815" s="41" t="s">
        <v>227</v>
      </c>
      <c r="I10815" s="42" t="s">
        <v>11</v>
      </c>
      <c r="J10815" s="43" t="s">
        <v>14</v>
      </c>
      <c r="K10815" s="44">
        <v>47</v>
      </c>
      <c r="L10815" s="45">
        <v>32440.299704117278</v>
      </c>
      <c r="M10815" s="46">
        <v>34291.857900329385</v>
      </c>
      <c r="N10815" s="45"/>
      <c r="O10815" s="46"/>
    </row>
    <row r="10816" spans="1:15" x14ac:dyDescent="0.2">
      <c r="A10816" s="11" t="str">
        <f t="shared" si="1008"/>
        <v>7231906 - Alle regioner4 år</v>
      </c>
      <c r="B10816" s="12" t="str">
        <f t="shared" si="1011"/>
        <v>723190</v>
      </c>
      <c r="C10816" s="14">
        <f t="shared" si="1009"/>
        <v>0</v>
      </c>
      <c r="D10816" s="14">
        <f t="shared" si="1010"/>
        <v>0</v>
      </c>
      <c r="E10816" s="19" t="str">
        <f t="shared" si="1012"/>
        <v>723190 - Mekanikerarbejde, andre områder</v>
      </c>
      <c r="F10816" s="19" t="str">
        <f t="shared" si="1013"/>
        <v>4 år</v>
      </c>
      <c r="G10816" s="40" t="s">
        <v>516</v>
      </c>
      <c r="H10816" s="41" t="s">
        <v>227</v>
      </c>
      <c r="I10816" s="42" t="s">
        <v>11</v>
      </c>
      <c r="J10816" s="43" t="s">
        <v>24</v>
      </c>
      <c r="K10816" s="44">
        <v>63</v>
      </c>
      <c r="L10816" s="45">
        <v>32585.64570473574</v>
      </c>
      <c r="M10816" s="46">
        <v>34524.24736666165</v>
      </c>
      <c r="N10816" s="45"/>
      <c r="O10816" s="46"/>
    </row>
    <row r="10817" spans="1:15" x14ac:dyDescent="0.2">
      <c r="A10817" s="11" t="str">
        <f t="shared" si="1008"/>
        <v>7231906 - Alle regioner5-9 år</v>
      </c>
      <c r="B10817" s="12" t="str">
        <f t="shared" si="1011"/>
        <v>723190</v>
      </c>
      <c r="C10817" s="14">
        <f t="shared" si="1009"/>
        <v>0</v>
      </c>
      <c r="D10817" s="14">
        <f t="shared" si="1010"/>
        <v>0</v>
      </c>
      <c r="E10817" s="19" t="str">
        <f t="shared" si="1012"/>
        <v>723190 - Mekanikerarbejde, andre områder</v>
      </c>
      <c r="F10817" s="19" t="str">
        <f t="shared" si="1013"/>
        <v>5-9 år</v>
      </c>
      <c r="G10817" s="40" t="s">
        <v>516</v>
      </c>
      <c r="H10817" s="41" t="s">
        <v>227</v>
      </c>
      <c r="I10817" s="42" t="s">
        <v>11</v>
      </c>
      <c r="J10817" s="43" t="s">
        <v>15</v>
      </c>
      <c r="K10817" s="44">
        <v>292</v>
      </c>
      <c r="L10817" s="45">
        <v>34315.787042047974</v>
      </c>
      <c r="M10817" s="46">
        <v>36197.719333767287</v>
      </c>
      <c r="N10817" s="45"/>
      <c r="O10817" s="46"/>
    </row>
    <row r="10818" spans="1:15" x14ac:dyDescent="0.2">
      <c r="A10818" s="11" t="str">
        <f t="shared" ref="A10818:A10881" si="1014">B10818&amp;I10818&amp;F10818</f>
        <v>7231906 - Alle regioner0-4 år</v>
      </c>
      <c r="B10818" s="12" t="str">
        <f t="shared" si="1011"/>
        <v>723190</v>
      </c>
      <c r="C10818" s="14">
        <f t="shared" ref="C10818:C10881" si="1015">N10818*1.2</f>
        <v>0</v>
      </c>
      <c r="D10818" s="14">
        <f t="shared" ref="D10818:D10881" si="1016">O10818*1.2</f>
        <v>0</v>
      </c>
      <c r="E10818" s="19" t="str">
        <f t="shared" si="1012"/>
        <v>723190 - Mekanikerarbejde, andre områder</v>
      </c>
      <c r="F10818" s="19" t="str">
        <f t="shared" si="1013"/>
        <v>0-4 år</v>
      </c>
      <c r="G10818" s="40" t="s">
        <v>516</v>
      </c>
      <c r="H10818" s="41" t="s">
        <v>227</v>
      </c>
      <c r="I10818" s="42" t="s">
        <v>11</v>
      </c>
      <c r="J10818" s="43" t="s">
        <v>16</v>
      </c>
      <c r="K10818" s="44">
        <v>321</v>
      </c>
      <c r="L10818" s="45">
        <v>27486.646225712986</v>
      </c>
      <c r="M10818" s="46">
        <v>29113.684172975976</v>
      </c>
      <c r="N10818" s="45"/>
      <c r="O10818" s="46"/>
    </row>
    <row r="10819" spans="1:15" x14ac:dyDescent="0.2">
      <c r="A10819" s="11" t="str">
        <f t="shared" si="1014"/>
        <v>7231906 - Alle regioner10-14 år</v>
      </c>
      <c r="B10819" s="12" t="str">
        <f t="shared" ref="B10819:B10882" si="1017">LEFT(E10819,6)</f>
        <v>723190</v>
      </c>
      <c r="C10819" s="14">
        <f t="shared" si="1015"/>
        <v>0</v>
      </c>
      <c r="D10819" s="14">
        <f t="shared" si="1016"/>
        <v>0</v>
      </c>
      <c r="E10819" s="19" t="str">
        <f t="shared" ref="E10819:E10882" si="1018">TRIM(H10819)</f>
        <v>723190 - Mekanikerarbejde, andre områder</v>
      </c>
      <c r="F10819" s="19" t="str">
        <f t="shared" ref="F10819:F10882" si="1019">MID(J10819,6,30)</f>
        <v>10-14 år</v>
      </c>
      <c r="G10819" s="40" t="s">
        <v>516</v>
      </c>
      <c r="H10819" s="41" t="s">
        <v>227</v>
      </c>
      <c r="I10819" s="42" t="s">
        <v>11</v>
      </c>
      <c r="J10819" s="43" t="s">
        <v>17</v>
      </c>
      <c r="K10819" s="44">
        <v>284</v>
      </c>
      <c r="L10819" s="45">
        <v>37474.354345690866</v>
      </c>
      <c r="M10819" s="46">
        <v>39703.797526667899</v>
      </c>
      <c r="N10819" s="45"/>
      <c r="O10819" s="46"/>
    </row>
    <row r="10820" spans="1:15" x14ac:dyDescent="0.2">
      <c r="A10820" s="11" t="str">
        <f t="shared" si="1014"/>
        <v>7231906 - Alle regioner15-20 år</v>
      </c>
      <c r="B10820" s="12" t="str">
        <f t="shared" si="1017"/>
        <v>723190</v>
      </c>
      <c r="C10820" s="14">
        <f t="shared" si="1015"/>
        <v>0</v>
      </c>
      <c r="D10820" s="14">
        <f t="shared" si="1016"/>
        <v>0</v>
      </c>
      <c r="E10820" s="19" t="str">
        <f t="shared" si="1018"/>
        <v>723190 - Mekanikerarbejde, andre områder</v>
      </c>
      <c r="F10820" s="19" t="str">
        <f t="shared" si="1019"/>
        <v>15-20 år</v>
      </c>
      <c r="G10820" s="40" t="s">
        <v>516</v>
      </c>
      <c r="H10820" s="41" t="s">
        <v>227</v>
      </c>
      <c r="I10820" s="42" t="s">
        <v>11</v>
      </c>
      <c r="J10820" s="43" t="s">
        <v>18</v>
      </c>
      <c r="K10820" s="44">
        <v>251</v>
      </c>
      <c r="L10820" s="45">
        <v>37822.838347831028</v>
      </c>
      <c r="M10820" s="46">
        <v>39966.443689401283</v>
      </c>
      <c r="N10820" s="45"/>
      <c r="O10820" s="46"/>
    </row>
    <row r="10821" spans="1:15" x14ac:dyDescent="0.2">
      <c r="A10821" s="11" t="str">
        <f t="shared" si="1014"/>
        <v>7231906 - Alle regioner20-24 år</v>
      </c>
      <c r="B10821" s="12" t="str">
        <f t="shared" si="1017"/>
        <v>723190</v>
      </c>
      <c r="C10821" s="14">
        <f t="shared" si="1015"/>
        <v>0</v>
      </c>
      <c r="D10821" s="14">
        <f t="shared" si="1016"/>
        <v>0</v>
      </c>
      <c r="E10821" s="19" t="str">
        <f t="shared" si="1018"/>
        <v>723190 - Mekanikerarbejde, andre områder</v>
      </c>
      <c r="F10821" s="19" t="str">
        <f t="shared" si="1019"/>
        <v>20-24 år</v>
      </c>
      <c r="G10821" s="40" t="s">
        <v>516</v>
      </c>
      <c r="H10821" s="41" t="s">
        <v>227</v>
      </c>
      <c r="I10821" s="42" t="s">
        <v>11</v>
      </c>
      <c r="J10821" s="43" t="s">
        <v>19</v>
      </c>
      <c r="K10821" s="44">
        <v>294</v>
      </c>
      <c r="L10821" s="45">
        <v>37347.556831001952</v>
      </c>
      <c r="M10821" s="46">
        <v>39548.656964549642</v>
      </c>
      <c r="N10821" s="45"/>
      <c r="O10821" s="46"/>
    </row>
    <row r="10822" spans="1:15" x14ac:dyDescent="0.2">
      <c r="A10822" s="11" t="str">
        <f t="shared" si="1014"/>
        <v>7231906 - Alle regioner25 år og derover</v>
      </c>
      <c r="B10822" s="12" t="str">
        <f t="shared" si="1017"/>
        <v>723190</v>
      </c>
      <c r="C10822" s="14">
        <f t="shared" si="1015"/>
        <v>0</v>
      </c>
      <c r="D10822" s="14">
        <f t="shared" si="1016"/>
        <v>0</v>
      </c>
      <c r="E10822" s="19" t="str">
        <f t="shared" si="1018"/>
        <v>723190 - Mekanikerarbejde, andre områder</v>
      </c>
      <c r="F10822" s="19" t="str">
        <f t="shared" si="1019"/>
        <v>25 år og derover</v>
      </c>
      <c r="G10822" s="40" t="s">
        <v>516</v>
      </c>
      <c r="H10822" s="41" t="s">
        <v>227</v>
      </c>
      <c r="I10822" s="42" t="s">
        <v>11</v>
      </c>
      <c r="J10822" s="43" t="s">
        <v>9</v>
      </c>
      <c r="K10822" s="44">
        <v>1470</v>
      </c>
      <c r="L10822" s="45">
        <v>37331.992845140601</v>
      </c>
      <c r="M10822" s="46">
        <v>39531.097024901057</v>
      </c>
      <c r="N10822" s="45"/>
      <c r="O10822" s="46"/>
    </row>
    <row r="10823" spans="1:15" x14ac:dyDescent="0.2">
      <c r="A10823" s="11" t="str">
        <f t="shared" si="1014"/>
        <v>7231906 - Alle regionerAlle uanset erf.</v>
      </c>
      <c r="B10823" s="12" t="str">
        <f t="shared" si="1017"/>
        <v>723190</v>
      </c>
      <c r="C10823" s="14">
        <f t="shared" si="1015"/>
        <v>0</v>
      </c>
      <c r="D10823" s="14">
        <f t="shared" si="1016"/>
        <v>0</v>
      </c>
      <c r="E10823" s="19" t="str">
        <f t="shared" si="1018"/>
        <v>723190 - Mekanikerarbejde, andre områder</v>
      </c>
      <c r="F10823" s="19" t="str">
        <f t="shared" si="1019"/>
        <v>Alle uanset erf.</v>
      </c>
      <c r="G10823" s="40" t="s">
        <v>516</v>
      </c>
      <c r="H10823" s="41" t="s">
        <v>227</v>
      </c>
      <c r="I10823" s="42" t="s">
        <v>11</v>
      </c>
      <c r="J10823" s="43" t="s">
        <v>10</v>
      </c>
      <c r="K10823" s="44">
        <v>2912</v>
      </c>
      <c r="L10823" s="45">
        <v>36615.32017953496</v>
      </c>
      <c r="M10823" s="46">
        <v>38773.265517211381</v>
      </c>
      <c r="N10823" s="45"/>
      <c r="O10823" s="46"/>
    </row>
    <row r="10824" spans="1:15" x14ac:dyDescent="0.2">
      <c r="A10824" s="11" t="str">
        <f t="shared" si="1014"/>
        <v>7232001 - Region Hovedstaden5-9 år</v>
      </c>
      <c r="B10824" s="12" t="str">
        <f t="shared" si="1017"/>
        <v>723200</v>
      </c>
      <c r="C10824" s="14">
        <f t="shared" si="1015"/>
        <v>0</v>
      </c>
      <c r="D10824" s="14">
        <f t="shared" si="1016"/>
        <v>0</v>
      </c>
      <c r="E10824" s="19" t="str">
        <f t="shared" si="1018"/>
        <v>723200 - Flymekanikerarbejde</v>
      </c>
      <c r="F10824" s="19" t="str">
        <f t="shared" si="1019"/>
        <v>5-9 år</v>
      </c>
      <c r="G10824" s="40" t="s">
        <v>516</v>
      </c>
      <c r="H10824" s="41" t="s">
        <v>418</v>
      </c>
      <c r="I10824" s="42" t="s">
        <v>8</v>
      </c>
      <c r="J10824" s="43" t="s">
        <v>15</v>
      </c>
      <c r="K10824" s="44">
        <v>19</v>
      </c>
      <c r="L10824" s="45">
        <v>48596.720937984006</v>
      </c>
      <c r="M10824" s="46">
        <v>51455.902478711781</v>
      </c>
      <c r="N10824" s="45"/>
      <c r="O10824" s="46"/>
    </row>
    <row r="10825" spans="1:15" x14ac:dyDescent="0.2">
      <c r="A10825" s="11" t="str">
        <f t="shared" si="1014"/>
        <v>7232001 - Region Hovedstaden15-20 år</v>
      </c>
      <c r="B10825" s="12" t="str">
        <f t="shared" si="1017"/>
        <v>723200</v>
      </c>
      <c r="C10825" s="14">
        <f t="shared" si="1015"/>
        <v>0</v>
      </c>
      <c r="D10825" s="14">
        <f t="shared" si="1016"/>
        <v>0</v>
      </c>
      <c r="E10825" s="19" t="str">
        <f t="shared" si="1018"/>
        <v>723200 - Flymekanikerarbejde</v>
      </c>
      <c r="F10825" s="19" t="str">
        <f t="shared" si="1019"/>
        <v>15-20 år</v>
      </c>
      <c r="G10825" s="40" t="s">
        <v>516</v>
      </c>
      <c r="H10825" s="41" t="s">
        <v>418</v>
      </c>
      <c r="I10825" s="42" t="s">
        <v>8</v>
      </c>
      <c r="J10825" s="43" t="s">
        <v>18</v>
      </c>
      <c r="K10825" s="44">
        <v>28</v>
      </c>
      <c r="L10825" s="45">
        <v>52406.818161247575</v>
      </c>
      <c r="M10825" s="46">
        <v>55490.166259695063</v>
      </c>
      <c r="N10825" s="45"/>
      <c r="O10825" s="46"/>
    </row>
    <row r="10826" spans="1:15" x14ac:dyDescent="0.2">
      <c r="A10826" s="11" t="str">
        <f t="shared" si="1014"/>
        <v>7232001 - Region Hovedstaden25 år og derover</v>
      </c>
      <c r="B10826" s="12" t="str">
        <f t="shared" si="1017"/>
        <v>723200</v>
      </c>
      <c r="C10826" s="14">
        <f t="shared" si="1015"/>
        <v>0</v>
      </c>
      <c r="D10826" s="14">
        <f t="shared" si="1016"/>
        <v>0</v>
      </c>
      <c r="E10826" s="19" t="str">
        <f t="shared" si="1018"/>
        <v>723200 - Flymekanikerarbejde</v>
      </c>
      <c r="F10826" s="19" t="str">
        <f t="shared" si="1019"/>
        <v>25 år og derover</v>
      </c>
      <c r="G10826" s="40" t="s">
        <v>516</v>
      </c>
      <c r="H10826" s="41" t="s">
        <v>418</v>
      </c>
      <c r="I10826" s="42" t="s">
        <v>8</v>
      </c>
      <c r="J10826" s="43" t="s">
        <v>9</v>
      </c>
      <c r="K10826" s="44">
        <v>150</v>
      </c>
      <c r="L10826" s="45">
        <v>50414.463849098312</v>
      </c>
      <c r="M10826" s="46">
        <v>53291.913028015413</v>
      </c>
      <c r="N10826" s="45"/>
      <c r="O10826" s="46"/>
    </row>
    <row r="10827" spans="1:15" x14ac:dyDescent="0.2">
      <c r="A10827" s="11" t="str">
        <f t="shared" si="1014"/>
        <v>7232001 - Region HovedstadenAlle uanset erf.</v>
      </c>
      <c r="B10827" s="12" t="str">
        <f t="shared" si="1017"/>
        <v>723200</v>
      </c>
      <c r="C10827" s="14">
        <f t="shared" si="1015"/>
        <v>0</v>
      </c>
      <c r="D10827" s="14">
        <f t="shared" si="1016"/>
        <v>0</v>
      </c>
      <c r="E10827" s="19" t="str">
        <f t="shared" si="1018"/>
        <v>723200 - Flymekanikerarbejde</v>
      </c>
      <c r="F10827" s="19" t="str">
        <f t="shared" si="1019"/>
        <v>Alle uanset erf.</v>
      </c>
      <c r="G10827" s="40" t="s">
        <v>516</v>
      </c>
      <c r="H10827" s="41" t="s">
        <v>418</v>
      </c>
      <c r="I10827" s="42" t="s">
        <v>8</v>
      </c>
      <c r="J10827" s="43" t="s">
        <v>10</v>
      </c>
      <c r="K10827" s="44">
        <v>241</v>
      </c>
      <c r="L10827" s="45">
        <v>51055.167382028987</v>
      </c>
      <c r="M10827" s="46">
        <v>53984.055590617485</v>
      </c>
      <c r="N10827" s="45"/>
      <c r="O10827" s="46"/>
    </row>
    <row r="10828" spans="1:15" x14ac:dyDescent="0.2">
      <c r="A10828" s="11" t="str">
        <f t="shared" si="1014"/>
        <v>7232003 - Region Syddanmark25 år og derover</v>
      </c>
      <c r="B10828" s="12" t="str">
        <f t="shared" si="1017"/>
        <v>723200</v>
      </c>
      <c r="C10828" s="14">
        <f t="shared" si="1015"/>
        <v>0</v>
      </c>
      <c r="D10828" s="14">
        <f t="shared" si="1016"/>
        <v>0</v>
      </c>
      <c r="E10828" s="19" t="str">
        <f t="shared" si="1018"/>
        <v>723200 - Flymekanikerarbejde</v>
      </c>
      <c r="F10828" s="19" t="str">
        <f t="shared" si="1019"/>
        <v>25 år og derover</v>
      </c>
      <c r="G10828" s="40" t="s">
        <v>516</v>
      </c>
      <c r="H10828" s="41" t="s">
        <v>418</v>
      </c>
      <c r="I10828" s="42" t="s">
        <v>544</v>
      </c>
      <c r="J10828" s="43" t="s">
        <v>9</v>
      </c>
      <c r="K10828" s="44">
        <v>21</v>
      </c>
      <c r="L10828" s="45">
        <v>52675.869749033671</v>
      </c>
      <c r="M10828" s="46">
        <v>55775.047461464441</v>
      </c>
      <c r="N10828" s="45"/>
      <c r="O10828" s="46"/>
    </row>
    <row r="10829" spans="1:15" x14ac:dyDescent="0.2">
      <c r="A10829" s="11" t="str">
        <f t="shared" si="1014"/>
        <v>7232003 - Region SyddanmarkAlle uanset erf.</v>
      </c>
      <c r="B10829" s="12" t="str">
        <f t="shared" si="1017"/>
        <v>723200</v>
      </c>
      <c r="C10829" s="14">
        <f t="shared" si="1015"/>
        <v>0</v>
      </c>
      <c r="D10829" s="14">
        <f t="shared" si="1016"/>
        <v>0</v>
      </c>
      <c r="E10829" s="19" t="str">
        <f t="shared" si="1018"/>
        <v>723200 - Flymekanikerarbejde</v>
      </c>
      <c r="F10829" s="19" t="str">
        <f t="shared" si="1019"/>
        <v>Alle uanset erf.</v>
      </c>
      <c r="G10829" s="40" t="s">
        <v>516</v>
      </c>
      <c r="H10829" s="41" t="s">
        <v>418</v>
      </c>
      <c r="I10829" s="42" t="s">
        <v>544</v>
      </c>
      <c r="J10829" s="43" t="s">
        <v>10</v>
      </c>
      <c r="K10829" s="44">
        <v>40</v>
      </c>
      <c r="L10829" s="45">
        <v>48024.318109642052</v>
      </c>
      <c r="M10829" s="46">
        <v>50861.741923928079</v>
      </c>
      <c r="N10829" s="45"/>
      <c r="O10829" s="46"/>
    </row>
    <row r="10830" spans="1:15" x14ac:dyDescent="0.2">
      <c r="A10830" s="11" t="str">
        <f t="shared" si="1014"/>
        <v>7232004 - Region MidtjyllandAlle uanset erf.</v>
      </c>
      <c r="B10830" s="12" t="str">
        <f t="shared" si="1017"/>
        <v>723200</v>
      </c>
      <c r="C10830" s="14">
        <f t="shared" si="1015"/>
        <v>0</v>
      </c>
      <c r="D10830" s="14">
        <f t="shared" si="1016"/>
        <v>0</v>
      </c>
      <c r="E10830" s="19" t="str">
        <f t="shared" si="1018"/>
        <v>723200 - Flymekanikerarbejde</v>
      </c>
      <c r="F10830" s="19" t="str">
        <f t="shared" si="1019"/>
        <v>Alle uanset erf.</v>
      </c>
      <c r="G10830" s="40" t="s">
        <v>516</v>
      </c>
      <c r="H10830" s="41" t="s">
        <v>418</v>
      </c>
      <c r="I10830" s="42" t="s">
        <v>517</v>
      </c>
      <c r="J10830" s="43" t="s">
        <v>10</v>
      </c>
      <c r="K10830" s="44">
        <v>45</v>
      </c>
      <c r="L10830" s="45">
        <v>32665.435128436493</v>
      </c>
      <c r="M10830" s="46">
        <v>34609.876734065416</v>
      </c>
      <c r="N10830" s="45"/>
      <c r="O10830" s="46"/>
    </row>
    <row r="10831" spans="1:15" x14ac:dyDescent="0.2">
      <c r="A10831" s="11" t="str">
        <f t="shared" si="1014"/>
        <v>7232005 - Region NordjyllandAlle uanset erf.</v>
      </c>
      <c r="B10831" s="12" t="str">
        <f t="shared" si="1017"/>
        <v>723200</v>
      </c>
      <c r="C10831" s="14">
        <f t="shared" si="1015"/>
        <v>0</v>
      </c>
      <c r="D10831" s="14">
        <f t="shared" si="1016"/>
        <v>0</v>
      </c>
      <c r="E10831" s="19" t="str">
        <f t="shared" si="1018"/>
        <v>723200 - Flymekanikerarbejde</v>
      </c>
      <c r="F10831" s="19" t="str">
        <f t="shared" si="1019"/>
        <v>Alle uanset erf.</v>
      </c>
      <c r="G10831" s="40" t="s">
        <v>516</v>
      </c>
      <c r="H10831" s="41" t="s">
        <v>418</v>
      </c>
      <c r="I10831" s="42" t="s">
        <v>21</v>
      </c>
      <c r="J10831" s="43" t="s">
        <v>10</v>
      </c>
      <c r="K10831" s="44">
        <v>21</v>
      </c>
      <c r="L10831" s="45">
        <v>34914.179668766323</v>
      </c>
      <c r="M10831" s="46">
        <v>36968.350734052416</v>
      </c>
      <c r="N10831" s="45"/>
      <c r="O10831" s="46"/>
    </row>
    <row r="10832" spans="1:15" x14ac:dyDescent="0.2">
      <c r="A10832" s="11" t="str">
        <f t="shared" si="1014"/>
        <v>7232006 - Alle regioner5-9 år</v>
      </c>
      <c r="B10832" s="12" t="str">
        <f t="shared" si="1017"/>
        <v>723200</v>
      </c>
      <c r="C10832" s="14">
        <f t="shared" si="1015"/>
        <v>0</v>
      </c>
      <c r="D10832" s="14">
        <f t="shared" si="1016"/>
        <v>0</v>
      </c>
      <c r="E10832" s="19" t="str">
        <f t="shared" si="1018"/>
        <v>723200 - Flymekanikerarbejde</v>
      </c>
      <c r="F10832" s="19" t="str">
        <f t="shared" si="1019"/>
        <v>5-9 år</v>
      </c>
      <c r="G10832" s="40" t="s">
        <v>516</v>
      </c>
      <c r="H10832" s="41" t="s">
        <v>418</v>
      </c>
      <c r="I10832" s="42" t="s">
        <v>11</v>
      </c>
      <c r="J10832" s="43" t="s">
        <v>15</v>
      </c>
      <c r="K10832" s="44">
        <v>30</v>
      </c>
      <c r="L10832" s="45">
        <v>42080.452583030528</v>
      </c>
      <c r="M10832" s="46">
        <v>44585.332204698556</v>
      </c>
      <c r="N10832" s="45"/>
      <c r="O10832" s="46"/>
    </row>
    <row r="10833" spans="1:15" x14ac:dyDescent="0.2">
      <c r="A10833" s="11" t="str">
        <f t="shared" si="1014"/>
        <v>7232006 - Alle regioner0-4 år</v>
      </c>
      <c r="B10833" s="12" t="str">
        <f t="shared" si="1017"/>
        <v>723200</v>
      </c>
      <c r="C10833" s="14">
        <f t="shared" si="1015"/>
        <v>0</v>
      </c>
      <c r="D10833" s="14">
        <f t="shared" si="1016"/>
        <v>0</v>
      </c>
      <c r="E10833" s="19" t="str">
        <f t="shared" si="1018"/>
        <v>723200 - Flymekanikerarbejde</v>
      </c>
      <c r="F10833" s="19" t="str">
        <f t="shared" si="1019"/>
        <v>0-4 år</v>
      </c>
      <c r="G10833" s="40" t="s">
        <v>516</v>
      </c>
      <c r="H10833" s="41" t="s">
        <v>418</v>
      </c>
      <c r="I10833" s="42" t="s">
        <v>11</v>
      </c>
      <c r="J10833" s="43" t="s">
        <v>16</v>
      </c>
      <c r="K10833" s="44">
        <v>14</v>
      </c>
      <c r="L10833" s="45">
        <v>46534.697414951639</v>
      </c>
      <c r="M10833" s="46">
        <v>49190.705565084987</v>
      </c>
      <c r="N10833" s="45"/>
      <c r="O10833" s="46"/>
    </row>
    <row r="10834" spans="1:15" x14ac:dyDescent="0.2">
      <c r="A10834" s="11" t="str">
        <f t="shared" si="1014"/>
        <v>7232006 - Alle regioner10-14 år</v>
      </c>
      <c r="B10834" s="12" t="str">
        <f t="shared" si="1017"/>
        <v>723200</v>
      </c>
      <c r="C10834" s="14">
        <f t="shared" si="1015"/>
        <v>0</v>
      </c>
      <c r="D10834" s="14">
        <f t="shared" si="1016"/>
        <v>0</v>
      </c>
      <c r="E10834" s="19" t="str">
        <f t="shared" si="1018"/>
        <v>723200 - Flymekanikerarbejde</v>
      </c>
      <c r="F10834" s="19" t="str">
        <f t="shared" si="1019"/>
        <v>10-14 år</v>
      </c>
      <c r="G10834" s="40" t="s">
        <v>516</v>
      </c>
      <c r="H10834" s="41" t="s">
        <v>418</v>
      </c>
      <c r="I10834" s="42" t="s">
        <v>11</v>
      </c>
      <c r="J10834" s="43" t="s">
        <v>17</v>
      </c>
      <c r="K10834" s="44">
        <v>23</v>
      </c>
      <c r="L10834" s="45">
        <v>36725.142732010368</v>
      </c>
      <c r="M10834" s="46">
        <v>38894.976655168932</v>
      </c>
      <c r="N10834" s="45"/>
      <c r="O10834" s="46"/>
    </row>
    <row r="10835" spans="1:15" x14ac:dyDescent="0.2">
      <c r="A10835" s="11" t="str">
        <f t="shared" si="1014"/>
        <v>7232006 - Alle regioner15-20 år</v>
      </c>
      <c r="B10835" s="12" t="str">
        <f t="shared" si="1017"/>
        <v>723200</v>
      </c>
      <c r="C10835" s="14">
        <f t="shared" si="1015"/>
        <v>0</v>
      </c>
      <c r="D10835" s="14">
        <f t="shared" si="1016"/>
        <v>0</v>
      </c>
      <c r="E10835" s="19" t="str">
        <f t="shared" si="1018"/>
        <v>723200 - Flymekanikerarbejde</v>
      </c>
      <c r="F10835" s="19" t="str">
        <f t="shared" si="1019"/>
        <v>15-20 år</v>
      </c>
      <c r="G10835" s="40" t="s">
        <v>516</v>
      </c>
      <c r="H10835" s="41" t="s">
        <v>418</v>
      </c>
      <c r="I10835" s="42" t="s">
        <v>11</v>
      </c>
      <c r="J10835" s="43" t="s">
        <v>18</v>
      </c>
      <c r="K10835" s="44">
        <v>37</v>
      </c>
      <c r="L10835" s="45">
        <v>47122.383643832683</v>
      </c>
      <c r="M10835" s="46">
        <v>49906.518407218078</v>
      </c>
      <c r="N10835" s="45"/>
      <c r="O10835" s="46"/>
    </row>
    <row r="10836" spans="1:15" x14ac:dyDescent="0.2">
      <c r="A10836" s="11" t="str">
        <f t="shared" si="1014"/>
        <v>7232006 - Alle regioner20-24 år</v>
      </c>
      <c r="B10836" s="12" t="str">
        <f t="shared" si="1017"/>
        <v>723200</v>
      </c>
      <c r="C10836" s="14">
        <f t="shared" si="1015"/>
        <v>0</v>
      </c>
      <c r="D10836" s="14">
        <f t="shared" si="1016"/>
        <v>0</v>
      </c>
      <c r="E10836" s="19" t="str">
        <f t="shared" si="1018"/>
        <v>723200 - Flymekanikerarbejde</v>
      </c>
      <c r="F10836" s="19" t="str">
        <f t="shared" si="1019"/>
        <v>20-24 år</v>
      </c>
      <c r="G10836" s="40" t="s">
        <v>516</v>
      </c>
      <c r="H10836" s="41" t="s">
        <v>418</v>
      </c>
      <c r="I10836" s="42" t="s">
        <v>11</v>
      </c>
      <c r="J10836" s="43" t="s">
        <v>19</v>
      </c>
      <c r="K10836" s="44">
        <v>35</v>
      </c>
      <c r="L10836" s="45">
        <v>47353.019094891373</v>
      </c>
      <c r="M10836" s="46">
        <v>50055.733663505751</v>
      </c>
      <c r="N10836" s="45"/>
      <c r="O10836" s="46"/>
    </row>
    <row r="10837" spans="1:15" x14ac:dyDescent="0.2">
      <c r="A10837" s="11" t="str">
        <f t="shared" si="1014"/>
        <v>7232006 - Alle regioner25 år og derover</v>
      </c>
      <c r="B10837" s="12" t="str">
        <f t="shared" si="1017"/>
        <v>723200</v>
      </c>
      <c r="C10837" s="14">
        <f t="shared" si="1015"/>
        <v>0</v>
      </c>
      <c r="D10837" s="14">
        <f t="shared" si="1016"/>
        <v>0</v>
      </c>
      <c r="E10837" s="19" t="str">
        <f t="shared" si="1018"/>
        <v>723200 - Flymekanikerarbejde</v>
      </c>
      <c r="F10837" s="19" t="str">
        <f t="shared" si="1019"/>
        <v>25 år og derover</v>
      </c>
      <c r="G10837" s="40" t="s">
        <v>516</v>
      </c>
      <c r="H10837" s="41" t="s">
        <v>418</v>
      </c>
      <c r="I10837" s="42" t="s">
        <v>11</v>
      </c>
      <c r="J10837" s="43" t="s">
        <v>9</v>
      </c>
      <c r="K10837" s="44">
        <v>212</v>
      </c>
      <c r="L10837" s="45">
        <v>44669.784629319925</v>
      </c>
      <c r="M10837" s="46">
        <v>47328.796744303814</v>
      </c>
      <c r="N10837" s="45"/>
      <c r="O10837" s="46"/>
    </row>
    <row r="10838" spans="1:15" x14ac:dyDescent="0.2">
      <c r="A10838" s="11" t="str">
        <f t="shared" si="1014"/>
        <v>7232006 - Alle regionerAlle uanset erf.</v>
      </c>
      <c r="B10838" s="12" t="str">
        <f t="shared" si="1017"/>
        <v>723200</v>
      </c>
      <c r="C10838" s="14">
        <f t="shared" si="1015"/>
        <v>0</v>
      </c>
      <c r="D10838" s="14">
        <f t="shared" si="1016"/>
        <v>0</v>
      </c>
      <c r="E10838" s="19" t="str">
        <f t="shared" si="1018"/>
        <v>723200 - Flymekanikerarbejde</v>
      </c>
      <c r="F10838" s="19" t="str">
        <f t="shared" si="1019"/>
        <v>Alle uanset erf.</v>
      </c>
      <c r="G10838" s="40" t="s">
        <v>516</v>
      </c>
      <c r="H10838" s="41" t="s">
        <v>418</v>
      </c>
      <c r="I10838" s="42" t="s">
        <v>11</v>
      </c>
      <c r="J10838" s="43" t="s">
        <v>10</v>
      </c>
      <c r="K10838" s="44">
        <v>351</v>
      </c>
      <c r="L10838" s="45">
        <v>44669.784629319925</v>
      </c>
      <c r="M10838" s="46">
        <v>47328.796744303814</v>
      </c>
      <c r="N10838" s="45"/>
      <c r="O10838" s="46"/>
    </row>
    <row r="10839" spans="1:15" x14ac:dyDescent="0.2">
      <c r="A10839" s="11" t="str">
        <f t="shared" si="1014"/>
        <v>7233001 - Region HovedstadenUnder 1 år</v>
      </c>
      <c r="B10839" s="12" t="str">
        <f t="shared" si="1017"/>
        <v>723300</v>
      </c>
      <c r="C10839" s="14">
        <f t="shared" si="1015"/>
        <v>0</v>
      </c>
      <c r="D10839" s="14">
        <f t="shared" si="1016"/>
        <v>0</v>
      </c>
      <c r="E10839" s="19" t="str">
        <f t="shared" si="1018"/>
        <v>723300 - Mekanikerarbejde, landbrugs- og industrimaskiner</v>
      </c>
      <c r="F10839" s="19" t="str">
        <f t="shared" si="1019"/>
        <v>Under 1 år</v>
      </c>
      <c r="G10839" s="40" t="s">
        <v>516</v>
      </c>
      <c r="H10839" s="41" t="s">
        <v>228</v>
      </c>
      <c r="I10839" s="42" t="s">
        <v>8</v>
      </c>
      <c r="J10839" s="43" t="s">
        <v>13</v>
      </c>
      <c r="K10839" s="44">
        <v>14</v>
      </c>
      <c r="L10839" s="45">
        <v>31322.223282837134</v>
      </c>
      <c r="M10839" s="46">
        <v>33083.432160349577</v>
      </c>
      <c r="N10839" s="45"/>
      <c r="O10839" s="46"/>
    </row>
    <row r="10840" spans="1:15" x14ac:dyDescent="0.2">
      <c r="A10840" s="11" t="str">
        <f t="shared" si="1014"/>
        <v>7233001 - Region Hovedstaden3 år</v>
      </c>
      <c r="B10840" s="12" t="str">
        <f t="shared" si="1017"/>
        <v>723300</v>
      </c>
      <c r="C10840" s="14">
        <f t="shared" si="1015"/>
        <v>0</v>
      </c>
      <c r="D10840" s="14">
        <f t="shared" si="1016"/>
        <v>0</v>
      </c>
      <c r="E10840" s="19" t="str">
        <f t="shared" si="1018"/>
        <v>723300 - Mekanikerarbejde, landbrugs- og industrimaskiner</v>
      </c>
      <c r="F10840" s="19" t="str">
        <f t="shared" si="1019"/>
        <v>3 år</v>
      </c>
      <c r="G10840" s="40" t="s">
        <v>516</v>
      </c>
      <c r="H10840" s="41" t="s">
        <v>228</v>
      </c>
      <c r="I10840" s="42" t="s">
        <v>8</v>
      </c>
      <c r="J10840" s="43" t="s">
        <v>14</v>
      </c>
      <c r="K10840" s="44">
        <v>13</v>
      </c>
      <c r="L10840" s="45">
        <v>39170.923767695684</v>
      </c>
      <c r="M10840" s="46">
        <v>41478.672714857406</v>
      </c>
      <c r="N10840" s="45"/>
      <c r="O10840" s="46"/>
    </row>
    <row r="10841" spans="1:15" x14ac:dyDescent="0.2">
      <c r="A10841" s="11" t="str">
        <f t="shared" si="1014"/>
        <v>7233001 - Region Hovedstaden4 år</v>
      </c>
      <c r="B10841" s="12" t="str">
        <f t="shared" si="1017"/>
        <v>723300</v>
      </c>
      <c r="C10841" s="14">
        <f t="shared" si="1015"/>
        <v>0</v>
      </c>
      <c r="D10841" s="14">
        <f t="shared" si="1016"/>
        <v>0</v>
      </c>
      <c r="E10841" s="19" t="str">
        <f t="shared" si="1018"/>
        <v>723300 - Mekanikerarbejde, landbrugs- og industrimaskiner</v>
      </c>
      <c r="F10841" s="19" t="str">
        <f t="shared" si="1019"/>
        <v>4 år</v>
      </c>
      <c r="G10841" s="40" t="s">
        <v>516</v>
      </c>
      <c r="H10841" s="41" t="s">
        <v>228</v>
      </c>
      <c r="I10841" s="42" t="s">
        <v>8</v>
      </c>
      <c r="J10841" s="43" t="s">
        <v>24</v>
      </c>
      <c r="K10841" s="44">
        <v>11</v>
      </c>
      <c r="L10841" s="45">
        <v>34297.502885005852</v>
      </c>
      <c r="M10841" s="46">
        <v>36226.007959889204</v>
      </c>
      <c r="N10841" s="45"/>
      <c r="O10841" s="46"/>
    </row>
    <row r="10842" spans="1:15" x14ac:dyDescent="0.2">
      <c r="A10842" s="11" t="str">
        <f t="shared" si="1014"/>
        <v>7233001 - Region Hovedstaden5-9 år</v>
      </c>
      <c r="B10842" s="12" t="str">
        <f t="shared" si="1017"/>
        <v>723300</v>
      </c>
      <c r="C10842" s="14">
        <f t="shared" si="1015"/>
        <v>0</v>
      </c>
      <c r="D10842" s="14">
        <f t="shared" si="1016"/>
        <v>0</v>
      </c>
      <c r="E10842" s="19" t="str">
        <f t="shared" si="1018"/>
        <v>723300 - Mekanikerarbejde, landbrugs- og industrimaskiner</v>
      </c>
      <c r="F10842" s="19" t="str">
        <f t="shared" si="1019"/>
        <v>5-9 år</v>
      </c>
      <c r="G10842" s="40" t="s">
        <v>516</v>
      </c>
      <c r="H10842" s="41" t="s">
        <v>228</v>
      </c>
      <c r="I10842" s="42" t="s">
        <v>8</v>
      </c>
      <c r="J10842" s="43" t="s">
        <v>15</v>
      </c>
      <c r="K10842" s="44">
        <v>47</v>
      </c>
      <c r="L10842" s="45">
        <v>40131.48863092978</v>
      </c>
      <c r="M10842" s="46">
        <v>42496.661415449977</v>
      </c>
      <c r="N10842" s="45"/>
      <c r="O10842" s="46"/>
    </row>
    <row r="10843" spans="1:15" x14ac:dyDescent="0.2">
      <c r="A10843" s="11" t="str">
        <f t="shared" si="1014"/>
        <v>7233001 - Region Hovedstaden0-4 år</v>
      </c>
      <c r="B10843" s="12" t="str">
        <f t="shared" si="1017"/>
        <v>723300</v>
      </c>
      <c r="C10843" s="14">
        <f t="shared" si="1015"/>
        <v>0</v>
      </c>
      <c r="D10843" s="14">
        <f t="shared" si="1016"/>
        <v>0</v>
      </c>
      <c r="E10843" s="19" t="str">
        <f t="shared" si="1018"/>
        <v>723300 - Mekanikerarbejde, landbrugs- og industrimaskiner</v>
      </c>
      <c r="F10843" s="19" t="str">
        <f t="shared" si="1019"/>
        <v>0-4 år</v>
      </c>
      <c r="G10843" s="40" t="s">
        <v>516</v>
      </c>
      <c r="H10843" s="41" t="s">
        <v>228</v>
      </c>
      <c r="I10843" s="42" t="s">
        <v>8</v>
      </c>
      <c r="J10843" s="43" t="s">
        <v>16</v>
      </c>
      <c r="K10843" s="44">
        <v>50</v>
      </c>
      <c r="L10843" s="45">
        <v>31438.127768022063</v>
      </c>
      <c r="M10843" s="46">
        <v>33205.853807691477</v>
      </c>
      <c r="N10843" s="45"/>
      <c r="O10843" s="46"/>
    </row>
    <row r="10844" spans="1:15" x14ac:dyDescent="0.2">
      <c r="A10844" s="11" t="str">
        <f t="shared" si="1014"/>
        <v>7233001 - Region Hovedstaden10-14 år</v>
      </c>
      <c r="B10844" s="12" t="str">
        <f t="shared" si="1017"/>
        <v>723300</v>
      </c>
      <c r="C10844" s="14">
        <f t="shared" si="1015"/>
        <v>0</v>
      </c>
      <c r="D10844" s="14">
        <f t="shared" si="1016"/>
        <v>0</v>
      </c>
      <c r="E10844" s="19" t="str">
        <f t="shared" si="1018"/>
        <v>723300 - Mekanikerarbejde, landbrugs- og industrimaskiner</v>
      </c>
      <c r="F10844" s="19" t="str">
        <f t="shared" si="1019"/>
        <v>10-14 år</v>
      </c>
      <c r="G10844" s="40" t="s">
        <v>516</v>
      </c>
      <c r="H10844" s="41" t="s">
        <v>228</v>
      </c>
      <c r="I10844" s="42" t="s">
        <v>8</v>
      </c>
      <c r="J10844" s="43" t="s">
        <v>17</v>
      </c>
      <c r="K10844" s="44">
        <v>52</v>
      </c>
      <c r="L10844" s="45">
        <v>40929.25380578389</v>
      </c>
      <c r="M10844" s="46">
        <v>43409.249021962903</v>
      </c>
      <c r="N10844" s="45"/>
      <c r="O10844" s="46"/>
    </row>
    <row r="10845" spans="1:15" x14ac:dyDescent="0.2">
      <c r="A10845" s="11" t="str">
        <f t="shared" si="1014"/>
        <v>7233001 - Region Hovedstaden15-20 år</v>
      </c>
      <c r="B10845" s="12" t="str">
        <f t="shared" si="1017"/>
        <v>723300</v>
      </c>
      <c r="C10845" s="14">
        <f t="shared" si="1015"/>
        <v>0</v>
      </c>
      <c r="D10845" s="14">
        <f t="shared" si="1016"/>
        <v>0</v>
      </c>
      <c r="E10845" s="19" t="str">
        <f t="shared" si="1018"/>
        <v>723300 - Mekanikerarbejde, landbrugs- og industrimaskiner</v>
      </c>
      <c r="F10845" s="19" t="str">
        <f t="shared" si="1019"/>
        <v>15-20 år</v>
      </c>
      <c r="G10845" s="40" t="s">
        <v>516</v>
      </c>
      <c r="H10845" s="41" t="s">
        <v>228</v>
      </c>
      <c r="I10845" s="42" t="s">
        <v>8</v>
      </c>
      <c r="J10845" s="43" t="s">
        <v>18</v>
      </c>
      <c r="K10845" s="44">
        <v>49</v>
      </c>
      <c r="L10845" s="45">
        <v>40630.984150584598</v>
      </c>
      <c r="M10845" s="46">
        <v>43025.594996073385</v>
      </c>
      <c r="N10845" s="45"/>
      <c r="O10845" s="46"/>
    </row>
    <row r="10846" spans="1:15" x14ac:dyDescent="0.2">
      <c r="A10846" s="11" t="str">
        <f t="shared" si="1014"/>
        <v>7233001 - Region Hovedstaden20-24 år</v>
      </c>
      <c r="B10846" s="12" t="str">
        <f t="shared" si="1017"/>
        <v>723300</v>
      </c>
      <c r="C10846" s="14">
        <f t="shared" si="1015"/>
        <v>0</v>
      </c>
      <c r="D10846" s="14">
        <f t="shared" si="1016"/>
        <v>0</v>
      </c>
      <c r="E10846" s="19" t="str">
        <f t="shared" si="1018"/>
        <v>723300 - Mekanikerarbejde, landbrugs- og industrimaskiner</v>
      </c>
      <c r="F10846" s="19" t="str">
        <f t="shared" si="1019"/>
        <v>20-24 år</v>
      </c>
      <c r="G10846" s="40" t="s">
        <v>516</v>
      </c>
      <c r="H10846" s="41" t="s">
        <v>228</v>
      </c>
      <c r="I10846" s="42" t="s">
        <v>8</v>
      </c>
      <c r="J10846" s="43" t="s">
        <v>19</v>
      </c>
      <c r="K10846" s="44">
        <v>69</v>
      </c>
      <c r="L10846" s="45">
        <v>41034.120927769683</v>
      </c>
      <c r="M10846" s="46">
        <v>43566.864545504024</v>
      </c>
      <c r="N10846" s="45"/>
      <c r="O10846" s="46"/>
    </row>
    <row r="10847" spans="1:15" x14ac:dyDescent="0.2">
      <c r="A10847" s="11" t="str">
        <f t="shared" si="1014"/>
        <v>7233001 - Region Hovedstaden25 år og derover</v>
      </c>
      <c r="B10847" s="12" t="str">
        <f t="shared" si="1017"/>
        <v>723300</v>
      </c>
      <c r="C10847" s="14">
        <f t="shared" si="1015"/>
        <v>0</v>
      </c>
      <c r="D10847" s="14">
        <f t="shared" si="1016"/>
        <v>0</v>
      </c>
      <c r="E10847" s="19" t="str">
        <f t="shared" si="1018"/>
        <v>723300 - Mekanikerarbejde, landbrugs- og industrimaskiner</v>
      </c>
      <c r="F10847" s="19" t="str">
        <f t="shared" si="1019"/>
        <v>25 år og derover</v>
      </c>
      <c r="G10847" s="40" t="s">
        <v>516</v>
      </c>
      <c r="H10847" s="41" t="s">
        <v>228</v>
      </c>
      <c r="I10847" s="42" t="s">
        <v>8</v>
      </c>
      <c r="J10847" s="43" t="s">
        <v>9</v>
      </c>
      <c r="K10847" s="44">
        <v>293</v>
      </c>
      <c r="L10847" s="45">
        <v>41799.513767496326</v>
      </c>
      <c r="M10847" s="46">
        <v>44258.559421498816</v>
      </c>
      <c r="N10847" s="45"/>
      <c r="O10847" s="46"/>
    </row>
    <row r="10848" spans="1:15" x14ac:dyDescent="0.2">
      <c r="A10848" s="11" t="str">
        <f t="shared" si="1014"/>
        <v>7233001 - Region HovedstadenAlle uanset erf.</v>
      </c>
      <c r="B10848" s="12" t="str">
        <f t="shared" si="1017"/>
        <v>723300</v>
      </c>
      <c r="C10848" s="14">
        <f t="shared" si="1015"/>
        <v>0</v>
      </c>
      <c r="D10848" s="14">
        <f t="shared" si="1016"/>
        <v>0</v>
      </c>
      <c r="E10848" s="19" t="str">
        <f t="shared" si="1018"/>
        <v>723300 - Mekanikerarbejde, landbrugs- og industrimaskiner</v>
      </c>
      <c r="F10848" s="19" t="str">
        <f t="shared" si="1019"/>
        <v>Alle uanset erf.</v>
      </c>
      <c r="G10848" s="40" t="s">
        <v>516</v>
      </c>
      <c r="H10848" s="41" t="s">
        <v>228</v>
      </c>
      <c r="I10848" s="42" t="s">
        <v>8</v>
      </c>
      <c r="J10848" s="43" t="s">
        <v>10</v>
      </c>
      <c r="K10848" s="44">
        <v>560</v>
      </c>
      <c r="L10848" s="45">
        <v>40887.344202450149</v>
      </c>
      <c r="M10848" s="46">
        <v>43297.063777726828</v>
      </c>
      <c r="N10848" s="45"/>
      <c r="O10848" s="46"/>
    </row>
    <row r="10849" spans="1:15" x14ac:dyDescent="0.2">
      <c r="A10849" s="11" t="str">
        <f t="shared" si="1014"/>
        <v>7233002 - Region SjællandUnder 1 år</v>
      </c>
      <c r="B10849" s="12" t="str">
        <f t="shared" si="1017"/>
        <v>723300</v>
      </c>
      <c r="C10849" s="14">
        <f t="shared" si="1015"/>
        <v>0</v>
      </c>
      <c r="D10849" s="14">
        <f t="shared" si="1016"/>
        <v>0</v>
      </c>
      <c r="E10849" s="19" t="str">
        <f t="shared" si="1018"/>
        <v>723300 - Mekanikerarbejde, landbrugs- og industrimaskiner</v>
      </c>
      <c r="F10849" s="19" t="str">
        <f t="shared" si="1019"/>
        <v>Under 1 år</v>
      </c>
      <c r="G10849" s="40" t="s">
        <v>516</v>
      </c>
      <c r="H10849" s="41" t="s">
        <v>228</v>
      </c>
      <c r="I10849" s="42" t="s">
        <v>20</v>
      </c>
      <c r="J10849" s="43" t="s">
        <v>13</v>
      </c>
      <c r="K10849" s="44">
        <v>24</v>
      </c>
      <c r="L10849" s="45">
        <v>28520.951882826153</v>
      </c>
      <c r="M10849" s="46">
        <v>30225.744762535458</v>
      </c>
      <c r="N10849" s="45"/>
      <c r="O10849" s="46"/>
    </row>
    <row r="10850" spans="1:15" x14ac:dyDescent="0.2">
      <c r="A10850" s="11" t="str">
        <f t="shared" si="1014"/>
        <v>7233002 - Region Sjælland1 år</v>
      </c>
      <c r="B10850" s="12" t="str">
        <f t="shared" si="1017"/>
        <v>723300</v>
      </c>
      <c r="C10850" s="14">
        <f t="shared" si="1015"/>
        <v>0</v>
      </c>
      <c r="D10850" s="14">
        <f t="shared" si="1016"/>
        <v>0</v>
      </c>
      <c r="E10850" s="19" t="str">
        <f t="shared" si="1018"/>
        <v>723300 - Mekanikerarbejde, landbrugs- og industrimaskiner</v>
      </c>
      <c r="F10850" s="19" t="str">
        <f t="shared" si="1019"/>
        <v>1 år</v>
      </c>
      <c r="G10850" s="40" t="s">
        <v>516</v>
      </c>
      <c r="H10850" s="41" t="s">
        <v>228</v>
      </c>
      <c r="I10850" s="42" t="s">
        <v>20</v>
      </c>
      <c r="J10850" s="43" t="s">
        <v>22</v>
      </c>
      <c r="K10850" s="44">
        <v>12</v>
      </c>
      <c r="L10850" s="45">
        <v>34828.844485140122</v>
      </c>
      <c r="M10850" s="46">
        <v>36623.05758862463</v>
      </c>
      <c r="N10850" s="45"/>
      <c r="O10850" s="46"/>
    </row>
    <row r="10851" spans="1:15" x14ac:dyDescent="0.2">
      <c r="A10851" s="11" t="str">
        <f t="shared" si="1014"/>
        <v>7233002 - Region Sjælland2 år</v>
      </c>
      <c r="B10851" s="12" t="str">
        <f t="shared" si="1017"/>
        <v>723300</v>
      </c>
      <c r="C10851" s="14">
        <f t="shared" si="1015"/>
        <v>0</v>
      </c>
      <c r="D10851" s="14">
        <f t="shared" si="1016"/>
        <v>0</v>
      </c>
      <c r="E10851" s="19" t="str">
        <f t="shared" si="1018"/>
        <v>723300 - Mekanikerarbejde, landbrugs- og industrimaskiner</v>
      </c>
      <c r="F10851" s="19" t="str">
        <f t="shared" si="1019"/>
        <v>2 år</v>
      </c>
      <c r="G10851" s="40" t="s">
        <v>516</v>
      </c>
      <c r="H10851" s="41" t="s">
        <v>228</v>
      </c>
      <c r="I10851" s="42" t="s">
        <v>20</v>
      </c>
      <c r="J10851" s="43" t="s">
        <v>23</v>
      </c>
      <c r="K10851" s="44">
        <v>11</v>
      </c>
      <c r="L10851" s="45">
        <v>32821.109539734171</v>
      </c>
      <c r="M10851" s="46">
        <v>34511.893878910749</v>
      </c>
      <c r="N10851" s="45"/>
      <c r="O10851" s="46"/>
    </row>
    <row r="10852" spans="1:15" x14ac:dyDescent="0.2">
      <c r="A10852" s="11" t="str">
        <f t="shared" si="1014"/>
        <v>7233002 - Region Sjælland5-9 år</v>
      </c>
      <c r="B10852" s="12" t="str">
        <f t="shared" si="1017"/>
        <v>723300</v>
      </c>
      <c r="C10852" s="14">
        <f t="shared" si="1015"/>
        <v>0</v>
      </c>
      <c r="D10852" s="14">
        <f t="shared" si="1016"/>
        <v>0</v>
      </c>
      <c r="E10852" s="19" t="str">
        <f t="shared" si="1018"/>
        <v>723300 - Mekanikerarbejde, landbrugs- og industrimaskiner</v>
      </c>
      <c r="F10852" s="19" t="str">
        <f t="shared" si="1019"/>
        <v>5-9 år</v>
      </c>
      <c r="G10852" s="40" t="s">
        <v>516</v>
      </c>
      <c r="H10852" s="41" t="s">
        <v>228</v>
      </c>
      <c r="I10852" s="42" t="s">
        <v>20</v>
      </c>
      <c r="J10852" s="43" t="s">
        <v>15</v>
      </c>
      <c r="K10852" s="44">
        <v>33</v>
      </c>
      <c r="L10852" s="45">
        <v>35960.804093687817</v>
      </c>
      <c r="M10852" s="46">
        <v>38076.361215067089</v>
      </c>
      <c r="N10852" s="45"/>
      <c r="O10852" s="46"/>
    </row>
    <row r="10853" spans="1:15" x14ac:dyDescent="0.2">
      <c r="A10853" s="11" t="str">
        <f t="shared" si="1014"/>
        <v>7233002 - Region Sjælland0-4 år</v>
      </c>
      <c r="B10853" s="12" t="str">
        <f t="shared" si="1017"/>
        <v>723300</v>
      </c>
      <c r="C10853" s="14">
        <f t="shared" si="1015"/>
        <v>0</v>
      </c>
      <c r="D10853" s="14">
        <f t="shared" si="1016"/>
        <v>0</v>
      </c>
      <c r="E10853" s="19" t="str">
        <f t="shared" si="1018"/>
        <v>723300 - Mekanikerarbejde, landbrugs- og industrimaskiner</v>
      </c>
      <c r="F10853" s="19" t="str">
        <f t="shared" si="1019"/>
        <v>0-4 år</v>
      </c>
      <c r="G10853" s="40" t="s">
        <v>516</v>
      </c>
      <c r="H10853" s="41" t="s">
        <v>228</v>
      </c>
      <c r="I10853" s="42" t="s">
        <v>20</v>
      </c>
      <c r="J10853" s="43" t="s">
        <v>16</v>
      </c>
      <c r="K10853" s="44">
        <v>64</v>
      </c>
      <c r="L10853" s="45">
        <v>32551.560171535089</v>
      </c>
      <c r="M10853" s="46">
        <v>34466.553083080827</v>
      </c>
      <c r="N10853" s="45"/>
      <c r="O10853" s="46"/>
    </row>
    <row r="10854" spans="1:15" x14ac:dyDescent="0.2">
      <c r="A10854" s="11" t="str">
        <f t="shared" si="1014"/>
        <v>7233002 - Region Sjælland10-14 år</v>
      </c>
      <c r="B10854" s="12" t="str">
        <f t="shared" si="1017"/>
        <v>723300</v>
      </c>
      <c r="C10854" s="14">
        <f t="shared" si="1015"/>
        <v>0</v>
      </c>
      <c r="D10854" s="14">
        <f t="shared" si="1016"/>
        <v>0</v>
      </c>
      <c r="E10854" s="19" t="str">
        <f t="shared" si="1018"/>
        <v>723300 - Mekanikerarbejde, landbrugs- og industrimaskiner</v>
      </c>
      <c r="F10854" s="19" t="str">
        <f t="shared" si="1019"/>
        <v>10-14 år</v>
      </c>
      <c r="G10854" s="40" t="s">
        <v>516</v>
      </c>
      <c r="H10854" s="41" t="s">
        <v>228</v>
      </c>
      <c r="I10854" s="42" t="s">
        <v>20</v>
      </c>
      <c r="J10854" s="43" t="s">
        <v>17</v>
      </c>
      <c r="K10854" s="44">
        <v>22</v>
      </c>
      <c r="L10854" s="45">
        <v>39632.156307849531</v>
      </c>
      <c r="M10854" s="46">
        <v>41963.697346093577</v>
      </c>
      <c r="N10854" s="45"/>
      <c r="O10854" s="46"/>
    </row>
    <row r="10855" spans="1:15" x14ac:dyDescent="0.2">
      <c r="A10855" s="11" t="str">
        <f t="shared" si="1014"/>
        <v>7233002 - Region Sjælland15-20 år</v>
      </c>
      <c r="B10855" s="12" t="str">
        <f t="shared" si="1017"/>
        <v>723300</v>
      </c>
      <c r="C10855" s="14">
        <f t="shared" si="1015"/>
        <v>0</v>
      </c>
      <c r="D10855" s="14">
        <f t="shared" si="1016"/>
        <v>0</v>
      </c>
      <c r="E10855" s="19" t="str">
        <f t="shared" si="1018"/>
        <v>723300 - Mekanikerarbejde, landbrugs- og industrimaskiner</v>
      </c>
      <c r="F10855" s="19" t="str">
        <f t="shared" si="1019"/>
        <v>15-20 år</v>
      </c>
      <c r="G10855" s="40" t="s">
        <v>516</v>
      </c>
      <c r="H10855" s="41" t="s">
        <v>228</v>
      </c>
      <c r="I10855" s="42" t="s">
        <v>20</v>
      </c>
      <c r="J10855" s="43" t="s">
        <v>18</v>
      </c>
      <c r="K10855" s="44">
        <v>13</v>
      </c>
      <c r="L10855" s="45">
        <v>29242.378972592298</v>
      </c>
      <c r="M10855" s="46">
        <v>30990.293967261703</v>
      </c>
      <c r="N10855" s="45"/>
      <c r="O10855" s="46"/>
    </row>
    <row r="10856" spans="1:15" x14ac:dyDescent="0.2">
      <c r="A10856" s="11" t="str">
        <f t="shared" si="1014"/>
        <v>7233002 - Region Sjælland20-24 år</v>
      </c>
      <c r="B10856" s="12" t="str">
        <f t="shared" si="1017"/>
        <v>723300</v>
      </c>
      <c r="C10856" s="14">
        <f t="shared" si="1015"/>
        <v>0</v>
      </c>
      <c r="D10856" s="14">
        <f t="shared" si="1016"/>
        <v>0</v>
      </c>
      <c r="E10856" s="19" t="str">
        <f t="shared" si="1018"/>
        <v>723300 - Mekanikerarbejde, landbrugs- og industrimaskiner</v>
      </c>
      <c r="F10856" s="19" t="str">
        <f t="shared" si="1019"/>
        <v>20-24 år</v>
      </c>
      <c r="G10856" s="40" t="s">
        <v>516</v>
      </c>
      <c r="H10856" s="41" t="s">
        <v>228</v>
      </c>
      <c r="I10856" s="42" t="s">
        <v>20</v>
      </c>
      <c r="J10856" s="43" t="s">
        <v>19</v>
      </c>
      <c r="K10856" s="44">
        <v>37</v>
      </c>
      <c r="L10856" s="45">
        <v>37141.943839513602</v>
      </c>
      <c r="M10856" s="46">
        <v>39232.746101616853</v>
      </c>
      <c r="N10856" s="45"/>
      <c r="O10856" s="46"/>
    </row>
    <row r="10857" spans="1:15" x14ac:dyDescent="0.2">
      <c r="A10857" s="11" t="str">
        <f t="shared" si="1014"/>
        <v>7233002 - Region Sjælland25 år og derover</v>
      </c>
      <c r="B10857" s="12" t="str">
        <f t="shared" si="1017"/>
        <v>723300</v>
      </c>
      <c r="C10857" s="14">
        <f t="shared" si="1015"/>
        <v>0</v>
      </c>
      <c r="D10857" s="14">
        <f t="shared" si="1016"/>
        <v>0</v>
      </c>
      <c r="E10857" s="19" t="str">
        <f t="shared" si="1018"/>
        <v>723300 - Mekanikerarbejde, landbrugs- og industrimaskiner</v>
      </c>
      <c r="F10857" s="19" t="str">
        <f t="shared" si="1019"/>
        <v>25 år og derover</v>
      </c>
      <c r="G10857" s="40" t="s">
        <v>516</v>
      </c>
      <c r="H10857" s="41" t="s">
        <v>228</v>
      </c>
      <c r="I10857" s="42" t="s">
        <v>20</v>
      </c>
      <c r="J10857" s="43" t="s">
        <v>9</v>
      </c>
      <c r="K10857" s="44">
        <v>129</v>
      </c>
      <c r="L10857" s="45">
        <v>34676.177486415218</v>
      </c>
      <c r="M10857" s="46">
        <v>36720.465128244745</v>
      </c>
      <c r="N10857" s="45"/>
      <c r="O10857" s="46"/>
    </row>
    <row r="10858" spans="1:15" x14ac:dyDescent="0.2">
      <c r="A10858" s="11" t="str">
        <f t="shared" si="1014"/>
        <v>7233002 - Region SjællandAlle uanset erf.</v>
      </c>
      <c r="B10858" s="12" t="str">
        <f t="shared" si="1017"/>
        <v>723300</v>
      </c>
      <c r="C10858" s="14">
        <f t="shared" si="1015"/>
        <v>0</v>
      </c>
      <c r="D10858" s="14">
        <f t="shared" si="1016"/>
        <v>0</v>
      </c>
      <c r="E10858" s="19" t="str">
        <f t="shared" si="1018"/>
        <v>723300 - Mekanikerarbejde, landbrugs- og industrimaskiner</v>
      </c>
      <c r="F10858" s="19" t="str">
        <f t="shared" si="1019"/>
        <v>Alle uanset erf.</v>
      </c>
      <c r="G10858" s="40" t="s">
        <v>516</v>
      </c>
      <c r="H10858" s="41" t="s">
        <v>228</v>
      </c>
      <c r="I10858" s="42" t="s">
        <v>20</v>
      </c>
      <c r="J10858" s="43" t="s">
        <v>10</v>
      </c>
      <c r="K10858" s="44">
        <v>298</v>
      </c>
      <c r="L10858" s="45">
        <v>35218.822725105441</v>
      </c>
      <c r="M10858" s="46">
        <v>37214.845758148949</v>
      </c>
      <c r="N10858" s="45"/>
      <c r="O10858" s="46"/>
    </row>
    <row r="10859" spans="1:15" x14ac:dyDescent="0.2">
      <c r="A10859" s="11" t="str">
        <f t="shared" si="1014"/>
        <v>7233003 - Region SyddanmarkUnder 1 år</v>
      </c>
      <c r="B10859" s="12" t="str">
        <f t="shared" si="1017"/>
        <v>723300</v>
      </c>
      <c r="C10859" s="14">
        <f t="shared" si="1015"/>
        <v>0</v>
      </c>
      <c r="D10859" s="14">
        <f t="shared" si="1016"/>
        <v>0</v>
      </c>
      <c r="E10859" s="19" t="str">
        <f t="shared" si="1018"/>
        <v>723300 - Mekanikerarbejde, landbrugs- og industrimaskiner</v>
      </c>
      <c r="F10859" s="19" t="str">
        <f t="shared" si="1019"/>
        <v>Under 1 år</v>
      </c>
      <c r="G10859" s="40" t="s">
        <v>516</v>
      </c>
      <c r="H10859" s="41" t="s">
        <v>228</v>
      </c>
      <c r="I10859" s="42" t="s">
        <v>544</v>
      </c>
      <c r="J10859" s="43" t="s">
        <v>13</v>
      </c>
      <c r="K10859" s="44">
        <v>32</v>
      </c>
      <c r="L10859" s="45">
        <v>30847.490957332808</v>
      </c>
      <c r="M10859" s="46">
        <v>32662.234281799327</v>
      </c>
      <c r="N10859" s="45"/>
      <c r="O10859" s="46"/>
    </row>
    <row r="10860" spans="1:15" x14ac:dyDescent="0.2">
      <c r="A10860" s="11" t="str">
        <f t="shared" si="1014"/>
        <v>7233003 - Region Syddanmark1 år</v>
      </c>
      <c r="B10860" s="12" t="str">
        <f t="shared" si="1017"/>
        <v>723300</v>
      </c>
      <c r="C10860" s="14">
        <f t="shared" si="1015"/>
        <v>0</v>
      </c>
      <c r="D10860" s="14">
        <f t="shared" si="1016"/>
        <v>0</v>
      </c>
      <c r="E10860" s="19" t="str">
        <f t="shared" si="1018"/>
        <v>723300 - Mekanikerarbejde, landbrugs- og industrimaskiner</v>
      </c>
      <c r="F10860" s="19" t="str">
        <f t="shared" si="1019"/>
        <v>1 år</v>
      </c>
      <c r="G10860" s="40" t="s">
        <v>516</v>
      </c>
      <c r="H10860" s="41" t="s">
        <v>228</v>
      </c>
      <c r="I10860" s="42" t="s">
        <v>544</v>
      </c>
      <c r="J10860" s="43" t="s">
        <v>22</v>
      </c>
      <c r="K10860" s="44">
        <v>28</v>
      </c>
      <c r="L10860" s="45">
        <v>33423.393325146935</v>
      </c>
      <c r="M10860" s="46">
        <v>35389.675769373112</v>
      </c>
      <c r="N10860" s="45"/>
      <c r="O10860" s="46"/>
    </row>
    <row r="10861" spans="1:15" x14ac:dyDescent="0.2">
      <c r="A10861" s="11" t="str">
        <f t="shared" si="1014"/>
        <v>7233003 - Region Syddanmark2 år</v>
      </c>
      <c r="B10861" s="12" t="str">
        <f t="shared" si="1017"/>
        <v>723300</v>
      </c>
      <c r="C10861" s="14">
        <f t="shared" si="1015"/>
        <v>0</v>
      </c>
      <c r="D10861" s="14">
        <f t="shared" si="1016"/>
        <v>0</v>
      </c>
      <c r="E10861" s="19" t="str">
        <f t="shared" si="1018"/>
        <v>723300 - Mekanikerarbejde, landbrugs- og industrimaskiner</v>
      </c>
      <c r="F10861" s="19" t="str">
        <f t="shared" si="1019"/>
        <v>2 år</v>
      </c>
      <c r="G10861" s="40" t="s">
        <v>516</v>
      </c>
      <c r="H10861" s="41" t="s">
        <v>228</v>
      </c>
      <c r="I10861" s="42" t="s">
        <v>544</v>
      </c>
      <c r="J10861" s="43" t="s">
        <v>23</v>
      </c>
      <c r="K10861" s="44">
        <v>15</v>
      </c>
      <c r="L10861" s="45">
        <v>31062.981664419349</v>
      </c>
      <c r="M10861" s="46">
        <v>32893.696680111818</v>
      </c>
      <c r="N10861" s="45"/>
      <c r="O10861" s="46"/>
    </row>
    <row r="10862" spans="1:15" x14ac:dyDescent="0.2">
      <c r="A10862" s="11" t="str">
        <f t="shared" si="1014"/>
        <v>7233003 - Region Syddanmark3 år</v>
      </c>
      <c r="B10862" s="12" t="str">
        <f t="shared" si="1017"/>
        <v>723300</v>
      </c>
      <c r="C10862" s="14">
        <f t="shared" si="1015"/>
        <v>0</v>
      </c>
      <c r="D10862" s="14">
        <f t="shared" si="1016"/>
        <v>0</v>
      </c>
      <c r="E10862" s="19" t="str">
        <f t="shared" si="1018"/>
        <v>723300 - Mekanikerarbejde, landbrugs- og industrimaskiner</v>
      </c>
      <c r="F10862" s="19" t="str">
        <f t="shared" si="1019"/>
        <v>3 år</v>
      </c>
      <c r="G10862" s="40" t="s">
        <v>516</v>
      </c>
      <c r="H10862" s="41" t="s">
        <v>228</v>
      </c>
      <c r="I10862" s="42" t="s">
        <v>544</v>
      </c>
      <c r="J10862" s="43" t="s">
        <v>14</v>
      </c>
      <c r="K10862" s="44">
        <v>29</v>
      </c>
      <c r="L10862" s="45">
        <v>33775.682613401914</v>
      </c>
      <c r="M10862" s="46">
        <v>35762.690070078082</v>
      </c>
      <c r="N10862" s="45"/>
      <c r="O10862" s="46"/>
    </row>
    <row r="10863" spans="1:15" x14ac:dyDescent="0.2">
      <c r="A10863" s="11" t="str">
        <f t="shared" si="1014"/>
        <v>7233003 - Region Syddanmark4 år</v>
      </c>
      <c r="B10863" s="12" t="str">
        <f t="shared" si="1017"/>
        <v>723300</v>
      </c>
      <c r="C10863" s="14">
        <f t="shared" si="1015"/>
        <v>0</v>
      </c>
      <c r="D10863" s="14">
        <f t="shared" si="1016"/>
        <v>0</v>
      </c>
      <c r="E10863" s="19" t="str">
        <f t="shared" si="1018"/>
        <v>723300 - Mekanikerarbejde, landbrugs- og industrimaskiner</v>
      </c>
      <c r="F10863" s="19" t="str">
        <f t="shared" si="1019"/>
        <v>4 år</v>
      </c>
      <c r="G10863" s="40" t="s">
        <v>516</v>
      </c>
      <c r="H10863" s="41" t="s">
        <v>228</v>
      </c>
      <c r="I10863" s="42" t="s">
        <v>544</v>
      </c>
      <c r="J10863" s="43" t="s">
        <v>24</v>
      </c>
      <c r="K10863" s="44">
        <v>27</v>
      </c>
      <c r="L10863" s="45">
        <v>36504.785504534397</v>
      </c>
      <c r="M10863" s="46">
        <v>38652.344795403995</v>
      </c>
      <c r="N10863" s="45"/>
      <c r="O10863" s="46"/>
    </row>
    <row r="10864" spans="1:15" x14ac:dyDescent="0.2">
      <c r="A10864" s="11" t="str">
        <f t="shared" si="1014"/>
        <v>7233003 - Region Syddanmark5-9 år</v>
      </c>
      <c r="B10864" s="12" t="str">
        <f t="shared" si="1017"/>
        <v>723300</v>
      </c>
      <c r="C10864" s="14">
        <f t="shared" si="1015"/>
        <v>0</v>
      </c>
      <c r="D10864" s="14">
        <f t="shared" si="1016"/>
        <v>0</v>
      </c>
      <c r="E10864" s="19" t="str">
        <f t="shared" si="1018"/>
        <v>723300 - Mekanikerarbejde, landbrugs- og industrimaskiner</v>
      </c>
      <c r="F10864" s="19" t="str">
        <f t="shared" si="1019"/>
        <v>5-9 år</v>
      </c>
      <c r="G10864" s="40" t="s">
        <v>516</v>
      </c>
      <c r="H10864" s="41" t="s">
        <v>228</v>
      </c>
      <c r="I10864" s="42" t="s">
        <v>544</v>
      </c>
      <c r="J10864" s="43" t="s">
        <v>15</v>
      </c>
      <c r="K10864" s="44">
        <v>95</v>
      </c>
      <c r="L10864" s="45">
        <v>34266.776368410981</v>
      </c>
      <c r="M10864" s="46">
        <v>36282.674638762161</v>
      </c>
      <c r="N10864" s="45"/>
      <c r="O10864" s="46"/>
    </row>
    <row r="10865" spans="1:15" x14ac:dyDescent="0.2">
      <c r="A10865" s="11" t="str">
        <f t="shared" si="1014"/>
        <v>7233003 - Region Syddanmark0-4 år</v>
      </c>
      <c r="B10865" s="12" t="str">
        <f t="shared" si="1017"/>
        <v>723300</v>
      </c>
      <c r="C10865" s="14">
        <f t="shared" si="1015"/>
        <v>0</v>
      </c>
      <c r="D10865" s="14">
        <f t="shared" si="1016"/>
        <v>0</v>
      </c>
      <c r="E10865" s="19" t="str">
        <f t="shared" si="1018"/>
        <v>723300 - Mekanikerarbejde, landbrugs- og industrimaskiner</v>
      </c>
      <c r="F10865" s="19" t="str">
        <f t="shared" si="1019"/>
        <v>0-4 år</v>
      </c>
      <c r="G10865" s="40" t="s">
        <v>516</v>
      </c>
      <c r="H10865" s="41" t="s">
        <v>228</v>
      </c>
      <c r="I10865" s="42" t="s">
        <v>544</v>
      </c>
      <c r="J10865" s="43" t="s">
        <v>16</v>
      </c>
      <c r="K10865" s="44">
        <v>131</v>
      </c>
      <c r="L10865" s="45">
        <v>33423.393325146935</v>
      </c>
      <c r="M10865" s="46">
        <v>35389.675769373112</v>
      </c>
      <c r="N10865" s="45"/>
      <c r="O10865" s="46"/>
    </row>
    <row r="10866" spans="1:15" x14ac:dyDescent="0.2">
      <c r="A10866" s="11" t="str">
        <f t="shared" si="1014"/>
        <v>7233003 - Region Syddanmark10-14 år</v>
      </c>
      <c r="B10866" s="12" t="str">
        <f t="shared" si="1017"/>
        <v>723300</v>
      </c>
      <c r="C10866" s="14">
        <f t="shared" si="1015"/>
        <v>0</v>
      </c>
      <c r="D10866" s="14">
        <f t="shared" si="1016"/>
        <v>0</v>
      </c>
      <c r="E10866" s="19" t="str">
        <f t="shared" si="1018"/>
        <v>723300 - Mekanikerarbejde, landbrugs- og industrimaskiner</v>
      </c>
      <c r="F10866" s="19" t="str">
        <f t="shared" si="1019"/>
        <v>10-14 år</v>
      </c>
      <c r="G10866" s="40" t="s">
        <v>516</v>
      </c>
      <c r="H10866" s="41" t="s">
        <v>228</v>
      </c>
      <c r="I10866" s="42" t="s">
        <v>544</v>
      </c>
      <c r="J10866" s="43" t="s">
        <v>17</v>
      </c>
      <c r="K10866" s="44">
        <v>87</v>
      </c>
      <c r="L10866" s="45">
        <v>34620.142452444277</v>
      </c>
      <c r="M10866" s="46">
        <v>36679.78142055183</v>
      </c>
      <c r="N10866" s="45"/>
      <c r="O10866" s="46"/>
    </row>
    <row r="10867" spans="1:15" x14ac:dyDescent="0.2">
      <c r="A10867" s="11" t="str">
        <f t="shared" si="1014"/>
        <v>7233003 - Region Syddanmark15-20 år</v>
      </c>
      <c r="B10867" s="12" t="str">
        <f t="shared" si="1017"/>
        <v>723300</v>
      </c>
      <c r="C10867" s="14">
        <f t="shared" si="1015"/>
        <v>0</v>
      </c>
      <c r="D10867" s="14">
        <f t="shared" si="1016"/>
        <v>0</v>
      </c>
      <c r="E10867" s="19" t="str">
        <f t="shared" si="1018"/>
        <v>723300 - Mekanikerarbejde, landbrugs- og industrimaskiner</v>
      </c>
      <c r="F10867" s="19" t="str">
        <f t="shared" si="1019"/>
        <v>15-20 år</v>
      </c>
      <c r="G10867" s="40" t="s">
        <v>516</v>
      </c>
      <c r="H10867" s="41" t="s">
        <v>228</v>
      </c>
      <c r="I10867" s="42" t="s">
        <v>544</v>
      </c>
      <c r="J10867" s="43" t="s">
        <v>18</v>
      </c>
      <c r="K10867" s="44">
        <v>86</v>
      </c>
      <c r="L10867" s="45">
        <v>35577.567824206963</v>
      </c>
      <c r="M10867" s="46">
        <v>37670.579336846269</v>
      </c>
      <c r="N10867" s="45"/>
      <c r="O10867" s="46"/>
    </row>
    <row r="10868" spans="1:15" x14ac:dyDescent="0.2">
      <c r="A10868" s="11" t="str">
        <f t="shared" si="1014"/>
        <v>7233003 - Region Syddanmark20-24 år</v>
      </c>
      <c r="B10868" s="12" t="str">
        <f t="shared" si="1017"/>
        <v>723300</v>
      </c>
      <c r="C10868" s="14">
        <f t="shared" si="1015"/>
        <v>0</v>
      </c>
      <c r="D10868" s="14">
        <f t="shared" si="1016"/>
        <v>0</v>
      </c>
      <c r="E10868" s="19" t="str">
        <f t="shared" si="1018"/>
        <v>723300 - Mekanikerarbejde, landbrugs- og industrimaskiner</v>
      </c>
      <c r="F10868" s="19" t="str">
        <f t="shared" si="1019"/>
        <v>20-24 år</v>
      </c>
      <c r="G10868" s="40" t="s">
        <v>516</v>
      </c>
      <c r="H10868" s="41" t="s">
        <v>228</v>
      </c>
      <c r="I10868" s="42" t="s">
        <v>544</v>
      </c>
      <c r="J10868" s="43" t="s">
        <v>19</v>
      </c>
      <c r="K10868" s="44">
        <v>92</v>
      </c>
      <c r="L10868" s="45">
        <v>36823.357644619842</v>
      </c>
      <c r="M10868" s="46">
        <v>38989.658384036447</v>
      </c>
      <c r="N10868" s="45"/>
      <c r="O10868" s="46"/>
    </row>
    <row r="10869" spans="1:15" x14ac:dyDescent="0.2">
      <c r="A10869" s="11" t="str">
        <f t="shared" si="1014"/>
        <v>7233003 - Region Syddanmark25 år og derover</v>
      </c>
      <c r="B10869" s="12" t="str">
        <f t="shared" si="1017"/>
        <v>723300</v>
      </c>
      <c r="C10869" s="14">
        <f t="shared" si="1015"/>
        <v>0</v>
      </c>
      <c r="D10869" s="14">
        <f t="shared" si="1016"/>
        <v>0</v>
      </c>
      <c r="E10869" s="19" t="str">
        <f t="shared" si="1018"/>
        <v>723300 - Mekanikerarbejde, landbrugs- og industrimaskiner</v>
      </c>
      <c r="F10869" s="19" t="str">
        <f t="shared" si="1019"/>
        <v>25 år og derover</v>
      </c>
      <c r="G10869" s="40" t="s">
        <v>516</v>
      </c>
      <c r="H10869" s="41" t="s">
        <v>228</v>
      </c>
      <c r="I10869" s="42" t="s">
        <v>544</v>
      </c>
      <c r="J10869" s="43" t="s">
        <v>9</v>
      </c>
      <c r="K10869" s="44">
        <v>404</v>
      </c>
      <c r="L10869" s="45">
        <v>35243.397576305819</v>
      </c>
      <c r="M10869" s="46">
        <v>37335.966942125357</v>
      </c>
      <c r="N10869" s="45"/>
      <c r="O10869" s="46"/>
    </row>
    <row r="10870" spans="1:15" x14ac:dyDescent="0.2">
      <c r="A10870" s="11" t="str">
        <f t="shared" si="1014"/>
        <v>7233003 - Region SyddanmarkAlle uanset erf.</v>
      </c>
      <c r="B10870" s="12" t="str">
        <f t="shared" si="1017"/>
        <v>723300</v>
      </c>
      <c r="C10870" s="14">
        <f t="shared" si="1015"/>
        <v>0</v>
      </c>
      <c r="D10870" s="14">
        <f t="shared" si="1016"/>
        <v>0</v>
      </c>
      <c r="E10870" s="19" t="str">
        <f t="shared" si="1018"/>
        <v>723300 - Mekanikerarbejde, landbrugs- og industrimaskiner</v>
      </c>
      <c r="F10870" s="19" t="str">
        <f t="shared" si="1019"/>
        <v>Alle uanset erf.</v>
      </c>
      <c r="G10870" s="40" t="s">
        <v>516</v>
      </c>
      <c r="H10870" s="41" t="s">
        <v>228</v>
      </c>
      <c r="I10870" s="42" t="s">
        <v>544</v>
      </c>
      <c r="J10870" s="43" t="s">
        <v>10</v>
      </c>
      <c r="K10870" s="44">
        <v>895</v>
      </c>
      <c r="L10870" s="45">
        <v>35126.894665167041</v>
      </c>
      <c r="M10870" s="46">
        <v>37193.393288702493</v>
      </c>
      <c r="N10870" s="45"/>
      <c r="O10870" s="46"/>
    </row>
    <row r="10871" spans="1:15" x14ac:dyDescent="0.2">
      <c r="A10871" s="11" t="str">
        <f t="shared" si="1014"/>
        <v>7233004 - Region MidtjyllandUnder 1 år</v>
      </c>
      <c r="B10871" s="12" t="str">
        <f t="shared" si="1017"/>
        <v>723300</v>
      </c>
      <c r="C10871" s="14">
        <f t="shared" si="1015"/>
        <v>0</v>
      </c>
      <c r="D10871" s="14">
        <f t="shared" si="1016"/>
        <v>0</v>
      </c>
      <c r="E10871" s="19" t="str">
        <f t="shared" si="1018"/>
        <v>723300 - Mekanikerarbejde, landbrugs- og industrimaskiner</v>
      </c>
      <c r="F10871" s="19" t="str">
        <f t="shared" si="1019"/>
        <v>Under 1 år</v>
      </c>
      <c r="G10871" s="40" t="s">
        <v>516</v>
      </c>
      <c r="H10871" s="41" t="s">
        <v>228</v>
      </c>
      <c r="I10871" s="42" t="s">
        <v>517</v>
      </c>
      <c r="J10871" s="43" t="s">
        <v>13</v>
      </c>
      <c r="K10871" s="44">
        <v>44</v>
      </c>
      <c r="L10871" s="45">
        <v>31311.418976954217</v>
      </c>
      <c r="M10871" s="46">
        <v>33153.454967712634</v>
      </c>
      <c r="N10871" s="45"/>
      <c r="O10871" s="46"/>
    </row>
    <row r="10872" spans="1:15" x14ac:dyDescent="0.2">
      <c r="A10872" s="11" t="str">
        <f t="shared" si="1014"/>
        <v>7233004 - Region Midtjylland1 år</v>
      </c>
      <c r="B10872" s="12" t="str">
        <f t="shared" si="1017"/>
        <v>723300</v>
      </c>
      <c r="C10872" s="14">
        <f t="shared" si="1015"/>
        <v>0</v>
      </c>
      <c r="D10872" s="14">
        <f t="shared" si="1016"/>
        <v>0</v>
      </c>
      <c r="E10872" s="19" t="str">
        <f t="shared" si="1018"/>
        <v>723300 - Mekanikerarbejde, landbrugs- og industrimaskiner</v>
      </c>
      <c r="F10872" s="19" t="str">
        <f t="shared" si="1019"/>
        <v>1 år</v>
      </c>
      <c r="G10872" s="40" t="s">
        <v>516</v>
      </c>
      <c r="H10872" s="41" t="s">
        <v>228</v>
      </c>
      <c r="I10872" s="42" t="s">
        <v>517</v>
      </c>
      <c r="J10872" s="43" t="s">
        <v>22</v>
      </c>
      <c r="K10872" s="44">
        <v>35</v>
      </c>
      <c r="L10872" s="45">
        <v>33649.5000169716</v>
      </c>
      <c r="M10872" s="46">
        <v>35629.084211092886</v>
      </c>
      <c r="N10872" s="45"/>
      <c r="O10872" s="46"/>
    </row>
    <row r="10873" spans="1:15" x14ac:dyDescent="0.2">
      <c r="A10873" s="11" t="str">
        <f t="shared" si="1014"/>
        <v>7233004 - Region Midtjylland2 år</v>
      </c>
      <c r="B10873" s="12" t="str">
        <f t="shared" si="1017"/>
        <v>723300</v>
      </c>
      <c r="C10873" s="14">
        <f t="shared" si="1015"/>
        <v>0</v>
      </c>
      <c r="D10873" s="14">
        <f t="shared" si="1016"/>
        <v>0</v>
      </c>
      <c r="E10873" s="19" t="str">
        <f t="shared" si="1018"/>
        <v>723300 - Mekanikerarbejde, landbrugs- og industrimaskiner</v>
      </c>
      <c r="F10873" s="19" t="str">
        <f t="shared" si="1019"/>
        <v>2 år</v>
      </c>
      <c r="G10873" s="40" t="s">
        <v>516</v>
      </c>
      <c r="H10873" s="41" t="s">
        <v>228</v>
      </c>
      <c r="I10873" s="42" t="s">
        <v>517</v>
      </c>
      <c r="J10873" s="43" t="s">
        <v>23</v>
      </c>
      <c r="K10873" s="44">
        <v>33</v>
      </c>
      <c r="L10873" s="45">
        <v>34584.423095949875</v>
      </c>
      <c r="M10873" s="46">
        <v>36619.008373264995</v>
      </c>
      <c r="N10873" s="45"/>
      <c r="O10873" s="46"/>
    </row>
    <row r="10874" spans="1:15" x14ac:dyDescent="0.2">
      <c r="A10874" s="11" t="str">
        <f t="shared" si="1014"/>
        <v>7233004 - Region Midtjylland3 år</v>
      </c>
      <c r="B10874" s="12" t="str">
        <f t="shared" si="1017"/>
        <v>723300</v>
      </c>
      <c r="C10874" s="14">
        <f t="shared" si="1015"/>
        <v>0</v>
      </c>
      <c r="D10874" s="14">
        <f t="shared" si="1016"/>
        <v>0</v>
      </c>
      <c r="E10874" s="19" t="str">
        <f t="shared" si="1018"/>
        <v>723300 - Mekanikerarbejde, landbrugs- og industrimaskiner</v>
      </c>
      <c r="F10874" s="19" t="str">
        <f t="shared" si="1019"/>
        <v>3 år</v>
      </c>
      <c r="G10874" s="40" t="s">
        <v>516</v>
      </c>
      <c r="H10874" s="41" t="s">
        <v>228</v>
      </c>
      <c r="I10874" s="42" t="s">
        <v>517</v>
      </c>
      <c r="J10874" s="43" t="s">
        <v>14</v>
      </c>
      <c r="K10874" s="44">
        <v>18</v>
      </c>
      <c r="L10874" s="45">
        <v>31781.364310820703</v>
      </c>
      <c r="M10874" s="46">
        <v>33651.046963626228</v>
      </c>
      <c r="N10874" s="45"/>
      <c r="O10874" s="46"/>
    </row>
    <row r="10875" spans="1:15" x14ac:dyDescent="0.2">
      <c r="A10875" s="11" t="str">
        <f t="shared" si="1014"/>
        <v>7233004 - Region Midtjylland4 år</v>
      </c>
      <c r="B10875" s="12" t="str">
        <f t="shared" si="1017"/>
        <v>723300</v>
      </c>
      <c r="C10875" s="14">
        <f t="shared" si="1015"/>
        <v>0</v>
      </c>
      <c r="D10875" s="14">
        <f t="shared" si="1016"/>
        <v>0</v>
      </c>
      <c r="E10875" s="19" t="str">
        <f t="shared" si="1018"/>
        <v>723300 - Mekanikerarbejde, landbrugs- og industrimaskiner</v>
      </c>
      <c r="F10875" s="19" t="str">
        <f t="shared" si="1019"/>
        <v>4 år</v>
      </c>
      <c r="G10875" s="40" t="s">
        <v>516</v>
      </c>
      <c r="H10875" s="41" t="s">
        <v>228</v>
      </c>
      <c r="I10875" s="42" t="s">
        <v>517</v>
      </c>
      <c r="J10875" s="43" t="s">
        <v>24</v>
      </c>
      <c r="K10875" s="44">
        <v>33</v>
      </c>
      <c r="L10875" s="45">
        <v>36468.717112775405</v>
      </c>
      <c r="M10875" s="46">
        <v>38621.600168194454</v>
      </c>
      <c r="N10875" s="45"/>
      <c r="O10875" s="46"/>
    </row>
    <row r="10876" spans="1:15" x14ac:dyDescent="0.2">
      <c r="A10876" s="11" t="str">
        <f t="shared" si="1014"/>
        <v>7233004 - Region Midtjylland5-9 år</v>
      </c>
      <c r="B10876" s="12" t="str">
        <f t="shared" si="1017"/>
        <v>723300</v>
      </c>
      <c r="C10876" s="14">
        <f t="shared" si="1015"/>
        <v>0</v>
      </c>
      <c r="D10876" s="14">
        <f t="shared" si="1016"/>
        <v>0</v>
      </c>
      <c r="E10876" s="19" t="str">
        <f t="shared" si="1018"/>
        <v>723300 - Mekanikerarbejde, landbrugs- og industrimaskiner</v>
      </c>
      <c r="F10876" s="19" t="str">
        <f t="shared" si="1019"/>
        <v>5-9 år</v>
      </c>
      <c r="G10876" s="40" t="s">
        <v>516</v>
      </c>
      <c r="H10876" s="41" t="s">
        <v>228</v>
      </c>
      <c r="I10876" s="42" t="s">
        <v>517</v>
      </c>
      <c r="J10876" s="43" t="s">
        <v>15</v>
      </c>
      <c r="K10876" s="44">
        <v>147</v>
      </c>
      <c r="L10876" s="45">
        <v>35830.991533705615</v>
      </c>
      <c r="M10876" s="46">
        <v>37938.911843488597</v>
      </c>
      <c r="N10876" s="45"/>
      <c r="O10876" s="46"/>
    </row>
    <row r="10877" spans="1:15" x14ac:dyDescent="0.2">
      <c r="A10877" s="11" t="str">
        <f t="shared" si="1014"/>
        <v>7233004 - Region Midtjylland0-4 år</v>
      </c>
      <c r="B10877" s="12" t="str">
        <f t="shared" si="1017"/>
        <v>723300</v>
      </c>
      <c r="C10877" s="14">
        <f t="shared" si="1015"/>
        <v>0</v>
      </c>
      <c r="D10877" s="14">
        <f t="shared" si="1016"/>
        <v>0</v>
      </c>
      <c r="E10877" s="19" t="str">
        <f t="shared" si="1018"/>
        <v>723300 - Mekanikerarbejde, landbrugs- og industrimaskiner</v>
      </c>
      <c r="F10877" s="19" t="str">
        <f t="shared" si="1019"/>
        <v>0-4 år</v>
      </c>
      <c r="G10877" s="40" t="s">
        <v>516</v>
      </c>
      <c r="H10877" s="41" t="s">
        <v>228</v>
      </c>
      <c r="I10877" s="42" t="s">
        <v>517</v>
      </c>
      <c r="J10877" s="43" t="s">
        <v>16</v>
      </c>
      <c r="K10877" s="44">
        <v>163</v>
      </c>
      <c r="L10877" s="45">
        <v>33220.758895219602</v>
      </c>
      <c r="M10877" s="46">
        <v>35175.120451632683</v>
      </c>
      <c r="N10877" s="45"/>
      <c r="O10877" s="46"/>
    </row>
    <row r="10878" spans="1:15" x14ac:dyDescent="0.2">
      <c r="A10878" s="11" t="str">
        <f t="shared" si="1014"/>
        <v>7233004 - Region Midtjylland10-14 år</v>
      </c>
      <c r="B10878" s="12" t="str">
        <f t="shared" si="1017"/>
        <v>723300</v>
      </c>
      <c r="C10878" s="14">
        <f t="shared" si="1015"/>
        <v>0</v>
      </c>
      <c r="D10878" s="14">
        <f t="shared" si="1016"/>
        <v>0</v>
      </c>
      <c r="E10878" s="19" t="str">
        <f t="shared" si="1018"/>
        <v>723300 - Mekanikerarbejde, landbrugs- og industrimaskiner</v>
      </c>
      <c r="F10878" s="19" t="str">
        <f t="shared" si="1019"/>
        <v>10-14 år</v>
      </c>
      <c r="G10878" s="40" t="s">
        <v>516</v>
      </c>
      <c r="H10878" s="41" t="s">
        <v>228</v>
      </c>
      <c r="I10878" s="42" t="s">
        <v>517</v>
      </c>
      <c r="J10878" s="43" t="s">
        <v>17</v>
      </c>
      <c r="K10878" s="44">
        <v>146</v>
      </c>
      <c r="L10878" s="45">
        <v>36897.480159646082</v>
      </c>
      <c r="M10878" s="46">
        <v>39083.735389086563</v>
      </c>
      <c r="N10878" s="45"/>
      <c r="O10878" s="46"/>
    </row>
    <row r="10879" spans="1:15" x14ac:dyDescent="0.2">
      <c r="A10879" s="11" t="str">
        <f t="shared" si="1014"/>
        <v>7233004 - Region Midtjylland15-20 år</v>
      </c>
      <c r="B10879" s="12" t="str">
        <f t="shared" si="1017"/>
        <v>723300</v>
      </c>
      <c r="C10879" s="14">
        <f t="shared" si="1015"/>
        <v>0</v>
      </c>
      <c r="D10879" s="14">
        <f t="shared" si="1016"/>
        <v>0</v>
      </c>
      <c r="E10879" s="19" t="str">
        <f t="shared" si="1018"/>
        <v>723300 - Mekanikerarbejde, landbrugs- og industrimaskiner</v>
      </c>
      <c r="F10879" s="19" t="str">
        <f t="shared" si="1019"/>
        <v>15-20 år</v>
      </c>
      <c r="G10879" s="40" t="s">
        <v>516</v>
      </c>
      <c r="H10879" s="41" t="s">
        <v>228</v>
      </c>
      <c r="I10879" s="42" t="s">
        <v>517</v>
      </c>
      <c r="J10879" s="43" t="s">
        <v>18</v>
      </c>
      <c r="K10879" s="44">
        <v>105</v>
      </c>
      <c r="L10879" s="45">
        <v>36099.985453768997</v>
      </c>
      <c r="M10879" s="46">
        <v>38238.98740294126</v>
      </c>
      <c r="N10879" s="45"/>
      <c r="O10879" s="46"/>
    </row>
    <row r="10880" spans="1:15" x14ac:dyDescent="0.2">
      <c r="A10880" s="11" t="str">
        <f t="shared" si="1014"/>
        <v>7233004 - Region Midtjylland20-24 år</v>
      </c>
      <c r="B10880" s="12" t="str">
        <f t="shared" si="1017"/>
        <v>723300</v>
      </c>
      <c r="C10880" s="14">
        <f t="shared" si="1015"/>
        <v>0</v>
      </c>
      <c r="D10880" s="14">
        <f t="shared" si="1016"/>
        <v>0</v>
      </c>
      <c r="E10880" s="19" t="str">
        <f t="shared" si="1018"/>
        <v>723300 - Mekanikerarbejde, landbrugs- og industrimaskiner</v>
      </c>
      <c r="F10880" s="19" t="str">
        <f t="shared" si="1019"/>
        <v>20-24 år</v>
      </c>
      <c r="G10880" s="40" t="s">
        <v>516</v>
      </c>
      <c r="H10880" s="41" t="s">
        <v>228</v>
      </c>
      <c r="I10880" s="42" t="s">
        <v>517</v>
      </c>
      <c r="J10880" s="43" t="s">
        <v>19</v>
      </c>
      <c r="K10880" s="44">
        <v>148</v>
      </c>
      <c r="L10880" s="45">
        <v>37334.299307383357</v>
      </c>
      <c r="M10880" s="46">
        <v>39530.65850351446</v>
      </c>
      <c r="N10880" s="45"/>
      <c r="O10880" s="46"/>
    </row>
    <row r="10881" spans="1:15" x14ac:dyDescent="0.2">
      <c r="A10881" s="11" t="str">
        <f t="shared" si="1014"/>
        <v>7233004 - Region Midtjylland25 år og derover</v>
      </c>
      <c r="B10881" s="12" t="str">
        <f t="shared" si="1017"/>
        <v>723300</v>
      </c>
      <c r="C10881" s="14">
        <f t="shared" si="1015"/>
        <v>0</v>
      </c>
      <c r="D10881" s="14">
        <f t="shared" si="1016"/>
        <v>0</v>
      </c>
      <c r="E10881" s="19" t="str">
        <f t="shared" si="1018"/>
        <v>723300 - Mekanikerarbejde, landbrugs- og industrimaskiner</v>
      </c>
      <c r="F10881" s="19" t="str">
        <f t="shared" si="1019"/>
        <v>25 år og derover</v>
      </c>
      <c r="G10881" s="40" t="s">
        <v>516</v>
      </c>
      <c r="H10881" s="41" t="s">
        <v>228</v>
      </c>
      <c r="I10881" s="42" t="s">
        <v>517</v>
      </c>
      <c r="J10881" s="43" t="s">
        <v>9</v>
      </c>
      <c r="K10881" s="44">
        <v>641</v>
      </c>
      <c r="L10881" s="45">
        <v>37139.495404598107</v>
      </c>
      <c r="M10881" s="46">
        <v>39327.447191733656</v>
      </c>
      <c r="N10881" s="45"/>
      <c r="O10881" s="46"/>
    </row>
    <row r="10882" spans="1:15" x14ac:dyDescent="0.2">
      <c r="A10882" s="11" t="str">
        <f t="shared" ref="A10882:A10945" si="1020">B10882&amp;I10882&amp;F10882</f>
        <v>7233004 - Region MidtjyllandAlle uanset erf.</v>
      </c>
      <c r="B10882" s="12" t="str">
        <f t="shared" si="1017"/>
        <v>723300</v>
      </c>
      <c r="C10882" s="14">
        <f t="shared" ref="C10882:C10945" si="1021">N10882*1.2</f>
        <v>0</v>
      </c>
      <c r="D10882" s="14">
        <f t="shared" ref="D10882:D10945" si="1022">O10882*1.2</f>
        <v>0</v>
      </c>
      <c r="E10882" s="19" t="str">
        <f t="shared" si="1018"/>
        <v>723300 - Mekanikerarbejde, landbrugs- og industrimaskiner</v>
      </c>
      <c r="F10882" s="19" t="str">
        <f t="shared" si="1019"/>
        <v>Alle uanset erf.</v>
      </c>
      <c r="G10882" s="40" t="s">
        <v>516</v>
      </c>
      <c r="H10882" s="41" t="s">
        <v>228</v>
      </c>
      <c r="I10882" s="42" t="s">
        <v>517</v>
      </c>
      <c r="J10882" s="43" t="s">
        <v>10</v>
      </c>
      <c r="K10882" s="44">
        <v>1350</v>
      </c>
      <c r="L10882" s="45">
        <v>36468.717112775405</v>
      </c>
      <c r="M10882" s="46">
        <v>38621.600168194454</v>
      </c>
      <c r="N10882" s="45"/>
      <c r="O10882" s="46"/>
    </row>
    <row r="10883" spans="1:15" x14ac:dyDescent="0.2">
      <c r="A10883" s="11" t="str">
        <f t="shared" si="1020"/>
        <v>7233005 - Region NordjyllandUnder 1 år</v>
      </c>
      <c r="B10883" s="12" t="str">
        <f t="shared" ref="B10883:B10946" si="1023">LEFT(E10883,6)</f>
        <v>723300</v>
      </c>
      <c r="C10883" s="14">
        <f t="shared" si="1021"/>
        <v>0</v>
      </c>
      <c r="D10883" s="14">
        <f t="shared" si="1022"/>
        <v>0</v>
      </c>
      <c r="E10883" s="19" t="str">
        <f t="shared" ref="E10883:E10946" si="1024">TRIM(H10883)</f>
        <v>723300 - Mekanikerarbejde, landbrugs- og industrimaskiner</v>
      </c>
      <c r="F10883" s="19" t="str">
        <f t="shared" ref="F10883:F10946" si="1025">MID(J10883,6,30)</f>
        <v>Under 1 år</v>
      </c>
      <c r="G10883" s="40" t="s">
        <v>516</v>
      </c>
      <c r="H10883" s="41" t="s">
        <v>228</v>
      </c>
      <c r="I10883" s="42" t="s">
        <v>21</v>
      </c>
      <c r="J10883" s="43" t="s">
        <v>13</v>
      </c>
      <c r="K10883" s="44">
        <v>49</v>
      </c>
      <c r="L10883" s="45">
        <v>33077.309421847785</v>
      </c>
      <c r="M10883" s="46">
        <v>35045.161389498448</v>
      </c>
      <c r="N10883" s="45"/>
      <c r="O10883" s="46"/>
    </row>
    <row r="10884" spans="1:15" x14ac:dyDescent="0.2">
      <c r="A10884" s="11" t="str">
        <f t="shared" si="1020"/>
        <v>7233005 - Region Nordjylland1 år</v>
      </c>
      <c r="B10884" s="12" t="str">
        <f t="shared" si="1023"/>
        <v>723300</v>
      </c>
      <c r="C10884" s="14">
        <f t="shared" si="1021"/>
        <v>0</v>
      </c>
      <c r="D10884" s="14">
        <f t="shared" si="1022"/>
        <v>0</v>
      </c>
      <c r="E10884" s="19" t="str">
        <f t="shared" si="1024"/>
        <v>723300 - Mekanikerarbejde, landbrugs- og industrimaskiner</v>
      </c>
      <c r="F10884" s="19" t="str">
        <f t="shared" si="1025"/>
        <v>1 år</v>
      </c>
      <c r="G10884" s="40" t="s">
        <v>516</v>
      </c>
      <c r="H10884" s="41" t="s">
        <v>228</v>
      </c>
      <c r="I10884" s="42" t="s">
        <v>21</v>
      </c>
      <c r="J10884" s="43" t="s">
        <v>22</v>
      </c>
      <c r="K10884" s="44">
        <v>26</v>
      </c>
      <c r="L10884" s="45">
        <v>33500.067041723269</v>
      </c>
      <c r="M10884" s="46">
        <v>35474.413111348505</v>
      </c>
      <c r="N10884" s="45"/>
      <c r="O10884" s="46"/>
    </row>
    <row r="10885" spans="1:15" x14ac:dyDescent="0.2">
      <c r="A10885" s="11" t="str">
        <f t="shared" si="1020"/>
        <v>7233005 - Region Nordjylland2 år</v>
      </c>
      <c r="B10885" s="12" t="str">
        <f t="shared" si="1023"/>
        <v>723300</v>
      </c>
      <c r="C10885" s="14">
        <f t="shared" si="1021"/>
        <v>0</v>
      </c>
      <c r="D10885" s="14">
        <f t="shared" si="1022"/>
        <v>0</v>
      </c>
      <c r="E10885" s="19" t="str">
        <f t="shared" si="1024"/>
        <v>723300 - Mekanikerarbejde, landbrugs- og industrimaskiner</v>
      </c>
      <c r="F10885" s="19" t="str">
        <f t="shared" si="1025"/>
        <v>2 år</v>
      </c>
      <c r="G10885" s="40" t="s">
        <v>516</v>
      </c>
      <c r="H10885" s="41" t="s">
        <v>228</v>
      </c>
      <c r="I10885" s="42" t="s">
        <v>21</v>
      </c>
      <c r="J10885" s="43" t="s">
        <v>23</v>
      </c>
      <c r="K10885" s="44">
        <v>24</v>
      </c>
      <c r="L10885" s="45">
        <v>34873.986593997928</v>
      </c>
      <c r="M10885" s="46">
        <v>36925.606755149107</v>
      </c>
      <c r="N10885" s="45"/>
      <c r="O10885" s="46"/>
    </row>
    <row r="10886" spans="1:15" x14ac:dyDescent="0.2">
      <c r="A10886" s="11" t="str">
        <f t="shared" si="1020"/>
        <v>7233005 - Region Nordjylland3 år</v>
      </c>
      <c r="B10886" s="12" t="str">
        <f t="shared" si="1023"/>
        <v>723300</v>
      </c>
      <c r="C10886" s="14">
        <f t="shared" si="1021"/>
        <v>0</v>
      </c>
      <c r="D10886" s="14">
        <f t="shared" si="1022"/>
        <v>0</v>
      </c>
      <c r="E10886" s="19" t="str">
        <f t="shared" si="1024"/>
        <v>723300 - Mekanikerarbejde, landbrugs- og industrimaskiner</v>
      </c>
      <c r="F10886" s="19" t="str">
        <f t="shared" si="1025"/>
        <v>3 år</v>
      </c>
      <c r="G10886" s="40" t="s">
        <v>516</v>
      </c>
      <c r="H10886" s="41" t="s">
        <v>228</v>
      </c>
      <c r="I10886" s="42" t="s">
        <v>21</v>
      </c>
      <c r="J10886" s="43" t="s">
        <v>14</v>
      </c>
      <c r="K10886" s="44">
        <v>26</v>
      </c>
      <c r="L10886" s="45">
        <v>35497.25122061227</v>
      </c>
      <c r="M10886" s="46">
        <v>37585.537745393762</v>
      </c>
      <c r="N10886" s="45"/>
      <c r="O10886" s="46"/>
    </row>
    <row r="10887" spans="1:15" x14ac:dyDescent="0.2">
      <c r="A10887" s="11" t="str">
        <f t="shared" si="1020"/>
        <v>7233005 - Region Nordjylland4 år</v>
      </c>
      <c r="B10887" s="12" t="str">
        <f t="shared" si="1023"/>
        <v>723300</v>
      </c>
      <c r="C10887" s="14">
        <f t="shared" si="1021"/>
        <v>0</v>
      </c>
      <c r="D10887" s="14">
        <f t="shared" si="1022"/>
        <v>0</v>
      </c>
      <c r="E10887" s="19" t="str">
        <f t="shared" si="1024"/>
        <v>723300 - Mekanikerarbejde, landbrugs- og industrimaskiner</v>
      </c>
      <c r="F10887" s="19" t="str">
        <f t="shared" si="1025"/>
        <v>4 år</v>
      </c>
      <c r="G10887" s="40" t="s">
        <v>516</v>
      </c>
      <c r="H10887" s="41" t="s">
        <v>228</v>
      </c>
      <c r="I10887" s="42" t="s">
        <v>21</v>
      </c>
      <c r="J10887" s="43" t="s">
        <v>24</v>
      </c>
      <c r="K10887" s="44">
        <v>29</v>
      </c>
      <c r="L10887" s="45">
        <v>36304.488454802718</v>
      </c>
      <c r="M10887" s="46">
        <v>38440.264364832241</v>
      </c>
      <c r="N10887" s="45"/>
      <c r="O10887" s="46"/>
    </row>
    <row r="10888" spans="1:15" x14ac:dyDescent="0.2">
      <c r="A10888" s="11" t="str">
        <f t="shared" si="1020"/>
        <v>7233005 - Region Nordjylland5-9 år</v>
      </c>
      <c r="B10888" s="12" t="str">
        <f t="shared" si="1023"/>
        <v>723300</v>
      </c>
      <c r="C10888" s="14">
        <f t="shared" si="1021"/>
        <v>0</v>
      </c>
      <c r="D10888" s="14">
        <f t="shared" si="1022"/>
        <v>0</v>
      </c>
      <c r="E10888" s="19" t="str">
        <f t="shared" si="1024"/>
        <v>723300 - Mekanikerarbejde, landbrugs- og industrimaskiner</v>
      </c>
      <c r="F10888" s="19" t="str">
        <f t="shared" si="1025"/>
        <v>5-9 år</v>
      </c>
      <c r="G10888" s="40" t="s">
        <v>516</v>
      </c>
      <c r="H10888" s="41" t="s">
        <v>228</v>
      </c>
      <c r="I10888" s="42" t="s">
        <v>21</v>
      </c>
      <c r="J10888" s="43" t="s">
        <v>15</v>
      </c>
      <c r="K10888" s="44">
        <v>83</v>
      </c>
      <c r="L10888" s="45">
        <v>35314.674822133034</v>
      </c>
      <c r="M10888" s="46">
        <v>37392.220463618585</v>
      </c>
      <c r="N10888" s="45"/>
      <c r="O10888" s="46"/>
    </row>
    <row r="10889" spans="1:15" x14ac:dyDescent="0.2">
      <c r="A10889" s="11" t="str">
        <f t="shared" si="1020"/>
        <v>7233005 - Region Nordjylland0-4 år</v>
      </c>
      <c r="B10889" s="12" t="str">
        <f t="shared" si="1023"/>
        <v>723300</v>
      </c>
      <c r="C10889" s="14">
        <f t="shared" si="1021"/>
        <v>0</v>
      </c>
      <c r="D10889" s="14">
        <f t="shared" si="1022"/>
        <v>0</v>
      </c>
      <c r="E10889" s="19" t="str">
        <f t="shared" si="1024"/>
        <v>723300 - Mekanikerarbejde, landbrugs- og industrimaskiner</v>
      </c>
      <c r="F10889" s="19" t="str">
        <f t="shared" si="1025"/>
        <v>0-4 år</v>
      </c>
      <c r="G10889" s="40" t="s">
        <v>516</v>
      </c>
      <c r="H10889" s="41" t="s">
        <v>228</v>
      </c>
      <c r="I10889" s="42" t="s">
        <v>21</v>
      </c>
      <c r="J10889" s="43" t="s">
        <v>16</v>
      </c>
      <c r="K10889" s="44">
        <v>154</v>
      </c>
      <c r="L10889" s="45">
        <v>34588.204702043375</v>
      </c>
      <c r="M10889" s="46">
        <v>36647.101025396347</v>
      </c>
      <c r="N10889" s="45"/>
      <c r="O10889" s="46"/>
    </row>
    <row r="10890" spans="1:15" x14ac:dyDescent="0.2">
      <c r="A10890" s="11" t="str">
        <f t="shared" si="1020"/>
        <v>7233005 - Region Nordjylland10-14 år</v>
      </c>
      <c r="B10890" s="12" t="str">
        <f t="shared" si="1023"/>
        <v>723300</v>
      </c>
      <c r="C10890" s="14">
        <f t="shared" si="1021"/>
        <v>0</v>
      </c>
      <c r="D10890" s="14">
        <f t="shared" si="1022"/>
        <v>0</v>
      </c>
      <c r="E10890" s="19" t="str">
        <f t="shared" si="1024"/>
        <v>723300 - Mekanikerarbejde, landbrugs- og industrimaskiner</v>
      </c>
      <c r="F10890" s="19" t="str">
        <f t="shared" si="1025"/>
        <v>10-14 år</v>
      </c>
      <c r="G10890" s="40" t="s">
        <v>516</v>
      </c>
      <c r="H10890" s="41" t="s">
        <v>228</v>
      </c>
      <c r="I10890" s="42" t="s">
        <v>21</v>
      </c>
      <c r="J10890" s="43" t="s">
        <v>17</v>
      </c>
      <c r="K10890" s="44">
        <v>69</v>
      </c>
      <c r="L10890" s="45">
        <v>36472.537012158937</v>
      </c>
      <c r="M10890" s="46">
        <v>38618.199139452299</v>
      </c>
      <c r="N10890" s="45"/>
      <c r="O10890" s="46"/>
    </row>
    <row r="10891" spans="1:15" x14ac:dyDescent="0.2">
      <c r="A10891" s="11" t="str">
        <f t="shared" si="1020"/>
        <v>7233005 - Region Nordjylland15-20 år</v>
      </c>
      <c r="B10891" s="12" t="str">
        <f t="shared" si="1023"/>
        <v>723300</v>
      </c>
      <c r="C10891" s="14">
        <f t="shared" si="1021"/>
        <v>0</v>
      </c>
      <c r="D10891" s="14">
        <f t="shared" si="1022"/>
        <v>0</v>
      </c>
      <c r="E10891" s="19" t="str">
        <f t="shared" si="1024"/>
        <v>723300 - Mekanikerarbejde, landbrugs- og industrimaskiner</v>
      </c>
      <c r="F10891" s="19" t="str">
        <f t="shared" si="1025"/>
        <v>15-20 år</v>
      </c>
      <c r="G10891" s="40" t="s">
        <v>516</v>
      </c>
      <c r="H10891" s="41" t="s">
        <v>228</v>
      </c>
      <c r="I10891" s="42" t="s">
        <v>21</v>
      </c>
      <c r="J10891" s="43" t="s">
        <v>18</v>
      </c>
      <c r="K10891" s="44">
        <v>65</v>
      </c>
      <c r="L10891" s="45">
        <v>36991.973509503929</v>
      </c>
      <c r="M10891" s="46">
        <v>39168.193840618304</v>
      </c>
      <c r="N10891" s="45"/>
      <c r="O10891" s="46"/>
    </row>
    <row r="10892" spans="1:15" x14ac:dyDescent="0.2">
      <c r="A10892" s="11" t="str">
        <f t="shared" si="1020"/>
        <v>7233005 - Region Nordjylland20-24 år</v>
      </c>
      <c r="B10892" s="12" t="str">
        <f t="shared" si="1023"/>
        <v>723300</v>
      </c>
      <c r="C10892" s="14">
        <f t="shared" si="1021"/>
        <v>0</v>
      </c>
      <c r="D10892" s="14">
        <f t="shared" si="1022"/>
        <v>0</v>
      </c>
      <c r="E10892" s="19" t="str">
        <f t="shared" si="1024"/>
        <v>723300 - Mekanikerarbejde, landbrugs- og industrimaskiner</v>
      </c>
      <c r="F10892" s="19" t="str">
        <f t="shared" si="1025"/>
        <v>20-24 år</v>
      </c>
      <c r="G10892" s="40" t="s">
        <v>516</v>
      </c>
      <c r="H10892" s="41" t="s">
        <v>228</v>
      </c>
      <c r="I10892" s="42" t="s">
        <v>21</v>
      </c>
      <c r="J10892" s="43" t="s">
        <v>19</v>
      </c>
      <c r="K10892" s="44">
        <v>58</v>
      </c>
      <c r="L10892" s="45">
        <v>35500.362133328148</v>
      </c>
      <c r="M10892" s="46">
        <v>37613.555509614904</v>
      </c>
      <c r="N10892" s="45"/>
      <c r="O10892" s="46"/>
    </row>
    <row r="10893" spans="1:15" x14ac:dyDescent="0.2">
      <c r="A10893" s="11" t="str">
        <f t="shared" si="1020"/>
        <v>7233005 - Region Nordjylland25 år og derover</v>
      </c>
      <c r="B10893" s="12" t="str">
        <f t="shared" si="1023"/>
        <v>723300</v>
      </c>
      <c r="C10893" s="14">
        <f t="shared" si="1021"/>
        <v>0</v>
      </c>
      <c r="D10893" s="14">
        <f t="shared" si="1022"/>
        <v>0</v>
      </c>
      <c r="E10893" s="19" t="str">
        <f t="shared" si="1024"/>
        <v>723300 - Mekanikerarbejde, landbrugs- og industrimaskiner</v>
      </c>
      <c r="F10893" s="19" t="str">
        <f t="shared" si="1025"/>
        <v>25 år og derover</v>
      </c>
      <c r="G10893" s="40" t="s">
        <v>516</v>
      </c>
      <c r="H10893" s="41" t="s">
        <v>228</v>
      </c>
      <c r="I10893" s="42" t="s">
        <v>21</v>
      </c>
      <c r="J10893" s="43" t="s">
        <v>9</v>
      </c>
      <c r="K10893" s="44">
        <v>299</v>
      </c>
      <c r="L10893" s="45">
        <v>36359.830757758849</v>
      </c>
      <c r="M10893" s="46">
        <v>38498.862429334396</v>
      </c>
      <c r="N10893" s="45"/>
      <c r="O10893" s="46"/>
    </row>
    <row r="10894" spans="1:15" x14ac:dyDescent="0.2">
      <c r="A10894" s="11" t="str">
        <f t="shared" si="1020"/>
        <v>7233005 - Region NordjyllandAlle uanset erf.</v>
      </c>
      <c r="B10894" s="12" t="str">
        <f t="shared" si="1023"/>
        <v>723300</v>
      </c>
      <c r="C10894" s="14">
        <f t="shared" si="1021"/>
        <v>0</v>
      </c>
      <c r="D10894" s="14">
        <f t="shared" si="1022"/>
        <v>0</v>
      </c>
      <c r="E10894" s="19" t="str">
        <f t="shared" si="1024"/>
        <v>723300 - Mekanikerarbejde, landbrugs- og industrimaskiner</v>
      </c>
      <c r="F10894" s="19" t="str">
        <f t="shared" si="1025"/>
        <v>Alle uanset erf.</v>
      </c>
      <c r="G10894" s="40" t="s">
        <v>516</v>
      </c>
      <c r="H10894" s="41" t="s">
        <v>228</v>
      </c>
      <c r="I10894" s="42" t="s">
        <v>21</v>
      </c>
      <c r="J10894" s="43" t="s">
        <v>10</v>
      </c>
      <c r="K10894" s="44">
        <v>728</v>
      </c>
      <c r="L10894" s="45">
        <v>35683.912439014282</v>
      </c>
      <c r="M10894" s="46">
        <v>37775.560345840087</v>
      </c>
      <c r="N10894" s="45"/>
      <c r="O10894" s="46"/>
    </row>
    <row r="10895" spans="1:15" x14ac:dyDescent="0.2">
      <c r="A10895" s="11" t="str">
        <f t="shared" si="1020"/>
        <v>7233006 - Alle regionerUnder 1 år</v>
      </c>
      <c r="B10895" s="12" t="str">
        <f t="shared" si="1023"/>
        <v>723300</v>
      </c>
      <c r="C10895" s="14">
        <f t="shared" si="1021"/>
        <v>0</v>
      </c>
      <c r="D10895" s="14">
        <f t="shared" si="1022"/>
        <v>0</v>
      </c>
      <c r="E10895" s="19" t="str">
        <f t="shared" si="1024"/>
        <v>723300 - Mekanikerarbejde, landbrugs- og industrimaskiner</v>
      </c>
      <c r="F10895" s="19" t="str">
        <f t="shared" si="1025"/>
        <v>Under 1 år</v>
      </c>
      <c r="G10895" s="40" t="s">
        <v>516</v>
      </c>
      <c r="H10895" s="41" t="s">
        <v>228</v>
      </c>
      <c r="I10895" s="42" t="s">
        <v>11</v>
      </c>
      <c r="J10895" s="43" t="s">
        <v>13</v>
      </c>
      <c r="K10895" s="44">
        <v>163</v>
      </c>
      <c r="L10895" s="45">
        <v>31322.223282837134</v>
      </c>
      <c r="M10895" s="46">
        <v>33153.454967712634</v>
      </c>
      <c r="N10895" s="45"/>
      <c r="O10895" s="46"/>
    </row>
    <row r="10896" spans="1:15" x14ac:dyDescent="0.2">
      <c r="A10896" s="11" t="str">
        <f t="shared" si="1020"/>
        <v>7233006 - Alle regioner1 år</v>
      </c>
      <c r="B10896" s="12" t="str">
        <f t="shared" si="1023"/>
        <v>723300</v>
      </c>
      <c r="C10896" s="14">
        <f t="shared" si="1021"/>
        <v>0</v>
      </c>
      <c r="D10896" s="14">
        <f t="shared" si="1022"/>
        <v>0</v>
      </c>
      <c r="E10896" s="19" t="str">
        <f t="shared" si="1024"/>
        <v>723300 - Mekanikerarbejde, landbrugs- og industrimaskiner</v>
      </c>
      <c r="F10896" s="19" t="str">
        <f t="shared" si="1025"/>
        <v>1 år</v>
      </c>
      <c r="G10896" s="40" t="s">
        <v>516</v>
      </c>
      <c r="H10896" s="41" t="s">
        <v>228</v>
      </c>
      <c r="I10896" s="42" t="s">
        <v>11</v>
      </c>
      <c r="J10896" s="43" t="s">
        <v>22</v>
      </c>
      <c r="K10896" s="44">
        <v>108</v>
      </c>
      <c r="L10896" s="45">
        <v>33554.803712618384</v>
      </c>
      <c r="M10896" s="46">
        <v>35531.679810799018</v>
      </c>
      <c r="N10896" s="45"/>
      <c r="O10896" s="46"/>
    </row>
    <row r="10897" spans="1:15" x14ac:dyDescent="0.2">
      <c r="A10897" s="11" t="str">
        <f t="shared" si="1020"/>
        <v>7233006 - Alle regioner2 år</v>
      </c>
      <c r="B10897" s="12" t="str">
        <f t="shared" si="1023"/>
        <v>723300</v>
      </c>
      <c r="C10897" s="14">
        <f t="shared" si="1021"/>
        <v>0</v>
      </c>
      <c r="D10897" s="14">
        <f t="shared" si="1022"/>
        <v>0</v>
      </c>
      <c r="E10897" s="19" t="str">
        <f t="shared" si="1024"/>
        <v>723300 - Mekanikerarbejde, landbrugs- og industrimaskiner</v>
      </c>
      <c r="F10897" s="19" t="str">
        <f t="shared" si="1025"/>
        <v>2 år</v>
      </c>
      <c r="G10897" s="40" t="s">
        <v>516</v>
      </c>
      <c r="H10897" s="41" t="s">
        <v>228</v>
      </c>
      <c r="I10897" s="42" t="s">
        <v>11</v>
      </c>
      <c r="J10897" s="43" t="s">
        <v>23</v>
      </c>
      <c r="K10897" s="44">
        <v>88</v>
      </c>
      <c r="L10897" s="45">
        <v>34639.058902793629</v>
      </c>
      <c r="M10897" s="46">
        <v>36699.823257901866</v>
      </c>
      <c r="N10897" s="45"/>
      <c r="O10897" s="46"/>
    </row>
    <row r="10898" spans="1:15" x14ac:dyDescent="0.2">
      <c r="A10898" s="11" t="str">
        <f t="shared" si="1020"/>
        <v>7233006 - Alle regioner3 år</v>
      </c>
      <c r="B10898" s="12" t="str">
        <f t="shared" si="1023"/>
        <v>723300</v>
      </c>
      <c r="C10898" s="14">
        <f t="shared" si="1021"/>
        <v>0</v>
      </c>
      <c r="D10898" s="14">
        <f t="shared" si="1022"/>
        <v>0</v>
      </c>
      <c r="E10898" s="19" t="str">
        <f t="shared" si="1024"/>
        <v>723300 - Mekanikerarbejde, landbrugs- og industrimaskiner</v>
      </c>
      <c r="F10898" s="19" t="str">
        <f t="shared" si="1025"/>
        <v>3 år</v>
      </c>
      <c r="G10898" s="40" t="s">
        <v>516</v>
      </c>
      <c r="H10898" s="41" t="s">
        <v>228</v>
      </c>
      <c r="I10898" s="42" t="s">
        <v>11</v>
      </c>
      <c r="J10898" s="43" t="s">
        <v>14</v>
      </c>
      <c r="K10898" s="44">
        <v>94</v>
      </c>
      <c r="L10898" s="45">
        <v>34411.552148077222</v>
      </c>
      <c r="M10898" s="46">
        <v>36435.967509171933</v>
      </c>
      <c r="N10898" s="45"/>
      <c r="O10898" s="46"/>
    </row>
    <row r="10899" spans="1:15" x14ac:dyDescent="0.2">
      <c r="A10899" s="11" t="str">
        <f t="shared" si="1020"/>
        <v>7233006 - Alle regioner4 år</v>
      </c>
      <c r="B10899" s="12" t="str">
        <f t="shared" si="1023"/>
        <v>723300</v>
      </c>
      <c r="C10899" s="14">
        <f t="shared" si="1021"/>
        <v>0</v>
      </c>
      <c r="D10899" s="14">
        <f t="shared" si="1022"/>
        <v>0</v>
      </c>
      <c r="E10899" s="19" t="str">
        <f t="shared" si="1024"/>
        <v>723300 - Mekanikerarbejde, landbrugs- og industrimaskiner</v>
      </c>
      <c r="F10899" s="19" t="str">
        <f t="shared" si="1025"/>
        <v>4 år</v>
      </c>
      <c r="G10899" s="40" t="s">
        <v>516</v>
      </c>
      <c r="H10899" s="41" t="s">
        <v>228</v>
      </c>
      <c r="I10899" s="42" t="s">
        <v>11</v>
      </c>
      <c r="J10899" s="43" t="s">
        <v>24</v>
      </c>
      <c r="K10899" s="44">
        <v>109</v>
      </c>
      <c r="L10899" s="45">
        <v>36086.926008058159</v>
      </c>
      <c r="M10899" s="46">
        <v>38209.902822095391</v>
      </c>
      <c r="N10899" s="45"/>
      <c r="O10899" s="46"/>
    </row>
    <row r="10900" spans="1:15" x14ac:dyDescent="0.2">
      <c r="A10900" s="11" t="str">
        <f t="shared" si="1020"/>
        <v>7233006 - Alle regioner5-9 år</v>
      </c>
      <c r="B10900" s="12" t="str">
        <f t="shared" si="1023"/>
        <v>723300</v>
      </c>
      <c r="C10900" s="14">
        <f t="shared" si="1021"/>
        <v>0</v>
      </c>
      <c r="D10900" s="14">
        <f t="shared" si="1022"/>
        <v>0</v>
      </c>
      <c r="E10900" s="19" t="str">
        <f t="shared" si="1024"/>
        <v>723300 - Mekanikerarbejde, landbrugs- og industrimaskiner</v>
      </c>
      <c r="F10900" s="19" t="str">
        <f t="shared" si="1025"/>
        <v>5-9 år</v>
      </c>
      <c r="G10900" s="40" t="s">
        <v>516</v>
      </c>
      <c r="H10900" s="41" t="s">
        <v>228</v>
      </c>
      <c r="I10900" s="42" t="s">
        <v>11</v>
      </c>
      <c r="J10900" s="43" t="s">
        <v>15</v>
      </c>
      <c r="K10900" s="44">
        <v>405</v>
      </c>
      <c r="L10900" s="45">
        <v>35481.530320271762</v>
      </c>
      <c r="M10900" s="46">
        <v>37592.415409670393</v>
      </c>
      <c r="N10900" s="45"/>
      <c r="O10900" s="46"/>
    </row>
    <row r="10901" spans="1:15" x14ac:dyDescent="0.2">
      <c r="A10901" s="11" t="str">
        <f t="shared" si="1020"/>
        <v>7233006 - Alle regioner0-4 år</v>
      </c>
      <c r="B10901" s="12" t="str">
        <f t="shared" si="1023"/>
        <v>723300</v>
      </c>
      <c r="C10901" s="14">
        <f t="shared" si="1021"/>
        <v>0</v>
      </c>
      <c r="D10901" s="14">
        <f t="shared" si="1022"/>
        <v>0</v>
      </c>
      <c r="E10901" s="19" t="str">
        <f t="shared" si="1024"/>
        <v>723300 - Mekanikerarbejde, landbrugs- og industrimaskiner</v>
      </c>
      <c r="F10901" s="19" t="str">
        <f t="shared" si="1025"/>
        <v>0-4 år</v>
      </c>
      <c r="G10901" s="40" t="s">
        <v>516</v>
      </c>
      <c r="H10901" s="41" t="s">
        <v>228</v>
      </c>
      <c r="I10901" s="42" t="s">
        <v>11</v>
      </c>
      <c r="J10901" s="43" t="s">
        <v>16</v>
      </c>
      <c r="K10901" s="44">
        <v>562</v>
      </c>
      <c r="L10901" s="45">
        <v>33649.5000169716</v>
      </c>
      <c r="M10901" s="46">
        <v>35629.084211092886</v>
      </c>
      <c r="N10901" s="45"/>
      <c r="O10901" s="46"/>
    </row>
    <row r="10902" spans="1:15" x14ac:dyDescent="0.2">
      <c r="A10902" s="11" t="str">
        <f t="shared" si="1020"/>
        <v>7233006 - Alle regioner10-14 år</v>
      </c>
      <c r="B10902" s="12" t="str">
        <f t="shared" si="1023"/>
        <v>723300</v>
      </c>
      <c r="C10902" s="14">
        <f t="shared" si="1021"/>
        <v>0</v>
      </c>
      <c r="D10902" s="14">
        <f t="shared" si="1022"/>
        <v>0</v>
      </c>
      <c r="E10902" s="19" t="str">
        <f t="shared" si="1024"/>
        <v>723300 - Mekanikerarbejde, landbrugs- og industrimaskiner</v>
      </c>
      <c r="F10902" s="19" t="str">
        <f t="shared" si="1025"/>
        <v>10-14 år</v>
      </c>
      <c r="G10902" s="40" t="s">
        <v>516</v>
      </c>
      <c r="H10902" s="41" t="s">
        <v>228</v>
      </c>
      <c r="I10902" s="42" t="s">
        <v>11</v>
      </c>
      <c r="J10902" s="43" t="s">
        <v>17</v>
      </c>
      <c r="K10902" s="44">
        <v>376</v>
      </c>
      <c r="L10902" s="45">
        <v>36196.801286635557</v>
      </c>
      <c r="M10902" s="46">
        <v>38295.030660820128</v>
      </c>
      <c r="N10902" s="45"/>
      <c r="O10902" s="46"/>
    </row>
    <row r="10903" spans="1:15" x14ac:dyDescent="0.2">
      <c r="A10903" s="11" t="str">
        <f t="shared" si="1020"/>
        <v>7233006 - Alle regioner15-20 år</v>
      </c>
      <c r="B10903" s="12" t="str">
        <f t="shared" si="1023"/>
        <v>723300</v>
      </c>
      <c r="C10903" s="14">
        <f t="shared" si="1021"/>
        <v>0</v>
      </c>
      <c r="D10903" s="14">
        <f t="shared" si="1022"/>
        <v>0</v>
      </c>
      <c r="E10903" s="19" t="str">
        <f t="shared" si="1024"/>
        <v>723300 - Mekanikerarbejde, landbrugs- og industrimaskiner</v>
      </c>
      <c r="F10903" s="19" t="str">
        <f t="shared" si="1025"/>
        <v>15-20 år</v>
      </c>
      <c r="G10903" s="40" t="s">
        <v>516</v>
      </c>
      <c r="H10903" s="41" t="s">
        <v>228</v>
      </c>
      <c r="I10903" s="42" t="s">
        <v>11</v>
      </c>
      <c r="J10903" s="43" t="s">
        <v>18</v>
      </c>
      <c r="K10903" s="44">
        <v>318</v>
      </c>
      <c r="L10903" s="45">
        <v>36099.985453768997</v>
      </c>
      <c r="M10903" s="46">
        <v>38238.98740294126</v>
      </c>
      <c r="N10903" s="45"/>
      <c r="O10903" s="46"/>
    </row>
    <row r="10904" spans="1:15" x14ac:dyDescent="0.2">
      <c r="A10904" s="11" t="str">
        <f t="shared" si="1020"/>
        <v>7233006 - Alle regioner20-24 år</v>
      </c>
      <c r="B10904" s="12" t="str">
        <f t="shared" si="1023"/>
        <v>723300</v>
      </c>
      <c r="C10904" s="14">
        <f t="shared" si="1021"/>
        <v>0</v>
      </c>
      <c r="D10904" s="14">
        <f t="shared" si="1022"/>
        <v>0</v>
      </c>
      <c r="E10904" s="19" t="str">
        <f t="shared" si="1024"/>
        <v>723300 - Mekanikerarbejde, landbrugs- og industrimaskiner</v>
      </c>
      <c r="F10904" s="19" t="str">
        <f t="shared" si="1025"/>
        <v>20-24 år</v>
      </c>
      <c r="G10904" s="40" t="s">
        <v>516</v>
      </c>
      <c r="H10904" s="41" t="s">
        <v>228</v>
      </c>
      <c r="I10904" s="42" t="s">
        <v>11</v>
      </c>
      <c r="J10904" s="43" t="s">
        <v>19</v>
      </c>
      <c r="K10904" s="44">
        <v>404</v>
      </c>
      <c r="L10904" s="45">
        <v>37196.81498232251</v>
      </c>
      <c r="M10904" s="46">
        <v>39391.512507311199</v>
      </c>
      <c r="N10904" s="45"/>
      <c r="O10904" s="46"/>
    </row>
    <row r="10905" spans="1:15" x14ac:dyDescent="0.2">
      <c r="A10905" s="11" t="str">
        <f t="shared" si="1020"/>
        <v>7233006 - Alle regioner25 år og derover</v>
      </c>
      <c r="B10905" s="12" t="str">
        <f t="shared" si="1023"/>
        <v>723300</v>
      </c>
      <c r="C10905" s="14">
        <f t="shared" si="1021"/>
        <v>0</v>
      </c>
      <c r="D10905" s="14">
        <f t="shared" si="1022"/>
        <v>0</v>
      </c>
      <c r="E10905" s="19" t="str">
        <f t="shared" si="1024"/>
        <v>723300 - Mekanikerarbejde, landbrugs- og industrimaskiner</v>
      </c>
      <c r="F10905" s="19" t="str">
        <f t="shared" si="1025"/>
        <v>25 år og derover</v>
      </c>
      <c r="G10905" s="40" t="s">
        <v>516</v>
      </c>
      <c r="H10905" s="41" t="s">
        <v>228</v>
      </c>
      <c r="I10905" s="42" t="s">
        <v>11</v>
      </c>
      <c r="J10905" s="43" t="s">
        <v>9</v>
      </c>
      <c r="K10905" s="44">
        <v>1766</v>
      </c>
      <c r="L10905" s="45">
        <v>36749.849882959112</v>
      </c>
      <c r="M10905" s="46">
        <v>38911.826195473222</v>
      </c>
      <c r="N10905" s="45"/>
      <c r="O10905" s="46"/>
    </row>
    <row r="10906" spans="1:15" x14ac:dyDescent="0.2">
      <c r="A10906" s="11" t="str">
        <f t="shared" si="1020"/>
        <v>7233006 - Alle regionerAlle uanset erf.</v>
      </c>
      <c r="B10906" s="12" t="str">
        <f t="shared" si="1023"/>
        <v>723300</v>
      </c>
      <c r="C10906" s="14">
        <f t="shared" si="1021"/>
        <v>0</v>
      </c>
      <c r="D10906" s="14">
        <f t="shared" si="1022"/>
        <v>0</v>
      </c>
      <c r="E10906" s="19" t="str">
        <f t="shared" si="1024"/>
        <v>723300 - Mekanikerarbejde, landbrugs- og industrimaskiner</v>
      </c>
      <c r="F10906" s="19" t="str">
        <f t="shared" si="1025"/>
        <v>Alle uanset erf.</v>
      </c>
      <c r="G10906" s="40" t="s">
        <v>516</v>
      </c>
      <c r="H10906" s="41" t="s">
        <v>228</v>
      </c>
      <c r="I10906" s="42" t="s">
        <v>11</v>
      </c>
      <c r="J10906" s="43" t="s">
        <v>10</v>
      </c>
      <c r="K10906" s="44">
        <v>3831</v>
      </c>
      <c r="L10906" s="45">
        <v>36137.103752344345</v>
      </c>
      <c r="M10906" s="46">
        <v>38256.826545126445</v>
      </c>
      <c r="N10906" s="45"/>
      <c r="O10906" s="46"/>
    </row>
    <row r="10907" spans="1:15" x14ac:dyDescent="0.2">
      <c r="A10907" s="11" t="str">
        <f t="shared" si="1020"/>
        <v>7234001 - Region HovedstadenAlle uanset erf.</v>
      </c>
      <c r="B10907" s="12" t="str">
        <f t="shared" si="1023"/>
        <v>723400</v>
      </c>
      <c r="C10907" s="14">
        <f t="shared" si="1021"/>
        <v>0</v>
      </c>
      <c r="D10907" s="14">
        <f t="shared" si="1022"/>
        <v>0</v>
      </c>
      <c r="E10907" s="19" t="str">
        <f t="shared" si="1024"/>
        <v>723400 - Mekanikerarbejde, cykler og tilsvarende køretøjer</v>
      </c>
      <c r="F10907" s="19" t="str">
        <f t="shared" si="1025"/>
        <v>Alle uanset erf.</v>
      </c>
      <c r="G10907" s="40" t="s">
        <v>516</v>
      </c>
      <c r="H10907" s="41" t="s">
        <v>419</v>
      </c>
      <c r="I10907" s="42" t="s">
        <v>8</v>
      </c>
      <c r="J10907" s="43" t="s">
        <v>10</v>
      </c>
      <c r="K10907" s="44">
        <v>47</v>
      </c>
      <c r="L10907" s="45">
        <v>29086.442375540282</v>
      </c>
      <c r="M10907" s="46">
        <v>30762.076945972756</v>
      </c>
      <c r="N10907" s="45"/>
      <c r="O10907" s="46"/>
    </row>
    <row r="10908" spans="1:15" x14ac:dyDescent="0.2">
      <c r="A10908" s="11" t="str">
        <f t="shared" si="1020"/>
        <v>7234004 - Region MidtjyllandAlle uanset erf.</v>
      </c>
      <c r="B10908" s="12" t="str">
        <f t="shared" si="1023"/>
        <v>723400</v>
      </c>
      <c r="C10908" s="14">
        <f t="shared" si="1021"/>
        <v>0</v>
      </c>
      <c r="D10908" s="14">
        <f t="shared" si="1022"/>
        <v>0</v>
      </c>
      <c r="E10908" s="19" t="str">
        <f t="shared" si="1024"/>
        <v>723400 - Mekanikerarbejde, cykler og tilsvarende køretøjer</v>
      </c>
      <c r="F10908" s="19" t="str">
        <f t="shared" si="1025"/>
        <v>Alle uanset erf.</v>
      </c>
      <c r="G10908" s="40" t="s">
        <v>516</v>
      </c>
      <c r="H10908" s="41" t="s">
        <v>419</v>
      </c>
      <c r="I10908" s="42" t="s">
        <v>517</v>
      </c>
      <c r="J10908" s="43" t="s">
        <v>10</v>
      </c>
      <c r="K10908" s="44">
        <v>17</v>
      </c>
      <c r="L10908" s="45">
        <v>31649.278632731894</v>
      </c>
      <c r="M10908" s="46">
        <v>33533.232540575395</v>
      </c>
      <c r="N10908" s="45"/>
      <c r="O10908" s="46"/>
    </row>
    <row r="10909" spans="1:15" x14ac:dyDescent="0.2">
      <c r="A10909" s="11" t="str">
        <f t="shared" si="1020"/>
        <v>7234006 - Alle regioner0-4 år</v>
      </c>
      <c r="B10909" s="12" t="str">
        <f t="shared" si="1023"/>
        <v>723400</v>
      </c>
      <c r="C10909" s="14">
        <f t="shared" si="1021"/>
        <v>0</v>
      </c>
      <c r="D10909" s="14">
        <f t="shared" si="1022"/>
        <v>0</v>
      </c>
      <c r="E10909" s="19" t="str">
        <f t="shared" si="1024"/>
        <v>723400 - Mekanikerarbejde, cykler og tilsvarende køretøjer</v>
      </c>
      <c r="F10909" s="19" t="str">
        <f t="shared" si="1025"/>
        <v>0-4 år</v>
      </c>
      <c r="G10909" s="40" t="s">
        <v>516</v>
      </c>
      <c r="H10909" s="41" t="s">
        <v>419</v>
      </c>
      <c r="I10909" s="42" t="s">
        <v>11</v>
      </c>
      <c r="J10909" s="43" t="s">
        <v>16</v>
      </c>
      <c r="K10909" s="44">
        <v>14</v>
      </c>
      <c r="L10909" s="45">
        <v>29086.442375540282</v>
      </c>
      <c r="M10909" s="46">
        <v>30762.076945972756</v>
      </c>
      <c r="N10909" s="45"/>
      <c r="O10909" s="46"/>
    </row>
    <row r="10910" spans="1:15" x14ac:dyDescent="0.2">
      <c r="A10910" s="11" t="str">
        <f t="shared" si="1020"/>
        <v>7234006 - Alle regioner25 år og derover</v>
      </c>
      <c r="B10910" s="12" t="str">
        <f t="shared" si="1023"/>
        <v>723400</v>
      </c>
      <c r="C10910" s="14">
        <f t="shared" si="1021"/>
        <v>0</v>
      </c>
      <c r="D10910" s="14">
        <f t="shared" si="1022"/>
        <v>0</v>
      </c>
      <c r="E10910" s="19" t="str">
        <f t="shared" si="1024"/>
        <v>723400 - Mekanikerarbejde, cykler og tilsvarende køretøjer</v>
      </c>
      <c r="F10910" s="19" t="str">
        <f t="shared" si="1025"/>
        <v>25 år og derover</v>
      </c>
      <c r="G10910" s="40" t="s">
        <v>516</v>
      </c>
      <c r="H10910" s="41" t="s">
        <v>419</v>
      </c>
      <c r="I10910" s="42" t="s">
        <v>11</v>
      </c>
      <c r="J10910" s="43" t="s">
        <v>9</v>
      </c>
      <c r="K10910" s="44">
        <v>21</v>
      </c>
      <c r="L10910" s="45">
        <v>30889.147212369167</v>
      </c>
      <c r="M10910" s="46">
        <v>32668.633416008477</v>
      </c>
      <c r="N10910" s="45"/>
      <c r="O10910" s="46"/>
    </row>
    <row r="10911" spans="1:15" x14ac:dyDescent="0.2">
      <c r="A10911" s="11" t="str">
        <f t="shared" si="1020"/>
        <v>7234006 - Alle regionerAlle uanset erf.</v>
      </c>
      <c r="B10911" s="12" t="str">
        <f t="shared" si="1023"/>
        <v>723400</v>
      </c>
      <c r="C10911" s="14">
        <f t="shared" si="1021"/>
        <v>0</v>
      </c>
      <c r="D10911" s="14">
        <f t="shared" si="1022"/>
        <v>0</v>
      </c>
      <c r="E10911" s="19" t="str">
        <f t="shared" si="1024"/>
        <v>723400 - Mekanikerarbejde, cykler og tilsvarende køretøjer</v>
      </c>
      <c r="F10911" s="19" t="str">
        <f t="shared" si="1025"/>
        <v>Alle uanset erf.</v>
      </c>
      <c r="G10911" s="40" t="s">
        <v>516</v>
      </c>
      <c r="H10911" s="41" t="s">
        <v>419</v>
      </c>
      <c r="I10911" s="42" t="s">
        <v>11</v>
      </c>
      <c r="J10911" s="43" t="s">
        <v>10</v>
      </c>
      <c r="K10911" s="44">
        <v>67</v>
      </c>
      <c r="L10911" s="45">
        <v>30090.209778421955</v>
      </c>
      <c r="M10911" s="46">
        <v>31823.670168156281</v>
      </c>
      <c r="N10911" s="45"/>
      <c r="O10911" s="46"/>
    </row>
    <row r="10912" spans="1:15" x14ac:dyDescent="0.2">
      <c r="A10912" s="11" t="str">
        <f t="shared" si="1020"/>
        <v>7311001 - Region Hovedstaden5-9 år</v>
      </c>
      <c r="B10912" s="12" t="str">
        <f t="shared" si="1023"/>
        <v>731100</v>
      </c>
      <c r="C10912" s="14">
        <f t="shared" si="1021"/>
        <v>0</v>
      </c>
      <c r="D10912" s="14">
        <f t="shared" si="1022"/>
        <v>0</v>
      </c>
      <c r="E10912" s="19" t="str">
        <f t="shared" si="1024"/>
        <v>731100 - Finmekanikerarbejde</v>
      </c>
      <c r="F10912" s="19" t="str">
        <f t="shared" si="1025"/>
        <v>5-9 år</v>
      </c>
      <c r="G10912" s="40" t="s">
        <v>516</v>
      </c>
      <c r="H10912" s="41" t="s">
        <v>420</v>
      </c>
      <c r="I10912" s="42" t="s">
        <v>8</v>
      </c>
      <c r="J10912" s="43" t="s">
        <v>15</v>
      </c>
      <c r="K10912" s="44">
        <v>17</v>
      </c>
      <c r="L10912" s="45">
        <v>34841.761356909024</v>
      </c>
      <c r="M10912" s="46">
        <v>36876.125247522592</v>
      </c>
      <c r="N10912" s="45"/>
      <c r="O10912" s="46"/>
    </row>
    <row r="10913" spans="1:15" x14ac:dyDescent="0.2">
      <c r="A10913" s="11" t="str">
        <f t="shared" si="1020"/>
        <v>7311001 - Region Hovedstaden0-4 år</v>
      </c>
      <c r="B10913" s="12" t="str">
        <f t="shared" si="1023"/>
        <v>731100</v>
      </c>
      <c r="C10913" s="14">
        <f t="shared" si="1021"/>
        <v>0</v>
      </c>
      <c r="D10913" s="14">
        <f t="shared" si="1022"/>
        <v>0</v>
      </c>
      <c r="E10913" s="19" t="str">
        <f t="shared" si="1024"/>
        <v>731100 - Finmekanikerarbejde</v>
      </c>
      <c r="F10913" s="19" t="str">
        <f t="shared" si="1025"/>
        <v>0-4 år</v>
      </c>
      <c r="G10913" s="40" t="s">
        <v>516</v>
      </c>
      <c r="H10913" s="41" t="s">
        <v>420</v>
      </c>
      <c r="I10913" s="42" t="s">
        <v>8</v>
      </c>
      <c r="J10913" s="43" t="s">
        <v>16</v>
      </c>
      <c r="K10913" s="44">
        <v>23</v>
      </c>
      <c r="L10913" s="45">
        <v>26462.809815314231</v>
      </c>
      <c r="M10913" s="46">
        <v>27987.300104804188</v>
      </c>
      <c r="N10913" s="45"/>
      <c r="O10913" s="46"/>
    </row>
    <row r="10914" spans="1:15" x14ac:dyDescent="0.2">
      <c r="A10914" s="11" t="str">
        <f t="shared" si="1020"/>
        <v>7311001 - Region Hovedstaden25 år og derover</v>
      </c>
      <c r="B10914" s="12" t="str">
        <f t="shared" si="1023"/>
        <v>731100</v>
      </c>
      <c r="C10914" s="14">
        <f t="shared" si="1021"/>
        <v>0</v>
      </c>
      <c r="D10914" s="14">
        <f t="shared" si="1022"/>
        <v>0</v>
      </c>
      <c r="E10914" s="19" t="str">
        <f t="shared" si="1024"/>
        <v>731100 - Finmekanikerarbejde</v>
      </c>
      <c r="F10914" s="19" t="str">
        <f t="shared" si="1025"/>
        <v>25 år og derover</v>
      </c>
      <c r="G10914" s="40" t="s">
        <v>516</v>
      </c>
      <c r="H10914" s="41" t="s">
        <v>420</v>
      </c>
      <c r="I10914" s="42" t="s">
        <v>8</v>
      </c>
      <c r="J10914" s="43" t="s">
        <v>9</v>
      </c>
      <c r="K10914" s="44">
        <v>54</v>
      </c>
      <c r="L10914" s="45">
        <v>37372.28040967659</v>
      </c>
      <c r="M10914" s="46">
        <v>39606.232873038265</v>
      </c>
      <c r="N10914" s="45"/>
      <c r="O10914" s="46"/>
    </row>
    <row r="10915" spans="1:15" x14ac:dyDescent="0.2">
      <c r="A10915" s="11" t="str">
        <f t="shared" si="1020"/>
        <v>7311001 - Region HovedstadenAlle uanset erf.</v>
      </c>
      <c r="B10915" s="12" t="str">
        <f t="shared" si="1023"/>
        <v>731100</v>
      </c>
      <c r="C10915" s="14">
        <f t="shared" si="1021"/>
        <v>0</v>
      </c>
      <c r="D10915" s="14">
        <f t="shared" si="1022"/>
        <v>0</v>
      </c>
      <c r="E10915" s="19" t="str">
        <f t="shared" si="1024"/>
        <v>731100 - Finmekanikerarbejde</v>
      </c>
      <c r="F10915" s="19" t="str">
        <f t="shared" si="1025"/>
        <v>Alle uanset erf.</v>
      </c>
      <c r="G10915" s="40" t="s">
        <v>516</v>
      </c>
      <c r="H10915" s="41" t="s">
        <v>420</v>
      </c>
      <c r="I10915" s="42" t="s">
        <v>8</v>
      </c>
      <c r="J10915" s="43" t="s">
        <v>10</v>
      </c>
      <c r="K10915" s="44">
        <v>121</v>
      </c>
      <c r="L10915" s="45">
        <v>34064.780163701413</v>
      </c>
      <c r="M10915" s="46">
        <v>36046.406712713026</v>
      </c>
      <c r="N10915" s="45"/>
      <c r="O10915" s="46"/>
    </row>
    <row r="10916" spans="1:15" x14ac:dyDescent="0.2">
      <c r="A10916" s="11" t="str">
        <f t="shared" si="1020"/>
        <v>7311003 - Region SyddanmarkAlle uanset erf.</v>
      </c>
      <c r="B10916" s="12" t="str">
        <f t="shared" si="1023"/>
        <v>731100</v>
      </c>
      <c r="C10916" s="14">
        <f t="shared" si="1021"/>
        <v>0</v>
      </c>
      <c r="D10916" s="14">
        <f t="shared" si="1022"/>
        <v>0</v>
      </c>
      <c r="E10916" s="19" t="str">
        <f t="shared" si="1024"/>
        <v>731100 - Finmekanikerarbejde</v>
      </c>
      <c r="F10916" s="19" t="str">
        <f t="shared" si="1025"/>
        <v>Alle uanset erf.</v>
      </c>
      <c r="G10916" s="40" t="s">
        <v>516</v>
      </c>
      <c r="H10916" s="41" t="s">
        <v>420</v>
      </c>
      <c r="I10916" s="42" t="s">
        <v>544</v>
      </c>
      <c r="J10916" s="43" t="s">
        <v>10</v>
      </c>
      <c r="K10916" s="44">
        <v>12</v>
      </c>
      <c r="L10916" s="45">
        <v>33284.04690625731</v>
      </c>
      <c r="M10916" s="46">
        <v>35220.256407420304</v>
      </c>
      <c r="N10916" s="45"/>
      <c r="O10916" s="46"/>
    </row>
    <row r="10917" spans="1:15" x14ac:dyDescent="0.2">
      <c r="A10917" s="11" t="str">
        <f t="shared" si="1020"/>
        <v>7311004 - Region Midtjylland25 år og derover</v>
      </c>
      <c r="B10917" s="12" t="str">
        <f t="shared" si="1023"/>
        <v>731100</v>
      </c>
      <c r="C10917" s="14">
        <f t="shared" si="1021"/>
        <v>0</v>
      </c>
      <c r="D10917" s="14">
        <f t="shared" si="1022"/>
        <v>0</v>
      </c>
      <c r="E10917" s="19" t="str">
        <f t="shared" si="1024"/>
        <v>731100 - Finmekanikerarbejde</v>
      </c>
      <c r="F10917" s="19" t="str">
        <f t="shared" si="1025"/>
        <v>25 år og derover</v>
      </c>
      <c r="G10917" s="40" t="s">
        <v>516</v>
      </c>
      <c r="H10917" s="41" t="s">
        <v>420</v>
      </c>
      <c r="I10917" s="42" t="s">
        <v>517</v>
      </c>
      <c r="J10917" s="43" t="s">
        <v>9</v>
      </c>
      <c r="K10917" s="44">
        <v>15</v>
      </c>
      <c r="L10917" s="45">
        <v>26758.516005230136</v>
      </c>
      <c r="M10917" s="46">
        <v>28332.706864392334</v>
      </c>
      <c r="N10917" s="45"/>
      <c r="O10917" s="46"/>
    </row>
    <row r="10918" spans="1:15" x14ac:dyDescent="0.2">
      <c r="A10918" s="11" t="str">
        <f t="shared" si="1020"/>
        <v>7311004 - Region MidtjyllandAlle uanset erf.</v>
      </c>
      <c r="B10918" s="12" t="str">
        <f t="shared" si="1023"/>
        <v>731100</v>
      </c>
      <c r="C10918" s="14">
        <f t="shared" si="1021"/>
        <v>0</v>
      </c>
      <c r="D10918" s="14">
        <f t="shared" si="1022"/>
        <v>0</v>
      </c>
      <c r="E10918" s="19" t="str">
        <f t="shared" si="1024"/>
        <v>731100 - Finmekanikerarbejde</v>
      </c>
      <c r="F10918" s="19" t="str">
        <f t="shared" si="1025"/>
        <v>Alle uanset erf.</v>
      </c>
      <c r="G10918" s="40" t="s">
        <v>516</v>
      </c>
      <c r="H10918" s="41" t="s">
        <v>420</v>
      </c>
      <c r="I10918" s="42" t="s">
        <v>517</v>
      </c>
      <c r="J10918" s="43" t="s">
        <v>10</v>
      </c>
      <c r="K10918" s="44">
        <v>30</v>
      </c>
      <c r="L10918" s="45">
        <v>31376.071617006612</v>
      </c>
      <c r="M10918" s="46">
        <v>33171.395227187131</v>
      </c>
      <c r="N10918" s="45"/>
      <c r="O10918" s="46"/>
    </row>
    <row r="10919" spans="1:15" x14ac:dyDescent="0.2">
      <c r="A10919" s="11" t="str">
        <f t="shared" si="1020"/>
        <v>7311005 - Region NordjyllandAlle uanset erf.</v>
      </c>
      <c r="B10919" s="12" t="str">
        <f t="shared" si="1023"/>
        <v>731100</v>
      </c>
      <c r="C10919" s="14">
        <f t="shared" si="1021"/>
        <v>0</v>
      </c>
      <c r="D10919" s="14">
        <f t="shared" si="1022"/>
        <v>0</v>
      </c>
      <c r="E10919" s="19" t="str">
        <f t="shared" si="1024"/>
        <v>731100 - Finmekanikerarbejde</v>
      </c>
      <c r="F10919" s="19" t="str">
        <f t="shared" si="1025"/>
        <v>Alle uanset erf.</v>
      </c>
      <c r="G10919" s="40" t="s">
        <v>516</v>
      </c>
      <c r="H10919" s="41" t="s">
        <v>420</v>
      </c>
      <c r="I10919" s="42" t="s">
        <v>21</v>
      </c>
      <c r="J10919" s="43" t="s">
        <v>10</v>
      </c>
      <c r="K10919" s="44">
        <v>15</v>
      </c>
      <c r="L10919" s="45">
        <v>33180.148797752969</v>
      </c>
      <c r="M10919" s="46">
        <v>35132.121281311294</v>
      </c>
      <c r="N10919" s="45"/>
      <c r="O10919" s="46"/>
    </row>
    <row r="10920" spans="1:15" x14ac:dyDescent="0.2">
      <c r="A10920" s="11" t="str">
        <f t="shared" si="1020"/>
        <v>7311006 - Alle regioner3 år</v>
      </c>
      <c r="B10920" s="12" t="str">
        <f t="shared" si="1023"/>
        <v>731100</v>
      </c>
      <c r="C10920" s="14">
        <f t="shared" si="1021"/>
        <v>0</v>
      </c>
      <c r="D10920" s="14">
        <f t="shared" si="1022"/>
        <v>0</v>
      </c>
      <c r="E10920" s="19" t="str">
        <f t="shared" si="1024"/>
        <v>731100 - Finmekanikerarbejde</v>
      </c>
      <c r="F10920" s="19" t="str">
        <f t="shared" si="1025"/>
        <v>3 år</v>
      </c>
      <c r="G10920" s="40" t="s">
        <v>516</v>
      </c>
      <c r="H10920" s="41" t="s">
        <v>420</v>
      </c>
      <c r="I10920" s="42" t="s">
        <v>11</v>
      </c>
      <c r="J10920" s="43" t="s">
        <v>14</v>
      </c>
      <c r="K10920" s="44">
        <v>11</v>
      </c>
      <c r="L10920" s="45">
        <v>29195.440082123499</v>
      </c>
      <c r="M10920" s="46">
        <v>30893.805927985086</v>
      </c>
      <c r="N10920" s="45"/>
      <c r="O10920" s="46"/>
    </row>
    <row r="10921" spans="1:15" x14ac:dyDescent="0.2">
      <c r="A10921" s="11" t="str">
        <f t="shared" si="1020"/>
        <v>7311006 - Alle regioner5-9 år</v>
      </c>
      <c r="B10921" s="12" t="str">
        <f t="shared" si="1023"/>
        <v>731100</v>
      </c>
      <c r="C10921" s="14">
        <f t="shared" si="1021"/>
        <v>0</v>
      </c>
      <c r="D10921" s="14">
        <f t="shared" si="1022"/>
        <v>0</v>
      </c>
      <c r="E10921" s="19" t="str">
        <f t="shared" si="1024"/>
        <v>731100 - Finmekanikerarbejde</v>
      </c>
      <c r="F10921" s="19" t="str">
        <f t="shared" si="1025"/>
        <v>5-9 år</v>
      </c>
      <c r="G10921" s="40" t="s">
        <v>516</v>
      </c>
      <c r="H10921" s="41" t="s">
        <v>420</v>
      </c>
      <c r="I10921" s="42" t="s">
        <v>11</v>
      </c>
      <c r="J10921" s="43" t="s">
        <v>15</v>
      </c>
      <c r="K10921" s="44">
        <v>29</v>
      </c>
      <c r="L10921" s="45">
        <v>33709.584380806315</v>
      </c>
      <c r="M10921" s="46">
        <v>35670.548374824197</v>
      </c>
      <c r="N10921" s="45"/>
      <c r="O10921" s="46"/>
    </row>
    <row r="10922" spans="1:15" x14ac:dyDescent="0.2">
      <c r="A10922" s="11" t="str">
        <f t="shared" si="1020"/>
        <v>7311006 - Alle regioner0-4 år</v>
      </c>
      <c r="B10922" s="12" t="str">
        <f t="shared" si="1023"/>
        <v>731100</v>
      </c>
      <c r="C10922" s="14">
        <f t="shared" si="1021"/>
        <v>0</v>
      </c>
      <c r="D10922" s="14">
        <f t="shared" si="1022"/>
        <v>0</v>
      </c>
      <c r="E10922" s="19" t="str">
        <f t="shared" si="1024"/>
        <v>731100 - Finmekanikerarbejde</v>
      </c>
      <c r="F10922" s="19" t="str">
        <f t="shared" si="1025"/>
        <v>0-4 år</v>
      </c>
      <c r="G10922" s="40" t="s">
        <v>516</v>
      </c>
      <c r="H10922" s="41" t="s">
        <v>420</v>
      </c>
      <c r="I10922" s="42" t="s">
        <v>11</v>
      </c>
      <c r="J10922" s="43" t="s">
        <v>16</v>
      </c>
      <c r="K10922" s="44">
        <v>33</v>
      </c>
      <c r="L10922" s="45">
        <v>30323.840480785238</v>
      </c>
      <c r="M10922" s="46">
        <v>32058.955935359649</v>
      </c>
      <c r="N10922" s="45"/>
      <c r="O10922" s="46"/>
    </row>
    <row r="10923" spans="1:15" x14ac:dyDescent="0.2">
      <c r="A10923" s="11" t="str">
        <f t="shared" si="1020"/>
        <v>7311006 - Alle regioner10-14 år</v>
      </c>
      <c r="B10923" s="12" t="str">
        <f t="shared" si="1023"/>
        <v>731100</v>
      </c>
      <c r="C10923" s="14">
        <f t="shared" si="1021"/>
        <v>0</v>
      </c>
      <c r="D10923" s="14">
        <f t="shared" si="1022"/>
        <v>0</v>
      </c>
      <c r="E10923" s="19" t="str">
        <f t="shared" si="1024"/>
        <v>731100 - Finmekanikerarbejde</v>
      </c>
      <c r="F10923" s="19" t="str">
        <f t="shared" si="1025"/>
        <v>10-14 år</v>
      </c>
      <c r="G10923" s="40" t="s">
        <v>516</v>
      </c>
      <c r="H10923" s="41" t="s">
        <v>420</v>
      </c>
      <c r="I10923" s="42" t="s">
        <v>11</v>
      </c>
      <c r="J10923" s="43" t="s">
        <v>17</v>
      </c>
      <c r="K10923" s="44">
        <v>14</v>
      </c>
      <c r="L10923" s="45">
        <v>31418.187416352881</v>
      </c>
      <c r="M10923" s="46">
        <v>33287.33406122632</v>
      </c>
      <c r="N10923" s="45"/>
      <c r="O10923" s="46"/>
    </row>
    <row r="10924" spans="1:15" x14ac:dyDescent="0.2">
      <c r="A10924" s="11" t="str">
        <f t="shared" si="1020"/>
        <v>7311006 - Alle regioner20-24 år</v>
      </c>
      <c r="B10924" s="12" t="str">
        <f t="shared" si="1023"/>
        <v>731100</v>
      </c>
      <c r="C10924" s="14">
        <f t="shared" si="1021"/>
        <v>0</v>
      </c>
      <c r="D10924" s="14">
        <f t="shared" si="1022"/>
        <v>0</v>
      </c>
      <c r="E10924" s="19" t="str">
        <f t="shared" si="1024"/>
        <v>731100 - Finmekanikerarbejde</v>
      </c>
      <c r="F10924" s="19" t="str">
        <f t="shared" si="1025"/>
        <v>20-24 år</v>
      </c>
      <c r="G10924" s="40" t="s">
        <v>516</v>
      </c>
      <c r="H10924" s="41" t="s">
        <v>420</v>
      </c>
      <c r="I10924" s="42" t="s">
        <v>11</v>
      </c>
      <c r="J10924" s="43" t="s">
        <v>19</v>
      </c>
      <c r="K10924" s="44">
        <v>21</v>
      </c>
      <c r="L10924" s="45">
        <v>35681.010862926545</v>
      </c>
      <c r="M10924" s="46">
        <v>37756.657266096059</v>
      </c>
      <c r="N10924" s="45"/>
      <c r="O10924" s="46"/>
    </row>
    <row r="10925" spans="1:15" x14ac:dyDescent="0.2">
      <c r="A10925" s="11" t="str">
        <f t="shared" si="1020"/>
        <v>7311006 - Alle regioner25 år og derover</v>
      </c>
      <c r="B10925" s="12" t="str">
        <f t="shared" si="1023"/>
        <v>731100</v>
      </c>
      <c r="C10925" s="14">
        <f t="shared" si="1021"/>
        <v>0</v>
      </c>
      <c r="D10925" s="14">
        <f t="shared" si="1022"/>
        <v>0</v>
      </c>
      <c r="E10925" s="19" t="str">
        <f t="shared" si="1024"/>
        <v>731100 - Finmekanikerarbejde</v>
      </c>
      <c r="F10925" s="19" t="str">
        <f t="shared" si="1025"/>
        <v>25 år og derover</v>
      </c>
      <c r="G10925" s="40" t="s">
        <v>516</v>
      </c>
      <c r="H10925" s="41" t="s">
        <v>420</v>
      </c>
      <c r="I10925" s="42" t="s">
        <v>11</v>
      </c>
      <c r="J10925" s="43" t="s">
        <v>9</v>
      </c>
      <c r="K10925" s="44">
        <v>77</v>
      </c>
      <c r="L10925" s="45">
        <v>37266.183030136359</v>
      </c>
      <c r="M10925" s="46">
        <v>39493.793453360748</v>
      </c>
      <c r="N10925" s="45"/>
      <c r="O10925" s="46"/>
    </row>
    <row r="10926" spans="1:15" x14ac:dyDescent="0.2">
      <c r="A10926" s="11" t="str">
        <f t="shared" si="1020"/>
        <v>7311006 - Alle regionerAlle uanset erf.</v>
      </c>
      <c r="B10926" s="12" t="str">
        <f t="shared" si="1023"/>
        <v>731100</v>
      </c>
      <c r="C10926" s="14">
        <f t="shared" si="1021"/>
        <v>0</v>
      </c>
      <c r="D10926" s="14">
        <f t="shared" si="1022"/>
        <v>0</v>
      </c>
      <c r="E10926" s="19" t="str">
        <f t="shared" si="1024"/>
        <v>731100 - Finmekanikerarbejde</v>
      </c>
      <c r="F10926" s="19" t="str">
        <f t="shared" si="1025"/>
        <v>Alle uanset erf.</v>
      </c>
      <c r="G10926" s="40" t="s">
        <v>516</v>
      </c>
      <c r="H10926" s="41" t="s">
        <v>420</v>
      </c>
      <c r="I10926" s="42" t="s">
        <v>11</v>
      </c>
      <c r="J10926" s="43" t="s">
        <v>10</v>
      </c>
      <c r="K10926" s="44">
        <v>183</v>
      </c>
      <c r="L10926" s="45">
        <v>33488.2894433986</v>
      </c>
      <c r="M10926" s="46">
        <v>35436.380202332577</v>
      </c>
      <c r="N10926" s="45"/>
      <c r="O10926" s="46"/>
    </row>
    <row r="10927" spans="1:15" x14ac:dyDescent="0.2">
      <c r="A10927" s="11" t="str">
        <f t="shared" si="1020"/>
        <v>7312001 - Region HovedstadenAlle uanset erf.</v>
      </c>
      <c r="B10927" s="12" t="str">
        <f t="shared" si="1023"/>
        <v>731200</v>
      </c>
      <c r="C10927" s="14">
        <f t="shared" si="1021"/>
        <v>0</v>
      </c>
      <c r="D10927" s="14">
        <f t="shared" si="1022"/>
        <v>0</v>
      </c>
      <c r="E10927" s="19" t="str">
        <f t="shared" si="1024"/>
        <v>731200 - Håndfremstilling af musikinstrumenter</v>
      </c>
      <c r="F10927" s="19" t="str">
        <f t="shared" si="1025"/>
        <v>Alle uanset erf.</v>
      </c>
      <c r="G10927" s="40" t="s">
        <v>516</v>
      </c>
      <c r="H10927" s="41" t="s">
        <v>421</v>
      </c>
      <c r="I10927" s="42" t="s">
        <v>8</v>
      </c>
      <c r="J10927" s="43" t="s">
        <v>10</v>
      </c>
      <c r="K10927" s="44">
        <v>29</v>
      </c>
      <c r="L10927" s="45">
        <v>37314.693670935863</v>
      </c>
      <c r="M10927" s="46">
        <v>39513.856994899528</v>
      </c>
      <c r="N10927" s="45"/>
      <c r="O10927" s="46"/>
    </row>
    <row r="10928" spans="1:15" x14ac:dyDescent="0.2">
      <c r="A10928" s="11" t="str">
        <f t="shared" si="1020"/>
        <v>7312003 - Region Syddanmark25 år og derover</v>
      </c>
      <c r="B10928" s="12" t="str">
        <f t="shared" si="1023"/>
        <v>731200</v>
      </c>
      <c r="C10928" s="14">
        <f t="shared" si="1021"/>
        <v>0</v>
      </c>
      <c r="D10928" s="14">
        <f t="shared" si="1022"/>
        <v>0</v>
      </c>
      <c r="E10928" s="19" t="str">
        <f t="shared" si="1024"/>
        <v>731200 - Håndfremstilling af musikinstrumenter</v>
      </c>
      <c r="F10928" s="19" t="str">
        <f t="shared" si="1025"/>
        <v>25 år og derover</v>
      </c>
      <c r="G10928" s="40" t="s">
        <v>516</v>
      </c>
      <c r="H10928" s="41" t="s">
        <v>421</v>
      </c>
      <c r="I10928" s="42" t="s">
        <v>544</v>
      </c>
      <c r="J10928" s="43" t="s">
        <v>9</v>
      </c>
      <c r="K10928" s="44">
        <v>25</v>
      </c>
      <c r="L10928" s="45">
        <v>36574.393035575318</v>
      </c>
      <c r="M10928" s="46">
        <v>38729.92630805447</v>
      </c>
      <c r="N10928" s="45"/>
      <c r="O10928" s="46"/>
    </row>
    <row r="10929" spans="1:15" x14ac:dyDescent="0.2">
      <c r="A10929" s="11" t="str">
        <f t="shared" si="1020"/>
        <v>7312003 - Region SyddanmarkAlle uanset erf.</v>
      </c>
      <c r="B10929" s="12" t="str">
        <f t="shared" si="1023"/>
        <v>731200</v>
      </c>
      <c r="C10929" s="14">
        <f t="shared" si="1021"/>
        <v>0</v>
      </c>
      <c r="D10929" s="14">
        <f t="shared" si="1022"/>
        <v>0</v>
      </c>
      <c r="E10929" s="19" t="str">
        <f t="shared" si="1024"/>
        <v>731200 - Håndfremstilling af musikinstrumenter</v>
      </c>
      <c r="F10929" s="19" t="str">
        <f t="shared" si="1025"/>
        <v>Alle uanset erf.</v>
      </c>
      <c r="G10929" s="40" t="s">
        <v>516</v>
      </c>
      <c r="H10929" s="41" t="s">
        <v>421</v>
      </c>
      <c r="I10929" s="42" t="s">
        <v>544</v>
      </c>
      <c r="J10929" s="43" t="s">
        <v>10</v>
      </c>
      <c r="K10929" s="44">
        <v>40</v>
      </c>
      <c r="L10929" s="45">
        <v>35538.314474459214</v>
      </c>
      <c r="M10929" s="46">
        <v>37632.785850184104</v>
      </c>
      <c r="N10929" s="45"/>
      <c r="O10929" s="46"/>
    </row>
    <row r="10930" spans="1:15" x14ac:dyDescent="0.2">
      <c r="A10930" s="11" t="str">
        <f t="shared" si="1020"/>
        <v>7312006 - Alle regioner25 år og derover</v>
      </c>
      <c r="B10930" s="12" t="str">
        <f t="shared" si="1023"/>
        <v>731200</v>
      </c>
      <c r="C10930" s="14">
        <f t="shared" si="1021"/>
        <v>0</v>
      </c>
      <c r="D10930" s="14">
        <f t="shared" si="1022"/>
        <v>0</v>
      </c>
      <c r="E10930" s="19" t="str">
        <f t="shared" si="1024"/>
        <v>731200 - Håndfremstilling af musikinstrumenter</v>
      </c>
      <c r="F10930" s="19" t="str">
        <f t="shared" si="1025"/>
        <v>25 år og derover</v>
      </c>
      <c r="G10930" s="40" t="s">
        <v>516</v>
      </c>
      <c r="H10930" s="41" t="s">
        <v>421</v>
      </c>
      <c r="I10930" s="42" t="s">
        <v>11</v>
      </c>
      <c r="J10930" s="43" t="s">
        <v>9</v>
      </c>
      <c r="K10930" s="44">
        <v>43</v>
      </c>
      <c r="L10930" s="45">
        <v>36944.77576058486</v>
      </c>
      <c r="M10930" s="46">
        <v>39122.137755868323</v>
      </c>
      <c r="N10930" s="45"/>
      <c r="O10930" s="46"/>
    </row>
    <row r="10931" spans="1:15" x14ac:dyDescent="0.2">
      <c r="A10931" s="11" t="str">
        <f t="shared" si="1020"/>
        <v>7312006 - Alle regionerAlle uanset erf.</v>
      </c>
      <c r="B10931" s="12" t="str">
        <f t="shared" si="1023"/>
        <v>731200</v>
      </c>
      <c r="C10931" s="14">
        <f t="shared" si="1021"/>
        <v>0</v>
      </c>
      <c r="D10931" s="14">
        <f t="shared" si="1022"/>
        <v>0</v>
      </c>
      <c r="E10931" s="19" t="str">
        <f t="shared" si="1024"/>
        <v>731200 - Håndfremstilling af musikinstrumenter</v>
      </c>
      <c r="F10931" s="19" t="str">
        <f t="shared" si="1025"/>
        <v>Alle uanset erf.</v>
      </c>
      <c r="G10931" s="40" t="s">
        <v>516</v>
      </c>
      <c r="H10931" s="41" t="s">
        <v>421</v>
      </c>
      <c r="I10931" s="42" t="s">
        <v>11</v>
      </c>
      <c r="J10931" s="43" t="s">
        <v>10</v>
      </c>
      <c r="K10931" s="44">
        <v>70</v>
      </c>
      <c r="L10931" s="45">
        <v>36522.478347904718</v>
      </c>
      <c r="M10931" s="46">
        <v>38674.951997863391</v>
      </c>
      <c r="N10931" s="45"/>
      <c r="O10931" s="46"/>
    </row>
    <row r="10932" spans="1:15" x14ac:dyDescent="0.2">
      <c r="A10932" s="11" t="str">
        <f t="shared" si="1020"/>
        <v>7313001 - Region HovedstadenAlle uanset erf.</v>
      </c>
      <c r="B10932" s="12" t="str">
        <f t="shared" si="1023"/>
        <v>731300</v>
      </c>
      <c r="C10932" s="14">
        <f t="shared" si="1021"/>
        <v>0</v>
      </c>
      <c r="D10932" s="14">
        <f t="shared" si="1022"/>
        <v>0</v>
      </c>
      <c r="E10932" s="19" t="str">
        <f t="shared" si="1024"/>
        <v>731300 - Juveler-, guld- og sølvsmedearbejde</v>
      </c>
      <c r="F10932" s="19" t="str">
        <f t="shared" si="1025"/>
        <v>Alle uanset erf.</v>
      </c>
      <c r="G10932" s="40" t="s">
        <v>516</v>
      </c>
      <c r="H10932" s="41" t="s">
        <v>422</v>
      </c>
      <c r="I10932" s="42" t="s">
        <v>8</v>
      </c>
      <c r="J10932" s="43" t="s">
        <v>10</v>
      </c>
      <c r="K10932" s="44">
        <v>21</v>
      </c>
      <c r="L10932" s="45">
        <v>37931.774781310385</v>
      </c>
      <c r="M10932" s="46">
        <v>40146.560426947166</v>
      </c>
      <c r="N10932" s="45"/>
      <c r="O10932" s="46"/>
    </row>
    <row r="10933" spans="1:15" x14ac:dyDescent="0.2">
      <c r="A10933" s="11" t="str">
        <f t="shared" si="1020"/>
        <v>7313006 - Alle regioner25 år og derover</v>
      </c>
      <c r="B10933" s="12" t="str">
        <f t="shared" si="1023"/>
        <v>731300</v>
      </c>
      <c r="C10933" s="14">
        <f t="shared" si="1021"/>
        <v>0</v>
      </c>
      <c r="D10933" s="14">
        <f t="shared" si="1022"/>
        <v>0</v>
      </c>
      <c r="E10933" s="19" t="str">
        <f t="shared" si="1024"/>
        <v>731300 - Juveler-, guld- og sølvsmedearbejde</v>
      </c>
      <c r="F10933" s="19" t="str">
        <f t="shared" si="1025"/>
        <v>25 år og derover</v>
      </c>
      <c r="G10933" s="40" t="s">
        <v>516</v>
      </c>
      <c r="H10933" s="41" t="s">
        <v>422</v>
      </c>
      <c r="I10933" s="42" t="s">
        <v>11</v>
      </c>
      <c r="J10933" s="43" t="s">
        <v>9</v>
      </c>
      <c r="K10933" s="44">
        <v>11</v>
      </c>
      <c r="L10933" s="45">
        <v>35580.056046413119</v>
      </c>
      <c r="M10933" s="46">
        <v>37597.822221426955</v>
      </c>
      <c r="N10933" s="45"/>
      <c r="O10933" s="46"/>
    </row>
    <row r="10934" spans="1:15" x14ac:dyDescent="0.2">
      <c r="A10934" s="11" t="str">
        <f t="shared" si="1020"/>
        <v>7313006 - Alle regionerAlle uanset erf.</v>
      </c>
      <c r="B10934" s="12" t="str">
        <f t="shared" si="1023"/>
        <v>731300</v>
      </c>
      <c r="C10934" s="14">
        <f t="shared" si="1021"/>
        <v>0</v>
      </c>
      <c r="D10934" s="14">
        <f t="shared" si="1022"/>
        <v>0</v>
      </c>
      <c r="E10934" s="19" t="str">
        <f t="shared" si="1024"/>
        <v>731300 - Juveler-, guld- og sølvsmedearbejde</v>
      </c>
      <c r="F10934" s="19" t="str">
        <f t="shared" si="1025"/>
        <v>Alle uanset erf.</v>
      </c>
      <c r="G10934" s="40" t="s">
        <v>516</v>
      </c>
      <c r="H10934" s="41" t="s">
        <v>422</v>
      </c>
      <c r="I10934" s="42" t="s">
        <v>11</v>
      </c>
      <c r="J10934" s="43" t="s">
        <v>10</v>
      </c>
      <c r="K10934" s="44">
        <v>35</v>
      </c>
      <c r="L10934" s="45">
        <v>33066.98698969838</v>
      </c>
      <c r="M10934" s="46">
        <v>34959.063957930433</v>
      </c>
      <c r="N10934" s="45"/>
      <c r="O10934" s="46"/>
    </row>
    <row r="10935" spans="1:15" x14ac:dyDescent="0.2">
      <c r="A10935" s="11" t="str">
        <f t="shared" si="1020"/>
        <v>7315006 - Alle regionerAlle uanset erf.</v>
      </c>
      <c r="B10935" s="12" t="str">
        <f t="shared" si="1023"/>
        <v>731500</v>
      </c>
      <c r="C10935" s="14">
        <f t="shared" si="1021"/>
        <v>0</v>
      </c>
      <c r="D10935" s="14">
        <f t="shared" si="1022"/>
        <v>0</v>
      </c>
      <c r="E10935" s="19" t="str">
        <f t="shared" si="1024"/>
        <v>731500 - Glaspusterarbejde og arbejde med færdiggørelse af glasprodukter</v>
      </c>
      <c r="F10935" s="19" t="str">
        <f t="shared" si="1025"/>
        <v>Alle uanset erf.</v>
      </c>
      <c r="G10935" s="40" t="s">
        <v>516</v>
      </c>
      <c r="H10935" s="41" t="s">
        <v>423</v>
      </c>
      <c r="I10935" s="42" t="s">
        <v>11</v>
      </c>
      <c r="J10935" s="43" t="s">
        <v>10</v>
      </c>
      <c r="K10935" s="44">
        <v>15</v>
      </c>
      <c r="L10935" s="45">
        <v>24258.691875349497</v>
      </c>
      <c r="M10935" s="46">
        <v>25700.144471946402</v>
      </c>
      <c r="N10935" s="45"/>
      <c r="O10935" s="46"/>
    </row>
    <row r="10936" spans="1:15" x14ac:dyDescent="0.2">
      <c r="A10936" s="11" t="str">
        <f t="shared" si="1020"/>
        <v>7316101 - Region Hovedstaden0-4 år</v>
      </c>
      <c r="B10936" s="12" t="str">
        <f t="shared" si="1023"/>
        <v>731610</v>
      </c>
      <c r="C10936" s="14">
        <f t="shared" si="1021"/>
        <v>0</v>
      </c>
      <c r="D10936" s="14">
        <f t="shared" si="1022"/>
        <v>0</v>
      </c>
      <c r="E10936" s="19" t="str">
        <f t="shared" si="1024"/>
        <v>731610 - Skiltemalerarbejde</v>
      </c>
      <c r="F10936" s="19" t="str">
        <f t="shared" si="1025"/>
        <v>0-4 år</v>
      </c>
      <c r="G10936" s="40" t="s">
        <v>516</v>
      </c>
      <c r="H10936" s="41" t="s">
        <v>424</v>
      </c>
      <c r="I10936" s="42" t="s">
        <v>8</v>
      </c>
      <c r="J10936" s="43" t="s">
        <v>16</v>
      </c>
      <c r="K10936" s="44">
        <v>12</v>
      </c>
      <c r="L10936" s="45">
        <v>26584.356367228833</v>
      </c>
      <c r="M10936" s="46">
        <v>28150.486692637762</v>
      </c>
      <c r="N10936" s="45"/>
      <c r="O10936" s="46"/>
    </row>
    <row r="10937" spans="1:15" x14ac:dyDescent="0.2">
      <c r="A10937" s="11" t="str">
        <f t="shared" si="1020"/>
        <v>7316101 - Region Hovedstaden25 år og derover</v>
      </c>
      <c r="B10937" s="12" t="str">
        <f t="shared" si="1023"/>
        <v>731610</v>
      </c>
      <c r="C10937" s="14">
        <f t="shared" si="1021"/>
        <v>0</v>
      </c>
      <c r="D10937" s="14">
        <f t="shared" si="1022"/>
        <v>0</v>
      </c>
      <c r="E10937" s="19" t="str">
        <f t="shared" si="1024"/>
        <v>731610 - Skiltemalerarbejde</v>
      </c>
      <c r="F10937" s="19" t="str">
        <f t="shared" si="1025"/>
        <v>25 år og derover</v>
      </c>
      <c r="G10937" s="40" t="s">
        <v>516</v>
      </c>
      <c r="H10937" s="41" t="s">
        <v>424</v>
      </c>
      <c r="I10937" s="42" t="s">
        <v>8</v>
      </c>
      <c r="J10937" s="43" t="s">
        <v>9</v>
      </c>
      <c r="K10937" s="44">
        <v>21</v>
      </c>
      <c r="L10937" s="45">
        <v>31032.041362376127</v>
      </c>
      <c r="M10937" s="46">
        <v>32887.001896886941</v>
      </c>
      <c r="N10937" s="45"/>
      <c r="O10937" s="46"/>
    </row>
    <row r="10938" spans="1:15" x14ac:dyDescent="0.2">
      <c r="A10938" s="11" t="str">
        <f t="shared" si="1020"/>
        <v>7316101 - Region HovedstadenAlle uanset erf.</v>
      </c>
      <c r="B10938" s="12" t="str">
        <f t="shared" si="1023"/>
        <v>731610</v>
      </c>
      <c r="C10938" s="14">
        <f t="shared" si="1021"/>
        <v>0</v>
      </c>
      <c r="D10938" s="14">
        <f t="shared" si="1022"/>
        <v>0</v>
      </c>
      <c r="E10938" s="19" t="str">
        <f t="shared" si="1024"/>
        <v>731610 - Skiltemalerarbejde</v>
      </c>
      <c r="F10938" s="19" t="str">
        <f t="shared" si="1025"/>
        <v>Alle uanset erf.</v>
      </c>
      <c r="G10938" s="40" t="s">
        <v>516</v>
      </c>
      <c r="H10938" s="41" t="s">
        <v>424</v>
      </c>
      <c r="I10938" s="42" t="s">
        <v>8</v>
      </c>
      <c r="J10938" s="43" t="s">
        <v>10</v>
      </c>
      <c r="K10938" s="44">
        <v>53</v>
      </c>
      <c r="L10938" s="45">
        <v>30271.434659586022</v>
      </c>
      <c r="M10938" s="46">
        <v>32054.87157516745</v>
      </c>
      <c r="N10938" s="45"/>
      <c r="O10938" s="46"/>
    </row>
    <row r="10939" spans="1:15" x14ac:dyDescent="0.2">
      <c r="A10939" s="11" t="str">
        <f t="shared" si="1020"/>
        <v>7316102 - Region SjællandAlle uanset erf.</v>
      </c>
      <c r="B10939" s="12" t="str">
        <f t="shared" si="1023"/>
        <v>731610</v>
      </c>
      <c r="C10939" s="14">
        <f t="shared" si="1021"/>
        <v>0</v>
      </c>
      <c r="D10939" s="14">
        <f t="shared" si="1022"/>
        <v>0</v>
      </c>
      <c r="E10939" s="19" t="str">
        <f t="shared" si="1024"/>
        <v>731610 - Skiltemalerarbejde</v>
      </c>
      <c r="F10939" s="19" t="str">
        <f t="shared" si="1025"/>
        <v>Alle uanset erf.</v>
      </c>
      <c r="G10939" s="40" t="s">
        <v>516</v>
      </c>
      <c r="H10939" s="41" t="s">
        <v>424</v>
      </c>
      <c r="I10939" s="42" t="s">
        <v>20</v>
      </c>
      <c r="J10939" s="43" t="s">
        <v>10</v>
      </c>
      <c r="K10939" s="44">
        <v>25</v>
      </c>
      <c r="L10939" s="45">
        <v>27485.167157031738</v>
      </c>
      <c r="M10939" s="46">
        <v>29112.11755265779</v>
      </c>
      <c r="N10939" s="45"/>
      <c r="O10939" s="46"/>
    </row>
    <row r="10940" spans="1:15" x14ac:dyDescent="0.2">
      <c r="A10940" s="11" t="str">
        <f t="shared" si="1020"/>
        <v>7316103 - Region SyddanmarkAlle uanset erf.</v>
      </c>
      <c r="B10940" s="12" t="str">
        <f t="shared" si="1023"/>
        <v>731610</v>
      </c>
      <c r="C10940" s="14">
        <f t="shared" si="1021"/>
        <v>0</v>
      </c>
      <c r="D10940" s="14">
        <f t="shared" si="1022"/>
        <v>0</v>
      </c>
      <c r="E10940" s="19" t="str">
        <f t="shared" si="1024"/>
        <v>731610 - Skiltemalerarbejde</v>
      </c>
      <c r="F10940" s="19" t="str">
        <f t="shared" si="1025"/>
        <v>Alle uanset erf.</v>
      </c>
      <c r="G10940" s="40" t="s">
        <v>516</v>
      </c>
      <c r="H10940" s="41" t="s">
        <v>424</v>
      </c>
      <c r="I10940" s="42" t="s">
        <v>544</v>
      </c>
      <c r="J10940" s="43" t="s">
        <v>10</v>
      </c>
      <c r="K10940" s="44">
        <v>19</v>
      </c>
      <c r="L10940" s="45">
        <v>31515.208499430195</v>
      </c>
      <c r="M10940" s="46">
        <v>33384.545137231187</v>
      </c>
      <c r="N10940" s="45"/>
      <c r="O10940" s="46"/>
    </row>
    <row r="10941" spans="1:15" x14ac:dyDescent="0.2">
      <c r="A10941" s="11" t="str">
        <f t="shared" si="1020"/>
        <v>7316104 - Region MidtjyllandAlle uanset erf.</v>
      </c>
      <c r="B10941" s="12" t="str">
        <f t="shared" si="1023"/>
        <v>731610</v>
      </c>
      <c r="C10941" s="14">
        <f t="shared" si="1021"/>
        <v>0</v>
      </c>
      <c r="D10941" s="14">
        <f t="shared" si="1022"/>
        <v>0</v>
      </c>
      <c r="E10941" s="19" t="str">
        <f t="shared" si="1024"/>
        <v>731610 - Skiltemalerarbejde</v>
      </c>
      <c r="F10941" s="19" t="str">
        <f t="shared" si="1025"/>
        <v>Alle uanset erf.</v>
      </c>
      <c r="G10941" s="40" t="s">
        <v>516</v>
      </c>
      <c r="H10941" s="41" t="s">
        <v>424</v>
      </c>
      <c r="I10941" s="42" t="s">
        <v>517</v>
      </c>
      <c r="J10941" s="43" t="s">
        <v>10</v>
      </c>
      <c r="K10941" s="44">
        <v>16</v>
      </c>
      <c r="L10941" s="45">
        <v>29501.649969152066</v>
      </c>
      <c r="M10941" s="46">
        <v>31239.735138131204</v>
      </c>
      <c r="N10941" s="45"/>
      <c r="O10941" s="46"/>
    </row>
    <row r="10942" spans="1:15" x14ac:dyDescent="0.2">
      <c r="A10942" s="11" t="str">
        <f t="shared" si="1020"/>
        <v>7316105 - Region NordjyllandAlle uanset erf.</v>
      </c>
      <c r="B10942" s="12" t="str">
        <f t="shared" si="1023"/>
        <v>731610</v>
      </c>
      <c r="C10942" s="14">
        <f t="shared" si="1021"/>
        <v>0</v>
      </c>
      <c r="D10942" s="14">
        <f t="shared" si="1022"/>
        <v>0</v>
      </c>
      <c r="E10942" s="19" t="str">
        <f t="shared" si="1024"/>
        <v>731610 - Skiltemalerarbejde</v>
      </c>
      <c r="F10942" s="19" t="str">
        <f t="shared" si="1025"/>
        <v>Alle uanset erf.</v>
      </c>
      <c r="G10942" s="40" t="s">
        <v>516</v>
      </c>
      <c r="H10942" s="41" t="s">
        <v>424</v>
      </c>
      <c r="I10942" s="42" t="s">
        <v>21</v>
      </c>
      <c r="J10942" s="43" t="s">
        <v>10</v>
      </c>
      <c r="K10942" s="44">
        <v>17</v>
      </c>
      <c r="L10942" s="45">
        <v>28506.819005744303</v>
      </c>
      <c r="M10942" s="46">
        <v>30197.711870868861</v>
      </c>
      <c r="N10942" s="45"/>
      <c r="O10942" s="46"/>
    </row>
    <row r="10943" spans="1:15" x14ac:dyDescent="0.2">
      <c r="A10943" s="11" t="str">
        <f t="shared" si="1020"/>
        <v>7316106 - Alle regioner5-9 år</v>
      </c>
      <c r="B10943" s="12" t="str">
        <f t="shared" si="1023"/>
        <v>731610</v>
      </c>
      <c r="C10943" s="14">
        <f t="shared" si="1021"/>
        <v>0</v>
      </c>
      <c r="D10943" s="14">
        <f t="shared" si="1022"/>
        <v>0</v>
      </c>
      <c r="E10943" s="19" t="str">
        <f t="shared" si="1024"/>
        <v>731610 - Skiltemalerarbejde</v>
      </c>
      <c r="F10943" s="19" t="str">
        <f t="shared" si="1025"/>
        <v>5-9 år</v>
      </c>
      <c r="G10943" s="40" t="s">
        <v>516</v>
      </c>
      <c r="H10943" s="41" t="s">
        <v>424</v>
      </c>
      <c r="I10943" s="42" t="s">
        <v>11</v>
      </c>
      <c r="J10943" s="43" t="s">
        <v>15</v>
      </c>
      <c r="K10943" s="44">
        <v>20</v>
      </c>
      <c r="L10943" s="45">
        <v>26877.310841677383</v>
      </c>
      <c r="M10943" s="46">
        <v>28460.78347472701</v>
      </c>
      <c r="N10943" s="45"/>
      <c r="O10943" s="46"/>
    </row>
    <row r="10944" spans="1:15" x14ac:dyDescent="0.2">
      <c r="A10944" s="11" t="str">
        <f t="shared" si="1020"/>
        <v>7316106 - Alle regioner0-4 år</v>
      </c>
      <c r="B10944" s="12" t="str">
        <f t="shared" si="1023"/>
        <v>731610</v>
      </c>
      <c r="C10944" s="14">
        <f t="shared" si="1021"/>
        <v>0</v>
      </c>
      <c r="D10944" s="14">
        <f t="shared" si="1022"/>
        <v>0</v>
      </c>
      <c r="E10944" s="19" t="str">
        <f t="shared" si="1024"/>
        <v>731610 - Skiltemalerarbejde</v>
      </c>
      <c r="F10944" s="19" t="str">
        <f t="shared" si="1025"/>
        <v>0-4 år</v>
      </c>
      <c r="G10944" s="40" t="s">
        <v>516</v>
      </c>
      <c r="H10944" s="41" t="s">
        <v>424</v>
      </c>
      <c r="I10944" s="42" t="s">
        <v>11</v>
      </c>
      <c r="J10944" s="43" t="s">
        <v>16</v>
      </c>
      <c r="K10944" s="44">
        <v>23</v>
      </c>
      <c r="L10944" s="45">
        <v>27772.993952656681</v>
      </c>
      <c r="M10944" s="46">
        <v>29409.235618385024</v>
      </c>
      <c r="N10944" s="45"/>
      <c r="O10944" s="46"/>
    </row>
    <row r="10945" spans="1:15" x14ac:dyDescent="0.2">
      <c r="A10945" s="11" t="str">
        <f t="shared" si="1020"/>
        <v>7316106 - Alle regioner10-14 år</v>
      </c>
      <c r="B10945" s="12" t="str">
        <f t="shared" si="1023"/>
        <v>731610</v>
      </c>
      <c r="C10945" s="14">
        <f t="shared" si="1021"/>
        <v>0</v>
      </c>
      <c r="D10945" s="14">
        <f t="shared" si="1022"/>
        <v>0</v>
      </c>
      <c r="E10945" s="19" t="str">
        <f t="shared" si="1024"/>
        <v>731610 - Skiltemalerarbejde</v>
      </c>
      <c r="F10945" s="19" t="str">
        <f t="shared" si="1025"/>
        <v>10-14 år</v>
      </c>
      <c r="G10945" s="40" t="s">
        <v>516</v>
      </c>
      <c r="H10945" s="41" t="s">
        <v>424</v>
      </c>
      <c r="I10945" s="42" t="s">
        <v>11</v>
      </c>
      <c r="J10945" s="43" t="s">
        <v>17</v>
      </c>
      <c r="K10945" s="44">
        <v>17</v>
      </c>
      <c r="L10945" s="45">
        <v>31145.814676509992</v>
      </c>
      <c r="M10945" s="46">
        <v>33007.576085160355</v>
      </c>
      <c r="N10945" s="45"/>
      <c r="O10945" s="46"/>
    </row>
    <row r="10946" spans="1:15" x14ac:dyDescent="0.2">
      <c r="A10946" s="11" t="str">
        <f t="shared" ref="A10946:A11009" si="1026">B10946&amp;I10946&amp;F10946</f>
        <v>7316106 - Alle regioner20-24 år</v>
      </c>
      <c r="B10946" s="12" t="str">
        <f t="shared" si="1023"/>
        <v>731610</v>
      </c>
      <c r="C10946" s="14">
        <f t="shared" ref="C10946:C11009" si="1027">N10946*1.2</f>
        <v>0</v>
      </c>
      <c r="D10946" s="14">
        <f t="shared" ref="D10946:D11009" si="1028">O10946*1.2</f>
        <v>0</v>
      </c>
      <c r="E10946" s="19" t="str">
        <f t="shared" si="1024"/>
        <v>731610 - Skiltemalerarbejde</v>
      </c>
      <c r="F10946" s="19" t="str">
        <f t="shared" si="1025"/>
        <v>20-24 år</v>
      </c>
      <c r="G10946" s="40" t="s">
        <v>516</v>
      </c>
      <c r="H10946" s="41" t="s">
        <v>424</v>
      </c>
      <c r="I10946" s="42" t="s">
        <v>11</v>
      </c>
      <c r="J10946" s="43" t="s">
        <v>19</v>
      </c>
      <c r="K10946" s="44">
        <v>11</v>
      </c>
      <c r="L10946" s="45">
        <v>29951.690336403051</v>
      </c>
      <c r="M10946" s="46">
        <v>31724.643513804887</v>
      </c>
      <c r="N10946" s="45"/>
      <c r="O10946" s="46"/>
    </row>
    <row r="10947" spans="1:15" x14ac:dyDescent="0.2">
      <c r="A10947" s="11" t="str">
        <f t="shared" si="1026"/>
        <v>7316106 - Alle regioner25 år og derover</v>
      </c>
      <c r="B10947" s="12" t="str">
        <f t="shared" ref="B10947:B11010" si="1029">LEFT(E10947,6)</f>
        <v>731610</v>
      </c>
      <c r="C10947" s="14">
        <f t="shared" si="1027"/>
        <v>0</v>
      </c>
      <c r="D10947" s="14">
        <f t="shared" si="1028"/>
        <v>0</v>
      </c>
      <c r="E10947" s="19" t="str">
        <f t="shared" ref="E10947:E11010" si="1030">TRIM(H10947)</f>
        <v>731610 - Skiltemalerarbejde</v>
      </c>
      <c r="F10947" s="19" t="str">
        <f t="shared" ref="F10947:F11010" si="1031">MID(J10947,6,30)</f>
        <v>25 år og derover</v>
      </c>
      <c r="G10947" s="40" t="s">
        <v>516</v>
      </c>
      <c r="H10947" s="41" t="s">
        <v>424</v>
      </c>
      <c r="I10947" s="42" t="s">
        <v>11</v>
      </c>
      <c r="J10947" s="43" t="s">
        <v>9</v>
      </c>
      <c r="K10947" s="44">
        <v>49</v>
      </c>
      <c r="L10947" s="45">
        <v>30534.75059020261</v>
      </c>
      <c r="M10947" s="46">
        <v>32345.930992369809</v>
      </c>
      <c r="N10947" s="45"/>
      <c r="O10947" s="46"/>
    </row>
    <row r="10948" spans="1:15" x14ac:dyDescent="0.2">
      <c r="A10948" s="11" t="str">
        <f t="shared" si="1026"/>
        <v>7316106 - Alle regionerAlle uanset erf.</v>
      </c>
      <c r="B10948" s="12" t="str">
        <f t="shared" si="1029"/>
        <v>731610</v>
      </c>
      <c r="C10948" s="14">
        <f t="shared" si="1027"/>
        <v>0</v>
      </c>
      <c r="D10948" s="14">
        <f t="shared" si="1028"/>
        <v>0</v>
      </c>
      <c r="E10948" s="19" t="str">
        <f t="shared" si="1030"/>
        <v>731610 - Skiltemalerarbejde</v>
      </c>
      <c r="F10948" s="19" t="str">
        <f t="shared" si="1031"/>
        <v>Alle uanset erf.</v>
      </c>
      <c r="G10948" s="40" t="s">
        <v>516</v>
      </c>
      <c r="H10948" s="41" t="s">
        <v>424</v>
      </c>
      <c r="I10948" s="42" t="s">
        <v>11</v>
      </c>
      <c r="J10948" s="43" t="s">
        <v>10</v>
      </c>
      <c r="K10948" s="44">
        <v>130</v>
      </c>
      <c r="L10948" s="45">
        <v>29147.770845223349</v>
      </c>
      <c r="M10948" s="46">
        <v>30872.088611603936</v>
      </c>
      <c r="N10948" s="45"/>
      <c r="O10948" s="46"/>
    </row>
    <row r="10949" spans="1:15" x14ac:dyDescent="0.2">
      <c r="A10949" s="11" t="str">
        <f t="shared" si="1026"/>
        <v>7316201 - Region HovedstadenAlle uanset erf.</v>
      </c>
      <c r="B10949" s="12" t="str">
        <f t="shared" si="1029"/>
        <v>731620</v>
      </c>
      <c r="C10949" s="14">
        <f t="shared" si="1027"/>
        <v>0</v>
      </c>
      <c r="D10949" s="14">
        <f t="shared" si="1028"/>
        <v>0</v>
      </c>
      <c r="E10949" s="19" t="str">
        <f t="shared" si="1030"/>
        <v>731620 - Porcelænsmalerarbejde</v>
      </c>
      <c r="F10949" s="19" t="str">
        <f t="shared" si="1031"/>
        <v>Alle uanset erf.</v>
      </c>
      <c r="G10949" s="40" t="s">
        <v>516</v>
      </c>
      <c r="H10949" s="41" t="s">
        <v>425</v>
      </c>
      <c r="I10949" s="42" t="s">
        <v>8</v>
      </c>
      <c r="J10949" s="43" t="s">
        <v>10</v>
      </c>
      <c r="K10949" s="44">
        <v>36</v>
      </c>
      <c r="L10949" s="45">
        <v>40439.148492218905</v>
      </c>
      <c r="M10949" s="46">
        <v>42732.476694611862</v>
      </c>
      <c r="N10949" s="45"/>
      <c r="O10949" s="46"/>
    </row>
    <row r="10950" spans="1:15" x14ac:dyDescent="0.2">
      <c r="A10950" s="11" t="str">
        <f t="shared" si="1026"/>
        <v>7316206 - Alle regioner25 år og derover</v>
      </c>
      <c r="B10950" s="12" t="str">
        <f t="shared" si="1029"/>
        <v>731620</v>
      </c>
      <c r="C10950" s="14">
        <f t="shared" si="1027"/>
        <v>0</v>
      </c>
      <c r="D10950" s="14">
        <f t="shared" si="1028"/>
        <v>0</v>
      </c>
      <c r="E10950" s="19" t="str">
        <f t="shared" si="1030"/>
        <v>731620 - Porcelænsmalerarbejde</v>
      </c>
      <c r="F10950" s="19" t="str">
        <f t="shared" si="1031"/>
        <v>25 år og derover</v>
      </c>
      <c r="G10950" s="40" t="s">
        <v>516</v>
      </c>
      <c r="H10950" s="41" t="s">
        <v>425</v>
      </c>
      <c r="I10950" s="42" t="s">
        <v>11</v>
      </c>
      <c r="J10950" s="43" t="s">
        <v>9</v>
      </c>
      <c r="K10950" s="44">
        <v>17</v>
      </c>
      <c r="L10950" s="45">
        <v>40570.23030888119</v>
      </c>
      <c r="M10950" s="46">
        <v>42870.99223918833</v>
      </c>
      <c r="N10950" s="45"/>
      <c r="O10950" s="46"/>
    </row>
    <row r="10951" spans="1:15" x14ac:dyDescent="0.2">
      <c r="A10951" s="11" t="str">
        <f t="shared" si="1026"/>
        <v>7316206 - Alle regionerAlle uanset erf.</v>
      </c>
      <c r="B10951" s="12" t="str">
        <f t="shared" si="1029"/>
        <v>731620</v>
      </c>
      <c r="C10951" s="14">
        <f t="shared" si="1027"/>
        <v>0</v>
      </c>
      <c r="D10951" s="14">
        <f t="shared" si="1028"/>
        <v>0</v>
      </c>
      <c r="E10951" s="19" t="str">
        <f t="shared" si="1030"/>
        <v>731620 - Porcelænsmalerarbejde</v>
      </c>
      <c r="F10951" s="19" t="str">
        <f t="shared" si="1031"/>
        <v>Alle uanset erf.</v>
      </c>
      <c r="G10951" s="40" t="s">
        <v>516</v>
      </c>
      <c r="H10951" s="41" t="s">
        <v>425</v>
      </c>
      <c r="I10951" s="42" t="s">
        <v>11</v>
      </c>
      <c r="J10951" s="43" t="s">
        <v>10</v>
      </c>
      <c r="K10951" s="44">
        <v>37</v>
      </c>
      <c r="L10951" s="45">
        <v>40439.148492218905</v>
      </c>
      <c r="M10951" s="46">
        <v>42732.476694611862</v>
      </c>
      <c r="N10951" s="45"/>
      <c r="O10951" s="46"/>
    </row>
    <row r="10952" spans="1:15" x14ac:dyDescent="0.2">
      <c r="A10952" s="11" t="str">
        <f t="shared" si="1026"/>
        <v>7316906 - Alle regioner25 år og derover</v>
      </c>
      <c r="B10952" s="12" t="str">
        <f t="shared" si="1029"/>
        <v>731690</v>
      </c>
      <c r="C10952" s="14">
        <f t="shared" si="1027"/>
        <v>0</v>
      </c>
      <c r="D10952" s="14">
        <f t="shared" si="1028"/>
        <v>0</v>
      </c>
      <c r="E10952" s="19" t="str">
        <f t="shared" si="1030"/>
        <v>731690 - Andet male- og dekorationsarbejde inden for præcisionshåndværk</v>
      </c>
      <c r="F10952" s="19" t="str">
        <f t="shared" si="1031"/>
        <v>25 år og derover</v>
      </c>
      <c r="G10952" s="40" t="s">
        <v>516</v>
      </c>
      <c r="H10952" s="41" t="s">
        <v>426</v>
      </c>
      <c r="I10952" s="42" t="s">
        <v>11</v>
      </c>
      <c r="J10952" s="43" t="s">
        <v>9</v>
      </c>
      <c r="K10952" s="44">
        <v>12</v>
      </c>
      <c r="L10952" s="45">
        <v>27007.318735418754</v>
      </c>
      <c r="M10952" s="46">
        <v>28598.450763525889</v>
      </c>
      <c r="N10952" s="45"/>
      <c r="O10952" s="46"/>
    </row>
    <row r="10953" spans="1:15" x14ac:dyDescent="0.2">
      <c r="A10953" s="11" t="str">
        <f t="shared" si="1026"/>
        <v>7316906 - Alle regionerAlle uanset erf.</v>
      </c>
      <c r="B10953" s="12" t="str">
        <f t="shared" si="1029"/>
        <v>731690</v>
      </c>
      <c r="C10953" s="14">
        <f t="shared" si="1027"/>
        <v>0</v>
      </c>
      <c r="D10953" s="14">
        <f t="shared" si="1028"/>
        <v>0</v>
      </c>
      <c r="E10953" s="19" t="str">
        <f t="shared" si="1030"/>
        <v>731690 - Andet male- og dekorationsarbejde inden for præcisionshåndværk</v>
      </c>
      <c r="F10953" s="19" t="str">
        <f t="shared" si="1031"/>
        <v>Alle uanset erf.</v>
      </c>
      <c r="G10953" s="40" t="s">
        <v>516</v>
      </c>
      <c r="H10953" s="41" t="s">
        <v>426</v>
      </c>
      <c r="I10953" s="42" t="s">
        <v>11</v>
      </c>
      <c r="J10953" s="43" t="s">
        <v>10</v>
      </c>
      <c r="K10953" s="44">
        <v>26</v>
      </c>
      <c r="L10953" s="45">
        <v>29574.238428314206</v>
      </c>
      <c r="M10953" s="46">
        <v>31323.785075291315</v>
      </c>
      <c r="N10953" s="45"/>
      <c r="O10953" s="46"/>
    </row>
    <row r="10954" spans="1:15" x14ac:dyDescent="0.2">
      <c r="A10954" s="11" t="str">
        <f t="shared" si="1026"/>
        <v>7317004 - Region MidtjyllandAlle uanset erf.</v>
      </c>
      <c r="B10954" s="12" t="str">
        <f t="shared" si="1029"/>
        <v>731700</v>
      </c>
      <c r="C10954" s="14">
        <f t="shared" si="1027"/>
        <v>0</v>
      </c>
      <c r="D10954" s="14">
        <f t="shared" si="1028"/>
        <v>0</v>
      </c>
      <c r="E10954" s="19" t="str">
        <f t="shared" si="1030"/>
        <v>731700 - Håndfremstilling af produkter i træ og tilsvarende materialer</v>
      </c>
      <c r="F10954" s="19" t="str">
        <f t="shared" si="1031"/>
        <v>Alle uanset erf.</v>
      </c>
      <c r="G10954" s="40" t="s">
        <v>516</v>
      </c>
      <c r="H10954" s="41" t="s">
        <v>427</v>
      </c>
      <c r="I10954" s="42" t="s">
        <v>517</v>
      </c>
      <c r="J10954" s="43" t="s">
        <v>10</v>
      </c>
      <c r="K10954" s="44">
        <v>25</v>
      </c>
      <c r="L10954" s="45">
        <v>32632.284765914537</v>
      </c>
      <c r="M10954" s="46">
        <v>34555.487578918837</v>
      </c>
      <c r="N10954" s="45"/>
      <c r="O10954" s="46"/>
    </row>
    <row r="10955" spans="1:15" x14ac:dyDescent="0.2">
      <c r="A10955" s="11" t="str">
        <f t="shared" si="1026"/>
        <v>7317005 - Region NordjyllandAlle uanset erf.</v>
      </c>
      <c r="B10955" s="12" t="str">
        <f t="shared" si="1029"/>
        <v>731700</v>
      </c>
      <c r="C10955" s="14">
        <f t="shared" si="1027"/>
        <v>0</v>
      </c>
      <c r="D10955" s="14">
        <f t="shared" si="1028"/>
        <v>0</v>
      </c>
      <c r="E10955" s="19" t="str">
        <f t="shared" si="1030"/>
        <v>731700 - Håndfremstilling af produkter i træ og tilsvarende materialer</v>
      </c>
      <c r="F10955" s="19" t="str">
        <f t="shared" si="1031"/>
        <v>Alle uanset erf.</v>
      </c>
      <c r="G10955" s="40" t="s">
        <v>516</v>
      </c>
      <c r="H10955" s="41" t="s">
        <v>427</v>
      </c>
      <c r="I10955" s="42" t="s">
        <v>21</v>
      </c>
      <c r="J10955" s="43" t="s">
        <v>10</v>
      </c>
      <c r="K10955" s="44">
        <v>32</v>
      </c>
      <c r="L10955" s="45">
        <v>29701.06488236384</v>
      </c>
      <c r="M10955" s="46">
        <v>31432.320644941316</v>
      </c>
      <c r="N10955" s="45"/>
      <c r="O10955" s="46"/>
    </row>
    <row r="10956" spans="1:15" x14ac:dyDescent="0.2">
      <c r="A10956" s="11" t="str">
        <f t="shared" si="1026"/>
        <v>7317006 - Alle regioner25 år og derover</v>
      </c>
      <c r="B10956" s="12" t="str">
        <f t="shared" si="1029"/>
        <v>731700</v>
      </c>
      <c r="C10956" s="14">
        <f t="shared" si="1027"/>
        <v>0</v>
      </c>
      <c r="D10956" s="14">
        <f t="shared" si="1028"/>
        <v>0</v>
      </c>
      <c r="E10956" s="19" t="str">
        <f t="shared" si="1030"/>
        <v>731700 - Håndfremstilling af produkter i træ og tilsvarende materialer</v>
      </c>
      <c r="F10956" s="19" t="str">
        <f t="shared" si="1031"/>
        <v>25 år og derover</v>
      </c>
      <c r="G10956" s="40" t="s">
        <v>516</v>
      </c>
      <c r="H10956" s="41" t="s">
        <v>427</v>
      </c>
      <c r="I10956" s="42" t="s">
        <v>11</v>
      </c>
      <c r="J10956" s="43" t="s">
        <v>9</v>
      </c>
      <c r="K10956" s="44">
        <v>40</v>
      </c>
      <c r="L10956" s="45">
        <v>30563.557980387257</v>
      </c>
      <c r="M10956" s="46">
        <v>32345.087904919881</v>
      </c>
      <c r="N10956" s="45"/>
      <c r="O10956" s="46"/>
    </row>
    <row r="10957" spans="1:15" x14ac:dyDescent="0.2">
      <c r="A10957" s="11" t="str">
        <f t="shared" si="1026"/>
        <v>7317006 - Alle regionerAlle uanset erf.</v>
      </c>
      <c r="B10957" s="12" t="str">
        <f t="shared" si="1029"/>
        <v>731700</v>
      </c>
      <c r="C10957" s="14">
        <f t="shared" si="1027"/>
        <v>0</v>
      </c>
      <c r="D10957" s="14">
        <f t="shared" si="1028"/>
        <v>0</v>
      </c>
      <c r="E10957" s="19" t="str">
        <f t="shared" si="1030"/>
        <v>731700 - Håndfremstilling af produkter i træ og tilsvarende materialer</v>
      </c>
      <c r="F10957" s="19" t="str">
        <f t="shared" si="1031"/>
        <v>Alle uanset erf.</v>
      </c>
      <c r="G10957" s="40" t="s">
        <v>516</v>
      </c>
      <c r="H10957" s="41" t="s">
        <v>427</v>
      </c>
      <c r="I10957" s="42" t="s">
        <v>11</v>
      </c>
      <c r="J10957" s="43" t="s">
        <v>10</v>
      </c>
      <c r="K10957" s="44">
        <v>73</v>
      </c>
      <c r="L10957" s="45">
        <v>30230.752989983383</v>
      </c>
      <c r="M10957" s="46">
        <v>31968.05381063083</v>
      </c>
      <c r="N10957" s="45"/>
      <c r="O10957" s="46"/>
    </row>
    <row r="10958" spans="1:15" x14ac:dyDescent="0.2">
      <c r="A10958" s="11" t="str">
        <f t="shared" si="1026"/>
        <v>7318001 - Region HovedstadenAlle uanset erf.</v>
      </c>
      <c r="B10958" s="12" t="str">
        <f t="shared" si="1029"/>
        <v>731800</v>
      </c>
      <c r="C10958" s="14">
        <f t="shared" si="1027"/>
        <v>0</v>
      </c>
      <c r="D10958" s="14">
        <f t="shared" si="1028"/>
        <v>0</v>
      </c>
      <c r="E10958" s="19" t="str">
        <f t="shared" si="1030"/>
        <v>731800 - Håndfremstilling af produkter i tekstil, læder og tilsvarende materialer</v>
      </c>
      <c r="F10958" s="19" t="str">
        <f t="shared" si="1031"/>
        <v>Alle uanset erf.</v>
      </c>
      <c r="G10958" s="40" t="s">
        <v>516</v>
      </c>
      <c r="H10958" s="41" t="s">
        <v>428</v>
      </c>
      <c r="I10958" s="42" t="s">
        <v>8</v>
      </c>
      <c r="J10958" s="43" t="s">
        <v>10</v>
      </c>
      <c r="K10958" s="44">
        <v>32</v>
      </c>
      <c r="L10958" s="45">
        <v>26247.045880845253</v>
      </c>
      <c r="M10958" s="46">
        <v>27797.801747215708</v>
      </c>
      <c r="N10958" s="45"/>
      <c r="O10958" s="46"/>
    </row>
    <row r="10959" spans="1:15" x14ac:dyDescent="0.2">
      <c r="A10959" s="11" t="str">
        <f t="shared" si="1026"/>
        <v>7318004 - Region MidtjyllandAlle uanset erf.</v>
      </c>
      <c r="B10959" s="12" t="str">
        <f t="shared" si="1029"/>
        <v>731800</v>
      </c>
      <c r="C10959" s="14">
        <f t="shared" si="1027"/>
        <v>0</v>
      </c>
      <c r="D10959" s="14">
        <f t="shared" si="1028"/>
        <v>0</v>
      </c>
      <c r="E10959" s="19" t="str">
        <f t="shared" si="1030"/>
        <v>731800 - Håndfremstilling af produkter i tekstil, læder og tilsvarende materialer</v>
      </c>
      <c r="F10959" s="19" t="str">
        <f t="shared" si="1031"/>
        <v>Alle uanset erf.</v>
      </c>
      <c r="G10959" s="40" t="s">
        <v>516</v>
      </c>
      <c r="H10959" s="41" t="s">
        <v>428</v>
      </c>
      <c r="I10959" s="42" t="s">
        <v>517</v>
      </c>
      <c r="J10959" s="43" t="s">
        <v>10</v>
      </c>
      <c r="K10959" s="44">
        <v>12</v>
      </c>
      <c r="L10959" s="45">
        <v>28243.768361144528</v>
      </c>
      <c r="M10959" s="46">
        <v>29925.005977763529</v>
      </c>
      <c r="N10959" s="45"/>
      <c r="O10959" s="46"/>
    </row>
    <row r="10960" spans="1:15" x14ac:dyDescent="0.2">
      <c r="A10960" s="11" t="str">
        <f t="shared" si="1026"/>
        <v>7318006 - Alle regioner25 år og derover</v>
      </c>
      <c r="B10960" s="12" t="str">
        <f t="shared" si="1029"/>
        <v>731800</v>
      </c>
      <c r="C10960" s="14">
        <f t="shared" si="1027"/>
        <v>0</v>
      </c>
      <c r="D10960" s="14">
        <f t="shared" si="1028"/>
        <v>0</v>
      </c>
      <c r="E10960" s="19" t="str">
        <f t="shared" si="1030"/>
        <v>731800 - Håndfremstilling af produkter i tekstil, læder og tilsvarende materialer</v>
      </c>
      <c r="F10960" s="19" t="str">
        <f t="shared" si="1031"/>
        <v>25 år og derover</v>
      </c>
      <c r="G10960" s="40" t="s">
        <v>516</v>
      </c>
      <c r="H10960" s="41" t="s">
        <v>428</v>
      </c>
      <c r="I10960" s="42" t="s">
        <v>11</v>
      </c>
      <c r="J10960" s="43" t="s">
        <v>9</v>
      </c>
      <c r="K10960" s="44">
        <v>16</v>
      </c>
      <c r="L10960" s="45">
        <v>28075.05222196391</v>
      </c>
      <c r="M10960" s="46">
        <v>29733.812302222712</v>
      </c>
      <c r="N10960" s="45"/>
      <c r="O10960" s="46"/>
    </row>
    <row r="10961" spans="1:15" x14ac:dyDescent="0.2">
      <c r="A10961" s="11" t="str">
        <f t="shared" si="1026"/>
        <v>7318006 - Alle regionerAlle uanset erf.</v>
      </c>
      <c r="B10961" s="12" t="str">
        <f t="shared" si="1029"/>
        <v>731800</v>
      </c>
      <c r="C10961" s="14">
        <f t="shared" si="1027"/>
        <v>0</v>
      </c>
      <c r="D10961" s="14">
        <f t="shared" si="1028"/>
        <v>0</v>
      </c>
      <c r="E10961" s="19" t="str">
        <f t="shared" si="1030"/>
        <v>731800 - Håndfremstilling af produkter i tekstil, læder og tilsvarende materialer</v>
      </c>
      <c r="F10961" s="19" t="str">
        <f t="shared" si="1031"/>
        <v>Alle uanset erf.</v>
      </c>
      <c r="G10961" s="40" t="s">
        <v>516</v>
      </c>
      <c r="H10961" s="41" t="s">
        <v>428</v>
      </c>
      <c r="I10961" s="42" t="s">
        <v>11</v>
      </c>
      <c r="J10961" s="43" t="s">
        <v>10</v>
      </c>
      <c r="K10961" s="44">
        <v>54</v>
      </c>
      <c r="L10961" s="45">
        <v>26520.82536409155</v>
      </c>
      <c r="M10961" s="46">
        <v>28099.503133140042</v>
      </c>
      <c r="N10961" s="45"/>
      <c r="O10961" s="46"/>
    </row>
    <row r="10962" spans="1:15" x14ac:dyDescent="0.2">
      <c r="A10962" s="11" t="str">
        <f t="shared" si="1026"/>
        <v>7319003 - Region Syddanmark25 år og derover</v>
      </c>
      <c r="B10962" s="12" t="str">
        <f t="shared" si="1029"/>
        <v>731900</v>
      </c>
      <c r="C10962" s="14">
        <f t="shared" si="1027"/>
        <v>0</v>
      </c>
      <c r="D10962" s="14">
        <f t="shared" si="1028"/>
        <v>0</v>
      </c>
      <c r="E10962" s="19" t="str">
        <f t="shared" si="1030"/>
        <v>731900 - Andet præcisionshåndværk</v>
      </c>
      <c r="F10962" s="19" t="str">
        <f t="shared" si="1031"/>
        <v>25 år og derover</v>
      </c>
      <c r="G10962" s="40" t="s">
        <v>516</v>
      </c>
      <c r="H10962" s="41" t="s">
        <v>429</v>
      </c>
      <c r="I10962" s="42" t="s">
        <v>544</v>
      </c>
      <c r="J10962" s="43" t="s">
        <v>9</v>
      </c>
      <c r="K10962" s="44">
        <v>18</v>
      </c>
      <c r="L10962" s="45">
        <v>29477.994161439055</v>
      </c>
      <c r="M10962" s="46">
        <v>31221.847210090367</v>
      </c>
      <c r="N10962" s="45"/>
      <c r="O10962" s="46"/>
    </row>
    <row r="10963" spans="1:15" x14ac:dyDescent="0.2">
      <c r="A10963" s="11" t="str">
        <f t="shared" si="1026"/>
        <v>7319003 - Region SyddanmarkAlle uanset erf.</v>
      </c>
      <c r="B10963" s="12" t="str">
        <f t="shared" si="1029"/>
        <v>731900</v>
      </c>
      <c r="C10963" s="14">
        <f t="shared" si="1027"/>
        <v>0</v>
      </c>
      <c r="D10963" s="14">
        <f t="shared" si="1028"/>
        <v>0</v>
      </c>
      <c r="E10963" s="19" t="str">
        <f t="shared" si="1030"/>
        <v>731900 - Andet præcisionshåndværk</v>
      </c>
      <c r="F10963" s="19" t="str">
        <f t="shared" si="1031"/>
        <v>Alle uanset erf.</v>
      </c>
      <c r="G10963" s="40" t="s">
        <v>516</v>
      </c>
      <c r="H10963" s="41" t="s">
        <v>429</v>
      </c>
      <c r="I10963" s="42" t="s">
        <v>544</v>
      </c>
      <c r="J10963" s="43" t="s">
        <v>10</v>
      </c>
      <c r="K10963" s="44">
        <v>32</v>
      </c>
      <c r="L10963" s="45">
        <v>28851.146955564345</v>
      </c>
      <c r="M10963" s="46">
        <v>30557.917107563444</v>
      </c>
      <c r="N10963" s="45"/>
      <c r="O10963" s="46"/>
    </row>
    <row r="10964" spans="1:15" x14ac:dyDescent="0.2">
      <c r="A10964" s="11" t="str">
        <f t="shared" si="1026"/>
        <v>7319006 - Alle regioner25 år og derover</v>
      </c>
      <c r="B10964" s="12" t="str">
        <f t="shared" si="1029"/>
        <v>731900</v>
      </c>
      <c r="C10964" s="14">
        <f t="shared" si="1027"/>
        <v>0</v>
      </c>
      <c r="D10964" s="14">
        <f t="shared" si="1028"/>
        <v>0</v>
      </c>
      <c r="E10964" s="19" t="str">
        <f t="shared" si="1030"/>
        <v>731900 - Andet præcisionshåndværk</v>
      </c>
      <c r="F10964" s="19" t="str">
        <f t="shared" si="1031"/>
        <v>25 år og derover</v>
      </c>
      <c r="G10964" s="40" t="s">
        <v>516</v>
      </c>
      <c r="H10964" s="41" t="s">
        <v>429</v>
      </c>
      <c r="I10964" s="42" t="s">
        <v>11</v>
      </c>
      <c r="J10964" s="43" t="s">
        <v>9</v>
      </c>
      <c r="K10964" s="44">
        <v>33</v>
      </c>
      <c r="L10964" s="45">
        <v>31016.436298392455</v>
      </c>
      <c r="M10964" s="46">
        <v>32870.392645035157</v>
      </c>
      <c r="N10964" s="45"/>
      <c r="O10964" s="46"/>
    </row>
    <row r="10965" spans="1:15" x14ac:dyDescent="0.2">
      <c r="A10965" s="11" t="str">
        <f t="shared" si="1026"/>
        <v>7319006 - Alle regionerAlle uanset erf.</v>
      </c>
      <c r="B10965" s="12" t="str">
        <f t="shared" si="1029"/>
        <v>731900</v>
      </c>
      <c r="C10965" s="14">
        <f t="shared" si="1027"/>
        <v>0</v>
      </c>
      <c r="D10965" s="14">
        <f t="shared" si="1028"/>
        <v>0</v>
      </c>
      <c r="E10965" s="19" t="str">
        <f t="shared" si="1030"/>
        <v>731900 - Andet præcisionshåndværk</v>
      </c>
      <c r="F10965" s="19" t="str">
        <f t="shared" si="1031"/>
        <v>Alle uanset erf.</v>
      </c>
      <c r="G10965" s="40" t="s">
        <v>516</v>
      </c>
      <c r="H10965" s="41" t="s">
        <v>429</v>
      </c>
      <c r="I10965" s="42" t="s">
        <v>11</v>
      </c>
      <c r="J10965" s="43" t="s">
        <v>10</v>
      </c>
      <c r="K10965" s="44">
        <v>54</v>
      </c>
      <c r="L10965" s="45">
        <v>30047.972690899638</v>
      </c>
      <c r="M10965" s="46">
        <v>31825.544410869701</v>
      </c>
      <c r="N10965" s="45"/>
      <c r="O10965" s="46"/>
    </row>
    <row r="10966" spans="1:15" x14ac:dyDescent="0.2">
      <c r="A10966" s="11" t="str">
        <f t="shared" si="1026"/>
        <v>7321001 - Region Hovedstaden5-9 år</v>
      </c>
      <c r="B10966" s="12" t="str">
        <f t="shared" si="1029"/>
        <v>732100</v>
      </c>
      <c r="C10966" s="14">
        <f t="shared" si="1027"/>
        <v>0</v>
      </c>
      <c r="D10966" s="14">
        <f t="shared" si="1028"/>
        <v>0</v>
      </c>
      <c r="E10966" s="19" t="str">
        <f t="shared" si="1030"/>
        <v>732100 - Prepressarbejde og grafisk formfremstilling</v>
      </c>
      <c r="F10966" s="19" t="str">
        <f t="shared" si="1031"/>
        <v>5-9 år</v>
      </c>
      <c r="G10966" s="40" t="s">
        <v>516</v>
      </c>
      <c r="H10966" s="41" t="s">
        <v>229</v>
      </c>
      <c r="I10966" s="42" t="s">
        <v>8</v>
      </c>
      <c r="J10966" s="43" t="s">
        <v>15</v>
      </c>
      <c r="K10966" s="44">
        <v>35</v>
      </c>
      <c r="L10966" s="45">
        <v>36898.233585348418</v>
      </c>
      <c r="M10966" s="46">
        <v>39003.432243746589</v>
      </c>
      <c r="N10966" s="45"/>
      <c r="O10966" s="46"/>
    </row>
    <row r="10967" spans="1:15" x14ac:dyDescent="0.2">
      <c r="A10967" s="11" t="str">
        <f t="shared" si="1026"/>
        <v>7321001 - Region Hovedstaden0-4 år</v>
      </c>
      <c r="B10967" s="12" t="str">
        <f t="shared" si="1029"/>
        <v>732100</v>
      </c>
      <c r="C10967" s="14">
        <f t="shared" si="1027"/>
        <v>0</v>
      </c>
      <c r="D10967" s="14">
        <f t="shared" si="1028"/>
        <v>0</v>
      </c>
      <c r="E10967" s="19" t="str">
        <f t="shared" si="1030"/>
        <v>732100 - Prepressarbejde og grafisk formfremstilling</v>
      </c>
      <c r="F10967" s="19" t="str">
        <f t="shared" si="1031"/>
        <v>0-4 år</v>
      </c>
      <c r="G10967" s="40" t="s">
        <v>516</v>
      </c>
      <c r="H10967" s="41" t="s">
        <v>229</v>
      </c>
      <c r="I10967" s="42" t="s">
        <v>8</v>
      </c>
      <c r="J10967" s="43" t="s">
        <v>16</v>
      </c>
      <c r="K10967" s="44">
        <v>34</v>
      </c>
      <c r="L10967" s="45">
        <v>28613.900294702144</v>
      </c>
      <c r="M10967" s="46">
        <v>30251.173800623954</v>
      </c>
      <c r="N10967" s="45"/>
      <c r="O10967" s="46"/>
    </row>
    <row r="10968" spans="1:15" x14ac:dyDescent="0.2">
      <c r="A10968" s="11" t="str">
        <f t="shared" si="1026"/>
        <v>7321001 - Region Hovedstaden10-14 år</v>
      </c>
      <c r="B10968" s="12" t="str">
        <f t="shared" si="1029"/>
        <v>732100</v>
      </c>
      <c r="C10968" s="14">
        <f t="shared" si="1027"/>
        <v>0</v>
      </c>
      <c r="D10968" s="14">
        <f t="shared" si="1028"/>
        <v>0</v>
      </c>
      <c r="E10968" s="19" t="str">
        <f t="shared" si="1030"/>
        <v>732100 - Prepressarbejde og grafisk formfremstilling</v>
      </c>
      <c r="F10968" s="19" t="str">
        <f t="shared" si="1031"/>
        <v>10-14 år</v>
      </c>
      <c r="G10968" s="40" t="s">
        <v>516</v>
      </c>
      <c r="H10968" s="41" t="s">
        <v>229</v>
      </c>
      <c r="I10968" s="42" t="s">
        <v>8</v>
      </c>
      <c r="J10968" s="43" t="s">
        <v>17</v>
      </c>
      <c r="K10968" s="44">
        <v>22</v>
      </c>
      <c r="L10968" s="45">
        <v>36702.387966556758</v>
      </c>
      <c r="M10968" s="46">
        <v>38896.297171731079</v>
      </c>
      <c r="N10968" s="45"/>
      <c r="O10968" s="46"/>
    </row>
    <row r="10969" spans="1:15" x14ac:dyDescent="0.2">
      <c r="A10969" s="11" t="str">
        <f t="shared" si="1026"/>
        <v>7321001 - Region Hovedstaden15-20 år</v>
      </c>
      <c r="B10969" s="12" t="str">
        <f t="shared" si="1029"/>
        <v>732100</v>
      </c>
      <c r="C10969" s="14">
        <f t="shared" si="1027"/>
        <v>0</v>
      </c>
      <c r="D10969" s="14">
        <f t="shared" si="1028"/>
        <v>0</v>
      </c>
      <c r="E10969" s="19" t="str">
        <f t="shared" si="1030"/>
        <v>732100 - Prepressarbejde og grafisk formfremstilling</v>
      </c>
      <c r="F10969" s="19" t="str">
        <f t="shared" si="1031"/>
        <v>15-20 år</v>
      </c>
      <c r="G10969" s="40" t="s">
        <v>516</v>
      </c>
      <c r="H10969" s="41" t="s">
        <v>229</v>
      </c>
      <c r="I10969" s="42" t="s">
        <v>8</v>
      </c>
      <c r="J10969" s="43" t="s">
        <v>18</v>
      </c>
      <c r="K10969" s="44">
        <v>24</v>
      </c>
      <c r="L10969" s="45">
        <v>41562.780943774036</v>
      </c>
      <c r="M10969" s="46">
        <v>43975.91251720523</v>
      </c>
      <c r="N10969" s="45"/>
      <c r="O10969" s="46"/>
    </row>
    <row r="10970" spans="1:15" x14ac:dyDescent="0.2">
      <c r="A10970" s="11" t="str">
        <f t="shared" si="1026"/>
        <v>7321001 - Region Hovedstaden20-24 år</v>
      </c>
      <c r="B10970" s="12" t="str">
        <f t="shared" si="1029"/>
        <v>732100</v>
      </c>
      <c r="C10970" s="14">
        <f t="shared" si="1027"/>
        <v>0</v>
      </c>
      <c r="D10970" s="14">
        <f t="shared" si="1028"/>
        <v>0</v>
      </c>
      <c r="E10970" s="19" t="str">
        <f t="shared" si="1030"/>
        <v>732100 - Prepressarbejde og grafisk formfremstilling</v>
      </c>
      <c r="F10970" s="19" t="str">
        <f t="shared" si="1031"/>
        <v>20-24 år</v>
      </c>
      <c r="G10970" s="40" t="s">
        <v>516</v>
      </c>
      <c r="H10970" s="41" t="s">
        <v>229</v>
      </c>
      <c r="I10970" s="42" t="s">
        <v>8</v>
      </c>
      <c r="J10970" s="43" t="s">
        <v>19</v>
      </c>
      <c r="K10970" s="44">
        <v>22</v>
      </c>
      <c r="L10970" s="45">
        <v>39857.56377327368</v>
      </c>
      <c r="M10970" s="46">
        <v>42153.709547632025</v>
      </c>
      <c r="N10970" s="45"/>
      <c r="O10970" s="46"/>
    </row>
    <row r="10971" spans="1:15" x14ac:dyDescent="0.2">
      <c r="A10971" s="11" t="str">
        <f t="shared" si="1026"/>
        <v>7321001 - Region Hovedstaden25 år og derover</v>
      </c>
      <c r="B10971" s="12" t="str">
        <f t="shared" si="1029"/>
        <v>732100</v>
      </c>
      <c r="C10971" s="14">
        <f t="shared" si="1027"/>
        <v>0</v>
      </c>
      <c r="D10971" s="14">
        <f t="shared" si="1028"/>
        <v>0</v>
      </c>
      <c r="E10971" s="19" t="str">
        <f t="shared" si="1030"/>
        <v>732100 - Prepressarbejde og grafisk formfremstilling</v>
      </c>
      <c r="F10971" s="19" t="str">
        <f t="shared" si="1031"/>
        <v>25 år og derover</v>
      </c>
      <c r="G10971" s="40" t="s">
        <v>516</v>
      </c>
      <c r="H10971" s="41" t="s">
        <v>229</v>
      </c>
      <c r="I10971" s="42" t="s">
        <v>8</v>
      </c>
      <c r="J10971" s="43" t="s">
        <v>9</v>
      </c>
      <c r="K10971" s="44">
        <v>132</v>
      </c>
      <c r="L10971" s="45">
        <v>36307.231334119737</v>
      </c>
      <c r="M10971" s="46">
        <v>38384.713513217655</v>
      </c>
      <c r="N10971" s="45"/>
      <c r="O10971" s="46"/>
    </row>
    <row r="10972" spans="1:15" x14ac:dyDescent="0.2">
      <c r="A10972" s="11" t="str">
        <f t="shared" si="1026"/>
        <v>7321001 - Region HovedstadenAlle uanset erf.</v>
      </c>
      <c r="B10972" s="12" t="str">
        <f t="shared" si="1029"/>
        <v>732100</v>
      </c>
      <c r="C10972" s="14">
        <f t="shared" si="1027"/>
        <v>0</v>
      </c>
      <c r="D10972" s="14">
        <f t="shared" si="1028"/>
        <v>0</v>
      </c>
      <c r="E10972" s="19" t="str">
        <f t="shared" si="1030"/>
        <v>732100 - Prepressarbejde og grafisk formfremstilling</v>
      </c>
      <c r="F10972" s="19" t="str">
        <f t="shared" si="1031"/>
        <v>Alle uanset erf.</v>
      </c>
      <c r="G10972" s="40" t="s">
        <v>516</v>
      </c>
      <c r="H10972" s="41" t="s">
        <v>229</v>
      </c>
      <c r="I10972" s="42" t="s">
        <v>8</v>
      </c>
      <c r="J10972" s="43" t="s">
        <v>10</v>
      </c>
      <c r="K10972" s="44">
        <v>269</v>
      </c>
      <c r="L10972" s="45">
        <v>36498.220924483525</v>
      </c>
      <c r="M10972" s="46">
        <v>38661.216938306039</v>
      </c>
      <c r="N10972" s="45"/>
      <c r="O10972" s="46"/>
    </row>
    <row r="10973" spans="1:15" x14ac:dyDescent="0.2">
      <c r="A10973" s="11" t="str">
        <f t="shared" si="1026"/>
        <v>7321002 - Region Sjælland20-24 år</v>
      </c>
      <c r="B10973" s="12" t="str">
        <f t="shared" si="1029"/>
        <v>732100</v>
      </c>
      <c r="C10973" s="14">
        <f t="shared" si="1027"/>
        <v>0</v>
      </c>
      <c r="D10973" s="14">
        <f t="shared" si="1028"/>
        <v>0</v>
      </c>
      <c r="E10973" s="19" t="str">
        <f t="shared" si="1030"/>
        <v>732100 - Prepressarbejde og grafisk formfremstilling</v>
      </c>
      <c r="F10973" s="19" t="str">
        <f t="shared" si="1031"/>
        <v>20-24 år</v>
      </c>
      <c r="G10973" s="40" t="s">
        <v>516</v>
      </c>
      <c r="H10973" s="41" t="s">
        <v>229</v>
      </c>
      <c r="I10973" s="42" t="s">
        <v>20</v>
      </c>
      <c r="J10973" s="43" t="s">
        <v>19</v>
      </c>
      <c r="K10973" s="44">
        <v>11</v>
      </c>
      <c r="L10973" s="45">
        <v>25717.096020723915</v>
      </c>
      <c r="M10973" s="46">
        <v>27232.134541993462</v>
      </c>
      <c r="N10973" s="45"/>
      <c r="O10973" s="46"/>
    </row>
    <row r="10974" spans="1:15" x14ac:dyDescent="0.2">
      <c r="A10974" s="11" t="str">
        <f t="shared" si="1026"/>
        <v>7321002 - Region Sjælland25 år og derover</v>
      </c>
      <c r="B10974" s="12" t="str">
        <f t="shared" si="1029"/>
        <v>732100</v>
      </c>
      <c r="C10974" s="14">
        <f t="shared" si="1027"/>
        <v>0</v>
      </c>
      <c r="D10974" s="14">
        <f t="shared" si="1028"/>
        <v>0</v>
      </c>
      <c r="E10974" s="19" t="str">
        <f t="shared" si="1030"/>
        <v>732100 - Prepressarbejde og grafisk formfremstilling</v>
      </c>
      <c r="F10974" s="19" t="str">
        <f t="shared" si="1031"/>
        <v>25 år og derover</v>
      </c>
      <c r="G10974" s="40" t="s">
        <v>516</v>
      </c>
      <c r="H10974" s="41" t="s">
        <v>229</v>
      </c>
      <c r="I10974" s="42" t="s">
        <v>20</v>
      </c>
      <c r="J10974" s="43" t="s">
        <v>9</v>
      </c>
      <c r="K10974" s="44">
        <v>46</v>
      </c>
      <c r="L10974" s="45">
        <v>31637.027747913718</v>
      </c>
      <c r="M10974" s="46">
        <v>33565.216742704804</v>
      </c>
      <c r="N10974" s="45"/>
      <c r="O10974" s="46"/>
    </row>
    <row r="10975" spans="1:15" x14ac:dyDescent="0.2">
      <c r="A10975" s="11" t="str">
        <f t="shared" si="1026"/>
        <v>7321002 - Region SjællandAlle uanset erf.</v>
      </c>
      <c r="B10975" s="12" t="str">
        <f t="shared" si="1029"/>
        <v>732100</v>
      </c>
      <c r="C10975" s="14">
        <f t="shared" si="1027"/>
        <v>0</v>
      </c>
      <c r="D10975" s="14">
        <f t="shared" si="1028"/>
        <v>0</v>
      </c>
      <c r="E10975" s="19" t="str">
        <f t="shared" si="1030"/>
        <v>732100 - Prepressarbejde og grafisk formfremstilling</v>
      </c>
      <c r="F10975" s="19" t="str">
        <f t="shared" si="1031"/>
        <v>Alle uanset erf.</v>
      </c>
      <c r="G10975" s="40" t="s">
        <v>516</v>
      </c>
      <c r="H10975" s="41" t="s">
        <v>229</v>
      </c>
      <c r="I10975" s="42" t="s">
        <v>20</v>
      </c>
      <c r="J10975" s="43" t="s">
        <v>10</v>
      </c>
      <c r="K10975" s="44">
        <v>74</v>
      </c>
      <c r="L10975" s="45">
        <v>31325.270202540974</v>
      </c>
      <c r="M10975" s="46">
        <v>33181.359981507558</v>
      </c>
      <c r="N10975" s="45"/>
      <c r="O10975" s="46"/>
    </row>
    <row r="10976" spans="1:15" x14ac:dyDescent="0.2">
      <c r="A10976" s="11" t="str">
        <f t="shared" si="1026"/>
        <v>7321003 - Region Syddanmark5-9 år</v>
      </c>
      <c r="B10976" s="12" t="str">
        <f t="shared" si="1029"/>
        <v>732100</v>
      </c>
      <c r="C10976" s="14">
        <f t="shared" si="1027"/>
        <v>0</v>
      </c>
      <c r="D10976" s="14">
        <f t="shared" si="1028"/>
        <v>0</v>
      </c>
      <c r="E10976" s="19" t="str">
        <f t="shared" si="1030"/>
        <v>732100 - Prepressarbejde og grafisk formfremstilling</v>
      </c>
      <c r="F10976" s="19" t="str">
        <f t="shared" si="1031"/>
        <v>5-9 år</v>
      </c>
      <c r="G10976" s="40" t="s">
        <v>516</v>
      </c>
      <c r="H10976" s="41" t="s">
        <v>229</v>
      </c>
      <c r="I10976" s="42" t="s">
        <v>544</v>
      </c>
      <c r="J10976" s="43" t="s">
        <v>15</v>
      </c>
      <c r="K10976" s="44">
        <v>22</v>
      </c>
      <c r="L10976" s="45">
        <v>28296.458261473264</v>
      </c>
      <c r="M10976" s="46">
        <v>29963.451465024758</v>
      </c>
      <c r="N10976" s="45"/>
      <c r="O10976" s="46"/>
    </row>
    <row r="10977" spans="1:15" x14ac:dyDescent="0.2">
      <c r="A10977" s="11" t="str">
        <f t="shared" si="1026"/>
        <v>7321003 - Region Syddanmark0-4 år</v>
      </c>
      <c r="B10977" s="12" t="str">
        <f t="shared" si="1029"/>
        <v>732100</v>
      </c>
      <c r="C10977" s="14">
        <f t="shared" si="1027"/>
        <v>0</v>
      </c>
      <c r="D10977" s="14">
        <f t="shared" si="1028"/>
        <v>0</v>
      </c>
      <c r="E10977" s="19" t="str">
        <f t="shared" si="1030"/>
        <v>732100 - Prepressarbejde og grafisk formfremstilling</v>
      </c>
      <c r="F10977" s="19" t="str">
        <f t="shared" si="1031"/>
        <v>0-4 år</v>
      </c>
      <c r="G10977" s="40" t="s">
        <v>516</v>
      </c>
      <c r="H10977" s="41" t="s">
        <v>229</v>
      </c>
      <c r="I10977" s="42" t="s">
        <v>544</v>
      </c>
      <c r="J10977" s="43" t="s">
        <v>16</v>
      </c>
      <c r="K10977" s="44">
        <v>16</v>
      </c>
      <c r="L10977" s="45">
        <v>32299.392539328881</v>
      </c>
      <c r="M10977" s="46">
        <v>34141.383688333277</v>
      </c>
      <c r="N10977" s="45"/>
      <c r="O10977" s="46"/>
    </row>
    <row r="10978" spans="1:15" x14ac:dyDescent="0.2">
      <c r="A10978" s="11" t="str">
        <f t="shared" si="1026"/>
        <v>7321003 - Region Syddanmark10-14 år</v>
      </c>
      <c r="B10978" s="12" t="str">
        <f t="shared" si="1029"/>
        <v>732100</v>
      </c>
      <c r="C10978" s="14">
        <f t="shared" si="1027"/>
        <v>0</v>
      </c>
      <c r="D10978" s="14">
        <f t="shared" si="1028"/>
        <v>0</v>
      </c>
      <c r="E10978" s="19" t="str">
        <f t="shared" si="1030"/>
        <v>732100 - Prepressarbejde og grafisk formfremstilling</v>
      </c>
      <c r="F10978" s="19" t="str">
        <f t="shared" si="1031"/>
        <v>10-14 år</v>
      </c>
      <c r="G10978" s="40" t="s">
        <v>516</v>
      </c>
      <c r="H10978" s="41" t="s">
        <v>229</v>
      </c>
      <c r="I10978" s="42" t="s">
        <v>544</v>
      </c>
      <c r="J10978" s="43" t="s">
        <v>17</v>
      </c>
      <c r="K10978" s="44">
        <v>22</v>
      </c>
      <c r="L10978" s="45">
        <v>30213.106437581631</v>
      </c>
      <c r="M10978" s="46">
        <v>31936.119481068097</v>
      </c>
      <c r="N10978" s="45"/>
      <c r="O10978" s="46"/>
    </row>
    <row r="10979" spans="1:15" x14ac:dyDescent="0.2">
      <c r="A10979" s="11" t="str">
        <f t="shared" si="1026"/>
        <v>7321003 - Region Syddanmark15-20 år</v>
      </c>
      <c r="B10979" s="12" t="str">
        <f t="shared" si="1029"/>
        <v>732100</v>
      </c>
      <c r="C10979" s="14">
        <f t="shared" si="1027"/>
        <v>0</v>
      </c>
      <c r="D10979" s="14">
        <f t="shared" si="1028"/>
        <v>0</v>
      </c>
      <c r="E10979" s="19" t="str">
        <f t="shared" si="1030"/>
        <v>732100 - Prepressarbejde og grafisk formfremstilling</v>
      </c>
      <c r="F10979" s="19" t="str">
        <f t="shared" si="1031"/>
        <v>15-20 år</v>
      </c>
      <c r="G10979" s="40" t="s">
        <v>516</v>
      </c>
      <c r="H10979" s="41" t="s">
        <v>229</v>
      </c>
      <c r="I10979" s="42" t="s">
        <v>544</v>
      </c>
      <c r="J10979" s="43" t="s">
        <v>18</v>
      </c>
      <c r="K10979" s="44">
        <v>26</v>
      </c>
      <c r="L10979" s="45">
        <v>33681.948838216726</v>
      </c>
      <c r="M10979" s="46">
        <v>35679.806507378438</v>
      </c>
      <c r="N10979" s="45"/>
      <c r="O10979" s="46"/>
    </row>
    <row r="10980" spans="1:15" x14ac:dyDescent="0.2">
      <c r="A10980" s="11" t="str">
        <f t="shared" si="1026"/>
        <v>7321003 - Region Syddanmark20-24 år</v>
      </c>
      <c r="B10980" s="12" t="str">
        <f t="shared" si="1029"/>
        <v>732100</v>
      </c>
      <c r="C10980" s="14">
        <f t="shared" si="1027"/>
        <v>0</v>
      </c>
      <c r="D10980" s="14">
        <f t="shared" si="1028"/>
        <v>0</v>
      </c>
      <c r="E10980" s="19" t="str">
        <f t="shared" si="1030"/>
        <v>732100 - Prepressarbejde og grafisk formfremstilling</v>
      </c>
      <c r="F10980" s="19" t="str">
        <f t="shared" si="1031"/>
        <v>20-24 år</v>
      </c>
      <c r="G10980" s="40" t="s">
        <v>516</v>
      </c>
      <c r="H10980" s="41" t="s">
        <v>229</v>
      </c>
      <c r="I10980" s="42" t="s">
        <v>544</v>
      </c>
      <c r="J10980" s="43" t="s">
        <v>19</v>
      </c>
      <c r="K10980" s="44">
        <v>23</v>
      </c>
      <c r="L10980" s="45">
        <v>37962.737379375743</v>
      </c>
      <c r="M10980" s="46">
        <v>40214.51165704766</v>
      </c>
      <c r="N10980" s="45"/>
      <c r="O10980" s="46"/>
    </row>
    <row r="10981" spans="1:15" x14ac:dyDescent="0.2">
      <c r="A10981" s="11" t="str">
        <f t="shared" si="1026"/>
        <v>7321003 - Region Syddanmark25 år og derover</v>
      </c>
      <c r="B10981" s="12" t="str">
        <f t="shared" si="1029"/>
        <v>732100</v>
      </c>
      <c r="C10981" s="14">
        <f t="shared" si="1027"/>
        <v>0</v>
      </c>
      <c r="D10981" s="14">
        <f t="shared" si="1028"/>
        <v>0</v>
      </c>
      <c r="E10981" s="19" t="str">
        <f t="shared" si="1030"/>
        <v>732100 - Prepressarbejde og grafisk formfremstilling</v>
      </c>
      <c r="F10981" s="19" t="str">
        <f t="shared" si="1031"/>
        <v>25 år og derover</v>
      </c>
      <c r="G10981" s="40" t="s">
        <v>516</v>
      </c>
      <c r="H10981" s="41" t="s">
        <v>229</v>
      </c>
      <c r="I10981" s="42" t="s">
        <v>544</v>
      </c>
      <c r="J10981" s="43" t="s">
        <v>9</v>
      </c>
      <c r="K10981" s="44">
        <v>126</v>
      </c>
      <c r="L10981" s="45">
        <v>35199.247970923301</v>
      </c>
      <c r="M10981" s="46">
        <v>37344.544397100144</v>
      </c>
      <c r="N10981" s="45"/>
      <c r="O10981" s="46"/>
    </row>
    <row r="10982" spans="1:15" x14ac:dyDescent="0.2">
      <c r="A10982" s="11" t="str">
        <f t="shared" si="1026"/>
        <v>7321003 - Region SyddanmarkAlle uanset erf.</v>
      </c>
      <c r="B10982" s="12" t="str">
        <f t="shared" si="1029"/>
        <v>732100</v>
      </c>
      <c r="C10982" s="14">
        <f t="shared" si="1027"/>
        <v>0</v>
      </c>
      <c r="D10982" s="14">
        <f t="shared" si="1028"/>
        <v>0</v>
      </c>
      <c r="E10982" s="19" t="str">
        <f t="shared" si="1030"/>
        <v>732100 - Prepressarbejde og grafisk formfremstilling</v>
      </c>
      <c r="F10982" s="19" t="str">
        <f t="shared" si="1031"/>
        <v>Alle uanset erf.</v>
      </c>
      <c r="G10982" s="40" t="s">
        <v>516</v>
      </c>
      <c r="H10982" s="41" t="s">
        <v>229</v>
      </c>
      <c r="I10982" s="42" t="s">
        <v>544</v>
      </c>
      <c r="J10982" s="43" t="s">
        <v>10</v>
      </c>
      <c r="K10982" s="44">
        <v>235</v>
      </c>
      <c r="L10982" s="45">
        <v>33681.948838216726</v>
      </c>
      <c r="M10982" s="46">
        <v>35679.806507378438</v>
      </c>
      <c r="N10982" s="45"/>
      <c r="O10982" s="46"/>
    </row>
    <row r="10983" spans="1:15" x14ac:dyDescent="0.2">
      <c r="A10983" s="11" t="str">
        <f t="shared" si="1026"/>
        <v>7321004 - Region MidtjyllandUnder 1 år</v>
      </c>
      <c r="B10983" s="12" t="str">
        <f t="shared" si="1029"/>
        <v>732100</v>
      </c>
      <c r="C10983" s="14">
        <f t="shared" si="1027"/>
        <v>0</v>
      </c>
      <c r="D10983" s="14">
        <f t="shared" si="1028"/>
        <v>0</v>
      </c>
      <c r="E10983" s="19" t="str">
        <f t="shared" si="1030"/>
        <v>732100 - Prepressarbejde og grafisk formfremstilling</v>
      </c>
      <c r="F10983" s="19" t="str">
        <f t="shared" si="1031"/>
        <v>Under 1 år</v>
      </c>
      <c r="G10983" s="40" t="s">
        <v>516</v>
      </c>
      <c r="H10983" s="41" t="s">
        <v>229</v>
      </c>
      <c r="I10983" s="42" t="s">
        <v>517</v>
      </c>
      <c r="J10983" s="43" t="s">
        <v>13</v>
      </c>
      <c r="K10983" s="44">
        <v>14</v>
      </c>
      <c r="L10983" s="45">
        <v>26931.355799490339</v>
      </c>
      <c r="M10983" s="46">
        <v>28519.819990292253</v>
      </c>
      <c r="N10983" s="45"/>
      <c r="O10983" s="46"/>
    </row>
    <row r="10984" spans="1:15" x14ac:dyDescent="0.2">
      <c r="A10984" s="11" t="str">
        <f t="shared" si="1026"/>
        <v>7321004 - Region Midtjylland5-9 år</v>
      </c>
      <c r="B10984" s="12" t="str">
        <f t="shared" si="1029"/>
        <v>732100</v>
      </c>
      <c r="C10984" s="14">
        <f t="shared" si="1027"/>
        <v>0</v>
      </c>
      <c r="D10984" s="14">
        <f t="shared" si="1028"/>
        <v>0</v>
      </c>
      <c r="E10984" s="19" t="str">
        <f t="shared" si="1030"/>
        <v>732100 - Prepressarbejde og grafisk formfremstilling</v>
      </c>
      <c r="F10984" s="19" t="str">
        <f t="shared" si="1031"/>
        <v>5-9 år</v>
      </c>
      <c r="G10984" s="40" t="s">
        <v>516</v>
      </c>
      <c r="H10984" s="41" t="s">
        <v>229</v>
      </c>
      <c r="I10984" s="42" t="s">
        <v>517</v>
      </c>
      <c r="J10984" s="43" t="s">
        <v>15</v>
      </c>
      <c r="K10984" s="44">
        <v>40</v>
      </c>
      <c r="L10984" s="45">
        <v>31876.675070881545</v>
      </c>
      <c r="M10984" s="46">
        <v>33767.452236526944</v>
      </c>
      <c r="N10984" s="45"/>
      <c r="O10984" s="46"/>
    </row>
    <row r="10985" spans="1:15" x14ac:dyDescent="0.2">
      <c r="A10985" s="11" t="str">
        <f t="shared" si="1026"/>
        <v>7321004 - Region Midtjylland0-4 år</v>
      </c>
      <c r="B10985" s="12" t="str">
        <f t="shared" si="1029"/>
        <v>732100</v>
      </c>
      <c r="C10985" s="14">
        <f t="shared" si="1027"/>
        <v>0</v>
      </c>
      <c r="D10985" s="14">
        <f t="shared" si="1028"/>
        <v>0</v>
      </c>
      <c r="E10985" s="19" t="str">
        <f t="shared" si="1030"/>
        <v>732100 - Prepressarbejde og grafisk formfremstilling</v>
      </c>
      <c r="F10985" s="19" t="str">
        <f t="shared" si="1031"/>
        <v>0-4 år</v>
      </c>
      <c r="G10985" s="40" t="s">
        <v>516</v>
      </c>
      <c r="H10985" s="41" t="s">
        <v>229</v>
      </c>
      <c r="I10985" s="42" t="s">
        <v>517</v>
      </c>
      <c r="J10985" s="43" t="s">
        <v>16</v>
      </c>
      <c r="K10985" s="44">
        <v>38</v>
      </c>
      <c r="L10985" s="45">
        <v>28091.008281781251</v>
      </c>
      <c r="M10985" s="46">
        <v>29803.077236333651</v>
      </c>
      <c r="N10985" s="45"/>
      <c r="O10985" s="46"/>
    </row>
    <row r="10986" spans="1:15" x14ac:dyDescent="0.2">
      <c r="A10986" s="11" t="str">
        <f t="shared" si="1026"/>
        <v>7321004 - Region Midtjylland10-14 år</v>
      </c>
      <c r="B10986" s="12" t="str">
        <f t="shared" si="1029"/>
        <v>732100</v>
      </c>
      <c r="C10986" s="14">
        <f t="shared" si="1027"/>
        <v>0</v>
      </c>
      <c r="D10986" s="14">
        <f t="shared" si="1028"/>
        <v>0</v>
      </c>
      <c r="E10986" s="19" t="str">
        <f t="shared" si="1030"/>
        <v>732100 - Prepressarbejde og grafisk formfremstilling</v>
      </c>
      <c r="F10986" s="19" t="str">
        <f t="shared" si="1031"/>
        <v>10-14 år</v>
      </c>
      <c r="G10986" s="40" t="s">
        <v>516</v>
      </c>
      <c r="H10986" s="41" t="s">
        <v>229</v>
      </c>
      <c r="I10986" s="42" t="s">
        <v>517</v>
      </c>
      <c r="J10986" s="43" t="s">
        <v>17</v>
      </c>
      <c r="K10986" s="44">
        <v>39</v>
      </c>
      <c r="L10986" s="45">
        <v>36042.215782199921</v>
      </c>
      <c r="M10986" s="46">
        <v>38086.191311159339</v>
      </c>
      <c r="N10986" s="45"/>
      <c r="O10986" s="46"/>
    </row>
    <row r="10987" spans="1:15" x14ac:dyDescent="0.2">
      <c r="A10987" s="11" t="str">
        <f t="shared" si="1026"/>
        <v>7321004 - Region Midtjylland15-20 år</v>
      </c>
      <c r="B10987" s="12" t="str">
        <f t="shared" si="1029"/>
        <v>732100</v>
      </c>
      <c r="C10987" s="14">
        <f t="shared" si="1027"/>
        <v>0</v>
      </c>
      <c r="D10987" s="14">
        <f t="shared" si="1028"/>
        <v>0</v>
      </c>
      <c r="E10987" s="19" t="str">
        <f t="shared" si="1030"/>
        <v>732100 - Prepressarbejde og grafisk formfremstilling</v>
      </c>
      <c r="F10987" s="19" t="str">
        <f t="shared" si="1031"/>
        <v>15-20 år</v>
      </c>
      <c r="G10987" s="40" t="s">
        <v>516</v>
      </c>
      <c r="H10987" s="41" t="s">
        <v>229</v>
      </c>
      <c r="I10987" s="42" t="s">
        <v>517</v>
      </c>
      <c r="J10987" s="43" t="s">
        <v>18</v>
      </c>
      <c r="K10987" s="44">
        <v>43</v>
      </c>
      <c r="L10987" s="45">
        <v>38023.761551983895</v>
      </c>
      <c r="M10987" s="46">
        <v>40266.477591777933</v>
      </c>
      <c r="N10987" s="45"/>
      <c r="O10987" s="46"/>
    </row>
    <row r="10988" spans="1:15" x14ac:dyDescent="0.2">
      <c r="A10988" s="11" t="str">
        <f t="shared" si="1026"/>
        <v>7321004 - Region Midtjylland20-24 år</v>
      </c>
      <c r="B10988" s="12" t="str">
        <f t="shared" si="1029"/>
        <v>732100</v>
      </c>
      <c r="C10988" s="14">
        <f t="shared" si="1027"/>
        <v>0</v>
      </c>
      <c r="D10988" s="14">
        <f t="shared" si="1028"/>
        <v>0</v>
      </c>
      <c r="E10988" s="19" t="str">
        <f t="shared" si="1030"/>
        <v>732100 - Prepressarbejde og grafisk formfremstilling</v>
      </c>
      <c r="F10988" s="19" t="str">
        <f t="shared" si="1031"/>
        <v>20-24 år</v>
      </c>
      <c r="G10988" s="40" t="s">
        <v>516</v>
      </c>
      <c r="H10988" s="41" t="s">
        <v>229</v>
      </c>
      <c r="I10988" s="42" t="s">
        <v>517</v>
      </c>
      <c r="J10988" s="43" t="s">
        <v>19</v>
      </c>
      <c r="K10988" s="44">
        <v>57</v>
      </c>
      <c r="L10988" s="45">
        <v>37966.107831960115</v>
      </c>
      <c r="M10988" s="46">
        <v>40218.082029315316</v>
      </c>
      <c r="N10988" s="45"/>
      <c r="O10988" s="46"/>
    </row>
    <row r="10989" spans="1:15" x14ac:dyDescent="0.2">
      <c r="A10989" s="11" t="str">
        <f t="shared" si="1026"/>
        <v>7321004 - Region Midtjylland25 år og derover</v>
      </c>
      <c r="B10989" s="12" t="str">
        <f t="shared" si="1029"/>
        <v>732100</v>
      </c>
      <c r="C10989" s="14">
        <f t="shared" si="1027"/>
        <v>0</v>
      </c>
      <c r="D10989" s="14">
        <f t="shared" si="1028"/>
        <v>0</v>
      </c>
      <c r="E10989" s="19" t="str">
        <f t="shared" si="1030"/>
        <v>732100 - Prepressarbejde og grafisk formfremstilling</v>
      </c>
      <c r="F10989" s="19" t="str">
        <f t="shared" si="1031"/>
        <v>25 år og derover</v>
      </c>
      <c r="G10989" s="40" t="s">
        <v>516</v>
      </c>
      <c r="H10989" s="41" t="s">
        <v>229</v>
      </c>
      <c r="I10989" s="42" t="s">
        <v>517</v>
      </c>
      <c r="J10989" s="43" t="s">
        <v>9</v>
      </c>
      <c r="K10989" s="44">
        <v>220</v>
      </c>
      <c r="L10989" s="45">
        <v>37806.04193652195</v>
      </c>
      <c r="M10989" s="46">
        <v>40033.379080592902</v>
      </c>
      <c r="N10989" s="45"/>
      <c r="O10989" s="46"/>
    </row>
    <row r="10990" spans="1:15" x14ac:dyDescent="0.2">
      <c r="A10990" s="11" t="str">
        <f t="shared" si="1026"/>
        <v>7321004 - Region MidtjyllandAlle uanset erf.</v>
      </c>
      <c r="B10990" s="12" t="str">
        <f t="shared" si="1029"/>
        <v>732100</v>
      </c>
      <c r="C10990" s="14">
        <f t="shared" si="1027"/>
        <v>0</v>
      </c>
      <c r="D10990" s="14">
        <f t="shared" si="1028"/>
        <v>0</v>
      </c>
      <c r="E10990" s="19" t="str">
        <f t="shared" si="1030"/>
        <v>732100 - Prepressarbejde og grafisk formfremstilling</v>
      </c>
      <c r="F10990" s="19" t="str">
        <f t="shared" si="1031"/>
        <v>Alle uanset erf.</v>
      </c>
      <c r="G10990" s="40" t="s">
        <v>516</v>
      </c>
      <c r="H10990" s="41" t="s">
        <v>229</v>
      </c>
      <c r="I10990" s="42" t="s">
        <v>517</v>
      </c>
      <c r="J10990" s="43" t="s">
        <v>10</v>
      </c>
      <c r="K10990" s="44">
        <v>437</v>
      </c>
      <c r="L10990" s="45">
        <v>36882.351574072411</v>
      </c>
      <c r="M10990" s="46">
        <v>39127.321109790835</v>
      </c>
      <c r="N10990" s="45"/>
      <c r="O10990" s="46"/>
    </row>
    <row r="10991" spans="1:15" x14ac:dyDescent="0.2">
      <c r="A10991" s="11" t="str">
        <f t="shared" si="1026"/>
        <v>7321005 - Region Nordjylland5-9 år</v>
      </c>
      <c r="B10991" s="12" t="str">
        <f t="shared" si="1029"/>
        <v>732100</v>
      </c>
      <c r="C10991" s="14">
        <f t="shared" si="1027"/>
        <v>0</v>
      </c>
      <c r="D10991" s="14">
        <f t="shared" si="1028"/>
        <v>0</v>
      </c>
      <c r="E10991" s="19" t="str">
        <f t="shared" si="1030"/>
        <v>732100 - Prepressarbejde og grafisk formfremstilling</v>
      </c>
      <c r="F10991" s="19" t="str">
        <f t="shared" si="1031"/>
        <v>5-9 år</v>
      </c>
      <c r="G10991" s="40" t="s">
        <v>516</v>
      </c>
      <c r="H10991" s="41" t="s">
        <v>229</v>
      </c>
      <c r="I10991" s="42" t="s">
        <v>21</v>
      </c>
      <c r="J10991" s="43" t="s">
        <v>15</v>
      </c>
      <c r="K10991" s="44">
        <v>15</v>
      </c>
      <c r="L10991" s="45">
        <v>33196.840700921697</v>
      </c>
      <c r="M10991" s="46">
        <v>35086.332123107117</v>
      </c>
      <c r="N10991" s="45"/>
      <c r="O10991" s="46"/>
    </row>
    <row r="10992" spans="1:15" x14ac:dyDescent="0.2">
      <c r="A10992" s="11" t="str">
        <f t="shared" si="1026"/>
        <v>7321005 - Region Nordjylland10-14 år</v>
      </c>
      <c r="B10992" s="12" t="str">
        <f t="shared" si="1029"/>
        <v>732100</v>
      </c>
      <c r="C10992" s="14">
        <f t="shared" si="1027"/>
        <v>0</v>
      </c>
      <c r="D10992" s="14">
        <f t="shared" si="1028"/>
        <v>0</v>
      </c>
      <c r="E10992" s="19" t="str">
        <f t="shared" si="1030"/>
        <v>732100 - Prepressarbejde og grafisk formfremstilling</v>
      </c>
      <c r="F10992" s="19" t="str">
        <f t="shared" si="1031"/>
        <v>10-14 år</v>
      </c>
      <c r="G10992" s="40" t="s">
        <v>516</v>
      </c>
      <c r="H10992" s="41" t="s">
        <v>229</v>
      </c>
      <c r="I10992" s="42" t="s">
        <v>21</v>
      </c>
      <c r="J10992" s="43" t="s">
        <v>17</v>
      </c>
      <c r="K10992" s="44">
        <v>13</v>
      </c>
      <c r="L10992" s="45">
        <v>33246.308530021241</v>
      </c>
      <c r="M10992" s="46">
        <v>35218.326027793082</v>
      </c>
      <c r="N10992" s="45"/>
      <c r="O10992" s="46"/>
    </row>
    <row r="10993" spans="1:15" x14ac:dyDescent="0.2">
      <c r="A10993" s="11" t="str">
        <f t="shared" si="1026"/>
        <v>7321005 - Region Nordjylland15-20 år</v>
      </c>
      <c r="B10993" s="12" t="str">
        <f t="shared" si="1029"/>
        <v>732100</v>
      </c>
      <c r="C10993" s="14">
        <f t="shared" si="1027"/>
        <v>0</v>
      </c>
      <c r="D10993" s="14">
        <f t="shared" si="1028"/>
        <v>0</v>
      </c>
      <c r="E10993" s="19" t="str">
        <f t="shared" si="1030"/>
        <v>732100 - Prepressarbejde og grafisk formfremstilling</v>
      </c>
      <c r="F10993" s="19" t="str">
        <f t="shared" si="1031"/>
        <v>15-20 år</v>
      </c>
      <c r="G10993" s="40" t="s">
        <v>516</v>
      </c>
      <c r="H10993" s="41" t="s">
        <v>229</v>
      </c>
      <c r="I10993" s="42" t="s">
        <v>21</v>
      </c>
      <c r="J10993" s="43" t="s">
        <v>18</v>
      </c>
      <c r="K10993" s="44">
        <v>26</v>
      </c>
      <c r="L10993" s="45">
        <v>35761.939167449011</v>
      </c>
      <c r="M10993" s="46">
        <v>37941.530059631063</v>
      </c>
      <c r="N10993" s="45"/>
      <c r="O10993" s="46"/>
    </row>
    <row r="10994" spans="1:15" x14ac:dyDescent="0.2">
      <c r="A10994" s="11" t="str">
        <f t="shared" si="1026"/>
        <v>7321005 - Region Nordjylland20-24 år</v>
      </c>
      <c r="B10994" s="12" t="str">
        <f t="shared" si="1029"/>
        <v>732100</v>
      </c>
      <c r="C10994" s="14">
        <f t="shared" si="1027"/>
        <v>0</v>
      </c>
      <c r="D10994" s="14">
        <f t="shared" si="1028"/>
        <v>0</v>
      </c>
      <c r="E10994" s="19" t="str">
        <f t="shared" si="1030"/>
        <v>732100 - Prepressarbejde og grafisk formfremstilling</v>
      </c>
      <c r="F10994" s="19" t="str">
        <f t="shared" si="1031"/>
        <v>20-24 år</v>
      </c>
      <c r="G10994" s="40" t="s">
        <v>516</v>
      </c>
      <c r="H10994" s="41" t="s">
        <v>229</v>
      </c>
      <c r="I10994" s="42" t="s">
        <v>21</v>
      </c>
      <c r="J10994" s="43" t="s">
        <v>19</v>
      </c>
      <c r="K10994" s="44">
        <v>18</v>
      </c>
      <c r="L10994" s="45">
        <v>32904.675542943718</v>
      </c>
      <c r="M10994" s="46">
        <v>34822.667688177855</v>
      </c>
      <c r="N10994" s="45"/>
      <c r="O10994" s="46"/>
    </row>
    <row r="10995" spans="1:15" x14ac:dyDescent="0.2">
      <c r="A10995" s="11" t="str">
        <f t="shared" si="1026"/>
        <v>7321005 - Region Nordjylland25 år og derover</v>
      </c>
      <c r="B10995" s="12" t="str">
        <f t="shared" si="1029"/>
        <v>732100</v>
      </c>
      <c r="C10995" s="14">
        <f t="shared" si="1027"/>
        <v>0</v>
      </c>
      <c r="D10995" s="14">
        <f t="shared" si="1028"/>
        <v>0</v>
      </c>
      <c r="E10995" s="19" t="str">
        <f t="shared" si="1030"/>
        <v>732100 - Prepressarbejde og grafisk formfremstilling</v>
      </c>
      <c r="F10995" s="19" t="str">
        <f t="shared" si="1031"/>
        <v>25 år og derover</v>
      </c>
      <c r="G10995" s="40" t="s">
        <v>516</v>
      </c>
      <c r="H10995" s="41" t="s">
        <v>229</v>
      </c>
      <c r="I10995" s="42" t="s">
        <v>21</v>
      </c>
      <c r="J10995" s="43" t="s">
        <v>9</v>
      </c>
      <c r="K10995" s="44">
        <v>81</v>
      </c>
      <c r="L10995" s="45">
        <v>36739.936114541073</v>
      </c>
      <c r="M10995" s="46">
        <v>38881.483105093459</v>
      </c>
      <c r="N10995" s="45"/>
      <c r="O10995" s="46"/>
    </row>
    <row r="10996" spans="1:15" x14ac:dyDescent="0.2">
      <c r="A10996" s="11" t="str">
        <f t="shared" si="1026"/>
        <v>7321005 - Region NordjyllandAlle uanset erf.</v>
      </c>
      <c r="B10996" s="12" t="str">
        <f t="shared" si="1029"/>
        <v>732100</v>
      </c>
      <c r="C10996" s="14">
        <f t="shared" si="1027"/>
        <v>0</v>
      </c>
      <c r="D10996" s="14">
        <f t="shared" si="1028"/>
        <v>0</v>
      </c>
      <c r="E10996" s="19" t="str">
        <f t="shared" si="1030"/>
        <v>732100 - Prepressarbejde og grafisk formfremstilling</v>
      </c>
      <c r="F10996" s="19" t="str">
        <f t="shared" si="1031"/>
        <v>Alle uanset erf.</v>
      </c>
      <c r="G10996" s="40" t="s">
        <v>516</v>
      </c>
      <c r="H10996" s="41" t="s">
        <v>229</v>
      </c>
      <c r="I10996" s="42" t="s">
        <v>21</v>
      </c>
      <c r="J10996" s="43" t="s">
        <v>10</v>
      </c>
      <c r="K10996" s="44">
        <v>163</v>
      </c>
      <c r="L10996" s="45">
        <v>35025.677434398458</v>
      </c>
      <c r="M10996" s="46">
        <v>37034.078408223679</v>
      </c>
      <c r="N10996" s="45"/>
      <c r="O10996" s="46"/>
    </row>
    <row r="10997" spans="1:15" x14ac:dyDescent="0.2">
      <c r="A10997" s="11" t="str">
        <f t="shared" si="1026"/>
        <v>7321006 - Alle regionerUnder 1 år</v>
      </c>
      <c r="B10997" s="12" t="str">
        <f t="shared" si="1029"/>
        <v>732100</v>
      </c>
      <c r="C10997" s="14">
        <f t="shared" si="1027"/>
        <v>0</v>
      </c>
      <c r="D10997" s="14">
        <f t="shared" si="1028"/>
        <v>0</v>
      </c>
      <c r="E10997" s="19" t="str">
        <f t="shared" si="1030"/>
        <v>732100 - Prepressarbejde og grafisk formfremstilling</v>
      </c>
      <c r="F10997" s="19" t="str">
        <f t="shared" si="1031"/>
        <v>Under 1 år</v>
      </c>
      <c r="G10997" s="40" t="s">
        <v>516</v>
      </c>
      <c r="H10997" s="41" t="s">
        <v>229</v>
      </c>
      <c r="I10997" s="42" t="s">
        <v>11</v>
      </c>
      <c r="J10997" s="43" t="s">
        <v>13</v>
      </c>
      <c r="K10997" s="44">
        <v>29</v>
      </c>
      <c r="L10997" s="45">
        <v>25474.254629244359</v>
      </c>
      <c r="M10997" s="46">
        <v>26985.269779278315</v>
      </c>
      <c r="N10997" s="45"/>
      <c r="O10997" s="46"/>
    </row>
    <row r="10998" spans="1:15" x14ac:dyDescent="0.2">
      <c r="A10998" s="11" t="str">
        <f t="shared" si="1026"/>
        <v>7321006 - Alle regioner1 år</v>
      </c>
      <c r="B10998" s="12" t="str">
        <f t="shared" si="1029"/>
        <v>732100</v>
      </c>
      <c r="C10998" s="14">
        <f t="shared" si="1027"/>
        <v>0</v>
      </c>
      <c r="D10998" s="14">
        <f t="shared" si="1028"/>
        <v>0</v>
      </c>
      <c r="E10998" s="19" t="str">
        <f t="shared" si="1030"/>
        <v>732100 - Prepressarbejde og grafisk formfremstilling</v>
      </c>
      <c r="F10998" s="19" t="str">
        <f t="shared" si="1031"/>
        <v>1 år</v>
      </c>
      <c r="G10998" s="40" t="s">
        <v>516</v>
      </c>
      <c r="H10998" s="41" t="s">
        <v>229</v>
      </c>
      <c r="I10998" s="42" t="s">
        <v>11</v>
      </c>
      <c r="J10998" s="43" t="s">
        <v>22</v>
      </c>
      <c r="K10998" s="44">
        <v>20</v>
      </c>
      <c r="L10998" s="45">
        <v>31518.925818772714</v>
      </c>
      <c r="M10998" s="46">
        <v>33383.072504473923</v>
      </c>
      <c r="N10998" s="45"/>
      <c r="O10998" s="46"/>
    </row>
    <row r="10999" spans="1:15" x14ac:dyDescent="0.2">
      <c r="A10999" s="11" t="str">
        <f t="shared" si="1026"/>
        <v>7321006 - Alle regioner2 år</v>
      </c>
      <c r="B10999" s="12" t="str">
        <f t="shared" si="1029"/>
        <v>732100</v>
      </c>
      <c r="C10999" s="14">
        <f t="shared" si="1027"/>
        <v>0</v>
      </c>
      <c r="D10999" s="14">
        <f t="shared" si="1028"/>
        <v>0</v>
      </c>
      <c r="E10999" s="19" t="str">
        <f t="shared" si="1030"/>
        <v>732100 - Prepressarbejde og grafisk formfremstilling</v>
      </c>
      <c r="F10999" s="19" t="str">
        <f t="shared" si="1031"/>
        <v>2 år</v>
      </c>
      <c r="G10999" s="40" t="s">
        <v>516</v>
      </c>
      <c r="H10999" s="41" t="s">
        <v>229</v>
      </c>
      <c r="I10999" s="42" t="s">
        <v>11</v>
      </c>
      <c r="J10999" s="43" t="s">
        <v>23</v>
      </c>
      <c r="K10999" s="44">
        <v>17</v>
      </c>
      <c r="L10999" s="45">
        <v>26494.444062509101</v>
      </c>
      <c r="M10999" s="46">
        <v>28109.206861072154</v>
      </c>
      <c r="N10999" s="45"/>
      <c r="O10999" s="46"/>
    </row>
    <row r="11000" spans="1:15" x14ac:dyDescent="0.2">
      <c r="A11000" s="11" t="str">
        <f t="shared" si="1026"/>
        <v>7321006 - Alle regioner3 år</v>
      </c>
      <c r="B11000" s="12" t="str">
        <f t="shared" si="1029"/>
        <v>732100</v>
      </c>
      <c r="C11000" s="14">
        <f t="shared" si="1027"/>
        <v>0</v>
      </c>
      <c r="D11000" s="14">
        <f t="shared" si="1028"/>
        <v>0</v>
      </c>
      <c r="E11000" s="19" t="str">
        <f t="shared" si="1030"/>
        <v>732100 - Prepressarbejde og grafisk formfremstilling</v>
      </c>
      <c r="F11000" s="19" t="str">
        <f t="shared" si="1031"/>
        <v>3 år</v>
      </c>
      <c r="G11000" s="40" t="s">
        <v>516</v>
      </c>
      <c r="H11000" s="41" t="s">
        <v>229</v>
      </c>
      <c r="I11000" s="42" t="s">
        <v>11</v>
      </c>
      <c r="J11000" s="43" t="s">
        <v>14</v>
      </c>
      <c r="K11000" s="44">
        <v>17</v>
      </c>
      <c r="L11000" s="45">
        <v>32985.038639874707</v>
      </c>
      <c r="M11000" s="46">
        <v>34872.426563249595</v>
      </c>
      <c r="N11000" s="45"/>
      <c r="O11000" s="46"/>
    </row>
    <row r="11001" spans="1:15" x14ac:dyDescent="0.2">
      <c r="A11001" s="11" t="str">
        <f t="shared" si="1026"/>
        <v>7321006 - Alle regioner4 år</v>
      </c>
      <c r="B11001" s="12" t="str">
        <f t="shared" si="1029"/>
        <v>732100</v>
      </c>
      <c r="C11001" s="14">
        <f t="shared" si="1027"/>
        <v>0</v>
      </c>
      <c r="D11001" s="14">
        <f t="shared" si="1028"/>
        <v>0</v>
      </c>
      <c r="E11001" s="19" t="str">
        <f t="shared" si="1030"/>
        <v>732100 - Prepressarbejde og grafisk formfremstilling</v>
      </c>
      <c r="F11001" s="19" t="str">
        <f t="shared" si="1031"/>
        <v>4 år</v>
      </c>
      <c r="G11001" s="40" t="s">
        <v>516</v>
      </c>
      <c r="H11001" s="41" t="s">
        <v>229</v>
      </c>
      <c r="I11001" s="42" t="s">
        <v>11</v>
      </c>
      <c r="J11001" s="43" t="s">
        <v>24</v>
      </c>
      <c r="K11001" s="44">
        <v>22</v>
      </c>
      <c r="L11001" s="45">
        <v>28613.900294702144</v>
      </c>
      <c r="M11001" s="46">
        <v>30251.173800623954</v>
      </c>
      <c r="N11001" s="45"/>
      <c r="O11001" s="46"/>
    </row>
    <row r="11002" spans="1:15" x14ac:dyDescent="0.2">
      <c r="A11002" s="11" t="str">
        <f t="shared" si="1026"/>
        <v>7321006 - Alle regioner5-9 år</v>
      </c>
      <c r="B11002" s="12" t="str">
        <f t="shared" si="1029"/>
        <v>732100</v>
      </c>
      <c r="C11002" s="14">
        <f t="shared" si="1027"/>
        <v>0</v>
      </c>
      <c r="D11002" s="14">
        <f t="shared" si="1028"/>
        <v>0</v>
      </c>
      <c r="E11002" s="19" t="str">
        <f t="shared" si="1030"/>
        <v>732100 - Prepressarbejde og grafisk formfremstilling</v>
      </c>
      <c r="F11002" s="19" t="str">
        <f t="shared" si="1031"/>
        <v>5-9 år</v>
      </c>
      <c r="G11002" s="40" t="s">
        <v>516</v>
      </c>
      <c r="H11002" s="41" t="s">
        <v>229</v>
      </c>
      <c r="I11002" s="42" t="s">
        <v>11</v>
      </c>
      <c r="J11002" s="43" t="s">
        <v>15</v>
      </c>
      <c r="K11002" s="44">
        <v>114</v>
      </c>
      <c r="L11002" s="45">
        <v>31155.372337399156</v>
      </c>
      <c r="M11002" s="46">
        <v>33054.205772330577</v>
      </c>
      <c r="N11002" s="45"/>
      <c r="O11002" s="46"/>
    </row>
    <row r="11003" spans="1:15" x14ac:dyDescent="0.2">
      <c r="A11003" s="11" t="str">
        <f t="shared" si="1026"/>
        <v>7321006 - Alle regioner0-4 år</v>
      </c>
      <c r="B11003" s="12" t="str">
        <f t="shared" si="1029"/>
        <v>732100</v>
      </c>
      <c r="C11003" s="14">
        <f t="shared" si="1027"/>
        <v>0</v>
      </c>
      <c r="D11003" s="14">
        <f t="shared" si="1028"/>
        <v>0</v>
      </c>
      <c r="E11003" s="19" t="str">
        <f t="shared" si="1030"/>
        <v>732100 - Prepressarbejde og grafisk formfremstilling</v>
      </c>
      <c r="F11003" s="19" t="str">
        <f t="shared" si="1031"/>
        <v>0-4 år</v>
      </c>
      <c r="G11003" s="40" t="s">
        <v>516</v>
      </c>
      <c r="H11003" s="41" t="s">
        <v>229</v>
      </c>
      <c r="I11003" s="42" t="s">
        <v>11</v>
      </c>
      <c r="J11003" s="43" t="s">
        <v>16</v>
      </c>
      <c r="K11003" s="44">
        <v>105</v>
      </c>
      <c r="L11003" s="45">
        <v>28613.900294702144</v>
      </c>
      <c r="M11003" s="46">
        <v>30251.173800623954</v>
      </c>
      <c r="N11003" s="45"/>
      <c r="O11003" s="46"/>
    </row>
    <row r="11004" spans="1:15" x14ac:dyDescent="0.2">
      <c r="A11004" s="11" t="str">
        <f t="shared" si="1026"/>
        <v>7321006 - Alle regioner10-14 år</v>
      </c>
      <c r="B11004" s="12" t="str">
        <f t="shared" si="1029"/>
        <v>732100</v>
      </c>
      <c r="C11004" s="14">
        <f t="shared" si="1027"/>
        <v>0</v>
      </c>
      <c r="D11004" s="14">
        <f t="shared" si="1028"/>
        <v>0</v>
      </c>
      <c r="E11004" s="19" t="str">
        <f t="shared" si="1030"/>
        <v>732100 - Prepressarbejde og grafisk formfremstilling</v>
      </c>
      <c r="F11004" s="19" t="str">
        <f t="shared" si="1031"/>
        <v>10-14 år</v>
      </c>
      <c r="G11004" s="40" t="s">
        <v>516</v>
      </c>
      <c r="H11004" s="41" t="s">
        <v>229</v>
      </c>
      <c r="I11004" s="42" t="s">
        <v>11</v>
      </c>
      <c r="J11004" s="43" t="s">
        <v>17</v>
      </c>
      <c r="K11004" s="44">
        <v>99</v>
      </c>
      <c r="L11004" s="45">
        <v>33246.308530021241</v>
      </c>
      <c r="M11004" s="46">
        <v>35218.326027793082</v>
      </c>
      <c r="N11004" s="45"/>
      <c r="O11004" s="46"/>
    </row>
    <row r="11005" spans="1:15" x14ac:dyDescent="0.2">
      <c r="A11005" s="11" t="str">
        <f t="shared" si="1026"/>
        <v>7321006 - Alle regioner15-20 år</v>
      </c>
      <c r="B11005" s="12" t="str">
        <f t="shared" si="1029"/>
        <v>732100</v>
      </c>
      <c r="C11005" s="14">
        <f t="shared" si="1027"/>
        <v>0</v>
      </c>
      <c r="D11005" s="14">
        <f t="shared" si="1028"/>
        <v>0</v>
      </c>
      <c r="E11005" s="19" t="str">
        <f t="shared" si="1030"/>
        <v>732100 - Prepressarbejde og grafisk formfremstilling</v>
      </c>
      <c r="F11005" s="19" t="str">
        <f t="shared" si="1031"/>
        <v>15-20 år</v>
      </c>
      <c r="G11005" s="40" t="s">
        <v>516</v>
      </c>
      <c r="H11005" s="41" t="s">
        <v>229</v>
      </c>
      <c r="I11005" s="42" t="s">
        <v>11</v>
      </c>
      <c r="J11005" s="43" t="s">
        <v>18</v>
      </c>
      <c r="K11005" s="44">
        <v>124</v>
      </c>
      <c r="L11005" s="45">
        <v>37179.208078288073</v>
      </c>
      <c r="M11005" s="46">
        <v>39301.279273642824</v>
      </c>
      <c r="N11005" s="45"/>
      <c r="O11005" s="46"/>
    </row>
    <row r="11006" spans="1:15" x14ac:dyDescent="0.2">
      <c r="A11006" s="11" t="str">
        <f t="shared" si="1026"/>
        <v>7321006 - Alle regioner20-24 år</v>
      </c>
      <c r="B11006" s="12" t="str">
        <f t="shared" si="1029"/>
        <v>732100</v>
      </c>
      <c r="C11006" s="14">
        <f t="shared" si="1027"/>
        <v>0</v>
      </c>
      <c r="D11006" s="14">
        <f t="shared" si="1028"/>
        <v>0</v>
      </c>
      <c r="E11006" s="19" t="str">
        <f t="shared" si="1030"/>
        <v>732100 - Prepressarbejde og grafisk formfremstilling</v>
      </c>
      <c r="F11006" s="19" t="str">
        <f t="shared" si="1031"/>
        <v>20-24 år</v>
      </c>
      <c r="G11006" s="40" t="s">
        <v>516</v>
      </c>
      <c r="H11006" s="41" t="s">
        <v>229</v>
      </c>
      <c r="I11006" s="42" t="s">
        <v>11</v>
      </c>
      <c r="J11006" s="43" t="s">
        <v>19</v>
      </c>
      <c r="K11006" s="44">
        <v>131</v>
      </c>
      <c r="L11006" s="45">
        <v>36825.343422991376</v>
      </c>
      <c r="M11006" s="46">
        <v>38997.374410845012</v>
      </c>
      <c r="N11006" s="45"/>
      <c r="O11006" s="46"/>
    </row>
    <row r="11007" spans="1:15" x14ac:dyDescent="0.2">
      <c r="A11007" s="11" t="str">
        <f t="shared" si="1026"/>
        <v>7321006 - Alle regioner25 år og derover</v>
      </c>
      <c r="B11007" s="12" t="str">
        <f t="shared" si="1029"/>
        <v>732100</v>
      </c>
      <c r="C11007" s="14">
        <f t="shared" si="1027"/>
        <v>0</v>
      </c>
      <c r="D11007" s="14">
        <f t="shared" si="1028"/>
        <v>0</v>
      </c>
      <c r="E11007" s="19" t="str">
        <f t="shared" si="1030"/>
        <v>732100 - Prepressarbejde og grafisk formfremstilling</v>
      </c>
      <c r="F11007" s="19" t="str">
        <f t="shared" si="1031"/>
        <v>25 år og derover</v>
      </c>
      <c r="G11007" s="40" t="s">
        <v>516</v>
      </c>
      <c r="H11007" s="41" t="s">
        <v>229</v>
      </c>
      <c r="I11007" s="42" t="s">
        <v>11</v>
      </c>
      <c r="J11007" s="43" t="s">
        <v>9</v>
      </c>
      <c r="K11007" s="44">
        <v>605</v>
      </c>
      <c r="L11007" s="45">
        <v>36036.779640002424</v>
      </c>
      <c r="M11007" s="46">
        <v>38227.414034653397</v>
      </c>
      <c r="N11007" s="45"/>
      <c r="O11007" s="46"/>
    </row>
    <row r="11008" spans="1:15" x14ac:dyDescent="0.2">
      <c r="A11008" s="11" t="str">
        <f t="shared" si="1026"/>
        <v>7321006 - Alle regionerAlle uanset erf.</v>
      </c>
      <c r="B11008" s="12" t="str">
        <f t="shared" si="1029"/>
        <v>732100</v>
      </c>
      <c r="C11008" s="14">
        <f t="shared" si="1027"/>
        <v>0</v>
      </c>
      <c r="D11008" s="14">
        <f t="shared" si="1028"/>
        <v>0</v>
      </c>
      <c r="E11008" s="19" t="str">
        <f t="shared" si="1030"/>
        <v>732100 - Prepressarbejde og grafisk formfremstilling</v>
      </c>
      <c r="F11008" s="19" t="str">
        <f t="shared" si="1031"/>
        <v>Alle uanset erf.</v>
      </c>
      <c r="G11008" s="40" t="s">
        <v>516</v>
      </c>
      <c r="H11008" s="41" t="s">
        <v>229</v>
      </c>
      <c r="I11008" s="42" t="s">
        <v>11</v>
      </c>
      <c r="J11008" s="43" t="s">
        <v>10</v>
      </c>
      <c r="K11008" s="44">
        <v>1178</v>
      </c>
      <c r="L11008" s="45">
        <v>35025.677434398458</v>
      </c>
      <c r="M11008" s="46">
        <v>37086.361436816776</v>
      </c>
      <c r="N11008" s="45"/>
      <c r="O11008" s="46"/>
    </row>
    <row r="11009" spans="1:15" x14ac:dyDescent="0.2">
      <c r="A11009" s="11" t="str">
        <f t="shared" si="1026"/>
        <v>7322001 - Region Hovedstaden25 år og derover</v>
      </c>
      <c r="B11009" s="12" t="str">
        <f t="shared" si="1029"/>
        <v>732200</v>
      </c>
      <c r="C11009" s="14">
        <f t="shared" si="1027"/>
        <v>0</v>
      </c>
      <c r="D11009" s="14">
        <f t="shared" si="1028"/>
        <v>0</v>
      </c>
      <c r="E11009" s="19" t="str">
        <f t="shared" si="1030"/>
        <v>732200 - Trykkerarbejde</v>
      </c>
      <c r="F11009" s="19" t="str">
        <f t="shared" si="1031"/>
        <v>25 år og derover</v>
      </c>
      <c r="G11009" s="40" t="s">
        <v>516</v>
      </c>
      <c r="H11009" s="41" t="s">
        <v>230</v>
      </c>
      <c r="I11009" s="42" t="s">
        <v>8</v>
      </c>
      <c r="J11009" s="43" t="s">
        <v>9</v>
      </c>
      <c r="K11009" s="44">
        <v>45</v>
      </c>
      <c r="L11009" s="45">
        <v>35694.027621732392</v>
      </c>
      <c r="M11009" s="46">
        <v>37869.479493772807</v>
      </c>
      <c r="N11009" s="45"/>
      <c r="O11009" s="46"/>
    </row>
    <row r="11010" spans="1:15" x14ac:dyDescent="0.2">
      <c r="A11010" s="11" t="str">
        <f t="shared" ref="A11010:A11073" si="1032">B11010&amp;I11010&amp;F11010</f>
        <v>7322001 - Region HovedstadenAlle uanset erf.</v>
      </c>
      <c r="B11010" s="12" t="str">
        <f t="shared" si="1029"/>
        <v>732200</v>
      </c>
      <c r="C11010" s="14">
        <f t="shared" ref="C11010:C11073" si="1033">N11010*1.2</f>
        <v>0</v>
      </c>
      <c r="D11010" s="14">
        <f t="shared" ref="D11010:D11073" si="1034">O11010*1.2</f>
        <v>0</v>
      </c>
      <c r="E11010" s="19" t="str">
        <f t="shared" si="1030"/>
        <v>732200 - Trykkerarbejde</v>
      </c>
      <c r="F11010" s="19" t="str">
        <f t="shared" si="1031"/>
        <v>Alle uanset erf.</v>
      </c>
      <c r="G11010" s="40" t="s">
        <v>516</v>
      </c>
      <c r="H11010" s="41" t="s">
        <v>230</v>
      </c>
      <c r="I11010" s="42" t="s">
        <v>8</v>
      </c>
      <c r="J11010" s="43" t="s">
        <v>10</v>
      </c>
      <c r="K11010" s="44">
        <v>82</v>
      </c>
      <c r="L11010" s="45">
        <v>33775.786995743234</v>
      </c>
      <c r="M11010" s="46">
        <v>35834.327428002856</v>
      </c>
      <c r="N11010" s="45"/>
      <c r="O11010" s="46"/>
    </row>
    <row r="11011" spans="1:15" x14ac:dyDescent="0.2">
      <c r="A11011" s="11" t="str">
        <f t="shared" si="1032"/>
        <v>7322002 - Region SjællandAlle uanset erf.</v>
      </c>
      <c r="B11011" s="12" t="str">
        <f t="shared" ref="B11011:B11074" si="1035">LEFT(E11011,6)</f>
        <v>732200</v>
      </c>
      <c r="C11011" s="14">
        <f t="shared" si="1033"/>
        <v>0</v>
      </c>
      <c r="D11011" s="14">
        <f t="shared" si="1034"/>
        <v>0</v>
      </c>
      <c r="E11011" s="19" t="str">
        <f t="shared" ref="E11011:E11074" si="1036">TRIM(H11011)</f>
        <v>732200 - Trykkerarbejde</v>
      </c>
      <c r="F11011" s="19" t="str">
        <f t="shared" ref="F11011:F11074" si="1037">MID(J11011,6,30)</f>
        <v>Alle uanset erf.</v>
      </c>
      <c r="G11011" s="40" t="s">
        <v>516</v>
      </c>
      <c r="H11011" s="41" t="s">
        <v>230</v>
      </c>
      <c r="I11011" s="42" t="s">
        <v>20</v>
      </c>
      <c r="J11011" s="43" t="s">
        <v>10</v>
      </c>
      <c r="K11011" s="44">
        <v>12</v>
      </c>
      <c r="L11011" s="45">
        <v>31840.346985156582</v>
      </c>
      <c r="M11011" s="46">
        <v>33728.969336511982</v>
      </c>
      <c r="N11011" s="45"/>
      <c r="O11011" s="46"/>
    </row>
    <row r="11012" spans="1:15" x14ac:dyDescent="0.2">
      <c r="A11012" s="11" t="str">
        <f t="shared" si="1032"/>
        <v>7322003 - Region Syddanmark25 år og derover</v>
      </c>
      <c r="B11012" s="12" t="str">
        <f t="shared" si="1035"/>
        <v>732200</v>
      </c>
      <c r="C11012" s="14">
        <f t="shared" si="1033"/>
        <v>0</v>
      </c>
      <c r="D11012" s="14">
        <f t="shared" si="1034"/>
        <v>0</v>
      </c>
      <c r="E11012" s="19" t="str">
        <f t="shared" si="1036"/>
        <v>732200 - Trykkerarbejde</v>
      </c>
      <c r="F11012" s="19" t="str">
        <f t="shared" si="1037"/>
        <v>25 år og derover</v>
      </c>
      <c r="G11012" s="40" t="s">
        <v>516</v>
      </c>
      <c r="H11012" s="41" t="s">
        <v>230</v>
      </c>
      <c r="I11012" s="42" t="s">
        <v>544</v>
      </c>
      <c r="J11012" s="43" t="s">
        <v>9</v>
      </c>
      <c r="K11012" s="44">
        <v>40</v>
      </c>
      <c r="L11012" s="45">
        <v>34989.606016454665</v>
      </c>
      <c r="M11012" s="46">
        <v>36985.016441309657</v>
      </c>
      <c r="N11012" s="45"/>
      <c r="O11012" s="46"/>
    </row>
    <row r="11013" spans="1:15" x14ac:dyDescent="0.2">
      <c r="A11013" s="11" t="str">
        <f t="shared" si="1032"/>
        <v>7322003 - Region SyddanmarkAlle uanset erf.</v>
      </c>
      <c r="B11013" s="12" t="str">
        <f t="shared" si="1035"/>
        <v>732200</v>
      </c>
      <c r="C11013" s="14">
        <f t="shared" si="1033"/>
        <v>0</v>
      </c>
      <c r="D11013" s="14">
        <f t="shared" si="1034"/>
        <v>0</v>
      </c>
      <c r="E11013" s="19" t="str">
        <f t="shared" si="1036"/>
        <v>732200 - Trykkerarbejde</v>
      </c>
      <c r="F11013" s="19" t="str">
        <f t="shared" si="1037"/>
        <v>Alle uanset erf.</v>
      </c>
      <c r="G11013" s="40" t="s">
        <v>516</v>
      </c>
      <c r="H11013" s="41" t="s">
        <v>230</v>
      </c>
      <c r="I11013" s="42" t="s">
        <v>544</v>
      </c>
      <c r="J11013" s="43" t="s">
        <v>10</v>
      </c>
      <c r="K11013" s="44">
        <v>63</v>
      </c>
      <c r="L11013" s="45">
        <v>33078.265194615582</v>
      </c>
      <c r="M11013" s="46">
        <v>35040.315137718775</v>
      </c>
      <c r="N11013" s="45"/>
      <c r="O11013" s="46"/>
    </row>
    <row r="11014" spans="1:15" x14ac:dyDescent="0.2">
      <c r="A11014" s="11" t="str">
        <f t="shared" si="1032"/>
        <v>7322004 - Region Midtjylland5-9 år</v>
      </c>
      <c r="B11014" s="12" t="str">
        <f t="shared" si="1035"/>
        <v>732200</v>
      </c>
      <c r="C11014" s="14">
        <f t="shared" si="1033"/>
        <v>0</v>
      </c>
      <c r="D11014" s="14">
        <f t="shared" si="1034"/>
        <v>0</v>
      </c>
      <c r="E11014" s="19" t="str">
        <f t="shared" si="1036"/>
        <v>732200 - Trykkerarbejde</v>
      </c>
      <c r="F11014" s="19" t="str">
        <f t="shared" si="1037"/>
        <v>5-9 år</v>
      </c>
      <c r="G11014" s="40" t="s">
        <v>516</v>
      </c>
      <c r="H11014" s="41" t="s">
        <v>230</v>
      </c>
      <c r="I11014" s="42" t="s">
        <v>517</v>
      </c>
      <c r="J11014" s="43" t="s">
        <v>15</v>
      </c>
      <c r="K11014" s="44">
        <v>26</v>
      </c>
      <c r="L11014" s="45">
        <v>26645.036106179101</v>
      </c>
      <c r="M11014" s="46">
        <v>28217.990991502629</v>
      </c>
      <c r="N11014" s="45"/>
      <c r="O11014" s="46"/>
    </row>
    <row r="11015" spans="1:15" x14ac:dyDescent="0.2">
      <c r="A11015" s="11" t="str">
        <f t="shared" si="1032"/>
        <v>7322004 - Region Midtjylland0-4 år</v>
      </c>
      <c r="B11015" s="12" t="str">
        <f t="shared" si="1035"/>
        <v>732200</v>
      </c>
      <c r="C11015" s="14">
        <f t="shared" si="1033"/>
        <v>0</v>
      </c>
      <c r="D11015" s="14">
        <f t="shared" si="1034"/>
        <v>0</v>
      </c>
      <c r="E11015" s="19" t="str">
        <f t="shared" si="1036"/>
        <v>732200 - Trykkerarbejde</v>
      </c>
      <c r="F11015" s="19" t="str">
        <f t="shared" si="1037"/>
        <v>0-4 år</v>
      </c>
      <c r="G11015" s="40" t="s">
        <v>516</v>
      </c>
      <c r="H11015" s="41" t="s">
        <v>230</v>
      </c>
      <c r="I11015" s="42" t="s">
        <v>517</v>
      </c>
      <c r="J11015" s="43" t="s">
        <v>16</v>
      </c>
      <c r="K11015" s="44">
        <v>29</v>
      </c>
      <c r="L11015" s="45">
        <v>26714.169458872326</v>
      </c>
      <c r="M11015" s="46">
        <v>28298.73063094254</v>
      </c>
      <c r="N11015" s="45"/>
      <c r="O11015" s="46"/>
    </row>
    <row r="11016" spans="1:15" x14ac:dyDescent="0.2">
      <c r="A11016" s="11" t="str">
        <f t="shared" si="1032"/>
        <v>7322004 - Region Midtjylland10-14 år</v>
      </c>
      <c r="B11016" s="12" t="str">
        <f t="shared" si="1035"/>
        <v>732200</v>
      </c>
      <c r="C11016" s="14">
        <f t="shared" si="1033"/>
        <v>0</v>
      </c>
      <c r="D11016" s="14">
        <f t="shared" si="1034"/>
        <v>0</v>
      </c>
      <c r="E11016" s="19" t="str">
        <f t="shared" si="1036"/>
        <v>732200 - Trykkerarbejde</v>
      </c>
      <c r="F11016" s="19" t="str">
        <f t="shared" si="1037"/>
        <v>10-14 år</v>
      </c>
      <c r="G11016" s="40" t="s">
        <v>516</v>
      </c>
      <c r="H11016" s="41" t="s">
        <v>230</v>
      </c>
      <c r="I11016" s="42" t="s">
        <v>517</v>
      </c>
      <c r="J11016" s="43" t="s">
        <v>17</v>
      </c>
      <c r="K11016" s="44">
        <v>18</v>
      </c>
      <c r="L11016" s="45">
        <v>28503.263391749457</v>
      </c>
      <c r="M11016" s="46">
        <v>30193.945354270894</v>
      </c>
      <c r="N11016" s="45"/>
      <c r="O11016" s="46"/>
    </row>
    <row r="11017" spans="1:15" x14ac:dyDescent="0.2">
      <c r="A11017" s="11" t="str">
        <f t="shared" si="1032"/>
        <v>7322004 - Region Midtjylland15-20 år</v>
      </c>
      <c r="B11017" s="12" t="str">
        <f t="shared" si="1035"/>
        <v>732200</v>
      </c>
      <c r="C11017" s="14">
        <f t="shared" si="1033"/>
        <v>0</v>
      </c>
      <c r="D11017" s="14">
        <f t="shared" si="1034"/>
        <v>0</v>
      </c>
      <c r="E11017" s="19" t="str">
        <f t="shared" si="1036"/>
        <v>732200 - Trykkerarbejde</v>
      </c>
      <c r="F11017" s="19" t="str">
        <f t="shared" si="1037"/>
        <v>15-20 år</v>
      </c>
      <c r="G11017" s="40" t="s">
        <v>516</v>
      </c>
      <c r="H11017" s="41" t="s">
        <v>230</v>
      </c>
      <c r="I11017" s="42" t="s">
        <v>517</v>
      </c>
      <c r="J11017" s="43" t="s">
        <v>18</v>
      </c>
      <c r="K11017" s="44">
        <v>29</v>
      </c>
      <c r="L11017" s="45">
        <v>32855.138871732503</v>
      </c>
      <c r="M11017" s="46">
        <v>34798.776344877857</v>
      </c>
      <c r="N11017" s="45"/>
      <c r="O11017" s="46"/>
    </row>
    <row r="11018" spans="1:15" x14ac:dyDescent="0.2">
      <c r="A11018" s="11" t="str">
        <f t="shared" si="1032"/>
        <v>7322004 - Region Midtjylland20-24 år</v>
      </c>
      <c r="B11018" s="12" t="str">
        <f t="shared" si="1035"/>
        <v>732200</v>
      </c>
      <c r="C11018" s="14">
        <f t="shared" si="1033"/>
        <v>0</v>
      </c>
      <c r="D11018" s="14">
        <f t="shared" si="1034"/>
        <v>0</v>
      </c>
      <c r="E11018" s="19" t="str">
        <f t="shared" si="1036"/>
        <v>732200 - Trykkerarbejde</v>
      </c>
      <c r="F11018" s="19" t="str">
        <f t="shared" si="1037"/>
        <v>20-24 år</v>
      </c>
      <c r="G11018" s="40" t="s">
        <v>516</v>
      </c>
      <c r="H11018" s="41" t="s">
        <v>230</v>
      </c>
      <c r="I11018" s="42" t="s">
        <v>517</v>
      </c>
      <c r="J11018" s="43" t="s">
        <v>19</v>
      </c>
      <c r="K11018" s="44">
        <v>36</v>
      </c>
      <c r="L11018" s="45">
        <v>39931.217181864144</v>
      </c>
      <c r="M11018" s="46">
        <v>42258.781871098043</v>
      </c>
      <c r="N11018" s="45"/>
      <c r="O11018" s="46"/>
    </row>
    <row r="11019" spans="1:15" x14ac:dyDescent="0.2">
      <c r="A11019" s="11" t="str">
        <f t="shared" si="1032"/>
        <v>7322004 - Region Midtjylland25 år og derover</v>
      </c>
      <c r="B11019" s="12" t="str">
        <f t="shared" si="1035"/>
        <v>732200</v>
      </c>
      <c r="C11019" s="14">
        <f t="shared" si="1033"/>
        <v>0</v>
      </c>
      <c r="D11019" s="14">
        <f t="shared" si="1034"/>
        <v>0</v>
      </c>
      <c r="E11019" s="19" t="str">
        <f t="shared" si="1036"/>
        <v>732200 - Trykkerarbejde</v>
      </c>
      <c r="F11019" s="19" t="str">
        <f t="shared" si="1037"/>
        <v>25 år og derover</v>
      </c>
      <c r="G11019" s="40" t="s">
        <v>516</v>
      </c>
      <c r="H11019" s="41" t="s">
        <v>230</v>
      </c>
      <c r="I11019" s="42" t="s">
        <v>517</v>
      </c>
      <c r="J11019" s="43" t="s">
        <v>9</v>
      </c>
      <c r="K11019" s="44">
        <v>187</v>
      </c>
      <c r="L11019" s="45">
        <v>39044.098402952804</v>
      </c>
      <c r="M11019" s="46">
        <v>41354.09800307492</v>
      </c>
      <c r="N11019" s="45"/>
      <c r="O11019" s="46"/>
    </row>
    <row r="11020" spans="1:15" x14ac:dyDescent="0.2">
      <c r="A11020" s="11" t="str">
        <f t="shared" si="1032"/>
        <v>7322004 - Region MidtjyllandAlle uanset erf.</v>
      </c>
      <c r="B11020" s="12" t="str">
        <f t="shared" si="1035"/>
        <v>732200</v>
      </c>
      <c r="C11020" s="14">
        <f t="shared" si="1033"/>
        <v>0</v>
      </c>
      <c r="D11020" s="14">
        <f t="shared" si="1034"/>
        <v>0</v>
      </c>
      <c r="E11020" s="19" t="str">
        <f t="shared" si="1036"/>
        <v>732200 - Trykkerarbejde</v>
      </c>
      <c r="F11020" s="19" t="str">
        <f t="shared" si="1037"/>
        <v>Alle uanset erf.</v>
      </c>
      <c r="G11020" s="40" t="s">
        <v>516</v>
      </c>
      <c r="H11020" s="41" t="s">
        <v>230</v>
      </c>
      <c r="I11020" s="42" t="s">
        <v>517</v>
      </c>
      <c r="J11020" s="43" t="s">
        <v>10</v>
      </c>
      <c r="K11020" s="44">
        <v>325</v>
      </c>
      <c r="L11020" s="45">
        <v>37055.336325956167</v>
      </c>
      <c r="M11020" s="46">
        <v>39300.073284876555</v>
      </c>
      <c r="N11020" s="45"/>
      <c r="O11020" s="46"/>
    </row>
    <row r="11021" spans="1:15" x14ac:dyDescent="0.2">
      <c r="A11021" s="11" t="str">
        <f t="shared" si="1032"/>
        <v>7322005 - Region Nordjylland0-4 år</v>
      </c>
      <c r="B11021" s="12" t="str">
        <f t="shared" si="1035"/>
        <v>732200</v>
      </c>
      <c r="C11021" s="14">
        <f t="shared" si="1033"/>
        <v>0</v>
      </c>
      <c r="D11021" s="14">
        <f t="shared" si="1034"/>
        <v>0</v>
      </c>
      <c r="E11021" s="19" t="str">
        <f t="shared" si="1036"/>
        <v>732200 - Trykkerarbejde</v>
      </c>
      <c r="F11021" s="19" t="str">
        <f t="shared" si="1037"/>
        <v>0-4 år</v>
      </c>
      <c r="G11021" s="40" t="s">
        <v>516</v>
      </c>
      <c r="H11021" s="41" t="s">
        <v>230</v>
      </c>
      <c r="I11021" s="42" t="s">
        <v>21</v>
      </c>
      <c r="J11021" s="43" t="s">
        <v>16</v>
      </c>
      <c r="K11021" s="44">
        <v>17</v>
      </c>
      <c r="L11021" s="45">
        <v>24898.197165821435</v>
      </c>
      <c r="M11021" s="46">
        <v>26329.046684626202</v>
      </c>
      <c r="N11021" s="45"/>
      <c r="O11021" s="46"/>
    </row>
    <row r="11022" spans="1:15" x14ac:dyDescent="0.2">
      <c r="A11022" s="11" t="str">
        <f t="shared" si="1032"/>
        <v>7322005 - Region Nordjylland25 år og derover</v>
      </c>
      <c r="B11022" s="12" t="str">
        <f t="shared" si="1035"/>
        <v>732200</v>
      </c>
      <c r="C11022" s="14">
        <f t="shared" si="1033"/>
        <v>0</v>
      </c>
      <c r="D11022" s="14">
        <f t="shared" si="1034"/>
        <v>0</v>
      </c>
      <c r="E11022" s="19" t="str">
        <f t="shared" si="1036"/>
        <v>732200 - Trykkerarbejde</v>
      </c>
      <c r="F11022" s="19" t="str">
        <f t="shared" si="1037"/>
        <v>25 år og derover</v>
      </c>
      <c r="G11022" s="40" t="s">
        <v>516</v>
      </c>
      <c r="H11022" s="41" t="s">
        <v>230</v>
      </c>
      <c r="I11022" s="42" t="s">
        <v>21</v>
      </c>
      <c r="J11022" s="43" t="s">
        <v>9</v>
      </c>
      <c r="K11022" s="44">
        <v>51</v>
      </c>
      <c r="L11022" s="45">
        <v>31499.585501613172</v>
      </c>
      <c r="M11022" s="46">
        <v>33335.675861822827</v>
      </c>
      <c r="N11022" s="45"/>
      <c r="O11022" s="46"/>
    </row>
    <row r="11023" spans="1:15" x14ac:dyDescent="0.2">
      <c r="A11023" s="11" t="str">
        <f t="shared" si="1032"/>
        <v>7322005 - Region NordjyllandAlle uanset erf.</v>
      </c>
      <c r="B11023" s="12" t="str">
        <f t="shared" si="1035"/>
        <v>732200</v>
      </c>
      <c r="C11023" s="14">
        <f t="shared" si="1033"/>
        <v>0</v>
      </c>
      <c r="D11023" s="14">
        <f t="shared" si="1034"/>
        <v>0</v>
      </c>
      <c r="E11023" s="19" t="str">
        <f t="shared" si="1036"/>
        <v>732200 - Trykkerarbejde</v>
      </c>
      <c r="F11023" s="19" t="str">
        <f t="shared" si="1037"/>
        <v>Alle uanset erf.</v>
      </c>
      <c r="G11023" s="40" t="s">
        <v>516</v>
      </c>
      <c r="H11023" s="41" t="s">
        <v>230</v>
      </c>
      <c r="I11023" s="42" t="s">
        <v>21</v>
      </c>
      <c r="J11023" s="43" t="s">
        <v>10</v>
      </c>
      <c r="K11023" s="44">
        <v>95</v>
      </c>
      <c r="L11023" s="45">
        <v>28947.997673060057</v>
      </c>
      <c r="M11023" s="46">
        <v>30611.581115065987</v>
      </c>
      <c r="N11023" s="45"/>
      <c r="O11023" s="46"/>
    </row>
    <row r="11024" spans="1:15" x14ac:dyDescent="0.2">
      <c r="A11024" s="11" t="str">
        <f t="shared" si="1032"/>
        <v>7322006 - Alle regionerUnder 1 år</v>
      </c>
      <c r="B11024" s="12" t="str">
        <f t="shared" si="1035"/>
        <v>732200</v>
      </c>
      <c r="C11024" s="14">
        <f t="shared" si="1033"/>
        <v>0</v>
      </c>
      <c r="D11024" s="14">
        <f t="shared" si="1034"/>
        <v>0</v>
      </c>
      <c r="E11024" s="19" t="str">
        <f t="shared" si="1036"/>
        <v>732200 - Trykkerarbejde</v>
      </c>
      <c r="F11024" s="19" t="str">
        <f t="shared" si="1037"/>
        <v>Under 1 år</v>
      </c>
      <c r="G11024" s="40" t="s">
        <v>516</v>
      </c>
      <c r="H11024" s="41" t="s">
        <v>230</v>
      </c>
      <c r="I11024" s="42" t="s">
        <v>11</v>
      </c>
      <c r="J11024" s="43" t="s">
        <v>13</v>
      </c>
      <c r="K11024" s="44">
        <v>19</v>
      </c>
      <c r="L11024" s="45">
        <v>23748.971748796139</v>
      </c>
      <c r="M11024" s="46">
        <v>25113.777584839565</v>
      </c>
      <c r="N11024" s="45"/>
      <c r="O11024" s="46"/>
    </row>
    <row r="11025" spans="1:15" x14ac:dyDescent="0.2">
      <c r="A11025" s="11" t="str">
        <f t="shared" si="1032"/>
        <v>7322006 - Alle regioner1 år</v>
      </c>
      <c r="B11025" s="12" t="str">
        <f t="shared" si="1035"/>
        <v>732200</v>
      </c>
      <c r="C11025" s="14">
        <f t="shared" si="1033"/>
        <v>0</v>
      </c>
      <c r="D11025" s="14">
        <f t="shared" si="1034"/>
        <v>0</v>
      </c>
      <c r="E11025" s="19" t="str">
        <f t="shared" si="1036"/>
        <v>732200 - Trykkerarbejde</v>
      </c>
      <c r="F11025" s="19" t="str">
        <f t="shared" si="1037"/>
        <v>1 år</v>
      </c>
      <c r="G11025" s="40" t="s">
        <v>516</v>
      </c>
      <c r="H11025" s="41" t="s">
        <v>230</v>
      </c>
      <c r="I11025" s="42" t="s">
        <v>11</v>
      </c>
      <c r="J11025" s="43" t="s">
        <v>22</v>
      </c>
      <c r="K11025" s="44">
        <v>19</v>
      </c>
      <c r="L11025" s="45">
        <v>24169.77916791747</v>
      </c>
      <c r="M11025" s="46">
        <v>25603.418857369757</v>
      </c>
      <c r="N11025" s="45"/>
      <c r="O11025" s="46"/>
    </row>
    <row r="11026" spans="1:15" x14ac:dyDescent="0.2">
      <c r="A11026" s="11" t="str">
        <f t="shared" si="1032"/>
        <v>7322006 - Alle regioner5-9 år</v>
      </c>
      <c r="B11026" s="12" t="str">
        <f t="shared" si="1035"/>
        <v>732200</v>
      </c>
      <c r="C11026" s="14">
        <f t="shared" si="1033"/>
        <v>0</v>
      </c>
      <c r="D11026" s="14">
        <f t="shared" si="1034"/>
        <v>0</v>
      </c>
      <c r="E11026" s="19" t="str">
        <f t="shared" si="1036"/>
        <v>732200 - Trykkerarbejde</v>
      </c>
      <c r="F11026" s="19" t="str">
        <f t="shared" si="1037"/>
        <v>5-9 år</v>
      </c>
      <c r="G11026" s="40" t="s">
        <v>516</v>
      </c>
      <c r="H11026" s="41" t="s">
        <v>230</v>
      </c>
      <c r="I11026" s="42" t="s">
        <v>11</v>
      </c>
      <c r="J11026" s="43" t="s">
        <v>15</v>
      </c>
      <c r="K11026" s="44">
        <v>42</v>
      </c>
      <c r="L11026" s="45">
        <v>26645.036106179101</v>
      </c>
      <c r="M11026" s="46">
        <v>28217.990991502629</v>
      </c>
      <c r="N11026" s="45"/>
      <c r="O11026" s="46"/>
    </row>
    <row r="11027" spans="1:15" x14ac:dyDescent="0.2">
      <c r="A11027" s="11" t="str">
        <f t="shared" si="1032"/>
        <v>7322006 - Alle regioner0-4 år</v>
      </c>
      <c r="B11027" s="12" t="str">
        <f t="shared" si="1035"/>
        <v>732200</v>
      </c>
      <c r="C11027" s="14">
        <f t="shared" si="1033"/>
        <v>0</v>
      </c>
      <c r="D11027" s="14">
        <f t="shared" si="1034"/>
        <v>0</v>
      </c>
      <c r="E11027" s="19" t="str">
        <f t="shared" si="1036"/>
        <v>732200 - Trykkerarbejde</v>
      </c>
      <c r="F11027" s="19" t="str">
        <f t="shared" si="1037"/>
        <v>0-4 år</v>
      </c>
      <c r="G11027" s="40" t="s">
        <v>516</v>
      </c>
      <c r="H11027" s="41" t="s">
        <v>230</v>
      </c>
      <c r="I11027" s="42" t="s">
        <v>11</v>
      </c>
      <c r="J11027" s="43" t="s">
        <v>16</v>
      </c>
      <c r="K11027" s="44">
        <v>63</v>
      </c>
      <c r="L11027" s="45">
        <v>25379.755284833012</v>
      </c>
      <c r="M11027" s="46">
        <v>26881.165570251145</v>
      </c>
      <c r="N11027" s="45"/>
      <c r="O11027" s="46"/>
    </row>
    <row r="11028" spans="1:15" x14ac:dyDescent="0.2">
      <c r="A11028" s="11" t="str">
        <f t="shared" si="1032"/>
        <v>7322006 - Alle regioner10-14 år</v>
      </c>
      <c r="B11028" s="12" t="str">
        <f t="shared" si="1035"/>
        <v>732200</v>
      </c>
      <c r="C11028" s="14">
        <f t="shared" si="1033"/>
        <v>0</v>
      </c>
      <c r="D11028" s="14">
        <f t="shared" si="1034"/>
        <v>0</v>
      </c>
      <c r="E11028" s="19" t="str">
        <f t="shared" si="1036"/>
        <v>732200 - Trykkerarbejde</v>
      </c>
      <c r="F11028" s="19" t="str">
        <f t="shared" si="1037"/>
        <v>10-14 år</v>
      </c>
      <c r="G11028" s="40" t="s">
        <v>516</v>
      </c>
      <c r="H11028" s="41" t="s">
        <v>230</v>
      </c>
      <c r="I11028" s="42" t="s">
        <v>11</v>
      </c>
      <c r="J11028" s="43" t="s">
        <v>17</v>
      </c>
      <c r="K11028" s="44">
        <v>40</v>
      </c>
      <c r="L11028" s="45">
        <v>28312.194828561438</v>
      </c>
      <c r="M11028" s="46">
        <v>29980.115100445681</v>
      </c>
      <c r="N11028" s="45"/>
      <c r="O11028" s="46"/>
    </row>
    <row r="11029" spans="1:15" x14ac:dyDescent="0.2">
      <c r="A11029" s="11" t="str">
        <f t="shared" si="1032"/>
        <v>7322006 - Alle regioner15-20 år</v>
      </c>
      <c r="B11029" s="12" t="str">
        <f t="shared" si="1035"/>
        <v>732200</v>
      </c>
      <c r="C11029" s="14">
        <f t="shared" si="1033"/>
        <v>0</v>
      </c>
      <c r="D11029" s="14">
        <f t="shared" si="1034"/>
        <v>0</v>
      </c>
      <c r="E11029" s="19" t="str">
        <f t="shared" si="1036"/>
        <v>732200 - Trykkerarbejde</v>
      </c>
      <c r="F11029" s="19" t="str">
        <f t="shared" si="1037"/>
        <v>15-20 år</v>
      </c>
      <c r="G11029" s="40" t="s">
        <v>516</v>
      </c>
      <c r="H11029" s="41" t="s">
        <v>230</v>
      </c>
      <c r="I11029" s="42" t="s">
        <v>11</v>
      </c>
      <c r="J11029" s="43" t="s">
        <v>18</v>
      </c>
      <c r="K11029" s="44">
        <v>43</v>
      </c>
      <c r="L11029" s="45">
        <v>31840.346985156582</v>
      </c>
      <c r="M11029" s="46">
        <v>33728.969336511982</v>
      </c>
      <c r="N11029" s="45"/>
      <c r="O11029" s="46"/>
    </row>
    <row r="11030" spans="1:15" x14ac:dyDescent="0.2">
      <c r="A11030" s="11" t="str">
        <f t="shared" si="1032"/>
        <v>7322006 - Alle regioner20-24 år</v>
      </c>
      <c r="B11030" s="12" t="str">
        <f t="shared" si="1035"/>
        <v>732200</v>
      </c>
      <c r="C11030" s="14">
        <f t="shared" si="1033"/>
        <v>0</v>
      </c>
      <c r="D11030" s="14">
        <f t="shared" si="1034"/>
        <v>0</v>
      </c>
      <c r="E11030" s="19" t="str">
        <f t="shared" si="1036"/>
        <v>732200 - Trykkerarbejde</v>
      </c>
      <c r="F11030" s="19" t="str">
        <f t="shared" si="1037"/>
        <v>20-24 år</v>
      </c>
      <c r="G11030" s="40" t="s">
        <v>516</v>
      </c>
      <c r="H11030" s="41" t="s">
        <v>230</v>
      </c>
      <c r="I11030" s="42" t="s">
        <v>11</v>
      </c>
      <c r="J11030" s="43" t="s">
        <v>19</v>
      </c>
      <c r="K11030" s="44">
        <v>60</v>
      </c>
      <c r="L11030" s="45">
        <v>34867.759446695673</v>
      </c>
      <c r="M11030" s="46">
        <v>36856.221124673793</v>
      </c>
      <c r="N11030" s="45"/>
      <c r="O11030" s="46"/>
    </row>
    <row r="11031" spans="1:15" x14ac:dyDescent="0.2">
      <c r="A11031" s="11" t="str">
        <f t="shared" si="1032"/>
        <v>7322006 - Alle regioner25 år og derover</v>
      </c>
      <c r="B11031" s="12" t="str">
        <f t="shared" si="1035"/>
        <v>732200</v>
      </c>
      <c r="C11031" s="14">
        <f t="shared" si="1033"/>
        <v>0</v>
      </c>
      <c r="D11031" s="14">
        <f t="shared" si="1034"/>
        <v>0</v>
      </c>
      <c r="E11031" s="19" t="str">
        <f t="shared" si="1036"/>
        <v>732200 - Trykkerarbejde</v>
      </c>
      <c r="F11031" s="19" t="str">
        <f t="shared" si="1037"/>
        <v>25 år og derover</v>
      </c>
      <c r="G11031" s="40" t="s">
        <v>516</v>
      </c>
      <c r="H11031" s="41" t="s">
        <v>230</v>
      </c>
      <c r="I11031" s="42" t="s">
        <v>11</v>
      </c>
      <c r="J11031" s="43" t="s">
        <v>9</v>
      </c>
      <c r="K11031" s="44">
        <v>329</v>
      </c>
      <c r="L11031" s="45">
        <v>34841.49567646467</v>
      </c>
      <c r="M11031" s="46">
        <v>36857.669032308877</v>
      </c>
      <c r="N11031" s="45"/>
      <c r="O11031" s="46"/>
    </row>
    <row r="11032" spans="1:15" x14ac:dyDescent="0.2">
      <c r="A11032" s="11" t="str">
        <f t="shared" si="1032"/>
        <v>7322006 - Alle regionerAlle uanset erf.</v>
      </c>
      <c r="B11032" s="12" t="str">
        <f t="shared" si="1035"/>
        <v>732200</v>
      </c>
      <c r="C11032" s="14">
        <f t="shared" si="1033"/>
        <v>0</v>
      </c>
      <c r="D11032" s="14">
        <f t="shared" si="1034"/>
        <v>0</v>
      </c>
      <c r="E11032" s="19" t="str">
        <f t="shared" si="1036"/>
        <v>732200 - Trykkerarbejde</v>
      </c>
      <c r="F11032" s="19" t="str">
        <f t="shared" si="1037"/>
        <v>Alle uanset erf.</v>
      </c>
      <c r="G11032" s="40" t="s">
        <v>516</v>
      </c>
      <c r="H11032" s="41" t="s">
        <v>230</v>
      </c>
      <c r="I11032" s="42" t="s">
        <v>11</v>
      </c>
      <c r="J11032" s="43" t="s">
        <v>10</v>
      </c>
      <c r="K11032" s="44">
        <v>577</v>
      </c>
      <c r="L11032" s="45">
        <v>32502.39880441783</v>
      </c>
      <c r="M11032" s="46">
        <v>34423.269169352207</v>
      </c>
      <c r="N11032" s="45"/>
      <c r="O11032" s="46"/>
    </row>
    <row r="11033" spans="1:15" x14ac:dyDescent="0.2">
      <c r="A11033" s="11" t="str">
        <f t="shared" si="1032"/>
        <v>7323001 - Region Hovedstaden0-4 år</v>
      </c>
      <c r="B11033" s="12" t="str">
        <f t="shared" si="1035"/>
        <v>732300</v>
      </c>
      <c r="C11033" s="14">
        <f t="shared" si="1033"/>
        <v>0</v>
      </c>
      <c r="D11033" s="14">
        <f t="shared" si="1034"/>
        <v>0</v>
      </c>
      <c r="E11033" s="19" t="str">
        <f t="shared" si="1036"/>
        <v>732300 - Arbejde med færdiggørelse og indbinding af trykte produkter</v>
      </c>
      <c r="F11033" s="19" t="str">
        <f t="shared" si="1037"/>
        <v>0-4 år</v>
      </c>
      <c r="G11033" s="40" t="s">
        <v>516</v>
      </c>
      <c r="H11033" s="41" t="s">
        <v>231</v>
      </c>
      <c r="I11033" s="42" t="s">
        <v>8</v>
      </c>
      <c r="J11033" s="43" t="s">
        <v>16</v>
      </c>
      <c r="K11033" s="44">
        <v>13</v>
      </c>
      <c r="L11033" s="45">
        <v>23168.65348169858</v>
      </c>
      <c r="M11033" s="46">
        <v>24542.911018425257</v>
      </c>
      <c r="N11033" s="45"/>
      <c r="O11033" s="46"/>
    </row>
    <row r="11034" spans="1:15" x14ac:dyDescent="0.2">
      <c r="A11034" s="11" t="str">
        <f t="shared" si="1032"/>
        <v>7323001 - Region Hovedstaden25 år og derover</v>
      </c>
      <c r="B11034" s="12" t="str">
        <f t="shared" si="1035"/>
        <v>732300</v>
      </c>
      <c r="C11034" s="14">
        <f t="shared" si="1033"/>
        <v>0</v>
      </c>
      <c r="D11034" s="14">
        <f t="shared" si="1034"/>
        <v>0</v>
      </c>
      <c r="E11034" s="19" t="str">
        <f t="shared" si="1036"/>
        <v>732300 - Arbejde med færdiggørelse og indbinding af trykte produkter</v>
      </c>
      <c r="F11034" s="19" t="str">
        <f t="shared" si="1037"/>
        <v>25 år og derover</v>
      </c>
      <c r="G11034" s="40" t="s">
        <v>516</v>
      </c>
      <c r="H11034" s="41" t="s">
        <v>231</v>
      </c>
      <c r="I11034" s="42" t="s">
        <v>8</v>
      </c>
      <c r="J11034" s="43" t="s">
        <v>9</v>
      </c>
      <c r="K11034" s="44">
        <v>84</v>
      </c>
      <c r="L11034" s="45">
        <v>32453.498227192162</v>
      </c>
      <c r="M11034" s="46">
        <v>34378.489878825902</v>
      </c>
      <c r="N11034" s="45"/>
      <c r="O11034" s="46"/>
    </row>
    <row r="11035" spans="1:15" x14ac:dyDescent="0.2">
      <c r="A11035" s="11" t="str">
        <f t="shared" si="1032"/>
        <v>7323001 - Region HovedstadenAlle uanset erf.</v>
      </c>
      <c r="B11035" s="12" t="str">
        <f t="shared" si="1035"/>
        <v>732300</v>
      </c>
      <c r="C11035" s="14">
        <f t="shared" si="1033"/>
        <v>0</v>
      </c>
      <c r="D11035" s="14">
        <f t="shared" si="1034"/>
        <v>0</v>
      </c>
      <c r="E11035" s="19" t="str">
        <f t="shared" si="1036"/>
        <v>732300 - Arbejde med færdiggørelse og indbinding af trykte produkter</v>
      </c>
      <c r="F11035" s="19" t="str">
        <f t="shared" si="1037"/>
        <v>Alle uanset erf.</v>
      </c>
      <c r="G11035" s="40" t="s">
        <v>516</v>
      </c>
      <c r="H11035" s="41" t="s">
        <v>231</v>
      </c>
      <c r="I11035" s="42" t="s">
        <v>8</v>
      </c>
      <c r="J11035" s="43" t="s">
        <v>10</v>
      </c>
      <c r="K11035" s="44">
        <v>109</v>
      </c>
      <c r="L11035" s="45">
        <v>31690.308613151821</v>
      </c>
      <c r="M11035" s="46">
        <v>33570.0313811245</v>
      </c>
      <c r="N11035" s="45"/>
      <c r="O11035" s="46"/>
    </row>
    <row r="11036" spans="1:15" x14ac:dyDescent="0.2">
      <c r="A11036" s="11" t="str">
        <f t="shared" si="1032"/>
        <v>7323003 - Region Syddanmark5-9 år</v>
      </c>
      <c r="B11036" s="12" t="str">
        <f t="shared" si="1035"/>
        <v>732300</v>
      </c>
      <c r="C11036" s="14">
        <f t="shared" si="1033"/>
        <v>0</v>
      </c>
      <c r="D11036" s="14">
        <f t="shared" si="1034"/>
        <v>0</v>
      </c>
      <c r="E11036" s="19" t="str">
        <f t="shared" si="1036"/>
        <v>732300 - Arbejde med færdiggørelse og indbinding af trykte produkter</v>
      </c>
      <c r="F11036" s="19" t="str">
        <f t="shared" si="1037"/>
        <v>5-9 år</v>
      </c>
      <c r="G11036" s="40" t="s">
        <v>516</v>
      </c>
      <c r="H11036" s="41" t="s">
        <v>231</v>
      </c>
      <c r="I11036" s="42" t="s">
        <v>544</v>
      </c>
      <c r="J11036" s="43" t="s">
        <v>15</v>
      </c>
      <c r="K11036" s="44">
        <v>19</v>
      </c>
      <c r="L11036" s="45">
        <v>25894.1811290853</v>
      </c>
      <c r="M11036" s="46">
        <v>27430.104379960485</v>
      </c>
      <c r="N11036" s="45"/>
      <c r="O11036" s="46"/>
    </row>
    <row r="11037" spans="1:15" x14ac:dyDescent="0.2">
      <c r="A11037" s="11" t="str">
        <f t="shared" si="1032"/>
        <v>7323003 - Region Syddanmark0-4 år</v>
      </c>
      <c r="B11037" s="12" t="str">
        <f t="shared" si="1035"/>
        <v>732300</v>
      </c>
      <c r="C11037" s="14">
        <f t="shared" si="1033"/>
        <v>0</v>
      </c>
      <c r="D11037" s="14">
        <f t="shared" si="1034"/>
        <v>0</v>
      </c>
      <c r="E11037" s="19" t="str">
        <f t="shared" si="1036"/>
        <v>732300 - Arbejde med færdiggørelse og indbinding af trykte produkter</v>
      </c>
      <c r="F11037" s="19" t="str">
        <f t="shared" si="1037"/>
        <v>0-4 år</v>
      </c>
      <c r="G11037" s="40" t="s">
        <v>516</v>
      </c>
      <c r="H11037" s="41" t="s">
        <v>231</v>
      </c>
      <c r="I11037" s="42" t="s">
        <v>544</v>
      </c>
      <c r="J11037" s="43" t="s">
        <v>16</v>
      </c>
      <c r="K11037" s="44">
        <v>14</v>
      </c>
      <c r="L11037" s="45">
        <v>24610.079877886896</v>
      </c>
      <c r="M11037" s="46">
        <v>26044.585434331872</v>
      </c>
      <c r="N11037" s="45"/>
      <c r="O11037" s="46"/>
    </row>
    <row r="11038" spans="1:15" x14ac:dyDescent="0.2">
      <c r="A11038" s="11" t="str">
        <f t="shared" si="1032"/>
        <v>7323003 - Region Syddanmark25 år og derover</v>
      </c>
      <c r="B11038" s="12" t="str">
        <f t="shared" si="1035"/>
        <v>732300</v>
      </c>
      <c r="C11038" s="14">
        <f t="shared" si="1033"/>
        <v>0</v>
      </c>
      <c r="D11038" s="14">
        <f t="shared" si="1034"/>
        <v>0</v>
      </c>
      <c r="E11038" s="19" t="str">
        <f t="shared" si="1036"/>
        <v>732300 - Arbejde med færdiggørelse og indbinding af trykte produkter</v>
      </c>
      <c r="F11038" s="19" t="str">
        <f t="shared" si="1037"/>
        <v>25 år og derover</v>
      </c>
      <c r="G11038" s="40" t="s">
        <v>516</v>
      </c>
      <c r="H11038" s="41" t="s">
        <v>231</v>
      </c>
      <c r="I11038" s="42" t="s">
        <v>544</v>
      </c>
      <c r="J11038" s="43" t="s">
        <v>9</v>
      </c>
      <c r="K11038" s="44">
        <v>63</v>
      </c>
      <c r="L11038" s="45">
        <v>28902.368694320547</v>
      </c>
      <c r="M11038" s="46">
        <v>30616.723740408932</v>
      </c>
      <c r="N11038" s="45"/>
      <c r="O11038" s="46"/>
    </row>
    <row r="11039" spans="1:15" x14ac:dyDescent="0.2">
      <c r="A11039" s="11" t="str">
        <f t="shared" si="1032"/>
        <v>7323003 - Region SyddanmarkAlle uanset erf.</v>
      </c>
      <c r="B11039" s="12" t="str">
        <f t="shared" si="1035"/>
        <v>732300</v>
      </c>
      <c r="C11039" s="14">
        <f t="shared" si="1033"/>
        <v>0</v>
      </c>
      <c r="D11039" s="14">
        <f t="shared" si="1034"/>
        <v>0</v>
      </c>
      <c r="E11039" s="19" t="str">
        <f t="shared" si="1036"/>
        <v>732300 - Arbejde med færdiggørelse og indbinding af trykte produkter</v>
      </c>
      <c r="F11039" s="19" t="str">
        <f t="shared" si="1037"/>
        <v>Alle uanset erf.</v>
      </c>
      <c r="G11039" s="40" t="s">
        <v>516</v>
      </c>
      <c r="H11039" s="41" t="s">
        <v>231</v>
      </c>
      <c r="I11039" s="42" t="s">
        <v>544</v>
      </c>
      <c r="J11039" s="43" t="s">
        <v>10</v>
      </c>
      <c r="K11039" s="44">
        <v>110</v>
      </c>
      <c r="L11039" s="45">
        <v>26782.771224226013</v>
      </c>
      <c r="M11039" s="46">
        <v>28371.401536228961</v>
      </c>
      <c r="N11039" s="45"/>
      <c r="O11039" s="46"/>
    </row>
    <row r="11040" spans="1:15" x14ac:dyDescent="0.2">
      <c r="A11040" s="11" t="str">
        <f t="shared" si="1032"/>
        <v>7323004 - Region MidtjyllandUnder 1 år</v>
      </c>
      <c r="B11040" s="12" t="str">
        <f t="shared" si="1035"/>
        <v>732300</v>
      </c>
      <c r="C11040" s="14">
        <f t="shared" si="1033"/>
        <v>0</v>
      </c>
      <c r="D11040" s="14">
        <f t="shared" si="1034"/>
        <v>0</v>
      </c>
      <c r="E11040" s="19" t="str">
        <f t="shared" si="1036"/>
        <v>732300 - Arbejde med færdiggørelse og indbinding af trykte produkter</v>
      </c>
      <c r="F11040" s="19" t="str">
        <f t="shared" si="1037"/>
        <v>Under 1 år</v>
      </c>
      <c r="G11040" s="40" t="s">
        <v>516</v>
      </c>
      <c r="H11040" s="41" t="s">
        <v>231</v>
      </c>
      <c r="I11040" s="42" t="s">
        <v>517</v>
      </c>
      <c r="J11040" s="43" t="s">
        <v>13</v>
      </c>
      <c r="K11040" s="44">
        <v>24</v>
      </c>
      <c r="L11040" s="45">
        <v>23824.904153778767</v>
      </c>
      <c r="M11040" s="46">
        <v>25238.087449950228</v>
      </c>
      <c r="N11040" s="45"/>
      <c r="O11040" s="46"/>
    </row>
    <row r="11041" spans="1:15" x14ac:dyDescent="0.2">
      <c r="A11041" s="11" t="str">
        <f t="shared" si="1032"/>
        <v>7323004 - Region Midtjylland1 år</v>
      </c>
      <c r="B11041" s="12" t="str">
        <f t="shared" si="1035"/>
        <v>732300</v>
      </c>
      <c r="C11041" s="14">
        <f t="shared" si="1033"/>
        <v>0</v>
      </c>
      <c r="D11041" s="14">
        <f t="shared" si="1034"/>
        <v>0</v>
      </c>
      <c r="E11041" s="19" t="str">
        <f t="shared" si="1036"/>
        <v>732300 - Arbejde med færdiggørelse og indbinding af trykte produkter</v>
      </c>
      <c r="F11041" s="19" t="str">
        <f t="shared" si="1037"/>
        <v>1 år</v>
      </c>
      <c r="G11041" s="40" t="s">
        <v>516</v>
      </c>
      <c r="H11041" s="41" t="s">
        <v>231</v>
      </c>
      <c r="I11041" s="42" t="s">
        <v>517</v>
      </c>
      <c r="J11041" s="43" t="s">
        <v>22</v>
      </c>
      <c r="K11041" s="44">
        <v>17</v>
      </c>
      <c r="L11041" s="45">
        <v>25257.432174246194</v>
      </c>
      <c r="M11041" s="46">
        <v>26755.586417488645</v>
      </c>
      <c r="N11041" s="45"/>
      <c r="O11041" s="46"/>
    </row>
    <row r="11042" spans="1:15" x14ac:dyDescent="0.2">
      <c r="A11042" s="11" t="str">
        <f t="shared" si="1032"/>
        <v>7323004 - Region Midtjylland5-9 år</v>
      </c>
      <c r="B11042" s="12" t="str">
        <f t="shared" si="1035"/>
        <v>732300</v>
      </c>
      <c r="C11042" s="14">
        <f t="shared" si="1033"/>
        <v>0</v>
      </c>
      <c r="D11042" s="14">
        <f t="shared" si="1034"/>
        <v>0</v>
      </c>
      <c r="E11042" s="19" t="str">
        <f t="shared" si="1036"/>
        <v>732300 - Arbejde med færdiggørelse og indbinding af trykte produkter</v>
      </c>
      <c r="F11042" s="19" t="str">
        <f t="shared" si="1037"/>
        <v>5-9 år</v>
      </c>
      <c r="G11042" s="40" t="s">
        <v>516</v>
      </c>
      <c r="H11042" s="41" t="s">
        <v>231</v>
      </c>
      <c r="I11042" s="42" t="s">
        <v>517</v>
      </c>
      <c r="J11042" s="43" t="s">
        <v>15</v>
      </c>
      <c r="K11042" s="44">
        <v>34</v>
      </c>
      <c r="L11042" s="45">
        <v>28523.692391203604</v>
      </c>
      <c r="M11042" s="46">
        <v>30213.782646240106</v>
      </c>
      <c r="N11042" s="45"/>
      <c r="O11042" s="46"/>
    </row>
    <row r="11043" spans="1:15" x14ac:dyDescent="0.2">
      <c r="A11043" s="11" t="str">
        <f t="shared" si="1032"/>
        <v>7323004 - Region Midtjylland0-4 år</v>
      </c>
      <c r="B11043" s="12" t="str">
        <f t="shared" si="1035"/>
        <v>732300</v>
      </c>
      <c r="C11043" s="14">
        <f t="shared" si="1033"/>
        <v>0</v>
      </c>
      <c r="D11043" s="14">
        <f t="shared" si="1034"/>
        <v>0</v>
      </c>
      <c r="E11043" s="19" t="str">
        <f t="shared" si="1036"/>
        <v>732300 - Arbejde med færdiggørelse og indbinding af trykte produkter</v>
      </c>
      <c r="F11043" s="19" t="str">
        <f t="shared" si="1037"/>
        <v>0-4 år</v>
      </c>
      <c r="G11043" s="40" t="s">
        <v>516</v>
      </c>
      <c r="H11043" s="41" t="s">
        <v>231</v>
      </c>
      <c r="I11043" s="42" t="s">
        <v>517</v>
      </c>
      <c r="J11043" s="43" t="s">
        <v>16</v>
      </c>
      <c r="K11043" s="44">
        <v>67</v>
      </c>
      <c r="L11043" s="45">
        <v>24613.576768358154</v>
      </c>
      <c r="M11043" s="46">
        <v>26073.540482107695</v>
      </c>
      <c r="N11043" s="45"/>
      <c r="O11043" s="46"/>
    </row>
    <row r="11044" spans="1:15" x14ac:dyDescent="0.2">
      <c r="A11044" s="11" t="str">
        <f t="shared" si="1032"/>
        <v>7323004 - Region Midtjylland10-14 år</v>
      </c>
      <c r="B11044" s="12" t="str">
        <f t="shared" si="1035"/>
        <v>732300</v>
      </c>
      <c r="C11044" s="14">
        <f t="shared" si="1033"/>
        <v>0</v>
      </c>
      <c r="D11044" s="14">
        <f t="shared" si="1034"/>
        <v>0</v>
      </c>
      <c r="E11044" s="19" t="str">
        <f t="shared" si="1036"/>
        <v>732300 - Arbejde med færdiggørelse og indbinding af trykte produkter</v>
      </c>
      <c r="F11044" s="19" t="str">
        <f t="shared" si="1037"/>
        <v>10-14 år</v>
      </c>
      <c r="G11044" s="40" t="s">
        <v>516</v>
      </c>
      <c r="H11044" s="41" t="s">
        <v>231</v>
      </c>
      <c r="I11044" s="42" t="s">
        <v>517</v>
      </c>
      <c r="J11044" s="43" t="s">
        <v>17</v>
      </c>
      <c r="K11044" s="44">
        <v>23</v>
      </c>
      <c r="L11044" s="45">
        <v>28792.231165942532</v>
      </c>
      <c r="M11044" s="46">
        <v>30500.05336243871</v>
      </c>
      <c r="N11044" s="45"/>
      <c r="O11044" s="46"/>
    </row>
    <row r="11045" spans="1:15" x14ac:dyDescent="0.2">
      <c r="A11045" s="11" t="str">
        <f t="shared" si="1032"/>
        <v>7323004 - Region Midtjylland15-20 år</v>
      </c>
      <c r="B11045" s="12" t="str">
        <f t="shared" si="1035"/>
        <v>732300</v>
      </c>
      <c r="C11045" s="14">
        <f t="shared" si="1033"/>
        <v>0</v>
      </c>
      <c r="D11045" s="14">
        <f t="shared" si="1034"/>
        <v>0</v>
      </c>
      <c r="E11045" s="19" t="str">
        <f t="shared" si="1036"/>
        <v>732300 - Arbejde med færdiggørelse og indbinding af trykte produkter</v>
      </c>
      <c r="F11045" s="19" t="str">
        <f t="shared" si="1037"/>
        <v>15-20 år</v>
      </c>
      <c r="G11045" s="40" t="s">
        <v>516</v>
      </c>
      <c r="H11045" s="41" t="s">
        <v>231</v>
      </c>
      <c r="I11045" s="42" t="s">
        <v>517</v>
      </c>
      <c r="J11045" s="43" t="s">
        <v>18</v>
      </c>
      <c r="K11045" s="44">
        <v>28</v>
      </c>
      <c r="L11045" s="45">
        <v>28441.753962022365</v>
      </c>
      <c r="M11045" s="46">
        <v>30099.605309763101</v>
      </c>
      <c r="N11045" s="45"/>
      <c r="O11045" s="46"/>
    </row>
    <row r="11046" spans="1:15" x14ac:dyDescent="0.2">
      <c r="A11046" s="11" t="str">
        <f t="shared" si="1032"/>
        <v>7323004 - Region Midtjylland20-24 år</v>
      </c>
      <c r="B11046" s="12" t="str">
        <f t="shared" si="1035"/>
        <v>732300</v>
      </c>
      <c r="C11046" s="14">
        <f t="shared" si="1033"/>
        <v>0</v>
      </c>
      <c r="D11046" s="14">
        <f t="shared" si="1034"/>
        <v>0</v>
      </c>
      <c r="E11046" s="19" t="str">
        <f t="shared" si="1036"/>
        <v>732300 - Arbejde med færdiggørelse og indbinding af trykte produkter</v>
      </c>
      <c r="F11046" s="19" t="str">
        <f t="shared" si="1037"/>
        <v>20-24 år</v>
      </c>
      <c r="G11046" s="40" t="s">
        <v>516</v>
      </c>
      <c r="H11046" s="41" t="s">
        <v>231</v>
      </c>
      <c r="I11046" s="42" t="s">
        <v>517</v>
      </c>
      <c r="J11046" s="43" t="s">
        <v>19</v>
      </c>
      <c r="K11046" s="44">
        <v>32</v>
      </c>
      <c r="L11046" s="45">
        <v>29228.917212454689</v>
      </c>
      <c r="M11046" s="46">
        <v>30932.651794308335</v>
      </c>
      <c r="N11046" s="45"/>
      <c r="O11046" s="46"/>
    </row>
    <row r="11047" spans="1:15" x14ac:dyDescent="0.2">
      <c r="A11047" s="11" t="str">
        <f t="shared" si="1032"/>
        <v>7323004 - Region Midtjylland25 år og derover</v>
      </c>
      <c r="B11047" s="12" t="str">
        <f t="shared" si="1035"/>
        <v>732300</v>
      </c>
      <c r="C11047" s="14">
        <f t="shared" si="1033"/>
        <v>0</v>
      </c>
      <c r="D11047" s="14">
        <f t="shared" si="1034"/>
        <v>0</v>
      </c>
      <c r="E11047" s="19" t="str">
        <f t="shared" si="1036"/>
        <v>732300 - Arbejde med færdiggørelse og indbinding af trykte produkter</v>
      </c>
      <c r="F11047" s="19" t="str">
        <f t="shared" si="1037"/>
        <v>25 år og derover</v>
      </c>
      <c r="G11047" s="40" t="s">
        <v>516</v>
      </c>
      <c r="H11047" s="41" t="s">
        <v>231</v>
      </c>
      <c r="I11047" s="42" t="s">
        <v>517</v>
      </c>
      <c r="J11047" s="43" t="s">
        <v>9</v>
      </c>
      <c r="K11047" s="44">
        <v>230</v>
      </c>
      <c r="L11047" s="45">
        <v>29708.279497992211</v>
      </c>
      <c r="M11047" s="46">
        <v>31439.955795824259</v>
      </c>
      <c r="N11047" s="45"/>
      <c r="O11047" s="46"/>
    </row>
    <row r="11048" spans="1:15" x14ac:dyDescent="0.2">
      <c r="A11048" s="11" t="str">
        <f t="shared" si="1032"/>
        <v>7323004 - Region MidtjyllandAlle uanset erf.</v>
      </c>
      <c r="B11048" s="12" t="str">
        <f t="shared" si="1035"/>
        <v>732300</v>
      </c>
      <c r="C11048" s="14">
        <f t="shared" si="1033"/>
        <v>0</v>
      </c>
      <c r="D11048" s="14">
        <f t="shared" si="1034"/>
        <v>0</v>
      </c>
      <c r="E11048" s="19" t="str">
        <f t="shared" si="1036"/>
        <v>732300 - Arbejde med færdiggørelse og indbinding af trykte produkter</v>
      </c>
      <c r="F11048" s="19" t="str">
        <f t="shared" si="1037"/>
        <v>Alle uanset erf.</v>
      </c>
      <c r="G11048" s="40" t="s">
        <v>516</v>
      </c>
      <c r="H11048" s="41" t="s">
        <v>231</v>
      </c>
      <c r="I11048" s="42" t="s">
        <v>517</v>
      </c>
      <c r="J11048" s="43" t="s">
        <v>10</v>
      </c>
      <c r="K11048" s="44">
        <v>414</v>
      </c>
      <c r="L11048" s="45">
        <v>28988.597791394401</v>
      </c>
      <c r="M11048" s="46">
        <v>30708.067549333973</v>
      </c>
      <c r="N11048" s="45"/>
      <c r="O11048" s="46"/>
    </row>
    <row r="11049" spans="1:15" x14ac:dyDescent="0.2">
      <c r="A11049" s="11" t="str">
        <f t="shared" si="1032"/>
        <v>7323005 - Region NordjyllandAlle uanset erf.</v>
      </c>
      <c r="B11049" s="12" t="str">
        <f t="shared" si="1035"/>
        <v>732300</v>
      </c>
      <c r="C11049" s="14">
        <f t="shared" si="1033"/>
        <v>0</v>
      </c>
      <c r="D11049" s="14">
        <f t="shared" si="1034"/>
        <v>0</v>
      </c>
      <c r="E11049" s="19" t="str">
        <f t="shared" si="1036"/>
        <v>732300 - Arbejde med færdiggørelse og indbinding af trykte produkter</v>
      </c>
      <c r="F11049" s="19" t="str">
        <f t="shared" si="1037"/>
        <v>Alle uanset erf.</v>
      </c>
      <c r="G11049" s="40" t="s">
        <v>516</v>
      </c>
      <c r="H11049" s="41" t="s">
        <v>231</v>
      </c>
      <c r="I11049" s="42" t="s">
        <v>21</v>
      </c>
      <c r="J11049" s="43" t="s">
        <v>10</v>
      </c>
      <c r="K11049" s="44">
        <v>13</v>
      </c>
      <c r="L11049" s="45">
        <v>23571.613659432616</v>
      </c>
      <c r="M11049" s="46">
        <v>24969.772933119933</v>
      </c>
      <c r="N11049" s="45"/>
      <c r="O11049" s="46"/>
    </row>
    <row r="11050" spans="1:15" x14ac:dyDescent="0.2">
      <c r="A11050" s="11" t="str">
        <f t="shared" si="1032"/>
        <v>7323006 - Alle regionerUnder 1 år</v>
      </c>
      <c r="B11050" s="12" t="str">
        <f t="shared" si="1035"/>
        <v>732300</v>
      </c>
      <c r="C11050" s="14">
        <f t="shared" si="1033"/>
        <v>0</v>
      </c>
      <c r="D11050" s="14">
        <f t="shared" si="1034"/>
        <v>0</v>
      </c>
      <c r="E11050" s="19" t="str">
        <f t="shared" si="1036"/>
        <v>732300 - Arbejde med færdiggørelse og indbinding af trykte produkter</v>
      </c>
      <c r="F11050" s="19" t="str">
        <f t="shared" si="1037"/>
        <v>Under 1 år</v>
      </c>
      <c r="G11050" s="40" t="s">
        <v>516</v>
      </c>
      <c r="H11050" s="41" t="s">
        <v>231</v>
      </c>
      <c r="I11050" s="42" t="s">
        <v>11</v>
      </c>
      <c r="J11050" s="43" t="s">
        <v>13</v>
      </c>
      <c r="K11050" s="44">
        <v>37</v>
      </c>
      <c r="L11050" s="45">
        <v>23692.089116443072</v>
      </c>
      <c r="M11050" s="46">
        <v>25097.394437910763</v>
      </c>
      <c r="N11050" s="45"/>
      <c r="O11050" s="46"/>
    </row>
    <row r="11051" spans="1:15" x14ac:dyDescent="0.2">
      <c r="A11051" s="11" t="str">
        <f t="shared" si="1032"/>
        <v>7323006 - Alle regioner1 år</v>
      </c>
      <c r="B11051" s="12" t="str">
        <f t="shared" si="1035"/>
        <v>732300</v>
      </c>
      <c r="C11051" s="14">
        <f t="shared" si="1033"/>
        <v>0</v>
      </c>
      <c r="D11051" s="14">
        <f t="shared" si="1034"/>
        <v>0</v>
      </c>
      <c r="E11051" s="19" t="str">
        <f t="shared" si="1036"/>
        <v>732300 - Arbejde med færdiggørelse og indbinding af trykte produkter</v>
      </c>
      <c r="F11051" s="19" t="str">
        <f t="shared" si="1037"/>
        <v>1 år</v>
      </c>
      <c r="G11051" s="40" t="s">
        <v>516</v>
      </c>
      <c r="H11051" s="41" t="s">
        <v>231</v>
      </c>
      <c r="I11051" s="42" t="s">
        <v>11</v>
      </c>
      <c r="J11051" s="43" t="s">
        <v>22</v>
      </c>
      <c r="K11051" s="44">
        <v>24</v>
      </c>
      <c r="L11051" s="45">
        <v>25257.432174246194</v>
      </c>
      <c r="M11051" s="46">
        <v>26755.586417488645</v>
      </c>
      <c r="N11051" s="45"/>
      <c r="O11051" s="46"/>
    </row>
    <row r="11052" spans="1:15" x14ac:dyDescent="0.2">
      <c r="A11052" s="11" t="str">
        <f t="shared" si="1032"/>
        <v>7323006 - Alle regioner2 år</v>
      </c>
      <c r="B11052" s="12" t="str">
        <f t="shared" si="1035"/>
        <v>732300</v>
      </c>
      <c r="C11052" s="14">
        <f t="shared" si="1033"/>
        <v>0</v>
      </c>
      <c r="D11052" s="14">
        <f t="shared" si="1034"/>
        <v>0</v>
      </c>
      <c r="E11052" s="19" t="str">
        <f t="shared" si="1036"/>
        <v>732300 - Arbejde med færdiggørelse og indbinding af trykte produkter</v>
      </c>
      <c r="F11052" s="19" t="str">
        <f t="shared" si="1037"/>
        <v>2 år</v>
      </c>
      <c r="G11052" s="40" t="s">
        <v>516</v>
      </c>
      <c r="H11052" s="41" t="s">
        <v>231</v>
      </c>
      <c r="I11052" s="42" t="s">
        <v>11</v>
      </c>
      <c r="J11052" s="43" t="s">
        <v>23</v>
      </c>
      <c r="K11052" s="44">
        <v>14</v>
      </c>
      <c r="L11052" s="45">
        <v>26994.997441901782</v>
      </c>
      <c r="M11052" s="46">
        <v>28596.216033122695</v>
      </c>
      <c r="N11052" s="45"/>
      <c r="O11052" s="46"/>
    </row>
    <row r="11053" spans="1:15" x14ac:dyDescent="0.2">
      <c r="A11053" s="11" t="str">
        <f t="shared" si="1032"/>
        <v>7323006 - Alle regioner3 år</v>
      </c>
      <c r="B11053" s="12" t="str">
        <f t="shared" si="1035"/>
        <v>732300</v>
      </c>
      <c r="C11053" s="14">
        <f t="shared" si="1033"/>
        <v>0</v>
      </c>
      <c r="D11053" s="14">
        <f t="shared" si="1034"/>
        <v>0</v>
      </c>
      <c r="E11053" s="19" t="str">
        <f t="shared" si="1036"/>
        <v>732300 - Arbejde med færdiggørelse og indbinding af trykte produkter</v>
      </c>
      <c r="F11053" s="19" t="str">
        <f t="shared" si="1037"/>
        <v>3 år</v>
      </c>
      <c r="G11053" s="40" t="s">
        <v>516</v>
      </c>
      <c r="H11053" s="41" t="s">
        <v>231</v>
      </c>
      <c r="I11053" s="42" t="s">
        <v>11</v>
      </c>
      <c r="J11053" s="43" t="s">
        <v>14</v>
      </c>
      <c r="K11053" s="44">
        <v>12</v>
      </c>
      <c r="L11053" s="45">
        <v>22917.07215782741</v>
      </c>
      <c r="M11053" s="46">
        <v>24252.893394937371</v>
      </c>
      <c r="N11053" s="45"/>
      <c r="O11053" s="46"/>
    </row>
    <row r="11054" spans="1:15" x14ac:dyDescent="0.2">
      <c r="A11054" s="11" t="str">
        <f t="shared" si="1032"/>
        <v>7323006 - Alle regioner5-9 år</v>
      </c>
      <c r="B11054" s="12" t="str">
        <f t="shared" si="1035"/>
        <v>732300</v>
      </c>
      <c r="C11054" s="14">
        <f t="shared" si="1033"/>
        <v>0</v>
      </c>
      <c r="D11054" s="14">
        <f t="shared" si="1034"/>
        <v>0</v>
      </c>
      <c r="E11054" s="19" t="str">
        <f t="shared" si="1036"/>
        <v>732300 - Arbejde med færdiggørelse og indbinding af trykte produkter</v>
      </c>
      <c r="F11054" s="19" t="str">
        <f t="shared" si="1037"/>
        <v>5-9 år</v>
      </c>
      <c r="G11054" s="40" t="s">
        <v>516</v>
      </c>
      <c r="H11054" s="41" t="s">
        <v>231</v>
      </c>
      <c r="I11054" s="42" t="s">
        <v>11</v>
      </c>
      <c r="J11054" s="43" t="s">
        <v>15</v>
      </c>
      <c r="K11054" s="44">
        <v>59</v>
      </c>
      <c r="L11054" s="45">
        <v>26782.771224226013</v>
      </c>
      <c r="M11054" s="46">
        <v>28371.401536228961</v>
      </c>
      <c r="N11054" s="45"/>
      <c r="O11054" s="46"/>
    </row>
    <row r="11055" spans="1:15" x14ac:dyDescent="0.2">
      <c r="A11055" s="11" t="str">
        <f t="shared" si="1032"/>
        <v>7323006 - Alle regioner0-4 år</v>
      </c>
      <c r="B11055" s="12" t="str">
        <f t="shared" si="1035"/>
        <v>732300</v>
      </c>
      <c r="C11055" s="14">
        <f t="shared" si="1033"/>
        <v>0</v>
      </c>
      <c r="D11055" s="14">
        <f t="shared" si="1034"/>
        <v>0</v>
      </c>
      <c r="E11055" s="19" t="str">
        <f t="shared" si="1036"/>
        <v>732300 - Arbejde med færdiggørelse og indbinding af trykte produkter</v>
      </c>
      <c r="F11055" s="19" t="str">
        <f t="shared" si="1037"/>
        <v>0-4 år</v>
      </c>
      <c r="G11055" s="40" t="s">
        <v>516</v>
      </c>
      <c r="H11055" s="41" t="s">
        <v>231</v>
      </c>
      <c r="I11055" s="42" t="s">
        <v>11</v>
      </c>
      <c r="J11055" s="43" t="s">
        <v>16</v>
      </c>
      <c r="K11055" s="44">
        <v>96</v>
      </c>
      <c r="L11055" s="45">
        <v>24187.052230173209</v>
      </c>
      <c r="M11055" s="46">
        <v>25621.716477915259</v>
      </c>
      <c r="N11055" s="45"/>
      <c r="O11055" s="46"/>
    </row>
    <row r="11056" spans="1:15" x14ac:dyDescent="0.2">
      <c r="A11056" s="11" t="str">
        <f t="shared" si="1032"/>
        <v>7323006 - Alle regioner10-14 år</v>
      </c>
      <c r="B11056" s="12" t="str">
        <f t="shared" si="1035"/>
        <v>732300</v>
      </c>
      <c r="C11056" s="14">
        <f t="shared" si="1033"/>
        <v>0</v>
      </c>
      <c r="D11056" s="14">
        <f t="shared" si="1034"/>
        <v>0</v>
      </c>
      <c r="E11056" s="19" t="str">
        <f t="shared" si="1036"/>
        <v>732300 - Arbejde med færdiggørelse og indbinding af trykte produkter</v>
      </c>
      <c r="F11056" s="19" t="str">
        <f t="shared" si="1037"/>
        <v>10-14 år</v>
      </c>
      <c r="G11056" s="40" t="s">
        <v>516</v>
      </c>
      <c r="H11056" s="41" t="s">
        <v>231</v>
      </c>
      <c r="I11056" s="42" t="s">
        <v>11</v>
      </c>
      <c r="J11056" s="43" t="s">
        <v>17</v>
      </c>
      <c r="K11056" s="44">
        <v>30</v>
      </c>
      <c r="L11056" s="45">
        <v>28792.231165942532</v>
      </c>
      <c r="M11056" s="46">
        <v>30500.05336243871</v>
      </c>
      <c r="N11056" s="45"/>
      <c r="O11056" s="46"/>
    </row>
    <row r="11057" spans="1:15" x14ac:dyDescent="0.2">
      <c r="A11057" s="11" t="str">
        <f t="shared" si="1032"/>
        <v>7323006 - Alle regioner15-20 år</v>
      </c>
      <c r="B11057" s="12" t="str">
        <f t="shared" si="1035"/>
        <v>732300</v>
      </c>
      <c r="C11057" s="14">
        <f t="shared" si="1033"/>
        <v>0</v>
      </c>
      <c r="D11057" s="14">
        <f t="shared" si="1034"/>
        <v>0</v>
      </c>
      <c r="E11057" s="19" t="str">
        <f t="shared" si="1036"/>
        <v>732300 - Arbejde med færdiggørelse og indbinding af trykte produkter</v>
      </c>
      <c r="F11057" s="19" t="str">
        <f t="shared" si="1037"/>
        <v>15-20 år</v>
      </c>
      <c r="G11057" s="40" t="s">
        <v>516</v>
      </c>
      <c r="H11057" s="41" t="s">
        <v>231</v>
      </c>
      <c r="I11057" s="42" t="s">
        <v>11</v>
      </c>
      <c r="J11057" s="43" t="s">
        <v>18</v>
      </c>
      <c r="K11057" s="44">
        <v>31</v>
      </c>
      <c r="L11057" s="45">
        <v>28587.805419640965</v>
      </c>
      <c r="M11057" s="46">
        <v>30254.170011894534</v>
      </c>
      <c r="N11057" s="45"/>
      <c r="O11057" s="46"/>
    </row>
    <row r="11058" spans="1:15" x14ac:dyDescent="0.2">
      <c r="A11058" s="11" t="str">
        <f t="shared" si="1032"/>
        <v>7323006 - Alle regioner20-24 år</v>
      </c>
      <c r="B11058" s="12" t="str">
        <f t="shared" si="1035"/>
        <v>732300</v>
      </c>
      <c r="C11058" s="14">
        <f t="shared" si="1033"/>
        <v>0</v>
      </c>
      <c r="D11058" s="14">
        <f t="shared" si="1034"/>
        <v>0</v>
      </c>
      <c r="E11058" s="19" t="str">
        <f t="shared" si="1036"/>
        <v>732300 - Arbejde med færdiggørelse og indbinding af trykte produkter</v>
      </c>
      <c r="F11058" s="19" t="str">
        <f t="shared" si="1037"/>
        <v>20-24 år</v>
      </c>
      <c r="G11058" s="40" t="s">
        <v>516</v>
      </c>
      <c r="H11058" s="41" t="s">
        <v>231</v>
      </c>
      <c r="I11058" s="42" t="s">
        <v>11</v>
      </c>
      <c r="J11058" s="43" t="s">
        <v>19</v>
      </c>
      <c r="K11058" s="44">
        <v>43</v>
      </c>
      <c r="L11058" s="45">
        <v>29493.207776806339</v>
      </c>
      <c r="M11058" s="46">
        <v>31242.608668901277</v>
      </c>
      <c r="N11058" s="45"/>
      <c r="O11058" s="46"/>
    </row>
    <row r="11059" spans="1:15" x14ac:dyDescent="0.2">
      <c r="A11059" s="11" t="str">
        <f t="shared" si="1032"/>
        <v>7323006 - Alle regioner25 år og derover</v>
      </c>
      <c r="B11059" s="12" t="str">
        <f t="shared" si="1035"/>
        <v>732300</v>
      </c>
      <c r="C11059" s="14">
        <f t="shared" si="1033"/>
        <v>0</v>
      </c>
      <c r="D11059" s="14">
        <f t="shared" si="1034"/>
        <v>0</v>
      </c>
      <c r="E11059" s="19" t="str">
        <f t="shared" si="1036"/>
        <v>732300 - Arbejde med færdiggørelse og indbinding af trykte produkter</v>
      </c>
      <c r="F11059" s="19" t="str">
        <f t="shared" si="1037"/>
        <v>25 år og derover</v>
      </c>
      <c r="G11059" s="40" t="s">
        <v>516</v>
      </c>
      <c r="H11059" s="41" t="s">
        <v>231</v>
      </c>
      <c r="I11059" s="42" t="s">
        <v>11</v>
      </c>
      <c r="J11059" s="43" t="s">
        <v>9</v>
      </c>
      <c r="K11059" s="44">
        <v>393</v>
      </c>
      <c r="L11059" s="45">
        <v>29766.83756975325</v>
      </c>
      <c r="M11059" s="46">
        <v>31532.46891760287</v>
      </c>
      <c r="N11059" s="45"/>
      <c r="O11059" s="46"/>
    </row>
    <row r="11060" spans="1:15" x14ac:dyDescent="0.2">
      <c r="A11060" s="11" t="str">
        <f t="shared" si="1032"/>
        <v>7323006 - Alle regionerAlle uanset erf.</v>
      </c>
      <c r="B11060" s="12" t="str">
        <f t="shared" si="1035"/>
        <v>732300</v>
      </c>
      <c r="C11060" s="14">
        <f t="shared" si="1033"/>
        <v>0</v>
      </c>
      <c r="D11060" s="14">
        <f t="shared" si="1034"/>
        <v>0</v>
      </c>
      <c r="E11060" s="19" t="str">
        <f t="shared" si="1036"/>
        <v>732300 - Arbejde med færdiggørelse og indbinding af trykte produkter</v>
      </c>
      <c r="F11060" s="19" t="str">
        <f t="shared" si="1037"/>
        <v>Alle uanset erf.</v>
      </c>
      <c r="G11060" s="40" t="s">
        <v>516</v>
      </c>
      <c r="H11060" s="41" t="s">
        <v>231</v>
      </c>
      <c r="I11060" s="42" t="s">
        <v>11</v>
      </c>
      <c r="J11060" s="43" t="s">
        <v>10</v>
      </c>
      <c r="K11060" s="44">
        <v>652</v>
      </c>
      <c r="L11060" s="45">
        <v>28988.597791394401</v>
      </c>
      <c r="M11060" s="46">
        <v>30708.067549333973</v>
      </c>
      <c r="N11060" s="45"/>
      <c r="O11060" s="46"/>
    </row>
    <row r="11061" spans="1:15" x14ac:dyDescent="0.2">
      <c r="A11061" s="11" t="str">
        <f t="shared" si="1032"/>
        <v>7411001 - Region HovedstadenUnder 1 år</v>
      </c>
      <c r="B11061" s="12" t="str">
        <f t="shared" si="1035"/>
        <v>741100</v>
      </c>
      <c r="C11061" s="14">
        <f t="shared" si="1033"/>
        <v>0</v>
      </c>
      <c r="D11061" s="14">
        <f t="shared" si="1034"/>
        <v>0</v>
      </c>
      <c r="E11061" s="19" t="str">
        <f t="shared" si="1036"/>
        <v>741100 - Elektrikerarbejde</v>
      </c>
      <c r="F11061" s="19" t="str">
        <f t="shared" si="1037"/>
        <v>Under 1 år</v>
      </c>
      <c r="G11061" s="40" t="s">
        <v>516</v>
      </c>
      <c r="H11061" s="41" t="s">
        <v>232</v>
      </c>
      <c r="I11061" s="42" t="s">
        <v>8</v>
      </c>
      <c r="J11061" s="43" t="s">
        <v>13</v>
      </c>
      <c r="K11061" s="44">
        <v>425</v>
      </c>
      <c r="L11061" s="45">
        <v>35617.228011114872</v>
      </c>
      <c r="M11061" s="46">
        <v>37654.181592228349</v>
      </c>
      <c r="N11061" s="45"/>
      <c r="O11061" s="46"/>
    </row>
    <row r="11062" spans="1:15" x14ac:dyDescent="0.2">
      <c r="A11062" s="11" t="str">
        <f t="shared" si="1032"/>
        <v>7411001 - Region Hovedstaden1 år</v>
      </c>
      <c r="B11062" s="12" t="str">
        <f t="shared" si="1035"/>
        <v>741100</v>
      </c>
      <c r="C11062" s="14">
        <f t="shared" si="1033"/>
        <v>0</v>
      </c>
      <c r="D11062" s="14">
        <f t="shared" si="1034"/>
        <v>0</v>
      </c>
      <c r="E11062" s="19" t="str">
        <f t="shared" si="1036"/>
        <v>741100 - Elektrikerarbejde</v>
      </c>
      <c r="F11062" s="19" t="str">
        <f t="shared" si="1037"/>
        <v>1 år</v>
      </c>
      <c r="G11062" s="40" t="s">
        <v>516</v>
      </c>
      <c r="H11062" s="41" t="s">
        <v>232</v>
      </c>
      <c r="I11062" s="42" t="s">
        <v>8</v>
      </c>
      <c r="J11062" s="43" t="s">
        <v>22</v>
      </c>
      <c r="K11062" s="44">
        <v>315</v>
      </c>
      <c r="L11062" s="45">
        <v>37197.110883337678</v>
      </c>
      <c r="M11062" s="46">
        <v>39324.418157144755</v>
      </c>
      <c r="N11062" s="45"/>
      <c r="O11062" s="46"/>
    </row>
    <row r="11063" spans="1:15" x14ac:dyDescent="0.2">
      <c r="A11063" s="11" t="str">
        <f t="shared" si="1032"/>
        <v>7411001 - Region Hovedstaden2 år</v>
      </c>
      <c r="B11063" s="12" t="str">
        <f t="shared" si="1035"/>
        <v>741100</v>
      </c>
      <c r="C11063" s="14">
        <f t="shared" si="1033"/>
        <v>0</v>
      </c>
      <c r="D11063" s="14">
        <f t="shared" si="1034"/>
        <v>0</v>
      </c>
      <c r="E11063" s="19" t="str">
        <f t="shared" si="1036"/>
        <v>741100 - Elektrikerarbejde</v>
      </c>
      <c r="F11063" s="19" t="str">
        <f t="shared" si="1037"/>
        <v>2 år</v>
      </c>
      <c r="G11063" s="40" t="s">
        <v>516</v>
      </c>
      <c r="H11063" s="41" t="s">
        <v>232</v>
      </c>
      <c r="I11063" s="42" t="s">
        <v>8</v>
      </c>
      <c r="J11063" s="43" t="s">
        <v>23</v>
      </c>
      <c r="K11063" s="44">
        <v>242</v>
      </c>
      <c r="L11063" s="45">
        <v>37122.50679512995</v>
      </c>
      <c r="M11063" s="46">
        <v>39245.547452102241</v>
      </c>
      <c r="N11063" s="45"/>
      <c r="O11063" s="46"/>
    </row>
    <row r="11064" spans="1:15" x14ac:dyDescent="0.2">
      <c r="A11064" s="11" t="str">
        <f t="shared" si="1032"/>
        <v>7411001 - Region Hovedstaden3 år</v>
      </c>
      <c r="B11064" s="12" t="str">
        <f t="shared" si="1035"/>
        <v>741100</v>
      </c>
      <c r="C11064" s="14">
        <f t="shared" si="1033"/>
        <v>0</v>
      </c>
      <c r="D11064" s="14">
        <f t="shared" si="1034"/>
        <v>0</v>
      </c>
      <c r="E11064" s="19" t="str">
        <f t="shared" si="1036"/>
        <v>741100 - Elektrikerarbejde</v>
      </c>
      <c r="F11064" s="19" t="str">
        <f t="shared" si="1037"/>
        <v>3 år</v>
      </c>
      <c r="G11064" s="40" t="s">
        <v>516</v>
      </c>
      <c r="H11064" s="41" t="s">
        <v>232</v>
      </c>
      <c r="I11064" s="42" t="s">
        <v>8</v>
      </c>
      <c r="J11064" s="43" t="s">
        <v>14</v>
      </c>
      <c r="K11064" s="44">
        <v>182</v>
      </c>
      <c r="L11064" s="45">
        <v>38151.672941872639</v>
      </c>
      <c r="M11064" s="46">
        <v>40385.646946995774</v>
      </c>
      <c r="N11064" s="45"/>
      <c r="O11064" s="46"/>
    </row>
    <row r="11065" spans="1:15" x14ac:dyDescent="0.2">
      <c r="A11065" s="11" t="str">
        <f t="shared" si="1032"/>
        <v>7411001 - Region Hovedstaden4 år</v>
      </c>
      <c r="B11065" s="12" t="str">
        <f t="shared" si="1035"/>
        <v>741100</v>
      </c>
      <c r="C11065" s="14">
        <f t="shared" si="1033"/>
        <v>0</v>
      </c>
      <c r="D11065" s="14">
        <f t="shared" si="1034"/>
        <v>0</v>
      </c>
      <c r="E11065" s="19" t="str">
        <f t="shared" si="1036"/>
        <v>741100 - Elektrikerarbejde</v>
      </c>
      <c r="F11065" s="19" t="str">
        <f t="shared" si="1037"/>
        <v>4 år</v>
      </c>
      <c r="G11065" s="40" t="s">
        <v>516</v>
      </c>
      <c r="H11065" s="41" t="s">
        <v>232</v>
      </c>
      <c r="I11065" s="42" t="s">
        <v>8</v>
      </c>
      <c r="J11065" s="43" t="s">
        <v>24</v>
      </c>
      <c r="K11065" s="44">
        <v>198</v>
      </c>
      <c r="L11065" s="45">
        <v>36764.811009319666</v>
      </c>
      <c r="M11065" s="46">
        <v>38867.395001005483</v>
      </c>
      <c r="N11065" s="45"/>
      <c r="O11065" s="46"/>
    </row>
    <row r="11066" spans="1:15" x14ac:dyDescent="0.2">
      <c r="A11066" s="11" t="str">
        <f t="shared" si="1032"/>
        <v>7411001 - Region Hovedstaden5-9 år</v>
      </c>
      <c r="B11066" s="12" t="str">
        <f t="shared" si="1035"/>
        <v>741100</v>
      </c>
      <c r="C11066" s="14">
        <f t="shared" si="1033"/>
        <v>0</v>
      </c>
      <c r="D11066" s="14">
        <f t="shared" si="1034"/>
        <v>0</v>
      </c>
      <c r="E11066" s="19" t="str">
        <f t="shared" si="1036"/>
        <v>741100 - Elektrikerarbejde</v>
      </c>
      <c r="F11066" s="19" t="str">
        <f t="shared" si="1037"/>
        <v>5-9 år</v>
      </c>
      <c r="G11066" s="40" t="s">
        <v>516</v>
      </c>
      <c r="H11066" s="41" t="s">
        <v>232</v>
      </c>
      <c r="I11066" s="42" t="s">
        <v>8</v>
      </c>
      <c r="J11066" s="43" t="s">
        <v>15</v>
      </c>
      <c r="K11066" s="44">
        <v>766</v>
      </c>
      <c r="L11066" s="45">
        <v>37689.627486012891</v>
      </c>
      <c r="M11066" s="46">
        <v>39731.088320337149</v>
      </c>
      <c r="N11066" s="45"/>
      <c r="O11066" s="46"/>
    </row>
    <row r="11067" spans="1:15" x14ac:dyDescent="0.2">
      <c r="A11067" s="11" t="str">
        <f t="shared" si="1032"/>
        <v>7411001 - Region Hovedstaden0-4 år</v>
      </c>
      <c r="B11067" s="12" t="str">
        <f t="shared" si="1035"/>
        <v>741100</v>
      </c>
      <c r="C11067" s="14">
        <f t="shared" si="1033"/>
        <v>0</v>
      </c>
      <c r="D11067" s="14">
        <f t="shared" si="1034"/>
        <v>0</v>
      </c>
      <c r="E11067" s="19" t="str">
        <f t="shared" si="1036"/>
        <v>741100 - Elektrikerarbejde</v>
      </c>
      <c r="F11067" s="19" t="str">
        <f t="shared" si="1037"/>
        <v>0-4 år</v>
      </c>
      <c r="G11067" s="40" t="s">
        <v>516</v>
      </c>
      <c r="H11067" s="41" t="s">
        <v>232</v>
      </c>
      <c r="I11067" s="42" t="s">
        <v>8</v>
      </c>
      <c r="J11067" s="43" t="s">
        <v>16</v>
      </c>
      <c r="K11067" s="44">
        <v>1362</v>
      </c>
      <c r="L11067" s="45">
        <v>36683.54515017863</v>
      </c>
      <c r="M11067" s="46">
        <v>38781.481537543645</v>
      </c>
      <c r="N11067" s="45"/>
      <c r="O11067" s="46"/>
    </row>
    <row r="11068" spans="1:15" x14ac:dyDescent="0.2">
      <c r="A11068" s="11" t="str">
        <f t="shared" si="1032"/>
        <v>7411001 - Region Hovedstaden10-14 år</v>
      </c>
      <c r="B11068" s="12" t="str">
        <f t="shared" si="1035"/>
        <v>741100</v>
      </c>
      <c r="C11068" s="14">
        <f t="shared" si="1033"/>
        <v>0</v>
      </c>
      <c r="D11068" s="14">
        <f t="shared" si="1034"/>
        <v>0</v>
      </c>
      <c r="E11068" s="19" t="str">
        <f t="shared" si="1036"/>
        <v>741100 - Elektrikerarbejde</v>
      </c>
      <c r="F11068" s="19" t="str">
        <f t="shared" si="1037"/>
        <v>10-14 år</v>
      </c>
      <c r="G11068" s="40" t="s">
        <v>516</v>
      </c>
      <c r="H11068" s="41" t="s">
        <v>232</v>
      </c>
      <c r="I11068" s="42" t="s">
        <v>8</v>
      </c>
      <c r="J11068" s="43" t="s">
        <v>17</v>
      </c>
      <c r="K11068" s="44">
        <v>595</v>
      </c>
      <c r="L11068" s="45">
        <v>38342.465544986102</v>
      </c>
      <c r="M11068" s="46">
        <v>40511.909904267828</v>
      </c>
      <c r="N11068" s="45"/>
      <c r="O11068" s="46"/>
    </row>
    <row r="11069" spans="1:15" x14ac:dyDescent="0.2">
      <c r="A11069" s="11" t="str">
        <f t="shared" si="1032"/>
        <v>7411001 - Region Hovedstaden15-20 år</v>
      </c>
      <c r="B11069" s="12" t="str">
        <f t="shared" si="1035"/>
        <v>741100</v>
      </c>
      <c r="C11069" s="14">
        <f t="shared" si="1033"/>
        <v>0</v>
      </c>
      <c r="D11069" s="14">
        <f t="shared" si="1034"/>
        <v>0</v>
      </c>
      <c r="E11069" s="19" t="str">
        <f t="shared" si="1036"/>
        <v>741100 - Elektrikerarbejde</v>
      </c>
      <c r="F11069" s="19" t="str">
        <f t="shared" si="1037"/>
        <v>15-20 år</v>
      </c>
      <c r="G11069" s="40" t="s">
        <v>516</v>
      </c>
      <c r="H11069" s="41" t="s">
        <v>232</v>
      </c>
      <c r="I11069" s="42" t="s">
        <v>8</v>
      </c>
      <c r="J11069" s="43" t="s">
        <v>18</v>
      </c>
      <c r="K11069" s="44">
        <v>548</v>
      </c>
      <c r="L11069" s="45">
        <v>38993.880876911149</v>
      </c>
      <c r="M11069" s="46">
        <v>41223.945644134183</v>
      </c>
      <c r="N11069" s="45"/>
      <c r="O11069" s="46"/>
    </row>
    <row r="11070" spans="1:15" x14ac:dyDescent="0.2">
      <c r="A11070" s="11" t="str">
        <f t="shared" si="1032"/>
        <v>7411001 - Region Hovedstaden20-24 år</v>
      </c>
      <c r="B11070" s="12" t="str">
        <f t="shared" si="1035"/>
        <v>741100</v>
      </c>
      <c r="C11070" s="14">
        <f t="shared" si="1033"/>
        <v>0</v>
      </c>
      <c r="D11070" s="14">
        <f t="shared" si="1034"/>
        <v>0</v>
      </c>
      <c r="E11070" s="19" t="str">
        <f t="shared" si="1036"/>
        <v>741100 - Elektrikerarbejde</v>
      </c>
      <c r="F11070" s="19" t="str">
        <f t="shared" si="1037"/>
        <v>20-24 år</v>
      </c>
      <c r="G11070" s="40" t="s">
        <v>516</v>
      </c>
      <c r="H11070" s="41" t="s">
        <v>232</v>
      </c>
      <c r="I11070" s="42" t="s">
        <v>8</v>
      </c>
      <c r="J11070" s="43" t="s">
        <v>19</v>
      </c>
      <c r="K11070" s="44">
        <v>475</v>
      </c>
      <c r="L11070" s="45">
        <v>38850.123475084918</v>
      </c>
      <c r="M11070" s="46">
        <v>41071.966739096912</v>
      </c>
      <c r="N11070" s="45"/>
      <c r="O11070" s="46"/>
    </row>
    <row r="11071" spans="1:15" x14ac:dyDescent="0.2">
      <c r="A11071" s="11" t="str">
        <f t="shared" si="1032"/>
        <v>7411001 - Region Hovedstaden25 år og derover</v>
      </c>
      <c r="B11071" s="12" t="str">
        <f t="shared" si="1035"/>
        <v>741100</v>
      </c>
      <c r="C11071" s="14">
        <f t="shared" si="1033"/>
        <v>0</v>
      </c>
      <c r="D11071" s="14">
        <f t="shared" si="1034"/>
        <v>0</v>
      </c>
      <c r="E11071" s="19" t="str">
        <f t="shared" si="1036"/>
        <v>741100 - Elektrikerarbejde</v>
      </c>
      <c r="F11071" s="19" t="str">
        <f t="shared" si="1037"/>
        <v>25 år og derover</v>
      </c>
      <c r="G11071" s="40" t="s">
        <v>516</v>
      </c>
      <c r="H11071" s="41" t="s">
        <v>232</v>
      </c>
      <c r="I11071" s="42" t="s">
        <v>8</v>
      </c>
      <c r="J11071" s="43" t="s">
        <v>9</v>
      </c>
      <c r="K11071" s="44">
        <v>1512</v>
      </c>
      <c r="L11071" s="45">
        <v>39518.918799316962</v>
      </c>
      <c r="M11071" s="46">
        <v>41784.661134117101</v>
      </c>
      <c r="N11071" s="45"/>
      <c r="O11071" s="46"/>
    </row>
    <row r="11072" spans="1:15" x14ac:dyDescent="0.2">
      <c r="A11072" s="11" t="str">
        <f t="shared" si="1032"/>
        <v>7411001 - Region HovedstadenAlle uanset erf.</v>
      </c>
      <c r="B11072" s="12" t="str">
        <f t="shared" si="1035"/>
        <v>741100</v>
      </c>
      <c r="C11072" s="14">
        <f t="shared" si="1033"/>
        <v>0</v>
      </c>
      <c r="D11072" s="14">
        <f t="shared" si="1034"/>
        <v>0</v>
      </c>
      <c r="E11072" s="19" t="str">
        <f t="shared" si="1036"/>
        <v>741100 - Elektrikerarbejde</v>
      </c>
      <c r="F11072" s="19" t="str">
        <f t="shared" si="1037"/>
        <v>Alle uanset erf.</v>
      </c>
      <c r="G11072" s="40" t="s">
        <v>516</v>
      </c>
      <c r="H11072" s="41" t="s">
        <v>232</v>
      </c>
      <c r="I11072" s="42" t="s">
        <v>8</v>
      </c>
      <c r="J11072" s="43" t="s">
        <v>10</v>
      </c>
      <c r="K11072" s="44">
        <v>5258</v>
      </c>
      <c r="L11072" s="45">
        <v>38168.926472910265</v>
      </c>
      <c r="M11072" s="46">
        <v>40356.599917529231</v>
      </c>
      <c r="N11072" s="45"/>
      <c r="O11072" s="46"/>
    </row>
    <row r="11073" spans="1:15" x14ac:dyDescent="0.2">
      <c r="A11073" s="11" t="str">
        <f t="shared" si="1032"/>
        <v>7411002 - Region SjællandUnder 1 år</v>
      </c>
      <c r="B11073" s="12" t="str">
        <f t="shared" si="1035"/>
        <v>741100</v>
      </c>
      <c r="C11073" s="14">
        <f t="shared" si="1033"/>
        <v>0</v>
      </c>
      <c r="D11073" s="14">
        <f t="shared" si="1034"/>
        <v>0</v>
      </c>
      <c r="E11073" s="19" t="str">
        <f t="shared" si="1036"/>
        <v>741100 - Elektrikerarbejde</v>
      </c>
      <c r="F11073" s="19" t="str">
        <f t="shared" si="1037"/>
        <v>Under 1 år</v>
      </c>
      <c r="G11073" s="40" t="s">
        <v>516</v>
      </c>
      <c r="H11073" s="41" t="s">
        <v>232</v>
      </c>
      <c r="I11073" s="42" t="s">
        <v>20</v>
      </c>
      <c r="J11073" s="43" t="s">
        <v>13</v>
      </c>
      <c r="K11073" s="44">
        <v>190</v>
      </c>
      <c r="L11073" s="45">
        <v>35974.115319313343</v>
      </c>
      <c r="M11073" s="46">
        <v>38031.479328780813</v>
      </c>
      <c r="N11073" s="45"/>
      <c r="O11073" s="46"/>
    </row>
    <row r="11074" spans="1:15" x14ac:dyDescent="0.2">
      <c r="A11074" s="11" t="str">
        <f t="shared" ref="A11074:A11137" si="1038">B11074&amp;I11074&amp;F11074</f>
        <v>7411002 - Region Sjælland1 år</v>
      </c>
      <c r="B11074" s="12" t="str">
        <f t="shared" si="1035"/>
        <v>741100</v>
      </c>
      <c r="C11074" s="14">
        <f t="shared" ref="C11074:C11137" si="1039">N11074*1.2</f>
        <v>0</v>
      </c>
      <c r="D11074" s="14">
        <f t="shared" ref="D11074:D11137" si="1040">O11074*1.2</f>
        <v>0</v>
      </c>
      <c r="E11074" s="19" t="str">
        <f t="shared" si="1036"/>
        <v>741100 - Elektrikerarbejde</v>
      </c>
      <c r="F11074" s="19" t="str">
        <f t="shared" si="1037"/>
        <v>1 år</v>
      </c>
      <c r="G11074" s="40" t="s">
        <v>516</v>
      </c>
      <c r="H11074" s="41" t="s">
        <v>232</v>
      </c>
      <c r="I11074" s="42" t="s">
        <v>20</v>
      </c>
      <c r="J11074" s="43" t="s">
        <v>22</v>
      </c>
      <c r="K11074" s="44">
        <v>128</v>
      </c>
      <c r="L11074" s="45">
        <v>38294.7215815296</v>
      </c>
      <c r="M11074" s="46">
        <v>40484.80134402257</v>
      </c>
      <c r="N11074" s="45"/>
      <c r="O11074" s="46"/>
    </row>
    <row r="11075" spans="1:15" x14ac:dyDescent="0.2">
      <c r="A11075" s="11" t="str">
        <f t="shared" si="1038"/>
        <v>7411002 - Region Sjælland2 år</v>
      </c>
      <c r="B11075" s="12" t="str">
        <f t="shared" ref="B11075:B11138" si="1041">LEFT(E11075,6)</f>
        <v>741100</v>
      </c>
      <c r="C11075" s="14">
        <f t="shared" si="1039"/>
        <v>0</v>
      </c>
      <c r="D11075" s="14">
        <f t="shared" si="1040"/>
        <v>0</v>
      </c>
      <c r="E11075" s="19" t="str">
        <f t="shared" ref="E11075:E11138" si="1042">TRIM(H11075)</f>
        <v>741100 - Elektrikerarbejde</v>
      </c>
      <c r="F11075" s="19" t="str">
        <f t="shared" ref="F11075:F11138" si="1043">MID(J11075,6,30)</f>
        <v>2 år</v>
      </c>
      <c r="G11075" s="40" t="s">
        <v>516</v>
      </c>
      <c r="H11075" s="41" t="s">
        <v>232</v>
      </c>
      <c r="I11075" s="42" t="s">
        <v>20</v>
      </c>
      <c r="J11075" s="43" t="s">
        <v>23</v>
      </c>
      <c r="K11075" s="44">
        <v>103</v>
      </c>
      <c r="L11075" s="45">
        <v>36959.644236506334</v>
      </c>
      <c r="M11075" s="46">
        <v>39083.63904885693</v>
      </c>
      <c r="N11075" s="45"/>
      <c r="O11075" s="46"/>
    </row>
    <row r="11076" spans="1:15" x14ac:dyDescent="0.2">
      <c r="A11076" s="11" t="str">
        <f t="shared" si="1038"/>
        <v>7411002 - Region Sjælland3 år</v>
      </c>
      <c r="B11076" s="12" t="str">
        <f t="shared" si="1041"/>
        <v>741100</v>
      </c>
      <c r="C11076" s="14">
        <f t="shared" si="1039"/>
        <v>0</v>
      </c>
      <c r="D11076" s="14">
        <f t="shared" si="1040"/>
        <v>0</v>
      </c>
      <c r="E11076" s="19" t="str">
        <f t="shared" si="1042"/>
        <v>741100 - Elektrikerarbejde</v>
      </c>
      <c r="F11076" s="19" t="str">
        <f t="shared" si="1043"/>
        <v>3 år</v>
      </c>
      <c r="G11076" s="40" t="s">
        <v>516</v>
      </c>
      <c r="H11076" s="41" t="s">
        <v>232</v>
      </c>
      <c r="I11076" s="42" t="s">
        <v>20</v>
      </c>
      <c r="J11076" s="43" t="s">
        <v>14</v>
      </c>
      <c r="K11076" s="44">
        <v>84</v>
      </c>
      <c r="L11076" s="45">
        <v>39074.370001359261</v>
      </c>
      <c r="M11076" s="46">
        <v>41347.415904150817</v>
      </c>
      <c r="N11076" s="45"/>
      <c r="O11076" s="46"/>
    </row>
    <row r="11077" spans="1:15" x14ac:dyDescent="0.2">
      <c r="A11077" s="11" t="str">
        <f t="shared" si="1038"/>
        <v>7411002 - Region Sjælland4 år</v>
      </c>
      <c r="B11077" s="12" t="str">
        <f t="shared" si="1041"/>
        <v>741100</v>
      </c>
      <c r="C11077" s="14">
        <f t="shared" si="1039"/>
        <v>0</v>
      </c>
      <c r="D11077" s="14">
        <f t="shared" si="1040"/>
        <v>0</v>
      </c>
      <c r="E11077" s="19" t="str">
        <f t="shared" si="1042"/>
        <v>741100 - Elektrikerarbejde</v>
      </c>
      <c r="F11077" s="19" t="str">
        <f t="shared" si="1043"/>
        <v>4 år</v>
      </c>
      <c r="G11077" s="40" t="s">
        <v>516</v>
      </c>
      <c r="H11077" s="41" t="s">
        <v>232</v>
      </c>
      <c r="I11077" s="42" t="s">
        <v>20</v>
      </c>
      <c r="J11077" s="43" t="s">
        <v>24</v>
      </c>
      <c r="K11077" s="44">
        <v>65</v>
      </c>
      <c r="L11077" s="45">
        <v>38459.736476571146</v>
      </c>
      <c r="M11077" s="46">
        <v>40659.253460885164</v>
      </c>
      <c r="N11077" s="45"/>
      <c r="O11077" s="46"/>
    </row>
    <row r="11078" spans="1:15" x14ac:dyDescent="0.2">
      <c r="A11078" s="11" t="str">
        <f t="shared" si="1038"/>
        <v>7411002 - Region Sjælland5-9 år</v>
      </c>
      <c r="B11078" s="12" t="str">
        <f t="shared" si="1041"/>
        <v>741100</v>
      </c>
      <c r="C11078" s="14">
        <f t="shared" si="1039"/>
        <v>0</v>
      </c>
      <c r="D11078" s="14">
        <f t="shared" si="1040"/>
        <v>0</v>
      </c>
      <c r="E11078" s="19" t="str">
        <f t="shared" si="1042"/>
        <v>741100 - Elektrikerarbejde</v>
      </c>
      <c r="F11078" s="19" t="str">
        <f t="shared" si="1043"/>
        <v>5-9 år</v>
      </c>
      <c r="G11078" s="40" t="s">
        <v>516</v>
      </c>
      <c r="H11078" s="41" t="s">
        <v>232</v>
      </c>
      <c r="I11078" s="42" t="s">
        <v>20</v>
      </c>
      <c r="J11078" s="43" t="s">
        <v>15</v>
      </c>
      <c r="K11078" s="44">
        <v>271</v>
      </c>
      <c r="L11078" s="45">
        <v>37396.273848991994</v>
      </c>
      <c r="M11078" s="46">
        <v>39534.971276911798</v>
      </c>
      <c r="N11078" s="45"/>
      <c r="O11078" s="46"/>
    </row>
    <row r="11079" spans="1:15" x14ac:dyDescent="0.2">
      <c r="A11079" s="11" t="str">
        <f t="shared" si="1038"/>
        <v>7411002 - Region Sjælland0-4 år</v>
      </c>
      <c r="B11079" s="12" t="str">
        <f t="shared" si="1041"/>
        <v>741100</v>
      </c>
      <c r="C11079" s="14">
        <f t="shared" si="1039"/>
        <v>0</v>
      </c>
      <c r="D11079" s="14">
        <f t="shared" si="1040"/>
        <v>0</v>
      </c>
      <c r="E11079" s="19" t="str">
        <f t="shared" si="1042"/>
        <v>741100 - Elektrikerarbejde</v>
      </c>
      <c r="F11079" s="19" t="str">
        <f t="shared" si="1043"/>
        <v>0-4 år</v>
      </c>
      <c r="G11079" s="40" t="s">
        <v>516</v>
      </c>
      <c r="H11079" s="41" t="s">
        <v>232</v>
      </c>
      <c r="I11079" s="42" t="s">
        <v>20</v>
      </c>
      <c r="J11079" s="43" t="s">
        <v>16</v>
      </c>
      <c r="K11079" s="44">
        <v>570</v>
      </c>
      <c r="L11079" s="45">
        <v>37305.211011450818</v>
      </c>
      <c r="M11079" s="46">
        <v>39438.700544669271</v>
      </c>
      <c r="N11079" s="45"/>
      <c r="O11079" s="46"/>
    </row>
    <row r="11080" spans="1:15" x14ac:dyDescent="0.2">
      <c r="A11080" s="11" t="str">
        <f t="shared" si="1038"/>
        <v>7411002 - Region Sjælland10-14 år</v>
      </c>
      <c r="B11080" s="12" t="str">
        <f t="shared" si="1041"/>
        <v>741100</v>
      </c>
      <c r="C11080" s="14">
        <f t="shared" si="1039"/>
        <v>0</v>
      </c>
      <c r="D11080" s="14">
        <f t="shared" si="1040"/>
        <v>0</v>
      </c>
      <c r="E11080" s="19" t="str">
        <f t="shared" si="1042"/>
        <v>741100 - Elektrikerarbejde</v>
      </c>
      <c r="F11080" s="19" t="str">
        <f t="shared" si="1043"/>
        <v>10-14 år</v>
      </c>
      <c r="G11080" s="40" t="s">
        <v>516</v>
      </c>
      <c r="H11080" s="41" t="s">
        <v>232</v>
      </c>
      <c r="I11080" s="42" t="s">
        <v>20</v>
      </c>
      <c r="J11080" s="43" t="s">
        <v>17</v>
      </c>
      <c r="K11080" s="44">
        <v>251</v>
      </c>
      <c r="L11080" s="45">
        <v>38116.918820220773</v>
      </c>
      <c r="M11080" s="46">
        <v>40296.830021272996</v>
      </c>
      <c r="N11080" s="45"/>
      <c r="O11080" s="46"/>
    </row>
    <row r="11081" spans="1:15" x14ac:dyDescent="0.2">
      <c r="A11081" s="11" t="str">
        <f t="shared" si="1038"/>
        <v>7411002 - Region Sjælland15-20 år</v>
      </c>
      <c r="B11081" s="12" t="str">
        <f t="shared" si="1041"/>
        <v>741100</v>
      </c>
      <c r="C11081" s="14">
        <f t="shared" si="1039"/>
        <v>0</v>
      </c>
      <c r="D11081" s="14">
        <f t="shared" si="1040"/>
        <v>0</v>
      </c>
      <c r="E11081" s="19" t="str">
        <f t="shared" si="1042"/>
        <v>741100 - Elektrikerarbejde</v>
      </c>
      <c r="F11081" s="19" t="str">
        <f t="shared" si="1043"/>
        <v>15-20 år</v>
      </c>
      <c r="G11081" s="40" t="s">
        <v>516</v>
      </c>
      <c r="H11081" s="41" t="s">
        <v>232</v>
      </c>
      <c r="I11081" s="42" t="s">
        <v>20</v>
      </c>
      <c r="J11081" s="43" t="s">
        <v>18</v>
      </c>
      <c r="K11081" s="44">
        <v>202</v>
      </c>
      <c r="L11081" s="45">
        <v>39139.154855297536</v>
      </c>
      <c r="M11081" s="46">
        <v>41377.527858928646</v>
      </c>
      <c r="N11081" s="45"/>
      <c r="O11081" s="46"/>
    </row>
    <row r="11082" spans="1:15" x14ac:dyDescent="0.2">
      <c r="A11082" s="11" t="str">
        <f t="shared" si="1038"/>
        <v>7411002 - Region Sjælland20-24 år</v>
      </c>
      <c r="B11082" s="12" t="str">
        <f t="shared" si="1041"/>
        <v>741100</v>
      </c>
      <c r="C11082" s="14">
        <f t="shared" si="1039"/>
        <v>0</v>
      </c>
      <c r="D11082" s="14">
        <f t="shared" si="1040"/>
        <v>0</v>
      </c>
      <c r="E11082" s="19" t="str">
        <f t="shared" si="1042"/>
        <v>741100 - Elektrikerarbejde</v>
      </c>
      <c r="F11082" s="19" t="str">
        <f t="shared" si="1043"/>
        <v>20-24 år</v>
      </c>
      <c r="G11082" s="40" t="s">
        <v>516</v>
      </c>
      <c r="H11082" s="41" t="s">
        <v>232</v>
      </c>
      <c r="I11082" s="42" t="s">
        <v>20</v>
      </c>
      <c r="J11082" s="43" t="s">
        <v>19</v>
      </c>
      <c r="K11082" s="44">
        <v>171</v>
      </c>
      <c r="L11082" s="45">
        <v>39206.001107133132</v>
      </c>
      <c r="M11082" s="46">
        <v>41448.19705599788</v>
      </c>
      <c r="N11082" s="45"/>
      <c r="O11082" s="46"/>
    </row>
    <row r="11083" spans="1:15" x14ac:dyDescent="0.2">
      <c r="A11083" s="11" t="str">
        <f t="shared" si="1038"/>
        <v>7411002 - Region Sjælland25 år og derover</v>
      </c>
      <c r="B11083" s="12" t="str">
        <f t="shared" si="1041"/>
        <v>741100</v>
      </c>
      <c r="C11083" s="14">
        <f t="shared" si="1039"/>
        <v>0</v>
      </c>
      <c r="D11083" s="14">
        <f t="shared" si="1040"/>
        <v>0</v>
      </c>
      <c r="E11083" s="19" t="str">
        <f t="shared" si="1042"/>
        <v>741100 - Elektrikerarbejde</v>
      </c>
      <c r="F11083" s="19" t="str">
        <f t="shared" si="1043"/>
        <v>25 år og derover</v>
      </c>
      <c r="G11083" s="40" t="s">
        <v>516</v>
      </c>
      <c r="H11083" s="41" t="s">
        <v>232</v>
      </c>
      <c r="I11083" s="42" t="s">
        <v>20</v>
      </c>
      <c r="J11083" s="43" t="s">
        <v>9</v>
      </c>
      <c r="K11083" s="44">
        <v>693</v>
      </c>
      <c r="L11083" s="45">
        <v>38515.332300092392</v>
      </c>
      <c r="M11083" s="46">
        <v>40718.028816282982</v>
      </c>
      <c r="N11083" s="45"/>
      <c r="O11083" s="46"/>
    </row>
    <row r="11084" spans="1:15" x14ac:dyDescent="0.2">
      <c r="A11084" s="11" t="str">
        <f t="shared" si="1038"/>
        <v>7411002 - Region SjællandAlle uanset erf.</v>
      </c>
      <c r="B11084" s="12" t="str">
        <f t="shared" si="1041"/>
        <v>741100</v>
      </c>
      <c r="C11084" s="14">
        <f t="shared" si="1039"/>
        <v>0</v>
      </c>
      <c r="D11084" s="14">
        <f t="shared" si="1040"/>
        <v>0</v>
      </c>
      <c r="E11084" s="19" t="str">
        <f t="shared" si="1042"/>
        <v>741100 - Elektrikerarbejde</v>
      </c>
      <c r="F11084" s="19" t="str">
        <f t="shared" si="1043"/>
        <v>Alle uanset erf.</v>
      </c>
      <c r="G11084" s="40" t="s">
        <v>516</v>
      </c>
      <c r="H11084" s="41" t="s">
        <v>232</v>
      </c>
      <c r="I11084" s="42" t="s">
        <v>20</v>
      </c>
      <c r="J11084" s="43" t="s">
        <v>10</v>
      </c>
      <c r="K11084" s="44">
        <v>2158</v>
      </c>
      <c r="L11084" s="45">
        <v>38198.052425423281</v>
      </c>
      <c r="M11084" s="46">
        <v>40382.048276849804</v>
      </c>
      <c r="N11084" s="45"/>
      <c r="O11084" s="46"/>
    </row>
    <row r="11085" spans="1:15" x14ac:dyDescent="0.2">
      <c r="A11085" s="11" t="str">
        <f t="shared" si="1038"/>
        <v>7411003 - Region SyddanmarkUnder 1 år</v>
      </c>
      <c r="B11085" s="12" t="str">
        <f t="shared" si="1041"/>
        <v>741100</v>
      </c>
      <c r="C11085" s="14">
        <f t="shared" si="1039"/>
        <v>0</v>
      </c>
      <c r="D11085" s="14">
        <f t="shared" si="1040"/>
        <v>0</v>
      </c>
      <c r="E11085" s="19" t="str">
        <f t="shared" si="1042"/>
        <v>741100 - Elektrikerarbejde</v>
      </c>
      <c r="F11085" s="19" t="str">
        <f t="shared" si="1043"/>
        <v>Under 1 år</v>
      </c>
      <c r="G11085" s="40" t="s">
        <v>516</v>
      </c>
      <c r="H11085" s="41" t="s">
        <v>232</v>
      </c>
      <c r="I11085" s="42" t="s">
        <v>544</v>
      </c>
      <c r="J11085" s="43" t="s">
        <v>13</v>
      </c>
      <c r="K11085" s="44">
        <v>379</v>
      </c>
      <c r="L11085" s="45">
        <v>33181.198160967069</v>
      </c>
      <c r="M11085" s="46">
        <v>35078.834900090224</v>
      </c>
      <c r="N11085" s="45"/>
      <c r="O11085" s="46"/>
    </row>
    <row r="11086" spans="1:15" x14ac:dyDescent="0.2">
      <c r="A11086" s="11" t="str">
        <f t="shared" si="1038"/>
        <v>7411003 - Region Syddanmark1 år</v>
      </c>
      <c r="B11086" s="12" t="str">
        <f t="shared" si="1041"/>
        <v>741100</v>
      </c>
      <c r="C11086" s="14">
        <f t="shared" si="1039"/>
        <v>0</v>
      </c>
      <c r="D11086" s="14">
        <f t="shared" si="1040"/>
        <v>0</v>
      </c>
      <c r="E11086" s="19" t="str">
        <f t="shared" si="1042"/>
        <v>741100 - Elektrikerarbejde</v>
      </c>
      <c r="F11086" s="19" t="str">
        <f t="shared" si="1043"/>
        <v>1 år</v>
      </c>
      <c r="G11086" s="40" t="s">
        <v>516</v>
      </c>
      <c r="H11086" s="41" t="s">
        <v>232</v>
      </c>
      <c r="I11086" s="42" t="s">
        <v>544</v>
      </c>
      <c r="J11086" s="43" t="s">
        <v>22</v>
      </c>
      <c r="K11086" s="44">
        <v>213</v>
      </c>
      <c r="L11086" s="45">
        <v>34268.526649613414</v>
      </c>
      <c r="M11086" s="46">
        <v>36228.347836613968</v>
      </c>
      <c r="N11086" s="45"/>
      <c r="O11086" s="46"/>
    </row>
    <row r="11087" spans="1:15" x14ac:dyDescent="0.2">
      <c r="A11087" s="11" t="str">
        <f t="shared" si="1038"/>
        <v>7411003 - Region Syddanmark2 år</v>
      </c>
      <c r="B11087" s="12" t="str">
        <f t="shared" si="1041"/>
        <v>741100</v>
      </c>
      <c r="C11087" s="14">
        <f t="shared" si="1039"/>
        <v>0</v>
      </c>
      <c r="D11087" s="14">
        <f t="shared" si="1040"/>
        <v>0</v>
      </c>
      <c r="E11087" s="19" t="str">
        <f t="shared" si="1042"/>
        <v>741100 - Elektrikerarbejde</v>
      </c>
      <c r="F11087" s="19" t="str">
        <f t="shared" si="1043"/>
        <v>2 år</v>
      </c>
      <c r="G11087" s="40" t="s">
        <v>516</v>
      </c>
      <c r="H11087" s="41" t="s">
        <v>232</v>
      </c>
      <c r="I11087" s="42" t="s">
        <v>544</v>
      </c>
      <c r="J11087" s="43" t="s">
        <v>23</v>
      </c>
      <c r="K11087" s="44">
        <v>237</v>
      </c>
      <c r="L11087" s="45">
        <v>34727.163313530036</v>
      </c>
      <c r="M11087" s="46">
        <v>36713.213986853989</v>
      </c>
      <c r="N11087" s="45"/>
      <c r="O11087" s="46"/>
    </row>
    <row r="11088" spans="1:15" x14ac:dyDescent="0.2">
      <c r="A11088" s="11" t="str">
        <f t="shared" si="1038"/>
        <v>7411003 - Region Syddanmark3 år</v>
      </c>
      <c r="B11088" s="12" t="str">
        <f t="shared" si="1041"/>
        <v>741100</v>
      </c>
      <c r="C11088" s="14">
        <f t="shared" si="1039"/>
        <v>0</v>
      </c>
      <c r="D11088" s="14">
        <f t="shared" si="1040"/>
        <v>0</v>
      </c>
      <c r="E11088" s="19" t="str">
        <f t="shared" si="1042"/>
        <v>741100 - Elektrikerarbejde</v>
      </c>
      <c r="F11088" s="19" t="str">
        <f t="shared" si="1043"/>
        <v>3 år</v>
      </c>
      <c r="G11088" s="40" t="s">
        <v>516</v>
      </c>
      <c r="H11088" s="41" t="s">
        <v>232</v>
      </c>
      <c r="I11088" s="42" t="s">
        <v>544</v>
      </c>
      <c r="J11088" s="43" t="s">
        <v>14</v>
      </c>
      <c r="K11088" s="44">
        <v>155</v>
      </c>
      <c r="L11088" s="45">
        <v>35054.905377419032</v>
      </c>
      <c r="M11088" s="46">
        <v>37059.699659047146</v>
      </c>
      <c r="N11088" s="45"/>
      <c r="O11088" s="46"/>
    </row>
    <row r="11089" spans="1:15" x14ac:dyDescent="0.2">
      <c r="A11089" s="11" t="str">
        <f t="shared" si="1038"/>
        <v>7411003 - Region Syddanmark4 år</v>
      </c>
      <c r="B11089" s="12" t="str">
        <f t="shared" si="1041"/>
        <v>741100</v>
      </c>
      <c r="C11089" s="14">
        <f t="shared" si="1039"/>
        <v>0</v>
      </c>
      <c r="D11089" s="14">
        <f t="shared" si="1040"/>
        <v>0</v>
      </c>
      <c r="E11089" s="19" t="str">
        <f t="shared" si="1042"/>
        <v>741100 - Elektrikerarbejde</v>
      </c>
      <c r="F11089" s="19" t="str">
        <f t="shared" si="1043"/>
        <v>4 år</v>
      </c>
      <c r="G11089" s="40" t="s">
        <v>516</v>
      </c>
      <c r="H11089" s="41" t="s">
        <v>232</v>
      </c>
      <c r="I11089" s="42" t="s">
        <v>544</v>
      </c>
      <c r="J11089" s="43" t="s">
        <v>24</v>
      </c>
      <c r="K11089" s="44">
        <v>169</v>
      </c>
      <c r="L11089" s="45">
        <v>35779.76782185139</v>
      </c>
      <c r="M11089" s="46">
        <v>37826.017074414929</v>
      </c>
      <c r="N11089" s="45"/>
      <c r="O11089" s="46"/>
    </row>
    <row r="11090" spans="1:15" x14ac:dyDescent="0.2">
      <c r="A11090" s="11" t="str">
        <f t="shared" si="1038"/>
        <v>7411003 - Region Syddanmark5-9 år</v>
      </c>
      <c r="B11090" s="12" t="str">
        <f t="shared" si="1041"/>
        <v>741100</v>
      </c>
      <c r="C11090" s="14">
        <f t="shared" si="1039"/>
        <v>0</v>
      </c>
      <c r="D11090" s="14">
        <f t="shared" si="1040"/>
        <v>0</v>
      </c>
      <c r="E11090" s="19" t="str">
        <f t="shared" si="1042"/>
        <v>741100 - Elektrikerarbejde</v>
      </c>
      <c r="F11090" s="19" t="str">
        <f t="shared" si="1043"/>
        <v>5-9 år</v>
      </c>
      <c r="G11090" s="40" t="s">
        <v>516</v>
      </c>
      <c r="H11090" s="41" t="s">
        <v>232</v>
      </c>
      <c r="I11090" s="42" t="s">
        <v>544</v>
      </c>
      <c r="J11090" s="43" t="s">
        <v>15</v>
      </c>
      <c r="K11090" s="44">
        <v>641</v>
      </c>
      <c r="L11090" s="45">
        <v>35376.216979047567</v>
      </c>
      <c r="M11090" s="46">
        <v>37399.38711006481</v>
      </c>
      <c r="N11090" s="45"/>
      <c r="O11090" s="46"/>
    </row>
    <row r="11091" spans="1:15" x14ac:dyDescent="0.2">
      <c r="A11091" s="11" t="str">
        <f t="shared" si="1038"/>
        <v>7411003 - Region Syddanmark0-4 år</v>
      </c>
      <c r="B11091" s="12" t="str">
        <f t="shared" si="1041"/>
        <v>741100</v>
      </c>
      <c r="C11091" s="14">
        <f t="shared" si="1039"/>
        <v>0</v>
      </c>
      <c r="D11091" s="14">
        <f t="shared" si="1040"/>
        <v>0</v>
      </c>
      <c r="E11091" s="19" t="str">
        <f t="shared" si="1042"/>
        <v>741100 - Elektrikerarbejde</v>
      </c>
      <c r="F11091" s="19" t="str">
        <f t="shared" si="1043"/>
        <v>0-4 år</v>
      </c>
      <c r="G11091" s="40" t="s">
        <v>516</v>
      </c>
      <c r="H11091" s="41" t="s">
        <v>232</v>
      </c>
      <c r="I11091" s="42" t="s">
        <v>544</v>
      </c>
      <c r="J11091" s="43" t="s">
        <v>16</v>
      </c>
      <c r="K11091" s="44">
        <v>1153</v>
      </c>
      <c r="L11091" s="45">
        <v>34426.373475938461</v>
      </c>
      <c r="M11091" s="46">
        <v>36395.221942042539</v>
      </c>
      <c r="N11091" s="45"/>
      <c r="O11091" s="46"/>
    </row>
    <row r="11092" spans="1:15" x14ac:dyDescent="0.2">
      <c r="A11092" s="11" t="str">
        <f t="shared" si="1038"/>
        <v>7411003 - Region Syddanmark10-14 år</v>
      </c>
      <c r="B11092" s="12" t="str">
        <f t="shared" si="1041"/>
        <v>741100</v>
      </c>
      <c r="C11092" s="14">
        <f t="shared" si="1039"/>
        <v>0</v>
      </c>
      <c r="D11092" s="14">
        <f t="shared" si="1040"/>
        <v>0</v>
      </c>
      <c r="E11092" s="19" t="str">
        <f t="shared" si="1042"/>
        <v>741100 - Elektrikerarbejde</v>
      </c>
      <c r="F11092" s="19" t="str">
        <f t="shared" si="1043"/>
        <v>10-14 år</v>
      </c>
      <c r="G11092" s="40" t="s">
        <v>516</v>
      </c>
      <c r="H11092" s="41" t="s">
        <v>232</v>
      </c>
      <c r="I11092" s="42" t="s">
        <v>544</v>
      </c>
      <c r="J11092" s="43" t="s">
        <v>17</v>
      </c>
      <c r="K11092" s="44">
        <v>523</v>
      </c>
      <c r="L11092" s="45">
        <v>35918.663743151352</v>
      </c>
      <c r="M11092" s="46">
        <v>37972.85647026619</v>
      </c>
      <c r="N11092" s="45"/>
      <c r="O11092" s="46"/>
    </row>
    <row r="11093" spans="1:15" x14ac:dyDescent="0.2">
      <c r="A11093" s="11" t="str">
        <f t="shared" si="1038"/>
        <v>7411003 - Region Syddanmark15-20 år</v>
      </c>
      <c r="B11093" s="12" t="str">
        <f t="shared" si="1041"/>
        <v>741100</v>
      </c>
      <c r="C11093" s="14">
        <f t="shared" si="1039"/>
        <v>0</v>
      </c>
      <c r="D11093" s="14">
        <f t="shared" si="1040"/>
        <v>0</v>
      </c>
      <c r="E11093" s="19" t="str">
        <f t="shared" si="1042"/>
        <v>741100 - Elektrikerarbejde</v>
      </c>
      <c r="F11093" s="19" t="str">
        <f t="shared" si="1043"/>
        <v>15-20 år</v>
      </c>
      <c r="G11093" s="40" t="s">
        <v>516</v>
      </c>
      <c r="H11093" s="41" t="s">
        <v>232</v>
      </c>
      <c r="I11093" s="42" t="s">
        <v>544</v>
      </c>
      <c r="J11093" s="43" t="s">
        <v>18</v>
      </c>
      <c r="K11093" s="44">
        <v>450</v>
      </c>
      <c r="L11093" s="45">
        <v>35970.138394121896</v>
      </c>
      <c r="M11093" s="46">
        <v>38027.274962756295</v>
      </c>
      <c r="N11093" s="45"/>
      <c r="O11093" s="46"/>
    </row>
    <row r="11094" spans="1:15" x14ac:dyDescent="0.2">
      <c r="A11094" s="11" t="str">
        <f t="shared" si="1038"/>
        <v>7411003 - Region Syddanmark20-24 år</v>
      </c>
      <c r="B11094" s="12" t="str">
        <f t="shared" si="1041"/>
        <v>741100</v>
      </c>
      <c r="C11094" s="14">
        <f t="shared" si="1039"/>
        <v>0</v>
      </c>
      <c r="D11094" s="14">
        <f t="shared" si="1040"/>
        <v>0</v>
      </c>
      <c r="E11094" s="19" t="str">
        <f t="shared" si="1042"/>
        <v>741100 - Elektrikerarbejde</v>
      </c>
      <c r="F11094" s="19" t="str">
        <f t="shared" si="1043"/>
        <v>20-24 år</v>
      </c>
      <c r="G11094" s="40" t="s">
        <v>516</v>
      </c>
      <c r="H11094" s="41" t="s">
        <v>232</v>
      </c>
      <c r="I11094" s="42" t="s">
        <v>544</v>
      </c>
      <c r="J11094" s="43" t="s">
        <v>19</v>
      </c>
      <c r="K11094" s="44">
        <v>424</v>
      </c>
      <c r="L11094" s="45">
        <v>36471.04122514632</v>
      </c>
      <c r="M11094" s="46">
        <v>38538.488993990984</v>
      </c>
      <c r="N11094" s="45"/>
      <c r="O11094" s="46"/>
    </row>
    <row r="11095" spans="1:15" x14ac:dyDescent="0.2">
      <c r="A11095" s="11" t="str">
        <f t="shared" si="1038"/>
        <v>7411003 - Region Syddanmark25 år og derover</v>
      </c>
      <c r="B11095" s="12" t="str">
        <f t="shared" si="1041"/>
        <v>741100</v>
      </c>
      <c r="C11095" s="14">
        <f t="shared" si="1039"/>
        <v>0</v>
      </c>
      <c r="D11095" s="14">
        <f t="shared" si="1040"/>
        <v>0</v>
      </c>
      <c r="E11095" s="19" t="str">
        <f t="shared" si="1042"/>
        <v>741100 - Elektrikerarbejde</v>
      </c>
      <c r="F11095" s="19" t="str">
        <f t="shared" si="1043"/>
        <v>25 år og derover</v>
      </c>
      <c r="G11095" s="40" t="s">
        <v>516</v>
      </c>
      <c r="H11095" s="41" t="s">
        <v>232</v>
      </c>
      <c r="I11095" s="42" t="s">
        <v>544</v>
      </c>
      <c r="J11095" s="43" t="s">
        <v>9</v>
      </c>
      <c r="K11095" s="44">
        <v>1485</v>
      </c>
      <c r="L11095" s="45">
        <v>36091.873932427887</v>
      </c>
      <c r="M11095" s="46">
        <v>38156.656592075102</v>
      </c>
      <c r="N11095" s="45"/>
      <c r="O11095" s="46"/>
    </row>
    <row r="11096" spans="1:15" x14ac:dyDescent="0.2">
      <c r="A11096" s="11" t="str">
        <f t="shared" si="1038"/>
        <v>7411003 - Region SyddanmarkAlle uanset erf.</v>
      </c>
      <c r="B11096" s="12" t="str">
        <f t="shared" si="1041"/>
        <v>741100</v>
      </c>
      <c r="C11096" s="14">
        <f t="shared" si="1039"/>
        <v>0</v>
      </c>
      <c r="D11096" s="14">
        <f t="shared" si="1040"/>
        <v>0</v>
      </c>
      <c r="E11096" s="19" t="str">
        <f t="shared" si="1042"/>
        <v>741100 - Elektrikerarbejde</v>
      </c>
      <c r="F11096" s="19" t="str">
        <f t="shared" si="1043"/>
        <v>Alle uanset erf.</v>
      </c>
      <c r="G11096" s="40" t="s">
        <v>516</v>
      </c>
      <c r="H11096" s="41" t="s">
        <v>232</v>
      </c>
      <c r="I11096" s="42" t="s">
        <v>544</v>
      </c>
      <c r="J11096" s="43" t="s">
        <v>10</v>
      </c>
      <c r="K11096" s="44">
        <v>4676</v>
      </c>
      <c r="L11096" s="45">
        <v>35443.088441832529</v>
      </c>
      <c r="M11096" s="46">
        <v>37486.138738727277</v>
      </c>
      <c r="N11096" s="45"/>
      <c r="O11096" s="46"/>
    </row>
    <row r="11097" spans="1:15" x14ac:dyDescent="0.2">
      <c r="A11097" s="11" t="str">
        <f t="shared" si="1038"/>
        <v>7411004 - Region MidtjyllandUnder 1 år</v>
      </c>
      <c r="B11097" s="12" t="str">
        <f t="shared" si="1041"/>
        <v>741100</v>
      </c>
      <c r="C11097" s="14">
        <f t="shared" si="1039"/>
        <v>0</v>
      </c>
      <c r="D11097" s="14">
        <f t="shared" si="1040"/>
        <v>0</v>
      </c>
      <c r="E11097" s="19" t="str">
        <f t="shared" si="1042"/>
        <v>741100 - Elektrikerarbejde</v>
      </c>
      <c r="F11097" s="19" t="str">
        <f t="shared" si="1043"/>
        <v>Under 1 år</v>
      </c>
      <c r="G11097" s="40" t="s">
        <v>516</v>
      </c>
      <c r="H11097" s="41" t="s">
        <v>232</v>
      </c>
      <c r="I11097" s="42" t="s">
        <v>517</v>
      </c>
      <c r="J11097" s="43" t="s">
        <v>13</v>
      </c>
      <c r="K11097" s="44">
        <v>391</v>
      </c>
      <c r="L11097" s="45">
        <v>33857.796993578821</v>
      </c>
      <c r="M11097" s="46">
        <v>35794.128501835483</v>
      </c>
      <c r="N11097" s="45"/>
      <c r="O11097" s="46"/>
    </row>
    <row r="11098" spans="1:15" x14ac:dyDescent="0.2">
      <c r="A11098" s="11" t="str">
        <f t="shared" si="1038"/>
        <v>7411004 - Region Midtjylland1 år</v>
      </c>
      <c r="B11098" s="12" t="str">
        <f t="shared" si="1041"/>
        <v>741100</v>
      </c>
      <c r="C11098" s="14">
        <f t="shared" si="1039"/>
        <v>0</v>
      </c>
      <c r="D11098" s="14">
        <f t="shared" si="1040"/>
        <v>0</v>
      </c>
      <c r="E11098" s="19" t="str">
        <f t="shared" si="1042"/>
        <v>741100 - Elektrikerarbejde</v>
      </c>
      <c r="F11098" s="19" t="str">
        <f t="shared" si="1043"/>
        <v>1 år</v>
      </c>
      <c r="G11098" s="40" t="s">
        <v>516</v>
      </c>
      <c r="H11098" s="41" t="s">
        <v>232</v>
      </c>
      <c r="I11098" s="42" t="s">
        <v>517</v>
      </c>
      <c r="J11098" s="43" t="s">
        <v>22</v>
      </c>
      <c r="K11098" s="44">
        <v>264</v>
      </c>
      <c r="L11098" s="45">
        <v>34238.942645924377</v>
      </c>
      <c r="M11098" s="46">
        <v>36197.071920173068</v>
      </c>
      <c r="N11098" s="45"/>
      <c r="O11098" s="46"/>
    </row>
    <row r="11099" spans="1:15" x14ac:dyDescent="0.2">
      <c r="A11099" s="11" t="str">
        <f t="shared" si="1038"/>
        <v>7411004 - Region Midtjylland2 år</v>
      </c>
      <c r="B11099" s="12" t="str">
        <f t="shared" si="1041"/>
        <v>741100</v>
      </c>
      <c r="C11099" s="14">
        <f t="shared" si="1039"/>
        <v>0</v>
      </c>
      <c r="D11099" s="14">
        <f t="shared" si="1040"/>
        <v>0</v>
      </c>
      <c r="E11099" s="19" t="str">
        <f t="shared" si="1042"/>
        <v>741100 - Elektrikerarbejde</v>
      </c>
      <c r="F11099" s="19" t="str">
        <f t="shared" si="1043"/>
        <v>2 år</v>
      </c>
      <c r="G11099" s="40" t="s">
        <v>516</v>
      </c>
      <c r="H11099" s="41" t="s">
        <v>232</v>
      </c>
      <c r="I11099" s="42" t="s">
        <v>517</v>
      </c>
      <c r="J11099" s="43" t="s">
        <v>23</v>
      </c>
      <c r="K11099" s="44">
        <v>231</v>
      </c>
      <c r="L11099" s="45">
        <v>35514.562472018944</v>
      </c>
      <c r="M11099" s="46">
        <v>37545.644598524748</v>
      </c>
      <c r="N11099" s="45"/>
      <c r="O11099" s="46"/>
    </row>
    <row r="11100" spans="1:15" x14ac:dyDescent="0.2">
      <c r="A11100" s="11" t="str">
        <f t="shared" si="1038"/>
        <v>7411004 - Region Midtjylland3 år</v>
      </c>
      <c r="B11100" s="12" t="str">
        <f t="shared" si="1041"/>
        <v>741100</v>
      </c>
      <c r="C11100" s="14">
        <f t="shared" si="1039"/>
        <v>0</v>
      </c>
      <c r="D11100" s="14">
        <f t="shared" si="1040"/>
        <v>0</v>
      </c>
      <c r="E11100" s="19" t="str">
        <f t="shared" si="1042"/>
        <v>741100 - Elektrikerarbejde</v>
      </c>
      <c r="F11100" s="19" t="str">
        <f t="shared" si="1043"/>
        <v>3 år</v>
      </c>
      <c r="G11100" s="40" t="s">
        <v>516</v>
      </c>
      <c r="H11100" s="41" t="s">
        <v>232</v>
      </c>
      <c r="I11100" s="42" t="s">
        <v>517</v>
      </c>
      <c r="J11100" s="43" t="s">
        <v>14</v>
      </c>
      <c r="K11100" s="44">
        <v>134</v>
      </c>
      <c r="L11100" s="45">
        <v>35453.846834014956</v>
      </c>
      <c r="M11100" s="46">
        <v>37481.456625834209</v>
      </c>
      <c r="N11100" s="45"/>
      <c r="O11100" s="46"/>
    </row>
    <row r="11101" spans="1:15" x14ac:dyDescent="0.2">
      <c r="A11101" s="11" t="str">
        <f t="shared" si="1038"/>
        <v>7411004 - Region Midtjylland4 år</v>
      </c>
      <c r="B11101" s="12" t="str">
        <f t="shared" si="1041"/>
        <v>741100</v>
      </c>
      <c r="C11101" s="14">
        <f t="shared" si="1039"/>
        <v>0</v>
      </c>
      <c r="D11101" s="14">
        <f t="shared" si="1040"/>
        <v>0</v>
      </c>
      <c r="E11101" s="19" t="str">
        <f t="shared" si="1042"/>
        <v>741100 - Elektrikerarbejde</v>
      </c>
      <c r="F11101" s="19" t="str">
        <f t="shared" si="1043"/>
        <v>4 år</v>
      </c>
      <c r="G11101" s="40" t="s">
        <v>516</v>
      </c>
      <c r="H11101" s="41" t="s">
        <v>232</v>
      </c>
      <c r="I11101" s="42" t="s">
        <v>517</v>
      </c>
      <c r="J11101" s="43" t="s">
        <v>24</v>
      </c>
      <c r="K11101" s="44">
        <v>164</v>
      </c>
      <c r="L11101" s="45">
        <v>35843.17175496227</v>
      </c>
      <c r="M11101" s="46">
        <v>37893.047086134917</v>
      </c>
      <c r="N11101" s="45"/>
      <c r="O11101" s="46"/>
    </row>
    <row r="11102" spans="1:15" x14ac:dyDescent="0.2">
      <c r="A11102" s="11" t="str">
        <f t="shared" si="1038"/>
        <v>7411004 - Region Midtjylland5-9 år</v>
      </c>
      <c r="B11102" s="12" t="str">
        <f t="shared" si="1041"/>
        <v>741100</v>
      </c>
      <c r="C11102" s="14">
        <f t="shared" si="1039"/>
        <v>0</v>
      </c>
      <c r="D11102" s="14">
        <f t="shared" si="1040"/>
        <v>0</v>
      </c>
      <c r="E11102" s="19" t="str">
        <f t="shared" si="1042"/>
        <v>741100 - Elektrikerarbejde</v>
      </c>
      <c r="F11102" s="19" t="str">
        <f t="shared" si="1043"/>
        <v>5-9 år</v>
      </c>
      <c r="G11102" s="40" t="s">
        <v>516</v>
      </c>
      <c r="H11102" s="41" t="s">
        <v>232</v>
      </c>
      <c r="I11102" s="42" t="s">
        <v>517</v>
      </c>
      <c r="J11102" s="43" t="s">
        <v>15</v>
      </c>
      <c r="K11102" s="44">
        <v>642</v>
      </c>
      <c r="L11102" s="45">
        <v>36016.049519933607</v>
      </c>
      <c r="M11102" s="46">
        <v>38075.811751410329</v>
      </c>
      <c r="N11102" s="45"/>
      <c r="O11102" s="46"/>
    </row>
    <row r="11103" spans="1:15" x14ac:dyDescent="0.2">
      <c r="A11103" s="11" t="str">
        <f t="shared" si="1038"/>
        <v>7411004 - Region Midtjylland0-4 år</v>
      </c>
      <c r="B11103" s="12" t="str">
        <f t="shared" si="1041"/>
        <v>741100</v>
      </c>
      <c r="C11103" s="14">
        <f t="shared" si="1039"/>
        <v>0</v>
      </c>
      <c r="D11103" s="14">
        <f t="shared" si="1040"/>
        <v>0</v>
      </c>
      <c r="E11103" s="19" t="str">
        <f t="shared" si="1042"/>
        <v>741100 - Elektrikerarbejde</v>
      </c>
      <c r="F11103" s="19" t="str">
        <f t="shared" si="1043"/>
        <v>0-4 år</v>
      </c>
      <c r="G11103" s="40" t="s">
        <v>516</v>
      </c>
      <c r="H11103" s="41" t="s">
        <v>232</v>
      </c>
      <c r="I11103" s="42" t="s">
        <v>517</v>
      </c>
      <c r="J11103" s="43" t="s">
        <v>16</v>
      </c>
      <c r="K11103" s="44">
        <v>1184</v>
      </c>
      <c r="L11103" s="45">
        <v>34592.224032736507</v>
      </c>
      <c r="M11103" s="46">
        <v>36568.512474547766</v>
      </c>
      <c r="N11103" s="45"/>
      <c r="O11103" s="46"/>
    </row>
    <row r="11104" spans="1:15" x14ac:dyDescent="0.2">
      <c r="A11104" s="11" t="str">
        <f t="shared" si="1038"/>
        <v>7411004 - Region Midtjylland10-14 år</v>
      </c>
      <c r="B11104" s="12" t="str">
        <f t="shared" si="1041"/>
        <v>741100</v>
      </c>
      <c r="C11104" s="14">
        <f t="shared" si="1039"/>
        <v>0</v>
      </c>
      <c r="D11104" s="14">
        <f t="shared" si="1040"/>
        <v>0</v>
      </c>
      <c r="E11104" s="19" t="str">
        <f t="shared" si="1042"/>
        <v>741100 - Elektrikerarbejde</v>
      </c>
      <c r="F11104" s="19" t="str">
        <f t="shared" si="1043"/>
        <v>10-14 år</v>
      </c>
      <c r="G11104" s="40" t="s">
        <v>516</v>
      </c>
      <c r="H11104" s="41" t="s">
        <v>232</v>
      </c>
      <c r="I11104" s="42" t="s">
        <v>517</v>
      </c>
      <c r="J11104" s="43" t="s">
        <v>17</v>
      </c>
      <c r="K11104" s="44">
        <v>484</v>
      </c>
      <c r="L11104" s="45">
        <v>36648.226662276626</v>
      </c>
      <c r="M11104" s="46">
        <v>38744.143181043524</v>
      </c>
      <c r="N11104" s="45"/>
      <c r="O11104" s="46"/>
    </row>
    <row r="11105" spans="1:15" x14ac:dyDescent="0.2">
      <c r="A11105" s="11" t="str">
        <f t="shared" si="1038"/>
        <v>7411004 - Region Midtjylland15-20 år</v>
      </c>
      <c r="B11105" s="12" t="str">
        <f t="shared" si="1041"/>
        <v>741100</v>
      </c>
      <c r="C11105" s="14">
        <f t="shared" si="1039"/>
        <v>0</v>
      </c>
      <c r="D11105" s="14">
        <f t="shared" si="1040"/>
        <v>0</v>
      </c>
      <c r="E11105" s="19" t="str">
        <f t="shared" si="1042"/>
        <v>741100 - Elektrikerarbejde</v>
      </c>
      <c r="F11105" s="19" t="str">
        <f t="shared" si="1043"/>
        <v>15-20 år</v>
      </c>
      <c r="G11105" s="40" t="s">
        <v>516</v>
      </c>
      <c r="H11105" s="41" t="s">
        <v>232</v>
      </c>
      <c r="I11105" s="42" t="s">
        <v>517</v>
      </c>
      <c r="J11105" s="43" t="s">
        <v>18</v>
      </c>
      <c r="K11105" s="44">
        <v>398</v>
      </c>
      <c r="L11105" s="45">
        <v>37037.092512150528</v>
      </c>
      <c r="M11105" s="46">
        <v>39167.234885596808</v>
      </c>
      <c r="N11105" s="45"/>
      <c r="O11105" s="46"/>
    </row>
    <row r="11106" spans="1:15" x14ac:dyDescent="0.2">
      <c r="A11106" s="11" t="str">
        <f t="shared" si="1038"/>
        <v>7411004 - Region Midtjylland20-24 år</v>
      </c>
      <c r="B11106" s="12" t="str">
        <f t="shared" si="1041"/>
        <v>741100</v>
      </c>
      <c r="C11106" s="14">
        <f t="shared" si="1039"/>
        <v>0</v>
      </c>
      <c r="D11106" s="14">
        <f t="shared" si="1040"/>
        <v>0</v>
      </c>
      <c r="E11106" s="19" t="str">
        <f t="shared" si="1042"/>
        <v>741100 - Elektrikerarbejde</v>
      </c>
      <c r="F11106" s="19" t="str">
        <f t="shared" si="1043"/>
        <v>20-24 år</v>
      </c>
      <c r="G11106" s="40" t="s">
        <v>516</v>
      </c>
      <c r="H11106" s="41" t="s">
        <v>232</v>
      </c>
      <c r="I11106" s="42" t="s">
        <v>517</v>
      </c>
      <c r="J11106" s="43" t="s">
        <v>19</v>
      </c>
      <c r="K11106" s="44">
        <v>376</v>
      </c>
      <c r="L11106" s="45">
        <v>37501.794162396596</v>
      </c>
      <c r="M11106" s="46">
        <v>39646.526309812332</v>
      </c>
      <c r="N11106" s="45"/>
      <c r="O11106" s="46"/>
    </row>
    <row r="11107" spans="1:15" x14ac:dyDescent="0.2">
      <c r="A11107" s="11" t="str">
        <f t="shared" si="1038"/>
        <v>7411004 - Region Midtjylland25 år og derover</v>
      </c>
      <c r="B11107" s="12" t="str">
        <f t="shared" si="1041"/>
        <v>741100</v>
      </c>
      <c r="C11107" s="14">
        <f t="shared" si="1039"/>
        <v>0</v>
      </c>
      <c r="D11107" s="14">
        <f t="shared" si="1040"/>
        <v>0</v>
      </c>
      <c r="E11107" s="19" t="str">
        <f t="shared" si="1042"/>
        <v>741100 - Elektrikerarbejde</v>
      </c>
      <c r="F11107" s="19" t="str">
        <f t="shared" si="1043"/>
        <v>25 år og derover</v>
      </c>
      <c r="G11107" s="40" t="s">
        <v>516</v>
      </c>
      <c r="H11107" s="41" t="s">
        <v>232</v>
      </c>
      <c r="I11107" s="42" t="s">
        <v>517</v>
      </c>
      <c r="J11107" s="43" t="s">
        <v>9</v>
      </c>
      <c r="K11107" s="44">
        <v>1258</v>
      </c>
      <c r="L11107" s="45">
        <v>36641.836511061461</v>
      </c>
      <c r="M11107" s="46">
        <v>38757.303503829207</v>
      </c>
      <c r="N11107" s="45"/>
      <c r="O11107" s="46"/>
    </row>
    <row r="11108" spans="1:15" x14ac:dyDescent="0.2">
      <c r="A11108" s="11" t="str">
        <f t="shared" si="1038"/>
        <v>7411004 - Region MidtjyllandAlle uanset erf.</v>
      </c>
      <c r="B11108" s="12" t="str">
        <f t="shared" si="1041"/>
        <v>741100</v>
      </c>
      <c r="C11108" s="14">
        <f t="shared" si="1039"/>
        <v>0</v>
      </c>
      <c r="D11108" s="14">
        <f t="shared" si="1040"/>
        <v>0</v>
      </c>
      <c r="E11108" s="19" t="str">
        <f t="shared" si="1042"/>
        <v>741100 - Elektrikerarbejde</v>
      </c>
      <c r="F11108" s="19" t="str">
        <f t="shared" si="1043"/>
        <v>Alle uanset erf.</v>
      </c>
      <c r="G11108" s="40" t="s">
        <v>516</v>
      </c>
      <c r="H11108" s="41" t="s">
        <v>232</v>
      </c>
      <c r="I11108" s="42" t="s">
        <v>517</v>
      </c>
      <c r="J11108" s="43" t="s">
        <v>10</v>
      </c>
      <c r="K11108" s="44">
        <v>4342</v>
      </c>
      <c r="L11108" s="45">
        <v>36021.491174162817</v>
      </c>
      <c r="M11108" s="46">
        <v>38085.85673637475</v>
      </c>
      <c r="N11108" s="45"/>
      <c r="O11108" s="46"/>
    </row>
    <row r="11109" spans="1:15" x14ac:dyDescent="0.2">
      <c r="A11109" s="11" t="str">
        <f t="shared" si="1038"/>
        <v>7411005 - Region NordjyllandUnder 1 år</v>
      </c>
      <c r="B11109" s="12" t="str">
        <f t="shared" si="1041"/>
        <v>741100</v>
      </c>
      <c r="C11109" s="14">
        <f t="shared" si="1039"/>
        <v>0</v>
      </c>
      <c r="D11109" s="14">
        <f t="shared" si="1040"/>
        <v>0</v>
      </c>
      <c r="E11109" s="19" t="str">
        <f t="shared" si="1042"/>
        <v>741100 - Elektrikerarbejde</v>
      </c>
      <c r="F11109" s="19" t="str">
        <f t="shared" si="1043"/>
        <v>Under 1 år</v>
      </c>
      <c r="G11109" s="40" t="s">
        <v>516</v>
      </c>
      <c r="H11109" s="41" t="s">
        <v>232</v>
      </c>
      <c r="I11109" s="42" t="s">
        <v>21</v>
      </c>
      <c r="J11109" s="43" t="s">
        <v>13</v>
      </c>
      <c r="K11109" s="44">
        <v>222</v>
      </c>
      <c r="L11109" s="45">
        <v>33458.595053625169</v>
      </c>
      <c r="M11109" s="46">
        <v>35372.096154615938</v>
      </c>
      <c r="N11109" s="45"/>
      <c r="O11109" s="46"/>
    </row>
    <row r="11110" spans="1:15" x14ac:dyDescent="0.2">
      <c r="A11110" s="11" t="str">
        <f t="shared" si="1038"/>
        <v>7411005 - Region Nordjylland1 år</v>
      </c>
      <c r="B11110" s="12" t="str">
        <f t="shared" si="1041"/>
        <v>741100</v>
      </c>
      <c r="C11110" s="14">
        <f t="shared" si="1039"/>
        <v>0</v>
      </c>
      <c r="D11110" s="14">
        <f t="shared" si="1040"/>
        <v>0</v>
      </c>
      <c r="E11110" s="19" t="str">
        <f t="shared" si="1042"/>
        <v>741100 - Elektrikerarbejde</v>
      </c>
      <c r="F11110" s="19" t="str">
        <f t="shared" si="1043"/>
        <v>1 år</v>
      </c>
      <c r="G11110" s="40" t="s">
        <v>516</v>
      </c>
      <c r="H11110" s="41" t="s">
        <v>232</v>
      </c>
      <c r="I11110" s="42" t="s">
        <v>21</v>
      </c>
      <c r="J11110" s="43" t="s">
        <v>22</v>
      </c>
      <c r="K11110" s="44">
        <v>139</v>
      </c>
      <c r="L11110" s="45">
        <v>34664.882147142765</v>
      </c>
      <c r="M11110" s="46">
        <v>36647.370953022437</v>
      </c>
      <c r="N11110" s="45"/>
      <c r="O11110" s="46"/>
    </row>
    <row r="11111" spans="1:15" x14ac:dyDescent="0.2">
      <c r="A11111" s="11" t="str">
        <f t="shared" si="1038"/>
        <v>7411005 - Region Nordjylland2 år</v>
      </c>
      <c r="B11111" s="12" t="str">
        <f t="shared" si="1041"/>
        <v>741100</v>
      </c>
      <c r="C11111" s="14">
        <f t="shared" si="1039"/>
        <v>0</v>
      </c>
      <c r="D11111" s="14">
        <f t="shared" si="1040"/>
        <v>0</v>
      </c>
      <c r="E11111" s="19" t="str">
        <f t="shared" si="1042"/>
        <v>741100 - Elektrikerarbejde</v>
      </c>
      <c r="F11111" s="19" t="str">
        <f t="shared" si="1043"/>
        <v>2 år</v>
      </c>
      <c r="G11111" s="40" t="s">
        <v>516</v>
      </c>
      <c r="H11111" s="41" t="s">
        <v>232</v>
      </c>
      <c r="I11111" s="42" t="s">
        <v>21</v>
      </c>
      <c r="J11111" s="43" t="s">
        <v>23</v>
      </c>
      <c r="K11111" s="44">
        <v>142</v>
      </c>
      <c r="L11111" s="45">
        <v>34931.439032595204</v>
      </c>
      <c r="M11111" s="46">
        <v>36929.172259018305</v>
      </c>
      <c r="N11111" s="45"/>
      <c r="O11111" s="46"/>
    </row>
    <row r="11112" spans="1:15" x14ac:dyDescent="0.2">
      <c r="A11112" s="11" t="str">
        <f t="shared" si="1038"/>
        <v>7411005 - Region Nordjylland3 år</v>
      </c>
      <c r="B11112" s="12" t="str">
        <f t="shared" si="1041"/>
        <v>741100</v>
      </c>
      <c r="C11112" s="14">
        <f t="shared" si="1039"/>
        <v>0</v>
      </c>
      <c r="D11112" s="14">
        <f t="shared" si="1040"/>
        <v>0</v>
      </c>
      <c r="E11112" s="19" t="str">
        <f t="shared" si="1042"/>
        <v>741100 - Elektrikerarbejde</v>
      </c>
      <c r="F11112" s="19" t="str">
        <f t="shared" si="1043"/>
        <v>3 år</v>
      </c>
      <c r="G11112" s="40" t="s">
        <v>516</v>
      </c>
      <c r="H11112" s="41" t="s">
        <v>232</v>
      </c>
      <c r="I11112" s="42" t="s">
        <v>21</v>
      </c>
      <c r="J11112" s="43" t="s">
        <v>14</v>
      </c>
      <c r="K11112" s="44">
        <v>106</v>
      </c>
      <c r="L11112" s="45">
        <v>34917.885817438153</v>
      </c>
      <c r="M11112" s="46">
        <v>36995.787673600811</v>
      </c>
      <c r="N11112" s="45"/>
      <c r="O11112" s="46"/>
    </row>
    <row r="11113" spans="1:15" x14ac:dyDescent="0.2">
      <c r="A11113" s="11" t="str">
        <f t="shared" si="1038"/>
        <v>7411005 - Region Nordjylland4 år</v>
      </c>
      <c r="B11113" s="12" t="str">
        <f t="shared" si="1041"/>
        <v>741100</v>
      </c>
      <c r="C11113" s="14">
        <f t="shared" si="1039"/>
        <v>0</v>
      </c>
      <c r="D11113" s="14">
        <f t="shared" si="1040"/>
        <v>0</v>
      </c>
      <c r="E11113" s="19" t="str">
        <f t="shared" si="1042"/>
        <v>741100 - Elektrikerarbejde</v>
      </c>
      <c r="F11113" s="19" t="str">
        <f t="shared" si="1043"/>
        <v>4 år</v>
      </c>
      <c r="G11113" s="40" t="s">
        <v>516</v>
      </c>
      <c r="H11113" s="41" t="s">
        <v>232</v>
      </c>
      <c r="I11113" s="42" t="s">
        <v>21</v>
      </c>
      <c r="J11113" s="43" t="s">
        <v>24</v>
      </c>
      <c r="K11113" s="44">
        <v>91</v>
      </c>
      <c r="L11113" s="45">
        <v>35837.137355698898</v>
      </c>
      <c r="M11113" s="46">
        <v>37886.667578847264</v>
      </c>
      <c r="N11113" s="45"/>
      <c r="O11113" s="46"/>
    </row>
    <row r="11114" spans="1:15" x14ac:dyDescent="0.2">
      <c r="A11114" s="11" t="str">
        <f t="shared" si="1038"/>
        <v>7411005 - Region Nordjylland5-9 år</v>
      </c>
      <c r="B11114" s="12" t="str">
        <f t="shared" si="1041"/>
        <v>741100</v>
      </c>
      <c r="C11114" s="14">
        <f t="shared" si="1039"/>
        <v>0</v>
      </c>
      <c r="D11114" s="14">
        <f t="shared" si="1040"/>
        <v>0</v>
      </c>
      <c r="E11114" s="19" t="str">
        <f t="shared" si="1042"/>
        <v>741100 - Elektrikerarbejde</v>
      </c>
      <c r="F11114" s="19" t="str">
        <f t="shared" si="1043"/>
        <v>5-9 år</v>
      </c>
      <c r="G11114" s="40" t="s">
        <v>516</v>
      </c>
      <c r="H11114" s="41" t="s">
        <v>232</v>
      </c>
      <c r="I11114" s="42" t="s">
        <v>21</v>
      </c>
      <c r="J11114" s="43" t="s">
        <v>15</v>
      </c>
      <c r="K11114" s="44">
        <v>367</v>
      </c>
      <c r="L11114" s="45">
        <v>36181.762080598513</v>
      </c>
      <c r="M11114" s="46">
        <v>38251.00143347773</v>
      </c>
      <c r="N11114" s="45"/>
      <c r="O11114" s="46"/>
    </row>
    <row r="11115" spans="1:15" x14ac:dyDescent="0.2">
      <c r="A11115" s="11" t="str">
        <f t="shared" si="1038"/>
        <v>7411005 - Region Nordjylland0-4 år</v>
      </c>
      <c r="B11115" s="12" t="str">
        <f t="shared" si="1041"/>
        <v>741100</v>
      </c>
      <c r="C11115" s="14">
        <f t="shared" si="1039"/>
        <v>0</v>
      </c>
      <c r="D11115" s="14">
        <f t="shared" si="1040"/>
        <v>0</v>
      </c>
      <c r="E11115" s="19" t="str">
        <f t="shared" si="1042"/>
        <v>741100 - Elektrikerarbejde</v>
      </c>
      <c r="F11115" s="19" t="str">
        <f t="shared" si="1043"/>
        <v>0-4 år</v>
      </c>
      <c r="G11115" s="40" t="s">
        <v>516</v>
      </c>
      <c r="H11115" s="41" t="s">
        <v>232</v>
      </c>
      <c r="I11115" s="42" t="s">
        <v>21</v>
      </c>
      <c r="J11115" s="43" t="s">
        <v>16</v>
      </c>
      <c r="K11115" s="44">
        <v>700</v>
      </c>
      <c r="L11115" s="45">
        <v>34575.108597402323</v>
      </c>
      <c r="M11115" s="46">
        <v>36589.073720125671</v>
      </c>
      <c r="N11115" s="45"/>
      <c r="O11115" s="46"/>
    </row>
    <row r="11116" spans="1:15" x14ac:dyDescent="0.2">
      <c r="A11116" s="11" t="str">
        <f t="shared" si="1038"/>
        <v>7411005 - Region Nordjylland10-14 år</v>
      </c>
      <c r="B11116" s="12" t="str">
        <f t="shared" si="1041"/>
        <v>741100</v>
      </c>
      <c r="C11116" s="14">
        <f t="shared" si="1039"/>
        <v>0</v>
      </c>
      <c r="D11116" s="14">
        <f t="shared" si="1040"/>
        <v>0</v>
      </c>
      <c r="E11116" s="19" t="str">
        <f t="shared" si="1042"/>
        <v>741100 - Elektrikerarbejde</v>
      </c>
      <c r="F11116" s="19" t="str">
        <f t="shared" si="1043"/>
        <v>10-14 år</v>
      </c>
      <c r="G11116" s="40" t="s">
        <v>516</v>
      </c>
      <c r="H11116" s="41" t="s">
        <v>232</v>
      </c>
      <c r="I11116" s="42" t="s">
        <v>21</v>
      </c>
      <c r="J11116" s="43" t="s">
        <v>17</v>
      </c>
      <c r="K11116" s="44">
        <v>281</v>
      </c>
      <c r="L11116" s="45">
        <v>36999.724824534613</v>
      </c>
      <c r="M11116" s="46">
        <v>39192.038270751087</v>
      </c>
      <c r="N11116" s="45"/>
      <c r="O11116" s="46"/>
    </row>
    <row r="11117" spans="1:15" x14ac:dyDescent="0.2">
      <c r="A11117" s="11" t="str">
        <f t="shared" si="1038"/>
        <v>7411005 - Region Nordjylland15-20 år</v>
      </c>
      <c r="B11117" s="12" t="str">
        <f t="shared" si="1041"/>
        <v>741100</v>
      </c>
      <c r="C11117" s="14">
        <f t="shared" si="1039"/>
        <v>0</v>
      </c>
      <c r="D11117" s="14">
        <f t="shared" si="1040"/>
        <v>0</v>
      </c>
      <c r="E11117" s="19" t="str">
        <f t="shared" si="1042"/>
        <v>741100 - Elektrikerarbejde</v>
      </c>
      <c r="F11117" s="19" t="str">
        <f t="shared" si="1043"/>
        <v>15-20 år</v>
      </c>
      <c r="G11117" s="40" t="s">
        <v>516</v>
      </c>
      <c r="H11117" s="41" t="s">
        <v>232</v>
      </c>
      <c r="I11117" s="42" t="s">
        <v>21</v>
      </c>
      <c r="J11117" s="43" t="s">
        <v>18</v>
      </c>
      <c r="K11117" s="44">
        <v>232</v>
      </c>
      <c r="L11117" s="45">
        <v>36636.421256791087</v>
      </c>
      <c r="M11117" s="46">
        <v>38731.662622989323</v>
      </c>
      <c r="N11117" s="45"/>
      <c r="O11117" s="46"/>
    </row>
    <row r="11118" spans="1:15" x14ac:dyDescent="0.2">
      <c r="A11118" s="11" t="str">
        <f t="shared" si="1038"/>
        <v>7411005 - Region Nordjylland20-24 år</v>
      </c>
      <c r="B11118" s="12" t="str">
        <f t="shared" si="1041"/>
        <v>741100</v>
      </c>
      <c r="C11118" s="14">
        <f t="shared" si="1039"/>
        <v>0</v>
      </c>
      <c r="D11118" s="14">
        <f t="shared" si="1040"/>
        <v>0</v>
      </c>
      <c r="E11118" s="19" t="str">
        <f t="shared" si="1042"/>
        <v>741100 - Elektrikerarbejde</v>
      </c>
      <c r="F11118" s="19" t="str">
        <f t="shared" si="1043"/>
        <v>20-24 år</v>
      </c>
      <c r="G11118" s="40" t="s">
        <v>516</v>
      </c>
      <c r="H11118" s="41" t="s">
        <v>232</v>
      </c>
      <c r="I11118" s="42" t="s">
        <v>21</v>
      </c>
      <c r="J11118" s="43" t="s">
        <v>19</v>
      </c>
      <c r="K11118" s="44">
        <v>214</v>
      </c>
      <c r="L11118" s="45">
        <v>37336.247173906937</v>
      </c>
      <c r="M11118" s="46">
        <v>39471.511669012914</v>
      </c>
      <c r="N11118" s="45"/>
      <c r="O11118" s="46"/>
    </row>
    <row r="11119" spans="1:15" x14ac:dyDescent="0.2">
      <c r="A11119" s="11" t="str">
        <f t="shared" si="1038"/>
        <v>7411005 - Region Nordjylland25 år og derover</v>
      </c>
      <c r="B11119" s="12" t="str">
        <f t="shared" si="1041"/>
        <v>741100</v>
      </c>
      <c r="C11119" s="14">
        <f t="shared" si="1039"/>
        <v>0</v>
      </c>
      <c r="D11119" s="14">
        <f t="shared" si="1040"/>
        <v>0</v>
      </c>
      <c r="E11119" s="19" t="str">
        <f t="shared" si="1042"/>
        <v>741100 - Elektrikerarbejde</v>
      </c>
      <c r="F11119" s="19" t="str">
        <f t="shared" si="1043"/>
        <v>25 år og derover</v>
      </c>
      <c r="G11119" s="40" t="s">
        <v>516</v>
      </c>
      <c r="H11119" s="41" t="s">
        <v>232</v>
      </c>
      <c r="I11119" s="42" t="s">
        <v>21</v>
      </c>
      <c r="J11119" s="43" t="s">
        <v>9</v>
      </c>
      <c r="K11119" s="44">
        <v>673</v>
      </c>
      <c r="L11119" s="45">
        <v>36718.867165839343</v>
      </c>
      <c r="M11119" s="46">
        <v>38818.823623555414</v>
      </c>
      <c r="N11119" s="45"/>
      <c r="O11119" s="46"/>
    </row>
    <row r="11120" spans="1:15" x14ac:dyDescent="0.2">
      <c r="A11120" s="11" t="str">
        <f t="shared" si="1038"/>
        <v>7411005 - Region NordjyllandAlle uanset erf.</v>
      </c>
      <c r="B11120" s="12" t="str">
        <f t="shared" si="1041"/>
        <v>741100</v>
      </c>
      <c r="C11120" s="14">
        <f t="shared" si="1039"/>
        <v>0</v>
      </c>
      <c r="D11120" s="14">
        <f t="shared" si="1040"/>
        <v>0</v>
      </c>
      <c r="E11120" s="19" t="str">
        <f t="shared" si="1042"/>
        <v>741100 - Elektrikerarbejde</v>
      </c>
      <c r="F11120" s="19" t="str">
        <f t="shared" si="1043"/>
        <v>Alle uanset erf.</v>
      </c>
      <c r="G11120" s="40" t="s">
        <v>516</v>
      </c>
      <c r="H11120" s="41" t="s">
        <v>232</v>
      </c>
      <c r="I11120" s="42" t="s">
        <v>21</v>
      </c>
      <c r="J11120" s="43" t="s">
        <v>10</v>
      </c>
      <c r="K11120" s="44">
        <v>2467</v>
      </c>
      <c r="L11120" s="45">
        <v>35850.114165416693</v>
      </c>
      <c r="M11120" s="46">
        <v>37913.328879401954</v>
      </c>
      <c r="N11120" s="45"/>
      <c r="O11120" s="46"/>
    </row>
    <row r="11121" spans="1:15" x14ac:dyDescent="0.2">
      <c r="A11121" s="11" t="str">
        <f t="shared" si="1038"/>
        <v>7411006 - Alle regionerUnder 1 år</v>
      </c>
      <c r="B11121" s="12" t="str">
        <f t="shared" si="1041"/>
        <v>741100</v>
      </c>
      <c r="C11121" s="14">
        <f t="shared" si="1039"/>
        <v>0</v>
      </c>
      <c r="D11121" s="14">
        <f t="shared" si="1040"/>
        <v>0</v>
      </c>
      <c r="E11121" s="19" t="str">
        <f t="shared" si="1042"/>
        <v>741100 - Elektrikerarbejde</v>
      </c>
      <c r="F11121" s="19" t="str">
        <f t="shared" si="1043"/>
        <v>Under 1 år</v>
      </c>
      <c r="G11121" s="40" t="s">
        <v>516</v>
      </c>
      <c r="H11121" s="41" t="s">
        <v>232</v>
      </c>
      <c r="I11121" s="42" t="s">
        <v>11</v>
      </c>
      <c r="J11121" s="43" t="s">
        <v>13</v>
      </c>
      <c r="K11121" s="44">
        <v>1607</v>
      </c>
      <c r="L11121" s="45">
        <v>34041.825126304611</v>
      </c>
      <c r="M11121" s="46">
        <v>36039.171107785085</v>
      </c>
      <c r="N11121" s="45"/>
      <c r="O11121" s="46"/>
    </row>
    <row r="11122" spans="1:15" x14ac:dyDescent="0.2">
      <c r="A11122" s="11" t="str">
        <f t="shared" si="1038"/>
        <v>7411006 - Alle regioner1 år</v>
      </c>
      <c r="B11122" s="12" t="str">
        <f t="shared" si="1041"/>
        <v>741100</v>
      </c>
      <c r="C11122" s="14">
        <f t="shared" si="1039"/>
        <v>0</v>
      </c>
      <c r="D11122" s="14">
        <f t="shared" si="1040"/>
        <v>0</v>
      </c>
      <c r="E11122" s="19" t="str">
        <f t="shared" si="1042"/>
        <v>741100 - Elektrikerarbejde</v>
      </c>
      <c r="F11122" s="19" t="str">
        <f t="shared" si="1043"/>
        <v>1 år</v>
      </c>
      <c r="G11122" s="40" t="s">
        <v>516</v>
      </c>
      <c r="H11122" s="41" t="s">
        <v>232</v>
      </c>
      <c r="I11122" s="42" t="s">
        <v>11</v>
      </c>
      <c r="J11122" s="43" t="s">
        <v>22</v>
      </c>
      <c r="K11122" s="44">
        <v>1059</v>
      </c>
      <c r="L11122" s="45">
        <v>35164.752014331818</v>
      </c>
      <c r="M11122" s="46">
        <v>37175.828438420962</v>
      </c>
      <c r="N11122" s="45"/>
      <c r="O11122" s="46"/>
    </row>
    <row r="11123" spans="1:15" x14ac:dyDescent="0.2">
      <c r="A11123" s="11" t="str">
        <f t="shared" si="1038"/>
        <v>7411006 - Alle regioner2 år</v>
      </c>
      <c r="B11123" s="12" t="str">
        <f t="shared" si="1041"/>
        <v>741100</v>
      </c>
      <c r="C11123" s="14">
        <f t="shared" si="1039"/>
        <v>0</v>
      </c>
      <c r="D11123" s="14">
        <f t="shared" si="1040"/>
        <v>0</v>
      </c>
      <c r="E11123" s="19" t="str">
        <f t="shared" si="1042"/>
        <v>741100 - Elektrikerarbejde</v>
      </c>
      <c r="F11123" s="19" t="str">
        <f t="shared" si="1043"/>
        <v>2 år</v>
      </c>
      <c r="G11123" s="40" t="s">
        <v>516</v>
      </c>
      <c r="H11123" s="41" t="s">
        <v>232</v>
      </c>
      <c r="I11123" s="42" t="s">
        <v>11</v>
      </c>
      <c r="J11123" s="43" t="s">
        <v>23</v>
      </c>
      <c r="K11123" s="44">
        <v>955</v>
      </c>
      <c r="L11123" s="45">
        <v>35583.647014506954</v>
      </c>
      <c r="M11123" s="46">
        <v>37545.644598524748</v>
      </c>
      <c r="N11123" s="45"/>
      <c r="O11123" s="46"/>
    </row>
    <row r="11124" spans="1:15" x14ac:dyDescent="0.2">
      <c r="A11124" s="11" t="str">
        <f t="shared" si="1038"/>
        <v>7411006 - Alle regioner3 år</v>
      </c>
      <c r="B11124" s="12" t="str">
        <f t="shared" si="1041"/>
        <v>741100</v>
      </c>
      <c r="C11124" s="14">
        <f t="shared" si="1039"/>
        <v>0</v>
      </c>
      <c r="D11124" s="14">
        <f t="shared" si="1040"/>
        <v>0</v>
      </c>
      <c r="E11124" s="19" t="str">
        <f t="shared" si="1042"/>
        <v>741100 - Elektrikerarbejde</v>
      </c>
      <c r="F11124" s="19" t="str">
        <f t="shared" si="1043"/>
        <v>3 år</v>
      </c>
      <c r="G11124" s="40" t="s">
        <v>516</v>
      </c>
      <c r="H11124" s="41" t="s">
        <v>232</v>
      </c>
      <c r="I11124" s="42" t="s">
        <v>11</v>
      </c>
      <c r="J11124" s="43" t="s">
        <v>14</v>
      </c>
      <c r="K11124" s="44">
        <v>661</v>
      </c>
      <c r="L11124" s="45">
        <v>36148.730602589465</v>
      </c>
      <c r="M11124" s="46">
        <v>38216.710546965303</v>
      </c>
      <c r="N11124" s="45"/>
      <c r="O11124" s="46"/>
    </row>
    <row r="11125" spans="1:15" x14ac:dyDescent="0.2">
      <c r="A11125" s="11" t="str">
        <f t="shared" si="1038"/>
        <v>7411006 - Alle regioner4 år</v>
      </c>
      <c r="B11125" s="12" t="str">
        <f t="shared" si="1041"/>
        <v>741100</v>
      </c>
      <c r="C11125" s="14">
        <f t="shared" si="1039"/>
        <v>0</v>
      </c>
      <c r="D11125" s="14">
        <f t="shared" si="1040"/>
        <v>0</v>
      </c>
      <c r="E11125" s="19" t="str">
        <f t="shared" si="1042"/>
        <v>741100 - Elektrikerarbejde</v>
      </c>
      <c r="F11125" s="19" t="str">
        <f t="shared" si="1043"/>
        <v>4 år</v>
      </c>
      <c r="G11125" s="40" t="s">
        <v>516</v>
      </c>
      <c r="H11125" s="41" t="s">
        <v>232</v>
      </c>
      <c r="I11125" s="42" t="s">
        <v>11</v>
      </c>
      <c r="J11125" s="43" t="s">
        <v>24</v>
      </c>
      <c r="K11125" s="44">
        <v>687</v>
      </c>
      <c r="L11125" s="45">
        <v>36101.418974900713</v>
      </c>
      <c r="M11125" s="46">
        <v>38184.752088573689</v>
      </c>
      <c r="N11125" s="45"/>
      <c r="O11125" s="46"/>
    </row>
    <row r="11126" spans="1:15" x14ac:dyDescent="0.2">
      <c r="A11126" s="11" t="str">
        <f t="shared" si="1038"/>
        <v>7411006 - Alle regioner5-9 år</v>
      </c>
      <c r="B11126" s="12" t="str">
        <f t="shared" si="1041"/>
        <v>741100</v>
      </c>
      <c r="C11126" s="14">
        <f t="shared" si="1039"/>
        <v>0</v>
      </c>
      <c r="D11126" s="14">
        <f t="shared" si="1040"/>
        <v>0</v>
      </c>
      <c r="E11126" s="19" t="str">
        <f t="shared" si="1042"/>
        <v>741100 - Elektrikerarbejde</v>
      </c>
      <c r="F11126" s="19" t="str">
        <f t="shared" si="1043"/>
        <v>5-9 år</v>
      </c>
      <c r="G11126" s="40" t="s">
        <v>516</v>
      </c>
      <c r="H11126" s="41" t="s">
        <v>232</v>
      </c>
      <c r="I11126" s="42" t="s">
        <v>11</v>
      </c>
      <c r="J11126" s="43" t="s">
        <v>15</v>
      </c>
      <c r="K11126" s="44">
        <v>2687</v>
      </c>
      <c r="L11126" s="45">
        <v>36275.148254425469</v>
      </c>
      <c r="M11126" s="46">
        <v>38354.805133751797</v>
      </c>
      <c r="N11126" s="45"/>
      <c r="O11126" s="46"/>
    </row>
    <row r="11127" spans="1:15" x14ac:dyDescent="0.2">
      <c r="A11127" s="11" t="str">
        <f t="shared" si="1038"/>
        <v>7411006 - Alle regioner0-4 år</v>
      </c>
      <c r="B11127" s="12" t="str">
        <f t="shared" si="1041"/>
        <v>741100</v>
      </c>
      <c r="C11127" s="14">
        <f t="shared" si="1039"/>
        <v>0</v>
      </c>
      <c r="D11127" s="14">
        <f t="shared" si="1040"/>
        <v>0</v>
      </c>
      <c r="E11127" s="19" t="str">
        <f t="shared" si="1042"/>
        <v>741100 - Elektrikerarbejde</v>
      </c>
      <c r="F11127" s="19" t="str">
        <f t="shared" si="1043"/>
        <v>0-4 år</v>
      </c>
      <c r="G11127" s="40" t="s">
        <v>516</v>
      </c>
      <c r="H11127" s="41" t="s">
        <v>232</v>
      </c>
      <c r="I11127" s="42" t="s">
        <v>11</v>
      </c>
      <c r="J11127" s="43" t="s">
        <v>16</v>
      </c>
      <c r="K11127" s="44">
        <v>4969</v>
      </c>
      <c r="L11127" s="45">
        <v>35102.838652619343</v>
      </c>
      <c r="M11127" s="46">
        <v>37123.752373524003</v>
      </c>
      <c r="N11127" s="45"/>
      <c r="O11127" s="46"/>
    </row>
    <row r="11128" spans="1:15" x14ac:dyDescent="0.2">
      <c r="A11128" s="11" t="str">
        <f t="shared" si="1038"/>
        <v>7411006 - Alle regioner10-14 år</v>
      </c>
      <c r="B11128" s="12" t="str">
        <f t="shared" si="1041"/>
        <v>741100</v>
      </c>
      <c r="C11128" s="14">
        <f t="shared" si="1039"/>
        <v>0</v>
      </c>
      <c r="D11128" s="14">
        <f t="shared" si="1040"/>
        <v>0</v>
      </c>
      <c r="E11128" s="19" t="str">
        <f t="shared" si="1042"/>
        <v>741100 - Elektrikerarbejde</v>
      </c>
      <c r="F11128" s="19" t="str">
        <f t="shared" si="1043"/>
        <v>10-14 år</v>
      </c>
      <c r="G11128" s="40" t="s">
        <v>516</v>
      </c>
      <c r="H11128" s="41" t="s">
        <v>232</v>
      </c>
      <c r="I11128" s="42" t="s">
        <v>11</v>
      </c>
      <c r="J11128" s="43" t="s">
        <v>17</v>
      </c>
      <c r="K11128" s="44">
        <v>2134</v>
      </c>
      <c r="L11128" s="45">
        <v>36999.724824534613</v>
      </c>
      <c r="M11128" s="46">
        <v>39167.279115790727</v>
      </c>
      <c r="N11128" s="45"/>
      <c r="O11128" s="46"/>
    </row>
    <row r="11129" spans="1:15" x14ac:dyDescent="0.2">
      <c r="A11129" s="11" t="str">
        <f t="shared" si="1038"/>
        <v>7411006 - Alle regioner15-20 år</v>
      </c>
      <c r="B11129" s="12" t="str">
        <f t="shared" si="1041"/>
        <v>741100</v>
      </c>
      <c r="C11129" s="14">
        <f t="shared" si="1039"/>
        <v>0</v>
      </c>
      <c r="D11129" s="14">
        <f t="shared" si="1040"/>
        <v>0</v>
      </c>
      <c r="E11129" s="19" t="str">
        <f t="shared" si="1042"/>
        <v>741100 - Elektrikerarbejde</v>
      </c>
      <c r="F11129" s="19" t="str">
        <f t="shared" si="1043"/>
        <v>15-20 år</v>
      </c>
      <c r="G11129" s="40" t="s">
        <v>516</v>
      </c>
      <c r="H11129" s="41" t="s">
        <v>232</v>
      </c>
      <c r="I11129" s="42" t="s">
        <v>11</v>
      </c>
      <c r="J11129" s="43" t="s">
        <v>18</v>
      </c>
      <c r="K11129" s="44">
        <v>1830</v>
      </c>
      <c r="L11129" s="45">
        <v>37362.997113708407</v>
      </c>
      <c r="M11129" s="46">
        <v>39499.791441109475</v>
      </c>
      <c r="N11129" s="45"/>
      <c r="O11129" s="46"/>
    </row>
    <row r="11130" spans="1:15" x14ac:dyDescent="0.2">
      <c r="A11130" s="11" t="str">
        <f t="shared" si="1038"/>
        <v>7411006 - Alle regioner20-24 år</v>
      </c>
      <c r="B11130" s="12" t="str">
        <f t="shared" si="1041"/>
        <v>741100</v>
      </c>
      <c r="C11130" s="14">
        <f t="shared" si="1039"/>
        <v>0</v>
      </c>
      <c r="D11130" s="14">
        <f t="shared" si="1040"/>
        <v>0</v>
      </c>
      <c r="E11130" s="19" t="str">
        <f t="shared" si="1042"/>
        <v>741100 - Elektrikerarbejde</v>
      </c>
      <c r="F11130" s="19" t="str">
        <f t="shared" si="1043"/>
        <v>20-24 år</v>
      </c>
      <c r="G11130" s="40" t="s">
        <v>516</v>
      </c>
      <c r="H11130" s="41" t="s">
        <v>232</v>
      </c>
      <c r="I11130" s="42" t="s">
        <v>11</v>
      </c>
      <c r="J11130" s="43" t="s">
        <v>19</v>
      </c>
      <c r="K11130" s="44">
        <v>1660</v>
      </c>
      <c r="L11130" s="45">
        <v>37713.670665167425</v>
      </c>
      <c r="M11130" s="46">
        <v>39866.964422306351</v>
      </c>
      <c r="N11130" s="45"/>
      <c r="O11130" s="46"/>
    </row>
    <row r="11131" spans="1:15" x14ac:dyDescent="0.2">
      <c r="A11131" s="11" t="str">
        <f t="shared" si="1038"/>
        <v>7411006 - Alle regioner25 år og derover</v>
      </c>
      <c r="B11131" s="12" t="str">
        <f t="shared" si="1041"/>
        <v>741100</v>
      </c>
      <c r="C11131" s="14">
        <f t="shared" si="1039"/>
        <v>0</v>
      </c>
      <c r="D11131" s="14">
        <f t="shared" si="1040"/>
        <v>0</v>
      </c>
      <c r="E11131" s="19" t="str">
        <f t="shared" si="1042"/>
        <v>741100 - Elektrikerarbejde</v>
      </c>
      <c r="F11131" s="19" t="str">
        <f t="shared" si="1043"/>
        <v>25 år og derover</v>
      </c>
      <c r="G11131" s="40" t="s">
        <v>516</v>
      </c>
      <c r="H11131" s="41" t="s">
        <v>232</v>
      </c>
      <c r="I11131" s="42" t="s">
        <v>11</v>
      </c>
      <c r="J11131" s="43" t="s">
        <v>9</v>
      </c>
      <c r="K11131" s="44">
        <v>5621</v>
      </c>
      <c r="L11131" s="45">
        <v>37268.567580880677</v>
      </c>
      <c r="M11131" s="46">
        <v>39409.954348654392</v>
      </c>
      <c r="N11131" s="45"/>
      <c r="O11131" s="46"/>
    </row>
    <row r="11132" spans="1:15" x14ac:dyDescent="0.2">
      <c r="A11132" s="11" t="str">
        <f t="shared" si="1038"/>
        <v>7411006 - Alle regionerAlle uanset erf.</v>
      </c>
      <c r="B11132" s="12" t="str">
        <f t="shared" si="1041"/>
        <v>741100</v>
      </c>
      <c r="C11132" s="14">
        <f t="shared" si="1039"/>
        <v>0</v>
      </c>
      <c r="D11132" s="14">
        <f t="shared" si="1040"/>
        <v>0</v>
      </c>
      <c r="E11132" s="19" t="str">
        <f t="shared" si="1042"/>
        <v>741100 - Elektrikerarbejde</v>
      </c>
      <c r="F11132" s="19" t="str">
        <f t="shared" si="1043"/>
        <v>Alle uanset erf.</v>
      </c>
      <c r="G11132" s="40" t="s">
        <v>516</v>
      </c>
      <c r="H11132" s="41" t="s">
        <v>232</v>
      </c>
      <c r="I11132" s="42" t="s">
        <v>11</v>
      </c>
      <c r="J11132" s="43" t="s">
        <v>10</v>
      </c>
      <c r="K11132" s="44">
        <v>18901</v>
      </c>
      <c r="L11132" s="45">
        <v>36475.976482486913</v>
      </c>
      <c r="M11132" s="46">
        <v>38561.742015357937</v>
      </c>
      <c r="N11132" s="45"/>
      <c r="O11132" s="46"/>
    </row>
    <row r="11133" spans="1:15" x14ac:dyDescent="0.2">
      <c r="A11133" s="11" t="str">
        <f t="shared" si="1038"/>
        <v>7412001 - Region HovedstadenUnder 1 år</v>
      </c>
      <c r="B11133" s="12" t="str">
        <f t="shared" si="1041"/>
        <v>741200</v>
      </c>
      <c r="C11133" s="14">
        <f t="shared" si="1039"/>
        <v>0</v>
      </c>
      <c r="D11133" s="14">
        <f t="shared" si="1040"/>
        <v>0</v>
      </c>
      <c r="E11133" s="19" t="str">
        <f t="shared" si="1042"/>
        <v>741200 - Elektromekanikerarbejde</v>
      </c>
      <c r="F11133" s="19" t="str">
        <f t="shared" si="1043"/>
        <v>Under 1 år</v>
      </c>
      <c r="G11133" s="40" t="s">
        <v>516</v>
      </c>
      <c r="H11133" s="41" t="s">
        <v>233</v>
      </c>
      <c r="I11133" s="42" t="s">
        <v>8</v>
      </c>
      <c r="J11133" s="43" t="s">
        <v>13</v>
      </c>
      <c r="K11133" s="44">
        <v>14</v>
      </c>
      <c r="L11133" s="45">
        <v>30550.182309917978</v>
      </c>
      <c r="M11133" s="46">
        <v>32269.919719387923</v>
      </c>
      <c r="N11133" s="45"/>
      <c r="O11133" s="46"/>
    </row>
    <row r="11134" spans="1:15" x14ac:dyDescent="0.2">
      <c r="A11134" s="11" t="str">
        <f t="shared" si="1038"/>
        <v>7412001 - Region Hovedstaden1 år</v>
      </c>
      <c r="B11134" s="12" t="str">
        <f t="shared" si="1041"/>
        <v>741200</v>
      </c>
      <c r="C11134" s="14">
        <f t="shared" si="1039"/>
        <v>0</v>
      </c>
      <c r="D11134" s="14">
        <f t="shared" si="1040"/>
        <v>0</v>
      </c>
      <c r="E11134" s="19" t="str">
        <f t="shared" si="1042"/>
        <v>741200 - Elektromekanikerarbejde</v>
      </c>
      <c r="F11134" s="19" t="str">
        <f t="shared" si="1043"/>
        <v>1 år</v>
      </c>
      <c r="G11134" s="40" t="s">
        <v>516</v>
      </c>
      <c r="H11134" s="41" t="s">
        <v>233</v>
      </c>
      <c r="I11134" s="42" t="s">
        <v>8</v>
      </c>
      <c r="J11134" s="43" t="s">
        <v>22</v>
      </c>
      <c r="K11134" s="44">
        <v>14</v>
      </c>
      <c r="L11134" s="45">
        <v>38638.573717230567</v>
      </c>
      <c r="M11134" s="46">
        <v>40813.624589136867</v>
      </c>
      <c r="N11134" s="45"/>
      <c r="O11134" s="46"/>
    </row>
    <row r="11135" spans="1:15" x14ac:dyDescent="0.2">
      <c r="A11135" s="11" t="str">
        <f t="shared" si="1038"/>
        <v>7412001 - Region Hovedstaden2 år</v>
      </c>
      <c r="B11135" s="12" t="str">
        <f t="shared" si="1041"/>
        <v>741200</v>
      </c>
      <c r="C11135" s="14">
        <f t="shared" si="1039"/>
        <v>0</v>
      </c>
      <c r="D11135" s="14">
        <f t="shared" si="1040"/>
        <v>0</v>
      </c>
      <c r="E11135" s="19" t="str">
        <f t="shared" si="1042"/>
        <v>741200 - Elektromekanikerarbejde</v>
      </c>
      <c r="F11135" s="19" t="str">
        <f t="shared" si="1043"/>
        <v>2 år</v>
      </c>
      <c r="G11135" s="40" t="s">
        <v>516</v>
      </c>
      <c r="H11135" s="41" t="s">
        <v>233</v>
      </c>
      <c r="I11135" s="42" t="s">
        <v>8</v>
      </c>
      <c r="J11135" s="43" t="s">
        <v>23</v>
      </c>
      <c r="K11135" s="44">
        <v>17</v>
      </c>
      <c r="L11135" s="45">
        <v>37906.891591300089</v>
      </c>
      <c r="M11135" s="46">
        <v>40074.791309708358</v>
      </c>
      <c r="N11135" s="45"/>
      <c r="O11135" s="46"/>
    </row>
    <row r="11136" spans="1:15" x14ac:dyDescent="0.2">
      <c r="A11136" s="11" t="str">
        <f t="shared" si="1038"/>
        <v>7412001 - Region Hovedstaden3 år</v>
      </c>
      <c r="B11136" s="12" t="str">
        <f t="shared" si="1041"/>
        <v>741200</v>
      </c>
      <c r="C11136" s="14">
        <f t="shared" si="1039"/>
        <v>0</v>
      </c>
      <c r="D11136" s="14">
        <f t="shared" si="1040"/>
        <v>0</v>
      </c>
      <c r="E11136" s="19" t="str">
        <f t="shared" si="1042"/>
        <v>741200 - Elektromekanikerarbejde</v>
      </c>
      <c r="F11136" s="19" t="str">
        <f t="shared" si="1043"/>
        <v>3 år</v>
      </c>
      <c r="G11136" s="40" t="s">
        <v>516</v>
      </c>
      <c r="H11136" s="41" t="s">
        <v>233</v>
      </c>
      <c r="I11136" s="42" t="s">
        <v>8</v>
      </c>
      <c r="J11136" s="43" t="s">
        <v>14</v>
      </c>
      <c r="K11136" s="44">
        <v>13</v>
      </c>
      <c r="L11136" s="45">
        <v>35554.079521435189</v>
      </c>
      <c r="M11136" s="46">
        <v>37621.620275951587</v>
      </c>
      <c r="N11136" s="45"/>
      <c r="O11136" s="46"/>
    </row>
    <row r="11137" spans="1:15" x14ac:dyDescent="0.2">
      <c r="A11137" s="11" t="str">
        <f t="shared" si="1038"/>
        <v>7412001 - Region Hovedstaden4 år</v>
      </c>
      <c r="B11137" s="12" t="str">
        <f t="shared" si="1041"/>
        <v>741200</v>
      </c>
      <c r="C11137" s="14">
        <f t="shared" si="1039"/>
        <v>0</v>
      </c>
      <c r="D11137" s="14">
        <f t="shared" si="1040"/>
        <v>0</v>
      </c>
      <c r="E11137" s="19" t="str">
        <f t="shared" si="1042"/>
        <v>741200 - Elektromekanikerarbejde</v>
      </c>
      <c r="F11137" s="19" t="str">
        <f t="shared" si="1043"/>
        <v>4 år</v>
      </c>
      <c r="G11137" s="40" t="s">
        <v>516</v>
      </c>
      <c r="H11137" s="41" t="s">
        <v>233</v>
      </c>
      <c r="I11137" s="42" t="s">
        <v>8</v>
      </c>
      <c r="J11137" s="43" t="s">
        <v>24</v>
      </c>
      <c r="K11137" s="44">
        <v>12</v>
      </c>
      <c r="L11137" s="45">
        <v>38670.410004674479</v>
      </c>
      <c r="M11137" s="46">
        <v>40935.860070151233</v>
      </c>
      <c r="N11137" s="45"/>
      <c r="O11137" s="46"/>
    </row>
    <row r="11138" spans="1:15" x14ac:dyDescent="0.2">
      <c r="A11138" s="11" t="str">
        <f t="shared" ref="A11138:A11201" si="1044">B11138&amp;I11138&amp;F11138</f>
        <v>7412001 - Region Hovedstaden5-9 år</v>
      </c>
      <c r="B11138" s="12" t="str">
        <f t="shared" si="1041"/>
        <v>741200</v>
      </c>
      <c r="C11138" s="14">
        <f t="shared" ref="C11138:C11201" si="1045">N11138*1.2</f>
        <v>0</v>
      </c>
      <c r="D11138" s="14">
        <f t="shared" ref="D11138:D11201" si="1046">O11138*1.2</f>
        <v>0</v>
      </c>
      <c r="E11138" s="19" t="str">
        <f t="shared" si="1042"/>
        <v>741200 - Elektromekanikerarbejde</v>
      </c>
      <c r="F11138" s="19" t="str">
        <f t="shared" si="1043"/>
        <v>5-9 år</v>
      </c>
      <c r="G11138" s="40" t="s">
        <v>516</v>
      </c>
      <c r="H11138" s="41" t="s">
        <v>233</v>
      </c>
      <c r="I11138" s="42" t="s">
        <v>8</v>
      </c>
      <c r="J11138" s="43" t="s">
        <v>15</v>
      </c>
      <c r="K11138" s="44">
        <v>39</v>
      </c>
      <c r="L11138" s="45">
        <v>37209.850995151843</v>
      </c>
      <c r="M11138" s="46">
        <v>39304.475901412734</v>
      </c>
      <c r="N11138" s="45"/>
      <c r="O11138" s="46"/>
    </row>
    <row r="11139" spans="1:15" x14ac:dyDescent="0.2">
      <c r="A11139" s="11" t="str">
        <f t="shared" si="1044"/>
        <v>7412001 - Region Hovedstaden0-4 år</v>
      </c>
      <c r="B11139" s="12" t="str">
        <f t="shared" ref="B11139:B11202" si="1047">LEFT(E11139,6)</f>
        <v>741200</v>
      </c>
      <c r="C11139" s="14">
        <f t="shared" si="1045"/>
        <v>0</v>
      </c>
      <c r="D11139" s="14">
        <f t="shared" si="1046"/>
        <v>0</v>
      </c>
      <c r="E11139" s="19" t="str">
        <f t="shared" ref="E11139:E11202" si="1048">TRIM(H11139)</f>
        <v>741200 - Elektromekanikerarbejde</v>
      </c>
      <c r="F11139" s="19" t="str">
        <f t="shared" ref="F11139:F11202" si="1049">MID(J11139,6,30)</f>
        <v>0-4 år</v>
      </c>
      <c r="G11139" s="40" t="s">
        <v>516</v>
      </c>
      <c r="H11139" s="41" t="s">
        <v>233</v>
      </c>
      <c r="I11139" s="42" t="s">
        <v>8</v>
      </c>
      <c r="J11139" s="43" t="s">
        <v>16</v>
      </c>
      <c r="K11139" s="44">
        <v>70</v>
      </c>
      <c r="L11139" s="45">
        <v>37906.891591300089</v>
      </c>
      <c r="M11139" s="46">
        <v>40074.791309708358</v>
      </c>
      <c r="N11139" s="45"/>
      <c r="O11139" s="46"/>
    </row>
    <row r="11140" spans="1:15" x14ac:dyDescent="0.2">
      <c r="A11140" s="11" t="str">
        <f t="shared" si="1044"/>
        <v>7412001 - Region Hovedstaden10-14 år</v>
      </c>
      <c r="B11140" s="12" t="str">
        <f t="shared" si="1047"/>
        <v>741200</v>
      </c>
      <c r="C11140" s="14">
        <f t="shared" si="1045"/>
        <v>0</v>
      </c>
      <c r="D11140" s="14">
        <f t="shared" si="1046"/>
        <v>0</v>
      </c>
      <c r="E11140" s="19" t="str">
        <f t="shared" si="1048"/>
        <v>741200 - Elektromekanikerarbejde</v>
      </c>
      <c r="F11140" s="19" t="str">
        <f t="shared" si="1049"/>
        <v>10-14 år</v>
      </c>
      <c r="G11140" s="40" t="s">
        <v>516</v>
      </c>
      <c r="H11140" s="41" t="s">
        <v>233</v>
      </c>
      <c r="I11140" s="42" t="s">
        <v>8</v>
      </c>
      <c r="J11140" s="43" t="s">
        <v>17</v>
      </c>
      <c r="K11140" s="44">
        <v>65</v>
      </c>
      <c r="L11140" s="45">
        <v>41552.186222939767</v>
      </c>
      <c r="M11140" s="46">
        <v>43891.250794402316</v>
      </c>
      <c r="N11140" s="45"/>
      <c r="O11140" s="46"/>
    </row>
    <row r="11141" spans="1:15" x14ac:dyDescent="0.2">
      <c r="A11141" s="11" t="str">
        <f t="shared" si="1044"/>
        <v>7412001 - Region Hovedstaden15-20 år</v>
      </c>
      <c r="B11141" s="12" t="str">
        <f t="shared" si="1047"/>
        <v>741200</v>
      </c>
      <c r="C11141" s="14">
        <f t="shared" si="1045"/>
        <v>0</v>
      </c>
      <c r="D11141" s="14">
        <f t="shared" si="1046"/>
        <v>0</v>
      </c>
      <c r="E11141" s="19" t="str">
        <f t="shared" si="1048"/>
        <v>741200 - Elektromekanikerarbejde</v>
      </c>
      <c r="F11141" s="19" t="str">
        <f t="shared" si="1049"/>
        <v>15-20 år</v>
      </c>
      <c r="G11141" s="40" t="s">
        <v>516</v>
      </c>
      <c r="H11141" s="41" t="s">
        <v>233</v>
      </c>
      <c r="I11141" s="42" t="s">
        <v>8</v>
      </c>
      <c r="J11141" s="43" t="s">
        <v>18</v>
      </c>
      <c r="K11141" s="44">
        <v>45</v>
      </c>
      <c r="L11141" s="45">
        <v>42736.755562479637</v>
      </c>
      <c r="M11141" s="46">
        <v>45177.441093187037</v>
      </c>
      <c r="N11141" s="45"/>
      <c r="O11141" s="46"/>
    </row>
    <row r="11142" spans="1:15" x14ac:dyDescent="0.2">
      <c r="A11142" s="11" t="str">
        <f t="shared" si="1044"/>
        <v>7412001 - Region Hovedstaden20-24 år</v>
      </c>
      <c r="B11142" s="12" t="str">
        <f t="shared" si="1047"/>
        <v>741200</v>
      </c>
      <c r="C11142" s="14">
        <f t="shared" si="1045"/>
        <v>0</v>
      </c>
      <c r="D11142" s="14">
        <f t="shared" si="1046"/>
        <v>0</v>
      </c>
      <c r="E11142" s="19" t="str">
        <f t="shared" si="1048"/>
        <v>741200 - Elektromekanikerarbejde</v>
      </c>
      <c r="F11142" s="19" t="str">
        <f t="shared" si="1049"/>
        <v>20-24 år</v>
      </c>
      <c r="G11142" s="40" t="s">
        <v>516</v>
      </c>
      <c r="H11142" s="41" t="s">
        <v>233</v>
      </c>
      <c r="I11142" s="42" t="s">
        <v>8</v>
      </c>
      <c r="J11142" s="43" t="s">
        <v>19</v>
      </c>
      <c r="K11142" s="44">
        <v>77</v>
      </c>
      <c r="L11142" s="45">
        <v>41592.808665092627</v>
      </c>
      <c r="M11142" s="46">
        <v>44003.69569141019</v>
      </c>
      <c r="N11142" s="45"/>
      <c r="O11142" s="46"/>
    </row>
    <row r="11143" spans="1:15" x14ac:dyDescent="0.2">
      <c r="A11143" s="11" t="str">
        <f t="shared" si="1044"/>
        <v>7412001 - Region Hovedstaden25 år og derover</v>
      </c>
      <c r="B11143" s="12" t="str">
        <f t="shared" si="1047"/>
        <v>741200</v>
      </c>
      <c r="C11143" s="14">
        <f t="shared" si="1045"/>
        <v>0</v>
      </c>
      <c r="D11143" s="14">
        <f t="shared" si="1046"/>
        <v>0</v>
      </c>
      <c r="E11143" s="19" t="str">
        <f t="shared" si="1048"/>
        <v>741200 - Elektromekanikerarbejde</v>
      </c>
      <c r="F11143" s="19" t="str">
        <f t="shared" si="1049"/>
        <v>25 år og derover</v>
      </c>
      <c r="G11143" s="40" t="s">
        <v>516</v>
      </c>
      <c r="H11143" s="41" t="s">
        <v>233</v>
      </c>
      <c r="I11143" s="42" t="s">
        <v>8</v>
      </c>
      <c r="J11143" s="43" t="s">
        <v>9</v>
      </c>
      <c r="K11143" s="44">
        <v>347</v>
      </c>
      <c r="L11143" s="45">
        <v>42012.09661169161</v>
      </c>
      <c r="M11143" s="46">
        <v>44441.040744706726</v>
      </c>
      <c r="N11143" s="45"/>
      <c r="O11143" s="46"/>
    </row>
    <row r="11144" spans="1:15" x14ac:dyDescent="0.2">
      <c r="A11144" s="11" t="str">
        <f t="shared" si="1044"/>
        <v>7412001 - Region HovedstadenAlle uanset erf.</v>
      </c>
      <c r="B11144" s="12" t="str">
        <f t="shared" si="1047"/>
        <v>741200</v>
      </c>
      <c r="C11144" s="14">
        <f t="shared" si="1045"/>
        <v>0</v>
      </c>
      <c r="D11144" s="14">
        <f t="shared" si="1046"/>
        <v>0</v>
      </c>
      <c r="E11144" s="19" t="str">
        <f t="shared" si="1048"/>
        <v>741200 - Elektromekanikerarbejde</v>
      </c>
      <c r="F11144" s="19" t="str">
        <f t="shared" si="1049"/>
        <v>Alle uanset erf.</v>
      </c>
      <c r="G11144" s="40" t="s">
        <v>516</v>
      </c>
      <c r="H11144" s="41" t="s">
        <v>233</v>
      </c>
      <c r="I11144" s="42" t="s">
        <v>8</v>
      </c>
      <c r="J11144" s="43" t="s">
        <v>10</v>
      </c>
      <c r="K11144" s="44">
        <v>643</v>
      </c>
      <c r="L11144" s="45">
        <v>41233.723189593227</v>
      </c>
      <c r="M11144" s="46">
        <v>43591.884809792115</v>
      </c>
      <c r="N11144" s="45"/>
      <c r="O11144" s="46"/>
    </row>
    <row r="11145" spans="1:15" x14ac:dyDescent="0.2">
      <c r="A11145" s="11" t="str">
        <f t="shared" si="1044"/>
        <v>7412002 - Region Sjælland5-9 år</v>
      </c>
      <c r="B11145" s="12" t="str">
        <f t="shared" si="1047"/>
        <v>741200</v>
      </c>
      <c r="C11145" s="14">
        <f t="shared" si="1045"/>
        <v>0</v>
      </c>
      <c r="D11145" s="14">
        <f t="shared" si="1046"/>
        <v>0</v>
      </c>
      <c r="E11145" s="19" t="str">
        <f t="shared" si="1048"/>
        <v>741200 - Elektromekanikerarbejde</v>
      </c>
      <c r="F11145" s="19" t="str">
        <f t="shared" si="1049"/>
        <v>5-9 år</v>
      </c>
      <c r="G11145" s="40" t="s">
        <v>516</v>
      </c>
      <c r="H11145" s="41" t="s">
        <v>233</v>
      </c>
      <c r="I11145" s="42" t="s">
        <v>20</v>
      </c>
      <c r="J11145" s="43" t="s">
        <v>15</v>
      </c>
      <c r="K11145" s="44">
        <v>18</v>
      </c>
      <c r="L11145" s="45">
        <v>36025.367860443454</v>
      </c>
      <c r="M11145" s="46">
        <v>38168.607206951114</v>
      </c>
      <c r="N11145" s="45"/>
      <c r="O11145" s="46"/>
    </row>
    <row r="11146" spans="1:15" x14ac:dyDescent="0.2">
      <c r="A11146" s="11" t="str">
        <f t="shared" si="1044"/>
        <v>7412002 - Region Sjælland0-4 år</v>
      </c>
      <c r="B11146" s="12" t="str">
        <f t="shared" si="1047"/>
        <v>741200</v>
      </c>
      <c r="C11146" s="14">
        <f t="shared" si="1045"/>
        <v>0</v>
      </c>
      <c r="D11146" s="14">
        <f t="shared" si="1046"/>
        <v>0</v>
      </c>
      <c r="E11146" s="19" t="str">
        <f t="shared" si="1048"/>
        <v>741200 - Elektromekanikerarbejde</v>
      </c>
      <c r="F11146" s="19" t="str">
        <f t="shared" si="1049"/>
        <v>0-4 år</v>
      </c>
      <c r="G11146" s="40" t="s">
        <v>516</v>
      </c>
      <c r="H11146" s="41" t="s">
        <v>233</v>
      </c>
      <c r="I11146" s="42" t="s">
        <v>20</v>
      </c>
      <c r="J11146" s="43" t="s">
        <v>16</v>
      </c>
      <c r="K11146" s="44">
        <v>33</v>
      </c>
      <c r="L11146" s="45">
        <v>35886.951145545958</v>
      </c>
      <c r="M11146" s="46">
        <v>37973.849050019118</v>
      </c>
      <c r="N11146" s="45"/>
      <c r="O11146" s="46"/>
    </row>
    <row r="11147" spans="1:15" x14ac:dyDescent="0.2">
      <c r="A11147" s="11" t="str">
        <f t="shared" si="1044"/>
        <v>7412002 - Region Sjælland10-14 år</v>
      </c>
      <c r="B11147" s="12" t="str">
        <f t="shared" si="1047"/>
        <v>741200</v>
      </c>
      <c r="C11147" s="14">
        <f t="shared" si="1045"/>
        <v>0</v>
      </c>
      <c r="D11147" s="14">
        <f t="shared" si="1046"/>
        <v>0</v>
      </c>
      <c r="E11147" s="19" t="str">
        <f t="shared" si="1048"/>
        <v>741200 - Elektromekanikerarbejde</v>
      </c>
      <c r="F11147" s="19" t="str">
        <f t="shared" si="1049"/>
        <v>10-14 år</v>
      </c>
      <c r="G11147" s="40" t="s">
        <v>516</v>
      </c>
      <c r="H11147" s="41" t="s">
        <v>233</v>
      </c>
      <c r="I11147" s="42" t="s">
        <v>20</v>
      </c>
      <c r="J11147" s="43" t="s">
        <v>17</v>
      </c>
      <c r="K11147" s="44">
        <v>23</v>
      </c>
      <c r="L11147" s="45">
        <v>35058.102325116735</v>
      </c>
      <c r="M11147" s="46">
        <v>37141.25639162476</v>
      </c>
      <c r="N11147" s="45"/>
      <c r="O11147" s="46"/>
    </row>
    <row r="11148" spans="1:15" x14ac:dyDescent="0.2">
      <c r="A11148" s="11" t="str">
        <f t="shared" si="1044"/>
        <v>7412002 - Region Sjælland15-20 år</v>
      </c>
      <c r="B11148" s="12" t="str">
        <f t="shared" si="1047"/>
        <v>741200</v>
      </c>
      <c r="C11148" s="14">
        <f t="shared" si="1045"/>
        <v>0</v>
      </c>
      <c r="D11148" s="14">
        <f t="shared" si="1046"/>
        <v>0</v>
      </c>
      <c r="E11148" s="19" t="str">
        <f t="shared" si="1048"/>
        <v>741200 - Elektromekanikerarbejde</v>
      </c>
      <c r="F11148" s="19" t="str">
        <f t="shared" si="1049"/>
        <v>15-20 år</v>
      </c>
      <c r="G11148" s="40" t="s">
        <v>516</v>
      </c>
      <c r="H11148" s="41" t="s">
        <v>233</v>
      </c>
      <c r="I11148" s="42" t="s">
        <v>20</v>
      </c>
      <c r="J11148" s="43" t="s">
        <v>18</v>
      </c>
      <c r="K11148" s="44">
        <v>16</v>
      </c>
      <c r="L11148" s="45">
        <v>37490.516361094858</v>
      </c>
      <c r="M11148" s="46">
        <v>39731.536455653593</v>
      </c>
      <c r="N11148" s="45"/>
      <c r="O11148" s="46"/>
    </row>
    <row r="11149" spans="1:15" x14ac:dyDescent="0.2">
      <c r="A11149" s="11" t="str">
        <f t="shared" si="1044"/>
        <v>7412002 - Region Sjælland20-24 år</v>
      </c>
      <c r="B11149" s="12" t="str">
        <f t="shared" si="1047"/>
        <v>741200</v>
      </c>
      <c r="C11149" s="14">
        <f t="shared" si="1045"/>
        <v>0</v>
      </c>
      <c r="D11149" s="14">
        <f t="shared" si="1046"/>
        <v>0</v>
      </c>
      <c r="E11149" s="19" t="str">
        <f t="shared" si="1048"/>
        <v>741200 - Elektromekanikerarbejde</v>
      </c>
      <c r="F11149" s="19" t="str">
        <f t="shared" si="1049"/>
        <v>20-24 år</v>
      </c>
      <c r="G11149" s="40" t="s">
        <v>516</v>
      </c>
      <c r="H11149" s="41" t="s">
        <v>233</v>
      </c>
      <c r="I11149" s="42" t="s">
        <v>20</v>
      </c>
      <c r="J11149" s="43" t="s">
        <v>19</v>
      </c>
      <c r="K11149" s="44">
        <v>14</v>
      </c>
      <c r="L11149" s="45">
        <v>37294.583584876447</v>
      </c>
      <c r="M11149" s="46">
        <v>39463.338127880794</v>
      </c>
      <c r="N11149" s="45"/>
      <c r="O11149" s="46"/>
    </row>
    <row r="11150" spans="1:15" x14ac:dyDescent="0.2">
      <c r="A11150" s="11" t="str">
        <f t="shared" si="1044"/>
        <v>7412002 - Region Sjælland25 år og derover</v>
      </c>
      <c r="B11150" s="12" t="str">
        <f t="shared" si="1047"/>
        <v>741200</v>
      </c>
      <c r="C11150" s="14">
        <f t="shared" si="1045"/>
        <v>0</v>
      </c>
      <c r="D11150" s="14">
        <f t="shared" si="1046"/>
        <v>0</v>
      </c>
      <c r="E11150" s="19" t="str">
        <f t="shared" si="1048"/>
        <v>741200 - Elektromekanikerarbejde</v>
      </c>
      <c r="F11150" s="19" t="str">
        <f t="shared" si="1049"/>
        <v>25 år og derover</v>
      </c>
      <c r="G11150" s="40" t="s">
        <v>516</v>
      </c>
      <c r="H11150" s="41" t="s">
        <v>233</v>
      </c>
      <c r="I11150" s="42" t="s">
        <v>20</v>
      </c>
      <c r="J11150" s="43" t="s">
        <v>9</v>
      </c>
      <c r="K11150" s="44">
        <v>70</v>
      </c>
      <c r="L11150" s="45">
        <v>36244.830099877661</v>
      </c>
      <c r="M11150" s="46">
        <v>38352.539380519862</v>
      </c>
      <c r="N11150" s="45"/>
      <c r="O11150" s="46"/>
    </row>
    <row r="11151" spans="1:15" x14ac:dyDescent="0.2">
      <c r="A11151" s="11" t="str">
        <f t="shared" si="1044"/>
        <v>7412002 - Region SjællandAlle uanset erf.</v>
      </c>
      <c r="B11151" s="12" t="str">
        <f t="shared" si="1047"/>
        <v>741200</v>
      </c>
      <c r="C11151" s="14">
        <f t="shared" si="1045"/>
        <v>0</v>
      </c>
      <c r="D11151" s="14">
        <f t="shared" si="1046"/>
        <v>0</v>
      </c>
      <c r="E11151" s="19" t="str">
        <f t="shared" si="1048"/>
        <v>741200 - Elektromekanikerarbejde</v>
      </c>
      <c r="F11151" s="19" t="str">
        <f t="shared" si="1049"/>
        <v>Alle uanset erf.</v>
      </c>
      <c r="G11151" s="40" t="s">
        <v>516</v>
      </c>
      <c r="H11151" s="41" t="s">
        <v>233</v>
      </c>
      <c r="I11151" s="42" t="s">
        <v>20</v>
      </c>
      <c r="J11151" s="43" t="s">
        <v>10</v>
      </c>
      <c r="K11151" s="44">
        <v>174</v>
      </c>
      <c r="L11151" s="45">
        <v>36179.222418937854</v>
      </c>
      <c r="M11151" s="46">
        <v>38331.614958403377</v>
      </c>
      <c r="N11151" s="45"/>
      <c r="O11151" s="46"/>
    </row>
    <row r="11152" spans="1:15" x14ac:dyDescent="0.2">
      <c r="A11152" s="11" t="str">
        <f t="shared" si="1044"/>
        <v>7412003 - Region SyddanmarkUnder 1 år</v>
      </c>
      <c r="B11152" s="12" t="str">
        <f t="shared" si="1047"/>
        <v>741200</v>
      </c>
      <c r="C11152" s="14">
        <f t="shared" si="1045"/>
        <v>0</v>
      </c>
      <c r="D11152" s="14">
        <f t="shared" si="1046"/>
        <v>0</v>
      </c>
      <c r="E11152" s="19" t="str">
        <f t="shared" si="1048"/>
        <v>741200 - Elektromekanikerarbejde</v>
      </c>
      <c r="F11152" s="19" t="str">
        <f t="shared" si="1049"/>
        <v>Under 1 år</v>
      </c>
      <c r="G11152" s="40" t="s">
        <v>516</v>
      </c>
      <c r="H11152" s="41" t="s">
        <v>233</v>
      </c>
      <c r="I11152" s="42" t="s">
        <v>544</v>
      </c>
      <c r="J11152" s="43" t="s">
        <v>13</v>
      </c>
      <c r="K11152" s="44">
        <v>24</v>
      </c>
      <c r="L11152" s="45">
        <v>27629.532243752874</v>
      </c>
      <c r="M11152" s="46">
        <v>29264.034366665503</v>
      </c>
      <c r="N11152" s="45"/>
      <c r="O11152" s="46"/>
    </row>
    <row r="11153" spans="1:15" x14ac:dyDescent="0.2">
      <c r="A11153" s="11" t="str">
        <f t="shared" si="1044"/>
        <v>7412003 - Region Syddanmark1 år</v>
      </c>
      <c r="B11153" s="12" t="str">
        <f t="shared" si="1047"/>
        <v>741200</v>
      </c>
      <c r="C11153" s="14">
        <f t="shared" si="1045"/>
        <v>0</v>
      </c>
      <c r="D11153" s="14">
        <f t="shared" si="1046"/>
        <v>0</v>
      </c>
      <c r="E11153" s="19" t="str">
        <f t="shared" si="1048"/>
        <v>741200 - Elektromekanikerarbejde</v>
      </c>
      <c r="F11153" s="19" t="str">
        <f t="shared" si="1049"/>
        <v>1 år</v>
      </c>
      <c r="G11153" s="40" t="s">
        <v>516</v>
      </c>
      <c r="H11153" s="41" t="s">
        <v>233</v>
      </c>
      <c r="I11153" s="42" t="s">
        <v>544</v>
      </c>
      <c r="J11153" s="43" t="s">
        <v>22</v>
      </c>
      <c r="K11153" s="44">
        <v>18</v>
      </c>
      <c r="L11153" s="45">
        <v>27853.612190150452</v>
      </c>
      <c r="M11153" s="46">
        <v>29501.370387934625</v>
      </c>
      <c r="N11153" s="45"/>
      <c r="O11153" s="46"/>
    </row>
    <row r="11154" spans="1:15" x14ac:dyDescent="0.2">
      <c r="A11154" s="11" t="str">
        <f t="shared" si="1044"/>
        <v>7412003 - Region Syddanmark2 år</v>
      </c>
      <c r="B11154" s="12" t="str">
        <f t="shared" si="1047"/>
        <v>741200</v>
      </c>
      <c r="C11154" s="14">
        <f t="shared" si="1045"/>
        <v>0</v>
      </c>
      <c r="D11154" s="14">
        <f t="shared" si="1046"/>
        <v>0</v>
      </c>
      <c r="E11154" s="19" t="str">
        <f t="shared" si="1048"/>
        <v>741200 - Elektromekanikerarbejde</v>
      </c>
      <c r="F11154" s="19" t="str">
        <f t="shared" si="1049"/>
        <v>2 år</v>
      </c>
      <c r="G11154" s="40" t="s">
        <v>516</v>
      </c>
      <c r="H11154" s="41" t="s">
        <v>233</v>
      </c>
      <c r="I11154" s="42" t="s">
        <v>544</v>
      </c>
      <c r="J11154" s="43" t="s">
        <v>23</v>
      </c>
      <c r="K11154" s="44">
        <v>12</v>
      </c>
      <c r="L11154" s="45">
        <v>24990.17180343462</v>
      </c>
      <c r="M11154" s="46">
        <v>26419.362753717498</v>
      </c>
      <c r="N11154" s="45"/>
      <c r="O11154" s="46"/>
    </row>
    <row r="11155" spans="1:15" x14ac:dyDescent="0.2">
      <c r="A11155" s="11" t="str">
        <f t="shared" si="1044"/>
        <v>7412003 - Region Syddanmark3 år</v>
      </c>
      <c r="B11155" s="12" t="str">
        <f t="shared" si="1047"/>
        <v>741200</v>
      </c>
      <c r="C11155" s="14">
        <f t="shared" si="1045"/>
        <v>0</v>
      </c>
      <c r="D11155" s="14">
        <f t="shared" si="1046"/>
        <v>0</v>
      </c>
      <c r="E11155" s="19" t="str">
        <f t="shared" si="1048"/>
        <v>741200 - Elektromekanikerarbejde</v>
      </c>
      <c r="F11155" s="19" t="str">
        <f t="shared" si="1049"/>
        <v>3 år</v>
      </c>
      <c r="G11155" s="40" t="s">
        <v>516</v>
      </c>
      <c r="H11155" s="41" t="s">
        <v>233</v>
      </c>
      <c r="I11155" s="42" t="s">
        <v>544</v>
      </c>
      <c r="J11155" s="43" t="s">
        <v>14</v>
      </c>
      <c r="K11155" s="44">
        <v>13</v>
      </c>
      <c r="L11155" s="45">
        <v>28049.536819649918</v>
      </c>
      <c r="M11155" s="46">
        <v>29708.885485923478</v>
      </c>
      <c r="N11155" s="45"/>
      <c r="O11155" s="46"/>
    </row>
    <row r="11156" spans="1:15" x14ac:dyDescent="0.2">
      <c r="A11156" s="11" t="str">
        <f t="shared" si="1044"/>
        <v>7412003 - Region Syddanmark4 år</v>
      </c>
      <c r="B11156" s="12" t="str">
        <f t="shared" si="1047"/>
        <v>741200</v>
      </c>
      <c r="C11156" s="14">
        <f t="shared" si="1045"/>
        <v>0</v>
      </c>
      <c r="D11156" s="14">
        <f t="shared" si="1046"/>
        <v>0</v>
      </c>
      <c r="E11156" s="19" t="str">
        <f t="shared" si="1048"/>
        <v>741200 - Elektromekanikerarbejde</v>
      </c>
      <c r="F11156" s="19" t="str">
        <f t="shared" si="1049"/>
        <v>4 år</v>
      </c>
      <c r="G11156" s="40" t="s">
        <v>516</v>
      </c>
      <c r="H11156" s="41" t="s">
        <v>233</v>
      </c>
      <c r="I11156" s="42" t="s">
        <v>544</v>
      </c>
      <c r="J11156" s="43" t="s">
        <v>24</v>
      </c>
      <c r="K11156" s="44">
        <v>18</v>
      </c>
      <c r="L11156" s="45">
        <v>28906.346671186024</v>
      </c>
      <c r="M11156" s="46">
        <v>30616.382316483086</v>
      </c>
      <c r="N11156" s="45"/>
      <c r="O11156" s="46"/>
    </row>
    <row r="11157" spans="1:15" x14ac:dyDescent="0.2">
      <c r="A11157" s="11" t="str">
        <f t="shared" si="1044"/>
        <v>7412003 - Region Syddanmark5-9 år</v>
      </c>
      <c r="B11157" s="12" t="str">
        <f t="shared" si="1047"/>
        <v>741200</v>
      </c>
      <c r="C11157" s="14">
        <f t="shared" si="1045"/>
        <v>0</v>
      </c>
      <c r="D11157" s="14">
        <f t="shared" si="1046"/>
        <v>0</v>
      </c>
      <c r="E11157" s="19" t="str">
        <f t="shared" si="1048"/>
        <v>741200 - Elektromekanikerarbejde</v>
      </c>
      <c r="F11157" s="19" t="str">
        <f t="shared" si="1049"/>
        <v>5-9 år</v>
      </c>
      <c r="G11157" s="40" t="s">
        <v>516</v>
      </c>
      <c r="H11157" s="41" t="s">
        <v>233</v>
      </c>
      <c r="I11157" s="42" t="s">
        <v>544</v>
      </c>
      <c r="J11157" s="43" t="s">
        <v>15</v>
      </c>
      <c r="K11157" s="44">
        <v>68</v>
      </c>
      <c r="L11157" s="45">
        <v>34947.044884084469</v>
      </c>
      <c r="M11157" s="46">
        <v>36977.218365807501</v>
      </c>
      <c r="N11157" s="45"/>
      <c r="O11157" s="46"/>
    </row>
    <row r="11158" spans="1:15" x14ac:dyDescent="0.2">
      <c r="A11158" s="11" t="str">
        <f t="shared" si="1044"/>
        <v>7412003 - Region Syddanmark0-4 år</v>
      </c>
      <c r="B11158" s="12" t="str">
        <f t="shared" si="1047"/>
        <v>741200</v>
      </c>
      <c r="C11158" s="14">
        <f t="shared" si="1045"/>
        <v>0</v>
      </c>
      <c r="D11158" s="14">
        <f t="shared" si="1046"/>
        <v>0</v>
      </c>
      <c r="E11158" s="19" t="str">
        <f t="shared" si="1048"/>
        <v>741200 - Elektromekanikerarbejde</v>
      </c>
      <c r="F11158" s="19" t="str">
        <f t="shared" si="1049"/>
        <v>0-4 år</v>
      </c>
      <c r="G11158" s="40" t="s">
        <v>516</v>
      </c>
      <c r="H11158" s="41" t="s">
        <v>233</v>
      </c>
      <c r="I11158" s="42" t="s">
        <v>544</v>
      </c>
      <c r="J11158" s="43" t="s">
        <v>16</v>
      </c>
      <c r="K11158" s="44">
        <v>85</v>
      </c>
      <c r="L11158" s="45">
        <v>27629.532243752874</v>
      </c>
      <c r="M11158" s="46">
        <v>29264.034366665503</v>
      </c>
      <c r="N11158" s="45"/>
      <c r="O11158" s="46"/>
    </row>
    <row r="11159" spans="1:15" x14ac:dyDescent="0.2">
      <c r="A11159" s="11" t="str">
        <f t="shared" si="1044"/>
        <v>7412003 - Region Syddanmark10-14 år</v>
      </c>
      <c r="B11159" s="12" t="str">
        <f t="shared" si="1047"/>
        <v>741200</v>
      </c>
      <c r="C11159" s="14">
        <f t="shared" si="1045"/>
        <v>0</v>
      </c>
      <c r="D11159" s="14">
        <f t="shared" si="1046"/>
        <v>0</v>
      </c>
      <c r="E11159" s="19" t="str">
        <f t="shared" si="1048"/>
        <v>741200 - Elektromekanikerarbejde</v>
      </c>
      <c r="F11159" s="19" t="str">
        <f t="shared" si="1049"/>
        <v>10-14 år</v>
      </c>
      <c r="G11159" s="40" t="s">
        <v>516</v>
      </c>
      <c r="H11159" s="41" t="s">
        <v>233</v>
      </c>
      <c r="I11159" s="42" t="s">
        <v>544</v>
      </c>
      <c r="J11159" s="43" t="s">
        <v>17</v>
      </c>
      <c r="K11159" s="44">
        <v>75</v>
      </c>
      <c r="L11159" s="45">
        <v>32438.61693190704</v>
      </c>
      <c r="M11159" s="46">
        <v>34357.613886751969</v>
      </c>
      <c r="N11159" s="45"/>
      <c r="O11159" s="46"/>
    </row>
    <row r="11160" spans="1:15" x14ac:dyDescent="0.2">
      <c r="A11160" s="11" t="str">
        <f t="shared" si="1044"/>
        <v>7412003 - Region Syddanmark15-20 år</v>
      </c>
      <c r="B11160" s="12" t="str">
        <f t="shared" si="1047"/>
        <v>741200</v>
      </c>
      <c r="C11160" s="14">
        <f t="shared" si="1045"/>
        <v>0</v>
      </c>
      <c r="D11160" s="14">
        <f t="shared" si="1046"/>
        <v>0</v>
      </c>
      <c r="E11160" s="19" t="str">
        <f t="shared" si="1048"/>
        <v>741200 - Elektromekanikerarbejde</v>
      </c>
      <c r="F11160" s="19" t="str">
        <f t="shared" si="1049"/>
        <v>15-20 år</v>
      </c>
      <c r="G11160" s="40" t="s">
        <v>516</v>
      </c>
      <c r="H11160" s="41" t="s">
        <v>233</v>
      </c>
      <c r="I11160" s="42" t="s">
        <v>544</v>
      </c>
      <c r="J11160" s="43" t="s">
        <v>18</v>
      </c>
      <c r="K11160" s="44">
        <v>51</v>
      </c>
      <c r="L11160" s="45">
        <v>31632.384772955862</v>
      </c>
      <c r="M11160" s="46">
        <v>33482.94477458093</v>
      </c>
      <c r="N11160" s="45"/>
      <c r="O11160" s="46"/>
    </row>
    <row r="11161" spans="1:15" x14ac:dyDescent="0.2">
      <c r="A11161" s="11" t="str">
        <f t="shared" si="1044"/>
        <v>7412003 - Region Syddanmark20-24 år</v>
      </c>
      <c r="B11161" s="12" t="str">
        <f t="shared" si="1047"/>
        <v>741200</v>
      </c>
      <c r="C11161" s="14">
        <f t="shared" si="1045"/>
        <v>0</v>
      </c>
      <c r="D11161" s="14">
        <f t="shared" si="1046"/>
        <v>0</v>
      </c>
      <c r="E11161" s="19" t="str">
        <f t="shared" si="1048"/>
        <v>741200 - Elektromekanikerarbejde</v>
      </c>
      <c r="F11161" s="19" t="str">
        <f t="shared" si="1049"/>
        <v>20-24 år</v>
      </c>
      <c r="G11161" s="40" t="s">
        <v>516</v>
      </c>
      <c r="H11161" s="41" t="s">
        <v>233</v>
      </c>
      <c r="I11161" s="42" t="s">
        <v>544</v>
      </c>
      <c r="J11161" s="43" t="s">
        <v>19</v>
      </c>
      <c r="K11161" s="44">
        <v>80</v>
      </c>
      <c r="L11161" s="45">
        <v>38984.447206002398</v>
      </c>
      <c r="M11161" s="46">
        <v>41282.018432406847</v>
      </c>
      <c r="N11161" s="45"/>
      <c r="O11161" s="46"/>
    </row>
    <row r="11162" spans="1:15" x14ac:dyDescent="0.2">
      <c r="A11162" s="11" t="str">
        <f t="shared" si="1044"/>
        <v>7412003 - Region Syddanmark25 år og derover</v>
      </c>
      <c r="B11162" s="12" t="str">
        <f t="shared" si="1047"/>
        <v>741200</v>
      </c>
      <c r="C11162" s="14">
        <f t="shared" si="1045"/>
        <v>0</v>
      </c>
      <c r="D11162" s="14">
        <f t="shared" si="1046"/>
        <v>0</v>
      </c>
      <c r="E11162" s="19" t="str">
        <f t="shared" si="1048"/>
        <v>741200 - Elektromekanikerarbejde</v>
      </c>
      <c r="F11162" s="19" t="str">
        <f t="shared" si="1049"/>
        <v>25 år og derover</v>
      </c>
      <c r="G11162" s="40" t="s">
        <v>516</v>
      </c>
      <c r="H11162" s="41" t="s">
        <v>233</v>
      </c>
      <c r="I11162" s="42" t="s">
        <v>544</v>
      </c>
      <c r="J11162" s="43" t="s">
        <v>9</v>
      </c>
      <c r="K11162" s="44">
        <v>348</v>
      </c>
      <c r="L11162" s="45">
        <v>34620.310381935778</v>
      </c>
      <c r="M11162" s="46">
        <v>36679.959340589296</v>
      </c>
      <c r="N11162" s="45"/>
      <c r="O11162" s="46"/>
    </row>
    <row r="11163" spans="1:15" x14ac:dyDescent="0.2">
      <c r="A11163" s="11" t="str">
        <f t="shared" si="1044"/>
        <v>7412003 - Region SyddanmarkAlle uanset erf.</v>
      </c>
      <c r="B11163" s="12" t="str">
        <f t="shared" si="1047"/>
        <v>741200</v>
      </c>
      <c r="C11163" s="14">
        <f t="shared" si="1045"/>
        <v>0</v>
      </c>
      <c r="D11163" s="14">
        <f t="shared" si="1046"/>
        <v>0</v>
      </c>
      <c r="E11163" s="19" t="str">
        <f t="shared" si="1048"/>
        <v>741200 - Elektromekanikerarbejde</v>
      </c>
      <c r="F11163" s="19" t="str">
        <f t="shared" si="1049"/>
        <v>Alle uanset erf.</v>
      </c>
      <c r="G11163" s="40" t="s">
        <v>516</v>
      </c>
      <c r="H11163" s="41" t="s">
        <v>233</v>
      </c>
      <c r="I11163" s="42" t="s">
        <v>544</v>
      </c>
      <c r="J11163" s="43" t="s">
        <v>10</v>
      </c>
      <c r="K11163" s="44">
        <v>707</v>
      </c>
      <c r="L11163" s="45">
        <v>34020.273730677269</v>
      </c>
      <c r="M11163" s="46">
        <v>36031.635147440553</v>
      </c>
      <c r="N11163" s="45"/>
      <c r="O11163" s="46"/>
    </row>
    <row r="11164" spans="1:15" x14ac:dyDescent="0.2">
      <c r="A11164" s="11" t="str">
        <f t="shared" si="1044"/>
        <v>7412004 - Region MidtjyllandUnder 1 år</v>
      </c>
      <c r="B11164" s="12" t="str">
        <f t="shared" si="1047"/>
        <v>741200</v>
      </c>
      <c r="C11164" s="14">
        <f t="shared" si="1045"/>
        <v>0</v>
      </c>
      <c r="D11164" s="14">
        <f t="shared" si="1046"/>
        <v>0</v>
      </c>
      <c r="E11164" s="19" t="str">
        <f t="shared" si="1048"/>
        <v>741200 - Elektromekanikerarbejde</v>
      </c>
      <c r="F11164" s="19" t="str">
        <f t="shared" si="1049"/>
        <v>Under 1 år</v>
      </c>
      <c r="G11164" s="40" t="s">
        <v>516</v>
      </c>
      <c r="H11164" s="41" t="s">
        <v>233</v>
      </c>
      <c r="I11164" s="42" t="s">
        <v>517</v>
      </c>
      <c r="J11164" s="43" t="s">
        <v>13</v>
      </c>
      <c r="K11164" s="44">
        <v>12</v>
      </c>
      <c r="L11164" s="45">
        <v>33191.620721925552</v>
      </c>
      <c r="M11164" s="46">
        <v>35060.0505485424</v>
      </c>
      <c r="N11164" s="45"/>
      <c r="O11164" s="46"/>
    </row>
    <row r="11165" spans="1:15" x14ac:dyDescent="0.2">
      <c r="A11165" s="11" t="str">
        <f t="shared" si="1044"/>
        <v>7412004 - Region Midtjylland1 år</v>
      </c>
      <c r="B11165" s="12" t="str">
        <f t="shared" si="1047"/>
        <v>741200</v>
      </c>
      <c r="C11165" s="14">
        <f t="shared" si="1045"/>
        <v>0</v>
      </c>
      <c r="D11165" s="14">
        <f t="shared" si="1046"/>
        <v>0</v>
      </c>
      <c r="E11165" s="19" t="str">
        <f t="shared" si="1048"/>
        <v>741200 - Elektromekanikerarbejde</v>
      </c>
      <c r="F11165" s="19" t="str">
        <f t="shared" si="1049"/>
        <v>1 år</v>
      </c>
      <c r="G11165" s="40" t="s">
        <v>516</v>
      </c>
      <c r="H11165" s="41" t="s">
        <v>233</v>
      </c>
      <c r="I11165" s="42" t="s">
        <v>517</v>
      </c>
      <c r="J11165" s="43" t="s">
        <v>22</v>
      </c>
      <c r="K11165" s="44">
        <v>15</v>
      </c>
      <c r="L11165" s="45">
        <v>30851.316803578295</v>
      </c>
      <c r="M11165" s="46">
        <v>32686.738896175571</v>
      </c>
      <c r="N11165" s="45"/>
      <c r="O11165" s="46"/>
    </row>
    <row r="11166" spans="1:15" x14ac:dyDescent="0.2">
      <c r="A11166" s="11" t="str">
        <f t="shared" si="1044"/>
        <v>7412004 - Region Midtjylland5-9 år</v>
      </c>
      <c r="B11166" s="12" t="str">
        <f t="shared" si="1047"/>
        <v>741200</v>
      </c>
      <c r="C11166" s="14">
        <f t="shared" si="1045"/>
        <v>0</v>
      </c>
      <c r="D11166" s="14">
        <f t="shared" si="1046"/>
        <v>0</v>
      </c>
      <c r="E11166" s="19" t="str">
        <f t="shared" si="1048"/>
        <v>741200 - Elektromekanikerarbejde</v>
      </c>
      <c r="F11166" s="19" t="str">
        <f t="shared" si="1049"/>
        <v>5-9 år</v>
      </c>
      <c r="G11166" s="40" t="s">
        <v>516</v>
      </c>
      <c r="H11166" s="41" t="s">
        <v>233</v>
      </c>
      <c r="I11166" s="42" t="s">
        <v>517</v>
      </c>
      <c r="J11166" s="43" t="s">
        <v>15</v>
      </c>
      <c r="K11166" s="44">
        <v>28</v>
      </c>
      <c r="L11166" s="45">
        <v>33701.998404770209</v>
      </c>
      <c r="M11166" s="46">
        <v>35695.734218066507</v>
      </c>
      <c r="N11166" s="45"/>
      <c r="O11166" s="46"/>
    </row>
    <row r="11167" spans="1:15" x14ac:dyDescent="0.2">
      <c r="A11167" s="11" t="str">
        <f t="shared" si="1044"/>
        <v>7412004 - Region Midtjylland0-4 år</v>
      </c>
      <c r="B11167" s="12" t="str">
        <f t="shared" si="1047"/>
        <v>741200</v>
      </c>
      <c r="C11167" s="14">
        <f t="shared" si="1045"/>
        <v>0</v>
      </c>
      <c r="D11167" s="14">
        <f t="shared" si="1046"/>
        <v>0</v>
      </c>
      <c r="E11167" s="19" t="str">
        <f t="shared" si="1048"/>
        <v>741200 - Elektromekanikerarbejde</v>
      </c>
      <c r="F11167" s="19" t="str">
        <f t="shared" si="1049"/>
        <v>0-4 år</v>
      </c>
      <c r="G11167" s="40" t="s">
        <v>516</v>
      </c>
      <c r="H11167" s="41" t="s">
        <v>233</v>
      </c>
      <c r="I11167" s="42" t="s">
        <v>517</v>
      </c>
      <c r="J11167" s="43" t="s">
        <v>16</v>
      </c>
      <c r="K11167" s="44">
        <v>41</v>
      </c>
      <c r="L11167" s="45">
        <v>32768.481793240346</v>
      </c>
      <c r="M11167" s="46">
        <v>34717.960831918179</v>
      </c>
      <c r="N11167" s="45"/>
      <c r="O11167" s="46"/>
    </row>
    <row r="11168" spans="1:15" x14ac:dyDescent="0.2">
      <c r="A11168" s="11" t="str">
        <f t="shared" si="1044"/>
        <v>7412004 - Region Midtjylland10-14 år</v>
      </c>
      <c r="B11168" s="12" t="str">
        <f t="shared" si="1047"/>
        <v>741200</v>
      </c>
      <c r="C11168" s="14">
        <f t="shared" si="1045"/>
        <v>0</v>
      </c>
      <c r="D11168" s="14">
        <f t="shared" si="1046"/>
        <v>0</v>
      </c>
      <c r="E11168" s="19" t="str">
        <f t="shared" si="1048"/>
        <v>741200 - Elektromekanikerarbejde</v>
      </c>
      <c r="F11168" s="19" t="str">
        <f t="shared" si="1049"/>
        <v>10-14 år</v>
      </c>
      <c r="G11168" s="40" t="s">
        <v>516</v>
      </c>
      <c r="H11168" s="41" t="s">
        <v>233</v>
      </c>
      <c r="I11168" s="42" t="s">
        <v>517</v>
      </c>
      <c r="J11168" s="43" t="s">
        <v>17</v>
      </c>
      <c r="K11168" s="44">
        <v>20</v>
      </c>
      <c r="L11168" s="45">
        <v>35030.459178390389</v>
      </c>
      <c r="M11168" s="46">
        <v>37114.508916014151</v>
      </c>
      <c r="N11168" s="45"/>
      <c r="O11168" s="46"/>
    </row>
    <row r="11169" spans="1:15" x14ac:dyDescent="0.2">
      <c r="A11169" s="11" t="str">
        <f t="shared" si="1044"/>
        <v>7412004 - Region Midtjylland15-20 år</v>
      </c>
      <c r="B11169" s="12" t="str">
        <f t="shared" si="1047"/>
        <v>741200</v>
      </c>
      <c r="C11169" s="14">
        <f t="shared" si="1045"/>
        <v>0</v>
      </c>
      <c r="D11169" s="14">
        <f t="shared" si="1046"/>
        <v>0</v>
      </c>
      <c r="E11169" s="19" t="str">
        <f t="shared" si="1048"/>
        <v>741200 - Elektromekanikerarbejde</v>
      </c>
      <c r="F11169" s="19" t="str">
        <f t="shared" si="1049"/>
        <v>15-20 år</v>
      </c>
      <c r="G11169" s="40" t="s">
        <v>516</v>
      </c>
      <c r="H11169" s="41" t="s">
        <v>233</v>
      </c>
      <c r="I11169" s="42" t="s">
        <v>517</v>
      </c>
      <c r="J11169" s="43" t="s">
        <v>18</v>
      </c>
      <c r="K11169" s="44">
        <v>27</v>
      </c>
      <c r="L11169" s="45">
        <v>36499.22610995976</v>
      </c>
      <c r="M11169" s="46">
        <v>38680.991182503407</v>
      </c>
      <c r="N11169" s="45"/>
      <c r="O11169" s="46"/>
    </row>
    <row r="11170" spans="1:15" x14ac:dyDescent="0.2">
      <c r="A11170" s="11" t="str">
        <f t="shared" si="1044"/>
        <v>7412004 - Region Midtjylland20-24 år</v>
      </c>
      <c r="B11170" s="12" t="str">
        <f t="shared" si="1047"/>
        <v>741200</v>
      </c>
      <c r="C11170" s="14">
        <f t="shared" si="1045"/>
        <v>0</v>
      </c>
      <c r="D11170" s="14">
        <f t="shared" si="1046"/>
        <v>0</v>
      </c>
      <c r="E11170" s="19" t="str">
        <f t="shared" si="1048"/>
        <v>741200 - Elektromekanikerarbejde</v>
      </c>
      <c r="F11170" s="19" t="str">
        <f t="shared" si="1049"/>
        <v>20-24 år</v>
      </c>
      <c r="G11170" s="40" t="s">
        <v>516</v>
      </c>
      <c r="H11170" s="41" t="s">
        <v>233</v>
      </c>
      <c r="I11170" s="42" t="s">
        <v>517</v>
      </c>
      <c r="J11170" s="43" t="s">
        <v>19</v>
      </c>
      <c r="K11170" s="44">
        <v>28</v>
      </c>
      <c r="L11170" s="45">
        <v>38778.049631500384</v>
      </c>
      <c r="M11170" s="46">
        <v>40960.95191146234</v>
      </c>
      <c r="N11170" s="45"/>
      <c r="O11170" s="46"/>
    </row>
    <row r="11171" spans="1:15" x14ac:dyDescent="0.2">
      <c r="A11171" s="11" t="str">
        <f t="shared" si="1044"/>
        <v>7412004 - Region Midtjylland25 år og derover</v>
      </c>
      <c r="B11171" s="12" t="str">
        <f t="shared" si="1047"/>
        <v>741200</v>
      </c>
      <c r="C11171" s="14">
        <f t="shared" si="1045"/>
        <v>0</v>
      </c>
      <c r="D11171" s="14">
        <f t="shared" si="1046"/>
        <v>0</v>
      </c>
      <c r="E11171" s="19" t="str">
        <f t="shared" si="1048"/>
        <v>741200 - Elektromekanikerarbejde</v>
      </c>
      <c r="F11171" s="19" t="str">
        <f t="shared" si="1049"/>
        <v>25 år og derover</v>
      </c>
      <c r="G11171" s="40" t="s">
        <v>516</v>
      </c>
      <c r="H11171" s="41" t="s">
        <v>233</v>
      </c>
      <c r="I11171" s="42" t="s">
        <v>517</v>
      </c>
      <c r="J11171" s="43" t="s">
        <v>9</v>
      </c>
      <c r="K11171" s="44">
        <v>202</v>
      </c>
      <c r="L11171" s="45">
        <v>38019.551534772749</v>
      </c>
      <c r="M11171" s="46">
        <v>40281.429861777222</v>
      </c>
      <c r="N11171" s="45"/>
      <c r="O11171" s="46"/>
    </row>
    <row r="11172" spans="1:15" x14ac:dyDescent="0.2">
      <c r="A11172" s="11" t="str">
        <f t="shared" si="1044"/>
        <v>7412004 - Region MidtjyllandAlle uanset erf.</v>
      </c>
      <c r="B11172" s="12" t="str">
        <f t="shared" si="1047"/>
        <v>741200</v>
      </c>
      <c r="C11172" s="14">
        <f t="shared" si="1045"/>
        <v>0</v>
      </c>
      <c r="D11172" s="14">
        <f t="shared" si="1046"/>
        <v>0</v>
      </c>
      <c r="E11172" s="19" t="str">
        <f t="shared" si="1048"/>
        <v>741200 - Elektromekanikerarbejde</v>
      </c>
      <c r="F11172" s="19" t="str">
        <f t="shared" si="1049"/>
        <v>Alle uanset erf.</v>
      </c>
      <c r="G11172" s="40" t="s">
        <v>516</v>
      </c>
      <c r="H11172" s="41" t="s">
        <v>233</v>
      </c>
      <c r="I11172" s="42" t="s">
        <v>517</v>
      </c>
      <c r="J11172" s="43" t="s">
        <v>10</v>
      </c>
      <c r="K11172" s="44">
        <v>346</v>
      </c>
      <c r="L11172" s="45">
        <v>36720.176498184373</v>
      </c>
      <c r="M11172" s="46">
        <v>38889.214282646033</v>
      </c>
      <c r="N11172" s="45"/>
      <c r="O11172" s="46"/>
    </row>
    <row r="11173" spans="1:15" x14ac:dyDescent="0.2">
      <c r="A11173" s="11" t="str">
        <f t="shared" si="1044"/>
        <v>7412005 - Region Nordjylland5-9 år</v>
      </c>
      <c r="B11173" s="12" t="str">
        <f t="shared" si="1047"/>
        <v>741200</v>
      </c>
      <c r="C11173" s="14">
        <f t="shared" si="1045"/>
        <v>0</v>
      </c>
      <c r="D11173" s="14">
        <f t="shared" si="1046"/>
        <v>0</v>
      </c>
      <c r="E11173" s="19" t="str">
        <f t="shared" si="1048"/>
        <v>741200 - Elektromekanikerarbejde</v>
      </c>
      <c r="F11173" s="19" t="str">
        <f t="shared" si="1049"/>
        <v>5-9 år</v>
      </c>
      <c r="G11173" s="40" t="s">
        <v>516</v>
      </c>
      <c r="H11173" s="41" t="s">
        <v>233</v>
      </c>
      <c r="I11173" s="42" t="s">
        <v>21</v>
      </c>
      <c r="J11173" s="43" t="s">
        <v>15</v>
      </c>
      <c r="K11173" s="44">
        <v>17</v>
      </c>
      <c r="L11173" s="45">
        <v>37081.958357563541</v>
      </c>
      <c r="M11173" s="46">
        <v>39267.405289537681</v>
      </c>
      <c r="N11173" s="45"/>
      <c r="O11173" s="46"/>
    </row>
    <row r="11174" spans="1:15" x14ac:dyDescent="0.2">
      <c r="A11174" s="11" t="str">
        <f t="shared" si="1044"/>
        <v>7412005 - Region Nordjylland0-4 år</v>
      </c>
      <c r="B11174" s="12" t="str">
        <f t="shared" si="1047"/>
        <v>741200</v>
      </c>
      <c r="C11174" s="14">
        <f t="shared" si="1045"/>
        <v>0</v>
      </c>
      <c r="D11174" s="14">
        <f t="shared" si="1046"/>
        <v>0</v>
      </c>
      <c r="E11174" s="19" t="str">
        <f t="shared" si="1048"/>
        <v>741200 - Elektromekanikerarbejde</v>
      </c>
      <c r="F11174" s="19" t="str">
        <f t="shared" si="1049"/>
        <v>0-4 år</v>
      </c>
      <c r="G11174" s="40" t="s">
        <v>516</v>
      </c>
      <c r="H11174" s="41" t="s">
        <v>233</v>
      </c>
      <c r="I11174" s="42" t="s">
        <v>21</v>
      </c>
      <c r="J11174" s="43" t="s">
        <v>16</v>
      </c>
      <c r="K11174" s="44">
        <v>18</v>
      </c>
      <c r="L11174" s="45">
        <v>34535.985632576259</v>
      </c>
      <c r="M11174" s="46">
        <v>36559.226423226435</v>
      </c>
      <c r="N11174" s="45"/>
      <c r="O11174" s="46"/>
    </row>
    <row r="11175" spans="1:15" x14ac:dyDescent="0.2">
      <c r="A11175" s="11" t="str">
        <f t="shared" si="1044"/>
        <v>7412005 - Region Nordjylland10-14 år</v>
      </c>
      <c r="B11175" s="12" t="str">
        <f t="shared" si="1047"/>
        <v>741200</v>
      </c>
      <c r="C11175" s="14">
        <f t="shared" si="1045"/>
        <v>0</v>
      </c>
      <c r="D11175" s="14">
        <f t="shared" si="1046"/>
        <v>0</v>
      </c>
      <c r="E11175" s="19" t="str">
        <f t="shared" si="1048"/>
        <v>741200 - Elektromekanikerarbejde</v>
      </c>
      <c r="F11175" s="19" t="str">
        <f t="shared" si="1049"/>
        <v>10-14 år</v>
      </c>
      <c r="G11175" s="40" t="s">
        <v>516</v>
      </c>
      <c r="H11175" s="41" t="s">
        <v>233</v>
      </c>
      <c r="I11175" s="42" t="s">
        <v>21</v>
      </c>
      <c r="J11175" s="43" t="s">
        <v>17</v>
      </c>
      <c r="K11175" s="44">
        <v>14</v>
      </c>
      <c r="L11175" s="45">
        <v>36524.068295099663</v>
      </c>
      <c r="M11175" s="46">
        <v>38684.751532118426</v>
      </c>
      <c r="N11175" s="45"/>
      <c r="O11175" s="46"/>
    </row>
    <row r="11176" spans="1:15" x14ac:dyDescent="0.2">
      <c r="A11176" s="11" t="str">
        <f t="shared" si="1044"/>
        <v>7412005 - Region Nordjylland15-20 år</v>
      </c>
      <c r="B11176" s="12" t="str">
        <f t="shared" si="1047"/>
        <v>741200</v>
      </c>
      <c r="C11176" s="14">
        <f t="shared" si="1045"/>
        <v>0</v>
      </c>
      <c r="D11176" s="14">
        <f t="shared" si="1046"/>
        <v>0</v>
      </c>
      <c r="E11176" s="19" t="str">
        <f t="shared" si="1048"/>
        <v>741200 - Elektromekanikerarbejde</v>
      </c>
      <c r="F11176" s="19" t="str">
        <f t="shared" si="1049"/>
        <v>15-20 år</v>
      </c>
      <c r="G11176" s="40" t="s">
        <v>516</v>
      </c>
      <c r="H11176" s="41" t="s">
        <v>233</v>
      </c>
      <c r="I11176" s="42" t="s">
        <v>21</v>
      </c>
      <c r="J11176" s="43" t="s">
        <v>18</v>
      </c>
      <c r="K11176" s="44">
        <v>20</v>
      </c>
      <c r="L11176" s="45">
        <v>37021.12334323379</v>
      </c>
      <c r="M11176" s="46">
        <v>39224.841500750015</v>
      </c>
      <c r="N11176" s="45"/>
      <c r="O11176" s="46"/>
    </row>
    <row r="11177" spans="1:15" x14ac:dyDescent="0.2">
      <c r="A11177" s="11" t="str">
        <f t="shared" si="1044"/>
        <v>7412005 - Region Nordjylland20-24 år</v>
      </c>
      <c r="B11177" s="12" t="str">
        <f t="shared" si="1047"/>
        <v>741200</v>
      </c>
      <c r="C11177" s="14">
        <f t="shared" si="1045"/>
        <v>0</v>
      </c>
      <c r="D11177" s="14">
        <f t="shared" si="1046"/>
        <v>0</v>
      </c>
      <c r="E11177" s="19" t="str">
        <f t="shared" si="1048"/>
        <v>741200 - Elektromekanikerarbejde</v>
      </c>
      <c r="F11177" s="19" t="str">
        <f t="shared" si="1049"/>
        <v>20-24 år</v>
      </c>
      <c r="G11177" s="40" t="s">
        <v>516</v>
      </c>
      <c r="H11177" s="41" t="s">
        <v>233</v>
      </c>
      <c r="I11177" s="42" t="s">
        <v>21</v>
      </c>
      <c r="J11177" s="43" t="s">
        <v>19</v>
      </c>
      <c r="K11177" s="44">
        <v>21</v>
      </c>
      <c r="L11177" s="45">
        <v>39333.392061492399</v>
      </c>
      <c r="M11177" s="46">
        <v>41674.75024986994</v>
      </c>
      <c r="N11177" s="45"/>
      <c r="O11177" s="46"/>
    </row>
    <row r="11178" spans="1:15" x14ac:dyDescent="0.2">
      <c r="A11178" s="11" t="str">
        <f t="shared" si="1044"/>
        <v>7412005 - Region Nordjylland25 år og derover</v>
      </c>
      <c r="B11178" s="12" t="str">
        <f t="shared" si="1047"/>
        <v>741200</v>
      </c>
      <c r="C11178" s="14">
        <f t="shared" si="1045"/>
        <v>0</v>
      </c>
      <c r="D11178" s="14">
        <f t="shared" si="1046"/>
        <v>0</v>
      </c>
      <c r="E11178" s="19" t="str">
        <f t="shared" si="1048"/>
        <v>741200 - Elektromekanikerarbejde</v>
      </c>
      <c r="F11178" s="19" t="str">
        <f t="shared" si="1049"/>
        <v>25 år og derover</v>
      </c>
      <c r="G11178" s="40" t="s">
        <v>516</v>
      </c>
      <c r="H11178" s="41" t="s">
        <v>233</v>
      </c>
      <c r="I11178" s="42" t="s">
        <v>21</v>
      </c>
      <c r="J11178" s="43" t="s">
        <v>9</v>
      </c>
      <c r="K11178" s="44">
        <v>99</v>
      </c>
      <c r="L11178" s="45">
        <v>37282.501607081875</v>
      </c>
      <c r="M11178" s="46">
        <v>39450.553558939951</v>
      </c>
      <c r="N11178" s="45"/>
      <c r="O11178" s="46"/>
    </row>
    <row r="11179" spans="1:15" x14ac:dyDescent="0.2">
      <c r="A11179" s="11" t="str">
        <f t="shared" si="1044"/>
        <v>7412005 - Region NordjyllandAlle uanset erf.</v>
      </c>
      <c r="B11179" s="12" t="str">
        <f t="shared" si="1047"/>
        <v>741200</v>
      </c>
      <c r="C11179" s="14">
        <f t="shared" si="1045"/>
        <v>0</v>
      </c>
      <c r="D11179" s="14">
        <f t="shared" si="1046"/>
        <v>0</v>
      </c>
      <c r="E11179" s="19" t="str">
        <f t="shared" si="1048"/>
        <v>741200 - Elektromekanikerarbejde</v>
      </c>
      <c r="F11179" s="19" t="str">
        <f t="shared" si="1049"/>
        <v>Alle uanset erf.</v>
      </c>
      <c r="G11179" s="40" t="s">
        <v>516</v>
      </c>
      <c r="H11179" s="41" t="s">
        <v>233</v>
      </c>
      <c r="I11179" s="42" t="s">
        <v>21</v>
      </c>
      <c r="J11179" s="43" t="s">
        <v>10</v>
      </c>
      <c r="K11179" s="44">
        <v>189</v>
      </c>
      <c r="L11179" s="45">
        <v>37021.12334323379</v>
      </c>
      <c r="M11179" s="46">
        <v>39224.841500750015</v>
      </c>
      <c r="N11179" s="45"/>
      <c r="O11179" s="46"/>
    </row>
    <row r="11180" spans="1:15" x14ac:dyDescent="0.2">
      <c r="A11180" s="11" t="str">
        <f t="shared" si="1044"/>
        <v>7412006 - Alle regionerUnder 1 år</v>
      </c>
      <c r="B11180" s="12" t="str">
        <f t="shared" si="1047"/>
        <v>741200</v>
      </c>
      <c r="C11180" s="14">
        <f t="shared" si="1045"/>
        <v>0</v>
      </c>
      <c r="D11180" s="14">
        <f t="shared" si="1046"/>
        <v>0</v>
      </c>
      <c r="E11180" s="19" t="str">
        <f t="shared" si="1048"/>
        <v>741200 - Elektromekanikerarbejde</v>
      </c>
      <c r="F11180" s="19" t="str">
        <f t="shared" si="1049"/>
        <v>Under 1 år</v>
      </c>
      <c r="G11180" s="40" t="s">
        <v>516</v>
      </c>
      <c r="H11180" s="41" t="s">
        <v>233</v>
      </c>
      <c r="I11180" s="42" t="s">
        <v>11</v>
      </c>
      <c r="J11180" s="43" t="s">
        <v>13</v>
      </c>
      <c r="K11180" s="44">
        <v>63</v>
      </c>
      <c r="L11180" s="45">
        <v>32451.335269372317</v>
      </c>
      <c r="M11180" s="46">
        <v>34363.099449904708</v>
      </c>
      <c r="N11180" s="45"/>
      <c r="O11180" s="46"/>
    </row>
    <row r="11181" spans="1:15" x14ac:dyDescent="0.2">
      <c r="A11181" s="11" t="str">
        <f t="shared" si="1044"/>
        <v>7412006 - Alle regioner1 år</v>
      </c>
      <c r="B11181" s="12" t="str">
        <f t="shared" si="1047"/>
        <v>741200</v>
      </c>
      <c r="C11181" s="14">
        <f t="shared" si="1045"/>
        <v>0</v>
      </c>
      <c r="D11181" s="14">
        <f t="shared" si="1046"/>
        <v>0</v>
      </c>
      <c r="E11181" s="19" t="str">
        <f t="shared" si="1048"/>
        <v>741200 - Elektromekanikerarbejde</v>
      </c>
      <c r="F11181" s="19" t="str">
        <f t="shared" si="1049"/>
        <v>1 år</v>
      </c>
      <c r="G11181" s="40" t="s">
        <v>516</v>
      </c>
      <c r="H11181" s="41" t="s">
        <v>233</v>
      </c>
      <c r="I11181" s="42" t="s">
        <v>11</v>
      </c>
      <c r="J11181" s="43" t="s">
        <v>22</v>
      </c>
      <c r="K11181" s="44">
        <v>61</v>
      </c>
      <c r="L11181" s="45">
        <v>33976.693191623366</v>
      </c>
      <c r="M11181" s="46">
        <v>35979.129502517782</v>
      </c>
      <c r="N11181" s="45"/>
      <c r="O11181" s="46"/>
    </row>
    <row r="11182" spans="1:15" x14ac:dyDescent="0.2">
      <c r="A11182" s="11" t="str">
        <f t="shared" si="1044"/>
        <v>7412006 - Alle regioner2 år</v>
      </c>
      <c r="B11182" s="12" t="str">
        <f t="shared" si="1047"/>
        <v>741200</v>
      </c>
      <c r="C11182" s="14">
        <f t="shared" si="1045"/>
        <v>0</v>
      </c>
      <c r="D11182" s="14">
        <f t="shared" si="1046"/>
        <v>0</v>
      </c>
      <c r="E11182" s="19" t="str">
        <f t="shared" si="1048"/>
        <v>741200 - Elektromekanikerarbejde</v>
      </c>
      <c r="F11182" s="19" t="str">
        <f t="shared" si="1049"/>
        <v>2 år</v>
      </c>
      <c r="G11182" s="40" t="s">
        <v>516</v>
      </c>
      <c r="H11182" s="41" t="s">
        <v>233</v>
      </c>
      <c r="I11182" s="42" t="s">
        <v>11</v>
      </c>
      <c r="J11182" s="43" t="s">
        <v>23</v>
      </c>
      <c r="K11182" s="44">
        <v>40</v>
      </c>
      <c r="L11182" s="45">
        <v>27886.193095032271</v>
      </c>
      <c r="M11182" s="46">
        <v>29535.878707212243</v>
      </c>
      <c r="N11182" s="45"/>
      <c r="O11182" s="46"/>
    </row>
    <row r="11183" spans="1:15" x14ac:dyDescent="0.2">
      <c r="A11183" s="11" t="str">
        <f t="shared" si="1044"/>
        <v>7412006 - Alle regioner3 år</v>
      </c>
      <c r="B11183" s="12" t="str">
        <f t="shared" si="1047"/>
        <v>741200</v>
      </c>
      <c r="C11183" s="14">
        <f t="shared" si="1045"/>
        <v>0</v>
      </c>
      <c r="D11183" s="14">
        <f t="shared" si="1046"/>
        <v>0</v>
      </c>
      <c r="E11183" s="19" t="str">
        <f t="shared" si="1048"/>
        <v>741200 - Elektromekanikerarbejde</v>
      </c>
      <c r="F11183" s="19" t="str">
        <f t="shared" si="1049"/>
        <v>3 år</v>
      </c>
      <c r="G11183" s="40" t="s">
        <v>516</v>
      </c>
      <c r="H11183" s="41" t="s">
        <v>233</v>
      </c>
      <c r="I11183" s="42" t="s">
        <v>11</v>
      </c>
      <c r="J11183" s="43" t="s">
        <v>14</v>
      </c>
      <c r="K11183" s="44">
        <v>42</v>
      </c>
      <c r="L11183" s="45">
        <v>34598.41279481828</v>
      </c>
      <c r="M11183" s="46">
        <v>36657.916764762449</v>
      </c>
      <c r="N11183" s="45"/>
      <c r="O11183" s="46"/>
    </row>
    <row r="11184" spans="1:15" x14ac:dyDescent="0.2">
      <c r="A11184" s="11" t="str">
        <f t="shared" si="1044"/>
        <v>7412006 - Alle regioner4 år</v>
      </c>
      <c r="B11184" s="12" t="str">
        <f t="shared" si="1047"/>
        <v>741200</v>
      </c>
      <c r="C11184" s="14">
        <f t="shared" si="1045"/>
        <v>0</v>
      </c>
      <c r="D11184" s="14">
        <f t="shared" si="1046"/>
        <v>0</v>
      </c>
      <c r="E11184" s="19" t="str">
        <f t="shared" si="1048"/>
        <v>741200 - Elektromekanikerarbejde</v>
      </c>
      <c r="F11184" s="19" t="str">
        <f t="shared" si="1049"/>
        <v>4 år</v>
      </c>
      <c r="G11184" s="40" t="s">
        <v>516</v>
      </c>
      <c r="H11184" s="41" t="s">
        <v>233</v>
      </c>
      <c r="I11184" s="42" t="s">
        <v>11</v>
      </c>
      <c r="J11184" s="43" t="s">
        <v>24</v>
      </c>
      <c r="K11184" s="44">
        <v>41</v>
      </c>
      <c r="L11184" s="45">
        <v>32768.481793240346</v>
      </c>
      <c r="M11184" s="46">
        <v>34717.960831918179</v>
      </c>
      <c r="N11184" s="45"/>
      <c r="O11184" s="46"/>
    </row>
    <row r="11185" spans="1:15" x14ac:dyDescent="0.2">
      <c r="A11185" s="11" t="str">
        <f t="shared" si="1044"/>
        <v>7412006 - Alle regioner5-9 år</v>
      </c>
      <c r="B11185" s="12" t="str">
        <f t="shared" si="1047"/>
        <v>741200</v>
      </c>
      <c r="C11185" s="14">
        <f t="shared" si="1045"/>
        <v>0</v>
      </c>
      <c r="D11185" s="14">
        <f t="shared" si="1046"/>
        <v>0</v>
      </c>
      <c r="E11185" s="19" t="str">
        <f t="shared" si="1048"/>
        <v>741200 - Elektromekanikerarbejde</v>
      </c>
      <c r="F11185" s="19" t="str">
        <f t="shared" si="1049"/>
        <v>5-9 år</v>
      </c>
      <c r="G11185" s="40" t="s">
        <v>516</v>
      </c>
      <c r="H11185" s="41" t="s">
        <v>233</v>
      </c>
      <c r="I11185" s="42" t="s">
        <v>11</v>
      </c>
      <c r="J11185" s="43" t="s">
        <v>15</v>
      </c>
      <c r="K11185" s="44">
        <v>170</v>
      </c>
      <c r="L11185" s="45">
        <v>35641.7463196073</v>
      </c>
      <c r="M11185" s="46">
        <v>37680.10210575119</v>
      </c>
      <c r="N11185" s="45"/>
      <c r="O11185" s="46"/>
    </row>
    <row r="11186" spans="1:15" x14ac:dyDescent="0.2">
      <c r="A11186" s="11" t="str">
        <f t="shared" si="1044"/>
        <v>7412006 - Alle regioner0-4 år</v>
      </c>
      <c r="B11186" s="12" t="str">
        <f t="shared" si="1047"/>
        <v>741200</v>
      </c>
      <c r="C11186" s="14">
        <f t="shared" si="1045"/>
        <v>0</v>
      </c>
      <c r="D11186" s="14">
        <f t="shared" si="1046"/>
        <v>0</v>
      </c>
      <c r="E11186" s="19" t="str">
        <f t="shared" si="1048"/>
        <v>741200 - Elektromekanikerarbejde</v>
      </c>
      <c r="F11186" s="19" t="str">
        <f t="shared" si="1049"/>
        <v>0-4 år</v>
      </c>
      <c r="G11186" s="40" t="s">
        <v>516</v>
      </c>
      <c r="H11186" s="41" t="s">
        <v>233</v>
      </c>
      <c r="I11186" s="42" t="s">
        <v>11</v>
      </c>
      <c r="J11186" s="43" t="s">
        <v>16</v>
      </c>
      <c r="K11186" s="44">
        <v>247</v>
      </c>
      <c r="L11186" s="45">
        <v>33191.620721925552</v>
      </c>
      <c r="M11186" s="46">
        <v>35060.0505485424</v>
      </c>
      <c r="N11186" s="45"/>
      <c r="O11186" s="46"/>
    </row>
    <row r="11187" spans="1:15" x14ac:dyDescent="0.2">
      <c r="A11187" s="11" t="str">
        <f t="shared" si="1044"/>
        <v>7412006 - Alle regioner10-14 år</v>
      </c>
      <c r="B11187" s="12" t="str">
        <f t="shared" si="1047"/>
        <v>741200</v>
      </c>
      <c r="C11187" s="14">
        <f t="shared" si="1045"/>
        <v>0</v>
      </c>
      <c r="D11187" s="14">
        <f t="shared" si="1046"/>
        <v>0</v>
      </c>
      <c r="E11187" s="19" t="str">
        <f t="shared" si="1048"/>
        <v>741200 - Elektromekanikerarbejde</v>
      </c>
      <c r="F11187" s="19" t="str">
        <f t="shared" si="1049"/>
        <v>10-14 år</v>
      </c>
      <c r="G11187" s="40" t="s">
        <v>516</v>
      </c>
      <c r="H11187" s="41" t="s">
        <v>233</v>
      </c>
      <c r="I11187" s="42" t="s">
        <v>11</v>
      </c>
      <c r="J11187" s="43" t="s">
        <v>17</v>
      </c>
      <c r="K11187" s="44">
        <v>197</v>
      </c>
      <c r="L11187" s="45">
        <v>35684.260109810573</v>
      </c>
      <c r="M11187" s="46">
        <v>37725.047264762114</v>
      </c>
      <c r="N11187" s="45"/>
      <c r="O11187" s="46"/>
    </row>
    <row r="11188" spans="1:15" x14ac:dyDescent="0.2">
      <c r="A11188" s="11" t="str">
        <f t="shared" si="1044"/>
        <v>7412006 - Alle regioner15-20 år</v>
      </c>
      <c r="B11188" s="12" t="str">
        <f t="shared" si="1047"/>
        <v>741200</v>
      </c>
      <c r="C11188" s="14">
        <f t="shared" si="1045"/>
        <v>0</v>
      </c>
      <c r="D11188" s="14">
        <f t="shared" si="1046"/>
        <v>0</v>
      </c>
      <c r="E11188" s="19" t="str">
        <f t="shared" si="1048"/>
        <v>741200 - Elektromekanikerarbejde</v>
      </c>
      <c r="F11188" s="19" t="str">
        <f t="shared" si="1049"/>
        <v>15-20 år</v>
      </c>
      <c r="G11188" s="40" t="s">
        <v>516</v>
      </c>
      <c r="H11188" s="41" t="s">
        <v>233</v>
      </c>
      <c r="I11188" s="42" t="s">
        <v>11</v>
      </c>
      <c r="J11188" s="43" t="s">
        <v>18</v>
      </c>
      <c r="K11188" s="44">
        <v>159</v>
      </c>
      <c r="L11188" s="45">
        <v>37262.827081543248</v>
      </c>
      <c r="M11188" s="46">
        <v>39480.932887751645</v>
      </c>
      <c r="N11188" s="45"/>
      <c r="O11188" s="46"/>
    </row>
    <row r="11189" spans="1:15" x14ac:dyDescent="0.2">
      <c r="A11189" s="11" t="str">
        <f t="shared" si="1044"/>
        <v>7412006 - Alle regioner20-24 år</v>
      </c>
      <c r="B11189" s="12" t="str">
        <f t="shared" si="1047"/>
        <v>741200</v>
      </c>
      <c r="C11189" s="14">
        <f t="shared" si="1045"/>
        <v>0</v>
      </c>
      <c r="D11189" s="14">
        <f t="shared" si="1046"/>
        <v>0</v>
      </c>
      <c r="E11189" s="19" t="str">
        <f t="shared" si="1048"/>
        <v>741200 - Elektromekanikerarbejde</v>
      </c>
      <c r="F11189" s="19" t="str">
        <f t="shared" si="1049"/>
        <v>20-24 år</v>
      </c>
      <c r="G11189" s="40" t="s">
        <v>516</v>
      </c>
      <c r="H11189" s="41" t="s">
        <v>233</v>
      </c>
      <c r="I11189" s="42" t="s">
        <v>11</v>
      </c>
      <c r="J11189" s="43" t="s">
        <v>19</v>
      </c>
      <c r="K11189" s="44">
        <v>220</v>
      </c>
      <c r="L11189" s="45">
        <v>39819.86301018807</v>
      </c>
      <c r="M11189" s="46">
        <v>42170.950812896532</v>
      </c>
      <c r="N11189" s="45"/>
      <c r="O11189" s="46"/>
    </row>
    <row r="11190" spans="1:15" x14ac:dyDescent="0.2">
      <c r="A11190" s="11" t="str">
        <f t="shared" si="1044"/>
        <v>7412006 - Alle regioner25 år og derover</v>
      </c>
      <c r="B11190" s="12" t="str">
        <f t="shared" si="1047"/>
        <v>741200</v>
      </c>
      <c r="C11190" s="14">
        <f t="shared" si="1045"/>
        <v>0</v>
      </c>
      <c r="D11190" s="14">
        <f t="shared" si="1046"/>
        <v>0</v>
      </c>
      <c r="E11190" s="19" t="str">
        <f t="shared" si="1048"/>
        <v>741200 - Elektromekanikerarbejde</v>
      </c>
      <c r="F11190" s="19" t="str">
        <f t="shared" si="1049"/>
        <v>25 år og derover</v>
      </c>
      <c r="G11190" s="40" t="s">
        <v>516</v>
      </c>
      <c r="H11190" s="41" t="s">
        <v>233</v>
      </c>
      <c r="I11190" s="42" t="s">
        <v>11</v>
      </c>
      <c r="J11190" s="43" t="s">
        <v>9</v>
      </c>
      <c r="K11190" s="44">
        <v>1066</v>
      </c>
      <c r="L11190" s="45">
        <v>37697.981608618211</v>
      </c>
      <c r="M11190" s="46">
        <v>39846.831911479887</v>
      </c>
      <c r="N11190" s="45"/>
      <c r="O11190" s="46"/>
    </row>
    <row r="11191" spans="1:15" x14ac:dyDescent="0.2">
      <c r="A11191" s="11" t="str">
        <f t="shared" si="1044"/>
        <v>7412006 - Alle regionerAlle uanset erf.</v>
      </c>
      <c r="B11191" s="12" t="str">
        <f t="shared" si="1047"/>
        <v>741200</v>
      </c>
      <c r="C11191" s="14">
        <f t="shared" si="1045"/>
        <v>0</v>
      </c>
      <c r="D11191" s="14">
        <f t="shared" si="1046"/>
        <v>0</v>
      </c>
      <c r="E11191" s="19" t="str">
        <f t="shared" si="1048"/>
        <v>741200 - Elektromekanikerarbejde</v>
      </c>
      <c r="F11191" s="19" t="str">
        <f t="shared" si="1049"/>
        <v>Alle uanset erf.</v>
      </c>
      <c r="G11191" s="40" t="s">
        <v>516</v>
      </c>
      <c r="H11191" s="41" t="s">
        <v>233</v>
      </c>
      <c r="I11191" s="42" t="s">
        <v>11</v>
      </c>
      <c r="J11191" s="43" t="s">
        <v>10</v>
      </c>
      <c r="K11191" s="44">
        <v>2059</v>
      </c>
      <c r="L11191" s="45">
        <v>37021.12334323379</v>
      </c>
      <c r="M11191" s="46">
        <v>39158.096765584189</v>
      </c>
      <c r="N11191" s="45"/>
      <c r="O11191" s="46"/>
    </row>
    <row r="11192" spans="1:15" x14ac:dyDescent="0.2">
      <c r="A11192" s="11" t="str">
        <f t="shared" si="1044"/>
        <v>7413001 - Region HovedstadenAlle uanset erf.</v>
      </c>
      <c r="B11192" s="12" t="str">
        <f t="shared" si="1047"/>
        <v>741300</v>
      </c>
      <c r="C11192" s="14">
        <f t="shared" si="1045"/>
        <v>0</v>
      </c>
      <c r="D11192" s="14">
        <f t="shared" si="1046"/>
        <v>0</v>
      </c>
      <c r="E11192" s="19" t="str">
        <f t="shared" si="1048"/>
        <v>741300 - Installation og reparation af elektrisk ledningsføring inden for forsyningsvirksomhed</v>
      </c>
      <c r="F11192" s="19" t="str">
        <f t="shared" si="1049"/>
        <v>Alle uanset erf.</v>
      </c>
      <c r="G11192" s="40" t="s">
        <v>516</v>
      </c>
      <c r="H11192" s="41" t="s">
        <v>234</v>
      </c>
      <c r="I11192" s="42" t="s">
        <v>8</v>
      </c>
      <c r="J11192" s="43" t="s">
        <v>10</v>
      </c>
      <c r="K11192" s="44">
        <v>17</v>
      </c>
      <c r="L11192" s="45">
        <v>33804.854497483284</v>
      </c>
      <c r="M11192" s="46">
        <v>35738.15821798001</v>
      </c>
      <c r="N11192" s="45"/>
      <c r="O11192" s="46"/>
    </row>
    <row r="11193" spans="1:15" x14ac:dyDescent="0.2">
      <c r="A11193" s="11" t="str">
        <f t="shared" si="1044"/>
        <v>7413002 - Region Sjælland25 år og derover</v>
      </c>
      <c r="B11193" s="12" t="str">
        <f t="shared" si="1047"/>
        <v>741300</v>
      </c>
      <c r="C11193" s="14">
        <f t="shared" si="1045"/>
        <v>0</v>
      </c>
      <c r="D11193" s="14">
        <f t="shared" si="1046"/>
        <v>0</v>
      </c>
      <c r="E11193" s="19" t="str">
        <f t="shared" si="1048"/>
        <v>741300 - Installation og reparation af elektrisk ledningsføring inden for forsyningsvirksomhed</v>
      </c>
      <c r="F11193" s="19" t="str">
        <f t="shared" si="1049"/>
        <v>25 år og derover</v>
      </c>
      <c r="G11193" s="40" t="s">
        <v>516</v>
      </c>
      <c r="H11193" s="41" t="s">
        <v>234</v>
      </c>
      <c r="I11193" s="42" t="s">
        <v>20</v>
      </c>
      <c r="J11193" s="43" t="s">
        <v>9</v>
      </c>
      <c r="K11193" s="44">
        <v>11</v>
      </c>
      <c r="L11193" s="45">
        <v>39326.612972034687</v>
      </c>
      <c r="M11193" s="46">
        <v>41640.179040133764</v>
      </c>
      <c r="N11193" s="45"/>
      <c r="O11193" s="46"/>
    </row>
    <row r="11194" spans="1:15" x14ac:dyDescent="0.2">
      <c r="A11194" s="11" t="str">
        <f t="shared" si="1044"/>
        <v>7413002 - Region SjællandAlle uanset erf.</v>
      </c>
      <c r="B11194" s="12" t="str">
        <f t="shared" si="1047"/>
        <v>741300</v>
      </c>
      <c r="C11194" s="14">
        <f t="shared" si="1045"/>
        <v>0</v>
      </c>
      <c r="D11194" s="14">
        <f t="shared" si="1046"/>
        <v>0</v>
      </c>
      <c r="E11194" s="19" t="str">
        <f t="shared" si="1048"/>
        <v>741300 - Installation og reparation af elektrisk ledningsføring inden for forsyningsvirksomhed</v>
      </c>
      <c r="F11194" s="19" t="str">
        <f t="shared" si="1049"/>
        <v>Alle uanset erf.</v>
      </c>
      <c r="G11194" s="40" t="s">
        <v>516</v>
      </c>
      <c r="H11194" s="41" t="s">
        <v>234</v>
      </c>
      <c r="I11194" s="42" t="s">
        <v>20</v>
      </c>
      <c r="J11194" s="43" t="s">
        <v>10</v>
      </c>
      <c r="K11194" s="44">
        <v>16</v>
      </c>
      <c r="L11194" s="45">
        <v>43122.338768019305</v>
      </c>
      <c r="M11194" s="46">
        <v>45588.510541748983</v>
      </c>
      <c r="N11194" s="45"/>
      <c r="O11194" s="46"/>
    </row>
    <row r="11195" spans="1:15" x14ac:dyDescent="0.2">
      <c r="A11195" s="11" t="str">
        <f t="shared" si="1044"/>
        <v>7413003 - Region Syddanmark25 år og derover</v>
      </c>
      <c r="B11195" s="12" t="str">
        <f t="shared" si="1047"/>
        <v>741300</v>
      </c>
      <c r="C11195" s="14">
        <f t="shared" si="1045"/>
        <v>0</v>
      </c>
      <c r="D11195" s="14">
        <f t="shared" si="1046"/>
        <v>0</v>
      </c>
      <c r="E11195" s="19" t="str">
        <f t="shared" si="1048"/>
        <v>741300 - Installation og reparation af elektrisk ledningsføring inden for forsyningsvirksomhed</v>
      </c>
      <c r="F11195" s="19" t="str">
        <f t="shared" si="1049"/>
        <v>25 år og derover</v>
      </c>
      <c r="G11195" s="40" t="s">
        <v>516</v>
      </c>
      <c r="H11195" s="41" t="s">
        <v>234</v>
      </c>
      <c r="I11195" s="42" t="s">
        <v>544</v>
      </c>
      <c r="J11195" s="43" t="s">
        <v>9</v>
      </c>
      <c r="K11195" s="44">
        <v>55</v>
      </c>
      <c r="L11195" s="45">
        <v>38528.024979175447</v>
      </c>
      <c r="M11195" s="46">
        <v>40586.853205068728</v>
      </c>
      <c r="N11195" s="45"/>
      <c r="O11195" s="46"/>
    </row>
    <row r="11196" spans="1:15" x14ac:dyDescent="0.2">
      <c r="A11196" s="11" t="str">
        <f t="shared" si="1044"/>
        <v>7413003 - Region SyddanmarkAlle uanset erf.</v>
      </c>
      <c r="B11196" s="12" t="str">
        <f t="shared" si="1047"/>
        <v>741300</v>
      </c>
      <c r="C11196" s="14">
        <f t="shared" si="1045"/>
        <v>0</v>
      </c>
      <c r="D11196" s="14">
        <f t="shared" si="1046"/>
        <v>0</v>
      </c>
      <c r="E11196" s="19" t="str">
        <f t="shared" si="1048"/>
        <v>741300 - Installation og reparation af elektrisk ledningsføring inden for forsyningsvirksomhed</v>
      </c>
      <c r="F11196" s="19" t="str">
        <f t="shared" si="1049"/>
        <v>Alle uanset erf.</v>
      </c>
      <c r="G11196" s="40" t="s">
        <v>516</v>
      </c>
      <c r="H11196" s="41" t="s">
        <v>234</v>
      </c>
      <c r="I11196" s="42" t="s">
        <v>544</v>
      </c>
      <c r="J11196" s="43" t="s">
        <v>10</v>
      </c>
      <c r="K11196" s="44">
        <v>79</v>
      </c>
      <c r="L11196" s="45">
        <v>38440.33151658647</v>
      </c>
      <c r="M11196" s="46">
        <v>40586.853205068728</v>
      </c>
      <c r="N11196" s="45"/>
      <c r="O11196" s="46"/>
    </row>
    <row r="11197" spans="1:15" x14ac:dyDescent="0.2">
      <c r="A11197" s="11" t="str">
        <f t="shared" si="1044"/>
        <v>7413004 - Region Midtjylland10-14 år</v>
      </c>
      <c r="B11197" s="12" t="str">
        <f t="shared" si="1047"/>
        <v>741300</v>
      </c>
      <c r="C11197" s="14">
        <f t="shared" si="1045"/>
        <v>0</v>
      </c>
      <c r="D11197" s="14">
        <f t="shared" si="1046"/>
        <v>0</v>
      </c>
      <c r="E11197" s="19" t="str">
        <f t="shared" si="1048"/>
        <v>741300 - Installation og reparation af elektrisk ledningsføring inden for forsyningsvirksomhed</v>
      </c>
      <c r="F11197" s="19" t="str">
        <f t="shared" si="1049"/>
        <v>10-14 år</v>
      </c>
      <c r="G11197" s="40" t="s">
        <v>516</v>
      </c>
      <c r="H11197" s="41" t="s">
        <v>234</v>
      </c>
      <c r="I11197" s="42" t="s">
        <v>517</v>
      </c>
      <c r="J11197" s="43" t="s">
        <v>17</v>
      </c>
      <c r="K11197" s="44">
        <v>13</v>
      </c>
      <c r="L11197" s="45">
        <v>43624.901280965714</v>
      </c>
      <c r="M11197" s="46">
        <v>46220.255900940079</v>
      </c>
      <c r="N11197" s="45"/>
      <c r="O11197" s="46"/>
    </row>
    <row r="11198" spans="1:15" x14ac:dyDescent="0.2">
      <c r="A11198" s="11" t="str">
        <f t="shared" si="1044"/>
        <v>7413004 - Region Midtjylland25 år og derover</v>
      </c>
      <c r="B11198" s="12" t="str">
        <f t="shared" si="1047"/>
        <v>741300</v>
      </c>
      <c r="C11198" s="14">
        <f t="shared" si="1045"/>
        <v>0</v>
      </c>
      <c r="D11198" s="14">
        <f t="shared" si="1046"/>
        <v>0</v>
      </c>
      <c r="E11198" s="19" t="str">
        <f t="shared" si="1048"/>
        <v>741300 - Installation og reparation af elektrisk ledningsføring inden for forsyningsvirksomhed</v>
      </c>
      <c r="F11198" s="19" t="str">
        <f t="shared" si="1049"/>
        <v>25 år og derover</v>
      </c>
      <c r="G11198" s="40" t="s">
        <v>516</v>
      </c>
      <c r="H11198" s="41" t="s">
        <v>234</v>
      </c>
      <c r="I11198" s="42" t="s">
        <v>517</v>
      </c>
      <c r="J11198" s="43" t="s">
        <v>9</v>
      </c>
      <c r="K11198" s="44">
        <v>52</v>
      </c>
      <c r="L11198" s="45">
        <v>38891.013396822374</v>
      </c>
      <c r="M11198" s="46">
        <v>41188.813593004757</v>
      </c>
      <c r="N11198" s="45"/>
      <c r="O11198" s="46"/>
    </row>
    <row r="11199" spans="1:15" x14ac:dyDescent="0.2">
      <c r="A11199" s="11" t="str">
        <f t="shared" si="1044"/>
        <v>7413004 - Region MidtjyllandAlle uanset erf.</v>
      </c>
      <c r="B11199" s="12" t="str">
        <f t="shared" si="1047"/>
        <v>741300</v>
      </c>
      <c r="C11199" s="14">
        <f t="shared" si="1045"/>
        <v>0</v>
      </c>
      <c r="D11199" s="14">
        <f t="shared" si="1046"/>
        <v>0</v>
      </c>
      <c r="E11199" s="19" t="str">
        <f t="shared" si="1048"/>
        <v>741300 - Installation og reparation af elektrisk ledningsføring inden for forsyningsvirksomhed</v>
      </c>
      <c r="F11199" s="19" t="str">
        <f t="shared" si="1049"/>
        <v>Alle uanset erf.</v>
      </c>
      <c r="G11199" s="40" t="s">
        <v>516</v>
      </c>
      <c r="H11199" s="41" t="s">
        <v>234</v>
      </c>
      <c r="I11199" s="42" t="s">
        <v>517</v>
      </c>
      <c r="J11199" s="43" t="s">
        <v>10</v>
      </c>
      <c r="K11199" s="44">
        <v>99</v>
      </c>
      <c r="L11199" s="45">
        <v>39336.313390315772</v>
      </c>
      <c r="M11199" s="46">
        <v>41660.423274085078</v>
      </c>
      <c r="N11199" s="45"/>
      <c r="O11199" s="46"/>
    </row>
    <row r="11200" spans="1:15" x14ac:dyDescent="0.2">
      <c r="A11200" s="11" t="str">
        <f t="shared" si="1044"/>
        <v>7413005 - Region Nordjylland25 år og derover</v>
      </c>
      <c r="B11200" s="12" t="str">
        <f t="shared" si="1047"/>
        <v>741300</v>
      </c>
      <c r="C11200" s="14">
        <f t="shared" si="1045"/>
        <v>0</v>
      </c>
      <c r="D11200" s="14">
        <f t="shared" si="1046"/>
        <v>0</v>
      </c>
      <c r="E11200" s="19" t="str">
        <f t="shared" si="1048"/>
        <v>741300 - Installation og reparation af elektrisk ledningsføring inden for forsyningsvirksomhed</v>
      </c>
      <c r="F11200" s="19" t="str">
        <f t="shared" si="1049"/>
        <v>25 år og derover</v>
      </c>
      <c r="G11200" s="40" t="s">
        <v>516</v>
      </c>
      <c r="H11200" s="41" t="s">
        <v>234</v>
      </c>
      <c r="I11200" s="42" t="s">
        <v>21</v>
      </c>
      <c r="J11200" s="43" t="s">
        <v>9</v>
      </c>
      <c r="K11200" s="44">
        <v>32</v>
      </c>
      <c r="L11200" s="45">
        <v>37384.921782602541</v>
      </c>
      <c r="M11200" s="46">
        <v>39310.811588212011</v>
      </c>
      <c r="N11200" s="45"/>
      <c r="O11200" s="46"/>
    </row>
    <row r="11201" spans="1:15" x14ac:dyDescent="0.2">
      <c r="A11201" s="11" t="str">
        <f t="shared" si="1044"/>
        <v>7413005 - Region NordjyllandAlle uanset erf.</v>
      </c>
      <c r="B11201" s="12" t="str">
        <f t="shared" si="1047"/>
        <v>741300</v>
      </c>
      <c r="C11201" s="14">
        <f t="shared" si="1045"/>
        <v>0</v>
      </c>
      <c r="D11201" s="14">
        <f t="shared" si="1046"/>
        <v>0</v>
      </c>
      <c r="E11201" s="19" t="str">
        <f t="shared" si="1048"/>
        <v>741300 - Installation og reparation af elektrisk ledningsføring inden for forsyningsvirksomhed</v>
      </c>
      <c r="F11201" s="19" t="str">
        <f t="shared" si="1049"/>
        <v>Alle uanset erf.</v>
      </c>
      <c r="G11201" s="40" t="s">
        <v>516</v>
      </c>
      <c r="H11201" s="41" t="s">
        <v>234</v>
      </c>
      <c r="I11201" s="42" t="s">
        <v>21</v>
      </c>
      <c r="J11201" s="43" t="s">
        <v>10</v>
      </c>
      <c r="K11201" s="44">
        <v>62</v>
      </c>
      <c r="L11201" s="45">
        <v>37035.172762472183</v>
      </c>
      <c r="M11201" s="46">
        <v>38965.617617440519</v>
      </c>
      <c r="N11201" s="45"/>
      <c r="O11201" s="46"/>
    </row>
    <row r="11202" spans="1:15" x14ac:dyDescent="0.2">
      <c r="A11202" s="11" t="str">
        <f t="shared" ref="A11202:A11265" si="1050">B11202&amp;I11202&amp;F11202</f>
        <v>7413006 - Alle regioner5-9 år</v>
      </c>
      <c r="B11202" s="12" t="str">
        <f t="shared" si="1047"/>
        <v>741300</v>
      </c>
      <c r="C11202" s="14">
        <f t="shared" ref="C11202:C11265" si="1051">N11202*1.2</f>
        <v>0</v>
      </c>
      <c r="D11202" s="14">
        <f t="shared" ref="D11202:D11265" si="1052">O11202*1.2</f>
        <v>0</v>
      </c>
      <c r="E11202" s="19" t="str">
        <f t="shared" si="1048"/>
        <v>741300 - Installation og reparation af elektrisk ledningsføring inden for forsyningsvirksomhed</v>
      </c>
      <c r="F11202" s="19" t="str">
        <f t="shared" si="1049"/>
        <v>5-9 år</v>
      </c>
      <c r="G11202" s="40" t="s">
        <v>516</v>
      </c>
      <c r="H11202" s="41" t="s">
        <v>234</v>
      </c>
      <c r="I11202" s="42" t="s">
        <v>11</v>
      </c>
      <c r="J11202" s="43" t="s">
        <v>15</v>
      </c>
      <c r="K11202" s="44">
        <v>26</v>
      </c>
      <c r="L11202" s="45">
        <v>36696.619207467586</v>
      </c>
      <c r="M11202" s="46">
        <v>38587.051003552908</v>
      </c>
      <c r="N11202" s="45"/>
      <c r="O11202" s="46"/>
    </row>
    <row r="11203" spans="1:15" x14ac:dyDescent="0.2">
      <c r="A11203" s="11" t="str">
        <f t="shared" si="1050"/>
        <v>7413006 - Alle regioner0-4 år</v>
      </c>
      <c r="B11203" s="12" t="str">
        <f t="shared" ref="B11203:B11266" si="1053">LEFT(E11203,6)</f>
        <v>741300</v>
      </c>
      <c r="C11203" s="14">
        <f t="shared" si="1051"/>
        <v>0</v>
      </c>
      <c r="D11203" s="14">
        <f t="shared" si="1052"/>
        <v>0</v>
      </c>
      <c r="E11203" s="19" t="str">
        <f t="shared" ref="E11203:E11266" si="1054">TRIM(H11203)</f>
        <v>741300 - Installation og reparation af elektrisk ledningsføring inden for forsyningsvirksomhed</v>
      </c>
      <c r="F11203" s="19" t="str">
        <f t="shared" ref="F11203:F11266" si="1055">MID(J11203,6,30)</f>
        <v>0-4 år</v>
      </c>
      <c r="G11203" s="40" t="s">
        <v>516</v>
      </c>
      <c r="H11203" s="41" t="s">
        <v>234</v>
      </c>
      <c r="I11203" s="42" t="s">
        <v>11</v>
      </c>
      <c r="J11203" s="43" t="s">
        <v>16</v>
      </c>
      <c r="K11203" s="44">
        <v>20</v>
      </c>
      <c r="L11203" s="45">
        <v>35500.064756555817</v>
      </c>
      <c r="M11203" s="46">
        <v>37328.855872147855</v>
      </c>
      <c r="N11203" s="45"/>
      <c r="O11203" s="46"/>
    </row>
    <row r="11204" spans="1:15" x14ac:dyDescent="0.2">
      <c r="A11204" s="11" t="str">
        <f t="shared" si="1050"/>
        <v>7413006 - Alle regioner10-14 år</v>
      </c>
      <c r="B11204" s="12" t="str">
        <f t="shared" si="1053"/>
        <v>741300</v>
      </c>
      <c r="C11204" s="14">
        <f t="shared" si="1051"/>
        <v>0</v>
      </c>
      <c r="D11204" s="14">
        <f t="shared" si="1052"/>
        <v>0</v>
      </c>
      <c r="E11204" s="19" t="str">
        <f t="shared" si="1054"/>
        <v>741300 - Installation og reparation af elektrisk ledningsføring inden for forsyningsvirksomhed</v>
      </c>
      <c r="F11204" s="19" t="str">
        <f t="shared" si="1055"/>
        <v>10-14 år</v>
      </c>
      <c r="G11204" s="40" t="s">
        <v>516</v>
      </c>
      <c r="H11204" s="41" t="s">
        <v>234</v>
      </c>
      <c r="I11204" s="42" t="s">
        <v>11</v>
      </c>
      <c r="J11204" s="43" t="s">
        <v>17</v>
      </c>
      <c r="K11204" s="44">
        <v>25</v>
      </c>
      <c r="L11204" s="45">
        <v>39754.094587738167</v>
      </c>
      <c r="M11204" s="46">
        <v>42196.142288913827</v>
      </c>
      <c r="N11204" s="45"/>
      <c r="O11204" s="46"/>
    </row>
    <row r="11205" spans="1:15" x14ac:dyDescent="0.2">
      <c r="A11205" s="11" t="str">
        <f t="shared" si="1050"/>
        <v>7413006 - Alle regioner15-20 år</v>
      </c>
      <c r="B11205" s="12" t="str">
        <f t="shared" si="1053"/>
        <v>741300</v>
      </c>
      <c r="C11205" s="14">
        <f t="shared" si="1051"/>
        <v>0</v>
      </c>
      <c r="D11205" s="14">
        <f t="shared" si="1052"/>
        <v>0</v>
      </c>
      <c r="E11205" s="19" t="str">
        <f t="shared" si="1054"/>
        <v>741300 - Installation og reparation af elektrisk ledningsføring inden for forsyningsvirksomhed</v>
      </c>
      <c r="F11205" s="19" t="str">
        <f t="shared" si="1055"/>
        <v>15-20 år</v>
      </c>
      <c r="G11205" s="40" t="s">
        <v>516</v>
      </c>
      <c r="H11205" s="41" t="s">
        <v>234</v>
      </c>
      <c r="I11205" s="42" t="s">
        <v>11</v>
      </c>
      <c r="J11205" s="43" t="s">
        <v>18</v>
      </c>
      <c r="K11205" s="44">
        <v>23</v>
      </c>
      <c r="L11205" s="45">
        <v>39121.175345721509</v>
      </c>
      <c r="M11205" s="46">
        <v>41432.574214839922</v>
      </c>
      <c r="N11205" s="45"/>
      <c r="O11205" s="46"/>
    </row>
    <row r="11206" spans="1:15" x14ac:dyDescent="0.2">
      <c r="A11206" s="11" t="str">
        <f t="shared" si="1050"/>
        <v>7413006 - Alle regioner20-24 år</v>
      </c>
      <c r="B11206" s="12" t="str">
        <f t="shared" si="1053"/>
        <v>741300</v>
      </c>
      <c r="C11206" s="14">
        <f t="shared" si="1051"/>
        <v>0</v>
      </c>
      <c r="D11206" s="14">
        <f t="shared" si="1052"/>
        <v>0</v>
      </c>
      <c r="E11206" s="19" t="str">
        <f t="shared" si="1054"/>
        <v>741300 - Installation og reparation af elektrisk ledningsføring inden for forsyningsvirksomhed</v>
      </c>
      <c r="F11206" s="19" t="str">
        <f t="shared" si="1055"/>
        <v>20-24 år</v>
      </c>
      <c r="G11206" s="40" t="s">
        <v>516</v>
      </c>
      <c r="H11206" s="41" t="s">
        <v>234</v>
      </c>
      <c r="I11206" s="42" t="s">
        <v>11</v>
      </c>
      <c r="J11206" s="43" t="s">
        <v>19</v>
      </c>
      <c r="K11206" s="44">
        <v>22</v>
      </c>
      <c r="L11206" s="45">
        <v>40534.201709243855</v>
      </c>
      <c r="M11206" s="46">
        <v>42881.911126651365</v>
      </c>
      <c r="N11206" s="45"/>
      <c r="O11206" s="46"/>
    </row>
    <row r="11207" spans="1:15" x14ac:dyDescent="0.2">
      <c r="A11207" s="11" t="str">
        <f t="shared" si="1050"/>
        <v>7413006 - Alle regioner25 år og derover</v>
      </c>
      <c r="B11207" s="12" t="str">
        <f t="shared" si="1053"/>
        <v>741300</v>
      </c>
      <c r="C11207" s="14">
        <f t="shared" si="1051"/>
        <v>0</v>
      </c>
      <c r="D11207" s="14">
        <f t="shared" si="1052"/>
        <v>0</v>
      </c>
      <c r="E11207" s="19" t="str">
        <f t="shared" si="1054"/>
        <v>741300 - Installation og reparation af elektrisk ledningsføring inden for forsyningsvirksomhed</v>
      </c>
      <c r="F11207" s="19" t="str">
        <f t="shared" si="1055"/>
        <v>25 år og derover</v>
      </c>
      <c r="G11207" s="40" t="s">
        <v>516</v>
      </c>
      <c r="H11207" s="41" t="s">
        <v>234</v>
      </c>
      <c r="I11207" s="42" t="s">
        <v>11</v>
      </c>
      <c r="J11207" s="43" t="s">
        <v>9</v>
      </c>
      <c r="K11207" s="44">
        <v>157</v>
      </c>
      <c r="L11207" s="45">
        <v>38241.614859440604</v>
      </c>
      <c r="M11207" s="46">
        <v>40365.9470306238</v>
      </c>
      <c r="N11207" s="45"/>
      <c r="O11207" s="46"/>
    </row>
    <row r="11208" spans="1:15" x14ac:dyDescent="0.2">
      <c r="A11208" s="11" t="str">
        <f t="shared" si="1050"/>
        <v>7413006 - Alle regionerAlle uanset erf.</v>
      </c>
      <c r="B11208" s="12" t="str">
        <f t="shared" si="1053"/>
        <v>741300</v>
      </c>
      <c r="C11208" s="14">
        <f t="shared" si="1051"/>
        <v>0</v>
      </c>
      <c r="D11208" s="14">
        <f t="shared" si="1052"/>
        <v>0</v>
      </c>
      <c r="E11208" s="19" t="str">
        <f t="shared" si="1054"/>
        <v>741300 - Installation og reparation af elektrisk ledningsføring inden for forsyningsvirksomhed</v>
      </c>
      <c r="F11208" s="19" t="str">
        <f t="shared" si="1055"/>
        <v>Alle uanset erf.</v>
      </c>
      <c r="G11208" s="40" t="s">
        <v>516</v>
      </c>
      <c r="H11208" s="41" t="s">
        <v>234</v>
      </c>
      <c r="I11208" s="42" t="s">
        <v>11</v>
      </c>
      <c r="J11208" s="43" t="s">
        <v>10</v>
      </c>
      <c r="K11208" s="44">
        <v>273</v>
      </c>
      <c r="L11208" s="45">
        <v>38315.728114920152</v>
      </c>
      <c r="M11208" s="46">
        <v>40431.734999921253</v>
      </c>
      <c r="N11208" s="45"/>
      <c r="O11208" s="46"/>
    </row>
    <row r="11209" spans="1:15" x14ac:dyDescent="0.2">
      <c r="A11209" s="11" t="str">
        <f t="shared" si="1050"/>
        <v>7421001 - Region HovedstadenUnder 1 år</v>
      </c>
      <c r="B11209" s="12" t="str">
        <f t="shared" si="1053"/>
        <v>742100</v>
      </c>
      <c r="C11209" s="14">
        <f t="shared" si="1051"/>
        <v>0</v>
      </c>
      <c r="D11209" s="14">
        <f t="shared" si="1052"/>
        <v>0</v>
      </c>
      <c r="E11209" s="19" t="str">
        <f t="shared" si="1054"/>
        <v>742100 - Elektronikmekanikerarbejde</v>
      </c>
      <c r="F11209" s="19" t="str">
        <f t="shared" si="1055"/>
        <v>Under 1 år</v>
      </c>
      <c r="G11209" s="40" t="s">
        <v>516</v>
      </c>
      <c r="H11209" s="41" t="s">
        <v>235</v>
      </c>
      <c r="I11209" s="42" t="s">
        <v>8</v>
      </c>
      <c r="J11209" s="43" t="s">
        <v>13</v>
      </c>
      <c r="K11209" s="44">
        <v>15</v>
      </c>
      <c r="L11209" s="45">
        <v>37141.877759415132</v>
      </c>
      <c r="M11209" s="46">
        <v>39330.856076427779</v>
      </c>
      <c r="N11209" s="45"/>
      <c r="O11209" s="46"/>
    </row>
    <row r="11210" spans="1:15" x14ac:dyDescent="0.2">
      <c r="A11210" s="11" t="str">
        <f t="shared" si="1050"/>
        <v>7421001 - Region Hovedstaden1 år</v>
      </c>
      <c r="B11210" s="12" t="str">
        <f t="shared" si="1053"/>
        <v>742100</v>
      </c>
      <c r="C11210" s="14">
        <f t="shared" si="1051"/>
        <v>0</v>
      </c>
      <c r="D11210" s="14">
        <f t="shared" si="1052"/>
        <v>0</v>
      </c>
      <c r="E11210" s="19" t="str">
        <f t="shared" si="1054"/>
        <v>742100 - Elektronikmekanikerarbejde</v>
      </c>
      <c r="F11210" s="19" t="str">
        <f t="shared" si="1055"/>
        <v>1 år</v>
      </c>
      <c r="G11210" s="40" t="s">
        <v>516</v>
      </c>
      <c r="H11210" s="41" t="s">
        <v>235</v>
      </c>
      <c r="I11210" s="42" t="s">
        <v>8</v>
      </c>
      <c r="J11210" s="43" t="s">
        <v>22</v>
      </c>
      <c r="K11210" s="44">
        <v>14</v>
      </c>
      <c r="L11210" s="45">
        <v>37275.931780331848</v>
      </c>
      <c r="M11210" s="46">
        <v>39472.810649572784</v>
      </c>
      <c r="N11210" s="45"/>
      <c r="O11210" s="46"/>
    </row>
    <row r="11211" spans="1:15" x14ac:dyDescent="0.2">
      <c r="A11211" s="11" t="str">
        <f t="shared" si="1050"/>
        <v>7421001 - Region Hovedstaden5-9 år</v>
      </c>
      <c r="B11211" s="12" t="str">
        <f t="shared" si="1053"/>
        <v>742100</v>
      </c>
      <c r="C11211" s="14">
        <f t="shared" si="1051"/>
        <v>0</v>
      </c>
      <c r="D11211" s="14">
        <f t="shared" si="1052"/>
        <v>0</v>
      </c>
      <c r="E11211" s="19" t="str">
        <f t="shared" si="1054"/>
        <v>742100 - Elektronikmekanikerarbejde</v>
      </c>
      <c r="F11211" s="19" t="str">
        <f t="shared" si="1055"/>
        <v>5-9 år</v>
      </c>
      <c r="G11211" s="40" t="s">
        <v>516</v>
      </c>
      <c r="H11211" s="41" t="s">
        <v>235</v>
      </c>
      <c r="I11211" s="42" t="s">
        <v>8</v>
      </c>
      <c r="J11211" s="43" t="s">
        <v>15</v>
      </c>
      <c r="K11211" s="44">
        <v>32</v>
      </c>
      <c r="L11211" s="45">
        <v>35280.199224305237</v>
      </c>
      <c r="M11211" s="46">
        <v>37332.529493320122</v>
      </c>
      <c r="N11211" s="45"/>
      <c r="O11211" s="46"/>
    </row>
    <row r="11212" spans="1:15" x14ac:dyDescent="0.2">
      <c r="A11212" s="11" t="str">
        <f t="shared" si="1050"/>
        <v>7421001 - Region Hovedstaden0-4 år</v>
      </c>
      <c r="B11212" s="12" t="str">
        <f t="shared" si="1053"/>
        <v>742100</v>
      </c>
      <c r="C11212" s="14">
        <f t="shared" si="1051"/>
        <v>0</v>
      </c>
      <c r="D11212" s="14">
        <f t="shared" si="1052"/>
        <v>0</v>
      </c>
      <c r="E11212" s="19" t="str">
        <f t="shared" si="1054"/>
        <v>742100 - Elektronikmekanikerarbejde</v>
      </c>
      <c r="F11212" s="19" t="str">
        <f t="shared" si="1055"/>
        <v>0-4 år</v>
      </c>
      <c r="G11212" s="40" t="s">
        <v>516</v>
      </c>
      <c r="H11212" s="41" t="s">
        <v>235</v>
      </c>
      <c r="I11212" s="42" t="s">
        <v>8</v>
      </c>
      <c r="J11212" s="43" t="s">
        <v>16</v>
      </c>
      <c r="K11212" s="44">
        <v>46</v>
      </c>
      <c r="L11212" s="45">
        <v>37455.431223080159</v>
      </c>
      <c r="M11212" s="46">
        <v>39662.888997099064</v>
      </c>
      <c r="N11212" s="45"/>
      <c r="O11212" s="46"/>
    </row>
    <row r="11213" spans="1:15" x14ac:dyDescent="0.2">
      <c r="A11213" s="11" t="str">
        <f t="shared" si="1050"/>
        <v>7421001 - Region Hovedstaden10-14 år</v>
      </c>
      <c r="B11213" s="12" t="str">
        <f t="shared" si="1053"/>
        <v>742100</v>
      </c>
      <c r="C11213" s="14">
        <f t="shared" si="1051"/>
        <v>0</v>
      </c>
      <c r="D11213" s="14">
        <f t="shared" si="1052"/>
        <v>0</v>
      </c>
      <c r="E11213" s="19" t="str">
        <f t="shared" si="1054"/>
        <v>742100 - Elektronikmekanikerarbejde</v>
      </c>
      <c r="F11213" s="19" t="str">
        <f t="shared" si="1055"/>
        <v>10-14 år</v>
      </c>
      <c r="G11213" s="40" t="s">
        <v>516</v>
      </c>
      <c r="H11213" s="41" t="s">
        <v>235</v>
      </c>
      <c r="I11213" s="42" t="s">
        <v>8</v>
      </c>
      <c r="J11213" s="43" t="s">
        <v>17</v>
      </c>
      <c r="K11213" s="44">
        <v>36</v>
      </c>
      <c r="L11213" s="45">
        <v>36881.643576409646</v>
      </c>
      <c r="M11213" s="46">
        <v>38985.895705362716</v>
      </c>
      <c r="N11213" s="45"/>
      <c r="O11213" s="46"/>
    </row>
    <row r="11214" spans="1:15" x14ac:dyDescent="0.2">
      <c r="A11214" s="11" t="str">
        <f t="shared" si="1050"/>
        <v>7421001 - Region Hovedstaden15-20 år</v>
      </c>
      <c r="B11214" s="12" t="str">
        <f t="shared" si="1053"/>
        <v>742100</v>
      </c>
      <c r="C11214" s="14">
        <f t="shared" si="1051"/>
        <v>0</v>
      </c>
      <c r="D11214" s="14">
        <f t="shared" si="1052"/>
        <v>0</v>
      </c>
      <c r="E11214" s="19" t="str">
        <f t="shared" si="1054"/>
        <v>742100 - Elektronikmekanikerarbejde</v>
      </c>
      <c r="F11214" s="19" t="str">
        <f t="shared" si="1055"/>
        <v>15-20 år</v>
      </c>
      <c r="G11214" s="40" t="s">
        <v>516</v>
      </c>
      <c r="H11214" s="41" t="s">
        <v>235</v>
      </c>
      <c r="I11214" s="42" t="s">
        <v>8</v>
      </c>
      <c r="J11214" s="43" t="s">
        <v>18</v>
      </c>
      <c r="K11214" s="44">
        <v>46</v>
      </c>
      <c r="L11214" s="45">
        <v>34865.343187354018</v>
      </c>
      <c r="M11214" s="46">
        <v>36893.540327286908</v>
      </c>
      <c r="N11214" s="45"/>
      <c r="O11214" s="46"/>
    </row>
    <row r="11215" spans="1:15" x14ac:dyDescent="0.2">
      <c r="A11215" s="11" t="str">
        <f t="shared" si="1050"/>
        <v>7421001 - Region Hovedstaden20-24 år</v>
      </c>
      <c r="B11215" s="12" t="str">
        <f t="shared" si="1053"/>
        <v>742100</v>
      </c>
      <c r="C11215" s="14">
        <f t="shared" si="1051"/>
        <v>0</v>
      </c>
      <c r="D11215" s="14">
        <f t="shared" si="1052"/>
        <v>0</v>
      </c>
      <c r="E11215" s="19" t="str">
        <f t="shared" si="1054"/>
        <v>742100 - Elektronikmekanikerarbejde</v>
      </c>
      <c r="F11215" s="19" t="str">
        <f t="shared" si="1055"/>
        <v>20-24 år</v>
      </c>
      <c r="G11215" s="40" t="s">
        <v>516</v>
      </c>
      <c r="H11215" s="41" t="s">
        <v>235</v>
      </c>
      <c r="I11215" s="42" t="s">
        <v>8</v>
      </c>
      <c r="J11215" s="43" t="s">
        <v>19</v>
      </c>
      <c r="K11215" s="44">
        <v>39</v>
      </c>
      <c r="L11215" s="45">
        <v>39097.080678716142</v>
      </c>
      <c r="M11215" s="46">
        <v>41407.055961104968</v>
      </c>
      <c r="N11215" s="45"/>
      <c r="O11215" s="46"/>
    </row>
    <row r="11216" spans="1:15" x14ac:dyDescent="0.2">
      <c r="A11216" s="11" t="str">
        <f t="shared" si="1050"/>
        <v>7421001 - Region Hovedstaden25 år og derover</v>
      </c>
      <c r="B11216" s="12" t="str">
        <f t="shared" si="1053"/>
        <v>742100</v>
      </c>
      <c r="C11216" s="14">
        <f t="shared" si="1051"/>
        <v>0</v>
      </c>
      <c r="D11216" s="14">
        <f t="shared" si="1052"/>
        <v>0</v>
      </c>
      <c r="E11216" s="19" t="str">
        <f t="shared" si="1054"/>
        <v>742100 - Elektronikmekanikerarbejde</v>
      </c>
      <c r="F11216" s="19" t="str">
        <f t="shared" si="1055"/>
        <v>25 år og derover</v>
      </c>
      <c r="G11216" s="40" t="s">
        <v>516</v>
      </c>
      <c r="H11216" s="41" t="s">
        <v>235</v>
      </c>
      <c r="I11216" s="42" t="s">
        <v>8</v>
      </c>
      <c r="J11216" s="43" t="s">
        <v>9</v>
      </c>
      <c r="K11216" s="44">
        <v>146</v>
      </c>
      <c r="L11216" s="45">
        <v>40814.51725675862</v>
      </c>
      <c r="M11216" s="46">
        <v>43254.231675230272</v>
      </c>
      <c r="N11216" s="45"/>
      <c r="O11216" s="46"/>
    </row>
    <row r="11217" spans="1:15" x14ac:dyDescent="0.2">
      <c r="A11217" s="11" t="str">
        <f t="shared" si="1050"/>
        <v>7421001 - Region HovedstadenAlle uanset erf.</v>
      </c>
      <c r="B11217" s="12" t="str">
        <f t="shared" si="1053"/>
        <v>742100</v>
      </c>
      <c r="C11217" s="14">
        <f t="shared" si="1051"/>
        <v>0</v>
      </c>
      <c r="D11217" s="14">
        <f t="shared" si="1052"/>
        <v>0</v>
      </c>
      <c r="E11217" s="19" t="str">
        <f t="shared" si="1054"/>
        <v>742100 - Elektronikmekanikerarbejde</v>
      </c>
      <c r="F11217" s="19" t="str">
        <f t="shared" si="1055"/>
        <v>Alle uanset erf.</v>
      </c>
      <c r="G11217" s="40" t="s">
        <v>516</v>
      </c>
      <c r="H11217" s="41" t="s">
        <v>235</v>
      </c>
      <c r="I11217" s="42" t="s">
        <v>8</v>
      </c>
      <c r="J11217" s="43" t="s">
        <v>10</v>
      </c>
      <c r="K11217" s="44">
        <v>345</v>
      </c>
      <c r="L11217" s="45">
        <v>37898.258042911533</v>
      </c>
      <c r="M11217" s="46">
        <v>40140.235311268487</v>
      </c>
      <c r="N11217" s="45"/>
      <c r="O11217" s="46"/>
    </row>
    <row r="11218" spans="1:15" x14ac:dyDescent="0.2">
      <c r="A11218" s="11" t="str">
        <f t="shared" si="1050"/>
        <v>7421002 - Region Sjælland10-14 år</v>
      </c>
      <c r="B11218" s="12" t="str">
        <f t="shared" si="1053"/>
        <v>742100</v>
      </c>
      <c r="C11218" s="14">
        <f t="shared" si="1051"/>
        <v>0</v>
      </c>
      <c r="D11218" s="14">
        <f t="shared" si="1052"/>
        <v>0</v>
      </c>
      <c r="E11218" s="19" t="str">
        <f t="shared" si="1054"/>
        <v>742100 - Elektronikmekanikerarbejde</v>
      </c>
      <c r="F11218" s="19" t="str">
        <f t="shared" si="1055"/>
        <v>10-14 år</v>
      </c>
      <c r="G11218" s="40" t="s">
        <v>516</v>
      </c>
      <c r="H11218" s="41" t="s">
        <v>235</v>
      </c>
      <c r="I11218" s="42" t="s">
        <v>20</v>
      </c>
      <c r="J11218" s="43" t="s">
        <v>17</v>
      </c>
      <c r="K11218" s="44">
        <v>12</v>
      </c>
      <c r="L11218" s="45">
        <v>38699.188419727907</v>
      </c>
      <c r="M11218" s="46">
        <v>40983.74443384981</v>
      </c>
      <c r="N11218" s="45"/>
      <c r="O11218" s="46"/>
    </row>
    <row r="11219" spans="1:15" x14ac:dyDescent="0.2">
      <c r="A11219" s="11" t="str">
        <f t="shared" si="1050"/>
        <v>7421002 - Region Sjælland20-24 år</v>
      </c>
      <c r="B11219" s="12" t="str">
        <f t="shared" si="1053"/>
        <v>742100</v>
      </c>
      <c r="C11219" s="14">
        <f t="shared" si="1051"/>
        <v>0</v>
      </c>
      <c r="D11219" s="14">
        <f t="shared" si="1052"/>
        <v>0</v>
      </c>
      <c r="E11219" s="19" t="str">
        <f t="shared" si="1054"/>
        <v>742100 - Elektronikmekanikerarbejde</v>
      </c>
      <c r="F11219" s="19" t="str">
        <f t="shared" si="1055"/>
        <v>20-24 år</v>
      </c>
      <c r="G11219" s="40" t="s">
        <v>516</v>
      </c>
      <c r="H11219" s="41" t="s">
        <v>235</v>
      </c>
      <c r="I11219" s="42" t="s">
        <v>20</v>
      </c>
      <c r="J11219" s="43" t="s">
        <v>19</v>
      </c>
      <c r="K11219" s="44">
        <v>14</v>
      </c>
      <c r="L11219" s="45">
        <v>40094.11476965381</v>
      </c>
      <c r="M11219" s="46">
        <v>42426.481569170879</v>
      </c>
      <c r="N11219" s="45"/>
      <c r="O11219" s="46"/>
    </row>
    <row r="11220" spans="1:15" x14ac:dyDescent="0.2">
      <c r="A11220" s="11" t="str">
        <f t="shared" si="1050"/>
        <v>7421002 - Region Sjælland25 år og derover</v>
      </c>
      <c r="B11220" s="12" t="str">
        <f t="shared" si="1053"/>
        <v>742100</v>
      </c>
      <c r="C11220" s="14">
        <f t="shared" si="1051"/>
        <v>0</v>
      </c>
      <c r="D11220" s="14">
        <f t="shared" si="1052"/>
        <v>0</v>
      </c>
      <c r="E11220" s="19" t="str">
        <f t="shared" si="1054"/>
        <v>742100 - Elektronikmekanikerarbejde</v>
      </c>
      <c r="F11220" s="19" t="str">
        <f t="shared" si="1055"/>
        <v>25 år og derover</v>
      </c>
      <c r="G11220" s="40" t="s">
        <v>516</v>
      </c>
      <c r="H11220" s="41" t="s">
        <v>235</v>
      </c>
      <c r="I11220" s="42" t="s">
        <v>20</v>
      </c>
      <c r="J11220" s="43" t="s">
        <v>9</v>
      </c>
      <c r="K11220" s="44">
        <v>49</v>
      </c>
      <c r="L11220" s="45">
        <v>42538.617313230781</v>
      </c>
      <c r="M11220" s="46">
        <v>45051.92912154831</v>
      </c>
      <c r="N11220" s="45"/>
      <c r="O11220" s="46"/>
    </row>
    <row r="11221" spans="1:15" x14ac:dyDescent="0.2">
      <c r="A11221" s="11" t="str">
        <f t="shared" si="1050"/>
        <v>7421002 - Region SjællandAlle uanset erf.</v>
      </c>
      <c r="B11221" s="12" t="str">
        <f t="shared" si="1053"/>
        <v>742100</v>
      </c>
      <c r="C11221" s="14">
        <f t="shared" si="1051"/>
        <v>0</v>
      </c>
      <c r="D11221" s="14">
        <f t="shared" si="1052"/>
        <v>0</v>
      </c>
      <c r="E11221" s="19" t="str">
        <f t="shared" si="1054"/>
        <v>742100 - Elektronikmekanikerarbejde</v>
      </c>
      <c r="F11221" s="19" t="str">
        <f t="shared" si="1055"/>
        <v>Alle uanset erf.</v>
      </c>
      <c r="G11221" s="40" t="s">
        <v>516</v>
      </c>
      <c r="H11221" s="41" t="s">
        <v>235</v>
      </c>
      <c r="I11221" s="42" t="s">
        <v>20</v>
      </c>
      <c r="J11221" s="43" t="s">
        <v>10</v>
      </c>
      <c r="K11221" s="44">
        <v>98</v>
      </c>
      <c r="L11221" s="45">
        <v>39472.582512453067</v>
      </c>
      <c r="M11221" s="46">
        <v>41730.024284155435</v>
      </c>
      <c r="N11221" s="45"/>
      <c r="O11221" s="46"/>
    </row>
    <row r="11222" spans="1:15" x14ac:dyDescent="0.2">
      <c r="A11222" s="11" t="str">
        <f t="shared" si="1050"/>
        <v>7421003 - Region Syddanmark15-20 år</v>
      </c>
      <c r="B11222" s="12" t="str">
        <f t="shared" si="1053"/>
        <v>742100</v>
      </c>
      <c r="C11222" s="14">
        <f t="shared" si="1051"/>
        <v>0</v>
      </c>
      <c r="D11222" s="14">
        <f t="shared" si="1052"/>
        <v>0</v>
      </c>
      <c r="E11222" s="19" t="str">
        <f t="shared" si="1054"/>
        <v>742100 - Elektronikmekanikerarbejde</v>
      </c>
      <c r="F11222" s="19" t="str">
        <f t="shared" si="1055"/>
        <v>15-20 år</v>
      </c>
      <c r="G11222" s="40" t="s">
        <v>516</v>
      </c>
      <c r="H11222" s="41" t="s">
        <v>235</v>
      </c>
      <c r="I11222" s="42" t="s">
        <v>544</v>
      </c>
      <c r="J11222" s="43" t="s">
        <v>18</v>
      </c>
      <c r="K11222" s="44">
        <v>19</v>
      </c>
      <c r="L11222" s="45">
        <v>37287.095295236686</v>
      </c>
      <c r="M11222" s="46">
        <v>39505.397966379714</v>
      </c>
      <c r="N11222" s="45"/>
      <c r="O11222" s="46"/>
    </row>
    <row r="11223" spans="1:15" x14ac:dyDescent="0.2">
      <c r="A11223" s="11" t="str">
        <f t="shared" si="1050"/>
        <v>7421003 - Region Syddanmark20-24 år</v>
      </c>
      <c r="B11223" s="12" t="str">
        <f t="shared" si="1053"/>
        <v>742100</v>
      </c>
      <c r="C11223" s="14">
        <f t="shared" si="1051"/>
        <v>0</v>
      </c>
      <c r="D11223" s="14">
        <f t="shared" si="1052"/>
        <v>0</v>
      </c>
      <c r="E11223" s="19" t="str">
        <f t="shared" si="1054"/>
        <v>742100 - Elektronikmekanikerarbejde</v>
      </c>
      <c r="F11223" s="19" t="str">
        <f t="shared" si="1055"/>
        <v>20-24 år</v>
      </c>
      <c r="G11223" s="40" t="s">
        <v>516</v>
      </c>
      <c r="H11223" s="41" t="s">
        <v>235</v>
      </c>
      <c r="I11223" s="42" t="s">
        <v>544</v>
      </c>
      <c r="J11223" s="43" t="s">
        <v>19</v>
      </c>
      <c r="K11223" s="44">
        <v>11</v>
      </c>
      <c r="L11223" s="45">
        <v>36204.192348217912</v>
      </c>
      <c r="M11223" s="46">
        <v>38359.281898480287</v>
      </c>
      <c r="N11223" s="45"/>
      <c r="O11223" s="46"/>
    </row>
    <row r="11224" spans="1:15" x14ac:dyDescent="0.2">
      <c r="A11224" s="11" t="str">
        <f t="shared" si="1050"/>
        <v>7421003 - Region Syddanmark25 år og derover</v>
      </c>
      <c r="B11224" s="12" t="str">
        <f t="shared" si="1053"/>
        <v>742100</v>
      </c>
      <c r="C11224" s="14">
        <f t="shared" si="1051"/>
        <v>0</v>
      </c>
      <c r="D11224" s="14">
        <f t="shared" si="1052"/>
        <v>0</v>
      </c>
      <c r="E11224" s="19" t="str">
        <f t="shared" si="1054"/>
        <v>742100 - Elektronikmekanikerarbejde</v>
      </c>
      <c r="F11224" s="19" t="str">
        <f t="shared" si="1055"/>
        <v>25 år og derover</v>
      </c>
      <c r="G11224" s="40" t="s">
        <v>516</v>
      </c>
      <c r="H11224" s="41" t="s">
        <v>235</v>
      </c>
      <c r="I11224" s="42" t="s">
        <v>544</v>
      </c>
      <c r="J11224" s="43" t="s">
        <v>9</v>
      </c>
      <c r="K11224" s="44">
        <v>85</v>
      </c>
      <c r="L11224" s="45">
        <v>38033.743400348176</v>
      </c>
      <c r="M11224" s="46">
        <v>40283.735683306179</v>
      </c>
      <c r="N11224" s="45"/>
      <c r="O11224" s="46"/>
    </row>
    <row r="11225" spans="1:15" x14ac:dyDescent="0.2">
      <c r="A11225" s="11" t="str">
        <f t="shared" si="1050"/>
        <v>7421003 - Region SyddanmarkAlle uanset erf.</v>
      </c>
      <c r="B11225" s="12" t="str">
        <f t="shared" si="1053"/>
        <v>742100</v>
      </c>
      <c r="C11225" s="14">
        <f t="shared" si="1051"/>
        <v>0</v>
      </c>
      <c r="D11225" s="14">
        <f t="shared" si="1052"/>
        <v>0</v>
      </c>
      <c r="E11225" s="19" t="str">
        <f t="shared" si="1054"/>
        <v>742100 - Elektronikmekanikerarbejde</v>
      </c>
      <c r="F11225" s="19" t="str">
        <f t="shared" si="1055"/>
        <v>Alle uanset erf.</v>
      </c>
      <c r="G11225" s="40" t="s">
        <v>516</v>
      </c>
      <c r="H11225" s="41" t="s">
        <v>235</v>
      </c>
      <c r="I11225" s="42" t="s">
        <v>544</v>
      </c>
      <c r="J11225" s="43" t="s">
        <v>10</v>
      </c>
      <c r="K11225" s="44">
        <v>133</v>
      </c>
      <c r="L11225" s="45">
        <v>37215.971883738537</v>
      </c>
      <c r="M11225" s="46">
        <v>39366.078723535742</v>
      </c>
      <c r="N11225" s="45"/>
      <c r="O11225" s="46"/>
    </row>
    <row r="11226" spans="1:15" x14ac:dyDescent="0.2">
      <c r="A11226" s="11" t="str">
        <f t="shared" si="1050"/>
        <v>7421004 - Region Midtjylland5-9 år</v>
      </c>
      <c r="B11226" s="12" t="str">
        <f t="shared" si="1053"/>
        <v>742100</v>
      </c>
      <c r="C11226" s="14">
        <f t="shared" si="1051"/>
        <v>0</v>
      </c>
      <c r="D11226" s="14">
        <f t="shared" si="1052"/>
        <v>0</v>
      </c>
      <c r="E11226" s="19" t="str">
        <f t="shared" si="1054"/>
        <v>742100 - Elektronikmekanikerarbejde</v>
      </c>
      <c r="F11226" s="19" t="str">
        <f t="shared" si="1055"/>
        <v>5-9 år</v>
      </c>
      <c r="G11226" s="40" t="s">
        <v>516</v>
      </c>
      <c r="H11226" s="41" t="s">
        <v>235</v>
      </c>
      <c r="I11226" s="42" t="s">
        <v>517</v>
      </c>
      <c r="J11226" s="43" t="s">
        <v>15</v>
      </c>
      <c r="K11226" s="44">
        <v>19</v>
      </c>
      <c r="L11226" s="45">
        <v>35194.424718011403</v>
      </c>
      <c r="M11226" s="46">
        <v>37276.449176796261</v>
      </c>
      <c r="N11226" s="45"/>
      <c r="O11226" s="46"/>
    </row>
    <row r="11227" spans="1:15" x14ac:dyDescent="0.2">
      <c r="A11227" s="11" t="str">
        <f t="shared" si="1050"/>
        <v>7421004 - Region Midtjylland0-4 år</v>
      </c>
      <c r="B11227" s="12" t="str">
        <f t="shared" si="1053"/>
        <v>742100</v>
      </c>
      <c r="C11227" s="14">
        <f t="shared" si="1051"/>
        <v>0</v>
      </c>
      <c r="D11227" s="14">
        <f t="shared" si="1052"/>
        <v>0</v>
      </c>
      <c r="E11227" s="19" t="str">
        <f t="shared" si="1054"/>
        <v>742100 - Elektronikmekanikerarbejde</v>
      </c>
      <c r="F11227" s="19" t="str">
        <f t="shared" si="1055"/>
        <v>0-4 år</v>
      </c>
      <c r="G11227" s="40" t="s">
        <v>516</v>
      </c>
      <c r="H11227" s="41" t="s">
        <v>235</v>
      </c>
      <c r="I11227" s="42" t="s">
        <v>517</v>
      </c>
      <c r="J11227" s="43" t="s">
        <v>16</v>
      </c>
      <c r="K11227" s="44">
        <v>19</v>
      </c>
      <c r="L11227" s="45">
        <v>35960.543134900574</v>
      </c>
      <c r="M11227" s="46">
        <v>38087.889467677378</v>
      </c>
      <c r="N11227" s="45"/>
      <c r="O11227" s="46"/>
    </row>
    <row r="11228" spans="1:15" x14ac:dyDescent="0.2">
      <c r="A11228" s="11" t="str">
        <f t="shared" si="1050"/>
        <v>7421004 - Region Midtjylland10-14 år</v>
      </c>
      <c r="B11228" s="12" t="str">
        <f t="shared" si="1053"/>
        <v>742100</v>
      </c>
      <c r="C11228" s="14">
        <f t="shared" si="1051"/>
        <v>0</v>
      </c>
      <c r="D11228" s="14">
        <f t="shared" si="1052"/>
        <v>0</v>
      </c>
      <c r="E11228" s="19" t="str">
        <f t="shared" si="1054"/>
        <v>742100 - Elektronikmekanikerarbejde</v>
      </c>
      <c r="F11228" s="19" t="str">
        <f t="shared" si="1055"/>
        <v>10-14 år</v>
      </c>
      <c r="G11228" s="40" t="s">
        <v>516</v>
      </c>
      <c r="H11228" s="41" t="s">
        <v>235</v>
      </c>
      <c r="I11228" s="42" t="s">
        <v>517</v>
      </c>
      <c r="J11228" s="43" t="s">
        <v>17</v>
      </c>
      <c r="K11228" s="44">
        <v>15</v>
      </c>
      <c r="L11228" s="45">
        <v>39019.576807350713</v>
      </c>
      <c r="M11228" s="46">
        <v>41327.888817996041</v>
      </c>
      <c r="N11228" s="45"/>
      <c r="O11228" s="46"/>
    </row>
    <row r="11229" spans="1:15" x14ac:dyDescent="0.2">
      <c r="A11229" s="11" t="str">
        <f t="shared" si="1050"/>
        <v>7421004 - Region Midtjylland15-20 år</v>
      </c>
      <c r="B11229" s="12" t="str">
        <f t="shared" si="1053"/>
        <v>742100</v>
      </c>
      <c r="C11229" s="14">
        <f t="shared" si="1051"/>
        <v>0</v>
      </c>
      <c r="D11229" s="14">
        <f t="shared" si="1052"/>
        <v>0</v>
      </c>
      <c r="E11229" s="19" t="str">
        <f t="shared" si="1054"/>
        <v>742100 - Elektronikmekanikerarbejde</v>
      </c>
      <c r="F11229" s="19" t="str">
        <f t="shared" si="1055"/>
        <v>15-20 år</v>
      </c>
      <c r="G11229" s="40" t="s">
        <v>516</v>
      </c>
      <c r="H11229" s="41" t="s">
        <v>235</v>
      </c>
      <c r="I11229" s="42" t="s">
        <v>517</v>
      </c>
      <c r="J11229" s="43" t="s">
        <v>18</v>
      </c>
      <c r="K11229" s="44">
        <v>21</v>
      </c>
      <c r="L11229" s="45">
        <v>34936.768649258818</v>
      </c>
      <c r="M11229" s="46">
        <v>37003.550743908003</v>
      </c>
      <c r="N11229" s="45"/>
      <c r="O11229" s="46"/>
    </row>
    <row r="11230" spans="1:15" x14ac:dyDescent="0.2">
      <c r="A11230" s="11" t="str">
        <f t="shared" si="1050"/>
        <v>7421004 - Region Midtjylland20-24 år</v>
      </c>
      <c r="B11230" s="12" t="str">
        <f t="shared" si="1053"/>
        <v>742100</v>
      </c>
      <c r="C11230" s="14">
        <f t="shared" si="1051"/>
        <v>0</v>
      </c>
      <c r="D11230" s="14">
        <f t="shared" si="1052"/>
        <v>0</v>
      </c>
      <c r="E11230" s="19" t="str">
        <f t="shared" si="1054"/>
        <v>742100 - Elektronikmekanikerarbejde</v>
      </c>
      <c r="F11230" s="19" t="str">
        <f t="shared" si="1055"/>
        <v>20-24 år</v>
      </c>
      <c r="G11230" s="40" t="s">
        <v>516</v>
      </c>
      <c r="H11230" s="41" t="s">
        <v>235</v>
      </c>
      <c r="I11230" s="42" t="s">
        <v>517</v>
      </c>
      <c r="J11230" s="43" t="s">
        <v>19</v>
      </c>
      <c r="K11230" s="44">
        <v>19</v>
      </c>
      <c r="L11230" s="45">
        <v>34721.965052024527</v>
      </c>
      <c r="M11230" s="46">
        <v>36741.116687736932</v>
      </c>
      <c r="N11230" s="45"/>
      <c r="O11230" s="46"/>
    </row>
    <row r="11231" spans="1:15" x14ac:dyDescent="0.2">
      <c r="A11231" s="11" t="str">
        <f t="shared" si="1050"/>
        <v>7421004 - Region Midtjylland25 år og derover</v>
      </c>
      <c r="B11231" s="12" t="str">
        <f t="shared" si="1053"/>
        <v>742100</v>
      </c>
      <c r="C11231" s="14">
        <f t="shared" si="1051"/>
        <v>0</v>
      </c>
      <c r="D11231" s="14">
        <f t="shared" si="1052"/>
        <v>0</v>
      </c>
      <c r="E11231" s="19" t="str">
        <f t="shared" si="1054"/>
        <v>742100 - Elektronikmekanikerarbejde</v>
      </c>
      <c r="F11231" s="19" t="str">
        <f t="shared" si="1055"/>
        <v>25 år og derover</v>
      </c>
      <c r="G11231" s="40" t="s">
        <v>516</v>
      </c>
      <c r="H11231" s="41" t="s">
        <v>235</v>
      </c>
      <c r="I11231" s="42" t="s">
        <v>517</v>
      </c>
      <c r="J11231" s="43" t="s">
        <v>9</v>
      </c>
      <c r="K11231" s="44">
        <v>78</v>
      </c>
      <c r="L11231" s="45">
        <v>36285.145030261425</v>
      </c>
      <c r="M11231" s="46">
        <v>38431.694094462997</v>
      </c>
      <c r="N11231" s="45"/>
      <c r="O11231" s="46"/>
    </row>
    <row r="11232" spans="1:15" x14ac:dyDescent="0.2">
      <c r="A11232" s="11" t="str">
        <f t="shared" si="1050"/>
        <v>7421004 - Region MidtjyllandAlle uanset erf.</v>
      </c>
      <c r="B11232" s="12" t="str">
        <f t="shared" si="1053"/>
        <v>742100</v>
      </c>
      <c r="C11232" s="14">
        <f t="shared" si="1051"/>
        <v>0</v>
      </c>
      <c r="D11232" s="14">
        <f t="shared" si="1052"/>
        <v>0</v>
      </c>
      <c r="E11232" s="19" t="str">
        <f t="shared" si="1054"/>
        <v>742100 - Elektronikmekanikerarbejde</v>
      </c>
      <c r="F11232" s="19" t="str">
        <f t="shared" si="1055"/>
        <v>Alle uanset erf.</v>
      </c>
      <c r="G11232" s="40" t="s">
        <v>516</v>
      </c>
      <c r="H11232" s="41" t="s">
        <v>235</v>
      </c>
      <c r="I11232" s="42" t="s">
        <v>517</v>
      </c>
      <c r="J11232" s="43" t="s">
        <v>10</v>
      </c>
      <c r="K11232" s="44">
        <v>171</v>
      </c>
      <c r="L11232" s="45">
        <v>35700.755445689218</v>
      </c>
      <c r="M11232" s="46">
        <v>37805.518782702478</v>
      </c>
      <c r="N11232" s="45"/>
      <c r="O11232" s="46"/>
    </row>
    <row r="11233" spans="1:15" x14ac:dyDescent="0.2">
      <c r="A11233" s="11" t="str">
        <f t="shared" si="1050"/>
        <v>7421005 - Region Nordjylland25 år og derover</v>
      </c>
      <c r="B11233" s="12" t="str">
        <f t="shared" si="1053"/>
        <v>742100</v>
      </c>
      <c r="C11233" s="14">
        <f t="shared" si="1051"/>
        <v>0</v>
      </c>
      <c r="D11233" s="14">
        <f t="shared" si="1052"/>
        <v>0</v>
      </c>
      <c r="E11233" s="19" t="str">
        <f t="shared" si="1054"/>
        <v>742100 - Elektronikmekanikerarbejde</v>
      </c>
      <c r="F11233" s="19" t="str">
        <f t="shared" si="1055"/>
        <v>25 år og derover</v>
      </c>
      <c r="G11233" s="40" t="s">
        <v>516</v>
      </c>
      <c r="H11233" s="41" t="s">
        <v>235</v>
      </c>
      <c r="I11233" s="42" t="s">
        <v>21</v>
      </c>
      <c r="J11233" s="43" t="s">
        <v>9</v>
      </c>
      <c r="K11233" s="44">
        <v>25</v>
      </c>
      <c r="L11233" s="45">
        <v>42019.897710574376</v>
      </c>
      <c r="M11233" s="46">
        <v>44502.49321494958</v>
      </c>
      <c r="N11233" s="45"/>
      <c r="O11233" s="46"/>
    </row>
    <row r="11234" spans="1:15" x14ac:dyDescent="0.2">
      <c r="A11234" s="11" t="str">
        <f t="shared" si="1050"/>
        <v>7421005 - Region NordjyllandAlle uanset erf.</v>
      </c>
      <c r="B11234" s="12" t="str">
        <f t="shared" si="1053"/>
        <v>742100</v>
      </c>
      <c r="C11234" s="14">
        <f t="shared" si="1051"/>
        <v>0</v>
      </c>
      <c r="D11234" s="14">
        <f t="shared" si="1052"/>
        <v>0</v>
      </c>
      <c r="E11234" s="19" t="str">
        <f t="shared" si="1054"/>
        <v>742100 - Elektronikmekanikerarbejde</v>
      </c>
      <c r="F11234" s="19" t="str">
        <f t="shared" si="1055"/>
        <v>Alle uanset erf.</v>
      </c>
      <c r="G11234" s="40" t="s">
        <v>516</v>
      </c>
      <c r="H11234" s="41" t="s">
        <v>235</v>
      </c>
      <c r="I11234" s="42" t="s">
        <v>21</v>
      </c>
      <c r="J11234" s="43" t="s">
        <v>10</v>
      </c>
      <c r="K11234" s="44">
        <v>52</v>
      </c>
      <c r="L11234" s="45">
        <v>36223.140898570775</v>
      </c>
      <c r="M11234" s="46">
        <v>38388.402797336443</v>
      </c>
      <c r="N11234" s="45"/>
      <c r="O11234" s="46"/>
    </row>
    <row r="11235" spans="1:15" x14ac:dyDescent="0.2">
      <c r="A11235" s="11" t="str">
        <f t="shared" si="1050"/>
        <v>7421006 - Alle regionerUnder 1 år</v>
      </c>
      <c r="B11235" s="12" t="str">
        <f t="shared" si="1053"/>
        <v>742100</v>
      </c>
      <c r="C11235" s="14">
        <f t="shared" si="1051"/>
        <v>0</v>
      </c>
      <c r="D11235" s="14">
        <f t="shared" si="1052"/>
        <v>0</v>
      </c>
      <c r="E11235" s="19" t="str">
        <f t="shared" si="1054"/>
        <v>742100 - Elektronikmekanikerarbejde</v>
      </c>
      <c r="F11235" s="19" t="str">
        <f t="shared" si="1055"/>
        <v>Under 1 år</v>
      </c>
      <c r="G11235" s="40" t="s">
        <v>516</v>
      </c>
      <c r="H11235" s="41" t="s">
        <v>235</v>
      </c>
      <c r="I11235" s="42" t="s">
        <v>11</v>
      </c>
      <c r="J11235" s="43" t="s">
        <v>13</v>
      </c>
      <c r="K11235" s="44">
        <v>26</v>
      </c>
      <c r="L11235" s="45">
        <v>33162.129484943478</v>
      </c>
      <c r="M11235" s="46">
        <v>35028.899184528185</v>
      </c>
      <c r="N11235" s="45"/>
      <c r="O11235" s="46"/>
    </row>
    <row r="11236" spans="1:15" x14ac:dyDescent="0.2">
      <c r="A11236" s="11" t="str">
        <f t="shared" si="1050"/>
        <v>7421006 - Alle regioner1 år</v>
      </c>
      <c r="B11236" s="12" t="str">
        <f t="shared" si="1053"/>
        <v>742100</v>
      </c>
      <c r="C11236" s="14">
        <f t="shared" si="1051"/>
        <v>0</v>
      </c>
      <c r="D11236" s="14">
        <f t="shared" si="1052"/>
        <v>0</v>
      </c>
      <c r="E11236" s="19" t="str">
        <f t="shared" si="1054"/>
        <v>742100 - Elektronikmekanikerarbejde</v>
      </c>
      <c r="F11236" s="19" t="str">
        <f t="shared" si="1055"/>
        <v>1 år</v>
      </c>
      <c r="G11236" s="40" t="s">
        <v>516</v>
      </c>
      <c r="H11236" s="41" t="s">
        <v>235</v>
      </c>
      <c r="I11236" s="42" t="s">
        <v>11</v>
      </c>
      <c r="J11236" s="43" t="s">
        <v>22</v>
      </c>
      <c r="K11236" s="44">
        <v>17</v>
      </c>
      <c r="L11236" s="45">
        <v>35183.289508735827</v>
      </c>
      <c r="M11236" s="46">
        <v>37229.982316880378</v>
      </c>
      <c r="N11236" s="45"/>
      <c r="O11236" s="46"/>
    </row>
    <row r="11237" spans="1:15" x14ac:dyDescent="0.2">
      <c r="A11237" s="11" t="str">
        <f t="shared" si="1050"/>
        <v>7421006 - Alle regioner2 år</v>
      </c>
      <c r="B11237" s="12" t="str">
        <f t="shared" si="1053"/>
        <v>742100</v>
      </c>
      <c r="C11237" s="14">
        <f t="shared" si="1051"/>
        <v>0</v>
      </c>
      <c r="D11237" s="14">
        <f t="shared" si="1052"/>
        <v>0</v>
      </c>
      <c r="E11237" s="19" t="str">
        <f t="shared" si="1054"/>
        <v>742100 - Elektronikmekanikerarbejde</v>
      </c>
      <c r="F11237" s="19" t="str">
        <f t="shared" si="1055"/>
        <v>2 år</v>
      </c>
      <c r="G11237" s="40" t="s">
        <v>516</v>
      </c>
      <c r="H11237" s="41" t="s">
        <v>235</v>
      </c>
      <c r="I11237" s="42" t="s">
        <v>11</v>
      </c>
      <c r="J11237" s="43" t="s">
        <v>23</v>
      </c>
      <c r="K11237" s="44">
        <v>19</v>
      </c>
      <c r="L11237" s="45">
        <v>37313.737317711581</v>
      </c>
      <c r="M11237" s="46">
        <v>39544.190329525896</v>
      </c>
      <c r="N11237" s="45"/>
      <c r="O11237" s="46"/>
    </row>
    <row r="11238" spans="1:15" x14ac:dyDescent="0.2">
      <c r="A11238" s="11" t="str">
        <f t="shared" si="1050"/>
        <v>7421006 - Alle regioner4 år</v>
      </c>
      <c r="B11238" s="12" t="str">
        <f t="shared" si="1053"/>
        <v>742100</v>
      </c>
      <c r="C11238" s="14">
        <f t="shared" si="1051"/>
        <v>0</v>
      </c>
      <c r="D11238" s="14">
        <f t="shared" si="1052"/>
        <v>0</v>
      </c>
      <c r="E11238" s="19" t="str">
        <f t="shared" si="1054"/>
        <v>742100 - Elektronikmekanikerarbejde</v>
      </c>
      <c r="F11238" s="19" t="str">
        <f t="shared" si="1055"/>
        <v>4 år</v>
      </c>
      <c r="G11238" s="40" t="s">
        <v>516</v>
      </c>
      <c r="H11238" s="41" t="s">
        <v>235</v>
      </c>
      <c r="I11238" s="42" t="s">
        <v>11</v>
      </c>
      <c r="J11238" s="43" t="s">
        <v>24</v>
      </c>
      <c r="K11238" s="44">
        <v>13</v>
      </c>
      <c r="L11238" s="45">
        <v>40797.009214184451</v>
      </c>
      <c r="M11238" s="46">
        <v>43093.563199636308</v>
      </c>
      <c r="N11238" s="45"/>
      <c r="O11238" s="46"/>
    </row>
    <row r="11239" spans="1:15" x14ac:dyDescent="0.2">
      <c r="A11239" s="11" t="str">
        <f t="shared" si="1050"/>
        <v>7421006 - Alle regioner5-9 år</v>
      </c>
      <c r="B11239" s="12" t="str">
        <f t="shared" si="1053"/>
        <v>742100</v>
      </c>
      <c r="C11239" s="14">
        <f t="shared" si="1051"/>
        <v>0</v>
      </c>
      <c r="D11239" s="14">
        <f t="shared" si="1052"/>
        <v>0</v>
      </c>
      <c r="E11239" s="19" t="str">
        <f t="shared" si="1054"/>
        <v>742100 - Elektronikmekanikerarbejde</v>
      </c>
      <c r="F11239" s="19" t="str">
        <f t="shared" si="1055"/>
        <v>5-9 år</v>
      </c>
      <c r="G11239" s="40" t="s">
        <v>516</v>
      </c>
      <c r="H11239" s="41" t="s">
        <v>235</v>
      </c>
      <c r="I11239" s="42" t="s">
        <v>11</v>
      </c>
      <c r="J11239" s="43" t="s">
        <v>15</v>
      </c>
      <c r="K11239" s="44">
        <v>70</v>
      </c>
      <c r="L11239" s="45">
        <v>35280.199224305237</v>
      </c>
      <c r="M11239" s="46">
        <v>37332.529493320122</v>
      </c>
      <c r="N11239" s="45"/>
      <c r="O11239" s="46"/>
    </row>
    <row r="11240" spans="1:15" x14ac:dyDescent="0.2">
      <c r="A11240" s="11" t="str">
        <f t="shared" si="1050"/>
        <v>7421006 - Alle regioner0-4 år</v>
      </c>
      <c r="B11240" s="12" t="str">
        <f t="shared" si="1053"/>
        <v>742100</v>
      </c>
      <c r="C11240" s="14">
        <f t="shared" si="1051"/>
        <v>0</v>
      </c>
      <c r="D11240" s="14">
        <f t="shared" si="1052"/>
        <v>0</v>
      </c>
      <c r="E11240" s="19" t="str">
        <f t="shared" si="1054"/>
        <v>742100 - Elektronikmekanikerarbejde</v>
      </c>
      <c r="F11240" s="19" t="str">
        <f t="shared" si="1055"/>
        <v>0-4 år</v>
      </c>
      <c r="G11240" s="40" t="s">
        <v>516</v>
      </c>
      <c r="H11240" s="41" t="s">
        <v>235</v>
      </c>
      <c r="I11240" s="42" t="s">
        <v>11</v>
      </c>
      <c r="J11240" s="43" t="s">
        <v>16</v>
      </c>
      <c r="K11240" s="44">
        <v>80</v>
      </c>
      <c r="L11240" s="45">
        <v>36937.949750978391</v>
      </c>
      <c r="M11240" s="46">
        <v>39114.909451388208</v>
      </c>
      <c r="N11240" s="45"/>
      <c r="O11240" s="46"/>
    </row>
    <row r="11241" spans="1:15" x14ac:dyDescent="0.2">
      <c r="A11241" s="11" t="str">
        <f t="shared" si="1050"/>
        <v>7421006 - Alle regioner10-14 år</v>
      </c>
      <c r="B11241" s="12" t="str">
        <f t="shared" si="1053"/>
        <v>742100</v>
      </c>
      <c r="C11241" s="14">
        <f t="shared" si="1051"/>
        <v>0</v>
      </c>
      <c r="D11241" s="14">
        <f t="shared" si="1052"/>
        <v>0</v>
      </c>
      <c r="E11241" s="19" t="str">
        <f t="shared" si="1054"/>
        <v>742100 - Elektronikmekanikerarbejde</v>
      </c>
      <c r="F11241" s="19" t="str">
        <f t="shared" si="1055"/>
        <v>10-14 år</v>
      </c>
      <c r="G11241" s="40" t="s">
        <v>516</v>
      </c>
      <c r="H11241" s="41" t="s">
        <v>235</v>
      </c>
      <c r="I11241" s="42" t="s">
        <v>11</v>
      </c>
      <c r="J11241" s="43" t="s">
        <v>17</v>
      </c>
      <c r="K11241" s="44">
        <v>77</v>
      </c>
      <c r="L11241" s="45">
        <v>36714.694694407597</v>
      </c>
      <c r="M11241" s="46">
        <v>38781.446156075384</v>
      </c>
      <c r="N11241" s="45"/>
      <c r="O11241" s="46"/>
    </row>
    <row r="11242" spans="1:15" x14ac:dyDescent="0.2">
      <c r="A11242" s="11" t="str">
        <f t="shared" si="1050"/>
        <v>7421006 - Alle regioner15-20 år</v>
      </c>
      <c r="B11242" s="12" t="str">
        <f t="shared" si="1053"/>
        <v>742100</v>
      </c>
      <c r="C11242" s="14">
        <f t="shared" si="1051"/>
        <v>0</v>
      </c>
      <c r="D11242" s="14">
        <f t="shared" si="1052"/>
        <v>0</v>
      </c>
      <c r="E11242" s="19" t="str">
        <f t="shared" si="1054"/>
        <v>742100 - Elektronikmekanikerarbejde</v>
      </c>
      <c r="F11242" s="19" t="str">
        <f t="shared" si="1055"/>
        <v>15-20 år</v>
      </c>
      <c r="G11242" s="40" t="s">
        <v>516</v>
      </c>
      <c r="H11242" s="41" t="s">
        <v>235</v>
      </c>
      <c r="I11242" s="42" t="s">
        <v>11</v>
      </c>
      <c r="J11242" s="43" t="s">
        <v>18</v>
      </c>
      <c r="K11242" s="44">
        <v>100</v>
      </c>
      <c r="L11242" s="45">
        <v>34926.173059026347</v>
      </c>
      <c r="M11242" s="46">
        <v>37003.550743908003</v>
      </c>
      <c r="N11242" s="45"/>
      <c r="O11242" s="46"/>
    </row>
    <row r="11243" spans="1:15" x14ac:dyDescent="0.2">
      <c r="A11243" s="11" t="str">
        <f t="shared" si="1050"/>
        <v>7421006 - Alle regioner20-24 år</v>
      </c>
      <c r="B11243" s="12" t="str">
        <f t="shared" si="1053"/>
        <v>742100</v>
      </c>
      <c r="C11243" s="14">
        <f t="shared" si="1051"/>
        <v>0</v>
      </c>
      <c r="D11243" s="14">
        <f t="shared" si="1052"/>
        <v>0</v>
      </c>
      <c r="E11243" s="19" t="str">
        <f t="shared" si="1054"/>
        <v>742100 - Elektronikmekanikerarbejde</v>
      </c>
      <c r="F11243" s="19" t="str">
        <f t="shared" si="1055"/>
        <v>20-24 år</v>
      </c>
      <c r="G11243" s="40" t="s">
        <v>516</v>
      </c>
      <c r="H11243" s="41" t="s">
        <v>235</v>
      </c>
      <c r="I11243" s="42" t="s">
        <v>11</v>
      </c>
      <c r="J11243" s="43" t="s">
        <v>19</v>
      </c>
      <c r="K11243" s="44">
        <v>89</v>
      </c>
      <c r="L11243" s="45">
        <v>35700.76073425186</v>
      </c>
      <c r="M11243" s="46">
        <v>37812.738913792855</v>
      </c>
      <c r="N11243" s="45"/>
      <c r="O11243" s="46"/>
    </row>
    <row r="11244" spans="1:15" x14ac:dyDescent="0.2">
      <c r="A11244" s="11" t="str">
        <f t="shared" si="1050"/>
        <v>7421006 - Alle regioner25 år og derover</v>
      </c>
      <c r="B11244" s="12" t="str">
        <f t="shared" si="1053"/>
        <v>742100</v>
      </c>
      <c r="C11244" s="14">
        <f t="shared" si="1051"/>
        <v>0</v>
      </c>
      <c r="D11244" s="14">
        <f t="shared" si="1052"/>
        <v>0</v>
      </c>
      <c r="E11244" s="19" t="str">
        <f t="shared" si="1054"/>
        <v>742100 - Elektronikmekanikerarbejde</v>
      </c>
      <c r="F11244" s="19" t="str">
        <f t="shared" si="1055"/>
        <v>25 år og derover</v>
      </c>
      <c r="G11244" s="40" t="s">
        <v>516</v>
      </c>
      <c r="H11244" s="41" t="s">
        <v>235</v>
      </c>
      <c r="I11244" s="42" t="s">
        <v>11</v>
      </c>
      <c r="J11244" s="43" t="s">
        <v>9</v>
      </c>
      <c r="K11244" s="44">
        <v>383</v>
      </c>
      <c r="L11244" s="45">
        <v>38117.88015768749</v>
      </c>
      <c r="M11244" s="46">
        <v>40385.608300697597</v>
      </c>
      <c r="N11244" s="45"/>
      <c r="O11244" s="46"/>
    </row>
    <row r="11245" spans="1:15" x14ac:dyDescent="0.2">
      <c r="A11245" s="11" t="str">
        <f t="shared" si="1050"/>
        <v>7421006 - Alle regionerAlle uanset erf.</v>
      </c>
      <c r="B11245" s="12" t="str">
        <f t="shared" si="1053"/>
        <v>742100</v>
      </c>
      <c r="C11245" s="14">
        <f t="shared" si="1051"/>
        <v>0</v>
      </c>
      <c r="D11245" s="14">
        <f t="shared" si="1052"/>
        <v>0</v>
      </c>
      <c r="E11245" s="19" t="str">
        <f t="shared" si="1054"/>
        <v>742100 - Elektronikmekanikerarbejde</v>
      </c>
      <c r="F11245" s="19" t="str">
        <f t="shared" si="1055"/>
        <v>Alle uanset erf.</v>
      </c>
      <c r="G11245" s="40" t="s">
        <v>516</v>
      </c>
      <c r="H11245" s="41" t="s">
        <v>235</v>
      </c>
      <c r="I11245" s="42" t="s">
        <v>11</v>
      </c>
      <c r="J11245" s="43" t="s">
        <v>10</v>
      </c>
      <c r="K11245" s="44">
        <v>799</v>
      </c>
      <c r="L11245" s="45">
        <v>37150.709711582029</v>
      </c>
      <c r="M11245" s="46">
        <v>39330.856076427779</v>
      </c>
      <c r="N11245" s="45"/>
      <c r="O11245" s="46"/>
    </row>
    <row r="11246" spans="1:15" x14ac:dyDescent="0.2">
      <c r="A11246" s="11" t="str">
        <f t="shared" si="1050"/>
        <v>7422001 - Region Hovedstaden25 år og derover</v>
      </c>
      <c r="B11246" s="12" t="str">
        <f t="shared" si="1053"/>
        <v>742200</v>
      </c>
      <c r="C11246" s="14">
        <f t="shared" si="1051"/>
        <v>0</v>
      </c>
      <c r="D11246" s="14">
        <f t="shared" si="1052"/>
        <v>0</v>
      </c>
      <c r="E11246" s="19" t="str">
        <f t="shared" si="1054"/>
        <v>742200 - Installation og service inden for informations- og kommunikationsteknologi</v>
      </c>
      <c r="F11246" s="19" t="str">
        <f t="shared" si="1055"/>
        <v>25 år og derover</v>
      </c>
      <c r="G11246" s="40" t="s">
        <v>516</v>
      </c>
      <c r="H11246" s="41" t="s">
        <v>430</v>
      </c>
      <c r="I11246" s="42" t="s">
        <v>8</v>
      </c>
      <c r="J11246" s="43" t="s">
        <v>9</v>
      </c>
      <c r="K11246" s="44">
        <v>21</v>
      </c>
      <c r="L11246" s="45">
        <v>36889.004915225589</v>
      </c>
      <c r="M11246" s="46">
        <v>39094.06927035634</v>
      </c>
      <c r="N11246" s="45"/>
      <c r="O11246" s="46"/>
    </row>
    <row r="11247" spans="1:15" x14ac:dyDescent="0.2">
      <c r="A11247" s="11" t="str">
        <f t="shared" si="1050"/>
        <v>7422001 - Region HovedstadenAlle uanset erf.</v>
      </c>
      <c r="B11247" s="12" t="str">
        <f t="shared" si="1053"/>
        <v>742200</v>
      </c>
      <c r="C11247" s="14">
        <f t="shared" si="1051"/>
        <v>0</v>
      </c>
      <c r="D11247" s="14">
        <f t="shared" si="1052"/>
        <v>0</v>
      </c>
      <c r="E11247" s="19" t="str">
        <f t="shared" si="1054"/>
        <v>742200 - Installation og service inden for informations- og kommunikationsteknologi</v>
      </c>
      <c r="F11247" s="19" t="str">
        <f t="shared" si="1055"/>
        <v>Alle uanset erf.</v>
      </c>
      <c r="G11247" s="40" t="s">
        <v>516</v>
      </c>
      <c r="H11247" s="41" t="s">
        <v>430</v>
      </c>
      <c r="I11247" s="42" t="s">
        <v>8</v>
      </c>
      <c r="J11247" s="43" t="s">
        <v>10</v>
      </c>
      <c r="K11247" s="44">
        <v>51</v>
      </c>
      <c r="L11247" s="45">
        <v>32310.492876847278</v>
      </c>
      <c r="M11247" s="46">
        <v>34268.258052513484</v>
      </c>
      <c r="N11247" s="45"/>
      <c r="O11247" s="46"/>
    </row>
    <row r="11248" spans="1:15" x14ac:dyDescent="0.2">
      <c r="A11248" s="11" t="str">
        <f t="shared" si="1050"/>
        <v>7422002 - Region SjællandAlle uanset erf.</v>
      </c>
      <c r="B11248" s="12" t="str">
        <f t="shared" si="1053"/>
        <v>742200</v>
      </c>
      <c r="C11248" s="14">
        <f t="shared" si="1051"/>
        <v>0</v>
      </c>
      <c r="D11248" s="14">
        <f t="shared" si="1052"/>
        <v>0</v>
      </c>
      <c r="E11248" s="19" t="str">
        <f t="shared" si="1054"/>
        <v>742200 - Installation og service inden for informations- og kommunikationsteknologi</v>
      </c>
      <c r="F11248" s="19" t="str">
        <f t="shared" si="1055"/>
        <v>Alle uanset erf.</v>
      </c>
      <c r="G11248" s="40" t="s">
        <v>516</v>
      </c>
      <c r="H11248" s="41" t="s">
        <v>430</v>
      </c>
      <c r="I11248" s="42" t="s">
        <v>20</v>
      </c>
      <c r="J11248" s="43" t="s">
        <v>10</v>
      </c>
      <c r="K11248" s="44">
        <v>30</v>
      </c>
      <c r="L11248" s="45">
        <v>29334.352290107792</v>
      </c>
      <c r="M11248" s="46">
        <v>30845.515811010646</v>
      </c>
      <c r="N11248" s="45"/>
      <c r="O11248" s="46"/>
    </row>
    <row r="11249" spans="1:15" x14ac:dyDescent="0.2">
      <c r="A11249" s="11" t="str">
        <f t="shared" si="1050"/>
        <v>7422003 - Region SyddanmarkUnder 1 år</v>
      </c>
      <c r="B11249" s="12" t="str">
        <f t="shared" si="1053"/>
        <v>742200</v>
      </c>
      <c r="C11249" s="14">
        <f t="shared" si="1051"/>
        <v>0</v>
      </c>
      <c r="D11249" s="14">
        <f t="shared" si="1052"/>
        <v>0</v>
      </c>
      <c r="E11249" s="19" t="str">
        <f t="shared" si="1054"/>
        <v>742200 - Installation og service inden for informations- og kommunikationsteknologi</v>
      </c>
      <c r="F11249" s="19" t="str">
        <f t="shared" si="1055"/>
        <v>Under 1 år</v>
      </c>
      <c r="G11249" s="40" t="s">
        <v>516</v>
      </c>
      <c r="H11249" s="41" t="s">
        <v>430</v>
      </c>
      <c r="I11249" s="42" t="s">
        <v>544</v>
      </c>
      <c r="J11249" s="43" t="s">
        <v>13</v>
      </c>
      <c r="K11249" s="44">
        <v>13</v>
      </c>
      <c r="L11249" s="45">
        <v>35330.646246621138</v>
      </c>
      <c r="M11249" s="46">
        <v>37416.344775750636</v>
      </c>
      <c r="N11249" s="45"/>
      <c r="O11249" s="46"/>
    </row>
    <row r="11250" spans="1:15" x14ac:dyDescent="0.2">
      <c r="A11250" s="11" t="str">
        <f t="shared" si="1050"/>
        <v>7422003 - Region Syddanmark5-9 år</v>
      </c>
      <c r="B11250" s="12" t="str">
        <f t="shared" si="1053"/>
        <v>742200</v>
      </c>
      <c r="C11250" s="14">
        <f t="shared" si="1051"/>
        <v>0</v>
      </c>
      <c r="D11250" s="14">
        <f t="shared" si="1052"/>
        <v>0</v>
      </c>
      <c r="E11250" s="19" t="str">
        <f t="shared" si="1054"/>
        <v>742200 - Installation og service inden for informations- og kommunikationsteknologi</v>
      </c>
      <c r="F11250" s="19" t="str">
        <f t="shared" si="1055"/>
        <v>5-9 år</v>
      </c>
      <c r="G11250" s="40" t="s">
        <v>516</v>
      </c>
      <c r="H11250" s="41" t="s">
        <v>430</v>
      </c>
      <c r="I11250" s="42" t="s">
        <v>544</v>
      </c>
      <c r="J11250" s="43" t="s">
        <v>15</v>
      </c>
      <c r="K11250" s="44">
        <v>16</v>
      </c>
      <c r="L11250" s="45">
        <v>38820.02708261877</v>
      </c>
      <c r="M11250" s="46">
        <v>41111.716649285794</v>
      </c>
      <c r="N11250" s="45"/>
      <c r="O11250" s="46"/>
    </row>
    <row r="11251" spans="1:15" x14ac:dyDescent="0.2">
      <c r="A11251" s="11" t="str">
        <f t="shared" si="1050"/>
        <v>7422003 - Region Syddanmark0-4 år</v>
      </c>
      <c r="B11251" s="12" t="str">
        <f t="shared" si="1053"/>
        <v>742200</v>
      </c>
      <c r="C11251" s="14">
        <f t="shared" si="1051"/>
        <v>0</v>
      </c>
      <c r="D11251" s="14">
        <f t="shared" si="1052"/>
        <v>0</v>
      </c>
      <c r="E11251" s="19" t="str">
        <f t="shared" si="1054"/>
        <v>742200 - Installation og service inden for informations- og kommunikationsteknologi</v>
      </c>
      <c r="F11251" s="19" t="str">
        <f t="shared" si="1055"/>
        <v>0-4 år</v>
      </c>
      <c r="G11251" s="40" t="s">
        <v>516</v>
      </c>
      <c r="H11251" s="41" t="s">
        <v>430</v>
      </c>
      <c r="I11251" s="42" t="s">
        <v>544</v>
      </c>
      <c r="J11251" s="43" t="s">
        <v>16</v>
      </c>
      <c r="K11251" s="44">
        <v>32</v>
      </c>
      <c r="L11251" s="45">
        <v>37379.572461270262</v>
      </c>
      <c r="M11251" s="46">
        <v>39586.226671831631</v>
      </c>
      <c r="N11251" s="45"/>
      <c r="O11251" s="46"/>
    </row>
    <row r="11252" spans="1:15" x14ac:dyDescent="0.2">
      <c r="A11252" s="11" t="str">
        <f t="shared" si="1050"/>
        <v>7422003 - Region Syddanmark15-20 år</v>
      </c>
      <c r="B11252" s="12" t="str">
        <f t="shared" si="1053"/>
        <v>742200</v>
      </c>
      <c r="C11252" s="14">
        <f t="shared" si="1051"/>
        <v>0</v>
      </c>
      <c r="D11252" s="14">
        <f t="shared" si="1052"/>
        <v>0</v>
      </c>
      <c r="E11252" s="19" t="str">
        <f t="shared" si="1054"/>
        <v>742200 - Installation og service inden for informations- og kommunikationsteknologi</v>
      </c>
      <c r="F11252" s="19" t="str">
        <f t="shared" si="1055"/>
        <v>15-20 år</v>
      </c>
      <c r="G11252" s="40" t="s">
        <v>516</v>
      </c>
      <c r="H11252" s="41" t="s">
        <v>430</v>
      </c>
      <c r="I11252" s="42" t="s">
        <v>544</v>
      </c>
      <c r="J11252" s="43" t="s">
        <v>18</v>
      </c>
      <c r="K11252" s="44">
        <v>11</v>
      </c>
      <c r="L11252" s="45">
        <v>43892.220426663116</v>
      </c>
      <c r="M11252" s="46">
        <v>46551.748430816879</v>
      </c>
      <c r="N11252" s="45"/>
      <c r="O11252" s="46"/>
    </row>
    <row r="11253" spans="1:15" x14ac:dyDescent="0.2">
      <c r="A11253" s="11" t="str">
        <f t="shared" si="1050"/>
        <v>7422003 - Region Syddanmark25 år og derover</v>
      </c>
      <c r="B11253" s="12" t="str">
        <f t="shared" si="1053"/>
        <v>742200</v>
      </c>
      <c r="C11253" s="14">
        <f t="shared" si="1051"/>
        <v>0</v>
      </c>
      <c r="D11253" s="14">
        <f t="shared" si="1052"/>
        <v>0</v>
      </c>
      <c r="E11253" s="19" t="str">
        <f t="shared" si="1054"/>
        <v>742200 - Installation og service inden for informations- og kommunikationsteknologi</v>
      </c>
      <c r="F11253" s="19" t="str">
        <f t="shared" si="1055"/>
        <v>25 år og derover</v>
      </c>
      <c r="G11253" s="40" t="s">
        <v>516</v>
      </c>
      <c r="H11253" s="41" t="s">
        <v>430</v>
      </c>
      <c r="I11253" s="42" t="s">
        <v>544</v>
      </c>
      <c r="J11253" s="43" t="s">
        <v>9</v>
      </c>
      <c r="K11253" s="44">
        <v>22</v>
      </c>
      <c r="L11253" s="45">
        <v>39496.026436286636</v>
      </c>
      <c r="M11253" s="46">
        <v>41819.559018477616</v>
      </c>
      <c r="N11253" s="45"/>
      <c r="O11253" s="46"/>
    </row>
    <row r="11254" spans="1:15" x14ac:dyDescent="0.2">
      <c r="A11254" s="11" t="str">
        <f t="shared" si="1050"/>
        <v>7422003 - Region SyddanmarkAlle uanset erf.</v>
      </c>
      <c r="B11254" s="12" t="str">
        <f t="shared" si="1053"/>
        <v>742200</v>
      </c>
      <c r="C11254" s="14">
        <f t="shared" si="1051"/>
        <v>0</v>
      </c>
      <c r="D11254" s="14">
        <f t="shared" si="1052"/>
        <v>0</v>
      </c>
      <c r="E11254" s="19" t="str">
        <f t="shared" si="1054"/>
        <v>742200 - Installation og service inden for informations- og kommunikationsteknologi</v>
      </c>
      <c r="F11254" s="19" t="str">
        <f t="shared" si="1055"/>
        <v>Alle uanset erf.</v>
      </c>
      <c r="G11254" s="40" t="s">
        <v>516</v>
      </c>
      <c r="H11254" s="41" t="s">
        <v>430</v>
      </c>
      <c r="I11254" s="42" t="s">
        <v>544</v>
      </c>
      <c r="J11254" s="43" t="s">
        <v>10</v>
      </c>
      <c r="K11254" s="44">
        <v>97</v>
      </c>
      <c r="L11254" s="45">
        <v>38775.327911136927</v>
      </c>
      <c r="M11254" s="46">
        <v>41064.37872063087</v>
      </c>
      <c r="N11254" s="45"/>
      <c r="O11254" s="46"/>
    </row>
    <row r="11255" spans="1:15" x14ac:dyDescent="0.2">
      <c r="A11255" s="11" t="str">
        <f t="shared" si="1050"/>
        <v>7422004 - Region Midtjylland25 år og derover</v>
      </c>
      <c r="B11255" s="12" t="str">
        <f t="shared" si="1053"/>
        <v>742200</v>
      </c>
      <c r="C11255" s="14">
        <f t="shared" si="1051"/>
        <v>0</v>
      </c>
      <c r="D11255" s="14">
        <f t="shared" si="1052"/>
        <v>0</v>
      </c>
      <c r="E11255" s="19" t="str">
        <f t="shared" si="1054"/>
        <v>742200 - Installation og service inden for informations- og kommunikationsteknologi</v>
      </c>
      <c r="F11255" s="19" t="str">
        <f t="shared" si="1055"/>
        <v>25 år og derover</v>
      </c>
      <c r="G11255" s="40" t="s">
        <v>516</v>
      </c>
      <c r="H11255" s="41" t="s">
        <v>430</v>
      </c>
      <c r="I11255" s="42" t="s">
        <v>517</v>
      </c>
      <c r="J11255" s="43" t="s">
        <v>9</v>
      </c>
      <c r="K11255" s="44">
        <v>22</v>
      </c>
      <c r="L11255" s="45">
        <v>40493.139930404519</v>
      </c>
      <c r="M11255" s="46">
        <v>42834.255938443835</v>
      </c>
      <c r="N11255" s="45"/>
      <c r="O11255" s="46"/>
    </row>
    <row r="11256" spans="1:15" x14ac:dyDescent="0.2">
      <c r="A11256" s="11" t="str">
        <f t="shared" si="1050"/>
        <v>7422004 - Region MidtjyllandAlle uanset erf.</v>
      </c>
      <c r="B11256" s="12" t="str">
        <f t="shared" si="1053"/>
        <v>742200</v>
      </c>
      <c r="C11256" s="14">
        <f t="shared" si="1051"/>
        <v>0</v>
      </c>
      <c r="D11256" s="14">
        <f t="shared" si="1052"/>
        <v>0</v>
      </c>
      <c r="E11256" s="19" t="str">
        <f t="shared" si="1054"/>
        <v>742200 - Installation og service inden for informations- og kommunikationsteknologi</v>
      </c>
      <c r="F11256" s="19" t="str">
        <f t="shared" si="1055"/>
        <v>Alle uanset erf.</v>
      </c>
      <c r="G11256" s="40" t="s">
        <v>516</v>
      </c>
      <c r="H11256" s="41" t="s">
        <v>430</v>
      </c>
      <c r="I11256" s="42" t="s">
        <v>517</v>
      </c>
      <c r="J11256" s="43" t="s">
        <v>10</v>
      </c>
      <c r="K11256" s="44">
        <v>44</v>
      </c>
      <c r="L11256" s="45">
        <v>40493.139930404519</v>
      </c>
      <c r="M11256" s="46">
        <v>42834.255938443835</v>
      </c>
      <c r="N11256" s="45"/>
      <c r="O11256" s="46"/>
    </row>
    <row r="11257" spans="1:15" x14ac:dyDescent="0.2">
      <c r="A11257" s="11" t="str">
        <f t="shared" si="1050"/>
        <v>7422005 - Region Nordjylland5-9 år</v>
      </c>
      <c r="B11257" s="12" t="str">
        <f t="shared" si="1053"/>
        <v>742200</v>
      </c>
      <c r="C11257" s="14">
        <f t="shared" si="1051"/>
        <v>0</v>
      </c>
      <c r="D11257" s="14">
        <f t="shared" si="1052"/>
        <v>0</v>
      </c>
      <c r="E11257" s="19" t="str">
        <f t="shared" si="1054"/>
        <v>742200 - Installation og service inden for informations- og kommunikationsteknologi</v>
      </c>
      <c r="F11257" s="19" t="str">
        <f t="shared" si="1055"/>
        <v>5-9 år</v>
      </c>
      <c r="G11257" s="40" t="s">
        <v>516</v>
      </c>
      <c r="H11257" s="41" t="s">
        <v>430</v>
      </c>
      <c r="I11257" s="42" t="s">
        <v>21</v>
      </c>
      <c r="J11257" s="43" t="s">
        <v>15</v>
      </c>
      <c r="K11257" s="44">
        <v>19</v>
      </c>
      <c r="L11257" s="45">
        <v>39803.906235463626</v>
      </c>
      <c r="M11257" s="46">
        <v>42183.119110742708</v>
      </c>
      <c r="N11257" s="45"/>
      <c r="O11257" s="46"/>
    </row>
    <row r="11258" spans="1:15" x14ac:dyDescent="0.2">
      <c r="A11258" s="11" t="str">
        <f t="shared" si="1050"/>
        <v>7422005 - Region Nordjylland0-4 år</v>
      </c>
      <c r="B11258" s="12" t="str">
        <f t="shared" si="1053"/>
        <v>742200</v>
      </c>
      <c r="C11258" s="14">
        <f t="shared" si="1051"/>
        <v>0</v>
      </c>
      <c r="D11258" s="14">
        <f t="shared" si="1052"/>
        <v>0</v>
      </c>
      <c r="E11258" s="19" t="str">
        <f t="shared" si="1054"/>
        <v>742200 - Installation og service inden for informations- og kommunikationsteknologi</v>
      </c>
      <c r="F11258" s="19" t="str">
        <f t="shared" si="1055"/>
        <v>0-4 år</v>
      </c>
      <c r="G11258" s="40" t="s">
        <v>516</v>
      </c>
      <c r="H11258" s="41" t="s">
        <v>430</v>
      </c>
      <c r="I11258" s="42" t="s">
        <v>21</v>
      </c>
      <c r="J11258" s="43" t="s">
        <v>16</v>
      </c>
      <c r="K11258" s="44">
        <v>22</v>
      </c>
      <c r="L11258" s="45">
        <v>40040.439681689502</v>
      </c>
      <c r="M11258" s="46">
        <v>42433.790953772295</v>
      </c>
      <c r="N11258" s="45"/>
      <c r="O11258" s="46"/>
    </row>
    <row r="11259" spans="1:15" x14ac:dyDescent="0.2">
      <c r="A11259" s="11" t="str">
        <f t="shared" si="1050"/>
        <v>7422005 - Region Nordjylland10-14 år</v>
      </c>
      <c r="B11259" s="12" t="str">
        <f t="shared" si="1053"/>
        <v>742200</v>
      </c>
      <c r="C11259" s="14">
        <f t="shared" si="1051"/>
        <v>0</v>
      </c>
      <c r="D11259" s="14">
        <f t="shared" si="1052"/>
        <v>0</v>
      </c>
      <c r="E11259" s="19" t="str">
        <f t="shared" si="1054"/>
        <v>742200 - Installation og service inden for informations- og kommunikationsteknologi</v>
      </c>
      <c r="F11259" s="19" t="str">
        <f t="shared" si="1055"/>
        <v>10-14 år</v>
      </c>
      <c r="G11259" s="40" t="s">
        <v>516</v>
      </c>
      <c r="H11259" s="41" t="s">
        <v>430</v>
      </c>
      <c r="I11259" s="42" t="s">
        <v>21</v>
      </c>
      <c r="J11259" s="43" t="s">
        <v>17</v>
      </c>
      <c r="K11259" s="44">
        <v>22</v>
      </c>
      <c r="L11259" s="45">
        <v>40044.704835140794</v>
      </c>
      <c r="M11259" s="46">
        <v>42438.311049739692</v>
      </c>
      <c r="N11259" s="45"/>
      <c r="O11259" s="46"/>
    </row>
    <row r="11260" spans="1:15" x14ac:dyDescent="0.2">
      <c r="A11260" s="11" t="str">
        <f t="shared" si="1050"/>
        <v>7422005 - Region Nordjylland15-20 år</v>
      </c>
      <c r="B11260" s="12" t="str">
        <f t="shared" si="1053"/>
        <v>742200</v>
      </c>
      <c r="C11260" s="14">
        <f t="shared" si="1051"/>
        <v>0</v>
      </c>
      <c r="D11260" s="14">
        <f t="shared" si="1052"/>
        <v>0</v>
      </c>
      <c r="E11260" s="19" t="str">
        <f t="shared" si="1054"/>
        <v>742200 - Installation og service inden for informations- og kommunikationsteknologi</v>
      </c>
      <c r="F11260" s="19" t="str">
        <f t="shared" si="1055"/>
        <v>15-20 år</v>
      </c>
      <c r="G11260" s="40" t="s">
        <v>516</v>
      </c>
      <c r="H11260" s="41" t="s">
        <v>430</v>
      </c>
      <c r="I11260" s="42" t="s">
        <v>21</v>
      </c>
      <c r="J11260" s="43" t="s">
        <v>18</v>
      </c>
      <c r="K11260" s="44">
        <v>20</v>
      </c>
      <c r="L11260" s="45">
        <v>40117.590532703987</v>
      </c>
      <c r="M11260" s="46">
        <v>42515.553369716778</v>
      </c>
      <c r="N11260" s="45"/>
      <c r="O11260" s="46"/>
    </row>
    <row r="11261" spans="1:15" x14ac:dyDescent="0.2">
      <c r="A11261" s="11" t="str">
        <f t="shared" si="1050"/>
        <v>7422005 - Region Nordjylland20-24 år</v>
      </c>
      <c r="B11261" s="12" t="str">
        <f t="shared" si="1053"/>
        <v>742200</v>
      </c>
      <c r="C11261" s="14">
        <f t="shared" si="1051"/>
        <v>0</v>
      </c>
      <c r="D11261" s="14">
        <f t="shared" si="1052"/>
        <v>0</v>
      </c>
      <c r="E11261" s="19" t="str">
        <f t="shared" si="1054"/>
        <v>742200 - Installation og service inden for informations- og kommunikationsteknologi</v>
      </c>
      <c r="F11261" s="19" t="str">
        <f t="shared" si="1055"/>
        <v>20-24 år</v>
      </c>
      <c r="G11261" s="40" t="s">
        <v>516</v>
      </c>
      <c r="H11261" s="41" t="s">
        <v>430</v>
      </c>
      <c r="I11261" s="42" t="s">
        <v>21</v>
      </c>
      <c r="J11261" s="43" t="s">
        <v>19</v>
      </c>
      <c r="K11261" s="44">
        <v>18</v>
      </c>
      <c r="L11261" s="45">
        <v>40280.360390036993</v>
      </c>
      <c r="M11261" s="46">
        <v>42688.052526932646</v>
      </c>
      <c r="N11261" s="45"/>
      <c r="O11261" s="46"/>
    </row>
    <row r="11262" spans="1:15" x14ac:dyDescent="0.2">
      <c r="A11262" s="11" t="str">
        <f t="shared" si="1050"/>
        <v>7422005 - Region Nordjylland25 år og derover</v>
      </c>
      <c r="B11262" s="12" t="str">
        <f t="shared" si="1053"/>
        <v>742200</v>
      </c>
      <c r="C11262" s="14">
        <f t="shared" si="1051"/>
        <v>0</v>
      </c>
      <c r="D11262" s="14">
        <f t="shared" si="1052"/>
        <v>0</v>
      </c>
      <c r="E11262" s="19" t="str">
        <f t="shared" si="1054"/>
        <v>742200 - Installation og service inden for informations- og kommunikationsteknologi</v>
      </c>
      <c r="F11262" s="19" t="str">
        <f t="shared" si="1055"/>
        <v>25 år og derover</v>
      </c>
      <c r="G11262" s="40" t="s">
        <v>516</v>
      </c>
      <c r="H11262" s="41" t="s">
        <v>430</v>
      </c>
      <c r="I11262" s="42" t="s">
        <v>21</v>
      </c>
      <c r="J11262" s="43" t="s">
        <v>9</v>
      </c>
      <c r="K11262" s="44">
        <v>31</v>
      </c>
      <c r="L11262" s="45">
        <v>39183.134856672194</v>
      </c>
      <c r="M11262" s="46">
        <v>41451.337069480098</v>
      </c>
      <c r="N11262" s="45"/>
      <c r="O11262" s="46"/>
    </row>
    <row r="11263" spans="1:15" x14ac:dyDescent="0.2">
      <c r="A11263" s="11" t="str">
        <f t="shared" si="1050"/>
        <v>7422005 - Region NordjyllandAlle uanset erf.</v>
      </c>
      <c r="B11263" s="12" t="str">
        <f t="shared" si="1053"/>
        <v>742200</v>
      </c>
      <c r="C11263" s="14">
        <f t="shared" si="1051"/>
        <v>0</v>
      </c>
      <c r="D11263" s="14">
        <f t="shared" si="1052"/>
        <v>0</v>
      </c>
      <c r="E11263" s="19" t="str">
        <f t="shared" si="1054"/>
        <v>742200 - Installation og service inden for informations- og kommunikationsteknologi</v>
      </c>
      <c r="F11263" s="19" t="str">
        <f t="shared" si="1055"/>
        <v>Alle uanset erf.</v>
      </c>
      <c r="G11263" s="40" t="s">
        <v>516</v>
      </c>
      <c r="H11263" s="41" t="s">
        <v>430</v>
      </c>
      <c r="I11263" s="42" t="s">
        <v>21</v>
      </c>
      <c r="J11263" s="43" t="s">
        <v>10</v>
      </c>
      <c r="K11263" s="44">
        <v>132</v>
      </c>
      <c r="L11263" s="45">
        <v>39803.906235463626</v>
      </c>
      <c r="M11263" s="46">
        <v>42183.119110742708</v>
      </c>
      <c r="N11263" s="45"/>
      <c r="O11263" s="46"/>
    </row>
    <row r="11264" spans="1:15" x14ac:dyDescent="0.2">
      <c r="A11264" s="11" t="str">
        <f t="shared" si="1050"/>
        <v>7422006 - Alle regionerUnder 1 år</v>
      </c>
      <c r="B11264" s="12" t="str">
        <f t="shared" si="1053"/>
        <v>742200</v>
      </c>
      <c r="C11264" s="14">
        <f t="shared" si="1051"/>
        <v>0</v>
      </c>
      <c r="D11264" s="14">
        <f t="shared" si="1052"/>
        <v>0</v>
      </c>
      <c r="E11264" s="19" t="str">
        <f t="shared" si="1054"/>
        <v>742200 - Installation og service inden for informations- og kommunikationsteknologi</v>
      </c>
      <c r="F11264" s="19" t="str">
        <f t="shared" si="1055"/>
        <v>Under 1 år</v>
      </c>
      <c r="G11264" s="40" t="s">
        <v>516</v>
      </c>
      <c r="H11264" s="41" t="s">
        <v>430</v>
      </c>
      <c r="I11264" s="42" t="s">
        <v>11</v>
      </c>
      <c r="J11264" s="43" t="s">
        <v>13</v>
      </c>
      <c r="K11264" s="44">
        <v>32</v>
      </c>
      <c r="L11264" s="45">
        <v>38630.849195261813</v>
      </c>
      <c r="M11264" s="46">
        <v>40939.944519841854</v>
      </c>
      <c r="N11264" s="45"/>
      <c r="O11264" s="46"/>
    </row>
    <row r="11265" spans="1:15" x14ac:dyDescent="0.2">
      <c r="A11265" s="11" t="str">
        <f t="shared" si="1050"/>
        <v>7422006 - Alle regioner1 år</v>
      </c>
      <c r="B11265" s="12" t="str">
        <f t="shared" si="1053"/>
        <v>742200</v>
      </c>
      <c r="C11265" s="14">
        <f t="shared" si="1051"/>
        <v>0</v>
      </c>
      <c r="D11265" s="14">
        <f t="shared" si="1052"/>
        <v>0</v>
      </c>
      <c r="E11265" s="19" t="str">
        <f t="shared" si="1054"/>
        <v>742200 - Installation og service inden for informations- og kommunikationsteknologi</v>
      </c>
      <c r="F11265" s="19" t="str">
        <f t="shared" si="1055"/>
        <v>1 år</v>
      </c>
      <c r="G11265" s="40" t="s">
        <v>516</v>
      </c>
      <c r="H11265" s="41" t="s">
        <v>430</v>
      </c>
      <c r="I11265" s="42" t="s">
        <v>11</v>
      </c>
      <c r="J11265" s="43" t="s">
        <v>22</v>
      </c>
      <c r="K11265" s="44">
        <v>11</v>
      </c>
      <c r="L11265" s="45">
        <v>36240.913691531576</v>
      </c>
      <c r="M11265" s="46">
        <v>38223.831812847544</v>
      </c>
      <c r="N11265" s="45"/>
      <c r="O11265" s="46"/>
    </row>
    <row r="11266" spans="1:15" x14ac:dyDescent="0.2">
      <c r="A11266" s="11" t="str">
        <f t="shared" ref="A11266:A11329" si="1056">B11266&amp;I11266&amp;F11266</f>
        <v>7422006 - Alle regioner2 år</v>
      </c>
      <c r="B11266" s="12" t="str">
        <f t="shared" si="1053"/>
        <v>742200</v>
      </c>
      <c r="C11266" s="14">
        <f t="shared" ref="C11266:C11329" si="1057">N11266*1.2</f>
        <v>0</v>
      </c>
      <c r="D11266" s="14">
        <f t="shared" ref="D11266:D11329" si="1058">O11266*1.2</f>
        <v>0</v>
      </c>
      <c r="E11266" s="19" t="str">
        <f t="shared" si="1054"/>
        <v>742200 - Installation og service inden for informations- og kommunikationsteknologi</v>
      </c>
      <c r="F11266" s="19" t="str">
        <f t="shared" si="1055"/>
        <v>2 år</v>
      </c>
      <c r="G11266" s="40" t="s">
        <v>516</v>
      </c>
      <c r="H11266" s="41" t="s">
        <v>430</v>
      </c>
      <c r="I11266" s="42" t="s">
        <v>11</v>
      </c>
      <c r="J11266" s="43" t="s">
        <v>23</v>
      </c>
      <c r="K11266" s="44">
        <v>16</v>
      </c>
      <c r="L11266" s="45">
        <v>31808.192640641133</v>
      </c>
      <c r="M11266" s="46">
        <v>33735.522319271702</v>
      </c>
      <c r="N11266" s="45"/>
      <c r="O11266" s="46"/>
    </row>
    <row r="11267" spans="1:15" x14ac:dyDescent="0.2">
      <c r="A11267" s="11" t="str">
        <f t="shared" si="1056"/>
        <v>7422006 - Alle regioner5-9 år</v>
      </c>
      <c r="B11267" s="12" t="str">
        <f t="shared" ref="B11267:B11330" si="1059">LEFT(E11267,6)</f>
        <v>742200</v>
      </c>
      <c r="C11267" s="14">
        <f t="shared" si="1057"/>
        <v>0</v>
      </c>
      <c r="D11267" s="14">
        <f t="shared" si="1058"/>
        <v>0</v>
      </c>
      <c r="E11267" s="19" t="str">
        <f t="shared" ref="E11267:E11330" si="1060">TRIM(H11267)</f>
        <v>742200 - Installation og service inden for informations- og kommunikationsteknologi</v>
      </c>
      <c r="F11267" s="19" t="str">
        <f t="shared" ref="F11267:F11330" si="1061">MID(J11267,6,30)</f>
        <v>5-9 år</v>
      </c>
      <c r="G11267" s="40" t="s">
        <v>516</v>
      </c>
      <c r="H11267" s="41" t="s">
        <v>430</v>
      </c>
      <c r="I11267" s="42" t="s">
        <v>11</v>
      </c>
      <c r="J11267" s="43" t="s">
        <v>15</v>
      </c>
      <c r="K11267" s="44">
        <v>45</v>
      </c>
      <c r="L11267" s="45">
        <v>36246.303569926094</v>
      </c>
      <c r="M11267" s="46">
        <v>38442.548336178981</v>
      </c>
      <c r="N11267" s="45"/>
      <c r="O11267" s="46"/>
    </row>
    <row r="11268" spans="1:15" x14ac:dyDescent="0.2">
      <c r="A11268" s="11" t="str">
        <f t="shared" si="1056"/>
        <v>7422006 - Alle regioner0-4 år</v>
      </c>
      <c r="B11268" s="12" t="str">
        <f t="shared" si="1059"/>
        <v>742200</v>
      </c>
      <c r="C11268" s="14">
        <f t="shared" si="1057"/>
        <v>0</v>
      </c>
      <c r="D11268" s="14">
        <f t="shared" si="1058"/>
        <v>0</v>
      </c>
      <c r="E11268" s="19" t="str">
        <f t="shared" si="1060"/>
        <v>742200 - Installation og service inden for informations- og kommunikationsteknologi</v>
      </c>
      <c r="F11268" s="19" t="str">
        <f t="shared" si="1061"/>
        <v>0-4 år</v>
      </c>
      <c r="G11268" s="40" t="s">
        <v>516</v>
      </c>
      <c r="H11268" s="41" t="s">
        <v>430</v>
      </c>
      <c r="I11268" s="42" t="s">
        <v>11</v>
      </c>
      <c r="J11268" s="43" t="s">
        <v>16</v>
      </c>
      <c r="K11268" s="44">
        <v>74</v>
      </c>
      <c r="L11268" s="45">
        <v>35899.672292477058</v>
      </c>
      <c r="M11268" s="46">
        <v>37953.834140752966</v>
      </c>
      <c r="N11268" s="45"/>
      <c r="O11268" s="46"/>
    </row>
    <row r="11269" spans="1:15" x14ac:dyDescent="0.2">
      <c r="A11269" s="11" t="str">
        <f t="shared" si="1056"/>
        <v>7422006 - Alle regioner10-14 år</v>
      </c>
      <c r="B11269" s="12" t="str">
        <f t="shared" si="1059"/>
        <v>742200</v>
      </c>
      <c r="C11269" s="14">
        <f t="shared" si="1057"/>
        <v>0</v>
      </c>
      <c r="D11269" s="14">
        <f t="shared" si="1058"/>
        <v>0</v>
      </c>
      <c r="E11269" s="19" t="str">
        <f t="shared" si="1060"/>
        <v>742200 - Installation og service inden for informations- og kommunikationsteknologi</v>
      </c>
      <c r="F11269" s="19" t="str">
        <f t="shared" si="1061"/>
        <v>10-14 år</v>
      </c>
      <c r="G11269" s="40" t="s">
        <v>516</v>
      </c>
      <c r="H11269" s="41" t="s">
        <v>430</v>
      </c>
      <c r="I11269" s="42" t="s">
        <v>11</v>
      </c>
      <c r="J11269" s="43" t="s">
        <v>17</v>
      </c>
      <c r="K11269" s="44">
        <v>43</v>
      </c>
      <c r="L11269" s="45">
        <v>37870.322278772786</v>
      </c>
      <c r="M11269" s="46">
        <v>40126.476685921734</v>
      </c>
      <c r="N11269" s="45"/>
      <c r="O11269" s="46"/>
    </row>
    <row r="11270" spans="1:15" x14ac:dyDescent="0.2">
      <c r="A11270" s="11" t="str">
        <f t="shared" si="1056"/>
        <v>7422006 - Alle regioner15-20 år</v>
      </c>
      <c r="B11270" s="12" t="str">
        <f t="shared" si="1059"/>
        <v>742200</v>
      </c>
      <c r="C11270" s="14">
        <f t="shared" si="1057"/>
        <v>0</v>
      </c>
      <c r="D11270" s="14">
        <f t="shared" si="1058"/>
        <v>0</v>
      </c>
      <c r="E11270" s="19" t="str">
        <f t="shared" si="1060"/>
        <v>742200 - Installation og service inden for informations- og kommunikationsteknologi</v>
      </c>
      <c r="F11270" s="19" t="str">
        <f t="shared" si="1061"/>
        <v>15-20 år</v>
      </c>
      <c r="G11270" s="40" t="s">
        <v>516</v>
      </c>
      <c r="H11270" s="41" t="s">
        <v>430</v>
      </c>
      <c r="I11270" s="42" t="s">
        <v>11</v>
      </c>
      <c r="J11270" s="43" t="s">
        <v>18</v>
      </c>
      <c r="K11270" s="44">
        <v>46</v>
      </c>
      <c r="L11270" s="45">
        <v>39549.719145596311</v>
      </c>
      <c r="M11270" s="46">
        <v>41913.738406626471</v>
      </c>
      <c r="N11270" s="45"/>
      <c r="O11270" s="46"/>
    </row>
    <row r="11271" spans="1:15" x14ac:dyDescent="0.2">
      <c r="A11271" s="11" t="str">
        <f t="shared" si="1056"/>
        <v>7422006 - Alle regioner20-24 år</v>
      </c>
      <c r="B11271" s="12" t="str">
        <f t="shared" si="1059"/>
        <v>742200</v>
      </c>
      <c r="C11271" s="14">
        <f t="shared" si="1057"/>
        <v>0</v>
      </c>
      <c r="D11271" s="14">
        <f t="shared" si="1058"/>
        <v>0</v>
      </c>
      <c r="E11271" s="19" t="str">
        <f t="shared" si="1060"/>
        <v>742200 - Installation og service inden for informations- og kommunikationsteknologi</v>
      </c>
      <c r="F11271" s="19" t="str">
        <f t="shared" si="1061"/>
        <v>20-24 år</v>
      </c>
      <c r="G11271" s="40" t="s">
        <v>516</v>
      </c>
      <c r="H11271" s="41" t="s">
        <v>430</v>
      </c>
      <c r="I11271" s="42" t="s">
        <v>11</v>
      </c>
      <c r="J11271" s="43" t="s">
        <v>19</v>
      </c>
      <c r="K11271" s="44">
        <v>46</v>
      </c>
      <c r="L11271" s="45">
        <v>38736.575709141005</v>
      </c>
      <c r="M11271" s="46">
        <v>40915.362885452545</v>
      </c>
      <c r="N11271" s="45"/>
      <c r="O11271" s="46"/>
    </row>
    <row r="11272" spans="1:15" x14ac:dyDescent="0.2">
      <c r="A11272" s="11" t="str">
        <f t="shared" si="1056"/>
        <v>7422006 - Alle regioner25 år og derover</v>
      </c>
      <c r="B11272" s="12" t="str">
        <f t="shared" si="1059"/>
        <v>742200</v>
      </c>
      <c r="C11272" s="14">
        <f t="shared" si="1057"/>
        <v>0</v>
      </c>
      <c r="D11272" s="14">
        <f t="shared" si="1058"/>
        <v>0</v>
      </c>
      <c r="E11272" s="19" t="str">
        <f t="shared" si="1060"/>
        <v>742200 - Installation og service inden for informations- og kommunikationsteknologi</v>
      </c>
      <c r="F11272" s="19" t="str">
        <f t="shared" si="1061"/>
        <v>25 år og derover</v>
      </c>
      <c r="G11272" s="40" t="s">
        <v>516</v>
      </c>
      <c r="H11272" s="41" t="s">
        <v>430</v>
      </c>
      <c r="I11272" s="42" t="s">
        <v>11</v>
      </c>
      <c r="J11272" s="43" t="s">
        <v>9</v>
      </c>
      <c r="K11272" s="44">
        <v>100</v>
      </c>
      <c r="L11272" s="45">
        <v>39166.850425410979</v>
      </c>
      <c r="M11272" s="46">
        <v>41451.337069480098</v>
      </c>
      <c r="N11272" s="45"/>
      <c r="O11272" s="46"/>
    </row>
    <row r="11273" spans="1:15" x14ac:dyDescent="0.2">
      <c r="A11273" s="11" t="str">
        <f t="shared" si="1056"/>
        <v>7422006 - Alle regionerAlle uanset erf.</v>
      </c>
      <c r="B11273" s="12" t="str">
        <f t="shared" si="1059"/>
        <v>742200</v>
      </c>
      <c r="C11273" s="14">
        <f t="shared" si="1057"/>
        <v>0</v>
      </c>
      <c r="D11273" s="14">
        <f t="shared" si="1058"/>
        <v>0</v>
      </c>
      <c r="E11273" s="19" t="str">
        <f t="shared" si="1060"/>
        <v>742200 - Installation og service inden for informations- og kommunikationsteknologi</v>
      </c>
      <c r="F11273" s="19" t="str">
        <f t="shared" si="1061"/>
        <v>Alle uanset erf.</v>
      </c>
      <c r="G11273" s="40" t="s">
        <v>516</v>
      </c>
      <c r="H11273" s="41" t="s">
        <v>430</v>
      </c>
      <c r="I11273" s="42" t="s">
        <v>11</v>
      </c>
      <c r="J11273" s="43" t="s">
        <v>10</v>
      </c>
      <c r="K11273" s="44">
        <v>354</v>
      </c>
      <c r="L11273" s="45">
        <v>38273.52733245409</v>
      </c>
      <c r="M11273" s="46">
        <v>40542.228513299669</v>
      </c>
      <c r="N11273" s="45"/>
      <c r="O11273" s="46"/>
    </row>
    <row r="11274" spans="1:15" x14ac:dyDescent="0.2">
      <c r="A11274" s="11" t="str">
        <f t="shared" si="1056"/>
        <v>7511101 - Region HovedstadenUnder 1 år</v>
      </c>
      <c r="B11274" s="12" t="str">
        <f t="shared" si="1059"/>
        <v>751110</v>
      </c>
      <c r="C11274" s="14">
        <f t="shared" si="1057"/>
        <v>0</v>
      </c>
      <c r="D11274" s="14">
        <f t="shared" si="1058"/>
        <v>0</v>
      </c>
      <c r="E11274" s="19" t="str">
        <f t="shared" si="1060"/>
        <v>751110 - Slagterarbejde i detailhandelen</v>
      </c>
      <c r="F11274" s="19" t="str">
        <f t="shared" si="1061"/>
        <v>Under 1 år</v>
      </c>
      <c r="G11274" s="40" t="s">
        <v>516</v>
      </c>
      <c r="H11274" s="41" t="s">
        <v>236</v>
      </c>
      <c r="I11274" s="42" t="s">
        <v>8</v>
      </c>
      <c r="J11274" s="43" t="s">
        <v>13</v>
      </c>
      <c r="K11274" s="44">
        <v>23</v>
      </c>
      <c r="L11274" s="45">
        <v>23302.065663130816</v>
      </c>
      <c r="M11274" s="46">
        <v>24571.478529001874</v>
      </c>
      <c r="N11274" s="45"/>
      <c r="O11274" s="46"/>
    </row>
    <row r="11275" spans="1:15" x14ac:dyDescent="0.2">
      <c r="A11275" s="11" t="str">
        <f t="shared" si="1056"/>
        <v>7511101 - Region Hovedstaden2 år</v>
      </c>
      <c r="B11275" s="12" t="str">
        <f t="shared" si="1059"/>
        <v>751110</v>
      </c>
      <c r="C11275" s="14">
        <f t="shared" si="1057"/>
        <v>0</v>
      </c>
      <c r="D11275" s="14">
        <f t="shared" si="1058"/>
        <v>0</v>
      </c>
      <c r="E11275" s="19" t="str">
        <f t="shared" si="1060"/>
        <v>751110 - Slagterarbejde i detailhandelen</v>
      </c>
      <c r="F11275" s="19" t="str">
        <f t="shared" si="1061"/>
        <v>2 år</v>
      </c>
      <c r="G11275" s="40" t="s">
        <v>516</v>
      </c>
      <c r="H11275" s="41" t="s">
        <v>236</v>
      </c>
      <c r="I11275" s="42" t="s">
        <v>8</v>
      </c>
      <c r="J11275" s="43" t="s">
        <v>23</v>
      </c>
      <c r="K11275" s="44">
        <v>11</v>
      </c>
      <c r="L11275" s="45">
        <v>23965.160649577745</v>
      </c>
      <c r="M11275" s="46">
        <v>25270.696549314514</v>
      </c>
      <c r="N11275" s="45"/>
      <c r="O11275" s="46"/>
    </row>
    <row r="11276" spans="1:15" x14ac:dyDescent="0.2">
      <c r="A11276" s="11" t="str">
        <f t="shared" si="1056"/>
        <v>7511101 - Region Hovedstaden3 år</v>
      </c>
      <c r="B11276" s="12" t="str">
        <f t="shared" si="1059"/>
        <v>751110</v>
      </c>
      <c r="C11276" s="14">
        <f t="shared" si="1057"/>
        <v>0</v>
      </c>
      <c r="D11276" s="14">
        <f t="shared" si="1058"/>
        <v>0</v>
      </c>
      <c r="E11276" s="19" t="str">
        <f t="shared" si="1060"/>
        <v>751110 - Slagterarbejde i detailhandelen</v>
      </c>
      <c r="F11276" s="19" t="str">
        <f t="shared" si="1061"/>
        <v>3 år</v>
      </c>
      <c r="G11276" s="40" t="s">
        <v>516</v>
      </c>
      <c r="H11276" s="41" t="s">
        <v>236</v>
      </c>
      <c r="I11276" s="42" t="s">
        <v>8</v>
      </c>
      <c r="J11276" s="43" t="s">
        <v>14</v>
      </c>
      <c r="K11276" s="44">
        <v>15</v>
      </c>
      <c r="L11276" s="45">
        <v>23716.324252102539</v>
      </c>
      <c r="M11276" s="46">
        <v>25008.304438409497</v>
      </c>
      <c r="N11276" s="45"/>
      <c r="O11276" s="46"/>
    </row>
    <row r="11277" spans="1:15" x14ac:dyDescent="0.2">
      <c r="A11277" s="11" t="str">
        <f t="shared" si="1056"/>
        <v>7511101 - Region Hovedstaden5-9 år</v>
      </c>
      <c r="B11277" s="12" t="str">
        <f t="shared" si="1059"/>
        <v>751110</v>
      </c>
      <c r="C11277" s="14">
        <f t="shared" si="1057"/>
        <v>0</v>
      </c>
      <c r="D11277" s="14">
        <f t="shared" si="1058"/>
        <v>0</v>
      </c>
      <c r="E11277" s="19" t="str">
        <f t="shared" si="1060"/>
        <v>751110 - Slagterarbejde i detailhandelen</v>
      </c>
      <c r="F11277" s="19" t="str">
        <f t="shared" si="1061"/>
        <v>5-9 år</v>
      </c>
      <c r="G11277" s="40" t="s">
        <v>516</v>
      </c>
      <c r="H11277" s="41" t="s">
        <v>236</v>
      </c>
      <c r="I11277" s="42" t="s">
        <v>8</v>
      </c>
      <c r="J11277" s="43" t="s">
        <v>15</v>
      </c>
      <c r="K11277" s="44">
        <v>46</v>
      </c>
      <c r="L11277" s="45">
        <v>29616.659868289575</v>
      </c>
      <c r="M11277" s="46">
        <v>31230.069152446682</v>
      </c>
      <c r="N11277" s="45"/>
      <c r="O11277" s="46"/>
    </row>
    <row r="11278" spans="1:15" x14ac:dyDescent="0.2">
      <c r="A11278" s="11" t="str">
        <f t="shared" si="1056"/>
        <v>7511101 - Region Hovedstaden0-4 år</v>
      </c>
      <c r="B11278" s="12" t="str">
        <f t="shared" si="1059"/>
        <v>751110</v>
      </c>
      <c r="C11278" s="14">
        <f t="shared" si="1057"/>
        <v>0</v>
      </c>
      <c r="D11278" s="14">
        <f t="shared" si="1058"/>
        <v>0</v>
      </c>
      <c r="E11278" s="19" t="str">
        <f t="shared" si="1060"/>
        <v>751110 - Slagterarbejde i detailhandelen</v>
      </c>
      <c r="F11278" s="19" t="str">
        <f t="shared" si="1061"/>
        <v>0-4 år</v>
      </c>
      <c r="G11278" s="40" t="s">
        <v>516</v>
      </c>
      <c r="H11278" s="41" t="s">
        <v>236</v>
      </c>
      <c r="I11278" s="42" t="s">
        <v>8</v>
      </c>
      <c r="J11278" s="43" t="s">
        <v>16</v>
      </c>
      <c r="K11278" s="44">
        <v>68</v>
      </c>
      <c r="L11278" s="45">
        <v>23965.160649577745</v>
      </c>
      <c r="M11278" s="46">
        <v>25270.696549314514</v>
      </c>
      <c r="N11278" s="45"/>
      <c r="O11278" s="46"/>
    </row>
    <row r="11279" spans="1:15" x14ac:dyDescent="0.2">
      <c r="A11279" s="11" t="str">
        <f t="shared" si="1056"/>
        <v>7511101 - Region Hovedstaden10-14 år</v>
      </c>
      <c r="B11279" s="12" t="str">
        <f t="shared" si="1059"/>
        <v>751110</v>
      </c>
      <c r="C11279" s="14">
        <f t="shared" si="1057"/>
        <v>0</v>
      </c>
      <c r="D11279" s="14">
        <f t="shared" si="1058"/>
        <v>0</v>
      </c>
      <c r="E11279" s="19" t="str">
        <f t="shared" si="1060"/>
        <v>751110 - Slagterarbejde i detailhandelen</v>
      </c>
      <c r="F11279" s="19" t="str">
        <f t="shared" si="1061"/>
        <v>10-14 år</v>
      </c>
      <c r="G11279" s="40" t="s">
        <v>516</v>
      </c>
      <c r="H11279" s="41" t="s">
        <v>236</v>
      </c>
      <c r="I11279" s="42" t="s">
        <v>8</v>
      </c>
      <c r="J11279" s="43" t="s">
        <v>17</v>
      </c>
      <c r="K11279" s="44">
        <v>30</v>
      </c>
      <c r="L11279" s="45">
        <v>28925.533531331846</v>
      </c>
      <c r="M11279" s="46">
        <v>30501.292734300463</v>
      </c>
      <c r="N11279" s="45"/>
      <c r="O11279" s="46"/>
    </row>
    <row r="11280" spans="1:15" x14ac:dyDescent="0.2">
      <c r="A11280" s="11" t="str">
        <f t="shared" si="1056"/>
        <v>7511101 - Region Hovedstaden15-20 år</v>
      </c>
      <c r="B11280" s="12" t="str">
        <f t="shared" si="1059"/>
        <v>751110</v>
      </c>
      <c r="C11280" s="14">
        <f t="shared" si="1057"/>
        <v>0</v>
      </c>
      <c r="D11280" s="14">
        <f t="shared" si="1058"/>
        <v>0</v>
      </c>
      <c r="E11280" s="19" t="str">
        <f t="shared" si="1060"/>
        <v>751110 - Slagterarbejde i detailhandelen</v>
      </c>
      <c r="F11280" s="19" t="str">
        <f t="shared" si="1061"/>
        <v>15-20 år</v>
      </c>
      <c r="G11280" s="40" t="s">
        <v>516</v>
      </c>
      <c r="H11280" s="41" t="s">
        <v>236</v>
      </c>
      <c r="I11280" s="42" t="s">
        <v>8</v>
      </c>
      <c r="J11280" s="43" t="s">
        <v>18</v>
      </c>
      <c r="K11280" s="44">
        <v>25</v>
      </c>
      <c r="L11280" s="45">
        <v>27747.430980797148</v>
      </c>
      <c r="M11280" s="46">
        <v>29259.011387062325</v>
      </c>
      <c r="N11280" s="45"/>
      <c r="O11280" s="46"/>
    </row>
    <row r="11281" spans="1:15" x14ac:dyDescent="0.2">
      <c r="A11281" s="11" t="str">
        <f t="shared" si="1056"/>
        <v>7511101 - Region Hovedstaden20-24 år</v>
      </c>
      <c r="B11281" s="12" t="str">
        <f t="shared" si="1059"/>
        <v>751110</v>
      </c>
      <c r="C11281" s="14">
        <f t="shared" si="1057"/>
        <v>0</v>
      </c>
      <c r="D11281" s="14">
        <f t="shared" si="1058"/>
        <v>0</v>
      </c>
      <c r="E11281" s="19" t="str">
        <f t="shared" si="1060"/>
        <v>751110 - Slagterarbejde i detailhandelen</v>
      </c>
      <c r="F11281" s="19" t="str">
        <f t="shared" si="1061"/>
        <v>20-24 år</v>
      </c>
      <c r="G11281" s="40" t="s">
        <v>516</v>
      </c>
      <c r="H11281" s="41" t="s">
        <v>236</v>
      </c>
      <c r="I11281" s="42" t="s">
        <v>8</v>
      </c>
      <c r="J11281" s="43" t="s">
        <v>19</v>
      </c>
      <c r="K11281" s="44">
        <v>21</v>
      </c>
      <c r="L11281" s="45">
        <v>29447.295606567226</v>
      </c>
      <c r="M11281" s="46">
        <v>31051.478533887253</v>
      </c>
      <c r="N11281" s="45"/>
      <c r="O11281" s="46"/>
    </row>
    <row r="11282" spans="1:15" x14ac:dyDescent="0.2">
      <c r="A11282" s="11" t="str">
        <f t="shared" si="1056"/>
        <v>7511101 - Region Hovedstaden25 år og derover</v>
      </c>
      <c r="B11282" s="12" t="str">
        <f t="shared" si="1059"/>
        <v>751110</v>
      </c>
      <c r="C11282" s="14">
        <f t="shared" si="1057"/>
        <v>0</v>
      </c>
      <c r="D11282" s="14">
        <f t="shared" si="1058"/>
        <v>0</v>
      </c>
      <c r="E11282" s="19" t="str">
        <f t="shared" si="1060"/>
        <v>751110 - Slagterarbejde i detailhandelen</v>
      </c>
      <c r="F11282" s="19" t="str">
        <f t="shared" si="1061"/>
        <v>25 år og derover</v>
      </c>
      <c r="G11282" s="40" t="s">
        <v>516</v>
      </c>
      <c r="H11282" s="41" t="s">
        <v>236</v>
      </c>
      <c r="I11282" s="42" t="s">
        <v>8</v>
      </c>
      <c r="J11282" s="43" t="s">
        <v>9</v>
      </c>
      <c r="K11282" s="44">
        <v>66</v>
      </c>
      <c r="L11282" s="45">
        <v>28310.717919054066</v>
      </c>
      <c r="M11282" s="46">
        <v>29852.984175103444</v>
      </c>
      <c r="N11282" s="45"/>
      <c r="O11282" s="46"/>
    </row>
    <row r="11283" spans="1:15" x14ac:dyDescent="0.2">
      <c r="A11283" s="11" t="str">
        <f t="shared" si="1056"/>
        <v>7511101 - Region HovedstadenAlle uanset erf.</v>
      </c>
      <c r="B11283" s="12" t="str">
        <f t="shared" si="1059"/>
        <v>751110</v>
      </c>
      <c r="C11283" s="14">
        <f t="shared" si="1057"/>
        <v>0</v>
      </c>
      <c r="D11283" s="14">
        <f t="shared" si="1058"/>
        <v>0</v>
      </c>
      <c r="E11283" s="19" t="str">
        <f t="shared" si="1060"/>
        <v>751110 - Slagterarbejde i detailhandelen</v>
      </c>
      <c r="F11283" s="19" t="str">
        <f t="shared" si="1061"/>
        <v>Alle uanset erf.</v>
      </c>
      <c r="G11283" s="40" t="s">
        <v>516</v>
      </c>
      <c r="H11283" s="41" t="s">
        <v>236</v>
      </c>
      <c r="I11283" s="42" t="s">
        <v>8</v>
      </c>
      <c r="J11283" s="43" t="s">
        <v>10</v>
      </c>
      <c r="K11283" s="44">
        <v>256</v>
      </c>
      <c r="L11283" s="45">
        <v>27828.456679963605</v>
      </c>
      <c r="M11283" s="46">
        <v>29344.451075377856</v>
      </c>
      <c r="N11283" s="45"/>
      <c r="O11283" s="46"/>
    </row>
    <row r="11284" spans="1:15" x14ac:dyDescent="0.2">
      <c r="A11284" s="11" t="str">
        <f t="shared" si="1056"/>
        <v>7511102 - Region SjællandUnder 1 år</v>
      </c>
      <c r="B11284" s="12" t="str">
        <f t="shared" si="1059"/>
        <v>751110</v>
      </c>
      <c r="C11284" s="14">
        <f t="shared" si="1057"/>
        <v>0</v>
      </c>
      <c r="D11284" s="14">
        <f t="shared" si="1058"/>
        <v>0</v>
      </c>
      <c r="E11284" s="19" t="str">
        <f t="shared" si="1060"/>
        <v>751110 - Slagterarbejde i detailhandelen</v>
      </c>
      <c r="F11284" s="19" t="str">
        <f t="shared" si="1061"/>
        <v>Under 1 år</v>
      </c>
      <c r="G11284" s="40" t="s">
        <v>516</v>
      </c>
      <c r="H11284" s="41" t="s">
        <v>236</v>
      </c>
      <c r="I11284" s="42" t="s">
        <v>20</v>
      </c>
      <c r="J11284" s="43" t="s">
        <v>13</v>
      </c>
      <c r="K11284" s="44">
        <v>36</v>
      </c>
      <c r="L11284" s="45">
        <v>30596.598289997648</v>
      </c>
      <c r="M11284" s="46">
        <v>32354.923507230764</v>
      </c>
      <c r="N11284" s="45"/>
      <c r="O11284" s="46"/>
    </row>
    <row r="11285" spans="1:15" x14ac:dyDescent="0.2">
      <c r="A11285" s="11" t="str">
        <f t="shared" si="1056"/>
        <v>7511102 - Region Sjælland1 år</v>
      </c>
      <c r="B11285" s="12" t="str">
        <f t="shared" si="1059"/>
        <v>751110</v>
      </c>
      <c r="C11285" s="14">
        <f t="shared" si="1057"/>
        <v>0</v>
      </c>
      <c r="D11285" s="14">
        <f t="shared" si="1058"/>
        <v>0</v>
      </c>
      <c r="E11285" s="19" t="str">
        <f t="shared" si="1060"/>
        <v>751110 - Slagterarbejde i detailhandelen</v>
      </c>
      <c r="F11285" s="19" t="str">
        <f t="shared" si="1061"/>
        <v>1 år</v>
      </c>
      <c r="G11285" s="40" t="s">
        <v>516</v>
      </c>
      <c r="H11285" s="41" t="s">
        <v>236</v>
      </c>
      <c r="I11285" s="42" t="s">
        <v>20</v>
      </c>
      <c r="J11285" s="43" t="s">
        <v>22</v>
      </c>
      <c r="K11285" s="44">
        <v>11</v>
      </c>
      <c r="L11285" s="45">
        <v>32152.408217571381</v>
      </c>
      <c r="M11285" s="46">
        <v>34000.142714978261</v>
      </c>
      <c r="N11285" s="45"/>
      <c r="O11285" s="46"/>
    </row>
    <row r="11286" spans="1:15" x14ac:dyDescent="0.2">
      <c r="A11286" s="11" t="str">
        <f t="shared" si="1056"/>
        <v>7511102 - Region Sjælland2 år</v>
      </c>
      <c r="B11286" s="12" t="str">
        <f t="shared" si="1059"/>
        <v>751110</v>
      </c>
      <c r="C11286" s="14">
        <f t="shared" si="1057"/>
        <v>0</v>
      </c>
      <c r="D11286" s="14">
        <f t="shared" si="1058"/>
        <v>0</v>
      </c>
      <c r="E11286" s="19" t="str">
        <f t="shared" si="1060"/>
        <v>751110 - Slagterarbejde i detailhandelen</v>
      </c>
      <c r="F11286" s="19" t="str">
        <f t="shared" si="1061"/>
        <v>2 år</v>
      </c>
      <c r="G11286" s="40" t="s">
        <v>516</v>
      </c>
      <c r="H11286" s="41" t="s">
        <v>236</v>
      </c>
      <c r="I11286" s="42" t="s">
        <v>20</v>
      </c>
      <c r="J11286" s="43" t="s">
        <v>23</v>
      </c>
      <c r="K11286" s="44">
        <v>11</v>
      </c>
      <c r="L11286" s="45">
        <v>26590.45476070006</v>
      </c>
      <c r="M11286" s="46">
        <v>28118.554933807209</v>
      </c>
      <c r="N11286" s="45"/>
      <c r="O11286" s="46"/>
    </row>
    <row r="11287" spans="1:15" x14ac:dyDescent="0.2">
      <c r="A11287" s="11" t="str">
        <f t="shared" si="1056"/>
        <v>7511102 - Region Sjælland3 år</v>
      </c>
      <c r="B11287" s="12" t="str">
        <f t="shared" si="1059"/>
        <v>751110</v>
      </c>
      <c r="C11287" s="14">
        <f t="shared" si="1057"/>
        <v>0</v>
      </c>
      <c r="D11287" s="14">
        <f t="shared" si="1058"/>
        <v>0</v>
      </c>
      <c r="E11287" s="19" t="str">
        <f t="shared" si="1060"/>
        <v>751110 - Slagterarbejde i detailhandelen</v>
      </c>
      <c r="F11287" s="19" t="str">
        <f t="shared" si="1061"/>
        <v>3 år</v>
      </c>
      <c r="G11287" s="40" t="s">
        <v>516</v>
      </c>
      <c r="H11287" s="41" t="s">
        <v>236</v>
      </c>
      <c r="I11287" s="42" t="s">
        <v>20</v>
      </c>
      <c r="J11287" s="43" t="s">
        <v>14</v>
      </c>
      <c r="K11287" s="44">
        <v>12</v>
      </c>
      <c r="L11287" s="45">
        <v>30198.187548385577</v>
      </c>
      <c r="M11287" s="46">
        <v>31933.616898334581</v>
      </c>
      <c r="N11287" s="45"/>
      <c r="O11287" s="46"/>
    </row>
    <row r="11288" spans="1:15" x14ac:dyDescent="0.2">
      <c r="A11288" s="11" t="str">
        <f t="shared" si="1056"/>
        <v>7511102 - Region Sjælland4 år</v>
      </c>
      <c r="B11288" s="12" t="str">
        <f t="shared" si="1059"/>
        <v>751110</v>
      </c>
      <c r="C11288" s="14">
        <f t="shared" si="1057"/>
        <v>0</v>
      </c>
      <c r="D11288" s="14">
        <f t="shared" si="1058"/>
        <v>0</v>
      </c>
      <c r="E11288" s="19" t="str">
        <f t="shared" si="1060"/>
        <v>751110 - Slagterarbejde i detailhandelen</v>
      </c>
      <c r="F11288" s="19" t="str">
        <f t="shared" si="1061"/>
        <v>4 år</v>
      </c>
      <c r="G11288" s="40" t="s">
        <v>516</v>
      </c>
      <c r="H11288" s="41" t="s">
        <v>236</v>
      </c>
      <c r="I11288" s="42" t="s">
        <v>20</v>
      </c>
      <c r="J11288" s="43" t="s">
        <v>24</v>
      </c>
      <c r="K11288" s="44">
        <v>14</v>
      </c>
      <c r="L11288" s="45">
        <v>33893.458815171827</v>
      </c>
      <c r="M11288" s="46">
        <v>35841.248003012719</v>
      </c>
      <c r="N11288" s="45"/>
      <c r="O11288" s="46"/>
    </row>
    <row r="11289" spans="1:15" x14ac:dyDescent="0.2">
      <c r="A11289" s="11" t="str">
        <f t="shared" si="1056"/>
        <v>7511102 - Region Sjælland5-9 år</v>
      </c>
      <c r="B11289" s="12" t="str">
        <f t="shared" si="1059"/>
        <v>751110</v>
      </c>
      <c r="C11289" s="14">
        <f t="shared" si="1057"/>
        <v>0</v>
      </c>
      <c r="D11289" s="14">
        <f t="shared" si="1058"/>
        <v>0</v>
      </c>
      <c r="E11289" s="19" t="str">
        <f t="shared" si="1060"/>
        <v>751110 - Slagterarbejde i detailhandelen</v>
      </c>
      <c r="F11289" s="19" t="str">
        <f t="shared" si="1061"/>
        <v>5-9 år</v>
      </c>
      <c r="G11289" s="40" t="s">
        <v>516</v>
      </c>
      <c r="H11289" s="41" t="s">
        <v>236</v>
      </c>
      <c r="I11289" s="42" t="s">
        <v>20</v>
      </c>
      <c r="J11289" s="43" t="s">
        <v>15</v>
      </c>
      <c r="K11289" s="44">
        <v>51</v>
      </c>
      <c r="L11289" s="45">
        <v>28921.727500172627</v>
      </c>
      <c r="M11289" s="46">
        <v>30472.153989868319</v>
      </c>
      <c r="N11289" s="45"/>
      <c r="O11289" s="46"/>
    </row>
    <row r="11290" spans="1:15" x14ac:dyDescent="0.2">
      <c r="A11290" s="11" t="str">
        <f t="shared" si="1056"/>
        <v>7511102 - Region Sjælland0-4 år</v>
      </c>
      <c r="B11290" s="12" t="str">
        <f t="shared" si="1059"/>
        <v>751110</v>
      </c>
      <c r="C11290" s="14">
        <f t="shared" si="1057"/>
        <v>0</v>
      </c>
      <c r="D11290" s="14">
        <f t="shared" si="1058"/>
        <v>0</v>
      </c>
      <c r="E11290" s="19" t="str">
        <f t="shared" si="1060"/>
        <v>751110 - Slagterarbejde i detailhandelen</v>
      </c>
      <c r="F11290" s="19" t="str">
        <f t="shared" si="1061"/>
        <v>0-4 år</v>
      </c>
      <c r="G11290" s="40" t="s">
        <v>516</v>
      </c>
      <c r="H11290" s="41" t="s">
        <v>236</v>
      </c>
      <c r="I11290" s="42" t="s">
        <v>20</v>
      </c>
      <c r="J11290" s="43" t="s">
        <v>16</v>
      </c>
      <c r="K11290" s="44">
        <v>84</v>
      </c>
      <c r="L11290" s="45">
        <v>30007.001575075221</v>
      </c>
      <c r="M11290" s="46">
        <v>31731.443850092997</v>
      </c>
      <c r="N11290" s="45"/>
      <c r="O11290" s="46"/>
    </row>
    <row r="11291" spans="1:15" x14ac:dyDescent="0.2">
      <c r="A11291" s="11" t="str">
        <f t="shared" si="1056"/>
        <v>7511102 - Region Sjælland10-14 år</v>
      </c>
      <c r="B11291" s="12" t="str">
        <f t="shared" si="1059"/>
        <v>751110</v>
      </c>
      <c r="C11291" s="14">
        <f t="shared" si="1057"/>
        <v>0</v>
      </c>
      <c r="D11291" s="14">
        <f t="shared" si="1058"/>
        <v>0</v>
      </c>
      <c r="E11291" s="19" t="str">
        <f t="shared" si="1060"/>
        <v>751110 - Slagterarbejde i detailhandelen</v>
      </c>
      <c r="F11291" s="19" t="str">
        <f t="shared" si="1061"/>
        <v>10-14 år</v>
      </c>
      <c r="G11291" s="40" t="s">
        <v>516</v>
      </c>
      <c r="H11291" s="41" t="s">
        <v>236</v>
      </c>
      <c r="I11291" s="42" t="s">
        <v>20</v>
      </c>
      <c r="J11291" s="43" t="s">
        <v>17</v>
      </c>
      <c r="K11291" s="44">
        <v>34</v>
      </c>
      <c r="L11291" s="45">
        <v>28478.080203098922</v>
      </c>
      <c r="M11291" s="46">
        <v>30029.463755430075</v>
      </c>
      <c r="N11291" s="45"/>
      <c r="O11291" s="46"/>
    </row>
    <row r="11292" spans="1:15" x14ac:dyDescent="0.2">
      <c r="A11292" s="11" t="str">
        <f t="shared" si="1056"/>
        <v>7511102 - Region Sjælland15-20 år</v>
      </c>
      <c r="B11292" s="12" t="str">
        <f t="shared" si="1059"/>
        <v>751110</v>
      </c>
      <c r="C11292" s="14">
        <f t="shared" si="1057"/>
        <v>0</v>
      </c>
      <c r="D11292" s="14">
        <f t="shared" si="1058"/>
        <v>0</v>
      </c>
      <c r="E11292" s="19" t="str">
        <f t="shared" si="1060"/>
        <v>751110 - Slagterarbejde i detailhandelen</v>
      </c>
      <c r="F11292" s="19" t="str">
        <f t="shared" si="1061"/>
        <v>15-20 år</v>
      </c>
      <c r="G11292" s="40" t="s">
        <v>516</v>
      </c>
      <c r="H11292" s="41" t="s">
        <v>236</v>
      </c>
      <c r="I11292" s="42" t="s">
        <v>20</v>
      </c>
      <c r="J11292" s="43" t="s">
        <v>18</v>
      </c>
      <c r="K11292" s="44">
        <v>16</v>
      </c>
      <c r="L11292" s="45">
        <v>31601.755059678413</v>
      </c>
      <c r="M11292" s="46">
        <v>33417.844623086574</v>
      </c>
      <c r="N11292" s="45"/>
      <c r="O11292" s="46"/>
    </row>
    <row r="11293" spans="1:15" x14ac:dyDescent="0.2">
      <c r="A11293" s="11" t="str">
        <f t="shared" si="1056"/>
        <v>7511102 - Region Sjælland20-24 år</v>
      </c>
      <c r="B11293" s="12" t="str">
        <f t="shared" si="1059"/>
        <v>751110</v>
      </c>
      <c r="C11293" s="14">
        <f t="shared" si="1057"/>
        <v>0</v>
      </c>
      <c r="D11293" s="14">
        <f t="shared" si="1058"/>
        <v>0</v>
      </c>
      <c r="E11293" s="19" t="str">
        <f t="shared" si="1060"/>
        <v>751110 - Slagterarbejde i detailhandelen</v>
      </c>
      <c r="F11293" s="19" t="str">
        <f t="shared" si="1061"/>
        <v>20-24 år</v>
      </c>
      <c r="G11293" s="40" t="s">
        <v>516</v>
      </c>
      <c r="H11293" s="41" t="s">
        <v>236</v>
      </c>
      <c r="I11293" s="42" t="s">
        <v>20</v>
      </c>
      <c r="J11293" s="43" t="s">
        <v>19</v>
      </c>
      <c r="K11293" s="44">
        <v>18</v>
      </c>
      <c r="L11293" s="45">
        <v>32076.281807940748</v>
      </c>
      <c r="M11293" s="46">
        <v>33919.641473071104</v>
      </c>
      <c r="N11293" s="45"/>
      <c r="O11293" s="46"/>
    </row>
    <row r="11294" spans="1:15" x14ac:dyDescent="0.2">
      <c r="A11294" s="11" t="str">
        <f t="shared" si="1056"/>
        <v>7511102 - Region Sjælland25 år og derover</v>
      </c>
      <c r="B11294" s="12" t="str">
        <f t="shared" si="1059"/>
        <v>751110</v>
      </c>
      <c r="C11294" s="14">
        <f t="shared" si="1057"/>
        <v>0</v>
      </c>
      <c r="D11294" s="14">
        <f t="shared" si="1058"/>
        <v>0</v>
      </c>
      <c r="E11294" s="19" t="str">
        <f t="shared" si="1060"/>
        <v>751110 - Slagterarbejde i detailhandelen</v>
      </c>
      <c r="F11294" s="19" t="str">
        <f t="shared" si="1061"/>
        <v>25 år og derover</v>
      </c>
      <c r="G11294" s="40" t="s">
        <v>516</v>
      </c>
      <c r="H11294" s="41" t="s">
        <v>236</v>
      </c>
      <c r="I11294" s="42" t="s">
        <v>20</v>
      </c>
      <c r="J11294" s="43" t="s">
        <v>9</v>
      </c>
      <c r="K11294" s="44">
        <v>79</v>
      </c>
      <c r="L11294" s="45">
        <v>32186.553399903405</v>
      </c>
      <c r="M11294" s="46">
        <v>34036.250152544424</v>
      </c>
      <c r="N11294" s="45"/>
      <c r="O11294" s="46"/>
    </row>
    <row r="11295" spans="1:15" x14ac:dyDescent="0.2">
      <c r="A11295" s="11" t="str">
        <f t="shared" si="1056"/>
        <v>7511102 - Region SjællandAlle uanset erf.</v>
      </c>
      <c r="B11295" s="12" t="str">
        <f t="shared" si="1059"/>
        <v>751110</v>
      </c>
      <c r="C11295" s="14">
        <f t="shared" si="1057"/>
        <v>0</v>
      </c>
      <c r="D11295" s="14">
        <f t="shared" si="1058"/>
        <v>0</v>
      </c>
      <c r="E11295" s="19" t="str">
        <f t="shared" si="1060"/>
        <v>751110 - Slagterarbejde i detailhandelen</v>
      </c>
      <c r="F11295" s="19" t="str">
        <f t="shared" si="1061"/>
        <v>Alle uanset erf.</v>
      </c>
      <c r="G11295" s="40" t="s">
        <v>516</v>
      </c>
      <c r="H11295" s="41" t="s">
        <v>236</v>
      </c>
      <c r="I11295" s="42" t="s">
        <v>20</v>
      </c>
      <c r="J11295" s="43" t="s">
        <v>10</v>
      </c>
      <c r="K11295" s="44">
        <v>282</v>
      </c>
      <c r="L11295" s="45">
        <v>30517.438305217813</v>
      </c>
      <c r="M11295" s="46">
        <v>32159.909876895832</v>
      </c>
      <c r="N11295" s="45"/>
      <c r="O11295" s="46"/>
    </row>
    <row r="11296" spans="1:15" x14ac:dyDescent="0.2">
      <c r="A11296" s="11" t="str">
        <f t="shared" si="1056"/>
        <v>7511103 - Region SyddanmarkUnder 1 år</v>
      </c>
      <c r="B11296" s="12" t="str">
        <f t="shared" si="1059"/>
        <v>751110</v>
      </c>
      <c r="C11296" s="14">
        <f t="shared" si="1057"/>
        <v>0</v>
      </c>
      <c r="D11296" s="14">
        <f t="shared" si="1058"/>
        <v>0</v>
      </c>
      <c r="E11296" s="19" t="str">
        <f t="shared" si="1060"/>
        <v>751110 - Slagterarbejde i detailhandelen</v>
      </c>
      <c r="F11296" s="19" t="str">
        <f t="shared" si="1061"/>
        <v>Under 1 år</v>
      </c>
      <c r="G11296" s="40" t="s">
        <v>516</v>
      </c>
      <c r="H11296" s="41" t="s">
        <v>236</v>
      </c>
      <c r="I11296" s="42" t="s">
        <v>544</v>
      </c>
      <c r="J11296" s="43" t="s">
        <v>13</v>
      </c>
      <c r="K11296" s="44">
        <v>14</v>
      </c>
      <c r="L11296" s="45">
        <v>24329.189143731419</v>
      </c>
      <c r="M11296" s="46">
        <v>25783.426316169869</v>
      </c>
      <c r="N11296" s="45"/>
      <c r="O11296" s="46"/>
    </row>
    <row r="11297" spans="1:15" x14ac:dyDescent="0.2">
      <c r="A11297" s="11" t="str">
        <f t="shared" si="1056"/>
        <v>7511103 - Region Syddanmark1 år</v>
      </c>
      <c r="B11297" s="12" t="str">
        <f t="shared" si="1059"/>
        <v>751110</v>
      </c>
      <c r="C11297" s="14">
        <f t="shared" si="1057"/>
        <v>0</v>
      </c>
      <c r="D11297" s="14">
        <f t="shared" si="1058"/>
        <v>0</v>
      </c>
      <c r="E11297" s="19" t="str">
        <f t="shared" si="1060"/>
        <v>751110 - Slagterarbejde i detailhandelen</v>
      </c>
      <c r="F11297" s="19" t="str">
        <f t="shared" si="1061"/>
        <v>1 år</v>
      </c>
      <c r="G11297" s="40" t="s">
        <v>516</v>
      </c>
      <c r="H11297" s="41" t="s">
        <v>236</v>
      </c>
      <c r="I11297" s="42" t="s">
        <v>544</v>
      </c>
      <c r="J11297" s="43" t="s">
        <v>22</v>
      </c>
      <c r="K11297" s="44">
        <v>15</v>
      </c>
      <c r="L11297" s="45">
        <v>23526.122139852043</v>
      </c>
      <c r="M11297" s="46">
        <v>24807.740798048271</v>
      </c>
      <c r="N11297" s="45"/>
      <c r="O11297" s="46"/>
    </row>
    <row r="11298" spans="1:15" x14ac:dyDescent="0.2">
      <c r="A11298" s="11" t="str">
        <f t="shared" si="1056"/>
        <v>7511103 - Region Syddanmark2 år</v>
      </c>
      <c r="B11298" s="12" t="str">
        <f t="shared" si="1059"/>
        <v>751110</v>
      </c>
      <c r="C11298" s="14">
        <f t="shared" si="1057"/>
        <v>0</v>
      </c>
      <c r="D11298" s="14">
        <f t="shared" si="1058"/>
        <v>0</v>
      </c>
      <c r="E11298" s="19" t="str">
        <f t="shared" si="1060"/>
        <v>751110 - Slagterarbejde i detailhandelen</v>
      </c>
      <c r="F11298" s="19" t="str">
        <f t="shared" si="1061"/>
        <v>2 år</v>
      </c>
      <c r="G11298" s="40" t="s">
        <v>516</v>
      </c>
      <c r="H11298" s="41" t="s">
        <v>236</v>
      </c>
      <c r="I11298" s="42" t="s">
        <v>544</v>
      </c>
      <c r="J11298" s="43" t="s">
        <v>23</v>
      </c>
      <c r="K11298" s="44">
        <v>11</v>
      </c>
      <c r="L11298" s="45">
        <v>24820.680539969522</v>
      </c>
      <c r="M11298" s="46">
        <v>26151.259448204291</v>
      </c>
      <c r="N11298" s="45"/>
      <c r="O11298" s="46"/>
    </row>
    <row r="11299" spans="1:15" x14ac:dyDescent="0.2">
      <c r="A11299" s="11" t="str">
        <f t="shared" si="1056"/>
        <v>7511103 - Region Syddanmark5-9 år</v>
      </c>
      <c r="B11299" s="12" t="str">
        <f t="shared" si="1059"/>
        <v>751110</v>
      </c>
      <c r="C11299" s="14">
        <f t="shared" si="1057"/>
        <v>0</v>
      </c>
      <c r="D11299" s="14">
        <f t="shared" si="1058"/>
        <v>0</v>
      </c>
      <c r="E11299" s="19" t="str">
        <f t="shared" si="1060"/>
        <v>751110 - Slagterarbejde i detailhandelen</v>
      </c>
      <c r="F11299" s="19" t="str">
        <f t="shared" si="1061"/>
        <v>5-9 år</v>
      </c>
      <c r="G11299" s="40" t="s">
        <v>516</v>
      </c>
      <c r="H11299" s="41" t="s">
        <v>236</v>
      </c>
      <c r="I11299" s="42" t="s">
        <v>544</v>
      </c>
      <c r="J11299" s="43" t="s">
        <v>15</v>
      </c>
      <c r="K11299" s="44">
        <v>22</v>
      </c>
      <c r="L11299" s="45">
        <v>26700.4571031573</v>
      </c>
      <c r="M11299" s="46">
        <v>28131.806457357237</v>
      </c>
      <c r="N11299" s="45"/>
      <c r="O11299" s="46"/>
    </row>
    <row r="11300" spans="1:15" x14ac:dyDescent="0.2">
      <c r="A11300" s="11" t="str">
        <f t="shared" si="1056"/>
        <v>7511103 - Region Syddanmark0-4 år</v>
      </c>
      <c r="B11300" s="12" t="str">
        <f t="shared" si="1059"/>
        <v>751110</v>
      </c>
      <c r="C11300" s="14">
        <f t="shared" si="1057"/>
        <v>0</v>
      </c>
      <c r="D11300" s="14">
        <f t="shared" si="1058"/>
        <v>0</v>
      </c>
      <c r="E11300" s="19" t="str">
        <f t="shared" si="1060"/>
        <v>751110 - Slagterarbejde i detailhandelen</v>
      </c>
      <c r="F11300" s="19" t="str">
        <f t="shared" si="1061"/>
        <v>0-4 år</v>
      </c>
      <c r="G11300" s="40" t="s">
        <v>516</v>
      </c>
      <c r="H11300" s="41" t="s">
        <v>236</v>
      </c>
      <c r="I11300" s="42" t="s">
        <v>544</v>
      </c>
      <c r="J11300" s="43" t="s">
        <v>16</v>
      </c>
      <c r="K11300" s="44">
        <v>50</v>
      </c>
      <c r="L11300" s="45">
        <v>24820.680539969522</v>
      </c>
      <c r="M11300" s="46">
        <v>26151.259448204291</v>
      </c>
      <c r="N11300" s="45"/>
      <c r="O11300" s="46"/>
    </row>
    <row r="11301" spans="1:15" x14ac:dyDescent="0.2">
      <c r="A11301" s="11" t="str">
        <f t="shared" si="1056"/>
        <v>7511103 - Region Syddanmark10-14 år</v>
      </c>
      <c r="B11301" s="12" t="str">
        <f t="shared" si="1059"/>
        <v>751110</v>
      </c>
      <c r="C11301" s="14">
        <f t="shared" si="1057"/>
        <v>0</v>
      </c>
      <c r="D11301" s="14">
        <f t="shared" si="1058"/>
        <v>0</v>
      </c>
      <c r="E11301" s="19" t="str">
        <f t="shared" si="1060"/>
        <v>751110 - Slagterarbejde i detailhandelen</v>
      </c>
      <c r="F11301" s="19" t="str">
        <f t="shared" si="1061"/>
        <v>10-14 år</v>
      </c>
      <c r="G11301" s="40" t="s">
        <v>516</v>
      </c>
      <c r="H11301" s="41" t="s">
        <v>236</v>
      </c>
      <c r="I11301" s="42" t="s">
        <v>544</v>
      </c>
      <c r="J11301" s="43" t="s">
        <v>17</v>
      </c>
      <c r="K11301" s="44">
        <v>17</v>
      </c>
      <c r="L11301" s="45">
        <v>30738.876530608042</v>
      </c>
      <c r="M11301" s="46">
        <v>32386.716150017204</v>
      </c>
      <c r="N11301" s="45"/>
      <c r="O11301" s="46"/>
    </row>
    <row r="11302" spans="1:15" x14ac:dyDescent="0.2">
      <c r="A11302" s="11" t="str">
        <f t="shared" si="1056"/>
        <v>7511103 - Region Syddanmark15-20 år</v>
      </c>
      <c r="B11302" s="12" t="str">
        <f t="shared" si="1059"/>
        <v>751110</v>
      </c>
      <c r="C11302" s="14">
        <f t="shared" si="1057"/>
        <v>0</v>
      </c>
      <c r="D11302" s="14">
        <f t="shared" si="1058"/>
        <v>0</v>
      </c>
      <c r="E11302" s="19" t="str">
        <f t="shared" si="1060"/>
        <v>751110 - Slagterarbejde i detailhandelen</v>
      </c>
      <c r="F11302" s="19" t="str">
        <f t="shared" si="1061"/>
        <v>15-20 år</v>
      </c>
      <c r="G11302" s="40" t="s">
        <v>516</v>
      </c>
      <c r="H11302" s="41" t="s">
        <v>236</v>
      </c>
      <c r="I11302" s="42" t="s">
        <v>544</v>
      </c>
      <c r="J11302" s="43" t="s">
        <v>18</v>
      </c>
      <c r="K11302" s="44">
        <v>12</v>
      </c>
      <c r="L11302" s="45">
        <v>31663.74688257707</v>
      </c>
      <c r="M11302" s="46">
        <v>33361.166648719111</v>
      </c>
      <c r="N11302" s="45"/>
      <c r="O11302" s="46"/>
    </row>
    <row r="11303" spans="1:15" x14ac:dyDescent="0.2">
      <c r="A11303" s="11" t="str">
        <f t="shared" si="1056"/>
        <v>7511103 - Region Syddanmark20-24 år</v>
      </c>
      <c r="B11303" s="12" t="str">
        <f t="shared" si="1059"/>
        <v>751110</v>
      </c>
      <c r="C11303" s="14">
        <f t="shared" si="1057"/>
        <v>0</v>
      </c>
      <c r="D11303" s="14">
        <f t="shared" si="1058"/>
        <v>0</v>
      </c>
      <c r="E11303" s="19" t="str">
        <f t="shared" si="1060"/>
        <v>751110 - Slagterarbejde i detailhandelen</v>
      </c>
      <c r="F11303" s="19" t="str">
        <f t="shared" si="1061"/>
        <v>20-24 år</v>
      </c>
      <c r="G11303" s="40" t="s">
        <v>516</v>
      </c>
      <c r="H11303" s="41" t="s">
        <v>236</v>
      </c>
      <c r="I11303" s="42" t="s">
        <v>544</v>
      </c>
      <c r="J11303" s="43" t="s">
        <v>19</v>
      </c>
      <c r="K11303" s="44">
        <v>15</v>
      </c>
      <c r="L11303" s="45">
        <v>27133.580668983472</v>
      </c>
      <c r="M11303" s="46">
        <v>28611.720714432562</v>
      </c>
      <c r="N11303" s="45"/>
      <c r="O11303" s="46"/>
    </row>
    <row r="11304" spans="1:15" x14ac:dyDescent="0.2">
      <c r="A11304" s="11" t="str">
        <f t="shared" si="1056"/>
        <v>7511103 - Region Syddanmark25 år og derover</v>
      </c>
      <c r="B11304" s="12" t="str">
        <f t="shared" si="1059"/>
        <v>751110</v>
      </c>
      <c r="C11304" s="14">
        <f t="shared" si="1057"/>
        <v>0</v>
      </c>
      <c r="D11304" s="14">
        <f t="shared" si="1058"/>
        <v>0</v>
      </c>
      <c r="E11304" s="19" t="str">
        <f t="shared" si="1060"/>
        <v>751110 - Slagterarbejde i detailhandelen</v>
      </c>
      <c r="F11304" s="19" t="str">
        <f t="shared" si="1061"/>
        <v>25 år og derover</v>
      </c>
      <c r="G11304" s="40" t="s">
        <v>516</v>
      </c>
      <c r="H11304" s="41" t="s">
        <v>236</v>
      </c>
      <c r="I11304" s="42" t="s">
        <v>544</v>
      </c>
      <c r="J11304" s="43" t="s">
        <v>9</v>
      </c>
      <c r="K11304" s="44">
        <v>31</v>
      </c>
      <c r="L11304" s="45">
        <v>27843.671422120966</v>
      </c>
      <c r="M11304" s="46">
        <v>29336.305834881463</v>
      </c>
      <c r="N11304" s="45"/>
      <c r="O11304" s="46"/>
    </row>
    <row r="11305" spans="1:15" x14ac:dyDescent="0.2">
      <c r="A11305" s="11" t="str">
        <f t="shared" si="1056"/>
        <v>7511103 - Region SyddanmarkAlle uanset erf.</v>
      </c>
      <c r="B11305" s="12" t="str">
        <f t="shared" si="1059"/>
        <v>751110</v>
      </c>
      <c r="C11305" s="14">
        <f t="shared" si="1057"/>
        <v>0</v>
      </c>
      <c r="D11305" s="14">
        <f t="shared" si="1058"/>
        <v>0</v>
      </c>
      <c r="E11305" s="19" t="str">
        <f t="shared" si="1060"/>
        <v>751110 - Slagterarbejde i detailhandelen</v>
      </c>
      <c r="F11305" s="19" t="str">
        <f t="shared" si="1061"/>
        <v>Alle uanset erf.</v>
      </c>
      <c r="G11305" s="40" t="s">
        <v>516</v>
      </c>
      <c r="H11305" s="41" t="s">
        <v>236</v>
      </c>
      <c r="I11305" s="42" t="s">
        <v>544</v>
      </c>
      <c r="J11305" s="43" t="s">
        <v>10</v>
      </c>
      <c r="K11305" s="44">
        <v>147</v>
      </c>
      <c r="L11305" s="45">
        <v>26293.794277960686</v>
      </c>
      <c r="M11305" s="46">
        <v>27726.185776274124</v>
      </c>
      <c r="N11305" s="45"/>
      <c r="O11305" s="46"/>
    </row>
    <row r="11306" spans="1:15" x14ac:dyDescent="0.2">
      <c r="A11306" s="11" t="str">
        <f t="shared" si="1056"/>
        <v>7511104 - Region MidtjyllandUnder 1 år</v>
      </c>
      <c r="B11306" s="12" t="str">
        <f t="shared" si="1059"/>
        <v>751110</v>
      </c>
      <c r="C11306" s="14">
        <f t="shared" si="1057"/>
        <v>0</v>
      </c>
      <c r="D11306" s="14">
        <f t="shared" si="1058"/>
        <v>0</v>
      </c>
      <c r="E11306" s="19" t="str">
        <f t="shared" si="1060"/>
        <v>751110 - Slagterarbejde i detailhandelen</v>
      </c>
      <c r="F11306" s="19" t="str">
        <f t="shared" si="1061"/>
        <v>Under 1 år</v>
      </c>
      <c r="G11306" s="40" t="s">
        <v>516</v>
      </c>
      <c r="H11306" s="41" t="s">
        <v>236</v>
      </c>
      <c r="I11306" s="42" t="s">
        <v>517</v>
      </c>
      <c r="J11306" s="43" t="s">
        <v>13</v>
      </c>
      <c r="K11306" s="44">
        <v>32</v>
      </c>
      <c r="L11306" s="45">
        <v>21762.488928443792</v>
      </c>
      <c r="M11306" s="46">
        <v>22948.031182015457</v>
      </c>
      <c r="N11306" s="45"/>
      <c r="O11306" s="46"/>
    </row>
    <row r="11307" spans="1:15" x14ac:dyDescent="0.2">
      <c r="A11307" s="11" t="str">
        <f t="shared" si="1056"/>
        <v>7511104 - Region Midtjylland1 år</v>
      </c>
      <c r="B11307" s="12" t="str">
        <f t="shared" si="1059"/>
        <v>751110</v>
      </c>
      <c r="C11307" s="14">
        <f t="shared" si="1057"/>
        <v>0</v>
      </c>
      <c r="D11307" s="14">
        <f t="shared" si="1058"/>
        <v>0</v>
      </c>
      <c r="E11307" s="19" t="str">
        <f t="shared" si="1060"/>
        <v>751110 - Slagterarbejde i detailhandelen</v>
      </c>
      <c r="F11307" s="19" t="str">
        <f t="shared" si="1061"/>
        <v>1 år</v>
      </c>
      <c r="G11307" s="40" t="s">
        <v>516</v>
      </c>
      <c r="H11307" s="41" t="s">
        <v>236</v>
      </c>
      <c r="I11307" s="42" t="s">
        <v>517</v>
      </c>
      <c r="J11307" s="43" t="s">
        <v>22</v>
      </c>
      <c r="K11307" s="44">
        <v>21</v>
      </c>
      <c r="L11307" s="45">
        <v>23053.789040135562</v>
      </c>
      <c r="M11307" s="46">
        <v>24309.676687080479</v>
      </c>
      <c r="N11307" s="45"/>
      <c r="O11307" s="46"/>
    </row>
    <row r="11308" spans="1:15" x14ac:dyDescent="0.2">
      <c r="A11308" s="11" t="str">
        <f t="shared" si="1056"/>
        <v>7511104 - Region Midtjylland2 år</v>
      </c>
      <c r="B11308" s="12" t="str">
        <f t="shared" si="1059"/>
        <v>751110</v>
      </c>
      <c r="C11308" s="14">
        <f t="shared" si="1057"/>
        <v>0</v>
      </c>
      <c r="D11308" s="14">
        <f t="shared" si="1058"/>
        <v>0</v>
      </c>
      <c r="E11308" s="19" t="str">
        <f t="shared" si="1060"/>
        <v>751110 - Slagterarbejde i detailhandelen</v>
      </c>
      <c r="F11308" s="19" t="str">
        <f t="shared" si="1061"/>
        <v>2 år</v>
      </c>
      <c r="G11308" s="40" t="s">
        <v>516</v>
      </c>
      <c r="H11308" s="41" t="s">
        <v>236</v>
      </c>
      <c r="I11308" s="42" t="s">
        <v>517</v>
      </c>
      <c r="J11308" s="43" t="s">
        <v>23</v>
      </c>
      <c r="K11308" s="44">
        <v>21</v>
      </c>
      <c r="L11308" s="45">
        <v>24668.400260780323</v>
      </c>
      <c r="M11308" s="46">
        <v>26012.246129390933</v>
      </c>
      <c r="N11308" s="45"/>
      <c r="O11308" s="46"/>
    </row>
    <row r="11309" spans="1:15" x14ac:dyDescent="0.2">
      <c r="A11309" s="11" t="str">
        <f t="shared" si="1056"/>
        <v>7511104 - Region Midtjylland4 år</v>
      </c>
      <c r="B11309" s="12" t="str">
        <f t="shared" si="1059"/>
        <v>751110</v>
      </c>
      <c r="C11309" s="14">
        <f t="shared" si="1057"/>
        <v>0</v>
      </c>
      <c r="D11309" s="14">
        <f t="shared" si="1058"/>
        <v>0</v>
      </c>
      <c r="E11309" s="19" t="str">
        <f t="shared" si="1060"/>
        <v>751110 - Slagterarbejde i detailhandelen</v>
      </c>
      <c r="F11309" s="19" t="str">
        <f t="shared" si="1061"/>
        <v>4 år</v>
      </c>
      <c r="G11309" s="40" t="s">
        <v>516</v>
      </c>
      <c r="H11309" s="41" t="s">
        <v>236</v>
      </c>
      <c r="I11309" s="42" t="s">
        <v>517</v>
      </c>
      <c r="J11309" s="43" t="s">
        <v>24</v>
      </c>
      <c r="K11309" s="44">
        <v>11</v>
      </c>
      <c r="L11309" s="45">
        <v>25795.035252469148</v>
      </c>
      <c r="M11309" s="46">
        <v>27200.256149983448</v>
      </c>
      <c r="N11309" s="45"/>
      <c r="O11309" s="46"/>
    </row>
    <row r="11310" spans="1:15" x14ac:dyDescent="0.2">
      <c r="A11310" s="11" t="str">
        <f t="shared" si="1056"/>
        <v>7511104 - Region Midtjylland5-9 år</v>
      </c>
      <c r="B11310" s="12" t="str">
        <f t="shared" si="1059"/>
        <v>751110</v>
      </c>
      <c r="C11310" s="14">
        <f t="shared" si="1057"/>
        <v>0</v>
      </c>
      <c r="D11310" s="14">
        <f t="shared" si="1058"/>
        <v>0</v>
      </c>
      <c r="E11310" s="19" t="str">
        <f t="shared" si="1060"/>
        <v>751110 - Slagterarbejde i detailhandelen</v>
      </c>
      <c r="F11310" s="19" t="str">
        <f t="shared" si="1061"/>
        <v>5-9 år</v>
      </c>
      <c r="G11310" s="40" t="s">
        <v>516</v>
      </c>
      <c r="H11310" s="41" t="s">
        <v>236</v>
      </c>
      <c r="I11310" s="42" t="s">
        <v>517</v>
      </c>
      <c r="J11310" s="43" t="s">
        <v>15</v>
      </c>
      <c r="K11310" s="44">
        <v>45</v>
      </c>
      <c r="L11310" s="45">
        <v>27211.05115775812</v>
      </c>
      <c r="M11310" s="46">
        <v>28669.77227070689</v>
      </c>
      <c r="N11310" s="45"/>
      <c r="O11310" s="46"/>
    </row>
    <row r="11311" spans="1:15" x14ac:dyDescent="0.2">
      <c r="A11311" s="11" t="str">
        <f t="shared" si="1056"/>
        <v>7511104 - Region Midtjylland0-4 år</v>
      </c>
      <c r="B11311" s="12" t="str">
        <f t="shared" si="1059"/>
        <v>751110</v>
      </c>
      <c r="C11311" s="14">
        <f t="shared" si="1057"/>
        <v>0</v>
      </c>
      <c r="D11311" s="14">
        <f t="shared" si="1058"/>
        <v>0</v>
      </c>
      <c r="E11311" s="19" t="str">
        <f t="shared" si="1060"/>
        <v>751110 - Slagterarbejde i detailhandelen</v>
      </c>
      <c r="F11311" s="19" t="str">
        <f t="shared" si="1061"/>
        <v>0-4 år</v>
      </c>
      <c r="G11311" s="40" t="s">
        <v>516</v>
      </c>
      <c r="H11311" s="41" t="s">
        <v>236</v>
      </c>
      <c r="I11311" s="42" t="s">
        <v>517</v>
      </c>
      <c r="J11311" s="43" t="s">
        <v>16</v>
      </c>
      <c r="K11311" s="44">
        <v>91</v>
      </c>
      <c r="L11311" s="45">
        <v>23312.210917114775</v>
      </c>
      <c r="M11311" s="46">
        <v>24582.176459994</v>
      </c>
      <c r="N11311" s="45"/>
      <c r="O11311" s="46"/>
    </row>
    <row r="11312" spans="1:15" x14ac:dyDescent="0.2">
      <c r="A11312" s="11" t="str">
        <f t="shared" si="1056"/>
        <v>7511104 - Region Midtjylland10-14 år</v>
      </c>
      <c r="B11312" s="12" t="str">
        <f t="shared" si="1059"/>
        <v>751110</v>
      </c>
      <c r="C11312" s="14">
        <f t="shared" si="1057"/>
        <v>0</v>
      </c>
      <c r="D11312" s="14">
        <f t="shared" si="1058"/>
        <v>0</v>
      </c>
      <c r="E11312" s="19" t="str">
        <f t="shared" si="1060"/>
        <v>751110 - Slagterarbejde i detailhandelen</v>
      </c>
      <c r="F11312" s="19" t="str">
        <f t="shared" si="1061"/>
        <v>10-14 år</v>
      </c>
      <c r="G11312" s="40" t="s">
        <v>516</v>
      </c>
      <c r="H11312" s="41" t="s">
        <v>236</v>
      </c>
      <c r="I11312" s="42" t="s">
        <v>517</v>
      </c>
      <c r="J11312" s="43" t="s">
        <v>17</v>
      </c>
      <c r="K11312" s="44">
        <v>27</v>
      </c>
      <c r="L11312" s="45">
        <v>29172.238340959022</v>
      </c>
      <c r="M11312" s="46">
        <v>30761.437136105447</v>
      </c>
      <c r="N11312" s="45"/>
      <c r="O11312" s="46"/>
    </row>
    <row r="11313" spans="1:15" x14ac:dyDescent="0.2">
      <c r="A11313" s="11" t="str">
        <f t="shared" si="1056"/>
        <v>7511104 - Region Midtjylland15-20 år</v>
      </c>
      <c r="B11313" s="12" t="str">
        <f t="shared" si="1059"/>
        <v>751110</v>
      </c>
      <c r="C11313" s="14">
        <f t="shared" si="1057"/>
        <v>0</v>
      </c>
      <c r="D11313" s="14">
        <f t="shared" si="1058"/>
        <v>0</v>
      </c>
      <c r="E11313" s="19" t="str">
        <f t="shared" si="1060"/>
        <v>751110 - Slagterarbejde i detailhandelen</v>
      </c>
      <c r="F11313" s="19" t="str">
        <f t="shared" si="1061"/>
        <v>15-20 år</v>
      </c>
      <c r="G11313" s="40" t="s">
        <v>516</v>
      </c>
      <c r="H11313" s="41" t="s">
        <v>236</v>
      </c>
      <c r="I11313" s="42" t="s">
        <v>517</v>
      </c>
      <c r="J11313" s="43" t="s">
        <v>18</v>
      </c>
      <c r="K11313" s="44">
        <v>24</v>
      </c>
      <c r="L11313" s="45">
        <v>32905.850881879596</v>
      </c>
      <c r="M11313" s="46">
        <v>34669.856952158007</v>
      </c>
      <c r="N11313" s="45"/>
      <c r="O11313" s="46"/>
    </row>
    <row r="11314" spans="1:15" x14ac:dyDescent="0.2">
      <c r="A11314" s="11" t="str">
        <f t="shared" si="1056"/>
        <v>7511104 - Region Midtjylland20-24 år</v>
      </c>
      <c r="B11314" s="12" t="str">
        <f t="shared" si="1059"/>
        <v>751110</v>
      </c>
      <c r="C11314" s="14">
        <f t="shared" si="1057"/>
        <v>0</v>
      </c>
      <c r="D11314" s="14">
        <f t="shared" si="1058"/>
        <v>0</v>
      </c>
      <c r="E11314" s="19" t="str">
        <f t="shared" si="1060"/>
        <v>751110 - Slagterarbejde i detailhandelen</v>
      </c>
      <c r="F11314" s="19" t="str">
        <f t="shared" si="1061"/>
        <v>20-24 år</v>
      </c>
      <c r="G11314" s="40" t="s">
        <v>516</v>
      </c>
      <c r="H11314" s="41" t="s">
        <v>236</v>
      </c>
      <c r="I11314" s="42" t="s">
        <v>517</v>
      </c>
      <c r="J11314" s="43" t="s">
        <v>19</v>
      </c>
      <c r="K11314" s="44">
        <v>13</v>
      </c>
      <c r="L11314" s="45">
        <v>30007.107558916745</v>
      </c>
      <c r="M11314" s="46">
        <v>31615.718747104405</v>
      </c>
      <c r="N11314" s="45"/>
      <c r="O11314" s="46"/>
    </row>
    <row r="11315" spans="1:15" x14ac:dyDescent="0.2">
      <c r="A11315" s="11" t="str">
        <f t="shared" si="1056"/>
        <v>7511104 - Region Midtjylland25 år og derover</v>
      </c>
      <c r="B11315" s="12" t="str">
        <f t="shared" si="1059"/>
        <v>751110</v>
      </c>
      <c r="C11315" s="14">
        <f t="shared" si="1057"/>
        <v>0</v>
      </c>
      <c r="D11315" s="14">
        <f t="shared" si="1058"/>
        <v>0</v>
      </c>
      <c r="E11315" s="19" t="str">
        <f t="shared" si="1060"/>
        <v>751110 - Slagterarbejde i detailhandelen</v>
      </c>
      <c r="F11315" s="19" t="str">
        <f t="shared" si="1061"/>
        <v>25 år og derover</v>
      </c>
      <c r="G11315" s="40" t="s">
        <v>516</v>
      </c>
      <c r="H11315" s="41" t="s">
        <v>236</v>
      </c>
      <c r="I11315" s="42" t="s">
        <v>517</v>
      </c>
      <c r="J11315" s="43" t="s">
        <v>9</v>
      </c>
      <c r="K11315" s="44">
        <v>28</v>
      </c>
      <c r="L11315" s="45">
        <v>30428.337892515283</v>
      </c>
      <c r="M11315" s="46">
        <v>32153.947061913957</v>
      </c>
      <c r="N11315" s="45"/>
      <c r="O11315" s="46"/>
    </row>
    <row r="11316" spans="1:15" x14ac:dyDescent="0.2">
      <c r="A11316" s="11" t="str">
        <f t="shared" si="1056"/>
        <v>7511104 - Region MidtjyllandAlle uanset erf.</v>
      </c>
      <c r="B11316" s="12" t="str">
        <f t="shared" si="1059"/>
        <v>751110</v>
      </c>
      <c r="C11316" s="14">
        <f t="shared" si="1057"/>
        <v>0</v>
      </c>
      <c r="D11316" s="14">
        <f t="shared" si="1058"/>
        <v>0</v>
      </c>
      <c r="E11316" s="19" t="str">
        <f t="shared" si="1060"/>
        <v>751110 - Slagterarbejde i detailhandelen</v>
      </c>
      <c r="F11316" s="19" t="str">
        <f t="shared" si="1061"/>
        <v>Alle uanset erf.</v>
      </c>
      <c r="G11316" s="40" t="s">
        <v>516</v>
      </c>
      <c r="H11316" s="41" t="s">
        <v>236</v>
      </c>
      <c r="I11316" s="42" t="s">
        <v>517</v>
      </c>
      <c r="J11316" s="43" t="s">
        <v>10</v>
      </c>
      <c r="K11316" s="44">
        <v>228</v>
      </c>
      <c r="L11316" s="45">
        <v>25795.035252469148</v>
      </c>
      <c r="M11316" s="46">
        <v>27200.256149983448</v>
      </c>
      <c r="N11316" s="45"/>
      <c r="O11316" s="46"/>
    </row>
    <row r="11317" spans="1:15" x14ac:dyDescent="0.2">
      <c r="A11317" s="11" t="str">
        <f t="shared" si="1056"/>
        <v>7511105 - Region Nordjylland5-9 år</v>
      </c>
      <c r="B11317" s="12" t="str">
        <f t="shared" si="1059"/>
        <v>751110</v>
      </c>
      <c r="C11317" s="14">
        <f t="shared" si="1057"/>
        <v>0</v>
      </c>
      <c r="D11317" s="14">
        <f t="shared" si="1058"/>
        <v>0</v>
      </c>
      <c r="E11317" s="19" t="str">
        <f t="shared" si="1060"/>
        <v>751110 - Slagterarbejde i detailhandelen</v>
      </c>
      <c r="F11317" s="19" t="str">
        <f t="shared" si="1061"/>
        <v>5-9 år</v>
      </c>
      <c r="G11317" s="40" t="s">
        <v>516</v>
      </c>
      <c r="H11317" s="41" t="s">
        <v>236</v>
      </c>
      <c r="I11317" s="42" t="s">
        <v>21</v>
      </c>
      <c r="J11317" s="43" t="s">
        <v>15</v>
      </c>
      <c r="K11317" s="44">
        <v>13</v>
      </c>
      <c r="L11317" s="45">
        <v>25137.983355734552</v>
      </c>
      <c r="M11317" s="46">
        <v>26485.572129331416</v>
      </c>
      <c r="N11317" s="45"/>
      <c r="O11317" s="46"/>
    </row>
    <row r="11318" spans="1:15" x14ac:dyDescent="0.2">
      <c r="A11318" s="11" t="str">
        <f t="shared" si="1056"/>
        <v>7511105 - Region Nordjylland0-4 år</v>
      </c>
      <c r="B11318" s="12" t="str">
        <f t="shared" si="1059"/>
        <v>751110</v>
      </c>
      <c r="C11318" s="14">
        <f t="shared" si="1057"/>
        <v>0</v>
      </c>
      <c r="D11318" s="14">
        <f t="shared" si="1058"/>
        <v>0</v>
      </c>
      <c r="E11318" s="19" t="str">
        <f t="shared" si="1060"/>
        <v>751110 - Slagterarbejde i detailhandelen</v>
      </c>
      <c r="F11318" s="19" t="str">
        <f t="shared" si="1061"/>
        <v>0-4 år</v>
      </c>
      <c r="G11318" s="40" t="s">
        <v>516</v>
      </c>
      <c r="H11318" s="41" t="s">
        <v>236</v>
      </c>
      <c r="I11318" s="42" t="s">
        <v>21</v>
      </c>
      <c r="J11318" s="43" t="s">
        <v>16</v>
      </c>
      <c r="K11318" s="44">
        <v>30</v>
      </c>
      <c r="L11318" s="45">
        <v>23072.579607605403</v>
      </c>
      <c r="M11318" s="46">
        <v>24329.490897194199</v>
      </c>
      <c r="N11318" s="45"/>
      <c r="O11318" s="46"/>
    </row>
    <row r="11319" spans="1:15" x14ac:dyDescent="0.2">
      <c r="A11319" s="11" t="str">
        <f t="shared" si="1056"/>
        <v>7511105 - Region Nordjylland10-14 år</v>
      </c>
      <c r="B11319" s="12" t="str">
        <f t="shared" si="1059"/>
        <v>751110</v>
      </c>
      <c r="C11319" s="14">
        <f t="shared" si="1057"/>
        <v>0</v>
      </c>
      <c r="D11319" s="14">
        <f t="shared" si="1058"/>
        <v>0</v>
      </c>
      <c r="E11319" s="19" t="str">
        <f t="shared" si="1060"/>
        <v>751110 - Slagterarbejde i detailhandelen</v>
      </c>
      <c r="F11319" s="19" t="str">
        <f t="shared" si="1061"/>
        <v>10-14 år</v>
      </c>
      <c r="G11319" s="40" t="s">
        <v>516</v>
      </c>
      <c r="H11319" s="41" t="s">
        <v>236</v>
      </c>
      <c r="I11319" s="42" t="s">
        <v>21</v>
      </c>
      <c r="J11319" s="43" t="s">
        <v>17</v>
      </c>
      <c r="K11319" s="44">
        <v>12</v>
      </c>
      <c r="L11319" s="45">
        <v>31954.314486105679</v>
      </c>
      <c r="M11319" s="46">
        <v>33667.310905113824</v>
      </c>
      <c r="N11319" s="45"/>
      <c r="O11319" s="46"/>
    </row>
    <row r="11320" spans="1:15" x14ac:dyDescent="0.2">
      <c r="A11320" s="11" t="str">
        <f t="shared" si="1056"/>
        <v>7511105 - Region Nordjylland25 år og derover</v>
      </c>
      <c r="B11320" s="12" t="str">
        <f t="shared" si="1059"/>
        <v>751110</v>
      </c>
      <c r="C11320" s="14">
        <f t="shared" si="1057"/>
        <v>0</v>
      </c>
      <c r="D11320" s="14">
        <f t="shared" si="1058"/>
        <v>0</v>
      </c>
      <c r="E11320" s="19" t="str">
        <f t="shared" si="1060"/>
        <v>751110 - Slagterarbejde i detailhandelen</v>
      </c>
      <c r="F11320" s="19" t="str">
        <f t="shared" si="1061"/>
        <v>25 år og derover</v>
      </c>
      <c r="G11320" s="40" t="s">
        <v>516</v>
      </c>
      <c r="H11320" s="41" t="s">
        <v>236</v>
      </c>
      <c r="I11320" s="42" t="s">
        <v>21</v>
      </c>
      <c r="J11320" s="43" t="s">
        <v>9</v>
      </c>
      <c r="K11320" s="44">
        <v>20</v>
      </c>
      <c r="L11320" s="45">
        <v>26078.577760837637</v>
      </c>
      <c r="M11320" s="46">
        <v>27499.245036082895</v>
      </c>
      <c r="N11320" s="45"/>
      <c r="O11320" s="46"/>
    </row>
    <row r="11321" spans="1:15" x14ac:dyDescent="0.2">
      <c r="A11321" s="11" t="str">
        <f t="shared" si="1056"/>
        <v>7511105 - Region NordjyllandAlle uanset erf.</v>
      </c>
      <c r="B11321" s="12" t="str">
        <f t="shared" si="1059"/>
        <v>751110</v>
      </c>
      <c r="C11321" s="14">
        <f t="shared" si="1057"/>
        <v>0</v>
      </c>
      <c r="D11321" s="14">
        <f t="shared" si="1058"/>
        <v>0</v>
      </c>
      <c r="E11321" s="19" t="str">
        <f t="shared" si="1060"/>
        <v>751110 - Slagterarbejde i detailhandelen</v>
      </c>
      <c r="F11321" s="19" t="str">
        <f t="shared" si="1061"/>
        <v>Alle uanset erf.</v>
      </c>
      <c r="G11321" s="40" t="s">
        <v>516</v>
      </c>
      <c r="H11321" s="41" t="s">
        <v>236</v>
      </c>
      <c r="I11321" s="42" t="s">
        <v>21</v>
      </c>
      <c r="J11321" s="43" t="s">
        <v>10</v>
      </c>
      <c r="K11321" s="44">
        <v>88</v>
      </c>
      <c r="L11321" s="45">
        <v>23761.306354005752</v>
      </c>
      <c r="M11321" s="46">
        <v>25055.737003705759</v>
      </c>
      <c r="N11321" s="45"/>
      <c r="O11321" s="46"/>
    </row>
    <row r="11322" spans="1:15" x14ac:dyDescent="0.2">
      <c r="A11322" s="11" t="str">
        <f t="shared" si="1056"/>
        <v>7511106 - Alle regionerUnder 1 år</v>
      </c>
      <c r="B11322" s="12" t="str">
        <f t="shared" si="1059"/>
        <v>751110</v>
      </c>
      <c r="C11322" s="14">
        <f t="shared" si="1057"/>
        <v>0</v>
      </c>
      <c r="D11322" s="14">
        <f t="shared" si="1058"/>
        <v>0</v>
      </c>
      <c r="E11322" s="19" t="str">
        <f t="shared" si="1060"/>
        <v>751110 - Slagterarbejde i detailhandelen</v>
      </c>
      <c r="F11322" s="19" t="str">
        <f t="shared" si="1061"/>
        <v>Under 1 år</v>
      </c>
      <c r="G11322" s="40" t="s">
        <v>516</v>
      </c>
      <c r="H11322" s="41" t="s">
        <v>236</v>
      </c>
      <c r="I11322" s="42" t="s">
        <v>11</v>
      </c>
      <c r="J11322" s="43" t="s">
        <v>13</v>
      </c>
      <c r="K11322" s="44">
        <v>114</v>
      </c>
      <c r="L11322" s="45">
        <v>23154.668544259177</v>
      </c>
      <c r="M11322" s="46">
        <v>24416.051744357555</v>
      </c>
      <c r="N11322" s="45"/>
      <c r="O11322" s="46"/>
    </row>
    <row r="11323" spans="1:15" x14ac:dyDescent="0.2">
      <c r="A11323" s="11" t="str">
        <f t="shared" si="1056"/>
        <v>7511106 - Alle regioner1 år</v>
      </c>
      <c r="B11323" s="12" t="str">
        <f t="shared" si="1059"/>
        <v>751110</v>
      </c>
      <c r="C11323" s="14">
        <f t="shared" si="1057"/>
        <v>0</v>
      </c>
      <c r="D11323" s="14">
        <f t="shared" si="1058"/>
        <v>0</v>
      </c>
      <c r="E11323" s="19" t="str">
        <f t="shared" si="1060"/>
        <v>751110 - Slagterarbejde i detailhandelen</v>
      </c>
      <c r="F11323" s="19" t="str">
        <f t="shared" si="1061"/>
        <v>1 år</v>
      </c>
      <c r="G11323" s="40" t="s">
        <v>516</v>
      </c>
      <c r="H11323" s="41" t="s">
        <v>236</v>
      </c>
      <c r="I11323" s="42" t="s">
        <v>11</v>
      </c>
      <c r="J11323" s="43" t="s">
        <v>22</v>
      </c>
      <c r="K11323" s="44">
        <v>58</v>
      </c>
      <c r="L11323" s="45">
        <v>23526.122139852043</v>
      </c>
      <c r="M11323" s="46">
        <v>24807.740798048271</v>
      </c>
      <c r="N11323" s="45"/>
      <c r="O11323" s="46"/>
    </row>
    <row r="11324" spans="1:15" x14ac:dyDescent="0.2">
      <c r="A11324" s="11" t="str">
        <f t="shared" si="1056"/>
        <v>7511106 - Alle regioner2 år</v>
      </c>
      <c r="B11324" s="12" t="str">
        <f t="shared" si="1059"/>
        <v>751110</v>
      </c>
      <c r="C11324" s="14">
        <f t="shared" si="1057"/>
        <v>0</v>
      </c>
      <c r="D11324" s="14">
        <f t="shared" si="1058"/>
        <v>0</v>
      </c>
      <c r="E11324" s="19" t="str">
        <f t="shared" si="1060"/>
        <v>751110 - Slagterarbejde i detailhandelen</v>
      </c>
      <c r="F11324" s="19" t="str">
        <f t="shared" si="1061"/>
        <v>2 år</v>
      </c>
      <c r="G11324" s="40" t="s">
        <v>516</v>
      </c>
      <c r="H11324" s="41" t="s">
        <v>236</v>
      </c>
      <c r="I11324" s="42" t="s">
        <v>11</v>
      </c>
      <c r="J11324" s="43" t="s">
        <v>23</v>
      </c>
      <c r="K11324" s="44">
        <v>64</v>
      </c>
      <c r="L11324" s="45">
        <v>24789.617944832939</v>
      </c>
      <c r="M11324" s="46">
        <v>26132.169040189183</v>
      </c>
      <c r="N11324" s="45"/>
      <c r="O11324" s="46"/>
    </row>
    <row r="11325" spans="1:15" x14ac:dyDescent="0.2">
      <c r="A11325" s="11" t="str">
        <f t="shared" si="1056"/>
        <v>7511106 - Alle regioner3 år</v>
      </c>
      <c r="B11325" s="12" t="str">
        <f t="shared" si="1059"/>
        <v>751110</v>
      </c>
      <c r="C11325" s="14">
        <f t="shared" si="1057"/>
        <v>0</v>
      </c>
      <c r="D11325" s="14">
        <f t="shared" si="1058"/>
        <v>0</v>
      </c>
      <c r="E11325" s="19" t="str">
        <f t="shared" si="1060"/>
        <v>751110 - Slagterarbejde i detailhandelen</v>
      </c>
      <c r="F11325" s="19" t="str">
        <f t="shared" si="1061"/>
        <v>3 år</v>
      </c>
      <c r="G11325" s="40" t="s">
        <v>516</v>
      </c>
      <c r="H11325" s="41" t="s">
        <v>236</v>
      </c>
      <c r="I11325" s="42" t="s">
        <v>11</v>
      </c>
      <c r="J11325" s="43" t="s">
        <v>14</v>
      </c>
      <c r="K11325" s="44">
        <v>39</v>
      </c>
      <c r="L11325" s="45">
        <v>25658.005390575188</v>
      </c>
      <c r="M11325" s="46">
        <v>27055.761393250919</v>
      </c>
      <c r="N11325" s="45"/>
      <c r="O11325" s="46"/>
    </row>
    <row r="11326" spans="1:15" x14ac:dyDescent="0.2">
      <c r="A11326" s="11" t="str">
        <f t="shared" si="1056"/>
        <v>7511106 - Alle regioner4 år</v>
      </c>
      <c r="B11326" s="12" t="str">
        <f t="shared" si="1059"/>
        <v>751110</v>
      </c>
      <c r="C11326" s="14">
        <f t="shared" si="1057"/>
        <v>0</v>
      </c>
      <c r="D11326" s="14">
        <f t="shared" si="1058"/>
        <v>0</v>
      </c>
      <c r="E11326" s="19" t="str">
        <f t="shared" si="1060"/>
        <v>751110 - Slagterarbejde i detailhandelen</v>
      </c>
      <c r="F11326" s="19" t="str">
        <f t="shared" si="1061"/>
        <v>4 år</v>
      </c>
      <c r="G11326" s="40" t="s">
        <v>516</v>
      </c>
      <c r="H11326" s="41" t="s">
        <v>236</v>
      </c>
      <c r="I11326" s="42" t="s">
        <v>11</v>
      </c>
      <c r="J11326" s="43" t="s">
        <v>24</v>
      </c>
      <c r="K11326" s="44">
        <v>48</v>
      </c>
      <c r="L11326" s="45">
        <v>25871.734513170271</v>
      </c>
      <c r="M11326" s="46">
        <v>27281.133711001134</v>
      </c>
      <c r="N11326" s="45"/>
      <c r="O11326" s="46"/>
    </row>
    <row r="11327" spans="1:15" x14ac:dyDescent="0.2">
      <c r="A11327" s="11" t="str">
        <f t="shared" si="1056"/>
        <v>7511106 - Alle regioner5-9 år</v>
      </c>
      <c r="B11327" s="12" t="str">
        <f t="shared" si="1059"/>
        <v>751110</v>
      </c>
      <c r="C11327" s="14">
        <f t="shared" si="1057"/>
        <v>0</v>
      </c>
      <c r="D11327" s="14">
        <f t="shared" si="1058"/>
        <v>0</v>
      </c>
      <c r="E11327" s="19" t="str">
        <f t="shared" si="1060"/>
        <v>751110 - Slagterarbejde i detailhandelen</v>
      </c>
      <c r="F11327" s="19" t="str">
        <f t="shared" si="1061"/>
        <v>5-9 år</v>
      </c>
      <c r="G11327" s="40" t="s">
        <v>516</v>
      </c>
      <c r="H11327" s="41" t="s">
        <v>236</v>
      </c>
      <c r="I11327" s="42" t="s">
        <v>11</v>
      </c>
      <c r="J11327" s="43" t="s">
        <v>15</v>
      </c>
      <c r="K11327" s="44">
        <v>177</v>
      </c>
      <c r="L11327" s="45">
        <v>28123.469642717941</v>
      </c>
      <c r="M11327" s="46">
        <v>29631.103386793646</v>
      </c>
      <c r="N11327" s="45"/>
      <c r="O11327" s="46"/>
    </row>
    <row r="11328" spans="1:15" x14ac:dyDescent="0.2">
      <c r="A11328" s="11" t="str">
        <f t="shared" si="1056"/>
        <v>7511106 - Alle regioner0-4 år</v>
      </c>
      <c r="B11328" s="12" t="str">
        <f t="shared" si="1059"/>
        <v>751110</v>
      </c>
      <c r="C11328" s="14">
        <f t="shared" si="1057"/>
        <v>0</v>
      </c>
      <c r="D11328" s="14">
        <f t="shared" si="1058"/>
        <v>0</v>
      </c>
      <c r="E11328" s="19" t="str">
        <f t="shared" si="1060"/>
        <v>751110 - Slagterarbejde i detailhandelen</v>
      </c>
      <c r="F11328" s="19" t="str">
        <f t="shared" si="1061"/>
        <v>0-4 år</v>
      </c>
      <c r="G11328" s="40" t="s">
        <v>516</v>
      </c>
      <c r="H11328" s="41" t="s">
        <v>236</v>
      </c>
      <c r="I11328" s="42" t="s">
        <v>11</v>
      </c>
      <c r="J11328" s="43" t="s">
        <v>16</v>
      </c>
      <c r="K11328" s="44">
        <v>323</v>
      </c>
      <c r="L11328" s="45">
        <v>23965.160649577745</v>
      </c>
      <c r="M11328" s="46">
        <v>25270.696549314514</v>
      </c>
      <c r="N11328" s="45"/>
      <c r="O11328" s="46"/>
    </row>
    <row r="11329" spans="1:15" x14ac:dyDescent="0.2">
      <c r="A11329" s="11" t="str">
        <f t="shared" si="1056"/>
        <v>7511106 - Alle regioner10-14 år</v>
      </c>
      <c r="B11329" s="12" t="str">
        <f t="shared" si="1059"/>
        <v>751110</v>
      </c>
      <c r="C11329" s="14">
        <f t="shared" si="1057"/>
        <v>0</v>
      </c>
      <c r="D11329" s="14">
        <f t="shared" si="1058"/>
        <v>0</v>
      </c>
      <c r="E11329" s="19" t="str">
        <f t="shared" si="1060"/>
        <v>751110 - Slagterarbejde i detailhandelen</v>
      </c>
      <c r="F11329" s="19" t="str">
        <f t="shared" si="1061"/>
        <v>10-14 år</v>
      </c>
      <c r="G11329" s="40" t="s">
        <v>516</v>
      </c>
      <c r="H11329" s="41" t="s">
        <v>236</v>
      </c>
      <c r="I11329" s="42" t="s">
        <v>11</v>
      </c>
      <c r="J11329" s="43" t="s">
        <v>17</v>
      </c>
      <c r="K11329" s="44">
        <v>120</v>
      </c>
      <c r="L11329" s="45">
        <v>28977.747220834583</v>
      </c>
      <c r="M11329" s="46">
        <v>30556.35083812198</v>
      </c>
      <c r="N11329" s="45"/>
      <c r="O11329" s="46"/>
    </row>
    <row r="11330" spans="1:15" x14ac:dyDescent="0.2">
      <c r="A11330" s="11" t="str">
        <f t="shared" ref="A11330:A11393" si="1062">B11330&amp;I11330&amp;F11330</f>
        <v>7511106 - Alle regioner15-20 år</v>
      </c>
      <c r="B11330" s="12" t="str">
        <f t="shared" si="1059"/>
        <v>751110</v>
      </c>
      <c r="C11330" s="14">
        <f t="shared" ref="C11330:C11393" si="1063">N11330*1.2</f>
        <v>0</v>
      </c>
      <c r="D11330" s="14">
        <f t="shared" ref="D11330:D11393" si="1064">O11330*1.2</f>
        <v>0</v>
      </c>
      <c r="E11330" s="19" t="str">
        <f t="shared" si="1060"/>
        <v>751110 - Slagterarbejde i detailhandelen</v>
      </c>
      <c r="F11330" s="19" t="str">
        <f t="shared" si="1061"/>
        <v>15-20 år</v>
      </c>
      <c r="G11330" s="40" t="s">
        <v>516</v>
      </c>
      <c r="H11330" s="41" t="s">
        <v>236</v>
      </c>
      <c r="I11330" s="42" t="s">
        <v>11</v>
      </c>
      <c r="J11330" s="43" t="s">
        <v>18</v>
      </c>
      <c r="K11330" s="44">
        <v>82</v>
      </c>
      <c r="L11330" s="45">
        <v>29557.290751057637</v>
      </c>
      <c r="M11330" s="46">
        <v>31141.788307222072</v>
      </c>
      <c r="N11330" s="45"/>
      <c r="O11330" s="46"/>
    </row>
    <row r="11331" spans="1:15" x14ac:dyDescent="0.2">
      <c r="A11331" s="11" t="str">
        <f t="shared" si="1062"/>
        <v>7511106 - Alle regioner20-24 år</v>
      </c>
      <c r="B11331" s="12" t="str">
        <f t="shared" ref="B11331:B11394" si="1065">LEFT(E11331,6)</f>
        <v>751110</v>
      </c>
      <c r="C11331" s="14">
        <f t="shared" si="1063"/>
        <v>0</v>
      </c>
      <c r="D11331" s="14">
        <f t="shared" si="1064"/>
        <v>0</v>
      </c>
      <c r="E11331" s="19" t="str">
        <f t="shared" ref="E11331:E11394" si="1066">TRIM(H11331)</f>
        <v>751110 - Slagterarbejde i detailhandelen</v>
      </c>
      <c r="F11331" s="19" t="str">
        <f t="shared" ref="F11331:F11394" si="1067">MID(J11331,6,30)</f>
        <v>20-24 år</v>
      </c>
      <c r="G11331" s="40" t="s">
        <v>516</v>
      </c>
      <c r="H11331" s="41" t="s">
        <v>236</v>
      </c>
      <c r="I11331" s="42" t="s">
        <v>11</v>
      </c>
      <c r="J11331" s="43" t="s">
        <v>19</v>
      </c>
      <c r="K11331" s="44">
        <v>75</v>
      </c>
      <c r="L11331" s="45">
        <v>27927.276786113522</v>
      </c>
      <c r="M11331" s="46">
        <v>29424.393087828059</v>
      </c>
      <c r="N11331" s="45"/>
      <c r="O11331" s="46"/>
    </row>
    <row r="11332" spans="1:15" x14ac:dyDescent="0.2">
      <c r="A11332" s="11" t="str">
        <f t="shared" si="1062"/>
        <v>7511106 - Alle regioner25 år og derover</v>
      </c>
      <c r="B11332" s="12" t="str">
        <f t="shared" si="1065"/>
        <v>751110</v>
      </c>
      <c r="C11332" s="14">
        <f t="shared" si="1063"/>
        <v>0</v>
      </c>
      <c r="D11332" s="14">
        <f t="shared" si="1064"/>
        <v>0</v>
      </c>
      <c r="E11332" s="19" t="str">
        <f t="shared" si="1066"/>
        <v>751110 - Slagterarbejde i detailhandelen</v>
      </c>
      <c r="F11332" s="19" t="str">
        <f t="shared" si="1067"/>
        <v>25 år og derover</v>
      </c>
      <c r="G11332" s="40" t="s">
        <v>516</v>
      </c>
      <c r="H11332" s="41" t="s">
        <v>236</v>
      </c>
      <c r="I11332" s="42" t="s">
        <v>11</v>
      </c>
      <c r="J11332" s="43" t="s">
        <v>9</v>
      </c>
      <c r="K11332" s="44">
        <v>224</v>
      </c>
      <c r="L11332" s="45">
        <v>28643.696616556776</v>
      </c>
      <c r="M11332" s="46">
        <v>30179.21851775896</v>
      </c>
      <c r="N11332" s="45"/>
      <c r="O11332" s="46"/>
    </row>
    <row r="11333" spans="1:15" x14ac:dyDescent="0.2">
      <c r="A11333" s="11" t="str">
        <f t="shared" si="1062"/>
        <v>7511106 - Alle regionerAlle uanset erf.</v>
      </c>
      <c r="B11333" s="12" t="str">
        <f t="shared" si="1065"/>
        <v>751110</v>
      </c>
      <c r="C11333" s="14">
        <f t="shared" si="1063"/>
        <v>0</v>
      </c>
      <c r="D11333" s="14">
        <f t="shared" si="1064"/>
        <v>0</v>
      </c>
      <c r="E11333" s="19" t="str">
        <f t="shared" si="1066"/>
        <v>751110 - Slagterarbejde i detailhandelen</v>
      </c>
      <c r="F11333" s="19" t="str">
        <f t="shared" si="1067"/>
        <v>Alle uanset erf.</v>
      </c>
      <c r="G11333" s="40" t="s">
        <v>516</v>
      </c>
      <c r="H11333" s="41" t="s">
        <v>236</v>
      </c>
      <c r="I11333" s="42" t="s">
        <v>11</v>
      </c>
      <c r="J11333" s="43" t="s">
        <v>10</v>
      </c>
      <c r="K11333" s="44">
        <v>1001</v>
      </c>
      <c r="L11333" s="45">
        <v>27275.12370717766</v>
      </c>
      <c r="M11333" s="46">
        <v>28782.842628437757</v>
      </c>
      <c r="N11333" s="45"/>
      <c r="O11333" s="46"/>
    </row>
    <row r="11334" spans="1:15" x14ac:dyDescent="0.2">
      <c r="A11334" s="11" t="str">
        <f t="shared" si="1062"/>
        <v>7511201 - Region HovedstadenAlle uanset erf.</v>
      </c>
      <c r="B11334" s="12" t="str">
        <f t="shared" si="1065"/>
        <v>751120</v>
      </c>
      <c r="C11334" s="14">
        <f t="shared" si="1063"/>
        <v>0</v>
      </c>
      <c r="D11334" s="14">
        <f t="shared" si="1064"/>
        <v>0</v>
      </c>
      <c r="E11334" s="19" t="str">
        <f t="shared" si="1066"/>
        <v>751120 - Håndforarbejdning af fisk og skaldyr i detailhandelen</v>
      </c>
      <c r="F11334" s="19" t="str">
        <f t="shared" si="1067"/>
        <v>Alle uanset erf.</v>
      </c>
      <c r="G11334" s="40" t="s">
        <v>516</v>
      </c>
      <c r="H11334" s="41" t="s">
        <v>431</v>
      </c>
      <c r="I11334" s="42" t="s">
        <v>8</v>
      </c>
      <c r="J11334" s="43" t="s">
        <v>10</v>
      </c>
      <c r="K11334" s="44">
        <v>26</v>
      </c>
      <c r="L11334" s="45">
        <v>27299.947449603591</v>
      </c>
      <c r="M11334" s="46">
        <v>28868.82074639323</v>
      </c>
      <c r="N11334" s="45"/>
      <c r="O11334" s="46"/>
    </row>
    <row r="11335" spans="1:15" x14ac:dyDescent="0.2">
      <c r="A11335" s="11" t="str">
        <f t="shared" si="1062"/>
        <v>7511203 - Region SyddanmarkAlle uanset erf.</v>
      </c>
      <c r="B11335" s="12" t="str">
        <f t="shared" si="1065"/>
        <v>751120</v>
      </c>
      <c r="C11335" s="14">
        <f t="shared" si="1063"/>
        <v>0</v>
      </c>
      <c r="D11335" s="14">
        <f t="shared" si="1064"/>
        <v>0</v>
      </c>
      <c r="E11335" s="19" t="str">
        <f t="shared" si="1066"/>
        <v>751120 - Håndforarbejdning af fisk og skaldyr i detailhandelen</v>
      </c>
      <c r="F11335" s="19" t="str">
        <f t="shared" si="1067"/>
        <v>Alle uanset erf.</v>
      </c>
      <c r="G11335" s="40" t="s">
        <v>516</v>
      </c>
      <c r="H11335" s="41" t="s">
        <v>431</v>
      </c>
      <c r="I11335" s="42" t="s">
        <v>544</v>
      </c>
      <c r="J11335" s="43" t="s">
        <v>10</v>
      </c>
      <c r="K11335" s="44">
        <v>35</v>
      </c>
      <c r="L11335" s="45">
        <v>23262.44509837342</v>
      </c>
      <c r="M11335" s="46">
        <v>24615.202754821556</v>
      </c>
      <c r="N11335" s="45"/>
      <c r="O11335" s="46"/>
    </row>
    <row r="11336" spans="1:15" x14ac:dyDescent="0.2">
      <c r="A11336" s="11" t="str">
        <f t="shared" si="1062"/>
        <v>7511205 - Region NordjyllandUnder 1 år</v>
      </c>
      <c r="B11336" s="12" t="str">
        <f t="shared" si="1065"/>
        <v>751120</v>
      </c>
      <c r="C11336" s="14">
        <f t="shared" si="1063"/>
        <v>0</v>
      </c>
      <c r="D11336" s="14">
        <f t="shared" si="1064"/>
        <v>0</v>
      </c>
      <c r="E11336" s="19" t="str">
        <f t="shared" si="1066"/>
        <v>751120 - Håndforarbejdning af fisk og skaldyr i detailhandelen</v>
      </c>
      <c r="F11336" s="19" t="str">
        <f t="shared" si="1067"/>
        <v>Under 1 år</v>
      </c>
      <c r="G11336" s="40" t="s">
        <v>516</v>
      </c>
      <c r="H11336" s="41" t="s">
        <v>431</v>
      </c>
      <c r="I11336" s="42" t="s">
        <v>21</v>
      </c>
      <c r="J11336" s="43" t="s">
        <v>13</v>
      </c>
      <c r="K11336" s="44">
        <v>15</v>
      </c>
      <c r="L11336" s="45">
        <v>23669.463371924117</v>
      </c>
      <c r="M11336" s="46">
        <v>25045.889954124967</v>
      </c>
      <c r="N11336" s="45"/>
      <c r="O11336" s="46"/>
    </row>
    <row r="11337" spans="1:15" x14ac:dyDescent="0.2">
      <c r="A11337" s="11" t="str">
        <f t="shared" si="1062"/>
        <v>7511205 - Region Nordjylland5-9 år</v>
      </c>
      <c r="B11337" s="12" t="str">
        <f t="shared" si="1065"/>
        <v>751120</v>
      </c>
      <c r="C11337" s="14">
        <f t="shared" si="1063"/>
        <v>0</v>
      </c>
      <c r="D11337" s="14">
        <f t="shared" si="1064"/>
        <v>0</v>
      </c>
      <c r="E11337" s="19" t="str">
        <f t="shared" si="1066"/>
        <v>751120 - Håndforarbejdning af fisk og skaldyr i detailhandelen</v>
      </c>
      <c r="F11337" s="19" t="str">
        <f t="shared" si="1067"/>
        <v>5-9 år</v>
      </c>
      <c r="G11337" s="40" t="s">
        <v>516</v>
      </c>
      <c r="H11337" s="41" t="s">
        <v>431</v>
      </c>
      <c r="I11337" s="42" t="s">
        <v>21</v>
      </c>
      <c r="J11337" s="43" t="s">
        <v>15</v>
      </c>
      <c r="K11337" s="44">
        <v>30</v>
      </c>
      <c r="L11337" s="45">
        <v>24185.906486084135</v>
      </c>
      <c r="M11337" s="46">
        <v>25592.365267129324</v>
      </c>
      <c r="N11337" s="45"/>
      <c r="O11337" s="46"/>
    </row>
    <row r="11338" spans="1:15" x14ac:dyDescent="0.2">
      <c r="A11338" s="11" t="str">
        <f t="shared" si="1062"/>
        <v>7511205 - Region Nordjylland0-4 år</v>
      </c>
      <c r="B11338" s="12" t="str">
        <f t="shared" si="1065"/>
        <v>751120</v>
      </c>
      <c r="C11338" s="14">
        <f t="shared" si="1063"/>
        <v>0</v>
      </c>
      <c r="D11338" s="14">
        <f t="shared" si="1064"/>
        <v>0</v>
      </c>
      <c r="E11338" s="19" t="str">
        <f t="shared" si="1066"/>
        <v>751120 - Håndforarbejdning af fisk og skaldyr i detailhandelen</v>
      </c>
      <c r="F11338" s="19" t="str">
        <f t="shared" si="1067"/>
        <v>0-4 år</v>
      </c>
      <c r="G11338" s="40" t="s">
        <v>516</v>
      </c>
      <c r="H11338" s="41" t="s">
        <v>431</v>
      </c>
      <c r="I11338" s="42" t="s">
        <v>21</v>
      </c>
      <c r="J11338" s="43" t="s">
        <v>16</v>
      </c>
      <c r="K11338" s="44">
        <v>22</v>
      </c>
      <c r="L11338" s="45">
        <v>23627.593461632605</v>
      </c>
      <c r="M11338" s="46">
        <v>25001.585224901821</v>
      </c>
      <c r="N11338" s="45"/>
      <c r="O11338" s="46"/>
    </row>
    <row r="11339" spans="1:15" x14ac:dyDescent="0.2">
      <c r="A11339" s="11" t="str">
        <f t="shared" si="1062"/>
        <v>7511205 - Region Nordjylland10-14 år</v>
      </c>
      <c r="B11339" s="12" t="str">
        <f t="shared" si="1065"/>
        <v>751120</v>
      </c>
      <c r="C11339" s="14">
        <f t="shared" si="1063"/>
        <v>0</v>
      </c>
      <c r="D11339" s="14">
        <f t="shared" si="1064"/>
        <v>0</v>
      </c>
      <c r="E11339" s="19" t="str">
        <f t="shared" si="1066"/>
        <v>751120 - Håndforarbejdning af fisk og skaldyr i detailhandelen</v>
      </c>
      <c r="F11339" s="19" t="str">
        <f t="shared" si="1067"/>
        <v>10-14 år</v>
      </c>
      <c r="G11339" s="40" t="s">
        <v>516</v>
      </c>
      <c r="H11339" s="41" t="s">
        <v>431</v>
      </c>
      <c r="I11339" s="42" t="s">
        <v>21</v>
      </c>
      <c r="J11339" s="43" t="s">
        <v>17</v>
      </c>
      <c r="K11339" s="44">
        <v>14</v>
      </c>
      <c r="L11339" s="45">
        <v>25150.257025934796</v>
      </c>
      <c r="M11339" s="46">
        <v>26595.591920011964</v>
      </c>
      <c r="N11339" s="45"/>
      <c r="O11339" s="46"/>
    </row>
    <row r="11340" spans="1:15" x14ac:dyDescent="0.2">
      <c r="A11340" s="11" t="str">
        <f t="shared" si="1062"/>
        <v>7511205 - Region Nordjylland15-20 år</v>
      </c>
      <c r="B11340" s="12" t="str">
        <f t="shared" si="1065"/>
        <v>751120</v>
      </c>
      <c r="C11340" s="14">
        <f t="shared" si="1063"/>
        <v>0</v>
      </c>
      <c r="D11340" s="14">
        <f t="shared" si="1064"/>
        <v>0</v>
      </c>
      <c r="E11340" s="19" t="str">
        <f t="shared" si="1066"/>
        <v>751120 - Håndforarbejdning af fisk og skaldyr i detailhandelen</v>
      </c>
      <c r="F11340" s="19" t="str">
        <f t="shared" si="1067"/>
        <v>15-20 år</v>
      </c>
      <c r="G11340" s="40" t="s">
        <v>516</v>
      </c>
      <c r="H11340" s="41" t="s">
        <v>431</v>
      </c>
      <c r="I11340" s="42" t="s">
        <v>21</v>
      </c>
      <c r="J11340" s="43" t="s">
        <v>18</v>
      </c>
      <c r="K11340" s="44">
        <v>11</v>
      </c>
      <c r="L11340" s="45">
        <v>25463.447144376038</v>
      </c>
      <c r="M11340" s="46">
        <v>26944.197466986177</v>
      </c>
      <c r="N11340" s="45"/>
      <c r="O11340" s="46"/>
    </row>
    <row r="11341" spans="1:15" x14ac:dyDescent="0.2">
      <c r="A11341" s="11" t="str">
        <f t="shared" si="1062"/>
        <v>7511205 - Region Nordjylland25 år og derover</v>
      </c>
      <c r="B11341" s="12" t="str">
        <f t="shared" si="1065"/>
        <v>751120</v>
      </c>
      <c r="C11341" s="14">
        <f t="shared" si="1063"/>
        <v>0</v>
      </c>
      <c r="D11341" s="14">
        <f t="shared" si="1064"/>
        <v>0</v>
      </c>
      <c r="E11341" s="19" t="str">
        <f t="shared" si="1066"/>
        <v>751120 - Håndforarbejdning af fisk og skaldyr i detailhandelen</v>
      </c>
      <c r="F11341" s="19" t="str">
        <f t="shared" si="1067"/>
        <v>25 år og derover</v>
      </c>
      <c r="G11341" s="40" t="s">
        <v>516</v>
      </c>
      <c r="H11341" s="41" t="s">
        <v>431</v>
      </c>
      <c r="I11341" s="42" t="s">
        <v>21</v>
      </c>
      <c r="J11341" s="43" t="s">
        <v>9</v>
      </c>
      <c r="K11341" s="44">
        <v>32</v>
      </c>
      <c r="L11341" s="45">
        <v>26157.727138693186</v>
      </c>
      <c r="M11341" s="46">
        <v>27678.851230013344</v>
      </c>
      <c r="N11341" s="45"/>
      <c r="O11341" s="46"/>
    </row>
    <row r="11342" spans="1:15" x14ac:dyDescent="0.2">
      <c r="A11342" s="11" t="str">
        <f t="shared" si="1062"/>
        <v>7511205 - Region NordjyllandAlle uanset erf.</v>
      </c>
      <c r="B11342" s="12" t="str">
        <f t="shared" si="1065"/>
        <v>751120</v>
      </c>
      <c r="C11342" s="14">
        <f t="shared" si="1063"/>
        <v>0</v>
      </c>
      <c r="D11342" s="14">
        <f t="shared" si="1064"/>
        <v>0</v>
      </c>
      <c r="E11342" s="19" t="str">
        <f t="shared" si="1066"/>
        <v>751120 - Håndforarbejdning af fisk og skaldyr i detailhandelen</v>
      </c>
      <c r="F11342" s="19" t="str">
        <f t="shared" si="1067"/>
        <v>Alle uanset erf.</v>
      </c>
      <c r="G11342" s="40" t="s">
        <v>516</v>
      </c>
      <c r="H11342" s="41" t="s">
        <v>431</v>
      </c>
      <c r="I11342" s="42" t="s">
        <v>21</v>
      </c>
      <c r="J11342" s="43" t="s">
        <v>10</v>
      </c>
      <c r="K11342" s="44">
        <v>118</v>
      </c>
      <c r="L11342" s="45">
        <v>25459.883261859315</v>
      </c>
      <c r="M11342" s="46">
        <v>26923.01175551847</v>
      </c>
      <c r="N11342" s="45"/>
      <c r="O11342" s="46"/>
    </row>
    <row r="11343" spans="1:15" x14ac:dyDescent="0.2">
      <c r="A11343" s="11" t="str">
        <f t="shared" si="1062"/>
        <v>7511206 - Alle regionerUnder 1 år</v>
      </c>
      <c r="B11343" s="12" t="str">
        <f t="shared" si="1065"/>
        <v>751120</v>
      </c>
      <c r="C11343" s="14">
        <f t="shared" si="1063"/>
        <v>0</v>
      </c>
      <c r="D11343" s="14">
        <f t="shared" si="1064"/>
        <v>0</v>
      </c>
      <c r="E11343" s="19" t="str">
        <f t="shared" si="1066"/>
        <v>751120 - Håndforarbejdning af fisk og skaldyr i detailhandelen</v>
      </c>
      <c r="F11343" s="19" t="str">
        <f t="shared" si="1067"/>
        <v>Under 1 år</v>
      </c>
      <c r="G11343" s="40" t="s">
        <v>516</v>
      </c>
      <c r="H11343" s="41" t="s">
        <v>431</v>
      </c>
      <c r="I11343" s="42" t="s">
        <v>11</v>
      </c>
      <c r="J11343" s="43" t="s">
        <v>13</v>
      </c>
      <c r="K11343" s="44">
        <v>25</v>
      </c>
      <c r="L11343" s="45">
        <v>23016.340750226951</v>
      </c>
      <c r="M11343" s="46">
        <v>24354.786947160301</v>
      </c>
      <c r="N11343" s="45"/>
      <c r="O11343" s="46"/>
    </row>
    <row r="11344" spans="1:15" x14ac:dyDescent="0.2">
      <c r="A11344" s="11" t="str">
        <f t="shared" si="1062"/>
        <v>7511206 - Alle regioner5-9 år</v>
      </c>
      <c r="B11344" s="12" t="str">
        <f t="shared" si="1065"/>
        <v>751120</v>
      </c>
      <c r="C11344" s="14">
        <f t="shared" si="1063"/>
        <v>0</v>
      </c>
      <c r="D11344" s="14">
        <f t="shared" si="1064"/>
        <v>0</v>
      </c>
      <c r="E11344" s="19" t="str">
        <f t="shared" si="1066"/>
        <v>751120 - Håndforarbejdning af fisk og skaldyr i detailhandelen</v>
      </c>
      <c r="F11344" s="19" t="str">
        <f t="shared" si="1067"/>
        <v>5-9 år</v>
      </c>
      <c r="G11344" s="40" t="s">
        <v>516</v>
      </c>
      <c r="H11344" s="41" t="s">
        <v>431</v>
      </c>
      <c r="I11344" s="42" t="s">
        <v>11</v>
      </c>
      <c r="J11344" s="43" t="s">
        <v>15</v>
      </c>
      <c r="K11344" s="44">
        <v>40</v>
      </c>
      <c r="L11344" s="45">
        <v>24185.906486084135</v>
      </c>
      <c r="M11344" s="46">
        <v>25592.365267129324</v>
      </c>
      <c r="N11344" s="45"/>
      <c r="O11344" s="46"/>
    </row>
    <row r="11345" spans="1:15" x14ac:dyDescent="0.2">
      <c r="A11345" s="11" t="str">
        <f t="shared" si="1062"/>
        <v>7511206 - Alle regioner0-4 år</v>
      </c>
      <c r="B11345" s="12" t="str">
        <f t="shared" si="1065"/>
        <v>751120</v>
      </c>
      <c r="C11345" s="14">
        <f t="shared" si="1063"/>
        <v>0</v>
      </c>
      <c r="D11345" s="14">
        <f t="shared" si="1064"/>
        <v>0</v>
      </c>
      <c r="E11345" s="19" t="str">
        <f t="shared" si="1066"/>
        <v>751120 - Håndforarbejdning af fisk og skaldyr i detailhandelen</v>
      </c>
      <c r="F11345" s="19" t="str">
        <f t="shared" si="1067"/>
        <v>0-4 år</v>
      </c>
      <c r="G11345" s="40" t="s">
        <v>516</v>
      </c>
      <c r="H11345" s="41" t="s">
        <v>431</v>
      </c>
      <c r="I11345" s="42" t="s">
        <v>11</v>
      </c>
      <c r="J11345" s="43" t="s">
        <v>16</v>
      </c>
      <c r="K11345" s="44">
        <v>38</v>
      </c>
      <c r="L11345" s="45">
        <v>22768.565055652431</v>
      </c>
      <c r="M11345" s="46">
        <v>24008.914724085393</v>
      </c>
      <c r="N11345" s="45"/>
      <c r="O11345" s="46"/>
    </row>
    <row r="11346" spans="1:15" x14ac:dyDescent="0.2">
      <c r="A11346" s="11" t="str">
        <f t="shared" si="1062"/>
        <v>7511206 - Alle regioner10-14 år</v>
      </c>
      <c r="B11346" s="12" t="str">
        <f t="shared" si="1065"/>
        <v>751120</v>
      </c>
      <c r="C11346" s="14">
        <f t="shared" si="1063"/>
        <v>0</v>
      </c>
      <c r="D11346" s="14">
        <f t="shared" si="1064"/>
        <v>0</v>
      </c>
      <c r="E11346" s="19" t="str">
        <f t="shared" si="1066"/>
        <v>751120 - Håndforarbejdning af fisk og skaldyr i detailhandelen</v>
      </c>
      <c r="F11346" s="19" t="str">
        <f t="shared" si="1067"/>
        <v>10-14 år</v>
      </c>
      <c r="G11346" s="40" t="s">
        <v>516</v>
      </c>
      <c r="H11346" s="41" t="s">
        <v>431</v>
      </c>
      <c r="I11346" s="42" t="s">
        <v>11</v>
      </c>
      <c r="J11346" s="43" t="s">
        <v>17</v>
      </c>
      <c r="K11346" s="44">
        <v>22</v>
      </c>
      <c r="L11346" s="45">
        <v>25527.000354068507</v>
      </c>
      <c r="M11346" s="46">
        <v>26993.985932578082</v>
      </c>
      <c r="N11346" s="45"/>
      <c r="O11346" s="46"/>
    </row>
    <row r="11347" spans="1:15" x14ac:dyDescent="0.2">
      <c r="A11347" s="11" t="str">
        <f t="shared" si="1062"/>
        <v>7511206 - Alle regioner15-20 år</v>
      </c>
      <c r="B11347" s="12" t="str">
        <f t="shared" si="1065"/>
        <v>751120</v>
      </c>
      <c r="C11347" s="14">
        <f t="shared" si="1063"/>
        <v>0</v>
      </c>
      <c r="D11347" s="14">
        <f t="shared" si="1064"/>
        <v>0</v>
      </c>
      <c r="E11347" s="19" t="str">
        <f t="shared" si="1066"/>
        <v>751120 - Håndforarbejdning af fisk og skaldyr i detailhandelen</v>
      </c>
      <c r="F11347" s="19" t="str">
        <f t="shared" si="1067"/>
        <v>15-20 år</v>
      </c>
      <c r="G11347" s="40" t="s">
        <v>516</v>
      </c>
      <c r="H11347" s="41" t="s">
        <v>431</v>
      </c>
      <c r="I11347" s="42" t="s">
        <v>11</v>
      </c>
      <c r="J11347" s="43" t="s">
        <v>18</v>
      </c>
      <c r="K11347" s="44">
        <v>15</v>
      </c>
      <c r="L11347" s="45">
        <v>25863.417904122656</v>
      </c>
      <c r="M11347" s="46">
        <v>27367.427325478198</v>
      </c>
      <c r="N11347" s="45"/>
      <c r="O11347" s="46"/>
    </row>
    <row r="11348" spans="1:15" x14ac:dyDescent="0.2">
      <c r="A11348" s="11" t="str">
        <f t="shared" si="1062"/>
        <v>7511206 - Alle regioner20-24 år</v>
      </c>
      <c r="B11348" s="12" t="str">
        <f t="shared" si="1065"/>
        <v>751120</v>
      </c>
      <c r="C11348" s="14">
        <f t="shared" si="1063"/>
        <v>0</v>
      </c>
      <c r="D11348" s="14">
        <f t="shared" si="1064"/>
        <v>0</v>
      </c>
      <c r="E11348" s="19" t="str">
        <f t="shared" si="1066"/>
        <v>751120 - Håndforarbejdning af fisk og skaldyr i detailhandelen</v>
      </c>
      <c r="F11348" s="19" t="str">
        <f t="shared" si="1067"/>
        <v>20-24 år</v>
      </c>
      <c r="G11348" s="40" t="s">
        <v>516</v>
      </c>
      <c r="H11348" s="41" t="s">
        <v>431</v>
      </c>
      <c r="I11348" s="42" t="s">
        <v>11</v>
      </c>
      <c r="J11348" s="43" t="s">
        <v>19</v>
      </c>
      <c r="K11348" s="44">
        <v>13</v>
      </c>
      <c r="L11348" s="45">
        <v>26244.232002292614</v>
      </c>
      <c r="M11348" s="46">
        <v>27770.386524251484</v>
      </c>
      <c r="N11348" s="45"/>
      <c r="O11348" s="46"/>
    </row>
    <row r="11349" spans="1:15" x14ac:dyDescent="0.2">
      <c r="A11349" s="11" t="str">
        <f t="shared" si="1062"/>
        <v>7511206 - Alle regioner25 år og derover</v>
      </c>
      <c r="B11349" s="12" t="str">
        <f t="shared" si="1065"/>
        <v>751120</v>
      </c>
      <c r="C11349" s="14">
        <f t="shared" si="1063"/>
        <v>0</v>
      </c>
      <c r="D11349" s="14">
        <f t="shared" si="1064"/>
        <v>0</v>
      </c>
      <c r="E11349" s="19" t="str">
        <f t="shared" si="1066"/>
        <v>751120 - Håndforarbejdning af fisk og skaldyr i detailhandelen</v>
      </c>
      <c r="F11349" s="19" t="str">
        <f t="shared" si="1067"/>
        <v>25 år og derover</v>
      </c>
      <c r="G11349" s="40" t="s">
        <v>516</v>
      </c>
      <c r="H11349" s="41" t="s">
        <v>431</v>
      </c>
      <c r="I11349" s="42" t="s">
        <v>11</v>
      </c>
      <c r="J11349" s="43" t="s">
        <v>9</v>
      </c>
      <c r="K11349" s="44">
        <v>54</v>
      </c>
      <c r="L11349" s="45">
        <v>26157.727138693186</v>
      </c>
      <c r="M11349" s="46">
        <v>27678.851230013344</v>
      </c>
      <c r="N11349" s="45"/>
      <c r="O11349" s="46"/>
    </row>
    <row r="11350" spans="1:15" x14ac:dyDescent="0.2">
      <c r="A11350" s="11" t="str">
        <f t="shared" si="1062"/>
        <v>7511206 - Alle regionerAlle uanset erf.</v>
      </c>
      <c r="B11350" s="12" t="str">
        <f t="shared" si="1065"/>
        <v>751120</v>
      </c>
      <c r="C11350" s="14">
        <f t="shared" si="1063"/>
        <v>0</v>
      </c>
      <c r="D11350" s="14">
        <f t="shared" si="1064"/>
        <v>0</v>
      </c>
      <c r="E11350" s="19" t="str">
        <f t="shared" si="1066"/>
        <v>751120 - Håndforarbejdning af fisk og skaldyr i detailhandelen</v>
      </c>
      <c r="F11350" s="19" t="str">
        <f t="shared" si="1067"/>
        <v>Alle uanset erf.</v>
      </c>
      <c r="G11350" s="40" t="s">
        <v>516</v>
      </c>
      <c r="H11350" s="41" t="s">
        <v>431</v>
      </c>
      <c r="I11350" s="42" t="s">
        <v>11</v>
      </c>
      <c r="J11350" s="43" t="s">
        <v>10</v>
      </c>
      <c r="K11350" s="44">
        <v>182</v>
      </c>
      <c r="L11350" s="45">
        <v>25463.447144376038</v>
      </c>
      <c r="M11350" s="46">
        <v>26944.197466986177</v>
      </c>
      <c r="N11350" s="45"/>
      <c r="O11350" s="46"/>
    </row>
    <row r="11351" spans="1:15" x14ac:dyDescent="0.2">
      <c r="A11351" s="11" t="str">
        <f t="shared" si="1062"/>
        <v>7512001 - Region HovedstadenUnder 1 år</v>
      </c>
      <c r="B11351" s="12" t="str">
        <f t="shared" si="1065"/>
        <v>751200</v>
      </c>
      <c r="C11351" s="14">
        <f t="shared" si="1063"/>
        <v>0</v>
      </c>
      <c r="D11351" s="14">
        <f t="shared" si="1064"/>
        <v>0</v>
      </c>
      <c r="E11351" s="19" t="str">
        <f t="shared" si="1066"/>
        <v>751200 - Bager- og konditorarbejde, ekskl. industri</v>
      </c>
      <c r="F11351" s="19" t="str">
        <f t="shared" si="1067"/>
        <v>Under 1 år</v>
      </c>
      <c r="G11351" s="40" t="s">
        <v>516</v>
      </c>
      <c r="H11351" s="41" t="s">
        <v>237</v>
      </c>
      <c r="I11351" s="42" t="s">
        <v>8</v>
      </c>
      <c r="J11351" s="43" t="s">
        <v>13</v>
      </c>
      <c r="K11351" s="44">
        <v>54</v>
      </c>
      <c r="L11351" s="45">
        <v>24065.939415837245</v>
      </c>
      <c r="M11351" s="46">
        <v>25465.421872076</v>
      </c>
      <c r="N11351" s="45"/>
      <c r="O11351" s="46"/>
    </row>
    <row r="11352" spans="1:15" x14ac:dyDescent="0.2">
      <c r="A11352" s="11" t="str">
        <f t="shared" si="1062"/>
        <v>7512001 - Region Hovedstaden1 år</v>
      </c>
      <c r="B11352" s="12" t="str">
        <f t="shared" si="1065"/>
        <v>751200</v>
      </c>
      <c r="C11352" s="14">
        <f t="shared" si="1063"/>
        <v>0</v>
      </c>
      <c r="D11352" s="14">
        <f t="shared" si="1064"/>
        <v>0</v>
      </c>
      <c r="E11352" s="19" t="str">
        <f t="shared" si="1066"/>
        <v>751200 - Bager- og konditorarbejde, ekskl. industri</v>
      </c>
      <c r="F11352" s="19" t="str">
        <f t="shared" si="1067"/>
        <v>1 år</v>
      </c>
      <c r="G11352" s="40" t="s">
        <v>516</v>
      </c>
      <c r="H11352" s="41" t="s">
        <v>237</v>
      </c>
      <c r="I11352" s="42" t="s">
        <v>8</v>
      </c>
      <c r="J11352" s="43" t="s">
        <v>22</v>
      </c>
      <c r="K11352" s="44">
        <v>14</v>
      </c>
      <c r="L11352" s="45">
        <v>24589.519659709593</v>
      </c>
      <c r="M11352" s="46">
        <v>26019.449353144097</v>
      </c>
      <c r="N11352" s="45"/>
      <c r="O11352" s="46"/>
    </row>
    <row r="11353" spans="1:15" x14ac:dyDescent="0.2">
      <c r="A11353" s="11" t="str">
        <f t="shared" si="1062"/>
        <v>7512001 - Region Hovedstaden2 år</v>
      </c>
      <c r="B11353" s="12" t="str">
        <f t="shared" si="1065"/>
        <v>751200</v>
      </c>
      <c r="C11353" s="14">
        <f t="shared" si="1063"/>
        <v>0</v>
      </c>
      <c r="D11353" s="14">
        <f t="shared" si="1064"/>
        <v>0</v>
      </c>
      <c r="E11353" s="19" t="str">
        <f t="shared" si="1066"/>
        <v>751200 - Bager- og konditorarbejde, ekskl. industri</v>
      </c>
      <c r="F11353" s="19" t="str">
        <f t="shared" si="1067"/>
        <v>2 år</v>
      </c>
      <c r="G11353" s="40" t="s">
        <v>516</v>
      </c>
      <c r="H11353" s="41" t="s">
        <v>237</v>
      </c>
      <c r="I11353" s="42" t="s">
        <v>8</v>
      </c>
      <c r="J11353" s="43" t="s">
        <v>23</v>
      </c>
      <c r="K11353" s="44">
        <v>12</v>
      </c>
      <c r="L11353" s="45">
        <v>24729.99582924521</v>
      </c>
      <c r="M11353" s="46">
        <v>26168.094492583103</v>
      </c>
      <c r="N11353" s="45"/>
      <c r="O11353" s="46"/>
    </row>
    <row r="11354" spans="1:15" x14ac:dyDescent="0.2">
      <c r="A11354" s="11" t="str">
        <f t="shared" si="1062"/>
        <v>7512001 - Region Hovedstaden4 år</v>
      </c>
      <c r="B11354" s="12" t="str">
        <f t="shared" si="1065"/>
        <v>751200</v>
      </c>
      <c r="C11354" s="14">
        <f t="shared" si="1063"/>
        <v>0</v>
      </c>
      <c r="D11354" s="14">
        <f t="shared" si="1064"/>
        <v>0</v>
      </c>
      <c r="E11354" s="19" t="str">
        <f t="shared" si="1066"/>
        <v>751200 - Bager- og konditorarbejde, ekskl. industri</v>
      </c>
      <c r="F11354" s="19" t="str">
        <f t="shared" si="1067"/>
        <v>4 år</v>
      </c>
      <c r="G11354" s="40" t="s">
        <v>516</v>
      </c>
      <c r="H11354" s="41" t="s">
        <v>237</v>
      </c>
      <c r="I11354" s="42" t="s">
        <v>8</v>
      </c>
      <c r="J11354" s="43" t="s">
        <v>24</v>
      </c>
      <c r="K11354" s="44">
        <v>16</v>
      </c>
      <c r="L11354" s="45">
        <v>25703.528413412107</v>
      </c>
      <c r="M11354" s="46">
        <v>27198.239941453787</v>
      </c>
      <c r="N11354" s="45"/>
      <c r="O11354" s="46"/>
    </row>
    <row r="11355" spans="1:15" x14ac:dyDescent="0.2">
      <c r="A11355" s="11" t="str">
        <f t="shared" si="1062"/>
        <v>7512001 - Region Hovedstaden5-9 år</v>
      </c>
      <c r="B11355" s="12" t="str">
        <f t="shared" si="1065"/>
        <v>751200</v>
      </c>
      <c r="C11355" s="14">
        <f t="shared" si="1063"/>
        <v>0</v>
      </c>
      <c r="D11355" s="14">
        <f t="shared" si="1064"/>
        <v>0</v>
      </c>
      <c r="E11355" s="19" t="str">
        <f t="shared" si="1066"/>
        <v>751200 - Bager- og konditorarbejde, ekskl. industri</v>
      </c>
      <c r="F11355" s="19" t="str">
        <f t="shared" si="1067"/>
        <v>5-9 år</v>
      </c>
      <c r="G11355" s="40" t="s">
        <v>516</v>
      </c>
      <c r="H11355" s="41" t="s">
        <v>237</v>
      </c>
      <c r="I11355" s="42" t="s">
        <v>8</v>
      </c>
      <c r="J11355" s="43" t="s">
        <v>15</v>
      </c>
      <c r="K11355" s="44">
        <v>91</v>
      </c>
      <c r="L11355" s="45">
        <v>25235.265053944808</v>
      </c>
      <c r="M11355" s="46">
        <v>26675.613889922068</v>
      </c>
      <c r="N11355" s="45"/>
      <c r="O11355" s="46"/>
    </row>
    <row r="11356" spans="1:15" x14ac:dyDescent="0.2">
      <c r="A11356" s="11" t="str">
        <f t="shared" si="1062"/>
        <v>7512001 - Region Hovedstaden0-4 år</v>
      </c>
      <c r="B11356" s="12" t="str">
        <f t="shared" si="1065"/>
        <v>751200</v>
      </c>
      <c r="C11356" s="14">
        <f t="shared" si="1063"/>
        <v>0</v>
      </c>
      <c r="D11356" s="14">
        <f t="shared" si="1064"/>
        <v>0</v>
      </c>
      <c r="E11356" s="19" t="str">
        <f t="shared" si="1066"/>
        <v>751200 - Bager- og konditorarbejde, ekskl. industri</v>
      </c>
      <c r="F11356" s="19" t="str">
        <f t="shared" si="1067"/>
        <v>0-4 år</v>
      </c>
      <c r="G11356" s="40" t="s">
        <v>516</v>
      </c>
      <c r="H11356" s="41" t="s">
        <v>237</v>
      </c>
      <c r="I11356" s="42" t="s">
        <v>8</v>
      </c>
      <c r="J11356" s="43" t="s">
        <v>16</v>
      </c>
      <c r="K11356" s="44">
        <v>106</v>
      </c>
      <c r="L11356" s="45">
        <v>24719.6445434538</v>
      </c>
      <c r="M11356" s="46">
        <v>26157.141258843003</v>
      </c>
      <c r="N11356" s="45"/>
      <c r="O11356" s="46"/>
    </row>
    <row r="11357" spans="1:15" x14ac:dyDescent="0.2">
      <c r="A11357" s="11" t="str">
        <f t="shared" si="1062"/>
        <v>7512001 - Region Hovedstaden10-14 år</v>
      </c>
      <c r="B11357" s="12" t="str">
        <f t="shared" si="1065"/>
        <v>751200</v>
      </c>
      <c r="C11357" s="14">
        <f t="shared" si="1063"/>
        <v>0</v>
      </c>
      <c r="D11357" s="14">
        <f t="shared" si="1064"/>
        <v>0</v>
      </c>
      <c r="E11357" s="19" t="str">
        <f t="shared" si="1066"/>
        <v>751200 - Bager- og konditorarbejde, ekskl. industri</v>
      </c>
      <c r="F11357" s="19" t="str">
        <f t="shared" si="1067"/>
        <v>10-14 år</v>
      </c>
      <c r="G11357" s="40" t="s">
        <v>516</v>
      </c>
      <c r="H11357" s="41" t="s">
        <v>237</v>
      </c>
      <c r="I11357" s="42" t="s">
        <v>8</v>
      </c>
      <c r="J11357" s="43" t="s">
        <v>17</v>
      </c>
      <c r="K11357" s="44">
        <v>59</v>
      </c>
      <c r="L11357" s="45">
        <v>28184.891367694872</v>
      </c>
      <c r="M11357" s="46">
        <v>29823.899108823261</v>
      </c>
      <c r="N11357" s="45"/>
      <c r="O11357" s="46"/>
    </row>
    <row r="11358" spans="1:15" x14ac:dyDescent="0.2">
      <c r="A11358" s="11" t="str">
        <f t="shared" si="1062"/>
        <v>7512001 - Region Hovedstaden15-20 år</v>
      </c>
      <c r="B11358" s="12" t="str">
        <f t="shared" si="1065"/>
        <v>751200</v>
      </c>
      <c r="C11358" s="14">
        <f t="shared" si="1063"/>
        <v>0</v>
      </c>
      <c r="D11358" s="14">
        <f t="shared" si="1064"/>
        <v>0</v>
      </c>
      <c r="E11358" s="19" t="str">
        <f t="shared" si="1066"/>
        <v>751200 - Bager- og konditorarbejde, ekskl. industri</v>
      </c>
      <c r="F11358" s="19" t="str">
        <f t="shared" si="1067"/>
        <v>15-20 år</v>
      </c>
      <c r="G11358" s="40" t="s">
        <v>516</v>
      </c>
      <c r="H11358" s="41" t="s">
        <v>237</v>
      </c>
      <c r="I11358" s="42" t="s">
        <v>8</v>
      </c>
      <c r="J11358" s="43" t="s">
        <v>18</v>
      </c>
      <c r="K11358" s="44">
        <v>48</v>
      </c>
      <c r="L11358" s="45">
        <v>28702.670852957755</v>
      </c>
      <c r="M11358" s="46">
        <v>30266.289297448544</v>
      </c>
      <c r="N11358" s="45"/>
      <c r="O11358" s="46"/>
    </row>
    <row r="11359" spans="1:15" x14ac:dyDescent="0.2">
      <c r="A11359" s="11" t="str">
        <f t="shared" si="1062"/>
        <v>7512001 - Region Hovedstaden20-24 år</v>
      </c>
      <c r="B11359" s="12" t="str">
        <f t="shared" si="1065"/>
        <v>751200</v>
      </c>
      <c r="C11359" s="14">
        <f t="shared" si="1063"/>
        <v>0</v>
      </c>
      <c r="D11359" s="14">
        <f t="shared" si="1064"/>
        <v>0</v>
      </c>
      <c r="E11359" s="19" t="str">
        <f t="shared" si="1066"/>
        <v>751200 - Bager- og konditorarbejde, ekskl. industri</v>
      </c>
      <c r="F11359" s="19" t="str">
        <f t="shared" si="1067"/>
        <v>20-24 år</v>
      </c>
      <c r="G11359" s="40" t="s">
        <v>516</v>
      </c>
      <c r="H11359" s="41" t="s">
        <v>237</v>
      </c>
      <c r="I11359" s="42" t="s">
        <v>8</v>
      </c>
      <c r="J11359" s="43" t="s">
        <v>19</v>
      </c>
      <c r="K11359" s="44">
        <v>56</v>
      </c>
      <c r="L11359" s="45">
        <v>27768.580056831826</v>
      </c>
      <c r="M11359" s="46">
        <v>29383.378463522051</v>
      </c>
      <c r="N11359" s="45"/>
      <c r="O11359" s="46"/>
    </row>
    <row r="11360" spans="1:15" x14ac:dyDescent="0.2">
      <c r="A11360" s="11" t="str">
        <f t="shared" si="1062"/>
        <v>7512001 - Region Hovedstaden25 år og derover</v>
      </c>
      <c r="B11360" s="12" t="str">
        <f t="shared" si="1065"/>
        <v>751200</v>
      </c>
      <c r="C11360" s="14">
        <f t="shared" si="1063"/>
        <v>0</v>
      </c>
      <c r="D11360" s="14">
        <f t="shared" si="1064"/>
        <v>0</v>
      </c>
      <c r="E11360" s="19" t="str">
        <f t="shared" si="1066"/>
        <v>751200 - Bager- og konditorarbejde, ekskl. industri</v>
      </c>
      <c r="F11360" s="19" t="str">
        <f t="shared" si="1067"/>
        <v>25 år og derover</v>
      </c>
      <c r="G11360" s="40" t="s">
        <v>516</v>
      </c>
      <c r="H11360" s="41" t="s">
        <v>237</v>
      </c>
      <c r="I11360" s="42" t="s">
        <v>8</v>
      </c>
      <c r="J11360" s="43" t="s">
        <v>9</v>
      </c>
      <c r="K11360" s="44">
        <v>203</v>
      </c>
      <c r="L11360" s="45">
        <v>29612.875270071181</v>
      </c>
      <c r="M11360" s="46">
        <v>31306.874133161116</v>
      </c>
      <c r="N11360" s="45"/>
      <c r="O11360" s="46"/>
    </row>
    <row r="11361" spans="1:15" x14ac:dyDescent="0.2">
      <c r="A11361" s="11" t="str">
        <f t="shared" si="1062"/>
        <v>7512001 - Region HovedstadenAlle uanset erf.</v>
      </c>
      <c r="B11361" s="12" t="str">
        <f t="shared" si="1065"/>
        <v>751200</v>
      </c>
      <c r="C11361" s="14">
        <f t="shared" si="1063"/>
        <v>0</v>
      </c>
      <c r="D11361" s="14">
        <f t="shared" si="1064"/>
        <v>0</v>
      </c>
      <c r="E11361" s="19" t="str">
        <f t="shared" si="1066"/>
        <v>751200 - Bager- og konditorarbejde, ekskl. industri</v>
      </c>
      <c r="F11361" s="19" t="str">
        <f t="shared" si="1067"/>
        <v>Alle uanset erf.</v>
      </c>
      <c r="G11361" s="40" t="s">
        <v>516</v>
      </c>
      <c r="H11361" s="41" t="s">
        <v>237</v>
      </c>
      <c r="I11361" s="42" t="s">
        <v>8</v>
      </c>
      <c r="J11361" s="43" t="s">
        <v>10</v>
      </c>
      <c r="K11361" s="44">
        <v>563</v>
      </c>
      <c r="L11361" s="45">
        <v>27721.618727892579</v>
      </c>
      <c r="M11361" s="46">
        <v>29253.069178718804</v>
      </c>
      <c r="N11361" s="45"/>
      <c r="O11361" s="46"/>
    </row>
    <row r="11362" spans="1:15" x14ac:dyDescent="0.2">
      <c r="A11362" s="11" t="str">
        <f t="shared" si="1062"/>
        <v>7512002 - Region Sjælland5-9 år</v>
      </c>
      <c r="B11362" s="12" t="str">
        <f t="shared" si="1065"/>
        <v>751200</v>
      </c>
      <c r="C11362" s="14">
        <f t="shared" si="1063"/>
        <v>0</v>
      </c>
      <c r="D11362" s="14">
        <f t="shared" si="1064"/>
        <v>0</v>
      </c>
      <c r="E11362" s="19" t="str">
        <f t="shared" si="1066"/>
        <v>751200 - Bager- og konditorarbejde, ekskl. industri</v>
      </c>
      <c r="F11362" s="19" t="str">
        <f t="shared" si="1067"/>
        <v>5-9 år</v>
      </c>
      <c r="G11362" s="40" t="s">
        <v>516</v>
      </c>
      <c r="H11362" s="41" t="s">
        <v>237</v>
      </c>
      <c r="I11362" s="42" t="s">
        <v>20</v>
      </c>
      <c r="J11362" s="43" t="s">
        <v>15</v>
      </c>
      <c r="K11362" s="44">
        <v>23</v>
      </c>
      <c r="L11362" s="45">
        <v>25353.209133339893</v>
      </c>
      <c r="M11362" s="46">
        <v>26734.360930362902</v>
      </c>
      <c r="N11362" s="45"/>
      <c r="O11362" s="46"/>
    </row>
    <row r="11363" spans="1:15" x14ac:dyDescent="0.2">
      <c r="A11363" s="11" t="str">
        <f t="shared" si="1062"/>
        <v>7512002 - Region Sjælland0-4 år</v>
      </c>
      <c r="B11363" s="12" t="str">
        <f t="shared" si="1065"/>
        <v>751200</v>
      </c>
      <c r="C11363" s="14">
        <f t="shared" si="1063"/>
        <v>0</v>
      </c>
      <c r="D11363" s="14">
        <f t="shared" si="1064"/>
        <v>0</v>
      </c>
      <c r="E11363" s="19" t="str">
        <f t="shared" si="1066"/>
        <v>751200 - Bager- og konditorarbejde, ekskl. industri</v>
      </c>
      <c r="F11363" s="19" t="str">
        <f t="shared" si="1067"/>
        <v>0-4 år</v>
      </c>
      <c r="G11363" s="40" t="s">
        <v>516</v>
      </c>
      <c r="H11363" s="41" t="s">
        <v>237</v>
      </c>
      <c r="I11363" s="42" t="s">
        <v>20</v>
      </c>
      <c r="J11363" s="43" t="s">
        <v>16</v>
      </c>
      <c r="K11363" s="44">
        <v>14</v>
      </c>
      <c r="L11363" s="45">
        <v>26874.960587867128</v>
      </c>
      <c r="M11363" s="46">
        <v>28339.011939932218</v>
      </c>
      <c r="N11363" s="45"/>
      <c r="O11363" s="46"/>
    </row>
    <row r="11364" spans="1:15" x14ac:dyDescent="0.2">
      <c r="A11364" s="11" t="str">
        <f t="shared" si="1062"/>
        <v>7512002 - Region Sjælland10-14 år</v>
      </c>
      <c r="B11364" s="12" t="str">
        <f t="shared" si="1065"/>
        <v>751200</v>
      </c>
      <c r="C11364" s="14">
        <f t="shared" si="1063"/>
        <v>0</v>
      </c>
      <c r="D11364" s="14">
        <f t="shared" si="1064"/>
        <v>0</v>
      </c>
      <c r="E11364" s="19" t="str">
        <f t="shared" si="1066"/>
        <v>751200 - Bager- og konditorarbejde, ekskl. industri</v>
      </c>
      <c r="F11364" s="19" t="str">
        <f t="shared" si="1067"/>
        <v>10-14 år</v>
      </c>
      <c r="G11364" s="40" t="s">
        <v>516</v>
      </c>
      <c r="H11364" s="41" t="s">
        <v>237</v>
      </c>
      <c r="I11364" s="42" t="s">
        <v>20</v>
      </c>
      <c r="J11364" s="43" t="s">
        <v>17</v>
      </c>
      <c r="K11364" s="44">
        <v>20</v>
      </c>
      <c r="L11364" s="45">
        <v>28386.322737957278</v>
      </c>
      <c r="M11364" s="46">
        <v>30037.04411568831</v>
      </c>
      <c r="N11364" s="45"/>
      <c r="O11364" s="46"/>
    </row>
    <row r="11365" spans="1:15" x14ac:dyDescent="0.2">
      <c r="A11365" s="11" t="str">
        <f t="shared" si="1062"/>
        <v>7512002 - Region Sjælland15-20 år</v>
      </c>
      <c r="B11365" s="12" t="str">
        <f t="shared" si="1065"/>
        <v>751200</v>
      </c>
      <c r="C11365" s="14">
        <f t="shared" si="1063"/>
        <v>0</v>
      </c>
      <c r="D11365" s="14">
        <f t="shared" si="1064"/>
        <v>0</v>
      </c>
      <c r="E11365" s="19" t="str">
        <f t="shared" si="1066"/>
        <v>751200 - Bager- og konditorarbejde, ekskl. industri</v>
      </c>
      <c r="F11365" s="19" t="str">
        <f t="shared" si="1067"/>
        <v>15-20 år</v>
      </c>
      <c r="G11365" s="40" t="s">
        <v>516</v>
      </c>
      <c r="H11365" s="41" t="s">
        <v>237</v>
      </c>
      <c r="I11365" s="42" t="s">
        <v>20</v>
      </c>
      <c r="J11365" s="43" t="s">
        <v>18</v>
      </c>
      <c r="K11365" s="44">
        <v>14</v>
      </c>
      <c r="L11365" s="45">
        <v>26640.470681233059</v>
      </c>
      <c r="M11365" s="46">
        <v>28189.667273982457</v>
      </c>
      <c r="N11365" s="45"/>
      <c r="O11365" s="46"/>
    </row>
    <row r="11366" spans="1:15" x14ac:dyDescent="0.2">
      <c r="A11366" s="11" t="str">
        <f t="shared" si="1062"/>
        <v>7512002 - Region Sjælland20-24 år</v>
      </c>
      <c r="B11366" s="12" t="str">
        <f t="shared" si="1065"/>
        <v>751200</v>
      </c>
      <c r="C11366" s="14">
        <f t="shared" si="1063"/>
        <v>0</v>
      </c>
      <c r="D11366" s="14">
        <f t="shared" si="1064"/>
        <v>0</v>
      </c>
      <c r="E11366" s="19" t="str">
        <f t="shared" si="1066"/>
        <v>751200 - Bager- og konditorarbejde, ekskl. industri</v>
      </c>
      <c r="F11366" s="19" t="str">
        <f t="shared" si="1067"/>
        <v>20-24 år</v>
      </c>
      <c r="G11366" s="40" t="s">
        <v>516</v>
      </c>
      <c r="H11366" s="41" t="s">
        <v>237</v>
      </c>
      <c r="I11366" s="42" t="s">
        <v>20</v>
      </c>
      <c r="J11366" s="43" t="s">
        <v>19</v>
      </c>
      <c r="K11366" s="44">
        <v>11</v>
      </c>
      <c r="L11366" s="45">
        <v>29527.567652574766</v>
      </c>
      <c r="M11366" s="46">
        <v>31244.654702082891</v>
      </c>
      <c r="N11366" s="45"/>
      <c r="O11366" s="46"/>
    </row>
    <row r="11367" spans="1:15" x14ac:dyDescent="0.2">
      <c r="A11367" s="11" t="str">
        <f t="shared" si="1062"/>
        <v>7512002 - Region Sjælland25 år og derover</v>
      </c>
      <c r="B11367" s="12" t="str">
        <f t="shared" si="1065"/>
        <v>751200</v>
      </c>
      <c r="C11367" s="14">
        <f t="shared" si="1063"/>
        <v>0</v>
      </c>
      <c r="D11367" s="14">
        <f t="shared" si="1064"/>
        <v>0</v>
      </c>
      <c r="E11367" s="19" t="str">
        <f t="shared" si="1066"/>
        <v>751200 - Bager- og konditorarbejde, ekskl. industri</v>
      </c>
      <c r="F11367" s="19" t="str">
        <f t="shared" si="1067"/>
        <v>25 år og derover</v>
      </c>
      <c r="G11367" s="40" t="s">
        <v>516</v>
      </c>
      <c r="H11367" s="41" t="s">
        <v>237</v>
      </c>
      <c r="I11367" s="42" t="s">
        <v>20</v>
      </c>
      <c r="J11367" s="43" t="s">
        <v>9</v>
      </c>
      <c r="K11367" s="44">
        <v>68</v>
      </c>
      <c r="L11367" s="45">
        <v>28226.578603065464</v>
      </c>
      <c r="M11367" s="46">
        <v>29774.734514875723</v>
      </c>
      <c r="N11367" s="45"/>
      <c r="O11367" s="46"/>
    </row>
    <row r="11368" spans="1:15" x14ac:dyDescent="0.2">
      <c r="A11368" s="11" t="str">
        <f t="shared" si="1062"/>
        <v>7512002 - Region SjællandAlle uanset erf.</v>
      </c>
      <c r="B11368" s="12" t="str">
        <f t="shared" si="1065"/>
        <v>751200</v>
      </c>
      <c r="C11368" s="14">
        <f t="shared" si="1063"/>
        <v>0</v>
      </c>
      <c r="D11368" s="14">
        <f t="shared" si="1064"/>
        <v>0</v>
      </c>
      <c r="E11368" s="19" t="str">
        <f t="shared" si="1066"/>
        <v>751200 - Bager- og konditorarbejde, ekskl. industri</v>
      </c>
      <c r="F11368" s="19" t="str">
        <f t="shared" si="1067"/>
        <v>Alle uanset erf.</v>
      </c>
      <c r="G11368" s="40" t="s">
        <v>516</v>
      </c>
      <c r="H11368" s="41" t="s">
        <v>237</v>
      </c>
      <c r="I11368" s="42" t="s">
        <v>20</v>
      </c>
      <c r="J11368" s="43" t="s">
        <v>10</v>
      </c>
      <c r="K11368" s="44">
        <v>150</v>
      </c>
      <c r="L11368" s="45">
        <v>27781.816564024724</v>
      </c>
      <c r="M11368" s="46">
        <v>29295.270173394751</v>
      </c>
      <c r="N11368" s="45"/>
      <c r="O11368" s="46"/>
    </row>
    <row r="11369" spans="1:15" x14ac:dyDescent="0.2">
      <c r="A11369" s="11" t="str">
        <f t="shared" si="1062"/>
        <v>7512003 - Region SyddanmarkUnder 1 år</v>
      </c>
      <c r="B11369" s="12" t="str">
        <f t="shared" si="1065"/>
        <v>751200</v>
      </c>
      <c r="C11369" s="14">
        <f t="shared" si="1063"/>
        <v>0</v>
      </c>
      <c r="D11369" s="14">
        <f t="shared" si="1064"/>
        <v>0</v>
      </c>
      <c r="E11369" s="19" t="str">
        <f t="shared" si="1066"/>
        <v>751200 - Bager- og konditorarbejde, ekskl. industri</v>
      </c>
      <c r="F11369" s="19" t="str">
        <f t="shared" si="1067"/>
        <v>Under 1 år</v>
      </c>
      <c r="G11369" s="40" t="s">
        <v>516</v>
      </c>
      <c r="H11369" s="41" t="s">
        <v>237</v>
      </c>
      <c r="I11369" s="42" t="s">
        <v>544</v>
      </c>
      <c r="J11369" s="43" t="s">
        <v>13</v>
      </c>
      <c r="K11369" s="44">
        <v>22</v>
      </c>
      <c r="L11369" s="45">
        <v>24223.692737847796</v>
      </c>
      <c r="M11369" s="46">
        <v>25632.348864922846</v>
      </c>
      <c r="N11369" s="45"/>
      <c r="O11369" s="46"/>
    </row>
    <row r="11370" spans="1:15" x14ac:dyDescent="0.2">
      <c r="A11370" s="11" t="str">
        <f t="shared" si="1062"/>
        <v>7512003 - Region Syddanmark1 år</v>
      </c>
      <c r="B11370" s="12" t="str">
        <f t="shared" si="1065"/>
        <v>751200</v>
      </c>
      <c r="C11370" s="14">
        <f t="shared" si="1063"/>
        <v>0</v>
      </c>
      <c r="D11370" s="14">
        <f t="shared" si="1064"/>
        <v>0</v>
      </c>
      <c r="E11370" s="19" t="str">
        <f t="shared" si="1066"/>
        <v>751200 - Bager- og konditorarbejde, ekskl. industri</v>
      </c>
      <c r="F11370" s="19" t="str">
        <f t="shared" si="1067"/>
        <v>1 år</v>
      </c>
      <c r="G11370" s="40" t="s">
        <v>516</v>
      </c>
      <c r="H11370" s="41" t="s">
        <v>237</v>
      </c>
      <c r="I11370" s="42" t="s">
        <v>544</v>
      </c>
      <c r="J11370" s="43" t="s">
        <v>22</v>
      </c>
      <c r="K11370" s="44">
        <v>26</v>
      </c>
      <c r="L11370" s="45">
        <v>26622.329167869815</v>
      </c>
      <c r="M11370" s="46">
        <v>28170.470795373822</v>
      </c>
      <c r="N11370" s="45"/>
      <c r="O11370" s="46"/>
    </row>
    <row r="11371" spans="1:15" x14ac:dyDescent="0.2">
      <c r="A11371" s="11" t="str">
        <f t="shared" si="1062"/>
        <v>7512003 - Region Syddanmark2 år</v>
      </c>
      <c r="B11371" s="12" t="str">
        <f t="shared" si="1065"/>
        <v>751200</v>
      </c>
      <c r="C11371" s="14">
        <f t="shared" si="1063"/>
        <v>0</v>
      </c>
      <c r="D11371" s="14">
        <f t="shared" si="1064"/>
        <v>0</v>
      </c>
      <c r="E11371" s="19" t="str">
        <f t="shared" si="1066"/>
        <v>751200 - Bager- og konditorarbejde, ekskl. industri</v>
      </c>
      <c r="F11371" s="19" t="str">
        <f t="shared" si="1067"/>
        <v>2 år</v>
      </c>
      <c r="G11371" s="40" t="s">
        <v>516</v>
      </c>
      <c r="H11371" s="41" t="s">
        <v>237</v>
      </c>
      <c r="I11371" s="42" t="s">
        <v>544</v>
      </c>
      <c r="J11371" s="43" t="s">
        <v>23</v>
      </c>
      <c r="K11371" s="44">
        <v>15</v>
      </c>
      <c r="L11371" s="45">
        <v>25546.319574482201</v>
      </c>
      <c r="M11371" s="46">
        <v>26937.991334930939</v>
      </c>
      <c r="N11371" s="45"/>
      <c r="O11371" s="46"/>
    </row>
    <row r="11372" spans="1:15" x14ac:dyDescent="0.2">
      <c r="A11372" s="11" t="str">
        <f t="shared" si="1062"/>
        <v>7512003 - Region Syddanmark4 år</v>
      </c>
      <c r="B11372" s="12" t="str">
        <f t="shared" si="1065"/>
        <v>751200</v>
      </c>
      <c r="C11372" s="14">
        <f t="shared" si="1063"/>
        <v>0</v>
      </c>
      <c r="D11372" s="14">
        <f t="shared" si="1064"/>
        <v>0</v>
      </c>
      <c r="E11372" s="19" t="str">
        <f t="shared" si="1066"/>
        <v>751200 - Bager- og konditorarbejde, ekskl. industri</v>
      </c>
      <c r="F11372" s="19" t="str">
        <f t="shared" si="1067"/>
        <v>4 år</v>
      </c>
      <c r="G11372" s="40" t="s">
        <v>516</v>
      </c>
      <c r="H11372" s="41" t="s">
        <v>237</v>
      </c>
      <c r="I11372" s="42" t="s">
        <v>544</v>
      </c>
      <c r="J11372" s="43" t="s">
        <v>24</v>
      </c>
      <c r="K11372" s="44">
        <v>17</v>
      </c>
      <c r="L11372" s="45">
        <v>28458.228874197008</v>
      </c>
      <c r="M11372" s="46">
        <v>30159.272589469438</v>
      </c>
      <c r="N11372" s="45"/>
      <c r="O11372" s="46"/>
    </row>
    <row r="11373" spans="1:15" x14ac:dyDescent="0.2">
      <c r="A11373" s="11" t="str">
        <f t="shared" si="1062"/>
        <v>7512003 - Region Syddanmark5-9 år</v>
      </c>
      <c r="B11373" s="12" t="str">
        <f t="shared" si="1065"/>
        <v>751200</v>
      </c>
      <c r="C11373" s="14">
        <f t="shared" si="1063"/>
        <v>0</v>
      </c>
      <c r="D11373" s="14">
        <f t="shared" si="1064"/>
        <v>0</v>
      </c>
      <c r="E11373" s="19" t="str">
        <f t="shared" si="1066"/>
        <v>751200 - Bager- og konditorarbejde, ekskl. industri</v>
      </c>
      <c r="F11373" s="19" t="str">
        <f t="shared" si="1067"/>
        <v>5-9 år</v>
      </c>
      <c r="G11373" s="40" t="s">
        <v>516</v>
      </c>
      <c r="H11373" s="41" t="s">
        <v>237</v>
      </c>
      <c r="I11373" s="42" t="s">
        <v>544</v>
      </c>
      <c r="J11373" s="43" t="s">
        <v>15</v>
      </c>
      <c r="K11373" s="44">
        <v>67</v>
      </c>
      <c r="L11373" s="45">
        <v>27608.43583240949</v>
      </c>
      <c r="M11373" s="46">
        <v>29213.921532511602</v>
      </c>
      <c r="N11373" s="45"/>
      <c r="O11373" s="46"/>
    </row>
    <row r="11374" spans="1:15" x14ac:dyDescent="0.2">
      <c r="A11374" s="11" t="str">
        <f t="shared" si="1062"/>
        <v>7512003 - Region Syddanmark0-4 år</v>
      </c>
      <c r="B11374" s="12" t="str">
        <f t="shared" si="1065"/>
        <v>751200</v>
      </c>
      <c r="C11374" s="14">
        <f t="shared" si="1063"/>
        <v>0</v>
      </c>
      <c r="D11374" s="14">
        <f t="shared" si="1064"/>
        <v>0</v>
      </c>
      <c r="E11374" s="19" t="str">
        <f t="shared" si="1066"/>
        <v>751200 - Bager- og konditorarbejde, ekskl. industri</v>
      </c>
      <c r="F11374" s="19" t="str">
        <f t="shared" si="1067"/>
        <v>0-4 år</v>
      </c>
      <c r="G11374" s="40" t="s">
        <v>516</v>
      </c>
      <c r="H11374" s="41" t="s">
        <v>237</v>
      </c>
      <c r="I11374" s="42" t="s">
        <v>544</v>
      </c>
      <c r="J11374" s="43" t="s">
        <v>16</v>
      </c>
      <c r="K11374" s="44">
        <v>89</v>
      </c>
      <c r="L11374" s="45">
        <v>25376.138944957973</v>
      </c>
      <c r="M11374" s="46">
        <v>26758.539875783143</v>
      </c>
      <c r="N11374" s="45"/>
      <c r="O11374" s="46"/>
    </row>
    <row r="11375" spans="1:15" x14ac:dyDescent="0.2">
      <c r="A11375" s="11" t="str">
        <f t="shared" si="1062"/>
        <v>7512003 - Region Syddanmark10-14 år</v>
      </c>
      <c r="B11375" s="12" t="str">
        <f t="shared" si="1065"/>
        <v>751200</v>
      </c>
      <c r="C11375" s="14">
        <f t="shared" si="1063"/>
        <v>0</v>
      </c>
      <c r="D11375" s="14">
        <f t="shared" si="1064"/>
        <v>0</v>
      </c>
      <c r="E11375" s="19" t="str">
        <f t="shared" si="1066"/>
        <v>751200 - Bager- og konditorarbejde, ekskl. industri</v>
      </c>
      <c r="F11375" s="19" t="str">
        <f t="shared" si="1067"/>
        <v>10-14 år</v>
      </c>
      <c r="G11375" s="40" t="s">
        <v>516</v>
      </c>
      <c r="H11375" s="41" t="s">
        <v>237</v>
      </c>
      <c r="I11375" s="42" t="s">
        <v>544</v>
      </c>
      <c r="J11375" s="43" t="s">
        <v>17</v>
      </c>
      <c r="K11375" s="44">
        <v>49</v>
      </c>
      <c r="L11375" s="45">
        <v>28623.784287498311</v>
      </c>
      <c r="M11375" s="46">
        <v>30288.314528738541</v>
      </c>
      <c r="N11375" s="45"/>
      <c r="O11375" s="46"/>
    </row>
    <row r="11376" spans="1:15" x14ac:dyDescent="0.2">
      <c r="A11376" s="11" t="str">
        <f t="shared" si="1062"/>
        <v>7512003 - Region Syddanmark15-20 år</v>
      </c>
      <c r="B11376" s="12" t="str">
        <f t="shared" si="1065"/>
        <v>751200</v>
      </c>
      <c r="C11376" s="14">
        <f t="shared" si="1063"/>
        <v>0</v>
      </c>
      <c r="D11376" s="14">
        <f t="shared" si="1064"/>
        <v>0</v>
      </c>
      <c r="E11376" s="19" t="str">
        <f t="shared" si="1066"/>
        <v>751200 - Bager- og konditorarbejde, ekskl. industri</v>
      </c>
      <c r="F11376" s="19" t="str">
        <f t="shared" si="1067"/>
        <v>15-20 år</v>
      </c>
      <c r="G11376" s="40" t="s">
        <v>516</v>
      </c>
      <c r="H11376" s="41" t="s">
        <v>237</v>
      </c>
      <c r="I11376" s="42" t="s">
        <v>544</v>
      </c>
      <c r="J11376" s="43" t="s">
        <v>18</v>
      </c>
      <c r="K11376" s="44">
        <v>60</v>
      </c>
      <c r="L11376" s="45">
        <v>30431.550201964768</v>
      </c>
      <c r="M11376" s="46">
        <v>31886.834033275336</v>
      </c>
      <c r="N11376" s="45"/>
      <c r="O11376" s="46"/>
    </row>
    <row r="11377" spans="1:15" x14ac:dyDescent="0.2">
      <c r="A11377" s="11" t="str">
        <f t="shared" si="1062"/>
        <v>7512003 - Region Syddanmark20-24 år</v>
      </c>
      <c r="B11377" s="12" t="str">
        <f t="shared" si="1065"/>
        <v>751200</v>
      </c>
      <c r="C11377" s="14">
        <f t="shared" si="1063"/>
        <v>0</v>
      </c>
      <c r="D11377" s="14">
        <f t="shared" si="1064"/>
        <v>0</v>
      </c>
      <c r="E11377" s="19" t="str">
        <f t="shared" si="1066"/>
        <v>751200 - Bager- og konditorarbejde, ekskl. industri</v>
      </c>
      <c r="F11377" s="19" t="str">
        <f t="shared" si="1067"/>
        <v>20-24 år</v>
      </c>
      <c r="G11377" s="40" t="s">
        <v>516</v>
      </c>
      <c r="H11377" s="41" t="s">
        <v>237</v>
      </c>
      <c r="I11377" s="42" t="s">
        <v>544</v>
      </c>
      <c r="J11377" s="43" t="s">
        <v>19</v>
      </c>
      <c r="K11377" s="44">
        <v>36</v>
      </c>
      <c r="L11377" s="45">
        <v>27661.804889666066</v>
      </c>
      <c r="M11377" s="46">
        <v>29270.394107068958</v>
      </c>
      <c r="N11377" s="45"/>
      <c r="O11377" s="46"/>
    </row>
    <row r="11378" spans="1:15" x14ac:dyDescent="0.2">
      <c r="A11378" s="11" t="str">
        <f t="shared" si="1062"/>
        <v>7512003 - Region Syddanmark25 år og derover</v>
      </c>
      <c r="B11378" s="12" t="str">
        <f t="shared" si="1065"/>
        <v>751200</v>
      </c>
      <c r="C11378" s="14">
        <f t="shared" si="1063"/>
        <v>0</v>
      </c>
      <c r="D11378" s="14">
        <f t="shared" si="1064"/>
        <v>0</v>
      </c>
      <c r="E11378" s="19" t="str">
        <f t="shared" si="1066"/>
        <v>751200 - Bager- og konditorarbejde, ekskl. industri</v>
      </c>
      <c r="F11378" s="19" t="str">
        <f t="shared" si="1067"/>
        <v>25 år og derover</v>
      </c>
      <c r="G11378" s="40" t="s">
        <v>516</v>
      </c>
      <c r="H11378" s="41" t="s">
        <v>237</v>
      </c>
      <c r="I11378" s="42" t="s">
        <v>544</v>
      </c>
      <c r="J11378" s="43" t="s">
        <v>9</v>
      </c>
      <c r="K11378" s="44">
        <v>187</v>
      </c>
      <c r="L11378" s="45">
        <v>29474.660969548106</v>
      </c>
      <c r="M11378" s="46">
        <v>31188.671389740659</v>
      </c>
      <c r="N11378" s="45"/>
      <c r="O11378" s="46"/>
    </row>
    <row r="11379" spans="1:15" x14ac:dyDescent="0.2">
      <c r="A11379" s="11" t="str">
        <f t="shared" si="1062"/>
        <v>7512003 - Region SyddanmarkAlle uanset erf.</v>
      </c>
      <c r="B11379" s="12" t="str">
        <f t="shared" si="1065"/>
        <v>751200</v>
      </c>
      <c r="C11379" s="14">
        <f t="shared" si="1063"/>
        <v>0</v>
      </c>
      <c r="D11379" s="14">
        <f t="shared" si="1064"/>
        <v>0</v>
      </c>
      <c r="E11379" s="19" t="str">
        <f t="shared" si="1066"/>
        <v>751200 - Bager- og konditorarbejde, ekskl. industri</v>
      </c>
      <c r="F11379" s="19" t="str">
        <f t="shared" si="1067"/>
        <v>Alle uanset erf.</v>
      </c>
      <c r="G11379" s="40" t="s">
        <v>516</v>
      </c>
      <c r="H11379" s="41" t="s">
        <v>237</v>
      </c>
      <c r="I11379" s="42" t="s">
        <v>544</v>
      </c>
      <c r="J11379" s="43" t="s">
        <v>10</v>
      </c>
      <c r="K11379" s="44">
        <v>488</v>
      </c>
      <c r="L11379" s="45">
        <v>28035.855370265006</v>
      </c>
      <c r="M11379" s="46">
        <v>29656.61632407863</v>
      </c>
      <c r="N11379" s="45"/>
      <c r="O11379" s="46"/>
    </row>
    <row r="11380" spans="1:15" x14ac:dyDescent="0.2">
      <c r="A11380" s="11" t="str">
        <f t="shared" si="1062"/>
        <v>7512004 - Region MidtjyllandUnder 1 år</v>
      </c>
      <c r="B11380" s="12" t="str">
        <f t="shared" si="1065"/>
        <v>751200</v>
      </c>
      <c r="C11380" s="14">
        <f t="shared" si="1063"/>
        <v>0</v>
      </c>
      <c r="D11380" s="14">
        <f t="shared" si="1064"/>
        <v>0</v>
      </c>
      <c r="E11380" s="19" t="str">
        <f t="shared" si="1066"/>
        <v>751200 - Bager- og konditorarbejde, ekskl. industri</v>
      </c>
      <c r="F11380" s="19" t="str">
        <f t="shared" si="1067"/>
        <v>Under 1 år</v>
      </c>
      <c r="G11380" s="40" t="s">
        <v>516</v>
      </c>
      <c r="H11380" s="41" t="s">
        <v>237</v>
      </c>
      <c r="I11380" s="42" t="s">
        <v>517</v>
      </c>
      <c r="J11380" s="43" t="s">
        <v>13</v>
      </c>
      <c r="K11380" s="44">
        <v>19</v>
      </c>
      <c r="L11380" s="45">
        <v>24689.659559527649</v>
      </c>
      <c r="M11380" s="46">
        <v>26108.524839809805</v>
      </c>
      <c r="N11380" s="45"/>
      <c r="O11380" s="46"/>
    </row>
    <row r="11381" spans="1:15" x14ac:dyDescent="0.2">
      <c r="A11381" s="11" t="str">
        <f t="shared" si="1062"/>
        <v>7512004 - Region Midtjylland1 år</v>
      </c>
      <c r="B11381" s="12" t="str">
        <f t="shared" si="1065"/>
        <v>751200</v>
      </c>
      <c r="C11381" s="14">
        <f t="shared" si="1063"/>
        <v>0</v>
      </c>
      <c r="D11381" s="14">
        <f t="shared" si="1064"/>
        <v>0</v>
      </c>
      <c r="E11381" s="19" t="str">
        <f t="shared" si="1066"/>
        <v>751200 - Bager- og konditorarbejde, ekskl. industri</v>
      </c>
      <c r="F11381" s="19" t="str">
        <f t="shared" si="1067"/>
        <v>1 år</v>
      </c>
      <c r="G11381" s="40" t="s">
        <v>516</v>
      </c>
      <c r="H11381" s="41" t="s">
        <v>237</v>
      </c>
      <c r="I11381" s="42" t="s">
        <v>517</v>
      </c>
      <c r="J11381" s="43" t="s">
        <v>22</v>
      </c>
      <c r="K11381" s="44">
        <v>19</v>
      </c>
      <c r="L11381" s="45">
        <v>25750.794745678635</v>
      </c>
      <c r="M11381" s="46">
        <v>27230.641339602858</v>
      </c>
      <c r="N11381" s="45"/>
      <c r="O11381" s="46"/>
    </row>
    <row r="11382" spans="1:15" x14ac:dyDescent="0.2">
      <c r="A11382" s="11" t="str">
        <f t="shared" si="1062"/>
        <v>7512004 - Region Midtjylland2 år</v>
      </c>
      <c r="B11382" s="12" t="str">
        <f t="shared" si="1065"/>
        <v>751200</v>
      </c>
      <c r="C11382" s="14">
        <f t="shared" si="1063"/>
        <v>0</v>
      </c>
      <c r="D11382" s="14">
        <f t="shared" si="1064"/>
        <v>0</v>
      </c>
      <c r="E11382" s="19" t="str">
        <f t="shared" si="1066"/>
        <v>751200 - Bager- og konditorarbejde, ekskl. industri</v>
      </c>
      <c r="F11382" s="19" t="str">
        <f t="shared" si="1067"/>
        <v>2 år</v>
      </c>
      <c r="G11382" s="40" t="s">
        <v>516</v>
      </c>
      <c r="H11382" s="41" t="s">
        <v>237</v>
      </c>
      <c r="I11382" s="42" t="s">
        <v>517</v>
      </c>
      <c r="J11382" s="43" t="s">
        <v>23</v>
      </c>
      <c r="K11382" s="44">
        <v>15</v>
      </c>
      <c r="L11382" s="45">
        <v>26831.015246658</v>
      </c>
      <c r="M11382" s="46">
        <v>28372.93994903865</v>
      </c>
      <c r="N11382" s="45"/>
      <c r="O11382" s="46"/>
    </row>
    <row r="11383" spans="1:15" x14ac:dyDescent="0.2">
      <c r="A11383" s="11" t="str">
        <f t="shared" si="1062"/>
        <v>7512004 - Region Midtjylland3 år</v>
      </c>
      <c r="B11383" s="12" t="str">
        <f t="shared" si="1065"/>
        <v>751200</v>
      </c>
      <c r="C11383" s="14">
        <f t="shared" si="1063"/>
        <v>0</v>
      </c>
      <c r="D11383" s="14">
        <f t="shared" si="1064"/>
        <v>0</v>
      </c>
      <c r="E11383" s="19" t="str">
        <f t="shared" si="1066"/>
        <v>751200 - Bager- og konditorarbejde, ekskl. industri</v>
      </c>
      <c r="F11383" s="19" t="str">
        <f t="shared" si="1067"/>
        <v>3 år</v>
      </c>
      <c r="G11383" s="40" t="s">
        <v>516</v>
      </c>
      <c r="H11383" s="41" t="s">
        <v>237</v>
      </c>
      <c r="I11383" s="42" t="s">
        <v>517</v>
      </c>
      <c r="J11383" s="43" t="s">
        <v>14</v>
      </c>
      <c r="K11383" s="44">
        <v>14</v>
      </c>
      <c r="L11383" s="45">
        <v>27819.214480281807</v>
      </c>
      <c r="M11383" s="46">
        <v>29417.929013207093</v>
      </c>
      <c r="N11383" s="45"/>
      <c r="O11383" s="46"/>
    </row>
    <row r="11384" spans="1:15" x14ac:dyDescent="0.2">
      <c r="A11384" s="11" t="str">
        <f t="shared" si="1062"/>
        <v>7512004 - Region Midtjylland4 år</v>
      </c>
      <c r="B11384" s="12" t="str">
        <f t="shared" si="1065"/>
        <v>751200</v>
      </c>
      <c r="C11384" s="14">
        <f t="shared" si="1063"/>
        <v>0</v>
      </c>
      <c r="D11384" s="14">
        <f t="shared" si="1064"/>
        <v>0</v>
      </c>
      <c r="E11384" s="19" t="str">
        <f t="shared" si="1066"/>
        <v>751200 - Bager- og konditorarbejde, ekskl. industri</v>
      </c>
      <c r="F11384" s="19" t="str">
        <f t="shared" si="1067"/>
        <v>4 år</v>
      </c>
      <c r="G11384" s="40" t="s">
        <v>516</v>
      </c>
      <c r="H11384" s="41" t="s">
        <v>237</v>
      </c>
      <c r="I11384" s="42" t="s">
        <v>517</v>
      </c>
      <c r="J11384" s="43" t="s">
        <v>24</v>
      </c>
      <c r="K11384" s="44">
        <v>18</v>
      </c>
      <c r="L11384" s="45">
        <v>27219.035239036893</v>
      </c>
      <c r="M11384" s="46">
        <v>28801.87651668545</v>
      </c>
      <c r="N11384" s="45"/>
      <c r="O11384" s="46"/>
    </row>
    <row r="11385" spans="1:15" x14ac:dyDescent="0.2">
      <c r="A11385" s="11" t="str">
        <f t="shared" si="1062"/>
        <v>7512004 - Region Midtjylland5-9 år</v>
      </c>
      <c r="B11385" s="12" t="str">
        <f t="shared" si="1065"/>
        <v>751200</v>
      </c>
      <c r="C11385" s="14">
        <f t="shared" si="1063"/>
        <v>0</v>
      </c>
      <c r="D11385" s="14">
        <f t="shared" si="1064"/>
        <v>0</v>
      </c>
      <c r="E11385" s="19" t="str">
        <f t="shared" si="1066"/>
        <v>751200 - Bager- og konditorarbejde, ekskl. industri</v>
      </c>
      <c r="F11385" s="19" t="str">
        <f t="shared" si="1067"/>
        <v>5-9 år</v>
      </c>
      <c r="G11385" s="40" t="s">
        <v>516</v>
      </c>
      <c r="H11385" s="41" t="s">
        <v>237</v>
      </c>
      <c r="I11385" s="42" t="s">
        <v>517</v>
      </c>
      <c r="J11385" s="43" t="s">
        <v>15</v>
      </c>
      <c r="K11385" s="44">
        <v>67</v>
      </c>
      <c r="L11385" s="45">
        <v>26743.088145858521</v>
      </c>
      <c r="M11385" s="46">
        <v>28279.959853878539</v>
      </c>
      <c r="N11385" s="45"/>
      <c r="O11385" s="46"/>
    </row>
    <row r="11386" spans="1:15" x14ac:dyDescent="0.2">
      <c r="A11386" s="11" t="str">
        <f t="shared" si="1062"/>
        <v>7512004 - Region Midtjylland0-4 år</v>
      </c>
      <c r="B11386" s="12" t="str">
        <f t="shared" si="1065"/>
        <v>751200</v>
      </c>
      <c r="C11386" s="14">
        <f t="shared" si="1063"/>
        <v>0</v>
      </c>
      <c r="D11386" s="14">
        <f t="shared" si="1064"/>
        <v>0</v>
      </c>
      <c r="E11386" s="19" t="str">
        <f t="shared" si="1066"/>
        <v>751200 - Bager- og konditorarbejde, ekskl. industri</v>
      </c>
      <c r="F11386" s="19" t="str">
        <f t="shared" si="1067"/>
        <v>0-4 år</v>
      </c>
      <c r="G11386" s="40" t="s">
        <v>516</v>
      </c>
      <c r="H11386" s="41" t="s">
        <v>237</v>
      </c>
      <c r="I11386" s="42" t="s">
        <v>517</v>
      </c>
      <c r="J11386" s="43" t="s">
        <v>16</v>
      </c>
      <c r="K11386" s="44">
        <v>85</v>
      </c>
      <c r="L11386" s="45">
        <v>26092.480645333933</v>
      </c>
      <c r="M11386" s="46">
        <v>27513.905299805028</v>
      </c>
      <c r="N11386" s="45"/>
      <c r="O11386" s="46"/>
    </row>
    <row r="11387" spans="1:15" x14ac:dyDescent="0.2">
      <c r="A11387" s="11" t="str">
        <f t="shared" si="1062"/>
        <v>7512004 - Region Midtjylland10-14 år</v>
      </c>
      <c r="B11387" s="12" t="str">
        <f t="shared" si="1065"/>
        <v>751200</v>
      </c>
      <c r="C11387" s="14">
        <f t="shared" si="1063"/>
        <v>0</v>
      </c>
      <c r="D11387" s="14">
        <f t="shared" si="1064"/>
        <v>0</v>
      </c>
      <c r="E11387" s="19" t="str">
        <f t="shared" si="1066"/>
        <v>751200 - Bager- og konditorarbejde, ekskl. industri</v>
      </c>
      <c r="F11387" s="19" t="str">
        <f t="shared" si="1067"/>
        <v>10-14 år</v>
      </c>
      <c r="G11387" s="40" t="s">
        <v>516</v>
      </c>
      <c r="H11387" s="41" t="s">
        <v>237</v>
      </c>
      <c r="I11387" s="42" t="s">
        <v>517</v>
      </c>
      <c r="J11387" s="43" t="s">
        <v>17</v>
      </c>
      <c r="K11387" s="44">
        <v>56</v>
      </c>
      <c r="L11387" s="45">
        <v>27081.709837763297</v>
      </c>
      <c r="M11387" s="46">
        <v>28576.245085537252</v>
      </c>
      <c r="N11387" s="45"/>
      <c r="O11387" s="46"/>
    </row>
    <row r="11388" spans="1:15" x14ac:dyDescent="0.2">
      <c r="A11388" s="11" t="str">
        <f t="shared" si="1062"/>
        <v>7512004 - Region Midtjylland15-20 år</v>
      </c>
      <c r="B11388" s="12" t="str">
        <f t="shared" si="1065"/>
        <v>751200</v>
      </c>
      <c r="C11388" s="14">
        <f t="shared" si="1063"/>
        <v>0</v>
      </c>
      <c r="D11388" s="14">
        <f t="shared" si="1064"/>
        <v>0</v>
      </c>
      <c r="E11388" s="19" t="str">
        <f t="shared" si="1066"/>
        <v>751200 - Bager- og konditorarbejde, ekskl. industri</v>
      </c>
      <c r="F11388" s="19" t="str">
        <f t="shared" si="1067"/>
        <v>15-20 år</v>
      </c>
      <c r="G11388" s="40" t="s">
        <v>516</v>
      </c>
      <c r="H11388" s="41" t="s">
        <v>237</v>
      </c>
      <c r="I11388" s="42" t="s">
        <v>517</v>
      </c>
      <c r="J11388" s="43" t="s">
        <v>18</v>
      </c>
      <c r="K11388" s="44">
        <v>50</v>
      </c>
      <c r="L11388" s="45">
        <v>26788.451511299812</v>
      </c>
      <c r="M11388" s="46">
        <v>28327.930161066684</v>
      </c>
      <c r="N11388" s="45"/>
      <c r="O11388" s="46"/>
    </row>
    <row r="11389" spans="1:15" x14ac:dyDescent="0.2">
      <c r="A11389" s="11" t="str">
        <f t="shared" si="1062"/>
        <v>7512004 - Region Midtjylland20-24 år</v>
      </c>
      <c r="B11389" s="12" t="str">
        <f t="shared" si="1065"/>
        <v>751200</v>
      </c>
      <c r="C11389" s="14">
        <f t="shared" si="1063"/>
        <v>0</v>
      </c>
      <c r="D11389" s="14">
        <f t="shared" si="1064"/>
        <v>0</v>
      </c>
      <c r="E11389" s="19" t="str">
        <f t="shared" si="1066"/>
        <v>751200 - Bager- og konditorarbejde, ekskl. industri</v>
      </c>
      <c r="F11389" s="19" t="str">
        <f t="shared" si="1067"/>
        <v>20-24 år</v>
      </c>
      <c r="G11389" s="40" t="s">
        <v>516</v>
      </c>
      <c r="H11389" s="41" t="s">
        <v>237</v>
      </c>
      <c r="I11389" s="42" t="s">
        <v>517</v>
      </c>
      <c r="J11389" s="43" t="s">
        <v>19</v>
      </c>
      <c r="K11389" s="44">
        <v>51</v>
      </c>
      <c r="L11389" s="45">
        <v>27267.269626782261</v>
      </c>
      <c r="M11389" s="46">
        <v>28852.91583044142</v>
      </c>
      <c r="N11389" s="45"/>
      <c r="O11389" s="46"/>
    </row>
    <row r="11390" spans="1:15" x14ac:dyDescent="0.2">
      <c r="A11390" s="11" t="str">
        <f t="shared" si="1062"/>
        <v>7512004 - Region Midtjylland25 år og derover</v>
      </c>
      <c r="B11390" s="12" t="str">
        <f t="shared" si="1065"/>
        <v>751200</v>
      </c>
      <c r="C11390" s="14">
        <f t="shared" si="1063"/>
        <v>0</v>
      </c>
      <c r="D11390" s="14">
        <f t="shared" si="1064"/>
        <v>0</v>
      </c>
      <c r="E11390" s="19" t="str">
        <f t="shared" si="1066"/>
        <v>751200 - Bager- og konditorarbejde, ekskl. industri</v>
      </c>
      <c r="F11390" s="19" t="str">
        <f t="shared" si="1067"/>
        <v>25 år og derover</v>
      </c>
      <c r="G11390" s="40" t="s">
        <v>516</v>
      </c>
      <c r="H11390" s="41" t="s">
        <v>237</v>
      </c>
      <c r="I11390" s="42" t="s">
        <v>517</v>
      </c>
      <c r="J11390" s="43" t="s">
        <v>9</v>
      </c>
      <c r="K11390" s="44">
        <v>166</v>
      </c>
      <c r="L11390" s="45">
        <v>28787.086348619621</v>
      </c>
      <c r="M11390" s="46">
        <v>30405.517184019351</v>
      </c>
      <c r="N11390" s="45"/>
      <c r="O11390" s="46"/>
    </row>
    <row r="11391" spans="1:15" x14ac:dyDescent="0.2">
      <c r="A11391" s="11" t="str">
        <f t="shared" si="1062"/>
        <v>7512004 - Region MidtjyllandAlle uanset erf.</v>
      </c>
      <c r="B11391" s="12" t="str">
        <f t="shared" si="1065"/>
        <v>751200</v>
      </c>
      <c r="C11391" s="14">
        <f t="shared" si="1063"/>
        <v>0</v>
      </c>
      <c r="D11391" s="14">
        <f t="shared" si="1064"/>
        <v>0</v>
      </c>
      <c r="E11391" s="19" t="str">
        <f t="shared" si="1066"/>
        <v>751200 - Bager- og konditorarbejde, ekskl. industri</v>
      </c>
      <c r="F11391" s="19" t="str">
        <f t="shared" si="1067"/>
        <v>Alle uanset erf.</v>
      </c>
      <c r="G11391" s="40" t="s">
        <v>516</v>
      </c>
      <c r="H11391" s="41" t="s">
        <v>237</v>
      </c>
      <c r="I11391" s="42" t="s">
        <v>517</v>
      </c>
      <c r="J11391" s="43" t="s">
        <v>10</v>
      </c>
      <c r="K11391" s="44">
        <v>475</v>
      </c>
      <c r="L11391" s="45">
        <v>27436.09147211237</v>
      </c>
      <c r="M11391" s="46">
        <v>29012.788693172406</v>
      </c>
      <c r="N11391" s="45"/>
      <c r="O11391" s="46"/>
    </row>
    <row r="11392" spans="1:15" x14ac:dyDescent="0.2">
      <c r="A11392" s="11" t="str">
        <f t="shared" si="1062"/>
        <v>7512005 - Region NordjyllandUnder 1 år</v>
      </c>
      <c r="B11392" s="12" t="str">
        <f t="shared" si="1065"/>
        <v>751200</v>
      </c>
      <c r="C11392" s="14">
        <f t="shared" si="1063"/>
        <v>0</v>
      </c>
      <c r="D11392" s="14">
        <f t="shared" si="1064"/>
        <v>0</v>
      </c>
      <c r="E11392" s="19" t="str">
        <f t="shared" si="1066"/>
        <v>751200 - Bager- og konditorarbejde, ekskl. industri</v>
      </c>
      <c r="F11392" s="19" t="str">
        <f t="shared" si="1067"/>
        <v>Under 1 år</v>
      </c>
      <c r="G11392" s="40" t="s">
        <v>516</v>
      </c>
      <c r="H11392" s="41" t="s">
        <v>237</v>
      </c>
      <c r="I11392" s="42" t="s">
        <v>21</v>
      </c>
      <c r="J11392" s="43" t="s">
        <v>13</v>
      </c>
      <c r="K11392" s="44">
        <v>11</v>
      </c>
      <c r="L11392" s="45">
        <v>24181.58513367764</v>
      </c>
      <c r="M11392" s="46">
        <v>25587.792619447144</v>
      </c>
      <c r="N11392" s="45"/>
      <c r="O11392" s="46"/>
    </row>
    <row r="11393" spans="1:15" x14ac:dyDescent="0.2">
      <c r="A11393" s="11" t="str">
        <f t="shared" si="1062"/>
        <v>7512005 - Region Nordjylland5-9 år</v>
      </c>
      <c r="B11393" s="12" t="str">
        <f t="shared" si="1065"/>
        <v>751200</v>
      </c>
      <c r="C11393" s="14">
        <f t="shared" si="1063"/>
        <v>0</v>
      </c>
      <c r="D11393" s="14">
        <f t="shared" si="1064"/>
        <v>0</v>
      </c>
      <c r="E11393" s="19" t="str">
        <f t="shared" si="1066"/>
        <v>751200 - Bager- og konditorarbejde, ekskl. industri</v>
      </c>
      <c r="F11393" s="19" t="str">
        <f t="shared" si="1067"/>
        <v>5-9 år</v>
      </c>
      <c r="G11393" s="40" t="s">
        <v>516</v>
      </c>
      <c r="H11393" s="41" t="s">
        <v>237</v>
      </c>
      <c r="I11393" s="42" t="s">
        <v>21</v>
      </c>
      <c r="J11393" s="43" t="s">
        <v>15</v>
      </c>
      <c r="K11393" s="44">
        <v>25</v>
      </c>
      <c r="L11393" s="45">
        <v>29298.937916227474</v>
      </c>
      <c r="M11393" s="46">
        <v>30772.750862124209</v>
      </c>
      <c r="N11393" s="45"/>
      <c r="O11393" s="46"/>
    </row>
    <row r="11394" spans="1:15" x14ac:dyDescent="0.2">
      <c r="A11394" s="11" t="str">
        <f t="shared" ref="A11394:A11457" si="1068">B11394&amp;I11394&amp;F11394</f>
        <v>7512005 - Region Nordjylland0-4 år</v>
      </c>
      <c r="B11394" s="12" t="str">
        <f t="shared" si="1065"/>
        <v>751200</v>
      </c>
      <c r="C11394" s="14">
        <f t="shared" ref="C11394:C11457" si="1069">N11394*1.2</f>
        <v>0</v>
      </c>
      <c r="D11394" s="14">
        <f t="shared" ref="D11394:D11457" si="1070">O11394*1.2</f>
        <v>0</v>
      </c>
      <c r="E11394" s="19" t="str">
        <f t="shared" si="1066"/>
        <v>751200 - Bager- og konditorarbejde, ekskl. industri</v>
      </c>
      <c r="F11394" s="19" t="str">
        <f t="shared" si="1067"/>
        <v>0-4 år</v>
      </c>
      <c r="G11394" s="40" t="s">
        <v>516</v>
      </c>
      <c r="H11394" s="41" t="s">
        <v>237</v>
      </c>
      <c r="I11394" s="42" t="s">
        <v>21</v>
      </c>
      <c r="J11394" s="43" t="s">
        <v>16</v>
      </c>
      <c r="K11394" s="44">
        <v>42</v>
      </c>
      <c r="L11394" s="45">
        <v>25872.442658243923</v>
      </c>
      <c r="M11394" s="46">
        <v>27334.00587157773</v>
      </c>
      <c r="N11394" s="45"/>
      <c r="O11394" s="46"/>
    </row>
    <row r="11395" spans="1:15" x14ac:dyDescent="0.2">
      <c r="A11395" s="11" t="str">
        <f t="shared" si="1068"/>
        <v>7512005 - Region Nordjylland10-14 år</v>
      </c>
      <c r="B11395" s="12" t="str">
        <f t="shared" ref="B11395:B11458" si="1071">LEFT(E11395,6)</f>
        <v>751200</v>
      </c>
      <c r="C11395" s="14">
        <f t="shared" si="1069"/>
        <v>0</v>
      </c>
      <c r="D11395" s="14">
        <f t="shared" si="1070"/>
        <v>0</v>
      </c>
      <c r="E11395" s="19" t="str">
        <f t="shared" ref="E11395:E11458" si="1072">TRIM(H11395)</f>
        <v>751200 - Bager- og konditorarbejde, ekskl. industri</v>
      </c>
      <c r="F11395" s="19" t="str">
        <f t="shared" ref="F11395:F11458" si="1073">MID(J11395,6,30)</f>
        <v>10-14 år</v>
      </c>
      <c r="G11395" s="40" t="s">
        <v>516</v>
      </c>
      <c r="H11395" s="41" t="s">
        <v>237</v>
      </c>
      <c r="I11395" s="42" t="s">
        <v>21</v>
      </c>
      <c r="J11395" s="43" t="s">
        <v>17</v>
      </c>
      <c r="K11395" s="44">
        <v>23</v>
      </c>
      <c r="L11395" s="45">
        <v>27070.05166506804</v>
      </c>
      <c r="M11395" s="46">
        <v>28544.730878499398</v>
      </c>
      <c r="N11395" s="45"/>
      <c r="O11395" s="46"/>
    </row>
    <row r="11396" spans="1:15" x14ac:dyDescent="0.2">
      <c r="A11396" s="11" t="str">
        <f t="shared" si="1068"/>
        <v>7512005 - Region Nordjylland15-20 år</v>
      </c>
      <c r="B11396" s="12" t="str">
        <f t="shared" si="1071"/>
        <v>751200</v>
      </c>
      <c r="C11396" s="14">
        <f t="shared" si="1069"/>
        <v>0</v>
      </c>
      <c r="D11396" s="14">
        <f t="shared" si="1070"/>
        <v>0</v>
      </c>
      <c r="E11396" s="19" t="str">
        <f t="shared" si="1072"/>
        <v>751200 - Bager- og konditorarbejde, ekskl. industri</v>
      </c>
      <c r="F11396" s="19" t="str">
        <f t="shared" si="1073"/>
        <v>15-20 år</v>
      </c>
      <c r="G11396" s="40" t="s">
        <v>516</v>
      </c>
      <c r="H11396" s="41" t="s">
        <v>237</v>
      </c>
      <c r="I11396" s="42" t="s">
        <v>21</v>
      </c>
      <c r="J11396" s="43" t="s">
        <v>18</v>
      </c>
      <c r="K11396" s="44">
        <v>16</v>
      </c>
      <c r="L11396" s="45">
        <v>27251.830796872597</v>
      </c>
      <c r="M11396" s="46">
        <v>28836.579201728637</v>
      </c>
      <c r="N11396" s="45"/>
      <c r="O11396" s="46"/>
    </row>
    <row r="11397" spans="1:15" x14ac:dyDescent="0.2">
      <c r="A11397" s="11" t="str">
        <f t="shared" si="1068"/>
        <v>7512005 - Region Nordjylland20-24 år</v>
      </c>
      <c r="B11397" s="12" t="str">
        <f t="shared" si="1071"/>
        <v>751200</v>
      </c>
      <c r="C11397" s="14">
        <f t="shared" si="1069"/>
        <v>0</v>
      </c>
      <c r="D11397" s="14">
        <f t="shared" si="1070"/>
        <v>0</v>
      </c>
      <c r="E11397" s="19" t="str">
        <f t="shared" si="1072"/>
        <v>751200 - Bager- og konditorarbejde, ekskl. industri</v>
      </c>
      <c r="F11397" s="19" t="str">
        <f t="shared" si="1073"/>
        <v>20-24 år</v>
      </c>
      <c r="G11397" s="40" t="s">
        <v>516</v>
      </c>
      <c r="H11397" s="41" t="s">
        <v>237</v>
      </c>
      <c r="I11397" s="42" t="s">
        <v>21</v>
      </c>
      <c r="J11397" s="43" t="s">
        <v>19</v>
      </c>
      <c r="K11397" s="44">
        <v>15</v>
      </c>
      <c r="L11397" s="45">
        <v>25983.690247296869</v>
      </c>
      <c r="M11397" s="46">
        <v>27494.693745689448</v>
      </c>
      <c r="N11397" s="45"/>
      <c r="O11397" s="46"/>
    </row>
    <row r="11398" spans="1:15" x14ac:dyDescent="0.2">
      <c r="A11398" s="11" t="str">
        <f t="shared" si="1068"/>
        <v>7512005 - Region Nordjylland25 år og derover</v>
      </c>
      <c r="B11398" s="12" t="str">
        <f t="shared" si="1071"/>
        <v>751200</v>
      </c>
      <c r="C11398" s="14">
        <f t="shared" si="1069"/>
        <v>0</v>
      </c>
      <c r="D11398" s="14">
        <f t="shared" si="1070"/>
        <v>0</v>
      </c>
      <c r="E11398" s="19" t="str">
        <f t="shared" si="1072"/>
        <v>751200 - Bager- og konditorarbejde, ekskl. industri</v>
      </c>
      <c r="F11398" s="19" t="str">
        <f t="shared" si="1073"/>
        <v>25 år og derover</v>
      </c>
      <c r="G11398" s="40" t="s">
        <v>516</v>
      </c>
      <c r="H11398" s="41" t="s">
        <v>237</v>
      </c>
      <c r="I11398" s="42" t="s">
        <v>21</v>
      </c>
      <c r="J11398" s="43" t="s">
        <v>9</v>
      </c>
      <c r="K11398" s="44">
        <v>89</v>
      </c>
      <c r="L11398" s="45">
        <v>28967.340262177979</v>
      </c>
      <c r="M11398" s="46">
        <v>30651.848969705872</v>
      </c>
      <c r="N11398" s="45"/>
      <c r="O11398" s="46"/>
    </row>
    <row r="11399" spans="1:15" x14ac:dyDescent="0.2">
      <c r="A11399" s="11" t="str">
        <f t="shared" si="1068"/>
        <v>7512005 - Region NordjyllandAlle uanset erf.</v>
      </c>
      <c r="B11399" s="12" t="str">
        <f t="shared" si="1071"/>
        <v>751200</v>
      </c>
      <c r="C11399" s="14">
        <f t="shared" si="1069"/>
        <v>0</v>
      </c>
      <c r="D11399" s="14">
        <f t="shared" si="1070"/>
        <v>0</v>
      </c>
      <c r="E11399" s="19" t="str">
        <f t="shared" si="1072"/>
        <v>751200 - Bager- og konditorarbejde, ekskl. industri</v>
      </c>
      <c r="F11399" s="19" t="str">
        <f t="shared" si="1073"/>
        <v>Alle uanset erf.</v>
      </c>
      <c r="G11399" s="40" t="s">
        <v>516</v>
      </c>
      <c r="H11399" s="41" t="s">
        <v>237</v>
      </c>
      <c r="I11399" s="42" t="s">
        <v>21</v>
      </c>
      <c r="J11399" s="43" t="s">
        <v>10</v>
      </c>
      <c r="K11399" s="44">
        <v>210</v>
      </c>
      <c r="L11399" s="45">
        <v>27251.830796872597</v>
      </c>
      <c r="M11399" s="46">
        <v>28823.48010555578</v>
      </c>
      <c r="N11399" s="45"/>
      <c r="O11399" s="46"/>
    </row>
    <row r="11400" spans="1:15" x14ac:dyDescent="0.2">
      <c r="A11400" s="11" t="str">
        <f t="shared" si="1068"/>
        <v>7512006 - Alle regionerUnder 1 år</v>
      </c>
      <c r="B11400" s="12" t="str">
        <f t="shared" si="1071"/>
        <v>751200</v>
      </c>
      <c r="C11400" s="14">
        <f t="shared" si="1069"/>
        <v>0</v>
      </c>
      <c r="D11400" s="14">
        <f t="shared" si="1070"/>
        <v>0</v>
      </c>
      <c r="E11400" s="19" t="str">
        <f t="shared" si="1072"/>
        <v>751200 - Bager- og konditorarbejde, ekskl. industri</v>
      </c>
      <c r="F11400" s="19" t="str">
        <f t="shared" si="1073"/>
        <v>Under 1 år</v>
      </c>
      <c r="G11400" s="40" t="s">
        <v>516</v>
      </c>
      <c r="H11400" s="41" t="s">
        <v>237</v>
      </c>
      <c r="I11400" s="42" t="s">
        <v>11</v>
      </c>
      <c r="J11400" s="43" t="s">
        <v>13</v>
      </c>
      <c r="K11400" s="44">
        <v>111</v>
      </c>
      <c r="L11400" s="45">
        <v>24223.692737847796</v>
      </c>
      <c r="M11400" s="46">
        <v>25632.348864922846</v>
      </c>
      <c r="N11400" s="45"/>
      <c r="O11400" s="46"/>
    </row>
    <row r="11401" spans="1:15" x14ac:dyDescent="0.2">
      <c r="A11401" s="11" t="str">
        <f t="shared" si="1068"/>
        <v>7512006 - Alle regioner1 år</v>
      </c>
      <c r="B11401" s="12" t="str">
        <f t="shared" si="1071"/>
        <v>751200</v>
      </c>
      <c r="C11401" s="14">
        <f t="shared" si="1069"/>
        <v>0</v>
      </c>
      <c r="D11401" s="14">
        <f t="shared" si="1070"/>
        <v>0</v>
      </c>
      <c r="E11401" s="19" t="str">
        <f t="shared" si="1072"/>
        <v>751200 - Bager- og konditorarbejde, ekskl. industri</v>
      </c>
      <c r="F11401" s="19" t="str">
        <f t="shared" si="1073"/>
        <v>1 år</v>
      </c>
      <c r="G11401" s="40" t="s">
        <v>516</v>
      </c>
      <c r="H11401" s="41" t="s">
        <v>237</v>
      </c>
      <c r="I11401" s="42" t="s">
        <v>11</v>
      </c>
      <c r="J11401" s="43" t="s">
        <v>22</v>
      </c>
      <c r="K11401" s="44">
        <v>72</v>
      </c>
      <c r="L11401" s="45">
        <v>25545.562963638225</v>
      </c>
      <c r="M11401" s="46">
        <v>26937.19350664497</v>
      </c>
      <c r="N11401" s="45"/>
      <c r="O11401" s="46"/>
    </row>
    <row r="11402" spans="1:15" x14ac:dyDescent="0.2">
      <c r="A11402" s="11" t="str">
        <f t="shared" si="1068"/>
        <v>7512006 - Alle regioner2 år</v>
      </c>
      <c r="B11402" s="12" t="str">
        <f t="shared" si="1071"/>
        <v>751200</v>
      </c>
      <c r="C11402" s="14">
        <f t="shared" si="1069"/>
        <v>0</v>
      </c>
      <c r="D11402" s="14">
        <f t="shared" si="1070"/>
        <v>0</v>
      </c>
      <c r="E11402" s="19" t="str">
        <f t="shared" si="1072"/>
        <v>751200 - Bager- og konditorarbejde, ekskl. industri</v>
      </c>
      <c r="F11402" s="19" t="str">
        <f t="shared" si="1073"/>
        <v>2 år</v>
      </c>
      <c r="G11402" s="40" t="s">
        <v>516</v>
      </c>
      <c r="H11402" s="41" t="s">
        <v>237</v>
      </c>
      <c r="I11402" s="42" t="s">
        <v>11</v>
      </c>
      <c r="J11402" s="43" t="s">
        <v>23</v>
      </c>
      <c r="K11402" s="44">
        <v>55</v>
      </c>
      <c r="L11402" s="45">
        <v>25663.601501187124</v>
      </c>
      <c r="M11402" s="46">
        <v>27155.99119951648</v>
      </c>
      <c r="N11402" s="45"/>
      <c r="O11402" s="46"/>
    </row>
    <row r="11403" spans="1:15" x14ac:dyDescent="0.2">
      <c r="A11403" s="11" t="str">
        <f t="shared" si="1068"/>
        <v>7512006 - Alle regioner3 år</v>
      </c>
      <c r="B11403" s="12" t="str">
        <f t="shared" si="1071"/>
        <v>751200</v>
      </c>
      <c r="C11403" s="14">
        <f t="shared" si="1069"/>
        <v>0</v>
      </c>
      <c r="D11403" s="14">
        <f t="shared" si="1070"/>
        <v>0</v>
      </c>
      <c r="E11403" s="19" t="str">
        <f t="shared" si="1072"/>
        <v>751200 - Bager- og konditorarbejde, ekskl. industri</v>
      </c>
      <c r="F11403" s="19" t="str">
        <f t="shared" si="1073"/>
        <v>3 år</v>
      </c>
      <c r="G11403" s="40" t="s">
        <v>516</v>
      </c>
      <c r="H11403" s="41" t="s">
        <v>237</v>
      </c>
      <c r="I11403" s="42" t="s">
        <v>11</v>
      </c>
      <c r="J11403" s="43" t="s">
        <v>14</v>
      </c>
      <c r="K11403" s="44">
        <v>41</v>
      </c>
      <c r="L11403" s="45">
        <v>24739.001577761854</v>
      </c>
      <c r="M11403" s="46">
        <v>26177.623943367777</v>
      </c>
      <c r="N11403" s="45"/>
      <c r="O11403" s="46"/>
    </row>
    <row r="11404" spans="1:15" x14ac:dyDescent="0.2">
      <c r="A11404" s="11" t="str">
        <f t="shared" si="1068"/>
        <v>7512006 - Alle regioner4 år</v>
      </c>
      <c r="B11404" s="12" t="str">
        <f t="shared" si="1071"/>
        <v>751200</v>
      </c>
      <c r="C11404" s="14">
        <f t="shared" si="1069"/>
        <v>0</v>
      </c>
      <c r="D11404" s="14">
        <f t="shared" si="1070"/>
        <v>0</v>
      </c>
      <c r="E11404" s="19" t="str">
        <f t="shared" si="1072"/>
        <v>751200 - Bager- og konditorarbejde, ekskl. industri</v>
      </c>
      <c r="F11404" s="19" t="str">
        <f t="shared" si="1073"/>
        <v>4 år</v>
      </c>
      <c r="G11404" s="40" t="s">
        <v>516</v>
      </c>
      <c r="H11404" s="41" t="s">
        <v>237</v>
      </c>
      <c r="I11404" s="42" t="s">
        <v>11</v>
      </c>
      <c r="J11404" s="43" t="s">
        <v>24</v>
      </c>
      <c r="K11404" s="44">
        <v>57</v>
      </c>
      <c r="L11404" s="45">
        <v>27332.86523296584</v>
      </c>
      <c r="M11404" s="46">
        <v>28922.325952172221</v>
      </c>
      <c r="N11404" s="45"/>
      <c r="O11404" s="46"/>
    </row>
    <row r="11405" spans="1:15" x14ac:dyDescent="0.2">
      <c r="A11405" s="11" t="str">
        <f t="shared" si="1068"/>
        <v>7512006 - Alle regioner5-9 år</v>
      </c>
      <c r="B11405" s="12" t="str">
        <f t="shared" si="1071"/>
        <v>751200</v>
      </c>
      <c r="C11405" s="14">
        <f t="shared" si="1069"/>
        <v>0</v>
      </c>
      <c r="D11405" s="14">
        <f t="shared" si="1070"/>
        <v>0</v>
      </c>
      <c r="E11405" s="19" t="str">
        <f t="shared" si="1072"/>
        <v>751200 - Bager- og konditorarbejde, ekskl. industri</v>
      </c>
      <c r="F11405" s="19" t="str">
        <f t="shared" si="1073"/>
        <v>5-9 år</v>
      </c>
      <c r="G11405" s="40" t="s">
        <v>516</v>
      </c>
      <c r="H11405" s="41" t="s">
        <v>237</v>
      </c>
      <c r="I11405" s="42" t="s">
        <v>11</v>
      </c>
      <c r="J11405" s="43" t="s">
        <v>15</v>
      </c>
      <c r="K11405" s="44">
        <v>273</v>
      </c>
      <c r="L11405" s="45">
        <v>26141.500061703871</v>
      </c>
      <c r="M11405" s="46">
        <v>27661.128821680195</v>
      </c>
      <c r="N11405" s="45"/>
      <c r="O11405" s="46"/>
    </row>
    <row r="11406" spans="1:15" x14ac:dyDescent="0.2">
      <c r="A11406" s="11" t="str">
        <f t="shared" si="1068"/>
        <v>7512006 - Alle regioner0-4 år</v>
      </c>
      <c r="B11406" s="12" t="str">
        <f t="shared" si="1071"/>
        <v>751200</v>
      </c>
      <c r="C11406" s="14">
        <f t="shared" si="1069"/>
        <v>0</v>
      </c>
      <c r="D11406" s="14">
        <f t="shared" si="1070"/>
        <v>0</v>
      </c>
      <c r="E11406" s="19" t="str">
        <f t="shared" si="1072"/>
        <v>751200 - Bager- og konditorarbejde, ekskl. industri</v>
      </c>
      <c r="F11406" s="19" t="str">
        <f t="shared" si="1073"/>
        <v>0-4 år</v>
      </c>
      <c r="G11406" s="40" t="s">
        <v>516</v>
      </c>
      <c r="H11406" s="41" t="s">
        <v>237</v>
      </c>
      <c r="I11406" s="42" t="s">
        <v>11</v>
      </c>
      <c r="J11406" s="43" t="s">
        <v>16</v>
      </c>
      <c r="K11406" s="44">
        <v>336</v>
      </c>
      <c r="L11406" s="45">
        <v>25313.348666813807</v>
      </c>
      <c r="M11406" s="46">
        <v>26725.417877374988</v>
      </c>
      <c r="N11406" s="45"/>
      <c r="O11406" s="46"/>
    </row>
    <row r="11407" spans="1:15" x14ac:dyDescent="0.2">
      <c r="A11407" s="11" t="str">
        <f t="shared" si="1068"/>
        <v>7512006 - Alle regioner10-14 år</v>
      </c>
      <c r="B11407" s="12" t="str">
        <f t="shared" si="1071"/>
        <v>751200</v>
      </c>
      <c r="C11407" s="14">
        <f t="shared" si="1069"/>
        <v>0</v>
      </c>
      <c r="D11407" s="14">
        <f t="shared" si="1070"/>
        <v>0</v>
      </c>
      <c r="E11407" s="19" t="str">
        <f t="shared" si="1072"/>
        <v>751200 - Bager- og konditorarbejde, ekskl. industri</v>
      </c>
      <c r="F11407" s="19" t="str">
        <f t="shared" si="1073"/>
        <v>10-14 år</v>
      </c>
      <c r="G11407" s="40" t="s">
        <v>516</v>
      </c>
      <c r="H11407" s="41" t="s">
        <v>237</v>
      </c>
      <c r="I11407" s="42" t="s">
        <v>11</v>
      </c>
      <c r="J11407" s="43" t="s">
        <v>17</v>
      </c>
      <c r="K11407" s="44">
        <v>207</v>
      </c>
      <c r="L11407" s="45">
        <v>28068.969896488859</v>
      </c>
      <c r="M11407" s="46">
        <v>29666.196370397036</v>
      </c>
      <c r="N11407" s="45"/>
      <c r="O11407" s="46"/>
    </row>
    <row r="11408" spans="1:15" x14ac:dyDescent="0.2">
      <c r="A11408" s="11" t="str">
        <f t="shared" si="1068"/>
        <v>7512006 - Alle regioner15-20 år</v>
      </c>
      <c r="B11408" s="12" t="str">
        <f t="shared" si="1071"/>
        <v>751200</v>
      </c>
      <c r="C11408" s="14">
        <f t="shared" si="1069"/>
        <v>0</v>
      </c>
      <c r="D11408" s="14">
        <f t="shared" si="1070"/>
        <v>0</v>
      </c>
      <c r="E11408" s="19" t="str">
        <f t="shared" si="1072"/>
        <v>751200 - Bager- og konditorarbejde, ekskl. industri</v>
      </c>
      <c r="F11408" s="19" t="str">
        <f t="shared" si="1073"/>
        <v>15-20 år</v>
      </c>
      <c r="G11408" s="40" t="s">
        <v>516</v>
      </c>
      <c r="H11408" s="41" t="s">
        <v>237</v>
      </c>
      <c r="I11408" s="42" t="s">
        <v>11</v>
      </c>
      <c r="J11408" s="43" t="s">
        <v>18</v>
      </c>
      <c r="K11408" s="44">
        <v>188</v>
      </c>
      <c r="L11408" s="45">
        <v>27866.659108109834</v>
      </c>
      <c r="M11408" s="46">
        <v>29456.627425022736</v>
      </c>
      <c r="N11408" s="45"/>
      <c r="O11408" s="46"/>
    </row>
    <row r="11409" spans="1:15" x14ac:dyDescent="0.2">
      <c r="A11409" s="11" t="str">
        <f t="shared" si="1068"/>
        <v>7512006 - Alle regioner20-24 år</v>
      </c>
      <c r="B11409" s="12" t="str">
        <f t="shared" si="1071"/>
        <v>751200</v>
      </c>
      <c r="C11409" s="14">
        <f t="shared" si="1069"/>
        <v>0</v>
      </c>
      <c r="D11409" s="14">
        <f t="shared" si="1070"/>
        <v>0</v>
      </c>
      <c r="E11409" s="19" t="str">
        <f t="shared" si="1072"/>
        <v>751200 - Bager- og konditorarbejde, ekskl. industri</v>
      </c>
      <c r="F11409" s="19" t="str">
        <f t="shared" si="1073"/>
        <v>20-24 år</v>
      </c>
      <c r="G11409" s="40" t="s">
        <v>516</v>
      </c>
      <c r="H11409" s="41" t="s">
        <v>237</v>
      </c>
      <c r="I11409" s="42" t="s">
        <v>11</v>
      </c>
      <c r="J11409" s="43" t="s">
        <v>19</v>
      </c>
      <c r="K11409" s="44">
        <v>169</v>
      </c>
      <c r="L11409" s="45">
        <v>27661.804889666066</v>
      </c>
      <c r="M11409" s="46">
        <v>29227.336011205894</v>
      </c>
      <c r="N11409" s="45"/>
      <c r="O11409" s="46"/>
    </row>
    <row r="11410" spans="1:15" x14ac:dyDescent="0.2">
      <c r="A11410" s="11" t="str">
        <f t="shared" si="1068"/>
        <v>7512006 - Alle regioner25 år og derover</v>
      </c>
      <c r="B11410" s="12" t="str">
        <f t="shared" si="1071"/>
        <v>751200</v>
      </c>
      <c r="C11410" s="14">
        <f t="shared" si="1069"/>
        <v>0</v>
      </c>
      <c r="D11410" s="14">
        <f t="shared" si="1070"/>
        <v>0</v>
      </c>
      <c r="E11410" s="19" t="str">
        <f t="shared" si="1072"/>
        <v>751200 - Bager- og konditorarbejde, ekskl. industri</v>
      </c>
      <c r="F11410" s="19" t="str">
        <f t="shared" si="1073"/>
        <v>25 år og derover</v>
      </c>
      <c r="G11410" s="40" t="s">
        <v>516</v>
      </c>
      <c r="H11410" s="41" t="s">
        <v>237</v>
      </c>
      <c r="I11410" s="42" t="s">
        <v>11</v>
      </c>
      <c r="J11410" s="43" t="s">
        <v>9</v>
      </c>
      <c r="K11410" s="44">
        <v>713</v>
      </c>
      <c r="L11410" s="45">
        <v>29184.244491602265</v>
      </c>
      <c r="M11410" s="46">
        <v>30822.570290363907</v>
      </c>
      <c r="N11410" s="45"/>
      <c r="O11410" s="46"/>
    </row>
    <row r="11411" spans="1:15" x14ac:dyDescent="0.2">
      <c r="A11411" s="11" t="str">
        <f t="shared" si="1068"/>
        <v>7512006 - Alle regionerAlle uanset erf.</v>
      </c>
      <c r="B11411" s="12" t="str">
        <f t="shared" si="1071"/>
        <v>751200</v>
      </c>
      <c r="C11411" s="14">
        <f t="shared" si="1069"/>
        <v>0</v>
      </c>
      <c r="D11411" s="14">
        <f t="shared" si="1070"/>
        <v>0</v>
      </c>
      <c r="E11411" s="19" t="str">
        <f t="shared" si="1072"/>
        <v>751200 - Bager- og konditorarbejde, ekskl. industri</v>
      </c>
      <c r="F11411" s="19" t="str">
        <f t="shared" si="1073"/>
        <v>Alle uanset erf.</v>
      </c>
      <c r="G11411" s="40" t="s">
        <v>516</v>
      </c>
      <c r="H11411" s="41" t="s">
        <v>237</v>
      </c>
      <c r="I11411" s="42" t="s">
        <v>11</v>
      </c>
      <c r="J11411" s="43" t="s">
        <v>10</v>
      </c>
      <c r="K11411" s="44">
        <v>1886</v>
      </c>
      <c r="L11411" s="45">
        <v>27705.893641860399</v>
      </c>
      <c r="M11411" s="46">
        <v>29266.77516151216</v>
      </c>
      <c r="N11411" s="45"/>
      <c r="O11411" s="46"/>
    </row>
    <row r="11412" spans="1:15" x14ac:dyDescent="0.2">
      <c r="A11412" s="11" t="str">
        <f t="shared" si="1068"/>
        <v>7513001 - Region HovedstadenUnder 1 år</v>
      </c>
      <c r="B11412" s="12" t="str">
        <f t="shared" si="1071"/>
        <v>751300</v>
      </c>
      <c r="C11412" s="14">
        <f t="shared" si="1069"/>
        <v>0</v>
      </c>
      <c r="D11412" s="14">
        <f t="shared" si="1070"/>
        <v>0</v>
      </c>
      <c r="E11412" s="19" t="str">
        <f t="shared" si="1072"/>
        <v>751300 - Fremstilling af mejeriprodukter</v>
      </c>
      <c r="F11412" s="19" t="str">
        <f t="shared" si="1073"/>
        <v>Under 1 år</v>
      </c>
      <c r="G11412" s="40" t="s">
        <v>516</v>
      </c>
      <c r="H11412" s="41" t="s">
        <v>432</v>
      </c>
      <c r="I11412" s="42" t="s">
        <v>8</v>
      </c>
      <c r="J11412" s="43" t="s">
        <v>13</v>
      </c>
      <c r="K11412" s="44">
        <v>18</v>
      </c>
      <c r="L11412" s="45">
        <v>30055.833353024624</v>
      </c>
      <c r="M11412" s="46">
        <v>31831.624049716724</v>
      </c>
      <c r="N11412" s="45"/>
      <c r="O11412" s="46"/>
    </row>
    <row r="11413" spans="1:15" x14ac:dyDescent="0.2">
      <c r="A11413" s="11" t="str">
        <f t="shared" si="1068"/>
        <v>7513001 - Region Hovedstaden0-4 år</v>
      </c>
      <c r="B11413" s="12" t="str">
        <f t="shared" si="1071"/>
        <v>751300</v>
      </c>
      <c r="C11413" s="14">
        <f t="shared" si="1069"/>
        <v>0</v>
      </c>
      <c r="D11413" s="14">
        <f t="shared" si="1070"/>
        <v>0</v>
      </c>
      <c r="E11413" s="19" t="str">
        <f t="shared" si="1072"/>
        <v>751300 - Fremstilling af mejeriprodukter</v>
      </c>
      <c r="F11413" s="19" t="str">
        <f t="shared" si="1073"/>
        <v>0-4 år</v>
      </c>
      <c r="G11413" s="40" t="s">
        <v>516</v>
      </c>
      <c r="H11413" s="41" t="s">
        <v>432</v>
      </c>
      <c r="I11413" s="42" t="s">
        <v>8</v>
      </c>
      <c r="J11413" s="43" t="s">
        <v>16</v>
      </c>
      <c r="K11413" s="44">
        <v>40</v>
      </c>
      <c r="L11413" s="45">
        <v>30745.129301414563</v>
      </c>
      <c r="M11413" s="46">
        <v>32533.019993261252</v>
      </c>
      <c r="N11413" s="45"/>
      <c r="O11413" s="46"/>
    </row>
    <row r="11414" spans="1:15" x14ac:dyDescent="0.2">
      <c r="A11414" s="11" t="str">
        <f t="shared" si="1068"/>
        <v>7513001 - Region Hovedstaden25 år og derover</v>
      </c>
      <c r="B11414" s="12" t="str">
        <f t="shared" si="1071"/>
        <v>751300</v>
      </c>
      <c r="C11414" s="14">
        <f t="shared" si="1069"/>
        <v>0</v>
      </c>
      <c r="D11414" s="14">
        <f t="shared" si="1070"/>
        <v>0</v>
      </c>
      <c r="E11414" s="19" t="str">
        <f t="shared" si="1072"/>
        <v>751300 - Fremstilling af mejeriprodukter</v>
      </c>
      <c r="F11414" s="19" t="str">
        <f t="shared" si="1073"/>
        <v>25 år og derover</v>
      </c>
      <c r="G11414" s="40" t="s">
        <v>516</v>
      </c>
      <c r="H11414" s="41" t="s">
        <v>432</v>
      </c>
      <c r="I11414" s="42" t="s">
        <v>8</v>
      </c>
      <c r="J11414" s="43" t="s">
        <v>9</v>
      </c>
      <c r="K11414" s="44">
        <v>32</v>
      </c>
      <c r="L11414" s="45">
        <v>34029.274081646327</v>
      </c>
      <c r="M11414" s="46">
        <v>36008.144353565331</v>
      </c>
      <c r="N11414" s="45"/>
      <c r="O11414" s="46"/>
    </row>
    <row r="11415" spans="1:15" x14ac:dyDescent="0.2">
      <c r="A11415" s="11" t="str">
        <f t="shared" si="1068"/>
        <v>7513001 - Region HovedstadenAlle uanset erf.</v>
      </c>
      <c r="B11415" s="12" t="str">
        <f t="shared" si="1071"/>
        <v>751300</v>
      </c>
      <c r="C11415" s="14">
        <f t="shared" si="1069"/>
        <v>0</v>
      </c>
      <c r="D11415" s="14">
        <f t="shared" si="1070"/>
        <v>0</v>
      </c>
      <c r="E11415" s="19" t="str">
        <f t="shared" si="1072"/>
        <v>751300 - Fremstilling af mejeriprodukter</v>
      </c>
      <c r="F11415" s="19" t="str">
        <f t="shared" si="1073"/>
        <v>Alle uanset erf.</v>
      </c>
      <c r="G11415" s="40" t="s">
        <v>516</v>
      </c>
      <c r="H11415" s="41" t="s">
        <v>432</v>
      </c>
      <c r="I11415" s="42" t="s">
        <v>8</v>
      </c>
      <c r="J11415" s="43" t="s">
        <v>10</v>
      </c>
      <c r="K11415" s="44">
        <v>131</v>
      </c>
      <c r="L11415" s="45">
        <v>32365.25786709864</v>
      </c>
      <c r="M11415" s="46">
        <v>34277.496437940019</v>
      </c>
      <c r="N11415" s="45"/>
      <c r="O11415" s="46"/>
    </row>
    <row r="11416" spans="1:15" x14ac:dyDescent="0.2">
      <c r="A11416" s="11" t="str">
        <f t="shared" si="1068"/>
        <v>7513002 - Region Sjælland5-9 år</v>
      </c>
      <c r="B11416" s="12" t="str">
        <f t="shared" si="1071"/>
        <v>751300</v>
      </c>
      <c r="C11416" s="14">
        <f t="shared" si="1069"/>
        <v>0</v>
      </c>
      <c r="D11416" s="14">
        <f t="shared" si="1070"/>
        <v>0</v>
      </c>
      <c r="E11416" s="19" t="str">
        <f t="shared" si="1072"/>
        <v>751300 - Fremstilling af mejeriprodukter</v>
      </c>
      <c r="F11416" s="19" t="str">
        <f t="shared" si="1073"/>
        <v>5-9 år</v>
      </c>
      <c r="G11416" s="40" t="s">
        <v>516</v>
      </c>
      <c r="H11416" s="41" t="s">
        <v>432</v>
      </c>
      <c r="I11416" s="42" t="s">
        <v>20</v>
      </c>
      <c r="J11416" s="43" t="s">
        <v>15</v>
      </c>
      <c r="K11416" s="44">
        <v>19</v>
      </c>
      <c r="L11416" s="45">
        <v>33837.472418138401</v>
      </c>
      <c r="M11416" s="46">
        <v>35805.189040140875</v>
      </c>
      <c r="N11416" s="45"/>
      <c r="O11416" s="46"/>
    </row>
    <row r="11417" spans="1:15" x14ac:dyDescent="0.2">
      <c r="A11417" s="11" t="str">
        <f t="shared" si="1068"/>
        <v>7513002 - Region SjællandAlle uanset erf.</v>
      </c>
      <c r="B11417" s="12" t="str">
        <f t="shared" si="1071"/>
        <v>751300</v>
      </c>
      <c r="C11417" s="14">
        <f t="shared" si="1069"/>
        <v>0</v>
      </c>
      <c r="D11417" s="14">
        <f t="shared" si="1070"/>
        <v>0</v>
      </c>
      <c r="E11417" s="19" t="str">
        <f t="shared" si="1072"/>
        <v>751300 - Fremstilling af mejeriprodukter</v>
      </c>
      <c r="F11417" s="19" t="str">
        <f t="shared" si="1073"/>
        <v>Alle uanset erf.</v>
      </c>
      <c r="G11417" s="40" t="s">
        <v>516</v>
      </c>
      <c r="H11417" s="41" t="s">
        <v>432</v>
      </c>
      <c r="I11417" s="42" t="s">
        <v>20</v>
      </c>
      <c r="J11417" s="43" t="s">
        <v>10</v>
      </c>
      <c r="K11417" s="44">
        <v>129</v>
      </c>
      <c r="L11417" s="45">
        <v>34037.322848100448</v>
      </c>
      <c r="M11417" s="46">
        <v>36016.661171868676</v>
      </c>
      <c r="N11417" s="45"/>
      <c r="O11417" s="46"/>
    </row>
    <row r="11418" spans="1:15" x14ac:dyDescent="0.2">
      <c r="A11418" s="11" t="str">
        <f t="shared" si="1068"/>
        <v>7513003 - Region SyddanmarkUnder 1 år</v>
      </c>
      <c r="B11418" s="12" t="str">
        <f t="shared" si="1071"/>
        <v>751300</v>
      </c>
      <c r="C11418" s="14">
        <f t="shared" si="1069"/>
        <v>0</v>
      </c>
      <c r="D11418" s="14">
        <f t="shared" si="1070"/>
        <v>0</v>
      </c>
      <c r="E11418" s="19" t="str">
        <f t="shared" si="1072"/>
        <v>751300 - Fremstilling af mejeriprodukter</v>
      </c>
      <c r="F11418" s="19" t="str">
        <f t="shared" si="1073"/>
        <v>Under 1 år</v>
      </c>
      <c r="G11418" s="40" t="s">
        <v>516</v>
      </c>
      <c r="H11418" s="41" t="s">
        <v>432</v>
      </c>
      <c r="I11418" s="42" t="s">
        <v>544</v>
      </c>
      <c r="J11418" s="43" t="s">
        <v>13</v>
      </c>
      <c r="K11418" s="44">
        <v>155</v>
      </c>
      <c r="L11418" s="45">
        <v>30044.168778332707</v>
      </c>
      <c r="M11418" s="46">
        <v>31791.297215375271</v>
      </c>
      <c r="N11418" s="45"/>
      <c r="O11418" s="46"/>
    </row>
    <row r="11419" spans="1:15" x14ac:dyDescent="0.2">
      <c r="A11419" s="11" t="str">
        <f t="shared" si="1068"/>
        <v>7513003 - Region Syddanmark1 år</v>
      </c>
      <c r="B11419" s="12" t="str">
        <f t="shared" si="1071"/>
        <v>751300</v>
      </c>
      <c r="C11419" s="14">
        <f t="shared" si="1069"/>
        <v>0</v>
      </c>
      <c r="D11419" s="14">
        <f t="shared" si="1070"/>
        <v>0</v>
      </c>
      <c r="E11419" s="19" t="str">
        <f t="shared" si="1072"/>
        <v>751300 - Fremstilling af mejeriprodukter</v>
      </c>
      <c r="F11419" s="19" t="str">
        <f t="shared" si="1073"/>
        <v>1 år</v>
      </c>
      <c r="G11419" s="40" t="s">
        <v>516</v>
      </c>
      <c r="H11419" s="41" t="s">
        <v>432</v>
      </c>
      <c r="I11419" s="42" t="s">
        <v>544</v>
      </c>
      <c r="J11419" s="43" t="s">
        <v>22</v>
      </c>
      <c r="K11419" s="44">
        <v>67</v>
      </c>
      <c r="L11419" s="45">
        <v>31082.42230797805</v>
      </c>
      <c r="M11419" s="46">
        <v>32889.92726200421</v>
      </c>
      <c r="N11419" s="45"/>
      <c r="O11419" s="46"/>
    </row>
    <row r="11420" spans="1:15" x14ac:dyDescent="0.2">
      <c r="A11420" s="11" t="str">
        <f t="shared" si="1068"/>
        <v>7513003 - Region Syddanmark3 år</v>
      </c>
      <c r="B11420" s="12" t="str">
        <f t="shared" si="1071"/>
        <v>751300</v>
      </c>
      <c r="C11420" s="14">
        <f t="shared" si="1069"/>
        <v>0</v>
      </c>
      <c r="D11420" s="14">
        <f t="shared" si="1070"/>
        <v>0</v>
      </c>
      <c r="E11420" s="19" t="str">
        <f t="shared" si="1072"/>
        <v>751300 - Fremstilling af mejeriprodukter</v>
      </c>
      <c r="F11420" s="19" t="str">
        <f t="shared" si="1073"/>
        <v>3 år</v>
      </c>
      <c r="G11420" s="40" t="s">
        <v>516</v>
      </c>
      <c r="H11420" s="41" t="s">
        <v>432</v>
      </c>
      <c r="I11420" s="42" t="s">
        <v>544</v>
      </c>
      <c r="J11420" s="43" t="s">
        <v>14</v>
      </c>
      <c r="K11420" s="44">
        <v>31</v>
      </c>
      <c r="L11420" s="45">
        <v>32533.413500341176</v>
      </c>
      <c r="M11420" s="46">
        <v>34425.296491009984</v>
      </c>
      <c r="N11420" s="45"/>
      <c r="O11420" s="46"/>
    </row>
    <row r="11421" spans="1:15" x14ac:dyDescent="0.2">
      <c r="A11421" s="11" t="str">
        <f t="shared" si="1068"/>
        <v>7513003 - Region Syddanmark4 år</v>
      </c>
      <c r="B11421" s="12" t="str">
        <f t="shared" si="1071"/>
        <v>751300</v>
      </c>
      <c r="C11421" s="14">
        <f t="shared" si="1069"/>
        <v>0</v>
      </c>
      <c r="D11421" s="14">
        <f t="shared" si="1070"/>
        <v>0</v>
      </c>
      <c r="E11421" s="19" t="str">
        <f t="shared" si="1072"/>
        <v>751300 - Fremstilling af mejeriprodukter</v>
      </c>
      <c r="F11421" s="19" t="str">
        <f t="shared" si="1073"/>
        <v>4 år</v>
      </c>
      <c r="G11421" s="40" t="s">
        <v>516</v>
      </c>
      <c r="H11421" s="41" t="s">
        <v>432</v>
      </c>
      <c r="I11421" s="42" t="s">
        <v>544</v>
      </c>
      <c r="J11421" s="43" t="s">
        <v>24</v>
      </c>
      <c r="K11421" s="44">
        <v>43</v>
      </c>
      <c r="L11421" s="45">
        <v>34169.876892659137</v>
      </c>
      <c r="M11421" s="46">
        <v>36156.923498936434</v>
      </c>
      <c r="N11421" s="45"/>
      <c r="O11421" s="46"/>
    </row>
    <row r="11422" spans="1:15" x14ac:dyDescent="0.2">
      <c r="A11422" s="11" t="str">
        <f t="shared" si="1068"/>
        <v>7513003 - Region Syddanmark5-9 år</v>
      </c>
      <c r="B11422" s="12" t="str">
        <f t="shared" si="1071"/>
        <v>751300</v>
      </c>
      <c r="C11422" s="14">
        <f t="shared" si="1069"/>
        <v>0</v>
      </c>
      <c r="D11422" s="14">
        <f t="shared" si="1070"/>
        <v>0</v>
      </c>
      <c r="E11422" s="19" t="str">
        <f t="shared" si="1072"/>
        <v>751300 - Fremstilling af mejeriprodukter</v>
      </c>
      <c r="F11422" s="19" t="str">
        <f t="shared" si="1073"/>
        <v>5-9 år</v>
      </c>
      <c r="G11422" s="40" t="s">
        <v>516</v>
      </c>
      <c r="H11422" s="41" t="s">
        <v>432</v>
      </c>
      <c r="I11422" s="42" t="s">
        <v>544</v>
      </c>
      <c r="J11422" s="43" t="s">
        <v>15</v>
      </c>
      <c r="K11422" s="44">
        <v>142</v>
      </c>
      <c r="L11422" s="45">
        <v>33893.936524658726</v>
      </c>
      <c r="M11422" s="46">
        <v>35864.936647259987</v>
      </c>
      <c r="N11422" s="45"/>
      <c r="O11422" s="46"/>
    </row>
    <row r="11423" spans="1:15" x14ac:dyDescent="0.2">
      <c r="A11423" s="11" t="str">
        <f t="shared" si="1068"/>
        <v>7513003 - Region Syddanmark0-4 år</v>
      </c>
      <c r="B11423" s="12" t="str">
        <f t="shared" si="1071"/>
        <v>751300</v>
      </c>
      <c r="C11423" s="14">
        <f t="shared" si="1069"/>
        <v>0</v>
      </c>
      <c r="D11423" s="14">
        <f t="shared" si="1070"/>
        <v>0</v>
      </c>
      <c r="E11423" s="19" t="str">
        <f t="shared" si="1072"/>
        <v>751300 - Fremstilling af mejeriprodukter</v>
      </c>
      <c r="F11423" s="19" t="str">
        <f t="shared" si="1073"/>
        <v>0-4 år</v>
      </c>
      <c r="G11423" s="40" t="s">
        <v>516</v>
      </c>
      <c r="H11423" s="41" t="s">
        <v>432</v>
      </c>
      <c r="I11423" s="42" t="s">
        <v>544</v>
      </c>
      <c r="J11423" s="43" t="s">
        <v>16</v>
      </c>
      <c r="K11423" s="44">
        <v>333</v>
      </c>
      <c r="L11423" s="45">
        <v>31660.215593488487</v>
      </c>
      <c r="M11423" s="46">
        <v>33501.320381389087</v>
      </c>
      <c r="N11423" s="45"/>
      <c r="O11423" s="46"/>
    </row>
    <row r="11424" spans="1:15" x14ac:dyDescent="0.2">
      <c r="A11424" s="11" t="str">
        <f t="shared" si="1068"/>
        <v>7513003 - Region Syddanmark10-14 år</v>
      </c>
      <c r="B11424" s="12" t="str">
        <f t="shared" si="1071"/>
        <v>751300</v>
      </c>
      <c r="C11424" s="14">
        <f t="shared" si="1069"/>
        <v>0</v>
      </c>
      <c r="D11424" s="14">
        <f t="shared" si="1070"/>
        <v>0</v>
      </c>
      <c r="E11424" s="19" t="str">
        <f t="shared" si="1072"/>
        <v>751300 - Fremstilling af mejeriprodukter</v>
      </c>
      <c r="F11424" s="19" t="str">
        <f t="shared" si="1073"/>
        <v>10-14 år</v>
      </c>
      <c r="G11424" s="40" t="s">
        <v>516</v>
      </c>
      <c r="H11424" s="41" t="s">
        <v>432</v>
      </c>
      <c r="I11424" s="42" t="s">
        <v>544</v>
      </c>
      <c r="J11424" s="43" t="s">
        <v>17</v>
      </c>
      <c r="K11424" s="44">
        <v>123</v>
      </c>
      <c r="L11424" s="45">
        <v>34248.442310394224</v>
      </c>
      <c r="M11424" s="46">
        <v>36240.057652671705</v>
      </c>
      <c r="N11424" s="45"/>
      <c r="O11424" s="46"/>
    </row>
    <row r="11425" spans="1:15" x14ac:dyDescent="0.2">
      <c r="A11425" s="11" t="str">
        <f t="shared" si="1068"/>
        <v>7513003 - Region Syddanmark15-20 år</v>
      </c>
      <c r="B11425" s="12" t="str">
        <f t="shared" si="1071"/>
        <v>751300</v>
      </c>
      <c r="C11425" s="14">
        <f t="shared" si="1069"/>
        <v>0</v>
      </c>
      <c r="D11425" s="14">
        <f t="shared" si="1070"/>
        <v>0</v>
      </c>
      <c r="E11425" s="19" t="str">
        <f t="shared" si="1072"/>
        <v>751300 - Fremstilling af mejeriprodukter</v>
      </c>
      <c r="F11425" s="19" t="str">
        <f t="shared" si="1073"/>
        <v>15-20 år</v>
      </c>
      <c r="G11425" s="40" t="s">
        <v>516</v>
      </c>
      <c r="H11425" s="41" t="s">
        <v>432</v>
      </c>
      <c r="I11425" s="42" t="s">
        <v>544</v>
      </c>
      <c r="J11425" s="43" t="s">
        <v>18</v>
      </c>
      <c r="K11425" s="44">
        <v>90</v>
      </c>
      <c r="L11425" s="45">
        <v>34512.451384318403</v>
      </c>
      <c r="M11425" s="46">
        <v>36519.419381684907</v>
      </c>
      <c r="N11425" s="45"/>
      <c r="O11425" s="46"/>
    </row>
    <row r="11426" spans="1:15" x14ac:dyDescent="0.2">
      <c r="A11426" s="11" t="str">
        <f t="shared" si="1068"/>
        <v>7513003 - Region Syddanmark20-24 år</v>
      </c>
      <c r="B11426" s="12" t="str">
        <f t="shared" si="1071"/>
        <v>751300</v>
      </c>
      <c r="C11426" s="14">
        <f t="shared" si="1069"/>
        <v>0</v>
      </c>
      <c r="D11426" s="14">
        <f t="shared" si="1070"/>
        <v>0</v>
      </c>
      <c r="E11426" s="19" t="str">
        <f t="shared" si="1072"/>
        <v>751300 - Fremstilling af mejeriprodukter</v>
      </c>
      <c r="F11426" s="19" t="str">
        <f t="shared" si="1073"/>
        <v>20-24 år</v>
      </c>
      <c r="G11426" s="40" t="s">
        <v>516</v>
      </c>
      <c r="H11426" s="41" t="s">
        <v>432</v>
      </c>
      <c r="I11426" s="42" t="s">
        <v>544</v>
      </c>
      <c r="J11426" s="43" t="s">
        <v>19</v>
      </c>
      <c r="K11426" s="44">
        <v>113</v>
      </c>
      <c r="L11426" s="45">
        <v>34642.810762419183</v>
      </c>
      <c r="M11426" s="46">
        <v>36657.359418055697</v>
      </c>
      <c r="N11426" s="45"/>
      <c r="O11426" s="46"/>
    </row>
    <row r="11427" spans="1:15" x14ac:dyDescent="0.2">
      <c r="A11427" s="11" t="str">
        <f t="shared" si="1068"/>
        <v>7513003 - Region Syddanmark25 år og derover</v>
      </c>
      <c r="B11427" s="12" t="str">
        <f t="shared" si="1071"/>
        <v>751300</v>
      </c>
      <c r="C11427" s="14">
        <f t="shared" si="1069"/>
        <v>0</v>
      </c>
      <c r="D11427" s="14">
        <f t="shared" si="1070"/>
        <v>0</v>
      </c>
      <c r="E11427" s="19" t="str">
        <f t="shared" si="1072"/>
        <v>751300 - Fremstilling af mejeriprodukter</v>
      </c>
      <c r="F11427" s="19" t="str">
        <f t="shared" si="1073"/>
        <v>25 år og derover</v>
      </c>
      <c r="G11427" s="40" t="s">
        <v>516</v>
      </c>
      <c r="H11427" s="41" t="s">
        <v>432</v>
      </c>
      <c r="I11427" s="42" t="s">
        <v>544</v>
      </c>
      <c r="J11427" s="43" t="s">
        <v>9</v>
      </c>
      <c r="K11427" s="44">
        <v>333</v>
      </c>
      <c r="L11427" s="45">
        <v>34477.236162067762</v>
      </c>
      <c r="M11427" s="46">
        <v>36482.156323907016</v>
      </c>
      <c r="N11427" s="45"/>
      <c r="O11427" s="46"/>
    </row>
    <row r="11428" spans="1:15" x14ac:dyDescent="0.2">
      <c r="A11428" s="11" t="str">
        <f t="shared" si="1068"/>
        <v>7513003 - Region SyddanmarkAlle uanset erf.</v>
      </c>
      <c r="B11428" s="12" t="str">
        <f t="shared" si="1071"/>
        <v>751300</v>
      </c>
      <c r="C11428" s="14">
        <f t="shared" si="1069"/>
        <v>0</v>
      </c>
      <c r="D11428" s="14">
        <f t="shared" si="1070"/>
        <v>0</v>
      </c>
      <c r="E11428" s="19" t="str">
        <f t="shared" si="1072"/>
        <v>751300 - Fremstilling af mejeriprodukter</v>
      </c>
      <c r="F11428" s="19" t="str">
        <f t="shared" si="1073"/>
        <v>Alle uanset erf.</v>
      </c>
      <c r="G11428" s="40" t="s">
        <v>516</v>
      </c>
      <c r="H11428" s="41" t="s">
        <v>432</v>
      </c>
      <c r="I11428" s="42" t="s">
        <v>544</v>
      </c>
      <c r="J11428" s="43" t="s">
        <v>10</v>
      </c>
      <c r="K11428" s="44">
        <v>1134</v>
      </c>
      <c r="L11428" s="45">
        <v>34005.669798175091</v>
      </c>
      <c r="M11428" s="46">
        <v>35983.167433853341</v>
      </c>
      <c r="N11428" s="45"/>
      <c r="O11428" s="46"/>
    </row>
    <row r="11429" spans="1:15" x14ac:dyDescent="0.2">
      <c r="A11429" s="11" t="str">
        <f t="shared" si="1068"/>
        <v>7513004 - Region MidtjyllandUnder 1 år</v>
      </c>
      <c r="B11429" s="12" t="str">
        <f t="shared" si="1071"/>
        <v>751300</v>
      </c>
      <c r="C11429" s="14">
        <f t="shared" si="1069"/>
        <v>0</v>
      </c>
      <c r="D11429" s="14">
        <f t="shared" si="1070"/>
        <v>0</v>
      </c>
      <c r="E11429" s="19" t="str">
        <f t="shared" si="1072"/>
        <v>751300 - Fremstilling af mejeriprodukter</v>
      </c>
      <c r="F11429" s="19" t="str">
        <f t="shared" si="1073"/>
        <v>Under 1 år</v>
      </c>
      <c r="G11429" s="40" t="s">
        <v>516</v>
      </c>
      <c r="H11429" s="41" t="s">
        <v>432</v>
      </c>
      <c r="I11429" s="42" t="s">
        <v>517</v>
      </c>
      <c r="J11429" s="43" t="s">
        <v>13</v>
      </c>
      <c r="K11429" s="44">
        <v>215</v>
      </c>
      <c r="L11429" s="45">
        <v>30210.770216040793</v>
      </c>
      <c r="M11429" s="46">
        <v>31967.58685952433</v>
      </c>
      <c r="N11429" s="45"/>
      <c r="O11429" s="46"/>
    </row>
    <row r="11430" spans="1:15" x14ac:dyDescent="0.2">
      <c r="A11430" s="11" t="str">
        <f t="shared" si="1068"/>
        <v>7513004 - Region Midtjylland1 år</v>
      </c>
      <c r="B11430" s="12" t="str">
        <f t="shared" si="1071"/>
        <v>751300</v>
      </c>
      <c r="C11430" s="14">
        <f t="shared" si="1069"/>
        <v>0</v>
      </c>
      <c r="D11430" s="14">
        <f t="shared" si="1070"/>
        <v>0</v>
      </c>
      <c r="E11430" s="19" t="str">
        <f t="shared" si="1072"/>
        <v>751300 - Fremstilling af mejeriprodukter</v>
      </c>
      <c r="F11430" s="19" t="str">
        <f t="shared" si="1073"/>
        <v>1 år</v>
      </c>
      <c r="G11430" s="40" t="s">
        <v>516</v>
      </c>
      <c r="H11430" s="41" t="s">
        <v>432</v>
      </c>
      <c r="I11430" s="42" t="s">
        <v>517</v>
      </c>
      <c r="J11430" s="43" t="s">
        <v>22</v>
      </c>
      <c r="K11430" s="44">
        <v>144</v>
      </c>
      <c r="L11430" s="45">
        <v>32066.28073024008</v>
      </c>
      <c r="M11430" s="46">
        <v>33930.999017084338</v>
      </c>
      <c r="N11430" s="45"/>
      <c r="O11430" s="46"/>
    </row>
    <row r="11431" spans="1:15" x14ac:dyDescent="0.2">
      <c r="A11431" s="11" t="str">
        <f t="shared" si="1068"/>
        <v>7513004 - Region Midtjylland2 år</v>
      </c>
      <c r="B11431" s="12" t="str">
        <f t="shared" si="1071"/>
        <v>751300</v>
      </c>
      <c r="C11431" s="14">
        <f t="shared" si="1069"/>
        <v>0</v>
      </c>
      <c r="D11431" s="14">
        <f t="shared" si="1070"/>
        <v>0</v>
      </c>
      <c r="E11431" s="19" t="str">
        <f t="shared" si="1072"/>
        <v>751300 - Fremstilling af mejeriprodukter</v>
      </c>
      <c r="F11431" s="19" t="str">
        <f t="shared" si="1073"/>
        <v>2 år</v>
      </c>
      <c r="G11431" s="40" t="s">
        <v>516</v>
      </c>
      <c r="H11431" s="41" t="s">
        <v>432</v>
      </c>
      <c r="I11431" s="42" t="s">
        <v>517</v>
      </c>
      <c r="J11431" s="43" t="s">
        <v>23</v>
      </c>
      <c r="K11431" s="44">
        <v>108</v>
      </c>
      <c r="L11431" s="45">
        <v>33164.967329638013</v>
      </c>
      <c r="M11431" s="46">
        <v>35093.576437205862</v>
      </c>
      <c r="N11431" s="45"/>
      <c r="O11431" s="46"/>
    </row>
    <row r="11432" spans="1:15" x14ac:dyDescent="0.2">
      <c r="A11432" s="11" t="str">
        <f t="shared" si="1068"/>
        <v>7513004 - Region Midtjylland3 år</v>
      </c>
      <c r="B11432" s="12" t="str">
        <f t="shared" si="1071"/>
        <v>751300</v>
      </c>
      <c r="C11432" s="14">
        <f t="shared" si="1069"/>
        <v>0</v>
      </c>
      <c r="D11432" s="14">
        <f t="shared" si="1070"/>
        <v>0</v>
      </c>
      <c r="E11432" s="19" t="str">
        <f t="shared" si="1072"/>
        <v>751300 - Fremstilling af mejeriprodukter</v>
      </c>
      <c r="F11432" s="19" t="str">
        <f t="shared" si="1073"/>
        <v>3 år</v>
      </c>
      <c r="G11432" s="40" t="s">
        <v>516</v>
      </c>
      <c r="H11432" s="41" t="s">
        <v>432</v>
      </c>
      <c r="I11432" s="42" t="s">
        <v>517</v>
      </c>
      <c r="J11432" s="43" t="s">
        <v>14</v>
      </c>
      <c r="K11432" s="44">
        <v>73</v>
      </c>
      <c r="L11432" s="45">
        <v>32526.252061888466</v>
      </c>
      <c r="M11432" s="46">
        <v>34417.718600604043</v>
      </c>
      <c r="N11432" s="45"/>
      <c r="O11432" s="46"/>
    </row>
    <row r="11433" spans="1:15" x14ac:dyDescent="0.2">
      <c r="A11433" s="11" t="str">
        <f t="shared" si="1068"/>
        <v>7513004 - Region Midtjylland4 år</v>
      </c>
      <c r="B11433" s="12" t="str">
        <f t="shared" si="1071"/>
        <v>751300</v>
      </c>
      <c r="C11433" s="14">
        <f t="shared" si="1069"/>
        <v>0</v>
      </c>
      <c r="D11433" s="14">
        <f t="shared" si="1070"/>
        <v>0</v>
      </c>
      <c r="E11433" s="19" t="str">
        <f t="shared" si="1072"/>
        <v>751300 - Fremstilling af mejeriprodukter</v>
      </c>
      <c r="F11433" s="19" t="str">
        <f t="shared" si="1073"/>
        <v>4 år</v>
      </c>
      <c r="G11433" s="40" t="s">
        <v>516</v>
      </c>
      <c r="H11433" s="41" t="s">
        <v>432</v>
      </c>
      <c r="I11433" s="42" t="s">
        <v>517</v>
      </c>
      <c r="J11433" s="43" t="s">
        <v>24</v>
      </c>
      <c r="K11433" s="44">
        <v>58</v>
      </c>
      <c r="L11433" s="45">
        <v>32414.108734215246</v>
      </c>
      <c r="M11433" s="46">
        <v>34299.053914385411</v>
      </c>
      <c r="N11433" s="45"/>
      <c r="O11433" s="46"/>
    </row>
    <row r="11434" spans="1:15" x14ac:dyDescent="0.2">
      <c r="A11434" s="11" t="str">
        <f t="shared" si="1068"/>
        <v>7513004 - Region Midtjylland5-9 år</v>
      </c>
      <c r="B11434" s="12" t="str">
        <f t="shared" si="1071"/>
        <v>751300</v>
      </c>
      <c r="C11434" s="14">
        <f t="shared" si="1069"/>
        <v>0</v>
      </c>
      <c r="D11434" s="14">
        <f t="shared" si="1070"/>
        <v>0</v>
      </c>
      <c r="E11434" s="19" t="str">
        <f t="shared" si="1072"/>
        <v>751300 - Fremstilling af mejeriprodukter</v>
      </c>
      <c r="F11434" s="19" t="str">
        <f t="shared" si="1073"/>
        <v>5-9 år</v>
      </c>
      <c r="G11434" s="40" t="s">
        <v>516</v>
      </c>
      <c r="H11434" s="41" t="s">
        <v>432</v>
      </c>
      <c r="I11434" s="42" t="s">
        <v>517</v>
      </c>
      <c r="J11434" s="43" t="s">
        <v>15</v>
      </c>
      <c r="K11434" s="44">
        <v>192</v>
      </c>
      <c r="L11434" s="45">
        <v>34233.653257056641</v>
      </c>
      <c r="M11434" s="46">
        <v>36224.408586336802</v>
      </c>
      <c r="N11434" s="45"/>
      <c r="O11434" s="46"/>
    </row>
    <row r="11435" spans="1:15" x14ac:dyDescent="0.2">
      <c r="A11435" s="11" t="str">
        <f t="shared" si="1068"/>
        <v>7513004 - Region Midtjylland0-4 år</v>
      </c>
      <c r="B11435" s="12" t="str">
        <f t="shared" si="1071"/>
        <v>751300</v>
      </c>
      <c r="C11435" s="14">
        <f t="shared" si="1069"/>
        <v>0</v>
      </c>
      <c r="D11435" s="14">
        <f t="shared" si="1070"/>
        <v>0</v>
      </c>
      <c r="E11435" s="19" t="str">
        <f t="shared" si="1072"/>
        <v>751300 - Fremstilling af mejeriprodukter</v>
      </c>
      <c r="F11435" s="19" t="str">
        <f t="shared" si="1073"/>
        <v>0-4 år</v>
      </c>
      <c r="G11435" s="40" t="s">
        <v>516</v>
      </c>
      <c r="H11435" s="41" t="s">
        <v>432</v>
      </c>
      <c r="I11435" s="42" t="s">
        <v>517</v>
      </c>
      <c r="J11435" s="43" t="s">
        <v>16</v>
      </c>
      <c r="K11435" s="44">
        <v>598</v>
      </c>
      <c r="L11435" s="45">
        <v>31876.977970987977</v>
      </c>
      <c r="M11435" s="46">
        <v>33730.687924190519</v>
      </c>
      <c r="N11435" s="45"/>
      <c r="O11435" s="46"/>
    </row>
    <row r="11436" spans="1:15" x14ac:dyDescent="0.2">
      <c r="A11436" s="11" t="str">
        <f t="shared" si="1068"/>
        <v>7513004 - Region Midtjylland10-14 år</v>
      </c>
      <c r="B11436" s="12" t="str">
        <f t="shared" si="1071"/>
        <v>751300</v>
      </c>
      <c r="C11436" s="14">
        <f t="shared" si="1069"/>
        <v>0</v>
      </c>
      <c r="D11436" s="14">
        <f t="shared" si="1070"/>
        <v>0</v>
      </c>
      <c r="E11436" s="19" t="str">
        <f t="shared" si="1072"/>
        <v>751300 - Fremstilling af mejeriprodukter</v>
      </c>
      <c r="F11436" s="19" t="str">
        <f t="shared" si="1073"/>
        <v>10-14 år</v>
      </c>
      <c r="G11436" s="40" t="s">
        <v>516</v>
      </c>
      <c r="H11436" s="41" t="s">
        <v>432</v>
      </c>
      <c r="I11436" s="42" t="s">
        <v>517</v>
      </c>
      <c r="J11436" s="43" t="s">
        <v>17</v>
      </c>
      <c r="K11436" s="44">
        <v>165</v>
      </c>
      <c r="L11436" s="45">
        <v>33918.01875152225</v>
      </c>
      <c r="M11436" s="46">
        <v>35890.419303727373</v>
      </c>
      <c r="N11436" s="45"/>
      <c r="O11436" s="46"/>
    </row>
    <row r="11437" spans="1:15" x14ac:dyDescent="0.2">
      <c r="A11437" s="11" t="str">
        <f t="shared" si="1068"/>
        <v>7513004 - Region Midtjylland15-20 år</v>
      </c>
      <c r="B11437" s="12" t="str">
        <f t="shared" si="1071"/>
        <v>751300</v>
      </c>
      <c r="C11437" s="14">
        <f t="shared" si="1069"/>
        <v>0</v>
      </c>
      <c r="D11437" s="14">
        <f t="shared" si="1070"/>
        <v>0</v>
      </c>
      <c r="E11437" s="19" t="str">
        <f t="shared" si="1072"/>
        <v>751300 - Fremstilling af mejeriprodukter</v>
      </c>
      <c r="F11437" s="19" t="str">
        <f t="shared" si="1073"/>
        <v>15-20 år</v>
      </c>
      <c r="G11437" s="40" t="s">
        <v>516</v>
      </c>
      <c r="H11437" s="41" t="s">
        <v>432</v>
      </c>
      <c r="I11437" s="42" t="s">
        <v>517</v>
      </c>
      <c r="J11437" s="43" t="s">
        <v>18</v>
      </c>
      <c r="K11437" s="44">
        <v>123</v>
      </c>
      <c r="L11437" s="45">
        <v>34236.087710130567</v>
      </c>
      <c r="M11437" s="46">
        <v>36226.984607720551</v>
      </c>
      <c r="N11437" s="45"/>
      <c r="O11437" s="46"/>
    </row>
    <row r="11438" spans="1:15" x14ac:dyDescent="0.2">
      <c r="A11438" s="11" t="str">
        <f t="shared" si="1068"/>
        <v>7513004 - Region Midtjylland20-24 år</v>
      </c>
      <c r="B11438" s="12" t="str">
        <f t="shared" si="1071"/>
        <v>751300</v>
      </c>
      <c r="C11438" s="14">
        <f t="shared" si="1069"/>
        <v>0</v>
      </c>
      <c r="D11438" s="14">
        <f t="shared" si="1070"/>
        <v>0</v>
      </c>
      <c r="E11438" s="19" t="str">
        <f t="shared" si="1072"/>
        <v>751300 - Fremstilling af mejeriprodukter</v>
      </c>
      <c r="F11438" s="19" t="str">
        <f t="shared" si="1073"/>
        <v>20-24 år</v>
      </c>
      <c r="G11438" s="40" t="s">
        <v>516</v>
      </c>
      <c r="H11438" s="41" t="s">
        <v>432</v>
      </c>
      <c r="I11438" s="42" t="s">
        <v>517</v>
      </c>
      <c r="J11438" s="43" t="s">
        <v>19</v>
      </c>
      <c r="K11438" s="44">
        <v>157</v>
      </c>
      <c r="L11438" s="45">
        <v>34786.539114670551</v>
      </c>
      <c r="M11438" s="46">
        <v>36809.445861132619</v>
      </c>
      <c r="N11438" s="45"/>
      <c r="O11438" s="46"/>
    </row>
    <row r="11439" spans="1:15" x14ac:dyDescent="0.2">
      <c r="A11439" s="11" t="str">
        <f t="shared" si="1068"/>
        <v>7513004 - Region Midtjylland25 år og derover</v>
      </c>
      <c r="B11439" s="12" t="str">
        <f t="shared" si="1071"/>
        <v>751300</v>
      </c>
      <c r="C11439" s="14">
        <f t="shared" si="1069"/>
        <v>0</v>
      </c>
      <c r="D11439" s="14">
        <f t="shared" si="1070"/>
        <v>0</v>
      </c>
      <c r="E11439" s="19" t="str">
        <f t="shared" si="1072"/>
        <v>751300 - Fremstilling af mejeriprodukter</v>
      </c>
      <c r="F11439" s="19" t="str">
        <f t="shared" si="1073"/>
        <v>25 år og derover</v>
      </c>
      <c r="G11439" s="40" t="s">
        <v>516</v>
      </c>
      <c r="H11439" s="41" t="s">
        <v>432</v>
      </c>
      <c r="I11439" s="42" t="s">
        <v>517</v>
      </c>
      <c r="J11439" s="43" t="s">
        <v>9</v>
      </c>
      <c r="K11439" s="44">
        <v>660</v>
      </c>
      <c r="L11439" s="45">
        <v>34507.598078467032</v>
      </c>
      <c r="M11439" s="46">
        <v>36514.283846402286</v>
      </c>
      <c r="N11439" s="45"/>
      <c r="O11439" s="46"/>
    </row>
    <row r="11440" spans="1:15" x14ac:dyDescent="0.2">
      <c r="A11440" s="11" t="str">
        <f t="shared" si="1068"/>
        <v>7513004 - Region MidtjyllandAlle uanset erf.</v>
      </c>
      <c r="B11440" s="12" t="str">
        <f t="shared" si="1071"/>
        <v>751300</v>
      </c>
      <c r="C11440" s="14">
        <f t="shared" si="1069"/>
        <v>0</v>
      </c>
      <c r="D11440" s="14">
        <f t="shared" si="1070"/>
        <v>0</v>
      </c>
      <c r="E11440" s="19" t="str">
        <f t="shared" si="1072"/>
        <v>751300 - Fremstilling af mejeriprodukter</v>
      </c>
      <c r="F11440" s="19" t="str">
        <f t="shared" si="1073"/>
        <v>Alle uanset erf.</v>
      </c>
      <c r="G11440" s="40" t="s">
        <v>516</v>
      </c>
      <c r="H11440" s="41" t="s">
        <v>432</v>
      </c>
      <c r="I11440" s="42" t="s">
        <v>517</v>
      </c>
      <c r="J11440" s="43" t="s">
        <v>10</v>
      </c>
      <c r="K11440" s="44">
        <v>1895</v>
      </c>
      <c r="L11440" s="45">
        <v>33886.5267496983</v>
      </c>
      <c r="M11440" s="46">
        <v>35857.095979082282</v>
      </c>
      <c r="N11440" s="45"/>
      <c r="O11440" s="46"/>
    </row>
    <row r="11441" spans="1:15" x14ac:dyDescent="0.2">
      <c r="A11441" s="11" t="str">
        <f t="shared" si="1068"/>
        <v>7513005 - Region Nordjylland3 år</v>
      </c>
      <c r="B11441" s="12" t="str">
        <f t="shared" si="1071"/>
        <v>751300</v>
      </c>
      <c r="C11441" s="14">
        <f t="shared" si="1069"/>
        <v>0</v>
      </c>
      <c r="D11441" s="14">
        <f t="shared" si="1070"/>
        <v>0</v>
      </c>
      <c r="E11441" s="19" t="str">
        <f t="shared" si="1072"/>
        <v>751300 - Fremstilling af mejeriprodukter</v>
      </c>
      <c r="F11441" s="19" t="str">
        <f t="shared" si="1073"/>
        <v>3 år</v>
      </c>
      <c r="G11441" s="40" t="s">
        <v>516</v>
      </c>
      <c r="H11441" s="41" t="s">
        <v>432</v>
      </c>
      <c r="I11441" s="42" t="s">
        <v>21</v>
      </c>
      <c r="J11441" s="43" t="s">
        <v>14</v>
      </c>
      <c r="K11441" s="44">
        <v>19</v>
      </c>
      <c r="L11441" s="45">
        <v>35230.188632817131</v>
      </c>
      <c r="M11441" s="46">
        <v>37278.894485087483</v>
      </c>
      <c r="N11441" s="45"/>
      <c r="O11441" s="46"/>
    </row>
    <row r="11442" spans="1:15" x14ac:dyDescent="0.2">
      <c r="A11442" s="11" t="str">
        <f t="shared" si="1068"/>
        <v>7513005 - Region Nordjylland4 år</v>
      </c>
      <c r="B11442" s="12" t="str">
        <f t="shared" si="1071"/>
        <v>751300</v>
      </c>
      <c r="C11442" s="14">
        <f t="shared" si="1069"/>
        <v>0</v>
      </c>
      <c r="D11442" s="14">
        <f t="shared" si="1070"/>
        <v>0</v>
      </c>
      <c r="E11442" s="19" t="str">
        <f t="shared" si="1072"/>
        <v>751300 - Fremstilling af mejeriprodukter</v>
      </c>
      <c r="F11442" s="19" t="str">
        <f t="shared" si="1073"/>
        <v>4 år</v>
      </c>
      <c r="G11442" s="40" t="s">
        <v>516</v>
      </c>
      <c r="H11442" s="41" t="s">
        <v>432</v>
      </c>
      <c r="I11442" s="42" t="s">
        <v>21</v>
      </c>
      <c r="J11442" s="43" t="s">
        <v>24</v>
      </c>
      <c r="K11442" s="44">
        <v>17</v>
      </c>
      <c r="L11442" s="45">
        <v>35495.967368910548</v>
      </c>
      <c r="M11442" s="46">
        <v>37560.128785660519</v>
      </c>
      <c r="N11442" s="45"/>
      <c r="O11442" s="46"/>
    </row>
    <row r="11443" spans="1:15" x14ac:dyDescent="0.2">
      <c r="A11443" s="11" t="str">
        <f t="shared" si="1068"/>
        <v>7513005 - Region Nordjylland5-9 år</v>
      </c>
      <c r="B11443" s="12" t="str">
        <f t="shared" si="1071"/>
        <v>751300</v>
      </c>
      <c r="C11443" s="14">
        <f t="shared" si="1069"/>
        <v>0</v>
      </c>
      <c r="D11443" s="14">
        <f t="shared" si="1070"/>
        <v>0</v>
      </c>
      <c r="E11443" s="19" t="str">
        <f t="shared" si="1072"/>
        <v>751300 - Fremstilling af mejeriprodukter</v>
      </c>
      <c r="F11443" s="19" t="str">
        <f t="shared" si="1073"/>
        <v>5-9 år</v>
      </c>
      <c r="G11443" s="40" t="s">
        <v>516</v>
      </c>
      <c r="H11443" s="41" t="s">
        <v>432</v>
      </c>
      <c r="I11443" s="42" t="s">
        <v>21</v>
      </c>
      <c r="J11443" s="43" t="s">
        <v>15</v>
      </c>
      <c r="K11443" s="44">
        <v>52</v>
      </c>
      <c r="L11443" s="45">
        <v>34951.521061124753</v>
      </c>
      <c r="M11443" s="46">
        <v>36984.021837375949</v>
      </c>
      <c r="N11443" s="45"/>
      <c r="O11443" s="46"/>
    </row>
    <row r="11444" spans="1:15" x14ac:dyDescent="0.2">
      <c r="A11444" s="11" t="str">
        <f t="shared" si="1068"/>
        <v>7513005 - Region Nordjylland0-4 år</v>
      </c>
      <c r="B11444" s="12" t="str">
        <f t="shared" si="1071"/>
        <v>751300</v>
      </c>
      <c r="C11444" s="14">
        <f t="shared" si="1069"/>
        <v>0</v>
      </c>
      <c r="D11444" s="14">
        <f t="shared" si="1070"/>
        <v>0</v>
      </c>
      <c r="E11444" s="19" t="str">
        <f t="shared" si="1072"/>
        <v>751300 - Fremstilling af mejeriprodukter</v>
      </c>
      <c r="F11444" s="19" t="str">
        <f t="shared" si="1073"/>
        <v>0-4 år</v>
      </c>
      <c r="G11444" s="40" t="s">
        <v>516</v>
      </c>
      <c r="H11444" s="41" t="s">
        <v>432</v>
      </c>
      <c r="I11444" s="42" t="s">
        <v>21</v>
      </c>
      <c r="J11444" s="43" t="s">
        <v>16</v>
      </c>
      <c r="K11444" s="44">
        <v>126</v>
      </c>
      <c r="L11444" s="45">
        <v>34243.382131688813</v>
      </c>
      <c r="M11444" s="46">
        <v>36234.703214465291</v>
      </c>
      <c r="N11444" s="45"/>
      <c r="O11444" s="46"/>
    </row>
    <row r="11445" spans="1:15" x14ac:dyDescent="0.2">
      <c r="A11445" s="11" t="str">
        <f t="shared" si="1068"/>
        <v>7513005 - Region Nordjylland10-14 år</v>
      </c>
      <c r="B11445" s="12" t="str">
        <f t="shared" si="1071"/>
        <v>751300</v>
      </c>
      <c r="C11445" s="14">
        <f t="shared" si="1069"/>
        <v>0</v>
      </c>
      <c r="D11445" s="14">
        <f t="shared" si="1070"/>
        <v>0</v>
      </c>
      <c r="E11445" s="19" t="str">
        <f t="shared" si="1072"/>
        <v>751300 - Fremstilling af mejeriprodukter</v>
      </c>
      <c r="F11445" s="19" t="str">
        <f t="shared" si="1073"/>
        <v>10-14 år</v>
      </c>
      <c r="G11445" s="40" t="s">
        <v>516</v>
      </c>
      <c r="H11445" s="41" t="s">
        <v>432</v>
      </c>
      <c r="I11445" s="42" t="s">
        <v>21</v>
      </c>
      <c r="J11445" s="43" t="s">
        <v>17</v>
      </c>
      <c r="K11445" s="44">
        <v>31</v>
      </c>
      <c r="L11445" s="45">
        <v>35127.770505703993</v>
      </c>
      <c r="M11445" s="46">
        <v>37170.520539270619</v>
      </c>
      <c r="N11445" s="45"/>
      <c r="O11445" s="46"/>
    </row>
    <row r="11446" spans="1:15" x14ac:dyDescent="0.2">
      <c r="A11446" s="11" t="str">
        <f t="shared" si="1068"/>
        <v>7513005 - Region Nordjylland15-20 år</v>
      </c>
      <c r="B11446" s="12" t="str">
        <f t="shared" si="1071"/>
        <v>751300</v>
      </c>
      <c r="C11446" s="14">
        <f t="shared" si="1069"/>
        <v>0</v>
      </c>
      <c r="D11446" s="14">
        <f t="shared" si="1070"/>
        <v>0</v>
      </c>
      <c r="E11446" s="19" t="str">
        <f t="shared" si="1072"/>
        <v>751300 - Fremstilling af mejeriprodukter</v>
      </c>
      <c r="F11446" s="19" t="str">
        <f t="shared" si="1073"/>
        <v>15-20 år</v>
      </c>
      <c r="G11446" s="40" t="s">
        <v>516</v>
      </c>
      <c r="H11446" s="41" t="s">
        <v>432</v>
      </c>
      <c r="I11446" s="42" t="s">
        <v>21</v>
      </c>
      <c r="J11446" s="43" t="s">
        <v>18</v>
      </c>
      <c r="K11446" s="44">
        <v>29</v>
      </c>
      <c r="L11446" s="45">
        <v>34826.808801998508</v>
      </c>
      <c r="M11446" s="46">
        <v>36852.057311229939</v>
      </c>
      <c r="N11446" s="45"/>
      <c r="O11446" s="46"/>
    </row>
    <row r="11447" spans="1:15" x14ac:dyDescent="0.2">
      <c r="A11447" s="11" t="str">
        <f t="shared" si="1068"/>
        <v>7513005 - Region Nordjylland20-24 år</v>
      </c>
      <c r="B11447" s="12" t="str">
        <f t="shared" si="1071"/>
        <v>751300</v>
      </c>
      <c r="C11447" s="14">
        <f t="shared" si="1069"/>
        <v>0</v>
      </c>
      <c r="D11447" s="14">
        <f t="shared" si="1070"/>
        <v>0</v>
      </c>
      <c r="E11447" s="19" t="str">
        <f t="shared" si="1072"/>
        <v>751300 - Fremstilling af mejeriprodukter</v>
      </c>
      <c r="F11447" s="19" t="str">
        <f t="shared" si="1073"/>
        <v>20-24 år</v>
      </c>
      <c r="G11447" s="40" t="s">
        <v>516</v>
      </c>
      <c r="H11447" s="41" t="s">
        <v>432</v>
      </c>
      <c r="I11447" s="42" t="s">
        <v>21</v>
      </c>
      <c r="J11447" s="43" t="s">
        <v>19</v>
      </c>
      <c r="K11447" s="44">
        <v>34</v>
      </c>
      <c r="L11447" s="45">
        <v>36666.688138364312</v>
      </c>
      <c r="M11447" s="46">
        <v>38798.929306737307</v>
      </c>
      <c r="N11447" s="45"/>
      <c r="O11447" s="46"/>
    </row>
    <row r="11448" spans="1:15" x14ac:dyDescent="0.2">
      <c r="A11448" s="11" t="str">
        <f t="shared" si="1068"/>
        <v>7513005 - Region Nordjylland25 år og derover</v>
      </c>
      <c r="B11448" s="12" t="str">
        <f t="shared" si="1071"/>
        <v>751300</v>
      </c>
      <c r="C11448" s="14">
        <f t="shared" si="1069"/>
        <v>0</v>
      </c>
      <c r="D11448" s="14">
        <f t="shared" si="1070"/>
        <v>0</v>
      </c>
      <c r="E11448" s="19" t="str">
        <f t="shared" si="1072"/>
        <v>751300 - Fremstilling af mejeriprodukter</v>
      </c>
      <c r="F11448" s="19" t="str">
        <f t="shared" si="1073"/>
        <v>25 år og derover</v>
      </c>
      <c r="G11448" s="40" t="s">
        <v>516</v>
      </c>
      <c r="H11448" s="41" t="s">
        <v>432</v>
      </c>
      <c r="I11448" s="42" t="s">
        <v>21</v>
      </c>
      <c r="J11448" s="43" t="s">
        <v>9</v>
      </c>
      <c r="K11448" s="44">
        <v>170</v>
      </c>
      <c r="L11448" s="45">
        <v>34635.004045065274</v>
      </c>
      <c r="M11448" s="46">
        <v>36649.098724491312</v>
      </c>
      <c r="N11448" s="45"/>
      <c r="O11448" s="46"/>
    </row>
    <row r="11449" spans="1:15" x14ac:dyDescent="0.2">
      <c r="A11449" s="11" t="str">
        <f t="shared" si="1068"/>
        <v>7513005 - Region NordjyllandAlle uanset erf.</v>
      </c>
      <c r="B11449" s="12" t="str">
        <f t="shared" si="1071"/>
        <v>751300</v>
      </c>
      <c r="C11449" s="14">
        <f t="shared" si="1069"/>
        <v>0</v>
      </c>
      <c r="D11449" s="14">
        <f t="shared" si="1070"/>
        <v>0</v>
      </c>
      <c r="E11449" s="19" t="str">
        <f t="shared" si="1072"/>
        <v>751300 - Fremstilling af mejeriprodukter</v>
      </c>
      <c r="F11449" s="19" t="str">
        <f t="shared" si="1073"/>
        <v>Alle uanset erf.</v>
      </c>
      <c r="G11449" s="40" t="s">
        <v>516</v>
      </c>
      <c r="H11449" s="41" t="s">
        <v>432</v>
      </c>
      <c r="I11449" s="42" t="s">
        <v>21</v>
      </c>
      <c r="J11449" s="43" t="s">
        <v>10</v>
      </c>
      <c r="K11449" s="44">
        <v>442</v>
      </c>
      <c r="L11449" s="45">
        <v>34701.593336169462</v>
      </c>
      <c r="M11449" s="46">
        <v>36719.560315906048</v>
      </c>
      <c r="N11449" s="45"/>
      <c r="O11449" s="46"/>
    </row>
    <row r="11450" spans="1:15" x14ac:dyDescent="0.2">
      <c r="A11450" s="11" t="str">
        <f t="shared" si="1068"/>
        <v>7513006 - Alle regionerUnder 1 år</v>
      </c>
      <c r="B11450" s="12" t="str">
        <f t="shared" si="1071"/>
        <v>751300</v>
      </c>
      <c r="C11450" s="14">
        <f t="shared" si="1069"/>
        <v>0</v>
      </c>
      <c r="D11450" s="14">
        <f t="shared" si="1070"/>
        <v>0</v>
      </c>
      <c r="E11450" s="19" t="str">
        <f t="shared" si="1072"/>
        <v>751300 - Fremstilling af mejeriprodukter</v>
      </c>
      <c r="F11450" s="19" t="str">
        <f t="shared" si="1073"/>
        <v>Under 1 år</v>
      </c>
      <c r="G11450" s="40" t="s">
        <v>516</v>
      </c>
      <c r="H11450" s="41" t="s">
        <v>432</v>
      </c>
      <c r="I11450" s="42" t="s">
        <v>11</v>
      </c>
      <c r="J11450" s="43" t="s">
        <v>13</v>
      </c>
      <c r="K11450" s="44">
        <v>435</v>
      </c>
      <c r="L11450" s="45">
        <v>30179.653016177235</v>
      </c>
      <c r="M11450" s="46">
        <v>31934.660132322409</v>
      </c>
      <c r="N11450" s="45"/>
      <c r="O11450" s="46"/>
    </row>
    <row r="11451" spans="1:15" x14ac:dyDescent="0.2">
      <c r="A11451" s="11" t="str">
        <f t="shared" si="1068"/>
        <v>7513006 - Alle regioner1 år</v>
      </c>
      <c r="B11451" s="12" t="str">
        <f t="shared" si="1071"/>
        <v>751300</v>
      </c>
      <c r="C11451" s="14">
        <f t="shared" si="1069"/>
        <v>0</v>
      </c>
      <c r="D11451" s="14">
        <f t="shared" si="1070"/>
        <v>0</v>
      </c>
      <c r="E11451" s="19" t="str">
        <f t="shared" si="1072"/>
        <v>751300 - Fremstilling af mejeriprodukter</v>
      </c>
      <c r="F11451" s="19" t="str">
        <f t="shared" si="1073"/>
        <v>1 år</v>
      </c>
      <c r="G11451" s="40" t="s">
        <v>516</v>
      </c>
      <c r="H11451" s="41" t="s">
        <v>432</v>
      </c>
      <c r="I11451" s="42" t="s">
        <v>11</v>
      </c>
      <c r="J11451" s="43" t="s">
        <v>22</v>
      </c>
      <c r="K11451" s="44">
        <v>249</v>
      </c>
      <c r="L11451" s="45">
        <v>32125.063548593916</v>
      </c>
      <c r="M11451" s="46">
        <v>33993.200173762438</v>
      </c>
      <c r="N11451" s="45"/>
      <c r="O11451" s="46"/>
    </row>
    <row r="11452" spans="1:15" x14ac:dyDescent="0.2">
      <c r="A11452" s="11" t="str">
        <f t="shared" si="1068"/>
        <v>7513006 - Alle regioner2 år</v>
      </c>
      <c r="B11452" s="12" t="str">
        <f t="shared" si="1071"/>
        <v>751300</v>
      </c>
      <c r="C11452" s="14">
        <f t="shared" si="1069"/>
        <v>0</v>
      </c>
      <c r="D11452" s="14">
        <f t="shared" si="1070"/>
        <v>0</v>
      </c>
      <c r="E11452" s="19" t="str">
        <f t="shared" si="1072"/>
        <v>751300 - Fremstilling af mejeriprodukter</v>
      </c>
      <c r="F11452" s="19" t="str">
        <f t="shared" si="1073"/>
        <v>2 år</v>
      </c>
      <c r="G11452" s="40" t="s">
        <v>516</v>
      </c>
      <c r="H11452" s="41" t="s">
        <v>432</v>
      </c>
      <c r="I11452" s="42" t="s">
        <v>11</v>
      </c>
      <c r="J11452" s="43" t="s">
        <v>23</v>
      </c>
      <c r="K11452" s="44">
        <v>182</v>
      </c>
      <c r="L11452" s="45">
        <v>33355.372752816053</v>
      </c>
      <c r="M11452" s="46">
        <v>35295.054316135829</v>
      </c>
      <c r="N11452" s="45"/>
      <c r="O11452" s="46"/>
    </row>
    <row r="11453" spans="1:15" x14ac:dyDescent="0.2">
      <c r="A11453" s="11" t="str">
        <f t="shared" si="1068"/>
        <v>7513006 - Alle regioner3 år</v>
      </c>
      <c r="B11453" s="12" t="str">
        <f t="shared" si="1071"/>
        <v>751300</v>
      </c>
      <c r="C11453" s="14">
        <f t="shared" si="1069"/>
        <v>0</v>
      </c>
      <c r="D11453" s="14">
        <f t="shared" si="1070"/>
        <v>0</v>
      </c>
      <c r="E11453" s="19" t="str">
        <f t="shared" si="1072"/>
        <v>751300 - Fremstilling af mejeriprodukter</v>
      </c>
      <c r="F11453" s="19" t="str">
        <f t="shared" si="1073"/>
        <v>3 år</v>
      </c>
      <c r="G11453" s="40" t="s">
        <v>516</v>
      </c>
      <c r="H11453" s="41" t="s">
        <v>432</v>
      </c>
      <c r="I11453" s="42" t="s">
        <v>11</v>
      </c>
      <c r="J11453" s="43" t="s">
        <v>14</v>
      </c>
      <c r="K11453" s="44">
        <v>131</v>
      </c>
      <c r="L11453" s="45">
        <v>32794.114647817471</v>
      </c>
      <c r="M11453" s="46">
        <v>34701.157931043745</v>
      </c>
      <c r="N11453" s="45"/>
      <c r="O11453" s="46"/>
    </row>
    <row r="11454" spans="1:15" x14ac:dyDescent="0.2">
      <c r="A11454" s="11" t="str">
        <f t="shared" si="1068"/>
        <v>7513006 - Alle regioner4 år</v>
      </c>
      <c r="B11454" s="12" t="str">
        <f t="shared" si="1071"/>
        <v>751300</v>
      </c>
      <c r="C11454" s="14">
        <f t="shared" si="1069"/>
        <v>0</v>
      </c>
      <c r="D11454" s="14">
        <f t="shared" si="1070"/>
        <v>0</v>
      </c>
      <c r="E11454" s="19" t="str">
        <f t="shared" si="1072"/>
        <v>751300 - Fremstilling af mejeriprodukter</v>
      </c>
      <c r="F11454" s="19" t="str">
        <f t="shared" si="1073"/>
        <v>4 år</v>
      </c>
      <c r="G11454" s="40" t="s">
        <v>516</v>
      </c>
      <c r="H11454" s="41" t="s">
        <v>432</v>
      </c>
      <c r="I11454" s="42" t="s">
        <v>11</v>
      </c>
      <c r="J11454" s="43" t="s">
        <v>24</v>
      </c>
      <c r="K11454" s="44">
        <v>129</v>
      </c>
      <c r="L11454" s="45">
        <v>33403.976630337718</v>
      </c>
      <c r="M11454" s="46">
        <v>35346.484606236758</v>
      </c>
      <c r="N11454" s="45"/>
      <c r="O11454" s="46"/>
    </row>
    <row r="11455" spans="1:15" x14ac:dyDescent="0.2">
      <c r="A11455" s="11" t="str">
        <f t="shared" si="1068"/>
        <v>7513006 - Alle regioner5-9 år</v>
      </c>
      <c r="B11455" s="12" t="str">
        <f t="shared" si="1071"/>
        <v>751300</v>
      </c>
      <c r="C11455" s="14">
        <f t="shared" si="1069"/>
        <v>0</v>
      </c>
      <c r="D11455" s="14">
        <f t="shared" si="1070"/>
        <v>0</v>
      </c>
      <c r="E11455" s="19" t="str">
        <f t="shared" si="1072"/>
        <v>751300 - Fremstilling af mejeriprodukter</v>
      </c>
      <c r="F11455" s="19" t="str">
        <f t="shared" si="1073"/>
        <v>5-9 år</v>
      </c>
      <c r="G11455" s="40" t="s">
        <v>516</v>
      </c>
      <c r="H11455" s="41" t="s">
        <v>432</v>
      </c>
      <c r="I11455" s="42" t="s">
        <v>11</v>
      </c>
      <c r="J11455" s="43" t="s">
        <v>15</v>
      </c>
      <c r="K11455" s="44">
        <v>426</v>
      </c>
      <c r="L11455" s="45">
        <v>34033.995603451418</v>
      </c>
      <c r="M11455" s="46">
        <v>36013.140441296098</v>
      </c>
      <c r="N11455" s="45"/>
      <c r="O11455" s="46"/>
    </row>
    <row r="11456" spans="1:15" x14ac:dyDescent="0.2">
      <c r="A11456" s="11" t="str">
        <f t="shared" si="1068"/>
        <v>7513006 - Alle regioner0-4 år</v>
      </c>
      <c r="B11456" s="12" t="str">
        <f t="shared" si="1071"/>
        <v>751300</v>
      </c>
      <c r="C11456" s="14">
        <f t="shared" si="1069"/>
        <v>0</v>
      </c>
      <c r="D11456" s="14">
        <f t="shared" si="1070"/>
        <v>0</v>
      </c>
      <c r="E11456" s="19" t="str">
        <f t="shared" si="1072"/>
        <v>751300 - Fremstilling af mejeriprodukter</v>
      </c>
      <c r="F11456" s="19" t="str">
        <f t="shared" si="1073"/>
        <v>0-4 år</v>
      </c>
      <c r="G11456" s="40" t="s">
        <v>516</v>
      </c>
      <c r="H11456" s="41" t="s">
        <v>432</v>
      </c>
      <c r="I11456" s="42" t="s">
        <v>11</v>
      </c>
      <c r="J11456" s="43" t="s">
        <v>16</v>
      </c>
      <c r="K11456" s="44">
        <v>1126</v>
      </c>
      <c r="L11456" s="45">
        <v>31948.647542006343</v>
      </c>
      <c r="M11456" s="46">
        <v>33806.525223945886</v>
      </c>
      <c r="N11456" s="45"/>
      <c r="O11456" s="46"/>
    </row>
    <row r="11457" spans="1:15" x14ac:dyDescent="0.2">
      <c r="A11457" s="11" t="str">
        <f t="shared" si="1068"/>
        <v>7513006 - Alle regioner10-14 år</v>
      </c>
      <c r="B11457" s="12" t="str">
        <f t="shared" si="1071"/>
        <v>751300</v>
      </c>
      <c r="C11457" s="14">
        <f t="shared" si="1069"/>
        <v>0</v>
      </c>
      <c r="D11457" s="14">
        <f t="shared" si="1070"/>
        <v>0</v>
      </c>
      <c r="E11457" s="19" t="str">
        <f t="shared" si="1072"/>
        <v>751300 - Fremstilling af mejeriprodukter</v>
      </c>
      <c r="F11457" s="19" t="str">
        <f t="shared" si="1073"/>
        <v>10-14 år</v>
      </c>
      <c r="G11457" s="40" t="s">
        <v>516</v>
      </c>
      <c r="H11457" s="41" t="s">
        <v>432</v>
      </c>
      <c r="I11457" s="42" t="s">
        <v>11</v>
      </c>
      <c r="J11457" s="43" t="s">
        <v>17</v>
      </c>
      <c r="K11457" s="44">
        <v>339</v>
      </c>
      <c r="L11457" s="45">
        <v>34131.897275583586</v>
      </c>
      <c r="M11457" s="46">
        <v>36116.735291251825</v>
      </c>
      <c r="N11457" s="45"/>
      <c r="O11457" s="46"/>
    </row>
    <row r="11458" spans="1:15" x14ac:dyDescent="0.2">
      <c r="A11458" s="11" t="str">
        <f t="shared" ref="A11458:A11521" si="1074">B11458&amp;I11458&amp;F11458</f>
        <v>7513006 - Alle regioner15-20 år</v>
      </c>
      <c r="B11458" s="12" t="str">
        <f t="shared" si="1071"/>
        <v>751300</v>
      </c>
      <c r="C11458" s="14">
        <f t="shared" ref="C11458:C11521" si="1075">N11458*1.2</f>
        <v>0</v>
      </c>
      <c r="D11458" s="14">
        <f t="shared" ref="D11458:D11521" si="1076">O11458*1.2</f>
        <v>0</v>
      </c>
      <c r="E11458" s="19" t="str">
        <f t="shared" si="1072"/>
        <v>751300 - Fremstilling af mejeriprodukter</v>
      </c>
      <c r="F11458" s="19" t="str">
        <f t="shared" si="1073"/>
        <v>15-20 år</v>
      </c>
      <c r="G11458" s="40" t="s">
        <v>516</v>
      </c>
      <c r="H11458" s="41" t="s">
        <v>432</v>
      </c>
      <c r="I11458" s="42" t="s">
        <v>11</v>
      </c>
      <c r="J11458" s="43" t="s">
        <v>18</v>
      </c>
      <c r="K11458" s="44">
        <v>265</v>
      </c>
      <c r="L11458" s="45">
        <v>34226.947199586488</v>
      </c>
      <c r="M11458" s="46">
        <v>36217.312558227321</v>
      </c>
      <c r="N11458" s="45"/>
      <c r="O11458" s="46"/>
    </row>
    <row r="11459" spans="1:15" x14ac:dyDescent="0.2">
      <c r="A11459" s="11" t="str">
        <f t="shared" si="1074"/>
        <v>7513006 - Alle regioner20-24 år</v>
      </c>
      <c r="B11459" s="12" t="str">
        <f t="shared" ref="B11459:B11522" si="1077">LEFT(E11459,6)</f>
        <v>751300</v>
      </c>
      <c r="C11459" s="14">
        <f t="shared" si="1075"/>
        <v>0</v>
      </c>
      <c r="D11459" s="14">
        <f t="shared" si="1076"/>
        <v>0</v>
      </c>
      <c r="E11459" s="19" t="str">
        <f t="shared" ref="E11459:E11522" si="1078">TRIM(H11459)</f>
        <v>751300 - Fremstilling af mejeriprodukter</v>
      </c>
      <c r="F11459" s="19" t="str">
        <f t="shared" ref="F11459:F11522" si="1079">MID(J11459,6,30)</f>
        <v>20-24 år</v>
      </c>
      <c r="G11459" s="40" t="s">
        <v>516</v>
      </c>
      <c r="H11459" s="41" t="s">
        <v>432</v>
      </c>
      <c r="I11459" s="42" t="s">
        <v>11</v>
      </c>
      <c r="J11459" s="43" t="s">
        <v>19</v>
      </c>
      <c r="K11459" s="44">
        <v>332</v>
      </c>
      <c r="L11459" s="45">
        <v>34696.418549352806</v>
      </c>
      <c r="M11459" s="46">
        <v>36714.084604897755</v>
      </c>
      <c r="N11459" s="45"/>
      <c r="O11459" s="46"/>
    </row>
    <row r="11460" spans="1:15" x14ac:dyDescent="0.2">
      <c r="A11460" s="11" t="str">
        <f t="shared" si="1074"/>
        <v>7513006 - Alle regioner25 år og derover</v>
      </c>
      <c r="B11460" s="12" t="str">
        <f t="shared" si="1077"/>
        <v>751300</v>
      </c>
      <c r="C11460" s="14">
        <f t="shared" si="1075"/>
        <v>0</v>
      </c>
      <c r="D11460" s="14">
        <f t="shared" si="1076"/>
        <v>0</v>
      </c>
      <c r="E11460" s="19" t="str">
        <f t="shared" si="1078"/>
        <v>751300 - Fremstilling af mejeriprodukter</v>
      </c>
      <c r="F11460" s="19" t="str">
        <f t="shared" si="1079"/>
        <v>25 år og derover</v>
      </c>
      <c r="G11460" s="40" t="s">
        <v>516</v>
      </c>
      <c r="H11460" s="41" t="s">
        <v>432</v>
      </c>
      <c r="I11460" s="42" t="s">
        <v>11</v>
      </c>
      <c r="J11460" s="43" t="s">
        <v>9</v>
      </c>
      <c r="K11460" s="44">
        <v>1243</v>
      </c>
      <c r="L11460" s="45">
        <v>34479.756457186159</v>
      </c>
      <c r="M11460" s="46">
        <v>36484.823179221625</v>
      </c>
      <c r="N11460" s="45"/>
      <c r="O11460" s="46"/>
    </row>
    <row r="11461" spans="1:15" x14ac:dyDescent="0.2">
      <c r="A11461" s="11" t="str">
        <f t="shared" si="1074"/>
        <v>7513006 - Alle regionerAlle uanset erf.</v>
      </c>
      <c r="B11461" s="12" t="str">
        <f t="shared" si="1077"/>
        <v>751300</v>
      </c>
      <c r="C11461" s="14">
        <f t="shared" si="1075"/>
        <v>0</v>
      </c>
      <c r="D11461" s="14">
        <f t="shared" si="1076"/>
        <v>0</v>
      </c>
      <c r="E11461" s="19" t="str">
        <f t="shared" si="1078"/>
        <v>751300 - Fremstilling af mejeriprodukter</v>
      </c>
      <c r="F11461" s="19" t="str">
        <f t="shared" si="1079"/>
        <v>Alle uanset erf.</v>
      </c>
      <c r="G11461" s="40" t="s">
        <v>516</v>
      </c>
      <c r="H11461" s="41" t="s">
        <v>432</v>
      </c>
      <c r="I11461" s="42" t="s">
        <v>11</v>
      </c>
      <c r="J11461" s="43" t="s">
        <v>10</v>
      </c>
      <c r="K11461" s="44">
        <v>3731</v>
      </c>
      <c r="L11461" s="45">
        <v>33993.099049422774</v>
      </c>
      <c r="M11461" s="46">
        <v>35969.865670947089</v>
      </c>
      <c r="N11461" s="45"/>
      <c r="O11461" s="46"/>
    </row>
    <row r="11462" spans="1:15" x14ac:dyDescent="0.2">
      <c r="A11462" s="11" t="str">
        <f t="shared" si="1074"/>
        <v>7514003 - Region Syddanmark5-9 år</v>
      </c>
      <c r="B11462" s="12" t="str">
        <f t="shared" si="1077"/>
        <v>751400</v>
      </c>
      <c r="C11462" s="14">
        <f t="shared" si="1075"/>
        <v>0</v>
      </c>
      <c r="D11462" s="14">
        <f t="shared" si="1076"/>
        <v>0</v>
      </c>
      <c r="E11462" s="19" t="str">
        <f t="shared" si="1078"/>
        <v>751400 - Fremstilling og konservering af frugt, grøntsager og tilsvarende produkter</v>
      </c>
      <c r="F11462" s="19" t="str">
        <f t="shared" si="1079"/>
        <v>5-9 år</v>
      </c>
      <c r="G11462" s="40" t="s">
        <v>516</v>
      </c>
      <c r="H11462" s="41" t="s">
        <v>238</v>
      </c>
      <c r="I11462" s="42" t="s">
        <v>544</v>
      </c>
      <c r="J11462" s="43" t="s">
        <v>15</v>
      </c>
      <c r="K11462" s="44">
        <v>51</v>
      </c>
      <c r="L11462" s="45">
        <v>25524.336131433938</v>
      </c>
      <c r="M11462" s="46">
        <v>27008.627270286204</v>
      </c>
      <c r="N11462" s="45"/>
      <c r="O11462" s="46"/>
    </row>
    <row r="11463" spans="1:15" x14ac:dyDescent="0.2">
      <c r="A11463" s="11" t="str">
        <f t="shared" si="1074"/>
        <v>7514003 - Region Syddanmark0-4 år</v>
      </c>
      <c r="B11463" s="12" t="str">
        <f t="shared" si="1077"/>
        <v>751400</v>
      </c>
      <c r="C11463" s="14">
        <f t="shared" si="1075"/>
        <v>0</v>
      </c>
      <c r="D11463" s="14">
        <f t="shared" si="1076"/>
        <v>0</v>
      </c>
      <c r="E11463" s="19" t="str">
        <f t="shared" si="1078"/>
        <v>751400 - Fremstilling og konservering af frugt, grøntsager og tilsvarende produkter</v>
      </c>
      <c r="F11463" s="19" t="str">
        <f t="shared" si="1079"/>
        <v>0-4 år</v>
      </c>
      <c r="G11463" s="40" t="s">
        <v>516</v>
      </c>
      <c r="H11463" s="41" t="s">
        <v>238</v>
      </c>
      <c r="I11463" s="42" t="s">
        <v>544</v>
      </c>
      <c r="J11463" s="43" t="s">
        <v>16</v>
      </c>
      <c r="K11463" s="44">
        <v>31</v>
      </c>
      <c r="L11463" s="45">
        <v>25296.484224029577</v>
      </c>
      <c r="M11463" s="46">
        <v>26767.525319261145</v>
      </c>
      <c r="N11463" s="45"/>
      <c r="O11463" s="46"/>
    </row>
    <row r="11464" spans="1:15" x14ac:dyDescent="0.2">
      <c r="A11464" s="11" t="str">
        <f t="shared" si="1074"/>
        <v>7514003 - Region Syddanmark10-14 år</v>
      </c>
      <c r="B11464" s="12" t="str">
        <f t="shared" si="1077"/>
        <v>751400</v>
      </c>
      <c r="C11464" s="14">
        <f t="shared" si="1075"/>
        <v>0</v>
      </c>
      <c r="D11464" s="14">
        <f t="shared" si="1076"/>
        <v>0</v>
      </c>
      <c r="E11464" s="19" t="str">
        <f t="shared" si="1078"/>
        <v>751400 - Fremstilling og konservering af frugt, grøntsager og tilsvarende produkter</v>
      </c>
      <c r="F11464" s="19" t="str">
        <f t="shared" si="1079"/>
        <v>10-14 år</v>
      </c>
      <c r="G11464" s="40" t="s">
        <v>516</v>
      </c>
      <c r="H11464" s="41" t="s">
        <v>238</v>
      </c>
      <c r="I11464" s="42" t="s">
        <v>544</v>
      </c>
      <c r="J11464" s="43" t="s">
        <v>17</v>
      </c>
      <c r="K11464" s="44">
        <v>33</v>
      </c>
      <c r="L11464" s="45">
        <v>25207.611911977234</v>
      </c>
      <c r="M11464" s="46">
        <v>26673.484904712841</v>
      </c>
      <c r="N11464" s="45"/>
      <c r="O11464" s="46"/>
    </row>
    <row r="11465" spans="1:15" x14ac:dyDescent="0.2">
      <c r="A11465" s="11" t="str">
        <f t="shared" si="1074"/>
        <v>7514003 - Region Syddanmark15-20 år</v>
      </c>
      <c r="B11465" s="12" t="str">
        <f t="shared" si="1077"/>
        <v>751400</v>
      </c>
      <c r="C11465" s="14">
        <f t="shared" si="1075"/>
        <v>0</v>
      </c>
      <c r="D11465" s="14">
        <f t="shared" si="1076"/>
        <v>0</v>
      </c>
      <c r="E11465" s="19" t="str">
        <f t="shared" si="1078"/>
        <v>751400 - Fremstilling og konservering af frugt, grøntsager og tilsvarende produkter</v>
      </c>
      <c r="F11465" s="19" t="str">
        <f t="shared" si="1079"/>
        <v>15-20 år</v>
      </c>
      <c r="G11465" s="40" t="s">
        <v>516</v>
      </c>
      <c r="H11465" s="41" t="s">
        <v>238</v>
      </c>
      <c r="I11465" s="42" t="s">
        <v>544</v>
      </c>
      <c r="J11465" s="43" t="s">
        <v>18</v>
      </c>
      <c r="K11465" s="44">
        <v>21</v>
      </c>
      <c r="L11465" s="45">
        <v>26890.3187996698</v>
      </c>
      <c r="M11465" s="46">
        <v>28454.044559655711</v>
      </c>
      <c r="N11465" s="45"/>
      <c r="O11465" s="46"/>
    </row>
    <row r="11466" spans="1:15" x14ac:dyDescent="0.2">
      <c r="A11466" s="11" t="str">
        <f t="shared" si="1074"/>
        <v>7514003 - Region Syddanmark20-24 år</v>
      </c>
      <c r="B11466" s="12" t="str">
        <f t="shared" si="1077"/>
        <v>751400</v>
      </c>
      <c r="C11466" s="14">
        <f t="shared" si="1075"/>
        <v>0</v>
      </c>
      <c r="D11466" s="14">
        <f t="shared" si="1076"/>
        <v>0</v>
      </c>
      <c r="E11466" s="19" t="str">
        <f t="shared" si="1078"/>
        <v>751400 - Fremstilling og konservering af frugt, grøntsager og tilsvarende produkter</v>
      </c>
      <c r="F11466" s="19" t="str">
        <f t="shared" si="1079"/>
        <v>20-24 år</v>
      </c>
      <c r="G11466" s="40" t="s">
        <v>516</v>
      </c>
      <c r="H11466" s="41" t="s">
        <v>238</v>
      </c>
      <c r="I11466" s="42" t="s">
        <v>544</v>
      </c>
      <c r="J11466" s="43" t="s">
        <v>19</v>
      </c>
      <c r="K11466" s="44">
        <v>20</v>
      </c>
      <c r="L11466" s="45">
        <v>27513.884930851156</v>
      </c>
      <c r="M11466" s="46">
        <v>29120.248549195087</v>
      </c>
      <c r="N11466" s="45"/>
      <c r="O11466" s="46"/>
    </row>
    <row r="11467" spans="1:15" x14ac:dyDescent="0.2">
      <c r="A11467" s="11" t="str">
        <f t="shared" si="1074"/>
        <v>7514003 - Region Syddanmark25 år og derover</v>
      </c>
      <c r="B11467" s="12" t="str">
        <f t="shared" si="1077"/>
        <v>751400</v>
      </c>
      <c r="C11467" s="14">
        <f t="shared" si="1075"/>
        <v>0</v>
      </c>
      <c r="D11467" s="14">
        <f t="shared" si="1076"/>
        <v>0</v>
      </c>
      <c r="E11467" s="19" t="str">
        <f t="shared" si="1078"/>
        <v>751400 - Fremstilling og konservering af frugt, grøntsager og tilsvarende produkter</v>
      </c>
      <c r="F11467" s="19" t="str">
        <f t="shared" si="1079"/>
        <v>25 år og derover</v>
      </c>
      <c r="G11467" s="40" t="s">
        <v>516</v>
      </c>
      <c r="H11467" s="41" t="s">
        <v>238</v>
      </c>
      <c r="I11467" s="42" t="s">
        <v>544</v>
      </c>
      <c r="J11467" s="43" t="s">
        <v>9</v>
      </c>
      <c r="K11467" s="44">
        <v>79</v>
      </c>
      <c r="L11467" s="45">
        <v>27194.904134026776</v>
      </c>
      <c r="M11467" s="46">
        <v>28776.342139709595</v>
      </c>
      <c r="N11467" s="45"/>
      <c r="O11467" s="46"/>
    </row>
    <row r="11468" spans="1:15" x14ac:dyDescent="0.2">
      <c r="A11468" s="11" t="str">
        <f t="shared" si="1074"/>
        <v>7514003 - Region SyddanmarkAlle uanset erf.</v>
      </c>
      <c r="B11468" s="12" t="str">
        <f t="shared" si="1077"/>
        <v>751400</v>
      </c>
      <c r="C11468" s="14">
        <f t="shared" si="1075"/>
        <v>0</v>
      </c>
      <c r="D11468" s="14">
        <f t="shared" si="1076"/>
        <v>0</v>
      </c>
      <c r="E11468" s="19" t="str">
        <f t="shared" si="1078"/>
        <v>751400 - Fremstilling og konservering af frugt, grøntsager og tilsvarende produkter</v>
      </c>
      <c r="F11468" s="19" t="str">
        <f t="shared" si="1079"/>
        <v>Alle uanset erf.</v>
      </c>
      <c r="G11468" s="40" t="s">
        <v>516</v>
      </c>
      <c r="H11468" s="41" t="s">
        <v>238</v>
      </c>
      <c r="I11468" s="42" t="s">
        <v>544</v>
      </c>
      <c r="J11468" s="43" t="s">
        <v>10</v>
      </c>
      <c r="K11468" s="44">
        <v>235</v>
      </c>
      <c r="L11468" s="45">
        <v>26362.721023644033</v>
      </c>
      <c r="M11468" s="46">
        <v>27895.765918913203</v>
      </c>
      <c r="N11468" s="45"/>
      <c r="O11468" s="46"/>
    </row>
    <row r="11469" spans="1:15" x14ac:dyDescent="0.2">
      <c r="A11469" s="11" t="str">
        <f t="shared" si="1074"/>
        <v>7514005 - Region NordjyllandAlle uanset erf.</v>
      </c>
      <c r="B11469" s="12" t="str">
        <f t="shared" si="1077"/>
        <v>751400</v>
      </c>
      <c r="C11469" s="14">
        <f t="shared" si="1075"/>
        <v>0</v>
      </c>
      <c r="D11469" s="14">
        <f t="shared" si="1076"/>
        <v>0</v>
      </c>
      <c r="E11469" s="19" t="str">
        <f t="shared" si="1078"/>
        <v>751400 - Fremstilling og konservering af frugt, grøntsager og tilsvarende produkter</v>
      </c>
      <c r="F11469" s="19" t="str">
        <f t="shared" si="1079"/>
        <v>Alle uanset erf.</v>
      </c>
      <c r="G11469" s="40" t="s">
        <v>516</v>
      </c>
      <c r="H11469" s="41" t="s">
        <v>238</v>
      </c>
      <c r="I11469" s="42" t="s">
        <v>21</v>
      </c>
      <c r="J11469" s="43" t="s">
        <v>10</v>
      </c>
      <c r="K11469" s="44">
        <v>90</v>
      </c>
      <c r="L11469" s="45">
        <v>28493.968010388828</v>
      </c>
      <c r="M11469" s="46">
        <v>30150.949175766706</v>
      </c>
      <c r="N11469" s="45"/>
      <c r="O11469" s="46"/>
    </row>
    <row r="11470" spans="1:15" x14ac:dyDescent="0.2">
      <c r="A11470" s="11" t="str">
        <f t="shared" si="1074"/>
        <v>7514006 - Alle regionerUnder 1 år</v>
      </c>
      <c r="B11470" s="12" t="str">
        <f t="shared" si="1077"/>
        <v>751400</v>
      </c>
      <c r="C11470" s="14">
        <f t="shared" si="1075"/>
        <v>0</v>
      </c>
      <c r="D11470" s="14">
        <f t="shared" si="1076"/>
        <v>0</v>
      </c>
      <c r="E11470" s="19" t="str">
        <f t="shared" si="1078"/>
        <v>751400 - Fremstilling og konservering af frugt, grøntsager og tilsvarende produkter</v>
      </c>
      <c r="F11470" s="19" t="str">
        <f t="shared" si="1079"/>
        <v>Under 1 år</v>
      </c>
      <c r="G11470" s="40" t="s">
        <v>516</v>
      </c>
      <c r="H11470" s="41" t="s">
        <v>238</v>
      </c>
      <c r="I11470" s="42" t="s">
        <v>11</v>
      </c>
      <c r="J11470" s="43" t="s">
        <v>13</v>
      </c>
      <c r="K11470" s="44">
        <v>12</v>
      </c>
      <c r="L11470" s="45">
        <v>24255.979316373148</v>
      </c>
      <c r="M11470" s="46">
        <v>25666.512972491942</v>
      </c>
      <c r="N11470" s="45"/>
      <c r="O11470" s="46"/>
    </row>
    <row r="11471" spans="1:15" x14ac:dyDescent="0.2">
      <c r="A11471" s="11" t="str">
        <f t="shared" si="1074"/>
        <v>7514006 - Alle regioner1 år</v>
      </c>
      <c r="B11471" s="12" t="str">
        <f t="shared" si="1077"/>
        <v>751400</v>
      </c>
      <c r="C11471" s="14">
        <f t="shared" si="1075"/>
        <v>0</v>
      </c>
      <c r="D11471" s="14">
        <f t="shared" si="1076"/>
        <v>0</v>
      </c>
      <c r="E11471" s="19" t="str">
        <f t="shared" si="1078"/>
        <v>751400 - Fremstilling og konservering af frugt, grøntsager og tilsvarende produkter</v>
      </c>
      <c r="F11471" s="19" t="str">
        <f t="shared" si="1079"/>
        <v>1 år</v>
      </c>
      <c r="G11471" s="40" t="s">
        <v>516</v>
      </c>
      <c r="H11471" s="41" t="s">
        <v>238</v>
      </c>
      <c r="I11471" s="42" t="s">
        <v>11</v>
      </c>
      <c r="J11471" s="43" t="s">
        <v>22</v>
      </c>
      <c r="K11471" s="44">
        <v>11</v>
      </c>
      <c r="L11471" s="45">
        <v>25963.803733316414</v>
      </c>
      <c r="M11471" s="46">
        <v>27473.650791191525</v>
      </c>
      <c r="N11471" s="45"/>
      <c r="O11471" s="46"/>
    </row>
    <row r="11472" spans="1:15" x14ac:dyDescent="0.2">
      <c r="A11472" s="11" t="str">
        <f t="shared" si="1074"/>
        <v>7514006 - Alle regioner5-9 år</v>
      </c>
      <c r="B11472" s="12" t="str">
        <f t="shared" si="1077"/>
        <v>751400</v>
      </c>
      <c r="C11472" s="14">
        <f t="shared" si="1075"/>
        <v>0</v>
      </c>
      <c r="D11472" s="14">
        <f t="shared" si="1076"/>
        <v>0</v>
      </c>
      <c r="E11472" s="19" t="str">
        <f t="shared" si="1078"/>
        <v>751400 - Fremstilling og konservering af frugt, grøntsager og tilsvarende produkter</v>
      </c>
      <c r="F11472" s="19" t="str">
        <f t="shared" si="1079"/>
        <v>5-9 år</v>
      </c>
      <c r="G11472" s="40" t="s">
        <v>516</v>
      </c>
      <c r="H11472" s="41" t="s">
        <v>238</v>
      </c>
      <c r="I11472" s="42" t="s">
        <v>11</v>
      </c>
      <c r="J11472" s="43" t="s">
        <v>15</v>
      </c>
      <c r="K11472" s="44">
        <v>67</v>
      </c>
      <c r="L11472" s="45">
        <v>25840.943580939926</v>
      </c>
      <c r="M11472" s="46">
        <v>27343.646075502933</v>
      </c>
      <c r="N11472" s="45"/>
      <c r="O11472" s="46"/>
    </row>
    <row r="11473" spans="1:15" x14ac:dyDescent="0.2">
      <c r="A11473" s="11" t="str">
        <f t="shared" si="1074"/>
        <v>7514006 - Alle regioner0-4 år</v>
      </c>
      <c r="B11473" s="12" t="str">
        <f t="shared" si="1077"/>
        <v>751400</v>
      </c>
      <c r="C11473" s="14">
        <f t="shared" si="1075"/>
        <v>0</v>
      </c>
      <c r="D11473" s="14">
        <f t="shared" si="1076"/>
        <v>0</v>
      </c>
      <c r="E11473" s="19" t="str">
        <f t="shared" si="1078"/>
        <v>751400 - Fremstilling og konservering af frugt, grøntsager og tilsvarende produkter</v>
      </c>
      <c r="F11473" s="19" t="str">
        <f t="shared" si="1079"/>
        <v>0-4 år</v>
      </c>
      <c r="G11473" s="40" t="s">
        <v>516</v>
      </c>
      <c r="H11473" s="41" t="s">
        <v>238</v>
      </c>
      <c r="I11473" s="42" t="s">
        <v>11</v>
      </c>
      <c r="J11473" s="43" t="s">
        <v>16</v>
      </c>
      <c r="K11473" s="44">
        <v>43</v>
      </c>
      <c r="L11473" s="45">
        <v>24797.964061473605</v>
      </c>
      <c r="M11473" s="46">
        <v>26240.015213303286</v>
      </c>
      <c r="N11473" s="45"/>
      <c r="O11473" s="46"/>
    </row>
    <row r="11474" spans="1:15" x14ac:dyDescent="0.2">
      <c r="A11474" s="11" t="str">
        <f t="shared" si="1074"/>
        <v>7514006 - Alle regioner10-14 år</v>
      </c>
      <c r="B11474" s="12" t="str">
        <f t="shared" si="1077"/>
        <v>751400</v>
      </c>
      <c r="C11474" s="14">
        <f t="shared" si="1075"/>
        <v>0</v>
      </c>
      <c r="D11474" s="14">
        <f t="shared" si="1076"/>
        <v>0</v>
      </c>
      <c r="E11474" s="19" t="str">
        <f t="shared" si="1078"/>
        <v>751400 - Fremstilling og konservering af frugt, grøntsager og tilsvarende produkter</v>
      </c>
      <c r="F11474" s="19" t="str">
        <f t="shared" si="1079"/>
        <v>10-14 år</v>
      </c>
      <c r="G11474" s="40" t="s">
        <v>516</v>
      </c>
      <c r="H11474" s="41" t="s">
        <v>238</v>
      </c>
      <c r="I11474" s="42" t="s">
        <v>11</v>
      </c>
      <c r="J11474" s="43" t="s">
        <v>17</v>
      </c>
      <c r="K11474" s="44">
        <v>45</v>
      </c>
      <c r="L11474" s="45">
        <v>26332.181789197948</v>
      </c>
      <c r="M11474" s="46">
        <v>27863.450766972448</v>
      </c>
      <c r="N11474" s="45"/>
      <c r="O11474" s="46"/>
    </row>
    <row r="11475" spans="1:15" x14ac:dyDescent="0.2">
      <c r="A11475" s="11" t="str">
        <f t="shared" si="1074"/>
        <v>7514006 - Alle regioner15-20 år</v>
      </c>
      <c r="B11475" s="12" t="str">
        <f t="shared" si="1077"/>
        <v>751400</v>
      </c>
      <c r="C11475" s="14">
        <f t="shared" si="1075"/>
        <v>0</v>
      </c>
      <c r="D11475" s="14">
        <f t="shared" si="1076"/>
        <v>0</v>
      </c>
      <c r="E11475" s="19" t="str">
        <f t="shared" si="1078"/>
        <v>751400 - Fremstilling og konservering af frugt, grøntsager og tilsvarende produkter</v>
      </c>
      <c r="F11475" s="19" t="str">
        <f t="shared" si="1079"/>
        <v>15-20 år</v>
      </c>
      <c r="G11475" s="40" t="s">
        <v>516</v>
      </c>
      <c r="H11475" s="41" t="s">
        <v>238</v>
      </c>
      <c r="I11475" s="42" t="s">
        <v>11</v>
      </c>
      <c r="J11475" s="43" t="s">
        <v>18</v>
      </c>
      <c r="K11475" s="44">
        <v>34</v>
      </c>
      <c r="L11475" s="45">
        <v>26890.3187996698</v>
      </c>
      <c r="M11475" s="46">
        <v>28454.044559655711</v>
      </c>
      <c r="N11475" s="45"/>
      <c r="O11475" s="46"/>
    </row>
    <row r="11476" spans="1:15" x14ac:dyDescent="0.2">
      <c r="A11476" s="11" t="str">
        <f t="shared" si="1074"/>
        <v>7514006 - Alle regioner20-24 år</v>
      </c>
      <c r="B11476" s="12" t="str">
        <f t="shared" si="1077"/>
        <v>751400</v>
      </c>
      <c r="C11476" s="14">
        <f t="shared" si="1075"/>
        <v>0</v>
      </c>
      <c r="D11476" s="14">
        <f t="shared" si="1076"/>
        <v>0</v>
      </c>
      <c r="E11476" s="19" t="str">
        <f t="shared" si="1078"/>
        <v>751400 - Fremstilling og konservering af frugt, grøntsager og tilsvarende produkter</v>
      </c>
      <c r="F11476" s="19" t="str">
        <f t="shared" si="1079"/>
        <v>20-24 år</v>
      </c>
      <c r="G11476" s="40" t="s">
        <v>516</v>
      </c>
      <c r="H11476" s="41" t="s">
        <v>238</v>
      </c>
      <c r="I11476" s="42" t="s">
        <v>11</v>
      </c>
      <c r="J11476" s="43" t="s">
        <v>19</v>
      </c>
      <c r="K11476" s="44">
        <v>28</v>
      </c>
      <c r="L11476" s="45">
        <v>28004.132599101456</v>
      </c>
      <c r="M11476" s="46">
        <v>29632.628856714211</v>
      </c>
      <c r="N11476" s="45"/>
      <c r="O11476" s="46"/>
    </row>
    <row r="11477" spans="1:15" x14ac:dyDescent="0.2">
      <c r="A11477" s="11" t="str">
        <f t="shared" si="1074"/>
        <v>7514006 - Alle regioner25 år og derover</v>
      </c>
      <c r="B11477" s="12" t="str">
        <f t="shared" si="1077"/>
        <v>751400</v>
      </c>
      <c r="C11477" s="14">
        <f t="shared" si="1075"/>
        <v>0</v>
      </c>
      <c r="D11477" s="14">
        <f t="shared" si="1076"/>
        <v>0</v>
      </c>
      <c r="E11477" s="19" t="str">
        <f t="shared" si="1078"/>
        <v>751400 - Fremstilling og konservering af frugt, grøntsager og tilsvarende produkter</v>
      </c>
      <c r="F11477" s="19" t="str">
        <f t="shared" si="1079"/>
        <v>25 år og derover</v>
      </c>
      <c r="G11477" s="40" t="s">
        <v>516</v>
      </c>
      <c r="H11477" s="41" t="s">
        <v>238</v>
      </c>
      <c r="I11477" s="42" t="s">
        <v>11</v>
      </c>
      <c r="J11477" s="43" t="s">
        <v>9</v>
      </c>
      <c r="K11477" s="44">
        <v>118</v>
      </c>
      <c r="L11477" s="45">
        <v>27453.891632686551</v>
      </c>
      <c r="M11477" s="46">
        <v>29050.390278824612</v>
      </c>
      <c r="N11477" s="45"/>
      <c r="O11477" s="46"/>
    </row>
    <row r="11478" spans="1:15" x14ac:dyDescent="0.2">
      <c r="A11478" s="11" t="str">
        <f t="shared" si="1074"/>
        <v>7514006 - Alle regionerAlle uanset erf.</v>
      </c>
      <c r="B11478" s="12" t="str">
        <f t="shared" si="1077"/>
        <v>751400</v>
      </c>
      <c r="C11478" s="14">
        <f t="shared" si="1075"/>
        <v>0</v>
      </c>
      <c r="D11478" s="14">
        <f t="shared" si="1076"/>
        <v>0</v>
      </c>
      <c r="E11478" s="19" t="str">
        <f t="shared" si="1078"/>
        <v>751400 - Fremstilling og konservering af frugt, grøntsager og tilsvarende produkter</v>
      </c>
      <c r="F11478" s="19" t="str">
        <f t="shared" si="1079"/>
        <v>Alle uanset erf.</v>
      </c>
      <c r="G11478" s="40" t="s">
        <v>516</v>
      </c>
      <c r="H11478" s="41" t="s">
        <v>238</v>
      </c>
      <c r="I11478" s="42" t="s">
        <v>11</v>
      </c>
      <c r="J11478" s="43" t="s">
        <v>10</v>
      </c>
      <c r="K11478" s="44">
        <v>335</v>
      </c>
      <c r="L11478" s="45">
        <v>26677.376250196801</v>
      </c>
      <c r="M11478" s="46">
        <v>28228.718975511809</v>
      </c>
      <c r="N11478" s="45"/>
      <c r="O11478" s="46"/>
    </row>
    <row r="11479" spans="1:15" x14ac:dyDescent="0.2">
      <c r="A11479" s="11" t="str">
        <f t="shared" si="1074"/>
        <v>7516003 - Region Syddanmark5-9 år</v>
      </c>
      <c r="B11479" s="12" t="str">
        <f t="shared" si="1077"/>
        <v>751600</v>
      </c>
      <c r="C11479" s="14">
        <f t="shared" si="1075"/>
        <v>0</v>
      </c>
      <c r="D11479" s="14">
        <f t="shared" si="1076"/>
        <v>0</v>
      </c>
      <c r="E11479" s="19" t="str">
        <f t="shared" si="1078"/>
        <v>751600 - Fremstilling af tobaksprodukter</v>
      </c>
      <c r="F11479" s="19" t="str">
        <f t="shared" si="1079"/>
        <v>5-9 år</v>
      </c>
      <c r="G11479" s="40" t="s">
        <v>516</v>
      </c>
      <c r="H11479" s="41" t="s">
        <v>433</v>
      </c>
      <c r="I11479" s="42" t="s">
        <v>544</v>
      </c>
      <c r="J11479" s="43" t="s">
        <v>15</v>
      </c>
      <c r="K11479" s="44">
        <v>31</v>
      </c>
      <c r="L11479" s="45">
        <v>26164.510519509076</v>
      </c>
      <c r="M11479" s="46">
        <v>27686.029077975596</v>
      </c>
      <c r="N11479" s="45"/>
      <c r="O11479" s="46"/>
    </row>
    <row r="11480" spans="1:15" x14ac:dyDescent="0.2">
      <c r="A11480" s="11" t="str">
        <f t="shared" si="1074"/>
        <v>7516003 - Region Syddanmark0-4 år</v>
      </c>
      <c r="B11480" s="12" t="str">
        <f t="shared" si="1077"/>
        <v>751600</v>
      </c>
      <c r="C11480" s="14">
        <f t="shared" si="1075"/>
        <v>0</v>
      </c>
      <c r="D11480" s="14">
        <f t="shared" si="1076"/>
        <v>0</v>
      </c>
      <c r="E11480" s="19" t="str">
        <f t="shared" si="1078"/>
        <v>751600 - Fremstilling af tobaksprodukter</v>
      </c>
      <c r="F11480" s="19" t="str">
        <f t="shared" si="1079"/>
        <v>0-4 år</v>
      </c>
      <c r="G11480" s="40" t="s">
        <v>516</v>
      </c>
      <c r="H11480" s="41" t="s">
        <v>433</v>
      </c>
      <c r="I11480" s="42" t="s">
        <v>544</v>
      </c>
      <c r="J11480" s="43" t="s">
        <v>16</v>
      </c>
      <c r="K11480" s="44">
        <v>34</v>
      </c>
      <c r="L11480" s="45">
        <v>24980.754045311834</v>
      </c>
      <c r="M11480" s="46">
        <v>26462.497019585382</v>
      </c>
      <c r="N11480" s="45"/>
      <c r="O11480" s="46"/>
    </row>
    <row r="11481" spans="1:15" x14ac:dyDescent="0.2">
      <c r="A11481" s="11" t="str">
        <f t="shared" si="1074"/>
        <v>7516003 - Region Syddanmark10-14 år</v>
      </c>
      <c r="B11481" s="12" t="str">
        <f t="shared" si="1077"/>
        <v>751600</v>
      </c>
      <c r="C11481" s="14">
        <f t="shared" si="1075"/>
        <v>0</v>
      </c>
      <c r="D11481" s="14">
        <f t="shared" si="1076"/>
        <v>0</v>
      </c>
      <c r="E11481" s="19" t="str">
        <f t="shared" si="1078"/>
        <v>751600 - Fremstilling af tobaksprodukter</v>
      </c>
      <c r="F11481" s="19" t="str">
        <f t="shared" si="1079"/>
        <v>10-14 år</v>
      </c>
      <c r="G11481" s="40" t="s">
        <v>516</v>
      </c>
      <c r="H11481" s="41" t="s">
        <v>433</v>
      </c>
      <c r="I11481" s="42" t="s">
        <v>544</v>
      </c>
      <c r="J11481" s="43" t="s">
        <v>17</v>
      </c>
      <c r="K11481" s="44">
        <v>18</v>
      </c>
      <c r="L11481" s="45">
        <v>27864.424108162813</v>
      </c>
      <c r="M11481" s="46">
        <v>29484.796037916272</v>
      </c>
      <c r="N11481" s="45"/>
      <c r="O11481" s="46"/>
    </row>
    <row r="11482" spans="1:15" x14ac:dyDescent="0.2">
      <c r="A11482" s="11" t="str">
        <f t="shared" si="1074"/>
        <v>7516003 - Region Syddanmark20-24 år</v>
      </c>
      <c r="B11482" s="12" t="str">
        <f t="shared" si="1077"/>
        <v>751600</v>
      </c>
      <c r="C11482" s="14">
        <f t="shared" si="1075"/>
        <v>0</v>
      </c>
      <c r="D11482" s="14">
        <f t="shared" si="1076"/>
        <v>0</v>
      </c>
      <c r="E11482" s="19" t="str">
        <f t="shared" si="1078"/>
        <v>751600 - Fremstilling af tobaksprodukter</v>
      </c>
      <c r="F11482" s="19" t="str">
        <f t="shared" si="1079"/>
        <v>20-24 år</v>
      </c>
      <c r="G11482" s="40" t="s">
        <v>516</v>
      </c>
      <c r="H11482" s="41" t="s">
        <v>433</v>
      </c>
      <c r="I11482" s="42" t="s">
        <v>544</v>
      </c>
      <c r="J11482" s="43" t="s">
        <v>19</v>
      </c>
      <c r="K11482" s="44">
        <v>17</v>
      </c>
      <c r="L11482" s="45">
        <v>31050.113360056537</v>
      </c>
      <c r="M11482" s="46">
        <v>32855.739484213882</v>
      </c>
      <c r="N11482" s="45"/>
      <c r="O11482" s="46"/>
    </row>
    <row r="11483" spans="1:15" x14ac:dyDescent="0.2">
      <c r="A11483" s="11" t="str">
        <f t="shared" si="1074"/>
        <v>7516003 - Region Syddanmark25 år og derover</v>
      </c>
      <c r="B11483" s="12" t="str">
        <f t="shared" si="1077"/>
        <v>751600</v>
      </c>
      <c r="C11483" s="14">
        <f t="shared" si="1075"/>
        <v>0</v>
      </c>
      <c r="D11483" s="14">
        <f t="shared" si="1076"/>
        <v>0</v>
      </c>
      <c r="E11483" s="19" t="str">
        <f t="shared" si="1078"/>
        <v>751600 - Fremstilling af tobaksprodukter</v>
      </c>
      <c r="F11483" s="19" t="str">
        <f t="shared" si="1079"/>
        <v>25 år og derover</v>
      </c>
      <c r="G11483" s="40" t="s">
        <v>516</v>
      </c>
      <c r="H11483" s="41" t="s">
        <v>433</v>
      </c>
      <c r="I11483" s="42" t="s">
        <v>544</v>
      </c>
      <c r="J11483" s="43" t="s">
        <v>9</v>
      </c>
      <c r="K11483" s="44">
        <v>143</v>
      </c>
      <c r="L11483" s="45">
        <v>30088.224783297079</v>
      </c>
      <c r="M11483" s="46">
        <v>31837.915165043909</v>
      </c>
      <c r="N11483" s="45"/>
      <c r="O11483" s="46"/>
    </row>
    <row r="11484" spans="1:15" x14ac:dyDescent="0.2">
      <c r="A11484" s="11" t="str">
        <f t="shared" si="1074"/>
        <v>7516003 - Region SyddanmarkAlle uanset erf.</v>
      </c>
      <c r="B11484" s="12" t="str">
        <f t="shared" si="1077"/>
        <v>751600</v>
      </c>
      <c r="C11484" s="14">
        <f t="shared" si="1075"/>
        <v>0</v>
      </c>
      <c r="D11484" s="14">
        <f t="shared" si="1076"/>
        <v>0</v>
      </c>
      <c r="E11484" s="19" t="str">
        <f t="shared" si="1078"/>
        <v>751600 - Fremstilling af tobaksprodukter</v>
      </c>
      <c r="F11484" s="19" t="str">
        <f t="shared" si="1079"/>
        <v>Alle uanset erf.</v>
      </c>
      <c r="G11484" s="40" t="s">
        <v>516</v>
      </c>
      <c r="H11484" s="41" t="s">
        <v>433</v>
      </c>
      <c r="I11484" s="42" t="s">
        <v>544</v>
      </c>
      <c r="J11484" s="43" t="s">
        <v>10</v>
      </c>
      <c r="K11484" s="44">
        <v>266</v>
      </c>
      <c r="L11484" s="45">
        <v>29227.723662419809</v>
      </c>
      <c r="M11484" s="46">
        <v>30927.374184868688</v>
      </c>
      <c r="N11484" s="45"/>
      <c r="O11484" s="46"/>
    </row>
    <row r="11485" spans="1:15" x14ac:dyDescent="0.2">
      <c r="A11485" s="11" t="str">
        <f t="shared" si="1074"/>
        <v>7516004 - Region MidtjyllandAlle uanset erf.</v>
      </c>
      <c r="B11485" s="12" t="str">
        <f t="shared" si="1077"/>
        <v>751600</v>
      </c>
      <c r="C11485" s="14">
        <f t="shared" si="1075"/>
        <v>0</v>
      </c>
      <c r="D11485" s="14">
        <f t="shared" si="1076"/>
        <v>0</v>
      </c>
      <c r="E11485" s="19" t="str">
        <f t="shared" si="1078"/>
        <v>751600 - Fremstilling af tobaksprodukter</v>
      </c>
      <c r="F11485" s="19" t="str">
        <f t="shared" si="1079"/>
        <v>Alle uanset erf.</v>
      </c>
      <c r="G11485" s="40" t="s">
        <v>516</v>
      </c>
      <c r="H11485" s="41" t="s">
        <v>433</v>
      </c>
      <c r="I11485" s="42" t="s">
        <v>517</v>
      </c>
      <c r="J11485" s="43" t="s">
        <v>10</v>
      </c>
      <c r="K11485" s="44">
        <v>89</v>
      </c>
      <c r="L11485" s="45">
        <v>28297.461576886843</v>
      </c>
      <c r="M11485" s="46">
        <v>29943.015500573791</v>
      </c>
      <c r="N11485" s="45"/>
      <c r="O11485" s="46"/>
    </row>
    <row r="11486" spans="1:15" x14ac:dyDescent="0.2">
      <c r="A11486" s="11" t="str">
        <f t="shared" si="1074"/>
        <v>7516006 - Alle regioner4 år</v>
      </c>
      <c r="B11486" s="12" t="str">
        <f t="shared" si="1077"/>
        <v>751600</v>
      </c>
      <c r="C11486" s="14">
        <f t="shared" si="1075"/>
        <v>0</v>
      </c>
      <c r="D11486" s="14">
        <f t="shared" si="1076"/>
        <v>0</v>
      </c>
      <c r="E11486" s="19" t="str">
        <f t="shared" si="1078"/>
        <v>751600 - Fremstilling af tobaksprodukter</v>
      </c>
      <c r="F11486" s="19" t="str">
        <f t="shared" si="1079"/>
        <v>4 år</v>
      </c>
      <c r="G11486" s="40" t="s">
        <v>516</v>
      </c>
      <c r="H11486" s="41" t="s">
        <v>433</v>
      </c>
      <c r="I11486" s="42" t="s">
        <v>11</v>
      </c>
      <c r="J11486" s="43" t="s">
        <v>24</v>
      </c>
      <c r="K11486" s="44">
        <v>13</v>
      </c>
      <c r="L11486" s="45">
        <v>30313.484397795368</v>
      </c>
      <c r="M11486" s="46">
        <v>32076.274076151494</v>
      </c>
      <c r="N11486" s="45"/>
      <c r="O11486" s="46"/>
    </row>
    <row r="11487" spans="1:15" x14ac:dyDescent="0.2">
      <c r="A11487" s="11" t="str">
        <f t="shared" si="1074"/>
        <v>7516006 - Alle regioner5-9 år</v>
      </c>
      <c r="B11487" s="12" t="str">
        <f t="shared" si="1077"/>
        <v>751600</v>
      </c>
      <c r="C11487" s="14">
        <f t="shared" si="1075"/>
        <v>0</v>
      </c>
      <c r="D11487" s="14">
        <f t="shared" si="1076"/>
        <v>0</v>
      </c>
      <c r="E11487" s="19" t="str">
        <f t="shared" si="1078"/>
        <v>751600 - Fremstilling af tobaksprodukter</v>
      </c>
      <c r="F11487" s="19" t="str">
        <f t="shared" si="1079"/>
        <v>5-9 år</v>
      </c>
      <c r="G11487" s="40" t="s">
        <v>516</v>
      </c>
      <c r="H11487" s="41" t="s">
        <v>433</v>
      </c>
      <c r="I11487" s="42" t="s">
        <v>11</v>
      </c>
      <c r="J11487" s="43" t="s">
        <v>15</v>
      </c>
      <c r="K11487" s="44">
        <v>34</v>
      </c>
      <c r="L11487" s="45">
        <v>26213.668474760863</v>
      </c>
      <c r="M11487" s="46">
        <v>27738.045666533595</v>
      </c>
      <c r="N11487" s="45"/>
      <c r="O11487" s="46"/>
    </row>
    <row r="11488" spans="1:15" x14ac:dyDescent="0.2">
      <c r="A11488" s="11" t="str">
        <f t="shared" si="1074"/>
        <v>7516006 - Alle regioner0-4 år</v>
      </c>
      <c r="B11488" s="12" t="str">
        <f t="shared" si="1077"/>
        <v>751600</v>
      </c>
      <c r="C11488" s="14">
        <f t="shared" si="1075"/>
        <v>0</v>
      </c>
      <c r="D11488" s="14">
        <f t="shared" si="1076"/>
        <v>0</v>
      </c>
      <c r="E11488" s="19" t="str">
        <f t="shared" si="1078"/>
        <v>751600 - Fremstilling af tobaksprodukter</v>
      </c>
      <c r="F11488" s="19" t="str">
        <f t="shared" si="1079"/>
        <v>0-4 år</v>
      </c>
      <c r="G11488" s="40" t="s">
        <v>516</v>
      </c>
      <c r="H11488" s="41" t="s">
        <v>433</v>
      </c>
      <c r="I11488" s="42" t="s">
        <v>11</v>
      </c>
      <c r="J11488" s="43" t="s">
        <v>16</v>
      </c>
      <c r="K11488" s="44">
        <v>45</v>
      </c>
      <c r="L11488" s="45">
        <v>27191.432646232864</v>
      </c>
      <c r="M11488" s="46">
        <v>28772.668777965089</v>
      </c>
      <c r="N11488" s="45"/>
      <c r="O11488" s="46"/>
    </row>
    <row r="11489" spans="1:15" x14ac:dyDescent="0.2">
      <c r="A11489" s="11" t="str">
        <f t="shared" si="1074"/>
        <v>7516006 - Alle regioner10-14 år</v>
      </c>
      <c r="B11489" s="12" t="str">
        <f t="shared" si="1077"/>
        <v>751600</v>
      </c>
      <c r="C11489" s="14">
        <f t="shared" si="1075"/>
        <v>0</v>
      </c>
      <c r="D11489" s="14">
        <f t="shared" si="1076"/>
        <v>0</v>
      </c>
      <c r="E11489" s="19" t="str">
        <f t="shared" si="1078"/>
        <v>751600 - Fremstilling af tobaksprodukter</v>
      </c>
      <c r="F11489" s="19" t="str">
        <f t="shared" si="1079"/>
        <v>10-14 år</v>
      </c>
      <c r="G11489" s="40" t="s">
        <v>516</v>
      </c>
      <c r="H11489" s="41" t="s">
        <v>433</v>
      </c>
      <c r="I11489" s="42" t="s">
        <v>11</v>
      </c>
      <c r="J11489" s="43" t="s">
        <v>17</v>
      </c>
      <c r="K11489" s="44">
        <v>30</v>
      </c>
      <c r="L11489" s="45">
        <v>27864.424108162813</v>
      </c>
      <c r="M11489" s="46">
        <v>29484.796037916272</v>
      </c>
      <c r="N11489" s="45"/>
      <c r="O11489" s="46"/>
    </row>
    <row r="11490" spans="1:15" x14ac:dyDescent="0.2">
      <c r="A11490" s="11" t="str">
        <f t="shared" si="1074"/>
        <v>7516006 - Alle regioner15-20 år</v>
      </c>
      <c r="B11490" s="12" t="str">
        <f t="shared" si="1077"/>
        <v>751600</v>
      </c>
      <c r="C11490" s="14">
        <f t="shared" si="1075"/>
        <v>0</v>
      </c>
      <c r="D11490" s="14">
        <f t="shared" si="1076"/>
        <v>0</v>
      </c>
      <c r="E11490" s="19" t="str">
        <f t="shared" si="1078"/>
        <v>751600 - Fremstilling af tobaksprodukter</v>
      </c>
      <c r="F11490" s="19" t="str">
        <f t="shared" si="1079"/>
        <v>15-20 år</v>
      </c>
      <c r="G11490" s="40" t="s">
        <v>516</v>
      </c>
      <c r="H11490" s="41" t="s">
        <v>433</v>
      </c>
      <c r="I11490" s="42" t="s">
        <v>11</v>
      </c>
      <c r="J11490" s="43" t="s">
        <v>18</v>
      </c>
      <c r="K11490" s="44">
        <v>27</v>
      </c>
      <c r="L11490" s="45">
        <v>29367.994778729764</v>
      </c>
      <c r="M11490" s="46">
        <v>31075.802346827299</v>
      </c>
      <c r="N11490" s="45"/>
      <c r="O11490" s="46"/>
    </row>
    <row r="11491" spans="1:15" x14ac:dyDescent="0.2">
      <c r="A11491" s="11" t="str">
        <f t="shared" si="1074"/>
        <v>7516006 - Alle regioner20-24 år</v>
      </c>
      <c r="B11491" s="12" t="str">
        <f t="shared" si="1077"/>
        <v>751600</v>
      </c>
      <c r="C11491" s="14">
        <f t="shared" si="1075"/>
        <v>0</v>
      </c>
      <c r="D11491" s="14">
        <f t="shared" si="1076"/>
        <v>0</v>
      </c>
      <c r="E11491" s="19" t="str">
        <f t="shared" si="1078"/>
        <v>751600 - Fremstilling af tobaksprodukter</v>
      </c>
      <c r="F11491" s="19" t="str">
        <f t="shared" si="1079"/>
        <v>20-24 år</v>
      </c>
      <c r="G11491" s="40" t="s">
        <v>516</v>
      </c>
      <c r="H11491" s="41" t="s">
        <v>433</v>
      </c>
      <c r="I11491" s="42" t="s">
        <v>11</v>
      </c>
      <c r="J11491" s="43" t="s">
        <v>19</v>
      </c>
      <c r="K11491" s="44">
        <v>27</v>
      </c>
      <c r="L11491" s="45">
        <v>29695.858708617376</v>
      </c>
      <c r="M11491" s="46">
        <v>31422.73221924817</v>
      </c>
      <c r="N11491" s="45"/>
      <c r="O11491" s="46"/>
    </row>
    <row r="11492" spans="1:15" x14ac:dyDescent="0.2">
      <c r="A11492" s="11" t="str">
        <f t="shared" si="1074"/>
        <v>7516006 - Alle regioner25 år og derover</v>
      </c>
      <c r="B11492" s="12" t="str">
        <f t="shared" si="1077"/>
        <v>751600</v>
      </c>
      <c r="C11492" s="14">
        <f t="shared" si="1075"/>
        <v>0</v>
      </c>
      <c r="D11492" s="14">
        <f t="shared" si="1076"/>
        <v>0</v>
      </c>
      <c r="E11492" s="19" t="str">
        <f t="shared" si="1078"/>
        <v>751600 - Fremstilling af tobaksprodukter</v>
      </c>
      <c r="F11492" s="19" t="str">
        <f t="shared" si="1079"/>
        <v>25 år og derover</v>
      </c>
      <c r="G11492" s="40" t="s">
        <v>516</v>
      </c>
      <c r="H11492" s="41" t="s">
        <v>433</v>
      </c>
      <c r="I11492" s="42" t="s">
        <v>11</v>
      </c>
      <c r="J11492" s="43" t="s">
        <v>9</v>
      </c>
      <c r="K11492" s="44">
        <v>192</v>
      </c>
      <c r="L11492" s="45">
        <v>29491.789823875461</v>
      </c>
      <c r="M11492" s="46">
        <v>31206.79632116737</v>
      </c>
      <c r="N11492" s="45"/>
      <c r="O11492" s="46"/>
    </row>
    <row r="11493" spans="1:15" x14ac:dyDescent="0.2">
      <c r="A11493" s="11" t="str">
        <f t="shared" si="1074"/>
        <v>7516006 - Alle regionerAlle uanset erf.</v>
      </c>
      <c r="B11493" s="12" t="str">
        <f t="shared" si="1077"/>
        <v>751600</v>
      </c>
      <c r="C11493" s="14">
        <f t="shared" si="1075"/>
        <v>0</v>
      </c>
      <c r="D11493" s="14">
        <f t="shared" si="1076"/>
        <v>0</v>
      </c>
      <c r="E11493" s="19" t="str">
        <f t="shared" si="1078"/>
        <v>751600 - Fremstilling af tobaksprodukter</v>
      </c>
      <c r="F11493" s="19" t="str">
        <f t="shared" si="1079"/>
        <v>Alle uanset erf.</v>
      </c>
      <c r="G11493" s="40" t="s">
        <v>516</v>
      </c>
      <c r="H11493" s="41" t="s">
        <v>433</v>
      </c>
      <c r="I11493" s="42" t="s">
        <v>11</v>
      </c>
      <c r="J11493" s="43" t="s">
        <v>10</v>
      </c>
      <c r="K11493" s="44">
        <v>355</v>
      </c>
      <c r="L11493" s="45">
        <v>28894.437795935642</v>
      </c>
      <c r="M11493" s="46">
        <v>30574.707079406166</v>
      </c>
      <c r="N11493" s="45"/>
      <c r="O11493" s="46"/>
    </row>
    <row r="11494" spans="1:15" x14ac:dyDescent="0.2">
      <c r="A11494" s="11" t="str">
        <f t="shared" si="1074"/>
        <v>7521003 - Region Syddanmark25 år og derover</v>
      </c>
      <c r="B11494" s="12" t="str">
        <f t="shared" si="1077"/>
        <v>752100</v>
      </c>
      <c r="C11494" s="14">
        <f t="shared" si="1075"/>
        <v>0</v>
      </c>
      <c r="D11494" s="14">
        <f t="shared" si="1076"/>
        <v>0</v>
      </c>
      <c r="E11494" s="19" t="str">
        <f t="shared" si="1078"/>
        <v>752100 - Håndværkspræget træimprægneringsarbejde</v>
      </c>
      <c r="F11494" s="19" t="str">
        <f t="shared" si="1079"/>
        <v>25 år og derover</v>
      </c>
      <c r="G11494" s="40" t="s">
        <v>516</v>
      </c>
      <c r="H11494" s="41" t="s">
        <v>434</v>
      </c>
      <c r="I11494" s="42" t="s">
        <v>544</v>
      </c>
      <c r="J11494" s="43" t="s">
        <v>9</v>
      </c>
      <c r="K11494" s="44">
        <v>14</v>
      </c>
      <c r="L11494" s="45">
        <v>30499.399115038428</v>
      </c>
      <c r="M11494" s="46">
        <v>32277.189261021173</v>
      </c>
      <c r="N11494" s="45"/>
      <c r="O11494" s="46"/>
    </row>
    <row r="11495" spans="1:15" x14ac:dyDescent="0.2">
      <c r="A11495" s="11" t="str">
        <f t="shared" si="1074"/>
        <v>7521003 - Region SyddanmarkAlle uanset erf.</v>
      </c>
      <c r="B11495" s="12" t="str">
        <f t="shared" si="1077"/>
        <v>752100</v>
      </c>
      <c r="C11495" s="14">
        <f t="shared" si="1075"/>
        <v>0</v>
      </c>
      <c r="D11495" s="14">
        <f t="shared" si="1076"/>
        <v>0</v>
      </c>
      <c r="E11495" s="19" t="str">
        <f t="shared" si="1078"/>
        <v>752100 - Håndværkspræget træimprægneringsarbejde</v>
      </c>
      <c r="F11495" s="19" t="str">
        <f t="shared" si="1079"/>
        <v>Alle uanset erf.</v>
      </c>
      <c r="G11495" s="40" t="s">
        <v>516</v>
      </c>
      <c r="H11495" s="41" t="s">
        <v>434</v>
      </c>
      <c r="I11495" s="42" t="s">
        <v>544</v>
      </c>
      <c r="J11495" s="43" t="s">
        <v>10</v>
      </c>
      <c r="K11495" s="44">
        <v>42</v>
      </c>
      <c r="L11495" s="45">
        <v>29853.409035668927</v>
      </c>
      <c r="M11495" s="46">
        <v>31612.837180128408</v>
      </c>
      <c r="N11495" s="45"/>
      <c r="O11495" s="46"/>
    </row>
    <row r="11496" spans="1:15" x14ac:dyDescent="0.2">
      <c r="A11496" s="11" t="str">
        <f t="shared" si="1074"/>
        <v>7521004 - Region MidtjyllandAlle uanset erf.</v>
      </c>
      <c r="B11496" s="12" t="str">
        <f t="shared" si="1077"/>
        <v>752100</v>
      </c>
      <c r="C11496" s="14">
        <f t="shared" si="1075"/>
        <v>0</v>
      </c>
      <c r="D11496" s="14">
        <f t="shared" si="1076"/>
        <v>0</v>
      </c>
      <c r="E11496" s="19" t="str">
        <f t="shared" si="1078"/>
        <v>752100 - Håndværkspræget træimprægneringsarbejde</v>
      </c>
      <c r="F11496" s="19" t="str">
        <f t="shared" si="1079"/>
        <v>Alle uanset erf.</v>
      </c>
      <c r="G11496" s="40" t="s">
        <v>516</v>
      </c>
      <c r="H11496" s="41" t="s">
        <v>434</v>
      </c>
      <c r="I11496" s="42" t="s">
        <v>517</v>
      </c>
      <c r="J11496" s="43" t="s">
        <v>10</v>
      </c>
      <c r="K11496" s="44">
        <v>29</v>
      </c>
      <c r="L11496" s="45">
        <v>26753.157577438651</v>
      </c>
      <c r="M11496" s="46">
        <v>28329.87058661845</v>
      </c>
      <c r="N11496" s="45"/>
      <c r="O11496" s="46"/>
    </row>
    <row r="11497" spans="1:15" x14ac:dyDescent="0.2">
      <c r="A11497" s="11" t="str">
        <f t="shared" si="1074"/>
        <v>7521006 - Alle regioner5-9 år</v>
      </c>
      <c r="B11497" s="12" t="str">
        <f t="shared" si="1077"/>
        <v>752100</v>
      </c>
      <c r="C11497" s="14">
        <f t="shared" si="1075"/>
        <v>0</v>
      </c>
      <c r="D11497" s="14">
        <f t="shared" si="1076"/>
        <v>0</v>
      </c>
      <c r="E11497" s="19" t="str">
        <f t="shared" si="1078"/>
        <v>752100 - Håndværkspræget træimprægneringsarbejde</v>
      </c>
      <c r="F11497" s="19" t="str">
        <f t="shared" si="1079"/>
        <v>5-9 år</v>
      </c>
      <c r="G11497" s="40" t="s">
        <v>516</v>
      </c>
      <c r="H11497" s="41" t="s">
        <v>434</v>
      </c>
      <c r="I11497" s="42" t="s">
        <v>11</v>
      </c>
      <c r="J11497" s="43" t="s">
        <v>15</v>
      </c>
      <c r="K11497" s="44">
        <v>13</v>
      </c>
      <c r="L11497" s="45">
        <v>26805.355071206486</v>
      </c>
      <c r="M11497" s="46">
        <v>28385.14437024972</v>
      </c>
      <c r="N11497" s="45"/>
      <c r="O11497" s="46"/>
    </row>
    <row r="11498" spans="1:15" x14ac:dyDescent="0.2">
      <c r="A11498" s="11" t="str">
        <f t="shared" si="1074"/>
        <v>7521006 - Alle regioner25 år og derover</v>
      </c>
      <c r="B11498" s="12" t="str">
        <f t="shared" si="1077"/>
        <v>752100</v>
      </c>
      <c r="C11498" s="14">
        <f t="shared" si="1075"/>
        <v>0</v>
      </c>
      <c r="D11498" s="14">
        <f t="shared" si="1076"/>
        <v>0</v>
      </c>
      <c r="E11498" s="19" t="str">
        <f t="shared" si="1078"/>
        <v>752100 - Håndværkspræget træimprægneringsarbejde</v>
      </c>
      <c r="F11498" s="19" t="str">
        <f t="shared" si="1079"/>
        <v>25 år og derover</v>
      </c>
      <c r="G11498" s="40" t="s">
        <v>516</v>
      </c>
      <c r="H11498" s="41" t="s">
        <v>434</v>
      </c>
      <c r="I11498" s="42" t="s">
        <v>11</v>
      </c>
      <c r="J11498" s="43" t="s">
        <v>9</v>
      </c>
      <c r="K11498" s="44">
        <v>23</v>
      </c>
      <c r="L11498" s="45">
        <v>29705.102429033454</v>
      </c>
      <c r="M11498" s="46">
        <v>31455.790036778621</v>
      </c>
      <c r="N11498" s="45"/>
      <c r="O11498" s="46"/>
    </row>
    <row r="11499" spans="1:15" x14ac:dyDescent="0.2">
      <c r="A11499" s="11" t="str">
        <f t="shared" si="1074"/>
        <v>7521006 - Alle regionerAlle uanset erf.</v>
      </c>
      <c r="B11499" s="12" t="str">
        <f t="shared" si="1077"/>
        <v>752100</v>
      </c>
      <c r="C11499" s="14">
        <f t="shared" si="1075"/>
        <v>0</v>
      </c>
      <c r="D11499" s="14">
        <f t="shared" si="1076"/>
        <v>0</v>
      </c>
      <c r="E11499" s="19" t="str">
        <f t="shared" si="1078"/>
        <v>752100 - Håndværkspræget træimprægneringsarbejde</v>
      </c>
      <c r="F11499" s="19" t="str">
        <f t="shared" si="1079"/>
        <v>Alle uanset erf.</v>
      </c>
      <c r="G11499" s="40" t="s">
        <v>516</v>
      </c>
      <c r="H11499" s="41" t="s">
        <v>434</v>
      </c>
      <c r="I11499" s="42" t="s">
        <v>11</v>
      </c>
      <c r="J11499" s="43" t="s">
        <v>10</v>
      </c>
      <c r="K11499" s="44">
        <v>72</v>
      </c>
      <c r="L11499" s="45">
        <v>28499.997426952094</v>
      </c>
      <c r="M11499" s="46">
        <v>30179.661465658377</v>
      </c>
      <c r="N11499" s="45"/>
      <c r="O11499" s="46"/>
    </row>
    <row r="11500" spans="1:15" x14ac:dyDescent="0.2">
      <c r="A11500" s="11" t="str">
        <f t="shared" si="1074"/>
        <v>7522001 - Region HovedstadenUnder 1 år</v>
      </c>
      <c r="B11500" s="12" t="str">
        <f t="shared" si="1077"/>
        <v>752200</v>
      </c>
      <c r="C11500" s="14">
        <f t="shared" si="1075"/>
        <v>0</v>
      </c>
      <c r="D11500" s="14">
        <f t="shared" si="1076"/>
        <v>0</v>
      </c>
      <c r="E11500" s="19" t="str">
        <f t="shared" si="1078"/>
        <v>752200 - Møbelsnedkerarbejde</v>
      </c>
      <c r="F11500" s="19" t="str">
        <f t="shared" si="1079"/>
        <v>Under 1 år</v>
      </c>
      <c r="G11500" s="40" t="s">
        <v>516</v>
      </c>
      <c r="H11500" s="41" t="s">
        <v>239</v>
      </c>
      <c r="I11500" s="42" t="s">
        <v>8</v>
      </c>
      <c r="J11500" s="43" t="s">
        <v>13</v>
      </c>
      <c r="K11500" s="44">
        <v>12</v>
      </c>
      <c r="L11500" s="45">
        <v>30475.596777737952</v>
      </c>
      <c r="M11500" s="46">
        <v>32271.693921145794</v>
      </c>
      <c r="N11500" s="45"/>
      <c r="O11500" s="46"/>
    </row>
    <row r="11501" spans="1:15" x14ac:dyDescent="0.2">
      <c r="A11501" s="11" t="str">
        <f t="shared" si="1074"/>
        <v>7522001 - Region Hovedstaden5-9 år</v>
      </c>
      <c r="B11501" s="12" t="str">
        <f t="shared" si="1077"/>
        <v>752200</v>
      </c>
      <c r="C11501" s="14">
        <f t="shared" si="1075"/>
        <v>0</v>
      </c>
      <c r="D11501" s="14">
        <f t="shared" si="1076"/>
        <v>0</v>
      </c>
      <c r="E11501" s="19" t="str">
        <f t="shared" si="1078"/>
        <v>752200 - Møbelsnedkerarbejde</v>
      </c>
      <c r="F11501" s="19" t="str">
        <f t="shared" si="1079"/>
        <v>5-9 år</v>
      </c>
      <c r="G11501" s="40" t="s">
        <v>516</v>
      </c>
      <c r="H11501" s="41" t="s">
        <v>239</v>
      </c>
      <c r="I11501" s="42" t="s">
        <v>8</v>
      </c>
      <c r="J11501" s="43" t="s">
        <v>15</v>
      </c>
      <c r="K11501" s="44">
        <v>11</v>
      </c>
      <c r="L11501" s="45">
        <v>33006.538661437604</v>
      </c>
      <c r="M11501" s="46">
        <v>34951.798346947486</v>
      </c>
      <c r="N11501" s="45"/>
      <c r="O11501" s="46"/>
    </row>
    <row r="11502" spans="1:15" x14ac:dyDescent="0.2">
      <c r="A11502" s="11" t="str">
        <f t="shared" si="1074"/>
        <v>7522001 - Region Hovedstaden0-4 år</v>
      </c>
      <c r="B11502" s="12" t="str">
        <f t="shared" si="1077"/>
        <v>752200</v>
      </c>
      <c r="C11502" s="14">
        <f t="shared" si="1075"/>
        <v>0</v>
      </c>
      <c r="D11502" s="14">
        <f t="shared" si="1076"/>
        <v>0</v>
      </c>
      <c r="E11502" s="19" t="str">
        <f t="shared" si="1078"/>
        <v>752200 - Møbelsnedkerarbejde</v>
      </c>
      <c r="F11502" s="19" t="str">
        <f t="shared" si="1079"/>
        <v>0-4 år</v>
      </c>
      <c r="G11502" s="40" t="s">
        <v>516</v>
      </c>
      <c r="H11502" s="41" t="s">
        <v>239</v>
      </c>
      <c r="I11502" s="42" t="s">
        <v>8</v>
      </c>
      <c r="J11502" s="43" t="s">
        <v>16</v>
      </c>
      <c r="K11502" s="44">
        <v>27</v>
      </c>
      <c r="L11502" s="45">
        <v>30884.227358889355</v>
      </c>
      <c r="M11502" s="46">
        <v>32704.407384902184</v>
      </c>
      <c r="N11502" s="45"/>
      <c r="O11502" s="46"/>
    </row>
    <row r="11503" spans="1:15" x14ac:dyDescent="0.2">
      <c r="A11503" s="11" t="str">
        <f t="shared" si="1074"/>
        <v>7522001 - Region Hovedstaden25 år og derover</v>
      </c>
      <c r="B11503" s="12" t="str">
        <f t="shared" si="1077"/>
        <v>752200</v>
      </c>
      <c r="C11503" s="14">
        <f t="shared" si="1075"/>
        <v>0</v>
      </c>
      <c r="D11503" s="14">
        <f t="shared" si="1076"/>
        <v>0</v>
      </c>
      <c r="E11503" s="19" t="str">
        <f t="shared" si="1078"/>
        <v>752200 - Møbelsnedkerarbejde</v>
      </c>
      <c r="F11503" s="19" t="str">
        <f t="shared" si="1079"/>
        <v>25 år og derover</v>
      </c>
      <c r="G11503" s="40" t="s">
        <v>516</v>
      </c>
      <c r="H11503" s="41" t="s">
        <v>239</v>
      </c>
      <c r="I11503" s="42" t="s">
        <v>8</v>
      </c>
      <c r="J11503" s="43" t="s">
        <v>9</v>
      </c>
      <c r="K11503" s="44">
        <v>13</v>
      </c>
      <c r="L11503" s="45">
        <v>32818.954218316692</v>
      </c>
      <c r="M11503" s="46">
        <v>34753.158504816856</v>
      </c>
      <c r="N11503" s="45"/>
      <c r="O11503" s="46"/>
    </row>
    <row r="11504" spans="1:15" x14ac:dyDescent="0.2">
      <c r="A11504" s="11" t="str">
        <f t="shared" si="1074"/>
        <v>7522001 - Region HovedstadenAlle uanset erf.</v>
      </c>
      <c r="B11504" s="12" t="str">
        <f t="shared" si="1077"/>
        <v>752200</v>
      </c>
      <c r="C11504" s="14">
        <f t="shared" si="1075"/>
        <v>0</v>
      </c>
      <c r="D11504" s="14">
        <f t="shared" si="1076"/>
        <v>0</v>
      </c>
      <c r="E11504" s="19" t="str">
        <f t="shared" si="1078"/>
        <v>752200 - Møbelsnedkerarbejde</v>
      </c>
      <c r="F11504" s="19" t="str">
        <f t="shared" si="1079"/>
        <v>Alle uanset erf.</v>
      </c>
      <c r="G11504" s="40" t="s">
        <v>516</v>
      </c>
      <c r="H11504" s="41" t="s">
        <v>239</v>
      </c>
      <c r="I11504" s="42" t="s">
        <v>8</v>
      </c>
      <c r="J11504" s="43" t="s">
        <v>10</v>
      </c>
      <c r="K11504" s="44">
        <v>73</v>
      </c>
      <c r="L11504" s="45">
        <v>31542.03708161063</v>
      </c>
      <c r="M11504" s="46">
        <v>33400.98550886273</v>
      </c>
      <c r="N11504" s="45"/>
      <c r="O11504" s="46"/>
    </row>
    <row r="11505" spans="1:15" x14ac:dyDescent="0.2">
      <c r="A11505" s="11" t="str">
        <f t="shared" si="1074"/>
        <v>7522002 - Region Sjælland25 år og derover</v>
      </c>
      <c r="B11505" s="12" t="str">
        <f t="shared" si="1077"/>
        <v>752200</v>
      </c>
      <c r="C11505" s="14">
        <f t="shared" si="1075"/>
        <v>0</v>
      </c>
      <c r="D11505" s="14">
        <f t="shared" si="1076"/>
        <v>0</v>
      </c>
      <c r="E11505" s="19" t="str">
        <f t="shared" si="1078"/>
        <v>752200 - Møbelsnedkerarbejde</v>
      </c>
      <c r="F11505" s="19" t="str">
        <f t="shared" si="1079"/>
        <v>25 år og derover</v>
      </c>
      <c r="G11505" s="40" t="s">
        <v>516</v>
      </c>
      <c r="H11505" s="41" t="s">
        <v>239</v>
      </c>
      <c r="I11505" s="42" t="s">
        <v>20</v>
      </c>
      <c r="J11505" s="43" t="s">
        <v>9</v>
      </c>
      <c r="K11505" s="44">
        <v>16</v>
      </c>
      <c r="L11505" s="45">
        <v>40296.933357477035</v>
      </c>
      <c r="M11505" s="46">
        <v>42624.744839972183</v>
      </c>
      <c r="N11505" s="45"/>
      <c r="O11505" s="46"/>
    </row>
    <row r="11506" spans="1:15" x14ac:dyDescent="0.2">
      <c r="A11506" s="11" t="str">
        <f t="shared" si="1074"/>
        <v>7522002 - Region SjællandAlle uanset erf.</v>
      </c>
      <c r="B11506" s="12" t="str">
        <f t="shared" si="1077"/>
        <v>752200</v>
      </c>
      <c r="C11506" s="14">
        <f t="shared" si="1075"/>
        <v>0</v>
      </c>
      <c r="D11506" s="14">
        <f t="shared" si="1076"/>
        <v>0</v>
      </c>
      <c r="E11506" s="19" t="str">
        <f t="shared" si="1078"/>
        <v>752200 - Møbelsnedkerarbejde</v>
      </c>
      <c r="F11506" s="19" t="str">
        <f t="shared" si="1079"/>
        <v>Alle uanset erf.</v>
      </c>
      <c r="G11506" s="40" t="s">
        <v>516</v>
      </c>
      <c r="H11506" s="41" t="s">
        <v>239</v>
      </c>
      <c r="I11506" s="42" t="s">
        <v>20</v>
      </c>
      <c r="J11506" s="43" t="s">
        <v>10</v>
      </c>
      <c r="K11506" s="44">
        <v>28</v>
      </c>
      <c r="L11506" s="45">
        <v>39564.889269608335</v>
      </c>
      <c r="M11506" s="46">
        <v>41875.030288074806</v>
      </c>
      <c r="N11506" s="45"/>
      <c r="O11506" s="46"/>
    </row>
    <row r="11507" spans="1:15" x14ac:dyDescent="0.2">
      <c r="A11507" s="11" t="str">
        <f t="shared" si="1074"/>
        <v>7522003 - Region Syddanmark5-9 år</v>
      </c>
      <c r="B11507" s="12" t="str">
        <f t="shared" si="1077"/>
        <v>752200</v>
      </c>
      <c r="C11507" s="14">
        <f t="shared" si="1075"/>
        <v>0</v>
      </c>
      <c r="D11507" s="14">
        <f t="shared" si="1076"/>
        <v>0</v>
      </c>
      <c r="E11507" s="19" t="str">
        <f t="shared" si="1078"/>
        <v>752200 - Møbelsnedkerarbejde</v>
      </c>
      <c r="F11507" s="19" t="str">
        <f t="shared" si="1079"/>
        <v>5-9 år</v>
      </c>
      <c r="G11507" s="40" t="s">
        <v>516</v>
      </c>
      <c r="H11507" s="41" t="s">
        <v>239</v>
      </c>
      <c r="I11507" s="42" t="s">
        <v>544</v>
      </c>
      <c r="J11507" s="43" t="s">
        <v>15</v>
      </c>
      <c r="K11507" s="44">
        <v>13</v>
      </c>
      <c r="L11507" s="45">
        <v>32483.134716868459</v>
      </c>
      <c r="M11507" s="46">
        <v>34397.547284386033</v>
      </c>
      <c r="N11507" s="45"/>
      <c r="O11507" s="46"/>
    </row>
    <row r="11508" spans="1:15" x14ac:dyDescent="0.2">
      <c r="A11508" s="11" t="str">
        <f t="shared" si="1074"/>
        <v>7522003 - Region Syddanmark10-14 år</v>
      </c>
      <c r="B11508" s="12" t="str">
        <f t="shared" si="1077"/>
        <v>752200</v>
      </c>
      <c r="C11508" s="14">
        <f t="shared" si="1075"/>
        <v>0</v>
      </c>
      <c r="D11508" s="14">
        <f t="shared" si="1076"/>
        <v>0</v>
      </c>
      <c r="E11508" s="19" t="str">
        <f t="shared" si="1078"/>
        <v>752200 - Møbelsnedkerarbejde</v>
      </c>
      <c r="F11508" s="19" t="str">
        <f t="shared" si="1079"/>
        <v>10-14 år</v>
      </c>
      <c r="G11508" s="40" t="s">
        <v>516</v>
      </c>
      <c r="H11508" s="41" t="s">
        <v>239</v>
      </c>
      <c r="I11508" s="42" t="s">
        <v>544</v>
      </c>
      <c r="J11508" s="43" t="s">
        <v>17</v>
      </c>
      <c r="K11508" s="44">
        <v>12</v>
      </c>
      <c r="L11508" s="45">
        <v>31994.679639961782</v>
      </c>
      <c r="M11508" s="46">
        <v>33880.304821469705</v>
      </c>
      <c r="N11508" s="45"/>
      <c r="O11508" s="46"/>
    </row>
    <row r="11509" spans="1:15" x14ac:dyDescent="0.2">
      <c r="A11509" s="11" t="str">
        <f t="shared" si="1074"/>
        <v>7522003 - Region Syddanmark25 år og derover</v>
      </c>
      <c r="B11509" s="12" t="str">
        <f t="shared" si="1077"/>
        <v>752200</v>
      </c>
      <c r="C11509" s="14">
        <f t="shared" si="1075"/>
        <v>0</v>
      </c>
      <c r="D11509" s="14">
        <f t="shared" si="1076"/>
        <v>0</v>
      </c>
      <c r="E11509" s="19" t="str">
        <f t="shared" si="1078"/>
        <v>752200 - Møbelsnedkerarbejde</v>
      </c>
      <c r="F11509" s="19" t="str">
        <f t="shared" si="1079"/>
        <v>25 år og derover</v>
      </c>
      <c r="G11509" s="40" t="s">
        <v>516</v>
      </c>
      <c r="H11509" s="41" t="s">
        <v>239</v>
      </c>
      <c r="I11509" s="42" t="s">
        <v>544</v>
      </c>
      <c r="J11509" s="43" t="s">
        <v>9</v>
      </c>
      <c r="K11509" s="44">
        <v>59</v>
      </c>
      <c r="L11509" s="45">
        <v>29675.893658774759</v>
      </c>
      <c r="M11509" s="46">
        <v>31408.629437045856</v>
      </c>
      <c r="N11509" s="45"/>
      <c r="O11509" s="46"/>
    </row>
    <row r="11510" spans="1:15" x14ac:dyDescent="0.2">
      <c r="A11510" s="11" t="str">
        <f t="shared" si="1074"/>
        <v>7522003 - Region SyddanmarkAlle uanset erf.</v>
      </c>
      <c r="B11510" s="12" t="str">
        <f t="shared" si="1077"/>
        <v>752200</v>
      </c>
      <c r="C11510" s="14">
        <f t="shared" si="1075"/>
        <v>0</v>
      </c>
      <c r="D11510" s="14">
        <f t="shared" si="1076"/>
        <v>0</v>
      </c>
      <c r="E11510" s="19" t="str">
        <f t="shared" si="1078"/>
        <v>752200 - Møbelsnedkerarbejde</v>
      </c>
      <c r="F11510" s="19" t="str">
        <f t="shared" si="1079"/>
        <v>Alle uanset erf.</v>
      </c>
      <c r="G11510" s="40" t="s">
        <v>516</v>
      </c>
      <c r="H11510" s="41" t="s">
        <v>239</v>
      </c>
      <c r="I11510" s="42" t="s">
        <v>544</v>
      </c>
      <c r="J11510" s="43" t="s">
        <v>10</v>
      </c>
      <c r="K11510" s="44">
        <v>107</v>
      </c>
      <c r="L11510" s="45">
        <v>29767.459057023618</v>
      </c>
      <c r="M11510" s="46">
        <v>31521.821689157066</v>
      </c>
      <c r="N11510" s="45"/>
      <c r="O11510" s="46"/>
    </row>
    <row r="11511" spans="1:15" x14ac:dyDescent="0.2">
      <c r="A11511" s="11" t="str">
        <f t="shared" si="1074"/>
        <v>7522004 - Region MidtjyllandUnder 1 år</v>
      </c>
      <c r="B11511" s="12" t="str">
        <f t="shared" si="1077"/>
        <v>752200</v>
      </c>
      <c r="C11511" s="14">
        <f t="shared" si="1075"/>
        <v>0</v>
      </c>
      <c r="D11511" s="14">
        <f t="shared" si="1076"/>
        <v>0</v>
      </c>
      <c r="E11511" s="19" t="str">
        <f t="shared" si="1078"/>
        <v>752200 - Møbelsnedkerarbejde</v>
      </c>
      <c r="F11511" s="19" t="str">
        <f t="shared" si="1079"/>
        <v>Under 1 år</v>
      </c>
      <c r="G11511" s="40" t="s">
        <v>516</v>
      </c>
      <c r="H11511" s="41" t="s">
        <v>239</v>
      </c>
      <c r="I11511" s="42" t="s">
        <v>517</v>
      </c>
      <c r="J11511" s="43" t="s">
        <v>13</v>
      </c>
      <c r="K11511" s="44">
        <v>16</v>
      </c>
      <c r="L11511" s="45">
        <v>26089.799852595163</v>
      </c>
      <c r="M11511" s="46">
        <v>27627.417485781563</v>
      </c>
      <c r="N11511" s="45"/>
      <c r="O11511" s="46"/>
    </row>
    <row r="11512" spans="1:15" x14ac:dyDescent="0.2">
      <c r="A11512" s="11" t="str">
        <f t="shared" si="1074"/>
        <v>7522004 - Region Midtjylland5-9 år</v>
      </c>
      <c r="B11512" s="12" t="str">
        <f t="shared" si="1077"/>
        <v>752200</v>
      </c>
      <c r="C11512" s="14">
        <f t="shared" si="1075"/>
        <v>0</v>
      </c>
      <c r="D11512" s="14">
        <f t="shared" si="1076"/>
        <v>0</v>
      </c>
      <c r="E11512" s="19" t="str">
        <f t="shared" si="1078"/>
        <v>752200 - Møbelsnedkerarbejde</v>
      </c>
      <c r="F11512" s="19" t="str">
        <f t="shared" si="1079"/>
        <v>5-9 år</v>
      </c>
      <c r="G11512" s="40" t="s">
        <v>516</v>
      </c>
      <c r="H11512" s="41" t="s">
        <v>239</v>
      </c>
      <c r="I11512" s="42" t="s">
        <v>517</v>
      </c>
      <c r="J11512" s="43" t="s">
        <v>15</v>
      </c>
      <c r="K11512" s="44">
        <v>25</v>
      </c>
      <c r="L11512" s="45">
        <v>28416.509938905761</v>
      </c>
      <c r="M11512" s="46">
        <v>30091.253593611564</v>
      </c>
      <c r="N11512" s="45"/>
      <c r="O11512" s="46"/>
    </row>
    <row r="11513" spans="1:15" x14ac:dyDescent="0.2">
      <c r="A11513" s="11" t="str">
        <f t="shared" si="1074"/>
        <v>7522004 - Region Midtjylland0-4 år</v>
      </c>
      <c r="B11513" s="12" t="str">
        <f t="shared" si="1077"/>
        <v>752200</v>
      </c>
      <c r="C11513" s="14">
        <f t="shared" si="1075"/>
        <v>0</v>
      </c>
      <c r="D11513" s="14">
        <f t="shared" si="1076"/>
        <v>0</v>
      </c>
      <c r="E11513" s="19" t="str">
        <f t="shared" si="1078"/>
        <v>752200 - Møbelsnedkerarbejde</v>
      </c>
      <c r="F11513" s="19" t="str">
        <f t="shared" si="1079"/>
        <v>0-4 år</v>
      </c>
      <c r="G11513" s="40" t="s">
        <v>516</v>
      </c>
      <c r="H11513" s="41" t="s">
        <v>239</v>
      </c>
      <c r="I11513" s="42" t="s">
        <v>517</v>
      </c>
      <c r="J11513" s="43" t="s">
        <v>16</v>
      </c>
      <c r="K11513" s="44">
        <v>37</v>
      </c>
      <c r="L11513" s="45">
        <v>25800.841574859307</v>
      </c>
      <c r="M11513" s="46">
        <v>27321.42928272577</v>
      </c>
      <c r="N11513" s="45"/>
      <c r="O11513" s="46"/>
    </row>
    <row r="11514" spans="1:15" x14ac:dyDescent="0.2">
      <c r="A11514" s="11" t="str">
        <f t="shared" si="1074"/>
        <v>7522004 - Region Midtjylland10-14 år</v>
      </c>
      <c r="B11514" s="12" t="str">
        <f t="shared" si="1077"/>
        <v>752200</v>
      </c>
      <c r="C11514" s="14">
        <f t="shared" si="1075"/>
        <v>0</v>
      </c>
      <c r="D11514" s="14">
        <f t="shared" si="1076"/>
        <v>0</v>
      </c>
      <c r="E11514" s="19" t="str">
        <f t="shared" si="1078"/>
        <v>752200 - Møbelsnedkerarbejde</v>
      </c>
      <c r="F11514" s="19" t="str">
        <f t="shared" si="1079"/>
        <v>10-14 år</v>
      </c>
      <c r="G11514" s="40" t="s">
        <v>516</v>
      </c>
      <c r="H11514" s="41" t="s">
        <v>239</v>
      </c>
      <c r="I11514" s="42" t="s">
        <v>517</v>
      </c>
      <c r="J11514" s="43" t="s">
        <v>17</v>
      </c>
      <c r="K11514" s="44">
        <v>16</v>
      </c>
      <c r="L11514" s="45">
        <v>23714.063765808954</v>
      </c>
      <c r="M11514" s="46">
        <v>25111.666001427009</v>
      </c>
      <c r="N11514" s="45"/>
      <c r="O11514" s="46"/>
    </row>
    <row r="11515" spans="1:15" x14ac:dyDescent="0.2">
      <c r="A11515" s="11" t="str">
        <f t="shared" si="1074"/>
        <v>7522004 - Region Midtjylland15-20 år</v>
      </c>
      <c r="B11515" s="12" t="str">
        <f t="shared" si="1077"/>
        <v>752200</v>
      </c>
      <c r="C11515" s="14">
        <f t="shared" si="1075"/>
        <v>0</v>
      </c>
      <c r="D11515" s="14">
        <f t="shared" si="1076"/>
        <v>0</v>
      </c>
      <c r="E11515" s="19" t="str">
        <f t="shared" si="1078"/>
        <v>752200 - Møbelsnedkerarbejde</v>
      </c>
      <c r="F11515" s="19" t="str">
        <f t="shared" si="1079"/>
        <v>15-20 år</v>
      </c>
      <c r="G11515" s="40" t="s">
        <v>516</v>
      </c>
      <c r="H11515" s="41" t="s">
        <v>239</v>
      </c>
      <c r="I11515" s="42" t="s">
        <v>517</v>
      </c>
      <c r="J11515" s="43" t="s">
        <v>18</v>
      </c>
      <c r="K11515" s="44">
        <v>12</v>
      </c>
      <c r="L11515" s="45">
        <v>31629.4917528566</v>
      </c>
      <c r="M11515" s="46">
        <v>33493.59437237434</v>
      </c>
      <c r="N11515" s="45"/>
      <c r="O11515" s="46"/>
    </row>
    <row r="11516" spans="1:15" x14ac:dyDescent="0.2">
      <c r="A11516" s="11" t="str">
        <f t="shared" si="1074"/>
        <v>7522004 - Region Midtjylland20-24 år</v>
      </c>
      <c r="B11516" s="12" t="str">
        <f t="shared" si="1077"/>
        <v>752200</v>
      </c>
      <c r="C11516" s="14">
        <f t="shared" si="1075"/>
        <v>0</v>
      </c>
      <c r="D11516" s="14">
        <f t="shared" si="1076"/>
        <v>0</v>
      </c>
      <c r="E11516" s="19" t="str">
        <f t="shared" si="1078"/>
        <v>752200 - Møbelsnedkerarbejde</v>
      </c>
      <c r="F11516" s="19" t="str">
        <f t="shared" si="1079"/>
        <v>20-24 år</v>
      </c>
      <c r="G11516" s="40" t="s">
        <v>516</v>
      </c>
      <c r="H11516" s="41" t="s">
        <v>239</v>
      </c>
      <c r="I11516" s="42" t="s">
        <v>517</v>
      </c>
      <c r="J11516" s="43" t="s">
        <v>19</v>
      </c>
      <c r="K11516" s="44">
        <v>29</v>
      </c>
      <c r="L11516" s="45">
        <v>29182.648402656603</v>
      </c>
      <c r="M11516" s="46">
        <v>30902.544876394415</v>
      </c>
      <c r="N11516" s="45"/>
      <c r="O11516" s="46"/>
    </row>
    <row r="11517" spans="1:15" x14ac:dyDescent="0.2">
      <c r="A11517" s="11" t="str">
        <f t="shared" si="1074"/>
        <v>7522004 - Region Midtjylland25 år og derover</v>
      </c>
      <c r="B11517" s="12" t="str">
        <f t="shared" si="1077"/>
        <v>752200</v>
      </c>
      <c r="C11517" s="14">
        <f t="shared" si="1075"/>
        <v>0</v>
      </c>
      <c r="D11517" s="14">
        <f t="shared" si="1076"/>
        <v>0</v>
      </c>
      <c r="E11517" s="19" t="str">
        <f t="shared" si="1078"/>
        <v>752200 - Møbelsnedkerarbejde</v>
      </c>
      <c r="F11517" s="19" t="str">
        <f t="shared" si="1079"/>
        <v>25 år og derover</v>
      </c>
      <c r="G11517" s="40" t="s">
        <v>516</v>
      </c>
      <c r="H11517" s="41" t="s">
        <v>239</v>
      </c>
      <c r="I11517" s="42" t="s">
        <v>517</v>
      </c>
      <c r="J11517" s="43" t="s">
        <v>9</v>
      </c>
      <c r="K11517" s="44">
        <v>149</v>
      </c>
      <c r="L11517" s="45">
        <v>29024.428717278337</v>
      </c>
      <c r="M11517" s="46">
        <v>30735.00042120077</v>
      </c>
      <c r="N11517" s="45"/>
      <c r="O11517" s="46"/>
    </row>
    <row r="11518" spans="1:15" x14ac:dyDescent="0.2">
      <c r="A11518" s="11" t="str">
        <f t="shared" si="1074"/>
        <v>7522004 - Region MidtjyllandAlle uanset erf.</v>
      </c>
      <c r="B11518" s="12" t="str">
        <f t="shared" si="1077"/>
        <v>752200</v>
      </c>
      <c r="C11518" s="14">
        <f t="shared" si="1075"/>
        <v>0</v>
      </c>
      <c r="D11518" s="14">
        <f t="shared" si="1076"/>
        <v>0</v>
      </c>
      <c r="E11518" s="19" t="str">
        <f t="shared" si="1078"/>
        <v>752200 - Møbelsnedkerarbejde</v>
      </c>
      <c r="F11518" s="19" t="str">
        <f t="shared" si="1079"/>
        <v>Alle uanset erf.</v>
      </c>
      <c r="G11518" s="40" t="s">
        <v>516</v>
      </c>
      <c r="H11518" s="41" t="s">
        <v>239</v>
      </c>
      <c r="I11518" s="42" t="s">
        <v>517</v>
      </c>
      <c r="J11518" s="43" t="s">
        <v>10</v>
      </c>
      <c r="K11518" s="44">
        <v>268</v>
      </c>
      <c r="L11518" s="45">
        <v>28808.65575656767</v>
      </c>
      <c r="M11518" s="46">
        <v>30506.510754688294</v>
      </c>
      <c r="N11518" s="45"/>
      <c r="O11518" s="46"/>
    </row>
    <row r="11519" spans="1:15" x14ac:dyDescent="0.2">
      <c r="A11519" s="11" t="str">
        <f t="shared" si="1074"/>
        <v>7522005 - Region Nordjylland0-4 år</v>
      </c>
      <c r="B11519" s="12" t="str">
        <f t="shared" si="1077"/>
        <v>752200</v>
      </c>
      <c r="C11519" s="14">
        <f t="shared" si="1075"/>
        <v>0</v>
      </c>
      <c r="D11519" s="14">
        <f t="shared" si="1076"/>
        <v>0</v>
      </c>
      <c r="E11519" s="19" t="str">
        <f t="shared" si="1078"/>
        <v>752200 - Møbelsnedkerarbejde</v>
      </c>
      <c r="F11519" s="19" t="str">
        <f t="shared" si="1079"/>
        <v>0-4 år</v>
      </c>
      <c r="G11519" s="40" t="s">
        <v>516</v>
      </c>
      <c r="H11519" s="41" t="s">
        <v>239</v>
      </c>
      <c r="I11519" s="42" t="s">
        <v>21</v>
      </c>
      <c r="J11519" s="43" t="s">
        <v>16</v>
      </c>
      <c r="K11519" s="44">
        <v>16</v>
      </c>
      <c r="L11519" s="45">
        <v>28164.119167248347</v>
      </c>
      <c r="M11519" s="46">
        <v>29823.98802401984</v>
      </c>
      <c r="N11519" s="45"/>
      <c r="O11519" s="46"/>
    </row>
    <row r="11520" spans="1:15" x14ac:dyDescent="0.2">
      <c r="A11520" s="11" t="str">
        <f t="shared" si="1074"/>
        <v>7522005 - Region Nordjylland25 år og derover</v>
      </c>
      <c r="B11520" s="12" t="str">
        <f t="shared" si="1077"/>
        <v>752200</v>
      </c>
      <c r="C11520" s="14">
        <f t="shared" si="1075"/>
        <v>0</v>
      </c>
      <c r="D11520" s="14">
        <f t="shared" si="1076"/>
        <v>0</v>
      </c>
      <c r="E11520" s="19" t="str">
        <f t="shared" si="1078"/>
        <v>752200 - Møbelsnedkerarbejde</v>
      </c>
      <c r="F11520" s="19" t="str">
        <f t="shared" si="1079"/>
        <v>25 år og derover</v>
      </c>
      <c r="G11520" s="40" t="s">
        <v>516</v>
      </c>
      <c r="H11520" s="41" t="s">
        <v>239</v>
      </c>
      <c r="I11520" s="42" t="s">
        <v>21</v>
      </c>
      <c r="J11520" s="43" t="s">
        <v>9</v>
      </c>
      <c r="K11520" s="44">
        <v>20</v>
      </c>
      <c r="L11520" s="45">
        <v>29998.749455033063</v>
      </c>
      <c r="M11520" s="46">
        <v>31766.743322222945</v>
      </c>
      <c r="N11520" s="45"/>
      <c r="O11520" s="46"/>
    </row>
    <row r="11521" spans="1:15" x14ac:dyDescent="0.2">
      <c r="A11521" s="11" t="str">
        <f t="shared" si="1074"/>
        <v>7522005 - Region NordjyllandAlle uanset erf.</v>
      </c>
      <c r="B11521" s="12" t="str">
        <f t="shared" si="1077"/>
        <v>752200</v>
      </c>
      <c r="C11521" s="14">
        <f t="shared" si="1075"/>
        <v>0</v>
      </c>
      <c r="D11521" s="14">
        <f t="shared" si="1076"/>
        <v>0</v>
      </c>
      <c r="E11521" s="19" t="str">
        <f t="shared" si="1078"/>
        <v>752200 - Møbelsnedkerarbejde</v>
      </c>
      <c r="F11521" s="19" t="str">
        <f t="shared" si="1079"/>
        <v>Alle uanset erf.</v>
      </c>
      <c r="G11521" s="40" t="s">
        <v>516</v>
      </c>
      <c r="H11521" s="41" t="s">
        <v>239</v>
      </c>
      <c r="I11521" s="42" t="s">
        <v>21</v>
      </c>
      <c r="J11521" s="43" t="s">
        <v>10</v>
      </c>
      <c r="K11521" s="44">
        <v>50</v>
      </c>
      <c r="L11521" s="45">
        <v>29205.640934102223</v>
      </c>
      <c r="M11521" s="46">
        <v>30926.892486145814</v>
      </c>
      <c r="N11521" s="45"/>
      <c r="O11521" s="46"/>
    </row>
    <row r="11522" spans="1:15" x14ac:dyDescent="0.2">
      <c r="A11522" s="11" t="str">
        <f t="shared" ref="A11522:A11585" si="1080">B11522&amp;I11522&amp;F11522</f>
        <v>7522006 - Alle regionerUnder 1 år</v>
      </c>
      <c r="B11522" s="12" t="str">
        <f t="shared" si="1077"/>
        <v>752200</v>
      </c>
      <c r="C11522" s="14">
        <f t="shared" ref="C11522:C11585" si="1081">N11522*1.2</f>
        <v>0</v>
      </c>
      <c r="D11522" s="14">
        <f t="shared" ref="D11522:D11585" si="1082">O11522*1.2</f>
        <v>0</v>
      </c>
      <c r="E11522" s="19" t="str">
        <f t="shared" si="1078"/>
        <v>752200 - Møbelsnedkerarbejde</v>
      </c>
      <c r="F11522" s="19" t="str">
        <f t="shared" si="1079"/>
        <v>Under 1 år</v>
      </c>
      <c r="G11522" s="40" t="s">
        <v>516</v>
      </c>
      <c r="H11522" s="41" t="s">
        <v>239</v>
      </c>
      <c r="I11522" s="42" t="s">
        <v>11</v>
      </c>
      <c r="J11522" s="43" t="s">
        <v>13</v>
      </c>
      <c r="K11522" s="44">
        <v>34</v>
      </c>
      <c r="L11522" s="45">
        <v>28740.862496357113</v>
      </c>
      <c r="M11522" s="46">
        <v>30434.722058985706</v>
      </c>
      <c r="N11522" s="45"/>
      <c r="O11522" s="46"/>
    </row>
    <row r="11523" spans="1:15" x14ac:dyDescent="0.2">
      <c r="A11523" s="11" t="str">
        <f t="shared" si="1080"/>
        <v>7522006 - Alle regioner1 år</v>
      </c>
      <c r="B11523" s="12" t="str">
        <f t="shared" ref="B11523:B11586" si="1083">LEFT(E11523,6)</f>
        <v>752200</v>
      </c>
      <c r="C11523" s="14">
        <f t="shared" si="1081"/>
        <v>0</v>
      </c>
      <c r="D11523" s="14">
        <f t="shared" si="1082"/>
        <v>0</v>
      </c>
      <c r="E11523" s="19" t="str">
        <f t="shared" ref="E11523:E11586" si="1084">TRIM(H11523)</f>
        <v>752200 - Møbelsnedkerarbejde</v>
      </c>
      <c r="F11523" s="19" t="str">
        <f t="shared" ref="F11523:F11586" si="1085">MID(J11523,6,30)</f>
        <v>1 år</v>
      </c>
      <c r="G11523" s="40" t="s">
        <v>516</v>
      </c>
      <c r="H11523" s="41" t="s">
        <v>239</v>
      </c>
      <c r="I11523" s="42" t="s">
        <v>11</v>
      </c>
      <c r="J11523" s="43" t="s">
        <v>22</v>
      </c>
      <c r="K11523" s="44">
        <v>16</v>
      </c>
      <c r="L11523" s="45">
        <v>28480.794630969616</v>
      </c>
      <c r="M11523" s="46">
        <v>30159.326941649011</v>
      </c>
      <c r="N11523" s="45"/>
      <c r="O11523" s="46"/>
    </row>
    <row r="11524" spans="1:15" x14ac:dyDescent="0.2">
      <c r="A11524" s="11" t="str">
        <f t="shared" si="1080"/>
        <v>7522006 - Alle regioner3 år</v>
      </c>
      <c r="B11524" s="12" t="str">
        <f t="shared" si="1083"/>
        <v>752200</v>
      </c>
      <c r="C11524" s="14">
        <f t="shared" si="1081"/>
        <v>0</v>
      </c>
      <c r="D11524" s="14">
        <f t="shared" si="1082"/>
        <v>0</v>
      </c>
      <c r="E11524" s="19" t="str">
        <f t="shared" si="1084"/>
        <v>752200 - Møbelsnedkerarbejde</v>
      </c>
      <c r="F11524" s="19" t="str">
        <f t="shared" si="1085"/>
        <v>3 år</v>
      </c>
      <c r="G11524" s="40" t="s">
        <v>516</v>
      </c>
      <c r="H11524" s="41" t="s">
        <v>239</v>
      </c>
      <c r="I11524" s="42" t="s">
        <v>11</v>
      </c>
      <c r="J11524" s="43" t="s">
        <v>14</v>
      </c>
      <c r="K11524" s="44">
        <v>22</v>
      </c>
      <c r="L11524" s="45">
        <v>26612.846666744201</v>
      </c>
      <c r="M11524" s="46">
        <v>28181.290370232462</v>
      </c>
      <c r="N11524" s="45"/>
      <c r="O11524" s="46"/>
    </row>
    <row r="11525" spans="1:15" x14ac:dyDescent="0.2">
      <c r="A11525" s="11" t="str">
        <f t="shared" si="1080"/>
        <v>7522006 - Alle regioner5-9 år</v>
      </c>
      <c r="B11525" s="12" t="str">
        <f t="shared" si="1083"/>
        <v>752200</v>
      </c>
      <c r="C11525" s="14">
        <f t="shared" si="1081"/>
        <v>0</v>
      </c>
      <c r="D11525" s="14">
        <f t="shared" si="1082"/>
        <v>0</v>
      </c>
      <c r="E11525" s="19" t="str">
        <f t="shared" si="1084"/>
        <v>752200 - Møbelsnedkerarbejde</v>
      </c>
      <c r="F11525" s="19" t="str">
        <f t="shared" si="1085"/>
        <v>5-9 år</v>
      </c>
      <c r="G11525" s="40" t="s">
        <v>516</v>
      </c>
      <c r="H11525" s="41" t="s">
        <v>239</v>
      </c>
      <c r="I11525" s="42" t="s">
        <v>11</v>
      </c>
      <c r="J11525" s="43" t="s">
        <v>15</v>
      </c>
      <c r="K11525" s="44">
        <v>54</v>
      </c>
      <c r="L11525" s="45">
        <v>30703.636702366595</v>
      </c>
      <c r="M11525" s="46">
        <v>32468.113202755343</v>
      </c>
      <c r="N11525" s="45"/>
      <c r="O11525" s="46"/>
    </row>
    <row r="11526" spans="1:15" x14ac:dyDescent="0.2">
      <c r="A11526" s="11" t="str">
        <f t="shared" si="1080"/>
        <v>7522006 - Alle regioner0-4 år</v>
      </c>
      <c r="B11526" s="12" t="str">
        <f t="shared" si="1083"/>
        <v>752200</v>
      </c>
      <c r="C11526" s="14">
        <f t="shared" si="1081"/>
        <v>0</v>
      </c>
      <c r="D11526" s="14">
        <f t="shared" si="1082"/>
        <v>0</v>
      </c>
      <c r="E11526" s="19" t="str">
        <f t="shared" si="1084"/>
        <v>752200 - Møbelsnedkerarbejde</v>
      </c>
      <c r="F11526" s="19" t="str">
        <f t="shared" si="1085"/>
        <v>0-4 år</v>
      </c>
      <c r="G11526" s="40" t="s">
        <v>516</v>
      </c>
      <c r="H11526" s="41" t="s">
        <v>239</v>
      </c>
      <c r="I11526" s="42" t="s">
        <v>11</v>
      </c>
      <c r="J11526" s="43" t="s">
        <v>16</v>
      </c>
      <c r="K11526" s="44">
        <v>91</v>
      </c>
      <c r="L11526" s="45">
        <v>28164.119167248347</v>
      </c>
      <c r="M11526" s="46">
        <v>29823.98802401984</v>
      </c>
      <c r="N11526" s="45"/>
      <c r="O11526" s="46"/>
    </row>
    <row r="11527" spans="1:15" x14ac:dyDescent="0.2">
      <c r="A11527" s="11" t="str">
        <f t="shared" si="1080"/>
        <v>7522006 - Alle regioner10-14 år</v>
      </c>
      <c r="B11527" s="12" t="str">
        <f t="shared" si="1083"/>
        <v>752200</v>
      </c>
      <c r="C11527" s="14">
        <f t="shared" si="1081"/>
        <v>0</v>
      </c>
      <c r="D11527" s="14">
        <f t="shared" si="1082"/>
        <v>0</v>
      </c>
      <c r="E11527" s="19" t="str">
        <f t="shared" si="1084"/>
        <v>752200 - Møbelsnedkerarbejde</v>
      </c>
      <c r="F11527" s="19" t="str">
        <f t="shared" si="1085"/>
        <v>10-14 år</v>
      </c>
      <c r="G11527" s="40" t="s">
        <v>516</v>
      </c>
      <c r="H11527" s="41" t="s">
        <v>239</v>
      </c>
      <c r="I11527" s="42" t="s">
        <v>11</v>
      </c>
      <c r="J11527" s="43" t="s">
        <v>17</v>
      </c>
      <c r="K11527" s="44">
        <v>40</v>
      </c>
      <c r="L11527" s="45">
        <v>29814.359574862705</v>
      </c>
      <c r="M11527" s="46">
        <v>31571.48631648118</v>
      </c>
      <c r="N11527" s="45"/>
      <c r="O11527" s="46"/>
    </row>
    <row r="11528" spans="1:15" x14ac:dyDescent="0.2">
      <c r="A11528" s="11" t="str">
        <f t="shared" si="1080"/>
        <v>7522006 - Alle regioner15-20 år</v>
      </c>
      <c r="B11528" s="12" t="str">
        <f t="shared" si="1083"/>
        <v>752200</v>
      </c>
      <c r="C11528" s="14">
        <f t="shared" si="1081"/>
        <v>0</v>
      </c>
      <c r="D11528" s="14">
        <f t="shared" si="1082"/>
        <v>0</v>
      </c>
      <c r="E11528" s="19" t="str">
        <f t="shared" si="1084"/>
        <v>752200 - Møbelsnedkerarbejde</v>
      </c>
      <c r="F11528" s="19" t="str">
        <f t="shared" si="1085"/>
        <v>15-20 år</v>
      </c>
      <c r="G11528" s="40" t="s">
        <v>516</v>
      </c>
      <c r="H11528" s="41" t="s">
        <v>239</v>
      </c>
      <c r="I11528" s="42" t="s">
        <v>11</v>
      </c>
      <c r="J11528" s="43" t="s">
        <v>18</v>
      </c>
      <c r="K11528" s="44">
        <v>32</v>
      </c>
      <c r="L11528" s="45">
        <v>31629.4917528566</v>
      </c>
      <c r="M11528" s="46">
        <v>33493.59437237434</v>
      </c>
      <c r="N11528" s="45"/>
      <c r="O11528" s="46"/>
    </row>
    <row r="11529" spans="1:15" x14ac:dyDescent="0.2">
      <c r="A11529" s="11" t="str">
        <f t="shared" si="1080"/>
        <v>7522006 - Alle regioner20-24 år</v>
      </c>
      <c r="B11529" s="12" t="str">
        <f t="shared" si="1083"/>
        <v>752200</v>
      </c>
      <c r="C11529" s="14">
        <f t="shared" si="1081"/>
        <v>0</v>
      </c>
      <c r="D11529" s="14">
        <f t="shared" si="1082"/>
        <v>0</v>
      </c>
      <c r="E11529" s="19" t="str">
        <f t="shared" si="1084"/>
        <v>752200 - Møbelsnedkerarbejde</v>
      </c>
      <c r="F11529" s="19" t="str">
        <f t="shared" si="1085"/>
        <v>20-24 år</v>
      </c>
      <c r="G11529" s="40" t="s">
        <v>516</v>
      </c>
      <c r="H11529" s="41" t="s">
        <v>239</v>
      </c>
      <c r="I11529" s="42" t="s">
        <v>11</v>
      </c>
      <c r="J11529" s="43" t="s">
        <v>19</v>
      </c>
      <c r="K11529" s="44">
        <v>52</v>
      </c>
      <c r="L11529" s="45">
        <v>30095.78454406626</v>
      </c>
      <c r="M11529" s="46">
        <v>31869.497231054618</v>
      </c>
      <c r="N11529" s="45"/>
      <c r="O11529" s="46"/>
    </row>
    <row r="11530" spans="1:15" x14ac:dyDescent="0.2">
      <c r="A11530" s="11" t="str">
        <f t="shared" si="1080"/>
        <v>7522006 - Alle regioner25 år og derover</v>
      </c>
      <c r="B11530" s="12" t="str">
        <f t="shared" si="1083"/>
        <v>752200</v>
      </c>
      <c r="C11530" s="14">
        <f t="shared" si="1081"/>
        <v>0</v>
      </c>
      <c r="D11530" s="14">
        <f t="shared" si="1082"/>
        <v>0</v>
      </c>
      <c r="E11530" s="19" t="str">
        <f t="shared" si="1084"/>
        <v>752200 - Møbelsnedkerarbejde</v>
      </c>
      <c r="F11530" s="19" t="str">
        <f t="shared" si="1085"/>
        <v>25 år og derover</v>
      </c>
      <c r="G11530" s="40" t="s">
        <v>516</v>
      </c>
      <c r="H11530" s="41" t="s">
        <v>239</v>
      </c>
      <c r="I11530" s="42" t="s">
        <v>11</v>
      </c>
      <c r="J11530" s="43" t="s">
        <v>9</v>
      </c>
      <c r="K11530" s="44">
        <v>257</v>
      </c>
      <c r="L11530" s="45">
        <v>29502.977518926284</v>
      </c>
      <c r="M11530" s="46">
        <v>31198.454541022184</v>
      </c>
      <c r="N11530" s="45"/>
      <c r="O11530" s="46"/>
    </row>
    <row r="11531" spans="1:15" x14ac:dyDescent="0.2">
      <c r="A11531" s="11" t="str">
        <f t="shared" si="1080"/>
        <v>7522006 - Alle regionerAlle uanset erf.</v>
      </c>
      <c r="B11531" s="12" t="str">
        <f t="shared" si="1083"/>
        <v>752200</v>
      </c>
      <c r="C11531" s="14">
        <f t="shared" si="1081"/>
        <v>0</v>
      </c>
      <c r="D11531" s="14">
        <f t="shared" si="1082"/>
        <v>0</v>
      </c>
      <c r="E11531" s="19" t="str">
        <f t="shared" si="1084"/>
        <v>752200 - Møbelsnedkerarbejde</v>
      </c>
      <c r="F11531" s="19" t="str">
        <f t="shared" si="1085"/>
        <v>Alle uanset erf.</v>
      </c>
      <c r="G11531" s="40" t="s">
        <v>516</v>
      </c>
      <c r="H11531" s="41" t="s">
        <v>239</v>
      </c>
      <c r="I11531" s="42" t="s">
        <v>11</v>
      </c>
      <c r="J11531" s="43" t="s">
        <v>10</v>
      </c>
      <c r="K11531" s="44">
        <v>526</v>
      </c>
      <c r="L11531" s="45">
        <v>29461.869487232478</v>
      </c>
      <c r="M11531" s="46">
        <v>31192.951058241877</v>
      </c>
      <c r="N11531" s="45"/>
      <c r="O11531" s="46"/>
    </row>
    <row r="11532" spans="1:15" x14ac:dyDescent="0.2">
      <c r="A11532" s="11" t="str">
        <f t="shared" si="1080"/>
        <v>7523001 - Region Hovedstaden0-4 år</v>
      </c>
      <c r="B11532" s="12" t="str">
        <f t="shared" si="1083"/>
        <v>752300</v>
      </c>
      <c r="C11532" s="14">
        <f t="shared" si="1081"/>
        <v>0</v>
      </c>
      <c r="D11532" s="14">
        <f t="shared" si="1082"/>
        <v>0</v>
      </c>
      <c r="E11532" s="19" t="str">
        <f t="shared" si="1084"/>
        <v>752300 - Operatør- og opstillingsarbejde af træbearbejdningsmaskiner</v>
      </c>
      <c r="F11532" s="19" t="str">
        <f t="shared" si="1085"/>
        <v>0-4 år</v>
      </c>
      <c r="G11532" s="40" t="s">
        <v>516</v>
      </c>
      <c r="H11532" s="41" t="s">
        <v>240</v>
      </c>
      <c r="I11532" s="42" t="s">
        <v>8</v>
      </c>
      <c r="J11532" s="43" t="s">
        <v>16</v>
      </c>
      <c r="K11532" s="44">
        <v>11</v>
      </c>
      <c r="L11532" s="45">
        <v>31029.661516504821</v>
      </c>
      <c r="M11532" s="46">
        <v>32858.412789766786</v>
      </c>
      <c r="N11532" s="45"/>
      <c r="O11532" s="46"/>
    </row>
    <row r="11533" spans="1:15" x14ac:dyDescent="0.2">
      <c r="A11533" s="11" t="str">
        <f t="shared" si="1080"/>
        <v>7523001 - Region Hovedstaden25 år og derover</v>
      </c>
      <c r="B11533" s="12" t="str">
        <f t="shared" si="1083"/>
        <v>752300</v>
      </c>
      <c r="C11533" s="14">
        <f t="shared" si="1081"/>
        <v>0</v>
      </c>
      <c r="D11533" s="14">
        <f t="shared" si="1082"/>
        <v>0</v>
      </c>
      <c r="E11533" s="19" t="str">
        <f t="shared" si="1084"/>
        <v>752300 - Operatør- og opstillingsarbejde af træbearbejdningsmaskiner</v>
      </c>
      <c r="F11533" s="19" t="str">
        <f t="shared" si="1085"/>
        <v>25 år og derover</v>
      </c>
      <c r="G11533" s="40" t="s">
        <v>516</v>
      </c>
      <c r="H11533" s="41" t="s">
        <v>240</v>
      </c>
      <c r="I11533" s="42" t="s">
        <v>8</v>
      </c>
      <c r="J11533" s="43" t="s">
        <v>9</v>
      </c>
      <c r="K11533" s="44">
        <v>21</v>
      </c>
      <c r="L11533" s="45">
        <v>31532.660261825389</v>
      </c>
      <c r="M11533" s="46">
        <v>33370.67852830507</v>
      </c>
      <c r="N11533" s="45"/>
      <c r="O11533" s="46"/>
    </row>
    <row r="11534" spans="1:15" x14ac:dyDescent="0.2">
      <c r="A11534" s="11" t="str">
        <f t="shared" si="1080"/>
        <v>7523001 - Region HovedstadenAlle uanset erf.</v>
      </c>
      <c r="B11534" s="12" t="str">
        <f t="shared" si="1083"/>
        <v>752300</v>
      </c>
      <c r="C11534" s="14">
        <f t="shared" si="1081"/>
        <v>0</v>
      </c>
      <c r="D11534" s="14">
        <f t="shared" si="1082"/>
        <v>0</v>
      </c>
      <c r="E11534" s="19" t="str">
        <f t="shared" si="1084"/>
        <v>752300 - Operatør- og opstillingsarbejde af træbearbejdningsmaskiner</v>
      </c>
      <c r="F11534" s="19" t="str">
        <f t="shared" si="1085"/>
        <v>Alle uanset erf.</v>
      </c>
      <c r="G11534" s="40" t="s">
        <v>516</v>
      </c>
      <c r="H11534" s="41" t="s">
        <v>240</v>
      </c>
      <c r="I11534" s="42" t="s">
        <v>8</v>
      </c>
      <c r="J11534" s="43" t="s">
        <v>10</v>
      </c>
      <c r="K11534" s="44">
        <v>49</v>
      </c>
      <c r="L11534" s="45">
        <v>31790.362417685621</v>
      </c>
      <c r="M11534" s="46">
        <v>33643.401975291687</v>
      </c>
      <c r="N11534" s="45"/>
      <c r="O11534" s="46"/>
    </row>
    <row r="11535" spans="1:15" x14ac:dyDescent="0.2">
      <c r="A11535" s="11" t="str">
        <f t="shared" si="1080"/>
        <v>7523002 - Region Sjælland5-9 år</v>
      </c>
      <c r="B11535" s="12" t="str">
        <f t="shared" si="1083"/>
        <v>752300</v>
      </c>
      <c r="C11535" s="14">
        <f t="shared" si="1081"/>
        <v>0</v>
      </c>
      <c r="D11535" s="14">
        <f t="shared" si="1082"/>
        <v>0</v>
      </c>
      <c r="E11535" s="19" t="str">
        <f t="shared" si="1084"/>
        <v>752300 - Operatør- og opstillingsarbejde af træbearbejdningsmaskiner</v>
      </c>
      <c r="F11535" s="19" t="str">
        <f t="shared" si="1085"/>
        <v>5-9 år</v>
      </c>
      <c r="G11535" s="40" t="s">
        <v>516</v>
      </c>
      <c r="H11535" s="41" t="s">
        <v>240</v>
      </c>
      <c r="I11535" s="42" t="s">
        <v>20</v>
      </c>
      <c r="J11535" s="43" t="s">
        <v>15</v>
      </c>
      <c r="K11535" s="44">
        <v>14</v>
      </c>
      <c r="L11535" s="45">
        <v>27674.93144310412</v>
      </c>
      <c r="M11535" s="46">
        <v>29319.377153296769</v>
      </c>
      <c r="N11535" s="45"/>
      <c r="O11535" s="46"/>
    </row>
    <row r="11536" spans="1:15" x14ac:dyDescent="0.2">
      <c r="A11536" s="11" t="str">
        <f t="shared" si="1080"/>
        <v>7523002 - Region Sjælland0-4 år</v>
      </c>
      <c r="B11536" s="12" t="str">
        <f t="shared" si="1083"/>
        <v>752300</v>
      </c>
      <c r="C11536" s="14">
        <f t="shared" si="1081"/>
        <v>0</v>
      </c>
      <c r="D11536" s="14">
        <f t="shared" si="1082"/>
        <v>0</v>
      </c>
      <c r="E11536" s="19" t="str">
        <f t="shared" si="1084"/>
        <v>752300 - Operatør- og opstillingsarbejde af træbearbejdningsmaskiner</v>
      </c>
      <c r="F11536" s="19" t="str">
        <f t="shared" si="1085"/>
        <v>0-4 år</v>
      </c>
      <c r="G11536" s="40" t="s">
        <v>516</v>
      </c>
      <c r="H11536" s="41" t="s">
        <v>240</v>
      </c>
      <c r="I11536" s="42" t="s">
        <v>20</v>
      </c>
      <c r="J11536" s="43" t="s">
        <v>16</v>
      </c>
      <c r="K11536" s="44">
        <v>20</v>
      </c>
      <c r="L11536" s="45">
        <v>28448.975665339844</v>
      </c>
      <c r="M11536" s="46">
        <v>29883.11367495147</v>
      </c>
      <c r="N11536" s="45"/>
      <c r="O11536" s="46"/>
    </row>
    <row r="11537" spans="1:15" x14ac:dyDescent="0.2">
      <c r="A11537" s="11" t="str">
        <f t="shared" si="1080"/>
        <v>7523002 - Region Sjælland25 år og derover</v>
      </c>
      <c r="B11537" s="12" t="str">
        <f t="shared" si="1083"/>
        <v>752300</v>
      </c>
      <c r="C11537" s="14">
        <f t="shared" si="1081"/>
        <v>0</v>
      </c>
      <c r="D11537" s="14">
        <f t="shared" si="1082"/>
        <v>0</v>
      </c>
      <c r="E11537" s="19" t="str">
        <f t="shared" si="1084"/>
        <v>752300 - Operatør- og opstillingsarbejde af træbearbejdningsmaskiner</v>
      </c>
      <c r="F11537" s="19" t="str">
        <f t="shared" si="1085"/>
        <v>25 år og derover</v>
      </c>
      <c r="G11537" s="40" t="s">
        <v>516</v>
      </c>
      <c r="H11537" s="41" t="s">
        <v>240</v>
      </c>
      <c r="I11537" s="42" t="s">
        <v>20</v>
      </c>
      <c r="J11537" s="43" t="s">
        <v>9</v>
      </c>
      <c r="K11537" s="44">
        <v>13</v>
      </c>
      <c r="L11537" s="45">
        <v>28417.512289342754</v>
      </c>
      <c r="M11537" s="46">
        <v>30073.950605743121</v>
      </c>
      <c r="N11537" s="45"/>
      <c r="O11537" s="46"/>
    </row>
    <row r="11538" spans="1:15" x14ac:dyDescent="0.2">
      <c r="A11538" s="11" t="str">
        <f t="shared" si="1080"/>
        <v>7523002 - Region SjællandAlle uanset erf.</v>
      </c>
      <c r="B11538" s="12" t="str">
        <f t="shared" si="1083"/>
        <v>752300</v>
      </c>
      <c r="C11538" s="14">
        <f t="shared" si="1081"/>
        <v>0</v>
      </c>
      <c r="D11538" s="14">
        <f t="shared" si="1082"/>
        <v>0</v>
      </c>
      <c r="E11538" s="19" t="str">
        <f t="shared" si="1084"/>
        <v>752300 - Operatør- og opstillingsarbejde af træbearbejdningsmaskiner</v>
      </c>
      <c r="F11538" s="19" t="str">
        <f t="shared" si="1085"/>
        <v>Alle uanset erf.</v>
      </c>
      <c r="G11538" s="40" t="s">
        <v>516</v>
      </c>
      <c r="H11538" s="41" t="s">
        <v>240</v>
      </c>
      <c r="I11538" s="42" t="s">
        <v>20</v>
      </c>
      <c r="J11538" s="43" t="s">
        <v>10</v>
      </c>
      <c r="K11538" s="44">
        <v>60</v>
      </c>
      <c r="L11538" s="45">
        <v>28417.512289342754</v>
      </c>
      <c r="M11538" s="46">
        <v>29883.11367495147</v>
      </c>
      <c r="N11538" s="45"/>
      <c r="O11538" s="46"/>
    </row>
    <row r="11539" spans="1:15" x14ac:dyDescent="0.2">
      <c r="A11539" s="11" t="str">
        <f t="shared" si="1080"/>
        <v>7523003 - Region SyddanmarkUnder 1 år</v>
      </c>
      <c r="B11539" s="12" t="str">
        <f t="shared" si="1083"/>
        <v>752300</v>
      </c>
      <c r="C11539" s="14">
        <f t="shared" si="1081"/>
        <v>0</v>
      </c>
      <c r="D11539" s="14">
        <f t="shared" si="1082"/>
        <v>0</v>
      </c>
      <c r="E11539" s="19" t="str">
        <f t="shared" si="1084"/>
        <v>752300 - Operatør- og opstillingsarbejde af træbearbejdningsmaskiner</v>
      </c>
      <c r="F11539" s="19" t="str">
        <f t="shared" si="1085"/>
        <v>Under 1 år</v>
      </c>
      <c r="G11539" s="40" t="s">
        <v>516</v>
      </c>
      <c r="H11539" s="41" t="s">
        <v>240</v>
      </c>
      <c r="I11539" s="42" t="s">
        <v>544</v>
      </c>
      <c r="J11539" s="43" t="s">
        <v>13</v>
      </c>
      <c r="K11539" s="44">
        <v>40</v>
      </c>
      <c r="L11539" s="45">
        <v>24866.722901529851</v>
      </c>
      <c r="M11539" s="46">
        <v>26316.188012972834</v>
      </c>
      <c r="N11539" s="45"/>
      <c r="O11539" s="46"/>
    </row>
    <row r="11540" spans="1:15" x14ac:dyDescent="0.2">
      <c r="A11540" s="11" t="str">
        <f t="shared" si="1080"/>
        <v>7523003 - Region Syddanmark1 år</v>
      </c>
      <c r="B11540" s="12" t="str">
        <f t="shared" si="1083"/>
        <v>752300</v>
      </c>
      <c r="C11540" s="14">
        <f t="shared" si="1081"/>
        <v>0</v>
      </c>
      <c r="D11540" s="14">
        <f t="shared" si="1082"/>
        <v>0</v>
      </c>
      <c r="E11540" s="19" t="str">
        <f t="shared" si="1084"/>
        <v>752300 - Operatør- og opstillingsarbejde af træbearbejdningsmaskiner</v>
      </c>
      <c r="F11540" s="19" t="str">
        <f t="shared" si="1085"/>
        <v>1 år</v>
      </c>
      <c r="G11540" s="40" t="s">
        <v>516</v>
      </c>
      <c r="H11540" s="41" t="s">
        <v>240</v>
      </c>
      <c r="I11540" s="42" t="s">
        <v>544</v>
      </c>
      <c r="J11540" s="43" t="s">
        <v>22</v>
      </c>
      <c r="K11540" s="44">
        <v>23</v>
      </c>
      <c r="L11540" s="45">
        <v>26056.716993667927</v>
      </c>
      <c r="M11540" s="46">
        <v>27575.546087096303</v>
      </c>
      <c r="N11540" s="45"/>
      <c r="O11540" s="46"/>
    </row>
    <row r="11541" spans="1:15" x14ac:dyDescent="0.2">
      <c r="A11541" s="11" t="str">
        <f t="shared" si="1080"/>
        <v>7523003 - Region Syddanmark2 år</v>
      </c>
      <c r="B11541" s="12" t="str">
        <f t="shared" si="1083"/>
        <v>752300</v>
      </c>
      <c r="C11541" s="14">
        <f t="shared" si="1081"/>
        <v>0</v>
      </c>
      <c r="D11541" s="14">
        <f t="shared" si="1082"/>
        <v>0</v>
      </c>
      <c r="E11541" s="19" t="str">
        <f t="shared" si="1084"/>
        <v>752300 - Operatør- og opstillingsarbejde af træbearbejdningsmaskiner</v>
      </c>
      <c r="F11541" s="19" t="str">
        <f t="shared" si="1085"/>
        <v>2 år</v>
      </c>
      <c r="G11541" s="40" t="s">
        <v>516</v>
      </c>
      <c r="H11541" s="41" t="s">
        <v>240</v>
      </c>
      <c r="I11541" s="42" t="s">
        <v>544</v>
      </c>
      <c r="J11541" s="43" t="s">
        <v>23</v>
      </c>
      <c r="K11541" s="44">
        <v>12</v>
      </c>
      <c r="L11541" s="45">
        <v>28164.787719605909</v>
      </c>
      <c r="M11541" s="46">
        <v>29806.494885138967</v>
      </c>
      <c r="N11541" s="45"/>
      <c r="O11541" s="46"/>
    </row>
    <row r="11542" spans="1:15" x14ac:dyDescent="0.2">
      <c r="A11542" s="11" t="str">
        <f t="shared" si="1080"/>
        <v>7523003 - Region Syddanmark3 år</v>
      </c>
      <c r="B11542" s="12" t="str">
        <f t="shared" si="1083"/>
        <v>752300</v>
      </c>
      <c r="C11542" s="14">
        <f t="shared" si="1081"/>
        <v>0</v>
      </c>
      <c r="D11542" s="14">
        <f t="shared" si="1082"/>
        <v>0</v>
      </c>
      <c r="E11542" s="19" t="str">
        <f t="shared" si="1084"/>
        <v>752300 - Operatør- og opstillingsarbejde af træbearbejdningsmaskiner</v>
      </c>
      <c r="F11542" s="19" t="str">
        <f t="shared" si="1085"/>
        <v>3 år</v>
      </c>
      <c r="G11542" s="40" t="s">
        <v>516</v>
      </c>
      <c r="H11542" s="41" t="s">
        <v>240</v>
      </c>
      <c r="I11542" s="42" t="s">
        <v>544</v>
      </c>
      <c r="J11542" s="43" t="s">
        <v>14</v>
      </c>
      <c r="K11542" s="44">
        <v>12</v>
      </c>
      <c r="L11542" s="45">
        <v>28182.63647634285</v>
      </c>
      <c r="M11542" s="46">
        <v>29843.596661570049</v>
      </c>
      <c r="N11542" s="45"/>
      <c r="O11542" s="46"/>
    </row>
    <row r="11543" spans="1:15" x14ac:dyDescent="0.2">
      <c r="A11543" s="11" t="str">
        <f t="shared" si="1080"/>
        <v>7523003 - Region Syddanmark5-9 år</v>
      </c>
      <c r="B11543" s="12" t="str">
        <f t="shared" si="1083"/>
        <v>752300</v>
      </c>
      <c r="C11543" s="14">
        <f t="shared" si="1081"/>
        <v>0</v>
      </c>
      <c r="D11543" s="14">
        <f t="shared" si="1082"/>
        <v>0</v>
      </c>
      <c r="E11543" s="19" t="str">
        <f t="shared" si="1084"/>
        <v>752300 - Operatør- og opstillingsarbejde af træbearbejdningsmaskiner</v>
      </c>
      <c r="F11543" s="19" t="str">
        <f t="shared" si="1085"/>
        <v>5-9 år</v>
      </c>
      <c r="G11543" s="40" t="s">
        <v>516</v>
      </c>
      <c r="H11543" s="41" t="s">
        <v>240</v>
      </c>
      <c r="I11543" s="42" t="s">
        <v>544</v>
      </c>
      <c r="J11543" s="43" t="s">
        <v>15</v>
      </c>
      <c r="K11543" s="44">
        <v>86</v>
      </c>
      <c r="L11543" s="45">
        <v>27869.682440838227</v>
      </c>
      <c r="M11543" s="46">
        <v>29494.188111527343</v>
      </c>
      <c r="N11543" s="45"/>
      <c r="O11543" s="46"/>
    </row>
    <row r="11544" spans="1:15" x14ac:dyDescent="0.2">
      <c r="A11544" s="11" t="str">
        <f t="shared" si="1080"/>
        <v>7523003 - Region Syddanmark0-4 år</v>
      </c>
      <c r="B11544" s="12" t="str">
        <f t="shared" si="1083"/>
        <v>752300</v>
      </c>
      <c r="C11544" s="14">
        <f t="shared" si="1081"/>
        <v>0</v>
      </c>
      <c r="D11544" s="14">
        <f t="shared" si="1082"/>
        <v>0</v>
      </c>
      <c r="E11544" s="19" t="str">
        <f t="shared" si="1084"/>
        <v>752300 - Operatør- og opstillingsarbejde af træbearbejdningsmaskiner</v>
      </c>
      <c r="F11544" s="19" t="str">
        <f t="shared" si="1085"/>
        <v>0-4 år</v>
      </c>
      <c r="G11544" s="40" t="s">
        <v>516</v>
      </c>
      <c r="H11544" s="41" t="s">
        <v>240</v>
      </c>
      <c r="I11544" s="42" t="s">
        <v>544</v>
      </c>
      <c r="J11544" s="43" t="s">
        <v>16</v>
      </c>
      <c r="K11544" s="44">
        <v>94</v>
      </c>
      <c r="L11544" s="45">
        <v>26211.216429432672</v>
      </c>
      <c r="M11544" s="46">
        <v>27739.051194527772</v>
      </c>
      <c r="N11544" s="45"/>
      <c r="O11544" s="46"/>
    </row>
    <row r="11545" spans="1:15" x14ac:dyDescent="0.2">
      <c r="A11545" s="11" t="str">
        <f t="shared" si="1080"/>
        <v>7523003 - Region Syddanmark10-14 år</v>
      </c>
      <c r="B11545" s="12" t="str">
        <f t="shared" si="1083"/>
        <v>752300</v>
      </c>
      <c r="C11545" s="14">
        <f t="shared" si="1081"/>
        <v>0</v>
      </c>
      <c r="D11545" s="14">
        <f t="shared" si="1082"/>
        <v>0</v>
      </c>
      <c r="E11545" s="19" t="str">
        <f t="shared" si="1084"/>
        <v>752300 - Operatør- og opstillingsarbejde af træbearbejdningsmaskiner</v>
      </c>
      <c r="F11545" s="19" t="str">
        <f t="shared" si="1085"/>
        <v>10-14 år</v>
      </c>
      <c r="G11545" s="40" t="s">
        <v>516</v>
      </c>
      <c r="H11545" s="41" t="s">
        <v>240</v>
      </c>
      <c r="I11545" s="42" t="s">
        <v>544</v>
      </c>
      <c r="J11545" s="43" t="s">
        <v>17</v>
      </c>
      <c r="K11545" s="44">
        <v>57</v>
      </c>
      <c r="L11545" s="45">
        <v>29023.18617175275</v>
      </c>
      <c r="M11545" s="46">
        <v>30714.928824994844</v>
      </c>
      <c r="N11545" s="45"/>
      <c r="O11545" s="46"/>
    </row>
    <row r="11546" spans="1:15" x14ac:dyDescent="0.2">
      <c r="A11546" s="11" t="str">
        <f t="shared" si="1080"/>
        <v>7523003 - Region Syddanmark15-20 år</v>
      </c>
      <c r="B11546" s="12" t="str">
        <f t="shared" si="1083"/>
        <v>752300</v>
      </c>
      <c r="C11546" s="14">
        <f t="shared" si="1081"/>
        <v>0</v>
      </c>
      <c r="D11546" s="14">
        <f t="shared" si="1082"/>
        <v>0</v>
      </c>
      <c r="E11546" s="19" t="str">
        <f t="shared" si="1084"/>
        <v>752300 - Operatør- og opstillingsarbejde af træbearbejdningsmaskiner</v>
      </c>
      <c r="F11546" s="19" t="str">
        <f t="shared" si="1085"/>
        <v>15-20 år</v>
      </c>
      <c r="G11546" s="40" t="s">
        <v>516</v>
      </c>
      <c r="H11546" s="41" t="s">
        <v>240</v>
      </c>
      <c r="I11546" s="42" t="s">
        <v>544</v>
      </c>
      <c r="J11546" s="43" t="s">
        <v>18</v>
      </c>
      <c r="K11546" s="44">
        <v>42</v>
      </c>
      <c r="L11546" s="45">
        <v>29158.903576210105</v>
      </c>
      <c r="M11546" s="46">
        <v>30858.557108724694</v>
      </c>
      <c r="N11546" s="45"/>
      <c r="O11546" s="46"/>
    </row>
    <row r="11547" spans="1:15" x14ac:dyDescent="0.2">
      <c r="A11547" s="11" t="str">
        <f t="shared" si="1080"/>
        <v>7523003 - Region Syddanmark20-24 år</v>
      </c>
      <c r="B11547" s="12" t="str">
        <f t="shared" si="1083"/>
        <v>752300</v>
      </c>
      <c r="C11547" s="14">
        <f t="shared" si="1081"/>
        <v>0</v>
      </c>
      <c r="D11547" s="14">
        <f t="shared" si="1082"/>
        <v>0</v>
      </c>
      <c r="E11547" s="19" t="str">
        <f t="shared" si="1084"/>
        <v>752300 - Operatør- og opstillingsarbejde af træbearbejdningsmaskiner</v>
      </c>
      <c r="F11547" s="19" t="str">
        <f t="shared" si="1085"/>
        <v>20-24 år</v>
      </c>
      <c r="G11547" s="40" t="s">
        <v>516</v>
      </c>
      <c r="H11547" s="41" t="s">
        <v>240</v>
      </c>
      <c r="I11547" s="42" t="s">
        <v>544</v>
      </c>
      <c r="J11547" s="43" t="s">
        <v>19</v>
      </c>
      <c r="K11547" s="44">
        <v>48</v>
      </c>
      <c r="L11547" s="45">
        <v>29426.755939136827</v>
      </c>
      <c r="M11547" s="46">
        <v>31162.248262607762</v>
      </c>
      <c r="N11547" s="45"/>
      <c r="O11547" s="46"/>
    </row>
    <row r="11548" spans="1:15" x14ac:dyDescent="0.2">
      <c r="A11548" s="11" t="str">
        <f t="shared" si="1080"/>
        <v>7523003 - Region Syddanmark25 år og derover</v>
      </c>
      <c r="B11548" s="12" t="str">
        <f t="shared" si="1083"/>
        <v>752300</v>
      </c>
      <c r="C11548" s="14">
        <f t="shared" si="1081"/>
        <v>0</v>
      </c>
      <c r="D11548" s="14">
        <f t="shared" si="1082"/>
        <v>0</v>
      </c>
      <c r="E11548" s="19" t="str">
        <f t="shared" si="1084"/>
        <v>752300 - Operatør- og opstillingsarbejde af træbearbejdningsmaskiner</v>
      </c>
      <c r="F11548" s="19" t="str">
        <f t="shared" si="1085"/>
        <v>25 år og derover</v>
      </c>
      <c r="G11548" s="40" t="s">
        <v>516</v>
      </c>
      <c r="H11548" s="41" t="s">
        <v>240</v>
      </c>
      <c r="I11548" s="42" t="s">
        <v>544</v>
      </c>
      <c r="J11548" s="43" t="s">
        <v>9</v>
      </c>
      <c r="K11548" s="44">
        <v>284</v>
      </c>
      <c r="L11548" s="45">
        <v>28914.876543913928</v>
      </c>
      <c r="M11548" s="46">
        <v>30600.305899364135</v>
      </c>
      <c r="N11548" s="45"/>
      <c r="O11548" s="46"/>
    </row>
    <row r="11549" spans="1:15" x14ac:dyDescent="0.2">
      <c r="A11549" s="11" t="str">
        <f t="shared" si="1080"/>
        <v>7523003 - Region SyddanmarkAlle uanset erf.</v>
      </c>
      <c r="B11549" s="12" t="str">
        <f t="shared" si="1083"/>
        <v>752300</v>
      </c>
      <c r="C11549" s="14">
        <f t="shared" si="1081"/>
        <v>0</v>
      </c>
      <c r="D11549" s="14">
        <f t="shared" si="1082"/>
        <v>0</v>
      </c>
      <c r="E11549" s="19" t="str">
        <f t="shared" si="1084"/>
        <v>752300 - Operatør- og opstillingsarbejde af træbearbejdningsmaskiner</v>
      </c>
      <c r="F11549" s="19" t="str">
        <f t="shared" si="1085"/>
        <v>Alle uanset erf.</v>
      </c>
      <c r="G11549" s="40" t="s">
        <v>516</v>
      </c>
      <c r="H11549" s="41" t="s">
        <v>240</v>
      </c>
      <c r="I11549" s="42" t="s">
        <v>544</v>
      </c>
      <c r="J11549" s="43" t="s">
        <v>10</v>
      </c>
      <c r="K11549" s="44">
        <v>611</v>
      </c>
      <c r="L11549" s="45">
        <v>28328.728500777055</v>
      </c>
      <c r="M11549" s="46">
        <v>29979.99166786252</v>
      </c>
      <c r="N11549" s="45"/>
      <c r="O11549" s="46"/>
    </row>
    <row r="11550" spans="1:15" x14ac:dyDescent="0.2">
      <c r="A11550" s="11" t="str">
        <f t="shared" si="1080"/>
        <v>7523004 - Region MidtjyllandUnder 1 år</v>
      </c>
      <c r="B11550" s="12" t="str">
        <f t="shared" si="1083"/>
        <v>752300</v>
      </c>
      <c r="C11550" s="14">
        <f t="shared" si="1081"/>
        <v>0</v>
      </c>
      <c r="D11550" s="14">
        <f t="shared" si="1082"/>
        <v>0</v>
      </c>
      <c r="E11550" s="19" t="str">
        <f t="shared" si="1084"/>
        <v>752300 - Operatør- og opstillingsarbejde af træbearbejdningsmaskiner</v>
      </c>
      <c r="F11550" s="19" t="str">
        <f t="shared" si="1085"/>
        <v>Under 1 år</v>
      </c>
      <c r="G11550" s="40" t="s">
        <v>516</v>
      </c>
      <c r="H11550" s="41" t="s">
        <v>240</v>
      </c>
      <c r="I11550" s="42" t="s">
        <v>517</v>
      </c>
      <c r="J11550" s="43" t="s">
        <v>13</v>
      </c>
      <c r="K11550" s="44">
        <v>23</v>
      </c>
      <c r="L11550" s="45">
        <v>25790.391711748576</v>
      </c>
      <c r="M11550" s="46">
        <v>27310.363550812894</v>
      </c>
      <c r="N11550" s="45"/>
      <c r="O11550" s="46"/>
    </row>
    <row r="11551" spans="1:15" x14ac:dyDescent="0.2">
      <c r="A11551" s="11" t="str">
        <f t="shared" si="1080"/>
        <v>7523004 - Region Midtjylland3 år</v>
      </c>
      <c r="B11551" s="12" t="str">
        <f t="shared" si="1083"/>
        <v>752300</v>
      </c>
      <c r="C11551" s="14">
        <f t="shared" si="1081"/>
        <v>0</v>
      </c>
      <c r="D11551" s="14">
        <f t="shared" si="1082"/>
        <v>0</v>
      </c>
      <c r="E11551" s="19" t="str">
        <f t="shared" si="1084"/>
        <v>752300 - Operatør- og opstillingsarbejde af træbearbejdningsmaskiner</v>
      </c>
      <c r="F11551" s="19" t="str">
        <f t="shared" si="1085"/>
        <v>3 år</v>
      </c>
      <c r="G11551" s="40" t="s">
        <v>516</v>
      </c>
      <c r="H11551" s="41" t="s">
        <v>240</v>
      </c>
      <c r="I11551" s="42" t="s">
        <v>517</v>
      </c>
      <c r="J11551" s="43" t="s">
        <v>14</v>
      </c>
      <c r="K11551" s="44">
        <v>14</v>
      </c>
      <c r="L11551" s="45">
        <v>25115.41295143481</v>
      </c>
      <c r="M11551" s="46">
        <v>26595.604521974703</v>
      </c>
      <c r="N11551" s="45"/>
      <c r="O11551" s="46"/>
    </row>
    <row r="11552" spans="1:15" x14ac:dyDescent="0.2">
      <c r="A11552" s="11" t="str">
        <f t="shared" si="1080"/>
        <v>7523004 - Region Midtjylland5-9 år</v>
      </c>
      <c r="B11552" s="12" t="str">
        <f t="shared" si="1083"/>
        <v>752300</v>
      </c>
      <c r="C11552" s="14">
        <f t="shared" si="1081"/>
        <v>0</v>
      </c>
      <c r="D11552" s="14">
        <f t="shared" si="1082"/>
        <v>0</v>
      </c>
      <c r="E11552" s="19" t="str">
        <f t="shared" si="1084"/>
        <v>752300 - Operatør- og opstillingsarbejde af træbearbejdningsmaskiner</v>
      </c>
      <c r="F11552" s="19" t="str">
        <f t="shared" si="1085"/>
        <v>5-9 år</v>
      </c>
      <c r="G11552" s="40" t="s">
        <v>516</v>
      </c>
      <c r="H11552" s="41" t="s">
        <v>240</v>
      </c>
      <c r="I11552" s="42" t="s">
        <v>517</v>
      </c>
      <c r="J11552" s="43" t="s">
        <v>15</v>
      </c>
      <c r="K11552" s="44">
        <v>65</v>
      </c>
      <c r="L11552" s="45">
        <v>27156.99438998169</v>
      </c>
      <c r="M11552" s="46">
        <v>28757.507758206186</v>
      </c>
      <c r="N11552" s="45"/>
      <c r="O11552" s="46"/>
    </row>
    <row r="11553" spans="1:15" x14ac:dyDescent="0.2">
      <c r="A11553" s="11" t="str">
        <f t="shared" si="1080"/>
        <v>7523004 - Region Midtjylland0-4 år</v>
      </c>
      <c r="B11553" s="12" t="str">
        <f t="shared" si="1083"/>
        <v>752300</v>
      </c>
      <c r="C11553" s="14">
        <f t="shared" si="1081"/>
        <v>0</v>
      </c>
      <c r="D11553" s="14">
        <f t="shared" si="1082"/>
        <v>0</v>
      </c>
      <c r="E11553" s="19" t="str">
        <f t="shared" si="1084"/>
        <v>752300 - Operatør- og opstillingsarbejde af træbearbejdningsmaskiner</v>
      </c>
      <c r="F11553" s="19" t="str">
        <f t="shared" si="1085"/>
        <v>0-4 år</v>
      </c>
      <c r="G11553" s="40" t="s">
        <v>516</v>
      </c>
      <c r="H11553" s="41" t="s">
        <v>240</v>
      </c>
      <c r="I11553" s="42" t="s">
        <v>517</v>
      </c>
      <c r="J11553" s="43" t="s">
        <v>16</v>
      </c>
      <c r="K11553" s="44">
        <v>62</v>
      </c>
      <c r="L11553" s="45">
        <v>25790.391711748576</v>
      </c>
      <c r="M11553" s="46">
        <v>27310.363550812894</v>
      </c>
      <c r="N11553" s="45"/>
      <c r="O11553" s="46"/>
    </row>
    <row r="11554" spans="1:15" x14ac:dyDescent="0.2">
      <c r="A11554" s="11" t="str">
        <f t="shared" si="1080"/>
        <v>7523004 - Region Midtjylland10-14 år</v>
      </c>
      <c r="B11554" s="12" t="str">
        <f t="shared" si="1083"/>
        <v>752300</v>
      </c>
      <c r="C11554" s="14">
        <f t="shared" si="1081"/>
        <v>0</v>
      </c>
      <c r="D11554" s="14">
        <f t="shared" si="1082"/>
        <v>0</v>
      </c>
      <c r="E11554" s="19" t="str">
        <f t="shared" si="1084"/>
        <v>752300 - Operatør- og opstillingsarbejde af træbearbejdningsmaskiner</v>
      </c>
      <c r="F11554" s="19" t="str">
        <f t="shared" si="1085"/>
        <v>10-14 år</v>
      </c>
      <c r="G11554" s="40" t="s">
        <v>516</v>
      </c>
      <c r="H11554" s="41" t="s">
        <v>240</v>
      </c>
      <c r="I11554" s="42" t="s">
        <v>517</v>
      </c>
      <c r="J11554" s="43" t="s">
        <v>17</v>
      </c>
      <c r="K11554" s="44">
        <v>48</v>
      </c>
      <c r="L11554" s="45">
        <v>29684.044909185573</v>
      </c>
      <c r="M11554" s="46">
        <v>31433.491479666667</v>
      </c>
      <c r="N11554" s="45"/>
      <c r="O11554" s="46"/>
    </row>
    <row r="11555" spans="1:15" x14ac:dyDescent="0.2">
      <c r="A11555" s="11" t="str">
        <f t="shared" si="1080"/>
        <v>7523004 - Region Midtjylland15-20 år</v>
      </c>
      <c r="B11555" s="12" t="str">
        <f t="shared" si="1083"/>
        <v>752300</v>
      </c>
      <c r="C11555" s="14">
        <f t="shared" si="1081"/>
        <v>0</v>
      </c>
      <c r="D11555" s="14">
        <f t="shared" si="1082"/>
        <v>0</v>
      </c>
      <c r="E11555" s="19" t="str">
        <f t="shared" si="1084"/>
        <v>752300 - Operatør- og opstillingsarbejde af træbearbejdningsmaskiner</v>
      </c>
      <c r="F11555" s="19" t="str">
        <f t="shared" si="1085"/>
        <v>15-20 år</v>
      </c>
      <c r="G11555" s="40" t="s">
        <v>516</v>
      </c>
      <c r="H11555" s="41" t="s">
        <v>240</v>
      </c>
      <c r="I11555" s="42" t="s">
        <v>517</v>
      </c>
      <c r="J11555" s="43" t="s">
        <v>18</v>
      </c>
      <c r="K11555" s="44">
        <v>43</v>
      </c>
      <c r="L11555" s="45">
        <v>29482.84423464767</v>
      </c>
      <c r="M11555" s="46">
        <v>31220.432925546458</v>
      </c>
      <c r="N11555" s="45"/>
      <c r="O11555" s="46"/>
    </row>
    <row r="11556" spans="1:15" x14ac:dyDescent="0.2">
      <c r="A11556" s="11" t="str">
        <f t="shared" si="1080"/>
        <v>7523004 - Region Midtjylland20-24 år</v>
      </c>
      <c r="B11556" s="12" t="str">
        <f t="shared" si="1083"/>
        <v>752300</v>
      </c>
      <c r="C11556" s="14">
        <f t="shared" si="1081"/>
        <v>0</v>
      </c>
      <c r="D11556" s="14">
        <f t="shared" si="1082"/>
        <v>0</v>
      </c>
      <c r="E11556" s="19" t="str">
        <f t="shared" si="1084"/>
        <v>752300 - Operatør- og opstillingsarbejde af træbearbejdningsmaskiner</v>
      </c>
      <c r="F11556" s="19" t="str">
        <f t="shared" si="1085"/>
        <v>20-24 år</v>
      </c>
      <c r="G11556" s="40" t="s">
        <v>516</v>
      </c>
      <c r="H11556" s="41" t="s">
        <v>240</v>
      </c>
      <c r="I11556" s="42" t="s">
        <v>517</v>
      </c>
      <c r="J11556" s="43" t="s">
        <v>19</v>
      </c>
      <c r="K11556" s="44">
        <v>52</v>
      </c>
      <c r="L11556" s="45">
        <v>30231.204667559348</v>
      </c>
      <c r="M11556" s="46">
        <v>31993.36193355855</v>
      </c>
      <c r="N11556" s="45"/>
      <c r="O11556" s="46"/>
    </row>
    <row r="11557" spans="1:15" x14ac:dyDescent="0.2">
      <c r="A11557" s="11" t="str">
        <f t="shared" si="1080"/>
        <v>7523004 - Region Midtjylland25 år og derover</v>
      </c>
      <c r="B11557" s="12" t="str">
        <f t="shared" si="1083"/>
        <v>752300</v>
      </c>
      <c r="C11557" s="14">
        <f t="shared" si="1081"/>
        <v>0</v>
      </c>
      <c r="D11557" s="14">
        <f t="shared" si="1082"/>
        <v>0</v>
      </c>
      <c r="E11557" s="19" t="str">
        <f t="shared" si="1084"/>
        <v>752300 - Operatør- og opstillingsarbejde af træbearbejdningsmaskiner</v>
      </c>
      <c r="F11557" s="19" t="str">
        <f t="shared" si="1085"/>
        <v>25 år og derover</v>
      </c>
      <c r="G11557" s="40" t="s">
        <v>516</v>
      </c>
      <c r="H11557" s="41" t="s">
        <v>240</v>
      </c>
      <c r="I11557" s="42" t="s">
        <v>517</v>
      </c>
      <c r="J11557" s="43" t="s">
        <v>9</v>
      </c>
      <c r="K11557" s="44">
        <v>258</v>
      </c>
      <c r="L11557" s="45">
        <v>29672.781444037457</v>
      </c>
      <c r="M11557" s="46">
        <v>31421.564195603863</v>
      </c>
      <c r="N11557" s="45"/>
      <c r="O11557" s="46"/>
    </row>
    <row r="11558" spans="1:15" x14ac:dyDescent="0.2">
      <c r="A11558" s="11" t="str">
        <f t="shared" si="1080"/>
        <v>7523004 - Region MidtjyllandAlle uanset erf.</v>
      </c>
      <c r="B11558" s="12" t="str">
        <f t="shared" si="1083"/>
        <v>752300</v>
      </c>
      <c r="C11558" s="14">
        <f t="shared" si="1081"/>
        <v>0</v>
      </c>
      <c r="D11558" s="14">
        <f t="shared" si="1082"/>
        <v>0</v>
      </c>
      <c r="E11558" s="19" t="str">
        <f t="shared" si="1084"/>
        <v>752300 - Operatør- og opstillingsarbejde af træbearbejdningsmaskiner</v>
      </c>
      <c r="F11558" s="19" t="str">
        <f t="shared" si="1085"/>
        <v>Alle uanset erf.</v>
      </c>
      <c r="G11558" s="40" t="s">
        <v>516</v>
      </c>
      <c r="H11558" s="41" t="s">
        <v>240</v>
      </c>
      <c r="I11558" s="42" t="s">
        <v>517</v>
      </c>
      <c r="J11558" s="43" t="s">
        <v>10</v>
      </c>
      <c r="K11558" s="44">
        <v>528</v>
      </c>
      <c r="L11558" s="45">
        <v>28941.555166097598</v>
      </c>
      <c r="M11558" s="46">
        <v>30628.539601090441</v>
      </c>
      <c r="N11558" s="45"/>
      <c r="O11558" s="46"/>
    </row>
    <row r="11559" spans="1:15" x14ac:dyDescent="0.2">
      <c r="A11559" s="11" t="str">
        <f t="shared" si="1080"/>
        <v>7523005 - Region Nordjylland5-9 år</v>
      </c>
      <c r="B11559" s="12" t="str">
        <f t="shared" si="1083"/>
        <v>752300</v>
      </c>
      <c r="C11559" s="14">
        <f t="shared" si="1081"/>
        <v>0</v>
      </c>
      <c r="D11559" s="14">
        <f t="shared" si="1082"/>
        <v>0</v>
      </c>
      <c r="E11559" s="19" t="str">
        <f t="shared" si="1084"/>
        <v>752300 - Operatør- og opstillingsarbejde af træbearbejdningsmaskiner</v>
      </c>
      <c r="F11559" s="19" t="str">
        <f t="shared" si="1085"/>
        <v>5-9 år</v>
      </c>
      <c r="G11559" s="40" t="s">
        <v>516</v>
      </c>
      <c r="H11559" s="41" t="s">
        <v>240</v>
      </c>
      <c r="I11559" s="42" t="s">
        <v>21</v>
      </c>
      <c r="J11559" s="43" t="s">
        <v>15</v>
      </c>
      <c r="K11559" s="44">
        <v>23</v>
      </c>
      <c r="L11559" s="45">
        <v>29240.366638451138</v>
      </c>
      <c r="M11559" s="46">
        <v>30944.768599902553</v>
      </c>
      <c r="N11559" s="45"/>
      <c r="O11559" s="46"/>
    </row>
    <row r="11560" spans="1:15" x14ac:dyDescent="0.2">
      <c r="A11560" s="11" t="str">
        <f t="shared" si="1080"/>
        <v>7523005 - Region Nordjylland0-4 år</v>
      </c>
      <c r="B11560" s="12" t="str">
        <f t="shared" si="1083"/>
        <v>752300</v>
      </c>
      <c r="C11560" s="14">
        <f t="shared" si="1081"/>
        <v>0</v>
      </c>
      <c r="D11560" s="14">
        <f t="shared" si="1082"/>
        <v>0</v>
      </c>
      <c r="E11560" s="19" t="str">
        <f t="shared" si="1084"/>
        <v>752300 - Operatør- og opstillingsarbejde af træbearbejdningsmaskiner</v>
      </c>
      <c r="F11560" s="19" t="str">
        <f t="shared" si="1085"/>
        <v>0-4 år</v>
      </c>
      <c r="G11560" s="40" t="s">
        <v>516</v>
      </c>
      <c r="H11560" s="41" t="s">
        <v>240</v>
      </c>
      <c r="I11560" s="42" t="s">
        <v>21</v>
      </c>
      <c r="J11560" s="43" t="s">
        <v>16</v>
      </c>
      <c r="K11560" s="44">
        <v>17</v>
      </c>
      <c r="L11560" s="45">
        <v>28937.650765673483</v>
      </c>
      <c r="M11560" s="46">
        <v>30643.10816019863</v>
      </c>
      <c r="N11560" s="45"/>
      <c r="O11560" s="46"/>
    </row>
    <row r="11561" spans="1:15" x14ac:dyDescent="0.2">
      <c r="A11561" s="11" t="str">
        <f t="shared" si="1080"/>
        <v>7523005 - Region Nordjylland10-14 år</v>
      </c>
      <c r="B11561" s="12" t="str">
        <f t="shared" si="1083"/>
        <v>752300</v>
      </c>
      <c r="C11561" s="14">
        <f t="shared" si="1081"/>
        <v>0</v>
      </c>
      <c r="D11561" s="14">
        <f t="shared" si="1082"/>
        <v>0</v>
      </c>
      <c r="E11561" s="19" t="str">
        <f t="shared" si="1084"/>
        <v>752300 - Operatør- og opstillingsarbejde af træbearbejdningsmaskiner</v>
      </c>
      <c r="F11561" s="19" t="str">
        <f t="shared" si="1085"/>
        <v>10-14 år</v>
      </c>
      <c r="G11561" s="40" t="s">
        <v>516</v>
      </c>
      <c r="H11561" s="41" t="s">
        <v>240</v>
      </c>
      <c r="I11561" s="42" t="s">
        <v>21</v>
      </c>
      <c r="J11561" s="43" t="s">
        <v>17</v>
      </c>
      <c r="K11561" s="44">
        <v>22</v>
      </c>
      <c r="L11561" s="45">
        <v>29808.427926611563</v>
      </c>
      <c r="M11561" s="46">
        <v>31545.941811238801</v>
      </c>
      <c r="N11561" s="45"/>
      <c r="O11561" s="46"/>
    </row>
    <row r="11562" spans="1:15" x14ac:dyDescent="0.2">
      <c r="A11562" s="11" t="str">
        <f t="shared" si="1080"/>
        <v>7523005 - Region Nordjylland15-20 år</v>
      </c>
      <c r="B11562" s="12" t="str">
        <f t="shared" si="1083"/>
        <v>752300</v>
      </c>
      <c r="C11562" s="14">
        <f t="shared" si="1081"/>
        <v>0</v>
      </c>
      <c r="D11562" s="14">
        <f t="shared" si="1082"/>
        <v>0</v>
      </c>
      <c r="E11562" s="19" t="str">
        <f t="shared" si="1084"/>
        <v>752300 - Operatør- og opstillingsarbejde af træbearbejdningsmaskiner</v>
      </c>
      <c r="F11562" s="19" t="str">
        <f t="shared" si="1085"/>
        <v>15-20 år</v>
      </c>
      <c r="G11562" s="40" t="s">
        <v>516</v>
      </c>
      <c r="H11562" s="41" t="s">
        <v>240</v>
      </c>
      <c r="I11562" s="42" t="s">
        <v>21</v>
      </c>
      <c r="J11562" s="43" t="s">
        <v>18</v>
      </c>
      <c r="K11562" s="44">
        <v>14</v>
      </c>
      <c r="L11562" s="45">
        <v>31348.742153027801</v>
      </c>
      <c r="M11562" s="46">
        <v>33176.039952515501</v>
      </c>
      <c r="N11562" s="45"/>
      <c r="O11562" s="46"/>
    </row>
    <row r="11563" spans="1:15" x14ac:dyDescent="0.2">
      <c r="A11563" s="11" t="str">
        <f t="shared" si="1080"/>
        <v>7523005 - Region Nordjylland20-24 år</v>
      </c>
      <c r="B11563" s="12" t="str">
        <f t="shared" si="1083"/>
        <v>752300</v>
      </c>
      <c r="C11563" s="14">
        <f t="shared" si="1081"/>
        <v>0</v>
      </c>
      <c r="D11563" s="14">
        <f t="shared" si="1082"/>
        <v>0</v>
      </c>
      <c r="E11563" s="19" t="str">
        <f t="shared" si="1084"/>
        <v>752300 - Operatør- og opstillingsarbejde af træbearbejdningsmaskiner</v>
      </c>
      <c r="F11563" s="19" t="str">
        <f t="shared" si="1085"/>
        <v>20-24 år</v>
      </c>
      <c r="G11563" s="40" t="s">
        <v>516</v>
      </c>
      <c r="H11563" s="41" t="s">
        <v>240</v>
      </c>
      <c r="I11563" s="42" t="s">
        <v>21</v>
      </c>
      <c r="J11563" s="43" t="s">
        <v>19</v>
      </c>
      <c r="K11563" s="44">
        <v>29</v>
      </c>
      <c r="L11563" s="45">
        <v>31509.110766172274</v>
      </c>
      <c r="M11563" s="46">
        <v>33345.756347860464</v>
      </c>
      <c r="N11563" s="45"/>
      <c r="O11563" s="46"/>
    </row>
    <row r="11564" spans="1:15" x14ac:dyDescent="0.2">
      <c r="A11564" s="11" t="str">
        <f t="shared" si="1080"/>
        <v>7523005 - Region Nordjylland25 år og derover</v>
      </c>
      <c r="B11564" s="12" t="str">
        <f t="shared" si="1083"/>
        <v>752300</v>
      </c>
      <c r="C11564" s="14">
        <f t="shared" si="1081"/>
        <v>0</v>
      </c>
      <c r="D11564" s="14">
        <f t="shared" si="1082"/>
        <v>0</v>
      </c>
      <c r="E11564" s="19" t="str">
        <f t="shared" si="1084"/>
        <v>752300 - Operatør- og opstillingsarbejde af træbearbejdningsmaskiner</v>
      </c>
      <c r="F11564" s="19" t="str">
        <f t="shared" si="1085"/>
        <v>25 år og derover</v>
      </c>
      <c r="G11564" s="40" t="s">
        <v>516</v>
      </c>
      <c r="H11564" s="41" t="s">
        <v>240</v>
      </c>
      <c r="I11564" s="42" t="s">
        <v>21</v>
      </c>
      <c r="J11564" s="43" t="s">
        <v>9</v>
      </c>
      <c r="K11564" s="44">
        <v>146</v>
      </c>
      <c r="L11564" s="45">
        <v>30803.276278466685</v>
      </c>
      <c r="M11564" s="46">
        <v>32598.779226747414</v>
      </c>
      <c r="N11564" s="45"/>
      <c r="O11564" s="46"/>
    </row>
    <row r="11565" spans="1:15" x14ac:dyDescent="0.2">
      <c r="A11565" s="11" t="str">
        <f t="shared" si="1080"/>
        <v>7523005 - Region NordjyllandAlle uanset erf.</v>
      </c>
      <c r="B11565" s="12" t="str">
        <f t="shared" si="1083"/>
        <v>752300</v>
      </c>
      <c r="C11565" s="14">
        <f t="shared" si="1081"/>
        <v>0</v>
      </c>
      <c r="D11565" s="14">
        <f t="shared" si="1082"/>
        <v>0</v>
      </c>
      <c r="E11565" s="19" t="str">
        <f t="shared" si="1084"/>
        <v>752300 - Operatør- og opstillingsarbejde af træbearbejdningsmaskiner</v>
      </c>
      <c r="F11565" s="19" t="str">
        <f t="shared" si="1085"/>
        <v>Alle uanset erf.</v>
      </c>
      <c r="G11565" s="40" t="s">
        <v>516</v>
      </c>
      <c r="H11565" s="41" t="s">
        <v>240</v>
      </c>
      <c r="I11565" s="42" t="s">
        <v>21</v>
      </c>
      <c r="J11565" s="43" t="s">
        <v>10</v>
      </c>
      <c r="K11565" s="44">
        <v>251</v>
      </c>
      <c r="L11565" s="45">
        <v>30377.358666060292</v>
      </c>
      <c r="M11565" s="46">
        <v>32148.035153613695</v>
      </c>
      <c r="N11565" s="45"/>
      <c r="O11565" s="46"/>
    </row>
    <row r="11566" spans="1:15" x14ac:dyDescent="0.2">
      <c r="A11566" s="11" t="str">
        <f t="shared" si="1080"/>
        <v>7523006 - Alle regionerUnder 1 år</v>
      </c>
      <c r="B11566" s="12" t="str">
        <f t="shared" si="1083"/>
        <v>752300</v>
      </c>
      <c r="C11566" s="14">
        <f t="shared" si="1081"/>
        <v>0</v>
      </c>
      <c r="D11566" s="14">
        <f t="shared" si="1082"/>
        <v>0</v>
      </c>
      <c r="E11566" s="19" t="str">
        <f t="shared" si="1084"/>
        <v>752300 - Operatør- og opstillingsarbejde af træbearbejdningsmaskiner</v>
      </c>
      <c r="F11566" s="19" t="str">
        <f t="shared" si="1085"/>
        <v>Under 1 år</v>
      </c>
      <c r="G11566" s="40" t="s">
        <v>516</v>
      </c>
      <c r="H11566" s="41" t="s">
        <v>240</v>
      </c>
      <c r="I11566" s="42" t="s">
        <v>11</v>
      </c>
      <c r="J11566" s="43" t="s">
        <v>13</v>
      </c>
      <c r="K11566" s="44">
        <v>73</v>
      </c>
      <c r="L11566" s="45">
        <v>24866.722901529851</v>
      </c>
      <c r="M11566" s="46">
        <v>26316.188012972834</v>
      </c>
      <c r="N11566" s="45"/>
      <c r="O11566" s="46"/>
    </row>
    <row r="11567" spans="1:15" x14ac:dyDescent="0.2">
      <c r="A11567" s="11" t="str">
        <f t="shared" si="1080"/>
        <v>7523006 - Alle regioner1 år</v>
      </c>
      <c r="B11567" s="12" t="str">
        <f t="shared" si="1083"/>
        <v>752300</v>
      </c>
      <c r="C11567" s="14">
        <f t="shared" si="1081"/>
        <v>0</v>
      </c>
      <c r="D11567" s="14">
        <f t="shared" si="1082"/>
        <v>0</v>
      </c>
      <c r="E11567" s="19" t="str">
        <f t="shared" si="1084"/>
        <v>752300 - Operatør- og opstillingsarbejde af træbearbejdningsmaskiner</v>
      </c>
      <c r="F11567" s="19" t="str">
        <f t="shared" si="1085"/>
        <v>1 år</v>
      </c>
      <c r="G11567" s="40" t="s">
        <v>516</v>
      </c>
      <c r="H11567" s="41" t="s">
        <v>240</v>
      </c>
      <c r="I11567" s="42" t="s">
        <v>11</v>
      </c>
      <c r="J11567" s="43" t="s">
        <v>22</v>
      </c>
      <c r="K11567" s="44">
        <v>44</v>
      </c>
      <c r="L11567" s="45">
        <v>26795.959781437203</v>
      </c>
      <c r="M11567" s="46">
        <v>28375.195363575756</v>
      </c>
      <c r="N11567" s="45"/>
      <c r="O11567" s="46"/>
    </row>
    <row r="11568" spans="1:15" x14ac:dyDescent="0.2">
      <c r="A11568" s="11" t="str">
        <f t="shared" si="1080"/>
        <v>7523006 - Alle regioner2 år</v>
      </c>
      <c r="B11568" s="12" t="str">
        <f t="shared" si="1083"/>
        <v>752300</v>
      </c>
      <c r="C11568" s="14">
        <f t="shared" si="1081"/>
        <v>0</v>
      </c>
      <c r="D11568" s="14">
        <f t="shared" si="1082"/>
        <v>0</v>
      </c>
      <c r="E11568" s="19" t="str">
        <f t="shared" si="1084"/>
        <v>752300 - Operatør- og opstillingsarbejde af træbearbejdningsmaskiner</v>
      </c>
      <c r="F11568" s="19" t="str">
        <f t="shared" si="1085"/>
        <v>2 år</v>
      </c>
      <c r="G11568" s="40" t="s">
        <v>516</v>
      </c>
      <c r="H11568" s="41" t="s">
        <v>240</v>
      </c>
      <c r="I11568" s="42" t="s">
        <v>11</v>
      </c>
      <c r="J11568" s="43" t="s">
        <v>23</v>
      </c>
      <c r="K11568" s="44">
        <v>30</v>
      </c>
      <c r="L11568" s="45">
        <v>26318.905188528744</v>
      </c>
      <c r="M11568" s="46">
        <v>27853.01706138036</v>
      </c>
      <c r="N11568" s="45"/>
      <c r="O11568" s="46"/>
    </row>
    <row r="11569" spans="1:15" x14ac:dyDescent="0.2">
      <c r="A11569" s="11" t="str">
        <f t="shared" si="1080"/>
        <v>7523006 - Alle regioner3 år</v>
      </c>
      <c r="B11569" s="12" t="str">
        <f t="shared" si="1083"/>
        <v>752300</v>
      </c>
      <c r="C11569" s="14">
        <f t="shared" si="1081"/>
        <v>0</v>
      </c>
      <c r="D11569" s="14">
        <f t="shared" si="1082"/>
        <v>0</v>
      </c>
      <c r="E11569" s="19" t="str">
        <f t="shared" si="1084"/>
        <v>752300 - Operatør- og opstillingsarbejde af træbearbejdningsmaskiner</v>
      </c>
      <c r="F11569" s="19" t="str">
        <f t="shared" si="1085"/>
        <v>3 år</v>
      </c>
      <c r="G11569" s="40" t="s">
        <v>516</v>
      </c>
      <c r="H11569" s="41" t="s">
        <v>240</v>
      </c>
      <c r="I11569" s="42" t="s">
        <v>11</v>
      </c>
      <c r="J11569" s="43" t="s">
        <v>14</v>
      </c>
      <c r="K11569" s="44">
        <v>37</v>
      </c>
      <c r="L11569" s="45">
        <v>27183.063306220996</v>
      </c>
      <c r="M11569" s="46">
        <v>28767.546393941786</v>
      </c>
      <c r="N11569" s="45"/>
      <c r="O11569" s="46"/>
    </row>
    <row r="11570" spans="1:15" x14ac:dyDescent="0.2">
      <c r="A11570" s="11" t="str">
        <f t="shared" si="1080"/>
        <v>7523006 - Alle regioner4 år</v>
      </c>
      <c r="B11570" s="12" t="str">
        <f t="shared" si="1083"/>
        <v>752300</v>
      </c>
      <c r="C11570" s="14">
        <f t="shared" si="1081"/>
        <v>0</v>
      </c>
      <c r="D11570" s="14">
        <f t="shared" si="1082"/>
        <v>0</v>
      </c>
      <c r="E11570" s="19" t="str">
        <f t="shared" si="1084"/>
        <v>752300 - Operatør- og opstillingsarbejde af træbearbejdningsmaskiner</v>
      </c>
      <c r="F11570" s="19" t="str">
        <f t="shared" si="1085"/>
        <v>4 år</v>
      </c>
      <c r="G11570" s="40" t="s">
        <v>516</v>
      </c>
      <c r="H11570" s="41" t="s">
        <v>240</v>
      </c>
      <c r="I11570" s="42" t="s">
        <v>11</v>
      </c>
      <c r="J11570" s="43" t="s">
        <v>24</v>
      </c>
      <c r="K11570" s="44">
        <v>20</v>
      </c>
      <c r="L11570" s="45">
        <v>27341.48425930645</v>
      </c>
      <c r="M11570" s="46">
        <v>28935.201601389112</v>
      </c>
      <c r="N11570" s="45"/>
      <c r="O11570" s="46"/>
    </row>
    <row r="11571" spans="1:15" x14ac:dyDescent="0.2">
      <c r="A11571" s="11" t="str">
        <f t="shared" si="1080"/>
        <v>7523006 - Alle regioner5-9 år</v>
      </c>
      <c r="B11571" s="12" t="str">
        <f t="shared" si="1083"/>
        <v>752300</v>
      </c>
      <c r="C11571" s="14">
        <f t="shared" si="1081"/>
        <v>0</v>
      </c>
      <c r="D11571" s="14">
        <f t="shared" si="1082"/>
        <v>0</v>
      </c>
      <c r="E11571" s="19" t="str">
        <f t="shared" si="1084"/>
        <v>752300 - Operatør- og opstillingsarbejde af træbearbejdningsmaskiner</v>
      </c>
      <c r="F11571" s="19" t="str">
        <f t="shared" si="1085"/>
        <v>5-9 år</v>
      </c>
      <c r="G11571" s="40" t="s">
        <v>516</v>
      </c>
      <c r="H11571" s="41" t="s">
        <v>240</v>
      </c>
      <c r="I11571" s="42" t="s">
        <v>11</v>
      </c>
      <c r="J11571" s="43" t="s">
        <v>15</v>
      </c>
      <c r="K11571" s="44">
        <v>193</v>
      </c>
      <c r="L11571" s="45">
        <v>27878.654041885973</v>
      </c>
      <c r="M11571" s="46">
        <v>29503.682661367497</v>
      </c>
      <c r="N11571" s="45"/>
      <c r="O11571" s="46"/>
    </row>
    <row r="11572" spans="1:15" x14ac:dyDescent="0.2">
      <c r="A11572" s="11" t="str">
        <f t="shared" si="1080"/>
        <v>7523006 - Alle regioner0-4 år</v>
      </c>
      <c r="B11572" s="12" t="str">
        <f t="shared" si="1083"/>
        <v>752300</v>
      </c>
      <c r="C11572" s="14">
        <f t="shared" si="1081"/>
        <v>0</v>
      </c>
      <c r="D11572" s="14">
        <f t="shared" si="1082"/>
        <v>0</v>
      </c>
      <c r="E11572" s="19" t="str">
        <f t="shared" si="1084"/>
        <v>752300 - Operatør- og opstillingsarbejde af træbearbejdningsmaskiner</v>
      </c>
      <c r="F11572" s="19" t="str">
        <f t="shared" si="1085"/>
        <v>0-4 år</v>
      </c>
      <c r="G11572" s="40" t="s">
        <v>516</v>
      </c>
      <c r="H11572" s="41" t="s">
        <v>240</v>
      </c>
      <c r="I11572" s="42" t="s">
        <v>11</v>
      </c>
      <c r="J11572" s="43" t="s">
        <v>16</v>
      </c>
      <c r="K11572" s="44">
        <v>204</v>
      </c>
      <c r="L11572" s="45">
        <v>26511.504382223331</v>
      </c>
      <c r="M11572" s="46">
        <v>28056.842736861785</v>
      </c>
      <c r="N11572" s="45"/>
      <c r="O11572" s="46"/>
    </row>
    <row r="11573" spans="1:15" x14ac:dyDescent="0.2">
      <c r="A11573" s="11" t="str">
        <f t="shared" si="1080"/>
        <v>7523006 - Alle regioner10-14 år</v>
      </c>
      <c r="B11573" s="12" t="str">
        <f t="shared" si="1083"/>
        <v>752300</v>
      </c>
      <c r="C11573" s="14">
        <f t="shared" si="1081"/>
        <v>0</v>
      </c>
      <c r="D11573" s="14">
        <f t="shared" si="1082"/>
        <v>0</v>
      </c>
      <c r="E11573" s="19" t="str">
        <f t="shared" si="1084"/>
        <v>752300 - Operatør- og opstillingsarbejde af træbearbejdningsmaskiner</v>
      </c>
      <c r="F11573" s="19" t="str">
        <f t="shared" si="1085"/>
        <v>10-14 år</v>
      </c>
      <c r="G11573" s="40" t="s">
        <v>516</v>
      </c>
      <c r="H11573" s="41" t="s">
        <v>240</v>
      </c>
      <c r="I11573" s="42" t="s">
        <v>11</v>
      </c>
      <c r="J11573" s="43" t="s">
        <v>17</v>
      </c>
      <c r="K11573" s="44">
        <v>142</v>
      </c>
      <c r="L11573" s="45">
        <v>29759.724678022601</v>
      </c>
      <c r="M11573" s="46">
        <v>31494.399681952804</v>
      </c>
      <c r="N11573" s="45"/>
      <c r="O11573" s="46"/>
    </row>
    <row r="11574" spans="1:15" x14ac:dyDescent="0.2">
      <c r="A11574" s="11" t="str">
        <f t="shared" si="1080"/>
        <v>7523006 - Alle regioner15-20 år</v>
      </c>
      <c r="B11574" s="12" t="str">
        <f t="shared" si="1083"/>
        <v>752300</v>
      </c>
      <c r="C11574" s="14">
        <f t="shared" si="1081"/>
        <v>0</v>
      </c>
      <c r="D11574" s="14">
        <f t="shared" si="1082"/>
        <v>0</v>
      </c>
      <c r="E11574" s="19" t="str">
        <f t="shared" si="1084"/>
        <v>752300 - Operatør- og opstillingsarbejde af træbearbejdningsmaskiner</v>
      </c>
      <c r="F11574" s="19" t="str">
        <f t="shared" si="1085"/>
        <v>15-20 år</v>
      </c>
      <c r="G11574" s="40" t="s">
        <v>516</v>
      </c>
      <c r="H11574" s="41" t="s">
        <v>240</v>
      </c>
      <c r="I11574" s="42" t="s">
        <v>11</v>
      </c>
      <c r="J11574" s="43" t="s">
        <v>18</v>
      </c>
      <c r="K11574" s="44">
        <v>103</v>
      </c>
      <c r="L11574" s="45">
        <v>29482.84423464767</v>
      </c>
      <c r="M11574" s="46">
        <v>31220.432925546458</v>
      </c>
      <c r="N11574" s="45"/>
      <c r="O11574" s="46"/>
    </row>
    <row r="11575" spans="1:15" x14ac:dyDescent="0.2">
      <c r="A11575" s="11" t="str">
        <f t="shared" si="1080"/>
        <v>7523006 - Alle regioner20-24 år</v>
      </c>
      <c r="B11575" s="12" t="str">
        <f t="shared" si="1083"/>
        <v>752300</v>
      </c>
      <c r="C11575" s="14">
        <f t="shared" si="1081"/>
        <v>0</v>
      </c>
      <c r="D11575" s="14">
        <f t="shared" si="1082"/>
        <v>0</v>
      </c>
      <c r="E11575" s="19" t="str">
        <f t="shared" si="1084"/>
        <v>752300 - Operatør- og opstillingsarbejde af træbearbejdningsmaskiner</v>
      </c>
      <c r="F11575" s="19" t="str">
        <f t="shared" si="1085"/>
        <v>20-24 år</v>
      </c>
      <c r="G11575" s="40" t="s">
        <v>516</v>
      </c>
      <c r="H11575" s="41" t="s">
        <v>240</v>
      </c>
      <c r="I11575" s="42" t="s">
        <v>11</v>
      </c>
      <c r="J11575" s="43" t="s">
        <v>19</v>
      </c>
      <c r="K11575" s="44">
        <v>135</v>
      </c>
      <c r="L11575" s="45">
        <v>29848.851846845442</v>
      </c>
      <c r="M11575" s="46">
        <v>31608.011410712803</v>
      </c>
      <c r="N11575" s="45"/>
      <c r="O11575" s="46"/>
    </row>
    <row r="11576" spans="1:15" x14ac:dyDescent="0.2">
      <c r="A11576" s="11" t="str">
        <f t="shared" si="1080"/>
        <v>7523006 - Alle regioner25 år og derover</v>
      </c>
      <c r="B11576" s="12" t="str">
        <f t="shared" si="1083"/>
        <v>752300</v>
      </c>
      <c r="C11576" s="14">
        <f t="shared" si="1081"/>
        <v>0</v>
      </c>
      <c r="D11576" s="14">
        <f t="shared" si="1082"/>
        <v>0</v>
      </c>
      <c r="E11576" s="19" t="str">
        <f t="shared" si="1084"/>
        <v>752300 - Operatør- og opstillingsarbejde af træbearbejdningsmaskiner</v>
      </c>
      <c r="F11576" s="19" t="str">
        <f t="shared" si="1085"/>
        <v>25 år og derover</v>
      </c>
      <c r="G11576" s="40" t="s">
        <v>516</v>
      </c>
      <c r="H11576" s="41" t="s">
        <v>240</v>
      </c>
      <c r="I11576" s="42" t="s">
        <v>11</v>
      </c>
      <c r="J11576" s="43" t="s">
        <v>9</v>
      </c>
      <c r="K11576" s="44">
        <v>722</v>
      </c>
      <c r="L11576" s="45">
        <v>29672.781444037457</v>
      </c>
      <c r="M11576" s="46">
        <v>31421.564195603863</v>
      </c>
      <c r="N11576" s="45"/>
      <c r="O11576" s="46"/>
    </row>
    <row r="11577" spans="1:15" x14ac:dyDescent="0.2">
      <c r="A11577" s="11" t="str">
        <f t="shared" si="1080"/>
        <v>7523006 - Alle regionerAlle uanset erf.</v>
      </c>
      <c r="B11577" s="12" t="str">
        <f t="shared" si="1083"/>
        <v>752300</v>
      </c>
      <c r="C11577" s="14">
        <f t="shared" si="1081"/>
        <v>0</v>
      </c>
      <c r="D11577" s="14">
        <f t="shared" si="1082"/>
        <v>0</v>
      </c>
      <c r="E11577" s="19" t="str">
        <f t="shared" si="1084"/>
        <v>752300 - Operatør- og opstillingsarbejde af træbearbejdningsmaskiner</v>
      </c>
      <c r="F11577" s="19" t="str">
        <f t="shared" si="1085"/>
        <v>Alle uanset erf.</v>
      </c>
      <c r="G11577" s="40" t="s">
        <v>516</v>
      </c>
      <c r="H11577" s="41" t="s">
        <v>240</v>
      </c>
      <c r="I11577" s="42" t="s">
        <v>11</v>
      </c>
      <c r="J11577" s="43" t="s">
        <v>10</v>
      </c>
      <c r="K11577" s="44">
        <v>1499</v>
      </c>
      <c r="L11577" s="45">
        <v>29155.723403236392</v>
      </c>
      <c r="M11577" s="46">
        <v>30858.557108724694</v>
      </c>
      <c r="N11577" s="45"/>
      <c r="O11577" s="46"/>
    </row>
    <row r="11578" spans="1:15" x14ac:dyDescent="0.2">
      <c r="A11578" s="11" t="str">
        <f t="shared" si="1080"/>
        <v>7531001 - Region HovedstadenAlle uanset erf.</v>
      </c>
      <c r="B11578" s="12" t="str">
        <f t="shared" si="1083"/>
        <v>753100</v>
      </c>
      <c r="C11578" s="14">
        <f t="shared" si="1081"/>
        <v>0</v>
      </c>
      <c r="D11578" s="14">
        <f t="shared" si="1082"/>
        <v>0</v>
      </c>
      <c r="E11578" s="19" t="str">
        <f t="shared" si="1084"/>
        <v>753100 - Skrædderarbejde og beslægtet arbejde</v>
      </c>
      <c r="F11578" s="19" t="str">
        <f t="shared" si="1085"/>
        <v>Alle uanset erf.</v>
      </c>
      <c r="G11578" s="40" t="s">
        <v>516</v>
      </c>
      <c r="H11578" s="41" t="s">
        <v>435</v>
      </c>
      <c r="I11578" s="42" t="s">
        <v>8</v>
      </c>
      <c r="J11578" s="43" t="s">
        <v>10</v>
      </c>
      <c r="K11578" s="44">
        <v>30</v>
      </c>
      <c r="L11578" s="45">
        <v>31150.412970073157</v>
      </c>
      <c r="M11578" s="46">
        <v>32916.971447292373</v>
      </c>
      <c r="N11578" s="45"/>
      <c r="O11578" s="46"/>
    </row>
    <row r="11579" spans="1:15" x14ac:dyDescent="0.2">
      <c r="A11579" s="11" t="str">
        <f t="shared" si="1080"/>
        <v>7531003 - Region SyddanmarkAlle uanset erf.</v>
      </c>
      <c r="B11579" s="12" t="str">
        <f t="shared" si="1083"/>
        <v>753100</v>
      </c>
      <c r="C11579" s="14">
        <f t="shared" si="1081"/>
        <v>0</v>
      </c>
      <c r="D11579" s="14">
        <f t="shared" si="1082"/>
        <v>0</v>
      </c>
      <c r="E11579" s="19" t="str">
        <f t="shared" si="1084"/>
        <v>753100 - Skrædderarbejde og beslægtet arbejde</v>
      </c>
      <c r="F11579" s="19" t="str">
        <f t="shared" si="1085"/>
        <v>Alle uanset erf.</v>
      </c>
      <c r="G11579" s="40" t="s">
        <v>516</v>
      </c>
      <c r="H11579" s="41" t="s">
        <v>435</v>
      </c>
      <c r="I11579" s="42" t="s">
        <v>544</v>
      </c>
      <c r="J11579" s="43" t="s">
        <v>10</v>
      </c>
      <c r="K11579" s="44">
        <v>12</v>
      </c>
      <c r="L11579" s="45">
        <v>29236.079453702896</v>
      </c>
      <c r="M11579" s="46">
        <v>30959.124917724752</v>
      </c>
      <c r="N11579" s="45"/>
      <c r="O11579" s="46"/>
    </row>
    <row r="11580" spans="1:15" x14ac:dyDescent="0.2">
      <c r="A11580" s="11" t="str">
        <f t="shared" si="1080"/>
        <v>7531004 - Region MidtjyllandAlle uanset erf.</v>
      </c>
      <c r="B11580" s="12" t="str">
        <f t="shared" si="1083"/>
        <v>753100</v>
      </c>
      <c r="C11580" s="14">
        <f t="shared" si="1081"/>
        <v>0</v>
      </c>
      <c r="D11580" s="14">
        <f t="shared" si="1082"/>
        <v>0</v>
      </c>
      <c r="E11580" s="19" t="str">
        <f t="shared" si="1084"/>
        <v>753100 - Skrædderarbejde og beslægtet arbejde</v>
      </c>
      <c r="F11580" s="19" t="str">
        <f t="shared" si="1085"/>
        <v>Alle uanset erf.</v>
      </c>
      <c r="G11580" s="40" t="s">
        <v>516</v>
      </c>
      <c r="H11580" s="41" t="s">
        <v>435</v>
      </c>
      <c r="I11580" s="42" t="s">
        <v>517</v>
      </c>
      <c r="J11580" s="43" t="s">
        <v>10</v>
      </c>
      <c r="K11580" s="44">
        <v>13</v>
      </c>
      <c r="L11580" s="45">
        <v>29231.148767352504</v>
      </c>
      <c r="M11580" s="46">
        <v>30798.162610936655</v>
      </c>
      <c r="N11580" s="45"/>
      <c r="O11580" s="46"/>
    </row>
    <row r="11581" spans="1:15" x14ac:dyDescent="0.2">
      <c r="A11581" s="11" t="str">
        <f t="shared" si="1080"/>
        <v>7531006 - Alle regioner0-4 år</v>
      </c>
      <c r="B11581" s="12" t="str">
        <f t="shared" si="1083"/>
        <v>753100</v>
      </c>
      <c r="C11581" s="14">
        <f t="shared" si="1081"/>
        <v>0</v>
      </c>
      <c r="D11581" s="14">
        <f t="shared" si="1082"/>
        <v>0</v>
      </c>
      <c r="E11581" s="19" t="str">
        <f t="shared" si="1084"/>
        <v>753100 - Skrædderarbejde og beslægtet arbejde</v>
      </c>
      <c r="F11581" s="19" t="str">
        <f t="shared" si="1085"/>
        <v>0-4 år</v>
      </c>
      <c r="G11581" s="40" t="s">
        <v>516</v>
      </c>
      <c r="H11581" s="41" t="s">
        <v>435</v>
      </c>
      <c r="I11581" s="42" t="s">
        <v>11</v>
      </c>
      <c r="J11581" s="43" t="s">
        <v>16</v>
      </c>
      <c r="K11581" s="44">
        <v>15</v>
      </c>
      <c r="L11581" s="45">
        <v>29859.775879899487</v>
      </c>
      <c r="M11581" s="46">
        <v>31596.787665878855</v>
      </c>
      <c r="N11581" s="45"/>
      <c r="O11581" s="46"/>
    </row>
    <row r="11582" spans="1:15" x14ac:dyDescent="0.2">
      <c r="A11582" s="11" t="str">
        <f t="shared" si="1080"/>
        <v>7531006 - Alle regioner10-14 år</v>
      </c>
      <c r="B11582" s="12" t="str">
        <f t="shared" si="1083"/>
        <v>753100</v>
      </c>
      <c r="C11582" s="14">
        <f t="shared" si="1081"/>
        <v>0</v>
      </c>
      <c r="D11582" s="14">
        <f t="shared" si="1082"/>
        <v>0</v>
      </c>
      <c r="E11582" s="19" t="str">
        <f t="shared" si="1084"/>
        <v>753100 - Skrædderarbejde og beslægtet arbejde</v>
      </c>
      <c r="F11582" s="19" t="str">
        <f t="shared" si="1085"/>
        <v>10-14 år</v>
      </c>
      <c r="G11582" s="40" t="s">
        <v>516</v>
      </c>
      <c r="H11582" s="41" t="s">
        <v>435</v>
      </c>
      <c r="I11582" s="42" t="s">
        <v>11</v>
      </c>
      <c r="J11582" s="43" t="s">
        <v>17</v>
      </c>
      <c r="K11582" s="44">
        <v>12</v>
      </c>
      <c r="L11582" s="45">
        <v>30655.69682296833</v>
      </c>
      <c r="M11582" s="46">
        <v>32462.408268013154</v>
      </c>
      <c r="N11582" s="45"/>
      <c r="O11582" s="46"/>
    </row>
    <row r="11583" spans="1:15" x14ac:dyDescent="0.2">
      <c r="A11583" s="11" t="str">
        <f t="shared" si="1080"/>
        <v>7531006 - Alle regioner25 år og derover</v>
      </c>
      <c r="B11583" s="12" t="str">
        <f t="shared" si="1083"/>
        <v>753100</v>
      </c>
      <c r="C11583" s="14">
        <f t="shared" si="1081"/>
        <v>0</v>
      </c>
      <c r="D11583" s="14">
        <f t="shared" si="1082"/>
        <v>0</v>
      </c>
      <c r="E11583" s="19" t="str">
        <f t="shared" si="1084"/>
        <v>753100 - Skrædderarbejde og beslægtet arbejde</v>
      </c>
      <c r="F11583" s="19" t="str">
        <f t="shared" si="1085"/>
        <v>25 år og derover</v>
      </c>
      <c r="G11583" s="40" t="s">
        <v>516</v>
      </c>
      <c r="H11583" s="41" t="s">
        <v>435</v>
      </c>
      <c r="I11583" s="42" t="s">
        <v>11</v>
      </c>
      <c r="J11583" s="43" t="s">
        <v>9</v>
      </c>
      <c r="K11583" s="44">
        <v>13</v>
      </c>
      <c r="L11583" s="45">
        <v>26884.192870160939</v>
      </c>
      <c r="M11583" s="46">
        <v>28448.108154047834</v>
      </c>
      <c r="N11583" s="45"/>
      <c r="O11583" s="46"/>
    </row>
    <row r="11584" spans="1:15" x14ac:dyDescent="0.2">
      <c r="A11584" s="11" t="str">
        <f t="shared" si="1080"/>
        <v>7531006 - Alle regionerAlle uanset erf.</v>
      </c>
      <c r="B11584" s="12" t="str">
        <f t="shared" si="1083"/>
        <v>753100</v>
      </c>
      <c r="C11584" s="14">
        <f t="shared" si="1081"/>
        <v>0</v>
      </c>
      <c r="D11584" s="14">
        <f t="shared" si="1082"/>
        <v>0</v>
      </c>
      <c r="E11584" s="19" t="str">
        <f t="shared" si="1084"/>
        <v>753100 - Skrædderarbejde og beslægtet arbejde</v>
      </c>
      <c r="F11584" s="19" t="str">
        <f t="shared" si="1085"/>
        <v>Alle uanset erf.</v>
      </c>
      <c r="G11584" s="40" t="s">
        <v>516</v>
      </c>
      <c r="H11584" s="41" t="s">
        <v>435</v>
      </c>
      <c r="I11584" s="42" t="s">
        <v>11</v>
      </c>
      <c r="J11584" s="43" t="s">
        <v>10</v>
      </c>
      <c r="K11584" s="44">
        <v>57</v>
      </c>
      <c r="L11584" s="45">
        <v>29527.894675842272</v>
      </c>
      <c r="M11584" s="46">
        <v>31245.600169459929</v>
      </c>
      <c r="N11584" s="45"/>
      <c r="O11584" s="46"/>
    </row>
    <row r="11585" spans="1:15" x14ac:dyDescent="0.2">
      <c r="A11585" s="11" t="str">
        <f t="shared" si="1080"/>
        <v>7532003 - Region SyddanmarkAlle uanset erf.</v>
      </c>
      <c r="B11585" s="12" t="str">
        <f t="shared" si="1083"/>
        <v>753200</v>
      </c>
      <c r="C11585" s="14">
        <f t="shared" si="1081"/>
        <v>0</v>
      </c>
      <c r="D11585" s="14">
        <f t="shared" si="1082"/>
        <v>0</v>
      </c>
      <c r="E11585" s="19" t="str">
        <f t="shared" si="1084"/>
        <v>753200 - Tilskærerarbejde</v>
      </c>
      <c r="F11585" s="19" t="str">
        <f t="shared" si="1085"/>
        <v>Alle uanset erf.</v>
      </c>
      <c r="G11585" s="40" t="s">
        <v>516</v>
      </c>
      <c r="H11585" s="41" t="s">
        <v>436</v>
      </c>
      <c r="I11585" s="42" t="s">
        <v>544</v>
      </c>
      <c r="J11585" s="43" t="s">
        <v>10</v>
      </c>
      <c r="K11585" s="44">
        <v>16</v>
      </c>
      <c r="L11585" s="45">
        <v>29885.565553738554</v>
      </c>
      <c r="M11585" s="46">
        <v>31646.888861422172</v>
      </c>
      <c r="N11585" s="45"/>
      <c r="O11585" s="46"/>
    </row>
    <row r="11586" spans="1:15" x14ac:dyDescent="0.2">
      <c r="A11586" s="11" t="str">
        <f t="shared" ref="A11586:A11649" si="1086">B11586&amp;I11586&amp;F11586</f>
        <v>7532004 - Region MidtjyllandAlle uanset erf.</v>
      </c>
      <c r="B11586" s="12" t="str">
        <f t="shared" si="1083"/>
        <v>753200</v>
      </c>
      <c r="C11586" s="14">
        <f t="shared" ref="C11586:C11649" si="1087">N11586*1.2</f>
        <v>0</v>
      </c>
      <c r="D11586" s="14">
        <f t="shared" ref="D11586:D11649" si="1088">O11586*1.2</f>
        <v>0</v>
      </c>
      <c r="E11586" s="19" t="str">
        <f t="shared" si="1084"/>
        <v>753200 - Tilskærerarbejde</v>
      </c>
      <c r="F11586" s="19" t="str">
        <f t="shared" si="1085"/>
        <v>Alle uanset erf.</v>
      </c>
      <c r="G11586" s="40" t="s">
        <v>516</v>
      </c>
      <c r="H11586" s="41" t="s">
        <v>436</v>
      </c>
      <c r="I11586" s="42" t="s">
        <v>517</v>
      </c>
      <c r="J11586" s="43" t="s">
        <v>10</v>
      </c>
      <c r="K11586" s="44">
        <v>13</v>
      </c>
      <c r="L11586" s="45">
        <v>28117.100366751187</v>
      </c>
      <c r="M11586" s="46">
        <v>29743.292581590857</v>
      </c>
      <c r="N11586" s="45"/>
      <c r="O11586" s="46"/>
    </row>
    <row r="11587" spans="1:15" x14ac:dyDescent="0.2">
      <c r="A11587" s="11" t="str">
        <f t="shared" si="1086"/>
        <v>7532006 - Alle regioner25 år og derover</v>
      </c>
      <c r="B11587" s="12" t="str">
        <f t="shared" ref="B11587:B11650" si="1089">LEFT(E11587,6)</f>
        <v>753200</v>
      </c>
      <c r="C11587" s="14">
        <f t="shared" si="1087"/>
        <v>0</v>
      </c>
      <c r="D11587" s="14">
        <f t="shared" si="1088"/>
        <v>0</v>
      </c>
      <c r="E11587" s="19" t="str">
        <f t="shared" ref="E11587:E11650" si="1090">TRIM(H11587)</f>
        <v>753200 - Tilskærerarbejde</v>
      </c>
      <c r="F11587" s="19" t="str">
        <f t="shared" ref="F11587:F11650" si="1091">MID(J11587,6,30)</f>
        <v>25 år og derover</v>
      </c>
      <c r="G11587" s="40" t="s">
        <v>516</v>
      </c>
      <c r="H11587" s="41" t="s">
        <v>436</v>
      </c>
      <c r="I11587" s="42" t="s">
        <v>11</v>
      </c>
      <c r="J11587" s="43" t="s">
        <v>9</v>
      </c>
      <c r="K11587" s="44">
        <v>20</v>
      </c>
      <c r="L11587" s="45">
        <v>29605.014094719816</v>
      </c>
      <c r="M11587" s="46">
        <v>31349.802937867844</v>
      </c>
      <c r="N11587" s="45"/>
      <c r="O11587" s="46"/>
    </row>
    <row r="11588" spans="1:15" x14ac:dyDescent="0.2">
      <c r="A11588" s="11" t="str">
        <f t="shared" si="1086"/>
        <v>7532006 - Alle regionerAlle uanset erf.</v>
      </c>
      <c r="B11588" s="12" t="str">
        <f t="shared" si="1089"/>
        <v>753200</v>
      </c>
      <c r="C11588" s="14">
        <f t="shared" si="1087"/>
        <v>0</v>
      </c>
      <c r="D11588" s="14">
        <f t="shared" si="1088"/>
        <v>0</v>
      </c>
      <c r="E11588" s="19" t="str">
        <f t="shared" si="1090"/>
        <v>753200 - Tilskærerarbejde</v>
      </c>
      <c r="F11588" s="19" t="str">
        <f t="shared" si="1091"/>
        <v>Alle uanset erf.</v>
      </c>
      <c r="G11588" s="40" t="s">
        <v>516</v>
      </c>
      <c r="H11588" s="41" t="s">
        <v>436</v>
      </c>
      <c r="I11588" s="42" t="s">
        <v>11</v>
      </c>
      <c r="J11588" s="43" t="s">
        <v>10</v>
      </c>
      <c r="K11588" s="44">
        <v>32</v>
      </c>
      <c r="L11588" s="45">
        <v>29573.09244170232</v>
      </c>
      <c r="M11588" s="46">
        <v>31255.408013898279</v>
      </c>
      <c r="N11588" s="45"/>
      <c r="O11588" s="46"/>
    </row>
    <row r="11589" spans="1:15" x14ac:dyDescent="0.2">
      <c r="A11589" s="11" t="str">
        <f t="shared" si="1086"/>
        <v>7533003 - Region Syddanmark25 år og derover</v>
      </c>
      <c r="B11589" s="12" t="str">
        <f t="shared" si="1089"/>
        <v>753300</v>
      </c>
      <c r="C11589" s="14">
        <f t="shared" si="1087"/>
        <v>0</v>
      </c>
      <c r="D11589" s="14">
        <f t="shared" si="1088"/>
        <v>0</v>
      </c>
      <c r="E11589" s="19" t="str">
        <f t="shared" si="1090"/>
        <v>753300 - Syarbejde og beslægtet arbejde</v>
      </c>
      <c r="F11589" s="19" t="str">
        <f t="shared" si="1091"/>
        <v>25 år og derover</v>
      </c>
      <c r="G11589" s="40" t="s">
        <v>516</v>
      </c>
      <c r="H11589" s="41" t="s">
        <v>437</v>
      </c>
      <c r="I11589" s="42" t="s">
        <v>544</v>
      </c>
      <c r="J11589" s="43" t="s">
        <v>9</v>
      </c>
      <c r="K11589" s="44">
        <v>24</v>
      </c>
      <c r="L11589" s="45">
        <v>26810.75184293725</v>
      </c>
      <c r="M11589" s="46">
        <v>28390.85920388293</v>
      </c>
      <c r="N11589" s="45"/>
      <c r="O11589" s="46"/>
    </row>
    <row r="11590" spans="1:15" x14ac:dyDescent="0.2">
      <c r="A11590" s="11" t="str">
        <f t="shared" si="1086"/>
        <v>7533003 - Region SyddanmarkAlle uanset erf.</v>
      </c>
      <c r="B11590" s="12" t="str">
        <f t="shared" si="1089"/>
        <v>753300</v>
      </c>
      <c r="C11590" s="14">
        <f t="shared" si="1087"/>
        <v>0</v>
      </c>
      <c r="D11590" s="14">
        <f t="shared" si="1088"/>
        <v>0</v>
      </c>
      <c r="E11590" s="19" t="str">
        <f t="shared" si="1090"/>
        <v>753300 - Syarbejde og beslægtet arbejde</v>
      </c>
      <c r="F11590" s="19" t="str">
        <f t="shared" si="1091"/>
        <v>Alle uanset erf.</v>
      </c>
      <c r="G11590" s="40" t="s">
        <v>516</v>
      </c>
      <c r="H11590" s="41" t="s">
        <v>437</v>
      </c>
      <c r="I11590" s="42" t="s">
        <v>544</v>
      </c>
      <c r="J11590" s="43" t="s">
        <v>10</v>
      </c>
      <c r="K11590" s="44">
        <v>38</v>
      </c>
      <c r="L11590" s="45">
        <v>26844.913938143851</v>
      </c>
      <c r="M11590" s="46">
        <v>28427.034662176753</v>
      </c>
      <c r="N11590" s="45"/>
      <c r="O11590" s="46"/>
    </row>
    <row r="11591" spans="1:15" x14ac:dyDescent="0.2">
      <c r="A11591" s="11" t="str">
        <f t="shared" si="1086"/>
        <v>7533004 - Region Midtjylland5-9 år</v>
      </c>
      <c r="B11591" s="12" t="str">
        <f t="shared" si="1089"/>
        <v>753300</v>
      </c>
      <c r="C11591" s="14">
        <f t="shared" si="1087"/>
        <v>0</v>
      </c>
      <c r="D11591" s="14">
        <f t="shared" si="1088"/>
        <v>0</v>
      </c>
      <c r="E11591" s="19" t="str">
        <f t="shared" si="1090"/>
        <v>753300 - Syarbejde og beslægtet arbejde</v>
      </c>
      <c r="F11591" s="19" t="str">
        <f t="shared" si="1091"/>
        <v>5-9 år</v>
      </c>
      <c r="G11591" s="40" t="s">
        <v>516</v>
      </c>
      <c r="H11591" s="41" t="s">
        <v>437</v>
      </c>
      <c r="I11591" s="42" t="s">
        <v>517</v>
      </c>
      <c r="J11591" s="43" t="s">
        <v>15</v>
      </c>
      <c r="K11591" s="44">
        <v>19</v>
      </c>
      <c r="L11591" s="45">
        <v>26383.214803911596</v>
      </c>
      <c r="M11591" s="46">
        <v>27938.125019085353</v>
      </c>
      <c r="N11591" s="45"/>
      <c r="O11591" s="46"/>
    </row>
    <row r="11592" spans="1:15" x14ac:dyDescent="0.2">
      <c r="A11592" s="11" t="str">
        <f t="shared" si="1086"/>
        <v>7533004 - Region Midtjylland0-4 år</v>
      </c>
      <c r="B11592" s="12" t="str">
        <f t="shared" si="1089"/>
        <v>753300</v>
      </c>
      <c r="C11592" s="14">
        <f t="shared" si="1087"/>
        <v>0</v>
      </c>
      <c r="D11592" s="14">
        <f t="shared" si="1088"/>
        <v>0</v>
      </c>
      <c r="E11592" s="19" t="str">
        <f t="shared" si="1090"/>
        <v>753300 - Syarbejde og beslægtet arbejde</v>
      </c>
      <c r="F11592" s="19" t="str">
        <f t="shared" si="1091"/>
        <v>0-4 år</v>
      </c>
      <c r="G11592" s="40" t="s">
        <v>516</v>
      </c>
      <c r="H11592" s="41" t="s">
        <v>437</v>
      </c>
      <c r="I11592" s="42" t="s">
        <v>517</v>
      </c>
      <c r="J11592" s="43" t="s">
        <v>16</v>
      </c>
      <c r="K11592" s="44">
        <v>32</v>
      </c>
      <c r="L11592" s="45">
        <v>24098.710971062617</v>
      </c>
      <c r="M11592" s="46">
        <v>25518.982614981825</v>
      </c>
      <c r="N11592" s="45"/>
      <c r="O11592" s="46"/>
    </row>
    <row r="11593" spans="1:15" x14ac:dyDescent="0.2">
      <c r="A11593" s="11" t="str">
        <f t="shared" si="1086"/>
        <v>7533004 - Region Midtjylland10-14 år</v>
      </c>
      <c r="B11593" s="12" t="str">
        <f t="shared" si="1089"/>
        <v>753300</v>
      </c>
      <c r="C11593" s="14">
        <f t="shared" si="1087"/>
        <v>0</v>
      </c>
      <c r="D11593" s="14">
        <f t="shared" si="1088"/>
        <v>0</v>
      </c>
      <c r="E11593" s="19" t="str">
        <f t="shared" si="1090"/>
        <v>753300 - Syarbejde og beslægtet arbejde</v>
      </c>
      <c r="F11593" s="19" t="str">
        <f t="shared" si="1091"/>
        <v>10-14 år</v>
      </c>
      <c r="G11593" s="40" t="s">
        <v>516</v>
      </c>
      <c r="H11593" s="41" t="s">
        <v>437</v>
      </c>
      <c r="I11593" s="42" t="s">
        <v>517</v>
      </c>
      <c r="J11593" s="43" t="s">
        <v>17</v>
      </c>
      <c r="K11593" s="44">
        <v>12</v>
      </c>
      <c r="L11593" s="45">
        <v>25585.172257720278</v>
      </c>
      <c r="M11593" s="46">
        <v>27093.049368079523</v>
      </c>
      <c r="N11593" s="45"/>
      <c r="O11593" s="46"/>
    </row>
    <row r="11594" spans="1:15" x14ac:dyDescent="0.2">
      <c r="A11594" s="11" t="str">
        <f t="shared" si="1086"/>
        <v>7533004 - Region Midtjylland25 år og derover</v>
      </c>
      <c r="B11594" s="12" t="str">
        <f t="shared" si="1089"/>
        <v>753300</v>
      </c>
      <c r="C11594" s="14">
        <f t="shared" si="1087"/>
        <v>0</v>
      </c>
      <c r="D11594" s="14">
        <f t="shared" si="1088"/>
        <v>0</v>
      </c>
      <c r="E11594" s="19" t="str">
        <f t="shared" si="1090"/>
        <v>753300 - Syarbejde og beslægtet arbejde</v>
      </c>
      <c r="F11594" s="19" t="str">
        <f t="shared" si="1091"/>
        <v>25 år og derover</v>
      </c>
      <c r="G11594" s="40" t="s">
        <v>516</v>
      </c>
      <c r="H11594" s="41" t="s">
        <v>437</v>
      </c>
      <c r="I11594" s="42" t="s">
        <v>517</v>
      </c>
      <c r="J11594" s="43" t="s">
        <v>9</v>
      </c>
      <c r="K11594" s="44">
        <v>33</v>
      </c>
      <c r="L11594" s="45">
        <v>26623.007162350132</v>
      </c>
      <c r="M11594" s="46">
        <v>28192.049680597182</v>
      </c>
      <c r="N11594" s="45"/>
      <c r="O11594" s="46"/>
    </row>
    <row r="11595" spans="1:15" x14ac:dyDescent="0.2">
      <c r="A11595" s="11" t="str">
        <f t="shared" si="1086"/>
        <v>7533004 - Region MidtjyllandAlle uanset erf.</v>
      </c>
      <c r="B11595" s="12" t="str">
        <f t="shared" si="1089"/>
        <v>753300</v>
      </c>
      <c r="C11595" s="14">
        <f t="shared" si="1087"/>
        <v>0</v>
      </c>
      <c r="D11595" s="14">
        <f t="shared" si="1088"/>
        <v>0</v>
      </c>
      <c r="E11595" s="19" t="str">
        <f t="shared" si="1090"/>
        <v>753300 - Syarbejde og beslægtet arbejde</v>
      </c>
      <c r="F11595" s="19" t="str">
        <f t="shared" si="1091"/>
        <v>Alle uanset erf.</v>
      </c>
      <c r="G11595" s="40" t="s">
        <v>516</v>
      </c>
      <c r="H11595" s="41" t="s">
        <v>437</v>
      </c>
      <c r="I11595" s="42" t="s">
        <v>517</v>
      </c>
      <c r="J11595" s="43" t="s">
        <v>10</v>
      </c>
      <c r="K11595" s="44">
        <v>108</v>
      </c>
      <c r="L11595" s="45">
        <v>25219.154505717819</v>
      </c>
      <c r="M11595" s="46">
        <v>26653.788926389949</v>
      </c>
      <c r="N11595" s="45"/>
      <c r="O11595" s="46"/>
    </row>
    <row r="11596" spans="1:15" x14ac:dyDescent="0.2">
      <c r="A11596" s="11" t="str">
        <f t="shared" si="1086"/>
        <v>7533005 - Region NordjyllandAlle uanset erf.</v>
      </c>
      <c r="B11596" s="12" t="str">
        <f t="shared" si="1089"/>
        <v>753300</v>
      </c>
      <c r="C11596" s="14">
        <f t="shared" si="1087"/>
        <v>0</v>
      </c>
      <c r="D11596" s="14">
        <f t="shared" si="1088"/>
        <v>0</v>
      </c>
      <c r="E11596" s="19" t="str">
        <f t="shared" si="1090"/>
        <v>753300 - Syarbejde og beslægtet arbejde</v>
      </c>
      <c r="F11596" s="19" t="str">
        <f t="shared" si="1091"/>
        <v>Alle uanset erf.</v>
      </c>
      <c r="G11596" s="40" t="s">
        <v>516</v>
      </c>
      <c r="H11596" s="41" t="s">
        <v>437</v>
      </c>
      <c r="I11596" s="42" t="s">
        <v>21</v>
      </c>
      <c r="J11596" s="43" t="s">
        <v>10</v>
      </c>
      <c r="K11596" s="44">
        <v>13</v>
      </c>
      <c r="L11596" s="45">
        <v>31805.831296880893</v>
      </c>
      <c r="M11596" s="46">
        <v>33690.395356503512</v>
      </c>
      <c r="N11596" s="45"/>
      <c r="O11596" s="46"/>
    </row>
    <row r="11597" spans="1:15" x14ac:dyDescent="0.2">
      <c r="A11597" s="11" t="str">
        <f t="shared" si="1086"/>
        <v>7533006 - Alle regionerUnder 1 år</v>
      </c>
      <c r="B11597" s="12" t="str">
        <f t="shared" si="1089"/>
        <v>753300</v>
      </c>
      <c r="C11597" s="14">
        <f t="shared" si="1087"/>
        <v>0</v>
      </c>
      <c r="D11597" s="14">
        <f t="shared" si="1088"/>
        <v>0</v>
      </c>
      <c r="E11597" s="19" t="str">
        <f t="shared" si="1090"/>
        <v>753300 - Syarbejde og beslægtet arbejde</v>
      </c>
      <c r="F11597" s="19" t="str">
        <f t="shared" si="1091"/>
        <v>Under 1 år</v>
      </c>
      <c r="G11597" s="40" t="s">
        <v>516</v>
      </c>
      <c r="H11597" s="41" t="s">
        <v>437</v>
      </c>
      <c r="I11597" s="42" t="s">
        <v>11</v>
      </c>
      <c r="J11597" s="43" t="s">
        <v>13</v>
      </c>
      <c r="K11597" s="44">
        <v>12</v>
      </c>
      <c r="L11597" s="45">
        <v>24098.710971062617</v>
      </c>
      <c r="M11597" s="46">
        <v>25518.982614981825</v>
      </c>
      <c r="N11597" s="45"/>
      <c r="O11597" s="46"/>
    </row>
    <row r="11598" spans="1:15" x14ac:dyDescent="0.2">
      <c r="A11598" s="11" t="str">
        <f t="shared" si="1086"/>
        <v>7533006 - Alle regioner5-9 år</v>
      </c>
      <c r="B11598" s="12" t="str">
        <f t="shared" si="1089"/>
        <v>753300</v>
      </c>
      <c r="C11598" s="14">
        <f t="shared" si="1087"/>
        <v>0</v>
      </c>
      <c r="D11598" s="14">
        <f t="shared" si="1088"/>
        <v>0</v>
      </c>
      <c r="E11598" s="19" t="str">
        <f t="shared" si="1090"/>
        <v>753300 - Syarbejde og beslægtet arbejde</v>
      </c>
      <c r="F11598" s="19" t="str">
        <f t="shared" si="1091"/>
        <v>5-9 år</v>
      </c>
      <c r="G11598" s="40" t="s">
        <v>516</v>
      </c>
      <c r="H11598" s="41" t="s">
        <v>437</v>
      </c>
      <c r="I11598" s="42" t="s">
        <v>11</v>
      </c>
      <c r="J11598" s="43" t="s">
        <v>15</v>
      </c>
      <c r="K11598" s="44">
        <v>22</v>
      </c>
      <c r="L11598" s="45">
        <v>26383.214803911596</v>
      </c>
      <c r="M11598" s="46">
        <v>27938.125019085353</v>
      </c>
      <c r="N11598" s="45"/>
      <c r="O11598" s="46"/>
    </row>
    <row r="11599" spans="1:15" x14ac:dyDescent="0.2">
      <c r="A11599" s="11" t="str">
        <f t="shared" si="1086"/>
        <v>7533006 - Alle regioner0-4 år</v>
      </c>
      <c r="B11599" s="12" t="str">
        <f t="shared" si="1089"/>
        <v>753300</v>
      </c>
      <c r="C11599" s="14">
        <f t="shared" si="1087"/>
        <v>0</v>
      </c>
      <c r="D11599" s="14">
        <f t="shared" si="1088"/>
        <v>0</v>
      </c>
      <c r="E11599" s="19" t="str">
        <f t="shared" si="1090"/>
        <v>753300 - Syarbejde og beslægtet arbejde</v>
      </c>
      <c r="F11599" s="19" t="str">
        <f t="shared" si="1091"/>
        <v>0-4 år</v>
      </c>
      <c r="G11599" s="40" t="s">
        <v>516</v>
      </c>
      <c r="H11599" s="41" t="s">
        <v>437</v>
      </c>
      <c r="I11599" s="42" t="s">
        <v>11</v>
      </c>
      <c r="J11599" s="43" t="s">
        <v>16</v>
      </c>
      <c r="K11599" s="44">
        <v>36</v>
      </c>
      <c r="L11599" s="45">
        <v>24098.710971062617</v>
      </c>
      <c r="M11599" s="46">
        <v>25518.982614981825</v>
      </c>
      <c r="N11599" s="45"/>
      <c r="O11599" s="46"/>
    </row>
    <row r="11600" spans="1:15" x14ac:dyDescent="0.2">
      <c r="A11600" s="11" t="str">
        <f t="shared" si="1086"/>
        <v>7533006 - Alle regioner10-14 år</v>
      </c>
      <c r="B11600" s="12" t="str">
        <f t="shared" si="1089"/>
        <v>753300</v>
      </c>
      <c r="C11600" s="14">
        <f t="shared" si="1087"/>
        <v>0</v>
      </c>
      <c r="D11600" s="14">
        <f t="shared" si="1088"/>
        <v>0</v>
      </c>
      <c r="E11600" s="19" t="str">
        <f t="shared" si="1090"/>
        <v>753300 - Syarbejde og beslægtet arbejde</v>
      </c>
      <c r="F11600" s="19" t="str">
        <f t="shared" si="1091"/>
        <v>10-14 år</v>
      </c>
      <c r="G11600" s="40" t="s">
        <v>516</v>
      </c>
      <c r="H11600" s="41" t="s">
        <v>437</v>
      </c>
      <c r="I11600" s="42" t="s">
        <v>11</v>
      </c>
      <c r="J11600" s="43" t="s">
        <v>17</v>
      </c>
      <c r="K11600" s="44">
        <v>16</v>
      </c>
      <c r="L11600" s="45">
        <v>25585.172257720278</v>
      </c>
      <c r="M11600" s="46">
        <v>27093.049368079523</v>
      </c>
      <c r="N11600" s="45"/>
      <c r="O11600" s="46"/>
    </row>
    <row r="11601" spans="1:15" x14ac:dyDescent="0.2">
      <c r="A11601" s="11" t="str">
        <f t="shared" si="1086"/>
        <v>7533006 - Alle regioner15-20 år</v>
      </c>
      <c r="B11601" s="12" t="str">
        <f t="shared" si="1089"/>
        <v>753300</v>
      </c>
      <c r="C11601" s="14">
        <f t="shared" si="1087"/>
        <v>0</v>
      </c>
      <c r="D11601" s="14">
        <f t="shared" si="1088"/>
        <v>0</v>
      </c>
      <c r="E11601" s="19" t="str">
        <f t="shared" si="1090"/>
        <v>753300 - Syarbejde og beslægtet arbejde</v>
      </c>
      <c r="F11601" s="19" t="str">
        <f t="shared" si="1091"/>
        <v>15-20 år</v>
      </c>
      <c r="G11601" s="40" t="s">
        <v>516</v>
      </c>
      <c r="H11601" s="41" t="s">
        <v>437</v>
      </c>
      <c r="I11601" s="42" t="s">
        <v>11</v>
      </c>
      <c r="J11601" s="43" t="s">
        <v>18</v>
      </c>
      <c r="K11601" s="44">
        <v>12</v>
      </c>
      <c r="L11601" s="45">
        <v>27033.987608068543</v>
      </c>
      <c r="M11601" s="46">
        <v>28627.251499564976</v>
      </c>
      <c r="N11601" s="45"/>
      <c r="O11601" s="46"/>
    </row>
    <row r="11602" spans="1:15" x14ac:dyDescent="0.2">
      <c r="A11602" s="11" t="str">
        <f t="shared" si="1086"/>
        <v>7533006 - Alle regioner20-24 år</v>
      </c>
      <c r="B11602" s="12" t="str">
        <f t="shared" si="1089"/>
        <v>753300</v>
      </c>
      <c r="C11602" s="14">
        <f t="shared" si="1087"/>
        <v>0</v>
      </c>
      <c r="D11602" s="14">
        <f t="shared" si="1088"/>
        <v>0</v>
      </c>
      <c r="E11602" s="19" t="str">
        <f t="shared" si="1090"/>
        <v>753300 - Syarbejde og beslægtet arbejde</v>
      </c>
      <c r="F11602" s="19" t="str">
        <f t="shared" si="1091"/>
        <v>20-24 år</v>
      </c>
      <c r="G11602" s="40" t="s">
        <v>516</v>
      </c>
      <c r="H11602" s="41" t="s">
        <v>437</v>
      </c>
      <c r="I11602" s="42" t="s">
        <v>11</v>
      </c>
      <c r="J11602" s="43" t="s">
        <v>19</v>
      </c>
      <c r="K11602" s="44">
        <v>11</v>
      </c>
      <c r="L11602" s="45">
        <v>26051.279733222938</v>
      </c>
      <c r="M11602" s="46">
        <v>27533.251010228527</v>
      </c>
      <c r="N11602" s="45"/>
      <c r="O11602" s="46"/>
    </row>
    <row r="11603" spans="1:15" x14ac:dyDescent="0.2">
      <c r="A11603" s="11" t="str">
        <f t="shared" si="1086"/>
        <v>7533006 - Alle regioner25 år og derover</v>
      </c>
      <c r="B11603" s="12" t="str">
        <f t="shared" si="1089"/>
        <v>753300</v>
      </c>
      <c r="C11603" s="14">
        <f t="shared" si="1087"/>
        <v>0</v>
      </c>
      <c r="D11603" s="14">
        <f t="shared" si="1088"/>
        <v>0</v>
      </c>
      <c r="E11603" s="19" t="str">
        <f t="shared" si="1090"/>
        <v>753300 - Syarbejde og beslægtet arbejde</v>
      </c>
      <c r="F11603" s="19" t="str">
        <f t="shared" si="1091"/>
        <v>25 år og derover</v>
      </c>
      <c r="G11603" s="40" t="s">
        <v>516</v>
      </c>
      <c r="H11603" s="41" t="s">
        <v>437</v>
      </c>
      <c r="I11603" s="42" t="s">
        <v>11</v>
      </c>
      <c r="J11603" s="43" t="s">
        <v>9</v>
      </c>
      <c r="K11603" s="44">
        <v>70</v>
      </c>
      <c r="L11603" s="45">
        <v>26844.913938143851</v>
      </c>
      <c r="M11603" s="46">
        <v>28427.034662176753</v>
      </c>
      <c r="N11603" s="45"/>
      <c r="O11603" s="46"/>
    </row>
    <row r="11604" spans="1:15" x14ac:dyDescent="0.2">
      <c r="A11604" s="11" t="str">
        <f t="shared" si="1086"/>
        <v>7533006 - Alle regionerAlle uanset erf.</v>
      </c>
      <c r="B11604" s="12" t="str">
        <f t="shared" si="1089"/>
        <v>753300</v>
      </c>
      <c r="C11604" s="14">
        <f t="shared" si="1087"/>
        <v>0</v>
      </c>
      <c r="D11604" s="14">
        <f t="shared" si="1088"/>
        <v>0</v>
      </c>
      <c r="E11604" s="19" t="str">
        <f t="shared" si="1090"/>
        <v>753300 - Syarbejde og beslægtet arbejde</v>
      </c>
      <c r="F11604" s="19" t="str">
        <f t="shared" si="1091"/>
        <v>Alle uanset erf.</v>
      </c>
      <c r="G11604" s="40" t="s">
        <v>516</v>
      </c>
      <c r="H11604" s="41" t="s">
        <v>437</v>
      </c>
      <c r="I11604" s="42" t="s">
        <v>11</v>
      </c>
      <c r="J11604" s="43" t="s">
        <v>10</v>
      </c>
      <c r="K11604" s="44">
        <v>167</v>
      </c>
      <c r="L11604" s="45">
        <v>25886.830784646711</v>
      </c>
      <c r="M11604" s="46">
        <v>27359.447104014154</v>
      </c>
      <c r="N11604" s="45"/>
      <c r="O11604" s="46"/>
    </row>
    <row r="11605" spans="1:15" x14ac:dyDescent="0.2">
      <c r="A11605" s="11" t="str">
        <f t="shared" si="1086"/>
        <v>7534001 - Region HovedstadenAlle uanset erf.</v>
      </c>
      <c r="B11605" s="12" t="str">
        <f t="shared" si="1089"/>
        <v>753400</v>
      </c>
      <c r="C11605" s="14">
        <f t="shared" si="1087"/>
        <v>0</v>
      </c>
      <c r="D11605" s="14">
        <f t="shared" si="1088"/>
        <v>0</v>
      </c>
      <c r="E11605" s="19" t="str">
        <f t="shared" si="1090"/>
        <v>753400 - Møbelpolstrerarbejde</v>
      </c>
      <c r="F11605" s="19" t="str">
        <f t="shared" si="1091"/>
        <v>Alle uanset erf.</v>
      </c>
      <c r="G11605" s="40" t="s">
        <v>516</v>
      </c>
      <c r="H11605" s="41" t="s">
        <v>438</v>
      </c>
      <c r="I11605" s="42" t="s">
        <v>8</v>
      </c>
      <c r="J11605" s="43" t="s">
        <v>10</v>
      </c>
      <c r="K11605" s="44">
        <v>15</v>
      </c>
      <c r="L11605" s="45">
        <v>32594.076707152242</v>
      </c>
      <c r="M11605" s="46">
        <v>34515.02770583774</v>
      </c>
      <c r="N11605" s="45"/>
      <c r="O11605" s="46"/>
    </row>
    <row r="11606" spans="1:15" x14ac:dyDescent="0.2">
      <c r="A11606" s="11" t="str">
        <f t="shared" si="1086"/>
        <v>7534003 - Region Syddanmark5-9 år</v>
      </c>
      <c r="B11606" s="12" t="str">
        <f t="shared" si="1089"/>
        <v>753400</v>
      </c>
      <c r="C11606" s="14">
        <f t="shared" si="1087"/>
        <v>0</v>
      </c>
      <c r="D11606" s="14">
        <f t="shared" si="1088"/>
        <v>0</v>
      </c>
      <c r="E11606" s="19" t="str">
        <f t="shared" si="1090"/>
        <v>753400 - Møbelpolstrerarbejde</v>
      </c>
      <c r="F11606" s="19" t="str">
        <f t="shared" si="1091"/>
        <v>5-9 år</v>
      </c>
      <c r="G11606" s="40" t="s">
        <v>516</v>
      </c>
      <c r="H11606" s="41" t="s">
        <v>438</v>
      </c>
      <c r="I11606" s="42" t="s">
        <v>544</v>
      </c>
      <c r="J11606" s="43" t="s">
        <v>15</v>
      </c>
      <c r="K11606" s="44">
        <v>44</v>
      </c>
      <c r="L11606" s="45">
        <v>29967.03597880439</v>
      </c>
      <c r="M11606" s="46">
        <v>31733.160793700488</v>
      </c>
      <c r="N11606" s="45"/>
      <c r="O11606" s="46"/>
    </row>
    <row r="11607" spans="1:15" x14ac:dyDescent="0.2">
      <c r="A11607" s="11" t="str">
        <f t="shared" si="1086"/>
        <v>7534003 - Region Syddanmark10-14 år</v>
      </c>
      <c r="B11607" s="12" t="str">
        <f t="shared" si="1089"/>
        <v>753400</v>
      </c>
      <c r="C11607" s="14">
        <f t="shared" si="1087"/>
        <v>0</v>
      </c>
      <c r="D11607" s="14">
        <f t="shared" si="1088"/>
        <v>0</v>
      </c>
      <c r="E11607" s="19" t="str">
        <f t="shared" si="1090"/>
        <v>753400 - Møbelpolstrerarbejde</v>
      </c>
      <c r="F11607" s="19" t="str">
        <f t="shared" si="1091"/>
        <v>10-14 år</v>
      </c>
      <c r="G11607" s="40" t="s">
        <v>516</v>
      </c>
      <c r="H11607" s="41" t="s">
        <v>438</v>
      </c>
      <c r="I11607" s="42" t="s">
        <v>544</v>
      </c>
      <c r="J11607" s="43" t="s">
        <v>17</v>
      </c>
      <c r="K11607" s="44">
        <v>14</v>
      </c>
      <c r="L11607" s="45">
        <v>31220.695074787567</v>
      </c>
      <c r="M11607" s="46">
        <v>33060.705022681206</v>
      </c>
      <c r="N11607" s="45"/>
      <c r="O11607" s="46"/>
    </row>
    <row r="11608" spans="1:15" x14ac:dyDescent="0.2">
      <c r="A11608" s="11" t="str">
        <f t="shared" si="1086"/>
        <v>7534003 - Region Syddanmark20-24 år</v>
      </c>
      <c r="B11608" s="12" t="str">
        <f t="shared" si="1089"/>
        <v>753400</v>
      </c>
      <c r="C11608" s="14">
        <f t="shared" si="1087"/>
        <v>0</v>
      </c>
      <c r="D11608" s="14">
        <f t="shared" si="1088"/>
        <v>0</v>
      </c>
      <c r="E11608" s="19" t="str">
        <f t="shared" si="1090"/>
        <v>753400 - Møbelpolstrerarbejde</v>
      </c>
      <c r="F11608" s="19" t="str">
        <f t="shared" si="1091"/>
        <v>20-24 år</v>
      </c>
      <c r="G11608" s="40" t="s">
        <v>516</v>
      </c>
      <c r="H11608" s="41" t="s">
        <v>438</v>
      </c>
      <c r="I11608" s="42" t="s">
        <v>544</v>
      </c>
      <c r="J11608" s="43" t="s">
        <v>19</v>
      </c>
      <c r="K11608" s="44">
        <v>11</v>
      </c>
      <c r="L11608" s="45">
        <v>24275.28311149227</v>
      </c>
      <c r="M11608" s="46">
        <v>25705.961137912993</v>
      </c>
      <c r="N11608" s="45"/>
      <c r="O11608" s="46"/>
    </row>
    <row r="11609" spans="1:15" x14ac:dyDescent="0.2">
      <c r="A11609" s="11" t="str">
        <f t="shared" si="1086"/>
        <v>7534003 - Region Syddanmark25 år og derover</v>
      </c>
      <c r="B11609" s="12" t="str">
        <f t="shared" si="1089"/>
        <v>753400</v>
      </c>
      <c r="C11609" s="14">
        <f t="shared" si="1087"/>
        <v>0</v>
      </c>
      <c r="D11609" s="14">
        <f t="shared" si="1088"/>
        <v>0</v>
      </c>
      <c r="E11609" s="19" t="str">
        <f t="shared" si="1090"/>
        <v>753400 - Møbelpolstrerarbejde</v>
      </c>
      <c r="F11609" s="19" t="str">
        <f t="shared" si="1091"/>
        <v>25 år og derover</v>
      </c>
      <c r="G11609" s="40" t="s">
        <v>516</v>
      </c>
      <c r="H11609" s="41" t="s">
        <v>438</v>
      </c>
      <c r="I11609" s="42" t="s">
        <v>544</v>
      </c>
      <c r="J11609" s="43" t="s">
        <v>9</v>
      </c>
      <c r="K11609" s="44">
        <v>20</v>
      </c>
      <c r="L11609" s="45">
        <v>30087.916641572006</v>
      </c>
      <c r="M11609" s="46">
        <v>31861.165629119216</v>
      </c>
      <c r="N11609" s="45"/>
      <c r="O11609" s="46"/>
    </row>
    <row r="11610" spans="1:15" x14ac:dyDescent="0.2">
      <c r="A11610" s="11" t="str">
        <f t="shared" si="1086"/>
        <v>7534003 - Region SyddanmarkAlle uanset erf.</v>
      </c>
      <c r="B11610" s="12" t="str">
        <f t="shared" si="1089"/>
        <v>753400</v>
      </c>
      <c r="C11610" s="14">
        <f t="shared" si="1087"/>
        <v>0</v>
      </c>
      <c r="D11610" s="14">
        <f t="shared" si="1088"/>
        <v>0</v>
      </c>
      <c r="E11610" s="19" t="str">
        <f t="shared" si="1090"/>
        <v>753400 - Møbelpolstrerarbejde</v>
      </c>
      <c r="F11610" s="19" t="str">
        <f t="shared" si="1091"/>
        <v>Alle uanset erf.</v>
      </c>
      <c r="G11610" s="40" t="s">
        <v>516</v>
      </c>
      <c r="H11610" s="41" t="s">
        <v>438</v>
      </c>
      <c r="I11610" s="42" t="s">
        <v>544</v>
      </c>
      <c r="J11610" s="43" t="s">
        <v>10</v>
      </c>
      <c r="K11610" s="44">
        <v>126</v>
      </c>
      <c r="L11610" s="45">
        <v>29967.03597880439</v>
      </c>
      <c r="M11610" s="46">
        <v>31733.160793700488</v>
      </c>
      <c r="N11610" s="45"/>
      <c r="O11610" s="46"/>
    </row>
    <row r="11611" spans="1:15" x14ac:dyDescent="0.2">
      <c r="A11611" s="11" t="str">
        <f t="shared" si="1086"/>
        <v>7534004 - Region Midtjylland25 år og derover</v>
      </c>
      <c r="B11611" s="12" t="str">
        <f t="shared" si="1089"/>
        <v>753400</v>
      </c>
      <c r="C11611" s="14">
        <f t="shared" si="1087"/>
        <v>0</v>
      </c>
      <c r="D11611" s="14">
        <f t="shared" si="1088"/>
        <v>0</v>
      </c>
      <c r="E11611" s="19" t="str">
        <f t="shared" si="1090"/>
        <v>753400 - Møbelpolstrerarbejde</v>
      </c>
      <c r="F11611" s="19" t="str">
        <f t="shared" si="1091"/>
        <v>25 år og derover</v>
      </c>
      <c r="G11611" s="40" t="s">
        <v>516</v>
      </c>
      <c r="H11611" s="41" t="s">
        <v>438</v>
      </c>
      <c r="I11611" s="42" t="s">
        <v>517</v>
      </c>
      <c r="J11611" s="43" t="s">
        <v>9</v>
      </c>
      <c r="K11611" s="44">
        <v>38</v>
      </c>
      <c r="L11611" s="45">
        <v>29941.904933250469</v>
      </c>
      <c r="M11611" s="46">
        <v>31706.548635259445</v>
      </c>
      <c r="N11611" s="45"/>
      <c r="O11611" s="46"/>
    </row>
    <row r="11612" spans="1:15" x14ac:dyDescent="0.2">
      <c r="A11612" s="11" t="str">
        <f t="shared" si="1086"/>
        <v>7534004 - Region MidtjyllandAlle uanset erf.</v>
      </c>
      <c r="B11612" s="12" t="str">
        <f t="shared" si="1089"/>
        <v>753400</v>
      </c>
      <c r="C11612" s="14">
        <f t="shared" si="1087"/>
        <v>0</v>
      </c>
      <c r="D11612" s="14">
        <f t="shared" si="1088"/>
        <v>0</v>
      </c>
      <c r="E11612" s="19" t="str">
        <f t="shared" si="1090"/>
        <v>753400 - Møbelpolstrerarbejde</v>
      </c>
      <c r="F11612" s="19" t="str">
        <f t="shared" si="1091"/>
        <v>Alle uanset erf.</v>
      </c>
      <c r="G11612" s="40" t="s">
        <v>516</v>
      </c>
      <c r="H11612" s="41" t="s">
        <v>438</v>
      </c>
      <c r="I11612" s="42" t="s">
        <v>517</v>
      </c>
      <c r="J11612" s="43" t="s">
        <v>10</v>
      </c>
      <c r="K11612" s="44">
        <v>65</v>
      </c>
      <c r="L11612" s="45">
        <v>29057.923728543501</v>
      </c>
      <c r="M11612" s="46">
        <v>30770.469480570406</v>
      </c>
      <c r="N11612" s="45"/>
      <c r="O11612" s="46"/>
    </row>
    <row r="11613" spans="1:15" x14ac:dyDescent="0.2">
      <c r="A11613" s="11" t="str">
        <f t="shared" si="1086"/>
        <v>7534005 - Region NordjyllandAlle uanset erf.</v>
      </c>
      <c r="B11613" s="12" t="str">
        <f t="shared" si="1089"/>
        <v>753400</v>
      </c>
      <c r="C11613" s="14">
        <f t="shared" si="1087"/>
        <v>0</v>
      </c>
      <c r="D11613" s="14">
        <f t="shared" si="1088"/>
        <v>0</v>
      </c>
      <c r="E11613" s="19" t="str">
        <f t="shared" si="1090"/>
        <v>753400 - Møbelpolstrerarbejde</v>
      </c>
      <c r="F11613" s="19" t="str">
        <f t="shared" si="1091"/>
        <v>Alle uanset erf.</v>
      </c>
      <c r="G11613" s="40" t="s">
        <v>516</v>
      </c>
      <c r="H11613" s="41" t="s">
        <v>438</v>
      </c>
      <c r="I11613" s="42" t="s">
        <v>21</v>
      </c>
      <c r="J11613" s="43" t="s">
        <v>10</v>
      </c>
      <c r="K11613" s="44">
        <v>28</v>
      </c>
      <c r="L11613" s="45">
        <v>29345.962044213487</v>
      </c>
      <c r="M11613" s="46">
        <v>31075.483503057225</v>
      </c>
      <c r="N11613" s="45"/>
      <c r="O11613" s="46"/>
    </row>
    <row r="11614" spans="1:15" x14ac:dyDescent="0.2">
      <c r="A11614" s="11" t="str">
        <f t="shared" si="1086"/>
        <v>7534006 - Alle regionerUnder 1 år</v>
      </c>
      <c r="B11614" s="12" t="str">
        <f t="shared" si="1089"/>
        <v>753400</v>
      </c>
      <c r="C11614" s="14">
        <f t="shared" si="1087"/>
        <v>0</v>
      </c>
      <c r="D11614" s="14">
        <f t="shared" si="1088"/>
        <v>0</v>
      </c>
      <c r="E11614" s="19" t="str">
        <f t="shared" si="1090"/>
        <v>753400 - Møbelpolstrerarbejde</v>
      </c>
      <c r="F11614" s="19" t="str">
        <f t="shared" si="1091"/>
        <v>Under 1 år</v>
      </c>
      <c r="G11614" s="40" t="s">
        <v>516</v>
      </c>
      <c r="H11614" s="41" t="s">
        <v>438</v>
      </c>
      <c r="I11614" s="42" t="s">
        <v>11</v>
      </c>
      <c r="J11614" s="43" t="s">
        <v>13</v>
      </c>
      <c r="K11614" s="44">
        <v>19</v>
      </c>
      <c r="L11614" s="45">
        <v>28010.525172705693</v>
      </c>
      <c r="M11614" s="46">
        <v>29661.341877460127</v>
      </c>
      <c r="N11614" s="45"/>
      <c r="O11614" s="46"/>
    </row>
    <row r="11615" spans="1:15" x14ac:dyDescent="0.2">
      <c r="A11615" s="11" t="str">
        <f t="shared" si="1086"/>
        <v>7534006 - Alle regioner5-9 år</v>
      </c>
      <c r="B11615" s="12" t="str">
        <f t="shared" si="1089"/>
        <v>753400</v>
      </c>
      <c r="C11615" s="14">
        <f t="shared" si="1087"/>
        <v>0</v>
      </c>
      <c r="D11615" s="14">
        <f t="shared" si="1088"/>
        <v>0</v>
      </c>
      <c r="E11615" s="19" t="str">
        <f t="shared" si="1090"/>
        <v>753400 - Møbelpolstrerarbejde</v>
      </c>
      <c r="F11615" s="19" t="str">
        <f t="shared" si="1091"/>
        <v>5-9 år</v>
      </c>
      <c r="G11615" s="40" t="s">
        <v>516</v>
      </c>
      <c r="H11615" s="41" t="s">
        <v>438</v>
      </c>
      <c r="I11615" s="42" t="s">
        <v>11</v>
      </c>
      <c r="J11615" s="43" t="s">
        <v>15</v>
      </c>
      <c r="K11615" s="44">
        <v>57</v>
      </c>
      <c r="L11615" s="45">
        <v>29522.346476788549</v>
      </c>
      <c r="M11615" s="46">
        <v>31262.263255461465</v>
      </c>
      <c r="N11615" s="45"/>
      <c r="O11615" s="46"/>
    </row>
    <row r="11616" spans="1:15" x14ac:dyDescent="0.2">
      <c r="A11616" s="11" t="str">
        <f t="shared" si="1086"/>
        <v>7534006 - Alle regioner0-4 år</v>
      </c>
      <c r="B11616" s="12" t="str">
        <f t="shared" si="1089"/>
        <v>753400</v>
      </c>
      <c r="C11616" s="14">
        <f t="shared" si="1087"/>
        <v>0</v>
      </c>
      <c r="D11616" s="14">
        <f t="shared" si="1088"/>
        <v>0</v>
      </c>
      <c r="E11616" s="19" t="str">
        <f t="shared" si="1090"/>
        <v>753400 - Møbelpolstrerarbejde</v>
      </c>
      <c r="F11616" s="19" t="str">
        <f t="shared" si="1091"/>
        <v>0-4 år</v>
      </c>
      <c r="G11616" s="40" t="s">
        <v>516</v>
      </c>
      <c r="H11616" s="41" t="s">
        <v>438</v>
      </c>
      <c r="I11616" s="42" t="s">
        <v>11</v>
      </c>
      <c r="J11616" s="43" t="s">
        <v>16</v>
      </c>
      <c r="K11616" s="44">
        <v>42</v>
      </c>
      <c r="L11616" s="45">
        <v>29107.973537559261</v>
      </c>
      <c r="M11616" s="46">
        <v>30823.469004390994</v>
      </c>
      <c r="N11616" s="45"/>
      <c r="O11616" s="46"/>
    </row>
    <row r="11617" spans="1:15" x14ac:dyDescent="0.2">
      <c r="A11617" s="11" t="str">
        <f t="shared" si="1086"/>
        <v>7534006 - Alle regioner10-14 år</v>
      </c>
      <c r="B11617" s="12" t="str">
        <f t="shared" si="1089"/>
        <v>753400</v>
      </c>
      <c r="C11617" s="14">
        <f t="shared" si="1087"/>
        <v>0</v>
      </c>
      <c r="D11617" s="14">
        <f t="shared" si="1088"/>
        <v>0</v>
      </c>
      <c r="E11617" s="19" t="str">
        <f t="shared" si="1090"/>
        <v>753400 - Møbelpolstrerarbejde</v>
      </c>
      <c r="F11617" s="19" t="str">
        <f t="shared" si="1091"/>
        <v>10-14 år</v>
      </c>
      <c r="G11617" s="40" t="s">
        <v>516</v>
      </c>
      <c r="H11617" s="41" t="s">
        <v>438</v>
      </c>
      <c r="I11617" s="42" t="s">
        <v>11</v>
      </c>
      <c r="J11617" s="43" t="s">
        <v>17</v>
      </c>
      <c r="K11617" s="44">
        <v>24</v>
      </c>
      <c r="L11617" s="45">
        <v>30077.851615083033</v>
      </c>
      <c r="M11617" s="46">
        <v>31850.50741439977</v>
      </c>
      <c r="N11617" s="45"/>
      <c r="O11617" s="46"/>
    </row>
    <row r="11618" spans="1:15" x14ac:dyDescent="0.2">
      <c r="A11618" s="11" t="str">
        <f t="shared" si="1086"/>
        <v>7534006 - Alle regioner15-20 år</v>
      </c>
      <c r="B11618" s="12" t="str">
        <f t="shared" si="1089"/>
        <v>753400</v>
      </c>
      <c r="C11618" s="14">
        <f t="shared" si="1087"/>
        <v>0</v>
      </c>
      <c r="D11618" s="14">
        <f t="shared" si="1088"/>
        <v>0</v>
      </c>
      <c r="E11618" s="19" t="str">
        <f t="shared" si="1090"/>
        <v>753400 - Møbelpolstrerarbejde</v>
      </c>
      <c r="F11618" s="19" t="str">
        <f t="shared" si="1091"/>
        <v>15-20 år</v>
      </c>
      <c r="G11618" s="40" t="s">
        <v>516</v>
      </c>
      <c r="H11618" s="41" t="s">
        <v>438</v>
      </c>
      <c r="I11618" s="42" t="s">
        <v>11</v>
      </c>
      <c r="J11618" s="43" t="s">
        <v>18</v>
      </c>
      <c r="K11618" s="44">
        <v>18</v>
      </c>
      <c r="L11618" s="45">
        <v>28740.543792374316</v>
      </c>
      <c r="M11618" s="46">
        <v>30434.384571997041</v>
      </c>
      <c r="N11618" s="45"/>
      <c r="O11618" s="46"/>
    </row>
    <row r="11619" spans="1:15" x14ac:dyDescent="0.2">
      <c r="A11619" s="11" t="str">
        <f t="shared" si="1086"/>
        <v>7534006 - Alle regioner20-24 år</v>
      </c>
      <c r="B11619" s="12" t="str">
        <f t="shared" si="1089"/>
        <v>753400</v>
      </c>
      <c r="C11619" s="14">
        <f t="shared" si="1087"/>
        <v>0</v>
      </c>
      <c r="D11619" s="14">
        <f t="shared" si="1088"/>
        <v>0</v>
      </c>
      <c r="E11619" s="19" t="str">
        <f t="shared" si="1090"/>
        <v>753400 - Møbelpolstrerarbejde</v>
      </c>
      <c r="F11619" s="19" t="str">
        <f t="shared" si="1091"/>
        <v>20-24 år</v>
      </c>
      <c r="G11619" s="40" t="s">
        <v>516</v>
      </c>
      <c r="H11619" s="41" t="s">
        <v>438</v>
      </c>
      <c r="I11619" s="42" t="s">
        <v>11</v>
      </c>
      <c r="J11619" s="43" t="s">
        <v>19</v>
      </c>
      <c r="K11619" s="44">
        <v>20</v>
      </c>
      <c r="L11619" s="45">
        <v>30350.962432966608</v>
      </c>
      <c r="M11619" s="46">
        <v>32116.547669571453</v>
      </c>
      <c r="N11619" s="45"/>
      <c r="O11619" s="46"/>
    </row>
    <row r="11620" spans="1:15" x14ac:dyDescent="0.2">
      <c r="A11620" s="11" t="str">
        <f t="shared" si="1086"/>
        <v>7534006 - Alle regioner25 år og derover</v>
      </c>
      <c r="B11620" s="12" t="str">
        <f t="shared" si="1089"/>
        <v>753400</v>
      </c>
      <c r="C11620" s="14">
        <f t="shared" si="1087"/>
        <v>0</v>
      </c>
      <c r="D11620" s="14">
        <f t="shared" si="1088"/>
        <v>0</v>
      </c>
      <c r="E11620" s="19" t="str">
        <f t="shared" si="1090"/>
        <v>753400 - Møbelpolstrerarbejde</v>
      </c>
      <c r="F11620" s="19" t="str">
        <f t="shared" si="1091"/>
        <v>25 år og derover</v>
      </c>
      <c r="G11620" s="40" t="s">
        <v>516</v>
      </c>
      <c r="H11620" s="41" t="s">
        <v>438</v>
      </c>
      <c r="I11620" s="42" t="s">
        <v>11</v>
      </c>
      <c r="J11620" s="43" t="s">
        <v>9</v>
      </c>
      <c r="K11620" s="44">
        <v>77</v>
      </c>
      <c r="L11620" s="45">
        <v>30087.916641572006</v>
      </c>
      <c r="M11620" s="46">
        <v>31861.165629119216</v>
      </c>
      <c r="N11620" s="45"/>
      <c r="O11620" s="46"/>
    </row>
    <row r="11621" spans="1:15" x14ac:dyDescent="0.2">
      <c r="A11621" s="11" t="str">
        <f t="shared" si="1086"/>
        <v>7534006 - Alle regionerAlle uanset erf.</v>
      </c>
      <c r="B11621" s="12" t="str">
        <f t="shared" si="1089"/>
        <v>753400</v>
      </c>
      <c r="C11621" s="14">
        <f t="shared" si="1087"/>
        <v>0</v>
      </c>
      <c r="D11621" s="14">
        <f t="shared" si="1088"/>
        <v>0</v>
      </c>
      <c r="E11621" s="19" t="str">
        <f t="shared" si="1090"/>
        <v>753400 - Møbelpolstrerarbejde</v>
      </c>
      <c r="F11621" s="19" t="str">
        <f t="shared" si="1091"/>
        <v>Alle uanset erf.</v>
      </c>
      <c r="G11621" s="40" t="s">
        <v>516</v>
      </c>
      <c r="H11621" s="41" t="s">
        <v>438</v>
      </c>
      <c r="I11621" s="42" t="s">
        <v>11</v>
      </c>
      <c r="J11621" s="43" t="s">
        <v>10</v>
      </c>
      <c r="K11621" s="44">
        <v>238</v>
      </c>
      <c r="L11621" s="45">
        <v>29567.458513837129</v>
      </c>
      <c r="M11621" s="46">
        <v>31306.91190854424</v>
      </c>
      <c r="N11621" s="45"/>
      <c r="O11621" s="46"/>
    </row>
    <row r="11622" spans="1:15" x14ac:dyDescent="0.2">
      <c r="A11622" s="11" t="str">
        <f t="shared" si="1086"/>
        <v>7536001 - Region Hovedstaden25 år og derover</v>
      </c>
      <c r="B11622" s="12" t="str">
        <f t="shared" si="1089"/>
        <v>753600</v>
      </c>
      <c r="C11622" s="14">
        <f t="shared" si="1087"/>
        <v>0</v>
      </c>
      <c r="D11622" s="14">
        <f t="shared" si="1088"/>
        <v>0</v>
      </c>
      <c r="E11622" s="19" t="str">
        <f t="shared" si="1090"/>
        <v>753600 - Skomagerarbejde og beslægtet arbejde</v>
      </c>
      <c r="F11622" s="19" t="str">
        <f t="shared" si="1091"/>
        <v>25 år og derover</v>
      </c>
      <c r="G11622" s="40" t="s">
        <v>516</v>
      </c>
      <c r="H11622" s="41" t="s">
        <v>439</v>
      </c>
      <c r="I11622" s="42" t="s">
        <v>8</v>
      </c>
      <c r="J11622" s="43" t="s">
        <v>9</v>
      </c>
      <c r="K11622" s="44">
        <v>27</v>
      </c>
      <c r="L11622" s="45">
        <v>32472.405352618425</v>
      </c>
      <c r="M11622" s="46">
        <v>34386.185578770521</v>
      </c>
      <c r="N11622" s="45"/>
      <c r="O11622" s="46"/>
    </row>
    <row r="11623" spans="1:15" x14ac:dyDescent="0.2">
      <c r="A11623" s="11" t="str">
        <f t="shared" si="1086"/>
        <v>7536001 - Region HovedstadenAlle uanset erf.</v>
      </c>
      <c r="B11623" s="12" t="str">
        <f t="shared" si="1089"/>
        <v>753600</v>
      </c>
      <c r="C11623" s="14">
        <f t="shared" si="1087"/>
        <v>0</v>
      </c>
      <c r="D11623" s="14">
        <f t="shared" si="1088"/>
        <v>0</v>
      </c>
      <c r="E11623" s="19" t="str">
        <f t="shared" si="1090"/>
        <v>753600 - Skomagerarbejde og beslægtet arbejde</v>
      </c>
      <c r="F11623" s="19" t="str">
        <f t="shared" si="1091"/>
        <v>Alle uanset erf.</v>
      </c>
      <c r="G11623" s="40" t="s">
        <v>516</v>
      </c>
      <c r="H11623" s="41" t="s">
        <v>439</v>
      </c>
      <c r="I11623" s="42" t="s">
        <v>8</v>
      </c>
      <c r="J11623" s="43" t="s">
        <v>10</v>
      </c>
      <c r="K11623" s="44">
        <v>45</v>
      </c>
      <c r="L11623" s="45">
        <v>31212.360246488046</v>
      </c>
      <c r="M11623" s="46">
        <v>33051.878976394764</v>
      </c>
      <c r="N11623" s="45"/>
      <c r="O11623" s="46"/>
    </row>
    <row r="11624" spans="1:15" x14ac:dyDescent="0.2">
      <c r="A11624" s="11" t="str">
        <f t="shared" si="1086"/>
        <v>7536004 - Region MidtjyllandAlle uanset erf.</v>
      </c>
      <c r="B11624" s="12" t="str">
        <f t="shared" si="1089"/>
        <v>753600</v>
      </c>
      <c r="C11624" s="14">
        <f t="shared" si="1087"/>
        <v>0</v>
      </c>
      <c r="D11624" s="14">
        <f t="shared" si="1088"/>
        <v>0</v>
      </c>
      <c r="E11624" s="19" t="str">
        <f t="shared" si="1090"/>
        <v>753600 - Skomagerarbejde og beslægtet arbejde</v>
      </c>
      <c r="F11624" s="19" t="str">
        <f t="shared" si="1091"/>
        <v>Alle uanset erf.</v>
      </c>
      <c r="G11624" s="40" t="s">
        <v>516</v>
      </c>
      <c r="H11624" s="41" t="s">
        <v>439</v>
      </c>
      <c r="I11624" s="42" t="s">
        <v>517</v>
      </c>
      <c r="J11624" s="43" t="s">
        <v>10</v>
      </c>
      <c r="K11624" s="44">
        <v>12</v>
      </c>
      <c r="L11624" s="45">
        <v>28928.612826385273</v>
      </c>
      <c r="M11624" s="46">
        <v>30633.537564665614</v>
      </c>
      <c r="N11624" s="45"/>
      <c r="O11624" s="46"/>
    </row>
    <row r="11625" spans="1:15" x14ac:dyDescent="0.2">
      <c r="A11625" s="11" t="str">
        <f t="shared" si="1086"/>
        <v>7536006 - Alle regioner25 år og derover</v>
      </c>
      <c r="B11625" s="12" t="str">
        <f t="shared" si="1089"/>
        <v>753600</v>
      </c>
      <c r="C11625" s="14">
        <f t="shared" si="1087"/>
        <v>0</v>
      </c>
      <c r="D11625" s="14">
        <f t="shared" si="1088"/>
        <v>0</v>
      </c>
      <c r="E11625" s="19" t="str">
        <f t="shared" si="1090"/>
        <v>753600 - Skomagerarbejde og beslægtet arbejde</v>
      </c>
      <c r="F11625" s="19" t="str">
        <f t="shared" si="1091"/>
        <v>25 år og derover</v>
      </c>
      <c r="G11625" s="40" t="s">
        <v>516</v>
      </c>
      <c r="H11625" s="41" t="s">
        <v>439</v>
      </c>
      <c r="I11625" s="42" t="s">
        <v>11</v>
      </c>
      <c r="J11625" s="43" t="s">
        <v>9</v>
      </c>
      <c r="K11625" s="44">
        <v>42</v>
      </c>
      <c r="L11625" s="45">
        <v>31212.360246488046</v>
      </c>
      <c r="M11625" s="46">
        <v>33051.878976394764</v>
      </c>
      <c r="N11625" s="45"/>
      <c r="O11625" s="46"/>
    </row>
    <row r="11626" spans="1:15" x14ac:dyDescent="0.2">
      <c r="A11626" s="11" t="str">
        <f t="shared" si="1086"/>
        <v>7536006 - Alle regionerAlle uanset erf.</v>
      </c>
      <c r="B11626" s="12" t="str">
        <f t="shared" si="1089"/>
        <v>753600</v>
      </c>
      <c r="C11626" s="14">
        <f t="shared" si="1087"/>
        <v>0</v>
      </c>
      <c r="D11626" s="14">
        <f t="shared" si="1088"/>
        <v>0</v>
      </c>
      <c r="E11626" s="19" t="str">
        <f t="shared" si="1090"/>
        <v>753600 - Skomagerarbejde og beslægtet arbejde</v>
      </c>
      <c r="F11626" s="19" t="str">
        <f t="shared" si="1091"/>
        <v>Alle uanset erf.</v>
      </c>
      <c r="G11626" s="40" t="s">
        <v>516</v>
      </c>
      <c r="H11626" s="41" t="s">
        <v>439</v>
      </c>
      <c r="I11626" s="42" t="s">
        <v>11</v>
      </c>
      <c r="J11626" s="43" t="s">
        <v>10</v>
      </c>
      <c r="K11626" s="44">
        <v>64</v>
      </c>
      <c r="L11626" s="45">
        <v>30631.49143887938</v>
      </c>
      <c r="M11626" s="46">
        <v>32436.776325437611</v>
      </c>
      <c r="N11626" s="45"/>
      <c r="O11626" s="46"/>
    </row>
    <row r="11627" spans="1:15" x14ac:dyDescent="0.2">
      <c r="A11627" s="11" t="str">
        <f t="shared" si="1086"/>
        <v>7541004 - Region MidtjyllandAlle uanset erf.</v>
      </c>
      <c r="B11627" s="12" t="str">
        <f t="shared" si="1089"/>
        <v>754100</v>
      </c>
      <c r="C11627" s="14">
        <f t="shared" si="1087"/>
        <v>0</v>
      </c>
      <c r="D11627" s="14">
        <f t="shared" si="1088"/>
        <v>0</v>
      </c>
      <c r="E11627" s="19" t="str">
        <f t="shared" si="1090"/>
        <v>754100 - Dykkerarbejde</v>
      </c>
      <c r="F11627" s="19" t="str">
        <f t="shared" si="1091"/>
        <v>Alle uanset erf.</v>
      </c>
      <c r="G11627" s="40" t="s">
        <v>516</v>
      </c>
      <c r="H11627" s="41" t="s">
        <v>440</v>
      </c>
      <c r="I11627" s="42" t="s">
        <v>517</v>
      </c>
      <c r="J11627" s="43" t="s">
        <v>10</v>
      </c>
      <c r="K11627" s="44">
        <v>28</v>
      </c>
      <c r="L11627" s="45">
        <v>44435.959672707715</v>
      </c>
      <c r="M11627" s="46">
        <v>46725.084743873871</v>
      </c>
      <c r="N11627" s="45"/>
      <c r="O11627" s="46"/>
    </row>
    <row r="11628" spans="1:15" x14ac:dyDescent="0.2">
      <c r="A11628" s="11" t="str">
        <f t="shared" si="1086"/>
        <v>7541006 - Alle regioner25 år og derover</v>
      </c>
      <c r="B11628" s="12" t="str">
        <f t="shared" si="1089"/>
        <v>754100</v>
      </c>
      <c r="C11628" s="14">
        <f t="shared" si="1087"/>
        <v>0</v>
      </c>
      <c r="D11628" s="14">
        <f t="shared" si="1088"/>
        <v>0</v>
      </c>
      <c r="E11628" s="19" t="str">
        <f t="shared" si="1090"/>
        <v>754100 - Dykkerarbejde</v>
      </c>
      <c r="F11628" s="19" t="str">
        <f t="shared" si="1091"/>
        <v>25 år og derover</v>
      </c>
      <c r="G11628" s="40" t="s">
        <v>516</v>
      </c>
      <c r="H11628" s="41" t="s">
        <v>440</v>
      </c>
      <c r="I11628" s="42" t="s">
        <v>11</v>
      </c>
      <c r="J11628" s="43" t="s">
        <v>9</v>
      </c>
      <c r="K11628" s="44">
        <v>12</v>
      </c>
      <c r="L11628" s="45">
        <v>46650.486804678992</v>
      </c>
      <c r="M11628" s="46">
        <v>49053.693570398646</v>
      </c>
      <c r="N11628" s="45"/>
      <c r="O11628" s="46"/>
    </row>
    <row r="11629" spans="1:15" x14ac:dyDescent="0.2">
      <c r="A11629" s="11" t="str">
        <f t="shared" si="1086"/>
        <v>7541006 - Alle regionerAlle uanset erf.</v>
      </c>
      <c r="B11629" s="12" t="str">
        <f t="shared" si="1089"/>
        <v>754100</v>
      </c>
      <c r="C11629" s="14">
        <f t="shared" si="1087"/>
        <v>0</v>
      </c>
      <c r="D11629" s="14">
        <f t="shared" si="1088"/>
        <v>0</v>
      </c>
      <c r="E11629" s="19" t="str">
        <f t="shared" si="1090"/>
        <v>754100 - Dykkerarbejde</v>
      </c>
      <c r="F11629" s="19" t="str">
        <f t="shared" si="1091"/>
        <v>Alle uanset erf.</v>
      </c>
      <c r="G11629" s="40" t="s">
        <v>516</v>
      </c>
      <c r="H11629" s="41" t="s">
        <v>440</v>
      </c>
      <c r="I11629" s="42" t="s">
        <v>11</v>
      </c>
      <c r="J11629" s="43" t="s">
        <v>10</v>
      </c>
      <c r="K11629" s="44">
        <v>30</v>
      </c>
      <c r="L11629" s="45">
        <v>43977.560296629345</v>
      </c>
      <c r="M11629" s="46">
        <v>46243.070855762526</v>
      </c>
      <c r="N11629" s="45"/>
      <c r="O11629" s="46"/>
    </row>
    <row r="11630" spans="1:15" x14ac:dyDescent="0.2">
      <c r="A11630" s="11" t="str">
        <f t="shared" si="1086"/>
        <v>7543001 - Region Hovedstaden5-9 år</v>
      </c>
      <c r="B11630" s="12" t="str">
        <f t="shared" si="1089"/>
        <v>754300</v>
      </c>
      <c r="C11630" s="14">
        <f t="shared" si="1087"/>
        <v>0</v>
      </c>
      <c r="D11630" s="14">
        <f t="shared" si="1088"/>
        <v>0</v>
      </c>
      <c r="E11630" s="19" t="str">
        <f t="shared" si="1090"/>
        <v>754300 - Kvalitetskontrol og testarbejde af produkter (undtagen nærings- og nydelsesmidler)</v>
      </c>
      <c r="F11630" s="19" t="str">
        <f t="shared" si="1091"/>
        <v>5-9 år</v>
      </c>
      <c r="G11630" s="40" t="s">
        <v>516</v>
      </c>
      <c r="H11630" s="41" t="s">
        <v>241</v>
      </c>
      <c r="I11630" s="42" t="s">
        <v>8</v>
      </c>
      <c r="J11630" s="43" t="s">
        <v>15</v>
      </c>
      <c r="K11630" s="44">
        <v>39</v>
      </c>
      <c r="L11630" s="45">
        <v>53415.740543858854</v>
      </c>
      <c r="M11630" s="46">
        <v>56517.053956909069</v>
      </c>
      <c r="N11630" s="45"/>
      <c r="O11630" s="46"/>
    </row>
    <row r="11631" spans="1:15" x14ac:dyDescent="0.2">
      <c r="A11631" s="11" t="str">
        <f t="shared" si="1086"/>
        <v>7543001 - Region Hovedstaden0-4 år</v>
      </c>
      <c r="B11631" s="12" t="str">
        <f t="shared" si="1089"/>
        <v>754300</v>
      </c>
      <c r="C11631" s="14">
        <f t="shared" si="1087"/>
        <v>0</v>
      </c>
      <c r="D11631" s="14">
        <f t="shared" si="1088"/>
        <v>0</v>
      </c>
      <c r="E11631" s="19" t="str">
        <f t="shared" si="1090"/>
        <v>754300 - Kvalitetskontrol og testarbejde af produkter (undtagen nærings- og nydelsesmidler)</v>
      </c>
      <c r="F11631" s="19" t="str">
        <f t="shared" si="1091"/>
        <v>0-4 år</v>
      </c>
      <c r="G11631" s="40" t="s">
        <v>516</v>
      </c>
      <c r="H11631" s="41" t="s">
        <v>241</v>
      </c>
      <c r="I11631" s="42" t="s">
        <v>8</v>
      </c>
      <c r="J11631" s="43" t="s">
        <v>16</v>
      </c>
      <c r="K11631" s="44">
        <v>43</v>
      </c>
      <c r="L11631" s="45">
        <v>42227.774593500078</v>
      </c>
      <c r="M11631" s="46">
        <v>44693.397927922881</v>
      </c>
      <c r="N11631" s="45"/>
      <c r="O11631" s="46"/>
    </row>
    <row r="11632" spans="1:15" x14ac:dyDescent="0.2">
      <c r="A11632" s="11" t="str">
        <f t="shared" si="1086"/>
        <v>7543001 - Region Hovedstaden10-14 år</v>
      </c>
      <c r="B11632" s="12" t="str">
        <f t="shared" si="1089"/>
        <v>754300</v>
      </c>
      <c r="C11632" s="14">
        <f t="shared" si="1087"/>
        <v>0</v>
      </c>
      <c r="D11632" s="14">
        <f t="shared" si="1088"/>
        <v>0</v>
      </c>
      <c r="E11632" s="19" t="str">
        <f t="shared" si="1090"/>
        <v>754300 - Kvalitetskontrol og testarbejde af produkter (undtagen nærings- og nydelsesmidler)</v>
      </c>
      <c r="F11632" s="19" t="str">
        <f t="shared" si="1091"/>
        <v>10-14 år</v>
      </c>
      <c r="G11632" s="40" t="s">
        <v>516</v>
      </c>
      <c r="H11632" s="41" t="s">
        <v>241</v>
      </c>
      <c r="I11632" s="42" t="s">
        <v>8</v>
      </c>
      <c r="J11632" s="43" t="s">
        <v>17</v>
      </c>
      <c r="K11632" s="44">
        <v>21</v>
      </c>
      <c r="L11632" s="45">
        <v>38375.131797184476</v>
      </c>
      <c r="M11632" s="46">
        <v>40635.87705725112</v>
      </c>
      <c r="N11632" s="45"/>
      <c r="O11632" s="46"/>
    </row>
    <row r="11633" spans="1:15" x14ac:dyDescent="0.2">
      <c r="A11633" s="11" t="str">
        <f t="shared" si="1086"/>
        <v>7543001 - Region Hovedstaden15-20 år</v>
      </c>
      <c r="B11633" s="12" t="str">
        <f t="shared" si="1089"/>
        <v>754300</v>
      </c>
      <c r="C11633" s="14">
        <f t="shared" si="1087"/>
        <v>0</v>
      </c>
      <c r="D11633" s="14">
        <f t="shared" si="1088"/>
        <v>0</v>
      </c>
      <c r="E11633" s="19" t="str">
        <f t="shared" si="1090"/>
        <v>754300 - Kvalitetskontrol og testarbejde af produkter (undtagen nærings- og nydelsesmidler)</v>
      </c>
      <c r="F11633" s="19" t="str">
        <f t="shared" si="1091"/>
        <v>15-20 år</v>
      </c>
      <c r="G11633" s="40" t="s">
        <v>516</v>
      </c>
      <c r="H11633" s="41" t="s">
        <v>241</v>
      </c>
      <c r="I11633" s="42" t="s">
        <v>8</v>
      </c>
      <c r="J11633" s="43" t="s">
        <v>18</v>
      </c>
      <c r="K11633" s="44">
        <v>27</v>
      </c>
      <c r="L11633" s="45">
        <v>43472.448246371947</v>
      </c>
      <c r="M11633" s="46">
        <v>46058.733053554904</v>
      </c>
      <c r="N11633" s="45"/>
      <c r="O11633" s="46"/>
    </row>
    <row r="11634" spans="1:15" x14ac:dyDescent="0.2">
      <c r="A11634" s="11" t="str">
        <f t="shared" si="1086"/>
        <v>7543001 - Region Hovedstaden20-24 år</v>
      </c>
      <c r="B11634" s="12" t="str">
        <f t="shared" si="1089"/>
        <v>754300</v>
      </c>
      <c r="C11634" s="14">
        <f t="shared" si="1087"/>
        <v>0</v>
      </c>
      <c r="D11634" s="14">
        <f t="shared" si="1088"/>
        <v>0</v>
      </c>
      <c r="E11634" s="19" t="str">
        <f t="shared" si="1090"/>
        <v>754300 - Kvalitetskontrol og testarbejde af produkter (undtagen nærings- og nydelsesmidler)</v>
      </c>
      <c r="F11634" s="19" t="str">
        <f t="shared" si="1091"/>
        <v>20-24 år</v>
      </c>
      <c r="G11634" s="40" t="s">
        <v>516</v>
      </c>
      <c r="H11634" s="41" t="s">
        <v>241</v>
      </c>
      <c r="I11634" s="42" t="s">
        <v>8</v>
      </c>
      <c r="J11634" s="43" t="s">
        <v>19</v>
      </c>
      <c r="K11634" s="44">
        <v>30</v>
      </c>
      <c r="L11634" s="45">
        <v>48534.968676607517</v>
      </c>
      <c r="M11634" s="46">
        <v>51304.091775875968</v>
      </c>
      <c r="N11634" s="45"/>
      <c r="O11634" s="46"/>
    </row>
    <row r="11635" spans="1:15" x14ac:dyDescent="0.2">
      <c r="A11635" s="11" t="str">
        <f t="shared" si="1086"/>
        <v>7543001 - Region Hovedstaden25 år og derover</v>
      </c>
      <c r="B11635" s="12" t="str">
        <f t="shared" si="1089"/>
        <v>754300</v>
      </c>
      <c r="C11635" s="14">
        <f t="shared" si="1087"/>
        <v>0</v>
      </c>
      <c r="D11635" s="14">
        <f t="shared" si="1088"/>
        <v>0</v>
      </c>
      <c r="E11635" s="19" t="str">
        <f t="shared" si="1090"/>
        <v>754300 - Kvalitetskontrol og testarbejde af produkter (undtagen nærings- og nydelsesmidler)</v>
      </c>
      <c r="F11635" s="19" t="str">
        <f t="shared" si="1091"/>
        <v>25 år og derover</v>
      </c>
      <c r="G11635" s="40" t="s">
        <v>516</v>
      </c>
      <c r="H11635" s="41" t="s">
        <v>241</v>
      </c>
      <c r="I11635" s="42" t="s">
        <v>8</v>
      </c>
      <c r="J11635" s="43" t="s">
        <v>9</v>
      </c>
      <c r="K11635" s="44">
        <v>90</v>
      </c>
      <c r="L11635" s="45">
        <v>38848.387932580205</v>
      </c>
      <c r="M11635" s="46">
        <v>41137.94042602562</v>
      </c>
      <c r="N11635" s="45"/>
      <c r="O11635" s="46"/>
    </row>
    <row r="11636" spans="1:15" x14ac:dyDescent="0.2">
      <c r="A11636" s="11" t="str">
        <f t="shared" si="1086"/>
        <v>7543001 - Region HovedstadenAlle uanset erf.</v>
      </c>
      <c r="B11636" s="12" t="str">
        <f t="shared" si="1089"/>
        <v>754300</v>
      </c>
      <c r="C11636" s="14">
        <f t="shared" si="1087"/>
        <v>0</v>
      </c>
      <c r="D11636" s="14">
        <f t="shared" si="1088"/>
        <v>0</v>
      </c>
      <c r="E11636" s="19" t="str">
        <f t="shared" si="1090"/>
        <v>754300 - Kvalitetskontrol og testarbejde af produkter (undtagen nærings- og nydelsesmidler)</v>
      </c>
      <c r="F11636" s="19" t="str">
        <f t="shared" si="1091"/>
        <v>Alle uanset erf.</v>
      </c>
      <c r="G11636" s="40" t="s">
        <v>516</v>
      </c>
      <c r="H11636" s="41" t="s">
        <v>241</v>
      </c>
      <c r="I11636" s="42" t="s">
        <v>8</v>
      </c>
      <c r="J11636" s="43" t="s">
        <v>10</v>
      </c>
      <c r="K11636" s="44">
        <v>250</v>
      </c>
      <c r="L11636" s="45">
        <v>42749.926448842729</v>
      </c>
      <c r="M11636" s="46">
        <v>45324.564871102804</v>
      </c>
      <c r="N11636" s="45"/>
      <c r="O11636" s="46"/>
    </row>
    <row r="11637" spans="1:15" x14ac:dyDescent="0.2">
      <c r="A11637" s="11" t="str">
        <f t="shared" si="1086"/>
        <v>7543002 - Region Sjælland5-9 år</v>
      </c>
      <c r="B11637" s="12" t="str">
        <f t="shared" si="1089"/>
        <v>754300</v>
      </c>
      <c r="C11637" s="14">
        <f t="shared" si="1087"/>
        <v>0</v>
      </c>
      <c r="D11637" s="14">
        <f t="shared" si="1088"/>
        <v>0</v>
      </c>
      <c r="E11637" s="19" t="str">
        <f t="shared" si="1090"/>
        <v>754300 - Kvalitetskontrol og testarbejde af produkter (undtagen nærings- og nydelsesmidler)</v>
      </c>
      <c r="F11637" s="19" t="str">
        <f t="shared" si="1091"/>
        <v>5-9 år</v>
      </c>
      <c r="G11637" s="40" t="s">
        <v>516</v>
      </c>
      <c r="H11637" s="41" t="s">
        <v>241</v>
      </c>
      <c r="I11637" s="42" t="s">
        <v>20</v>
      </c>
      <c r="J11637" s="43" t="s">
        <v>15</v>
      </c>
      <c r="K11637" s="44">
        <v>20</v>
      </c>
      <c r="L11637" s="45">
        <v>27461.599082795867</v>
      </c>
      <c r="M11637" s="46">
        <v>29059.103413053323</v>
      </c>
      <c r="N11637" s="45"/>
      <c r="O11637" s="46"/>
    </row>
    <row r="11638" spans="1:15" x14ac:dyDescent="0.2">
      <c r="A11638" s="11" t="str">
        <f t="shared" si="1086"/>
        <v>7543002 - Region Sjælland0-4 år</v>
      </c>
      <c r="B11638" s="12" t="str">
        <f t="shared" si="1089"/>
        <v>754300</v>
      </c>
      <c r="C11638" s="14">
        <f t="shared" si="1087"/>
        <v>0</v>
      </c>
      <c r="D11638" s="14">
        <f t="shared" si="1088"/>
        <v>0</v>
      </c>
      <c r="E11638" s="19" t="str">
        <f t="shared" si="1090"/>
        <v>754300 - Kvalitetskontrol og testarbejde af produkter (undtagen nærings- og nydelsesmidler)</v>
      </c>
      <c r="F11638" s="19" t="str">
        <f t="shared" si="1091"/>
        <v>0-4 år</v>
      </c>
      <c r="G11638" s="40" t="s">
        <v>516</v>
      </c>
      <c r="H11638" s="41" t="s">
        <v>241</v>
      </c>
      <c r="I11638" s="42" t="s">
        <v>20</v>
      </c>
      <c r="J11638" s="43" t="s">
        <v>16</v>
      </c>
      <c r="K11638" s="44">
        <v>14</v>
      </c>
      <c r="L11638" s="45">
        <v>31081.877838921995</v>
      </c>
      <c r="M11638" s="46">
        <v>32855.932776311303</v>
      </c>
      <c r="N11638" s="45"/>
      <c r="O11638" s="46"/>
    </row>
    <row r="11639" spans="1:15" x14ac:dyDescent="0.2">
      <c r="A11639" s="11" t="str">
        <f t="shared" si="1086"/>
        <v>7543002 - Region Sjælland10-14 år</v>
      </c>
      <c r="B11639" s="12" t="str">
        <f t="shared" si="1089"/>
        <v>754300</v>
      </c>
      <c r="C11639" s="14">
        <f t="shared" si="1087"/>
        <v>0</v>
      </c>
      <c r="D11639" s="14">
        <f t="shared" si="1088"/>
        <v>0</v>
      </c>
      <c r="E11639" s="19" t="str">
        <f t="shared" si="1090"/>
        <v>754300 - Kvalitetskontrol og testarbejde af produkter (undtagen nærings- og nydelsesmidler)</v>
      </c>
      <c r="F11639" s="19" t="str">
        <f t="shared" si="1091"/>
        <v>10-14 år</v>
      </c>
      <c r="G11639" s="40" t="s">
        <v>516</v>
      </c>
      <c r="H11639" s="41" t="s">
        <v>241</v>
      </c>
      <c r="I11639" s="42" t="s">
        <v>20</v>
      </c>
      <c r="J11639" s="43" t="s">
        <v>17</v>
      </c>
      <c r="K11639" s="44">
        <v>14</v>
      </c>
      <c r="L11639" s="45">
        <v>27949.906356943924</v>
      </c>
      <c r="M11639" s="46">
        <v>29575.816643555045</v>
      </c>
      <c r="N11639" s="45"/>
      <c r="O11639" s="46"/>
    </row>
    <row r="11640" spans="1:15" x14ac:dyDescent="0.2">
      <c r="A11640" s="11" t="str">
        <f t="shared" si="1086"/>
        <v>7543002 - Region Sjælland25 år og derover</v>
      </c>
      <c r="B11640" s="12" t="str">
        <f t="shared" si="1089"/>
        <v>754300</v>
      </c>
      <c r="C11640" s="14">
        <f t="shared" si="1087"/>
        <v>0</v>
      </c>
      <c r="D11640" s="14">
        <f t="shared" si="1088"/>
        <v>0</v>
      </c>
      <c r="E11640" s="19" t="str">
        <f t="shared" si="1090"/>
        <v>754300 - Kvalitetskontrol og testarbejde af produkter (undtagen nærings- og nydelsesmidler)</v>
      </c>
      <c r="F11640" s="19" t="str">
        <f t="shared" si="1091"/>
        <v>25 år og derover</v>
      </c>
      <c r="G11640" s="40" t="s">
        <v>516</v>
      </c>
      <c r="H11640" s="41" t="s">
        <v>241</v>
      </c>
      <c r="I11640" s="42" t="s">
        <v>20</v>
      </c>
      <c r="J11640" s="43" t="s">
        <v>9</v>
      </c>
      <c r="K11640" s="44">
        <v>67</v>
      </c>
      <c r="L11640" s="45">
        <v>30010.011221303717</v>
      </c>
      <c r="M11640" s="46">
        <v>31755.762542359953</v>
      </c>
      <c r="N11640" s="45"/>
      <c r="O11640" s="46"/>
    </row>
    <row r="11641" spans="1:15" x14ac:dyDescent="0.2">
      <c r="A11641" s="11" t="str">
        <f t="shared" si="1086"/>
        <v>7543002 - Region SjællandAlle uanset erf.</v>
      </c>
      <c r="B11641" s="12" t="str">
        <f t="shared" si="1089"/>
        <v>754300</v>
      </c>
      <c r="C11641" s="14">
        <f t="shared" si="1087"/>
        <v>0</v>
      </c>
      <c r="D11641" s="14">
        <f t="shared" si="1088"/>
        <v>0</v>
      </c>
      <c r="E11641" s="19" t="str">
        <f t="shared" si="1090"/>
        <v>754300 - Kvalitetskontrol og testarbejde af produkter (undtagen nærings- og nydelsesmidler)</v>
      </c>
      <c r="F11641" s="19" t="str">
        <f t="shared" si="1091"/>
        <v>Alle uanset erf.</v>
      </c>
      <c r="G11641" s="40" t="s">
        <v>516</v>
      </c>
      <c r="H11641" s="41" t="s">
        <v>241</v>
      </c>
      <c r="I11641" s="42" t="s">
        <v>20</v>
      </c>
      <c r="J11641" s="43" t="s">
        <v>10</v>
      </c>
      <c r="K11641" s="44">
        <v>131</v>
      </c>
      <c r="L11641" s="45">
        <v>29322.568432818094</v>
      </c>
      <c r="M11641" s="46">
        <v>31028.329627003019</v>
      </c>
      <c r="N11641" s="45"/>
      <c r="O11641" s="46"/>
    </row>
    <row r="11642" spans="1:15" x14ac:dyDescent="0.2">
      <c r="A11642" s="11" t="str">
        <f t="shared" si="1086"/>
        <v>7543003 - Region Syddanmark5-9 år</v>
      </c>
      <c r="B11642" s="12" t="str">
        <f t="shared" si="1089"/>
        <v>754300</v>
      </c>
      <c r="C11642" s="14">
        <f t="shared" si="1087"/>
        <v>0</v>
      </c>
      <c r="D11642" s="14">
        <f t="shared" si="1088"/>
        <v>0</v>
      </c>
      <c r="E11642" s="19" t="str">
        <f t="shared" si="1090"/>
        <v>754300 - Kvalitetskontrol og testarbejde af produkter (undtagen nærings- og nydelsesmidler)</v>
      </c>
      <c r="F11642" s="19" t="str">
        <f t="shared" si="1091"/>
        <v>5-9 år</v>
      </c>
      <c r="G11642" s="40" t="s">
        <v>516</v>
      </c>
      <c r="H11642" s="41" t="s">
        <v>241</v>
      </c>
      <c r="I11642" s="42" t="s">
        <v>544</v>
      </c>
      <c r="J11642" s="43" t="s">
        <v>15</v>
      </c>
      <c r="K11642" s="44">
        <v>27</v>
      </c>
      <c r="L11642" s="45">
        <v>37875.121618027581</v>
      </c>
      <c r="M11642" s="46">
        <v>40035.089137631017</v>
      </c>
      <c r="N11642" s="45"/>
      <c r="O11642" s="46"/>
    </row>
    <row r="11643" spans="1:15" x14ac:dyDescent="0.2">
      <c r="A11643" s="11" t="str">
        <f t="shared" si="1086"/>
        <v>7543003 - Region Syddanmark0-4 år</v>
      </c>
      <c r="B11643" s="12" t="str">
        <f t="shared" si="1089"/>
        <v>754300</v>
      </c>
      <c r="C11643" s="14">
        <f t="shared" si="1087"/>
        <v>0</v>
      </c>
      <c r="D11643" s="14">
        <f t="shared" si="1088"/>
        <v>0</v>
      </c>
      <c r="E11643" s="19" t="str">
        <f t="shared" si="1090"/>
        <v>754300 - Kvalitetskontrol og testarbejde af produkter (undtagen nærings- og nydelsesmidler)</v>
      </c>
      <c r="F11643" s="19" t="str">
        <f t="shared" si="1091"/>
        <v>0-4 år</v>
      </c>
      <c r="G11643" s="40" t="s">
        <v>516</v>
      </c>
      <c r="H11643" s="41" t="s">
        <v>241</v>
      </c>
      <c r="I11643" s="42" t="s">
        <v>544</v>
      </c>
      <c r="J11643" s="43" t="s">
        <v>16</v>
      </c>
      <c r="K11643" s="44">
        <v>26</v>
      </c>
      <c r="L11643" s="45">
        <v>30839.181430695757</v>
      </c>
      <c r="M11643" s="46">
        <v>32692.174160657694</v>
      </c>
      <c r="N11643" s="45"/>
      <c r="O11643" s="46"/>
    </row>
    <row r="11644" spans="1:15" x14ac:dyDescent="0.2">
      <c r="A11644" s="11" t="str">
        <f t="shared" si="1086"/>
        <v>7543003 - Region Syddanmark10-14 år</v>
      </c>
      <c r="B11644" s="12" t="str">
        <f t="shared" si="1089"/>
        <v>754300</v>
      </c>
      <c r="C11644" s="14">
        <f t="shared" si="1087"/>
        <v>0</v>
      </c>
      <c r="D11644" s="14">
        <f t="shared" si="1088"/>
        <v>0</v>
      </c>
      <c r="E11644" s="19" t="str">
        <f t="shared" si="1090"/>
        <v>754300 - Kvalitetskontrol og testarbejde af produkter (undtagen nærings- og nydelsesmidler)</v>
      </c>
      <c r="F11644" s="19" t="str">
        <f t="shared" si="1091"/>
        <v>10-14 år</v>
      </c>
      <c r="G11644" s="40" t="s">
        <v>516</v>
      </c>
      <c r="H11644" s="41" t="s">
        <v>241</v>
      </c>
      <c r="I11644" s="42" t="s">
        <v>544</v>
      </c>
      <c r="J11644" s="43" t="s">
        <v>17</v>
      </c>
      <c r="K11644" s="44">
        <v>23</v>
      </c>
      <c r="L11644" s="45">
        <v>36217.43532632001</v>
      </c>
      <c r="M11644" s="46">
        <v>38271.34766001255</v>
      </c>
      <c r="N11644" s="45"/>
      <c r="O11644" s="46"/>
    </row>
    <row r="11645" spans="1:15" x14ac:dyDescent="0.2">
      <c r="A11645" s="11" t="str">
        <f t="shared" si="1086"/>
        <v>7543003 - Region Syddanmark15-20 år</v>
      </c>
      <c r="B11645" s="12" t="str">
        <f t="shared" si="1089"/>
        <v>754300</v>
      </c>
      <c r="C11645" s="14">
        <f t="shared" si="1087"/>
        <v>0</v>
      </c>
      <c r="D11645" s="14">
        <f t="shared" si="1088"/>
        <v>0</v>
      </c>
      <c r="E11645" s="19" t="str">
        <f t="shared" si="1090"/>
        <v>754300 - Kvalitetskontrol og testarbejde af produkter (undtagen nærings- og nydelsesmidler)</v>
      </c>
      <c r="F11645" s="19" t="str">
        <f t="shared" si="1091"/>
        <v>15-20 år</v>
      </c>
      <c r="G11645" s="40" t="s">
        <v>516</v>
      </c>
      <c r="H11645" s="41" t="s">
        <v>241</v>
      </c>
      <c r="I11645" s="42" t="s">
        <v>544</v>
      </c>
      <c r="J11645" s="43" t="s">
        <v>18</v>
      </c>
      <c r="K11645" s="44">
        <v>27</v>
      </c>
      <c r="L11645" s="45">
        <v>43467.529845732366</v>
      </c>
      <c r="M11645" s="46">
        <v>46043.07468036381</v>
      </c>
      <c r="N11645" s="45"/>
      <c r="O11645" s="46"/>
    </row>
    <row r="11646" spans="1:15" x14ac:dyDescent="0.2">
      <c r="A11646" s="11" t="str">
        <f t="shared" si="1086"/>
        <v>7543003 - Region Syddanmark20-24 år</v>
      </c>
      <c r="B11646" s="12" t="str">
        <f t="shared" si="1089"/>
        <v>754300</v>
      </c>
      <c r="C11646" s="14">
        <f t="shared" si="1087"/>
        <v>0</v>
      </c>
      <c r="D11646" s="14">
        <f t="shared" si="1088"/>
        <v>0</v>
      </c>
      <c r="E11646" s="19" t="str">
        <f t="shared" si="1090"/>
        <v>754300 - Kvalitetskontrol og testarbejde af produkter (undtagen nærings- og nydelsesmidler)</v>
      </c>
      <c r="F11646" s="19" t="str">
        <f t="shared" si="1091"/>
        <v>20-24 år</v>
      </c>
      <c r="G11646" s="40" t="s">
        <v>516</v>
      </c>
      <c r="H11646" s="41" t="s">
        <v>241</v>
      </c>
      <c r="I11646" s="42" t="s">
        <v>544</v>
      </c>
      <c r="J11646" s="43" t="s">
        <v>19</v>
      </c>
      <c r="K11646" s="44">
        <v>30</v>
      </c>
      <c r="L11646" s="45">
        <v>39179.993173384559</v>
      </c>
      <c r="M11646" s="46">
        <v>41553.99676751285</v>
      </c>
      <c r="N11646" s="45"/>
      <c r="O11646" s="46"/>
    </row>
    <row r="11647" spans="1:15" x14ac:dyDescent="0.2">
      <c r="A11647" s="11" t="str">
        <f t="shared" si="1086"/>
        <v>7543003 - Region Syddanmark25 år og derover</v>
      </c>
      <c r="B11647" s="12" t="str">
        <f t="shared" si="1089"/>
        <v>754300</v>
      </c>
      <c r="C11647" s="14">
        <f t="shared" si="1087"/>
        <v>0</v>
      </c>
      <c r="D11647" s="14">
        <f t="shared" si="1088"/>
        <v>0</v>
      </c>
      <c r="E11647" s="19" t="str">
        <f t="shared" si="1090"/>
        <v>754300 - Kvalitetskontrol og testarbejde af produkter (undtagen nærings- og nydelsesmidler)</v>
      </c>
      <c r="F11647" s="19" t="str">
        <f t="shared" si="1091"/>
        <v>25 år og derover</v>
      </c>
      <c r="G11647" s="40" t="s">
        <v>516</v>
      </c>
      <c r="H11647" s="41" t="s">
        <v>241</v>
      </c>
      <c r="I11647" s="42" t="s">
        <v>544</v>
      </c>
      <c r="J11647" s="43" t="s">
        <v>9</v>
      </c>
      <c r="K11647" s="44">
        <v>152</v>
      </c>
      <c r="L11647" s="45">
        <v>36848.336870434941</v>
      </c>
      <c r="M11647" s="46">
        <v>39040.536704174898</v>
      </c>
      <c r="N11647" s="45"/>
      <c r="O11647" s="46"/>
    </row>
    <row r="11648" spans="1:15" x14ac:dyDescent="0.2">
      <c r="A11648" s="11" t="str">
        <f t="shared" si="1086"/>
        <v>7543003 - Region SyddanmarkAlle uanset erf.</v>
      </c>
      <c r="B11648" s="12" t="str">
        <f t="shared" si="1089"/>
        <v>754300</v>
      </c>
      <c r="C11648" s="14">
        <f t="shared" si="1087"/>
        <v>0</v>
      </c>
      <c r="D11648" s="14">
        <f t="shared" si="1088"/>
        <v>0</v>
      </c>
      <c r="E11648" s="19" t="str">
        <f t="shared" si="1090"/>
        <v>754300 - Kvalitetskontrol og testarbejde af produkter (undtagen nærings- og nydelsesmidler)</v>
      </c>
      <c r="F11648" s="19" t="str">
        <f t="shared" si="1091"/>
        <v>Alle uanset erf.</v>
      </c>
      <c r="G11648" s="40" t="s">
        <v>516</v>
      </c>
      <c r="H11648" s="41" t="s">
        <v>241</v>
      </c>
      <c r="I11648" s="42" t="s">
        <v>544</v>
      </c>
      <c r="J11648" s="43" t="s">
        <v>10</v>
      </c>
      <c r="K11648" s="44">
        <v>285</v>
      </c>
      <c r="L11648" s="45">
        <v>36848.336870434941</v>
      </c>
      <c r="M11648" s="46">
        <v>39035.892653303526</v>
      </c>
      <c r="N11648" s="45"/>
      <c r="O11648" s="46"/>
    </row>
    <row r="11649" spans="1:15" x14ac:dyDescent="0.2">
      <c r="A11649" s="11" t="str">
        <f t="shared" si="1086"/>
        <v>7543004 - Region MidtjyllandUnder 1 år</v>
      </c>
      <c r="B11649" s="12" t="str">
        <f t="shared" si="1089"/>
        <v>754300</v>
      </c>
      <c r="C11649" s="14">
        <f t="shared" si="1087"/>
        <v>0</v>
      </c>
      <c r="D11649" s="14">
        <f t="shared" si="1088"/>
        <v>0</v>
      </c>
      <c r="E11649" s="19" t="str">
        <f t="shared" si="1090"/>
        <v>754300 - Kvalitetskontrol og testarbejde af produkter (undtagen nærings- og nydelsesmidler)</v>
      </c>
      <c r="F11649" s="19" t="str">
        <f t="shared" si="1091"/>
        <v>Under 1 år</v>
      </c>
      <c r="G11649" s="40" t="s">
        <v>516</v>
      </c>
      <c r="H11649" s="41" t="s">
        <v>241</v>
      </c>
      <c r="I11649" s="42" t="s">
        <v>517</v>
      </c>
      <c r="J11649" s="43" t="s">
        <v>13</v>
      </c>
      <c r="K11649" s="44">
        <v>20</v>
      </c>
      <c r="L11649" s="45">
        <v>28778.564052248184</v>
      </c>
      <c r="M11649" s="46">
        <v>30483.75600255992</v>
      </c>
      <c r="N11649" s="45"/>
      <c r="O11649" s="46"/>
    </row>
    <row r="11650" spans="1:15" x14ac:dyDescent="0.2">
      <c r="A11650" s="11" t="str">
        <f t="shared" ref="A11650:A11713" si="1092">B11650&amp;I11650&amp;F11650</f>
        <v>7543004 - Region Midtjylland5-9 år</v>
      </c>
      <c r="B11650" s="12" t="str">
        <f t="shared" si="1089"/>
        <v>754300</v>
      </c>
      <c r="C11650" s="14">
        <f t="shared" ref="C11650:C11713" si="1093">N11650*1.2</f>
        <v>0</v>
      </c>
      <c r="D11650" s="14">
        <f t="shared" ref="D11650:D11713" si="1094">O11650*1.2</f>
        <v>0</v>
      </c>
      <c r="E11650" s="19" t="str">
        <f t="shared" si="1090"/>
        <v>754300 - Kvalitetskontrol og testarbejde af produkter (undtagen nærings- og nydelsesmidler)</v>
      </c>
      <c r="F11650" s="19" t="str">
        <f t="shared" si="1091"/>
        <v>5-9 år</v>
      </c>
      <c r="G11650" s="40" t="s">
        <v>516</v>
      </c>
      <c r="H11650" s="41" t="s">
        <v>241</v>
      </c>
      <c r="I11650" s="42" t="s">
        <v>517</v>
      </c>
      <c r="J11650" s="43" t="s">
        <v>15</v>
      </c>
      <c r="K11650" s="44">
        <v>34</v>
      </c>
      <c r="L11650" s="45">
        <v>35092.648153796268</v>
      </c>
      <c r="M11650" s="46">
        <v>37141.660989249074</v>
      </c>
      <c r="N11650" s="45"/>
      <c r="O11650" s="46"/>
    </row>
    <row r="11651" spans="1:15" x14ac:dyDescent="0.2">
      <c r="A11651" s="11" t="str">
        <f t="shared" si="1092"/>
        <v>7543004 - Region Midtjylland0-4 år</v>
      </c>
      <c r="B11651" s="12" t="str">
        <f t="shared" ref="B11651:B11714" si="1095">LEFT(E11651,6)</f>
        <v>754300</v>
      </c>
      <c r="C11651" s="14">
        <f t="shared" si="1093"/>
        <v>0</v>
      </c>
      <c r="D11651" s="14">
        <f t="shared" si="1094"/>
        <v>0</v>
      </c>
      <c r="E11651" s="19" t="str">
        <f t="shared" ref="E11651:E11714" si="1096">TRIM(H11651)</f>
        <v>754300 - Kvalitetskontrol og testarbejde af produkter (undtagen nærings- og nydelsesmidler)</v>
      </c>
      <c r="F11651" s="19" t="str">
        <f t="shared" ref="F11651:F11714" si="1097">MID(J11651,6,30)</f>
        <v>0-4 år</v>
      </c>
      <c r="G11651" s="40" t="s">
        <v>516</v>
      </c>
      <c r="H11651" s="41" t="s">
        <v>241</v>
      </c>
      <c r="I11651" s="42" t="s">
        <v>517</v>
      </c>
      <c r="J11651" s="43" t="s">
        <v>16</v>
      </c>
      <c r="K11651" s="44">
        <v>45</v>
      </c>
      <c r="L11651" s="45">
        <v>29975.552964928473</v>
      </c>
      <c r="M11651" s="46">
        <v>31751.669088343813</v>
      </c>
      <c r="N11651" s="45"/>
      <c r="O11651" s="46"/>
    </row>
    <row r="11652" spans="1:15" x14ac:dyDescent="0.2">
      <c r="A11652" s="11" t="str">
        <f t="shared" si="1092"/>
        <v>7543004 - Region Midtjylland10-14 år</v>
      </c>
      <c r="B11652" s="12" t="str">
        <f t="shared" si="1095"/>
        <v>754300</v>
      </c>
      <c r="C11652" s="14">
        <f t="shared" si="1093"/>
        <v>0</v>
      </c>
      <c r="D11652" s="14">
        <f t="shared" si="1094"/>
        <v>0</v>
      </c>
      <c r="E11652" s="19" t="str">
        <f t="shared" si="1096"/>
        <v>754300 - Kvalitetskontrol og testarbejde af produkter (undtagen nærings- og nydelsesmidler)</v>
      </c>
      <c r="F11652" s="19" t="str">
        <f t="shared" si="1097"/>
        <v>10-14 år</v>
      </c>
      <c r="G11652" s="40" t="s">
        <v>516</v>
      </c>
      <c r="H11652" s="41" t="s">
        <v>241</v>
      </c>
      <c r="I11652" s="42" t="s">
        <v>517</v>
      </c>
      <c r="J11652" s="43" t="s">
        <v>17</v>
      </c>
      <c r="K11652" s="44">
        <v>21</v>
      </c>
      <c r="L11652" s="45">
        <v>34084.075930788291</v>
      </c>
      <c r="M11652" s="46">
        <v>36111.822959138022</v>
      </c>
      <c r="N11652" s="45"/>
      <c r="O11652" s="46"/>
    </row>
    <row r="11653" spans="1:15" x14ac:dyDescent="0.2">
      <c r="A11653" s="11" t="str">
        <f t="shared" si="1092"/>
        <v>7543004 - Region Midtjylland15-20 år</v>
      </c>
      <c r="B11653" s="12" t="str">
        <f t="shared" si="1095"/>
        <v>754300</v>
      </c>
      <c r="C11653" s="14">
        <f t="shared" si="1093"/>
        <v>0</v>
      </c>
      <c r="D11653" s="14">
        <f t="shared" si="1094"/>
        <v>0</v>
      </c>
      <c r="E11653" s="19" t="str">
        <f t="shared" si="1096"/>
        <v>754300 - Kvalitetskontrol og testarbejde af produkter (undtagen nærings- og nydelsesmidler)</v>
      </c>
      <c r="F11653" s="19" t="str">
        <f t="shared" si="1097"/>
        <v>15-20 år</v>
      </c>
      <c r="G11653" s="40" t="s">
        <v>516</v>
      </c>
      <c r="H11653" s="41" t="s">
        <v>241</v>
      </c>
      <c r="I11653" s="42" t="s">
        <v>517</v>
      </c>
      <c r="J11653" s="43" t="s">
        <v>18</v>
      </c>
      <c r="K11653" s="44">
        <v>27</v>
      </c>
      <c r="L11653" s="45">
        <v>37130.837408556479</v>
      </c>
      <c r="M11653" s="46">
        <v>39236.549318486897</v>
      </c>
      <c r="N11653" s="45"/>
      <c r="O11653" s="46"/>
    </row>
    <row r="11654" spans="1:15" x14ac:dyDescent="0.2">
      <c r="A11654" s="11" t="str">
        <f t="shared" si="1092"/>
        <v>7543004 - Region Midtjylland20-24 år</v>
      </c>
      <c r="B11654" s="12" t="str">
        <f t="shared" si="1095"/>
        <v>754300</v>
      </c>
      <c r="C11654" s="14">
        <f t="shared" si="1093"/>
        <v>0</v>
      </c>
      <c r="D11654" s="14">
        <f t="shared" si="1094"/>
        <v>0</v>
      </c>
      <c r="E11654" s="19" t="str">
        <f t="shared" si="1096"/>
        <v>754300 - Kvalitetskontrol og testarbejde af produkter (undtagen nærings- og nydelsesmidler)</v>
      </c>
      <c r="F11654" s="19" t="str">
        <f t="shared" si="1097"/>
        <v>20-24 år</v>
      </c>
      <c r="G11654" s="40" t="s">
        <v>516</v>
      </c>
      <c r="H11654" s="41" t="s">
        <v>241</v>
      </c>
      <c r="I11654" s="42" t="s">
        <v>517</v>
      </c>
      <c r="J11654" s="43" t="s">
        <v>19</v>
      </c>
      <c r="K11654" s="44">
        <v>43</v>
      </c>
      <c r="L11654" s="45">
        <v>35020.997674027189</v>
      </c>
      <c r="M11654" s="46">
        <v>37105.656417444072</v>
      </c>
      <c r="N11654" s="45"/>
      <c r="O11654" s="46"/>
    </row>
    <row r="11655" spans="1:15" x14ac:dyDescent="0.2">
      <c r="A11655" s="11" t="str">
        <f t="shared" si="1092"/>
        <v>7543004 - Region Midtjylland25 år og derover</v>
      </c>
      <c r="B11655" s="12" t="str">
        <f t="shared" si="1095"/>
        <v>754300</v>
      </c>
      <c r="C11655" s="14">
        <f t="shared" si="1093"/>
        <v>0</v>
      </c>
      <c r="D11655" s="14">
        <f t="shared" si="1094"/>
        <v>0</v>
      </c>
      <c r="E11655" s="19" t="str">
        <f t="shared" si="1096"/>
        <v>754300 - Kvalitetskontrol og testarbejde af produkter (undtagen nærings- og nydelsesmidler)</v>
      </c>
      <c r="F11655" s="19" t="str">
        <f t="shared" si="1097"/>
        <v>25 år og derover</v>
      </c>
      <c r="G11655" s="40" t="s">
        <v>516</v>
      </c>
      <c r="H11655" s="41" t="s">
        <v>241</v>
      </c>
      <c r="I11655" s="42" t="s">
        <v>517</v>
      </c>
      <c r="J11655" s="43" t="s">
        <v>9</v>
      </c>
      <c r="K11655" s="44">
        <v>151</v>
      </c>
      <c r="L11655" s="45">
        <v>35446.995389695381</v>
      </c>
      <c r="M11655" s="46">
        <v>37557.012058974607</v>
      </c>
      <c r="N11655" s="45"/>
      <c r="O11655" s="46"/>
    </row>
    <row r="11656" spans="1:15" x14ac:dyDescent="0.2">
      <c r="A11656" s="11" t="str">
        <f t="shared" si="1092"/>
        <v>7543004 - Region MidtjyllandAlle uanset erf.</v>
      </c>
      <c r="B11656" s="12" t="str">
        <f t="shared" si="1095"/>
        <v>754300</v>
      </c>
      <c r="C11656" s="14">
        <f t="shared" si="1093"/>
        <v>0</v>
      </c>
      <c r="D11656" s="14">
        <f t="shared" si="1094"/>
        <v>0</v>
      </c>
      <c r="E11656" s="19" t="str">
        <f t="shared" si="1096"/>
        <v>754300 - Kvalitetskontrol og testarbejde af produkter (undtagen nærings- og nydelsesmidler)</v>
      </c>
      <c r="F11656" s="19" t="str">
        <f t="shared" si="1097"/>
        <v>Alle uanset erf.</v>
      </c>
      <c r="G11656" s="40" t="s">
        <v>516</v>
      </c>
      <c r="H11656" s="41" t="s">
        <v>241</v>
      </c>
      <c r="I11656" s="42" t="s">
        <v>517</v>
      </c>
      <c r="J11656" s="43" t="s">
        <v>10</v>
      </c>
      <c r="K11656" s="44">
        <v>321</v>
      </c>
      <c r="L11656" s="45">
        <v>35048.953161140133</v>
      </c>
      <c r="M11656" s="46">
        <v>37105.656417444072</v>
      </c>
      <c r="N11656" s="45"/>
      <c r="O11656" s="46"/>
    </row>
    <row r="11657" spans="1:15" x14ac:dyDescent="0.2">
      <c r="A11657" s="11" t="str">
        <f t="shared" si="1092"/>
        <v>7543005 - Region Nordjylland10-14 år</v>
      </c>
      <c r="B11657" s="12" t="str">
        <f t="shared" si="1095"/>
        <v>754300</v>
      </c>
      <c r="C11657" s="14">
        <f t="shared" si="1093"/>
        <v>0</v>
      </c>
      <c r="D11657" s="14">
        <f t="shared" si="1094"/>
        <v>0</v>
      </c>
      <c r="E11657" s="19" t="str">
        <f t="shared" si="1096"/>
        <v>754300 - Kvalitetskontrol og testarbejde af produkter (undtagen nærings- og nydelsesmidler)</v>
      </c>
      <c r="F11657" s="19" t="str">
        <f t="shared" si="1097"/>
        <v>10-14 år</v>
      </c>
      <c r="G11657" s="40" t="s">
        <v>516</v>
      </c>
      <c r="H11657" s="41" t="s">
        <v>241</v>
      </c>
      <c r="I11657" s="42" t="s">
        <v>21</v>
      </c>
      <c r="J11657" s="43" t="s">
        <v>17</v>
      </c>
      <c r="K11657" s="44">
        <v>17</v>
      </c>
      <c r="L11657" s="45">
        <v>34789.239309591969</v>
      </c>
      <c r="M11657" s="46">
        <v>36827.316600788901</v>
      </c>
      <c r="N11657" s="45"/>
      <c r="O11657" s="46"/>
    </row>
    <row r="11658" spans="1:15" x14ac:dyDescent="0.2">
      <c r="A11658" s="11" t="str">
        <f t="shared" si="1092"/>
        <v>7543005 - Region Nordjylland25 år og derover</v>
      </c>
      <c r="B11658" s="12" t="str">
        <f t="shared" si="1095"/>
        <v>754300</v>
      </c>
      <c r="C11658" s="14">
        <f t="shared" si="1093"/>
        <v>0</v>
      </c>
      <c r="D11658" s="14">
        <f t="shared" si="1094"/>
        <v>0</v>
      </c>
      <c r="E11658" s="19" t="str">
        <f t="shared" si="1096"/>
        <v>754300 - Kvalitetskontrol og testarbejde af produkter (undtagen nærings- og nydelsesmidler)</v>
      </c>
      <c r="F11658" s="19" t="str">
        <f t="shared" si="1097"/>
        <v>25 år og derover</v>
      </c>
      <c r="G11658" s="40" t="s">
        <v>516</v>
      </c>
      <c r="H11658" s="41" t="s">
        <v>241</v>
      </c>
      <c r="I11658" s="42" t="s">
        <v>21</v>
      </c>
      <c r="J11658" s="43" t="s">
        <v>9</v>
      </c>
      <c r="K11658" s="44">
        <v>43</v>
      </c>
      <c r="L11658" s="45">
        <v>37980.31661971112</v>
      </c>
      <c r="M11658" s="46">
        <v>40142.073008259198</v>
      </c>
      <c r="N11658" s="45"/>
      <c r="O11658" s="46"/>
    </row>
    <row r="11659" spans="1:15" x14ac:dyDescent="0.2">
      <c r="A11659" s="11" t="str">
        <f t="shared" si="1092"/>
        <v>7543005 - Region NordjyllandAlle uanset erf.</v>
      </c>
      <c r="B11659" s="12" t="str">
        <f t="shared" si="1095"/>
        <v>754300</v>
      </c>
      <c r="C11659" s="14">
        <f t="shared" si="1093"/>
        <v>0</v>
      </c>
      <c r="D11659" s="14">
        <f t="shared" si="1094"/>
        <v>0</v>
      </c>
      <c r="E11659" s="19" t="str">
        <f t="shared" si="1096"/>
        <v>754300 - Kvalitetskontrol og testarbejde af produkter (undtagen nærings- og nydelsesmidler)</v>
      </c>
      <c r="F11659" s="19" t="str">
        <f t="shared" si="1097"/>
        <v>Alle uanset erf.</v>
      </c>
      <c r="G11659" s="40" t="s">
        <v>516</v>
      </c>
      <c r="H11659" s="41" t="s">
        <v>241</v>
      </c>
      <c r="I11659" s="42" t="s">
        <v>21</v>
      </c>
      <c r="J11659" s="43" t="s">
        <v>10</v>
      </c>
      <c r="K11659" s="44">
        <v>85</v>
      </c>
      <c r="L11659" s="45">
        <v>37485.176094828224</v>
      </c>
      <c r="M11659" s="46">
        <v>39648.873567669507</v>
      </c>
      <c r="N11659" s="45"/>
      <c r="O11659" s="46"/>
    </row>
    <row r="11660" spans="1:15" x14ac:dyDescent="0.2">
      <c r="A11660" s="11" t="str">
        <f t="shared" si="1092"/>
        <v>7543006 - Alle regionerUnder 1 år</v>
      </c>
      <c r="B11660" s="12" t="str">
        <f t="shared" si="1095"/>
        <v>754300</v>
      </c>
      <c r="C11660" s="14">
        <f t="shared" si="1093"/>
        <v>0</v>
      </c>
      <c r="D11660" s="14">
        <f t="shared" si="1094"/>
        <v>0</v>
      </c>
      <c r="E11660" s="19" t="str">
        <f t="shared" si="1096"/>
        <v>754300 - Kvalitetskontrol og testarbejde af produkter (undtagen nærings- og nydelsesmidler)</v>
      </c>
      <c r="F11660" s="19" t="str">
        <f t="shared" si="1097"/>
        <v>Under 1 år</v>
      </c>
      <c r="G11660" s="40" t="s">
        <v>516</v>
      </c>
      <c r="H11660" s="41" t="s">
        <v>241</v>
      </c>
      <c r="I11660" s="42" t="s">
        <v>11</v>
      </c>
      <c r="J11660" s="43" t="s">
        <v>13</v>
      </c>
      <c r="K11660" s="44">
        <v>39</v>
      </c>
      <c r="L11660" s="45">
        <v>26182.717959953214</v>
      </c>
      <c r="M11660" s="46">
        <v>27705.826836199925</v>
      </c>
      <c r="N11660" s="45"/>
      <c r="O11660" s="46"/>
    </row>
    <row r="11661" spans="1:15" x14ac:dyDescent="0.2">
      <c r="A11661" s="11" t="str">
        <f t="shared" si="1092"/>
        <v>7543006 - Alle regioner1 år</v>
      </c>
      <c r="B11661" s="12" t="str">
        <f t="shared" si="1095"/>
        <v>754300</v>
      </c>
      <c r="C11661" s="14">
        <f t="shared" si="1093"/>
        <v>0</v>
      </c>
      <c r="D11661" s="14">
        <f t="shared" si="1094"/>
        <v>0</v>
      </c>
      <c r="E11661" s="19" t="str">
        <f t="shared" si="1096"/>
        <v>754300 - Kvalitetskontrol og testarbejde af produkter (undtagen nærings- og nydelsesmidler)</v>
      </c>
      <c r="F11661" s="19" t="str">
        <f t="shared" si="1097"/>
        <v>1 år</v>
      </c>
      <c r="G11661" s="40" t="s">
        <v>516</v>
      </c>
      <c r="H11661" s="41" t="s">
        <v>241</v>
      </c>
      <c r="I11661" s="42" t="s">
        <v>11</v>
      </c>
      <c r="J11661" s="43" t="s">
        <v>22</v>
      </c>
      <c r="K11661" s="44">
        <v>25</v>
      </c>
      <c r="L11661" s="45">
        <v>31215.286486121418</v>
      </c>
      <c r="M11661" s="46">
        <v>33054.977675674607</v>
      </c>
      <c r="N11661" s="45"/>
      <c r="O11661" s="46"/>
    </row>
    <row r="11662" spans="1:15" x14ac:dyDescent="0.2">
      <c r="A11662" s="11" t="str">
        <f t="shared" si="1092"/>
        <v>7543006 - Alle regioner2 år</v>
      </c>
      <c r="B11662" s="12" t="str">
        <f t="shared" si="1095"/>
        <v>754300</v>
      </c>
      <c r="C11662" s="14">
        <f t="shared" si="1093"/>
        <v>0</v>
      </c>
      <c r="D11662" s="14">
        <f t="shared" si="1094"/>
        <v>0</v>
      </c>
      <c r="E11662" s="19" t="str">
        <f t="shared" si="1096"/>
        <v>754300 - Kvalitetskontrol og testarbejde af produkter (undtagen nærings- og nydelsesmidler)</v>
      </c>
      <c r="F11662" s="19" t="str">
        <f t="shared" si="1097"/>
        <v>2 år</v>
      </c>
      <c r="G11662" s="40" t="s">
        <v>516</v>
      </c>
      <c r="H11662" s="41" t="s">
        <v>241</v>
      </c>
      <c r="I11662" s="42" t="s">
        <v>11</v>
      </c>
      <c r="J11662" s="43" t="s">
        <v>23</v>
      </c>
      <c r="K11662" s="44">
        <v>28</v>
      </c>
      <c r="L11662" s="45">
        <v>31718.116032503731</v>
      </c>
      <c r="M11662" s="46">
        <v>33597.482773647782</v>
      </c>
      <c r="N11662" s="45"/>
      <c r="O11662" s="46"/>
    </row>
    <row r="11663" spans="1:15" x14ac:dyDescent="0.2">
      <c r="A11663" s="11" t="str">
        <f t="shared" si="1092"/>
        <v>7543006 - Alle regioner3 år</v>
      </c>
      <c r="B11663" s="12" t="str">
        <f t="shared" si="1095"/>
        <v>754300</v>
      </c>
      <c r="C11663" s="14">
        <f t="shared" si="1093"/>
        <v>0</v>
      </c>
      <c r="D11663" s="14">
        <f t="shared" si="1094"/>
        <v>0</v>
      </c>
      <c r="E11663" s="19" t="str">
        <f t="shared" si="1096"/>
        <v>754300 - Kvalitetskontrol og testarbejde af produkter (undtagen nærings- og nydelsesmidler)</v>
      </c>
      <c r="F11663" s="19" t="str">
        <f t="shared" si="1097"/>
        <v>3 år</v>
      </c>
      <c r="G11663" s="40" t="s">
        <v>516</v>
      </c>
      <c r="H11663" s="41" t="s">
        <v>241</v>
      </c>
      <c r="I11663" s="42" t="s">
        <v>11</v>
      </c>
      <c r="J11663" s="43" t="s">
        <v>14</v>
      </c>
      <c r="K11663" s="44">
        <v>17</v>
      </c>
      <c r="L11663" s="45">
        <v>37163.590878295377</v>
      </c>
      <c r="M11663" s="46">
        <v>39282.980751640127</v>
      </c>
      <c r="N11663" s="45"/>
      <c r="O11663" s="46"/>
    </row>
    <row r="11664" spans="1:15" x14ac:dyDescent="0.2">
      <c r="A11664" s="11" t="str">
        <f t="shared" si="1092"/>
        <v>7543006 - Alle regioner4 år</v>
      </c>
      <c r="B11664" s="12" t="str">
        <f t="shared" si="1095"/>
        <v>754300</v>
      </c>
      <c r="C11664" s="14">
        <f t="shared" si="1093"/>
        <v>0</v>
      </c>
      <c r="D11664" s="14">
        <f t="shared" si="1094"/>
        <v>0</v>
      </c>
      <c r="E11664" s="19" t="str">
        <f t="shared" si="1096"/>
        <v>754300 - Kvalitetskontrol og testarbejde af produkter (undtagen nærings- og nydelsesmidler)</v>
      </c>
      <c r="F11664" s="19" t="str">
        <f t="shared" si="1097"/>
        <v>4 år</v>
      </c>
      <c r="G11664" s="40" t="s">
        <v>516</v>
      </c>
      <c r="H11664" s="41" t="s">
        <v>241</v>
      </c>
      <c r="I11664" s="42" t="s">
        <v>11</v>
      </c>
      <c r="J11664" s="43" t="s">
        <v>24</v>
      </c>
      <c r="K11664" s="44">
        <v>25</v>
      </c>
      <c r="L11664" s="45">
        <v>37547.217602626311</v>
      </c>
      <c r="M11664" s="46">
        <v>39782.252029539319</v>
      </c>
      <c r="N11664" s="45"/>
      <c r="O11664" s="46"/>
    </row>
    <row r="11665" spans="1:15" x14ac:dyDescent="0.2">
      <c r="A11665" s="11" t="str">
        <f t="shared" si="1092"/>
        <v>7543006 - Alle regioner5-9 år</v>
      </c>
      <c r="B11665" s="12" t="str">
        <f t="shared" si="1095"/>
        <v>754300</v>
      </c>
      <c r="C11665" s="14">
        <f t="shared" si="1093"/>
        <v>0</v>
      </c>
      <c r="D11665" s="14">
        <f t="shared" si="1094"/>
        <v>0</v>
      </c>
      <c r="E11665" s="19" t="str">
        <f t="shared" si="1096"/>
        <v>754300 - Kvalitetskontrol og testarbejde af produkter (undtagen nærings- og nydelsesmidler)</v>
      </c>
      <c r="F11665" s="19" t="str">
        <f t="shared" si="1097"/>
        <v>5-9 år</v>
      </c>
      <c r="G11665" s="40" t="s">
        <v>516</v>
      </c>
      <c r="H11665" s="41" t="s">
        <v>241</v>
      </c>
      <c r="I11665" s="42" t="s">
        <v>11</v>
      </c>
      <c r="J11665" s="43" t="s">
        <v>15</v>
      </c>
      <c r="K11665" s="44">
        <v>125</v>
      </c>
      <c r="L11665" s="45">
        <v>35178.189718670335</v>
      </c>
      <c r="M11665" s="46">
        <v>37269.349790234708</v>
      </c>
      <c r="N11665" s="45"/>
      <c r="O11665" s="46"/>
    </row>
    <row r="11666" spans="1:15" x14ac:dyDescent="0.2">
      <c r="A11666" s="11" t="str">
        <f t="shared" si="1092"/>
        <v>7543006 - Alle regioner0-4 år</v>
      </c>
      <c r="B11666" s="12" t="str">
        <f t="shared" si="1095"/>
        <v>754300</v>
      </c>
      <c r="C11666" s="14">
        <f t="shared" si="1093"/>
        <v>0</v>
      </c>
      <c r="D11666" s="14">
        <f t="shared" si="1094"/>
        <v>0</v>
      </c>
      <c r="E11666" s="19" t="str">
        <f t="shared" si="1096"/>
        <v>754300 - Kvalitetskontrol og testarbejde af produkter (undtagen nærings- og nydelsesmidler)</v>
      </c>
      <c r="F11666" s="19" t="str">
        <f t="shared" si="1097"/>
        <v>0-4 år</v>
      </c>
      <c r="G11666" s="40" t="s">
        <v>516</v>
      </c>
      <c r="H11666" s="41" t="s">
        <v>241</v>
      </c>
      <c r="I11666" s="42" t="s">
        <v>11</v>
      </c>
      <c r="J11666" s="43" t="s">
        <v>16</v>
      </c>
      <c r="K11666" s="44">
        <v>134</v>
      </c>
      <c r="L11666" s="45">
        <v>31632.818791983671</v>
      </c>
      <c r="M11666" s="46">
        <v>33514.734394859952</v>
      </c>
      <c r="N11666" s="45"/>
      <c r="O11666" s="46"/>
    </row>
    <row r="11667" spans="1:15" x14ac:dyDescent="0.2">
      <c r="A11667" s="11" t="str">
        <f t="shared" si="1092"/>
        <v>7543006 - Alle regioner10-14 år</v>
      </c>
      <c r="B11667" s="12" t="str">
        <f t="shared" si="1095"/>
        <v>754300</v>
      </c>
      <c r="C11667" s="14">
        <f t="shared" si="1093"/>
        <v>0</v>
      </c>
      <c r="D11667" s="14">
        <f t="shared" si="1094"/>
        <v>0</v>
      </c>
      <c r="E11667" s="19" t="str">
        <f t="shared" si="1096"/>
        <v>754300 - Kvalitetskontrol og testarbejde af produkter (undtagen nærings- og nydelsesmidler)</v>
      </c>
      <c r="F11667" s="19" t="str">
        <f t="shared" si="1097"/>
        <v>10-14 år</v>
      </c>
      <c r="G11667" s="40" t="s">
        <v>516</v>
      </c>
      <c r="H11667" s="41" t="s">
        <v>241</v>
      </c>
      <c r="I11667" s="42" t="s">
        <v>11</v>
      </c>
      <c r="J11667" s="43" t="s">
        <v>17</v>
      </c>
      <c r="K11667" s="44">
        <v>96</v>
      </c>
      <c r="L11667" s="45">
        <v>34579.608558551481</v>
      </c>
      <c r="M11667" s="46">
        <v>36636.836063808885</v>
      </c>
      <c r="N11667" s="45"/>
      <c r="O11667" s="46"/>
    </row>
    <row r="11668" spans="1:15" x14ac:dyDescent="0.2">
      <c r="A11668" s="11" t="str">
        <f t="shared" si="1092"/>
        <v>7543006 - Alle regioner15-20 år</v>
      </c>
      <c r="B11668" s="12" t="str">
        <f t="shared" si="1095"/>
        <v>754300</v>
      </c>
      <c r="C11668" s="14">
        <f t="shared" si="1093"/>
        <v>0</v>
      </c>
      <c r="D11668" s="14">
        <f t="shared" si="1094"/>
        <v>0</v>
      </c>
      <c r="E11668" s="19" t="str">
        <f t="shared" si="1096"/>
        <v>754300 - Kvalitetskontrol og testarbejde af produkter (undtagen nærings- og nydelsesmidler)</v>
      </c>
      <c r="F11668" s="19" t="str">
        <f t="shared" si="1097"/>
        <v>15-20 år</v>
      </c>
      <c r="G11668" s="40" t="s">
        <v>516</v>
      </c>
      <c r="H11668" s="41" t="s">
        <v>241</v>
      </c>
      <c r="I11668" s="42" t="s">
        <v>11</v>
      </c>
      <c r="J11668" s="43" t="s">
        <v>18</v>
      </c>
      <c r="K11668" s="44">
        <v>99</v>
      </c>
      <c r="L11668" s="45">
        <v>38554.947616188641</v>
      </c>
      <c r="M11668" s="46">
        <v>40798.386400989075</v>
      </c>
      <c r="N11668" s="45"/>
      <c r="O11668" s="46"/>
    </row>
    <row r="11669" spans="1:15" x14ac:dyDescent="0.2">
      <c r="A11669" s="11" t="str">
        <f t="shared" si="1092"/>
        <v>7543006 - Alle regioner20-24 år</v>
      </c>
      <c r="B11669" s="12" t="str">
        <f t="shared" si="1095"/>
        <v>754300</v>
      </c>
      <c r="C11669" s="14">
        <f t="shared" si="1093"/>
        <v>0</v>
      </c>
      <c r="D11669" s="14">
        <f t="shared" si="1094"/>
        <v>0</v>
      </c>
      <c r="E11669" s="19" t="str">
        <f t="shared" si="1096"/>
        <v>754300 - Kvalitetskontrol og testarbejde af produkter (undtagen nærings- og nydelsesmidler)</v>
      </c>
      <c r="F11669" s="19" t="str">
        <f t="shared" si="1097"/>
        <v>20-24 år</v>
      </c>
      <c r="G11669" s="40" t="s">
        <v>516</v>
      </c>
      <c r="H11669" s="41" t="s">
        <v>241</v>
      </c>
      <c r="I11669" s="42" t="s">
        <v>11</v>
      </c>
      <c r="J11669" s="43" t="s">
        <v>19</v>
      </c>
      <c r="K11669" s="44">
        <v>115</v>
      </c>
      <c r="L11669" s="45">
        <v>37453.314592681265</v>
      </c>
      <c r="M11669" s="46">
        <v>39647.462882964581</v>
      </c>
      <c r="N11669" s="45"/>
      <c r="O11669" s="46"/>
    </row>
    <row r="11670" spans="1:15" x14ac:dyDescent="0.2">
      <c r="A11670" s="11" t="str">
        <f t="shared" si="1092"/>
        <v>7543006 - Alle regioner25 år og derover</v>
      </c>
      <c r="B11670" s="12" t="str">
        <f t="shared" si="1095"/>
        <v>754300</v>
      </c>
      <c r="C11670" s="14">
        <f t="shared" si="1093"/>
        <v>0</v>
      </c>
      <c r="D11670" s="14">
        <f t="shared" si="1094"/>
        <v>0</v>
      </c>
      <c r="E11670" s="19" t="str">
        <f t="shared" si="1096"/>
        <v>754300 - Kvalitetskontrol og testarbejde af produkter (undtagen nærings- og nydelsesmidler)</v>
      </c>
      <c r="F11670" s="19" t="str">
        <f t="shared" si="1097"/>
        <v>25 år og derover</v>
      </c>
      <c r="G11670" s="40" t="s">
        <v>516</v>
      </c>
      <c r="H11670" s="41" t="s">
        <v>241</v>
      </c>
      <c r="I11670" s="42" t="s">
        <v>11</v>
      </c>
      <c r="J11670" s="43" t="s">
        <v>9</v>
      </c>
      <c r="K11670" s="44">
        <v>503</v>
      </c>
      <c r="L11670" s="45">
        <v>36471.967939740687</v>
      </c>
      <c r="M11670" s="46">
        <v>38601.517414469272</v>
      </c>
      <c r="N11670" s="45"/>
      <c r="O11670" s="46"/>
    </row>
    <row r="11671" spans="1:15" x14ac:dyDescent="0.2">
      <c r="A11671" s="11" t="str">
        <f t="shared" si="1092"/>
        <v>7543006 - Alle regionerAlle uanset erf.</v>
      </c>
      <c r="B11671" s="12" t="str">
        <f t="shared" si="1095"/>
        <v>754300</v>
      </c>
      <c r="C11671" s="14">
        <f t="shared" si="1093"/>
        <v>0</v>
      </c>
      <c r="D11671" s="14">
        <f t="shared" si="1094"/>
        <v>0</v>
      </c>
      <c r="E11671" s="19" t="str">
        <f t="shared" si="1096"/>
        <v>754300 - Kvalitetskontrol og testarbejde af produkter (undtagen nærings- og nydelsesmidler)</v>
      </c>
      <c r="F11671" s="19" t="str">
        <f t="shared" si="1097"/>
        <v>Alle uanset erf.</v>
      </c>
      <c r="G11671" s="40" t="s">
        <v>516</v>
      </c>
      <c r="H11671" s="41" t="s">
        <v>241</v>
      </c>
      <c r="I11671" s="42" t="s">
        <v>11</v>
      </c>
      <c r="J11671" s="43" t="s">
        <v>10</v>
      </c>
      <c r="K11671" s="44">
        <v>1072</v>
      </c>
      <c r="L11671" s="45">
        <v>36321.458693836248</v>
      </c>
      <c r="M11671" s="46">
        <v>38442.891195424323</v>
      </c>
      <c r="N11671" s="45"/>
      <c r="O11671" s="46"/>
    </row>
    <row r="11672" spans="1:15" x14ac:dyDescent="0.2">
      <c r="A11672" s="11" t="str">
        <f t="shared" si="1092"/>
        <v>7544001 - Region HovedstadenAlle uanset erf.</v>
      </c>
      <c r="B11672" s="12" t="str">
        <f t="shared" si="1095"/>
        <v>754400</v>
      </c>
      <c r="C11672" s="14">
        <f t="shared" si="1093"/>
        <v>0</v>
      </c>
      <c r="D11672" s="14">
        <f t="shared" si="1094"/>
        <v>0</v>
      </c>
      <c r="E11672" s="19" t="str">
        <f t="shared" si="1096"/>
        <v>754400 - Desinfektionsarbejde og skadedyrsbekæmpelse</v>
      </c>
      <c r="F11672" s="19" t="str">
        <f t="shared" si="1097"/>
        <v>Alle uanset erf.</v>
      </c>
      <c r="G11672" s="40" t="s">
        <v>516</v>
      </c>
      <c r="H11672" s="41" t="s">
        <v>441</v>
      </c>
      <c r="I11672" s="42" t="s">
        <v>8</v>
      </c>
      <c r="J11672" s="43" t="s">
        <v>10</v>
      </c>
      <c r="K11672" s="44">
        <v>11</v>
      </c>
      <c r="L11672" s="45">
        <v>30015.410058165155</v>
      </c>
      <c r="M11672" s="46">
        <v>31705.043953438155</v>
      </c>
      <c r="N11672" s="45"/>
      <c r="O11672" s="46"/>
    </row>
    <row r="11673" spans="1:15" x14ac:dyDescent="0.2">
      <c r="A11673" s="11" t="str">
        <f t="shared" si="1092"/>
        <v>7544002 - Region SjællandAlle uanset erf.</v>
      </c>
      <c r="B11673" s="12" t="str">
        <f t="shared" si="1095"/>
        <v>754400</v>
      </c>
      <c r="C11673" s="14">
        <f t="shared" si="1093"/>
        <v>0</v>
      </c>
      <c r="D11673" s="14">
        <f t="shared" si="1094"/>
        <v>0</v>
      </c>
      <c r="E11673" s="19" t="str">
        <f t="shared" si="1096"/>
        <v>754400 - Desinfektionsarbejde og skadedyrsbekæmpelse</v>
      </c>
      <c r="F11673" s="19" t="str">
        <f t="shared" si="1097"/>
        <v>Alle uanset erf.</v>
      </c>
      <c r="G11673" s="40" t="s">
        <v>516</v>
      </c>
      <c r="H11673" s="41" t="s">
        <v>441</v>
      </c>
      <c r="I11673" s="42" t="s">
        <v>20</v>
      </c>
      <c r="J11673" s="43" t="s">
        <v>10</v>
      </c>
      <c r="K11673" s="44">
        <v>48</v>
      </c>
      <c r="L11673" s="45">
        <v>36048.557837791559</v>
      </c>
      <c r="M11673" s="46">
        <v>38021.571625705779</v>
      </c>
      <c r="N11673" s="45"/>
      <c r="O11673" s="46"/>
    </row>
    <row r="11674" spans="1:15" x14ac:dyDescent="0.2">
      <c r="A11674" s="11" t="str">
        <f t="shared" si="1092"/>
        <v>7544004 - Region Midtjylland5-9 år</v>
      </c>
      <c r="B11674" s="12" t="str">
        <f t="shared" si="1095"/>
        <v>754400</v>
      </c>
      <c r="C11674" s="14">
        <f t="shared" si="1093"/>
        <v>0</v>
      </c>
      <c r="D11674" s="14">
        <f t="shared" si="1094"/>
        <v>0</v>
      </c>
      <c r="E11674" s="19" t="str">
        <f t="shared" si="1096"/>
        <v>754400 - Desinfektionsarbejde og skadedyrsbekæmpelse</v>
      </c>
      <c r="F11674" s="19" t="str">
        <f t="shared" si="1097"/>
        <v>5-9 år</v>
      </c>
      <c r="G11674" s="40" t="s">
        <v>516</v>
      </c>
      <c r="H11674" s="41" t="s">
        <v>441</v>
      </c>
      <c r="I11674" s="42" t="s">
        <v>517</v>
      </c>
      <c r="J11674" s="43" t="s">
        <v>15</v>
      </c>
      <c r="K11674" s="44">
        <v>18</v>
      </c>
      <c r="L11674" s="45">
        <v>32428.10067911656</v>
      </c>
      <c r="M11674" s="46">
        <v>34253.550271861859</v>
      </c>
      <c r="N11674" s="45"/>
      <c r="O11674" s="46"/>
    </row>
    <row r="11675" spans="1:15" x14ac:dyDescent="0.2">
      <c r="A11675" s="11" t="str">
        <f t="shared" si="1092"/>
        <v>7544004 - Region Midtjylland10-14 år</v>
      </c>
      <c r="B11675" s="12" t="str">
        <f t="shared" si="1095"/>
        <v>754400</v>
      </c>
      <c r="C11675" s="14">
        <f t="shared" si="1093"/>
        <v>0</v>
      </c>
      <c r="D11675" s="14">
        <f t="shared" si="1094"/>
        <v>0</v>
      </c>
      <c r="E11675" s="19" t="str">
        <f t="shared" si="1096"/>
        <v>754400 - Desinfektionsarbejde og skadedyrsbekæmpelse</v>
      </c>
      <c r="F11675" s="19" t="str">
        <f t="shared" si="1097"/>
        <v>10-14 år</v>
      </c>
      <c r="G11675" s="40" t="s">
        <v>516</v>
      </c>
      <c r="H11675" s="41" t="s">
        <v>441</v>
      </c>
      <c r="I11675" s="42" t="s">
        <v>517</v>
      </c>
      <c r="J11675" s="43" t="s">
        <v>17</v>
      </c>
      <c r="K11675" s="44">
        <v>19</v>
      </c>
      <c r="L11675" s="45">
        <v>34228.56729586955</v>
      </c>
      <c r="M11675" s="46">
        <v>36101.969153419079</v>
      </c>
      <c r="N11675" s="45"/>
      <c r="O11675" s="46"/>
    </row>
    <row r="11676" spans="1:15" x14ac:dyDescent="0.2">
      <c r="A11676" s="11" t="str">
        <f t="shared" si="1092"/>
        <v>7544004 - Region Midtjylland15-20 år</v>
      </c>
      <c r="B11676" s="12" t="str">
        <f t="shared" si="1095"/>
        <v>754400</v>
      </c>
      <c r="C11676" s="14">
        <f t="shared" si="1093"/>
        <v>0</v>
      </c>
      <c r="D11676" s="14">
        <f t="shared" si="1094"/>
        <v>0</v>
      </c>
      <c r="E11676" s="19" t="str">
        <f t="shared" si="1096"/>
        <v>754400 - Desinfektionsarbejde og skadedyrsbekæmpelse</v>
      </c>
      <c r="F11676" s="19" t="str">
        <f t="shared" si="1097"/>
        <v>15-20 år</v>
      </c>
      <c r="G11676" s="40" t="s">
        <v>516</v>
      </c>
      <c r="H11676" s="41" t="s">
        <v>441</v>
      </c>
      <c r="I11676" s="42" t="s">
        <v>517</v>
      </c>
      <c r="J11676" s="43" t="s">
        <v>18</v>
      </c>
      <c r="K11676" s="44">
        <v>16</v>
      </c>
      <c r="L11676" s="45">
        <v>35519.862972146533</v>
      </c>
      <c r="M11676" s="46">
        <v>37463.940172244649</v>
      </c>
      <c r="N11676" s="45"/>
      <c r="O11676" s="46"/>
    </row>
    <row r="11677" spans="1:15" x14ac:dyDescent="0.2">
      <c r="A11677" s="11" t="str">
        <f t="shared" si="1092"/>
        <v>7544004 - Region Midtjylland20-24 år</v>
      </c>
      <c r="B11677" s="12" t="str">
        <f t="shared" si="1095"/>
        <v>754400</v>
      </c>
      <c r="C11677" s="14">
        <f t="shared" si="1093"/>
        <v>0</v>
      </c>
      <c r="D11677" s="14">
        <f t="shared" si="1094"/>
        <v>0</v>
      </c>
      <c r="E11677" s="19" t="str">
        <f t="shared" si="1096"/>
        <v>754400 - Desinfektionsarbejde og skadedyrsbekæmpelse</v>
      </c>
      <c r="F11677" s="19" t="str">
        <f t="shared" si="1097"/>
        <v>20-24 år</v>
      </c>
      <c r="G11677" s="40" t="s">
        <v>516</v>
      </c>
      <c r="H11677" s="41" t="s">
        <v>441</v>
      </c>
      <c r="I11677" s="42" t="s">
        <v>517</v>
      </c>
      <c r="J11677" s="43" t="s">
        <v>19</v>
      </c>
      <c r="K11677" s="44">
        <v>22</v>
      </c>
      <c r="L11677" s="45">
        <v>35707.227209480588</v>
      </c>
      <c r="M11677" s="46">
        <v>37661.559250432132</v>
      </c>
      <c r="N11677" s="45"/>
      <c r="O11677" s="46"/>
    </row>
    <row r="11678" spans="1:15" x14ac:dyDescent="0.2">
      <c r="A11678" s="11" t="str">
        <f t="shared" si="1092"/>
        <v>7544004 - Region Midtjylland25 år og derover</v>
      </c>
      <c r="B11678" s="12" t="str">
        <f t="shared" si="1095"/>
        <v>754400</v>
      </c>
      <c r="C11678" s="14">
        <f t="shared" si="1093"/>
        <v>0</v>
      </c>
      <c r="D11678" s="14">
        <f t="shared" si="1094"/>
        <v>0</v>
      </c>
      <c r="E11678" s="19" t="str">
        <f t="shared" si="1096"/>
        <v>754400 - Desinfektionsarbejde og skadedyrsbekæmpelse</v>
      </c>
      <c r="F11678" s="19" t="str">
        <f t="shared" si="1097"/>
        <v>25 år og derover</v>
      </c>
      <c r="G11678" s="40" t="s">
        <v>516</v>
      </c>
      <c r="H11678" s="41" t="s">
        <v>441</v>
      </c>
      <c r="I11678" s="42" t="s">
        <v>517</v>
      </c>
      <c r="J11678" s="43" t="s">
        <v>9</v>
      </c>
      <c r="K11678" s="44">
        <v>83</v>
      </c>
      <c r="L11678" s="45">
        <v>36544.26558681445</v>
      </c>
      <c r="M11678" s="46">
        <v>38601.423216634779</v>
      </c>
      <c r="N11678" s="45"/>
      <c r="O11678" s="46"/>
    </row>
    <row r="11679" spans="1:15" x14ac:dyDescent="0.2">
      <c r="A11679" s="11" t="str">
        <f t="shared" si="1092"/>
        <v>7544004 - Region MidtjyllandAlle uanset erf.</v>
      </c>
      <c r="B11679" s="12" t="str">
        <f t="shared" si="1095"/>
        <v>754400</v>
      </c>
      <c r="C11679" s="14">
        <f t="shared" si="1093"/>
        <v>0</v>
      </c>
      <c r="D11679" s="14">
        <f t="shared" si="1094"/>
        <v>0</v>
      </c>
      <c r="E11679" s="19" t="str">
        <f t="shared" si="1096"/>
        <v>754400 - Desinfektionsarbejde og skadedyrsbekæmpelse</v>
      </c>
      <c r="F11679" s="19" t="str">
        <f t="shared" si="1097"/>
        <v>Alle uanset erf.</v>
      </c>
      <c r="G11679" s="40" t="s">
        <v>516</v>
      </c>
      <c r="H11679" s="41" t="s">
        <v>441</v>
      </c>
      <c r="I11679" s="42" t="s">
        <v>517</v>
      </c>
      <c r="J11679" s="43" t="s">
        <v>10</v>
      </c>
      <c r="K11679" s="44">
        <v>165</v>
      </c>
      <c r="L11679" s="45">
        <v>35640.574549993755</v>
      </c>
      <c r="M11679" s="46">
        <v>37591.258549967897</v>
      </c>
      <c r="N11679" s="45"/>
      <c r="O11679" s="46"/>
    </row>
    <row r="11680" spans="1:15" x14ac:dyDescent="0.2">
      <c r="A11680" s="11" t="str">
        <f t="shared" si="1092"/>
        <v>7544006 - Alle regioner5-9 år</v>
      </c>
      <c r="B11680" s="12" t="str">
        <f t="shared" si="1095"/>
        <v>754400</v>
      </c>
      <c r="C11680" s="14">
        <f t="shared" si="1093"/>
        <v>0</v>
      </c>
      <c r="D11680" s="14">
        <f t="shared" si="1094"/>
        <v>0</v>
      </c>
      <c r="E11680" s="19" t="str">
        <f t="shared" si="1096"/>
        <v>754400 - Desinfektionsarbejde og skadedyrsbekæmpelse</v>
      </c>
      <c r="F11680" s="19" t="str">
        <f t="shared" si="1097"/>
        <v>5-9 år</v>
      </c>
      <c r="G11680" s="40" t="s">
        <v>516</v>
      </c>
      <c r="H11680" s="41" t="s">
        <v>441</v>
      </c>
      <c r="I11680" s="42" t="s">
        <v>11</v>
      </c>
      <c r="J11680" s="43" t="s">
        <v>15</v>
      </c>
      <c r="K11680" s="44">
        <v>24</v>
      </c>
      <c r="L11680" s="45">
        <v>32428.10067911656</v>
      </c>
      <c r="M11680" s="46">
        <v>34253.550271861859</v>
      </c>
      <c r="N11680" s="45"/>
      <c r="O11680" s="46"/>
    </row>
    <row r="11681" spans="1:15" x14ac:dyDescent="0.2">
      <c r="A11681" s="11" t="str">
        <f t="shared" si="1092"/>
        <v>7544006 - Alle regioner10-14 år</v>
      </c>
      <c r="B11681" s="12" t="str">
        <f t="shared" si="1095"/>
        <v>754400</v>
      </c>
      <c r="C11681" s="14">
        <f t="shared" si="1093"/>
        <v>0</v>
      </c>
      <c r="D11681" s="14">
        <f t="shared" si="1094"/>
        <v>0</v>
      </c>
      <c r="E11681" s="19" t="str">
        <f t="shared" si="1096"/>
        <v>754400 - Desinfektionsarbejde og skadedyrsbekæmpelse</v>
      </c>
      <c r="F11681" s="19" t="str">
        <f t="shared" si="1097"/>
        <v>10-14 år</v>
      </c>
      <c r="G11681" s="40" t="s">
        <v>516</v>
      </c>
      <c r="H11681" s="41" t="s">
        <v>441</v>
      </c>
      <c r="I11681" s="42" t="s">
        <v>11</v>
      </c>
      <c r="J11681" s="43" t="s">
        <v>17</v>
      </c>
      <c r="K11681" s="44">
        <v>21</v>
      </c>
      <c r="L11681" s="45">
        <v>34228.56729586955</v>
      </c>
      <c r="M11681" s="46">
        <v>36101.969153419079</v>
      </c>
      <c r="N11681" s="45"/>
      <c r="O11681" s="46"/>
    </row>
    <row r="11682" spans="1:15" x14ac:dyDescent="0.2">
      <c r="A11682" s="11" t="str">
        <f t="shared" si="1092"/>
        <v>7544006 - Alle regioner15-20 år</v>
      </c>
      <c r="B11682" s="12" t="str">
        <f t="shared" si="1095"/>
        <v>754400</v>
      </c>
      <c r="C11682" s="14">
        <f t="shared" si="1093"/>
        <v>0</v>
      </c>
      <c r="D11682" s="14">
        <f t="shared" si="1094"/>
        <v>0</v>
      </c>
      <c r="E11682" s="19" t="str">
        <f t="shared" si="1096"/>
        <v>754400 - Desinfektionsarbejde og skadedyrsbekæmpelse</v>
      </c>
      <c r="F11682" s="19" t="str">
        <f t="shared" si="1097"/>
        <v>15-20 år</v>
      </c>
      <c r="G11682" s="40" t="s">
        <v>516</v>
      </c>
      <c r="H11682" s="41" t="s">
        <v>441</v>
      </c>
      <c r="I11682" s="42" t="s">
        <v>11</v>
      </c>
      <c r="J11682" s="43" t="s">
        <v>18</v>
      </c>
      <c r="K11682" s="44">
        <v>26</v>
      </c>
      <c r="L11682" s="45">
        <v>35519.862972146533</v>
      </c>
      <c r="M11682" s="46">
        <v>37463.940172244649</v>
      </c>
      <c r="N11682" s="45"/>
      <c r="O11682" s="46"/>
    </row>
    <row r="11683" spans="1:15" x14ac:dyDescent="0.2">
      <c r="A11683" s="11" t="str">
        <f t="shared" si="1092"/>
        <v>7544006 - Alle regioner20-24 år</v>
      </c>
      <c r="B11683" s="12" t="str">
        <f t="shared" si="1095"/>
        <v>754400</v>
      </c>
      <c r="C11683" s="14">
        <f t="shared" si="1093"/>
        <v>0</v>
      </c>
      <c r="D11683" s="14">
        <f t="shared" si="1094"/>
        <v>0</v>
      </c>
      <c r="E11683" s="19" t="str">
        <f t="shared" si="1096"/>
        <v>754400 - Desinfektionsarbejde og skadedyrsbekæmpelse</v>
      </c>
      <c r="F11683" s="19" t="str">
        <f t="shared" si="1097"/>
        <v>20-24 år</v>
      </c>
      <c r="G11683" s="40" t="s">
        <v>516</v>
      </c>
      <c r="H11683" s="41" t="s">
        <v>441</v>
      </c>
      <c r="I11683" s="42" t="s">
        <v>11</v>
      </c>
      <c r="J11683" s="43" t="s">
        <v>19</v>
      </c>
      <c r="K11683" s="44">
        <v>24</v>
      </c>
      <c r="L11683" s="45">
        <v>35707.227209480588</v>
      </c>
      <c r="M11683" s="46">
        <v>37661.559250432132</v>
      </c>
      <c r="N11683" s="45"/>
      <c r="O11683" s="46"/>
    </row>
    <row r="11684" spans="1:15" x14ac:dyDescent="0.2">
      <c r="A11684" s="11" t="str">
        <f t="shared" si="1092"/>
        <v>7544006 - Alle regioner25 år og derover</v>
      </c>
      <c r="B11684" s="12" t="str">
        <f t="shared" si="1095"/>
        <v>754400</v>
      </c>
      <c r="C11684" s="14">
        <f t="shared" si="1093"/>
        <v>0</v>
      </c>
      <c r="D11684" s="14">
        <f t="shared" si="1094"/>
        <v>0</v>
      </c>
      <c r="E11684" s="19" t="str">
        <f t="shared" si="1096"/>
        <v>754400 - Desinfektionsarbejde og skadedyrsbekæmpelse</v>
      </c>
      <c r="F11684" s="19" t="str">
        <f t="shared" si="1097"/>
        <v>25 år og derover</v>
      </c>
      <c r="G11684" s="40" t="s">
        <v>516</v>
      </c>
      <c r="H11684" s="41" t="s">
        <v>441</v>
      </c>
      <c r="I11684" s="42" t="s">
        <v>11</v>
      </c>
      <c r="J11684" s="43" t="s">
        <v>9</v>
      </c>
      <c r="K11684" s="44">
        <v>124</v>
      </c>
      <c r="L11684" s="45">
        <v>36544.26558681445</v>
      </c>
      <c r="M11684" s="46">
        <v>38601.423216634779</v>
      </c>
      <c r="N11684" s="45"/>
      <c r="O11684" s="46"/>
    </row>
    <row r="11685" spans="1:15" x14ac:dyDescent="0.2">
      <c r="A11685" s="11" t="str">
        <f t="shared" si="1092"/>
        <v>7544006 - Alle regionerAlle uanset erf.</v>
      </c>
      <c r="B11685" s="12" t="str">
        <f t="shared" si="1095"/>
        <v>754400</v>
      </c>
      <c r="C11685" s="14">
        <f t="shared" si="1093"/>
        <v>0</v>
      </c>
      <c r="D11685" s="14">
        <f t="shared" si="1094"/>
        <v>0</v>
      </c>
      <c r="E11685" s="19" t="str">
        <f t="shared" si="1096"/>
        <v>754400 - Desinfektionsarbejde og skadedyrsbekæmpelse</v>
      </c>
      <c r="F11685" s="19" t="str">
        <f t="shared" si="1097"/>
        <v>Alle uanset erf.</v>
      </c>
      <c r="G11685" s="40" t="s">
        <v>516</v>
      </c>
      <c r="H11685" s="41" t="s">
        <v>441</v>
      </c>
      <c r="I11685" s="42" t="s">
        <v>11</v>
      </c>
      <c r="J11685" s="43" t="s">
        <v>10</v>
      </c>
      <c r="K11685" s="44">
        <v>229</v>
      </c>
      <c r="L11685" s="45">
        <v>35660.743162529048</v>
      </c>
      <c r="M11685" s="46">
        <v>37612.531033309737</v>
      </c>
      <c r="N11685" s="45"/>
      <c r="O11685" s="46"/>
    </row>
    <row r="11686" spans="1:15" x14ac:dyDescent="0.2">
      <c r="A11686" s="11" t="str">
        <f t="shared" si="1092"/>
        <v>7549001 - Region Hovedstaden5-9 år</v>
      </c>
      <c r="B11686" s="12" t="str">
        <f t="shared" si="1095"/>
        <v>754900</v>
      </c>
      <c r="C11686" s="14">
        <f t="shared" si="1093"/>
        <v>0</v>
      </c>
      <c r="D11686" s="14">
        <f t="shared" si="1094"/>
        <v>0</v>
      </c>
      <c r="E11686" s="19" t="str">
        <f t="shared" si="1096"/>
        <v>754900 - Håndværkspræget arbejde ikke klassificeret andetsteds</v>
      </c>
      <c r="F11686" s="19" t="str">
        <f t="shared" si="1097"/>
        <v>5-9 år</v>
      </c>
      <c r="G11686" s="40" t="s">
        <v>516</v>
      </c>
      <c r="H11686" s="41" t="s">
        <v>442</v>
      </c>
      <c r="I11686" s="42" t="s">
        <v>8</v>
      </c>
      <c r="J11686" s="43" t="s">
        <v>15</v>
      </c>
      <c r="K11686" s="44">
        <v>15</v>
      </c>
      <c r="L11686" s="45">
        <v>31296.674375703824</v>
      </c>
      <c r="M11686" s="46">
        <v>33117.273849430981</v>
      </c>
      <c r="N11686" s="45"/>
      <c r="O11686" s="46"/>
    </row>
    <row r="11687" spans="1:15" x14ac:dyDescent="0.2">
      <c r="A11687" s="11" t="str">
        <f t="shared" si="1092"/>
        <v>7549001 - Region Hovedstaden0-4 år</v>
      </c>
      <c r="B11687" s="12" t="str">
        <f t="shared" si="1095"/>
        <v>754900</v>
      </c>
      <c r="C11687" s="14">
        <f t="shared" si="1093"/>
        <v>0</v>
      </c>
      <c r="D11687" s="14">
        <f t="shared" si="1094"/>
        <v>0</v>
      </c>
      <c r="E11687" s="19" t="str">
        <f t="shared" si="1096"/>
        <v>754900 - Håndværkspræget arbejde ikke klassificeret andetsteds</v>
      </c>
      <c r="F11687" s="19" t="str">
        <f t="shared" si="1097"/>
        <v>0-4 år</v>
      </c>
      <c r="G11687" s="40" t="s">
        <v>516</v>
      </c>
      <c r="H11687" s="41" t="s">
        <v>442</v>
      </c>
      <c r="I11687" s="42" t="s">
        <v>8</v>
      </c>
      <c r="J11687" s="43" t="s">
        <v>16</v>
      </c>
      <c r="K11687" s="44">
        <v>12</v>
      </c>
      <c r="L11687" s="45">
        <v>28356.311639242798</v>
      </c>
      <c r="M11687" s="46">
        <v>30036.484223947922</v>
      </c>
      <c r="N11687" s="45"/>
      <c r="O11687" s="46"/>
    </row>
    <row r="11688" spans="1:15" x14ac:dyDescent="0.2">
      <c r="A11688" s="11" t="str">
        <f t="shared" si="1092"/>
        <v>7549001 - Region Hovedstaden25 år og derover</v>
      </c>
      <c r="B11688" s="12" t="str">
        <f t="shared" si="1095"/>
        <v>754900</v>
      </c>
      <c r="C11688" s="14">
        <f t="shared" si="1093"/>
        <v>0</v>
      </c>
      <c r="D11688" s="14">
        <f t="shared" si="1094"/>
        <v>0</v>
      </c>
      <c r="E11688" s="19" t="str">
        <f t="shared" si="1096"/>
        <v>754900 - Håndværkspræget arbejde ikke klassificeret andetsteds</v>
      </c>
      <c r="F11688" s="19" t="str">
        <f t="shared" si="1097"/>
        <v>25 år og derover</v>
      </c>
      <c r="G11688" s="40" t="s">
        <v>516</v>
      </c>
      <c r="H11688" s="41" t="s">
        <v>442</v>
      </c>
      <c r="I11688" s="42" t="s">
        <v>8</v>
      </c>
      <c r="J11688" s="43" t="s">
        <v>9</v>
      </c>
      <c r="K11688" s="44">
        <v>65</v>
      </c>
      <c r="L11688" s="45">
        <v>39153.391044591895</v>
      </c>
      <c r="M11688" s="46">
        <v>41387.255874683469</v>
      </c>
      <c r="N11688" s="45"/>
      <c r="O11688" s="46"/>
    </row>
    <row r="11689" spans="1:15" x14ac:dyDescent="0.2">
      <c r="A11689" s="11" t="str">
        <f t="shared" si="1092"/>
        <v>7549001 - Region HovedstadenAlle uanset erf.</v>
      </c>
      <c r="B11689" s="12" t="str">
        <f t="shared" si="1095"/>
        <v>754900</v>
      </c>
      <c r="C11689" s="14">
        <f t="shared" si="1093"/>
        <v>0</v>
      </c>
      <c r="D11689" s="14">
        <f t="shared" si="1094"/>
        <v>0</v>
      </c>
      <c r="E11689" s="19" t="str">
        <f t="shared" si="1096"/>
        <v>754900 - Håndværkspræget arbejde ikke klassificeret andetsteds</v>
      </c>
      <c r="F11689" s="19" t="str">
        <f t="shared" si="1097"/>
        <v>Alle uanset erf.</v>
      </c>
      <c r="G11689" s="40" t="s">
        <v>516</v>
      </c>
      <c r="H11689" s="41" t="s">
        <v>442</v>
      </c>
      <c r="I11689" s="42" t="s">
        <v>8</v>
      </c>
      <c r="J11689" s="43" t="s">
        <v>10</v>
      </c>
      <c r="K11689" s="44">
        <v>115</v>
      </c>
      <c r="L11689" s="45">
        <v>37625.739256467197</v>
      </c>
      <c r="M11689" s="46">
        <v>39855.999115407998</v>
      </c>
      <c r="N11689" s="45"/>
      <c r="O11689" s="46"/>
    </row>
    <row r="11690" spans="1:15" x14ac:dyDescent="0.2">
      <c r="A11690" s="11" t="str">
        <f t="shared" si="1092"/>
        <v>7549002 - Region Sjælland25 år og derover</v>
      </c>
      <c r="B11690" s="12" t="str">
        <f t="shared" si="1095"/>
        <v>754900</v>
      </c>
      <c r="C11690" s="14">
        <f t="shared" si="1093"/>
        <v>0</v>
      </c>
      <c r="D11690" s="14">
        <f t="shared" si="1094"/>
        <v>0</v>
      </c>
      <c r="E11690" s="19" t="str">
        <f t="shared" si="1096"/>
        <v>754900 - Håndværkspræget arbejde ikke klassificeret andetsteds</v>
      </c>
      <c r="F11690" s="19" t="str">
        <f t="shared" si="1097"/>
        <v>25 år og derover</v>
      </c>
      <c r="G11690" s="40" t="s">
        <v>516</v>
      </c>
      <c r="H11690" s="41" t="s">
        <v>442</v>
      </c>
      <c r="I11690" s="42" t="s">
        <v>20</v>
      </c>
      <c r="J11690" s="43" t="s">
        <v>9</v>
      </c>
      <c r="K11690" s="44">
        <v>26</v>
      </c>
      <c r="L11690" s="45">
        <v>33740.259687369304</v>
      </c>
      <c r="M11690" s="46">
        <v>35563.115450335223</v>
      </c>
      <c r="N11690" s="45"/>
      <c r="O11690" s="46"/>
    </row>
    <row r="11691" spans="1:15" x14ac:dyDescent="0.2">
      <c r="A11691" s="11" t="str">
        <f t="shared" si="1092"/>
        <v>7549002 - Region SjællandAlle uanset erf.</v>
      </c>
      <c r="B11691" s="12" t="str">
        <f t="shared" si="1095"/>
        <v>754900</v>
      </c>
      <c r="C11691" s="14">
        <f t="shared" si="1093"/>
        <v>0</v>
      </c>
      <c r="D11691" s="14">
        <f t="shared" si="1094"/>
        <v>0</v>
      </c>
      <c r="E11691" s="19" t="str">
        <f t="shared" si="1096"/>
        <v>754900 - Håndværkspræget arbejde ikke klassificeret andetsteds</v>
      </c>
      <c r="F11691" s="19" t="str">
        <f t="shared" si="1097"/>
        <v>Alle uanset erf.</v>
      </c>
      <c r="G11691" s="40" t="s">
        <v>516</v>
      </c>
      <c r="H11691" s="41" t="s">
        <v>442</v>
      </c>
      <c r="I11691" s="42" t="s">
        <v>20</v>
      </c>
      <c r="J11691" s="43" t="s">
        <v>10</v>
      </c>
      <c r="K11691" s="44">
        <v>42</v>
      </c>
      <c r="L11691" s="45">
        <v>33740.259687369304</v>
      </c>
      <c r="M11691" s="46">
        <v>35597.689686531739</v>
      </c>
      <c r="N11691" s="45"/>
      <c r="O11691" s="46"/>
    </row>
    <row r="11692" spans="1:15" x14ac:dyDescent="0.2">
      <c r="A11692" s="11" t="str">
        <f t="shared" si="1092"/>
        <v>7549003 - Region SyddanmarkUnder 1 år</v>
      </c>
      <c r="B11692" s="12" t="str">
        <f t="shared" si="1095"/>
        <v>754900</v>
      </c>
      <c r="C11692" s="14">
        <f t="shared" si="1093"/>
        <v>0</v>
      </c>
      <c r="D11692" s="14">
        <f t="shared" si="1094"/>
        <v>0</v>
      </c>
      <c r="E11692" s="19" t="str">
        <f t="shared" si="1096"/>
        <v>754900 - Håndværkspræget arbejde ikke klassificeret andetsteds</v>
      </c>
      <c r="F11692" s="19" t="str">
        <f t="shared" si="1097"/>
        <v>Under 1 år</v>
      </c>
      <c r="G11692" s="40" t="s">
        <v>516</v>
      </c>
      <c r="H11692" s="41" t="s">
        <v>442</v>
      </c>
      <c r="I11692" s="42" t="s">
        <v>544</v>
      </c>
      <c r="J11692" s="43" t="s">
        <v>13</v>
      </c>
      <c r="K11692" s="44">
        <v>14</v>
      </c>
      <c r="L11692" s="45">
        <v>27249.97568269636</v>
      </c>
      <c r="M11692" s="46">
        <v>28873.414540138518</v>
      </c>
      <c r="N11692" s="45"/>
      <c r="O11692" s="46"/>
    </row>
    <row r="11693" spans="1:15" x14ac:dyDescent="0.2">
      <c r="A11693" s="11" t="str">
        <f t="shared" si="1092"/>
        <v>7549003 - Region Syddanmark5-9 år</v>
      </c>
      <c r="B11693" s="12" t="str">
        <f t="shared" si="1095"/>
        <v>754900</v>
      </c>
      <c r="C11693" s="14">
        <f t="shared" si="1093"/>
        <v>0</v>
      </c>
      <c r="D11693" s="14">
        <f t="shared" si="1094"/>
        <v>0</v>
      </c>
      <c r="E11693" s="19" t="str">
        <f t="shared" si="1096"/>
        <v>754900 - Håndværkspræget arbejde ikke klassificeret andetsteds</v>
      </c>
      <c r="F11693" s="19" t="str">
        <f t="shared" si="1097"/>
        <v>5-9 år</v>
      </c>
      <c r="G11693" s="40" t="s">
        <v>516</v>
      </c>
      <c r="H11693" s="41" t="s">
        <v>442</v>
      </c>
      <c r="I11693" s="42" t="s">
        <v>544</v>
      </c>
      <c r="J11693" s="43" t="s">
        <v>15</v>
      </c>
      <c r="K11693" s="44">
        <v>13</v>
      </c>
      <c r="L11693" s="45">
        <v>30107.215217301542</v>
      </c>
      <c r="M11693" s="46">
        <v>31900.876380242615</v>
      </c>
      <c r="N11693" s="45"/>
      <c r="O11693" s="46"/>
    </row>
    <row r="11694" spans="1:15" x14ac:dyDescent="0.2">
      <c r="A11694" s="11" t="str">
        <f t="shared" si="1092"/>
        <v>7549003 - Region Syddanmark0-4 år</v>
      </c>
      <c r="B11694" s="12" t="str">
        <f t="shared" si="1095"/>
        <v>754900</v>
      </c>
      <c r="C11694" s="14">
        <f t="shared" si="1093"/>
        <v>0</v>
      </c>
      <c r="D11694" s="14">
        <f t="shared" si="1094"/>
        <v>0</v>
      </c>
      <c r="E11694" s="19" t="str">
        <f t="shared" si="1096"/>
        <v>754900 - Håndværkspræget arbejde ikke klassificeret andetsteds</v>
      </c>
      <c r="F11694" s="19" t="str">
        <f t="shared" si="1097"/>
        <v>0-4 år</v>
      </c>
      <c r="G11694" s="40" t="s">
        <v>516</v>
      </c>
      <c r="H11694" s="41" t="s">
        <v>442</v>
      </c>
      <c r="I11694" s="42" t="s">
        <v>544</v>
      </c>
      <c r="J11694" s="43" t="s">
        <v>16</v>
      </c>
      <c r="K11694" s="44">
        <v>28</v>
      </c>
      <c r="L11694" s="45">
        <v>29246.940748072448</v>
      </c>
      <c r="M11694" s="46">
        <v>30989.35037898743</v>
      </c>
      <c r="N11694" s="45"/>
      <c r="O11694" s="46"/>
    </row>
    <row r="11695" spans="1:15" x14ac:dyDescent="0.2">
      <c r="A11695" s="11" t="str">
        <f t="shared" si="1092"/>
        <v>7549003 - Region Syddanmark10-14 år</v>
      </c>
      <c r="B11695" s="12" t="str">
        <f t="shared" si="1095"/>
        <v>754900</v>
      </c>
      <c r="C11695" s="14">
        <f t="shared" si="1093"/>
        <v>0</v>
      </c>
      <c r="D11695" s="14">
        <f t="shared" si="1094"/>
        <v>0</v>
      </c>
      <c r="E11695" s="19" t="str">
        <f t="shared" si="1096"/>
        <v>754900 - Håndværkspræget arbejde ikke klassificeret andetsteds</v>
      </c>
      <c r="F11695" s="19" t="str">
        <f t="shared" si="1097"/>
        <v>10-14 år</v>
      </c>
      <c r="G11695" s="40" t="s">
        <v>516</v>
      </c>
      <c r="H11695" s="41" t="s">
        <v>442</v>
      </c>
      <c r="I11695" s="42" t="s">
        <v>544</v>
      </c>
      <c r="J11695" s="43" t="s">
        <v>17</v>
      </c>
      <c r="K11695" s="44">
        <v>15</v>
      </c>
      <c r="L11695" s="45">
        <v>29166.481727549759</v>
      </c>
      <c r="M11695" s="46">
        <v>30904.097948669838</v>
      </c>
      <c r="N11695" s="45"/>
      <c r="O11695" s="46"/>
    </row>
    <row r="11696" spans="1:15" x14ac:dyDescent="0.2">
      <c r="A11696" s="11" t="str">
        <f t="shared" si="1092"/>
        <v>7549003 - Region Syddanmark15-20 år</v>
      </c>
      <c r="B11696" s="12" t="str">
        <f t="shared" si="1095"/>
        <v>754900</v>
      </c>
      <c r="C11696" s="14">
        <f t="shared" si="1093"/>
        <v>0</v>
      </c>
      <c r="D11696" s="14">
        <f t="shared" si="1094"/>
        <v>0</v>
      </c>
      <c r="E11696" s="19" t="str">
        <f t="shared" si="1096"/>
        <v>754900 - Håndværkspræget arbejde ikke klassificeret andetsteds</v>
      </c>
      <c r="F11696" s="19" t="str">
        <f t="shared" si="1097"/>
        <v>15-20 år</v>
      </c>
      <c r="G11696" s="40" t="s">
        <v>516</v>
      </c>
      <c r="H11696" s="41" t="s">
        <v>442</v>
      </c>
      <c r="I11696" s="42" t="s">
        <v>544</v>
      </c>
      <c r="J11696" s="43" t="s">
        <v>18</v>
      </c>
      <c r="K11696" s="44">
        <v>13</v>
      </c>
      <c r="L11696" s="45">
        <v>26888.665276114993</v>
      </c>
      <c r="M11696" s="46">
        <v>28490.578780269774</v>
      </c>
      <c r="N11696" s="45"/>
      <c r="O11696" s="46"/>
    </row>
    <row r="11697" spans="1:15" x14ac:dyDescent="0.2">
      <c r="A11697" s="11" t="str">
        <f t="shared" si="1092"/>
        <v>7549003 - Region Syddanmark25 år og derover</v>
      </c>
      <c r="B11697" s="12" t="str">
        <f t="shared" si="1095"/>
        <v>754900</v>
      </c>
      <c r="C11697" s="14">
        <f t="shared" si="1093"/>
        <v>0</v>
      </c>
      <c r="D11697" s="14">
        <f t="shared" si="1094"/>
        <v>0</v>
      </c>
      <c r="E11697" s="19" t="str">
        <f t="shared" si="1096"/>
        <v>754900 - Håndværkspræget arbejde ikke klassificeret andetsteds</v>
      </c>
      <c r="F11697" s="19" t="str">
        <f t="shared" si="1097"/>
        <v>25 år og derover</v>
      </c>
      <c r="G11697" s="40" t="s">
        <v>516</v>
      </c>
      <c r="H11697" s="41" t="s">
        <v>442</v>
      </c>
      <c r="I11697" s="42" t="s">
        <v>544</v>
      </c>
      <c r="J11697" s="43" t="s">
        <v>9</v>
      </c>
      <c r="K11697" s="44">
        <v>73</v>
      </c>
      <c r="L11697" s="45">
        <v>29937.957162118408</v>
      </c>
      <c r="M11697" s="46">
        <v>31720.043004987929</v>
      </c>
      <c r="N11697" s="45"/>
      <c r="O11697" s="46"/>
    </row>
    <row r="11698" spans="1:15" x14ac:dyDescent="0.2">
      <c r="A11698" s="11" t="str">
        <f t="shared" si="1092"/>
        <v>7549003 - Region SyddanmarkAlle uanset erf.</v>
      </c>
      <c r="B11698" s="12" t="str">
        <f t="shared" si="1095"/>
        <v>754900</v>
      </c>
      <c r="C11698" s="14">
        <f t="shared" si="1093"/>
        <v>0</v>
      </c>
      <c r="D11698" s="14">
        <f t="shared" si="1094"/>
        <v>0</v>
      </c>
      <c r="E11698" s="19" t="str">
        <f t="shared" si="1096"/>
        <v>754900 - Håndværkspræget arbejde ikke klassificeret andetsteds</v>
      </c>
      <c r="F11698" s="19" t="str">
        <f t="shared" si="1097"/>
        <v>Alle uanset erf.</v>
      </c>
      <c r="G11698" s="40" t="s">
        <v>516</v>
      </c>
      <c r="H11698" s="41" t="s">
        <v>442</v>
      </c>
      <c r="I11698" s="42" t="s">
        <v>544</v>
      </c>
      <c r="J11698" s="43" t="s">
        <v>10</v>
      </c>
      <c r="K11698" s="44">
        <v>149</v>
      </c>
      <c r="L11698" s="45">
        <v>29686.375964612358</v>
      </c>
      <c r="M11698" s="46">
        <v>31454.965296168775</v>
      </c>
      <c r="N11698" s="45"/>
      <c r="O11698" s="46"/>
    </row>
    <row r="11699" spans="1:15" x14ac:dyDescent="0.2">
      <c r="A11699" s="11" t="str">
        <f t="shared" si="1092"/>
        <v>7549004 - Region MidtjyllandUnder 1 år</v>
      </c>
      <c r="B11699" s="12" t="str">
        <f t="shared" si="1095"/>
        <v>754900</v>
      </c>
      <c r="C11699" s="14">
        <f t="shared" si="1093"/>
        <v>0</v>
      </c>
      <c r="D11699" s="14">
        <f t="shared" si="1094"/>
        <v>0</v>
      </c>
      <c r="E11699" s="19" t="str">
        <f t="shared" si="1096"/>
        <v>754900 - Håndværkspræget arbejde ikke klassificeret andetsteds</v>
      </c>
      <c r="F11699" s="19" t="str">
        <f t="shared" si="1097"/>
        <v>Under 1 år</v>
      </c>
      <c r="G11699" s="40" t="s">
        <v>516</v>
      </c>
      <c r="H11699" s="41" t="s">
        <v>442</v>
      </c>
      <c r="I11699" s="42" t="s">
        <v>517</v>
      </c>
      <c r="J11699" s="43" t="s">
        <v>13</v>
      </c>
      <c r="K11699" s="44">
        <v>16</v>
      </c>
      <c r="L11699" s="45">
        <v>23022.958065747807</v>
      </c>
      <c r="M11699" s="46">
        <v>24379.829582203063</v>
      </c>
      <c r="N11699" s="45"/>
      <c r="O11699" s="46"/>
    </row>
    <row r="11700" spans="1:15" x14ac:dyDescent="0.2">
      <c r="A11700" s="11" t="str">
        <f t="shared" si="1092"/>
        <v>7549004 - Region Midtjylland4 år</v>
      </c>
      <c r="B11700" s="12" t="str">
        <f t="shared" si="1095"/>
        <v>754900</v>
      </c>
      <c r="C11700" s="14">
        <f t="shared" si="1093"/>
        <v>0</v>
      </c>
      <c r="D11700" s="14">
        <f t="shared" si="1094"/>
        <v>0</v>
      </c>
      <c r="E11700" s="19" t="str">
        <f t="shared" si="1096"/>
        <v>754900 - Håndværkspræget arbejde ikke klassificeret andetsteds</v>
      </c>
      <c r="F11700" s="19" t="str">
        <f t="shared" si="1097"/>
        <v>4 år</v>
      </c>
      <c r="G11700" s="40" t="s">
        <v>516</v>
      </c>
      <c r="H11700" s="41" t="s">
        <v>442</v>
      </c>
      <c r="I11700" s="42" t="s">
        <v>517</v>
      </c>
      <c r="J11700" s="43" t="s">
        <v>24</v>
      </c>
      <c r="K11700" s="44">
        <v>13</v>
      </c>
      <c r="L11700" s="45">
        <v>28697.162357624518</v>
      </c>
      <c r="M11700" s="46">
        <v>30391.261834370205</v>
      </c>
      <c r="N11700" s="45"/>
      <c r="O11700" s="46"/>
    </row>
    <row r="11701" spans="1:15" x14ac:dyDescent="0.2">
      <c r="A11701" s="11" t="str">
        <f t="shared" si="1092"/>
        <v>7549004 - Region Midtjylland5-9 år</v>
      </c>
      <c r="B11701" s="12" t="str">
        <f t="shared" si="1095"/>
        <v>754900</v>
      </c>
      <c r="C11701" s="14">
        <f t="shared" si="1093"/>
        <v>0</v>
      </c>
      <c r="D11701" s="14">
        <f t="shared" si="1094"/>
        <v>0</v>
      </c>
      <c r="E11701" s="19" t="str">
        <f t="shared" si="1096"/>
        <v>754900 - Håndværkspræget arbejde ikke klassificeret andetsteds</v>
      </c>
      <c r="F11701" s="19" t="str">
        <f t="shared" si="1097"/>
        <v>5-9 år</v>
      </c>
      <c r="G11701" s="40" t="s">
        <v>516</v>
      </c>
      <c r="H11701" s="41" t="s">
        <v>442</v>
      </c>
      <c r="I11701" s="42" t="s">
        <v>517</v>
      </c>
      <c r="J11701" s="43" t="s">
        <v>15</v>
      </c>
      <c r="K11701" s="44">
        <v>28</v>
      </c>
      <c r="L11701" s="45">
        <v>26811.573804326017</v>
      </c>
      <c r="M11701" s="46">
        <v>28394.360025018985</v>
      </c>
      <c r="N11701" s="45"/>
      <c r="O11701" s="46"/>
    </row>
    <row r="11702" spans="1:15" x14ac:dyDescent="0.2">
      <c r="A11702" s="11" t="str">
        <f t="shared" si="1092"/>
        <v>7549004 - Region Midtjylland0-4 år</v>
      </c>
      <c r="B11702" s="12" t="str">
        <f t="shared" si="1095"/>
        <v>754900</v>
      </c>
      <c r="C11702" s="14">
        <f t="shared" si="1093"/>
        <v>0</v>
      </c>
      <c r="D11702" s="14">
        <f t="shared" si="1094"/>
        <v>0</v>
      </c>
      <c r="E11702" s="19" t="str">
        <f t="shared" si="1096"/>
        <v>754900 - Håndværkspræget arbejde ikke klassificeret andetsteds</v>
      </c>
      <c r="F11702" s="19" t="str">
        <f t="shared" si="1097"/>
        <v>0-4 år</v>
      </c>
      <c r="G11702" s="40" t="s">
        <v>516</v>
      </c>
      <c r="H11702" s="41" t="s">
        <v>442</v>
      </c>
      <c r="I11702" s="42" t="s">
        <v>517</v>
      </c>
      <c r="J11702" s="43" t="s">
        <v>16</v>
      </c>
      <c r="K11702" s="44">
        <v>51</v>
      </c>
      <c r="L11702" s="45">
        <v>26771.968266771521</v>
      </c>
      <c r="M11702" s="46">
        <v>28352.416426313663</v>
      </c>
      <c r="N11702" s="45"/>
      <c r="O11702" s="46"/>
    </row>
    <row r="11703" spans="1:15" x14ac:dyDescent="0.2">
      <c r="A11703" s="11" t="str">
        <f t="shared" si="1092"/>
        <v>7549004 - Region Midtjylland10-14 år</v>
      </c>
      <c r="B11703" s="12" t="str">
        <f t="shared" si="1095"/>
        <v>754900</v>
      </c>
      <c r="C11703" s="14">
        <f t="shared" si="1093"/>
        <v>0</v>
      </c>
      <c r="D11703" s="14">
        <f t="shared" si="1094"/>
        <v>0</v>
      </c>
      <c r="E11703" s="19" t="str">
        <f t="shared" si="1096"/>
        <v>754900 - Håndværkspræget arbejde ikke klassificeret andetsteds</v>
      </c>
      <c r="F11703" s="19" t="str">
        <f t="shared" si="1097"/>
        <v>10-14 år</v>
      </c>
      <c r="G11703" s="40" t="s">
        <v>516</v>
      </c>
      <c r="H11703" s="41" t="s">
        <v>442</v>
      </c>
      <c r="I11703" s="42" t="s">
        <v>517</v>
      </c>
      <c r="J11703" s="43" t="s">
        <v>17</v>
      </c>
      <c r="K11703" s="44">
        <v>25</v>
      </c>
      <c r="L11703" s="45">
        <v>34441.885218287171</v>
      </c>
      <c r="M11703" s="46">
        <v>36395.105047579003</v>
      </c>
      <c r="N11703" s="45"/>
      <c r="O11703" s="46"/>
    </row>
    <row r="11704" spans="1:15" x14ac:dyDescent="0.2">
      <c r="A11704" s="11" t="str">
        <f t="shared" si="1092"/>
        <v>7549004 - Region Midtjylland15-20 år</v>
      </c>
      <c r="B11704" s="12" t="str">
        <f t="shared" si="1095"/>
        <v>754900</v>
      </c>
      <c r="C11704" s="14">
        <f t="shared" si="1093"/>
        <v>0</v>
      </c>
      <c r="D11704" s="14">
        <f t="shared" si="1094"/>
        <v>0</v>
      </c>
      <c r="E11704" s="19" t="str">
        <f t="shared" si="1096"/>
        <v>754900 - Håndværkspræget arbejde ikke klassificeret andetsteds</v>
      </c>
      <c r="F11704" s="19" t="str">
        <f t="shared" si="1097"/>
        <v>15-20 år</v>
      </c>
      <c r="G11704" s="40" t="s">
        <v>516</v>
      </c>
      <c r="H11704" s="41" t="s">
        <v>442</v>
      </c>
      <c r="I11704" s="42" t="s">
        <v>517</v>
      </c>
      <c r="J11704" s="43" t="s">
        <v>18</v>
      </c>
      <c r="K11704" s="44">
        <v>22</v>
      </c>
      <c r="L11704" s="45">
        <v>29985.422846209425</v>
      </c>
      <c r="M11704" s="46">
        <v>31762.123781364513</v>
      </c>
      <c r="N11704" s="45"/>
      <c r="O11704" s="46"/>
    </row>
    <row r="11705" spans="1:15" x14ac:dyDescent="0.2">
      <c r="A11705" s="11" t="str">
        <f t="shared" si="1092"/>
        <v>7549004 - Region Midtjylland20-24 år</v>
      </c>
      <c r="B11705" s="12" t="str">
        <f t="shared" si="1095"/>
        <v>754900</v>
      </c>
      <c r="C11705" s="14">
        <f t="shared" si="1093"/>
        <v>0</v>
      </c>
      <c r="D11705" s="14">
        <f t="shared" si="1094"/>
        <v>0</v>
      </c>
      <c r="E11705" s="19" t="str">
        <f t="shared" si="1096"/>
        <v>754900 - Håndværkspræget arbejde ikke klassificeret andetsteds</v>
      </c>
      <c r="F11705" s="19" t="str">
        <f t="shared" si="1097"/>
        <v>20-24 år</v>
      </c>
      <c r="G11705" s="40" t="s">
        <v>516</v>
      </c>
      <c r="H11705" s="41" t="s">
        <v>442</v>
      </c>
      <c r="I11705" s="42" t="s">
        <v>517</v>
      </c>
      <c r="J11705" s="43" t="s">
        <v>19</v>
      </c>
      <c r="K11705" s="44">
        <v>15</v>
      </c>
      <c r="L11705" s="45">
        <v>33379.698340132614</v>
      </c>
      <c r="M11705" s="46">
        <v>35350.225209209035</v>
      </c>
      <c r="N11705" s="45"/>
      <c r="O11705" s="46"/>
    </row>
    <row r="11706" spans="1:15" x14ac:dyDescent="0.2">
      <c r="A11706" s="11" t="str">
        <f t="shared" si="1092"/>
        <v>7549004 - Region Midtjylland25 år og derover</v>
      </c>
      <c r="B11706" s="12" t="str">
        <f t="shared" si="1095"/>
        <v>754900</v>
      </c>
      <c r="C11706" s="14">
        <f t="shared" si="1093"/>
        <v>0</v>
      </c>
      <c r="D11706" s="14">
        <f t="shared" si="1094"/>
        <v>0</v>
      </c>
      <c r="E11706" s="19" t="str">
        <f t="shared" si="1096"/>
        <v>754900 - Håndværkspræget arbejde ikke klassificeret andetsteds</v>
      </c>
      <c r="F11706" s="19" t="str">
        <f t="shared" si="1097"/>
        <v>25 år og derover</v>
      </c>
      <c r="G11706" s="40" t="s">
        <v>516</v>
      </c>
      <c r="H11706" s="41" t="s">
        <v>442</v>
      </c>
      <c r="I11706" s="42" t="s">
        <v>517</v>
      </c>
      <c r="J11706" s="43" t="s">
        <v>9</v>
      </c>
      <c r="K11706" s="44">
        <v>112</v>
      </c>
      <c r="L11706" s="45">
        <v>31430.821806505544</v>
      </c>
      <c r="M11706" s="46">
        <v>33287.851032672814</v>
      </c>
      <c r="N11706" s="45"/>
      <c r="O11706" s="46"/>
    </row>
    <row r="11707" spans="1:15" x14ac:dyDescent="0.2">
      <c r="A11707" s="11" t="str">
        <f t="shared" si="1092"/>
        <v>7549004 - Region MidtjyllandAlle uanset erf.</v>
      </c>
      <c r="B11707" s="12" t="str">
        <f t="shared" si="1095"/>
        <v>754900</v>
      </c>
      <c r="C11707" s="14">
        <f t="shared" si="1093"/>
        <v>0</v>
      </c>
      <c r="D11707" s="14">
        <f t="shared" si="1094"/>
        <v>0</v>
      </c>
      <c r="E11707" s="19" t="str">
        <f t="shared" si="1096"/>
        <v>754900 - Håndværkspræget arbejde ikke klassificeret andetsteds</v>
      </c>
      <c r="F11707" s="19" t="str">
        <f t="shared" si="1097"/>
        <v>Alle uanset erf.</v>
      </c>
      <c r="G11707" s="40" t="s">
        <v>516</v>
      </c>
      <c r="H11707" s="41" t="s">
        <v>442</v>
      </c>
      <c r="I11707" s="42" t="s">
        <v>517</v>
      </c>
      <c r="J11707" s="43" t="s">
        <v>10</v>
      </c>
      <c r="K11707" s="44">
        <v>253</v>
      </c>
      <c r="L11707" s="45">
        <v>29892.745542683777</v>
      </c>
      <c r="M11707" s="46">
        <v>31663.955147845416</v>
      </c>
      <c r="N11707" s="45"/>
      <c r="O11707" s="46"/>
    </row>
    <row r="11708" spans="1:15" x14ac:dyDescent="0.2">
      <c r="A11708" s="11" t="str">
        <f t="shared" si="1092"/>
        <v>7549005 - Region Nordjylland25 år og derover</v>
      </c>
      <c r="B11708" s="12" t="str">
        <f t="shared" si="1095"/>
        <v>754900</v>
      </c>
      <c r="C11708" s="14">
        <f t="shared" si="1093"/>
        <v>0</v>
      </c>
      <c r="D11708" s="14">
        <f t="shared" si="1094"/>
        <v>0</v>
      </c>
      <c r="E11708" s="19" t="str">
        <f t="shared" si="1096"/>
        <v>754900 - Håndværkspræget arbejde ikke klassificeret andetsteds</v>
      </c>
      <c r="F11708" s="19" t="str">
        <f t="shared" si="1097"/>
        <v>25 år og derover</v>
      </c>
      <c r="G11708" s="40" t="s">
        <v>516</v>
      </c>
      <c r="H11708" s="41" t="s">
        <v>442</v>
      </c>
      <c r="I11708" s="42" t="s">
        <v>21</v>
      </c>
      <c r="J11708" s="43" t="s">
        <v>9</v>
      </c>
      <c r="K11708" s="44">
        <v>19</v>
      </c>
      <c r="L11708" s="45">
        <v>29245.802755175057</v>
      </c>
      <c r="M11708" s="46">
        <v>30915.032271857795</v>
      </c>
      <c r="N11708" s="45"/>
      <c r="O11708" s="46"/>
    </row>
    <row r="11709" spans="1:15" x14ac:dyDescent="0.2">
      <c r="A11709" s="11" t="str">
        <f t="shared" si="1092"/>
        <v>7549005 - Region NordjyllandAlle uanset erf.</v>
      </c>
      <c r="B11709" s="12" t="str">
        <f t="shared" si="1095"/>
        <v>754900</v>
      </c>
      <c r="C11709" s="14">
        <f t="shared" si="1093"/>
        <v>0</v>
      </c>
      <c r="D11709" s="14">
        <f t="shared" si="1094"/>
        <v>0</v>
      </c>
      <c r="E11709" s="19" t="str">
        <f t="shared" si="1096"/>
        <v>754900 - Håndværkspræget arbejde ikke klassificeret andetsteds</v>
      </c>
      <c r="F11709" s="19" t="str">
        <f t="shared" si="1097"/>
        <v>Alle uanset erf.</v>
      </c>
      <c r="G11709" s="40" t="s">
        <v>516</v>
      </c>
      <c r="H11709" s="41" t="s">
        <v>442</v>
      </c>
      <c r="I11709" s="42" t="s">
        <v>21</v>
      </c>
      <c r="J11709" s="43" t="s">
        <v>10</v>
      </c>
      <c r="K11709" s="44">
        <v>35</v>
      </c>
      <c r="L11709" s="45">
        <v>26704.035120785447</v>
      </c>
      <c r="M11709" s="46">
        <v>28277.299241397926</v>
      </c>
      <c r="N11709" s="45"/>
      <c r="O11709" s="46"/>
    </row>
    <row r="11710" spans="1:15" x14ac:dyDescent="0.2">
      <c r="A11710" s="11" t="str">
        <f t="shared" si="1092"/>
        <v>7549006 - Alle regionerUnder 1 år</v>
      </c>
      <c r="B11710" s="12" t="str">
        <f t="shared" si="1095"/>
        <v>754900</v>
      </c>
      <c r="C11710" s="14">
        <f t="shared" si="1093"/>
        <v>0</v>
      </c>
      <c r="D11710" s="14">
        <f t="shared" si="1094"/>
        <v>0</v>
      </c>
      <c r="E11710" s="19" t="str">
        <f t="shared" si="1096"/>
        <v>754900 - Håndværkspræget arbejde ikke klassificeret andetsteds</v>
      </c>
      <c r="F11710" s="19" t="str">
        <f t="shared" si="1097"/>
        <v>Under 1 år</v>
      </c>
      <c r="G11710" s="40" t="s">
        <v>516</v>
      </c>
      <c r="H11710" s="41" t="s">
        <v>442</v>
      </c>
      <c r="I11710" s="42" t="s">
        <v>11</v>
      </c>
      <c r="J11710" s="43" t="s">
        <v>13</v>
      </c>
      <c r="K11710" s="44">
        <v>42</v>
      </c>
      <c r="L11710" s="45">
        <v>24820.608615873804</v>
      </c>
      <c r="M11710" s="46">
        <v>26282.910953722538</v>
      </c>
      <c r="N11710" s="45"/>
      <c r="O11710" s="46"/>
    </row>
    <row r="11711" spans="1:15" x14ac:dyDescent="0.2">
      <c r="A11711" s="11" t="str">
        <f t="shared" si="1092"/>
        <v>7549006 - Alle regioner1 år</v>
      </c>
      <c r="B11711" s="12" t="str">
        <f t="shared" si="1095"/>
        <v>754900</v>
      </c>
      <c r="C11711" s="14">
        <f t="shared" si="1093"/>
        <v>0</v>
      </c>
      <c r="D11711" s="14">
        <f t="shared" si="1094"/>
        <v>0</v>
      </c>
      <c r="E11711" s="19" t="str">
        <f t="shared" si="1096"/>
        <v>754900 - Håndværkspræget arbejde ikke klassificeret andetsteds</v>
      </c>
      <c r="F11711" s="19" t="str">
        <f t="shared" si="1097"/>
        <v>1 år</v>
      </c>
      <c r="G11711" s="40" t="s">
        <v>516</v>
      </c>
      <c r="H11711" s="41" t="s">
        <v>442</v>
      </c>
      <c r="I11711" s="42" t="s">
        <v>11</v>
      </c>
      <c r="J11711" s="43" t="s">
        <v>22</v>
      </c>
      <c r="K11711" s="44">
        <v>13</v>
      </c>
      <c r="L11711" s="45">
        <v>25649.680727525738</v>
      </c>
      <c r="M11711" s="46">
        <v>27175.644464344485</v>
      </c>
      <c r="N11711" s="45"/>
      <c r="O11711" s="46"/>
    </row>
    <row r="11712" spans="1:15" x14ac:dyDescent="0.2">
      <c r="A11712" s="11" t="str">
        <f t="shared" si="1092"/>
        <v>7549006 - Alle regioner2 år</v>
      </c>
      <c r="B11712" s="12" t="str">
        <f t="shared" si="1095"/>
        <v>754900</v>
      </c>
      <c r="C11712" s="14">
        <f t="shared" si="1093"/>
        <v>0</v>
      </c>
      <c r="D11712" s="14">
        <f t="shared" si="1094"/>
        <v>0</v>
      </c>
      <c r="E11712" s="19" t="str">
        <f t="shared" si="1096"/>
        <v>754900 - Håndværkspræget arbejde ikke klassificeret andetsteds</v>
      </c>
      <c r="F11712" s="19" t="str">
        <f t="shared" si="1097"/>
        <v>2 år</v>
      </c>
      <c r="G11712" s="40" t="s">
        <v>516</v>
      </c>
      <c r="H11712" s="41" t="s">
        <v>442</v>
      </c>
      <c r="I11712" s="42" t="s">
        <v>11</v>
      </c>
      <c r="J11712" s="43" t="s">
        <v>23</v>
      </c>
      <c r="K11712" s="44">
        <v>15</v>
      </c>
      <c r="L11712" s="45">
        <v>26544.333998631428</v>
      </c>
      <c r="M11712" s="46">
        <v>28108.189352202895</v>
      </c>
      <c r="N11712" s="45"/>
      <c r="O11712" s="46"/>
    </row>
    <row r="11713" spans="1:15" x14ac:dyDescent="0.2">
      <c r="A11713" s="11" t="str">
        <f t="shared" si="1092"/>
        <v>7549006 - Alle regioner3 år</v>
      </c>
      <c r="B11713" s="12" t="str">
        <f t="shared" si="1095"/>
        <v>754900</v>
      </c>
      <c r="C11713" s="14">
        <f t="shared" si="1093"/>
        <v>0</v>
      </c>
      <c r="D11713" s="14">
        <f t="shared" si="1094"/>
        <v>0</v>
      </c>
      <c r="E11713" s="19" t="str">
        <f t="shared" si="1096"/>
        <v>754900 - Håndværkspræget arbejde ikke klassificeret andetsteds</v>
      </c>
      <c r="F11713" s="19" t="str">
        <f t="shared" si="1097"/>
        <v>3 år</v>
      </c>
      <c r="G11713" s="40" t="s">
        <v>516</v>
      </c>
      <c r="H11713" s="41" t="s">
        <v>442</v>
      </c>
      <c r="I11713" s="42" t="s">
        <v>11</v>
      </c>
      <c r="J11713" s="43" t="s">
        <v>14</v>
      </c>
      <c r="K11713" s="44">
        <v>14</v>
      </c>
      <c r="L11713" s="45">
        <v>29219.247877384161</v>
      </c>
      <c r="M11713" s="46">
        <v>30944.167990498667</v>
      </c>
      <c r="N11713" s="45"/>
      <c r="O11713" s="46"/>
    </row>
    <row r="11714" spans="1:15" x14ac:dyDescent="0.2">
      <c r="A11714" s="11" t="str">
        <f t="shared" ref="A11714:A11777" si="1098">B11714&amp;I11714&amp;F11714</f>
        <v>7549006 - Alle regioner4 år</v>
      </c>
      <c r="B11714" s="12" t="str">
        <f t="shared" si="1095"/>
        <v>754900</v>
      </c>
      <c r="C11714" s="14">
        <f t="shared" ref="C11714:C11777" si="1099">N11714*1.2</f>
        <v>0</v>
      </c>
      <c r="D11714" s="14">
        <f t="shared" ref="D11714:D11777" si="1100">O11714*1.2</f>
        <v>0</v>
      </c>
      <c r="E11714" s="19" t="str">
        <f t="shared" si="1096"/>
        <v>754900 - Håndværkspræget arbejde ikke klassificeret andetsteds</v>
      </c>
      <c r="F11714" s="19" t="str">
        <f t="shared" si="1097"/>
        <v>4 år</v>
      </c>
      <c r="G11714" s="40" t="s">
        <v>516</v>
      </c>
      <c r="H11714" s="41" t="s">
        <v>442</v>
      </c>
      <c r="I11714" s="42" t="s">
        <v>11</v>
      </c>
      <c r="J11714" s="43" t="s">
        <v>24</v>
      </c>
      <c r="K11714" s="44">
        <v>23</v>
      </c>
      <c r="L11714" s="45">
        <v>31159.629779689461</v>
      </c>
      <c r="M11714" s="46">
        <v>32996.040808655052</v>
      </c>
      <c r="N11714" s="45"/>
      <c r="O11714" s="46"/>
    </row>
    <row r="11715" spans="1:15" x14ac:dyDescent="0.2">
      <c r="A11715" s="11" t="str">
        <f t="shared" si="1098"/>
        <v>7549006 - Alle regioner5-9 år</v>
      </c>
      <c r="B11715" s="12" t="str">
        <f t="shared" ref="B11715:B11778" si="1101">LEFT(E11715,6)</f>
        <v>754900</v>
      </c>
      <c r="C11715" s="14">
        <f t="shared" si="1099"/>
        <v>0</v>
      </c>
      <c r="D11715" s="14">
        <f t="shared" si="1100"/>
        <v>0</v>
      </c>
      <c r="E11715" s="19" t="str">
        <f t="shared" ref="E11715:E11778" si="1102">TRIM(H11715)</f>
        <v>754900 - Håndværkspræget arbejde ikke klassificeret andetsteds</v>
      </c>
      <c r="F11715" s="19" t="str">
        <f t="shared" ref="F11715:F11778" si="1103">MID(J11715,6,30)</f>
        <v>5-9 år</v>
      </c>
      <c r="G11715" s="40" t="s">
        <v>516</v>
      </c>
      <c r="H11715" s="41" t="s">
        <v>442</v>
      </c>
      <c r="I11715" s="42" t="s">
        <v>11</v>
      </c>
      <c r="J11715" s="43" t="s">
        <v>15</v>
      </c>
      <c r="K11715" s="44">
        <v>57</v>
      </c>
      <c r="L11715" s="45">
        <v>28518.980525395036</v>
      </c>
      <c r="M11715" s="46">
        <v>30218.02135018968</v>
      </c>
      <c r="N11715" s="45"/>
      <c r="O11715" s="46"/>
    </row>
    <row r="11716" spans="1:15" x14ac:dyDescent="0.2">
      <c r="A11716" s="11" t="str">
        <f t="shared" si="1098"/>
        <v>7549006 - Alle regioner0-4 år</v>
      </c>
      <c r="B11716" s="12" t="str">
        <f t="shared" si="1101"/>
        <v>754900</v>
      </c>
      <c r="C11716" s="14">
        <f t="shared" si="1099"/>
        <v>0</v>
      </c>
      <c r="D11716" s="14">
        <f t="shared" si="1100"/>
        <v>0</v>
      </c>
      <c r="E11716" s="19" t="str">
        <f t="shared" si="1102"/>
        <v>754900 - Håndværkspræget arbejde ikke klassificeret andetsteds</v>
      </c>
      <c r="F11716" s="19" t="str">
        <f t="shared" si="1103"/>
        <v>0-4 år</v>
      </c>
      <c r="G11716" s="40" t="s">
        <v>516</v>
      </c>
      <c r="H11716" s="41" t="s">
        <v>442</v>
      </c>
      <c r="I11716" s="42" t="s">
        <v>11</v>
      </c>
      <c r="J11716" s="43" t="s">
        <v>16</v>
      </c>
      <c r="K11716" s="44">
        <v>107</v>
      </c>
      <c r="L11716" s="45">
        <v>26544.333998631428</v>
      </c>
      <c r="M11716" s="46">
        <v>28108.189352202895</v>
      </c>
      <c r="N11716" s="45"/>
      <c r="O11716" s="46"/>
    </row>
    <row r="11717" spans="1:15" x14ac:dyDescent="0.2">
      <c r="A11717" s="11" t="str">
        <f t="shared" si="1098"/>
        <v>7549006 - Alle regioner10-14 år</v>
      </c>
      <c r="B11717" s="12" t="str">
        <f t="shared" si="1101"/>
        <v>754900</v>
      </c>
      <c r="C11717" s="14">
        <f t="shared" si="1099"/>
        <v>0</v>
      </c>
      <c r="D11717" s="14">
        <f t="shared" si="1100"/>
        <v>0</v>
      </c>
      <c r="E11717" s="19" t="str">
        <f t="shared" si="1102"/>
        <v>754900 - Håndværkspræget arbejde ikke klassificeret andetsteds</v>
      </c>
      <c r="F11717" s="19" t="str">
        <f t="shared" si="1103"/>
        <v>10-14 år</v>
      </c>
      <c r="G11717" s="40" t="s">
        <v>516</v>
      </c>
      <c r="H11717" s="41" t="s">
        <v>442</v>
      </c>
      <c r="I11717" s="42" t="s">
        <v>11</v>
      </c>
      <c r="J11717" s="43" t="s">
        <v>17</v>
      </c>
      <c r="K11717" s="44">
        <v>54</v>
      </c>
      <c r="L11717" s="45">
        <v>29735.430656102108</v>
      </c>
      <c r="M11717" s="46">
        <v>31506.942459708833</v>
      </c>
      <c r="N11717" s="45"/>
      <c r="O11717" s="46"/>
    </row>
    <row r="11718" spans="1:15" x14ac:dyDescent="0.2">
      <c r="A11718" s="11" t="str">
        <f t="shared" si="1098"/>
        <v>7549006 - Alle regioner15-20 år</v>
      </c>
      <c r="B11718" s="12" t="str">
        <f t="shared" si="1101"/>
        <v>754900</v>
      </c>
      <c r="C11718" s="14">
        <f t="shared" si="1099"/>
        <v>0</v>
      </c>
      <c r="D11718" s="14">
        <f t="shared" si="1100"/>
        <v>0</v>
      </c>
      <c r="E11718" s="19" t="str">
        <f t="shared" si="1102"/>
        <v>754900 - Håndværkspræget arbejde ikke klassificeret andetsteds</v>
      </c>
      <c r="F11718" s="19" t="str">
        <f t="shared" si="1103"/>
        <v>15-20 år</v>
      </c>
      <c r="G11718" s="40" t="s">
        <v>516</v>
      </c>
      <c r="H11718" s="41" t="s">
        <v>442</v>
      </c>
      <c r="I11718" s="42" t="s">
        <v>11</v>
      </c>
      <c r="J11718" s="43" t="s">
        <v>18</v>
      </c>
      <c r="K11718" s="44">
        <v>48</v>
      </c>
      <c r="L11718" s="45">
        <v>30029.529898385063</v>
      </c>
      <c r="M11718" s="46">
        <v>31762.123781364513</v>
      </c>
      <c r="N11718" s="45"/>
      <c r="O11718" s="46"/>
    </row>
    <row r="11719" spans="1:15" x14ac:dyDescent="0.2">
      <c r="A11719" s="11" t="str">
        <f t="shared" si="1098"/>
        <v>7549006 - Alle regioner20-24 år</v>
      </c>
      <c r="B11719" s="12" t="str">
        <f t="shared" si="1101"/>
        <v>754900</v>
      </c>
      <c r="C11719" s="14">
        <f t="shared" si="1099"/>
        <v>0</v>
      </c>
      <c r="D11719" s="14">
        <f t="shared" si="1100"/>
        <v>0</v>
      </c>
      <c r="E11719" s="19" t="str">
        <f t="shared" si="1102"/>
        <v>754900 - Håndværkspræget arbejde ikke klassificeret andetsteds</v>
      </c>
      <c r="F11719" s="19" t="str">
        <f t="shared" si="1103"/>
        <v>20-24 år</v>
      </c>
      <c r="G11719" s="40" t="s">
        <v>516</v>
      </c>
      <c r="H11719" s="41" t="s">
        <v>442</v>
      </c>
      <c r="I11719" s="42" t="s">
        <v>11</v>
      </c>
      <c r="J11719" s="43" t="s">
        <v>19</v>
      </c>
      <c r="K11719" s="44">
        <v>33</v>
      </c>
      <c r="L11719" s="45">
        <v>33379.698340132614</v>
      </c>
      <c r="M11719" s="46">
        <v>35350.225209209035</v>
      </c>
      <c r="N11719" s="45"/>
      <c r="O11719" s="46"/>
    </row>
    <row r="11720" spans="1:15" x14ac:dyDescent="0.2">
      <c r="A11720" s="11" t="str">
        <f t="shared" si="1098"/>
        <v>7549006 - Alle regioner25 år og derover</v>
      </c>
      <c r="B11720" s="12" t="str">
        <f t="shared" si="1101"/>
        <v>754900</v>
      </c>
      <c r="C11720" s="14">
        <f t="shared" si="1099"/>
        <v>0</v>
      </c>
      <c r="D11720" s="14">
        <f t="shared" si="1100"/>
        <v>0</v>
      </c>
      <c r="E11720" s="19" t="str">
        <f t="shared" si="1102"/>
        <v>754900 - Håndværkspræget arbejde ikke klassificeret andetsteds</v>
      </c>
      <c r="F11720" s="19" t="str">
        <f t="shared" si="1103"/>
        <v>25 år og derover</v>
      </c>
      <c r="G11720" s="40" t="s">
        <v>516</v>
      </c>
      <c r="H11720" s="41" t="s">
        <v>442</v>
      </c>
      <c r="I11720" s="42" t="s">
        <v>11</v>
      </c>
      <c r="J11720" s="43" t="s">
        <v>9</v>
      </c>
      <c r="K11720" s="44">
        <v>295</v>
      </c>
      <c r="L11720" s="45">
        <v>31931.193177601202</v>
      </c>
      <c r="M11720" s="46">
        <v>33773.470703723193</v>
      </c>
      <c r="N11720" s="45"/>
      <c r="O11720" s="46"/>
    </row>
    <row r="11721" spans="1:15" x14ac:dyDescent="0.2">
      <c r="A11721" s="11" t="str">
        <f t="shared" si="1098"/>
        <v>7549006 - Alle regionerAlle uanset erf.</v>
      </c>
      <c r="B11721" s="12" t="str">
        <f t="shared" si="1101"/>
        <v>754900</v>
      </c>
      <c r="C11721" s="14">
        <f t="shared" si="1099"/>
        <v>0</v>
      </c>
      <c r="D11721" s="14">
        <f t="shared" si="1100"/>
        <v>0</v>
      </c>
      <c r="E11721" s="19" t="str">
        <f t="shared" si="1102"/>
        <v>754900 - Håndværkspræget arbejde ikke klassificeret andetsteds</v>
      </c>
      <c r="F11721" s="19" t="str">
        <f t="shared" si="1103"/>
        <v>Alle uanset erf.</v>
      </c>
      <c r="G11721" s="40" t="s">
        <v>516</v>
      </c>
      <c r="H11721" s="41" t="s">
        <v>442</v>
      </c>
      <c r="I11721" s="42" t="s">
        <v>11</v>
      </c>
      <c r="J11721" s="43" t="s">
        <v>10</v>
      </c>
      <c r="K11721" s="44">
        <v>594</v>
      </c>
      <c r="L11721" s="45">
        <v>30115.774172743535</v>
      </c>
      <c r="M11721" s="46">
        <v>31900.876380242615</v>
      </c>
      <c r="N11721" s="45"/>
      <c r="O11721" s="46"/>
    </row>
    <row r="11722" spans="1:15" x14ac:dyDescent="0.2">
      <c r="A11722" s="11" t="str">
        <f t="shared" si="1098"/>
        <v>8112002 - Region Sjælland25 år og derover</v>
      </c>
      <c r="B11722" s="12" t="str">
        <f t="shared" si="1101"/>
        <v>811200</v>
      </c>
      <c r="C11722" s="14">
        <f t="shared" si="1099"/>
        <v>0</v>
      </c>
      <c r="D11722" s="14">
        <f t="shared" si="1100"/>
        <v>0</v>
      </c>
      <c r="E11722" s="19" t="str">
        <f t="shared" si="1102"/>
        <v>811200 - Operatørarbejde ved anlæg til råstofudvinding</v>
      </c>
      <c r="F11722" s="19" t="str">
        <f t="shared" si="1103"/>
        <v>25 år og derover</v>
      </c>
      <c r="G11722" s="40" t="s">
        <v>516</v>
      </c>
      <c r="H11722" s="41" t="s">
        <v>443</v>
      </c>
      <c r="I11722" s="42" t="s">
        <v>20</v>
      </c>
      <c r="J11722" s="43" t="s">
        <v>9</v>
      </c>
      <c r="K11722" s="44">
        <v>44</v>
      </c>
      <c r="L11722" s="45">
        <v>51898.910776245721</v>
      </c>
      <c r="M11722" s="46">
        <v>55054.196979141663</v>
      </c>
      <c r="N11722" s="45"/>
      <c r="O11722" s="46"/>
    </row>
    <row r="11723" spans="1:15" x14ac:dyDescent="0.2">
      <c r="A11723" s="11" t="str">
        <f t="shared" si="1098"/>
        <v>8112002 - Region SjællandAlle uanset erf.</v>
      </c>
      <c r="B11723" s="12" t="str">
        <f t="shared" si="1101"/>
        <v>811200</v>
      </c>
      <c r="C11723" s="14">
        <f t="shared" si="1099"/>
        <v>0</v>
      </c>
      <c r="D11723" s="14">
        <f t="shared" si="1100"/>
        <v>0</v>
      </c>
      <c r="E11723" s="19" t="str">
        <f t="shared" si="1102"/>
        <v>811200 - Operatørarbejde ved anlæg til råstofudvinding</v>
      </c>
      <c r="F11723" s="19" t="str">
        <f t="shared" si="1103"/>
        <v>Alle uanset erf.</v>
      </c>
      <c r="G11723" s="40" t="s">
        <v>516</v>
      </c>
      <c r="H11723" s="41" t="s">
        <v>443</v>
      </c>
      <c r="I11723" s="42" t="s">
        <v>20</v>
      </c>
      <c r="J11723" s="43" t="s">
        <v>10</v>
      </c>
      <c r="K11723" s="44">
        <v>85</v>
      </c>
      <c r="L11723" s="45">
        <v>50765.461194653304</v>
      </c>
      <c r="M11723" s="46">
        <v>53851.837322694388</v>
      </c>
      <c r="N11723" s="45"/>
      <c r="O11723" s="46"/>
    </row>
    <row r="11724" spans="1:15" x14ac:dyDescent="0.2">
      <c r="A11724" s="11" t="str">
        <f t="shared" si="1098"/>
        <v>8112003 - Region Syddanmark25 år og derover</v>
      </c>
      <c r="B11724" s="12" t="str">
        <f t="shared" si="1101"/>
        <v>811200</v>
      </c>
      <c r="C11724" s="14">
        <f t="shared" si="1099"/>
        <v>0</v>
      </c>
      <c r="D11724" s="14">
        <f t="shared" si="1100"/>
        <v>0</v>
      </c>
      <c r="E11724" s="19" t="str">
        <f t="shared" si="1102"/>
        <v>811200 - Operatørarbejde ved anlæg til råstofudvinding</v>
      </c>
      <c r="F11724" s="19" t="str">
        <f t="shared" si="1103"/>
        <v>25 år og derover</v>
      </c>
      <c r="G11724" s="40" t="s">
        <v>516</v>
      </c>
      <c r="H11724" s="41" t="s">
        <v>443</v>
      </c>
      <c r="I11724" s="42" t="s">
        <v>544</v>
      </c>
      <c r="J11724" s="43" t="s">
        <v>9</v>
      </c>
      <c r="K11724" s="44">
        <v>35</v>
      </c>
      <c r="L11724" s="45">
        <v>30926.827644838548</v>
      </c>
      <c r="M11724" s="46">
        <v>32777.323834137314</v>
      </c>
      <c r="N11724" s="45"/>
      <c r="O11724" s="46"/>
    </row>
    <row r="11725" spans="1:15" x14ac:dyDescent="0.2">
      <c r="A11725" s="11" t="str">
        <f t="shared" si="1098"/>
        <v>8112003 - Region SyddanmarkAlle uanset erf.</v>
      </c>
      <c r="B11725" s="12" t="str">
        <f t="shared" si="1101"/>
        <v>811200</v>
      </c>
      <c r="C11725" s="14">
        <f t="shared" si="1099"/>
        <v>0</v>
      </c>
      <c r="D11725" s="14">
        <f t="shared" si="1100"/>
        <v>0</v>
      </c>
      <c r="E11725" s="19" t="str">
        <f t="shared" si="1102"/>
        <v>811200 - Operatørarbejde ved anlæg til råstofudvinding</v>
      </c>
      <c r="F11725" s="19" t="str">
        <f t="shared" si="1103"/>
        <v>Alle uanset erf.</v>
      </c>
      <c r="G11725" s="40" t="s">
        <v>516</v>
      </c>
      <c r="H11725" s="41" t="s">
        <v>443</v>
      </c>
      <c r="I11725" s="42" t="s">
        <v>544</v>
      </c>
      <c r="J11725" s="43" t="s">
        <v>10</v>
      </c>
      <c r="K11725" s="44">
        <v>56</v>
      </c>
      <c r="L11725" s="45">
        <v>30956.022704996209</v>
      </c>
      <c r="M11725" s="46">
        <v>32808.26577076703</v>
      </c>
      <c r="N11725" s="45"/>
      <c r="O11725" s="46"/>
    </row>
    <row r="11726" spans="1:15" x14ac:dyDescent="0.2">
      <c r="A11726" s="11" t="str">
        <f t="shared" si="1098"/>
        <v>8112006 - Alle regioner25 år og derover</v>
      </c>
      <c r="B11726" s="12" t="str">
        <f t="shared" si="1101"/>
        <v>811200</v>
      </c>
      <c r="C11726" s="14">
        <f t="shared" si="1099"/>
        <v>0</v>
      </c>
      <c r="D11726" s="14">
        <f t="shared" si="1100"/>
        <v>0</v>
      </c>
      <c r="E11726" s="19" t="str">
        <f t="shared" si="1102"/>
        <v>811200 - Operatørarbejde ved anlæg til råstofudvinding</v>
      </c>
      <c r="F11726" s="19" t="str">
        <f t="shared" si="1103"/>
        <v>25 år og derover</v>
      </c>
      <c r="G11726" s="40" t="s">
        <v>516</v>
      </c>
      <c r="H11726" s="41" t="s">
        <v>443</v>
      </c>
      <c r="I11726" s="42" t="s">
        <v>11</v>
      </c>
      <c r="J11726" s="43" t="s">
        <v>9</v>
      </c>
      <c r="K11726" s="44">
        <v>122</v>
      </c>
      <c r="L11726" s="45">
        <v>30991.778131198746</v>
      </c>
      <c r="M11726" s="46">
        <v>32846.16061070752</v>
      </c>
      <c r="N11726" s="45"/>
      <c r="O11726" s="46"/>
    </row>
    <row r="11727" spans="1:15" x14ac:dyDescent="0.2">
      <c r="A11727" s="11" t="str">
        <f t="shared" si="1098"/>
        <v>8112006 - Alle regionerAlle uanset erf.</v>
      </c>
      <c r="B11727" s="12" t="str">
        <f t="shared" si="1101"/>
        <v>811200</v>
      </c>
      <c r="C11727" s="14">
        <f t="shared" si="1099"/>
        <v>0</v>
      </c>
      <c r="D11727" s="14">
        <f t="shared" si="1100"/>
        <v>0</v>
      </c>
      <c r="E11727" s="19" t="str">
        <f t="shared" si="1102"/>
        <v>811200 - Operatørarbejde ved anlæg til råstofudvinding</v>
      </c>
      <c r="F11727" s="19" t="str">
        <f t="shared" si="1103"/>
        <v>Alle uanset erf.</v>
      </c>
      <c r="G11727" s="40" t="s">
        <v>516</v>
      </c>
      <c r="H11727" s="41" t="s">
        <v>443</v>
      </c>
      <c r="I11727" s="42" t="s">
        <v>11</v>
      </c>
      <c r="J11727" s="43" t="s">
        <v>10</v>
      </c>
      <c r="K11727" s="44">
        <v>223</v>
      </c>
      <c r="L11727" s="45">
        <v>37156.28203658299</v>
      </c>
      <c r="M11727" s="46">
        <v>39207.545463261922</v>
      </c>
      <c r="N11727" s="45"/>
      <c r="O11727" s="46"/>
    </row>
    <row r="11728" spans="1:15" x14ac:dyDescent="0.2">
      <c r="A11728" s="11" t="str">
        <f t="shared" si="1098"/>
        <v>8113001 - Region Hovedstaden25 år og derover</v>
      </c>
      <c r="B11728" s="12" t="str">
        <f t="shared" si="1101"/>
        <v>811300</v>
      </c>
      <c r="C11728" s="14">
        <f t="shared" si="1099"/>
        <v>0</v>
      </c>
      <c r="D11728" s="14">
        <f t="shared" si="1100"/>
        <v>0</v>
      </c>
      <c r="E11728" s="19" t="str">
        <f t="shared" si="1102"/>
        <v>811300 - Boreanlægsarbejde</v>
      </c>
      <c r="F11728" s="19" t="str">
        <f t="shared" si="1103"/>
        <v>25 år og derover</v>
      </c>
      <c r="G11728" s="40" t="s">
        <v>516</v>
      </c>
      <c r="H11728" s="41" t="s">
        <v>444</v>
      </c>
      <c r="I11728" s="42" t="s">
        <v>8</v>
      </c>
      <c r="J11728" s="43" t="s">
        <v>9</v>
      </c>
      <c r="K11728" s="44">
        <v>72</v>
      </c>
      <c r="L11728" s="45">
        <v>36281.622666599775</v>
      </c>
      <c r="M11728" s="46">
        <v>38157.993472265029</v>
      </c>
      <c r="N11728" s="45"/>
      <c r="O11728" s="46"/>
    </row>
    <row r="11729" spans="1:15" x14ac:dyDescent="0.2">
      <c r="A11729" s="11" t="str">
        <f t="shared" si="1098"/>
        <v>8113001 - Region HovedstadenAlle uanset erf.</v>
      </c>
      <c r="B11729" s="12" t="str">
        <f t="shared" si="1101"/>
        <v>811300</v>
      </c>
      <c r="C11729" s="14">
        <f t="shared" si="1099"/>
        <v>0</v>
      </c>
      <c r="D11729" s="14">
        <f t="shared" si="1100"/>
        <v>0</v>
      </c>
      <c r="E11729" s="19" t="str">
        <f t="shared" si="1102"/>
        <v>811300 - Boreanlægsarbejde</v>
      </c>
      <c r="F11729" s="19" t="str">
        <f t="shared" si="1103"/>
        <v>Alle uanset erf.</v>
      </c>
      <c r="G11729" s="40" t="s">
        <v>516</v>
      </c>
      <c r="H11729" s="41" t="s">
        <v>444</v>
      </c>
      <c r="I11729" s="42" t="s">
        <v>8</v>
      </c>
      <c r="J11729" s="43" t="s">
        <v>10</v>
      </c>
      <c r="K11729" s="44">
        <v>190</v>
      </c>
      <c r="L11729" s="45">
        <v>34367.746850603762</v>
      </c>
      <c r="M11729" s="46">
        <v>36145.138050538495</v>
      </c>
      <c r="N11729" s="45"/>
      <c r="O11729" s="46"/>
    </row>
    <row r="11730" spans="1:15" x14ac:dyDescent="0.2">
      <c r="A11730" s="11" t="str">
        <f t="shared" si="1098"/>
        <v>8113002 - Region Sjælland5-9 år</v>
      </c>
      <c r="B11730" s="12" t="str">
        <f t="shared" si="1101"/>
        <v>811300</v>
      </c>
      <c r="C11730" s="14">
        <f t="shared" si="1099"/>
        <v>0</v>
      </c>
      <c r="D11730" s="14">
        <f t="shared" si="1100"/>
        <v>0</v>
      </c>
      <c r="E11730" s="19" t="str">
        <f t="shared" si="1102"/>
        <v>811300 - Boreanlægsarbejde</v>
      </c>
      <c r="F11730" s="19" t="str">
        <f t="shared" si="1103"/>
        <v>5-9 år</v>
      </c>
      <c r="G11730" s="40" t="s">
        <v>516</v>
      </c>
      <c r="H11730" s="41" t="s">
        <v>444</v>
      </c>
      <c r="I11730" s="42" t="s">
        <v>20</v>
      </c>
      <c r="J11730" s="43" t="s">
        <v>15</v>
      </c>
      <c r="K11730" s="44">
        <v>11</v>
      </c>
      <c r="L11730" s="45">
        <v>29896.959500176887</v>
      </c>
      <c r="M11730" s="46">
        <v>31443.135714504009</v>
      </c>
      <c r="N11730" s="45"/>
      <c r="O11730" s="46"/>
    </row>
    <row r="11731" spans="1:15" x14ac:dyDescent="0.2">
      <c r="A11731" s="11" t="str">
        <f t="shared" si="1098"/>
        <v>8113002 - Region Sjælland25 år og derover</v>
      </c>
      <c r="B11731" s="12" t="str">
        <f t="shared" si="1101"/>
        <v>811300</v>
      </c>
      <c r="C11731" s="14">
        <f t="shared" si="1099"/>
        <v>0</v>
      </c>
      <c r="D11731" s="14">
        <f t="shared" si="1100"/>
        <v>0</v>
      </c>
      <c r="E11731" s="19" t="str">
        <f t="shared" si="1102"/>
        <v>811300 - Boreanlægsarbejde</v>
      </c>
      <c r="F11731" s="19" t="str">
        <f t="shared" si="1103"/>
        <v>25 år og derover</v>
      </c>
      <c r="G11731" s="40" t="s">
        <v>516</v>
      </c>
      <c r="H11731" s="41" t="s">
        <v>444</v>
      </c>
      <c r="I11731" s="42" t="s">
        <v>20</v>
      </c>
      <c r="J11731" s="43" t="s">
        <v>9</v>
      </c>
      <c r="K11731" s="44">
        <v>24</v>
      </c>
      <c r="L11731" s="45">
        <v>34003.188810852735</v>
      </c>
      <c r="M11731" s="46">
        <v>35761.726221665485</v>
      </c>
      <c r="N11731" s="45"/>
      <c r="O11731" s="46"/>
    </row>
    <row r="11732" spans="1:15" x14ac:dyDescent="0.2">
      <c r="A11732" s="11" t="str">
        <f t="shared" si="1098"/>
        <v>8113002 - Region SjællandAlle uanset erf.</v>
      </c>
      <c r="B11732" s="12" t="str">
        <f t="shared" si="1101"/>
        <v>811300</v>
      </c>
      <c r="C11732" s="14">
        <f t="shared" si="1099"/>
        <v>0</v>
      </c>
      <c r="D11732" s="14">
        <f t="shared" si="1100"/>
        <v>0</v>
      </c>
      <c r="E11732" s="19" t="str">
        <f t="shared" si="1102"/>
        <v>811300 - Boreanlægsarbejde</v>
      </c>
      <c r="F11732" s="19" t="str">
        <f t="shared" si="1103"/>
        <v>Alle uanset erf.</v>
      </c>
      <c r="G11732" s="40" t="s">
        <v>516</v>
      </c>
      <c r="H11732" s="41" t="s">
        <v>444</v>
      </c>
      <c r="I11732" s="42" t="s">
        <v>20</v>
      </c>
      <c r="J11732" s="43" t="s">
        <v>10</v>
      </c>
      <c r="K11732" s="44">
        <v>63</v>
      </c>
      <c r="L11732" s="45">
        <v>33037.943281568223</v>
      </c>
      <c r="M11732" s="46">
        <v>34746.561245610588</v>
      </c>
      <c r="N11732" s="45"/>
      <c r="O11732" s="46"/>
    </row>
    <row r="11733" spans="1:15" x14ac:dyDescent="0.2">
      <c r="A11733" s="11" t="str">
        <f t="shared" si="1098"/>
        <v>8113003 - Region Syddanmark15-20 år</v>
      </c>
      <c r="B11733" s="12" t="str">
        <f t="shared" si="1101"/>
        <v>811300</v>
      </c>
      <c r="C11733" s="14">
        <f t="shared" si="1099"/>
        <v>0</v>
      </c>
      <c r="D11733" s="14">
        <f t="shared" si="1100"/>
        <v>0</v>
      </c>
      <c r="E11733" s="19" t="str">
        <f t="shared" si="1102"/>
        <v>811300 - Boreanlægsarbejde</v>
      </c>
      <c r="F11733" s="19" t="str">
        <f t="shared" si="1103"/>
        <v>15-20 år</v>
      </c>
      <c r="G11733" s="40" t="s">
        <v>516</v>
      </c>
      <c r="H11733" s="41" t="s">
        <v>444</v>
      </c>
      <c r="I11733" s="42" t="s">
        <v>544</v>
      </c>
      <c r="J11733" s="43" t="s">
        <v>18</v>
      </c>
      <c r="K11733" s="44">
        <v>24</v>
      </c>
      <c r="L11733" s="45">
        <v>35262.490867671986</v>
      </c>
      <c r="M11733" s="46">
        <v>37086.155399083589</v>
      </c>
      <c r="N11733" s="45"/>
      <c r="O11733" s="46"/>
    </row>
    <row r="11734" spans="1:15" x14ac:dyDescent="0.2">
      <c r="A11734" s="11" t="str">
        <f t="shared" si="1098"/>
        <v>8113003 - Region Syddanmark20-24 år</v>
      </c>
      <c r="B11734" s="12" t="str">
        <f t="shared" si="1101"/>
        <v>811300</v>
      </c>
      <c r="C11734" s="14">
        <f t="shared" si="1099"/>
        <v>0</v>
      </c>
      <c r="D11734" s="14">
        <f t="shared" si="1100"/>
        <v>0</v>
      </c>
      <c r="E11734" s="19" t="str">
        <f t="shared" si="1102"/>
        <v>811300 - Boreanlægsarbejde</v>
      </c>
      <c r="F11734" s="19" t="str">
        <f t="shared" si="1103"/>
        <v>20-24 år</v>
      </c>
      <c r="G11734" s="40" t="s">
        <v>516</v>
      </c>
      <c r="H11734" s="41" t="s">
        <v>444</v>
      </c>
      <c r="I11734" s="42" t="s">
        <v>544</v>
      </c>
      <c r="J11734" s="43" t="s">
        <v>19</v>
      </c>
      <c r="K11734" s="44">
        <v>27</v>
      </c>
      <c r="L11734" s="45">
        <v>36193.921276903711</v>
      </c>
      <c r="M11734" s="46">
        <v>38065.756443996397</v>
      </c>
      <c r="N11734" s="45"/>
      <c r="O11734" s="46"/>
    </row>
    <row r="11735" spans="1:15" x14ac:dyDescent="0.2">
      <c r="A11735" s="11" t="str">
        <f t="shared" si="1098"/>
        <v>8113003 - Region Syddanmark25 år og derover</v>
      </c>
      <c r="B11735" s="12" t="str">
        <f t="shared" si="1101"/>
        <v>811300</v>
      </c>
      <c r="C11735" s="14">
        <f t="shared" si="1099"/>
        <v>0</v>
      </c>
      <c r="D11735" s="14">
        <f t="shared" si="1100"/>
        <v>0</v>
      </c>
      <c r="E11735" s="19" t="str">
        <f t="shared" si="1102"/>
        <v>811300 - Boreanlægsarbejde</v>
      </c>
      <c r="F11735" s="19" t="str">
        <f t="shared" si="1103"/>
        <v>25 år og derover</v>
      </c>
      <c r="G11735" s="40" t="s">
        <v>516</v>
      </c>
      <c r="H11735" s="41" t="s">
        <v>444</v>
      </c>
      <c r="I11735" s="42" t="s">
        <v>544</v>
      </c>
      <c r="J11735" s="43" t="s">
        <v>9</v>
      </c>
      <c r="K11735" s="44">
        <v>111</v>
      </c>
      <c r="L11735" s="45">
        <v>34600.124341099036</v>
      </c>
      <c r="M11735" s="46">
        <v>36389.53337008915</v>
      </c>
      <c r="N11735" s="45"/>
      <c r="O11735" s="46"/>
    </row>
    <row r="11736" spans="1:15" x14ac:dyDescent="0.2">
      <c r="A11736" s="11" t="str">
        <f t="shared" si="1098"/>
        <v>8113003 - Region SyddanmarkAlle uanset erf.</v>
      </c>
      <c r="B11736" s="12" t="str">
        <f t="shared" si="1101"/>
        <v>811300</v>
      </c>
      <c r="C11736" s="14">
        <f t="shared" si="1099"/>
        <v>0</v>
      </c>
      <c r="D11736" s="14">
        <f t="shared" si="1100"/>
        <v>0</v>
      </c>
      <c r="E11736" s="19" t="str">
        <f t="shared" si="1102"/>
        <v>811300 - Boreanlægsarbejde</v>
      </c>
      <c r="F11736" s="19" t="str">
        <f t="shared" si="1103"/>
        <v>Alle uanset erf.</v>
      </c>
      <c r="G11736" s="40" t="s">
        <v>516</v>
      </c>
      <c r="H11736" s="41" t="s">
        <v>444</v>
      </c>
      <c r="I11736" s="42" t="s">
        <v>544</v>
      </c>
      <c r="J11736" s="43" t="s">
        <v>10</v>
      </c>
      <c r="K11736" s="44">
        <v>200</v>
      </c>
      <c r="L11736" s="45">
        <v>34233.652396491234</v>
      </c>
      <c r="M11736" s="46">
        <v>36124.466973388531</v>
      </c>
      <c r="N11736" s="45"/>
      <c r="O11736" s="46"/>
    </row>
    <row r="11737" spans="1:15" x14ac:dyDescent="0.2">
      <c r="A11737" s="11" t="str">
        <f t="shared" si="1098"/>
        <v>8113004 - Region Midtjylland20-24 år</v>
      </c>
      <c r="B11737" s="12" t="str">
        <f t="shared" si="1101"/>
        <v>811300</v>
      </c>
      <c r="C11737" s="14">
        <f t="shared" si="1099"/>
        <v>0</v>
      </c>
      <c r="D11737" s="14">
        <f t="shared" si="1100"/>
        <v>0</v>
      </c>
      <c r="E11737" s="19" t="str">
        <f t="shared" si="1102"/>
        <v>811300 - Boreanlægsarbejde</v>
      </c>
      <c r="F11737" s="19" t="str">
        <f t="shared" si="1103"/>
        <v>20-24 år</v>
      </c>
      <c r="G11737" s="40" t="s">
        <v>516</v>
      </c>
      <c r="H11737" s="41" t="s">
        <v>444</v>
      </c>
      <c r="I11737" s="42" t="s">
        <v>517</v>
      </c>
      <c r="J11737" s="43" t="s">
        <v>19</v>
      </c>
      <c r="K11737" s="44">
        <v>11</v>
      </c>
      <c r="L11737" s="45">
        <v>33410.267484200165</v>
      </c>
      <c r="M11737" s="46">
        <v>35138.140878752929</v>
      </c>
      <c r="N11737" s="45"/>
      <c r="O11737" s="46"/>
    </row>
    <row r="11738" spans="1:15" x14ac:dyDescent="0.2">
      <c r="A11738" s="11" t="str">
        <f t="shared" si="1098"/>
        <v>8113004 - Region Midtjylland25 år og derover</v>
      </c>
      <c r="B11738" s="12" t="str">
        <f t="shared" si="1101"/>
        <v>811300</v>
      </c>
      <c r="C11738" s="14">
        <f t="shared" si="1099"/>
        <v>0</v>
      </c>
      <c r="D11738" s="14">
        <f t="shared" si="1100"/>
        <v>0</v>
      </c>
      <c r="E11738" s="19" t="str">
        <f t="shared" si="1102"/>
        <v>811300 - Boreanlægsarbejde</v>
      </c>
      <c r="F11738" s="19" t="str">
        <f t="shared" si="1103"/>
        <v>25 år og derover</v>
      </c>
      <c r="G11738" s="40" t="s">
        <v>516</v>
      </c>
      <c r="H11738" s="41" t="s">
        <v>444</v>
      </c>
      <c r="I11738" s="42" t="s">
        <v>517</v>
      </c>
      <c r="J11738" s="43" t="s">
        <v>9</v>
      </c>
      <c r="K11738" s="44">
        <v>31</v>
      </c>
      <c r="L11738" s="45">
        <v>35527.713459261257</v>
      </c>
      <c r="M11738" s="46">
        <v>37365.094464504095</v>
      </c>
      <c r="N11738" s="45"/>
      <c r="O11738" s="46"/>
    </row>
    <row r="11739" spans="1:15" x14ac:dyDescent="0.2">
      <c r="A11739" s="11" t="str">
        <f t="shared" si="1098"/>
        <v>8113004 - Region MidtjyllandAlle uanset erf.</v>
      </c>
      <c r="B11739" s="12" t="str">
        <f t="shared" si="1101"/>
        <v>811300</v>
      </c>
      <c r="C11739" s="14">
        <f t="shared" si="1099"/>
        <v>0</v>
      </c>
      <c r="D11739" s="14">
        <f t="shared" si="1100"/>
        <v>0</v>
      </c>
      <c r="E11739" s="19" t="str">
        <f t="shared" si="1102"/>
        <v>811300 - Boreanlægsarbejde</v>
      </c>
      <c r="F11739" s="19" t="str">
        <f t="shared" si="1103"/>
        <v>Alle uanset erf.</v>
      </c>
      <c r="G11739" s="40" t="s">
        <v>516</v>
      </c>
      <c r="H11739" s="41" t="s">
        <v>444</v>
      </c>
      <c r="I11739" s="42" t="s">
        <v>517</v>
      </c>
      <c r="J11739" s="43" t="s">
        <v>10</v>
      </c>
      <c r="K11739" s="44">
        <v>56</v>
      </c>
      <c r="L11739" s="45">
        <v>34915.185737772503</v>
      </c>
      <c r="M11739" s="46">
        <v>36720.888746007775</v>
      </c>
      <c r="N11739" s="45"/>
      <c r="O11739" s="46"/>
    </row>
    <row r="11740" spans="1:15" x14ac:dyDescent="0.2">
      <c r="A11740" s="11" t="str">
        <f t="shared" si="1098"/>
        <v>8113006 - Alle regioner5-9 år</v>
      </c>
      <c r="B11740" s="12" t="str">
        <f t="shared" si="1101"/>
        <v>811300</v>
      </c>
      <c r="C11740" s="14">
        <f t="shared" si="1099"/>
        <v>0</v>
      </c>
      <c r="D11740" s="14">
        <f t="shared" si="1100"/>
        <v>0</v>
      </c>
      <c r="E11740" s="19" t="str">
        <f t="shared" si="1102"/>
        <v>811300 - Boreanlægsarbejde</v>
      </c>
      <c r="F11740" s="19" t="str">
        <f t="shared" si="1103"/>
        <v>5-9 år</v>
      </c>
      <c r="G11740" s="40" t="s">
        <v>516</v>
      </c>
      <c r="H11740" s="41" t="s">
        <v>444</v>
      </c>
      <c r="I11740" s="42" t="s">
        <v>11</v>
      </c>
      <c r="J11740" s="43" t="s">
        <v>15</v>
      </c>
      <c r="K11740" s="44">
        <v>37</v>
      </c>
      <c r="L11740" s="45">
        <v>32893.241612242957</v>
      </c>
      <c r="M11740" s="46">
        <v>34852.333153544969</v>
      </c>
      <c r="N11740" s="45"/>
      <c r="O11740" s="46"/>
    </row>
    <row r="11741" spans="1:15" x14ac:dyDescent="0.2">
      <c r="A11741" s="11" t="str">
        <f t="shared" si="1098"/>
        <v>8113006 - Alle regioner0-4 år</v>
      </c>
      <c r="B11741" s="12" t="str">
        <f t="shared" si="1101"/>
        <v>811300</v>
      </c>
      <c r="C11741" s="14">
        <f t="shared" si="1099"/>
        <v>0</v>
      </c>
      <c r="D11741" s="14">
        <f t="shared" si="1100"/>
        <v>0</v>
      </c>
      <c r="E11741" s="19" t="str">
        <f t="shared" si="1102"/>
        <v>811300 - Boreanlægsarbejde</v>
      </c>
      <c r="F11741" s="19" t="str">
        <f t="shared" si="1103"/>
        <v>0-4 år</v>
      </c>
      <c r="G11741" s="40" t="s">
        <v>516</v>
      </c>
      <c r="H11741" s="41" t="s">
        <v>444</v>
      </c>
      <c r="I11741" s="42" t="s">
        <v>11</v>
      </c>
      <c r="J11741" s="43" t="s">
        <v>16</v>
      </c>
      <c r="K11741" s="44">
        <v>30</v>
      </c>
      <c r="L11741" s="45">
        <v>28777.749519346056</v>
      </c>
      <c r="M11741" s="46">
        <v>30266.043732288126</v>
      </c>
      <c r="N11741" s="45"/>
      <c r="O11741" s="46"/>
    </row>
    <row r="11742" spans="1:15" x14ac:dyDescent="0.2">
      <c r="A11742" s="11" t="str">
        <f t="shared" si="1098"/>
        <v>8113006 - Alle regioner10-14 år</v>
      </c>
      <c r="B11742" s="12" t="str">
        <f t="shared" si="1101"/>
        <v>811300</v>
      </c>
      <c r="C11742" s="14">
        <f t="shared" si="1099"/>
        <v>0</v>
      </c>
      <c r="D11742" s="14">
        <f t="shared" si="1100"/>
        <v>0</v>
      </c>
      <c r="E11742" s="19" t="str">
        <f t="shared" si="1102"/>
        <v>811300 - Boreanlægsarbejde</v>
      </c>
      <c r="F11742" s="19" t="str">
        <f t="shared" si="1103"/>
        <v>10-14 år</v>
      </c>
      <c r="G11742" s="40" t="s">
        <v>516</v>
      </c>
      <c r="H11742" s="41" t="s">
        <v>444</v>
      </c>
      <c r="I11742" s="42" t="s">
        <v>11</v>
      </c>
      <c r="J11742" s="43" t="s">
        <v>17</v>
      </c>
      <c r="K11742" s="44">
        <v>59</v>
      </c>
      <c r="L11742" s="45">
        <v>30718.656653085247</v>
      </c>
      <c r="M11742" s="46">
        <v>32307.328446041352</v>
      </c>
      <c r="N11742" s="45"/>
      <c r="O11742" s="46"/>
    </row>
    <row r="11743" spans="1:15" x14ac:dyDescent="0.2">
      <c r="A11743" s="11" t="str">
        <f t="shared" si="1098"/>
        <v>8113006 - Alle regioner15-20 år</v>
      </c>
      <c r="B11743" s="12" t="str">
        <f t="shared" si="1101"/>
        <v>811300</v>
      </c>
      <c r="C11743" s="14">
        <f t="shared" si="1099"/>
        <v>0</v>
      </c>
      <c r="D11743" s="14">
        <f t="shared" si="1100"/>
        <v>0</v>
      </c>
      <c r="E11743" s="19" t="str">
        <f t="shared" si="1102"/>
        <v>811300 - Boreanlægsarbejde</v>
      </c>
      <c r="F11743" s="19" t="str">
        <f t="shared" si="1103"/>
        <v>15-20 år</v>
      </c>
      <c r="G11743" s="40" t="s">
        <v>516</v>
      </c>
      <c r="H11743" s="41" t="s">
        <v>444</v>
      </c>
      <c r="I11743" s="42" t="s">
        <v>11</v>
      </c>
      <c r="J11743" s="43" t="s">
        <v>18</v>
      </c>
      <c r="K11743" s="44">
        <v>66</v>
      </c>
      <c r="L11743" s="45">
        <v>35262.490867671986</v>
      </c>
      <c r="M11743" s="46">
        <v>37086.155399083589</v>
      </c>
      <c r="N11743" s="45"/>
      <c r="O11743" s="46"/>
    </row>
    <row r="11744" spans="1:15" x14ac:dyDescent="0.2">
      <c r="A11744" s="11" t="str">
        <f t="shared" si="1098"/>
        <v>8113006 - Alle regioner20-24 år</v>
      </c>
      <c r="B11744" s="12" t="str">
        <f t="shared" si="1101"/>
        <v>811300</v>
      </c>
      <c r="C11744" s="14">
        <f t="shared" si="1099"/>
        <v>0</v>
      </c>
      <c r="D11744" s="14">
        <f t="shared" si="1100"/>
        <v>0</v>
      </c>
      <c r="E11744" s="19" t="str">
        <f t="shared" si="1102"/>
        <v>811300 - Boreanlægsarbejde</v>
      </c>
      <c r="F11744" s="19" t="str">
        <f t="shared" si="1103"/>
        <v>20-24 år</v>
      </c>
      <c r="G11744" s="40" t="s">
        <v>516</v>
      </c>
      <c r="H11744" s="41" t="s">
        <v>444</v>
      </c>
      <c r="I11744" s="42" t="s">
        <v>11</v>
      </c>
      <c r="J11744" s="43" t="s">
        <v>19</v>
      </c>
      <c r="K11744" s="44">
        <v>84</v>
      </c>
      <c r="L11744" s="45">
        <v>35321.379098092497</v>
      </c>
      <c r="M11744" s="46">
        <v>37148.0891425831</v>
      </c>
      <c r="N11744" s="45"/>
      <c r="O11744" s="46"/>
    </row>
    <row r="11745" spans="1:15" x14ac:dyDescent="0.2">
      <c r="A11745" s="11" t="str">
        <f t="shared" si="1098"/>
        <v>8113006 - Alle regioner25 år og derover</v>
      </c>
      <c r="B11745" s="12" t="str">
        <f t="shared" si="1101"/>
        <v>811300</v>
      </c>
      <c r="C11745" s="14">
        <f t="shared" si="1099"/>
        <v>0</v>
      </c>
      <c r="D11745" s="14">
        <f t="shared" si="1100"/>
        <v>0</v>
      </c>
      <c r="E11745" s="19" t="str">
        <f t="shared" si="1102"/>
        <v>811300 - Boreanlægsarbejde</v>
      </c>
      <c r="F11745" s="19" t="str">
        <f t="shared" si="1103"/>
        <v>25 år og derover</v>
      </c>
      <c r="G11745" s="40" t="s">
        <v>516</v>
      </c>
      <c r="H11745" s="41" t="s">
        <v>444</v>
      </c>
      <c r="I11745" s="42" t="s">
        <v>11</v>
      </c>
      <c r="J11745" s="43" t="s">
        <v>9</v>
      </c>
      <c r="K11745" s="44">
        <v>243</v>
      </c>
      <c r="L11745" s="45">
        <v>35063.654415822588</v>
      </c>
      <c r="M11745" s="46">
        <v>36877.035754644363</v>
      </c>
      <c r="N11745" s="45"/>
      <c r="O11745" s="46"/>
    </row>
    <row r="11746" spans="1:15" x14ac:dyDescent="0.2">
      <c r="A11746" s="11" t="str">
        <f t="shared" si="1098"/>
        <v>8113006 - Alle regionerAlle uanset erf.</v>
      </c>
      <c r="B11746" s="12" t="str">
        <f t="shared" si="1101"/>
        <v>811300</v>
      </c>
      <c r="C11746" s="14">
        <f t="shared" si="1099"/>
        <v>0</v>
      </c>
      <c r="D11746" s="14">
        <f t="shared" si="1100"/>
        <v>0</v>
      </c>
      <c r="E11746" s="19" t="str">
        <f t="shared" si="1102"/>
        <v>811300 - Boreanlægsarbejde</v>
      </c>
      <c r="F11746" s="19" t="str">
        <f t="shared" si="1103"/>
        <v>Alle uanset erf.</v>
      </c>
      <c r="G11746" s="40" t="s">
        <v>516</v>
      </c>
      <c r="H11746" s="41" t="s">
        <v>444</v>
      </c>
      <c r="I11746" s="42" t="s">
        <v>11</v>
      </c>
      <c r="J11746" s="43" t="s">
        <v>10</v>
      </c>
      <c r="K11746" s="44">
        <v>519</v>
      </c>
      <c r="L11746" s="45">
        <v>34093.867260886618</v>
      </c>
      <c r="M11746" s="46">
        <v>35872.656753988427</v>
      </c>
      <c r="N11746" s="45"/>
      <c r="O11746" s="46"/>
    </row>
    <row r="11747" spans="1:15" x14ac:dyDescent="0.2">
      <c r="A11747" s="11" t="str">
        <f t="shared" si="1098"/>
        <v>8114001 - Region Hovedstaden25 år og derover</v>
      </c>
      <c r="B11747" s="12" t="str">
        <f t="shared" si="1101"/>
        <v>811400</v>
      </c>
      <c r="C11747" s="14">
        <f t="shared" si="1099"/>
        <v>0</v>
      </c>
      <c r="D11747" s="14">
        <f t="shared" si="1100"/>
        <v>0</v>
      </c>
      <c r="E11747" s="19" t="str">
        <f t="shared" si="1102"/>
        <v>811400 - Operatørarbejde ved fremstilling af cement-, sten- og andre råstofprodukter</v>
      </c>
      <c r="F11747" s="19" t="str">
        <f t="shared" si="1103"/>
        <v>25 år og derover</v>
      </c>
      <c r="G11747" s="40" t="s">
        <v>516</v>
      </c>
      <c r="H11747" s="41" t="s">
        <v>242</v>
      </c>
      <c r="I11747" s="42" t="s">
        <v>8</v>
      </c>
      <c r="J11747" s="43" t="s">
        <v>9</v>
      </c>
      <c r="K11747" s="44">
        <v>36</v>
      </c>
      <c r="L11747" s="45">
        <v>35898.241366958449</v>
      </c>
      <c r="M11747" s="46">
        <v>37754.784904017353</v>
      </c>
      <c r="N11747" s="45"/>
      <c r="O11747" s="46"/>
    </row>
    <row r="11748" spans="1:15" x14ac:dyDescent="0.2">
      <c r="A11748" s="11" t="str">
        <f t="shared" si="1098"/>
        <v>8114001 - Region HovedstadenAlle uanset erf.</v>
      </c>
      <c r="B11748" s="12" t="str">
        <f t="shared" si="1101"/>
        <v>811400</v>
      </c>
      <c r="C11748" s="14">
        <f t="shared" si="1099"/>
        <v>0</v>
      </c>
      <c r="D11748" s="14">
        <f t="shared" si="1100"/>
        <v>0</v>
      </c>
      <c r="E11748" s="19" t="str">
        <f t="shared" si="1102"/>
        <v>811400 - Operatørarbejde ved fremstilling af cement-, sten- og andre råstofprodukter</v>
      </c>
      <c r="F11748" s="19" t="str">
        <f t="shared" si="1103"/>
        <v>Alle uanset erf.</v>
      </c>
      <c r="G11748" s="40" t="s">
        <v>516</v>
      </c>
      <c r="H11748" s="41" t="s">
        <v>242</v>
      </c>
      <c r="I11748" s="42" t="s">
        <v>8</v>
      </c>
      <c r="J11748" s="43" t="s">
        <v>10</v>
      </c>
      <c r="K11748" s="44">
        <v>72</v>
      </c>
      <c r="L11748" s="45">
        <v>36846.318162157469</v>
      </c>
      <c r="M11748" s="46">
        <v>38751.893233345574</v>
      </c>
      <c r="N11748" s="45"/>
      <c r="O11748" s="46"/>
    </row>
    <row r="11749" spans="1:15" x14ac:dyDescent="0.2">
      <c r="A11749" s="11" t="str">
        <f t="shared" si="1098"/>
        <v>8114002 - Region Sjælland2 år</v>
      </c>
      <c r="B11749" s="12" t="str">
        <f t="shared" si="1101"/>
        <v>811400</v>
      </c>
      <c r="C11749" s="14">
        <f t="shared" si="1099"/>
        <v>0</v>
      </c>
      <c r="D11749" s="14">
        <f t="shared" si="1100"/>
        <v>0</v>
      </c>
      <c r="E11749" s="19" t="str">
        <f t="shared" si="1102"/>
        <v>811400 - Operatørarbejde ved fremstilling af cement-, sten- og andre råstofprodukter</v>
      </c>
      <c r="F11749" s="19" t="str">
        <f t="shared" si="1103"/>
        <v>2 år</v>
      </c>
      <c r="G11749" s="40" t="s">
        <v>516</v>
      </c>
      <c r="H11749" s="41" t="s">
        <v>242</v>
      </c>
      <c r="I11749" s="42" t="s">
        <v>20</v>
      </c>
      <c r="J11749" s="43" t="s">
        <v>23</v>
      </c>
      <c r="K11749" s="44">
        <v>14</v>
      </c>
      <c r="L11749" s="45">
        <v>35076.108026062408</v>
      </c>
      <c r="M11749" s="46">
        <v>37067.78030077101</v>
      </c>
      <c r="N11749" s="45"/>
      <c r="O11749" s="46"/>
    </row>
    <row r="11750" spans="1:15" x14ac:dyDescent="0.2">
      <c r="A11750" s="11" t="str">
        <f t="shared" si="1098"/>
        <v>8114002 - Region Sjælland4 år</v>
      </c>
      <c r="B11750" s="12" t="str">
        <f t="shared" si="1101"/>
        <v>811400</v>
      </c>
      <c r="C11750" s="14">
        <f t="shared" si="1099"/>
        <v>0</v>
      </c>
      <c r="D11750" s="14">
        <f t="shared" si="1100"/>
        <v>0</v>
      </c>
      <c r="E11750" s="19" t="str">
        <f t="shared" si="1102"/>
        <v>811400 - Operatørarbejde ved fremstilling af cement-, sten- og andre råstofprodukter</v>
      </c>
      <c r="F11750" s="19" t="str">
        <f t="shared" si="1103"/>
        <v>4 år</v>
      </c>
      <c r="G11750" s="40" t="s">
        <v>516</v>
      </c>
      <c r="H11750" s="41" t="s">
        <v>242</v>
      </c>
      <c r="I11750" s="42" t="s">
        <v>20</v>
      </c>
      <c r="J11750" s="43" t="s">
        <v>24</v>
      </c>
      <c r="K11750" s="44">
        <v>14</v>
      </c>
      <c r="L11750" s="45">
        <v>32810.667311351499</v>
      </c>
      <c r="M11750" s="46">
        <v>34781.091010104035</v>
      </c>
      <c r="N11750" s="45"/>
      <c r="O11750" s="46"/>
    </row>
    <row r="11751" spans="1:15" x14ac:dyDescent="0.2">
      <c r="A11751" s="11" t="str">
        <f t="shared" si="1098"/>
        <v>8114002 - Region Sjælland5-9 år</v>
      </c>
      <c r="B11751" s="12" t="str">
        <f t="shared" si="1101"/>
        <v>811400</v>
      </c>
      <c r="C11751" s="14">
        <f t="shared" si="1099"/>
        <v>0</v>
      </c>
      <c r="D11751" s="14">
        <f t="shared" si="1100"/>
        <v>0</v>
      </c>
      <c r="E11751" s="19" t="str">
        <f t="shared" si="1102"/>
        <v>811400 - Operatørarbejde ved fremstilling af cement-, sten- og andre råstofprodukter</v>
      </c>
      <c r="F11751" s="19" t="str">
        <f t="shared" si="1103"/>
        <v>5-9 år</v>
      </c>
      <c r="G11751" s="40" t="s">
        <v>516</v>
      </c>
      <c r="H11751" s="41" t="s">
        <v>242</v>
      </c>
      <c r="I11751" s="42" t="s">
        <v>20</v>
      </c>
      <c r="J11751" s="43" t="s">
        <v>15</v>
      </c>
      <c r="K11751" s="44">
        <v>46</v>
      </c>
      <c r="L11751" s="45">
        <v>28570.781434022712</v>
      </c>
      <c r="M11751" s="46">
        <v>30286.581490609809</v>
      </c>
      <c r="N11751" s="45"/>
      <c r="O11751" s="46"/>
    </row>
    <row r="11752" spans="1:15" x14ac:dyDescent="0.2">
      <c r="A11752" s="11" t="str">
        <f t="shared" si="1098"/>
        <v>8114002 - Region Sjælland0-4 år</v>
      </c>
      <c r="B11752" s="12" t="str">
        <f t="shared" si="1101"/>
        <v>811400</v>
      </c>
      <c r="C11752" s="14">
        <f t="shared" si="1099"/>
        <v>0</v>
      </c>
      <c r="D11752" s="14">
        <f t="shared" si="1100"/>
        <v>0</v>
      </c>
      <c r="E11752" s="19" t="str">
        <f t="shared" si="1102"/>
        <v>811400 - Operatørarbejde ved fremstilling af cement-, sten- og andre råstofprodukter</v>
      </c>
      <c r="F11752" s="19" t="str">
        <f t="shared" si="1103"/>
        <v>0-4 år</v>
      </c>
      <c r="G11752" s="40" t="s">
        <v>516</v>
      </c>
      <c r="H11752" s="41" t="s">
        <v>242</v>
      </c>
      <c r="I11752" s="42" t="s">
        <v>20</v>
      </c>
      <c r="J11752" s="43" t="s">
        <v>16</v>
      </c>
      <c r="K11752" s="44">
        <v>49</v>
      </c>
      <c r="L11752" s="45">
        <v>34166.052874705194</v>
      </c>
      <c r="M11752" s="46">
        <v>36106.050898323359</v>
      </c>
      <c r="N11752" s="45"/>
      <c r="O11752" s="46"/>
    </row>
    <row r="11753" spans="1:15" x14ac:dyDescent="0.2">
      <c r="A11753" s="11" t="str">
        <f t="shared" si="1098"/>
        <v>8114002 - Region Sjælland10-14 år</v>
      </c>
      <c r="B11753" s="12" t="str">
        <f t="shared" si="1101"/>
        <v>811400</v>
      </c>
      <c r="C11753" s="14">
        <f t="shared" si="1099"/>
        <v>0</v>
      </c>
      <c r="D11753" s="14">
        <f t="shared" si="1100"/>
        <v>0</v>
      </c>
      <c r="E11753" s="19" t="str">
        <f t="shared" si="1102"/>
        <v>811400 - Operatørarbejde ved fremstilling af cement-, sten- og andre råstofprodukter</v>
      </c>
      <c r="F11753" s="19" t="str">
        <f t="shared" si="1103"/>
        <v>10-14 år</v>
      </c>
      <c r="G11753" s="40" t="s">
        <v>516</v>
      </c>
      <c r="H11753" s="41" t="s">
        <v>242</v>
      </c>
      <c r="I11753" s="42" t="s">
        <v>20</v>
      </c>
      <c r="J11753" s="43" t="s">
        <v>17</v>
      </c>
      <c r="K11753" s="44">
        <v>24</v>
      </c>
      <c r="L11753" s="45">
        <v>33170.890130422369</v>
      </c>
      <c r="M11753" s="46">
        <v>35162.946780824233</v>
      </c>
      <c r="N11753" s="45"/>
      <c r="O11753" s="46"/>
    </row>
    <row r="11754" spans="1:15" x14ac:dyDescent="0.2">
      <c r="A11754" s="11" t="str">
        <f t="shared" si="1098"/>
        <v>8114002 - Region Sjælland15-20 år</v>
      </c>
      <c r="B11754" s="12" t="str">
        <f t="shared" si="1101"/>
        <v>811400</v>
      </c>
      <c r="C11754" s="14">
        <f t="shared" si="1099"/>
        <v>0</v>
      </c>
      <c r="D11754" s="14">
        <f t="shared" si="1100"/>
        <v>0</v>
      </c>
      <c r="E11754" s="19" t="str">
        <f t="shared" si="1102"/>
        <v>811400 - Operatørarbejde ved fremstilling af cement-, sten- og andre råstofprodukter</v>
      </c>
      <c r="F11754" s="19" t="str">
        <f t="shared" si="1103"/>
        <v>15-20 år</v>
      </c>
      <c r="G11754" s="40" t="s">
        <v>516</v>
      </c>
      <c r="H11754" s="41" t="s">
        <v>242</v>
      </c>
      <c r="I11754" s="42" t="s">
        <v>20</v>
      </c>
      <c r="J11754" s="43" t="s">
        <v>18</v>
      </c>
      <c r="K11754" s="44">
        <v>13</v>
      </c>
      <c r="L11754" s="45">
        <v>33005.635110912124</v>
      </c>
      <c r="M11754" s="46">
        <v>34987.767476516885</v>
      </c>
      <c r="N11754" s="45"/>
      <c r="O11754" s="46"/>
    </row>
    <row r="11755" spans="1:15" x14ac:dyDescent="0.2">
      <c r="A11755" s="11" t="str">
        <f t="shared" si="1098"/>
        <v>8114002 - Region Sjælland20-24 år</v>
      </c>
      <c r="B11755" s="12" t="str">
        <f t="shared" si="1101"/>
        <v>811400</v>
      </c>
      <c r="C11755" s="14">
        <f t="shared" si="1099"/>
        <v>0</v>
      </c>
      <c r="D11755" s="14">
        <f t="shared" si="1100"/>
        <v>0</v>
      </c>
      <c r="E11755" s="19" t="str">
        <f t="shared" si="1102"/>
        <v>811400 - Operatørarbejde ved fremstilling af cement-, sten- og andre råstofprodukter</v>
      </c>
      <c r="F11755" s="19" t="str">
        <f t="shared" si="1103"/>
        <v>20-24 år</v>
      </c>
      <c r="G11755" s="40" t="s">
        <v>516</v>
      </c>
      <c r="H11755" s="41" t="s">
        <v>242</v>
      </c>
      <c r="I11755" s="42" t="s">
        <v>20</v>
      </c>
      <c r="J11755" s="43" t="s">
        <v>19</v>
      </c>
      <c r="K11755" s="44">
        <v>14</v>
      </c>
      <c r="L11755" s="45">
        <v>34647.425356576416</v>
      </c>
      <c r="M11755" s="46">
        <v>36728.15438825138</v>
      </c>
      <c r="N11755" s="45"/>
      <c r="O11755" s="46"/>
    </row>
    <row r="11756" spans="1:15" x14ac:dyDescent="0.2">
      <c r="A11756" s="11" t="str">
        <f t="shared" si="1098"/>
        <v>8114002 - Region Sjælland25 år og derover</v>
      </c>
      <c r="B11756" s="12" t="str">
        <f t="shared" si="1101"/>
        <v>811400</v>
      </c>
      <c r="C11756" s="14">
        <f t="shared" si="1099"/>
        <v>0</v>
      </c>
      <c r="D11756" s="14">
        <f t="shared" si="1100"/>
        <v>0</v>
      </c>
      <c r="E11756" s="19" t="str">
        <f t="shared" si="1102"/>
        <v>811400 - Operatørarbejde ved fremstilling af cement-, sten- og andre råstofprodukter</v>
      </c>
      <c r="F11756" s="19" t="str">
        <f t="shared" si="1103"/>
        <v>25 år og derover</v>
      </c>
      <c r="G11756" s="40" t="s">
        <v>516</v>
      </c>
      <c r="H11756" s="41" t="s">
        <v>242</v>
      </c>
      <c r="I11756" s="42" t="s">
        <v>20</v>
      </c>
      <c r="J11756" s="43" t="s">
        <v>9</v>
      </c>
      <c r="K11756" s="44">
        <v>86</v>
      </c>
      <c r="L11756" s="45">
        <v>33192.164191108153</v>
      </c>
      <c r="M11756" s="46">
        <v>35185.498441655916</v>
      </c>
      <c r="N11756" s="45"/>
      <c r="O11756" s="46"/>
    </row>
    <row r="11757" spans="1:15" x14ac:dyDescent="0.2">
      <c r="A11757" s="11" t="str">
        <f t="shared" si="1098"/>
        <v>8114002 - Region SjællandAlle uanset erf.</v>
      </c>
      <c r="B11757" s="12" t="str">
        <f t="shared" si="1101"/>
        <v>811400</v>
      </c>
      <c r="C11757" s="14">
        <f t="shared" si="1099"/>
        <v>0</v>
      </c>
      <c r="D11757" s="14">
        <f t="shared" si="1100"/>
        <v>0</v>
      </c>
      <c r="E11757" s="19" t="str">
        <f t="shared" si="1102"/>
        <v>811400 - Operatørarbejde ved fremstilling af cement-, sten- og andre råstofprodukter</v>
      </c>
      <c r="F11757" s="19" t="str">
        <f t="shared" si="1103"/>
        <v>Alle uanset erf.</v>
      </c>
      <c r="G11757" s="40" t="s">
        <v>516</v>
      </c>
      <c r="H11757" s="41" t="s">
        <v>242</v>
      </c>
      <c r="I11757" s="42" t="s">
        <v>20</v>
      </c>
      <c r="J11757" s="43" t="s">
        <v>10</v>
      </c>
      <c r="K11757" s="44">
        <v>232</v>
      </c>
      <c r="L11757" s="45">
        <v>32971.944927714445</v>
      </c>
      <c r="M11757" s="46">
        <v>34781.091010104035</v>
      </c>
      <c r="N11757" s="45"/>
      <c r="O11757" s="46"/>
    </row>
    <row r="11758" spans="1:15" x14ac:dyDescent="0.2">
      <c r="A11758" s="11" t="str">
        <f t="shared" si="1098"/>
        <v>8114003 - Region Syddanmark5-9 år</v>
      </c>
      <c r="B11758" s="12" t="str">
        <f t="shared" si="1101"/>
        <v>811400</v>
      </c>
      <c r="C11758" s="14">
        <f t="shared" si="1099"/>
        <v>0</v>
      </c>
      <c r="D11758" s="14">
        <f t="shared" si="1100"/>
        <v>0</v>
      </c>
      <c r="E11758" s="19" t="str">
        <f t="shared" si="1102"/>
        <v>811400 - Operatørarbejde ved fremstilling af cement-, sten- og andre råstofprodukter</v>
      </c>
      <c r="F11758" s="19" t="str">
        <f t="shared" si="1103"/>
        <v>5-9 år</v>
      </c>
      <c r="G11758" s="40" t="s">
        <v>516</v>
      </c>
      <c r="H11758" s="41" t="s">
        <v>242</v>
      </c>
      <c r="I11758" s="42" t="s">
        <v>544</v>
      </c>
      <c r="J11758" s="43" t="s">
        <v>15</v>
      </c>
      <c r="K11758" s="44">
        <v>26</v>
      </c>
      <c r="L11758" s="45">
        <v>29804.152802498073</v>
      </c>
      <c r="M11758" s="46">
        <v>31594.022189975185</v>
      </c>
      <c r="N11758" s="45"/>
      <c r="O11758" s="46"/>
    </row>
    <row r="11759" spans="1:15" x14ac:dyDescent="0.2">
      <c r="A11759" s="11" t="str">
        <f t="shared" si="1098"/>
        <v>8114003 - Region Syddanmark0-4 år</v>
      </c>
      <c r="B11759" s="12" t="str">
        <f t="shared" si="1101"/>
        <v>811400</v>
      </c>
      <c r="C11759" s="14">
        <f t="shared" si="1099"/>
        <v>0</v>
      </c>
      <c r="D11759" s="14">
        <f t="shared" si="1100"/>
        <v>0</v>
      </c>
      <c r="E11759" s="19" t="str">
        <f t="shared" si="1102"/>
        <v>811400 - Operatørarbejde ved fremstilling af cement-, sten- og andre råstofprodukter</v>
      </c>
      <c r="F11759" s="19" t="str">
        <f t="shared" si="1103"/>
        <v>0-4 år</v>
      </c>
      <c r="G11759" s="40" t="s">
        <v>516</v>
      </c>
      <c r="H11759" s="41" t="s">
        <v>242</v>
      </c>
      <c r="I11759" s="42" t="s">
        <v>544</v>
      </c>
      <c r="J11759" s="43" t="s">
        <v>16</v>
      </c>
      <c r="K11759" s="44">
        <v>29</v>
      </c>
      <c r="L11759" s="45">
        <v>27897.235043773926</v>
      </c>
      <c r="M11759" s="46">
        <v>29572.585701482254</v>
      </c>
      <c r="N11759" s="45"/>
      <c r="O11759" s="46"/>
    </row>
    <row r="11760" spans="1:15" x14ac:dyDescent="0.2">
      <c r="A11760" s="11" t="str">
        <f t="shared" si="1098"/>
        <v>8114003 - Region Syddanmark10-14 år</v>
      </c>
      <c r="B11760" s="12" t="str">
        <f t="shared" si="1101"/>
        <v>811400</v>
      </c>
      <c r="C11760" s="14">
        <f t="shared" si="1099"/>
        <v>0</v>
      </c>
      <c r="D11760" s="14">
        <f t="shared" si="1100"/>
        <v>0</v>
      </c>
      <c r="E11760" s="19" t="str">
        <f t="shared" si="1102"/>
        <v>811400 - Operatørarbejde ved fremstilling af cement-, sten- og andre råstofprodukter</v>
      </c>
      <c r="F11760" s="19" t="str">
        <f t="shared" si="1103"/>
        <v>10-14 år</v>
      </c>
      <c r="G11760" s="40" t="s">
        <v>516</v>
      </c>
      <c r="H11760" s="41" t="s">
        <v>242</v>
      </c>
      <c r="I11760" s="42" t="s">
        <v>544</v>
      </c>
      <c r="J11760" s="43" t="s">
        <v>17</v>
      </c>
      <c r="K11760" s="44">
        <v>15</v>
      </c>
      <c r="L11760" s="45">
        <v>29690.347796902472</v>
      </c>
      <c r="M11760" s="46">
        <v>31473.382697353329</v>
      </c>
      <c r="N11760" s="45"/>
      <c r="O11760" s="46"/>
    </row>
    <row r="11761" spans="1:15" x14ac:dyDescent="0.2">
      <c r="A11761" s="11" t="str">
        <f t="shared" si="1098"/>
        <v>8114003 - Region Syddanmark15-20 år</v>
      </c>
      <c r="B11761" s="12" t="str">
        <f t="shared" si="1101"/>
        <v>811400</v>
      </c>
      <c r="C11761" s="14">
        <f t="shared" si="1099"/>
        <v>0</v>
      </c>
      <c r="D11761" s="14">
        <f t="shared" si="1100"/>
        <v>0</v>
      </c>
      <c r="E11761" s="19" t="str">
        <f t="shared" si="1102"/>
        <v>811400 - Operatørarbejde ved fremstilling af cement-, sten- og andre råstofprodukter</v>
      </c>
      <c r="F11761" s="19" t="str">
        <f t="shared" si="1103"/>
        <v>15-20 år</v>
      </c>
      <c r="G11761" s="40" t="s">
        <v>516</v>
      </c>
      <c r="H11761" s="41" t="s">
        <v>242</v>
      </c>
      <c r="I11761" s="42" t="s">
        <v>544</v>
      </c>
      <c r="J11761" s="43" t="s">
        <v>18</v>
      </c>
      <c r="K11761" s="44">
        <v>18</v>
      </c>
      <c r="L11761" s="45">
        <v>29263.215433715199</v>
      </c>
      <c r="M11761" s="46">
        <v>31020.599172519695</v>
      </c>
      <c r="N11761" s="45"/>
      <c r="O11761" s="46"/>
    </row>
    <row r="11762" spans="1:15" x14ac:dyDescent="0.2">
      <c r="A11762" s="11" t="str">
        <f t="shared" si="1098"/>
        <v>8114003 - Region Syddanmark20-24 år</v>
      </c>
      <c r="B11762" s="12" t="str">
        <f t="shared" si="1101"/>
        <v>811400</v>
      </c>
      <c r="C11762" s="14">
        <f t="shared" si="1099"/>
        <v>0</v>
      </c>
      <c r="D11762" s="14">
        <f t="shared" si="1100"/>
        <v>0</v>
      </c>
      <c r="E11762" s="19" t="str">
        <f t="shared" si="1102"/>
        <v>811400 - Operatørarbejde ved fremstilling af cement-, sten- og andre råstofprodukter</v>
      </c>
      <c r="F11762" s="19" t="str">
        <f t="shared" si="1103"/>
        <v>20-24 år</v>
      </c>
      <c r="G11762" s="40" t="s">
        <v>516</v>
      </c>
      <c r="H11762" s="41" t="s">
        <v>242</v>
      </c>
      <c r="I11762" s="42" t="s">
        <v>544</v>
      </c>
      <c r="J11762" s="43" t="s">
        <v>19</v>
      </c>
      <c r="K11762" s="44">
        <v>20</v>
      </c>
      <c r="L11762" s="45">
        <v>30504.796916620682</v>
      </c>
      <c r="M11762" s="46">
        <v>32336.743039500889</v>
      </c>
      <c r="N11762" s="45"/>
      <c r="O11762" s="46"/>
    </row>
    <row r="11763" spans="1:15" x14ac:dyDescent="0.2">
      <c r="A11763" s="11" t="str">
        <f t="shared" si="1098"/>
        <v>8114003 - Region Syddanmark25 år og derover</v>
      </c>
      <c r="B11763" s="12" t="str">
        <f t="shared" si="1101"/>
        <v>811400</v>
      </c>
      <c r="C11763" s="14">
        <f t="shared" si="1099"/>
        <v>0</v>
      </c>
      <c r="D11763" s="14">
        <f t="shared" si="1100"/>
        <v>0</v>
      </c>
      <c r="E11763" s="19" t="str">
        <f t="shared" si="1102"/>
        <v>811400 - Operatørarbejde ved fremstilling af cement-, sten- og andre råstofprodukter</v>
      </c>
      <c r="F11763" s="19" t="str">
        <f t="shared" si="1103"/>
        <v>25 år og derover</v>
      </c>
      <c r="G11763" s="40" t="s">
        <v>516</v>
      </c>
      <c r="H11763" s="41" t="s">
        <v>242</v>
      </c>
      <c r="I11763" s="42" t="s">
        <v>544</v>
      </c>
      <c r="J11763" s="43" t="s">
        <v>9</v>
      </c>
      <c r="K11763" s="44">
        <v>146</v>
      </c>
      <c r="L11763" s="45">
        <v>31247.721056315491</v>
      </c>
      <c r="M11763" s="46">
        <v>33124.283014568347</v>
      </c>
      <c r="N11763" s="45"/>
      <c r="O11763" s="46"/>
    </row>
    <row r="11764" spans="1:15" x14ac:dyDescent="0.2">
      <c r="A11764" s="11" t="str">
        <f t="shared" si="1098"/>
        <v>8114003 - Region SyddanmarkAlle uanset erf.</v>
      </c>
      <c r="B11764" s="12" t="str">
        <f t="shared" si="1101"/>
        <v>811400</v>
      </c>
      <c r="C11764" s="14">
        <f t="shared" si="1099"/>
        <v>0</v>
      </c>
      <c r="D11764" s="14">
        <f t="shared" si="1100"/>
        <v>0</v>
      </c>
      <c r="E11764" s="19" t="str">
        <f t="shared" si="1102"/>
        <v>811400 - Operatørarbejde ved fremstilling af cement-, sten- og andre råstofprodukter</v>
      </c>
      <c r="F11764" s="19" t="str">
        <f t="shared" si="1103"/>
        <v>Alle uanset erf.</v>
      </c>
      <c r="G11764" s="40" t="s">
        <v>516</v>
      </c>
      <c r="H11764" s="41" t="s">
        <v>242</v>
      </c>
      <c r="I11764" s="42" t="s">
        <v>544</v>
      </c>
      <c r="J11764" s="43" t="s">
        <v>10</v>
      </c>
      <c r="K11764" s="44">
        <v>254</v>
      </c>
      <c r="L11764" s="45">
        <v>30582.746435264362</v>
      </c>
      <c r="M11764" s="46">
        <v>32419.373766770543</v>
      </c>
      <c r="N11764" s="45"/>
      <c r="O11764" s="46"/>
    </row>
    <row r="11765" spans="1:15" x14ac:dyDescent="0.2">
      <c r="A11765" s="11" t="str">
        <f t="shared" si="1098"/>
        <v>8114004 - Region MidtjyllandUnder 1 år</v>
      </c>
      <c r="B11765" s="12" t="str">
        <f t="shared" si="1101"/>
        <v>811400</v>
      </c>
      <c r="C11765" s="14">
        <f t="shared" si="1099"/>
        <v>0</v>
      </c>
      <c r="D11765" s="14">
        <f t="shared" si="1100"/>
        <v>0</v>
      </c>
      <c r="E11765" s="19" t="str">
        <f t="shared" si="1102"/>
        <v>811400 - Operatørarbejde ved fremstilling af cement-, sten- og andre råstofprodukter</v>
      </c>
      <c r="F11765" s="19" t="str">
        <f t="shared" si="1103"/>
        <v>Under 1 år</v>
      </c>
      <c r="G11765" s="40" t="s">
        <v>516</v>
      </c>
      <c r="H11765" s="41" t="s">
        <v>242</v>
      </c>
      <c r="I11765" s="42" t="s">
        <v>517</v>
      </c>
      <c r="J11765" s="43" t="s">
        <v>13</v>
      </c>
      <c r="K11765" s="44">
        <v>24</v>
      </c>
      <c r="L11765" s="45">
        <v>27981.706124255415</v>
      </c>
      <c r="M11765" s="46">
        <v>29662.129638826438</v>
      </c>
      <c r="N11765" s="45"/>
      <c r="O11765" s="46"/>
    </row>
    <row r="11766" spans="1:15" x14ac:dyDescent="0.2">
      <c r="A11766" s="11" t="str">
        <f t="shared" si="1098"/>
        <v>8114004 - Region Midtjylland1 år</v>
      </c>
      <c r="B11766" s="12" t="str">
        <f t="shared" si="1101"/>
        <v>811400</v>
      </c>
      <c r="C11766" s="14">
        <f t="shared" si="1099"/>
        <v>0</v>
      </c>
      <c r="D11766" s="14">
        <f t="shared" si="1100"/>
        <v>0</v>
      </c>
      <c r="E11766" s="19" t="str">
        <f t="shared" si="1102"/>
        <v>811400 - Operatørarbejde ved fremstilling af cement-, sten- og andre råstofprodukter</v>
      </c>
      <c r="F11766" s="19" t="str">
        <f t="shared" si="1103"/>
        <v>1 år</v>
      </c>
      <c r="G11766" s="40" t="s">
        <v>516</v>
      </c>
      <c r="H11766" s="41" t="s">
        <v>242</v>
      </c>
      <c r="I11766" s="42" t="s">
        <v>517</v>
      </c>
      <c r="J11766" s="43" t="s">
        <v>22</v>
      </c>
      <c r="K11766" s="44">
        <v>17</v>
      </c>
      <c r="L11766" s="45">
        <v>30924.722332381589</v>
      </c>
      <c r="M11766" s="46">
        <v>32781.88680827705</v>
      </c>
      <c r="N11766" s="45"/>
      <c r="O11766" s="46"/>
    </row>
    <row r="11767" spans="1:15" x14ac:dyDescent="0.2">
      <c r="A11767" s="11" t="str">
        <f t="shared" si="1098"/>
        <v>8114004 - Region Midtjylland2 år</v>
      </c>
      <c r="B11767" s="12" t="str">
        <f t="shared" si="1101"/>
        <v>811400</v>
      </c>
      <c r="C11767" s="14">
        <f t="shared" si="1099"/>
        <v>0</v>
      </c>
      <c r="D11767" s="14">
        <f t="shared" si="1100"/>
        <v>0</v>
      </c>
      <c r="E11767" s="19" t="str">
        <f t="shared" si="1102"/>
        <v>811400 - Operatørarbejde ved fremstilling af cement-, sten- og andre råstofprodukter</v>
      </c>
      <c r="F11767" s="19" t="str">
        <f t="shared" si="1103"/>
        <v>2 år</v>
      </c>
      <c r="G11767" s="40" t="s">
        <v>516</v>
      </c>
      <c r="H11767" s="41" t="s">
        <v>242</v>
      </c>
      <c r="I11767" s="42" t="s">
        <v>517</v>
      </c>
      <c r="J11767" s="43" t="s">
        <v>23</v>
      </c>
      <c r="K11767" s="44">
        <v>11</v>
      </c>
      <c r="L11767" s="45">
        <v>30273.773669933271</v>
      </c>
      <c r="M11767" s="46">
        <v>32091.845839080201</v>
      </c>
      <c r="N11767" s="45"/>
      <c r="O11767" s="46"/>
    </row>
    <row r="11768" spans="1:15" x14ac:dyDescent="0.2">
      <c r="A11768" s="11" t="str">
        <f t="shared" si="1098"/>
        <v>8114004 - Region Midtjylland3 år</v>
      </c>
      <c r="B11768" s="12" t="str">
        <f t="shared" si="1101"/>
        <v>811400</v>
      </c>
      <c r="C11768" s="14">
        <f t="shared" si="1099"/>
        <v>0</v>
      </c>
      <c r="D11768" s="14">
        <f t="shared" si="1100"/>
        <v>0</v>
      </c>
      <c r="E11768" s="19" t="str">
        <f t="shared" si="1102"/>
        <v>811400 - Operatørarbejde ved fremstilling af cement-, sten- og andre råstofprodukter</v>
      </c>
      <c r="F11768" s="19" t="str">
        <f t="shared" si="1103"/>
        <v>3 år</v>
      </c>
      <c r="G11768" s="40" t="s">
        <v>516</v>
      </c>
      <c r="H11768" s="41" t="s">
        <v>242</v>
      </c>
      <c r="I11768" s="42" t="s">
        <v>517</v>
      </c>
      <c r="J11768" s="43" t="s">
        <v>14</v>
      </c>
      <c r="K11768" s="44">
        <v>19</v>
      </c>
      <c r="L11768" s="45">
        <v>31536.299350229838</v>
      </c>
      <c r="M11768" s="46">
        <v>33430.191693868597</v>
      </c>
      <c r="N11768" s="45"/>
      <c r="O11768" s="46"/>
    </row>
    <row r="11769" spans="1:15" x14ac:dyDescent="0.2">
      <c r="A11769" s="11" t="str">
        <f t="shared" si="1098"/>
        <v>8114004 - Region Midtjylland4 år</v>
      </c>
      <c r="B11769" s="12" t="str">
        <f t="shared" si="1101"/>
        <v>811400</v>
      </c>
      <c r="C11769" s="14">
        <f t="shared" si="1099"/>
        <v>0</v>
      </c>
      <c r="D11769" s="14">
        <f t="shared" si="1100"/>
        <v>0</v>
      </c>
      <c r="E11769" s="19" t="str">
        <f t="shared" si="1102"/>
        <v>811400 - Operatørarbejde ved fremstilling af cement-, sten- og andre råstofprodukter</v>
      </c>
      <c r="F11769" s="19" t="str">
        <f t="shared" si="1103"/>
        <v>4 år</v>
      </c>
      <c r="G11769" s="40" t="s">
        <v>516</v>
      </c>
      <c r="H11769" s="41" t="s">
        <v>242</v>
      </c>
      <c r="I11769" s="42" t="s">
        <v>517</v>
      </c>
      <c r="J11769" s="43" t="s">
        <v>24</v>
      </c>
      <c r="K11769" s="44">
        <v>15</v>
      </c>
      <c r="L11769" s="45">
        <v>29698.642969524226</v>
      </c>
      <c r="M11769" s="46">
        <v>31482.176031276224</v>
      </c>
      <c r="N11769" s="45"/>
      <c r="O11769" s="46"/>
    </row>
    <row r="11770" spans="1:15" x14ac:dyDescent="0.2">
      <c r="A11770" s="11" t="str">
        <f t="shared" si="1098"/>
        <v>8114004 - Region Midtjylland5-9 år</v>
      </c>
      <c r="B11770" s="12" t="str">
        <f t="shared" si="1101"/>
        <v>811400</v>
      </c>
      <c r="C11770" s="14">
        <f t="shared" si="1099"/>
        <v>0</v>
      </c>
      <c r="D11770" s="14">
        <f t="shared" si="1100"/>
        <v>0</v>
      </c>
      <c r="E11770" s="19" t="str">
        <f t="shared" si="1102"/>
        <v>811400 - Operatørarbejde ved fremstilling af cement-, sten- og andre råstofprodukter</v>
      </c>
      <c r="F11770" s="19" t="str">
        <f t="shared" si="1103"/>
        <v>5-9 år</v>
      </c>
      <c r="G11770" s="40" t="s">
        <v>516</v>
      </c>
      <c r="H11770" s="41" t="s">
        <v>242</v>
      </c>
      <c r="I11770" s="42" t="s">
        <v>517</v>
      </c>
      <c r="J11770" s="43" t="s">
        <v>15</v>
      </c>
      <c r="K11770" s="44">
        <v>73</v>
      </c>
      <c r="L11770" s="45">
        <v>31466.210477192613</v>
      </c>
      <c r="M11770" s="46">
        <v>33355.893678263776</v>
      </c>
      <c r="N11770" s="45"/>
      <c r="O11770" s="46"/>
    </row>
    <row r="11771" spans="1:15" x14ac:dyDescent="0.2">
      <c r="A11771" s="11" t="str">
        <f t="shared" si="1098"/>
        <v>8114004 - Region Midtjylland0-4 år</v>
      </c>
      <c r="B11771" s="12" t="str">
        <f t="shared" si="1101"/>
        <v>811400</v>
      </c>
      <c r="C11771" s="14">
        <f t="shared" si="1099"/>
        <v>0</v>
      </c>
      <c r="D11771" s="14">
        <f t="shared" si="1100"/>
        <v>0</v>
      </c>
      <c r="E11771" s="19" t="str">
        <f t="shared" si="1102"/>
        <v>811400 - Operatørarbejde ved fremstilling af cement-, sten- og andre råstofprodukter</v>
      </c>
      <c r="F11771" s="19" t="str">
        <f t="shared" si="1103"/>
        <v>0-4 år</v>
      </c>
      <c r="G11771" s="40" t="s">
        <v>516</v>
      </c>
      <c r="H11771" s="41" t="s">
        <v>242</v>
      </c>
      <c r="I11771" s="42" t="s">
        <v>517</v>
      </c>
      <c r="J11771" s="43" t="s">
        <v>16</v>
      </c>
      <c r="K11771" s="44">
        <v>86</v>
      </c>
      <c r="L11771" s="45">
        <v>30266.019354435241</v>
      </c>
      <c r="M11771" s="46">
        <v>32083.625843110636</v>
      </c>
      <c r="N11771" s="45"/>
      <c r="O11771" s="46"/>
    </row>
    <row r="11772" spans="1:15" x14ac:dyDescent="0.2">
      <c r="A11772" s="11" t="str">
        <f t="shared" si="1098"/>
        <v>8114004 - Region Midtjylland10-14 år</v>
      </c>
      <c r="B11772" s="12" t="str">
        <f t="shared" si="1101"/>
        <v>811400</v>
      </c>
      <c r="C11772" s="14">
        <f t="shared" si="1099"/>
        <v>0</v>
      </c>
      <c r="D11772" s="14">
        <f t="shared" si="1100"/>
        <v>0</v>
      </c>
      <c r="E11772" s="19" t="str">
        <f t="shared" si="1102"/>
        <v>811400 - Operatørarbejde ved fremstilling af cement-, sten- og andre råstofprodukter</v>
      </c>
      <c r="F11772" s="19" t="str">
        <f t="shared" si="1103"/>
        <v>10-14 år</v>
      </c>
      <c r="G11772" s="40" t="s">
        <v>516</v>
      </c>
      <c r="H11772" s="41" t="s">
        <v>242</v>
      </c>
      <c r="I11772" s="42" t="s">
        <v>517</v>
      </c>
      <c r="J11772" s="43" t="s">
        <v>17</v>
      </c>
      <c r="K11772" s="44">
        <v>32</v>
      </c>
      <c r="L11772" s="45">
        <v>32819.087641470884</v>
      </c>
      <c r="M11772" s="46">
        <v>34790.017017778257</v>
      </c>
      <c r="N11772" s="45"/>
      <c r="O11772" s="46"/>
    </row>
    <row r="11773" spans="1:15" x14ac:dyDescent="0.2">
      <c r="A11773" s="11" t="str">
        <f t="shared" si="1098"/>
        <v>8114004 - Region Midtjylland15-20 år</v>
      </c>
      <c r="B11773" s="12" t="str">
        <f t="shared" si="1101"/>
        <v>811400</v>
      </c>
      <c r="C11773" s="14">
        <f t="shared" si="1099"/>
        <v>0</v>
      </c>
      <c r="D11773" s="14">
        <f t="shared" si="1100"/>
        <v>0</v>
      </c>
      <c r="E11773" s="19" t="str">
        <f t="shared" si="1102"/>
        <v>811400 - Operatørarbejde ved fremstilling af cement-, sten- og andre råstofprodukter</v>
      </c>
      <c r="F11773" s="19" t="str">
        <f t="shared" si="1103"/>
        <v>15-20 år</v>
      </c>
      <c r="G11773" s="40" t="s">
        <v>516</v>
      </c>
      <c r="H11773" s="41" t="s">
        <v>242</v>
      </c>
      <c r="I11773" s="42" t="s">
        <v>517</v>
      </c>
      <c r="J11773" s="43" t="s">
        <v>18</v>
      </c>
      <c r="K11773" s="44">
        <v>36</v>
      </c>
      <c r="L11773" s="45">
        <v>31425.121399140011</v>
      </c>
      <c r="M11773" s="46">
        <v>33312.337021835323</v>
      </c>
      <c r="N11773" s="45"/>
      <c r="O11773" s="46"/>
    </row>
    <row r="11774" spans="1:15" x14ac:dyDescent="0.2">
      <c r="A11774" s="11" t="str">
        <f t="shared" si="1098"/>
        <v>8114004 - Region Midtjylland20-24 år</v>
      </c>
      <c r="B11774" s="12" t="str">
        <f t="shared" si="1101"/>
        <v>811400</v>
      </c>
      <c r="C11774" s="14">
        <f t="shared" si="1099"/>
        <v>0</v>
      </c>
      <c r="D11774" s="14">
        <f t="shared" si="1100"/>
        <v>0</v>
      </c>
      <c r="E11774" s="19" t="str">
        <f t="shared" si="1102"/>
        <v>811400 - Operatørarbejde ved fremstilling af cement-, sten- og andre råstofprodukter</v>
      </c>
      <c r="F11774" s="19" t="str">
        <f t="shared" si="1103"/>
        <v>20-24 år</v>
      </c>
      <c r="G11774" s="40" t="s">
        <v>516</v>
      </c>
      <c r="H11774" s="41" t="s">
        <v>242</v>
      </c>
      <c r="I11774" s="42" t="s">
        <v>517</v>
      </c>
      <c r="J11774" s="43" t="s">
        <v>19</v>
      </c>
      <c r="K11774" s="44">
        <v>33</v>
      </c>
      <c r="L11774" s="45">
        <v>34244.18753812123</v>
      </c>
      <c r="M11774" s="46">
        <v>36300.700379793787</v>
      </c>
      <c r="N11774" s="45"/>
      <c r="O11774" s="46"/>
    </row>
    <row r="11775" spans="1:15" x14ac:dyDescent="0.2">
      <c r="A11775" s="11" t="str">
        <f t="shared" si="1098"/>
        <v>8114004 - Region Midtjylland25 år og derover</v>
      </c>
      <c r="B11775" s="12" t="str">
        <f t="shared" si="1101"/>
        <v>811400</v>
      </c>
      <c r="C11775" s="14">
        <f t="shared" si="1099"/>
        <v>0</v>
      </c>
      <c r="D11775" s="14">
        <f t="shared" si="1100"/>
        <v>0</v>
      </c>
      <c r="E11775" s="19" t="str">
        <f t="shared" si="1102"/>
        <v>811400 - Operatørarbejde ved fremstilling af cement-, sten- og andre råstofprodukter</v>
      </c>
      <c r="F11775" s="19" t="str">
        <f t="shared" si="1103"/>
        <v>25 år og derover</v>
      </c>
      <c r="G11775" s="40" t="s">
        <v>516</v>
      </c>
      <c r="H11775" s="41" t="s">
        <v>242</v>
      </c>
      <c r="I11775" s="42" t="s">
        <v>517</v>
      </c>
      <c r="J11775" s="43" t="s">
        <v>9</v>
      </c>
      <c r="K11775" s="44">
        <v>173</v>
      </c>
      <c r="L11775" s="45">
        <v>32013.272521235875</v>
      </c>
      <c r="M11775" s="46">
        <v>33935.809184446101</v>
      </c>
      <c r="N11775" s="45"/>
      <c r="O11775" s="46"/>
    </row>
    <row r="11776" spans="1:15" x14ac:dyDescent="0.2">
      <c r="A11776" s="11" t="str">
        <f t="shared" si="1098"/>
        <v>8114004 - Region MidtjyllandAlle uanset erf.</v>
      </c>
      <c r="B11776" s="12" t="str">
        <f t="shared" si="1101"/>
        <v>811400</v>
      </c>
      <c r="C11776" s="14">
        <f t="shared" si="1099"/>
        <v>0</v>
      </c>
      <c r="D11776" s="14">
        <f t="shared" si="1100"/>
        <v>0</v>
      </c>
      <c r="E11776" s="19" t="str">
        <f t="shared" si="1102"/>
        <v>811400 - Operatørarbejde ved fremstilling af cement-, sten- og andre råstofprodukter</v>
      </c>
      <c r="F11776" s="19" t="str">
        <f t="shared" si="1103"/>
        <v>Alle uanset erf.</v>
      </c>
      <c r="G11776" s="40" t="s">
        <v>516</v>
      </c>
      <c r="H11776" s="41" t="s">
        <v>242</v>
      </c>
      <c r="I11776" s="42" t="s">
        <v>517</v>
      </c>
      <c r="J11776" s="43" t="s">
        <v>10</v>
      </c>
      <c r="K11776" s="44">
        <v>433</v>
      </c>
      <c r="L11776" s="45">
        <v>31601.199711963174</v>
      </c>
      <c r="M11776" s="46">
        <v>33498.989605432405</v>
      </c>
      <c r="N11776" s="45"/>
      <c r="O11776" s="46"/>
    </row>
    <row r="11777" spans="1:15" x14ac:dyDescent="0.2">
      <c r="A11777" s="11" t="str">
        <f t="shared" si="1098"/>
        <v>8114005 - Region NordjyllandUnder 1 år</v>
      </c>
      <c r="B11777" s="12" t="str">
        <f t="shared" si="1101"/>
        <v>811400</v>
      </c>
      <c r="C11777" s="14">
        <f t="shared" si="1099"/>
        <v>0</v>
      </c>
      <c r="D11777" s="14">
        <f t="shared" si="1100"/>
        <v>0</v>
      </c>
      <c r="E11777" s="19" t="str">
        <f t="shared" si="1102"/>
        <v>811400 - Operatørarbejde ved fremstilling af cement-, sten- og andre råstofprodukter</v>
      </c>
      <c r="F11777" s="19" t="str">
        <f t="shared" si="1103"/>
        <v>Under 1 år</v>
      </c>
      <c r="G11777" s="40" t="s">
        <v>516</v>
      </c>
      <c r="H11777" s="41" t="s">
        <v>242</v>
      </c>
      <c r="I11777" s="42" t="s">
        <v>21</v>
      </c>
      <c r="J11777" s="43" t="s">
        <v>13</v>
      </c>
      <c r="K11777" s="44">
        <v>26</v>
      </c>
      <c r="L11777" s="45">
        <v>27622.194869024595</v>
      </c>
      <c r="M11777" s="46">
        <v>29281.028164458869</v>
      </c>
      <c r="N11777" s="45"/>
      <c r="O11777" s="46"/>
    </row>
    <row r="11778" spans="1:15" x14ac:dyDescent="0.2">
      <c r="A11778" s="11" t="str">
        <f t="shared" ref="A11778:A11841" si="1104">B11778&amp;I11778&amp;F11778</f>
        <v>8114005 - Region Nordjylland3 år</v>
      </c>
      <c r="B11778" s="12" t="str">
        <f t="shared" si="1101"/>
        <v>811400</v>
      </c>
      <c r="C11778" s="14">
        <f t="shared" ref="C11778:C11841" si="1105">N11778*1.2</f>
        <v>0</v>
      </c>
      <c r="D11778" s="14">
        <f t="shared" ref="D11778:D11841" si="1106">O11778*1.2</f>
        <v>0</v>
      </c>
      <c r="E11778" s="19" t="str">
        <f t="shared" si="1102"/>
        <v>811400 - Operatørarbejde ved fremstilling af cement-, sten- og andre råstofprodukter</v>
      </c>
      <c r="F11778" s="19" t="str">
        <f t="shared" si="1103"/>
        <v>3 år</v>
      </c>
      <c r="G11778" s="40" t="s">
        <v>516</v>
      </c>
      <c r="H11778" s="41" t="s">
        <v>242</v>
      </c>
      <c r="I11778" s="42" t="s">
        <v>21</v>
      </c>
      <c r="J11778" s="43" t="s">
        <v>14</v>
      </c>
      <c r="K11778" s="44">
        <v>18</v>
      </c>
      <c r="L11778" s="45">
        <v>30935.980508644418</v>
      </c>
      <c r="M11778" s="46">
        <v>32793.821087134886</v>
      </c>
      <c r="N11778" s="45"/>
      <c r="O11778" s="46"/>
    </row>
    <row r="11779" spans="1:15" x14ac:dyDescent="0.2">
      <c r="A11779" s="11" t="str">
        <f t="shared" si="1104"/>
        <v>8114005 - Region Nordjylland5-9 år</v>
      </c>
      <c r="B11779" s="12" t="str">
        <f t="shared" ref="B11779:B11842" si="1107">LEFT(E11779,6)</f>
        <v>811400</v>
      </c>
      <c r="C11779" s="14">
        <f t="shared" si="1105"/>
        <v>0</v>
      </c>
      <c r="D11779" s="14">
        <f t="shared" si="1106"/>
        <v>0</v>
      </c>
      <c r="E11779" s="19" t="str">
        <f t="shared" ref="E11779:E11842" si="1108">TRIM(H11779)</f>
        <v>811400 - Operatørarbejde ved fremstilling af cement-, sten- og andre råstofprodukter</v>
      </c>
      <c r="F11779" s="19" t="str">
        <f t="shared" ref="F11779:F11842" si="1109">MID(J11779,6,30)</f>
        <v>5-9 år</v>
      </c>
      <c r="G11779" s="40" t="s">
        <v>516</v>
      </c>
      <c r="H11779" s="41" t="s">
        <v>242</v>
      </c>
      <c r="I11779" s="42" t="s">
        <v>21</v>
      </c>
      <c r="J11779" s="43" t="s">
        <v>15</v>
      </c>
      <c r="K11779" s="44">
        <v>70</v>
      </c>
      <c r="L11779" s="45">
        <v>29427.368488833203</v>
      </c>
      <c r="M11779" s="46">
        <v>31194.610334666057</v>
      </c>
      <c r="N11779" s="45"/>
      <c r="O11779" s="46"/>
    </row>
    <row r="11780" spans="1:15" x14ac:dyDescent="0.2">
      <c r="A11780" s="11" t="str">
        <f t="shared" si="1104"/>
        <v>8114005 - Region Nordjylland0-4 år</v>
      </c>
      <c r="B11780" s="12" t="str">
        <f t="shared" si="1107"/>
        <v>811400</v>
      </c>
      <c r="C11780" s="14">
        <f t="shared" si="1105"/>
        <v>0</v>
      </c>
      <c r="D11780" s="14">
        <f t="shared" si="1106"/>
        <v>0</v>
      </c>
      <c r="E11780" s="19" t="str">
        <f t="shared" si="1108"/>
        <v>811400 - Operatørarbejde ved fremstilling af cement-, sten- og andre råstofprodukter</v>
      </c>
      <c r="F11780" s="19" t="str">
        <f t="shared" si="1109"/>
        <v>0-4 år</v>
      </c>
      <c r="G11780" s="40" t="s">
        <v>516</v>
      </c>
      <c r="H11780" s="41" t="s">
        <v>242</v>
      </c>
      <c r="I11780" s="42" t="s">
        <v>21</v>
      </c>
      <c r="J11780" s="43" t="s">
        <v>16</v>
      </c>
      <c r="K11780" s="44">
        <v>88</v>
      </c>
      <c r="L11780" s="45">
        <v>28536.986492268163</v>
      </c>
      <c r="M11780" s="46">
        <v>30250.757015182589</v>
      </c>
      <c r="N11780" s="45"/>
      <c r="O11780" s="46"/>
    </row>
    <row r="11781" spans="1:15" x14ac:dyDescent="0.2">
      <c r="A11781" s="11" t="str">
        <f t="shared" si="1104"/>
        <v>8114005 - Region Nordjylland10-14 år</v>
      </c>
      <c r="B11781" s="12" t="str">
        <f t="shared" si="1107"/>
        <v>811400</v>
      </c>
      <c r="C11781" s="14">
        <f t="shared" si="1105"/>
        <v>0</v>
      </c>
      <c r="D11781" s="14">
        <f t="shared" si="1106"/>
        <v>0</v>
      </c>
      <c r="E11781" s="19" t="str">
        <f t="shared" si="1108"/>
        <v>811400 - Operatørarbejde ved fremstilling af cement-, sten- og andre råstofprodukter</v>
      </c>
      <c r="F11781" s="19" t="str">
        <f t="shared" si="1109"/>
        <v>10-14 år</v>
      </c>
      <c r="G11781" s="40" t="s">
        <v>516</v>
      </c>
      <c r="H11781" s="41" t="s">
        <v>242</v>
      </c>
      <c r="I11781" s="42" t="s">
        <v>21</v>
      </c>
      <c r="J11781" s="43" t="s">
        <v>17</v>
      </c>
      <c r="K11781" s="44">
        <v>34</v>
      </c>
      <c r="L11781" s="45">
        <v>31986.131555403092</v>
      </c>
      <c r="M11781" s="46">
        <v>33907.038285220726</v>
      </c>
      <c r="N11781" s="45"/>
      <c r="O11781" s="46"/>
    </row>
    <row r="11782" spans="1:15" x14ac:dyDescent="0.2">
      <c r="A11782" s="11" t="str">
        <f t="shared" si="1104"/>
        <v>8114005 - Region Nordjylland15-20 år</v>
      </c>
      <c r="B11782" s="12" t="str">
        <f t="shared" si="1107"/>
        <v>811400</v>
      </c>
      <c r="C11782" s="14">
        <f t="shared" si="1105"/>
        <v>0</v>
      </c>
      <c r="D11782" s="14">
        <f t="shared" si="1106"/>
        <v>0</v>
      </c>
      <c r="E11782" s="19" t="str">
        <f t="shared" si="1108"/>
        <v>811400 - Operatørarbejde ved fremstilling af cement-, sten- og andre råstofprodukter</v>
      </c>
      <c r="F11782" s="19" t="str">
        <f t="shared" si="1109"/>
        <v>15-20 år</v>
      </c>
      <c r="G11782" s="40" t="s">
        <v>516</v>
      </c>
      <c r="H11782" s="41" t="s">
        <v>242</v>
      </c>
      <c r="I11782" s="42" t="s">
        <v>21</v>
      </c>
      <c r="J11782" s="43" t="s">
        <v>18</v>
      </c>
      <c r="K11782" s="44">
        <v>32</v>
      </c>
      <c r="L11782" s="45">
        <v>32024.534175519781</v>
      </c>
      <c r="M11782" s="46">
        <v>33947.747150195348</v>
      </c>
      <c r="N11782" s="45"/>
      <c r="O11782" s="46"/>
    </row>
    <row r="11783" spans="1:15" x14ac:dyDescent="0.2">
      <c r="A11783" s="11" t="str">
        <f t="shared" si="1104"/>
        <v>8114005 - Region Nordjylland20-24 år</v>
      </c>
      <c r="B11783" s="12" t="str">
        <f t="shared" si="1107"/>
        <v>811400</v>
      </c>
      <c r="C11783" s="14">
        <f t="shared" si="1105"/>
        <v>0</v>
      </c>
      <c r="D11783" s="14">
        <f t="shared" si="1106"/>
        <v>0</v>
      </c>
      <c r="E11783" s="19" t="str">
        <f t="shared" si="1108"/>
        <v>811400 - Operatørarbejde ved fremstilling af cement-, sten- og andre råstofprodukter</v>
      </c>
      <c r="F11783" s="19" t="str">
        <f t="shared" si="1109"/>
        <v>20-24 år</v>
      </c>
      <c r="G11783" s="40" t="s">
        <v>516</v>
      </c>
      <c r="H11783" s="41" t="s">
        <v>242</v>
      </c>
      <c r="I11783" s="42" t="s">
        <v>21</v>
      </c>
      <c r="J11783" s="43" t="s">
        <v>19</v>
      </c>
      <c r="K11783" s="44">
        <v>26</v>
      </c>
      <c r="L11783" s="45">
        <v>31064.120074316179</v>
      </c>
      <c r="M11783" s="46">
        <v>32929.655992695698</v>
      </c>
      <c r="N11783" s="45"/>
      <c r="O11783" s="46"/>
    </row>
    <row r="11784" spans="1:15" x14ac:dyDescent="0.2">
      <c r="A11784" s="11" t="str">
        <f t="shared" si="1104"/>
        <v>8114005 - Region Nordjylland25 år og derover</v>
      </c>
      <c r="B11784" s="12" t="str">
        <f t="shared" si="1107"/>
        <v>811400</v>
      </c>
      <c r="C11784" s="14">
        <f t="shared" si="1105"/>
        <v>0</v>
      </c>
      <c r="D11784" s="14">
        <f t="shared" si="1106"/>
        <v>0</v>
      </c>
      <c r="E11784" s="19" t="str">
        <f t="shared" si="1108"/>
        <v>811400 - Operatørarbejde ved fremstilling af cement-, sten- og andre råstofprodukter</v>
      </c>
      <c r="F11784" s="19" t="str">
        <f t="shared" si="1109"/>
        <v>25 år og derover</v>
      </c>
      <c r="G11784" s="40" t="s">
        <v>516</v>
      </c>
      <c r="H11784" s="41" t="s">
        <v>242</v>
      </c>
      <c r="I11784" s="42" t="s">
        <v>21</v>
      </c>
      <c r="J11784" s="43" t="s">
        <v>9</v>
      </c>
      <c r="K11784" s="44">
        <v>161</v>
      </c>
      <c r="L11784" s="45">
        <v>33743.991347182404</v>
      </c>
      <c r="M11784" s="46">
        <v>35660.024105271004</v>
      </c>
      <c r="N11784" s="45"/>
      <c r="O11784" s="46"/>
    </row>
    <row r="11785" spans="1:15" x14ac:dyDescent="0.2">
      <c r="A11785" s="11" t="str">
        <f t="shared" si="1104"/>
        <v>8114005 - Region NordjyllandAlle uanset erf.</v>
      </c>
      <c r="B11785" s="12" t="str">
        <f t="shared" si="1107"/>
        <v>811400</v>
      </c>
      <c r="C11785" s="14">
        <f t="shared" si="1105"/>
        <v>0</v>
      </c>
      <c r="D11785" s="14">
        <f t="shared" si="1106"/>
        <v>0</v>
      </c>
      <c r="E11785" s="19" t="str">
        <f t="shared" si="1108"/>
        <v>811400 - Operatørarbejde ved fremstilling af cement-, sten- og andre råstofprodukter</v>
      </c>
      <c r="F11785" s="19" t="str">
        <f t="shared" si="1109"/>
        <v>Alle uanset erf.</v>
      </c>
      <c r="G11785" s="40" t="s">
        <v>516</v>
      </c>
      <c r="H11785" s="41" t="s">
        <v>242</v>
      </c>
      <c r="I11785" s="42" t="s">
        <v>21</v>
      </c>
      <c r="J11785" s="43" t="s">
        <v>10</v>
      </c>
      <c r="K11785" s="44">
        <v>411</v>
      </c>
      <c r="L11785" s="45">
        <v>30774.687954828612</v>
      </c>
      <c r="M11785" s="46">
        <v>32622.842211871997</v>
      </c>
      <c r="N11785" s="45"/>
      <c r="O11785" s="46"/>
    </row>
    <row r="11786" spans="1:15" x14ac:dyDescent="0.2">
      <c r="A11786" s="11" t="str">
        <f t="shared" si="1104"/>
        <v>8114006 - Alle regionerUnder 1 år</v>
      </c>
      <c r="B11786" s="12" t="str">
        <f t="shared" si="1107"/>
        <v>811400</v>
      </c>
      <c r="C11786" s="14">
        <f t="shared" si="1105"/>
        <v>0</v>
      </c>
      <c r="D11786" s="14">
        <f t="shared" si="1106"/>
        <v>0</v>
      </c>
      <c r="E11786" s="19" t="str">
        <f t="shared" si="1108"/>
        <v>811400 - Operatørarbejde ved fremstilling af cement-, sten- og andre råstofprodukter</v>
      </c>
      <c r="F11786" s="19" t="str">
        <f t="shared" si="1109"/>
        <v>Under 1 år</v>
      </c>
      <c r="G11786" s="40" t="s">
        <v>516</v>
      </c>
      <c r="H11786" s="41" t="s">
        <v>242</v>
      </c>
      <c r="I11786" s="42" t="s">
        <v>11</v>
      </c>
      <c r="J11786" s="43" t="s">
        <v>13</v>
      </c>
      <c r="K11786" s="44">
        <v>68</v>
      </c>
      <c r="L11786" s="45">
        <v>27782.826377200949</v>
      </c>
      <c r="M11786" s="46">
        <v>29451.306295408038</v>
      </c>
      <c r="N11786" s="45"/>
      <c r="O11786" s="46"/>
    </row>
    <row r="11787" spans="1:15" x14ac:dyDescent="0.2">
      <c r="A11787" s="11" t="str">
        <f t="shared" si="1104"/>
        <v>8114006 - Alle regioner1 år</v>
      </c>
      <c r="B11787" s="12" t="str">
        <f t="shared" si="1107"/>
        <v>811400</v>
      </c>
      <c r="C11787" s="14">
        <f t="shared" si="1105"/>
        <v>0</v>
      </c>
      <c r="D11787" s="14">
        <f t="shared" si="1106"/>
        <v>0</v>
      </c>
      <c r="E11787" s="19" t="str">
        <f t="shared" si="1108"/>
        <v>811400 - Operatørarbejde ved fremstilling af cement-, sten- og andre råstofprodukter</v>
      </c>
      <c r="F11787" s="19" t="str">
        <f t="shared" si="1109"/>
        <v>1 år</v>
      </c>
      <c r="G11787" s="40" t="s">
        <v>516</v>
      </c>
      <c r="H11787" s="41" t="s">
        <v>242</v>
      </c>
      <c r="I11787" s="42" t="s">
        <v>11</v>
      </c>
      <c r="J11787" s="43" t="s">
        <v>22</v>
      </c>
      <c r="K11787" s="44">
        <v>58</v>
      </c>
      <c r="L11787" s="45">
        <v>28808.05910200387</v>
      </c>
      <c r="M11787" s="46">
        <v>30538.108717605974</v>
      </c>
      <c r="N11787" s="45"/>
      <c r="O11787" s="46"/>
    </row>
    <row r="11788" spans="1:15" x14ac:dyDescent="0.2">
      <c r="A11788" s="11" t="str">
        <f t="shared" si="1104"/>
        <v>8114006 - Alle regioner2 år</v>
      </c>
      <c r="B11788" s="12" t="str">
        <f t="shared" si="1107"/>
        <v>811400</v>
      </c>
      <c r="C11788" s="14">
        <f t="shared" si="1105"/>
        <v>0</v>
      </c>
      <c r="D11788" s="14">
        <f t="shared" si="1106"/>
        <v>0</v>
      </c>
      <c r="E11788" s="19" t="str">
        <f t="shared" si="1108"/>
        <v>811400 - Operatørarbejde ved fremstilling af cement-, sten- og andre råstofprodukter</v>
      </c>
      <c r="F11788" s="19" t="str">
        <f t="shared" si="1109"/>
        <v>2 år</v>
      </c>
      <c r="G11788" s="40" t="s">
        <v>516</v>
      </c>
      <c r="H11788" s="41" t="s">
        <v>242</v>
      </c>
      <c r="I11788" s="42" t="s">
        <v>11</v>
      </c>
      <c r="J11788" s="43" t="s">
        <v>23</v>
      </c>
      <c r="K11788" s="44">
        <v>39</v>
      </c>
      <c r="L11788" s="45">
        <v>31358.648447739291</v>
      </c>
      <c r="M11788" s="46">
        <v>33241.872079734654</v>
      </c>
      <c r="N11788" s="45"/>
      <c r="O11788" s="46"/>
    </row>
    <row r="11789" spans="1:15" x14ac:dyDescent="0.2">
      <c r="A11789" s="11" t="str">
        <f t="shared" si="1104"/>
        <v>8114006 - Alle regioner3 år</v>
      </c>
      <c r="B11789" s="12" t="str">
        <f t="shared" si="1107"/>
        <v>811400</v>
      </c>
      <c r="C11789" s="14">
        <f t="shared" si="1105"/>
        <v>0</v>
      </c>
      <c r="D11789" s="14">
        <f t="shared" si="1106"/>
        <v>0</v>
      </c>
      <c r="E11789" s="19" t="str">
        <f t="shared" si="1108"/>
        <v>811400 - Operatørarbejde ved fremstilling af cement-, sten- og andre råstofprodukter</v>
      </c>
      <c r="F11789" s="19" t="str">
        <f t="shared" si="1109"/>
        <v>3 år</v>
      </c>
      <c r="G11789" s="40" t="s">
        <v>516</v>
      </c>
      <c r="H11789" s="41" t="s">
        <v>242</v>
      </c>
      <c r="I11789" s="42" t="s">
        <v>11</v>
      </c>
      <c r="J11789" s="43" t="s">
        <v>14</v>
      </c>
      <c r="K11789" s="44">
        <v>51</v>
      </c>
      <c r="L11789" s="45">
        <v>30935.980508644418</v>
      </c>
      <c r="M11789" s="46">
        <v>32793.821087134886</v>
      </c>
      <c r="N11789" s="45"/>
      <c r="O11789" s="46"/>
    </row>
    <row r="11790" spans="1:15" x14ac:dyDescent="0.2">
      <c r="A11790" s="11" t="str">
        <f t="shared" si="1104"/>
        <v>8114006 - Alle regioner4 år</v>
      </c>
      <c r="B11790" s="12" t="str">
        <f t="shared" si="1107"/>
        <v>811400</v>
      </c>
      <c r="C11790" s="14">
        <f t="shared" si="1105"/>
        <v>0</v>
      </c>
      <c r="D11790" s="14">
        <f t="shared" si="1106"/>
        <v>0</v>
      </c>
      <c r="E11790" s="19" t="str">
        <f t="shared" si="1108"/>
        <v>811400 - Operatørarbejde ved fremstilling af cement-, sten- og andre råstofprodukter</v>
      </c>
      <c r="F11790" s="19" t="str">
        <f t="shared" si="1109"/>
        <v>4 år</v>
      </c>
      <c r="G11790" s="40" t="s">
        <v>516</v>
      </c>
      <c r="H11790" s="41" t="s">
        <v>242</v>
      </c>
      <c r="I11790" s="42" t="s">
        <v>11</v>
      </c>
      <c r="J11790" s="43" t="s">
        <v>24</v>
      </c>
      <c r="K11790" s="44">
        <v>45</v>
      </c>
      <c r="L11790" s="45">
        <v>28930.029769110628</v>
      </c>
      <c r="M11790" s="46">
        <v>30667.404255332982</v>
      </c>
      <c r="N11790" s="45"/>
      <c r="O11790" s="46"/>
    </row>
    <row r="11791" spans="1:15" x14ac:dyDescent="0.2">
      <c r="A11791" s="11" t="str">
        <f t="shared" si="1104"/>
        <v>8114006 - Alle regioner5-9 år</v>
      </c>
      <c r="B11791" s="12" t="str">
        <f t="shared" si="1107"/>
        <v>811400</v>
      </c>
      <c r="C11791" s="14">
        <f t="shared" si="1105"/>
        <v>0</v>
      </c>
      <c r="D11791" s="14">
        <f t="shared" si="1106"/>
        <v>0</v>
      </c>
      <c r="E11791" s="19" t="str">
        <f t="shared" si="1108"/>
        <v>811400 - Operatørarbejde ved fremstilling af cement-, sten- og andre råstofprodukter</v>
      </c>
      <c r="F11791" s="19" t="str">
        <f t="shared" si="1109"/>
        <v>5-9 år</v>
      </c>
      <c r="G11791" s="40" t="s">
        <v>516</v>
      </c>
      <c r="H11791" s="41" t="s">
        <v>242</v>
      </c>
      <c r="I11791" s="42" t="s">
        <v>11</v>
      </c>
      <c r="J11791" s="43" t="s">
        <v>15</v>
      </c>
      <c r="K11791" s="44">
        <v>224</v>
      </c>
      <c r="L11791" s="45">
        <v>30120.00229745069</v>
      </c>
      <c r="M11791" s="46">
        <v>31928.8398248985</v>
      </c>
      <c r="N11791" s="45"/>
      <c r="O11791" s="46"/>
    </row>
    <row r="11792" spans="1:15" x14ac:dyDescent="0.2">
      <c r="A11792" s="11" t="str">
        <f t="shared" si="1104"/>
        <v>8114006 - Alle regioner0-4 år</v>
      </c>
      <c r="B11792" s="12" t="str">
        <f t="shared" si="1107"/>
        <v>811400</v>
      </c>
      <c r="C11792" s="14">
        <f t="shared" si="1105"/>
        <v>0</v>
      </c>
      <c r="D11792" s="14">
        <f t="shared" si="1106"/>
        <v>0</v>
      </c>
      <c r="E11792" s="19" t="str">
        <f t="shared" si="1108"/>
        <v>811400 - Operatørarbejde ved fremstilling af cement-, sten- og andre råstofprodukter</v>
      </c>
      <c r="F11792" s="19" t="str">
        <f t="shared" si="1109"/>
        <v>0-4 år</v>
      </c>
      <c r="G11792" s="40" t="s">
        <v>516</v>
      </c>
      <c r="H11792" s="41" t="s">
        <v>242</v>
      </c>
      <c r="I11792" s="42" t="s">
        <v>11</v>
      </c>
      <c r="J11792" s="43" t="s">
        <v>16</v>
      </c>
      <c r="K11792" s="44">
        <v>261</v>
      </c>
      <c r="L11792" s="45">
        <v>29350.650602701055</v>
      </c>
      <c r="M11792" s="46">
        <v>31113.285204812881</v>
      </c>
      <c r="N11792" s="45"/>
      <c r="O11792" s="46"/>
    </row>
    <row r="11793" spans="1:15" x14ac:dyDescent="0.2">
      <c r="A11793" s="11" t="str">
        <f t="shared" si="1104"/>
        <v>8114006 - Alle regioner10-14 år</v>
      </c>
      <c r="B11793" s="12" t="str">
        <f t="shared" si="1107"/>
        <v>811400</v>
      </c>
      <c r="C11793" s="14">
        <f t="shared" si="1105"/>
        <v>0</v>
      </c>
      <c r="D11793" s="14">
        <f t="shared" si="1106"/>
        <v>0</v>
      </c>
      <c r="E11793" s="19" t="str">
        <f t="shared" si="1108"/>
        <v>811400 - Operatørarbejde ved fremstilling af cement-, sten- og andre råstofprodukter</v>
      </c>
      <c r="F11793" s="19" t="str">
        <f t="shared" si="1109"/>
        <v>10-14 år</v>
      </c>
      <c r="G11793" s="40" t="s">
        <v>516</v>
      </c>
      <c r="H11793" s="41" t="s">
        <v>242</v>
      </c>
      <c r="I11793" s="42" t="s">
        <v>11</v>
      </c>
      <c r="J11793" s="43" t="s">
        <v>17</v>
      </c>
      <c r="K11793" s="44">
        <v>108</v>
      </c>
      <c r="L11793" s="45">
        <v>31622.352459153852</v>
      </c>
      <c r="M11793" s="46">
        <v>33521.412667364406</v>
      </c>
      <c r="N11793" s="45"/>
      <c r="O11793" s="46"/>
    </row>
    <row r="11794" spans="1:15" x14ac:dyDescent="0.2">
      <c r="A11794" s="11" t="str">
        <f t="shared" si="1104"/>
        <v>8114006 - Alle regioner15-20 år</v>
      </c>
      <c r="B11794" s="12" t="str">
        <f t="shared" si="1107"/>
        <v>811400</v>
      </c>
      <c r="C11794" s="14">
        <f t="shared" si="1105"/>
        <v>0</v>
      </c>
      <c r="D11794" s="14">
        <f t="shared" si="1106"/>
        <v>0</v>
      </c>
      <c r="E11794" s="19" t="str">
        <f t="shared" si="1108"/>
        <v>811400 - Operatørarbejde ved fremstilling af cement-, sten- og andre råstofprodukter</v>
      </c>
      <c r="F11794" s="19" t="str">
        <f t="shared" si="1109"/>
        <v>15-20 år</v>
      </c>
      <c r="G11794" s="40" t="s">
        <v>516</v>
      </c>
      <c r="H11794" s="41" t="s">
        <v>242</v>
      </c>
      <c r="I11794" s="42" t="s">
        <v>11</v>
      </c>
      <c r="J11794" s="43" t="s">
        <v>18</v>
      </c>
      <c r="K11794" s="44">
        <v>108</v>
      </c>
      <c r="L11794" s="45">
        <v>31750.308687949051</v>
      </c>
      <c r="M11794" s="46">
        <v>33657.053225869466</v>
      </c>
      <c r="N11794" s="45"/>
      <c r="O11794" s="46"/>
    </row>
    <row r="11795" spans="1:15" x14ac:dyDescent="0.2">
      <c r="A11795" s="11" t="str">
        <f t="shared" si="1104"/>
        <v>8114006 - Alle regioner20-24 år</v>
      </c>
      <c r="B11795" s="12" t="str">
        <f t="shared" si="1107"/>
        <v>811400</v>
      </c>
      <c r="C11795" s="14">
        <f t="shared" si="1105"/>
        <v>0</v>
      </c>
      <c r="D11795" s="14">
        <f t="shared" si="1106"/>
        <v>0</v>
      </c>
      <c r="E11795" s="19" t="str">
        <f t="shared" si="1108"/>
        <v>811400 - Operatørarbejde ved fremstilling af cement-, sten- og andre råstofprodukter</v>
      </c>
      <c r="F11795" s="19" t="str">
        <f t="shared" si="1109"/>
        <v>20-24 år</v>
      </c>
      <c r="G11795" s="40" t="s">
        <v>516</v>
      </c>
      <c r="H11795" s="41" t="s">
        <v>242</v>
      </c>
      <c r="I11795" s="42" t="s">
        <v>11</v>
      </c>
      <c r="J11795" s="43" t="s">
        <v>19</v>
      </c>
      <c r="K11795" s="44">
        <v>99</v>
      </c>
      <c r="L11795" s="45">
        <v>32804.498310411233</v>
      </c>
      <c r="M11795" s="46">
        <v>34774.55153374689</v>
      </c>
      <c r="N11795" s="45"/>
      <c r="O11795" s="46"/>
    </row>
    <row r="11796" spans="1:15" x14ac:dyDescent="0.2">
      <c r="A11796" s="11" t="str">
        <f t="shared" si="1104"/>
        <v>8114006 - Alle regioner25 år og derover</v>
      </c>
      <c r="B11796" s="12" t="str">
        <f t="shared" si="1107"/>
        <v>811400</v>
      </c>
      <c r="C11796" s="14">
        <f t="shared" si="1105"/>
        <v>0</v>
      </c>
      <c r="D11796" s="14">
        <f t="shared" si="1106"/>
        <v>0</v>
      </c>
      <c r="E11796" s="19" t="str">
        <f t="shared" si="1108"/>
        <v>811400 - Operatørarbejde ved fremstilling af cement-, sten- og andre råstofprodukter</v>
      </c>
      <c r="F11796" s="19" t="str">
        <f t="shared" si="1109"/>
        <v>25 år og derover</v>
      </c>
      <c r="G11796" s="40" t="s">
        <v>516</v>
      </c>
      <c r="H11796" s="41" t="s">
        <v>242</v>
      </c>
      <c r="I11796" s="42" t="s">
        <v>11</v>
      </c>
      <c r="J11796" s="43" t="s">
        <v>9</v>
      </c>
      <c r="K11796" s="44">
        <v>602</v>
      </c>
      <c r="L11796" s="45">
        <v>32358.561999568239</v>
      </c>
      <c r="M11796" s="46">
        <v>34301.83480217422</v>
      </c>
      <c r="N11796" s="45"/>
      <c r="O11796" s="46"/>
    </row>
    <row r="11797" spans="1:15" x14ac:dyDescent="0.2">
      <c r="A11797" s="11" t="str">
        <f t="shared" si="1104"/>
        <v>8114006 - Alle regionerAlle uanset erf.</v>
      </c>
      <c r="B11797" s="12" t="str">
        <f t="shared" si="1107"/>
        <v>811400</v>
      </c>
      <c r="C11797" s="14">
        <f t="shared" si="1105"/>
        <v>0</v>
      </c>
      <c r="D11797" s="14">
        <f t="shared" si="1106"/>
        <v>0</v>
      </c>
      <c r="E11797" s="19" t="str">
        <f t="shared" si="1108"/>
        <v>811400 - Operatørarbejde ved fremstilling af cement-, sten- og andre råstofprodukter</v>
      </c>
      <c r="F11797" s="19" t="str">
        <f t="shared" si="1109"/>
        <v>Alle uanset erf.</v>
      </c>
      <c r="G11797" s="40" t="s">
        <v>516</v>
      </c>
      <c r="H11797" s="41" t="s">
        <v>242</v>
      </c>
      <c r="I11797" s="42" t="s">
        <v>11</v>
      </c>
      <c r="J11797" s="43" t="s">
        <v>10</v>
      </c>
      <c r="K11797" s="44">
        <v>1402</v>
      </c>
      <c r="L11797" s="45">
        <v>31425.121399140011</v>
      </c>
      <c r="M11797" s="46">
        <v>33311.742045475949</v>
      </c>
      <c r="N11797" s="45"/>
      <c r="O11797" s="46"/>
    </row>
    <row r="11798" spans="1:15" x14ac:dyDescent="0.2">
      <c r="A11798" s="11" t="str">
        <f t="shared" si="1104"/>
        <v>8121001 - Region HovedstadenUnder 1 år</v>
      </c>
      <c r="B11798" s="12" t="str">
        <f t="shared" si="1107"/>
        <v>812100</v>
      </c>
      <c r="C11798" s="14">
        <f t="shared" si="1105"/>
        <v>0</v>
      </c>
      <c r="D11798" s="14">
        <f t="shared" si="1106"/>
        <v>0</v>
      </c>
      <c r="E11798" s="19" t="str">
        <f t="shared" si="1108"/>
        <v>812100 - Operatørarbejde ved forarbejdning af metal</v>
      </c>
      <c r="F11798" s="19" t="str">
        <f t="shared" si="1109"/>
        <v>Under 1 år</v>
      </c>
      <c r="G11798" s="40" t="s">
        <v>516</v>
      </c>
      <c r="H11798" s="41" t="s">
        <v>243</v>
      </c>
      <c r="I11798" s="42" t="s">
        <v>8</v>
      </c>
      <c r="J11798" s="43" t="s">
        <v>13</v>
      </c>
      <c r="K11798" s="44">
        <v>39</v>
      </c>
      <c r="L11798" s="45">
        <v>26191.101681157495</v>
      </c>
      <c r="M11798" s="46">
        <v>27748.683299513385</v>
      </c>
      <c r="N11798" s="45"/>
      <c r="O11798" s="46"/>
    </row>
    <row r="11799" spans="1:15" x14ac:dyDescent="0.2">
      <c r="A11799" s="11" t="str">
        <f t="shared" si="1104"/>
        <v>8121001 - Region Hovedstaden1 år</v>
      </c>
      <c r="B11799" s="12" t="str">
        <f t="shared" si="1107"/>
        <v>812100</v>
      </c>
      <c r="C11799" s="14">
        <f t="shared" si="1105"/>
        <v>0</v>
      </c>
      <c r="D11799" s="14">
        <f t="shared" si="1106"/>
        <v>0</v>
      </c>
      <c r="E11799" s="19" t="str">
        <f t="shared" si="1108"/>
        <v>812100 - Operatørarbejde ved forarbejdning af metal</v>
      </c>
      <c r="F11799" s="19" t="str">
        <f t="shared" si="1109"/>
        <v>1 år</v>
      </c>
      <c r="G11799" s="40" t="s">
        <v>516</v>
      </c>
      <c r="H11799" s="41" t="s">
        <v>243</v>
      </c>
      <c r="I11799" s="42" t="s">
        <v>8</v>
      </c>
      <c r="J11799" s="43" t="s">
        <v>22</v>
      </c>
      <c r="K11799" s="44">
        <v>23</v>
      </c>
      <c r="L11799" s="45">
        <v>30613.61402213711</v>
      </c>
      <c r="M11799" s="46">
        <v>32436.082502133442</v>
      </c>
      <c r="N11799" s="45"/>
      <c r="O11799" s="46"/>
    </row>
    <row r="11800" spans="1:15" x14ac:dyDescent="0.2">
      <c r="A11800" s="11" t="str">
        <f t="shared" si="1104"/>
        <v>8121001 - Region Hovedstaden2 år</v>
      </c>
      <c r="B11800" s="12" t="str">
        <f t="shared" si="1107"/>
        <v>812100</v>
      </c>
      <c r="C11800" s="14">
        <f t="shared" si="1105"/>
        <v>0</v>
      </c>
      <c r="D11800" s="14">
        <f t="shared" si="1106"/>
        <v>0</v>
      </c>
      <c r="E11800" s="19" t="str">
        <f t="shared" si="1108"/>
        <v>812100 - Operatørarbejde ved forarbejdning af metal</v>
      </c>
      <c r="F11800" s="19" t="str">
        <f t="shared" si="1109"/>
        <v>2 år</v>
      </c>
      <c r="G11800" s="40" t="s">
        <v>516</v>
      </c>
      <c r="H11800" s="41" t="s">
        <v>243</v>
      </c>
      <c r="I11800" s="42" t="s">
        <v>8</v>
      </c>
      <c r="J11800" s="43" t="s">
        <v>23</v>
      </c>
      <c r="K11800" s="44">
        <v>14</v>
      </c>
      <c r="L11800" s="45">
        <v>29873.570412138612</v>
      </c>
      <c r="M11800" s="46">
        <v>31646.117391272164</v>
      </c>
      <c r="N11800" s="45"/>
      <c r="O11800" s="46"/>
    </row>
    <row r="11801" spans="1:15" x14ac:dyDescent="0.2">
      <c r="A11801" s="11" t="str">
        <f t="shared" si="1104"/>
        <v>8121001 - Region Hovedstaden3 år</v>
      </c>
      <c r="B11801" s="12" t="str">
        <f t="shared" si="1107"/>
        <v>812100</v>
      </c>
      <c r="C11801" s="14">
        <f t="shared" si="1105"/>
        <v>0</v>
      </c>
      <c r="D11801" s="14">
        <f t="shared" si="1106"/>
        <v>0</v>
      </c>
      <c r="E11801" s="19" t="str">
        <f t="shared" si="1108"/>
        <v>812100 - Operatørarbejde ved forarbejdning af metal</v>
      </c>
      <c r="F11801" s="19" t="str">
        <f t="shared" si="1109"/>
        <v>3 år</v>
      </c>
      <c r="G11801" s="40" t="s">
        <v>516</v>
      </c>
      <c r="H11801" s="41" t="s">
        <v>243</v>
      </c>
      <c r="I11801" s="42" t="s">
        <v>8</v>
      </c>
      <c r="J11801" s="43" t="s">
        <v>14</v>
      </c>
      <c r="K11801" s="44">
        <v>16</v>
      </c>
      <c r="L11801" s="45">
        <v>29605.761657798059</v>
      </c>
      <c r="M11801" s="46">
        <v>31362.418216337661</v>
      </c>
      <c r="N11801" s="45"/>
      <c r="O11801" s="46"/>
    </row>
    <row r="11802" spans="1:15" x14ac:dyDescent="0.2">
      <c r="A11802" s="11" t="str">
        <f t="shared" si="1104"/>
        <v>8121001 - Region Hovedstaden4 år</v>
      </c>
      <c r="B11802" s="12" t="str">
        <f t="shared" si="1107"/>
        <v>812100</v>
      </c>
      <c r="C11802" s="14">
        <f t="shared" si="1105"/>
        <v>0</v>
      </c>
      <c r="D11802" s="14">
        <f t="shared" si="1106"/>
        <v>0</v>
      </c>
      <c r="E11802" s="19" t="str">
        <f t="shared" si="1108"/>
        <v>812100 - Operatørarbejde ved forarbejdning af metal</v>
      </c>
      <c r="F11802" s="19" t="str">
        <f t="shared" si="1109"/>
        <v>4 år</v>
      </c>
      <c r="G11802" s="40" t="s">
        <v>516</v>
      </c>
      <c r="H11802" s="41" t="s">
        <v>243</v>
      </c>
      <c r="I11802" s="42" t="s">
        <v>8</v>
      </c>
      <c r="J11802" s="43" t="s">
        <v>24</v>
      </c>
      <c r="K11802" s="44">
        <v>22</v>
      </c>
      <c r="L11802" s="45">
        <v>24995.549198629193</v>
      </c>
      <c r="M11802" s="46">
        <v>26483.566932234866</v>
      </c>
      <c r="N11802" s="45"/>
      <c r="O11802" s="46"/>
    </row>
    <row r="11803" spans="1:15" x14ac:dyDescent="0.2">
      <c r="A11803" s="11" t="str">
        <f t="shared" si="1104"/>
        <v>8121001 - Region Hovedstaden5-9 år</v>
      </c>
      <c r="B11803" s="12" t="str">
        <f t="shared" si="1107"/>
        <v>812100</v>
      </c>
      <c r="C11803" s="14">
        <f t="shared" si="1105"/>
        <v>0</v>
      </c>
      <c r="D11803" s="14">
        <f t="shared" si="1106"/>
        <v>0</v>
      </c>
      <c r="E11803" s="19" t="str">
        <f t="shared" si="1108"/>
        <v>812100 - Operatørarbejde ved forarbejdning af metal</v>
      </c>
      <c r="F11803" s="19" t="str">
        <f t="shared" si="1109"/>
        <v>5-9 år</v>
      </c>
      <c r="G11803" s="40" t="s">
        <v>516</v>
      </c>
      <c r="H11803" s="41" t="s">
        <v>243</v>
      </c>
      <c r="I11803" s="42" t="s">
        <v>8</v>
      </c>
      <c r="J11803" s="43" t="s">
        <v>15</v>
      </c>
      <c r="K11803" s="44">
        <v>110</v>
      </c>
      <c r="L11803" s="45">
        <v>27779.990446818363</v>
      </c>
      <c r="M11803" s="46">
        <v>29432.063086022987</v>
      </c>
      <c r="N11803" s="45"/>
      <c r="O11803" s="46"/>
    </row>
    <row r="11804" spans="1:15" x14ac:dyDescent="0.2">
      <c r="A11804" s="11" t="str">
        <f t="shared" si="1104"/>
        <v>8121001 - Region Hovedstaden0-4 år</v>
      </c>
      <c r="B11804" s="12" t="str">
        <f t="shared" si="1107"/>
        <v>812100</v>
      </c>
      <c r="C11804" s="14">
        <f t="shared" si="1105"/>
        <v>0</v>
      </c>
      <c r="D11804" s="14">
        <f t="shared" si="1106"/>
        <v>0</v>
      </c>
      <c r="E11804" s="19" t="str">
        <f t="shared" si="1108"/>
        <v>812100 - Operatørarbejde ved forarbejdning af metal</v>
      </c>
      <c r="F11804" s="19" t="str">
        <f t="shared" si="1109"/>
        <v>0-4 år</v>
      </c>
      <c r="G11804" s="40" t="s">
        <v>516</v>
      </c>
      <c r="H11804" s="41" t="s">
        <v>243</v>
      </c>
      <c r="I11804" s="42" t="s">
        <v>8</v>
      </c>
      <c r="J11804" s="43" t="s">
        <v>16</v>
      </c>
      <c r="K11804" s="44">
        <v>114</v>
      </c>
      <c r="L11804" s="45">
        <v>27468.411419919492</v>
      </c>
      <c r="M11804" s="46">
        <v>29098.248396626899</v>
      </c>
      <c r="N11804" s="45"/>
      <c r="O11804" s="46"/>
    </row>
    <row r="11805" spans="1:15" x14ac:dyDescent="0.2">
      <c r="A11805" s="11" t="str">
        <f t="shared" si="1104"/>
        <v>8121001 - Region Hovedstaden10-14 år</v>
      </c>
      <c r="B11805" s="12" t="str">
        <f t="shared" si="1107"/>
        <v>812100</v>
      </c>
      <c r="C11805" s="14">
        <f t="shared" si="1105"/>
        <v>0</v>
      </c>
      <c r="D11805" s="14">
        <f t="shared" si="1106"/>
        <v>0</v>
      </c>
      <c r="E11805" s="19" t="str">
        <f t="shared" si="1108"/>
        <v>812100 - Operatørarbejde ved forarbejdning af metal</v>
      </c>
      <c r="F11805" s="19" t="str">
        <f t="shared" si="1109"/>
        <v>10-14 år</v>
      </c>
      <c r="G11805" s="40" t="s">
        <v>516</v>
      </c>
      <c r="H11805" s="41" t="s">
        <v>243</v>
      </c>
      <c r="I11805" s="42" t="s">
        <v>8</v>
      </c>
      <c r="J11805" s="43" t="s">
        <v>17</v>
      </c>
      <c r="K11805" s="44">
        <v>84</v>
      </c>
      <c r="L11805" s="45">
        <v>29627.142199572812</v>
      </c>
      <c r="M11805" s="46">
        <v>31385.067371612986</v>
      </c>
      <c r="N11805" s="45"/>
      <c r="O11805" s="46"/>
    </row>
    <row r="11806" spans="1:15" x14ac:dyDescent="0.2">
      <c r="A11806" s="11" t="str">
        <f t="shared" si="1104"/>
        <v>8121001 - Region Hovedstaden15-20 år</v>
      </c>
      <c r="B11806" s="12" t="str">
        <f t="shared" si="1107"/>
        <v>812100</v>
      </c>
      <c r="C11806" s="14">
        <f t="shared" si="1105"/>
        <v>0</v>
      </c>
      <c r="D11806" s="14">
        <f t="shared" si="1106"/>
        <v>0</v>
      </c>
      <c r="E11806" s="19" t="str">
        <f t="shared" si="1108"/>
        <v>812100 - Operatørarbejde ved forarbejdning af metal</v>
      </c>
      <c r="F11806" s="19" t="str">
        <f t="shared" si="1109"/>
        <v>15-20 år</v>
      </c>
      <c r="G11806" s="40" t="s">
        <v>516</v>
      </c>
      <c r="H11806" s="41" t="s">
        <v>243</v>
      </c>
      <c r="I11806" s="42" t="s">
        <v>8</v>
      </c>
      <c r="J11806" s="43" t="s">
        <v>18</v>
      </c>
      <c r="K11806" s="44">
        <v>69</v>
      </c>
      <c r="L11806" s="45">
        <v>30486.779319631056</v>
      </c>
      <c r="M11806" s="46">
        <v>32299.824362531719</v>
      </c>
      <c r="N11806" s="45"/>
      <c r="O11806" s="46"/>
    </row>
    <row r="11807" spans="1:15" x14ac:dyDescent="0.2">
      <c r="A11807" s="11" t="str">
        <f t="shared" si="1104"/>
        <v>8121001 - Region Hovedstaden20-24 år</v>
      </c>
      <c r="B11807" s="12" t="str">
        <f t="shared" si="1107"/>
        <v>812100</v>
      </c>
      <c r="C11807" s="14">
        <f t="shared" si="1105"/>
        <v>0</v>
      </c>
      <c r="D11807" s="14">
        <f t="shared" si="1106"/>
        <v>0</v>
      </c>
      <c r="E11807" s="19" t="str">
        <f t="shared" si="1108"/>
        <v>812100 - Operatørarbejde ved forarbejdning af metal</v>
      </c>
      <c r="F11807" s="19" t="str">
        <f t="shared" si="1109"/>
        <v>20-24 år</v>
      </c>
      <c r="G11807" s="40" t="s">
        <v>516</v>
      </c>
      <c r="H11807" s="41" t="s">
        <v>243</v>
      </c>
      <c r="I11807" s="42" t="s">
        <v>8</v>
      </c>
      <c r="J11807" s="43" t="s">
        <v>19</v>
      </c>
      <c r="K11807" s="44">
        <v>74</v>
      </c>
      <c r="L11807" s="45">
        <v>30845.78892216126</v>
      </c>
      <c r="M11807" s="46">
        <v>32676.022443586997</v>
      </c>
      <c r="N11807" s="45"/>
      <c r="O11807" s="46"/>
    </row>
    <row r="11808" spans="1:15" x14ac:dyDescent="0.2">
      <c r="A11808" s="11" t="str">
        <f t="shared" si="1104"/>
        <v>8121001 - Region Hovedstaden25 år og derover</v>
      </c>
      <c r="B11808" s="12" t="str">
        <f t="shared" si="1107"/>
        <v>812100</v>
      </c>
      <c r="C11808" s="14">
        <f t="shared" si="1105"/>
        <v>0</v>
      </c>
      <c r="D11808" s="14">
        <f t="shared" si="1106"/>
        <v>0</v>
      </c>
      <c r="E11808" s="19" t="str">
        <f t="shared" si="1108"/>
        <v>812100 - Operatørarbejde ved forarbejdning af metal</v>
      </c>
      <c r="F11808" s="19" t="str">
        <f t="shared" si="1109"/>
        <v>25 år og derover</v>
      </c>
      <c r="G11808" s="40" t="s">
        <v>516</v>
      </c>
      <c r="H11808" s="41" t="s">
        <v>243</v>
      </c>
      <c r="I11808" s="42" t="s">
        <v>8</v>
      </c>
      <c r="J11808" s="43" t="s">
        <v>9</v>
      </c>
      <c r="K11808" s="44">
        <v>331</v>
      </c>
      <c r="L11808" s="45">
        <v>31898.778379736625</v>
      </c>
      <c r="M11808" s="46">
        <v>33797.754374711301</v>
      </c>
      <c r="N11808" s="45"/>
      <c r="O11808" s="46"/>
    </row>
    <row r="11809" spans="1:15" x14ac:dyDescent="0.2">
      <c r="A11809" s="11" t="str">
        <f t="shared" si="1104"/>
        <v>8121001 - Region HovedstadenAlle uanset erf.</v>
      </c>
      <c r="B11809" s="12" t="str">
        <f t="shared" si="1107"/>
        <v>812100</v>
      </c>
      <c r="C11809" s="14">
        <f t="shared" si="1105"/>
        <v>0</v>
      </c>
      <c r="D11809" s="14">
        <f t="shared" si="1106"/>
        <v>0</v>
      </c>
      <c r="E11809" s="19" t="str">
        <f t="shared" si="1108"/>
        <v>812100 - Operatørarbejde ved forarbejdning af metal</v>
      </c>
      <c r="F11809" s="19" t="str">
        <f t="shared" si="1109"/>
        <v>Alle uanset erf.</v>
      </c>
      <c r="G11809" s="40" t="s">
        <v>516</v>
      </c>
      <c r="H11809" s="41" t="s">
        <v>243</v>
      </c>
      <c r="I11809" s="42" t="s">
        <v>8</v>
      </c>
      <c r="J11809" s="43" t="s">
        <v>10</v>
      </c>
      <c r="K11809" s="44">
        <v>782</v>
      </c>
      <c r="L11809" s="45">
        <v>30327.242598092442</v>
      </c>
      <c r="M11809" s="46">
        <v>32126.708196314208</v>
      </c>
      <c r="N11809" s="45"/>
      <c r="O11809" s="46"/>
    </row>
    <row r="11810" spans="1:15" x14ac:dyDescent="0.2">
      <c r="A11810" s="11" t="str">
        <f t="shared" si="1104"/>
        <v>8121002 - Region SjællandUnder 1 år</v>
      </c>
      <c r="B11810" s="12" t="str">
        <f t="shared" si="1107"/>
        <v>812100</v>
      </c>
      <c r="C11810" s="14">
        <f t="shared" si="1105"/>
        <v>0</v>
      </c>
      <c r="D11810" s="14">
        <f t="shared" si="1106"/>
        <v>0</v>
      </c>
      <c r="E11810" s="19" t="str">
        <f t="shared" si="1108"/>
        <v>812100 - Operatørarbejde ved forarbejdning af metal</v>
      </c>
      <c r="F11810" s="19" t="str">
        <f t="shared" si="1109"/>
        <v>Under 1 år</v>
      </c>
      <c r="G11810" s="40" t="s">
        <v>516</v>
      </c>
      <c r="H11810" s="41" t="s">
        <v>243</v>
      </c>
      <c r="I11810" s="42" t="s">
        <v>20</v>
      </c>
      <c r="J11810" s="43" t="s">
        <v>13</v>
      </c>
      <c r="K11810" s="44">
        <v>27</v>
      </c>
      <c r="L11810" s="45">
        <v>24698.915514944405</v>
      </c>
      <c r="M11810" s="46">
        <v>25976.265330020291</v>
      </c>
      <c r="N11810" s="45"/>
      <c r="O11810" s="46"/>
    </row>
    <row r="11811" spans="1:15" x14ac:dyDescent="0.2">
      <c r="A11811" s="11" t="str">
        <f t="shared" si="1104"/>
        <v>8121002 - Region Sjælland1 år</v>
      </c>
      <c r="B11811" s="12" t="str">
        <f t="shared" si="1107"/>
        <v>812100</v>
      </c>
      <c r="C11811" s="14">
        <f t="shared" si="1105"/>
        <v>0</v>
      </c>
      <c r="D11811" s="14">
        <f t="shared" si="1106"/>
        <v>0</v>
      </c>
      <c r="E11811" s="19" t="str">
        <f t="shared" si="1108"/>
        <v>812100 - Operatørarbejde ved forarbejdning af metal</v>
      </c>
      <c r="F11811" s="19" t="str">
        <f t="shared" si="1109"/>
        <v>1 år</v>
      </c>
      <c r="G11811" s="40" t="s">
        <v>516</v>
      </c>
      <c r="H11811" s="41" t="s">
        <v>243</v>
      </c>
      <c r="I11811" s="42" t="s">
        <v>20</v>
      </c>
      <c r="J11811" s="43" t="s">
        <v>22</v>
      </c>
      <c r="K11811" s="44">
        <v>20</v>
      </c>
      <c r="L11811" s="45">
        <v>25151.61624722281</v>
      </c>
      <c r="M11811" s="46">
        <v>26452.378312780325</v>
      </c>
      <c r="N11811" s="45"/>
      <c r="O11811" s="46"/>
    </row>
    <row r="11812" spans="1:15" x14ac:dyDescent="0.2">
      <c r="A11812" s="11" t="str">
        <f t="shared" si="1104"/>
        <v>8121002 - Region Sjælland2 år</v>
      </c>
      <c r="B11812" s="12" t="str">
        <f t="shared" si="1107"/>
        <v>812100</v>
      </c>
      <c r="C11812" s="14">
        <f t="shared" si="1105"/>
        <v>0</v>
      </c>
      <c r="D11812" s="14">
        <f t="shared" si="1106"/>
        <v>0</v>
      </c>
      <c r="E11812" s="19" t="str">
        <f t="shared" si="1108"/>
        <v>812100 - Operatørarbejde ved forarbejdning af metal</v>
      </c>
      <c r="F11812" s="19" t="str">
        <f t="shared" si="1109"/>
        <v>2 år</v>
      </c>
      <c r="G11812" s="40" t="s">
        <v>516</v>
      </c>
      <c r="H11812" s="41" t="s">
        <v>243</v>
      </c>
      <c r="I11812" s="42" t="s">
        <v>20</v>
      </c>
      <c r="J11812" s="43" t="s">
        <v>23</v>
      </c>
      <c r="K11812" s="44">
        <v>17</v>
      </c>
      <c r="L11812" s="45">
        <v>26260.706166394077</v>
      </c>
      <c r="M11812" s="46">
        <v>27618.826855746178</v>
      </c>
      <c r="N11812" s="45"/>
      <c r="O11812" s="46"/>
    </row>
    <row r="11813" spans="1:15" x14ac:dyDescent="0.2">
      <c r="A11813" s="11" t="str">
        <f t="shared" si="1104"/>
        <v>8121002 - Region Sjælland3 år</v>
      </c>
      <c r="B11813" s="12" t="str">
        <f t="shared" si="1107"/>
        <v>812100</v>
      </c>
      <c r="C11813" s="14">
        <f t="shared" si="1105"/>
        <v>0</v>
      </c>
      <c r="D11813" s="14">
        <f t="shared" si="1106"/>
        <v>0</v>
      </c>
      <c r="E11813" s="19" t="str">
        <f t="shared" si="1108"/>
        <v>812100 - Operatørarbejde ved forarbejdning af metal</v>
      </c>
      <c r="F11813" s="19" t="str">
        <f t="shared" si="1109"/>
        <v>3 år</v>
      </c>
      <c r="G11813" s="40" t="s">
        <v>516</v>
      </c>
      <c r="H11813" s="41" t="s">
        <v>243</v>
      </c>
      <c r="I11813" s="42" t="s">
        <v>20</v>
      </c>
      <c r="J11813" s="43" t="s">
        <v>14</v>
      </c>
      <c r="K11813" s="44">
        <v>11</v>
      </c>
      <c r="L11813" s="45">
        <v>25842.800004660694</v>
      </c>
      <c r="M11813" s="46">
        <v>27179.307908703002</v>
      </c>
      <c r="N11813" s="45"/>
      <c r="O11813" s="46"/>
    </row>
    <row r="11814" spans="1:15" x14ac:dyDescent="0.2">
      <c r="A11814" s="11" t="str">
        <f t="shared" si="1104"/>
        <v>8121002 - Region Sjælland5-9 år</v>
      </c>
      <c r="B11814" s="12" t="str">
        <f t="shared" si="1107"/>
        <v>812100</v>
      </c>
      <c r="C11814" s="14">
        <f t="shared" si="1105"/>
        <v>0</v>
      </c>
      <c r="D11814" s="14">
        <f t="shared" si="1106"/>
        <v>0</v>
      </c>
      <c r="E11814" s="19" t="str">
        <f t="shared" si="1108"/>
        <v>812100 - Operatørarbejde ved forarbejdning af metal</v>
      </c>
      <c r="F11814" s="19" t="str">
        <f t="shared" si="1109"/>
        <v>5-9 år</v>
      </c>
      <c r="G11814" s="40" t="s">
        <v>516</v>
      </c>
      <c r="H11814" s="41" t="s">
        <v>243</v>
      </c>
      <c r="I11814" s="42" t="s">
        <v>20</v>
      </c>
      <c r="J11814" s="43" t="s">
        <v>15</v>
      </c>
      <c r="K11814" s="44">
        <v>80</v>
      </c>
      <c r="L11814" s="45">
        <v>26784.413788681748</v>
      </c>
      <c r="M11814" s="46">
        <v>28169.618980350489</v>
      </c>
      <c r="N11814" s="45"/>
      <c r="O11814" s="46"/>
    </row>
    <row r="11815" spans="1:15" x14ac:dyDescent="0.2">
      <c r="A11815" s="11" t="str">
        <f t="shared" si="1104"/>
        <v>8121002 - Region Sjælland0-4 år</v>
      </c>
      <c r="B11815" s="12" t="str">
        <f t="shared" si="1107"/>
        <v>812100</v>
      </c>
      <c r="C11815" s="14">
        <f t="shared" si="1105"/>
        <v>0</v>
      </c>
      <c r="D11815" s="14">
        <f t="shared" si="1106"/>
        <v>0</v>
      </c>
      <c r="E11815" s="19" t="str">
        <f t="shared" si="1108"/>
        <v>812100 - Operatørarbejde ved forarbejdning af metal</v>
      </c>
      <c r="F11815" s="19" t="str">
        <f t="shared" si="1109"/>
        <v>0-4 år</v>
      </c>
      <c r="G11815" s="40" t="s">
        <v>516</v>
      </c>
      <c r="H11815" s="41" t="s">
        <v>243</v>
      </c>
      <c r="I11815" s="42" t="s">
        <v>20</v>
      </c>
      <c r="J11815" s="43" t="s">
        <v>16</v>
      </c>
      <c r="K11815" s="44">
        <v>84</v>
      </c>
      <c r="L11815" s="45">
        <v>25253.790243967294</v>
      </c>
      <c r="M11815" s="46">
        <v>26559.83642557307</v>
      </c>
      <c r="N11815" s="45"/>
      <c r="O11815" s="46"/>
    </row>
    <row r="11816" spans="1:15" x14ac:dyDescent="0.2">
      <c r="A11816" s="11" t="str">
        <f t="shared" si="1104"/>
        <v>8121002 - Region Sjælland10-14 år</v>
      </c>
      <c r="B11816" s="12" t="str">
        <f t="shared" si="1107"/>
        <v>812100</v>
      </c>
      <c r="C11816" s="14">
        <f t="shared" si="1105"/>
        <v>0</v>
      </c>
      <c r="D11816" s="14">
        <f t="shared" si="1106"/>
        <v>0</v>
      </c>
      <c r="E11816" s="19" t="str">
        <f t="shared" si="1108"/>
        <v>812100 - Operatørarbejde ved forarbejdning af metal</v>
      </c>
      <c r="F11816" s="19" t="str">
        <f t="shared" si="1109"/>
        <v>10-14 år</v>
      </c>
      <c r="G11816" s="40" t="s">
        <v>516</v>
      </c>
      <c r="H11816" s="41" t="s">
        <v>243</v>
      </c>
      <c r="I11816" s="42" t="s">
        <v>20</v>
      </c>
      <c r="J11816" s="43" t="s">
        <v>17</v>
      </c>
      <c r="K11816" s="44">
        <v>71</v>
      </c>
      <c r="L11816" s="45">
        <v>26754.60321309611</v>
      </c>
      <c r="M11816" s="46">
        <v>28342.086411422497</v>
      </c>
      <c r="N11816" s="45"/>
      <c r="O11816" s="46"/>
    </row>
    <row r="11817" spans="1:15" x14ac:dyDescent="0.2">
      <c r="A11817" s="11" t="str">
        <f t="shared" si="1104"/>
        <v>8121002 - Region Sjælland15-20 år</v>
      </c>
      <c r="B11817" s="12" t="str">
        <f t="shared" si="1107"/>
        <v>812100</v>
      </c>
      <c r="C11817" s="14">
        <f t="shared" si="1105"/>
        <v>0</v>
      </c>
      <c r="D11817" s="14">
        <f t="shared" si="1106"/>
        <v>0</v>
      </c>
      <c r="E11817" s="19" t="str">
        <f t="shared" si="1108"/>
        <v>812100 - Operatørarbejde ved forarbejdning af metal</v>
      </c>
      <c r="F11817" s="19" t="str">
        <f t="shared" si="1109"/>
        <v>15-20 år</v>
      </c>
      <c r="G11817" s="40" t="s">
        <v>516</v>
      </c>
      <c r="H11817" s="41" t="s">
        <v>243</v>
      </c>
      <c r="I11817" s="42" t="s">
        <v>20</v>
      </c>
      <c r="J11817" s="43" t="s">
        <v>18</v>
      </c>
      <c r="K11817" s="44">
        <v>73</v>
      </c>
      <c r="L11817" s="45">
        <v>27087.679630298517</v>
      </c>
      <c r="M11817" s="46">
        <v>28488.56877240118</v>
      </c>
      <c r="N11817" s="45"/>
      <c r="O11817" s="46"/>
    </row>
    <row r="11818" spans="1:15" x14ac:dyDescent="0.2">
      <c r="A11818" s="11" t="str">
        <f t="shared" si="1104"/>
        <v>8121002 - Region Sjælland20-24 år</v>
      </c>
      <c r="B11818" s="12" t="str">
        <f t="shared" si="1107"/>
        <v>812100</v>
      </c>
      <c r="C11818" s="14">
        <f t="shared" si="1105"/>
        <v>0</v>
      </c>
      <c r="D11818" s="14">
        <f t="shared" si="1106"/>
        <v>0</v>
      </c>
      <c r="E11818" s="19" t="str">
        <f t="shared" si="1108"/>
        <v>812100 - Operatørarbejde ved forarbejdning af metal</v>
      </c>
      <c r="F11818" s="19" t="str">
        <f t="shared" si="1109"/>
        <v>20-24 år</v>
      </c>
      <c r="G11818" s="40" t="s">
        <v>516</v>
      </c>
      <c r="H11818" s="41" t="s">
        <v>243</v>
      </c>
      <c r="I11818" s="42" t="s">
        <v>20</v>
      </c>
      <c r="J11818" s="43" t="s">
        <v>19</v>
      </c>
      <c r="K11818" s="44">
        <v>62</v>
      </c>
      <c r="L11818" s="45">
        <v>26595.648050255524</v>
      </c>
      <c r="M11818" s="46">
        <v>27971.090874790149</v>
      </c>
      <c r="N11818" s="45"/>
      <c r="O11818" s="46"/>
    </row>
    <row r="11819" spans="1:15" x14ac:dyDescent="0.2">
      <c r="A11819" s="11" t="str">
        <f t="shared" si="1104"/>
        <v>8121002 - Region Sjælland25 år og derover</v>
      </c>
      <c r="B11819" s="12" t="str">
        <f t="shared" si="1107"/>
        <v>812100</v>
      </c>
      <c r="C11819" s="14">
        <f t="shared" si="1105"/>
        <v>0</v>
      </c>
      <c r="D11819" s="14">
        <f t="shared" si="1106"/>
        <v>0</v>
      </c>
      <c r="E11819" s="19" t="str">
        <f t="shared" si="1108"/>
        <v>812100 - Operatørarbejde ved forarbejdning af metal</v>
      </c>
      <c r="F11819" s="19" t="str">
        <f t="shared" si="1109"/>
        <v>25 år og derover</v>
      </c>
      <c r="G11819" s="40" t="s">
        <v>516</v>
      </c>
      <c r="H11819" s="41" t="s">
        <v>243</v>
      </c>
      <c r="I11819" s="42" t="s">
        <v>20</v>
      </c>
      <c r="J11819" s="43" t="s">
        <v>9</v>
      </c>
      <c r="K11819" s="44">
        <v>225</v>
      </c>
      <c r="L11819" s="45">
        <v>27612.189604996518</v>
      </c>
      <c r="M11819" s="46">
        <v>29077.91571762121</v>
      </c>
      <c r="N11819" s="45"/>
      <c r="O11819" s="46"/>
    </row>
    <row r="11820" spans="1:15" x14ac:dyDescent="0.2">
      <c r="A11820" s="11" t="str">
        <f t="shared" si="1104"/>
        <v>8121002 - Region SjællandAlle uanset erf.</v>
      </c>
      <c r="B11820" s="12" t="str">
        <f t="shared" si="1107"/>
        <v>812100</v>
      </c>
      <c r="C11820" s="14">
        <f t="shared" si="1105"/>
        <v>0</v>
      </c>
      <c r="D11820" s="14">
        <f t="shared" si="1106"/>
        <v>0</v>
      </c>
      <c r="E11820" s="19" t="str">
        <f t="shared" si="1108"/>
        <v>812100 - Operatørarbejde ved forarbejdning af metal</v>
      </c>
      <c r="F11820" s="19" t="str">
        <f t="shared" si="1109"/>
        <v>Alle uanset erf.</v>
      </c>
      <c r="G11820" s="40" t="s">
        <v>516</v>
      </c>
      <c r="H11820" s="41" t="s">
        <v>243</v>
      </c>
      <c r="I11820" s="42" t="s">
        <v>20</v>
      </c>
      <c r="J11820" s="43" t="s">
        <v>10</v>
      </c>
      <c r="K11820" s="44">
        <v>595</v>
      </c>
      <c r="L11820" s="45">
        <v>26874.955926804145</v>
      </c>
      <c r="M11820" s="46">
        <v>28306.772880037646</v>
      </c>
      <c r="N11820" s="45"/>
      <c r="O11820" s="46"/>
    </row>
    <row r="11821" spans="1:15" x14ac:dyDescent="0.2">
      <c r="A11821" s="11" t="str">
        <f t="shared" si="1104"/>
        <v>8121003 - Region SyddanmarkUnder 1 år</v>
      </c>
      <c r="B11821" s="12" t="str">
        <f t="shared" si="1107"/>
        <v>812100</v>
      </c>
      <c r="C11821" s="14">
        <f t="shared" si="1105"/>
        <v>0</v>
      </c>
      <c r="D11821" s="14">
        <f t="shared" si="1106"/>
        <v>0</v>
      </c>
      <c r="E11821" s="19" t="str">
        <f t="shared" si="1108"/>
        <v>812100 - Operatørarbejde ved forarbejdning af metal</v>
      </c>
      <c r="F11821" s="19" t="str">
        <f t="shared" si="1109"/>
        <v>Under 1 år</v>
      </c>
      <c r="G11821" s="40" t="s">
        <v>516</v>
      </c>
      <c r="H11821" s="41" t="s">
        <v>243</v>
      </c>
      <c r="I11821" s="42" t="s">
        <v>544</v>
      </c>
      <c r="J11821" s="43" t="s">
        <v>13</v>
      </c>
      <c r="K11821" s="44">
        <v>63</v>
      </c>
      <c r="L11821" s="45">
        <v>26199.56120857011</v>
      </c>
      <c r="M11821" s="46">
        <v>27759.255351764918</v>
      </c>
      <c r="N11821" s="45"/>
      <c r="O11821" s="46"/>
    </row>
    <row r="11822" spans="1:15" x14ac:dyDescent="0.2">
      <c r="A11822" s="11" t="str">
        <f t="shared" si="1104"/>
        <v>8121003 - Region Syddanmark1 år</v>
      </c>
      <c r="B11822" s="12" t="str">
        <f t="shared" si="1107"/>
        <v>812100</v>
      </c>
      <c r="C11822" s="14">
        <f t="shared" si="1105"/>
        <v>0</v>
      </c>
      <c r="D11822" s="14">
        <f t="shared" si="1106"/>
        <v>0</v>
      </c>
      <c r="E11822" s="19" t="str">
        <f t="shared" si="1108"/>
        <v>812100 - Operatørarbejde ved forarbejdning af metal</v>
      </c>
      <c r="F11822" s="19" t="str">
        <f t="shared" si="1109"/>
        <v>1 år</v>
      </c>
      <c r="G11822" s="40" t="s">
        <v>516</v>
      </c>
      <c r="H11822" s="41" t="s">
        <v>243</v>
      </c>
      <c r="I11822" s="42" t="s">
        <v>544</v>
      </c>
      <c r="J11822" s="43" t="s">
        <v>22</v>
      </c>
      <c r="K11822" s="44">
        <v>36</v>
      </c>
      <c r="L11822" s="45">
        <v>29457.159534726805</v>
      </c>
      <c r="M11822" s="46">
        <v>31204.99879286646</v>
      </c>
      <c r="N11822" s="45"/>
      <c r="O11822" s="46"/>
    </row>
    <row r="11823" spans="1:15" x14ac:dyDescent="0.2">
      <c r="A11823" s="11" t="str">
        <f t="shared" si="1104"/>
        <v>8121003 - Region Syddanmark2 år</v>
      </c>
      <c r="B11823" s="12" t="str">
        <f t="shared" si="1107"/>
        <v>812100</v>
      </c>
      <c r="C11823" s="14">
        <f t="shared" si="1105"/>
        <v>0</v>
      </c>
      <c r="D11823" s="14">
        <f t="shared" si="1106"/>
        <v>0</v>
      </c>
      <c r="E11823" s="19" t="str">
        <f t="shared" si="1108"/>
        <v>812100 - Operatørarbejde ved forarbejdning af metal</v>
      </c>
      <c r="F11823" s="19" t="str">
        <f t="shared" si="1109"/>
        <v>2 år</v>
      </c>
      <c r="G11823" s="40" t="s">
        <v>516</v>
      </c>
      <c r="H11823" s="41" t="s">
        <v>243</v>
      </c>
      <c r="I11823" s="42" t="s">
        <v>544</v>
      </c>
      <c r="J11823" s="43" t="s">
        <v>23</v>
      </c>
      <c r="K11823" s="44">
        <v>40</v>
      </c>
      <c r="L11823" s="45">
        <v>27321.060234181947</v>
      </c>
      <c r="M11823" s="46">
        <v>28942.154134800774</v>
      </c>
      <c r="N11823" s="45"/>
      <c r="O11823" s="46"/>
    </row>
    <row r="11824" spans="1:15" x14ac:dyDescent="0.2">
      <c r="A11824" s="11" t="str">
        <f t="shared" si="1104"/>
        <v>8121003 - Region Syddanmark3 år</v>
      </c>
      <c r="B11824" s="12" t="str">
        <f t="shared" si="1107"/>
        <v>812100</v>
      </c>
      <c r="C11824" s="14">
        <f t="shared" si="1105"/>
        <v>0</v>
      </c>
      <c r="D11824" s="14">
        <f t="shared" si="1106"/>
        <v>0</v>
      </c>
      <c r="E11824" s="19" t="str">
        <f t="shared" si="1108"/>
        <v>812100 - Operatørarbejde ved forarbejdning af metal</v>
      </c>
      <c r="F11824" s="19" t="str">
        <f t="shared" si="1109"/>
        <v>3 år</v>
      </c>
      <c r="G11824" s="40" t="s">
        <v>516</v>
      </c>
      <c r="H11824" s="41" t="s">
        <v>243</v>
      </c>
      <c r="I11824" s="42" t="s">
        <v>544</v>
      </c>
      <c r="J11824" s="43" t="s">
        <v>14</v>
      </c>
      <c r="K11824" s="44">
        <v>40</v>
      </c>
      <c r="L11824" s="45">
        <v>27848.9207998479</v>
      </c>
      <c r="M11824" s="46">
        <v>29506.803476585654</v>
      </c>
      <c r="N11824" s="45"/>
      <c r="O11824" s="46"/>
    </row>
    <row r="11825" spans="1:15" x14ac:dyDescent="0.2">
      <c r="A11825" s="11" t="str">
        <f t="shared" si="1104"/>
        <v>8121003 - Region Syddanmark4 år</v>
      </c>
      <c r="B11825" s="12" t="str">
        <f t="shared" si="1107"/>
        <v>812100</v>
      </c>
      <c r="C11825" s="14">
        <f t="shared" si="1105"/>
        <v>0</v>
      </c>
      <c r="D11825" s="14">
        <f t="shared" si="1106"/>
        <v>0</v>
      </c>
      <c r="E11825" s="19" t="str">
        <f t="shared" si="1108"/>
        <v>812100 - Operatørarbejde ved forarbejdning af metal</v>
      </c>
      <c r="F11825" s="19" t="str">
        <f t="shared" si="1109"/>
        <v>4 år</v>
      </c>
      <c r="G11825" s="40" t="s">
        <v>516</v>
      </c>
      <c r="H11825" s="41" t="s">
        <v>243</v>
      </c>
      <c r="I11825" s="42" t="s">
        <v>544</v>
      </c>
      <c r="J11825" s="43" t="s">
        <v>24</v>
      </c>
      <c r="K11825" s="44">
        <v>33</v>
      </c>
      <c r="L11825" s="45">
        <v>29556.748763348955</v>
      </c>
      <c r="M11825" s="46">
        <v>31310.497143964196</v>
      </c>
      <c r="N11825" s="45"/>
      <c r="O11825" s="46"/>
    </row>
    <row r="11826" spans="1:15" x14ac:dyDescent="0.2">
      <c r="A11826" s="11" t="str">
        <f t="shared" si="1104"/>
        <v>8121003 - Region Syddanmark5-9 år</v>
      </c>
      <c r="B11826" s="12" t="str">
        <f t="shared" si="1107"/>
        <v>812100</v>
      </c>
      <c r="C11826" s="14">
        <f t="shared" si="1105"/>
        <v>0</v>
      </c>
      <c r="D11826" s="14">
        <f t="shared" si="1106"/>
        <v>0</v>
      </c>
      <c r="E11826" s="19" t="str">
        <f t="shared" si="1108"/>
        <v>812100 - Operatørarbejde ved forarbejdning af metal</v>
      </c>
      <c r="F11826" s="19" t="str">
        <f t="shared" si="1109"/>
        <v>5-9 år</v>
      </c>
      <c r="G11826" s="40" t="s">
        <v>516</v>
      </c>
      <c r="H11826" s="41" t="s">
        <v>243</v>
      </c>
      <c r="I11826" s="42" t="s">
        <v>544</v>
      </c>
      <c r="J11826" s="43" t="s">
        <v>15</v>
      </c>
      <c r="K11826" s="44">
        <v>224</v>
      </c>
      <c r="L11826" s="45">
        <v>28762.525917530758</v>
      </c>
      <c r="M11826" s="46">
        <v>30474.796701760046</v>
      </c>
      <c r="N11826" s="45"/>
      <c r="O11826" s="46"/>
    </row>
    <row r="11827" spans="1:15" x14ac:dyDescent="0.2">
      <c r="A11827" s="11" t="str">
        <f t="shared" si="1104"/>
        <v>8121003 - Region Syddanmark0-4 år</v>
      </c>
      <c r="B11827" s="12" t="str">
        <f t="shared" si="1107"/>
        <v>812100</v>
      </c>
      <c r="C11827" s="14">
        <f t="shared" si="1105"/>
        <v>0</v>
      </c>
      <c r="D11827" s="14">
        <f t="shared" si="1106"/>
        <v>0</v>
      </c>
      <c r="E11827" s="19" t="str">
        <f t="shared" si="1108"/>
        <v>812100 - Operatørarbejde ved forarbejdning af metal</v>
      </c>
      <c r="F11827" s="19" t="str">
        <f t="shared" si="1109"/>
        <v>0-4 år</v>
      </c>
      <c r="G11827" s="40" t="s">
        <v>516</v>
      </c>
      <c r="H11827" s="41" t="s">
        <v>243</v>
      </c>
      <c r="I11827" s="42" t="s">
        <v>544</v>
      </c>
      <c r="J11827" s="43" t="s">
        <v>16</v>
      </c>
      <c r="K11827" s="44">
        <v>212</v>
      </c>
      <c r="L11827" s="45">
        <v>27967.942135977097</v>
      </c>
      <c r="M11827" s="46">
        <v>29633.087716556143</v>
      </c>
      <c r="N11827" s="45"/>
      <c r="O11827" s="46"/>
    </row>
    <row r="11828" spans="1:15" x14ac:dyDescent="0.2">
      <c r="A11828" s="11" t="str">
        <f t="shared" si="1104"/>
        <v>8121003 - Region Syddanmark10-14 år</v>
      </c>
      <c r="B11828" s="12" t="str">
        <f t="shared" si="1107"/>
        <v>812100</v>
      </c>
      <c r="C11828" s="14">
        <f t="shared" si="1105"/>
        <v>0</v>
      </c>
      <c r="D11828" s="14">
        <f t="shared" si="1106"/>
        <v>0</v>
      </c>
      <c r="E11828" s="19" t="str">
        <f t="shared" si="1108"/>
        <v>812100 - Operatørarbejde ved forarbejdning af metal</v>
      </c>
      <c r="F11828" s="19" t="str">
        <f t="shared" si="1109"/>
        <v>10-14 år</v>
      </c>
      <c r="G11828" s="40" t="s">
        <v>516</v>
      </c>
      <c r="H11828" s="41" t="s">
        <v>243</v>
      </c>
      <c r="I11828" s="42" t="s">
        <v>544</v>
      </c>
      <c r="J11828" s="43" t="s">
        <v>17</v>
      </c>
      <c r="K11828" s="44">
        <v>200</v>
      </c>
      <c r="L11828" s="45">
        <v>29193.431289731234</v>
      </c>
      <c r="M11828" s="46">
        <v>30931.354434316559</v>
      </c>
      <c r="N11828" s="45"/>
      <c r="O11828" s="46"/>
    </row>
    <row r="11829" spans="1:15" x14ac:dyDescent="0.2">
      <c r="A11829" s="11" t="str">
        <f t="shared" si="1104"/>
        <v>8121003 - Region Syddanmark15-20 år</v>
      </c>
      <c r="B11829" s="12" t="str">
        <f t="shared" si="1107"/>
        <v>812100</v>
      </c>
      <c r="C11829" s="14">
        <f t="shared" si="1105"/>
        <v>0</v>
      </c>
      <c r="D11829" s="14">
        <f t="shared" si="1106"/>
        <v>0</v>
      </c>
      <c r="E11829" s="19" t="str">
        <f t="shared" si="1108"/>
        <v>812100 - Operatørarbejde ved forarbejdning af metal</v>
      </c>
      <c r="F11829" s="19" t="str">
        <f t="shared" si="1109"/>
        <v>15-20 år</v>
      </c>
      <c r="G11829" s="40" t="s">
        <v>516</v>
      </c>
      <c r="H11829" s="41" t="s">
        <v>243</v>
      </c>
      <c r="I11829" s="42" t="s">
        <v>544</v>
      </c>
      <c r="J11829" s="43" t="s">
        <v>18</v>
      </c>
      <c r="K11829" s="44">
        <v>162</v>
      </c>
      <c r="L11829" s="45">
        <v>30159.006793558725</v>
      </c>
      <c r="M11829" s="46">
        <v>31954.41191069096</v>
      </c>
      <c r="N11829" s="45"/>
      <c r="O11829" s="46"/>
    </row>
    <row r="11830" spans="1:15" x14ac:dyDescent="0.2">
      <c r="A11830" s="11" t="str">
        <f t="shared" si="1104"/>
        <v>8121003 - Region Syddanmark20-24 år</v>
      </c>
      <c r="B11830" s="12" t="str">
        <f t="shared" si="1107"/>
        <v>812100</v>
      </c>
      <c r="C11830" s="14">
        <f t="shared" si="1105"/>
        <v>0</v>
      </c>
      <c r="D11830" s="14">
        <f t="shared" si="1106"/>
        <v>0</v>
      </c>
      <c r="E11830" s="19" t="str">
        <f t="shared" si="1108"/>
        <v>812100 - Operatørarbejde ved forarbejdning af metal</v>
      </c>
      <c r="F11830" s="19" t="str">
        <f t="shared" si="1109"/>
        <v>20-24 år</v>
      </c>
      <c r="G11830" s="40" t="s">
        <v>516</v>
      </c>
      <c r="H11830" s="41" t="s">
        <v>243</v>
      </c>
      <c r="I11830" s="42" t="s">
        <v>544</v>
      </c>
      <c r="J11830" s="43" t="s">
        <v>19</v>
      </c>
      <c r="K11830" s="44">
        <v>164</v>
      </c>
      <c r="L11830" s="45">
        <v>31643.612648070666</v>
      </c>
      <c r="M11830" s="46">
        <v>33521.185004986488</v>
      </c>
      <c r="N11830" s="45"/>
      <c r="O11830" s="46"/>
    </row>
    <row r="11831" spans="1:15" x14ac:dyDescent="0.2">
      <c r="A11831" s="11" t="str">
        <f t="shared" si="1104"/>
        <v>8121003 - Region Syddanmark25 år og derover</v>
      </c>
      <c r="B11831" s="12" t="str">
        <f t="shared" si="1107"/>
        <v>812100</v>
      </c>
      <c r="C11831" s="14">
        <f t="shared" si="1105"/>
        <v>0</v>
      </c>
      <c r="D11831" s="14">
        <f t="shared" si="1106"/>
        <v>0</v>
      </c>
      <c r="E11831" s="19" t="str">
        <f t="shared" si="1108"/>
        <v>812100 - Operatørarbejde ved forarbejdning af metal</v>
      </c>
      <c r="F11831" s="19" t="str">
        <f t="shared" si="1109"/>
        <v>25 år og derover</v>
      </c>
      <c r="G11831" s="40" t="s">
        <v>516</v>
      </c>
      <c r="H11831" s="41" t="s">
        <v>243</v>
      </c>
      <c r="I11831" s="42" t="s">
        <v>544</v>
      </c>
      <c r="J11831" s="43" t="s">
        <v>9</v>
      </c>
      <c r="K11831" s="44">
        <v>1059</v>
      </c>
      <c r="L11831" s="45">
        <v>31232.136510210286</v>
      </c>
      <c r="M11831" s="46">
        <v>33091.426442840966</v>
      </c>
      <c r="N11831" s="45"/>
      <c r="O11831" s="46"/>
    </row>
    <row r="11832" spans="1:15" x14ac:dyDescent="0.2">
      <c r="A11832" s="11" t="str">
        <f t="shared" si="1104"/>
        <v>8121003 - Region SyddanmarkAlle uanset erf.</v>
      </c>
      <c r="B11832" s="12" t="str">
        <f t="shared" si="1107"/>
        <v>812100</v>
      </c>
      <c r="C11832" s="14">
        <f t="shared" si="1105"/>
        <v>0</v>
      </c>
      <c r="D11832" s="14">
        <f t="shared" si="1106"/>
        <v>0</v>
      </c>
      <c r="E11832" s="19" t="str">
        <f t="shared" si="1108"/>
        <v>812100 - Operatørarbejde ved forarbejdning af metal</v>
      </c>
      <c r="F11832" s="19" t="str">
        <f t="shared" si="1109"/>
        <v>Alle uanset erf.</v>
      </c>
      <c r="G11832" s="40" t="s">
        <v>516</v>
      </c>
      <c r="H11832" s="41" t="s">
        <v>243</v>
      </c>
      <c r="I11832" s="42" t="s">
        <v>544</v>
      </c>
      <c r="J11832" s="43" t="s">
        <v>10</v>
      </c>
      <c r="K11832" s="44">
        <v>2021</v>
      </c>
      <c r="L11832" s="45">
        <v>30440.873274245023</v>
      </c>
      <c r="M11832" s="46">
        <v>32253.058271604623</v>
      </c>
      <c r="N11832" s="45"/>
      <c r="O11832" s="46"/>
    </row>
    <row r="11833" spans="1:15" x14ac:dyDescent="0.2">
      <c r="A11833" s="11" t="str">
        <f t="shared" si="1104"/>
        <v>8121004 - Region MidtjyllandUnder 1 år</v>
      </c>
      <c r="B11833" s="12" t="str">
        <f t="shared" si="1107"/>
        <v>812100</v>
      </c>
      <c r="C11833" s="14">
        <f t="shared" si="1105"/>
        <v>0</v>
      </c>
      <c r="D11833" s="14">
        <f t="shared" si="1106"/>
        <v>0</v>
      </c>
      <c r="E11833" s="19" t="str">
        <f t="shared" si="1108"/>
        <v>812100 - Operatørarbejde ved forarbejdning af metal</v>
      </c>
      <c r="F11833" s="19" t="str">
        <f t="shared" si="1109"/>
        <v>Under 1 år</v>
      </c>
      <c r="G11833" s="40" t="s">
        <v>516</v>
      </c>
      <c r="H11833" s="41" t="s">
        <v>243</v>
      </c>
      <c r="I11833" s="42" t="s">
        <v>517</v>
      </c>
      <c r="J11833" s="43" t="s">
        <v>13</v>
      </c>
      <c r="K11833" s="44">
        <v>78</v>
      </c>
      <c r="L11833" s="45">
        <v>28287.337353171337</v>
      </c>
      <c r="M11833" s="46">
        <v>29965.765263908172</v>
      </c>
      <c r="N11833" s="45"/>
      <c r="O11833" s="46"/>
    </row>
    <row r="11834" spans="1:15" x14ac:dyDescent="0.2">
      <c r="A11834" s="11" t="str">
        <f t="shared" si="1104"/>
        <v>8121004 - Region Midtjylland1 år</v>
      </c>
      <c r="B11834" s="12" t="str">
        <f t="shared" si="1107"/>
        <v>812100</v>
      </c>
      <c r="C11834" s="14">
        <f t="shared" si="1105"/>
        <v>0</v>
      </c>
      <c r="D11834" s="14">
        <f t="shared" si="1106"/>
        <v>0</v>
      </c>
      <c r="E11834" s="19" t="str">
        <f t="shared" si="1108"/>
        <v>812100 - Operatørarbejde ved forarbejdning af metal</v>
      </c>
      <c r="F11834" s="19" t="str">
        <f t="shared" si="1109"/>
        <v>1 år</v>
      </c>
      <c r="G11834" s="40" t="s">
        <v>516</v>
      </c>
      <c r="H11834" s="41" t="s">
        <v>243</v>
      </c>
      <c r="I11834" s="42" t="s">
        <v>517</v>
      </c>
      <c r="J11834" s="43" t="s">
        <v>22</v>
      </c>
      <c r="K11834" s="44">
        <v>48</v>
      </c>
      <c r="L11834" s="45">
        <v>28228.585694779969</v>
      </c>
      <c r="M11834" s="46">
        <v>29903.527578464666</v>
      </c>
      <c r="N11834" s="45"/>
      <c r="O11834" s="46"/>
    </row>
    <row r="11835" spans="1:15" x14ac:dyDescent="0.2">
      <c r="A11835" s="11" t="str">
        <f t="shared" si="1104"/>
        <v>8121004 - Region Midtjylland2 år</v>
      </c>
      <c r="B11835" s="12" t="str">
        <f t="shared" si="1107"/>
        <v>812100</v>
      </c>
      <c r="C11835" s="14">
        <f t="shared" si="1105"/>
        <v>0</v>
      </c>
      <c r="D11835" s="14">
        <f t="shared" si="1106"/>
        <v>0</v>
      </c>
      <c r="E11835" s="19" t="str">
        <f t="shared" si="1108"/>
        <v>812100 - Operatørarbejde ved forarbejdning af metal</v>
      </c>
      <c r="F11835" s="19" t="str">
        <f t="shared" si="1109"/>
        <v>2 år</v>
      </c>
      <c r="G11835" s="40" t="s">
        <v>516</v>
      </c>
      <c r="H11835" s="41" t="s">
        <v>243</v>
      </c>
      <c r="I11835" s="42" t="s">
        <v>517</v>
      </c>
      <c r="J11835" s="43" t="s">
        <v>23</v>
      </c>
      <c r="K11835" s="44">
        <v>33</v>
      </c>
      <c r="L11835" s="45">
        <v>28090.523324671678</v>
      </c>
      <c r="M11835" s="46">
        <v>29757.273283732324</v>
      </c>
      <c r="N11835" s="45"/>
      <c r="O11835" s="46"/>
    </row>
    <row r="11836" spans="1:15" x14ac:dyDescent="0.2">
      <c r="A11836" s="11" t="str">
        <f t="shared" si="1104"/>
        <v>8121004 - Region Midtjylland3 år</v>
      </c>
      <c r="B11836" s="12" t="str">
        <f t="shared" si="1107"/>
        <v>812100</v>
      </c>
      <c r="C11836" s="14">
        <f t="shared" si="1105"/>
        <v>0</v>
      </c>
      <c r="D11836" s="14">
        <f t="shared" si="1106"/>
        <v>0</v>
      </c>
      <c r="E11836" s="19" t="str">
        <f t="shared" si="1108"/>
        <v>812100 - Operatørarbejde ved forarbejdning af metal</v>
      </c>
      <c r="F11836" s="19" t="str">
        <f t="shared" si="1109"/>
        <v>3 år</v>
      </c>
      <c r="G11836" s="40" t="s">
        <v>516</v>
      </c>
      <c r="H11836" s="41" t="s">
        <v>243</v>
      </c>
      <c r="I11836" s="42" t="s">
        <v>517</v>
      </c>
      <c r="J11836" s="43" t="s">
        <v>14</v>
      </c>
      <c r="K11836" s="44">
        <v>33</v>
      </c>
      <c r="L11836" s="45">
        <v>28369.144873967733</v>
      </c>
      <c r="M11836" s="46">
        <v>30052.426830332777</v>
      </c>
      <c r="N11836" s="45"/>
      <c r="O11836" s="46"/>
    </row>
    <row r="11837" spans="1:15" x14ac:dyDescent="0.2">
      <c r="A11837" s="11" t="str">
        <f t="shared" si="1104"/>
        <v>8121004 - Region Midtjylland4 år</v>
      </c>
      <c r="B11837" s="12" t="str">
        <f t="shared" si="1107"/>
        <v>812100</v>
      </c>
      <c r="C11837" s="14">
        <f t="shared" si="1105"/>
        <v>0</v>
      </c>
      <c r="D11837" s="14">
        <f t="shared" si="1106"/>
        <v>0</v>
      </c>
      <c r="E11837" s="19" t="str">
        <f t="shared" si="1108"/>
        <v>812100 - Operatørarbejde ved forarbejdning af metal</v>
      </c>
      <c r="F11837" s="19" t="str">
        <f t="shared" si="1109"/>
        <v>4 år</v>
      </c>
      <c r="G11837" s="40" t="s">
        <v>516</v>
      </c>
      <c r="H11837" s="41" t="s">
        <v>243</v>
      </c>
      <c r="I11837" s="42" t="s">
        <v>517</v>
      </c>
      <c r="J11837" s="43" t="s">
        <v>24</v>
      </c>
      <c r="K11837" s="44">
        <v>39</v>
      </c>
      <c r="L11837" s="45">
        <v>29204.450922530115</v>
      </c>
      <c r="M11837" s="46">
        <v>30937.295726342065</v>
      </c>
      <c r="N11837" s="45"/>
      <c r="O11837" s="46"/>
    </row>
    <row r="11838" spans="1:15" x14ac:dyDescent="0.2">
      <c r="A11838" s="11" t="str">
        <f t="shared" si="1104"/>
        <v>8121004 - Region Midtjylland5-9 år</v>
      </c>
      <c r="B11838" s="12" t="str">
        <f t="shared" si="1107"/>
        <v>812100</v>
      </c>
      <c r="C11838" s="14">
        <f t="shared" si="1105"/>
        <v>0</v>
      </c>
      <c r="D11838" s="14">
        <f t="shared" si="1106"/>
        <v>0</v>
      </c>
      <c r="E11838" s="19" t="str">
        <f t="shared" si="1108"/>
        <v>812100 - Operatørarbejde ved forarbejdning af metal</v>
      </c>
      <c r="F11838" s="19" t="str">
        <f t="shared" si="1109"/>
        <v>5-9 år</v>
      </c>
      <c r="G11838" s="40" t="s">
        <v>516</v>
      </c>
      <c r="H11838" s="41" t="s">
        <v>243</v>
      </c>
      <c r="I11838" s="42" t="s">
        <v>517</v>
      </c>
      <c r="J11838" s="43" t="s">
        <v>15</v>
      </c>
      <c r="K11838" s="44">
        <v>214</v>
      </c>
      <c r="L11838" s="45">
        <v>28402.510141604133</v>
      </c>
      <c r="M11838" s="46">
        <v>30087.77182464868</v>
      </c>
      <c r="N11838" s="45"/>
      <c r="O11838" s="46"/>
    </row>
    <row r="11839" spans="1:15" x14ac:dyDescent="0.2">
      <c r="A11839" s="11" t="str">
        <f t="shared" si="1104"/>
        <v>8121004 - Region Midtjylland0-4 år</v>
      </c>
      <c r="B11839" s="12" t="str">
        <f t="shared" si="1107"/>
        <v>812100</v>
      </c>
      <c r="C11839" s="14">
        <f t="shared" si="1105"/>
        <v>0</v>
      </c>
      <c r="D11839" s="14">
        <f t="shared" si="1106"/>
        <v>0</v>
      </c>
      <c r="E11839" s="19" t="str">
        <f t="shared" si="1108"/>
        <v>812100 - Operatørarbejde ved forarbejdning af metal</v>
      </c>
      <c r="F11839" s="19" t="str">
        <f t="shared" si="1109"/>
        <v>0-4 år</v>
      </c>
      <c r="G11839" s="40" t="s">
        <v>516</v>
      </c>
      <c r="H11839" s="41" t="s">
        <v>243</v>
      </c>
      <c r="I11839" s="42" t="s">
        <v>517</v>
      </c>
      <c r="J11839" s="43" t="s">
        <v>16</v>
      </c>
      <c r="K11839" s="44">
        <v>231</v>
      </c>
      <c r="L11839" s="45">
        <v>28369.144873967733</v>
      </c>
      <c r="M11839" s="46">
        <v>30052.426830332777</v>
      </c>
      <c r="N11839" s="45"/>
      <c r="O11839" s="46"/>
    </row>
    <row r="11840" spans="1:15" x14ac:dyDescent="0.2">
      <c r="A11840" s="11" t="str">
        <f t="shared" si="1104"/>
        <v>8121004 - Region Midtjylland10-14 år</v>
      </c>
      <c r="B11840" s="12" t="str">
        <f t="shared" si="1107"/>
        <v>812100</v>
      </c>
      <c r="C11840" s="14">
        <f t="shared" si="1105"/>
        <v>0</v>
      </c>
      <c r="D11840" s="14">
        <f t="shared" si="1106"/>
        <v>0</v>
      </c>
      <c r="E11840" s="19" t="str">
        <f t="shared" si="1108"/>
        <v>812100 - Operatørarbejde ved forarbejdning af metal</v>
      </c>
      <c r="F11840" s="19" t="str">
        <f t="shared" si="1109"/>
        <v>10-14 år</v>
      </c>
      <c r="G11840" s="40" t="s">
        <v>516</v>
      </c>
      <c r="H11840" s="41" t="s">
        <v>243</v>
      </c>
      <c r="I11840" s="42" t="s">
        <v>517</v>
      </c>
      <c r="J11840" s="43" t="s">
        <v>17</v>
      </c>
      <c r="K11840" s="44">
        <v>132</v>
      </c>
      <c r="L11840" s="45">
        <v>28576.465766065088</v>
      </c>
      <c r="M11840" s="46">
        <v>30272.049098393185</v>
      </c>
      <c r="N11840" s="45"/>
      <c r="O11840" s="46"/>
    </row>
    <row r="11841" spans="1:15" x14ac:dyDescent="0.2">
      <c r="A11841" s="11" t="str">
        <f t="shared" si="1104"/>
        <v>8121004 - Region Midtjylland15-20 år</v>
      </c>
      <c r="B11841" s="12" t="str">
        <f t="shared" si="1107"/>
        <v>812100</v>
      </c>
      <c r="C11841" s="14">
        <f t="shared" si="1105"/>
        <v>0</v>
      </c>
      <c r="D11841" s="14">
        <f t="shared" si="1106"/>
        <v>0</v>
      </c>
      <c r="E11841" s="19" t="str">
        <f t="shared" si="1108"/>
        <v>812100 - Operatørarbejde ved forarbejdning af metal</v>
      </c>
      <c r="F11841" s="19" t="str">
        <f t="shared" si="1109"/>
        <v>15-20 år</v>
      </c>
      <c r="G11841" s="40" t="s">
        <v>516</v>
      </c>
      <c r="H11841" s="41" t="s">
        <v>243</v>
      </c>
      <c r="I11841" s="42" t="s">
        <v>517</v>
      </c>
      <c r="J11841" s="43" t="s">
        <v>18</v>
      </c>
      <c r="K11841" s="44">
        <v>126</v>
      </c>
      <c r="L11841" s="45">
        <v>28908.107484856242</v>
      </c>
      <c r="M11841" s="46">
        <v>30623.368763900715</v>
      </c>
      <c r="N11841" s="45"/>
      <c r="O11841" s="46"/>
    </row>
    <row r="11842" spans="1:15" x14ac:dyDescent="0.2">
      <c r="A11842" s="11" t="str">
        <f t="shared" ref="A11842:A11905" si="1110">B11842&amp;I11842&amp;F11842</f>
        <v>8121004 - Region Midtjylland20-24 år</v>
      </c>
      <c r="B11842" s="12" t="str">
        <f t="shared" si="1107"/>
        <v>812100</v>
      </c>
      <c r="C11842" s="14">
        <f t="shared" ref="C11842:C11905" si="1111">N11842*1.2</f>
        <v>0</v>
      </c>
      <c r="D11842" s="14">
        <f t="shared" ref="D11842:D11905" si="1112">O11842*1.2</f>
        <v>0</v>
      </c>
      <c r="E11842" s="19" t="str">
        <f t="shared" si="1108"/>
        <v>812100 - Operatørarbejde ved forarbejdning af metal</v>
      </c>
      <c r="F11842" s="19" t="str">
        <f t="shared" si="1109"/>
        <v>20-24 år</v>
      </c>
      <c r="G11842" s="40" t="s">
        <v>516</v>
      </c>
      <c r="H11842" s="41" t="s">
        <v>243</v>
      </c>
      <c r="I11842" s="42" t="s">
        <v>517</v>
      </c>
      <c r="J11842" s="43" t="s">
        <v>19</v>
      </c>
      <c r="K11842" s="44">
        <v>111</v>
      </c>
      <c r="L11842" s="45">
        <v>29417.73973393605</v>
      </c>
      <c r="M11842" s="46">
        <v>31163.240019939276</v>
      </c>
      <c r="N11842" s="45"/>
      <c r="O11842" s="46"/>
    </row>
    <row r="11843" spans="1:15" x14ac:dyDescent="0.2">
      <c r="A11843" s="11" t="str">
        <f t="shared" si="1110"/>
        <v>8121004 - Region Midtjylland25 år og derover</v>
      </c>
      <c r="B11843" s="12" t="str">
        <f t="shared" ref="B11843:B11906" si="1113">LEFT(E11843,6)</f>
        <v>812100</v>
      </c>
      <c r="C11843" s="14">
        <f t="shared" si="1111"/>
        <v>0</v>
      </c>
      <c r="D11843" s="14">
        <f t="shared" si="1112"/>
        <v>0</v>
      </c>
      <c r="E11843" s="19" t="str">
        <f t="shared" ref="E11843:E11906" si="1114">TRIM(H11843)</f>
        <v>812100 - Operatørarbejde ved forarbejdning af metal</v>
      </c>
      <c r="F11843" s="19" t="str">
        <f t="shared" ref="F11843:F11906" si="1115">MID(J11843,6,30)</f>
        <v>25 år og derover</v>
      </c>
      <c r="G11843" s="40" t="s">
        <v>516</v>
      </c>
      <c r="H11843" s="41" t="s">
        <v>243</v>
      </c>
      <c r="I11843" s="42" t="s">
        <v>517</v>
      </c>
      <c r="J11843" s="43" t="s">
        <v>9</v>
      </c>
      <c r="K11843" s="44">
        <v>776</v>
      </c>
      <c r="L11843" s="45">
        <v>29703.810140288137</v>
      </c>
      <c r="M11843" s="46">
        <v>31466.284401199726</v>
      </c>
      <c r="N11843" s="45"/>
      <c r="O11843" s="46"/>
    </row>
    <row r="11844" spans="1:15" x14ac:dyDescent="0.2">
      <c r="A11844" s="11" t="str">
        <f t="shared" si="1110"/>
        <v>8121004 - Region MidtjyllandAlle uanset erf.</v>
      </c>
      <c r="B11844" s="12" t="str">
        <f t="shared" si="1113"/>
        <v>812100</v>
      </c>
      <c r="C11844" s="14">
        <f t="shared" si="1111"/>
        <v>0</v>
      </c>
      <c r="D11844" s="14">
        <f t="shared" si="1112"/>
        <v>0</v>
      </c>
      <c r="E11844" s="19" t="str">
        <f t="shared" si="1114"/>
        <v>812100 - Operatørarbejde ved forarbejdning af metal</v>
      </c>
      <c r="F11844" s="19" t="str">
        <f t="shared" si="1115"/>
        <v>Alle uanset erf.</v>
      </c>
      <c r="G11844" s="40" t="s">
        <v>516</v>
      </c>
      <c r="H11844" s="41" t="s">
        <v>243</v>
      </c>
      <c r="I11844" s="42" t="s">
        <v>517</v>
      </c>
      <c r="J11844" s="43" t="s">
        <v>10</v>
      </c>
      <c r="K11844" s="44">
        <v>1590</v>
      </c>
      <c r="L11844" s="45">
        <v>29263.758582110873</v>
      </c>
      <c r="M11844" s="46">
        <v>31000.122403280944</v>
      </c>
      <c r="N11844" s="45"/>
      <c r="O11844" s="46"/>
    </row>
    <row r="11845" spans="1:15" x14ac:dyDescent="0.2">
      <c r="A11845" s="11" t="str">
        <f t="shared" si="1110"/>
        <v>8121005 - Region NordjyllandUnder 1 år</v>
      </c>
      <c r="B11845" s="12" t="str">
        <f t="shared" si="1113"/>
        <v>812100</v>
      </c>
      <c r="C11845" s="14">
        <f t="shared" si="1111"/>
        <v>0</v>
      </c>
      <c r="D11845" s="14">
        <f t="shared" si="1112"/>
        <v>0</v>
      </c>
      <c r="E11845" s="19" t="str">
        <f t="shared" si="1114"/>
        <v>812100 - Operatørarbejde ved forarbejdning af metal</v>
      </c>
      <c r="F11845" s="19" t="str">
        <f t="shared" si="1115"/>
        <v>Under 1 år</v>
      </c>
      <c r="G11845" s="40" t="s">
        <v>516</v>
      </c>
      <c r="H11845" s="41" t="s">
        <v>243</v>
      </c>
      <c r="I11845" s="42" t="s">
        <v>21</v>
      </c>
      <c r="J11845" s="43" t="s">
        <v>13</v>
      </c>
      <c r="K11845" s="44">
        <v>48</v>
      </c>
      <c r="L11845" s="45">
        <v>25444.166946311852</v>
      </c>
      <c r="M11845" s="46">
        <v>26953.895466707552</v>
      </c>
      <c r="N11845" s="45"/>
      <c r="O11845" s="46"/>
    </row>
    <row r="11846" spans="1:15" x14ac:dyDescent="0.2">
      <c r="A11846" s="11" t="str">
        <f t="shared" si="1110"/>
        <v>8121005 - Region Nordjylland1 år</v>
      </c>
      <c r="B11846" s="12" t="str">
        <f t="shared" si="1113"/>
        <v>812100</v>
      </c>
      <c r="C11846" s="14">
        <f t="shared" si="1111"/>
        <v>0</v>
      </c>
      <c r="D11846" s="14">
        <f t="shared" si="1112"/>
        <v>0</v>
      </c>
      <c r="E11846" s="19" t="str">
        <f t="shared" si="1114"/>
        <v>812100 - Operatørarbejde ved forarbejdning af metal</v>
      </c>
      <c r="F11846" s="19" t="str">
        <f t="shared" si="1115"/>
        <v>1 år</v>
      </c>
      <c r="G11846" s="40" t="s">
        <v>516</v>
      </c>
      <c r="H11846" s="41" t="s">
        <v>243</v>
      </c>
      <c r="I11846" s="42" t="s">
        <v>21</v>
      </c>
      <c r="J11846" s="43" t="s">
        <v>22</v>
      </c>
      <c r="K11846" s="44">
        <v>21</v>
      </c>
      <c r="L11846" s="45">
        <v>26464.927238054734</v>
      </c>
      <c r="M11846" s="46">
        <v>28035.222525214045</v>
      </c>
      <c r="N11846" s="45"/>
      <c r="O11846" s="46"/>
    </row>
    <row r="11847" spans="1:15" x14ac:dyDescent="0.2">
      <c r="A11847" s="11" t="str">
        <f t="shared" si="1110"/>
        <v>8121005 - Region Nordjylland2 år</v>
      </c>
      <c r="B11847" s="12" t="str">
        <f t="shared" si="1113"/>
        <v>812100</v>
      </c>
      <c r="C11847" s="14">
        <f t="shared" si="1111"/>
        <v>0</v>
      </c>
      <c r="D11847" s="14">
        <f t="shared" si="1112"/>
        <v>0</v>
      </c>
      <c r="E11847" s="19" t="str">
        <f t="shared" si="1114"/>
        <v>812100 - Operatørarbejde ved forarbejdning af metal</v>
      </c>
      <c r="F11847" s="19" t="str">
        <f t="shared" si="1115"/>
        <v>2 år</v>
      </c>
      <c r="G11847" s="40" t="s">
        <v>516</v>
      </c>
      <c r="H11847" s="41" t="s">
        <v>243</v>
      </c>
      <c r="I11847" s="42" t="s">
        <v>21</v>
      </c>
      <c r="J11847" s="43" t="s">
        <v>23</v>
      </c>
      <c r="K11847" s="44">
        <v>19</v>
      </c>
      <c r="L11847" s="45">
        <v>25092.041465357965</v>
      </c>
      <c r="M11847" s="46">
        <v>26580.876635915338</v>
      </c>
      <c r="N11847" s="45"/>
      <c r="O11847" s="46"/>
    </row>
    <row r="11848" spans="1:15" x14ac:dyDescent="0.2">
      <c r="A11848" s="11" t="str">
        <f t="shared" si="1110"/>
        <v>8121005 - Region Nordjylland3 år</v>
      </c>
      <c r="B11848" s="12" t="str">
        <f t="shared" si="1113"/>
        <v>812100</v>
      </c>
      <c r="C11848" s="14">
        <f t="shared" si="1111"/>
        <v>0</v>
      </c>
      <c r="D11848" s="14">
        <f t="shared" si="1112"/>
        <v>0</v>
      </c>
      <c r="E11848" s="19" t="str">
        <f t="shared" si="1114"/>
        <v>812100 - Operatørarbejde ved forarbejdning af metal</v>
      </c>
      <c r="F11848" s="19" t="str">
        <f t="shared" si="1115"/>
        <v>3 år</v>
      </c>
      <c r="G11848" s="40" t="s">
        <v>516</v>
      </c>
      <c r="H11848" s="41" t="s">
        <v>243</v>
      </c>
      <c r="I11848" s="42" t="s">
        <v>21</v>
      </c>
      <c r="J11848" s="43" t="s">
        <v>14</v>
      </c>
      <c r="K11848" s="44">
        <v>20</v>
      </c>
      <c r="L11848" s="45">
        <v>26169.523836451674</v>
      </c>
      <c r="M11848" s="46">
        <v>27741.117899537792</v>
      </c>
      <c r="N11848" s="45"/>
      <c r="O11848" s="46"/>
    </row>
    <row r="11849" spans="1:15" x14ac:dyDescent="0.2">
      <c r="A11849" s="11" t="str">
        <f t="shared" si="1110"/>
        <v>8121005 - Region Nordjylland4 år</v>
      </c>
      <c r="B11849" s="12" t="str">
        <f t="shared" si="1113"/>
        <v>812100</v>
      </c>
      <c r="C11849" s="14">
        <f t="shared" si="1111"/>
        <v>0</v>
      </c>
      <c r="D11849" s="14">
        <f t="shared" si="1112"/>
        <v>0</v>
      </c>
      <c r="E11849" s="19" t="str">
        <f t="shared" si="1114"/>
        <v>812100 - Operatørarbejde ved forarbejdning af metal</v>
      </c>
      <c r="F11849" s="19" t="str">
        <f t="shared" si="1115"/>
        <v>4 år</v>
      </c>
      <c r="G11849" s="40" t="s">
        <v>516</v>
      </c>
      <c r="H11849" s="41" t="s">
        <v>243</v>
      </c>
      <c r="I11849" s="42" t="s">
        <v>21</v>
      </c>
      <c r="J11849" s="43" t="s">
        <v>24</v>
      </c>
      <c r="K11849" s="44">
        <v>25</v>
      </c>
      <c r="L11849" s="45">
        <v>26467.619654110469</v>
      </c>
      <c r="M11849" s="46">
        <v>28038.074695657368</v>
      </c>
      <c r="N11849" s="45"/>
      <c r="O11849" s="46"/>
    </row>
    <row r="11850" spans="1:15" x14ac:dyDescent="0.2">
      <c r="A11850" s="11" t="str">
        <f t="shared" si="1110"/>
        <v>8121005 - Region Nordjylland5-9 år</v>
      </c>
      <c r="B11850" s="12" t="str">
        <f t="shared" si="1113"/>
        <v>812100</v>
      </c>
      <c r="C11850" s="14">
        <f t="shared" si="1111"/>
        <v>0</v>
      </c>
      <c r="D11850" s="14">
        <f t="shared" si="1112"/>
        <v>0</v>
      </c>
      <c r="E11850" s="19" t="str">
        <f t="shared" si="1114"/>
        <v>812100 - Operatørarbejde ved forarbejdning af metal</v>
      </c>
      <c r="F11850" s="19" t="str">
        <f t="shared" si="1115"/>
        <v>5-9 år</v>
      </c>
      <c r="G11850" s="40" t="s">
        <v>516</v>
      </c>
      <c r="H11850" s="41" t="s">
        <v>243</v>
      </c>
      <c r="I11850" s="42" t="s">
        <v>21</v>
      </c>
      <c r="J11850" s="43" t="s">
        <v>15</v>
      </c>
      <c r="K11850" s="44">
        <v>115</v>
      </c>
      <c r="L11850" s="45">
        <v>26505.777777998625</v>
      </c>
      <c r="M11850" s="46">
        <v>28078.496930138739</v>
      </c>
      <c r="N11850" s="45"/>
      <c r="O11850" s="46"/>
    </row>
    <row r="11851" spans="1:15" x14ac:dyDescent="0.2">
      <c r="A11851" s="11" t="str">
        <f t="shared" si="1110"/>
        <v>8121005 - Region Nordjylland0-4 år</v>
      </c>
      <c r="B11851" s="12" t="str">
        <f t="shared" si="1113"/>
        <v>812100</v>
      </c>
      <c r="C11851" s="14">
        <f t="shared" si="1111"/>
        <v>0</v>
      </c>
      <c r="D11851" s="14">
        <f t="shared" si="1112"/>
        <v>0</v>
      </c>
      <c r="E11851" s="19" t="str">
        <f t="shared" si="1114"/>
        <v>812100 - Operatørarbejde ved forarbejdning af metal</v>
      </c>
      <c r="F11851" s="19" t="str">
        <f t="shared" si="1115"/>
        <v>0-4 år</v>
      </c>
      <c r="G11851" s="40" t="s">
        <v>516</v>
      </c>
      <c r="H11851" s="41" t="s">
        <v>243</v>
      </c>
      <c r="I11851" s="42" t="s">
        <v>21</v>
      </c>
      <c r="J11851" s="43" t="s">
        <v>16</v>
      </c>
      <c r="K11851" s="44">
        <v>133</v>
      </c>
      <c r="L11851" s="45">
        <v>25938.630406988672</v>
      </c>
      <c r="M11851" s="46">
        <v>27496.358312432127</v>
      </c>
      <c r="N11851" s="45"/>
      <c r="O11851" s="46"/>
    </row>
    <row r="11852" spans="1:15" x14ac:dyDescent="0.2">
      <c r="A11852" s="11" t="str">
        <f t="shared" si="1110"/>
        <v>8121005 - Region Nordjylland10-14 år</v>
      </c>
      <c r="B11852" s="12" t="str">
        <f t="shared" si="1113"/>
        <v>812100</v>
      </c>
      <c r="C11852" s="14">
        <f t="shared" si="1111"/>
        <v>0</v>
      </c>
      <c r="D11852" s="14">
        <f t="shared" si="1112"/>
        <v>0</v>
      </c>
      <c r="E11852" s="19" t="str">
        <f t="shared" si="1114"/>
        <v>812100 - Operatørarbejde ved forarbejdning af metal</v>
      </c>
      <c r="F11852" s="19" t="str">
        <f t="shared" si="1115"/>
        <v>10-14 år</v>
      </c>
      <c r="G11852" s="40" t="s">
        <v>516</v>
      </c>
      <c r="H11852" s="41" t="s">
        <v>243</v>
      </c>
      <c r="I11852" s="42" t="s">
        <v>21</v>
      </c>
      <c r="J11852" s="43" t="s">
        <v>17</v>
      </c>
      <c r="K11852" s="44">
        <v>93</v>
      </c>
      <c r="L11852" s="45">
        <v>27048.512308909758</v>
      </c>
      <c r="M11852" s="46">
        <v>28653.434590437017</v>
      </c>
      <c r="N11852" s="45"/>
      <c r="O11852" s="46"/>
    </row>
    <row r="11853" spans="1:15" x14ac:dyDescent="0.2">
      <c r="A11853" s="11" t="str">
        <f t="shared" si="1110"/>
        <v>8121005 - Region Nordjylland15-20 år</v>
      </c>
      <c r="B11853" s="12" t="str">
        <f t="shared" si="1113"/>
        <v>812100</v>
      </c>
      <c r="C11853" s="14">
        <f t="shared" si="1111"/>
        <v>0</v>
      </c>
      <c r="D11853" s="14">
        <f t="shared" si="1112"/>
        <v>0</v>
      </c>
      <c r="E11853" s="19" t="str">
        <f t="shared" si="1114"/>
        <v>812100 - Operatørarbejde ved forarbejdning af metal</v>
      </c>
      <c r="F11853" s="19" t="str">
        <f t="shared" si="1115"/>
        <v>15-20 år</v>
      </c>
      <c r="G11853" s="40" t="s">
        <v>516</v>
      </c>
      <c r="H11853" s="41" t="s">
        <v>243</v>
      </c>
      <c r="I11853" s="42" t="s">
        <v>21</v>
      </c>
      <c r="J11853" s="43" t="s">
        <v>18</v>
      </c>
      <c r="K11853" s="44">
        <v>43</v>
      </c>
      <c r="L11853" s="45">
        <v>28434.032723810262</v>
      </c>
      <c r="M11853" s="46">
        <v>30121.164797875805</v>
      </c>
      <c r="N11853" s="45"/>
      <c r="O11853" s="46"/>
    </row>
    <row r="11854" spans="1:15" x14ac:dyDescent="0.2">
      <c r="A11854" s="11" t="str">
        <f t="shared" si="1110"/>
        <v>8121005 - Region Nordjylland20-24 år</v>
      </c>
      <c r="B11854" s="12" t="str">
        <f t="shared" si="1113"/>
        <v>812100</v>
      </c>
      <c r="C11854" s="14">
        <f t="shared" si="1111"/>
        <v>0</v>
      </c>
      <c r="D11854" s="14">
        <f t="shared" si="1112"/>
        <v>0</v>
      </c>
      <c r="E11854" s="19" t="str">
        <f t="shared" si="1114"/>
        <v>812100 - Operatørarbejde ved forarbejdning af metal</v>
      </c>
      <c r="F11854" s="19" t="str">
        <f t="shared" si="1115"/>
        <v>20-24 år</v>
      </c>
      <c r="G11854" s="40" t="s">
        <v>516</v>
      </c>
      <c r="H11854" s="41" t="s">
        <v>243</v>
      </c>
      <c r="I11854" s="42" t="s">
        <v>21</v>
      </c>
      <c r="J11854" s="43" t="s">
        <v>19</v>
      </c>
      <c r="K11854" s="44">
        <v>61</v>
      </c>
      <c r="L11854" s="45">
        <v>28292.997330555514</v>
      </c>
      <c r="M11854" s="46">
        <v>29971.761075800106</v>
      </c>
      <c r="N11854" s="45"/>
      <c r="O11854" s="46"/>
    </row>
    <row r="11855" spans="1:15" x14ac:dyDescent="0.2">
      <c r="A11855" s="11" t="str">
        <f t="shared" si="1110"/>
        <v>8121005 - Region Nordjylland25 år og derover</v>
      </c>
      <c r="B11855" s="12" t="str">
        <f t="shared" si="1113"/>
        <v>812100</v>
      </c>
      <c r="C11855" s="14">
        <f t="shared" si="1111"/>
        <v>0</v>
      </c>
      <c r="D11855" s="14">
        <f t="shared" si="1112"/>
        <v>0</v>
      </c>
      <c r="E11855" s="19" t="str">
        <f t="shared" si="1114"/>
        <v>812100 - Operatørarbejde ved forarbejdning af metal</v>
      </c>
      <c r="F11855" s="19" t="str">
        <f t="shared" si="1115"/>
        <v>25 år og derover</v>
      </c>
      <c r="G11855" s="40" t="s">
        <v>516</v>
      </c>
      <c r="H11855" s="41" t="s">
        <v>243</v>
      </c>
      <c r="I11855" s="42" t="s">
        <v>21</v>
      </c>
      <c r="J11855" s="43" t="s">
        <v>9</v>
      </c>
      <c r="K11855" s="44">
        <v>302</v>
      </c>
      <c r="L11855" s="45">
        <v>27556.843092135037</v>
      </c>
      <c r="M11855" s="46">
        <v>29204.740669472791</v>
      </c>
      <c r="N11855" s="45"/>
      <c r="O11855" s="46"/>
    </row>
    <row r="11856" spans="1:15" x14ac:dyDescent="0.2">
      <c r="A11856" s="11" t="str">
        <f t="shared" si="1110"/>
        <v>8121005 - Region NordjyllandAlle uanset erf.</v>
      </c>
      <c r="B11856" s="12" t="str">
        <f t="shared" si="1113"/>
        <v>812100</v>
      </c>
      <c r="C11856" s="14">
        <f t="shared" si="1111"/>
        <v>0</v>
      </c>
      <c r="D11856" s="14">
        <f t="shared" si="1112"/>
        <v>0</v>
      </c>
      <c r="E11856" s="19" t="str">
        <f t="shared" si="1114"/>
        <v>812100 - Operatørarbejde ved forarbejdning af metal</v>
      </c>
      <c r="F11856" s="19" t="str">
        <f t="shared" si="1115"/>
        <v>Alle uanset erf.</v>
      </c>
      <c r="G11856" s="40" t="s">
        <v>516</v>
      </c>
      <c r="H11856" s="41" t="s">
        <v>243</v>
      </c>
      <c r="I11856" s="42" t="s">
        <v>21</v>
      </c>
      <c r="J11856" s="43" t="s">
        <v>10</v>
      </c>
      <c r="K11856" s="44">
        <v>747</v>
      </c>
      <c r="L11856" s="45">
        <v>27108.186416595901</v>
      </c>
      <c r="M11856" s="46">
        <v>28716.649458663403</v>
      </c>
      <c r="N11856" s="45"/>
      <c r="O11856" s="46"/>
    </row>
    <row r="11857" spans="1:15" x14ac:dyDescent="0.2">
      <c r="A11857" s="11" t="str">
        <f t="shared" si="1110"/>
        <v>8121006 - Alle regionerUnder 1 år</v>
      </c>
      <c r="B11857" s="12" t="str">
        <f t="shared" si="1113"/>
        <v>812100</v>
      </c>
      <c r="C11857" s="14">
        <f t="shared" si="1111"/>
        <v>0</v>
      </c>
      <c r="D11857" s="14">
        <f t="shared" si="1112"/>
        <v>0</v>
      </c>
      <c r="E11857" s="19" t="str">
        <f t="shared" si="1114"/>
        <v>812100 - Operatørarbejde ved forarbejdning af metal</v>
      </c>
      <c r="F11857" s="19" t="str">
        <f t="shared" si="1115"/>
        <v>Under 1 år</v>
      </c>
      <c r="G11857" s="40" t="s">
        <v>516</v>
      </c>
      <c r="H11857" s="41" t="s">
        <v>243</v>
      </c>
      <c r="I11857" s="42" t="s">
        <v>11</v>
      </c>
      <c r="J11857" s="43" t="s">
        <v>13</v>
      </c>
      <c r="K11857" s="44">
        <v>255</v>
      </c>
      <c r="L11857" s="45">
        <v>26239.026373309738</v>
      </c>
      <c r="M11857" s="46">
        <v>27795.917842650721</v>
      </c>
      <c r="N11857" s="45"/>
      <c r="O11857" s="46"/>
    </row>
    <row r="11858" spans="1:15" x14ac:dyDescent="0.2">
      <c r="A11858" s="11" t="str">
        <f t="shared" si="1110"/>
        <v>8121006 - Alle regioner1 år</v>
      </c>
      <c r="B11858" s="12" t="str">
        <f t="shared" si="1113"/>
        <v>812100</v>
      </c>
      <c r="C11858" s="14">
        <f t="shared" si="1111"/>
        <v>0</v>
      </c>
      <c r="D11858" s="14">
        <f t="shared" si="1112"/>
        <v>0</v>
      </c>
      <c r="E11858" s="19" t="str">
        <f t="shared" si="1114"/>
        <v>812100 - Operatørarbejde ved forarbejdning af metal</v>
      </c>
      <c r="F11858" s="19" t="str">
        <f t="shared" si="1115"/>
        <v>1 år</v>
      </c>
      <c r="G11858" s="40" t="s">
        <v>516</v>
      </c>
      <c r="H11858" s="41" t="s">
        <v>243</v>
      </c>
      <c r="I11858" s="42" t="s">
        <v>11</v>
      </c>
      <c r="J11858" s="43" t="s">
        <v>22</v>
      </c>
      <c r="K11858" s="44">
        <v>148</v>
      </c>
      <c r="L11858" s="45">
        <v>27931.813564600256</v>
      </c>
      <c r="M11858" s="46">
        <v>29589.146487066599</v>
      </c>
      <c r="N11858" s="45"/>
      <c r="O11858" s="46"/>
    </row>
    <row r="11859" spans="1:15" x14ac:dyDescent="0.2">
      <c r="A11859" s="11" t="str">
        <f t="shared" si="1110"/>
        <v>8121006 - Alle regioner2 år</v>
      </c>
      <c r="B11859" s="12" t="str">
        <f t="shared" si="1113"/>
        <v>812100</v>
      </c>
      <c r="C11859" s="14">
        <f t="shared" si="1111"/>
        <v>0</v>
      </c>
      <c r="D11859" s="14">
        <f t="shared" si="1112"/>
        <v>0</v>
      </c>
      <c r="E11859" s="19" t="str">
        <f t="shared" si="1114"/>
        <v>812100 - Operatørarbejde ved forarbejdning af metal</v>
      </c>
      <c r="F11859" s="19" t="str">
        <f t="shared" si="1115"/>
        <v>2 år</v>
      </c>
      <c r="G11859" s="40" t="s">
        <v>516</v>
      </c>
      <c r="H11859" s="41" t="s">
        <v>243</v>
      </c>
      <c r="I11859" s="42" t="s">
        <v>11</v>
      </c>
      <c r="J11859" s="43" t="s">
        <v>23</v>
      </c>
      <c r="K11859" s="44">
        <v>123</v>
      </c>
      <c r="L11859" s="45">
        <v>26432.552514759831</v>
      </c>
      <c r="M11859" s="46">
        <v>28004.493184702555</v>
      </c>
      <c r="N11859" s="45"/>
      <c r="O11859" s="46"/>
    </row>
    <row r="11860" spans="1:15" x14ac:dyDescent="0.2">
      <c r="A11860" s="11" t="str">
        <f t="shared" si="1110"/>
        <v>8121006 - Alle regioner3 år</v>
      </c>
      <c r="B11860" s="12" t="str">
        <f t="shared" si="1113"/>
        <v>812100</v>
      </c>
      <c r="C11860" s="14">
        <f t="shared" si="1111"/>
        <v>0</v>
      </c>
      <c r="D11860" s="14">
        <f t="shared" si="1112"/>
        <v>0</v>
      </c>
      <c r="E11860" s="19" t="str">
        <f t="shared" si="1114"/>
        <v>812100 - Operatørarbejde ved forarbejdning af metal</v>
      </c>
      <c r="F11860" s="19" t="str">
        <f t="shared" si="1115"/>
        <v>3 år</v>
      </c>
      <c r="G11860" s="40" t="s">
        <v>516</v>
      </c>
      <c r="H11860" s="41" t="s">
        <v>243</v>
      </c>
      <c r="I11860" s="42" t="s">
        <v>11</v>
      </c>
      <c r="J11860" s="43" t="s">
        <v>14</v>
      </c>
      <c r="K11860" s="44">
        <v>120</v>
      </c>
      <c r="L11860" s="45">
        <v>27644.378160857021</v>
      </c>
      <c r="M11860" s="46">
        <v>29284.656116355167</v>
      </c>
      <c r="N11860" s="45"/>
      <c r="O11860" s="46"/>
    </row>
    <row r="11861" spans="1:15" x14ac:dyDescent="0.2">
      <c r="A11861" s="11" t="str">
        <f t="shared" si="1110"/>
        <v>8121006 - Alle regioner4 år</v>
      </c>
      <c r="B11861" s="12" t="str">
        <f t="shared" si="1113"/>
        <v>812100</v>
      </c>
      <c r="C11861" s="14">
        <f t="shared" si="1111"/>
        <v>0</v>
      </c>
      <c r="D11861" s="14">
        <f t="shared" si="1112"/>
        <v>0</v>
      </c>
      <c r="E11861" s="19" t="str">
        <f t="shared" si="1114"/>
        <v>812100 - Operatørarbejde ved forarbejdning af metal</v>
      </c>
      <c r="F11861" s="19" t="str">
        <f t="shared" si="1115"/>
        <v>4 år</v>
      </c>
      <c r="G11861" s="40" t="s">
        <v>516</v>
      </c>
      <c r="H11861" s="41" t="s">
        <v>243</v>
      </c>
      <c r="I11861" s="42" t="s">
        <v>11</v>
      </c>
      <c r="J11861" s="43" t="s">
        <v>24</v>
      </c>
      <c r="K11861" s="44">
        <v>128</v>
      </c>
      <c r="L11861" s="45">
        <v>26962.012606957323</v>
      </c>
      <c r="M11861" s="46">
        <v>28561.802432495006</v>
      </c>
      <c r="N11861" s="45"/>
      <c r="O11861" s="46"/>
    </row>
    <row r="11862" spans="1:15" x14ac:dyDescent="0.2">
      <c r="A11862" s="11" t="str">
        <f t="shared" si="1110"/>
        <v>8121006 - Alle regioner5-9 år</v>
      </c>
      <c r="B11862" s="12" t="str">
        <f t="shared" si="1113"/>
        <v>812100</v>
      </c>
      <c r="C11862" s="14">
        <f t="shared" si="1111"/>
        <v>0</v>
      </c>
      <c r="D11862" s="14">
        <f t="shared" si="1112"/>
        <v>0</v>
      </c>
      <c r="E11862" s="19" t="str">
        <f t="shared" si="1114"/>
        <v>812100 - Operatørarbejde ved forarbejdning af metal</v>
      </c>
      <c r="F11862" s="19" t="str">
        <f t="shared" si="1115"/>
        <v>5-9 år</v>
      </c>
      <c r="G11862" s="40" t="s">
        <v>516</v>
      </c>
      <c r="H11862" s="41" t="s">
        <v>243</v>
      </c>
      <c r="I11862" s="42" t="s">
        <v>11</v>
      </c>
      <c r="J11862" s="43" t="s">
        <v>15</v>
      </c>
      <c r="K11862" s="44">
        <v>743</v>
      </c>
      <c r="L11862" s="45">
        <v>27825.674159845657</v>
      </c>
      <c r="M11862" s="46">
        <v>29477.659132558711</v>
      </c>
      <c r="N11862" s="45"/>
      <c r="O11862" s="46"/>
    </row>
    <row r="11863" spans="1:15" x14ac:dyDescent="0.2">
      <c r="A11863" s="11" t="str">
        <f t="shared" si="1110"/>
        <v>8121006 - Alle regioner0-4 år</v>
      </c>
      <c r="B11863" s="12" t="str">
        <f t="shared" si="1113"/>
        <v>812100</v>
      </c>
      <c r="C11863" s="14">
        <f t="shared" si="1111"/>
        <v>0</v>
      </c>
      <c r="D11863" s="14">
        <f t="shared" si="1112"/>
        <v>0</v>
      </c>
      <c r="E11863" s="19" t="str">
        <f t="shared" si="1114"/>
        <v>812100 - Operatørarbejde ved forarbejdning af metal</v>
      </c>
      <c r="F11863" s="19" t="str">
        <f t="shared" si="1115"/>
        <v>0-4 år</v>
      </c>
      <c r="G11863" s="40" t="s">
        <v>516</v>
      </c>
      <c r="H11863" s="41" t="s">
        <v>243</v>
      </c>
      <c r="I11863" s="42" t="s">
        <v>11</v>
      </c>
      <c r="J11863" s="43" t="s">
        <v>16</v>
      </c>
      <c r="K11863" s="44">
        <v>774</v>
      </c>
      <c r="L11863" s="45">
        <v>27284.843997237229</v>
      </c>
      <c r="M11863" s="46">
        <v>28885.442013343276</v>
      </c>
      <c r="N11863" s="45"/>
      <c r="O11863" s="46"/>
    </row>
    <row r="11864" spans="1:15" x14ac:dyDescent="0.2">
      <c r="A11864" s="11" t="str">
        <f t="shared" si="1110"/>
        <v>8121006 - Alle regioner10-14 år</v>
      </c>
      <c r="B11864" s="12" t="str">
        <f t="shared" si="1113"/>
        <v>812100</v>
      </c>
      <c r="C11864" s="14">
        <f t="shared" si="1111"/>
        <v>0</v>
      </c>
      <c r="D11864" s="14">
        <f t="shared" si="1112"/>
        <v>0</v>
      </c>
      <c r="E11864" s="19" t="str">
        <f t="shared" si="1114"/>
        <v>812100 - Operatørarbejde ved forarbejdning af metal</v>
      </c>
      <c r="F11864" s="19" t="str">
        <f t="shared" si="1115"/>
        <v>10-14 år</v>
      </c>
      <c r="G11864" s="40" t="s">
        <v>516</v>
      </c>
      <c r="H11864" s="41" t="s">
        <v>243</v>
      </c>
      <c r="I11864" s="42" t="s">
        <v>11</v>
      </c>
      <c r="J11864" s="43" t="s">
        <v>17</v>
      </c>
      <c r="K11864" s="44">
        <v>580</v>
      </c>
      <c r="L11864" s="45">
        <v>28170.624158767354</v>
      </c>
      <c r="M11864" s="46">
        <v>29842.126897276306</v>
      </c>
      <c r="N11864" s="45"/>
      <c r="O11864" s="46"/>
    </row>
    <row r="11865" spans="1:15" x14ac:dyDescent="0.2">
      <c r="A11865" s="11" t="str">
        <f t="shared" si="1110"/>
        <v>8121006 - Alle regioner15-20 år</v>
      </c>
      <c r="B11865" s="12" t="str">
        <f t="shared" si="1113"/>
        <v>812100</v>
      </c>
      <c r="C11865" s="14">
        <f t="shared" si="1111"/>
        <v>0</v>
      </c>
      <c r="D11865" s="14">
        <f t="shared" si="1112"/>
        <v>0</v>
      </c>
      <c r="E11865" s="19" t="str">
        <f t="shared" si="1114"/>
        <v>812100 - Operatørarbejde ved forarbejdning af metal</v>
      </c>
      <c r="F11865" s="19" t="str">
        <f t="shared" si="1115"/>
        <v>15-20 år</v>
      </c>
      <c r="G11865" s="40" t="s">
        <v>516</v>
      </c>
      <c r="H11865" s="41" t="s">
        <v>243</v>
      </c>
      <c r="I11865" s="42" t="s">
        <v>11</v>
      </c>
      <c r="J11865" s="43" t="s">
        <v>18</v>
      </c>
      <c r="K11865" s="44">
        <v>473</v>
      </c>
      <c r="L11865" s="45">
        <v>28679.512199579982</v>
      </c>
      <c r="M11865" s="46">
        <v>30359.929932259154</v>
      </c>
      <c r="N11865" s="45"/>
      <c r="O11865" s="46"/>
    </row>
    <row r="11866" spans="1:15" x14ac:dyDescent="0.2">
      <c r="A11866" s="11" t="str">
        <f t="shared" si="1110"/>
        <v>8121006 - Alle regioner20-24 år</v>
      </c>
      <c r="B11866" s="12" t="str">
        <f t="shared" si="1113"/>
        <v>812100</v>
      </c>
      <c r="C11866" s="14">
        <f t="shared" si="1111"/>
        <v>0</v>
      </c>
      <c r="D11866" s="14">
        <f t="shared" si="1112"/>
        <v>0</v>
      </c>
      <c r="E11866" s="19" t="str">
        <f t="shared" si="1114"/>
        <v>812100 - Operatørarbejde ved forarbejdning af metal</v>
      </c>
      <c r="F11866" s="19" t="str">
        <f t="shared" si="1115"/>
        <v>20-24 år</v>
      </c>
      <c r="G11866" s="40" t="s">
        <v>516</v>
      </c>
      <c r="H11866" s="41" t="s">
        <v>243</v>
      </c>
      <c r="I11866" s="42" t="s">
        <v>11</v>
      </c>
      <c r="J11866" s="43" t="s">
        <v>19</v>
      </c>
      <c r="K11866" s="44">
        <v>472</v>
      </c>
      <c r="L11866" s="45">
        <v>29310.471047543135</v>
      </c>
      <c r="M11866" s="46">
        <v>30930.010396957685</v>
      </c>
      <c r="N11866" s="45"/>
      <c r="O11866" s="46"/>
    </row>
    <row r="11867" spans="1:15" x14ac:dyDescent="0.2">
      <c r="A11867" s="11" t="str">
        <f t="shared" si="1110"/>
        <v>8121006 - Alle regioner25 år og derover</v>
      </c>
      <c r="B11867" s="12" t="str">
        <f t="shared" si="1113"/>
        <v>812100</v>
      </c>
      <c r="C11867" s="14">
        <f t="shared" si="1111"/>
        <v>0</v>
      </c>
      <c r="D11867" s="14">
        <f t="shared" si="1112"/>
        <v>0</v>
      </c>
      <c r="E11867" s="19" t="str">
        <f t="shared" si="1114"/>
        <v>812100 - Operatørarbejde ved forarbejdning af metal</v>
      </c>
      <c r="F11867" s="19" t="str">
        <f t="shared" si="1115"/>
        <v>25 år og derover</v>
      </c>
      <c r="G11867" s="40" t="s">
        <v>516</v>
      </c>
      <c r="H11867" s="41" t="s">
        <v>243</v>
      </c>
      <c r="I11867" s="42" t="s">
        <v>11</v>
      </c>
      <c r="J11867" s="43" t="s">
        <v>9</v>
      </c>
      <c r="K11867" s="44">
        <v>2693</v>
      </c>
      <c r="L11867" s="45">
        <v>29893.681948329577</v>
      </c>
      <c r="M11867" s="46">
        <v>31670.462475260614</v>
      </c>
      <c r="N11867" s="45"/>
      <c r="O11867" s="46"/>
    </row>
    <row r="11868" spans="1:15" x14ac:dyDescent="0.2">
      <c r="A11868" s="11" t="str">
        <f t="shared" si="1110"/>
        <v>8121006 - Alle regionerAlle uanset erf.</v>
      </c>
      <c r="B11868" s="12" t="str">
        <f t="shared" si="1113"/>
        <v>812100</v>
      </c>
      <c r="C11868" s="14">
        <f t="shared" si="1111"/>
        <v>0</v>
      </c>
      <c r="D11868" s="14">
        <f t="shared" si="1112"/>
        <v>0</v>
      </c>
      <c r="E11868" s="19" t="str">
        <f t="shared" si="1114"/>
        <v>812100 - Operatørarbejde ved forarbejdning af metal</v>
      </c>
      <c r="F11868" s="19" t="str">
        <f t="shared" si="1115"/>
        <v>Alle uanset erf.</v>
      </c>
      <c r="G11868" s="40" t="s">
        <v>516</v>
      </c>
      <c r="H11868" s="41" t="s">
        <v>243</v>
      </c>
      <c r="I11868" s="42" t="s">
        <v>11</v>
      </c>
      <c r="J11868" s="43" t="s">
        <v>10</v>
      </c>
      <c r="K11868" s="44">
        <v>5735</v>
      </c>
      <c r="L11868" s="45">
        <v>29039.928606668873</v>
      </c>
      <c r="M11868" s="46">
        <v>30754.82474578889</v>
      </c>
      <c r="N11868" s="45"/>
      <c r="O11868" s="46"/>
    </row>
    <row r="11869" spans="1:15" x14ac:dyDescent="0.2">
      <c r="A11869" s="11" t="str">
        <f t="shared" si="1110"/>
        <v>8122001 - Region Hovedstaden25 år og derover</v>
      </c>
      <c r="B11869" s="12" t="str">
        <f t="shared" si="1113"/>
        <v>812200</v>
      </c>
      <c r="C11869" s="14">
        <f t="shared" si="1111"/>
        <v>0</v>
      </c>
      <c r="D11869" s="14">
        <f t="shared" si="1112"/>
        <v>0</v>
      </c>
      <c r="E11869" s="19" t="str">
        <f t="shared" si="1114"/>
        <v>812200 - Operatørarbejde ved overfladebehandling af metal</v>
      </c>
      <c r="F11869" s="19" t="str">
        <f t="shared" si="1115"/>
        <v>25 år og derover</v>
      </c>
      <c r="G11869" s="40" t="s">
        <v>516</v>
      </c>
      <c r="H11869" s="41" t="s">
        <v>244</v>
      </c>
      <c r="I11869" s="42" t="s">
        <v>8</v>
      </c>
      <c r="J11869" s="43" t="s">
        <v>9</v>
      </c>
      <c r="K11869" s="44">
        <v>25</v>
      </c>
      <c r="L11869" s="45">
        <v>24960.00708765407</v>
      </c>
      <c r="M11869" s="46">
        <v>26441.008004250099</v>
      </c>
      <c r="N11869" s="45"/>
      <c r="O11869" s="46"/>
    </row>
    <row r="11870" spans="1:15" x14ac:dyDescent="0.2">
      <c r="A11870" s="11" t="str">
        <f t="shared" si="1110"/>
        <v>8122001 - Region HovedstadenAlle uanset erf.</v>
      </c>
      <c r="B11870" s="12" t="str">
        <f t="shared" si="1113"/>
        <v>812200</v>
      </c>
      <c r="C11870" s="14">
        <f t="shared" si="1111"/>
        <v>0</v>
      </c>
      <c r="D11870" s="14">
        <f t="shared" si="1112"/>
        <v>0</v>
      </c>
      <c r="E11870" s="19" t="str">
        <f t="shared" si="1114"/>
        <v>812200 - Operatørarbejde ved overfladebehandling af metal</v>
      </c>
      <c r="F11870" s="19" t="str">
        <f t="shared" si="1115"/>
        <v>Alle uanset erf.</v>
      </c>
      <c r="G11870" s="40" t="s">
        <v>516</v>
      </c>
      <c r="H11870" s="41" t="s">
        <v>244</v>
      </c>
      <c r="I11870" s="42" t="s">
        <v>8</v>
      </c>
      <c r="J11870" s="43" t="s">
        <v>10</v>
      </c>
      <c r="K11870" s="44">
        <v>46</v>
      </c>
      <c r="L11870" s="45">
        <v>25361.302011507774</v>
      </c>
      <c r="M11870" s="46">
        <v>26866.113744661889</v>
      </c>
      <c r="N11870" s="45"/>
      <c r="O11870" s="46"/>
    </row>
    <row r="11871" spans="1:15" x14ac:dyDescent="0.2">
      <c r="A11871" s="11" t="str">
        <f t="shared" si="1110"/>
        <v>8122002 - Region Sjælland25 år og derover</v>
      </c>
      <c r="B11871" s="12" t="str">
        <f t="shared" si="1113"/>
        <v>812200</v>
      </c>
      <c r="C11871" s="14">
        <f t="shared" si="1111"/>
        <v>0</v>
      </c>
      <c r="D11871" s="14">
        <f t="shared" si="1112"/>
        <v>0</v>
      </c>
      <c r="E11871" s="19" t="str">
        <f t="shared" si="1114"/>
        <v>812200 - Operatørarbejde ved overfladebehandling af metal</v>
      </c>
      <c r="F11871" s="19" t="str">
        <f t="shared" si="1115"/>
        <v>25 år og derover</v>
      </c>
      <c r="G11871" s="40" t="s">
        <v>516</v>
      </c>
      <c r="H11871" s="41" t="s">
        <v>244</v>
      </c>
      <c r="I11871" s="42" t="s">
        <v>20</v>
      </c>
      <c r="J11871" s="43" t="s">
        <v>9</v>
      </c>
      <c r="K11871" s="44">
        <v>31</v>
      </c>
      <c r="L11871" s="45">
        <v>28787.761124745557</v>
      </c>
      <c r="M11871" s="46">
        <v>30501.534193863583</v>
      </c>
      <c r="N11871" s="45"/>
      <c r="O11871" s="46"/>
    </row>
    <row r="11872" spans="1:15" x14ac:dyDescent="0.2">
      <c r="A11872" s="11" t="str">
        <f t="shared" si="1110"/>
        <v>8122002 - Region SjællandAlle uanset erf.</v>
      </c>
      <c r="B11872" s="12" t="str">
        <f t="shared" si="1113"/>
        <v>812200</v>
      </c>
      <c r="C11872" s="14">
        <f t="shared" si="1111"/>
        <v>0</v>
      </c>
      <c r="D11872" s="14">
        <f t="shared" si="1112"/>
        <v>0</v>
      </c>
      <c r="E11872" s="19" t="str">
        <f t="shared" si="1114"/>
        <v>812200 - Operatørarbejde ved overfladebehandling af metal</v>
      </c>
      <c r="F11872" s="19" t="str">
        <f t="shared" si="1115"/>
        <v>Alle uanset erf.</v>
      </c>
      <c r="G11872" s="40" t="s">
        <v>516</v>
      </c>
      <c r="H11872" s="41" t="s">
        <v>244</v>
      </c>
      <c r="I11872" s="42" t="s">
        <v>20</v>
      </c>
      <c r="J11872" s="43" t="s">
        <v>10</v>
      </c>
      <c r="K11872" s="44">
        <v>49</v>
      </c>
      <c r="L11872" s="45">
        <v>28693.695983196292</v>
      </c>
      <c r="M11872" s="46">
        <v>30396.235165272923</v>
      </c>
      <c r="N11872" s="45"/>
      <c r="O11872" s="46"/>
    </row>
    <row r="11873" spans="1:15" x14ac:dyDescent="0.2">
      <c r="A11873" s="11" t="str">
        <f t="shared" si="1110"/>
        <v>8122003 - Region Syddanmark5-9 år</v>
      </c>
      <c r="B11873" s="12" t="str">
        <f t="shared" si="1113"/>
        <v>812200</v>
      </c>
      <c r="C11873" s="14">
        <f t="shared" si="1111"/>
        <v>0</v>
      </c>
      <c r="D11873" s="14">
        <f t="shared" si="1112"/>
        <v>0</v>
      </c>
      <c r="E11873" s="19" t="str">
        <f t="shared" si="1114"/>
        <v>812200 - Operatørarbejde ved overfladebehandling af metal</v>
      </c>
      <c r="F11873" s="19" t="str">
        <f t="shared" si="1115"/>
        <v>5-9 år</v>
      </c>
      <c r="G11873" s="40" t="s">
        <v>516</v>
      </c>
      <c r="H11873" s="41" t="s">
        <v>244</v>
      </c>
      <c r="I11873" s="42" t="s">
        <v>544</v>
      </c>
      <c r="J11873" s="43" t="s">
        <v>15</v>
      </c>
      <c r="K11873" s="44">
        <v>23</v>
      </c>
      <c r="L11873" s="45">
        <v>28153.036004005611</v>
      </c>
      <c r="M11873" s="46">
        <v>29823.495150129678</v>
      </c>
      <c r="N11873" s="45"/>
      <c r="O11873" s="46"/>
    </row>
    <row r="11874" spans="1:15" x14ac:dyDescent="0.2">
      <c r="A11874" s="11" t="str">
        <f t="shared" si="1110"/>
        <v>8122003 - Region Syddanmark0-4 år</v>
      </c>
      <c r="B11874" s="12" t="str">
        <f t="shared" si="1113"/>
        <v>812200</v>
      </c>
      <c r="C11874" s="14">
        <f t="shared" si="1111"/>
        <v>0</v>
      </c>
      <c r="D11874" s="14">
        <f t="shared" si="1112"/>
        <v>0</v>
      </c>
      <c r="E11874" s="19" t="str">
        <f t="shared" si="1114"/>
        <v>812200 - Operatørarbejde ved overfladebehandling af metal</v>
      </c>
      <c r="F11874" s="19" t="str">
        <f t="shared" si="1115"/>
        <v>0-4 år</v>
      </c>
      <c r="G11874" s="40" t="s">
        <v>516</v>
      </c>
      <c r="H11874" s="41" t="s">
        <v>244</v>
      </c>
      <c r="I11874" s="42" t="s">
        <v>544</v>
      </c>
      <c r="J11874" s="43" t="s">
        <v>16</v>
      </c>
      <c r="K11874" s="44">
        <v>26</v>
      </c>
      <c r="L11874" s="45">
        <v>29242.658260446788</v>
      </c>
      <c r="M11874" s="46">
        <v>30977.770094964162</v>
      </c>
      <c r="N11874" s="45"/>
      <c r="O11874" s="46"/>
    </row>
    <row r="11875" spans="1:15" x14ac:dyDescent="0.2">
      <c r="A11875" s="11" t="str">
        <f t="shared" si="1110"/>
        <v>8122003 - Region Syddanmark10-14 år</v>
      </c>
      <c r="B11875" s="12" t="str">
        <f t="shared" si="1113"/>
        <v>812200</v>
      </c>
      <c r="C11875" s="14">
        <f t="shared" si="1111"/>
        <v>0</v>
      </c>
      <c r="D11875" s="14">
        <f t="shared" si="1112"/>
        <v>0</v>
      </c>
      <c r="E11875" s="19" t="str">
        <f t="shared" si="1114"/>
        <v>812200 - Operatørarbejde ved overfladebehandling af metal</v>
      </c>
      <c r="F11875" s="19" t="str">
        <f t="shared" si="1115"/>
        <v>10-14 år</v>
      </c>
      <c r="G11875" s="40" t="s">
        <v>516</v>
      </c>
      <c r="H11875" s="41" t="s">
        <v>244</v>
      </c>
      <c r="I11875" s="42" t="s">
        <v>544</v>
      </c>
      <c r="J11875" s="43" t="s">
        <v>17</v>
      </c>
      <c r="K11875" s="44">
        <v>20</v>
      </c>
      <c r="L11875" s="45">
        <v>34474.290963278443</v>
      </c>
      <c r="M11875" s="46">
        <v>36519.821492829753</v>
      </c>
      <c r="N11875" s="45"/>
      <c r="O11875" s="46"/>
    </row>
    <row r="11876" spans="1:15" x14ac:dyDescent="0.2">
      <c r="A11876" s="11" t="str">
        <f t="shared" si="1110"/>
        <v>8122003 - Region Syddanmark15-20 år</v>
      </c>
      <c r="B11876" s="12" t="str">
        <f t="shared" si="1113"/>
        <v>812200</v>
      </c>
      <c r="C11876" s="14">
        <f t="shared" si="1111"/>
        <v>0</v>
      </c>
      <c r="D11876" s="14">
        <f t="shared" si="1112"/>
        <v>0</v>
      </c>
      <c r="E11876" s="19" t="str">
        <f t="shared" si="1114"/>
        <v>812200 - Operatørarbejde ved overfladebehandling af metal</v>
      </c>
      <c r="F11876" s="19" t="str">
        <f t="shared" si="1115"/>
        <v>15-20 år</v>
      </c>
      <c r="G11876" s="40" t="s">
        <v>516</v>
      </c>
      <c r="H11876" s="41" t="s">
        <v>244</v>
      </c>
      <c r="I11876" s="42" t="s">
        <v>544</v>
      </c>
      <c r="J11876" s="43" t="s">
        <v>18</v>
      </c>
      <c r="K11876" s="44">
        <v>17</v>
      </c>
      <c r="L11876" s="45">
        <v>32345.763547595605</v>
      </c>
      <c r="M11876" s="46">
        <v>34264.997997079481</v>
      </c>
      <c r="N11876" s="45"/>
      <c r="O11876" s="46"/>
    </row>
    <row r="11877" spans="1:15" x14ac:dyDescent="0.2">
      <c r="A11877" s="11" t="str">
        <f t="shared" si="1110"/>
        <v>8122003 - Region Syddanmark20-24 år</v>
      </c>
      <c r="B11877" s="12" t="str">
        <f t="shared" si="1113"/>
        <v>812200</v>
      </c>
      <c r="C11877" s="14">
        <f t="shared" si="1111"/>
        <v>0</v>
      </c>
      <c r="D11877" s="14">
        <f t="shared" si="1112"/>
        <v>0</v>
      </c>
      <c r="E11877" s="19" t="str">
        <f t="shared" si="1114"/>
        <v>812200 - Operatørarbejde ved overfladebehandling af metal</v>
      </c>
      <c r="F11877" s="19" t="str">
        <f t="shared" si="1115"/>
        <v>20-24 år</v>
      </c>
      <c r="G11877" s="40" t="s">
        <v>516</v>
      </c>
      <c r="H11877" s="41" t="s">
        <v>244</v>
      </c>
      <c r="I11877" s="42" t="s">
        <v>544</v>
      </c>
      <c r="J11877" s="43" t="s">
        <v>19</v>
      </c>
      <c r="K11877" s="44">
        <v>22</v>
      </c>
      <c r="L11877" s="45">
        <v>32260.179992875539</v>
      </c>
      <c r="M11877" s="46">
        <v>34180.875333371121</v>
      </c>
      <c r="N11877" s="45"/>
      <c r="O11877" s="46"/>
    </row>
    <row r="11878" spans="1:15" x14ac:dyDescent="0.2">
      <c r="A11878" s="11" t="str">
        <f t="shared" si="1110"/>
        <v>8122003 - Region Syddanmark25 år og derover</v>
      </c>
      <c r="B11878" s="12" t="str">
        <f t="shared" si="1113"/>
        <v>812200</v>
      </c>
      <c r="C11878" s="14">
        <f t="shared" si="1111"/>
        <v>0</v>
      </c>
      <c r="D11878" s="14">
        <f t="shared" si="1112"/>
        <v>0</v>
      </c>
      <c r="E11878" s="19" t="str">
        <f t="shared" si="1114"/>
        <v>812200 - Operatørarbejde ved overfladebehandling af metal</v>
      </c>
      <c r="F11878" s="19" t="str">
        <f t="shared" si="1115"/>
        <v>25 år og derover</v>
      </c>
      <c r="G11878" s="40" t="s">
        <v>516</v>
      </c>
      <c r="H11878" s="41" t="s">
        <v>244</v>
      </c>
      <c r="I11878" s="42" t="s">
        <v>544</v>
      </c>
      <c r="J11878" s="43" t="s">
        <v>9</v>
      </c>
      <c r="K11878" s="44">
        <v>102</v>
      </c>
      <c r="L11878" s="45">
        <v>29940.410823837003</v>
      </c>
      <c r="M11878" s="46">
        <v>31716.92377584241</v>
      </c>
      <c r="N11878" s="45"/>
      <c r="O11878" s="46"/>
    </row>
    <row r="11879" spans="1:15" x14ac:dyDescent="0.2">
      <c r="A11879" s="11" t="str">
        <f t="shared" si="1110"/>
        <v>8122003 - Region SyddanmarkAlle uanset erf.</v>
      </c>
      <c r="B11879" s="12" t="str">
        <f t="shared" si="1113"/>
        <v>812200</v>
      </c>
      <c r="C11879" s="14">
        <f t="shared" si="1111"/>
        <v>0</v>
      </c>
      <c r="D11879" s="14">
        <f t="shared" si="1112"/>
        <v>0</v>
      </c>
      <c r="E11879" s="19" t="str">
        <f t="shared" si="1114"/>
        <v>812200 - Operatørarbejde ved overfladebehandling af metal</v>
      </c>
      <c r="F11879" s="19" t="str">
        <f t="shared" si="1115"/>
        <v>Alle uanset erf.</v>
      </c>
      <c r="G11879" s="40" t="s">
        <v>516</v>
      </c>
      <c r="H11879" s="41" t="s">
        <v>244</v>
      </c>
      <c r="I11879" s="42" t="s">
        <v>544</v>
      </c>
      <c r="J11879" s="43" t="s">
        <v>10</v>
      </c>
      <c r="K11879" s="44">
        <v>210</v>
      </c>
      <c r="L11879" s="45">
        <v>30345.688306155283</v>
      </c>
      <c r="M11879" s="46">
        <v>32146.248379649129</v>
      </c>
      <c r="N11879" s="45"/>
      <c r="O11879" s="46"/>
    </row>
    <row r="11880" spans="1:15" x14ac:dyDescent="0.2">
      <c r="A11880" s="11" t="str">
        <f t="shared" si="1110"/>
        <v>8122004 - Region Midtjylland5-9 år</v>
      </c>
      <c r="B11880" s="12" t="str">
        <f t="shared" si="1113"/>
        <v>812200</v>
      </c>
      <c r="C11880" s="14">
        <f t="shared" si="1111"/>
        <v>0</v>
      </c>
      <c r="D11880" s="14">
        <f t="shared" si="1112"/>
        <v>0</v>
      </c>
      <c r="E11880" s="19" t="str">
        <f t="shared" si="1114"/>
        <v>812200 - Operatørarbejde ved overfladebehandling af metal</v>
      </c>
      <c r="F11880" s="19" t="str">
        <f t="shared" si="1115"/>
        <v>5-9 år</v>
      </c>
      <c r="G11880" s="40" t="s">
        <v>516</v>
      </c>
      <c r="H11880" s="41" t="s">
        <v>244</v>
      </c>
      <c r="I11880" s="42" t="s">
        <v>517</v>
      </c>
      <c r="J11880" s="43" t="s">
        <v>15</v>
      </c>
      <c r="K11880" s="44">
        <v>23</v>
      </c>
      <c r="L11880" s="45">
        <v>30188.448317209237</v>
      </c>
      <c r="M11880" s="46">
        <v>31979.678562913497</v>
      </c>
      <c r="N11880" s="45"/>
      <c r="O11880" s="46"/>
    </row>
    <row r="11881" spans="1:15" x14ac:dyDescent="0.2">
      <c r="A11881" s="11" t="str">
        <f t="shared" si="1110"/>
        <v>8122004 - Region Midtjylland0-4 år</v>
      </c>
      <c r="B11881" s="12" t="str">
        <f t="shared" si="1113"/>
        <v>812200</v>
      </c>
      <c r="C11881" s="14">
        <f t="shared" si="1111"/>
        <v>0</v>
      </c>
      <c r="D11881" s="14">
        <f t="shared" si="1112"/>
        <v>0</v>
      </c>
      <c r="E11881" s="19" t="str">
        <f t="shared" si="1114"/>
        <v>812200 - Operatørarbejde ved overfladebehandling af metal</v>
      </c>
      <c r="F11881" s="19" t="str">
        <f t="shared" si="1115"/>
        <v>0-4 år</v>
      </c>
      <c r="G11881" s="40" t="s">
        <v>516</v>
      </c>
      <c r="H11881" s="41" t="s">
        <v>244</v>
      </c>
      <c r="I11881" s="42" t="s">
        <v>517</v>
      </c>
      <c r="J11881" s="43" t="s">
        <v>16</v>
      </c>
      <c r="K11881" s="44">
        <v>23</v>
      </c>
      <c r="L11881" s="45">
        <v>27595.207485922041</v>
      </c>
      <c r="M11881" s="46">
        <v>29226.970552878462</v>
      </c>
      <c r="N11881" s="45"/>
      <c r="O11881" s="46"/>
    </row>
    <row r="11882" spans="1:15" x14ac:dyDescent="0.2">
      <c r="A11882" s="11" t="str">
        <f t="shared" si="1110"/>
        <v>8122004 - Region Midtjylland10-14 år</v>
      </c>
      <c r="B11882" s="12" t="str">
        <f t="shared" si="1113"/>
        <v>812200</v>
      </c>
      <c r="C11882" s="14">
        <f t="shared" si="1111"/>
        <v>0</v>
      </c>
      <c r="D11882" s="14">
        <f t="shared" si="1112"/>
        <v>0</v>
      </c>
      <c r="E11882" s="19" t="str">
        <f t="shared" si="1114"/>
        <v>812200 - Operatørarbejde ved overfladebehandling af metal</v>
      </c>
      <c r="F11882" s="19" t="str">
        <f t="shared" si="1115"/>
        <v>10-14 år</v>
      </c>
      <c r="G11882" s="40" t="s">
        <v>516</v>
      </c>
      <c r="H11882" s="41" t="s">
        <v>244</v>
      </c>
      <c r="I11882" s="42" t="s">
        <v>517</v>
      </c>
      <c r="J11882" s="43" t="s">
        <v>17</v>
      </c>
      <c r="K11882" s="44">
        <v>17</v>
      </c>
      <c r="L11882" s="45">
        <v>31111.797218869044</v>
      </c>
      <c r="M11882" s="46">
        <v>32963.923196103409</v>
      </c>
      <c r="N11882" s="45"/>
      <c r="O11882" s="46"/>
    </row>
    <row r="11883" spans="1:15" x14ac:dyDescent="0.2">
      <c r="A11883" s="11" t="str">
        <f t="shared" si="1110"/>
        <v>8122004 - Region Midtjylland15-20 år</v>
      </c>
      <c r="B11883" s="12" t="str">
        <f t="shared" si="1113"/>
        <v>812200</v>
      </c>
      <c r="C11883" s="14">
        <f t="shared" si="1111"/>
        <v>0</v>
      </c>
      <c r="D11883" s="14">
        <f t="shared" si="1112"/>
        <v>0</v>
      </c>
      <c r="E11883" s="19" t="str">
        <f t="shared" si="1114"/>
        <v>812200 - Operatørarbejde ved overfladebehandling af metal</v>
      </c>
      <c r="F11883" s="19" t="str">
        <f t="shared" si="1115"/>
        <v>15-20 år</v>
      </c>
      <c r="G11883" s="40" t="s">
        <v>516</v>
      </c>
      <c r="H11883" s="41" t="s">
        <v>244</v>
      </c>
      <c r="I11883" s="42" t="s">
        <v>517</v>
      </c>
      <c r="J11883" s="43" t="s">
        <v>18</v>
      </c>
      <c r="K11883" s="44">
        <v>14</v>
      </c>
      <c r="L11883" s="45">
        <v>31072.612320755459</v>
      </c>
      <c r="M11883" s="46">
        <v>32916.304398504668</v>
      </c>
      <c r="N11883" s="45"/>
      <c r="O11883" s="46"/>
    </row>
    <row r="11884" spans="1:15" x14ac:dyDescent="0.2">
      <c r="A11884" s="11" t="str">
        <f t="shared" si="1110"/>
        <v>8122004 - Region Midtjylland20-24 år</v>
      </c>
      <c r="B11884" s="12" t="str">
        <f t="shared" si="1113"/>
        <v>812200</v>
      </c>
      <c r="C11884" s="14">
        <f t="shared" si="1111"/>
        <v>0</v>
      </c>
      <c r="D11884" s="14">
        <f t="shared" si="1112"/>
        <v>0</v>
      </c>
      <c r="E11884" s="19" t="str">
        <f t="shared" si="1114"/>
        <v>812200 - Operatørarbejde ved overfladebehandling af metal</v>
      </c>
      <c r="F11884" s="19" t="str">
        <f t="shared" si="1115"/>
        <v>20-24 år</v>
      </c>
      <c r="G11884" s="40" t="s">
        <v>516</v>
      </c>
      <c r="H11884" s="41" t="s">
        <v>244</v>
      </c>
      <c r="I11884" s="42" t="s">
        <v>517</v>
      </c>
      <c r="J11884" s="43" t="s">
        <v>19</v>
      </c>
      <c r="K11884" s="44">
        <v>13</v>
      </c>
      <c r="L11884" s="45">
        <v>29999.521453227513</v>
      </c>
      <c r="M11884" s="46">
        <v>31785.43219947087</v>
      </c>
      <c r="N11884" s="45"/>
      <c r="O11884" s="46"/>
    </row>
    <row r="11885" spans="1:15" x14ac:dyDescent="0.2">
      <c r="A11885" s="11" t="str">
        <f t="shared" si="1110"/>
        <v>8122004 - Region Midtjylland25 år og derover</v>
      </c>
      <c r="B11885" s="12" t="str">
        <f t="shared" si="1113"/>
        <v>812200</v>
      </c>
      <c r="C11885" s="14">
        <f t="shared" si="1111"/>
        <v>0</v>
      </c>
      <c r="D11885" s="14">
        <f t="shared" si="1112"/>
        <v>0</v>
      </c>
      <c r="E11885" s="19" t="str">
        <f t="shared" si="1114"/>
        <v>812200 - Operatørarbejde ved overfladebehandling af metal</v>
      </c>
      <c r="F11885" s="19" t="str">
        <f t="shared" si="1115"/>
        <v>25 år og derover</v>
      </c>
      <c r="G11885" s="40" t="s">
        <v>516</v>
      </c>
      <c r="H11885" s="41" t="s">
        <v>244</v>
      </c>
      <c r="I11885" s="42" t="s">
        <v>517</v>
      </c>
      <c r="J11885" s="43" t="s">
        <v>9</v>
      </c>
      <c r="K11885" s="44">
        <v>78</v>
      </c>
      <c r="L11885" s="45">
        <v>30762.823527216584</v>
      </c>
      <c r="M11885" s="46">
        <v>32588.134300602731</v>
      </c>
      <c r="N11885" s="45"/>
      <c r="O11885" s="46"/>
    </row>
    <row r="11886" spans="1:15" x14ac:dyDescent="0.2">
      <c r="A11886" s="11" t="str">
        <f t="shared" si="1110"/>
        <v>8122004 - Region MidtjyllandAlle uanset erf.</v>
      </c>
      <c r="B11886" s="12" t="str">
        <f t="shared" si="1113"/>
        <v>812200</v>
      </c>
      <c r="C11886" s="14">
        <f t="shared" si="1111"/>
        <v>0</v>
      </c>
      <c r="D11886" s="14">
        <f t="shared" si="1112"/>
        <v>0</v>
      </c>
      <c r="E11886" s="19" t="str">
        <f t="shared" si="1114"/>
        <v>812200 - Operatørarbejde ved overfladebehandling af metal</v>
      </c>
      <c r="F11886" s="19" t="str">
        <f t="shared" si="1115"/>
        <v>Alle uanset erf.</v>
      </c>
      <c r="G11886" s="40" t="s">
        <v>516</v>
      </c>
      <c r="H11886" s="41" t="s">
        <v>244</v>
      </c>
      <c r="I11886" s="42" t="s">
        <v>517</v>
      </c>
      <c r="J11886" s="43" t="s">
        <v>10</v>
      </c>
      <c r="K11886" s="44">
        <v>168</v>
      </c>
      <c r="L11886" s="45">
        <v>29892.811572635903</v>
      </c>
      <c r="M11886" s="46">
        <v>31666.500225176547</v>
      </c>
      <c r="N11886" s="45"/>
      <c r="O11886" s="46"/>
    </row>
    <row r="11887" spans="1:15" x14ac:dyDescent="0.2">
      <c r="A11887" s="11" t="str">
        <f t="shared" si="1110"/>
        <v>8122005 - Region Nordjylland15-20 år</v>
      </c>
      <c r="B11887" s="12" t="str">
        <f t="shared" si="1113"/>
        <v>812200</v>
      </c>
      <c r="C11887" s="14">
        <f t="shared" si="1111"/>
        <v>0</v>
      </c>
      <c r="D11887" s="14">
        <f t="shared" si="1112"/>
        <v>0</v>
      </c>
      <c r="E11887" s="19" t="str">
        <f t="shared" si="1114"/>
        <v>812200 - Operatørarbejde ved overfladebehandling af metal</v>
      </c>
      <c r="F11887" s="19" t="str">
        <f t="shared" si="1115"/>
        <v>15-20 år</v>
      </c>
      <c r="G11887" s="40" t="s">
        <v>516</v>
      </c>
      <c r="H11887" s="41" t="s">
        <v>244</v>
      </c>
      <c r="I11887" s="42" t="s">
        <v>21</v>
      </c>
      <c r="J11887" s="43" t="s">
        <v>18</v>
      </c>
      <c r="K11887" s="44">
        <v>11</v>
      </c>
      <c r="L11887" s="45">
        <v>38389.767641389473</v>
      </c>
      <c r="M11887" s="46">
        <v>40667.622806459862</v>
      </c>
      <c r="N11887" s="45"/>
      <c r="O11887" s="46"/>
    </row>
    <row r="11888" spans="1:15" x14ac:dyDescent="0.2">
      <c r="A11888" s="11" t="str">
        <f t="shared" si="1110"/>
        <v>8122005 - Region Nordjylland20-24 år</v>
      </c>
      <c r="B11888" s="12" t="str">
        <f t="shared" si="1113"/>
        <v>812200</v>
      </c>
      <c r="C11888" s="14">
        <f t="shared" si="1111"/>
        <v>0</v>
      </c>
      <c r="D11888" s="14">
        <f t="shared" si="1112"/>
        <v>0</v>
      </c>
      <c r="E11888" s="19" t="str">
        <f t="shared" si="1114"/>
        <v>812200 - Operatørarbejde ved overfladebehandling af metal</v>
      </c>
      <c r="F11888" s="19" t="str">
        <f t="shared" si="1115"/>
        <v>20-24 år</v>
      </c>
      <c r="G11888" s="40" t="s">
        <v>516</v>
      </c>
      <c r="H11888" s="41" t="s">
        <v>244</v>
      </c>
      <c r="I11888" s="42" t="s">
        <v>21</v>
      </c>
      <c r="J11888" s="43" t="s">
        <v>19</v>
      </c>
      <c r="K11888" s="44">
        <v>13</v>
      </c>
      <c r="L11888" s="45">
        <v>34599.419075713799</v>
      </c>
      <c r="M11888" s="46">
        <v>36652.374076282205</v>
      </c>
      <c r="N11888" s="45"/>
      <c r="O11888" s="46"/>
    </row>
    <row r="11889" spans="1:15" x14ac:dyDescent="0.2">
      <c r="A11889" s="11" t="str">
        <f t="shared" si="1110"/>
        <v>8122005 - Region Nordjylland25 år og derover</v>
      </c>
      <c r="B11889" s="12" t="str">
        <f t="shared" si="1113"/>
        <v>812200</v>
      </c>
      <c r="C11889" s="14">
        <f t="shared" si="1111"/>
        <v>0</v>
      </c>
      <c r="D11889" s="14">
        <f t="shared" si="1112"/>
        <v>0</v>
      </c>
      <c r="E11889" s="19" t="str">
        <f t="shared" si="1114"/>
        <v>812200 - Operatørarbejde ved overfladebehandling af metal</v>
      </c>
      <c r="F11889" s="19" t="str">
        <f t="shared" si="1115"/>
        <v>25 år og derover</v>
      </c>
      <c r="G11889" s="40" t="s">
        <v>516</v>
      </c>
      <c r="H11889" s="41" t="s">
        <v>244</v>
      </c>
      <c r="I11889" s="42" t="s">
        <v>21</v>
      </c>
      <c r="J11889" s="43" t="s">
        <v>9</v>
      </c>
      <c r="K11889" s="44">
        <v>31</v>
      </c>
      <c r="L11889" s="45">
        <v>31377.779852492728</v>
      </c>
      <c r="M11889" s="46">
        <v>33239.579032240385</v>
      </c>
      <c r="N11889" s="45"/>
      <c r="O11889" s="46"/>
    </row>
    <row r="11890" spans="1:15" x14ac:dyDescent="0.2">
      <c r="A11890" s="11" t="str">
        <f t="shared" si="1110"/>
        <v>8122005 - Region NordjyllandAlle uanset erf.</v>
      </c>
      <c r="B11890" s="12" t="str">
        <f t="shared" si="1113"/>
        <v>812200</v>
      </c>
      <c r="C11890" s="14">
        <f t="shared" si="1111"/>
        <v>0</v>
      </c>
      <c r="D11890" s="14">
        <f t="shared" si="1112"/>
        <v>0</v>
      </c>
      <c r="E11890" s="19" t="str">
        <f t="shared" si="1114"/>
        <v>812200 - Operatørarbejde ved overfladebehandling af metal</v>
      </c>
      <c r="F11890" s="19" t="str">
        <f t="shared" si="1115"/>
        <v>Alle uanset erf.</v>
      </c>
      <c r="G11890" s="40" t="s">
        <v>516</v>
      </c>
      <c r="H11890" s="41" t="s">
        <v>244</v>
      </c>
      <c r="I11890" s="42" t="s">
        <v>21</v>
      </c>
      <c r="J11890" s="43" t="s">
        <v>10</v>
      </c>
      <c r="K11890" s="44">
        <v>80</v>
      </c>
      <c r="L11890" s="45">
        <v>33505.527783705627</v>
      </c>
      <c r="M11890" s="46">
        <v>35493.576792844171</v>
      </c>
      <c r="N11890" s="45"/>
      <c r="O11890" s="46"/>
    </row>
    <row r="11891" spans="1:15" x14ac:dyDescent="0.2">
      <c r="A11891" s="11" t="str">
        <f t="shared" si="1110"/>
        <v>8122006 - Alle regionerUnder 1 år</v>
      </c>
      <c r="B11891" s="12" t="str">
        <f t="shared" si="1113"/>
        <v>812200</v>
      </c>
      <c r="C11891" s="14">
        <f t="shared" si="1111"/>
        <v>0</v>
      </c>
      <c r="D11891" s="14">
        <f t="shared" si="1112"/>
        <v>0</v>
      </c>
      <c r="E11891" s="19" t="str">
        <f t="shared" si="1114"/>
        <v>812200 - Operatørarbejde ved overfladebehandling af metal</v>
      </c>
      <c r="F11891" s="19" t="str">
        <f t="shared" si="1115"/>
        <v>Under 1 år</v>
      </c>
      <c r="G11891" s="40" t="s">
        <v>516</v>
      </c>
      <c r="H11891" s="41" t="s">
        <v>244</v>
      </c>
      <c r="I11891" s="42" t="s">
        <v>11</v>
      </c>
      <c r="J11891" s="43" t="s">
        <v>13</v>
      </c>
      <c r="K11891" s="44">
        <v>14</v>
      </c>
      <c r="L11891" s="45">
        <v>27065.692883040745</v>
      </c>
      <c r="M11891" s="46">
        <v>28671.634573174189</v>
      </c>
      <c r="N11891" s="45"/>
      <c r="O11891" s="46"/>
    </row>
    <row r="11892" spans="1:15" x14ac:dyDescent="0.2">
      <c r="A11892" s="11" t="str">
        <f t="shared" si="1110"/>
        <v>8122006 - Alle regioner1 år</v>
      </c>
      <c r="B11892" s="12" t="str">
        <f t="shared" si="1113"/>
        <v>812200</v>
      </c>
      <c r="C11892" s="14">
        <f t="shared" si="1111"/>
        <v>0</v>
      </c>
      <c r="D11892" s="14">
        <f t="shared" si="1112"/>
        <v>0</v>
      </c>
      <c r="E11892" s="19" t="str">
        <f t="shared" si="1114"/>
        <v>812200 - Operatørarbejde ved overfladebehandling af metal</v>
      </c>
      <c r="F11892" s="19" t="str">
        <f t="shared" si="1115"/>
        <v>1 år</v>
      </c>
      <c r="G11892" s="40" t="s">
        <v>516</v>
      </c>
      <c r="H11892" s="41" t="s">
        <v>244</v>
      </c>
      <c r="I11892" s="42" t="s">
        <v>11</v>
      </c>
      <c r="J11892" s="43" t="s">
        <v>22</v>
      </c>
      <c r="K11892" s="44">
        <v>12</v>
      </c>
      <c r="L11892" s="45">
        <v>26565.07690257017</v>
      </c>
      <c r="M11892" s="46">
        <v>28141.314565644014</v>
      </c>
      <c r="N11892" s="45"/>
      <c r="O11892" s="46"/>
    </row>
    <row r="11893" spans="1:15" x14ac:dyDescent="0.2">
      <c r="A11893" s="11" t="str">
        <f t="shared" si="1110"/>
        <v>8122006 - Alle regioner2 år</v>
      </c>
      <c r="B11893" s="12" t="str">
        <f t="shared" si="1113"/>
        <v>812200</v>
      </c>
      <c r="C11893" s="14">
        <f t="shared" si="1111"/>
        <v>0</v>
      </c>
      <c r="D11893" s="14">
        <f t="shared" si="1112"/>
        <v>0</v>
      </c>
      <c r="E11893" s="19" t="str">
        <f t="shared" si="1114"/>
        <v>812200 - Operatørarbejde ved overfladebehandling af metal</v>
      </c>
      <c r="F11893" s="19" t="str">
        <f t="shared" si="1115"/>
        <v>2 år</v>
      </c>
      <c r="G11893" s="40" t="s">
        <v>516</v>
      </c>
      <c r="H11893" s="41" t="s">
        <v>244</v>
      </c>
      <c r="I11893" s="42" t="s">
        <v>11</v>
      </c>
      <c r="J11893" s="43" t="s">
        <v>23</v>
      </c>
      <c r="K11893" s="44">
        <v>12</v>
      </c>
      <c r="L11893" s="45">
        <v>29861.218234023643</v>
      </c>
      <c r="M11893" s="46">
        <v>31633.032297215064</v>
      </c>
      <c r="N11893" s="45"/>
      <c r="O11893" s="46"/>
    </row>
    <row r="11894" spans="1:15" x14ac:dyDescent="0.2">
      <c r="A11894" s="11" t="str">
        <f t="shared" si="1110"/>
        <v>8122006 - Alle regioner4 år</v>
      </c>
      <c r="B11894" s="12" t="str">
        <f t="shared" si="1113"/>
        <v>812200</v>
      </c>
      <c r="C11894" s="14">
        <f t="shared" si="1111"/>
        <v>0</v>
      </c>
      <c r="D11894" s="14">
        <f t="shared" si="1112"/>
        <v>0</v>
      </c>
      <c r="E11894" s="19" t="str">
        <f t="shared" si="1114"/>
        <v>812200 - Operatørarbejde ved overfladebehandling af metal</v>
      </c>
      <c r="F11894" s="19" t="str">
        <f t="shared" si="1115"/>
        <v>4 år</v>
      </c>
      <c r="G11894" s="40" t="s">
        <v>516</v>
      </c>
      <c r="H11894" s="41" t="s">
        <v>244</v>
      </c>
      <c r="I11894" s="42" t="s">
        <v>11</v>
      </c>
      <c r="J11894" s="43" t="s">
        <v>24</v>
      </c>
      <c r="K11894" s="44">
        <v>19</v>
      </c>
      <c r="L11894" s="45">
        <v>27595.207485922041</v>
      </c>
      <c r="M11894" s="46">
        <v>29226.970552878462</v>
      </c>
      <c r="N11894" s="45"/>
      <c r="O11894" s="46"/>
    </row>
    <row r="11895" spans="1:15" x14ac:dyDescent="0.2">
      <c r="A11895" s="11" t="str">
        <f t="shared" si="1110"/>
        <v>8122006 - Alle regioner5-9 år</v>
      </c>
      <c r="B11895" s="12" t="str">
        <f t="shared" si="1113"/>
        <v>812200</v>
      </c>
      <c r="C11895" s="14">
        <f t="shared" si="1111"/>
        <v>0</v>
      </c>
      <c r="D11895" s="14">
        <f t="shared" si="1112"/>
        <v>0</v>
      </c>
      <c r="E11895" s="19" t="str">
        <f t="shared" si="1114"/>
        <v>812200 - Operatørarbejde ved overfladebehandling af metal</v>
      </c>
      <c r="F11895" s="19" t="str">
        <f t="shared" si="1115"/>
        <v>5-9 år</v>
      </c>
      <c r="G11895" s="40" t="s">
        <v>516</v>
      </c>
      <c r="H11895" s="41" t="s">
        <v>244</v>
      </c>
      <c r="I11895" s="42" t="s">
        <v>11</v>
      </c>
      <c r="J11895" s="43" t="s">
        <v>15</v>
      </c>
      <c r="K11895" s="44">
        <v>64</v>
      </c>
      <c r="L11895" s="45">
        <v>28716.777911258581</v>
      </c>
      <c r="M11895" s="46">
        <v>30420.686658515904</v>
      </c>
      <c r="N11895" s="45"/>
      <c r="O11895" s="46"/>
    </row>
    <row r="11896" spans="1:15" x14ac:dyDescent="0.2">
      <c r="A11896" s="11" t="str">
        <f t="shared" si="1110"/>
        <v>8122006 - Alle regioner0-4 år</v>
      </c>
      <c r="B11896" s="12" t="str">
        <f t="shared" si="1113"/>
        <v>812200</v>
      </c>
      <c r="C11896" s="14">
        <f t="shared" si="1111"/>
        <v>0</v>
      </c>
      <c r="D11896" s="14">
        <f t="shared" si="1112"/>
        <v>0</v>
      </c>
      <c r="E11896" s="19" t="str">
        <f t="shared" si="1114"/>
        <v>812200 - Operatørarbejde ved overfladebehandling af metal</v>
      </c>
      <c r="F11896" s="19" t="str">
        <f t="shared" si="1115"/>
        <v>0-4 år</v>
      </c>
      <c r="G11896" s="40" t="s">
        <v>516</v>
      </c>
      <c r="H11896" s="41" t="s">
        <v>244</v>
      </c>
      <c r="I11896" s="42" t="s">
        <v>11</v>
      </c>
      <c r="J11896" s="43" t="s">
        <v>16</v>
      </c>
      <c r="K11896" s="44">
        <v>67</v>
      </c>
      <c r="L11896" s="45">
        <v>27317.604516627391</v>
      </c>
      <c r="M11896" s="46">
        <v>28943.857240156158</v>
      </c>
      <c r="N11896" s="45"/>
      <c r="O11896" s="46"/>
    </row>
    <row r="11897" spans="1:15" x14ac:dyDescent="0.2">
      <c r="A11897" s="11" t="str">
        <f t="shared" si="1110"/>
        <v>8122006 - Alle regioner10-14 år</v>
      </c>
      <c r="B11897" s="12" t="str">
        <f t="shared" si="1113"/>
        <v>812200</v>
      </c>
      <c r="C11897" s="14">
        <f t="shared" si="1111"/>
        <v>0</v>
      </c>
      <c r="D11897" s="14">
        <f t="shared" si="1112"/>
        <v>0</v>
      </c>
      <c r="E11897" s="19" t="str">
        <f t="shared" si="1114"/>
        <v>812200 - Operatørarbejde ved overfladebehandling af metal</v>
      </c>
      <c r="F11897" s="19" t="str">
        <f t="shared" si="1115"/>
        <v>10-14 år</v>
      </c>
      <c r="G11897" s="40" t="s">
        <v>516</v>
      </c>
      <c r="H11897" s="41" t="s">
        <v>244</v>
      </c>
      <c r="I11897" s="42" t="s">
        <v>11</v>
      </c>
      <c r="J11897" s="43" t="s">
        <v>17</v>
      </c>
      <c r="K11897" s="44">
        <v>52</v>
      </c>
      <c r="L11897" s="45">
        <v>31191.451079647297</v>
      </c>
      <c r="M11897" s="46">
        <v>33042.19444989926</v>
      </c>
      <c r="N11897" s="45"/>
      <c r="O11897" s="46"/>
    </row>
    <row r="11898" spans="1:15" x14ac:dyDescent="0.2">
      <c r="A11898" s="11" t="str">
        <f t="shared" si="1110"/>
        <v>8122006 - Alle regioner15-20 år</v>
      </c>
      <c r="B11898" s="12" t="str">
        <f t="shared" si="1113"/>
        <v>812200</v>
      </c>
      <c r="C11898" s="14">
        <f t="shared" si="1111"/>
        <v>0</v>
      </c>
      <c r="D11898" s="14">
        <f t="shared" si="1112"/>
        <v>0</v>
      </c>
      <c r="E11898" s="19" t="str">
        <f t="shared" si="1114"/>
        <v>812200 - Operatørarbejde ved overfladebehandling af metal</v>
      </c>
      <c r="F11898" s="19" t="str">
        <f t="shared" si="1115"/>
        <v>15-20 år</v>
      </c>
      <c r="G11898" s="40" t="s">
        <v>516</v>
      </c>
      <c r="H11898" s="41" t="s">
        <v>244</v>
      </c>
      <c r="I11898" s="42" t="s">
        <v>11</v>
      </c>
      <c r="J11898" s="43" t="s">
        <v>18</v>
      </c>
      <c r="K11898" s="44">
        <v>48</v>
      </c>
      <c r="L11898" s="45">
        <v>31042.783116758146</v>
      </c>
      <c r="M11898" s="46">
        <v>32884.705280007482</v>
      </c>
      <c r="N11898" s="45"/>
      <c r="O11898" s="46"/>
    </row>
    <row r="11899" spans="1:15" x14ac:dyDescent="0.2">
      <c r="A11899" s="11" t="str">
        <f t="shared" si="1110"/>
        <v>8122006 - Alle regioner20-24 år</v>
      </c>
      <c r="B11899" s="12" t="str">
        <f t="shared" si="1113"/>
        <v>812200</v>
      </c>
      <c r="C11899" s="14">
        <f t="shared" si="1111"/>
        <v>0</v>
      </c>
      <c r="D11899" s="14">
        <f t="shared" si="1112"/>
        <v>0</v>
      </c>
      <c r="E11899" s="19" t="str">
        <f t="shared" si="1114"/>
        <v>812200 - Operatørarbejde ved overfladebehandling af metal</v>
      </c>
      <c r="F11899" s="19" t="str">
        <f t="shared" si="1115"/>
        <v>20-24 år</v>
      </c>
      <c r="G11899" s="40" t="s">
        <v>516</v>
      </c>
      <c r="H11899" s="41" t="s">
        <v>244</v>
      </c>
      <c r="I11899" s="42" t="s">
        <v>11</v>
      </c>
      <c r="J11899" s="43" t="s">
        <v>19</v>
      </c>
      <c r="K11899" s="44">
        <v>55</v>
      </c>
      <c r="L11899" s="45">
        <v>30747.317375137034</v>
      </c>
      <c r="M11899" s="46">
        <v>32571.708091675362</v>
      </c>
      <c r="N11899" s="45"/>
      <c r="O11899" s="46"/>
    </row>
    <row r="11900" spans="1:15" x14ac:dyDescent="0.2">
      <c r="A11900" s="11" t="str">
        <f t="shared" si="1110"/>
        <v>8122006 - Alle regioner25 år og derover</v>
      </c>
      <c r="B11900" s="12" t="str">
        <f t="shared" si="1113"/>
        <v>812200</v>
      </c>
      <c r="C11900" s="14">
        <f t="shared" si="1111"/>
        <v>0</v>
      </c>
      <c r="D11900" s="14">
        <f t="shared" si="1112"/>
        <v>0</v>
      </c>
      <c r="E11900" s="19" t="str">
        <f t="shared" si="1114"/>
        <v>812200 - Operatørarbejde ved overfladebehandling af metal</v>
      </c>
      <c r="F11900" s="19" t="str">
        <f t="shared" si="1115"/>
        <v>25 år og derover</v>
      </c>
      <c r="G11900" s="40" t="s">
        <v>516</v>
      </c>
      <c r="H11900" s="41" t="s">
        <v>244</v>
      </c>
      <c r="I11900" s="42" t="s">
        <v>11</v>
      </c>
      <c r="J11900" s="43" t="s">
        <v>9</v>
      </c>
      <c r="K11900" s="44">
        <v>267</v>
      </c>
      <c r="L11900" s="45">
        <v>29775.599070880769</v>
      </c>
      <c r="M11900" s="46">
        <v>31542.332924813938</v>
      </c>
      <c r="N11900" s="45"/>
      <c r="O11900" s="46"/>
    </row>
    <row r="11901" spans="1:15" x14ac:dyDescent="0.2">
      <c r="A11901" s="11" t="str">
        <f t="shared" si="1110"/>
        <v>8122006 - Alle regionerAlle uanset erf.</v>
      </c>
      <c r="B11901" s="12" t="str">
        <f t="shared" si="1113"/>
        <v>812200</v>
      </c>
      <c r="C11901" s="14">
        <f t="shared" si="1111"/>
        <v>0</v>
      </c>
      <c r="D11901" s="14">
        <f t="shared" si="1112"/>
        <v>0</v>
      </c>
      <c r="E11901" s="19" t="str">
        <f t="shared" si="1114"/>
        <v>812200 - Operatørarbejde ved overfladebehandling af metal</v>
      </c>
      <c r="F11901" s="19" t="str">
        <f t="shared" si="1115"/>
        <v>Alle uanset erf.</v>
      </c>
      <c r="G11901" s="40" t="s">
        <v>516</v>
      </c>
      <c r="H11901" s="41" t="s">
        <v>244</v>
      </c>
      <c r="I11901" s="42" t="s">
        <v>11</v>
      </c>
      <c r="J11901" s="43" t="s">
        <v>10</v>
      </c>
      <c r="K11901" s="44">
        <v>553</v>
      </c>
      <c r="L11901" s="45">
        <v>29867.997863261437</v>
      </c>
      <c r="M11901" s="46">
        <v>31640.214195453827</v>
      </c>
      <c r="N11901" s="45"/>
      <c r="O11901" s="46"/>
    </row>
    <row r="11902" spans="1:15" x14ac:dyDescent="0.2">
      <c r="A11902" s="11" t="str">
        <f t="shared" si="1110"/>
        <v>8131101 - Region HovedstadenUnder 1 år</v>
      </c>
      <c r="B11902" s="12" t="str">
        <f t="shared" si="1113"/>
        <v>813110</v>
      </c>
      <c r="C11902" s="14">
        <f t="shared" si="1111"/>
        <v>0</v>
      </c>
      <c r="D11902" s="14">
        <f t="shared" si="1112"/>
        <v>0</v>
      </c>
      <c r="E11902" s="19" t="str">
        <f t="shared" si="1114"/>
        <v>813110 - Operatørarbejde ved fremstilling af kemiske produkter i medicinalindustri</v>
      </c>
      <c r="F11902" s="19" t="str">
        <f t="shared" si="1115"/>
        <v>Under 1 år</v>
      </c>
      <c r="G11902" s="40" t="s">
        <v>516</v>
      </c>
      <c r="H11902" s="41" t="s">
        <v>445</v>
      </c>
      <c r="I11902" s="42" t="s">
        <v>8</v>
      </c>
      <c r="J11902" s="43" t="s">
        <v>13</v>
      </c>
      <c r="K11902" s="44">
        <v>45</v>
      </c>
      <c r="L11902" s="45">
        <v>42467.268798350146</v>
      </c>
      <c r="M11902" s="46">
        <v>45073.727001357722</v>
      </c>
      <c r="N11902" s="45"/>
      <c r="O11902" s="46"/>
    </row>
    <row r="11903" spans="1:15" x14ac:dyDescent="0.2">
      <c r="A11903" s="11" t="str">
        <f t="shared" si="1110"/>
        <v>8131101 - Region Hovedstaden1 år</v>
      </c>
      <c r="B11903" s="12" t="str">
        <f t="shared" si="1113"/>
        <v>813110</v>
      </c>
      <c r="C11903" s="14">
        <f t="shared" si="1111"/>
        <v>0</v>
      </c>
      <c r="D11903" s="14">
        <f t="shared" si="1112"/>
        <v>0</v>
      </c>
      <c r="E11903" s="19" t="str">
        <f t="shared" si="1114"/>
        <v>813110 - Operatørarbejde ved fremstilling af kemiske produkter i medicinalindustri</v>
      </c>
      <c r="F11903" s="19" t="str">
        <f t="shared" si="1115"/>
        <v>1 år</v>
      </c>
      <c r="G11903" s="40" t="s">
        <v>516</v>
      </c>
      <c r="H11903" s="41" t="s">
        <v>445</v>
      </c>
      <c r="I11903" s="42" t="s">
        <v>8</v>
      </c>
      <c r="J11903" s="43" t="s">
        <v>22</v>
      </c>
      <c r="K11903" s="44">
        <v>21</v>
      </c>
      <c r="L11903" s="45">
        <v>35341.915963947082</v>
      </c>
      <c r="M11903" s="46">
        <v>37511.050673589933</v>
      </c>
      <c r="N11903" s="45"/>
      <c r="O11903" s="46"/>
    </row>
    <row r="11904" spans="1:15" x14ac:dyDescent="0.2">
      <c r="A11904" s="11" t="str">
        <f t="shared" si="1110"/>
        <v>8131101 - Region Hovedstaden2 år</v>
      </c>
      <c r="B11904" s="12" t="str">
        <f t="shared" si="1113"/>
        <v>813110</v>
      </c>
      <c r="C11904" s="14">
        <f t="shared" si="1111"/>
        <v>0</v>
      </c>
      <c r="D11904" s="14">
        <f t="shared" si="1112"/>
        <v>0</v>
      </c>
      <c r="E11904" s="19" t="str">
        <f t="shared" si="1114"/>
        <v>813110 - Operatørarbejde ved fremstilling af kemiske produkter i medicinalindustri</v>
      </c>
      <c r="F11904" s="19" t="str">
        <f t="shared" si="1115"/>
        <v>2 år</v>
      </c>
      <c r="G11904" s="40" t="s">
        <v>516</v>
      </c>
      <c r="H11904" s="41" t="s">
        <v>445</v>
      </c>
      <c r="I11904" s="42" t="s">
        <v>8</v>
      </c>
      <c r="J11904" s="43" t="s">
        <v>23</v>
      </c>
      <c r="K11904" s="44">
        <v>30</v>
      </c>
      <c r="L11904" s="45">
        <v>40939.361625169542</v>
      </c>
      <c r="M11904" s="46">
        <v>43375.45096912609</v>
      </c>
      <c r="N11904" s="45"/>
      <c r="O11904" s="46"/>
    </row>
    <row r="11905" spans="1:15" x14ac:dyDescent="0.2">
      <c r="A11905" s="11" t="str">
        <f t="shared" si="1110"/>
        <v>8131101 - Region Hovedstaden3 år</v>
      </c>
      <c r="B11905" s="12" t="str">
        <f t="shared" si="1113"/>
        <v>813110</v>
      </c>
      <c r="C11905" s="14">
        <f t="shared" si="1111"/>
        <v>0</v>
      </c>
      <c r="D11905" s="14">
        <f t="shared" si="1112"/>
        <v>0</v>
      </c>
      <c r="E11905" s="19" t="str">
        <f t="shared" si="1114"/>
        <v>813110 - Operatørarbejde ved fremstilling af kemiske produkter i medicinalindustri</v>
      </c>
      <c r="F11905" s="19" t="str">
        <f t="shared" si="1115"/>
        <v>3 år</v>
      </c>
      <c r="G11905" s="40" t="s">
        <v>516</v>
      </c>
      <c r="H11905" s="41" t="s">
        <v>445</v>
      </c>
      <c r="I11905" s="42" t="s">
        <v>8</v>
      </c>
      <c r="J11905" s="43" t="s">
        <v>14</v>
      </c>
      <c r="K11905" s="44">
        <v>18</v>
      </c>
      <c r="L11905" s="45">
        <v>40361.620211545523</v>
      </c>
      <c r="M11905" s="46">
        <v>42838.842765851776</v>
      </c>
      <c r="N11905" s="45"/>
      <c r="O11905" s="46"/>
    </row>
    <row r="11906" spans="1:15" x14ac:dyDescent="0.2">
      <c r="A11906" s="11" t="str">
        <f t="shared" ref="A11906:A11969" si="1116">B11906&amp;I11906&amp;F11906</f>
        <v>8131101 - Region Hovedstaden4 år</v>
      </c>
      <c r="B11906" s="12" t="str">
        <f t="shared" si="1113"/>
        <v>813110</v>
      </c>
      <c r="C11906" s="14">
        <f t="shared" ref="C11906:C11969" si="1117">N11906*1.2</f>
        <v>0</v>
      </c>
      <c r="D11906" s="14">
        <f t="shared" ref="D11906:D11969" si="1118">O11906*1.2</f>
        <v>0</v>
      </c>
      <c r="E11906" s="19" t="str">
        <f t="shared" si="1114"/>
        <v>813110 - Operatørarbejde ved fremstilling af kemiske produkter i medicinalindustri</v>
      </c>
      <c r="F11906" s="19" t="str">
        <f t="shared" si="1115"/>
        <v>4 år</v>
      </c>
      <c r="G11906" s="40" t="s">
        <v>516</v>
      </c>
      <c r="H11906" s="41" t="s">
        <v>445</v>
      </c>
      <c r="I11906" s="42" t="s">
        <v>8</v>
      </c>
      <c r="J11906" s="43" t="s">
        <v>24</v>
      </c>
      <c r="K11906" s="44">
        <v>18</v>
      </c>
      <c r="L11906" s="45">
        <v>39327.9569955279</v>
      </c>
      <c r="M11906" s="46">
        <v>41741.737749954591</v>
      </c>
      <c r="N11906" s="45"/>
      <c r="O11906" s="46"/>
    </row>
    <row r="11907" spans="1:15" x14ac:dyDescent="0.2">
      <c r="A11907" s="11" t="str">
        <f t="shared" si="1116"/>
        <v>8131101 - Region Hovedstaden5-9 år</v>
      </c>
      <c r="B11907" s="12" t="str">
        <f t="shared" ref="B11907:B11970" si="1119">LEFT(E11907,6)</f>
        <v>813110</v>
      </c>
      <c r="C11907" s="14">
        <f t="shared" si="1117"/>
        <v>0</v>
      </c>
      <c r="D11907" s="14">
        <f t="shared" si="1118"/>
        <v>0</v>
      </c>
      <c r="E11907" s="19" t="str">
        <f t="shared" ref="E11907:E11970" si="1120">TRIM(H11907)</f>
        <v>813110 - Operatørarbejde ved fremstilling af kemiske produkter i medicinalindustri</v>
      </c>
      <c r="F11907" s="19" t="str">
        <f t="shared" ref="F11907:F11970" si="1121">MID(J11907,6,30)</f>
        <v>5-9 år</v>
      </c>
      <c r="G11907" s="40" t="s">
        <v>516</v>
      </c>
      <c r="H11907" s="41" t="s">
        <v>445</v>
      </c>
      <c r="I11907" s="42" t="s">
        <v>8</v>
      </c>
      <c r="J11907" s="43" t="s">
        <v>15</v>
      </c>
      <c r="K11907" s="44">
        <v>79</v>
      </c>
      <c r="L11907" s="45">
        <v>37766.229677905212</v>
      </c>
      <c r="M11907" s="46">
        <v>39965.503040677337</v>
      </c>
      <c r="N11907" s="45"/>
      <c r="O11907" s="46"/>
    </row>
    <row r="11908" spans="1:15" x14ac:dyDescent="0.2">
      <c r="A11908" s="11" t="str">
        <f t="shared" si="1116"/>
        <v>8131101 - Region Hovedstaden0-4 år</v>
      </c>
      <c r="B11908" s="12" t="str">
        <f t="shared" si="1119"/>
        <v>813110</v>
      </c>
      <c r="C11908" s="14">
        <f t="shared" si="1117"/>
        <v>0</v>
      </c>
      <c r="D11908" s="14">
        <f t="shared" si="1118"/>
        <v>0</v>
      </c>
      <c r="E11908" s="19" t="str">
        <f t="shared" si="1120"/>
        <v>813110 - Operatørarbejde ved fremstilling af kemiske produkter i medicinalindustri</v>
      </c>
      <c r="F11908" s="19" t="str">
        <f t="shared" si="1121"/>
        <v>0-4 år</v>
      </c>
      <c r="G11908" s="40" t="s">
        <v>516</v>
      </c>
      <c r="H11908" s="41" t="s">
        <v>445</v>
      </c>
      <c r="I11908" s="42" t="s">
        <v>8</v>
      </c>
      <c r="J11908" s="43" t="s">
        <v>16</v>
      </c>
      <c r="K11908" s="44">
        <v>132</v>
      </c>
      <c r="L11908" s="45">
        <v>38851.869757493172</v>
      </c>
      <c r="M11908" s="46">
        <v>41163.743273635831</v>
      </c>
      <c r="N11908" s="45"/>
      <c r="O11908" s="46"/>
    </row>
    <row r="11909" spans="1:15" x14ac:dyDescent="0.2">
      <c r="A11909" s="11" t="str">
        <f t="shared" si="1116"/>
        <v>8131101 - Region Hovedstaden10-14 år</v>
      </c>
      <c r="B11909" s="12" t="str">
        <f t="shared" si="1119"/>
        <v>813110</v>
      </c>
      <c r="C11909" s="14">
        <f t="shared" si="1117"/>
        <v>0</v>
      </c>
      <c r="D11909" s="14">
        <f t="shared" si="1118"/>
        <v>0</v>
      </c>
      <c r="E11909" s="19" t="str">
        <f t="shared" si="1120"/>
        <v>813110 - Operatørarbejde ved fremstilling af kemiske produkter i medicinalindustri</v>
      </c>
      <c r="F11909" s="19" t="str">
        <f t="shared" si="1121"/>
        <v>10-14 år</v>
      </c>
      <c r="G11909" s="40" t="s">
        <v>516</v>
      </c>
      <c r="H11909" s="41" t="s">
        <v>445</v>
      </c>
      <c r="I11909" s="42" t="s">
        <v>8</v>
      </c>
      <c r="J11909" s="43" t="s">
        <v>17</v>
      </c>
      <c r="K11909" s="44">
        <v>71</v>
      </c>
      <c r="L11909" s="45">
        <v>38562.839409492801</v>
      </c>
      <c r="M11909" s="46">
        <v>40857.514226806437</v>
      </c>
      <c r="N11909" s="45"/>
      <c r="O11909" s="46"/>
    </row>
    <row r="11910" spans="1:15" x14ac:dyDescent="0.2">
      <c r="A11910" s="11" t="str">
        <f t="shared" si="1116"/>
        <v>8131101 - Region Hovedstaden15-20 år</v>
      </c>
      <c r="B11910" s="12" t="str">
        <f t="shared" si="1119"/>
        <v>813110</v>
      </c>
      <c r="C11910" s="14">
        <f t="shared" si="1117"/>
        <v>0</v>
      </c>
      <c r="D11910" s="14">
        <f t="shared" si="1118"/>
        <v>0</v>
      </c>
      <c r="E11910" s="19" t="str">
        <f t="shared" si="1120"/>
        <v>813110 - Operatørarbejde ved fremstilling af kemiske produkter i medicinalindustri</v>
      </c>
      <c r="F11910" s="19" t="str">
        <f t="shared" si="1121"/>
        <v>15-20 år</v>
      </c>
      <c r="G11910" s="40" t="s">
        <v>516</v>
      </c>
      <c r="H11910" s="41" t="s">
        <v>445</v>
      </c>
      <c r="I11910" s="42" t="s">
        <v>8</v>
      </c>
      <c r="J11910" s="43" t="s">
        <v>18</v>
      </c>
      <c r="K11910" s="44">
        <v>76</v>
      </c>
      <c r="L11910" s="45">
        <v>40934.251349360369</v>
      </c>
      <c r="M11910" s="46">
        <v>43370.0366072748</v>
      </c>
      <c r="N11910" s="45"/>
      <c r="O11910" s="46"/>
    </row>
    <row r="11911" spans="1:15" x14ac:dyDescent="0.2">
      <c r="A11911" s="11" t="str">
        <f t="shared" si="1116"/>
        <v>8131101 - Region Hovedstaden20-24 år</v>
      </c>
      <c r="B11911" s="12" t="str">
        <f t="shared" si="1119"/>
        <v>813110</v>
      </c>
      <c r="C11911" s="14">
        <f t="shared" si="1117"/>
        <v>0</v>
      </c>
      <c r="D11911" s="14">
        <f t="shared" si="1118"/>
        <v>0</v>
      </c>
      <c r="E11911" s="19" t="str">
        <f t="shared" si="1120"/>
        <v>813110 - Operatørarbejde ved fremstilling af kemiske produkter i medicinalindustri</v>
      </c>
      <c r="F11911" s="19" t="str">
        <f t="shared" si="1121"/>
        <v>20-24 år</v>
      </c>
      <c r="G11911" s="40" t="s">
        <v>516</v>
      </c>
      <c r="H11911" s="41" t="s">
        <v>445</v>
      </c>
      <c r="I11911" s="42" t="s">
        <v>8</v>
      </c>
      <c r="J11911" s="43" t="s">
        <v>19</v>
      </c>
      <c r="K11911" s="44">
        <v>108</v>
      </c>
      <c r="L11911" s="45">
        <v>38771.24730562108</v>
      </c>
      <c r="M11911" s="46">
        <v>41079.431035953181</v>
      </c>
      <c r="N11911" s="45"/>
      <c r="O11911" s="46"/>
    </row>
    <row r="11912" spans="1:15" x14ac:dyDescent="0.2">
      <c r="A11912" s="11" t="str">
        <f t="shared" si="1116"/>
        <v>8131101 - Region Hovedstaden25 år og derover</v>
      </c>
      <c r="B11912" s="12" t="str">
        <f t="shared" si="1119"/>
        <v>813110</v>
      </c>
      <c r="C11912" s="14">
        <f t="shared" si="1117"/>
        <v>0</v>
      </c>
      <c r="D11912" s="14">
        <f t="shared" si="1118"/>
        <v>0</v>
      </c>
      <c r="E11912" s="19" t="str">
        <f t="shared" si="1120"/>
        <v>813110 - Operatørarbejde ved fremstilling af kemiske produkter i medicinalindustri</v>
      </c>
      <c r="F11912" s="19" t="str">
        <f t="shared" si="1121"/>
        <v>25 år og derover</v>
      </c>
      <c r="G11912" s="40" t="s">
        <v>516</v>
      </c>
      <c r="H11912" s="41" t="s">
        <v>445</v>
      </c>
      <c r="I11912" s="42" t="s">
        <v>8</v>
      </c>
      <c r="J11912" s="43" t="s">
        <v>9</v>
      </c>
      <c r="K11912" s="44">
        <v>357</v>
      </c>
      <c r="L11912" s="45">
        <v>39615.15913517234</v>
      </c>
      <c r="M11912" s="46">
        <v>41972.452048333063</v>
      </c>
      <c r="N11912" s="45"/>
      <c r="O11912" s="46"/>
    </row>
    <row r="11913" spans="1:15" x14ac:dyDescent="0.2">
      <c r="A11913" s="11" t="str">
        <f t="shared" si="1116"/>
        <v>8131101 - Region HovedstadenAlle uanset erf.</v>
      </c>
      <c r="B11913" s="12" t="str">
        <f t="shared" si="1119"/>
        <v>813110</v>
      </c>
      <c r="C11913" s="14">
        <f t="shared" si="1117"/>
        <v>0</v>
      </c>
      <c r="D11913" s="14">
        <f t="shared" si="1118"/>
        <v>0</v>
      </c>
      <c r="E11913" s="19" t="str">
        <f t="shared" si="1120"/>
        <v>813110 - Operatørarbejde ved fremstilling af kemiske produkter i medicinalindustri</v>
      </c>
      <c r="F11913" s="19" t="str">
        <f t="shared" si="1121"/>
        <v>Alle uanset erf.</v>
      </c>
      <c r="G11913" s="40" t="s">
        <v>516</v>
      </c>
      <c r="H11913" s="41" t="s">
        <v>445</v>
      </c>
      <c r="I11913" s="42" t="s">
        <v>8</v>
      </c>
      <c r="J11913" s="43" t="s">
        <v>10</v>
      </c>
      <c r="K11913" s="44">
        <v>823</v>
      </c>
      <c r="L11913" s="45">
        <v>39327.656104100177</v>
      </c>
      <c r="M11913" s="46">
        <v>41698.368197055512</v>
      </c>
      <c r="N11913" s="45"/>
      <c r="O11913" s="46"/>
    </row>
    <row r="11914" spans="1:15" x14ac:dyDescent="0.2">
      <c r="A11914" s="11" t="str">
        <f t="shared" si="1116"/>
        <v>8131102 - Region SjællandAlle uanset erf.</v>
      </c>
      <c r="B11914" s="12" t="str">
        <f t="shared" si="1119"/>
        <v>813110</v>
      </c>
      <c r="C11914" s="14">
        <f t="shared" si="1117"/>
        <v>0</v>
      </c>
      <c r="D11914" s="14">
        <f t="shared" si="1118"/>
        <v>0</v>
      </c>
      <c r="E11914" s="19" t="str">
        <f t="shared" si="1120"/>
        <v>813110 - Operatørarbejde ved fremstilling af kemiske produkter i medicinalindustri</v>
      </c>
      <c r="F11914" s="19" t="str">
        <f t="shared" si="1121"/>
        <v>Alle uanset erf.</v>
      </c>
      <c r="G11914" s="40" t="s">
        <v>516</v>
      </c>
      <c r="H11914" s="41" t="s">
        <v>445</v>
      </c>
      <c r="I11914" s="42" t="s">
        <v>20</v>
      </c>
      <c r="J11914" s="43" t="s">
        <v>10</v>
      </c>
      <c r="K11914" s="44">
        <v>47</v>
      </c>
      <c r="L11914" s="45">
        <v>46154.704658459646</v>
      </c>
      <c r="M11914" s="46">
        <v>48901.132050791253</v>
      </c>
      <c r="N11914" s="45"/>
      <c r="O11914" s="46"/>
    </row>
    <row r="11915" spans="1:15" x14ac:dyDescent="0.2">
      <c r="A11915" s="11" t="str">
        <f t="shared" si="1116"/>
        <v>8131106 - Alle regionerUnder 1 år</v>
      </c>
      <c r="B11915" s="12" t="str">
        <f t="shared" si="1119"/>
        <v>813110</v>
      </c>
      <c r="C11915" s="14">
        <f t="shared" si="1117"/>
        <v>0</v>
      </c>
      <c r="D11915" s="14">
        <f t="shared" si="1118"/>
        <v>0</v>
      </c>
      <c r="E11915" s="19" t="str">
        <f t="shared" si="1120"/>
        <v>813110 - Operatørarbejde ved fremstilling af kemiske produkter i medicinalindustri</v>
      </c>
      <c r="F11915" s="19" t="str">
        <f t="shared" si="1121"/>
        <v>Under 1 år</v>
      </c>
      <c r="G11915" s="40" t="s">
        <v>516</v>
      </c>
      <c r="H11915" s="41" t="s">
        <v>445</v>
      </c>
      <c r="I11915" s="42" t="s">
        <v>11</v>
      </c>
      <c r="J11915" s="43" t="s">
        <v>13</v>
      </c>
      <c r="K11915" s="44">
        <v>49</v>
      </c>
      <c r="L11915" s="45">
        <v>42467.268798350146</v>
      </c>
      <c r="M11915" s="46">
        <v>45073.727001357722</v>
      </c>
      <c r="N11915" s="45"/>
      <c r="O11915" s="46"/>
    </row>
    <row r="11916" spans="1:15" x14ac:dyDescent="0.2">
      <c r="A11916" s="11" t="str">
        <f t="shared" si="1116"/>
        <v>8131106 - Alle regioner1 år</v>
      </c>
      <c r="B11916" s="12" t="str">
        <f t="shared" si="1119"/>
        <v>813110</v>
      </c>
      <c r="C11916" s="14">
        <f t="shared" si="1117"/>
        <v>0</v>
      </c>
      <c r="D11916" s="14">
        <f t="shared" si="1118"/>
        <v>0</v>
      </c>
      <c r="E11916" s="19" t="str">
        <f t="shared" si="1120"/>
        <v>813110 - Operatørarbejde ved fremstilling af kemiske produkter i medicinalindustri</v>
      </c>
      <c r="F11916" s="19" t="str">
        <f t="shared" si="1121"/>
        <v>1 år</v>
      </c>
      <c r="G11916" s="40" t="s">
        <v>516</v>
      </c>
      <c r="H11916" s="41" t="s">
        <v>445</v>
      </c>
      <c r="I11916" s="42" t="s">
        <v>11</v>
      </c>
      <c r="J11916" s="43" t="s">
        <v>22</v>
      </c>
      <c r="K11916" s="44">
        <v>21</v>
      </c>
      <c r="L11916" s="45">
        <v>35341.915963947082</v>
      </c>
      <c r="M11916" s="46">
        <v>37511.050673589933</v>
      </c>
      <c r="N11916" s="45"/>
      <c r="O11916" s="46"/>
    </row>
    <row r="11917" spans="1:15" x14ac:dyDescent="0.2">
      <c r="A11917" s="11" t="str">
        <f t="shared" si="1116"/>
        <v>8131106 - Alle regioner2 år</v>
      </c>
      <c r="B11917" s="12" t="str">
        <f t="shared" si="1119"/>
        <v>813110</v>
      </c>
      <c r="C11917" s="14">
        <f t="shared" si="1117"/>
        <v>0</v>
      </c>
      <c r="D11917" s="14">
        <f t="shared" si="1118"/>
        <v>0</v>
      </c>
      <c r="E11917" s="19" t="str">
        <f t="shared" si="1120"/>
        <v>813110 - Operatørarbejde ved fremstilling af kemiske produkter i medicinalindustri</v>
      </c>
      <c r="F11917" s="19" t="str">
        <f t="shared" si="1121"/>
        <v>2 år</v>
      </c>
      <c r="G11917" s="40" t="s">
        <v>516</v>
      </c>
      <c r="H11917" s="41" t="s">
        <v>445</v>
      </c>
      <c r="I11917" s="42" t="s">
        <v>11</v>
      </c>
      <c r="J11917" s="43" t="s">
        <v>23</v>
      </c>
      <c r="K11917" s="44">
        <v>35</v>
      </c>
      <c r="L11917" s="45">
        <v>41180.624260489443</v>
      </c>
      <c r="M11917" s="46">
        <v>43631.069894130691</v>
      </c>
      <c r="N11917" s="45"/>
      <c r="O11917" s="46"/>
    </row>
    <row r="11918" spans="1:15" x14ac:dyDescent="0.2">
      <c r="A11918" s="11" t="str">
        <f t="shared" si="1116"/>
        <v>8131106 - Alle regioner3 år</v>
      </c>
      <c r="B11918" s="12" t="str">
        <f t="shared" si="1119"/>
        <v>813110</v>
      </c>
      <c r="C11918" s="14">
        <f t="shared" si="1117"/>
        <v>0</v>
      </c>
      <c r="D11918" s="14">
        <f t="shared" si="1118"/>
        <v>0</v>
      </c>
      <c r="E11918" s="19" t="str">
        <f t="shared" si="1120"/>
        <v>813110 - Operatørarbejde ved fremstilling af kemiske produkter i medicinalindustri</v>
      </c>
      <c r="F11918" s="19" t="str">
        <f t="shared" si="1121"/>
        <v>3 år</v>
      </c>
      <c r="G11918" s="40" t="s">
        <v>516</v>
      </c>
      <c r="H11918" s="41" t="s">
        <v>445</v>
      </c>
      <c r="I11918" s="42" t="s">
        <v>11</v>
      </c>
      <c r="J11918" s="43" t="s">
        <v>14</v>
      </c>
      <c r="K11918" s="44">
        <v>22</v>
      </c>
      <c r="L11918" s="45">
        <v>41031.951310031014</v>
      </c>
      <c r="M11918" s="46">
        <v>43473.550186518049</v>
      </c>
      <c r="N11918" s="45"/>
      <c r="O11918" s="46"/>
    </row>
    <row r="11919" spans="1:15" x14ac:dyDescent="0.2">
      <c r="A11919" s="11" t="str">
        <f t="shared" si="1116"/>
        <v>8131106 - Alle regioner4 år</v>
      </c>
      <c r="B11919" s="12" t="str">
        <f t="shared" si="1119"/>
        <v>813110</v>
      </c>
      <c r="C11919" s="14">
        <f t="shared" si="1117"/>
        <v>0</v>
      </c>
      <c r="D11919" s="14">
        <f t="shared" si="1118"/>
        <v>0</v>
      </c>
      <c r="E11919" s="19" t="str">
        <f t="shared" si="1120"/>
        <v>813110 - Operatørarbejde ved fremstilling af kemiske produkter i medicinalindustri</v>
      </c>
      <c r="F11919" s="19" t="str">
        <f t="shared" si="1121"/>
        <v>4 år</v>
      </c>
      <c r="G11919" s="40" t="s">
        <v>516</v>
      </c>
      <c r="H11919" s="41" t="s">
        <v>445</v>
      </c>
      <c r="I11919" s="42" t="s">
        <v>11</v>
      </c>
      <c r="J11919" s="43" t="s">
        <v>24</v>
      </c>
      <c r="K11919" s="44">
        <v>24</v>
      </c>
      <c r="L11919" s="45">
        <v>39327.9569955279</v>
      </c>
      <c r="M11919" s="46">
        <v>41741.737749954591</v>
      </c>
      <c r="N11919" s="45"/>
      <c r="O11919" s="46"/>
    </row>
    <row r="11920" spans="1:15" x14ac:dyDescent="0.2">
      <c r="A11920" s="11" t="str">
        <f t="shared" si="1116"/>
        <v>8131106 - Alle regioner5-9 år</v>
      </c>
      <c r="B11920" s="12" t="str">
        <f t="shared" si="1119"/>
        <v>813110</v>
      </c>
      <c r="C11920" s="14">
        <f t="shared" si="1117"/>
        <v>0</v>
      </c>
      <c r="D11920" s="14">
        <f t="shared" si="1118"/>
        <v>0</v>
      </c>
      <c r="E11920" s="19" t="str">
        <f t="shared" si="1120"/>
        <v>813110 - Operatørarbejde ved fremstilling af kemiske produkter i medicinalindustri</v>
      </c>
      <c r="F11920" s="19" t="str">
        <f t="shared" si="1121"/>
        <v>5-9 år</v>
      </c>
      <c r="G11920" s="40" t="s">
        <v>516</v>
      </c>
      <c r="H11920" s="41" t="s">
        <v>445</v>
      </c>
      <c r="I11920" s="42" t="s">
        <v>11</v>
      </c>
      <c r="J11920" s="43" t="s">
        <v>15</v>
      </c>
      <c r="K11920" s="44">
        <v>87</v>
      </c>
      <c r="L11920" s="45">
        <v>37766.229677905212</v>
      </c>
      <c r="M11920" s="46">
        <v>39965.503040677337</v>
      </c>
      <c r="N11920" s="45"/>
      <c r="O11920" s="46"/>
    </row>
    <row r="11921" spans="1:15" x14ac:dyDescent="0.2">
      <c r="A11921" s="11" t="str">
        <f t="shared" si="1116"/>
        <v>8131106 - Alle regioner0-4 år</v>
      </c>
      <c r="B11921" s="12" t="str">
        <f t="shared" si="1119"/>
        <v>813110</v>
      </c>
      <c r="C11921" s="14">
        <f t="shared" si="1117"/>
        <v>0</v>
      </c>
      <c r="D11921" s="14">
        <f t="shared" si="1118"/>
        <v>0</v>
      </c>
      <c r="E11921" s="19" t="str">
        <f t="shared" si="1120"/>
        <v>813110 - Operatørarbejde ved fremstilling af kemiske produkter i medicinalindustri</v>
      </c>
      <c r="F11921" s="19" t="str">
        <f t="shared" si="1121"/>
        <v>0-4 år</v>
      </c>
      <c r="G11921" s="40" t="s">
        <v>516</v>
      </c>
      <c r="H11921" s="41" t="s">
        <v>445</v>
      </c>
      <c r="I11921" s="42" t="s">
        <v>11</v>
      </c>
      <c r="J11921" s="43" t="s">
        <v>16</v>
      </c>
      <c r="K11921" s="44">
        <v>151</v>
      </c>
      <c r="L11921" s="45">
        <v>39152.625969437591</v>
      </c>
      <c r="M11921" s="46">
        <v>41482.395929832477</v>
      </c>
      <c r="N11921" s="45"/>
      <c r="O11921" s="46"/>
    </row>
    <row r="11922" spans="1:15" x14ac:dyDescent="0.2">
      <c r="A11922" s="11" t="str">
        <f t="shared" si="1116"/>
        <v>8131106 - Alle regioner10-14 år</v>
      </c>
      <c r="B11922" s="12" t="str">
        <f t="shared" si="1119"/>
        <v>813110</v>
      </c>
      <c r="C11922" s="14">
        <f t="shared" si="1117"/>
        <v>0</v>
      </c>
      <c r="D11922" s="14">
        <f t="shared" si="1118"/>
        <v>0</v>
      </c>
      <c r="E11922" s="19" t="str">
        <f t="shared" si="1120"/>
        <v>813110 - Operatørarbejde ved fremstilling af kemiske produkter i medicinalindustri</v>
      </c>
      <c r="F11922" s="19" t="str">
        <f t="shared" si="1121"/>
        <v>10-14 år</v>
      </c>
      <c r="G11922" s="40" t="s">
        <v>516</v>
      </c>
      <c r="H11922" s="41" t="s">
        <v>445</v>
      </c>
      <c r="I11922" s="42" t="s">
        <v>11</v>
      </c>
      <c r="J11922" s="43" t="s">
        <v>17</v>
      </c>
      <c r="K11922" s="44">
        <v>78</v>
      </c>
      <c r="L11922" s="45">
        <v>37837.943282217449</v>
      </c>
      <c r="M11922" s="46">
        <v>40089.483285967086</v>
      </c>
      <c r="N11922" s="45"/>
      <c r="O11922" s="46"/>
    </row>
    <row r="11923" spans="1:15" x14ac:dyDescent="0.2">
      <c r="A11923" s="11" t="str">
        <f t="shared" si="1116"/>
        <v>8131106 - Alle regioner15-20 år</v>
      </c>
      <c r="B11923" s="12" t="str">
        <f t="shared" si="1119"/>
        <v>813110</v>
      </c>
      <c r="C11923" s="14">
        <f t="shared" si="1117"/>
        <v>0</v>
      </c>
      <c r="D11923" s="14">
        <f t="shared" si="1118"/>
        <v>0</v>
      </c>
      <c r="E11923" s="19" t="str">
        <f t="shared" si="1120"/>
        <v>813110 - Operatørarbejde ved fremstilling af kemiske produkter i medicinalindustri</v>
      </c>
      <c r="F11923" s="19" t="str">
        <f t="shared" si="1121"/>
        <v>15-20 år</v>
      </c>
      <c r="G11923" s="40" t="s">
        <v>516</v>
      </c>
      <c r="H11923" s="41" t="s">
        <v>445</v>
      </c>
      <c r="I11923" s="42" t="s">
        <v>11</v>
      </c>
      <c r="J11923" s="43" t="s">
        <v>18</v>
      </c>
      <c r="K11923" s="44">
        <v>77</v>
      </c>
      <c r="L11923" s="45">
        <v>40934.251349360369</v>
      </c>
      <c r="M11923" s="46">
        <v>43370.0366072748</v>
      </c>
      <c r="N11923" s="45"/>
      <c r="O11923" s="46"/>
    </row>
    <row r="11924" spans="1:15" x14ac:dyDescent="0.2">
      <c r="A11924" s="11" t="str">
        <f t="shared" si="1116"/>
        <v>8131106 - Alle regioner20-24 år</v>
      </c>
      <c r="B11924" s="12" t="str">
        <f t="shared" si="1119"/>
        <v>813110</v>
      </c>
      <c r="C11924" s="14">
        <f t="shared" si="1117"/>
        <v>0</v>
      </c>
      <c r="D11924" s="14">
        <f t="shared" si="1118"/>
        <v>0</v>
      </c>
      <c r="E11924" s="19" t="str">
        <f t="shared" si="1120"/>
        <v>813110 - Operatørarbejde ved fremstilling af kemiske produkter i medicinalindustri</v>
      </c>
      <c r="F11924" s="19" t="str">
        <f t="shared" si="1121"/>
        <v>20-24 år</v>
      </c>
      <c r="G11924" s="40" t="s">
        <v>516</v>
      </c>
      <c r="H11924" s="41" t="s">
        <v>445</v>
      </c>
      <c r="I11924" s="42" t="s">
        <v>11</v>
      </c>
      <c r="J11924" s="43" t="s">
        <v>19</v>
      </c>
      <c r="K11924" s="44">
        <v>113</v>
      </c>
      <c r="L11924" s="45">
        <v>38771.24730562108</v>
      </c>
      <c r="M11924" s="46">
        <v>41079.431035953181</v>
      </c>
      <c r="N11924" s="45"/>
      <c r="O11924" s="46"/>
    </row>
    <row r="11925" spans="1:15" x14ac:dyDescent="0.2">
      <c r="A11925" s="11" t="str">
        <f t="shared" si="1116"/>
        <v>8131106 - Alle regioner25 år og derover</v>
      </c>
      <c r="B11925" s="12" t="str">
        <f t="shared" si="1119"/>
        <v>813110</v>
      </c>
      <c r="C11925" s="14">
        <f t="shared" si="1117"/>
        <v>0</v>
      </c>
      <c r="D11925" s="14">
        <f t="shared" si="1118"/>
        <v>0</v>
      </c>
      <c r="E11925" s="19" t="str">
        <f t="shared" si="1120"/>
        <v>813110 - Operatørarbejde ved fremstilling af kemiske produkter i medicinalindustri</v>
      </c>
      <c r="F11925" s="19" t="str">
        <f t="shared" si="1121"/>
        <v>25 år og derover</v>
      </c>
      <c r="G11925" s="40" t="s">
        <v>516</v>
      </c>
      <c r="H11925" s="41" t="s">
        <v>445</v>
      </c>
      <c r="I11925" s="42" t="s">
        <v>11</v>
      </c>
      <c r="J11925" s="43" t="s">
        <v>9</v>
      </c>
      <c r="K11925" s="44">
        <v>388</v>
      </c>
      <c r="L11925" s="45">
        <v>39722.664388888719</v>
      </c>
      <c r="M11925" s="46">
        <v>42086.354382819671</v>
      </c>
      <c r="N11925" s="45"/>
      <c r="O11925" s="46"/>
    </row>
    <row r="11926" spans="1:15" x14ac:dyDescent="0.2">
      <c r="A11926" s="11" t="str">
        <f t="shared" si="1116"/>
        <v>8131106 - Alle regionerAlle uanset erf.</v>
      </c>
      <c r="B11926" s="12" t="str">
        <f t="shared" si="1119"/>
        <v>813110</v>
      </c>
      <c r="C11926" s="14">
        <f t="shared" si="1117"/>
        <v>0</v>
      </c>
      <c r="D11926" s="14">
        <f t="shared" si="1118"/>
        <v>0</v>
      </c>
      <c r="E11926" s="19" t="str">
        <f t="shared" si="1120"/>
        <v>813110 - Operatørarbejde ved fremstilling af kemiske produkter i medicinalindustri</v>
      </c>
      <c r="F11926" s="19" t="str">
        <f t="shared" si="1121"/>
        <v>Alle uanset erf.</v>
      </c>
      <c r="G11926" s="40" t="s">
        <v>516</v>
      </c>
      <c r="H11926" s="41" t="s">
        <v>445</v>
      </c>
      <c r="I11926" s="42" t="s">
        <v>11</v>
      </c>
      <c r="J11926" s="43" t="s">
        <v>10</v>
      </c>
      <c r="K11926" s="44">
        <v>894</v>
      </c>
      <c r="L11926" s="45">
        <v>39356.468616633232</v>
      </c>
      <c r="M11926" s="46">
        <v>41719.937650768821</v>
      </c>
      <c r="N11926" s="45"/>
      <c r="O11926" s="46"/>
    </row>
    <row r="11927" spans="1:15" x14ac:dyDescent="0.2">
      <c r="A11927" s="11" t="str">
        <f t="shared" si="1116"/>
        <v>8131201 - Region Hovedstaden5-9 år</v>
      </c>
      <c r="B11927" s="12" t="str">
        <f t="shared" si="1119"/>
        <v>813120</v>
      </c>
      <c r="C11927" s="14">
        <f t="shared" si="1117"/>
        <v>0</v>
      </c>
      <c r="D11927" s="14">
        <f t="shared" si="1118"/>
        <v>0</v>
      </c>
      <c r="E11927" s="19" t="str">
        <f t="shared" si="1120"/>
        <v>813120 - Operatørarbejde ved fremstilling af kemiske produkter ekskl. medicinalindustri</v>
      </c>
      <c r="F11927" s="19" t="str">
        <f t="shared" si="1121"/>
        <v>5-9 år</v>
      </c>
      <c r="G11927" s="40" t="s">
        <v>516</v>
      </c>
      <c r="H11927" s="41" t="s">
        <v>245</v>
      </c>
      <c r="I11927" s="42" t="s">
        <v>8</v>
      </c>
      <c r="J11927" s="43" t="s">
        <v>15</v>
      </c>
      <c r="K11927" s="44">
        <v>20</v>
      </c>
      <c r="L11927" s="45">
        <v>37771.85806866004</v>
      </c>
      <c r="M11927" s="46">
        <v>40090.132167551972</v>
      </c>
      <c r="N11927" s="45"/>
      <c r="O11927" s="46"/>
    </row>
    <row r="11928" spans="1:15" x14ac:dyDescent="0.2">
      <c r="A11928" s="11" t="str">
        <f t="shared" si="1116"/>
        <v>8131201 - Region Hovedstaden0-4 år</v>
      </c>
      <c r="B11928" s="12" t="str">
        <f t="shared" si="1119"/>
        <v>813120</v>
      </c>
      <c r="C11928" s="14">
        <f t="shared" si="1117"/>
        <v>0</v>
      </c>
      <c r="D11928" s="14">
        <f t="shared" si="1118"/>
        <v>0</v>
      </c>
      <c r="E11928" s="19" t="str">
        <f t="shared" si="1120"/>
        <v>813120 - Operatørarbejde ved fremstilling af kemiske produkter ekskl. medicinalindustri</v>
      </c>
      <c r="F11928" s="19" t="str">
        <f t="shared" si="1121"/>
        <v>0-4 år</v>
      </c>
      <c r="G11928" s="40" t="s">
        <v>516</v>
      </c>
      <c r="H11928" s="41" t="s">
        <v>245</v>
      </c>
      <c r="I11928" s="42" t="s">
        <v>8</v>
      </c>
      <c r="J11928" s="43" t="s">
        <v>16</v>
      </c>
      <c r="K11928" s="44">
        <v>30</v>
      </c>
      <c r="L11928" s="45">
        <v>27960.841852857313</v>
      </c>
      <c r="M11928" s="46">
        <v>29603.909363362742</v>
      </c>
      <c r="N11928" s="45"/>
      <c r="O11928" s="46"/>
    </row>
    <row r="11929" spans="1:15" x14ac:dyDescent="0.2">
      <c r="A11929" s="11" t="str">
        <f t="shared" si="1116"/>
        <v>8131201 - Region Hovedstaden10-14 år</v>
      </c>
      <c r="B11929" s="12" t="str">
        <f t="shared" si="1119"/>
        <v>813120</v>
      </c>
      <c r="C11929" s="14">
        <f t="shared" si="1117"/>
        <v>0</v>
      </c>
      <c r="D11929" s="14">
        <f t="shared" si="1118"/>
        <v>0</v>
      </c>
      <c r="E11929" s="19" t="str">
        <f t="shared" si="1120"/>
        <v>813120 - Operatørarbejde ved fremstilling af kemiske produkter ekskl. medicinalindustri</v>
      </c>
      <c r="F11929" s="19" t="str">
        <f t="shared" si="1121"/>
        <v>10-14 år</v>
      </c>
      <c r="G11929" s="40" t="s">
        <v>516</v>
      </c>
      <c r="H11929" s="41" t="s">
        <v>245</v>
      </c>
      <c r="I11929" s="42" t="s">
        <v>8</v>
      </c>
      <c r="J11929" s="43" t="s">
        <v>17</v>
      </c>
      <c r="K11929" s="44">
        <v>21</v>
      </c>
      <c r="L11929" s="45">
        <v>49315.835239834792</v>
      </c>
      <c r="M11929" s="46">
        <v>52314.078790405823</v>
      </c>
      <c r="N11929" s="45"/>
      <c r="O11929" s="46"/>
    </row>
    <row r="11930" spans="1:15" x14ac:dyDescent="0.2">
      <c r="A11930" s="11" t="str">
        <f t="shared" si="1116"/>
        <v>8131201 - Region Hovedstaden15-20 år</v>
      </c>
      <c r="B11930" s="12" t="str">
        <f t="shared" si="1119"/>
        <v>813120</v>
      </c>
      <c r="C11930" s="14">
        <f t="shared" si="1117"/>
        <v>0</v>
      </c>
      <c r="D11930" s="14">
        <f t="shared" si="1118"/>
        <v>0</v>
      </c>
      <c r="E11930" s="19" t="str">
        <f t="shared" si="1120"/>
        <v>813120 - Operatørarbejde ved fremstilling af kemiske produkter ekskl. medicinalindustri</v>
      </c>
      <c r="F11930" s="19" t="str">
        <f t="shared" si="1121"/>
        <v>15-20 år</v>
      </c>
      <c r="G11930" s="40" t="s">
        <v>516</v>
      </c>
      <c r="H11930" s="41" t="s">
        <v>245</v>
      </c>
      <c r="I11930" s="42" t="s">
        <v>8</v>
      </c>
      <c r="J11930" s="43" t="s">
        <v>18</v>
      </c>
      <c r="K11930" s="44">
        <v>16</v>
      </c>
      <c r="L11930" s="45">
        <v>38293.097822190139</v>
      </c>
      <c r="M11930" s="46">
        <v>40572.815693541168</v>
      </c>
      <c r="N11930" s="45"/>
      <c r="O11930" s="46"/>
    </row>
    <row r="11931" spans="1:15" x14ac:dyDescent="0.2">
      <c r="A11931" s="11" t="str">
        <f t="shared" si="1116"/>
        <v>8131201 - Region Hovedstaden20-24 år</v>
      </c>
      <c r="B11931" s="12" t="str">
        <f t="shared" si="1119"/>
        <v>813120</v>
      </c>
      <c r="C11931" s="14">
        <f t="shared" si="1117"/>
        <v>0</v>
      </c>
      <c r="D11931" s="14">
        <f t="shared" si="1118"/>
        <v>0</v>
      </c>
      <c r="E11931" s="19" t="str">
        <f t="shared" si="1120"/>
        <v>813120 - Operatørarbejde ved fremstilling af kemiske produkter ekskl. medicinalindustri</v>
      </c>
      <c r="F11931" s="19" t="str">
        <f t="shared" si="1121"/>
        <v>20-24 år</v>
      </c>
      <c r="G11931" s="40" t="s">
        <v>516</v>
      </c>
      <c r="H11931" s="41" t="s">
        <v>245</v>
      </c>
      <c r="I11931" s="42" t="s">
        <v>8</v>
      </c>
      <c r="J11931" s="43" t="s">
        <v>19</v>
      </c>
      <c r="K11931" s="44">
        <v>13</v>
      </c>
      <c r="L11931" s="45">
        <v>48510.641411250312</v>
      </c>
      <c r="M11931" s="46">
        <v>51398.644275093924</v>
      </c>
      <c r="N11931" s="45"/>
      <c r="O11931" s="46"/>
    </row>
    <row r="11932" spans="1:15" x14ac:dyDescent="0.2">
      <c r="A11932" s="11" t="str">
        <f t="shared" si="1116"/>
        <v>8131201 - Region Hovedstaden25 år og derover</v>
      </c>
      <c r="B11932" s="12" t="str">
        <f t="shared" si="1119"/>
        <v>813120</v>
      </c>
      <c r="C11932" s="14">
        <f t="shared" si="1117"/>
        <v>0</v>
      </c>
      <c r="D11932" s="14">
        <f t="shared" si="1118"/>
        <v>0</v>
      </c>
      <c r="E11932" s="19" t="str">
        <f t="shared" si="1120"/>
        <v>813120 - Operatørarbejde ved fremstilling af kemiske produkter ekskl. medicinalindustri</v>
      </c>
      <c r="F11932" s="19" t="str">
        <f t="shared" si="1121"/>
        <v>25 år og derover</v>
      </c>
      <c r="G11932" s="40" t="s">
        <v>516</v>
      </c>
      <c r="H11932" s="41" t="s">
        <v>245</v>
      </c>
      <c r="I11932" s="42" t="s">
        <v>8</v>
      </c>
      <c r="J11932" s="43" t="s">
        <v>9</v>
      </c>
      <c r="K11932" s="44">
        <v>78</v>
      </c>
      <c r="L11932" s="45">
        <v>37022.279023157382</v>
      </c>
      <c r="M11932" s="46">
        <v>39249.694573292931</v>
      </c>
      <c r="N11932" s="45"/>
      <c r="O11932" s="46"/>
    </row>
    <row r="11933" spans="1:15" x14ac:dyDescent="0.2">
      <c r="A11933" s="11" t="str">
        <f t="shared" si="1116"/>
        <v>8131201 - Region HovedstadenAlle uanset erf.</v>
      </c>
      <c r="B11933" s="12" t="str">
        <f t="shared" si="1119"/>
        <v>813120</v>
      </c>
      <c r="C11933" s="14">
        <f t="shared" si="1117"/>
        <v>0</v>
      </c>
      <c r="D11933" s="14">
        <f t="shared" si="1118"/>
        <v>0</v>
      </c>
      <c r="E11933" s="19" t="str">
        <f t="shared" si="1120"/>
        <v>813120 - Operatørarbejde ved fremstilling af kemiske produkter ekskl. medicinalindustri</v>
      </c>
      <c r="F11933" s="19" t="str">
        <f t="shared" si="1121"/>
        <v>Alle uanset erf.</v>
      </c>
      <c r="G11933" s="40" t="s">
        <v>516</v>
      </c>
      <c r="H11933" s="41" t="s">
        <v>245</v>
      </c>
      <c r="I11933" s="42" t="s">
        <v>8</v>
      </c>
      <c r="J11933" s="43" t="s">
        <v>10</v>
      </c>
      <c r="K11933" s="44">
        <v>178</v>
      </c>
      <c r="L11933" s="45">
        <v>37527.35063283435</v>
      </c>
      <c r="M11933" s="46">
        <v>39761.480979232008</v>
      </c>
      <c r="N11933" s="45"/>
      <c r="O11933" s="46"/>
    </row>
    <row r="11934" spans="1:15" x14ac:dyDescent="0.2">
      <c r="A11934" s="11" t="str">
        <f t="shared" si="1116"/>
        <v>8131202 - Region Sjælland0-4 år</v>
      </c>
      <c r="B11934" s="12" t="str">
        <f t="shared" si="1119"/>
        <v>813120</v>
      </c>
      <c r="C11934" s="14">
        <f t="shared" si="1117"/>
        <v>0</v>
      </c>
      <c r="D11934" s="14">
        <f t="shared" si="1118"/>
        <v>0</v>
      </c>
      <c r="E11934" s="19" t="str">
        <f t="shared" si="1120"/>
        <v>813120 - Operatørarbejde ved fremstilling af kemiske produkter ekskl. medicinalindustri</v>
      </c>
      <c r="F11934" s="19" t="str">
        <f t="shared" si="1121"/>
        <v>0-4 år</v>
      </c>
      <c r="G11934" s="40" t="s">
        <v>516</v>
      </c>
      <c r="H11934" s="41" t="s">
        <v>245</v>
      </c>
      <c r="I11934" s="42" t="s">
        <v>20</v>
      </c>
      <c r="J11934" s="43" t="s">
        <v>16</v>
      </c>
      <c r="K11934" s="44">
        <v>11</v>
      </c>
      <c r="L11934" s="45">
        <v>35503.328990724971</v>
      </c>
      <c r="M11934" s="46">
        <v>37581.359071356856</v>
      </c>
      <c r="N11934" s="45"/>
      <c r="O11934" s="46"/>
    </row>
    <row r="11935" spans="1:15" x14ac:dyDescent="0.2">
      <c r="A11935" s="11" t="str">
        <f t="shared" si="1116"/>
        <v>8131202 - Region Sjælland20-24 år</v>
      </c>
      <c r="B11935" s="12" t="str">
        <f t="shared" si="1119"/>
        <v>813120</v>
      </c>
      <c r="C11935" s="14">
        <f t="shared" si="1117"/>
        <v>0</v>
      </c>
      <c r="D11935" s="14">
        <f t="shared" si="1118"/>
        <v>0</v>
      </c>
      <c r="E11935" s="19" t="str">
        <f t="shared" si="1120"/>
        <v>813120 - Operatørarbejde ved fremstilling af kemiske produkter ekskl. medicinalindustri</v>
      </c>
      <c r="F11935" s="19" t="str">
        <f t="shared" si="1121"/>
        <v>20-24 år</v>
      </c>
      <c r="G11935" s="40" t="s">
        <v>516</v>
      </c>
      <c r="H11935" s="41" t="s">
        <v>245</v>
      </c>
      <c r="I11935" s="42" t="s">
        <v>20</v>
      </c>
      <c r="J11935" s="43" t="s">
        <v>19</v>
      </c>
      <c r="K11935" s="44">
        <v>25</v>
      </c>
      <c r="L11935" s="45">
        <v>48837.986340003707</v>
      </c>
      <c r="M11935" s="46">
        <v>51696.501515257536</v>
      </c>
      <c r="N11935" s="45"/>
      <c r="O11935" s="46"/>
    </row>
    <row r="11936" spans="1:15" x14ac:dyDescent="0.2">
      <c r="A11936" s="11" t="str">
        <f t="shared" si="1116"/>
        <v>8131202 - Region Sjælland25 år og derover</v>
      </c>
      <c r="B11936" s="12" t="str">
        <f t="shared" si="1119"/>
        <v>813120</v>
      </c>
      <c r="C11936" s="14">
        <f t="shared" si="1117"/>
        <v>0</v>
      </c>
      <c r="D11936" s="14">
        <f t="shared" si="1118"/>
        <v>0</v>
      </c>
      <c r="E11936" s="19" t="str">
        <f t="shared" si="1120"/>
        <v>813120 - Operatørarbejde ved fremstilling af kemiske produkter ekskl. medicinalindustri</v>
      </c>
      <c r="F11936" s="19" t="str">
        <f t="shared" si="1121"/>
        <v>25 år og derover</v>
      </c>
      <c r="G11936" s="40" t="s">
        <v>516</v>
      </c>
      <c r="H11936" s="41" t="s">
        <v>245</v>
      </c>
      <c r="I11936" s="42" t="s">
        <v>20</v>
      </c>
      <c r="J11936" s="43" t="s">
        <v>9</v>
      </c>
      <c r="K11936" s="44">
        <v>73</v>
      </c>
      <c r="L11936" s="45">
        <v>44965.756555996777</v>
      </c>
      <c r="M11936" s="46">
        <v>47597.627915049961</v>
      </c>
      <c r="N11936" s="45"/>
      <c r="O11936" s="46"/>
    </row>
    <row r="11937" spans="1:15" x14ac:dyDescent="0.2">
      <c r="A11937" s="11" t="str">
        <f t="shared" si="1116"/>
        <v>8131202 - Region SjællandAlle uanset erf.</v>
      </c>
      <c r="B11937" s="12" t="str">
        <f t="shared" si="1119"/>
        <v>813120</v>
      </c>
      <c r="C11937" s="14">
        <f t="shared" si="1117"/>
        <v>0</v>
      </c>
      <c r="D11937" s="14">
        <f t="shared" si="1118"/>
        <v>0</v>
      </c>
      <c r="E11937" s="19" t="str">
        <f t="shared" si="1120"/>
        <v>813120 - Operatørarbejde ved fremstilling af kemiske produkter ekskl. medicinalindustri</v>
      </c>
      <c r="F11937" s="19" t="str">
        <f t="shared" si="1121"/>
        <v>Alle uanset erf.</v>
      </c>
      <c r="G11937" s="40" t="s">
        <v>516</v>
      </c>
      <c r="H11937" s="41" t="s">
        <v>245</v>
      </c>
      <c r="I11937" s="42" t="s">
        <v>20</v>
      </c>
      <c r="J11937" s="43" t="s">
        <v>10</v>
      </c>
      <c r="K11937" s="44">
        <v>135</v>
      </c>
      <c r="L11937" s="45">
        <v>43979.080547928585</v>
      </c>
      <c r="M11937" s="46">
        <v>46510.506935170786</v>
      </c>
      <c r="N11937" s="45"/>
      <c r="O11937" s="46"/>
    </row>
    <row r="11938" spans="1:15" x14ac:dyDescent="0.2">
      <c r="A11938" s="11" t="str">
        <f t="shared" si="1116"/>
        <v>8131203 - Region Syddanmark5-9 år</v>
      </c>
      <c r="B11938" s="12" t="str">
        <f t="shared" si="1119"/>
        <v>813120</v>
      </c>
      <c r="C11938" s="14">
        <f t="shared" si="1117"/>
        <v>0</v>
      </c>
      <c r="D11938" s="14">
        <f t="shared" si="1118"/>
        <v>0</v>
      </c>
      <c r="E11938" s="19" t="str">
        <f t="shared" si="1120"/>
        <v>813120 - Operatørarbejde ved fremstilling af kemiske produkter ekskl. medicinalindustri</v>
      </c>
      <c r="F11938" s="19" t="str">
        <f t="shared" si="1121"/>
        <v>5-9 år</v>
      </c>
      <c r="G11938" s="40" t="s">
        <v>516</v>
      </c>
      <c r="H11938" s="41" t="s">
        <v>245</v>
      </c>
      <c r="I11938" s="42" t="s">
        <v>544</v>
      </c>
      <c r="J11938" s="43" t="s">
        <v>15</v>
      </c>
      <c r="K11938" s="44">
        <v>32</v>
      </c>
      <c r="L11938" s="45">
        <v>27508.314919119734</v>
      </c>
      <c r="M11938" s="46">
        <v>29145.978119497569</v>
      </c>
      <c r="N11938" s="45"/>
      <c r="O11938" s="46"/>
    </row>
    <row r="11939" spans="1:15" x14ac:dyDescent="0.2">
      <c r="A11939" s="11" t="str">
        <f t="shared" si="1116"/>
        <v>8131203 - Region Syddanmark0-4 år</v>
      </c>
      <c r="B11939" s="12" t="str">
        <f t="shared" si="1119"/>
        <v>813120</v>
      </c>
      <c r="C11939" s="14">
        <f t="shared" si="1117"/>
        <v>0</v>
      </c>
      <c r="D11939" s="14">
        <f t="shared" si="1118"/>
        <v>0</v>
      </c>
      <c r="E11939" s="19" t="str">
        <f t="shared" si="1120"/>
        <v>813120 - Operatørarbejde ved fremstilling af kemiske produkter ekskl. medicinalindustri</v>
      </c>
      <c r="F11939" s="19" t="str">
        <f t="shared" si="1121"/>
        <v>0-4 år</v>
      </c>
      <c r="G11939" s="40" t="s">
        <v>516</v>
      </c>
      <c r="H11939" s="41" t="s">
        <v>245</v>
      </c>
      <c r="I11939" s="42" t="s">
        <v>544</v>
      </c>
      <c r="J11939" s="43" t="s">
        <v>16</v>
      </c>
      <c r="K11939" s="44">
        <v>29</v>
      </c>
      <c r="L11939" s="45">
        <v>29571.402564458236</v>
      </c>
      <c r="M11939" s="46">
        <v>31331.888363234375</v>
      </c>
      <c r="N11939" s="45"/>
      <c r="O11939" s="46"/>
    </row>
    <row r="11940" spans="1:15" x14ac:dyDescent="0.2">
      <c r="A11940" s="11" t="str">
        <f t="shared" si="1116"/>
        <v>8131203 - Region Syddanmark10-14 år</v>
      </c>
      <c r="B11940" s="12" t="str">
        <f t="shared" si="1119"/>
        <v>813120</v>
      </c>
      <c r="C11940" s="14">
        <f t="shared" si="1117"/>
        <v>0</v>
      </c>
      <c r="D11940" s="14">
        <f t="shared" si="1118"/>
        <v>0</v>
      </c>
      <c r="E11940" s="19" t="str">
        <f t="shared" si="1120"/>
        <v>813120 - Operatørarbejde ved fremstilling af kemiske produkter ekskl. medicinalindustri</v>
      </c>
      <c r="F11940" s="19" t="str">
        <f t="shared" si="1121"/>
        <v>10-14 år</v>
      </c>
      <c r="G11940" s="40" t="s">
        <v>516</v>
      </c>
      <c r="H11940" s="41" t="s">
        <v>245</v>
      </c>
      <c r="I11940" s="42" t="s">
        <v>544</v>
      </c>
      <c r="J11940" s="43" t="s">
        <v>17</v>
      </c>
      <c r="K11940" s="44">
        <v>38</v>
      </c>
      <c r="L11940" s="45">
        <v>29580.005115074815</v>
      </c>
      <c r="M11940" s="46">
        <v>31341.003052839311</v>
      </c>
      <c r="N11940" s="45"/>
      <c r="O11940" s="46"/>
    </row>
    <row r="11941" spans="1:15" x14ac:dyDescent="0.2">
      <c r="A11941" s="11" t="str">
        <f t="shared" si="1116"/>
        <v>8131203 - Region Syddanmark15-20 år</v>
      </c>
      <c r="B11941" s="12" t="str">
        <f t="shared" si="1119"/>
        <v>813120</v>
      </c>
      <c r="C11941" s="14">
        <f t="shared" si="1117"/>
        <v>0</v>
      </c>
      <c r="D11941" s="14">
        <f t="shared" si="1118"/>
        <v>0</v>
      </c>
      <c r="E11941" s="19" t="str">
        <f t="shared" si="1120"/>
        <v>813120 - Operatørarbejde ved fremstilling af kemiske produkter ekskl. medicinalindustri</v>
      </c>
      <c r="F11941" s="19" t="str">
        <f t="shared" si="1121"/>
        <v>15-20 år</v>
      </c>
      <c r="G11941" s="40" t="s">
        <v>516</v>
      </c>
      <c r="H11941" s="41" t="s">
        <v>245</v>
      </c>
      <c r="I11941" s="42" t="s">
        <v>544</v>
      </c>
      <c r="J11941" s="43" t="s">
        <v>18</v>
      </c>
      <c r="K11941" s="44">
        <v>37</v>
      </c>
      <c r="L11941" s="45">
        <v>29655.071313990386</v>
      </c>
      <c r="M11941" s="46">
        <v>31420.538196941736</v>
      </c>
      <c r="N11941" s="45"/>
      <c r="O11941" s="46"/>
    </row>
    <row r="11942" spans="1:15" x14ac:dyDescent="0.2">
      <c r="A11942" s="11" t="str">
        <f t="shared" si="1116"/>
        <v>8131203 - Region Syddanmark20-24 år</v>
      </c>
      <c r="B11942" s="12" t="str">
        <f t="shared" si="1119"/>
        <v>813120</v>
      </c>
      <c r="C11942" s="14">
        <f t="shared" si="1117"/>
        <v>0</v>
      </c>
      <c r="D11942" s="14">
        <f t="shared" si="1118"/>
        <v>0</v>
      </c>
      <c r="E11942" s="19" t="str">
        <f t="shared" si="1120"/>
        <v>813120 - Operatørarbejde ved fremstilling af kemiske produkter ekskl. medicinalindustri</v>
      </c>
      <c r="F11942" s="19" t="str">
        <f t="shared" si="1121"/>
        <v>20-24 år</v>
      </c>
      <c r="G11942" s="40" t="s">
        <v>516</v>
      </c>
      <c r="H11942" s="41" t="s">
        <v>245</v>
      </c>
      <c r="I11942" s="42" t="s">
        <v>544</v>
      </c>
      <c r="J11942" s="43" t="s">
        <v>19</v>
      </c>
      <c r="K11942" s="44">
        <v>30</v>
      </c>
      <c r="L11942" s="45">
        <v>28797.276716628603</v>
      </c>
      <c r="M11942" s="46">
        <v>30511.676180520932</v>
      </c>
      <c r="N11942" s="45"/>
      <c r="O11942" s="46"/>
    </row>
    <row r="11943" spans="1:15" x14ac:dyDescent="0.2">
      <c r="A11943" s="11" t="str">
        <f t="shared" si="1116"/>
        <v>8131203 - Region Syddanmark25 år og derover</v>
      </c>
      <c r="B11943" s="12" t="str">
        <f t="shared" si="1119"/>
        <v>813120</v>
      </c>
      <c r="C11943" s="14">
        <f t="shared" si="1117"/>
        <v>0</v>
      </c>
      <c r="D11943" s="14">
        <f t="shared" si="1118"/>
        <v>0</v>
      </c>
      <c r="E11943" s="19" t="str">
        <f t="shared" si="1120"/>
        <v>813120 - Operatørarbejde ved fremstilling af kemiske produkter ekskl. medicinalindustri</v>
      </c>
      <c r="F11943" s="19" t="str">
        <f t="shared" si="1121"/>
        <v>25 år og derover</v>
      </c>
      <c r="G11943" s="40" t="s">
        <v>516</v>
      </c>
      <c r="H11943" s="41" t="s">
        <v>245</v>
      </c>
      <c r="I11943" s="42" t="s">
        <v>544</v>
      </c>
      <c r="J11943" s="43" t="s">
        <v>9</v>
      </c>
      <c r="K11943" s="44">
        <v>189</v>
      </c>
      <c r="L11943" s="45">
        <v>29827.441227384643</v>
      </c>
      <c r="M11943" s="46">
        <v>31603.169875364063</v>
      </c>
      <c r="N11943" s="45"/>
      <c r="O11943" s="46"/>
    </row>
    <row r="11944" spans="1:15" x14ac:dyDescent="0.2">
      <c r="A11944" s="11" t="str">
        <f t="shared" si="1116"/>
        <v>8131203 - Region SyddanmarkAlle uanset erf.</v>
      </c>
      <c r="B11944" s="12" t="str">
        <f t="shared" si="1119"/>
        <v>813120</v>
      </c>
      <c r="C11944" s="14">
        <f t="shared" si="1117"/>
        <v>0</v>
      </c>
      <c r="D11944" s="14">
        <f t="shared" si="1118"/>
        <v>0</v>
      </c>
      <c r="E11944" s="19" t="str">
        <f t="shared" si="1120"/>
        <v>813120 - Operatørarbejde ved fremstilling af kemiske produkter ekskl. medicinalindustri</v>
      </c>
      <c r="F11944" s="19" t="str">
        <f t="shared" si="1121"/>
        <v>Alle uanset erf.</v>
      </c>
      <c r="G11944" s="40" t="s">
        <v>516</v>
      </c>
      <c r="H11944" s="41" t="s">
        <v>245</v>
      </c>
      <c r="I11944" s="42" t="s">
        <v>544</v>
      </c>
      <c r="J11944" s="43" t="s">
        <v>10</v>
      </c>
      <c r="K11944" s="44">
        <v>355</v>
      </c>
      <c r="L11944" s="45">
        <v>29571.062921863067</v>
      </c>
      <c r="M11944" s="46">
        <v>31331.528500564618</v>
      </c>
      <c r="N11944" s="45"/>
      <c r="O11944" s="46"/>
    </row>
    <row r="11945" spans="1:15" x14ac:dyDescent="0.2">
      <c r="A11945" s="11" t="str">
        <f t="shared" si="1116"/>
        <v>8131204 - Region Midtjylland25 år og derover</v>
      </c>
      <c r="B11945" s="12" t="str">
        <f t="shared" si="1119"/>
        <v>813120</v>
      </c>
      <c r="C11945" s="14">
        <f t="shared" si="1117"/>
        <v>0</v>
      </c>
      <c r="D11945" s="14">
        <f t="shared" si="1118"/>
        <v>0</v>
      </c>
      <c r="E11945" s="19" t="str">
        <f t="shared" si="1120"/>
        <v>813120 - Operatørarbejde ved fremstilling af kemiske produkter ekskl. medicinalindustri</v>
      </c>
      <c r="F11945" s="19" t="str">
        <f t="shared" si="1121"/>
        <v>25 år og derover</v>
      </c>
      <c r="G11945" s="40" t="s">
        <v>516</v>
      </c>
      <c r="H11945" s="41" t="s">
        <v>245</v>
      </c>
      <c r="I11945" s="42" t="s">
        <v>517</v>
      </c>
      <c r="J11945" s="43" t="s">
        <v>9</v>
      </c>
      <c r="K11945" s="44">
        <v>35</v>
      </c>
      <c r="L11945" s="45">
        <v>34791.976434918462</v>
      </c>
      <c r="M11945" s="46">
        <v>36863.260686367699</v>
      </c>
      <c r="N11945" s="45"/>
      <c r="O11945" s="46"/>
    </row>
    <row r="11946" spans="1:15" x14ac:dyDescent="0.2">
      <c r="A11946" s="11" t="str">
        <f t="shared" si="1116"/>
        <v>8131204 - Region MidtjyllandAlle uanset erf.</v>
      </c>
      <c r="B11946" s="12" t="str">
        <f t="shared" si="1119"/>
        <v>813120</v>
      </c>
      <c r="C11946" s="14">
        <f t="shared" si="1117"/>
        <v>0</v>
      </c>
      <c r="D11946" s="14">
        <f t="shared" si="1118"/>
        <v>0</v>
      </c>
      <c r="E11946" s="19" t="str">
        <f t="shared" si="1120"/>
        <v>813120 - Operatørarbejde ved fremstilling af kemiske produkter ekskl. medicinalindustri</v>
      </c>
      <c r="F11946" s="19" t="str">
        <f t="shared" si="1121"/>
        <v>Alle uanset erf.</v>
      </c>
      <c r="G11946" s="40" t="s">
        <v>516</v>
      </c>
      <c r="H11946" s="41" t="s">
        <v>245</v>
      </c>
      <c r="I11946" s="42" t="s">
        <v>517</v>
      </c>
      <c r="J11946" s="43" t="s">
        <v>10</v>
      </c>
      <c r="K11946" s="44">
        <v>68</v>
      </c>
      <c r="L11946" s="45">
        <v>33643.987138107099</v>
      </c>
      <c r="M11946" s="46">
        <v>35646.927696700441</v>
      </c>
      <c r="N11946" s="45"/>
      <c r="O11946" s="46"/>
    </row>
    <row r="11947" spans="1:15" x14ac:dyDescent="0.2">
      <c r="A11947" s="11" t="str">
        <f t="shared" si="1116"/>
        <v>8131206 - Alle regionerUnder 1 år</v>
      </c>
      <c r="B11947" s="12" t="str">
        <f t="shared" si="1119"/>
        <v>813120</v>
      </c>
      <c r="C11947" s="14">
        <f t="shared" si="1117"/>
        <v>0</v>
      </c>
      <c r="D11947" s="14">
        <f t="shared" si="1118"/>
        <v>0</v>
      </c>
      <c r="E11947" s="19" t="str">
        <f t="shared" si="1120"/>
        <v>813120 - Operatørarbejde ved fremstilling af kemiske produkter ekskl. medicinalindustri</v>
      </c>
      <c r="F11947" s="19" t="str">
        <f t="shared" si="1121"/>
        <v>Under 1 år</v>
      </c>
      <c r="G11947" s="40" t="s">
        <v>516</v>
      </c>
      <c r="H11947" s="41" t="s">
        <v>245</v>
      </c>
      <c r="I11947" s="42" t="s">
        <v>11</v>
      </c>
      <c r="J11947" s="43" t="s">
        <v>13</v>
      </c>
      <c r="K11947" s="44">
        <v>18</v>
      </c>
      <c r="L11947" s="45">
        <v>29233.061500455045</v>
      </c>
      <c r="M11947" s="46">
        <v>30973.404709206174</v>
      </c>
      <c r="N11947" s="45"/>
      <c r="O11947" s="46"/>
    </row>
    <row r="11948" spans="1:15" x14ac:dyDescent="0.2">
      <c r="A11948" s="11" t="str">
        <f t="shared" si="1116"/>
        <v>8131206 - Alle regioner1 år</v>
      </c>
      <c r="B11948" s="12" t="str">
        <f t="shared" si="1119"/>
        <v>813120</v>
      </c>
      <c r="C11948" s="14">
        <f t="shared" si="1117"/>
        <v>0</v>
      </c>
      <c r="D11948" s="14">
        <f t="shared" si="1118"/>
        <v>0</v>
      </c>
      <c r="E11948" s="19" t="str">
        <f t="shared" si="1120"/>
        <v>813120 - Operatørarbejde ved fremstilling af kemiske produkter ekskl. medicinalindustri</v>
      </c>
      <c r="F11948" s="19" t="str">
        <f t="shared" si="1121"/>
        <v>1 år</v>
      </c>
      <c r="G11948" s="40" t="s">
        <v>516</v>
      </c>
      <c r="H11948" s="41" t="s">
        <v>245</v>
      </c>
      <c r="I11948" s="42" t="s">
        <v>11</v>
      </c>
      <c r="J11948" s="43" t="s">
        <v>22</v>
      </c>
      <c r="K11948" s="44">
        <v>14</v>
      </c>
      <c r="L11948" s="45">
        <v>39955.098529979077</v>
      </c>
      <c r="M11948" s="46">
        <v>42254.905380498029</v>
      </c>
      <c r="N11948" s="45"/>
      <c r="O11948" s="46"/>
    </row>
    <row r="11949" spans="1:15" x14ac:dyDescent="0.2">
      <c r="A11949" s="11" t="str">
        <f t="shared" si="1116"/>
        <v>8131206 - Alle regioner2 år</v>
      </c>
      <c r="B11949" s="12" t="str">
        <f t="shared" si="1119"/>
        <v>813120</v>
      </c>
      <c r="C11949" s="14">
        <f t="shared" si="1117"/>
        <v>0</v>
      </c>
      <c r="D11949" s="14">
        <f t="shared" si="1118"/>
        <v>0</v>
      </c>
      <c r="E11949" s="19" t="str">
        <f t="shared" si="1120"/>
        <v>813120 - Operatørarbejde ved fremstilling af kemiske produkter ekskl. medicinalindustri</v>
      </c>
      <c r="F11949" s="19" t="str">
        <f t="shared" si="1121"/>
        <v>2 år</v>
      </c>
      <c r="G11949" s="40" t="s">
        <v>516</v>
      </c>
      <c r="H11949" s="41" t="s">
        <v>245</v>
      </c>
      <c r="I11949" s="42" t="s">
        <v>11</v>
      </c>
      <c r="J11949" s="43" t="s">
        <v>23</v>
      </c>
      <c r="K11949" s="44">
        <v>24</v>
      </c>
      <c r="L11949" s="45">
        <v>27954.066787813274</v>
      </c>
      <c r="M11949" s="46">
        <v>29596.736174066435</v>
      </c>
      <c r="N11949" s="45"/>
      <c r="O11949" s="46"/>
    </row>
    <row r="11950" spans="1:15" x14ac:dyDescent="0.2">
      <c r="A11950" s="11" t="str">
        <f t="shared" si="1116"/>
        <v>8131206 - Alle regioner3 år</v>
      </c>
      <c r="B11950" s="12" t="str">
        <f t="shared" si="1119"/>
        <v>813120</v>
      </c>
      <c r="C11950" s="14">
        <f t="shared" si="1117"/>
        <v>0</v>
      </c>
      <c r="D11950" s="14">
        <f t="shared" si="1118"/>
        <v>0</v>
      </c>
      <c r="E11950" s="19" t="str">
        <f t="shared" si="1120"/>
        <v>813120 - Operatørarbejde ved fremstilling af kemiske produkter ekskl. medicinalindustri</v>
      </c>
      <c r="F11950" s="19" t="str">
        <f t="shared" si="1121"/>
        <v>3 år</v>
      </c>
      <c r="G11950" s="40" t="s">
        <v>516</v>
      </c>
      <c r="H11950" s="41" t="s">
        <v>245</v>
      </c>
      <c r="I11950" s="42" t="s">
        <v>11</v>
      </c>
      <c r="J11950" s="43" t="s">
        <v>14</v>
      </c>
      <c r="K11950" s="44">
        <v>12</v>
      </c>
      <c r="L11950" s="45">
        <v>32203.025313601596</v>
      </c>
      <c r="M11950" s="46">
        <v>34120.180532013968</v>
      </c>
      <c r="N11950" s="45"/>
      <c r="O11950" s="46"/>
    </row>
    <row r="11951" spans="1:15" x14ac:dyDescent="0.2">
      <c r="A11951" s="11" t="str">
        <f t="shared" si="1116"/>
        <v>8131206 - Alle regioner4 år</v>
      </c>
      <c r="B11951" s="12" t="str">
        <f t="shared" si="1119"/>
        <v>813120</v>
      </c>
      <c r="C11951" s="14">
        <f t="shared" si="1117"/>
        <v>0</v>
      </c>
      <c r="D11951" s="14">
        <f t="shared" si="1118"/>
        <v>0</v>
      </c>
      <c r="E11951" s="19" t="str">
        <f t="shared" si="1120"/>
        <v>813120 - Operatørarbejde ved fremstilling af kemiske produkter ekskl. medicinalindustri</v>
      </c>
      <c r="F11951" s="19" t="str">
        <f t="shared" si="1121"/>
        <v>4 år</v>
      </c>
      <c r="G11951" s="40" t="s">
        <v>516</v>
      </c>
      <c r="H11951" s="41" t="s">
        <v>245</v>
      </c>
      <c r="I11951" s="42" t="s">
        <v>11</v>
      </c>
      <c r="J11951" s="43" t="s">
        <v>24</v>
      </c>
      <c r="K11951" s="44">
        <v>12</v>
      </c>
      <c r="L11951" s="45">
        <v>28633.169711255756</v>
      </c>
      <c r="M11951" s="46">
        <v>30337.799329033791</v>
      </c>
      <c r="N11951" s="45"/>
      <c r="O11951" s="46"/>
    </row>
    <row r="11952" spans="1:15" x14ac:dyDescent="0.2">
      <c r="A11952" s="11" t="str">
        <f t="shared" si="1116"/>
        <v>8131206 - Alle regioner5-9 år</v>
      </c>
      <c r="B11952" s="12" t="str">
        <f t="shared" si="1119"/>
        <v>813120</v>
      </c>
      <c r="C11952" s="14">
        <f t="shared" si="1117"/>
        <v>0</v>
      </c>
      <c r="D11952" s="14">
        <f t="shared" si="1118"/>
        <v>0</v>
      </c>
      <c r="E11952" s="19" t="str">
        <f t="shared" si="1120"/>
        <v>813120 - Operatørarbejde ved fremstilling af kemiske produkter ekskl. medicinalindustri</v>
      </c>
      <c r="F11952" s="19" t="str">
        <f t="shared" si="1121"/>
        <v>5-9 år</v>
      </c>
      <c r="G11952" s="40" t="s">
        <v>516</v>
      </c>
      <c r="H11952" s="41" t="s">
        <v>245</v>
      </c>
      <c r="I11952" s="42" t="s">
        <v>11</v>
      </c>
      <c r="J11952" s="43" t="s">
        <v>15</v>
      </c>
      <c r="K11952" s="44">
        <v>69</v>
      </c>
      <c r="L11952" s="45">
        <v>29095.848484698174</v>
      </c>
      <c r="M11952" s="46">
        <v>30828.022937668418</v>
      </c>
      <c r="N11952" s="45"/>
      <c r="O11952" s="46"/>
    </row>
    <row r="11953" spans="1:15" x14ac:dyDescent="0.2">
      <c r="A11953" s="11" t="str">
        <f t="shared" si="1116"/>
        <v>8131206 - Alle regioner0-4 år</v>
      </c>
      <c r="B11953" s="12" t="str">
        <f t="shared" si="1119"/>
        <v>813120</v>
      </c>
      <c r="C11953" s="14">
        <f t="shared" si="1117"/>
        <v>0</v>
      </c>
      <c r="D11953" s="14">
        <f t="shared" si="1118"/>
        <v>0</v>
      </c>
      <c r="E11953" s="19" t="str">
        <f t="shared" si="1120"/>
        <v>813120 - Operatørarbejde ved fremstilling af kemiske produkter ekskl. medicinalindustri</v>
      </c>
      <c r="F11953" s="19" t="str">
        <f t="shared" si="1121"/>
        <v>0-4 år</v>
      </c>
      <c r="G11953" s="40" t="s">
        <v>516</v>
      </c>
      <c r="H11953" s="41" t="s">
        <v>245</v>
      </c>
      <c r="I11953" s="42" t="s">
        <v>11</v>
      </c>
      <c r="J11953" s="43" t="s">
        <v>16</v>
      </c>
      <c r="K11953" s="44">
        <v>80</v>
      </c>
      <c r="L11953" s="45">
        <v>30064.807325651436</v>
      </c>
      <c r="M11953" s="46">
        <v>31854.66718178707</v>
      </c>
      <c r="N11953" s="45"/>
      <c r="O11953" s="46"/>
    </row>
    <row r="11954" spans="1:15" x14ac:dyDescent="0.2">
      <c r="A11954" s="11" t="str">
        <f t="shared" si="1116"/>
        <v>8131206 - Alle regioner10-14 år</v>
      </c>
      <c r="B11954" s="12" t="str">
        <f t="shared" si="1119"/>
        <v>813120</v>
      </c>
      <c r="C11954" s="14">
        <f t="shared" si="1117"/>
        <v>0</v>
      </c>
      <c r="D11954" s="14">
        <f t="shared" si="1118"/>
        <v>0</v>
      </c>
      <c r="E11954" s="19" t="str">
        <f t="shared" si="1120"/>
        <v>813120 - Operatørarbejde ved fremstilling af kemiske produkter ekskl. medicinalindustri</v>
      </c>
      <c r="F11954" s="19" t="str">
        <f t="shared" si="1121"/>
        <v>10-14 år</v>
      </c>
      <c r="G11954" s="40" t="s">
        <v>516</v>
      </c>
      <c r="H11954" s="41" t="s">
        <v>245</v>
      </c>
      <c r="I11954" s="42" t="s">
        <v>11</v>
      </c>
      <c r="J11954" s="43" t="s">
        <v>17</v>
      </c>
      <c r="K11954" s="44">
        <v>74</v>
      </c>
      <c r="L11954" s="45">
        <v>30619.95185111005</v>
      </c>
      <c r="M11954" s="46">
        <v>32442.861341980049</v>
      </c>
      <c r="N11954" s="45"/>
      <c r="O11954" s="46"/>
    </row>
    <row r="11955" spans="1:15" x14ac:dyDescent="0.2">
      <c r="A11955" s="11" t="str">
        <f t="shared" si="1116"/>
        <v>8131206 - Alle regioner15-20 år</v>
      </c>
      <c r="B11955" s="12" t="str">
        <f t="shared" si="1119"/>
        <v>813120</v>
      </c>
      <c r="C11955" s="14">
        <f t="shared" si="1117"/>
        <v>0</v>
      </c>
      <c r="D11955" s="14">
        <f t="shared" si="1118"/>
        <v>0</v>
      </c>
      <c r="E11955" s="19" t="str">
        <f t="shared" si="1120"/>
        <v>813120 - Operatørarbejde ved fremstilling af kemiske produkter ekskl. medicinalindustri</v>
      </c>
      <c r="F11955" s="19" t="str">
        <f t="shared" si="1121"/>
        <v>15-20 år</v>
      </c>
      <c r="G11955" s="40" t="s">
        <v>516</v>
      </c>
      <c r="H11955" s="41" t="s">
        <v>245</v>
      </c>
      <c r="I11955" s="42" t="s">
        <v>11</v>
      </c>
      <c r="J11955" s="43" t="s">
        <v>18</v>
      </c>
      <c r="K11955" s="44">
        <v>68</v>
      </c>
      <c r="L11955" s="45">
        <v>31400.538686322601</v>
      </c>
      <c r="M11955" s="46">
        <v>33269.919156548684</v>
      </c>
      <c r="N11955" s="45"/>
      <c r="O11955" s="46"/>
    </row>
    <row r="11956" spans="1:15" x14ac:dyDescent="0.2">
      <c r="A11956" s="11" t="str">
        <f t="shared" si="1116"/>
        <v>8131206 - Alle regioner20-24 år</v>
      </c>
      <c r="B11956" s="12" t="str">
        <f t="shared" si="1119"/>
        <v>813120</v>
      </c>
      <c r="C11956" s="14">
        <f t="shared" si="1117"/>
        <v>0</v>
      </c>
      <c r="D11956" s="14">
        <f t="shared" si="1118"/>
        <v>0</v>
      </c>
      <c r="E11956" s="19" t="str">
        <f t="shared" si="1120"/>
        <v>813120 - Operatørarbejde ved fremstilling af kemiske produkter ekskl. medicinalindustri</v>
      </c>
      <c r="F11956" s="19" t="str">
        <f t="shared" si="1121"/>
        <v>20-24 år</v>
      </c>
      <c r="G11956" s="40" t="s">
        <v>516</v>
      </c>
      <c r="H11956" s="41" t="s">
        <v>245</v>
      </c>
      <c r="I11956" s="42" t="s">
        <v>11</v>
      </c>
      <c r="J11956" s="43" t="s">
        <v>19</v>
      </c>
      <c r="K11956" s="44">
        <v>70</v>
      </c>
      <c r="L11956" s="45">
        <v>30200.57621220595</v>
      </c>
      <c r="M11956" s="46">
        <v>31998.518850217548</v>
      </c>
      <c r="N11956" s="45"/>
      <c r="O11956" s="46"/>
    </row>
    <row r="11957" spans="1:15" x14ac:dyDescent="0.2">
      <c r="A11957" s="11" t="str">
        <f t="shared" si="1116"/>
        <v>8131206 - Alle regioner25 år og derover</v>
      </c>
      <c r="B11957" s="12" t="str">
        <f t="shared" si="1119"/>
        <v>813120</v>
      </c>
      <c r="C11957" s="14">
        <f t="shared" si="1117"/>
        <v>0</v>
      </c>
      <c r="D11957" s="14">
        <f t="shared" si="1118"/>
        <v>0</v>
      </c>
      <c r="E11957" s="19" t="str">
        <f t="shared" si="1120"/>
        <v>813120 - Operatørarbejde ved fremstilling af kemiske produkter ekskl. medicinalindustri</v>
      </c>
      <c r="F11957" s="19" t="str">
        <f t="shared" si="1121"/>
        <v>25 år og derover</v>
      </c>
      <c r="G11957" s="40" t="s">
        <v>516</v>
      </c>
      <c r="H11957" s="41" t="s">
        <v>245</v>
      </c>
      <c r="I11957" s="42" t="s">
        <v>11</v>
      </c>
      <c r="J11957" s="43" t="s">
        <v>9</v>
      </c>
      <c r="K11957" s="44">
        <v>375</v>
      </c>
      <c r="L11957" s="45">
        <v>30692.676341126931</v>
      </c>
      <c r="M11957" s="46">
        <v>32525.000683112456</v>
      </c>
      <c r="N11957" s="45"/>
      <c r="O11957" s="46"/>
    </row>
    <row r="11958" spans="1:15" x14ac:dyDescent="0.2">
      <c r="A11958" s="11" t="str">
        <f t="shared" si="1116"/>
        <v>8131206 - Alle regionerAlle uanset erf.</v>
      </c>
      <c r="B11958" s="12" t="str">
        <f t="shared" si="1119"/>
        <v>813120</v>
      </c>
      <c r="C11958" s="14">
        <f t="shared" si="1117"/>
        <v>0</v>
      </c>
      <c r="D11958" s="14">
        <f t="shared" si="1118"/>
        <v>0</v>
      </c>
      <c r="E11958" s="19" t="str">
        <f t="shared" si="1120"/>
        <v>813120 - Operatørarbejde ved fremstilling af kemiske produkter ekskl. medicinalindustri</v>
      </c>
      <c r="F11958" s="19" t="str">
        <f t="shared" si="1121"/>
        <v>Alle uanset erf.</v>
      </c>
      <c r="G11958" s="40" t="s">
        <v>516</v>
      </c>
      <c r="H11958" s="41" t="s">
        <v>245</v>
      </c>
      <c r="I11958" s="42" t="s">
        <v>11</v>
      </c>
      <c r="J11958" s="43" t="s">
        <v>10</v>
      </c>
      <c r="K11958" s="44">
        <v>736</v>
      </c>
      <c r="L11958" s="45">
        <v>30571.945574070687</v>
      </c>
      <c r="M11958" s="46">
        <v>32391.997088596963</v>
      </c>
      <c r="N11958" s="45"/>
      <c r="O11958" s="46"/>
    </row>
    <row r="11959" spans="1:15" x14ac:dyDescent="0.2">
      <c r="A11959" s="11" t="str">
        <f t="shared" si="1116"/>
        <v>8132001 - Region HovedstadenAlle uanset erf.</v>
      </c>
      <c r="B11959" s="12" t="str">
        <f t="shared" si="1119"/>
        <v>813200</v>
      </c>
      <c r="C11959" s="14">
        <f t="shared" si="1117"/>
        <v>0</v>
      </c>
      <c r="D11959" s="14">
        <f t="shared" si="1118"/>
        <v>0</v>
      </c>
      <c r="E11959" s="19" t="str">
        <f t="shared" si="1120"/>
        <v>813200 - Operatørarbejde ved fremstilling af fotografiske produkter</v>
      </c>
      <c r="F11959" s="19" t="str">
        <f t="shared" si="1121"/>
        <v>Alle uanset erf.</v>
      </c>
      <c r="G11959" s="40" t="s">
        <v>516</v>
      </c>
      <c r="H11959" s="41" t="s">
        <v>446</v>
      </c>
      <c r="I11959" s="42" t="s">
        <v>8</v>
      </c>
      <c r="J11959" s="43" t="s">
        <v>10</v>
      </c>
      <c r="K11959" s="44">
        <v>34</v>
      </c>
      <c r="L11959" s="45">
        <v>26824.169766135459</v>
      </c>
      <c r="M11959" s="46">
        <v>28400.442829405736</v>
      </c>
      <c r="N11959" s="45"/>
      <c r="O11959" s="46"/>
    </row>
    <row r="11960" spans="1:15" x14ac:dyDescent="0.2">
      <c r="A11960" s="11" t="str">
        <f t="shared" si="1116"/>
        <v>8132004 - Region MidtjyllandAlle uanset erf.</v>
      </c>
      <c r="B11960" s="12" t="str">
        <f t="shared" si="1119"/>
        <v>813200</v>
      </c>
      <c r="C11960" s="14">
        <f t="shared" si="1117"/>
        <v>0</v>
      </c>
      <c r="D11960" s="14">
        <f t="shared" si="1118"/>
        <v>0</v>
      </c>
      <c r="E11960" s="19" t="str">
        <f t="shared" si="1120"/>
        <v>813200 - Operatørarbejde ved fremstilling af fotografiske produkter</v>
      </c>
      <c r="F11960" s="19" t="str">
        <f t="shared" si="1121"/>
        <v>Alle uanset erf.</v>
      </c>
      <c r="G11960" s="40" t="s">
        <v>516</v>
      </c>
      <c r="H11960" s="41" t="s">
        <v>446</v>
      </c>
      <c r="I11960" s="42" t="s">
        <v>517</v>
      </c>
      <c r="J11960" s="43" t="s">
        <v>10</v>
      </c>
      <c r="K11960" s="44">
        <v>24</v>
      </c>
      <c r="L11960" s="45">
        <v>30570.189546662808</v>
      </c>
      <c r="M11960" s="46">
        <v>32390.072910842529</v>
      </c>
      <c r="N11960" s="45"/>
      <c r="O11960" s="46"/>
    </row>
    <row r="11961" spans="1:15" x14ac:dyDescent="0.2">
      <c r="A11961" s="11" t="str">
        <f t="shared" si="1116"/>
        <v>8132006 - Alle regioner0-4 år</v>
      </c>
      <c r="B11961" s="12" t="str">
        <f t="shared" si="1119"/>
        <v>813200</v>
      </c>
      <c r="C11961" s="14">
        <f t="shared" si="1117"/>
        <v>0</v>
      </c>
      <c r="D11961" s="14">
        <f t="shared" si="1118"/>
        <v>0</v>
      </c>
      <c r="E11961" s="19" t="str">
        <f t="shared" si="1120"/>
        <v>813200 - Operatørarbejde ved fremstilling af fotografiske produkter</v>
      </c>
      <c r="F11961" s="19" t="str">
        <f t="shared" si="1121"/>
        <v>0-4 år</v>
      </c>
      <c r="G11961" s="40" t="s">
        <v>516</v>
      </c>
      <c r="H11961" s="41" t="s">
        <v>446</v>
      </c>
      <c r="I11961" s="42" t="s">
        <v>11</v>
      </c>
      <c r="J11961" s="43" t="s">
        <v>16</v>
      </c>
      <c r="K11961" s="44">
        <v>11</v>
      </c>
      <c r="L11961" s="45">
        <v>27009.038950657676</v>
      </c>
      <c r="M11961" s="46">
        <v>28596.175511972131</v>
      </c>
      <c r="N11961" s="45"/>
      <c r="O11961" s="46"/>
    </row>
    <row r="11962" spans="1:15" x14ac:dyDescent="0.2">
      <c r="A11962" s="11" t="str">
        <f t="shared" si="1116"/>
        <v>8132006 - Alle regioner25 år og derover</v>
      </c>
      <c r="B11962" s="12" t="str">
        <f t="shared" si="1119"/>
        <v>813200</v>
      </c>
      <c r="C11962" s="14">
        <f t="shared" si="1117"/>
        <v>0</v>
      </c>
      <c r="D11962" s="14">
        <f t="shared" si="1118"/>
        <v>0</v>
      </c>
      <c r="E11962" s="19" t="str">
        <f t="shared" si="1120"/>
        <v>813200 - Operatørarbejde ved fremstilling af fotografiske produkter</v>
      </c>
      <c r="F11962" s="19" t="str">
        <f t="shared" si="1121"/>
        <v>25 år og derover</v>
      </c>
      <c r="G11962" s="40" t="s">
        <v>516</v>
      </c>
      <c r="H11962" s="41" t="s">
        <v>446</v>
      </c>
      <c r="I11962" s="42" t="s">
        <v>11</v>
      </c>
      <c r="J11962" s="43" t="s">
        <v>9</v>
      </c>
      <c r="K11962" s="44">
        <v>23</v>
      </c>
      <c r="L11962" s="45">
        <v>27283.723164276282</v>
      </c>
      <c r="M11962" s="46">
        <v>28915.362041744127</v>
      </c>
      <c r="N11962" s="45"/>
      <c r="O11962" s="46"/>
    </row>
    <row r="11963" spans="1:15" x14ac:dyDescent="0.2">
      <c r="A11963" s="11" t="str">
        <f t="shared" si="1116"/>
        <v>8132006 - Alle regionerAlle uanset erf.</v>
      </c>
      <c r="B11963" s="12" t="str">
        <f t="shared" si="1119"/>
        <v>813200</v>
      </c>
      <c r="C11963" s="14">
        <f t="shared" si="1117"/>
        <v>0</v>
      </c>
      <c r="D11963" s="14">
        <f t="shared" si="1118"/>
        <v>0</v>
      </c>
      <c r="E11963" s="19" t="str">
        <f t="shared" si="1120"/>
        <v>813200 - Operatørarbejde ved fremstilling af fotografiske produkter</v>
      </c>
      <c r="F11963" s="19" t="str">
        <f t="shared" si="1121"/>
        <v>Alle uanset erf.</v>
      </c>
      <c r="G11963" s="40" t="s">
        <v>516</v>
      </c>
      <c r="H11963" s="41" t="s">
        <v>446</v>
      </c>
      <c r="I11963" s="42" t="s">
        <v>11</v>
      </c>
      <c r="J11963" s="43" t="s">
        <v>10</v>
      </c>
      <c r="K11963" s="44">
        <v>63</v>
      </c>
      <c r="L11963" s="45">
        <v>27825.828397915458</v>
      </c>
      <c r="M11963" s="46">
        <v>29525.060525905956</v>
      </c>
      <c r="N11963" s="45"/>
      <c r="O11963" s="46"/>
    </row>
    <row r="11964" spans="1:15" x14ac:dyDescent="0.2">
      <c r="A11964" s="11" t="str">
        <f t="shared" si="1116"/>
        <v>8141001 - Region HovedstadenAlle uanset erf.</v>
      </c>
      <c r="B11964" s="12" t="str">
        <f t="shared" si="1119"/>
        <v>814100</v>
      </c>
      <c r="C11964" s="14">
        <f t="shared" si="1117"/>
        <v>0</v>
      </c>
      <c r="D11964" s="14">
        <f t="shared" si="1118"/>
        <v>0</v>
      </c>
      <c r="E11964" s="19" t="str">
        <f t="shared" si="1120"/>
        <v>814100 - Operatørarbejde ved fremstilling af gummiprodukter</v>
      </c>
      <c r="F11964" s="19" t="str">
        <f t="shared" si="1121"/>
        <v>Alle uanset erf.</v>
      </c>
      <c r="G11964" s="40" t="s">
        <v>516</v>
      </c>
      <c r="H11964" s="41" t="s">
        <v>447</v>
      </c>
      <c r="I11964" s="42" t="s">
        <v>8</v>
      </c>
      <c r="J11964" s="43" t="s">
        <v>10</v>
      </c>
      <c r="K11964" s="44">
        <v>12</v>
      </c>
      <c r="L11964" s="45">
        <v>23220.781832951539</v>
      </c>
      <c r="M11964" s="46">
        <v>24601.634806955361</v>
      </c>
      <c r="N11964" s="45"/>
      <c r="O11964" s="46"/>
    </row>
    <row r="11965" spans="1:15" x14ac:dyDescent="0.2">
      <c r="A11965" s="11" t="str">
        <f t="shared" si="1116"/>
        <v>8141003 - Region SyddanmarkAlle uanset erf.</v>
      </c>
      <c r="B11965" s="12" t="str">
        <f t="shared" si="1119"/>
        <v>814100</v>
      </c>
      <c r="C11965" s="14">
        <f t="shared" si="1117"/>
        <v>0</v>
      </c>
      <c r="D11965" s="14">
        <f t="shared" si="1118"/>
        <v>0</v>
      </c>
      <c r="E11965" s="19" t="str">
        <f t="shared" si="1120"/>
        <v>814100 - Operatørarbejde ved fremstilling af gummiprodukter</v>
      </c>
      <c r="F11965" s="19" t="str">
        <f t="shared" si="1121"/>
        <v>Alle uanset erf.</v>
      </c>
      <c r="G11965" s="40" t="s">
        <v>516</v>
      </c>
      <c r="H11965" s="41" t="s">
        <v>447</v>
      </c>
      <c r="I11965" s="42" t="s">
        <v>544</v>
      </c>
      <c r="J11965" s="43" t="s">
        <v>10</v>
      </c>
      <c r="K11965" s="44">
        <v>48</v>
      </c>
      <c r="L11965" s="45">
        <v>32574.549664393307</v>
      </c>
      <c r="M11965" s="46">
        <v>34513.961836704788</v>
      </c>
      <c r="N11965" s="45"/>
      <c r="O11965" s="46"/>
    </row>
    <row r="11966" spans="1:15" x14ac:dyDescent="0.2">
      <c r="A11966" s="11" t="str">
        <f t="shared" si="1116"/>
        <v>8141004 - Region Midtjylland5-9 år</v>
      </c>
      <c r="B11966" s="12" t="str">
        <f t="shared" si="1119"/>
        <v>814100</v>
      </c>
      <c r="C11966" s="14">
        <f t="shared" si="1117"/>
        <v>0</v>
      </c>
      <c r="D11966" s="14">
        <f t="shared" si="1118"/>
        <v>0</v>
      </c>
      <c r="E11966" s="19" t="str">
        <f t="shared" si="1120"/>
        <v>814100 - Operatørarbejde ved fremstilling af gummiprodukter</v>
      </c>
      <c r="F11966" s="19" t="str">
        <f t="shared" si="1121"/>
        <v>5-9 år</v>
      </c>
      <c r="G11966" s="40" t="s">
        <v>516</v>
      </c>
      <c r="H11966" s="41" t="s">
        <v>447</v>
      </c>
      <c r="I11966" s="42" t="s">
        <v>517</v>
      </c>
      <c r="J11966" s="43" t="s">
        <v>15</v>
      </c>
      <c r="K11966" s="44">
        <v>13</v>
      </c>
      <c r="L11966" s="45">
        <v>32039.373678563388</v>
      </c>
      <c r="M11966" s="46">
        <v>33940.428498719484</v>
      </c>
      <c r="N11966" s="45"/>
      <c r="O11966" s="46"/>
    </row>
    <row r="11967" spans="1:15" x14ac:dyDescent="0.2">
      <c r="A11967" s="11" t="str">
        <f t="shared" si="1116"/>
        <v>8141004 - Region Midtjylland15-20 år</v>
      </c>
      <c r="B11967" s="12" t="str">
        <f t="shared" si="1119"/>
        <v>814100</v>
      </c>
      <c r="C11967" s="14">
        <f t="shared" si="1117"/>
        <v>0</v>
      </c>
      <c r="D11967" s="14">
        <f t="shared" si="1118"/>
        <v>0</v>
      </c>
      <c r="E11967" s="19" t="str">
        <f t="shared" si="1120"/>
        <v>814100 - Operatørarbejde ved fremstilling af gummiprodukter</v>
      </c>
      <c r="F11967" s="19" t="str">
        <f t="shared" si="1121"/>
        <v>15-20 år</v>
      </c>
      <c r="G11967" s="40" t="s">
        <v>516</v>
      </c>
      <c r="H11967" s="41" t="s">
        <v>447</v>
      </c>
      <c r="I11967" s="42" t="s">
        <v>517</v>
      </c>
      <c r="J11967" s="43" t="s">
        <v>18</v>
      </c>
      <c r="K11967" s="44">
        <v>17</v>
      </c>
      <c r="L11967" s="45">
        <v>28919.390427721639</v>
      </c>
      <c r="M11967" s="46">
        <v>30639.118323439146</v>
      </c>
      <c r="N11967" s="45"/>
      <c r="O11967" s="46"/>
    </row>
    <row r="11968" spans="1:15" x14ac:dyDescent="0.2">
      <c r="A11968" s="11" t="str">
        <f t="shared" si="1116"/>
        <v>8141004 - Region Midtjylland20-24 år</v>
      </c>
      <c r="B11968" s="12" t="str">
        <f t="shared" si="1119"/>
        <v>814100</v>
      </c>
      <c r="C11968" s="14">
        <f t="shared" si="1117"/>
        <v>0</v>
      </c>
      <c r="D11968" s="14">
        <f t="shared" si="1118"/>
        <v>0</v>
      </c>
      <c r="E11968" s="19" t="str">
        <f t="shared" si="1120"/>
        <v>814100 - Operatørarbejde ved fremstilling af gummiprodukter</v>
      </c>
      <c r="F11968" s="19" t="str">
        <f t="shared" si="1121"/>
        <v>20-24 år</v>
      </c>
      <c r="G11968" s="40" t="s">
        <v>516</v>
      </c>
      <c r="H11968" s="41" t="s">
        <v>447</v>
      </c>
      <c r="I11968" s="42" t="s">
        <v>517</v>
      </c>
      <c r="J11968" s="43" t="s">
        <v>19</v>
      </c>
      <c r="K11968" s="44">
        <v>12</v>
      </c>
      <c r="L11968" s="45">
        <v>29954.710763121493</v>
      </c>
      <c r="M11968" s="46">
        <v>31736.005283704093</v>
      </c>
      <c r="N11968" s="45"/>
      <c r="O11968" s="46"/>
    </row>
    <row r="11969" spans="1:15" x14ac:dyDescent="0.2">
      <c r="A11969" s="11" t="str">
        <f t="shared" si="1116"/>
        <v>8141004 - Region Midtjylland25 år og derover</v>
      </c>
      <c r="B11969" s="12" t="str">
        <f t="shared" si="1119"/>
        <v>814100</v>
      </c>
      <c r="C11969" s="14">
        <f t="shared" si="1117"/>
        <v>0</v>
      </c>
      <c r="D11969" s="14">
        <f t="shared" si="1118"/>
        <v>0</v>
      </c>
      <c r="E11969" s="19" t="str">
        <f t="shared" si="1120"/>
        <v>814100 - Operatørarbejde ved fremstilling af gummiprodukter</v>
      </c>
      <c r="F11969" s="19" t="str">
        <f t="shared" si="1121"/>
        <v>25 år og derover</v>
      </c>
      <c r="G11969" s="40" t="s">
        <v>516</v>
      </c>
      <c r="H11969" s="41" t="s">
        <v>447</v>
      </c>
      <c r="I11969" s="42" t="s">
        <v>517</v>
      </c>
      <c r="J11969" s="43" t="s">
        <v>9</v>
      </c>
      <c r="K11969" s="44">
        <v>99</v>
      </c>
      <c r="L11969" s="45">
        <v>29157.375767253503</v>
      </c>
      <c r="M11969" s="46">
        <v>30891.255760270142</v>
      </c>
      <c r="N11969" s="45"/>
      <c r="O11969" s="46"/>
    </row>
    <row r="11970" spans="1:15" x14ac:dyDescent="0.2">
      <c r="A11970" s="11" t="str">
        <f t="shared" ref="A11970:A12033" si="1122">B11970&amp;I11970&amp;F11970</f>
        <v>8141004 - Region MidtjyllandAlle uanset erf.</v>
      </c>
      <c r="B11970" s="12" t="str">
        <f t="shared" si="1119"/>
        <v>814100</v>
      </c>
      <c r="C11970" s="14">
        <f t="shared" ref="C11970:C12033" si="1123">N11970*1.2</f>
        <v>0</v>
      </c>
      <c r="D11970" s="14">
        <f t="shared" ref="D11970:D12033" si="1124">O11970*1.2</f>
        <v>0</v>
      </c>
      <c r="E11970" s="19" t="str">
        <f t="shared" si="1120"/>
        <v>814100 - Operatørarbejde ved fremstilling af gummiprodukter</v>
      </c>
      <c r="F11970" s="19" t="str">
        <f t="shared" si="1121"/>
        <v>Alle uanset erf.</v>
      </c>
      <c r="G11970" s="40" t="s">
        <v>516</v>
      </c>
      <c r="H11970" s="41" t="s">
        <v>447</v>
      </c>
      <c r="I11970" s="42" t="s">
        <v>517</v>
      </c>
      <c r="J11970" s="43" t="s">
        <v>10</v>
      </c>
      <c r="K11970" s="44">
        <v>160</v>
      </c>
      <c r="L11970" s="45">
        <v>29174.475220016451</v>
      </c>
      <c r="M11970" s="46">
        <v>30909.372053481075</v>
      </c>
      <c r="N11970" s="45"/>
      <c r="O11970" s="46"/>
    </row>
    <row r="11971" spans="1:15" x14ac:dyDescent="0.2">
      <c r="A11971" s="11" t="str">
        <f t="shared" si="1122"/>
        <v>8141006 - Alle regioner5-9 år</v>
      </c>
      <c r="B11971" s="12" t="str">
        <f t="shared" ref="B11971:B12034" si="1125">LEFT(E11971,6)</f>
        <v>814100</v>
      </c>
      <c r="C11971" s="14">
        <f t="shared" si="1123"/>
        <v>0</v>
      </c>
      <c r="D11971" s="14">
        <f t="shared" si="1124"/>
        <v>0</v>
      </c>
      <c r="E11971" s="19" t="str">
        <f t="shared" ref="E11971:E12034" si="1126">TRIM(H11971)</f>
        <v>814100 - Operatørarbejde ved fremstilling af gummiprodukter</v>
      </c>
      <c r="F11971" s="19" t="str">
        <f t="shared" ref="F11971:F12034" si="1127">MID(J11971,6,30)</f>
        <v>5-9 år</v>
      </c>
      <c r="G11971" s="40" t="s">
        <v>516</v>
      </c>
      <c r="H11971" s="41" t="s">
        <v>447</v>
      </c>
      <c r="I11971" s="42" t="s">
        <v>11</v>
      </c>
      <c r="J11971" s="43" t="s">
        <v>15</v>
      </c>
      <c r="K11971" s="44">
        <v>20</v>
      </c>
      <c r="L11971" s="45">
        <v>32039.373678563388</v>
      </c>
      <c r="M11971" s="46">
        <v>33940.428498719484</v>
      </c>
      <c r="N11971" s="45"/>
      <c r="O11971" s="46"/>
    </row>
    <row r="11972" spans="1:15" x14ac:dyDescent="0.2">
      <c r="A11972" s="11" t="str">
        <f t="shared" si="1122"/>
        <v>8141006 - Alle regioner0-4 år</v>
      </c>
      <c r="B11972" s="12" t="str">
        <f t="shared" si="1125"/>
        <v>814100</v>
      </c>
      <c r="C11972" s="14">
        <f t="shared" si="1123"/>
        <v>0</v>
      </c>
      <c r="D11972" s="14">
        <f t="shared" si="1124"/>
        <v>0</v>
      </c>
      <c r="E11972" s="19" t="str">
        <f t="shared" si="1126"/>
        <v>814100 - Operatørarbejde ved fremstilling af gummiprodukter</v>
      </c>
      <c r="F11972" s="19" t="str">
        <f t="shared" si="1127"/>
        <v>0-4 år</v>
      </c>
      <c r="G11972" s="40" t="s">
        <v>516</v>
      </c>
      <c r="H11972" s="41" t="s">
        <v>447</v>
      </c>
      <c r="I11972" s="42" t="s">
        <v>11</v>
      </c>
      <c r="J11972" s="43" t="s">
        <v>16</v>
      </c>
      <c r="K11972" s="44">
        <v>12</v>
      </c>
      <c r="L11972" s="45">
        <v>25105.385041361231</v>
      </c>
      <c r="M11972" s="46">
        <v>26598.308313594924</v>
      </c>
      <c r="N11972" s="45"/>
      <c r="O11972" s="46"/>
    </row>
    <row r="11973" spans="1:15" x14ac:dyDescent="0.2">
      <c r="A11973" s="11" t="str">
        <f t="shared" si="1122"/>
        <v>8141006 - Alle regioner10-14 år</v>
      </c>
      <c r="B11973" s="12" t="str">
        <f t="shared" si="1125"/>
        <v>814100</v>
      </c>
      <c r="C11973" s="14">
        <f t="shared" si="1123"/>
        <v>0</v>
      </c>
      <c r="D11973" s="14">
        <f t="shared" si="1124"/>
        <v>0</v>
      </c>
      <c r="E11973" s="19" t="str">
        <f t="shared" si="1126"/>
        <v>814100 - Operatørarbejde ved fremstilling af gummiprodukter</v>
      </c>
      <c r="F11973" s="19" t="str">
        <f t="shared" si="1127"/>
        <v>10-14 år</v>
      </c>
      <c r="G11973" s="40" t="s">
        <v>516</v>
      </c>
      <c r="H11973" s="41" t="s">
        <v>447</v>
      </c>
      <c r="I11973" s="42" t="s">
        <v>11</v>
      </c>
      <c r="J11973" s="43" t="s">
        <v>17</v>
      </c>
      <c r="K11973" s="44">
        <v>21</v>
      </c>
      <c r="L11973" s="45">
        <v>30853.084911933103</v>
      </c>
      <c r="M11973" s="46">
        <v>32687.802380290628</v>
      </c>
      <c r="N11973" s="45"/>
      <c r="O11973" s="46"/>
    </row>
    <row r="11974" spans="1:15" x14ac:dyDescent="0.2">
      <c r="A11974" s="11" t="str">
        <f t="shared" si="1122"/>
        <v>8141006 - Alle regioner15-20 år</v>
      </c>
      <c r="B11974" s="12" t="str">
        <f t="shared" si="1125"/>
        <v>814100</v>
      </c>
      <c r="C11974" s="14">
        <f t="shared" si="1123"/>
        <v>0</v>
      </c>
      <c r="D11974" s="14">
        <f t="shared" si="1124"/>
        <v>0</v>
      </c>
      <c r="E11974" s="19" t="str">
        <f t="shared" si="1126"/>
        <v>814100 - Operatørarbejde ved fremstilling af gummiprodukter</v>
      </c>
      <c r="F11974" s="19" t="str">
        <f t="shared" si="1127"/>
        <v>15-20 år</v>
      </c>
      <c r="G11974" s="40" t="s">
        <v>516</v>
      </c>
      <c r="H11974" s="41" t="s">
        <v>447</v>
      </c>
      <c r="I11974" s="42" t="s">
        <v>11</v>
      </c>
      <c r="J11974" s="43" t="s">
        <v>18</v>
      </c>
      <c r="K11974" s="44">
        <v>20</v>
      </c>
      <c r="L11974" s="45">
        <v>28919.390427721639</v>
      </c>
      <c r="M11974" s="46">
        <v>30639.118323439146</v>
      </c>
      <c r="N11974" s="45"/>
      <c r="O11974" s="46"/>
    </row>
    <row r="11975" spans="1:15" x14ac:dyDescent="0.2">
      <c r="A11975" s="11" t="str">
        <f t="shared" si="1122"/>
        <v>8141006 - Alle regioner20-24 år</v>
      </c>
      <c r="B11975" s="12" t="str">
        <f t="shared" si="1125"/>
        <v>814100</v>
      </c>
      <c r="C11975" s="14">
        <f t="shared" si="1123"/>
        <v>0</v>
      </c>
      <c r="D11975" s="14">
        <f t="shared" si="1124"/>
        <v>0</v>
      </c>
      <c r="E11975" s="19" t="str">
        <f t="shared" si="1126"/>
        <v>814100 - Operatørarbejde ved fremstilling af gummiprodukter</v>
      </c>
      <c r="F11975" s="19" t="str">
        <f t="shared" si="1127"/>
        <v>20-24 år</v>
      </c>
      <c r="G11975" s="40" t="s">
        <v>516</v>
      </c>
      <c r="H11975" s="41" t="s">
        <v>447</v>
      </c>
      <c r="I11975" s="42" t="s">
        <v>11</v>
      </c>
      <c r="J11975" s="43" t="s">
        <v>19</v>
      </c>
      <c r="K11975" s="44">
        <v>20</v>
      </c>
      <c r="L11975" s="45">
        <v>31902.015403419235</v>
      </c>
      <c r="M11975" s="46">
        <v>33794.920076394832</v>
      </c>
      <c r="N11975" s="45"/>
      <c r="O11975" s="46"/>
    </row>
    <row r="11976" spans="1:15" x14ac:dyDescent="0.2">
      <c r="A11976" s="11" t="str">
        <f t="shared" si="1122"/>
        <v>8141006 - Alle regioner25 år og derover</v>
      </c>
      <c r="B11976" s="12" t="str">
        <f t="shared" si="1125"/>
        <v>814100</v>
      </c>
      <c r="C11976" s="14">
        <f t="shared" si="1123"/>
        <v>0</v>
      </c>
      <c r="D11976" s="14">
        <f t="shared" si="1124"/>
        <v>0</v>
      </c>
      <c r="E11976" s="19" t="str">
        <f t="shared" si="1126"/>
        <v>814100 - Operatørarbejde ved fremstilling af gummiprodukter</v>
      </c>
      <c r="F11976" s="19" t="str">
        <f t="shared" si="1127"/>
        <v>25 år og derover</v>
      </c>
      <c r="G11976" s="40" t="s">
        <v>516</v>
      </c>
      <c r="H11976" s="41" t="s">
        <v>447</v>
      </c>
      <c r="I11976" s="42" t="s">
        <v>11</v>
      </c>
      <c r="J11976" s="43" t="s">
        <v>9</v>
      </c>
      <c r="K11976" s="44">
        <v>138</v>
      </c>
      <c r="L11976" s="45">
        <v>29209.51520990477</v>
      </c>
      <c r="M11976" s="46">
        <v>30946.495740403992</v>
      </c>
      <c r="N11976" s="45"/>
      <c r="O11976" s="46"/>
    </row>
    <row r="11977" spans="1:15" x14ac:dyDescent="0.2">
      <c r="A11977" s="11" t="str">
        <f t="shared" si="1122"/>
        <v>8141006 - Alle regionerAlle uanset erf.</v>
      </c>
      <c r="B11977" s="12" t="str">
        <f t="shared" si="1125"/>
        <v>814100</v>
      </c>
      <c r="C11977" s="14">
        <f t="shared" si="1123"/>
        <v>0</v>
      </c>
      <c r="D11977" s="14">
        <f t="shared" si="1124"/>
        <v>0</v>
      </c>
      <c r="E11977" s="19" t="str">
        <f t="shared" si="1126"/>
        <v>814100 - Operatørarbejde ved fremstilling af gummiprodukter</v>
      </c>
      <c r="F11977" s="19" t="str">
        <f t="shared" si="1127"/>
        <v>Alle uanset erf.</v>
      </c>
      <c r="G11977" s="40" t="s">
        <v>516</v>
      </c>
      <c r="H11977" s="41" t="s">
        <v>447</v>
      </c>
      <c r="I11977" s="42" t="s">
        <v>11</v>
      </c>
      <c r="J11977" s="43" t="s">
        <v>10</v>
      </c>
      <c r="K11977" s="44">
        <v>231</v>
      </c>
      <c r="L11977" s="45">
        <v>29209.51520990477</v>
      </c>
      <c r="M11977" s="46">
        <v>30946.495740403992</v>
      </c>
      <c r="N11977" s="45"/>
      <c r="O11977" s="46"/>
    </row>
    <row r="11978" spans="1:15" x14ac:dyDescent="0.2">
      <c r="A11978" s="11" t="str">
        <f t="shared" si="1122"/>
        <v>8142101 - Region Hovedstaden0-4 år</v>
      </c>
      <c r="B11978" s="12" t="str">
        <f t="shared" si="1125"/>
        <v>814210</v>
      </c>
      <c r="C11978" s="14">
        <f t="shared" si="1123"/>
        <v>0</v>
      </c>
      <c r="D11978" s="14">
        <f t="shared" si="1124"/>
        <v>0</v>
      </c>
      <c r="E11978" s="19" t="str">
        <f t="shared" si="1126"/>
        <v>814210 - Operatørarbejde ved fremstilling af plast til videreforarbejdning</v>
      </c>
      <c r="F11978" s="19" t="str">
        <f t="shared" si="1127"/>
        <v>0-4 år</v>
      </c>
      <c r="G11978" s="40" t="s">
        <v>516</v>
      </c>
      <c r="H11978" s="41" t="s">
        <v>448</v>
      </c>
      <c r="I11978" s="42" t="s">
        <v>8</v>
      </c>
      <c r="J11978" s="43" t="s">
        <v>16</v>
      </c>
      <c r="K11978" s="44">
        <v>11</v>
      </c>
      <c r="L11978" s="45">
        <v>26020.257881661208</v>
      </c>
      <c r="M11978" s="46">
        <v>27567.58521709362</v>
      </c>
      <c r="N11978" s="45"/>
      <c r="O11978" s="46"/>
    </row>
    <row r="11979" spans="1:15" x14ac:dyDescent="0.2">
      <c r="A11979" s="11" t="str">
        <f t="shared" si="1122"/>
        <v>8142101 - Region Hovedstaden25 år og derover</v>
      </c>
      <c r="B11979" s="12" t="str">
        <f t="shared" si="1125"/>
        <v>814210</v>
      </c>
      <c r="C11979" s="14">
        <f t="shared" si="1123"/>
        <v>0</v>
      </c>
      <c r="D11979" s="14">
        <f t="shared" si="1124"/>
        <v>0</v>
      </c>
      <c r="E11979" s="19" t="str">
        <f t="shared" si="1126"/>
        <v>814210 - Operatørarbejde ved fremstilling af plast til videreforarbejdning</v>
      </c>
      <c r="F11979" s="19" t="str">
        <f t="shared" si="1127"/>
        <v>25 år og derover</v>
      </c>
      <c r="G11979" s="40" t="s">
        <v>516</v>
      </c>
      <c r="H11979" s="41" t="s">
        <v>448</v>
      </c>
      <c r="I11979" s="42" t="s">
        <v>8</v>
      </c>
      <c r="J11979" s="43" t="s">
        <v>9</v>
      </c>
      <c r="K11979" s="44">
        <v>42</v>
      </c>
      <c r="L11979" s="45">
        <v>31099.851273050295</v>
      </c>
      <c r="M11979" s="46">
        <v>32949.24301319092</v>
      </c>
      <c r="N11979" s="45"/>
      <c r="O11979" s="46"/>
    </row>
    <row r="11980" spans="1:15" x14ac:dyDescent="0.2">
      <c r="A11980" s="11" t="str">
        <f t="shared" si="1122"/>
        <v>8142101 - Region HovedstadenAlle uanset erf.</v>
      </c>
      <c r="B11980" s="12" t="str">
        <f t="shared" si="1125"/>
        <v>814210</v>
      </c>
      <c r="C11980" s="14">
        <f t="shared" si="1123"/>
        <v>0</v>
      </c>
      <c r="D11980" s="14">
        <f t="shared" si="1124"/>
        <v>0</v>
      </c>
      <c r="E11980" s="19" t="str">
        <f t="shared" si="1126"/>
        <v>814210 - Operatørarbejde ved fremstilling af plast til videreforarbejdning</v>
      </c>
      <c r="F11980" s="19" t="str">
        <f t="shared" si="1127"/>
        <v>Alle uanset erf.</v>
      </c>
      <c r="G11980" s="40" t="s">
        <v>516</v>
      </c>
      <c r="H11980" s="41" t="s">
        <v>448</v>
      </c>
      <c r="I11980" s="42" t="s">
        <v>8</v>
      </c>
      <c r="J11980" s="43" t="s">
        <v>10</v>
      </c>
      <c r="K11980" s="44">
        <v>70</v>
      </c>
      <c r="L11980" s="45">
        <v>30598.187772945359</v>
      </c>
      <c r="M11980" s="46">
        <v>32417.7474625955</v>
      </c>
      <c r="N11980" s="45"/>
      <c r="O11980" s="46"/>
    </row>
    <row r="11981" spans="1:15" x14ac:dyDescent="0.2">
      <c r="A11981" s="11" t="str">
        <f t="shared" si="1122"/>
        <v>8142102 - Region Sjælland25 år og derover</v>
      </c>
      <c r="B11981" s="12" t="str">
        <f t="shared" si="1125"/>
        <v>814210</v>
      </c>
      <c r="C11981" s="14">
        <f t="shared" si="1123"/>
        <v>0</v>
      </c>
      <c r="D11981" s="14">
        <f t="shared" si="1124"/>
        <v>0</v>
      </c>
      <c r="E11981" s="19" t="str">
        <f t="shared" si="1126"/>
        <v>814210 - Operatørarbejde ved fremstilling af plast til videreforarbejdning</v>
      </c>
      <c r="F11981" s="19" t="str">
        <f t="shared" si="1127"/>
        <v>25 år og derover</v>
      </c>
      <c r="G11981" s="40" t="s">
        <v>516</v>
      </c>
      <c r="H11981" s="41" t="s">
        <v>448</v>
      </c>
      <c r="I11981" s="42" t="s">
        <v>20</v>
      </c>
      <c r="J11981" s="43" t="s">
        <v>9</v>
      </c>
      <c r="K11981" s="44">
        <v>34</v>
      </c>
      <c r="L11981" s="45">
        <v>29145.696651027381</v>
      </c>
      <c r="M11981" s="46">
        <v>30880.778090142099</v>
      </c>
      <c r="N11981" s="45"/>
      <c r="O11981" s="46"/>
    </row>
    <row r="11982" spans="1:15" x14ac:dyDescent="0.2">
      <c r="A11982" s="11" t="str">
        <f t="shared" si="1122"/>
        <v>8142102 - Region SjællandAlle uanset erf.</v>
      </c>
      <c r="B11982" s="12" t="str">
        <f t="shared" si="1125"/>
        <v>814210</v>
      </c>
      <c r="C11982" s="14">
        <f t="shared" si="1123"/>
        <v>0</v>
      </c>
      <c r="D11982" s="14">
        <f t="shared" si="1124"/>
        <v>0</v>
      </c>
      <c r="E11982" s="19" t="str">
        <f t="shared" si="1126"/>
        <v>814210 - Operatørarbejde ved fremstilling af plast til videreforarbejdning</v>
      </c>
      <c r="F11982" s="19" t="str">
        <f t="shared" si="1127"/>
        <v>Alle uanset erf.</v>
      </c>
      <c r="G11982" s="40" t="s">
        <v>516</v>
      </c>
      <c r="H11982" s="41" t="s">
        <v>448</v>
      </c>
      <c r="I11982" s="42" t="s">
        <v>20</v>
      </c>
      <c r="J11982" s="43" t="s">
        <v>10</v>
      </c>
      <c r="K11982" s="44">
        <v>62</v>
      </c>
      <c r="L11982" s="45">
        <v>28869.894567628755</v>
      </c>
      <c r="M11982" s="46">
        <v>30586.679129822791</v>
      </c>
      <c r="N11982" s="45"/>
      <c r="O11982" s="46"/>
    </row>
    <row r="11983" spans="1:15" x14ac:dyDescent="0.2">
      <c r="A11983" s="11" t="str">
        <f t="shared" si="1122"/>
        <v>8142103 - Region Syddanmark5-9 år</v>
      </c>
      <c r="B11983" s="12" t="str">
        <f t="shared" si="1125"/>
        <v>814210</v>
      </c>
      <c r="C11983" s="14">
        <f t="shared" si="1123"/>
        <v>0</v>
      </c>
      <c r="D11983" s="14">
        <f t="shared" si="1124"/>
        <v>0</v>
      </c>
      <c r="E11983" s="19" t="str">
        <f t="shared" si="1126"/>
        <v>814210 - Operatørarbejde ved fremstilling af plast til videreforarbejdning</v>
      </c>
      <c r="F11983" s="19" t="str">
        <f t="shared" si="1127"/>
        <v>5-9 år</v>
      </c>
      <c r="G11983" s="40" t="s">
        <v>516</v>
      </c>
      <c r="H11983" s="41" t="s">
        <v>448</v>
      </c>
      <c r="I11983" s="42" t="s">
        <v>544</v>
      </c>
      <c r="J11983" s="43" t="s">
        <v>15</v>
      </c>
      <c r="K11983" s="44">
        <v>29</v>
      </c>
      <c r="L11983" s="45">
        <v>34188.019169868297</v>
      </c>
      <c r="M11983" s="46">
        <v>36221.052694993654</v>
      </c>
      <c r="N11983" s="45"/>
      <c r="O11983" s="46"/>
    </row>
    <row r="11984" spans="1:15" x14ac:dyDescent="0.2">
      <c r="A11984" s="11" t="str">
        <f t="shared" si="1122"/>
        <v>8142103 - Region Syddanmark0-4 år</v>
      </c>
      <c r="B11984" s="12" t="str">
        <f t="shared" si="1125"/>
        <v>814210</v>
      </c>
      <c r="C11984" s="14">
        <f t="shared" si="1123"/>
        <v>0</v>
      </c>
      <c r="D11984" s="14">
        <f t="shared" si="1124"/>
        <v>0</v>
      </c>
      <c r="E11984" s="19" t="str">
        <f t="shared" si="1126"/>
        <v>814210 - Operatørarbejde ved fremstilling af plast til videreforarbejdning</v>
      </c>
      <c r="F11984" s="19" t="str">
        <f t="shared" si="1127"/>
        <v>0-4 år</v>
      </c>
      <c r="G11984" s="40" t="s">
        <v>516</v>
      </c>
      <c r="H11984" s="41" t="s">
        <v>448</v>
      </c>
      <c r="I11984" s="42" t="s">
        <v>544</v>
      </c>
      <c r="J11984" s="43" t="s">
        <v>16</v>
      </c>
      <c r="K11984" s="44">
        <v>19</v>
      </c>
      <c r="L11984" s="45">
        <v>35456.972485232443</v>
      </c>
      <c r="M11984" s="46">
        <v>37578.528346748171</v>
      </c>
      <c r="N11984" s="45"/>
      <c r="O11984" s="46"/>
    </row>
    <row r="11985" spans="1:15" x14ac:dyDescent="0.2">
      <c r="A11985" s="11" t="str">
        <f t="shared" si="1122"/>
        <v>8142103 - Region Syddanmark10-14 år</v>
      </c>
      <c r="B11985" s="12" t="str">
        <f t="shared" si="1125"/>
        <v>814210</v>
      </c>
      <c r="C11985" s="14">
        <f t="shared" si="1123"/>
        <v>0</v>
      </c>
      <c r="D11985" s="14">
        <f t="shared" si="1124"/>
        <v>0</v>
      </c>
      <c r="E11985" s="19" t="str">
        <f t="shared" si="1126"/>
        <v>814210 - Operatørarbejde ved fremstilling af plast til videreforarbejdning</v>
      </c>
      <c r="F11985" s="19" t="str">
        <f t="shared" si="1127"/>
        <v>10-14 år</v>
      </c>
      <c r="G11985" s="40" t="s">
        <v>516</v>
      </c>
      <c r="H11985" s="41" t="s">
        <v>448</v>
      </c>
      <c r="I11985" s="42" t="s">
        <v>544</v>
      </c>
      <c r="J11985" s="43" t="s">
        <v>17</v>
      </c>
      <c r="K11985" s="44">
        <v>20</v>
      </c>
      <c r="L11985" s="45">
        <v>38009.755431461454</v>
      </c>
      <c r="M11985" s="46">
        <v>40272.604970173146</v>
      </c>
      <c r="N11985" s="45"/>
      <c r="O11985" s="46"/>
    </row>
    <row r="11986" spans="1:15" x14ac:dyDescent="0.2">
      <c r="A11986" s="11" t="str">
        <f t="shared" si="1122"/>
        <v>8142103 - Region Syddanmark15-20 år</v>
      </c>
      <c r="B11986" s="12" t="str">
        <f t="shared" si="1125"/>
        <v>814210</v>
      </c>
      <c r="C11986" s="14">
        <f t="shared" si="1123"/>
        <v>0</v>
      </c>
      <c r="D11986" s="14">
        <f t="shared" si="1124"/>
        <v>0</v>
      </c>
      <c r="E11986" s="19" t="str">
        <f t="shared" si="1126"/>
        <v>814210 - Operatørarbejde ved fremstilling af plast til videreforarbejdning</v>
      </c>
      <c r="F11986" s="19" t="str">
        <f t="shared" si="1127"/>
        <v>15-20 år</v>
      </c>
      <c r="G11986" s="40" t="s">
        <v>516</v>
      </c>
      <c r="H11986" s="41" t="s">
        <v>448</v>
      </c>
      <c r="I11986" s="42" t="s">
        <v>544</v>
      </c>
      <c r="J11986" s="43" t="s">
        <v>18</v>
      </c>
      <c r="K11986" s="44">
        <v>27</v>
      </c>
      <c r="L11986" s="45">
        <v>36749.554361496208</v>
      </c>
      <c r="M11986" s="46">
        <v>38934.912795955817</v>
      </c>
      <c r="N11986" s="45"/>
      <c r="O11986" s="46"/>
    </row>
    <row r="11987" spans="1:15" x14ac:dyDescent="0.2">
      <c r="A11987" s="11" t="str">
        <f t="shared" si="1122"/>
        <v>8142103 - Region Syddanmark20-24 år</v>
      </c>
      <c r="B11987" s="12" t="str">
        <f t="shared" si="1125"/>
        <v>814210</v>
      </c>
      <c r="C11987" s="14">
        <f t="shared" si="1123"/>
        <v>0</v>
      </c>
      <c r="D11987" s="14">
        <f t="shared" si="1124"/>
        <v>0</v>
      </c>
      <c r="E11987" s="19" t="str">
        <f t="shared" si="1126"/>
        <v>814210 - Operatørarbejde ved fremstilling af plast til videreforarbejdning</v>
      </c>
      <c r="F11987" s="19" t="str">
        <f t="shared" si="1127"/>
        <v>20-24 år</v>
      </c>
      <c r="G11987" s="40" t="s">
        <v>516</v>
      </c>
      <c r="H11987" s="41" t="s">
        <v>448</v>
      </c>
      <c r="I11987" s="42" t="s">
        <v>544</v>
      </c>
      <c r="J11987" s="43" t="s">
        <v>19</v>
      </c>
      <c r="K11987" s="44">
        <v>56</v>
      </c>
      <c r="L11987" s="45">
        <v>40074.447952879425</v>
      </c>
      <c r="M11987" s="46">
        <v>42460.215633700631</v>
      </c>
      <c r="N11987" s="45"/>
      <c r="O11987" s="46"/>
    </row>
    <row r="11988" spans="1:15" x14ac:dyDescent="0.2">
      <c r="A11988" s="11" t="str">
        <f t="shared" si="1122"/>
        <v>8142103 - Region Syddanmark25 år og derover</v>
      </c>
      <c r="B11988" s="12" t="str">
        <f t="shared" si="1125"/>
        <v>814210</v>
      </c>
      <c r="C11988" s="14">
        <f t="shared" si="1123"/>
        <v>0</v>
      </c>
      <c r="D11988" s="14">
        <f t="shared" si="1124"/>
        <v>0</v>
      </c>
      <c r="E11988" s="19" t="str">
        <f t="shared" si="1126"/>
        <v>814210 - Operatørarbejde ved fremstilling af plast til videreforarbejdning</v>
      </c>
      <c r="F11988" s="19" t="str">
        <f t="shared" si="1127"/>
        <v>25 år og derover</v>
      </c>
      <c r="G11988" s="40" t="s">
        <v>516</v>
      </c>
      <c r="H11988" s="41" t="s">
        <v>448</v>
      </c>
      <c r="I11988" s="42" t="s">
        <v>544</v>
      </c>
      <c r="J11988" s="43" t="s">
        <v>9</v>
      </c>
      <c r="K11988" s="44">
        <v>113</v>
      </c>
      <c r="L11988" s="45">
        <v>37484.084623727169</v>
      </c>
      <c r="M11988" s="46">
        <v>39713.122823338272</v>
      </c>
      <c r="N11988" s="45"/>
      <c r="O11988" s="46"/>
    </row>
    <row r="11989" spans="1:15" x14ac:dyDescent="0.2">
      <c r="A11989" s="11" t="str">
        <f t="shared" si="1122"/>
        <v>8142103 - Region SyddanmarkAlle uanset erf.</v>
      </c>
      <c r="B11989" s="12" t="str">
        <f t="shared" si="1125"/>
        <v>814210</v>
      </c>
      <c r="C11989" s="14">
        <f t="shared" si="1123"/>
        <v>0</v>
      </c>
      <c r="D11989" s="14">
        <f t="shared" si="1124"/>
        <v>0</v>
      </c>
      <c r="E11989" s="19" t="str">
        <f t="shared" si="1126"/>
        <v>814210 - Operatørarbejde ved fremstilling af plast til videreforarbejdning</v>
      </c>
      <c r="F11989" s="19" t="str">
        <f t="shared" si="1127"/>
        <v>Alle uanset erf.</v>
      </c>
      <c r="G11989" s="40" t="s">
        <v>516</v>
      </c>
      <c r="H11989" s="41" t="s">
        <v>448</v>
      </c>
      <c r="I11989" s="42" t="s">
        <v>544</v>
      </c>
      <c r="J11989" s="43" t="s">
        <v>10</v>
      </c>
      <c r="K11989" s="44">
        <v>264</v>
      </c>
      <c r="L11989" s="45">
        <v>37693.991525616555</v>
      </c>
      <c r="M11989" s="46">
        <v>39935.5121029453</v>
      </c>
      <c r="N11989" s="45"/>
      <c r="O11989" s="46"/>
    </row>
    <row r="11990" spans="1:15" x14ac:dyDescent="0.2">
      <c r="A11990" s="11" t="str">
        <f t="shared" si="1122"/>
        <v>8142104 - Region MidtjyllandUnder 1 år</v>
      </c>
      <c r="B11990" s="12" t="str">
        <f t="shared" si="1125"/>
        <v>814210</v>
      </c>
      <c r="C11990" s="14">
        <f t="shared" si="1123"/>
        <v>0</v>
      </c>
      <c r="D11990" s="14">
        <f t="shared" si="1124"/>
        <v>0</v>
      </c>
      <c r="E11990" s="19" t="str">
        <f t="shared" si="1126"/>
        <v>814210 - Operatørarbejde ved fremstilling af plast til videreforarbejdning</v>
      </c>
      <c r="F11990" s="19" t="str">
        <f t="shared" si="1127"/>
        <v>Under 1 år</v>
      </c>
      <c r="G11990" s="40" t="s">
        <v>516</v>
      </c>
      <c r="H11990" s="41" t="s">
        <v>448</v>
      </c>
      <c r="I11990" s="42" t="s">
        <v>517</v>
      </c>
      <c r="J11990" s="43" t="s">
        <v>13</v>
      </c>
      <c r="K11990" s="44">
        <v>20</v>
      </c>
      <c r="L11990" s="45">
        <v>23963.017864825561</v>
      </c>
      <c r="M11990" s="46">
        <v>25388.008837256792</v>
      </c>
      <c r="N11990" s="45"/>
      <c r="O11990" s="46"/>
    </row>
    <row r="11991" spans="1:15" x14ac:dyDescent="0.2">
      <c r="A11991" s="11" t="str">
        <f t="shared" si="1122"/>
        <v>8142104 - Region Midtjylland1 år</v>
      </c>
      <c r="B11991" s="12" t="str">
        <f t="shared" si="1125"/>
        <v>814210</v>
      </c>
      <c r="C11991" s="14">
        <f t="shared" si="1123"/>
        <v>0</v>
      </c>
      <c r="D11991" s="14">
        <f t="shared" si="1124"/>
        <v>0</v>
      </c>
      <c r="E11991" s="19" t="str">
        <f t="shared" si="1126"/>
        <v>814210 - Operatørarbejde ved fremstilling af plast til videreforarbejdning</v>
      </c>
      <c r="F11991" s="19" t="str">
        <f t="shared" si="1127"/>
        <v>1 år</v>
      </c>
      <c r="G11991" s="40" t="s">
        <v>516</v>
      </c>
      <c r="H11991" s="41" t="s">
        <v>448</v>
      </c>
      <c r="I11991" s="42" t="s">
        <v>517</v>
      </c>
      <c r="J11991" s="43" t="s">
        <v>22</v>
      </c>
      <c r="K11991" s="44">
        <v>11</v>
      </c>
      <c r="L11991" s="45">
        <v>24719.793903661768</v>
      </c>
      <c r="M11991" s="46">
        <v>26189.787514307311</v>
      </c>
      <c r="N11991" s="45"/>
      <c r="O11991" s="46"/>
    </row>
    <row r="11992" spans="1:15" x14ac:dyDescent="0.2">
      <c r="A11992" s="11" t="str">
        <f t="shared" si="1122"/>
        <v>8142104 - Region Midtjylland2 år</v>
      </c>
      <c r="B11992" s="12" t="str">
        <f t="shared" si="1125"/>
        <v>814210</v>
      </c>
      <c r="C11992" s="14">
        <f t="shared" si="1123"/>
        <v>0</v>
      </c>
      <c r="D11992" s="14">
        <f t="shared" si="1124"/>
        <v>0</v>
      </c>
      <c r="E11992" s="19" t="str">
        <f t="shared" si="1126"/>
        <v>814210 - Operatørarbejde ved fremstilling af plast til videreforarbejdning</v>
      </c>
      <c r="F11992" s="19" t="str">
        <f t="shared" si="1127"/>
        <v>2 år</v>
      </c>
      <c r="G11992" s="40" t="s">
        <v>516</v>
      </c>
      <c r="H11992" s="41" t="s">
        <v>448</v>
      </c>
      <c r="I11992" s="42" t="s">
        <v>517</v>
      </c>
      <c r="J11992" s="43" t="s">
        <v>23</v>
      </c>
      <c r="K11992" s="44">
        <v>15</v>
      </c>
      <c r="L11992" s="45">
        <v>24408.239641812906</v>
      </c>
      <c r="M11992" s="46">
        <v>25859.706286737292</v>
      </c>
      <c r="N11992" s="45"/>
      <c r="O11992" s="46"/>
    </row>
    <row r="11993" spans="1:15" x14ac:dyDescent="0.2">
      <c r="A11993" s="11" t="str">
        <f t="shared" si="1122"/>
        <v>8142104 - Region Midtjylland4 år</v>
      </c>
      <c r="B11993" s="12" t="str">
        <f t="shared" si="1125"/>
        <v>814210</v>
      </c>
      <c r="C11993" s="14">
        <f t="shared" si="1123"/>
        <v>0</v>
      </c>
      <c r="D11993" s="14">
        <f t="shared" si="1124"/>
        <v>0</v>
      </c>
      <c r="E11993" s="19" t="str">
        <f t="shared" si="1126"/>
        <v>814210 - Operatørarbejde ved fremstilling af plast til videreforarbejdning</v>
      </c>
      <c r="F11993" s="19" t="str">
        <f t="shared" si="1127"/>
        <v>4 år</v>
      </c>
      <c r="G11993" s="40" t="s">
        <v>516</v>
      </c>
      <c r="H11993" s="41" t="s">
        <v>448</v>
      </c>
      <c r="I11993" s="42" t="s">
        <v>517</v>
      </c>
      <c r="J11993" s="43" t="s">
        <v>24</v>
      </c>
      <c r="K11993" s="44">
        <v>12</v>
      </c>
      <c r="L11993" s="45">
        <v>24387.043796692287</v>
      </c>
      <c r="M11993" s="46">
        <v>25837.25000404907</v>
      </c>
      <c r="N11993" s="45"/>
      <c r="O11993" s="46"/>
    </row>
    <row r="11994" spans="1:15" x14ac:dyDescent="0.2">
      <c r="A11994" s="11" t="str">
        <f t="shared" si="1122"/>
        <v>8142104 - Region Midtjylland5-9 år</v>
      </c>
      <c r="B11994" s="12" t="str">
        <f t="shared" si="1125"/>
        <v>814210</v>
      </c>
      <c r="C11994" s="14">
        <f t="shared" si="1123"/>
        <v>0</v>
      </c>
      <c r="D11994" s="14">
        <f t="shared" si="1124"/>
        <v>0</v>
      </c>
      <c r="E11994" s="19" t="str">
        <f t="shared" si="1126"/>
        <v>814210 - Operatørarbejde ved fremstilling af plast til videreforarbejdning</v>
      </c>
      <c r="F11994" s="19" t="str">
        <f t="shared" si="1127"/>
        <v>5-9 år</v>
      </c>
      <c r="G11994" s="40" t="s">
        <v>516</v>
      </c>
      <c r="H11994" s="41" t="s">
        <v>448</v>
      </c>
      <c r="I11994" s="42" t="s">
        <v>517</v>
      </c>
      <c r="J11994" s="43" t="s">
        <v>15</v>
      </c>
      <c r="K11994" s="44">
        <v>50</v>
      </c>
      <c r="L11994" s="45">
        <v>25711.601103003843</v>
      </c>
      <c r="M11994" s="46">
        <v>27240.57377519444</v>
      </c>
      <c r="N11994" s="45"/>
      <c r="O11994" s="46"/>
    </row>
    <row r="11995" spans="1:15" x14ac:dyDescent="0.2">
      <c r="A11995" s="11" t="str">
        <f t="shared" si="1122"/>
        <v>8142104 - Region Midtjylland0-4 år</v>
      </c>
      <c r="B11995" s="12" t="str">
        <f t="shared" si="1125"/>
        <v>814210</v>
      </c>
      <c r="C11995" s="14">
        <f t="shared" si="1123"/>
        <v>0</v>
      </c>
      <c r="D11995" s="14">
        <f t="shared" si="1124"/>
        <v>0</v>
      </c>
      <c r="E11995" s="19" t="str">
        <f t="shared" si="1126"/>
        <v>814210 - Operatørarbejde ved fremstilling af plast til videreforarbejdning</v>
      </c>
      <c r="F11995" s="19" t="str">
        <f t="shared" si="1127"/>
        <v>0-4 år</v>
      </c>
      <c r="G11995" s="40" t="s">
        <v>516</v>
      </c>
      <c r="H11995" s="41" t="s">
        <v>448</v>
      </c>
      <c r="I11995" s="42" t="s">
        <v>517</v>
      </c>
      <c r="J11995" s="43" t="s">
        <v>16</v>
      </c>
      <c r="K11995" s="44">
        <v>63</v>
      </c>
      <c r="L11995" s="45">
        <v>24408.239641812906</v>
      </c>
      <c r="M11995" s="46">
        <v>25859.706286737292</v>
      </c>
      <c r="N11995" s="45"/>
      <c r="O11995" s="46"/>
    </row>
    <row r="11996" spans="1:15" x14ac:dyDescent="0.2">
      <c r="A11996" s="11" t="str">
        <f t="shared" si="1122"/>
        <v>8142104 - Region Midtjylland10-14 år</v>
      </c>
      <c r="B11996" s="12" t="str">
        <f t="shared" si="1125"/>
        <v>814210</v>
      </c>
      <c r="C11996" s="14">
        <f t="shared" si="1123"/>
        <v>0</v>
      </c>
      <c r="D11996" s="14">
        <f t="shared" si="1124"/>
        <v>0</v>
      </c>
      <c r="E11996" s="19" t="str">
        <f t="shared" si="1126"/>
        <v>814210 - Operatørarbejde ved fremstilling af plast til videreforarbejdning</v>
      </c>
      <c r="F11996" s="19" t="str">
        <f t="shared" si="1127"/>
        <v>10-14 år</v>
      </c>
      <c r="G11996" s="40" t="s">
        <v>516</v>
      </c>
      <c r="H11996" s="41" t="s">
        <v>448</v>
      </c>
      <c r="I11996" s="42" t="s">
        <v>517</v>
      </c>
      <c r="J11996" s="43" t="s">
        <v>17</v>
      </c>
      <c r="K11996" s="44">
        <v>16</v>
      </c>
      <c r="L11996" s="45">
        <v>26992.775070227122</v>
      </c>
      <c r="M11996" s="46">
        <v>28597.934362471402</v>
      </c>
      <c r="N11996" s="45"/>
      <c r="O11996" s="46"/>
    </row>
    <row r="11997" spans="1:15" x14ac:dyDescent="0.2">
      <c r="A11997" s="11" t="str">
        <f t="shared" si="1122"/>
        <v>8142104 - Region Midtjylland15-20 år</v>
      </c>
      <c r="B11997" s="12" t="str">
        <f t="shared" si="1125"/>
        <v>814210</v>
      </c>
      <c r="C11997" s="14">
        <f t="shared" si="1123"/>
        <v>0</v>
      </c>
      <c r="D11997" s="14">
        <f t="shared" si="1124"/>
        <v>0</v>
      </c>
      <c r="E11997" s="19" t="str">
        <f t="shared" si="1126"/>
        <v>814210 - Operatørarbejde ved fremstilling af plast til videreforarbejdning</v>
      </c>
      <c r="F11997" s="19" t="str">
        <f t="shared" si="1127"/>
        <v>15-20 år</v>
      </c>
      <c r="G11997" s="40" t="s">
        <v>516</v>
      </c>
      <c r="H11997" s="41" t="s">
        <v>448</v>
      </c>
      <c r="I11997" s="42" t="s">
        <v>517</v>
      </c>
      <c r="J11997" s="43" t="s">
        <v>18</v>
      </c>
      <c r="K11997" s="44">
        <v>30</v>
      </c>
      <c r="L11997" s="45">
        <v>25381.841518211819</v>
      </c>
      <c r="M11997" s="46">
        <v>26891.204622273224</v>
      </c>
      <c r="N11997" s="45"/>
      <c r="O11997" s="46"/>
    </row>
    <row r="11998" spans="1:15" x14ac:dyDescent="0.2">
      <c r="A11998" s="11" t="str">
        <f t="shared" si="1122"/>
        <v>8142104 - Region Midtjylland20-24 år</v>
      </c>
      <c r="B11998" s="12" t="str">
        <f t="shared" si="1125"/>
        <v>814210</v>
      </c>
      <c r="C11998" s="14">
        <f t="shared" si="1123"/>
        <v>0</v>
      </c>
      <c r="D11998" s="14">
        <f t="shared" si="1124"/>
        <v>0</v>
      </c>
      <c r="E11998" s="19" t="str">
        <f t="shared" si="1126"/>
        <v>814210 - Operatørarbejde ved fremstilling af plast til videreforarbejdning</v>
      </c>
      <c r="F11998" s="19" t="str">
        <f t="shared" si="1127"/>
        <v>20-24 år</v>
      </c>
      <c r="G11998" s="40" t="s">
        <v>516</v>
      </c>
      <c r="H11998" s="41" t="s">
        <v>448</v>
      </c>
      <c r="I11998" s="42" t="s">
        <v>517</v>
      </c>
      <c r="J11998" s="43" t="s">
        <v>19</v>
      </c>
      <c r="K11998" s="44">
        <v>23</v>
      </c>
      <c r="L11998" s="45">
        <v>25776.746201999787</v>
      </c>
      <c r="M11998" s="46">
        <v>27309.59280937213</v>
      </c>
      <c r="N11998" s="45"/>
      <c r="O11998" s="46"/>
    </row>
    <row r="11999" spans="1:15" x14ac:dyDescent="0.2">
      <c r="A11999" s="11" t="str">
        <f t="shared" si="1122"/>
        <v>8142104 - Region Midtjylland25 år og derover</v>
      </c>
      <c r="B11999" s="12" t="str">
        <f t="shared" si="1125"/>
        <v>814210</v>
      </c>
      <c r="C11999" s="14">
        <f t="shared" si="1123"/>
        <v>0</v>
      </c>
      <c r="D11999" s="14">
        <f t="shared" si="1124"/>
        <v>0</v>
      </c>
      <c r="E11999" s="19" t="str">
        <f t="shared" si="1126"/>
        <v>814210 - Operatørarbejde ved fremstilling af plast til videreforarbejdning</v>
      </c>
      <c r="F11999" s="19" t="str">
        <f t="shared" si="1127"/>
        <v>25 år og derover</v>
      </c>
      <c r="G11999" s="40" t="s">
        <v>516</v>
      </c>
      <c r="H11999" s="41" t="s">
        <v>448</v>
      </c>
      <c r="I11999" s="42" t="s">
        <v>517</v>
      </c>
      <c r="J11999" s="43" t="s">
        <v>9</v>
      </c>
      <c r="K11999" s="44">
        <v>87</v>
      </c>
      <c r="L11999" s="45">
        <v>28096.560711102931</v>
      </c>
      <c r="M11999" s="46">
        <v>29767.358003644997</v>
      </c>
      <c r="N11999" s="45"/>
      <c r="O11999" s="46"/>
    </row>
    <row r="12000" spans="1:15" x14ac:dyDescent="0.2">
      <c r="A12000" s="11" t="str">
        <f t="shared" si="1122"/>
        <v>8142104 - Region MidtjyllandAlle uanset erf.</v>
      </c>
      <c r="B12000" s="12" t="str">
        <f t="shared" si="1125"/>
        <v>814210</v>
      </c>
      <c r="C12000" s="14">
        <f t="shared" si="1123"/>
        <v>0</v>
      </c>
      <c r="D12000" s="14">
        <f t="shared" si="1124"/>
        <v>0</v>
      </c>
      <c r="E12000" s="19" t="str">
        <f t="shared" si="1126"/>
        <v>814210 - Operatørarbejde ved fremstilling af plast til videreforarbejdning</v>
      </c>
      <c r="F12000" s="19" t="str">
        <f t="shared" si="1127"/>
        <v>Alle uanset erf.</v>
      </c>
      <c r="G12000" s="40" t="s">
        <v>516</v>
      </c>
      <c r="H12000" s="41" t="s">
        <v>448</v>
      </c>
      <c r="I12000" s="42" t="s">
        <v>517</v>
      </c>
      <c r="J12000" s="43" t="s">
        <v>10</v>
      </c>
      <c r="K12000" s="44">
        <v>269</v>
      </c>
      <c r="L12000" s="45">
        <v>25776.746201999787</v>
      </c>
      <c r="M12000" s="46">
        <v>27309.59280937213</v>
      </c>
      <c r="N12000" s="45"/>
      <c r="O12000" s="46"/>
    </row>
    <row r="12001" spans="1:15" x14ac:dyDescent="0.2">
      <c r="A12001" s="11" t="str">
        <f t="shared" si="1122"/>
        <v>8142105 - Region Nordjylland20-24 år</v>
      </c>
      <c r="B12001" s="12" t="str">
        <f t="shared" si="1125"/>
        <v>814210</v>
      </c>
      <c r="C12001" s="14">
        <f t="shared" si="1123"/>
        <v>0</v>
      </c>
      <c r="D12001" s="14">
        <f t="shared" si="1124"/>
        <v>0</v>
      </c>
      <c r="E12001" s="19" t="str">
        <f t="shared" si="1126"/>
        <v>814210 - Operatørarbejde ved fremstilling af plast til videreforarbejdning</v>
      </c>
      <c r="F12001" s="19" t="str">
        <f t="shared" si="1127"/>
        <v>20-24 år</v>
      </c>
      <c r="G12001" s="40" t="s">
        <v>516</v>
      </c>
      <c r="H12001" s="41" t="s">
        <v>448</v>
      </c>
      <c r="I12001" s="42" t="s">
        <v>21</v>
      </c>
      <c r="J12001" s="43" t="s">
        <v>19</v>
      </c>
      <c r="K12001" s="44">
        <v>13</v>
      </c>
      <c r="L12001" s="45">
        <v>31789.469276230513</v>
      </c>
      <c r="M12001" s="46">
        <v>33679.870017595487</v>
      </c>
      <c r="N12001" s="45"/>
      <c r="O12001" s="46"/>
    </row>
    <row r="12002" spans="1:15" x14ac:dyDescent="0.2">
      <c r="A12002" s="11" t="str">
        <f t="shared" si="1122"/>
        <v>8142105 - Region Nordjylland25 år og derover</v>
      </c>
      <c r="B12002" s="12" t="str">
        <f t="shared" si="1125"/>
        <v>814210</v>
      </c>
      <c r="C12002" s="14">
        <f t="shared" si="1123"/>
        <v>0</v>
      </c>
      <c r="D12002" s="14">
        <f t="shared" si="1124"/>
        <v>0</v>
      </c>
      <c r="E12002" s="19" t="str">
        <f t="shared" si="1126"/>
        <v>814210 - Operatørarbejde ved fremstilling af plast til videreforarbejdning</v>
      </c>
      <c r="F12002" s="19" t="str">
        <f t="shared" si="1127"/>
        <v>25 år og derover</v>
      </c>
      <c r="G12002" s="40" t="s">
        <v>516</v>
      </c>
      <c r="H12002" s="41" t="s">
        <v>448</v>
      </c>
      <c r="I12002" s="42" t="s">
        <v>21</v>
      </c>
      <c r="J12002" s="43" t="s">
        <v>9</v>
      </c>
      <c r="K12002" s="44">
        <v>70</v>
      </c>
      <c r="L12002" s="45">
        <v>30007.249284082205</v>
      </c>
      <c r="M12002" s="46">
        <v>31793.682514965043</v>
      </c>
      <c r="N12002" s="45"/>
      <c r="O12002" s="46"/>
    </row>
    <row r="12003" spans="1:15" x14ac:dyDescent="0.2">
      <c r="A12003" s="11" t="str">
        <f t="shared" si="1122"/>
        <v>8142105 - Region NordjyllandAlle uanset erf.</v>
      </c>
      <c r="B12003" s="12" t="str">
        <f t="shared" si="1125"/>
        <v>814210</v>
      </c>
      <c r="C12003" s="14">
        <f t="shared" si="1123"/>
        <v>0</v>
      </c>
      <c r="D12003" s="14">
        <f t="shared" si="1124"/>
        <v>0</v>
      </c>
      <c r="E12003" s="19" t="str">
        <f t="shared" si="1126"/>
        <v>814210 - Operatørarbejde ved fremstilling af plast til videreforarbejdning</v>
      </c>
      <c r="F12003" s="19" t="str">
        <f t="shared" si="1127"/>
        <v>Alle uanset erf.</v>
      </c>
      <c r="G12003" s="40" t="s">
        <v>516</v>
      </c>
      <c r="H12003" s="41" t="s">
        <v>448</v>
      </c>
      <c r="I12003" s="42" t="s">
        <v>21</v>
      </c>
      <c r="J12003" s="43" t="s">
        <v>10</v>
      </c>
      <c r="K12003" s="44">
        <v>104</v>
      </c>
      <c r="L12003" s="45">
        <v>30177.494953610516</v>
      </c>
      <c r="M12003" s="46">
        <v>31974.063486085979</v>
      </c>
      <c r="N12003" s="45"/>
      <c r="O12003" s="46"/>
    </row>
    <row r="12004" spans="1:15" x14ac:dyDescent="0.2">
      <c r="A12004" s="11" t="str">
        <f t="shared" si="1122"/>
        <v>8142106 - Alle regionerUnder 1 år</v>
      </c>
      <c r="B12004" s="12" t="str">
        <f t="shared" si="1125"/>
        <v>814210</v>
      </c>
      <c r="C12004" s="14">
        <f t="shared" si="1123"/>
        <v>0</v>
      </c>
      <c r="D12004" s="14">
        <f t="shared" si="1124"/>
        <v>0</v>
      </c>
      <c r="E12004" s="19" t="str">
        <f t="shared" si="1126"/>
        <v>814210 - Operatørarbejde ved fremstilling af plast til videreforarbejdning</v>
      </c>
      <c r="F12004" s="19" t="str">
        <f t="shared" si="1127"/>
        <v>Under 1 år</v>
      </c>
      <c r="G12004" s="40" t="s">
        <v>516</v>
      </c>
      <c r="H12004" s="41" t="s">
        <v>448</v>
      </c>
      <c r="I12004" s="42" t="s">
        <v>11</v>
      </c>
      <c r="J12004" s="43" t="s">
        <v>13</v>
      </c>
      <c r="K12004" s="44">
        <v>31</v>
      </c>
      <c r="L12004" s="45">
        <v>23886.385734028179</v>
      </c>
      <c r="M12004" s="46">
        <v>25306.819680495468</v>
      </c>
      <c r="N12004" s="45"/>
      <c r="O12004" s="46"/>
    </row>
    <row r="12005" spans="1:15" x14ac:dyDescent="0.2">
      <c r="A12005" s="11" t="str">
        <f t="shared" si="1122"/>
        <v>8142106 - Alle regioner1 år</v>
      </c>
      <c r="B12005" s="12" t="str">
        <f t="shared" si="1125"/>
        <v>814210</v>
      </c>
      <c r="C12005" s="14">
        <f t="shared" si="1123"/>
        <v>0</v>
      </c>
      <c r="D12005" s="14">
        <f t="shared" si="1124"/>
        <v>0</v>
      </c>
      <c r="E12005" s="19" t="str">
        <f t="shared" si="1126"/>
        <v>814210 - Operatørarbejde ved fremstilling af plast til videreforarbejdning</v>
      </c>
      <c r="F12005" s="19" t="str">
        <f t="shared" si="1127"/>
        <v>1 år</v>
      </c>
      <c r="G12005" s="40" t="s">
        <v>516</v>
      </c>
      <c r="H12005" s="41" t="s">
        <v>448</v>
      </c>
      <c r="I12005" s="42" t="s">
        <v>11</v>
      </c>
      <c r="J12005" s="43" t="s">
        <v>22</v>
      </c>
      <c r="K12005" s="44">
        <v>19</v>
      </c>
      <c r="L12005" s="45">
        <v>25442.274987214634</v>
      </c>
      <c r="M12005" s="46">
        <v>26955.231843458987</v>
      </c>
      <c r="N12005" s="45"/>
      <c r="O12005" s="46"/>
    </row>
    <row r="12006" spans="1:15" x14ac:dyDescent="0.2">
      <c r="A12006" s="11" t="str">
        <f t="shared" si="1122"/>
        <v>8142106 - Alle regioner2 år</v>
      </c>
      <c r="B12006" s="12" t="str">
        <f t="shared" si="1125"/>
        <v>814210</v>
      </c>
      <c r="C12006" s="14">
        <f t="shared" si="1123"/>
        <v>0</v>
      </c>
      <c r="D12006" s="14">
        <f t="shared" si="1124"/>
        <v>0</v>
      </c>
      <c r="E12006" s="19" t="str">
        <f t="shared" si="1126"/>
        <v>814210 - Operatørarbejde ved fremstilling af plast til videreforarbejdning</v>
      </c>
      <c r="F12006" s="19" t="str">
        <f t="shared" si="1127"/>
        <v>2 år</v>
      </c>
      <c r="G12006" s="40" t="s">
        <v>516</v>
      </c>
      <c r="H12006" s="41" t="s">
        <v>448</v>
      </c>
      <c r="I12006" s="42" t="s">
        <v>11</v>
      </c>
      <c r="J12006" s="43" t="s">
        <v>23</v>
      </c>
      <c r="K12006" s="44">
        <v>20</v>
      </c>
      <c r="L12006" s="45">
        <v>24798.279535183719</v>
      </c>
      <c r="M12006" s="46">
        <v>26272.940392543147</v>
      </c>
      <c r="N12006" s="45"/>
      <c r="O12006" s="46"/>
    </row>
    <row r="12007" spans="1:15" x14ac:dyDescent="0.2">
      <c r="A12007" s="11" t="str">
        <f t="shared" si="1122"/>
        <v>8142106 - Alle regioner3 år</v>
      </c>
      <c r="B12007" s="12" t="str">
        <f t="shared" si="1125"/>
        <v>814210</v>
      </c>
      <c r="C12007" s="14">
        <f t="shared" si="1123"/>
        <v>0</v>
      </c>
      <c r="D12007" s="14">
        <f t="shared" si="1124"/>
        <v>0</v>
      </c>
      <c r="E12007" s="19" t="str">
        <f t="shared" si="1126"/>
        <v>814210 - Operatørarbejde ved fremstilling af plast til videreforarbejdning</v>
      </c>
      <c r="F12007" s="19" t="str">
        <f t="shared" si="1127"/>
        <v>3 år</v>
      </c>
      <c r="G12007" s="40" t="s">
        <v>516</v>
      </c>
      <c r="H12007" s="41" t="s">
        <v>448</v>
      </c>
      <c r="I12007" s="42" t="s">
        <v>11</v>
      </c>
      <c r="J12007" s="43" t="s">
        <v>14</v>
      </c>
      <c r="K12007" s="44">
        <v>13</v>
      </c>
      <c r="L12007" s="45">
        <v>26912.002416102445</v>
      </c>
      <c r="M12007" s="46">
        <v>28512.358460959593</v>
      </c>
      <c r="N12007" s="45"/>
      <c r="O12007" s="46"/>
    </row>
    <row r="12008" spans="1:15" x14ac:dyDescent="0.2">
      <c r="A12008" s="11" t="str">
        <f t="shared" si="1122"/>
        <v>8142106 - Alle regioner4 år</v>
      </c>
      <c r="B12008" s="12" t="str">
        <f t="shared" si="1125"/>
        <v>814210</v>
      </c>
      <c r="C12008" s="14">
        <f t="shared" si="1123"/>
        <v>0</v>
      </c>
      <c r="D12008" s="14">
        <f t="shared" si="1124"/>
        <v>0</v>
      </c>
      <c r="E12008" s="19" t="str">
        <f t="shared" si="1126"/>
        <v>814210 - Operatørarbejde ved fremstilling af plast til videreforarbejdning</v>
      </c>
      <c r="F12008" s="19" t="str">
        <f t="shared" si="1127"/>
        <v>4 år</v>
      </c>
      <c r="G12008" s="40" t="s">
        <v>516</v>
      </c>
      <c r="H12008" s="41" t="s">
        <v>448</v>
      </c>
      <c r="I12008" s="42" t="s">
        <v>11</v>
      </c>
      <c r="J12008" s="43" t="s">
        <v>24</v>
      </c>
      <c r="K12008" s="44">
        <v>23</v>
      </c>
      <c r="L12008" s="45">
        <v>25372.153472407765</v>
      </c>
      <c r="M12008" s="46">
        <v>26880.940464650153</v>
      </c>
      <c r="N12008" s="45"/>
      <c r="O12008" s="46"/>
    </row>
    <row r="12009" spans="1:15" x14ac:dyDescent="0.2">
      <c r="A12009" s="11" t="str">
        <f t="shared" si="1122"/>
        <v>8142106 - Alle regioner5-9 år</v>
      </c>
      <c r="B12009" s="12" t="str">
        <f t="shared" si="1125"/>
        <v>814210</v>
      </c>
      <c r="C12009" s="14">
        <f t="shared" si="1123"/>
        <v>0</v>
      </c>
      <c r="D12009" s="14">
        <f t="shared" si="1124"/>
        <v>0</v>
      </c>
      <c r="E12009" s="19" t="str">
        <f t="shared" si="1126"/>
        <v>814210 - Operatørarbejde ved fremstilling af plast til videreforarbejdning</v>
      </c>
      <c r="F12009" s="19" t="str">
        <f t="shared" si="1127"/>
        <v>5-9 år</v>
      </c>
      <c r="G12009" s="40" t="s">
        <v>516</v>
      </c>
      <c r="H12009" s="41" t="s">
        <v>448</v>
      </c>
      <c r="I12009" s="42" t="s">
        <v>11</v>
      </c>
      <c r="J12009" s="43" t="s">
        <v>15</v>
      </c>
      <c r="K12009" s="44">
        <v>97</v>
      </c>
      <c r="L12009" s="45">
        <v>26624.562293797371</v>
      </c>
      <c r="M12009" s="46">
        <v>28207.825350546354</v>
      </c>
      <c r="N12009" s="45"/>
      <c r="O12009" s="46"/>
    </row>
    <row r="12010" spans="1:15" x14ac:dyDescent="0.2">
      <c r="A12010" s="11" t="str">
        <f t="shared" si="1122"/>
        <v>8142106 - Alle regioner0-4 år</v>
      </c>
      <c r="B12010" s="12" t="str">
        <f t="shared" si="1125"/>
        <v>814210</v>
      </c>
      <c r="C12010" s="14">
        <f t="shared" si="1123"/>
        <v>0</v>
      </c>
      <c r="D12010" s="14">
        <f t="shared" si="1124"/>
        <v>0</v>
      </c>
      <c r="E12010" s="19" t="str">
        <f t="shared" si="1126"/>
        <v>814210 - Operatørarbejde ved fremstilling af plast til videreforarbejdning</v>
      </c>
      <c r="F12010" s="19" t="str">
        <f t="shared" si="1127"/>
        <v>0-4 år</v>
      </c>
      <c r="G12010" s="40" t="s">
        <v>516</v>
      </c>
      <c r="H12010" s="41" t="s">
        <v>448</v>
      </c>
      <c r="I12010" s="42" t="s">
        <v>11</v>
      </c>
      <c r="J12010" s="43" t="s">
        <v>16</v>
      </c>
      <c r="K12010" s="44">
        <v>106</v>
      </c>
      <c r="L12010" s="45">
        <v>24980.506692554442</v>
      </c>
      <c r="M12010" s="46">
        <v>26466.003916837679</v>
      </c>
      <c r="N12010" s="45"/>
      <c r="O12010" s="46"/>
    </row>
    <row r="12011" spans="1:15" x14ac:dyDescent="0.2">
      <c r="A12011" s="11" t="str">
        <f t="shared" si="1122"/>
        <v>8142106 - Alle regioner10-14 år</v>
      </c>
      <c r="B12011" s="12" t="str">
        <f t="shared" si="1125"/>
        <v>814210</v>
      </c>
      <c r="C12011" s="14">
        <f t="shared" si="1123"/>
        <v>0</v>
      </c>
      <c r="D12011" s="14">
        <f t="shared" si="1124"/>
        <v>0</v>
      </c>
      <c r="E12011" s="19" t="str">
        <f t="shared" si="1126"/>
        <v>814210 - Operatørarbejde ved fremstilling af plast til videreforarbejdning</v>
      </c>
      <c r="F12011" s="19" t="str">
        <f t="shared" si="1127"/>
        <v>10-14 år</v>
      </c>
      <c r="G12011" s="40" t="s">
        <v>516</v>
      </c>
      <c r="H12011" s="41" t="s">
        <v>448</v>
      </c>
      <c r="I12011" s="42" t="s">
        <v>11</v>
      </c>
      <c r="J12011" s="43" t="s">
        <v>17</v>
      </c>
      <c r="K12011" s="44">
        <v>46</v>
      </c>
      <c r="L12011" s="45">
        <v>30823.974958585844</v>
      </c>
      <c r="M12011" s="46">
        <v>32656.961366984153</v>
      </c>
      <c r="N12011" s="45"/>
      <c r="O12011" s="46"/>
    </row>
    <row r="12012" spans="1:15" x14ac:dyDescent="0.2">
      <c r="A12012" s="11" t="str">
        <f t="shared" si="1122"/>
        <v>8142106 - Alle regioner15-20 år</v>
      </c>
      <c r="B12012" s="12" t="str">
        <f t="shared" si="1125"/>
        <v>814210</v>
      </c>
      <c r="C12012" s="14">
        <f t="shared" si="1123"/>
        <v>0</v>
      </c>
      <c r="D12012" s="14">
        <f t="shared" si="1124"/>
        <v>0</v>
      </c>
      <c r="E12012" s="19" t="str">
        <f t="shared" si="1126"/>
        <v>814210 - Operatørarbejde ved fremstilling af plast til videreforarbejdning</v>
      </c>
      <c r="F12012" s="19" t="str">
        <f t="shared" si="1127"/>
        <v>15-20 år</v>
      </c>
      <c r="G12012" s="40" t="s">
        <v>516</v>
      </c>
      <c r="H12012" s="41" t="s">
        <v>448</v>
      </c>
      <c r="I12012" s="42" t="s">
        <v>11</v>
      </c>
      <c r="J12012" s="43" t="s">
        <v>18</v>
      </c>
      <c r="K12012" s="44">
        <v>70</v>
      </c>
      <c r="L12012" s="45">
        <v>31072.452258200654</v>
      </c>
      <c r="M12012" s="46">
        <v>32920.214681490012</v>
      </c>
      <c r="N12012" s="45"/>
      <c r="O12012" s="46"/>
    </row>
    <row r="12013" spans="1:15" x14ac:dyDescent="0.2">
      <c r="A12013" s="11" t="str">
        <f t="shared" si="1122"/>
        <v>8142106 - Alle regioner20-24 år</v>
      </c>
      <c r="B12013" s="12" t="str">
        <f t="shared" si="1125"/>
        <v>814210</v>
      </c>
      <c r="C12013" s="14">
        <f t="shared" si="1123"/>
        <v>0</v>
      </c>
      <c r="D12013" s="14">
        <f t="shared" si="1124"/>
        <v>0</v>
      </c>
      <c r="E12013" s="19" t="str">
        <f t="shared" si="1126"/>
        <v>814210 - Operatørarbejde ved fremstilling af plast til videreforarbejdning</v>
      </c>
      <c r="F12013" s="19" t="str">
        <f t="shared" si="1127"/>
        <v>20-24 år</v>
      </c>
      <c r="G12013" s="40" t="s">
        <v>516</v>
      </c>
      <c r="H12013" s="41" t="s">
        <v>448</v>
      </c>
      <c r="I12013" s="42" t="s">
        <v>11</v>
      </c>
      <c r="J12013" s="43" t="s">
        <v>19</v>
      </c>
      <c r="K12013" s="44">
        <v>104</v>
      </c>
      <c r="L12013" s="45">
        <v>32997.22351852883</v>
      </c>
      <c r="M12013" s="46">
        <v>34961.660047259174</v>
      </c>
      <c r="N12013" s="45"/>
      <c r="O12013" s="46"/>
    </row>
    <row r="12014" spans="1:15" x14ac:dyDescent="0.2">
      <c r="A12014" s="11" t="str">
        <f t="shared" si="1122"/>
        <v>8142106 - Alle regioner25 år og derover</v>
      </c>
      <c r="B12014" s="12" t="str">
        <f t="shared" si="1125"/>
        <v>814210</v>
      </c>
      <c r="C12014" s="14">
        <f t="shared" si="1123"/>
        <v>0</v>
      </c>
      <c r="D12014" s="14">
        <f t="shared" si="1124"/>
        <v>0</v>
      </c>
      <c r="E12014" s="19" t="str">
        <f t="shared" si="1126"/>
        <v>814210 - Operatørarbejde ved fremstilling af plast til videreforarbejdning</v>
      </c>
      <c r="F12014" s="19" t="str">
        <f t="shared" si="1127"/>
        <v>25 år og derover</v>
      </c>
      <c r="G12014" s="40" t="s">
        <v>516</v>
      </c>
      <c r="H12014" s="41" t="s">
        <v>448</v>
      </c>
      <c r="I12014" s="42" t="s">
        <v>11</v>
      </c>
      <c r="J12014" s="43" t="s">
        <v>9</v>
      </c>
      <c r="K12014" s="44">
        <v>346</v>
      </c>
      <c r="L12014" s="45">
        <v>31002.906563908586</v>
      </c>
      <c r="M12014" s="46">
        <v>32846.533365086543</v>
      </c>
      <c r="N12014" s="45"/>
      <c r="O12014" s="46"/>
    </row>
    <row r="12015" spans="1:15" x14ac:dyDescent="0.2">
      <c r="A12015" s="11" t="str">
        <f t="shared" si="1122"/>
        <v>8142106 - Alle regionerAlle uanset erf.</v>
      </c>
      <c r="B12015" s="12" t="str">
        <f t="shared" si="1125"/>
        <v>814210</v>
      </c>
      <c r="C12015" s="14">
        <f t="shared" si="1123"/>
        <v>0</v>
      </c>
      <c r="D12015" s="14">
        <f t="shared" si="1124"/>
        <v>0</v>
      </c>
      <c r="E12015" s="19" t="str">
        <f t="shared" si="1126"/>
        <v>814210 - Operatørarbejde ved fremstilling af plast til videreforarbejdning</v>
      </c>
      <c r="F12015" s="19" t="str">
        <f t="shared" si="1127"/>
        <v>Alle uanset erf.</v>
      </c>
      <c r="G12015" s="40" t="s">
        <v>516</v>
      </c>
      <c r="H12015" s="41" t="s">
        <v>448</v>
      </c>
      <c r="I12015" s="42" t="s">
        <v>11</v>
      </c>
      <c r="J12015" s="43" t="s">
        <v>10</v>
      </c>
      <c r="K12015" s="44">
        <v>769</v>
      </c>
      <c r="L12015" s="45">
        <v>30027.22054216731</v>
      </c>
      <c r="M12015" s="46">
        <v>31812.826947886253</v>
      </c>
      <c r="N12015" s="45"/>
      <c r="O12015" s="46"/>
    </row>
    <row r="12016" spans="1:15" x14ac:dyDescent="0.2">
      <c r="A12016" s="11" t="str">
        <f t="shared" si="1122"/>
        <v>8142201 - Region HovedstadenUnder 1 år</v>
      </c>
      <c r="B12016" s="12" t="str">
        <f t="shared" si="1125"/>
        <v>814220</v>
      </c>
      <c r="C12016" s="14">
        <f t="shared" si="1123"/>
        <v>0</v>
      </c>
      <c r="D12016" s="14">
        <f t="shared" si="1124"/>
        <v>0</v>
      </c>
      <c r="E12016" s="19" t="str">
        <f t="shared" si="1126"/>
        <v>814220 - Operatørarbejde ved fremstilling af plastprodukter</v>
      </c>
      <c r="F12016" s="19" t="str">
        <f t="shared" si="1127"/>
        <v>Under 1 år</v>
      </c>
      <c r="G12016" s="40" t="s">
        <v>516</v>
      </c>
      <c r="H12016" s="41" t="s">
        <v>246</v>
      </c>
      <c r="I12016" s="42" t="s">
        <v>8</v>
      </c>
      <c r="J12016" s="43" t="s">
        <v>13</v>
      </c>
      <c r="K12016" s="44">
        <v>32</v>
      </c>
      <c r="L12016" s="45">
        <v>31557.842548147131</v>
      </c>
      <c r="M12016" s="46">
        <v>33434.469315033828</v>
      </c>
      <c r="N12016" s="45"/>
      <c r="O12016" s="46"/>
    </row>
    <row r="12017" spans="1:15" x14ac:dyDescent="0.2">
      <c r="A12017" s="11" t="str">
        <f t="shared" si="1122"/>
        <v>8142201 - Region Hovedstaden1 år</v>
      </c>
      <c r="B12017" s="12" t="str">
        <f t="shared" si="1125"/>
        <v>814220</v>
      </c>
      <c r="C12017" s="14">
        <f t="shared" si="1123"/>
        <v>0</v>
      </c>
      <c r="D12017" s="14">
        <f t="shared" si="1124"/>
        <v>0</v>
      </c>
      <c r="E12017" s="19" t="str">
        <f t="shared" si="1126"/>
        <v>814220 - Operatørarbejde ved fremstilling af plastprodukter</v>
      </c>
      <c r="F12017" s="19" t="str">
        <f t="shared" si="1127"/>
        <v>1 år</v>
      </c>
      <c r="G12017" s="40" t="s">
        <v>516</v>
      </c>
      <c r="H12017" s="41" t="s">
        <v>246</v>
      </c>
      <c r="I12017" s="42" t="s">
        <v>8</v>
      </c>
      <c r="J12017" s="43" t="s">
        <v>22</v>
      </c>
      <c r="K12017" s="44">
        <v>23</v>
      </c>
      <c r="L12017" s="45">
        <v>34418.08483714459</v>
      </c>
      <c r="M12017" s="46">
        <v>36460.207492238122</v>
      </c>
      <c r="N12017" s="45"/>
      <c r="O12017" s="46"/>
    </row>
    <row r="12018" spans="1:15" x14ac:dyDescent="0.2">
      <c r="A12018" s="11" t="str">
        <f t="shared" si="1122"/>
        <v>8142201 - Region Hovedstaden2 år</v>
      </c>
      <c r="B12018" s="12" t="str">
        <f t="shared" si="1125"/>
        <v>814220</v>
      </c>
      <c r="C12018" s="14">
        <f t="shared" si="1123"/>
        <v>0</v>
      </c>
      <c r="D12018" s="14">
        <f t="shared" si="1124"/>
        <v>0</v>
      </c>
      <c r="E12018" s="19" t="str">
        <f t="shared" si="1126"/>
        <v>814220 - Operatørarbejde ved fremstilling af plastprodukter</v>
      </c>
      <c r="F12018" s="19" t="str">
        <f t="shared" si="1127"/>
        <v>2 år</v>
      </c>
      <c r="G12018" s="40" t="s">
        <v>516</v>
      </c>
      <c r="H12018" s="41" t="s">
        <v>246</v>
      </c>
      <c r="I12018" s="42" t="s">
        <v>8</v>
      </c>
      <c r="J12018" s="43" t="s">
        <v>23</v>
      </c>
      <c r="K12018" s="44">
        <v>12</v>
      </c>
      <c r="L12018" s="45">
        <v>29856.489245675792</v>
      </c>
      <c r="M12018" s="46">
        <v>31631.942900285325</v>
      </c>
      <c r="N12018" s="45"/>
      <c r="O12018" s="46"/>
    </row>
    <row r="12019" spans="1:15" x14ac:dyDescent="0.2">
      <c r="A12019" s="11" t="str">
        <f t="shared" si="1122"/>
        <v>8142201 - Region Hovedstaden4 år</v>
      </c>
      <c r="B12019" s="12" t="str">
        <f t="shared" si="1125"/>
        <v>814220</v>
      </c>
      <c r="C12019" s="14">
        <f t="shared" si="1123"/>
        <v>0</v>
      </c>
      <c r="D12019" s="14">
        <f t="shared" si="1124"/>
        <v>0</v>
      </c>
      <c r="E12019" s="19" t="str">
        <f t="shared" si="1126"/>
        <v>814220 - Operatørarbejde ved fremstilling af plastprodukter</v>
      </c>
      <c r="F12019" s="19" t="str">
        <f t="shared" si="1127"/>
        <v>4 år</v>
      </c>
      <c r="G12019" s="40" t="s">
        <v>516</v>
      </c>
      <c r="H12019" s="41" t="s">
        <v>246</v>
      </c>
      <c r="I12019" s="42" t="s">
        <v>8</v>
      </c>
      <c r="J12019" s="43" t="s">
        <v>24</v>
      </c>
      <c r="K12019" s="44">
        <v>11</v>
      </c>
      <c r="L12019" s="45">
        <v>28207.419592862043</v>
      </c>
      <c r="M12019" s="46">
        <v>29884.809248127855</v>
      </c>
      <c r="N12019" s="45"/>
      <c r="O12019" s="46"/>
    </row>
    <row r="12020" spans="1:15" x14ac:dyDescent="0.2">
      <c r="A12020" s="11" t="str">
        <f t="shared" si="1122"/>
        <v>8142201 - Region Hovedstaden5-9 år</v>
      </c>
      <c r="B12020" s="12" t="str">
        <f t="shared" si="1125"/>
        <v>814220</v>
      </c>
      <c r="C12020" s="14">
        <f t="shared" si="1123"/>
        <v>0</v>
      </c>
      <c r="D12020" s="14">
        <f t="shared" si="1124"/>
        <v>0</v>
      </c>
      <c r="E12020" s="19" t="str">
        <f t="shared" si="1126"/>
        <v>814220 - Operatørarbejde ved fremstilling af plastprodukter</v>
      </c>
      <c r="F12020" s="19" t="str">
        <f t="shared" si="1127"/>
        <v>5-9 år</v>
      </c>
      <c r="G12020" s="40" t="s">
        <v>516</v>
      </c>
      <c r="H12020" s="41" t="s">
        <v>246</v>
      </c>
      <c r="I12020" s="42" t="s">
        <v>8</v>
      </c>
      <c r="J12020" s="43" t="s">
        <v>15</v>
      </c>
      <c r="K12020" s="44">
        <v>58</v>
      </c>
      <c r="L12020" s="45">
        <v>30504.627421170415</v>
      </c>
      <c r="M12020" s="46">
        <v>32318.623426921939</v>
      </c>
      <c r="N12020" s="45"/>
      <c r="O12020" s="46"/>
    </row>
    <row r="12021" spans="1:15" x14ac:dyDescent="0.2">
      <c r="A12021" s="11" t="str">
        <f t="shared" si="1122"/>
        <v>8142201 - Region Hovedstaden0-4 år</v>
      </c>
      <c r="B12021" s="12" t="str">
        <f t="shared" si="1125"/>
        <v>814220</v>
      </c>
      <c r="C12021" s="14">
        <f t="shared" si="1123"/>
        <v>0</v>
      </c>
      <c r="D12021" s="14">
        <f t="shared" si="1124"/>
        <v>0</v>
      </c>
      <c r="E12021" s="19" t="str">
        <f t="shared" si="1126"/>
        <v>814220 - Operatørarbejde ved fremstilling af plastprodukter</v>
      </c>
      <c r="F12021" s="19" t="str">
        <f t="shared" si="1127"/>
        <v>0-4 år</v>
      </c>
      <c r="G12021" s="40" t="s">
        <v>516</v>
      </c>
      <c r="H12021" s="41" t="s">
        <v>246</v>
      </c>
      <c r="I12021" s="42" t="s">
        <v>8</v>
      </c>
      <c r="J12021" s="43" t="s">
        <v>16</v>
      </c>
      <c r="K12021" s="44">
        <v>88</v>
      </c>
      <c r="L12021" s="45">
        <v>32880.583390778476</v>
      </c>
      <c r="M12021" s="46">
        <v>34838.21609231305</v>
      </c>
      <c r="N12021" s="45"/>
      <c r="O12021" s="46"/>
    </row>
    <row r="12022" spans="1:15" x14ac:dyDescent="0.2">
      <c r="A12022" s="11" t="str">
        <f t="shared" si="1122"/>
        <v>8142201 - Region Hovedstaden10-14 år</v>
      </c>
      <c r="B12022" s="12" t="str">
        <f t="shared" si="1125"/>
        <v>814220</v>
      </c>
      <c r="C12022" s="14">
        <f t="shared" si="1123"/>
        <v>0</v>
      </c>
      <c r="D12022" s="14">
        <f t="shared" si="1124"/>
        <v>0</v>
      </c>
      <c r="E12022" s="19" t="str">
        <f t="shared" si="1126"/>
        <v>814220 - Operatørarbejde ved fremstilling af plastprodukter</v>
      </c>
      <c r="F12022" s="19" t="str">
        <f t="shared" si="1127"/>
        <v>10-14 år</v>
      </c>
      <c r="G12022" s="40" t="s">
        <v>516</v>
      </c>
      <c r="H12022" s="41" t="s">
        <v>246</v>
      </c>
      <c r="I12022" s="42" t="s">
        <v>8</v>
      </c>
      <c r="J12022" s="43" t="s">
        <v>17</v>
      </c>
      <c r="K12022" s="44">
        <v>36</v>
      </c>
      <c r="L12022" s="45">
        <v>28192.911496481509</v>
      </c>
      <c r="M12022" s="46">
        <v>29869.438409563256</v>
      </c>
      <c r="N12022" s="45"/>
      <c r="O12022" s="46"/>
    </row>
    <row r="12023" spans="1:15" x14ac:dyDescent="0.2">
      <c r="A12023" s="11" t="str">
        <f t="shared" si="1122"/>
        <v>8142201 - Region Hovedstaden15-20 år</v>
      </c>
      <c r="B12023" s="12" t="str">
        <f t="shared" si="1125"/>
        <v>814220</v>
      </c>
      <c r="C12023" s="14">
        <f t="shared" si="1123"/>
        <v>0</v>
      </c>
      <c r="D12023" s="14">
        <f t="shared" si="1124"/>
        <v>0</v>
      </c>
      <c r="E12023" s="19" t="str">
        <f t="shared" si="1126"/>
        <v>814220 - Operatørarbejde ved fremstilling af plastprodukter</v>
      </c>
      <c r="F12023" s="19" t="str">
        <f t="shared" si="1127"/>
        <v>15-20 år</v>
      </c>
      <c r="G12023" s="40" t="s">
        <v>516</v>
      </c>
      <c r="H12023" s="41" t="s">
        <v>246</v>
      </c>
      <c r="I12023" s="42" t="s">
        <v>8</v>
      </c>
      <c r="J12023" s="43" t="s">
        <v>18</v>
      </c>
      <c r="K12023" s="44">
        <v>38</v>
      </c>
      <c r="L12023" s="45">
        <v>30996.246854550365</v>
      </c>
      <c r="M12023" s="46">
        <v>32839.477627741864</v>
      </c>
      <c r="N12023" s="45"/>
      <c r="O12023" s="46"/>
    </row>
    <row r="12024" spans="1:15" x14ac:dyDescent="0.2">
      <c r="A12024" s="11" t="str">
        <f t="shared" si="1122"/>
        <v>8142201 - Region Hovedstaden20-24 år</v>
      </c>
      <c r="B12024" s="12" t="str">
        <f t="shared" si="1125"/>
        <v>814220</v>
      </c>
      <c r="C12024" s="14">
        <f t="shared" si="1123"/>
        <v>0</v>
      </c>
      <c r="D12024" s="14">
        <f t="shared" si="1124"/>
        <v>0</v>
      </c>
      <c r="E12024" s="19" t="str">
        <f t="shared" si="1126"/>
        <v>814220 - Operatørarbejde ved fremstilling af plastprodukter</v>
      </c>
      <c r="F12024" s="19" t="str">
        <f t="shared" si="1127"/>
        <v>20-24 år</v>
      </c>
      <c r="G12024" s="40" t="s">
        <v>516</v>
      </c>
      <c r="H12024" s="41" t="s">
        <v>246</v>
      </c>
      <c r="I12024" s="42" t="s">
        <v>8</v>
      </c>
      <c r="J12024" s="43" t="s">
        <v>19</v>
      </c>
      <c r="K12024" s="44">
        <v>62</v>
      </c>
      <c r="L12024" s="45">
        <v>34119.118493509886</v>
      </c>
      <c r="M12024" s="46">
        <v>36148.05475332588</v>
      </c>
      <c r="N12024" s="45"/>
      <c r="O12024" s="46"/>
    </row>
    <row r="12025" spans="1:15" x14ac:dyDescent="0.2">
      <c r="A12025" s="11" t="str">
        <f t="shared" si="1122"/>
        <v>8142201 - Region Hovedstaden25 år og derover</v>
      </c>
      <c r="B12025" s="12" t="str">
        <f t="shared" si="1125"/>
        <v>814220</v>
      </c>
      <c r="C12025" s="14">
        <f t="shared" si="1123"/>
        <v>0</v>
      </c>
      <c r="D12025" s="14">
        <f t="shared" si="1124"/>
        <v>0</v>
      </c>
      <c r="E12025" s="19" t="str">
        <f t="shared" si="1126"/>
        <v>814220 - Operatørarbejde ved fremstilling af plastprodukter</v>
      </c>
      <c r="F12025" s="19" t="str">
        <f t="shared" si="1127"/>
        <v>25 år og derover</v>
      </c>
      <c r="G12025" s="40" t="s">
        <v>516</v>
      </c>
      <c r="H12025" s="41" t="s">
        <v>246</v>
      </c>
      <c r="I12025" s="42" t="s">
        <v>8</v>
      </c>
      <c r="J12025" s="43" t="s">
        <v>9</v>
      </c>
      <c r="K12025" s="44">
        <v>349</v>
      </c>
      <c r="L12025" s="45">
        <v>33500.403983250719</v>
      </c>
      <c r="M12025" s="46">
        <v>35492.547607155619</v>
      </c>
      <c r="N12025" s="45"/>
      <c r="O12025" s="46"/>
    </row>
    <row r="12026" spans="1:15" x14ac:dyDescent="0.2">
      <c r="A12026" s="11" t="str">
        <f t="shared" si="1122"/>
        <v>8142201 - Region HovedstadenAlle uanset erf.</v>
      </c>
      <c r="B12026" s="12" t="str">
        <f t="shared" si="1125"/>
        <v>814220</v>
      </c>
      <c r="C12026" s="14">
        <f t="shared" si="1123"/>
        <v>0</v>
      </c>
      <c r="D12026" s="14">
        <f t="shared" si="1124"/>
        <v>0</v>
      </c>
      <c r="E12026" s="19" t="str">
        <f t="shared" si="1126"/>
        <v>814220 - Operatørarbejde ved fremstilling af plastprodukter</v>
      </c>
      <c r="F12026" s="19" t="str">
        <f t="shared" si="1127"/>
        <v>Alle uanset erf.</v>
      </c>
      <c r="G12026" s="40" t="s">
        <v>516</v>
      </c>
      <c r="H12026" s="41" t="s">
        <v>246</v>
      </c>
      <c r="I12026" s="42" t="s">
        <v>8</v>
      </c>
      <c r="J12026" s="43" t="s">
        <v>10</v>
      </c>
      <c r="K12026" s="44">
        <v>631</v>
      </c>
      <c r="L12026" s="45">
        <v>32750.916762378649</v>
      </c>
      <c r="M12026" s="46">
        <v>34698.491186789572</v>
      </c>
      <c r="N12026" s="45"/>
      <c r="O12026" s="46"/>
    </row>
    <row r="12027" spans="1:15" x14ac:dyDescent="0.2">
      <c r="A12027" s="11" t="str">
        <f t="shared" si="1122"/>
        <v>8142202 - Region SjællandUnder 1 år</v>
      </c>
      <c r="B12027" s="12" t="str">
        <f t="shared" si="1125"/>
        <v>814220</v>
      </c>
      <c r="C12027" s="14">
        <f t="shared" si="1123"/>
        <v>0</v>
      </c>
      <c r="D12027" s="14">
        <f t="shared" si="1124"/>
        <v>0</v>
      </c>
      <c r="E12027" s="19" t="str">
        <f t="shared" si="1126"/>
        <v>814220 - Operatørarbejde ved fremstilling af plastprodukter</v>
      </c>
      <c r="F12027" s="19" t="str">
        <f t="shared" si="1127"/>
        <v>Under 1 år</v>
      </c>
      <c r="G12027" s="40" t="s">
        <v>516</v>
      </c>
      <c r="H12027" s="41" t="s">
        <v>246</v>
      </c>
      <c r="I12027" s="42" t="s">
        <v>20</v>
      </c>
      <c r="J12027" s="43" t="s">
        <v>13</v>
      </c>
      <c r="K12027" s="44">
        <v>30</v>
      </c>
      <c r="L12027" s="45">
        <v>26392.150144154501</v>
      </c>
      <c r="M12027" s="46">
        <v>27961.592520345104</v>
      </c>
      <c r="N12027" s="45"/>
      <c r="O12027" s="46"/>
    </row>
    <row r="12028" spans="1:15" x14ac:dyDescent="0.2">
      <c r="A12028" s="11" t="str">
        <f t="shared" si="1122"/>
        <v>8142202 - Region Sjælland1 år</v>
      </c>
      <c r="B12028" s="12" t="str">
        <f t="shared" si="1125"/>
        <v>814220</v>
      </c>
      <c r="C12028" s="14">
        <f t="shared" si="1123"/>
        <v>0</v>
      </c>
      <c r="D12028" s="14">
        <f t="shared" si="1124"/>
        <v>0</v>
      </c>
      <c r="E12028" s="19" t="str">
        <f t="shared" si="1126"/>
        <v>814220 - Operatørarbejde ved fremstilling af plastprodukter</v>
      </c>
      <c r="F12028" s="19" t="str">
        <f t="shared" si="1127"/>
        <v>1 år</v>
      </c>
      <c r="G12028" s="40" t="s">
        <v>516</v>
      </c>
      <c r="H12028" s="41" t="s">
        <v>246</v>
      </c>
      <c r="I12028" s="42" t="s">
        <v>20</v>
      </c>
      <c r="J12028" s="43" t="s">
        <v>22</v>
      </c>
      <c r="K12028" s="44">
        <v>17</v>
      </c>
      <c r="L12028" s="45">
        <v>25238.413297400508</v>
      </c>
      <c r="M12028" s="46">
        <v>26739.247262060486</v>
      </c>
      <c r="N12028" s="45"/>
      <c r="O12028" s="46"/>
    </row>
    <row r="12029" spans="1:15" x14ac:dyDescent="0.2">
      <c r="A12029" s="11" t="str">
        <f t="shared" si="1122"/>
        <v>8142202 - Region Sjælland2 år</v>
      </c>
      <c r="B12029" s="12" t="str">
        <f t="shared" si="1125"/>
        <v>814220</v>
      </c>
      <c r="C12029" s="14">
        <f t="shared" si="1123"/>
        <v>0</v>
      </c>
      <c r="D12029" s="14">
        <f t="shared" si="1124"/>
        <v>0</v>
      </c>
      <c r="E12029" s="19" t="str">
        <f t="shared" si="1126"/>
        <v>814220 - Operatørarbejde ved fremstilling af plastprodukter</v>
      </c>
      <c r="F12029" s="19" t="str">
        <f t="shared" si="1127"/>
        <v>2 år</v>
      </c>
      <c r="G12029" s="40" t="s">
        <v>516</v>
      </c>
      <c r="H12029" s="41" t="s">
        <v>246</v>
      </c>
      <c r="I12029" s="42" t="s">
        <v>20</v>
      </c>
      <c r="J12029" s="43" t="s">
        <v>23</v>
      </c>
      <c r="K12029" s="44">
        <v>18</v>
      </c>
      <c r="L12029" s="45">
        <v>29087.925459485072</v>
      </c>
      <c r="M12029" s="46">
        <v>30817.675502669816</v>
      </c>
      <c r="N12029" s="45"/>
      <c r="O12029" s="46"/>
    </row>
    <row r="12030" spans="1:15" x14ac:dyDescent="0.2">
      <c r="A12030" s="11" t="str">
        <f t="shared" si="1122"/>
        <v>8142202 - Region Sjælland3 år</v>
      </c>
      <c r="B12030" s="12" t="str">
        <f t="shared" si="1125"/>
        <v>814220</v>
      </c>
      <c r="C12030" s="14">
        <f t="shared" si="1123"/>
        <v>0</v>
      </c>
      <c r="D12030" s="14">
        <f t="shared" si="1124"/>
        <v>0</v>
      </c>
      <c r="E12030" s="19" t="str">
        <f t="shared" si="1126"/>
        <v>814220 - Operatørarbejde ved fremstilling af plastprodukter</v>
      </c>
      <c r="F12030" s="19" t="str">
        <f t="shared" si="1127"/>
        <v>3 år</v>
      </c>
      <c r="G12030" s="40" t="s">
        <v>516</v>
      </c>
      <c r="H12030" s="41" t="s">
        <v>246</v>
      </c>
      <c r="I12030" s="42" t="s">
        <v>20</v>
      </c>
      <c r="J12030" s="43" t="s">
        <v>14</v>
      </c>
      <c r="K12030" s="44">
        <v>15</v>
      </c>
      <c r="L12030" s="45">
        <v>26203.841765358695</v>
      </c>
      <c r="M12030" s="46">
        <v>27762.086147150978</v>
      </c>
      <c r="N12030" s="45"/>
      <c r="O12030" s="46"/>
    </row>
    <row r="12031" spans="1:15" x14ac:dyDescent="0.2">
      <c r="A12031" s="11" t="str">
        <f t="shared" si="1122"/>
        <v>8142202 - Region Sjælland4 år</v>
      </c>
      <c r="B12031" s="12" t="str">
        <f t="shared" si="1125"/>
        <v>814220</v>
      </c>
      <c r="C12031" s="14">
        <f t="shared" si="1123"/>
        <v>0</v>
      </c>
      <c r="D12031" s="14">
        <f t="shared" si="1124"/>
        <v>0</v>
      </c>
      <c r="E12031" s="19" t="str">
        <f t="shared" si="1126"/>
        <v>814220 - Operatørarbejde ved fremstilling af plastprodukter</v>
      </c>
      <c r="F12031" s="19" t="str">
        <f t="shared" si="1127"/>
        <v>4 år</v>
      </c>
      <c r="G12031" s="40" t="s">
        <v>516</v>
      </c>
      <c r="H12031" s="41" t="s">
        <v>246</v>
      </c>
      <c r="I12031" s="42" t="s">
        <v>20</v>
      </c>
      <c r="J12031" s="43" t="s">
        <v>24</v>
      </c>
      <c r="K12031" s="44">
        <v>14</v>
      </c>
      <c r="L12031" s="45">
        <v>31018.416217276641</v>
      </c>
      <c r="M12031" s="46">
        <v>32858.826884579663</v>
      </c>
      <c r="N12031" s="45"/>
      <c r="O12031" s="46"/>
    </row>
    <row r="12032" spans="1:15" x14ac:dyDescent="0.2">
      <c r="A12032" s="11" t="str">
        <f t="shared" si="1122"/>
        <v>8142202 - Region Sjælland5-9 år</v>
      </c>
      <c r="B12032" s="12" t="str">
        <f t="shared" si="1125"/>
        <v>814220</v>
      </c>
      <c r="C12032" s="14">
        <f t="shared" si="1123"/>
        <v>0</v>
      </c>
      <c r="D12032" s="14">
        <f t="shared" si="1124"/>
        <v>0</v>
      </c>
      <c r="E12032" s="19" t="str">
        <f t="shared" si="1126"/>
        <v>814220 - Operatørarbejde ved fremstilling af plastprodukter</v>
      </c>
      <c r="F12032" s="19" t="str">
        <f t="shared" si="1127"/>
        <v>5-9 år</v>
      </c>
      <c r="G12032" s="40" t="s">
        <v>516</v>
      </c>
      <c r="H12032" s="41" t="s">
        <v>246</v>
      </c>
      <c r="I12032" s="42" t="s">
        <v>20</v>
      </c>
      <c r="J12032" s="43" t="s">
        <v>15</v>
      </c>
      <c r="K12032" s="44">
        <v>88</v>
      </c>
      <c r="L12032" s="45">
        <v>28307.301729102954</v>
      </c>
      <c r="M12032" s="46">
        <v>29990.631001125439</v>
      </c>
      <c r="N12032" s="45"/>
      <c r="O12032" s="46"/>
    </row>
    <row r="12033" spans="1:15" x14ac:dyDescent="0.2">
      <c r="A12033" s="11" t="str">
        <f t="shared" si="1122"/>
        <v>8142202 - Region Sjælland0-4 år</v>
      </c>
      <c r="B12033" s="12" t="str">
        <f t="shared" si="1125"/>
        <v>814220</v>
      </c>
      <c r="C12033" s="14">
        <f t="shared" si="1123"/>
        <v>0</v>
      </c>
      <c r="D12033" s="14">
        <f t="shared" si="1124"/>
        <v>0</v>
      </c>
      <c r="E12033" s="19" t="str">
        <f t="shared" si="1126"/>
        <v>814220 - Operatørarbejde ved fremstilling af plastprodukter</v>
      </c>
      <c r="F12033" s="19" t="str">
        <f t="shared" si="1127"/>
        <v>0-4 år</v>
      </c>
      <c r="G12033" s="40" t="s">
        <v>516</v>
      </c>
      <c r="H12033" s="41" t="s">
        <v>246</v>
      </c>
      <c r="I12033" s="42" t="s">
        <v>20</v>
      </c>
      <c r="J12033" s="43" t="s">
        <v>16</v>
      </c>
      <c r="K12033" s="44">
        <v>94</v>
      </c>
      <c r="L12033" s="45">
        <v>26728.492457163051</v>
      </c>
      <c r="M12033" s="46">
        <v>28314.369772578419</v>
      </c>
      <c r="N12033" s="45"/>
      <c r="O12033" s="46"/>
    </row>
    <row r="12034" spans="1:15" x14ac:dyDescent="0.2">
      <c r="A12034" s="11" t="str">
        <f t="shared" ref="A12034:A12097" si="1128">B12034&amp;I12034&amp;F12034</f>
        <v>8142202 - Region Sjælland10-14 år</v>
      </c>
      <c r="B12034" s="12" t="str">
        <f t="shared" si="1125"/>
        <v>814220</v>
      </c>
      <c r="C12034" s="14">
        <f t="shared" ref="C12034:C12097" si="1129">N12034*1.2</f>
        <v>0</v>
      </c>
      <c r="D12034" s="14">
        <f t="shared" ref="D12034:D12097" si="1130">O12034*1.2</f>
        <v>0</v>
      </c>
      <c r="E12034" s="19" t="str">
        <f t="shared" si="1126"/>
        <v>814220 - Operatørarbejde ved fremstilling af plastprodukter</v>
      </c>
      <c r="F12034" s="19" t="str">
        <f t="shared" si="1127"/>
        <v>10-14 år</v>
      </c>
      <c r="G12034" s="40" t="s">
        <v>516</v>
      </c>
      <c r="H12034" s="41" t="s">
        <v>246</v>
      </c>
      <c r="I12034" s="42" t="s">
        <v>20</v>
      </c>
      <c r="J12034" s="43" t="s">
        <v>17</v>
      </c>
      <c r="K12034" s="44">
        <v>73</v>
      </c>
      <c r="L12034" s="45">
        <v>28948.457683459528</v>
      </c>
      <c r="M12034" s="46">
        <v>30669.914100069247</v>
      </c>
      <c r="N12034" s="45"/>
      <c r="O12034" s="46"/>
    </row>
    <row r="12035" spans="1:15" x14ac:dyDescent="0.2">
      <c r="A12035" s="11" t="str">
        <f t="shared" si="1128"/>
        <v>8142202 - Region Sjælland15-20 år</v>
      </c>
      <c r="B12035" s="12" t="str">
        <f t="shared" ref="B12035:B12098" si="1131">LEFT(E12035,6)</f>
        <v>814220</v>
      </c>
      <c r="C12035" s="14">
        <f t="shared" si="1129"/>
        <v>0</v>
      </c>
      <c r="D12035" s="14">
        <f t="shared" si="1130"/>
        <v>0</v>
      </c>
      <c r="E12035" s="19" t="str">
        <f t="shared" ref="E12035:E12098" si="1132">TRIM(H12035)</f>
        <v>814220 - Operatørarbejde ved fremstilling af plastprodukter</v>
      </c>
      <c r="F12035" s="19" t="str">
        <f t="shared" ref="F12035:F12098" si="1133">MID(J12035,6,30)</f>
        <v>15-20 år</v>
      </c>
      <c r="G12035" s="40" t="s">
        <v>516</v>
      </c>
      <c r="H12035" s="41" t="s">
        <v>246</v>
      </c>
      <c r="I12035" s="42" t="s">
        <v>20</v>
      </c>
      <c r="J12035" s="43" t="s">
        <v>18</v>
      </c>
      <c r="K12035" s="44">
        <v>78</v>
      </c>
      <c r="L12035" s="45">
        <v>29619.543787561466</v>
      </c>
      <c r="M12035" s="46">
        <v>31376.955383480243</v>
      </c>
      <c r="N12035" s="45"/>
      <c r="O12035" s="46"/>
    </row>
    <row r="12036" spans="1:15" x14ac:dyDescent="0.2">
      <c r="A12036" s="11" t="str">
        <f t="shared" si="1128"/>
        <v>8142202 - Region Sjælland20-24 år</v>
      </c>
      <c r="B12036" s="12" t="str">
        <f t="shared" si="1131"/>
        <v>814220</v>
      </c>
      <c r="C12036" s="14">
        <f t="shared" si="1129"/>
        <v>0</v>
      </c>
      <c r="D12036" s="14">
        <f t="shared" si="1130"/>
        <v>0</v>
      </c>
      <c r="E12036" s="19" t="str">
        <f t="shared" si="1132"/>
        <v>814220 - Operatørarbejde ved fremstilling af plastprodukter</v>
      </c>
      <c r="F12036" s="19" t="str">
        <f t="shared" si="1133"/>
        <v>20-24 år</v>
      </c>
      <c r="G12036" s="40" t="s">
        <v>516</v>
      </c>
      <c r="H12036" s="41" t="s">
        <v>246</v>
      </c>
      <c r="I12036" s="42" t="s">
        <v>20</v>
      </c>
      <c r="J12036" s="43" t="s">
        <v>19</v>
      </c>
      <c r="K12036" s="44">
        <v>82</v>
      </c>
      <c r="L12036" s="45">
        <v>29977.969801125426</v>
      </c>
      <c r="M12036" s="46">
        <v>31760.647449633314</v>
      </c>
      <c r="N12036" s="45"/>
      <c r="O12036" s="46"/>
    </row>
    <row r="12037" spans="1:15" x14ac:dyDescent="0.2">
      <c r="A12037" s="11" t="str">
        <f t="shared" si="1128"/>
        <v>8142202 - Region Sjælland25 år og derover</v>
      </c>
      <c r="B12037" s="12" t="str">
        <f t="shared" si="1131"/>
        <v>814220</v>
      </c>
      <c r="C12037" s="14">
        <f t="shared" si="1129"/>
        <v>0</v>
      </c>
      <c r="D12037" s="14">
        <f t="shared" si="1130"/>
        <v>0</v>
      </c>
      <c r="E12037" s="19" t="str">
        <f t="shared" si="1132"/>
        <v>814220 - Operatørarbejde ved fremstilling af plastprodukter</v>
      </c>
      <c r="F12037" s="19" t="str">
        <f t="shared" si="1133"/>
        <v>25 år og derover</v>
      </c>
      <c r="G12037" s="40" t="s">
        <v>516</v>
      </c>
      <c r="H12037" s="41" t="s">
        <v>246</v>
      </c>
      <c r="I12037" s="42" t="s">
        <v>20</v>
      </c>
      <c r="J12037" s="43" t="s">
        <v>9</v>
      </c>
      <c r="K12037" s="44">
        <v>475</v>
      </c>
      <c r="L12037" s="45">
        <v>28330.580555086995</v>
      </c>
      <c r="M12037" s="46">
        <v>30015.294131751878</v>
      </c>
      <c r="N12037" s="45"/>
      <c r="O12037" s="46"/>
    </row>
    <row r="12038" spans="1:15" x14ac:dyDescent="0.2">
      <c r="A12038" s="11" t="str">
        <f t="shared" si="1128"/>
        <v>8142202 - Region SjællandAlle uanset erf.</v>
      </c>
      <c r="B12038" s="12" t="str">
        <f t="shared" si="1131"/>
        <v>814220</v>
      </c>
      <c r="C12038" s="14">
        <f t="shared" si="1129"/>
        <v>0</v>
      </c>
      <c r="D12038" s="14">
        <f t="shared" si="1130"/>
        <v>0</v>
      </c>
      <c r="E12038" s="19" t="str">
        <f t="shared" si="1132"/>
        <v>814220 - Operatørarbejde ved fremstilling af plastprodukter</v>
      </c>
      <c r="F12038" s="19" t="str">
        <f t="shared" si="1133"/>
        <v>Alle uanset erf.</v>
      </c>
      <c r="G12038" s="40" t="s">
        <v>516</v>
      </c>
      <c r="H12038" s="41" t="s">
        <v>246</v>
      </c>
      <c r="I12038" s="42" t="s">
        <v>20</v>
      </c>
      <c r="J12038" s="43" t="s">
        <v>10</v>
      </c>
      <c r="K12038" s="44">
        <v>890</v>
      </c>
      <c r="L12038" s="45">
        <v>28725.892056562698</v>
      </c>
      <c r="M12038" s="46">
        <v>30433.626838531069</v>
      </c>
      <c r="N12038" s="45"/>
      <c r="O12038" s="46"/>
    </row>
    <row r="12039" spans="1:15" x14ac:dyDescent="0.2">
      <c r="A12039" s="11" t="str">
        <f t="shared" si="1128"/>
        <v>8142203 - Region SyddanmarkUnder 1 år</v>
      </c>
      <c r="B12039" s="12" t="str">
        <f t="shared" si="1131"/>
        <v>814220</v>
      </c>
      <c r="C12039" s="14">
        <f t="shared" si="1129"/>
        <v>0</v>
      </c>
      <c r="D12039" s="14">
        <f t="shared" si="1130"/>
        <v>0</v>
      </c>
      <c r="E12039" s="19" t="str">
        <f t="shared" si="1132"/>
        <v>814220 - Operatørarbejde ved fremstilling af plastprodukter</v>
      </c>
      <c r="F12039" s="19" t="str">
        <f t="shared" si="1133"/>
        <v>Under 1 år</v>
      </c>
      <c r="G12039" s="40" t="s">
        <v>516</v>
      </c>
      <c r="H12039" s="41" t="s">
        <v>246</v>
      </c>
      <c r="I12039" s="42" t="s">
        <v>544</v>
      </c>
      <c r="J12039" s="43" t="s">
        <v>13</v>
      </c>
      <c r="K12039" s="44">
        <v>98</v>
      </c>
      <c r="L12039" s="45">
        <v>25300.806575470386</v>
      </c>
      <c r="M12039" s="46">
        <v>26805.350834822439</v>
      </c>
      <c r="N12039" s="45"/>
      <c r="O12039" s="46"/>
    </row>
    <row r="12040" spans="1:15" x14ac:dyDescent="0.2">
      <c r="A12040" s="11" t="str">
        <f t="shared" si="1128"/>
        <v>8142203 - Region Syddanmark1 år</v>
      </c>
      <c r="B12040" s="12" t="str">
        <f t="shared" si="1131"/>
        <v>814220</v>
      </c>
      <c r="C12040" s="14">
        <f t="shared" si="1129"/>
        <v>0</v>
      </c>
      <c r="D12040" s="14">
        <f t="shared" si="1130"/>
        <v>0</v>
      </c>
      <c r="E12040" s="19" t="str">
        <f t="shared" si="1132"/>
        <v>814220 - Operatørarbejde ved fremstilling af plastprodukter</v>
      </c>
      <c r="F12040" s="19" t="str">
        <f t="shared" si="1133"/>
        <v>1 år</v>
      </c>
      <c r="G12040" s="40" t="s">
        <v>516</v>
      </c>
      <c r="H12040" s="41" t="s">
        <v>246</v>
      </c>
      <c r="I12040" s="42" t="s">
        <v>544</v>
      </c>
      <c r="J12040" s="43" t="s">
        <v>22</v>
      </c>
      <c r="K12040" s="44">
        <v>64</v>
      </c>
      <c r="L12040" s="45">
        <v>29211.259557075053</v>
      </c>
      <c r="M12040" s="46">
        <v>30948.343817370933</v>
      </c>
      <c r="N12040" s="45"/>
      <c r="O12040" s="46"/>
    </row>
    <row r="12041" spans="1:15" x14ac:dyDescent="0.2">
      <c r="A12041" s="11" t="str">
        <f t="shared" si="1128"/>
        <v>8142203 - Region Syddanmark2 år</v>
      </c>
      <c r="B12041" s="12" t="str">
        <f t="shared" si="1131"/>
        <v>814220</v>
      </c>
      <c r="C12041" s="14">
        <f t="shared" si="1129"/>
        <v>0</v>
      </c>
      <c r="D12041" s="14">
        <f t="shared" si="1130"/>
        <v>0</v>
      </c>
      <c r="E12041" s="19" t="str">
        <f t="shared" si="1132"/>
        <v>814220 - Operatørarbejde ved fremstilling af plastprodukter</v>
      </c>
      <c r="F12041" s="19" t="str">
        <f t="shared" si="1133"/>
        <v>2 år</v>
      </c>
      <c r="G12041" s="40" t="s">
        <v>516</v>
      </c>
      <c r="H12041" s="41" t="s">
        <v>246</v>
      </c>
      <c r="I12041" s="42" t="s">
        <v>544</v>
      </c>
      <c r="J12041" s="43" t="s">
        <v>23</v>
      </c>
      <c r="K12041" s="44">
        <v>35</v>
      </c>
      <c r="L12041" s="45">
        <v>29382.04015053924</v>
      </c>
      <c r="M12041" s="46">
        <v>31129.280093450961</v>
      </c>
      <c r="N12041" s="45"/>
      <c r="O12041" s="46"/>
    </row>
    <row r="12042" spans="1:15" x14ac:dyDescent="0.2">
      <c r="A12042" s="11" t="str">
        <f t="shared" si="1128"/>
        <v>8142203 - Region Syddanmark3 år</v>
      </c>
      <c r="B12042" s="12" t="str">
        <f t="shared" si="1131"/>
        <v>814220</v>
      </c>
      <c r="C12042" s="14">
        <f t="shared" si="1129"/>
        <v>0</v>
      </c>
      <c r="D12042" s="14">
        <f t="shared" si="1130"/>
        <v>0</v>
      </c>
      <c r="E12042" s="19" t="str">
        <f t="shared" si="1132"/>
        <v>814220 - Operatørarbejde ved fremstilling af plastprodukter</v>
      </c>
      <c r="F12042" s="19" t="str">
        <f t="shared" si="1133"/>
        <v>3 år</v>
      </c>
      <c r="G12042" s="40" t="s">
        <v>516</v>
      </c>
      <c r="H12042" s="41" t="s">
        <v>246</v>
      </c>
      <c r="I12042" s="42" t="s">
        <v>544</v>
      </c>
      <c r="J12042" s="43" t="s">
        <v>14</v>
      </c>
      <c r="K12042" s="44">
        <v>42</v>
      </c>
      <c r="L12042" s="45">
        <v>29769.922364988972</v>
      </c>
      <c r="M12042" s="46">
        <v>31540.228211247068</v>
      </c>
      <c r="N12042" s="45"/>
      <c r="O12042" s="46"/>
    </row>
    <row r="12043" spans="1:15" x14ac:dyDescent="0.2">
      <c r="A12043" s="11" t="str">
        <f t="shared" si="1128"/>
        <v>8142203 - Region Syddanmark4 år</v>
      </c>
      <c r="B12043" s="12" t="str">
        <f t="shared" si="1131"/>
        <v>814220</v>
      </c>
      <c r="C12043" s="14">
        <f t="shared" si="1129"/>
        <v>0</v>
      </c>
      <c r="D12043" s="14">
        <f t="shared" si="1130"/>
        <v>0</v>
      </c>
      <c r="E12043" s="19" t="str">
        <f t="shared" si="1132"/>
        <v>814220 - Operatørarbejde ved fremstilling af plastprodukter</v>
      </c>
      <c r="F12043" s="19" t="str">
        <f t="shared" si="1133"/>
        <v>4 år</v>
      </c>
      <c r="G12043" s="40" t="s">
        <v>516</v>
      </c>
      <c r="H12043" s="41" t="s">
        <v>246</v>
      </c>
      <c r="I12043" s="42" t="s">
        <v>544</v>
      </c>
      <c r="J12043" s="43" t="s">
        <v>24</v>
      </c>
      <c r="K12043" s="44">
        <v>48</v>
      </c>
      <c r="L12043" s="45">
        <v>32132.388032397332</v>
      </c>
      <c r="M12043" s="46">
        <v>34062.078101658532</v>
      </c>
      <c r="N12043" s="45"/>
      <c r="O12043" s="46"/>
    </row>
    <row r="12044" spans="1:15" x14ac:dyDescent="0.2">
      <c r="A12044" s="11" t="str">
        <f t="shared" si="1128"/>
        <v>8142203 - Region Syddanmark5-9 år</v>
      </c>
      <c r="B12044" s="12" t="str">
        <f t="shared" si="1131"/>
        <v>814220</v>
      </c>
      <c r="C12044" s="14">
        <f t="shared" si="1129"/>
        <v>0</v>
      </c>
      <c r="D12044" s="14">
        <f t="shared" si="1130"/>
        <v>0</v>
      </c>
      <c r="E12044" s="19" t="str">
        <f t="shared" si="1132"/>
        <v>814220 - Operatørarbejde ved fremstilling af plastprodukter</v>
      </c>
      <c r="F12044" s="19" t="str">
        <f t="shared" si="1133"/>
        <v>5-9 år</v>
      </c>
      <c r="G12044" s="40" t="s">
        <v>516</v>
      </c>
      <c r="H12044" s="41" t="s">
        <v>246</v>
      </c>
      <c r="I12044" s="42" t="s">
        <v>544</v>
      </c>
      <c r="J12044" s="43" t="s">
        <v>15</v>
      </c>
      <c r="K12044" s="44">
        <v>201</v>
      </c>
      <c r="L12044" s="45">
        <v>30436.360768617371</v>
      </c>
      <c r="M12044" s="46">
        <v>32246.297212081918</v>
      </c>
      <c r="N12044" s="45"/>
      <c r="O12044" s="46"/>
    </row>
    <row r="12045" spans="1:15" x14ac:dyDescent="0.2">
      <c r="A12045" s="11" t="str">
        <f t="shared" si="1128"/>
        <v>8142203 - Region Syddanmark0-4 år</v>
      </c>
      <c r="B12045" s="12" t="str">
        <f t="shared" si="1131"/>
        <v>814220</v>
      </c>
      <c r="C12045" s="14">
        <f t="shared" si="1129"/>
        <v>0</v>
      </c>
      <c r="D12045" s="14">
        <f t="shared" si="1130"/>
        <v>0</v>
      </c>
      <c r="E12045" s="19" t="str">
        <f t="shared" si="1132"/>
        <v>814220 - Operatørarbejde ved fremstilling af plastprodukter</v>
      </c>
      <c r="F12045" s="19" t="str">
        <f t="shared" si="1133"/>
        <v>0-4 år</v>
      </c>
      <c r="G12045" s="40" t="s">
        <v>516</v>
      </c>
      <c r="H12045" s="41" t="s">
        <v>246</v>
      </c>
      <c r="I12045" s="42" t="s">
        <v>544</v>
      </c>
      <c r="J12045" s="43" t="s">
        <v>16</v>
      </c>
      <c r="K12045" s="44">
        <v>287</v>
      </c>
      <c r="L12045" s="45">
        <v>28786.887801522924</v>
      </c>
      <c r="M12045" s="46">
        <v>30498.736262053189</v>
      </c>
      <c r="N12045" s="45"/>
      <c r="O12045" s="46"/>
    </row>
    <row r="12046" spans="1:15" x14ac:dyDescent="0.2">
      <c r="A12046" s="11" t="str">
        <f t="shared" si="1128"/>
        <v>8142203 - Region Syddanmark10-14 år</v>
      </c>
      <c r="B12046" s="12" t="str">
        <f t="shared" si="1131"/>
        <v>814220</v>
      </c>
      <c r="C12046" s="14">
        <f t="shared" si="1129"/>
        <v>0</v>
      </c>
      <c r="D12046" s="14">
        <f t="shared" si="1130"/>
        <v>0</v>
      </c>
      <c r="E12046" s="19" t="str">
        <f t="shared" si="1132"/>
        <v>814220 - Operatørarbejde ved fremstilling af plastprodukter</v>
      </c>
      <c r="F12046" s="19" t="str">
        <f t="shared" si="1133"/>
        <v>10-14 år</v>
      </c>
      <c r="G12046" s="40" t="s">
        <v>516</v>
      </c>
      <c r="H12046" s="41" t="s">
        <v>246</v>
      </c>
      <c r="I12046" s="42" t="s">
        <v>544</v>
      </c>
      <c r="J12046" s="43" t="s">
        <v>17</v>
      </c>
      <c r="K12046" s="44">
        <v>169</v>
      </c>
      <c r="L12046" s="45">
        <v>31534.059709289235</v>
      </c>
      <c r="M12046" s="46">
        <v>33409.27219977459</v>
      </c>
      <c r="N12046" s="45"/>
      <c r="O12046" s="46"/>
    </row>
    <row r="12047" spans="1:15" x14ac:dyDescent="0.2">
      <c r="A12047" s="11" t="str">
        <f t="shared" si="1128"/>
        <v>8142203 - Region Syddanmark15-20 år</v>
      </c>
      <c r="B12047" s="12" t="str">
        <f t="shared" si="1131"/>
        <v>814220</v>
      </c>
      <c r="C12047" s="14">
        <f t="shared" si="1129"/>
        <v>0</v>
      </c>
      <c r="D12047" s="14">
        <f t="shared" si="1130"/>
        <v>0</v>
      </c>
      <c r="E12047" s="19" t="str">
        <f t="shared" si="1132"/>
        <v>814220 - Operatørarbejde ved fremstilling af plastprodukter</v>
      </c>
      <c r="F12047" s="19" t="str">
        <f t="shared" si="1133"/>
        <v>15-20 år</v>
      </c>
      <c r="G12047" s="40" t="s">
        <v>516</v>
      </c>
      <c r="H12047" s="41" t="s">
        <v>246</v>
      </c>
      <c r="I12047" s="42" t="s">
        <v>544</v>
      </c>
      <c r="J12047" s="43" t="s">
        <v>18</v>
      </c>
      <c r="K12047" s="44">
        <v>127</v>
      </c>
      <c r="L12047" s="45">
        <v>34025.216288353229</v>
      </c>
      <c r="M12047" s="46">
        <v>36048.568535529645</v>
      </c>
      <c r="N12047" s="45"/>
      <c r="O12047" s="46"/>
    </row>
    <row r="12048" spans="1:15" x14ac:dyDescent="0.2">
      <c r="A12048" s="11" t="str">
        <f t="shared" si="1128"/>
        <v>8142203 - Region Syddanmark20-24 år</v>
      </c>
      <c r="B12048" s="12" t="str">
        <f t="shared" si="1131"/>
        <v>814220</v>
      </c>
      <c r="C12048" s="14">
        <f t="shared" si="1129"/>
        <v>0</v>
      </c>
      <c r="D12048" s="14">
        <f t="shared" si="1130"/>
        <v>0</v>
      </c>
      <c r="E12048" s="19" t="str">
        <f t="shared" si="1132"/>
        <v>814220 - Operatørarbejde ved fremstilling af plastprodukter</v>
      </c>
      <c r="F12048" s="19" t="str">
        <f t="shared" si="1133"/>
        <v>20-24 år</v>
      </c>
      <c r="G12048" s="40" t="s">
        <v>516</v>
      </c>
      <c r="H12048" s="41" t="s">
        <v>246</v>
      </c>
      <c r="I12048" s="42" t="s">
        <v>544</v>
      </c>
      <c r="J12048" s="43" t="s">
        <v>19</v>
      </c>
      <c r="K12048" s="44">
        <v>154</v>
      </c>
      <c r="L12048" s="45">
        <v>31991.440836498863</v>
      </c>
      <c r="M12048" s="46">
        <v>33912.666411806444</v>
      </c>
      <c r="N12048" s="45"/>
      <c r="O12048" s="46"/>
    </row>
    <row r="12049" spans="1:15" x14ac:dyDescent="0.2">
      <c r="A12049" s="11" t="str">
        <f t="shared" si="1128"/>
        <v>8142203 - Region Syddanmark25 år og derover</v>
      </c>
      <c r="B12049" s="12" t="str">
        <f t="shared" si="1131"/>
        <v>814220</v>
      </c>
      <c r="C12049" s="14">
        <f t="shared" si="1129"/>
        <v>0</v>
      </c>
      <c r="D12049" s="14">
        <f t="shared" si="1130"/>
        <v>0</v>
      </c>
      <c r="E12049" s="19" t="str">
        <f t="shared" si="1132"/>
        <v>814220 - Operatørarbejde ved fremstilling af plastprodukter</v>
      </c>
      <c r="F12049" s="19" t="str">
        <f t="shared" si="1133"/>
        <v>25 år og derover</v>
      </c>
      <c r="G12049" s="40" t="s">
        <v>516</v>
      </c>
      <c r="H12049" s="41" t="s">
        <v>246</v>
      </c>
      <c r="I12049" s="42" t="s">
        <v>544</v>
      </c>
      <c r="J12049" s="43" t="s">
        <v>9</v>
      </c>
      <c r="K12049" s="44">
        <v>822</v>
      </c>
      <c r="L12049" s="45">
        <v>32392.353229040462</v>
      </c>
      <c r="M12049" s="46">
        <v>34331.064052884489</v>
      </c>
      <c r="N12049" s="45"/>
      <c r="O12049" s="46"/>
    </row>
    <row r="12050" spans="1:15" x14ac:dyDescent="0.2">
      <c r="A12050" s="11" t="str">
        <f t="shared" si="1128"/>
        <v>8142203 - Region SyddanmarkAlle uanset erf.</v>
      </c>
      <c r="B12050" s="12" t="str">
        <f t="shared" si="1131"/>
        <v>814220</v>
      </c>
      <c r="C12050" s="14">
        <f t="shared" si="1129"/>
        <v>0</v>
      </c>
      <c r="D12050" s="14">
        <f t="shared" si="1130"/>
        <v>0</v>
      </c>
      <c r="E12050" s="19" t="str">
        <f t="shared" si="1132"/>
        <v>814220 - Operatørarbejde ved fremstilling af plastprodukter</v>
      </c>
      <c r="F12050" s="19" t="str">
        <f t="shared" si="1133"/>
        <v>Alle uanset erf.</v>
      </c>
      <c r="G12050" s="40" t="s">
        <v>516</v>
      </c>
      <c r="H12050" s="41" t="s">
        <v>246</v>
      </c>
      <c r="I12050" s="42" t="s">
        <v>544</v>
      </c>
      <c r="J12050" s="43" t="s">
        <v>10</v>
      </c>
      <c r="K12050" s="44">
        <v>1760</v>
      </c>
      <c r="L12050" s="45">
        <v>31786.310252357784</v>
      </c>
      <c r="M12050" s="46">
        <v>33683.541598499942</v>
      </c>
      <c r="N12050" s="45"/>
      <c r="O12050" s="46"/>
    </row>
    <row r="12051" spans="1:15" x14ac:dyDescent="0.2">
      <c r="A12051" s="11" t="str">
        <f t="shared" si="1128"/>
        <v>8142204 - Region MidtjyllandUnder 1 år</v>
      </c>
      <c r="B12051" s="12" t="str">
        <f t="shared" si="1131"/>
        <v>814220</v>
      </c>
      <c r="C12051" s="14">
        <f t="shared" si="1129"/>
        <v>0</v>
      </c>
      <c r="D12051" s="14">
        <f t="shared" si="1130"/>
        <v>0</v>
      </c>
      <c r="E12051" s="19" t="str">
        <f t="shared" si="1132"/>
        <v>814220 - Operatørarbejde ved fremstilling af plastprodukter</v>
      </c>
      <c r="F12051" s="19" t="str">
        <f t="shared" si="1133"/>
        <v>Under 1 år</v>
      </c>
      <c r="G12051" s="40" t="s">
        <v>516</v>
      </c>
      <c r="H12051" s="41" t="s">
        <v>246</v>
      </c>
      <c r="I12051" s="42" t="s">
        <v>517</v>
      </c>
      <c r="J12051" s="43" t="s">
        <v>13</v>
      </c>
      <c r="K12051" s="44">
        <v>106</v>
      </c>
      <c r="L12051" s="45">
        <v>24399.395276310643</v>
      </c>
      <c r="M12051" s="46">
        <v>25850.335979925436</v>
      </c>
      <c r="N12051" s="45"/>
      <c r="O12051" s="46"/>
    </row>
    <row r="12052" spans="1:15" x14ac:dyDescent="0.2">
      <c r="A12052" s="11" t="str">
        <f t="shared" si="1128"/>
        <v>8142204 - Region Midtjylland1 år</v>
      </c>
      <c r="B12052" s="12" t="str">
        <f t="shared" si="1131"/>
        <v>814220</v>
      </c>
      <c r="C12052" s="14">
        <f t="shared" si="1129"/>
        <v>0</v>
      </c>
      <c r="D12052" s="14">
        <f t="shared" si="1130"/>
        <v>0</v>
      </c>
      <c r="E12052" s="19" t="str">
        <f t="shared" si="1132"/>
        <v>814220 - Operatørarbejde ved fremstilling af plastprodukter</v>
      </c>
      <c r="F12052" s="19" t="str">
        <f t="shared" si="1133"/>
        <v>1 år</v>
      </c>
      <c r="G12052" s="40" t="s">
        <v>516</v>
      </c>
      <c r="H12052" s="41" t="s">
        <v>246</v>
      </c>
      <c r="I12052" s="42" t="s">
        <v>517</v>
      </c>
      <c r="J12052" s="43" t="s">
        <v>22</v>
      </c>
      <c r="K12052" s="44">
        <v>68</v>
      </c>
      <c r="L12052" s="45">
        <v>25249.98077688889</v>
      </c>
      <c r="M12052" s="46">
        <v>26751.502616253871</v>
      </c>
      <c r="N12052" s="45"/>
      <c r="O12052" s="46"/>
    </row>
    <row r="12053" spans="1:15" x14ac:dyDescent="0.2">
      <c r="A12053" s="11" t="str">
        <f t="shared" si="1128"/>
        <v>8142204 - Region Midtjylland2 år</v>
      </c>
      <c r="B12053" s="12" t="str">
        <f t="shared" si="1131"/>
        <v>814220</v>
      </c>
      <c r="C12053" s="14">
        <f t="shared" si="1129"/>
        <v>0</v>
      </c>
      <c r="D12053" s="14">
        <f t="shared" si="1130"/>
        <v>0</v>
      </c>
      <c r="E12053" s="19" t="str">
        <f t="shared" si="1132"/>
        <v>814220 - Operatørarbejde ved fremstilling af plastprodukter</v>
      </c>
      <c r="F12053" s="19" t="str">
        <f t="shared" si="1133"/>
        <v>2 år</v>
      </c>
      <c r="G12053" s="40" t="s">
        <v>516</v>
      </c>
      <c r="H12053" s="41" t="s">
        <v>246</v>
      </c>
      <c r="I12053" s="42" t="s">
        <v>517</v>
      </c>
      <c r="J12053" s="43" t="s">
        <v>23</v>
      </c>
      <c r="K12053" s="44">
        <v>62</v>
      </c>
      <c r="L12053" s="45">
        <v>26017.997535980365</v>
      </c>
      <c r="M12053" s="46">
        <v>27566.882956292342</v>
      </c>
      <c r="N12053" s="45"/>
      <c r="O12053" s="46"/>
    </row>
    <row r="12054" spans="1:15" x14ac:dyDescent="0.2">
      <c r="A12054" s="11" t="str">
        <f t="shared" si="1128"/>
        <v>8142204 - Region Midtjylland3 år</v>
      </c>
      <c r="B12054" s="12" t="str">
        <f t="shared" si="1131"/>
        <v>814220</v>
      </c>
      <c r="C12054" s="14">
        <f t="shared" si="1129"/>
        <v>0</v>
      </c>
      <c r="D12054" s="14">
        <f t="shared" si="1130"/>
        <v>0</v>
      </c>
      <c r="E12054" s="19" t="str">
        <f t="shared" si="1132"/>
        <v>814220 - Operatørarbejde ved fremstilling af plastprodukter</v>
      </c>
      <c r="F12054" s="19" t="str">
        <f t="shared" si="1133"/>
        <v>3 år</v>
      </c>
      <c r="G12054" s="40" t="s">
        <v>516</v>
      </c>
      <c r="H12054" s="41" t="s">
        <v>246</v>
      </c>
      <c r="I12054" s="42" t="s">
        <v>517</v>
      </c>
      <c r="J12054" s="43" t="s">
        <v>14</v>
      </c>
      <c r="K12054" s="44">
        <v>45</v>
      </c>
      <c r="L12054" s="45">
        <v>26240.953918526819</v>
      </c>
      <c r="M12054" s="46">
        <v>27803.112223879783</v>
      </c>
      <c r="N12054" s="45"/>
      <c r="O12054" s="46"/>
    </row>
    <row r="12055" spans="1:15" x14ac:dyDescent="0.2">
      <c r="A12055" s="11" t="str">
        <f t="shared" si="1128"/>
        <v>8142204 - Region Midtjylland4 år</v>
      </c>
      <c r="B12055" s="12" t="str">
        <f t="shared" si="1131"/>
        <v>814220</v>
      </c>
      <c r="C12055" s="14">
        <f t="shared" si="1129"/>
        <v>0</v>
      </c>
      <c r="D12055" s="14">
        <f t="shared" si="1130"/>
        <v>0</v>
      </c>
      <c r="E12055" s="19" t="str">
        <f t="shared" si="1132"/>
        <v>814220 - Operatørarbejde ved fremstilling af plastprodukter</v>
      </c>
      <c r="F12055" s="19" t="str">
        <f t="shared" si="1133"/>
        <v>4 år</v>
      </c>
      <c r="G12055" s="40" t="s">
        <v>516</v>
      </c>
      <c r="H12055" s="41" t="s">
        <v>246</v>
      </c>
      <c r="I12055" s="42" t="s">
        <v>517</v>
      </c>
      <c r="J12055" s="43" t="s">
        <v>24</v>
      </c>
      <c r="K12055" s="44">
        <v>51</v>
      </c>
      <c r="L12055" s="45">
        <v>27226.658825522543</v>
      </c>
      <c r="M12055" s="46">
        <v>28845.726309204743</v>
      </c>
      <c r="N12055" s="45"/>
      <c r="O12055" s="46"/>
    </row>
    <row r="12056" spans="1:15" x14ac:dyDescent="0.2">
      <c r="A12056" s="11" t="str">
        <f t="shared" si="1128"/>
        <v>8142204 - Region Midtjylland5-9 år</v>
      </c>
      <c r="B12056" s="12" t="str">
        <f t="shared" si="1131"/>
        <v>814220</v>
      </c>
      <c r="C12056" s="14">
        <f t="shared" si="1129"/>
        <v>0</v>
      </c>
      <c r="D12056" s="14">
        <f t="shared" si="1130"/>
        <v>0</v>
      </c>
      <c r="E12056" s="19" t="str">
        <f t="shared" si="1132"/>
        <v>814220 - Operatørarbejde ved fremstilling af plastprodukter</v>
      </c>
      <c r="F12056" s="19" t="str">
        <f t="shared" si="1133"/>
        <v>5-9 år</v>
      </c>
      <c r="G12056" s="40" t="s">
        <v>516</v>
      </c>
      <c r="H12056" s="41" t="s">
        <v>246</v>
      </c>
      <c r="I12056" s="42" t="s">
        <v>517</v>
      </c>
      <c r="J12056" s="43" t="s">
        <v>15</v>
      </c>
      <c r="K12056" s="44">
        <v>236</v>
      </c>
      <c r="L12056" s="45">
        <v>27834.07489560678</v>
      </c>
      <c r="M12056" s="46">
        <v>29489.263139255952</v>
      </c>
      <c r="N12056" s="45"/>
      <c r="O12056" s="46"/>
    </row>
    <row r="12057" spans="1:15" x14ac:dyDescent="0.2">
      <c r="A12057" s="11" t="str">
        <f t="shared" si="1128"/>
        <v>8142204 - Region Midtjylland0-4 år</v>
      </c>
      <c r="B12057" s="12" t="str">
        <f t="shared" si="1131"/>
        <v>814220</v>
      </c>
      <c r="C12057" s="14">
        <f t="shared" si="1129"/>
        <v>0</v>
      </c>
      <c r="D12057" s="14">
        <f t="shared" si="1130"/>
        <v>0</v>
      </c>
      <c r="E12057" s="19" t="str">
        <f t="shared" si="1132"/>
        <v>814220 - Operatørarbejde ved fremstilling af plastprodukter</v>
      </c>
      <c r="F12057" s="19" t="str">
        <f t="shared" si="1133"/>
        <v>0-4 år</v>
      </c>
      <c r="G12057" s="40" t="s">
        <v>516</v>
      </c>
      <c r="H12057" s="41" t="s">
        <v>246</v>
      </c>
      <c r="I12057" s="42" t="s">
        <v>517</v>
      </c>
      <c r="J12057" s="43" t="s">
        <v>16</v>
      </c>
      <c r="K12057" s="44">
        <v>332</v>
      </c>
      <c r="L12057" s="45">
        <v>25741.066986617145</v>
      </c>
      <c r="M12057" s="46">
        <v>27273.466369148755</v>
      </c>
      <c r="N12057" s="45"/>
      <c r="O12057" s="46"/>
    </row>
    <row r="12058" spans="1:15" x14ac:dyDescent="0.2">
      <c r="A12058" s="11" t="str">
        <f t="shared" si="1128"/>
        <v>8142204 - Region Midtjylland10-14 år</v>
      </c>
      <c r="B12058" s="12" t="str">
        <f t="shared" si="1131"/>
        <v>814220</v>
      </c>
      <c r="C12058" s="14">
        <f t="shared" si="1129"/>
        <v>0</v>
      </c>
      <c r="D12058" s="14">
        <f t="shared" si="1130"/>
        <v>0</v>
      </c>
      <c r="E12058" s="19" t="str">
        <f t="shared" si="1132"/>
        <v>814220 - Operatørarbejde ved fremstilling af plastprodukter</v>
      </c>
      <c r="F12058" s="19" t="str">
        <f t="shared" si="1133"/>
        <v>10-14 år</v>
      </c>
      <c r="G12058" s="40" t="s">
        <v>516</v>
      </c>
      <c r="H12058" s="41" t="s">
        <v>246</v>
      </c>
      <c r="I12058" s="42" t="s">
        <v>517</v>
      </c>
      <c r="J12058" s="43" t="s">
        <v>17</v>
      </c>
      <c r="K12058" s="44">
        <v>172</v>
      </c>
      <c r="L12058" s="45">
        <v>28958.812125811182</v>
      </c>
      <c r="M12058" s="46">
        <v>30682.768084727471</v>
      </c>
      <c r="N12058" s="45"/>
      <c r="O12058" s="46"/>
    </row>
    <row r="12059" spans="1:15" x14ac:dyDescent="0.2">
      <c r="A12059" s="11" t="str">
        <f t="shared" si="1128"/>
        <v>8142204 - Region Midtjylland15-20 år</v>
      </c>
      <c r="B12059" s="12" t="str">
        <f t="shared" si="1131"/>
        <v>814220</v>
      </c>
      <c r="C12059" s="14">
        <f t="shared" si="1129"/>
        <v>0</v>
      </c>
      <c r="D12059" s="14">
        <f t="shared" si="1130"/>
        <v>0</v>
      </c>
      <c r="E12059" s="19" t="str">
        <f t="shared" si="1132"/>
        <v>814220 - Operatørarbejde ved fremstilling af plastprodukter</v>
      </c>
      <c r="F12059" s="19" t="str">
        <f t="shared" si="1133"/>
        <v>15-20 år</v>
      </c>
      <c r="G12059" s="40" t="s">
        <v>516</v>
      </c>
      <c r="H12059" s="41" t="s">
        <v>246</v>
      </c>
      <c r="I12059" s="42" t="s">
        <v>517</v>
      </c>
      <c r="J12059" s="43" t="s">
        <v>18</v>
      </c>
      <c r="K12059" s="44">
        <v>137</v>
      </c>
      <c r="L12059" s="45">
        <v>29992.930778762748</v>
      </c>
      <c r="M12059" s="46">
        <v>31776.498100607783</v>
      </c>
      <c r="N12059" s="45"/>
      <c r="O12059" s="46"/>
    </row>
    <row r="12060" spans="1:15" x14ac:dyDescent="0.2">
      <c r="A12060" s="11" t="str">
        <f t="shared" si="1128"/>
        <v>8142204 - Region Midtjylland20-24 år</v>
      </c>
      <c r="B12060" s="12" t="str">
        <f t="shared" si="1131"/>
        <v>814220</v>
      </c>
      <c r="C12060" s="14">
        <f t="shared" si="1129"/>
        <v>0</v>
      </c>
      <c r="D12060" s="14">
        <f t="shared" si="1130"/>
        <v>0</v>
      </c>
      <c r="E12060" s="19" t="str">
        <f t="shared" si="1132"/>
        <v>814220 - Operatørarbejde ved fremstilling af plastprodukter</v>
      </c>
      <c r="F12060" s="19" t="str">
        <f t="shared" si="1133"/>
        <v>20-24 år</v>
      </c>
      <c r="G12060" s="40" t="s">
        <v>516</v>
      </c>
      <c r="H12060" s="41" t="s">
        <v>246</v>
      </c>
      <c r="I12060" s="42" t="s">
        <v>517</v>
      </c>
      <c r="J12060" s="43" t="s">
        <v>19</v>
      </c>
      <c r="K12060" s="44">
        <v>112</v>
      </c>
      <c r="L12060" s="45">
        <v>29768.677795356616</v>
      </c>
      <c r="M12060" s="46">
        <v>31541.034947327957</v>
      </c>
      <c r="N12060" s="45"/>
      <c r="O12060" s="46"/>
    </row>
    <row r="12061" spans="1:15" x14ac:dyDescent="0.2">
      <c r="A12061" s="11" t="str">
        <f t="shared" si="1128"/>
        <v>8142204 - Region Midtjylland25 år og derover</v>
      </c>
      <c r="B12061" s="12" t="str">
        <f t="shared" si="1131"/>
        <v>814220</v>
      </c>
      <c r="C12061" s="14">
        <f t="shared" si="1129"/>
        <v>0</v>
      </c>
      <c r="D12061" s="14">
        <f t="shared" si="1130"/>
        <v>0</v>
      </c>
      <c r="E12061" s="19" t="str">
        <f t="shared" si="1132"/>
        <v>814220 - Operatørarbejde ved fremstilling af plastprodukter</v>
      </c>
      <c r="F12061" s="19" t="str">
        <f t="shared" si="1133"/>
        <v>25 år og derover</v>
      </c>
      <c r="G12061" s="40" t="s">
        <v>516</v>
      </c>
      <c r="H12061" s="41" t="s">
        <v>246</v>
      </c>
      <c r="I12061" s="42" t="s">
        <v>517</v>
      </c>
      <c r="J12061" s="43" t="s">
        <v>9</v>
      </c>
      <c r="K12061" s="44">
        <v>591</v>
      </c>
      <c r="L12061" s="45">
        <v>30560.395341632495</v>
      </c>
      <c r="M12061" s="46">
        <v>32377.707656859646</v>
      </c>
      <c r="N12061" s="45"/>
      <c r="O12061" s="46"/>
    </row>
    <row r="12062" spans="1:15" x14ac:dyDescent="0.2">
      <c r="A12062" s="11" t="str">
        <f t="shared" si="1128"/>
        <v>8142204 - Region MidtjyllandAlle uanset erf.</v>
      </c>
      <c r="B12062" s="12" t="str">
        <f t="shared" si="1131"/>
        <v>814220</v>
      </c>
      <c r="C12062" s="14">
        <f t="shared" si="1129"/>
        <v>0</v>
      </c>
      <c r="D12062" s="14">
        <f t="shared" si="1130"/>
        <v>0</v>
      </c>
      <c r="E12062" s="19" t="str">
        <f t="shared" si="1132"/>
        <v>814220 - Operatørarbejde ved fremstilling af plastprodukter</v>
      </c>
      <c r="F12062" s="19" t="str">
        <f t="shared" si="1133"/>
        <v>Alle uanset erf.</v>
      </c>
      <c r="G12062" s="40" t="s">
        <v>516</v>
      </c>
      <c r="H12062" s="41" t="s">
        <v>246</v>
      </c>
      <c r="I12062" s="42" t="s">
        <v>517</v>
      </c>
      <c r="J12062" s="43" t="s">
        <v>10</v>
      </c>
      <c r="K12062" s="44">
        <v>1580</v>
      </c>
      <c r="L12062" s="45">
        <v>28572.658591196781</v>
      </c>
      <c r="M12062" s="46">
        <v>30271.767642506227</v>
      </c>
      <c r="N12062" s="45"/>
      <c r="O12062" s="46"/>
    </row>
    <row r="12063" spans="1:15" x14ac:dyDescent="0.2">
      <c r="A12063" s="11" t="str">
        <f t="shared" si="1128"/>
        <v>8142205 - Region Nordjylland5-9 år</v>
      </c>
      <c r="B12063" s="12" t="str">
        <f t="shared" si="1131"/>
        <v>814220</v>
      </c>
      <c r="C12063" s="14">
        <f t="shared" si="1129"/>
        <v>0</v>
      </c>
      <c r="D12063" s="14">
        <f t="shared" si="1130"/>
        <v>0</v>
      </c>
      <c r="E12063" s="19" t="str">
        <f t="shared" si="1132"/>
        <v>814220 - Operatørarbejde ved fremstilling af plastprodukter</v>
      </c>
      <c r="F12063" s="19" t="str">
        <f t="shared" si="1133"/>
        <v>5-9 år</v>
      </c>
      <c r="G12063" s="40" t="s">
        <v>516</v>
      </c>
      <c r="H12063" s="41" t="s">
        <v>246</v>
      </c>
      <c r="I12063" s="42" t="s">
        <v>21</v>
      </c>
      <c r="J12063" s="43" t="s">
        <v>15</v>
      </c>
      <c r="K12063" s="44">
        <v>19</v>
      </c>
      <c r="L12063" s="45">
        <v>25134.620738241865</v>
      </c>
      <c r="M12063" s="46">
        <v>26629.282547932009</v>
      </c>
      <c r="N12063" s="45"/>
      <c r="O12063" s="46"/>
    </row>
    <row r="12064" spans="1:15" x14ac:dyDescent="0.2">
      <c r="A12064" s="11" t="str">
        <f t="shared" si="1128"/>
        <v>8142205 - Region Nordjylland0-4 år</v>
      </c>
      <c r="B12064" s="12" t="str">
        <f t="shared" si="1131"/>
        <v>814220</v>
      </c>
      <c r="C12064" s="14">
        <f t="shared" si="1129"/>
        <v>0</v>
      </c>
      <c r="D12064" s="14">
        <f t="shared" si="1130"/>
        <v>0</v>
      </c>
      <c r="E12064" s="19" t="str">
        <f t="shared" si="1132"/>
        <v>814220 - Operatørarbejde ved fremstilling af plastprodukter</v>
      </c>
      <c r="F12064" s="19" t="str">
        <f t="shared" si="1133"/>
        <v>0-4 år</v>
      </c>
      <c r="G12064" s="40" t="s">
        <v>516</v>
      </c>
      <c r="H12064" s="41" t="s">
        <v>246</v>
      </c>
      <c r="I12064" s="42" t="s">
        <v>21</v>
      </c>
      <c r="J12064" s="43" t="s">
        <v>16</v>
      </c>
      <c r="K12064" s="44">
        <v>25</v>
      </c>
      <c r="L12064" s="45">
        <v>27443.866276545305</v>
      </c>
      <c r="M12064" s="46">
        <v>29075.850274274198</v>
      </c>
      <c r="N12064" s="45"/>
      <c r="O12064" s="46"/>
    </row>
    <row r="12065" spans="1:15" x14ac:dyDescent="0.2">
      <c r="A12065" s="11" t="str">
        <f t="shared" si="1128"/>
        <v>8142205 - Region Nordjylland10-14 år</v>
      </c>
      <c r="B12065" s="12" t="str">
        <f t="shared" si="1131"/>
        <v>814220</v>
      </c>
      <c r="C12065" s="14">
        <f t="shared" si="1129"/>
        <v>0</v>
      </c>
      <c r="D12065" s="14">
        <f t="shared" si="1130"/>
        <v>0</v>
      </c>
      <c r="E12065" s="19" t="str">
        <f t="shared" si="1132"/>
        <v>814220 - Operatørarbejde ved fremstilling af plastprodukter</v>
      </c>
      <c r="F12065" s="19" t="str">
        <f t="shared" si="1133"/>
        <v>10-14 år</v>
      </c>
      <c r="G12065" s="40" t="s">
        <v>516</v>
      </c>
      <c r="H12065" s="41" t="s">
        <v>246</v>
      </c>
      <c r="I12065" s="42" t="s">
        <v>21</v>
      </c>
      <c r="J12065" s="43" t="s">
        <v>17</v>
      </c>
      <c r="K12065" s="44">
        <v>34</v>
      </c>
      <c r="L12065" s="45">
        <v>27302.185803691384</v>
      </c>
      <c r="M12065" s="46">
        <v>28925.744594047588</v>
      </c>
      <c r="N12065" s="45"/>
      <c r="O12065" s="46"/>
    </row>
    <row r="12066" spans="1:15" x14ac:dyDescent="0.2">
      <c r="A12066" s="11" t="str">
        <f t="shared" si="1128"/>
        <v>8142205 - Region Nordjylland15-20 år</v>
      </c>
      <c r="B12066" s="12" t="str">
        <f t="shared" si="1131"/>
        <v>814220</v>
      </c>
      <c r="C12066" s="14">
        <f t="shared" si="1129"/>
        <v>0</v>
      </c>
      <c r="D12066" s="14">
        <f t="shared" si="1130"/>
        <v>0</v>
      </c>
      <c r="E12066" s="19" t="str">
        <f t="shared" si="1132"/>
        <v>814220 - Operatørarbejde ved fremstilling af plastprodukter</v>
      </c>
      <c r="F12066" s="19" t="str">
        <f t="shared" si="1133"/>
        <v>15-20 år</v>
      </c>
      <c r="G12066" s="40" t="s">
        <v>516</v>
      </c>
      <c r="H12066" s="41" t="s">
        <v>246</v>
      </c>
      <c r="I12066" s="42" t="s">
        <v>21</v>
      </c>
      <c r="J12066" s="43" t="s">
        <v>18</v>
      </c>
      <c r="K12066" s="44">
        <v>23</v>
      </c>
      <c r="L12066" s="45">
        <v>28491.435645313308</v>
      </c>
      <c r="M12066" s="46">
        <v>30185.714672070291</v>
      </c>
      <c r="N12066" s="45"/>
      <c r="O12066" s="46"/>
    </row>
    <row r="12067" spans="1:15" x14ac:dyDescent="0.2">
      <c r="A12067" s="11" t="str">
        <f t="shared" si="1128"/>
        <v>8142205 - Region Nordjylland20-24 år</v>
      </c>
      <c r="B12067" s="12" t="str">
        <f t="shared" si="1131"/>
        <v>814220</v>
      </c>
      <c r="C12067" s="14">
        <f t="shared" si="1129"/>
        <v>0</v>
      </c>
      <c r="D12067" s="14">
        <f t="shared" si="1130"/>
        <v>0</v>
      </c>
      <c r="E12067" s="19" t="str">
        <f t="shared" si="1132"/>
        <v>814220 - Operatørarbejde ved fremstilling af plastprodukter</v>
      </c>
      <c r="F12067" s="19" t="str">
        <f t="shared" si="1133"/>
        <v>20-24 år</v>
      </c>
      <c r="G12067" s="40" t="s">
        <v>516</v>
      </c>
      <c r="H12067" s="41" t="s">
        <v>246</v>
      </c>
      <c r="I12067" s="42" t="s">
        <v>21</v>
      </c>
      <c r="J12067" s="43" t="s">
        <v>19</v>
      </c>
      <c r="K12067" s="44">
        <v>22</v>
      </c>
      <c r="L12067" s="45">
        <v>29839.857024238023</v>
      </c>
      <c r="M12067" s="46">
        <v>31614.321622897511</v>
      </c>
      <c r="N12067" s="45"/>
      <c r="O12067" s="46"/>
    </row>
    <row r="12068" spans="1:15" x14ac:dyDescent="0.2">
      <c r="A12068" s="11" t="str">
        <f t="shared" si="1128"/>
        <v>8142205 - Region Nordjylland25 år og derover</v>
      </c>
      <c r="B12068" s="12" t="str">
        <f t="shared" si="1131"/>
        <v>814220</v>
      </c>
      <c r="C12068" s="14">
        <f t="shared" si="1129"/>
        <v>0</v>
      </c>
      <c r="D12068" s="14">
        <f t="shared" si="1130"/>
        <v>0</v>
      </c>
      <c r="E12068" s="19" t="str">
        <f t="shared" si="1132"/>
        <v>814220 - Operatørarbejde ved fremstilling af plastprodukter</v>
      </c>
      <c r="F12068" s="19" t="str">
        <f t="shared" si="1133"/>
        <v>25 år og derover</v>
      </c>
      <c r="G12068" s="40" t="s">
        <v>516</v>
      </c>
      <c r="H12068" s="41" t="s">
        <v>246</v>
      </c>
      <c r="I12068" s="42" t="s">
        <v>21</v>
      </c>
      <c r="J12068" s="43" t="s">
        <v>9</v>
      </c>
      <c r="K12068" s="44">
        <v>173</v>
      </c>
      <c r="L12068" s="45">
        <v>28879.833685560843</v>
      </c>
      <c r="M12068" s="46">
        <v>30597.209289893519</v>
      </c>
      <c r="N12068" s="45"/>
      <c r="O12068" s="46"/>
    </row>
    <row r="12069" spans="1:15" x14ac:dyDescent="0.2">
      <c r="A12069" s="11" t="str">
        <f t="shared" si="1128"/>
        <v>8142205 - Region NordjyllandAlle uanset erf.</v>
      </c>
      <c r="B12069" s="12" t="str">
        <f t="shared" si="1131"/>
        <v>814220</v>
      </c>
      <c r="C12069" s="14">
        <f t="shared" si="1129"/>
        <v>0</v>
      </c>
      <c r="D12069" s="14">
        <f t="shared" si="1130"/>
        <v>0</v>
      </c>
      <c r="E12069" s="19" t="str">
        <f t="shared" si="1132"/>
        <v>814220 - Operatørarbejde ved fremstilling af plastprodukter</v>
      </c>
      <c r="F12069" s="19" t="str">
        <f t="shared" si="1133"/>
        <v>Alle uanset erf.</v>
      </c>
      <c r="G12069" s="40" t="s">
        <v>516</v>
      </c>
      <c r="H12069" s="41" t="s">
        <v>246</v>
      </c>
      <c r="I12069" s="42" t="s">
        <v>21</v>
      </c>
      <c r="J12069" s="43" t="s">
        <v>10</v>
      </c>
      <c r="K12069" s="44">
        <v>296</v>
      </c>
      <c r="L12069" s="45">
        <v>28352.657823545884</v>
      </c>
      <c r="M12069" s="46">
        <v>30038.684252724888</v>
      </c>
      <c r="N12069" s="45"/>
      <c r="O12069" s="46"/>
    </row>
    <row r="12070" spans="1:15" x14ac:dyDescent="0.2">
      <c r="A12070" s="11" t="str">
        <f t="shared" si="1128"/>
        <v>8142206 - Alle regionerUnder 1 år</v>
      </c>
      <c r="B12070" s="12" t="str">
        <f t="shared" si="1131"/>
        <v>814220</v>
      </c>
      <c r="C12070" s="14">
        <f t="shared" si="1129"/>
        <v>0</v>
      </c>
      <c r="D12070" s="14">
        <f t="shared" si="1130"/>
        <v>0</v>
      </c>
      <c r="E12070" s="19" t="str">
        <f t="shared" si="1132"/>
        <v>814220 - Operatørarbejde ved fremstilling af plastprodukter</v>
      </c>
      <c r="F12070" s="19" t="str">
        <f t="shared" si="1133"/>
        <v>Under 1 år</v>
      </c>
      <c r="G12070" s="40" t="s">
        <v>516</v>
      </c>
      <c r="H12070" s="41" t="s">
        <v>246</v>
      </c>
      <c r="I12070" s="42" t="s">
        <v>11</v>
      </c>
      <c r="J12070" s="43" t="s">
        <v>13</v>
      </c>
      <c r="K12070" s="44">
        <v>275</v>
      </c>
      <c r="L12070" s="45">
        <v>25413.070120285924</v>
      </c>
      <c r="M12070" s="46">
        <v>26924.290272415659</v>
      </c>
      <c r="N12070" s="45"/>
      <c r="O12070" s="46"/>
    </row>
    <row r="12071" spans="1:15" x14ac:dyDescent="0.2">
      <c r="A12071" s="11" t="str">
        <f t="shared" si="1128"/>
        <v>8142206 - Alle regioner1 år</v>
      </c>
      <c r="B12071" s="12" t="str">
        <f t="shared" si="1131"/>
        <v>814220</v>
      </c>
      <c r="C12071" s="14">
        <f t="shared" si="1129"/>
        <v>0</v>
      </c>
      <c r="D12071" s="14">
        <f t="shared" si="1130"/>
        <v>0</v>
      </c>
      <c r="E12071" s="19" t="str">
        <f t="shared" si="1132"/>
        <v>814220 - Operatørarbejde ved fremstilling af plastprodukter</v>
      </c>
      <c r="F12071" s="19" t="str">
        <f t="shared" si="1133"/>
        <v>1 år</v>
      </c>
      <c r="G12071" s="40" t="s">
        <v>516</v>
      </c>
      <c r="H12071" s="41" t="s">
        <v>246</v>
      </c>
      <c r="I12071" s="42" t="s">
        <v>11</v>
      </c>
      <c r="J12071" s="43" t="s">
        <v>22</v>
      </c>
      <c r="K12071" s="44">
        <v>174</v>
      </c>
      <c r="L12071" s="45">
        <v>26905.347248145794</v>
      </c>
      <c r="M12071" s="46">
        <v>28507.05775732137</v>
      </c>
      <c r="N12071" s="45"/>
      <c r="O12071" s="46"/>
    </row>
    <row r="12072" spans="1:15" x14ac:dyDescent="0.2">
      <c r="A12072" s="11" t="str">
        <f t="shared" si="1128"/>
        <v>8142206 - Alle regioner2 år</v>
      </c>
      <c r="B12072" s="12" t="str">
        <f t="shared" si="1131"/>
        <v>814220</v>
      </c>
      <c r="C12072" s="14">
        <f t="shared" si="1129"/>
        <v>0</v>
      </c>
      <c r="D12072" s="14">
        <f t="shared" si="1130"/>
        <v>0</v>
      </c>
      <c r="E12072" s="19" t="str">
        <f t="shared" si="1132"/>
        <v>814220 - Operatørarbejde ved fremstilling af plastprodukter</v>
      </c>
      <c r="F12072" s="19" t="str">
        <f t="shared" si="1133"/>
        <v>2 år</v>
      </c>
      <c r="G12072" s="40" t="s">
        <v>516</v>
      </c>
      <c r="H12072" s="41" t="s">
        <v>246</v>
      </c>
      <c r="I12072" s="42" t="s">
        <v>11</v>
      </c>
      <c r="J12072" s="43" t="s">
        <v>23</v>
      </c>
      <c r="K12072" s="44">
        <v>132</v>
      </c>
      <c r="L12072" s="45">
        <v>27204.444370484325</v>
      </c>
      <c r="M12072" s="46">
        <v>28823.960522519494</v>
      </c>
      <c r="N12072" s="45"/>
      <c r="O12072" s="46"/>
    </row>
    <row r="12073" spans="1:15" x14ac:dyDescent="0.2">
      <c r="A12073" s="11" t="str">
        <f t="shared" si="1128"/>
        <v>8142206 - Alle regioner3 år</v>
      </c>
      <c r="B12073" s="12" t="str">
        <f t="shared" si="1131"/>
        <v>814220</v>
      </c>
      <c r="C12073" s="14">
        <f t="shared" si="1129"/>
        <v>0</v>
      </c>
      <c r="D12073" s="14">
        <f t="shared" si="1130"/>
        <v>0</v>
      </c>
      <c r="E12073" s="19" t="str">
        <f t="shared" si="1132"/>
        <v>814220 - Operatørarbejde ved fremstilling af plastprodukter</v>
      </c>
      <c r="F12073" s="19" t="str">
        <f t="shared" si="1133"/>
        <v>3 år</v>
      </c>
      <c r="G12073" s="40" t="s">
        <v>516</v>
      </c>
      <c r="H12073" s="41" t="s">
        <v>246</v>
      </c>
      <c r="I12073" s="42" t="s">
        <v>11</v>
      </c>
      <c r="J12073" s="43" t="s">
        <v>14</v>
      </c>
      <c r="K12073" s="44">
        <v>118</v>
      </c>
      <c r="L12073" s="45">
        <v>27658.03645774219</v>
      </c>
      <c r="M12073" s="46">
        <v>29302.75635445055</v>
      </c>
      <c r="N12073" s="45"/>
      <c r="O12073" s="46"/>
    </row>
    <row r="12074" spans="1:15" x14ac:dyDescent="0.2">
      <c r="A12074" s="11" t="str">
        <f t="shared" si="1128"/>
        <v>8142206 - Alle regioner4 år</v>
      </c>
      <c r="B12074" s="12" t="str">
        <f t="shared" si="1131"/>
        <v>814220</v>
      </c>
      <c r="C12074" s="14">
        <f t="shared" si="1129"/>
        <v>0</v>
      </c>
      <c r="D12074" s="14">
        <f t="shared" si="1130"/>
        <v>0</v>
      </c>
      <c r="E12074" s="19" t="str">
        <f t="shared" si="1132"/>
        <v>814220 - Operatørarbejde ved fremstilling af plastprodukter</v>
      </c>
      <c r="F12074" s="19" t="str">
        <f t="shared" si="1133"/>
        <v>4 år</v>
      </c>
      <c r="G12074" s="40" t="s">
        <v>516</v>
      </c>
      <c r="H12074" s="41" t="s">
        <v>246</v>
      </c>
      <c r="I12074" s="42" t="s">
        <v>11</v>
      </c>
      <c r="J12074" s="43" t="s">
        <v>24</v>
      </c>
      <c r="K12074" s="44">
        <v>127</v>
      </c>
      <c r="L12074" s="45">
        <v>28679.716302943361</v>
      </c>
      <c r="M12074" s="46">
        <v>30385.191675624705</v>
      </c>
      <c r="N12074" s="45"/>
      <c r="O12074" s="46"/>
    </row>
    <row r="12075" spans="1:15" x14ac:dyDescent="0.2">
      <c r="A12075" s="11" t="str">
        <f t="shared" si="1128"/>
        <v>8142206 - Alle regioner5-9 år</v>
      </c>
      <c r="B12075" s="12" t="str">
        <f t="shared" si="1131"/>
        <v>814220</v>
      </c>
      <c r="C12075" s="14">
        <f t="shared" si="1129"/>
        <v>0</v>
      </c>
      <c r="D12075" s="14">
        <f t="shared" si="1130"/>
        <v>0</v>
      </c>
      <c r="E12075" s="19" t="str">
        <f t="shared" si="1132"/>
        <v>814220 - Operatørarbejde ved fremstilling af plastprodukter</v>
      </c>
      <c r="F12075" s="19" t="str">
        <f t="shared" si="1133"/>
        <v>5-9 år</v>
      </c>
      <c r="G12075" s="40" t="s">
        <v>516</v>
      </c>
      <c r="H12075" s="41" t="s">
        <v>246</v>
      </c>
      <c r="I12075" s="42" t="s">
        <v>11</v>
      </c>
      <c r="J12075" s="43" t="s">
        <v>15</v>
      </c>
      <c r="K12075" s="44">
        <v>602</v>
      </c>
      <c r="L12075" s="45">
        <v>28481.598369605381</v>
      </c>
      <c r="M12075" s="46">
        <v>30175.292410399568</v>
      </c>
      <c r="N12075" s="45"/>
      <c r="O12075" s="46"/>
    </row>
    <row r="12076" spans="1:15" x14ac:dyDescent="0.2">
      <c r="A12076" s="11" t="str">
        <f t="shared" si="1128"/>
        <v>8142206 - Alle regioner0-4 år</v>
      </c>
      <c r="B12076" s="12" t="str">
        <f t="shared" si="1131"/>
        <v>814220</v>
      </c>
      <c r="C12076" s="14">
        <f t="shared" si="1129"/>
        <v>0</v>
      </c>
      <c r="D12076" s="14">
        <f t="shared" si="1130"/>
        <v>0</v>
      </c>
      <c r="E12076" s="19" t="str">
        <f t="shared" si="1132"/>
        <v>814220 - Operatørarbejde ved fremstilling af plastprodukter</v>
      </c>
      <c r="F12076" s="19" t="str">
        <f t="shared" si="1133"/>
        <v>0-4 år</v>
      </c>
      <c r="G12076" s="40" t="s">
        <v>516</v>
      </c>
      <c r="H12076" s="41" t="s">
        <v>246</v>
      </c>
      <c r="I12076" s="42" t="s">
        <v>11</v>
      </c>
      <c r="J12076" s="43" t="s">
        <v>16</v>
      </c>
      <c r="K12076" s="44">
        <v>826</v>
      </c>
      <c r="L12076" s="45">
        <v>27059.036005775724</v>
      </c>
      <c r="M12076" s="46">
        <v>28669.895807691053</v>
      </c>
      <c r="N12076" s="45"/>
      <c r="O12076" s="46"/>
    </row>
    <row r="12077" spans="1:15" x14ac:dyDescent="0.2">
      <c r="A12077" s="11" t="str">
        <f t="shared" si="1128"/>
        <v>8142206 - Alle regioner10-14 år</v>
      </c>
      <c r="B12077" s="12" t="str">
        <f t="shared" si="1131"/>
        <v>814220</v>
      </c>
      <c r="C12077" s="14">
        <f t="shared" si="1129"/>
        <v>0</v>
      </c>
      <c r="D12077" s="14">
        <f t="shared" si="1130"/>
        <v>0</v>
      </c>
      <c r="E12077" s="19" t="str">
        <f t="shared" si="1132"/>
        <v>814220 - Operatørarbejde ved fremstilling af plastprodukter</v>
      </c>
      <c r="F12077" s="19" t="str">
        <f t="shared" si="1133"/>
        <v>10-14 år</v>
      </c>
      <c r="G12077" s="40" t="s">
        <v>516</v>
      </c>
      <c r="H12077" s="41" t="s">
        <v>246</v>
      </c>
      <c r="I12077" s="42" t="s">
        <v>11</v>
      </c>
      <c r="J12077" s="43" t="s">
        <v>17</v>
      </c>
      <c r="K12077" s="44">
        <v>484</v>
      </c>
      <c r="L12077" s="45">
        <v>29549.202845265663</v>
      </c>
      <c r="M12077" s="46">
        <v>31308.305535838987</v>
      </c>
      <c r="N12077" s="45"/>
      <c r="O12077" s="46"/>
    </row>
    <row r="12078" spans="1:15" x14ac:dyDescent="0.2">
      <c r="A12078" s="11" t="str">
        <f t="shared" si="1128"/>
        <v>8142206 - Alle regioner15-20 år</v>
      </c>
      <c r="B12078" s="12" t="str">
        <f t="shared" si="1131"/>
        <v>814220</v>
      </c>
      <c r="C12078" s="14">
        <f t="shared" si="1129"/>
        <v>0</v>
      </c>
      <c r="D12078" s="14">
        <f t="shared" si="1130"/>
        <v>0</v>
      </c>
      <c r="E12078" s="19" t="str">
        <f t="shared" si="1132"/>
        <v>814220 - Operatørarbejde ved fremstilling af plastprodukter</v>
      </c>
      <c r="F12078" s="19" t="str">
        <f t="shared" si="1133"/>
        <v>15-20 år</v>
      </c>
      <c r="G12078" s="40" t="s">
        <v>516</v>
      </c>
      <c r="H12078" s="41" t="s">
        <v>246</v>
      </c>
      <c r="I12078" s="42" t="s">
        <v>11</v>
      </c>
      <c r="J12078" s="43" t="s">
        <v>18</v>
      </c>
      <c r="K12078" s="44">
        <v>403</v>
      </c>
      <c r="L12078" s="45">
        <v>30553.270797871148</v>
      </c>
      <c r="M12078" s="46">
        <v>32366.08306731515</v>
      </c>
      <c r="N12078" s="45"/>
      <c r="O12078" s="46"/>
    </row>
    <row r="12079" spans="1:15" x14ac:dyDescent="0.2">
      <c r="A12079" s="11" t="str">
        <f t="shared" si="1128"/>
        <v>8142206 - Alle regioner20-24 år</v>
      </c>
      <c r="B12079" s="12" t="str">
        <f t="shared" si="1131"/>
        <v>814220</v>
      </c>
      <c r="C12079" s="14">
        <f t="shared" si="1129"/>
        <v>0</v>
      </c>
      <c r="D12079" s="14">
        <f t="shared" si="1130"/>
        <v>0</v>
      </c>
      <c r="E12079" s="19" t="str">
        <f t="shared" si="1132"/>
        <v>814220 - Operatørarbejde ved fremstilling af plastprodukter</v>
      </c>
      <c r="F12079" s="19" t="str">
        <f t="shared" si="1133"/>
        <v>20-24 år</v>
      </c>
      <c r="G12079" s="40" t="s">
        <v>516</v>
      </c>
      <c r="H12079" s="41" t="s">
        <v>246</v>
      </c>
      <c r="I12079" s="42" t="s">
        <v>11</v>
      </c>
      <c r="J12079" s="43" t="s">
        <v>19</v>
      </c>
      <c r="K12079" s="44">
        <v>432</v>
      </c>
      <c r="L12079" s="45">
        <v>30849.691928881624</v>
      </c>
      <c r="M12079" s="46">
        <v>32684.207629237921</v>
      </c>
      <c r="N12079" s="45"/>
      <c r="O12079" s="46"/>
    </row>
    <row r="12080" spans="1:15" x14ac:dyDescent="0.2">
      <c r="A12080" s="11" t="str">
        <f t="shared" si="1128"/>
        <v>8142206 - Alle regioner25 år og derover</v>
      </c>
      <c r="B12080" s="12" t="str">
        <f t="shared" si="1131"/>
        <v>814220</v>
      </c>
      <c r="C12080" s="14">
        <f t="shared" si="1129"/>
        <v>0</v>
      </c>
      <c r="D12080" s="14">
        <f t="shared" si="1130"/>
        <v>0</v>
      </c>
      <c r="E12080" s="19" t="str">
        <f t="shared" si="1132"/>
        <v>814220 - Operatørarbejde ved fremstilling af plastprodukter</v>
      </c>
      <c r="F12080" s="19" t="str">
        <f t="shared" si="1133"/>
        <v>25 år og derover</v>
      </c>
      <c r="G12080" s="40" t="s">
        <v>516</v>
      </c>
      <c r="H12080" s="41" t="s">
        <v>246</v>
      </c>
      <c r="I12080" s="42" t="s">
        <v>11</v>
      </c>
      <c r="J12080" s="43" t="s">
        <v>9</v>
      </c>
      <c r="K12080" s="44">
        <v>2410</v>
      </c>
      <c r="L12080" s="45">
        <v>30809.668277709963</v>
      </c>
      <c r="M12080" s="46">
        <v>32627.282276947873</v>
      </c>
      <c r="N12080" s="45"/>
      <c r="O12080" s="46"/>
    </row>
    <row r="12081" spans="1:15" x14ac:dyDescent="0.2">
      <c r="A12081" s="11" t="str">
        <f t="shared" si="1128"/>
        <v>8142206 - Alle regionerAlle uanset erf.</v>
      </c>
      <c r="B12081" s="12" t="str">
        <f t="shared" si="1131"/>
        <v>814220</v>
      </c>
      <c r="C12081" s="14">
        <f t="shared" si="1129"/>
        <v>0</v>
      </c>
      <c r="D12081" s="14">
        <f t="shared" si="1130"/>
        <v>0</v>
      </c>
      <c r="E12081" s="19" t="str">
        <f t="shared" si="1132"/>
        <v>814220 - Operatørarbejde ved fremstilling af plastprodukter</v>
      </c>
      <c r="F12081" s="19" t="str">
        <f t="shared" si="1133"/>
        <v>Alle uanset erf.</v>
      </c>
      <c r="G12081" s="40" t="s">
        <v>516</v>
      </c>
      <c r="H12081" s="41" t="s">
        <v>246</v>
      </c>
      <c r="I12081" s="42" t="s">
        <v>11</v>
      </c>
      <c r="J12081" s="43" t="s">
        <v>10</v>
      </c>
      <c r="K12081" s="44">
        <v>5157</v>
      </c>
      <c r="L12081" s="45">
        <v>29933.914206538793</v>
      </c>
      <c r="M12081" s="46">
        <v>31713.972033748498</v>
      </c>
      <c r="N12081" s="45"/>
      <c r="O12081" s="46"/>
    </row>
    <row r="12082" spans="1:15" x14ac:dyDescent="0.2">
      <c r="A12082" s="11" t="str">
        <f t="shared" si="1128"/>
        <v>8143001 - Region Hovedstaden25 år og derover</v>
      </c>
      <c r="B12082" s="12" t="str">
        <f t="shared" si="1131"/>
        <v>814300</v>
      </c>
      <c r="C12082" s="14">
        <f t="shared" si="1129"/>
        <v>0</v>
      </c>
      <c r="D12082" s="14">
        <f t="shared" si="1130"/>
        <v>0</v>
      </c>
      <c r="E12082" s="19" t="str">
        <f t="shared" si="1132"/>
        <v>814300 - Operatørarbejde ved fremstilling af papirprodukter</v>
      </c>
      <c r="F12082" s="19" t="str">
        <f t="shared" si="1133"/>
        <v>25 år og derover</v>
      </c>
      <c r="G12082" s="40" t="s">
        <v>516</v>
      </c>
      <c r="H12082" s="41" t="s">
        <v>247</v>
      </c>
      <c r="I12082" s="42" t="s">
        <v>8</v>
      </c>
      <c r="J12082" s="43" t="s">
        <v>9</v>
      </c>
      <c r="K12082" s="44">
        <v>71</v>
      </c>
      <c r="L12082" s="45">
        <v>30784.272192119701</v>
      </c>
      <c r="M12082" s="46">
        <v>32664.166784928049</v>
      </c>
      <c r="N12082" s="45"/>
      <c r="O12082" s="46"/>
    </row>
    <row r="12083" spans="1:15" x14ac:dyDescent="0.2">
      <c r="A12083" s="11" t="str">
        <f t="shared" si="1128"/>
        <v>8143001 - Region HovedstadenAlle uanset erf.</v>
      </c>
      <c r="B12083" s="12" t="str">
        <f t="shared" si="1131"/>
        <v>814300</v>
      </c>
      <c r="C12083" s="14">
        <f t="shared" si="1129"/>
        <v>0</v>
      </c>
      <c r="D12083" s="14">
        <f t="shared" si="1130"/>
        <v>0</v>
      </c>
      <c r="E12083" s="19" t="str">
        <f t="shared" si="1132"/>
        <v>814300 - Operatørarbejde ved fremstilling af papirprodukter</v>
      </c>
      <c r="F12083" s="19" t="str">
        <f t="shared" si="1133"/>
        <v>Alle uanset erf.</v>
      </c>
      <c r="G12083" s="40" t="s">
        <v>516</v>
      </c>
      <c r="H12083" s="41" t="s">
        <v>247</v>
      </c>
      <c r="I12083" s="42" t="s">
        <v>8</v>
      </c>
      <c r="J12083" s="43" t="s">
        <v>10</v>
      </c>
      <c r="K12083" s="44">
        <v>106</v>
      </c>
      <c r="L12083" s="45">
        <v>30784.272192119701</v>
      </c>
      <c r="M12083" s="46">
        <v>32664.166784928049</v>
      </c>
      <c r="N12083" s="45"/>
      <c r="O12083" s="46"/>
    </row>
    <row r="12084" spans="1:15" x14ac:dyDescent="0.2">
      <c r="A12084" s="11" t="str">
        <f t="shared" si="1128"/>
        <v>8143002 - Region SjællandAlle uanset erf.</v>
      </c>
      <c r="B12084" s="12" t="str">
        <f t="shared" si="1131"/>
        <v>814300</v>
      </c>
      <c r="C12084" s="14">
        <f t="shared" si="1129"/>
        <v>0</v>
      </c>
      <c r="D12084" s="14">
        <f t="shared" si="1130"/>
        <v>0</v>
      </c>
      <c r="E12084" s="19" t="str">
        <f t="shared" si="1132"/>
        <v>814300 - Operatørarbejde ved fremstilling af papirprodukter</v>
      </c>
      <c r="F12084" s="19" t="str">
        <f t="shared" si="1133"/>
        <v>Alle uanset erf.</v>
      </c>
      <c r="G12084" s="40" t="s">
        <v>516</v>
      </c>
      <c r="H12084" s="41" t="s">
        <v>247</v>
      </c>
      <c r="I12084" s="42" t="s">
        <v>20</v>
      </c>
      <c r="J12084" s="43" t="s">
        <v>10</v>
      </c>
      <c r="K12084" s="44">
        <v>245</v>
      </c>
      <c r="L12084" s="45">
        <v>32226.055928759135</v>
      </c>
      <c r="M12084" s="46">
        <v>34138.187531973868</v>
      </c>
      <c r="N12084" s="45"/>
      <c r="O12084" s="46"/>
    </row>
    <row r="12085" spans="1:15" x14ac:dyDescent="0.2">
      <c r="A12085" s="11" t="str">
        <f t="shared" si="1128"/>
        <v>8143003 - Region SyddanmarkUnder 1 år</v>
      </c>
      <c r="B12085" s="12" t="str">
        <f t="shared" si="1131"/>
        <v>814300</v>
      </c>
      <c r="C12085" s="14">
        <f t="shared" si="1129"/>
        <v>0</v>
      </c>
      <c r="D12085" s="14">
        <f t="shared" si="1130"/>
        <v>0</v>
      </c>
      <c r="E12085" s="19" t="str">
        <f t="shared" si="1132"/>
        <v>814300 - Operatørarbejde ved fremstilling af papirprodukter</v>
      </c>
      <c r="F12085" s="19" t="str">
        <f t="shared" si="1133"/>
        <v>Under 1 år</v>
      </c>
      <c r="G12085" s="40" t="s">
        <v>516</v>
      </c>
      <c r="H12085" s="41" t="s">
        <v>247</v>
      </c>
      <c r="I12085" s="42" t="s">
        <v>544</v>
      </c>
      <c r="J12085" s="43" t="s">
        <v>13</v>
      </c>
      <c r="K12085" s="44">
        <v>44</v>
      </c>
      <c r="L12085" s="45">
        <v>26720.239333541107</v>
      </c>
      <c r="M12085" s="46">
        <v>28318.108055891036</v>
      </c>
      <c r="N12085" s="45"/>
      <c r="O12085" s="46"/>
    </row>
    <row r="12086" spans="1:15" x14ac:dyDescent="0.2">
      <c r="A12086" s="11" t="str">
        <f t="shared" si="1128"/>
        <v>8143003 - Region Syddanmark1 år</v>
      </c>
      <c r="B12086" s="12" t="str">
        <f t="shared" si="1131"/>
        <v>814300</v>
      </c>
      <c r="C12086" s="14">
        <f t="shared" si="1129"/>
        <v>0</v>
      </c>
      <c r="D12086" s="14">
        <f t="shared" si="1130"/>
        <v>0</v>
      </c>
      <c r="E12086" s="19" t="str">
        <f t="shared" si="1132"/>
        <v>814300 - Operatørarbejde ved fremstilling af papirprodukter</v>
      </c>
      <c r="F12086" s="19" t="str">
        <f t="shared" si="1133"/>
        <v>1 år</v>
      </c>
      <c r="G12086" s="40" t="s">
        <v>516</v>
      </c>
      <c r="H12086" s="41" t="s">
        <v>247</v>
      </c>
      <c r="I12086" s="42" t="s">
        <v>544</v>
      </c>
      <c r="J12086" s="43" t="s">
        <v>22</v>
      </c>
      <c r="K12086" s="44">
        <v>12</v>
      </c>
      <c r="L12086" s="45">
        <v>27852.716517541885</v>
      </c>
      <c r="M12086" s="46">
        <v>29518.307308115145</v>
      </c>
      <c r="N12086" s="45"/>
      <c r="O12086" s="46"/>
    </row>
    <row r="12087" spans="1:15" x14ac:dyDescent="0.2">
      <c r="A12087" s="11" t="str">
        <f t="shared" si="1128"/>
        <v>8143003 - Region Syddanmark2 år</v>
      </c>
      <c r="B12087" s="12" t="str">
        <f t="shared" si="1131"/>
        <v>814300</v>
      </c>
      <c r="C12087" s="14">
        <f t="shared" si="1129"/>
        <v>0</v>
      </c>
      <c r="D12087" s="14">
        <f t="shared" si="1130"/>
        <v>0</v>
      </c>
      <c r="E12087" s="19" t="str">
        <f t="shared" si="1132"/>
        <v>814300 - Operatørarbejde ved fremstilling af papirprodukter</v>
      </c>
      <c r="F12087" s="19" t="str">
        <f t="shared" si="1133"/>
        <v>2 år</v>
      </c>
      <c r="G12087" s="40" t="s">
        <v>516</v>
      </c>
      <c r="H12087" s="41" t="s">
        <v>247</v>
      </c>
      <c r="I12087" s="42" t="s">
        <v>544</v>
      </c>
      <c r="J12087" s="43" t="s">
        <v>23</v>
      </c>
      <c r="K12087" s="44">
        <v>23</v>
      </c>
      <c r="L12087" s="45">
        <v>31608.275470356744</v>
      </c>
      <c r="M12087" s="46">
        <v>33498.448462860782</v>
      </c>
      <c r="N12087" s="45"/>
      <c r="O12087" s="46"/>
    </row>
    <row r="12088" spans="1:15" x14ac:dyDescent="0.2">
      <c r="A12088" s="11" t="str">
        <f t="shared" si="1128"/>
        <v>8143003 - Region Syddanmark3 år</v>
      </c>
      <c r="B12088" s="12" t="str">
        <f t="shared" si="1131"/>
        <v>814300</v>
      </c>
      <c r="C12088" s="14">
        <f t="shared" si="1129"/>
        <v>0</v>
      </c>
      <c r="D12088" s="14">
        <f t="shared" si="1130"/>
        <v>0</v>
      </c>
      <c r="E12088" s="19" t="str">
        <f t="shared" si="1132"/>
        <v>814300 - Operatørarbejde ved fremstilling af papirprodukter</v>
      </c>
      <c r="F12088" s="19" t="str">
        <f t="shared" si="1133"/>
        <v>3 år</v>
      </c>
      <c r="G12088" s="40" t="s">
        <v>516</v>
      </c>
      <c r="H12088" s="41" t="s">
        <v>247</v>
      </c>
      <c r="I12088" s="42" t="s">
        <v>544</v>
      </c>
      <c r="J12088" s="43" t="s">
        <v>14</v>
      </c>
      <c r="K12088" s="44">
        <v>15</v>
      </c>
      <c r="L12088" s="45">
        <v>28618.007869304172</v>
      </c>
      <c r="M12088" s="46">
        <v>30329.363037179653</v>
      </c>
      <c r="N12088" s="45"/>
      <c r="O12088" s="46"/>
    </row>
    <row r="12089" spans="1:15" x14ac:dyDescent="0.2">
      <c r="A12089" s="11" t="str">
        <f t="shared" si="1128"/>
        <v>8143003 - Region Syddanmark5-9 år</v>
      </c>
      <c r="B12089" s="12" t="str">
        <f t="shared" si="1131"/>
        <v>814300</v>
      </c>
      <c r="C12089" s="14">
        <f t="shared" si="1129"/>
        <v>0</v>
      </c>
      <c r="D12089" s="14">
        <f t="shared" si="1130"/>
        <v>0</v>
      </c>
      <c r="E12089" s="19" t="str">
        <f t="shared" si="1132"/>
        <v>814300 - Operatørarbejde ved fremstilling af papirprodukter</v>
      </c>
      <c r="F12089" s="19" t="str">
        <f t="shared" si="1133"/>
        <v>5-9 år</v>
      </c>
      <c r="G12089" s="40" t="s">
        <v>516</v>
      </c>
      <c r="H12089" s="41" t="s">
        <v>247</v>
      </c>
      <c r="I12089" s="42" t="s">
        <v>544</v>
      </c>
      <c r="J12089" s="43" t="s">
        <v>15</v>
      </c>
      <c r="K12089" s="44">
        <v>75</v>
      </c>
      <c r="L12089" s="45">
        <v>30031.880842440911</v>
      </c>
      <c r="M12089" s="46">
        <v>31827.785529987617</v>
      </c>
      <c r="N12089" s="45"/>
      <c r="O12089" s="46"/>
    </row>
    <row r="12090" spans="1:15" x14ac:dyDescent="0.2">
      <c r="A12090" s="11" t="str">
        <f t="shared" si="1128"/>
        <v>8143003 - Region Syddanmark0-4 år</v>
      </c>
      <c r="B12090" s="12" t="str">
        <f t="shared" si="1131"/>
        <v>814300</v>
      </c>
      <c r="C12090" s="14">
        <f t="shared" si="1129"/>
        <v>0</v>
      </c>
      <c r="D12090" s="14">
        <f t="shared" si="1130"/>
        <v>0</v>
      </c>
      <c r="E12090" s="19" t="str">
        <f t="shared" si="1132"/>
        <v>814300 - Operatørarbejde ved fremstilling af papirprodukter</v>
      </c>
      <c r="F12090" s="19" t="str">
        <f t="shared" si="1133"/>
        <v>0-4 år</v>
      </c>
      <c r="G12090" s="40" t="s">
        <v>516</v>
      </c>
      <c r="H12090" s="41" t="s">
        <v>247</v>
      </c>
      <c r="I12090" s="42" t="s">
        <v>544</v>
      </c>
      <c r="J12090" s="43" t="s">
        <v>16</v>
      </c>
      <c r="K12090" s="44">
        <v>104</v>
      </c>
      <c r="L12090" s="45">
        <v>28362.199627687485</v>
      </c>
      <c r="M12090" s="46">
        <v>30058.257477934319</v>
      </c>
      <c r="N12090" s="45"/>
      <c r="O12090" s="46"/>
    </row>
    <row r="12091" spans="1:15" x14ac:dyDescent="0.2">
      <c r="A12091" s="11" t="str">
        <f t="shared" si="1128"/>
        <v>8143003 - Region Syddanmark10-14 år</v>
      </c>
      <c r="B12091" s="12" t="str">
        <f t="shared" si="1131"/>
        <v>814300</v>
      </c>
      <c r="C12091" s="14">
        <f t="shared" si="1129"/>
        <v>0</v>
      </c>
      <c r="D12091" s="14">
        <f t="shared" si="1130"/>
        <v>0</v>
      </c>
      <c r="E12091" s="19" t="str">
        <f t="shared" si="1132"/>
        <v>814300 - Operatørarbejde ved fremstilling af papirprodukter</v>
      </c>
      <c r="F12091" s="19" t="str">
        <f t="shared" si="1133"/>
        <v>10-14 år</v>
      </c>
      <c r="G12091" s="40" t="s">
        <v>516</v>
      </c>
      <c r="H12091" s="41" t="s">
        <v>247</v>
      </c>
      <c r="I12091" s="42" t="s">
        <v>544</v>
      </c>
      <c r="J12091" s="43" t="s">
        <v>17</v>
      </c>
      <c r="K12091" s="44">
        <v>58</v>
      </c>
      <c r="L12091" s="45">
        <v>32211.668370872241</v>
      </c>
      <c r="M12091" s="46">
        <v>34137.924222926551</v>
      </c>
      <c r="N12091" s="45"/>
      <c r="O12091" s="46"/>
    </row>
    <row r="12092" spans="1:15" x14ac:dyDescent="0.2">
      <c r="A12092" s="11" t="str">
        <f t="shared" si="1128"/>
        <v>8143003 - Region Syddanmark15-20 år</v>
      </c>
      <c r="B12092" s="12" t="str">
        <f t="shared" si="1131"/>
        <v>814300</v>
      </c>
      <c r="C12092" s="14">
        <f t="shared" si="1129"/>
        <v>0</v>
      </c>
      <c r="D12092" s="14">
        <f t="shared" si="1130"/>
        <v>0</v>
      </c>
      <c r="E12092" s="19" t="str">
        <f t="shared" si="1132"/>
        <v>814300 - Operatørarbejde ved fremstilling af papirprodukter</v>
      </c>
      <c r="F12092" s="19" t="str">
        <f t="shared" si="1133"/>
        <v>15-20 år</v>
      </c>
      <c r="G12092" s="40" t="s">
        <v>516</v>
      </c>
      <c r="H12092" s="41" t="s">
        <v>247</v>
      </c>
      <c r="I12092" s="42" t="s">
        <v>544</v>
      </c>
      <c r="J12092" s="43" t="s">
        <v>18</v>
      </c>
      <c r="K12092" s="44">
        <v>37</v>
      </c>
      <c r="L12092" s="45">
        <v>32723.155558766954</v>
      </c>
      <c r="M12092" s="46">
        <v>34679.998314224998</v>
      </c>
      <c r="N12092" s="45"/>
      <c r="O12092" s="46"/>
    </row>
    <row r="12093" spans="1:15" x14ac:dyDescent="0.2">
      <c r="A12093" s="11" t="str">
        <f t="shared" si="1128"/>
        <v>8143003 - Region Syddanmark20-24 år</v>
      </c>
      <c r="B12093" s="12" t="str">
        <f t="shared" si="1131"/>
        <v>814300</v>
      </c>
      <c r="C12093" s="14">
        <f t="shared" si="1129"/>
        <v>0</v>
      </c>
      <c r="D12093" s="14">
        <f t="shared" si="1130"/>
        <v>0</v>
      </c>
      <c r="E12093" s="19" t="str">
        <f t="shared" si="1132"/>
        <v>814300 - Operatørarbejde ved fremstilling af papirprodukter</v>
      </c>
      <c r="F12093" s="19" t="str">
        <f t="shared" si="1133"/>
        <v>20-24 år</v>
      </c>
      <c r="G12093" s="40" t="s">
        <v>516</v>
      </c>
      <c r="H12093" s="41" t="s">
        <v>247</v>
      </c>
      <c r="I12093" s="42" t="s">
        <v>544</v>
      </c>
      <c r="J12093" s="43" t="s">
        <v>19</v>
      </c>
      <c r="K12093" s="44">
        <v>61</v>
      </c>
      <c r="L12093" s="45">
        <v>32166.686522555126</v>
      </c>
      <c r="M12093" s="46">
        <v>34090.252462756391</v>
      </c>
      <c r="N12093" s="45"/>
      <c r="O12093" s="46"/>
    </row>
    <row r="12094" spans="1:15" x14ac:dyDescent="0.2">
      <c r="A12094" s="11" t="str">
        <f t="shared" si="1128"/>
        <v>8143003 - Region Syddanmark25 år og derover</v>
      </c>
      <c r="B12094" s="12" t="str">
        <f t="shared" si="1131"/>
        <v>814300</v>
      </c>
      <c r="C12094" s="14">
        <f t="shared" si="1129"/>
        <v>0</v>
      </c>
      <c r="D12094" s="14">
        <f t="shared" si="1130"/>
        <v>0</v>
      </c>
      <c r="E12094" s="19" t="str">
        <f t="shared" si="1132"/>
        <v>814300 - Operatørarbejde ved fremstilling af papirprodukter</v>
      </c>
      <c r="F12094" s="19" t="str">
        <f t="shared" si="1133"/>
        <v>25 år og derover</v>
      </c>
      <c r="G12094" s="40" t="s">
        <v>516</v>
      </c>
      <c r="H12094" s="41" t="s">
        <v>247</v>
      </c>
      <c r="I12094" s="42" t="s">
        <v>544</v>
      </c>
      <c r="J12094" s="43" t="s">
        <v>9</v>
      </c>
      <c r="K12094" s="44">
        <v>382</v>
      </c>
      <c r="L12094" s="45">
        <v>32409.761759221336</v>
      </c>
      <c r="M12094" s="46">
        <v>34347.863584112798</v>
      </c>
      <c r="N12094" s="45"/>
      <c r="O12094" s="46"/>
    </row>
    <row r="12095" spans="1:15" x14ac:dyDescent="0.2">
      <c r="A12095" s="11" t="str">
        <f t="shared" si="1128"/>
        <v>8143003 - Region SyddanmarkAlle uanset erf.</v>
      </c>
      <c r="B12095" s="12" t="str">
        <f t="shared" si="1131"/>
        <v>814300</v>
      </c>
      <c r="C12095" s="14">
        <f t="shared" si="1129"/>
        <v>0</v>
      </c>
      <c r="D12095" s="14">
        <f t="shared" si="1130"/>
        <v>0</v>
      </c>
      <c r="E12095" s="19" t="str">
        <f t="shared" si="1132"/>
        <v>814300 - Operatørarbejde ved fremstilling af papirprodukter</v>
      </c>
      <c r="F12095" s="19" t="str">
        <f t="shared" si="1133"/>
        <v>Alle uanset erf.</v>
      </c>
      <c r="G12095" s="40" t="s">
        <v>516</v>
      </c>
      <c r="H12095" s="41" t="s">
        <v>247</v>
      </c>
      <c r="I12095" s="42" t="s">
        <v>544</v>
      </c>
      <c r="J12095" s="43" t="s">
        <v>10</v>
      </c>
      <c r="K12095" s="44">
        <v>717</v>
      </c>
      <c r="L12095" s="45">
        <v>31766.651916578645</v>
      </c>
      <c r="M12095" s="46">
        <v>33666.295811143704</v>
      </c>
      <c r="N12095" s="45"/>
      <c r="O12095" s="46"/>
    </row>
    <row r="12096" spans="1:15" x14ac:dyDescent="0.2">
      <c r="A12096" s="11" t="str">
        <f t="shared" si="1128"/>
        <v>8143004 - Region MidtjyllandUnder 1 år</v>
      </c>
      <c r="B12096" s="12" t="str">
        <f t="shared" si="1131"/>
        <v>814300</v>
      </c>
      <c r="C12096" s="14">
        <f t="shared" si="1129"/>
        <v>0</v>
      </c>
      <c r="D12096" s="14">
        <f t="shared" si="1130"/>
        <v>0</v>
      </c>
      <c r="E12096" s="19" t="str">
        <f t="shared" si="1132"/>
        <v>814300 - Operatørarbejde ved fremstilling af papirprodukter</v>
      </c>
      <c r="F12096" s="19" t="str">
        <f t="shared" si="1133"/>
        <v>Under 1 år</v>
      </c>
      <c r="G12096" s="40" t="s">
        <v>516</v>
      </c>
      <c r="H12096" s="41" t="s">
        <v>247</v>
      </c>
      <c r="I12096" s="42" t="s">
        <v>517</v>
      </c>
      <c r="J12096" s="43" t="s">
        <v>13</v>
      </c>
      <c r="K12096" s="44">
        <v>27</v>
      </c>
      <c r="L12096" s="45">
        <v>28837.884800511438</v>
      </c>
      <c r="M12096" s="46">
        <v>30562.388595790919</v>
      </c>
      <c r="N12096" s="45"/>
      <c r="O12096" s="46"/>
    </row>
    <row r="12097" spans="1:15" x14ac:dyDescent="0.2">
      <c r="A12097" s="11" t="str">
        <f t="shared" si="1128"/>
        <v>8143004 - Region Midtjylland1 år</v>
      </c>
      <c r="B12097" s="12" t="str">
        <f t="shared" si="1131"/>
        <v>814300</v>
      </c>
      <c r="C12097" s="14">
        <f t="shared" si="1129"/>
        <v>0</v>
      </c>
      <c r="D12097" s="14">
        <f t="shared" si="1130"/>
        <v>0</v>
      </c>
      <c r="E12097" s="19" t="str">
        <f t="shared" si="1132"/>
        <v>814300 - Operatørarbejde ved fremstilling af papirprodukter</v>
      </c>
      <c r="F12097" s="19" t="str">
        <f t="shared" si="1133"/>
        <v>1 år</v>
      </c>
      <c r="G12097" s="40" t="s">
        <v>516</v>
      </c>
      <c r="H12097" s="41" t="s">
        <v>247</v>
      </c>
      <c r="I12097" s="42" t="s">
        <v>517</v>
      </c>
      <c r="J12097" s="43" t="s">
        <v>22</v>
      </c>
      <c r="K12097" s="44">
        <v>12</v>
      </c>
      <c r="L12097" s="45">
        <v>31513.877053562206</v>
      </c>
      <c r="M12097" s="46">
        <v>33398.405026358436</v>
      </c>
      <c r="N12097" s="45"/>
      <c r="O12097" s="46"/>
    </row>
    <row r="12098" spans="1:15" x14ac:dyDescent="0.2">
      <c r="A12098" s="11" t="str">
        <f t="shared" ref="A12098:A12161" si="1134">B12098&amp;I12098&amp;F12098</f>
        <v>8143004 - Region Midtjylland2 år</v>
      </c>
      <c r="B12098" s="12" t="str">
        <f t="shared" si="1131"/>
        <v>814300</v>
      </c>
      <c r="C12098" s="14">
        <f t="shared" ref="C12098:C12161" si="1135">N12098*1.2</f>
        <v>0</v>
      </c>
      <c r="D12098" s="14">
        <f t="shared" ref="D12098:D12161" si="1136">O12098*1.2</f>
        <v>0</v>
      </c>
      <c r="E12098" s="19" t="str">
        <f t="shared" si="1132"/>
        <v>814300 - Operatørarbejde ved fremstilling af papirprodukter</v>
      </c>
      <c r="F12098" s="19" t="str">
        <f t="shared" si="1133"/>
        <v>2 år</v>
      </c>
      <c r="G12098" s="40" t="s">
        <v>516</v>
      </c>
      <c r="H12098" s="41" t="s">
        <v>247</v>
      </c>
      <c r="I12098" s="42" t="s">
        <v>517</v>
      </c>
      <c r="J12098" s="43" t="s">
        <v>23</v>
      </c>
      <c r="K12098" s="44">
        <v>14</v>
      </c>
      <c r="L12098" s="45">
        <v>30242.542595869032</v>
      </c>
      <c r="M12098" s="46">
        <v>32051.044843736829</v>
      </c>
      <c r="N12098" s="45"/>
      <c r="O12098" s="46"/>
    </row>
    <row r="12099" spans="1:15" x14ac:dyDescent="0.2">
      <c r="A12099" s="11" t="str">
        <f t="shared" si="1134"/>
        <v>8143004 - Region Midtjylland3 år</v>
      </c>
      <c r="B12099" s="12" t="str">
        <f t="shared" ref="B12099:B12162" si="1137">LEFT(E12099,6)</f>
        <v>814300</v>
      </c>
      <c r="C12099" s="14">
        <f t="shared" si="1135"/>
        <v>0</v>
      </c>
      <c r="D12099" s="14">
        <f t="shared" si="1136"/>
        <v>0</v>
      </c>
      <c r="E12099" s="19" t="str">
        <f t="shared" ref="E12099:E12162" si="1138">TRIM(H12099)</f>
        <v>814300 - Operatørarbejde ved fremstilling af papirprodukter</v>
      </c>
      <c r="F12099" s="19" t="str">
        <f t="shared" ref="F12099:F12162" si="1139">MID(J12099,6,30)</f>
        <v>3 år</v>
      </c>
      <c r="G12099" s="40" t="s">
        <v>516</v>
      </c>
      <c r="H12099" s="41" t="s">
        <v>247</v>
      </c>
      <c r="I12099" s="42" t="s">
        <v>517</v>
      </c>
      <c r="J12099" s="43" t="s">
        <v>14</v>
      </c>
      <c r="K12099" s="44">
        <v>14</v>
      </c>
      <c r="L12099" s="45">
        <v>27816.45295536816</v>
      </c>
      <c r="M12099" s="46">
        <v>29479.875187081034</v>
      </c>
      <c r="N12099" s="45"/>
      <c r="O12099" s="46"/>
    </row>
    <row r="12100" spans="1:15" x14ac:dyDescent="0.2">
      <c r="A12100" s="11" t="str">
        <f t="shared" si="1134"/>
        <v>8143004 - Region Midtjylland4 år</v>
      </c>
      <c r="B12100" s="12" t="str">
        <f t="shared" si="1137"/>
        <v>814300</v>
      </c>
      <c r="C12100" s="14">
        <f t="shared" si="1135"/>
        <v>0</v>
      </c>
      <c r="D12100" s="14">
        <f t="shared" si="1136"/>
        <v>0</v>
      </c>
      <c r="E12100" s="19" t="str">
        <f t="shared" si="1138"/>
        <v>814300 - Operatørarbejde ved fremstilling af papirprodukter</v>
      </c>
      <c r="F12100" s="19" t="str">
        <f t="shared" si="1139"/>
        <v>4 år</v>
      </c>
      <c r="G12100" s="40" t="s">
        <v>516</v>
      </c>
      <c r="H12100" s="41" t="s">
        <v>247</v>
      </c>
      <c r="I12100" s="42" t="s">
        <v>517</v>
      </c>
      <c r="J12100" s="43" t="s">
        <v>24</v>
      </c>
      <c r="K12100" s="44">
        <v>15</v>
      </c>
      <c r="L12100" s="45">
        <v>32605.311871545149</v>
      </c>
      <c r="M12100" s="46">
        <v>34555.107581518772</v>
      </c>
      <c r="N12100" s="45"/>
      <c r="O12100" s="46"/>
    </row>
    <row r="12101" spans="1:15" x14ac:dyDescent="0.2">
      <c r="A12101" s="11" t="str">
        <f t="shared" si="1134"/>
        <v>8143004 - Region Midtjylland5-9 år</v>
      </c>
      <c r="B12101" s="12" t="str">
        <f t="shared" si="1137"/>
        <v>814300</v>
      </c>
      <c r="C12101" s="14">
        <f t="shared" si="1135"/>
        <v>0</v>
      </c>
      <c r="D12101" s="14">
        <f t="shared" si="1136"/>
        <v>0</v>
      </c>
      <c r="E12101" s="19" t="str">
        <f t="shared" si="1138"/>
        <v>814300 - Operatørarbejde ved fremstilling af papirprodukter</v>
      </c>
      <c r="F12101" s="19" t="str">
        <f t="shared" si="1139"/>
        <v>5-9 år</v>
      </c>
      <c r="G12101" s="40" t="s">
        <v>516</v>
      </c>
      <c r="H12101" s="41" t="s">
        <v>247</v>
      </c>
      <c r="I12101" s="42" t="s">
        <v>517</v>
      </c>
      <c r="J12101" s="43" t="s">
        <v>15</v>
      </c>
      <c r="K12101" s="44">
        <v>72</v>
      </c>
      <c r="L12101" s="45">
        <v>32967.920383703378</v>
      </c>
      <c r="M12101" s="46">
        <v>34939.400061129651</v>
      </c>
      <c r="N12101" s="45"/>
      <c r="O12101" s="46"/>
    </row>
    <row r="12102" spans="1:15" x14ac:dyDescent="0.2">
      <c r="A12102" s="11" t="str">
        <f t="shared" si="1134"/>
        <v>8143004 - Region Midtjylland0-4 år</v>
      </c>
      <c r="B12102" s="12" t="str">
        <f t="shared" si="1137"/>
        <v>814300</v>
      </c>
      <c r="C12102" s="14">
        <f t="shared" si="1135"/>
        <v>0</v>
      </c>
      <c r="D12102" s="14">
        <f t="shared" si="1136"/>
        <v>0</v>
      </c>
      <c r="E12102" s="19" t="str">
        <f t="shared" si="1138"/>
        <v>814300 - Operatørarbejde ved fremstilling af papirprodukter</v>
      </c>
      <c r="F12102" s="19" t="str">
        <f t="shared" si="1139"/>
        <v>0-4 år</v>
      </c>
      <c r="G12102" s="40" t="s">
        <v>516</v>
      </c>
      <c r="H12102" s="41" t="s">
        <v>247</v>
      </c>
      <c r="I12102" s="42" t="s">
        <v>517</v>
      </c>
      <c r="J12102" s="43" t="s">
        <v>16</v>
      </c>
      <c r="K12102" s="44">
        <v>82</v>
      </c>
      <c r="L12102" s="45">
        <v>29723.414510011669</v>
      </c>
      <c r="M12102" s="46">
        <v>31500.87292923218</v>
      </c>
      <c r="N12102" s="45"/>
      <c r="O12102" s="46"/>
    </row>
    <row r="12103" spans="1:15" x14ac:dyDescent="0.2">
      <c r="A12103" s="11" t="str">
        <f t="shared" si="1134"/>
        <v>8143004 - Region Midtjylland10-14 år</v>
      </c>
      <c r="B12103" s="12" t="str">
        <f t="shared" si="1137"/>
        <v>814300</v>
      </c>
      <c r="C12103" s="14">
        <f t="shared" si="1135"/>
        <v>0</v>
      </c>
      <c r="D12103" s="14">
        <f t="shared" si="1136"/>
        <v>0</v>
      </c>
      <c r="E12103" s="19" t="str">
        <f t="shared" si="1138"/>
        <v>814300 - Operatørarbejde ved fremstilling af papirprodukter</v>
      </c>
      <c r="F12103" s="19" t="str">
        <f t="shared" si="1139"/>
        <v>10-14 år</v>
      </c>
      <c r="G12103" s="40" t="s">
        <v>516</v>
      </c>
      <c r="H12103" s="41" t="s">
        <v>247</v>
      </c>
      <c r="I12103" s="42" t="s">
        <v>517</v>
      </c>
      <c r="J12103" s="43" t="s">
        <v>17</v>
      </c>
      <c r="K12103" s="44">
        <v>63</v>
      </c>
      <c r="L12103" s="45">
        <v>34045.516170365248</v>
      </c>
      <c r="M12103" s="46">
        <v>36081.436011719306</v>
      </c>
      <c r="N12103" s="45"/>
      <c r="O12103" s="46"/>
    </row>
    <row r="12104" spans="1:15" x14ac:dyDescent="0.2">
      <c r="A12104" s="11" t="str">
        <f t="shared" si="1134"/>
        <v>8143004 - Region Midtjylland15-20 år</v>
      </c>
      <c r="B12104" s="12" t="str">
        <f t="shared" si="1137"/>
        <v>814300</v>
      </c>
      <c r="C12104" s="14">
        <f t="shared" si="1135"/>
        <v>0</v>
      </c>
      <c r="D12104" s="14">
        <f t="shared" si="1136"/>
        <v>0</v>
      </c>
      <c r="E12104" s="19" t="str">
        <f t="shared" si="1138"/>
        <v>814300 - Operatørarbejde ved fremstilling af papirprodukter</v>
      </c>
      <c r="F12104" s="19" t="str">
        <f t="shared" si="1139"/>
        <v>15-20 år</v>
      </c>
      <c r="G12104" s="40" t="s">
        <v>516</v>
      </c>
      <c r="H12104" s="41" t="s">
        <v>247</v>
      </c>
      <c r="I12104" s="42" t="s">
        <v>517</v>
      </c>
      <c r="J12104" s="43" t="s">
        <v>18</v>
      </c>
      <c r="K12104" s="44">
        <v>45</v>
      </c>
      <c r="L12104" s="45">
        <v>32287.664028964191</v>
      </c>
      <c r="M12104" s="46">
        <v>34218.464416850824</v>
      </c>
      <c r="N12104" s="45"/>
      <c r="O12104" s="46"/>
    </row>
    <row r="12105" spans="1:15" x14ac:dyDescent="0.2">
      <c r="A12105" s="11" t="str">
        <f t="shared" si="1134"/>
        <v>8143004 - Region Midtjylland20-24 år</v>
      </c>
      <c r="B12105" s="12" t="str">
        <f t="shared" si="1137"/>
        <v>814300</v>
      </c>
      <c r="C12105" s="14">
        <f t="shared" si="1135"/>
        <v>0</v>
      </c>
      <c r="D12105" s="14">
        <f t="shared" si="1136"/>
        <v>0</v>
      </c>
      <c r="E12105" s="19" t="str">
        <f t="shared" si="1138"/>
        <v>814300 - Operatørarbejde ved fremstilling af papirprodukter</v>
      </c>
      <c r="F12105" s="19" t="str">
        <f t="shared" si="1139"/>
        <v>20-24 år</v>
      </c>
      <c r="G12105" s="40" t="s">
        <v>516</v>
      </c>
      <c r="H12105" s="41" t="s">
        <v>247</v>
      </c>
      <c r="I12105" s="42" t="s">
        <v>517</v>
      </c>
      <c r="J12105" s="43" t="s">
        <v>19</v>
      </c>
      <c r="K12105" s="44">
        <v>57</v>
      </c>
      <c r="L12105" s="45">
        <v>33819.233814457693</v>
      </c>
      <c r="M12105" s="46">
        <v>35830.337054959076</v>
      </c>
      <c r="N12105" s="45"/>
      <c r="O12105" s="46"/>
    </row>
    <row r="12106" spans="1:15" x14ac:dyDescent="0.2">
      <c r="A12106" s="11" t="str">
        <f t="shared" si="1134"/>
        <v>8143004 - Region Midtjylland25 år og derover</v>
      </c>
      <c r="B12106" s="12" t="str">
        <f t="shared" si="1137"/>
        <v>814300</v>
      </c>
      <c r="C12106" s="14">
        <f t="shared" si="1135"/>
        <v>0</v>
      </c>
      <c r="D12106" s="14">
        <f t="shared" si="1136"/>
        <v>0</v>
      </c>
      <c r="E12106" s="19" t="str">
        <f t="shared" si="1138"/>
        <v>814300 - Operatørarbejde ved fremstilling af papirprodukter</v>
      </c>
      <c r="F12106" s="19" t="str">
        <f t="shared" si="1139"/>
        <v>25 år og derover</v>
      </c>
      <c r="G12106" s="40" t="s">
        <v>516</v>
      </c>
      <c r="H12106" s="41" t="s">
        <v>247</v>
      </c>
      <c r="I12106" s="42" t="s">
        <v>517</v>
      </c>
      <c r="J12106" s="43" t="s">
        <v>9</v>
      </c>
      <c r="K12106" s="44">
        <v>437</v>
      </c>
      <c r="L12106" s="45">
        <v>34863.574703423321</v>
      </c>
      <c r="M12106" s="46">
        <v>36912.26863033454</v>
      </c>
      <c r="N12106" s="45"/>
      <c r="O12106" s="46"/>
    </row>
    <row r="12107" spans="1:15" x14ac:dyDescent="0.2">
      <c r="A12107" s="11" t="str">
        <f t="shared" si="1134"/>
        <v>8143004 - Region MidtjyllandAlle uanset erf.</v>
      </c>
      <c r="B12107" s="12" t="str">
        <f t="shared" si="1137"/>
        <v>814300</v>
      </c>
      <c r="C12107" s="14">
        <f t="shared" si="1135"/>
        <v>0</v>
      </c>
      <c r="D12107" s="14">
        <f t="shared" si="1136"/>
        <v>0</v>
      </c>
      <c r="E12107" s="19" t="str">
        <f t="shared" si="1138"/>
        <v>814300 - Operatørarbejde ved fremstilling af papirprodukter</v>
      </c>
      <c r="F12107" s="19" t="str">
        <f t="shared" si="1139"/>
        <v>Alle uanset erf.</v>
      </c>
      <c r="G12107" s="40" t="s">
        <v>516</v>
      </c>
      <c r="H12107" s="41" t="s">
        <v>247</v>
      </c>
      <c r="I12107" s="42" t="s">
        <v>517</v>
      </c>
      <c r="J12107" s="43" t="s">
        <v>10</v>
      </c>
      <c r="K12107" s="44">
        <v>756</v>
      </c>
      <c r="L12107" s="45">
        <v>33678.069226360443</v>
      </c>
      <c r="M12107" s="46">
        <v>35680.77793722452</v>
      </c>
      <c r="N12107" s="45"/>
      <c r="O12107" s="46"/>
    </row>
    <row r="12108" spans="1:15" x14ac:dyDescent="0.2">
      <c r="A12108" s="11" t="str">
        <f t="shared" si="1134"/>
        <v>8143005 - Region Nordjylland25 år og derover</v>
      </c>
      <c r="B12108" s="12" t="str">
        <f t="shared" si="1137"/>
        <v>814300</v>
      </c>
      <c r="C12108" s="14">
        <f t="shared" si="1135"/>
        <v>0</v>
      </c>
      <c r="D12108" s="14">
        <f t="shared" si="1136"/>
        <v>0</v>
      </c>
      <c r="E12108" s="19" t="str">
        <f t="shared" si="1138"/>
        <v>814300 - Operatørarbejde ved fremstilling af papirprodukter</v>
      </c>
      <c r="F12108" s="19" t="str">
        <f t="shared" si="1139"/>
        <v>25 år og derover</v>
      </c>
      <c r="G12108" s="40" t="s">
        <v>516</v>
      </c>
      <c r="H12108" s="41" t="s">
        <v>247</v>
      </c>
      <c r="I12108" s="42" t="s">
        <v>21</v>
      </c>
      <c r="J12108" s="43" t="s">
        <v>9</v>
      </c>
      <c r="K12108" s="44">
        <v>48</v>
      </c>
      <c r="L12108" s="45">
        <v>31623.39355914832</v>
      </c>
      <c r="M12108" s="46">
        <v>33514.470612462603</v>
      </c>
      <c r="N12108" s="45"/>
      <c r="O12108" s="46"/>
    </row>
    <row r="12109" spans="1:15" x14ac:dyDescent="0.2">
      <c r="A12109" s="11" t="str">
        <f t="shared" si="1134"/>
        <v>8143005 - Region NordjyllandAlle uanset erf.</v>
      </c>
      <c r="B12109" s="12" t="str">
        <f t="shared" si="1137"/>
        <v>814300</v>
      </c>
      <c r="C12109" s="14">
        <f t="shared" si="1135"/>
        <v>0</v>
      </c>
      <c r="D12109" s="14">
        <f t="shared" si="1136"/>
        <v>0</v>
      </c>
      <c r="E12109" s="19" t="str">
        <f t="shared" si="1138"/>
        <v>814300 - Operatørarbejde ved fremstilling af papirprodukter</v>
      </c>
      <c r="F12109" s="19" t="str">
        <f t="shared" si="1139"/>
        <v>Alle uanset erf.</v>
      </c>
      <c r="G12109" s="40" t="s">
        <v>516</v>
      </c>
      <c r="H12109" s="41" t="s">
        <v>247</v>
      </c>
      <c r="I12109" s="42" t="s">
        <v>21</v>
      </c>
      <c r="J12109" s="43" t="s">
        <v>10</v>
      </c>
      <c r="K12109" s="44">
        <v>98</v>
      </c>
      <c r="L12109" s="45">
        <v>32156.796572451654</v>
      </c>
      <c r="M12109" s="46">
        <v>34079.771094225165</v>
      </c>
      <c r="N12109" s="45"/>
      <c r="O12109" s="46"/>
    </row>
    <row r="12110" spans="1:15" x14ac:dyDescent="0.2">
      <c r="A12110" s="11" t="str">
        <f t="shared" si="1134"/>
        <v>8143006 - Alle regionerUnder 1 år</v>
      </c>
      <c r="B12110" s="12" t="str">
        <f t="shared" si="1137"/>
        <v>814300</v>
      </c>
      <c r="C12110" s="14">
        <f t="shared" si="1135"/>
        <v>0</v>
      </c>
      <c r="D12110" s="14">
        <f t="shared" si="1136"/>
        <v>0</v>
      </c>
      <c r="E12110" s="19" t="str">
        <f t="shared" si="1138"/>
        <v>814300 - Operatørarbejde ved fremstilling af papirprodukter</v>
      </c>
      <c r="F12110" s="19" t="str">
        <f t="shared" si="1139"/>
        <v>Under 1 år</v>
      </c>
      <c r="G12110" s="40" t="s">
        <v>516</v>
      </c>
      <c r="H12110" s="41" t="s">
        <v>247</v>
      </c>
      <c r="I12110" s="42" t="s">
        <v>11</v>
      </c>
      <c r="J12110" s="43" t="s">
        <v>13</v>
      </c>
      <c r="K12110" s="44">
        <v>91</v>
      </c>
      <c r="L12110" s="45">
        <v>28286.270591925251</v>
      </c>
      <c r="M12110" s="46">
        <v>29977.787890351115</v>
      </c>
      <c r="N12110" s="45"/>
      <c r="O12110" s="46"/>
    </row>
    <row r="12111" spans="1:15" x14ac:dyDescent="0.2">
      <c r="A12111" s="11" t="str">
        <f t="shared" si="1134"/>
        <v>8143006 - Alle regioner1 år</v>
      </c>
      <c r="B12111" s="12" t="str">
        <f t="shared" si="1137"/>
        <v>814300</v>
      </c>
      <c r="C12111" s="14">
        <f t="shared" si="1135"/>
        <v>0</v>
      </c>
      <c r="D12111" s="14">
        <f t="shared" si="1136"/>
        <v>0</v>
      </c>
      <c r="E12111" s="19" t="str">
        <f t="shared" si="1138"/>
        <v>814300 - Operatørarbejde ved fremstilling af papirprodukter</v>
      </c>
      <c r="F12111" s="19" t="str">
        <f t="shared" si="1139"/>
        <v>1 år</v>
      </c>
      <c r="G12111" s="40" t="s">
        <v>516</v>
      </c>
      <c r="H12111" s="41" t="s">
        <v>247</v>
      </c>
      <c r="I12111" s="42" t="s">
        <v>11</v>
      </c>
      <c r="J12111" s="43" t="s">
        <v>22</v>
      </c>
      <c r="K12111" s="44">
        <v>33</v>
      </c>
      <c r="L12111" s="45">
        <v>28888.729035281005</v>
      </c>
      <c r="M12111" s="46">
        <v>30616.273312774585</v>
      </c>
      <c r="N12111" s="45"/>
      <c r="O12111" s="46"/>
    </row>
    <row r="12112" spans="1:15" x14ac:dyDescent="0.2">
      <c r="A12112" s="11" t="str">
        <f t="shared" si="1134"/>
        <v>8143006 - Alle regioner2 år</v>
      </c>
      <c r="B12112" s="12" t="str">
        <f t="shared" si="1137"/>
        <v>814300</v>
      </c>
      <c r="C12112" s="14">
        <f t="shared" si="1135"/>
        <v>0</v>
      </c>
      <c r="D12112" s="14">
        <f t="shared" si="1136"/>
        <v>0</v>
      </c>
      <c r="E12112" s="19" t="str">
        <f t="shared" si="1138"/>
        <v>814300 - Operatørarbejde ved fremstilling af papirprodukter</v>
      </c>
      <c r="F12112" s="19" t="str">
        <f t="shared" si="1139"/>
        <v>2 år</v>
      </c>
      <c r="G12112" s="40" t="s">
        <v>516</v>
      </c>
      <c r="H12112" s="41" t="s">
        <v>247</v>
      </c>
      <c r="I12112" s="42" t="s">
        <v>11</v>
      </c>
      <c r="J12112" s="43" t="s">
        <v>23</v>
      </c>
      <c r="K12112" s="44">
        <v>48</v>
      </c>
      <c r="L12112" s="45">
        <v>30347.561295478812</v>
      </c>
      <c r="M12112" s="46">
        <v>32162.343655334891</v>
      </c>
      <c r="N12112" s="45"/>
      <c r="O12112" s="46"/>
    </row>
    <row r="12113" spans="1:15" x14ac:dyDescent="0.2">
      <c r="A12113" s="11" t="str">
        <f t="shared" si="1134"/>
        <v>8143006 - Alle regioner3 år</v>
      </c>
      <c r="B12113" s="12" t="str">
        <f t="shared" si="1137"/>
        <v>814300</v>
      </c>
      <c r="C12113" s="14">
        <f t="shared" si="1135"/>
        <v>0</v>
      </c>
      <c r="D12113" s="14">
        <f t="shared" si="1136"/>
        <v>0</v>
      </c>
      <c r="E12113" s="19" t="str">
        <f t="shared" si="1138"/>
        <v>814300 - Operatørarbejde ved fremstilling af papirprodukter</v>
      </c>
      <c r="F12113" s="19" t="str">
        <f t="shared" si="1139"/>
        <v>3 år</v>
      </c>
      <c r="G12113" s="40" t="s">
        <v>516</v>
      </c>
      <c r="H12113" s="41" t="s">
        <v>247</v>
      </c>
      <c r="I12113" s="42" t="s">
        <v>11</v>
      </c>
      <c r="J12113" s="43" t="s">
        <v>14</v>
      </c>
      <c r="K12113" s="44">
        <v>35</v>
      </c>
      <c r="L12113" s="45">
        <v>29494.57725926314</v>
      </c>
      <c r="M12113" s="46">
        <v>31258.351224504207</v>
      </c>
      <c r="N12113" s="45"/>
      <c r="O12113" s="46"/>
    </row>
    <row r="12114" spans="1:15" x14ac:dyDescent="0.2">
      <c r="A12114" s="11" t="str">
        <f t="shared" si="1134"/>
        <v>8143006 - Alle regioner4 år</v>
      </c>
      <c r="B12114" s="12" t="str">
        <f t="shared" si="1137"/>
        <v>814300</v>
      </c>
      <c r="C12114" s="14">
        <f t="shared" si="1135"/>
        <v>0</v>
      </c>
      <c r="D12114" s="14">
        <f t="shared" si="1136"/>
        <v>0</v>
      </c>
      <c r="E12114" s="19" t="str">
        <f t="shared" si="1138"/>
        <v>814300 - Operatørarbejde ved fremstilling af papirprodukter</v>
      </c>
      <c r="F12114" s="19" t="str">
        <f t="shared" si="1139"/>
        <v>4 år</v>
      </c>
      <c r="G12114" s="40" t="s">
        <v>516</v>
      </c>
      <c r="H12114" s="41" t="s">
        <v>247</v>
      </c>
      <c r="I12114" s="42" t="s">
        <v>11</v>
      </c>
      <c r="J12114" s="43" t="s">
        <v>24</v>
      </c>
      <c r="K12114" s="44">
        <v>32</v>
      </c>
      <c r="L12114" s="45">
        <v>28474.31420173962</v>
      </c>
      <c r="M12114" s="46">
        <v>30177.076496844202</v>
      </c>
      <c r="N12114" s="45"/>
      <c r="O12114" s="46"/>
    </row>
    <row r="12115" spans="1:15" x14ac:dyDescent="0.2">
      <c r="A12115" s="11" t="str">
        <f t="shared" si="1134"/>
        <v>8143006 - Alle regioner5-9 år</v>
      </c>
      <c r="B12115" s="12" t="str">
        <f t="shared" si="1137"/>
        <v>814300</v>
      </c>
      <c r="C12115" s="14">
        <f t="shared" si="1135"/>
        <v>0</v>
      </c>
      <c r="D12115" s="14">
        <f t="shared" si="1136"/>
        <v>0</v>
      </c>
      <c r="E12115" s="19" t="str">
        <f t="shared" si="1138"/>
        <v>814300 - Operatørarbejde ved fremstilling af papirprodukter</v>
      </c>
      <c r="F12115" s="19" t="str">
        <f t="shared" si="1139"/>
        <v>5-9 år</v>
      </c>
      <c r="G12115" s="40" t="s">
        <v>516</v>
      </c>
      <c r="H12115" s="41" t="s">
        <v>247</v>
      </c>
      <c r="I12115" s="42" t="s">
        <v>11</v>
      </c>
      <c r="J12115" s="43" t="s">
        <v>15</v>
      </c>
      <c r="K12115" s="44">
        <v>201</v>
      </c>
      <c r="L12115" s="45">
        <v>31399.191978222207</v>
      </c>
      <c r="M12115" s="46">
        <v>33276.86179033661</v>
      </c>
      <c r="N12115" s="45"/>
      <c r="O12115" s="46"/>
    </row>
    <row r="12116" spans="1:15" x14ac:dyDescent="0.2">
      <c r="A12116" s="11" t="str">
        <f t="shared" si="1134"/>
        <v>8143006 - Alle regioner0-4 år</v>
      </c>
      <c r="B12116" s="12" t="str">
        <f t="shared" si="1137"/>
        <v>814300</v>
      </c>
      <c r="C12116" s="14">
        <f t="shared" si="1135"/>
        <v>0</v>
      </c>
      <c r="D12116" s="14">
        <f t="shared" si="1136"/>
        <v>0</v>
      </c>
      <c r="E12116" s="19" t="str">
        <f t="shared" si="1138"/>
        <v>814300 - Operatørarbejde ved fremstilling af papirprodukter</v>
      </c>
      <c r="F12116" s="19" t="str">
        <f t="shared" si="1139"/>
        <v>0-4 år</v>
      </c>
      <c r="G12116" s="40" t="s">
        <v>516</v>
      </c>
      <c r="H12116" s="41" t="s">
        <v>247</v>
      </c>
      <c r="I12116" s="42" t="s">
        <v>11</v>
      </c>
      <c r="J12116" s="43" t="s">
        <v>16</v>
      </c>
      <c r="K12116" s="44">
        <v>239</v>
      </c>
      <c r="L12116" s="45">
        <v>28805.545586205695</v>
      </c>
      <c r="M12116" s="46">
        <v>30528.115498393803</v>
      </c>
      <c r="N12116" s="45"/>
      <c r="O12116" s="46"/>
    </row>
    <row r="12117" spans="1:15" x14ac:dyDescent="0.2">
      <c r="A12117" s="11" t="str">
        <f t="shared" si="1134"/>
        <v>8143006 - Alle regioner10-14 år</v>
      </c>
      <c r="B12117" s="12" t="str">
        <f t="shared" si="1137"/>
        <v>814300</v>
      </c>
      <c r="C12117" s="14">
        <f t="shared" si="1135"/>
        <v>0</v>
      </c>
      <c r="D12117" s="14">
        <f t="shared" si="1136"/>
        <v>0</v>
      </c>
      <c r="E12117" s="19" t="str">
        <f t="shared" si="1138"/>
        <v>814300 - Operatørarbejde ved fremstilling af papirprodukter</v>
      </c>
      <c r="F12117" s="19" t="str">
        <f t="shared" si="1139"/>
        <v>10-14 år</v>
      </c>
      <c r="G12117" s="40" t="s">
        <v>516</v>
      </c>
      <c r="H12117" s="41" t="s">
        <v>247</v>
      </c>
      <c r="I12117" s="42" t="s">
        <v>11</v>
      </c>
      <c r="J12117" s="43" t="s">
        <v>17</v>
      </c>
      <c r="K12117" s="44">
        <v>156</v>
      </c>
      <c r="L12117" s="45">
        <v>33070.175176266486</v>
      </c>
      <c r="M12117" s="46">
        <v>35047.76968420409</v>
      </c>
      <c r="N12117" s="45"/>
      <c r="O12117" s="46"/>
    </row>
    <row r="12118" spans="1:15" x14ac:dyDescent="0.2">
      <c r="A12118" s="11" t="str">
        <f t="shared" si="1134"/>
        <v>8143006 - Alle regioner15-20 år</v>
      </c>
      <c r="B12118" s="12" t="str">
        <f t="shared" si="1137"/>
        <v>814300</v>
      </c>
      <c r="C12118" s="14">
        <f t="shared" si="1135"/>
        <v>0</v>
      </c>
      <c r="D12118" s="14">
        <f t="shared" si="1136"/>
        <v>0</v>
      </c>
      <c r="E12118" s="19" t="str">
        <f t="shared" si="1138"/>
        <v>814300 - Operatørarbejde ved fremstilling af papirprodukter</v>
      </c>
      <c r="F12118" s="19" t="str">
        <f t="shared" si="1139"/>
        <v>15-20 år</v>
      </c>
      <c r="G12118" s="40" t="s">
        <v>516</v>
      </c>
      <c r="H12118" s="41" t="s">
        <v>247</v>
      </c>
      <c r="I12118" s="42" t="s">
        <v>11</v>
      </c>
      <c r="J12118" s="43" t="s">
        <v>18</v>
      </c>
      <c r="K12118" s="44">
        <v>107</v>
      </c>
      <c r="L12118" s="45">
        <v>32400.462838465468</v>
      </c>
      <c r="M12118" s="46">
        <v>34338.008588448996</v>
      </c>
      <c r="N12118" s="45"/>
      <c r="O12118" s="46"/>
    </row>
    <row r="12119" spans="1:15" x14ac:dyDescent="0.2">
      <c r="A12119" s="11" t="str">
        <f t="shared" si="1134"/>
        <v>8143006 - Alle regioner20-24 år</v>
      </c>
      <c r="B12119" s="12" t="str">
        <f t="shared" si="1137"/>
        <v>814300</v>
      </c>
      <c r="C12119" s="14">
        <f t="shared" si="1135"/>
        <v>0</v>
      </c>
      <c r="D12119" s="14">
        <f t="shared" si="1136"/>
        <v>0</v>
      </c>
      <c r="E12119" s="19" t="str">
        <f t="shared" si="1138"/>
        <v>814300 - Operatørarbejde ved fremstilling af papirprodukter</v>
      </c>
      <c r="F12119" s="19" t="str">
        <f t="shared" si="1139"/>
        <v>20-24 år</v>
      </c>
      <c r="G12119" s="40" t="s">
        <v>516</v>
      </c>
      <c r="H12119" s="41" t="s">
        <v>247</v>
      </c>
      <c r="I12119" s="42" t="s">
        <v>11</v>
      </c>
      <c r="J12119" s="43" t="s">
        <v>19</v>
      </c>
      <c r="K12119" s="44">
        <v>147</v>
      </c>
      <c r="L12119" s="45">
        <v>32481.182886534862</v>
      </c>
      <c r="M12119" s="46">
        <v>34408.452436505271</v>
      </c>
      <c r="N12119" s="45"/>
      <c r="O12119" s="46"/>
    </row>
    <row r="12120" spans="1:15" x14ac:dyDescent="0.2">
      <c r="A12120" s="11" t="str">
        <f t="shared" si="1134"/>
        <v>8143006 - Alle regioner25 år og derover</v>
      </c>
      <c r="B12120" s="12" t="str">
        <f t="shared" si="1137"/>
        <v>814300</v>
      </c>
      <c r="C12120" s="14">
        <f t="shared" si="1135"/>
        <v>0</v>
      </c>
      <c r="D12120" s="14">
        <f t="shared" si="1136"/>
        <v>0</v>
      </c>
      <c r="E12120" s="19" t="str">
        <f t="shared" si="1138"/>
        <v>814300 - Operatørarbejde ved fremstilling af papirprodukter</v>
      </c>
      <c r="F12120" s="19" t="str">
        <f t="shared" si="1139"/>
        <v>25 år og derover</v>
      </c>
      <c r="G12120" s="40" t="s">
        <v>516</v>
      </c>
      <c r="H12120" s="41" t="s">
        <v>247</v>
      </c>
      <c r="I12120" s="42" t="s">
        <v>11</v>
      </c>
      <c r="J12120" s="43" t="s">
        <v>9</v>
      </c>
      <c r="K12120" s="44">
        <v>1072</v>
      </c>
      <c r="L12120" s="45">
        <v>32844.017323609187</v>
      </c>
      <c r="M12120" s="46">
        <v>34808.087605413784</v>
      </c>
      <c r="N12120" s="45"/>
      <c r="O12120" s="46"/>
    </row>
    <row r="12121" spans="1:15" x14ac:dyDescent="0.2">
      <c r="A12121" s="11" t="str">
        <f t="shared" si="1134"/>
        <v>8143006 - Alle regionerAlle uanset erf.</v>
      </c>
      <c r="B12121" s="12" t="str">
        <f t="shared" si="1137"/>
        <v>814300</v>
      </c>
      <c r="C12121" s="14">
        <f t="shared" si="1135"/>
        <v>0</v>
      </c>
      <c r="D12121" s="14">
        <f t="shared" si="1136"/>
        <v>0</v>
      </c>
      <c r="E12121" s="19" t="str">
        <f t="shared" si="1138"/>
        <v>814300 - Operatørarbejde ved fremstilling af papirprodukter</v>
      </c>
      <c r="F12121" s="19" t="str">
        <f t="shared" si="1139"/>
        <v>Alle uanset erf.</v>
      </c>
      <c r="G12121" s="40" t="s">
        <v>516</v>
      </c>
      <c r="H12121" s="41" t="s">
        <v>247</v>
      </c>
      <c r="I12121" s="42" t="s">
        <v>11</v>
      </c>
      <c r="J12121" s="43" t="s">
        <v>10</v>
      </c>
      <c r="K12121" s="44">
        <v>1922</v>
      </c>
      <c r="L12121" s="45">
        <v>32276.002928285794</v>
      </c>
      <c r="M12121" s="46">
        <v>34206.105983045665</v>
      </c>
      <c r="N12121" s="45"/>
      <c r="O12121" s="46"/>
    </row>
    <row r="12122" spans="1:15" x14ac:dyDescent="0.2">
      <c r="A12122" s="11" t="str">
        <f t="shared" si="1134"/>
        <v>8151003 - Region Syddanmark25 år og derover</v>
      </c>
      <c r="B12122" s="12" t="str">
        <f t="shared" si="1137"/>
        <v>815100</v>
      </c>
      <c r="C12122" s="14">
        <f t="shared" si="1135"/>
        <v>0</v>
      </c>
      <c r="D12122" s="14">
        <f t="shared" si="1136"/>
        <v>0</v>
      </c>
      <c r="E12122" s="19" t="str">
        <f t="shared" si="1138"/>
        <v>815100 - Operatørarbejde ved forarbejdning af materialer i fiber og tekstil</v>
      </c>
      <c r="F12122" s="19" t="str">
        <f t="shared" si="1139"/>
        <v>25 år og derover</v>
      </c>
      <c r="G12122" s="40" t="s">
        <v>516</v>
      </c>
      <c r="H12122" s="41" t="s">
        <v>449</v>
      </c>
      <c r="I12122" s="42" t="s">
        <v>544</v>
      </c>
      <c r="J12122" s="43" t="s">
        <v>9</v>
      </c>
      <c r="K12122" s="44">
        <v>32</v>
      </c>
      <c r="L12122" s="45">
        <v>32715.641592229156</v>
      </c>
      <c r="M12122" s="46">
        <v>34680.358582027169</v>
      </c>
      <c r="N12122" s="45"/>
      <c r="O12122" s="46"/>
    </row>
    <row r="12123" spans="1:15" x14ac:dyDescent="0.2">
      <c r="A12123" s="11" t="str">
        <f t="shared" si="1134"/>
        <v>8151003 - Region SyddanmarkAlle uanset erf.</v>
      </c>
      <c r="B12123" s="12" t="str">
        <f t="shared" si="1137"/>
        <v>815100</v>
      </c>
      <c r="C12123" s="14">
        <f t="shared" si="1135"/>
        <v>0</v>
      </c>
      <c r="D12123" s="14">
        <f t="shared" si="1136"/>
        <v>0</v>
      </c>
      <c r="E12123" s="19" t="str">
        <f t="shared" si="1138"/>
        <v>815100 - Operatørarbejde ved forarbejdning af materialer i fiber og tekstil</v>
      </c>
      <c r="F12123" s="19" t="str">
        <f t="shared" si="1139"/>
        <v>Alle uanset erf.</v>
      </c>
      <c r="G12123" s="40" t="s">
        <v>516</v>
      </c>
      <c r="H12123" s="41" t="s">
        <v>449</v>
      </c>
      <c r="I12123" s="42" t="s">
        <v>544</v>
      </c>
      <c r="J12123" s="43" t="s">
        <v>10</v>
      </c>
      <c r="K12123" s="44">
        <v>61</v>
      </c>
      <c r="L12123" s="45">
        <v>32577.849270414259</v>
      </c>
      <c r="M12123" s="46">
        <v>34508.888166783625</v>
      </c>
      <c r="N12123" s="45"/>
      <c r="O12123" s="46"/>
    </row>
    <row r="12124" spans="1:15" x14ac:dyDescent="0.2">
      <c r="A12124" s="11" t="str">
        <f t="shared" si="1134"/>
        <v>8151004 - Region Midtjylland25 år og derover</v>
      </c>
      <c r="B12124" s="12" t="str">
        <f t="shared" si="1137"/>
        <v>815100</v>
      </c>
      <c r="C12124" s="14">
        <f t="shared" si="1135"/>
        <v>0</v>
      </c>
      <c r="D12124" s="14">
        <f t="shared" si="1136"/>
        <v>0</v>
      </c>
      <c r="E12124" s="19" t="str">
        <f t="shared" si="1138"/>
        <v>815100 - Operatørarbejde ved forarbejdning af materialer i fiber og tekstil</v>
      </c>
      <c r="F12124" s="19" t="str">
        <f t="shared" si="1139"/>
        <v>25 år og derover</v>
      </c>
      <c r="G12124" s="40" t="s">
        <v>516</v>
      </c>
      <c r="H12124" s="41" t="s">
        <v>449</v>
      </c>
      <c r="I12124" s="42" t="s">
        <v>517</v>
      </c>
      <c r="J12124" s="43" t="s">
        <v>9</v>
      </c>
      <c r="K12124" s="44">
        <v>35</v>
      </c>
      <c r="L12124" s="45">
        <v>28257.067732128271</v>
      </c>
      <c r="M12124" s="46">
        <v>29931.994042799044</v>
      </c>
      <c r="N12124" s="45"/>
      <c r="O12124" s="46"/>
    </row>
    <row r="12125" spans="1:15" x14ac:dyDescent="0.2">
      <c r="A12125" s="11" t="str">
        <f t="shared" si="1134"/>
        <v>8151004 - Region MidtjyllandAlle uanset erf.</v>
      </c>
      <c r="B12125" s="12" t="str">
        <f t="shared" si="1137"/>
        <v>815100</v>
      </c>
      <c r="C12125" s="14">
        <f t="shared" si="1135"/>
        <v>0</v>
      </c>
      <c r="D12125" s="14">
        <f t="shared" si="1136"/>
        <v>0</v>
      </c>
      <c r="E12125" s="19" t="str">
        <f t="shared" si="1138"/>
        <v>815100 - Operatørarbejde ved forarbejdning af materialer i fiber og tekstil</v>
      </c>
      <c r="F12125" s="19" t="str">
        <f t="shared" si="1139"/>
        <v>Alle uanset erf.</v>
      </c>
      <c r="G12125" s="40" t="s">
        <v>516</v>
      </c>
      <c r="H12125" s="41" t="s">
        <v>449</v>
      </c>
      <c r="I12125" s="42" t="s">
        <v>517</v>
      </c>
      <c r="J12125" s="43" t="s">
        <v>10</v>
      </c>
      <c r="K12125" s="44">
        <v>52</v>
      </c>
      <c r="L12125" s="45">
        <v>29467.536864254973</v>
      </c>
      <c r="M12125" s="46">
        <v>31214.213245275354</v>
      </c>
      <c r="N12125" s="45"/>
      <c r="O12125" s="46"/>
    </row>
    <row r="12126" spans="1:15" x14ac:dyDescent="0.2">
      <c r="A12126" s="11" t="str">
        <f t="shared" si="1134"/>
        <v>8151005 - Region NordjyllandAlle uanset erf.</v>
      </c>
      <c r="B12126" s="12" t="str">
        <f t="shared" si="1137"/>
        <v>815100</v>
      </c>
      <c r="C12126" s="14">
        <f t="shared" si="1135"/>
        <v>0</v>
      </c>
      <c r="D12126" s="14">
        <f t="shared" si="1136"/>
        <v>0</v>
      </c>
      <c r="E12126" s="19" t="str">
        <f t="shared" si="1138"/>
        <v>815100 - Operatørarbejde ved forarbejdning af materialer i fiber og tekstil</v>
      </c>
      <c r="F12126" s="19" t="str">
        <f t="shared" si="1139"/>
        <v>Alle uanset erf.</v>
      </c>
      <c r="G12126" s="40" t="s">
        <v>516</v>
      </c>
      <c r="H12126" s="41" t="s">
        <v>449</v>
      </c>
      <c r="I12126" s="42" t="s">
        <v>21</v>
      </c>
      <c r="J12126" s="43" t="s">
        <v>10</v>
      </c>
      <c r="K12126" s="44">
        <v>181</v>
      </c>
      <c r="L12126" s="45">
        <v>39761.424953610294</v>
      </c>
      <c r="M12126" s="46">
        <v>42118.267405767569</v>
      </c>
      <c r="N12126" s="45"/>
      <c r="O12126" s="46"/>
    </row>
    <row r="12127" spans="1:15" x14ac:dyDescent="0.2">
      <c r="A12127" s="11" t="str">
        <f t="shared" si="1134"/>
        <v>8151006 - Alle regioner5-9 år</v>
      </c>
      <c r="B12127" s="12" t="str">
        <f t="shared" si="1137"/>
        <v>815100</v>
      </c>
      <c r="C12127" s="14">
        <f t="shared" si="1135"/>
        <v>0</v>
      </c>
      <c r="D12127" s="14">
        <f t="shared" si="1136"/>
        <v>0</v>
      </c>
      <c r="E12127" s="19" t="str">
        <f t="shared" si="1138"/>
        <v>815100 - Operatørarbejde ved forarbejdning af materialer i fiber og tekstil</v>
      </c>
      <c r="F12127" s="19" t="str">
        <f t="shared" si="1139"/>
        <v>5-9 år</v>
      </c>
      <c r="G12127" s="40" t="s">
        <v>516</v>
      </c>
      <c r="H12127" s="41" t="s">
        <v>449</v>
      </c>
      <c r="I12127" s="42" t="s">
        <v>11</v>
      </c>
      <c r="J12127" s="43" t="s">
        <v>15</v>
      </c>
      <c r="K12127" s="44">
        <v>29</v>
      </c>
      <c r="L12127" s="45">
        <v>35177.335181090748</v>
      </c>
      <c r="M12127" s="46">
        <v>37265.670812028431</v>
      </c>
      <c r="N12127" s="45"/>
      <c r="O12127" s="46"/>
    </row>
    <row r="12128" spans="1:15" x14ac:dyDescent="0.2">
      <c r="A12128" s="11" t="str">
        <f t="shared" si="1134"/>
        <v>8151006 - Alle regioner0-4 år</v>
      </c>
      <c r="B12128" s="12" t="str">
        <f t="shared" si="1137"/>
        <v>815100</v>
      </c>
      <c r="C12128" s="14">
        <f t="shared" si="1135"/>
        <v>0</v>
      </c>
      <c r="D12128" s="14">
        <f t="shared" si="1136"/>
        <v>0</v>
      </c>
      <c r="E12128" s="19" t="str">
        <f t="shared" si="1138"/>
        <v>815100 - Operatørarbejde ved forarbejdning af materialer i fiber og tekstil</v>
      </c>
      <c r="F12128" s="19" t="str">
        <f t="shared" si="1139"/>
        <v>0-4 år</v>
      </c>
      <c r="G12128" s="40" t="s">
        <v>516</v>
      </c>
      <c r="H12128" s="41" t="s">
        <v>449</v>
      </c>
      <c r="I12128" s="42" t="s">
        <v>11</v>
      </c>
      <c r="J12128" s="43" t="s">
        <v>16</v>
      </c>
      <c r="K12128" s="44">
        <v>18</v>
      </c>
      <c r="L12128" s="45">
        <v>34220.324335261896</v>
      </c>
      <c r="M12128" s="46">
        <v>36275.404087506678</v>
      </c>
      <c r="N12128" s="45"/>
      <c r="O12128" s="46"/>
    </row>
    <row r="12129" spans="1:15" x14ac:dyDescent="0.2">
      <c r="A12129" s="11" t="str">
        <f t="shared" si="1134"/>
        <v>8151006 - Alle regioner10-14 år</v>
      </c>
      <c r="B12129" s="12" t="str">
        <f t="shared" si="1137"/>
        <v>815100</v>
      </c>
      <c r="C12129" s="14">
        <f t="shared" si="1135"/>
        <v>0</v>
      </c>
      <c r="D12129" s="14">
        <f t="shared" si="1136"/>
        <v>0</v>
      </c>
      <c r="E12129" s="19" t="str">
        <f t="shared" si="1138"/>
        <v>815100 - Operatørarbejde ved forarbejdning af materialer i fiber og tekstil</v>
      </c>
      <c r="F12129" s="19" t="str">
        <f t="shared" si="1139"/>
        <v>10-14 år</v>
      </c>
      <c r="G12129" s="40" t="s">
        <v>516</v>
      </c>
      <c r="H12129" s="41" t="s">
        <v>449</v>
      </c>
      <c r="I12129" s="42" t="s">
        <v>11</v>
      </c>
      <c r="J12129" s="43" t="s">
        <v>17</v>
      </c>
      <c r="K12129" s="44">
        <v>23</v>
      </c>
      <c r="L12129" s="45">
        <v>35355.373112696878</v>
      </c>
      <c r="M12129" s="46">
        <v>37451.04861630575</v>
      </c>
      <c r="N12129" s="45"/>
      <c r="O12129" s="46"/>
    </row>
    <row r="12130" spans="1:15" x14ac:dyDescent="0.2">
      <c r="A12130" s="11" t="str">
        <f t="shared" si="1134"/>
        <v>8151006 - Alle regioner15-20 år</v>
      </c>
      <c r="B12130" s="12" t="str">
        <f t="shared" si="1137"/>
        <v>815100</v>
      </c>
      <c r="C12130" s="14">
        <f t="shared" si="1135"/>
        <v>0</v>
      </c>
      <c r="D12130" s="14">
        <f t="shared" si="1136"/>
        <v>0</v>
      </c>
      <c r="E12130" s="19" t="str">
        <f t="shared" si="1138"/>
        <v>815100 - Operatørarbejde ved forarbejdning af materialer i fiber og tekstil</v>
      </c>
      <c r="F12130" s="19" t="str">
        <f t="shared" si="1139"/>
        <v>15-20 år</v>
      </c>
      <c r="G12130" s="40" t="s">
        <v>516</v>
      </c>
      <c r="H12130" s="41" t="s">
        <v>449</v>
      </c>
      <c r="I12130" s="42" t="s">
        <v>11</v>
      </c>
      <c r="J12130" s="43" t="s">
        <v>18</v>
      </c>
      <c r="K12130" s="44">
        <v>26</v>
      </c>
      <c r="L12130" s="45">
        <v>37575.64562138023</v>
      </c>
      <c r="M12130" s="46">
        <v>39802.926883835222</v>
      </c>
      <c r="N12130" s="45"/>
      <c r="O12130" s="46"/>
    </row>
    <row r="12131" spans="1:15" x14ac:dyDescent="0.2">
      <c r="A12131" s="11" t="str">
        <f t="shared" si="1134"/>
        <v>8151006 - Alle regioner20-24 år</v>
      </c>
      <c r="B12131" s="12" t="str">
        <f t="shared" si="1137"/>
        <v>815100</v>
      </c>
      <c r="C12131" s="14">
        <f t="shared" si="1135"/>
        <v>0</v>
      </c>
      <c r="D12131" s="14">
        <f t="shared" si="1136"/>
        <v>0</v>
      </c>
      <c r="E12131" s="19" t="str">
        <f t="shared" si="1138"/>
        <v>815100 - Operatørarbejde ved forarbejdning af materialer i fiber og tekstil</v>
      </c>
      <c r="F12131" s="19" t="str">
        <f t="shared" si="1139"/>
        <v>20-24 år</v>
      </c>
      <c r="G12131" s="40" t="s">
        <v>516</v>
      </c>
      <c r="H12131" s="41" t="s">
        <v>449</v>
      </c>
      <c r="I12131" s="42" t="s">
        <v>11</v>
      </c>
      <c r="J12131" s="43" t="s">
        <v>19</v>
      </c>
      <c r="K12131" s="44">
        <v>29</v>
      </c>
      <c r="L12131" s="45">
        <v>36990.31828044654</v>
      </c>
      <c r="M12131" s="46">
        <v>39211.748252368336</v>
      </c>
      <c r="N12131" s="45"/>
      <c r="O12131" s="46"/>
    </row>
    <row r="12132" spans="1:15" x14ac:dyDescent="0.2">
      <c r="A12132" s="11" t="str">
        <f t="shared" si="1134"/>
        <v>8151006 - Alle regioner25 år og derover</v>
      </c>
      <c r="B12132" s="12" t="str">
        <f t="shared" si="1137"/>
        <v>815100</v>
      </c>
      <c r="C12132" s="14">
        <f t="shared" si="1135"/>
        <v>0</v>
      </c>
      <c r="D12132" s="14">
        <f t="shared" si="1136"/>
        <v>0</v>
      </c>
      <c r="E12132" s="19" t="str">
        <f t="shared" si="1138"/>
        <v>815100 - Operatørarbejde ved forarbejdning af materialer i fiber og tekstil</v>
      </c>
      <c r="F12132" s="19" t="str">
        <f t="shared" si="1139"/>
        <v>25 år og derover</v>
      </c>
      <c r="G12132" s="40" t="s">
        <v>516</v>
      </c>
      <c r="H12132" s="41" t="s">
        <v>449</v>
      </c>
      <c r="I12132" s="42" t="s">
        <v>11</v>
      </c>
      <c r="J12132" s="43" t="s">
        <v>9</v>
      </c>
      <c r="K12132" s="44">
        <v>169</v>
      </c>
      <c r="L12132" s="45">
        <v>34445.989160453464</v>
      </c>
      <c r="M12132" s="46">
        <v>36514.621069846187</v>
      </c>
      <c r="N12132" s="45"/>
      <c r="O12132" s="46"/>
    </row>
    <row r="12133" spans="1:15" x14ac:dyDescent="0.2">
      <c r="A12133" s="11" t="str">
        <f t="shared" si="1134"/>
        <v>8151006 - Alle regionerAlle uanset erf.</v>
      </c>
      <c r="B12133" s="12" t="str">
        <f t="shared" si="1137"/>
        <v>815100</v>
      </c>
      <c r="C12133" s="14">
        <f t="shared" si="1135"/>
        <v>0</v>
      </c>
      <c r="D12133" s="14">
        <f t="shared" si="1136"/>
        <v>0</v>
      </c>
      <c r="E12133" s="19" t="str">
        <f t="shared" si="1138"/>
        <v>815100 - Operatørarbejde ved forarbejdning af materialer i fiber og tekstil</v>
      </c>
      <c r="F12133" s="19" t="str">
        <f t="shared" si="1139"/>
        <v>Alle uanset erf.</v>
      </c>
      <c r="G12133" s="40" t="s">
        <v>516</v>
      </c>
      <c r="H12133" s="41" t="s">
        <v>449</v>
      </c>
      <c r="I12133" s="42" t="s">
        <v>11</v>
      </c>
      <c r="J12133" s="43" t="s">
        <v>10</v>
      </c>
      <c r="K12133" s="44">
        <v>294</v>
      </c>
      <c r="L12133" s="45">
        <v>35034.125059646896</v>
      </c>
      <c r="M12133" s="46">
        <v>37138.077095352834</v>
      </c>
      <c r="N12133" s="45"/>
      <c r="O12133" s="46"/>
    </row>
    <row r="12134" spans="1:15" x14ac:dyDescent="0.2">
      <c r="A12134" s="11" t="str">
        <f t="shared" si="1134"/>
        <v>8152004 - Region Midtjylland5-9 år</v>
      </c>
      <c r="B12134" s="12" t="str">
        <f t="shared" si="1137"/>
        <v>815200</v>
      </c>
      <c r="C12134" s="14">
        <f t="shared" si="1135"/>
        <v>0</v>
      </c>
      <c r="D12134" s="14">
        <f t="shared" si="1136"/>
        <v>0</v>
      </c>
      <c r="E12134" s="19" t="str">
        <f t="shared" si="1138"/>
        <v>815200 - Operatørarbejde ved vævning og strikning</v>
      </c>
      <c r="F12134" s="19" t="str">
        <f t="shared" si="1139"/>
        <v>5-9 år</v>
      </c>
      <c r="G12134" s="40" t="s">
        <v>516</v>
      </c>
      <c r="H12134" s="41" t="s">
        <v>450</v>
      </c>
      <c r="I12134" s="42" t="s">
        <v>517</v>
      </c>
      <c r="J12134" s="43" t="s">
        <v>15</v>
      </c>
      <c r="K12134" s="44">
        <v>12</v>
      </c>
      <c r="L12134" s="45">
        <v>27920.817639069373</v>
      </c>
      <c r="M12134" s="46">
        <v>29575.81286088235</v>
      </c>
      <c r="N12134" s="45"/>
      <c r="O12134" s="46"/>
    </row>
    <row r="12135" spans="1:15" x14ac:dyDescent="0.2">
      <c r="A12135" s="11" t="str">
        <f t="shared" si="1134"/>
        <v>8152004 - Region Midtjylland0-4 år</v>
      </c>
      <c r="B12135" s="12" t="str">
        <f t="shared" si="1137"/>
        <v>815200</v>
      </c>
      <c r="C12135" s="14">
        <f t="shared" si="1135"/>
        <v>0</v>
      </c>
      <c r="D12135" s="14">
        <f t="shared" si="1136"/>
        <v>0</v>
      </c>
      <c r="E12135" s="19" t="str">
        <f t="shared" si="1138"/>
        <v>815200 - Operatørarbejde ved vævning og strikning</v>
      </c>
      <c r="F12135" s="19" t="str">
        <f t="shared" si="1139"/>
        <v>0-4 år</v>
      </c>
      <c r="G12135" s="40" t="s">
        <v>516</v>
      </c>
      <c r="H12135" s="41" t="s">
        <v>450</v>
      </c>
      <c r="I12135" s="42" t="s">
        <v>517</v>
      </c>
      <c r="J12135" s="43" t="s">
        <v>16</v>
      </c>
      <c r="K12135" s="44">
        <v>12</v>
      </c>
      <c r="L12135" s="45">
        <v>29594.883640016174</v>
      </c>
      <c r="M12135" s="46">
        <v>31349.108449887117</v>
      </c>
      <c r="N12135" s="45"/>
      <c r="O12135" s="46"/>
    </row>
    <row r="12136" spans="1:15" x14ac:dyDescent="0.2">
      <c r="A12136" s="11" t="str">
        <f t="shared" si="1134"/>
        <v>8152004 - Region Midtjylland15-20 år</v>
      </c>
      <c r="B12136" s="12" t="str">
        <f t="shared" si="1137"/>
        <v>815200</v>
      </c>
      <c r="C12136" s="14">
        <f t="shared" si="1135"/>
        <v>0</v>
      </c>
      <c r="D12136" s="14">
        <f t="shared" si="1136"/>
        <v>0</v>
      </c>
      <c r="E12136" s="19" t="str">
        <f t="shared" si="1138"/>
        <v>815200 - Operatørarbejde ved vævning og strikning</v>
      </c>
      <c r="F12136" s="19" t="str">
        <f t="shared" si="1139"/>
        <v>15-20 år</v>
      </c>
      <c r="G12136" s="40" t="s">
        <v>516</v>
      </c>
      <c r="H12136" s="41" t="s">
        <v>450</v>
      </c>
      <c r="I12136" s="42" t="s">
        <v>517</v>
      </c>
      <c r="J12136" s="43" t="s">
        <v>18</v>
      </c>
      <c r="K12136" s="44">
        <v>12</v>
      </c>
      <c r="L12136" s="45">
        <v>28557.174483010946</v>
      </c>
      <c r="M12136" s="46">
        <v>30249.889500486981</v>
      </c>
      <c r="N12136" s="45"/>
      <c r="O12136" s="46"/>
    </row>
    <row r="12137" spans="1:15" x14ac:dyDescent="0.2">
      <c r="A12137" s="11" t="str">
        <f t="shared" si="1134"/>
        <v>8152004 - Region Midtjylland20-24 år</v>
      </c>
      <c r="B12137" s="12" t="str">
        <f t="shared" si="1137"/>
        <v>815200</v>
      </c>
      <c r="C12137" s="14">
        <f t="shared" si="1135"/>
        <v>0</v>
      </c>
      <c r="D12137" s="14">
        <f t="shared" si="1136"/>
        <v>0</v>
      </c>
      <c r="E12137" s="19" t="str">
        <f t="shared" si="1138"/>
        <v>815200 - Operatørarbejde ved vævning og strikning</v>
      </c>
      <c r="F12137" s="19" t="str">
        <f t="shared" si="1139"/>
        <v>20-24 år</v>
      </c>
      <c r="G12137" s="40" t="s">
        <v>516</v>
      </c>
      <c r="H12137" s="41" t="s">
        <v>450</v>
      </c>
      <c r="I12137" s="42" t="s">
        <v>517</v>
      </c>
      <c r="J12137" s="43" t="s">
        <v>19</v>
      </c>
      <c r="K12137" s="44">
        <v>11</v>
      </c>
      <c r="L12137" s="45">
        <v>34872.214635014068</v>
      </c>
      <c r="M12137" s="46">
        <v>36939.251114426726</v>
      </c>
      <c r="N12137" s="45"/>
      <c r="O12137" s="46"/>
    </row>
    <row r="12138" spans="1:15" x14ac:dyDescent="0.2">
      <c r="A12138" s="11" t="str">
        <f t="shared" si="1134"/>
        <v>8152004 - Region Midtjylland25 år og derover</v>
      </c>
      <c r="B12138" s="12" t="str">
        <f t="shared" si="1137"/>
        <v>815200</v>
      </c>
      <c r="C12138" s="14">
        <f t="shared" si="1135"/>
        <v>0</v>
      </c>
      <c r="D12138" s="14">
        <f t="shared" si="1136"/>
        <v>0</v>
      </c>
      <c r="E12138" s="19" t="str">
        <f t="shared" si="1138"/>
        <v>815200 - Operatørarbejde ved vævning og strikning</v>
      </c>
      <c r="F12138" s="19" t="str">
        <f t="shared" si="1139"/>
        <v>25 år og derover</v>
      </c>
      <c r="G12138" s="40" t="s">
        <v>516</v>
      </c>
      <c r="H12138" s="41" t="s">
        <v>450</v>
      </c>
      <c r="I12138" s="42" t="s">
        <v>517</v>
      </c>
      <c r="J12138" s="43" t="s">
        <v>9</v>
      </c>
      <c r="K12138" s="44">
        <v>91</v>
      </c>
      <c r="L12138" s="45">
        <v>31792.14402076718</v>
      </c>
      <c r="M12138" s="46">
        <v>33676.610554868057</v>
      </c>
      <c r="N12138" s="45"/>
      <c r="O12138" s="46"/>
    </row>
    <row r="12139" spans="1:15" x14ac:dyDescent="0.2">
      <c r="A12139" s="11" t="str">
        <f t="shared" si="1134"/>
        <v>8152004 - Region MidtjyllandAlle uanset erf.</v>
      </c>
      <c r="B12139" s="12" t="str">
        <f t="shared" si="1137"/>
        <v>815200</v>
      </c>
      <c r="C12139" s="14">
        <f t="shared" si="1135"/>
        <v>0</v>
      </c>
      <c r="D12139" s="14">
        <f t="shared" si="1136"/>
        <v>0</v>
      </c>
      <c r="E12139" s="19" t="str">
        <f t="shared" si="1138"/>
        <v>815200 - Operatørarbejde ved vævning og strikning</v>
      </c>
      <c r="F12139" s="19" t="str">
        <f t="shared" si="1139"/>
        <v>Alle uanset erf.</v>
      </c>
      <c r="G12139" s="40" t="s">
        <v>516</v>
      </c>
      <c r="H12139" s="41" t="s">
        <v>450</v>
      </c>
      <c r="I12139" s="42" t="s">
        <v>517</v>
      </c>
      <c r="J12139" s="43" t="s">
        <v>10</v>
      </c>
      <c r="K12139" s="44">
        <v>148</v>
      </c>
      <c r="L12139" s="45">
        <v>30801.803443936362</v>
      </c>
      <c r="M12139" s="46">
        <v>32627.56793915679</v>
      </c>
      <c r="N12139" s="45"/>
      <c r="O12139" s="46"/>
    </row>
    <row r="12140" spans="1:15" x14ac:dyDescent="0.2">
      <c r="A12140" s="11" t="str">
        <f t="shared" si="1134"/>
        <v>8152006 - Alle regioner5-9 år</v>
      </c>
      <c r="B12140" s="12" t="str">
        <f t="shared" si="1137"/>
        <v>815200</v>
      </c>
      <c r="C12140" s="14">
        <f t="shared" si="1135"/>
        <v>0</v>
      </c>
      <c r="D12140" s="14">
        <f t="shared" si="1136"/>
        <v>0</v>
      </c>
      <c r="E12140" s="19" t="str">
        <f t="shared" si="1138"/>
        <v>815200 - Operatørarbejde ved vævning og strikning</v>
      </c>
      <c r="F12140" s="19" t="str">
        <f t="shared" si="1139"/>
        <v>5-9 år</v>
      </c>
      <c r="G12140" s="40" t="s">
        <v>516</v>
      </c>
      <c r="H12140" s="41" t="s">
        <v>450</v>
      </c>
      <c r="I12140" s="42" t="s">
        <v>11</v>
      </c>
      <c r="J12140" s="43" t="s">
        <v>15</v>
      </c>
      <c r="K12140" s="44">
        <v>13</v>
      </c>
      <c r="L12140" s="45">
        <v>27920.817639069373</v>
      </c>
      <c r="M12140" s="46">
        <v>29575.81286088235</v>
      </c>
      <c r="N12140" s="45"/>
      <c r="O12140" s="46"/>
    </row>
    <row r="12141" spans="1:15" x14ac:dyDescent="0.2">
      <c r="A12141" s="11" t="str">
        <f t="shared" si="1134"/>
        <v>8152006 - Alle regioner0-4 år</v>
      </c>
      <c r="B12141" s="12" t="str">
        <f t="shared" si="1137"/>
        <v>815200</v>
      </c>
      <c r="C12141" s="14">
        <f t="shared" si="1135"/>
        <v>0</v>
      </c>
      <c r="D12141" s="14">
        <f t="shared" si="1136"/>
        <v>0</v>
      </c>
      <c r="E12141" s="19" t="str">
        <f t="shared" si="1138"/>
        <v>815200 - Operatørarbejde ved vævning og strikning</v>
      </c>
      <c r="F12141" s="19" t="str">
        <f t="shared" si="1139"/>
        <v>0-4 år</v>
      </c>
      <c r="G12141" s="40" t="s">
        <v>516</v>
      </c>
      <c r="H12141" s="41" t="s">
        <v>450</v>
      </c>
      <c r="I12141" s="42" t="s">
        <v>11</v>
      </c>
      <c r="J12141" s="43" t="s">
        <v>16</v>
      </c>
      <c r="K12141" s="44">
        <v>12</v>
      </c>
      <c r="L12141" s="45">
        <v>29594.883640016174</v>
      </c>
      <c r="M12141" s="46">
        <v>31349.108449887117</v>
      </c>
      <c r="N12141" s="45"/>
      <c r="O12141" s="46"/>
    </row>
    <row r="12142" spans="1:15" x14ac:dyDescent="0.2">
      <c r="A12142" s="11" t="str">
        <f t="shared" si="1134"/>
        <v>8152006 - Alle regioner15-20 år</v>
      </c>
      <c r="B12142" s="12" t="str">
        <f t="shared" si="1137"/>
        <v>815200</v>
      </c>
      <c r="C12142" s="14">
        <f t="shared" si="1135"/>
        <v>0</v>
      </c>
      <c r="D12142" s="14">
        <f t="shared" si="1136"/>
        <v>0</v>
      </c>
      <c r="E12142" s="19" t="str">
        <f t="shared" si="1138"/>
        <v>815200 - Operatørarbejde ved vævning og strikning</v>
      </c>
      <c r="F12142" s="19" t="str">
        <f t="shared" si="1139"/>
        <v>15-20 år</v>
      </c>
      <c r="G12142" s="40" t="s">
        <v>516</v>
      </c>
      <c r="H12142" s="41" t="s">
        <v>450</v>
      </c>
      <c r="I12142" s="42" t="s">
        <v>11</v>
      </c>
      <c r="J12142" s="43" t="s">
        <v>18</v>
      </c>
      <c r="K12142" s="44">
        <v>12</v>
      </c>
      <c r="L12142" s="45">
        <v>28557.174483010946</v>
      </c>
      <c r="M12142" s="46">
        <v>30249.889500486981</v>
      </c>
      <c r="N12142" s="45"/>
      <c r="O12142" s="46"/>
    </row>
    <row r="12143" spans="1:15" x14ac:dyDescent="0.2">
      <c r="A12143" s="11" t="str">
        <f t="shared" si="1134"/>
        <v>8152006 - Alle regioner20-24 år</v>
      </c>
      <c r="B12143" s="12" t="str">
        <f t="shared" si="1137"/>
        <v>815200</v>
      </c>
      <c r="C12143" s="14">
        <f t="shared" si="1135"/>
        <v>0</v>
      </c>
      <c r="D12143" s="14">
        <f t="shared" si="1136"/>
        <v>0</v>
      </c>
      <c r="E12143" s="19" t="str">
        <f t="shared" si="1138"/>
        <v>815200 - Operatørarbejde ved vævning og strikning</v>
      </c>
      <c r="F12143" s="19" t="str">
        <f t="shared" si="1139"/>
        <v>20-24 år</v>
      </c>
      <c r="G12143" s="40" t="s">
        <v>516</v>
      </c>
      <c r="H12143" s="41" t="s">
        <v>450</v>
      </c>
      <c r="I12143" s="42" t="s">
        <v>11</v>
      </c>
      <c r="J12143" s="43" t="s">
        <v>19</v>
      </c>
      <c r="K12143" s="44">
        <v>11</v>
      </c>
      <c r="L12143" s="45">
        <v>34872.214635014068</v>
      </c>
      <c r="M12143" s="46">
        <v>36939.251114426726</v>
      </c>
      <c r="N12143" s="45"/>
      <c r="O12143" s="46"/>
    </row>
    <row r="12144" spans="1:15" x14ac:dyDescent="0.2">
      <c r="A12144" s="11" t="str">
        <f t="shared" si="1134"/>
        <v>8152006 - Alle regioner25 år og derover</v>
      </c>
      <c r="B12144" s="12" t="str">
        <f t="shared" si="1137"/>
        <v>815200</v>
      </c>
      <c r="C12144" s="14">
        <f t="shared" si="1135"/>
        <v>0</v>
      </c>
      <c r="D12144" s="14">
        <f t="shared" si="1136"/>
        <v>0</v>
      </c>
      <c r="E12144" s="19" t="str">
        <f t="shared" si="1138"/>
        <v>815200 - Operatørarbejde ved vævning og strikning</v>
      </c>
      <c r="F12144" s="19" t="str">
        <f t="shared" si="1139"/>
        <v>25 år og derover</v>
      </c>
      <c r="G12144" s="40" t="s">
        <v>516</v>
      </c>
      <c r="H12144" s="41" t="s">
        <v>450</v>
      </c>
      <c r="I12144" s="42" t="s">
        <v>11</v>
      </c>
      <c r="J12144" s="43" t="s">
        <v>9</v>
      </c>
      <c r="K12144" s="44">
        <v>99</v>
      </c>
      <c r="L12144" s="45">
        <v>31916.027276256529</v>
      </c>
      <c r="M12144" s="46">
        <v>33807.836940438618</v>
      </c>
      <c r="N12144" s="45"/>
      <c r="O12144" s="46"/>
    </row>
    <row r="12145" spans="1:15" x14ac:dyDescent="0.2">
      <c r="A12145" s="11" t="str">
        <f t="shared" si="1134"/>
        <v>8152006 - Alle regionerAlle uanset erf.</v>
      </c>
      <c r="B12145" s="12" t="str">
        <f t="shared" si="1137"/>
        <v>815200</v>
      </c>
      <c r="C12145" s="14">
        <f t="shared" si="1135"/>
        <v>0</v>
      </c>
      <c r="D12145" s="14">
        <f t="shared" si="1136"/>
        <v>0</v>
      </c>
      <c r="E12145" s="19" t="str">
        <f t="shared" si="1138"/>
        <v>815200 - Operatørarbejde ved vævning og strikning</v>
      </c>
      <c r="F12145" s="19" t="str">
        <f t="shared" si="1139"/>
        <v>Alle uanset erf.</v>
      </c>
      <c r="G12145" s="40" t="s">
        <v>516</v>
      </c>
      <c r="H12145" s="41" t="s">
        <v>450</v>
      </c>
      <c r="I12145" s="42" t="s">
        <v>11</v>
      </c>
      <c r="J12145" s="43" t="s">
        <v>10</v>
      </c>
      <c r="K12145" s="44">
        <v>157</v>
      </c>
      <c r="L12145" s="45">
        <v>30946.080385230613</v>
      </c>
      <c r="M12145" s="46">
        <v>32780.396838045781</v>
      </c>
      <c r="N12145" s="45"/>
      <c r="O12145" s="46"/>
    </row>
    <row r="12146" spans="1:15" x14ac:dyDescent="0.2">
      <c r="A12146" s="11" t="str">
        <f t="shared" si="1134"/>
        <v>8153003 - Region Syddanmark0-4 år</v>
      </c>
      <c r="B12146" s="12" t="str">
        <f t="shared" si="1137"/>
        <v>815300</v>
      </c>
      <c r="C12146" s="14">
        <f t="shared" si="1135"/>
        <v>0</v>
      </c>
      <c r="D12146" s="14">
        <f t="shared" si="1136"/>
        <v>0</v>
      </c>
      <c r="E12146" s="19" t="str">
        <f t="shared" si="1138"/>
        <v>815300 - Operatørarbejde af symaskiner</v>
      </c>
      <c r="F12146" s="19" t="str">
        <f t="shared" si="1139"/>
        <v>0-4 år</v>
      </c>
      <c r="G12146" s="40" t="s">
        <v>516</v>
      </c>
      <c r="H12146" s="41" t="s">
        <v>451</v>
      </c>
      <c r="I12146" s="42" t="s">
        <v>544</v>
      </c>
      <c r="J12146" s="43" t="s">
        <v>16</v>
      </c>
      <c r="K12146" s="44">
        <v>14</v>
      </c>
      <c r="L12146" s="45">
        <v>28175.305592681896</v>
      </c>
      <c r="M12146" s="46">
        <v>29852.868309646241</v>
      </c>
      <c r="N12146" s="45"/>
      <c r="O12146" s="46"/>
    </row>
    <row r="12147" spans="1:15" x14ac:dyDescent="0.2">
      <c r="A12147" s="11" t="str">
        <f t="shared" si="1134"/>
        <v>8153003 - Region Syddanmark10-14 år</v>
      </c>
      <c r="B12147" s="12" t="str">
        <f t="shared" si="1137"/>
        <v>815300</v>
      </c>
      <c r="C12147" s="14">
        <f t="shared" si="1135"/>
        <v>0</v>
      </c>
      <c r="D12147" s="14">
        <f t="shared" si="1136"/>
        <v>0</v>
      </c>
      <c r="E12147" s="19" t="str">
        <f t="shared" si="1138"/>
        <v>815300 - Operatørarbejde af symaskiner</v>
      </c>
      <c r="F12147" s="19" t="str">
        <f t="shared" si="1139"/>
        <v>10-14 år</v>
      </c>
      <c r="G12147" s="40" t="s">
        <v>516</v>
      </c>
      <c r="H12147" s="41" t="s">
        <v>451</v>
      </c>
      <c r="I12147" s="42" t="s">
        <v>544</v>
      </c>
      <c r="J12147" s="43" t="s">
        <v>17</v>
      </c>
      <c r="K12147" s="44">
        <v>13</v>
      </c>
      <c r="L12147" s="45">
        <v>28223.373058143217</v>
      </c>
      <c r="M12147" s="46">
        <v>29896.302130582408</v>
      </c>
      <c r="N12147" s="45"/>
      <c r="O12147" s="46"/>
    </row>
    <row r="12148" spans="1:15" x14ac:dyDescent="0.2">
      <c r="A12148" s="11" t="str">
        <f t="shared" si="1134"/>
        <v>8153003 - Region Syddanmark15-20 år</v>
      </c>
      <c r="B12148" s="12" t="str">
        <f t="shared" si="1137"/>
        <v>815300</v>
      </c>
      <c r="C12148" s="14">
        <f t="shared" si="1135"/>
        <v>0</v>
      </c>
      <c r="D12148" s="14">
        <f t="shared" si="1136"/>
        <v>0</v>
      </c>
      <c r="E12148" s="19" t="str">
        <f t="shared" si="1138"/>
        <v>815300 - Operatørarbejde af symaskiner</v>
      </c>
      <c r="F12148" s="19" t="str">
        <f t="shared" si="1139"/>
        <v>15-20 år</v>
      </c>
      <c r="G12148" s="40" t="s">
        <v>516</v>
      </c>
      <c r="H12148" s="41" t="s">
        <v>451</v>
      </c>
      <c r="I12148" s="42" t="s">
        <v>544</v>
      </c>
      <c r="J12148" s="43" t="s">
        <v>18</v>
      </c>
      <c r="K12148" s="44">
        <v>22</v>
      </c>
      <c r="L12148" s="45">
        <v>27812.292005429495</v>
      </c>
      <c r="M12148" s="46">
        <v>29468.240828705169</v>
      </c>
      <c r="N12148" s="45"/>
      <c r="O12148" s="46"/>
    </row>
    <row r="12149" spans="1:15" x14ac:dyDescent="0.2">
      <c r="A12149" s="11" t="str">
        <f t="shared" si="1134"/>
        <v>8153003 - Region Syddanmark20-24 år</v>
      </c>
      <c r="B12149" s="12" t="str">
        <f t="shared" si="1137"/>
        <v>815300</v>
      </c>
      <c r="C12149" s="14">
        <f t="shared" si="1135"/>
        <v>0</v>
      </c>
      <c r="D12149" s="14">
        <f t="shared" si="1136"/>
        <v>0</v>
      </c>
      <c r="E12149" s="19" t="str">
        <f t="shared" si="1138"/>
        <v>815300 - Operatørarbejde af symaskiner</v>
      </c>
      <c r="F12149" s="19" t="str">
        <f t="shared" si="1139"/>
        <v>20-24 år</v>
      </c>
      <c r="G12149" s="40" t="s">
        <v>516</v>
      </c>
      <c r="H12149" s="41" t="s">
        <v>451</v>
      </c>
      <c r="I12149" s="42" t="s">
        <v>544</v>
      </c>
      <c r="J12149" s="43" t="s">
        <v>19</v>
      </c>
      <c r="K12149" s="44">
        <v>12</v>
      </c>
      <c r="L12149" s="45">
        <v>28496.932469793694</v>
      </c>
      <c r="M12149" s="46">
        <v>30186.0766661958</v>
      </c>
      <c r="N12149" s="45"/>
      <c r="O12149" s="46"/>
    </row>
    <row r="12150" spans="1:15" x14ac:dyDescent="0.2">
      <c r="A12150" s="11" t="str">
        <f t="shared" si="1134"/>
        <v>8153003 - Region Syddanmark25 år og derover</v>
      </c>
      <c r="B12150" s="12" t="str">
        <f t="shared" si="1137"/>
        <v>815300</v>
      </c>
      <c r="C12150" s="14">
        <f t="shared" si="1135"/>
        <v>0</v>
      </c>
      <c r="D12150" s="14">
        <f t="shared" si="1136"/>
        <v>0</v>
      </c>
      <c r="E12150" s="19" t="str">
        <f t="shared" si="1138"/>
        <v>815300 - Operatørarbejde af symaskiner</v>
      </c>
      <c r="F12150" s="19" t="str">
        <f t="shared" si="1139"/>
        <v>25 år og derover</v>
      </c>
      <c r="G12150" s="40" t="s">
        <v>516</v>
      </c>
      <c r="H12150" s="41" t="s">
        <v>451</v>
      </c>
      <c r="I12150" s="42" t="s">
        <v>544</v>
      </c>
      <c r="J12150" s="43" t="s">
        <v>9</v>
      </c>
      <c r="K12150" s="44">
        <v>60</v>
      </c>
      <c r="L12150" s="45">
        <v>28307.339605462632</v>
      </c>
      <c r="M12150" s="46">
        <v>29969.731259282904</v>
      </c>
      <c r="N12150" s="45"/>
      <c r="O12150" s="46"/>
    </row>
    <row r="12151" spans="1:15" x14ac:dyDescent="0.2">
      <c r="A12151" s="11" t="str">
        <f t="shared" si="1134"/>
        <v>8153003 - Region SyddanmarkAlle uanset erf.</v>
      </c>
      <c r="B12151" s="12" t="str">
        <f t="shared" si="1137"/>
        <v>815300</v>
      </c>
      <c r="C12151" s="14">
        <f t="shared" si="1135"/>
        <v>0</v>
      </c>
      <c r="D12151" s="14">
        <f t="shared" si="1136"/>
        <v>0</v>
      </c>
      <c r="E12151" s="19" t="str">
        <f t="shared" si="1138"/>
        <v>815300 - Operatørarbejde af symaskiner</v>
      </c>
      <c r="F12151" s="19" t="str">
        <f t="shared" si="1139"/>
        <v>Alle uanset erf.</v>
      </c>
      <c r="G12151" s="40" t="s">
        <v>516</v>
      </c>
      <c r="H12151" s="41" t="s">
        <v>451</v>
      </c>
      <c r="I12151" s="42" t="s">
        <v>544</v>
      </c>
      <c r="J12151" s="43" t="s">
        <v>10</v>
      </c>
      <c r="K12151" s="44">
        <v>130</v>
      </c>
      <c r="L12151" s="45">
        <v>28175.305592681896</v>
      </c>
      <c r="M12151" s="46">
        <v>29852.868309646241</v>
      </c>
      <c r="N12151" s="45"/>
      <c r="O12151" s="46"/>
    </row>
    <row r="12152" spans="1:15" x14ac:dyDescent="0.2">
      <c r="A12152" s="11" t="str">
        <f t="shared" si="1134"/>
        <v>8153004 - Region Midtjylland25 år og derover</v>
      </c>
      <c r="B12152" s="12" t="str">
        <f t="shared" si="1137"/>
        <v>815300</v>
      </c>
      <c r="C12152" s="14">
        <f t="shared" si="1135"/>
        <v>0</v>
      </c>
      <c r="D12152" s="14">
        <f t="shared" si="1136"/>
        <v>0</v>
      </c>
      <c r="E12152" s="19" t="str">
        <f t="shared" si="1138"/>
        <v>815300 - Operatørarbejde af symaskiner</v>
      </c>
      <c r="F12152" s="19" t="str">
        <f t="shared" si="1139"/>
        <v>25 år og derover</v>
      </c>
      <c r="G12152" s="40" t="s">
        <v>516</v>
      </c>
      <c r="H12152" s="41" t="s">
        <v>451</v>
      </c>
      <c r="I12152" s="42" t="s">
        <v>517</v>
      </c>
      <c r="J12152" s="43" t="s">
        <v>9</v>
      </c>
      <c r="K12152" s="44">
        <v>42</v>
      </c>
      <c r="L12152" s="45">
        <v>28228.614604514143</v>
      </c>
      <c r="M12152" s="46">
        <v>29887.417288901721</v>
      </c>
      <c r="N12152" s="45"/>
      <c r="O12152" s="46"/>
    </row>
    <row r="12153" spans="1:15" x14ac:dyDescent="0.2">
      <c r="A12153" s="11" t="str">
        <f t="shared" si="1134"/>
        <v>8153004 - Region MidtjyllandAlle uanset erf.</v>
      </c>
      <c r="B12153" s="12" t="str">
        <f t="shared" si="1137"/>
        <v>815300</v>
      </c>
      <c r="C12153" s="14">
        <f t="shared" si="1135"/>
        <v>0</v>
      </c>
      <c r="D12153" s="14">
        <f t="shared" si="1136"/>
        <v>0</v>
      </c>
      <c r="E12153" s="19" t="str">
        <f t="shared" si="1138"/>
        <v>815300 - Operatørarbejde af symaskiner</v>
      </c>
      <c r="F12153" s="19" t="str">
        <f t="shared" si="1139"/>
        <v>Alle uanset erf.</v>
      </c>
      <c r="G12153" s="40" t="s">
        <v>516</v>
      </c>
      <c r="H12153" s="41" t="s">
        <v>451</v>
      </c>
      <c r="I12153" s="42" t="s">
        <v>517</v>
      </c>
      <c r="J12153" s="43" t="s">
        <v>10</v>
      </c>
      <c r="K12153" s="44">
        <v>85</v>
      </c>
      <c r="L12153" s="45">
        <v>26900.669836938181</v>
      </c>
      <c r="M12153" s="46">
        <v>28496.762924950923</v>
      </c>
      <c r="N12153" s="45"/>
      <c r="O12153" s="46"/>
    </row>
    <row r="12154" spans="1:15" x14ac:dyDescent="0.2">
      <c r="A12154" s="11" t="str">
        <f t="shared" si="1134"/>
        <v>8153005 - Region Nordjylland25 år og derover</v>
      </c>
      <c r="B12154" s="12" t="str">
        <f t="shared" si="1137"/>
        <v>815300</v>
      </c>
      <c r="C12154" s="14">
        <f t="shared" si="1135"/>
        <v>0</v>
      </c>
      <c r="D12154" s="14">
        <f t="shared" si="1136"/>
        <v>0</v>
      </c>
      <c r="E12154" s="19" t="str">
        <f t="shared" si="1138"/>
        <v>815300 - Operatørarbejde af symaskiner</v>
      </c>
      <c r="F12154" s="19" t="str">
        <f t="shared" si="1139"/>
        <v>25 år og derover</v>
      </c>
      <c r="G12154" s="40" t="s">
        <v>516</v>
      </c>
      <c r="H12154" s="41" t="s">
        <v>451</v>
      </c>
      <c r="I12154" s="42" t="s">
        <v>21</v>
      </c>
      <c r="J12154" s="43" t="s">
        <v>9</v>
      </c>
      <c r="K12154" s="44">
        <v>11</v>
      </c>
      <c r="L12154" s="45">
        <v>29031.631373732955</v>
      </c>
      <c r="M12154" s="46">
        <v>30752.469632342247</v>
      </c>
      <c r="N12154" s="45"/>
      <c r="O12154" s="46"/>
    </row>
    <row r="12155" spans="1:15" x14ac:dyDescent="0.2">
      <c r="A12155" s="11" t="str">
        <f t="shared" si="1134"/>
        <v>8153005 - Region NordjyllandAlle uanset erf.</v>
      </c>
      <c r="B12155" s="12" t="str">
        <f t="shared" si="1137"/>
        <v>815300</v>
      </c>
      <c r="C12155" s="14">
        <f t="shared" si="1135"/>
        <v>0</v>
      </c>
      <c r="D12155" s="14">
        <f t="shared" si="1136"/>
        <v>0</v>
      </c>
      <c r="E12155" s="19" t="str">
        <f t="shared" si="1138"/>
        <v>815300 - Operatørarbejde af symaskiner</v>
      </c>
      <c r="F12155" s="19" t="str">
        <f t="shared" si="1139"/>
        <v>Alle uanset erf.</v>
      </c>
      <c r="G12155" s="40" t="s">
        <v>516</v>
      </c>
      <c r="H12155" s="41" t="s">
        <v>451</v>
      </c>
      <c r="I12155" s="42" t="s">
        <v>21</v>
      </c>
      <c r="J12155" s="43" t="s">
        <v>10</v>
      </c>
      <c r="K12155" s="44">
        <v>12</v>
      </c>
      <c r="L12155" s="45">
        <v>28700.08525924624</v>
      </c>
      <c r="M12155" s="46">
        <v>30385.541500061401</v>
      </c>
      <c r="N12155" s="45"/>
      <c r="O12155" s="46"/>
    </row>
    <row r="12156" spans="1:15" x14ac:dyDescent="0.2">
      <c r="A12156" s="11" t="str">
        <f t="shared" si="1134"/>
        <v>8153006 - Alle regioner5-9 år</v>
      </c>
      <c r="B12156" s="12" t="str">
        <f t="shared" si="1137"/>
        <v>815300</v>
      </c>
      <c r="C12156" s="14">
        <f t="shared" si="1135"/>
        <v>0</v>
      </c>
      <c r="D12156" s="14">
        <f t="shared" si="1136"/>
        <v>0</v>
      </c>
      <c r="E12156" s="19" t="str">
        <f t="shared" si="1138"/>
        <v>815300 - Operatørarbejde af symaskiner</v>
      </c>
      <c r="F12156" s="19" t="str">
        <f t="shared" si="1139"/>
        <v>5-9 år</v>
      </c>
      <c r="G12156" s="40" t="s">
        <v>516</v>
      </c>
      <c r="H12156" s="41" t="s">
        <v>451</v>
      </c>
      <c r="I12156" s="42" t="s">
        <v>11</v>
      </c>
      <c r="J12156" s="43" t="s">
        <v>15</v>
      </c>
      <c r="K12156" s="44">
        <v>21</v>
      </c>
      <c r="L12156" s="45">
        <v>27855.314208244014</v>
      </c>
      <c r="M12156" s="46">
        <v>29513.824581143555</v>
      </c>
      <c r="N12156" s="45"/>
      <c r="O12156" s="46"/>
    </row>
    <row r="12157" spans="1:15" x14ac:dyDescent="0.2">
      <c r="A12157" s="11" t="str">
        <f t="shared" si="1134"/>
        <v>8153006 - Alle regioner0-4 år</v>
      </c>
      <c r="B12157" s="12" t="str">
        <f t="shared" si="1137"/>
        <v>815300</v>
      </c>
      <c r="C12157" s="14">
        <f t="shared" si="1135"/>
        <v>0</v>
      </c>
      <c r="D12157" s="14">
        <f t="shared" si="1136"/>
        <v>0</v>
      </c>
      <c r="E12157" s="19" t="str">
        <f t="shared" si="1138"/>
        <v>815300 - Operatørarbejde af symaskiner</v>
      </c>
      <c r="F12157" s="19" t="str">
        <f t="shared" si="1139"/>
        <v>0-4 år</v>
      </c>
      <c r="G12157" s="40" t="s">
        <v>516</v>
      </c>
      <c r="H12157" s="41" t="s">
        <v>451</v>
      </c>
      <c r="I12157" s="42" t="s">
        <v>11</v>
      </c>
      <c r="J12157" s="43" t="s">
        <v>16</v>
      </c>
      <c r="K12157" s="44">
        <v>21</v>
      </c>
      <c r="L12157" s="45">
        <v>28259.873789422327</v>
      </c>
      <c r="M12157" s="46">
        <v>29934.966428009204</v>
      </c>
      <c r="N12157" s="45"/>
      <c r="O12157" s="46"/>
    </row>
    <row r="12158" spans="1:15" x14ac:dyDescent="0.2">
      <c r="A12158" s="11" t="str">
        <f t="shared" si="1134"/>
        <v>8153006 - Alle regioner10-14 år</v>
      </c>
      <c r="B12158" s="12" t="str">
        <f t="shared" si="1137"/>
        <v>815300</v>
      </c>
      <c r="C12158" s="14">
        <f t="shared" si="1135"/>
        <v>0</v>
      </c>
      <c r="D12158" s="14">
        <f t="shared" si="1136"/>
        <v>0</v>
      </c>
      <c r="E12158" s="19" t="str">
        <f t="shared" si="1138"/>
        <v>815300 - Operatørarbejde af symaskiner</v>
      </c>
      <c r="F12158" s="19" t="str">
        <f t="shared" si="1139"/>
        <v>10-14 år</v>
      </c>
      <c r="G12158" s="40" t="s">
        <v>516</v>
      </c>
      <c r="H12158" s="41" t="s">
        <v>451</v>
      </c>
      <c r="I12158" s="42" t="s">
        <v>11</v>
      </c>
      <c r="J12158" s="43" t="s">
        <v>17</v>
      </c>
      <c r="K12158" s="44">
        <v>26</v>
      </c>
      <c r="L12158" s="45">
        <v>26900.669836938181</v>
      </c>
      <c r="M12158" s="46">
        <v>28496.762924950923</v>
      </c>
      <c r="N12158" s="45"/>
      <c r="O12158" s="46"/>
    </row>
    <row r="12159" spans="1:15" x14ac:dyDescent="0.2">
      <c r="A12159" s="11" t="str">
        <f t="shared" si="1134"/>
        <v>8153006 - Alle regioner15-20 år</v>
      </c>
      <c r="B12159" s="12" t="str">
        <f t="shared" si="1137"/>
        <v>815300</v>
      </c>
      <c r="C12159" s="14">
        <f t="shared" si="1135"/>
        <v>0</v>
      </c>
      <c r="D12159" s="14">
        <f t="shared" si="1136"/>
        <v>0</v>
      </c>
      <c r="E12159" s="19" t="str">
        <f t="shared" si="1138"/>
        <v>815300 - Operatørarbejde af symaskiner</v>
      </c>
      <c r="F12159" s="19" t="str">
        <f t="shared" si="1139"/>
        <v>15-20 år</v>
      </c>
      <c r="G12159" s="40" t="s">
        <v>516</v>
      </c>
      <c r="H12159" s="41" t="s">
        <v>451</v>
      </c>
      <c r="I12159" s="42" t="s">
        <v>11</v>
      </c>
      <c r="J12159" s="43" t="s">
        <v>18</v>
      </c>
      <c r="K12159" s="44">
        <v>34</v>
      </c>
      <c r="L12159" s="45">
        <v>27575.003009679949</v>
      </c>
      <c r="M12159" s="46">
        <v>29194.387080958575</v>
      </c>
      <c r="N12159" s="45"/>
      <c r="O12159" s="46"/>
    </row>
    <row r="12160" spans="1:15" x14ac:dyDescent="0.2">
      <c r="A12160" s="11" t="str">
        <f t="shared" si="1134"/>
        <v>8153006 - Alle regioner20-24 år</v>
      </c>
      <c r="B12160" s="12" t="str">
        <f t="shared" si="1137"/>
        <v>815300</v>
      </c>
      <c r="C12160" s="14">
        <f t="shared" si="1135"/>
        <v>0</v>
      </c>
      <c r="D12160" s="14">
        <f t="shared" si="1136"/>
        <v>0</v>
      </c>
      <c r="E12160" s="19" t="str">
        <f t="shared" si="1138"/>
        <v>815300 - Operatørarbejde af symaskiner</v>
      </c>
      <c r="F12160" s="19" t="str">
        <f t="shared" si="1139"/>
        <v>20-24 år</v>
      </c>
      <c r="G12160" s="40" t="s">
        <v>516</v>
      </c>
      <c r="H12160" s="41" t="s">
        <v>451</v>
      </c>
      <c r="I12160" s="42" t="s">
        <v>11</v>
      </c>
      <c r="J12160" s="43" t="s">
        <v>19</v>
      </c>
      <c r="K12160" s="44">
        <v>20</v>
      </c>
      <c r="L12160" s="45">
        <v>28496.932469793694</v>
      </c>
      <c r="M12160" s="46">
        <v>30186.0766661958</v>
      </c>
      <c r="N12160" s="45"/>
      <c r="O12160" s="46"/>
    </row>
    <row r="12161" spans="1:15" x14ac:dyDescent="0.2">
      <c r="A12161" s="11" t="str">
        <f t="shared" si="1134"/>
        <v>8153006 - Alle regioner25 år og derover</v>
      </c>
      <c r="B12161" s="12" t="str">
        <f t="shared" si="1137"/>
        <v>815300</v>
      </c>
      <c r="C12161" s="14">
        <f t="shared" si="1135"/>
        <v>0</v>
      </c>
      <c r="D12161" s="14">
        <f t="shared" si="1136"/>
        <v>0</v>
      </c>
      <c r="E12161" s="19" t="str">
        <f t="shared" si="1138"/>
        <v>815300 - Operatørarbejde af symaskiner</v>
      </c>
      <c r="F12161" s="19" t="str">
        <f t="shared" si="1139"/>
        <v>25 år og derover</v>
      </c>
      <c r="G12161" s="40" t="s">
        <v>516</v>
      </c>
      <c r="H12161" s="41" t="s">
        <v>451</v>
      </c>
      <c r="I12161" s="42" t="s">
        <v>11</v>
      </c>
      <c r="J12161" s="43" t="s">
        <v>9</v>
      </c>
      <c r="K12161" s="44">
        <v>117</v>
      </c>
      <c r="L12161" s="45">
        <v>28489.093511716976</v>
      </c>
      <c r="M12161" s="46">
        <v>30174.737691211107</v>
      </c>
      <c r="N12161" s="45"/>
      <c r="O12161" s="46"/>
    </row>
    <row r="12162" spans="1:15" x14ac:dyDescent="0.2">
      <c r="A12162" s="11" t="str">
        <f t="shared" ref="A12162:A12225" si="1140">B12162&amp;I12162&amp;F12162</f>
        <v>8153006 - Alle regionerAlle uanset erf.</v>
      </c>
      <c r="B12162" s="12" t="str">
        <f t="shared" si="1137"/>
        <v>815300</v>
      </c>
      <c r="C12162" s="14">
        <f t="shared" ref="C12162:C12225" si="1141">N12162*1.2</f>
        <v>0</v>
      </c>
      <c r="D12162" s="14">
        <f t="shared" ref="D12162:D12225" si="1142">O12162*1.2</f>
        <v>0</v>
      </c>
      <c r="E12162" s="19" t="str">
        <f t="shared" si="1138"/>
        <v>815300 - Operatørarbejde af symaskiner</v>
      </c>
      <c r="F12162" s="19" t="str">
        <f t="shared" si="1139"/>
        <v>Alle uanset erf.</v>
      </c>
      <c r="G12162" s="40" t="s">
        <v>516</v>
      </c>
      <c r="H12162" s="41" t="s">
        <v>451</v>
      </c>
      <c r="I12162" s="42" t="s">
        <v>11</v>
      </c>
      <c r="J12162" s="43" t="s">
        <v>10</v>
      </c>
      <c r="K12162" s="44">
        <v>239</v>
      </c>
      <c r="L12162" s="45">
        <v>27962.279254333942</v>
      </c>
      <c r="M12162" s="46">
        <v>29616.752860209541</v>
      </c>
      <c r="N12162" s="45"/>
      <c r="O12162" s="46"/>
    </row>
    <row r="12163" spans="1:15" x14ac:dyDescent="0.2">
      <c r="A12163" s="11" t="str">
        <f t="shared" si="1140"/>
        <v>8154003 - Region SyddanmarkAlle uanset erf.</v>
      </c>
      <c r="B12163" s="12" t="str">
        <f t="shared" ref="B12163:B12226" si="1143">LEFT(E12163,6)</f>
        <v>815400</v>
      </c>
      <c r="C12163" s="14">
        <f t="shared" si="1141"/>
        <v>0</v>
      </c>
      <c r="D12163" s="14">
        <f t="shared" si="1142"/>
        <v>0</v>
      </c>
      <c r="E12163" s="19" t="str">
        <f t="shared" ref="E12163:E12226" si="1144">TRIM(H12163)</f>
        <v>815400 - Operatørarbejde ved blegning, farvning og rensning af tekstiler</v>
      </c>
      <c r="F12163" s="19" t="str">
        <f t="shared" ref="F12163:F12226" si="1145">MID(J12163,6,30)</f>
        <v>Alle uanset erf.</v>
      </c>
      <c r="G12163" s="40" t="s">
        <v>516</v>
      </c>
      <c r="H12163" s="41" t="s">
        <v>452</v>
      </c>
      <c r="I12163" s="42" t="s">
        <v>544</v>
      </c>
      <c r="J12163" s="43" t="s">
        <v>10</v>
      </c>
      <c r="K12163" s="44">
        <v>25</v>
      </c>
      <c r="L12163" s="45">
        <v>33737.884322045509</v>
      </c>
      <c r="M12163" s="46">
        <v>35737.683828952977</v>
      </c>
      <c r="N12163" s="45"/>
      <c r="O12163" s="46"/>
    </row>
    <row r="12164" spans="1:15" x14ac:dyDescent="0.2">
      <c r="A12164" s="11" t="str">
        <f t="shared" si="1140"/>
        <v>8154004 - Region Midtjylland25 år og derover</v>
      </c>
      <c r="B12164" s="12" t="str">
        <f t="shared" si="1143"/>
        <v>815400</v>
      </c>
      <c r="C12164" s="14">
        <f t="shared" si="1141"/>
        <v>0</v>
      </c>
      <c r="D12164" s="14">
        <f t="shared" si="1142"/>
        <v>0</v>
      </c>
      <c r="E12164" s="19" t="str">
        <f t="shared" si="1144"/>
        <v>815400 - Operatørarbejde ved blegning, farvning og rensning af tekstiler</v>
      </c>
      <c r="F12164" s="19" t="str">
        <f t="shared" si="1145"/>
        <v>25 år og derover</v>
      </c>
      <c r="G12164" s="40" t="s">
        <v>516</v>
      </c>
      <c r="H12164" s="41" t="s">
        <v>452</v>
      </c>
      <c r="I12164" s="42" t="s">
        <v>517</v>
      </c>
      <c r="J12164" s="43" t="s">
        <v>9</v>
      </c>
      <c r="K12164" s="44">
        <v>52</v>
      </c>
      <c r="L12164" s="45">
        <v>34099.904219440556</v>
      </c>
      <c r="M12164" s="46">
        <v>36121.162309980318</v>
      </c>
      <c r="N12164" s="45"/>
      <c r="O12164" s="46"/>
    </row>
    <row r="12165" spans="1:15" x14ac:dyDescent="0.2">
      <c r="A12165" s="11" t="str">
        <f t="shared" si="1140"/>
        <v>8154004 - Region MidtjyllandAlle uanset erf.</v>
      </c>
      <c r="B12165" s="12" t="str">
        <f t="shared" si="1143"/>
        <v>815400</v>
      </c>
      <c r="C12165" s="14">
        <f t="shared" si="1141"/>
        <v>0</v>
      </c>
      <c r="D12165" s="14">
        <f t="shared" si="1142"/>
        <v>0</v>
      </c>
      <c r="E12165" s="19" t="str">
        <f t="shared" si="1144"/>
        <v>815400 - Operatørarbejde ved blegning, farvning og rensning af tekstiler</v>
      </c>
      <c r="F12165" s="19" t="str">
        <f t="shared" si="1145"/>
        <v>Alle uanset erf.</v>
      </c>
      <c r="G12165" s="40" t="s">
        <v>516</v>
      </c>
      <c r="H12165" s="41" t="s">
        <v>452</v>
      </c>
      <c r="I12165" s="42" t="s">
        <v>517</v>
      </c>
      <c r="J12165" s="43" t="s">
        <v>10</v>
      </c>
      <c r="K12165" s="44">
        <v>86</v>
      </c>
      <c r="L12165" s="45">
        <v>34099.904219440556</v>
      </c>
      <c r="M12165" s="46">
        <v>36121.162309980318</v>
      </c>
      <c r="N12165" s="45"/>
      <c r="O12165" s="46"/>
    </row>
    <row r="12166" spans="1:15" x14ac:dyDescent="0.2">
      <c r="A12166" s="11" t="str">
        <f t="shared" si="1140"/>
        <v>8154006 - Alle regioner25 år og derover</v>
      </c>
      <c r="B12166" s="12" t="str">
        <f t="shared" si="1143"/>
        <v>815400</v>
      </c>
      <c r="C12166" s="14">
        <f t="shared" si="1141"/>
        <v>0</v>
      </c>
      <c r="D12166" s="14">
        <f t="shared" si="1142"/>
        <v>0</v>
      </c>
      <c r="E12166" s="19" t="str">
        <f t="shared" si="1144"/>
        <v>815400 - Operatørarbejde ved blegning, farvning og rensning af tekstiler</v>
      </c>
      <c r="F12166" s="19" t="str">
        <f t="shared" si="1145"/>
        <v>25 år og derover</v>
      </c>
      <c r="G12166" s="40" t="s">
        <v>516</v>
      </c>
      <c r="H12166" s="41" t="s">
        <v>452</v>
      </c>
      <c r="I12166" s="42" t="s">
        <v>11</v>
      </c>
      <c r="J12166" s="43" t="s">
        <v>9</v>
      </c>
      <c r="K12166" s="44">
        <v>70</v>
      </c>
      <c r="L12166" s="45">
        <v>33755.227038764249</v>
      </c>
      <c r="M12166" s="46">
        <v>35756.054528221292</v>
      </c>
      <c r="N12166" s="45"/>
      <c r="O12166" s="46"/>
    </row>
    <row r="12167" spans="1:15" x14ac:dyDescent="0.2">
      <c r="A12167" s="11" t="str">
        <f t="shared" si="1140"/>
        <v>8154006 - Alle regionerAlle uanset erf.</v>
      </c>
      <c r="B12167" s="12" t="str">
        <f t="shared" si="1143"/>
        <v>815400</v>
      </c>
      <c r="C12167" s="14">
        <f t="shared" si="1141"/>
        <v>0</v>
      </c>
      <c r="D12167" s="14">
        <f t="shared" si="1142"/>
        <v>0</v>
      </c>
      <c r="E12167" s="19" t="str">
        <f t="shared" si="1144"/>
        <v>815400 - Operatørarbejde ved blegning, farvning og rensning af tekstiler</v>
      </c>
      <c r="F12167" s="19" t="str">
        <f t="shared" si="1145"/>
        <v>Alle uanset erf.</v>
      </c>
      <c r="G12167" s="40" t="s">
        <v>516</v>
      </c>
      <c r="H12167" s="41" t="s">
        <v>452</v>
      </c>
      <c r="I12167" s="42" t="s">
        <v>11</v>
      </c>
      <c r="J12167" s="43" t="s">
        <v>10</v>
      </c>
      <c r="K12167" s="44">
        <v>112</v>
      </c>
      <c r="L12167" s="45">
        <v>33755.227038764249</v>
      </c>
      <c r="M12167" s="46">
        <v>35756.054528221292</v>
      </c>
      <c r="N12167" s="45"/>
      <c r="O12167" s="46"/>
    </row>
    <row r="12168" spans="1:15" x14ac:dyDescent="0.2">
      <c r="A12168" s="11" t="str">
        <f t="shared" si="1140"/>
        <v>8155001 - Region HovedstadenAlle uanset erf.</v>
      </c>
      <c r="B12168" s="12" t="str">
        <f t="shared" si="1143"/>
        <v>815500</v>
      </c>
      <c r="C12168" s="14">
        <f t="shared" si="1141"/>
        <v>0</v>
      </c>
      <c r="D12168" s="14">
        <f t="shared" si="1142"/>
        <v>0</v>
      </c>
      <c r="E12168" s="19" t="str">
        <f t="shared" si="1144"/>
        <v>815500 - Operatørarbejde ved klargøring af pels og læder</v>
      </c>
      <c r="F12168" s="19" t="str">
        <f t="shared" si="1145"/>
        <v>Alle uanset erf.</v>
      </c>
      <c r="G12168" s="40" t="s">
        <v>516</v>
      </c>
      <c r="H12168" s="41" t="s">
        <v>453</v>
      </c>
      <c r="I12168" s="42" t="s">
        <v>8</v>
      </c>
      <c r="J12168" s="43" t="s">
        <v>10</v>
      </c>
      <c r="K12168" s="44">
        <v>138</v>
      </c>
      <c r="L12168" s="45">
        <v>41047.859010960368</v>
      </c>
      <c r="M12168" s="46">
        <v>43459.961045356889</v>
      </c>
      <c r="N12168" s="45"/>
      <c r="O12168" s="46"/>
    </row>
    <row r="12169" spans="1:15" x14ac:dyDescent="0.2">
      <c r="A12169" s="11" t="str">
        <f t="shared" si="1140"/>
        <v>8155006 - Alle regionerAlle uanset erf.</v>
      </c>
      <c r="B12169" s="12" t="str">
        <f t="shared" si="1143"/>
        <v>815500</v>
      </c>
      <c r="C12169" s="14">
        <f t="shared" si="1141"/>
        <v>0</v>
      </c>
      <c r="D12169" s="14">
        <f t="shared" si="1142"/>
        <v>0</v>
      </c>
      <c r="E12169" s="19" t="str">
        <f t="shared" si="1144"/>
        <v>815500 - Operatørarbejde ved klargøring af pels og læder</v>
      </c>
      <c r="F12169" s="19" t="str">
        <f t="shared" si="1145"/>
        <v>Alle uanset erf.</v>
      </c>
      <c r="G12169" s="40" t="s">
        <v>516</v>
      </c>
      <c r="H12169" s="41" t="s">
        <v>453</v>
      </c>
      <c r="I12169" s="42" t="s">
        <v>11</v>
      </c>
      <c r="J12169" s="43" t="s">
        <v>10</v>
      </c>
      <c r="K12169" s="44">
        <v>138</v>
      </c>
      <c r="L12169" s="45">
        <v>41047.859010960368</v>
      </c>
      <c r="M12169" s="46">
        <v>43459.961045356889</v>
      </c>
      <c r="N12169" s="45"/>
      <c r="O12169" s="46"/>
    </row>
    <row r="12170" spans="1:15" x14ac:dyDescent="0.2">
      <c r="A12170" s="11" t="str">
        <f t="shared" si="1140"/>
        <v>8157001 - Region HovedstadenAlle uanset erf.</v>
      </c>
      <c r="B12170" s="12" t="str">
        <f t="shared" si="1143"/>
        <v>815700</v>
      </c>
      <c r="C12170" s="14">
        <f t="shared" si="1141"/>
        <v>0</v>
      </c>
      <c r="D12170" s="14">
        <f t="shared" si="1142"/>
        <v>0</v>
      </c>
      <c r="E12170" s="19" t="str">
        <f t="shared" si="1144"/>
        <v>815700 - Operatørarbejde af vaskemaskiner</v>
      </c>
      <c r="F12170" s="19" t="str">
        <f t="shared" si="1145"/>
        <v>Alle uanset erf.</v>
      </c>
      <c r="G12170" s="40" t="s">
        <v>516</v>
      </c>
      <c r="H12170" s="41" t="s">
        <v>454</v>
      </c>
      <c r="I12170" s="42" t="s">
        <v>8</v>
      </c>
      <c r="J12170" s="43" t="s">
        <v>10</v>
      </c>
      <c r="K12170" s="44">
        <v>13</v>
      </c>
      <c r="L12170" s="45">
        <v>29440.795920925859</v>
      </c>
      <c r="M12170" s="46">
        <v>31169.751524063089</v>
      </c>
      <c r="N12170" s="45"/>
      <c r="O12170" s="46"/>
    </row>
    <row r="12171" spans="1:15" x14ac:dyDescent="0.2">
      <c r="A12171" s="11" t="str">
        <f t="shared" si="1140"/>
        <v>8157003 - Region SyddanmarkAlle uanset erf.</v>
      </c>
      <c r="B12171" s="12" t="str">
        <f t="shared" si="1143"/>
        <v>815700</v>
      </c>
      <c r="C12171" s="14">
        <f t="shared" si="1141"/>
        <v>0</v>
      </c>
      <c r="D12171" s="14">
        <f t="shared" si="1142"/>
        <v>0</v>
      </c>
      <c r="E12171" s="19" t="str">
        <f t="shared" si="1144"/>
        <v>815700 - Operatørarbejde af vaskemaskiner</v>
      </c>
      <c r="F12171" s="19" t="str">
        <f t="shared" si="1145"/>
        <v>Alle uanset erf.</v>
      </c>
      <c r="G12171" s="40" t="s">
        <v>516</v>
      </c>
      <c r="H12171" s="41" t="s">
        <v>454</v>
      </c>
      <c r="I12171" s="42" t="s">
        <v>544</v>
      </c>
      <c r="J12171" s="43" t="s">
        <v>10</v>
      </c>
      <c r="K12171" s="44">
        <v>11</v>
      </c>
      <c r="L12171" s="45">
        <v>27737.492200564484</v>
      </c>
      <c r="M12171" s="46">
        <v>29366.418697183228</v>
      </c>
      <c r="N12171" s="45"/>
      <c r="O12171" s="46"/>
    </row>
    <row r="12172" spans="1:15" x14ac:dyDescent="0.2">
      <c r="A12172" s="11" t="str">
        <f t="shared" si="1140"/>
        <v>8157006 - Alle regioner25 år og derover</v>
      </c>
      <c r="B12172" s="12" t="str">
        <f t="shared" si="1143"/>
        <v>815700</v>
      </c>
      <c r="C12172" s="14">
        <f t="shared" si="1141"/>
        <v>0</v>
      </c>
      <c r="D12172" s="14">
        <f t="shared" si="1142"/>
        <v>0</v>
      </c>
      <c r="E12172" s="19" t="str">
        <f t="shared" si="1144"/>
        <v>815700 - Operatørarbejde af vaskemaskiner</v>
      </c>
      <c r="F12172" s="19" t="str">
        <f t="shared" si="1145"/>
        <v>25 år og derover</v>
      </c>
      <c r="G12172" s="40" t="s">
        <v>516</v>
      </c>
      <c r="H12172" s="41" t="s">
        <v>454</v>
      </c>
      <c r="I12172" s="42" t="s">
        <v>11</v>
      </c>
      <c r="J12172" s="43" t="s">
        <v>9</v>
      </c>
      <c r="K12172" s="44">
        <v>24</v>
      </c>
      <c r="L12172" s="45">
        <v>28991.012252604614</v>
      </c>
      <c r="M12172" s="46">
        <v>30695.681442734218</v>
      </c>
      <c r="N12172" s="45"/>
      <c r="O12172" s="46"/>
    </row>
    <row r="12173" spans="1:15" x14ac:dyDescent="0.2">
      <c r="A12173" s="11" t="str">
        <f t="shared" si="1140"/>
        <v>8157006 - Alle regionerAlle uanset erf.</v>
      </c>
      <c r="B12173" s="12" t="str">
        <f t="shared" si="1143"/>
        <v>815700</v>
      </c>
      <c r="C12173" s="14">
        <f t="shared" si="1141"/>
        <v>0</v>
      </c>
      <c r="D12173" s="14">
        <f t="shared" si="1142"/>
        <v>0</v>
      </c>
      <c r="E12173" s="19" t="str">
        <f t="shared" si="1144"/>
        <v>815700 - Operatørarbejde af vaskemaskiner</v>
      </c>
      <c r="F12173" s="19" t="str">
        <f t="shared" si="1145"/>
        <v>Alle uanset erf.</v>
      </c>
      <c r="G12173" s="40" t="s">
        <v>516</v>
      </c>
      <c r="H12173" s="41" t="s">
        <v>454</v>
      </c>
      <c r="I12173" s="42" t="s">
        <v>11</v>
      </c>
      <c r="J12173" s="43" t="s">
        <v>10</v>
      </c>
      <c r="K12173" s="44">
        <v>52</v>
      </c>
      <c r="L12173" s="45">
        <v>28540.718457157589</v>
      </c>
      <c r="M12173" s="46">
        <v>30216.815639672652</v>
      </c>
      <c r="N12173" s="45"/>
      <c r="O12173" s="46"/>
    </row>
    <row r="12174" spans="1:15" x14ac:dyDescent="0.2">
      <c r="A12174" s="11" t="str">
        <f t="shared" si="1140"/>
        <v>8159001 - Region Hovedstaden5-9 år</v>
      </c>
      <c r="B12174" s="12" t="str">
        <f t="shared" si="1143"/>
        <v>815900</v>
      </c>
      <c r="C12174" s="14">
        <f t="shared" si="1141"/>
        <v>0</v>
      </c>
      <c r="D12174" s="14">
        <f t="shared" si="1142"/>
        <v>0</v>
      </c>
      <c r="E12174" s="19" t="str">
        <f t="shared" si="1144"/>
        <v>815900 - Andet operatørarbejde ved fremstilling af tekstil-, pels- og læderprodukter</v>
      </c>
      <c r="F12174" s="19" t="str">
        <f t="shared" si="1145"/>
        <v>5-9 år</v>
      </c>
      <c r="G12174" s="40" t="s">
        <v>516</v>
      </c>
      <c r="H12174" s="41" t="s">
        <v>455</v>
      </c>
      <c r="I12174" s="42" t="s">
        <v>8</v>
      </c>
      <c r="J12174" s="43" t="s">
        <v>15</v>
      </c>
      <c r="K12174" s="44">
        <v>16</v>
      </c>
      <c r="L12174" s="45">
        <v>28172.38752988564</v>
      </c>
      <c r="M12174" s="46">
        <v>29857.17088910981</v>
      </c>
      <c r="N12174" s="45"/>
      <c r="O12174" s="46"/>
    </row>
    <row r="12175" spans="1:15" x14ac:dyDescent="0.2">
      <c r="A12175" s="11" t="str">
        <f t="shared" si="1140"/>
        <v>8159001 - Region Hovedstaden0-4 år</v>
      </c>
      <c r="B12175" s="12" t="str">
        <f t="shared" si="1143"/>
        <v>815900</v>
      </c>
      <c r="C12175" s="14">
        <f t="shared" si="1141"/>
        <v>0</v>
      </c>
      <c r="D12175" s="14">
        <f t="shared" si="1142"/>
        <v>0</v>
      </c>
      <c r="E12175" s="19" t="str">
        <f t="shared" si="1144"/>
        <v>815900 - Andet operatørarbejde ved fremstilling af tekstil-, pels- og læderprodukter</v>
      </c>
      <c r="F12175" s="19" t="str">
        <f t="shared" si="1145"/>
        <v>0-4 år</v>
      </c>
      <c r="G12175" s="40" t="s">
        <v>516</v>
      </c>
      <c r="H12175" s="41" t="s">
        <v>455</v>
      </c>
      <c r="I12175" s="42" t="s">
        <v>8</v>
      </c>
      <c r="J12175" s="43" t="s">
        <v>16</v>
      </c>
      <c r="K12175" s="44">
        <v>22</v>
      </c>
      <c r="L12175" s="45">
        <v>29663.604234064871</v>
      </c>
      <c r="M12175" s="46">
        <v>31429.579110662464</v>
      </c>
      <c r="N12175" s="45"/>
      <c r="O12175" s="46"/>
    </row>
    <row r="12176" spans="1:15" x14ac:dyDescent="0.2">
      <c r="A12176" s="11" t="str">
        <f t="shared" si="1140"/>
        <v>8159001 - Region Hovedstaden10-14 år</v>
      </c>
      <c r="B12176" s="12" t="str">
        <f t="shared" si="1143"/>
        <v>815900</v>
      </c>
      <c r="C12176" s="14">
        <f t="shared" si="1141"/>
        <v>0</v>
      </c>
      <c r="D12176" s="14">
        <f t="shared" si="1142"/>
        <v>0</v>
      </c>
      <c r="E12176" s="19" t="str">
        <f t="shared" si="1144"/>
        <v>815900 - Andet operatørarbejde ved fremstilling af tekstil-, pels- og læderprodukter</v>
      </c>
      <c r="F12176" s="19" t="str">
        <f t="shared" si="1145"/>
        <v>10-14 år</v>
      </c>
      <c r="G12176" s="40" t="s">
        <v>516</v>
      </c>
      <c r="H12176" s="41" t="s">
        <v>455</v>
      </c>
      <c r="I12176" s="42" t="s">
        <v>8</v>
      </c>
      <c r="J12176" s="43" t="s">
        <v>17</v>
      </c>
      <c r="K12176" s="44">
        <v>19</v>
      </c>
      <c r="L12176" s="45">
        <v>29033.272865236951</v>
      </c>
      <c r="M12176" s="46">
        <v>30761.721979540187</v>
      </c>
      <c r="N12176" s="45"/>
      <c r="O12176" s="46"/>
    </row>
    <row r="12177" spans="1:15" x14ac:dyDescent="0.2">
      <c r="A12177" s="11" t="str">
        <f t="shared" si="1140"/>
        <v>8159001 - Region Hovedstaden15-20 år</v>
      </c>
      <c r="B12177" s="12" t="str">
        <f t="shared" si="1143"/>
        <v>815900</v>
      </c>
      <c r="C12177" s="14">
        <f t="shared" si="1141"/>
        <v>0</v>
      </c>
      <c r="D12177" s="14">
        <f t="shared" si="1142"/>
        <v>0</v>
      </c>
      <c r="E12177" s="19" t="str">
        <f t="shared" si="1144"/>
        <v>815900 - Andet operatørarbejde ved fremstilling af tekstil-, pels- og læderprodukter</v>
      </c>
      <c r="F12177" s="19" t="str">
        <f t="shared" si="1145"/>
        <v>15-20 år</v>
      </c>
      <c r="G12177" s="40" t="s">
        <v>516</v>
      </c>
      <c r="H12177" s="41" t="s">
        <v>455</v>
      </c>
      <c r="I12177" s="42" t="s">
        <v>8</v>
      </c>
      <c r="J12177" s="43" t="s">
        <v>18</v>
      </c>
      <c r="K12177" s="44">
        <v>14</v>
      </c>
      <c r="L12177" s="45">
        <v>33457.954043930811</v>
      </c>
      <c r="M12177" s="46">
        <v>35450.046591263577</v>
      </c>
      <c r="N12177" s="45"/>
      <c r="O12177" s="46"/>
    </row>
    <row r="12178" spans="1:15" x14ac:dyDescent="0.2">
      <c r="A12178" s="11" t="str">
        <f t="shared" si="1140"/>
        <v>8159001 - Region Hovedstaden20-24 år</v>
      </c>
      <c r="B12178" s="12" t="str">
        <f t="shared" si="1143"/>
        <v>815900</v>
      </c>
      <c r="C12178" s="14">
        <f t="shared" si="1141"/>
        <v>0</v>
      </c>
      <c r="D12178" s="14">
        <f t="shared" si="1142"/>
        <v>0</v>
      </c>
      <c r="E12178" s="19" t="str">
        <f t="shared" si="1144"/>
        <v>815900 - Andet operatørarbejde ved fremstilling af tekstil-, pels- og læderprodukter</v>
      </c>
      <c r="F12178" s="19" t="str">
        <f t="shared" si="1145"/>
        <v>20-24 år</v>
      </c>
      <c r="G12178" s="40" t="s">
        <v>516</v>
      </c>
      <c r="H12178" s="41" t="s">
        <v>455</v>
      </c>
      <c r="I12178" s="42" t="s">
        <v>8</v>
      </c>
      <c r="J12178" s="43" t="s">
        <v>19</v>
      </c>
      <c r="K12178" s="44">
        <v>12</v>
      </c>
      <c r="L12178" s="45">
        <v>33411.272804986402</v>
      </c>
      <c r="M12178" s="46">
        <v>35400.58594303194</v>
      </c>
      <c r="N12178" s="45"/>
      <c r="O12178" s="46"/>
    </row>
    <row r="12179" spans="1:15" x14ac:dyDescent="0.2">
      <c r="A12179" s="11" t="str">
        <f t="shared" si="1140"/>
        <v>8159001 - Region Hovedstaden25 år og derover</v>
      </c>
      <c r="B12179" s="12" t="str">
        <f t="shared" si="1143"/>
        <v>815900</v>
      </c>
      <c r="C12179" s="14">
        <f t="shared" si="1141"/>
        <v>0</v>
      </c>
      <c r="D12179" s="14">
        <f t="shared" si="1142"/>
        <v>0</v>
      </c>
      <c r="E12179" s="19" t="str">
        <f t="shared" si="1144"/>
        <v>815900 - Andet operatørarbejde ved fremstilling af tekstil-, pels- og læderprodukter</v>
      </c>
      <c r="F12179" s="19" t="str">
        <f t="shared" si="1145"/>
        <v>25 år og derover</v>
      </c>
      <c r="G12179" s="40" t="s">
        <v>516</v>
      </c>
      <c r="H12179" s="41" t="s">
        <v>455</v>
      </c>
      <c r="I12179" s="42" t="s">
        <v>8</v>
      </c>
      <c r="J12179" s="43" t="s">
        <v>9</v>
      </c>
      <c r="K12179" s="44">
        <v>76</v>
      </c>
      <c r="L12179" s="45">
        <v>32823.685570220623</v>
      </c>
      <c r="M12179" s="46">
        <v>34819.259671080465</v>
      </c>
      <c r="N12179" s="45"/>
      <c r="O12179" s="46"/>
    </row>
    <row r="12180" spans="1:15" x14ac:dyDescent="0.2">
      <c r="A12180" s="11" t="str">
        <f t="shared" si="1140"/>
        <v>8159001 - Region HovedstadenAlle uanset erf.</v>
      </c>
      <c r="B12180" s="12" t="str">
        <f t="shared" si="1143"/>
        <v>815900</v>
      </c>
      <c r="C12180" s="14">
        <f t="shared" si="1141"/>
        <v>0</v>
      </c>
      <c r="D12180" s="14">
        <f t="shared" si="1142"/>
        <v>0</v>
      </c>
      <c r="E12180" s="19" t="str">
        <f t="shared" si="1144"/>
        <v>815900 - Andet operatørarbejde ved fremstilling af tekstil-, pels- og læderprodukter</v>
      </c>
      <c r="F12180" s="19" t="str">
        <f t="shared" si="1145"/>
        <v>Alle uanset erf.</v>
      </c>
      <c r="G12180" s="40" t="s">
        <v>516</v>
      </c>
      <c r="H12180" s="41" t="s">
        <v>455</v>
      </c>
      <c r="I12180" s="42" t="s">
        <v>8</v>
      </c>
      <c r="J12180" s="43" t="s">
        <v>10</v>
      </c>
      <c r="K12180" s="44">
        <v>159</v>
      </c>
      <c r="L12180" s="45">
        <v>30506.416929625193</v>
      </c>
      <c r="M12180" s="46">
        <v>32361.108579182786</v>
      </c>
      <c r="N12180" s="45"/>
      <c r="O12180" s="46"/>
    </row>
    <row r="12181" spans="1:15" x14ac:dyDescent="0.2">
      <c r="A12181" s="11" t="str">
        <f t="shared" si="1140"/>
        <v>8159003 - Region Syddanmark10-14 år</v>
      </c>
      <c r="B12181" s="12" t="str">
        <f t="shared" si="1143"/>
        <v>815900</v>
      </c>
      <c r="C12181" s="14">
        <f t="shared" si="1141"/>
        <v>0</v>
      </c>
      <c r="D12181" s="14">
        <f t="shared" si="1142"/>
        <v>0</v>
      </c>
      <c r="E12181" s="19" t="str">
        <f t="shared" si="1144"/>
        <v>815900 - Andet operatørarbejde ved fremstilling af tekstil-, pels- og læderprodukter</v>
      </c>
      <c r="F12181" s="19" t="str">
        <f t="shared" si="1145"/>
        <v>10-14 år</v>
      </c>
      <c r="G12181" s="40" t="s">
        <v>516</v>
      </c>
      <c r="H12181" s="41" t="s">
        <v>455</v>
      </c>
      <c r="I12181" s="42" t="s">
        <v>544</v>
      </c>
      <c r="J12181" s="43" t="s">
        <v>17</v>
      </c>
      <c r="K12181" s="44">
        <v>13</v>
      </c>
      <c r="L12181" s="45">
        <v>24361.089275252594</v>
      </c>
      <c r="M12181" s="46">
        <v>25805.083031806716</v>
      </c>
      <c r="N12181" s="45"/>
      <c r="O12181" s="46"/>
    </row>
    <row r="12182" spans="1:15" x14ac:dyDescent="0.2">
      <c r="A12182" s="11" t="str">
        <f t="shared" si="1140"/>
        <v>8159003 - Region Syddanmark25 år og derover</v>
      </c>
      <c r="B12182" s="12" t="str">
        <f t="shared" si="1143"/>
        <v>815900</v>
      </c>
      <c r="C12182" s="14">
        <f t="shared" si="1141"/>
        <v>0</v>
      </c>
      <c r="D12182" s="14">
        <f t="shared" si="1142"/>
        <v>0</v>
      </c>
      <c r="E12182" s="19" t="str">
        <f t="shared" si="1144"/>
        <v>815900 - Andet operatørarbejde ved fremstilling af tekstil-, pels- og læderprodukter</v>
      </c>
      <c r="F12182" s="19" t="str">
        <f t="shared" si="1145"/>
        <v>25 år og derover</v>
      </c>
      <c r="G12182" s="40" t="s">
        <v>516</v>
      </c>
      <c r="H12182" s="41" t="s">
        <v>455</v>
      </c>
      <c r="I12182" s="42" t="s">
        <v>544</v>
      </c>
      <c r="J12182" s="43" t="s">
        <v>9</v>
      </c>
      <c r="K12182" s="44">
        <v>30</v>
      </c>
      <c r="L12182" s="45">
        <v>24530.392418158863</v>
      </c>
      <c r="M12182" s="46">
        <v>25984.421550330197</v>
      </c>
      <c r="N12182" s="45"/>
      <c r="O12182" s="46"/>
    </row>
    <row r="12183" spans="1:15" x14ac:dyDescent="0.2">
      <c r="A12183" s="11" t="str">
        <f t="shared" si="1140"/>
        <v>8159003 - Region SyddanmarkAlle uanset erf.</v>
      </c>
      <c r="B12183" s="12" t="str">
        <f t="shared" si="1143"/>
        <v>815900</v>
      </c>
      <c r="C12183" s="14">
        <f t="shared" si="1141"/>
        <v>0</v>
      </c>
      <c r="D12183" s="14">
        <f t="shared" si="1142"/>
        <v>0</v>
      </c>
      <c r="E12183" s="19" t="str">
        <f t="shared" si="1144"/>
        <v>815900 - Andet operatørarbejde ved fremstilling af tekstil-, pels- og læderprodukter</v>
      </c>
      <c r="F12183" s="19" t="str">
        <f t="shared" si="1145"/>
        <v>Alle uanset erf.</v>
      </c>
      <c r="G12183" s="40" t="s">
        <v>516</v>
      </c>
      <c r="H12183" s="41" t="s">
        <v>455</v>
      </c>
      <c r="I12183" s="42" t="s">
        <v>544</v>
      </c>
      <c r="J12183" s="43" t="s">
        <v>10</v>
      </c>
      <c r="K12183" s="44">
        <v>75</v>
      </c>
      <c r="L12183" s="45">
        <v>24497.711863024299</v>
      </c>
      <c r="M12183" s="46">
        <v>25949.803868450526</v>
      </c>
      <c r="N12183" s="45"/>
      <c r="O12183" s="46"/>
    </row>
    <row r="12184" spans="1:15" x14ac:dyDescent="0.2">
      <c r="A12184" s="11" t="str">
        <f t="shared" si="1140"/>
        <v>8159004 - Region Midtjylland25 år og derover</v>
      </c>
      <c r="B12184" s="12" t="str">
        <f t="shared" si="1143"/>
        <v>815900</v>
      </c>
      <c r="C12184" s="14">
        <f t="shared" si="1141"/>
        <v>0</v>
      </c>
      <c r="D12184" s="14">
        <f t="shared" si="1142"/>
        <v>0</v>
      </c>
      <c r="E12184" s="19" t="str">
        <f t="shared" si="1144"/>
        <v>815900 - Andet operatørarbejde ved fremstilling af tekstil-, pels- og læderprodukter</v>
      </c>
      <c r="F12184" s="19" t="str">
        <f t="shared" si="1145"/>
        <v>25 år og derover</v>
      </c>
      <c r="G12184" s="40" t="s">
        <v>516</v>
      </c>
      <c r="H12184" s="41" t="s">
        <v>455</v>
      </c>
      <c r="I12184" s="42" t="s">
        <v>517</v>
      </c>
      <c r="J12184" s="43" t="s">
        <v>9</v>
      </c>
      <c r="K12184" s="44">
        <v>44</v>
      </c>
      <c r="L12184" s="45">
        <v>29854.79587411035</v>
      </c>
      <c r="M12184" s="46">
        <v>31624.426876990296</v>
      </c>
      <c r="N12184" s="45"/>
      <c r="O12184" s="46"/>
    </row>
    <row r="12185" spans="1:15" x14ac:dyDescent="0.2">
      <c r="A12185" s="11" t="str">
        <f t="shared" si="1140"/>
        <v>8159004 - Region MidtjyllandAlle uanset erf.</v>
      </c>
      <c r="B12185" s="12" t="str">
        <f t="shared" si="1143"/>
        <v>815900</v>
      </c>
      <c r="C12185" s="14">
        <f t="shared" si="1141"/>
        <v>0</v>
      </c>
      <c r="D12185" s="14">
        <f t="shared" si="1142"/>
        <v>0</v>
      </c>
      <c r="E12185" s="19" t="str">
        <f t="shared" si="1144"/>
        <v>815900 - Andet operatørarbejde ved fremstilling af tekstil-, pels- og læderprodukter</v>
      </c>
      <c r="F12185" s="19" t="str">
        <f t="shared" si="1145"/>
        <v>Alle uanset erf.</v>
      </c>
      <c r="G12185" s="40" t="s">
        <v>516</v>
      </c>
      <c r="H12185" s="41" t="s">
        <v>455</v>
      </c>
      <c r="I12185" s="42" t="s">
        <v>517</v>
      </c>
      <c r="J12185" s="43" t="s">
        <v>10</v>
      </c>
      <c r="K12185" s="44">
        <v>70</v>
      </c>
      <c r="L12185" s="45">
        <v>29556.693908610257</v>
      </c>
      <c r="M12185" s="46">
        <v>31308.65503753116</v>
      </c>
      <c r="N12185" s="45"/>
      <c r="O12185" s="46"/>
    </row>
    <row r="12186" spans="1:15" x14ac:dyDescent="0.2">
      <c r="A12186" s="11" t="str">
        <f t="shared" si="1140"/>
        <v>8159005 - Region Nordjylland10-14 år</v>
      </c>
      <c r="B12186" s="12" t="str">
        <f t="shared" si="1143"/>
        <v>815900</v>
      </c>
      <c r="C12186" s="14">
        <f t="shared" si="1141"/>
        <v>0</v>
      </c>
      <c r="D12186" s="14">
        <f t="shared" si="1142"/>
        <v>0</v>
      </c>
      <c r="E12186" s="19" t="str">
        <f t="shared" si="1144"/>
        <v>815900 - Andet operatørarbejde ved fremstilling af tekstil-, pels- og læderprodukter</v>
      </c>
      <c r="F12186" s="19" t="str">
        <f t="shared" si="1145"/>
        <v>10-14 år</v>
      </c>
      <c r="G12186" s="40" t="s">
        <v>516</v>
      </c>
      <c r="H12186" s="41" t="s">
        <v>455</v>
      </c>
      <c r="I12186" s="42" t="s">
        <v>21</v>
      </c>
      <c r="J12186" s="43" t="s">
        <v>17</v>
      </c>
      <c r="K12186" s="44">
        <v>13</v>
      </c>
      <c r="L12186" s="45">
        <v>28940.017567825136</v>
      </c>
      <c r="M12186" s="46">
        <v>30655.425454982218</v>
      </c>
      <c r="N12186" s="45"/>
      <c r="O12186" s="46"/>
    </row>
    <row r="12187" spans="1:15" x14ac:dyDescent="0.2">
      <c r="A12187" s="11" t="str">
        <f t="shared" si="1140"/>
        <v>8159005 - Region Nordjylland25 år og derover</v>
      </c>
      <c r="B12187" s="12" t="str">
        <f t="shared" si="1143"/>
        <v>815900</v>
      </c>
      <c r="C12187" s="14">
        <f t="shared" si="1141"/>
        <v>0</v>
      </c>
      <c r="D12187" s="14">
        <f t="shared" si="1142"/>
        <v>0</v>
      </c>
      <c r="E12187" s="19" t="str">
        <f t="shared" si="1144"/>
        <v>815900 - Andet operatørarbejde ved fremstilling af tekstil-, pels- og læderprodukter</v>
      </c>
      <c r="F12187" s="19" t="str">
        <f t="shared" si="1145"/>
        <v>25 år og derover</v>
      </c>
      <c r="G12187" s="40" t="s">
        <v>516</v>
      </c>
      <c r="H12187" s="41" t="s">
        <v>455</v>
      </c>
      <c r="I12187" s="42" t="s">
        <v>21</v>
      </c>
      <c r="J12187" s="43" t="s">
        <v>9</v>
      </c>
      <c r="K12187" s="44">
        <v>23</v>
      </c>
      <c r="L12187" s="45">
        <v>31611.588916330671</v>
      </c>
      <c r="M12187" s="46">
        <v>33485.353119325802</v>
      </c>
      <c r="N12187" s="45"/>
      <c r="O12187" s="46"/>
    </row>
    <row r="12188" spans="1:15" x14ac:dyDescent="0.2">
      <c r="A12188" s="11" t="str">
        <f t="shared" si="1140"/>
        <v>8159005 - Region NordjyllandAlle uanset erf.</v>
      </c>
      <c r="B12188" s="12" t="str">
        <f t="shared" si="1143"/>
        <v>815900</v>
      </c>
      <c r="C12188" s="14">
        <f t="shared" si="1141"/>
        <v>0</v>
      </c>
      <c r="D12188" s="14">
        <f t="shared" si="1142"/>
        <v>0</v>
      </c>
      <c r="E12188" s="19" t="str">
        <f t="shared" si="1144"/>
        <v>815900 - Andet operatørarbejde ved fremstilling af tekstil-, pels- og læderprodukter</v>
      </c>
      <c r="F12188" s="19" t="str">
        <f t="shared" si="1145"/>
        <v>Alle uanset erf.</v>
      </c>
      <c r="G12188" s="40" t="s">
        <v>516</v>
      </c>
      <c r="H12188" s="41" t="s">
        <v>455</v>
      </c>
      <c r="I12188" s="42" t="s">
        <v>21</v>
      </c>
      <c r="J12188" s="43" t="s">
        <v>10</v>
      </c>
      <c r="K12188" s="44">
        <v>62</v>
      </c>
      <c r="L12188" s="45">
        <v>31586.296538360089</v>
      </c>
      <c r="M12188" s="46">
        <v>33458.561545836281</v>
      </c>
      <c r="N12188" s="45"/>
      <c r="O12188" s="46"/>
    </row>
    <row r="12189" spans="1:15" x14ac:dyDescent="0.2">
      <c r="A12189" s="11" t="str">
        <f t="shared" si="1140"/>
        <v>8159006 - Alle regioner1 år</v>
      </c>
      <c r="B12189" s="12" t="str">
        <f t="shared" si="1143"/>
        <v>815900</v>
      </c>
      <c r="C12189" s="14">
        <f t="shared" si="1141"/>
        <v>0</v>
      </c>
      <c r="D12189" s="14">
        <f t="shared" si="1142"/>
        <v>0</v>
      </c>
      <c r="E12189" s="19" t="str">
        <f t="shared" si="1144"/>
        <v>815900 - Andet operatørarbejde ved fremstilling af tekstil-, pels- og læderprodukter</v>
      </c>
      <c r="F12189" s="19" t="str">
        <f t="shared" si="1145"/>
        <v>1 år</v>
      </c>
      <c r="G12189" s="40" t="s">
        <v>516</v>
      </c>
      <c r="H12189" s="41" t="s">
        <v>455</v>
      </c>
      <c r="I12189" s="42" t="s">
        <v>11</v>
      </c>
      <c r="J12189" s="43" t="s">
        <v>22</v>
      </c>
      <c r="K12189" s="44">
        <v>12</v>
      </c>
      <c r="L12189" s="45">
        <v>29663.604234064871</v>
      </c>
      <c r="M12189" s="46">
        <v>31429.579110662464</v>
      </c>
      <c r="N12189" s="45"/>
      <c r="O12189" s="46"/>
    </row>
    <row r="12190" spans="1:15" x14ac:dyDescent="0.2">
      <c r="A12190" s="11" t="str">
        <f t="shared" si="1140"/>
        <v>8159006 - Alle regioner5-9 år</v>
      </c>
      <c r="B12190" s="12" t="str">
        <f t="shared" si="1143"/>
        <v>815900</v>
      </c>
      <c r="C12190" s="14">
        <f t="shared" si="1141"/>
        <v>0</v>
      </c>
      <c r="D12190" s="14">
        <f t="shared" si="1142"/>
        <v>0</v>
      </c>
      <c r="E12190" s="19" t="str">
        <f t="shared" si="1144"/>
        <v>815900 - Andet operatørarbejde ved fremstilling af tekstil-, pels- og læderprodukter</v>
      </c>
      <c r="F12190" s="19" t="str">
        <f t="shared" si="1145"/>
        <v>5-9 år</v>
      </c>
      <c r="G12190" s="40" t="s">
        <v>516</v>
      </c>
      <c r="H12190" s="41" t="s">
        <v>455</v>
      </c>
      <c r="I12190" s="42" t="s">
        <v>11</v>
      </c>
      <c r="J12190" s="43" t="s">
        <v>15</v>
      </c>
      <c r="K12190" s="44">
        <v>35</v>
      </c>
      <c r="L12190" s="45">
        <v>25091.748234913935</v>
      </c>
      <c r="M12190" s="46">
        <v>26579.051507064847</v>
      </c>
      <c r="N12190" s="45"/>
      <c r="O12190" s="46"/>
    </row>
    <row r="12191" spans="1:15" x14ac:dyDescent="0.2">
      <c r="A12191" s="11" t="str">
        <f t="shared" si="1140"/>
        <v>8159006 - Alle regioner0-4 år</v>
      </c>
      <c r="B12191" s="12" t="str">
        <f t="shared" si="1143"/>
        <v>815900</v>
      </c>
      <c r="C12191" s="14">
        <f t="shared" si="1141"/>
        <v>0</v>
      </c>
      <c r="D12191" s="14">
        <f t="shared" si="1142"/>
        <v>0</v>
      </c>
      <c r="E12191" s="19" t="str">
        <f t="shared" si="1144"/>
        <v>815900 - Andet operatørarbejde ved fremstilling af tekstil-, pels- og læderprodukter</v>
      </c>
      <c r="F12191" s="19" t="str">
        <f t="shared" si="1145"/>
        <v>0-4 år</v>
      </c>
      <c r="G12191" s="40" t="s">
        <v>516</v>
      </c>
      <c r="H12191" s="41" t="s">
        <v>455</v>
      </c>
      <c r="I12191" s="42" t="s">
        <v>11</v>
      </c>
      <c r="J12191" s="43" t="s">
        <v>16</v>
      </c>
      <c r="K12191" s="44">
        <v>40</v>
      </c>
      <c r="L12191" s="45">
        <v>28755.771133358656</v>
      </c>
      <c r="M12191" s="46">
        <v>30467.699629235267</v>
      </c>
      <c r="N12191" s="45"/>
      <c r="O12191" s="46"/>
    </row>
    <row r="12192" spans="1:15" x14ac:dyDescent="0.2">
      <c r="A12192" s="11" t="str">
        <f t="shared" si="1140"/>
        <v>8159006 - Alle regioner10-14 år</v>
      </c>
      <c r="B12192" s="12" t="str">
        <f t="shared" si="1143"/>
        <v>815900</v>
      </c>
      <c r="C12192" s="14">
        <f t="shared" si="1141"/>
        <v>0</v>
      </c>
      <c r="D12192" s="14">
        <f t="shared" si="1142"/>
        <v>0</v>
      </c>
      <c r="E12192" s="19" t="str">
        <f t="shared" si="1144"/>
        <v>815900 - Andet operatørarbejde ved fremstilling af tekstil-, pels- og læderprodukter</v>
      </c>
      <c r="F12192" s="19" t="str">
        <f t="shared" si="1145"/>
        <v>10-14 år</v>
      </c>
      <c r="G12192" s="40" t="s">
        <v>516</v>
      </c>
      <c r="H12192" s="41" t="s">
        <v>455</v>
      </c>
      <c r="I12192" s="42" t="s">
        <v>11</v>
      </c>
      <c r="J12192" s="43" t="s">
        <v>17</v>
      </c>
      <c r="K12192" s="44">
        <v>47</v>
      </c>
      <c r="L12192" s="45">
        <v>26675.796696032186</v>
      </c>
      <c r="M12192" s="46">
        <v>28313.042299235109</v>
      </c>
      <c r="N12192" s="45"/>
      <c r="O12192" s="46"/>
    </row>
    <row r="12193" spans="1:15" x14ac:dyDescent="0.2">
      <c r="A12193" s="11" t="str">
        <f t="shared" si="1140"/>
        <v>8159006 - Alle regioner15-20 år</v>
      </c>
      <c r="B12193" s="12" t="str">
        <f t="shared" si="1143"/>
        <v>815900</v>
      </c>
      <c r="C12193" s="14">
        <f t="shared" si="1141"/>
        <v>0</v>
      </c>
      <c r="D12193" s="14">
        <f t="shared" si="1142"/>
        <v>0</v>
      </c>
      <c r="E12193" s="19" t="str">
        <f t="shared" si="1144"/>
        <v>815900 - Andet operatørarbejde ved fremstilling af tekstil-, pels- og læderprodukter</v>
      </c>
      <c r="F12193" s="19" t="str">
        <f t="shared" si="1145"/>
        <v>15-20 år</v>
      </c>
      <c r="G12193" s="40" t="s">
        <v>516</v>
      </c>
      <c r="H12193" s="41" t="s">
        <v>455</v>
      </c>
      <c r="I12193" s="42" t="s">
        <v>11</v>
      </c>
      <c r="J12193" s="43" t="s">
        <v>18</v>
      </c>
      <c r="K12193" s="44">
        <v>33</v>
      </c>
      <c r="L12193" s="45">
        <v>25160.396857931108</v>
      </c>
      <c r="M12193" s="46">
        <v>26651.769249566489</v>
      </c>
      <c r="N12193" s="45"/>
      <c r="O12193" s="46"/>
    </row>
    <row r="12194" spans="1:15" x14ac:dyDescent="0.2">
      <c r="A12194" s="11" t="str">
        <f t="shared" si="1140"/>
        <v>8159006 - Alle regioner20-24 år</v>
      </c>
      <c r="B12194" s="12" t="str">
        <f t="shared" si="1143"/>
        <v>815900</v>
      </c>
      <c r="C12194" s="14">
        <f t="shared" si="1141"/>
        <v>0</v>
      </c>
      <c r="D12194" s="14">
        <f t="shared" si="1142"/>
        <v>0</v>
      </c>
      <c r="E12194" s="19" t="str">
        <f t="shared" si="1144"/>
        <v>815900 - Andet operatørarbejde ved fremstilling af tekstil-, pels- og læderprodukter</v>
      </c>
      <c r="F12194" s="19" t="str">
        <f t="shared" si="1145"/>
        <v>20-24 år</v>
      </c>
      <c r="G12194" s="40" t="s">
        <v>516</v>
      </c>
      <c r="H12194" s="41" t="s">
        <v>455</v>
      </c>
      <c r="I12194" s="42" t="s">
        <v>11</v>
      </c>
      <c r="J12194" s="43" t="s">
        <v>19</v>
      </c>
      <c r="K12194" s="44">
        <v>39</v>
      </c>
      <c r="L12194" s="45">
        <v>28396.018927267385</v>
      </c>
      <c r="M12194" s="46">
        <v>30122.40519237929</v>
      </c>
      <c r="N12194" s="45"/>
      <c r="O12194" s="46"/>
    </row>
    <row r="12195" spans="1:15" x14ac:dyDescent="0.2">
      <c r="A12195" s="11" t="str">
        <f t="shared" si="1140"/>
        <v>8159006 - Alle regioner25 år og derover</v>
      </c>
      <c r="B12195" s="12" t="str">
        <f t="shared" si="1143"/>
        <v>815900</v>
      </c>
      <c r="C12195" s="14">
        <f t="shared" si="1141"/>
        <v>0</v>
      </c>
      <c r="D12195" s="14">
        <f t="shared" si="1142"/>
        <v>0</v>
      </c>
      <c r="E12195" s="19" t="str">
        <f t="shared" si="1144"/>
        <v>815900 - Andet operatørarbejde ved fremstilling af tekstil-, pels- og læderprodukter</v>
      </c>
      <c r="F12195" s="19" t="str">
        <f t="shared" si="1145"/>
        <v>25 år og derover</v>
      </c>
      <c r="G12195" s="40" t="s">
        <v>516</v>
      </c>
      <c r="H12195" s="41" t="s">
        <v>455</v>
      </c>
      <c r="I12195" s="42" t="s">
        <v>11</v>
      </c>
      <c r="J12195" s="43" t="s">
        <v>9</v>
      </c>
      <c r="K12195" s="44">
        <v>175</v>
      </c>
      <c r="L12195" s="45">
        <v>29708.137112569089</v>
      </c>
      <c r="M12195" s="46">
        <v>31469.074976418313</v>
      </c>
      <c r="N12195" s="45"/>
      <c r="O12195" s="46"/>
    </row>
    <row r="12196" spans="1:15" x14ac:dyDescent="0.2">
      <c r="A12196" s="11" t="str">
        <f t="shared" si="1140"/>
        <v>8159006 - Alle regionerAlle uanset erf.</v>
      </c>
      <c r="B12196" s="12" t="str">
        <f t="shared" si="1143"/>
        <v>815900</v>
      </c>
      <c r="C12196" s="14">
        <f t="shared" si="1141"/>
        <v>0</v>
      </c>
      <c r="D12196" s="14">
        <f t="shared" si="1142"/>
        <v>0</v>
      </c>
      <c r="E12196" s="19" t="str">
        <f t="shared" si="1144"/>
        <v>815900 - Andet operatørarbejde ved fremstilling af tekstil-, pels- og læderprodukter</v>
      </c>
      <c r="F12196" s="19" t="str">
        <f t="shared" si="1145"/>
        <v>Alle uanset erf.</v>
      </c>
      <c r="G12196" s="40" t="s">
        <v>516</v>
      </c>
      <c r="H12196" s="41" t="s">
        <v>455</v>
      </c>
      <c r="I12196" s="42" t="s">
        <v>11</v>
      </c>
      <c r="J12196" s="43" t="s">
        <v>10</v>
      </c>
      <c r="K12196" s="44">
        <v>369</v>
      </c>
      <c r="L12196" s="45">
        <v>28168.779168081397</v>
      </c>
      <c r="M12196" s="46">
        <v>29838.472209672189</v>
      </c>
      <c r="N12196" s="45"/>
      <c r="O12196" s="46"/>
    </row>
    <row r="12197" spans="1:15" x14ac:dyDescent="0.2">
      <c r="A12197" s="11" t="str">
        <f t="shared" si="1140"/>
        <v>8160101 - Region Hovedstaden10-14 år</v>
      </c>
      <c r="B12197" s="12" t="str">
        <f t="shared" si="1143"/>
        <v>816010</v>
      </c>
      <c r="C12197" s="14">
        <f t="shared" si="1141"/>
        <v>0</v>
      </c>
      <c r="D12197" s="14">
        <f t="shared" si="1142"/>
        <v>0</v>
      </c>
      <c r="E12197" s="19" t="str">
        <f t="shared" si="1144"/>
        <v>816010 - Industrielt slagteriarbejde og behandling af råvarer (ekskl. fjerkræ)</v>
      </c>
      <c r="F12197" s="19" t="str">
        <f t="shared" si="1145"/>
        <v>10-14 år</v>
      </c>
      <c r="G12197" s="40" t="s">
        <v>516</v>
      </c>
      <c r="H12197" s="41" t="s">
        <v>248</v>
      </c>
      <c r="I12197" s="42" t="s">
        <v>8</v>
      </c>
      <c r="J12197" s="43" t="s">
        <v>17</v>
      </c>
      <c r="K12197" s="44">
        <v>25</v>
      </c>
      <c r="L12197" s="45">
        <v>36355.39072546707</v>
      </c>
      <c r="M12197" s="46">
        <v>38296.645580527023</v>
      </c>
      <c r="N12197" s="45"/>
      <c r="O12197" s="46"/>
    </row>
    <row r="12198" spans="1:15" x14ac:dyDescent="0.2">
      <c r="A12198" s="11" t="str">
        <f t="shared" si="1140"/>
        <v>8160101 - Region Hovedstaden20-24 år</v>
      </c>
      <c r="B12198" s="12" t="str">
        <f t="shared" si="1143"/>
        <v>816010</v>
      </c>
      <c r="C12198" s="14">
        <f t="shared" si="1141"/>
        <v>0</v>
      </c>
      <c r="D12198" s="14">
        <f t="shared" si="1142"/>
        <v>0</v>
      </c>
      <c r="E12198" s="19" t="str">
        <f t="shared" si="1144"/>
        <v>816010 - Industrielt slagteriarbejde og behandling af råvarer (ekskl. fjerkræ)</v>
      </c>
      <c r="F12198" s="19" t="str">
        <f t="shared" si="1145"/>
        <v>20-24 år</v>
      </c>
      <c r="G12198" s="40" t="s">
        <v>516</v>
      </c>
      <c r="H12198" s="41" t="s">
        <v>248</v>
      </c>
      <c r="I12198" s="42" t="s">
        <v>8</v>
      </c>
      <c r="J12198" s="43" t="s">
        <v>19</v>
      </c>
      <c r="K12198" s="44">
        <v>14</v>
      </c>
      <c r="L12198" s="45">
        <v>41285.212943559745</v>
      </c>
      <c r="M12198" s="46">
        <v>43489.703624847556</v>
      </c>
      <c r="N12198" s="45"/>
      <c r="O12198" s="46"/>
    </row>
    <row r="12199" spans="1:15" x14ac:dyDescent="0.2">
      <c r="A12199" s="11" t="str">
        <f t="shared" si="1140"/>
        <v>8160101 - Region Hovedstaden25 år og derover</v>
      </c>
      <c r="B12199" s="12" t="str">
        <f t="shared" si="1143"/>
        <v>816010</v>
      </c>
      <c r="C12199" s="14">
        <f t="shared" si="1141"/>
        <v>0</v>
      </c>
      <c r="D12199" s="14">
        <f t="shared" si="1142"/>
        <v>0</v>
      </c>
      <c r="E12199" s="19" t="str">
        <f t="shared" si="1144"/>
        <v>816010 - Industrielt slagteriarbejde og behandling af råvarer (ekskl. fjerkræ)</v>
      </c>
      <c r="F12199" s="19" t="str">
        <f t="shared" si="1145"/>
        <v>25 år og derover</v>
      </c>
      <c r="G12199" s="40" t="s">
        <v>516</v>
      </c>
      <c r="H12199" s="41" t="s">
        <v>248</v>
      </c>
      <c r="I12199" s="42" t="s">
        <v>8</v>
      </c>
      <c r="J12199" s="43" t="s">
        <v>9</v>
      </c>
      <c r="K12199" s="44">
        <v>103</v>
      </c>
      <c r="L12199" s="45">
        <v>38220.995226943385</v>
      </c>
      <c r="M12199" s="46">
        <v>40261.867050046974</v>
      </c>
      <c r="N12199" s="45"/>
      <c r="O12199" s="46"/>
    </row>
    <row r="12200" spans="1:15" x14ac:dyDescent="0.2">
      <c r="A12200" s="11" t="str">
        <f t="shared" si="1140"/>
        <v>8160101 - Region HovedstadenAlle uanset erf.</v>
      </c>
      <c r="B12200" s="12" t="str">
        <f t="shared" si="1143"/>
        <v>816010</v>
      </c>
      <c r="C12200" s="14">
        <f t="shared" si="1141"/>
        <v>0</v>
      </c>
      <c r="D12200" s="14">
        <f t="shared" si="1142"/>
        <v>0</v>
      </c>
      <c r="E12200" s="19" t="str">
        <f t="shared" si="1144"/>
        <v>816010 - Industrielt slagteriarbejde og behandling af råvarer (ekskl. fjerkræ)</v>
      </c>
      <c r="F12200" s="19" t="str">
        <f t="shared" si="1145"/>
        <v>Alle uanset erf.</v>
      </c>
      <c r="G12200" s="40" t="s">
        <v>516</v>
      </c>
      <c r="H12200" s="41" t="s">
        <v>248</v>
      </c>
      <c r="I12200" s="42" t="s">
        <v>8</v>
      </c>
      <c r="J12200" s="43" t="s">
        <v>10</v>
      </c>
      <c r="K12200" s="44">
        <v>247</v>
      </c>
      <c r="L12200" s="45">
        <v>37488.921717960788</v>
      </c>
      <c r="M12200" s="46">
        <v>39490.7032926799</v>
      </c>
      <c r="N12200" s="45"/>
      <c r="O12200" s="46"/>
    </row>
    <row r="12201" spans="1:15" x14ac:dyDescent="0.2">
      <c r="A12201" s="11" t="str">
        <f t="shared" si="1140"/>
        <v>8160102 - Region SjællandUnder 1 år</v>
      </c>
      <c r="B12201" s="12" t="str">
        <f t="shared" si="1143"/>
        <v>816010</v>
      </c>
      <c r="C12201" s="14">
        <f t="shared" si="1141"/>
        <v>0</v>
      </c>
      <c r="D12201" s="14">
        <f t="shared" si="1142"/>
        <v>0</v>
      </c>
      <c r="E12201" s="19" t="str">
        <f t="shared" si="1144"/>
        <v>816010 - Industrielt slagteriarbejde og behandling af råvarer (ekskl. fjerkræ)</v>
      </c>
      <c r="F12201" s="19" t="str">
        <f t="shared" si="1145"/>
        <v>Under 1 år</v>
      </c>
      <c r="G12201" s="40" t="s">
        <v>516</v>
      </c>
      <c r="H12201" s="41" t="s">
        <v>248</v>
      </c>
      <c r="I12201" s="42" t="s">
        <v>20</v>
      </c>
      <c r="J12201" s="43" t="s">
        <v>13</v>
      </c>
      <c r="K12201" s="44">
        <v>109</v>
      </c>
      <c r="L12201" s="45">
        <v>33652.710784739378</v>
      </c>
      <c r="M12201" s="46">
        <v>35449.651675572415</v>
      </c>
      <c r="N12201" s="45"/>
      <c r="O12201" s="46"/>
    </row>
    <row r="12202" spans="1:15" x14ac:dyDescent="0.2">
      <c r="A12202" s="11" t="str">
        <f t="shared" si="1140"/>
        <v>8160102 - Region Sjælland4 år</v>
      </c>
      <c r="B12202" s="12" t="str">
        <f t="shared" si="1143"/>
        <v>816010</v>
      </c>
      <c r="C12202" s="14">
        <f t="shared" si="1141"/>
        <v>0</v>
      </c>
      <c r="D12202" s="14">
        <f t="shared" si="1142"/>
        <v>0</v>
      </c>
      <c r="E12202" s="19" t="str">
        <f t="shared" si="1144"/>
        <v>816010 - Industrielt slagteriarbejde og behandling af råvarer (ekskl. fjerkræ)</v>
      </c>
      <c r="F12202" s="19" t="str">
        <f t="shared" si="1145"/>
        <v>4 år</v>
      </c>
      <c r="G12202" s="40" t="s">
        <v>516</v>
      </c>
      <c r="H12202" s="41" t="s">
        <v>248</v>
      </c>
      <c r="I12202" s="42" t="s">
        <v>20</v>
      </c>
      <c r="J12202" s="43" t="s">
        <v>24</v>
      </c>
      <c r="K12202" s="44">
        <v>30</v>
      </c>
      <c r="L12202" s="45">
        <v>34270.079205871276</v>
      </c>
      <c r="M12202" s="46">
        <v>36099.985481506061</v>
      </c>
      <c r="N12202" s="45"/>
      <c r="O12202" s="46"/>
    </row>
    <row r="12203" spans="1:15" x14ac:dyDescent="0.2">
      <c r="A12203" s="11" t="str">
        <f t="shared" si="1140"/>
        <v>8160102 - Region Sjælland5-9 år</v>
      </c>
      <c r="B12203" s="12" t="str">
        <f t="shared" si="1143"/>
        <v>816010</v>
      </c>
      <c r="C12203" s="14">
        <f t="shared" si="1141"/>
        <v>0</v>
      </c>
      <c r="D12203" s="14">
        <f t="shared" si="1142"/>
        <v>0</v>
      </c>
      <c r="E12203" s="19" t="str">
        <f t="shared" si="1144"/>
        <v>816010 - Industrielt slagteriarbejde og behandling af råvarer (ekskl. fjerkræ)</v>
      </c>
      <c r="F12203" s="19" t="str">
        <f t="shared" si="1145"/>
        <v>5-9 år</v>
      </c>
      <c r="G12203" s="40" t="s">
        <v>516</v>
      </c>
      <c r="H12203" s="41" t="s">
        <v>248</v>
      </c>
      <c r="I12203" s="42" t="s">
        <v>20</v>
      </c>
      <c r="J12203" s="43" t="s">
        <v>15</v>
      </c>
      <c r="K12203" s="44">
        <v>319</v>
      </c>
      <c r="L12203" s="45">
        <v>35040.643187584225</v>
      </c>
      <c r="M12203" s="46">
        <v>36911.694972613484</v>
      </c>
      <c r="N12203" s="45"/>
      <c r="O12203" s="46"/>
    </row>
    <row r="12204" spans="1:15" x14ac:dyDescent="0.2">
      <c r="A12204" s="11" t="str">
        <f t="shared" si="1140"/>
        <v>8160102 - Region Sjælland0-4 år</v>
      </c>
      <c r="B12204" s="12" t="str">
        <f t="shared" si="1143"/>
        <v>816010</v>
      </c>
      <c r="C12204" s="14">
        <f t="shared" si="1141"/>
        <v>0</v>
      </c>
      <c r="D12204" s="14">
        <f t="shared" si="1142"/>
        <v>0</v>
      </c>
      <c r="E12204" s="19" t="str">
        <f t="shared" si="1144"/>
        <v>816010 - Industrielt slagteriarbejde og behandling af råvarer (ekskl. fjerkræ)</v>
      </c>
      <c r="F12204" s="19" t="str">
        <f t="shared" si="1145"/>
        <v>0-4 år</v>
      </c>
      <c r="G12204" s="40" t="s">
        <v>516</v>
      </c>
      <c r="H12204" s="41" t="s">
        <v>248</v>
      </c>
      <c r="I12204" s="42" t="s">
        <v>20</v>
      </c>
      <c r="J12204" s="43" t="s">
        <v>16</v>
      </c>
      <c r="K12204" s="44">
        <v>272</v>
      </c>
      <c r="L12204" s="45">
        <v>34359.096910485394</v>
      </c>
      <c r="M12204" s="46">
        <v>36193.756430352194</v>
      </c>
      <c r="N12204" s="45"/>
      <c r="O12204" s="46"/>
    </row>
    <row r="12205" spans="1:15" x14ac:dyDescent="0.2">
      <c r="A12205" s="11" t="str">
        <f t="shared" si="1140"/>
        <v>8160102 - Region Sjælland10-14 år</v>
      </c>
      <c r="B12205" s="12" t="str">
        <f t="shared" si="1143"/>
        <v>816010</v>
      </c>
      <c r="C12205" s="14">
        <f t="shared" si="1141"/>
        <v>0</v>
      </c>
      <c r="D12205" s="14">
        <f t="shared" si="1142"/>
        <v>0</v>
      </c>
      <c r="E12205" s="19" t="str">
        <f t="shared" si="1144"/>
        <v>816010 - Industrielt slagteriarbejde og behandling af råvarer (ekskl. fjerkræ)</v>
      </c>
      <c r="F12205" s="19" t="str">
        <f t="shared" si="1145"/>
        <v>10-14 år</v>
      </c>
      <c r="G12205" s="40" t="s">
        <v>516</v>
      </c>
      <c r="H12205" s="41" t="s">
        <v>248</v>
      </c>
      <c r="I12205" s="42" t="s">
        <v>20</v>
      </c>
      <c r="J12205" s="43" t="s">
        <v>17</v>
      </c>
      <c r="K12205" s="44">
        <v>174</v>
      </c>
      <c r="L12205" s="45">
        <v>36824.026085064434</v>
      </c>
      <c r="M12205" s="46">
        <v>38790.304482683481</v>
      </c>
      <c r="N12205" s="45"/>
      <c r="O12205" s="46"/>
    </row>
    <row r="12206" spans="1:15" x14ac:dyDescent="0.2">
      <c r="A12206" s="11" t="str">
        <f t="shared" si="1140"/>
        <v>8160102 - Region Sjælland15-20 år</v>
      </c>
      <c r="B12206" s="12" t="str">
        <f t="shared" si="1143"/>
        <v>816010</v>
      </c>
      <c r="C12206" s="14">
        <f t="shared" si="1141"/>
        <v>0</v>
      </c>
      <c r="D12206" s="14">
        <f t="shared" si="1142"/>
        <v>0</v>
      </c>
      <c r="E12206" s="19" t="str">
        <f t="shared" si="1144"/>
        <v>816010 - Industrielt slagteriarbejde og behandling af råvarer (ekskl. fjerkræ)</v>
      </c>
      <c r="F12206" s="19" t="str">
        <f t="shared" si="1145"/>
        <v>15-20 år</v>
      </c>
      <c r="G12206" s="40" t="s">
        <v>516</v>
      </c>
      <c r="H12206" s="41" t="s">
        <v>248</v>
      </c>
      <c r="I12206" s="42" t="s">
        <v>20</v>
      </c>
      <c r="J12206" s="43" t="s">
        <v>18</v>
      </c>
      <c r="K12206" s="44">
        <v>56</v>
      </c>
      <c r="L12206" s="45">
        <v>34846.987164790691</v>
      </c>
      <c r="M12206" s="46">
        <v>36707.698373444407</v>
      </c>
      <c r="N12206" s="45"/>
      <c r="O12206" s="46"/>
    </row>
    <row r="12207" spans="1:15" x14ac:dyDescent="0.2">
      <c r="A12207" s="11" t="str">
        <f t="shared" si="1140"/>
        <v>8160102 - Region Sjælland25 år og derover</v>
      </c>
      <c r="B12207" s="12" t="str">
        <f t="shared" si="1143"/>
        <v>816010</v>
      </c>
      <c r="C12207" s="14">
        <f t="shared" si="1141"/>
        <v>0</v>
      </c>
      <c r="D12207" s="14">
        <f t="shared" si="1142"/>
        <v>0</v>
      </c>
      <c r="E12207" s="19" t="str">
        <f t="shared" si="1144"/>
        <v>816010 - Industrielt slagteriarbejde og behandling af råvarer (ekskl. fjerkræ)</v>
      </c>
      <c r="F12207" s="19" t="str">
        <f t="shared" si="1145"/>
        <v>25 år og derover</v>
      </c>
      <c r="G12207" s="40" t="s">
        <v>516</v>
      </c>
      <c r="H12207" s="41" t="s">
        <v>248</v>
      </c>
      <c r="I12207" s="42" t="s">
        <v>20</v>
      </c>
      <c r="J12207" s="43" t="s">
        <v>9</v>
      </c>
      <c r="K12207" s="44">
        <v>375</v>
      </c>
      <c r="L12207" s="45">
        <v>35222.796000954972</v>
      </c>
      <c r="M12207" s="46">
        <v>37103.574129898101</v>
      </c>
      <c r="N12207" s="45"/>
      <c r="O12207" s="46"/>
    </row>
    <row r="12208" spans="1:15" x14ac:dyDescent="0.2">
      <c r="A12208" s="11" t="str">
        <f t="shared" si="1140"/>
        <v>8160102 - Region SjællandAlle uanset erf.</v>
      </c>
      <c r="B12208" s="12" t="str">
        <f t="shared" si="1143"/>
        <v>816010</v>
      </c>
      <c r="C12208" s="14">
        <f t="shared" si="1141"/>
        <v>0</v>
      </c>
      <c r="D12208" s="14">
        <f t="shared" si="1142"/>
        <v>0</v>
      </c>
      <c r="E12208" s="19" t="str">
        <f t="shared" si="1144"/>
        <v>816010 - Industrielt slagteriarbejde og behandling af råvarer (ekskl. fjerkræ)</v>
      </c>
      <c r="F12208" s="19" t="str">
        <f t="shared" si="1145"/>
        <v>Alle uanset erf.</v>
      </c>
      <c r="G12208" s="40" t="s">
        <v>516</v>
      </c>
      <c r="H12208" s="41" t="s">
        <v>248</v>
      </c>
      <c r="I12208" s="42" t="s">
        <v>20</v>
      </c>
      <c r="J12208" s="43" t="s">
        <v>10</v>
      </c>
      <c r="K12208" s="44">
        <v>1277</v>
      </c>
      <c r="L12208" s="45">
        <v>35142.203218795621</v>
      </c>
      <c r="M12208" s="46">
        <v>37018.67796585981</v>
      </c>
      <c r="N12208" s="45"/>
      <c r="O12208" s="46"/>
    </row>
    <row r="12209" spans="1:15" x14ac:dyDescent="0.2">
      <c r="A12209" s="11" t="str">
        <f t="shared" si="1140"/>
        <v>8160103 - Region SyddanmarkUnder 1 år</v>
      </c>
      <c r="B12209" s="12" t="str">
        <f t="shared" si="1143"/>
        <v>816010</v>
      </c>
      <c r="C12209" s="14">
        <f t="shared" si="1141"/>
        <v>0</v>
      </c>
      <c r="D12209" s="14">
        <f t="shared" si="1142"/>
        <v>0</v>
      </c>
      <c r="E12209" s="19" t="str">
        <f t="shared" si="1144"/>
        <v>816010 - Industrielt slagteriarbejde og behandling af råvarer (ekskl. fjerkræ)</v>
      </c>
      <c r="F12209" s="19" t="str">
        <f t="shared" si="1145"/>
        <v>Under 1 år</v>
      </c>
      <c r="G12209" s="40" t="s">
        <v>516</v>
      </c>
      <c r="H12209" s="41" t="s">
        <v>248</v>
      </c>
      <c r="I12209" s="42" t="s">
        <v>544</v>
      </c>
      <c r="J12209" s="43" t="s">
        <v>13</v>
      </c>
      <c r="K12209" s="44">
        <v>96</v>
      </c>
      <c r="L12209" s="45">
        <v>29484.471578736979</v>
      </c>
      <c r="M12209" s="46">
        <v>31058.842599346197</v>
      </c>
      <c r="N12209" s="45"/>
      <c r="O12209" s="46"/>
    </row>
    <row r="12210" spans="1:15" x14ac:dyDescent="0.2">
      <c r="A12210" s="11" t="str">
        <f t="shared" si="1140"/>
        <v>8160103 - Region Syddanmark1 år</v>
      </c>
      <c r="B12210" s="12" t="str">
        <f t="shared" si="1143"/>
        <v>816010</v>
      </c>
      <c r="C12210" s="14">
        <f t="shared" si="1141"/>
        <v>0</v>
      </c>
      <c r="D12210" s="14">
        <f t="shared" si="1142"/>
        <v>0</v>
      </c>
      <c r="E12210" s="19" t="str">
        <f t="shared" si="1144"/>
        <v>816010 - Industrielt slagteriarbejde og behandling af råvarer (ekskl. fjerkræ)</v>
      </c>
      <c r="F12210" s="19" t="str">
        <f t="shared" si="1145"/>
        <v>1 år</v>
      </c>
      <c r="G12210" s="40" t="s">
        <v>516</v>
      </c>
      <c r="H12210" s="41" t="s">
        <v>248</v>
      </c>
      <c r="I12210" s="42" t="s">
        <v>544</v>
      </c>
      <c r="J12210" s="43" t="s">
        <v>22</v>
      </c>
      <c r="K12210" s="44">
        <v>73</v>
      </c>
      <c r="L12210" s="45">
        <v>35219.862781434131</v>
      </c>
      <c r="M12210" s="46">
        <v>37100.484286379491</v>
      </c>
      <c r="N12210" s="45"/>
      <c r="O12210" s="46"/>
    </row>
    <row r="12211" spans="1:15" x14ac:dyDescent="0.2">
      <c r="A12211" s="11" t="str">
        <f t="shared" si="1140"/>
        <v>8160103 - Region Syddanmark2 år</v>
      </c>
      <c r="B12211" s="12" t="str">
        <f t="shared" si="1143"/>
        <v>816010</v>
      </c>
      <c r="C12211" s="14">
        <f t="shared" si="1141"/>
        <v>0</v>
      </c>
      <c r="D12211" s="14">
        <f t="shared" si="1142"/>
        <v>0</v>
      </c>
      <c r="E12211" s="19" t="str">
        <f t="shared" si="1144"/>
        <v>816010 - Industrielt slagteriarbejde og behandling af råvarer (ekskl. fjerkræ)</v>
      </c>
      <c r="F12211" s="19" t="str">
        <f t="shared" si="1145"/>
        <v>2 år</v>
      </c>
      <c r="G12211" s="40" t="s">
        <v>516</v>
      </c>
      <c r="H12211" s="41" t="s">
        <v>248</v>
      </c>
      <c r="I12211" s="42" t="s">
        <v>544</v>
      </c>
      <c r="J12211" s="43" t="s">
        <v>23</v>
      </c>
      <c r="K12211" s="44">
        <v>69</v>
      </c>
      <c r="L12211" s="45">
        <v>35208.454939741452</v>
      </c>
      <c r="M12211" s="46">
        <v>37088.467304539234</v>
      </c>
      <c r="N12211" s="45"/>
      <c r="O12211" s="46"/>
    </row>
    <row r="12212" spans="1:15" x14ac:dyDescent="0.2">
      <c r="A12212" s="11" t="str">
        <f t="shared" si="1140"/>
        <v>8160103 - Region Syddanmark3 år</v>
      </c>
      <c r="B12212" s="12" t="str">
        <f t="shared" si="1143"/>
        <v>816010</v>
      </c>
      <c r="C12212" s="14">
        <f t="shared" si="1141"/>
        <v>0</v>
      </c>
      <c r="D12212" s="14">
        <f t="shared" si="1142"/>
        <v>0</v>
      </c>
      <c r="E12212" s="19" t="str">
        <f t="shared" si="1144"/>
        <v>816010 - Industrielt slagteriarbejde og behandling af råvarer (ekskl. fjerkræ)</v>
      </c>
      <c r="F12212" s="19" t="str">
        <f t="shared" si="1145"/>
        <v>3 år</v>
      </c>
      <c r="G12212" s="40" t="s">
        <v>516</v>
      </c>
      <c r="H12212" s="41" t="s">
        <v>248</v>
      </c>
      <c r="I12212" s="42" t="s">
        <v>544</v>
      </c>
      <c r="J12212" s="43" t="s">
        <v>14</v>
      </c>
      <c r="K12212" s="44">
        <v>59</v>
      </c>
      <c r="L12212" s="45">
        <v>34953.346169965269</v>
      </c>
      <c r="M12212" s="46">
        <v>36819.73658962606</v>
      </c>
      <c r="N12212" s="45"/>
      <c r="O12212" s="46"/>
    </row>
    <row r="12213" spans="1:15" x14ac:dyDescent="0.2">
      <c r="A12213" s="11" t="str">
        <f t="shared" si="1140"/>
        <v>8160103 - Region Syddanmark4 år</v>
      </c>
      <c r="B12213" s="12" t="str">
        <f t="shared" si="1143"/>
        <v>816010</v>
      </c>
      <c r="C12213" s="14">
        <f t="shared" si="1141"/>
        <v>0</v>
      </c>
      <c r="D12213" s="14">
        <f t="shared" si="1142"/>
        <v>0</v>
      </c>
      <c r="E12213" s="19" t="str">
        <f t="shared" si="1144"/>
        <v>816010 - Industrielt slagteriarbejde og behandling af råvarer (ekskl. fjerkræ)</v>
      </c>
      <c r="F12213" s="19" t="str">
        <f t="shared" si="1145"/>
        <v>4 år</v>
      </c>
      <c r="G12213" s="40" t="s">
        <v>516</v>
      </c>
      <c r="H12213" s="41" t="s">
        <v>248</v>
      </c>
      <c r="I12213" s="42" t="s">
        <v>544</v>
      </c>
      <c r="J12213" s="43" t="s">
        <v>24</v>
      </c>
      <c r="K12213" s="44">
        <v>61</v>
      </c>
      <c r="L12213" s="45">
        <v>37411.522872646536</v>
      </c>
      <c r="M12213" s="46">
        <v>39409.171610907448</v>
      </c>
      <c r="N12213" s="45"/>
      <c r="O12213" s="46"/>
    </row>
    <row r="12214" spans="1:15" x14ac:dyDescent="0.2">
      <c r="A12214" s="11" t="str">
        <f t="shared" si="1140"/>
        <v>8160103 - Region Syddanmark5-9 år</v>
      </c>
      <c r="B12214" s="12" t="str">
        <f t="shared" si="1143"/>
        <v>816010</v>
      </c>
      <c r="C12214" s="14">
        <f t="shared" si="1141"/>
        <v>0</v>
      </c>
      <c r="D12214" s="14">
        <f t="shared" si="1142"/>
        <v>0</v>
      </c>
      <c r="E12214" s="19" t="str">
        <f t="shared" si="1144"/>
        <v>816010 - Industrielt slagteriarbejde og behandling af råvarer (ekskl. fjerkræ)</v>
      </c>
      <c r="F12214" s="19" t="str">
        <f t="shared" si="1145"/>
        <v>5-9 år</v>
      </c>
      <c r="G12214" s="40" t="s">
        <v>516</v>
      </c>
      <c r="H12214" s="41" t="s">
        <v>248</v>
      </c>
      <c r="I12214" s="42" t="s">
        <v>544</v>
      </c>
      <c r="J12214" s="43" t="s">
        <v>15</v>
      </c>
      <c r="K12214" s="44">
        <v>418</v>
      </c>
      <c r="L12214" s="45">
        <v>36595.742601665806</v>
      </c>
      <c r="M12214" s="46">
        <v>38549.831433676169</v>
      </c>
      <c r="N12214" s="45"/>
      <c r="O12214" s="46"/>
    </row>
    <row r="12215" spans="1:15" x14ac:dyDescent="0.2">
      <c r="A12215" s="11" t="str">
        <f t="shared" si="1140"/>
        <v>8160103 - Region Syddanmark0-4 år</v>
      </c>
      <c r="B12215" s="12" t="str">
        <f t="shared" si="1143"/>
        <v>816010</v>
      </c>
      <c r="C12215" s="14">
        <f t="shared" si="1141"/>
        <v>0</v>
      </c>
      <c r="D12215" s="14">
        <f t="shared" si="1142"/>
        <v>0</v>
      </c>
      <c r="E12215" s="19" t="str">
        <f t="shared" si="1144"/>
        <v>816010 - Industrielt slagteriarbejde og behandling af råvarer (ekskl. fjerkræ)</v>
      </c>
      <c r="F12215" s="19" t="str">
        <f t="shared" si="1145"/>
        <v>0-4 år</v>
      </c>
      <c r="G12215" s="40" t="s">
        <v>516</v>
      </c>
      <c r="H12215" s="41" t="s">
        <v>248</v>
      </c>
      <c r="I12215" s="42" t="s">
        <v>544</v>
      </c>
      <c r="J12215" s="43" t="s">
        <v>16</v>
      </c>
      <c r="K12215" s="44">
        <v>358</v>
      </c>
      <c r="L12215" s="45">
        <v>34953.346169965269</v>
      </c>
      <c r="M12215" s="46">
        <v>36819.73658962606</v>
      </c>
      <c r="N12215" s="45"/>
      <c r="O12215" s="46"/>
    </row>
    <row r="12216" spans="1:15" x14ac:dyDescent="0.2">
      <c r="A12216" s="11" t="str">
        <f t="shared" si="1140"/>
        <v>8160103 - Region Syddanmark10-14 år</v>
      </c>
      <c r="B12216" s="12" t="str">
        <f t="shared" si="1143"/>
        <v>816010</v>
      </c>
      <c r="C12216" s="14">
        <f t="shared" si="1141"/>
        <v>0</v>
      </c>
      <c r="D12216" s="14">
        <f t="shared" si="1142"/>
        <v>0</v>
      </c>
      <c r="E12216" s="19" t="str">
        <f t="shared" si="1144"/>
        <v>816010 - Industrielt slagteriarbejde og behandling af råvarer (ekskl. fjerkræ)</v>
      </c>
      <c r="F12216" s="19" t="str">
        <f t="shared" si="1145"/>
        <v>10-14 år</v>
      </c>
      <c r="G12216" s="40" t="s">
        <v>516</v>
      </c>
      <c r="H12216" s="41" t="s">
        <v>248</v>
      </c>
      <c r="I12216" s="42" t="s">
        <v>544</v>
      </c>
      <c r="J12216" s="43" t="s">
        <v>17</v>
      </c>
      <c r="K12216" s="44">
        <v>342</v>
      </c>
      <c r="L12216" s="45">
        <v>36855.88454863365</v>
      </c>
      <c r="M12216" s="46">
        <v>38823.864080413121</v>
      </c>
      <c r="N12216" s="45"/>
      <c r="O12216" s="46"/>
    </row>
    <row r="12217" spans="1:15" x14ac:dyDescent="0.2">
      <c r="A12217" s="11" t="str">
        <f t="shared" si="1140"/>
        <v>8160103 - Region Syddanmark15-20 år</v>
      </c>
      <c r="B12217" s="12" t="str">
        <f t="shared" si="1143"/>
        <v>816010</v>
      </c>
      <c r="C12217" s="14">
        <f t="shared" si="1141"/>
        <v>0</v>
      </c>
      <c r="D12217" s="14">
        <f t="shared" si="1142"/>
        <v>0</v>
      </c>
      <c r="E12217" s="19" t="str">
        <f t="shared" si="1144"/>
        <v>816010 - Industrielt slagteriarbejde og behandling af råvarer (ekskl. fjerkræ)</v>
      </c>
      <c r="F12217" s="19" t="str">
        <f t="shared" si="1145"/>
        <v>15-20 år</v>
      </c>
      <c r="G12217" s="40" t="s">
        <v>516</v>
      </c>
      <c r="H12217" s="41" t="s">
        <v>248</v>
      </c>
      <c r="I12217" s="42" t="s">
        <v>544</v>
      </c>
      <c r="J12217" s="43" t="s">
        <v>18</v>
      </c>
      <c r="K12217" s="44">
        <v>211</v>
      </c>
      <c r="L12217" s="45">
        <v>36569.094840191334</v>
      </c>
      <c r="M12217" s="46">
        <v>38521.760771902547</v>
      </c>
      <c r="N12217" s="45"/>
      <c r="O12217" s="46"/>
    </row>
    <row r="12218" spans="1:15" x14ac:dyDescent="0.2">
      <c r="A12218" s="11" t="str">
        <f t="shared" si="1140"/>
        <v>8160103 - Region Syddanmark20-24 år</v>
      </c>
      <c r="B12218" s="12" t="str">
        <f t="shared" si="1143"/>
        <v>816010</v>
      </c>
      <c r="C12218" s="14">
        <f t="shared" si="1141"/>
        <v>0</v>
      </c>
      <c r="D12218" s="14">
        <f t="shared" si="1142"/>
        <v>0</v>
      </c>
      <c r="E12218" s="19" t="str">
        <f t="shared" si="1144"/>
        <v>816010 - Industrielt slagteriarbejde og behandling af råvarer (ekskl. fjerkræ)</v>
      </c>
      <c r="F12218" s="19" t="str">
        <f t="shared" si="1145"/>
        <v>20-24 år</v>
      </c>
      <c r="G12218" s="40" t="s">
        <v>516</v>
      </c>
      <c r="H12218" s="41" t="s">
        <v>248</v>
      </c>
      <c r="I12218" s="42" t="s">
        <v>544</v>
      </c>
      <c r="J12218" s="43" t="s">
        <v>19</v>
      </c>
      <c r="K12218" s="44">
        <v>232</v>
      </c>
      <c r="L12218" s="45">
        <v>36637.289711531521</v>
      </c>
      <c r="M12218" s="46">
        <v>38593.597018632674</v>
      </c>
      <c r="N12218" s="45"/>
      <c r="O12218" s="46"/>
    </row>
    <row r="12219" spans="1:15" x14ac:dyDescent="0.2">
      <c r="A12219" s="11" t="str">
        <f t="shared" si="1140"/>
        <v>8160103 - Region Syddanmark25 år og derover</v>
      </c>
      <c r="B12219" s="12" t="str">
        <f t="shared" si="1143"/>
        <v>816010</v>
      </c>
      <c r="C12219" s="14">
        <f t="shared" si="1141"/>
        <v>0</v>
      </c>
      <c r="D12219" s="14">
        <f t="shared" si="1142"/>
        <v>0</v>
      </c>
      <c r="E12219" s="19" t="str">
        <f t="shared" si="1144"/>
        <v>816010 - Industrielt slagteriarbejde og behandling af råvarer (ekskl. fjerkræ)</v>
      </c>
      <c r="F12219" s="19" t="str">
        <f t="shared" si="1145"/>
        <v>25 år og derover</v>
      </c>
      <c r="G12219" s="40" t="s">
        <v>516</v>
      </c>
      <c r="H12219" s="41" t="s">
        <v>248</v>
      </c>
      <c r="I12219" s="42" t="s">
        <v>544</v>
      </c>
      <c r="J12219" s="43" t="s">
        <v>9</v>
      </c>
      <c r="K12219" s="44">
        <v>828</v>
      </c>
      <c r="L12219" s="45">
        <v>36833.724010213315</v>
      </c>
      <c r="M12219" s="46">
        <v>38800.520244222062</v>
      </c>
      <c r="N12219" s="45"/>
      <c r="O12219" s="46"/>
    </row>
    <row r="12220" spans="1:15" x14ac:dyDescent="0.2">
      <c r="A12220" s="11" t="str">
        <f t="shared" si="1140"/>
        <v>8160103 - Region SyddanmarkAlle uanset erf.</v>
      </c>
      <c r="B12220" s="12" t="str">
        <f t="shared" si="1143"/>
        <v>816010</v>
      </c>
      <c r="C12220" s="14">
        <f t="shared" si="1141"/>
        <v>0</v>
      </c>
      <c r="D12220" s="14">
        <f t="shared" si="1142"/>
        <v>0</v>
      </c>
      <c r="E12220" s="19" t="str">
        <f t="shared" si="1144"/>
        <v>816010 - Industrielt slagteriarbejde og behandling af råvarer (ekskl. fjerkræ)</v>
      </c>
      <c r="F12220" s="19" t="str">
        <f t="shared" si="1145"/>
        <v>Alle uanset erf.</v>
      </c>
      <c r="G12220" s="40" t="s">
        <v>516</v>
      </c>
      <c r="H12220" s="41" t="s">
        <v>248</v>
      </c>
      <c r="I12220" s="42" t="s">
        <v>544</v>
      </c>
      <c r="J12220" s="43" t="s">
        <v>10</v>
      </c>
      <c r="K12220" s="44">
        <v>2389</v>
      </c>
      <c r="L12220" s="45">
        <v>36508.592722627043</v>
      </c>
      <c r="M12220" s="46">
        <v>38458.028045971267</v>
      </c>
      <c r="N12220" s="45"/>
      <c r="O12220" s="46"/>
    </row>
    <row r="12221" spans="1:15" x14ac:dyDescent="0.2">
      <c r="A12221" s="11" t="str">
        <f t="shared" si="1140"/>
        <v>8160104 - Region MidtjyllandUnder 1 år</v>
      </c>
      <c r="B12221" s="12" t="str">
        <f t="shared" si="1143"/>
        <v>816010</v>
      </c>
      <c r="C12221" s="14">
        <f t="shared" si="1141"/>
        <v>0</v>
      </c>
      <c r="D12221" s="14">
        <f t="shared" si="1142"/>
        <v>0</v>
      </c>
      <c r="E12221" s="19" t="str">
        <f t="shared" si="1144"/>
        <v>816010 - Industrielt slagteriarbejde og behandling af råvarer (ekskl. fjerkræ)</v>
      </c>
      <c r="F12221" s="19" t="str">
        <f t="shared" si="1145"/>
        <v>Under 1 år</v>
      </c>
      <c r="G12221" s="40" t="s">
        <v>516</v>
      </c>
      <c r="H12221" s="41" t="s">
        <v>248</v>
      </c>
      <c r="I12221" s="42" t="s">
        <v>517</v>
      </c>
      <c r="J12221" s="43" t="s">
        <v>13</v>
      </c>
      <c r="K12221" s="44">
        <v>165</v>
      </c>
      <c r="L12221" s="45">
        <v>33037.082080911241</v>
      </c>
      <c r="M12221" s="46">
        <v>34801.150481960154</v>
      </c>
      <c r="N12221" s="45"/>
      <c r="O12221" s="46"/>
    </row>
    <row r="12222" spans="1:15" x14ac:dyDescent="0.2">
      <c r="A12222" s="11" t="str">
        <f t="shared" si="1140"/>
        <v>8160104 - Region Midtjylland1 år</v>
      </c>
      <c r="B12222" s="12" t="str">
        <f t="shared" si="1143"/>
        <v>816010</v>
      </c>
      <c r="C12222" s="14">
        <f t="shared" si="1141"/>
        <v>0</v>
      </c>
      <c r="D12222" s="14">
        <f t="shared" si="1142"/>
        <v>0</v>
      </c>
      <c r="E12222" s="19" t="str">
        <f t="shared" si="1144"/>
        <v>816010 - Industrielt slagteriarbejde og behandling af råvarer (ekskl. fjerkræ)</v>
      </c>
      <c r="F12222" s="19" t="str">
        <f t="shared" si="1145"/>
        <v>1 år</v>
      </c>
      <c r="G12222" s="40" t="s">
        <v>516</v>
      </c>
      <c r="H12222" s="41" t="s">
        <v>248</v>
      </c>
      <c r="I12222" s="42" t="s">
        <v>517</v>
      </c>
      <c r="J12222" s="43" t="s">
        <v>22</v>
      </c>
      <c r="K12222" s="44">
        <v>100</v>
      </c>
      <c r="L12222" s="45">
        <v>37541.593275322863</v>
      </c>
      <c r="M12222" s="46">
        <v>39546.187332989131</v>
      </c>
      <c r="N12222" s="45"/>
      <c r="O12222" s="46"/>
    </row>
    <row r="12223" spans="1:15" x14ac:dyDescent="0.2">
      <c r="A12223" s="11" t="str">
        <f t="shared" si="1140"/>
        <v>8160104 - Region Midtjylland2 år</v>
      </c>
      <c r="B12223" s="12" t="str">
        <f t="shared" si="1143"/>
        <v>816010</v>
      </c>
      <c r="C12223" s="14">
        <f t="shared" si="1141"/>
        <v>0</v>
      </c>
      <c r="D12223" s="14">
        <f t="shared" si="1142"/>
        <v>0</v>
      </c>
      <c r="E12223" s="19" t="str">
        <f t="shared" si="1144"/>
        <v>816010 - Industrielt slagteriarbejde og behandling af råvarer (ekskl. fjerkræ)</v>
      </c>
      <c r="F12223" s="19" t="str">
        <f t="shared" si="1145"/>
        <v>2 år</v>
      </c>
      <c r="G12223" s="40" t="s">
        <v>516</v>
      </c>
      <c r="H12223" s="41" t="s">
        <v>248</v>
      </c>
      <c r="I12223" s="42" t="s">
        <v>517</v>
      </c>
      <c r="J12223" s="43" t="s">
        <v>23</v>
      </c>
      <c r="K12223" s="44">
        <v>96</v>
      </c>
      <c r="L12223" s="45">
        <v>36785.660513342933</v>
      </c>
      <c r="M12223" s="46">
        <v>38749.890319243248</v>
      </c>
      <c r="N12223" s="45"/>
      <c r="O12223" s="46"/>
    </row>
    <row r="12224" spans="1:15" x14ac:dyDescent="0.2">
      <c r="A12224" s="11" t="str">
        <f t="shared" si="1140"/>
        <v>8160104 - Region Midtjylland3 år</v>
      </c>
      <c r="B12224" s="12" t="str">
        <f t="shared" si="1143"/>
        <v>816010</v>
      </c>
      <c r="C12224" s="14">
        <f t="shared" si="1141"/>
        <v>0</v>
      </c>
      <c r="D12224" s="14">
        <f t="shared" si="1142"/>
        <v>0</v>
      </c>
      <c r="E12224" s="19" t="str">
        <f t="shared" si="1144"/>
        <v>816010 - Industrielt slagteriarbejde og behandling af råvarer (ekskl. fjerkræ)</v>
      </c>
      <c r="F12224" s="19" t="str">
        <f t="shared" si="1145"/>
        <v>3 år</v>
      </c>
      <c r="G12224" s="40" t="s">
        <v>516</v>
      </c>
      <c r="H12224" s="41" t="s">
        <v>248</v>
      </c>
      <c r="I12224" s="42" t="s">
        <v>517</v>
      </c>
      <c r="J12224" s="43" t="s">
        <v>14</v>
      </c>
      <c r="K12224" s="44">
        <v>103</v>
      </c>
      <c r="L12224" s="45">
        <v>37997.477437792906</v>
      </c>
      <c r="M12224" s="46">
        <v>40026.414167235773</v>
      </c>
      <c r="N12224" s="45"/>
      <c r="O12224" s="46"/>
    </row>
    <row r="12225" spans="1:15" x14ac:dyDescent="0.2">
      <c r="A12225" s="11" t="str">
        <f t="shared" si="1140"/>
        <v>8160104 - Region Midtjylland4 år</v>
      </c>
      <c r="B12225" s="12" t="str">
        <f t="shared" si="1143"/>
        <v>816010</v>
      </c>
      <c r="C12225" s="14">
        <f t="shared" si="1141"/>
        <v>0</v>
      </c>
      <c r="D12225" s="14">
        <f t="shared" si="1142"/>
        <v>0</v>
      </c>
      <c r="E12225" s="19" t="str">
        <f t="shared" si="1144"/>
        <v>816010 - Industrielt slagteriarbejde og behandling af råvarer (ekskl. fjerkræ)</v>
      </c>
      <c r="F12225" s="19" t="str">
        <f t="shared" si="1145"/>
        <v>4 år</v>
      </c>
      <c r="G12225" s="40" t="s">
        <v>516</v>
      </c>
      <c r="H12225" s="41" t="s">
        <v>248</v>
      </c>
      <c r="I12225" s="42" t="s">
        <v>517</v>
      </c>
      <c r="J12225" s="43" t="s">
        <v>24</v>
      </c>
      <c r="K12225" s="44">
        <v>104</v>
      </c>
      <c r="L12225" s="45">
        <v>38709.174317618301</v>
      </c>
      <c r="M12225" s="46">
        <v>40776.113252393654</v>
      </c>
      <c r="N12225" s="45"/>
      <c r="O12225" s="46"/>
    </row>
    <row r="12226" spans="1:15" x14ac:dyDescent="0.2">
      <c r="A12226" s="11" t="str">
        <f t="shared" ref="A12226:A12289" si="1146">B12226&amp;I12226&amp;F12226</f>
        <v>8160104 - Region Midtjylland5-9 år</v>
      </c>
      <c r="B12226" s="12" t="str">
        <f t="shared" si="1143"/>
        <v>816010</v>
      </c>
      <c r="C12226" s="14">
        <f t="shared" ref="C12226:C12289" si="1147">N12226*1.2</f>
        <v>0</v>
      </c>
      <c r="D12226" s="14">
        <f t="shared" ref="D12226:D12289" si="1148">O12226*1.2</f>
        <v>0</v>
      </c>
      <c r="E12226" s="19" t="str">
        <f t="shared" si="1144"/>
        <v>816010 - Industrielt slagteriarbejde og behandling af råvarer (ekskl. fjerkræ)</v>
      </c>
      <c r="F12226" s="19" t="str">
        <f t="shared" si="1145"/>
        <v>5-9 år</v>
      </c>
      <c r="G12226" s="40" t="s">
        <v>516</v>
      </c>
      <c r="H12226" s="41" t="s">
        <v>248</v>
      </c>
      <c r="I12226" s="42" t="s">
        <v>517</v>
      </c>
      <c r="J12226" s="43" t="s">
        <v>15</v>
      </c>
      <c r="K12226" s="44">
        <v>508</v>
      </c>
      <c r="L12226" s="45">
        <v>37325.135759938479</v>
      </c>
      <c r="M12226" s="46">
        <v>39318.171718674465</v>
      </c>
      <c r="N12226" s="45"/>
      <c r="O12226" s="46"/>
    </row>
    <row r="12227" spans="1:15" x14ac:dyDescent="0.2">
      <c r="A12227" s="11" t="str">
        <f t="shared" si="1146"/>
        <v>8160104 - Region Midtjylland0-4 år</v>
      </c>
      <c r="B12227" s="12" t="str">
        <f t="shared" ref="B12227:B12290" si="1149">LEFT(E12227,6)</f>
        <v>816010</v>
      </c>
      <c r="C12227" s="14">
        <f t="shared" si="1147"/>
        <v>0</v>
      </c>
      <c r="D12227" s="14">
        <f t="shared" si="1148"/>
        <v>0</v>
      </c>
      <c r="E12227" s="19" t="str">
        <f t="shared" ref="E12227:E12290" si="1150">TRIM(H12227)</f>
        <v>816010 - Industrielt slagteriarbejde og behandling af råvarer (ekskl. fjerkræ)</v>
      </c>
      <c r="F12227" s="19" t="str">
        <f t="shared" ref="F12227:F12290" si="1151">MID(J12227,6,30)</f>
        <v>0-4 år</v>
      </c>
      <c r="G12227" s="40" t="s">
        <v>516</v>
      </c>
      <c r="H12227" s="41" t="s">
        <v>248</v>
      </c>
      <c r="I12227" s="42" t="s">
        <v>517</v>
      </c>
      <c r="J12227" s="43" t="s">
        <v>16</v>
      </c>
      <c r="K12227" s="44">
        <v>568</v>
      </c>
      <c r="L12227" s="45">
        <v>36729.718807836107</v>
      </c>
      <c r="M12227" s="46">
        <v>38690.961515942989</v>
      </c>
      <c r="N12227" s="45"/>
      <c r="O12227" s="46"/>
    </row>
    <row r="12228" spans="1:15" x14ac:dyDescent="0.2">
      <c r="A12228" s="11" t="str">
        <f t="shared" si="1146"/>
        <v>8160104 - Region Midtjylland10-14 år</v>
      </c>
      <c r="B12228" s="12" t="str">
        <f t="shared" si="1149"/>
        <v>816010</v>
      </c>
      <c r="C12228" s="14">
        <f t="shared" si="1147"/>
        <v>0</v>
      </c>
      <c r="D12228" s="14">
        <f t="shared" si="1148"/>
        <v>0</v>
      </c>
      <c r="E12228" s="19" t="str">
        <f t="shared" si="1150"/>
        <v>816010 - Industrielt slagteriarbejde og behandling af råvarer (ekskl. fjerkræ)</v>
      </c>
      <c r="F12228" s="19" t="str">
        <f t="shared" si="1151"/>
        <v>10-14 år</v>
      </c>
      <c r="G12228" s="40" t="s">
        <v>516</v>
      </c>
      <c r="H12228" s="41" t="s">
        <v>248</v>
      </c>
      <c r="I12228" s="42" t="s">
        <v>517</v>
      </c>
      <c r="J12228" s="43" t="s">
        <v>17</v>
      </c>
      <c r="K12228" s="44">
        <v>400</v>
      </c>
      <c r="L12228" s="45">
        <v>38749.339061742365</v>
      </c>
      <c r="M12228" s="46">
        <v>40818.422657955191</v>
      </c>
      <c r="N12228" s="45"/>
      <c r="O12228" s="46"/>
    </row>
    <row r="12229" spans="1:15" x14ac:dyDescent="0.2">
      <c r="A12229" s="11" t="str">
        <f t="shared" si="1146"/>
        <v>8160104 - Region Midtjylland15-20 år</v>
      </c>
      <c r="B12229" s="12" t="str">
        <f t="shared" si="1149"/>
        <v>816010</v>
      </c>
      <c r="C12229" s="14">
        <f t="shared" si="1147"/>
        <v>0</v>
      </c>
      <c r="D12229" s="14">
        <f t="shared" si="1148"/>
        <v>0</v>
      </c>
      <c r="E12229" s="19" t="str">
        <f t="shared" si="1150"/>
        <v>816010 - Industrielt slagteriarbejde og behandling af råvarer (ekskl. fjerkræ)</v>
      </c>
      <c r="F12229" s="19" t="str">
        <f t="shared" si="1151"/>
        <v>15-20 år</v>
      </c>
      <c r="G12229" s="40" t="s">
        <v>516</v>
      </c>
      <c r="H12229" s="41" t="s">
        <v>248</v>
      </c>
      <c r="I12229" s="42" t="s">
        <v>517</v>
      </c>
      <c r="J12229" s="43" t="s">
        <v>18</v>
      </c>
      <c r="K12229" s="44">
        <v>147</v>
      </c>
      <c r="L12229" s="45">
        <v>36962.200572399219</v>
      </c>
      <c r="M12229" s="46">
        <v>38935.857020123949</v>
      </c>
      <c r="N12229" s="45"/>
      <c r="O12229" s="46"/>
    </row>
    <row r="12230" spans="1:15" x14ac:dyDescent="0.2">
      <c r="A12230" s="11" t="str">
        <f t="shared" si="1146"/>
        <v>8160104 - Region Midtjylland20-24 år</v>
      </c>
      <c r="B12230" s="12" t="str">
        <f t="shared" si="1149"/>
        <v>816010</v>
      </c>
      <c r="C12230" s="14">
        <f t="shared" si="1147"/>
        <v>0</v>
      </c>
      <c r="D12230" s="14">
        <f t="shared" si="1148"/>
        <v>0</v>
      </c>
      <c r="E12230" s="19" t="str">
        <f t="shared" si="1150"/>
        <v>816010 - Industrielt slagteriarbejde og behandling af råvarer (ekskl. fjerkræ)</v>
      </c>
      <c r="F12230" s="19" t="str">
        <f t="shared" si="1151"/>
        <v>20-24 år</v>
      </c>
      <c r="G12230" s="40" t="s">
        <v>516</v>
      </c>
      <c r="H12230" s="41" t="s">
        <v>248</v>
      </c>
      <c r="I12230" s="42" t="s">
        <v>517</v>
      </c>
      <c r="J12230" s="43" t="s">
        <v>19</v>
      </c>
      <c r="K12230" s="44">
        <v>175</v>
      </c>
      <c r="L12230" s="45">
        <v>38146.407163672011</v>
      </c>
      <c r="M12230" s="46">
        <v>40183.296236568116</v>
      </c>
      <c r="N12230" s="45"/>
      <c r="O12230" s="46"/>
    </row>
    <row r="12231" spans="1:15" x14ac:dyDescent="0.2">
      <c r="A12231" s="11" t="str">
        <f t="shared" si="1146"/>
        <v>8160104 - Region Midtjylland25 år og derover</v>
      </c>
      <c r="B12231" s="12" t="str">
        <f t="shared" si="1149"/>
        <v>816010</v>
      </c>
      <c r="C12231" s="14">
        <f t="shared" si="1147"/>
        <v>0</v>
      </c>
      <c r="D12231" s="14">
        <f t="shared" si="1148"/>
        <v>0</v>
      </c>
      <c r="E12231" s="19" t="str">
        <f t="shared" si="1150"/>
        <v>816010 - Industrielt slagteriarbejde og behandling af råvarer (ekskl. fjerkræ)</v>
      </c>
      <c r="F12231" s="19" t="str">
        <f t="shared" si="1151"/>
        <v>25 år og derover</v>
      </c>
      <c r="G12231" s="40" t="s">
        <v>516</v>
      </c>
      <c r="H12231" s="41" t="s">
        <v>248</v>
      </c>
      <c r="I12231" s="42" t="s">
        <v>517</v>
      </c>
      <c r="J12231" s="43" t="s">
        <v>9</v>
      </c>
      <c r="K12231" s="44">
        <v>782</v>
      </c>
      <c r="L12231" s="45">
        <v>38651.126761301595</v>
      </c>
      <c r="M12231" s="46">
        <v>40714.966152975489</v>
      </c>
      <c r="N12231" s="45"/>
      <c r="O12231" s="46"/>
    </row>
    <row r="12232" spans="1:15" x14ac:dyDescent="0.2">
      <c r="A12232" s="11" t="str">
        <f t="shared" si="1146"/>
        <v>8160104 - Region MidtjyllandAlle uanset erf.</v>
      </c>
      <c r="B12232" s="12" t="str">
        <f t="shared" si="1149"/>
        <v>816010</v>
      </c>
      <c r="C12232" s="14">
        <f t="shared" si="1147"/>
        <v>0</v>
      </c>
      <c r="D12232" s="14">
        <f t="shared" si="1148"/>
        <v>0</v>
      </c>
      <c r="E12232" s="19" t="str">
        <f t="shared" si="1150"/>
        <v>816010 - Industrielt slagteriarbejde og behandling af råvarer (ekskl. fjerkræ)</v>
      </c>
      <c r="F12232" s="19" t="str">
        <f t="shared" si="1151"/>
        <v>Alle uanset erf.</v>
      </c>
      <c r="G12232" s="40" t="s">
        <v>516</v>
      </c>
      <c r="H12232" s="41" t="s">
        <v>248</v>
      </c>
      <c r="I12232" s="42" t="s">
        <v>517</v>
      </c>
      <c r="J12232" s="43" t="s">
        <v>10</v>
      </c>
      <c r="K12232" s="44">
        <v>2580</v>
      </c>
      <c r="L12232" s="45">
        <v>37999.549449220176</v>
      </c>
      <c r="M12232" s="46">
        <v>40028.596817062535</v>
      </c>
      <c r="N12232" s="45"/>
      <c r="O12232" s="46"/>
    </row>
    <row r="12233" spans="1:15" x14ac:dyDescent="0.2">
      <c r="A12233" s="11" t="str">
        <f t="shared" si="1146"/>
        <v>8160105 - Region NordjyllandUnder 1 år</v>
      </c>
      <c r="B12233" s="12" t="str">
        <f t="shared" si="1149"/>
        <v>816010</v>
      </c>
      <c r="C12233" s="14">
        <f t="shared" si="1147"/>
        <v>0</v>
      </c>
      <c r="D12233" s="14">
        <f t="shared" si="1148"/>
        <v>0</v>
      </c>
      <c r="E12233" s="19" t="str">
        <f t="shared" si="1150"/>
        <v>816010 - Industrielt slagteriarbejde og behandling af råvarer (ekskl. fjerkræ)</v>
      </c>
      <c r="F12233" s="19" t="str">
        <f t="shared" si="1151"/>
        <v>Under 1 år</v>
      </c>
      <c r="G12233" s="40" t="s">
        <v>516</v>
      </c>
      <c r="H12233" s="41" t="s">
        <v>248</v>
      </c>
      <c r="I12233" s="42" t="s">
        <v>21</v>
      </c>
      <c r="J12233" s="43" t="s">
        <v>13</v>
      </c>
      <c r="K12233" s="44">
        <v>90</v>
      </c>
      <c r="L12233" s="45">
        <v>34140.058341631338</v>
      </c>
      <c r="M12233" s="46">
        <v>35963.021943045649</v>
      </c>
      <c r="N12233" s="45"/>
      <c r="O12233" s="46"/>
    </row>
    <row r="12234" spans="1:15" x14ac:dyDescent="0.2">
      <c r="A12234" s="11" t="str">
        <f t="shared" si="1146"/>
        <v>8160105 - Region Nordjylland1 år</v>
      </c>
      <c r="B12234" s="12" t="str">
        <f t="shared" si="1149"/>
        <v>816010</v>
      </c>
      <c r="C12234" s="14">
        <f t="shared" si="1147"/>
        <v>0</v>
      </c>
      <c r="D12234" s="14">
        <f t="shared" si="1148"/>
        <v>0</v>
      </c>
      <c r="E12234" s="19" t="str">
        <f t="shared" si="1150"/>
        <v>816010 - Industrielt slagteriarbejde og behandling af råvarer (ekskl. fjerkræ)</v>
      </c>
      <c r="F12234" s="19" t="str">
        <f t="shared" si="1151"/>
        <v>1 år</v>
      </c>
      <c r="G12234" s="40" t="s">
        <v>516</v>
      </c>
      <c r="H12234" s="41" t="s">
        <v>248</v>
      </c>
      <c r="I12234" s="42" t="s">
        <v>21</v>
      </c>
      <c r="J12234" s="43" t="s">
        <v>22</v>
      </c>
      <c r="K12234" s="44">
        <v>53</v>
      </c>
      <c r="L12234" s="45">
        <v>36248.413175257949</v>
      </c>
      <c r="M12234" s="46">
        <v>38183.955791098859</v>
      </c>
      <c r="N12234" s="45"/>
      <c r="O12234" s="46"/>
    </row>
    <row r="12235" spans="1:15" x14ac:dyDescent="0.2">
      <c r="A12235" s="11" t="str">
        <f t="shared" si="1146"/>
        <v>8160105 - Region Nordjylland2 år</v>
      </c>
      <c r="B12235" s="12" t="str">
        <f t="shared" si="1149"/>
        <v>816010</v>
      </c>
      <c r="C12235" s="14">
        <f t="shared" si="1147"/>
        <v>0</v>
      </c>
      <c r="D12235" s="14">
        <f t="shared" si="1148"/>
        <v>0</v>
      </c>
      <c r="E12235" s="19" t="str">
        <f t="shared" si="1150"/>
        <v>816010 - Industrielt slagteriarbejde og behandling af råvarer (ekskl. fjerkræ)</v>
      </c>
      <c r="F12235" s="19" t="str">
        <f t="shared" si="1151"/>
        <v>2 år</v>
      </c>
      <c r="G12235" s="40" t="s">
        <v>516</v>
      </c>
      <c r="H12235" s="41" t="s">
        <v>248</v>
      </c>
      <c r="I12235" s="42" t="s">
        <v>21</v>
      </c>
      <c r="J12235" s="43" t="s">
        <v>23</v>
      </c>
      <c r="K12235" s="44">
        <v>49</v>
      </c>
      <c r="L12235" s="45">
        <v>36343.852004473527</v>
      </c>
      <c r="M12235" s="46">
        <v>38284.490730874073</v>
      </c>
      <c r="N12235" s="45"/>
      <c r="O12235" s="46"/>
    </row>
    <row r="12236" spans="1:15" x14ac:dyDescent="0.2">
      <c r="A12236" s="11" t="str">
        <f t="shared" si="1146"/>
        <v>8160105 - Region Nordjylland3 år</v>
      </c>
      <c r="B12236" s="12" t="str">
        <f t="shared" si="1149"/>
        <v>816010</v>
      </c>
      <c r="C12236" s="14">
        <f t="shared" si="1147"/>
        <v>0</v>
      </c>
      <c r="D12236" s="14">
        <f t="shared" si="1148"/>
        <v>0</v>
      </c>
      <c r="E12236" s="19" t="str">
        <f t="shared" si="1150"/>
        <v>816010 - Industrielt slagteriarbejde og behandling af råvarer (ekskl. fjerkræ)</v>
      </c>
      <c r="F12236" s="19" t="str">
        <f t="shared" si="1151"/>
        <v>3 år</v>
      </c>
      <c r="G12236" s="40" t="s">
        <v>516</v>
      </c>
      <c r="H12236" s="41" t="s">
        <v>248</v>
      </c>
      <c r="I12236" s="42" t="s">
        <v>21</v>
      </c>
      <c r="J12236" s="43" t="s">
        <v>14</v>
      </c>
      <c r="K12236" s="44">
        <v>63</v>
      </c>
      <c r="L12236" s="45">
        <v>36517.627336558369</v>
      </c>
      <c r="M12236" s="46">
        <v>38467.545077717601</v>
      </c>
      <c r="N12236" s="45"/>
      <c r="O12236" s="46"/>
    </row>
    <row r="12237" spans="1:15" x14ac:dyDescent="0.2">
      <c r="A12237" s="11" t="str">
        <f t="shared" si="1146"/>
        <v>8160105 - Region Nordjylland4 år</v>
      </c>
      <c r="B12237" s="12" t="str">
        <f t="shared" si="1149"/>
        <v>816010</v>
      </c>
      <c r="C12237" s="14">
        <f t="shared" si="1147"/>
        <v>0</v>
      </c>
      <c r="D12237" s="14">
        <f t="shared" si="1148"/>
        <v>0</v>
      </c>
      <c r="E12237" s="19" t="str">
        <f t="shared" si="1150"/>
        <v>816010 - Industrielt slagteriarbejde og behandling af råvarer (ekskl. fjerkræ)</v>
      </c>
      <c r="F12237" s="19" t="str">
        <f t="shared" si="1151"/>
        <v>4 år</v>
      </c>
      <c r="G12237" s="40" t="s">
        <v>516</v>
      </c>
      <c r="H12237" s="41" t="s">
        <v>248</v>
      </c>
      <c r="I12237" s="42" t="s">
        <v>21</v>
      </c>
      <c r="J12237" s="43" t="s">
        <v>24</v>
      </c>
      <c r="K12237" s="44">
        <v>60</v>
      </c>
      <c r="L12237" s="45">
        <v>35575.507709146725</v>
      </c>
      <c r="M12237" s="46">
        <v>37475.119449895436</v>
      </c>
      <c r="N12237" s="45"/>
      <c r="O12237" s="46"/>
    </row>
    <row r="12238" spans="1:15" x14ac:dyDescent="0.2">
      <c r="A12238" s="11" t="str">
        <f t="shared" si="1146"/>
        <v>8160105 - Region Nordjylland5-9 år</v>
      </c>
      <c r="B12238" s="12" t="str">
        <f t="shared" si="1149"/>
        <v>816010</v>
      </c>
      <c r="C12238" s="14">
        <f t="shared" si="1147"/>
        <v>0</v>
      </c>
      <c r="D12238" s="14">
        <f t="shared" si="1148"/>
        <v>0</v>
      </c>
      <c r="E12238" s="19" t="str">
        <f t="shared" si="1150"/>
        <v>816010 - Industrielt slagteriarbejde og behandling af råvarer (ekskl. fjerkræ)</v>
      </c>
      <c r="F12238" s="19" t="str">
        <f t="shared" si="1151"/>
        <v>5-9 år</v>
      </c>
      <c r="G12238" s="40" t="s">
        <v>516</v>
      </c>
      <c r="H12238" s="41" t="s">
        <v>248</v>
      </c>
      <c r="I12238" s="42" t="s">
        <v>21</v>
      </c>
      <c r="J12238" s="43" t="s">
        <v>15</v>
      </c>
      <c r="K12238" s="44">
        <v>440</v>
      </c>
      <c r="L12238" s="45">
        <v>37912.528520213971</v>
      </c>
      <c r="M12238" s="46">
        <v>39936.929264885621</v>
      </c>
      <c r="N12238" s="45"/>
      <c r="O12238" s="46"/>
    </row>
    <row r="12239" spans="1:15" x14ac:dyDescent="0.2">
      <c r="A12239" s="11" t="str">
        <f t="shared" si="1146"/>
        <v>8160105 - Region Nordjylland0-4 år</v>
      </c>
      <c r="B12239" s="12" t="str">
        <f t="shared" si="1149"/>
        <v>816010</v>
      </c>
      <c r="C12239" s="14">
        <f t="shared" si="1147"/>
        <v>0</v>
      </c>
      <c r="D12239" s="14">
        <f t="shared" si="1148"/>
        <v>0</v>
      </c>
      <c r="E12239" s="19" t="str">
        <f t="shared" si="1150"/>
        <v>816010 - Industrielt slagteriarbejde og behandling af råvarer (ekskl. fjerkræ)</v>
      </c>
      <c r="F12239" s="19" t="str">
        <f t="shared" si="1151"/>
        <v>0-4 år</v>
      </c>
      <c r="G12239" s="40" t="s">
        <v>516</v>
      </c>
      <c r="H12239" s="41" t="s">
        <v>248</v>
      </c>
      <c r="I12239" s="42" t="s">
        <v>21</v>
      </c>
      <c r="J12239" s="43" t="s">
        <v>16</v>
      </c>
      <c r="K12239" s="44">
        <v>315</v>
      </c>
      <c r="L12239" s="45">
        <v>35854.950522095685</v>
      </c>
      <c r="M12239" s="46">
        <v>37769.483563551767</v>
      </c>
      <c r="N12239" s="45"/>
      <c r="O12239" s="46"/>
    </row>
    <row r="12240" spans="1:15" x14ac:dyDescent="0.2">
      <c r="A12240" s="11" t="str">
        <f t="shared" si="1146"/>
        <v>8160105 - Region Nordjylland10-14 år</v>
      </c>
      <c r="B12240" s="12" t="str">
        <f t="shared" si="1149"/>
        <v>816010</v>
      </c>
      <c r="C12240" s="14">
        <f t="shared" si="1147"/>
        <v>0</v>
      </c>
      <c r="D12240" s="14">
        <f t="shared" si="1148"/>
        <v>0</v>
      </c>
      <c r="E12240" s="19" t="str">
        <f t="shared" si="1150"/>
        <v>816010 - Industrielt slagteriarbejde og behandling af råvarer (ekskl. fjerkræ)</v>
      </c>
      <c r="F12240" s="19" t="str">
        <f t="shared" si="1151"/>
        <v>10-14 år</v>
      </c>
      <c r="G12240" s="40" t="s">
        <v>516</v>
      </c>
      <c r="H12240" s="41" t="s">
        <v>248</v>
      </c>
      <c r="I12240" s="42" t="s">
        <v>21</v>
      </c>
      <c r="J12240" s="43" t="s">
        <v>17</v>
      </c>
      <c r="K12240" s="44">
        <v>239</v>
      </c>
      <c r="L12240" s="45">
        <v>37354.95785817127</v>
      </c>
      <c r="M12240" s="46">
        <v>39349.586216048818</v>
      </c>
      <c r="N12240" s="45"/>
      <c r="O12240" s="46"/>
    </row>
    <row r="12241" spans="1:15" x14ac:dyDescent="0.2">
      <c r="A12241" s="11" t="str">
        <f t="shared" si="1146"/>
        <v>8160105 - Region Nordjylland15-20 år</v>
      </c>
      <c r="B12241" s="12" t="str">
        <f t="shared" si="1149"/>
        <v>816010</v>
      </c>
      <c r="C12241" s="14">
        <f t="shared" si="1147"/>
        <v>0</v>
      </c>
      <c r="D12241" s="14">
        <f t="shared" si="1148"/>
        <v>0</v>
      </c>
      <c r="E12241" s="19" t="str">
        <f t="shared" si="1150"/>
        <v>816010 - Industrielt slagteriarbejde og behandling af råvarer (ekskl. fjerkræ)</v>
      </c>
      <c r="F12241" s="19" t="str">
        <f t="shared" si="1151"/>
        <v>15-20 år</v>
      </c>
      <c r="G12241" s="40" t="s">
        <v>516</v>
      </c>
      <c r="H12241" s="41" t="s">
        <v>248</v>
      </c>
      <c r="I12241" s="42" t="s">
        <v>21</v>
      </c>
      <c r="J12241" s="43" t="s">
        <v>18</v>
      </c>
      <c r="K12241" s="44">
        <v>171</v>
      </c>
      <c r="L12241" s="45">
        <v>38702.668471378238</v>
      </c>
      <c r="M12241" s="46">
        <v>40769.260015977125</v>
      </c>
      <c r="N12241" s="45"/>
      <c r="O12241" s="46"/>
    </row>
    <row r="12242" spans="1:15" x14ac:dyDescent="0.2">
      <c r="A12242" s="11" t="str">
        <f t="shared" si="1146"/>
        <v>8160105 - Region Nordjylland20-24 år</v>
      </c>
      <c r="B12242" s="12" t="str">
        <f t="shared" si="1149"/>
        <v>816010</v>
      </c>
      <c r="C12242" s="14">
        <f t="shared" si="1147"/>
        <v>0</v>
      </c>
      <c r="D12242" s="14">
        <f t="shared" si="1148"/>
        <v>0</v>
      </c>
      <c r="E12242" s="19" t="str">
        <f t="shared" si="1150"/>
        <v>816010 - Industrielt slagteriarbejde og behandling af råvarer (ekskl. fjerkræ)</v>
      </c>
      <c r="F12242" s="19" t="str">
        <f t="shared" si="1151"/>
        <v>20-24 år</v>
      </c>
      <c r="G12242" s="40" t="s">
        <v>516</v>
      </c>
      <c r="H12242" s="41" t="s">
        <v>248</v>
      </c>
      <c r="I12242" s="42" t="s">
        <v>21</v>
      </c>
      <c r="J12242" s="43" t="s">
        <v>19</v>
      </c>
      <c r="K12242" s="44">
        <v>126</v>
      </c>
      <c r="L12242" s="45">
        <v>38877.129871561476</v>
      </c>
      <c r="M12242" s="46">
        <v>40953.037064634162</v>
      </c>
      <c r="N12242" s="45"/>
      <c r="O12242" s="46"/>
    </row>
    <row r="12243" spans="1:15" x14ac:dyDescent="0.2">
      <c r="A12243" s="11" t="str">
        <f t="shared" si="1146"/>
        <v>8160105 - Region Nordjylland25 år og derover</v>
      </c>
      <c r="B12243" s="12" t="str">
        <f t="shared" si="1149"/>
        <v>816010</v>
      </c>
      <c r="C12243" s="14">
        <f t="shared" si="1147"/>
        <v>0</v>
      </c>
      <c r="D12243" s="14">
        <f t="shared" si="1148"/>
        <v>0</v>
      </c>
      <c r="E12243" s="19" t="str">
        <f t="shared" si="1150"/>
        <v>816010 - Industrielt slagteriarbejde og behandling af råvarer (ekskl. fjerkræ)</v>
      </c>
      <c r="F12243" s="19" t="str">
        <f t="shared" si="1151"/>
        <v>25 år og derover</v>
      </c>
      <c r="G12243" s="40" t="s">
        <v>516</v>
      </c>
      <c r="H12243" s="41" t="s">
        <v>248</v>
      </c>
      <c r="I12243" s="42" t="s">
        <v>21</v>
      </c>
      <c r="J12243" s="43" t="s">
        <v>9</v>
      </c>
      <c r="K12243" s="44">
        <v>779</v>
      </c>
      <c r="L12243" s="45">
        <v>38305.414252475326</v>
      </c>
      <c r="M12243" s="46">
        <v>40350.793765907722</v>
      </c>
      <c r="N12243" s="45"/>
      <c r="O12243" s="46"/>
    </row>
    <row r="12244" spans="1:15" x14ac:dyDescent="0.2">
      <c r="A12244" s="11" t="str">
        <f t="shared" si="1146"/>
        <v>8160105 - Region NordjyllandAlle uanset erf.</v>
      </c>
      <c r="B12244" s="12" t="str">
        <f t="shared" si="1149"/>
        <v>816010</v>
      </c>
      <c r="C12244" s="14">
        <f t="shared" si="1147"/>
        <v>0</v>
      </c>
      <c r="D12244" s="14">
        <f t="shared" si="1148"/>
        <v>0</v>
      </c>
      <c r="E12244" s="19" t="str">
        <f t="shared" si="1150"/>
        <v>816010 - Industrielt slagteriarbejde og behandling af råvarer (ekskl. fjerkræ)</v>
      </c>
      <c r="F12244" s="19" t="str">
        <f t="shared" si="1151"/>
        <v>Alle uanset erf.</v>
      </c>
      <c r="G12244" s="40" t="s">
        <v>516</v>
      </c>
      <c r="H12244" s="41" t="s">
        <v>248</v>
      </c>
      <c r="I12244" s="42" t="s">
        <v>21</v>
      </c>
      <c r="J12244" s="43" t="s">
        <v>10</v>
      </c>
      <c r="K12244" s="44">
        <v>2070</v>
      </c>
      <c r="L12244" s="45">
        <v>37764.626271414898</v>
      </c>
      <c r="M12244" s="46">
        <v>39781.129536432883</v>
      </c>
      <c r="N12244" s="45"/>
      <c r="O12244" s="46"/>
    </row>
    <row r="12245" spans="1:15" x14ac:dyDescent="0.2">
      <c r="A12245" s="11" t="str">
        <f t="shared" si="1146"/>
        <v>8160106 - Alle regionerUnder 1 år</v>
      </c>
      <c r="B12245" s="12" t="str">
        <f t="shared" si="1149"/>
        <v>816010</v>
      </c>
      <c r="C12245" s="14">
        <f t="shared" si="1147"/>
        <v>0</v>
      </c>
      <c r="D12245" s="14">
        <f t="shared" si="1148"/>
        <v>0</v>
      </c>
      <c r="E12245" s="19" t="str">
        <f t="shared" si="1150"/>
        <v>816010 - Industrielt slagteriarbejde og behandling af råvarer (ekskl. fjerkræ)</v>
      </c>
      <c r="F12245" s="19" t="str">
        <f t="shared" si="1151"/>
        <v>Under 1 år</v>
      </c>
      <c r="G12245" s="40" t="s">
        <v>516</v>
      </c>
      <c r="H12245" s="41" t="s">
        <v>248</v>
      </c>
      <c r="I12245" s="42" t="s">
        <v>11</v>
      </c>
      <c r="J12245" s="43" t="s">
        <v>13</v>
      </c>
      <c r="K12245" s="44">
        <v>471</v>
      </c>
      <c r="L12245" s="45">
        <v>32970.744916919546</v>
      </c>
      <c r="M12245" s="46">
        <v>34731.271137865318</v>
      </c>
      <c r="N12245" s="45"/>
      <c r="O12245" s="46"/>
    </row>
    <row r="12246" spans="1:15" x14ac:dyDescent="0.2">
      <c r="A12246" s="11" t="str">
        <f t="shared" si="1146"/>
        <v>8160106 - Alle regioner1 år</v>
      </c>
      <c r="B12246" s="12" t="str">
        <f t="shared" si="1149"/>
        <v>816010</v>
      </c>
      <c r="C12246" s="14">
        <f t="shared" si="1147"/>
        <v>0</v>
      </c>
      <c r="D12246" s="14">
        <f t="shared" si="1148"/>
        <v>0</v>
      </c>
      <c r="E12246" s="19" t="str">
        <f t="shared" si="1150"/>
        <v>816010 - Industrielt slagteriarbejde og behandling af råvarer (ekskl. fjerkræ)</v>
      </c>
      <c r="F12246" s="19" t="str">
        <f t="shared" si="1151"/>
        <v>1 år</v>
      </c>
      <c r="G12246" s="40" t="s">
        <v>516</v>
      </c>
      <c r="H12246" s="41" t="s">
        <v>248</v>
      </c>
      <c r="I12246" s="42" t="s">
        <v>11</v>
      </c>
      <c r="J12246" s="43" t="s">
        <v>22</v>
      </c>
      <c r="K12246" s="44">
        <v>306</v>
      </c>
      <c r="L12246" s="45">
        <v>36248.413175257949</v>
      </c>
      <c r="M12246" s="46">
        <v>38183.955791098859</v>
      </c>
      <c r="N12246" s="45"/>
      <c r="O12246" s="46"/>
    </row>
    <row r="12247" spans="1:15" x14ac:dyDescent="0.2">
      <c r="A12247" s="11" t="str">
        <f t="shared" si="1146"/>
        <v>8160106 - Alle regioner2 år</v>
      </c>
      <c r="B12247" s="12" t="str">
        <f t="shared" si="1149"/>
        <v>816010</v>
      </c>
      <c r="C12247" s="14">
        <f t="shared" si="1147"/>
        <v>0</v>
      </c>
      <c r="D12247" s="14">
        <f t="shared" si="1148"/>
        <v>0</v>
      </c>
      <c r="E12247" s="19" t="str">
        <f t="shared" si="1150"/>
        <v>816010 - Industrielt slagteriarbejde og behandling af råvarer (ekskl. fjerkræ)</v>
      </c>
      <c r="F12247" s="19" t="str">
        <f t="shared" si="1151"/>
        <v>2 år</v>
      </c>
      <c r="G12247" s="40" t="s">
        <v>516</v>
      </c>
      <c r="H12247" s="41" t="s">
        <v>248</v>
      </c>
      <c r="I12247" s="42" t="s">
        <v>11</v>
      </c>
      <c r="J12247" s="43" t="s">
        <v>23</v>
      </c>
      <c r="K12247" s="44">
        <v>259</v>
      </c>
      <c r="L12247" s="45">
        <v>35770.909778787245</v>
      </c>
      <c r="M12247" s="46">
        <v>37680.955328905322</v>
      </c>
      <c r="N12247" s="45"/>
      <c r="O12247" s="46"/>
    </row>
    <row r="12248" spans="1:15" x14ac:dyDescent="0.2">
      <c r="A12248" s="11" t="str">
        <f t="shared" si="1146"/>
        <v>8160106 - Alle regioner3 år</v>
      </c>
      <c r="B12248" s="12" t="str">
        <f t="shared" si="1149"/>
        <v>816010</v>
      </c>
      <c r="C12248" s="14">
        <f t="shared" si="1147"/>
        <v>0</v>
      </c>
      <c r="D12248" s="14">
        <f t="shared" si="1148"/>
        <v>0</v>
      </c>
      <c r="E12248" s="19" t="str">
        <f t="shared" si="1150"/>
        <v>816010 - Industrielt slagteriarbejde og behandling af råvarer (ekskl. fjerkræ)</v>
      </c>
      <c r="F12248" s="19" t="str">
        <f t="shared" si="1151"/>
        <v>3 år</v>
      </c>
      <c r="G12248" s="40" t="s">
        <v>516</v>
      </c>
      <c r="H12248" s="41" t="s">
        <v>248</v>
      </c>
      <c r="I12248" s="42" t="s">
        <v>11</v>
      </c>
      <c r="J12248" s="43" t="s">
        <v>14</v>
      </c>
      <c r="K12248" s="44">
        <v>252</v>
      </c>
      <c r="L12248" s="45">
        <v>36398.259283669089</v>
      </c>
      <c r="M12248" s="46">
        <v>38341.803174689834</v>
      </c>
      <c r="N12248" s="45"/>
      <c r="O12248" s="46"/>
    </row>
    <row r="12249" spans="1:15" x14ac:dyDescent="0.2">
      <c r="A12249" s="11" t="str">
        <f t="shared" si="1146"/>
        <v>8160106 - Alle regioner4 år</v>
      </c>
      <c r="B12249" s="12" t="str">
        <f t="shared" si="1149"/>
        <v>816010</v>
      </c>
      <c r="C12249" s="14">
        <f t="shared" si="1147"/>
        <v>0</v>
      </c>
      <c r="D12249" s="14">
        <f t="shared" si="1148"/>
        <v>0</v>
      </c>
      <c r="E12249" s="19" t="str">
        <f t="shared" si="1150"/>
        <v>816010 - Industrielt slagteriarbejde og behandling af råvarer (ekskl. fjerkræ)</v>
      </c>
      <c r="F12249" s="19" t="str">
        <f t="shared" si="1151"/>
        <v>4 år</v>
      </c>
      <c r="G12249" s="40" t="s">
        <v>516</v>
      </c>
      <c r="H12249" s="41" t="s">
        <v>248</v>
      </c>
      <c r="I12249" s="42" t="s">
        <v>11</v>
      </c>
      <c r="J12249" s="43" t="s">
        <v>24</v>
      </c>
      <c r="K12249" s="44">
        <v>258</v>
      </c>
      <c r="L12249" s="45">
        <v>36901.609775997604</v>
      </c>
      <c r="M12249" s="46">
        <v>38872.030880205471</v>
      </c>
      <c r="N12249" s="45"/>
      <c r="O12249" s="46"/>
    </row>
    <row r="12250" spans="1:15" x14ac:dyDescent="0.2">
      <c r="A12250" s="11" t="str">
        <f t="shared" si="1146"/>
        <v>8160106 - Alle regioner5-9 år</v>
      </c>
      <c r="B12250" s="12" t="str">
        <f t="shared" si="1149"/>
        <v>816010</v>
      </c>
      <c r="C12250" s="14">
        <f t="shared" si="1147"/>
        <v>0</v>
      </c>
      <c r="D12250" s="14">
        <f t="shared" si="1148"/>
        <v>0</v>
      </c>
      <c r="E12250" s="19" t="str">
        <f t="shared" si="1150"/>
        <v>816010 - Industrielt slagteriarbejde og behandling af råvarer (ekskl. fjerkræ)</v>
      </c>
      <c r="F12250" s="19" t="str">
        <f t="shared" si="1151"/>
        <v>5-9 år</v>
      </c>
      <c r="G12250" s="40" t="s">
        <v>516</v>
      </c>
      <c r="H12250" s="41" t="s">
        <v>248</v>
      </c>
      <c r="I12250" s="42" t="s">
        <v>11</v>
      </c>
      <c r="J12250" s="43" t="s">
        <v>15</v>
      </c>
      <c r="K12250" s="44">
        <v>1746</v>
      </c>
      <c r="L12250" s="45">
        <v>36650.261334447438</v>
      </c>
      <c r="M12250" s="46">
        <v>38607.261282322383</v>
      </c>
      <c r="N12250" s="45"/>
      <c r="O12250" s="46"/>
    </row>
    <row r="12251" spans="1:15" x14ac:dyDescent="0.2">
      <c r="A12251" s="11" t="str">
        <f t="shared" si="1146"/>
        <v>8160106 - Alle regioner0-4 år</v>
      </c>
      <c r="B12251" s="12" t="str">
        <f t="shared" si="1149"/>
        <v>816010</v>
      </c>
      <c r="C12251" s="14">
        <f t="shared" si="1147"/>
        <v>0</v>
      </c>
      <c r="D12251" s="14">
        <f t="shared" si="1148"/>
        <v>0</v>
      </c>
      <c r="E12251" s="19" t="str">
        <f t="shared" si="1150"/>
        <v>816010 - Industrielt slagteriarbejde og behandling af råvarer (ekskl. fjerkræ)</v>
      </c>
      <c r="F12251" s="19" t="str">
        <f t="shared" si="1151"/>
        <v>0-4 år</v>
      </c>
      <c r="G12251" s="40" t="s">
        <v>516</v>
      </c>
      <c r="H12251" s="41" t="s">
        <v>248</v>
      </c>
      <c r="I12251" s="42" t="s">
        <v>11</v>
      </c>
      <c r="J12251" s="43" t="s">
        <v>16</v>
      </c>
      <c r="K12251" s="44">
        <v>1546</v>
      </c>
      <c r="L12251" s="45">
        <v>35324.381801391042</v>
      </c>
      <c r="M12251" s="46">
        <v>37210.5842683585</v>
      </c>
      <c r="N12251" s="45"/>
      <c r="O12251" s="46"/>
    </row>
    <row r="12252" spans="1:15" x14ac:dyDescent="0.2">
      <c r="A12252" s="11" t="str">
        <f t="shared" si="1146"/>
        <v>8160106 - Alle regioner10-14 år</v>
      </c>
      <c r="B12252" s="12" t="str">
        <f t="shared" si="1149"/>
        <v>816010</v>
      </c>
      <c r="C12252" s="14">
        <f t="shared" si="1147"/>
        <v>0</v>
      </c>
      <c r="D12252" s="14">
        <f t="shared" si="1148"/>
        <v>0</v>
      </c>
      <c r="E12252" s="19" t="str">
        <f t="shared" si="1150"/>
        <v>816010 - Industrielt slagteriarbejde og behandling af råvarer (ekskl. fjerkræ)</v>
      </c>
      <c r="F12252" s="19" t="str">
        <f t="shared" si="1151"/>
        <v>10-14 år</v>
      </c>
      <c r="G12252" s="40" t="s">
        <v>516</v>
      </c>
      <c r="H12252" s="41" t="s">
        <v>248</v>
      </c>
      <c r="I12252" s="42" t="s">
        <v>11</v>
      </c>
      <c r="J12252" s="43" t="s">
        <v>17</v>
      </c>
      <c r="K12252" s="44">
        <v>1180</v>
      </c>
      <c r="L12252" s="45">
        <v>37500.215519483827</v>
      </c>
      <c r="M12252" s="46">
        <v>39502.600144991316</v>
      </c>
      <c r="N12252" s="45"/>
      <c r="O12252" s="46"/>
    </row>
    <row r="12253" spans="1:15" x14ac:dyDescent="0.2">
      <c r="A12253" s="11" t="str">
        <f t="shared" si="1146"/>
        <v>8160106 - Alle regioner15-20 år</v>
      </c>
      <c r="B12253" s="12" t="str">
        <f t="shared" si="1149"/>
        <v>816010</v>
      </c>
      <c r="C12253" s="14">
        <f t="shared" si="1147"/>
        <v>0</v>
      </c>
      <c r="D12253" s="14">
        <f t="shared" si="1148"/>
        <v>0</v>
      </c>
      <c r="E12253" s="19" t="str">
        <f t="shared" si="1150"/>
        <v>816010 - Industrielt slagteriarbejde og behandling af råvarer (ekskl. fjerkræ)</v>
      </c>
      <c r="F12253" s="19" t="str">
        <f t="shared" si="1151"/>
        <v>15-20 år</v>
      </c>
      <c r="G12253" s="40" t="s">
        <v>516</v>
      </c>
      <c r="H12253" s="41" t="s">
        <v>248</v>
      </c>
      <c r="I12253" s="42" t="s">
        <v>11</v>
      </c>
      <c r="J12253" s="43" t="s">
        <v>18</v>
      </c>
      <c r="K12253" s="44">
        <v>596</v>
      </c>
      <c r="L12253" s="45">
        <v>36962.200572399219</v>
      </c>
      <c r="M12253" s="46">
        <v>38935.857020123949</v>
      </c>
      <c r="N12253" s="45"/>
      <c r="O12253" s="46"/>
    </row>
    <row r="12254" spans="1:15" x14ac:dyDescent="0.2">
      <c r="A12254" s="11" t="str">
        <f t="shared" si="1146"/>
        <v>8160106 - Alle regioner20-24 år</v>
      </c>
      <c r="B12254" s="12" t="str">
        <f t="shared" si="1149"/>
        <v>816010</v>
      </c>
      <c r="C12254" s="14">
        <f t="shared" si="1147"/>
        <v>0</v>
      </c>
      <c r="D12254" s="14">
        <f t="shared" si="1148"/>
        <v>0</v>
      </c>
      <c r="E12254" s="19" t="str">
        <f t="shared" si="1150"/>
        <v>816010 - Industrielt slagteriarbejde og behandling af råvarer (ekskl. fjerkræ)</v>
      </c>
      <c r="F12254" s="19" t="str">
        <f t="shared" si="1151"/>
        <v>20-24 år</v>
      </c>
      <c r="G12254" s="40" t="s">
        <v>516</v>
      </c>
      <c r="H12254" s="41" t="s">
        <v>248</v>
      </c>
      <c r="I12254" s="42" t="s">
        <v>11</v>
      </c>
      <c r="J12254" s="43" t="s">
        <v>19</v>
      </c>
      <c r="K12254" s="44">
        <v>628</v>
      </c>
      <c r="L12254" s="45">
        <v>37651.214937491619</v>
      </c>
      <c r="M12254" s="46">
        <v>39661.66242100914</v>
      </c>
      <c r="N12254" s="45"/>
      <c r="O12254" s="46"/>
    </row>
    <row r="12255" spans="1:15" x14ac:dyDescent="0.2">
      <c r="A12255" s="11" t="str">
        <f t="shared" si="1146"/>
        <v>8160106 - Alle regioner25 år og derover</v>
      </c>
      <c r="B12255" s="12" t="str">
        <f t="shared" si="1149"/>
        <v>816010</v>
      </c>
      <c r="C12255" s="14">
        <f t="shared" si="1147"/>
        <v>0</v>
      </c>
      <c r="D12255" s="14">
        <f t="shared" si="1148"/>
        <v>0</v>
      </c>
      <c r="E12255" s="19" t="str">
        <f t="shared" si="1150"/>
        <v>816010 - Industrielt slagteriarbejde og behandling af råvarer (ekskl. fjerkræ)</v>
      </c>
      <c r="F12255" s="19" t="str">
        <f t="shared" si="1151"/>
        <v>25 år og derover</v>
      </c>
      <c r="G12255" s="40" t="s">
        <v>516</v>
      </c>
      <c r="H12255" s="41" t="s">
        <v>248</v>
      </c>
      <c r="I12255" s="42" t="s">
        <v>11</v>
      </c>
      <c r="J12255" s="43" t="s">
        <v>9</v>
      </c>
      <c r="K12255" s="44">
        <v>2867</v>
      </c>
      <c r="L12255" s="45">
        <v>37535.409869602016</v>
      </c>
      <c r="M12255" s="46">
        <v>39539.673754324554</v>
      </c>
      <c r="N12255" s="45"/>
      <c r="O12255" s="46"/>
    </row>
    <row r="12256" spans="1:15" x14ac:dyDescent="0.2">
      <c r="A12256" s="11" t="str">
        <f t="shared" si="1146"/>
        <v>8160106 - Alle regionerAlle uanset erf.</v>
      </c>
      <c r="B12256" s="12" t="str">
        <f t="shared" si="1149"/>
        <v>816010</v>
      </c>
      <c r="C12256" s="14">
        <f t="shared" si="1147"/>
        <v>0</v>
      </c>
      <c r="D12256" s="14">
        <f t="shared" si="1148"/>
        <v>0</v>
      </c>
      <c r="E12256" s="19" t="str">
        <f t="shared" si="1150"/>
        <v>816010 - Industrielt slagteriarbejde og behandling af råvarer (ekskl. fjerkræ)</v>
      </c>
      <c r="F12256" s="19" t="str">
        <f t="shared" si="1151"/>
        <v>Alle uanset erf.</v>
      </c>
      <c r="G12256" s="40" t="s">
        <v>516</v>
      </c>
      <c r="H12256" s="41" t="s">
        <v>248</v>
      </c>
      <c r="I12256" s="42" t="s">
        <v>11</v>
      </c>
      <c r="J12256" s="43" t="s">
        <v>10</v>
      </c>
      <c r="K12256" s="44">
        <v>8563</v>
      </c>
      <c r="L12256" s="45">
        <v>36948.956730173762</v>
      </c>
      <c r="M12256" s="46">
        <v>38921.906001534633</v>
      </c>
      <c r="N12256" s="45"/>
      <c r="O12256" s="46"/>
    </row>
    <row r="12257" spans="1:15" x14ac:dyDescent="0.2">
      <c r="A12257" s="11" t="str">
        <f t="shared" si="1146"/>
        <v>8160203 - Region SyddanmarkAlle uanset erf.</v>
      </c>
      <c r="B12257" s="12" t="str">
        <f t="shared" si="1149"/>
        <v>816020</v>
      </c>
      <c r="C12257" s="14">
        <f t="shared" si="1147"/>
        <v>0</v>
      </c>
      <c r="D12257" s="14">
        <f t="shared" si="1148"/>
        <v>0</v>
      </c>
      <c r="E12257" s="19" t="str">
        <f t="shared" si="1150"/>
        <v>816020 - Industrielt slagteriarbejde og behandling af råvarer, fjerkræ</v>
      </c>
      <c r="F12257" s="19" t="str">
        <f t="shared" si="1151"/>
        <v>Alle uanset erf.</v>
      </c>
      <c r="G12257" s="40" t="s">
        <v>516</v>
      </c>
      <c r="H12257" s="41" t="s">
        <v>456</v>
      </c>
      <c r="I12257" s="42" t="s">
        <v>544</v>
      </c>
      <c r="J12257" s="43" t="s">
        <v>10</v>
      </c>
      <c r="K12257" s="44">
        <v>366</v>
      </c>
      <c r="L12257" s="45">
        <v>27984.956544390167</v>
      </c>
      <c r="M12257" s="46">
        <v>29479.258535824516</v>
      </c>
      <c r="N12257" s="45"/>
      <c r="O12257" s="46"/>
    </row>
    <row r="12258" spans="1:15" x14ac:dyDescent="0.2">
      <c r="A12258" s="11" t="str">
        <f t="shared" si="1146"/>
        <v>8160204 - Region MidtjyllandAlle uanset erf.</v>
      </c>
      <c r="B12258" s="12" t="str">
        <f t="shared" si="1149"/>
        <v>816020</v>
      </c>
      <c r="C12258" s="14">
        <f t="shared" si="1147"/>
        <v>0</v>
      </c>
      <c r="D12258" s="14">
        <f t="shared" si="1148"/>
        <v>0</v>
      </c>
      <c r="E12258" s="19" t="str">
        <f t="shared" si="1150"/>
        <v>816020 - Industrielt slagteriarbejde og behandling af råvarer, fjerkræ</v>
      </c>
      <c r="F12258" s="19" t="str">
        <f t="shared" si="1151"/>
        <v>Alle uanset erf.</v>
      </c>
      <c r="G12258" s="40" t="s">
        <v>516</v>
      </c>
      <c r="H12258" s="41" t="s">
        <v>456</v>
      </c>
      <c r="I12258" s="42" t="s">
        <v>517</v>
      </c>
      <c r="J12258" s="43" t="s">
        <v>10</v>
      </c>
      <c r="K12258" s="44">
        <v>554</v>
      </c>
      <c r="L12258" s="45">
        <v>27160.438585438293</v>
      </c>
      <c r="M12258" s="46">
        <v>28610.714107648691</v>
      </c>
      <c r="N12258" s="45"/>
      <c r="O12258" s="46"/>
    </row>
    <row r="12259" spans="1:15" x14ac:dyDescent="0.2">
      <c r="A12259" s="11" t="str">
        <f t="shared" si="1146"/>
        <v>8160205 - Region NordjyllandUnder 1 år</v>
      </c>
      <c r="B12259" s="12" t="str">
        <f t="shared" si="1149"/>
        <v>816020</v>
      </c>
      <c r="C12259" s="14">
        <f t="shared" si="1147"/>
        <v>0</v>
      </c>
      <c r="D12259" s="14">
        <f t="shared" si="1148"/>
        <v>0</v>
      </c>
      <c r="E12259" s="19" t="str">
        <f t="shared" si="1150"/>
        <v>816020 - Industrielt slagteriarbejde og behandling af råvarer, fjerkræ</v>
      </c>
      <c r="F12259" s="19" t="str">
        <f t="shared" si="1151"/>
        <v>Under 1 år</v>
      </c>
      <c r="G12259" s="40" t="s">
        <v>516</v>
      </c>
      <c r="H12259" s="41" t="s">
        <v>456</v>
      </c>
      <c r="I12259" s="42" t="s">
        <v>21</v>
      </c>
      <c r="J12259" s="43" t="s">
        <v>13</v>
      </c>
      <c r="K12259" s="44">
        <v>93</v>
      </c>
      <c r="L12259" s="45">
        <v>25620.495880893774</v>
      </c>
      <c r="M12259" s="46">
        <v>26988.543673129123</v>
      </c>
      <c r="N12259" s="45"/>
      <c r="O12259" s="46"/>
    </row>
    <row r="12260" spans="1:15" x14ac:dyDescent="0.2">
      <c r="A12260" s="11" t="str">
        <f t="shared" si="1146"/>
        <v>8160205 - Region Nordjylland1 år</v>
      </c>
      <c r="B12260" s="12" t="str">
        <f t="shared" si="1149"/>
        <v>816020</v>
      </c>
      <c r="C12260" s="14">
        <f t="shared" si="1147"/>
        <v>0</v>
      </c>
      <c r="D12260" s="14">
        <f t="shared" si="1148"/>
        <v>0</v>
      </c>
      <c r="E12260" s="19" t="str">
        <f t="shared" si="1150"/>
        <v>816020 - Industrielt slagteriarbejde og behandling af råvarer, fjerkræ</v>
      </c>
      <c r="F12260" s="19" t="str">
        <f t="shared" si="1151"/>
        <v>1 år</v>
      </c>
      <c r="G12260" s="40" t="s">
        <v>516</v>
      </c>
      <c r="H12260" s="41" t="s">
        <v>456</v>
      </c>
      <c r="I12260" s="42" t="s">
        <v>21</v>
      </c>
      <c r="J12260" s="43" t="s">
        <v>22</v>
      </c>
      <c r="K12260" s="44">
        <v>28</v>
      </c>
      <c r="L12260" s="45">
        <v>26647.183796401641</v>
      </c>
      <c r="M12260" s="46">
        <v>28070.053249492223</v>
      </c>
      <c r="N12260" s="45"/>
      <c r="O12260" s="46"/>
    </row>
    <row r="12261" spans="1:15" x14ac:dyDescent="0.2">
      <c r="A12261" s="11" t="str">
        <f t="shared" si="1146"/>
        <v>8160205 - Region Nordjylland2 år</v>
      </c>
      <c r="B12261" s="12" t="str">
        <f t="shared" si="1149"/>
        <v>816020</v>
      </c>
      <c r="C12261" s="14">
        <f t="shared" si="1147"/>
        <v>0</v>
      </c>
      <c r="D12261" s="14">
        <f t="shared" si="1148"/>
        <v>0</v>
      </c>
      <c r="E12261" s="19" t="str">
        <f t="shared" si="1150"/>
        <v>816020 - Industrielt slagteriarbejde og behandling af råvarer, fjerkræ</v>
      </c>
      <c r="F12261" s="19" t="str">
        <f t="shared" si="1151"/>
        <v>2 år</v>
      </c>
      <c r="G12261" s="40" t="s">
        <v>516</v>
      </c>
      <c r="H12261" s="41" t="s">
        <v>456</v>
      </c>
      <c r="I12261" s="42" t="s">
        <v>21</v>
      </c>
      <c r="J12261" s="43" t="s">
        <v>23</v>
      </c>
      <c r="K12261" s="44">
        <v>21</v>
      </c>
      <c r="L12261" s="45">
        <v>26808.563125345358</v>
      </c>
      <c r="M12261" s="46">
        <v>28240.049688569179</v>
      </c>
      <c r="N12261" s="45"/>
      <c r="O12261" s="46"/>
    </row>
    <row r="12262" spans="1:15" x14ac:dyDescent="0.2">
      <c r="A12262" s="11" t="str">
        <f t="shared" si="1146"/>
        <v>8160205 - Region Nordjylland3 år</v>
      </c>
      <c r="B12262" s="12" t="str">
        <f t="shared" si="1149"/>
        <v>816020</v>
      </c>
      <c r="C12262" s="14">
        <f t="shared" si="1147"/>
        <v>0</v>
      </c>
      <c r="D12262" s="14">
        <f t="shared" si="1148"/>
        <v>0</v>
      </c>
      <c r="E12262" s="19" t="str">
        <f t="shared" si="1150"/>
        <v>816020 - Industrielt slagteriarbejde og behandling af råvarer, fjerkræ</v>
      </c>
      <c r="F12262" s="19" t="str">
        <f t="shared" si="1151"/>
        <v>3 år</v>
      </c>
      <c r="G12262" s="40" t="s">
        <v>516</v>
      </c>
      <c r="H12262" s="41" t="s">
        <v>456</v>
      </c>
      <c r="I12262" s="42" t="s">
        <v>21</v>
      </c>
      <c r="J12262" s="43" t="s">
        <v>14</v>
      </c>
      <c r="K12262" s="44">
        <v>24</v>
      </c>
      <c r="L12262" s="45">
        <v>27137.314484122402</v>
      </c>
      <c r="M12262" s="46">
        <v>28648.137287977101</v>
      </c>
      <c r="N12262" s="45"/>
      <c r="O12262" s="46"/>
    </row>
    <row r="12263" spans="1:15" x14ac:dyDescent="0.2">
      <c r="A12263" s="11" t="str">
        <f t="shared" si="1146"/>
        <v>8160205 - Region Nordjylland5-9 år</v>
      </c>
      <c r="B12263" s="12" t="str">
        <f t="shared" si="1149"/>
        <v>816020</v>
      </c>
      <c r="C12263" s="14">
        <f t="shared" si="1147"/>
        <v>0</v>
      </c>
      <c r="D12263" s="14">
        <f t="shared" si="1148"/>
        <v>0</v>
      </c>
      <c r="E12263" s="19" t="str">
        <f t="shared" si="1150"/>
        <v>816020 - Industrielt slagteriarbejde og behandling af råvarer, fjerkræ</v>
      </c>
      <c r="F12263" s="19" t="str">
        <f t="shared" si="1151"/>
        <v>5-9 år</v>
      </c>
      <c r="G12263" s="40" t="s">
        <v>516</v>
      </c>
      <c r="H12263" s="41" t="s">
        <v>456</v>
      </c>
      <c r="I12263" s="42" t="s">
        <v>21</v>
      </c>
      <c r="J12263" s="43" t="s">
        <v>15</v>
      </c>
      <c r="K12263" s="44">
        <v>154</v>
      </c>
      <c r="L12263" s="45">
        <v>27507.49240182458</v>
      </c>
      <c r="M12263" s="46">
        <v>28976.299423561817</v>
      </c>
      <c r="N12263" s="45"/>
      <c r="O12263" s="46"/>
    </row>
    <row r="12264" spans="1:15" x14ac:dyDescent="0.2">
      <c r="A12264" s="11" t="str">
        <f t="shared" si="1146"/>
        <v>8160205 - Region Nordjylland0-4 år</v>
      </c>
      <c r="B12264" s="12" t="str">
        <f t="shared" si="1149"/>
        <v>816020</v>
      </c>
      <c r="C12264" s="14">
        <f t="shared" si="1147"/>
        <v>0</v>
      </c>
      <c r="D12264" s="14">
        <f t="shared" si="1148"/>
        <v>0</v>
      </c>
      <c r="E12264" s="19" t="str">
        <f t="shared" si="1150"/>
        <v>816020 - Industrielt slagteriarbejde og behandling af råvarer, fjerkræ</v>
      </c>
      <c r="F12264" s="19" t="str">
        <f t="shared" si="1151"/>
        <v>0-4 år</v>
      </c>
      <c r="G12264" s="40" t="s">
        <v>516</v>
      </c>
      <c r="H12264" s="41" t="s">
        <v>456</v>
      </c>
      <c r="I12264" s="42" t="s">
        <v>21</v>
      </c>
      <c r="J12264" s="43" t="s">
        <v>16</v>
      </c>
      <c r="K12264" s="44">
        <v>192</v>
      </c>
      <c r="L12264" s="45">
        <v>26279.097866650955</v>
      </c>
      <c r="M12264" s="46">
        <v>27682.312776523897</v>
      </c>
      <c r="N12264" s="45"/>
      <c r="O12264" s="46"/>
    </row>
    <row r="12265" spans="1:15" x14ac:dyDescent="0.2">
      <c r="A12265" s="11" t="str">
        <f t="shared" si="1146"/>
        <v>8160205 - Region Nordjylland10-14 år</v>
      </c>
      <c r="B12265" s="12" t="str">
        <f t="shared" si="1149"/>
        <v>816020</v>
      </c>
      <c r="C12265" s="14">
        <f t="shared" si="1147"/>
        <v>0</v>
      </c>
      <c r="D12265" s="14">
        <f t="shared" si="1148"/>
        <v>0</v>
      </c>
      <c r="E12265" s="19" t="str">
        <f t="shared" si="1150"/>
        <v>816020 - Industrielt slagteriarbejde og behandling af råvarer, fjerkræ</v>
      </c>
      <c r="F12265" s="19" t="str">
        <f t="shared" si="1151"/>
        <v>10-14 år</v>
      </c>
      <c r="G12265" s="40" t="s">
        <v>516</v>
      </c>
      <c r="H12265" s="41" t="s">
        <v>456</v>
      </c>
      <c r="I12265" s="42" t="s">
        <v>21</v>
      </c>
      <c r="J12265" s="43" t="s">
        <v>17</v>
      </c>
      <c r="K12265" s="44">
        <v>126</v>
      </c>
      <c r="L12265" s="45">
        <v>28459.770514829259</v>
      </c>
      <c r="M12265" s="46">
        <v>29979.425965736111</v>
      </c>
      <c r="N12265" s="45"/>
      <c r="O12265" s="46"/>
    </row>
    <row r="12266" spans="1:15" x14ac:dyDescent="0.2">
      <c r="A12266" s="11" t="str">
        <f t="shared" si="1146"/>
        <v>8160205 - Region Nordjylland15-20 år</v>
      </c>
      <c r="B12266" s="12" t="str">
        <f t="shared" si="1149"/>
        <v>816020</v>
      </c>
      <c r="C12266" s="14">
        <f t="shared" si="1147"/>
        <v>0</v>
      </c>
      <c r="D12266" s="14">
        <f t="shared" si="1148"/>
        <v>0</v>
      </c>
      <c r="E12266" s="19" t="str">
        <f t="shared" si="1150"/>
        <v>816020 - Industrielt slagteriarbejde og behandling af råvarer, fjerkræ</v>
      </c>
      <c r="F12266" s="19" t="str">
        <f t="shared" si="1151"/>
        <v>15-20 år</v>
      </c>
      <c r="G12266" s="40" t="s">
        <v>516</v>
      </c>
      <c r="H12266" s="41" t="s">
        <v>456</v>
      </c>
      <c r="I12266" s="42" t="s">
        <v>21</v>
      </c>
      <c r="J12266" s="43" t="s">
        <v>18</v>
      </c>
      <c r="K12266" s="44">
        <v>92</v>
      </c>
      <c r="L12266" s="45">
        <v>27363.628599331867</v>
      </c>
      <c r="M12266" s="46">
        <v>28824.75378078398</v>
      </c>
      <c r="N12266" s="45"/>
      <c r="O12266" s="46"/>
    </row>
    <row r="12267" spans="1:15" x14ac:dyDescent="0.2">
      <c r="A12267" s="11" t="str">
        <f t="shared" si="1146"/>
        <v>8160205 - Region Nordjylland20-24 år</v>
      </c>
      <c r="B12267" s="12" t="str">
        <f t="shared" si="1149"/>
        <v>816020</v>
      </c>
      <c r="C12267" s="14">
        <f t="shared" si="1147"/>
        <v>0</v>
      </c>
      <c r="D12267" s="14">
        <f t="shared" si="1148"/>
        <v>0</v>
      </c>
      <c r="E12267" s="19" t="str">
        <f t="shared" si="1150"/>
        <v>816020 - Industrielt slagteriarbejde og behandling af råvarer, fjerkræ</v>
      </c>
      <c r="F12267" s="19" t="str">
        <f t="shared" si="1151"/>
        <v>20-24 år</v>
      </c>
      <c r="G12267" s="40" t="s">
        <v>516</v>
      </c>
      <c r="H12267" s="41" t="s">
        <v>456</v>
      </c>
      <c r="I12267" s="42" t="s">
        <v>21</v>
      </c>
      <c r="J12267" s="43" t="s">
        <v>19</v>
      </c>
      <c r="K12267" s="44">
        <v>65</v>
      </c>
      <c r="L12267" s="45">
        <v>28092.004230442588</v>
      </c>
      <c r="M12267" s="46">
        <v>29592.022206112713</v>
      </c>
      <c r="N12267" s="45"/>
      <c r="O12267" s="46"/>
    </row>
    <row r="12268" spans="1:15" x14ac:dyDescent="0.2">
      <c r="A12268" s="11" t="str">
        <f t="shared" si="1146"/>
        <v>8160205 - Region Nordjylland25 år og derover</v>
      </c>
      <c r="B12268" s="12" t="str">
        <f t="shared" si="1149"/>
        <v>816020</v>
      </c>
      <c r="C12268" s="14">
        <f t="shared" si="1147"/>
        <v>0</v>
      </c>
      <c r="D12268" s="14">
        <f t="shared" si="1148"/>
        <v>0</v>
      </c>
      <c r="E12268" s="19" t="str">
        <f t="shared" si="1150"/>
        <v>816020 - Industrielt slagteriarbejde og behandling af råvarer, fjerkræ</v>
      </c>
      <c r="F12268" s="19" t="str">
        <f t="shared" si="1151"/>
        <v>25 år og derover</v>
      </c>
      <c r="G12268" s="40" t="s">
        <v>516</v>
      </c>
      <c r="H12268" s="41" t="s">
        <v>456</v>
      </c>
      <c r="I12268" s="42" t="s">
        <v>21</v>
      </c>
      <c r="J12268" s="43" t="s">
        <v>9</v>
      </c>
      <c r="K12268" s="44">
        <v>229</v>
      </c>
      <c r="L12268" s="45">
        <v>28640.791141831822</v>
      </c>
      <c r="M12268" s="46">
        <v>30170.11248173127</v>
      </c>
      <c r="N12268" s="45"/>
      <c r="O12268" s="46"/>
    </row>
    <row r="12269" spans="1:15" x14ac:dyDescent="0.2">
      <c r="A12269" s="11" t="str">
        <f t="shared" si="1146"/>
        <v>8160205 - Region NordjyllandAlle uanset erf.</v>
      </c>
      <c r="B12269" s="12" t="str">
        <f t="shared" si="1149"/>
        <v>816020</v>
      </c>
      <c r="C12269" s="14">
        <f t="shared" si="1147"/>
        <v>0</v>
      </c>
      <c r="D12269" s="14">
        <f t="shared" si="1148"/>
        <v>0</v>
      </c>
      <c r="E12269" s="19" t="str">
        <f t="shared" si="1150"/>
        <v>816020 - Industrielt slagteriarbejde og behandling af råvarer, fjerkræ</v>
      </c>
      <c r="F12269" s="19" t="str">
        <f t="shared" si="1151"/>
        <v>Alle uanset erf.</v>
      </c>
      <c r="G12269" s="40" t="s">
        <v>516</v>
      </c>
      <c r="H12269" s="41" t="s">
        <v>456</v>
      </c>
      <c r="I12269" s="42" t="s">
        <v>21</v>
      </c>
      <c r="J12269" s="43" t="s">
        <v>10</v>
      </c>
      <c r="K12269" s="44">
        <v>858</v>
      </c>
      <c r="L12269" s="45">
        <v>27705.329493465786</v>
      </c>
      <c r="M12269" s="46">
        <v>29184.700346508249</v>
      </c>
      <c r="N12269" s="45"/>
      <c r="O12269" s="46"/>
    </row>
    <row r="12270" spans="1:15" x14ac:dyDescent="0.2">
      <c r="A12270" s="11" t="str">
        <f t="shared" si="1146"/>
        <v>8160206 - Alle regionerUnder 1 år</v>
      </c>
      <c r="B12270" s="12" t="str">
        <f t="shared" si="1149"/>
        <v>816020</v>
      </c>
      <c r="C12270" s="14">
        <f t="shared" si="1147"/>
        <v>0</v>
      </c>
      <c r="D12270" s="14">
        <f t="shared" si="1148"/>
        <v>0</v>
      </c>
      <c r="E12270" s="19" t="str">
        <f t="shared" si="1150"/>
        <v>816020 - Industrielt slagteriarbejde og behandling af råvarer, fjerkræ</v>
      </c>
      <c r="F12270" s="19" t="str">
        <f t="shared" si="1151"/>
        <v>Under 1 år</v>
      </c>
      <c r="G12270" s="40" t="s">
        <v>516</v>
      </c>
      <c r="H12270" s="41" t="s">
        <v>456</v>
      </c>
      <c r="I12270" s="42" t="s">
        <v>11</v>
      </c>
      <c r="J12270" s="43" t="s">
        <v>13</v>
      </c>
      <c r="K12270" s="44">
        <v>197</v>
      </c>
      <c r="L12270" s="45">
        <v>25810.292462321424</v>
      </c>
      <c r="M12270" s="46">
        <v>27188.474749821929</v>
      </c>
      <c r="N12270" s="45"/>
      <c r="O12270" s="46"/>
    </row>
    <row r="12271" spans="1:15" x14ac:dyDescent="0.2">
      <c r="A12271" s="11" t="str">
        <f t="shared" si="1146"/>
        <v>8160206 - Alle regioner1 år</v>
      </c>
      <c r="B12271" s="12" t="str">
        <f t="shared" si="1149"/>
        <v>816020</v>
      </c>
      <c r="C12271" s="14">
        <f t="shared" si="1147"/>
        <v>0</v>
      </c>
      <c r="D12271" s="14">
        <f t="shared" si="1148"/>
        <v>0</v>
      </c>
      <c r="E12271" s="19" t="str">
        <f t="shared" si="1150"/>
        <v>816020 - Industrielt slagteriarbejde og behandling af råvarer, fjerkræ</v>
      </c>
      <c r="F12271" s="19" t="str">
        <f t="shared" si="1151"/>
        <v>1 år</v>
      </c>
      <c r="G12271" s="40" t="s">
        <v>516</v>
      </c>
      <c r="H12271" s="41" t="s">
        <v>456</v>
      </c>
      <c r="I12271" s="42" t="s">
        <v>11</v>
      </c>
      <c r="J12271" s="43" t="s">
        <v>22</v>
      </c>
      <c r="K12271" s="44">
        <v>69</v>
      </c>
      <c r="L12271" s="45">
        <v>26736.315235581289</v>
      </c>
      <c r="M12271" s="46">
        <v>28163.944005944857</v>
      </c>
      <c r="N12271" s="45"/>
      <c r="O12271" s="46"/>
    </row>
    <row r="12272" spans="1:15" x14ac:dyDescent="0.2">
      <c r="A12272" s="11" t="str">
        <f t="shared" si="1146"/>
        <v>8160206 - Alle regioner2 år</v>
      </c>
      <c r="B12272" s="12" t="str">
        <f t="shared" si="1149"/>
        <v>816020</v>
      </c>
      <c r="C12272" s="14">
        <f t="shared" si="1147"/>
        <v>0</v>
      </c>
      <c r="D12272" s="14">
        <f t="shared" si="1148"/>
        <v>0</v>
      </c>
      <c r="E12272" s="19" t="str">
        <f t="shared" si="1150"/>
        <v>816020 - Industrielt slagteriarbejde og behandling af råvarer, fjerkræ</v>
      </c>
      <c r="F12272" s="19" t="str">
        <f t="shared" si="1151"/>
        <v>2 år</v>
      </c>
      <c r="G12272" s="40" t="s">
        <v>516</v>
      </c>
      <c r="H12272" s="41" t="s">
        <v>456</v>
      </c>
      <c r="I12272" s="42" t="s">
        <v>11</v>
      </c>
      <c r="J12272" s="43" t="s">
        <v>23</v>
      </c>
      <c r="K12272" s="44">
        <v>52</v>
      </c>
      <c r="L12272" s="45">
        <v>26423.988172548437</v>
      </c>
      <c r="M12272" s="46">
        <v>27834.939734515112</v>
      </c>
      <c r="N12272" s="45"/>
      <c r="O12272" s="46"/>
    </row>
    <row r="12273" spans="1:15" x14ac:dyDescent="0.2">
      <c r="A12273" s="11" t="str">
        <f t="shared" si="1146"/>
        <v>8160206 - Alle regioner3 år</v>
      </c>
      <c r="B12273" s="12" t="str">
        <f t="shared" si="1149"/>
        <v>816020</v>
      </c>
      <c r="C12273" s="14">
        <f t="shared" si="1147"/>
        <v>0</v>
      </c>
      <c r="D12273" s="14">
        <f t="shared" si="1148"/>
        <v>0</v>
      </c>
      <c r="E12273" s="19" t="str">
        <f t="shared" si="1150"/>
        <v>816020 - Industrielt slagteriarbejde og behandling af råvarer, fjerkræ</v>
      </c>
      <c r="F12273" s="19" t="str">
        <f t="shared" si="1151"/>
        <v>3 år</v>
      </c>
      <c r="G12273" s="40" t="s">
        <v>516</v>
      </c>
      <c r="H12273" s="41" t="s">
        <v>456</v>
      </c>
      <c r="I12273" s="42" t="s">
        <v>11</v>
      </c>
      <c r="J12273" s="43" t="s">
        <v>14</v>
      </c>
      <c r="K12273" s="44">
        <v>59</v>
      </c>
      <c r="L12273" s="45">
        <v>27292.800028987531</v>
      </c>
      <c r="M12273" s="46">
        <v>28750.143204434091</v>
      </c>
      <c r="N12273" s="45"/>
      <c r="O12273" s="46"/>
    </row>
    <row r="12274" spans="1:15" x14ac:dyDescent="0.2">
      <c r="A12274" s="11" t="str">
        <f t="shared" si="1146"/>
        <v>8160206 - Alle regioner4 år</v>
      </c>
      <c r="B12274" s="12" t="str">
        <f t="shared" si="1149"/>
        <v>816020</v>
      </c>
      <c r="C12274" s="14">
        <f t="shared" si="1147"/>
        <v>0</v>
      </c>
      <c r="D12274" s="14">
        <f t="shared" si="1148"/>
        <v>0</v>
      </c>
      <c r="E12274" s="19" t="str">
        <f t="shared" si="1150"/>
        <v>816020 - Industrielt slagteriarbejde og behandling af råvarer, fjerkræ</v>
      </c>
      <c r="F12274" s="19" t="str">
        <f t="shared" si="1151"/>
        <v>4 år</v>
      </c>
      <c r="G12274" s="40" t="s">
        <v>516</v>
      </c>
      <c r="H12274" s="41" t="s">
        <v>456</v>
      </c>
      <c r="I12274" s="42" t="s">
        <v>11</v>
      </c>
      <c r="J12274" s="43" t="s">
        <v>24</v>
      </c>
      <c r="K12274" s="44">
        <v>73</v>
      </c>
      <c r="L12274" s="45">
        <v>27420.107194142736</v>
      </c>
      <c r="M12274" s="46">
        <v>28884.248141460535</v>
      </c>
      <c r="N12274" s="45"/>
      <c r="O12274" s="46"/>
    </row>
    <row r="12275" spans="1:15" x14ac:dyDescent="0.2">
      <c r="A12275" s="11" t="str">
        <f t="shared" si="1146"/>
        <v>8160206 - Alle regioner5-9 år</v>
      </c>
      <c r="B12275" s="12" t="str">
        <f t="shared" si="1149"/>
        <v>816020</v>
      </c>
      <c r="C12275" s="14">
        <f t="shared" si="1147"/>
        <v>0</v>
      </c>
      <c r="D12275" s="14">
        <f t="shared" si="1148"/>
        <v>0</v>
      </c>
      <c r="E12275" s="19" t="str">
        <f t="shared" si="1150"/>
        <v>816020 - Industrielt slagteriarbejde og behandling af råvarer, fjerkræ</v>
      </c>
      <c r="F12275" s="19" t="str">
        <f t="shared" si="1151"/>
        <v>5-9 år</v>
      </c>
      <c r="G12275" s="40" t="s">
        <v>516</v>
      </c>
      <c r="H12275" s="41" t="s">
        <v>456</v>
      </c>
      <c r="I12275" s="42" t="s">
        <v>11</v>
      </c>
      <c r="J12275" s="43" t="s">
        <v>15</v>
      </c>
      <c r="K12275" s="44">
        <v>382</v>
      </c>
      <c r="L12275" s="45">
        <v>27285.62607987503</v>
      </c>
      <c r="M12275" s="46">
        <v>28742.586190712278</v>
      </c>
      <c r="N12275" s="45"/>
      <c r="O12275" s="46"/>
    </row>
    <row r="12276" spans="1:15" x14ac:dyDescent="0.2">
      <c r="A12276" s="11" t="str">
        <f t="shared" si="1146"/>
        <v>8160206 - Alle regioner0-4 år</v>
      </c>
      <c r="B12276" s="12" t="str">
        <f t="shared" si="1149"/>
        <v>816020</v>
      </c>
      <c r="C12276" s="14">
        <f t="shared" si="1147"/>
        <v>0</v>
      </c>
      <c r="D12276" s="14">
        <f t="shared" si="1148"/>
        <v>0</v>
      </c>
      <c r="E12276" s="19" t="str">
        <f t="shared" si="1150"/>
        <v>816020 - Industrielt slagteriarbejde og behandling af råvarer, fjerkræ</v>
      </c>
      <c r="F12276" s="19" t="str">
        <f t="shared" si="1151"/>
        <v>0-4 år</v>
      </c>
      <c r="G12276" s="40" t="s">
        <v>516</v>
      </c>
      <c r="H12276" s="41" t="s">
        <v>456</v>
      </c>
      <c r="I12276" s="42" t="s">
        <v>11</v>
      </c>
      <c r="J12276" s="43" t="s">
        <v>16</v>
      </c>
      <c r="K12276" s="44">
        <v>450</v>
      </c>
      <c r="L12276" s="45">
        <v>26453.304590040087</v>
      </c>
      <c r="M12276" s="46">
        <v>27865.821549507738</v>
      </c>
      <c r="N12276" s="45"/>
      <c r="O12276" s="46"/>
    </row>
    <row r="12277" spans="1:15" x14ac:dyDescent="0.2">
      <c r="A12277" s="11" t="str">
        <f t="shared" si="1146"/>
        <v>8160206 - Alle regioner10-14 år</v>
      </c>
      <c r="B12277" s="12" t="str">
        <f t="shared" si="1149"/>
        <v>816020</v>
      </c>
      <c r="C12277" s="14">
        <f t="shared" si="1147"/>
        <v>0</v>
      </c>
      <c r="D12277" s="14">
        <f t="shared" si="1148"/>
        <v>0</v>
      </c>
      <c r="E12277" s="19" t="str">
        <f t="shared" si="1150"/>
        <v>816020 - Industrielt slagteriarbejde og behandling af råvarer, fjerkræ</v>
      </c>
      <c r="F12277" s="19" t="str">
        <f t="shared" si="1151"/>
        <v>10-14 år</v>
      </c>
      <c r="G12277" s="40" t="s">
        <v>516</v>
      </c>
      <c r="H12277" s="41" t="s">
        <v>456</v>
      </c>
      <c r="I12277" s="42" t="s">
        <v>11</v>
      </c>
      <c r="J12277" s="43" t="s">
        <v>17</v>
      </c>
      <c r="K12277" s="44">
        <v>231</v>
      </c>
      <c r="L12277" s="45">
        <v>27610.260292362982</v>
      </c>
      <c r="M12277" s="46">
        <v>29084.554771736377</v>
      </c>
      <c r="N12277" s="45"/>
      <c r="O12277" s="46"/>
    </row>
    <row r="12278" spans="1:15" x14ac:dyDescent="0.2">
      <c r="A12278" s="11" t="str">
        <f t="shared" si="1146"/>
        <v>8160206 - Alle regioner15-20 år</v>
      </c>
      <c r="B12278" s="12" t="str">
        <f t="shared" si="1149"/>
        <v>816020</v>
      </c>
      <c r="C12278" s="14">
        <f t="shared" si="1147"/>
        <v>0</v>
      </c>
      <c r="D12278" s="14">
        <f t="shared" si="1148"/>
        <v>0</v>
      </c>
      <c r="E12278" s="19" t="str">
        <f t="shared" si="1150"/>
        <v>816020 - Industrielt slagteriarbejde og behandling af råvarer, fjerkræ</v>
      </c>
      <c r="F12278" s="19" t="str">
        <f t="shared" si="1151"/>
        <v>15-20 år</v>
      </c>
      <c r="G12278" s="40" t="s">
        <v>516</v>
      </c>
      <c r="H12278" s="41" t="s">
        <v>456</v>
      </c>
      <c r="I12278" s="42" t="s">
        <v>11</v>
      </c>
      <c r="J12278" s="43" t="s">
        <v>18</v>
      </c>
      <c r="K12278" s="44">
        <v>160</v>
      </c>
      <c r="L12278" s="45">
        <v>27355.626747339997</v>
      </c>
      <c r="M12278" s="46">
        <v>28816.324656970275</v>
      </c>
      <c r="N12278" s="45"/>
      <c r="O12278" s="46"/>
    </row>
    <row r="12279" spans="1:15" x14ac:dyDescent="0.2">
      <c r="A12279" s="11" t="str">
        <f t="shared" si="1146"/>
        <v>8160206 - Alle regioner20-24 år</v>
      </c>
      <c r="B12279" s="12" t="str">
        <f t="shared" si="1149"/>
        <v>816020</v>
      </c>
      <c r="C12279" s="14">
        <f t="shared" si="1147"/>
        <v>0</v>
      </c>
      <c r="D12279" s="14">
        <f t="shared" si="1148"/>
        <v>0</v>
      </c>
      <c r="E12279" s="19" t="str">
        <f t="shared" si="1150"/>
        <v>816020 - Industrielt slagteriarbejde og behandling af råvarer, fjerkræ</v>
      </c>
      <c r="F12279" s="19" t="str">
        <f t="shared" si="1151"/>
        <v>20-24 år</v>
      </c>
      <c r="G12279" s="40" t="s">
        <v>516</v>
      </c>
      <c r="H12279" s="41" t="s">
        <v>456</v>
      </c>
      <c r="I12279" s="42" t="s">
        <v>11</v>
      </c>
      <c r="J12279" s="43" t="s">
        <v>19</v>
      </c>
      <c r="K12279" s="44">
        <v>121</v>
      </c>
      <c r="L12279" s="45">
        <v>27671.085281082818</v>
      </c>
      <c r="M12279" s="46">
        <v>29148.627609050469</v>
      </c>
      <c r="N12279" s="45"/>
      <c r="O12279" s="46"/>
    </row>
    <row r="12280" spans="1:15" x14ac:dyDescent="0.2">
      <c r="A12280" s="11" t="str">
        <f t="shared" si="1146"/>
        <v>8160206 - Alle regioner25 år og derover</v>
      </c>
      <c r="B12280" s="12" t="str">
        <f t="shared" si="1149"/>
        <v>816020</v>
      </c>
      <c r="C12280" s="14">
        <f t="shared" si="1147"/>
        <v>0</v>
      </c>
      <c r="D12280" s="14">
        <f t="shared" si="1148"/>
        <v>0</v>
      </c>
      <c r="E12280" s="19" t="str">
        <f t="shared" si="1150"/>
        <v>816020 - Industrielt slagteriarbejde og behandling af råvarer, fjerkræ</v>
      </c>
      <c r="F12280" s="19" t="str">
        <f t="shared" si="1151"/>
        <v>25 år og derover</v>
      </c>
      <c r="G12280" s="40" t="s">
        <v>516</v>
      </c>
      <c r="H12280" s="41" t="s">
        <v>456</v>
      </c>
      <c r="I12280" s="42" t="s">
        <v>11</v>
      </c>
      <c r="J12280" s="43" t="s">
        <v>9</v>
      </c>
      <c r="K12280" s="44">
        <v>435</v>
      </c>
      <c r="L12280" s="45">
        <v>27605.491542444943</v>
      </c>
      <c r="M12280" s="46">
        <v>29079.531386707939</v>
      </c>
      <c r="N12280" s="45"/>
      <c r="O12280" s="46"/>
    </row>
    <row r="12281" spans="1:15" x14ac:dyDescent="0.2">
      <c r="A12281" s="11" t="str">
        <f t="shared" si="1146"/>
        <v>8160206 - Alle regionerAlle uanset erf.</v>
      </c>
      <c r="B12281" s="12" t="str">
        <f t="shared" si="1149"/>
        <v>816020</v>
      </c>
      <c r="C12281" s="14">
        <f t="shared" si="1147"/>
        <v>0</v>
      </c>
      <c r="D12281" s="14">
        <f t="shared" si="1148"/>
        <v>0</v>
      </c>
      <c r="E12281" s="19" t="str">
        <f t="shared" si="1150"/>
        <v>816020 - Industrielt slagteriarbejde og behandling af råvarer, fjerkræ</v>
      </c>
      <c r="F12281" s="19" t="str">
        <f t="shared" si="1151"/>
        <v>Alle uanset erf.</v>
      </c>
      <c r="G12281" s="40" t="s">
        <v>516</v>
      </c>
      <c r="H12281" s="41" t="s">
        <v>456</v>
      </c>
      <c r="I12281" s="42" t="s">
        <v>11</v>
      </c>
      <c r="J12281" s="43" t="s">
        <v>10</v>
      </c>
      <c r="K12281" s="44">
        <v>1779</v>
      </c>
      <c r="L12281" s="45">
        <v>27362.977702453827</v>
      </c>
      <c r="M12281" s="46">
        <v>28824.068128214982</v>
      </c>
      <c r="N12281" s="45"/>
      <c r="O12281" s="46"/>
    </row>
    <row r="12282" spans="1:15" x14ac:dyDescent="0.2">
      <c r="A12282" s="11" t="str">
        <f t="shared" si="1146"/>
        <v>8160303 - Region Syddanmark0-4 år</v>
      </c>
      <c r="B12282" s="12" t="str">
        <f t="shared" si="1149"/>
        <v>816030</v>
      </c>
      <c r="C12282" s="14">
        <f t="shared" si="1147"/>
        <v>0</v>
      </c>
      <c r="D12282" s="14">
        <f t="shared" si="1148"/>
        <v>0</v>
      </c>
      <c r="E12282" s="19" t="str">
        <f t="shared" si="1150"/>
        <v>816030 - Behandling af råvarer i fiskeindustri</v>
      </c>
      <c r="F12282" s="19" t="str">
        <f t="shared" si="1151"/>
        <v>0-4 år</v>
      </c>
      <c r="G12282" s="40" t="s">
        <v>516</v>
      </c>
      <c r="H12282" s="41" t="s">
        <v>457</v>
      </c>
      <c r="I12282" s="42" t="s">
        <v>544</v>
      </c>
      <c r="J12282" s="43" t="s">
        <v>16</v>
      </c>
      <c r="K12282" s="44">
        <v>14</v>
      </c>
      <c r="L12282" s="45">
        <v>23097.723292810631</v>
      </c>
      <c r="M12282" s="46">
        <v>24449.646201479598</v>
      </c>
      <c r="N12282" s="45"/>
      <c r="O12282" s="46"/>
    </row>
    <row r="12283" spans="1:15" x14ac:dyDescent="0.2">
      <c r="A12283" s="11" t="str">
        <f t="shared" si="1146"/>
        <v>8160303 - Region Syddanmark10-14 år</v>
      </c>
      <c r="B12283" s="12" t="str">
        <f t="shared" si="1149"/>
        <v>816030</v>
      </c>
      <c r="C12283" s="14">
        <f t="shared" si="1147"/>
        <v>0</v>
      </c>
      <c r="D12283" s="14">
        <f t="shared" si="1148"/>
        <v>0</v>
      </c>
      <c r="E12283" s="19" t="str">
        <f t="shared" si="1150"/>
        <v>816030 - Behandling af råvarer i fiskeindustri</v>
      </c>
      <c r="F12283" s="19" t="str">
        <f t="shared" si="1151"/>
        <v>10-14 år</v>
      </c>
      <c r="G12283" s="40" t="s">
        <v>516</v>
      </c>
      <c r="H12283" s="41" t="s">
        <v>457</v>
      </c>
      <c r="I12283" s="42" t="s">
        <v>544</v>
      </c>
      <c r="J12283" s="43" t="s">
        <v>17</v>
      </c>
      <c r="K12283" s="44">
        <v>11</v>
      </c>
      <c r="L12283" s="45">
        <v>23274.336856518625</v>
      </c>
      <c r="M12283" s="46">
        <v>24636.597057730742</v>
      </c>
      <c r="N12283" s="45"/>
      <c r="O12283" s="46"/>
    </row>
    <row r="12284" spans="1:15" x14ac:dyDescent="0.2">
      <c r="A12284" s="11" t="str">
        <f t="shared" si="1146"/>
        <v>8160303 - Region Syddanmark20-24 år</v>
      </c>
      <c r="B12284" s="12" t="str">
        <f t="shared" si="1149"/>
        <v>816030</v>
      </c>
      <c r="C12284" s="14">
        <f t="shared" si="1147"/>
        <v>0</v>
      </c>
      <c r="D12284" s="14">
        <f t="shared" si="1148"/>
        <v>0</v>
      </c>
      <c r="E12284" s="19" t="str">
        <f t="shared" si="1150"/>
        <v>816030 - Behandling af råvarer i fiskeindustri</v>
      </c>
      <c r="F12284" s="19" t="str">
        <f t="shared" si="1151"/>
        <v>20-24 år</v>
      </c>
      <c r="G12284" s="40" t="s">
        <v>516</v>
      </c>
      <c r="H12284" s="41" t="s">
        <v>457</v>
      </c>
      <c r="I12284" s="42" t="s">
        <v>544</v>
      </c>
      <c r="J12284" s="43" t="s">
        <v>19</v>
      </c>
      <c r="K12284" s="44">
        <v>17</v>
      </c>
      <c r="L12284" s="45">
        <v>24609.563891757487</v>
      </c>
      <c r="M12284" s="46">
        <v>26049.975692342839</v>
      </c>
      <c r="N12284" s="45"/>
      <c r="O12284" s="46"/>
    </row>
    <row r="12285" spans="1:15" x14ac:dyDescent="0.2">
      <c r="A12285" s="11" t="str">
        <f t="shared" si="1146"/>
        <v>8160303 - Region Syddanmark25 år og derover</v>
      </c>
      <c r="B12285" s="12" t="str">
        <f t="shared" si="1149"/>
        <v>816030</v>
      </c>
      <c r="C12285" s="14">
        <f t="shared" si="1147"/>
        <v>0</v>
      </c>
      <c r="D12285" s="14">
        <f t="shared" si="1148"/>
        <v>0</v>
      </c>
      <c r="E12285" s="19" t="str">
        <f t="shared" si="1150"/>
        <v>816030 - Behandling af råvarer i fiskeindustri</v>
      </c>
      <c r="F12285" s="19" t="str">
        <f t="shared" si="1151"/>
        <v>25 år og derover</v>
      </c>
      <c r="G12285" s="40" t="s">
        <v>516</v>
      </c>
      <c r="H12285" s="41" t="s">
        <v>457</v>
      </c>
      <c r="I12285" s="42" t="s">
        <v>544</v>
      </c>
      <c r="J12285" s="43" t="s">
        <v>9</v>
      </c>
      <c r="K12285" s="44">
        <v>46</v>
      </c>
      <c r="L12285" s="45">
        <v>25006.342560658399</v>
      </c>
      <c r="M12285" s="46">
        <v>26469.978042874973</v>
      </c>
      <c r="N12285" s="45"/>
      <c r="O12285" s="46"/>
    </row>
    <row r="12286" spans="1:15" x14ac:dyDescent="0.2">
      <c r="A12286" s="11" t="str">
        <f t="shared" si="1146"/>
        <v>8160303 - Region SyddanmarkAlle uanset erf.</v>
      </c>
      <c r="B12286" s="12" t="str">
        <f t="shared" si="1149"/>
        <v>816030</v>
      </c>
      <c r="C12286" s="14">
        <f t="shared" si="1147"/>
        <v>0</v>
      </c>
      <c r="D12286" s="14">
        <f t="shared" si="1148"/>
        <v>0</v>
      </c>
      <c r="E12286" s="19" t="str">
        <f t="shared" si="1150"/>
        <v>816030 - Behandling af råvarer i fiskeindustri</v>
      </c>
      <c r="F12286" s="19" t="str">
        <f t="shared" si="1151"/>
        <v>Alle uanset erf.</v>
      </c>
      <c r="G12286" s="40" t="s">
        <v>516</v>
      </c>
      <c r="H12286" s="41" t="s">
        <v>457</v>
      </c>
      <c r="I12286" s="42" t="s">
        <v>544</v>
      </c>
      <c r="J12286" s="43" t="s">
        <v>10</v>
      </c>
      <c r="K12286" s="44">
        <v>105</v>
      </c>
      <c r="L12286" s="45">
        <v>24423.22454505671</v>
      </c>
      <c r="M12286" s="46">
        <v>25852.729797477219</v>
      </c>
      <c r="N12286" s="45"/>
      <c r="O12286" s="46"/>
    </row>
    <row r="12287" spans="1:15" x14ac:dyDescent="0.2">
      <c r="A12287" s="11" t="str">
        <f t="shared" si="1146"/>
        <v>8160304 - Region MidtjyllandUnder 1 år</v>
      </c>
      <c r="B12287" s="12" t="str">
        <f t="shared" si="1149"/>
        <v>816030</v>
      </c>
      <c r="C12287" s="14">
        <f t="shared" si="1147"/>
        <v>0</v>
      </c>
      <c r="D12287" s="14">
        <f t="shared" si="1148"/>
        <v>0</v>
      </c>
      <c r="E12287" s="19" t="str">
        <f t="shared" si="1150"/>
        <v>816030 - Behandling af råvarer i fiskeindustri</v>
      </c>
      <c r="F12287" s="19" t="str">
        <f t="shared" si="1151"/>
        <v>Under 1 år</v>
      </c>
      <c r="G12287" s="40" t="s">
        <v>516</v>
      </c>
      <c r="H12287" s="41" t="s">
        <v>457</v>
      </c>
      <c r="I12287" s="42" t="s">
        <v>517</v>
      </c>
      <c r="J12287" s="43" t="s">
        <v>13</v>
      </c>
      <c r="K12287" s="44">
        <v>31</v>
      </c>
      <c r="L12287" s="45">
        <v>22907.8902278532</v>
      </c>
      <c r="M12287" s="46">
        <v>24248.702099036553</v>
      </c>
      <c r="N12287" s="45"/>
      <c r="O12287" s="46"/>
    </row>
    <row r="12288" spans="1:15" x14ac:dyDescent="0.2">
      <c r="A12288" s="11" t="str">
        <f t="shared" si="1146"/>
        <v>8160304 - Region Midtjylland1 år</v>
      </c>
      <c r="B12288" s="12" t="str">
        <f t="shared" si="1149"/>
        <v>816030</v>
      </c>
      <c r="C12288" s="14">
        <f t="shared" si="1147"/>
        <v>0</v>
      </c>
      <c r="D12288" s="14">
        <f t="shared" si="1148"/>
        <v>0</v>
      </c>
      <c r="E12288" s="19" t="str">
        <f t="shared" si="1150"/>
        <v>816030 - Behandling af råvarer i fiskeindustri</v>
      </c>
      <c r="F12288" s="19" t="str">
        <f t="shared" si="1151"/>
        <v>1 år</v>
      </c>
      <c r="G12288" s="40" t="s">
        <v>516</v>
      </c>
      <c r="H12288" s="41" t="s">
        <v>457</v>
      </c>
      <c r="I12288" s="42" t="s">
        <v>517</v>
      </c>
      <c r="J12288" s="43" t="s">
        <v>22</v>
      </c>
      <c r="K12288" s="44">
        <v>12</v>
      </c>
      <c r="L12288" s="45">
        <v>24549.032605486256</v>
      </c>
      <c r="M12288" s="46">
        <v>25985.901475386887</v>
      </c>
      <c r="N12288" s="45"/>
      <c r="O12288" s="46"/>
    </row>
    <row r="12289" spans="1:15" x14ac:dyDescent="0.2">
      <c r="A12289" s="11" t="str">
        <f t="shared" si="1146"/>
        <v>8160304 - Region Midtjylland5-9 år</v>
      </c>
      <c r="B12289" s="12" t="str">
        <f t="shared" si="1149"/>
        <v>816030</v>
      </c>
      <c r="C12289" s="14">
        <f t="shared" si="1147"/>
        <v>0</v>
      </c>
      <c r="D12289" s="14">
        <f t="shared" si="1148"/>
        <v>0</v>
      </c>
      <c r="E12289" s="19" t="str">
        <f t="shared" si="1150"/>
        <v>816030 - Behandling af råvarer i fiskeindustri</v>
      </c>
      <c r="F12289" s="19" t="str">
        <f t="shared" si="1151"/>
        <v>5-9 år</v>
      </c>
      <c r="G12289" s="40" t="s">
        <v>516</v>
      </c>
      <c r="H12289" s="41" t="s">
        <v>457</v>
      </c>
      <c r="I12289" s="42" t="s">
        <v>517</v>
      </c>
      <c r="J12289" s="43" t="s">
        <v>15</v>
      </c>
      <c r="K12289" s="44">
        <v>30</v>
      </c>
      <c r="L12289" s="45">
        <v>24206.481741423064</v>
      </c>
      <c r="M12289" s="46">
        <v>25623.300914016276</v>
      </c>
      <c r="N12289" s="45"/>
      <c r="O12289" s="46"/>
    </row>
    <row r="12290" spans="1:15" x14ac:dyDescent="0.2">
      <c r="A12290" s="11" t="str">
        <f t="shared" ref="A12290:A12353" si="1152">B12290&amp;I12290&amp;F12290</f>
        <v>8160304 - Region Midtjylland0-4 år</v>
      </c>
      <c r="B12290" s="12" t="str">
        <f t="shared" si="1149"/>
        <v>816030</v>
      </c>
      <c r="C12290" s="14">
        <f t="shared" ref="C12290:C12353" si="1153">N12290*1.2</f>
        <v>0</v>
      </c>
      <c r="D12290" s="14">
        <f t="shared" ref="D12290:D12353" si="1154">O12290*1.2</f>
        <v>0</v>
      </c>
      <c r="E12290" s="19" t="str">
        <f t="shared" si="1150"/>
        <v>816030 - Behandling af råvarer i fiskeindustri</v>
      </c>
      <c r="F12290" s="19" t="str">
        <f t="shared" si="1151"/>
        <v>0-4 år</v>
      </c>
      <c r="G12290" s="40" t="s">
        <v>516</v>
      </c>
      <c r="H12290" s="41" t="s">
        <v>457</v>
      </c>
      <c r="I12290" s="42" t="s">
        <v>517</v>
      </c>
      <c r="J12290" s="43" t="s">
        <v>16</v>
      </c>
      <c r="K12290" s="44">
        <v>66</v>
      </c>
      <c r="L12290" s="45">
        <v>23173.006172395799</v>
      </c>
      <c r="M12290" s="46">
        <v>24529.335430913688</v>
      </c>
      <c r="N12290" s="45"/>
      <c r="O12290" s="46"/>
    </row>
    <row r="12291" spans="1:15" x14ac:dyDescent="0.2">
      <c r="A12291" s="11" t="str">
        <f t="shared" si="1152"/>
        <v>8160304 - Region Midtjylland10-14 år</v>
      </c>
      <c r="B12291" s="12" t="str">
        <f t="shared" ref="B12291:B12354" si="1155">LEFT(E12291,6)</f>
        <v>816030</v>
      </c>
      <c r="C12291" s="14">
        <f t="shared" si="1153"/>
        <v>0</v>
      </c>
      <c r="D12291" s="14">
        <f t="shared" si="1154"/>
        <v>0</v>
      </c>
      <c r="E12291" s="19" t="str">
        <f t="shared" ref="E12291:E12354" si="1156">TRIM(H12291)</f>
        <v>816030 - Behandling af råvarer i fiskeindustri</v>
      </c>
      <c r="F12291" s="19" t="str">
        <f t="shared" ref="F12291:F12354" si="1157">MID(J12291,6,30)</f>
        <v>10-14 år</v>
      </c>
      <c r="G12291" s="40" t="s">
        <v>516</v>
      </c>
      <c r="H12291" s="41" t="s">
        <v>457</v>
      </c>
      <c r="I12291" s="42" t="s">
        <v>517</v>
      </c>
      <c r="J12291" s="43" t="s">
        <v>17</v>
      </c>
      <c r="K12291" s="44">
        <v>29</v>
      </c>
      <c r="L12291" s="45">
        <v>24913.953779785221</v>
      </c>
      <c r="M12291" s="46">
        <v>26388.063904061681</v>
      </c>
      <c r="N12291" s="45"/>
      <c r="O12291" s="46"/>
    </row>
    <row r="12292" spans="1:15" x14ac:dyDescent="0.2">
      <c r="A12292" s="11" t="str">
        <f t="shared" si="1152"/>
        <v>8160304 - Region Midtjylland15-20 år</v>
      </c>
      <c r="B12292" s="12" t="str">
        <f t="shared" si="1155"/>
        <v>816030</v>
      </c>
      <c r="C12292" s="14">
        <f t="shared" si="1153"/>
        <v>0</v>
      </c>
      <c r="D12292" s="14">
        <f t="shared" si="1154"/>
        <v>0</v>
      </c>
      <c r="E12292" s="19" t="str">
        <f t="shared" si="1156"/>
        <v>816030 - Behandling af råvarer i fiskeindustri</v>
      </c>
      <c r="F12292" s="19" t="str">
        <f t="shared" si="1157"/>
        <v>15-20 år</v>
      </c>
      <c r="G12292" s="40" t="s">
        <v>516</v>
      </c>
      <c r="H12292" s="41" t="s">
        <v>457</v>
      </c>
      <c r="I12292" s="42" t="s">
        <v>517</v>
      </c>
      <c r="J12292" s="43" t="s">
        <v>18</v>
      </c>
      <c r="K12292" s="44">
        <v>24</v>
      </c>
      <c r="L12292" s="45">
        <v>26105.987805254073</v>
      </c>
      <c r="M12292" s="46">
        <v>27633.986150369801</v>
      </c>
      <c r="N12292" s="45"/>
      <c r="O12292" s="46"/>
    </row>
    <row r="12293" spans="1:15" x14ac:dyDescent="0.2">
      <c r="A12293" s="11" t="str">
        <f t="shared" si="1152"/>
        <v>8160304 - Region Midtjylland20-24 år</v>
      </c>
      <c r="B12293" s="12" t="str">
        <f t="shared" si="1155"/>
        <v>816030</v>
      </c>
      <c r="C12293" s="14">
        <f t="shared" si="1153"/>
        <v>0</v>
      </c>
      <c r="D12293" s="14">
        <f t="shared" si="1154"/>
        <v>0</v>
      </c>
      <c r="E12293" s="19" t="str">
        <f t="shared" si="1156"/>
        <v>816030 - Behandling af råvarer i fiskeindustri</v>
      </c>
      <c r="F12293" s="19" t="str">
        <f t="shared" si="1157"/>
        <v>20-24 år</v>
      </c>
      <c r="G12293" s="40" t="s">
        <v>516</v>
      </c>
      <c r="H12293" s="41" t="s">
        <v>457</v>
      </c>
      <c r="I12293" s="42" t="s">
        <v>517</v>
      </c>
      <c r="J12293" s="43" t="s">
        <v>19</v>
      </c>
      <c r="K12293" s="44">
        <v>14</v>
      </c>
      <c r="L12293" s="45">
        <v>23228.268347373953</v>
      </c>
      <c r="M12293" s="46">
        <v>24602.639747551188</v>
      </c>
      <c r="N12293" s="45"/>
      <c r="O12293" s="46"/>
    </row>
    <row r="12294" spans="1:15" x14ac:dyDescent="0.2">
      <c r="A12294" s="11" t="str">
        <f t="shared" si="1152"/>
        <v>8160304 - Region Midtjylland25 år og derover</v>
      </c>
      <c r="B12294" s="12" t="str">
        <f t="shared" si="1155"/>
        <v>816030</v>
      </c>
      <c r="C12294" s="14">
        <f t="shared" si="1153"/>
        <v>0</v>
      </c>
      <c r="D12294" s="14">
        <f t="shared" si="1154"/>
        <v>0</v>
      </c>
      <c r="E12294" s="19" t="str">
        <f t="shared" si="1156"/>
        <v>816030 - Behandling af råvarer i fiskeindustri</v>
      </c>
      <c r="F12294" s="19" t="str">
        <f t="shared" si="1157"/>
        <v>25 år og derover</v>
      </c>
      <c r="G12294" s="40" t="s">
        <v>516</v>
      </c>
      <c r="H12294" s="41" t="s">
        <v>457</v>
      </c>
      <c r="I12294" s="42" t="s">
        <v>517</v>
      </c>
      <c r="J12294" s="43" t="s">
        <v>9</v>
      </c>
      <c r="K12294" s="44">
        <v>65</v>
      </c>
      <c r="L12294" s="45">
        <v>25889.866080666321</v>
      </c>
      <c r="M12294" s="46">
        <v>27405.214698065287</v>
      </c>
      <c r="N12294" s="45"/>
      <c r="O12294" s="46"/>
    </row>
    <row r="12295" spans="1:15" x14ac:dyDescent="0.2">
      <c r="A12295" s="11" t="str">
        <f t="shared" si="1152"/>
        <v>8160304 - Region MidtjyllandAlle uanset erf.</v>
      </c>
      <c r="B12295" s="12" t="str">
        <f t="shared" si="1155"/>
        <v>816030</v>
      </c>
      <c r="C12295" s="14">
        <f t="shared" si="1153"/>
        <v>0</v>
      </c>
      <c r="D12295" s="14">
        <f t="shared" si="1154"/>
        <v>0</v>
      </c>
      <c r="E12295" s="19" t="str">
        <f t="shared" si="1156"/>
        <v>816030 - Behandling af råvarer i fiskeindustri</v>
      </c>
      <c r="F12295" s="19" t="str">
        <f t="shared" si="1157"/>
        <v>Alle uanset erf.</v>
      </c>
      <c r="G12295" s="40" t="s">
        <v>516</v>
      </c>
      <c r="H12295" s="41" t="s">
        <v>457</v>
      </c>
      <c r="I12295" s="42" t="s">
        <v>517</v>
      </c>
      <c r="J12295" s="43" t="s">
        <v>10</v>
      </c>
      <c r="K12295" s="44">
        <v>228</v>
      </c>
      <c r="L12295" s="45">
        <v>24484.819595793208</v>
      </c>
      <c r="M12295" s="46">
        <v>25933.538686158019</v>
      </c>
      <c r="N12295" s="45"/>
      <c r="O12295" s="46"/>
    </row>
    <row r="12296" spans="1:15" x14ac:dyDescent="0.2">
      <c r="A12296" s="11" t="str">
        <f t="shared" si="1152"/>
        <v>8160305 - Region NordjyllandUnder 1 år</v>
      </c>
      <c r="B12296" s="12" t="str">
        <f t="shared" si="1155"/>
        <v>816030</v>
      </c>
      <c r="C12296" s="14">
        <f t="shared" si="1153"/>
        <v>0</v>
      </c>
      <c r="D12296" s="14">
        <f t="shared" si="1154"/>
        <v>0</v>
      </c>
      <c r="E12296" s="19" t="str">
        <f t="shared" si="1156"/>
        <v>816030 - Behandling af råvarer i fiskeindustri</v>
      </c>
      <c r="F12296" s="19" t="str">
        <f t="shared" si="1157"/>
        <v>Under 1 år</v>
      </c>
      <c r="G12296" s="40" t="s">
        <v>516</v>
      </c>
      <c r="H12296" s="41" t="s">
        <v>457</v>
      </c>
      <c r="I12296" s="42" t="s">
        <v>21</v>
      </c>
      <c r="J12296" s="43" t="s">
        <v>13</v>
      </c>
      <c r="K12296" s="44">
        <v>75</v>
      </c>
      <c r="L12296" s="45">
        <v>23292.238030537614</v>
      </c>
      <c r="M12296" s="46">
        <v>24655.545997667676</v>
      </c>
      <c r="N12296" s="45"/>
      <c r="O12296" s="46"/>
    </row>
    <row r="12297" spans="1:15" x14ac:dyDescent="0.2">
      <c r="A12297" s="11" t="str">
        <f t="shared" si="1152"/>
        <v>8160305 - Region Nordjylland1 år</v>
      </c>
      <c r="B12297" s="12" t="str">
        <f t="shared" si="1155"/>
        <v>816030</v>
      </c>
      <c r="C12297" s="14">
        <f t="shared" si="1153"/>
        <v>0</v>
      </c>
      <c r="D12297" s="14">
        <f t="shared" si="1154"/>
        <v>0</v>
      </c>
      <c r="E12297" s="19" t="str">
        <f t="shared" si="1156"/>
        <v>816030 - Behandling af råvarer i fiskeindustri</v>
      </c>
      <c r="F12297" s="19" t="str">
        <f t="shared" si="1157"/>
        <v>1 år</v>
      </c>
      <c r="G12297" s="40" t="s">
        <v>516</v>
      </c>
      <c r="H12297" s="41" t="s">
        <v>457</v>
      </c>
      <c r="I12297" s="42" t="s">
        <v>21</v>
      </c>
      <c r="J12297" s="43" t="s">
        <v>22</v>
      </c>
      <c r="K12297" s="44">
        <v>44</v>
      </c>
      <c r="L12297" s="45">
        <v>24729.53250543879</v>
      </c>
      <c r="M12297" s="46">
        <v>26176.966137357947</v>
      </c>
      <c r="N12297" s="45"/>
      <c r="O12297" s="46"/>
    </row>
    <row r="12298" spans="1:15" x14ac:dyDescent="0.2">
      <c r="A12298" s="11" t="str">
        <f t="shared" si="1152"/>
        <v>8160305 - Region Nordjylland2 år</v>
      </c>
      <c r="B12298" s="12" t="str">
        <f t="shared" si="1155"/>
        <v>816030</v>
      </c>
      <c r="C12298" s="14">
        <f t="shared" si="1153"/>
        <v>0</v>
      </c>
      <c r="D12298" s="14">
        <f t="shared" si="1154"/>
        <v>0</v>
      </c>
      <c r="E12298" s="19" t="str">
        <f t="shared" si="1156"/>
        <v>816030 - Behandling af råvarer i fiskeindustri</v>
      </c>
      <c r="F12298" s="19" t="str">
        <f t="shared" si="1157"/>
        <v>2 år</v>
      </c>
      <c r="G12298" s="40" t="s">
        <v>516</v>
      </c>
      <c r="H12298" s="41" t="s">
        <v>457</v>
      </c>
      <c r="I12298" s="42" t="s">
        <v>21</v>
      </c>
      <c r="J12298" s="43" t="s">
        <v>23</v>
      </c>
      <c r="K12298" s="44">
        <v>22</v>
      </c>
      <c r="L12298" s="45">
        <v>24968.162062762687</v>
      </c>
      <c r="M12298" s="46">
        <v>26429.562818676794</v>
      </c>
      <c r="N12298" s="45"/>
      <c r="O12298" s="46"/>
    </row>
    <row r="12299" spans="1:15" x14ac:dyDescent="0.2">
      <c r="A12299" s="11" t="str">
        <f t="shared" si="1152"/>
        <v>8160305 - Region Nordjylland3 år</v>
      </c>
      <c r="B12299" s="12" t="str">
        <f t="shared" si="1155"/>
        <v>816030</v>
      </c>
      <c r="C12299" s="14">
        <f t="shared" si="1153"/>
        <v>0</v>
      </c>
      <c r="D12299" s="14">
        <f t="shared" si="1154"/>
        <v>0</v>
      </c>
      <c r="E12299" s="19" t="str">
        <f t="shared" si="1156"/>
        <v>816030 - Behandling af råvarer i fiskeindustri</v>
      </c>
      <c r="F12299" s="19" t="str">
        <f t="shared" si="1157"/>
        <v>3 år</v>
      </c>
      <c r="G12299" s="40" t="s">
        <v>516</v>
      </c>
      <c r="H12299" s="41" t="s">
        <v>457</v>
      </c>
      <c r="I12299" s="42" t="s">
        <v>21</v>
      </c>
      <c r="J12299" s="43" t="s">
        <v>14</v>
      </c>
      <c r="K12299" s="44">
        <v>27</v>
      </c>
      <c r="L12299" s="45">
        <v>24695.208310577542</v>
      </c>
      <c r="M12299" s="46">
        <v>26140.6329278087</v>
      </c>
      <c r="N12299" s="45"/>
      <c r="O12299" s="46"/>
    </row>
    <row r="12300" spans="1:15" x14ac:dyDescent="0.2">
      <c r="A12300" s="11" t="str">
        <f t="shared" si="1152"/>
        <v>8160305 - Region Nordjylland4 år</v>
      </c>
      <c r="B12300" s="12" t="str">
        <f t="shared" si="1155"/>
        <v>816030</v>
      </c>
      <c r="C12300" s="14">
        <f t="shared" si="1153"/>
        <v>0</v>
      </c>
      <c r="D12300" s="14">
        <f t="shared" si="1154"/>
        <v>0</v>
      </c>
      <c r="E12300" s="19" t="str">
        <f t="shared" si="1156"/>
        <v>816030 - Behandling af råvarer i fiskeindustri</v>
      </c>
      <c r="F12300" s="19" t="str">
        <f t="shared" si="1157"/>
        <v>4 år</v>
      </c>
      <c r="G12300" s="40" t="s">
        <v>516</v>
      </c>
      <c r="H12300" s="41" t="s">
        <v>457</v>
      </c>
      <c r="I12300" s="42" t="s">
        <v>21</v>
      </c>
      <c r="J12300" s="43" t="s">
        <v>24</v>
      </c>
      <c r="K12300" s="44">
        <v>20</v>
      </c>
      <c r="L12300" s="45">
        <v>26066.081042059006</v>
      </c>
      <c r="M12300" s="46">
        <v>27608.3602926325</v>
      </c>
      <c r="N12300" s="45"/>
      <c r="O12300" s="46"/>
    </row>
    <row r="12301" spans="1:15" x14ac:dyDescent="0.2">
      <c r="A12301" s="11" t="str">
        <f t="shared" si="1152"/>
        <v>8160305 - Region Nordjylland5-9 år</v>
      </c>
      <c r="B12301" s="12" t="str">
        <f t="shared" si="1155"/>
        <v>816030</v>
      </c>
      <c r="C12301" s="14">
        <f t="shared" si="1153"/>
        <v>0</v>
      </c>
      <c r="D12301" s="14">
        <f t="shared" si="1154"/>
        <v>0</v>
      </c>
      <c r="E12301" s="19" t="str">
        <f t="shared" si="1156"/>
        <v>816030 - Behandling af råvarer i fiskeindustri</v>
      </c>
      <c r="F12301" s="19" t="str">
        <f t="shared" si="1157"/>
        <v>5-9 år</v>
      </c>
      <c r="G12301" s="40" t="s">
        <v>516</v>
      </c>
      <c r="H12301" s="41" t="s">
        <v>457</v>
      </c>
      <c r="I12301" s="42" t="s">
        <v>21</v>
      </c>
      <c r="J12301" s="43" t="s">
        <v>15</v>
      </c>
      <c r="K12301" s="44">
        <v>108</v>
      </c>
      <c r="L12301" s="45">
        <v>24883.448560379213</v>
      </c>
      <c r="M12301" s="46">
        <v>26355.753750233496</v>
      </c>
      <c r="N12301" s="45"/>
      <c r="O12301" s="46"/>
    </row>
    <row r="12302" spans="1:15" x14ac:dyDescent="0.2">
      <c r="A12302" s="11" t="str">
        <f t="shared" si="1152"/>
        <v>8160305 - Region Nordjylland0-4 år</v>
      </c>
      <c r="B12302" s="12" t="str">
        <f t="shared" si="1155"/>
        <v>816030</v>
      </c>
      <c r="C12302" s="14">
        <f t="shared" si="1153"/>
        <v>0</v>
      </c>
      <c r="D12302" s="14">
        <f t="shared" si="1154"/>
        <v>0</v>
      </c>
      <c r="E12302" s="19" t="str">
        <f t="shared" si="1156"/>
        <v>816030 - Behandling af råvarer i fiskeindustri</v>
      </c>
      <c r="F12302" s="19" t="str">
        <f t="shared" si="1157"/>
        <v>0-4 år</v>
      </c>
      <c r="G12302" s="40" t="s">
        <v>516</v>
      </c>
      <c r="H12302" s="41" t="s">
        <v>457</v>
      </c>
      <c r="I12302" s="42" t="s">
        <v>21</v>
      </c>
      <c r="J12302" s="43" t="s">
        <v>16</v>
      </c>
      <c r="K12302" s="44">
        <v>188</v>
      </c>
      <c r="L12302" s="45">
        <v>24240.909482737039</v>
      </c>
      <c r="M12302" s="46">
        <v>25675.196886736547</v>
      </c>
      <c r="N12302" s="45"/>
      <c r="O12302" s="46"/>
    </row>
    <row r="12303" spans="1:15" x14ac:dyDescent="0.2">
      <c r="A12303" s="11" t="str">
        <f t="shared" si="1152"/>
        <v>8160305 - Region Nordjylland10-14 år</v>
      </c>
      <c r="B12303" s="12" t="str">
        <f t="shared" si="1155"/>
        <v>816030</v>
      </c>
      <c r="C12303" s="14">
        <f t="shared" si="1153"/>
        <v>0</v>
      </c>
      <c r="D12303" s="14">
        <f t="shared" si="1154"/>
        <v>0</v>
      </c>
      <c r="E12303" s="19" t="str">
        <f t="shared" si="1156"/>
        <v>816030 - Behandling af råvarer i fiskeindustri</v>
      </c>
      <c r="F12303" s="19" t="str">
        <f t="shared" si="1157"/>
        <v>10-14 år</v>
      </c>
      <c r="G12303" s="40" t="s">
        <v>516</v>
      </c>
      <c r="H12303" s="41" t="s">
        <v>457</v>
      </c>
      <c r="I12303" s="42" t="s">
        <v>21</v>
      </c>
      <c r="J12303" s="43" t="s">
        <v>17</v>
      </c>
      <c r="K12303" s="44">
        <v>73</v>
      </c>
      <c r="L12303" s="45">
        <v>25617.977699123596</v>
      </c>
      <c r="M12303" s="46">
        <v>27117.412534590512</v>
      </c>
      <c r="N12303" s="45"/>
      <c r="O12303" s="46"/>
    </row>
    <row r="12304" spans="1:15" x14ac:dyDescent="0.2">
      <c r="A12304" s="11" t="str">
        <f t="shared" si="1152"/>
        <v>8160305 - Region Nordjylland15-20 år</v>
      </c>
      <c r="B12304" s="12" t="str">
        <f t="shared" si="1155"/>
        <v>816030</v>
      </c>
      <c r="C12304" s="14">
        <f t="shared" si="1153"/>
        <v>0</v>
      </c>
      <c r="D12304" s="14">
        <f t="shared" si="1154"/>
        <v>0</v>
      </c>
      <c r="E12304" s="19" t="str">
        <f t="shared" si="1156"/>
        <v>816030 - Behandling af råvarer i fiskeindustri</v>
      </c>
      <c r="F12304" s="19" t="str">
        <f t="shared" si="1157"/>
        <v>15-20 år</v>
      </c>
      <c r="G12304" s="40" t="s">
        <v>516</v>
      </c>
      <c r="H12304" s="41" t="s">
        <v>457</v>
      </c>
      <c r="I12304" s="42" t="s">
        <v>21</v>
      </c>
      <c r="J12304" s="43" t="s">
        <v>18</v>
      </c>
      <c r="K12304" s="44">
        <v>63</v>
      </c>
      <c r="L12304" s="45">
        <v>24976.692557912444</v>
      </c>
      <c r="M12304" s="46">
        <v>26454.514813504531</v>
      </c>
      <c r="N12304" s="45"/>
      <c r="O12304" s="46"/>
    </row>
    <row r="12305" spans="1:15" x14ac:dyDescent="0.2">
      <c r="A12305" s="11" t="str">
        <f t="shared" si="1152"/>
        <v>8160305 - Region Nordjylland20-24 år</v>
      </c>
      <c r="B12305" s="12" t="str">
        <f t="shared" si="1155"/>
        <v>816030</v>
      </c>
      <c r="C12305" s="14">
        <f t="shared" si="1153"/>
        <v>0</v>
      </c>
      <c r="D12305" s="14">
        <f t="shared" si="1154"/>
        <v>0</v>
      </c>
      <c r="E12305" s="19" t="str">
        <f t="shared" si="1156"/>
        <v>816030 - Behandling af råvarer i fiskeindustri</v>
      </c>
      <c r="F12305" s="19" t="str">
        <f t="shared" si="1157"/>
        <v>20-24 år</v>
      </c>
      <c r="G12305" s="40" t="s">
        <v>516</v>
      </c>
      <c r="H12305" s="41" t="s">
        <v>457</v>
      </c>
      <c r="I12305" s="42" t="s">
        <v>21</v>
      </c>
      <c r="J12305" s="43" t="s">
        <v>19</v>
      </c>
      <c r="K12305" s="44">
        <v>59</v>
      </c>
      <c r="L12305" s="45">
        <v>25186.583855131499</v>
      </c>
      <c r="M12305" s="46">
        <v>26676.824970008747</v>
      </c>
      <c r="N12305" s="45"/>
      <c r="O12305" s="46"/>
    </row>
    <row r="12306" spans="1:15" x14ac:dyDescent="0.2">
      <c r="A12306" s="11" t="str">
        <f t="shared" si="1152"/>
        <v>8160305 - Region Nordjylland25 år og derover</v>
      </c>
      <c r="B12306" s="12" t="str">
        <f t="shared" si="1155"/>
        <v>816030</v>
      </c>
      <c r="C12306" s="14">
        <f t="shared" si="1153"/>
        <v>0</v>
      </c>
      <c r="D12306" s="14">
        <f t="shared" si="1154"/>
        <v>0</v>
      </c>
      <c r="E12306" s="19" t="str">
        <f t="shared" si="1156"/>
        <v>816030 - Behandling af råvarer i fiskeindustri</v>
      </c>
      <c r="F12306" s="19" t="str">
        <f t="shared" si="1157"/>
        <v>25 år og derover</v>
      </c>
      <c r="G12306" s="40" t="s">
        <v>516</v>
      </c>
      <c r="H12306" s="41" t="s">
        <v>457</v>
      </c>
      <c r="I12306" s="42" t="s">
        <v>21</v>
      </c>
      <c r="J12306" s="43" t="s">
        <v>9</v>
      </c>
      <c r="K12306" s="44">
        <v>288</v>
      </c>
      <c r="L12306" s="45">
        <v>26030.751610009505</v>
      </c>
      <c r="M12306" s="46">
        <v>27554.346337737374</v>
      </c>
      <c r="N12306" s="45"/>
      <c r="O12306" s="46"/>
    </row>
    <row r="12307" spans="1:15" x14ac:dyDescent="0.2">
      <c r="A12307" s="11" t="str">
        <f t="shared" si="1152"/>
        <v>8160305 - Region NordjyllandAlle uanset erf.</v>
      </c>
      <c r="B12307" s="12" t="str">
        <f t="shared" si="1155"/>
        <v>816030</v>
      </c>
      <c r="C12307" s="14">
        <f t="shared" si="1153"/>
        <v>0</v>
      </c>
      <c r="D12307" s="14">
        <f t="shared" si="1154"/>
        <v>0</v>
      </c>
      <c r="E12307" s="19" t="str">
        <f t="shared" si="1156"/>
        <v>816030 - Behandling af råvarer i fiskeindustri</v>
      </c>
      <c r="F12307" s="19" t="str">
        <f t="shared" si="1157"/>
        <v>Alle uanset erf.</v>
      </c>
      <c r="G12307" s="40" t="s">
        <v>516</v>
      </c>
      <c r="H12307" s="41" t="s">
        <v>457</v>
      </c>
      <c r="I12307" s="42" t="s">
        <v>21</v>
      </c>
      <c r="J12307" s="43" t="s">
        <v>10</v>
      </c>
      <c r="K12307" s="44">
        <v>779</v>
      </c>
      <c r="L12307" s="45">
        <v>25215.683928200258</v>
      </c>
      <c r="M12307" s="46">
        <v>26707.646837727483</v>
      </c>
      <c r="N12307" s="45"/>
      <c r="O12307" s="46"/>
    </row>
    <row r="12308" spans="1:15" x14ac:dyDescent="0.2">
      <c r="A12308" s="11" t="str">
        <f t="shared" si="1152"/>
        <v>8160306 - Alle regionerUnder 1 år</v>
      </c>
      <c r="B12308" s="12" t="str">
        <f t="shared" si="1155"/>
        <v>816030</v>
      </c>
      <c r="C12308" s="14">
        <f t="shared" si="1153"/>
        <v>0</v>
      </c>
      <c r="D12308" s="14">
        <f t="shared" si="1154"/>
        <v>0</v>
      </c>
      <c r="E12308" s="19" t="str">
        <f t="shared" si="1156"/>
        <v>816030 - Behandling af råvarer i fiskeindustri</v>
      </c>
      <c r="F12308" s="19" t="str">
        <f t="shared" si="1157"/>
        <v>Under 1 år</v>
      </c>
      <c r="G12308" s="40" t="s">
        <v>516</v>
      </c>
      <c r="H12308" s="41" t="s">
        <v>457</v>
      </c>
      <c r="I12308" s="42" t="s">
        <v>11</v>
      </c>
      <c r="J12308" s="43" t="s">
        <v>13</v>
      </c>
      <c r="K12308" s="44">
        <v>106</v>
      </c>
      <c r="L12308" s="45">
        <v>23180.567972893557</v>
      </c>
      <c r="M12308" s="46">
        <v>24537.339827904361</v>
      </c>
      <c r="N12308" s="45"/>
      <c r="O12308" s="46"/>
    </row>
    <row r="12309" spans="1:15" x14ac:dyDescent="0.2">
      <c r="A12309" s="11" t="str">
        <f t="shared" si="1152"/>
        <v>8160306 - Alle regioner1 år</v>
      </c>
      <c r="B12309" s="12" t="str">
        <f t="shared" si="1155"/>
        <v>816030</v>
      </c>
      <c r="C12309" s="14">
        <f t="shared" si="1153"/>
        <v>0</v>
      </c>
      <c r="D12309" s="14">
        <f t="shared" si="1154"/>
        <v>0</v>
      </c>
      <c r="E12309" s="19" t="str">
        <f t="shared" si="1156"/>
        <v>816030 - Behandling af råvarer i fiskeindustri</v>
      </c>
      <c r="F12309" s="19" t="str">
        <f t="shared" si="1157"/>
        <v>1 år</v>
      </c>
      <c r="G12309" s="40" t="s">
        <v>516</v>
      </c>
      <c r="H12309" s="41" t="s">
        <v>457</v>
      </c>
      <c r="I12309" s="42" t="s">
        <v>11</v>
      </c>
      <c r="J12309" s="43" t="s">
        <v>22</v>
      </c>
      <c r="K12309" s="44">
        <v>61</v>
      </c>
      <c r="L12309" s="45">
        <v>24672.817542639586</v>
      </c>
      <c r="M12309" s="46">
        <v>26116.931615461919</v>
      </c>
      <c r="N12309" s="45"/>
      <c r="O12309" s="46"/>
    </row>
    <row r="12310" spans="1:15" x14ac:dyDescent="0.2">
      <c r="A12310" s="11" t="str">
        <f t="shared" si="1152"/>
        <v>8160306 - Alle regioner2 år</v>
      </c>
      <c r="B12310" s="12" t="str">
        <f t="shared" si="1155"/>
        <v>816030</v>
      </c>
      <c r="C12310" s="14">
        <f t="shared" si="1153"/>
        <v>0</v>
      </c>
      <c r="D12310" s="14">
        <f t="shared" si="1154"/>
        <v>0</v>
      </c>
      <c r="E12310" s="19" t="str">
        <f t="shared" si="1156"/>
        <v>816030 - Behandling af råvarer i fiskeindustri</v>
      </c>
      <c r="F12310" s="19" t="str">
        <f t="shared" si="1157"/>
        <v>2 år</v>
      </c>
      <c r="G12310" s="40" t="s">
        <v>516</v>
      </c>
      <c r="H12310" s="41" t="s">
        <v>457</v>
      </c>
      <c r="I12310" s="42" t="s">
        <v>11</v>
      </c>
      <c r="J12310" s="43" t="s">
        <v>23</v>
      </c>
      <c r="K12310" s="44">
        <v>34</v>
      </c>
      <c r="L12310" s="45">
        <v>24647.123772606792</v>
      </c>
      <c r="M12310" s="46">
        <v>26089.733974425169</v>
      </c>
      <c r="N12310" s="45"/>
      <c r="O12310" s="46"/>
    </row>
    <row r="12311" spans="1:15" x14ac:dyDescent="0.2">
      <c r="A12311" s="11" t="str">
        <f t="shared" si="1152"/>
        <v>8160306 - Alle regioner3 år</v>
      </c>
      <c r="B12311" s="12" t="str">
        <f t="shared" si="1155"/>
        <v>816030</v>
      </c>
      <c r="C12311" s="14">
        <f t="shared" si="1153"/>
        <v>0</v>
      </c>
      <c r="D12311" s="14">
        <f t="shared" si="1154"/>
        <v>0</v>
      </c>
      <c r="E12311" s="19" t="str">
        <f t="shared" si="1156"/>
        <v>816030 - Behandling af råvarer i fiskeindustri</v>
      </c>
      <c r="F12311" s="19" t="str">
        <f t="shared" si="1157"/>
        <v>3 år</v>
      </c>
      <c r="G12311" s="40" t="s">
        <v>516</v>
      </c>
      <c r="H12311" s="41" t="s">
        <v>457</v>
      </c>
      <c r="I12311" s="42" t="s">
        <v>11</v>
      </c>
      <c r="J12311" s="43" t="s">
        <v>14</v>
      </c>
      <c r="K12311" s="44">
        <v>42</v>
      </c>
      <c r="L12311" s="45">
        <v>24239.78489996638</v>
      </c>
      <c r="M12311" s="46">
        <v>25658.553325409968</v>
      </c>
      <c r="N12311" s="45"/>
      <c r="O12311" s="46"/>
    </row>
    <row r="12312" spans="1:15" x14ac:dyDescent="0.2">
      <c r="A12312" s="11" t="str">
        <f t="shared" si="1152"/>
        <v>8160306 - Alle regioner4 år</v>
      </c>
      <c r="B12312" s="12" t="str">
        <f t="shared" si="1155"/>
        <v>816030</v>
      </c>
      <c r="C12312" s="14">
        <f t="shared" si="1153"/>
        <v>0</v>
      </c>
      <c r="D12312" s="14">
        <f t="shared" si="1154"/>
        <v>0</v>
      </c>
      <c r="E12312" s="19" t="str">
        <f t="shared" si="1156"/>
        <v>816030 - Behandling af råvarer i fiskeindustri</v>
      </c>
      <c r="F12312" s="19" t="str">
        <f t="shared" si="1157"/>
        <v>4 år</v>
      </c>
      <c r="G12312" s="40" t="s">
        <v>516</v>
      </c>
      <c r="H12312" s="41" t="s">
        <v>457</v>
      </c>
      <c r="I12312" s="42" t="s">
        <v>11</v>
      </c>
      <c r="J12312" s="43" t="s">
        <v>24</v>
      </c>
      <c r="K12312" s="44">
        <v>25</v>
      </c>
      <c r="L12312" s="45">
        <v>25997.777268767903</v>
      </c>
      <c r="M12312" s="46">
        <v>27519.441989509469</v>
      </c>
      <c r="N12312" s="45"/>
      <c r="O12312" s="46"/>
    </row>
    <row r="12313" spans="1:15" x14ac:dyDescent="0.2">
      <c r="A12313" s="11" t="str">
        <f t="shared" si="1152"/>
        <v>8160306 - Alle regioner5-9 år</v>
      </c>
      <c r="B12313" s="12" t="str">
        <f t="shared" si="1155"/>
        <v>816030</v>
      </c>
      <c r="C12313" s="14">
        <f t="shared" si="1153"/>
        <v>0</v>
      </c>
      <c r="D12313" s="14">
        <f t="shared" si="1154"/>
        <v>0</v>
      </c>
      <c r="E12313" s="19" t="str">
        <f t="shared" si="1156"/>
        <v>816030 - Behandling af råvarer i fiskeindustri</v>
      </c>
      <c r="F12313" s="19" t="str">
        <f t="shared" si="1157"/>
        <v>5-9 år</v>
      </c>
      <c r="G12313" s="40" t="s">
        <v>516</v>
      </c>
      <c r="H12313" s="41" t="s">
        <v>457</v>
      </c>
      <c r="I12313" s="42" t="s">
        <v>11</v>
      </c>
      <c r="J12313" s="43" t="s">
        <v>15</v>
      </c>
      <c r="K12313" s="44">
        <v>146</v>
      </c>
      <c r="L12313" s="45">
        <v>24777.866522718035</v>
      </c>
      <c r="M12313" s="46">
        <v>26228.129172216086</v>
      </c>
      <c r="N12313" s="45"/>
      <c r="O12313" s="46"/>
    </row>
    <row r="12314" spans="1:15" x14ac:dyDescent="0.2">
      <c r="A12314" s="11" t="str">
        <f t="shared" si="1152"/>
        <v>8160306 - Alle regioner0-4 år</v>
      </c>
      <c r="B12314" s="12" t="str">
        <f t="shared" si="1155"/>
        <v>816030</v>
      </c>
      <c r="C12314" s="14">
        <f t="shared" si="1153"/>
        <v>0</v>
      </c>
      <c r="D12314" s="14">
        <f t="shared" si="1154"/>
        <v>0</v>
      </c>
      <c r="E12314" s="19" t="str">
        <f t="shared" si="1156"/>
        <v>816030 - Behandling af råvarer i fiskeindustri</v>
      </c>
      <c r="F12314" s="19" t="str">
        <f t="shared" si="1157"/>
        <v>0-4 år</v>
      </c>
      <c r="G12314" s="40" t="s">
        <v>516</v>
      </c>
      <c r="H12314" s="41" t="s">
        <v>457</v>
      </c>
      <c r="I12314" s="42" t="s">
        <v>11</v>
      </c>
      <c r="J12314" s="43" t="s">
        <v>16</v>
      </c>
      <c r="K12314" s="44">
        <v>268</v>
      </c>
      <c r="L12314" s="45">
        <v>23828.764073411152</v>
      </c>
      <c r="M12314" s="46">
        <v>25223.475215618819</v>
      </c>
      <c r="N12314" s="45"/>
      <c r="O12314" s="46"/>
    </row>
    <row r="12315" spans="1:15" x14ac:dyDescent="0.2">
      <c r="A12315" s="11" t="str">
        <f t="shared" si="1152"/>
        <v>8160306 - Alle regioner10-14 år</v>
      </c>
      <c r="B12315" s="12" t="str">
        <f t="shared" si="1155"/>
        <v>816030</v>
      </c>
      <c r="C12315" s="14">
        <f t="shared" si="1153"/>
        <v>0</v>
      </c>
      <c r="D12315" s="14">
        <f t="shared" si="1154"/>
        <v>0</v>
      </c>
      <c r="E12315" s="19" t="str">
        <f t="shared" si="1156"/>
        <v>816030 - Behandling af råvarer i fiskeindustri</v>
      </c>
      <c r="F12315" s="19" t="str">
        <f t="shared" si="1157"/>
        <v>10-14 år</v>
      </c>
      <c r="G12315" s="40" t="s">
        <v>516</v>
      </c>
      <c r="H12315" s="41" t="s">
        <v>457</v>
      </c>
      <c r="I12315" s="42" t="s">
        <v>11</v>
      </c>
      <c r="J12315" s="43" t="s">
        <v>17</v>
      </c>
      <c r="K12315" s="44">
        <v>113</v>
      </c>
      <c r="L12315" s="45">
        <v>25302.791741633922</v>
      </c>
      <c r="M12315" s="46">
        <v>26799.908650836234</v>
      </c>
      <c r="N12315" s="45"/>
      <c r="O12315" s="46"/>
    </row>
    <row r="12316" spans="1:15" x14ac:dyDescent="0.2">
      <c r="A12316" s="11" t="str">
        <f t="shared" si="1152"/>
        <v>8160306 - Alle regioner15-20 år</v>
      </c>
      <c r="B12316" s="12" t="str">
        <f t="shared" si="1155"/>
        <v>816030</v>
      </c>
      <c r="C12316" s="14">
        <f t="shared" si="1153"/>
        <v>0</v>
      </c>
      <c r="D12316" s="14">
        <f t="shared" si="1154"/>
        <v>0</v>
      </c>
      <c r="E12316" s="19" t="str">
        <f t="shared" si="1156"/>
        <v>816030 - Behandling af råvarer i fiskeindustri</v>
      </c>
      <c r="F12316" s="19" t="str">
        <f t="shared" si="1157"/>
        <v>15-20 år</v>
      </c>
      <c r="G12316" s="40" t="s">
        <v>516</v>
      </c>
      <c r="H12316" s="41" t="s">
        <v>457</v>
      </c>
      <c r="I12316" s="42" t="s">
        <v>11</v>
      </c>
      <c r="J12316" s="43" t="s">
        <v>18</v>
      </c>
      <c r="K12316" s="44">
        <v>96</v>
      </c>
      <c r="L12316" s="45">
        <v>24931.053388632958</v>
      </c>
      <c r="M12316" s="46">
        <v>26406.175263462799</v>
      </c>
      <c r="N12316" s="45"/>
      <c r="O12316" s="46"/>
    </row>
    <row r="12317" spans="1:15" x14ac:dyDescent="0.2">
      <c r="A12317" s="11" t="str">
        <f t="shared" si="1152"/>
        <v>8160306 - Alle regioner20-24 år</v>
      </c>
      <c r="B12317" s="12" t="str">
        <f t="shared" si="1155"/>
        <v>816030</v>
      </c>
      <c r="C12317" s="14">
        <f t="shared" si="1153"/>
        <v>0</v>
      </c>
      <c r="D12317" s="14">
        <f t="shared" si="1154"/>
        <v>0</v>
      </c>
      <c r="E12317" s="19" t="str">
        <f t="shared" si="1156"/>
        <v>816030 - Behandling af råvarer i fiskeindustri</v>
      </c>
      <c r="F12317" s="19" t="str">
        <f t="shared" si="1157"/>
        <v>20-24 år</v>
      </c>
      <c r="G12317" s="40" t="s">
        <v>516</v>
      </c>
      <c r="H12317" s="41" t="s">
        <v>457</v>
      </c>
      <c r="I12317" s="42" t="s">
        <v>11</v>
      </c>
      <c r="J12317" s="43" t="s">
        <v>19</v>
      </c>
      <c r="K12317" s="44">
        <v>90</v>
      </c>
      <c r="L12317" s="45">
        <v>24755.423779924145</v>
      </c>
      <c r="M12317" s="46">
        <v>26204.372842895431</v>
      </c>
      <c r="N12317" s="45"/>
      <c r="O12317" s="46"/>
    </row>
    <row r="12318" spans="1:15" x14ac:dyDescent="0.2">
      <c r="A12318" s="11" t="str">
        <f t="shared" si="1152"/>
        <v>8160306 - Alle regioner25 år og derover</v>
      </c>
      <c r="B12318" s="12" t="str">
        <f t="shared" si="1155"/>
        <v>816030</v>
      </c>
      <c r="C12318" s="14">
        <f t="shared" si="1153"/>
        <v>0</v>
      </c>
      <c r="D12318" s="14">
        <f t="shared" si="1154"/>
        <v>0</v>
      </c>
      <c r="E12318" s="19" t="str">
        <f t="shared" si="1156"/>
        <v>816030 - Behandling af råvarer i fiskeindustri</v>
      </c>
      <c r="F12318" s="19" t="str">
        <f t="shared" si="1157"/>
        <v>25 år og derover</v>
      </c>
      <c r="G12318" s="40" t="s">
        <v>516</v>
      </c>
      <c r="H12318" s="41" t="s">
        <v>457</v>
      </c>
      <c r="I12318" s="42" t="s">
        <v>11</v>
      </c>
      <c r="J12318" s="43" t="s">
        <v>9</v>
      </c>
      <c r="K12318" s="44">
        <v>399</v>
      </c>
      <c r="L12318" s="45">
        <v>25822.872976201135</v>
      </c>
      <c r="M12318" s="46">
        <v>27345.151676738456</v>
      </c>
      <c r="N12318" s="45"/>
      <c r="O12318" s="46"/>
    </row>
    <row r="12319" spans="1:15" x14ac:dyDescent="0.2">
      <c r="A12319" s="11" t="str">
        <f t="shared" si="1152"/>
        <v>8160306 - Alle regionerAlle uanset erf.</v>
      </c>
      <c r="B12319" s="12" t="str">
        <f t="shared" si="1155"/>
        <v>816030</v>
      </c>
      <c r="C12319" s="14">
        <f t="shared" si="1153"/>
        <v>0</v>
      </c>
      <c r="D12319" s="14">
        <f t="shared" si="1154"/>
        <v>0</v>
      </c>
      <c r="E12319" s="19" t="str">
        <f t="shared" si="1156"/>
        <v>816030 - Behandling af råvarer i fiskeindustri</v>
      </c>
      <c r="F12319" s="19" t="str">
        <f t="shared" si="1157"/>
        <v>Alle uanset erf.</v>
      </c>
      <c r="G12319" s="40" t="s">
        <v>516</v>
      </c>
      <c r="H12319" s="41" t="s">
        <v>457</v>
      </c>
      <c r="I12319" s="42" t="s">
        <v>11</v>
      </c>
      <c r="J12319" s="43" t="s">
        <v>10</v>
      </c>
      <c r="K12319" s="44">
        <v>1112</v>
      </c>
      <c r="L12319" s="45">
        <v>24927.566578176637</v>
      </c>
      <c r="M12319" s="46">
        <v>26388.063904061681</v>
      </c>
      <c r="N12319" s="45"/>
      <c r="O12319" s="46"/>
    </row>
    <row r="12320" spans="1:15" x14ac:dyDescent="0.2">
      <c r="A12320" s="11" t="str">
        <f t="shared" si="1152"/>
        <v>8160401 - Region HovedstadenUnder 1 år</v>
      </c>
      <c r="B12320" s="12" t="str">
        <f t="shared" si="1155"/>
        <v>816040</v>
      </c>
      <c r="C12320" s="14">
        <f t="shared" si="1153"/>
        <v>0</v>
      </c>
      <c r="D12320" s="14">
        <f t="shared" si="1154"/>
        <v>0</v>
      </c>
      <c r="E12320" s="19" t="str">
        <f t="shared" si="1156"/>
        <v>816040 - Arbejde med færdigvareproduktion i nærings- og nydelsesmiddelindustri</v>
      </c>
      <c r="F12320" s="19" t="str">
        <f t="shared" si="1157"/>
        <v>Under 1 år</v>
      </c>
      <c r="G12320" s="40" t="s">
        <v>516</v>
      </c>
      <c r="H12320" s="41" t="s">
        <v>249</v>
      </c>
      <c r="I12320" s="42" t="s">
        <v>8</v>
      </c>
      <c r="J12320" s="43" t="s">
        <v>13</v>
      </c>
      <c r="K12320" s="44">
        <v>87</v>
      </c>
      <c r="L12320" s="45">
        <v>27034.449159552736</v>
      </c>
      <c r="M12320" s="46">
        <v>28642.184549453876</v>
      </c>
      <c r="N12320" s="45"/>
      <c r="O12320" s="46"/>
    </row>
    <row r="12321" spans="1:15" x14ac:dyDescent="0.2">
      <c r="A12321" s="11" t="str">
        <f t="shared" si="1152"/>
        <v>8160401 - Region Hovedstaden1 år</v>
      </c>
      <c r="B12321" s="12" t="str">
        <f t="shared" si="1155"/>
        <v>816040</v>
      </c>
      <c r="C12321" s="14">
        <f t="shared" si="1153"/>
        <v>0</v>
      </c>
      <c r="D12321" s="14">
        <f t="shared" si="1154"/>
        <v>0</v>
      </c>
      <c r="E12321" s="19" t="str">
        <f t="shared" si="1156"/>
        <v>816040 - Arbejde med færdigvareproduktion i nærings- og nydelsesmiddelindustri</v>
      </c>
      <c r="F12321" s="19" t="str">
        <f t="shared" si="1157"/>
        <v>1 år</v>
      </c>
      <c r="G12321" s="40" t="s">
        <v>516</v>
      </c>
      <c r="H12321" s="41" t="s">
        <v>249</v>
      </c>
      <c r="I12321" s="42" t="s">
        <v>8</v>
      </c>
      <c r="J12321" s="43" t="s">
        <v>22</v>
      </c>
      <c r="K12321" s="44">
        <v>33</v>
      </c>
      <c r="L12321" s="45">
        <v>23009.983544744995</v>
      </c>
      <c r="M12321" s="46">
        <v>24176.952739924633</v>
      </c>
      <c r="N12321" s="45"/>
      <c r="O12321" s="46"/>
    </row>
    <row r="12322" spans="1:15" x14ac:dyDescent="0.2">
      <c r="A12322" s="11" t="str">
        <f t="shared" si="1152"/>
        <v>8160401 - Region Hovedstaden2 år</v>
      </c>
      <c r="B12322" s="12" t="str">
        <f t="shared" si="1155"/>
        <v>816040</v>
      </c>
      <c r="C12322" s="14">
        <f t="shared" si="1153"/>
        <v>0</v>
      </c>
      <c r="D12322" s="14">
        <f t="shared" si="1154"/>
        <v>0</v>
      </c>
      <c r="E12322" s="19" t="str">
        <f t="shared" si="1156"/>
        <v>816040 - Arbejde med færdigvareproduktion i nærings- og nydelsesmiddelindustri</v>
      </c>
      <c r="F12322" s="19" t="str">
        <f t="shared" si="1157"/>
        <v>2 år</v>
      </c>
      <c r="G12322" s="40" t="s">
        <v>516</v>
      </c>
      <c r="H12322" s="41" t="s">
        <v>249</v>
      </c>
      <c r="I12322" s="42" t="s">
        <v>8</v>
      </c>
      <c r="J12322" s="43" t="s">
        <v>23</v>
      </c>
      <c r="K12322" s="44">
        <v>28</v>
      </c>
      <c r="L12322" s="45">
        <v>24757.764684946502</v>
      </c>
      <c r="M12322" s="46">
        <v>26013.373958749617</v>
      </c>
      <c r="N12322" s="45"/>
      <c r="O12322" s="46"/>
    </row>
    <row r="12323" spans="1:15" x14ac:dyDescent="0.2">
      <c r="A12323" s="11" t="str">
        <f t="shared" si="1152"/>
        <v>8160401 - Region Hovedstaden3 år</v>
      </c>
      <c r="B12323" s="12" t="str">
        <f t="shared" si="1155"/>
        <v>816040</v>
      </c>
      <c r="C12323" s="14">
        <f t="shared" si="1153"/>
        <v>0</v>
      </c>
      <c r="D12323" s="14">
        <f t="shared" si="1154"/>
        <v>0</v>
      </c>
      <c r="E12323" s="19" t="str">
        <f t="shared" si="1156"/>
        <v>816040 - Arbejde med færdigvareproduktion i nærings- og nydelsesmiddelindustri</v>
      </c>
      <c r="F12323" s="19" t="str">
        <f t="shared" si="1157"/>
        <v>3 år</v>
      </c>
      <c r="G12323" s="40" t="s">
        <v>516</v>
      </c>
      <c r="H12323" s="41" t="s">
        <v>249</v>
      </c>
      <c r="I12323" s="42" t="s">
        <v>8</v>
      </c>
      <c r="J12323" s="43" t="s">
        <v>14</v>
      </c>
      <c r="K12323" s="44">
        <v>15</v>
      </c>
      <c r="L12323" s="45">
        <v>29026.364381308114</v>
      </c>
      <c r="M12323" s="46">
        <v>30737.725052661608</v>
      </c>
      <c r="N12323" s="45"/>
      <c r="O12323" s="46"/>
    </row>
    <row r="12324" spans="1:15" x14ac:dyDescent="0.2">
      <c r="A12324" s="11" t="str">
        <f t="shared" si="1152"/>
        <v>8160401 - Region Hovedstaden4 år</v>
      </c>
      <c r="B12324" s="12" t="str">
        <f t="shared" si="1155"/>
        <v>816040</v>
      </c>
      <c r="C12324" s="14">
        <f t="shared" si="1153"/>
        <v>0</v>
      </c>
      <c r="D12324" s="14">
        <f t="shared" si="1154"/>
        <v>0</v>
      </c>
      <c r="E12324" s="19" t="str">
        <f t="shared" si="1156"/>
        <v>816040 - Arbejde med færdigvareproduktion i nærings- og nydelsesmiddelindustri</v>
      </c>
      <c r="F12324" s="19" t="str">
        <f t="shared" si="1157"/>
        <v>4 år</v>
      </c>
      <c r="G12324" s="40" t="s">
        <v>516</v>
      </c>
      <c r="H12324" s="41" t="s">
        <v>249</v>
      </c>
      <c r="I12324" s="42" t="s">
        <v>8</v>
      </c>
      <c r="J12324" s="43" t="s">
        <v>24</v>
      </c>
      <c r="K12324" s="44">
        <v>20</v>
      </c>
      <c r="L12324" s="45">
        <v>28788.923921432321</v>
      </c>
      <c r="M12324" s="46">
        <v>30473.956046543401</v>
      </c>
      <c r="N12324" s="45"/>
      <c r="O12324" s="46"/>
    </row>
    <row r="12325" spans="1:15" x14ac:dyDescent="0.2">
      <c r="A12325" s="11" t="str">
        <f t="shared" si="1152"/>
        <v>8160401 - Region Hovedstaden5-9 år</v>
      </c>
      <c r="B12325" s="12" t="str">
        <f t="shared" si="1155"/>
        <v>816040</v>
      </c>
      <c r="C12325" s="14">
        <f t="shared" si="1153"/>
        <v>0</v>
      </c>
      <c r="D12325" s="14">
        <f t="shared" si="1154"/>
        <v>0</v>
      </c>
      <c r="E12325" s="19" t="str">
        <f t="shared" si="1156"/>
        <v>816040 - Arbejde med færdigvareproduktion i nærings- og nydelsesmiddelindustri</v>
      </c>
      <c r="F12325" s="19" t="str">
        <f t="shared" si="1157"/>
        <v>5-9 år</v>
      </c>
      <c r="G12325" s="40" t="s">
        <v>516</v>
      </c>
      <c r="H12325" s="41" t="s">
        <v>249</v>
      </c>
      <c r="I12325" s="42" t="s">
        <v>8</v>
      </c>
      <c r="J12325" s="43" t="s">
        <v>15</v>
      </c>
      <c r="K12325" s="44">
        <v>101</v>
      </c>
      <c r="L12325" s="45">
        <v>28755.315803099995</v>
      </c>
      <c r="M12325" s="46">
        <v>30438.380825890436</v>
      </c>
      <c r="N12325" s="45"/>
      <c r="O12325" s="46"/>
    </row>
    <row r="12326" spans="1:15" x14ac:dyDescent="0.2">
      <c r="A12326" s="11" t="str">
        <f t="shared" si="1152"/>
        <v>8160401 - Region Hovedstaden0-4 år</v>
      </c>
      <c r="B12326" s="12" t="str">
        <f t="shared" si="1155"/>
        <v>816040</v>
      </c>
      <c r="C12326" s="14">
        <f t="shared" si="1153"/>
        <v>0</v>
      </c>
      <c r="D12326" s="14">
        <f t="shared" si="1154"/>
        <v>0</v>
      </c>
      <c r="E12326" s="19" t="str">
        <f t="shared" si="1156"/>
        <v>816040 - Arbejde med færdigvareproduktion i nærings- og nydelsesmiddelindustri</v>
      </c>
      <c r="F12326" s="19" t="str">
        <f t="shared" si="1157"/>
        <v>0-4 år</v>
      </c>
      <c r="G12326" s="40" t="s">
        <v>516</v>
      </c>
      <c r="H12326" s="41" t="s">
        <v>249</v>
      </c>
      <c r="I12326" s="42" t="s">
        <v>8</v>
      </c>
      <c r="J12326" s="43" t="s">
        <v>16</v>
      </c>
      <c r="K12326" s="44">
        <v>183</v>
      </c>
      <c r="L12326" s="45">
        <v>25169.743739880312</v>
      </c>
      <c r="M12326" s="46">
        <v>26446.246851579141</v>
      </c>
      <c r="N12326" s="45"/>
      <c r="O12326" s="46"/>
    </row>
    <row r="12327" spans="1:15" x14ac:dyDescent="0.2">
      <c r="A12327" s="11" t="str">
        <f t="shared" si="1152"/>
        <v>8160401 - Region Hovedstaden10-14 år</v>
      </c>
      <c r="B12327" s="12" t="str">
        <f t="shared" si="1155"/>
        <v>816040</v>
      </c>
      <c r="C12327" s="14">
        <f t="shared" si="1153"/>
        <v>0</v>
      </c>
      <c r="D12327" s="14">
        <f t="shared" si="1154"/>
        <v>0</v>
      </c>
      <c r="E12327" s="19" t="str">
        <f t="shared" si="1156"/>
        <v>816040 - Arbejde med færdigvareproduktion i nærings- og nydelsesmiddelindustri</v>
      </c>
      <c r="F12327" s="19" t="str">
        <f t="shared" si="1157"/>
        <v>10-14 år</v>
      </c>
      <c r="G12327" s="40" t="s">
        <v>516</v>
      </c>
      <c r="H12327" s="41" t="s">
        <v>249</v>
      </c>
      <c r="I12327" s="42" t="s">
        <v>8</v>
      </c>
      <c r="J12327" s="43" t="s">
        <v>17</v>
      </c>
      <c r="K12327" s="44">
        <v>70</v>
      </c>
      <c r="L12327" s="45">
        <v>29008.726934169881</v>
      </c>
      <c r="M12327" s="46">
        <v>30696.855439609211</v>
      </c>
      <c r="N12327" s="45"/>
      <c r="O12327" s="46"/>
    </row>
    <row r="12328" spans="1:15" x14ac:dyDescent="0.2">
      <c r="A12328" s="11" t="str">
        <f t="shared" si="1152"/>
        <v>8160401 - Region Hovedstaden15-20 år</v>
      </c>
      <c r="B12328" s="12" t="str">
        <f t="shared" si="1155"/>
        <v>816040</v>
      </c>
      <c r="C12328" s="14">
        <f t="shared" si="1153"/>
        <v>0</v>
      </c>
      <c r="D12328" s="14">
        <f t="shared" si="1154"/>
        <v>0</v>
      </c>
      <c r="E12328" s="19" t="str">
        <f t="shared" si="1156"/>
        <v>816040 - Arbejde med færdigvareproduktion i nærings- og nydelsesmiddelindustri</v>
      </c>
      <c r="F12328" s="19" t="str">
        <f t="shared" si="1157"/>
        <v>15-20 år</v>
      </c>
      <c r="G12328" s="40" t="s">
        <v>516</v>
      </c>
      <c r="H12328" s="41" t="s">
        <v>249</v>
      </c>
      <c r="I12328" s="42" t="s">
        <v>8</v>
      </c>
      <c r="J12328" s="43" t="s">
        <v>18</v>
      </c>
      <c r="K12328" s="44">
        <v>58</v>
      </c>
      <c r="L12328" s="45">
        <v>29877.255456035702</v>
      </c>
      <c r="M12328" s="46">
        <v>31625.988246151941</v>
      </c>
      <c r="N12328" s="45"/>
      <c r="O12328" s="46"/>
    </row>
    <row r="12329" spans="1:15" x14ac:dyDescent="0.2">
      <c r="A12329" s="11" t="str">
        <f t="shared" si="1152"/>
        <v>8160401 - Region Hovedstaden20-24 år</v>
      </c>
      <c r="B12329" s="12" t="str">
        <f t="shared" si="1155"/>
        <v>816040</v>
      </c>
      <c r="C12329" s="14">
        <f t="shared" si="1153"/>
        <v>0</v>
      </c>
      <c r="D12329" s="14">
        <f t="shared" si="1154"/>
        <v>0</v>
      </c>
      <c r="E12329" s="19" t="str">
        <f t="shared" si="1156"/>
        <v>816040 - Arbejde med færdigvareproduktion i nærings- og nydelsesmiddelindustri</v>
      </c>
      <c r="F12329" s="19" t="str">
        <f t="shared" si="1157"/>
        <v>20-24 år</v>
      </c>
      <c r="G12329" s="40" t="s">
        <v>516</v>
      </c>
      <c r="H12329" s="41" t="s">
        <v>249</v>
      </c>
      <c r="I12329" s="42" t="s">
        <v>8</v>
      </c>
      <c r="J12329" s="43" t="s">
        <v>19</v>
      </c>
      <c r="K12329" s="44">
        <v>76</v>
      </c>
      <c r="L12329" s="45">
        <v>29199.614919256834</v>
      </c>
      <c r="M12329" s="46">
        <v>30908.685022540241</v>
      </c>
      <c r="N12329" s="45"/>
      <c r="O12329" s="46"/>
    </row>
    <row r="12330" spans="1:15" x14ac:dyDescent="0.2">
      <c r="A12330" s="11" t="str">
        <f t="shared" si="1152"/>
        <v>8160401 - Region Hovedstaden25 år og derover</v>
      </c>
      <c r="B12330" s="12" t="str">
        <f t="shared" si="1155"/>
        <v>816040</v>
      </c>
      <c r="C12330" s="14">
        <f t="shared" si="1153"/>
        <v>0</v>
      </c>
      <c r="D12330" s="14">
        <f t="shared" si="1154"/>
        <v>0</v>
      </c>
      <c r="E12330" s="19" t="str">
        <f t="shared" si="1156"/>
        <v>816040 - Arbejde med færdigvareproduktion i nærings- og nydelsesmiddelindustri</v>
      </c>
      <c r="F12330" s="19" t="str">
        <f t="shared" si="1157"/>
        <v>25 år og derover</v>
      </c>
      <c r="G12330" s="40" t="s">
        <v>516</v>
      </c>
      <c r="H12330" s="41" t="s">
        <v>249</v>
      </c>
      <c r="I12330" s="42" t="s">
        <v>8</v>
      </c>
      <c r="J12330" s="43" t="s">
        <v>9</v>
      </c>
      <c r="K12330" s="44">
        <v>336</v>
      </c>
      <c r="L12330" s="45">
        <v>30458.826325148642</v>
      </c>
      <c r="M12330" s="46">
        <v>32241.598789695174</v>
      </c>
      <c r="N12330" s="45"/>
      <c r="O12330" s="46"/>
    </row>
    <row r="12331" spans="1:15" x14ac:dyDescent="0.2">
      <c r="A12331" s="11" t="str">
        <f t="shared" si="1152"/>
        <v>8160401 - Region HovedstadenAlle uanset erf.</v>
      </c>
      <c r="B12331" s="12" t="str">
        <f t="shared" si="1155"/>
        <v>816040</v>
      </c>
      <c r="C12331" s="14">
        <f t="shared" si="1153"/>
        <v>0</v>
      </c>
      <c r="D12331" s="14">
        <f t="shared" si="1154"/>
        <v>0</v>
      </c>
      <c r="E12331" s="19" t="str">
        <f t="shared" si="1156"/>
        <v>816040 - Arbejde med færdigvareproduktion i nærings- og nydelsesmiddelindustri</v>
      </c>
      <c r="F12331" s="19" t="str">
        <f t="shared" si="1157"/>
        <v>Alle uanset erf.</v>
      </c>
      <c r="G12331" s="40" t="s">
        <v>516</v>
      </c>
      <c r="H12331" s="41" t="s">
        <v>249</v>
      </c>
      <c r="I12331" s="42" t="s">
        <v>8</v>
      </c>
      <c r="J12331" s="43" t="s">
        <v>10</v>
      </c>
      <c r="K12331" s="44">
        <v>824</v>
      </c>
      <c r="L12331" s="45">
        <v>29678.370554441084</v>
      </c>
      <c r="M12331" s="46">
        <v>31340.060447868178</v>
      </c>
      <c r="N12331" s="45"/>
      <c r="O12331" s="46"/>
    </row>
    <row r="12332" spans="1:15" x14ac:dyDescent="0.2">
      <c r="A12332" s="11" t="str">
        <f t="shared" si="1152"/>
        <v>8160402 - Region SjællandUnder 1 år</v>
      </c>
      <c r="B12332" s="12" t="str">
        <f t="shared" si="1155"/>
        <v>816040</v>
      </c>
      <c r="C12332" s="14">
        <f t="shared" si="1153"/>
        <v>0</v>
      </c>
      <c r="D12332" s="14">
        <f t="shared" si="1154"/>
        <v>0</v>
      </c>
      <c r="E12332" s="19" t="str">
        <f t="shared" si="1156"/>
        <v>816040 - Arbejde med færdigvareproduktion i nærings- og nydelsesmiddelindustri</v>
      </c>
      <c r="F12332" s="19" t="str">
        <f t="shared" si="1157"/>
        <v>Under 1 år</v>
      </c>
      <c r="G12332" s="40" t="s">
        <v>516</v>
      </c>
      <c r="H12332" s="41" t="s">
        <v>249</v>
      </c>
      <c r="I12332" s="42" t="s">
        <v>20</v>
      </c>
      <c r="J12332" s="43" t="s">
        <v>13</v>
      </c>
      <c r="K12332" s="44">
        <v>60</v>
      </c>
      <c r="L12332" s="45">
        <v>21770.020457569179</v>
      </c>
      <c r="M12332" s="46">
        <v>22996.906610866896</v>
      </c>
      <c r="N12332" s="45"/>
      <c r="O12332" s="46"/>
    </row>
    <row r="12333" spans="1:15" x14ac:dyDescent="0.2">
      <c r="A12333" s="11" t="str">
        <f t="shared" si="1152"/>
        <v>8160402 - Region Sjælland1 år</v>
      </c>
      <c r="B12333" s="12" t="str">
        <f t="shared" si="1155"/>
        <v>816040</v>
      </c>
      <c r="C12333" s="14">
        <f t="shared" si="1153"/>
        <v>0</v>
      </c>
      <c r="D12333" s="14">
        <f t="shared" si="1154"/>
        <v>0</v>
      </c>
      <c r="E12333" s="19" t="str">
        <f t="shared" si="1156"/>
        <v>816040 - Arbejde med færdigvareproduktion i nærings- og nydelsesmiddelindustri</v>
      </c>
      <c r="F12333" s="19" t="str">
        <f t="shared" si="1157"/>
        <v>1 år</v>
      </c>
      <c r="G12333" s="40" t="s">
        <v>516</v>
      </c>
      <c r="H12333" s="41" t="s">
        <v>249</v>
      </c>
      <c r="I12333" s="42" t="s">
        <v>20</v>
      </c>
      <c r="J12333" s="43" t="s">
        <v>22</v>
      </c>
      <c r="K12333" s="44">
        <v>28</v>
      </c>
      <c r="L12333" s="45">
        <v>23258.869406111575</v>
      </c>
      <c r="M12333" s="46">
        <v>24438.461041145016</v>
      </c>
      <c r="N12333" s="45"/>
      <c r="O12333" s="46"/>
    </row>
    <row r="12334" spans="1:15" x14ac:dyDescent="0.2">
      <c r="A12334" s="11" t="str">
        <f t="shared" si="1152"/>
        <v>8160402 - Region Sjælland2 år</v>
      </c>
      <c r="B12334" s="12" t="str">
        <f t="shared" si="1155"/>
        <v>816040</v>
      </c>
      <c r="C12334" s="14">
        <f t="shared" si="1153"/>
        <v>0</v>
      </c>
      <c r="D12334" s="14">
        <f t="shared" si="1154"/>
        <v>0</v>
      </c>
      <c r="E12334" s="19" t="str">
        <f t="shared" si="1156"/>
        <v>816040 - Arbejde med færdigvareproduktion i nærings- og nydelsesmiddelindustri</v>
      </c>
      <c r="F12334" s="19" t="str">
        <f t="shared" si="1157"/>
        <v>2 år</v>
      </c>
      <c r="G12334" s="40" t="s">
        <v>516</v>
      </c>
      <c r="H12334" s="41" t="s">
        <v>249</v>
      </c>
      <c r="I12334" s="42" t="s">
        <v>20</v>
      </c>
      <c r="J12334" s="43" t="s">
        <v>23</v>
      </c>
      <c r="K12334" s="44">
        <v>19</v>
      </c>
      <c r="L12334" s="45">
        <v>25668.973001795108</v>
      </c>
      <c r="M12334" s="46">
        <v>27171.392621391708</v>
      </c>
      <c r="N12334" s="45"/>
      <c r="O12334" s="46"/>
    </row>
    <row r="12335" spans="1:15" x14ac:dyDescent="0.2">
      <c r="A12335" s="11" t="str">
        <f t="shared" si="1152"/>
        <v>8160402 - Region Sjælland3 år</v>
      </c>
      <c r="B12335" s="12" t="str">
        <f t="shared" si="1155"/>
        <v>816040</v>
      </c>
      <c r="C12335" s="14">
        <f t="shared" si="1153"/>
        <v>0</v>
      </c>
      <c r="D12335" s="14">
        <f t="shared" si="1154"/>
        <v>0</v>
      </c>
      <c r="E12335" s="19" t="str">
        <f t="shared" si="1156"/>
        <v>816040 - Arbejde med færdigvareproduktion i nærings- og nydelsesmiddelindustri</v>
      </c>
      <c r="F12335" s="19" t="str">
        <f t="shared" si="1157"/>
        <v>3 år</v>
      </c>
      <c r="G12335" s="40" t="s">
        <v>516</v>
      </c>
      <c r="H12335" s="41" t="s">
        <v>249</v>
      </c>
      <c r="I12335" s="42" t="s">
        <v>20</v>
      </c>
      <c r="J12335" s="43" t="s">
        <v>14</v>
      </c>
      <c r="K12335" s="44">
        <v>21</v>
      </c>
      <c r="L12335" s="45">
        <v>27674.995217895495</v>
      </c>
      <c r="M12335" s="46">
        <v>29294.828461114867</v>
      </c>
      <c r="N12335" s="45"/>
      <c r="O12335" s="46"/>
    </row>
    <row r="12336" spans="1:15" x14ac:dyDescent="0.2">
      <c r="A12336" s="11" t="str">
        <f t="shared" si="1152"/>
        <v>8160402 - Region Sjælland4 år</v>
      </c>
      <c r="B12336" s="12" t="str">
        <f t="shared" si="1155"/>
        <v>816040</v>
      </c>
      <c r="C12336" s="14">
        <f t="shared" si="1153"/>
        <v>0</v>
      </c>
      <c r="D12336" s="14">
        <f t="shared" si="1154"/>
        <v>0</v>
      </c>
      <c r="E12336" s="19" t="str">
        <f t="shared" si="1156"/>
        <v>816040 - Arbejde med færdigvareproduktion i nærings- og nydelsesmiddelindustri</v>
      </c>
      <c r="F12336" s="19" t="str">
        <f t="shared" si="1157"/>
        <v>4 år</v>
      </c>
      <c r="G12336" s="40" t="s">
        <v>516</v>
      </c>
      <c r="H12336" s="41" t="s">
        <v>249</v>
      </c>
      <c r="I12336" s="42" t="s">
        <v>20</v>
      </c>
      <c r="J12336" s="43" t="s">
        <v>24</v>
      </c>
      <c r="K12336" s="44">
        <v>12</v>
      </c>
      <c r="L12336" s="45">
        <v>28257.92172265509</v>
      </c>
      <c r="M12336" s="46">
        <v>29911.873986431787</v>
      </c>
      <c r="N12336" s="45"/>
      <c r="O12336" s="46"/>
    </row>
    <row r="12337" spans="1:15" x14ac:dyDescent="0.2">
      <c r="A12337" s="11" t="str">
        <f t="shared" si="1152"/>
        <v>8160402 - Region Sjælland5-9 år</v>
      </c>
      <c r="B12337" s="12" t="str">
        <f t="shared" si="1155"/>
        <v>816040</v>
      </c>
      <c r="C12337" s="14">
        <f t="shared" si="1153"/>
        <v>0</v>
      </c>
      <c r="D12337" s="14">
        <f t="shared" si="1154"/>
        <v>0</v>
      </c>
      <c r="E12337" s="19" t="str">
        <f t="shared" si="1156"/>
        <v>816040 - Arbejde med færdigvareproduktion i nærings- og nydelsesmiddelindustri</v>
      </c>
      <c r="F12337" s="19" t="str">
        <f t="shared" si="1157"/>
        <v>5-9 år</v>
      </c>
      <c r="G12337" s="40" t="s">
        <v>516</v>
      </c>
      <c r="H12337" s="41" t="s">
        <v>249</v>
      </c>
      <c r="I12337" s="42" t="s">
        <v>20</v>
      </c>
      <c r="J12337" s="43" t="s">
        <v>15</v>
      </c>
      <c r="K12337" s="44">
        <v>103</v>
      </c>
      <c r="L12337" s="45">
        <v>29665.566100170785</v>
      </c>
      <c r="M12337" s="46">
        <v>31401.908591637795</v>
      </c>
      <c r="N12337" s="45"/>
      <c r="O12337" s="46"/>
    </row>
    <row r="12338" spans="1:15" x14ac:dyDescent="0.2">
      <c r="A12338" s="11" t="str">
        <f t="shared" si="1152"/>
        <v>8160402 - Region Sjælland0-4 år</v>
      </c>
      <c r="B12338" s="12" t="str">
        <f t="shared" si="1155"/>
        <v>816040</v>
      </c>
      <c r="C12338" s="14">
        <f t="shared" si="1153"/>
        <v>0</v>
      </c>
      <c r="D12338" s="14">
        <f t="shared" si="1154"/>
        <v>0</v>
      </c>
      <c r="E12338" s="19" t="str">
        <f t="shared" si="1156"/>
        <v>816040 - Arbejde med færdigvareproduktion i nærings- og nydelsesmiddelindustri</v>
      </c>
      <c r="F12338" s="19" t="str">
        <f t="shared" si="1157"/>
        <v>0-4 år</v>
      </c>
      <c r="G12338" s="40" t="s">
        <v>516</v>
      </c>
      <c r="H12338" s="41" t="s">
        <v>249</v>
      </c>
      <c r="I12338" s="42" t="s">
        <v>20</v>
      </c>
      <c r="J12338" s="43" t="s">
        <v>16</v>
      </c>
      <c r="K12338" s="44">
        <v>140</v>
      </c>
      <c r="L12338" s="45">
        <v>23485.933905877322</v>
      </c>
      <c r="M12338" s="46">
        <v>24767.79557447496</v>
      </c>
      <c r="N12338" s="45"/>
      <c r="O12338" s="46"/>
    </row>
    <row r="12339" spans="1:15" x14ac:dyDescent="0.2">
      <c r="A12339" s="11" t="str">
        <f t="shared" si="1152"/>
        <v>8160402 - Region Sjælland10-14 år</v>
      </c>
      <c r="B12339" s="12" t="str">
        <f t="shared" si="1155"/>
        <v>816040</v>
      </c>
      <c r="C12339" s="14">
        <f t="shared" si="1153"/>
        <v>0</v>
      </c>
      <c r="D12339" s="14">
        <f t="shared" si="1154"/>
        <v>0</v>
      </c>
      <c r="E12339" s="19" t="str">
        <f t="shared" si="1156"/>
        <v>816040 - Arbejde med færdigvareproduktion i nærings- og nydelsesmiddelindustri</v>
      </c>
      <c r="F12339" s="19" t="str">
        <f t="shared" si="1157"/>
        <v>10-14 år</v>
      </c>
      <c r="G12339" s="40" t="s">
        <v>516</v>
      </c>
      <c r="H12339" s="41" t="s">
        <v>249</v>
      </c>
      <c r="I12339" s="42" t="s">
        <v>20</v>
      </c>
      <c r="J12339" s="43" t="s">
        <v>17</v>
      </c>
      <c r="K12339" s="44">
        <v>99</v>
      </c>
      <c r="L12339" s="45">
        <v>28488.743763486371</v>
      </c>
      <c r="M12339" s="46">
        <v>30156.206172867878</v>
      </c>
      <c r="N12339" s="45"/>
      <c r="O12339" s="46"/>
    </row>
    <row r="12340" spans="1:15" x14ac:dyDescent="0.2">
      <c r="A12340" s="11" t="str">
        <f t="shared" si="1152"/>
        <v>8160402 - Region Sjælland15-20 år</v>
      </c>
      <c r="B12340" s="12" t="str">
        <f t="shared" si="1155"/>
        <v>816040</v>
      </c>
      <c r="C12340" s="14">
        <f t="shared" si="1153"/>
        <v>0</v>
      </c>
      <c r="D12340" s="14">
        <f t="shared" si="1154"/>
        <v>0</v>
      </c>
      <c r="E12340" s="19" t="str">
        <f t="shared" si="1156"/>
        <v>816040 - Arbejde med færdigvareproduktion i nærings- og nydelsesmiddelindustri</v>
      </c>
      <c r="F12340" s="19" t="str">
        <f t="shared" si="1157"/>
        <v>15-20 år</v>
      </c>
      <c r="G12340" s="40" t="s">
        <v>516</v>
      </c>
      <c r="H12340" s="41" t="s">
        <v>249</v>
      </c>
      <c r="I12340" s="42" t="s">
        <v>20</v>
      </c>
      <c r="J12340" s="43" t="s">
        <v>18</v>
      </c>
      <c r="K12340" s="44">
        <v>78</v>
      </c>
      <c r="L12340" s="45">
        <v>30209.745774549501</v>
      </c>
      <c r="M12340" s="46">
        <v>31977.939412508233</v>
      </c>
      <c r="N12340" s="45"/>
      <c r="O12340" s="46"/>
    </row>
    <row r="12341" spans="1:15" x14ac:dyDescent="0.2">
      <c r="A12341" s="11" t="str">
        <f t="shared" si="1152"/>
        <v>8160402 - Region Sjælland20-24 år</v>
      </c>
      <c r="B12341" s="12" t="str">
        <f t="shared" si="1155"/>
        <v>816040</v>
      </c>
      <c r="C12341" s="14">
        <f t="shared" si="1153"/>
        <v>0</v>
      </c>
      <c r="D12341" s="14">
        <f t="shared" si="1154"/>
        <v>0</v>
      </c>
      <c r="E12341" s="19" t="str">
        <f t="shared" si="1156"/>
        <v>816040 - Arbejde med færdigvareproduktion i nærings- og nydelsesmiddelindustri</v>
      </c>
      <c r="F12341" s="19" t="str">
        <f t="shared" si="1157"/>
        <v>20-24 år</v>
      </c>
      <c r="G12341" s="40" t="s">
        <v>516</v>
      </c>
      <c r="H12341" s="41" t="s">
        <v>249</v>
      </c>
      <c r="I12341" s="42" t="s">
        <v>20</v>
      </c>
      <c r="J12341" s="43" t="s">
        <v>19</v>
      </c>
      <c r="K12341" s="44">
        <v>83</v>
      </c>
      <c r="L12341" s="45">
        <v>29610.190790694465</v>
      </c>
      <c r="M12341" s="46">
        <v>31343.292133737163</v>
      </c>
      <c r="N12341" s="45"/>
      <c r="O12341" s="46"/>
    </row>
    <row r="12342" spans="1:15" x14ac:dyDescent="0.2">
      <c r="A12342" s="11" t="str">
        <f t="shared" si="1152"/>
        <v>8160402 - Region Sjælland25 år og derover</v>
      </c>
      <c r="B12342" s="12" t="str">
        <f t="shared" si="1155"/>
        <v>816040</v>
      </c>
      <c r="C12342" s="14">
        <f t="shared" si="1153"/>
        <v>0</v>
      </c>
      <c r="D12342" s="14">
        <f t="shared" si="1154"/>
        <v>0</v>
      </c>
      <c r="E12342" s="19" t="str">
        <f t="shared" si="1156"/>
        <v>816040 - Arbejde med færdigvareproduktion i nærings- og nydelsesmiddelindustri</v>
      </c>
      <c r="F12342" s="19" t="str">
        <f t="shared" si="1157"/>
        <v>25 år og derover</v>
      </c>
      <c r="G12342" s="40" t="s">
        <v>516</v>
      </c>
      <c r="H12342" s="41" t="s">
        <v>249</v>
      </c>
      <c r="I12342" s="42" t="s">
        <v>20</v>
      </c>
      <c r="J12342" s="43" t="s">
        <v>9</v>
      </c>
      <c r="K12342" s="44">
        <v>425</v>
      </c>
      <c r="L12342" s="45">
        <v>30126.626817805573</v>
      </c>
      <c r="M12342" s="46">
        <v>31889.955455853178</v>
      </c>
      <c r="N12342" s="45"/>
      <c r="O12342" s="46"/>
    </row>
    <row r="12343" spans="1:15" x14ac:dyDescent="0.2">
      <c r="A12343" s="11" t="str">
        <f t="shared" si="1152"/>
        <v>8160402 - Region SjællandAlle uanset erf.</v>
      </c>
      <c r="B12343" s="12" t="str">
        <f t="shared" si="1155"/>
        <v>816040</v>
      </c>
      <c r="C12343" s="14">
        <f t="shared" si="1153"/>
        <v>0</v>
      </c>
      <c r="D12343" s="14">
        <f t="shared" si="1154"/>
        <v>0</v>
      </c>
      <c r="E12343" s="19" t="str">
        <f t="shared" si="1156"/>
        <v>816040 - Arbejde med færdigvareproduktion i nærings- og nydelsesmiddelindustri</v>
      </c>
      <c r="F12343" s="19" t="str">
        <f t="shared" si="1157"/>
        <v>Alle uanset erf.</v>
      </c>
      <c r="G12343" s="40" t="s">
        <v>516</v>
      </c>
      <c r="H12343" s="41" t="s">
        <v>249</v>
      </c>
      <c r="I12343" s="42" t="s">
        <v>20</v>
      </c>
      <c r="J12343" s="43" t="s">
        <v>10</v>
      </c>
      <c r="K12343" s="44">
        <v>928</v>
      </c>
      <c r="L12343" s="45">
        <v>29451.203258694735</v>
      </c>
      <c r="M12343" s="46">
        <v>31174.998970875968</v>
      </c>
      <c r="N12343" s="45"/>
      <c r="O12343" s="46"/>
    </row>
    <row r="12344" spans="1:15" x14ac:dyDescent="0.2">
      <c r="A12344" s="11" t="str">
        <f t="shared" si="1152"/>
        <v>8160403 - Region SyddanmarkUnder 1 år</v>
      </c>
      <c r="B12344" s="12" t="str">
        <f t="shared" si="1155"/>
        <v>816040</v>
      </c>
      <c r="C12344" s="14">
        <f t="shared" si="1153"/>
        <v>0</v>
      </c>
      <c r="D12344" s="14">
        <f t="shared" si="1154"/>
        <v>0</v>
      </c>
      <c r="E12344" s="19" t="str">
        <f t="shared" si="1156"/>
        <v>816040 - Arbejde med færdigvareproduktion i nærings- og nydelsesmiddelindustri</v>
      </c>
      <c r="F12344" s="19" t="str">
        <f t="shared" si="1157"/>
        <v>Under 1 år</v>
      </c>
      <c r="G12344" s="40" t="s">
        <v>516</v>
      </c>
      <c r="H12344" s="41" t="s">
        <v>249</v>
      </c>
      <c r="I12344" s="42" t="s">
        <v>544</v>
      </c>
      <c r="J12344" s="43" t="s">
        <v>13</v>
      </c>
      <c r="K12344" s="44">
        <v>161</v>
      </c>
      <c r="L12344" s="45">
        <v>22890.154140051422</v>
      </c>
      <c r="M12344" s="46">
        <v>24094.567815393504</v>
      </c>
      <c r="N12344" s="45"/>
      <c r="O12344" s="46"/>
    </row>
    <row r="12345" spans="1:15" x14ac:dyDescent="0.2">
      <c r="A12345" s="11" t="str">
        <f t="shared" si="1152"/>
        <v>8160403 - Region Syddanmark1 år</v>
      </c>
      <c r="B12345" s="12" t="str">
        <f t="shared" si="1155"/>
        <v>816040</v>
      </c>
      <c r="C12345" s="14">
        <f t="shared" si="1153"/>
        <v>0</v>
      </c>
      <c r="D12345" s="14">
        <f t="shared" si="1154"/>
        <v>0</v>
      </c>
      <c r="E12345" s="19" t="str">
        <f t="shared" si="1156"/>
        <v>816040 - Arbejde med færdigvareproduktion i nærings- og nydelsesmiddelindustri</v>
      </c>
      <c r="F12345" s="19" t="str">
        <f t="shared" si="1157"/>
        <v>1 år</v>
      </c>
      <c r="G12345" s="40" t="s">
        <v>516</v>
      </c>
      <c r="H12345" s="41" t="s">
        <v>249</v>
      </c>
      <c r="I12345" s="42" t="s">
        <v>544</v>
      </c>
      <c r="J12345" s="43" t="s">
        <v>22</v>
      </c>
      <c r="K12345" s="44">
        <v>95</v>
      </c>
      <c r="L12345" s="45">
        <v>25226.291883977909</v>
      </c>
      <c r="M12345" s="46">
        <v>26702.801125446524</v>
      </c>
      <c r="N12345" s="45"/>
      <c r="O12345" s="46"/>
    </row>
    <row r="12346" spans="1:15" x14ac:dyDescent="0.2">
      <c r="A12346" s="11" t="str">
        <f t="shared" si="1152"/>
        <v>8160403 - Region Syddanmark2 år</v>
      </c>
      <c r="B12346" s="12" t="str">
        <f t="shared" si="1155"/>
        <v>816040</v>
      </c>
      <c r="C12346" s="14">
        <f t="shared" si="1153"/>
        <v>0</v>
      </c>
      <c r="D12346" s="14">
        <f t="shared" si="1154"/>
        <v>0</v>
      </c>
      <c r="E12346" s="19" t="str">
        <f t="shared" si="1156"/>
        <v>816040 - Arbejde med færdigvareproduktion i nærings- og nydelsesmiddelindustri</v>
      </c>
      <c r="F12346" s="19" t="str">
        <f t="shared" si="1157"/>
        <v>2 år</v>
      </c>
      <c r="G12346" s="40" t="s">
        <v>516</v>
      </c>
      <c r="H12346" s="41" t="s">
        <v>249</v>
      </c>
      <c r="I12346" s="42" t="s">
        <v>544</v>
      </c>
      <c r="J12346" s="43" t="s">
        <v>23</v>
      </c>
      <c r="K12346" s="44">
        <v>76</v>
      </c>
      <c r="L12346" s="45">
        <v>25355.940392950644</v>
      </c>
      <c r="M12346" s="46">
        <v>26840.038035541442</v>
      </c>
      <c r="N12346" s="45"/>
      <c r="O12346" s="46"/>
    </row>
    <row r="12347" spans="1:15" x14ac:dyDescent="0.2">
      <c r="A12347" s="11" t="str">
        <f t="shared" si="1152"/>
        <v>8160403 - Region Syddanmark3 år</v>
      </c>
      <c r="B12347" s="12" t="str">
        <f t="shared" si="1155"/>
        <v>816040</v>
      </c>
      <c r="C12347" s="14">
        <f t="shared" si="1153"/>
        <v>0</v>
      </c>
      <c r="D12347" s="14">
        <f t="shared" si="1154"/>
        <v>0</v>
      </c>
      <c r="E12347" s="19" t="str">
        <f t="shared" si="1156"/>
        <v>816040 - Arbejde med færdigvareproduktion i nærings- og nydelsesmiddelindustri</v>
      </c>
      <c r="F12347" s="19" t="str">
        <f t="shared" si="1157"/>
        <v>3 år</v>
      </c>
      <c r="G12347" s="40" t="s">
        <v>516</v>
      </c>
      <c r="H12347" s="41" t="s">
        <v>249</v>
      </c>
      <c r="I12347" s="42" t="s">
        <v>544</v>
      </c>
      <c r="J12347" s="43" t="s">
        <v>14</v>
      </c>
      <c r="K12347" s="44">
        <v>73</v>
      </c>
      <c r="L12347" s="45">
        <v>26739.410727519717</v>
      </c>
      <c r="M12347" s="46">
        <v>28278.525439597041</v>
      </c>
      <c r="N12347" s="45"/>
      <c r="O12347" s="46"/>
    </row>
    <row r="12348" spans="1:15" x14ac:dyDescent="0.2">
      <c r="A12348" s="11" t="str">
        <f t="shared" si="1152"/>
        <v>8160403 - Region Syddanmark4 år</v>
      </c>
      <c r="B12348" s="12" t="str">
        <f t="shared" si="1155"/>
        <v>816040</v>
      </c>
      <c r="C12348" s="14">
        <f t="shared" si="1153"/>
        <v>0</v>
      </c>
      <c r="D12348" s="14">
        <f t="shared" si="1154"/>
        <v>0</v>
      </c>
      <c r="E12348" s="19" t="str">
        <f t="shared" si="1156"/>
        <v>816040 - Arbejde med færdigvareproduktion i nærings- og nydelsesmiddelindustri</v>
      </c>
      <c r="F12348" s="19" t="str">
        <f t="shared" si="1157"/>
        <v>4 år</v>
      </c>
      <c r="G12348" s="40" t="s">
        <v>516</v>
      </c>
      <c r="H12348" s="41" t="s">
        <v>249</v>
      </c>
      <c r="I12348" s="42" t="s">
        <v>544</v>
      </c>
      <c r="J12348" s="43" t="s">
        <v>24</v>
      </c>
      <c r="K12348" s="44">
        <v>50</v>
      </c>
      <c r="L12348" s="45">
        <v>27244.764923640694</v>
      </c>
      <c r="M12348" s="46">
        <v>28839.416542531424</v>
      </c>
      <c r="N12348" s="45"/>
      <c r="O12348" s="46"/>
    </row>
    <row r="12349" spans="1:15" x14ac:dyDescent="0.2">
      <c r="A12349" s="11" t="str">
        <f t="shared" si="1152"/>
        <v>8160403 - Region Syddanmark5-9 år</v>
      </c>
      <c r="B12349" s="12" t="str">
        <f t="shared" si="1155"/>
        <v>816040</v>
      </c>
      <c r="C12349" s="14">
        <f t="shared" si="1153"/>
        <v>0</v>
      </c>
      <c r="D12349" s="14">
        <f t="shared" si="1154"/>
        <v>0</v>
      </c>
      <c r="E12349" s="19" t="str">
        <f t="shared" si="1156"/>
        <v>816040 - Arbejde med færdigvareproduktion i nærings- og nydelsesmiddelindustri</v>
      </c>
      <c r="F12349" s="19" t="str">
        <f t="shared" si="1157"/>
        <v>5-9 år</v>
      </c>
      <c r="G12349" s="40" t="s">
        <v>516</v>
      </c>
      <c r="H12349" s="41" t="s">
        <v>249</v>
      </c>
      <c r="I12349" s="42" t="s">
        <v>544</v>
      </c>
      <c r="J12349" s="43" t="s">
        <v>15</v>
      </c>
      <c r="K12349" s="44">
        <v>298</v>
      </c>
      <c r="L12349" s="45">
        <v>26329.839381285277</v>
      </c>
      <c r="M12349" s="46">
        <v>27870.939886728316</v>
      </c>
      <c r="N12349" s="45"/>
      <c r="O12349" s="46"/>
    </row>
    <row r="12350" spans="1:15" x14ac:dyDescent="0.2">
      <c r="A12350" s="11" t="str">
        <f t="shared" si="1152"/>
        <v>8160403 - Region Syddanmark0-4 år</v>
      </c>
      <c r="B12350" s="12" t="str">
        <f t="shared" si="1155"/>
        <v>816040</v>
      </c>
      <c r="C12350" s="14">
        <f t="shared" si="1153"/>
        <v>0</v>
      </c>
      <c r="D12350" s="14">
        <f t="shared" si="1154"/>
        <v>0</v>
      </c>
      <c r="E12350" s="19" t="str">
        <f t="shared" si="1156"/>
        <v>816040 - Arbejde med færdigvareproduktion i nærings- og nydelsesmiddelindustri</v>
      </c>
      <c r="F12350" s="19" t="str">
        <f t="shared" si="1157"/>
        <v>0-4 år</v>
      </c>
      <c r="G12350" s="40" t="s">
        <v>516</v>
      </c>
      <c r="H12350" s="41" t="s">
        <v>249</v>
      </c>
      <c r="I12350" s="42" t="s">
        <v>544</v>
      </c>
      <c r="J12350" s="43" t="s">
        <v>16</v>
      </c>
      <c r="K12350" s="44">
        <v>455</v>
      </c>
      <c r="L12350" s="45">
        <v>25062.750022191241</v>
      </c>
      <c r="M12350" s="46">
        <v>26529.687065280261</v>
      </c>
      <c r="N12350" s="45"/>
      <c r="O12350" s="46"/>
    </row>
    <row r="12351" spans="1:15" x14ac:dyDescent="0.2">
      <c r="A12351" s="11" t="str">
        <f t="shared" si="1152"/>
        <v>8160403 - Region Syddanmark10-14 år</v>
      </c>
      <c r="B12351" s="12" t="str">
        <f t="shared" si="1155"/>
        <v>816040</v>
      </c>
      <c r="C12351" s="14">
        <f t="shared" si="1153"/>
        <v>0</v>
      </c>
      <c r="D12351" s="14">
        <f t="shared" si="1154"/>
        <v>0</v>
      </c>
      <c r="E12351" s="19" t="str">
        <f t="shared" si="1156"/>
        <v>816040 - Arbejde med færdigvareproduktion i nærings- og nydelsesmiddelindustri</v>
      </c>
      <c r="F12351" s="19" t="str">
        <f t="shared" si="1157"/>
        <v>10-14 år</v>
      </c>
      <c r="G12351" s="40" t="s">
        <v>516</v>
      </c>
      <c r="H12351" s="41" t="s">
        <v>249</v>
      </c>
      <c r="I12351" s="42" t="s">
        <v>544</v>
      </c>
      <c r="J12351" s="43" t="s">
        <v>17</v>
      </c>
      <c r="K12351" s="44">
        <v>210</v>
      </c>
      <c r="L12351" s="45">
        <v>26321.08331683201</v>
      </c>
      <c r="M12351" s="46">
        <v>27861.671324832158</v>
      </c>
      <c r="N12351" s="45"/>
      <c r="O12351" s="46"/>
    </row>
    <row r="12352" spans="1:15" x14ac:dyDescent="0.2">
      <c r="A12352" s="11" t="str">
        <f t="shared" si="1152"/>
        <v>8160403 - Region Syddanmark15-20 år</v>
      </c>
      <c r="B12352" s="12" t="str">
        <f t="shared" si="1155"/>
        <v>816040</v>
      </c>
      <c r="C12352" s="14">
        <f t="shared" si="1153"/>
        <v>0</v>
      </c>
      <c r="D12352" s="14">
        <f t="shared" si="1154"/>
        <v>0</v>
      </c>
      <c r="E12352" s="19" t="str">
        <f t="shared" si="1156"/>
        <v>816040 - Arbejde med færdigvareproduktion i nærings- og nydelsesmiddelindustri</v>
      </c>
      <c r="F12352" s="19" t="str">
        <f t="shared" si="1157"/>
        <v>15-20 år</v>
      </c>
      <c r="G12352" s="40" t="s">
        <v>516</v>
      </c>
      <c r="H12352" s="41" t="s">
        <v>249</v>
      </c>
      <c r="I12352" s="42" t="s">
        <v>544</v>
      </c>
      <c r="J12352" s="43" t="s">
        <v>18</v>
      </c>
      <c r="K12352" s="44">
        <v>166</v>
      </c>
      <c r="L12352" s="45">
        <v>28467.18223537708</v>
      </c>
      <c r="M12352" s="46">
        <v>30133.382636229551</v>
      </c>
      <c r="N12352" s="45"/>
      <c r="O12352" s="46"/>
    </row>
    <row r="12353" spans="1:15" x14ac:dyDescent="0.2">
      <c r="A12353" s="11" t="str">
        <f t="shared" si="1152"/>
        <v>8160403 - Region Syddanmark20-24 år</v>
      </c>
      <c r="B12353" s="12" t="str">
        <f t="shared" si="1155"/>
        <v>816040</v>
      </c>
      <c r="C12353" s="14">
        <f t="shared" si="1153"/>
        <v>0</v>
      </c>
      <c r="D12353" s="14">
        <f t="shared" si="1154"/>
        <v>0</v>
      </c>
      <c r="E12353" s="19" t="str">
        <f t="shared" si="1156"/>
        <v>816040 - Arbejde med færdigvareproduktion i nærings- og nydelsesmiddelindustri</v>
      </c>
      <c r="F12353" s="19" t="str">
        <f t="shared" si="1157"/>
        <v>20-24 år</v>
      </c>
      <c r="G12353" s="40" t="s">
        <v>516</v>
      </c>
      <c r="H12353" s="41" t="s">
        <v>249</v>
      </c>
      <c r="I12353" s="42" t="s">
        <v>544</v>
      </c>
      <c r="J12353" s="43" t="s">
        <v>19</v>
      </c>
      <c r="K12353" s="44">
        <v>187</v>
      </c>
      <c r="L12353" s="45">
        <v>29056.264149985833</v>
      </c>
      <c r="M12353" s="46">
        <v>30709.442485686093</v>
      </c>
      <c r="N12353" s="45"/>
      <c r="O12353" s="46"/>
    </row>
    <row r="12354" spans="1:15" x14ac:dyDescent="0.2">
      <c r="A12354" s="11" t="str">
        <f t="shared" ref="A12354:A12417" si="1158">B12354&amp;I12354&amp;F12354</f>
        <v>8160403 - Region Syddanmark25 år og derover</v>
      </c>
      <c r="B12354" s="12" t="str">
        <f t="shared" si="1155"/>
        <v>816040</v>
      </c>
      <c r="C12354" s="14">
        <f t="shared" ref="C12354:C12417" si="1159">N12354*1.2</f>
        <v>0</v>
      </c>
      <c r="D12354" s="14">
        <f t="shared" ref="D12354:D12417" si="1160">O12354*1.2</f>
        <v>0</v>
      </c>
      <c r="E12354" s="19" t="str">
        <f t="shared" si="1156"/>
        <v>816040 - Arbejde med færdigvareproduktion i nærings- og nydelsesmiddelindustri</v>
      </c>
      <c r="F12354" s="19" t="str">
        <f t="shared" si="1157"/>
        <v>25 år og derover</v>
      </c>
      <c r="G12354" s="40" t="s">
        <v>516</v>
      </c>
      <c r="H12354" s="41" t="s">
        <v>249</v>
      </c>
      <c r="I12354" s="42" t="s">
        <v>544</v>
      </c>
      <c r="J12354" s="43" t="s">
        <v>9</v>
      </c>
      <c r="K12354" s="44">
        <v>922</v>
      </c>
      <c r="L12354" s="45">
        <v>31182.633325913364</v>
      </c>
      <c r="M12354" s="46">
        <v>32977.010877279557</v>
      </c>
      <c r="N12354" s="45"/>
      <c r="O12354" s="46"/>
    </row>
    <row r="12355" spans="1:15" x14ac:dyDescent="0.2">
      <c r="A12355" s="11" t="str">
        <f t="shared" si="1158"/>
        <v>8160403 - Region SyddanmarkAlle uanset erf.</v>
      </c>
      <c r="B12355" s="12" t="str">
        <f t="shared" ref="B12355:B12418" si="1161">LEFT(E12355,6)</f>
        <v>816040</v>
      </c>
      <c r="C12355" s="14">
        <f t="shared" si="1159"/>
        <v>0</v>
      </c>
      <c r="D12355" s="14">
        <f t="shared" si="1160"/>
        <v>0</v>
      </c>
      <c r="E12355" s="19" t="str">
        <f t="shared" ref="E12355:E12418" si="1162">TRIM(H12355)</f>
        <v>816040 - Arbejde med færdigvareproduktion i nærings- og nydelsesmiddelindustri</v>
      </c>
      <c r="F12355" s="19" t="str">
        <f t="shared" ref="F12355:F12418" si="1163">MID(J12355,6,30)</f>
        <v>Alle uanset erf.</v>
      </c>
      <c r="G12355" s="40" t="s">
        <v>516</v>
      </c>
      <c r="H12355" s="41" t="s">
        <v>249</v>
      </c>
      <c r="I12355" s="42" t="s">
        <v>544</v>
      </c>
      <c r="J12355" s="43" t="s">
        <v>10</v>
      </c>
      <c r="K12355" s="44">
        <v>2238</v>
      </c>
      <c r="L12355" s="45">
        <v>28656.875300351228</v>
      </c>
      <c r="M12355" s="46">
        <v>30310.415470784214</v>
      </c>
      <c r="N12355" s="45"/>
      <c r="O12355" s="46"/>
    </row>
    <row r="12356" spans="1:15" x14ac:dyDescent="0.2">
      <c r="A12356" s="11" t="str">
        <f t="shared" si="1158"/>
        <v>8160404 - Region MidtjyllandUnder 1 år</v>
      </c>
      <c r="B12356" s="12" t="str">
        <f t="shared" si="1161"/>
        <v>816040</v>
      </c>
      <c r="C12356" s="14">
        <f t="shared" si="1159"/>
        <v>0</v>
      </c>
      <c r="D12356" s="14">
        <f t="shared" si="1160"/>
        <v>0</v>
      </c>
      <c r="E12356" s="19" t="str">
        <f t="shared" si="1162"/>
        <v>816040 - Arbejde med færdigvareproduktion i nærings- og nydelsesmiddelindustri</v>
      </c>
      <c r="F12356" s="19" t="str">
        <f t="shared" si="1163"/>
        <v>Under 1 år</v>
      </c>
      <c r="G12356" s="40" t="s">
        <v>516</v>
      </c>
      <c r="H12356" s="41" t="s">
        <v>249</v>
      </c>
      <c r="I12356" s="42" t="s">
        <v>517</v>
      </c>
      <c r="J12356" s="43" t="s">
        <v>13</v>
      </c>
      <c r="K12356" s="44">
        <v>85</v>
      </c>
      <c r="L12356" s="45">
        <v>22202.505574025316</v>
      </c>
      <c r="M12356" s="46">
        <v>23328.522896476159</v>
      </c>
      <c r="N12356" s="45"/>
      <c r="O12356" s="46"/>
    </row>
    <row r="12357" spans="1:15" x14ac:dyDescent="0.2">
      <c r="A12357" s="11" t="str">
        <f t="shared" si="1158"/>
        <v>8160404 - Region Midtjylland1 år</v>
      </c>
      <c r="B12357" s="12" t="str">
        <f t="shared" si="1161"/>
        <v>816040</v>
      </c>
      <c r="C12357" s="14">
        <f t="shared" si="1159"/>
        <v>0</v>
      </c>
      <c r="D12357" s="14">
        <f t="shared" si="1160"/>
        <v>0</v>
      </c>
      <c r="E12357" s="19" t="str">
        <f t="shared" si="1162"/>
        <v>816040 - Arbejde med færdigvareproduktion i nærings- og nydelsesmiddelindustri</v>
      </c>
      <c r="F12357" s="19" t="str">
        <f t="shared" si="1163"/>
        <v>1 år</v>
      </c>
      <c r="G12357" s="40" t="s">
        <v>516</v>
      </c>
      <c r="H12357" s="41" t="s">
        <v>249</v>
      </c>
      <c r="I12357" s="42" t="s">
        <v>517</v>
      </c>
      <c r="J12357" s="43" t="s">
        <v>22</v>
      </c>
      <c r="K12357" s="44">
        <v>61</v>
      </c>
      <c r="L12357" s="45">
        <v>26813.618753107861</v>
      </c>
      <c r="M12357" s="46">
        <v>28383.0351409094</v>
      </c>
      <c r="N12357" s="45"/>
      <c r="O12357" s="46"/>
    </row>
    <row r="12358" spans="1:15" x14ac:dyDescent="0.2">
      <c r="A12358" s="11" t="str">
        <f t="shared" si="1158"/>
        <v>8160404 - Region Midtjylland2 år</v>
      </c>
      <c r="B12358" s="12" t="str">
        <f t="shared" si="1161"/>
        <v>816040</v>
      </c>
      <c r="C12358" s="14">
        <f t="shared" si="1159"/>
        <v>0</v>
      </c>
      <c r="D12358" s="14">
        <f t="shared" si="1160"/>
        <v>0</v>
      </c>
      <c r="E12358" s="19" t="str">
        <f t="shared" si="1162"/>
        <v>816040 - Arbejde med færdigvareproduktion i nærings- og nydelsesmiddelindustri</v>
      </c>
      <c r="F12358" s="19" t="str">
        <f t="shared" si="1163"/>
        <v>2 år</v>
      </c>
      <c r="G12358" s="40" t="s">
        <v>516</v>
      </c>
      <c r="H12358" s="41" t="s">
        <v>249</v>
      </c>
      <c r="I12358" s="42" t="s">
        <v>517</v>
      </c>
      <c r="J12358" s="43" t="s">
        <v>23</v>
      </c>
      <c r="K12358" s="44">
        <v>45</v>
      </c>
      <c r="L12358" s="45">
        <v>23791.393182757623</v>
      </c>
      <c r="M12358" s="46">
        <v>24997.992174916646</v>
      </c>
      <c r="N12358" s="45"/>
      <c r="O12358" s="46"/>
    </row>
    <row r="12359" spans="1:15" x14ac:dyDescent="0.2">
      <c r="A12359" s="11" t="str">
        <f t="shared" si="1158"/>
        <v>8160404 - Region Midtjylland3 år</v>
      </c>
      <c r="B12359" s="12" t="str">
        <f t="shared" si="1161"/>
        <v>816040</v>
      </c>
      <c r="C12359" s="14">
        <f t="shared" si="1159"/>
        <v>0</v>
      </c>
      <c r="D12359" s="14">
        <f t="shared" si="1160"/>
        <v>0</v>
      </c>
      <c r="E12359" s="19" t="str">
        <f t="shared" si="1162"/>
        <v>816040 - Arbejde med færdigvareproduktion i nærings- og nydelsesmiddelindustri</v>
      </c>
      <c r="F12359" s="19" t="str">
        <f t="shared" si="1163"/>
        <v>3 år</v>
      </c>
      <c r="G12359" s="40" t="s">
        <v>516</v>
      </c>
      <c r="H12359" s="41" t="s">
        <v>249</v>
      </c>
      <c r="I12359" s="42" t="s">
        <v>517</v>
      </c>
      <c r="J12359" s="43" t="s">
        <v>14</v>
      </c>
      <c r="K12359" s="44">
        <v>37</v>
      </c>
      <c r="L12359" s="45">
        <v>24790.336036791847</v>
      </c>
      <c r="M12359" s="46">
        <v>26169.689234967795</v>
      </c>
      <c r="N12359" s="45"/>
      <c r="O12359" s="46"/>
    </row>
    <row r="12360" spans="1:15" x14ac:dyDescent="0.2">
      <c r="A12360" s="11" t="str">
        <f t="shared" si="1158"/>
        <v>8160404 - Region Midtjylland4 år</v>
      </c>
      <c r="B12360" s="12" t="str">
        <f t="shared" si="1161"/>
        <v>816040</v>
      </c>
      <c r="C12360" s="14">
        <f t="shared" si="1159"/>
        <v>0</v>
      </c>
      <c r="D12360" s="14">
        <f t="shared" si="1160"/>
        <v>0</v>
      </c>
      <c r="E12360" s="19" t="str">
        <f t="shared" si="1162"/>
        <v>816040 - Arbejde med færdigvareproduktion i nærings- og nydelsesmiddelindustri</v>
      </c>
      <c r="F12360" s="19" t="str">
        <f t="shared" si="1163"/>
        <v>4 år</v>
      </c>
      <c r="G12360" s="40" t="s">
        <v>516</v>
      </c>
      <c r="H12360" s="41" t="s">
        <v>249</v>
      </c>
      <c r="I12360" s="42" t="s">
        <v>517</v>
      </c>
      <c r="J12360" s="43" t="s">
        <v>24</v>
      </c>
      <c r="K12360" s="44">
        <v>54</v>
      </c>
      <c r="L12360" s="45">
        <v>28070.080235333069</v>
      </c>
      <c r="M12360" s="46">
        <v>29713.03802979823</v>
      </c>
      <c r="N12360" s="45"/>
      <c r="O12360" s="46"/>
    </row>
    <row r="12361" spans="1:15" x14ac:dyDescent="0.2">
      <c r="A12361" s="11" t="str">
        <f t="shared" si="1158"/>
        <v>8160404 - Region Midtjylland5-9 år</v>
      </c>
      <c r="B12361" s="12" t="str">
        <f t="shared" si="1161"/>
        <v>816040</v>
      </c>
      <c r="C12361" s="14">
        <f t="shared" si="1159"/>
        <v>0</v>
      </c>
      <c r="D12361" s="14">
        <f t="shared" si="1160"/>
        <v>0</v>
      </c>
      <c r="E12361" s="19" t="str">
        <f t="shared" si="1162"/>
        <v>816040 - Arbejde med færdigvareproduktion i nærings- og nydelsesmiddelindustri</v>
      </c>
      <c r="F12361" s="19" t="str">
        <f t="shared" si="1163"/>
        <v>5-9 år</v>
      </c>
      <c r="G12361" s="40" t="s">
        <v>516</v>
      </c>
      <c r="H12361" s="41" t="s">
        <v>249</v>
      </c>
      <c r="I12361" s="42" t="s">
        <v>517</v>
      </c>
      <c r="J12361" s="43" t="s">
        <v>15</v>
      </c>
      <c r="K12361" s="44">
        <v>166</v>
      </c>
      <c r="L12361" s="45">
        <v>28224.059838308778</v>
      </c>
      <c r="M12361" s="46">
        <v>29888.606630609298</v>
      </c>
      <c r="N12361" s="45"/>
      <c r="O12361" s="46"/>
    </row>
    <row r="12362" spans="1:15" x14ac:dyDescent="0.2">
      <c r="A12362" s="11" t="str">
        <f t="shared" si="1158"/>
        <v>8160404 - Region Midtjylland0-4 år</v>
      </c>
      <c r="B12362" s="12" t="str">
        <f t="shared" si="1161"/>
        <v>816040</v>
      </c>
      <c r="C12362" s="14">
        <f t="shared" si="1159"/>
        <v>0</v>
      </c>
      <c r="D12362" s="14">
        <f t="shared" si="1160"/>
        <v>0</v>
      </c>
      <c r="E12362" s="19" t="str">
        <f t="shared" si="1162"/>
        <v>816040 - Arbejde med færdigvareproduktion i nærings- og nydelsesmiddelindustri</v>
      </c>
      <c r="F12362" s="19" t="str">
        <f t="shared" si="1163"/>
        <v>0-4 år</v>
      </c>
      <c r="G12362" s="40" t="s">
        <v>516</v>
      </c>
      <c r="H12362" s="41" t="s">
        <v>249</v>
      </c>
      <c r="I12362" s="42" t="s">
        <v>517</v>
      </c>
      <c r="J12362" s="43" t="s">
        <v>16</v>
      </c>
      <c r="K12362" s="44">
        <v>282</v>
      </c>
      <c r="L12362" s="45">
        <v>25066.5044497862</v>
      </c>
      <c r="M12362" s="46">
        <v>26369.486195117661</v>
      </c>
      <c r="N12362" s="45"/>
      <c r="O12362" s="46"/>
    </row>
    <row r="12363" spans="1:15" x14ac:dyDescent="0.2">
      <c r="A12363" s="11" t="str">
        <f t="shared" si="1158"/>
        <v>8160404 - Region Midtjylland10-14 år</v>
      </c>
      <c r="B12363" s="12" t="str">
        <f t="shared" si="1161"/>
        <v>816040</v>
      </c>
      <c r="C12363" s="14">
        <f t="shared" si="1159"/>
        <v>0</v>
      </c>
      <c r="D12363" s="14">
        <f t="shared" si="1160"/>
        <v>0</v>
      </c>
      <c r="E12363" s="19" t="str">
        <f t="shared" si="1162"/>
        <v>816040 - Arbejde med færdigvareproduktion i nærings- og nydelsesmiddelindustri</v>
      </c>
      <c r="F12363" s="19" t="str">
        <f t="shared" si="1163"/>
        <v>10-14 år</v>
      </c>
      <c r="G12363" s="40" t="s">
        <v>516</v>
      </c>
      <c r="H12363" s="41" t="s">
        <v>249</v>
      </c>
      <c r="I12363" s="42" t="s">
        <v>517</v>
      </c>
      <c r="J12363" s="43" t="s">
        <v>17</v>
      </c>
      <c r="K12363" s="44">
        <v>134</v>
      </c>
      <c r="L12363" s="45">
        <v>29069.105553239144</v>
      </c>
      <c r="M12363" s="46">
        <v>30788.023334721027</v>
      </c>
      <c r="N12363" s="45"/>
      <c r="O12363" s="46"/>
    </row>
    <row r="12364" spans="1:15" x14ac:dyDescent="0.2">
      <c r="A12364" s="11" t="str">
        <f t="shared" si="1158"/>
        <v>8160404 - Region Midtjylland15-20 år</v>
      </c>
      <c r="B12364" s="12" t="str">
        <f t="shared" si="1161"/>
        <v>816040</v>
      </c>
      <c r="C12364" s="14">
        <f t="shared" si="1159"/>
        <v>0</v>
      </c>
      <c r="D12364" s="14">
        <f t="shared" si="1160"/>
        <v>0</v>
      </c>
      <c r="E12364" s="19" t="str">
        <f t="shared" si="1162"/>
        <v>816040 - Arbejde med færdigvareproduktion i nærings- og nydelsesmiddelindustri</v>
      </c>
      <c r="F12364" s="19" t="str">
        <f t="shared" si="1163"/>
        <v>15-20 år</v>
      </c>
      <c r="G12364" s="40" t="s">
        <v>516</v>
      </c>
      <c r="H12364" s="41" t="s">
        <v>249</v>
      </c>
      <c r="I12364" s="42" t="s">
        <v>517</v>
      </c>
      <c r="J12364" s="43" t="s">
        <v>18</v>
      </c>
      <c r="K12364" s="44">
        <v>108</v>
      </c>
      <c r="L12364" s="45">
        <v>28765.497769095469</v>
      </c>
      <c r="M12364" s="46">
        <v>30301.478020941751</v>
      </c>
      <c r="N12364" s="45"/>
      <c r="O12364" s="46"/>
    </row>
    <row r="12365" spans="1:15" x14ac:dyDescent="0.2">
      <c r="A12365" s="11" t="str">
        <f t="shared" si="1158"/>
        <v>8160404 - Region Midtjylland20-24 år</v>
      </c>
      <c r="B12365" s="12" t="str">
        <f t="shared" si="1161"/>
        <v>816040</v>
      </c>
      <c r="C12365" s="14">
        <f t="shared" si="1159"/>
        <v>0</v>
      </c>
      <c r="D12365" s="14">
        <f t="shared" si="1160"/>
        <v>0</v>
      </c>
      <c r="E12365" s="19" t="str">
        <f t="shared" si="1162"/>
        <v>816040 - Arbejde med færdigvareproduktion i nærings- og nydelsesmiddelindustri</v>
      </c>
      <c r="F12365" s="19" t="str">
        <f t="shared" si="1163"/>
        <v>20-24 år</v>
      </c>
      <c r="G12365" s="40" t="s">
        <v>516</v>
      </c>
      <c r="H12365" s="41" t="s">
        <v>249</v>
      </c>
      <c r="I12365" s="42" t="s">
        <v>517</v>
      </c>
      <c r="J12365" s="43" t="s">
        <v>19</v>
      </c>
      <c r="K12365" s="44">
        <v>119</v>
      </c>
      <c r="L12365" s="45">
        <v>29328.107588519535</v>
      </c>
      <c r="M12365" s="46">
        <v>31062.340708929481</v>
      </c>
      <c r="N12365" s="45"/>
      <c r="O12365" s="46"/>
    </row>
    <row r="12366" spans="1:15" x14ac:dyDescent="0.2">
      <c r="A12366" s="11" t="str">
        <f t="shared" si="1158"/>
        <v>8160404 - Region Midtjylland25 år og derover</v>
      </c>
      <c r="B12366" s="12" t="str">
        <f t="shared" si="1161"/>
        <v>816040</v>
      </c>
      <c r="C12366" s="14">
        <f t="shared" si="1159"/>
        <v>0</v>
      </c>
      <c r="D12366" s="14">
        <f t="shared" si="1160"/>
        <v>0</v>
      </c>
      <c r="E12366" s="19" t="str">
        <f t="shared" si="1162"/>
        <v>816040 - Arbejde med færdigvareproduktion i nærings- og nydelsesmiddelindustri</v>
      </c>
      <c r="F12366" s="19" t="str">
        <f t="shared" si="1163"/>
        <v>25 år og derover</v>
      </c>
      <c r="G12366" s="40" t="s">
        <v>516</v>
      </c>
      <c r="H12366" s="41" t="s">
        <v>249</v>
      </c>
      <c r="I12366" s="42" t="s">
        <v>517</v>
      </c>
      <c r="J12366" s="43" t="s">
        <v>9</v>
      </c>
      <c r="K12366" s="44">
        <v>531</v>
      </c>
      <c r="L12366" s="45">
        <v>31106.084567021055</v>
      </c>
      <c r="M12366" s="46">
        <v>32829.035876738846</v>
      </c>
      <c r="N12366" s="45"/>
      <c r="O12366" s="46"/>
    </row>
    <row r="12367" spans="1:15" x14ac:dyDescent="0.2">
      <c r="A12367" s="11" t="str">
        <f t="shared" si="1158"/>
        <v>8160404 - Region MidtjyllandAlle uanset erf.</v>
      </c>
      <c r="B12367" s="12" t="str">
        <f t="shared" si="1161"/>
        <v>816040</v>
      </c>
      <c r="C12367" s="14">
        <f t="shared" si="1159"/>
        <v>0</v>
      </c>
      <c r="D12367" s="14">
        <f t="shared" si="1160"/>
        <v>0</v>
      </c>
      <c r="E12367" s="19" t="str">
        <f t="shared" si="1162"/>
        <v>816040 - Arbejde med færdigvareproduktion i nærings- og nydelsesmiddelindustri</v>
      </c>
      <c r="F12367" s="19" t="str">
        <f t="shared" si="1163"/>
        <v>Alle uanset erf.</v>
      </c>
      <c r="G12367" s="40" t="s">
        <v>516</v>
      </c>
      <c r="H12367" s="41" t="s">
        <v>249</v>
      </c>
      <c r="I12367" s="42" t="s">
        <v>517</v>
      </c>
      <c r="J12367" s="43" t="s">
        <v>10</v>
      </c>
      <c r="K12367" s="44">
        <v>1340</v>
      </c>
      <c r="L12367" s="45">
        <v>29069.105553239144</v>
      </c>
      <c r="M12367" s="46">
        <v>30770.921730252674</v>
      </c>
      <c r="N12367" s="45"/>
      <c r="O12367" s="46"/>
    </row>
    <row r="12368" spans="1:15" x14ac:dyDescent="0.2">
      <c r="A12368" s="11" t="str">
        <f t="shared" si="1158"/>
        <v>8160405 - Region NordjyllandUnder 1 år</v>
      </c>
      <c r="B12368" s="12" t="str">
        <f t="shared" si="1161"/>
        <v>816040</v>
      </c>
      <c r="C12368" s="14">
        <f t="shared" si="1159"/>
        <v>0</v>
      </c>
      <c r="D12368" s="14">
        <f t="shared" si="1160"/>
        <v>0</v>
      </c>
      <c r="E12368" s="19" t="str">
        <f t="shared" si="1162"/>
        <v>816040 - Arbejde med færdigvareproduktion i nærings- og nydelsesmiddelindustri</v>
      </c>
      <c r="F12368" s="19" t="str">
        <f t="shared" si="1163"/>
        <v>Under 1 år</v>
      </c>
      <c r="G12368" s="40" t="s">
        <v>516</v>
      </c>
      <c r="H12368" s="41" t="s">
        <v>249</v>
      </c>
      <c r="I12368" s="42" t="s">
        <v>21</v>
      </c>
      <c r="J12368" s="43" t="s">
        <v>13</v>
      </c>
      <c r="K12368" s="44">
        <v>76</v>
      </c>
      <c r="L12368" s="45">
        <v>23249.739703124811</v>
      </c>
      <c r="M12368" s="46">
        <v>24428.868318177123</v>
      </c>
      <c r="N12368" s="45"/>
      <c r="O12368" s="46"/>
    </row>
    <row r="12369" spans="1:15" x14ac:dyDescent="0.2">
      <c r="A12369" s="11" t="str">
        <f t="shared" si="1158"/>
        <v>8160405 - Region Nordjylland1 år</v>
      </c>
      <c r="B12369" s="12" t="str">
        <f t="shared" si="1161"/>
        <v>816040</v>
      </c>
      <c r="C12369" s="14">
        <f t="shared" si="1159"/>
        <v>0</v>
      </c>
      <c r="D12369" s="14">
        <f t="shared" si="1160"/>
        <v>0</v>
      </c>
      <c r="E12369" s="19" t="str">
        <f t="shared" si="1162"/>
        <v>816040 - Arbejde med færdigvareproduktion i nærings- og nydelsesmiddelindustri</v>
      </c>
      <c r="F12369" s="19" t="str">
        <f t="shared" si="1163"/>
        <v>1 år</v>
      </c>
      <c r="G12369" s="40" t="s">
        <v>516</v>
      </c>
      <c r="H12369" s="41" t="s">
        <v>249</v>
      </c>
      <c r="I12369" s="42" t="s">
        <v>21</v>
      </c>
      <c r="J12369" s="43" t="s">
        <v>22</v>
      </c>
      <c r="K12369" s="44">
        <v>39</v>
      </c>
      <c r="L12369" s="45">
        <v>27218.228939846191</v>
      </c>
      <c r="M12369" s="46">
        <v>28811.327392481482</v>
      </c>
      <c r="N12369" s="45"/>
      <c r="O12369" s="46"/>
    </row>
    <row r="12370" spans="1:15" x14ac:dyDescent="0.2">
      <c r="A12370" s="11" t="str">
        <f t="shared" si="1158"/>
        <v>8160405 - Region Nordjylland2 år</v>
      </c>
      <c r="B12370" s="12" t="str">
        <f t="shared" si="1161"/>
        <v>816040</v>
      </c>
      <c r="C12370" s="14">
        <f t="shared" si="1159"/>
        <v>0</v>
      </c>
      <c r="D12370" s="14">
        <f t="shared" si="1160"/>
        <v>0</v>
      </c>
      <c r="E12370" s="19" t="str">
        <f t="shared" si="1162"/>
        <v>816040 - Arbejde med færdigvareproduktion i nærings- og nydelsesmiddelindustri</v>
      </c>
      <c r="F12370" s="19" t="str">
        <f t="shared" si="1163"/>
        <v>2 år</v>
      </c>
      <c r="G12370" s="40" t="s">
        <v>516</v>
      </c>
      <c r="H12370" s="41" t="s">
        <v>249</v>
      </c>
      <c r="I12370" s="42" t="s">
        <v>21</v>
      </c>
      <c r="J12370" s="43" t="s">
        <v>23</v>
      </c>
      <c r="K12370" s="44">
        <v>28</v>
      </c>
      <c r="L12370" s="45">
        <v>25064.528643156747</v>
      </c>
      <c r="M12370" s="46">
        <v>26531.569789944588</v>
      </c>
      <c r="N12370" s="45"/>
      <c r="O12370" s="46"/>
    </row>
    <row r="12371" spans="1:15" x14ac:dyDescent="0.2">
      <c r="A12371" s="11" t="str">
        <f t="shared" si="1158"/>
        <v>8160405 - Region Nordjylland3 år</v>
      </c>
      <c r="B12371" s="12" t="str">
        <f t="shared" si="1161"/>
        <v>816040</v>
      </c>
      <c r="C12371" s="14">
        <f t="shared" si="1159"/>
        <v>0</v>
      </c>
      <c r="D12371" s="14">
        <f t="shared" si="1160"/>
        <v>0</v>
      </c>
      <c r="E12371" s="19" t="str">
        <f t="shared" si="1162"/>
        <v>816040 - Arbejde med færdigvareproduktion i nærings- og nydelsesmiddelindustri</v>
      </c>
      <c r="F12371" s="19" t="str">
        <f t="shared" si="1163"/>
        <v>3 år</v>
      </c>
      <c r="G12371" s="40" t="s">
        <v>516</v>
      </c>
      <c r="H12371" s="41" t="s">
        <v>249</v>
      </c>
      <c r="I12371" s="42" t="s">
        <v>21</v>
      </c>
      <c r="J12371" s="43" t="s">
        <v>14</v>
      </c>
      <c r="K12371" s="44">
        <v>25</v>
      </c>
      <c r="L12371" s="45">
        <v>28673.24164313652</v>
      </c>
      <c r="M12371" s="46">
        <v>30351.502818566867</v>
      </c>
      <c r="N12371" s="45"/>
      <c r="O12371" s="46"/>
    </row>
    <row r="12372" spans="1:15" x14ac:dyDescent="0.2">
      <c r="A12372" s="11" t="str">
        <f t="shared" si="1158"/>
        <v>8160405 - Region Nordjylland4 år</v>
      </c>
      <c r="B12372" s="12" t="str">
        <f t="shared" si="1161"/>
        <v>816040</v>
      </c>
      <c r="C12372" s="14">
        <f t="shared" si="1159"/>
        <v>0</v>
      </c>
      <c r="D12372" s="14">
        <f t="shared" si="1160"/>
        <v>0</v>
      </c>
      <c r="E12372" s="19" t="str">
        <f t="shared" si="1162"/>
        <v>816040 - Arbejde med færdigvareproduktion i nærings- og nydelsesmiddelindustri</v>
      </c>
      <c r="F12372" s="19" t="str">
        <f t="shared" si="1163"/>
        <v>4 år</v>
      </c>
      <c r="G12372" s="40" t="s">
        <v>516</v>
      </c>
      <c r="H12372" s="41" t="s">
        <v>249</v>
      </c>
      <c r="I12372" s="42" t="s">
        <v>21</v>
      </c>
      <c r="J12372" s="43" t="s">
        <v>24</v>
      </c>
      <c r="K12372" s="44">
        <v>23</v>
      </c>
      <c r="L12372" s="45">
        <v>24867.933750572451</v>
      </c>
      <c r="M12372" s="46">
        <v>26323.468086249832</v>
      </c>
      <c r="N12372" s="45"/>
      <c r="O12372" s="46"/>
    </row>
    <row r="12373" spans="1:15" x14ac:dyDescent="0.2">
      <c r="A12373" s="11" t="str">
        <f t="shared" si="1158"/>
        <v>8160405 - Region Nordjylland5-9 år</v>
      </c>
      <c r="B12373" s="12" t="str">
        <f t="shared" si="1161"/>
        <v>816040</v>
      </c>
      <c r="C12373" s="14">
        <f t="shared" si="1159"/>
        <v>0</v>
      </c>
      <c r="D12373" s="14">
        <f t="shared" si="1160"/>
        <v>0</v>
      </c>
      <c r="E12373" s="19" t="str">
        <f t="shared" si="1162"/>
        <v>816040 - Arbejde med færdigvareproduktion i nærings- og nydelsesmiddelindustri</v>
      </c>
      <c r="F12373" s="19" t="str">
        <f t="shared" si="1163"/>
        <v>5-9 år</v>
      </c>
      <c r="G12373" s="40" t="s">
        <v>516</v>
      </c>
      <c r="H12373" s="41" t="s">
        <v>249</v>
      </c>
      <c r="I12373" s="42" t="s">
        <v>21</v>
      </c>
      <c r="J12373" s="43" t="s">
        <v>15</v>
      </c>
      <c r="K12373" s="44">
        <v>60</v>
      </c>
      <c r="L12373" s="45">
        <v>25171.615037587959</v>
      </c>
      <c r="M12373" s="46">
        <v>26644.924012074789</v>
      </c>
      <c r="N12373" s="45"/>
      <c r="O12373" s="46"/>
    </row>
    <row r="12374" spans="1:15" x14ac:dyDescent="0.2">
      <c r="A12374" s="11" t="str">
        <f t="shared" si="1158"/>
        <v>8160405 - Region Nordjylland0-4 år</v>
      </c>
      <c r="B12374" s="12" t="str">
        <f t="shared" si="1161"/>
        <v>816040</v>
      </c>
      <c r="C12374" s="14">
        <f t="shared" si="1159"/>
        <v>0</v>
      </c>
      <c r="D12374" s="14">
        <f t="shared" si="1160"/>
        <v>0</v>
      </c>
      <c r="E12374" s="19" t="str">
        <f t="shared" si="1162"/>
        <v>816040 - Arbejde med færdigvareproduktion i nærings- og nydelsesmiddelindustri</v>
      </c>
      <c r="F12374" s="19" t="str">
        <f t="shared" si="1163"/>
        <v>0-4 år</v>
      </c>
      <c r="G12374" s="40" t="s">
        <v>516</v>
      </c>
      <c r="H12374" s="41" t="s">
        <v>249</v>
      </c>
      <c r="I12374" s="42" t="s">
        <v>21</v>
      </c>
      <c r="J12374" s="43" t="s">
        <v>16</v>
      </c>
      <c r="K12374" s="44">
        <v>191</v>
      </c>
      <c r="L12374" s="45">
        <v>25171.069301600612</v>
      </c>
      <c r="M12374" s="46">
        <v>26644.346333849066</v>
      </c>
      <c r="N12374" s="45"/>
      <c r="O12374" s="46"/>
    </row>
    <row r="12375" spans="1:15" x14ac:dyDescent="0.2">
      <c r="A12375" s="11" t="str">
        <f t="shared" si="1158"/>
        <v>8160405 - Region Nordjylland10-14 år</v>
      </c>
      <c r="B12375" s="12" t="str">
        <f t="shared" si="1161"/>
        <v>816040</v>
      </c>
      <c r="C12375" s="14">
        <f t="shared" si="1159"/>
        <v>0</v>
      </c>
      <c r="D12375" s="14">
        <f t="shared" si="1160"/>
        <v>0</v>
      </c>
      <c r="E12375" s="19" t="str">
        <f t="shared" si="1162"/>
        <v>816040 - Arbejde med færdigvareproduktion i nærings- og nydelsesmiddelindustri</v>
      </c>
      <c r="F12375" s="19" t="str">
        <f t="shared" si="1163"/>
        <v>10-14 år</v>
      </c>
      <c r="G12375" s="40" t="s">
        <v>516</v>
      </c>
      <c r="H12375" s="41" t="s">
        <v>249</v>
      </c>
      <c r="I12375" s="42" t="s">
        <v>21</v>
      </c>
      <c r="J12375" s="43" t="s">
        <v>17</v>
      </c>
      <c r="K12375" s="44">
        <v>49</v>
      </c>
      <c r="L12375" s="45">
        <v>27337.669757533789</v>
      </c>
      <c r="M12375" s="46">
        <v>28937.759149302561</v>
      </c>
      <c r="N12375" s="45"/>
      <c r="O12375" s="46"/>
    </row>
    <row r="12376" spans="1:15" x14ac:dyDescent="0.2">
      <c r="A12376" s="11" t="str">
        <f t="shared" si="1158"/>
        <v>8160405 - Region Nordjylland15-20 år</v>
      </c>
      <c r="B12376" s="12" t="str">
        <f t="shared" si="1161"/>
        <v>816040</v>
      </c>
      <c r="C12376" s="14">
        <f t="shared" si="1159"/>
        <v>0</v>
      </c>
      <c r="D12376" s="14">
        <f t="shared" si="1160"/>
        <v>0</v>
      </c>
      <c r="E12376" s="19" t="str">
        <f t="shared" si="1162"/>
        <v>816040 - Arbejde med færdigvareproduktion i nærings- og nydelsesmiddelindustri</v>
      </c>
      <c r="F12376" s="19" t="str">
        <f t="shared" si="1163"/>
        <v>15-20 år</v>
      </c>
      <c r="G12376" s="40" t="s">
        <v>516</v>
      </c>
      <c r="H12376" s="41" t="s">
        <v>249</v>
      </c>
      <c r="I12376" s="42" t="s">
        <v>21</v>
      </c>
      <c r="J12376" s="43" t="s">
        <v>18</v>
      </c>
      <c r="K12376" s="44">
        <v>48</v>
      </c>
      <c r="L12376" s="45">
        <v>26419.676858248407</v>
      </c>
      <c r="M12376" s="46">
        <v>27966.035602420165</v>
      </c>
      <c r="N12376" s="45"/>
      <c r="O12376" s="46"/>
    </row>
    <row r="12377" spans="1:15" x14ac:dyDescent="0.2">
      <c r="A12377" s="11" t="str">
        <f t="shared" si="1158"/>
        <v>8160405 - Region Nordjylland20-24 år</v>
      </c>
      <c r="B12377" s="12" t="str">
        <f t="shared" si="1161"/>
        <v>816040</v>
      </c>
      <c r="C12377" s="14">
        <f t="shared" si="1159"/>
        <v>0</v>
      </c>
      <c r="D12377" s="14">
        <f t="shared" si="1160"/>
        <v>0</v>
      </c>
      <c r="E12377" s="19" t="str">
        <f t="shared" si="1162"/>
        <v>816040 - Arbejde med færdigvareproduktion i nærings- og nydelsesmiddelindustri</v>
      </c>
      <c r="F12377" s="19" t="str">
        <f t="shared" si="1163"/>
        <v>20-24 år</v>
      </c>
      <c r="G12377" s="40" t="s">
        <v>516</v>
      </c>
      <c r="H12377" s="41" t="s">
        <v>249</v>
      </c>
      <c r="I12377" s="42" t="s">
        <v>21</v>
      </c>
      <c r="J12377" s="43" t="s">
        <v>19</v>
      </c>
      <c r="K12377" s="44">
        <v>42</v>
      </c>
      <c r="L12377" s="45">
        <v>29063.843080479412</v>
      </c>
      <c r="M12377" s="46">
        <v>30764.966380657232</v>
      </c>
      <c r="N12377" s="45"/>
      <c r="O12377" s="46"/>
    </row>
    <row r="12378" spans="1:15" x14ac:dyDescent="0.2">
      <c r="A12378" s="11" t="str">
        <f t="shared" si="1158"/>
        <v>8160405 - Region Nordjylland25 år og derover</v>
      </c>
      <c r="B12378" s="12" t="str">
        <f t="shared" si="1161"/>
        <v>816040</v>
      </c>
      <c r="C12378" s="14">
        <f t="shared" si="1159"/>
        <v>0</v>
      </c>
      <c r="D12378" s="14">
        <f t="shared" si="1160"/>
        <v>0</v>
      </c>
      <c r="E12378" s="19" t="str">
        <f t="shared" si="1162"/>
        <v>816040 - Arbejde med færdigvareproduktion i nærings- og nydelsesmiddelindustri</v>
      </c>
      <c r="F12378" s="19" t="str">
        <f t="shared" si="1163"/>
        <v>25 år og derover</v>
      </c>
      <c r="G12378" s="40" t="s">
        <v>516</v>
      </c>
      <c r="H12378" s="41" t="s">
        <v>249</v>
      </c>
      <c r="I12378" s="42" t="s">
        <v>21</v>
      </c>
      <c r="J12378" s="43" t="s">
        <v>9</v>
      </c>
      <c r="K12378" s="44">
        <v>283</v>
      </c>
      <c r="L12378" s="45">
        <v>29107.91515957177</v>
      </c>
      <c r="M12378" s="46">
        <v>30811.618023657356</v>
      </c>
      <c r="N12378" s="45"/>
      <c r="O12378" s="46"/>
    </row>
    <row r="12379" spans="1:15" x14ac:dyDescent="0.2">
      <c r="A12379" s="11" t="str">
        <f t="shared" si="1158"/>
        <v>8160405 - Region NordjyllandAlle uanset erf.</v>
      </c>
      <c r="B12379" s="12" t="str">
        <f t="shared" si="1161"/>
        <v>816040</v>
      </c>
      <c r="C12379" s="14">
        <f t="shared" si="1159"/>
        <v>0</v>
      </c>
      <c r="D12379" s="14">
        <f t="shared" si="1160"/>
        <v>0</v>
      </c>
      <c r="E12379" s="19" t="str">
        <f t="shared" si="1162"/>
        <v>816040 - Arbejde med færdigvareproduktion i nærings- og nydelsesmiddelindustri</v>
      </c>
      <c r="F12379" s="19" t="str">
        <f t="shared" si="1163"/>
        <v>Alle uanset erf.</v>
      </c>
      <c r="G12379" s="40" t="s">
        <v>516</v>
      </c>
      <c r="H12379" s="41" t="s">
        <v>249</v>
      </c>
      <c r="I12379" s="42" t="s">
        <v>21</v>
      </c>
      <c r="J12379" s="43" t="s">
        <v>10</v>
      </c>
      <c r="K12379" s="44">
        <v>673</v>
      </c>
      <c r="L12379" s="45">
        <v>28488.013651545793</v>
      </c>
      <c r="M12379" s="46">
        <v>30155.433327059298</v>
      </c>
      <c r="N12379" s="45"/>
      <c r="O12379" s="46"/>
    </row>
    <row r="12380" spans="1:15" x14ac:dyDescent="0.2">
      <c r="A12380" s="11" t="str">
        <f t="shared" si="1158"/>
        <v>8160406 - Alle regionerUnder 1 år</v>
      </c>
      <c r="B12380" s="12" t="str">
        <f t="shared" si="1161"/>
        <v>816040</v>
      </c>
      <c r="C12380" s="14">
        <f t="shared" si="1159"/>
        <v>0</v>
      </c>
      <c r="D12380" s="14">
        <f t="shared" si="1160"/>
        <v>0</v>
      </c>
      <c r="E12380" s="19" t="str">
        <f t="shared" si="1162"/>
        <v>816040 - Arbejde med færdigvareproduktion i nærings- og nydelsesmiddelindustri</v>
      </c>
      <c r="F12380" s="19" t="str">
        <f t="shared" si="1163"/>
        <v>Under 1 år</v>
      </c>
      <c r="G12380" s="40" t="s">
        <v>516</v>
      </c>
      <c r="H12380" s="41" t="s">
        <v>249</v>
      </c>
      <c r="I12380" s="42" t="s">
        <v>11</v>
      </c>
      <c r="J12380" s="43" t="s">
        <v>13</v>
      </c>
      <c r="K12380" s="44">
        <v>469</v>
      </c>
      <c r="L12380" s="45">
        <v>23041.890594022596</v>
      </c>
      <c r="M12380" s="46">
        <v>24290.444449647242</v>
      </c>
      <c r="N12380" s="45"/>
      <c r="O12380" s="46"/>
    </row>
    <row r="12381" spans="1:15" x14ac:dyDescent="0.2">
      <c r="A12381" s="11" t="str">
        <f t="shared" si="1158"/>
        <v>8160406 - Alle regioner1 år</v>
      </c>
      <c r="B12381" s="12" t="str">
        <f t="shared" si="1161"/>
        <v>816040</v>
      </c>
      <c r="C12381" s="14">
        <f t="shared" si="1159"/>
        <v>0</v>
      </c>
      <c r="D12381" s="14">
        <f t="shared" si="1160"/>
        <v>0</v>
      </c>
      <c r="E12381" s="19" t="str">
        <f t="shared" si="1162"/>
        <v>816040 - Arbejde med færdigvareproduktion i nærings- og nydelsesmiddelindustri</v>
      </c>
      <c r="F12381" s="19" t="str">
        <f t="shared" si="1163"/>
        <v>1 år</v>
      </c>
      <c r="G12381" s="40" t="s">
        <v>516</v>
      </c>
      <c r="H12381" s="41" t="s">
        <v>249</v>
      </c>
      <c r="I12381" s="42" t="s">
        <v>11</v>
      </c>
      <c r="J12381" s="43" t="s">
        <v>22</v>
      </c>
      <c r="K12381" s="44">
        <v>256</v>
      </c>
      <c r="L12381" s="45">
        <v>25064.621864948476</v>
      </c>
      <c r="M12381" s="46">
        <v>26453.483673149127</v>
      </c>
      <c r="N12381" s="45"/>
      <c r="O12381" s="46"/>
    </row>
    <row r="12382" spans="1:15" x14ac:dyDescent="0.2">
      <c r="A12382" s="11" t="str">
        <f t="shared" si="1158"/>
        <v>8160406 - Alle regioner2 år</v>
      </c>
      <c r="B12382" s="12" t="str">
        <f t="shared" si="1161"/>
        <v>816040</v>
      </c>
      <c r="C12382" s="14">
        <f t="shared" si="1159"/>
        <v>0</v>
      </c>
      <c r="D12382" s="14">
        <f t="shared" si="1160"/>
        <v>0</v>
      </c>
      <c r="E12382" s="19" t="str">
        <f t="shared" si="1162"/>
        <v>816040 - Arbejde med færdigvareproduktion i nærings- og nydelsesmiddelindustri</v>
      </c>
      <c r="F12382" s="19" t="str">
        <f t="shared" si="1163"/>
        <v>2 år</v>
      </c>
      <c r="G12382" s="40" t="s">
        <v>516</v>
      </c>
      <c r="H12382" s="41" t="s">
        <v>249</v>
      </c>
      <c r="I12382" s="42" t="s">
        <v>11</v>
      </c>
      <c r="J12382" s="43" t="s">
        <v>23</v>
      </c>
      <c r="K12382" s="44">
        <v>196</v>
      </c>
      <c r="L12382" s="45">
        <v>25051.568712828685</v>
      </c>
      <c r="M12382" s="46">
        <v>26327.660187889054</v>
      </c>
      <c r="N12382" s="45"/>
      <c r="O12382" s="46"/>
    </row>
    <row r="12383" spans="1:15" x14ac:dyDescent="0.2">
      <c r="A12383" s="11" t="str">
        <f t="shared" si="1158"/>
        <v>8160406 - Alle regioner3 år</v>
      </c>
      <c r="B12383" s="12" t="str">
        <f t="shared" si="1161"/>
        <v>816040</v>
      </c>
      <c r="C12383" s="14">
        <f t="shared" si="1159"/>
        <v>0</v>
      </c>
      <c r="D12383" s="14">
        <f t="shared" si="1160"/>
        <v>0</v>
      </c>
      <c r="E12383" s="19" t="str">
        <f t="shared" si="1162"/>
        <v>816040 - Arbejde med færdigvareproduktion i nærings- og nydelsesmiddelindustri</v>
      </c>
      <c r="F12383" s="19" t="str">
        <f t="shared" si="1163"/>
        <v>3 år</v>
      </c>
      <c r="G12383" s="40" t="s">
        <v>516</v>
      </c>
      <c r="H12383" s="41" t="s">
        <v>249</v>
      </c>
      <c r="I12383" s="42" t="s">
        <v>11</v>
      </c>
      <c r="J12383" s="43" t="s">
        <v>14</v>
      </c>
      <c r="K12383" s="44">
        <v>171</v>
      </c>
      <c r="L12383" s="45">
        <v>26609.86435673814</v>
      </c>
      <c r="M12383" s="46">
        <v>28178.750998273525</v>
      </c>
      <c r="N12383" s="45"/>
      <c r="O12383" s="46"/>
    </row>
    <row r="12384" spans="1:15" x14ac:dyDescent="0.2">
      <c r="A12384" s="11" t="str">
        <f t="shared" si="1158"/>
        <v>8160406 - Alle regioner4 år</v>
      </c>
      <c r="B12384" s="12" t="str">
        <f t="shared" si="1161"/>
        <v>816040</v>
      </c>
      <c r="C12384" s="14">
        <f t="shared" si="1159"/>
        <v>0</v>
      </c>
      <c r="D12384" s="14">
        <f t="shared" si="1160"/>
        <v>0</v>
      </c>
      <c r="E12384" s="19" t="str">
        <f t="shared" si="1162"/>
        <v>816040 - Arbejde med færdigvareproduktion i nærings- og nydelsesmiddelindustri</v>
      </c>
      <c r="F12384" s="19" t="str">
        <f t="shared" si="1163"/>
        <v>4 år</v>
      </c>
      <c r="G12384" s="40" t="s">
        <v>516</v>
      </c>
      <c r="H12384" s="41" t="s">
        <v>249</v>
      </c>
      <c r="I12384" s="42" t="s">
        <v>11</v>
      </c>
      <c r="J12384" s="43" t="s">
        <v>24</v>
      </c>
      <c r="K12384" s="44">
        <v>159</v>
      </c>
      <c r="L12384" s="45">
        <v>27244.764923640694</v>
      </c>
      <c r="M12384" s="46">
        <v>28839.416542531424</v>
      </c>
      <c r="N12384" s="45"/>
      <c r="O12384" s="46"/>
    </row>
    <row r="12385" spans="1:15" x14ac:dyDescent="0.2">
      <c r="A12385" s="11" t="str">
        <f t="shared" si="1158"/>
        <v>8160406 - Alle regioner5-9 år</v>
      </c>
      <c r="B12385" s="12" t="str">
        <f t="shared" si="1161"/>
        <v>816040</v>
      </c>
      <c r="C12385" s="14">
        <f t="shared" si="1159"/>
        <v>0</v>
      </c>
      <c r="D12385" s="14">
        <f t="shared" si="1160"/>
        <v>0</v>
      </c>
      <c r="E12385" s="19" t="str">
        <f t="shared" si="1162"/>
        <v>816040 - Arbejde med færdigvareproduktion i nærings- og nydelsesmiddelindustri</v>
      </c>
      <c r="F12385" s="19" t="str">
        <f t="shared" si="1163"/>
        <v>5-9 år</v>
      </c>
      <c r="G12385" s="40" t="s">
        <v>516</v>
      </c>
      <c r="H12385" s="41" t="s">
        <v>249</v>
      </c>
      <c r="I12385" s="42" t="s">
        <v>11</v>
      </c>
      <c r="J12385" s="43" t="s">
        <v>15</v>
      </c>
      <c r="K12385" s="44">
        <v>728</v>
      </c>
      <c r="L12385" s="45">
        <v>27543.648769217492</v>
      </c>
      <c r="M12385" s="46">
        <v>29155.794229936004</v>
      </c>
      <c r="N12385" s="45"/>
      <c r="O12385" s="46"/>
    </row>
    <row r="12386" spans="1:15" x14ac:dyDescent="0.2">
      <c r="A12386" s="11" t="str">
        <f t="shared" si="1158"/>
        <v>8160406 - Alle regioner0-4 år</v>
      </c>
      <c r="B12386" s="12" t="str">
        <f t="shared" si="1161"/>
        <v>816040</v>
      </c>
      <c r="C12386" s="14">
        <f t="shared" si="1159"/>
        <v>0</v>
      </c>
      <c r="D12386" s="14">
        <f t="shared" si="1160"/>
        <v>0</v>
      </c>
      <c r="E12386" s="19" t="str">
        <f t="shared" si="1162"/>
        <v>816040 - Arbejde med færdigvareproduktion i nærings- og nydelsesmiddelindustri</v>
      </c>
      <c r="F12386" s="19" t="str">
        <f t="shared" si="1163"/>
        <v>0-4 år</v>
      </c>
      <c r="G12386" s="40" t="s">
        <v>516</v>
      </c>
      <c r="H12386" s="41" t="s">
        <v>249</v>
      </c>
      <c r="I12386" s="42" t="s">
        <v>11</v>
      </c>
      <c r="J12386" s="43" t="s">
        <v>16</v>
      </c>
      <c r="K12386" s="44">
        <v>1251</v>
      </c>
      <c r="L12386" s="45">
        <v>25062.750022191241</v>
      </c>
      <c r="M12386" s="46">
        <v>26446.246851579141</v>
      </c>
      <c r="N12386" s="45"/>
      <c r="O12386" s="46"/>
    </row>
    <row r="12387" spans="1:15" x14ac:dyDescent="0.2">
      <c r="A12387" s="11" t="str">
        <f t="shared" si="1158"/>
        <v>8160406 - Alle regioner10-14 år</v>
      </c>
      <c r="B12387" s="12" t="str">
        <f t="shared" si="1161"/>
        <v>816040</v>
      </c>
      <c r="C12387" s="14">
        <f t="shared" si="1159"/>
        <v>0</v>
      </c>
      <c r="D12387" s="14">
        <f t="shared" si="1160"/>
        <v>0</v>
      </c>
      <c r="E12387" s="19" t="str">
        <f t="shared" si="1162"/>
        <v>816040 - Arbejde med færdigvareproduktion i nærings- og nydelsesmiddelindustri</v>
      </c>
      <c r="F12387" s="19" t="str">
        <f t="shared" si="1163"/>
        <v>10-14 år</v>
      </c>
      <c r="G12387" s="40" t="s">
        <v>516</v>
      </c>
      <c r="H12387" s="41" t="s">
        <v>249</v>
      </c>
      <c r="I12387" s="42" t="s">
        <v>11</v>
      </c>
      <c r="J12387" s="43" t="s">
        <v>17</v>
      </c>
      <c r="K12387" s="44">
        <v>562</v>
      </c>
      <c r="L12387" s="45">
        <v>27865.09376184105</v>
      </c>
      <c r="M12387" s="46">
        <v>29476.585743187785</v>
      </c>
      <c r="N12387" s="45"/>
      <c r="O12387" s="46"/>
    </row>
    <row r="12388" spans="1:15" x14ac:dyDescent="0.2">
      <c r="A12388" s="11" t="str">
        <f t="shared" si="1158"/>
        <v>8160406 - Alle regioner15-20 år</v>
      </c>
      <c r="B12388" s="12" t="str">
        <f t="shared" si="1161"/>
        <v>816040</v>
      </c>
      <c r="C12388" s="14">
        <f t="shared" si="1159"/>
        <v>0</v>
      </c>
      <c r="D12388" s="14">
        <f t="shared" si="1160"/>
        <v>0</v>
      </c>
      <c r="E12388" s="19" t="str">
        <f t="shared" si="1162"/>
        <v>816040 - Arbejde med færdigvareproduktion i nærings- og nydelsesmiddelindustri</v>
      </c>
      <c r="F12388" s="19" t="str">
        <f t="shared" si="1163"/>
        <v>15-20 år</v>
      </c>
      <c r="G12388" s="40" t="s">
        <v>516</v>
      </c>
      <c r="H12388" s="41" t="s">
        <v>249</v>
      </c>
      <c r="I12388" s="42" t="s">
        <v>11</v>
      </c>
      <c r="J12388" s="43" t="s">
        <v>18</v>
      </c>
      <c r="K12388" s="44">
        <v>458</v>
      </c>
      <c r="L12388" s="45">
        <v>29158.888400980257</v>
      </c>
      <c r="M12388" s="46">
        <v>30869.239819789644</v>
      </c>
      <c r="N12388" s="45"/>
      <c r="O12388" s="46"/>
    </row>
    <row r="12389" spans="1:15" x14ac:dyDescent="0.2">
      <c r="A12389" s="11" t="str">
        <f t="shared" si="1158"/>
        <v>8160406 - Alle regioner20-24 år</v>
      </c>
      <c r="B12389" s="12" t="str">
        <f t="shared" si="1161"/>
        <v>816040</v>
      </c>
      <c r="C12389" s="14">
        <f t="shared" si="1159"/>
        <v>0</v>
      </c>
      <c r="D12389" s="14">
        <f t="shared" si="1160"/>
        <v>0</v>
      </c>
      <c r="E12389" s="19" t="str">
        <f t="shared" si="1162"/>
        <v>816040 - Arbejde med færdigvareproduktion i nærings- og nydelsesmiddelindustri</v>
      </c>
      <c r="F12389" s="19" t="str">
        <f t="shared" si="1163"/>
        <v>20-24 år</v>
      </c>
      <c r="G12389" s="40" t="s">
        <v>516</v>
      </c>
      <c r="H12389" s="41" t="s">
        <v>249</v>
      </c>
      <c r="I12389" s="42" t="s">
        <v>11</v>
      </c>
      <c r="J12389" s="43" t="s">
        <v>19</v>
      </c>
      <c r="K12389" s="44">
        <v>507</v>
      </c>
      <c r="L12389" s="45">
        <v>29298.634294692314</v>
      </c>
      <c r="M12389" s="46">
        <v>31013.500058455167</v>
      </c>
      <c r="N12389" s="45"/>
      <c r="O12389" s="46"/>
    </row>
    <row r="12390" spans="1:15" x14ac:dyDescent="0.2">
      <c r="A12390" s="11" t="str">
        <f t="shared" si="1158"/>
        <v>8160406 - Alle regioner25 år og derover</v>
      </c>
      <c r="B12390" s="12" t="str">
        <f t="shared" si="1161"/>
        <v>816040</v>
      </c>
      <c r="C12390" s="14">
        <f t="shared" si="1159"/>
        <v>0</v>
      </c>
      <c r="D12390" s="14">
        <f t="shared" si="1160"/>
        <v>0</v>
      </c>
      <c r="E12390" s="19" t="str">
        <f t="shared" si="1162"/>
        <v>816040 - Arbejde med færdigvareproduktion i nærings- og nydelsesmiddelindustri</v>
      </c>
      <c r="F12390" s="19" t="str">
        <f t="shared" si="1163"/>
        <v>25 år og derover</v>
      </c>
      <c r="G12390" s="40" t="s">
        <v>516</v>
      </c>
      <c r="H12390" s="41" t="s">
        <v>249</v>
      </c>
      <c r="I12390" s="42" t="s">
        <v>11</v>
      </c>
      <c r="J12390" s="43" t="s">
        <v>9</v>
      </c>
      <c r="K12390" s="44">
        <v>2497</v>
      </c>
      <c r="L12390" s="45">
        <v>30503.076411590155</v>
      </c>
      <c r="M12390" s="46">
        <v>32258.92910664792</v>
      </c>
      <c r="N12390" s="45"/>
      <c r="O12390" s="46"/>
    </row>
    <row r="12391" spans="1:15" x14ac:dyDescent="0.2">
      <c r="A12391" s="11" t="str">
        <f t="shared" si="1158"/>
        <v>8160406 - Alle regionerAlle uanset erf.</v>
      </c>
      <c r="B12391" s="12" t="str">
        <f t="shared" si="1161"/>
        <v>816040</v>
      </c>
      <c r="C12391" s="14">
        <f t="shared" si="1159"/>
        <v>0</v>
      </c>
      <c r="D12391" s="14">
        <f t="shared" si="1160"/>
        <v>0</v>
      </c>
      <c r="E12391" s="19" t="str">
        <f t="shared" si="1162"/>
        <v>816040 - Arbejde med færdigvareproduktion i nærings- og nydelsesmiddelindustri</v>
      </c>
      <c r="F12391" s="19" t="str">
        <f t="shared" si="1163"/>
        <v>Alle uanset erf.</v>
      </c>
      <c r="G12391" s="40" t="s">
        <v>516</v>
      </c>
      <c r="H12391" s="41" t="s">
        <v>249</v>
      </c>
      <c r="I12391" s="42" t="s">
        <v>11</v>
      </c>
      <c r="J12391" s="43" t="s">
        <v>10</v>
      </c>
      <c r="K12391" s="44">
        <v>6003</v>
      </c>
      <c r="L12391" s="45">
        <v>28991.376200850085</v>
      </c>
      <c r="M12391" s="46">
        <v>30659.055955092772</v>
      </c>
      <c r="N12391" s="45"/>
      <c r="O12391" s="46"/>
    </row>
    <row r="12392" spans="1:15" x14ac:dyDescent="0.2">
      <c r="A12392" s="11" t="str">
        <f t="shared" si="1158"/>
        <v>8171003 - Region Syddanmark20-24 år</v>
      </c>
      <c r="B12392" s="12" t="str">
        <f t="shared" si="1161"/>
        <v>817100</v>
      </c>
      <c r="C12392" s="14">
        <f t="shared" si="1159"/>
        <v>0</v>
      </c>
      <c r="D12392" s="14">
        <f t="shared" si="1160"/>
        <v>0</v>
      </c>
      <c r="E12392" s="19" t="str">
        <f t="shared" si="1162"/>
        <v>817100 - Operatørarbejde ved fremstilling af papirmasse og papirprodukter</v>
      </c>
      <c r="F12392" s="19" t="str">
        <f t="shared" si="1163"/>
        <v>20-24 år</v>
      </c>
      <c r="G12392" s="40" t="s">
        <v>516</v>
      </c>
      <c r="H12392" s="41" t="s">
        <v>458</v>
      </c>
      <c r="I12392" s="42" t="s">
        <v>544</v>
      </c>
      <c r="J12392" s="43" t="s">
        <v>19</v>
      </c>
      <c r="K12392" s="44">
        <v>47</v>
      </c>
      <c r="L12392" s="45">
        <v>29446.32811275265</v>
      </c>
      <c r="M12392" s="46">
        <v>31207.216781903106</v>
      </c>
      <c r="N12392" s="45"/>
      <c r="O12392" s="46"/>
    </row>
    <row r="12393" spans="1:15" x14ac:dyDescent="0.2">
      <c r="A12393" s="11" t="str">
        <f t="shared" si="1158"/>
        <v>8171003 - Region SyddanmarkAlle uanset erf.</v>
      </c>
      <c r="B12393" s="12" t="str">
        <f t="shared" si="1161"/>
        <v>817100</v>
      </c>
      <c r="C12393" s="14">
        <f t="shared" si="1159"/>
        <v>0</v>
      </c>
      <c r="D12393" s="14">
        <f t="shared" si="1160"/>
        <v>0</v>
      </c>
      <c r="E12393" s="19" t="str">
        <f t="shared" si="1162"/>
        <v>817100 - Operatørarbejde ved fremstilling af papirmasse og papirprodukter</v>
      </c>
      <c r="F12393" s="19" t="str">
        <f t="shared" si="1163"/>
        <v>Alle uanset erf.</v>
      </c>
      <c r="G12393" s="40" t="s">
        <v>516</v>
      </c>
      <c r="H12393" s="41" t="s">
        <v>458</v>
      </c>
      <c r="I12393" s="42" t="s">
        <v>544</v>
      </c>
      <c r="J12393" s="43" t="s">
        <v>10</v>
      </c>
      <c r="K12393" s="44">
        <v>549</v>
      </c>
      <c r="L12393" s="45">
        <v>29527.502312265296</v>
      </c>
      <c r="M12393" s="46">
        <v>31293.245193716924</v>
      </c>
      <c r="N12393" s="45"/>
      <c r="O12393" s="46"/>
    </row>
    <row r="12394" spans="1:15" x14ac:dyDescent="0.2">
      <c r="A12394" s="11" t="str">
        <f t="shared" si="1158"/>
        <v>8171004 - Region Midtjylland25 år og derover</v>
      </c>
      <c r="B12394" s="12" t="str">
        <f t="shared" si="1161"/>
        <v>817100</v>
      </c>
      <c r="C12394" s="14">
        <f t="shared" si="1159"/>
        <v>0</v>
      </c>
      <c r="D12394" s="14">
        <f t="shared" si="1160"/>
        <v>0</v>
      </c>
      <c r="E12394" s="19" t="str">
        <f t="shared" si="1162"/>
        <v>817100 - Operatørarbejde ved fremstilling af papirmasse og papirprodukter</v>
      </c>
      <c r="F12394" s="19" t="str">
        <f t="shared" si="1163"/>
        <v>25 år og derover</v>
      </c>
      <c r="G12394" s="40" t="s">
        <v>516</v>
      </c>
      <c r="H12394" s="41" t="s">
        <v>458</v>
      </c>
      <c r="I12394" s="42" t="s">
        <v>517</v>
      </c>
      <c r="J12394" s="43" t="s">
        <v>9</v>
      </c>
      <c r="K12394" s="44">
        <v>37</v>
      </c>
      <c r="L12394" s="45">
        <v>42522.465282414021</v>
      </c>
      <c r="M12394" s="46">
        <v>45065.306176308652</v>
      </c>
      <c r="N12394" s="45"/>
      <c r="O12394" s="46"/>
    </row>
    <row r="12395" spans="1:15" x14ac:dyDescent="0.2">
      <c r="A12395" s="11" t="str">
        <f t="shared" si="1158"/>
        <v>8171004 - Region MidtjyllandAlle uanset erf.</v>
      </c>
      <c r="B12395" s="12" t="str">
        <f t="shared" si="1161"/>
        <v>817100</v>
      </c>
      <c r="C12395" s="14">
        <f t="shared" si="1159"/>
        <v>0</v>
      </c>
      <c r="D12395" s="14">
        <f t="shared" si="1160"/>
        <v>0</v>
      </c>
      <c r="E12395" s="19" t="str">
        <f t="shared" si="1162"/>
        <v>817100 - Operatørarbejde ved fremstilling af papirmasse og papirprodukter</v>
      </c>
      <c r="F12395" s="19" t="str">
        <f t="shared" si="1163"/>
        <v>Alle uanset erf.</v>
      </c>
      <c r="G12395" s="40" t="s">
        <v>516</v>
      </c>
      <c r="H12395" s="41" t="s">
        <v>458</v>
      </c>
      <c r="I12395" s="42" t="s">
        <v>517</v>
      </c>
      <c r="J12395" s="43" t="s">
        <v>10</v>
      </c>
      <c r="K12395" s="44">
        <v>57</v>
      </c>
      <c r="L12395" s="45">
        <v>41712.515584755434</v>
      </c>
      <c r="M12395" s="46">
        <v>44206.921534920315</v>
      </c>
      <c r="N12395" s="45"/>
      <c r="O12395" s="46"/>
    </row>
    <row r="12396" spans="1:15" x14ac:dyDescent="0.2">
      <c r="A12396" s="11" t="str">
        <f t="shared" si="1158"/>
        <v>8171006 - Alle regionerUnder 1 år</v>
      </c>
      <c r="B12396" s="12" t="str">
        <f t="shared" si="1161"/>
        <v>817100</v>
      </c>
      <c r="C12396" s="14">
        <f t="shared" si="1159"/>
        <v>0</v>
      </c>
      <c r="D12396" s="14">
        <f t="shared" si="1160"/>
        <v>0</v>
      </c>
      <c r="E12396" s="19" t="str">
        <f t="shared" si="1162"/>
        <v>817100 - Operatørarbejde ved fremstilling af papirmasse og papirprodukter</v>
      </c>
      <c r="F12396" s="19" t="str">
        <f t="shared" si="1163"/>
        <v>Under 1 år</v>
      </c>
      <c r="G12396" s="40" t="s">
        <v>516</v>
      </c>
      <c r="H12396" s="41" t="s">
        <v>458</v>
      </c>
      <c r="I12396" s="42" t="s">
        <v>11</v>
      </c>
      <c r="J12396" s="43" t="s">
        <v>13</v>
      </c>
      <c r="K12396" s="44">
        <v>92</v>
      </c>
      <c r="L12396" s="45">
        <v>25699.506938923911</v>
      </c>
      <c r="M12396" s="46">
        <v>27236.335924807077</v>
      </c>
      <c r="N12396" s="45"/>
      <c r="O12396" s="46"/>
    </row>
    <row r="12397" spans="1:15" x14ac:dyDescent="0.2">
      <c r="A12397" s="11" t="str">
        <f t="shared" si="1158"/>
        <v>8171006 - Alle regioner1 år</v>
      </c>
      <c r="B12397" s="12" t="str">
        <f t="shared" si="1161"/>
        <v>817100</v>
      </c>
      <c r="C12397" s="14">
        <f t="shared" si="1159"/>
        <v>0</v>
      </c>
      <c r="D12397" s="14">
        <f t="shared" si="1160"/>
        <v>0</v>
      </c>
      <c r="E12397" s="19" t="str">
        <f t="shared" si="1162"/>
        <v>817100 - Operatørarbejde ved fremstilling af papirmasse og papirprodukter</v>
      </c>
      <c r="F12397" s="19" t="str">
        <f t="shared" si="1163"/>
        <v>1 år</v>
      </c>
      <c r="G12397" s="40" t="s">
        <v>516</v>
      </c>
      <c r="H12397" s="41" t="s">
        <v>458</v>
      </c>
      <c r="I12397" s="42" t="s">
        <v>11</v>
      </c>
      <c r="J12397" s="43" t="s">
        <v>22</v>
      </c>
      <c r="K12397" s="44">
        <v>31</v>
      </c>
      <c r="L12397" s="45">
        <v>27965.035378229088</v>
      </c>
      <c r="M12397" s="46">
        <v>29637.342829988716</v>
      </c>
      <c r="N12397" s="45"/>
      <c r="O12397" s="46"/>
    </row>
    <row r="12398" spans="1:15" x14ac:dyDescent="0.2">
      <c r="A12398" s="11" t="str">
        <f t="shared" si="1158"/>
        <v>8171006 - Alle regioner2 år</v>
      </c>
      <c r="B12398" s="12" t="str">
        <f t="shared" si="1161"/>
        <v>817100</v>
      </c>
      <c r="C12398" s="14">
        <f t="shared" si="1159"/>
        <v>0</v>
      </c>
      <c r="D12398" s="14">
        <f t="shared" si="1160"/>
        <v>0</v>
      </c>
      <c r="E12398" s="19" t="str">
        <f t="shared" si="1162"/>
        <v>817100 - Operatørarbejde ved fremstilling af papirmasse og papirprodukter</v>
      </c>
      <c r="F12398" s="19" t="str">
        <f t="shared" si="1163"/>
        <v>2 år</v>
      </c>
      <c r="G12398" s="40" t="s">
        <v>516</v>
      </c>
      <c r="H12398" s="41" t="s">
        <v>458</v>
      </c>
      <c r="I12398" s="42" t="s">
        <v>11</v>
      </c>
      <c r="J12398" s="43" t="s">
        <v>23</v>
      </c>
      <c r="K12398" s="44">
        <v>15</v>
      </c>
      <c r="L12398" s="45">
        <v>28571.409829253906</v>
      </c>
      <c r="M12398" s="46">
        <v>30279.978437106864</v>
      </c>
      <c r="N12398" s="45"/>
      <c r="O12398" s="46"/>
    </row>
    <row r="12399" spans="1:15" x14ac:dyDescent="0.2">
      <c r="A12399" s="11" t="str">
        <f t="shared" si="1158"/>
        <v>8171006 - Alle regioner5-9 år</v>
      </c>
      <c r="B12399" s="12" t="str">
        <f t="shared" si="1161"/>
        <v>817100</v>
      </c>
      <c r="C12399" s="14">
        <f t="shared" si="1159"/>
        <v>0</v>
      </c>
      <c r="D12399" s="14">
        <f t="shared" si="1160"/>
        <v>0</v>
      </c>
      <c r="E12399" s="19" t="str">
        <f t="shared" si="1162"/>
        <v>817100 - Operatørarbejde ved fremstilling af papirmasse og papirprodukter</v>
      </c>
      <c r="F12399" s="19" t="str">
        <f t="shared" si="1163"/>
        <v>5-9 år</v>
      </c>
      <c r="G12399" s="40" t="s">
        <v>516</v>
      </c>
      <c r="H12399" s="41" t="s">
        <v>458</v>
      </c>
      <c r="I12399" s="42" t="s">
        <v>11</v>
      </c>
      <c r="J12399" s="43" t="s">
        <v>15</v>
      </c>
      <c r="K12399" s="44">
        <v>63</v>
      </c>
      <c r="L12399" s="45">
        <v>29785.076728207972</v>
      </c>
      <c r="M12399" s="46">
        <v>31566.222544407858</v>
      </c>
      <c r="N12399" s="45"/>
      <c r="O12399" s="46"/>
    </row>
    <row r="12400" spans="1:15" x14ac:dyDescent="0.2">
      <c r="A12400" s="11" t="str">
        <f t="shared" si="1158"/>
        <v>8171006 - Alle regioner0-4 år</v>
      </c>
      <c r="B12400" s="12" t="str">
        <f t="shared" si="1161"/>
        <v>817100</v>
      </c>
      <c r="C12400" s="14">
        <f t="shared" si="1159"/>
        <v>0</v>
      </c>
      <c r="D12400" s="14">
        <f t="shared" si="1160"/>
        <v>0</v>
      </c>
      <c r="E12400" s="19" t="str">
        <f t="shared" si="1162"/>
        <v>817100 - Operatørarbejde ved fremstilling af papirmasse og papirprodukter</v>
      </c>
      <c r="F12400" s="19" t="str">
        <f t="shared" si="1163"/>
        <v>0-4 år</v>
      </c>
      <c r="G12400" s="40" t="s">
        <v>516</v>
      </c>
      <c r="H12400" s="41" t="s">
        <v>458</v>
      </c>
      <c r="I12400" s="42" t="s">
        <v>11</v>
      </c>
      <c r="J12400" s="43" t="s">
        <v>16</v>
      </c>
      <c r="K12400" s="44">
        <v>170</v>
      </c>
      <c r="L12400" s="45">
        <v>26325.542039144188</v>
      </c>
      <c r="M12400" s="46">
        <v>27899.807886772807</v>
      </c>
      <c r="N12400" s="45"/>
      <c r="O12400" s="46"/>
    </row>
    <row r="12401" spans="1:15" x14ac:dyDescent="0.2">
      <c r="A12401" s="11" t="str">
        <f t="shared" si="1158"/>
        <v>8171006 - Alle regioner10-14 år</v>
      </c>
      <c r="B12401" s="12" t="str">
        <f t="shared" si="1161"/>
        <v>817100</v>
      </c>
      <c r="C12401" s="14">
        <f t="shared" si="1159"/>
        <v>0</v>
      </c>
      <c r="D12401" s="14">
        <f t="shared" si="1160"/>
        <v>0</v>
      </c>
      <c r="E12401" s="19" t="str">
        <f t="shared" si="1162"/>
        <v>817100 - Operatørarbejde ved fremstilling af papirmasse og papirprodukter</v>
      </c>
      <c r="F12401" s="19" t="str">
        <f t="shared" si="1163"/>
        <v>10-14 år</v>
      </c>
      <c r="G12401" s="40" t="s">
        <v>516</v>
      </c>
      <c r="H12401" s="41" t="s">
        <v>458</v>
      </c>
      <c r="I12401" s="42" t="s">
        <v>11</v>
      </c>
      <c r="J12401" s="43" t="s">
        <v>17</v>
      </c>
      <c r="K12401" s="44">
        <v>61</v>
      </c>
      <c r="L12401" s="45">
        <v>29548.54900749111</v>
      </c>
      <c r="M12401" s="46">
        <v>31315.550480065009</v>
      </c>
      <c r="N12401" s="45"/>
      <c r="O12401" s="46"/>
    </row>
    <row r="12402" spans="1:15" x14ac:dyDescent="0.2">
      <c r="A12402" s="11" t="str">
        <f t="shared" si="1158"/>
        <v>8171006 - Alle regioner15-20 år</v>
      </c>
      <c r="B12402" s="12" t="str">
        <f t="shared" si="1161"/>
        <v>817100</v>
      </c>
      <c r="C12402" s="14">
        <f t="shared" si="1159"/>
        <v>0</v>
      </c>
      <c r="D12402" s="14">
        <f t="shared" si="1160"/>
        <v>0</v>
      </c>
      <c r="E12402" s="19" t="str">
        <f t="shared" si="1162"/>
        <v>817100 - Operatørarbejde ved fremstilling af papirmasse og papirprodukter</v>
      </c>
      <c r="F12402" s="19" t="str">
        <f t="shared" si="1163"/>
        <v>15-20 år</v>
      </c>
      <c r="G12402" s="40" t="s">
        <v>516</v>
      </c>
      <c r="H12402" s="41" t="s">
        <v>458</v>
      </c>
      <c r="I12402" s="42" t="s">
        <v>11</v>
      </c>
      <c r="J12402" s="43" t="s">
        <v>18</v>
      </c>
      <c r="K12402" s="44">
        <v>32</v>
      </c>
      <c r="L12402" s="45">
        <v>29395.980507881468</v>
      </c>
      <c r="M12402" s="46">
        <v>31153.8583932562</v>
      </c>
      <c r="N12402" s="45"/>
      <c r="O12402" s="46"/>
    </row>
    <row r="12403" spans="1:15" x14ac:dyDescent="0.2">
      <c r="A12403" s="11" t="str">
        <f t="shared" si="1158"/>
        <v>8171006 - Alle regioner20-24 år</v>
      </c>
      <c r="B12403" s="12" t="str">
        <f t="shared" si="1161"/>
        <v>817100</v>
      </c>
      <c r="C12403" s="14">
        <f t="shared" si="1159"/>
        <v>0</v>
      </c>
      <c r="D12403" s="14">
        <f t="shared" si="1160"/>
        <v>0</v>
      </c>
      <c r="E12403" s="19" t="str">
        <f t="shared" si="1162"/>
        <v>817100 - Operatørarbejde ved fremstilling af papirmasse og papirprodukter</v>
      </c>
      <c r="F12403" s="19" t="str">
        <f t="shared" si="1163"/>
        <v>20-24 år</v>
      </c>
      <c r="G12403" s="40" t="s">
        <v>516</v>
      </c>
      <c r="H12403" s="41" t="s">
        <v>458</v>
      </c>
      <c r="I12403" s="42" t="s">
        <v>11</v>
      </c>
      <c r="J12403" s="43" t="s">
        <v>19</v>
      </c>
      <c r="K12403" s="44">
        <v>57</v>
      </c>
      <c r="L12403" s="45">
        <v>29535.417772897588</v>
      </c>
      <c r="M12403" s="46">
        <v>31301.633998424073</v>
      </c>
      <c r="N12403" s="45"/>
      <c r="O12403" s="46"/>
    </row>
    <row r="12404" spans="1:15" x14ac:dyDescent="0.2">
      <c r="A12404" s="11" t="str">
        <f t="shared" si="1158"/>
        <v>8171006 - Alle regioner25 år og derover</v>
      </c>
      <c r="B12404" s="12" t="str">
        <f t="shared" si="1161"/>
        <v>817100</v>
      </c>
      <c r="C12404" s="14">
        <f t="shared" si="1159"/>
        <v>0</v>
      </c>
      <c r="D12404" s="14">
        <f t="shared" si="1160"/>
        <v>0</v>
      </c>
      <c r="E12404" s="19" t="str">
        <f t="shared" si="1162"/>
        <v>817100 - Operatørarbejde ved fremstilling af papirmasse og papirprodukter</v>
      </c>
      <c r="F12404" s="19" t="str">
        <f t="shared" si="1163"/>
        <v>25 år og derover</v>
      </c>
      <c r="G12404" s="40" t="s">
        <v>516</v>
      </c>
      <c r="H12404" s="41" t="s">
        <v>458</v>
      </c>
      <c r="I12404" s="42" t="s">
        <v>11</v>
      </c>
      <c r="J12404" s="43" t="s">
        <v>9</v>
      </c>
      <c r="K12404" s="44">
        <v>234</v>
      </c>
      <c r="L12404" s="45">
        <v>30294.722750480276</v>
      </c>
      <c r="M12404" s="46">
        <v>32106.345368489219</v>
      </c>
      <c r="N12404" s="45"/>
      <c r="O12404" s="46"/>
    </row>
    <row r="12405" spans="1:15" x14ac:dyDescent="0.2">
      <c r="A12405" s="11" t="str">
        <f t="shared" si="1158"/>
        <v>8171006 - Alle regionerAlle uanset erf.</v>
      </c>
      <c r="B12405" s="12" t="str">
        <f t="shared" si="1161"/>
        <v>817100</v>
      </c>
      <c r="C12405" s="14">
        <f t="shared" si="1159"/>
        <v>0</v>
      </c>
      <c r="D12405" s="14">
        <f t="shared" si="1160"/>
        <v>0</v>
      </c>
      <c r="E12405" s="19" t="str">
        <f t="shared" si="1162"/>
        <v>817100 - Operatørarbejde ved fremstilling af papirmasse og papirprodukter</v>
      </c>
      <c r="F12405" s="19" t="str">
        <f t="shared" si="1163"/>
        <v>Alle uanset erf.</v>
      </c>
      <c r="G12405" s="40" t="s">
        <v>516</v>
      </c>
      <c r="H12405" s="41" t="s">
        <v>458</v>
      </c>
      <c r="I12405" s="42" t="s">
        <v>11</v>
      </c>
      <c r="J12405" s="43" t="s">
        <v>10</v>
      </c>
      <c r="K12405" s="44">
        <v>617</v>
      </c>
      <c r="L12405" s="45">
        <v>29629.487889487409</v>
      </c>
      <c r="M12405" s="46">
        <v>31401.329502388999</v>
      </c>
      <c r="N12405" s="45"/>
      <c r="O12405" s="46"/>
    </row>
    <row r="12406" spans="1:15" x14ac:dyDescent="0.2">
      <c r="A12406" s="11" t="str">
        <f t="shared" si="1158"/>
        <v>8172001 - Region Hovedstaden25 år og derover</v>
      </c>
      <c r="B12406" s="12" t="str">
        <f t="shared" si="1161"/>
        <v>817200</v>
      </c>
      <c r="C12406" s="14">
        <f t="shared" si="1159"/>
        <v>0</v>
      </c>
      <c r="D12406" s="14">
        <f t="shared" si="1160"/>
        <v>0</v>
      </c>
      <c r="E12406" s="19" t="str">
        <f t="shared" si="1162"/>
        <v>817200 - Operatørarbejde ved træforarbejdning</v>
      </c>
      <c r="F12406" s="19" t="str">
        <f t="shared" si="1163"/>
        <v>25 år og derover</v>
      </c>
      <c r="G12406" s="40" t="s">
        <v>516</v>
      </c>
      <c r="H12406" s="41" t="s">
        <v>250</v>
      </c>
      <c r="I12406" s="42" t="s">
        <v>8</v>
      </c>
      <c r="J12406" s="43" t="s">
        <v>9</v>
      </c>
      <c r="K12406" s="44">
        <v>15</v>
      </c>
      <c r="L12406" s="45">
        <v>31719.284327257763</v>
      </c>
      <c r="M12406" s="46">
        <v>33616.095642799701</v>
      </c>
      <c r="N12406" s="45"/>
      <c r="O12406" s="46"/>
    </row>
    <row r="12407" spans="1:15" x14ac:dyDescent="0.2">
      <c r="A12407" s="11" t="str">
        <f t="shared" si="1158"/>
        <v>8172001 - Region HovedstadenAlle uanset erf.</v>
      </c>
      <c r="B12407" s="12" t="str">
        <f t="shared" si="1161"/>
        <v>817200</v>
      </c>
      <c r="C12407" s="14">
        <f t="shared" si="1159"/>
        <v>0</v>
      </c>
      <c r="D12407" s="14">
        <f t="shared" si="1160"/>
        <v>0</v>
      </c>
      <c r="E12407" s="19" t="str">
        <f t="shared" si="1162"/>
        <v>817200 - Operatørarbejde ved træforarbejdning</v>
      </c>
      <c r="F12407" s="19" t="str">
        <f t="shared" si="1163"/>
        <v>Alle uanset erf.</v>
      </c>
      <c r="G12407" s="40" t="s">
        <v>516</v>
      </c>
      <c r="H12407" s="41" t="s">
        <v>250</v>
      </c>
      <c r="I12407" s="42" t="s">
        <v>8</v>
      </c>
      <c r="J12407" s="43" t="s">
        <v>10</v>
      </c>
      <c r="K12407" s="44">
        <v>34</v>
      </c>
      <c r="L12407" s="45">
        <v>31759.508291855851</v>
      </c>
      <c r="M12407" s="46">
        <v>33658.724998087513</v>
      </c>
      <c r="N12407" s="45"/>
      <c r="O12407" s="46"/>
    </row>
    <row r="12408" spans="1:15" x14ac:dyDescent="0.2">
      <c r="A12408" s="11" t="str">
        <f t="shared" si="1158"/>
        <v>8172002 - Region Sjælland5-9 år</v>
      </c>
      <c r="B12408" s="12" t="str">
        <f t="shared" si="1161"/>
        <v>817200</v>
      </c>
      <c r="C12408" s="14">
        <f t="shared" si="1159"/>
        <v>0</v>
      </c>
      <c r="D12408" s="14">
        <f t="shared" si="1160"/>
        <v>0</v>
      </c>
      <c r="E12408" s="19" t="str">
        <f t="shared" si="1162"/>
        <v>817200 - Operatørarbejde ved træforarbejdning</v>
      </c>
      <c r="F12408" s="19" t="str">
        <f t="shared" si="1163"/>
        <v>5-9 år</v>
      </c>
      <c r="G12408" s="40" t="s">
        <v>516</v>
      </c>
      <c r="H12408" s="41" t="s">
        <v>250</v>
      </c>
      <c r="I12408" s="42" t="s">
        <v>20</v>
      </c>
      <c r="J12408" s="43" t="s">
        <v>15</v>
      </c>
      <c r="K12408" s="44">
        <v>21</v>
      </c>
      <c r="L12408" s="45">
        <v>26055.266577592069</v>
      </c>
      <c r="M12408" s="46">
        <v>27613.36996870067</v>
      </c>
      <c r="N12408" s="45"/>
      <c r="O12408" s="46"/>
    </row>
    <row r="12409" spans="1:15" x14ac:dyDescent="0.2">
      <c r="A12409" s="11" t="str">
        <f t="shared" si="1158"/>
        <v>8172002 - Region Sjælland0-4 år</v>
      </c>
      <c r="B12409" s="12" t="str">
        <f t="shared" si="1161"/>
        <v>817200</v>
      </c>
      <c r="C12409" s="14">
        <f t="shared" si="1159"/>
        <v>0</v>
      </c>
      <c r="D12409" s="14">
        <f t="shared" si="1160"/>
        <v>0</v>
      </c>
      <c r="E12409" s="19" t="str">
        <f t="shared" si="1162"/>
        <v>817200 - Operatørarbejde ved træforarbejdning</v>
      </c>
      <c r="F12409" s="19" t="str">
        <f t="shared" si="1163"/>
        <v>0-4 år</v>
      </c>
      <c r="G12409" s="40" t="s">
        <v>516</v>
      </c>
      <c r="H12409" s="41" t="s">
        <v>250</v>
      </c>
      <c r="I12409" s="42" t="s">
        <v>20</v>
      </c>
      <c r="J12409" s="43" t="s">
        <v>16</v>
      </c>
      <c r="K12409" s="44">
        <v>15</v>
      </c>
      <c r="L12409" s="45">
        <v>25794.8766684615</v>
      </c>
      <c r="M12409" s="46">
        <v>27337.408758496724</v>
      </c>
      <c r="N12409" s="45"/>
      <c r="O12409" s="46"/>
    </row>
    <row r="12410" spans="1:15" x14ac:dyDescent="0.2">
      <c r="A12410" s="11" t="str">
        <f t="shared" si="1158"/>
        <v>8172002 - Region Sjælland10-14 år</v>
      </c>
      <c r="B12410" s="12" t="str">
        <f t="shared" si="1161"/>
        <v>817200</v>
      </c>
      <c r="C12410" s="14">
        <f t="shared" si="1159"/>
        <v>0</v>
      </c>
      <c r="D12410" s="14">
        <f t="shared" si="1160"/>
        <v>0</v>
      </c>
      <c r="E12410" s="19" t="str">
        <f t="shared" si="1162"/>
        <v>817200 - Operatørarbejde ved træforarbejdning</v>
      </c>
      <c r="F12410" s="19" t="str">
        <f t="shared" si="1163"/>
        <v>10-14 år</v>
      </c>
      <c r="G12410" s="40" t="s">
        <v>516</v>
      </c>
      <c r="H12410" s="41" t="s">
        <v>250</v>
      </c>
      <c r="I12410" s="42" t="s">
        <v>20</v>
      </c>
      <c r="J12410" s="43" t="s">
        <v>17</v>
      </c>
      <c r="K12410" s="44">
        <v>18</v>
      </c>
      <c r="L12410" s="45">
        <v>26210.694899694568</v>
      </c>
      <c r="M12410" s="46">
        <v>27778.092895217254</v>
      </c>
      <c r="N12410" s="45"/>
      <c r="O12410" s="46"/>
    </row>
    <row r="12411" spans="1:15" x14ac:dyDescent="0.2">
      <c r="A12411" s="11" t="str">
        <f t="shared" si="1158"/>
        <v>8172002 - Region Sjælland20-24 år</v>
      </c>
      <c r="B12411" s="12" t="str">
        <f t="shared" si="1161"/>
        <v>817200</v>
      </c>
      <c r="C12411" s="14">
        <f t="shared" si="1159"/>
        <v>0</v>
      </c>
      <c r="D12411" s="14">
        <f t="shared" si="1160"/>
        <v>0</v>
      </c>
      <c r="E12411" s="19" t="str">
        <f t="shared" si="1162"/>
        <v>817200 - Operatørarbejde ved træforarbejdning</v>
      </c>
      <c r="F12411" s="19" t="str">
        <f t="shared" si="1163"/>
        <v>20-24 år</v>
      </c>
      <c r="G12411" s="40" t="s">
        <v>516</v>
      </c>
      <c r="H12411" s="41" t="s">
        <v>250</v>
      </c>
      <c r="I12411" s="42" t="s">
        <v>20</v>
      </c>
      <c r="J12411" s="43" t="s">
        <v>19</v>
      </c>
      <c r="K12411" s="44">
        <v>12</v>
      </c>
      <c r="L12411" s="45">
        <v>26909.206632553378</v>
      </c>
      <c r="M12411" s="46">
        <v>28518.375588141102</v>
      </c>
      <c r="N12411" s="45"/>
      <c r="O12411" s="46"/>
    </row>
    <row r="12412" spans="1:15" x14ac:dyDescent="0.2">
      <c r="A12412" s="11" t="str">
        <f t="shared" si="1158"/>
        <v>8172002 - Region Sjælland25 år og derover</v>
      </c>
      <c r="B12412" s="12" t="str">
        <f t="shared" si="1161"/>
        <v>817200</v>
      </c>
      <c r="C12412" s="14">
        <f t="shared" si="1159"/>
        <v>0</v>
      </c>
      <c r="D12412" s="14">
        <f t="shared" si="1160"/>
        <v>0</v>
      </c>
      <c r="E12412" s="19" t="str">
        <f t="shared" si="1162"/>
        <v>817200 - Operatørarbejde ved træforarbejdning</v>
      </c>
      <c r="F12412" s="19" t="str">
        <f t="shared" si="1163"/>
        <v>25 år og derover</v>
      </c>
      <c r="G12412" s="40" t="s">
        <v>516</v>
      </c>
      <c r="H12412" s="41" t="s">
        <v>250</v>
      </c>
      <c r="I12412" s="42" t="s">
        <v>20</v>
      </c>
      <c r="J12412" s="43" t="s">
        <v>9</v>
      </c>
      <c r="K12412" s="44">
        <v>136</v>
      </c>
      <c r="L12412" s="45">
        <v>27547.612644545126</v>
      </c>
      <c r="M12412" s="46">
        <v>29194.958241666194</v>
      </c>
      <c r="N12412" s="45"/>
      <c r="O12412" s="46"/>
    </row>
    <row r="12413" spans="1:15" x14ac:dyDescent="0.2">
      <c r="A12413" s="11" t="str">
        <f t="shared" si="1158"/>
        <v>8172002 - Region SjællandAlle uanset erf.</v>
      </c>
      <c r="B12413" s="12" t="str">
        <f t="shared" si="1161"/>
        <v>817200</v>
      </c>
      <c r="C12413" s="14">
        <f t="shared" si="1159"/>
        <v>0</v>
      </c>
      <c r="D12413" s="14">
        <f t="shared" si="1160"/>
        <v>0</v>
      </c>
      <c r="E12413" s="19" t="str">
        <f t="shared" si="1162"/>
        <v>817200 - Operatørarbejde ved træforarbejdning</v>
      </c>
      <c r="F12413" s="19" t="str">
        <f t="shared" si="1163"/>
        <v>Alle uanset erf.</v>
      </c>
      <c r="G12413" s="40" t="s">
        <v>516</v>
      </c>
      <c r="H12413" s="41" t="s">
        <v>250</v>
      </c>
      <c r="I12413" s="42" t="s">
        <v>20</v>
      </c>
      <c r="J12413" s="43" t="s">
        <v>10</v>
      </c>
      <c r="K12413" s="44">
        <v>216</v>
      </c>
      <c r="L12413" s="45">
        <v>26909.206632553378</v>
      </c>
      <c r="M12413" s="46">
        <v>28518.375588141102</v>
      </c>
      <c r="N12413" s="45"/>
      <c r="O12413" s="46"/>
    </row>
    <row r="12414" spans="1:15" x14ac:dyDescent="0.2">
      <c r="A12414" s="11" t="str">
        <f t="shared" si="1158"/>
        <v>8172003 - Region SyddanmarkUnder 1 år</v>
      </c>
      <c r="B12414" s="12" t="str">
        <f t="shared" si="1161"/>
        <v>817200</v>
      </c>
      <c r="C12414" s="14">
        <f t="shared" si="1159"/>
        <v>0</v>
      </c>
      <c r="D12414" s="14">
        <f t="shared" si="1160"/>
        <v>0</v>
      </c>
      <c r="E12414" s="19" t="str">
        <f t="shared" si="1162"/>
        <v>817200 - Operatørarbejde ved træforarbejdning</v>
      </c>
      <c r="F12414" s="19" t="str">
        <f t="shared" si="1163"/>
        <v>Under 1 år</v>
      </c>
      <c r="G12414" s="40" t="s">
        <v>516</v>
      </c>
      <c r="H12414" s="41" t="s">
        <v>250</v>
      </c>
      <c r="I12414" s="42" t="s">
        <v>544</v>
      </c>
      <c r="J12414" s="43" t="s">
        <v>13</v>
      </c>
      <c r="K12414" s="44">
        <v>46</v>
      </c>
      <c r="L12414" s="45">
        <v>27982.704807030863</v>
      </c>
      <c r="M12414" s="46">
        <v>29642.998100734454</v>
      </c>
      <c r="N12414" s="45"/>
      <c r="O12414" s="46"/>
    </row>
    <row r="12415" spans="1:15" x14ac:dyDescent="0.2">
      <c r="A12415" s="11" t="str">
        <f t="shared" si="1158"/>
        <v>8172003 - Region Syddanmark1 år</v>
      </c>
      <c r="B12415" s="12" t="str">
        <f t="shared" si="1161"/>
        <v>817200</v>
      </c>
      <c r="C12415" s="14">
        <f t="shared" si="1159"/>
        <v>0</v>
      </c>
      <c r="D12415" s="14">
        <f t="shared" si="1160"/>
        <v>0</v>
      </c>
      <c r="E12415" s="19" t="str">
        <f t="shared" si="1162"/>
        <v>817200 - Operatørarbejde ved træforarbejdning</v>
      </c>
      <c r="F12415" s="19" t="str">
        <f t="shared" si="1163"/>
        <v>1 år</v>
      </c>
      <c r="G12415" s="40" t="s">
        <v>516</v>
      </c>
      <c r="H12415" s="41" t="s">
        <v>250</v>
      </c>
      <c r="I12415" s="42" t="s">
        <v>544</v>
      </c>
      <c r="J12415" s="43" t="s">
        <v>22</v>
      </c>
      <c r="K12415" s="44">
        <v>32</v>
      </c>
      <c r="L12415" s="45">
        <v>27035.420360851171</v>
      </c>
      <c r="M12415" s="46">
        <v>28635.053531092373</v>
      </c>
      <c r="N12415" s="45"/>
      <c r="O12415" s="46"/>
    </row>
    <row r="12416" spans="1:15" x14ac:dyDescent="0.2">
      <c r="A12416" s="11" t="str">
        <f t="shared" si="1158"/>
        <v>8172003 - Region Syddanmark2 år</v>
      </c>
      <c r="B12416" s="12" t="str">
        <f t="shared" si="1161"/>
        <v>817200</v>
      </c>
      <c r="C12416" s="14">
        <f t="shared" si="1159"/>
        <v>0</v>
      </c>
      <c r="D12416" s="14">
        <f t="shared" si="1160"/>
        <v>0</v>
      </c>
      <c r="E12416" s="19" t="str">
        <f t="shared" si="1162"/>
        <v>817200 - Operatørarbejde ved træforarbejdning</v>
      </c>
      <c r="F12416" s="19" t="str">
        <f t="shared" si="1163"/>
        <v>2 år</v>
      </c>
      <c r="G12416" s="40" t="s">
        <v>516</v>
      </c>
      <c r="H12416" s="41" t="s">
        <v>250</v>
      </c>
      <c r="I12416" s="42" t="s">
        <v>544</v>
      </c>
      <c r="J12416" s="43" t="s">
        <v>23</v>
      </c>
      <c r="K12416" s="44">
        <v>19</v>
      </c>
      <c r="L12416" s="45">
        <v>26353.448105944015</v>
      </c>
      <c r="M12416" s="46">
        <v>27917.072975591025</v>
      </c>
      <c r="N12416" s="45"/>
      <c r="O12416" s="46"/>
    </row>
    <row r="12417" spans="1:15" x14ac:dyDescent="0.2">
      <c r="A12417" s="11" t="str">
        <f t="shared" si="1158"/>
        <v>8172003 - Region Syddanmark3 år</v>
      </c>
      <c r="B12417" s="12" t="str">
        <f t="shared" si="1161"/>
        <v>817200</v>
      </c>
      <c r="C12417" s="14">
        <f t="shared" si="1159"/>
        <v>0</v>
      </c>
      <c r="D12417" s="14">
        <f t="shared" si="1160"/>
        <v>0</v>
      </c>
      <c r="E12417" s="19" t="str">
        <f t="shared" si="1162"/>
        <v>817200 - Operatørarbejde ved træforarbejdning</v>
      </c>
      <c r="F12417" s="19" t="str">
        <f t="shared" si="1163"/>
        <v>3 år</v>
      </c>
      <c r="G12417" s="40" t="s">
        <v>516</v>
      </c>
      <c r="H12417" s="41" t="s">
        <v>250</v>
      </c>
      <c r="I12417" s="42" t="s">
        <v>544</v>
      </c>
      <c r="J12417" s="43" t="s">
        <v>14</v>
      </c>
      <c r="K12417" s="44">
        <v>19</v>
      </c>
      <c r="L12417" s="45">
        <v>27847.446992920424</v>
      </c>
      <c r="M12417" s="46">
        <v>29499.715056638666</v>
      </c>
      <c r="N12417" s="45"/>
      <c r="O12417" s="46"/>
    </row>
    <row r="12418" spans="1:15" x14ac:dyDescent="0.2">
      <c r="A12418" s="11" t="str">
        <f t="shared" ref="A12418:A12481" si="1164">B12418&amp;I12418&amp;F12418</f>
        <v>8172003 - Region Syddanmark4 år</v>
      </c>
      <c r="B12418" s="12" t="str">
        <f t="shared" si="1161"/>
        <v>817200</v>
      </c>
      <c r="C12418" s="14">
        <f t="shared" ref="C12418:C12481" si="1165">N12418*1.2</f>
        <v>0</v>
      </c>
      <c r="D12418" s="14">
        <f t="shared" ref="D12418:D12481" si="1166">O12418*1.2</f>
        <v>0</v>
      </c>
      <c r="E12418" s="19" t="str">
        <f t="shared" si="1162"/>
        <v>817200 - Operatørarbejde ved træforarbejdning</v>
      </c>
      <c r="F12418" s="19" t="str">
        <f t="shared" si="1163"/>
        <v>4 år</v>
      </c>
      <c r="G12418" s="40" t="s">
        <v>516</v>
      </c>
      <c r="H12418" s="41" t="s">
        <v>250</v>
      </c>
      <c r="I12418" s="42" t="s">
        <v>544</v>
      </c>
      <c r="J12418" s="43" t="s">
        <v>24</v>
      </c>
      <c r="K12418" s="44">
        <v>38</v>
      </c>
      <c r="L12418" s="45">
        <v>27653.056665268803</v>
      </c>
      <c r="M12418" s="46">
        <v>29293.790999149758</v>
      </c>
      <c r="N12418" s="45"/>
      <c r="O12418" s="46"/>
    </row>
    <row r="12419" spans="1:15" x14ac:dyDescent="0.2">
      <c r="A12419" s="11" t="str">
        <f t="shared" si="1164"/>
        <v>8172003 - Region Syddanmark5-9 år</v>
      </c>
      <c r="B12419" s="12" t="str">
        <f t="shared" ref="B12419:B12482" si="1167">LEFT(E12419,6)</f>
        <v>817200</v>
      </c>
      <c r="C12419" s="14">
        <f t="shared" si="1165"/>
        <v>0</v>
      </c>
      <c r="D12419" s="14">
        <f t="shared" si="1166"/>
        <v>0</v>
      </c>
      <c r="E12419" s="19" t="str">
        <f t="shared" ref="E12419:E12482" si="1168">TRIM(H12419)</f>
        <v>817200 - Operatørarbejde ved træforarbejdning</v>
      </c>
      <c r="F12419" s="19" t="str">
        <f t="shared" ref="F12419:F12482" si="1169">MID(J12419,6,30)</f>
        <v>5-9 år</v>
      </c>
      <c r="G12419" s="40" t="s">
        <v>516</v>
      </c>
      <c r="H12419" s="41" t="s">
        <v>250</v>
      </c>
      <c r="I12419" s="42" t="s">
        <v>544</v>
      </c>
      <c r="J12419" s="43" t="s">
        <v>15</v>
      </c>
      <c r="K12419" s="44">
        <v>145</v>
      </c>
      <c r="L12419" s="45">
        <v>27135.02037802936</v>
      </c>
      <c r="M12419" s="46">
        <v>28745.018148753537</v>
      </c>
      <c r="N12419" s="45"/>
      <c r="O12419" s="46"/>
    </row>
    <row r="12420" spans="1:15" x14ac:dyDescent="0.2">
      <c r="A12420" s="11" t="str">
        <f t="shared" si="1164"/>
        <v>8172003 - Region Syddanmark0-4 år</v>
      </c>
      <c r="B12420" s="12" t="str">
        <f t="shared" si="1167"/>
        <v>817200</v>
      </c>
      <c r="C12420" s="14">
        <f t="shared" si="1165"/>
        <v>0</v>
      </c>
      <c r="D12420" s="14">
        <f t="shared" si="1166"/>
        <v>0</v>
      </c>
      <c r="E12420" s="19" t="str">
        <f t="shared" si="1168"/>
        <v>817200 - Operatørarbejde ved træforarbejdning</v>
      </c>
      <c r="F12420" s="19" t="str">
        <f t="shared" si="1169"/>
        <v>0-4 år</v>
      </c>
      <c r="G12420" s="40" t="s">
        <v>516</v>
      </c>
      <c r="H12420" s="41" t="s">
        <v>250</v>
      </c>
      <c r="I12420" s="42" t="s">
        <v>544</v>
      </c>
      <c r="J12420" s="43" t="s">
        <v>16</v>
      </c>
      <c r="K12420" s="44">
        <v>154</v>
      </c>
      <c r="L12420" s="45">
        <v>27847.446992920424</v>
      </c>
      <c r="M12420" s="46">
        <v>29499.715056638666</v>
      </c>
      <c r="N12420" s="45"/>
      <c r="O12420" s="46"/>
    </row>
    <row r="12421" spans="1:15" x14ac:dyDescent="0.2">
      <c r="A12421" s="11" t="str">
        <f t="shared" si="1164"/>
        <v>8172003 - Region Syddanmark10-14 år</v>
      </c>
      <c r="B12421" s="12" t="str">
        <f t="shared" si="1167"/>
        <v>817200</v>
      </c>
      <c r="C12421" s="14">
        <f t="shared" si="1165"/>
        <v>0</v>
      </c>
      <c r="D12421" s="14">
        <f t="shared" si="1166"/>
        <v>0</v>
      </c>
      <c r="E12421" s="19" t="str">
        <f t="shared" si="1168"/>
        <v>817200 - Operatørarbejde ved træforarbejdning</v>
      </c>
      <c r="F12421" s="19" t="str">
        <f t="shared" si="1169"/>
        <v>10-14 år</v>
      </c>
      <c r="G12421" s="40" t="s">
        <v>516</v>
      </c>
      <c r="H12421" s="41" t="s">
        <v>250</v>
      </c>
      <c r="I12421" s="42" t="s">
        <v>544</v>
      </c>
      <c r="J12421" s="43" t="s">
        <v>17</v>
      </c>
      <c r="K12421" s="44">
        <v>99</v>
      </c>
      <c r="L12421" s="45">
        <v>28306.905611968697</v>
      </c>
      <c r="M12421" s="46">
        <v>29986.434659541097</v>
      </c>
      <c r="N12421" s="45"/>
      <c r="O12421" s="46"/>
    </row>
    <row r="12422" spans="1:15" x14ac:dyDescent="0.2">
      <c r="A12422" s="11" t="str">
        <f t="shared" si="1164"/>
        <v>8172003 - Region Syddanmark15-20 år</v>
      </c>
      <c r="B12422" s="12" t="str">
        <f t="shared" si="1167"/>
        <v>817200</v>
      </c>
      <c r="C12422" s="14">
        <f t="shared" si="1165"/>
        <v>0</v>
      </c>
      <c r="D12422" s="14">
        <f t="shared" si="1166"/>
        <v>0</v>
      </c>
      <c r="E12422" s="19" t="str">
        <f t="shared" si="1168"/>
        <v>817200 - Operatørarbejde ved træforarbejdning</v>
      </c>
      <c r="F12422" s="19" t="str">
        <f t="shared" si="1169"/>
        <v>15-20 år</v>
      </c>
      <c r="G12422" s="40" t="s">
        <v>516</v>
      </c>
      <c r="H12422" s="41" t="s">
        <v>250</v>
      </c>
      <c r="I12422" s="42" t="s">
        <v>544</v>
      </c>
      <c r="J12422" s="43" t="s">
        <v>18</v>
      </c>
      <c r="K12422" s="44">
        <v>81</v>
      </c>
      <c r="L12422" s="45">
        <v>28811.807102277387</v>
      </c>
      <c r="M12422" s="46">
        <v>30521.293388226895</v>
      </c>
      <c r="N12422" s="45"/>
      <c r="O12422" s="46"/>
    </row>
    <row r="12423" spans="1:15" x14ac:dyDescent="0.2">
      <c r="A12423" s="11" t="str">
        <f t="shared" si="1164"/>
        <v>8172003 - Region Syddanmark20-24 år</v>
      </c>
      <c r="B12423" s="12" t="str">
        <f t="shared" si="1167"/>
        <v>817200</v>
      </c>
      <c r="C12423" s="14">
        <f t="shared" si="1165"/>
        <v>0</v>
      </c>
      <c r="D12423" s="14">
        <f t="shared" si="1166"/>
        <v>0</v>
      </c>
      <c r="E12423" s="19" t="str">
        <f t="shared" si="1168"/>
        <v>817200 - Operatørarbejde ved træforarbejdning</v>
      </c>
      <c r="F12423" s="19" t="str">
        <f t="shared" si="1169"/>
        <v>20-24 år</v>
      </c>
      <c r="G12423" s="40" t="s">
        <v>516</v>
      </c>
      <c r="H12423" s="41" t="s">
        <v>250</v>
      </c>
      <c r="I12423" s="42" t="s">
        <v>544</v>
      </c>
      <c r="J12423" s="43" t="s">
        <v>19</v>
      </c>
      <c r="K12423" s="44">
        <v>88</v>
      </c>
      <c r="L12423" s="45">
        <v>29697.016258958702</v>
      </c>
      <c r="M12423" s="46">
        <v>31472.896064336885</v>
      </c>
      <c r="N12423" s="45"/>
      <c r="O12423" s="46"/>
    </row>
    <row r="12424" spans="1:15" x14ac:dyDescent="0.2">
      <c r="A12424" s="11" t="str">
        <f t="shared" si="1164"/>
        <v>8172003 - Region Syddanmark25 år og derover</v>
      </c>
      <c r="B12424" s="12" t="str">
        <f t="shared" si="1167"/>
        <v>817200</v>
      </c>
      <c r="C12424" s="14">
        <f t="shared" si="1165"/>
        <v>0</v>
      </c>
      <c r="D12424" s="14">
        <f t="shared" si="1166"/>
        <v>0</v>
      </c>
      <c r="E12424" s="19" t="str">
        <f t="shared" si="1168"/>
        <v>817200 - Operatørarbejde ved træforarbejdning</v>
      </c>
      <c r="F12424" s="19" t="str">
        <f t="shared" si="1169"/>
        <v>25 år og derover</v>
      </c>
      <c r="G12424" s="40" t="s">
        <v>516</v>
      </c>
      <c r="H12424" s="41" t="s">
        <v>250</v>
      </c>
      <c r="I12424" s="42" t="s">
        <v>544</v>
      </c>
      <c r="J12424" s="43" t="s">
        <v>9</v>
      </c>
      <c r="K12424" s="44">
        <v>478</v>
      </c>
      <c r="L12424" s="45">
        <v>29863.666841878923</v>
      </c>
      <c r="M12424" s="46">
        <v>31635.562951454147</v>
      </c>
      <c r="N12424" s="45"/>
      <c r="O12424" s="46"/>
    </row>
    <row r="12425" spans="1:15" x14ac:dyDescent="0.2">
      <c r="A12425" s="11" t="str">
        <f t="shared" si="1164"/>
        <v>8172003 - Region SyddanmarkAlle uanset erf.</v>
      </c>
      <c r="B12425" s="12" t="str">
        <f t="shared" si="1167"/>
        <v>817200</v>
      </c>
      <c r="C12425" s="14">
        <f t="shared" si="1165"/>
        <v>0</v>
      </c>
      <c r="D12425" s="14">
        <f t="shared" si="1166"/>
        <v>0</v>
      </c>
      <c r="E12425" s="19" t="str">
        <f t="shared" si="1168"/>
        <v>817200 - Operatørarbejde ved træforarbejdning</v>
      </c>
      <c r="F12425" s="19" t="str">
        <f t="shared" si="1169"/>
        <v>Alle uanset erf.</v>
      </c>
      <c r="G12425" s="40" t="s">
        <v>516</v>
      </c>
      <c r="H12425" s="41" t="s">
        <v>250</v>
      </c>
      <c r="I12425" s="42" t="s">
        <v>544</v>
      </c>
      <c r="J12425" s="43" t="s">
        <v>10</v>
      </c>
      <c r="K12425" s="44">
        <v>1045</v>
      </c>
      <c r="L12425" s="45">
        <v>28906.745290041566</v>
      </c>
      <c r="M12425" s="46">
        <v>30621.864528114475</v>
      </c>
      <c r="N12425" s="45"/>
      <c r="O12425" s="46"/>
    </row>
    <row r="12426" spans="1:15" x14ac:dyDescent="0.2">
      <c r="A12426" s="11" t="str">
        <f t="shared" si="1164"/>
        <v>8172004 - Region MidtjyllandUnder 1 år</v>
      </c>
      <c r="B12426" s="12" t="str">
        <f t="shared" si="1167"/>
        <v>817200</v>
      </c>
      <c r="C12426" s="14">
        <f t="shared" si="1165"/>
        <v>0</v>
      </c>
      <c r="D12426" s="14">
        <f t="shared" si="1166"/>
        <v>0</v>
      </c>
      <c r="E12426" s="19" t="str">
        <f t="shared" si="1168"/>
        <v>817200 - Operatørarbejde ved træforarbejdning</v>
      </c>
      <c r="F12426" s="19" t="str">
        <f t="shared" si="1169"/>
        <v>Under 1 år</v>
      </c>
      <c r="G12426" s="40" t="s">
        <v>516</v>
      </c>
      <c r="H12426" s="41" t="s">
        <v>250</v>
      </c>
      <c r="I12426" s="42" t="s">
        <v>517</v>
      </c>
      <c r="J12426" s="43" t="s">
        <v>13</v>
      </c>
      <c r="K12426" s="44">
        <v>77</v>
      </c>
      <c r="L12426" s="45">
        <v>26810.038874796493</v>
      </c>
      <c r="M12426" s="46">
        <v>28400.754570606325</v>
      </c>
      <c r="N12426" s="45"/>
      <c r="O12426" s="46"/>
    </row>
    <row r="12427" spans="1:15" x14ac:dyDescent="0.2">
      <c r="A12427" s="11" t="str">
        <f t="shared" si="1164"/>
        <v>8172004 - Region Midtjylland1 år</v>
      </c>
      <c r="B12427" s="12" t="str">
        <f t="shared" si="1167"/>
        <v>817200</v>
      </c>
      <c r="C12427" s="14">
        <f t="shared" si="1165"/>
        <v>0</v>
      </c>
      <c r="D12427" s="14">
        <f t="shared" si="1166"/>
        <v>0</v>
      </c>
      <c r="E12427" s="19" t="str">
        <f t="shared" si="1168"/>
        <v>817200 - Operatørarbejde ved træforarbejdning</v>
      </c>
      <c r="F12427" s="19" t="str">
        <f t="shared" si="1169"/>
        <v>1 år</v>
      </c>
      <c r="G12427" s="40" t="s">
        <v>516</v>
      </c>
      <c r="H12427" s="41" t="s">
        <v>250</v>
      </c>
      <c r="I12427" s="42" t="s">
        <v>517</v>
      </c>
      <c r="J12427" s="43" t="s">
        <v>22</v>
      </c>
      <c r="K12427" s="44">
        <v>45</v>
      </c>
      <c r="L12427" s="45">
        <v>26413.474133473701</v>
      </c>
      <c r="M12427" s="46">
        <v>27875.173923784696</v>
      </c>
      <c r="N12427" s="45"/>
      <c r="O12427" s="46"/>
    </row>
    <row r="12428" spans="1:15" x14ac:dyDescent="0.2">
      <c r="A12428" s="11" t="str">
        <f t="shared" si="1164"/>
        <v>8172004 - Region Midtjylland2 år</v>
      </c>
      <c r="B12428" s="12" t="str">
        <f t="shared" si="1167"/>
        <v>817200</v>
      </c>
      <c r="C12428" s="14">
        <f t="shared" si="1165"/>
        <v>0</v>
      </c>
      <c r="D12428" s="14">
        <f t="shared" si="1166"/>
        <v>0</v>
      </c>
      <c r="E12428" s="19" t="str">
        <f t="shared" si="1168"/>
        <v>817200 - Operatørarbejde ved træforarbejdning</v>
      </c>
      <c r="F12428" s="19" t="str">
        <f t="shared" si="1169"/>
        <v>2 år</v>
      </c>
      <c r="G12428" s="40" t="s">
        <v>516</v>
      </c>
      <c r="H12428" s="41" t="s">
        <v>250</v>
      </c>
      <c r="I12428" s="42" t="s">
        <v>517</v>
      </c>
      <c r="J12428" s="43" t="s">
        <v>23</v>
      </c>
      <c r="K12428" s="44">
        <v>41</v>
      </c>
      <c r="L12428" s="45">
        <v>25886.054373312414</v>
      </c>
      <c r="M12428" s="46">
        <v>27434.038884672849</v>
      </c>
      <c r="N12428" s="45"/>
      <c r="O12428" s="46"/>
    </row>
    <row r="12429" spans="1:15" x14ac:dyDescent="0.2">
      <c r="A12429" s="11" t="str">
        <f t="shared" si="1164"/>
        <v>8172004 - Region Midtjylland3 år</v>
      </c>
      <c r="B12429" s="12" t="str">
        <f t="shared" si="1167"/>
        <v>817200</v>
      </c>
      <c r="C12429" s="14">
        <f t="shared" si="1165"/>
        <v>0</v>
      </c>
      <c r="D12429" s="14">
        <f t="shared" si="1166"/>
        <v>0</v>
      </c>
      <c r="E12429" s="19" t="str">
        <f t="shared" si="1168"/>
        <v>817200 - Operatørarbejde ved træforarbejdning</v>
      </c>
      <c r="F12429" s="19" t="str">
        <f t="shared" si="1169"/>
        <v>3 år</v>
      </c>
      <c r="G12429" s="40" t="s">
        <v>516</v>
      </c>
      <c r="H12429" s="41" t="s">
        <v>250</v>
      </c>
      <c r="I12429" s="42" t="s">
        <v>517</v>
      </c>
      <c r="J12429" s="43" t="s">
        <v>14</v>
      </c>
      <c r="K12429" s="44">
        <v>39</v>
      </c>
      <c r="L12429" s="45">
        <v>26549.074725899234</v>
      </c>
      <c r="M12429" s="46">
        <v>28125.536304839461</v>
      </c>
      <c r="N12429" s="45"/>
      <c r="O12429" s="46"/>
    </row>
    <row r="12430" spans="1:15" x14ac:dyDescent="0.2">
      <c r="A12430" s="11" t="str">
        <f t="shared" si="1164"/>
        <v>8172004 - Region Midtjylland4 år</v>
      </c>
      <c r="B12430" s="12" t="str">
        <f t="shared" si="1167"/>
        <v>817200</v>
      </c>
      <c r="C12430" s="14">
        <f t="shared" si="1165"/>
        <v>0</v>
      </c>
      <c r="D12430" s="14">
        <f t="shared" si="1166"/>
        <v>0</v>
      </c>
      <c r="E12430" s="19" t="str">
        <f t="shared" si="1168"/>
        <v>817200 - Operatørarbejde ved træforarbejdning</v>
      </c>
      <c r="F12430" s="19" t="str">
        <f t="shared" si="1169"/>
        <v>4 år</v>
      </c>
      <c r="G12430" s="40" t="s">
        <v>516</v>
      </c>
      <c r="H12430" s="41" t="s">
        <v>250</v>
      </c>
      <c r="I12430" s="42" t="s">
        <v>517</v>
      </c>
      <c r="J12430" s="43" t="s">
        <v>24</v>
      </c>
      <c r="K12430" s="44">
        <v>37</v>
      </c>
      <c r="L12430" s="45">
        <v>27057.994201015645</v>
      </c>
      <c r="M12430" s="46">
        <v>28675.95592158112</v>
      </c>
      <c r="N12430" s="45"/>
      <c r="O12430" s="46"/>
    </row>
    <row r="12431" spans="1:15" x14ac:dyDescent="0.2">
      <c r="A12431" s="11" t="str">
        <f t="shared" si="1164"/>
        <v>8172004 - Region Midtjylland5-9 år</v>
      </c>
      <c r="B12431" s="12" t="str">
        <f t="shared" si="1167"/>
        <v>817200</v>
      </c>
      <c r="C12431" s="14">
        <f t="shared" si="1165"/>
        <v>0</v>
      </c>
      <c r="D12431" s="14">
        <f t="shared" si="1166"/>
        <v>0</v>
      </c>
      <c r="E12431" s="19" t="str">
        <f t="shared" si="1168"/>
        <v>817200 - Operatørarbejde ved træforarbejdning</v>
      </c>
      <c r="F12431" s="19" t="str">
        <f t="shared" si="1169"/>
        <v>5-9 år</v>
      </c>
      <c r="G12431" s="40" t="s">
        <v>516</v>
      </c>
      <c r="H12431" s="41" t="s">
        <v>250</v>
      </c>
      <c r="I12431" s="42" t="s">
        <v>517</v>
      </c>
      <c r="J12431" s="43" t="s">
        <v>15</v>
      </c>
      <c r="K12431" s="44">
        <v>206</v>
      </c>
      <c r="L12431" s="45">
        <v>26955.887055146355</v>
      </c>
      <c r="M12431" s="46">
        <v>28459.622818167016</v>
      </c>
      <c r="N12431" s="45"/>
      <c r="O12431" s="46"/>
    </row>
    <row r="12432" spans="1:15" x14ac:dyDescent="0.2">
      <c r="A12432" s="11" t="str">
        <f t="shared" si="1164"/>
        <v>8172004 - Region Midtjylland0-4 år</v>
      </c>
      <c r="B12432" s="12" t="str">
        <f t="shared" si="1167"/>
        <v>817200</v>
      </c>
      <c r="C12432" s="14">
        <f t="shared" si="1165"/>
        <v>0</v>
      </c>
      <c r="D12432" s="14">
        <f t="shared" si="1166"/>
        <v>0</v>
      </c>
      <c r="E12432" s="19" t="str">
        <f t="shared" si="1168"/>
        <v>817200 - Operatørarbejde ved træforarbejdning</v>
      </c>
      <c r="F12432" s="19" t="str">
        <f t="shared" si="1169"/>
        <v>0-4 år</v>
      </c>
      <c r="G12432" s="40" t="s">
        <v>516</v>
      </c>
      <c r="H12432" s="41" t="s">
        <v>250</v>
      </c>
      <c r="I12432" s="42" t="s">
        <v>517</v>
      </c>
      <c r="J12432" s="43" t="s">
        <v>16</v>
      </c>
      <c r="K12432" s="44">
        <v>239</v>
      </c>
      <c r="L12432" s="45">
        <v>26548.051957354961</v>
      </c>
      <c r="M12432" s="46">
        <v>28115.13851646363</v>
      </c>
      <c r="N12432" s="45"/>
      <c r="O12432" s="46"/>
    </row>
    <row r="12433" spans="1:15" x14ac:dyDescent="0.2">
      <c r="A12433" s="11" t="str">
        <f t="shared" si="1164"/>
        <v>8172004 - Region Midtjylland10-14 år</v>
      </c>
      <c r="B12433" s="12" t="str">
        <f t="shared" si="1167"/>
        <v>817200</v>
      </c>
      <c r="C12433" s="14">
        <f t="shared" si="1165"/>
        <v>0</v>
      </c>
      <c r="D12433" s="14">
        <f t="shared" si="1166"/>
        <v>0</v>
      </c>
      <c r="E12433" s="19" t="str">
        <f t="shared" si="1168"/>
        <v>817200 - Operatørarbejde ved træforarbejdning</v>
      </c>
      <c r="F12433" s="19" t="str">
        <f t="shared" si="1169"/>
        <v>10-14 år</v>
      </c>
      <c r="G12433" s="40" t="s">
        <v>516</v>
      </c>
      <c r="H12433" s="41" t="s">
        <v>250</v>
      </c>
      <c r="I12433" s="42" t="s">
        <v>517</v>
      </c>
      <c r="J12433" s="43" t="s">
        <v>17</v>
      </c>
      <c r="K12433" s="44">
        <v>140</v>
      </c>
      <c r="L12433" s="45">
        <v>27491.912783249933</v>
      </c>
      <c r="M12433" s="46">
        <v>29081.635849237591</v>
      </c>
      <c r="N12433" s="45"/>
      <c r="O12433" s="46"/>
    </row>
    <row r="12434" spans="1:15" x14ac:dyDescent="0.2">
      <c r="A12434" s="11" t="str">
        <f t="shared" si="1164"/>
        <v>8172004 - Region Midtjylland15-20 år</v>
      </c>
      <c r="B12434" s="12" t="str">
        <f t="shared" si="1167"/>
        <v>817200</v>
      </c>
      <c r="C12434" s="14">
        <f t="shared" si="1165"/>
        <v>0</v>
      </c>
      <c r="D12434" s="14">
        <f t="shared" si="1166"/>
        <v>0</v>
      </c>
      <c r="E12434" s="19" t="str">
        <f t="shared" si="1168"/>
        <v>817200 - Operatørarbejde ved træforarbejdning</v>
      </c>
      <c r="F12434" s="19" t="str">
        <f t="shared" si="1169"/>
        <v>15-20 år</v>
      </c>
      <c r="G12434" s="40" t="s">
        <v>516</v>
      </c>
      <c r="H12434" s="41" t="s">
        <v>250</v>
      </c>
      <c r="I12434" s="42" t="s">
        <v>517</v>
      </c>
      <c r="J12434" s="43" t="s">
        <v>18</v>
      </c>
      <c r="K12434" s="44">
        <v>131</v>
      </c>
      <c r="L12434" s="45">
        <v>27964.606970564317</v>
      </c>
      <c r="M12434" s="46">
        <v>29598.026489459637</v>
      </c>
      <c r="N12434" s="45"/>
      <c r="O12434" s="46"/>
    </row>
    <row r="12435" spans="1:15" x14ac:dyDescent="0.2">
      <c r="A12435" s="11" t="str">
        <f t="shared" si="1164"/>
        <v>8172004 - Region Midtjylland20-24 år</v>
      </c>
      <c r="B12435" s="12" t="str">
        <f t="shared" si="1167"/>
        <v>817200</v>
      </c>
      <c r="C12435" s="14">
        <f t="shared" si="1165"/>
        <v>0</v>
      </c>
      <c r="D12435" s="14">
        <f t="shared" si="1166"/>
        <v>0</v>
      </c>
      <c r="E12435" s="19" t="str">
        <f t="shared" si="1168"/>
        <v>817200 - Operatørarbejde ved træforarbejdning</v>
      </c>
      <c r="F12435" s="19" t="str">
        <f t="shared" si="1169"/>
        <v>20-24 år</v>
      </c>
      <c r="G12435" s="40" t="s">
        <v>516</v>
      </c>
      <c r="H12435" s="41" t="s">
        <v>250</v>
      </c>
      <c r="I12435" s="42" t="s">
        <v>517</v>
      </c>
      <c r="J12435" s="43" t="s">
        <v>19</v>
      </c>
      <c r="K12435" s="44">
        <v>133</v>
      </c>
      <c r="L12435" s="45">
        <v>29012.016643547337</v>
      </c>
      <c r="M12435" s="46">
        <v>30733.381929793573</v>
      </c>
      <c r="N12435" s="45"/>
      <c r="O12435" s="46"/>
    </row>
    <row r="12436" spans="1:15" x14ac:dyDescent="0.2">
      <c r="A12436" s="11" t="str">
        <f t="shared" si="1164"/>
        <v>8172004 - Region Midtjylland25 år og derover</v>
      </c>
      <c r="B12436" s="12" t="str">
        <f t="shared" si="1167"/>
        <v>817200</v>
      </c>
      <c r="C12436" s="14">
        <f t="shared" si="1165"/>
        <v>0</v>
      </c>
      <c r="D12436" s="14">
        <f t="shared" si="1166"/>
        <v>0</v>
      </c>
      <c r="E12436" s="19" t="str">
        <f t="shared" si="1168"/>
        <v>817200 - Operatørarbejde ved træforarbejdning</v>
      </c>
      <c r="F12436" s="19" t="str">
        <f t="shared" si="1169"/>
        <v>25 år og derover</v>
      </c>
      <c r="G12436" s="40" t="s">
        <v>516</v>
      </c>
      <c r="H12436" s="41" t="s">
        <v>250</v>
      </c>
      <c r="I12436" s="42" t="s">
        <v>517</v>
      </c>
      <c r="J12436" s="43" t="s">
        <v>9</v>
      </c>
      <c r="K12436" s="44">
        <v>798</v>
      </c>
      <c r="L12436" s="45">
        <v>28723.18756334902</v>
      </c>
      <c r="M12436" s="46">
        <v>30404.057214332337</v>
      </c>
      <c r="N12436" s="45"/>
      <c r="O12436" s="46"/>
    </row>
    <row r="12437" spans="1:15" x14ac:dyDescent="0.2">
      <c r="A12437" s="11" t="str">
        <f t="shared" si="1164"/>
        <v>8172004 - Region MidtjyllandAlle uanset erf.</v>
      </c>
      <c r="B12437" s="12" t="str">
        <f t="shared" si="1167"/>
        <v>817200</v>
      </c>
      <c r="C12437" s="14">
        <f t="shared" si="1165"/>
        <v>0</v>
      </c>
      <c r="D12437" s="14">
        <f t="shared" si="1166"/>
        <v>0</v>
      </c>
      <c r="E12437" s="19" t="str">
        <f t="shared" si="1168"/>
        <v>817200 - Operatørarbejde ved træforarbejdning</v>
      </c>
      <c r="F12437" s="19" t="str">
        <f t="shared" si="1169"/>
        <v>Alle uanset erf.</v>
      </c>
      <c r="G12437" s="40" t="s">
        <v>516</v>
      </c>
      <c r="H12437" s="41" t="s">
        <v>250</v>
      </c>
      <c r="I12437" s="42" t="s">
        <v>517</v>
      </c>
      <c r="J12437" s="43" t="s">
        <v>10</v>
      </c>
      <c r="K12437" s="44">
        <v>1647</v>
      </c>
      <c r="L12437" s="45">
        <v>27991.743429229904</v>
      </c>
      <c r="M12437" s="46">
        <v>29610.478535417256</v>
      </c>
      <c r="N12437" s="45"/>
      <c r="O12437" s="46"/>
    </row>
    <row r="12438" spans="1:15" x14ac:dyDescent="0.2">
      <c r="A12438" s="11" t="str">
        <f t="shared" si="1164"/>
        <v>8172005 - Region NordjyllandUnder 1 år</v>
      </c>
      <c r="B12438" s="12" t="str">
        <f t="shared" si="1167"/>
        <v>817200</v>
      </c>
      <c r="C12438" s="14">
        <f t="shared" si="1165"/>
        <v>0</v>
      </c>
      <c r="D12438" s="14">
        <f t="shared" si="1166"/>
        <v>0</v>
      </c>
      <c r="E12438" s="19" t="str">
        <f t="shared" si="1168"/>
        <v>817200 - Operatørarbejde ved træforarbejdning</v>
      </c>
      <c r="F12438" s="19" t="str">
        <f t="shared" si="1169"/>
        <v>Under 1 år</v>
      </c>
      <c r="G12438" s="40" t="s">
        <v>516</v>
      </c>
      <c r="H12438" s="41" t="s">
        <v>250</v>
      </c>
      <c r="I12438" s="42" t="s">
        <v>21</v>
      </c>
      <c r="J12438" s="43" t="s">
        <v>13</v>
      </c>
      <c r="K12438" s="44">
        <v>90</v>
      </c>
      <c r="L12438" s="45">
        <v>26146.415058043767</v>
      </c>
      <c r="M12438" s="46">
        <v>27709.969122860246</v>
      </c>
      <c r="N12438" s="45"/>
      <c r="O12438" s="46"/>
    </row>
    <row r="12439" spans="1:15" x14ac:dyDescent="0.2">
      <c r="A12439" s="11" t="str">
        <f t="shared" si="1164"/>
        <v>8172005 - Region Nordjylland1 år</v>
      </c>
      <c r="B12439" s="12" t="str">
        <f t="shared" si="1167"/>
        <v>817200</v>
      </c>
      <c r="C12439" s="14">
        <f t="shared" si="1165"/>
        <v>0</v>
      </c>
      <c r="D12439" s="14">
        <f t="shared" si="1166"/>
        <v>0</v>
      </c>
      <c r="E12439" s="19" t="str">
        <f t="shared" si="1168"/>
        <v>817200 - Operatørarbejde ved træforarbejdning</v>
      </c>
      <c r="F12439" s="19" t="str">
        <f t="shared" si="1169"/>
        <v>1 år</v>
      </c>
      <c r="G12439" s="40" t="s">
        <v>516</v>
      </c>
      <c r="H12439" s="41" t="s">
        <v>250</v>
      </c>
      <c r="I12439" s="42" t="s">
        <v>21</v>
      </c>
      <c r="J12439" s="43" t="s">
        <v>22</v>
      </c>
      <c r="K12439" s="44">
        <v>53</v>
      </c>
      <c r="L12439" s="45">
        <v>27201.196278888128</v>
      </c>
      <c r="M12439" s="46">
        <v>28827.826197953924</v>
      </c>
      <c r="N12439" s="45"/>
      <c r="O12439" s="46"/>
    </row>
    <row r="12440" spans="1:15" x14ac:dyDescent="0.2">
      <c r="A12440" s="11" t="str">
        <f t="shared" si="1164"/>
        <v>8172005 - Region Nordjylland2 år</v>
      </c>
      <c r="B12440" s="12" t="str">
        <f t="shared" si="1167"/>
        <v>817200</v>
      </c>
      <c r="C12440" s="14">
        <f t="shared" si="1165"/>
        <v>0</v>
      </c>
      <c r="D12440" s="14">
        <f t="shared" si="1166"/>
        <v>0</v>
      </c>
      <c r="E12440" s="19" t="str">
        <f t="shared" si="1168"/>
        <v>817200 - Operatørarbejde ved træforarbejdning</v>
      </c>
      <c r="F12440" s="19" t="str">
        <f t="shared" si="1169"/>
        <v>2 år</v>
      </c>
      <c r="G12440" s="40" t="s">
        <v>516</v>
      </c>
      <c r="H12440" s="41" t="s">
        <v>250</v>
      </c>
      <c r="I12440" s="42" t="s">
        <v>21</v>
      </c>
      <c r="J12440" s="43" t="s">
        <v>23</v>
      </c>
      <c r="K12440" s="44">
        <v>29</v>
      </c>
      <c r="L12440" s="45">
        <v>27563.020926565801</v>
      </c>
      <c r="M12440" s="46">
        <v>29211.287938034944</v>
      </c>
      <c r="N12440" s="45"/>
      <c r="O12440" s="46"/>
    </row>
    <row r="12441" spans="1:15" x14ac:dyDescent="0.2">
      <c r="A12441" s="11" t="str">
        <f t="shared" si="1164"/>
        <v>8172005 - Region Nordjylland3 år</v>
      </c>
      <c r="B12441" s="12" t="str">
        <f t="shared" si="1167"/>
        <v>817200</v>
      </c>
      <c r="C12441" s="14">
        <f t="shared" si="1165"/>
        <v>0</v>
      </c>
      <c r="D12441" s="14">
        <f t="shared" si="1166"/>
        <v>0</v>
      </c>
      <c r="E12441" s="19" t="str">
        <f t="shared" si="1168"/>
        <v>817200 - Operatørarbejde ved træforarbejdning</v>
      </c>
      <c r="F12441" s="19" t="str">
        <f t="shared" si="1169"/>
        <v>3 år</v>
      </c>
      <c r="G12441" s="40" t="s">
        <v>516</v>
      </c>
      <c r="H12441" s="41" t="s">
        <v>250</v>
      </c>
      <c r="I12441" s="42" t="s">
        <v>21</v>
      </c>
      <c r="J12441" s="43" t="s">
        <v>14</v>
      </c>
      <c r="K12441" s="44">
        <v>44</v>
      </c>
      <c r="L12441" s="45">
        <v>26515.311904467286</v>
      </c>
      <c r="M12441" s="46">
        <v>28100.925978751337</v>
      </c>
      <c r="N12441" s="45"/>
      <c r="O12441" s="46"/>
    </row>
    <row r="12442" spans="1:15" x14ac:dyDescent="0.2">
      <c r="A12442" s="11" t="str">
        <f t="shared" si="1164"/>
        <v>8172005 - Region Nordjylland4 år</v>
      </c>
      <c r="B12442" s="12" t="str">
        <f t="shared" si="1167"/>
        <v>817200</v>
      </c>
      <c r="C12442" s="14">
        <f t="shared" si="1165"/>
        <v>0</v>
      </c>
      <c r="D12442" s="14">
        <f t="shared" si="1166"/>
        <v>0</v>
      </c>
      <c r="E12442" s="19" t="str">
        <f t="shared" si="1168"/>
        <v>817200 - Operatørarbejde ved træforarbejdning</v>
      </c>
      <c r="F12442" s="19" t="str">
        <f t="shared" si="1169"/>
        <v>4 år</v>
      </c>
      <c r="G12442" s="40" t="s">
        <v>516</v>
      </c>
      <c r="H12442" s="41" t="s">
        <v>250</v>
      </c>
      <c r="I12442" s="42" t="s">
        <v>21</v>
      </c>
      <c r="J12442" s="43" t="s">
        <v>24</v>
      </c>
      <c r="K12442" s="44">
        <v>28</v>
      </c>
      <c r="L12442" s="45">
        <v>28441.180704389346</v>
      </c>
      <c r="M12442" s="46">
        <v>30141.961618323752</v>
      </c>
      <c r="N12442" s="45"/>
      <c r="O12442" s="46"/>
    </row>
    <row r="12443" spans="1:15" x14ac:dyDescent="0.2">
      <c r="A12443" s="11" t="str">
        <f t="shared" si="1164"/>
        <v>8172005 - Region Nordjylland5-9 år</v>
      </c>
      <c r="B12443" s="12" t="str">
        <f t="shared" si="1167"/>
        <v>817200</v>
      </c>
      <c r="C12443" s="14">
        <f t="shared" si="1165"/>
        <v>0</v>
      </c>
      <c r="D12443" s="14">
        <f t="shared" si="1166"/>
        <v>0</v>
      </c>
      <c r="E12443" s="19" t="str">
        <f t="shared" si="1168"/>
        <v>817200 - Operatørarbejde ved træforarbejdning</v>
      </c>
      <c r="F12443" s="19" t="str">
        <f t="shared" si="1169"/>
        <v>5-9 år</v>
      </c>
      <c r="G12443" s="40" t="s">
        <v>516</v>
      </c>
      <c r="H12443" s="41" t="s">
        <v>250</v>
      </c>
      <c r="I12443" s="42" t="s">
        <v>21</v>
      </c>
      <c r="J12443" s="43" t="s">
        <v>15</v>
      </c>
      <c r="K12443" s="44">
        <v>178</v>
      </c>
      <c r="L12443" s="45">
        <v>27769.236522891151</v>
      </c>
      <c r="M12443" s="46">
        <v>29429.835214751176</v>
      </c>
      <c r="N12443" s="45"/>
      <c r="O12443" s="46"/>
    </row>
    <row r="12444" spans="1:15" x14ac:dyDescent="0.2">
      <c r="A12444" s="11" t="str">
        <f t="shared" si="1164"/>
        <v>8172005 - Region Nordjylland0-4 år</v>
      </c>
      <c r="B12444" s="12" t="str">
        <f t="shared" si="1167"/>
        <v>817200</v>
      </c>
      <c r="C12444" s="14">
        <f t="shared" si="1165"/>
        <v>0</v>
      </c>
      <c r="D12444" s="14">
        <f t="shared" si="1166"/>
        <v>0</v>
      </c>
      <c r="E12444" s="19" t="str">
        <f t="shared" si="1168"/>
        <v>817200 - Operatørarbejde ved træforarbejdning</v>
      </c>
      <c r="F12444" s="19" t="str">
        <f t="shared" si="1169"/>
        <v>0-4 år</v>
      </c>
      <c r="G12444" s="40" t="s">
        <v>516</v>
      </c>
      <c r="H12444" s="41" t="s">
        <v>250</v>
      </c>
      <c r="I12444" s="42" t="s">
        <v>21</v>
      </c>
      <c r="J12444" s="43" t="s">
        <v>16</v>
      </c>
      <c r="K12444" s="44">
        <v>244</v>
      </c>
      <c r="L12444" s="45">
        <v>26693.230951205358</v>
      </c>
      <c r="M12444" s="46">
        <v>28289.48457389855</v>
      </c>
      <c r="N12444" s="45"/>
      <c r="O12444" s="46"/>
    </row>
    <row r="12445" spans="1:15" x14ac:dyDescent="0.2">
      <c r="A12445" s="11" t="str">
        <f t="shared" si="1164"/>
        <v>8172005 - Region Nordjylland10-14 år</v>
      </c>
      <c r="B12445" s="12" t="str">
        <f t="shared" si="1167"/>
        <v>817200</v>
      </c>
      <c r="C12445" s="14">
        <f t="shared" si="1165"/>
        <v>0</v>
      </c>
      <c r="D12445" s="14">
        <f t="shared" si="1166"/>
        <v>0</v>
      </c>
      <c r="E12445" s="19" t="str">
        <f t="shared" si="1168"/>
        <v>817200 - Operatørarbejde ved træforarbejdning</v>
      </c>
      <c r="F12445" s="19" t="str">
        <f t="shared" si="1169"/>
        <v>10-14 år</v>
      </c>
      <c r="G12445" s="40" t="s">
        <v>516</v>
      </c>
      <c r="H12445" s="41" t="s">
        <v>250</v>
      </c>
      <c r="I12445" s="42" t="s">
        <v>21</v>
      </c>
      <c r="J12445" s="43" t="s">
        <v>17</v>
      </c>
      <c r="K12445" s="44">
        <v>158</v>
      </c>
      <c r="L12445" s="45">
        <v>28792.291074361783</v>
      </c>
      <c r="M12445" s="46">
        <v>30514.068367530239</v>
      </c>
      <c r="N12445" s="45"/>
      <c r="O12445" s="46"/>
    </row>
    <row r="12446" spans="1:15" x14ac:dyDescent="0.2">
      <c r="A12446" s="11" t="str">
        <f t="shared" si="1164"/>
        <v>8172005 - Region Nordjylland15-20 år</v>
      </c>
      <c r="B12446" s="12" t="str">
        <f t="shared" si="1167"/>
        <v>817200</v>
      </c>
      <c r="C12446" s="14">
        <f t="shared" si="1165"/>
        <v>0</v>
      </c>
      <c r="D12446" s="14">
        <f t="shared" si="1166"/>
        <v>0</v>
      </c>
      <c r="E12446" s="19" t="str">
        <f t="shared" si="1168"/>
        <v>817200 - Operatørarbejde ved træforarbejdning</v>
      </c>
      <c r="F12446" s="19" t="str">
        <f t="shared" si="1169"/>
        <v>15-20 år</v>
      </c>
      <c r="G12446" s="40" t="s">
        <v>516</v>
      </c>
      <c r="H12446" s="41" t="s">
        <v>250</v>
      </c>
      <c r="I12446" s="42" t="s">
        <v>21</v>
      </c>
      <c r="J12446" s="43" t="s">
        <v>18</v>
      </c>
      <c r="K12446" s="44">
        <v>117</v>
      </c>
      <c r="L12446" s="45">
        <v>29050.889019950497</v>
      </c>
      <c r="M12446" s="46">
        <v>30788.130454879149</v>
      </c>
      <c r="N12446" s="45"/>
      <c r="O12446" s="46"/>
    </row>
    <row r="12447" spans="1:15" x14ac:dyDescent="0.2">
      <c r="A12447" s="11" t="str">
        <f t="shared" si="1164"/>
        <v>8172005 - Region Nordjylland20-24 år</v>
      </c>
      <c r="B12447" s="12" t="str">
        <f t="shared" si="1167"/>
        <v>817200</v>
      </c>
      <c r="C12447" s="14">
        <f t="shared" si="1165"/>
        <v>0</v>
      </c>
      <c r="D12447" s="14">
        <f t="shared" si="1166"/>
        <v>0</v>
      </c>
      <c r="E12447" s="19" t="str">
        <f t="shared" si="1168"/>
        <v>817200 - Operatørarbejde ved træforarbejdning</v>
      </c>
      <c r="F12447" s="19" t="str">
        <f t="shared" si="1169"/>
        <v>20-24 år</v>
      </c>
      <c r="G12447" s="40" t="s">
        <v>516</v>
      </c>
      <c r="H12447" s="41" t="s">
        <v>250</v>
      </c>
      <c r="I12447" s="42" t="s">
        <v>21</v>
      </c>
      <c r="J12447" s="43" t="s">
        <v>19</v>
      </c>
      <c r="K12447" s="44">
        <v>106</v>
      </c>
      <c r="L12447" s="45">
        <v>29012.777726708995</v>
      </c>
      <c r="M12447" s="46">
        <v>30747.740108569342</v>
      </c>
      <c r="N12447" s="45"/>
      <c r="O12447" s="46"/>
    </row>
    <row r="12448" spans="1:15" x14ac:dyDescent="0.2">
      <c r="A12448" s="11" t="str">
        <f t="shared" si="1164"/>
        <v>8172005 - Region Nordjylland25 år og derover</v>
      </c>
      <c r="B12448" s="12" t="str">
        <f t="shared" si="1167"/>
        <v>817200</v>
      </c>
      <c r="C12448" s="14">
        <f t="shared" si="1165"/>
        <v>0</v>
      </c>
      <c r="D12448" s="14">
        <f t="shared" si="1166"/>
        <v>0</v>
      </c>
      <c r="E12448" s="19" t="str">
        <f t="shared" si="1168"/>
        <v>817200 - Operatørarbejde ved træforarbejdning</v>
      </c>
      <c r="F12448" s="19" t="str">
        <f t="shared" si="1169"/>
        <v>25 år og derover</v>
      </c>
      <c r="G12448" s="40" t="s">
        <v>516</v>
      </c>
      <c r="H12448" s="41" t="s">
        <v>250</v>
      </c>
      <c r="I12448" s="42" t="s">
        <v>21</v>
      </c>
      <c r="J12448" s="43" t="s">
        <v>9</v>
      </c>
      <c r="K12448" s="44">
        <v>553</v>
      </c>
      <c r="L12448" s="45">
        <v>28909.095262714349</v>
      </c>
      <c r="M12448" s="46">
        <v>30627.382684185079</v>
      </c>
      <c r="N12448" s="45"/>
      <c r="O12448" s="46"/>
    </row>
    <row r="12449" spans="1:15" x14ac:dyDescent="0.2">
      <c r="A12449" s="11" t="str">
        <f t="shared" si="1164"/>
        <v>8172005 - Region NordjyllandAlle uanset erf.</v>
      </c>
      <c r="B12449" s="12" t="str">
        <f t="shared" si="1167"/>
        <v>817200</v>
      </c>
      <c r="C12449" s="14">
        <f t="shared" si="1165"/>
        <v>0</v>
      </c>
      <c r="D12449" s="14">
        <f t="shared" si="1166"/>
        <v>0</v>
      </c>
      <c r="E12449" s="19" t="str">
        <f t="shared" si="1168"/>
        <v>817200 - Operatørarbejde ved træforarbejdning</v>
      </c>
      <c r="F12449" s="19" t="str">
        <f t="shared" si="1169"/>
        <v>Alle uanset erf.</v>
      </c>
      <c r="G12449" s="40" t="s">
        <v>516</v>
      </c>
      <c r="H12449" s="41" t="s">
        <v>250</v>
      </c>
      <c r="I12449" s="42" t="s">
        <v>21</v>
      </c>
      <c r="J12449" s="43" t="s">
        <v>10</v>
      </c>
      <c r="K12449" s="44">
        <v>1356</v>
      </c>
      <c r="L12449" s="45">
        <v>28612.371339820605</v>
      </c>
      <c r="M12449" s="46">
        <v>30314.431465242702</v>
      </c>
      <c r="N12449" s="45"/>
      <c r="O12449" s="46"/>
    </row>
    <row r="12450" spans="1:15" x14ac:dyDescent="0.2">
      <c r="A12450" s="11" t="str">
        <f t="shared" si="1164"/>
        <v>8172006 - Alle regionerUnder 1 år</v>
      </c>
      <c r="B12450" s="12" t="str">
        <f t="shared" si="1167"/>
        <v>817200</v>
      </c>
      <c r="C12450" s="14">
        <f t="shared" si="1165"/>
        <v>0</v>
      </c>
      <c r="D12450" s="14">
        <f t="shared" si="1166"/>
        <v>0</v>
      </c>
      <c r="E12450" s="19" t="str">
        <f t="shared" si="1168"/>
        <v>817200 - Operatørarbejde ved træforarbejdning</v>
      </c>
      <c r="F12450" s="19" t="str">
        <f t="shared" si="1169"/>
        <v>Under 1 år</v>
      </c>
      <c r="G12450" s="40" t="s">
        <v>516</v>
      </c>
      <c r="H12450" s="41" t="s">
        <v>250</v>
      </c>
      <c r="I12450" s="42" t="s">
        <v>11</v>
      </c>
      <c r="J12450" s="43" t="s">
        <v>13</v>
      </c>
      <c r="K12450" s="44">
        <v>225</v>
      </c>
      <c r="L12450" s="45">
        <v>26447.668494752354</v>
      </c>
      <c r="M12450" s="46">
        <v>28029.237497160084</v>
      </c>
      <c r="N12450" s="45"/>
      <c r="O12450" s="46"/>
    </row>
    <row r="12451" spans="1:15" x14ac:dyDescent="0.2">
      <c r="A12451" s="11" t="str">
        <f t="shared" si="1164"/>
        <v>8172006 - Alle regioner1 år</v>
      </c>
      <c r="B12451" s="12" t="str">
        <f t="shared" si="1167"/>
        <v>817200</v>
      </c>
      <c r="C12451" s="14">
        <f t="shared" si="1165"/>
        <v>0</v>
      </c>
      <c r="D12451" s="14">
        <f t="shared" si="1166"/>
        <v>0</v>
      </c>
      <c r="E12451" s="19" t="str">
        <f t="shared" si="1168"/>
        <v>817200 - Operatørarbejde ved træforarbejdning</v>
      </c>
      <c r="F12451" s="19" t="str">
        <f t="shared" si="1169"/>
        <v>1 år</v>
      </c>
      <c r="G12451" s="40" t="s">
        <v>516</v>
      </c>
      <c r="H12451" s="41" t="s">
        <v>250</v>
      </c>
      <c r="I12451" s="42" t="s">
        <v>11</v>
      </c>
      <c r="J12451" s="43" t="s">
        <v>22</v>
      </c>
      <c r="K12451" s="44">
        <v>135</v>
      </c>
      <c r="L12451" s="45">
        <v>27025.192619310386</v>
      </c>
      <c r="M12451" s="46">
        <v>28641.297530005264</v>
      </c>
      <c r="N12451" s="45"/>
      <c r="O12451" s="46"/>
    </row>
    <row r="12452" spans="1:15" x14ac:dyDescent="0.2">
      <c r="A12452" s="11" t="str">
        <f t="shared" si="1164"/>
        <v>8172006 - Alle regioner2 år</v>
      </c>
      <c r="B12452" s="12" t="str">
        <f t="shared" si="1167"/>
        <v>817200</v>
      </c>
      <c r="C12452" s="14">
        <f t="shared" si="1165"/>
        <v>0</v>
      </c>
      <c r="D12452" s="14">
        <f t="shared" si="1166"/>
        <v>0</v>
      </c>
      <c r="E12452" s="19" t="str">
        <f t="shared" si="1168"/>
        <v>817200 - Operatørarbejde ved træforarbejdning</v>
      </c>
      <c r="F12452" s="19" t="str">
        <f t="shared" si="1169"/>
        <v>2 år</v>
      </c>
      <c r="G12452" s="40" t="s">
        <v>516</v>
      </c>
      <c r="H12452" s="41" t="s">
        <v>250</v>
      </c>
      <c r="I12452" s="42" t="s">
        <v>11</v>
      </c>
      <c r="J12452" s="43" t="s">
        <v>23</v>
      </c>
      <c r="K12452" s="44">
        <v>93</v>
      </c>
      <c r="L12452" s="45">
        <v>26022.345328048985</v>
      </c>
      <c r="M12452" s="46">
        <v>27551.500651078026</v>
      </c>
      <c r="N12452" s="45"/>
      <c r="O12452" s="46"/>
    </row>
    <row r="12453" spans="1:15" x14ac:dyDescent="0.2">
      <c r="A12453" s="11" t="str">
        <f t="shared" si="1164"/>
        <v>8172006 - Alle regioner3 år</v>
      </c>
      <c r="B12453" s="12" t="str">
        <f t="shared" si="1167"/>
        <v>817200</v>
      </c>
      <c r="C12453" s="14">
        <f t="shared" si="1165"/>
        <v>0</v>
      </c>
      <c r="D12453" s="14">
        <f t="shared" si="1166"/>
        <v>0</v>
      </c>
      <c r="E12453" s="19" t="str">
        <f t="shared" si="1168"/>
        <v>817200 - Operatørarbejde ved træforarbejdning</v>
      </c>
      <c r="F12453" s="19" t="str">
        <f t="shared" si="1169"/>
        <v>3 år</v>
      </c>
      <c r="G12453" s="40" t="s">
        <v>516</v>
      </c>
      <c r="H12453" s="41" t="s">
        <v>250</v>
      </c>
      <c r="I12453" s="42" t="s">
        <v>11</v>
      </c>
      <c r="J12453" s="43" t="s">
        <v>14</v>
      </c>
      <c r="K12453" s="44">
        <v>103</v>
      </c>
      <c r="L12453" s="45">
        <v>26550.235481688753</v>
      </c>
      <c r="M12453" s="46">
        <v>28136.707814896101</v>
      </c>
      <c r="N12453" s="45"/>
      <c r="O12453" s="46"/>
    </row>
    <row r="12454" spans="1:15" x14ac:dyDescent="0.2">
      <c r="A12454" s="11" t="str">
        <f t="shared" si="1164"/>
        <v>8172006 - Alle regioner4 år</v>
      </c>
      <c r="B12454" s="12" t="str">
        <f t="shared" si="1167"/>
        <v>817200</v>
      </c>
      <c r="C12454" s="14">
        <f t="shared" si="1165"/>
        <v>0</v>
      </c>
      <c r="D12454" s="14">
        <f t="shared" si="1166"/>
        <v>0</v>
      </c>
      <c r="E12454" s="19" t="str">
        <f t="shared" si="1168"/>
        <v>817200 - Operatørarbejde ved træforarbejdning</v>
      </c>
      <c r="F12454" s="19" t="str">
        <f t="shared" si="1169"/>
        <v>4 år</v>
      </c>
      <c r="G12454" s="40" t="s">
        <v>516</v>
      </c>
      <c r="H12454" s="41" t="s">
        <v>250</v>
      </c>
      <c r="I12454" s="42" t="s">
        <v>11</v>
      </c>
      <c r="J12454" s="43" t="s">
        <v>24</v>
      </c>
      <c r="K12454" s="44">
        <v>105</v>
      </c>
      <c r="L12454" s="45">
        <v>27834.969715181676</v>
      </c>
      <c r="M12454" s="46">
        <v>29499.499248029693</v>
      </c>
      <c r="N12454" s="45"/>
      <c r="O12454" s="46"/>
    </row>
    <row r="12455" spans="1:15" x14ac:dyDescent="0.2">
      <c r="A12455" s="11" t="str">
        <f t="shared" si="1164"/>
        <v>8172006 - Alle regioner5-9 år</v>
      </c>
      <c r="B12455" s="12" t="str">
        <f t="shared" si="1167"/>
        <v>817200</v>
      </c>
      <c r="C12455" s="14">
        <f t="shared" si="1165"/>
        <v>0</v>
      </c>
      <c r="D12455" s="14">
        <f t="shared" si="1166"/>
        <v>0</v>
      </c>
      <c r="E12455" s="19" t="str">
        <f t="shared" si="1168"/>
        <v>817200 - Operatørarbejde ved træforarbejdning</v>
      </c>
      <c r="F12455" s="19" t="str">
        <f t="shared" si="1169"/>
        <v>5-9 år</v>
      </c>
      <c r="G12455" s="40" t="s">
        <v>516</v>
      </c>
      <c r="H12455" s="41" t="s">
        <v>250</v>
      </c>
      <c r="I12455" s="42" t="s">
        <v>11</v>
      </c>
      <c r="J12455" s="43" t="s">
        <v>15</v>
      </c>
      <c r="K12455" s="44">
        <v>555</v>
      </c>
      <c r="L12455" s="45">
        <v>27356.276628656989</v>
      </c>
      <c r="M12455" s="46">
        <v>28979.402160676593</v>
      </c>
      <c r="N12455" s="45"/>
      <c r="O12455" s="46"/>
    </row>
    <row r="12456" spans="1:15" x14ac:dyDescent="0.2">
      <c r="A12456" s="11" t="str">
        <f t="shared" si="1164"/>
        <v>8172006 - Alle regioner0-4 år</v>
      </c>
      <c r="B12456" s="12" t="str">
        <f t="shared" si="1167"/>
        <v>817200</v>
      </c>
      <c r="C12456" s="14">
        <f t="shared" si="1165"/>
        <v>0</v>
      </c>
      <c r="D12456" s="14">
        <f t="shared" si="1166"/>
        <v>0</v>
      </c>
      <c r="E12456" s="19" t="str">
        <f t="shared" si="1168"/>
        <v>817200 - Operatørarbejde ved træforarbejdning</v>
      </c>
      <c r="F12456" s="19" t="str">
        <f t="shared" si="1169"/>
        <v>0-4 år</v>
      </c>
      <c r="G12456" s="40" t="s">
        <v>516</v>
      </c>
      <c r="H12456" s="41" t="s">
        <v>250</v>
      </c>
      <c r="I12456" s="42" t="s">
        <v>11</v>
      </c>
      <c r="J12456" s="43" t="s">
        <v>16</v>
      </c>
      <c r="K12456" s="44">
        <v>661</v>
      </c>
      <c r="L12456" s="45">
        <v>26715.319164264776</v>
      </c>
      <c r="M12456" s="46">
        <v>28312.893660784721</v>
      </c>
      <c r="N12456" s="45"/>
      <c r="O12456" s="46"/>
    </row>
    <row r="12457" spans="1:15" x14ac:dyDescent="0.2">
      <c r="A12457" s="11" t="str">
        <f t="shared" si="1164"/>
        <v>8172006 - Alle regioner10-14 år</v>
      </c>
      <c r="B12457" s="12" t="str">
        <f t="shared" si="1167"/>
        <v>817200</v>
      </c>
      <c r="C12457" s="14">
        <f t="shared" si="1165"/>
        <v>0</v>
      </c>
      <c r="D12457" s="14">
        <f t="shared" si="1166"/>
        <v>0</v>
      </c>
      <c r="E12457" s="19" t="str">
        <f t="shared" si="1168"/>
        <v>817200 - Operatørarbejde ved træforarbejdning</v>
      </c>
      <c r="F12457" s="19" t="str">
        <f t="shared" si="1169"/>
        <v>10-14 år</v>
      </c>
      <c r="G12457" s="40" t="s">
        <v>516</v>
      </c>
      <c r="H12457" s="41" t="s">
        <v>250</v>
      </c>
      <c r="I12457" s="42" t="s">
        <v>11</v>
      </c>
      <c r="J12457" s="43" t="s">
        <v>17</v>
      </c>
      <c r="K12457" s="44">
        <v>416</v>
      </c>
      <c r="L12457" s="45">
        <v>27974.227279797142</v>
      </c>
      <c r="M12457" s="46">
        <v>29637.749861106229</v>
      </c>
      <c r="N12457" s="45"/>
      <c r="O12457" s="46"/>
    </row>
    <row r="12458" spans="1:15" x14ac:dyDescent="0.2">
      <c r="A12458" s="11" t="str">
        <f t="shared" si="1164"/>
        <v>8172006 - Alle regioner15-20 år</v>
      </c>
      <c r="B12458" s="12" t="str">
        <f t="shared" si="1167"/>
        <v>817200</v>
      </c>
      <c r="C12458" s="14">
        <f t="shared" si="1165"/>
        <v>0</v>
      </c>
      <c r="D12458" s="14">
        <f t="shared" si="1166"/>
        <v>0</v>
      </c>
      <c r="E12458" s="19" t="str">
        <f t="shared" si="1168"/>
        <v>817200 - Operatørarbejde ved træforarbejdning</v>
      </c>
      <c r="F12458" s="19" t="str">
        <f t="shared" si="1169"/>
        <v>15-20 år</v>
      </c>
      <c r="G12458" s="40" t="s">
        <v>516</v>
      </c>
      <c r="H12458" s="41" t="s">
        <v>250</v>
      </c>
      <c r="I12458" s="42" t="s">
        <v>11</v>
      </c>
      <c r="J12458" s="43" t="s">
        <v>18</v>
      </c>
      <c r="K12458" s="44">
        <v>346</v>
      </c>
      <c r="L12458" s="45">
        <v>28381.862849732242</v>
      </c>
      <c r="M12458" s="46">
        <v>30041.720017552696</v>
      </c>
      <c r="N12458" s="45"/>
      <c r="O12458" s="46"/>
    </row>
    <row r="12459" spans="1:15" x14ac:dyDescent="0.2">
      <c r="A12459" s="11" t="str">
        <f t="shared" si="1164"/>
        <v>8172006 - Alle regioner20-24 år</v>
      </c>
      <c r="B12459" s="12" t="str">
        <f t="shared" si="1167"/>
        <v>817200</v>
      </c>
      <c r="C12459" s="14">
        <f t="shared" si="1165"/>
        <v>0</v>
      </c>
      <c r="D12459" s="14">
        <f t="shared" si="1166"/>
        <v>0</v>
      </c>
      <c r="E12459" s="19" t="str">
        <f t="shared" si="1168"/>
        <v>817200 - Operatørarbejde ved træforarbejdning</v>
      </c>
      <c r="F12459" s="19" t="str">
        <f t="shared" si="1169"/>
        <v>20-24 år</v>
      </c>
      <c r="G12459" s="40" t="s">
        <v>516</v>
      </c>
      <c r="H12459" s="41" t="s">
        <v>250</v>
      </c>
      <c r="I12459" s="42" t="s">
        <v>11</v>
      </c>
      <c r="J12459" s="43" t="s">
        <v>19</v>
      </c>
      <c r="K12459" s="44">
        <v>340</v>
      </c>
      <c r="L12459" s="45">
        <v>29012.777726708995</v>
      </c>
      <c r="M12459" s="46">
        <v>30744.147300872344</v>
      </c>
      <c r="N12459" s="45"/>
      <c r="O12459" s="46"/>
    </row>
    <row r="12460" spans="1:15" x14ac:dyDescent="0.2">
      <c r="A12460" s="11" t="str">
        <f t="shared" si="1164"/>
        <v>8172006 - Alle regioner25 år og derover</v>
      </c>
      <c r="B12460" s="12" t="str">
        <f t="shared" si="1167"/>
        <v>817200</v>
      </c>
      <c r="C12460" s="14">
        <f t="shared" si="1165"/>
        <v>0</v>
      </c>
      <c r="D12460" s="14">
        <f t="shared" si="1166"/>
        <v>0</v>
      </c>
      <c r="E12460" s="19" t="str">
        <f t="shared" si="1168"/>
        <v>817200 - Operatørarbejde ved træforarbejdning</v>
      </c>
      <c r="F12460" s="19" t="str">
        <f t="shared" si="1169"/>
        <v>25 år og derover</v>
      </c>
      <c r="G12460" s="40" t="s">
        <v>516</v>
      </c>
      <c r="H12460" s="41" t="s">
        <v>250</v>
      </c>
      <c r="I12460" s="42" t="s">
        <v>11</v>
      </c>
      <c r="J12460" s="43" t="s">
        <v>9</v>
      </c>
      <c r="K12460" s="44">
        <v>1980</v>
      </c>
      <c r="L12460" s="45">
        <v>28877.55627625428</v>
      </c>
      <c r="M12460" s="46">
        <v>30588.752812201612</v>
      </c>
      <c r="N12460" s="45"/>
      <c r="O12460" s="46"/>
    </row>
    <row r="12461" spans="1:15" x14ac:dyDescent="0.2">
      <c r="A12461" s="11" t="str">
        <f t="shared" si="1164"/>
        <v>8172006 - Alle regionerAlle uanset erf.</v>
      </c>
      <c r="B12461" s="12" t="str">
        <f t="shared" si="1167"/>
        <v>817200</v>
      </c>
      <c r="C12461" s="14">
        <f t="shared" si="1165"/>
        <v>0</v>
      </c>
      <c r="D12461" s="14">
        <f t="shared" si="1166"/>
        <v>0</v>
      </c>
      <c r="E12461" s="19" t="str">
        <f t="shared" si="1168"/>
        <v>817200 - Operatørarbejde ved træforarbejdning</v>
      </c>
      <c r="F12461" s="19" t="str">
        <f t="shared" si="1169"/>
        <v>Alle uanset erf.</v>
      </c>
      <c r="G12461" s="40" t="s">
        <v>516</v>
      </c>
      <c r="H12461" s="41" t="s">
        <v>250</v>
      </c>
      <c r="I12461" s="42" t="s">
        <v>11</v>
      </c>
      <c r="J12461" s="43" t="s">
        <v>10</v>
      </c>
      <c r="K12461" s="44">
        <v>4298</v>
      </c>
      <c r="L12461" s="45">
        <v>28312.677040702976</v>
      </c>
      <c r="M12461" s="46">
        <v>29997.85191516325</v>
      </c>
      <c r="N12461" s="45"/>
      <c r="O12461" s="46"/>
    </row>
    <row r="12462" spans="1:15" x14ac:dyDescent="0.2">
      <c r="A12462" s="11" t="str">
        <f t="shared" si="1164"/>
        <v>8181001 - Region Hovedstaden5-9 år</v>
      </c>
      <c r="B12462" s="12" t="str">
        <f t="shared" si="1167"/>
        <v>818100</v>
      </c>
      <c r="C12462" s="14">
        <f t="shared" si="1165"/>
        <v>0</v>
      </c>
      <c r="D12462" s="14">
        <f t="shared" si="1166"/>
        <v>0</v>
      </c>
      <c r="E12462" s="19" t="str">
        <f t="shared" si="1168"/>
        <v>818100 - Operatørarbejde ved fremstilling af glas og keramik</v>
      </c>
      <c r="F12462" s="19" t="str">
        <f t="shared" si="1169"/>
        <v>5-9 år</v>
      </c>
      <c r="G12462" s="40" t="s">
        <v>516</v>
      </c>
      <c r="H12462" s="41" t="s">
        <v>459</v>
      </c>
      <c r="I12462" s="42" t="s">
        <v>8</v>
      </c>
      <c r="J12462" s="43" t="s">
        <v>15</v>
      </c>
      <c r="K12462" s="44">
        <v>15</v>
      </c>
      <c r="L12462" s="45">
        <v>33446.55839068495</v>
      </c>
      <c r="M12462" s="46">
        <v>35437.972438792291</v>
      </c>
      <c r="N12462" s="45"/>
      <c r="O12462" s="46"/>
    </row>
    <row r="12463" spans="1:15" x14ac:dyDescent="0.2">
      <c r="A12463" s="11" t="str">
        <f t="shared" si="1164"/>
        <v>8181001 - Region Hovedstaden0-4 år</v>
      </c>
      <c r="B12463" s="12" t="str">
        <f t="shared" si="1167"/>
        <v>818100</v>
      </c>
      <c r="C12463" s="14">
        <f t="shared" si="1165"/>
        <v>0</v>
      </c>
      <c r="D12463" s="14">
        <f t="shared" si="1166"/>
        <v>0</v>
      </c>
      <c r="E12463" s="19" t="str">
        <f t="shared" si="1168"/>
        <v>818100 - Operatørarbejde ved fremstilling af glas og keramik</v>
      </c>
      <c r="F12463" s="19" t="str">
        <f t="shared" si="1169"/>
        <v>0-4 år</v>
      </c>
      <c r="G12463" s="40" t="s">
        <v>516</v>
      </c>
      <c r="H12463" s="41" t="s">
        <v>459</v>
      </c>
      <c r="I12463" s="42" t="s">
        <v>8</v>
      </c>
      <c r="J12463" s="43" t="s">
        <v>16</v>
      </c>
      <c r="K12463" s="44">
        <v>18</v>
      </c>
      <c r="L12463" s="45">
        <v>31930.317236332496</v>
      </c>
      <c r="M12463" s="46">
        <v>33831.454015854353</v>
      </c>
      <c r="N12463" s="45"/>
      <c r="O12463" s="46"/>
    </row>
    <row r="12464" spans="1:15" x14ac:dyDescent="0.2">
      <c r="A12464" s="11" t="str">
        <f t="shared" si="1164"/>
        <v>8181001 - Region Hovedstaden20-24 år</v>
      </c>
      <c r="B12464" s="12" t="str">
        <f t="shared" si="1167"/>
        <v>818100</v>
      </c>
      <c r="C12464" s="14">
        <f t="shared" si="1165"/>
        <v>0</v>
      </c>
      <c r="D12464" s="14">
        <f t="shared" si="1166"/>
        <v>0</v>
      </c>
      <c r="E12464" s="19" t="str">
        <f t="shared" si="1168"/>
        <v>818100 - Operatørarbejde ved fremstilling af glas og keramik</v>
      </c>
      <c r="F12464" s="19" t="str">
        <f t="shared" si="1169"/>
        <v>20-24 år</v>
      </c>
      <c r="G12464" s="40" t="s">
        <v>516</v>
      </c>
      <c r="H12464" s="41" t="s">
        <v>459</v>
      </c>
      <c r="I12464" s="42" t="s">
        <v>8</v>
      </c>
      <c r="J12464" s="43" t="s">
        <v>19</v>
      </c>
      <c r="K12464" s="44">
        <v>15</v>
      </c>
      <c r="L12464" s="45">
        <v>31867.410808162826</v>
      </c>
      <c r="M12464" s="46">
        <v>33781.187839224993</v>
      </c>
      <c r="N12464" s="45"/>
      <c r="O12464" s="46"/>
    </row>
    <row r="12465" spans="1:15" x14ac:dyDescent="0.2">
      <c r="A12465" s="11" t="str">
        <f t="shared" si="1164"/>
        <v>8181001 - Region Hovedstaden25 år og derover</v>
      </c>
      <c r="B12465" s="12" t="str">
        <f t="shared" si="1167"/>
        <v>818100</v>
      </c>
      <c r="C12465" s="14">
        <f t="shared" si="1165"/>
        <v>0</v>
      </c>
      <c r="D12465" s="14">
        <f t="shared" si="1166"/>
        <v>0</v>
      </c>
      <c r="E12465" s="19" t="str">
        <f t="shared" si="1168"/>
        <v>818100 - Operatørarbejde ved fremstilling af glas og keramik</v>
      </c>
      <c r="F12465" s="19" t="str">
        <f t="shared" si="1169"/>
        <v>25 år og derover</v>
      </c>
      <c r="G12465" s="40" t="s">
        <v>516</v>
      </c>
      <c r="H12465" s="41" t="s">
        <v>459</v>
      </c>
      <c r="I12465" s="42" t="s">
        <v>8</v>
      </c>
      <c r="J12465" s="43" t="s">
        <v>9</v>
      </c>
      <c r="K12465" s="44">
        <v>59</v>
      </c>
      <c r="L12465" s="45">
        <v>33219.710267442075</v>
      </c>
      <c r="M12465" s="46">
        <v>35197.617737858047</v>
      </c>
      <c r="N12465" s="45"/>
      <c r="O12465" s="46"/>
    </row>
    <row r="12466" spans="1:15" x14ac:dyDescent="0.2">
      <c r="A12466" s="11" t="str">
        <f t="shared" si="1164"/>
        <v>8181001 - Region HovedstadenAlle uanset erf.</v>
      </c>
      <c r="B12466" s="12" t="str">
        <f t="shared" si="1167"/>
        <v>818100</v>
      </c>
      <c r="C12466" s="14">
        <f t="shared" si="1165"/>
        <v>0</v>
      </c>
      <c r="D12466" s="14">
        <f t="shared" si="1166"/>
        <v>0</v>
      </c>
      <c r="E12466" s="19" t="str">
        <f t="shared" si="1168"/>
        <v>818100 - Operatørarbejde ved fremstilling af glas og keramik</v>
      </c>
      <c r="F12466" s="19" t="str">
        <f t="shared" si="1169"/>
        <v>Alle uanset erf.</v>
      </c>
      <c r="G12466" s="40" t="s">
        <v>516</v>
      </c>
      <c r="H12466" s="41" t="s">
        <v>459</v>
      </c>
      <c r="I12466" s="42" t="s">
        <v>8</v>
      </c>
      <c r="J12466" s="43" t="s">
        <v>10</v>
      </c>
      <c r="K12466" s="44">
        <v>122</v>
      </c>
      <c r="L12466" s="45">
        <v>32928.96317002608</v>
      </c>
      <c r="M12466" s="46">
        <v>34906.491051122262</v>
      </c>
      <c r="N12466" s="45"/>
      <c r="O12466" s="46"/>
    </row>
    <row r="12467" spans="1:15" x14ac:dyDescent="0.2">
      <c r="A12467" s="11" t="str">
        <f t="shared" si="1164"/>
        <v>8181002 - Region SjællandAlle uanset erf.</v>
      </c>
      <c r="B12467" s="12" t="str">
        <f t="shared" si="1167"/>
        <v>818100</v>
      </c>
      <c r="C12467" s="14">
        <f t="shared" si="1165"/>
        <v>0</v>
      </c>
      <c r="D12467" s="14">
        <f t="shared" si="1166"/>
        <v>0</v>
      </c>
      <c r="E12467" s="19" t="str">
        <f t="shared" si="1168"/>
        <v>818100 - Operatørarbejde ved fremstilling af glas og keramik</v>
      </c>
      <c r="F12467" s="19" t="str">
        <f t="shared" si="1169"/>
        <v>Alle uanset erf.</v>
      </c>
      <c r="G12467" s="40" t="s">
        <v>516</v>
      </c>
      <c r="H12467" s="41" t="s">
        <v>459</v>
      </c>
      <c r="I12467" s="42" t="s">
        <v>20</v>
      </c>
      <c r="J12467" s="43" t="s">
        <v>10</v>
      </c>
      <c r="K12467" s="44">
        <v>33</v>
      </c>
      <c r="L12467" s="45">
        <v>29642.537609882464</v>
      </c>
      <c r="M12467" s="46">
        <v>31422.701300045152</v>
      </c>
      <c r="N12467" s="45"/>
      <c r="O12467" s="46"/>
    </row>
    <row r="12468" spans="1:15" x14ac:dyDescent="0.2">
      <c r="A12468" s="11" t="str">
        <f t="shared" si="1164"/>
        <v>8181003 - Region Syddanmark10-14 år</v>
      </c>
      <c r="B12468" s="12" t="str">
        <f t="shared" si="1167"/>
        <v>818100</v>
      </c>
      <c r="C12468" s="14">
        <f t="shared" si="1165"/>
        <v>0</v>
      </c>
      <c r="D12468" s="14">
        <f t="shared" si="1166"/>
        <v>0</v>
      </c>
      <c r="E12468" s="19" t="str">
        <f t="shared" si="1168"/>
        <v>818100 - Operatørarbejde ved fremstilling af glas og keramik</v>
      </c>
      <c r="F12468" s="19" t="str">
        <f t="shared" si="1169"/>
        <v>10-14 år</v>
      </c>
      <c r="G12468" s="40" t="s">
        <v>516</v>
      </c>
      <c r="H12468" s="41" t="s">
        <v>459</v>
      </c>
      <c r="I12468" s="42" t="s">
        <v>544</v>
      </c>
      <c r="J12468" s="43" t="s">
        <v>17</v>
      </c>
      <c r="K12468" s="44">
        <v>11</v>
      </c>
      <c r="L12468" s="45">
        <v>35201.044234350455</v>
      </c>
      <c r="M12468" s="46">
        <v>37315.020494632234</v>
      </c>
      <c r="N12468" s="45"/>
      <c r="O12468" s="46"/>
    </row>
    <row r="12469" spans="1:15" x14ac:dyDescent="0.2">
      <c r="A12469" s="11" t="str">
        <f t="shared" si="1164"/>
        <v>8181003 - Region Syddanmark25 år og derover</v>
      </c>
      <c r="B12469" s="12" t="str">
        <f t="shared" si="1167"/>
        <v>818100</v>
      </c>
      <c r="C12469" s="14">
        <f t="shared" si="1165"/>
        <v>0</v>
      </c>
      <c r="D12469" s="14">
        <f t="shared" si="1166"/>
        <v>0</v>
      </c>
      <c r="E12469" s="19" t="str">
        <f t="shared" si="1168"/>
        <v>818100 - Operatørarbejde ved fremstilling af glas og keramik</v>
      </c>
      <c r="F12469" s="19" t="str">
        <f t="shared" si="1169"/>
        <v>25 år og derover</v>
      </c>
      <c r="G12469" s="40" t="s">
        <v>516</v>
      </c>
      <c r="H12469" s="41" t="s">
        <v>459</v>
      </c>
      <c r="I12469" s="42" t="s">
        <v>544</v>
      </c>
      <c r="J12469" s="43" t="s">
        <v>9</v>
      </c>
      <c r="K12469" s="44">
        <v>22</v>
      </c>
      <c r="L12469" s="45">
        <v>35025.765668020358</v>
      </c>
      <c r="M12469" s="46">
        <v>37129.215685793781</v>
      </c>
      <c r="N12469" s="45"/>
      <c r="O12469" s="46"/>
    </row>
    <row r="12470" spans="1:15" x14ac:dyDescent="0.2">
      <c r="A12470" s="11" t="str">
        <f t="shared" si="1164"/>
        <v>8181003 - Region SyddanmarkAlle uanset erf.</v>
      </c>
      <c r="B12470" s="12" t="str">
        <f t="shared" si="1167"/>
        <v>818100</v>
      </c>
      <c r="C12470" s="14">
        <f t="shared" si="1165"/>
        <v>0</v>
      </c>
      <c r="D12470" s="14">
        <f t="shared" si="1166"/>
        <v>0</v>
      </c>
      <c r="E12470" s="19" t="str">
        <f t="shared" si="1168"/>
        <v>818100 - Operatørarbejde ved fremstilling af glas og keramik</v>
      </c>
      <c r="F12470" s="19" t="str">
        <f t="shared" si="1169"/>
        <v>Alle uanset erf.</v>
      </c>
      <c r="G12470" s="40" t="s">
        <v>516</v>
      </c>
      <c r="H12470" s="41" t="s">
        <v>459</v>
      </c>
      <c r="I12470" s="42" t="s">
        <v>544</v>
      </c>
      <c r="J12470" s="43" t="s">
        <v>10</v>
      </c>
      <c r="K12470" s="44">
        <v>56</v>
      </c>
      <c r="L12470" s="45">
        <v>34870.615772751451</v>
      </c>
      <c r="M12470" s="46">
        <v>36964.748362519043</v>
      </c>
      <c r="N12470" s="45"/>
      <c r="O12470" s="46"/>
    </row>
    <row r="12471" spans="1:15" x14ac:dyDescent="0.2">
      <c r="A12471" s="11" t="str">
        <f t="shared" si="1164"/>
        <v>8181004 - Region Midtjylland5-9 år</v>
      </c>
      <c r="B12471" s="12" t="str">
        <f t="shared" si="1167"/>
        <v>818100</v>
      </c>
      <c r="C12471" s="14">
        <f t="shared" si="1165"/>
        <v>0</v>
      </c>
      <c r="D12471" s="14">
        <f t="shared" si="1166"/>
        <v>0</v>
      </c>
      <c r="E12471" s="19" t="str">
        <f t="shared" si="1168"/>
        <v>818100 - Operatørarbejde ved fremstilling af glas og keramik</v>
      </c>
      <c r="F12471" s="19" t="str">
        <f t="shared" si="1169"/>
        <v>5-9 år</v>
      </c>
      <c r="G12471" s="40" t="s">
        <v>516</v>
      </c>
      <c r="H12471" s="41" t="s">
        <v>459</v>
      </c>
      <c r="I12471" s="42" t="s">
        <v>517</v>
      </c>
      <c r="J12471" s="43" t="s">
        <v>15</v>
      </c>
      <c r="K12471" s="44">
        <v>24</v>
      </c>
      <c r="L12471" s="45">
        <v>32992.139753782809</v>
      </c>
      <c r="M12471" s="46">
        <v>34973.461664322502</v>
      </c>
      <c r="N12471" s="45"/>
      <c r="O12471" s="46"/>
    </row>
    <row r="12472" spans="1:15" x14ac:dyDescent="0.2">
      <c r="A12472" s="11" t="str">
        <f t="shared" si="1164"/>
        <v>8181004 - Region Midtjylland0-4 år</v>
      </c>
      <c r="B12472" s="12" t="str">
        <f t="shared" si="1167"/>
        <v>818100</v>
      </c>
      <c r="C12472" s="14">
        <f t="shared" si="1165"/>
        <v>0</v>
      </c>
      <c r="D12472" s="14">
        <f t="shared" si="1166"/>
        <v>0</v>
      </c>
      <c r="E12472" s="19" t="str">
        <f t="shared" si="1168"/>
        <v>818100 - Operatørarbejde ved fremstilling af glas og keramik</v>
      </c>
      <c r="F12472" s="19" t="str">
        <f t="shared" si="1169"/>
        <v>0-4 år</v>
      </c>
      <c r="G12472" s="40" t="s">
        <v>516</v>
      </c>
      <c r="H12472" s="41" t="s">
        <v>459</v>
      </c>
      <c r="I12472" s="42" t="s">
        <v>517</v>
      </c>
      <c r="J12472" s="43" t="s">
        <v>16</v>
      </c>
      <c r="K12472" s="44">
        <v>32</v>
      </c>
      <c r="L12472" s="45">
        <v>30083.901573070416</v>
      </c>
      <c r="M12472" s="46">
        <v>31890.571094540595</v>
      </c>
      <c r="N12472" s="45"/>
      <c r="O12472" s="46"/>
    </row>
    <row r="12473" spans="1:15" x14ac:dyDescent="0.2">
      <c r="A12473" s="11" t="str">
        <f t="shared" si="1164"/>
        <v>8181004 - Region Midtjylland10-14 år</v>
      </c>
      <c r="B12473" s="12" t="str">
        <f t="shared" si="1167"/>
        <v>818100</v>
      </c>
      <c r="C12473" s="14">
        <f t="shared" si="1165"/>
        <v>0</v>
      </c>
      <c r="D12473" s="14">
        <f t="shared" si="1166"/>
        <v>0</v>
      </c>
      <c r="E12473" s="19" t="str">
        <f t="shared" si="1168"/>
        <v>818100 - Operatørarbejde ved fremstilling af glas og keramik</v>
      </c>
      <c r="F12473" s="19" t="str">
        <f t="shared" si="1169"/>
        <v>10-14 år</v>
      </c>
      <c r="G12473" s="40" t="s">
        <v>516</v>
      </c>
      <c r="H12473" s="41" t="s">
        <v>459</v>
      </c>
      <c r="I12473" s="42" t="s">
        <v>517</v>
      </c>
      <c r="J12473" s="43" t="s">
        <v>17</v>
      </c>
      <c r="K12473" s="44">
        <v>17</v>
      </c>
      <c r="L12473" s="45">
        <v>31920.815629377117</v>
      </c>
      <c r="M12473" s="46">
        <v>33837.799852915734</v>
      </c>
      <c r="N12473" s="45"/>
      <c r="O12473" s="46"/>
    </row>
    <row r="12474" spans="1:15" x14ac:dyDescent="0.2">
      <c r="A12474" s="11" t="str">
        <f t="shared" si="1164"/>
        <v>8181004 - Region Midtjylland20-24 år</v>
      </c>
      <c r="B12474" s="12" t="str">
        <f t="shared" si="1167"/>
        <v>818100</v>
      </c>
      <c r="C12474" s="14">
        <f t="shared" si="1165"/>
        <v>0</v>
      </c>
      <c r="D12474" s="14">
        <f t="shared" si="1166"/>
        <v>0</v>
      </c>
      <c r="E12474" s="19" t="str">
        <f t="shared" si="1168"/>
        <v>818100 - Operatørarbejde ved fremstilling af glas og keramik</v>
      </c>
      <c r="F12474" s="19" t="str">
        <f t="shared" si="1169"/>
        <v>20-24 år</v>
      </c>
      <c r="G12474" s="40" t="s">
        <v>516</v>
      </c>
      <c r="H12474" s="41" t="s">
        <v>459</v>
      </c>
      <c r="I12474" s="42" t="s">
        <v>517</v>
      </c>
      <c r="J12474" s="43" t="s">
        <v>19</v>
      </c>
      <c r="K12474" s="44">
        <v>18</v>
      </c>
      <c r="L12474" s="45">
        <v>32880.928178242859</v>
      </c>
      <c r="M12474" s="46">
        <v>34855.571348544203</v>
      </c>
      <c r="N12474" s="45"/>
      <c r="O12474" s="46"/>
    </row>
    <row r="12475" spans="1:15" x14ac:dyDescent="0.2">
      <c r="A12475" s="11" t="str">
        <f t="shared" si="1164"/>
        <v>8181004 - Region Midtjylland25 år og derover</v>
      </c>
      <c r="B12475" s="12" t="str">
        <f t="shared" si="1167"/>
        <v>818100</v>
      </c>
      <c r="C12475" s="14">
        <f t="shared" si="1165"/>
        <v>0</v>
      </c>
      <c r="D12475" s="14">
        <f t="shared" si="1166"/>
        <v>0</v>
      </c>
      <c r="E12475" s="19" t="str">
        <f t="shared" si="1168"/>
        <v>818100 - Operatørarbejde ved fremstilling af glas og keramik</v>
      </c>
      <c r="F12475" s="19" t="str">
        <f t="shared" si="1169"/>
        <v>25 år og derover</v>
      </c>
      <c r="G12475" s="40" t="s">
        <v>516</v>
      </c>
      <c r="H12475" s="41" t="s">
        <v>459</v>
      </c>
      <c r="I12475" s="42" t="s">
        <v>517</v>
      </c>
      <c r="J12475" s="43" t="s">
        <v>9</v>
      </c>
      <c r="K12475" s="44">
        <v>104</v>
      </c>
      <c r="L12475" s="45">
        <v>33009.308915315807</v>
      </c>
      <c r="M12475" s="46">
        <v>34991.661908900882</v>
      </c>
      <c r="N12475" s="45"/>
      <c r="O12475" s="46"/>
    </row>
    <row r="12476" spans="1:15" x14ac:dyDescent="0.2">
      <c r="A12476" s="11" t="str">
        <f t="shared" si="1164"/>
        <v>8181004 - Region MidtjyllandAlle uanset erf.</v>
      </c>
      <c r="B12476" s="12" t="str">
        <f t="shared" si="1167"/>
        <v>818100</v>
      </c>
      <c r="C12476" s="14">
        <f t="shared" si="1165"/>
        <v>0</v>
      </c>
      <c r="D12476" s="14">
        <f t="shared" si="1166"/>
        <v>0</v>
      </c>
      <c r="E12476" s="19" t="str">
        <f t="shared" si="1168"/>
        <v>818100 - Operatørarbejde ved fremstilling af glas og keramik</v>
      </c>
      <c r="F12476" s="19" t="str">
        <f t="shared" si="1169"/>
        <v>Alle uanset erf.</v>
      </c>
      <c r="G12476" s="40" t="s">
        <v>516</v>
      </c>
      <c r="H12476" s="41" t="s">
        <v>459</v>
      </c>
      <c r="I12476" s="42" t="s">
        <v>517</v>
      </c>
      <c r="J12476" s="43" t="s">
        <v>10</v>
      </c>
      <c r="K12476" s="44">
        <v>216</v>
      </c>
      <c r="L12476" s="45">
        <v>32200.534843469806</v>
      </c>
      <c r="M12476" s="46">
        <v>34134.317426005953</v>
      </c>
      <c r="N12476" s="45"/>
      <c r="O12476" s="46"/>
    </row>
    <row r="12477" spans="1:15" x14ac:dyDescent="0.2">
      <c r="A12477" s="11" t="str">
        <f t="shared" si="1164"/>
        <v>8181005 - Region Nordjylland5-9 år</v>
      </c>
      <c r="B12477" s="12" t="str">
        <f t="shared" si="1167"/>
        <v>818100</v>
      </c>
      <c r="C12477" s="14">
        <f t="shared" si="1165"/>
        <v>0</v>
      </c>
      <c r="D12477" s="14">
        <f t="shared" si="1166"/>
        <v>0</v>
      </c>
      <c r="E12477" s="19" t="str">
        <f t="shared" si="1168"/>
        <v>818100 - Operatørarbejde ved fremstilling af glas og keramik</v>
      </c>
      <c r="F12477" s="19" t="str">
        <f t="shared" si="1169"/>
        <v>5-9 år</v>
      </c>
      <c r="G12477" s="40" t="s">
        <v>516</v>
      </c>
      <c r="H12477" s="41" t="s">
        <v>459</v>
      </c>
      <c r="I12477" s="42" t="s">
        <v>21</v>
      </c>
      <c r="J12477" s="43" t="s">
        <v>15</v>
      </c>
      <c r="K12477" s="44">
        <v>11</v>
      </c>
      <c r="L12477" s="45">
        <v>32902.86758242207</v>
      </c>
      <c r="M12477" s="46">
        <v>34878.828309648452</v>
      </c>
      <c r="N12477" s="45"/>
      <c r="O12477" s="46"/>
    </row>
    <row r="12478" spans="1:15" x14ac:dyDescent="0.2">
      <c r="A12478" s="11" t="str">
        <f t="shared" si="1164"/>
        <v>8181005 - Region Nordjylland0-4 år</v>
      </c>
      <c r="B12478" s="12" t="str">
        <f t="shared" si="1167"/>
        <v>818100</v>
      </c>
      <c r="C12478" s="14">
        <f t="shared" si="1165"/>
        <v>0</v>
      </c>
      <c r="D12478" s="14">
        <f t="shared" si="1166"/>
        <v>0</v>
      </c>
      <c r="E12478" s="19" t="str">
        <f t="shared" si="1168"/>
        <v>818100 - Operatørarbejde ved fremstilling af glas og keramik</v>
      </c>
      <c r="F12478" s="19" t="str">
        <f t="shared" si="1169"/>
        <v>0-4 år</v>
      </c>
      <c r="G12478" s="40" t="s">
        <v>516</v>
      </c>
      <c r="H12478" s="41" t="s">
        <v>459</v>
      </c>
      <c r="I12478" s="42" t="s">
        <v>21</v>
      </c>
      <c r="J12478" s="43" t="s">
        <v>16</v>
      </c>
      <c r="K12478" s="44">
        <v>15</v>
      </c>
      <c r="L12478" s="45">
        <v>27478.928719931395</v>
      </c>
      <c r="M12478" s="46">
        <v>29129.158258156967</v>
      </c>
      <c r="N12478" s="45"/>
      <c r="O12478" s="46"/>
    </row>
    <row r="12479" spans="1:15" x14ac:dyDescent="0.2">
      <c r="A12479" s="11" t="str">
        <f t="shared" si="1164"/>
        <v>8181005 - Region Nordjylland20-24 år</v>
      </c>
      <c r="B12479" s="12" t="str">
        <f t="shared" si="1167"/>
        <v>818100</v>
      </c>
      <c r="C12479" s="14">
        <f t="shared" si="1165"/>
        <v>0</v>
      </c>
      <c r="D12479" s="14">
        <f t="shared" si="1166"/>
        <v>0</v>
      </c>
      <c r="E12479" s="19" t="str">
        <f t="shared" si="1168"/>
        <v>818100 - Operatørarbejde ved fremstilling af glas og keramik</v>
      </c>
      <c r="F12479" s="19" t="str">
        <f t="shared" si="1169"/>
        <v>20-24 år</v>
      </c>
      <c r="G12479" s="40" t="s">
        <v>516</v>
      </c>
      <c r="H12479" s="41" t="s">
        <v>459</v>
      </c>
      <c r="I12479" s="42" t="s">
        <v>21</v>
      </c>
      <c r="J12479" s="43" t="s">
        <v>19</v>
      </c>
      <c r="K12479" s="44">
        <v>11</v>
      </c>
      <c r="L12479" s="45">
        <v>33609.597672858879</v>
      </c>
      <c r="M12479" s="46">
        <v>35628.000624914275</v>
      </c>
      <c r="N12479" s="45"/>
      <c r="O12479" s="46"/>
    </row>
    <row r="12480" spans="1:15" x14ac:dyDescent="0.2">
      <c r="A12480" s="11" t="str">
        <f t="shared" si="1164"/>
        <v>8181005 - Region Nordjylland25 år og derover</v>
      </c>
      <c r="B12480" s="12" t="str">
        <f t="shared" si="1167"/>
        <v>818100</v>
      </c>
      <c r="C12480" s="14">
        <f t="shared" si="1165"/>
        <v>0</v>
      </c>
      <c r="D12480" s="14">
        <f t="shared" si="1166"/>
        <v>0</v>
      </c>
      <c r="E12480" s="19" t="str">
        <f t="shared" si="1168"/>
        <v>818100 - Operatørarbejde ved fremstilling af glas og keramik</v>
      </c>
      <c r="F12480" s="19" t="str">
        <f t="shared" si="1169"/>
        <v>25 år og derover</v>
      </c>
      <c r="G12480" s="40" t="s">
        <v>516</v>
      </c>
      <c r="H12480" s="41" t="s">
        <v>459</v>
      </c>
      <c r="I12480" s="42" t="s">
        <v>21</v>
      </c>
      <c r="J12480" s="43" t="s">
        <v>9</v>
      </c>
      <c r="K12480" s="44">
        <v>66</v>
      </c>
      <c r="L12480" s="45">
        <v>33376.930265449388</v>
      </c>
      <c r="M12480" s="46">
        <v>35381.360524747986</v>
      </c>
      <c r="N12480" s="45"/>
      <c r="O12480" s="46"/>
    </row>
    <row r="12481" spans="1:15" x14ac:dyDescent="0.2">
      <c r="A12481" s="11" t="str">
        <f t="shared" si="1164"/>
        <v>8181005 - Region NordjyllandAlle uanset erf.</v>
      </c>
      <c r="B12481" s="12" t="str">
        <f t="shared" si="1167"/>
        <v>818100</v>
      </c>
      <c r="C12481" s="14">
        <f t="shared" si="1165"/>
        <v>0</v>
      </c>
      <c r="D12481" s="14">
        <f t="shared" si="1166"/>
        <v>0</v>
      </c>
      <c r="E12481" s="19" t="str">
        <f t="shared" si="1168"/>
        <v>818100 - Operatørarbejde ved fremstilling af glas og keramik</v>
      </c>
      <c r="F12481" s="19" t="str">
        <f t="shared" si="1169"/>
        <v>Alle uanset erf.</v>
      </c>
      <c r="G12481" s="40" t="s">
        <v>516</v>
      </c>
      <c r="H12481" s="41" t="s">
        <v>459</v>
      </c>
      <c r="I12481" s="42" t="s">
        <v>21</v>
      </c>
      <c r="J12481" s="43" t="s">
        <v>10</v>
      </c>
      <c r="K12481" s="44">
        <v>117</v>
      </c>
      <c r="L12481" s="45">
        <v>33328.534494455111</v>
      </c>
      <c r="M12481" s="46">
        <v>35330.05837659345</v>
      </c>
      <c r="N12481" s="45"/>
      <c r="O12481" s="46"/>
    </row>
    <row r="12482" spans="1:15" x14ac:dyDescent="0.2">
      <c r="A12482" s="11" t="str">
        <f t="shared" ref="A12482:A12545" si="1170">B12482&amp;I12482&amp;F12482</f>
        <v>8181006 - Alle regionerUnder 1 år</v>
      </c>
      <c r="B12482" s="12" t="str">
        <f t="shared" si="1167"/>
        <v>818100</v>
      </c>
      <c r="C12482" s="14">
        <f t="shared" ref="C12482:C12545" si="1171">N12482*1.2</f>
        <v>0</v>
      </c>
      <c r="D12482" s="14">
        <f t="shared" ref="D12482:D12545" si="1172">O12482*1.2</f>
        <v>0</v>
      </c>
      <c r="E12482" s="19" t="str">
        <f t="shared" si="1168"/>
        <v>818100 - Operatørarbejde ved fremstilling af glas og keramik</v>
      </c>
      <c r="F12482" s="19" t="str">
        <f t="shared" si="1169"/>
        <v>Under 1 år</v>
      </c>
      <c r="G12482" s="40" t="s">
        <v>516</v>
      </c>
      <c r="H12482" s="41" t="s">
        <v>459</v>
      </c>
      <c r="I12482" s="42" t="s">
        <v>11</v>
      </c>
      <c r="J12482" s="43" t="s">
        <v>13</v>
      </c>
      <c r="K12482" s="44">
        <v>19</v>
      </c>
      <c r="L12482" s="45">
        <v>29222.328141175487</v>
      </c>
      <c r="M12482" s="46">
        <v>30977.256419704412</v>
      </c>
      <c r="N12482" s="45"/>
      <c r="O12482" s="46"/>
    </row>
    <row r="12483" spans="1:15" x14ac:dyDescent="0.2">
      <c r="A12483" s="11" t="str">
        <f t="shared" si="1170"/>
        <v>8181006 - Alle regioner1 år</v>
      </c>
      <c r="B12483" s="12" t="str">
        <f t="shared" ref="B12483:B12546" si="1173">LEFT(E12483,6)</f>
        <v>818100</v>
      </c>
      <c r="C12483" s="14">
        <f t="shared" si="1171"/>
        <v>0</v>
      </c>
      <c r="D12483" s="14">
        <f t="shared" si="1172"/>
        <v>0</v>
      </c>
      <c r="E12483" s="19" t="str">
        <f t="shared" ref="E12483:E12546" si="1174">TRIM(H12483)</f>
        <v>818100 - Operatørarbejde ved fremstilling af glas og keramik</v>
      </c>
      <c r="F12483" s="19" t="str">
        <f t="shared" ref="F12483:F12546" si="1175">MID(J12483,6,30)</f>
        <v>1 år</v>
      </c>
      <c r="G12483" s="40" t="s">
        <v>516</v>
      </c>
      <c r="H12483" s="41" t="s">
        <v>459</v>
      </c>
      <c r="I12483" s="42" t="s">
        <v>11</v>
      </c>
      <c r="J12483" s="43" t="s">
        <v>22</v>
      </c>
      <c r="K12483" s="44">
        <v>16</v>
      </c>
      <c r="L12483" s="45">
        <v>31391.972864309209</v>
      </c>
      <c r="M12483" s="46">
        <v>33277.197772887383</v>
      </c>
      <c r="N12483" s="45"/>
      <c r="O12483" s="46"/>
    </row>
    <row r="12484" spans="1:15" x14ac:dyDescent="0.2">
      <c r="A12484" s="11" t="str">
        <f t="shared" si="1170"/>
        <v>8181006 - Alle regioner2 år</v>
      </c>
      <c r="B12484" s="12" t="str">
        <f t="shared" si="1173"/>
        <v>818100</v>
      </c>
      <c r="C12484" s="14">
        <f t="shared" si="1171"/>
        <v>0</v>
      </c>
      <c r="D12484" s="14">
        <f t="shared" si="1172"/>
        <v>0</v>
      </c>
      <c r="E12484" s="19" t="str">
        <f t="shared" si="1174"/>
        <v>818100 - Operatørarbejde ved fremstilling af glas og keramik</v>
      </c>
      <c r="F12484" s="19" t="str">
        <f t="shared" si="1175"/>
        <v>2 år</v>
      </c>
      <c r="G12484" s="40" t="s">
        <v>516</v>
      </c>
      <c r="H12484" s="41" t="s">
        <v>459</v>
      </c>
      <c r="I12484" s="42" t="s">
        <v>11</v>
      </c>
      <c r="J12484" s="43" t="s">
        <v>23</v>
      </c>
      <c r="K12484" s="44">
        <v>15</v>
      </c>
      <c r="L12484" s="45">
        <v>30011.584726111647</v>
      </c>
      <c r="M12484" s="46">
        <v>31813.911305461374</v>
      </c>
      <c r="N12484" s="45"/>
      <c r="O12484" s="46"/>
    </row>
    <row r="12485" spans="1:15" x14ac:dyDescent="0.2">
      <c r="A12485" s="11" t="str">
        <f t="shared" si="1170"/>
        <v>8181006 - Alle regioner4 år</v>
      </c>
      <c r="B12485" s="12" t="str">
        <f t="shared" si="1173"/>
        <v>818100</v>
      </c>
      <c r="C12485" s="14">
        <f t="shared" si="1171"/>
        <v>0</v>
      </c>
      <c r="D12485" s="14">
        <f t="shared" si="1172"/>
        <v>0</v>
      </c>
      <c r="E12485" s="19" t="str">
        <f t="shared" si="1174"/>
        <v>818100 - Operatørarbejde ved fremstilling af glas og keramik</v>
      </c>
      <c r="F12485" s="19" t="str">
        <f t="shared" si="1175"/>
        <v>4 år</v>
      </c>
      <c r="G12485" s="40" t="s">
        <v>516</v>
      </c>
      <c r="H12485" s="41" t="s">
        <v>459</v>
      </c>
      <c r="I12485" s="42" t="s">
        <v>11</v>
      </c>
      <c r="J12485" s="43" t="s">
        <v>24</v>
      </c>
      <c r="K12485" s="44">
        <v>14</v>
      </c>
      <c r="L12485" s="45">
        <v>32649.320379286542</v>
      </c>
      <c r="M12485" s="46">
        <v>34610.054490940929</v>
      </c>
      <c r="N12485" s="45"/>
      <c r="O12485" s="46"/>
    </row>
    <row r="12486" spans="1:15" x14ac:dyDescent="0.2">
      <c r="A12486" s="11" t="str">
        <f t="shared" si="1170"/>
        <v>8181006 - Alle regioner5-9 år</v>
      </c>
      <c r="B12486" s="12" t="str">
        <f t="shared" si="1173"/>
        <v>818100</v>
      </c>
      <c r="C12486" s="14">
        <f t="shared" si="1171"/>
        <v>0</v>
      </c>
      <c r="D12486" s="14">
        <f t="shared" si="1172"/>
        <v>0</v>
      </c>
      <c r="E12486" s="19" t="str">
        <f t="shared" si="1174"/>
        <v>818100 - Operatørarbejde ved fremstilling af glas og keramik</v>
      </c>
      <c r="F12486" s="19" t="str">
        <f t="shared" si="1175"/>
        <v>5-9 år</v>
      </c>
      <c r="G12486" s="40" t="s">
        <v>516</v>
      </c>
      <c r="H12486" s="41" t="s">
        <v>459</v>
      </c>
      <c r="I12486" s="42" t="s">
        <v>11</v>
      </c>
      <c r="J12486" s="43" t="s">
        <v>15</v>
      </c>
      <c r="K12486" s="44">
        <v>58</v>
      </c>
      <c r="L12486" s="45">
        <v>32902.86758242207</v>
      </c>
      <c r="M12486" s="46">
        <v>34878.828309648452</v>
      </c>
      <c r="N12486" s="45"/>
      <c r="O12486" s="46"/>
    </row>
    <row r="12487" spans="1:15" x14ac:dyDescent="0.2">
      <c r="A12487" s="11" t="str">
        <f t="shared" si="1170"/>
        <v>8181006 - Alle regioner0-4 år</v>
      </c>
      <c r="B12487" s="12" t="str">
        <f t="shared" si="1173"/>
        <v>818100</v>
      </c>
      <c r="C12487" s="14">
        <f t="shared" si="1171"/>
        <v>0</v>
      </c>
      <c r="D12487" s="14">
        <f t="shared" si="1172"/>
        <v>0</v>
      </c>
      <c r="E12487" s="19" t="str">
        <f t="shared" si="1174"/>
        <v>818100 - Operatørarbejde ved fremstilling af glas og keramik</v>
      </c>
      <c r="F12487" s="19" t="str">
        <f t="shared" si="1175"/>
        <v>0-4 år</v>
      </c>
      <c r="G12487" s="40" t="s">
        <v>516</v>
      </c>
      <c r="H12487" s="41" t="s">
        <v>459</v>
      </c>
      <c r="I12487" s="42" t="s">
        <v>11</v>
      </c>
      <c r="J12487" s="43" t="s">
        <v>16</v>
      </c>
      <c r="K12487" s="44">
        <v>72</v>
      </c>
      <c r="L12487" s="45">
        <v>30732.555291210952</v>
      </c>
      <c r="M12487" s="46">
        <v>32578.179298012976</v>
      </c>
      <c r="N12487" s="45"/>
      <c r="O12487" s="46"/>
    </row>
    <row r="12488" spans="1:15" x14ac:dyDescent="0.2">
      <c r="A12488" s="11" t="str">
        <f t="shared" si="1170"/>
        <v>8181006 - Alle regioner10-14 år</v>
      </c>
      <c r="B12488" s="12" t="str">
        <f t="shared" si="1173"/>
        <v>818100</v>
      </c>
      <c r="C12488" s="14">
        <f t="shared" si="1171"/>
        <v>0</v>
      </c>
      <c r="D12488" s="14">
        <f t="shared" si="1172"/>
        <v>0</v>
      </c>
      <c r="E12488" s="19" t="str">
        <f t="shared" si="1174"/>
        <v>818100 - Operatørarbejde ved fremstilling af glas og keramik</v>
      </c>
      <c r="F12488" s="19" t="str">
        <f t="shared" si="1175"/>
        <v>10-14 år</v>
      </c>
      <c r="G12488" s="40" t="s">
        <v>516</v>
      </c>
      <c r="H12488" s="41" t="s">
        <v>459</v>
      </c>
      <c r="I12488" s="42" t="s">
        <v>11</v>
      </c>
      <c r="J12488" s="43" t="s">
        <v>17</v>
      </c>
      <c r="K12488" s="44">
        <v>41</v>
      </c>
      <c r="L12488" s="45">
        <v>32147.568575034635</v>
      </c>
      <c r="M12488" s="46">
        <v>34078.170302101775</v>
      </c>
      <c r="N12488" s="45"/>
      <c r="O12488" s="46"/>
    </row>
    <row r="12489" spans="1:15" x14ac:dyDescent="0.2">
      <c r="A12489" s="11" t="str">
        <f t="shared" si="1170"/>
        <v>8181006 - Alle regioner15-20 år</v>
      </c>
      <c r="B12489" s="12" t="str">
        <f t="shared" si="1173"/>
        <v>818100</v>
      </c>
      <c r="C12489" s="14">
        <f t="shared" si="1171"/>
        <v>0</v>
      </c>
      <c r="D12489" s="14">
        <f t="shared" si="1172"/>
        <v>0</v>
      </c>
      <c r="E12489" s="19" t="str">
        <f t="shared" si="1174"/>
        <v>818100 - Operatørarbejde ved fremstilling af glas og keramik</v>
      </c>
      <c r="F12489" s="19" t="str">
        <f t="shared" si="1175"/>
        <v>15-20 år</v>
      </c>
      <c r="G12489" s="40" t="s">
        <v>516</v>
      </c>
      <c r="H12489" s="41" t="s">
        <v>459</v>
      </c>
      <c r="I12489" s="42" t="s">
        <v>11</v>
      </c>
      <c r="J12489" s="43" t="s">
        <v>18</v>
      </c>
      <c r="K12489" s="44">
        <v>51</v>
      </c>
      <c r="L12489" s="45">
        <v>32076.786521025602</v>
      </c>
      <c r="M12489" s="46">
        <v>34003.137476983997</v>
      </c>
      <c r="N12489" s="45"/>
      <c r="O12489" s="46"/>
    </row>
    <row r="12490" spans="1:15" x14ac:dyDescent="0.2">
      <c r="A12490" s="11" t="str">
        <f t="shared" si="1170"/>
        <v>8181006 - Alle regioner20-24 år</v>
      </c>
      <c r="B12490" s="12" t="str">
        <f t="shared" si="1173"/>
        <v>818100</v>
      </c>
      <c r="C12490" s="14">
        <f t="shared" si="1171"/>
        <v>0</v>
      </c>
      <c r="D12490" s="14">
        <f t="shared" si="1172"/>
        <v>0</v>
      </c>
      <c r="E12490" s="19" t="str">
        <f t="shared" si="1174"/>
        <v>818100 - Operatørarbejde ved fremstilling af glas og keramik</v>
      </c>
      <c r="F12490" s="19" t="str">
        <f t="shared" si="1175"/>
        <v>20-24 år</v>
      </c>
      <c r="G12490" s="40" t="s">
        <v>516</v>
      </c>
      <c r="H12490" s="41" t="s">
        <v>459</v>
      </c>
      <c r="I12490" s="42" t="s">
        <v>11</v>
      </c>
      <c r="J12490" s="43" t="s">
        <v>19</v>
      </c>
      <c r="K12490" s="44">
        <v>54</v>
      </c>
      <c r="L12490" s="45">
        <v>32880.928178242859</v>
      </c>
      <c r="M12490" s="46">
        <v>34855.571348544203</v>
      </c>
      <c r="N12490" s="45"/>
      <c r="O12490" s="46"/>
    </row>
    <row r="12491" spans="1:15" x14ac:dyDescent="0.2">
      <c r="A12491" s="11" t="str">
        <f t="shared" si="1170"/>
        <v>8181006 - Alle regioner25 år og derover</v>
      </c>
      <c r="B12491" s="12" t="str">
        <f t="shared" si="1173"/>
        <v>818100</v>
      </c>
      <c r="C12491" s="14">
        <f t="shared" si="1171"/>
        <v>0</v>
      </c>
      <c r="D12491" s="14">
        <f t="shared" si="1172"/>
        <v>0</v>
      </c>
      <c r="E12491" s="19" t="str">
        <f t="shared" si="1174"/>
        <v>818100 - Operatørarbejde ved fremstilling af glas og keramik</v>
      </c>
      <c r="F12491" s="19" t="str">
        <f t="shared" si="1175"/>
        <v>25 år og derover</v>
      </c>
      <c r="G12491" s="40" t="s">
        <v>516</v>
      </c>
      <c r="H12491" s="41" t="s">
        <v>459</v>
      </c>
      <c r="I12491" s="42" t="s">
        <v>11</v>
      </c>
      <c r="J12491" s="43" t="s">
        <v>9</v>
      </c>
      <c r="K12491" s="44">
        <v>268</v>
      </c>
      <c r="L12491" s="45">
        <v>32998.202758236221</v>
      </c>
      <c r="M12491" s="46">
        <v>34983.379257860201</v>
      </c>
      <c r="N12491" s="45"/>
      <c r="O12491" s="46"/>
    </row>
    <row r="12492" spans="1:15" x14ac:dyDescent="0.2">
      <c r="A12492" s="11" t="str">
        <f t="shared" si="1170"/>
        <v>8181006 - Alle regionerAlle uanset erf.</v>
      </c>
      <c r="B12492" s="12" t="str">
        <f t="shared" si="1173"/>
        <v>818100</v>
      </c>
      <c r="C12492" s="14">
        <f t="shared" si="1171"/>
        <v>0</v>
      </c>
      <c r="D12492" s="14">
        <f t="shared" si="1172"/>
        <v>0</v>
      </c>
      <c r="E12492" s="19" t="str">
        <f t="shared" si="1174"/>
        <v>818100 - Operatørarbejde ved fremstilling af glas og keramik</v>
      </c>
      <c r="F12492" s="19" t="str">
        <f t="shared" si="1175"/>
        <v>Alle uanset erf.</v>
      </c>
      <c r="G12492" s="40" t="s">
        <v>516</v>
      </c>
      <c r="H12492" s="41" t="s">
        <v>459</v>
      </c>
      <c r="I12492" s="42" t="s">
        <v>11</v>
      </c>
      <c r="J12492" s="43" t="s">
        <v>10</v>
      </c>
      <c r="K12492" s="44">
        <v>544</v>
      </c>
      <c r="L12492" s="45">
        <v>32459.659542773526</v>
      </c>
      <c r="M12492" s="46">
        <v>34409.003693856728</v>
      </c>
      <c r="N12492" s="45"/>
      <c r="O12492" s="46"/>
    </row>
    <row r="12493" spans="1:15" x14ac:dyDescent="0.2">
      <c r="A12493" s="11" t="str">
        <f t="shared" si="1170"/>
        <v>8182101 - Region Hovedstaden25 år og derover</v>
      </c>
      <c r="B12493" s="12" t="str">
        <f t="shared" si="1173"/>
        <v>818210</v>
      </c>
      <c r="C12493" s="14">
        <f t="shared" si="1171"/>
        <v>0</v>
      </c>
      <c r="D12493" s="14">
        <f t="shared" si="1172"/>
        <v>0</v>
      </c>
      <c r="E12493" s="19" t="str">
        <f t="shared" si="1174"/>
        <v>818210 - Operatørarbejde ved dampmaskine- og kedelanlæg i forsyningsindustri</v>
      </c>
      <c r="F12493" s="19" t="str">
        <f t="shared" si="1175"/>
        <v>25 år og derover</v>
      </c>
      <c r="G12493" s="40" t="s">
        <v>516</v>
      </c>
      <c r="H12493" s="41" t="s">
        <v>460</v>
      </c>
      <c r="I12493" s="42" t="s">
        <v>8</v>
      </c>
      <c r="J12493" s="43" t="s">
        <v>9</v>
      </c>
      <c r="K12493" s="44">
        <v>60</v>
      </c>
      <c r="L12493" s="45">
        <v>37573.763244547314</v>
      </c>
      <c r="M12493" s="46">
        <v>39892.628080859344</v>
      </c>
      <c r="N12493" s="45"/>
      <c r="O12493" s="46"/>
    </row>
    <row r="12494" spans="1:15" x14ac:dyDescent="0.2">
      <c r="A12494" s="11" t="str">
        <f t="shared" si="1170"/>
        <v>8182101 - Region HovedstadenAlle uanset erf.</v>
      </c>
      <c r="B12494" s="12" t="str">
        <f t="shared" si="1173"/>
        <v>818210</v>
      </c>
      <c r="C12494" s="14">
        <f t="shared" si="1171"/>
        <v>0</v>
      </c>
      <c r="D12494" s="14">
        <f t="shared" si="1172"/>
        <v>0</v>
      </c>
      <c r="E12494" s="19" t="str">
        <f t="shared" si="1174"/>
        <v>818210 - Operatørarbejde ved dampmaskine- og kedelanlæg i forsyningsindustri</v>
      </c>
      <c r="F12494" s="19" t="str">
        <f t="shared" si="1175"/>
        <v>Alle uanset erf.</v>
      </c>
      <c r="G12494" s="40" t="s">
        <v>516</v>
      </c>
      <c r="H12494" s="41" t="s">
        <v>460</v>
      </c>
      <c r="I12494" s="42" t="s">
        <v>8</v>
      </c>
      <c r="J12494" s="43" t="s">
        <v>10</v>
      </c>
      <c r="K12494" s="44">
        <v>75</v>
      </c>
      <c r="L12494" s="45">
        <v>36674.042673174408</v>
      </c>
      <c r="M12494" s="46">
        <v>38854.138999531104</v>
      </c>
      <c r="N12494" s="45"/>
      <c r="O12494" s="46"/>
    </row>
    <row r="12495" spans="1:15" x14ac:dyDescent="0.2">
      <c r="A12495" s="11" t="str">
        <f t="shared" si="1170"/>
        <v>8182103 - Region Syddanmark25 år og derover</v>
      </c>
      <c r="B12495" s="12" t="str">
        <f t="shared" si="1173"/>
        <v>818210</v>
      </c>
      <c r="C12495" s="14">
        <f t="shared" si="1171"/>
        <v>0</v>
      </c>
      <c r="D12495" s="14">
        <f t="shared" si="1172"/>
        <v>0</v>
      </c>
      <c r="E12495" s="19" t="str">
        <f t="shared" si="1174"/>
        <v>818210 - Operatørarbejde ved dampmaskine- og kedelanlæg i forsyningsindustri</v>
      </c>
      <c r="F12495" s="19" t="str">
        <f t="shared" si="1175"/>
        <v>25 år og derover</v>
      </c>
      <c r="G12495" s="40" t="s">
        <v>516</v>
      </c>
      <c r="H12495" s="41" t="s">
        <v>460</v>
      </c>
      <c r="I12495" s="42" t="s">
        <v>544</v>
      </c>
      <c r="J12495" s="43" t="s">
        <v>9</v>
      </c>
      <c r="K12495" s="44">
        <v>47</v>
      </c>
      <c r="L12495" s="45">
        <v>43213.667223464094</v>
      </c>
      <c r="M12495" s="46">
        <v>45782.512932726073</v>
      </c>
      <c r="N12495" s="45"/>
      <c r="O12495" s="46"/>
    </row>
    <row r="12496" spans="1:15" x14ac:dyDescent="0.2">
      <c r="A12496" s="11" t="str">
        <f t="shared" si="1170"/>
        <v>8182103 - Region SyddanmarkAlle uanset erf.</v>
      </c>
      <c r="B12496" s="12" t="str">
        <f t="shared" si="1173"/>
        <v>818210</v>
      </c>
      <c r="C12496" s="14">
        <f t="shared" si="1171"/>
        <v>0</v>
      </c>
      <c r="D12496" s="14">
        <f t="shared" si="1172"/>
        <v>0</v>
      </c>
      <c r="E12496" s="19" t="str">
        <f t="shared" si="1174"/>
        <v>818210 - Operatørarbejde ved dampmaskine- og kedelanlæg i forsyningsindustri</v>
      </c>
      <c r="F12496" s="19" t="str">
        <f t="shared" si="1175"/>
        <v>Alle uanset erf.</v>
      </c>
      <c r="G12496" s="40" t="s">
        <v>516</v>
      </c>
      <c r="H12496" s="41" t="s">
        <v>460</v>
      </c>
      <c r="I12496" s="42" t="s">
        <v>544</v>
      </c>
      <c r="J12496" s="43" t="s">
        <v>10</v>
      </c>
      <c r="K12496" s="44">
        <v>56</v>
      </c>
      <c r="L12496" s="45">
        <v>42043.893831692811</v>
      </c>
      <c r="M12496" s="46">
        <v>44548.635354381753</v>
      </c>
      <c r="N12496" s="45"/>
      <c r="O12496" s="46"/>
    </row>
    <row r="12497" spans="1:15" x14ac:dyDescent="0.2">
      <c r="A12497" s="11" t="str">
        <f t="shared" si="1170"/>
        <v>8182104 - Region Midtjylland25 år og derover</v>
      </c>
      <c r="B12497" s="12" t="str">
        <f t="shared" si="1173"/>
        <v>818210</v>
      </c>
      <c r="C12497" s="14">
        <f t="shared" si="1171"/>
        <v>0</v>
      </c>
      <c r="D12497" s="14">
        <f t="shared" si="1172"/>
        <v>0</v>
      </c>
      <c r="E12497" s="19" t="str">
        <f t="shared" si="1174"/>
        <v>818210 - Operatørarbejde ved dampmaskine- og kedelanlæg i forsyningsindustri</v>
      </c>
      <c r="F12497" s="19" t="str">
        <f t="shared" si="1175"/>
        <v>25 år og derover</v>
      </c>
      <c r="G12497" s="40" t="s">
        <v>516</v>
      </c>
      <c r="H12497" s="41" t="s">
        <v>460</v>
      </c>
      <c r="I12497" s="42" t="s">
        <v>517</v>
      </c>
      <c r="J12497" s="43" t="s">
        <v>9</v>
      </c>
      <c r="K12497" s="44">
        <v>21</v>
      </c>
      <c r="L12497" s="45">
        <v>36191.724519472285</v>
      </c>
      <c r="M12497" s="46">
        <v>38347.826319760556</v>
      </c>
      <c r="N12497" s="45"/>
      <c r="O12497" s="46"/>
    </row>
    <row r="12498" spans="1:15" x14ac:dyDescent="0.2">
      <c r="A12498" s="11" t="str">
        <f t="shared" si="1170"/>
        <v>8182104 - Region MidtjyllandAlle uanset erf.</v>
      </c>
      <c r="B12498" s="12" t="str">
        <f t="shared" si="1173"/>
        <v>818210</v>
      </c>
      <c r="C12498" s="14">
        <f t="shared" si="1171"/>
        <v>0</v>
      </c>
      <c r="D12498" s="14">
        <f t="shared" si="1172"/>
        <v>0</v>
      </c>
      <c r="E12498" s="19" t="str">
        <f t="shared" si="1174"/>
        <v>818210 - Operatørarbejde ved dampmaskine- og kedelanlæg i forsyningsindustri</v>
      </c>
      <c r="F12498" s="19" t="str">
        <f t="shared" si="1175"/>
        <v>Alle uanset erf.</v>
      </c>
      <c r="G12498" s="40" t="s">
        <v>516</v>
      </c>
      <c r="H12498" s="41" t="s">
        <v>460</v>
      </c>
      <c r="I12498" s="42" t="s">
        <v>517</v>
      </c>
      <c r="J12498" s="43" t="s">
        <v>10</v>
      </c>
      <c r="K12498" s="44">
        <v>32</v>
      </c>
      <c r="L12498" s="45">
        <v>36605.588142250745</v>
      </c>
      <c r="M12498" s="46">
        <v>38864.702051153763</v>
      </c>
      <c r="N12498" s="45"/>
      <c r="O12498" s="46"/>
    </row>
    <row r="12499" spans="1:15" x14ac:dyDescent="0.2">
      <c r="A12499" s="11" t="str">
        <f t="shared" si="1170"/>
        <v>8182105 - Region Nordjylland25 år og derover</v>
      </c>
      <c r="B12499" s="12" t="str">
        <f t="shared" si="1173"/>
        <v>818210</v>
      </c>
      <c r="C12499" s="14">
        <f t="shared" si="1171"/>
        <v>0</v>
      </c>
      <c r="D12499" s="14">
        <f t="shared" si="1172"/>
        <v>0</v>
      </c>
      <c r="E12499" s="19" t="str">
        <f t="shared" si="1174"/>
        <v>818210 - Operatørarbejde ved dampmaskine- og kedelanlæg i forsyningsindustri</v>
      </c>
      <c r="F12499" s="19" t="str">
        <f t="shared" si="1175"/>
        <v>25 år og derover</v>
      </c>
      <c r="G12499" s="40" t="s">
        <v>516</v>
      </c>
      <c r="H12499" s="41" t="s">
        <v>460</v>
      </c>
      <c r="I12499" s="42" t="s">
        <v>21</v>
      </c>
      <c r="J12499" s="43" t="s">
        <v>9</v>
      </c>
      <c r="K12499" s="44">
        <v>15</v>
      </c>
      <c r="L12499" s="45">
        <v>35384.032339872283</v>
      </c>
      <c r="M12499" s="46">
        <v>37273.419943765053</v>
      </c>
      <c r="N12499" s="45"/>
      <c r="O12499" s="46"/>
    </row>
    <row r="12500" spans="1:15" x14ac:dyDescent="0.2">
      <c r="A12500" s="11" t="str">
        <f t="shared" si="1170"/>
        <v>8182105 - Region NordjyllandAlle uanset erf.</v>
      </c>
      <c r="B12500" s="12" t="str">
        <f t="shared" si="1173"/>
        <v>818210</v>
      </c>
      <c r="C12500" s="14">
        <f t="shared" si="1171"/>
        <v>0</v>
      </c>
      <c r="D12500" s="14">
        <f t="shared" si="1172"/>
        <v>0</v>
      </c>
      <c r="E12500" s="19" t="str">
        <f t="shared" si="1174"/>
        <v>818210 - Operatørarbejde ved dampmaskine- og kedelanlæg i forsyningsindustri</v>
      </c>
      <c r="F12500" s="19" t="str">
        <f t="shared" si="1175"/>
        <v>Alle uanset erf.</v>
      </c>
      <c r="G12500" s="40" t="s">
        <v>516</v>
      </c>
      <c r="H12500" s="41" t="s">
        <v>460</v>
      </c>
      <c r="I12500" s="42" t="s">
        <v>21</v>
      </c>
      <c r="J12500" s="43" t="s">
        <v>10</v>
      </c>
      <c r="K12500" s="44">
        <v>23</v>
      </c>
      <c r="L12500" s="45">
        <v>33689.36797923805</v>
      </c>
      <c r="M12500" s="46">
        <v>35582.0820623412</v>
      </c>
      <c r="N12500" s="45"/>
      <c r="O12500" s="46"/>
    </row>
    <row r="12501" spans="1:15" x14ac:dyDescent="0.2">
      <c r="A12501" s="11" t="str">
        <f t="shared" si="1170"/>
        <v>8182106 - Alle regioner5-9 år</v>
      </c>
      <c r="B12501" s="12" t="str">
        <f t="shared" si="1173"/>
        <v>818210</v>
      </c>
      <c r="C12501" s="14">
        <f t="shared" si="1171"/>
        <v>0</v>
      </c>
      <c r="D12501" s="14">
        <f t="shared" si="1172"/>
        <v>0</v>
      </c>
      <c r="E12501" s="19" t="str">
        <f t="shared" si="1174"/>
        <v>818210 - Operatørarbejde ved dampmaskine- og kedelanlæg i forsyningsindustri</v>
      </c>
      <c r="F12501" s="19" t="str">
        <f t="shared" si="1175"/>
        <v>5-9 år</v>
      </c>
      <c r="G12501" s="40" t="s">
        <v>516</v>
      </c>
      <c r="H12501" s="41" t="s">
        <v>460</v>
      </c>
      <c r="I12501" s="42" t="s">
        <v>11</v>
      </c>
      <c r="J12501" s="43" t="s">
        <v>15</v>
      </c>
      <c r="K12501" s="44">
        <v>12</v>
      </c>
      <c r="L12501" s="45">
        <v>34864.600540299449</v>
      </c>
      <c r="M12501" s="46">
        <v>36823.340772085859</v>
      </c>
      <c r="N12501" s="45"/>
      <c r="O12501" s="46"/>
    </row>
    <row r="12502" spans="1:15" x14ac:dyDescent="0.2">
      <c r="A12502" s="11" t="str">
        <f t="shared" si="1170"/>
        <v>8182106 - Alle regioner20-24 år</v>
      </c>
      <c r="B12502" s="12" t="str">
        <f t="shared" si="1173"/>
        <v>818210</v>
      </c>
      <c r="C12502" s="14">
        <f t="shared" si="1171"/>
        <v>0</v>
      </c>
      <c r="D12502" s="14">
        <f t="shared" si="1172"/>
        <v>0</v>
      </c>
      <c r="E12502" s="19" t="str">
        <f t="shared" si="1174"/>
        <v>818210 - Operatørarbejde ved dampmaskine- og kedelanlæg i forsyningsindustri</v>
      </c>
      <c r="F12502" s="19" t="str">
        <f t="shared" si="1175"/>
        <v>20-24 år</v>
      </c>
      <c r="G12502" s="40" t="s">
        <v>516</v>
      </c>
      <c r="H12502" s="41" t="s">
        <v>460</v>
      </c>
      <c r="I12502" s="42" t="s">
        <v>11</v>
      </c>
      <c r="J12502" s="43" t="s">
        <v>19</v>
      </c>
      <c r="K12502" s="44">
        <v>12</v>
      </c>
      <c r="L12502" s="45">
        <v>36551.758302127353</v>
      </c>
      <c r="M12502" s="46">
        <v>38724.58540784027</v>
      </c>
      <c r="N12502" s="45"/>
      <c r="O12502" s="46"/>
    </row>
    <row r="12503" spans="1:15" x14ac:dyDescent="0.2">
      <c r="A12503" s="11" t="str">
        <f t="shared" si="1170"/>
        <v>8182106 - Alle regioner25 år og derover</v>
      </c>
      <c r="B12503" s="12" t="str">
        <f t="shared" si="1173"/>
        <v>818210</v>
      </c>
      <c r="C12503" s="14">
        <f t="shared" si="1171"/>
        <v>0</v>
      </c>
      <c r="D12503" s="14">
        <f t="shared" si="1172"/>
        <v>0</v>
      </c>
      <c r="E12503" s="19" t="str">
        <f t="shared" si="1174"/>
        <v>818210 - Operatørarbejde ved dampmaskine- og kedelanlæg i forsyningsindustri</v>
      </c>
      <c r="F12503" s="19" t="str">
        <f t="shared" si="1175"/>
        <v>25 år og derover</v>
      </c>
      <c r="G12503" s="40" t="s">
        <v>516</v>
      </c>
      <c r="H12503" s="41" t="s">
        <v>460</v>
      </c>
      <c r="I12503" s="42" t="s">
        <v>11</v>
      </c>
      <c r="J12503" s="43" t="s">
        <v>9</v>
      </c>
      <c r="K12503" s="44">
        <v>149</v>
      </c>
      <c r="L12503" s="45">
        <v>37765.877398090575</v>
      </c>
      <c r="M12503" s="46">
        <v>39892.628080859344</v>
      </c>
      <c r="N12503" s="45"/>
      <c r="O12503" s="46"/>
    </row>
    <row r="12504" spans="1:15" x14ac:dyDescent="0.2">
      <c r="A12504" s="11" t="str">
        <f t="shared" si="1170"/>
        <v>8182106 - Alle regionerAlle uanset erf.</v>
      </c>
      <c r="B12504" s="12" t="str">
        <f t="shared" si="1173"/>
        <v>818210</v>
      </c>
      <c r="C12504" s="14">
        <f t="shared" si="1171"/>
        <v>0</v>
      </c>
      <c r="D12504" s="14">
        <f t="shared" si="1172"/>
        <v>0</v>
      </c>
      <c r="E12504" s="19" t="str">
        <f t="shared" si="1174"/>
        <v>818210 - Operatørarbejde ved dampmaskine- og kedelanlæg i forsyningsindustri</v>
      </c>
      <c r="F12504" s="19" t="str">
        <f t="shared" si="1175"/>
        <v>Alle uanset erf.</v>
      </c>
      <c r="G12504" s="40" t="s">
        <v>516</v>
      </c>
      <c r="H12504" s="41" t="s">
        <v>460</v>
      </c>
      <c r="I12504" s="42" t="s">
        <v>11</v>
      </c>
      <c r="J12504" s="43" t="s">
        <v>10</v>
      </c>
      <c r="K12504" s="44">
        <v>195</v>
      </c>
      <c r="L12504" s="45">
        <v>37459.875741490585</v>
      </c>
      <c r="M12504" s="46">
        <v>39771.712010437273</v>
      </c>
      <c r="N12504" s="45"/>
      <c r="O12504" s="46"/>
    </row>
    <row r="12505" spans="1:15" x14ac:dyDescent="0.2">
      <c r="A12505" s="11" t="str">
        <f t="shared" si="1170"/>
        <v>8182901 - Region Hovedstaden25 år og derover</v>
      </c>
      <c r="B12505" s="12" t="str">
        <f t="shared" si="1173"/>
        <v>818290</v>
      </c>
      <c r="C12505" s="14">
        <f t="shared" si="1171"/>
        <v>0</v>
      </c>
      <c r="D12505" s="14">
        <f t="shared" si="1172"/>
        <v>0</v>
      </c>
      <c r="E12505" s="19" t="str">
        <f t="shared" si="1174"/>
        <v>818290 - Andet operatørarbejde ved dampmaskine- og kedelanlæg</v>
      </c>
      <c r="F12505" s="19" t="str">
        <f t="shared" si="1175"/>
        <v>25 år og derover</v>
      </c>
      <c r="G12505" s="40" t="s">
        <v>516</v>
      </c>
      <c r="H12505" s="41" t="s">
        <v>251</v>
      </c>
      <c r="I12505" s="42" t="s">
        <v>8</v>
      </c>
      <c r="J12505" s="43" t="s">
        <v>9</v>
      </c>
      <c r="K12505" s="44">
        <v>49</v>
      </c>
      <c r="L12505" s="45">
        <v>43398.093210797851</v>
      </c>
      <c r="M12505" s="46">
        <v>45836.256558074696</v>
      </c>
      <c r="N12505" s="45"/>
      <c r="O12505" s="46"/>
    </row>
    <row r="12506" spans="1:15" x14ac:dyDescent="0.2">
      <c r="A12506" s="11" t="str">
        <f t="shared" si="1170"/>
        <v>8182901 - Region HovedstadenAlle uanset erf.</v>
      </c>
      <c r="B12506" s="12" t="str">
        <f t="shared" si="1173"/>
        <v>818290</v>
      </c>
      <c r="C12506" s="14">
        <f t="shared" si="1171"/>
        <v>0</v>
      </c>
      <c r="D12506" s="14">
        <f t="shared" si="1172"/>
        <v>0</v>
      </c>
      <c r="E12506" s="19" t="str">
        <f t="shared" si="1174"/>
        <v>818290 - Andet operatørarbejde ved dampmaskine- og kedelanlæg</v>
      </c>
      <c r="F12506" s="19" t="str">
        <f t="shared" si="1175"/>
        <v>Alle uanset erf.</v>
      </c>
      <c r="G12506" s="40" t="s">
        <v>516</v>
      </c>
      <c r="H12506" s="41" t="s">
        <v>251</v>
      </c>
      <c r="I12506" s="42" t="s">
        <v>8</v>
      </c>
      <c r="J12506" s="43" t="s">
        <v>10</v>
      </c>
      <c r="K12506" s="44">
        <v>81</v>
      </c>
      <c r="L12506" s="45">
        <v>43623.416875566814</v>
      </c>
      <c r="M12506" s="46">
        <v>46074.239209911255</v>
      </c>
      <c r="N12506" s="45"/>
      <c r="O12506" s="46"/>
    </row>
    <row r="12507" spans="1:15" x14ac:dyDescent="0.2">
      <c r="A12507" s="11" t="str">
        <f t="shared" si="1170"/>
        <v>8182902 - Region Sjælland25 år og derover</v>
      </c>
      <c r="B12507" s="12" t="str">
        <f t="shared" si="1173"/>
        <v>818290</v>
      </c>
      <c r="C12507" s="14">
        <f t="shared" si="1171"/>
        <v>0</v>
      </c>
      <c r="D12507" s="14">
        <f t="shared" si="1172"/>
        <v>0</v>
      </c>
      <c r="E12507" s="19" t="str">
        <f t="shared" si="1174"/>
        <v>818290 - Andet operatørarbejde ved dampmaskine- og kedelanlæg</v>
      </c>
      <c r="F12507" s="19" t="str">
        <f t="shared" si="1175"/>
        <v>25 år og derover</v>
      </c>
      <c r="G12507" s="40" t="s">
        <v>516</v>
      </c>
      <c r="H12507" s="41" t="s">
        <v>251</v>
      </c>
      <c r="I12507" s="42" t="s">
        <v>20</v>
      </c>
      <c r="J12507" s="43" t="s">
        <v>9</v>
      </c>
      <c r="K12507" s="44">
        <v>11</v>
      </c>
      <c r="L12507" s="45">
        <v>40258.668368625622</v>
      </c>
      <c r="M12507" s="46">
        <v>42657.056080161725</v>
      </c>
      <c r="N12507" s="45"/>
      <c r="O12507" s="46"/>
    </row>
    <row r="12508" spans="1:15" x14ac:dyDescent="0.2">
      <c r="A12508" s="11" t="str">
        <f t="shared" si="1170"/>
        <v>8182902 - Region SjællandAlle uanset erf.</v>
      </c>
      <c r="B12508" s="12" t="str">
        <f t="shared" si="1173"/>
        <v>818290</v>
      </c>
      <c r="C12508" s="14">
        <f t="shared" si="1171"/>
        <v>0</v>
      </c>
      <c r="D12508" s="14">
        <f t="shared" si="1172"/>
        <v>0</v>
      </c>
      <c r="E12508" s="19" t="str">
        <f t="shared" si="1174"/>
        <v>818290 - Andet operatørarbejde ved dampmaskine- og kedelanlæg</v>
      </c>
      <c r="F12508" s="19" t="str">
        <f t="shared" si="1175"/>
        <v>Alle uanset erf.</v>
      </c>
      <c r="G12508" s="40" t="s">
        <v>516</v>
      </c>
      <c r="H12508" s="41" t="s">
        <v>251</v>
      </c>
      <c r="I12508" s="42" t="s">
        <v>20</v>
      </c>
      <c r="J12508" s="43" t="s">
        <v>10</v>
      </c>
      <c r="K12508" s="44">
        <v>20</v>
      </c>
      <c r="L12508" s="45">
        <v>37747.536054338445</v>
      </c>
      <c r="M12508" s="46">
        <v>39996.324458975432</v>
      </c>
      <c r="N12508" s="45"/>
      <c r="O12508" s="46"/>
    </row>
    <row r="12509" spans="1:15" x14ac:dyDescent="0.2">
      <c r="A12509" s="11" t="str">
        <f t="shared" si="1170"/>
        <v>8182903 - Region Syddanmark25 år og derover</v>
      </c>
      <c r="B12509" s="12" t="str">
        <f t="shared" si="1173"/>
        <v>818290</v>
      </c>
      <c r="C12509" s="14">
        <f t="shared" si="1171"/>
        <v>0</v>
      </c>
      <c r="D12509" s="14">
        <f t="shared" si="1172"/>
        <v>0</v>
      </c>
      <c r="E12509" s="19" t="str">
        <f t="shared" si="1174"/>
        <v>818290 - Andet operatørarbejde ved dampmaskine- og kedelanlæg</v>
      </c>
      <c r="F12509" s="19" t="str">
        <f t="shared" si="1175"/>
        <v>25 år og derover</v>
      </c>
      <c r="G12509" s="40" t="s">
        <v>516</v>
      </c>
      <c r="H12509" s="41" t="s">
        <v>251</v>
      </c>
      <c r="I12509" s="42" t="s">
        <v>544</v>
      </c>
      <c r="J12509" s="43" t="s">
        <v>9</v>
      </c>
      <c r="K12509" s="44">
        <v>39</v>
      </c>
      <c r="L12509" s="45">
        <v>40972.847227379862</v>
      </c>
      <c r="M12509" s="46">
        <v>43423.021053782337</v>
      </c>
      <c r="N12509" s="45"/>
      <c r="O12509" s="46"/>
    </row>
    <row r="12510" spans="1:15" x14ac:dyDescent="0.2">
      <c r="A12510" s="11" t="str">
        <f t="shared" si="1170"/>
        <v>8182903 - Region SyddanmarkAlle uanset erf.</v>
      </c>
      <c r="B12510" s="12" t="str">
        <f t="shared" si="1173"/>
        <v>818290</v>
      </c>
      <c r="C12510" s="14">
        <f t="shared" si="1171"/>
        <v>0</v>
      </c>
      <c r="D12510" s="14">
        <f t="shared" si="1172"/>
        <v>0</v>
      </c>
      <c r="E12510" s="19" t="str">
        <f t="shared" si="1174"/>
        <v>818290 - Andet operatørarbejde ved dampmaskine- og kedelanlæg</v>
      </c>
      <c r="F12510" s="19" t="str">
        <f t="shared" si="1175"/>
        <v>Alle uanset erf.</v>
      </c>
      <c r="G12510" s="40" t="s">
        <v>516</v>
      </c>
      <c r="H12510" s="41" t="s">
        <v>251</v>
      </c>
      <c r="I12510" s="42" t="s">
        <v>544</v>
      </c>
      <c r="J12510" s="43" t="s">
        <v>10</v>
      </c>
      <c r="K12510" s="44">
        <v>60</v>
      </c>
      <c r="L12510" s="45">
        <v>41146.024226474859</v>
      </c>
      <c r="M12510" s="46">
        <v>43500.310840467726</v>
      </c>
      <c r="N12510" s="45"/>
      <c r="O12510" s="46"/>
    </row>
    <row r="12511" spans="1:15" x14ac:dyDescent="0.2">
      <c r="A12511" s="11" t="str">
        <f t="shared" si="1170"/>
        <v>8182904 - Region Midtjylland4 år</v>
      </c>
      <c r="B12511" s="12" t="str">
        <f t="shared" si="1173"/>
        <v>818290</v>
      </c>
      <c r="C12511" s="14">
        <f t="shared" si="1171"/>
        <v>0</v>
      </c>
      <c r="D12511" s="14">
        <f t="shared" si="1172"/>
        <v>0</v>
      </c>
      <c r="E12511" s="19" t="str">
        <f t="shared" si="1174"/>
        <v>818290 - Andet operatørarbejde ved dampmaskine- og kedelanlæg</v>
      </c>
      <c r="F12511" s="19" t="str">
        <f t="shared" si="1175"/>
        <v>4 år</v>
      </c>
      <c r="G12511" s="40" t="s">
        <v>516</v>
      </c>
      <c r="H12511" s="41" t="s">
        <v>251</v>
      </c>
      <c r="I12511" s="42" t="s">
        <v>517</v>
      </c>
      <c r="J12511" s="43" t="s">
        <v>24</v>
      </c>
      <c r="K12511" s="44">
        <v>11</v>
      </c>
      <c r="L12511" s="45">
        <v>45512.864050203578</v>
      </c>
      <c r="M12511" s="46">
        <v>48224.26753864807</v>
      </c>
      <c r="N12511" s="45"/>
      <c r="O12511" s="46"/>
    </row>
    <row r="12512" spans="1:15" x14ac:dyDescent="0.2">
      <c r="A12512" s="11" t="str">
        <f t="shared" si="1170"/>
        <v>8182904 - Region Midtjylland5-9 år</v>
      </c>
      <c r="B12512" s="12" t="str">
        <f t="shared" si="1173"/>
        <v>818290</v>
      </c>
      <c r="C12512" s="14">
        <f t="shared" si="1171"/>
        <v>0</v>
      </c>
      <c r="D12512" s="14">
        <f t="shared" si="1172"/>
        <v>0</v>
      </c>
      <c r="E12512" s="19" t="str">
        <f t="shared" si="1174"/>
        <v>818290 - Andet operatørarbejde ved dampmaskine- og kedelanlæg</v>
      </c>
      <c r="F12512" s="19" t="str">
        <f t="shared" si="1175"/>
        <v>5-9 år</v>
      </c>
      <c r="G12512" s="40" t="s">
        <v>516</v>
      </c>
      <c r="H12512" s="41" t="s">
        <v>251</v>
      </c>
      <c r="I12512" s="42" t="s">
        <v>517</v>
      </c>
      <c r="J12512" s="43" t="s">
        <v>15</v>
      </c>
      <c r="K12512" s="44">
        <v>25</v>
      </c>
      <c r="L12512" s="45">
        <v>40184.113767603551</v>
      </c>
      <c r="M12512" s="46">
        <v>42576.410225983149</v>
      </c>
      <c r="N12512" s="45"/>
      <c r="O12512" s="46"/>
    </row>
    <row r="12513" spans="1:15" x14ac:dyDescent="0.2">
      <c r="A12513" s="11" t="str">
        <f t="shared" si="1170"/>
        <v>8182904 - Region Midtjylland0-4 år</v>
      </c>
      <c r="B12513" s="12" t="str">
        <f t="shared" si="1173"/>
        <v>818290</v>
      </c>
      <c r="C12513" s="14">
        <f t="shared" si="1171"/>
        <v>0</v>
      </c>
      <c r="D12513" s="14">
        <f t="shared" si="1172"/>
        <v>0</v>
      </c>
      <c r="E12513" s="19" t="str">
        <f t="shared" si="1174"/>
        <v>818290 - Andet operatørarbejde ved dampmaskine- og kedelanlæg</v>
      </c>
      <c r="F12513" s="19" t="str">
        <f t="shared" si="1175"/>
        <v>0-4 år</v>
      </c>
      <c r="G12513" s="40" t="s">
        <v>516</v>
      </c>
      <c r="H12513" s="41" t="s">
        <v>251</v>
      </c>
      <c r="I12513" s="42" t="s">
        <v>517</v>
      </c>
      <c r="J12513" s="43" t="s">
        <v>16</v>
      </c>
      <c r="K12513" s="44">
        <v>38</v>
      </c>
      <c r="L12513" s="45">
        <v>40571.916427636068</v>
      </c>
      <c r="M12513" s="46">
        <v>42988.965717556086</v>
      </c>
      <c r="N12513" s="45"/>
      <c r="O12513" s="46"/>
    </row>
    <row r="12514" spans="1:15" x14ac:dyDescent="0.2">
      <c r="A12514" s="11" t="str">
        <f t="shared" si="1170"/>
        <v>8182904 - Region Midtjylland10-14 år</v>
      </c>
      <c r="B12514" s="12" t="str">
        <f t="shared" si="1173"/>
        <v>818290</v>
      </c>
      <c r="C12514" s="14">
        <f t="shared" si="1171"/>
        <v>0</v>
      </c>
      <c r="D12514" s="14">
        <f t="shared" si="1172"/>
        <v>0</v>
      </c>
      <c r="E12514" s="19" t="str">
        <f t="shared" si="1174"/>
        <v>818290 - Andet operatørarbejde ved dampmaskine- og kedelanlæg</v>
      </c>
      <c r="F12514" s="19" t="str">
        <f t="shared" si="1175"/>
        <v>10-14 år</v>
      </c>
      <c r="G12514" s="40" t="s">
        <v>516</v>
      </c>
      <c r="H12514" s="41" t="s">
        <v>251</v>
      </c>
      <c r="I12514" s="42" t="s">
        <v>517</v>
      </c>
      <c r="J12514" s="43" t="s">
        <v>17</v>
      </c>
      <c r="K12514" s="44">
        <v>17</v>
      </c>
      <c r="L12514" s="45">
        <v>42245.435015992611</v>
      </c>
      <c r="M12514" s="46">
        <v>44760.448913174587</v>
      </c>
      <c r="N12514" s="45"/>
      <c r="O12514" s="46"/>
    </row>
    <row r="12515" spans="1:15" x14ac:dyDescent="0.2">
      <c r="A12515" s="11" t="str">
        <f t="shared" si="1170"/>
        <v>8182904 - Region Midtjylland15-20 år</v>
      </c>
      <c r="B12515" s="12" t="str">
        <f t="shared" si="1173"/>
        <v>818290</v>
      </c>
      <c r="C12515" s="14">
        <f t="shared" si="1171"/>
        <v>0</v>
      </c>
      <c r="D12515" s="14">
        <f t="shared" si="1172"/>
        <v>0</v>
      </c>
      <c r="E12515" s="19" t="str">
        <f t="shared" si="1174"/>
        <v>818290 - Andet operatørarbejde ved dampmaskine- og kedelanlæg</v>
      </c>
      <c r="F12515" s="19" t="str">
        <f t="shared" si="1175"/>
        <v>15-20 år</v>
      </c>
      <c r="G12515" s="40" t="s">
        <v>516</v>
      </c>
      <c r="H12515" s="41" t="s">
        <v>251</v>
      </c>
      <c r="I12515" s="42" t="s">
        <v>517</v>
      </c>
      <c r="J12515" s="43" t="s">
        <v>18</v>
      </c>
      <c r="K12515" s="44">
        <v>25</v>
      </c>
      <c r="L12515" s="45">
        <v>38940.419973295328</v>
      </c>
      <c r="M12515" s="46">
        <v>41258.675125783768</v>
      </c>
      <c r="N12515" s="45"/>
      <c r="O12515" s="46"/>
    </row>
    <row r="12516" spans="1:15" x14ac:dyDescent="0.2">
      <c r="A12516" s="11" t="str">
        <f t="shared" si="1170"/>
        <v>8182904 - Region Midtjylland20-24 år</v>
      </c>
      <c r="B12516" s="12" t="str">
        <f t="shared" si="1173"/>
        <v>818290</v>
      </c>
      <c r="C12516" s="14">
        <f t="shared" si="1171"/>
        <v>0</v>
      </c>
      <c r="D12516" s="14">
        <f t="shared" si="1172"/>
        <v>0</v>
      </c>
      <c r="E12516" s="19" t="str">
        <f t="shared" si="1174"/>
        <v>818290 - Andet operatørarbejde ved dampmaskine- og kedelanlæg</v>
      </c>
      <c r="F12516" s="19" t="str">
        <f t="shared" si="1175"/>
        <v>20-24 år</v>
      </c>
      <c r="G12516" s="40" t="s">
        <v>516</v>
      </c>
      <c r="H12516" s="41" t="s">
        <v>251</v>
      </c>
      <c r="I12516" s="42" t="s">
        <v>517</v>
      </c>
      <c r="J12516" s="43" t="s">
        <v>19</v>
      </c>
      <c r="K12516" s="44">
        <v>31</v>
      </c>
      <c r="L12516" s="45">
        <v>40464.651745618838</v>
      </c>
      <c r="M12516" s="46">
        <v>42873.649580446057</v>
      </c>
      <c r="N12516" s="45"/>
      <c r="O12516" s="46"/>
    </row>
    <row r="12517" spans="1:15" x14ac:dyDescent="0.2">
      <c r="A12517" s="11" t="str">
        <f t="shared" si="1170"/>
        <v>8182904 - Region Midtjylland25 år og derover</v>
      </c>
      <c r="B12517" s="12" t="str">
        <f t="shared" si="1173"/>
        <v>818290</v>
      </c>
      <c r="C12517" s="14">
        <f t="shared" si="1171"/>
        <v>0</v>
      </c>
      <c r="D12517" s="14">
        <f t="shared" si="1172"/>
        <v>0</v>
      </c>
      <c r="E12517" s="19" t="str">
        <f t="shared" si="1174"/>
        <v>818290 - Andet operatørarbejde ved dampmaskine- og kedelanlæg</v>
      </c>
      <c r="F12517" s="19" t="str">
        <f t="shared" si="1175"/>
        <v>25 år og derover</v>
      </c>
      <c r="G12517" s="40" t="s">
        <v>516</v>
      </c>
      <c r="H12517" s="41" t="s">
        <v>251</v>
      </c>
      <c r="I12517" s="42" t="s">
        <v>517</v>
      </c>
      <c r="J12517" s="43" t="s">
        <v>9</v>
      </c>
      <c r="K12517" s="44">
        <v>113</v>
      </c>
      <c r="L12517" s="45">
        <v>39041.949758783689</v>
      </c>
      <c r="M12517" s="46">
        <v>41366.249323440788</v>
      </c>
      <c r="N12517" s="45"/>
      <c r="O12517" s="46"/>
    </row>
    <row r="12518" spans="1:15" x14ac:dyDescent="0.2">
      <c r="A12518" s="11" t="str">
        <f t="shared" si="1170"/>
        <v>8182904 - Region MidtjyllandAlle uanset erf.</v>
      </c>
      <c r="B12518" s="12" t="str">
        <f t="shared" si="1173"/>
        <v>818290</v>
      </c>
      <c r="C12518" s="14">
        <f t="shared" si="1171"/>
        <v>0</v>
      </c>
      <c r="D12518" s="14">
        <f t="shared" si="1172"/>
        <v>0</v>
      </c>
      <c r="E12518" s="19" t="str">
        <f t="shared" si="1174"/>
        <v>818290 - Andet operatørarbejde ved dampmaskine- og kedelanlæg</v>
      </c>
      <c r="F12518" s="19" t="str">
        <f t="shared" si="1175"/>
        <v>Alle uanset erf.</v>
      </c>
      <c r="G12518" s="40" t="s">
        <v>516</v>
      </c>
      <c r="H12518" s="41" t="s">
        <v>251</v>
      </c>
      <c r="I12518" s="42" t="s">
        <v>517</v>
      </c>
      <c r="J12518" s="43" t="s">
        <v>10</v>
      </c>
      <c r="K12518" s="44">
        <v>249</v>
      </c>
      <c r="L12518" s="45">
        <v>39357.834047535333</v>
      </c>
      <c r="M12518" s="46">
        <v>41700.93927429086</v>
      </c>
      <c r="N12518" s="45"/>
      <c r="O12518" s="46"/>
    </row>
    <row r="12519" spans="1:15" x14ac:dyDescent="0.2">
      <c r="A12519" s="11" t="str">
        <f t="shared" si="1170"/>
        <v>8182905 - Region Nordjylland25 år og derover</v>
      </c>
      <c r="B12519" s="12" t="str">
        <f t="shared" si="1173"/>
        <v>818290</v>
      </c>
      <c r="C12519" s="14">
        <f t="shared" si="1171"/>
        <v>0</v>
      </c>
      <c r="D12519" s="14">
        <f t="shared" si="1172"/>
        <v>0</v>
      </c>
      <c r="E12519" s="19" t="str">
        <f t="shared" si="1174"/>
        <v>818290 - Andet operatørarbejde ved dampmaskine- og kedelanlæg</v>
      </c>
      <c r="F12519" s="19" t="str">
        <f t="shared" si="1175"/>
        <v>25 år og derover</v>
      </c>
      <c r="G12519" s="40" t="s">
        <v>516</v>
      </c>
      <c r="H12519" s="41" t="s">
        <v>251</v>
      </c>
      <c r="I12519" s="42" t="s">
        <v>21</v>
      </c>
      <c r="J12519" s="43" t="s">
        <v>9</v>
      </c>
      <c r="K12519" s="44">
        <v>47</v>
      </c>
      <c r="L12519" s="45">
        <v>39190.231677470147</v>
      </c>
      <c r="M12519" s="46">
        <v>41391.991694509823</v>
      </c>
      <c r="N12519" s="45"/>
      <c r="O12519" s="46"/>
    </row>
    <row r="12520" spans="1:15" x14ac:dyDescent="0.2">
      <c r="A12520" s="11" t="str">
        <f t="shared" si="1170"/>
        <v>8182905 - Region NordjyllandAlle uanset erf.</v>
      </c>
      <c r="B12520" s="12" t="str">
        <f t="shared" si="1173"/>
        <v>818290</v>
      </c>
      <c r="C12520" s="14">
        <f t="shared" si="1171"/>
        <v>0</v>
      </c>
      <c r="D12520" s="14">
        <f t="shared" si="1172"/>
        <v>0</v>
      </c>
      <c r="E12520" s="19" t="str">
        <f t="shared" si="1174"/>
        <v>818290 - Andet operatørarbejde ved dampmaskine- og kedelanlæg</v>
      </c>
      <c r="F12520" s="19" t="str">
        <f t="shared" si="1175"/>
        <v>Alle uanset erf.</v>
      </c>
      <c r="G12520" s="40" t="s">
        <v>516</v>
      </c>
      <c r="H12520" s="41" t="s">
        <v>251</v>
      </c>
      <c r="I12520" s="42" t="s">
        <v>21</v>
      </c>
      <c r="J12520" s="43" t="s">
        <v>10</v>
      </c>
      <c r="K12520" s="44">
        <v>66</v>
      </c>
      <c r="L12520" s="45">
        <v>38854.044821553762</v>
      </c>
      <c r="M12520" s="46">
        <v>41168.75286878043</v>
      </c>
      <c r="N12520" s="45"/>
      <c r="O12520" s="46"/>
    </row>
    <row r="12521" spans="1:15" x14ac:dyDescent="0.2">
      <c r="A12521" s="11" t="str">
        <f t="shared" si="1170"/>
        <v>8182906 - Alle regioner4 år</v>
      </c>
      <c r="B12521" s="12" t="str">
        <f t="shared" si="1173"/>
        <v>818290</v>
      </c>
      <c r="C12521" s="14">
        <f t="shared" si="1171"/>
        <v>0</v>
      </c>
      <c r="D12521" s="14">
        <f t="shared" si="1172"/>
        <v>0</v>
      </c>
      <c r="E12521" s="19" t="str">
        <f t="shared" si="1174"/>
        <v>818290 - Andet operatørarbejde ved dampmaskine- og kedelanlæg</v>
      </c>
      <c r="F12521" s="19" t="str">
        <f t="shared" si="1175"/>
        <v>4 år</v>
      </c>
      <c r="G12521" s="40" t="s">
        <v>516</v>
      </c>
      <c r="H12521" s="41" t="s">
        <v>251</v>
      </c>
      <c r="I12521" s="42" t="s">
        <v>11</v>
      </c>
      <c r="J12521" s="43" t="s">
        <v>24</v>
      </c>
      <c r="K12521" s="44">
        <v>12</v>
      </c>
      <c r="L12521" s="45">
        <v>45512.864050203578</v>
      </c>
      <c r="M12521" s="46">
        <v>48224.26753864807</v>
      </c>
      <c r="N12521" s="45"/>
      <c r="O12521" s="46"/>
    </row>
    <row r="12522" spans="1:15" x14ac:dyDescent="0.2">
      <c r="A12522" s="11" t="str">
        <f t="shared" si="1170"/>
        <v>8182906 - Alle regioner5-9 år</v>
      </c>
      <c r="B12522" s="12" t="str">
        <f t="shared" si="1173"/>
        <v>818290</v>
      </c>
      <c r="C12522" s="14">
        <f t="shared" si="1171"/>
        <v>0</v>
      </c>
      <c r="D12522" s="14">
        <f t="shared" si="1172"/>
        <v>0</v>
      </c>
      <c r="E12522" s="19" t="str">
        <f t="shared" si="1174"/>
        <v>818290 - Andet operatørarbejde ved dampmaskine- og kedelanlæg</v>
      </c>
      <c r="F12522" s="19" t="str">
        <f t="shared" si="1175"/>
        <v>5-9 år</v>
      </c>
      <c r="G12522" s="40" t="s">
        <v>516</v>
      </c>
      <c r="H12522" s="41" t="s">
        <v>251</v>
      </c>
      <c r="I12522" s="42" t="s">
        <v>11</v>
      </c>
      <c r="J12522" s="43" t="s">
        <v>15</v>
      </c>
      <c r="K12522" s="44">
        <v>37</v>
      </c>
      <c r="L12522" s="45">
        <v>40212.108377986988</v>
      </c>
      <c r="M12522" s="46">
        <v>42606.071450383788</v>
      </c>
      <c r="N12522" s="45"/>
      <c r="O12522" s="46"/>
    </row>
    <row r="12523" spans="1:15" x14ac:dyDescent="0.2">
      <c r="A12523" s="11" t="str">
        <f t="shared" si="1170"/>
        <v>8182906 - Alle regioner0-4 år</v>
      </c>
      <c r="B12523" s="12" t="str">
        <f t="shared" si="1173"/>
        <v>818290</v>
      </c>
      <c r="C12523" s="14">
        <f t="shared" si="1171"/>
        <v>0</v>
      </c>
      <c r="D12523" s="14">
        <f t="shared" si="1172"/>
        <v>0</v>
      </c>
      <c r="E12523" s="19" t="str">
        <f t="shared" si="1174"/>
        <v>818290 - Andet operatørarbejde ved dampmaskine- og kedelanlæg</v>
      </c>
      <c r="F12523" s="19" t="str">
        <f t="shared" si="1175"/>
        <v>0-4 år</v>
      </c>
      <c r="G12523" s="40" t="s">
        <v>516</v>
      </c>
      <c r="H12523" s="41" t="s">
        <v>251</v>
      </c>
      <c r="I12523" s="42" t="s">
        <v>11</v>
      </c>
      <c r="J12523" s="43" t="s">
        <v>16</v>
      </c>
      <c r="K12523" s="44">
        <v>49</v>
      </c>
      <c r="L12523" s="45">
        <v>40571.916427636068</v>
      </c>
      <c r="M12523" s="46">
        <v>42988.965717556086</v>
      </c>
      <c r="N12523" s="45"/>
      <c r="O12523" s="46"/>
    </row>
    <row r="12524" spans="1:15" x14ac:dyDescent="0.2">
      <c r="A12524" s="11" t="str">
        <f t="shared" si="1170"/>
        <v>8182906 - Alle regioner10-14 år</v>
      </c>
      <c r="B12524" s="12" t="str">
        <f t="shared" si="1173"/>
        <v>818290</v>
      </c>
      <c r="C12524" s="14">
        <f t="shared" si="1171"/>
        <v>0</v>
      </c>
      <c r="D12524" s="14">
        <f t="shared" si="1172"/>
        <v>0</v>
      </c>
      <c r="E12524" s="19" t="str">
        <f t="shared" si="1174"/>
        <v>818290 - Andet operatørarbejde ved dampmaskine- og kedelanlæg</v>
      </c>
      <c r="F12524" s="19" t="str">
        <f t="shared" si="1175"/>
        <v>10-14 år</v>
      </c>
      <c r="G12524" s="40" t="s">
        <v>516</v>
      </c>
      <c r="H12524" s="41" t="s">
        <v>251</v>
      </c>
      <c r="I12524" s="42" t="s">
        <v>11</v>
      </c>
      <c r="J12524" s="43" t="s">
        <v>17</v>
      </c>
      <c r="K12524" s="44">
        <v>36</v>
      </c>
      <c r="L12524" s="45">
        <v>42245.435015992611</v>
      </c>
      <c r="M12524" s="46">
        <v>44760.448913174587</v>
      </c>
      <c r="N12524" s="45"/>
      <c r="O12524" s="46"/>
    </row>
    <row r="12525" spans="1:15" x14ac:dyDescent="0.2">
      <c r="A12525" s="11" t="str">
        <f t="shared" si="1170"/>
        <v>8182906 - Alle regioner15-20 år</v>
      </c>
      <c r="B12525" s="12" t="str">
        <f t="shared" si="1173"/>
        <v>818290</v>
      </c>
      <c r="C12525" s="14">
        <f t="shared" si="1171"/>
        <v>0</v>
      </c>
      <c r="D12525" s="14">
        <f t="shared" si="1172"/>
        <v>0</v>
      </c>
      <c r="E12525" s="19" t="str">
        <f t="shared" si="1174"/>
        <v>818290 - Andet operatørarbejde ved dampmaskine- og kedelanlæg</v>
      </c>
      <c r="F12525" s="19" t="str">
        <f t="shared" si="1175"/>
        <v>15-20 år</v>
      </c>
      <c r="G12525" s="40" t="s">
        <v>516</v>
      </c>
      <c r="H12525" s="41" t="s">
        <v>251</v>
      </c>
      <c r="I12525" s="42" t="s">
        <v>11</v>
      </c>
      <c r="J12525" s="43" t="s">
        <v>18</v>
      </c>
      <c r="K12525" s="44">
        <v>46</v>
      </c>
      <c r="L12525" s="45">
        <v>39401.754746077371</v>
      </c>
      <c r="M12525" s="46">
        <v>41747.474720844497</v>
      </c>
      <c r="N12525" s="45"/>
      <c r="O12525" s="46"/>
    </row>
    <row r="12526" spans="1:15" x14ac:dyDescent="0.2">
      <c r="A12526" s="11" t="str">
        <f t="shared" si="1170"/>
        <v>8182906 - Alle regioner20-24 år</v>
      </c>
      <c r="B12526" s="12" t="str">
        <f t="shared" si="1173"/>
        <v>818290</v>
      </c>
      <c r="C12526" s="14">
        <f t="shared" si="1171"/>
        <v>0</v>
      </c>
      <c r="D12526" s="14">
        <f t="shared" si="1172"/>
        <v>0</v>
      </c>
      <c r="E12526" s="19" t="str">
        <f t="shared" si="1174"/>
        <v>818290 - Andet operatørarbejde ved dampmaskine- og kedelanlæg</v>
      </c>
      <c r="F12526" s="19" t="str">
        <f t="shared" si="1175"/>
        <v>20-24 år</v>
      </c>
      <c r="G12526" s="40" t="s">
        <v>516</v>
      </c>
      <c r="H12526" s="41" t="s">
        <v>251</v>
      </c>
      <c r="I12526" s="42" t="s">
        <v>11</v>
      </c>
      <c r="J12526" s="43" t="s">
        <v>19</v>
      </c>
      <c r="K12526" s="44">
        <v>49</v>
      </c>
      <c r="L12526" s="45">
        <v>40464.651745618838</v>
      </c>
      <c r="M12526" s="46">
        <v>42873.649580446057</v>
      </c>
      <c r="N12526" s="45"/>
      <c r="O12526" s="46"/>
    </row>
    <row r="12527" spans="1:15" x14ac:dyDescent="0.2">
      <c r="A12527" s="11" t="str">
        <f t="shared" si="1170"/>
        <v>8182906 - Alle regioner25 år og derover</v>
      </c>
      <c r="B12527" s="12" t="str">
        <f t="shared" si="1173"/>
        <v>818290</v>
      </c>
      <c r="C12527" s="14">
        <f t="shared" si="1171"/>
        <v>0</v>
      </c>
      <c r="D12527" s="14">
        <f t="shared" si="1172"/>
        <v>0</v>
      </c>
      <c r="E12527" s="19" t="str">
        <f t="shared" si="1174"/>
        <v>818290 - Andet operatørarbejde ved dampmaskine- og kedelanlæg</v>
      </c>
      <c r="F12527" s="19" t="str">
        <f t="shared" si="1175"/>
        <v>25 år og derover</v>
      </c>
      <c r="G12527" s="40" t="s">
        <v>516</v>
      </c>
      <c r="H12527" s="41" t="s">
        <v>251</v>
      </c>
      <c r="I12527" s="42" t="s">
        <v>11</v>
      </c>
      <c r="J12527" s="43" t="s">
        <v>9</v>
      </c>
      <c r="K12527" s="44">
        <v>259</v>
      </c>
      <c r="L12527" s="45">
        <v>39755.1126254642</v>
      </c>
      <c r="M12527" s="46">
        <v>42028.411953921779</v>
      </c>
      <c r="N12527" s="45"/>
      <c r="O12527" s="46"/>
    </row>
    <row r="12528" spans="1:15" x14ac:dyDescent="0.2">
      <c r="A12528" s="11" t="str">
        <f t="shared" si="1170"/>
        <v>8182906 - Alle regionerAlle uanset erf.</v>
      </c>
      <c r="B12528" s="12" t="str">
        <f t="shared" si="1173"/>
        <v>818290</v>
      </c>
      <c r="C12528" s="14">
        <f t="shared" si="1171"/>
        <v>0</v>
      </c>
      <c r="D12528" s="14">
        <f t="shared" si="1172"/>
        <v>0</v>
      </c>
      <c r="E12528" s="19" t="str">
        <f t="shared" si="1174"/>
        <v>818290 - Andet operatørarbejde ved dampmaskine- og kedelanlæg</v>
      </c>
      <c r="F12528" s="19" t="str">
        <f t="shared" si="1175"/>
        <v>Alle uanset erf.</v>
      </c>
      <c r="G12528" s="40" t="s">
        <v>516</v>
      </c>
      <c r="H12528" s="41" t="s">
        <v>251</v>
      </c>
      <c r="I12528" s="42" t="s">
        <v>11</v>
      </c>
      <c r="J12528" s="43" t="s">
        <v>10</v>
      </c>
      <c r="K12528" s="44">
        <v>476</v>
      </c>
      <c r="L12528" s="45">
        <v>40080.035369073361</v>
      </c>
      <c r="M12528" s="46">
        <v>42376.068307292306</v>
      </c>
      <c r="N12528" s="45"/>
      <c r="O12528" s="46"/>
    </row>
    <row r="12529" spans="1:15" x14ac:dyDescent="0.2">
      <c r="A12529" s="11" t="str">
        <f t="shared" si="1170"/>
        <v>8183001 - Region Hovedstaden5-9 år</v>
      </c>
      <c r="B12529" s="12" t="str">
        <f t="shared" si="1173"/>
        <v>818300</v>
      </c>
      <c r="C12529" s="14">
        <f t="shared" si="1171"/>
        <v>0</v>
      </c>
      <c r="D12529" s="14">
        <f t="shared" si="1172"/>
        <v>0</v>
      </c>
      <c r="E12529" s="19" t="str">
        <f t="shared" si="1174"/>
        <v>818300 - Operatørarbejde af maskiner til pakning, påfyldning og mærkning</v>
      </c>
      <c r="F12529" s="19" t="str">
        <f t="shared" si="1175"/>
        <v>5-9 år</v>
      </c>
      <c r="G12529" s="40" t="s">
        <v>516</v>
      </c>
      <c r="H12529" s="41" t="s">
        <v>461</v>
      </c>
      <c r="I12529" s="42" t="s">
        <v>8</v>
      </c>
      <c r="J12529" s="43" t="s">
        <v>15</v>
      </c>
      <c r="K12529" s="44">
        <v>19</v>
      </c>
      <c r="L12529" s="45">
        <v>32393.919007482269</v>
      </c>
      <c r="M12529" s="46">
        <v>34289.953549614555</v>
      </c>
      <c r="N12529" s="45"/>
      <c r="O12529" s="46"/>
    </row>
    <row r="12530" spans="1:15" x14ac:dyDescent="0.2">
      <c r="A12530" s="11" t="str">
        <f t="shared" si="1170"/>
        <v>8183001 - Region Hovedstaden0-4 år</v>
      </c>
      <c r="B12530" s="12" t="str">
        <f t="shared" si="1173"/>
        <v>818300</v>
      </c>
      <c r="C12530" s="14">
        <f t="shared" si="1171"/>
        <v>0</v>
      </c>
      <c r="D12530" s="14">
        <f t="shared" si="1172"/>
        <v>0</v>
      </c>
      <c r="E12530" s="19" t="str">
        <f t="shared" si="1174"/>
        <v>818300 - Operatørarbejde af maskiner til pakning, påfyldning og mærkning</v>
      </c>
      <c r="F12530" s="19" t="str">
        <f t="shared" si="1175"/>
        <v>0-4 år</v>
      </c>
      <c r="G12530" s="40" t="s">
        <v>516</v>
      </c>
      <c r="H12530" s="41" t="s">
        <v>461</v>
      </c>
      <c r="I12530" s="42" t="s">
        <v>8</v>
      </c>
      <c r="J12530" s="43" t="s">
        <v>16</v>
      </c>
      <c r="K12530" s="44">
        <v>21</v>
      </c>
      <c r="L12530" s="45">
        <v>35628.717161111417</v>
      </c>
      <c r="M12530" s="46">
        <v>37750.057331358672</v>
      </c>
      <c r="N12530" s="45"/>
      <c r="O12530" s="46"/>
    </row>
    <row r="12531" spans="1:15" x14ac:dyDescent="0.2">
      <c r="A12531" s="11" t="str">
        <f t="shared" si="1170"/>
        <v>8183001 - Region Hovedstaden10-14 år</v>
      </c>
      <c r="B12531" s="12" t="str">
        <f t="shared" si="1173"/>
        <v>818300</v>
      </c>
      <c r="C12531" s="14">
        <f t="shared" si="1171"/>
        <v>0</v>
      </c>
      <c r="D12531" s="14">
        <f t="shared" si="1172"/>
        <v>0</v>
      </c>
      <c r="E12531" s="19" t="str">
        <f t="shared" si="1174"/>
        <v>818300 - Operatørarbejde af maskiner til pakning, påfyldning og mærkning</v>
      </c>
      <c r="F12531" s="19" t="str">
        <f t="shared" si="1175"/>
        <v>10-14 år</v>
      </c>
      <c r="G12531" s="40" t="s">
        <v>516</v>
      </c>
      <c r="H12531" s="41" t="s">
        <v>461</v>
      </c>
      <c r="I12531" s="42" t="s">
        <v>8</v>
      </c>
      <c r="J12531" s="43" t="s">
        <v>17</v>
      </c>
      <c r="K12531" s="44">
        <v>25</v>
      </c>
      <c r="L12531" s="45">
        <v>35973.593203898738</v>
      </c>
      <c r="M12531" s="46">
        <v>38114.195391842171</v>
      </c>
      <c r="N12531" s="45"/>
      <c r="O12531" s="46"/>
    </row>
    <row r="12532" spans="1:15" x14ac:dyDescent="0.2">
      <c r="A12532" s="11" t="str">
        <f t="shared" si="1170"/>
        <v>8183001 - Region Hovedstaden15-20 år</v>
      </c>
      <c r="B12532" s="12" t="str">
        <f t="shared" si="1173"/>
        <v>818300</v>
      </c>
      <c r="C12532" s="14">
        <f t="shared" si="1171"/>
        <v>0</v>
      </c>
      <c r="D12532" s="14">
        <f t="shared" si="1172"/>
        <v>0</v>
      </c>
      <c r="E12532" s="19" t="str">
        <f t="shared" si="1174"/>
        <v>818300 - Operatørarbejde af maskiner til pakning, påfyldning og mærkning</v>
      </c>
      <c r="F12532" s="19" t="str">
        <f t="shared" si="1175"/>
        <v>15-20 år</v>
      </c>
      <c r="G12532" s="40" t="s">
        <v>516</v>
      </c>
      <c r="H12532" s="41" t="s">
        <v>461</v>
      </c>
      <c r="I12532" s="42" t="s">
        <v>8</v>
      </c>
      <c r="J12532" s="43" t="s">
        <v>18</v>
      </c>
      <c r="K12532" s="44">
        <v>26</v>
      </c>
      <c r="L12532" s="45">
        <v>33590.567368251795</v>
      </c>
      <c r="M12532" s="46">
        <v>35556.642420958946</v>
      </c>
      <c r="N12532" s="45"/>
      <c r="O12532" s="46"/>
    </row>
    <row r="12533" spans="1:15" x14ac:dyDescent="0.2">
      <c r="A12533" s="11" t="str">
        <f t="shared" si="1170"/>
        <v>8183001 - Region Hovedstaden20-24 år</v>
      </c>
      <c r="B12533" s="12" t="str">
        <f t="shared" si="1173"/>
        <v>818300</v>
      </c>
      <c r="C12533" s="14">
        <f t="shared" si="1171"/>
        <v>0</v>
      </c>
      <c r="D12533" s="14">
        <f t="shared" si="1172"/>
        <v>0</v>
      </c>
      <c r="E12533" s="19" t="str">
        <f t="shared" si="1174"/>
        <v>818300 - Operatørarbejde af maskiner til pakning, påfyldning og mærkning</v>
      </c>
      <c r="F12533" s="19" t="str">
        <f t="shared" si="1175"/>
        <v>20-24 år</v>
      </c>
      <c r="G12533" s="40" t="s">
        <v>516</v>
      </c>
      <c r="H12533" s="41" t="s">
        <v>461</v>
      </c>
      <c r="I12533" s="42" t="s">
        <v>8</v>
      </c>
      <c r="J12533" s="43" t="s">
        <v>19</v>
      </c>
      <c r="K12533" s="44">
        <v>26</v>
      </c>
      <c r="L12533" s="45">
        <v>33841.185930862506</v>
      </c>
      <c r="M12533" s="46">
        <v>35854.899607881402</v>
      </c>
      <c r="N12533" s="45"/>
      <c r="O12533" s="46"/>
    </row>
    <row r="12534" spans="1:15" x14ac:dyDescent="0.2">
      <c r="A12534" s="11" t="str">
        <f t="shared" si="1170"/>
        <v>8183001 - Region Hovedstaden25 år og derover</v>
      </c>
      <c r="B12534" s="12" t="str">
        <f t="shared" si="1173"/>
        <v>818300</v>
      </c>
      <c r="C12534" s="14">
        <f t="shared" si="1171"/>
        <v>0</v>
      </c>
      <c r="D12534" s="14">
        <f t="shared" si="1172"/>
        <v>0</v>
      </c>
      <c r="E12534" s="19" t="str">
        <f t="shared" si="1174"/>
        <v>818300 - Operatørarbejde af maskiner til pakning, påfyldning og mærkning</v>
      </c>
      <c r="F12534" s="19" t="str">
        <f t="shared" si="1175"/>
        <v>25 år og derover</v>
      </c>
      <c r="G12534" s="40" t="s">
        <v>516</v>
      </c>
      <c r="H12534" s="41" t="s">
        <v>461</v>
      </c>
      <c r="I12534" s="42" t="s">
        <v>8</v>
      </c>
      <c r="J12534" s="43" t="s">
        <v>9</v>
      </c>
      <c r="K12534" s="44">
        <v>154</v>
      </c>
      <c r="L12534" s="45">
        <v>35152.216938009769</v>
      </c>
      <c r="M12534" s="46">
        <v>37243.94327910852</v>
      </c>
      <c r="N12534" s="45"/>
      <c r="O12534" s="46"/>
    </row>
    <row r="12535" spans="1:15" x14ac:dyDescent="0.2">
      <c r="A12535" s="11" t="str">
        <f t="shared" si="1170"/>
        <v>8183001 - Region HovedstadenAlle uanset erf.</v>
      </c>
      <c r="B12535" s="12" t="str">
        <f t="shared" si="1173"/>
        <v>818300</v>
      </c>
      <c r="C12535" s="14">
        <f t="shared" si="1171"/>
        <v>0</v>
      </c>
      <c r="D12535" s="14">
        <f t="shared" si="1172"/>
        <v>0</v>
      </c>
      <c r="E12535" s="19" t="str">
        <f t="shared" si="1174"/>
        <v>818300 - Operatørarbejde af maskiner til pakning, påfyldning og mærkning</v>
      </c>
      <c r="F12535" s="19" t="str">
        <f t="shared" si="1175"/>
        <v>Alle uanset erf.</v>
      </c>
      <c r="G12535" s="40" t="s">
        <v>516</v>
      </c>
      <c r="H12535" s="41" t="s">
        <v>461</v>
      </c>
      <c r="I12535" s="42" t="s">
        <v>8</v>
      </c>
      <c r="J12535" s="43" t="s">
        <v>10</v>
      </c>
      <c r="K12535" s="44">
        <v>271</v>
      </c>
      <c r="L12535" s="45">
        <v>35012.640478126639</v>
      </c>
      <c r="M12535" s="46">
        <v>37061.950280452613</v>
      </c>
      <c r="N12535" s="45"/>
      <c r="O12535" s="46"/>
    </row>
    <row r="12536" spans="1:15" x14ac:dyDescent="0.2">
      <c r="A12536" s="11" t="str">
        <f t="shared" si="1170"/>
        <v>8183002 - Region Sjælland5-9 år</v>
      </c>
      <c r="B12536" s="12" t="str">
        <f t="shared" si="1173"/>
        <v>818300</v>
      </c>
      <c r="C12536" s="14">
        <f t="shared" si="1171"/>
        <v>0</v>
      </c>
      <c r="D12536" s="14">
        <f t="shared" si="1172"/>
        <v>0</v>
      </c>
      <c r="E12536" s="19" t="str">
        <f t="shared" si="1174"/>
        <v>818300 - Operatørarbejde af maskiner til pakning, påfyldning og mærkning</v>
      </c>
      <c r="F12536" s="19" t="str">
        <f t="shared" si="1175"/>
        <v>5-9 år</v>
      </c>
      <c r="G12536" s="40" t="s">
        <v>516</v>
      </c>
      <c r="H12536" s="41" t="s">
        <v>461</v>
      </c>
      <c r="I12536" s="42" t="s">
        <v>20</v>
      </c>
      <c r="J12536" s="43" t="s">
        <v>15</v>
      </c>
      <c r="K12536" s="44">
        <v>35</v>
      </c>
      <c r="L12536" s="45">
        <v>28715.888527499679</v>
      </c>
      <c r="M12536" s="46">
        <v>30396.645849378012</v>
      </c>
      <c r="N12536" s="45"/>
      <c r="O12536" s="46"/>
    </row>
    <row r="12537" spans="1:15" x14ac:dyDescent="0.2">
      <c r="A12537" s="11" t="str">
        <f t="shared" si="1170"/>
        <v>8183002 - Region Sjælland0-4 år</v>
      </c>
      <c r="B12537" s="12" t="str">
        <f t="shared" si="1173"/>
        <v>818300</v>
      </c>
      <c r="C12537" s="14">
        <f t="shared" si="1171"/>
        <v>0</v>
      </c>
      <c r="D12537" s="14">
        <f t="shared" si="1172"/>
        <v>0</v>
      </c>
      <c r="E12537" s="19" t="str">
        <f t="shared" si="1174"/>
        <v>818300 - Operatørarbejde af maskiner til pakning, påfyldning og mærkning</v>
      </c>
      <c r="F12537" s="19" t="str">
        <f t="shared" si="1175"/>
        <v>0-4 år</v>
      </c>
      <c r="G12537" s="40" t="s">
        <v>516</v>
      </c>
      <c r="H12537" s="41" t="s">
        <v>461</v>
      </c>
      <c r="I12537" s="42" t="s">
        <v>20</v>
      </c>
      <c r="J12537" s="43" t="s">
        <v>16</v>
      </c>
      <c r="K12537" s="44">
        <v>23</v>
      </c>
      <c r="L12537" s="45">
        <v>29235.915889406802</v>
      </c>
      <c r="M12537" s="46">
        <v>30947.110709162502</v>
      </c>
      <c r="N12537" s="45"/>
      <c r="O12537" s="46"/>
    </row>
    <row r="12538" spans="1:15" x14ac:dyDescent="0.2">
      <c r="A12538" s="11" t="str">
        <f t="shared" si="1170"/>
        <v>8183002 - Region Sjælland10-14 år</v>
      </c>
      <c r="B12538" s="12" t="str">
        <f t="shared" si="1173"/>
        <v>818300</v>
      </c>
      <c r="C12538" s="14">
        <f t="shared" si="1171"/>
        <v>0</v>
      </c>
      <c r="D12538" s="14">
        <f t="shared" si="1172"/>
        <v>0</v>
      </c>
      <c r="E12538" s="19" t="str">
        <f t="shared" si="1174"/>
        <v>818300 - Operatørarbejde af maskiner til pakning, påfyldning og mærkning</v>
      </c>
      <c r="F12538" s="19" t="str">
        <f t="shared" si="1175"/>
        <v>10-14 år</v>
      </c>
      <c r="G12538" s="40" t="s">
        <v>516</v>
      </c>
      <c r="H12538" s="41" t="s">
        <v>461</v>
      </c>
      <c r="I12538" s="42" t="s">
        <v>20</v>
      </c>
      <c r="J12538" s="43" t="s">
        <v>17</v>
      </c>
      <c r="K12538" s="44">
        <v>21</v>
      </c>
      <c r="L12538" s="45">
        <v>28776.071381597794</v>
      </c>
      <c r="M12538" s="46">
        <v>30460.35124022717</v>
      </c>
      <c r="N12538" s="45"/>
      <c r="O12538" s="46"/>
    </row>
    <row r="12539" spans="1:15" x14ac:dyDescent="0.2">
      <c r="A12539" s="11" t="str">
        <f t="shared" si="1170"/>
        <v>8183002 - Region Sjælland15-20 år</v>
      </c>
      <c r="B12539" s="12" t="str">
        <f t="shared" si="1173"/>
        <v>818300</v>
      </c>
      <c r="C12539" s="14">
        <f t="shared" si="1171"/>
        <v>0</v>
      </c>
      <c r="D12539" s="14">
        <f t="shared" si="1172"/>
        <v>0</v>
      </c>
      <c r="E12539" s="19" t="str">
        <f t="shared" si="1174"/>
        <v>818300 - Operatørarbejde af maskiner til pakning, påfyldning og mærkning</v>
      </c>
      <c r="F12539" s="19" t="str">
        <f t="shared" si="1175"/>
        <v>15-20 år</v>
      </c>
      <c r="G12539" s="40" t="s">
        <v>516</v>
      </c>
      <c r="H12539" s="41" t="s">
        <v>461</v>
      </c>
      <c r="I12539" s="42" t="s">
        <v>20</v>
      </c>
      <c r="J12539" s="43" t="s">
        <v>18</v>
      </c>
      <c r="K12539" s="44">
        <v>15</v>
      </c>
      <c r="L12539" s="45">
        <v>28676.457566042551</v>
      </c>
      <c r="M12539" s="46">
        <v>30360.526234569807</v>
      </c>
      <c r="N12539" s="45"/>
      <c r="O12539" s="46"/>
    </row>
    <row r="12540" spans="1:15" x14ac:dyDescent="0.2">
      <c r="A12540" s="11" t="str">
        <f t="shared" si="1170"/>
        <v>8183002 - Region Sjælland20-24 år</v>
      </c>
      <c r="B12540" s="12" t="str">
        <f t="shared" si="1173"/>
        <v>818300</v>
      </c>
      <c r="C12540" s="14">
        <f t="shared" si="1171"/>
        <v>0</v>
      </c>
      <c r="D12540" s="14">
        <f t="shared" si="1172"/>
        <v>0</v>
      </c>
      <c r="E12540" s="19" t="str">
        <f t="shared" si="1174"/>
        <v>818300 - Operatørarbejde af maskiner til pakning, påfyldning og mærkning</v>
      </c>
      <c r="F12540" s="19" t="str">
        <f t="shared" si="1175"/>
        <v>20-24 år</v>
      </c>
      <c r="G12540" s="40" t="s">
        <v>516</v>
      </c>
      <c r="H12540" s="41" t="s">
        <v>461</v>
      </c>
      <c r="I12540" s="42" t="s">
        <v>20</v>
      </c>
      <c r="J12540" s="43" t="s">
        <v>19</v>
      </c>
      <c r="K12540" s="44">
        <v>24</v>
      </c>
      <c r="L12540" s="45">
        <v>29285.24400570229</v>
      </c>
      <c r="M12540" s="46">
        <v>30999.326028218882</v>
      </c>
      <c r="N12540" s="45"/>
      <c r="O12540" s="46"/>
    </row>
    <row r="12541" spans="1:15" x14ac:dyDescent="0.2">
      <c r="A12541" s="11" t="str">
        <f t="shared" si="1170"/>
        <v>8183002 - Region Sjælland25 år og derover</v>
      </c>
      <c r="B12541" s="12" t="str">
        <f t="shared" si="1173"/>
        <v>818300</v>
      </c>
      <c r="C12541" s="14">
        <f t="shared" si="1171"/>
        <v>0</v>
      </c>
      <c r="D12541" s="14">
        <f t="shared" si="1172"/>
        <v>0</v>
      </c>
      <c r="E12541" s="19" t="str">
        <f t="shared" si="1174"/>
        <v>818300 - Operatørarbejde af maskiner til pakning, påfyldning og mærkning</v>
      </c>
      <c r="F12541" s="19" t="str">
        <f t="shared" si="1175"/>
        <v>25 år og derover</v>
      </c>
      <c r="G12541" s="40" t="s">
        <v>516</v>
      </c>
      <c r="H12541" s="41" t="s">
        <v>461</v>
      </c>
      <c r="I12541" s="42" t="s">
        <v>20</v>
      </c>
      <c r="J12541" s="43" t="s">
        <v>9</v>
      </c>
      <c r="K12541" s="44">
        <v>109</v>
      </c>
      <c r="L12541" s="45">
        <v>28857.552231317288</v>
      </c>
      <c r="M12541" s="46">
        <v>30546.601210520024</v>
      </c>
      <c r="N12541" s="45"/>
      <c r="O12541" s="46"/>
    </row>
    <row r="12542" spans="1:15" x14ac:dyDescent="0.2">
      <c r="A12542" s="11" t="str">
        <f t="shared" si="1170"/>
        <v>8183002 - Region SjællandAlle uanset erf.</v>
      </c>
      <c r="B12542" s="12" t="str">
        <f t="shared" si="1173"/>
        <v>818300</v>
      </c>
      <c r="C12542" s="14">
        <f t="shared" si="1171"/>
        <v>0</v>
      </c>
      <c r="D12542" s="14">
        <f t="shared" si="1172"/>
        <v>0</v>
      </c>
      <c r="E12542" s="19" t="str">
        <f t="shared" si="1174"/>
        <v>818300 - Operatørarbejde af maskiner til pakning, påfyldning og mærkning</v>
      </c>
      <c r="F12542" s="19" t="str">
        <f t="shared" si="1175"/>
        <v>Alle uanset erf.</v>
      </c>
      <c r="G12542" s="40" t="s">
        <v>516</v>
      </c>
      <c r="H12542" s="41" t="s">
        <v>461</v>
      </c>
      <c r="I12542" s="42" t="s">
        <v>20</v>
      </c>
      <c r="J12542" s="43" t="s">
        <v>10</v>
      </c>
      <c r="K12542" s="44">
        <v>227</v>
      </c>
      <c r="L12542" s="45">
        <v>28988.86382794549</v>
      </c>
      <c r="M12542" s="46">
        <v>30685.598549738748</v>
      </c>
      <c r="N12542" s="45"/>
      <c r="O12542" s="46"/>
    </row>
    <row r="12543" spans="1:15" x14ac:dyDescent="0.2">
      <c r="A12543" s="11" t="str">
        <f t="shared" si="1170"/>
        <v>8183003 - Region SyddanmarkUnder 1 år</v>
      </c>
      <c r="B12543" s="12" t="str">
        <f t="shared" si="1173"/>
        <v>818300</v>
      </c>
      <c r="C12543" s="14">
        <f t="shared" si="1171"/>
        <v>0</v>
      </c>
      <c r="D12543" s="14">
        <f t="shared" si="1172"/>
        <v>0</v>
      </c>
      <c r="E12543" s="19" t="str">
        <f t="shared" si="1174"/>
        <v>818300 - Operatørarbejde af maskiner til pakning, påfyldning og mærkning</v>
      </c>
      <c r="F12543" s="19" t="str">
        <f t="shared" si="1175"/>
        <v>Under 1 år</v>
      </c>
      <c r="G12543" s="40" t="s">
        <v>516</v>
      </c>
      <c r="H12543" s="41" t="s">
        <v>461</v>
      </c>
      <c r="I12543" s="42" t="s">
        <v>544</v>
      </c>
      <c r="J12543" s="43" t="s">
        <v>13</v>
      </c>
      <c r="K12543" s="44">
        <v>18</v>
      </c>
      <c r="L12543" s="45">
        <v>29863.29496080611</v>
      </c>
      <c r="M12543" s="46">
        <v>31678.886871185307</v>
      </c>
      <c r="N12543" s="45"/>
      <c r="O12543" s="46"/>
    </row>
    <row r="12544" spans="1:15" x14ac:dyDescent="0.2">
      <c r="A12544" s="11" t="str">
        <f t="shared" si="1170"/>
        <v>8183003 - Region Syddanmark4 år</v>
      </c>
      <c r="B12544" s="12" t="str">
        <f t="shared" si="1173"/>
        <v>818300</v>
      </c>
      <c r="C12544" s="14">
        <f t="shared" si="1171"/>
        <v>0</v>
      </c>
      <c r="D12544" s="14">
        <f t="shared" si="1172"/>
        <v>0</v>
      </c>
      <c r="E12544" s="19" t="str">
        <f t="shared" si="1174"/>
        <v>818300 - Operatørarbejde af maskiner til pakning, påfyldning og mærkning</v>
      </c>
      <c r="F12544" s="19" t="str">
        <f t="shared" si="1175"/>
        <v>4 år</v>
      </c>
      <c r="G12544" s="40" t="s">
        <v>516</v>
      </c>
      <c r="H12544" s="41" t="s">
        <v>461</v>
      </c>
      <c r="I12544" s="42" t="s">
        <v>544</v>
      </c>
      <c r="J12544" s="43" t="s">
        <v>24</v>
      </c>
      <c r="K12544" s="44">
        <v>12</v>
      </c>
      <c r="L12544" s="45">
        <v>29710.491392109456</v>
      </c>
      <c r="M12544" s="46">
        <v>31449.463386518404</v>
      </c>
      <c r="N12544" s="45"/>
      <c r="O12544" s="46"/>
    </row>
    <row r="12545" spans="1:15" x14ac:dyDescent="0.2">
      <c r="A12545" s="11" t="str">
        <f t="shared" si="1170"/>
        <v>8183003 - Region Syddanmark5-9 år</v>
      </c>
      <c r="B12545" s="12" t="str">
        <f t="shared" si="1173"/>
        <v>818300</v>
      </c>
      <c r="C12545" s="14">
        <f t="shared" si="1171"/>
        <v>0</v>
      </c>
      <c r="D12545" s="14">
        <f t="shared" si="1172"/>
        <v>0</v>
      </c>
      <c r="E12545" s="19" t="str">
        <f t="shared" si="1174"/>
        <v>818300 - Operatørarbejde af maskiner til pakning, påfyldning og mærkning</v>
      </c>
      <c r="F12545" s="19" t="str">
        <f t="shared" si="1175"/>
        <v>5-9 år</v>
      </c>
      <c r="G12545" s="40" t="s">
        <v>516</v>
      </c>
      <c r="H12545" s="41" t="s">
        <v>461</v>
      </c>
      <c r="I12545" s="42" t="s">
        <v>544</v>
      </c>
      <c r="J12545" s="43" t="s">
        <v>15</v>
      </c>
      <c r="K12545" s="44">
        <v>42</v>
      </c>
      <c r="L12545" s="45">
        <v>30794.664305175418</v>
      </c>
      <c r="M12545" s="46">
        <v>32628.184106757017</v>
      </c>
      <c r="N12545" s="45"/>
      <c r="O12545" s="46"/>
    </row>
    <row r="12546" spans="1:15" x14ac:dyDescent="0.2">
      <c r="A12546" s="11" t="str">
        <f t="shared" ref="A12546:A12609" si="1176">B12546&amp;I12546&amp;F12546</f>
        <v>8183003 - Region Syddanmark0-4 år</v>
      </c>
      <c r="B12546" s="12" t="str">
        <f t="shared" si="1173"/>
        <v>818300</v>
      </c>
      <c r="C12546" s="14">
        <f t="shared" ref="C12546:C12609" si="1177">N12546*1.2</f>
        <v>0</v>
      </c>
      <c r="D12546" s="14">
        <f t="shared" ref="D12546:D12609" si="1178">O12546*1.2</f>
        <v>0</v>
      </c>
      <c r="E12546" s="19" t="str">
        <f t="shared" si="1174"/>
        <v>818300 - Operatørarbejde af maskiner til pakning, påfyldning og mærkning</v>
      </c>
      <c r="F12546" s="19" t="str">
        <f t="shared" si="1175"/>
        <v>0-4 år</v>
      </c>
      <c r="G12546" s="40" t="s">
        <v>516</v>
      </c>
      <c r="H12546" s="41" t="s">
        <v>461</v>
      </c>
      <c r="I12546" s="42" t="s">
        <v>544</v>
      </c>
      <c r="J12546" s="43" t="s">
        <v>16</v>
      </c>
      <c r="K12546" s="44">
        <v>56</v>
      </c>
      <c r="L12546" s="45">
        <v>27492.139343135252</v>
      </c>
      <c r="M12546" s="46">
        <v>28960.126563486065</v>
      </c>
      <c r="N12546" s="45"/>
      <c r="O12546" s="46"/>
    </row>
    <row r="12547" spans="1:15" x14ac:dyDescent="0.2">
      <c r="A12547" s="11" t="str">
        <f t="shared" si="1176"/>
        <v>8183003 - Region Syddanmark10-14 år</v>
      </c>
      <c r="B12547" s="12" t="str">
        <f t="shared" ref="B12547:B12610" si="1179">LEFT(E12547,6)</f>
        <v>818300</v>
      </c>
      <c r="C12547" s="14">
        <f t="shared" si="1177"/>
        <v>0</v>
      </c>
      <c r="D12547" s="14">
        <f t="shared" si="1178"/>
        <v>0</v>
      </c>
      <c r="E12547" s="19" t="str">
        <f t="shared" ref="E12547:E12610" si="1180">TRIM(H12547)</f>
        <v>818300 - Operatørarbejde af maskiner til pakning, påfyldning og mærkning</v>
      </c>
      <c r="F12547" s="19" t="str">
        <f t="shared" ref="F12547:F12610" si="1181">MID(J12547,6,30)</f>
        <v>10-14 år</v>
      </c>
      <c r="G12547" s="40" t="s">
        <v>516</v>
      </c>
      <c r="H12547" s="41" t="s">
        <v>461</v>
      </c>
      <c r="I12547" s="42" t="s">
        <v>544</v>
      </c>
      <c r="J12547" s="43" t="s">
        <v>17</v>
      </c>
      <c r="K12547" s="44">
        <v>33</v>
      </c>
      <c r="L12547" s="45">
        <v>29645.538448433526</v>
      </c>
      <c r="M12547" s="46">
        <v>31380.708710029772</v>
      </c>
      <c r="N12547" s="45"/>
      <c r="O12547" s="46"/>
    </row>
    <row r="12548" spans="1:15" x14ac:dyDescent="0.2">
      <c r="A12548" s="11" t="str">
        <f t="shared" si="1176"/>
        <v>8183003 - Region Syddanmark15-20 år</v>
      </c>
      <c r="B12548" s="12" t="str">
        <f t="shared" si="1179"/>
        <v>818300</v>
      </c>
      <c r="C12548" s="14">
        <f t="shared" si="1177"/>
        <v>0</v>
      </c>
      <c r="D12548" s="14">
        <f t="shared" si="1178"/>
        <v>0</v>
      </c>
      <c r="E12548" s="19" t="str">
        <f t="shared" si="1180"/>
        <v>818300 - Operatørarbejde af maskiner til pakning, påfyldning og mærkning</v>
      </c>
      <c r="F12548" s="19" t="str">
        <f t="shared" si="1181"/>
        <v>15-20 år</v>
      </c>
      <c r="G12548" s="40" t="s">
        <v>516</v>
      </c>
      <c r="H12548" s="41" t="s">
        <v>461</v>
      </c>
      <c r="I12548" s="42" t="s">
        <v>544</v>
      </c>
      <c r="J12548" s="43" t="s">
        <v>18</v>
      </c>
      <c r="K12548" s="44">
        <v>22</v>
      </c>
      <c r="L12548" s="45">
        <v>32235.144510488502</v>
      </c>
      <c r="M12548" s="46">
        <v>34121.885890819634</v>
      </c>
      <c r="N12548" s="45"/>
      <c r="O12548" s="46"/>
    </row>
    <row r="12549" spans="1:15" x14ac:dyDescent="0.2">
      <c r="A12549" s="11" t="str">
        <f t="shared" si="1176"/>
        <v>8183003 - Region Syddanmark20-24 år</v>
      </c>
      <c r="B12549" s="12" t="str">
        <f t="shared" si="1179"/>
        <v>818300</v>
      </c>
      <c r="C12549" s="14">
        <f t="shared" si="1177"/>
        <v>0</v>
      </c>
      <c r="D12549" s="14">
        <f t="shared" si="1178"/>
        <v>0</v>
      </c>
      <c r="E12549" s="19" t="str">
        <f t="shared" si="1180"/>
        <v>818300 - Operatørarbejde af maskiner til pakning, påfyldning og mærkning</v>
      </c>
      <c r="F12549" s="19" t="str">
        <f t="shared" si="1181"/>
        <v>20-24 år</v>
      </c>
      <c r="G12549" s="40" t="s">
        <v>516</v>
      </c>
      <c r="H12549" s="41" t="s">
        <v>461</v>
      </c>
      <c r="I12549" s="42" t="s">
        <v>544</v>
      </c>
      <c r="J12549" s="43" t="s">
        <v>19</v>
      </c>
      <c r="K12549" s="44">
        <v>25</v>
      </c>
      <c r="L12549" s="45">
        <v>31281.659007334118</v>
      </c>
      <c r="M12549" s="46">
        <v>33112.592337735092</v>
      </c>
      <c r="N12549" s="45"/>
      <c r="O12549" s="46"/>
    </row>
    <row r="12550" spans="1:15" x14ac:dyDescent="0.2">
      <c r="A12550" s="11" t="str">
        <f t="shared" si="1176"/>
        <v>8183003 - Region Syddanmark25 år og derover</v>
      </c>
      <c r="B12550" s="12" t="str">
        <f t="shared" si="1179"/>
        <v>818300</v>
      </c>
      <c r="C12550" s="14">
        <f t="shared" si="1177"/>
        <v>0</v>
      </c>
      <c r="D12550" s="14">
        <f t="shared" si="1178"/>
        <v>0</v>
      </c>
      <c r="E12550" s="19" t="str">
        <f t="shared" si="1180"/>
        <v>818300 - Operatørarbejde af maskiner til pakning, påfyldning og mærkning</v>
      </c>
      <c r="F12550" s="19" t="str">
        <f t="shared" si="1181"/>
        <v>25 år og derover</v>
      </c>
      <c r="G12550" s="40" t="s">
        <v>516</v>
      </c>
      <c r="H12550" s="41" t="s">
        <v>461</v>
      </c>
      <c r="I12550" s="42" t="s">
        <v>544</v>
      </c>
      <c r="J12550" s="43" t="s">
        <v>9</v>
      </c>
      <c r="K12550" s="44">
        <v>114</v>
      </c>
      <c r="L12550" s="45">
        <v>31688.04606261582</v>
      </c>
      <c r="M12550" s="46">
        <v>33574.757973272091</v>
      </c>
      <c r="N12550" s="45"/>
      <c r="O12550" s="46"/>
    </row>
    <row r="12551" spans="1:15" x14ac:dyDescent="0.2">
      <c r="A12551" s="11" t="str">
        <f t="shared" si="1176"/>
        <v>8183003 - Region SyddanmarkAlle uanset erf.</v>
      </c>
      <c r="B12551" s="12" t="str">
        <f t="shared" si="1179"/>
        <v>818300</v>
      </c>
      <c r="C12551" s="14">
        <f t="shared" si="1177"/>
        <v>0</v>
      </c>
      <c r="D12551" s="14">
        <f t="shared" si="1178"/>
        <v>0</v>
      </c>
      <c r="E12551" s="19" t="str">
        <f t="shared" si="1180"/>
        <v>818300 - Operatørarbejde af maskiner til pakning, påfyldning og mærkning</v>
      </c>
      <c r="F12551" s="19" t="str">
        <f t="shared" si="1181"/>
        <v>Alle uanset erf.</v>
      </c>
      <c r="G12551" s="40" t="s">
        <v>516</v>
      </c>
      <c r="H12551" s="41" t="s">
        <v>461</v>
      </c>
      <c r="I12551" s="42" t="s">
        <v>544</v>
      </c>
      <c r="J12551" s="43" t="s">
        <v>10</v>
      </c>
      <c r="K12551" s="44">
        <v>292</v>
      </c>
      <c r="L12551" s="45">
        <v>31058.660140189288</v>
      </c>
      <c r="M12551" s="46">
        <v>32876.541219800063</v>
      </c>
      <c r="N12551" s="45"/>
      <c r="O12551" s="46"/>
    </row>
    <row r="12552" spans="1:15" x14ac:dyDescent="0.2">
      <c r="A12552" s="11" t="str">
        <f t="shared" si="1176"/>
        <v>8183004 - Region MidtjyllandUnder 1 år</v>
      </c>
      <c r="B12552" s="12" t="str">
        <f t="shared" si="1179"/>
        <v>818300</v>
      </c>
      <c r="C12552" s="14">
        <f t="shared" si="1177"/>
        <v>0</v>
      </c>
      <c r="D12552" s="14">
        <f t="shared" si="1178"/>
        <v>0</v>
      </c>
      <c r="E12552" s="19" t="str">
        <f t="shared" si="1180"/>
        <v>818300 - Operatørarbejde af maskiner til pakning, påfyldning og mærkning</v>
      </c>
      <c r="F12552" s="19" t="str">
        <f t="shared" si="1181"/>
        <v>Under 1 år</v>
      </c>
      <c r="G12552" s="40" t="s">
        <v>516</v>
      </c>
      <c r="H12552" s="41" t="s">
        <v>461</v>
      </c>
      <c r="I12552" s="42" t="s">
        <v>517</v>
      </c>
      <c r="J12552" s="43" t="s">
        <v>13</v>
      </c>
      <c r="K12552" s="44">
        <v>24</v>
      </c>
      <c r="L12552" s="45">
        <v>22681.579302887716</v>
      </c>
      <c r="M12552" s="46">
        <v>24037.997793506984</v>
      </c>
      <c r="N12552" s="45"/>
      <c r="O12552" s="46"/>
    </row>
    <row r="12553" spans="1:15" x14ac:dyDescent="0.2">
      <c r="A12553" s="11" t="str">
        <f t="shared" si="1176"/>
        <v>8183004 - Region Midtjylland5-9 år</v>
      </c>
      <c r="B12553" s="12" t="str">
        <f t="shared" si="1179"/>
        <v>818300</v>
      </c>
      <c r="C12553" s="14">
        <f t="shared" si="1177"/>
        <v>0</v>
      </c>
      <c r="D12553" s="14">
        <f t="shared" si="1178"/>
        <v>0</v>
      </c>
      <c r="E12553" s="19" t="str">
        <f t="shared" si="1180"/>
        <v>818300 - Operatørarbejde af maskiner til pakning, påfyldning og mærkning</v>
      </c>
      <c r="F12553" s="19" t="str">
        <f t="shared" si="1181"/>
        <v>5-9 år</v>
      </c>
      <c r="G12553" s="40" t="s">
        <v>516</v>
      </c>
      <c r="H12553" s="41" t="s">
        <v>461</v>
      </c>
      <c r="I12553" s="42" t="s">
        <v>517</v>
      </c>
      <c r="J12553" s="43" t="s">
        <v>15</v>
      </c>
      <c r="K12553" s="44">
        <v>30</v>
      </c>
      <c r="L12553" s="45">
        <v>26801.399822445495</v>
      </c>
      <c r="M12553" s="46">
        <v>28395.178745072979</v>
      </c>
      <c r="N12553" s="45"/>
      <c r="O12553" s="46"/>
    </row>
    <row r="12554" spans="1:15" x14ac:dyDescent="0.2">
      <c r="A12554" s="11" t="str">
        <f t="shared" si="1176"/>
        <v>8183004 - Region Midtjylland0-4 år</v>
      </c>
      <c r="B12554" s="12" t="str">
        <f t="shared" si="1179"/>
        <v>818300</v>
      </c>
      <c r="C12554" s="14">
        <f t="shared" si="1177"/>
        <v>0</v>
      </c>
      <c r="D12554" s="14">
        <f t="shared" si="1178"/>
        <v>0</v>
      </c>
      <c r="E12554" s="19" t="str">
        <f t="shared" si="1180"/>
        <v>818300 - Operatørarbejde af maskiner til pakning, påfyldning og mærkning</v>
      </c>
      <c r="F12554" s="19" t="str">
        <f t="shared" si="1181"/>
        <v>0-4 år</v>
      </c>
      <c r="G12554" s="40" t="s">
        <v>516</v>
      </c>
      <c r="H12554" s="41" t="s">
        <v>461</v>
      </c>
      <c r="I12554" s="42" t="s">
        <v>517</v>
      </c>
      <c r="J12554" s="43" t="s">
        <v>16</v>
      </c>
      <c r="K12554" s="44">
        <v>56</v>
      </c>
      <c r="L12554" s="45">
        <v>25891.837174862314</v>
      </c>
      <c r="M12554" s="46">
        <v>27433.265977612249</v>
      </c>
      <c r="N12554" s="45"/>
      <c r="O12554" s="46"/>
    </row>
    <row r="12555" spans="1:15" x14ac:dyDescent="0.2">
      <c r="A12555" s="11" t="str">
        <f t="shared" si="1176"/>
        <v>8183004 - Region Midtjylland10-14 år</v>
      </c>
      <c r="B12555" s="12" t="str">
        <f t="shared" si="1179"/>
        <v>818300</v>
      </c>
      <c r="C12555" s="14">
        <f t="shared" si="1177"/>
        <v>0</v>
      </c>
      <c r="D12555" s="14">
        <f t="shared" si="1178"/>
        <v>0</v>
      </c>
      <c r="E12555" s="19" t="str">
        <f t="shared" si="1180"/>
        <v>818300 - Operatørarbejde af maskiner til pakning, påfyldning og mærkning</v>
      </c>
      <c r="F12555" s="19" t="str">
        <f t="shared" si="1181"/>
        <v>10-14 år</v>
      </c>
      <c r="G12555" s="40" t="s">
        <v>516</v>
      </c>
      <c r="H12555" s="41" t="s">
        <v>461</v>
      </c>
      <c r="I12555" s="42" t="s">
        <v>517</v>
      </c>
      <c r="J12555" s="43" t="s">
        <v>17</v>
      </c>
      <c r="K12555" s="44">
        <v>17</v>
      </c>
      <c r="L12555" s="45">
        <v>29013.056280124336</v>
      </c>
      <c r="M12555" s="46">
        <v>30562.255318837062</v>
      </c>
      <c r="N12555" s="45"/>
      <c r="O12555" s="46"/>
    </row>
    <row r="12556" spans="1:15" x14ac:dyDescent="0.2">
      <c r="A12556" s="11" t="str">
        <f t="shared" si="1176"/>
        <v>8183004 - Region Midtjylland15-20 år</v>
      </c>
      <c r="B12556" s="12" t="str">
        <f t="shared" si="1179"/>
        <v>818300</v>
      </c>
      <c r="C12556" s="14">
        <f t="shared" si="1177"/>
        <v>0</v>
      </c>
      <c r="D12556" s="14">
        <f t="shared" si="1178"/>
        <v>0</v>
      </c>
      <c r="E12556" s="19" t="str">
        <f t="shared" si="1180"/>
        <v>818300 - Operatørarbejde af maskiner til pakning, påfyldning og mærkning</v>
      </c>
      <c r="F12556" s="19" t="str">
        <f t="shared" si="1181"/>
        <v>15-20 år</v>
      </c>
      <c r="G12556" s="40" t="s">
        <v>516</v>
      </c>
      <c r="H12556" s="41" t="s">
        <v>461</v>
      </c>
      <c r="I12556" s="42" t="s">
        <v>517</v>
      </c>
      <c r="J12556" s="43" t="s">
        <v>18</v>
      </c>
      <c r="K12556" s="44">
        <v>23</v>
      </c>
      <c r="L12556" s="45">
        <v>28618.376278020085</v>
      </c>
      <c r="M12556" s="46">
        <v>30329.830945114809</v>
      </c>
      <c r="N12556" s="45"/>
      <c r="O12556" s="46"/>
    </row>
    <row r="12557" spans="1:15" x14ac:dyDescent="0.2">
      <c r="A12557" s="11" t="str">
        <f t="shared" si="1176"/>
        <v>8183004 - Region Midtjylland20-24 år</v>
      </c>
      <c r="B12557" s="12" t="str">
        <f t="shared" si="1179"/>
        <v>818300</v>
      </c>
      <c r="C12557" s="14">
        <f t="shared" si="1177"/>
        <v>0</v>
      </c>
      <c r="D12557" s="14">
        <f t="shared" si="1178"/>
        <v>0</v>
      </c>
      <c r="E12557" s="19" t="str">
        <f t="shared" si="1180"/>
        <v>818300 - Operatørarbejde af maskiner til pakning, påfyldning og mærkning</v>
      </c>
      <c r="F12557" s="19" t="str">
        <f t="shared" si="1181"/>
        <v>20-24 år</v>
      </c>
      <c r="G12557" s="40" t="s">
        <v>516</v>
      </c>
      <c r="H12557" s="41" t="s">
        <v>461</v>
      </c>
      <c r="I12557" s="42" t="s">
        <v>517</v>
      </c>
      <c r="J12557" s="43" t="s">
        <v>19</v>
      </c>
      <c r="K12557" s="44">
        <v>27</v>
      </c>
      <c r="L12557" s="45">
        <v>29429.160946826145</v>
      </c>
      <c r="M12557" s="46">
        <v>31151.666509930892</v>
      </c>
      <c r="N12557" s="45"/>
      <c r="O12557" s="46"/>
    </row>
    <row r="12558" spans="1:15" x14ac:dyDescent="0.2">
      <c r="A12558" s="11" t="str">
        <f t="shared" si="1176"/>
        <v>8183004 - Region Midtjylland25 år og derover</v>
      </c>
      <c r="B12558" s="12" t="str">
        <f t="shared" si="1179"/>
        <v>818300</v>
      </c>
      <c r="C12558" s="14">
        <f t="shared" si="1177"/>
        <v>0</v>
      </c>
      <c r="D12558" s="14">
        <f t="shared" si="1178"/>
        <v>0</v>
      </c>
      <c r="E12558" s="19" t="str">
        <f t="shared" si="1180"/>
        <v>818300 - Operatørarbejde af maskiner til pakning, påfyldning og mærkning</v>
      </c>
      <c r="F12558" s="19" t="str">
        <f t="shared" si="1181"/>
        <v>25 år og derover</v>
      </c>
      <c r="G12558" s="40" t="s">
        <v>516</v>
      </c>
      <c r="H12558" s="41" t="s">
        <v>461</v>
      </c>
      <c r="I12558" s="42" t="s">
        <v>517</v>
      </c>
      <c r="J12558" s="43" t="s">
        <v>9</v>
      </c>
      <c r="K12558" s="44">
        <v>163</v>
      </c>
      <c r="L12558" s="45">
        <v>28499.434321839901</v>
      </c>
      <c r="M12558" s="46">
        <v>30167.522455694831</v>
      </c>
      <c r="N12558" s="45"/>
      <c r="O12558" s="46"/>
    </row>
    <row r="12559" spans="1:15" x14ac:dyDescent="0.2">
      <c r="A12559" s="11" t="str">
        <f t="shared" si="1176"/>
        <v>8183004 - Region MidtjyllandAlle uanset erf.</v>
      </c>
      <c r="B12559" s="12" t="str">
        <f t="shared" si="1179"/>
        <v>818300</v>
      </c>
      <c r="C12559" s="14">
        <f t="shared" si="1177"/>
        <v>0</v>
      </c>
      <c r="D12559" s="14">
        <f t="shared" si="1178"/>
        <v>0</v>
      </c>
      <c r="E12559" s="19" t="str">
        <f t="shared" si="1180"/>
        <v>818300 - Operatørarbejde af maskiner til pakning, påfyldning og mærkning</v>
      </c>
      <c r="F12559" s="19" t="str">
        <f t="shared" si="1181"/>
        <v>Alle uanset erf.</v>
      </c>
      <c r="G12559" s="40" t="s">
        <v>516</v>
      </c>
      <c r="H12559" s="41" t="s">
        <v>461</v>
      </c>
      <c r="I12559" s="42" t="s">
        <v>517</v>
      </c>
      <c r="J12559" s="43" t="s">
        <v>10</v>
      </c>
      <c r="K12559" s="44">
        <v>316</v>
      </c>
      <c r="L12559" s="45">
        <v>28114.303956834643</v>
      </c>
      <c r="M12559" s="46">
        <v>29788.043738050528</v>
      </c>
      <c r="N12559" s="45"/>
      <c r="O12559" s="46"/>
    </row>
    <row r="12560" spans="1:15" x14ac:dyDescent="0.2">
      <c r="A12560" s="11" t="str">
        <f t="shared" si="1176"/>
        <v>8183005 - Region Nordjylland5-9 år</v>
      </c>
      <c r="B12560" s="12" t="str">
        <f t="shared" si="1179"/>
        <v>818300</v>
      </c>
      <c r="C12560" s="14">
        <f t="shared" si="1177"/>
        <v>0</v>
      </c>
      <c r="D12560" s="14">
        <f t="shared" si="1178"/>
        <v>0</v>
      </c>
      <c r="E12560" s="19" t="str">
        <f t="shared" si="1180"/>
        <v>818300 - Operatørarbejde af maskiner til pakning, påfyldning og mærkning</v>
      </c>
      <c r="F12560" s="19" t="str">
        <f t="shared" si="1181"/>
        <v>5-9 år</v>
      </c>
      <c r="G12560" s="40" t="s">
        <v>516</v>
      </c>
      <c r="H12560" s="41" t="s">
        <v>461</v>
      </c>
      <c r="I12560" s="42" t="s">
        <v>21</v>
      </c>
      <c r="J12560" s="43" t="s">
        <v>15</v>
      </c>
      <c r="K12560" s="44">
        <v>23</v>
      </c>
      <c r="L12560" s="45">
        <v>31275.359100684713</v>
      </c>
      <c r="M12560" s="46">
        <v>33131.081149653786</v>
      </c>
      <c r="N12560" s="45"/>
      <c r="O12560" s="46"/>
    </row>
    <row r="12561" spans="1:15" x14ac:dyDescent="0.2">
      <c r="A12561" s="11" t="str">
        <f t="shared" si="1176"/>
        <v>8183005 - Region Nordjylland0-4 år</v>
      </c>
      <c r="B12561" s="12" t="str">
        <f t="shared" si="1179"/>
        <v>818300</v>
      </c>
      <c r="C12561" s="14">
        <f t="shared" si="1177"/>
        <v>0</v>
      </c>
      <c r="D12561" s="14">
        <f t="shared" si="1178"/>
        <v>0</v>
      </c>
      <c r="E12561" s="19" t="str">
        <f t="shared" si="1180"/>
        <v>818300 - Operatørarbejde af maskiner til pakning, påfyldning og mærkning</v>
      </c>
      <c r="F12561" s="19" t="str">
        <f t="shared" si="1181"/>
        <v>0-4 år</v>
      </c>
      <c r="G12561" s="40" t="s">
        <v>516</v>
      </c>
      <c r="H12561" s="41" t="s">
        <v>461</v>
      </c>
      <c r="I12561" s="42" t="s">
        <v>21</v>
      </c>
      <c r="J12561" s="43" t="s">
        <v>16</v>
      </c>
      <c r="K12561" s="44">
        <v>15</v>
      </c>
      <c r="L12561" s="45">
        <v>29902.211349161713</v>
      </c>
      <c r="M12561" s="46">
        <v>31676.457737026776</v>
      </c>
      <c r="N12561" s="45"/>
      <c r="O12561" s="46"/>
    </row>
    <row r="12562" spans="1:15" x14ac:dyDescent="0.2">
      <c r="A12562" s="11" t="str">
        <f t="shared" si="1176"/>
        <v>8183005 - Region Nordjylland10-14 år</v>
      </c>
      <c r="B12562" s="12" t="str">
        <f t="shared" si="1179"/>
        <v>818300</v>
      </c>
      <c r="C12562" s="14">
        <f t="shared" si="1177"/>
        <v>0</v>
      </c>
      <c r="D12562" s="14">
        <f t="shared" si="1178"/>
        <v>0</v>
      </c>
      <c r="E12562" s="19" t="str">
        <f t="shared" si="1180"/>
        <v>818300 - Operatørarbejde af maskiner til pakning, påfyldning og mærkning</v>
      </c>
      <c r="F12562" s="19" t="str">
        <f t="shared" si="1181"/>
        <v>10-14 år</v>
      </c>
      <c r="G12562" s="40" t="s">
        <v>516</v>
      </c>
      <c r="H12562" s="41" t="s">
        <v>461</v>
      </c>
      <c r="I12562" s="42" t="s">
        <v>21</v>
      </c>
      <c r="J12562" s="43" t="s">
        <v>17</v>
      </c>
      <c r="K12562" s="44">
        <v>18</v>
      </c>
      <c r="L12562" s="45">
        <v>29109.574956522592</v>
      </c>
      <c r="M12562" s="46">
        <v>30836.79029908773</v>
      </c>
      <c r="N12562" s="45"/>
      <c r="O12562" s="46"/>
    </row>
    <row r="12563" spans="1:15" x14ac:dyDescent="0.2">
      <c r="A12563" s="11" t="str">
        <f t="shared" si="1176"/>
        <v>8183005 - Region Nordjylland15-20 år</v>
      </c>
      <c r="B12563" s="12" t="str">
        <f t="shared" si="1179"/>
        <v>818300</v>
      </c>
      <c r="C12563" s="14">
        <f t="shared" si="1177"/>
        <v>0</v>
      </c>
      <c r="D12563" s="14">
        <f t="shared" si="1178"/>
        <v>0</v>
      </c>
      <c r="E12563" s="19" t="str">
        <f t="shared" si="1180"/>
        <v>818300 - Operatørarbejde af maskiner til pakning, påfyldning og mærkning</v>
      </c>
      <c r="F12563" s="19" t="str">
        <f t="shared" si="1181"/>
        <v>15-20 år</v>
      </c>
      <c r="G12563" s="40" t="s">
        <v>516</v>
      </c>
      <c r="H12563" s="41" t="s">
        <v>461</v>
      </c>
      <c r="I12563" s="42" t="s">
        <v>21</v>
      </c>
      <c r="J12563" s="43" t="s">
        <v>18</v>
      </c>
      <c r="K12563" s="44">
        <v>21</v>
      </c>
      <c r="L12563" s="45">
        <v>32858.15049478427</v>
      </c>
      <c r="M12563" s="46">
        <v>34612.664554555005</v>
      </c>
      <c r="N12563" s="45"/>
      <c r="O12563" s="46"/>
    </row>
    <row r="12564" spans="1:15" x14ac:dyDescent="0.2">
      <c r="A12564" s="11" t="str">
        <f t="shared" si="1176"/>
        <v>8183005 - Region Nordjylland20-24 år</v>
      </c>
      <c r="B12564" s="12" t="str">
        <f t="shared" si="1179"/>
        <v>818300</v>
      </c>
      <c r="C12564" s="14">
        <f t="shared" si="1177"/>
        <v>0</v>
      </c>
      <c r="D12564" s="14">
        <f t="shared" si="1178"/>
        <v>0</v>
      </c>
      <c r="E12564" s="19" t="str">
        <f t="shared" si="1180"/>
        <v>818300 - Operatørarbejde af maskiner til pakning, påfyldning og mærkning</v>
      </c>
      <c r="F12564" s="19" t="str">
        <f t="shared" si="1181"/>
        <v>20-24 år</v>
      </c>
      <c r="G12564" s="40" t="s">
        <v>516</v>
      </c>
      <c r="H12564" s="41" t="s">
        <v>461</v>
      </c>
      <c r="I12564" s="42" t="s">
        <v>21</v>
      </c>
      <c r="J12564" s="43" t="s">
        <v>19</v>
      </c>
      <c r="K12564" s="44">
        <v>24</v>
      </c>
      <c r="L12564" s="45">
        <v>35425.669396963967</v>
      </c>
      <c r="M12564" s="46">
        <v>37317.280278825056</v>
      </c>
      <c r="N12564" s="45"/>
      <c r="O12564" s="46"/>
    </row>
    <row r="12565" spans="1:15" x14ac:dyDescent="0.2">
      <c r="A12565" s="11" t="str">
        <f t="shared" si="1176"/>
        <v>8183005 - Region Nordjylland25 år og derover</v>
      </c>
      <c r="B12565" s="12" t="str">
        <f t="shared" si="1179"/>
        <v>818300</v>
      </c>
      <c r="C12565" s="14">
        <f t="shared" si="1177"/>
        <v>0</v>
      </c>
      <c r="D12565" s="14">
        <f t="shared" si="1178"/>
        <v>0</v>
      </c>
      <c r="E12565" s="19" t="str">
        <f t="shared" si="1180"/>
        <v>818300 - Operatørarbejde af maskiner til pakning, påfyldning og mærkning</v>
      </c>
      <c r="F12565" s="19" t="str">
        <f t="shared" si="1181"/>
        <v>25 år og derover</v>
      </c>
      <c r="G12565" s="40" t="s">
        <v>516</v>
      </c>
      <c r="H12565" s="41" t="s">
        <v>461</v>
      </c>
      <c r="I12565" s="42" t="s">
        <v>21</v>
      </c>
      <c r="J12565" s="43" t="s">
        <v>9</v>
      </c>
      <c r="K12565" s="44">
        <v>159</v>
      </c>
      <c r="L12565" s="45">
        <v>32739.203403079387</v>
      </c>
      <c r="M12565" s="46">
        <v>34632.585371388552</v>
      </c>
      <c r="N12565" s="45"/>
      <c r="O12565" s="46"/>
    </row>
    <row r="12566" spans="1:15" x14ac:dyDescent="0.2">
      <c r="A12566" s="11" t="str">
        <f t="shared" si="1176"/>
        <v>8183005 - Region NordjyllandAlle uanset erf.</v>
      </c>
      <c r="B12566" s="12" t="str">
        <f t="shared" si="1179"/>
        <v>818300</v>
      </c>
      <c r="C12566" s="14">
        <f t="shared" si="1177"/>
        <v>0</v>
      </c>
      <c r="D12566" s="14">
        <f t="shared" si="1178"/>
        <v>0</v>
      </c>
      <c r="E12566" s="19" t="str">
        <f t="shared" si="1180"/>
        <v>818300 - Operatørarbejde af maskiner til pakning, påfyldning og mærkning</v>
      </c>
      <c r="F12566" s="19" t="str">
        <f t="shared" si="1181"/>
        <v>Alle uanset erf.</v>
      </c>
      <c r="G12566" s="40" t="s">
        <v>516</v>
      </c>
      <c r="H12566" s="41" t="s">
        <v>461</v>
      </c>
      <c r="I12566" s="42" t="s">
        <v>21</v>
      </c>
      <c r="J12566" s="43" t="s">
        <v>10</v>
      </c>
      <c r="K12566" s="44">
        <v>260</v>
      </c>
      <c r="L12566" s="45">
        <v>32515.875278492233</v>
      </c>
      <c r="M12566" s="46">
        <v>34419.047990674611</v>
      </c>
      <c r="N12566" s="45"/>
      <c r="O12566" s="46"/>
    </row>
    <row r="12567" spans="1:15" x14ac:dyDescent="0.2">
      <c r="A12567" s="11" t="str">
        <f t="shared" si="1176"/>
        <v>8183006 - Alle regionerUnder 1 år</v>
      </c>
      <c r="B12567" s="12" t="str">
        <f t="shared" si="1179"/>
        <v>818300</v>
      </c>
      <c r="C12567" s="14">
        <f t="shared" si="1177"/>
        <v>0</v>
      </c>
      <c r="D12567" s="14">
        <f t="shared" si="1178"/>
        <v>0</v>
      </c>
      <c r="E12567" s="19" t="str">
        <f t="shared" si="1180"/>
        <v>818300 - Operatørarbejde af maskiner til pakning, påfyldning og mærkning</v>
      </c>
      <c r="F12567" s="19" t="str">
        <f t="shared" si="1181"/>
        <v>Under 1 år</v>
      </c>
      <c r="G12567" s="40" t="s">
        <v>516</v>
      </c>
      <c r="H12567" s="41" t="s">
        <v>461</v>
      </c>
      <c r="I12567" s="42" t="s">
        <v>11</v>
      </c>
      <c r="J12567" s="43" t="s">
        <v>13</v>
      </c>
      <c r="K12567" s="44">
        <v>67</v>
      </c>
      <c r="L12567" s="45">
        <v>27552.545268780072</v>
      </c>
      <c r="M12567" s="46">
        <v>29023.757961174852</v>
      </c>
      <c r="N12567" s="45"/>
      <c r="O12567" s="46"/>
    </row>
    <row r="12568" spans="1:15" x14ac:dyDescent="0.2">
      <c r="A12568" s="11" t="str">
        <f t="shared" si="1176"/>
        <v>8183006 - Alle regioner1 år</v>
      </c>
      <c r="B12568" s="12" t="str">
        <f t="shared" si="1179"/>
        <v>818300</v>
      </c>
      <c r="C12568" s="14">
        <f t="shared" si="1177"/>
        <v>0</v>
      </c>
      <c r="D12568" s="14">
        <f t="shared" si="1178"/>
        <v>0</v>
      </c>
      <c r="E12568" s="19" t="str">
        <f t="shared" si="1180"/>
        <v>818300 - Operatørarbejde af maskiner til pakning, påfyldning og mærkning</v>
      </c>
      <c r="F12568" s="19" t="str">
        <f t="shared" si="1181"/>
        <v>1 år</v>
      </c>
      <c r="G12568" s="40" t="s">
        <v>516</v>
      </c>
      <c r="H12568" s="41" t="s">
        <v>461</v>
      </c>
      <c r="I12568" s="42" t="s">
        <v>11</v>
      </c>
      <c r="J12568" s="43" t="s">
        <v>22</v>
      </c>
      <c r="K12568" s="44">
        <v>29</v>
      </c>
      <c r="L12568" s="45">
        <v>27492.139343135252</v>
      </c>
      <c r="M12568" s="46">
        <v>28960.126563486065</v>
      </c>
      <c r="N12568" s="45"/>
      <c r="O12568" s="46"/>
    </row>
    <row r="12569" spans="1:15" x14ac:dyDescent="0.2">
      <c r="A12569" s="11" t="str">
        <f t="shared" si="1176"/>
        <v>8183006 - Alle regioner2 år</v>
      </c>
      <c r="B12569" s="12" t="str">
        <f t="shared" si="1179"/>
        <v>818300</v>
      </c>
      <c r="C12569" s="14">
        <f t="shared" si="1177"/>
        <v>0</v>
      </c>
      <c r="D12569" s="14">
        <f t="shared" si="1178"/>
        <v>0</v>
      </c>
      <c r="E12569" s="19" t="str">
        <f t="shared" si="1180"/>
        <v>818300 - Operatørarbejde af maskiner til pakning, påfyldning og mærkning</v>
      </c>
      <c r="F12569" s="19" t="str">
        <f t="shared" si="1181"/>
        <v>2 år</v>
      </c>
      <c r="G12569" s="40" t="s">
        <v>516</v>
      </c>
      <c r="H12569" s="41" t="s">
        <v>461</v>
      </c>
      <c r="I12569" s="42" t="s">
        <v>11</v>
      </c>
      <c r="J12569" s="43" t="s">
        <v>23</v>
      </c>
      <c r="K12569" s="44">
        <v>19</v>
      </c>
      <c r="L12569" s="45">
        <v>27336.914929367173</v>
      </c>
      <c r="M12569" s="46">
        <v>28936.960140613144</v>
      </c>
      <c r="N12569" s="45"/>
      <c r="O12569" s="46"/>
    </row>
    <row r="12570" spans="1:15" x14ac:dyDescent="0.2">
      <c r="A12570" s="11" t="str">
        <f t="shared" si="1176"/>
        <v>8183006 - Alle regioner3 år</v>
      </c>
      <c r="B12570" s="12" t="str">
        <f t="shared" si="1179"/>
        <v>818300</v>
      </c>
      <c r="C12570" s="14">
        <f t="shared" si="1177"/>
        <v>0</v>
      </c>
      <c r="D12570" s="14">
        <f t="shared" si="1178"/>
        <v>0</v>
      </c>
      <c r="E12570" s="19" t="str">
        <f t="shared" si="1180"/>
        <v>818300 - Operatørarbejde af maskiner til pakning, påfyldning og mærkning</v>
      </c>
      <c r="F12570" s="19" t="str">
        <f t="shared" si="1181"/>
        <v>3 år</v>
      </c>
      <c r="G12570" s="40" t="s">
        <v>516</v>
      </c>
      <c r="H12570" s="41" t="s">
        <v>461</v>
      </c>
      <c r="I12570" s="42" t="s">
        <v>11</v>
      </c>
      <c r="J12570" s="43" t="s">
        <v>14</v>
      </c>
      <c r="K12570" s="44">
        <v>31</v>
      </c>
      <c r="L12570" s="45">
        <v>28062.917336606522</v>
      </c>
      <c r="M12570" s="46">
        <v>29733.597898194203</v>
      </c>
      <c r="N12570" s="45"/>
      <c r="O12570" s="46"/>
    </row>
    <row r="12571" spans="1:15" x14ac:dyDescent="0.2">
      <c r="A12571" s="11" t="str">
        <f t="shared" si="1176"/>
        <v>8183006 - Alle regioner4 år</v>
      </c>
      <c r="B12571" s="12" t="str">
        <f t="shared" si="1179"/>
        <v>818300</v>
      </c>
      <c r="C12571" s="14">
        <f t="shared" si="1177"/>
        <v>0</v>
      </c>
      <c r="D12571" s="14">
        <f t="shared" si="1178"/>
        <v>0</v>
      </c>
      <c r="E12571" s="19" t="str">
        <f t="shared" si="1180"/>
        <v>818300 - Operatørarbejde af maskiner til pakning, påfyldning og mærkning</v>
      </c>
      <c r="F12571" s="19" t="str">
        <f t="shared" si="1181"/>
        <v>4 år</v>
      </c>
      <c r="G12571" s="40" t="s">
        <v>516</v>
      </c>
      <c r="H12571" s="41" t="s">
        <v>461</v>
      </c>
      <c r="I12571" s="42" t="s">
        <v>11</v>
      </c>
      <c r="J12571" s="43" t="s">
        <v>24</v>
      </c>
      <c r="K12571" s="44">
        <v>25</v>
      </c>
      <c r="L12571" s="45">
        <v>29629.606986744202</v>
      </c>
      <c r="M12571" s="46">
        <v>31211.727747070501</v>
      </c>
      <c r="N12571" s="45"/>
      <c r="O12571" s="46"/>
    </row>
    <row r="12572" spans="1:15" x14ac:dyDescent="0.2">
      <c r="A12572" s="11" t="str">
        <f t="shared" si="1176"/>
        <v>8183006 - Alle regioner5-9 år</v>
      </c>
      <c r="B12572" s="12" t="str">
        <f t="shared" si="1179"/>
        <v>818300</v>
      </c>
      <c r="C12572" s="14">
        <f t="shared" si="1177"/>
        <v>0</v>
      </c>
      <c r="D12572" s="14">
        <f t="shared" si="1178"/>
        <v>0</v>
      </c>
      <c r="E12572" s="19" t="str">
        <f t="shared" si="1180"/>
        <v>818300 - Operatørarbejde af maskiner til pakning, påfyldning og mærkning</v>
      </c>
      <c r="F12572" s="19" t="str">
        <f t="shared" si="1181"/>
        <v>5-9 år</v>
      </c>
      <c r="G12572" s="40" t="s">
        <v>516</v>
      </c>
      <c r="H12572" s="41" t="s">
        <v>461</v>
      </c>
      <c r="I12572" s="42" t="s">
        <v>11</v>
      </c>
      <c r="J12572" s="43" t="s">
        <v>15</v>
      </c>
      <c r="K12572" s="44">
        <v>149</v>
      </c>
      <c r="L12572" s="45">
        <v>29254.056545174833</v>
      </c>
      <c r="M12572" s="46">
        <v>30857.382883048365</v>
      </c>
      <c r="N12572" s="45"/>
      <c r="O12572" s="46"/>
    </row>
    <row r="12573" spans="1:15" x14ac:dyDescent="0.2">
      <c r="A12573" s="11" t="str">
        <f t="shared" si="1176"/>
        <v>8183006 - Alle regioner0-4 år</v>
      </c>
      <c r="B12573" s="12" t="str">
        <f t="shared" si="1179"/>
        <v>818300</v>
      </c>
      <c r="C12573" s="14">
        <f t="shared" si="1177"/>
        <v>0</v>
      </c>
      <c r="D12573" s="14">
        <f t="shared" si="1178"/>
        <v>0</v>
      </c>
      <c r="E12573" s="19" t="str">
        <f t="shared" si="1180"/>
        <v>818300 - Operatørarbejde af maskiner til pakning, påfyldning og mærkning</v>
      </c>
      <c r="F12573" s="19" t="str">
        <f t="shared" si="1181"/>
        <v>0-4 år</v>
      </c>
      <c r="G12573" s="40" t="s">
        <v>516</v>
      </c>
      <c r="H12573" s="41" t="s">
        <v>461</v>
      </c>
      <c r="I12573" s="42" t="s">
        <v>11</v>
      </c>
      <c r="J12573" s="43" t="s">
        <v>16</v>
      </c>
      <c r="K12573" s="44">
        <v>171</v>
      </c>
      <c r="L12573" s="45">
        <v>27910.886146222081</v>
      </c>
      <c r="M12573" s="46">
        <v>29572.515775881206</v>
      </c>
      <c r="N12573" s="45"/>
      <c r="O12573" s="46"/>
    </row>
    <row r="12574" spans="1:15" x14ac:dyDescent="0.2">
      <c r="A12574" s="11" t="str">
        <f t="shared" si="1176"/>
        <v>8183006 - Alle regioner10-14 år</v>
      </c>
      <c r="B12574" s="12" t="str">
        <f t="shared" si="1179"/>
        <v>818300</v>
      </c>
      <c r="C12574" s="14">
        <f t="shared" si="1177"/>
        <v>0</v>
      </c>
      <c r="D12574" s="14">
        <f t="shared" si="1178"/>
        <v>0</v>
      </c>
      <c r="E12574" s="19" t="str">
        <f t="shared" si="1180"/>
        <v>818300 - Operatørarbejde af maskiner til pakning, påfyldning og mærkning</v>
      </c>
      <c r="F12574" s="19" t="str">
        <f t="shared" si="1181"/>
        <v>10-14 år</v>
      </c>
      <c r="G12574" s="40" t="s">
        <v>516</v>
      </c>
      <c r="H12574" s="41" t="s">
        <v>461</v>
      </c>
      <c r="I12574" s="42" t="s">
        <v>11</v>
      </c>
      <c r="J12574" s="43" t="s">
        <v>17</v>
      </c>
      <c r="K12574" s="44">
        <v>114</v>
      </c>
      <c r="L12574" s="45">
        <v>29159.307691901497</v>
      </c>
      <c r="M12574" s="46">
        <v>30866.018590195054</v>
      </c>
      <c r="N12574" s="45"/>
      <c r="O12574" s="46"/>
    </row>
    <row r="12575" spans="1:15" x14ac:dyDescent="0.2">
      <c r="A12575" s="11" t="str">
        <f t="shared" si="1176"/>
        <v>8183006 - Alle regioner15-20 år</v>
      </c>
      <c r="B12575" s="12" t="str">
        <f t="shared" si="1179"/>
        <v>818300</v>
      </c>
      <c r="C12575" s="14">
        <f t="shared" si="1177"/>
        <v>0</v>
      </c>
      <c r="D12575" s="14">
        <f t="shared" si="1178"/>
        <v>0</v>
      </c>
      <c r="E12575" s="19" t="str">
        <f t="shared" si="1180"/>
        <v>818300 - Operatørarbejde af maskiner til pakning, påfyldning og mærkning</v>
      </c>
      <c r="F12575" s="19" t="str">
        <f t="shared" si="1181"/>
        <v>15-20 år</v>
      </c>
      <c r="G12575" s="40" t="s">
        <v>516</v>
      </c>
      <c r="H12575" s="41" t="s">
        <v>461</v>
      </c>
      <c r="I12575" s="42" t="s">
        <v>11</v>
      </c>
      <c r="J12575" s="43" t="s">
        <v>18</v>
      </c>
      <c r="K12575" s="44">
        <v>107</v>
      </c>
      <c r="L12575" s="45">
        <v>30979.906934899744</v>
      </c>
      <c r="M12575" s="46">
        <v>32822.166034234317</v>
      </c>
      <c r="N12575" s="45"/>
      <c r="O12575" s="46"/>
    </row>
    <row r="12576" spans="1:15" x14ac:dyDescent="0.2">
      <c r="A12576" s="11" t="str">
        <f t="shared" si="1176"/>
        <v>8183006 - Alle regioner20-24 år</v>
      </c>
      <c r="B12576" s="12" t="str">
        <f t="shared" si="1179"/>
        <v>818300</v>
      </c>
      <c r="C12576" s="14">
        <f t="shared" si="1177"/>
        <v>0</v>
      </c>
      <c r="D12576" s="14">
        <f t="shared" si="1178"/>
        <v>0</v>
      </c>
      <c r="E12576" s="19" t="str">
        <f t="shared" si="1180"/>
        <v>818300 - Operatørarbejde af maskiner til pakning, påfyldning og mærkning</v>
      </c>
      <c r="F12576" s="19" t="str">
        <f t="shared" si="1181"/>
        <v>20-24 år</v>
      </c>
      <c r="G12576" s="40" t="s">
        <v>516</v>
      </c>
      <c r="H12576" s="41" t="s">
        <v>461</v>
      </c>
      <c r="I12576" s="42" t="s">
        <v>11</v>
      </c>
      <c r="J12576" s="43" t="s">
        <v>19</v>
      </c>
      <c r="K12576" s="44">
        <v>126</v>
      </c>
      <c r="L12576" s="45">
        <v>30142.830795398651</v>
      </c>
      <c r="M12576" s="46">
        <v>31907.107861490091</v>
      </c>
      <c r="N12576" s="45"/>
      <c r="O12576" s="46"/>
    </row>
    <row r="12577" spans="1:15" x14ac:dyDescent="0.2">
      <c r="A12577" s="11" t="str">
        <f t="shared" si="1176"/>
        <v>8183006 - Alle regioner25 år og derover</v>
      </c>
      <c r="B12577" s="12" t="str">
        <f t="shared" si="1179"/>
        <v>818300</v>
      </c>
      <c r="C12577" s="14">
        <f t="shared" si="1177"/>
        <v>0</v>
      </c>
      <c r="D12577" s="14">
        <f t="shared" si="1178"/>
        <v>0</v>
      </c>
      <c r="E12577" s="19" t="str">
        <f t="shared" si="1180"/>
        <v>818300 - Operatørarbejde af maskiner til pakning, påfyldning og mærkning</v>
      </c>
      <c r="F12577" s="19" t="str">
        <f t="shared" si="1181"/>
        <v>25 år og derover</v>
      </c>
      <c r="G12577" s="40" t="s">
        <v>516</v>
      </c>
      <c r="H12577" s="41" t="s">
        <v>461</v>
      </c>
      <c r="I12577" s="42" t="s">
        <v>11</v>
      </c>
      <c r="J12577" s="43" t="s">
        <v>9</v>
      </c>
      <c r="K12577" s="44">
        <v>699</v>
      </c>
      <c r="L12577" s="45">
        <v>31062.014522383797</v>
      </c>
      <c r="M12577" s="46">
        <v>32905.077780235348</v>
      </c>
      <c r="N12577" s="45"/>
      <c r="O12577" s="46"/>
    </row>
    <row r="12578" spans="1:15" x14ac:dyDescent="0.2">
      <c r="A12578" s="11" t="str">
        <f t="shared" si="1176"/>
        <v>8183006 - Alle regionerAlle uanset erf.</v>
      </c>
      <c r="B12578" s="12" t="str">
        <f t="shared" si="1179"/>
        <v>818300</v>
      </c>
      <c r="C12578" s="14">
        <f t="shared" si="1177"/>
        <v>0</v>
      </c>
      <c r="D12578" s="14">
        <f t="shared" si="1178"/>
        <v>0</v>
      </c>
      <c r="E12578" s="19" t="str">
        <f t="shared" si="1180"/>
        <v>818300 - Operatørarbejde af maskiner til pakning, påfyldning og mærkning</v>
      </c>
      <c r="F12578" s="19" t="str">
        <f t="shared" si="1181"/>
        <v>Alle uanset erf.</v>
      </c>
      <c r="G12578" s="40" t="s">
        <v>516</v>
      </c>
      <c r="H12578" s="41" t="s">
        <v>461</v>
      </c>
      <c r="I12578" s="42" t="s">
        <v>11</v>
      </c>
      <c r="J12578" s="43" t="s">
        <v>10</v>
      </c>
      <c r="K12578" s="44">
        <v>1366</v>
      </c>
      <c r="L12578" s="45">
        <v>30318.592676216755</v>
      </c>
      <c r="M12578" s="46">
        <v>32064.743725669119</v>
      </c>
      <c r="N12578" s="45"/>
      <c r="O12578" s="46"/>
    </row>
    <row r="12579" spans="1:15" x14ac:dyDescent="0.2">
      <c r="A12579" s="11" t="str">
        <f t="shared" si="1176"/>
        <v>8189101 - Region Hovedstaden25 år og derover</v>
      </c>
      <c r="B12579" s="12" t="str">
        <f t="shared" si="1179"/>
        <v>818910</v>
      </c>
      <c r="C12579" s="14">
        <f t="shared" si="1177"/>
        <v>0</v>
      </c>
      <c r="D12579" s="14">
        <f t="shared" si="1178"/>
        <v>0</v>
      </c>
      <c r="E12579" s="19" t="str">
        <f t="shared" si="1180"/>
        <v>818910 - Operatørarbejde ved stationære anlæg inden for vandforsyning og forbrændings- og rensningsanlæg</v>
      </c>
      <c r="F12579" s="19" t="str">
        <f t="shared" si="1181"/>
        <v>25 år og derover</v>
      </c>
      <c r="G12579" s="40" t="s">
        <v>516</v>
      </c>
      <c r="H12579" s="41" t="s">
        <v>252</v>
      </c>
      <c r="I12579" s="42" t="s">
        <v>8</v>
      </c>
      <c r="J12579" s="43" t="s">
        <v>9</v>
      </c>
      <c r="K12579" s="44">
        <v>20</v>
      </c>
      <c r="L12579" s="45">
        <v>36510.698045547877</v>
      </c>
      <c r="M12579" s="46">
        <v>38681.084315508764</v>
      </c>
      <c r="N12579" s="45"/>
      <c r="O12579" s="46"/>
    </row>
    <row r="12580" spans="1:15" x14ac:dyDescent="0.2">
      <c r="A12580" s="11" t="str">
        <f t="shared" si="1176"/>
        <v>8189101 - Region HovedstadenAlle uanset erf.</v>
      </c>
      <c r="B12580" s="12" t="str">
        <f t="shared" si="1179"/>
        <v>818910</v>
      </c>
      <c r="C12580" s="14">
        <f t="shared" si="1177"/>
        <v>0</v>
      </c>
      <c r="D12580" s="14">
        <f t="shared" si="1178"/>
        <v>0</v>
      </c>
      <c r="E12580" s="19" t="str">
        <f t="shared" si="1180"/>
        <v>818910 - Operatørarbejde ved stationære anlæg inden for vandforsyning og forbrændings- og rensningsanlæg</v>
      </c>
      <c r="F12580" s="19" t="str">
        <f t="shared" si="1181"/>
        <v>Alle uanset erf.</v>
      </c>
      <c r="G12580" s="40" t="s">
        <v>516</v>
      </c>
      <c r="H12580" s="41" t="s">
        <v>252</v>
      </c>
      <c r="I12580" s="42" t="s">
        <v>8</v>
      </c>
      <c r="J12580" s="43" t="s">
        <v>10</v>
      </c>
      <c r="K12580" s="44">
        <v>32</v>
      </c>
      <c r="L12580" s="45">
        <v>35942.758022487375</v>
      </c>
      <c r="M12580" s="46">
        <v>38079.38297606165</v>
      </c>
      <c r="N12580" s="45"/>
      <c r="O12580" s="46"/>
    </row>
    <row r="12581" spans="1:15" x14ac:dyDescent="0.2">
      <c r="A12581" s="11" t="str">
        <f t="shared" si="1176"/>
        <v>8189102 - Region Sjælland25 år og derover</v>
      </c>
      <c r="B12581" s="12" t="str">
        <f t="shared" si="1179"/>
        <v>818910</v>
      </c>
      <c r="C12581" s="14">
        <f t="shared" si="1177"/>
        <v>0</v>
      </c>
      <c r="D12581" s="14">
        <f t="shared" si="1178"/>
        <v>0</v>
      </c>
      <c r="E12581" s="19" t="str">
        <f t="shared" si="1180"/>
        <v>818910 - Operatørarbejde ved stationære anlæg inden for vandforsyning og forbrændings- og rensningsanlæg</v>
      </c>
      <c r="F12581" s="19" t="str">
        <f t="shared" si="1181"/>
        <v>25 år og derover</v>
      </c>
      <c r="G12581" s="40" t="s">
        <v>516</v>
      </c>
      <c r="H12581" s="41" t="s">
        <v>252</v>
      </c>
      <c r="I12581" s="42" t="s">
        <v>20</v>
      </c>
      <c r="J12581" s="43" t="s">
        <v>9</v>
      </c>
      <c r="K12581" s="44">
        <v>64</v>
      </c>
      <c r="L12581" s="45">
        <v>38659.501501703315</v>
      </c>
      <c r="M12581" s="46">
        <v>41045.372675644387</v>
      </c>
      <c r="N12581" s="45"/>
      <c r="O12581" s="46"/>
    </row>
    <row r="12582" spans="1:15" x14ac:dyDescent="0.2">
      <c r="A12582" s="11" t="str">
        <f t="shared" si="1176"/>
        <v>8189102 - Region SjællandAlle uanset erf.</v>
      </c>
      <c r="B12582" s="12" t="str">
        <f t="shared" si="1179"/>
        <v>818910</v>
      </c>
      <c r="C12582" s="14">
        <f t="shared" si="1177"/>
        <v>0</v>
      </c>
      <c r="D12582" s="14">
        <f t="shared" si="1178"/>
        <v>0</v>
      </c>
      <c r="E12582" s="19" t="str">
        <f t="shared" si="1180"/>
        <v>818910 - Operatørarbejde ved stationære anlæg inden for vandforsyning og forbrændings- og rensningsanlæg</v>
      </c>
      <c r="F12582" s="19" t="str">
        <f t="shared" si="1181"/>
        <v>Alle uanset erf.</v>
      </c>
      <c r="G12582" s="40" t="s">
        <v>516</v>
      </c>
      <c r="H12582" s="41" t="s">
        <v>252</v>
      </c>
      <c r="I12582" s="42" t="s">
        <v>20</v>
      </c>
      <c r="J12582" s="43" t="s">
        <v>10</v>
      </c>
      <c r="K12582" s="44">
        <v>94</v>
      </c>
      <c r="L12582" s="45">
        <v>38627.151804630063</v>
      </c>
      <c r="M12582" s="46">
        <v>40928.342826935776</v>
      </c>
      <c r="N12582" s="45"/>
      <c r="O12582" s="46"/>
    </row>
    <row r="12583" spans="1:15" x14ac:dyDescent="0.2">
      <c r="A12583" s="11" t="str">
        <f t="shared" si="1176"/>
        <v>8189103 - Region Syddanmark25 år og derover</v>
      </c>
      <c r="B12583" s="12" t="str">
        <f t="shared" si="1179"/>
        <v>818910</v>
      </c>
      <c r="C12583" s="14">
        <f t="shared" si="1177"/>
        <v>0</v>
      </c>
      <c r="D12583" s="14">
        <f t="shared" si="1178"/>
        <v>0</v>
      </c>
      <c r="E12583" s="19" t="str">
        <f t="shared" si="1180"/>
        <v>818910 - Operatørarbejde ved stationære anlæg inden for vandforsyning og forbrændings- og rensningsanlæg</v>
      </c>
      <c r="F12583" s="19" t="str">
        <f t="shared" si="1181"/>
        <v>25 år og derover</v>
      </c>
      <c r="G12583" s="40" t="s">
        <v>516</v>
      </c>
      <c r="H12583" s="41" t="s">
        <v>252</v>
      </c>
      <c r="I12583" s="42" t="s">
        <v>544</v>
      </c>
      <c r="J12583" s="43" t="s">
        <v>9</v>
      </c>
      <c r="K12583" s="44">
        <v>32</v>
      </c>
      <c r="L12583" s="45">
        <v>38254.277236400558</v>
      </c>
      <c r="M12583" s="46">
        <v>40528.310945029836</v>
      </c>
      <c r="N12583" s="45"/>
      <c r="O12583" s="46"/>
    </row>
    <row r="12584" spans="1:15" x14ac:dyDescent="0.2">
      <c r="A12584" s="11" t="str">
        <f t="shared" si="1176"/>
        <v>8189103 - Region SyddanmarkAlle uanset erf.</v>
      </c>
      <c r="B12584" s="12" t="str">
        <f t="shared" si="1179"/>
        <v>818910</v>
      </c>
      <c r="C12584" s="14">
        <f t="shared" si="1177"/>
        <v>0</v>
      </c>
      <c r="D12584" s="14">
        <f t="shared" si="1178"/>
        <v>0</v>
      </c>
      <c r="E12584" s="19" t="str">
        <f t="shared" si="1180"/>
        <v>818910 - Operatørarbejde ved stationære anlæg inden for vandforsyning og forbrændings- og rensningsanlæg</v>
      </c>
      <c r="F12584" s="19" t="str">
        <f t="shared" si="1181"/>
        <v>Alle uanset erf.</v>
      </c>
      <c r="G12584" s="40" t="s">
        <v>516</v>
      </c>
      <c r="H12584" s="41" t="s">
        <v>252</v>
      </c>
      <c r="I12584" s="42" t="s">
        <v>544</v>
      </c>
      <c r="J12584" s="43" t="s">
        <v>10</v>
      </c>
      <c r="K12584" s="44">
        <v>47</v>
      </c>
      <c r="L12584" s="45">
        <v>39178.338371701706</v>
      </c>
      <c r="M12584" s="46">
        <v>41507.303092555405</v>
      </c>
      <c r="N12584" s="45"/>
      <c r="O12584" s="46"/>
    </row>
    <row r="12585" spans="1:15" x14ac:dyDescent="0.2">
      <c r="A12585" s="11" t="str">
        <f t="shared" si="1176"/>
        <v>8189104 - Region Midtjylland5-9 år</v>
      </c>
      <c r="B12585" s="12" t="str">
        <f t="shared" si="1179"/>
        <v>818910</v>
      </c>
      <c r="C12585" s="14">
        <f t="shared" si="1177"/>
        <v>0</v>
      </c>
      <c r="D12585" s="14">
        <f t="shared" si="1178"/>
        <v>0</v>
      </c>
      <c r="E12585" s="19" t="str">
        <f t="shared" si="1180"/>
        <v>818910 - Operatørarbejde ved stationære anlæg inden for vandforsyning og forbrændings- og rensningsanlæg</v>
      </c>
      <c r="F12585" s="19" t="str">
        <f t="shared" si="1181"/>
        <v>5-9 år</v>
      </c>
      <c r="G12585" s="40" t="s">
        <v>516</v>
      </c>
      <c r="H12585" s="41" t="s">
        <v>252</v>
      </c>
      <c r="I12585" s="42" t="s">
        <v>517</v>
      </c>
      <c r="J12585" s="43" t="s">
        <v>15</v>
      </c>
      <c r="K12585" s="44">
        <v>22</v>
      </c>
      <c r="L12585" s="45">
        <v>43351.111872733061</v>
      </c>
      <c r="M12585" s="46">
        <v>46017.335553315177</v>
      </c>
      <c r="N12585" s="45"/>
      <c r="O12585" s="46"/>
    </row>
    <row r="12586" spans="1:15" x14ac:dyDescent="0.2">
      <c r="A12586" s="11" t="str">
        <f t="shared" si="1176"/>
        <v>8189104 - Region Midtjylland0-4 år</v>
      </c>
      <c r="B12586" s="12" t="str">
        <f t="shared" si="1179"/>
        <v>818910</v>
      </c>
      <c r="C12586" s="14">
        <f t="shared" si="1177"/>
        <v>0</v>
      </c>
      <c r="D12586" s="14">
        <f t="shared" si="1178"/>
        <v>0</v>
      </c>
      <c r="E12586" s="19" t="str">
        <f t="shared" si="1180"/>
        <v>818910 - Operatørarbejde ved stationære anlæg inden for vandforsyning og forbrændings- og rensningsanlæg</v>
      </c>
      <c r="F12586" s="19" t="str">
        <f t="shared" si="1181"/>
        <v>0-4 år</v>
      </c>
      <c r="G12586" s="40" t="s">
        <v>516</v>
      </c>
      <c r="H12586" s="41" t="s">
        <v>252</v>
      </c>
      <c r="I12586" s="42" t="s">
        <v>517</v>
      </c>
      <c r="J12586" s="43" t="s">
        <v>16</v>
      </c>
      <c r="K12586" s="44">
        <v>22</v>
      </c>
      <c r="L12586" s="45">
        <v>39441.909230432466</v>
      </c>
      <c r="M12586" s="46">
        <v>41801.902423648455</v>
      </c>
      <c r="N12586" s="45"/>
      <c r="O12586" s="46"/>
    </row>
    <row r="12587" spans="1:15" x14ac:dyDescent="0.2">
      <c r="A12587" s="11" t="str">
        <f t="shared" si="1176"/>
        <v>8189104 - Region Midtjylland15-20 år</v>
      </c>
      <c r="B12587" s="12" t="str">
        <f t="shared" si="1179"/>
        <v>818910</v>
      </c>
      <c r="C12587" s="14">
        <f t="shared" si="1177"/>
        <v>0</v>
      </c>
      <c r="D12587" s="14">
        <f t="shared" si="1178"/>
        <v>0</v>
      </c>
      <c r="E12587" s="19" t="str">
        <f t="shared" si="1180"/>
        <v>818910 - Operatørarbejde ved stationære anlæg inden for vandforsyning og forbrændings- og rensningsanlæg</v>
      </c>
      <c r="F12587" s="19" t="str">
        <f t="shared" si="1181"/>
        <v>15-20 år</v>
      </c>
      <c r="G12587" s="40" t="s">
        <v>516</v>
      </c>
      <c r="H12587" s="41" t="s">
        <v>252</v>
      </c>
      <c r="I12587" s="42" t="s">
        <v>517</v>
      </c>
      <c r="J12587" s="43" t="s">
        <v>18</v>
      </c>
      <c r="K12587" s="44">
        <v>22</v>
      </c>
      <c r="L12587" s="45">
        <v>36790.03052550857</v>
      </c>
      <c r="M12587" s="46">
        <v>38977.021774604735</v>
      </c>
      <c r="N12587" s="45"/>
      <c r="O12587" s="46"/>
    </row>
    <row r="12588" spans="1:15" x14ac:dyDescent="0.2">
      <c r="A12588" s="11" t="str">
        <f t="shared" si="1176"/>
        <v>8189104 - Region Midtjylland20-24 år</v>
      </c>
      <c r="B12588" s="12" t="str">
        <f t="shared" si="1179"/>
        <v>818910</v>
      </c>
      <c r="C12588" s="14">
        <f t="shared" si="1177"/>
        <v>0</v>
      </c>
      <c r="D12588" s="14">
        <f t="shared" si="1178"/>
        <v>0</v>
      </c>
      <c r="E12588" s="19" t="str">
        <f t="shared" si="1180"/>
        <v>818910 - Operatørarbejde ved stationære anlæg inden for vandforsyning og forbrændings- og rensningsanlæg</v>
      </c>
      <c r="F12588" s="19" t="str">
        <f t="shared" si="1181"/>
        <v>20-24 år</v>
      </c>
      <c r="G12588" s="40" t="s">
        <v>516</v>
      </c>
      <c r="H12588" s="41" t="s">
        <v>252</v>
      </c>
      <c r="I12588" s="42" t="s">
        <v>517</v>
      </c>
      <c r="J12588" s="43" t="s">
        <v>19</v>
      </c>
      <c r="K12588" s="44">
        <v>24</v>
      </c>
      <c r="L12588" s="45">
        <v>39292.654295295528</v>
      </c>
      <c r="M12588" s="46">
        <v>41672.460420798605</v>
      </c>
      <c r="N12588" s="45"/>
      <c r="O12588" s="46"/>
    </row>
    <row r="12589" spans="1:15" x14ac:dyDescent="0.2">
      <c r="A12589" s="11" t="str">
        <f t="shared" si="1176"/>
        <v>8189104 - Region Midtjylland25 år og derover</v>
      </c>
      <c r="B12589" s="12" t="str">
        <f t="shared" si="1179"/>
        <v>818910</v>
      </c>
      <c r="C12589" s="14">
        <f t="shared" si="1177"/>
        <v>0</v>
      </c>
      <c r="D12589" s="14">
        <f t="shared" si="1178"/>
        <v>0</v>
      </c>
      <c r="E12589" s="19" t="str">
        <f t="shared" si="1180"/>
        <v>818910 - Operatørarbejde ved stationære anlæg inden for vandforsyning og forbrændings- og rensningsanlæg</v>
      </c>
      <c r="F12589" s="19" t="str">
        <f t="shared" si="1181"/>
        <v>25 år og derover</v>
      </c>
      <c r="G12589" s="40" t="s">
        <v>516</v>
      </c>
      <c r="H12589" s="41" t="s">
        <v>252</v>
      </c>
      <c r="I12589" s="42" t="s">
        <v>517</v>
      </c>
      <c r="J12589" s="43" t="s">
        <v>9</v>
      </c>
      <c r="K12589" s="44">
        <v>129</v>
      </c>
      <c r="L12589" s="45">
        <v>37755.296461832331</v>
      </c>
      <c r="M12589" s="46">
        <v>40006.515063972671</v>
      </c>
      <c r="N12589" s="45"/>
      <c r="O12589" s="46"/>
    </row>
    <row r="12590" spans="1:15" x14ac:dyDescent="0.2">
      <c r="A12590" s="11" t="str">
        <f t="shared" si="1176"/>
        <v>8189104 - Region MidtjyllandAlle uanset erf.</v>
      </c>
      <c r="B12590" s="12" t="str">
        <f t="shared" si="1179"/>
        <v>818910</v>
      </c>
      <c r="C12590" s="14">
        <f t="shared" si="1177"/>
        <v>0</v>
      </c>
      <c r="D12590" s="14">
        <f t="shared" si="1178"/>
        <v>0</v>
      </c>
      <c r="E12590" s="19" t="str">
        <f t="shared" si="1180"/>
        <v>818910 - Operatørarbejde ved stationære anlæg inden for vandforsyning og forbrændings- og rensningsanlæg</v>
      </c>
      <c r="F12590" s="19" t="str">
        <f t="shared" si="1181"/>
        <v>Alle uanset erf.</v>
      </c>
      <c r="G12590" s="40" t="s">
        <v>516</v>
      </c>
      <c r="H12590" s="41" t="s">
        <v>252</v>
      </c>
      <c r="I12590" s="42" t="s">
        <v>517</v>
      </c>
      <c r="J12590" s="43" t="s">
        <v>10</v>
      </c>
      <c r="K12590" s="44">
        <v>229</v>
      </c>
      <c r="L12590" s="45">
        <v>37853.466722543199</v>
      </c>
      <c r="M12590" s="46">
        <v>40103.674164278134</v>
      </c>
      <c r="N12590" s="45"/>
      <c r="O12590" s="46"/>
    </row>
    <row r="12591" spans="1:15" x14ac:dyDescent="0.2">
      <c r="A12591" s="11" t="str">
        <f t="shared" si="1176"/>
        <v>8189105 - Region Nordjylland25 år og derover</v>
      </c>
      <c r="B12591" s="12" t="str">
        <f t="shared" si="1179"/>
        <v>818910</v>
      </c>
      <c r="C12591" s="14">
        <f t="shared" si="1177"/>
        <v>0</v>
      </c>
      <c r="D12591" s="14">
        <f t="shared" si="1178"/>
        <v>0</v>
      </c>
      <c r="E12591" s="19" t="str">
        <f t="shared" si="1180"/>
        <v>818910 - Operatørarbejde ved stationære anlæg inden for vandforsyning og forbrændings- og rensningsanlæg</v>
      </c>
      <c r="F12591" s="19" t="str">
        <f t="shared" si="1181"/>
        <v>25 år og derover</v>
      </c>
      <c r="G12591" s="40" t="s">
        <v>516</v>
      </c>
      <c r="H12591" s="41" t="s">
        <v>252</v>
      </c>
      <c r="I12591" s="42" t="s">
        <v>21</v>
      </c>
      <c r="J12591" s="43" t="s">
        <v>9</v>
      </c>
      <c r="K12591" s="44">
        <v>49</v>
      </c>
      <c r="L12591" s="45">
        <v>35729.335070177229</v>
      </c>
      <c r="M12591" s="46">
        <v>37934.37101985862</v>
      </c>
      <c r="N12591" s="45"/>
      <c r="O12591" s="46"/>
    </row>
    <row r="12592" spans="1:15" x14ac:dyDescent="0.2">
      <c r="A12592" s="11" t="str">
        <f t="shared" si="1176"/>
        <v>8189105 - Region NordjyllandAlle uanset erf.</v>
      </c>
      <c r="B12592" s="12" t="str">
        <f t="shared" si="1179"/>
        <v>818910</v>
      </c>
      <c r="C12592" s="14">
        <f t="shared" si="1177"/>
        <v>0</v>
      </c>
      <c r="D12592" s="14">
        <f t="shared" si="1178"/>
        <v>0</v>
      </c>
      <c r="E12592" s="19" t="str">
        <f t="shared" si="1180"/>
        <v>818910 - Operatørarbejde ved stationære anlæg inden for vandforsyning og forbrændings- og rensningsanlæg</v>
      </c>
      <c r="F12592" s="19" t="str">
        <f t="shared" si="1181"/>
        <v>Alle uanset erf.</v>
      </c>
      <c r="G12592" s="40" t="s">
        <v>516</v>
      </c>
      <c r="H12592" s="41" t="s">
        <v>252</v>
      </c>
      <c r="I12592" s="42" t="s">
        <v>21</v>
      </c>
      <c r="J12592" s="43" t="s">
        <v>10</v>
      </c>
      <c r="K12592" s="44">
        <v>71</v>
      </c>
      <c r="L12592" s="45">
        <v>35729.335070177229</v>
      </c>
      <c r="M12592" s="46">
        <v>37934.37101985862</v>
      </c>
      <c r="N12592" s="45"/>
      <c r="O12592" s="46"/>
    </row>
    <row r="12593" spans="1:15" x14ac:dyDescent="0.2">
      <c r="A12593" s="11" t="str">
        <f t="shared" si="1176"/>
        <v>8189106 - Alle regioner5-9 år</v>
      </c>
      <c r="B12593" s="12" t="str">
        <f t="shared" si="1179"/>
        <v>818910</v>
      </c>
      <c r="C12593" s="14">
        <f t="shared" si="1177"/>
        <v>0</v>
      </c>
      <c r="D12593" s="14">
        <f t="shared" si="1178"/>
        <v>0</v>
      </c>
      <c r="E12593" s="19" t="str">
        <f t="shared" si="1180"/>
        <v>818910 - Operatørarbejde ved stationære anlæg inden for vandforsyning og forbrændings- og rensningsanlæg</v>
      </c>
      <c r="F12593" s="19" t="str">
        <f t="shared" si="1181"/>
        <v>5-9 år</v>
      </c>
      <c r="G12593" s="40" t="s">
        <v>516</v>
      </c>
      <c r="H12593" s="41" t="s">
        <v>252</v>
      </c>
      <c r="I12593" s="42" t="s">
        <v>11</v>
      </c>
      <c r="J12593" s="43" t="s">
        <v>15</v>
      </c>
      <c r="K12593" s="44">
        <v>37</v>
      </c>
      <c r="L12593" s="45">
        <v>36022.003378657289</v>
      </c>
      <c r="M12593" s="46">
        <v>38163.339089412235</v>
      </c>
      <c r="N12593" s="45"/>
      <c r="O12593" s="46"/>
    </row>
    <row r="12594" spans="1:15" x14ac:dyDescent="0.2">
      <c r="A12594" s="11" t="str">
        <f t="shared" si="1176"/>
        <v>8189106 - Alle regioner0-4 år</v>
      </c>
      <c r="B12594" s="12" t="str">
        <f t="shared" si="1179"/>
        <v>818910</v>
      </c>
      <c r="C12594" s="14">
        <f t="shared" si="1177"/>
        <v>0</v>
      </c>
      <c r="D12594" s="14">
        <f t="shared" si="1178"/>
        <v>0</v>
      </c>
      <c r="E12594" s="19" t="str">
        <f t="shared" si="1180"/>
        <v>818910 - Operatørarbejde ved stationære anlæg inden for vandforsyning og forbrændings- og rensningsanlæg</v>
      </c>
      <c r="F12594" s="19" t="str">
        <f t="shared" si="1181"/>
        <v>0-4 år</v>
      </c>
      <c r="G12594" s="40" t="s">
        <v>516</v>
      </c>
      <c r="H12594" s="41" t="s">
        <v>252</v>
      </c>
      <c r="I12594" s="42" t="s">
        <v>11</v>
      </c>
      <c r="J12594" s="43" t="s">
        <v>16</v>
      </c>
      <c r="K12594" s="44">
        <v>31</v>
      </c>
      <c r="L12594" s="45">
        <v>38844.503443258633</v>
      </c>
      <c r="M12594" s="46">
        <v>41197.166781847605</v>
      </c>
      <c r="N12594" s="45"/>
      <c r="O12594" s="46"/>
    </row>
    <row r="12595" spans="1:15" x14ac:dyDescent="0.2">
      <c r="A12595" s="11" t="str">
        <f t="shared" si="1176"/>
        <v>8189106 - Alle regioner10-14 år</v>
      </c>
      <c r="B12595" s="12" t="str">
        <f t="shared" si="1179"/>
        <v>818910</v>
      </c>
      <c r="C12595" s="14">
        <f t="shared" si="1177"/>
        <v>0</v>
      </c>
      <c r="D12595" s="14">
        <f t="shared" si="1178"/>
        <v>0</v>
      </c>
      <c r="E12595" s="19" t="str">
        <f t="shared" si="1180"/>
        <v>818910 - Operatørarbejde ved stationære anlæg inden for vandforsyning og forbrændings- og rensningsanlæg</v>
      </c>
      <c r="F12595" s="19" t="str">
        <f t="shared" si="1181"/>
        <v>10-14 år</v>
      </c>
      <c r="G12595" s="40" t="s">
        <v>516</v>
      </c>
      <c r="H12595" s="41" t="s">
        <v>252</v>
      </c>
      <c r="I12595" s="42" t="s">
        <v>11</v>
      </c>
      <c r="J12595" s="43" t="s">
        <v>17</v>
      </c>
      <c r="K12595" s="44">
        <v>30</v>
      </c>
      <c r="L12595" s="45">
        <v>35299.899854883901</v>
      </c>
      <c r="M12595" s="46">
        <v>37398.309966913424</v>
      </c>
      <c r="N12595" s="45"/>
      <c r="O12595" s="46"/>
    </row>
    <row r="12596" spans="1:15" x14ac:dyDescent="0.2">
      <c r="A12596" s="11" t="str">
        <f t="shared" si="1176"/>
        <v>8189106 - Alle regioner15-20 år</v>
      </c>
      <c r="B12596" s="12" t="str">
        <f t="shared" si="1179"/>
        <v>818910</v>
      </c>
      <c r="C12596" s="14">
        <f t="shared" si="1177"/>
        <v>0</v>
      </c>
      <c r="D12596" s="14">
        <f t="shared" si="1178"/>
        <v>0</v>
      </c>
      <c r="E12596" s="19" t="str">
        <f t="shared" si="1180"/>
        <v>818910 - Operatørarbejde ved stationære anlæg inden for vandforsyning og forbrændings- og rensningsanlæg</v>
      </c>
      <c r="F12596" s="19" t="str">
        <f t="shared" si="1181"/>
        <v>15-20 år</v>
      </c>
      <c r="G12596" s="40" t="s">
        <v>516</v>
      </c>
      <c r="H12596" s="41" t="s">
        <v>252</v>
      </c>
      <c r="I12596" s="42" t="s">
        <v>11</v>
      </c>
      <c r="J12596" s="43" t="s">
        <v>18</v>
      </c>
      <c r="K12596" s="44">
        <v>38</v>
      </c>
      <c r="L12596" s="45">
        <v>36790.03052550857</v>
      </c>
      <c r="M12596" s="46">
        <v>38977.021774604735</v>
      </c>
      <c r="N12596" s="45"/>
      <c r="O12596" s="46"/>
    </row>
    <row r="12597" spans="1:15" x14ac:dyDescent="0.2">
      <c r="A12597" s="11" t="str">
        <f t="shared" si="1176"/>
        <v>8189106 - Alle regioner20-24 år</v>
      </c>
      <c r="B12597" s="12" t="str">
        <f t="shared" si="1179"/>
        <v>818910</v>
      </c>
      <c r="C12597" s="14">
        <f t="shared" si="1177"/>
        <v>0</v>
      </c>
      <c r="D12597" s="14">
        <f t="shared" si="1178"/>
        <v>0</v>
      </c>
      <c r="E12597" s="19" t="str">
        <f t="shared" si="1180"/>
        <v>818910 - Operatørarbejde ved stationære anlæg inden for vandforsyning og forbrændings- og rensningsanlæg</v>
      </c>
      <c r="F12597" s="19" t="str">
        <f t="shared" si="1181"/>
        <v>20-24 år</v>
      </c>
      <c r="G12597" s="40" t="s">
        <v>516</v>
      </c>
      <c r="H12597" s="41" t="s">
        <v>252</v>
      </c>
      <c r="I12597" s="42" t="s">
        <v>11</v>
      </c>
      <c r="J12597" s="43" t="s">
        <v>19</v>
      </c>
      <c r="K12597" s="44">
        <v>43</v>
      </c>
      <c r="L12597" s="45">
        <v>38338.83734576757</v>
      </c>
      <c r="M12597" s="46">
        <v>40696.791077550995</v>
      </c>
      <c r="N12597" s="45"/>
      <c r="O12597" s="46"/>
    </row>
    <row r="12598" spans="1:15" x14ac:dyDescent="0.2">
      <c r="A12598" s="11" t="str">
        <f t="shared" si="1176"/>
        <v>8189106 - Alle regioner25 år og derover</v>
      </c>
      <c r="B12598" s="12" t="str">
        <f t="shared" si="1179"/>
        <v>818910</v>
      </c>
      <c r="C12598" s="14">
        <f t="shared" si="1177"/>
        <v>0</v>
      </c>
      <c r="D12598" s="14">
        <f t="shared" si="1178"/>
        <v>0</v>
      </c>
      <c r="E12598" s="19" t="str">
        <f t="shared" si="1180"/>
        <v>818910 - Operatørarbejde ved stationære anlæg inden for vandforsyning og forbrændings- og rensningsanlæg</v>
      </c>
      <c r="F12598" s="19" t="str">
        <f t="shared" si="1181"/>
        <v>25 år og derover</v>
      </c>
      <c r="G12598" s="40" t="s">
        <v>516</v>
      </c>
      <c r="H12598" s="41" t="s">
        <v>252</v>
      </c>
      <c r="I12598" s="42" t="s">
        <v>11</v>
      </c>
      <c r="J12598" s="43" t="s">
        <v>9</v>
      </c>
      <c r="K12598" s="44">
        <v>294</v>
      </c>
      <c r="L12598" s="45">
        <v>37389.303719602103</v>
      </c>
      <c r="M12598" s="46">
        <v>39679.418082693221</v>
      </c>
      <c r="N12598" s="45"/>
      <c r="O12598" s="46"/>
    </row>
    <row r="12599" spans="1:15" x14ac:dyDescent="0.2">
      <c r="A12599" s="11" t="str">
        <f t="shared" si="1176"/>
        <v>8189106 - Alle regionerAlle uanset erf.</v>
      </c>
      <c r="B12599" s="12" t="str">
        <f t="shared" si="1179"/>
        <v>818910</v>
      </c>
      <c r="C12599" s="14">
        <f t="shared" si="1177"/>
        <v>0</v>
      </c>
      <c r="D12599" s="14">
        <f t="shared" si="1178"/>
        <v>0</v>
      </c>
      <c r="E12599" s="19" t="str">
        <f t="shared" si="1180"/>
        <v>818910 - Operatørarbejde ved stationære anlæg inden for vandforsyning og forbrændings- og rensningsanlæg</v>
      </c>
      <c r="F12599" s="19" t="str">
        <f t="shared" si="1181"/>
        <v>Alle uanset erf.</v>
      </c>
      <c r="G12599" s="40" t="s">
        <v>516</v>
      </c>
      <c r="H12599" s="41" t="s">
        <v>252</v>
      </c>
      <c r="I12599" s="42" t="s">
        <v>11</v>
      </c>
      <c r="J12599" s="43" t="s">
        <v>10</v>
      </c>
      <c r="K12599" s="44">
        <v>473</v>
      </c>
      <c r="L12599" s="45">
        <v>37409.445631112605</v>
      </c>
      <c r="M12599" s="46">
        <v>39707.739600074594</v>
      </c>
      <c r="N12599" s="45"/>
      <c r="O12599" s="46"/>
    </row>
    <row r="12600" spans="1:15" x14ac:dyDescent="0.2">
      <c r="A12600" s="11" t="str">
        <f t="shared" si="1176"/>
        <v>8189901 - Region HovedstadenUnder 1 år</v>
      </c>
      <c r="B12600" s="12" t="str">
        <f t="shared" si="1179"/>
        <v>818990</v>
      </c>
      <c r="C12600" s="14">
        <f t="shared" si="1177"/>
        <v>0</v>
      </c>
      <c r="D12600" s="14">
        <f t="shared" si="1178"/>
        <v>0</v>
      </c>
      <c r="E12600" s="19" t="str">
        <f t="shared" si="1180"/>
        <v>818990 - Andet operatørarbejde ved stationære anlæg og maskiner</v>
      </c>
      <c r="F12600" s="19" t="str">
        <f t="shared" si="1181"/>
        <v>Under 1 år</v>
      </c>
      <c r="G12600" s="40" t="s">
        <v>516</v>
      </c>
      <c r="H12600" s="41" t="s">
        <v>253</v>
      </c>
      <c r="I12600" s="42" t="s">
        <v>8</v>
      </c>
      <c r="J12600" s="43" t="s">
        <v>13</v>
      </c>
      <c r="K12600" s="44">
        <v>37</v>
      </c>
      <c r="L12600" s="45">
        <v>26234.726230813165</v>
      </c>
      <c r="M12600" s="46">
        <v>27775.400505902846</v>
      </c>
      <c r="N12600" s="45"/>
      <c r="O12600" s="46"/>
    </row>
    <row r="12601" spans="1:15" x14ac:dyDescent="0.2">
      <c r="A12601" s="11" t="str">
        <f t="shared" si="1176"/>
        <v>8189901 - Region Hovedstaden1 år</v>
      </c>
      <c r="B12601" s="12" t="str">
        <f t="shared" si="1179"/>
        <v>818990</v>
      </c>
      <c r="C12601" s="14">
        <f t="shared" si="1177"/>
        <v>0</v>
      </c>
      <c r="D12601" s="14">
        <f t="shared" si="1178"/>
        <v>0</v>
      </c>
      <c r="E12601" s="19" t="str">
        <f t="shared" si="1180"/>
        <v>818990 - Andet operatørarbejde ved stationære anlæg og maskiner</v>
      </c>
      <c r="F12601" s="19" t="str">
        <f t="shared" si="1181"/>
        <v>1 år</v>
      </c>
      <c r="G12601" s="40" t="s">
        <v>516</v>
      </c>
      <c r="H12601" s="41" t="s">
        <v>253</v>
      </c>
      <c r="I12601" s="42" t="s">
        <v>8</v>
      </c>
      <c r="J12601" s="43" t="s">
        <v>22</v>
      </c>
      <c r="K12601" s="44">
        <v>28</v>
      </c>
      <c r="L12601" s="45">
        <v>32332.370655571991</v>
      </c>
      <c r="M12601" s="46">
        <v>34266.967031774082</v>
      </c>
      <c r="N12601" s="45"/>
      <c r="O12601" s="46"/>
    </row>
    <row r="12602" spans="1:15" x14ac:dyDescent="0.2">
      <c r="A12602" s="11" t="str">
        <f t="shared" si="1176"/>
        <v>8189901 - Region Hovedstaden2 år</v>
      </c>
      <c r="B12602" s="12" t="str">
        <f t="shared" si="1179"/>
        <v>818990</v>
      </c>
      <c r="C12602" s="14">
        <f t="shared" si="1177"/>
        <v>0</v>
      </c>
      <c r="D12602" s="14">
        <f t="shared" si="1178"/>
        <v>0</v>
      </c>
      <c r="E12602" s="19" t="str">
        <f t="shared" si="1180"/>
        <v>818990 - Andet operatørarbejde ved stationære anlæg og maskiner</v>
      </c>
      <c r="F12602" s="19" t="str">
        <f t="shared" si="1181"/>
        <v>2 år</v>
      </c>
      <c r="G12602" s="40" t="s">
        <v>516</v>
      </c>
      <c r="H12602" s="41" t="s">
        <v>253</v>
      </c>
      <c r="I12602" s="42" t="s">
        <v>8</v>
      </c>
      <c r="J12602" s="43" t="s">
        <v>23</v>
      </c>
      <c r="K12602" s="44">
        <v>23</v>
      </c>
      <c r="L12602" s="45">
        <v>30601.130527246976</v>
      </c>
      <c r="M12602" s="46">
        <v>32399.349751784281</v>
      </c>
      <c r="N12602" s="45"/>
      <c r="O12602" s="46"/>
    </row>
    <row r="12603" spans="1:15" x14ac:dyDescent="0.2">
      <c r="A12603" s="11" t="str">
        <f t="shared" si="1176"/>
        <v>8189901 - Region Hovedstaden3 år</v>
      </c>
      <c r="B12603" s="12" t="str">
        <f t="shared" si="1179"/>
        <v>818990</v>
      </c>
      <c r="C12603" s="14">
        <f t="shared" si="1177"/>
        <v>0</v>
      </c>
      <c r="D12603" s="14">
        <f t="shared" si="1178"/>
        <v>0</v>
      </c>
      <c r="E12603" s="19" t="str">
        <f t="shared" si="1180"/>
        <v>818990 - Andet operatørarbejde ved stationære anlæg og maskiner</v>
      </c>
      <c r="F12603" s="19" t="str">
        <f t="shared" si="1181"/>
        <v>3 år</v>
      </c>
      <c r="G12603" s="40" t="s">
        <v>516</v>
      </c>
      <c r="H12603" s="41" t="s">
        <v>253</v>
      </c>
      <c r="I12603" s="42" t="s">
        <v>8</v>
      </c>
      <c r="J12603" s="43" t="s">
        <v>14</v>
      </c>
      <c r="K12603" s="44">
        <v>13</v>
      </c>
      <c r="L12603" s="45">
        <v>32718.178814660569</v>
      </c>
      <c r="M12603" s="46">
        <v>34666.002866613293</v>
      </c>
      <c r="N12603" s="45"/>
      <c r="O12603" s="46"/>
    </row>
    <row r="12604" spans="1:15" x14ac:dyDescent="0.2">
      <c r="A12604" s="11" t="str">
        <f t="shared" si="1176"/>
        <v>8189901 - Region Hovedstaden4 år</v>
      </c>
      <c r="B12604" s="12" t="str">
        <f t="shared" si="1179"/>
        <v>818990</v>
      </c>
      <c r="C12604" s="14">
        <f t="shared" si="1177"/>
        <v>0</v>
      </c>
      <c r="D12604" s="14">
        <f t="shared" si="1178"/>
        <v>0</v>
      </c>
      <c r="E12604" s="19" t="str">
        <f t="shared" si="1180"/>
        <v>818990 - Andet operatørarbejde ved stationære anlæg og maskiner</v>
      </c>
      <c r="F12604" s="19" t="str">
        <f t="shared" si="1181"/>
        <v>4 år</v>
      </c>
      <c r="G12604" s="40" t="s">
        <v>516</v>
      </c>
      <c r="H12604" s="41" t="s">
        <v>253</v>
      </c>
      <c r="I12604" s="42" t="s">
        <v>8</v>
      </c>
      <c r="J12604" s="43" t="s">
        <v>24</v>
      </c>
      <c r="K12604" s="44">
        <v>24</v>
      </c>
      <c r="L12604" s="45">
        <v>30864.862866744599</v>
      </c>
      <c r="M12604" s="46">
        <v>32711.651414669657</v>
      </c>
      <c r="N12604" s="45"/>
      <c r="O12604" s="46"/>
    </row>
    <row r="12605" spans="1:15" x14ac:dyDescent="0.2">
      <c r="A12605" s="11" t="str">
        <f t="shared" si="1176"/>
        <v>8189901 - Region Hovedstaden5-9 år</v>
      </c>
      <c r="B12605" s="12" t="str">
        <f t="shared" si="1179"/>
        <v>818990</v>
      </c>
      <c r="C12605" s="14">
        <f t="shared" si="1177"/>
        <v>0</v>
      </c>
      <c r="D12605" s="14">
        <f t="shared" si="1178"/>
        <v>0</v>
      </c>
      <c r="E12605" s="19" t="str">
        <f t="shared" si="1180"/>
        <v>818990 - Andet operatørarbejde ved stationære anlæg og maskiner</v>
      </c>
      <c r="F12605" s="19" t="str">
        <f t="shared" si="1181"/>
        <v>5-9 år</v>
      </c>
      <c r="G12605" s="40" t="s">
        <v>516</v>
      </c>
      <c r="H12605" s="41" t="s">
        <v>253</v>
      </c>
      <c r="I12605" s="42" t="s">
        <v>8</v>
      </c>
      <c r="J12605" s="43" t="s">
        <v>15</v>
      </c>
      <c r="K12605" s="44">
        <v>90</v>
      </c>
      <c r="L12605" s="45">
        <v>32886.058968323632</v>
      </c>
      <c r="M12605" s="46">
        <v>34818.54781553967</v>
      </c>
      <c r="N12605" s="45"/>
      <c r="O12605" s="46"/>
    </row>
    <row r="12606" spans="1:15" x14ac:dyDescent="0.2">
      <c r="A12606" s="11" t="str">
        <f t="shared" si="1176"/>
        <v>8189901 - Region Hovedstaden0-4 år</v>
      </c>
      <c r="B12606" s="12" t="str">
        <f t="shared" si="1179"/>
        <v>818990</v>
      </c>
      <c r="C12606" s="14">
        <f t="shared" si="1177"/>
        <v>0</v>
      </c>
      <c r="D12606" s="14">
        <f t="shared" si="1178"/>
        <v>0</v>
      </c>
      <c r="E12606" s="19" t="str">
        <f t="shared" si="1180"/>
        <v>818990 - Andet operatørarbejde ved stationære anlæg og maskiner</v>
      </c>
      <c r="F12606" s="19" t="str">
        <f t="shared" si="1181"/>
        <v>0-4 år</v>
      </c>
      <c r="G12606" s="40" t="s">
        <v>516</v>
      </c>
      <c r="H12606" s="41" t="s">
        <v>253</v>
      </c>
      <c r="I12606" s="42" t="s">
        <v>8</v>
      </c>
      <c r="J12606" s="43" t="s">
        <v>16</v>
      </c>
      <c r="K12606" s="44">
        <v>125</v>
      </c>
      <c r="L12606" s="45">
        <v>30864.862866744599</v>
      </c>
      <c r="M12606" s="46">
        <v>32711.651414669657</v>
      </c>
      <c r="N12606" s="45"/>
      <c r="O12606" s="46"/>
    </row>
    <row r="12607" spans="1:15" x14ac:dyDescent="0.2">
      <c r="A12607" s="11" t="str">
        <f t="shared" si="1176"/>
        <v>8189901 - Region Hovedstaden10-14 år</v>
      </c>
      <c r="B12607" s="12" t="str">
        <f t="shared" si="1179"/>
        <v>818990</v>
      </c>
      <c r="C12607" s="14">
        <f t="shared" si="1177"/>
        <v>0</v>
      </c>
      <c r="D12607" s="14">
        <f t="shared" si="1178"/>
        <v>0</v>
      </c>
      <c r="E12607" s="19" t="str">
        <f t="shared" si="1180"/>
        <v>818990 - Andet operatørarbejde ved stationære anlæg og maskiner</v>
      </c>
      <c r="F12607" s="19" t="str">
        <f t="shared" si="1181"/>
        <v>10-14 år</v>
      </c>
      <c r="G12607" s="40" t="s">
        <v>516</v>
      </c>
      <c r="H12607" s="41" t="s">
        <v>253</v>
      </c>
      <c r="I12607" s="42" t="s">
        <v>8</v>
      </c>
      <c r="J12607" s="43" t="s">
        <v>17</v>
      </c>
      <c r="K12607" s="44">
        <v>94</v>
      </c>
      <c r="L12607" s="45">
        <v>33613.175234741</v>
      </c>
      <c r="M12607" s="46">
        <v>35614.281456319346</v>
      </c>
      <c r="N12607" s="45"/>
      <c r="O12607" s="46"/>
    </row>
    <row r="12608" spans="1:15" x14ac:dyDescent="0.2">
      <c r="A12608" s="11" t="str">
        <f t="shared" si="1176"/>
        <v>8189901 - Region Hovedstaden15-20 år</v>
      </c>
      <c r="B12608" s="12" t="str">
        <f t="shared" si="1179"/>
        <v>818990</v>
      </c>
      <c r="C12608" s="14">
        <f t="shared" si="1177"/>
        <v>0</v>
      </c>
      <c r="D12608" s="14">
        <f t="shared" si="1178"/>
        <v>0</v>
      </c>
      <c r="E12608" s="19" t="str">
        <f t="shared" si="1180"/>
        <v>818990 - Andet operatørarbejde ved stationære anlæg og maskiner</v>
      </c>
      <c r="F12608" s="19" t="str">
        <f t="shared" si="1181"/>
        <v>15-20 år</v>
      </c>
      <c r="G12608" s="40" t="s">
        <v>516</v>
      </c>
      <c r="H12608" s="41" t="s">
        <v>253</v>
      </c>
      <c r="I12608" s="42" t="s">
        <v>8</v>
      </c>
      <c r="J12608" s="43" t="s">
        <v>18</v>
      </c>
      <c r="K12608" s="44">
        <v>87</v>
      </c>
      <c r="L12608" s="45">
        <v>34045.225825880152</v>
      </c>
      <c r="M12608" s="46">
        <v>36072.053483173135</v>
      </c>
      <c r="N12608" s="45"/>
      <c r="O12608" s="46"/>
    </row>
    <row r="12609" spans="1:15" x14ac:dyDescent="0.2">
      <c r="A12609" s="11" t="str">
        <f t="shared" si="1176"/>
        <v>8189901 - Region Hovedstaden20-24 år</v>
      </c>
      <c r="B12609" s="12" t="str">
        <f t="shared" si="1179"/>
        <v>818990</v>
      </c>
      <c r="C12609" s="14">
        <f t="shared" si="1177"/>
        <v>0</v>
      </c>
      <c r="D12609" s="14">
        <f t="shared" si="1178"/>
        <v>0</v>
      </c>
      <c r="E12609" s="19" t="str">
        <f t="shared" si="1180"/>
        <v>818990 - Andet operatørarbejde ved stationære anlæg og maskiner</v>
      </c>
      <c r="F12609" s="19" t="str">
        <f t="shared" si="1181"/>
        <v>20-24 år</v>
      </c>
      <c r="G12609" s="40" t="s">
        <v>516</v>
      </c>
      <c r="H12609" s="41" t="s">
        <v>253</v>
      </c>
      <c r="I12609" s="42" t="s">
        <v>8</v>
      </c>
      <c r="J12609" s="43" t="s">
        <v>19</v>
      </c>
      <c r="K12609" s="44">
        <v>77</v>
      </c>
      <c r="L12609" s="45">
        <v>33837.394576291961</v>
      </c>
      <c r="M12609" s="46">
        <v>35852.079080553121</v>
      </c>
      <c r="N12609" s="45"/>
      <c r="O12609" s="46"/>
    </row>
    <row r="12610" spans="1:15" x14ac:dyDescent="0.2">
      <c r="A12610" s="11" t="str">
        <f t="shared" ref="A12610:A12673" si="1182">B12610&amp;I12610&amp;F12610</f>
        <v>8189901 - Region Hovedstaden25 år og derover</v>
      </c>
      <c r="B12610" s="12" t="str">
        <f t="shared" si="1179"/>
        <v>818990</v>
      </c>
      <c r="C12610" s="14">
        <f t="shared" ref="C12610:C12673" si="1183">N12610*1.2</f>
        <v>0</v>
      </c>
      <c r="D12610" s="14">
        <f t="shared" ref="D12610:D12673" si="1184">O12610*1.2</f>
        <v>0</v>
      </c>
      <c r="E12610" s="19" t="str">
        <f t="shared" si="1180"/>
        <v>818990 - Andet operatørarbejde ved stationære anlæg og maskiner</v>
      </c>
      <c r="F12610" s="19" t="str">
        <f t="shared" si="1181"/>
        <v>25 år og derover</v>
      </c>
      <c r="G12610" s="40" t="s">
        <v>516</v>
      </c>
      <c r="H12610" s="41" t="s">
        <v>253</v>
      </c>
      <c r="I12610" s="42" t="s">
        <v>8</v>
      </c>
      <c r="J12610" s="43" t="s">
        <v>9</v>
      </c>
      <c r="K12610" s="44">
        <v>411</v>
      </c>
      <c r="L12610" s="45">
        <v>34307.844868682158</v>
      </c>
      <c r="M12610" s="46">
        <v>36350.540067205446</v>
      </c>
      <c r="N12610" s="45"/>
      <c r="O12610" s="46"/>
    </row>
    <row r="12611" spans="1:15" x14ac:dyDescent="0.2">
      <c r="A12611" s="11" t="str">
        <f t="shared" si="1182"/>
        <v>8189901 - Region HovedstadenAlle uanset erf.</v>
      </c>
      <c r="B12611" s="12" t="str">
        <f t="shared" ref="B12611:B12674" si="1185">LEFT(E12611,6)</f>
        <v>818990</v>
      </c>
      <c r="C12611" s="14">
        <f t="shared" si="1183"/>
        <v>0</v>
      </c>
      <c r="D12611" s="14">
        <f t="shared" si="1184"/>
        <v>0</v>
      </c>
      <c r="E12611" s="19" t="str">
        <f t="shared" ref="E12611:E12674" si="1186">TRIM(H12611)</f>
        <v>818990 - Andet operatørarbejde ved stationære anlæg og maskiner</v>
      </c>
      <c r="F12611" s="19" t="str">
        <f t="shared" ref="F12611:F12674" si="1187">MID(J12611,6,30)</f>
        <v>Alle uanset erf.</v>
      </c>
      <c r="G12611" s="40" t="s">
        <v>516</v>
      </c>
      <c r="H12611" s="41" t="s">
        <v>253</v>
      </c>
      <c r="I12611" s="42" t="s">
        <v>8</v>
      </c>
      <c r="J12611" s="43" t="s">
        <v>10</v>
      </c>
      <c r="K12611" s="44">
        <v>884</v>
      </c>
      <c r="L12611" s="45">
        <v>33355.624093218736</v>
      </c>
      <c r="M12611" s="46">
        <v>35315.706072459972</v>
      </c>
      <c r="N12611" s="45"/>
      <c r="O12611" s="46"/>
    </row>
    <row r="12612" spans="1:15" x14ac:dyDescent="0.2">
      <c r="A12612" s="11" t="str">
        <f t="shared" si="1182"/>
        <v>8189902 - Region SjællandUnder 1 år</v>
      </c>
      <c r="B12612" s="12" t="str">
        <f t="shared" si="1185"/>
        <v>818990</v>
      </c>
      <c r="C12612" s="14">
        <f t="shared" si="1183"/>
        <v>0</v>
      </c>
      <c r="D12612" s="14">
        <f t="shared" si="1184"/>
        <v>0</v>
      </c>
      <c r="E12612" s="19" t="str">
        <f t="shared" si="1186"/>
        <v>818990 - Andet operatørarbejde ved stationære anlæg og maskiner</v>
      </c>
      <c r="F12612" s="19" t="str">
        <f t="shared" si="1187"/>
        <v>Under 1 år</v>
      </c>
      <c r="G12612" s="40" t="s">
        <v>516</v>
      </c>
      <c r="H12612" s="41" t="s">
        <v>253</v>
      </c>
      <c r="I12612" s="42" t="s">
        <v>20</v>
      </c>
      <c r="J12612" s="43" t="s">
        <v>13</v>
      </c>
      <c r="K12612" s="44">
        <v>35</v>
      </c>
      <c r="L12612" s="45">
        <v>28189.421706098732</v>
      </c>
      <c r="M12612" s="46">
        <v>29882.319447456437</v>
      </c>
      <c r="N12612" s="45"/>
      <c r="O12612" s="46"/>
    </row>
    <row r="12613" spans="1:15" x14ac:dyDescent="0.2">
      <c r="A12613" s="11" t="str">
        <f t="shared" si="1182"/>
        <v>8189902 - Region Sjælland1 år</v>
      </c>
      <c r="B12613" s="12" t="str">
        <f t="shared" si="1185"/>
        <v>818990</v>
      </c>
      <c r="C12613" s="14">
        <f t="shared" si="1183"/>
        <v>0</v>
      </c>
      <c r="D12613" s="14">
        <f t="shared" si="1184"/>
        <v>0</v>
      </c>
      <c r="E12613" s="19" t="str">
        <f t="shared" si="1186"/>
        <v>818990 - Andet operatørarbejde ved stationære anlæg og maskiner</v>
      </c>
      <c r="F12613" s="19" t="str">
        <f t="shared" si="1187"/>
        <v>1 år</v>
      </c>
      <c r="G12613" s="40" t="s">
        <v>516</v>
      </c>
      <c r="H12613" s="41" t="s">
        <v>253</v>
      </c>
      <c r="I12613" s="42" t="s">
        <v>20</v>
      </c>
      <c r="J12613" s="43" t="s">
        <v>22</v>
      </c>
      <c r="K12613" s="44">
        <v>22</v>
      </c>
      <c r="L12613" s="45">
        <v>29099.00517293458</v>
      </c>
      <c r="M12613" s="46">
        <v>30831.367554252127</v>
      </c>
      <c r="N12613" s="45"/>
      <c r="O12613" s="46"/>
    </row>
    <row r="12614" spans="1:15" x14ac:dyDescent="0.2">
      <c r="A12614" s="11" t="str">
        <f t="shared" si="1182"/>
        <v>8189902 - Region Sjælland2 år</v>
      </c>
      <c r="B12614" s="12" t="str">
        <f t="shared" si="1185"/>
        <v>818990</v>
      </c>
      <c r="C12614" s="14">
        <f t="shared" si="1183"/>
        <v>0</v>
      </c>
      <c r="D12614" s="14">
        <f t="shared" si="1184"/>
        <v>0</v>
      </c>
      <c r="E12614" s="19" t="str">
        <f t="shared" si="1186"/>
        <v>818990 - Andet operatørarbejde ved stationære anlæg og maskiner</v>
      </c>
      <c r="F12614" s="19" t="str">
        <f t="shared" si="1187"/>
        <v>2 år</v>
      </c>
      <c r="G12614" s="40" t="s">
        <v>516</v>
      </c>
      <c r="H12614" s="41" t="s">
        <v>253</v>
      </c>
      <c r="I12614" s="42" t="s">
        <v>20</v>
      </c>
      <c r="J12614" s="43" t="s">
        <v>23</v>
      </c>
      <c r="K12614" s="44">
        <v>16</v>
      </c>
      <c r="L12614" s="45">
        <v>28993.879311174391</v>
      </c>
      <c r="M12614" s="46">
        <v>30735.088240922174</v>
      </c>
      <c r="N12614" s="45"/>
      <c r="O12614" s="46"/>
    </row>
    <row r="12615" spans="1:15" x14ac:dyDescent="0.2">
      <c r="A12615" s="11" t="str">
        <f t="shared" si="1182"/>
        <v>8189902 - Region Sjælland3 år</v>
      </c>
      <c r="B12615" s="12" t="str">
        <f t="shared" si="1185"/>
        <v>818990</v>
      </c>
      <c r="C12615" s="14">
        <f t="shared" si="1183"/>
        <v>0</v>
      </c>
      <c r="D12615" s="14">
        <f t="shared" si="1184"/>
        <v>0</v>
      </c>
      <c r="E12615" s="19" t="str">
        <f t="shared" si="1186"/>
        <v>818990 - Andet operatørarbejde ved stationære anlæg og maskiner</v>
      </c>
      <c r="F12615" s="19" t="str">
        <f t="shared" si="1187"/>
        <v>3 år</v>
      </c>
      <c r="G12615" s="40" t="s">
        <v>516</v>
      </c>
      <c r="H12615" s="41" t="s">
        <v>253</v>
      </c>
      <c r="I12615" s="42" t="s">
        <v>20</v>
      </c>
      <c r="J12615" s="43" t="s">
        <v>14</v>
      </c>
      <c r="K12615" s="44">
        <v>16</v>
      </c>
      <c r="L12615" s="45">
        <v>31027.923798263102</v>
      </c>
      <c r="M12615" s="46">
        <v>32891.285972370228</v>
      </c>
      <c r="N12615" s="45"/>
      <c r="O12615" s="46"/>
    </row>
    <row r="12616" spans="1:15" x14ac:dyDescent="0.2">
      <c r="A12616" s="11" t="str">
        <f t="shared" si="1182"/>
        <v>8189902 - Region Sjælland4 år</v>
      </c>
      <c r="B12616" s="12" t="str">
        <f t="shared" si="1185"/>
        <v>818990</v>
      </c>
      <c r="C12616" s="14">
        <f t="shared" si="1183"/>
        <v>0</v>
      </c>
      <c r="D12616" s="14">
        <f t="shared" si="1184"/>
        <v>0</v>
      </c>
      <c r="E12616" s="19" t="str">
        <f t="shared" si="1186"/>
        <v>818990 - Andet operatørarbejde ved stationære anlæg og maskiner</v>
      </c>
      <c r="F12616" s="19" t="str">
        <f t="shared" si="1187"/>
        <v>4 år</v>
      </c>
      <c r="G12616" s="40" t="s">
        <v>516</v>
      </c>
      <c r="H12616" s="41" t="s">
        <v>253</v>
      </c>
      <c r="I12616" s="42" t="s">
        <v>20</v>
      </c>
      <c r="J12616" s="43" t="s">
        <v>24</v>
      </c>
      <c r="K12616" s="44">
        <v>26</v>
      </c>
      <c r="L12616" s="45">
        <v>30717.766573656136</v>
      </c>
      <c r="M12616" s="46">
        <v>32562.502453457644</v>
      </c>
      <c r="N12616" s="45"/>
      <c r="O12616" s="46"/>
    </row>
    <row r="12617" spans="1:15" x14ac:dyDescent="0.2">
      <c r="A12617" s="11" t="str">
        <f t="shared" si="1182"/>
        <v>8189902 - Region Sjælland5-9 år</v>
      </c>
      <c r="B12617" s="12" t="str">
        <f t="shared" si="1185"/>
        <v>818990</v>
      </c>
      <c r="C12617" s="14">
        <f t="shared" si="1183"/>
        <v>0</v>
      </c>
      <c r="D12617" s="14">
        <f t="shared" si="1184"/>
        <v>0</v>
      </c>
      <c r="E12617" s="19" t="str">
        <f t="shared" si="1186"/>
        <v>818990 - Andet operatørarbejde ved stationære anlæg og maskiner</v>
      </c>
      <c r="F12617" s="19" t="str">
        <f t="shared" si="1187"/>
        <v>5-9 år</v>
      </c>
      <c r="G12617" s="40" t="s">
        <v>516</v>
      </c>
      <c r="H12617" s="41" t="s">
        <v>253</v>
      </c>
      <c r="I12617" s="42" t="s">
        <v>20</v>
      </c>
      <c r="J12617" s="43" t="s">
        <v>15</v>
      </c>
      <c r="K12617" s="44">
        <v>109</v>
      </c>
      <c r="L12617" s="45">
        <v>28783.703184810427</v>
      </c>
      <c r="M12617" s="46">
        <v>30512.290121339673</v>
      </c>
      <c r="N12617" s="45"/>
      <c r="O12617" s="46"/>
    </row>
    <row r="12618" spans="1:15" x14ac:dyDescent="0.2">
      <c r="A12618" s="11" t="str">
        <f t="shared" si="1182"/>
        <v>8189902 - Region Sjælland0-4 år</v>
      </c>
      <c r="B12618" s="12" t="str">
        <f t="shared" si="1185"/>
        <v>818990</v>
      </c>
      <c r="C12618" s="14">
        <f t="shared" si="1183"/>
        <v>0</v>
      </c>
      <c r="D12618" s="14">
        <f t="shared" si="1184"/>
        <v>0</v>
      </c>
      <c r="E12618" s="19" t="str">
        <f t="shared" si="1186"/>
        <v>818990 - Andet operatørarbejde ved stationære anlæg og maskiner</v>
      </c>
      <c r="F12618" s="19" t="str">
        <f t="shared" si="1187"/>
        <v>0-4 år</v>
      </c>
      <c r="G12618" s="40" t="s">
        <v>516</v>
      </c>
      <c r="H12618" s="41" t="s">
        <v>253</v>
      </c>
      <c r="I12618" s="42" t="s">
        <v>20</v>
      </c>
      <c r="J12618" s="43" t="s">
        <v>16</v>
      </c>
      <c r="K12618" s="44">
        <v>115</v>
      </c>
      <c r="L12618" s="45">
        <v>28993.879311174391</v>
      </c>
      <c r="M12618" s="46">
        <v>30735.088240922174</v>
      </c>
      <c r="N12618" s="45"/>
      <c r="O12618" s="46"/>
    </row>
    <row r="12619" spans="1:15" x14ac:dyDescent="0.2">
      <c r="A12619" s="11" t="str">
        <f t="shared" si="1182"/>
        <v>8189902 - Region Sjælland10-14 år</v>
      </c>
      <c r="B12619" s="12" t="str">
        <f t="shared" si="1185"/>
        <v>818990</v>
      </c>
      <c r="C12619" s="14">
        <f t="shared" si="1183"/>
        <v>0</v>
      </c>
      <c r="D12619" s="14">
        <f t="shared" si="1184"/>
        <v>0</v>
      </c>
      <c r="E12619" s="19" t="str">
        <f t="shared" si="1186"/>
        <v>818990 - Andet operatørarbejde ved stationære anlæg og maskiner</v>
      </c>
      <c r="F12619" s="19" t="str">
        <f t="shared" si="1187"/>
        <v>10-14 år</v>
      </c>
      <c r="G12619" s="40" t="s">
        <v>516</v>
      </c>
      <c r="H12619" s="41" t="s">
        <v>253</v>
      </c>
      <c r="I12619" s="42" t="s">
        <v>20</v>
      </c>
      <c r="J12619" s="43" t="s">
        <v>17</v>
      </c>
      <c r="K12619" s="44">
        <v>98</v>
      </c>
      <c r="L12619" s="45">
        <v>28824.719346088808</v>
      </c>
      <c r="M12619" s="46">
        <v>30555.769482023534</v>
      </c>
      <c r="N12619" s="45"/>
      <c r="O12619" s="46"/>
    </row>
    <row r="12620" spans="1:15" x14ac:dyDescent="0.2">
      <c r="A12620" s="11" t="str">
        <f t="shared" si="1182"/>
        <v>8189902 - Region Sjælland15-20 år</v>
      </c>
      <c r="B12620" s="12" t="str">
        <f t="shared" si="1185"/>
        <v>818990</v>
      </c>
      <c r="C12620" s="14">
        <f t="shared" si="1183"/>
        <v>0</v>
      </c>
      <c r="D12620" s="14">
        <f t="shared" si="1184"/>
        <v>0</v>
      </c>
      <c r="E12620" s="19" t="str">
        <f t="shared" si="1186"/>
        <v>818990 - Andet operatørarbejde ved stationære anlæg og maskiner</v>
      </c>
      <c r="F12620" s="19" t="str">
        <f t="shared" si="1187"/>
        <v>15-20 år</v>
      </c>
      <c r="G12620" s="40" t="s">
        <v>516</v>
      </c>
      <c r="H12620" s="41" t="s">
        <v>253</v>
      </c>
      <c r="I12620" s="42" t="s">
        <v>20</v>
      </c>
      <c r="J12620" s="43" t="s">
        <v>18</v>
      </c>
      <c r="K12620" s="44">
        <v>63</v>
      </c>
      <c r="L12620" s="45">
        <v>31125.694940560883</v>
      </c>
      <c r="M12620" s="46">
        <v>32994.928698260301</v>
      </c>
      <c r="N12620" s="45"/>
      <c r="O12620" s="46"/>
    </row>
    <row r="12621" spans="1:15" x14ac:dyDescent="0.2">
      <c r="A12621" s="11" t="str">
        <f t="shared" si="1182"/>
        <v>8189902 - Region Sjælland20-24 år</v>
      </c>
      <c r="B12621" s="12" t="str">
        <f t="shared" si="1185"/>
        <v>818990</v>
      </c>
      <c r="C12621" s="14">
        <f t="shared" si="1183"/>
        <v>0</v>
      </c>
      <c r="D12621" s="14">
        <f t="shared" si="1184"/>
        <v>0</v>
      </c>
      <c r="E12621" s="19" t="str">
        <f t="shared" si="1186"/>
        <v>818990 - Andet operatørarbejde ved stationære anlæg og maskiner</v>
      </c>
      <c r="F12621" s="19" t="str">
        <f t="shared" si="1187"/>
        <v>20-24 år</v>
      </c>
      <c r="G12621" s="40" t="s">
        <v>516</v>
      </c>
      <c r="H12621" s="41" t="s">
        <v>253</v>
      </c>
      <c r="I12621" s="42" t="s">
        <v>20</v>
      </c>
      <c r="J12621" s="43" t="s">
        <v>19</v>
      </c>
      <c r="K12621" s="44">
        <v>90</v>
      </c>
      <c r="L12621" s="45">
        <v>29303.581088186093</v>
      </c>
      <c r="M12621" s="46">
        <v>31054.866180084613</v>
      </c>
      <c r="N12621" s="45"/>
      <c r="O12621" s="46"/>
    </row>
    <row r="12622" spans="1:15" x14ac:dyDescent="0.2">
      <c r="A12622" s="11" t="str">
        <f t="shared" si="1182"/>
        <v>8189902 - Region Sjælland25 år og derover</v>
      </c>
      <c r="B12622" s="12" t="str">
        <f t="shared" si="1185"/>
        <v>818990</v>
      </c>
      <c r="C12622" s="14">
        <f t="shared" si="1183"/>
        <v>0</v>
      </c>
      <c r="D12622" s="14">
        <f t="shared" si="1184"/>
        <v>0</v>
      </c>
      <c r="E12622" s="19" t="str">
        <f t="shared" si="1186"/>
        <v>818990 - Andet operatørarbejde ved stationære anlæg og maskiner</v>
      </c>
      <c r="F12622" s="19" t="str">
        <f t="shared" si="1187"/>
        <v>25 år og derover</v>
      </c>
      <c r="G12622" s="40" t="s">
        <v>516</v>
      </c>
      <c r="H12622" s="41" t="s">
        <v>253</v>
      </c>
      <c r="I12622" s="42" t="s">
        <v>20</v>
      </c>
      <c r="J12622" s="43" t="s">
        <v>9</v>
      </c>
      <c r="K12622" s="44">
        <v>361</v>
      </c>
      <c r="L12622" s="45">
        <v>30946.445258577856</v>
      </c>
      <c r="M12622" s="46">
        <v>32804.914290951165</v>
      </c>
      <c r="N12622" s="45"/>
      <c r="O12622" s="46"/>
    </row>
    <row r="12623" spans="1:15" x14ac:dyDescent="0.2">
      <c r="A12623" s="11" t="str">
        <f t="shared" si="1182"/>
        <v>8189902 - Region SjællandAlle uanset erf.</v>
      </c>
      <c r="B12623" s="12" t="str">
        <f t="shared" si="1185"/>
        <v>818990</v>
      </c>
      <c r="C12623" s="14">
        <f t="shared" si="1183"/>
        <v>0</v>
      </c>
      <c r="D12623" s="14">
        <f t="shared" si="1184"/>
        <v>0</v>
      </c>
      <c r="E12623" s="19" t="str">
        <f t="shared" si="1186"/>
        <v>818990 - Andet operatørarbejde ved stationære anlæg og maskiner</v>
      </c>
      <c r="F12623" s="19" t="str">
        <f t="shared" si="1187"/>
        <v>Alle uanset erf.</v>
      </c>
      <c r="G12623" s="40" t="s">
        <v>516</v>
      </c>
      <c r="H12623" s="41" t="s">
        <v>253</v>
      </c>
      <c r="I12623" s="42" t="s">
        <v>20</v>
      </c>
      <c r="J12623" s="43" t="s">
        <v>10</v>
      </c>
      <c r="K12623" s="44">
        <v>836</v>
      </c>
      <c r="L12623" s="45">
        <v>29672.181481252192</v>
      </c>
      <c r="M12623" s="46">
        <v>31438.605250860364</v>
      </c>
      <c r="N12623" s="45"/>
      <c r="O12623" s="46"/>
    </row>
    <row r="12624" spans="1:15" x14ac:dyDescent="0.2">
      <c r="A12624" s="11" t="str">
        <f t="shared" si="1182"/>
        <v>8189903 - Region SyddanmarkUnder 1 år</v>
      </c>
      <c r="B12624" s="12" t="str">
        <f t="shared" si="1185"/>
        <v>818990</v>
      </c>
      <c r="C12624" s="14">
        <f t="shared" si="1183"/>
        <v>0</v>
      </c>
      <c r="D12624" s="14">
        <f t="shared" si="1184"/>
        <v>0</v>
      </c>
      <c r="E12624" s="19" t="str">
        <f t="shared" si="1186"/>
        <v>818990 - Andet operatørarbejde ved stationære anlæg og maskiner</v>
      </c>
      <c r="F12624" s="19" t="str">
        <f t="shared" si="1187"/>
        <v>Under 1 år</v>
      </c>
      <c r="G12624" s="40" t="s">
        <v>516</v>
      </c>
      <c r="H12624" s="41" t="s">
        <v>253</v>
      </c>
      <c r="I12624" s="42" t="s">
        <v>544</v>
      </c>
      <c r="J12624" s="43" t="s">
        <v>13</v>
      </c>
      <c r="K12624" s="44">
        <v>25</v>
      </c>
      <c r="L12624" s="45">
        <v>25570.649128151446</v>
      </c>
      <c r="M12624" s="46">
        <v>27072.324463448673</v>
      </c>
      <c r="N12624" s="45"/>
      <c r="O12624" s="46"/>
    </row>
    <row r="12625" spans="1:15" x14ac:dyDescent="0.2">
      <c r="A12625" s="11" t="str">
        <f t="shared" si="1182"/>
        <v>8189903 - Region Syddanmark1 år</v>
      </c>
      <c r="B12625" s="12" t="str">
        <f t="shared" si="1185"/>
        <v>818990</v>
      </c>
      <c r="C12625" s="14">
        <f t="shared" si="1183"/>
        <v>0</v>
      </c>
      <c r="D12625" s="14">
        <f t="shared" si="1184"/>
        <v>0</v>
      </c>
      <c r="E12625" s="19" t="str">
        <f t="shared" si="1186"/>
        <v>818990 - Andet operatørarbejde ved stationære anlæg og maskiner</v>
      </c>
      <c r="F12625" s="19" t="str">
        <f t="shared" si="1187"/>
        <v>1 år</v>
      </c>
      <c r="G12625" s="40" t="s">
        <v>516</v>
      </c>
      <c r="H12625" s="41" t="s">
        <v>253</v>
      </c>
      <c r="I12625" s="42" t="s">
        <v>544</v>
      </c>
      <c r="J12625" s="43" t="s">
        <v>22</v>
      </c>
      <c r="K12625" s="44">
        <v>12</v>
      </c>
      <c r="L12625" s="45">
        <v>26233.191987378606</v>
      </c>
      <c r="M12625" s="46">
        <v>27773.776161684669</v>
      </c>
      <c r="N12625" s="45"/>
      <c r="O12625" s="46"/>
    </row>
    <row r="12626" spans="1:15" x14ac:dyDescent="0.2">
      <c r="A12626" s="11" t="str">
        <f t="shared" si="1182"/>
        <v>8189903 - Region Syddanmark2 år</v>
      </c>
      <c r="B12626" s="12" t="str">
        <f t="shared" si="1185"/>
        <v>818990</v>
      </c>
      <c r="C12626" s="14">
        <f t="shared" si="1183"/>
        <v>0</v>
      </c>
      <c r="D12626" s="14">
        <f t="shared" si="1184"/>
        <v>0</v>
      </c>
      <c r="E12626" s="19" t="str">
        <f t="shared" si="1186"/>
        <v>818990 - Andet operatørarbejde ved stationære anlæg og maskiner</v>
      </c>
      <c r="F12626" s="19" t="str">
        <f t="shared" si="1187"/>
        <v>2 år</v>
      </c>
      <c r="G12626" s="40" t="s">
        <v>516</v>
      </c>
      <c r="H12626" s="41" t="s">
        <v>253</v>
      </c>
      <c r="I12626" s="42" t="s">
        <v>544</v>
      </c>
      <c r="J12626" s="43" t="s">
        <v>23</v>
      </c>
      <c r="K12626" s="44">
        <v>14</v>
      </c>
      <c r="L12626" s="45">
        <v>32363.83416737265</v>
      </c>
      <c r="M12626" s="46">
        <v>34307.423586653538</v>
      </c>
      <c r="N12626" s="45"/>
      <c r="O12626" s="46"/>
    </row>
    <row r="12627" spans="1:15" x14ac:dyDescent="0.2">
      <c r="A12627" s="11" t="str">
        <f t="shared" si="1182"/>
        <v>8189903 - Region Syddanmark3 år</v>
      </c>
      <c r="B12627" s="12" t="str">
        <f t="shared" si="1185"/>
        <v>818990</v>
      </c>
      <c r="C12627" s="14">
        <f t="shared" si="1183"/>
        <v>0</v>
      </c>
      <c r="D12627" s="14">
        <f t="shared" si="1184"/>
        <v>0</v>
      </c>
      <c r="E12627" s="19" t="str">
        <f t="shared" si="1186"/>
        <v>818990 - Andet operatørarbejde ved stationære anlæg og maskiner</v>
      </c>
      <c r="F12627" s="19" t="str">
        <f t="shared" si="1187"/>
        <v>3 år</v>
      </c>
      <c r="G12627" s="40" t="s">
        <v>516</v>
      </c>
      <c r="H12627" s="41" t="s">
        <v>253</v>
      </c>
      <c r="I12627" s="42" t="s">
        <v>544</v>
      </c>
      <c r="J12627" s="43" t="s">
        <v>14</v>
      </c>
      <c r="K12627" s="44">
        <v>11</v>
      </c>
      <c r="L12627" s="45">
        <v>27863.738062555942</v>
      </c>
      <c r="M12627" s="46">
        <v>29537.077080421586</v>
      </c>
      <c r="N12627" s="45"/>
      <c r="O12627" s="46"/>
    </row>
    <row r="12628" spans="1:15" x14ac:dyDescent="0.2">
      <c r="A12628" s="11" t="str">
        <f t="shared" si="1182"/>
        <v>8189903 - Region Syddanmark4 år</v>
      </c>
      <c r="B12628" s="12" t="str">
        <f t="shared" si="1185"/>
        <v>818990</v>
      </c>
      <c r="C12628" s="14">
        <f t="shared" si="1183"/>
        <v>0</v>
      </c>
      <c r="D12628" s="14">
        <f t="shared" si="1184"/>
        <v>0</v>
      </c>
      <c r="E12628" s="19" t="str">
        <f t="shared" si="1186"/>
        <v>818990 - Andet operatørarbejde ved stationære anlæg og maskiner</v>
      </c>
      <c r="F12628" s="19" t="str">
        <f t="shared" si="1187"/>
        <v>4 år</v>
      </c>
      <c r="G12628" s="40" t="s">
        <v>516</v>
      </c>
      <c r="H12628" s="41" t="s">
        <v>253</v>
      </c>
      <c r="I12628" s="42" t="s">
        <v>544</v>
      </c>
      <c r="J12628" s="43" t="s">
        <v>24</v>
      </c>
      <c r="K12628" s="44">
        <v>19</v>
      </c>
      <c r="L12628" s="45">
        <v>34031.774235019504</v>
      </c>
      <c r="M12628" s="46">
        <v>36051.048054071536</v>
      </c>
      <c r="N12628" s="45"/>
      <c r="O12628" s="46"/>
    </row>
    <row r="12629" spans="1:15" x14ac:dyDescent="0.2">
      <c r="A12629" s="11" t="str">
        <f t="shared" si="1182"/>
        <v>8189903 - Region Syddanmark5-9 år</v>
      </c>
      <c r="B12629" s="12" t="str">
        <f t="shared" si="1185"/>
        <v>818990</v>
      </c>
      <c r="C12629" s="14">
        <f t="shared" si="1183"/>
        <v>0</v>
      </c>
      <c r="D12629" s="14">
        <f t="shared" si="1184"/>
        <v>0</v>
      </c>
      <c r="E12629" s="19" t="str">
        <f t="shared" si="1186"/>
        <v>818990 - Andet operatørarbejde ved stationære anlæg og maskiner</v>
      </c>
      <c r="F12629" s="19" t="str">
        <f t="shared" si="1187"/>
        <v>5-9 år</v>
      </c>
      <c r="G12629" s="40" t="s">
        <v>516</v>
      </c>
      <c r="H12629" s="41" t="s">
        <v>253</v>
      </c>
      <c r="I12629" s="42" t="s">
        <v>544</v>
      </c>
      <c r="J12629" s="43" t="s">
        <v>15</v>
      </c>
      <c r="K12629" s="44">
        <v>73</v>
      </c>
      <c r="L12629" s="45">
        <v>27610.469559518744</v>
      </c>
      <c r="M12629" s="46">
        <v>29254.214371795428</v>
      </c>
      <c r="N12629" s="45"/>
      <c r="O12629" s="46"/>
    </row>
    <row r="12630" spans="1:15" x14ac:dyDescent="0.2">
      <c r="A12630" s="11" t="str">
        <f t="shared" si="1182"/>
        <v>8189903 - Region Syddanmark0-4 år</v>
      </c>
      <c r="B12630" s="12" t="str">
        <f t="shared" si="1185"/>
        <v>818990</v>
      </c>
      <c r="C12630" s="14">
        <f t="shared" si="1183"/>
        <v>0</v>
      </c>
      <c r="D12630" s="14">
        <f t="shared" si="1184"/>
        <v>0</v>
      </c>
      <c r="E12630" s="19" t="str">
        <f t="shared" si="1186"/>
        <v>818990 - Andet operatørarbejde ved stationære anlæg og maskiner</v>
      </c>
      <c r="F12630" s="19" t="str">
        <f t="shared" si="1187"/>
        <v>0-4 år</v>
      </c>
      <c r="G12630" s="40" t="s">
        <v>516</v>
      </c>
      <c r="H12630" s="41" t="s">
        <v>253</v>
      </c>
      <c r="I12630" s="42" t="s">
        <v>544</v>
      </c>
      <c r="J12630" s="43" t="s">
        <v>16</v>
      </c>
      <c r="K12630" s="44">
        <v>81</v>
      </c>
      <c r="L12630" s="45">
        <v>27015.279428867736</v>
      </c>
      <c r="M12630" s="46">
        <v>28601.79287994124</v>
      </c>
      <c r="N12630" s="45"/>
      <c r="O12630" s="46"/>
    </row>
    <row r="12631" spans="1:15" x14ac:dyDescent="0.2">
      <c r="A12631" s="11" t="str">
        <f t="shared" si="1182"/>
        <v>8189903 - Region Syddanmark10-14 år</v>
      </c>
      <c r="B12631" s="12" t="str">
        <f t="shared" si="1185"/>
        <v>818990</v>
      </c>
      <c r="C12631" s="14">
        <f t="shared" si="1183"/>
        <v>0</v>
      </c>
      <c r="D12631" s="14">
        <f t="shared" si="1184"/>
        <v>0</v>
      </c>
      <c r="E12631" s="19" t="str">
        <f t="shared" si="1186"/>
        <v>818990 - Andet operatørarbejde ved stationære anlæg og maskiner</v>
      </c>
      <c r="F12631" s="19" t="str">
        <f t="shared" si="1187"/>
        <v>10-14 år</v>
      </c>
      <c r="G12631" s="40" t="s">
        <v>516</v>
      </c>
      <c r="H12631" s="41" t="s">
        <v>253</v>
      </c>
      <c r="I12631" s="42" t="s">
        <v>544</v>
      </c>
      <c r="J12631" s="43" t="s">
        <v>17</v>
      </c>
      <c r="K12631" s="44">
        <v>56</v>
      </c>
      <c r="L12631" s="45">
        <v>27584.600685202269</v>
      </c>
      <c r="M12631" s="46">
        <v>29204.548394601141</v>
      </c>
      <c r="N12631" s="45"/>
      <c r="O12631" s="46"/>
    </row>
    <row r="12632" spans="1:15" x14ac:dyDescent="0.2">
      <c r="A12632" s="11" t="str">
        <f t="shared" si="1182"/>
        <v>8189903 - Region Syddanmark15-20 år</v>
      </c>
      <c r="B12632" s="12" t="str">
        <f t="shared" si="1185"/>
        <v>818990</v>
      </c>
      <c r="C12632" s="14">
        <f t="shared" si="1183"/>
        <v>0</v>
      </c>
      <c r="D12632" s="14">
        <f t="shared" si="1184"/>
        <v>0</v>
      </c>
      <c r="E12632" s="19" t="str">
        <f t="shared" si="1186"/>
        <v>818990 - Andet operatørarbejde ved stationære anlæg og maskiner</v>
      </c>
      <c r="F12632" s="19" t="str">
        <f t="shared" si="1187"/>
        <v>15-20 år</v>
      </c>
      <c r="G12632" s="40" t="s">
        <v>516</v>
      </c>
      <c r="H12632" s="41" t="s">
        <v>253</v>
      </c>
      <c r="I12632" s="42" t="s">
        <v>544</v>
      </c>
      <c r="J12632" s="43" t="s">
        <v>18</v>
      </c>
      <c r="K12632" s="44">
        <v>50</v>
      </c>
      <c r="L12632" s="45">
        <v>29211.909538444874</v>
      </c>
      <c r="M12632" s="46">
        <v>30966.212134431793</v>
      </c>
      <c r="N12632" s="45"/>
      <c r="O12632" s="46"/>
    </row>
    <row r="12633" spans="1:15" x14ac:dyDescent="0.2">
      <c r="A12633" s="11" t="str">
        <f t="shared" si="1182"/>
        <v>8189903 - Region Syddanmark20-24 år</v>
      </c>
      <c r="B12633" s="12" t="str">
        <f t="shared" si="1185"/>
        <v>818990</v>
      </c>
      <c r="C12633" s="14">
        <f t="shared" si="1183"/>
        <v>0</v>
      </c>
      <c r="D12633" s="14">
        <f t="shared" si="1184"/>
        <v>0</v>
      </c>
      <c r="E12633" s="19" t="str">
        <f t="shared" si="1186"/>
        <v>818990 - Andet operatørarbejde ved stationære anlæg og maskiner</v>
      </c>
      <c r="F12633" s="19" t="str">
        <f t="shared" si="1187"/>
        <v>20-24 år</v>
      </c>
      <c r="G12633" s="40" t="s">
        <v>516</v>
      </c>
      <c r="H12633" s="41" t="s">
        <v>253</v>
      </c>
      <c r="I12633" s="42" t="s">
        <v>544</v>
      </c>
      <c r="J12633" s="43" t="s">
        <v>19</v>
      </c>
      <c r="K12633" s="44">
        <v>62</v>
      </c>
      <c r="L12633" s="45">
        <v>29686.923943605314</v>
      </c>
      <c r="M12633" s="46">
        <v>31448.396262783583</v>
      </c>
      <c r="N12633" s="45"/>
      <c r="O12633" s="46"/>
    </row>
    <row r="12634" spans="1:15" x14ac:dyDescent="0.2">
      <c r="A12634" s="11" t="str">
        <f t="shared" si="1182"/>
        <v>8189903 - Region Syddanmark25 år og derover</v>
      </c>
      <c r="B12634" s="12" t="str">
        <f t="shared" si="1185"/>
        <v>818990</v>
      </c>
      <c r="C12634" s="14">
        <f t="shared" si="1183"/>
        <v>0</v>
      </c>
      <c r="D12634" s="14">
        <f t="shared" si="1184"/>
        <v>0</v>
      </c>
      <c r="E12634" s="19" t="str">
        <f t="shared" si="1186"/>
        <v>818990 - Andet operatørarbejde ved stationære anlæg og maskiner</v>
      </c>
      <c r="F12634" s="19" t="str">
        <f t="shared" si="1187"/>
        <v>25 år og derover</v>
      </c>
      <c r="G12634" s="40" t="s">
        <v>516</v>
      </c>
      <c r="H12634" s="41" t="s">
        <v>253</v>
      </c>
      <c r="I12634" s="42" t="s">
        <v>544</v>
      </c>
      <c r="J12634" s="43" t="s">
        <v>9</v>
      </c>
      <c r="K12634" s="44">
        <v>264</v>
      </c>
      <c r="L12634" s="45">
        <v>31928.284967128329</v>
      </c>
      <c r="M12634" s="46">
        <v>33804.491984489163</v>
      </c>
      <c r="N12634" s="45"/>
      <c r="O12634" s="46"/>
    </row>
    <row r="12635" spans="1:15" x14ac:dyDescent="0.2">
      <c r="A12635" s="11" t="str">
        <f t="shared" si="1182"/>
        <v>8189903 - Region SyddanmarkAlle uanset erf.</v>
      </c>
      <c r="B12635" s="12" t="str">
        <f t="shared" si="1185"/>
        <v>818990</v>
      </c>
      <c r="C12635" s="14">
        <f t="shared" si="1183"/>
        <v>0</v>
      </c>
      <c r="D12635" s="14">
        <f t="shared" si="1184"/>
        <v>0</v>
      </c>
      <c r="E12635" s="19" t="str">
        <f t="shared" si="1186"/>
        <v>818990 - Andet operatørarbejde ved stationære anlæg og maskiner</v>
      </c>
      <c r="F12635" s="19" t="str">
        <f t="shared" si="1187"/>
        <v>Alle uanset erf.</v>
      </c>
      <c r="G12635" s="40" t="s">
        <v>516</v>
      </c>
      <c r="H12635" s="41" t="s">
        <v>253</v>
      </c>
      <c r="I12635" s="42" t="s">
        <v>544</v>
      </c>
      <c r="J12635" s="43" t="s">
        <v>10</v>
      </c>
      <c r="K12635" s="44">
        <v>586</v>
      </c>
      <c r="L12635" s="45">
        <v>30145.169677281083</v>
      </c>
      <c r="M12635" s="46">
        <v>31909.583639462126</v>
      </c>
      <c r="N12635" s="45"/>
      <c r="O12635" s="46"/>
    </row>
    <row r="12636" spans="1:15" x14ac:dyDescent="0.2">
      <c r="A12636" s="11" t="str">
        <f t="shared" si="1182"/>
        <v>8189904 - Region MidtjyllandUnder 1 år</v>
      </c>
      <c r="B12636" s="12" t="str">
        <f t="shared" si="1185"/>
        <v>818990</v>
      </c>
      <c r="C12636" s="14">
        <f t="shared" si="1183"/>
        <v>0</v>
      </c>
      <c r="D12636" s="14">
        <f t="shared" si="1184"/>
        <v>0</v>
      </c>
      <c r="E12636" s="19" t="str">
        <f t="shared" si="1186"/>
        <v>818990 - Andet operatørarbejde ved stationære anlæg og maskiner</v>
      </c>
      <c r="F12636" s="19" t="str">
        <f t="shared" si="1187"/>
        <v>Under 1 år</v>
      </c>
      <c r="G12636" s="40" t="s">
        <v>516</v>
      </c>
      <c r="H12636" s="41" t="s">
        <v>253</v>
      </c>
      <c r="I12636" s="42" t="s">
        <v>517</v>
      </c>
      <c r="J12636" s="43" t="s">
        <v>13</v>
      </c>
      <c r="K12636" s="44">
        <v>60</v>
      </c>
      <c r="L12636" s="45">
        <v>26684.024788105209</v>
      </c>
      <c r="M12636" s="46">
        <v>28286.516877694376</v>
      </c>
      <c r="N12636" s="45"/>
      <c r="O12636" s="46"/>
    </row>
    <row r="12637" spans="1:15" x14ac:dyDescent="0.2">
      <c r="A12637" s="11" t="str">
        <f t="shared" si="1182"/>
        <v>8189904 - Region Midtjylland1 år</v>
      </c>
      <c r="B12637" s="12" t="str">
        <f t="shared" si="1185"/>
        <v>818990</v>
      </c>
      <c r="C12637" s="14">
        <f t="shared" si="1183"/>
        <v>0</v>
      </c>
      <c r="D12637" s="14">
        <f t="shared" si="1184"/>
        <v>0</v>
      </c>
      <c r="E12637" s="19" t="str">
        <f t="shared" si="1186"/>
        <v>818990 - Andet operatørarbejde ved stationære anlæg og maskiner</v>
      </c>
      <c r="F12637" s="19" t="str">
        <f t="shared" si="1187"/>
        <v>1 år</v>
      </c>
      <c r="G12637" s="40" t="s">
        <v>516</v>
      </c>
      <c r="H12637" s="41" t="s">
        <v>253</v>
      </c>
      <c r="I12637" s="42" t="s">
        <v>517</v>
      </c>
      <c r="J12637" s="43" t="s">
        <v>22</v>
      </c>
      <c r="K12637" s="44">
        <v>48</v>
      </c>
      <c r="L12637" s="45">
        <v>28176.211513848913</v>
      </c>
      <c r="M12637" s="46">
        <v>29862.125524623803</v>
      </c>
      <c r="N12637" s="45"/>
      <c r="O12637" s="46"/>
    </row>
    <row r="12638" spans="1:15" x14ac:dyDescent="0.2">
      <c r="A12638" s="11" t="str">
        <f t="shared" si="1182"/>
        <v>8189904 - Region Midtjylland2 år</v>
      </c>
      <c r="B12638" s="12" t="str">
        <f t="shared" si="1185"/>
        <v>818990</v>
      </c>
      <c r="C12638" s="14">
        <f t="shared" si="1183"/>
        <v>0</v>
      </c>
      <c r="D12638" s="14">
        <f t="shared" si="1184"/>
        <v>0</v>
      </c>
      <c r="E12638" s="19" t="str">
        <f t="shared" si="1186"/>
        <v>818990 - Andet operatørarbejde ved stationære anlæg og maskiner</v>
      </c>
      <c r="F12638" s="19" t="str">
        <f t="shared" si="1187"/>
        <v>2 år</v>
      </c>
      <c r="G12638" s="40" t="s">
        <v>516</v>
      </c>
      <c r="H12638" s="41" t="s">
        <v>253</v>
      </c>
      <c r="I12638" s="42" t="s">
        <v>517</v>
      </c>
      <c r="J12638" s="43" t="s">
        <v>23</v>
      </c>
      <c r="K12638" s="44">
        <v>39</v>
      </c>
      <c r="L12638" s="45">
        <v>27955.809305711864</v>
      </c>
      <c r="M12638" s="46">
        <v>29628.53562549709</v>
      </c>
      <c r="N12638" s="45"/>
      <c r="O12638" s="46"/>
    </row>
    <row r="12639" spans="1:15" x14ac:dyDescent="0.2">
      <c r="A12639" s="11" t="str">
        <f t="shared" si="1182"/>
        <v>8189904 - Region Midtjylland3 år</v>
      </c>
      <c r="B12639" s="12" t="str">
        <f t="shared" si="1185"/>
        <v>818990</v>
      </c>
      <c r="C12639" s="14">
        <f t="shared" si="1183"/>
        <v>0</v>
      </c>
      <c r="D12639" s="14">
        <f t="shared" si="1184"/>
        <v>0</v>
      </c>
      <c r="E12639" s="19" t="str">
        <f t="shared" si="1186"/>
        <v>818990 - Andet operatørarbejde ved stationære anlæg og maskiner</v>
      </c>
      <c r="F12639" s="19" t="str">
        <f t="shared" si="1187"/>
        <v>3 år</v>
      </c>
      <c r="G12639" s="40" t="s">
        <v>516</v>
      </c>
      <c r="H12639" s="41" t="s">
        <v>253</v>
      </c>
      <c r="I12639" s="42" t="s">
        <v>517</v>
      </c>
      <c r="J12639" s="43" t="s">
        <v>14</v>
      </c>
      <c r="K12639" s="44">
        <v>31</v>
      </c>
      <c r="L12639" s="45">
        <v>28623.607223123978</v>
      </c>
      <c r="M12639" s="46">
        <v>30342.579698783284</v>
      </c>
      <c r="N12639" s="45"/>
      <c r="O12639" s="46"/>
    </row>
    <row r="12640" spans="1:15" x14ac:dyDescent="0.2">
      <c r="A12640" s="11" t="str">
        <f t="shared" si="1182"/>
        <v>8189904 - Region Midtjylland4 år</v>
      </c>
      <c r="B12640" s="12" t="str">
        <f t="shared" si="1185"/>
        <v>818990</v>
      </c>
      <c r="C12640" s="14">
        <f t="shared" si="1183"/>
        <v>0</v>
      </c>
      <c r="D12640" s="14">
        <f t="shared" si="1184"/>
        <v>0</v>
      </c>
      <c r="E12640" s="19" t="str">
        <f t="shared" si="1186"/>
        <v>818990 - Andet operatørarbejde ved stationære anlæg og maskiner</v>
      </c>
      <c r="F12640" s="19" t="str">
        <f t="shared" si="1187"/>
        <v>4 år</v>
      </c>
      <c r="G12640" s="40" t="s">
        <v>516</v>
      </c>
      <c r="H12640" s="41" t="s">
        <v>253</v>
      </c>
      <c r="I12640" s="42" t="s">
        <v>517</v>
      </c>
      <c r="J12640" s="43" t="s">
        <v>24</v>
      </c>
      <c r="K12640" s="44">
        <v>34</v>
      </c>
      <c r="L12640" s="45">
        <v>26943.848161177768</v>
      </c>
      <c r="M12640" s="46">
        <v>28555.741014046256</v>
      </c>
      <c r="N12640" s="45"/>
      <c r="O12640" s="46"/>
    </row>
    <row r="12641" spans="1:15" x14ac:dyDescent="0.2">
      <c r="A12641" s="11" t="str">
        <f t="shared" si="1182"/>
        <v>8189904 - Region Midtjylland5-9 år</v>
      </c>
      <c r="B12641" s="12" t="str">
        <f t="shared" si="1185"/>
        <v>818990</v>
      </c>
      <c r="C12641" s="14">
        <f t="shared" si="1183"/>
        <v>0</v>
      </c>
      <c r="D12641" s="14">
        <f t="shared" si="1184"/>
        <v>0</v>
      </c>
      <c r="E12641" s="19" t="str">
        <f t="shared" si="1186"/>
        <v>818990 - Andet operatørarbejde ved stationære anlæg og maskiner</v>
      </c>
      <c r="F12641" s="19" t="str">
        <f t="shared" si="1187"/>
        <v>5-9 år</v>
      </c>
      <c r="G12641" s="40" t="s">
        <v>516</v>
      </c>
      <c r="H12641" s="41" t="s">
        <v>253</v>
      </c>
      <c r="I12641" s="42" t="s">
        <v>517</v>
      </c>
      <c r="J12641" s="43" t="s">
        <v>15</v>
      </c>
      <c r="K12641" s="44">
        <v>208</v>
      </c>
      <c r="L12641" s="45">
        <v>28247.553668488945</v>
      </c>
      <c r="M12641" s="46">
        <v>29937.73641276647</v>
      </c>
      <c r="N12641" s="45"/>
      <c r="O12641" s="46"/>
    </row>
    <row r="12642" spans="1:15" x14ac:dyDescent="0.2">
      <c r="A12642" s="11" t="str">
        <f t="shared" si="1182"/>
        <v>8189904 - Region Midtjylland0-4 år</v>
      </c>
      <c r="B12642" s="12" t="str">
        <f t="shared" si="1185"/>
        <v>818990</v>
      </c>
      <c r="C12642" s="14">
        <f t="shared" si="1183"/>
        <v>0</v>
      </c>
      <c r="D12642" s="14">
        <f t="shared" si="1184"/>
        <v>0</v>
      </c>
      <c r="E12642" s="19" t="str">
        <f t="shared" si="1186"/>
        <v>818990 - Andet operatørarbejde ved stationære anlæg og maskiner</v>
      </c>
      <c r="F12642" s="19" t="str">
        <f t="shared" si="1187"/>
        <v>0-4 år</v>
      </c>
      <c r="G12642" s="40" t="s">
        <v>516</v>
      </c>
      <c r="H12642" s="41" t="s">
        <v>253</v>
      </c>
      <c r="I12642" s="42" t="s">
        <v>517</v>
      </c>
      <c r="J12642" s="43" t="s">
        <v>16</v>
      </c>
      <c r="K12642" s="44">
        <v>212</v>
      </c>
      <c r="L12642" s="45">
        <v>27630.64875947855</v>
      </c>
      <c r="M12642" s="46">
        <v>29289.989747912146</v>
      </c>
      <c r="N12642" s="45"/>
      <c r="O12642" s="46"/>
    </row>
    <row r="12643" spans="1:15" x14ac:dyDescent="0.2">
      <c r="A12643" s="11" t="str">
        <f t="shared" si="1182"/>
        <v>8189904 - Region Midtjylland10-14 år</v>
      </c>
      <c r="B12643" s="12" t="str">
        <f t="shared" si="1185"/>
        <v>818990</v>
      </c>
      <c r="C12643" s="14">
        <f t="shared" si="1183"/>
        <v>0</v>
      </c>
      <c r="D12643" s="14">
        <f t="shared" si="1184"/>
        <v>0</v>
      </c>
      <c r="E12643" s="19" t="str">
        <f t="shared" si="1186"/>
        <v>818990 - Andet operatørarbejde ved stationære anlæg og maskiner</v>
      </c>
      <c r="F12643" s="19" t="str">
        <f t="shared" si="1187"/>
        <v>10-14 år</v>
      </c>
      <c r="G12643" s="40" t="s">
        <v>516</v>
      </c>
      <c r="H12643" s="41" t="s">
        <v>253</v>
      </c>
      <c r="I12643" s="42" t="s">
        <v>517</v>
      </c>
      <c r="J12643" s="43" t="s">
        <v>17</v>
      </c>
      <c r="K12643" s="44">
        <v>157</v>
      </c>
      <c r="L12643" s="45">
        <v>28790.260127679281</v>
      </c>
      <c r="M12643" s="46">
        <v>30504.437347267078</v>
      </c>
      <c r="N12643" s="45"/>
      <c r="O12643" s="46"/>
    </row>
    <row r="12644" spans="1:15" x14ac:dyDescent="0.2">
      <c r="A12644" s="11" t="str">
        <f t="shared" si="1182"/>
        <v>8189904 - Region Midtjylland15-20 år</v>
      </c>
      <c r="B12644" s="12" t="str">
        <f t="shared" si="1185"/>
        <v>818990</v>
      </c>
      <c r="C12644" s="14">
        <f t="shared" si="1183"/>
        <v>0</v>
      </c>
      <c r="D12644" s="14">
        <f t="shared" si="1184"/>
        <v>0</v>
      </c>
      <c r="E12644" s="19" t="str">
        <f t="shared" si="1186"/>
        <v>818990 - Andet operatørarbejde ved stationære anlæg og maskiner</v>
      </c>
      <c r="F12644" s="19" t="str">
        <f t="shared" si="1187"/>
        <v>15-20 år</v>
      </c>
      <c r="G12644" s="40" t="s">
        <v>516</v>
      </c>
      <c r="H12644" s="41" t="s">
        <v>253</v>
      </c>
      <c r="I12644" s="42" t="s">
        <v>517</v>
      </c>
      <c r="J12644" s="43" t="s">
        <v>18</v>
      </c>
      <c r="K12644" s="44">
        <v>114</v>
      </c>
      <c r="L12644" s="45">
        <v>29306.476976392969</v>
      </c>
      <c r="M12644" s="46">
        <v>31060.020035816266</v>
      </c>
      <c r="N12644" s="45"/>
      <c r="O12644" s="46"/>
    </row>
    <row r="12645" spans="1:15" x14ac:dyDescent="0.2">
      <c r="A12645" s="11" t="str">
        <f t="shared" si="1182"/>
        <v>8189904 - Region Midtjylland20-24 år</v>
      </c>
      <c r="B12645" s="12" t="str">
        <f t="shared" si="1185"/>
        <v>818990</v>
      </c>
      <c r="C12645" s="14">
        <f t="shared" si="1183"/>
        <v>0</v>
      </c>
      <c r="D12645" s="14">
        <f t="shared" si="1184"/>
        <v>0</v>
      </c>
      <c r="E12645" s="19" t="str">
        <f t="shared" si="1186"/>
        <v>818990 - Andet operatørarbejde ved stationære anlæg og maskiner</v>
      </c>
      <c r="F12645" s="19" t="str">
        <f t="shared" si="1187"/>
        <v>20-24 år</v>
      </c>
      <c r="G12645" s="40" t="s">
        <v>516</v>
      </c>
      <c r="H12645" s="41" t="s">
        <v>253</v>
      </c>
      <c r="I12645" s="42" t="s">
        <v>517</v>
      </c>
      <c r="J12645" s="43" t="s">
        <v>19</v>
      </c>
      <c r="K12645" s="44">
        <v>105</v>
      </c>
      <c r="L12645" s="45">
        <v>33237.524012599359</v>
      </c>
      <c r="M12645" s="46">
        <v>35190.666057539798</v>
      </c>
      <c r="N12645" s="45"/>
      <c r="O12645" s="46"/>
    </row>
    <row r="12646" spans="1:15" x14ac:dyDescent="0.2">
      <c r="A12646" s="11" t="str">
        <f t="shared" si="1182"/>
        <v>8189904 - Region Midtjylland25 år og derover</v>
      </c>
      <c r="B12646" s="12" t="str">
        <f t="shared" si="1185"/>
        <v>818990</v>
      </c>
      <c r="C12646" s="14">
        <f t="shared" si="1183"/>
        <v>0</v>
      </c>
      <c r="D12646" s="14">
        <f t="shared" si="1184"/>
        <v>0</v>
      </c>
      <c r="E12646" s="19" t="str">
        <f t="shared" si="1186"/>
        <v>818990 - Andet operatørarbejde ved stationære anlæg og maskiner</v>
      </c>
      <c r="F12646" s="19" t="str">
        <f t="shared" si="1187"/>
        <v>25 år og derover</v>
      </c>
      <c r="G12646" s="40" t="s">
        <v>516</v>
      </c>
      <c r="H12646" s="41" t="s">
        <v>253</v>
      </c>
      <c r="I12646" s="42" t="s">
        <v>517</v>
      </c>
      <c r="J12646" s="43" t="s">
        <v>9</v>
      </c>
      <c r="K12646" s="44">
        <v>531</v>
      </c>
      <c r="L12646" s="45">
        <v>30273.169705597196</v>
      </c>
      <c r="M12646" s="46">
        <v>32078.612386350713</v>
      </c>
      <c r="N12646" s="45"/>
      <c r="O12646" s="46"/>
    </row>
    <row r="12647" spans="1:15" x14ac:dyDescent="0.2">
      <c r="A12647" s="11" t="str">
        <f t="shared" si="1182"/>
        <v>8189904 - Region MidtjyllandAlle uanset erf.</v>
      </c>
      <c r="B12647" s="12" t="str">
        <f t="shared" si="1185"/>
        <v>818990</v>
      </c>
      <c r="C12647" s="14">
        <f t="shared" si="1183"/>
        <v>0</v>
      </c>
      <c r="D12647" s="14">
        <f t="shared" si="1184"/>
        <v>0</v>
      </c>
      <c r="E12647" s="19" t="str">
        <f t="shared" si="1186"/>
        <v>818990 - Andet operatørarbejde ved stationære anlæg og maskiner</v>
      </c>
      <c r="F12647" s="19" t="str">
        <f t="shared" si="1187"/>
        <v>Alle uanset erf.</v>
      </c>
      <c r="G12647" s="40" t="s">
        <v>516</v>
      </c>
      <c r="H12647" s="41" t="s">
        <v>253</v>
      </c>
      <c r="I12647" s="42" t="s">
        <v>517</v>
      </c>
      <c r="J12647" s="43" t="s">
        <v>10</v>
      </c>
      <c r="K12647" s="44">
        <v>1327</v>
      </c>
      <c r="L12647" s="45">
        <v>29255.950414983272</v>
      </c>
      <c r="M12647" s="46">
        <v>31005.454509134179</v>
      </c>
      <c r="N12647" s="45"/>
      <c r="O12647" s="46"/>
    </row>
    <row r="12648" spans="1:15" x14ac:dyDescent="0.2">
      <c r="A12648" s="11" t="str">
        <f t="shared" si="1182"/>
        <v>8189905 - Region NordjyllandUnder 1 år</v>
      </c>
      <c r="B12648" s="12" t="str">
        <f t="shared" si="1185"/>
        <v>818990</v>
      </c>
      <c r="C12648" s="14">
        <f t="shared" si="1183"/>
        <v>0</v>
      </c>
      <c r="D12648" s="14">
        <f t="shared" si="1184"/>
        <v>0</v>
      </c>
      <c r="E12648" s="19" t="str">
        <f t="shared" si="1186"/>
        <v>818990 - Andet operatørarbejde ved stationære anlæg og maskiner</v>
      </c>
      <c r="F12648" s="19" t="str">
        <f t="shared" si="1187"/>
        <v>Under 1 år</v>
      </c>
      <c r="G12648" s="40" t="s">
        <v>516</v>
      </c>
      <c r="H12648" s="41" t="s">
        <v>253</v>
      </c>
      <c r="I12648" s="42" t="s">
        <v>21</v>
      </c>
      <c r="J12648" s="43" t="s">
        <v>13</v>
      </c>
      <c r="K12648" s="44">
        <v>62</v>
      </c>
      <c r="L12648" s="45">
        <v>33713.541762701374</v>
      </c>
      <c r="M12648" s="46">
        <v>35720.552995257385</v>
      </c>
      <c r="N12648" s="45"/>
      <c r="O12648" s="46"/>
    </row>
    <row r="12649" spans="1:15" x14ac:dyDescent="0.2">
      <c r="A12649" s="11" t="str">
        <f t="shared" si="1182"/>
        <v>8189905 - Region Nordjylland1 år</v>
      </c>
      <c r="B12649" s="12" t="str">
        <f t="shared" si="1185"/>
        <v>818990</v>
      </c>
      <c r="C12649" s="14">
        <f t="shared" si="1183"/>
        <v>0</v>
      </c>
      <c r="D12649" s="14">
        <f t="shared" si="1184"/>
        <v>0</v>
      </c>
      <c r="E12649" s="19" t="str">
        <f t="shared" si="1186"/>
        <v>818990 - Andet operatørarbejde ved stationære anlæg og maskiner</v>
      </c>
      <c r="F12649" s="19" t="str">
        <f t="shared" si="1187"/>
        <v>1 år</v>
      </c>
      <c r="G12649" s="40" t="s">
        <v>516</v>
      </c>
      <c r="H12649" s="41" t="s">
        <v>253</v>
      </c>
      <c r="I12649" s="42" t="s">
        <v>21</v>
      </c>
      <c r="J12649" s="43" t="s">
        <v>22</v>
      </c>
      <c r="K12649" s="44">
        <v>48</v>
      </c>
      <c r="L12649" s="45">
        <v>33471.044218224226</v>
      </c>
      <c r="M12649" s="46">
        <v>35463.619254813086</v>
      </c>
      <c r="N12649" s="45"/>
      <c r="O12649" s="46"/>
    </row>
    <row r="12650" spans="1:15" x14ac:dyDescent="0.2">
      <c r="A12650" s="11" t="str">
        <f t="shared" si="1182"/>
        <v>8189905 - Region Nordjylland2 år</v>
      </c>
      <c r="B12650" s="12" t="str">
        <f t="shared" si="1185"/>
        <v>818990</v>
      </c>
      <c r="C12650" s="14">
        <f t="shared" si="1183"/>
        <v>0</v>
      </c>
      <c r="D12650" s="14">
        <f t="shared" si="1184"/>
        <v>0</v>
      </c>
      <c r="E12650" s="19" t="str">
        <f t="shared" si="1186"/>
        <v>818990 - Andet operatørarbejde ved stationære anlæg og maskiner</v>
      </c>
      <c r="F12650" s="19" t="str">
        <f t="shared" si="1187"/>
        <v>2 år</v>
      </c>
      <c r="G12650" s="40" t="s">
        <v>516</v>
      </c>
      <c r="H12650" s="41" t="s">
        <v>253</v>
      </c>
      <c r="I12650" s="42" t="s">
        <v>21</v>
      </c>
      <c r="J12650" s="43" t="s">
        <v>23</v>
      </c>
      <c r="K12650" s="44">
        <v>51</v>
      </c>
      <c r="L12650" s="45">
        <v>29556.080255013996</v>
      </c>
      <c r="M12650" s="46">
        <v>31309.788969716752</v>
      </c>
      <c r="N12650" s="45"/>
      <c r="O12650" s="46"/>
    </row>
    <row r="12651" spans="1:15" x14ac:dyDescent="0.2">
      <c r="A12651" s="11" t="str">
        <f t="shared" si="1182"/>
        <v>8189905 - Region Nordjylland3 år</v>
      </c>
      <c r="B12651" s="12" t="str">
        <f t="shared" si="1185"/>
        <v>818990</v>
      </c>
      <c r="C12651" s="14">
        <f t="shared" si="1183"/>
        <v>0</v>
      </c>
      <c r="D12651" s="14">
        <f t="shared" si="1184"/>
        <v>0</v>
      </c>
      <c r="E12651" s="19" t="str">
        <f t="shared" si="1186"/>
        <v>818990 - Andet operatørarbejde ved stationære anlæg og maskiner</v>
      </c>
      <c r="F12651" s="19" t="str">
        <f t="shared" si="1187"/>
        <v>3 år</v>
      </c>
      <c r="G12651" s="40" t="s">
        <v>516</v>
      </c>
      <c r="H12651" s="41" t="s">
        <v>253</v>
      </c>
      <c r="I12651" s="42" t="s">
        <v>21</v>
      </c>
      <c r="J12651" s="43" t="s">
        <v>14</v>
      </c>
      <c r="K12651" s="44">
        <v>38</v>
      </c>
      <c r="L12651" s="45">
        <v>33481.355697748608</v>
      </c>
      <c r="M12651" s="46">
        <v>35467.970457235991</v>
      </c>
      <c r="N12651" s="45"/>
      <c r="O12651" s="46"/>
    </row>
    <row r="12652" spans="1:15" x14ac:dyDescent="0.2">
      <c r="A12652" s="11" t="str">
        <f t="shared" si="1182"/>
        <v>8189905 - Region Nordjylland4 år</v>
      </c>
      <c r="B12652" s="12" t="str">
        <f t="shared" si="1185"/>
        <v>818990</v>
      </c>
      <c r="C12652" s="14">
        <f t="shared" si="1183"/>
        <v>0</v>
      </c>
      <c r="D12652" s="14">
        <f t="shared" si="1184"/>
        <v>0</v>
      </c>
      <c r="E12652" s="19" t="str">
        <f t="shared" si="1186"/>
        <v>818990 - Andet operatørarbejde ved stationære anlæg og maskiner</v>
      </c>
      <c r="F12652" s="19" t="str">
        <f t="shared" si="1187"/>
        <v>4 år</v>
      </c>
      <c r="G12652" s="40" t="s">
        <v>516</v>
      </c>
      <c r="H12652" s="41" t="s">
        <v>253</v>
      </c>
      <c r="I12652" s="42" t="s">
        <v>21</v>
      </c>
      <c r="J12652" s="43" t="s">
        <v>24</v>
      </c>
      <c r="K12652" s="44">
        <v>48</v>
      </c>
      <c r="L12652" s="45">
        <v>34714.241620788795</v>
      </c>
      <c r="M12652" s="46">
        <v>36780.825824637323</v>
      </c>
      <c r="N12652" s="45"/>
      <c r="O12652" s="46"/>
    </row>
    <row r="12653" spans="1:15" x14ac:dyDescent="0.2">
      <c r="A12653" s="11" t="str">
        <f t="shared" si="1182"/>
        <v>8189905 - Region Nordjylland5-9 år</v>
      </c>
      <c r="B12653" s="12" t="str">
        <f t="shared" si="1185"/>
        <v>818990</v>
      </c>
      <c r="C12653" s="14">
        <f t="shared" si="1183"/>
        <v>0</v>
      </c>
      <c r="D12653" s="14">
        <f t="shared" si="1184"/>
        <v>0</v>
      </c>
      <c r="E12653" s="19" t="str">
        <f t="shared" si="1186"/>
        <v>818990 - Andet operatørarbejde ved stationære anlæg og maskiner</v>
      </c>
      <c r="F12653" s="19" t="str">
        <f t="shared" si="1187"/>
        <v>5-9 år</v>
      </c>
      <c r="G12653" s="40" t="s">
        <v>516</v>
      </c>
      <c r="H12653" s="41" t="s">
        <v>253</v>
      </c>
      <c r="I12653" s="42" t="s">
        <v>21</v>
      </c>
      <c r="J12653" s="43" t="s">
        <v>15</v>
      </c>
      <c r="K12653" s="44">
        <v>265</v>
      </c>
      <c r="L12653" s="45">
        <v>34929.341338708233</v>
      </c>
      <c r="M12653" s="46">
        <v>37008.730710077354</v>
      </c>
      <c r="N12653" s="45"/>
      <c r="O12653" s="46"/>
    </row>
    <row r="12654" spans="1:15" x14ac:dyDescent="0.2">
      <c r="A12654" s="11" t="str">
        <f t="shared" si="1182"/>
        <v>8189905 - Region Nordjylland0-4 år</v>
      </c>
      <c r="B12654" s="12" t="str">
        <f t="shared" si="1185"/>
        <v>818990</v>
      </c>
      <c r="C12654" s="14">
        <f t="shared" si="1183"/>
        <v>0</v>
      </c>
      <c r="D12654" s="14">
        <f t="shared" si="1184"/>
        <v>0</v>
      </c>
      <c r="E12654" s="19" t="str">
        <f t="shared" si="1186"/>
        <v>818990 - Andet operatørarbejde ved stationære anlæg og maskiner</v>
      </c>
      <c r="F12654" s="19" t="str">
        <f t="shared" si="1187"/>
        <v>0-4 år</v>
      </c>
      <c r="G12654" s="40" t="s">
        <v>516</v>
      </c>
      <c r="H12654" s="41" t="s">
        <v>253</v>
      </c>
      <c r="I12654" s="42" t="s">
        <v>21</v>
      </c>
      <c r="J12654" s="43" t="s">
        <v>16</v>
      </c>
      <c r="K12654" s="44">
        <v>247</v>
      </c>
      <c r="L12654" s="45">
        <v>33622.346768381503</v>
      </c>
      <c r="M12654" s="46">
        <v>35623.929043658529</v>
      </c>
      <c r="N12654" s="45"/>
      <c r="O12654" s="46"/>
    </row>
    <row r="12655" spans="1:15" x14ac:dyDescent="0.2">
      <c r="A12655" s="11" t="str">
        <f t="shared" si="1182"/>
        <v>8189905 - Region Nordjylland10-14 år</v>
      </c>
      <c r="B12655" s="12" t="str">
        <f t="shared" si="1185"/>
        <v>818990</v>
      </c>
      <c r="C12655" s="14">
        <f t="shared" si="1183"/>
        <v>0</v>
      </c>
      <c r="D12655" s="14">
        <f t="shared" si="1184"/>
        <v>0</v>
      </c>
      <c r="E12655" s="19" t="str">
        <f t="shared" si="1186"/>
        <v>818990 - Andet operatørarbejde ved stationære anlæg og maskiner</v>
      </c>
      <c r="F12655" s="19" t="str">
        <f t="shared" si="1187"/>
        <v>10-14 år</v>
      </c>
      <c r="G12655" s="40" t="s">
        <v>516</v>
      </c>
      <c r="H12655" s="41" t="s">
        <v>253</v>
      </c>
      <c r="I12655" s="42" t="s">
        <v>21</v>
      </c>
      <c r="J12655" s="43" t="s">
        <v>17</v>
      </c>
      <c r="K12655" s="44">
        <v>240</v>
      </c>
      <c r="L12655" s="45">
        <v>36322.74423991808</v>
      </c>
      <c r="M12655" s="46">
        <v>38485.084708323775</v>
      </c>
      <c r="N12655" s="45"/>
      <c r="O12655" s="46"/>
    </row>
    <row r="12656" spans="1:15" x14ac:dyDescent="0.2">
      <c r="A12656" s="11" t="str">
        <f t="shared" si="1182"/>
        <v>8189905 - Region Nordjylland15-20 år</v>
      </c>
      <c r="B12656" s="12" t="str">
        <f t="shared" si="1185"/>
        <v>818990</v>
      </c>
      <c r="C12656" s="14">
        <f t="shared" si="1183"/>
        <v>0</v>
      </c>
      <c r="D12656" s="14">
        <f t="shared" si="1184"/>
        <v>0</v>
      </c>
      <c r="E12656" s="19" t="str">
        <f t="shared" si="1186"/>
        <v>818990 - Andet operatørarbejde ved stationære anlæg og maskiner</v>
      </c>
      <c r="F12656" s="19" t="str">
        <f t="shared" si="1187"/>
        <v>15-20 år</v>
      </c>
      <c r="G12656" s="40" t="s">
        <v>516</v>
      </c>
      <c r="H12656" s="41" t="s">
        <v>253</v>
      </c>
      <c r="I12656" s="42" t="s">
        <v>21</v>
      </c>
      <c r="J12656" s="43" t="s">
        <v>18</v>
      </c>
      <c r="K12656" s="44">
        <v>173</v>
      </c>
      <c r="L12656" s="45">
        <v>35830.693350319445</v>
      </c>
      <c r="M12656" s="46">
        <v>37963.741385750734</v>
      </c>
      <c r="N12656" s="45"/>
      <c r="O12656" s="46"/>
    </row>
    <row r="12657" spans="1:15" x14ac:dyDescent="0.2">
      <c r="A12657" s="11" t="str">
        <f t="shared" si="1182"/>
        <v>8189905 - Region Nordjylland20-24 år</v>
      </c>
      <c r="B12657" s="12" t="str">
        <f t="shared" si="1185"/>
        <v>818990</v>
      </c>
      <c r="C12657" s="14">
        <f t="shared" si="1183"/>
        <v>0</v>
      </c>
      <c r="D12657" s="14">
        <f t="shared" si="1184"/>
        <v>0</v>
      </c>
      <c r="E12657" s="19" t="str">
        <f t="shared" si="1186"/>
        <v>818990 - Andet operatørarbejde ved stationære anlæg og maskiner</v>
      </c>
      <c r="F12657" s="19" t="str">
        <f t="shared" si="1187"/>
        <v>20-24 år</v>
      </c>
      <c r="G12657" s="40" t="s">
        <v>516</v>
      </c>
      <c r="H12657" s="41" t="s">
        <v>253</v>
      </c>
      <c r="I12657" s="42" t="s">
        <v>21</v>
      </c>
      <c r="J12657" s="43" t="s">
        <v>19</v>
      </c>
      <c r="K12657" s="44">
        <v>176</v>
      </c>
      <c r="L12657" s="45">
        <v>36462.287122334797</v>
      </c>
      <c r="M12657" s="46">
        <v>38632.934761028468</v>
      </c>
      <c r="N12657" s="45"/>
      <c r="O12657" s="46"/>
    </row>
    <row r="12658" spans="1:15" x14ac:dyDescent="0.2">
      <c r="A12658" s="11" t="str">
        <f t="shared" si="1182"/>
        <v>8189905 - Region Nordjylland25 år og derover</v>
      </c>
      <c r="B12658" s="12" t="str">
        <f t="shared" si="1185"/>
        <v>818990</v>
      </c>
      <c r="C12658" s="14">
        <f t="shared" si="1183"/>
        <v>0</v>
      </c>
      <c r="D12658" s="14">
        <f t="shared" si="1184"/>
        <v>0</v>
      </c>
      <c r="E12658" s="19" t="str">
        <f t="shared" si="1186"/>
        <v>818990 - Andet operatørarbejde ved stationære anlæg og maskiner</v>
      </c>
      <c r="F12658" s="19" t="str">
        <f t="shared" si="1187"/>
        <v>25 år og derover</v>
      </c>
      <c r="G12658" s="40" t="s">
        <v>516</v>
      </c>
      <c r="H12658" s="41" t="s">
        <v>253</v>
      </c>
      <c r="I12658" s="42" t="s">
        <v>21</v>
      </c>
      <c r="J12658" s="43" t="s">
        <v>9</v>
      </c>
      <c r="K12658" s="44">
        <v>603</v>
      </c>
      <c r="L12658" s="45">
        <v>35060.296688180846</v>
      </c>
      <c r="M12658" s="46">
        <v>37147.48200277079</v>
      </c>
      <c r="N12658" s="45"/>
      <c r="O12658" s="46"/>
    </row>
    <row r="12659" spans="1:15" x14ac:dyDescent="0.2">
      <c r="A12659" s="11" t="str">
        <f t="shared" si="1182"/>
        <v>8189905 - Region NordjyllandAlle uanset erf.</v>
      </c>
      <c r="B12659" s="12" t="str">
        <f t="shared" si="1185"/>
        <v>818990</v>
      </c>
      <c r="C12659" s="14">
        <f t="shared" si="1183"/>
        <v>0</v>
      </c>
      <c r="D12659" s="14">
        <f t="shared" si="1184"/>
        <v>0</v>
      </c>
      <c r="E12659" s="19" t="str">
        <f t="shared" si="1186"/>
        <v>818990 - Andet operatørarbejde ved stationære anlæg og maskiner</v>
      </c>
      <c r="F12659" s="19" t="str">
        <f t="shared" si="1187"/>
        <v>Alle uanset erf.</v>
      </c>
      <c r="G12659" s="40" t="s">
        <v>516</v>
      </c>
      <c r="H12659" s="41" t="s">
        <v>253</v>
      </c>
      <c r="I12659" s="42" t="s">
        <v>21</v>
      </c>
      <c r="J12659" s="43" t="s">
        <v>10</v>
      </c>
      <c r="K12659" s="44">
        <v>1704</v>
      </c>
      <c r="L12659" s="45">
        <v>35056.273700843645</v>
      </c>
      <c r="M12659" s="46">
        <v>37142.295243523637</v>
      </c>
      <c r="N12659" s="45"/>
      <c r="O12659" s="46"/>
    </row>
    <row r="12660" spans="1:15" x14ac:dyDescent="0.2">
      <c r="A12660" s="11" t="str">
        <f t="shared" si="1182"/>
        <v>8189906 - Alle regionerUnder 1 år</v>
      </c>
      <c r="B12660" s="12" t="str">
        <f t="shared" si="1185"/>
        <v>818990</v>
      </c>
      <c r="C12660" s="14">
        <f t="shared" si="1183"/>
        <v>0</v>
      </c>
      <c r="D12660" s="14">
        <f t="shared" si="1184"/>
        <v>0</v>
      </c>
      <c r="E12660" s="19" t="str">
        <f t="shared" si="1186"/>
        <v>818990 - Andet operatørarbejde ved stationære anlæg og maskiner</v>
      </c>
      <c r="F12660" s="19" t="str">
        <f t="shared" si="1187"/>
        <v>Under 1 år</v>
      </c>
      <c r="G12660" s="40" t="s">
        <v>516</v>
      </c>
      <c r="H12660" s="41" t="s">
        <v>253</v>
      </c>
      <c r="I12660" s="42" t="s">
        <v>11</v>
      </c>
      <c r="J12660" s="43" t="s">
        <v>13</v>
      </c>
      <c r="K12660" s="44">
        <v>219</v>
      </c>
      <c r="L12660" s="45">
        <v>27493.138082588524</v>
      </c>
      <c r="M12660" s="46">
        <v>29130.084424412144</v>
      </c>
      <c r="N12660" s="45"/>
      <c r="O12660" s="46"/>
    </row>
    <row r="12661" spans="1:15" x14ac:dyDescent="0.2">
      <c r="A12661" s="11" t="str">
        <f t="shared" si="1182"/>
        <v>8189906 - Alle regioner1 år</v>
      </c>
      <c r="B12661" s="12" t="str">
        <f t="shared" si="1185"/>
        <v>818990</v>
      </c>
      <c r="C12661" s="14">
        <f t="shared" si="1183"/>
        <v>0</v>
      </c>
      <c r="D12661" s="14">
        <f t="shared" si="1184"/>
        <v>0</v>
      </c>
      <c r="E12661" s="19" t="str">
        <f t="shared" si="1186"/>
        <v>818990 - Andet operatørarbejde ved stationære anlæg og maskiner</v>
      </c>
      <c r="F12661" s="19" t="str">
        <f t="shared" si="1187"/>
        <v>1 år</v>
      </c>
      <c r="G12661" s="40" t="s">
        <v>516</v>
      </c>
      <c r="H12661" s="41" t="s">
        <v>253</v>
      </c>
      <c r="I12661" s="42" t="s">
        <v>11</v>
      </c>
      <c r="J12661" s="43" t="s">
        <v>22</v>
      </c>
      <c r="K12661" s="44">
        <v>158</v>
      </c>
      <c r="L12661" s="45">
        <v>29099.00517293458</v>
      </c>
      <c r="M12661" s="46">
        <v>30831.367554252127</v>
      </c>
      <c r="N12661" s="45"/>
      <c r="O12661" s="46"/>
    </row>
    <row r="12662" spans="1:15" x14ac:dyDescent="0.2">
      <c r="A12662" s="11" t="str">
        <f t="shared" si="1182"/>
        <v>8189906 - Alle regioner2 år</v>
      </c>
      <c r="B12662" s="12" t="str">
        <f t="shared" si="1185"/>
        <v>818990</v>
      </c>
      <c r="C12662" s="14">
        <f t="shared" si="1183"/>
        <v>0</v>
      </c>
      <c r="D12662" s="14">
        <f t="shared" si="1184"/>
        <v>0</v>
      </c>
      <c r="E12662" s="19" t="str">
        <f t="shared" si="1186"/>
        <v>818990 - Andet operatørarbejde ved stationære anlæg og maskiner</v>
      </c>
      <c r="F12662" s="19" t="str">
        <f t="shared" si="1187"/>
        <v>2 år</v>
      </c>
      <c r="G12662" s="40" t="s">
        <v>516</v>
      </c>
      <c r="H12662" s="41" t="s">
        <v>253</v>
      </c>
      <c r="I12662" s="42" t="s">
        <v>11</v>
      </c>
      <c r="J12662" s="43" t="s">
        <v>23</v>
      </c>
      <c r="K12662" s="44">
        <v>143</v>
      </c>
      <c r="L12662" s="45">
        <v>29001.921084471298</v>
      </c>
      <c r="M12662" s="46">
        <v>30743.612957785386</v>
      </c>
      <c r="N12662" s="45"/>
      <c r="O12662" s="46"/>
    </row>
    <row r="12663" spans="1:15" x14ac:dyDescent="0.2">
      <c r="A12663" s="11" t="str">
        <f t="shared" si="1182"/>
        <v>8189906 - Alle regioner3 år</v>
      </c>
      <c r="B12663" s="12" t="str">
        <f t="shared" si="1185"/>
        <v>818990</v>
      </c>
      <c r="C12663" s="14">
        <f t="shared" si="1183"/>
        <v>0</v>
      </c>
      <c r="D12663" s="14">
        <f t="shared" si="1184"/>
        <v>0</v>
      </c>
      <c r="E12663" s="19" t="str">
        <f t="shared" si="1186"/>
        <v>818990 - Andet operatørarbejde ved stationære anlæg og maskiner</v>
      </c>
      <c r="F12663" s="19" t="str">
        <f t="shared" si="1187"/>
        <v>3 år</v>
      </c>
      <c r="G12663" s="40" t="s">
        <v>516</v>
      </c>
      <c r="H12663" s="41" t="s">
        <v>253</v>
      </c>
      <c r="I12663" s="42" t="s">
        <v>11</v>
      </c>
      <c r="J12663" s="43" t="s">
        <v>14</v>
      </c>
      <c r="K12663" s="44">
        <v>109</v>
      </c>
      <c r="L12663" s="45">
        <v>31027.923798263102</v>
      </c>
      <c r="M12663" s="46">
        <v>32891.285972370228</v>
      </c>
      <c r="N12663" s="45"/>
      <c r="O12663" s="46"/>
    </row>
    <row r="12664" spans="1:15" x14ac:dyDescent="0.2">
      <c r="A12664" s="11" t="str">
        <f t="shared" si="1182"/>
        <v>8189906 - Alle regioner4 år</v>
      </c>
      <c r="B12664" s="12" t="str">
        <f t="shared" si="1185"/>
        <v>818990</v>
      </c>
      <c r="C12664" s="14">
        <f t="shared" si="1183"/>
        <v>0</v>
      </c>
      <c r="D12664" s="14">
        <f t="shared" si="1184"/>
        <v>0</v>
      </c>
      <c r="E12664" s="19" t="str">
        <f t="shared" si="1186"/>
        <v>818990 - Andet operatørarbejde ved stationære anlæg og maskiner</v>
      </c>
      <c r="F12664" s="19" t="str">
        <f t="shared" si="1187"/>
        <v>4 år</v>
      </c>
      <c r="G12664" s="40" t="s">
        <v>516</v>
      </c>
      <c r="H12664" s="41" t="s">
        <v>253</v>
      </c>
      <c r="I12664" s="42" t="s">
        <v>11</v>
      </c>
      <c r="J12664" s="43" t="s">
        <v>24</v>
      </c>
      <c r="K12664" s="44">
        <v>151</v>
      </c>
      <c r="L12664" s="45">
        <v>30717.766573656136</v>
      </c>
      <c r="M12664" s="46">
        <v>32562.502453457644</v>
      </c>
      <c r="N12664" s="45"/>
      <c r="O12664" s="46"/>
    </row>
    <row r="12665" spans="1:15" x14ac:dyDescent="0.2">
      <c r="A12665" s="11" t="str">
        <f t="shared" si="1182"/>
        <v>8189906 - Alle regioner5-9 år</v>
      </c>
      <c r="B12665" s="12" t="str">
        <f t="shared" si="1185"/>
        <v>818990</v>
      </c>
      <c r="C12665" s="14">
        <f t="shared" si="1183"/>
        <v>0</v>
      </c>
      <c r="D12665" s="14">
        <f t="shared" si="1184"/>
        <v>0</v>
      </c>
      <c r="E12665" s="19" t="str">
        <f t="shared" si="1186"/>
        <v>818990 - Andet operatørarbejde ved stationære anlæg og maskiner</v>
      </c>
      <c r="F12665" s="19" t="str">
        <f t="shared" si="1187"/>
        <v>5-9 år</v>
      </c>
      <c r="G12665" s="40" t="s">
        <v>516</v>
      </c>
      <c r="H12665" s="41" t="s">
        <v>253</v>
      </c>
      <c r="I12665" s="42" t="s">
        <v>11</v>
      </c>
      <c r="J12665" s="43" t="s">
        <v>15</v>
      </c>
      <c r="K12665" s="44">
        <v>745</v>
      </c>
      <c r="L12665" s="45">
        <v>29603.954935475631</v>
      </c>
      <c r="M12665" s="46">
        <v>31366.378687203702</v>
      </c>
      <c r="N12665" s="45"/>
      <c r="O12665" s="46"/>
    </row>
    <row r="12666" spans="1:15" x14ac:dyDescent="0.2">
      <c r="A12666" s="11" t="str">
        <f t="shared" si="1182"/>
        <v>8189906 - Alle regioner0-4 år</v>
      </c>
      <c r="B12666" s="12" t="str">
        <f t="shared" si="1185"/>
        <v>818990</v>
      </c>
      <c r="C12666" s="14">
        <f t="shared" si="1183"/>
        <v>0</v>
      </c>
      <c r="D12666" s="14">
        <f t="shared" si="1184"/>
        <v>0</v>
      </c>
      <c r="E12666" s="19" t="str">
        <f t="shared" si="1186"/>
        <v>818990 - Andet operatørarbejde ved stationære anlæg og maskiner</v>
      </c>
      <c r="F12666" s="19" t="str">
        <f t="shared" si="1187"/>
        <v>0-4 år</v>
      </c>
      <c r="G12666" s="40" t="s">
        <v>516</v>
      </c>
      <c r="H12666" s="41" t="s">
        <v>253</v>
      </c>
      <c r="I12666" s="42" t="s">
        <v>11</v>
      </c>
      <c r="J12666" s="43" t="s">
        <v>16</v>
      </c>
      <c r="K12666" s="44">
        <v>780</v>
      </c>
      <c r="L12666" s="45">
        <v>28993.879311174391</v>
      </c>
      <c r="M12666" s="46">
        <v>30735.088240922174</v>
      </c>
      <c r="N12666" s="45"/>
      <c r="O12666" s="46"/>
    </row>
    <row r="12667" spans="1:15" x14ac:dyDescent="0.2">
      <c r="A12667" s="11" t="str">
        <f t="shared" si="1182"/>
        <v>8189906 - Alle regioner10-14 år</v>
      </c>
      <c r="B12667" s="12" t="str">
        <f t="shared" si="1185"/>
        <v>818990</v>
      </c>
      <c r="C12667" s="14">
        <f t="shared" si="1183"/>
        <v>0</v>
      </c>
      <c r="D12667" s="14">
        <f t="shared" si="1184"/>
        <v>0</v>
      </c>
      <c r="E12667" s="19" t="str">
        <f t="shared" si="1186"/>
        <v>818990 - Andet operatørarbejde ved stationære anlæg og maskiner</v>
      </c>
      <c r="F12667" s="19" t="str">
        <f t="shared" si="1187"/>
        <v>10-14 år</v>
      </c>
      <c r="G12667" s="40" t="s">
        <v>516</v>
      </c>
      <c r="H12667" s="41" t="s">
        <v>253</v>
      </c>
      <c r="I12667" s="42" t="s">
        <v>11</v>
      </c>
      <c r="J12667" s="43" t="s">
        <v>17</v>
      </c>
      <c r="K12667" s="44">
        <v>645</v>
      </c>
      <c r="L12667" s="45">
        <v>31431.765647644937</v>
      </c>
      <c r="M12667" s="46">
        <v>33296.76807216023</v>
      </c>
      <c r="N12667" s="45"/>
      <c r="O12667" s="46"/>
    </row>
    <row r="12668" spans="1:15" x14ac:dyDescent="0.2">
      <c r="A12668" s="11" t="str">
        <f t="shared" si="1182"/>
        <v>8189906 - Alle regioner15-20 år</v>
      </c>
      <c r="B12668" s="12" t="str">
        <f t="shared" si="1185"/>
        <v>818990</v>
      </c>
      <c r="C12668" s="14">
        <f t="shared" si="1183"/>
        <v>0</v>
      </c>
      <c r="D12668" s="14">
        <f t="shared" si="1184"/>
        <v>0</v>
      </c>
      <c r="E12668" s="19" t="str">
        <f t="shared" si="1186"/>
        <v>818990 - Andet operatørarbejde ved stationære anlæg og maskiner</v>
      </c>
      <c r="F12668" s="19" t="str">
        <f t="shared" si="1187"/>
        <v>15-20 år</v>
      </c>
      <c r="G12668" s="40" t="s">
        <v>516</v>
      </c>
      <c r="H12668" s="41" t="s">
        <v>253</v>
      </c>
      <c r="I12668" s="42" t="s">
        <v>11</v>
      </c>
      <c r="J12668" s="43" t="s">
        <v>18</v>
      </c>
      <c r="K12668" s="44">
        <v>487</v>
      </c>
      <c r="L12668" s="45">
        <v>32226.966853754988</v>
      </c>
      <c r="M12668" s="46">
        <v>34145.547393179746</v>
      </c>
      <c r="N12668" s="45"/>
      <c r="O12668" s="46"/>
    </row>
    <row r="12669" spans="1:15" x14ac:dyDescent="0.2">
      <c r="A12669" s="11" t="str">
        <f t="shared" si="1182"/>
        <v>8189906 - Alle regioner20-24 år</v>
      </c>
      <c r="B12669" s="12" t="str">
        <f t="shared" si="1185"/>
        <v>818990</v>
      </c>
      <c r="C12669" s="14">
        <f t="shared" si="1183"/>
        <v>0</v>
      </c>
      <c r="D12669" s="14">
        <f t="shared" si="1184"/>
        <v>0</v>
      </c>
      <c r="E12669" s="19" t="str">
        <f t="shared" si="1186"/>
        <v>818990 - Andet operatørarbejde ved stationære anlæg og maskiner</v>
      </c>
      <c r="F12669" s="19" t="str">
        <f t="shared" si="1187"/>
        <v>20-24 år</v>
      </c>
      <c r="G12669" s="40" t="s">
        <v>516</v>
      </c>
      <c r="H12669" s="41" t="s">
        <v>253</v>
      </c>
      <c r="I12669" s="42" t="s">
        <v>11</v>
      </c>
      <c r="J12669" s="43" t="s">
        <v>19</v>
      </c>
      <c r="K12669" s="44">
        <v>510</v>
      </c>
      <c r="L12669" s="45">
        <v>33237.524012599359</v>
      </c>
      <c r="M12669" s="46">
        <v>35190.666057539798</v>
      </c>
      <c r="N12669" s="45"/>
      <c r="O12669" s="46"/>
    </row>
    <row r="12670" spans="1:15" x14ac:dyDescent="0.2">
      <c r="A12670" s="11" t="str">
        <f t="shared" si="1182"/>
        <v>8189906 - Alle regioner25 år og derover</v>
      </c>
      <c r="B12670" s="12" t="str">
        <f t="shared" si="1185"/>
        <v>818990</v>
      </c>
      <c r="C12670" s="14">
        <f t="shared" si="1183"/>
        <v>0</v>
      </c>
      <c r="D12670" s="14">
        <f t="shared" si="1184"/>
        <v>0</v>
      </c>
      <c r="E12670" s="19" t="str">
        <f t="shared" si="1186"/>
        <v>818990 - Andet operatørarbejde ved stationære anlæg og maskiner</v>
      </c>
      <c r="F12670" s="19" t="str">
        <f t="shared" si="1187"/>
        <v>25 år og derover</v>
      </c>
      <c r="G12670" s="40" t="s">
        <v>516</v>
      </c>
      <c r="H12670" s="41" t="s">
        <v>253</v>
      </c>
      <c r="I12670" s="42" t="s">
        <v>11</v>
      </c>
      <c r="J12670" s="43" t="s">
        <v>9</v>
      </c>
      <c r="K12670" s="44">
        <v>2170</v>
      </c>
      <c r="L12670" s="45">
        <v>31781.184953197975</v>
      </c>
      <c r="M12670" s="46">
        <v>33687.781468355854</v>
      </c>
      <c r="N12670" s="45"/>
      <c r="O12670" s="46"/>
    </row>
    <row r="12671" spans="1:15" x14ac:dyDescent="0.2">
      <c r="A12671" s="11" t="str">
        <f t="shared" si="1182"/>
        <v>8189906 - Alle regionerAlle uanset erf.</v>
      </c>
      <c r="B12671" s="12" t="str">
        <f t="shared" si="1185"/>
        <v>818990</v>
      </c>
      <c r="C12671" s="14">
        <f t="shared" si="1183"/>
        <v>0</v>
      </c>
      <c r="D12671" s="14">
        <f t="shared" si="1184"/>
        <v>0</v>
      </c>
      <c r="E12671" s="19" t="str">
        <f t="shared" si="1186"/>
        <v>818990 - Andet operatørarbejde ved stationære anlæg og maskiner</v>
      </c>
      <c r="F12671" s="19" t="str">
        <f t="shared" si="1187"/>
        <v>Alle uanset erf.</v>
      </c>
      <c r="G12671" s="40" t="s">
        <v>516</v>
      </c>
      <c r="H12671" s="41" t="s">
        <v>253</v>
      </c>
      <c r="I12671" s="42" t="s">
        <v>11</v>
      </c>
      <c r="J12671" s="43" t="s">
        <v>10</v>
      </c>
      <c r="K12671" s="44">
        <v>5337</v>
      </c>
      <c r="L12671" s="45">
        <v>31206.594746205654</v>
      </c>
      <c r="M12671" s="46">
        <v>33059.02610776027</v>
      </c>
      <c r="N12671" s="45"/>
      <c r="O12671" s="46"/>
    </row>
    <row r="12672" spans="1:15" x14ac:dyDescent="0.2">
      <c r="A12672" s="11" t="str">
        <f t="shared" si="1182"/>
        <v>8211001 - Region Hovedstaden5-9 år</v>
      </c>
      <c r="B12672" s="12" t="str">
        <f t="shared" si="1185"/>
        <v>821100</v>
      </c>
      <c r="C12672" s="14">
        <f t="shared" si="1183"/>
        <v>0</v>
      </c>
      <c r="D12672" s="14">
        <f t="shared" si="1184"/>
        <v>0</v>
      </c>
      <c r="E12672" s="19" t="str">
        <f t="shared" si="1186"/>
        <v>821100 - Monteringsarbejde af mekaniske maskiner</v>
      </c>
      <c r="F12672" s="19" t="str">
        <f t="shared" si="1187"/>
        <v>5-9 år</v>
      </c>
      <c r="G12672" s="40" t="s">
        <v>516</v>
      </c>
      <c r="H12672" s="41" t="s">
        <v>462</v>
      </c>
      <c r="I12672" s="42" t="s">
        <v>8</v>
      </c>
      <c r="J12672" s="43" t="s">
        <v>15</v>
      </c>
      <c r="K12672" s="44">
        <v>13</v>
      </c>
      <c r="L12672" s="45">
        <v>34456.67241100502</v>
      </c>
      <c r="M12672" s="46">
        <v>36507.923182939594</v>
      </c>
      <c r="N12672" s="45"/>
      <c r="O12672" s="46"/>
    </row>
    <row r="12673" spans="1:15" x14ac:dyDescent="0.2">
      <c r="A12673" s="11" t="str">
        <f t="shared" si="1182"/>
        <v>8211001 - Region Hovedstaden0-4 år</v>
      </c>
      <c r="B12673" s="12" t="str">
        <f t="shared" si="1185"/>
        <v>821100</v>
      </c>
      <c r="C12673" s="14">
        <f t="shared" si="1183"/>
        <v>0</v>
      </c>
      <c r="D12673" s="14">
        <f t="shared" si="1184"/>
        <v>0</v>
      </c>
      <c r="E12673" s="19" t="str">
        <f t="shared" si="1186"/>
        <v>821100 - Monteringsarbejde af mekaniske maskiner</v>
      </c>
      <c r="F12673" s="19" t="str">
        <f t="shared" si="1187"/>
        <v>0-4 år</v>
      </c>
      <c r="G12673" s="40" t="s">
        <v>516</v>
      </c>
      <c r="H12673" s="41" t="s">
        <v>462</v>
      </c>
      <c r="I12673" s="42" t="s">
        <v>8</v>
      </c>
      <c r="J12673" s="43" t="s">
        <v>16</v>
      </c>
      <c r="K12673" s="44">
        <v>25</v>
      </c>
      <c r="L12673" s="45">
        <v>33233.031107218558</v>
      </c>
      <c r="M12673" s="46">
        <v>35211.436912029691</v>
      </c>
      <c r="N12673" s="45"/>
      <c r="O12673" s="46"/>
    </row>
    <row r="12674" spans="1:15" x14ac:dyDescent="0.2">
      <c r="A12674" s="11" t="str">
        <f t="shared" ref="A12674:A12737" si="1188">B12674&amp;I12674&amp;F12674</f>
        <v>8211001 - Region Hovedstaden10-14 år</v>
      </c>
      <c r="B12674" s="12" t="str">
        <f t="shared" si="1185"/>
        <v>821100</v>
      </c>
      <c r="C12674" s="14">
        <f t="shared" ref="C12674:C12737" si="1189">N12674*1.2</f>
        <v>0</v>
      </c>
      <c r="D12674" s="14">
        <f t="shared" ref="D12674:D12737" si="1190">O12674*1.2</f>
        <v>0</v>
      </c>
      <c r="E12674" s="19" t="str">
        <f t="shared" si="1186"/>
        <v>821100 - Monteringsarbejde af mekaniske maskiner</v>
      </c>
      <c r="F12674" s="19" t="str">
        <f t="shared" si="1187"/>
        <v>10-14 år</v>
      </c>
      <c r="G12674" s="40" t="s">
        <v>516</v>
      </c>
      <c r="H12674" s="41" t="s">
        <v>462</v>
      </c>
      <c r="I12674" s="42" t="s">
        <v>8</v>
      </c>
      <c r="J12674" s="43" t="s">
        <v>17</v>
      </c>
      <c r="K12674" s="44">
        <v>24</v>
      </c>
      <c r="L12674" s="45">
        <v>36584.651302083832</v>
      </c>
      <c r="M12674" s="46">
        <v>38762.583440428934</v>
      </c>
      <c r="N12674" s="45"/>
      <c r="O12674" s="46"/>
    </row>
    <row r="12675" spans="1:15" x14ac:dyDescent="0.2">
      <c r="A12675" s="11" t="str">
        <f t="shared" si="1188"/>
        <v>8211001 - Region Hovedstaden15-20 år</v>
      </c>
      <c r="B12675" s="12" t="str">
        <f t="shared" ref="B12675:B12738" si="1191">LEFT(E12675,6)</f>
        <v>821100</v>
      </c>
      <c r="C12675" s="14">
        <f t="shared" si="1189"/>
        <v>0</v>
      </c>
      <c r="D12675" s="14">
        <f t="shared" si="1190"/>
        <v>0</v>
      </c>
      <c r="E12675" s="19" t="str">
        <f t="shared" ref="E12675:E12738" si="1192">TRIM(H12675)</f>
        <v>821100 - Monteringsarbejde af mekaniske maskiner</v>
      </c>
      <c r="F12675" s="19" t="str">
        <f t="shared" ref="F12675:F12738" si="1193">MID(J12675,6,30)</f>
        <v>15-20 år</v>
      </c>
      <c r="G12675" s="40" t="s">
        <v>516</v>
      </c>
      <c r="H12675" s="41" t="s">
        <v>462</v>
      </c>
      <c r="I12675" s="42" t="s">
        <v>8</v>
      </c>
      <c r="J12675" s="43" t="s">
        <v>18</v>
      </c>
      <c r="K12675" s="44">
        <v>18</v>
      </c>
      <c r="L12675" s="45">
        <v>36367.758181062563</v>
      </c>
      <c r="M12675" s="46">
        <v>38532.778388254963</v>
      </c>
      <c r="N12675" s="45"/>
      <c r="O12675" s="46"/>
    </row>
    <row r="12676" spans="1:15" x14ac:dyDescent="0.2">
      <c r="A12676" s="11" t="str">
        <f t="shared" si="1188"/>
        <v>8211001 - Region Hovedstaden20-24 år</v>
      </c>
      <c r="B12676" s="12" t="str">
        <f t="shared" si="1191"/>
        <v>821100</v>
      </c>
      <c r="C12676" s="14">
        <f t="shared" si="1189"/>
        <v>0</v>
      </c>
      <c r="D12676" s="14">
        <f t="shared" si="1190"/>
        <v>0</v>
      </c>
      <c r="E12676" s="19" t="str">
        <f t="shared" si="1192"/>
        <v>821100 - Monteringsarbejde af mekaniske maskiner</v>
      </c>
      <c r="F12676" s="19" t="str">
        <f t="shared" si="1193"/>
        <v>20-24 år</v>
      </c>
      <c r="G12676" s="40" t="s">
        <v>516</v>
      </c>
      <c r="H12676" s="41" t="s">
        <v>462</v>
      </c>
      <c r="I12676" s="42" t="s">
        <v>8</v>
      </c>
      <c r="J12676" s="43" t="s">
        <v>19</v>
      </c>
      <c r="K12676" s="44">
        <v>23</v>
      </c>
      <c r="L12676" s="45">
        <v>34989.402358105901</v>
      </c>
      <c r="M12676" s="46">
        <v>37072.367240509091</v>
      </c>
      <c r="N12676" s="45"/>
      <c r="O12676" s="46"/>
    </row>
    <row r="12677" spans="1:15" x14ac:dyDescent="0.2">
      <c r="A12677" s="11" t="str">
        <f t="shared" si="1188"/>
        <v>8211001 - Region Hovedstaden25 år og derover</v>
      </c>
      <c r="B12677" s="12" t="str">
        <f t="shared" si="1191"/>
        <v>821100</v>
      </c>
      <c r="C12677" s="14">
        <f t="shared" si="1189"/>
        <v>0</v>
      </c>
      <c r="D12677" s="14">
        <f t="shared" si="1190"/>
        <v>0</v>
      </c>
      <c r="E12677" s="19" t="str">
        <f t="shared" si="1192"/>
        <v>821100 - Monteringsarbejde af mekaniske maskiner</v>
      </c>
      <c r="F12677" s="19" t="str">
        <f t="shared" si="1193"/>
        <v>25 år og derover</v>
      </c>
      <c r="G12677" s="40" t="s">
        <v>516</v>
      </c>
      <c r="H12677" s="41" t="s">
        <v>462</v>
      </c>
      <c r="I12677" s="42" t="s">
        <v>8</v>
      </c>
      <c r="J12677" s="43" t="s">
        <v>9</v>
      </c>
      <c r="K12677" s="44">
        <v>126</v>
      </c>
      <c r="L12677" s="45">
        <v>36383.491333974998</v>
      </c>
      <c r="M12677" s="46">
        <v>38543.580606234296</v>
      </c>
      <c r="N12677" s="45"/>
      <c r="O12677" s="46"/>
    </row>
    <row r="12678" spans="1:15" x14ac:dyDescent="0.2">
      <c r="A12678" s="11" t="str">
        <f t="shared" si="1188"/>
        <v>8211001 - Region HovedstadenAlle uanset erf.</v>
      </c>
      <c r="B12678" s="12" t="str">
        <f t="shared" si="1191"/>
        <v>821100</v>
      </c>
      <c r="C12678" s="14">
        <f t="shared" si="1189"/>
        <v>0</v>
      </c>
      <c r="D12678" s="14">
        <f t="shared" si="1190"/>
        <v>0</v>
      </c>
      <c r="E12678" s="19" t="str">
        <f t="shared" si="1192"/>
        <v>821100 - Monteringsarbejde af mekaniske maskiner</v>
      </c>
      <c r="F12678" s="19" t="str">
        <f t="shared" si="1193"/>
        <v>Alle uanset erf.</v>
      </c>
      <c r="G12678" s="40" t="s">
        <v>516</v>
      </c>
      <c r="H12678" s="41" t="s">
        <v>462</v>
      </c>
      <c r="I12678" s="42" t="s">
        <v>8</v>
      </c>
      <c r="J12678" s="43" t="s">
        <v>10</v>
      </c>
      <c r="K12678" s="44">
        <v>229</v>
      </c>
      <c r="L12678" s="45">
        <v>35910.15714843732</v>
      </c>
      <c r="M12678" s="46">
        <v>38047.935767695337</v>
      </c>
      <c r="N12678" s="45"/>
      <c r="O12678" s="46"/>
    </row>
    <row r="12679" spans="1:15" x14ac:dyDescent="0.2">
      <c r="A12679" s="11" t="str">
        <f t="shared" si="1188"/>
        <v>8211002 - Region SjællandUnder 1 år</v>
      </c>
      <c r="B12679" s="12" t="str">
        <f t="shared" si="1191"/>
        <v>821100</v>
      </c>
      <c r="C12679" s="14">
        <f t="shared" si="1189"/>
        <v>0</v>
      </c>
      <c r="D12679" s="14">
        <f t="shared" si="1190"/>
        <v>0</v>
      </c>
      <c r="E12679" s="19" t="str">
        <f t="shared" si="1192"/>
        <v>821100 - Monteringsarbejde af mekaniske maskiner</v>
      </c>
      <c r="F12679" s="19" t="str">
        <f t="shared" si="1193"/>
        <v>Under 1 år</v>
      </c>
      <c r="G12679" s="40" t="s">
        <v>516</v>
      </c>
      <c r="H12679" s="41" t="s">
        <v>462</v>
      </c>
      <c r="I12679" s="42" t="s">
        <v>20</v>
      </c>
      <c r="J12679" s="43" t="s">
        <v>13</v>
      </c>
      <c r="K12679" s="44">
        <v>14</v>
      </c>
      <c r="L12679" s="45">
        <v>26476.475995553457</v>
      </c>
      <c r="M12679" s="46">
        <v>28052.655238173546</v>
      </c>
      <c r="N12679" s="45"/>
      <c r="O12679" s="46"/>
    </row>
    <row r="12680" spans="1:15" x14ac:dyDescent="0.2">
      <c r="A12680" s="11" t="str">
        <f t="shared" si="1188"/>
        <v>8211002 - Region Sjælland5-9 år</v>
      </c>
      <c r="B12680" s="12" t="str">
        <f t="shared" si="1191"/>
        <v>821100</v>
      </c>
      <c r="C12680" s="14">
        <f t="shared" si="1189"/>
        <v>0</v>
      </c>
      <c r="D12680" s="14">
        <f t="shared" si="1190"/>
        <v>0</v>
      </c>
      <c r="E12680" s="19" t="str">
        <f t="shared" si="1192"/>
        <v>821100 - Monteringsarbejde af mekaniske maskiner</v>
      </c>
      <c r="F12680" s="19" t="str">
        <f t="shared" si="1193"/>
        <v>5-9 år</v>
      </c>
      <c r="G12680" s="40" t="s">
        <v>516</v>
      </c>
      <c r="H12680" s="41" t="s">
        <v>462</v>
      </c>
      <c r="I12680" s="42" t="s">
        <v>20</v>
      </c>
      <c r="J12680" s="43" t="s">
        <v>15</v>
      </c>
      <c r="K12680" s="44">
        <v>32</v>
      </c>
      <c r="L12680" s="45">
        <v>27951.00690448469</v>
      </c>
      <c r="M12680" s="46">
        <v>29614.966900542258</v>
      </c>
      <c r="N12680" s="45"/>
      <c r="O12680" s="46"/>
    </row>
    <row r="12681" spans="1:15" x14ac:dyDescent="0.2">
      <c r="A12681" s="11" t="str">
        <f t="shared" si="1188"/>
        <v>8211002 - Region Sjælland0-4 år</v>
      </c>
      <c r="B12681" s="12" t="str">
        <f t="shared" si="1191"/>
        <v>821100</v>
      </c>
      <c r="C12681" s="14">
        <f t="shared" si="1189"/>
        <v>0</v>
      </c>
      <c r="D12681" s="14">
        <f t="shared" si="1190"/>
        <v>0</v>
      </c>
      <c r="E12681" s="19" t="str">
        <f t="shared" si="1192"/>
        <v>821100 - Monteringsarbejde af mekaniske maskiner</v>
      </c>
      <c r="F12681" s="19" t="str">
        <f t="shared" si="1193"/>
        <v>0-4 år</v>
      </c>
      <c r="G12681" s="40" t="s">
        <v>516</v>
      </c>
      <c r="H12681" s="41" t="s">
        <v>462</v>
      </c>
      <c r="I12681" s="42" t="s">
        <v>20</v>
      </c>
      <c r="J12681" s="43" t="s">
        <v>16</v>
      </c>
      <c r="K12681" s="44">
        <v>28</v>
      </c>
      <c r="L12681" s="45">
        <v>26330.550150172425</v>
      </c>
      <c r="M12681" s="46">
        <v>27898.042236371468</v>
      </c>
      <c r="N12681" s="45"/>
      <c r="O12681" s="46"/>
    </row>
    <row r="12682" spans="1:15" x14ac:dyDescent="0.2">
      <c r="A12682" s="11" t="str">
        <f t="shared" si="1188"/>
        <v>8211002 - Region Sjælland10-14 år</v>
      </c>
      <c r="B12682" s="12" t="str">
        <f t="shared" si="1191"/>
        <v>821100</v>
      </c>
      <c r="C12682" s="14">
        <f t="shared" si="1189"/>
        <v>0</v>
      </c>
      <c r="D12682" s="14">
        <f t="shared" si="1190"/>
        <v>0</v>
      </c>
      <c r="E12682" s="19" t="str">
        <f t="shared" si="1192"/>
        <v>821100 - Monteringsarbejde af mekaniske maskiner</v>
      </c>
      <c r="F12682" s="19" t="str">
        <f t="shared" si="1193"/>
        <v>10-14 år</v>
      </c>
      <c r="G12682" s="40" t="s">
        <v>516</v>
      </c>
      <c r="H12682" s="41" t="s">
        <v>462</v>
      </c>
      <c r="I12682" s="42" t="s">
        <v>20</v>
      </c>
      <c r="J12682" s="43" t="s">
        <v>17</v>
      </c>
      <c r="K12682" s="44">
        <v>27</v>
      </c>
      <c r="L12682" s="45">
        <v>27375.728006269186</v>
      </c>
      <c r="M12682" s="46">
        <v>29005.440897151697</v>
      </c>
      <c r="N12682" s="45"/>
      <c r="O12682" s="46"/>
    </row>
    <row r="12683" spans="1:15" x14ac:dyDescent="0.2">
      <c r="A12683" s="11" t="str">
        <f t="shared" si="1188"/>
        <v>8211002 - Region Sjælland15-20 år</v>
      </c>
      <c r="B12683" s="12" t="str">
        <f t="shared" si="1191"/>
        <v>821100</v>
      </c>
      <c r="C12683" s="14">
        <f t="shared" si="1189"/>
        <v>0</v>
      </c>
      <c r="D12683" s="14">
        <f t="shared" si="1190"/>
        <v>0</v>
      </c>
      <c r="E12683" s="19" t="str">
        <f t="shared" si="1192"/>
        <v>821100 - Monteringsarbejde af mekaniske maskiner</v>
      </c>
      <c r="F12683" s="19" t="str">
        <f t="shared" si="1193"/>
        <v>15-20 år</v>
      </c>
      <c r="G12683" s="40" t="s">
        <v>516</v>
      </c>
      <c r="H12683" s="41" t="s">
        <v>462</v>
      </c>
      <c r="I12683" s="42" t="s">
        <v>20</v>
      </c>
      <c r="J12683" s="43" t="s">
        <v>18</v>
      </c>
      <c r="K12683" s="44">
        <v>11</v>
      </c>
      <c r="L12683" s="45">
        <v>28674.21340281015</v>
      </c>
      <c r="M12683" s="46">
        <v>30381.226827540781</v>
      </c>
      <c r="N12683" s="45"/>
      <c r="O12683" s="46"/>
    </row>
    <row r="12684" spans="1:15" x14ac:dyDescent="0.2">
      <c r="A12684" s="11" t="str">
        <f t="shared" si="1188"/>
        <v>8211002 - Region Sjælland20-24 år</v>
      </c>
      <c r="B12684" s="12" t="str">
        <f t="shared" si="1191"/>
        <v>821100</v>
      </c>
      <c r="C12684" s="14">
        <f t="shared" si="1189"/>
        <v>0</v>
      </c>
      <c r="D12684" s="14">
        <f t="shared" si="1190"/>
        <v>0</v>
      </c>
      <c r="E12684" s="19" t="str">
        <f t="shared" si="1192"/>
        <v>821100 - Monteringsarbejde af mekaniske maskiner</v>
      </c>
      <c r="F12684" s="19" t="str">
        <f t="shared" si="1193"/>
        <v>20-24 år</v>
      </c>
      <c r="G12684" s="40" t="s">
        <v>516</v>
      </c>
      <c r="H12684" s="41" t="s">
        <v>462</v>
      </c>
      <c r="I12684" s="42" t="s">
        <v>20</v>
      </c>
      <c r="J12684" s="43" t="s">
        <v>19</v>
      </c>
      <c r="K12684" s="44">
        <v>25</v>
      </c>
      <c r="L12684" s="45">
        <v>28123.409326986191</v>
      </c>
      <c r="M12684" s="46">
        <v>29797.632664727524</v>
      </c>
      <c r="N12684" s="45"/>
      <c r="O12684" s="46"/>
    </row>
    <row r="12685" spans="1:15" x14ac:dyDescent="0.2">
      <c r="A12685" s="11" t="str">
        <f t="shared" si="1188"/>
        <v>8211002 - Region Sjælland25 år og derover</v>
      </c>
      <c r="B12685" s="12" t="str">
        <f t="shared" si="1191"/>
        <v>821100</v>
      </c>
      <c r="C12685" s="14">
        <f t="shared" si="1189"/>
        <v>0</v>
      </c>
      <c r="D12685" s="14">
        <f t="shared" si="1190"/>
        <v>0</v>
      </c>
      <c r="E12685" s="19" t="str">
        <f t="shared" si="1192"/>
        <v>821100 - Monteringsarbejde af mekaniske maskiner</v>
      </c>
      <c r="F12685" s="19" t="str">
        <f t="shared" si="1193"/>
        <v>25 år og derover</v>
      </c>
      <c r="G12685" s="40" t="s">
        <v>516</v>
      </c>
      <c r="H12685" s="41" t="s">
        <v>462</v>
      </c>
      <c r="I12685" s="42" t="s">
        <v>20</v>
      </c>
      <c r="J12685" s="43" t="s">
        <v>9</v>
      </c>
      <c r="K12685" s="44">
        <v>133</v>
      </c>
      <c r="L12685" s="45">
        <v>28410.764848447809</v>
      </c>
      <c r="M12685" s="46">
        <v>30102.094836192569</v>
      </c>
      <c r="N12685" s="45"/>
      <c r="O12685" s="46"/>
    </row>
    <row r="12686" spans="1:15" x14ac:dyDescent="0.2">
      <c r="A12686" s="11" t="str">
        <f t="shared" si="1188"/>
        <v>8211002 - Region SjællandAlle uanset erf.</v>
      </c>
      <c r="B12686" s="12" t="str">
        <f t="shared" si="1191"/>
        <v>821100</v>
      </c>
      <c r="C12686" s="14">
        <f t="shared" si="1189"/>
        <v>0</v>
      </c>
      <c r="D12686" s="14">
        <f t="shared" si="1190"/>
        <v>0</v>
      </c>
      <c r="E12686" s="19" t="str">
        <f t="shared" si="1192"/>
        <v>821100 - Monteringsarbejde af mekaniske maskiner</v>
      </c>
      <c r="F12686" s="19" t="str">
        <f t="shared" si="1193"/>
        <v>Alle uanset erf.</v>
      </c>
      <c r="G12686" s="40" t="s">
        <v>516</v>
      </c>
      <c r="H12686" s="41" t="s">
        <v>462</v>
      </c>
      <c r="I12686" s="42" t="s">
        <v>20</v>
      </c>
      <c r="J12686" s="43" t="s">
        <v>10</v>
      </c>
      <c r="K12686" s="44">
        <v>256</v>
      </c>
      <c r="L12686" s="45">
        <v>28001.864957921265</v>
      </c>
      <c r="M12686" s="46">
        <v>29668.852600413364</v>
      </c>
      <c r="N12686" s="45"/>
      <c r="O12686" s="46"/>
    </row>
    <row r="12687" spans="1:15" x14ac:dyDescent="0.2">
      <c r="A12687" s="11" t="str">
        <f t="shared" si="1188"/>
        <v>8211003 - Region SyddanmarkUnder 1 år</v>
      </c>
      <c r="B12687" s="12" t="str">
        <f t="shared" si="1191"/>
        <v>821100</v>
      </c>
      <c r="C12687" s="14">
        <f t="shared" si="1189"/>
        <v>0</v>
      </c>
      <c r="D12687" s="14">
        <f t="shared" si="1190"/>
        <v>0</v>
      </c>
      <c r="E12687" s="19" t="str">
        <f t="shared" si="1192"/>
        <v>821100 - Monteringsarbejde af mekaniske maskiner</v>
      </c>
      <c r="F12687" s="19" t="str">
        <f t="shared" si="1193"/>
        <v>Under 1 år</v>
      </c>
      <c r="G12687" s="40" t="s">
        <v>516</v>
      </c>
      <c r="H12687" s="41" t="s">
        <v>462</v>
      </c>
      <c r="I12687" s="42" t="s">
        <v>544</v>
      </c>
      <c r="J12687" s="43" t="s">
        <v>13</v>
      </c>
      <c r="K12687" s="44">
        <v>44</v>
      </c>
      <c r="L12687" s="45">
        <v>27053.759438881461</v>
      </c>
      <c r="M12687" s="46">
        <v>28664.4767290089</v>
      </c>
      <c r="N12687" s="45"/>
      <c r="O12687" s="46"/>
    </row>
    <row r="12688" spans="1:15" x14ac:dyDescent="0.2">
      <c r="A12688" s="11" t="str">
        <f t="shared" si="1188"/>
        <v>8211003 - Region Syddanmark1 år</v>
      </c>
      <c r="B12688" s="12" t="str">
        <f t="shared" si="1191"/>
        <v>821100</v>
      </c>
      <c r="C12688" s="14">
        <f t="shared" si="1189"/>
        <v>0</v>
      </c>
      <c r="D12688" s="14">
        <f t="shared" si="1190"/>
        <v>0</v>
      </c>
      <c r="E12688" s="19" t="str">
        <f t="shared" si="1192"/>
        <v>821100 - Monteringsarbejde af mekaniske maskiner</v>
      </c>
      <c r="F12688" s="19" t="str">
        <f t="shared" si="1193"/>
        <v>1 år</v>
      </c>
      <c r="G12688" s="40" t="s">
        <v>516</v>
      </c>
      <c r="H12688" s="41" t="s">
        <v>462</v>
      </c>
      <c r="I12688" s="42" t="s">
        <v>544</v>
      </c>
      <c r="J12688" s="43" t="s">
        <v>22</v>
      </c>
      <c r="K12688" s="44">
        <v>31</v>
      </c>
      <c r="L12688" s="45">
        <v>28443.559549175814</v>
      </c>
      <c r="M12688" s="46">
        <v>30136.841848344651</v>
      </c>
      <c r="N12688" s="45"/>
      <c r="O12688" s="46"/>
    </row>
    <row r="12689" spans="1:15" x14ac:dyDescent="0.2">
      <c r="A12689" s="11" t="str">
        <f t="shared" si="1188"/>
        <v>8211003 - Region Syddanmark2 år</v>
      </c>
      <c r="B12689" s="12" t="str">
        <f t="shared" si="1191"/>
        <v>821100</v>
      </c>
      <c r="C12689" s="14">
        <f t="shared" si="1189"/>
        <v>0</v>
      </c>
      <c r="D12689" s="14">
        <f t="shared" si="1190"/>
        <v>0</v>
      </c>
      <c r="E12689" s="19" t="str">
        <f t="shared" si="1192"/>
        <v>821100 - Monteringsarbejde af mekaniske maskiner</v>
      </c>
      <c r="F12689" s="19" t="str">
        <f t="shared" si="1193"/>
        <v>2 år</v>
      </c>
      <c r="G12689" s="40" t="s">
        <v>516</v>
      </c>
      <c r="H12689" s="41" t="s">
        <v>462</v>
      </c>
      <c r="I12689" s="42" t="s">
        <v>544</v>
      </c>
      <c r="J12689" s="43" t="s">
        <v>23</v>
      </c>
      <c r="K12689" s="44">
        <v>21</v>
      </c>
      <c r="L12689" s="45">
        <v>29769.880184964386</v>
      </c>
      <c r="M12689" s="46">
        <v>31542.308924388668</v>
      </c>
      <c r="N12689" s="45"/>
      <c r="O12689" s="46"/>
    </row>
    <row r="12690" spans="1:15" x14ac:dyDescent="0.2">
      <c r="A12690" s="11" t="str">
        <f t="shared" si="1188"/>
        <v>8211003 - Region Syddanmark3 år</v>
      </c>
      <c r="B12690" s="12" t="str">
        <f t="shared" si="1191"/>
        <v>821100</v>
      </c>
      <c r="C12690" s="14">
        <f t="shared" si="1189"/>
        <v>0</v>
      </c>
      <c r="D12690" s="14">
        <f t="shared" si="1190"/>
        <v>0</v>
      </c>
      <c r="E12690" s="19" t="str">
        <f t="shared" si="1192"/>
        <v>821100 - Monteringsarbejde af mekaniske maskiner</v>
      </c>
      <c r="F12690" s="19" t="str">
        <f t="shared" si="1193"/>
        <v>3 år</v>
      </c>
      <c r="G12690" s="40" t="s">
        <v>516</v>
      </c>
      <c r="H12690" s="41" t="s">
        <v>462</v>
      </c>
      <c r="I12690" s="42" t="s">
        <v>544</v>
      </c>
      <c r="J12690" s="43" t="s">
        <v>14</v>
      </c>
      <c r="K12690" s="44">
        <v>21</v>
      </c>
      <c r="L12690" s="45">
        <v>28746.946190754959</v>
      </c>
      <c r="M12690" s="46">
        <v>30458.289493473723</v>
      </c>
      <c r="N12690" s="45"/>
      <c r="O12690" s="46"/>
    </row>
    <row r="12691" spans="1:15" x14ac:dyDescent="0.2">
      <c r="A12691" s="11" t="str">
        <f t="shared" si="1188"/>
        <v>8211003 - Region Syddanmark4 år</v>
      </c>
      <c r="B12691" s="12" t="str">
        <f t="shared" si="1191"/>
        <v>821100</v>
      </c>
      <c r="C12691" s="14">
        <f t="shared" si="1189"/>
        <v>0</v>
      </c>
      <c r="D12691" s="14">
        <f t="shared" si="1190"/>
        <v>0</v>
      </c>
      <c r="E12691" s="19" t="str">
        <f t="shared" si="1192"/>
        <v>821100 - Monteringsarbejde af mekaniske maskiner</v>
      </c>
      <c r="F12691" s="19" t="str">
        <f t="shared" si="1193"/>
        <v>4 år</v>
      </c>
      <c r="G12691" s="40" t="s">
        <v>516</v>
      </c>
      <c r="H12691" s="41" t="s">
        <v>462</v>
      </c>
      <c r="I12691" s="42" t="s">
        <v>544</v>
      </c>
      <c r="J12691" s="43" t="s">
        <v>24</v>
      </c>
      <c r="K12691" s="44">
        <v>26</v>
      </c>
      <c r="L12691" s="45">
        <v>28287.847699424718</v>
      </c>
      <c r="M12691" s="46">
        <v>29971.860268533976</v>
      </c>
      <c r="N12691" s="45"/>
      <c r="O12691" s="46"/>
    </row>
    <row r="12692" spans="1:15" x14ac:dyDescent="0.2">
      <c r="A12692" s="11" t="str">
        <f t="shared" si="1188"/>
        <v>8211003 - Region Syddanmark5-9 år</v>
      </c>
      <c r="B12692" s="12" t="str">
        <f t="shared" si="1191"/>
        <v>821100</v>
      </c>
      <c r="C12692" s="14">
        <f t="shared" si="1189"/>
        <v>0</v>
      </c>
      <c r="D12692" s="14">
        <f t="shared" si="1190"/>
        <v>0</v>
      </c>
      <c r="E12692" s="19" t="str">
        <f t="shared" si="1192"/>
        <v>821100 - Monteringsarbejde af mekaniske maskiner</v>
      </c>
      <c r="F12692" s="19" t="str">
        <f t="shared" si="1193"/>
        <v>5-9 år</v>
      </c>
      <c r="G12692" s="40" t="s">
        <v>516</v>
      </c>
      <c r="H12692" s="41" t="s">
        <v>462</v>
      </c>
      <c r="I12692" s="42" t="s">
        <v>544</v>
      </c>
      <c r="J12692" s="43" t="s">
        <v>15</v>
      </c>
      <c r="K12692" s="44">
        <v>121</v>
      </c>
      <c r="L12692" s="45">
        <v>29886.781743693209</v>
      </c>
      <c r="M12692" s="46">
        <v>31666.170527332888</v>
      </c>
      <c r="N12692" s="45"/>
      <c r="O12692" s="46"/>
    </row>
    <row r="12693" spans="1:15" x14ac:dyDescent="0.2">
      <c r="A12693" s="11" t="str">
        <f t="shared" si="1188"/>
        <v>8211003 - Region Syddanmark0-4 år</v>
      </c>
      <c r="B12693" s="12" t="str">
        <f t="shared" si="1191"/>
        <v>821100</v>
      </c>
      <c r="C12693" s="14">
        <f t="shared" si="1189"/>
        <v>0</v>
      </c>
      <c r="D12693" s="14">
        <f t="shared" si="1190"/>
        <v>0</v>
      </c>
      <c r="E12693" s="19" t="str">
        <f t="shared" si="1192"/>
        <v>821100 - Monteringsarbejde af mekaniske maskiner</v>
      </c>
      <c r="F12693" s="19" t="str">
        <f t="shared" si="1193"/>
        <v>0-4 år</v>
      </c>
      <c r="G12693" s="40" t="s">
        <v>516</v>
      </c>
      <c r="H12693" s="41" t="s">
        <v>462</v>
      </c>
      <c r="I12693" s="42" t="s">
        <v>544</v>
      </c>
      <c r="J12693" s="43" t="s">
        <v>16</v>
      </c>
      <c r="K12693" s="44">
        <v>143</v>
      </c>
      <c r="L12693" s="45">
        <v>28218.019772986641</v>
      </c>
      <c r="M12693" s="46">
        <v>29898.125699859724</v>
      </c>
      <c r="N12693" s="45"/>
      <c r="O12693" s="46"/>
    </row>
    <row r="12694" spans="1:15" x14ac:dyDescent="0.2">
      <c r="A12694" s="11" t="str">
        <f t="shared" si="1188"/>
        <v>8211003 - Region Syddanmark10-14 år</v>
      </c>
      <c r="B12694" s="12" t="str">
        <f t="shared" si="1191"/>
        <v>821100</v>
      </c>
      <c r="C12694" s="14">
        <f t="shared" si="1189"/>
        <v>0</v>
      </c>
      <c r="D12694" s="14">
        <f t="shared" si="1190"/>
        <v>0</v>
      </c>
      <c r="E12694" s="19" t="str">
        <f t="shared" si="1192"/>
        <v>821100 - Monteringsarbejde af mekaniske maskiner</v>
      </c>
      <c r="F12694" s="19" t="str">
        <f t="shared" si="1193"/>
        <v>10-14 år</v>
      </c>
      <c r="G12694" s="40" t="s">
        <v>516</v>
      </c>
      <c r="H12694" s="41" t="s">
        <v>462</v>
      </c>
      <c r="I12694" s="42" t="s">
        <v>544</v>
      </c>
      <c r="J12694" s="43" t="s">
        <v>17</v>
      </c>
      <c r="K12694" s="44">
        <v>110</v>
      </c>
      <c r="L12694" s="45">
        <v>30458.254544439329</v>
      </c>
      <c r="M12694" s="46">
        <v>32271.474271545259</v>
      </c>
      <c r="N12694" s="45"/>
      <c r="O12694" s="46"/>
    </row>
    <row r="12695" spans="1:15" x14ac:dyDescent="0.2">
      <c r="A12695" s="11" t="str">
        <f t="shared" si="1188"/>
        <v>8211003 - Region Syddanmark15-20 år</v>
      </c>
      <c r="B12695" s="12" t="str">
        <f t="shared" si="1191"/>
        <v>821100</v>
      </c>
      <c r="C12695" s="14">
        <f t="shared" si="1189"/>
        <v>0</v>
      </c>
      <c r="D12695" s="14">
        <f t="shared" si="1190"/>
        <v>0</v>
      </c>
      <c r="E12695" s="19" t="str">
        <f t="shared" si="1192"/>
        <v>821100 - Monteringsarbejde af mekaniske maskiner</v>
      </c>
      <c r="F12695" s="19" t="str">
        <f t="shared" si="1193"/>
        <v>15-20 år</v>
      </c>
      <c r="G12695" s="40" t="s">
        <v>516</v>
      </c>
      <c r="H12695" s="41" t="s">
        <v>462</v>
      </c>
      <c r="I12695" s="42" t="s">
        <v>544</v>
      </c>
      <c r="J12695" s="43" t="s">
        <v>18</v>
      </c>
      <c r="K12695" s="44">
        <v>72</v>
      </c>
      <c r="L12695" s="45">
        <v>30495.406200597008</v>
      </c>
      <c r="M12695" s="46">
        <v>32310.837614381882</v>
      </c>
      <c r="N12695" s="45"/>
      <c r="O12695" s="46"/>
    </row>
    <row r="12696" spans="1:15" x14ac:dyDescent="0.2">
      <c r="A12696" s="11" t="str">
        <f t="shared" si="1188"/>
        <v>8211003 - Region Syddanmark20-24 år</v>
      </c>
      <c r="B12696" s="12" t="str">
        <f t="shared" si="1191"/>
        <v>821100</v>
      </c>
      <c r="C12696" s="14">
        <f t="shared" si="1189"/>
        <v>0</v>
      </c>
      <c r="D12696" s="14">
        <f t="shared" si="1190"/>
        <v>0</v>
      </c>
      <c r="E12696" s="19" t="str">
        <f t="shared" si="1192"/>
        <v>821100 - Monteringsarbejde af mekaniske maskiner</v>
      </c>
      <c r="F12696" s="19" t="str">
        <f t="shared" si="1193"/>
        <v>20-24 år</v>
      </c>
      <c r="G12696" s="40" t="s">
        <v>516</v>
      </c>
      <c r="H12696" s="41" t="s">
        <v>462</v>
      </c>
      <c r="I12696" s="42" t="s">
        <v>544</v>
      </c>
      <c r="J12696" s="43" t="s">
        <v>19</v>
      </c>
      <c r="K12696" s="44">
        <v>96</v>
      </c>
      <c r="L12696" s="45">
        <v>31337.792055057205</v>
      </c>
      <c r="M12696" s="46">
        <v>33197.218560612637</v>
      </c>
      <c r="N12696" s="45"/>
      <c r="O12696" s="46"/>
    </row>
    <row r="12697" spans="1:15" x14ac:dyDescent="0.2">
      <c r="A12697" s="11" t="str">
        <f t="shared" si="1188"/>
        <v>8211003 - Region Syddanmark25 år og derover</v>
      </c>
      <c r="B12697" s="12" t="str">
        <f t="shared" si="1191"/>
        <v>821100</v>
      </c>
      <c r="C12697" s="14">
        <f t="shared" si="1189"/>
        <v>0</v>
      </c>
      <c r="D12697" s="14">
        <f t="shared" si="1190"/>
        <v>0</v>
      </c>
      <c r="E12697" s="19" t="str">
        <f t="shared" si="1192"/>
        <v>821100 - Monteringsarbejde af mekaniske maskiner</v>
      </c>
      <c r="F12697" s="19" t="str">
        <f t="shared" si="1193"/>
        <v>25 år og derover</v>
      </c>
      <c r="G12697" s="40" t="s">
        <v>516</v>
      </c>
      <c r="H12697" s="41" t="s">
        <v>462</v>
      </c>
      <c r="I12697" s="42" t="s">
        <v>544</v>
      </c>
      <c r="J12697" s="43" t="s">
        <v>9</v>
      </c>
      <c r="K12697" s="44">
        <v>575</v>
      </c>
      <c r="L12697" s="45">
        <v>31833.921776165414</v>
      </c>
      <c r="M12697" s="46">
        <v>33722.786116779607</v>
      </c>
      <c r="N12697" s="45"/>
      <c r="O12697" s="46"/>
    </row>
    <row r="12698" spans="1:15" x14ac:dyDescent="0.2">
      <c r="A12698" s="11" t="str">
        <f t="shared" si="1188"/>
        <v>8211003 - Region SyddanmarkAlle uanset erf.</v>
      </c>
      <c r="B12698" s="12" t="str">
        <f t="shared" si="1191"/>
        <v>821100</v>
      </c>
      <c r="C12698" s="14">
        <f t="shared" si="1189"/>
        <v>0</v>
      </c>
      <c r="D12698" s="14">
        <f t="shared" si="1190"/>
        <v>0</v>
      </c>
      <c r="E12698" s="19" t="str">
        <f t="shared" si="1192"/>
        <v>821100 - Monteringsarbejde af mekaniske maskiner</v>
      </c>
      <c r="F12698" s="19" t="str">
        <f t="shared" si="1193"/>
        <v>Alle uanset erf.</v>
      </c>
      <c r="G12698" s="40" t="s">
        <v>516</v>
      </c>
      <c r="H12698" s="41" t="s">
        <v>462</v>
      </c>
      <c r="I12698" s="42" t="s">
        <v>544</v>
      </c>
      <c r="J12698" s="43" t="s">
        <v>10</v>
      </c>
      <c r="K12698" s="44">
        <v>1117</v>
      </c>
      <c r="L12698" s="45">
        <v>30825.023935571389</v>
      </c>
      <c r="M12698" s="46">
        <v>32660.077924201698</v>
      </c>
      <c r="N12698" s="45"/>
      <c r="O12698" s="46"/>
    </row>
    <row r="12699" spans="1:15" x14ac:dyDescent="0.2">
      <c r="A12699" s="11" t="str">
        <f t="shared" si="1188"/>
        <v>8211004 - Region MidtjyllandUnder 1 år</v>
      </c>
      <c r="B12699" s="12" t="str">
        <f t="shared" si="1191"/>
        <v>821100</v>
      </c>
      <c r="C12699" s="14">
        <f t="shared" si="1189"/>
        <v>0</v>
      </c>
      <c r="D12699" s="14">
        <f t="shared" si="1190"/>
        <v>0</v>
      </c>
      <c r="E12699" s="19" t="str">
        <f t="shared" si="1192"/>
        <v>821100 - Monteringsarbejde af mekaniske maskiner</v>
      </c>
      <c r="F12699" s="19" t="str">
        <f t="shared" si="1193"/>
        <v>Under 1 år</v>
      </c>
      <c r="G12699" s="40" t="s">
        <v>516</v>
      </c>
      <c r="H12699" s="41" t="s">
        <v>462</v>
      </c>
      <c r="I12699" s="42" t="s">
        <v>517</v>
      </c>
      <c r="J12699" s="43" t="s">
        <v>13</v>
      </c>
      <c r="K12699" s="44">
        <v>38</v>
      </c>
      <c r="L12699" s="45">
        <v>23707.791235980596</v>
      </c>
      <c r="M12699" s="46">
        <v>25119.147053907374</v>
      </c>
      <c r="N12699" s="45"/>
      <c r="O12699" s="46"/>
    </row>
    <row r="12700" spans="1:15" x14ac:dyDescent="0.2">
      <c r="A12700" s="11" t="str">
        <f t="shared" si="1188"/>
        <v>8211004 - Region Midtjylland1 år</v>
      </c>
      <c r="B12700" s="12" t="str">
        <f t="shared" si="1191"/>
        <v>821100</v>
      </c>
      <c r="C12700" s="14">
        <f t="shared" si="1189"/>
        <v>0</v>
      </c>
      <c r="D12700" s="14">
        <f t="shared" si="1190"/>
        <v>0</v>
      </c>
      <c r="E12700" s="19" t="str">
        <f t="shared" si="1192"/>
        <v>821100 - Monteringsarbejde af mekaniske maskiner</v>
      </c>
      <c r="F12700" s="19" t="str">
        <f t="shared" si="1193"/>
        <v>1 år</v>
      </c>
      <c r="G12700" s="40" t="s">
        <v>516</v>
      </c>
      <c r="H12700" s="41" t="s">
        <v>462</v>
      </c>
      <c r="I12700" s="42" t="s">
        <v>517</v>
      </c>
      <c r="J12700" s="43" t="s">
        <v>22</v>
      </c>
      <c r="K12700" s="44">
        <v>18</v>
      </c>
      <c r="L12700" s="45">
        <v>27506.400107343106</v>
      </c>
      <c r="M12700" s="46">
        <v>29143.892079298828</v>
      </c>
      <c r="N12700" s="45"/>
      <c r="O12700" s="46"/>
    </row>
    <row r="12701" spans="1:15" x14ac:dyDescent="0.2">
      <c r="A12701" s="11" t="str">
        <f t="shared" si="1188"/>
        <v>8211004 - Region Midtjylland3 år</v>
      </c>
      <c r="B12701" s="12" t="str">
        <f t="shared" si="1191"/>
        <v>821100</v>
      </c>
      <c r="C12701" s="14">
        <f t="shared" si="1189"/>
        <v>0</v>
      </c>
      <c r="D12701" s="14">
        <f t="shared" si="1190"/>
        <v>0</v>
      </c>
      <c r="E12701" s="19" t="str">
        <f t="shared" si="1192"/>
        <v>821100 - Monteringsarbejde af mekaniske maskiner</v>
      </c>
      <c r="F12701" s="19" t="str">
        <f t="shared" si="1193"/>
        <v>3 år</v>
      </c>
      <c r="G12701" s="40" t="s">
        <v>516</v>
      </c>
      <c r="H12701" s="41" t="s">
        <v>462</v>
      </c>
      <c r="I12701" s="42" t="s">
        <v>517</v>
      </c>
      <c r="J12701" s="43" t="s">
        <v>14</v>
      </c>
      <c r="K12701" s="44">
        <v>30</v>
      </c>
      <c r="L12701" s="45">
        <v>28040.813297311597</v>
      </c>
      <c r="M12701" s="46">
        <v>29710.119585385226</v>
      </c>
      <c r="N12701" s="45"/>
      <c r="O12701" s="46"/>
    </row>
    <row r="12702" spans="1:15" x14ac:dyDescent="0.2">
      <c r="A12702" s="11" t="str">
        <f t="shared" si="1188"/>
        <v>8211004 - Region Midtjylland4 år</v>
      </c>
      <c r="B12702" s="12" t="str">
        <f t="shared" si="1191"/>
        <v>821100</v>
      </c>
      <c r="C12702" s="14">
        <f t="shared" si="1189"/>
        <v>0</v>
      </c>
      <c r="D12702" s="14">
        <f t="shared" si="1190"/>
        <v>0</v>
      </c>
      <c r="E12702" s="19" t="str">
        <f t="shared" si="1192"/>
        <v>821100 - Monteringsarbejde af mekaniske maskiner</v>
      </c>
      <c r="F12702" s="19" t="str">
        <f t="shared" si="1193"/>
        <v>4 år</v>
      </c>
      <c r="G12702" s="40" t="s">
        <v>516</v>
      </c>
      <c r="H12702" s="41" t="s">
        <v>462</v>
      </c>
      <c r="I12702" s="42" t="s">
        <v>517</v>
      </c>
      <c r="J12702" s="43" t="s">
        <v>24</v>
      </c>
      <c r="K12702" s="44">
        <v>18</v>
      </c>
      <c r="L12702" s="45">
        <v>25356.532796033087</v>
      </c>
      <c r="M12702" s="46">
        <v>26866.040355295692</v>
      </c>
      <c r="N12702" s="45"/>
      <c r="O12702" s="46"/>
    </row>
    <row r="12703" spans="1:15" x14ac:dyDescent="0.2">
      <c r="A12703" s="11" t="str">
        <f t="shared" si="1188"/>
        <v>8211004 - Region Midtjylland5-9 år</v>
      </c>
      <c r="B12703" s="12" t="str">
        <f t="shared" si="1191"/>
        <v>821100</v>
      </c>
      <c r="C12703" s="14">
        <f t="shared" si="1189"/>
        <v>0</v>
      </c>
      <c r="D12703" s="14">
        <f t="shared" si="1190"/>
        <v>0</v>
      </c>
      <c r="E12703" s="19" t="str">
        <f t="shared" si="1192"/>
        <v>821100 - Monteringsarbejde af mekaniske maskiner</v>
      </c>
      <c r="F12703" s="19" t="str">
        <f t="shared" si="1193"/>
        <v>5-9 år</v>
      </c>
      <c r="G12703" s="40" t="s">
        <v>516</v>
      </c>
      <c r="H12703" s="41" t="s">
        <v>462</v>
      </c>
      <c r="I12703" s="42" t="s">
        <v>517</v>
      </c>
      <c r="J12703" s="43" t="s">
        <v>15</v>
      </c>
      <c r="K12703" s="44">
        <v>108</v>
      </c>
      <c r="L12703" s="45">
        <v>26618.270301822642</v>
      </c>
      <c r="M12703" s="46">
        <v>28202.890744937111</v>
      </c>
      <c r="N12703" s="45"/>
      <c r="O12703" s="46"/>
    </row>
    <row r="12704" spans="1:15" x14ac:dyDescent="0.2">
      <c r="A12704" s="11" t="str">
        <f t="shared" si="1188"/>
        <v>8211004 - Region Midtjylland0-4 år</v>
      </c>
      <c r="B12704" s="12" t="str">
        <f t="shared" si="1191"/>
        <v>821100</v>
      </c>
      <c r="C12704" s="14">
        <f t="shared" si="1189"/>
        <v>0</v>
      </c>
      <c r="D12704" s="14">
        <f t="shared" si="1190"/>
        <v>0</v>
      </c>
      <c r="E12704" s="19" t="str">
        <f t="shared" si="1192"/>
        <v>821100 - Monteringsarbejde af mekaniske maskiner</v>
      </c>
      <c r="F12704" s="19" t="str">
        <f t="shared" si="1193"/>
        <v>0-4 år</v>
      </c>
      <c r="G12704" s="40" t="s">
        <v>516</v>
      </c>
      <c r="H12704" s="41" t="s">
        <v>462</v>
      </c>
      <c r="I12704" s="42" t="s">
        <v>517</v>
      </c>
      <c r="J12704" s="43" t="s">
        <v>16</v>
      </c>
      <c r="K12704" s="44">
        <v>111</v>
      </c>
      <c r="L12704" s="45">
        <v>24796.741951139516</v>
      </c>
      <c r="M12704" s="46">
        <v>26272.924429296985</v>
      </c>
      <c r="N12704" s="45"/>
      <c r="O12704" s="46"/>
    </row>
    <row r="12705" spans="1:15" x14ac:dyDescent="0.2">
      <c r="A12705" s="11" t="str">
        <f t="shared" si="1188"/>
        <v>8211004 - Region Midtjylland10-14 år</v>
      </c>
      <c r="B12705" s="12" t="str">
        <f t="shared" si="1191"/>
        <v>821100</v>
      </c>
      <c r="C12705" s="14">
        <f t="shared" si="1189"/>
        <v>0</v>
      </c>
      <c r="D12705" s="14">
        <f t="shared" si="1190"/>
        <v>0</v>
      </c>
      <c r="E12705" s="19" t="str">
        <f t="shared" si="1192"/>
        <v>821100 - Monteringsarbejde af mekaniske maskiner</v>
      </c>
      <c r="F12705" s="19" t="str">
        <f t="shared" si="1193"/>
        <v>10-14 år</v>
      </c>
      <c r="G12705" s="40" t="s">
        <v>516</v>
      </c>
      <c r="H12705" s="41" t="s">
        <v>462</v>
      </c>
      <c r="I12705" s="42" t="s">
        <v>517</v>
      </c>
      <c r="J12705" s="43" t="s">
        <v>17</v>
      </c>
      <c r="K12705" s="44">
        <v>142</v>
      </c>
      <c r="L12705" s="45">
        <v>25728.893901937496</v>
      </c>
      <c r="M12705" s="46">
        <v>27260.568604817858</v>
      </c>
      <c r="N12705" s="45"/>
      <c r="O12705" s="46"/>
    </row>
    <row r="12706" spans="1:15" x14ac:dyDescent="0.2">
      <c r="A12706" s="11" t="str">
        <f t="shared" si="1188"/>
        <v>8211004 - Region Midtjylland15-20 år</v>
      </c>
      <c r="B12706" s="12" t="str">
        <f t="shared" si="1191"/>
        <v>821100</v>
      </c>
      <c r="C12706" s="14">
        <f t="shared" si="1189"/>
        <v>0</v>
      </c>
      <c r="D12706" s="14">
        <f t="shared" si="1190"/>
        <v>0</v>
      </c>
      <c r="E12706" s="19" t="str">
        <f t="shared" si="1192"/>
        <v>821100 - Monteringsarbejde af mekaniske maskiner</v>
      </c>
      <c r="F12706" s="19" t="str">
        <f t="shared" si="1193"/>
        <v>15-20 år</v>
      </c>
      <c r="G12706" s="40" t="s">
        <v>516</v>
      </c>
      <c r="H12706" s="41" t="s">
        <v>462</v>
      </c>
      <c r="I12706" s="42" t="s">
        <v>517</v>
      </c>
      <c r="J12706" s="43" t="s">
        <v>18</v>
      </c>
      <c r="K12706" s="44">
        <v>135</v>
      </c>
      <c r="L12706" s="45">
        <v>26046.923190251076</v>
      </c>
      <c r="M12706" s="46">
        <v>27597.530592591491</v>
      </c>
      <c r="N12706" s="45"/>
      <c r="O12706" s="46"/>
    </row>
    <row r="12707" spans="1:15" x14ac:dyDescent="0.2">
      <c r="A12707" s="11" t="str">
        <f t="shared" si="1188"/>
        <v>8211004 - Region Midtjylland20-24 år</v>
      </c>
      <c r="B12707" s="12" t="str">
        <f t="shared" si="1191"/>
        <v>821100</v>
      </c>
      <c r="C12707" s="14">
        <f t="shared" si="1189"/>
        <v>0</v>
      </c>
      <c r="D12707" s="14">
        <f t="shared" si="1190"/>
        <v>0</v>
      </c>
      <c r="E12707" s="19" t="str">
        <f t="shared" si="1192"/>
        <v>821100 - Monteringsarbejde af mekaniske maskiner</v>
      </c>
      <c r="F12707" s="19" t="str">
        <f t="shared" si="1193"/>
        <v>20-24 år</v>
      </c>
      <c r="G12707" s="40" t="s">
        <v>516</v>
      </c>
      <c r="H12707" s="41" t="s">
        <v>462</v>
      </c>
      <c r="I12707" s="42" t="s">
        <v>517</v>
      </c>
      <c r="J12707" s="43" t="s">
        <v>19</v>
      </c>
      <c r="K12707" s="44">
        <v>122</v>
      </c>
      <c r="L12707" s="45">
        <v>27719.964269561897</v>
      </c>
      <c r="M12707" s="46">
        <v>29370.169995399112</v>
      </c>
      <c r="N12707" s="45"/>
      <c r="O12707" s="46"/>
    </row>
    <row r="12708" spans="1:15" x14ac:dyDescent="0.2">
      <c r="A12708" s="11" t="str">
        <f t="shared" si="1188"/>
        <v>8211004 - Region Midtjylland25 år og derover</v>
      </c>
      <c r="B12708" s="12" t="str">
        <f t="shared" si="1191"/>
        <v>821100</v>
      </c>
      <c r="C12708" s="14">
        <f t="shared" si="1189"/>
        <v>0</v>
      </c>
      <c r="D12708" s="14">
        <f t="shared" si="1190"/>
        <v>0</v>
      </c>
      <c r="E12708" s="19" t="str">
        <f t="shared" si="1192"/>
        <v>821100 - Monteringsarbejde af mekaniske maskiner</v>
      </c>
      <c r="F12708" s="19" t="str">
        <f t="shared" si="1193"/>
        <v>25 år og derover</v>
      </c>
      <c r="G12708" s="40" t="s">
        <v>516</v>
      </c>
      <c r="H12708" s="41" t="s">
        <v>462</v>
      </c>
      <c r="I12708" s="42" t="s">
        <v>517</v>
      </c>
      <c r="J12708" s="43" t="s">
        <v>9</v>
      </c>
      <c r="K12708" s="44">
        <v>346</v>
      </c>
      <c r="L12708" s="45">
        <v>28664.084562929733</v>
      </c>
      <c r="M12708" s="46">
        <v>30370.495004575529</v>
      </c>
      <c r="N12708" s="45"/>
      <c r="O12708" s="46"/>
    </row>
    <row r="12709" spans="1:15" x14ac:dyDescent="0.2">
      <c r="A12709" s="11" t="str">
        <f t="shared" si="1188"/>
        <v>8211004 - Region MidtjyllandAlle uanset erf.</v>
      </c>
      <c r="B12709" s="12" t="str">
        <f t="shared" si="1191"/>
        <v>821100</v>
      </c>
      <c r="C12709" s="14">
        <f t="shared" si="1189"/>
        <v>0</v>
      </c>
      <c r="D12709" s="14">
        <f t="shared" si="1190"/>
        <v>0</v>
      </c>
      <c r="E12709" s="19" t="str">
        <f t="shared" si="1192"/>
        <v>821100 - Monteringsarbejde af mekaniske maskiner</v>
      </c>
      <c r="F12709" s="19" t="str">
        <f t="shared" si="1193"/>
        <v>Alle uanset erf.</v>
      </c>
      <c r="G12709" s="40" t="s">
        <v>516</v>
      </c>
      <c r="H12709" s="41" t="s">
        <v>462</v>
      </c>
      <c r="I12709" s="42" t="s">
        <v>517</v>
      </c>
      <c r="J12709" s="43" t="s">
        <v>10</v>
      </c>
      <c r="K12709" s="44">
        <v>964</v>
      </c>
      <c r="L12709" s="45">
        <v>27672.813975847435</v>
      </c>
      <c r="M12709" s="46">
        <v>29320.212783035484</v>
      </c>
      <c r="N12709" s="45"/>
      <c r="O12709" s="46"/>
    </row>
    <row r="12710" spans="1:15" x14ac:dyDescent="0.2">
      <c r="A12710" s="11" t="str">
        <f t="shared" si="1188"/>
        <v>8211005 - Region Nordjylland25 år og derover</v>
      </c>
      <c r="B12710" s="12" t="str">
        <f t="shared" si="1191"/>
        <v>821100</v>
      </c>
      <c r="C12710" s="14">
        <f t="shared" si="1189"/>
        <v>0</v>
      </c>
      <c r="D12710" s="14">
        <f t="shared" si="1190"/>
        <v>0</v>
      </c>
      <c r="E12710" s="19" t="str">
        <f t="shared" si="1192"/>
        <v>821100 - Monteringsarbejde af mekaniske maskiner</v>
      </c>
      <c r="F12710" s="19" t="str">
        <f t="shared" si="1193"/>
        <v>25 år og derover</v>
      </c>
      <c r="G12710" s="40" t="s">
        <v>516</v>
      </c>
      <c r="H12710" s="41" t="s">
        <v>462</v>
      </c>
      <c r="I12710" s="42" t="s">
        <v>21</v>
      </c>
      <c r="J12710" s="43" t="s">
        <v>9</v>
      </c>
      <c r="K12710" s="44">
        <v>51</v>
      </c>
      <c r="L12710" s="45">
        <v>33111.93320288523</v>
      </c>
      <c r="M12710" s="46">
        <v>35083.129891076496</v>
      </c>
      <c r="N12710" s="45"/>
      <c r="O12710" s="46"/>
    </row>
    <row r="12711" spans="1:15" x14ac:dyDescent="0.2">
      <c r="A12711" s="11" t="str">
        <f t="shared" si="1188"/>
        <v>8211005 - Region NordjyllandAlle uanset erf.</v>
      </c>
      <c r="B12711" s="12" t="str">
        <f t="shared" si="1191"/>
        <v>821100</v>
      </c>
      <c r="C12711" s="14">
        <f t="shared" si="1189"/>
        <v>0</v>
      </c>
      <c r="D12711" s="14">
        <f t="shared" si="1190"/>
        <v>0</v>
      </c>
      <c r="E12711" s="19" t="str">
        <f t="shared" si="1192"/>
        <v>821100 - Monteringsarbejde af mekaniske maskiner</v>
      </c>
      <c r="F12711" s="19" t="str">
        <f t="shared" si="1193"/>
        <v>Alle uanset erf.</v>
      </c>
      <c r="G12711" s="40" t="s">
        <v>516</v>
      </c>
      <c r="H12711" s="41" t="s">
        <v>462</v>
      </c>
      <c r="I12711" s="42" t="s">
        <v>21</v>
      </c>
      <c r="J12711" s="43" t="s">
        <v>10</v>
      </c>
      <c r="K12711" s="44">
        <v>76</v>
      </c>
      <c r="L12711" s="45">
        <v>33047.349469888053</v>
      </c>
      <c r="M12711" s="46">
        <v>35014.701403989762</v>
      </c>
      <c r="N12711" s="45"/>
      <c r="O12711" s="46"/>
    </row>
    <row r="12712" spans="1:15" x14ac:dyDescent="0.2">
      <c r="A12712" s="11" t="str">
        <f t="shared" si="1188"/>
        <v>8211006 - Alle regionerUnder 1 år</v>
      </c>
      <c r="B12712" s="12" t="str">
        <f t="shared" si="1191"/>
        <v>821100</v>
      </c>
      <c r="C12712" s="14">
        <f t="shared" si="1189"/>
        <v>0</v>
      </c>
      <c r="D12712" s="14">
        <f t="shared" si="1190"/>
        <v>0</v>
      </c>
      <c r="E12712" s="19" t="str">
        <f t="shared" si="1192"/>
        <v>821100 - Monteringsarbejde af mekaniske maskiner</v>
      </c>
      <c r="F12712" s="19" t="str">
        <f t="shared" si="1193"/>
        <v>Under 1 år</v>
      </c>
      <c r="G12712" s="40" t="s">
        <v>516</v>
      </c>
      <c r="H12712" s="41" t="s">
        <v>462</v>
      </c>
      <c r="I12712" s="42" t="s">
        <v>11</v>
      </c>
      <c r="J12712" s="43" t="s">
        <v>13</v>
      </c>
      <c r="K12712" s="44">
        <v>104</v>
      </c>
      <c r="L12712" s="45">
        <v>25483.486526082746</v>
      </c>
      <c r="M12712" s="46">
        <v>27000.551806928506</v>
      </c>
      <c r="N12712" s="45"/>
      <c r="O12712" s="46"/>
    </row>
    <row r="12713" spans="1:15" x14ac:dyDescent="0.2">
      <c r="A12713" s="11" t="str">
        <f t="shared" si="1188"/>
        <v>8211006 - Alle regioner1 år</v>
      </c>
      <c r="B12713" s="12" t="str">
        <f t="shared" si="1191"/>
        <v>821100</v>
      </c>
      <c r="C12713" s="14">
        <f t="shared" si="1189"/>
        <v>0</v>
      </c>
      <c r="D12713" s="14">
        <f t="shared" si="1190"/>
        <v>0</v>
      </c>
      <c r="E12713" s="19" t="str">
        <f t="shared" si="1192"/>
        <v>821100 - Monteringsarbejde af mekaniske maskiner</v>
      </c>
      <c r="F12713" s="19" t="str">
        <f t="shared" si="1193"/>
        <v>1 år</v>
      </c>
      <c r="G12713" s="40" t="s">
        <v>516</v>
      </c>
      <c r="H12713" s="41" t="s">
        <v>462</v>
      </c>
      <c r="I12713" s="42" t="s">
        <v>11</v>
      </c>
      <c r="J12713" s="43" t="s">
        <v>22</v>
      </c>
      <c r="K12713" s="44">
        <v>61</v>
      </c>
      <c r="L12713" s="45">
        <v>28419.652860938349</v>
      </c>
      <c r="M12713" s="46">
        <v>30111.764057807224</v>
      </c>
      <c r="N12713" s="45"/>
      <c r="O12713" s="46"/>
    </row>
    <row r="12714" spans="1:15" x14ac:dyDescent="0.2">
      <c r="A12714" s="11" t="str">
        <f t="shared" si="1188"/>
        <v>8211006 - Alle regioner2 år</v>
      </c>
      <c r="B12714" s="12" t="str">
        <f t="shared" si="1191"/>
        <v>821100</v>
      </c>
      <c r="C12714" s="14">
        <f t="shared" si="1189"/>
        <v>0</v>
      </c>
      <c r="D12714" s="14">
        <f t="shared" si="1190"/>
        <v>0</v>
      </c>
      <c r="E12714" s="19" t="str">
        <f t="shared" si="1192"/>
        <v>821100 - Monteringsarbejde af mekaniske maskiner</v>
      </c>
      <c r="F12714" s="19" t="str">
        <f t="shared" si="1193"/>
        <v>2 år</v>
      </c>
      <c r="G12714" s="40" t="s">
        <v>516</v>
      </c>
      <c r="H12714" s="41" t="s">
        <v>462</v>
      </c>
      <c r="I12714" s="42" t="s">
        <v>11</v>
      </c>
      <c r="J12714" s="43" t="s">
        <v>23</v>
      </c>
      <c r="K12714" s="44">
        <v>41</v>
      </c>
      <c r="L12714" s="45">
        <v>28218.821980820478</v>
      </c>
      <c r="M12714" s="46">
        <v>29898.725358627646</v>
      </c>
      <c r="N12714" s="45"/>
      <c r="O12714" s="46"/>
    </row>
    <row r="12715" spans="1:15" x14ac:dyDescent="0.2">
      <c r="A12715" s="11" t="str">
        <f t="shared" si="1188"/>
        <v>8211006 - Alle regioner3 år</v>
      </c>
      <c r="B12715" s="12" t="str">
        <f t="shared" si="1191"/>
        <v>821100</v>
      </c>
      <c r="C12715" s="14">
        <f t="shared" si="1189"/>
        <v>0</v>
      </c>
      <c r="D12715" s="14">
        <f t="shared" si="1190"/>
        <v>0</v>
      </c>
      <c r="E12715" s="19" t="str">
        <f t="shared" si="1192"/>
        <v>821100 - Monteringsarbejde af mekaniske maskiner</v>
      </c>
      <c r="F12715" s="19" t="str">
        <f t="shared" si="1193"/>
        <v>3 år</v>
      </c>
      <c r="G12715" s="40" t="s">
        <v>516</v>
      </c>
      <c r="H12715" s="41" t="s">
        <v>462</v>
      </c>
      <c r="I12715" s="42" t="s">
        <v>11</v>
      </c>
      <c r="J12715" s="43" t="s">
        <v>14</v>
      </c>
      <c r="K12715" s="44">
        <v>61</v>
      </c>
      <c r="L12715" s="45">
        <v>28562.461414796879</v>
      </c>
      <c r="M12715" s="46">
        <v>30262.822097529002</v>
      </c>
      <c r="N12715" s="45"/>
      <c r="O12715" s="46"/>
    </row>
    <row r="12716" spans="1:15" x14ac:dyDescent="0.2">
      <c r="A12716" s="11" t="str">
        <f t="shared" si="1188"/>
        <v>8211006 - Alle regioner4 år</v>
      </c>
      <c r="B12716" s="12" t="str">
        <f t="shared" si="1191"/>
        <v>821100</v>
      </c>
      <c r="C12716" s="14">
        <f t="shared" si="1189"/>
        <v>0</v>
      </c>
      <c r="D12716" s="14">
        <f t="shared" si="1190"/>
        <v>0</v>
      </c>
      <c r="E12716" s="19" t="str">
        <f t="shared" si="1192"/>
        <v>821100 - Monteringsarbejde af mekaniske maskiner</v>
      </c>
      <c r="F12716" s="19" t="str">
        <f t="shared" si="1193"/>
        <v>4 år</v>
      </c>
      <c r="G12716" s="40" t="s">
        <v>516</v>
      </c>
      <c r="H12716" s="41" t="s">
        <v>462</v>
      </c>
      <c r="I12716" s="42" t="s">
        <v>11</v>
      </c>
      <c r="J12716" s="43" t="s">
        <v>24</v>
      </c>
      <c r="K12716" s="44">
        <v>48</v>
      </c>
      <c r="L12716" s="45">
        <v>26769.317433642213</v>
      </c>
      <c r="M12716" s="46">
        <v>28362.929910057159</v>
      </c>
      <c r="N12716" s="45"/>
      <c r="O12716" s="46"/>
    </row>
    <row r="12717" spans="1:15" x14ac:dyDescent="0.2">
      <c r="A12717" s="11" t="str">
        <f t="shared" si="1188"/>
        <v>8211006 - Alle regioner5-9 år</v>
      </c>
      <c r="B12717" s="12" t="str">
        <f t="shared" si="1191"/>
        <v>821100</v>
      </c>
      <c r="C12717" s="14">
        <f t="shared" si="1189"/>
        <v>0</v>
      </c>
      <c r="D12717" s="14">
        <f t="shared" si="1190"/>
        <v>0</v>
      </c>
      <c r="E12717" s="19" t="str">
        <f t="shared" si="1192"/>
        <v>821100 - Monteringsarbejde af mekaniske maskiner</v>
      </c>
      <c r="F12717" s="19" t="str">
        <f t="shared" si="1193"/>
        <v>5-9 år</v>
      </c>
      <c r="G12717" s="40" t="s">
        <v>516</v>
      </c>
      <c r="H12717" s="41" t="s">
        <v>462</v>
      </c>
      <c r="I12717" s="42" t="s">
        <v>11</v>
      </c>
      <c r="J12717" s="43" t="s">
        <v>15</v>
      </c>
      <c r="K12717" s="44">
        <v>277</v>
      </c>
      <c r="L12717" s="45">
        <v>28747.510467285465</v>
      </c>
      <c r="M12717" s="46">
        <v>30458.887362124064</v>
      </c>
      <c r="N12717" s="45"/>
      <c r="O12717" s="46"/>
    </row>
    <row r="12718" spans="1:15" x14ac:dyDescent="0.2">
      <c r="A12718" s="11" t="str">
        <f t="shared" si="1188"/>
        <v>8211006 - Alle regioner0-4 år</v>
      </c>
      <c r="B12718" s="12" t="str">
        <f t="shared" si="1191"/>
        <v>821100</v>
      </c>
      <c r="C12718" s="14">
        <f t="shared" si="1189"/>
        <v>0</v>
      </c>
      <c r="D12718" s="14">
        <f t="shared" si="1190"/>
        <v>0</v>
      </c>
      <c r="E12718" s="19" t="str">
        <f t="shared" si="1192"/>
        <v>821100 - Monteringsarbejde af mekaniske maskiner</v>
      </c>
      <c r="F12718" s="19" t="str">
        <f t="shared" si="1193"/>
        <v>0-4 år</v>
      </c>
      <c r="G12718" s="40" t="s">
        <v>516</v>
      </c>
      <c r="H12718" s="41" t="s">
        <v>462</v>
      </c>
      <c r="I12718" s="42" t="s">
        <v>11</v>
      </c>
      <c r="J12718" s="43" t="s">
        <v>16</v>
      </c>
      <c r="K12718" s="44">
        <v>315</v>
      </c>
      <c r="L12718" s="45">
        <v>27521.07354719859</v>
      </c>
      <c r="M12718" s="46">
        <v>29159.439048219203</v>
      </c>
      <c r="N12718" s="45"/>
      <c r="O12718" s="46"/>
    </row>
    <row r="12719" spans="1:15" x14ac:dyDescent="0.2">
      <c r="A12719" s="11" t="str">
        <f t="shared" si="1188"/>
        <v>8211006 - Alle regioner10-14 år</v>
      </c>
      <c r="B12719" s="12" t="str">
        <f t="shared" si="1191"/>
        <v>821100</v>
      </c>
      <c r="C12719" s="14">
        <f t="shared" si="1189"/>
        <v>0</v>
      </c>
      <c r="D12719" s="14">
        <f t="shared" si="1190"/>
        <v>0</v>
      </c>
      <c r="E12719" s="19" t="str">
        <f t="shared" si="1192"/>
        <v>821100 - Monteringsarbejde af mekaniske maskiner</v>
      </c>
      <c r="F12719" s="19" t="str">
        <f t="shared" si="1193"/>
        <v>10-14 år</v>
      </c>
      <c r="G12719" s="40" t="s">
        <v>516</v>
      </c>
      <c r="H12719" s="41" t="s">
        <v>462</v>
      </c>
      <c r="I12719" s="42" t="s">
        <v>11</v>
      </c>
      <c r="J12719" s="43" t="s">
        <v>17</v>
      </c>
      <c r="K12719" s="44">
        <v>306</v>
      </c>
      <c r="L12719" s="45">
        <v>28210.834773623905</v>
      </c>
      <c r="M12719" s="46">
        <v>29890.26266254079</v>
      </c>
      <c r="N12719" s="45"/>
      <c r="O12719" s="46"/>
    </row>
    <row r="12720" spans="1:15" x14ac:dyDescent="0.2">
      <c r="A12720" s="11" t="str">
        <f t="shared" si="1188"/>
        <v>8211006 - Alle regioner15-20 år</v>
      </c>
      <c r="B12720" s="12" t="str">
        <f t="shared" si="1191"/>
        <v>821100</v>
      </c>
      <c r="C12720" s="14">
        <f t="shared" si="1189"/>
        <v>0</v>
      </c>
      <c r="D12720" s="14">
        <f t="shared" si="1190"/>
        <v>0</v>
      </c>
      <c r="E12720" s="19" t="str">
        <f t="shared" si="1192"/>
        <v>821100 - Monteringsarbejde af mekaniske maskiner</v>
      </c>
      <c r="F12720" s="19" t="str">
        <f t="shared" si="1193"/>
        <v>15-20 år</v>
      </c>
      <c r="G12720" s="40" t="s">
        <v>516</v>
      </c>
      <c r="H12720" s="41" t="s">
        <v>462</v>
      </c>
      <c r="I12720" s="42" t="s">
        <v>11</v>
      </c>
      <c r="J12720" s="43" t="s">
        <v>18</v>
      </c>
      <c r="K12720" s="44">
        <v>241</v>
      </c>
      <c r="L12720" s="45">
        <v>28674.21340281015</v>
      </c>
      <c r="M12720" s="46">
        <v>30381.226827540781</v>
      </c>
      <c r="N12720" s="45"/>
      <c r="O12720" s="46"/>
    </row>
    <row r="12721" spans="1:15" x14ac:dyDescent="0.2">
      <c r="A12721" s="11" t="str">
        <f t="shared" si="1188"/>
        <v>8211006 - Alle regioner20-24 år</v>
      </c>
      <c r="B12721" s="12" t="str">
        <f t="shared" si="1191"/>
        <v>821100</v>
      </c>
      <c r="C12721" s="14">
        <f t="shared" si="1189"/>
        <v>0</v>
      </c>
      <c r="D12721" s="14">
        <f t="shared" si="1190"/>
        <v>0</v>
      </c>
      <c r="E12721" s="19" t="str">
        <f t="shared" si="1192"/>
        <v>821100 - Monteringsarbejde af mekaniske maskiner</v>
      </c>
      <c r="F12721" s="19" t="str">
        <f t="shared" si="1193"/>
        <v>20-24 år</v>
      </c>
      <c r="G12721" s="40" t="s">
        <v>516</v>
      </c>
      <c r="H12721" s="41" t="s">
        <v>462</v>
      </c>
      <c r="I12721" s="42" t="s">
        <v>11</v>
      </c>
      <c r="J12721" s="43" t="s">
        <v>19</v>
      </c>
      <c r="K12721" s="44">
        <v>272</v>
      </c>
      <c r="L12721" s="45">
        <v>29771.337667700678</v>
      </c>
      <c r="M12721" s="46">
        <v>31543.664334767098</v>
      </c>
      <c r="N12721" s="45"/>
      <c r="O12721" s="46"/>
    </row>
    <row r="12722" spans="1:15" x14ac:dyDescent="0.2">
      <c r="A12722" s="11" t="str">
        <f t="shared" si="1188"/>
        <v>8211006 - Alle regioner25 år og derover</v>
      </c>
      <c r="B12722" s="12" t="str">
        <f t="shared" si="1191"/>
        <v>821100</v>
      </c>
      <c r="C12722" s="14">
        <f t="shared" si="1189"/>
        <v>0</v>
      </c>
      <c r="D12722" s="14">
        <f t="shared" si="1190"/>
        <v>0</v>
      </c>
      <c r="E12722" s="19" t="str">
        <f t="shared" si="1192"/>
        <v>821100 - Monteringsarbejde af mekaniske maskiner</v>
      </c>
      <c r="F12722" s="19" t="str">
        <f t="shared" si="1193"/>
        <v>25 år og derover</v>
      </c>
      <c r="G12722" s="40" t="s">
        <v>516</v>
      </c>
      <c r="H12722" s="41" t="s">
        <v>462</v>
      </c>
      <c r="I12722" s="42" t="s">
        <v>11</v>
      </c>
      <c r="J12722" s="43" t="s">
        <v>9</v>
      </c>
      <c r="K12722" s="44">
        <v>1231</v>
      </c>
      <c r="L12722" s="45">
        <v>30769.559176416737</v>
      </c>
      <c r="M12722" s="46">
        <v>32601.311275396354</v>
      </c>
      <c r="N12722" s="45"/>
      <c r="O12722" s="46"/>
    </row>
    <row r="12723" spans="1:15" x14ac:dyDescent="0.2">
      <c r="A12723" s="11" t="str">
        <f t="shared" si="1188"/>
        <v>8211006 - Alle regionerAlle uanset erf.</v>
      </c>
      <c r="B12723" s="12" t="str">
        <f t="shared" si="1191"/>
        <v>821100</v>
      </c>
      <c r="C12723" s="14">
        <f t="shared" si="1189"/>
        <v>0</v>
      </c>
      <c r="D12723" s="14">
        <f t="shared" si="1190"/>
        <v>0</v>
      </c>
      <c r="E12723" s="19" t="str">
        <f t="shared" si="1192"/>
        <v>821100 - Monteringsarbejde af mekaniske maskiner</v>
      </c>
      <c r="F12723" s="19" t="str">
        <f t="shared" si="1193"/>
        <v>Alle uanset erf.</v>
      </c>
      <c r="G12723" s="40" t="s">
        <v>516</v>
      </c>
      <c r="H12723" s="41" t="s">
        <v>462</v>
      </c>
      <c r="I12723" s="42" t="s">
        <v>11</v>
      </c>
      <c r="J12723" s="43" t="s">
        <v>10</v>
      </c>
      <c r="K12723" s="44">
        <v>2642</v>
      </c>
      <c r="L12723" s="45">
        <v>29344.857880976862</v>
      </c>
      <c r="M12723" s="46">
        <v>31086.033725458226</v>
      </c>
      <c r="N12723" s="45"/>
      <c r="O12723" s="46"/>
    </row>
    <row r="12724" spans="1:15" x14ac:dyDescent="0.2">
      <c r="A12724" s="11" t="str">
        <f t="shared" si="1188"/>
        <v>8212001 - Region HovedstadenUnder 1 år</v>
      </c>
      <c r="B12724" s="12" t="str">
        <f t="shared" si="1191"/>
        <v>821200</v>
      </c>
      <c r="C12724" s="14">
        <f t="shared" si="1189"/>
        <v>0</v>
      </c>
      <c r="D12724" s="14">
        <f t="shared" si="1190"/>
        <v>0</v>
      </c>
      <c r="E12724" s="19" t="str">
        <f t="shared" si="1192"/>
        <v>821200 - Monteringsarbejde af elektrisk og elektronisk udstyr</v>
      </c>
      <c r="F12724" s="19" t="str">
        <f t="shared" si="1193"/>
        <v>Under 1 år</v>
      </c>
      <c r="G12724" s="40" t="s">
        <v>516</v>
      </c>
      <c r="H12724" s="41" t="s">
        <v>254</v>
      </c>
      <c r="I12724" s="42" t="s">
        <v>8</v>
      </c>
      <c r="J12724" s="43" t="s">
        <v>13</v>
      </c>
      <c r="K12724" s="44">
        <v>31</v>
      </c>
      <c r="L12724" s="45">
        <v>22111.728601913434</v>
      </c>
      <c r="M12724" s="46">
        <v>23428.264864073397</v>
      </c>
      <c r="N12724" s="45"/>
      <c r="O12724" s="46"/>
    </row>
    <row r="12725" spans="1:15" x14ac:dyDescent="0.2">
      <c r="A12725" s="11" t="str">
        <f t="shared" si="1188"/>
        <v>8212001 - Region Hovedstaden1 år</v>
      </c>
      <c r="B12725" s="12" t="str">
        <f t="shared" si="1191"/>
        <v>821200</v>
      </c>
      <c r="C12725" s="14">
        <f t="shared" si="1189"/>
        <v>0</v>
      </c>
      <c r="D12725" s="14">
        <f t="shared" si="1190"/>
        <v>0</v>
      </c>
      <c r="E12725" s="19" t="str">
        <f t="shared" si="1192"/>
        <v>821200 - Monteringsarbejde af elektrisk og elektronisk udstyr</v>
      </c>
      <c r="F12725" s="19" t="str">
        <f t="shared" si="1193"/>
        <v>1 år</v>
      </c>
      <c r="G12725" s="40" t="s">
        <v>516</v>
      </c>
      <c r="H12725" s="41" t="s">
        <v>254</v>
      </c>
      <c r="I12725" s="42" t="s">
        <v>8</v>
      </c>
      <c r="J12725" s="43" t="s">
        <v>22</v>
      </c>
      <c r="K12725" s="44">
        <v>37</v>
      </c>
      <c r="L12725" s="45">
        <v>24077.523215628968</v>
      </c>
      <c r="M12725" s="46">
        <v>25506.111002248403</v>
      </c>
      <c r="N12725" s="45"/>
      <c r="O12725" s="46"/>
    </row>
    <row r="12726" spans="1:15" x14ac:dyDescent="0.2">
      <c r="A12726" s="11" t="str">
        <f t="shared" si="1188"/>
        <v>8212001 - Region Hovedstaden2 år</v>
      </c>
      <c r="B12726" s="12" t="str">
        <f t="shared" si="1191"/>
        <v>821200</v>
      </c>
      <c r="C12726" s="14">
        <f t="shared" si="1189"/>
        <v>0</v>
      </c>
      <c r="D12726" s="14">
        <f t="shared" si="1190"/>
        <v>0</v>
      </c>
      <c r="E12726" s="19" t="str">
        <f t="shared" si="1192"/>
        <v>821200 - Monteringsarbejde af elektrisk og elektronisk udstyr</v>
      </c>
      <c r="F12726" s="19" t="str">
        <f t="shared" si="1193"/>
        <v>2 år</v>
      </c>
      <c r="G12726" s="40" t="s">
        <v>516</v>
      </c>
      <c r="H12726" s="41" t="s">
        <v>254</v>
      </c>
      <c r="I12726" s="42" t="s">
        <v>8</v>
      </c>
      <c r="J12726" s="43" t="s">
        <v>23</v>
      </c>
      <c r="K12726" s="44">
        <v>15</v>
      </c>
      <c r="L12726" s="45">
        <v>26301.862105976943</v>
      </c>
      <c r="M12726" s="46">
        <v>27867.879663819673</v>
      </c>
      <c r="N12726" s="45"/>
      <c r="O12726" s="46"/>
    </row>
    <row r="12727" spans="1:15" x14ac:dyDescent="0.2">
      <c r="A12727" s="11" t="str">
        <f t="shared" si="1188"/>
        <v>8212001 - Region Hovedstaden3 år</v>
      </c>
      <c r="B12727" s="12" t="str">
        <f t="shared" si="1191"/>
        <v>821200</v>
      </c>
      <c r="C12727" s="14">
        <f t="shared" si="1189"/>
        <v>0</v>
      </c>
      <c r="D12727" s="14">
        <f t="shared" si="1190"/>
        <v>0</v>
      </c>
      <c r="E12727" s="19" t="str">
        <f t="shared" si="1192"/>
        <v>821200 - Monteringsarbejde af elektrisk og elektronisk udstyr</v>
      </c>
      <c r="F12727" s="19" t="str">
        <f t="shared" si="1193"/>
        <v>3 år</v>
      </c>
      <c r="G12727" s="40" t="s">
        <v>516</v>
      </c>
      <c r="H12727" s="41" t="s">
        <v>254</v>
      </c>
      <c r="I12727" s="42" t="s">
        <v>8</v>
      </c>
      <c r="J12727" s="43" t="s">
        <v>14</v>
      </c>
      <c r="K12727" s="44">
        <v>18</v>
      </c>
      <c r="L12727" s="45">
        <v>26321.678830857425</v>
      </c>
      <c r="M12727" s="46">
        <v>27888.876280031676</v>
      </c>
      <c r="N12727" s="45"/>
      <c r="O12727" s="46"/>
    </row>
    <row r="12728" spans="1:15" x14ac:dyDescent="0.2">
      <c r="A12728" s="11" t="str">
        <f t="shared" si="1188"/>
        <v>8212001 - Region Hovedstaden4 år</v>
      </c>
      <c r="B12728" s="12" t="str">
        <f t="shared" si="1191"/>
        <v>821200</v>
      </c>
      <c r="C12728" s="14">
        <f t="shared" si="1189"/>
        <v>0</v>
      </c>
      <c r="D12728" s="14">
        <f t="shared" si="1190"/>
        <v>0</v>
      </c>
      <c r="E12728" s="19" t="str">
        <f t="shared" si="1192"/>
        <v>821200 - Monteringsarbejde af elektrisk og elektronisk udstyr</v>
      </c>
      <c r="F12728" s="19" t="str">
        <f t="shared" si="1193"/>
        <v>4 år</v>
      </c>
      <c r="G12728" s="40" t="s">
        <v>516</v>
      </c>
      <c r="H12728" s="41" t="s">
        <v>254</v>
      </c>
      <c r="I12728" s="42" t="s">
        <v>8</v>
      </c>
      <c r="J12728" s="43" t="s">
        <v>24</v>
      </c>
      <c r="K12728" s="44">
        <v>17</v>
      </c>
      <c r="L12728" s="45">
        <v>26469.627990631325</v>
      </c>
      <c r="M12728" s="46">
        <v>28045.634359149022</v>
      </c>
      <c r="N12728" s="45"/>
      <c r="O12728" s="46"/>
    </row>
    <row r="12729" spans="1:15" x14ac:dyDescent="0.2">
      <c r="A12729" s="11" t="str">
        <f t="shared" si="1188"/>
        <v>8212001 - Region Hovedstaden5-9 år</v>
      </c>
      <c r="B12729" s="12" t="str">
        <f t="shared" si="1191"/>
        <v>821200</v>
      </c>
      <c r="C12729" s="14">
        <f t="shared" si="1189"/>
        <v>0</v>
      </c>
      <c r="D12729" s="14">
        <f t="shared" si="1190"/>
        <v>0</v>
      </c>
      <c r="E12729" s="19" t="str">
        <f t="shared" si="1192"/>
        <v>821200 - Monteringsarbejde af elektrisk og elektronisk udstyr</v>
      </c>
      <c r="F12729" s="19" t="str">
        <f t="shared" si="1193"/>
        <v>5-9 år</v>
      </c>
      <c r="G12729" s="40" t="s">
        <v>516</v>
      </c>
      <c r="H12729" s="41" t="s">
        <v>254</v>
      </c>
      <c r="I12729" s="42" t="s">
        <v>8</v>
      </c>
      <c r="J12729" s="43" t="s">
        <v>15</v>
      </c>
      <c r="K12729" s="44">
        <v>59</v>
      </c>
      <c r="L12729" s="45">
        <v>31193.939866116863</v>
      </c>
      <c r="M12729" s="46">
        <v>33051.232605763929</v>
      </c>
      <c r="N12729" s="45"/>
      <c r="O12729" s="46"/>
    </row>
    <row r="12730" spans="1:15" x14ac:dyDescent="0.2">
      <c r="A12730" s="11" t="str">
        <f t="shared" si="1188"/>
        <v>8212001 - Region Hovedstaden0-4 år</v>
      </c>
      <c r="B12730" s="12" t="str">
        <f t="shared" si="1191"/>
        <v>821200</v>
      </c>
      <c r="C12730" s="14">
        <f t="shared" si="1189"/>
        <v>0</v>
      </c>
      <c r="D12730" s="14">
        <f t="shared" si="1190"/>
        <v>0</v>
      </c>
      <c r="E12730" s="19" t="str">
        <f t="shared" si="1192"/>
        <v>821200 - Monteringsarbejde af elektrisk og elektronisk udstyr</v>
      </c>
      <c r="F12730" s="19" t="str">
        <f t="shared" si="1193"/>
        <v>0-4 år</v>
      </c>
      <c r="G12730" s="40" t="s">
        <v>516</v>
      </c>
      <c r="H12730" s="41" t="s">
        <v>254</v>
      </c>
      <c r="I12730" s="42" t="s">
        <v>8</v>
      </c>
      <c r="J12730" s="43" t="s">
        <v>16</v>
      </c>
      <c r="K12730" s="44">
        <v>118</v>
      </c>
      <c r="L12730" s="45">
        <v>26246.700200121737</v>
      </c>
      <c r="M12730" s="46">
        <v>27809.43340825777</v>
      </c>
      <c r="N12730" s="45"/>
      <c r="O12730" s="46"/>
    </row>
    <row r="12731" spans="1:15" x14ac:dyDescent="0.2">
      <c r="A12731" s="11" t="str">
        <f t="shared" si="1188"/>
        <v>8212001 - Region Hovedstaden10-14 år</v>
      </c>
      <c r="B12731" s="12" t="str">
        <f t="shared" si="1191"/>
        <v>821200</v>
      </c>
      <c r="C12731" s="14">
        <f t="shared" si="1189"/>
        <v>0</v>
      </c>
      <c r="D12731" s="14">
        <f t="shared" si="1190"/>
        <v>0</v>
      </c>
      <c r="E12731" s="19" t="str">
        <f t="shared" si="1192"/>
        <v>821200 - Monteringsarbejde af elektrisk og elektronisk udstyr</v>
      </c>
      <c r="F12731" s="19" t="str">
        <f t="shared" si="1193"/>
        <v>10-14 år</v>
      </c>
      <c r="G12731" s="40" t="s">
        <v>516</v>
      </c>
      <c r="H12731" s="41" t="s">
        <v>254</v>
      </c>
      <c r="I12731" s="42" t="s">
        <v>8</v>
      </c>
      <c r="J12731" s="43" t="s">
        <v>17</v>
      </c>
      <c r="K12731" s="44">
        <v>57</v>
      </c>
      <c r="L12731" s="45">
        <v>31780.974065315702</v>
      </c>
      <c r="M12731" s="46">
        <v>33673.21892581624</v>
      </c>
      <c r="N12731" s="45"/>
      <c r="O12731" s="46"/>
    </row>
    <row r="12732" spans="1:15" x14ac:dyDescent="0.2">
      <c r="A12732" s="11" t="str">
        <f t="shared" si="1188"/>
        <v>8212001 - Region Hovedstaden15-20 år</v>
      </c>
      <c r="B12732" s="12" t="str">
        <f t="shared" si="1191"/>
        <v>821200</v>
      </c>
      <c r="C12732" s="14">
        <f t="shared" si="1189"/>
        <v>0</v>
      </c>
      <c r="D12732" s="14">
        <f t="shared" si="1190"/>
        <v>0</v>
      </c>
      <c r="E12732" s="19" t="str">
        <f t="shared" si="1192"/>
        <v>821200 - Monteringsarbejde af elektrisk og elektronisk udstyr</v>
      </c>
      <c r="F12732" s="19" t="str">
        <f t="shared" si="1193"/>
        <v>15-20 år</v>
      </c>
      <c r="G12732" s="40" t="s">
        <v>516</v>
      </c>
      <c r="H12732" s="41" t="s">
        <v>254</v>
      </c>
      <c r="I12732" s="42" t="s">
        <v>8</v>
      </c>
      <c r="J12732" s="43" t="s">
        <v>18</v>
      </c>
      <c r="K12732" s="44">
        <v>52</v>
      </c>
      <c r="L12732" s="45">
        <v>33270.374025494908</v>
      </c>
      <c r="M12732" s="46">
        <v>35251.298025095675</v>
      </c>
      <c r="N12732" s="45"/>
      <c r="O12732" s="46"/>
    </row>
    <row r="12733" spans="1:15" x14ac:dyDescent="0.2">
      <c r="A12733" s="11" t="str">
        <f t="shared" si="1188"/>
        <v>8212001 - Region Hovedstaden20-24 år</v>
      </c>
      <c r="B12733" s="12" t="str">
        <f t="shared" si="1191"/>
        <v>821200</v>
      </c>
      <c r="C12733" s="14">
        <f t="shared" si="1189"/>
        <v>0</v>
      </c>
      <c r="D12733" s="14">
        <f t="shared" si="1190"/>
        <v>0</v>
      </c>
      <c r="E12733" s="19" t="str">
        <f t="shared" si="1192"/>
        <v>821200 - Monteringsarbejde af elektrisk og elektronisk udstyr</v>
      </c>
      <c r="F12733" s="19" t="str">
        <f t="shared" si="1193"/>
        <v>20-24 år</v>
      </c>
      <c r="G12733" s="40" t="s">
        <v>516</v>
      </c>
      <c r="H12733" s="41" t="s">
        <v>254</v>
      </c>
      <c r="I12733" s="42" t="s">
        <v>8</v>
      </c>
      <c r="J12733" s="43" t="s">
        <v>19</v>
      </c>
      <c r="K12733" s="44">
        <v>81</v>
      </c>
      <c r="L12733" s="45">
        <v>32646.906383756257</v>
      </c>
      <c r="M12733" s="46">
        <v>34590.709008840822</v>
      </c>
      <c r="N12733" s="45"/>
      <c r="O12733" s="46"/>
    </row>
    <row r="12734" spans="1:15" x14ac:dyDescent="0.2">
      <c r="A12734" s="11" t="str">
        <f t="shared" si="1188"/>
        <v>8212001 - Region Hovedstaden25 år og derover</v>
      </c>
      <c r="B12734" s="12" t="str">
        <f t="shared" si="1191"/>
        <v>821200</v>
      </c>
      <c r="C12734" s="14">
        <f t="shared" si="1189"/>
        <v>0</v>
      </c>
      <c r="D12734" s="14">
        <f t="shared" si="1190"/>
        <v>0</v>
      </c>
      <c r="E12734" s="19" t="str">
        <f t="shared" si="1192"/>
        <v>821200 - Monteringsarbejde af elektrisk og elektronisk udstyr</v>
      </c>
      <c r="F12734" s="19" t="str">
        <f t="shared" si="1193"/>
        <v>25 år og derover</v>
      </c>
      <c r="G12734" s="40" t="s">
        <v>516</v>
      </c>
      <c r="H12734" s="41" t="s">
        <v>254</v>
      </c>
      <c r="I12734" s="42" t="s">
        <v>8</v>
      </c>
      <c r="J12734" s="43" t="s">
        <v>9</v>
      </c>
      <c r="K12734" s="44">
        <v>342</v>
      </c>
      <c r="L12734" s="45">
        <v>32620.966262904112</v>
      </c>
      <c r="M12734" s="46">
        <v>34556.258554700456</v>
      </c>
      <c r="N12734" s="45"/>
      <c r="O12734" s="46"/>
    </row>
    <row r="12735" spans="1:15" x14ac:dyDescent="0.2">
      <c r="A12735" s="11" t="str">
        <f t="shared" si="1188"/>
        <v>8212001 - Region HovedstadenAlle uanset erf.</v>
      </c>
      <c r="B12735" s="12" t="str">
        <f t="shared" si="1191"/>
        <v>821200</v>
      </c>
      <c r="C12735" s="14">
        <f t="shared" si="1189"/>
        <v>0</v>
      </c>
      <c r="D12735" s="14">
        <f t="shared" si="1190"/>
        <v>0</v>
      </c>
      <c r="E12735" s="19" t="str">
        <f t="shared" si="1192"/>
        <v>821200 - Monteringsarbejde af elektrisk og elektronisk udstyr</v>
      </c>
      <c r="F12735" s="19" t="str">
        <f t="shared" si="1193"/>
        <v>Alle uanset erf.</v>
      </c>
      <c r="G12735" s="40" t="s">
        <v>516</v>
      </c>
      <c r="H12735" s="41" t="s">
        <v>254</v>
      </c>
      <c r="I12735" s="42" t="s">
        <v>8</v>
      </c>
      <c r="J12735" s="43" t="s">
        <v>10</v>
      </c>
      <c r="K12735" s="44">
        <v>709</v>
      </c>
      <c r="L12735" s="45">
        <v>32064.499887308015</v>
      </c>
      <c r="M12735" s="46">
        <v>33973.625925785716</v>
      </c>
      <c r="N12735" s="45"/>
      <c r="O12735" s="46"/>
    </row>
    <row r="12736" spans="1:15" x14ac:dyDescent="0.2">
      <c r="A12736" s="11" t="str">
        <f t="shared" si="1188"/>
        <v>8212002 - Region Sjælland0-4 år</v>
      </c>
      <c r="B12736" s="12" t="str">
        <f t="shared" si="1191"/>
        <v>821200</v>
      </c>
      <c r="C12736" s="14">
        <f t="shared" si="1189"/>
        <v>0</v>
      </c>
      <c r="D12736" s="14">
        <f t="shared" si="1190"/>
        <v>0</v>
      </c>
      <c r="E12736" s="19" t="str">
        <f t="shared" si="1192"/>
        <v>821200 - Monteringsarbejde af elektrisk og elektronisk udstyr</v>
      </c>
      <c r="F12736" s="19" t="str">
        <f t="shared" si="1193"/>
        <v>0-4 år</v>
      </c>
      <c r="G12736" s="40" t="s">
        <v>516</v>
      </c>
      <c r="H12736" s="41" t="s">
        <v>254</v>
      </c>
      <c r="I12736" s="42" t="s">
        <v>20</v>
      </c>
      <c r="J12736" s="43" t="s">
        <v>16</v>
      </c>
      <c r="K12736" s="44">
        <v>26</v>
      </c>
      <c r="L12736" s="45">
        <v>23371.422513841477</v>
      </c>
      <c r="M12736" s="46">
        <v>24762.961176045908</v>
      </c>
      <c r="N12736" s="45"/>
      <c r="O12736" s="46"/>
    </row>
    <row r="12737" spans="1:15" x14ac:dyDescent="0.2">
      <c r="A12737" s="11" t="str">
        <f t="shared" si="1188"/>
        <v>8212002 - Region Sjælland10-14 år</v>
      </c>
      <c r="B12737" s="12" t="str">
        <f t="shared" si="1191"/>
        <v>821200</v>
      </c>
      <c r="C12737" s="14">
        <f t="shared" si="1189"/>
        <v>0</v>
      </c>
      <c r="D12737" s="14">
        <f t="shared" si="1190"/>
        <v>0</v>
      </c>
      <c r="E12737" s="19" t="str">
        <f t="shared" si="1192"/>
        <v>821200 - Monteringsarbejde af elektrisk og elektronisk udstyr</v>
      </c>
      <c r="F12737" s="19" t="str">
        <f t="shared" si="1193"/>
        <v>10-14 år</v>
      </c>
      <c r="G12737" s="40" t="s">
        <v>516</v>
      </c>
      <c r="H12737" s="41" t="s">
        <v>254</v>
      </c>
      <c r="I12737" s="42" t="s">
        <v>20</v>
      </c>
      <c r="J12737" s="43" t="s">
        <v>17</v>
      </c>
      <c r="K12737" s="44">
        <v>14</v>
      </c>
      <c r="L12737" s="45">
        <v>24754.222753025297</v>
      </c>
      <c r="M12737" s="46">
        <v>26228.093587941519</v>
      </c>
      <c r="N12737" s="45"/>
      <c r="O12737" s="46"/>
    </row>
    <row r="12738" spans="1:15" x14ac:dyDescent="0.2">
      <c r="A12738" s="11" t="str">
        <f t="shared" ref="A12738:A12801" si="1194">B12738&amp;I12738&amp;F12738</f>
        <v>8212002 - Region Sjælland15-20 år</v>
      </c>
      <c r="B12738" s="12" t="str">
        <f t="shared" si="1191"/>
        <v>821200</v>
      </c>
      <c r="C12738" s="14">
        <f t="shared" ref="C12738:C12801" si="1195">N12738*1.2</f>
        <v>0</v>
      </c>
      <c r="D12738" s="14">
        <f t="shared" ref="D12738:D12801" si="1196">O12738*1.2</f>
        <v>0</v>
      </c>
      <c r="E12738" s="19" t="str">
        <f t="shared" si="1192"/>
        <v>821200 - Monteringsarbejde af elektrisk og elektronisk udstyr</v>
      </c>
      <c r="F12738" s="19" t="str">
        <f t="shared" si="1193"/>
        <v>15-20 år</v>
      </c>
      <c r="G12738" s="40" t="s">
        <v>516</v>
      </c>
      <c r="H12738" s="41" t="s">
        <v>254</v>
      </c>
      <c r="I12738" s="42" t="s">
        <v>20</v>
      </c>
      <c r="J12738" s="43" t="s">
        <v>18</v>
      </c>
      <c r="K12738" s="44">
        <v>20</v>
      </c>
      <c r="L12738" s="45">
        <v>26869.195899670074</v>
      </c>
      <c r="M12738" s="46">
        <v>28468.992612711059</v>
      </c>
      <c r="N12738" s="45"/>
      <c r="O12738" s="46"/>
    </row>
    <row r="12739" spans="1:15" x14ac:dyDescent="0.2">
      <c r="A12739" s="11" t="str">
        <f t="shared" si="1194"/>
        <v>8212002 - Region Sjælland20-24 år</v>
      </c>
      <c r="B12739" s="12" t="str">
        <f t="shared" ref="B12739:B12802" si="1197">LEFT(E12739,6)</f>
        <v>821200</v>
      </c>
      <c r="C12739" s="14">
        <f t="shared" si="1195"/>
        <v>0</v>
      </c>
      <c r="D12739" s="14">
        <f t="shared" si="1196"/>
        <v>0</v>
      </c>
      <c r="E12739" s="19" t="str">
        <f t="shared" ref="E12739:E12802" si="1198">TRIM(H12739)</f>
        <v>821200 - Monteringsarbejde af elektrisk og elektronisk udstyr</v>
      </c>
      <c r="F12739" s="19" t="str">
        <f t="shared" ref="F12739:F12802" si="1199">MID(J12739,6,30)</f>
        <v>20-24 år</v>
      </c>
      <c r="G12739" s="40" t="s">
        <v>516</v>
      </c>
      <c r="H12739" s="41" t="s">
        <v>254</v>
      </c>
      <c r="I12739" s="42" t="s">
        <v>20</v>
      </c>
      <c r="J12739" s="43" t="s">
        <v>19</v>
      </c>
      <c r="K12739" s="44">
        <v>23</v>
      </c>
      <c r="L12739" s="45">
        <v>27839.777276756089</v>
      </c>
      <c r="M12739" s="46">
        <v>29497.115627606057</v>
      </c>
      <c r="N12739" s="45"/>
      <c r="O12739" s="46"/>
    </row>
    <row r="12740" spans="1:15" x14ac:dyDescent="0.2">
      <c r="A12740" s="11" t="str">
        <f t="shared" si="1194"/>
        <v>8212002 - Region Sjælland25 år og derover</v>
      </c>
      <c r="B12740" s="12" t="str">
        <f t="shared" si="1197"/>
        <v>821200</v>
      </c>
      <c r="C12740" s="14">
        <f t="shared" si="1195"/>
        <v>0</v>
      </c>
      <c r="D12740" s="14">
        <f t="shared" si="1196"/>
        <v>0</v>
      </c>
      <c r="E12740" s="19" t="str">
        <f t="shared" si="1198"/>
        <v>821200 - Monteringsarbejde af elektrisk og elektronisk udstyr</v>
      </c>
      <c r="F12740" s="19" t="str">
        <f t="shared" si="1199"/>
        <v>25 år og derover</v>
      </c>
      <c r="G12740" s="40" t="s">
        <v>516</v>
      </c>
      <c r="H12740" s="41" t="s">
        <v>254</v>
      </c>
      <c r="I12740" s="42" t="s">
        <v>20</v>
      </c>
      <c r="J12740" s="43" t="s">
        <v>9</v>
      </c>
      <c r="K12740" s="44">
        <v>124</v>
      </c>
      <c r="L12740" s="45">
        <v>26890.688833540567</v>
      </c>
      <c r="M12740" s="46">
        <v>28491.765239695109</v>
      </c>
      <c r="N12740" s="45"/>
      <c r="O12740" s="46"/>
    </row>
    <row r="12741" spans="1:15" x14ac:dyDescent="0.2">
      <c r="A12741" s="11" t="str">
        <f t="shared" si="1194"/>
        <v>8212002 - Region SjællandAlle uanset erf.</v>
      </c>
      <c r="B12741" s="12" t="str">
        <f t="shared" si="1197"/>
        <v>821200</v>
      </c>
      <c r="C12741" s="14">
        <f t="shared" si="1195"/>
        <v>0</v>
      </c>
      <c r="D12741" s="14">
        <f t="shared" si="1196"/>
        <v>0</v>
      </c>
      <c r="E12741" s="19" t="str">
        <f t="shared" si="1198"/>
        <v>821200 - Monteringsarbejde af elektrisk og elektronisk udstyr</v>
      </c>
      <c r="F12741" s="19" t="str">
        <f t="shared" si="1199"/>
        <v>Alle uanset erf.</v>
      </c>
      <c r="G12741" s="40" t="s">
        <v>516</v>
      </c>
      <c r="H12741" s="41" t="s">
        <v>254</v>
      </c>
      <c r="I12741" s="42" t="s">
        <v>20</v>
      </c>
      <c r="J12741" s="43" t="s">
        <v>10</v>
      </c>
      <c r="K12741" s="44">
        <v>217</v>
      </c>
      <c r="L12741" s="45">
        <v>26719.279509563905</v>
      </c>
      <c r="M12741" s="46">
        <v>28310.150174016821</v>
      </c>
      <c r="N12741" s="45"/>
      <c r="O12741" s="46"/>
    </row>
    <row r="12742" spans="1:15" x14ac:dyDescent="0.2">
      <c r="A12742" s="11" t="str">
        <f t="shared" si="1194"/>
        <v>8212003 - Region SyddanmarkUnder 1 år</v>
      </c>
      <c r="B12742" s="12" t="str">
        <f t="shared" si="1197"/>
        <v>821200</v>
      </c>
      <c r="C12742" s="14">
        <f t="shared" si="1195"/>
        <v>0</v>
      </c>
      <c r="D12742" s="14">
        <f t="shared" si="1196"/>
        <v>0</v>
      </c>
      <c r="E12742" s="19" t="str">
        <f t="shared" si="1198"/>
        <v>821200 - Monteringsarbejde af elektrisk og elektronisk udstyr</v>
      </c>
      <c r="F12742" s="19" t="str">
        <f t="shared" si="1199"/>
        <v>Under 1 år</v>
      </c>
      <c r="G12742" s="40" t="s">
        <v>516</v>
      </c>
      <c r="H12742" s="41" t="s">
        <v>254</v>
      </c>
      <c r="I12742" s="42" t="s">
        <v>544</v>
      </c>
      <c r="J12742" s="43" t="s">
        <v>13</v>
      </c>
      <c r="K12742" s="44">
        <v>26</v>
      </c>
      <c r="L12742" s="45">
        <v>25655.533922549595</v>
      </c>
      <c r="M12742" s="46">
        <v>27183.068985149304</v>
      </c>
      <c r="N12742" s="45"/>
      <c r="O12742" s="46"/>
    </row>
    <row r="12743" spans="1:15" x14ac:dyDescent="0.2">
      <c r="A12743" s="11" t="str">
        <f t="shared" si="1194"/>
        <v>8212003 - Region Syddanmark1 år</v>
      </c>
      <c r="B12743" s="12" t="str">
        <f t="shared" si="1197"/>
        <v>821200</v>
      </c>
      <c r="C12743" s="14">
        <f t="shared" si="1195"/>
        <v>0</v>
      </c>
      <c r="D12743" s="14">
        <f t="shared" si="1196"/>
        <v>0</v>
      </c>
      <c r="E12743" s="19" t="str">
        <f t="shared" si="1198"/>
        <v>821200 - Monteringsarbejde af elektrisk og elektronisk udstyr</v>
      </c>
      <c r="F12743" s="19" t="str">
        <f t="shared" si="1199"/>
        <v>1 år</v>
      </c>
      <c r="G12743" s="40" t="s">
        <v>516</v>
      </c>
      <c r="H12743" s="41" t="s">
        <v>254</v>
      </c>
      <c r="I12743" s="42" t="s">
        <v>544</v>
      </c>
      <c r="J12743" s="43" t="s">
        <v>22</v>
      </c>
      <c r="K12743" s="44">
        <v>21</v>
      </c>
      <c r="L12743" s="45">
        <v>29225.152431388895</v>
      </c>
      <c r="M12743" s="46">
        <v>30965.223216254915</v>
      </c>
      <c r="N12743" s="45"/>
      <c r="O12743" s="46"/>
    </row>
    <row r="12744" spans="1:15" x14ac:dyDescent="0.2">
      <c r="A12744" s="11" t="str">
        <f t="shared" si="1194"/>
        <v>8212003 - Region Syddanmark2 år</v>
      </c>
      <c r="B12744" s="12" t="str">
        <f t="shared" si="1197"/>
        <v>821200</v>
      </c>
      <c r="C12744" s="14">
        <f t="shared" si="1195"/>
        <v>0</v>
      </c>
      <c r="D12744" s="14">
        <f t="shared" si="1196"/>
        <v>0</v>
      </c>
      <c r="E12744" s="19" t="str">
        <f t="shared" si="1198"/>
        <v>821200 - Monteringsarbejde af elektrisk og elektronisk udstyr</v>
      </c>
      <c r="F12744" s="19" t="str">
        <f t="shared" si="1199"/>
        <v>2 år</v>
      </c>
      <c r="G12744" s="40" t="s">
        <v>516</v>
      </c>
      <c r="H12744" s="41" t="s">
        <v>254</v>
      </c>
      <c r="I12744" s="42" t="s">
        <v>544</v>
      </c>
      <c r="J12744" s="43" t="s">
        <v>23</v>
      </c>
      <c r="K12744" s="44">
        <v>15</v>
      </c>
      <c r="L12744" s="45">
        <v>28043.184643385135</v>
      </c>
      <c r="M12744" s="46">
        <v>29712.88085547907</v>
      </c>
      <c r="N12744" s="45"/>
      <c r="O12744" s="46"/>
    </row>
    <row r="12745" spans="1:15" x14ac:dyDescent="0.2">
      <c r="A12745" s="11" t="str">
        <f t="shared" si="1194"/>
        <v>8212003 - Region Syddanmark3 år</v>
      </c>
      <c r="B12745" s="12" t="str">
        <f t="shared" si="1197"/>
        <v>821200</v>
      </c>
      <c r="C12745" s="14">
        <f t="shared" si="1195"/>
        <v>0</v>
      </c>
      <c r="D12745" s="14">
        <f t="shared" si="1196"/>
        <v>0</v>
      </c>
      <c r="E12745" s="19" t="str">
        <f t="shared" si="1198"/>
        <v>821200 - Monteringsarbejde af elektrisk og elektronisk udstyr</v>
      </c>
      <c r="F12745" s="19" t="str">
        <f t="shared" si="1199"/>
        <v>3 år</v>
      </c>
      <c r="G12745" s="40" t="s">
        <v>516</v>
      </c>
      <c r="H12745" s="41" t="s">
        <v>254</v>
      </c>
      <c r="I12745" s="42" t="s">
        <v>544</v>
      </c>
      <c r="J12745" s="43" t="s">
        <v>14</v>
      </c>
      <c r="K12745" s="44">
        <v>19</v>
      </c>
      <c r="L12745" s="45">
        <v>28482.903600844227</v>
      </c>
      <c r="M12745" s="46">
        <v>30178.780758040932</v>
      </c>
      <c r="N12745" s="45"/>
      <c r="O12745" s="46"/>
    </row>
    <row r="12746" spans="1:15" x14ac:dyDescent="0.2">
      <c r="A12746" s="11" t="str">
        <f t="shared" si="1194"/>
        <v>8212003 - Region Syddanmark4 år</v>
      </c>
      <c r="B12746" s="12" t="str">
        <f t="shared" si="1197"/>
        <v>821200</v>
      </c>
      <c r="C12746" s="14">
        <f t="shared" si="1195"/>
        <v>0</v>
      </c>
      <c r="D12746" s="14">
        <f t="shared" si="1196"/>
        <v>0</v>
      </c>
      <c r="E12746" s="19" t="str">
        <f t="shared" si="1198"/>
        <v>821200 - Monteringsarbejde af elektrisk og elektronisk udstyr</v>
      </c>
      <c r="F12746" s="19" t="str">
        <f t="shared" si="1199"/>
        <v>4 år</v>
      </c>
      <c r="G12746" s="40" t="s">
        <v>516</v>
      </c>
      <c r="H12746" s="41" t="s">
        <v>254</v>
      </c>
      <c r="I12746" s="42" t="s">
        <v>544</v>
      </c>
      <c r="J12746" s="43" t="s">
        <v>24</v>
      </c>
      <c r="K12746" s="44">
        <v>16</v>
      </c>
      <c r="L12746" s="45">
        <v>27531.523016710791</v>
      </c>
      <c r="M12746" s="46">
        <v>29170.754804353794</v>
      </c>
      <c r="N12746" s="45"/>
      <c r="O12746" s="46"/>
    </row>
    <row r="12747" spans="1:15" x14ac:dyDescent="0.2">
      <c r="A12747" s="11" t="str">
        <f t="shared" si="1194"/>
        <v>8212003 - Region Syddanmark5-9 år</v>
      </c>
      <c r="B12747" s="12" t="str">
        <f t="shared" si="1197"/>
        <v>821200</v>
      </c>
      <c r="C12747" s="14">
        <f t="shared" si="1195"/>
        <v>0</v>
      </c>
      <c r="D12747" s="14">
        <f t="shared" si="1196"/>
        <v>0</v>
      </c>
      <c r="E12747" s="19" t="str">
        <f t="shared" si="1198"/>
        <v>821200 - Monteringsarbejde af elektrisk og elektronisk udstyr</v>
      </c>
      <c r="F12747" s="19" t="str">
        <f t="shared" si="1199"/>
        <v>5-9 år</v>
      </c>
      <c r="G12747" s="40" t="s">
        <v>516</v>
      </c>
      <c r="H12747" s="41" t="s">
        <v>254</v>
      </c>
      <c r="I12747" s="42" t="s">
        <v>544</v>
      </c>
      <c r="J12747" s="43" t="s">
        <v>15</v>
      </c>
      <c r="K12747" s="44">
        <v>113</v>
      </c>
      <c r="L12747" s="45">
        <v>28718.369984806319</v>
      </c>
      <c r="M12747" s="46">
        <v>30428.266852473735</v>
      </c>
      <c r="N12747" s="45"/>
      <c r="O12747" s="46"/>
    </row>
    <row r="12748" spans="1:15" x14ac:dyDescent="0.2">
      <c r="A12748" s="11" t="str">
        <f t="shared" si="1194"/>
        <v>8212003 - Region Syddanmark0-4 år</v>
      </c>
      <c r="B12748" s="12" t="str">
        <f t="shared" si="1197"/>
        <v>821200</v>
      </c>
      <c r="C12748" s="14">
        <f t="shared" si="1195"/>
        <v>0</v>
      </c>
      <c r="D12748" s="14">
        <f t="shared" si="1196"/>
        <v>0</v>
      </c>
      <c r="E12748" s="19" t="str">
        <f t="shared" si="1198"/>
        <v>821200 - Monteringsarbejde af elektrisk og elektronisk udstyr</v>
      </c>
      <c r="F12748" s="19" t="str">
        <f t="shared" si="1199"/>
        <v>0-4 år</v>
      </c>
      <c r="G12748" s="40" t="s">
        <v>516</v>
      </c>
      <c r="H12748" s="41" t="s">
        <v>254</v>
      </c>
      <c r="I12748" s="42" t="s">
        <v>544</v>
      </c>
      <c r="J12748" s="43" t="s">
        <v>16</v>
      </c>
      <c r="K12748" s="44">
        <v>97</v>
      </c>
      <c r="L12748" s="45">
        <v>28007.135656043953</v>
      </c>
      <c r="M12748" s="46">
        <v>29674.685505006208</v>
      </c>
      <c r="N12748" s="45"/>
      <c r="O12748" s="46"/>
    </row>
    <row r="12749" spans="1:15" x14ac:dyDescent="0.2">
      <c r="A12749" s="11" t="str">
        <f t="shared" si="1194"/>
        <v>8212003 - Region Syddanmark10-14 år</v>
      </c>
      <c r="B12749" s="12" t="str">
        <f t="shared" si="1197"/>
        <v>821200</v>
      </c>
      <c r="C12749" s="14">
        <f t="shared" si="1195"/>
        <v>0</v>
      </c>
      <c r="D12749" s="14">
        <f t="shared" si="1196"/>
        <v>0</v>
      </c>
      <c r="E12749" s="19" t="str">
        <f t="shared" si="1198"/>
        <v>821200 - Monteringsarbejde af elektrisk og elektronisk udstyr</v>
      </c>
      <c r="F12749" s="19" t="str">
        <f t="shared" si="1199"/>
        <v>10-14 år</v>
      </c>
      <c r="G12749" s="40" t="s">
        <v>516</v>
      </c>
      <c r="H12749" s="41" t="s">
        <v>254</v>
      </c>
      <c r="I12749" s="42" t="s">
        <v>544</v>
      </c>
      <c r="J12749" s="43" t="s">
        <v>17</v>
      </c>
      <c r="K12749" s="44">
        <v>82</v>
      </c>
      <c r="L12749" s="45">
        <v>23726.416123205789</v>
      </c>
      <c r="M12749" s="46">
        <v>25134.17172955738</v>
      </c>
      <c r="N12749" s="45"/>
      <c r="O12749" s="46"/>
    </row>
    <row r="12750" spans="1:15" x14ac:dyDescent="0.2">
      <c r="A12750" s="11" t="str">
        <f t="shared" si="1194"/>
        <v>8212003 - Region Syddanmark15-20 år</v>
      </c>
      <c r="B12750" s="12" t="str">
        <f t="shared" si="1197"/>
        <v>821200</v>
      </c>
      <c r="C12750" s="14">
        <f t="shared" si="1195"/>
        <v>0</v>
      </c>
      <c r="D12750" s="14">
        <f t="shared" si="1196"/>
        <v>0</v>
      </c>
      <c r="E12750" s="19" t="str">
        <f t="shared" si="1198"/>
        <v>821200 - Monteringsarbejde af elektrisk og elektronisk udstyr</v>
      </c>
      <c r="F12750" s="19" t="str">
        <f t="shared" si="1199"/>
        <v>15-20 år</v>
      </c>
      <c r="G12750" s="40" t="s">
        <v>516</v>
      </c>
      <c r="H12750" s="41" t="s">
        <v>254</v>
      </c>
      <c r="I12750" s="42" t="s">
        <v>544</v>
      </c>
      <c r="J12750" s="43" t="s">
        <v>18</v>
      </c>
      <c r="K12750" s="44">
        <v>105</v>
      </c>
      <c r="L12750" s="45">
        <v>25097.337866419311</v>
      </c>
      <c r="M12750" s="46">
        <v>26586.434150598372</v>
      </c>
      <c r="N12750" s="45"/>
      <c r="O12750" s="46"/>
    </row>
    <row r="12751" spans="1:15" x14ac:dyDescent="0.2">
      <c r="A12751" s="11" t="str">
        <f t="shared" si="1194"/>
        <v>8212003 - Region Syddanmark20-24 år</v>
      </c>
      <c r="B12751" s="12" t="str">
        <f t="shared" si="1197"/>
        <v>821200</v>
      </c>
      <c r="C12751" s="14">
        <f t="shared" si="1195"/>
        <v>0</v>
      </c>
      <c r="D12751" s="14">
        <f t="shared" si="1196"/>
        <v>0</v>
      </c>
      <c r="E12751" s="19" t="str">
        <f t="shared" si="1198"/>
        <v>821200 - Monteringsarbejde af elektrisk og elektronisk udstyr</v>
      </c>
      <c r="F12751" s="19" t="str">
        <f t="shared" si="1199"/>
        <v>20-24 år</v>
      </c>
      <c r="G12751" s="40" t="s">
        <v>516</v>
      </c>
      <c r="H12751" s="41" t="s">
        <v>254</v>
      </c>
      <c r="I12751" s="42" t="s">
        <v>544</v>
      </c>
      <c r="J12751" s="43" t="s">
        <v>19</v>
      </c>
      <c r="K12751" s="44">
        <v>96</v>
      </c>
      <c r="L12751" s="45">
        <v>30729.221169758806</v>
      </c>
      <c r="M12751" s="46">
        <v>32558.844475393096</v>
      </c>
      <c r="N12751" s="45"/>
      <c r="O12751" s="46"/>
    </row>
    <row r="12752" spans="1:15" x14ac:dyDescent="0.2">
      <c r="A12752" s="11" t="str">
        <f t="shared" si="1194"/>
        <v>8212003 - Region Syddanmark25 år og derover</v>
      </c>
      <c r="B12752" s="12" t="str">
        <f t="shared" si="1197"/>
        <v>821200</v>
      </c>
      <c r="C12752" s="14">
        <f t="shared" si="1195"/>
        <v>0</v>
      </c>
      <c r="D12752" s="14">
        <f t="shared" si="1196"/>
        <v>0</v>
      </c>
      <c r="E12752" s="19" t="str">
        <f t="shared" si="1198"/>
        <v>821200 - Monteringsarbejde af elektrisk og elektronisk udstyr</v>
      </c>
      <c r="F12752" s="19" t="str">
        <f t="shared" si="1199"/>
        <v>25 år og derover</v>
      </c>
      <c r="G12752" s="40" t="s">
        <v>516</v>
      </c>
      <c r="H12752" s="41" t="s">
        <v>254</v>
      </c>
      <c r="I12752" s="42" t="s">
        <v>544</v>
      </c>
      <c r="J12752" s="43" t="s">
        <v>9</v>
      </c>
      <c r="K12752" s="44">
        <v>547</v>
      </c>
      <c r="L12752" s="45">
        <v>30943.830029487737</v>
      </c>
      <c r="M12752" s="46">
        <v>32786.231184882243</v>
      </c>
      <c r="N12752" s="45"/>
      <c r="O12752" s="46"/>
    </row>
    <row r="12753" spans="1:15" x14ac:dyDescent="0.2">
      <c r="A12753" s="11" t="str">
        <f t="shared" si="1194"/>
        <v>8212003 - Region SyddanmarkAlle uanset erf.</v>
      </c>
      <c r="B12753" s="12" t="str">
        <f t="shared" si="1197"/>
        <v>821200</v>
      </c>
      <c r="C12753" s="14">
        <f t="shared" si="1195"/>
        <v>0</v>
      </c>
      <c r="D12753" s="14">
        <f t="shared" si="1196"/>
        <v>0</v>
      </c>
      <c r="E12753" s="19" t="str">
        <f t="shared" si="1198"/>
        <v>821200 - Monteringsarbejde af elektrisk og elektronisk udstyr</v>
      </c>
      <c r="F12753" s="19" t="str">
        <f t="shared" si="1199"/>
        <v>Alle uanset erf.</v>
      </c>
      <c r="G12753" s="40" t="s">
        <v>516</v>
      </c>
      <c r="H12753" s="41" t="s">
        <v>254</v>
      </c>
      <c r="I12753" s="42" t="s">
        <v>544</v>
      </c>
      <c r="J12753" s="43" t="s">
        <v>10</v>
      </c>
      <c r="K12753" s="44">
        <v>1040</v>
      </c>
      <c r="L12753" s="45">
        <v>29343.870518873875</v>
      </c>
      <c r="M12753" s="46">
        <v>31091.009799829102</v>
      </c>
      <c r="N12753" s="45"/>
      <c r="O12753" s="46"/>
    </row>
    <row r="12754" spans="1:15" x14ac:dyDescent="0.2">
      <c r="A12754" s="11" t="str">
        <f t="shared" si="1194"/>
        <v>8212004 - Region MidtjyllandUnder 1 år</v>
      </c>
      <c r="B12754" s="12" t="str">
        <f t="shared" si="1197"/>
        <v>821200</v>
      </c>
      <c r="C12754" s="14">
        <f t="shared" si="1195"/>
        <v>0</v>
      </c>
      <c r="D12754" s="14">
        <f t="shared" si="1196"/>
        <v>0</v>
      </c>
      <c r="E12754" s="19" t="str">
        <f t="shared" si="1198"/>
        <v>821200 - Monteringsarbejde af elektrisk og elektronisk udstyr</v>
      </c>
      <c r="F12754" s="19" t="str">
        <f t="shared" si="1199"/>
        <v>Under 1 år</v>
      </c>
      <c r="G12754" s="40" t="s">
        <v>516</v>
      </c>
      <c r="H12754" s="41" t="s">
        <v>254</v>
      </c>
      <c r="I12754" s="42" t="s">
        <v>517</v>
      </c>
      <c r="J12754" s="43" t="s">
        <v>13</v>
      </c>
      <c r="K12754" s="44">
        <v>111</v>
      </c>
      <c r="L12754" s="45">
        <v>24748.951514372922</v>
      </c>
      <c r="M12754" s="46">
        <v>26222.508498800235</v>
      </c>
      <c r="N12754" s="45"/>
      <c r="O12754" s="46"/>
    </row>
    <row r="12755" spans="1:15" x14ac:dyDescent="0.2">
      <c r="A12755" s="11" t="str">
        <f t="shared" si="1194"/>
        <v>8212004 - Region Midtjylland1 år</v>
      </c>
      <c r="B12755" s="12" t="str">
        <f t="shared" si="1197"/>
        <v>821200</v>
      </c>
      <c r="C12755" s="14">
        <f t="shared" si="1195"/>
        <v>0</v>
      </c>
      <c r="D12755" s="14">
        <f t="shared" si="1196"/>
        <v>0</v>
      </c>
      <c r="E12755" s="19" t="str">
        <f t="shared" si="1198"/>
        <v>821200 - Monteringsarbejde af elektrisk og elektronisk udstyr</v>
      </c>
      <c r="F12755" s="19" t="str">
        <f t="shared" si="1199"/>
        <v>1 år</v>
      </c>
      <c r="G12755" s="40" t="s">
        <v>516</v>
      </c>
      <c r="H12755" s="41" t="s">
        <v>254</v>
      </c>
      <c r="I12755" s="42" t="s">
        <v>517</v>
      </c>
      <c r="J12755" s="43" t="s">
        <v>22</v>
      </c>
      <c r="K12755" s="44">
        <v>47</v>
      </c>
      <c r="L12755" s="45">
        <v>26210.439569151011</v>
      </c>
      <c r="M12755" s="46">
        <v>27771.013812855937</v>
      </c>
      <c r="N12755" s="45"/>
      <c r="O12755" s="46"/>
    </row>
    <row r="12756" spans="1:15" x14ac:dyDescent="0.2">
      <c r="A12756" s="11" t="str">
        <f t="shared" si="1194"/>
        <v>8212004 - Region Midtjylland2 år</v>
      </c>
      <c r="B12756" s="12" t="str">
        <f t="shared" si="1197"/>
        <v>821200</v>
      </c>
      <c r="C12756" s="14">
        <f t="shared" si="1195"/>
        <v>0</v>
      </c>
      <c r="D12756" s="14">
        <f t="shared" si="1196"/>
        <v>0</v>
      </c>
      <c r="E12756" s="19" t="str">
        <f t="shared" si="1198"/>
        <v>821200 - Monteringsarbejde af elektrisk og elektronisk udstyr</v>
      </c>
      <c r="F12756" s="19" t="str">
        <f t="shared" si="1199"/>
        <v>2 år</v>
      </c>
      <c r="G12756" s="40" t="s">
        <v>516</v>
      </c>
      <c r="H12756" s="41" t="s">
        <v>254</v>
      </c>
      <c r="I12756" s="42" t="s">
        <v>517</v>
      </c>
      <c r="J12756" s="43" t="s">
        <v>23</v>
      </c>
      <c r="K12756" s="44">
        <v>38</v>
      </c>
      <c r="L12756" s="45">
        <v>26685.920723239044</v>
      </c>
      <c r="M12756" s="46">
        <v>28274.805199608298</v>
      </c>
      <c r="N12756" s="45"/>
      <c r="O12756" s="46"/>
    </row>
    <row r="12757" spans="1:15" x14ac:dyDescent="0.2">
      <c r="A12757" s="11" t="str">
        <f t="shared" si="1194"/>
        <v>8212004 - Region Midtjylland3 år</v>
      </c>
      <c r="B12757" s="12" t="str">
        <f t="shared" si="1197"/>
        <v>821200</v>
      </c>
      <c r="C12757" s="14">
        <f t="shared" si="1195"/>
        <v>0</v>
      </c>
      <c r="D12757" s="14">
        <f t="shared" si="1196"/>
        <v>0</v>
      </c>
      <c r="E12757" s="19" t="str">
        <f t="shared" si="1198"/>
        <v>821200 - Monteringsarbejde af elektrisk og elektronisk udstyr</v>
      </c>
      <c r="F12757" s="19" t="str">
        <f t="shared" si="1199"/>
        <v>3 år</v>
      </c>
      <c r="G12757" s="40" t="s">
        <v>516</v>
      </c>
      <c r="H12757" s="41" t="s">
        <v>254</v>
      </c>
      <c r="I12757" s="42" t="s">
        <v>517</v>
      </c>
      <c r="J12757" s="43" t="s">
        <v>14</v>
      </c>
      <c r="K12757" s="44">
        <v>36</v>
      </c>
      <c r="L12757" s="45">
        <v>26377.726831212298</v>
      </c>
      <c r="M12757" s="46">
        <v>27948.261388317693</v>
      </c>
      <c r="N12757" s="45"/>
      <c r="O12757" s="46"/>
    </row>
    <row r="12758" spans="1:15" x14ac:dyDescent="0.2">
      <c r="A12758" s="11" t="str">
        <f t="shared" si="1194"/>
        <v>8212004 - Region Midtjylland4 år</v>
      </c>
      <c r="B12758" s="12" t="str">
        <f t="shared" si="1197"/>
        <v>821200</v>
      </c>
      <c r="C12758" s="14">
        <f t="shared" si="1195"/>
        <v>0</v>
      </c>
      <c r="D12758" s="14">
        <f t="shared" si="1196"/>
        <v>0</v>
      </c>
      <c r="E12758" s="19" t="str">
        <f t="shared" si="1198"/>
        <v>821200 - Monteringsarbejde af elektrisk og elektronisk udstyr</v>
      </c>
      <c r="F12758" s="19" t="str">
        <f t="shared" si="1199"/>
        <v>4 år</v>
      </c>
      <c r="G12758" s="40" t="s">
        <v>516</v>
      </c>
      <c r="H12758" s="41" t="s">
        <v>254</v>
      </c>
      <c r="I12758" s="42" t="s">
        <v>517</v>
      </c>
      <c r="J12758" s="43" t="s">
        <v>24</v>
      </c>
      <c r="K12758" s="44">
        <v>20</v>
      </c>
      <c r="L12758" s="45">
        <v>27634.105155482041</v>
      </c>
      <c r="M12758" s="46">
        <v>29273.715042501211</v>
      </c>
      <c r="N12758" s="45"/>
      <c r="O12758" s="46"/>
    </row>
    <row r="12759" spans="1:15" x14ac:dyDescent="0.2">
      <c r="A12759" s="11" t="str">
        <f t="shared" si="1194"/>
        <v>8212004 - Region Midtjylland5-9 år</v>
      </c>
      <c r="B12759" s="12" t="str">
        <f t="shared" si="1197"/>
        <v>821200</v>
      </c>
      <c r="C12759" s="14">
        <f t="shared" si="1195"/>
        <v>0</v>
      </c>
      <c r="D12759" s="14">
        <f t="shared" si="1196"/>
        <v>0</v>
      </c>
      <c r="E12759" s="19" t="str">
        <f t="shared" si="1198"/>
        <v>821200 - Monteringsarbejde af elektrisk og elektronisk udstyr</v>
      </c>
      <c r="F12759" s="19" t="str">
        <f t="shared" si="1199"/>
        <v>5-9 år</v>
      </c>
      <c r="G12759" s="40" t="s">
        <v>516</v>
      </c>
      <c r="H12759" s="41" t="s">
        <v>254</v>
      </c>
      <c r="I12759" s="42" t="s">
        <v>517</v>
      </c>
      <c r="J12759" s="43" t="s">
        <v>15</v>
      </c>
      <c r="K12759" s="44">
        <v>175</v>
      </c>
      <c r="L12759" s="45">
        <v>27933.930140983444</v>
      </c>
      <c r="M12759" s="46">
        <v>29597.121320530823</v>
      </c>
      <c r="N12759" s="45"/>
      <c r="O12759" s="46"/>
    </row>
    <row r="12760" spans="1:15" x14ac:dyDescent="0.2">
      <c r="A12760" s="11" t="str">
        <f t="shared" si="1194"/>
        <v>8212004 - Region Midtjylland0-4 år</v>
      </c>
      <c r="B12760" s="12" t="str">
        <f t="shared" si="1197"/>
        <v>821200</v>
      </c>
      <c r="C12760" s="14">
        <f t="shared" si="1195"/>
        <v>0</v>
      </c>
      <c r="D12760" s="14">
        <f t="shared" si="1196"/>
        <v>0</v>
      </c>
      <c r="E12760" s="19" t="str">
        <f t="shared" si="1198"/>
        <v>821200 - Monteringsarbejde af elektrisk og elektronisk udstyr</v>
      </c>
      <c r="F12760" s="19" t="str">
        <f t="shared" si="1199"/>
        <v>0-4 år</v>
      </c>
      <c r="G12760" s="40" t="s">
        <v>516</v>
      </c>
      <c r="H12760" s="41" t="s">
        <v>254</v>
      </c>
      <c r="I12760" s="42" t="s">
        <v>517</v>
      </c>
      <c r="J12760" s="43" t="s">
        <v>16</v>
      </c>
      <c r="K12760" s="44">
        <v>252</v>
      </c>
      <c r="L12760" s="45">
        <v>25833.530078402491</v>
      </c>
      <c r="M12760" s="46">
        <v>27371.663063847776</v>
      </c>
      <c r="N12760" s="45"/>
      <c r="O12760" s="46"/>
    </row>
    <row r="12761" spans="1:15" x14ac:dyDescent="0.2">
      <c r="A12761" s="11" t="str">
        <f t="shared" si="1194"/>
        <v>8212004 - Region Midtjylland10-14 år</v>
      </c>
      <c r="B12761" s="12" t="str">
        <f t="shared" si="1197"/>
        <v>821200</v>
      </c>
      <c r="C12761" s="14">
        <f t="shared" si="1195"/>
        <v>0</v>
      </c>
      <c r="D12761" s="14">
        <f t="shared" si="1196"/>
        <v>0</v>
      </c>
      <c r="E12761" s="19" t="str">
        <f t="shared" si="1198"/>
        <v>821200 - Monteringsarbejde af elektrisk og elektronisk udstyr</v>
      </c>
      <c r="F12761" s="19" t="str">
        <f t="shared" si="1199"/>
        <v>10-14 år</v>
      </c>
      <c r="G12761" s="40" t="s">
        <v>516</v>
      </c>
      <c r="H12761" s="41" t="s">
        <v>254</v>
      </c>
      <c r="I12761" s="42" t="s">
        <v>517</v>
      </c>
      <c r="J12761" s="43" t="s">
        <v>17</v>
      </c>
      <c r="K12761" s="44">
        <v>94</v>
      </c>
      <c r="L12761" s="45">
        <v>29129.416728385557</v>
      </c>
      <c r="M12761" s="46">
        <v>30863.787392430793</v>
      </c>
      <c r="N12761" s="45"/>
      <c r="O12761" s="46"/>
    </row>
    <row r="12762" spans="1:15" x14ac:dyDescent="0.2">
      <c r="A12762" s="11" t="str">
        <f t="shared" si="1194"/>
        <v>8212004 - Region Midtjylland15-20 år</v>
      </c>
      <c r="B12762" s="12" t="str">
        <f t="shared" si="1197"/>
        <v>821200</v>
      </c>
      <c r="C12762" s="14">
        <f t="shared" si="1195"/>
        <v>0</v>
      </c>
      <c r="D12762" s="14">
        <f t="shared" si="1196"/>
        <v>0</v>
      </c>
      <c r="E12762" s="19" t="str">
        <f t="shared" si="1198"/>
        <v>821200 - Monteringsarbejde af elektrisk og elektronisk udstyr</v>
      </c>
      <c r="F12762" s="19" t="str">
        <f t="shared" si="1199"/>
        <v>15-20 år</v>
      </c>
      <c r="G12762" s="40" t="s">
        <v>516</v>
      </c>
      <c r="H12762" s="41" t="s">
        <v>254</v>
      </c>
      <c r="I12762" s="42" t="s">
        <v>517</v>
      </c>
      <c r="J12762" s="43" t="s">
        <v>18</v>
      </c>
      <c r="K12762" s="44">
        <v>109</v>
      </c>
      <c r="L12762" s="45">
        <v>28305.873987651445</v>
      </c>
      <c r="M12762" s="46">
        <v>29991.210770124831</v>
      </c>
      <c r="N12762" s="45"/>
      <c r="O12762" s="46"/>
    </row>
    <row r="12763" spans="1:15" x14ac:dyDescent="0.2">
      <c r="A12763" s="11" t="str">
        <f t="shared" si="1194"/>
        <v>8212004 - Region Midtjylland20-24 år</v>
      </c>
      <c r="B12763" s="12" t="str">
        <f t="shared" si="1197"/>
        <v>821200</v>
      </c>
      <c r="C12763" s="14">
        <f t="shared" si="1195"/>
        <v>0</v>
      </c>
      <c r="D12763" s="14">
        <f t="shared" si="1196"/>
        <v>0</v>
      </c>
      <c r="E12763" s="19" t="str">
        <f t="shared" si="1198"/>
        <v>821200 - Monteringsarbejde af elektrisk og elektronisk udstyr</v>
      </c>
      <c r="F12763" s="19" t="str">
        <f t="shared" si="1199"/>
        <v>20-24 år</v>
      </c>
      <c r="G12763" s="40" t="s">
        <v>516</v>
      </c>
      <c r="H12763" s="41" t="s">
        <v>254</v>
      </c>
      <c r="I12763" s="42" t="s">
        <v>517</v>
      </c>
      <c r="J12763" s="43" t="s">
        <v>19</v>
      </c>
      <c r="K12763" s="44">
        <v>128</v>
      </c>
      <c r="L12763" s="45">
        <v>28518.349647514377</v>
      </c>
      <c r="M12763" s="46">
        <v>30216.337268647738</v>
      </c>
      <c r="N12763" s="45"/>
      <c r="O12763" s="46"/>
    </row>
    <row r="12764" spans="1:15" x14ac:dyDescent="0.2">
      <c r="A12764" s="11" t="str">
        <f t="shared" si="1194"/>
        <v>8212004 - Region Midtjylland25 år og derover</v>
      </c>
      <c r="B12764" s="12" t="str">
        <f t="shared" si="1197"/>
        <v>821200</v>
      </c>
      <c r="C12764" s="14">
        <f t="shared" si="1195"/>
        <v>0</v>
      </c>
      <c r="D12764" s="14">
        <f t="shared" si="1196"/>
        <v>0</v>
      </c>
      <c r="E12764" s="19" t="str">
        <f t="shared" si="1198"/>
        <v>821200 - Monteringsarbejde af elektrisk og elektronisk udstyr</v>
      </c>
      <c r="F12764" s="19" t="str">
        <f t="shared" si="1199"/>
        <v>25 år og derover</v>
      </c>
      <c r="G12764" s="40" t="s">
        <v>516</v>
      </c>
      <c r="H12764" s="41" t="s">
        <v>254</v>
      </c>
      <c r="I12764" s="42" t="s">
        <v>517</v>
      </c>
      <c r="J12764" s="43" t="s">
        <v>9</v>
      </c>
      <c r="K12764" s="44">
        <v>756</v>
      </c>
      <c r="L12764" s="45">
        <v>28912.540408998233</v>
      </c>
      <c r="M12764" s="46">
        <v>30633.998218331039</v>
      </c>
      <c r="N12764" s="45"/>
      <c r="O12764" s="46"/>
    </row>
    <row r="12765" spans="1:15" x14ac:dyDescent="0.2">
      <c r="A12765" s="11" t="str">
        <f t="shared" si="1194"/>
        <v>8212004 - Region MidtjyllandAlle uanset erf.</v>
      </c>
      <c r="B12765" s="12" t="str">
        <f t="shared" si="1197"/>
        <v>821200</v>
      </c>
      <c r="C12765" s="14">
        <f t="shared" si="1195"/>
        <v>0</v>
      </c>
      <c r="D12765" s="14">
        <f t="shared" si="1196"/>
        <v>0</v>
      </c>
      <c r="E12765" s="19" t="str">
        <f t="shared" si="1198"/>
        <v>821200 - Monteringsarbejde af elektrisk og elektronisk udstyr</v>
      </c>
      <c r="F12765" s="19" t="str">
        <f t="shared" si="1199"/>
        <v>Alle uanset erf.</v>
      </c>
      <c r="G12765" s="40" t="s">
        <v>516</v>
      </c>
      <c r="H12765" s="41" t="s">
        <v>254</v>
      </c>
      <c r="I12765" s="42" t="s">
        <v>517</v>
      </c>
      <c r="J12765" s="43" t="s">
        <v>10</v>
      </c>
      <c r="K12765" s="44">
        <v>1514</v>
      </c>
      <c r="L12765" s="45">
        <v>28343.204435112722</v>
      </c>
      <c r="M12765" s="46">
        <v>30030.763879081747</v>
      </c>
      <c r="N12765" s="45"/>
      <c r="O12765" s="46"/>
    </row>
    <row r="12766" spans="1:15" x14ac:dyDescent="0.2">
      <c r="A12766" s="11" t="str">
        <f t="shared" si="1194"/>
        <v>8212005 - Region NordjyllandUnder 1 år</v>
      </c>
      <c r="B12766" s="12" t="str">
        <f t="shared" si="1197"/>
        <v>821200</v>
      </c>
      <c r="C12766" s="14">
        <f t="shared" si="1195"/>
        <v>0</v>
      </c>
      <c r="D12766" s="14">
        <f t="shared" si="1196"/>
        <v>0</v>
      </c>
      <c r="E12766" s="19" t="str">
        <f t="shared" si="1198"/>
        <v>821200 - Monteringsarbejde af elektrisk og elektronisk udstyr</v>
      </c>
      <c r="F12766" s="19" t="str">
        <f t="shared" si="1199"/>
        <v>Under 1 år</v>
      </c>
      <c r="G12766" s="40" t="s">
        <v>516</v>
      </c>
      <c r="H12766" s="41" t="s">
        <v>254</v>
      </c>
      <c r="I12766" s="42" t="s">
        <v>21</v>
      </c>
      <c r="J12766" s="43" t="s">
        <v>13</v>
      </c>
      <c r="K12766" s="44">
        <v>15</v>
      </c>
      <c r="L12766" s="45">
        <v>23270.563526465256</v>
      </c>
      <c r="M12766" s="46">
        <v>24656.097026584168</v>
      </c>
      <c r="N12766" s="45"/>
      <c r="O12766" s="46"/>
    </row>
    <row r="12767" spans="1:15" x14ac:dyDescent="0.2">
      <c r="A12767" s="11" t="str">
        <f t="shared" si="1194"/>
        <v>8212005 - Region Nordjylland5-9 år</v>
      </c>
      <c r="B12767" s="12" t="str">
        <f t="shared" si="1197"/>
        <v>821200</v>
      </c>
      <c r="C12767" s="14">
        <f t="shared" si="1195"/>
        <v>0</v>
      </c>
      <c r="D12767" s="14">
        <f t="shared" si="1196"/>
        <v>0</v>
      </c>
      <c r="E12767" s="19" t="str">
        <f t="shared" si="1198"/>
        <v>821200 - Monteringsarbejde af elektrisk og elektronisk udstyr</v>
      </c>
      <c r="F12767" s="19" t="str">
        <f t="shared" si="1199"/>
        <v>5-9 år</v>
      </c>
      <c r="G12767" s="40" t="s">
        <v>516</v>
      </c>
      <c r="H12767" s="41" t="s">
        <v>254</v>
      </c>
      <c r="I12767" s="42" t="s">
        <v>21</v>
      </c>
      <c r="J12767" s="43" t="s">
        <v>15</v>
      </c>
      <c r="K12767" s="44">
        <v>12</v>
      </c>
      <c r="L12767" s="45">
        <v>27761.895003941132</v>
      </c>
      <c r="M12767" s="46">
        <v>29414.843180765409</v>
      </c>
      <c r="N12767" s="45"/>
      <c r="O12767" s="46"/>
    </row>
    <row r="12768" spans="1:15" x14ac:dyDescent="0.2">
      <c r="A12768" s="11" t="str">
        <f t="shared" si="1194"/>
        <v>8212005 - Region Nordjylland0-4 år</v>
      </c>
      <c r="B12768" s="12" t="str">
        <f t="shared" si="1197"/>
        <v>821200</v>
      </c>
      <c r="C12768" s="14">
        <f t="shared" si="1195"/>
        <v>0</v>
      </c>
      <c r="D12768" s="14">
        <f t="shared" si="1196"/>
        <v>0</v>
      </c>
      <c r="E12768" s="19" t="str">
        <f t="shared" si="1198"/>
        <v>821200 - Monteringsarbejde af elektrisk og elektronisk udstyr</v>
      </c>
      <c r="F12768" s="19" t="str">
        <f t="shared" si="1199"/>
        <v>0-4 år</v>
      </c>
      <c r="G12768" s="40" t="s">
        <v>516</v>
      </c>
      <c r="H12768" s="41" t="s">
        <v>254</v>
      </c>
      <c r="I12768" s="42" t="s">
        <v>21</v>
      </c>
      <c r="J12768" s="43" t="s">
        <v>16</v>
      </c>
      <c r="K12768" s="44">
        <v>31</v>
      </c>
      <c r="L12768" s="45">
        <v>24398.019407129152</v>
      </c>
      <c r="M12768" s="46">
        <v>25850.681831340913</v>
      </c>
      <c r="N12768" s="45"/>
      <c r="O12768" s="46"/>
    </row>
    <row r="12769" spans="1:15" x14ac:dyDescent="0.2">
      <c r="A12769" s="11" t="str">
        <f t="shared" si="1194"/>
        <v>8212005 - Region Nordjylland10-14 år</v>
      </c>
      <c r="B12769" s="12" t="str">
        <f t="shared" si="1197"/>
        <v>821200</v>
      </c>
      <c r="C12769" s="14">
        <f t="shared" si="1195"/>
        <v>0</v>
      </c>
      <c r="D12769" s="14">
        <f t="shared" si="1196"/>
        <v>0</v>
      </c>
      <c r="E12769" s="19" t="str">
        <f t="shared" si="1198"/>
        <v>821200 - Monteringsarbejde af elektrisk og elektronisk udstyr</v>
      </c>
      <c r="F12769" s="19" t="str">
        <f t="shared" si="1199"/>
        <v>10-14 år</v>
      </c>
      <c r="G12769" s="40" t="s">
        <v>516</v>
      </c>
      <c r="H12769" s="41" t="s">
        <v>254</v>
      </c>
      <c r="I12769" s="42" t="s">
        <v>21</v>
      </c>
      <c r="J12769" s="43" t="s">
        <v>17</v>
      </c>
      <c r="K12769" s="44">
        <v>20</v>
      </c>
      <c r="L12769" s="45">
        <v>25870.412604587982</v>
      </c>
      <c r="M12769" s="46">
        <v>27410.741582216306</v>
      </c>
      <c r="N12769" s="45"/>
      <c r="O12769" s="46"/>
    </row>
    <row r="12770" spans="1:15" x14ac:dyDescent="0.2">
      <c r="A12770" s="11" t="str">
        <f t="shared" si="1194"/>
        <v>8212005 - Region Nordjylland15-20 år</v>
      </c>
      <c r="B12770" s="12" t="str">
        <f t="shared" si="1197"/>
        <v>821200</v>
      </c>
      <c r="C12770" s="14">
        <f t="shared" si="1195"/>
        <v>0</v>
      </c>
      <c r="D12770" s="14">
        <f t="shared" si="1196"/>
        <v>0</v>
      </c>
      <c r="E12770" s="19" t="str">
        <f t="shared" si="1198"/>
        <v>821200 - Monteringsarbejde af elektrisk og elektronisk udstyr</v>
      </c>
      <c r="F12770" s="19" t="str">
        <f t="shared" si="1199"/>
        <v>15-20 år</v>
      </c>
      <c r="G12770" s="40" t="s">
        <v>516</v>
      </c>
      <c r="H12770" s="41" t="s">
        <v>254</v>
      </c>
      <c r="I12770" s="42" t="s">
        <v>21</v>
      </c>
      <c r="J12770" s="43" t="s">
        <v>18</v>
      </c>
      <c r="K12770" s="44">
        <v>14</v>
      </c>
      <c r="L12770" s="45">
        <v>26958.713578339244</v>
      </c>
      <c r="M12770" s="46">
        <v>28563.840189923852</v>
      </c>
      <c r="N12770" s="45"/>
      <c r="O12770" s="46"/>
    </row>
    <row r="12771" spans="1:15" x14ac:dyDescent="0.2">
      <c r="A12771" s="11" t="str">
        <f t="shared" si="1194"/>
        <v>8212005 - Region Nordjylland20-24 år</v>
      </c>
      <c r="B12771" s="12" t="str">
        <f t="shared" si="1197"/>
        <v>821200</v>
      </c>
      <c r="C12771" s="14">
        <f t="shared" si="1195"/>
        <v>0</v>
      </c>
      <c r="D12771" s="14">
        <f t="shared" si="1196"/>
        <v>0</v>
      </c>
      <c r="E12771" s="19" t="str">
        <f t="shared" si="1198"/>
        <v>821200 - Monteringsarbejde af elektrisk og elektronisk udstyr</v>
      </c>
      <c r="F12771" s="19" t="str">
        <f t="shared" si="1199"/>
        <v>20-24 år</v>
      </c>
      <c r="G12771" s="40" t="s">
        <v>516</v>
      </c>
      <c r="H12771" s="41" t="s">
        <v>254</v>
      </c>
      <c r="I12771" s="42" t="s">
        <v>21</v>
      </c>
      <c r="J12771" s="43" t="s">
        <v>19</v>
      </c>
      <c r="K12771" s="44">
        <v>11</v>
      </c>
      <c r="L12771" s="45">
        <v>26493.731917321853</v>
      </c>
      <c r="M12771" s="46">
        <v>28071.173437930996</v>
      </c>
      <c r="N12771" s="45"/>
      <c r="O12771" s="46"/>
    </row>
    <row r="12772" spans="1:15" x14ac:dyDescent="0.2">
      <c r="A12772" s="11" t="str">
        <f t="shared" si="1194"/>
        <v>8212005 - Region Nordjylland25 år og derover</v>
      </c>
      <c r="B12772" s="12" t="str">
        <f t="shared" si="1197"/>
        <v>821200</v>
      </c>
      <c r="C12772" s="14">
        <f t="shared" si="1195"/>
        <v>0</v>
      </c>
      <c r="D12772" s="14">
        <f t="shared" si="1196"/>
        <v>0</v>
      </c>
      <c r="E12772" s="19" t="str">
        <f t="shared" si="1198"/>
        <v>821200 - Monteringsarbejde af elektrisk og elektronisk udstyr</v>
      </c>
      <c r="F12772" s="19" t="str">
        <f t="shared" si="1199"/>
        <v>25 år og derover</v>
      </c>
      <c r="G12772" s="40" t="s">
        <v>516</v>
      </c>
      <c r="H12772" s="41" t="s">
        <v>254</v>
      </c>
      <c r="I12772" s="42" t="s">
        <v>21</v>
      </c>
      <c r="J12772" s="43" t="s">
        <v>9</v>
      </c>
      <c r="K12772" s="44">
        <v>103</v>
      </c>
      <c r="L12772" s="45">
        <v>27609.446241944679</v>
      </c>
      <c r="M12772" s="46">
        <v>29253.072685059571</v>
      </c>
      <c r="N12772" s="45"/>
      <c r="O12772" s="46"/>
    </row>
    <row r="12773" spans="1:15" x14ac:dyDescent="0.2">
      <c r="A12773" s="11" t="str">
        <f t="shared" si="1194"/>
        <v>8212005 - Region NordjyllandAlle uanset erf.</v>
      </c>
      <c r="B12773" s="12" t="str">
        <f t="shared" si="1197"/>
        <v>821200</v>
      </c>
      <c r="C12773" s="14">
        <f t="shared" si="1195"/>
        <v>0</v>
      </c>
      <c r="D12773" s="14">
        <f t="shared" si="1196"/>
        <v>0</v>
      </c>
      <c r="E12773" s="19" t="str">
        <f t="shared" si="1198"/>
        <v>821200 - Monteringsarbejde af elektrisk og elektronisk udstyr</v>
      </c>
      <c r="F12773" s="19" t="str">
        <f t="shared" si="1199"/>
        <v>Alle uanset erf.</v>
      </c>
      <c r="G12773" s="40" t="s">
        <v>516</v>
      </c>
      <c r="H12773" s="41" t="s">
        <v>254</v>
      </c>
      <c r="I12773" s="42" t="s">
        <v>21</v>
      </c>
      <c r="J12773" s="43" t="s">
        <v>10</v>
      </c>
      <c r="K12773" s="44">
        <v>191</v>
      </c>
      <c r="L12773" s="45">
        <v>27326.049892632534</v>
      </c>
      <c r="M12773" s="46">
        <v>28953.047773844315</v>
      </c>
      <c r="N12773" s="45"/>
      <c r="O12773" s="46"/>
    </row>
    <row r="12774" spans="1:15" x14ac:dyDescent="0.2">
      <c r="A12774" s="11" t="str">
        <f t="shared" si="1194"/>
        <v>8212006 - Alle regionerUnder 1 år</v>
      </c>
      <c r="B12774" s="12" t="str">
        <f t="shared" si="1197"/>
        <v>821200</v>
      </c>
      <c r="C12774" s="14">
        <f t="shared" si="1195"/>
        <v>0</v>
      </c>
      <c r="D12774" s="14">
        <f t="shared" si="1196"/>
        <v>0</v>
      </c>
      <c r="E12774" s="19" t="str">
        <f t="shared" si="1198"/>
        <v>821200 - Monteringsarbejde af elektrisk og elektronisk udstyr</v>
      </c>
      <c r="F12774" s="19" t="str">
        <f t="shared" si="1199"/>
        <v>Under 1 år</v>
      </c>
      <c r="G12774" s="40" t="s">
        <v>516</v>
      </c>
      <c r="H12774" s="41" t="s">
        <v>254</v>
      </c>
      <c r="I12774" s="42" t="s">
        <v>11</v>
      </c>
      <c r="J12774" s="43" t="s">
        <v>13</v>
      </c>
      <c r="K12774" s="44">
        <v>192</v>
      </c>
      <c r="L12774" s="45">
        <v>24629.351022187195</v>
      </c>
      <c r="M12774" s="46">
        <v>26095.786971992136</v>
      </c>
      <c r="N12774" s="45"/>
      <c r="O12774" s="46"/>
    </row>
    <row r="12775" spans="1:15" x14ac:dyDescent="0.2">
      <c r="A12775" s="11" t="str">
        <f t="shared" si="1194"/>
        <v>8212006 - Alle regioner1 år</v>
      </c>
      <c r="B12775" s="12" t="str">
        <f t="shared" si="1197"/>
        <v>821200</v>
      </c>
      <c r="C12775" s="14">
        <f t="shared" si="1195"/>
        <v>0</v>
      </c>
      <c r="D12775" s="14">
        <f t="shared" si="1196"/>
        <v>0</v>
      </c>
      <c r="E12775" s="19" t="str">
        <f t="shared" si="1198"/>
        <v>821200 - Monteringsarbejde af elektrisk og elektronisk udstyr</v>
      </c>
      <c r="F12775" s="19" t="str">
        <f t="shared" si="1199"/>
        <v>1 år</v>
      </c>
      <c r="G12775" s="40" t="s">
        <v>516</v>
      </c>
      <c r="H12775" s="41" t="s">
        <v>254</v>
      </c>
      <c r="I12775" s="42" t="s">
        <v>11</v>
      </c>
      <c r="J12775" s="43" t="s">
        <v>22</v>
      </c>
      <c r="K12775" s="44">
        <v>115</v>
      </c>
      <c r="L12775" s="45">
        <v>26210.439569151011</v>
      </c>
      <c r="M12775" s="46">
        <v>27771.013812855937</v>
      </c>
      <c r="N12775" s="45"/>
      <c r="O12775" s="46"/>
    </row>
    <row r="12776" spans="1:15" x14ac:dyDescent="0.2">
      <c r="A12776" s="11" t="str">
        <f t="shared" si="1194"/>
        <v>8212006 - Alle regioner2 år</v>
      </c>
      <c r="B12776" s="12" t="str">
        <f t="shared" si="1197"/>
        <v>821200</v>
      </c>
      <c r="C12776" s="14">
        <f t="shared" si="1195"/>
        <v>0</v>
      </c>
      <c r="D12776" s="14">
        <f t="shared" si="1196"/>
        <v>0</v>
      </c>
      <c r="E12776" s="19" t="str">
        <f t="shared" si="1198"/>
        <v>821200 - Monteringsarbejde af elektrisk og elektronisk udstyr</v>
      </c>
      <c r="F12776" s="19" t="str">
        <f t="shared" si="1199"/>
        <v>2 år</v>
      </c>
      <c r="G12776" s="40" t="s">
        <v>516</v>
      </c>
      <c r="H12776" s="41" t="s">
        <v>254</v>
      </c>
      <c r="I12776" s="42" t="s">
        <v>11</v>
      </c>
      <c r="J12776" s="43" t="s">
        <v>23</v>
      </c>
      <c r="K12776" s="44">
        <v>71</v>
      </c>
      <c r="L12776" s="45">
        <v>26685.920723239044</v>
      </c>
      <c r="M12776" s="46">
        <v>28274.805199608298</v>
      </c>
      <c r="N12776" s="45"/>
      <c r="O12776" s="46"/>
    </row>
    <row r="12777" spans="1:15" x14ac:dyDescent="0.2">
      <c r="A12777" s="11" t="str">
        <f t="shared" si="1194"/>
        <v>8212006 - Alle regioner3 år</v>
      </c>
      <c r="B12777" s="12" t="str">
        <f t="shared" si="1197"/>
        <v>821200</v>
      </c>
      <c r="C12777" s="14">
        <f t="shared" si="1195"/>
        <v>0</v>
      </c>
      <c r="D12777" s="14">
        <f t="shared" si="1196"/>
        <v>0</v>
      </c>
      <c r="E12777" s="19" t="str">
        <f t="shared" si="1198"/>
        <v>821200 - Monteringsarbejde af elektrisk og elektronisk udstyr</v>
      </c>
      <c r="F12777" s="19" t="str">
        <f t="shared" si="1199"/>
        <v>3 år</v>
      </c>
      <c r="G12777" s="40" t="s">
        <v>516</v>
      </c>
      <c r="H12777" s="41" t="s">
        <v>254</v>
      </c>
      <c r="I12777" s="42" t="s">
        <v>11</v>
      </c>
      <c r="J12777" s="43" t="s">
        <v>14</v>
      </c>
      <c r="K12777" s="44">
        <v>87</v>
      </c>
      <c r="L12777" s="45">
        <v>26026.195087143951</v>
      </c>
      <c r="M12777" s="46">
        <v>27575.79938155038</v>
      </c>
      <c r="N12777" s="45"/>
      <c r="O12777" s="46"/>
    </row>
    <row r="12778" spans="1:15" x14ac:dyDescent="0.2">
      <c r="A12778" s="11" t="str">
        <f t="shared" si="1194"/>
        <v>8212006 - Alle regioner4 år</v>
      </c>
      <c r="B12778" s="12" t="str">
        <f t="shared" si="1197"/>
        <v>821200</v>
      </c>
      <c r="C12778" s="14">
        <f t="shared" si="1195"/>
        <v>0</v>
      </c>
      <c r="D12778" s="14">
        <f t="shared" si="1196"/>
        <v>0</v>
      </c>
      <c r="E12778" s="19" t="str">
        <f t="shared" si="1198"/>
        <v>821200 - Monteringsarbejde af elektrisk og elektronisk udstyr</v>
      </c>
      <c r="F12778" s="19" t="str">
        <f t="shared" si="1199"/>
        <v>4 år</v>
      </c>
      <c r="G12778" s="40" t="s">
        <v>516</v>
      </c>
      <c r="H12778" s="41" t="s">
        <v>254</v>
      </c>
      <c r="I12778" s="42" t="s">
        <v>11</v>
      </c>
      <c r="J12778" s="43" t="s">
        <v>24</v>
      </c>
      <c r="K12778" s="44">
        <v>59</v>
      </c>
      <c r="L12778" s="45">
        <v>27326.049892632534</v>
      </c>
      <c r="M12778" s="46">
        <v>28953.047773844315</v>
      </c>
      <c r="N12778" s="45"/>
      <c r="O12778" s="46"/>
    </row>
    <row r="12779" spans="1:15" x14ac:dyDescent="0.2">
      <c r="A12779" s="11" t="str">
        <f t="shared" si="1194"/>
        <v>8212006 - Alle regioner5-9 år</v>
      </c>
      <c r="B12779" s="12" t="str">
        <f t="shared" si="1197"/>
        <v>821200</v>
      </c>
      <c r="C12779" s="14">
        <f t="shared" si="1195"/>
        <v>0</v>
      </c>
      <c r="D12779" s="14">
        <f t="shared" si="1196"/>
        <v>0</v>
      </c>
      <c r="E12779" s="19" t="str">
        <f t="shared" si="1198"/>
        <v>821200 - Monteringsarbejde af elektrisk og elektronisk udstyr</v>
      </c>
      <c r="F12779" s="19" t="str">
        <f t="shared" si="1199"/>
        <v>5-9 år</v>
      </c>
      <c r="G12779" s="40" t="s">
        <v>516</v>
      </c>
      <c r="H12779" s="41" t="s">
        <v>254</v>
      </c>
      <c r="I12779" s="42" t="s">
        <v>11</v>
      </c>
      <c r="J12779" s="43" t="s">
        <v>15</v>
      </c>
      <c r="K12779" s="44">
        <v>369</v>
      </c>
      <c r="L12779" s="45">
        <v>27994.601881150895</v>
      </c>
      <c r="M12779" s="46">
        <v>29661.405466921995</v>
      </c>
      <c r="N12779" s="45"/>
      <c r="O12779" s="46"/>
    </row>
    <row r="12780" spans="1:15" x14ac:dyDescent="0.2">
      <c r="A12780" s="11" t="str">
        <f t="shared" si="1194"/>
        <v>8212006 - Alle regioner0-4 år</v>
      </c>
      <c r="B12780" s="12" t="str">
        <f t="shared" si="1197"/>
        <v>821200</v>
      </c>
      <c r="C12780" s="14">
        <f t="shared" si="1195"/>
        <v>0</v>
      </c>
      <c r="D12780" s="14">
        <f t="shared" si="1196"/>
        <v>0</v>
      </c>
      <c r="E12780" s="19" t="str">
        <f t="shared" si="1198"/>
        <v>821200 - Monteringsarbejde af elektrisk og elektronisk udstyr</v>
      </c>
      <c r="F12780" s="19" t="str">
        <f t="shared" si="1199"/>
        <v>0-4 år</v>
      </c>
      <c r="G12780" s="40" t="s">
        <v>516</v>
      </c>
      <c r="H12780" s="41" t="s">
        <v>254</v>
      </c>
      <c r="I12780" s="42" t="s">
        <v>11</v>
      </c>
      <c r="J12780" s="43" t="s">
        <v>16</v>
      </c>
      <c r="K12780" s="44">
        <v>524</v>
      </c>
      <c r="L12780" s="45">
        <v>25853.522238338366</v>
      </c>
      <c r="M12780" s="46">
        <v>27392.845560549642</v>
      </c>
      <c r="N12780" s="45"/>
      <c r="O12780" s="46"/>
    </row>
    <row r="12781" spans="1:15" x14ac:dyDescent="0.2">
      <c r="A12781" s="11" t="str">
        <f t="shared" si="1194"/>
        <v>8212006 - Alle regioner10-14 år</v>
      </c>
      <c r="B12781" s="12" t="str">
        <f t="shared" si="1197"/>
        <v>821200</v>
      </c>
      <c r="C12781" s="14">
        <f t="shared" si="1195"/>
        <v>0</v>
      </c>
      <c r="D12781" s="14">
        <f t="shared" si="1196"/>
        <v>0</v>
      </c>
      <c r="E12781" s="19" t="str">
        <f t="shared" si="1198"/>
        <v>821200 - Monteringsarbejde af elektrisk og elektronisk udstyr</v>
      </c>
      <c r="F12781" s="19" t="str">
        <f t="shared" si="1199"/>
        <v>10-14 år</v>
      </c>
      <c r="G12781" s="40" t="s">
        <v>516</v>
      </c>
      <c r="H12781" s="41" t="s">
        <v>254</v>
      </c>
      <c r="I12781" s="42" t="s">
        <v>11</v>
      </c>
      <c r="J12781" s="43" t="s">
        <v>17</v>
      </c>
      <c r="K12781" s="44">
        <v>267</v>
      </c>
      <c r="L12781" s="45">
        <v>27228.962046209181</v>
      </c>
      <c r="M12781" s="46">
        <v>28850.179299739946</v>
      </c>
      <c r="N12781" s="45"/>
      <c r="O12781" s="46"/>
    </row>
    <row r="12782" spans="1:15" x14ac:dyDescent="0.2">
      <c r="A12782" s="11" t="str">
        <f t="shared" si="1194"/>
        <v>8212006 - Alle regioner15-20 år</v>
      </c>
      <c r="B12782" s="12" t="str">
        <f t="shared" si="1197"/>
        <v>821200</v>
      </c>
      <c r="C12782" s="14">
        <f t="shared" si="1195"/>
        <v>0</v>
      </c>
      <c r="D12782" s="14">
        <f t="shared" si="1196"/>
        <v>0</v>
      </c>
      <c r="E12782" s="19" t="str">
        <f t="shared" si="1198"/>
        <v>821200 - Monteringsarbejde af elektrisk og elektronisk udstyr</v>
      </c>
      <c r="F12782" s="19" t="str">
        <f t="shared" si="1199"/>
        <v>15-20 år</v>
      </c>
      <c r="G12782" s="40" t="s">
        <v>516</v>
      </c>
      <c r="H12782" s="41" t="s">
        <v>254</v>
      </c>
      <c r="I12782" s="42" t="s">
        <v>11</v>
      </c>
      <c r="J12782" s="43" t="s">
        <v>18</v>
      </c>
      <c r="K12782" s="44">
        <v>300</v>
      </c>
      <c r="L12782" s="45">
        <v>27709.351371592311</v>
      </c>
      <c r="M12782" s="46">
        <v>29359.171091181146</v>
      </c>
      <c r="N12782" s="45"/>
      <c r="O12782" s="46"/>
    </row>
    <row r="12783" spans="1:15" x14ac:dyDescent="0.2">
      <c r="A12783" s="11" t="str">
        <f t="shared" si="1194"/>
        <v>8212006 - Alle regioner20-24 år</v>
      </c>
      <c r="B12783" s="12" t="str">
        <f t="shared" si="1197"/>
        <v>821200</v>
      </c>
      <c r="C12783" s="14">
        <f t="shared" si="1195"/>
        <v>0</v>
      </c>
      <c r="D12783" s="14">
        <f t="shared" si="1196"/>
        <v>0</v>
      </c>
      <c r="E12783" s="19" t="str">
        <f t="shared" si="1198"/>
        <v>821200 - Monteringsarbejde af elektrisk og elektronisk udstyr</v>
      </c>
      <c r="F12783" s="19" t="str">
        <f t="shared" si="1199"/>
        <v>20-24 år</v>
      </c>
      <c r="G12783" s="40" t="s">
        <v>516</v>
      </c>
      <c r="H12783" s="41" t="s">
        <v>254</v>
      </c>
      <c r="I12783" s="42" t="s">
        <v>11</v>
      </c>
      <c r="J12783" s="43" t="s">
        <v>19</v>
      </c>
      <c r="K12783" s="44">
        <v>339</v>
      </c>
      <c r="L12783" s="45">
        <v>29433.343134116101</v>
      </c>
      <c r="M12783" s="46">
        <v>31174.856724805504</v>
      </c>
      <c r="N12783" s="45"/>
      <c r="O12783" s="46"/>
    </row>
    <row r="12784" spans="1:15" x14ac:dyDescent="0.2">
      <c r="A12784" s="11" t="str">
        <f t="shared" si="1194"/>
        <v>8212006 - Alle regioner25 år og derover</v>
      </c>
      <c r="B12784" s="12" t="str">
        <f t="shared" si="1197"/>
        <v>821200</v>
      </c>
      <c r="C12784" s="14">
        <f t="shared" si="1195"/>
        <v>0</v>
      </c>
      <c r="D12784" s="14">
        <f t="shared" si="1196"/>
        <v>0</v>
      </c>
      <c r="E12784" s="19" t="str">
        <f t="shared" si="1198"/>
        <v>821200 - Monteringsarbejde af elektrisk og elektronisk udstyr</v>
      </c>
      <c r="F12784" s="19" t="str">
        <f t="shared" si="1199"/>
        <v>25 år og derover</v>
      </c>
      <c r="G12784" s="40" t="s">
        <v>516</v>
      </c>
      <c r="H12784" s="41" t="s">
        <v>254</v>
      </c>
      <c r="I12784" s="42" t="s">
        <v>11</v>
      </c>
      <c r="J12784" s="43" t="s">
        <v>9</v>
      </c>
      <c r="K12784" s="44">
        <v>1872</v>
      </c>
      <c r="L12784" s="45">
        <v>29287.042236202491</v>
      </c>
      <c r="M12784" s="46">
        <v>31030.797951078373</v>
      </c>
      <c r="N12784" s="45"/>
      <c r="O12784" s="46"/>
    </row>
    <row r="12785" spans="1:15" x14ac:dyDescent="0.2">
      <c r="A12785" s="11" t="str">
        <f t="shared" si="1194"/>
        <v>8212006 - Alle regionerAlle uanset erf.</v>
      </c>
      <c r="B12785" s="12" t="str">
        <f t="shared" si="1197"/>
        <v>821200</v>
      </c>
      <c r="C12785" s="14">
        <f t="shared" si="1195"/>
        <v>0</v>
      </c>
      <c r="D12785" s="14">
        <f t="shared" si="1196"/>
        <v>0</v>
      </c>
      <c r="E12785" s="19" t="str">
        <f t="shared" si="1198"/>
        <v>821200 - Monteringsarbejde af elektrisk og elektronisk udstyr</v>
      </c>
      <c r="F12785" s="19" t="str">
        <f t="shared" si="1199"/>
        <v>Alle uanset erf.</v>
      </c>
      <c r="G12785" s="40" t="s">
        <v>516</v>
      </c>
      <c r="H12785" s="41" t="s">
        <v>254</v>
      </c>
      <c r="I12785" s="42" t="s">
        <v>11</v>
      </c>
      <c r="J12785" s="43" t="s">
        <v>10</v>
      </c>
      <c r="K12785" s="44">
        <v>3671</v>
      </c>
      <c r="L12785" s="45">
        <v>28518.349647514377</v>
      </c>
      <c r="M12785" s="46">
        <v>30216.337268647738</v>
      </c>
      <c r="N12785" s="45"/>
      <c r="O12785" s="46"/>
    </row>
    <row r="12786" spans="1:15" x14ac:dyDescent="0.2">
      <c r="A12786" s="11" t="str">
        <f t="shared" si="1194"/>
        <v>8219001 - Region Hovedstaden3 år</v>
      </c>
      <c r="B12786" s="12" t="str">
        <f t="shared" si="1197"/>
        <v>821900</v>
      </c>
      <c r="C12786" s="14">
        <f t="shared" si="1195"/>
        <v>0</v>
      </c>
      <c r="D12786" s="14">
        <f t="shared" si="1196"/>
        <v>0</v>
      </c>
      <c r="E12786" s="19" t="str">
        <f t="shared" si="1198"/>
        <v>821900 - Andet monteringsarbejde</v>
      </c>
      <c r="F12786" s="19" t="str">
        <f t="shared" si="1199"/>
        <v>3 år</v>
      </c>
      <c r="G12786" s="40" t="s">
        <v>516</v>
      </c>
      <c r="H12786" s="41" t="s">
        <v>255</v>
      </c>
      <c r="I12786" s="42" t="s">
        <v>8</v>
      </c>
      <c r="J12786" s="43" t="s">
        <v>14</v>
      </c>
      <c r="K12786" s="44">
        <v>13</v>
      </c>
      <c r="L12786" s="45">
        <v>35632.391549475469</v>
      </c>
      <c r="M12786" s="46">
        <v>37746.34158235319</v>
      </c>
      <c r="N12786" s="45"/>
      <c r="O12786" s="46"/>
    </row>
    <row r="12787" spans="1:15" x14ac:dyDescent="0.2">
      <c r="A12787" s="11" t="str">
        <f t="shared" si="1194"/>
        <v>8219001 - Region Hovedstaden5-9 år</v>
      </c>
      <c r="B12787" s="12" t="str">
        <f t="shared" si="1197"/>
        <v>821900</v>
      </c>
      <c r="C12787" s="14">
        <f t="shared" si="1195"/>
        <v>0</v>
      </c>
      <c r="D12787" s="14">
        <f t="shared" si="1196"/>
        <v>0</v>
      </c>
      <c r="E12787" s="19" t="str">
        <f t="shared" si="1198"/>
        <v>821900 - Andet monteringsarbejde</v>
      </c>
      <c r="F12787" s="19" t="str">
        <f t="shared" si="1199"/>
        <v>5-9 år</v>
      </c>
      <c r="G12787" s="40" t="s">
        <v>516</v>
      </c>
      <c r="H12787" s="41" t="s">
        <v>255</v>
      </c>
      <c r="I12787" s="42" t="s">
        <v>8</v>
      </c>
      <c r="J12787" s="43" t="s">
        <v>15</v>
      </c>
      <c r="K12787" s="44">
        <v>47</v>
      </c>
      <c r="L12787" s="45">
        <v>29072.58148978114</v>
      </c>
      <c r="M12787" s="46">
        <v>30779.913139354288</v>
      </c>
      <c r="N12787" s="45"/>
      <c r="O12787" s="46"/>
    </row>
    <row r="12788" spans="1:15" x14ac:dyDescent="0.2">
      <c r="A12788" s="11" t="str">
        <f t="shared" si="1194"/>
        <v>8219001 - Region Hovedstaden0-4 år</v>
      </c>
      <c r="B12788" s="12" t="str">
        <f t="shared" si="1197"/>
        <v>821900</v>
      </c>
      <c r="C12788" s="14">
        <f t="shared" si="1195"/>
        <v>0</v>
      </c>
      <c r="D12788" s="14">
        <f t="shared" si="1196"/>
        <v>0</v>
      </c>
      <c r="E12788" s="19" t="str">
        <f t="shared" si="1198"/>
        <v>821900 - Andet monteringsarbejde</v>
      </c>
      <c r="F12788" s="19" t="str">
        <f t="shared" si="1199"/>
        <v>0-4 år</v>
      </c>
      <c r="G12788" s="40" t="s">
        <v>516</v>
      </c>
      <c r="H12788" s="41" t="s">
        <v>255</v>
      </c>
      <c r="I12788" s="42" t="s">
        <v>8</v>
      </c>
      <c r="J12788" s="43" t="s">
        <v>16</v>
      </c>
      <c r="K12788" s="44">
        <v>46</v>
      </c>
      <c r="L12788" s="45">
        <v>27254.364631261938</v>
      </c>
      <c r="M12788" s="46">
        <v>28854.918725170537</v>
      </c>
      <c r="N12788" s="45"/>
      <c r="O12788" s="46"/>
    </row>
    <row r="12789" spans="1:15" x14ac:dyDescent="0.2">
      <c r="A12789" s="11" t="str">
        <f t="shared" si="1194"/>
        <v>8219001 - Region Hovedstaden10-14 år</v>
      </c>
      <c r="B12789" s="12" t="str">
        <f t="shared" si="1197"/>
        <v>821900</v>
      </c>
      <c r="C12789" s="14">
        <f t="shared" si="1195"/>
        <v>0</v>
      </c>
      <c r="D12789" s="14">
        <f t="shared" si="1196"/>
        <v>0</v>
      </c>
      <c r="E12789" s="19" t="str">
        <f t="shared" si="1198"/>
        <v>821900 - Andet monteringsarbejde</v>
      </c>
      <c r="F12789" s="19" t="str">
        <f t="shared" si="1199"/>
        <v>10-14 år</v>
      </c>
      <c r="G12789" s="40" t="s">
        <v>516</v>
      </c>
      <c r="H12789" s="41" t="s">
        <v>255</v>
      </c>
      <c r="I12789" s="42" t="s">
        <v>8</v>
      </c>
      <c r="J12789" s="43" t="s">
        <v>17</v>
      </c>
      <c r="K12789" s="44">
        <v>40</v>
      </c>
      <c r="L12789" s="45">
        <v>29033.090934460171</v>
      </c>
      <c r="M12789" s="46">
        <v>30752.667816589477</v>
      </c>
      <c r="N12789" s="45"/>
      <c r="O12789" s="46"/>
    </row>
    <row r="12790" spans="1:15" x14ac:dyDescent="0.2">
      <c r="A12790" s="11" t="str">
        <f t="shared" si="1194"/>
        <v>8219001 - Region Hovedstaden15-20 år</v>
      </c>
      <c r="B12790" s="12" t="str">
        <f t="shared" si="1197"/>
        <v>821900</v>
      </c>
      <c r="C12790" s="14">
        <f t="shared" si="1195"/>
        <v>0</v>
      </c>
      <c r="D12790" s="14">
        <f t="shared" si="1196"/>
        <v>0</v>
      </c>
      <c r="E12790" s="19" t="str">
        <f t="shared" si="1198"/>
        <v>821900 - Andet monteringsarbejde</v>
      </c>
      <c r="F12790" s="19" t="str">
        <f t="shared" si="1199"/>
        <v>15-20 år</v>
      </c>
      <c r="G12790" s="40" t="s">
        <v>516</v>
      </c>
      <c r="H12790" s="41" t="s">
        <v>255</v>
      </c>
      <c r="I12790" s="42" t="s">
        <v>8</v>
      </c>
      <c r="J12790" s="43" t="s">
        <v>18</v>
      </c>
      <c r="K12790" s="44">
        <v>30</v>
      </c>
      <c r="L12790" s="45">
        <v>31593.807338783692</v>
      </c>
      <c r="M12790" s="46">
        <v>33468.987603299152</v>
      </c>
      <c r="N12790" s="45"/>
      <c r="O12790" s="46"/>
    </row>
    <row r="12791" spans="1:15" x14ac:dyDescent="0.2">
      <c r="A12791" s="11" t="str">
        <f t="shared" si="1194"/>
        <v>8219001 - Region Hovedstaden20-24 år</v>
      </c>
      <c r="B12791" s="12" t="str">
        <f t="shared" si="1197"/>
        <v>821900</v>
      </c>
      <c r="C12791" s="14">
        <f t="shared" si="1195"/>
        <v>0</v>
      </c>
      <c r="D12791" s="14">
        <f t="shared" si="1196"/>
        <v>0</v>
      </c>
      <c r="E12791" s="19" t="str">
        <f t="shared" si="1198"/>
        <v>821900 - Andet monteringsarbejde</v>
      </c>
      <c r="F12791" s="19" t="str">
        <f t="shared" si="1199"/>
        <v>20-24 år</v>
      </c>
      <c r="G12791" s="40" t="s">
        <v>516</v>
      </c>
      <c r="H12791" s="41" t="s">
        <v>255</v>
      </c>
      <c r="I12791" s="42" t="s">
        <v>8</v>
      </c>
      <c r="J12791" s="43" t="s">
        <v>19</v>
      </c>
      <c r="K12791" s="44">
        <v>35</v>
      </c>
      <c r="L12791" s="45">
        <v>29059.826734297323</v>
      </c>
      <c r="M12791" s="46">
        <v>30766.409341418643</v>
      </c>
      <c r="N12791" s="45"/>
      <c r="O12791" s="46"/>
    </row>
    <row r="12792" spans="1:15" x14ac:dyDescent="0.2">
      <c r="A12792" s="11" t="str">
        <f t="shared" si="1194"/>
        <v>8219001 - Region Hovedstaden25 år og derover</v>
      </c>
      <c r="B12792" s="12" t="str">
        <f t="shared" si="1197"/>
        <v>821900</v>
      </c>
      <c r="C12792" s="14">
        <f t="shared" si="1195"/>
        <v>0</v>
      </c>
      <c r="D12792" s="14">
        <f t="shared" si="1196"/>
        <v>0</v>
      </c>
      <c r="E12792" s="19" t="str">
        <f t="shared" si="1198"/>
        <v>821900 - Andet monteringsarbejde</v>
      </c>
      <c r="F12792" s="19" t="str">
        <f t="shared" si="1199"/>
        <v>25 år og derover</v>
      </c>
      <c r="G12792" s="40" t="s">
        <v>516</v>
      </c>
      <c r="H12792" s="41" t="s">
        <v>255</v>
      </c>
      <c r="I12792" s="42" t="s">
        <v>8</v>
      </c>
      <c r="J12792" s="43" t="s">
        <v>9</v>
      </c>
      <c r="K12792" s="44">
        <v>160</v>
      </c>
      <c r="L12792" s="45">
        <v>29797.32456875738</v>
      </c>
      <c r="M12792" s="46">
        <v>31571.462584666475</v>
      </c>
      <c r="N12792" s="45"/>
      <c r="O12792" s="46"/>
    </row>
    <row r="12793" spans="1:15" x14ac:dyDescent="0.2">
      <c r="A12793" s="11" t="str">
        <f t="shared" si="1194"/>
        <v>8219001 - Region HovedstadenAlle uanset erf.</v>
      </c>
      <c r="B12793" s="12" t="str">
        <f t="shared" si="1197"/>
        <v>821900</v>
      </c>
      <c r="C12793" s="14">
        <f t="shared" si="1195"/>
        <v>0</v>
      </c>
      <c r="D12793" s="14">
        <f t="shared" si="1196"/>
        <v>0</v>
      </c>
      <c r="E12793" s="19" t="str">
        <f t="shared" si="1198"/>
        <v>821900 - Andet monteringsarbejde</v>
      </c>
      <c r="F12793" s="19" t="str">
        <f t="shared" si="1199"/>
        <v>Alle uanset erf.</v>
      </c>
      <c r="G12793" s="40" t="s">
        <v>516</v>
      </c>
      <c r="H12793" s="41" t="s">
        <v>255</v>
      </c>
      <c r="I12793" s="42" t="s">
        <v>8</v>
      </c>
      <c r="J12793" s="43" t="s">
        <v>10</v>
      </c>
      <c r="K12793" s="44">
        <v>358</v>
      </c>
      <c r="L12793" s="45">
        <v>29144.707089393538</v>
      </c>
      <c r="M12793" s="46">
        <v>30856.274424710864</v>
      </c>
      <c r="N12793" s="45"/>
      <c r="O12793" s="46"/>
    </row>
    <row r="12794" spans="1:15" x14ac:dyDescent="0.2">
      <c r="A12794" s="11" t="str">
        <f t="shared" si="1194"/>
        <v>8219002 - Region SjællandUnder 1 år</v>
      </c>
      <c r="B12794" s="12" t="str">
        <f t="shared" si="1197"/>
        <v>821900</v>
      </c>
      <c r="C12794" s="14">
        <f t="shared" si="1195"/>
        <v>0</v>
      </c>
      <c r="D12794" s="14">
        <f t="shared" si="1196"/>
        <v>0</v>
      </c>
      <c r="E12794" s="19" t="str">
        <f t="shared" si="1198"/>
        <v>821900 - Andet monteringsarbejde</v>
      </c>
      <c r="F12794" s="19" t="str">
        <f t="shared" si="1199"/>
        <v>Under 1 år</v>
      </c>
      <c r="G12794" s="40" t="s">
        <v>516</v>
      </c>
      <c r="H12794" s="41" t="s">
        <v>255</v>
      </c>
      <c r="I12794" s="42" t="s">
        <v>20</v>
      </c>
      <c r="J12794" s="43" t="s">
        <v>13</v>
      </c>
      <c r="K12794" s="44">
        <v>25</v>
      </c>
      <c r="L12794" s="45">
        <v>25314.076770221447</v>
      </c>
      <c r="M12794" s="46">
        <v>26800.684502827338</v>
      </c>
      <c r="N12794" s="45"/>
      <c r="O12794" s="46"/>
    </row>
    <row r="12795" spans="1:15" x14ac:dyDescent="0.2">
      <c r="A12795" s="11" t="str">
        <f t="shared" si="1194"/>
        <v>8219002 - Region Sjælland1 år</v>
      </c>
      <c r="B12795" s="12" t="str">
        <f t="shared" si="1197"/>
        <v>821900</v>
      </c>
      <c r="C12795" s="14">
        <f t="shared" si="1195"/>
        <v>0</v>
      </c>
      <c r="D12795" s="14">
        <f t="shared" si="1196"/>
        <v>0</v>
      </c>
      <c r="E12795" s="19" t="str">
        <f t="shared" si="1198"/>
        <v>821900 - Andet monteringsarbejde</v>
      </c>
      <c r="F12795" s="19" t="str">
        <f t="shared" si="1199"/>
        <v>1 år</v>
      </c>
      <c r="G12795" s="40" t="s">
        <v>516</v>
      </c>
      <c r="H12795" s="41" t="s">
        <v>255</v>
      </c>
      <c r="I12795" s="42" t="s">
        <v>20</v>
      </c>
      <c r="J12795" s="43" t="s">
        <v>22</v>
      </c>
      <c r="K12795" s="44">
        <v>11</v>
      </c>
      <c r="L12795" s="45">
        <v>26643.733567081606</v>
      </c>
      <c r="M12795" s="46">
        <v>28230.038879916217</v>
      </c>
      <c r="N12795" s="45"/>
      <c r="O12795" s="46"/>
    </row>
    <row r="12796" spans="1:15" x14ac:dyDescent="0.2">
      <c r="A12796" s="11" t="str">
        <f t="shared" si="1194"/>
        <v>8219002 - Region Sjælland3 år</v>
      </c>
      <c r="B12796" s="12" t="str">
        <f t="shared" si="1197"/>
        <v>821900</v>
      </c>
      <c r="C12796" s="14">
        <f t="shared" si="1195"/>
        <v>0</v>
      </c>
      <c r="D12796" s="14">
        <f t="shared" si="1196"/>
        <v>0</v>
      </c>
      <c r="E12796" s="19" t="str">
        <f t="shared" si="1198"/>
        <v>821900 - Andet monteringsarbejde</v>
      </c>
      <c r="F12796" s="19" t="str">
        <f t="shared" si="1199"/>
        <v>3 år</v>
      </c>
      <c r="G12796" s="40" t="s">
        <v>516</v>
      </c>
      <c r="H12796" s="41" t="s">
        <v>255</v>
      </c>
      <c r="I12796" s="42" t="s">
        <v>20</v>
      </c>
      <c r="J12796" s="43" t="s">
        <v>14</v>
      </c>
      <c r="K12796" s="44">
        <v>14</v>
      </c>
      <c r="L12796" s="45">
        <v>27621.158693296125</v>
      </c>
      <c r="M12796" s="46">
        <v>29243.253327428392</v>
      </c>
      <c r="N12796" s="45"/>
      <c r="O12796" s="46"/>
    </row>
    <row r="12797" spans="1:15" x14ac:dyDescent="0.2">
      <c r="A12797" s="11" t="str">
        <f t="shared" si="1194"/>
        <v>8219002 - Region Sjælland4 år</v>
      </c>
      <c r="B12797" s="12" t="str">
        <f t="shared" si="1197"/>
        <v>821900</v>
      </c>
      <c r="C12797" s="14">
        <f t="shared" si="1195"/>
        <v>0</v>
      </c>
      <c r="D12797" s="14">
        <f t="shared" si="1196"/>
        <v>0</v>
      </c>
      <c r="E12797" s="19" t="str">
        <f t="shared" si="1198"/>
        <v>821900 - Andet monteringsarbejde</v>
      </c>
      <c r="F12797" s="19" t="str">
        <f t="shared" si="1199"/>
        <v>4 år</v>
      </c>
      <c r="G12797" s="40" t="s">
        <v>516</v>
      </c>
      <c r="H12797" s="41" t="s">
        <v>255</v>
      </c>
      <c r="I12797" s="42" t="s">
        <v>20</v>
      </c>
      <c r="J12797" s="43" t="s">
        <v>24</v>
      </c>
      <c r="K12797" s="44">
        <v>17</v>
      </c>
      <c r="L12797" s="45">
        <v>27357.206589133599</v>
      </c>
      <c r="M12797" s="46">
        <v>28986.059545608434</v>
      </c>
      <c r="N12797" s="45"/>
      <c r="O12797" s="46"/>
    </row>
    <row r="12798" spans="1:15" x14ac:dyDescent="0.2">
      <c r="A12798" s="11" t="str">
        <f t="shared" si="1194"/>
        <v>8219002 - Region Sjælland5-9 år</v>
      </c>
      <c r="B12798" s="12" t="str">
        <f t="shared" si="1197"/>
        <v>821900</v>
      </c>
      <c r="C12798" s="14">
        <f t="shared" si="1195"/>
        <v>0</v>
      </c>
      <c r="D12798" s="14">
        <f t="shared" si="1196"/>
        <v>0</v>
      </c>
      <c r="E12798" s="19" t="str">
        <f t="shared" si="1198"/>
        <v>821900 - Andet monteringsarbejde</v>
      </c>
      <c r="F12798" s="19" t="str">
        <f t="shared" si="1199"/>
        <v>5-9 år</v>
      </c>
      <c r="G12798" s="40" t="s">
        <v>516</v>
      </c>
      <c r="H12798" s="41" t="s">
        <v>255</v>
      </c>
      <c r="I12798" s="42" t="s">
        <v>20</v>
      </c>
      <c r="J12798" s="43" t="s">
        <v>15</v>
      </c>
      <c r="K12798" s="44">
        <v>65</v>
      </c>
      <c r="L12798" s="45">
        <v>27468.620960951226</v>
      </c>
      <c r="M12798" s="46">
        <v>29081.757584310417</v>
      </c>
      <c r="N12798" s="45"/>
      <c r="O12798" s="46"/>
    </row>
    <row r="12799" spans="1:15" x14ac:dyDescent="0.2">
      <c r="A12799" s="11" t="str">
        <f t="shared" si="1194"/>
        <v>8219002 - Region Sjælland0-4 år</v>
      </c>
      <c r="B12799" s="12" t="str">
        <f t="shared" si="1197"/>
        <v>821900</v>
      </c>
      <c r="C12799" s="14">
        <f t="shared" si="1195"/>
        <v>0</v>
      </c>
      <c r="D12799" s="14">
        <f t="shared" si="1196"/>
        <v>0</v>
      </c>
      <c r="E12799" s="19" t="str">
        <f t="shared" si="1198"/>
        <v>821900 - Andet monteringsarbejde</v>
      </c>
      <c r="F12799" s="19" t="str">
        <f t="shared" si="1199"/>
        <v>0-4 år</v>
      </c>
      <c r="G12799" s="40" t="s">
        <v>516</v>
      </c>
      <c r="H12799" s="41" t="s">
        <v>255</v>
      </c>
      <c r="I12799" s="42" t="s">
        <v>20</v>
      </c>
      <c r="J12799" s="43" t="s">
        <v>16</v>
      </c>
      <c r="K12799" s="44">
        <v>73</v>
      </c>
      <c r="L12799" s="45">
        <v>26643.733567081606</v>
      </c>
      <c r="M12799" s="46">
        <v>28230.038879916217</v>
      </c>
      <c r="N12799" s="45"/>
      <c r="O12799" s="46"/>
    </row>
    <row r="12800" spans="1:15" x14ac:dyDescent="0.2">
      <c r="A12800" s="11" t="str">
        <f t="shared" si="1194"/>
        <v>8219002 - Region Sjælland10-14 år</v>
      </c>
      <c r="B12800" s="12" t="str">
        <f t="shared" si="1197"/>
        <v>821900</v>
      </c>
      <c r="C12800" s="14">
        <f t="shared" si="1195"/>
        <v>0</v>
      </c>
      <c r="D12800" s="14">
        <f t="shared" si="1196"/>
        <v>0</v>
      </c>
      <c r="E12800" s="19" t="str">
        <f t="shared" si="1198"/>
        <v>821900 - Andet monteringsarbejde</v>
      </c>
      <c r="F12800" s="19" t="str">
        <f t="shared" si="1199"/>
        <v>10-14 år</v>
      </c>
      <c r="G12800" s="40" t="s">
        <v>516</v>
      </c>
      <c r="H12800" s="41" t="s">
        <v>255</v>
      </c>
      <c r="I12800" s="42" t="s">
        <v>20</v>
      </c>
      <c r="J12800" s="43" t="s">
        <v>17</v>
      </c>
      <c r="K12800" s="44">
        <v>52</v>
      </c>
      <c r="L12800" s="45">
        <v>28379.457611923222</v>
      </c>
      <c r="M12800" s="46">
        <v>30068.923838933279</v>
      </c>
      <c r="N12800" s="45"/>
      <c r="O12800" s="46"/>
    </row>
    <row r="12801" spans="1:15" x14ac:dyDescent="0.2">
      <c r="A12801" s="11" t="str">
        <f t="shared" si="1194"/>
        <v>8219002 - Region Sjælland15-20 år</v>
      </c>
      <c r="B12801" s="12" t="str">
        <f t="shared" si="1197"/>
        <v>821900</v>
      </c>
      <c r="C12801" s="14">
        <f t="shared" si="1195"/>
        <v>0</v>
      </c>
      <c r="D12801" s="14">
        <f t="shared" si="1196"/>
        <v>0</v>
      </c>
      <c r="E12801" s="19" t="str">
        <f t="shared" si="1198"/>
        <v>821900 - Andet monteringsarbejde</v>
      </c>
      <c r="F12801" s="19" t="str">
        <f t="shared" si="1199"/>
        <v>15-20 år</v>
      </c>
      <c r="G12801" s="40" t="s">
        <v>516</v>
      </c>
      <c r="H12801" s="41" t="s">
        <v>255</v>
      </c>
      <c r="I12801" s="42" t="s">
        <v>20</v>
      </c>
      <c r="J12801" s="43" t="s">
        <v>18</v>
      </c>
      <c r="K12801" s="44">
        <v>58</v>
      </c>
      <c r="L12801" s="45">
        <v>27989.266643571242</v>
      </c>
      <c r="M12801" s="46">
        <v>29632.978978016261</v>
      </c>
      <c r="N12801" s="45"/>
      <c r="O12801" s="46"/>
    </row>
    <row r="12802" spans="1:15" x14ac:dyDescent="0.2">
      <c r="A12802" s="11" t="str">
        <f t="shared" ref="A12802:A12865" si="1200">B12802&amp;I12802&amp;F12802</f>
        <v>8219002 - Region Sjælland20-24 år</v>
      </c>
      <c r="B12802" s="12" t="str">
        <f t="shared" si="1197"/>
        <v>821900</v>
      </c>
      <c r="C12802" s="14">
        <f t="shared" ref="C12802:C12865" si="1201">N12802*1.2</f>
        <v>0</v>
      </c>
      <c r="D12802" s="14">
        <f t="shared" ref="D12802:D12865" si="1202">O12802*1.2</f>
        <v>0</v>
      </c>
      <c r="E12802" s="19" t="str">
        <f t="shared" si="1198"/>
        <v>821900 - Andet monteringsarbejde</v>
      </c>
      <c r="F12802" s="19" t="str">
        <f t="shared" si="1199"/>
        <v>20-24 år</v>
      </c>
      <c r="G12802" s="40" t="s">
        <v>516</v>
      </c>
      <c r="H12802" s="41" t="s">
        <v>255</v>
      </c>
      <c r="I12802" s="42" t="s">
        <v>20</v>
      </c>
      <c r="J12802" s="43" t="s">
        <v>19</v>
      </c>
      <c r="K12802" s="44">
        <v>47</v>
      </c>
      <c r="L12802" s="45">
        <v>28157.708823817997</v>
      </c>
      <c r="M12802" s="46">
        <v>29834.223826027734</v>
      </c>
      <c r="N12802" s="45"/>
      <c r="O12802" s="46"/>
    </row>
    <row r="12803" spans="1:15" x14ac:dyDescent="0.2">
      <c r="A12803" s="11" t="str">
        <f t="shared" si="1200"/>
        <v>8219002 - Region Sjælland25 år og derover</v>
      </c>
      <c r="B12803" s="12" t="str">
        <f t="shared" ref="B12803:B12866" si="1203">LEFT(E12803,6)</f>
        <v>821900</v>
      </c>
      <c r="C12803" s="14">
        <f t="shared" si="1201"/>
        <v>0</v>
      </c>
      <c r="D12803" s="14">
        <f t="shared" si="1202"/>
        <v>0</v>
      </c>
      <c r="E12803" s="19" t="str">
        <f t="shared" ref="E12803:E12866" si="1204">TRIM(H12803)</f>
        <v>821900 - Andet monteringsarbejde</v>
      </c>
      <c r="F12803" s="19" t="str">
        <f t="shared" ref="F12803:F12866" si="1205">MID(J12803,6,30)</f>
        <v>25 år og derover</v>
      </c>
      <c r="G12803" s="40" t="s">
        <v>516</v>
      </c>
      <c r="H12803" s="41" t="s">
        <v>255</v>
      </c>
      <c r="I12803" s="42" t="s">
        <v>20</v>
      </c>
      <c r="J12803" s="43" t="s">
        <v>9</v>
      </c>
      <c r="K12803" s="44">
        <v>293</v>
      </c>
      <c r="L12803" s="45">
        <v>29184.537874334201</v>
      </c>
      <c r="M12803" s="46">
        <v>30898.543400557668</v>
      </c>
      <c r="N12803" s="45"/>
      <c r="O12803" s="46"/>
    </row>
    <row r="12804" spans="1:15" x14ac:dyDescent="0.2">
      <c r="A12804" s="11" t="str">
        <f t="shared" si="1200"/>
        <v>8219002 - Region SjællandAlle uanset erf.</v>
      </c>
      <c r="B12804" s="12" t="str">
        <f t="shared" si="1203"/>
        <v>821900</v>
      </c>
      <c r="C12804" s="14">
        <f t="shared" si="1201"/>
        <v>0</v>
      </c>
      <c r="D12804" s="14">
        <f t="shared" si="1202"/>
        <v>0</v>
      </c>
      <c r="E12804" s="19" t="str">
        <f t="shared" si="1204"/>
        <v>821900 - Andet monteringsarbejde</v>
      </c>
      <c r="F12804" s="19" t="str">
        <f t="shared" si="1205"/>
        <v>Alle uanset erf.</v>
      </c>
      <c r="G12804" s="40" t="s">
        <v>516</v>
      </c>
      <c r="H12804" s="41" t="s">
        <v>255</v>
      </c>
      <c r="I12804" s="42" t="s">
        <v>20</v>
      </c>
      <c r="J12804" s="43" t="s">
        <v>10</v>
      </c>
      <c r="K12804" s="44">
        <v>588</v>
      </c>
      <c r="L12804" s="45">
        <v>28546.81580116009</v>
      </c>
      <c r="M12804" s="46">
        <v>30245.743331612182</v>
      </c>
      <c r="N12804" s="45"/>
      <c r="O12804" s="46"/>
    </row>
    <row r="12805" spans="1:15" x14ac:dyDescent="0.2">
      <c r="A12805" s="11" t="str">
        <f t="shared" si="1200"/>
        <v>8219003 - Region SyddanmarkUnder 1 år</v>
      </c>
      <c r="B12805" s="12" t="str">
        <f t="shared" si="1203"/>
        <v>821900</v>
      </c>
      <c r="C12805" s="14">
        <f t="shared" si="1201"/>
        <v>0</v>
      </c>
      <c r="D12805" s="14">
        <f t="shared" si="1202"/>
        <v>0</v>
      </c>
      <c r="E12805" s="19" t="str">
        <f t="shared" si="1204"/>
        <v>821900 - Andet monteringsarbejde</v>
      </c>
      <c r="F12805" s="19" t="str">
        <f t="shared" si="1205"/>
        <v>Under 1 år</v>
      </c>
      <c r="G12805" s="40" t="s">
        <v>516</v>
      </c>
      <c r="H12805" s="41" t="s">
        <v>255</v>
      </c>
      <c r="I12805" s="42" t="s">
        <v>544</v>
      </c>
      <c r="J12805" s="43" t="s">
        <v>13</v>
      </c>
      <c r="K12805" s="44">
        <v>97</v>
      </c>
      <c r="L12805" s="45">
        <v>28901.721030854478</v>
      </c>
      <c r="M12805" s="46">
        <v>30622.278282222815</v>
      </c>
      <c r="N12805" s="45"/>
      <c r="O12805" s="46"/>
    </row>
    <row r="12806" spans="1:15" x14ac:dyDescent="0.2">
      <c r="A12806" s="11" t="str">
        <f t="shared" si="1200"/>
        <v>8219003 - Region Syddanmark1 år</v>
      </c>
      <c r="B12806" s="12" t="str">
        <f t="shared" si="1203"/>
        <v>821900</v>
      </c>
      <c r="C12806" s="14">
        <f t="shared" si="1201"/>
        <v>0</v>
      </c>
      <c r="D12806" s="14">
        <f t="shared" si="1202"/>
        <v>0</v>
      </c>
      <c r="E12806" s="19" t="str">
        <f t="shared" si="1204"/>
        <v>821900 - Andet monteringsarbejde</v>
      </c>
      <c r="F12806" s="19" t="str">
        <f t="shared" si="1205"/>
        <v>1 år</v>
      </c>
      <c r="G12806" s="40" t="s">
        <v>516</v>
      </c>
      <c r="H12806" s="41" t="s">
        <v>255</v>
      </c>
      <c r="I12806" s="42" t="s">
        <v>544</v>
      </c>
      <c r="J12806" s="43" t="s">
        <v>22</v>
      </c>
      <c r="K12806" s="44">
        <v>41</v>
      </c>
      <c r="L12806" s="45">
        <v>29739.550022708867</v>
      </c>
      <c r="M12806" s="46">
        <v>31510.248131848479</v>
      </c>
      <c r="N12806" s="45"/>
      <c r="O12806" s="46"/>
    </row>
    <row r="12807" spans="1:15" x14ac:dyDescent="0.2">
      <c r="A12807" s="11" t="str">
        <f t="shared" si="1200"/>
        <v>8219003 - Region Syddanmark2 år</v>
      </c>
      <c r="B12807" s="12" t="str">
        <f t="shared" si="1203"/>
        <v>821900</v>
      </c>
      <c r="C12807" s="14">
        <f t="shared" si="1201"/>
        <v>0</v>
      </c>
      <c r="D12807" s="14">
        <f t="shared" si="1202"/>
        <v>0</v>
      </c>
      <c r="E12807" s="19" t="str">
        <f t="shared" si="1204"/>
        <v>821900 - Andet monteringsarbejde</v>
      </c>
      <c r="F12807" s="19" t="str">
        <f t="shared" si="1205"/>
        <v>2 år</v>
      </c>
      <c r="G12807" s="40" t="s">
        <v>516</v>
      </c>
      <c r="H12807" s="41" t="s">
        <v>255</v>
      </c>
      <c r="I12807" s="42" t="s">
        <v>544</v>
      </c>
      <c r="J12807" s="43" t="s">
        <v>23</v>
      </c>
      <c r="K12807" s="44">
        <v>41</v>
      </c>
      <c r="L12807" s="45">
        <v>29866.294814419096</v>
      </c>
      <c r="M12807" s="46">
        <v>31644.53933104817</v>
      </c>
      <c r="N12807" s="45"/>
      <c r="O12807" s="46"/>
    </row>
    <row r="12808" spans="1:15" x14ac:dyDescent="0.2">
      <c r="A12808" s="11" t="str">
        <f t="shared" si="1200"/>
        <v>8219003 - Region Syddanmark3 år</v>
      </c>
      <c r="B12808" s="12" t="str">
        <f t="shared" si="1203"/>
        <v>821900</v>
      </c>
      <c r="C12808" s="14">
        <f t="shared" si="1201"/>
        <v>0</v>
      </c>
      <c r="D12808" s="14">
        <f t="shared" si="1202"/>
        <v>0</v>
      </c>
      <c r="E12808" s="19" t="str">
        <f t="shared" si="1204"/>
        <v>821900 - Andet monteringsarbejde</v>
      </c>
      <c r="F12808" s="19" t="str">
        <f t="shared" si="1205"/>
        <v>3 år</v>
      </c>
      <c r="G12808" s="40" t="s">
        <v>516</v>
      </c>
      <c r="H12808" s="41" t="s">
        <v>255</v>
      </c>
      <c r="I12808" s="42" t="s">
        <v>544</v>
      </c>
      <c r="J12808" s="43" t="s">
        <v>14</v>
      </c>
      <c r="K12808" s="44">
        <v>35</v>
      </c>
      <c r="L12808" s="45">
        <v>30091.498095429524</v>
      </c>
      <c r="M12808" s="46">
        <v>31883.15125555027</v>
      </c>
      <c r="N12808" s="45"/>
      <c r="O12808" s="46"/>
    </row>
    <row r="12809" spans="1:15" x14ac:dyDescent="0.2">
      <c r="A12809" s="11" t="str">
        <f t="shared" si="1200"/>
        <v>8219003 - Region Syddanmark4 år</v>
      </c>
      <c r="B12809" s="12" t="str">
        <f t="shared" si="1203"/>
        <v>821900</v>
      </c>
      <c r="C12809" s="14">
        <f t="shared" si="1201"/>
        <v>0</v>
      </c>
      <c r="D12809" s="14">
        <f t="shared" si="1202"/>
        <v>0</v>
      </c>
      <c r="E12809" s="19" t="str">
        <f t="shared" si="1204"/>
        <v>821900 - Andet monteringsarbejde</v>
      </c>
      <c r="F12809" s="19" t="str">
        <f t="shared" si="1205"/>
        <v>4 år</v>
      </c>
      <c r="G12809" s="40" t="s">
        <v>516</v>
      </c>
      <c r="H12809" s="41" t="s">
        <v>255</v>
      </c>
      <c r="I12809" s="42" t="s">
        <v>544</v>
      </c>
      <c r="J12809" s="43" t="s">
        <v>24</v>
      </c>
      <c r="K12809" s="44">
        <v>36</v>
      </c>
      <c r="L12809" s="45">
        <v>29017.949382636823</v>
      </c>
      <c r="M12809" s="46">
        <v>30753.221029213953</v>
      </c>
      <c r="N12809" s="45"/>
      <c r="O12809" s="46"/>
    </row>
    <row r="12810" spans="1:15" x14ac:dyDescent="0.2">
      <c r="A12810" s="11" t="str">
        <f t="shared" si="1200"/>
        <v>8219003 - Region Syddanmark5-9 år</v>
      </c>
      <c r="B12810" s="12" t="str">
        <f t="shared" si="1203"/>
        <v>821900</v>
      </c>
      <c r="C12810" s="14">
        <f t="shared" si="1201"/>
        <v>0</v>
      </c>
      <c r="D12810" s="14">
        <f t="shared" si="1202"/>
        <v>0</v>
      </c>
      <c r="E12810" s="19" t="str">
        <f t="shared" si="1204"/>
        <v>821900 - Andet monteringsarbejde</v>
      </c>
      <c r="F12810" s="19" t="str">
        <f t="shared" si="1205"/>
        <v>5-9 år</v>
      </c>
      <c r="G12810" s="40" t="s">
        <v>516</v>
      </c>
      <c r="H12810" s="41" t="s">
        <v>255</v>
      </c>
      <c r="I12810" s="42" t="s">
        <v>544</v>
      </c>
      <c r="J12810" s="43" t="s">
        <v>15</v>
      </c>
      <c r="K12810" s="44">
        <v>213</v>
      </c>
      <c r="L12810" s="45">
        <v>30015.4398313358</v>
      </c>
      <c r="M12810" s="46">
        <v>31802.564468855751</v>
      </c>
      <c r="N12810" s="45"/>
      <c r="O12810" s="46"/>
    </row>
    <row r="12811" spans="1:15" x14ac:dyDescent="0.2">
      <c r="A12811" s="11" t="str">
        <f t="shared" si="1200"/>
        <v>8219003 - Region Syddanmark0-4 år</v>
      </c>
      <c r="B12811" s="12" t="str">
        <f t="shared" si="1203"/>
        <v>821900</v>
      </c>
      <c r="C12811" s="14">
        <f t="shared" si="1201"/>
        <v>0</v>
      </c>
      <c r="D12811" s="14">
        <f t="shared" si="1202"/>
        <v>0</v>
      </c>
      <c r="E12811" s="19" t="str">
        <f t="shared" si="1204"/>
        <v>821900 - Andet monteringsarbejde</v>
      </c>
      <c r="F12811" s="19" t="str">
        <f t="shared" si="1205"/>
        <v>0-4 år</v>
      </c>
      <c r="G12811" s="40" t="s">
        <v>516</v>
      </c>
      <c r="H12811" s="41" t="s">
        <v>255</v>
      </c>
      <c r="I12811" s="42" t="s">
        <v>544</v>
      </c>
      <c r="J12811" s="43" t="s">
        <v>16</v>
      </c>
      <c r="K12811" s="44">
        <v>250</v>
      </c>
      <c r="L12811" s="45">
        <v>29261.134119694325</v>
      </c>
      <c r="M12811" s="46">
        <v>31003.347260695438</v>
      </c>
      <c r="N12811" s="45"/>
      <c r="O12811" s="46"/>
    </row>
    <row r="12812" spans="1:15" x14ac:dyDescent="0.2">
      <c r="A12812" s="11" t="str">
        <f t="shared" si="1200"/>
        <v>8219003 - Region Syddanmark10-14 år</v>
      </c>
      <c r="B12812" s="12" t="str">
        <f t="shared" si="1203"/>
        <v>821900</v>
      </c>
      <c r="C12812" s="14">
        <f t="shared" si="1201"/>
        <v>0</v>
      </c>
      <c r="D12812" s="14">
        <f t="shared" si="1202"/>
        <v>0</v>
      </c>
      <c r="E12812" s="19" t="str">
        <f t="shared" si="1204"/>
        <v>821900 - Andet monteringsarbejde</v>
      </c>
      <c r="F12812" s="19" t="str">
        <f t="shared" si="1205"/>
        <v>10-14 år</v>
      </c>
      <c r="G12812" s="40" t="s">
        <v>516</v>
      </c>
      <c r="H12812" s="41" t="s">
        <v>255</v>
      </c>
      <c r="I12812" s="42" t="s">
        <v>544</v>
      </c>
      <c r="J12812" s="43" t="s">
        <v>17</v>
      </c>
      <c r="K12812" s="44">
        <v>171</v>
      </c>
      <c r="L12812" s="45">
        <v>30105.152476388277</v>
      </c>
      <c r="M12812" s="46">
        <v>31895.50221752797</v>
      </c>
      <c r="N12812" s="45"/>
      <c r="O12812" s="46"/>
    </row>
    <row r="12813" spans="1:15" x14ac:dyDescent="0.2">
      <c r="A12813" s="11" t="str">
        <f t="shared" si="1200"/>
        <v>8219003 - Region Syddanmark15-20 år</v>
      </c>
      <c r="B12813" s="12" t="str">
        <f t="shared" si="1203"/>
        <v>821900</v>
      </c>
      <c r="C12813" s="14">
        <f t="shared" si="1201"/>
        <v>0</v>
      </c>
      <c r="D12813" s="14">
        <f t="shared" si="1202"/>
        <v>0</v>
      </c>
      <c r="E12813" s="19" t="str">
        <f t="shared" si="1204"/>
        <v>821900 - Andet monteringsarbejde</v>
      </c>
      <c r="F12813" s="19" t="str">
        <f t="shared" si="1205"/>
        <v>15-20 år</v>
      </c>
      <c r="G12813" s="40" t="s">
        <v>516</v>
      </c>
      <c r="H12813" s="41" t="s">
        <v>255</v>
      </c>
      <c r="I12813" s="42" t="s">
        <v>544</v>
      </c>
      <c r="J12813" s="43" t="s">
        <v>18</v>
      </c>
      <c r="K12813" s="44">
        <v>139</v>
      </c>
      <c r="L12813" s="45">
        <v>31414.949163972455</v>
      </c>
      <c r="M12813" s="46">
        <v>33285.400836606612</v>
      </c>
      <c r="N12813" s="45"/>
      <c r="O12813" s="46"/>
    </row>
    <row r="12814" spans="1:15" x14ac:dyDescent="0.2">
      <c r="A12814" s="11" t="str">
        <f t="shared" si="1200"/>
        <v>8219003 - Region Syddanmark20-24 år</v>
      </c>
      <c r="B12814" s="12" t="str">
        <f t="shared" si="1203"/>
        <v>821900</v>
      </c>
      <c r="C12814" s="14">
        <f t="shared" si="1201"/>
        <v>0</v>
      </c>
      <c r="D12814" s="14">
        <f t="shared" si="1202"/>
        <v>0</v>
      </c>
      <c r="E12814" s="19" t="str">
        <f t="shared" si="1204"/>
        <v>821900 - Andet monteringsarbejde</v>
      </c>
      <c r="F12814" s="19" t="str">
        <f t="shared" si="1205"/>
        <v>20-24 år</v>
      </c>
      <c r="G12814" s="40" t="s">
        <v>516</v>
      </c>
      <c r="H12814" s="41" t="s">
        <v>255</v>
      </c>
      <c r="I12814" s="42" t="s">
        <v>544</v>
      </c>
      <c r="J12814" s="43" t="s">
        <v>19</v>
      </c>
      <c r="K12814" s="44">
        <v>171</v>
      </c>
      <c r="L12814" s="45">
        <v>30822.722826233676</v>
      </c>
      <c r="M12814" s="46">
        <v>32657.639826815659</v>
      </c>
      <c r="N12814" s="45"/>
      <c r="O12814" s="46"/>
    </row>
    <row r="12815" spans="1:15" x14ac:dyDescent="0.2">
      <c r="A12815" s="11" t="str">
        <f t="shared" si="1200"/>
        <v>8219003 - Region Syddanmark25 år og derover</v>
      </c>
      <c r="B12815" s="12" t="str">
        <f t="shared" si="1203"/>
        <v>821900</v>
      </c>
      <c r="C12815" s="14">
        <f t="shared" si="1201"/>
        <v>0</v>
      </c>
      <c r="D12815" s="14">
        <f t="shared" si="1202"/>
        <v>0</v>
      </c>
      <c r="E12815" s="19" t="str">
        <f t="shared" si="1204"/>
        <v>821900 - Andet monteringsarbejde</v>
      </c>
      <c r="F12815" s="19" t="str">
        <f t="shared" si="1205"/>
        <v>25 år og derover</v>
      </c>
      <c r="G12815" s="40" t="s">
        <v>516</v>
      </c>
      <c r="H12815" s="41" t="s">
        <v>255</v>
      </c>
      <c r="I12815" s="42" t="s">
        <v>544</v>
      </c>
      <c r="J12815" s="43" t="s">
        <v>9</v>
      </c>
      <c r="K12815" s="44">
        <v>861</v>
      </c>
      <c r="L12815" s="45">
        <v>30490.493370987362</v>
      </c>
      <c r="M12815" s="46">
        <v>32251.914642122087</v>
      </c>
      <c r="N12815" s="45"/>
      <c r="O12815" s="46"/>
    </row>
    <row r="12816" spans="1:15" x14ac:dyDescent="0.2">
      <c r="A12816" s="11" t="str">
        <f t="shared" si="1200"/>
        <v>8219003 - Region SyddanmarkAlle uanset erf.</v>
      </c>
      <c r="B12816" s="12" t="str">
        <f t="shared" si="1203"/>
        <v>821900</v>
      </c>
      <c r="C12816" s="14">
        <f t="shared" si="1201"/>
        <v>0</v>
      </c>
      <c r="D12816" s="14">
        <f t="shared" si="1202"/>
        <v>0</v>
      </c>
      <c r="E12816" s="19" t="str">
        <f t="shared" si="1204"/>
        <v>821900 - Andet monteringsarbejde</v>
      </c>
      <c r="F12816" s="19" t="str">
        <f t="shared" si="1205"/>
        <v>Alle uanset erf.</v>
      </c>
      <c r="G12816" s="40" t="s">
        <v>516</v>
      </c>
      <c r="H12816" s="41" t="s">
        <v>255</v>
      </c>
      <c r="I12816" s="42" t="s">
        <v>544</v>
      </c>
      <c r="J12816" s="43" t="s">
        <v>10</v>
      </c>
      <c r="K12816" s="44">
        <v>1805</v>
      </c>
      <c r="L12816" s="45">
        <v>30242.079148795659</v>
      </c>
      <c r="M12816" s="46">
        <v>32041.014583515251</v>
      </c>
      <c r="N12816" s="45"/>
      <c r="O12816" s="46"/>
    </row>
    <row r="12817" spans="1:15" x14ac:dyDescent="0.2">
      <c r="A12817" s="11" t="str">
        <f t="shared" si="1200"/>
        <v>8219004 - Region MidtjyllandUnder 1 år</v>
      </c>
      <c r="B12817" s="12" t="str">
        <f t="shared" si="1203"/>
        <v>821900</v>
      </c>
      <c r="C12817" s="14">
        <f t="shared" si="1201"/>
        <v>0</v>
      </c>
      <c r="D12817" s="14">
        <f t="shared" si="1202"/>
        <v>0</v>
      </c>
      <c r="E12817" s="19" t="str">
        <f t="shared" si="1204"/>
        <v>821900 - Andet monteringsarbejde</v>
      </c>
      <c r="F12817" s="19" t="str">
        <f t="shared" si="1205"/>
        <v>Under 1 år</v>
      </c>
      <c r="G12817" s="40" t="s">
        <v>516</v>
      </c>
      <c r="H12817" s="41" t="s">
        <v>255</v>
      </c>
      <c r="I12817" s="42" t="s">
        <v>517</v>
      </c>
      <c r="J12817" s="43" t="s">
        <v>13</v>
      </c>
      <c r="K12817" s="44">
        <v>124</v>
      </c>
      <c r="L12817" s="45">
        <v>28543.205458736131</v>
      </c>
      <c r="M12817" s="46">
        <v>30236.754846858046</v>
      </c>
      <c r="N12817" s="45"/>
      <c r="O12817" s="46"/>
    </row>
    <row r="12818" spans="1:15" x14ac:dyDescent="0.2">
      <c r="A12818" s="11" t="str">
        <f t="shared" si="1200"/>
        <v>8219004 - Region Midtjylland1 år</v>
      </c>
      <c r="B12818" s="12" t="str">
        <f t="shared" si="1203"/>
        <v>821900</v>
      </c>
      <c r="C12818" s="14">
        <f t="shared" si="1201"/>
        <v>0</v>
      </c>
      <c r="D12818" s="14">
        <f t="shared" si="1202"/>
        <v>0</v>
      </c>
      <c r="E12818" s="19" t="str">
        <f t="shared" si="1204"/>
        <v>821900 - Andet monteringsarbejde</v>
      </c>
      <c r="F12818" s="19" t="str">
        <f t="shared" si="1205"/>
        <v>1 år</v>
      </c>
      <c r="G12818" s="40" t="s">
        <v>516</v>
      </c>
      <c r="H12818" s="41" t="s">
        <v>255</v>
      </c>
      <c r="I12818" s="42" t="s">
        <v>517</v>
      </c>
      <c r="J12818" s="43" t="s">
        <v>22</v>
      </c>
      <c r="K12818" s="44">
        <v>74</v>
      </c>
      <c r="L12818" s="45">
        <v>26682.676350399666</v>
      </c>
      <c r="M12818" s="46">
        <v>28265.891771509196</v>
      </c>
      <c r="N12818" s="45"/>
      <c r="O12818" s="46"/>
    </row>
    <row r="12819" spans="1:15" x14ac:dyDescent="0.2">
      <c r="A12819" s="11" t="str">
        <f t="shared" si="1200"/>
        <v>8219004 - Region Midtjylland2 år</v>
      </c>
      <c r="B12819" s="12" t="str">
        <f t="shared" si="1203"/>
        <v>821900</v>
      </c>
      <c r="C12819" s="14">
        <f t="shared" si="1201"/>
        <v>0</v>
      </c>
      <c r="D12819" s="14">
        <f t="shared" si="1202"/>
        <v>0</v>
      </c>
      <c r="E12819" s="19" t="str">
        <f t="shared" si="1204"/>
        <v>821900 - Andet monteringsarbejde</v>
      </c>
      <c r="F12819" s="19" t="str">
        <f t="shared" si="1205"/>
        <v>2 år</v>
      </c>
      <c r="G12819" s="40" t="s">
        <v>516</v>
      </c>
      <c r="H12819" s="41" t="s">
        <v>255</v>
      </c>
      <c r="I12819" s="42" t="s">
        <v>517</v>
      </c>
      <c r="J12819" s="43" t="s">
        <v>23</v>
      </c>
      <c r="K12819" s="44">
        <v>55</v>
      </c>
      <c r="L12819" s="45">
        <v>29688.021027872011</v>
      </c>
      <c r="M12819" s="46">
        <v>31449.495572803149</v>
      </c>
      <c r="N12819" s="45"/>
      <c r="O12819" s="46"/>
    </row>
    <row r="12820" spans="1:15" x14ac:dyDescent="0.2">
      <c r="A12820" s="11" t="str">
        <f t="shared" si="1200"/>
        <v>8219004 - Region Midtjylland3 år</v>
      </c>
      <c r="B12820" s="12" t="str">
        <f t="shared" si="1203"/>
        <v>821900</v>
      </c>
      <c r="C12820" s="14">
        <f t="shared" si="1201"/>
        <v>0</v>
      </c>
      <c r="D12820" s="14">
        <f t="shared" si="1202"/>
        <v>0</v>
      </c>
      <c r="E12820" s="19" t="str">
        <f t="shared" si="1204"/>
        <v>821900 - Andet monteringsarbejde</v>
      </c>
      <c r="F12820" s="19" t="str">
        <f t="shared" si="1205"/>
        <v>3 år</v>
      </c>
      <c r="G12820" s="40" t="s">
        <v>516</v>
      </c>
      <c r="H12820" s="41" t="s">
        <v>255</v>
      </c>
      <c r="I12820" s="42" t="s">
        <v>517</v>
      </c>
      <c r="J12820" s="43" t="s">
        <v>14</v>
      </c>
      <c r="K12820" s="44">
        <v>63</v>
      </c>
      <c r="L12820" s="45">
        <v>29868.442444532062</v>
      </c>
      <c r="M12820" s="46">
        <v>31646.549885959335</v>
      </c>
      <c r="N12820" s="45"/>
      <c r="O12820" s="46"/>
    </row>
    <row r="12821" spans="1:15" x14ac:dyDescent="0.2">
      <c r="A12821" s="11" t="str">
        <f t="shared" si="1200"/>
        <v>8219004 - Region Midtjylland4 år</v>
      </c>
      <c r="B12821" s="12" t="str">
        <f t="shared" si="1203"/>
        <v>821900</v>
      </c>
      <c r="C12821" s="14">
        <f t="shared" si="1201"/>
        <v>0</v>
      </c>
      <c r="D12821" s="14">
        <f t="shared" si="1202"/>
        <v>0</v>
      </c>
      <c r="E12821" s="19" t="str">
        <f t="shared" si="1204"/>
        <v>821900 - Andet monteringsarbejde</v>
      </c>
      <c r="F12821" s="19" t="str">
        <f t="shared" si="1205"/>
        <v>4 år</v>
      </c>
      <c r="G12821" s="40" t="s">
        <v>516</v>
      </c>
      <c r="H12821" s="41" t="s">
        <v>255</v>
      </c>
      <c r="I12821" s="42" t="s">
        <v>517</v>
      </c>
      <c r="J12821" s="43" t="s">
        <v>24</v>
      </c>
      <c r="K12821" s="44">
        <v>49</v>
      </c>
      <c r="L12821" s="45">
        <v>30306.125709130705</v>
      </c>
      <c r="M12821" s="46">
        <v>32104.338337679903</v>
      </c>
      <c r="N12821" s="45"/>
      <c r="O12821" s="46"/>
    </row>
    <row r="12822" spans="1:15" x14ac:dyDescent="0.2">
      <c r="A12822" s="11" t="str">
        <f t="shared" si="1200"/>
        <v>8219004 - Region Midtjylland5-9 år</v>
      </c>
      <c r="B12822" s="12" t="str">
        <f t="shared" si="1203"/>
        <v>821900</v>
      </c>
      <c r="C12822" s="14">
        <f t="shared" si="1201"/>
        <v>0</v>
      </c>
      <c r="D12822" s="14">
        <f t="shared" si="1202"/>
        <v>0</v>
      </c>
      <c r="E12822" s="19" t="str">
        <f t="shared" si="1204"/>
        <v>821900 - Andet monteringsarbejde</v>
      </c>
      <c r="F12822" s="19" t="str">
        <f t="shared" si="1205"/>
        <v>5-9 år</v>
      </c>
      <c r="G12822" s="40" t="s">
        <v>516</v>
      </c>
      <c r="H12822" s="41" t="s">
        <v>255</v>
      </c>
      <c r="I12822" s="42" t="s">
        <v>517</v>
      </c>
      <c r="J12822" s="43" t="s">
        <v>15</v>
      </c>
      <c r="K12822" s="44">
        <v>377</v>
      </c>
      <c r="L12822" s="45">
        <v>30418.288407028023</v>
      </c>
      <c r="M12822" s="46">
        <v>32232.19456009661</v>
      </c>
      <c r="N12822" s="45"/>
      <c r="O12822" s="46"/>
    </row>
    <row r="12823" spans="1:15" x14ac:dyDescent="0.2">
      <c r="A12823" s="11" t="str">
        <f t="shared" si="1200"/>
        <v>8219004 - Region Midtjylland0-4 år</v>
      </c>
      <c r="B12823" s="12" t="str">
        <f t="shared" si="1203"/>
        <v>821900</v>
      </c>
      <c r="C12823" s="14">
        <f t="shared" si="1201"/>
        <v>0</v>
      </c>
      <c r="D12823" s="14">
        <f t="shared" si="1202"/>
        <v>0</v>
      </c>
      <c r="E12823" s="19" t="str">
        <f t="shared" si="1204"/>
        <v>821900 - Andet monteringsarbejde</v>
      </c>
      <c r="F12823" s="19" t="str">
        <f t="shared" si="1205"/>
        <v>0-4 år</v>
      </c>
      <c r="G12823" s="40" t="s">
        <v>516</v>
      </c>
      <c r="H12823" s="41" t="s">
        <v>255</v>
      </c>
      <c r="I12823" s="42" t="s">
        <v>517</v>
      </c>
      <c r="J12823" s="43" t="s">
        <v>16</v>
      </c>
      <c r="K12823" s="44">
        <v>365</v>
      </c>
      <c r="L12823" s="45">
        <v>29641.995954553739</v>
      </c>
      <c r="M12823" s="46">
        <v>31411.007107850866</v>
      </c>
      <c r="N12823" s="45"/>
      <c r="O12823" s="46"/>
    </row>
    <row r="12824" spans="1:15" x14ac:dyDescent="0.2">
      <c r="A12824" s="11" t="str">
        <f t="shared" si="1200"/>
        <v>8219004 - Region Midtjylland10-14 år</v>
      </c>
      <c r="B12824" s="12" t="str">
        <f t="shared" si="1203"/>
        <v>821900</v>
      </c>
      <c r="C12824" s="14">
        <f t="shared" si="1201"/>
        <v>0</v>
      </c>
      <c r="D12824" s="14">
        <f t="shared" si="1202"/>
        <v>0</v>
      </c>
      <c r="E12824" s="19" t="str">
        <f t="shared" si="1204"/>
        <v>821900 - Andet monteringsarbejde</v>
      </c>
      <c r="F12824" s="19" t="str">
        <f t="shared" si="1205"/>
        <v>10-14 år</v>
      </c>
      <c r="G12824" s="40" t="s">
        <v>516</v>
      </c>
      <c r="H12824" s="41" t="s">
        <v>255</v>
      </c>
      <c r="I12824" s="42" t="s">
        <v>517</v>
      </c>
      <c r="J12824" s="43" t="s">
        <v>17</v>
      </c>
      <c r="K12824" s="44">
        <v>278</v>
      </c>
      <c r="L12824" s="45">
        <v>31398.608289151511</v>
      </c>
      <c r="M12824" s="46">
        <v>33215.243679382824</v>
      </c>
      <c r="N12824" s="45"/>
      <c r="O12824" s="46"/>
    </row>
    <row r="12825" spans="1:15" x14ac:dyDescent="0.2">
      <c r="A12825" s="11" t="str">
        <f t="shared" si="1200"/>
        <v>8219004 - Region Midtjylland15-20 år</v>
      </c>
      <c r="B12825" s="12" t="str">
        <f t="shared" si="1203"/>
        <v>821900</v>
      </c>
      <c r="C12825" s="14">
        <f t="shared" si="1201"/>
        <v>0</v>
      </c>
      <c r="D12825" s="14">
        <f t="shared" si="1202"/>
        <v>0</v>
      </c>
      <c r="E12825" s="19" t="str">
        <f t="shared" si="1204"/>
        <v>821900 - Andet monteringsarbejde</v>
      </c>
      <c r="F12825" s="19" t="str">
        <f t="shared" si="1205"/>
        <v>15-20 år</v>
      </c>
      <c r="G12825" s="40" t="s">
        <v>516</v>
      </c>
      <c r="H12825" s="41" t="s">
        <v>255</v>
      </c>
      <c r="I12825" s="42" t="s">
        <v>517</v>
      </c>
      <c r="J12825" s="43" t="s">
        <v>18</v>
      </c>
      <c r="K12825" s="44">
        <v>261</v>
      </c>
      <c r="L12825" s="45">
        <v>30330.176388498086</v>
      </c>
      <c r="M12825" s="46">
        <v>32129.751833471433</v>
      </c>
      <c r="N12825" s="45"/>
      <c r="O12825" s="46"/>
    </row>
    <row r="12826" spans="1:15" x14ac:dyDescent="0.2">
      <c r="A12826" s="11" t="str">
        <f t="shared" si="1200"/>
        <v>8219004 - Region Midtjylland20-24 år</v>
      </c>
      <c r="B12826" s="12" t="str">
        <f t="shared" si="1203"/>
        <v>821900</v>
      </c>
      <c r="C12826" s="14">
        <f t="shared" si="1201"/>
        <v>0</v>
      </c>
      <c r="D12826" s="14">
        <f t="shared" si="1202"/>
        <v>0</v>
      </c>
      <c r="E12826" s="19" t="str">
        <f t="shared" si="1204"/>
        <v>821900 - Andet monteringsarbejde</v>
      </c>
      <c r="F12826" s="19" t="str">
        <f t="shared" si="1205"/>
        <v>20-24 år</v>
      </c>
      <c r="G12826" s="40" t="s">
        <v>516</v>
      </c>
      <c r="H12826" s="41" t="s">
        <v>255</v>
      </c>
      <c r="I12826" s="42" t="s">
        <v>517</v>
      </c>
      <c r="J12826" s="43" t="s">
        <v>19</v>
      </c>
      <c r="K12826" s="44">
        <v>286</v>
      </c>
      <c r="L12826" s="45">
        <v>31661.903431829662</v>
      </c>
      <c r="M12826" s="46">
        <v>33540.561071590848</v>
      </c>
      <c r="N12826" s="45"/>
      <c r="O12826" s="46"/>
    </row>
    <row r="12827" spans="1:15" x14ac:dyDescent="0.2">
      <c r="A12827" s="11" t="str">
        <f t="shared" si="1200"/>
        <v>8219004 - Region Midtjylland25 år og derover</v>
      </c>
      <c r="B12827" s="12" t="str">
        <f t="shared" si="1203"/>
        <v>821900</v>
      </c>
      <c r="C12827" s="14">
        <f t="shared" si="1201"/>
        <v>0</v>
      </c>
      <c r="D12827" s="14">
        <f t="shared" si="1202"/>
        <v>0</v>
      </c>
      <c r="E12827" s="19" t="str">
        <f t="shared" si="1204"/>
        <v>821900 - Andet monteringsarbejde</v>
      </c>
      <c r="F12827" s="19" t="str">
        <f t="shared" si="1205"/>
        <v>25 år og derover</v>
      </c>
      <c r="G12827" s="40" t="s">
        <v>516</v>
      </c>
      <c r="H12827" s="41" t="s">
        <v>255</v>
      </c>
      <c r="I12827" s="42" t="s">
        <v>517</v>
      </c>
      <c r="J12827" s="43" t="s">
        <v>9</v>
      </c>
      <c r="K12827" s="44">
        <v>1294</v>
      </c>
      <c r="L12827" s="45">
        <v>31097.563062989691</v>
      </c>
      <c r="M12827" s="46">
        <v>32943.058668875259</v>
      </c>
      <c r="N12827" s="45"/>
      <c r="O12827" s="46"/>
    </row>
    <row r="12828" spans="1:15" x14ac:dyDescent="0.2">
      <c r="A12828" s="11" t="str">
        <f t="shared" si="1200"/>
        <v>8219004 - Region MidtjyllandAlle uanset erf.</v>
      </c>
      <c r="B12828" s="12" t="str">
        <f t="shared" si="1203"/>
        <v>821900</v>
      </c>
      <c r="C12828" s="14">
        <f t="shared" si="1201"/>
        <v>0</v>
      </c>
      <c r="D12828" s="14">
        <f t="shared" si="1202"/>
        <v>0</v>
      </c>
      <c r="E12828" s="19" t="str">
        <f t="shared" si="1204"/>
        <v>821900 - Andet monteringsarbejde</v>
      </c>
      <c r="F12828" s="19" t="str">
        <f t="shared" si="1205"/>
        <v>Alle uanset erf.</v>
      </c>
      <c r="G12828" s="40" t="s">
        <v>516</v>
      </c>
      <c r="H12828" s="41" t="s">
        <v>255</v>
      </c>
      <c r="I12828" s="42" t="s">
        <v>517</v>
      </c>
      <c r="J12828" s="43" t="s">
        <v>10</v>
      </c>
      <c r="K12828" s="44">
        <v>2861</v>
      </c>
      <c r="L12828" s="45">
        <v>30784.969264545394</v>
      </c>
      <c r="M12828" s="46">
        <v>32616.470629837764</v>
      </c>
      <c r="N12828" s="45"/>
      <c r="O12828" s="46"/>
    </row>
    <row r="12829" spans="1:15" x14ac:dyDescent="0.2">
      <c r="A12829" s="11" t="str">
        <f t="shared" si="1200"/>
        <v>8219005 - Region NordjyllandUnder 1 år</v>
      </c>
      <c r="B12829" s="12" t="str">
        <f t="shared" si="1203"/>
        <v>821900</v>
      </c>
      <c r="C12829" s="14">
        <f t="shared" si="1201"/>
        <v>0</v>
      </c>
      <c r="D12829" s="14">
        <f t="shared" si="1202"/>
        <v>0</v>
      </c>
      <c r="E12829" s="19" t="str">
        <f t="shared" si="1204"/>
        <v>821900 - Andet monteringsarbejde</v>
      </c>
      <c r="F12829" s="19" t="str">
        <f t="shared" si="1205"/>
        <v>Under 1 år</v>
      </c>
      <c r="G12829" s="40" t="s">
        <v>516</v>
      </c>
      <c r="H12829" s="41" t="s">
        <v>255</v>
      </c>
      <c r="I12829" s="42" t="s">
        <v>21</v>
      </c>
      <c r="J12829" s="43" t="s">
        <v>13</v>
      </c>
      <c r="K12829" s="44">
        <v>62</v>
      </c>
      <c r="L12829" s="45">
        <v>25742.317942121812</v>
      </c>
      <c r="M12829" s="46">
        <v>27254.074790113027</v>
      </c>
      <c r="N12829" s="45"/>
      <c r="O12829" s="46"/>
    </row>
    <row r="12830" spans="1:15" x14ac:dyDescent="0.2">
      <c r="A12830" s="11" t="str">
        <f t="shared" si="1200"/>
        <v>8219005 - Region Nordjylland1 år</v>
      </c>
      <c r="B12830" s="12" t="str">
        <f t="shared" si="1203"/>
        <v>821900</v>
      </c>
      <c r="C12830" s="14">
        <f t="shared" si="1201"/>
        <v>0</v>
      </c>
      <c r="D12830" s="14">
        <f t="shared" si="1202"/>
        <v>0</v>
      </c>
      <c r="E12830" s="19" t="str">
        <f t="shared" si="1204"/>
        <v>821900 - Andet monteringsarbejde</v>
      </c>
      <c r="F12830" s="19" t="str">
        <f t="shared" si="1205"/>
        <v>1 år</v>
      </c>
      <c r="G12830" s="40" t="s">
        <v>516</v>
      </c>
      <c r="H12830" s="41" t="s">
        <v>255</v>
      </c>
      <c r="I12830" s="42" t="s">
        <v>21</v>
      </c>
      <c r="J12830" s="43" t="s">
        <v>22</v>
      </c>
      <c r="K12830" s="44">
        <v>27</v>
      </c>
      <c r="L12830" s="45">
        <v>27578.418217320068</v>
      </c>
      <c r="M12830" s="46">
        <v>29198.002851871548</v>
      </c>
      <c r="N12830" s="45"/>
      <c r="O12830" s="46"/>
    </row>
    <row r="12831" spans="1:15" x14ac:dyDescent="0.2">
      <c r="A12831" s="11" t="str">
        <f t="shared" si="1200"/>
        <v>8219005 - Region Nordjylland2 år</v>
      </c>
      <c r="B12831" s="12" t="str">
        <f t="shared" si="1203"/>
        <v>821900</v>
      </c>
      <c r="C12831" s="14">
        <f t="shared" si="1201"/>
        <v>0</v>
      </c>
      <c r="D12831" s="14">
        <f t="shared" si="1202"/>
        <v>0</v>
      </c>
      <c r="E12831" s="19" t="str">
        <f t="shared" si="1204"/>
        <v>821900 - Andet monteringsarbejde</v>
      </c>
      <c r="F12831" s="19" t="str">
        <f t="shared" si="1205"/>
        <v>2 år</v>
      </c>
      <c r="G12831" s="40" t="s">
        <v>516</v>
      </c>
      <c r="H12831" s="41" t="s">
        <v>255</v>
      </c>
      <c r="I12831" s="42" t="s">
        <v>21</v>
      </c>
      <c r="J12831" s="43" t="s">
        <v>23</v>
      </c>
      <c r="K12831" s="44">
        <v>17</v>
      </c>
      <c r="L12831" s="45">
        <v>26913.417864102004</v>
      </c>
      <c r="M12831" s="46">
        <v>28505.832384215068</v>
      </c>
      <c r="N12831" s="45"/>
      <c r="O12831" s="46"/>
    </row>
    <row r="12832" spans="1:15" x14ac:dyDescent="0.2">
      <c r="A12832" s="11" t="str">
        <f t="shared" si="1200"/>
        <v>8219005 - Region Nordjylland3 år</v>
      </c>
      <c r="B12832" s="12" t="str">
        <f t="shared" si="1203"/>
        <v>821900</v>
      </c>
      <c r="C12832" s="14">
        <f t="shared" si="1201"/>
        <v>0</v>
      </c>
      <c r="D12832" s="14">
        <f t="shared" si="1202"/>
        <v>0</v>
      </c>
      <c r="E12832" s="19" t="str">
        <f t="shared" si="1204"/>
        <v>821900 - Andet monteringsarbejde</v>
      </c>
      <c r="F12832" s="19" t="str">
        <f t="shared" si="1205"/>
        <v>3 år</v>
      </c>
      <c r="G12832" s="40" t="s">
        <v>516</v>
      </c>
      <c r="H12832" s="41" t="s">
        <v>255</v>
      </c>
      <c r="I12832" s="42" t="s">
        <v>21</v>
      </c>
      <c r="J12832" s="43" t="s">
        <v>14</v>
      </c>
      <c r="K12832" s="44">
        <v>26</v>
      </c>
      <c r="L12832" s="45">
        <v>26963.91939824992</v>
      </c>
      <c r="M12832" s="46">
        <v>28569.355965279898</v>
      </c>
      <c r="N12832" s="45"/>
      <c r="O12832" s="46"/>
    </row>
    <row r="12833" spans="1:15" x14ac:dyDescent="0.2">
      <c r="A12833" s="11" t="str">
        <f t="shared" si="1200"/>
        <v>8219005 - Region Nordjylland4 år</v>
      </c>
      <c r="B12833" s="12" t="str">
        <f t="shared" si="1203"/>
        <v>821900</v>
      </c>
      <c r="C12833" s="14">
        <f t="shared" si="1201"/>
        <v>0</v>
      </c>
      <c r="D12833" s="14">
        <f t="shared" si="1202"/>
        <v>0</v>
      </c>
      <c r="E12833" s="19" t="str">
        <f t="shared" si="1204"/>
        <v>821900 - Andet monteringsarbejde</v>
      </c>
      <c r="F12833" s="19" t="str">
        <f t="shared" si="1205"/>
        <v>4 år</v>
      </c>
      <c r="G12833" s="40" t="s">
        <v>516</v>
      </c>
      <c r="H12833" s="41" t="s">
        <v>255</v>
      </c>
      <c r="I12833" s="42" t="s">
        <v>21</v>
      </c>
      <c r="J12833" s="43" t="s">
        <v>24</v>
      </c>
      <c r="K12833" s="44">
        <v>27</v>
      </c>
      <c r="L12833" s="45">
        <v>27745.562743870785</v>
      </c>
      <c r="M12833" s="46">
        <v>29391.844482126784</v>
      </c>
      <c r="N12833" s="45"/>
      <c r="O12833" s="46"/>
    </row>
    <row r="12834" spans="1:15" x14ac:dyDescent="0.2">
      <c r="A12834" s="11" t="str">
        <f t="shared" si="1200"/>
        <v>8219005 - Region Nordjylland5-9 år</v>
      </c>
      <c r="B12834" s="12" t="str">
        <f t="shared" si="1203"/>
        <v>821900</v>
      </c>
      <c r="C12834" s="14">
        <f t="shared" si="1201"/>
        <v>0</v>
      </c>
      <c r="D12834" s="14">
        <f t="shared" si="1202"/>
        <v>0</v>
      </c>
      <c r="E12834" s="19" t="str">
        <f t="shared" si="1204"/>
        <v>821900 - Andet monteringsarbejde</v>
      </c>
      <c r="F12834" s="19" t="str">
        <f t="shared" si="1205"/>
        <v>5-9 år</v>
      </c>
      <c r="G12834" s="40" t="s">
        <v>516</v>
      </c>
      <c r="H12834" s="41" t="s">
        <v>255</v>
      </c>
      <c r="I12834" s="42" t="s">
        <v>21</v>
      </c>
      <c r="J12834" s="43" t="s">
        <v>15</v>
      </c>
      <c r="K12834" s="44">
        <v>95</v>
      </c>
      <c r="L12834" s="45">
        <v>27529.250823468949</v>
      </c>
      <c r="M12834" s="46">
        <v>29165.890713880923</v>
      </c>
      <c r="N12834" s="45"/>
      <c r="O12834" s="46"/>
    </row>
    <row r="12835" spans="1:15" x14ac:dyDescent="0.2">
      <c r="A12835" s="11" t="str">
        <f t="shared" si="1200"/>
        <v>8219005 - Region Nordjylland0-4 år</v>
      </c>
      <c r="B12835" s="12" t="str">
        <f t="shared" si="1203"/>
        <v>821900</v>
      </c>
      <c r="C12835" s="14">
        <f t="shared" si="1201"/>
        <v>0</v>
      </c>
      <c r="D12835" s="14">
        <f t="shared" si="1202"/>
        <v>0</v>
      </c>
      <c r="E12835" s="19" t="str">
        <f t="shared" si="1204"/>
        <v>821900 - Andet monteringsarbejde</v>
      </c>
      <c r="F12835" s="19" t="str">
        <f t="shared" si="1205"/>
        <v>0-4 år</v>
      </c>
      <c r="G12835" s="40" t="s">
        <v>516</v>
      </c>
      <c r="H12835" s="41" t="s">
        <v>255</v>
      </c>
      <c r="I12835" s="42" t="s">
        <v>21</v>
      </c>
      <c r="J12835" s="43" t="s">
        <v>16</v>
      </c>
      <c r="K12835" s="44">
        <v>159</v>
      </c>
      <c r="L12835" s="45">
        <v>26505.680686438405</v>
      </c>
      <c r="M12835" s="46">
        <v>28090.718814457363</v>
      </c>
      <c r="N12835" s="45"/>
      <c r="O12835" s="46"/>
    </row>
    <row r="12836" spans="1:15" x14ac:dyDescent="0.2">
      <c r="A12836" s="11" t="str">
        <f t="shared" si="1200"/>
        <v>8219005 - Region Nordjylland10-14 år</v>
      </c>
      <c r="B12836" s="12" t="str">
        <f t="shared" si="1203"/>
        <v>821900</v>
      </c>
      <c r="C12836" s="14">
        <f t="shared" si="1201"/>
        <v>0</v>
      </c>
      <c r="D12836" s="14">
        <f t="shared" si="1202"/>
        <v>0</v>
      </c>
      <c r="E12836" s="19" t="str">
        <f t="shared" si="1204"/>
        <v>821900 - Andet monteringsarbejde</v>
      </c>
      <c r="F12836" s="19" t="str">
        <f t="shared" si="1205"/>
        <v>10-14 år</v>
      </c>
      <c r="G12836" s="40" t="s">
        <v>516</v>
      </c>
      <c r="H12836" s="41" t="s">
        <v>255</v>
      </c>
      <c r="I12836" s="42" t="s">
        <v>21</v>
      </c>
      <c r="J12836" s="43" t="s">
        <v>17</v>
      </c>
      <c r="K12836" s="44">
        <v>89</v>
      </c>
      <c r="L12836" s="45">
        <v>28456.31455453219</v>
      </c>
      <c r="M12836" s="46">
        <v>30140.019266967964</v>
      </c>
      <c r="N12836" s="45"/>
      <c r="O12836" s="46"/>
    </row>
    <row r="12837" spans="1:15" x14ac:dyDescent="0.2">
      <c r="A12837" s="11" t="str">
        <f t="shared" si="1200"/>
        <v>8219005 - Region Nordjylland15-20 år</v>
      </c>
      <c r="B12837" s="12" t="str">
        <f t="shared" si="1203"/>
        <v>821900</v>
      </c>
      <c r="C12837" s="14">
        <f t="shared" si="1201"/>
        <v>0</v>
      </c>
      <c r="D12837" s="14">
        <f t="shared" si="1202"/>
        <v>0</v>
      </c>
      <c r="E12837" s="19" t="str">
        <f t="shared" si="1204"/>
        <v>821900 - Andet monteringsarbejde</v>
      </c>
      <c r="F12837" s="19" t="str">
        <f t="shared" si="1205"/>
        <v>15-20 år</v>
      </c>
      <c r="G12837" s="40" t="s">
        <v>516</v>
      </c>
      <c r="H12837" s="41" t="s">
        <v>255</v>
      </c>
      <c r="I12837" s="42" t="s">
        <v>21</v>
      </c>
      <c r="J12837" s="43" t="s">
        <v>18</v>
      </c>
      <c r="K12837" s="44">
        <v>65</v>
      </c>
      <c r="L12837" s="45">
        <v>29075.446009483392</v>
      </c>
      <c r="M12837" s="46">
        <v>30806.345336031431</v>
      </c>
      <c r="N12837" s="45"/>
      <c r="O12837" s="46"/>
    </row>
    <row r="12838" spans="1:15" x14ac:dyDescent="0.2">
      <c r="A12838" s="11" t="str">
        <f t="shared" si="1200"/>
        <v>8219005 - Region Nordjylland20-24 år</v>
      </c>
      <c r="B12838" s="12" t="str">
        <f t="shared" si="1203"/>
        <v>821900</v>
      </c>
      <c r="C12838" s="14">
        <f t="shared" si="1201"/>
        <v>0</v>
      </c>
      <c r="D12838" s="14">
        <f t="shared" si="1202"/>
        <v>0</v>
      </c>
      <c r="E12838" s="19" t="str">
        <f t="shared" si="1204"/>
        <v>821900 - Andet monteringsarbejde</v>
      </c>
      <c r="F12838" s="19" t="str">
        <f t="shared" si="1205"/>
        <v>20-24 år</v>
      </c>
      <c r="G12838" s="40" t="s">
        <v>516</v>
      </c>
      <c r="H12838" s="41" t="s">
        <v>255</v>
      </c>
      <c r="I12838" s="42" t="s">
        <v>21</v>
      </c>
      <c r="J12838" s="43" t="s">
        <v>19</v>
      </c>
      <c r="K12838" s="44">
        <v>64</v>
      </c>
      <c r="L12838" s="45">
        <v>29279.034448683851</v>
      </c>
      <c r="M12838" s="46">
        <v>31022.313378463561</v>
      </c>
      <c r="N12838" s="45"/>
      <c r="O12838" s="46"/>
    </row>
    <row r="12839" spans="1:15" x14ac:dyDescent="0.2">
      <c r="A12839" s="11" t="str">
        <f t="shared" si="1200"/>
        <v>8219005 - Region Nordjylland25 år og derover</v>
      </c>
      <c r="B12839" s="12" t="str">
        <f t="shared" si="1203"/>
        <v>821900</v>
      </c>
      <c r="C12839" s="14">
        <f t="shared" si="1201"/>
        <v>0</v>
      </c>
      <c r="D12839" s="14">
        <f t="shared" si="1202"/>
        <v>0</v>
      </c>
      <c r="E12839" s="19" t="str">
        <f t="shared" si="1204"/>
        <v>821900 - Andet monteringsarbejde</v>
      </c>
      <c r="F12839" s="19" t="str">
        <f t="shared" si="1205"/>
        <v>25 år og derover</v>
      </c>
      <c r="G12839" s="40" t="s">
        <v>516</v>
      </c>
      <c r="H12839" s="41" t="s">
        <v>255</v>
      </c>
      <c r="I12839" s="42" t="s">
        <v>21</v>
      </c>
      <c r="J12839" s="43" t="s">
        <v>9</v>
      </c>
      <c r="K12839" s="44">
        <v>383</v>
      </c>
      <c r="L12839" s="45">
        <v>29282.806551182737</v>
      </c>
      <c r="M12839" s="46">
        <v>31017.173632626065</v>
      </c>
      <c r="N12839" s="45"/>
      <c r="O12839" s="46"/>
    </row>
    <row r="12840" spans="1:15" x14ac:dyDescent="0.2">
      <c r="A12840" s="11" t="str">
        <f t="shared" si="1200"/>
        <v>8219005 - Region NordjyllandAlle uanset erf.</v>
      </c>
      <c r="B12840" s="12" t="str">
        <f t="shared" si="1203"/>
        <v>821900</v>
      </c>
      <c r="C12840" s="14">
        <f t="shared" si="1201"/>
        <v>0</v>
      </c>
      <c r="D12840" s="14">
        <f t="shared" si="1202"/>
        <v>0</v>
      </c>
      <c r="E12840" s="19" t="str">
        <f t="shared" si="1204"/>
        <v>821900 - Andet monteringsarbejde</v>
      </c>
      <c r="F12840" s="19" t="str">
        <f t="shared" si="1205"/>
        <v>Alle uanset erf.</v>
      </c>
      <c r="G12840" s="40" t="s">
        <v>516</v>
      </c>
      <c r="H12840" s="41" t="s">
        <v>255</v>
      </c>
      <c r="I12840" s="42" t="s">
        <v>21</v>
      </c>
      <c r="J12840" s="43" t="s">
        <v>10</v>
      </c>
      <c r="K12840" s="44">
        <v>855</v>
      </c>
      <c r="L12840" s="45">
        <v>28674.845735962823</v>
      </c>
      <c r="M12840" s="46">
        <v>30362.346308946977</v>
      </c>
      <c r="N12840" s="45"/>
      <c r="O12840" s="46"/>
    </row>
    <row r="12841" spans="1:15" x14ac:dyDescent="0.2">
      <c r="A12841" s="11" t="str">
        <f t="shared" si="1200"/>
        <v>8219006 - Alle regionerUnder 1 år</v>
      </c>
      <c r="B12841" s="12" t="str">
        <f t="shared" si="1203"/>
        <v>821900</v>
      </c>
      <c r="C12841" s="14">
        <f t="shared" si="1201"/>
        <v>0</v>
      </c>
      <c r="D12841" s="14">
        <f t="shared" si="1202"/>
        <v>0</v>
      </c>
      <c r="E12841" s="19" t="str">
        <f t="shared" si="1204"/>
        <v>821900 - Andet monteringsarbejde</v>
      </c>
      <c r="F12841" s="19" t="str">
        <f t="shared" si="1205"/>
        <v>Under 1 år</v>
      </c>
      <c r="G12841" s="40" t="s">
        <v>516</v>
      </c>
      <c r="H12841" s="41" t="s">
        <v>255</v>
      </c>
      <c r="I12841" s="42" t="s">
        <v>11</v>
      </c>
      <c r="J12841" s="43" t="s">
        <v>13</v>
      </c>
      <c r="K12841" s="44">
        <v>316</v>
      </c>
      <c r="L12841" s="45">
        <v>27166.868755414558</v>
      </c>
      <c r="M12841" s="46">
        <v>28784.147981942286</v>
      </c>
      <c r="N12841" s="45"/>
      <c r="O12841" s="46"/>
    </row>
    <row r="12842" spans="1:15" x14ac:dyDescent="0.2">
      <c r="A12842" s="11" t="str">
        <f t="shared" si="1200"/>
        <v>8219006 - Alle regioner1 år</v>
      </c>
      <c r="B12842" s="12" t="str">
        <f t="shared" si="1203"/>
        <v>821900</v>
      </c>
      <c r="C12842" s="14">
        <f t="shared" si="1201"/>
        <v>0</v>
      </c>
      <c r="D12842" s="14">
        <f t="shared" si="1202"/>
        <v>0</v>
      </c>
      <c r="E12842" s="19" t="str">
        <f t="shared" si="1204"/>
        <v>821900 - Andet monteringsarbejde</v>
      </c>
      <c r="F12842" s="19" t="str">
        <f t="shared" si="1205"/>
        <v>1 år</v>
      </c>
      <c r="G12842" s="40" t="s">
        <v>516</v>
      </c>
      <c r="H12842" s="41" t="s">
        <v>255</v>
      </c>
      <c r="I12842" s="42" t="s">
        <v>11</v>
      </c>
      <c r="J12842" s="43" t="s">
        <v>22</v>
      </c>
      <c r="K12842" s="44">
        <v>162</v>
      </c>
      <c r="L12842" s="45">
        <v>28803.386904660729</v>
      </c>
      <c r="M12842" s="46">
        <v>30525.827727820884</v>
      </c>
      <c r="N12842" s="45"/>
      <c r="O12842" s="46"/>
    </row>
    <row r="12843" spans="1:15" x14ac:dyDescent="0.2">
      <c r="A12843" s="11" t="str">
        <f t="shared" si="1200"/>
        <v>8219006 - Alle regioner2 år</v>
      </c>
      <c r="B12843" s="12" t="str">
        <f t="shared" si="1203"/>
        <v>821900</v>
      </c>
      <c r="C12843" s="14">
        <f t="shared" si="1201"/>
        <v>0</v>
      </c>
      <c r="D12843" s="14">
        <f t="shared" si="1202"/>
        <v>0</v>
      </c>
      <c r="E12843" s="19" t="str">
        <f t="shared" si="1204"/>
        <v>821900 - Andet monteringsarbejde</v>
      </c>
      <c r="F12843" s="19" t="str">
        <f t="shared" si="1205"/>
        <v>2 år</v>
      </c>
      <c r="G12843" s="40" t="s">
        <v>516</v>
      </c>
      <c r="H12843" s="41" t="s">
        <v>255</v>
      </c>
      <c r="I12843" s="42" t="s">
        <v>11</v>
      </c>
      <c r="J12843" s="43" t="s">
        <v>23</v>
      </c>
      <c r="K12843" s="44">
        <v>126</v>
      </c>
      <c r="L12843" s="45">
        <v>28932.290938458456</v>
      </c>
      <c r="M12843" s="46">
        <v>30648.987141652811</v>
      </c>
      <c r="N12843" s="45"/>
      <c r="O12843" s="46"/>
    </row>
    <row r="12844" spans="1:15" x14ac:dyDescent="0.2">
      <c r="A12844" s="11" t="str">
        <f t="shared" si="1200"/>
        <v>8219006 - Alle regioner3 år</v>
      </c>
      <c r="B12844" s="12" t="str">
        <f t="shared" si="1203"/>
        <v>821900</v>
      </c>
      <c r="C12844" s="14">
        <f t="shared" si="1201"/>
        <v>0</v>
      </c>
      <c r="D12844" s="14">
        <f t="shared" si="1202"/>
        <v>0</v>
      </c>
      <c r="E12844" s="19" t="str">
        <f t="shared" si="1204"/>
        <v>821900 - Andet monteringsarbejde</v>
      </c>
      <c r="F12844" s="19" t="str">
        <f t="shared" si="1205"/>
        <v>3 år</v>
      </c>
      <c r="G12844" s="40" t="s">
        <v>516</v>
      </c>
      <c r="H12844" s="41" t="s">
        <v>255</v>
      </c>
      <c r="I12844" s="42" t="s">
        <v>11</v>
      </c>
      <c r="J12844" s="43" t="s">
        <v>14</v>
      </c>
      <c r="K12844" s="44">
        <v>151</v>
      </c>
      <c r="L12844" s="45">
        <v>29159.445276678191</v>
      </c>
      <c r="M12844" s="46">
        <v>30895.603845841069</v>
      </c>
      <c r="N12844" s="45"/>
      <c r="O12844" s="46"/>
    </row>
    <row r="12845" spans="1:15" x14ac:dyDescent="0.2">
      <c r="A12845" s="11" t="str">
        <f t="shared" si="1200"/>
        <v>8219006 - Alle regioner4 år</v>
      </c>
      <c r="B12845" s="12" t="str">
        <f t="shared" si="1203"/>
        <v>821900</v>
      </c>
      <c r="C12845" s="14">
        <f t="shared" si="1201"/>
        <v>0</v>
      </c>
      <c r="D12845" s="14">
        <f t="shared" si="1202"/>
        <v>0</v>
      </c>
      <c r="E12845" s="19" t="str">
        <f t="shared" si="1204"/>
        <v>821900 - Andet monteringsarbejde</v>
      </c>
      <c r="F12845" s="19" t="str">
        <f t="shared" si="1205"/>
        <v>4 år</v>
      </c>
      <c r="G12845" s="40" t="s">
        <v>516</v>
      </c>
      <c r="H12845" s="41" t="s">
        <v>255</v>
      </c>
      <c r="I12845" s="42" t="s">
        <v>11</v>
      </c>
      <c r="J12845" s="43" t="s">
        <v>24</v>
      </c>
      <c r="K12845" s="44">
        <v>138</v>
      </c>
      <c r="L12845" s="45">
        <v>28790.990885776562</v>
      </c>
      <c r="M12845" s="46">
        <v>30512.690427744983</v>
      </c>
      <c r="N12845" s="45"/>
      <c r="O12845" s="46"/>
    </row>
    <row r="12846" spans="1:15" x14ac:dyDescent="0.2">
      <c r="A12846" s="11" t="str">
        <f t="shared" si="1200"/>
        <v>8219006 - Alle regioner5-9 år</v>
      </c>
      <c r="B12846" s="12" t="str">
        <f t="shared" si="1203"/>
        <v>821900</v>
      </c>
      <c r="C12846" s="14">
        <f t="shared" si="1201"/>
        <v>0</v>
      </c>
      <c r="D12846" s="14">
        <f t="shared" si="1202"/>
        <v>0</v>
      </c>
      <c r="E12846" s="19" t="str">
        <f t="shared" si="1204"/>
        <v>821900 - Andet monteringsarbejde</v>
      </c>
      <c r="F12846" s="19" t="str">
        <f t="shared" si="1205"/>
        <v>5-9 år</v>
      </c>
      <c r="G12846" s="40" t="s">
        <v>516</v>
      </c>
      <c r="H12846" s="41" t="s">
        <v>255</v>
      </c>
      <c r="I12846" s="42" t="s">
        <v>11</v>
      </c>
      <c r="J12846" s="43" t="s">
        <v>15</v>
      </c>
      <c r="K12846" s="44">
        <v>797</v>
      </c>
      <c r="L12846" s="45">
        <v>29664.13744236065</v>
      </c>
      <c r="M12846" s="46">
        <v>31426.720641105672</v>
      </c>
      <c r="N12846" s="45"/>
      <c r="O12846" s="46"/>
    </row>
    <row r="12847" spans="1:15" x14ac:dyDescent="0.2">
      <c r="A12847" s="11" t="str">
        <f t="shared" si="1200"/>
        <v>8219006 - Alle regioner0-4 år</v>
      </c>
      <c r="B12847" s="12" t="str">
        <f t="shared" si="1203"/>
        <v>821900</v>
      </c>
      <c r="C12847" s="14">
        <f t="shared" si="1201"/>
        <v>0</v>
      </c>
      <c r="D12847" s="14">
        <f t="shared" si="1202"/>
        <v>0</v>
      </c>
      <c r="E12847" s="19" t="str">
        <f t="shared" si="1204"/>
        <v>821900 - Andet monteringsarbejde</v>
      </c>
      <c r="F12847" s="19" t="str">
        <f t="shared" si="1205"/>
        <v>0-4 år</v>
      </c>
      <c r="G12847" s="40" t="s">
        <v>516</v>
      </c>
      <c r="H12847" s="41" t="s">
        <v>255</v>
      </c>
      <c r="I12847" s="42" t="s">
        <v>11</v>
      </c>
      <c r="J12847" s="43" t="s">
        <v>16</v>
      </c>
      <c r="K12847" s="44">
        <v>893</v>
      </c>
      <c r="L12847" s="45">
        <v>28419.734881455021</v>
      </c>
      <c r="M12847" s="46">
        <v>30105.958409805939</v>
      </c>
      <c r="N12847" s="45"/>
      <c r="O12847" s="46"/>
    </row>
    <row r="12848" spans="1:15" x14ac:dyDescent="0.2">
      <c r="A12848" s="11" t="str">
        <f t="shared" si="1200"/>
        <v>8219006 - Alle regioner10-14 år</v>
      </c>
      <c r="B12848" s="12" t="str">
        <f t="shared" si="1203"/>
        <v>821900</v>
      </c>
      <c r="C12848" s="14">
        <f t="shared" si="1201"/>
        <v>0</v>
      </c>
      <c r="D12848" s="14">
        <f t="shared" si="1202"/>
        <v>0</v>
      </c>
      <c r="E12848" s="19" t="str">
        <f t="shared" si="1204"/>
        <v>821900 - Andet monteringsarbejde</v>
      </c>
      <c r="F12848" s="19" t="str">
        <f t="shared" si="1205"/>
        <v>10-14 år</v>
      </c>
      <c r="G12848" s="40" t="s">
        <v>516</v>
      </c>
      <c r="H12848" s="41" t="s">
        <v>255</v>
      </c>
      <c r="I12848" s="42" t="s">
        <v>11</v>
      </c>
      <c r="J12848" s="43" t="s">
        <v>17</v>
      </c>
      <c r="K12848" s="44">
        <v>630</v>
      </c>
      <c r="L12848" s="45">
        <v>29963.860504056574</v>
      </c>
      <c r="M12848" s="46">
        <v>31745.681703768896</v>
      </c>
      <c r="N12848" s="45"/>
      <c r="O12848" s="46"/>
    </row>
    <row r="12849" spans="1:15" x14ac:dyDescent="0.2">
      <c r="A12849" s="11" t="str">
        <f t="shared" si="1200"/>
        <v>8219006 - Alle regioner15-20 år</v>
      </c>
      <c r="B12849" s="12" t="str">
        <f t="shared" si="1203"/>
        <v>821900</v>
      </c>
      <c r="C12849" s="14">
        <f t="shared" si="1201"/>
        <v>0</v>
      </c>
      <c r="D12849" s="14">
        <f t="shared" si="1202"/>
        <v>0</v>
      </c>
      <c r="E12849" s="19" t="str">
        <f t="shared" si="1204"/>
        <v>821900 - Andet monteringsarbejde</v>
      </c>
      <c r="F12849" s="19" t="str">
        <f t="shared" si="1205"/>
        <v>15-20 år</v>
      </c>
      <c r="G12849" s="40" t="s">
        <v>516</v>
      </c>
      <c r="H12849" s="41" t="s">
        <v>255</v>
      </c>
      <c r="I12849" s="42" t="s">
        <v>11</v>
      </c>
      <c r="J12849" s="43" t="s">
        <v>18</v>
      </c>
      <c r="K12849" s="44">
        <v>553</v>
      </c>
      <c r="L12849" s="45">
        <v>30025.407075918662</v>
      </c>
      <c r="M12849" s="46">
        <v>31812.858827134693</v>
      </c>
      <c r="N12849" s="45"/>
      <c r="O12849" s="46"/>
    </row>
    <row r="12850" spans="1:15" x14ac:dyDescent="0.2">
      <c r="A12850" s="11" t="str">
        <f t="shared" si="1200"/>
        <v>8219006 - Alle regioner20-24 år</v>
      </c>
      <c r="B12850" s="12" t="str">
        <f t="shared" si="1203"/>
        <v>821900</v>
      </c>
      <c r="C12850" s="14">
        <f t="shared" si="1201"/>
        <v>0</v>
      </c>
      <c r="D12850" s="14">
        <f t="shared" si="1202"/>
        <v>0</v>
      </c>
      <c r="E12850" s="19" t="str">
        <f t="shared" si="1204"/>
        <v>821900 - Andet monteringsarbejde</v>
      </c>
      <c r="F12850" s="19" t="str">
        <f t="shared" si="1205"/>
        <v>20-24 år</v>
      </c>
      <c r="G12850" s="40" t="s">
        <v>516</v>
      </c>
      <c r="H12850" s="41" t="s">
        <v>255</v>
      </c>
      <c r="I12850" s="42" t="s">
        <v>11</v>
      </c>
      <c r="J12850" s="43" t="s">
        <v>19</v>
      </c>
      <c r="K12850" s="44">
        <v>603</v>
      </c>
      <c r="L12850" s="45">
        <v>30700.116925221988</v>
      </c>
      <c r="M12850" s="46">
        <v>32474.919357404808</v>
      </c>
      <c r="N12850" s="45"/>
      <c r="O12850" s="46"/>
    </row>
    <row r="12851" spans="1:15" x14ac:dyDescent="0.2">
      <c r="A12851" s="11" t="str">
        <f t="shared" si="1200"/>
        <v>8219006 - Alle regioner25 år og derover</v>
      </c>
      <c r="B12851" s="12" t="str">
        <f t="shared" si="1203"/>
        <v>821900</v>
      </c>
      <c r="C12851" s="14">
        <f t="shared" si="1201"/>
        <v>0</v>
      </c>
      <c r="D12851" s="14">
        <f t="shared" si="1202"/>
        <v>0</v>
      </c>
      <c r="E12851" s="19" t="str">
        <f t="shared" si="1204"/>
        <v>821900 - Andet monteringsarbejde</v>
      </c>
      <c r="F12851" s="19" t="str">
        <f t="shared" si="1205"/>
        <v>25 år og derover</v>
      </c>
      <c r="G12851" s="40" t="s">
        <v>516</v>
      </c>
      <c r="H12851" s="41" t="s">
        <v>255</v>
      </c>
      <c r="I12851" s="42" t="s">
        <v>11</v>
      </c>
      <c r="J12851" s="43" t="s">
        <v>9</v>
      </c>
      <c r="K12851" s="44">
        <v>2991</v>
      </c>
      <c r="L12851" s="45">
        <v>30342.591479070314</v>
      </c>
      <c r="M12851" s="46">
        <v>32143.831043133792</v>
      </c>
      <c r="N12851" s="45"/>
      <c r="O12851" s="46"/>
    </row>
    <row r="12852" spans="1:15" x14ac:dyDescent="0.2">
      <c r="A12852" s="11" t="str">
        <f t="shared" si="1200"/>
        <v>8219006 - Alle regionerAlle uanset erf.</v>
      </c>
      <c r="B12852" s="12" t="str">
        <f t="shared" si="1203"/>
        <v>821900</v>
      </c>
      <c r="C12852" s="14">
        <f t="shared" si="1201"/>
        <v>0</v>
      </c>
      <c r="D12852" s="14">
        <f t="shared" si="1202"/>
        <v>0</v>
      </c>
      <c r="E12852" s="19" t="str">
        <f t="shared" si="1204"/>
        <v>821900 - Andet monteringsarbejde</v>
      </c>
      <c r="F12852" s="19" t="str">
        <f t="shared" si="1205"/>
        <v>Alle uanset erf.</v>
      </c>
      <c r="G12852" s="40" t="s">
        <v>516</v>
      </c>
      <c r="H12852" s="41" t="s">
        <v>255</v>
      </c>
      <c r="I12852" s="42" t="s">
        <v>11</v>
      </c>
      <c r="J12852" s="43" t="s">
        <v>10</v>
      </c>
      <c r="K12852" s="44">
        <v>6467</v>
      </c>
      <c r="L12852" s="45">
        <v>30000.266651815775</v>
      </c>
      <c r="M12852" s="46">
        <v>31779.861280497855</v>
      </c>
      <c r="N12852" s="45"/>
      <c r="O12852" s="46"/>
    </row>
    <row r="12853" spans="1:15" x14ac:dyDescent="0.2">
      <c r="A12853" s="11" t="str">
        <f t="shared" si="1200"/>
        <v>8311001 - Region Hovedstaden1 år</v>
      </c>
      <c r="B12853" s="12" t="str">
        <f t="shared" si="1203"/>
        <v>831100</v>
      </c>
      <c r="C12853" s="14">
        <f t="shared" si="1201"/>
        <v>0</v>
      </c>
      <c r="D12853" s="14">
        <f t="shared" si="1202"/>
        <v>0</v>
      </c>
      <c r="E12853" s="19" t="str">
        <f t="shared" si="1204"/>
        <v>831100 - Togførerarbejde</v>
      </c>
      <c r="F12853" s="19" t="str">
        <f t="shared" si="1205"/>
        <v>1 år</v>
      </c>
      <c r="G12853" s="40" t="s">
        <v>516</v>
      </c>
      <c r="H12853" s="41" t="s">
        <v>256</v>
      </c>
      <c r="I12853" s="42" t="s">
        <v>8</v>
      </c>
      <c r="J12853" s="43" t="s">
        <v>22</v>
      </c>
      <c r="K12853" s="44">
        <v>23</v>
      </c>
      <c r="L12853" s="45">
        <v>43051.29839256085</v>
      </c>
      <c r="M12853" s="46">
        <v>45626.521354002231</v>
      </c>
      <c r="N12853" s="45"/>
      <c r="O12853" s="46"/>
    </row>
    <row r="12854" spans="1:15" x14ac:dyDescent="0.2">
      <c r="A12854" s="11" t="str">
        <f t="shared" si="1200"/>
        <v>8311001 - Region Hovedstaden2 år</v>
      </c>
      <c r="B12854" s="12" t="str">
        <f t="shared" si="1203"/>
        <v>831100</v>
      </c>
      <c r="C12854" s="14">
        <f t="shared" si="1201"/>
        <v>0</v>
      </c>
      <c r="D12854" s="14">
        <f t="shared" si="1202"/>
        <v>0</v>
      </c>
      <c r="E12854" s="19" t="str">
        <f t="shared" si="1204"/>
        <v>831100 - Togførerarbejde</v>
      </c>
      <c r="F12854" s="19" t="str">
        <f t="shared" si="1205"/>
        <v>2 år</v>
      </c>
      <c r="G12854" s="40" t="s">
        <v>516</v>
      </c>
      <c r="H12854" s="41" t="s">
        <v>256</v>
      </c>
      <c r="I12854" s="42" t="s">
        <v>8</v>
      </c>
      <c r="J12854" s="43" t="s">
        <v>23</v>
      </c>
      <c r="K12854" s="44">
        <v>25</v>
      </c>
      <c r="L12854" s="45">
        <v>43109.636510236669</v>
      </c>
      <c r="M12854" s="46">
        <v>45688.349114633675</v>
      </c>
      <c r="N12854" s="45"/>
      <c r="O12854" s="46"/>
    </row>
    <row r="12855" spans="1:15" x14ac:dyDescent="0.2">
      <c r="A12855" s="11" t="str">
        <f t="shared" si="1200"/>
        <v>8311001 - Region Hovedstaden3 år</v>
      </c>
      <c r="B12855" s="12" t="str">
        <f t="shared" si="1203"/>
        <v>831100</v>
      </c>
      <c r="C12855" s="14">
        <f t="shared" si="1201"/>
        <v>0</v>
      </c>
      <c r="D12855" s="14">
        <f t="shared" si="1202"/>
        <v>0</v>
      </c>
      <c r="E12855" s="19" t="str">
        <f t="shared" si="1204"/>
        <v>831100 - Togførerarbejde</v>
      </c>
      <c r="F12855" s="19" t="str">
        <f t="shared" si="1205"/>
        <v>3 år</v>
      </c>
      <c r="G12855" s="40" t="s">
        <v>516</v>
      </c>
      <c r="H12855" s="41" t="s">
        <v>256</v>
      </c>
      <c r="I12855" s="42" t="s">
        <v>8</v>
      </c>
      <c r="J12855" s="43" t="s">
        <v>14</v>
      </c>
      <c r="K12855" s="44">
        <v>25</v>
      </c>
      <c r="L12855" s="45">
        <v>43183.70368254956</v>
      </c>
      <c r="M12855" s="46">
        <v>45806.650909429009</v>
      </c>
      <c r="N12855" s="45"/>
      <c r="O12855" s="46"/>
    </row>
    <row r="12856" spans="1:15" x14ac:dyDescent="0.2">
      <c r="A12856" s="11" t="str">
        <f t="shared" si="1200"/>
        <v>8311001 - Region Hovedstaden4 år</v>
      </c>
      <c r="B12856" s="12" t="str">
        <f t="shared" si="1203"/>
        <v>831100</v>
      </c>
      <c r="C12856" s="14">
        <f t="shared" si="1201"/>
        <v>0</v>
      </c>
      <c r="D12856" s="14">
        <f t="shared" si="1202"/>
        <v>0</v>
      </c>
      <c r="E12856" s="19" t="str">
        <f t="shared" si="1204"/>
        <v>831100 - Togførerarbejde</v>
      </c>
      <c r="F12856" s="19" t="str">
        <f t="shared" si="1205"/>
        <v>4 år</v>
      </c>
      <c r="G12856" s="40" t="s">
        <v>516</v>
      </c>
      <c r="H12856" s="41" t="s">
        <v>256</v>
      </c>
      <c r="I12856" s="42" t="s">
        <v>8</v>
      </c>
      <c r="J12856" s="43" t="s">
        <v>24</v>
      </c>
      <c r="K12856" s="44">
        <v>30</v>
      </c>
      <c r="L12856" s="45">
        <v>42907.869569351642</v>
      </c>
      <c r="M12856" s="46">
        <v>45514.062829790193</v>
      </c>
      <c r="N12856" s="45"/>
      <c r="O12856" s="46"/>
    </row>
    <row r="12857" spans="1:15" x14ac:dyDescent="0.2">
      <c r="A12857" s="11" t="str">
        <f t="shared" si="1200"/>
        <v>8311001 - Region Hovedstaden5-9 år</v>
      </c>
      <c r="B12857" s="12" t="str">
        <f t="shared" si="1203"/>
        <v>831100</v>
      </c>
      <c r="C12857" s="14">
        <f t="shared" si="1201"/>
        <v>0</v>
      </c>
      <c r="D12857" s="14">
        <f t="shared" si="1202"/>
        <v>0</v>
      </c>
      <c r="E12857" s="19" t="str">
        <f t="shared" si="1204"/>
        <v>831100 - Togførerarbejde</v>
      </c>
      <c r="F12857" s="19" t="str">
        <f t="shared" si="1205"/>
        <v>5-9 år</v>
      </c>
      <c r="G12857" s="40" t="s">
        <v>516</v>
      </c>
      <c r="H12857" s="41" t="s">
        <v>256</v>
      </c>
      <c r="I12857" s="42" t="s">
        <v>8</v>
      </c>
      <c r="J12857" s="43" t="s">
        <v>15</v>
      </c>
      <c r="K12857" s="44">
        <v>70</v>
      </c>
      <c r="L12857" s="45">
        <v>42906.689152706516</v>
      </c>
      <c r="M12857" s="46">
        <v>45473.261944494159</v>
      </c>
      <c r="N12857" s="45"/>
      <c r="O12857" s="46"/>
    </row>
    <row r="12858" spans="1:15" x14ac:dyDescent="0.2">
      <c r="A12858" s="11" t="str">
        <f t="shared" si="1200"/>
        <v>8311001 - Region Hovedstaden0-4 år</v>
      </c>
      <c r="B12858" s="12" t="str">
        <f t="shared" si="1203"/>
        <v>831100</v>
      </c>
      <c r="C12858" s="14">
        <f t="shared" si="1201"/>
        <v>0</v>
      </c>
      <c r="D12858" s="14">
        <f t="shared" si="1202"/>
        <v>0</v>
      </c>
      <c r="E12858" s="19" t="str">
        <f t="shared" si="1204"/>
        <v>831100 - Togførerarbejde</v>
      </c>
      <c r="F12858" s="19" t="str">
        <f t="shared" si="1205"/>
        <v>0-4 år</v>
      </c>
      <c r="G12858" s="40" t="s">
        <v>516</v>
      </c>
      <c r="H12858" s="41" t="s">
        <v>256</v>
      </c>
      <c r="I12858" s="42" t="s">
        <v>8</v>
      </c>
      <c r="J12858" s="43" t="s">
        <v>16</v>
      </c>
      <c r="K12858" s="44">
        <v>105</v>
      </c>
      <c r="L12858" s="45">
        <v>43037.374582713528</v>
      </c>
      <c r="M12858" s="46">
        <v>45643.025264583797</v>
      </c>
      <c r="N12858" s="45"/>
      <c r="O12858" s="46"/>
    </row>
    <row r="12859" spans="1:15" x14ac:dyDescent="0.2">
      <c r="A12859" s="11" t="str">
        <f t="shared" si="1200"/>
        <v>8311001 - Region Hovedstaden10-14 år</v>
      </c>
      <c r="B12859" s="12" t="str">
        <f t="shared" si="1203"/>
        <v>831100</v>
      </c>
      <c r="C12859" s="14">
        <f t="shared" si="1201"/>
        <v>0</v>
      </c>
      <c r="D12859" s="14">
        <f t="shared" si="1202"/>
        <v>0</v>
      </c>
      <c r="E12859" s="19" t="str">
        <f t="shared" si="1204"/>
        <v>831100 - Togførerarbejde</v>
      </c>
      <c r="F12859" s="19" t="str">
        <f t="shared" si="1205"/>
        <v>10-14 år</v>
      </c>
      <c r="G12859" s="40" t="s">
        <v>516</v>
      </c>
      <c r="H12859" s="41" t="s">
        <v>256</v>
      </c>
      <c r="I12859" s="42" t="s">
        <v>8</v>
      </c>
      <c r="J12859" s="43" t="s">
        <v>17</v>
      </c>
      <c r="K12859" s="44">
        <v>161</v>
      </c>
      <c r="L12859" s="45">
        <v>43774.447457508722</v>
      </c>
      <c r="M12859" s="46">
        <v>46433.2760380978</v>
      </c>
      <c r="N12859" s="45"/>
      <c r="O12859" s="46"/>
    </row>
    <row r="12860" spans="1:15" x14ac:dyDescent="0.2">
      <c r="A12860" s="11" t="str">
        <f t="shared" si="1200"/>
        <v>8311001 - Region Hovedstaden15-20 år</v>
      </c>
      <c r="B12860" s="12" t="str">
        <f t="shared" si="1203"/>
        <v>831100</v>
      </c>
      <c r="C12860" s="14">
        <f t="shared" si="1201"/>
        <v>0</v>
      </c>
      <c r="D12860" s="14">
        <f t="shared" si="1202"/>
        <v>0</v>
      </c>
      <c r="E12860" s="19" t="str">
        <f t="shared" si="1204"/>
        <v>831100 - Togførerarbejde</v>
      </c>
      <c r="F12860" s="19" t="str">
        <f t="shared" si="1205"/>
        <v>15-20 år</v>
      </c>
      <c r="G12860" s="40" t="s">
        <v>516</v>
      </c>
      <c r="H12860" s="41" t="s">
        <v>256</v>
      </c>
      <c r="I12860" s="42" t="s">
        <v>8</v>
      </c>
      <c r="J12860" s="43" t="s">
        <v>18</v>
      </c>
      <c r="K12860" s="44">
        <v>107</v>
      </c>
      <c r="L12860" s="45">
        <v>42933.746196806256</v>
      </c>
      <c r="M12860" s="46">
        <v>45541.511185059586</v>
      </c>
      <c r="N12860" s="45"/>
      <c r="O12860" s="46"/>
    </row>
    <row r="12861" spans="1:15" x14ac:dyDescent="0.2">
      <c r="A12861" s="11" t="str">
        <f t="shared" si="1200"/>
        <v>8311001 - Region Hovedstaden20-24 år</v>
      </c>
      <c r="B12861" s="12" t="str">
        <f t="shared" si="1203"/>
        <v>831100</v>
      </c>
      <c r="C12861" s="14">
        <f t="shared" si="1201"/>
        <v>0</v>
      </c>
      <c r="D12861" s="14">
        <f t="shared" si="1202"/>
        <v>0</v>
      </c>
      <c r="E12861" s="19" t="str">
        <f t="shared" si="1204"/>
        <v>831100 - Togførerarbejde</v>
      </c>
      <c r="F12861" s="19" t="str">
        <f t="shared" si="1205"/>
        <v>20-24 år</v>
      </c>
      <c r="G12861" s="40" t="s">
        <v>516</v>
      </c>
      <c r="H12861" s="41" t="s">
        <v>256</v>
      </c>
      <c r="I12861" s="42" t="s">
        <v>8</v>
      </c>
      <c r="J12861" s="43" t="s">
        <v>19</v>
      </c>
      <c r="K12861" s="44">
        <v>130</v>
      </c>
      <c r="L12861" s="45">
        <v>44244.209765998807</v>
      </c>
      <c r="M12861" s="46">
        <v>46931.571372689687</v>
      </c>
      <c r="N12861" s="45"/>
      <c r="O12861" s="46"/>
    </row>
    <row r="12862" spans="1:15" x14ac:dyDescent="0.2">
      <c r="A12862" s="11" t="str">
        <f t="shared" si="1200"/>
        <v>8311001 - Region Hovedstaden25 år og derover</v>
      </c>
      <c r="B12862" s="12" t="str">
        <f t="shared" si="1203"/>
        <v>831100</v>
      </c>
      <c r="C12862" s="14">
        <f t="shared" si="1201"/>
        <v>0</v>
      </c>
      <c r="D12862" s="14">
        <f t="shared" si="1202"/>
        <v>0</v>
      </c>
      <c r="E12862" s="19" t="str">
        <f t="shared" si="1204"/>
        <v>831100 - Togførerarbejde</v>
      </c>
      <c r="F12862" s="19" t="str">
        <f t="shared" si="1205"/>
        <v>25 år og derover</v>
      </c>
      <c r="G12862" s="40" t="s">
        <v>516</v>
      </c>
      <c r="H12862" s="41" t="s">
        <v>256</v>
      </c>
      <c r="I12862" s="42" t="s">
        <v>8</v>
      </c>
      <c r="J12862" s="43" t="s">
        <v>9</v>
      </c>
      <c r="K12862" s="44">
        <v>620</v>
      </c>
      <c r="L12862" s="45">
        <v>42982.675556806367</v>
      </c>
      <c r="M12862" s="46">
        <v>45593.412479335384</v>
      </c>
      <c r="N12862" s="45"/>
      <c r="O12862" s="46"/>
    </row>
    <row r="12863" spans="1:15" x14ac:dyDescent="0.2">
      <c r="A12863" s="11" t="str">
        <f t="shared" si="1200"/>
        <v>8311001 - Region HovedstadenAlle uanset erf.</v>
      </c>
      <c r="B12863" s="12" t="str">
        <f t="shared" si="1203"/>
        <v>831100</v>
      </c>
      <c r="C12863" s="14">
        <f t="shared" si="1201"/>
        <v>0</v>
      </c>
      <c r="D12863" s="14">
        <f t="shared" si="1202"/>
        <v>0</v>
      </c>
      <c r="E12863" s="19" t="str">
        <f t="shared" si="1204"/>
        <v>831100 - Togførerarbejde</v>
      </c>
      <c r="F12863" s="19" t="str">
        <f t="shared" si="1205"/>
        <v>Alle uanset erf.</v>
      </c>
      <c r="G12863" s="40" t="s">
        <v>516</v>
      </c>
      <c r="H12863" s="41" t="s">
        <v>256</v>
      </c>
      <c r="I12863" s="42" t="s">
        <v>8</v>
      </c>
      <c r="J12863" s="43" t="s">
        <v>10</v>
      </c>
      <c r="K12863" s="44">
        <v>1193</v>
      </c>
      <c r="L12863" s="45">
        <v>43077.160642943621</v>
      </c>
      <c r="M12863" s="46">
        <v>45688.349114633675</v>
      </c>
      <c r="N12863" s="45"/>
      <c r="O12863" s="46"/>
    </row>
    <row r="12864" spans="1:15" x14ac:dyDescent="0.2">
      <c r="A12864" s="11" t="str">
        <f t="shared" si="1200"/>
        <v>8311002 - Region SjællandAlle uanset erf.</v>
      </c>
      <c r="B12864" s="12" t="str">
        <f t="shared" si="1203"/>
        <v>831100</v>
      </c>
      <c r="C12864" s="14">
        <f t="shared" si="1201"/>
        <v>0</v>
      </c>
      <c r="D12864" s="14">
        <f t="shared" si="1202"/>
        <v>0</v>
      </c>
      <c r="E12864" s="19" t="str">
        <f t="shared" si="1204"/>
        <v>831100 - Togførerarbejde</v>
      </c>
      <c r="F12864" s="19" t="str">
        <f t="shared" si="1205"/>
        <v>Alle uanset erf.</v>
      </c>
      <c r="G12864" s="40" t="s">
        <v>516</v>
      </c>
      <c r="H12864" s="41" t="s">
        <v>256</v>
      </c>
      <c r="I12864" s="42" t="s">
        <v>20</v>
      </c>
      <c r="J12864" s="43" t="s">
        <v>10</v>
      </c>
      <c r="K12864" s="44">
        <v>274</v>
      </c>
      <c r="L12864" s="45">
        <v>42858.289287826228</v>
      </c>
      <c r="M12864" s="46">
        <v>45461.471077481932</v>
      </c>
      <c r="N12864" s="45"/>
      <c r="O12864" s="46"/>
    </row>
    <row r="12865" spans="1:15" x14ac:dyDescent="0.2">
      <c r="A12865" s="11" t="str">
        <f t="shared" si="1200"/>
        <v>8311003 - Region Syddanmark5-9 år</v>
      </c>
      <c r="B12865" s="12" t="str">
        <f t="shared" si="1203"/>
        <v>831100</v>
      </c>
      <c r="C12865" s="14">
        <f t="shared" si="1201"/>
        <v>0</v>
      </c>
      <c r="D12865" s="14">
        <f t="shared" si="1202"/>
        <v>0</v>
      </c>
      <c r="E12865" s="19" t="str">
        <f t="shared" si="1204"/>
        <v>831100 - Togførerarbejde</v>
      </c>
      <c r="F12865" s="19" t="str">
        <f t="shared" si="1205"/>
        <v>5-9 år</v>
      </c>
      <c r="G12865" s="40" t="s">
        <v>516</v>
      </c>
      <c r="H12865" s="41" t="s">
        <v>256</v>
      </c>
      <c r="I12865" s="42" t="s">
        <v>544</v>
      </c>
      <c r="J12865" s="43" t="s">
        <v>15</v>
      </c>
      <c r="K12865" s="44">
        <v>20</v>
      </c>
      <c r="L12865" s="45">
        <v>35807.404287176549</v>
      </c>
      <c r="M12865" s="46">
        <v>37949.315289932405</v>
      </c>
      <c r="N12865" s="45"/>
      <c r="O12865" s="46"/>
    </row>
    <row r="12866" spans="1:15" x14ac:dyDescent="0.2">
      <c r="A12866" s="11" t="str">
        <f t="shared" ref="A12866:A12929" si="1206">B12866&amp;I12866&amp;F12866</f>
        <v>8311003 - Region Syddanmark0-4 år</v>
      </c>
      <c r="B12866" s="12" t="str">
        <f t="shared" si="1203"/>
        <v>831100</v>
      </c>
      <c r="C12866" s="14">
        <f t="shared" ref="C12866:C12929" si="1207">N12866*1.2</f>
        <v>0</v>
      </c>
      <c r="D12866" s="14">
        <f t="shared" ref="D12866:D12929" si="1208">O12866*1.2</f>
        <v>0</v>
      </c>
      <c r="E12866" s="19" t="str">
        <f t="shared" si="1204"/>
        <v>831100 - Togførerarbejde</v>
      </c>
      <c r="F12866" s="19" t="str">
        <f t="shared" si="1205"/>
        <v>0-4 år</v>
      </c>
      <c r="G12866" s="40" t="s">
        <v>516</v>
      </c>
      <c r="H12866" s="41" t="s">
        <v>256</v>
      </c>
      <c r="I12866" s="42" t="s">
        <v>544</v>
      </c>
      <c r="J12866" s="43" t="s">
        <v>16</v>
      </c>
      <c r="K12866" s="44">
        <v>22</v>
      </c>
      <c r="L12866" s="45">
        <v>42735.473514178731</v>
      </c>
      <c r="M12866" s="46">
        <v>45291.804606873491</v>
      </c>
      <c r="N12866" s="45"/>
      <c r="O12866" s="46"/>
    </row>
    <row r="12867" spans="1:15" x14ac:dyDescent="0.2">
      <c r="A12867" s="11" t="str">
        <f t="shared" si="1206"/>
        <v>8311003 - Region Syddanmark10-14 år</v>
      </c>
      <c r="B12867" s="12" t="str">
        <f t="shared" ref="B12867:B12930" si="1209">LEFT(E12867,6)</f>
        <v>831100</v>
      </c>
      <c r="C12867" s="14">
        <f t="shared" si="1207"/>
        <v>0</v>
      </c>
      <c r="D12867" s="14">
        <f t="shared" si="1208"/>
        <v>0</v>
      </c>
      <c r="E12867" s="19" t="str">
        <f t="shared" ref="E12867:E12930" si="1210">TRIM(H12867)</f>
        <v>831100 - Togførerarbejde</v>
      </c>
      <c r="F12867" s="19" t="str">
        <f t="shared" ref="F12867:F12930" si="1211">MID(J12867,6,30)</f>
        <v>10-14 år</v>
      </c>
      <c r="G12867" s="40" t="s">
        <v>516</v>
      </c>
      <c r="H12867" s="41" t="s">
        <v>256</v>
      </c>
      <c r="I12867" s="42" t="s">
        <v>544</v>
      </c>
      <c r="J12867" s="43" t="s">
        <v>17</v>
      </c>
      <c r="K12867" s="44">
        <v>30</v>
      </c>
      <c r="L12867" s="45">
        <v>36979.313102693101</v>
      </c>
      <c r="M12867" s="46">
        <v>39191.324813281622</v>
      </c>
      <c r="N12867" s="45"/>
      <c r="O12867" s="46"/>
    </row>
    <row r="12868" spans="1:15" x14ac:dyDescent="0.2">
      <c r="A12868" s="11" t="str">
        <f t="shared" si="1206"/>
        <v>8311003 - Region Syddanmark15-20 år</v>
      </c>
      <c r="B12868" s="12" t="str">
        <f t="shared" si="1209"/>
        <v>831100</v>
      </c>
      <c r="C12868" s="14">
        <f t="shared" si="1207"/>
        <v>0</v>
      </c>
      <c r="D12868" s="14">
        <f t="shared" si="1208"/>
        <v>0</v>
      </c>
      <c r="E12868" s="19" t="str">
        <f t="shared" si="1210"/>
        <v>831100 - Togførerarbejde</v>
      </c>
      <c r="F12868" s="19" t="str">
        <f t="shared" si="1211"/>
        <v>15-20 år</v>
      </c>
      <c r="G12868" s="40" t="s">
        <v>516</v>
      </c>
      <c r="H12868" s="41" t="s">
        <v>256</v>
      </c>
      <c r="I12868" s="42" t="s">
        <v>544</v>
      </c>
      <c r="J12868" s="43" t="s">
        <v>18</v>
      </c>
      <c r="K12868" s="44">
        <v>27</v>
      </c>
      <c r="L12868" s="45">
        <v>42659.952537190104</v>
      </c>
      <c r="M12868" s="46">
        <v>45211.76615047604</v>
      </c>
      <c r="N12868" s="45"/>
      <c r="O12868" s="46"/>
    </row>
    <row r="12869" spans="1:15" x14ac:dyDescent="0.2">
      <c r="A12869" s="11" t="str">
        <f t="shared" si="1206"/>
        <v>8311003 - Region Syddanmark20-24 år</v>
      </c>
      <c r="B12869" s="12" t="str">
        <f t="shared" si="1209"/>
        <v>831100</v>
      </c>
      <c r="C12869" s="14">
        <f t="shared" si="1207"/>
        <v>0</v>
      </c>
      <c r="D12869" s="14">
        <f t="shared" si="1208"/>
        <v>0</v>
      </c>
      <c r="E12869" s="19" t="str">
        <f t="shared" si="1210"/>
        <v>831100 - Togførerarbejde</v>
      </c>
      <c r="F12869" s="19" t="str">
        <f t="shared" si="1211"/>
        <v>20-24 år</v>
      </c>
      <c r="G12869" s="40" t="s">
        <v>516</v>
      </c>
      <c r="H12869" s="41" t="s">
        <v>256</v>
      </c>
      <c r="I12869" s="42" t="s">
        <v>544</v>
      </c>
      <c r="J12869" s="43" t="s">
        <v>19</v>
      </c>
      <c r="K12869" s="44">
        <v>44</v>
      </c>
      <c r="L12869" s="45">
        <v>43611.903232798883</v>
      </c>
      <c r="M12869" s="46">
        <v>46253.309783709563</v>
      </c>
      <c r="N12869" s="45"/>
      <c r="O12869" s="46"/>
    </row>
    <row r="12870" spans="1:15" x14ac:dyDescent="0.2">
      <c r="A12870" s="11" t="str">
        <f t="shared" si="1206"/>
        <v>8311003 - Region Syddanmark25 år og derover</v>
      </c>
      <c r="B12870" s="12" t="str">
        <f t="shared" si="1209"/>
        <v>831100</v>
      </c>
      <c r="C12870" s="14">
        <f t="shared" si="1207"/>
        <v>0</v>
      </c>
      <c r="D12870" s="14">
        <f t="shared" si="1208"/>
        <v>0</v>
      </c>
      <c r="E12870" s="19" t="str">
        <f t="shared" si="1210"/>
        <v>831100 - Togførerarbejde</v>
      </c>
      <c r="F12870" s="19" t="str">
        <f t="shared" si="1211"/>
        <v>25 år og derover</v>
      </c>
      <c r="G12870" s="40" t="s">
        <v>516</v>
      </c>
      <c r="H12870" s="41" t="s">
        <v>256</v>
      </c>
      <c r="I12870" s="42" t="s">
        <v>544</v>
      </c>
      <c r="J12870" s="43" t="s">
        <v>9</v>
      </c>
      <c r="K12870" s="44">
        <v>271</v>
      </c>
      <c r="L12870" s="45">
        <v>42781.651318008779</v>
      </c>
      <c r="M12870" s="46">
        <v>45380.17817227765</v>
      </c>
      <c r="N12870" s="45"/>
      <c r="O12870" s="46"/>
    </row>
    <row r="12871" spans="1:15" x14ac:dyDescent="0.2">
      <c r="A12871" s="11" t="str">
        <f t="shared" si="1206"/>
        <v>8311003 - Region SyddanmarkAlle uanset erf.</v>
      </c>
      <c r="B12871" s="12" t="str">
        <f t="shared" si="1209"/>
        <v>831100</v>
      </c>
      <c r="C12871" s="14">
        <f t="shared" si="1207"/>
        <v>0</v>
      </c>
      <c r="D12871" s="14">
        <f t="shared" si="1208"/>
        <v>0</v>
      </c>
      <c r="E12871" s="19" t="str">
        <f t="shared" si="1210"/>
        <v>831100 - Togførerarbejde</v>
      </c>
      <c r="F12871" s="19" t="str">
        <f t="shared" si="1211"/>
        <v>Alle uanset erf.</v>
      </c>
      <c r="G12871" s="40" t="s">
        <v>516</v>
      </c>
      <c r="H12871" s="41" t="s">
        <v>256</v>
      </c>
      <c r="I12871" s="42" t="s">
        <v>544</v>
      </c>
      <c r="J12871" s="43" t="s">
        <v>10</v>
      </c>
      <c r="K12871" s="44">
        <v>414</v>
      </c>
      <c r="L12871" s="45">
        <v>42772.68370756787</v>
      </c>
      <c r="M12871" s="46">
        <v>45370.665875602543</v>
      </c>
      <c r="N12871" s="45"/>
      <c r="O12871" s="46"/>
    </row>
    <row r="12872" spans="1:15" x14ac:dyDescent="0.2">
      <c r="A12872" s="11" t="str">
        <f t="shared" si="1206"/>
        <v>8311004 - Region Midtjylland0-4 år</v>
      </c>
      <c r="B12872" s="12" t="str">
        <f t="shared" si="1209"/>
        <v>831100</v>
      </c>
      <c r="C12872" s="14">
        <f t="shared" si="1207"/>
        <v>0</v>
      </c>
      <c r="D12872" s="14">
        <f t="shared" si="1208"/>
        <v>0</v>
      </c>
      <c r="E12872" s="19" t="str">
        <f t="shared" si="1210"/>
        <v>831100 - Togførerarbejde</v>
      </c>
      <c r="F12872" s="19" t="str">
        <f t="shared" si="1211"/>
        <v>0-4 år</v>
      </c>
      <c r="G12872" s="40" t="s">
        <v>516</v>
      </c>
      <c r="H12872" s="41" t="s">
        <v>256</v>
      </c>
      <c r="I12872" s="42" t="s">
        <v>517</v>
      </c>
      <c r="J12872" s="43" t="s">
        <v>16</v>
      </c>
      <c r="K12872" s="44">
        <v>14</v>
      </c>
      <c r="L12872" s="45">
        <v>44061.306578153322</v>
      </c>
      <c r="M12872" s="46">
        <v>46696.945749277038</v>
      </c>
      <c r="N12872" s="45"/>
      <c r="O12872" s="46"/>
    </row>
    <row r="12873" spans="1:15" x14ac:dyDescent="0.2">
      <c r="A12873" s="11" t="str">
        <f t="shared" si="1206"/>
        <v>8311004 - Region Midtjylland10-14 år</v>
      </c>
      <c r="B12873" s="12" t="str">
        <f t="shared" si="1209"/>
        <v>831100</v>
      </c>
      <c r="C12873" s="14">
        <f t="shared" si="1207"/>
        <v>0</v>
      </c>
      <c r="D12873" s="14">
        <f t="shared" si="1208"/>
        <v>0</v>
      </c>
      <c r="E12873" s="19" t="str">
        <f t="shared" si="1210"/>
        <v>831100 - Togførerarbejde</v>
      </c>
      <c r="F12873" s="19" t="str">
        <f t="shared" si="1211"/>
        <v>10-14 år</v>
      </c>
      <c r="G12873" s="40" t="s">
        <v>516</v>
      </c>
      <c r="H12873" s="41" t="s">
        <v>256</v>
      </c>
      <c r="I12873" s="42" t="s">
        <v>517</v>
      </c>
      <c r="J12873" s="43" t="s">
        <v>17</v>
      </c>
      <c r="K12873" s="44">
        <v>17</v>
      </c>
      <c r="L12873" s="45">
        <v>42729.687004791587</v>
      </c>
      <c r="M12873" s="46">
        <v>45325.057583900467</v>
      </c>
      <c r="N12873" s="45"/>
      <c r="O12873" s="46"/>
    </row>
    <row r="12874" spans="1:15" x14ac:dyDescent="0.2">
      <c r="A12874" s="11" t="str">
        <f t="shared" si="1206"/>
        <v>8311004 - Region Midtjylland25 år og derover</v>
      </c>
      <c r="B12874" s="12" t="str">
        <f t="shared" si="1209"/>
        <v>831100</v>
      </c>
      <c r="C12874" s="14">
        <f t="shared" si="1207"/>
        <v>0</v>
      </c>
      <c r="D12874" s="14">
        <f t="shared" si="1208"/>
        <v>0</v>
      </c>
      <c r="E12874" s="19" t="str">
        <f t="shared" si="1210"/>
        <v>831100 - Togførerarbejde</v>
      </c>
      <c r="F12874" s="19" t="str">
        <f t="shared" si="1211"/>
        <v>25 år og derover</v>
      </c>
      <c r="G12874" s="40" t="s">
        <v>516</v>
      </c>
      <c r="H12874" s="41" t="s">
        <v>256</v>
      </c>
      <c r="I12874" s="42" t="s">
        <v>517</v>
      </c>
      <c r="J12874" s="43" t="s">
        <v>9</v>
      </c>
      <c r="K12874" s="44">
        <v>220</v>
      </c>
      <c r="L12874" s="45">
        <v>43392.667131560069</v>
      </c>
      <c r="M12874" s="46">
        <v>46028.306648640712</v>
      </c>
      <c r="N12874" s="45"/>
      <c r="O12874" s="46"/>
    </row>
    <row r="12875" spans="1:15" x14ac:dyDescent="0.2">
      <c r="A12875" s="11" t="str">
        <f t="shared" si="1206"/>
        <v>8311004 - Region MidtjyllandAlle uanset erf.</v>
      </c>
      <c r="B12875" s="12" t="str">
        <f t="shared" si="1209"/>
        <v>831100</v>
      </c>
      <c r="C12875" s="14">
        <f t="shared" si="1207"/>
        <v>0</v>
      </c>
      <c r="D12875" s="14">
        <f t="shared" si="1208"/>
        <v>0</v>
      </c>
      <c r="E12875" s="19" t="str">
        <f t="shared" si="1210"/>
        <v>831100 - Togførerarbejde</v>
      </c>
      <c r="F12875" s="19" t="str">
        <f t="shared" si="1211"/>
        <v>Alle uanset erf.</v>
      </c>
      <c r="G12875" s="40" t="s">
        <v>516</v>
      </c>
      <c r="H12875" s="41" t="s">
        <v>256</v>
      </c>
      <c r="I12875" s="42" t="s">
        <v>517</v>
      </c>
      <c r="J12875" s="43" t="s">
        <v>10</v>
      </c>
      <c r="K12875" s="44">
        <v>310</v>
      </c>
      <c r="L12875" s="45">
        <v>43586.015300230072</v>
      </c>
      <c r="M12875" s="46">
        <v>46232.552478284757</v>
      </c>
      <c r="N12875" s="45"/>
      <c r="O12875" s="46"/>
    </row>
    <row r="12876" spans="1:15" x14ac:dyDescent="0.2">
      <c r="A12876" s="11" t="str">
        <f t="shared" si="1206"/>
        <v>8311005 - Region NordjyllandAlle uanset erf.</v>
      </c>
      <c r="B12876" s="12" t="str">
        <f t="shared" si="1209"/>
        <v>831100</v>
      </c>
      <c r="C12876" s="14">
        <f t="shared" si="1207"/>
        <v>0</v>
      </c>
      <c r="D12876" s="14">
        <f t="shared" si="1208"/>
        <v>0</v>
      </c>
      <c r="E12876" s="19" t="str">
        <f t="shared" si="1210"/>
        <v>831100 - Togførerarbejde</v>
      </c>
      <c r="F12876" s="19" t="str">
        <f t="shared" si="1211"/>
        <v>Alle uanset erf.</v>
      </c>
      <c r="G12876" s="40" t="s">
        <v>516</v>
      </c>
      <c r="H12876" s="41" t="s">
        <v>256</v>
      </c>
      <c r="I12876" s="42" t="s">
        <v>21</v>
      </c>
      <c r="J12876" s="43" t="s">
        <v>10</v>
      </c>
      <c r="K12876" s="44">
        <v>121</v>
      </c>
      <c r="L12876" s="45">
        <v>42710.358494049993</v>
      </c>
      <c r="M12876" s="46">
        <v>45304.555073262476</v>
      </c>
      <c r="N12876" s="45"/>
      <c r="O12876" s="46"/>
    </row>
    <row r="12877" spans="1:15" x14ac:dyDescent="0.2">
      <c r="A12877" s="11" t="str">
        <f t="shared" si="1206"/>
        <v>8311006 - Alle regioner1 år</v>
      </c>
      <c r="B12877" s="12" t="str">
        <f t="shared" si="1209"/>
        <v>831100</v>
      </c>
      <c r="C12877" s="14">
        <f t="shared" si="1207"/>
        <v>0</v>
      </c>
      <c r="D12877" s="14">
        <f t="shared" si="1208"/>
        <v>0</v>
      </c>
      <c r="E12877" s="19" t="str">
        <f t="shared" si="1210"/>
        <v>831100 - Togførerarbejde</v>
      </c>
      <c r="F12877" s="19" t="str">
        <f t="shared" si="1211"/>
        <v>1 år</v>
      </c>
      <c r="G12877" s="40" t="s">
        <v>516</v>
      </c>
      <c r="H12877" s="41" t="s">
        <v>256</v>
      </c>
      <c r="I12877" s="42" t="s">
        <v>11</v>
      </c>
      <c r="J12877" s="43" t="s">
        <v>22</v>
      </c>
      <c r="K12877" s="44">
        <v>27</v>
      </c>
      <c r="L12877" s="45">
        <v>42995.625150722597</v>
      </c>
      <c r="M12877" s="46">
        <v>45567.517875537611</v>
      </c>
      <c r="N12877" s="45"/>
      <c r="O12877" s="46"/>
    </row>
    <row r="12878" spans="1:15" x14ac:dyDescent="0.2">
      <c r="A12878" s="11" t="str">
        <f t="shared" si="1206"/>
        <v>8311006 - Alle regioner2 år</v>
      </c>
      <c r="B12878" s="12" t="str">
        <f t="shared" si="1209"/>
        <v>831100</v>
      </c>
      <c r="C12878" s="14">
        <f t="shared" si="1207"/>
        <v>0</v>
      </c>
      <c r="D12878" s="14">
        <f t="shared" si="1208"/>
        <v>0</v>
      </c>
      <c r="E12878" s="19" t="str">
        <f t="shared" si="1210"/>
        <v>831100 - Togførerarbejde</v>
      </c>
      <c r="F12878" s="19" t="str">
        <f t="shared" si="1211"/>
        <v>2 år</v>
      </c>
      <c r="G12878" s="40" t="s">
        <v>516</v>
      </c>
      <c r="H12878" s="41" t="s">
        <v>256</v>
      </c>
      <c r="I12878" s="42" t="s">
        <v>11</v>
      </c>
      <c r="J12878" s="43" t="s">
        <v>23</v>
      </c>
      <c r="K12878" s="44">
        <v>41</v>
      </c>
      <c r="L12878" s="45">
        <v>43109.636510236669</v>
      </c>
      <c r="M12878" s="46">
        <v>45688.349114633675</v>
      </c>
      <c r="N12878" s="45"/>
      <c r="O12878" s="46"/>
    </row>
    <row r="12879" spans="1:15" x14ac:dyDescent="0.2">
      <c r="A12879" s="11" t="str">
        <f t="shared" si="1206"/>
        <v>8311006 - Alle regioner3 år</v>
      </c>
      <c r="B12879" s="12" t="str">
        <f t="shared" si="1209"/>
        <v>831100</v>
      </c>
      <c r="C12879" s="14">
        <f t="shared" si="1207"/>
        <v>0</v>
      </c>
      <c r="D12879" s="14">
        <f t="shared" si="1208"/>
        <v>0</v>
      </c>
      <c r="E12879" s="19" t="str">
        <f t="shared" si="1210"/>
        <v>831100 - Togførerarbejde</v>
      </c>
      <c r="F12879" s="19" t="str">
        <f t="shared" si="1211"/>
        <v>3 år</v>
      </c>
      <c r="G12879" s="40" t="s">
        <v>516</v>
      </c>
      <c r="H12879" s="41" t="s">
        <v>256</v>
      </c>
      <c r="I12879" s="42" t="s">
        <v>11</v>
      </c>
      <c r="J12879" s="43" t="s">
        <v>14</v>
      </c>
      <c r="K12879" s="44">
        <v>39</v>
      </c>
      <c r="L12879" s="45">
        <v>43029.44745072347</v>
      </c>
      <c r="M12879" s="46">
        <v>45643.025264583797</v>
      </c>
      <c r="N12879" s="45"/>
      <c r="O12879" s="46"/>
    </row>
    <row r="12880" spans="1:15" x14ac:dyDescent="0.2">
      <c r="A12880" s="11" t="str">
        <f t="shared" si="1206"/>
        <v>8311006 - Alle regioner4 år</v>
      </c>
      <c r="B12880" s="12" t="str">
        <f t="shared" si="1209"/>
        <v>831100</v>
      </c>
      <c r="C12880" s="14">
        <f t="shared" si="1207"/>
        <v>0</v>
      </c>
      <c r="D12880" s="14">
        <f t="shared" si="1208"/>
        <v>0</v>
      </c>
      <c r="E12880" s="19" t="str">
        <f t="shared" si="1210"/>
        <v>831100 - Togførerarbejde</v>
      </c>
      <c r="F12880" s="19" t="str">
        <f t="shared" si="1211"/>
        <v>4 år</v>
      </c>
      <c r="G12880" s="40" t="s">
        <v>516</v>
      </c>
      <c r="H12880" s="41" t="s">
        <v>256</v>
      </c>
      <c r="I12880" s="42" t="s">
        <v>11</v>
      </c>
      <c r="J12880" s="43" t="s">
        <v>24</v>
      </c>
      <c r="K12880" s="44">
        <v>44</v>
      </c>
      <c r="L12880" s="45">
        <v>42907.869569351642</v>
      </c>
      <c r="M12880" s="46">
        <v>45514.062829790193</v>
      </c>
      <c r="N12880" s="45"/>
      <c r="O12880" s="46"/>
    </row>
    <row r="12881" spans="1:15" x14ac:dyDescent="0.2">
      <c r="A12881" s="11" t="str">
        <f t="shared" si="1206"/>
        <v>8311006 - Alle regioner5-9 år</v>
      </c>
      <c r="B12881" s="12" t="str">
        <f t="shared" si="1209"/>
        <v>831100</v>
      </c>
      <c r="C12881" s="14">
        <f t="shared" si="1207"/>
        <v>0</v>
      </c>
      <c r="D12881" s="14">
        <f t="shared" si="1208"/>
        <v>0</v>
      </c>
      <c r="E12881" s="19" t="str">
        <f t="shared" si="1210"/>
        <v>831100 - Togførerarbejde</v>
      </c>
      <c r="F12881" s="19" t="str">
        <f t="shared" si="1211"/>
        <v>5-9 år</v>
      </c>
      <c r="G12881" s="40" t="s">
        <v>516</v>
      </c>
      <c r="H12881" s="41" t="s">
        <v>256</v>
      </c>
      <c r="I12881" s="42" t="s">
        <v>11</v>
      </c>
      <c r="J12881" s="43" t="s">
        <v>15</v>
      </c>
      <c r="K12881" s="44">
        <v>119</v>
      </c>
      <c r="L12881" s="45">
        <v>42472.757007067878</v>
      </c>
      <c r="M12881" s="46">
        <v>45013.37304338286</v>
      </c>
      <c r="N12881" s="45"/>
      <c r="O12881" s="46"/>
    </row>
    <row r="12882" spans="1:15" x14ac:dyDescent="0.2">
      <c r="A12882" s="11" t="str">
        <f t="shared" si="1206"/>
        <v>8311006 - Alle regioner0-4 år</v>
      </c>
      <c r="B12882" s="12" t="str">
        <f t="shared" si="1209"/>
        <v>831100</v>
      </c>
      <c r="C12882" s="14">
        <f t="shared" si="1207"/>
        <v>0</v>
      </c>
      <c r="D12882" s="14">
        <f t="shared" si="1208"/>
        <v>0</v>
      </c>
      <c r="E12882" s="19" t="str">
        <f t="shared" si="1210"/>
        <v>831100 - Togførerarbejde</v>
      </c>
      <c r="F12882" s="19" t="str">
        <f t="shared" si="1211"/>
        <v>0-4 år</v>
      </c>
      <c r="G12882" s="40" t="s">
        <v>516</v>
      </c>
      <c r="H12882" s="41" t="s">
        <v>256</v>
      </c>
      <c r="I12882" s="42" t="s">
        <v>11</v>
      </c>
      <c r="J12882" s="43" t="s">
        <v>16</v>
      </c>
      <c r="K12882" s="44">
        <v>158</v>
      </c>
      <c r="L12882" s="45">
        <v>42995.625150722597</v>
      </c>
      <c r="M12882" s="46">
        <v>45594.123399580931</v>
      </c>
      <c r="N12882" s="45"/>
      <c r="O12882" s="46"/>
    </row>
    <row r="12883" spans="1:15" x14ac:dyDescent="0.2">
      <c r="A12883" s="11" t="str">
        <f t="shared" si="1206"/>
        <v>8311006 - Alle regioner10-14 år</v>
      </c>
      <c r="B12883" s="12" t="str">
        <f t="shared" si="1209"/>
        <v>831100</v>
      </c>
      <c r="C12883" s="14">
        <f t="shared" si="1207"/>
        <v>0</v>
      </c>
      <c r="D12883" s="14">
        <f t="shared" si="1208"/>
        <v>0</v>
      </c>
      <c r="E12883" s="19" t="str">
        <f t="shared" si="1210"/>
        <v>831100 - Togførerarbejde</v>
      </c>
      <c r="F12883" s="19" t="str">
        <f t="shared" si="1211"/>
        <v>10-14 år</v>
      </c>
      <c r="G12883" s="40" t="s">
        <v>516</v>
      </c>
      <c r="H12883" s="41" t="s">
        <v>256</v>
      </c>
      <c r="I12883" s="42" t="s">
        <v>11</v>
      </c>
      <c r="J12883" s="43" t="s">
        <v>17</v>
      </c>
      <c r="K12883" s="44">
        <v>248</v>
      </c>
      <c r="L12883" s="45">
        <v>43222.582154884156</v>
      </c>
      <c r="M12883" s="46">
        <v>45847.890832322475</v>
      </c>
      <c r="N12883" s="45"/>
      <c r="O12883" s="46"/>
    </row>
    <row r="12884" spans="1:15" x14ac:dyDescent="0.2">
      <c r="A12884" s="11" t="str">
        <f t="shared" si="1206"/>
        <v>8311006 - Alle regioner15-20 år</v>
      </c>
      <c r="B12884" s="12" t="str">
        <f t="shared" si="1209"/>
        <v>831100</v>
      </c>
      <c r="C12884" s="14">
        <f t="shared" si="1207"/>
        <v>0</v>
      </c>
      <c r="D12884" s="14">
        <f t="shared" si="1208"/>
        <v>0</v>
      </c>
      <c r="E12884" s="19" t="str">
        <f t="shared" si="1210"/>
        <v>831100 - Togførerarbejde</v>
      </c>
      <c r="F12884" s="19" t="str">
        <f t="shared" si="1211"/>
        <v>15-20 år</v>
      </c>
      <c r="G12884" s="40" t="s">
        <v>516</v>
      </c>
      <c r="H12884" s="41" t="s">
        <v>256</v>
      </c>
      <c r="I12884" s="42" t="s">
        <v>11</v>
      </c>
      <c r="J12884" s="43" t="s">
        <v>18</v>
      </c>
      <c r="K12884" s="44">
        <v>197</v>
      </c>
      <c r="L12884" s="45">
        <v>42951.138173992156</v>
      </c>
      <c r="M12884" s="46">
        <v>45559.959538480951</v>
      </c>
      <c r="N12884" s="45"/>
      <c r="O12884" s="46"/>
    </row>
    <row r="12885" spans="1:15" x14ac:dyDescent="0.2">
      <c r="A12885" s="11" t="str">
        <f t="shared" si="1206"/>
        <v>8311006 - Alle regioner20-24 år</v>
      </c>
      <c r="B12885" s="12" t="str">
        <f t="shared" si="1209"/>
        <v>831100</v>
      </c>
      <c r="C12885" s="14">
        <f t="shared" si="1207"/>
        <v>0</v>
      </c>
      <c r="D12885" s="14">
        <f t="shared" si="1208"/>
        <v>0</v>
      </c>
      <c r="E12885" s="19" t="str">
        <f t="shared" si="1210"/>
        <v>831100 - Togførerarbejde</v>
      </c>
      <c r="F12885" s="19" t="str">
        <f t="shared" si="1211"/>
        <v>20-24 år</v>
      </c>
      <c r="G12885" s="40" t="s">
        <v>516</v>
      </c>
      <c r="H12885" s="41" t="s">
        <v>256</v>
      </c>
      <c r="I12885" s="42" t="s">
        <v>11</v>
      </c>
      <c r="J12885" s="43" t="s">
        <v>19</v>
      </c>
      <c r="K12885" s="44">
        <v>246</v>
      </c>
      <c r="L12885" s="45">
        <v>43930.225501040826</v>
      </c>
      <c r="M12885" s="46">
        <v>46573.331690328174</v>
      </c>
      <c r="N12885" s="45"/>
      <c r="O12885" s="46"/>
    </row>
    <row r="12886" spans="1:15" x14ac:dyDescent="0.2">
      <c r="A12886" s="11" t="str">
        <f t="shared" si="1206"/>
        <v>8311006 - Alle regioner25 år og derover</v>
      </c>
      <c r="B12886" s="12" t="str">
        <f t="shared" si="1209"/>
        <v>831100</v>
      </c>
      <c r="C12886" s="14">
        <f t="shared" si="1207"/>
        <v>0</v>
      </c>
      <c r="D12886" s="14">
        <f t="shared" si="1208"/>
        <v>0</v>
      </c>
      <c r="E12886" s="19" t="str">
        <f t="shared" si="1210"/>
        <v>831100 - Togførerarbejde</v>
      </c>
      <c r="F12886" s="19" t="str">
        <f t="shared" si="1211"/>
        <v>25 år og derover</v>
      </c>
      <c r="G12886" s="40" t="s">
        <v>516</v>
      </c>
      <c r="H12886" s="41" t="s">
        <v>256</v>
      </c>
      <c r="I12886" s="42" t="s">
        <v>11</v>
      </c>
      <c r="J12886" s="43" t="s">
        <v>9</v>
      </c>
      <c r="K12886" s="44">
        <v>1344</v>
      </c>
      <c r="L12886" s="45">
        <v>42888.883974301345</v>
      </c>
      <c r="M12886" s="46">
        <v>45493.56957591098</v>
      </c>
      <c r="N12886" s="45"/>
      <c r="O12886" s="46"/>
    </row>
    <row r="12887" spans="1:15" x14ac:dyDescent="0.2">
      <c r="A12887" s="11" t="str">
        <f t="shared" si="1206"/>
        <v>8311006 - Alle regionerAlle uanset erf.</v>
      </c>
      <c r="B12887" s="12" t="str">
        <f t="shared" si="1209"/>
        <v>831100</v>
      </c>
      <c r="C12887" s="14">
        <f t="shared" si="1207"/>
        <v>0</v>
      </c>
      <c r="D12887" s="14">
        <f t="shared" si="1208"/>
        <v>0</v>
      </c>
      <c r="E12887" s="19" t="str">
        <f t="shared" si="1210"/>
        <v>831100 - Togførerarbejde</v>
      </c>
      <c r="F12887" s="19" t="str">
        <f t="shared" si="1211"/>
        <v>Alle uanset erf.</v>
      </c>
      <c r="G12887" s="40" t="s">
        <v>516</v>
      </c>
      <c r="H12887" s="41" t="s">
        <v>256</v>
      </c>
      <c r="I12887" s="42" t="s">
        <v>11</v>
      </c>
      <c r="J12887" s="43" t="s">
        <v>10</v>
      </c>
      <c r="K12887" s="44">
        <v>2312</v>
      </c>
      <c r="L12887" s="45">
        <v>42971.692367032134</v>
      </c>
      <c r="M12887" s="46">
        <v>45578.424395573187</v>
      </c>
      <c r="N12887" s="45"/>
      <c r="O12887" s="46"/>
    </row>
    <row r="12888" spans="1:15" x14ac:dyDescent="0.2">
      <c r="A12888" s="11" t="str">
        <f t="shared" si="1206"/>
        <v>8312001 - Region Hovedstaden1 år</v>
      </c>
      <c r="B12888" s="12" t="str">
        <f t="shared" si="1209"/>
        <v>831200</v>
      </c>
      <c r="C12888" s="14">
        <f t="shared" si="1207"/>
        <v>0</v>
      </c>
      <c r="D12888" s="14">
        <f t="shared" si="1208"/>
        <v>0</v>
      </c>
      <c r="E12888" s="19" t="str">
        <f t="shared" si="1210"/>
        <v>831200 - Tograngering</v>
      </c>
      <c r="F12888" s="19" t="str">
        <f t="shared" si="1211"/>
        <v>1 år</v>
      </c>
      <c r="G12888" s="40" t="s">
        <v>516</v>
      </c>
      <c r="H12888" s="41" t="s">
        <v>257</v>
      </c>
      <c r="I12888" s="42" t="s">
        <v>8</v>
      </c>
      <c r="J12888" s="43" t="s">
        <v>22</v>
      </c>
      <c r="K12888" s="44">
        <v>14</v>
      </c>
      <c r="L12888" s="45">
        <v>33827.764070528669</v>
      </c>
      <c r="M12888" s="46">
        <v>35834.861319153984</v>
      </c>
      <c r="N12888" s="45"/>
      <c r="O12888" s="46"/>
    </row>
    <row r="12889" spans="1:15" x14ac:dyDescent="0.2">
      <c r="A12889" s="11" t="str">
        <f t="shared" si="1206"/>
        <v>8312001 - Region Hovedstaden5-9 år</v>
      </c>
      <c r="B12889" s="12" t="str">
        <f t="shared" si="1209"/>
        <v>831200</v>
      </c>
      <c r="C12889" s="14">
        <f t="shared" si="1207"/>
        <v>0</v>
      </c>
      <c r="D12889" s="14">
        <f t="shared" si="1208"/>
        <v>0</v>
      </c>
      <c r="E12889" s="19" t="str">
        <f t="shared" si="1210"/>
        <v>831200 - Tograngering</v>
      </c>
      <c r="F12889" s="19" t="str">
        <f t="shared" si="1211"/>
        <v>5-9 år</v>
      </c>
      <c r="G12889" s="40" t="s">
        <v>516</v>
      </c>
      <c r="H12889" s="41" t="s">
        <v>257</v>
      </c>
      <c r="I12889" s="42" t="s">
        <v>8</v>
      </c>
      <c r="J12889" s="43" t="s">
        <v>15</v>
      </c>
      <c r="K12889" s="44">
        <v>29</v>
      </c>
      <c r="L12889" s="45">
        <v>33934.27709302678</v>
      </c>
      <c r="M12889" s="46">
        <v>35947.694061570706</v>
      </c>
      <c r="N12889" s="45"/>
      <c r="O12889" s="46"/>
    </row>
    <row r="12890" spans="1:15" x14ac:dyDescent="0.2">
      <c r="A12890" s="11" t="str">
        <f t="shared" si="1206"/>
        <v>8312001 - Region Hovedstaden0-4 år</v>
      </c>
      <c r="B12890" s="12" t="str">
        <f t="shared" si="1209"/>
        <v>831200</v>
      </c>
      <c r="C12890" s="14">
        <f t="shared" si="1207"/>
        <v>0</v>
      </c>
      <c r="D12890" s="14">
        <f t="shared" si="1208"/>
        <v>0</v>
      </c>
      <c r="E12890" s="19" t="str">
        <f t="shared" si="1210"/>
        <v>831200 - Tograngering</v>
      </c>
      <c r="F12890" s="19" t="str">
        <f t="shared" si="1211"/>
        <v>0-4 år</v>
      </c>
      <c r="G12890" s="40" t="s">
        <v>516</v>
      </c>
      <c r="H12890" s="41" t="s">
        <v>257</v>
      </c>
      <c r="I12890" s="42" t="s">
        <v>8</v>
      </c>
      <c r="J12890" s="43" t="s">
        <v>16</v>
      </c>
      <c r="K12890" s="44">
        <v>45</v>
      </c>
      <c r="L12890" s="45">
        <v>33184.766348182398</v>
      </c>
      <c r="M12890" s="46">
        <v>35194.641009112303</v>
      </c>
      <c r="N12890" s="45"/>
      <c r="O12890" s="46"/>
    </row>
    <row r="12891" spans="1:15" x14ac:dyDescent="0.2">
      <c r="A12891" s="11" t="str">
        <f t="shared" si="1206"/>
        <v>8312001 - Region Hovedstaden10-14 år</v>
      </c>
      <c r="B12891" s="12" t="str">
        <f t="shared" si="1209"/>
        <v>831200</v>
      </c>
      <c r="C12891" s="14">
        <f t="shared" si="1207"/>
        <v>0</v>
      </c>
      <c r="D12891" s="14">
        <f t="shared" si="1208"/>
        <v>0</v>
      </c>
      <c r="E12891" s="19" t="str">
        <f t="shared" si="1210"/>
        <v>831200 - Tograngering</v>
      </c>
      <c r="F12891" s="19" t="str">
        <f t="shared" si="1211"/>
        <v>10-14 år</v>
      </c>
      <c r="G12891" s="40" t="s">
        <v>516</v>
      </c>
      <c r="H12891" s="41" t="s">
        <v>257</v>
      </c>
      <c r="I12891" s="42" t="s">
        <v>8</v>
      </c>
      <c r="J12891" s="43" t="s">
        <v>17</v>
      </c>
      <c r="K12891" s="44">
        <v>28</v>
      </c>
      <c r="L12891" s="45">
        <v>33656.402138940713</v>
      </c>
      <c r="M12891" s="46">
        <v>35653.331997823916</v>
      </c>
      <c r="N12891" s="45"/>
      <c r="O12891" s="46"/>
    </row>
    <row r="12892" spans="1:15" x14ac:dyDescent="0.2">
      <c r="A12892" s="11" t="str">
        <f t="shared" si="1206"/>
        <v>8312001 - Region Hovedstaden15-20 år</v>
      </c>
      <c r="B12892" s="12" t="str">
        <f t="shared" si="1209"/>
        <v>831200</v>
      </c>
      <c r="C12892" s="14">
        <f t="shared" si="1207"/>
        <v>0</v>
      </c>
      <c r="D12892" s="14">
        <f t="shared" si="1208"/>
        <v>0</v>
      </c>
      <c r="E12892" s="19" t="str">
        <f t="shared" si="1210"/>
        <v>831200 - Tograngering</v>
      </c>
      <c r="F12892" s="19" t="str">
        <f t="shared" si="1211"/>
        <v>15-20 år</v>
      </c>
      <c r="G12892" s="40" t="s">
        <v>516</v>
      </c>
      <c r="H12892" s="41" t="s">
        <v>257</v>
      </c>
      <c r="I12892" s="42" t="s">
        <v>8</v>
      </c>
      <c r="J12892" s="43" t="s">
        <v>18</v>
      </c>
      <c r="K12892" s="44">
        <v>31</v>
      </c>
      <c r="L12892" s="45">
        <v>34163.973455123945</v>
      </c>
      <c r="M12892" s="46">
        <v>36191.018960730602</v>
      </c>
      <c r="N12892" s="45"/>
      <c r="O12892" s="46"/>
    </row>
    <row r="12893" spans="1:15" x14ac:dyDescent="0.2">
      <c r="A12893" s="11" t="str">
        <f t="shared" si="1206"/>
        <v>8312001 - Region Hovedstaden20-24 år</v>
      </c>
      <c r="B12893" s="12" t="str">
        <f t="shared" si="1209"/>
        <v>831200</v>
      </c>
      <c r="C12893" s="14">
        <f t="shared" si="1207"/>
        <v>0</v>
      </c>
      <c r="D12893" s="14">
        <f t="shared" si="1208"/>
        <v>0</v>
      </c>
      <c r="E12893" s="19" t="str">
        <f t="shared" si="1210"/>
        <v>831200 - Tograngering</v>
      </c>
      <c r="F12893" s="19" t="str">
        <f t="shared" si="1211"/>
        <v>20-24 år</v>
      </c>
      <c r="G12893" s="40" t="s">
        <v>516</v>
      </c>
      <c r="H12893" s="41" t="s">
        <v>257</v>
      </c>
      <c r="I12893" s="42" t="s">
        <v>8</v>
      </c>
      <c r="J12893" s="43" t="s">
        <v>19</v>
      </c>
      <c r="K12893" s="44">
        <v>40</v>
      </c>
      <c r="L12893" s="45">
        <v>35831.669590124759</v>
      </c>
      <c r="M12893" s="46">
        <v>37957.664240496779</v>
      </c>
      <c r="N12893" s="45"/>
      <c r="O12893" s="46"/>
    </row>
    <row r="12894" spans="1:15" x14ac:dyDescent="0.2">
      <c r="A12894" s="11" t="str">
        <f t="shared" si="1206"/>
        <v>8312001 - Region Hovedstaden25 år og derover</v>
      </c>
      <c r="B12894" s="12" t="str">
        <f t="shared" si="1209"/>
        <v>831200</v>
      </c>
      <c r="C12894" s="14">
        <f t="shared" si="1207"/>
        <v>0</v>
      </c>
      <c r="D12894" s="14">
        <f t="shared" si="1208"/>
        <v>0</v>
      </c>
      <c r="E12894" s="19" t="str">
        <f t="shared" si="1210"/>
        <v>831200 - Tograngering</v>
      </c>
      <c r="F12894" s="19" t="str">
        <f t="shared" si="1211"/>
        <v>25 år og derover</v>
      </c>
      <c r="G12894" s="40" t="s">
        <v>516</v>
      </c>
      <c r="H12894" s="41" t="s">
        <v>257</v>
      </c>
      <c r="I12894" s="42" t="s">
        <v>8</v>
      </c>
      <c r="J12894" s="43" t="s">
        <v>9</v>
      </c>
      <c r="K12894" s="44">
        <v>193</v>
      </c>
      <c r="L12894" s="45">
        <v>36590.75168771598</v>
      </c>
      <c r="M12894" s="46">
        <v>38761.784833283236</v>
      </c>
      <c r="N12894" s="45"/>
      <c r="O12894" s="46"/>
    </row>
    <row r="12895" spans="1:15" x14ac:dyDescent="0.2">
      <c r="A12895" s="11" t="str">
        <f t="shared" si="1206"/>
        <v>8312001 - Region HovedstadenAlle uanset erf.</v>
      </c>
      <c r="B12895" s="12" t="str">
        <f t="shared" si="1209"/>
        <v>831200</v>
      </c>
      <c r="C12895" s="14">
        <f t="shared" si="1207"/>
        <v>0</v>
      </c>
      <c r="D12895" s="14">
        <f t="shared" si="1208"/>
        <v>0</v>
      </c>
      <c r="E12895" s="19" t="str">
        <f t="shared" si="1210"/>
        <v>831200 - Tograngering</v>
      </c>
      <c r="F12895" s="19" t="str">
        <f t="shared" si="1211"/>
        <v>Alle uanset erf.</v>
      </c>
      <c r="G12895" s="40" t="s">
        <v>516</v>
      </c>
      <c r="H12895" s="41" t="s">
        <v>257</v>
      </c>
      <c r="I12895" s="42" t="s">
        <v>8</v>
      </c>
      <c r="J12895" s="43" t="s">
        <v>10</v>
      </c>
      <c r="K12895" s="44">
        <v>366</v>
      </c>
      <c r="L12895" s="45">
        <v>35745.834197448094</v>
      </c>
      <c r="M12895" s="46">
        <v>37866.735990363828</v>
      </c>
      <c r="N12895" s="45"/>
      <c r="O12895" s="46"/>
    </row>
    <row r="12896" spans="1:15" x14ac:dyDescent="0.2">
      <c r="A12896" s="11" t="str">
        <f t="shared" si="1206"/>
        <v>8312002 - Region Sjælland25 år og derover</v>
      </c>
      <c r="B12896" s="12" t="str">
        <f t="shared" si="1209"/>
        <v>831200</v>
      </c>
      <c r="C12896" s="14">
        <f t="shared" si="1207"/>
        <v>0</v>
      </c>
      <c r="D12896" s="14">
        <f t="shared" si="1208"/>
        <v>0</v>
      </c>
      <c r="E12896" s="19" t="str">
        <f t="shared" si="1210"/>
        <v>831200 - Tograngering</v>
      </c>
      <c r="F12896" s="19" t="str">
        <f t="shared" si="1211"/>
        <v>25 år og derover</v>
      </c>
      <c r="G12896" s="40" t="s">
        <v>516</v>
      </c>
      <c r="H12896" s="41" t="s">
        <v>257</v>
      </c>
      <c r="I12896" s="42" t="s">
        <v>20</v>
      </c>
      <c r="J12896" s="43" t="s">
        <v>9</v>
      </c>
      <c r="K12896" s="44">
        <v>29</v>
      </c>
      <c r="L12896" s="45">
        <v>42838.601417666068</v>
      </c>
      <c r="M12896" s="46">
        <v>45377.338843118188</v>
      </c>
      <c r="N12896" s="45"/>
      <c r="O12896" s="46"/>
    </row>
    <row r="12897" spans="1:15" x14ac:dyDescent="0.2">
      <c r="A12897" s="11" t="str">
        <f t="shared" si="1206"/>
        <v>8312002 - Region SjællandAlle uanset erf.</v>
      </c>
      <c r="B12897" s="12" t="str">
        <f t="shared" si="1209"/>
        <v>831200</v>
      </c>
      <c r="C12897" s="14">
        <f t="shared" si="1207"/>
        <v>0</v>
      </c>
      <c r="D12897" s="14">
        <f t="shared" si="1208"/>
        <v>0</v>
      </c>
      <c r="E12897" s="19" t="str">
        <f t="shared" si="1210"/>
        <v>831200 - Tograngering</v>
      </c>
      <c r="F12897" s="19" t="str">
        <f t="shared" si="1211"/>
        <v>Alle uanset erf.</v>
      </c>
      <c r="G12897" s="40" t="s">
        <v>516</v>
      </c>
      <c r="H12897" s="41" t="s">
        <v>257</v>
      </c>
      <c r="I12897" s="42" t="s">
        <v>20</v>
      </c>
      <c r="J12897" s="43" t="s">
        <v>10</v>
      </c>
      <c r="K12897" s="44">
        <v>49</v>
      </c>
      <c r="L12897" s="45">
        <v>42838.601417666068</v>
      </c>
      <c r="M12897" s="46">
        <v>45377.338843118188</v>
      </c>
      <c r="N12897" s="45"/>
      <c r="O12897" s="46"/>
    </row>
    <row r="12898" spans="1:15" x14ac:dyDescent="0.2">
      <c r="A12898" s="11" t="str">
        <f t="shared" si="1206"/>
        <v>8312003 - Region Syddanmark25 år og derover</v>
      </c>
      <c r="B12898" s="12" t="str">
        <f t="shared" si="1209"/>
        <v>831200</v>
      </c>
      <c r="C12898" s="14">
        <f t="shared" si="1207"/>
        <v>0</v>
      </c>
      <c r="D12898" s="14">
        <f t="shared" si="1208"/>
        <v>0</v>
      </c>
      <c r="E12898" s="19" t="str">
        <f t="shared" si="1210"/>
        <v>831200 - Tograngering</v>
      </c>
      <c r="F12898" s="19" t="str">
        <f t="shared" si="1211"/>
        <v>25 år og derover</v>
      </c>
      <c r="G12898" s="40" t="s">
        <v>516</v>
      </c>
      <c r="H12898" s="41" t="s">
        <v>257</v>
      </c>
      <c r="I12898" s="42" t="s">
        <v>544</v>
      </c>
      <c r="J12898" s="43" t="s">
        <v>9</v>
      </c>
      <c r="K12898" s="44">
        <v>30</v>
      </c>
      <c r="L12898" s="45">
        <v>34991.208910980218</v>
      </c>
      <c r="M12898" s="46">
        <v>37110.492904351944</v>
      </c>
      <c r="N12898" s="45"/>
      <c r="O12898" s="46"/>
    </row>
    <row r="12899" spans="1:15" x14ac:dyDescent="0.2">
      <c r="A12899" s="11" t="str">
        <f t="shared" si="1206"/>
        <v>8312003 - Region SyddanmarkAlle uanset erf.</v>
      </c>
      <c r="B12899" s="12" t="str">
        <f t="shared" si="1209"/>
        <v>831200</v>
      </c>
      <c r="C12899" s="14">
        <f t="shared" si="1207"/>
        <v>0</v>
      </c>
      <c r="D12899" s="14">
        <f t="shared" si="1208"/>
        <v>0</v>
      </c>
      <c r="E12899" s="19" t="str">
        <f t="shared" si="1210"/>
        <v>831200 - Tograngering</v>
      </c>
      <c r="F12899" s="19" t="str">
        <f t="shared" si="1211"/>
        <v>Alle uanset erf.</v>
      </c>
      <c r="G12899" s="40" t="s">
        <v>516</v>
      </c>
      <c r="H12899" s="41" t="s">
        <v>257</v>
      </c>
      <c r="I12899" s="42" t="s">
        <v>544</v>
      </c>
      <c r="J12899" s="43" t="s">
        <v>10</v>
      </c>
      <c r="K12899" s="44">
        <v>77</v>
      </c>
      <c r="L12899" s="45">
        <v>34946.816776380729</v>
      </c>
      <c r="M12899" s="46">
        <v>37063.412107565113</v>
      </c>
      <c r="N12899" s="45"/>
      <c r="O12899" s="46"/>
    </row>
    <row r="12900" spans="1:15" x14ac:dyDescent="0.2">
      <c r="A12900" s="11" t="str">
        <f t="shared" si="1206"/>
        <v>8312004 - Region Midtjylland25 år og derover</v>
      </c>
      <c r="B12900" s="12" t="str">
        <f t="shared" si="1209"/>
        <v>831200</v>
      </c>
      <c r="C12900" s="14">
        <f t="shared" si="1207"/>
        <v>0</v>
      </c>
      <c r="D12900" s="14">
        <f t="shared" si="1208"/>
        <v>0</v>
      </c>
      <c r="E12900" s="19" t="str">
        <f t="shared" si="1210"/>
        <v>831200 - Tograngering</v>
      </c>
      <c r="F12900" s="19" t="str">
        <f t="shared" si="1211"/>
        <v>25 år og derover</v>
      </c>
      <c r="G12900" s="40" t="s">
        <v>516</v>
      </c>
      <c r="H12900" s="41" t="s">
        <v>257</v>
      </c>
      <c r="I12900" s="42" t="s">
        <v>517</v>
      </c>
      <c r="J12900" s="43" t="s">
        <v>9</v>
      </c>
      <c r="K12900" s="44">
        <v>42</v>
      </c>
      <c r="L12900" s="45">
        <v>34709.963323297576</v>
      </c>
      <c r="M12900" s="46">
        <v>36769.403957352682</v>
      </c>
      <c r="N12900" s="45"/>
      <c r="O12900" s="46"/>
    </row>
    <row r="12901" spans="1:15" x14ac:dyDescent="0.2">
      <c r="A12901" s="11" t="str">
        <f t="shared" si="1206"/>
        <v>8312004 - Region MidtjyllandAlle uanset erf.</v>
      </c>
      <c r="B12901" s="12" t="str">
        <f t="shared" si="1209"/>
        <v>831200</v>
      </c>
      <c r="C12901" s="14">
        <f t="shared" si="1207"/>
        <v>0</v>
      </c>
      <c r="D12901" s="14">
        <f t="shared" si="1208"/>
        <v>0</v>
      </c>
      <c r="E12901" s="19" t="str">
        <f t="shared" si="1210"/>
        <v>831200 - Tograngering</v>
      </c>
      <c r="F12901" s="19" t="str">
        <f t="shared" si="1211"/>
        <v>Alle uanset erf.</v>
      </c>
      <c r="G12901" s="40" t="s">
        <v>516</v>
      </c>
      <c r="H12901" s="41" t="s">
        <v>257</v>
      </c>
      <c r="I12901" s="42" t="s">
        <v>517</v>
      </c>
      <c r="J12901" s="43" t="s">
        <v>10</v>
      </c>
      <c r="K12901" s="44">
        <v>61</v>
      </c>
      <c r="L12901" s="45">
        <v>32470.977219410048</v>
      </c>
      <c r="M12901" s="46">
        <v>34397.572453472014</v>
      </c>
      <c r="N12901" s="45"/>
      <c r="O12901" s="46"/>
    </row>
    <row r="12902" spans="1:15" x14ac:dyDescent="0.2">
      <c r="A12902" s="11" t="str">
        <f t="shared" si="1206"/>
        <v>8312006 - Alle regionerUnder 1 år</v>
      </c>
      <c r="B12902" s="12" t="str">
        <f t="shared" si="1209"/>
        <v>831200</v>
      </c>
      <c r="C12902" s="14">
        <f t="shared" si="1207"/>
        <v>0</v>
      </c>
      <c r="D12902" s="14">
        <f t="shared" si="1208"/>
        <v>0</v>
      </c>
      <c r="E12902" s="19" t="str">
        <f t="shared" si="1210"/>
        <v>831200 - Tograngering</v>
      </c>
      <c r="F12902" s="19" t="str">
        <f t="shared" si="1211"/>
        <v>Under 1 år</v>
      </c>
      <c r="G12902" s="40" t="s">
        <v>516</v>
      </c>
      <c r="H12902" s="41" t="s">
        <v>257</v>
      </c>
      <c r="I12902" s="42" t="s">
        <v>11</v>
      </c>
      <c r="J12902" s="43" t="s">
        <v>13</v>
      </c>
      <c r="K12902" s="44">
        <v>18</v>
      </c>
      <c r="L12902" s="45">
        <v>31231.874616241596</v>
      </c>
      <c r="M12902" s="46">
        <v>33123.470077421087</v>
      </c>
      <c r="N12902" s="45"/>
      <c r="O12902" s="46"/>
    </row>
    <row r="12903" spans="1:15" x14ac:dyDescent="0.2">
      <c r="A12903" s="11" t="str">
        <f t="shared" si="1206"/>
        <v>8312006 - Alle regioner1 år</v>
      </c>
      <c r="B12903" s="12" t="str">
        <f t="shared" si="1209"/>
        <v>831200</v>
      </c>
      <c r="C12903" s="14">
        <f t="shared" si="1207"/>
        <v>0</v>
      </c>
      <c r="D12903" s="14">
        <f t="shared" si="1208"/>
        <v>0</v>
      </c>
      <c r="E12903" s="19" t="str">
        <f t="shared" si="1210"/>
        <v>831200 - Tograngering</v>
      </c>
      <c r="F12903" s="19" t="str">
        <f t="shared" si="1211"/>
        <v>1 år</v>
      </c>
      <c r="G12903" s="40" t="s">
        <v>516</v>
      </c>
      <c r="H12903" s="41" t="s">
        <v>257</v>
      </c>
      <c r="I12903" s="42" t="s">
        <v>11</v>
      </c>
      <c r="J12903" s="43" t="s">
        <v>22</v>
      </c>
      <c r="K12903" s="44">
        <v>21</v>
      </c>
      <c r="L12903" s="45">
        <v>36088.376381938484</v>
      </c>
      <c r="M12903" s="46">
        <v>38229.60217482641</v>
      </c>
      <c r="N12903" s="45"/>
      <c r="O12903" s="46"/>
    </row>
    <row r="12904" spans="1:15" x14ac:dyDescent="0.2">
      <c r="A12904" s="11" t="str">
        <f t="shared" si="1206"/>
        <v>8312006 - Alle regioner5-9 år</v>
      </c>
      <c r="B12904" s="12" t="str">
        <f t="shared" si="1209"/>
        <v>831200</v>
      </c>
      <c r="C12904" s="14">
        <f t="shared" si="1207"/>
        <v>0</v>
      </c>
      <c r="D12904" s="14">
        <f t="shared" si="1208"/>
        <v>0</v>
      </c>
      <c r="E12904" s="19" t="str">
        <f t="shared" si="1210"/>
        <v>831200 - Tograngering</v>
      </c>
      <c r="F12904" s="19" t="str">
        <f t="shared" si="1211"/>
        <v>5-9 år</v>
      </c>
      <c r="G12904" s="40" t="s">
        <v>516</v>
      </c>
      <c r="H12904" s="41" t="s">
        <v>257</v>
      </c>
      <c r="I12904" s="42" t="s">
        <v>11</v>
      </c>
      <c r="J12904" s="43" t="s">
        <v>15</v>
      </c>
      <c r="K12904" s="44">
        <v>50</v>
      </c>
      <c r="L12904" s="45">
        <v>32823.782318427751</v>
      </c>
      <c r="M12904" s="46">
        <v>34811.793554230841</v>
      </c>
      <c r="N12904" s="45"/>
      <c r="O12904" s="46"/>
    </row>
    <row r="12905" spans="1:15" x14ac:dyDescent="0.2">
      <c r="A12905" s="11" t="str">
        <f t="shared" si="1206"/>
        <v>8312006 - Alle regioner0-4 år</v>
      </c>
      <c r="B12905" s="12" t="str">
        <f t="shared" si="1209"/>
        <v>831200</v>
      </c>
      <c r="C12905" s="14">
        <f t="shared" si="1207"/>
        <v>0</v>
      </c>
      <c r="D12905" s="14">
        <f t="shared" si="1208"/>
        <v>0</v>
      </c>
      <c r="E12905" s="19" t="str">
        <f t="shared" si="1210"/>
        <v>831200 - Tograngering</v>
      </c>
      <c r="F12905" s="19" t="str">
        <f t="shared" si="1211"/>
        <v>0-4 år</v>
      </c>
      <c r="G12905" s="40" t="s">
        <v>516</v>
      </c>
      <c r="H12905" s="41" t="s">
        <v>257</v>
      </c>
      <c r="I12905" s="42" t="s">
        <v>11</v>
      </c>
      <c r="J12905" s="43" t="s">
        <v>16</v>
      </c>
      <c r="K12905" s="44">
        <v>62</v>
      </c>
      <c r="L12905" s="45">
        <v>33176.492739665824</v>
      </c>
      <c r="M12905" s="46">
        <v>35144.948211862815</v>
      </c>
      <c r="N12905" s="45"/>
      <c r="O12905" s="46"/>
    </row>
    <row r="12906" spans="1:15" x14ac:dyDescent="0.2">
      <c r="A12906" s="11" t="str">
        <f t="shared" si="1206"/>
        <v>8312006 - Alle regioner10-14 år</v>
      </c>
      <c r="B12906" s="12" t="str">
        <f t="shared" si="1209"/>
        <v>831200</v>
      </c>
      <c r="C12906" s="14">
        <f t="shared" si="1207"/>
        <v>0</v>
      </c>
      <c r="D12906" s="14">
        <f t="shared" si="1208"/>
        <v>0</v>
      </c>
      <c r="E12906" s="19" t="str">
        <f t="shared" si="1210"/>
        <v>831200 - Tograngering</v>
      </c>
      <c r="F12906" s="19" t="str">
        <f t="shared" si="1211"/>
        <v>10-14 år</v>
      </c>
      <c r="G12906" s="40" t="s">
        <v>516</v>
      </c>
      <c r="H12906" s="41" t="s">
        <v>257</v>
      </c>
      <c r="I12906" s="42" t="s">
        <v>11</v>
      </c>
      <c r="J12906" s="43" t="s">
        <v>17</v>
      </c>
      <c r="K12906" s="44">
        <v>43</v>
      </c>
      <c r="L12906" s="45">
        <v>33656.402138940713</v>
      </c>
      <c r="M12906" s="46">
        <v>35653.331997823916</v>
      </c>
      <c r="N12906" s="45"/>
      <c r="O12906" s="46"/>
    </row>
    <row r="12907" spans="1:15" x14ac:dyDescent="0.2">
      <c r="A12907" s="11" t="str">
        <f t="shared" si="1206"/>
        <v>8312006 - Alle regioner15-20 år</v>
      </c>
      <c r="B12907" s="12" t="str">
        <f t="shared" si="1209"/>
        <v>831200</v>
      </c>
      <c r="C12907" s="14">
        <f t="shared" si="1207"/>
        <v>0</v>
      </c>
      <c r="D12907" s="14">
        <f t="shared" si="1208"/>
        <v>0</v>
      </c>
      <c r="E12907" s="19" t="str">
        <f t="shared" si="1210"/>
        <v>831200 - Tograngering</v>
      </c>
      <c r="F12907" s="19" t="str">
        <f t="shared" si="1211"/>
        <v>15-20 år</v>
      </c>
      <c r="G12907" s="40" t="s">
        <v>516</v>
      </c>
      <c r="H12907" s="41" t="s">
        <v>257</v>
      </c>
      <c r="I12907" s="42" t="s">
        <v>11</v>
      </c>
      <c r="J12907" s="43" t="s">
        <v>18</v>
      </c>
      <c r="K12907" s="44">
        <v>40</v>
      </c>
      <c r="L12907" s="45">
        <v>34832.244759465168</v>
      </c>
      <c r="M12907" s="46">
        <v>36898.940698174119</v>
      </c>
      <c r="N12907" s="45"/>
      <c r="O12907" s="46"/>
    </row>
    <row r="12908" spans="1:15" x14ac:dyDescent="0.2">
      <c r="A12908" s="11" t="str">
        <f t="shared" si="1206"/>
        <v>8312006 - Alle regioner20-24 år</v>
      </c>
      <c r="B12908" s="12" t="str">
        <f t="shared" si="1209"/>
        <v>831200</v>
      </c>
      <c r="C12908" s="14">
        <f t="shared" si="1207"/>
        <v>0</v>
      </c>
      <c r="D12908" s="14">
        <f t="shared" si="1208"/>
        <v>0</v>
      </c>
      <c r="E12908" s="19" t="str">
        <f t="shared" si="1210"/>
        <v>831200 - Tograngering</v>
      </c>
      <c r="F12908" s="19" t="str">
        <f t="shared" si="1211"/>
        <v>20-24 år</v>
      </c>
      <c r="G12908" s="40" t="s">
        <v>516</v>
      </c>
      <c r="H12908" s="41" t="s">
        <v>257</v>
      </c>
      <c r="I12908" s="42" t="s">
        <v>11</v>
      </c>
      <c r="J12908" s="43" t="s">
        <v>19</v>
      </c>
      <c r="K12908" s="44">
        <v>65</v>
      </c>
      <c r="L12908" s="45">
        <v>35927.733492795945</v>
      </c>
      <c r="M12908" s="46">
        <v>38059.42788715168</v>
      </c>
      <c r="N12908" s="45"/>
      <c r="O12908" s="46"/>
    </row>
    <row r="12909" spans="1:15" x14ac:dyDescent="0.2">
      <c r="A12909" s="11" t="str">
        <f t="shared" si="1206"/>
        <v>8312006 - Alle regioner25 år og derover</v>
      </c>
      <c r="B12909" s="12" t="str">
        <f t="shared" si="1209"/>
        <v>831200</v>
      </c>
      <c r="C12909" s="14">
        <f t="shared" si="1207"/>
        <v>0</v>
      </c>
      <c r="D12909" s="14">
        <f t="shared" si="1208"/>
        <v>0</v>
      </c>
      <c r="E12909" s="19" t="str">
        <f t="shared" si="1210"/>
        <v>831200 - Tograngering</v>
      </c>
      <c r="F12909" s="19" t="str">
        <f t="shared" si="1211"/>
        <v>25 år og derover</v>
      </c>
      <c r="G12909" s="40" t="s">
        <v>516</v>
      </c>
      <c r="H12909" s="41" t="s">
        <v>257</v>
      </c>
      <c r="I12909" s="42" t="s">
        <v>11</v>
      </c>
      <c r="J12909" s="43" t="s">
        <v>9</v>
      </c>
      <c r="K12909" s="44">
        <v>294</v>
      </c>
      <c r="L12909" s="45">
        <v>36354.196718045823</v>
      </c>
      <c r="M12909" s="46">
        <v>38511.194385897681</v>
      </c>
      <c r="N12909" s="45"/>
      <c r="O12909" s="46"/>
    </row>
    <row r="12910" spans="1:15" x14ac:dyDescent="0.2">
      <c r="A12910" s="11" t="str">
        <f t="shared" si="1206"/>
        <v>8312006 - Alle regionerAlle uanset erf.</v>
      </c>
      <c r="B12910" s="12" t="str">
        <f t="shared" si="1209"/>
        <v>831200</v>
      </c>
      <c r="C12910" s="14">
        <f t="shared" si="1207"/>
        <v>0</v>
      </c>
      <c r="D12910" s="14">
        <f t="shared" si="1208"/>
        <v>0</v>
      </c>
      <c r="E12910" s="19" t="str">
        <f t="shared" si="1210"/>
        <v>831200 - Tograngering</v>
      </c>
      <c r="F12910" s="19" t="str">
        <f t="shared" si="1211"/>
        <v>Alle uanset erf.</v>
      </c>
      <c r="G12910" s="40" t="s">
        <v>516</v>
      </c>
      <c r="H12910" s="41" t="s">
        <v>257</v>
      </c>
      <c r="I12910" s="42" t="s">
        <v>11</v>
      </c>
      <c r="J12910" s="43" t="s">
        <v>10</v>
      </c>
      <c r="K12910" s="44">
        <v>554</v>
      </c>
      <c r="L12910" s="45">
        <v>35398.394474678164</v>
      </c>
      <c r="M12910" s="46">
        <v>37498.681682775918</v>
      </c>
      <c r="N12910" s="45"/>
      <c r="O12910" s="46"/>
    </row>
    <row r="12911" spans="1:15" x14ac:dyDescent="0.2">
      <c r="A12911" s="11" t="str">
        <f t="shared" si="1206"/>
        <v>8322101 - Region Hovedstaden25 år og derover</v>
      </c>
      <c r="B12911" s="12" t="str">
        <f t="shared" si="1209"/>
        <v>832210</v>
      </c>
      <c r="C12911" s="14">
        <f t="shared" si="1207"/>
        <v>0</v>
      </c>
      <c r="D12911" s="14">
        <f t="shared" si="1208"/>
        <v>0</v>
      </c>
      <c r="E12911" s="19" t="str">
        <f t="shared" si="1210"/>
        <v>832210 - Hyrevogns- og privatchaufførarbejde eller tilsvarende chaufførarbejde</v>
      </c>
      <c r="F12911" s="19" t="str">
        <f t="shared" si="1211"/>
        <v>25 år og derover</v>
      </c>
      <c r="G12911" s="40" t="s">
        <v>516</v>
      </c>
      <c r="H12911" s="41" t="s">
        <v>463</v>
      </c>
      <c r="I12911" s="42" t="s">
        <v>8</v>
      </c>
      <c r="J12911" s="43" t="s">
        <v>9</v>
      </c>
      <c r="K12911" s="44">
        <v>64</v>
      </c>
      <c r="L12911" s="45">
        <v>31297.948172217937</v>
      </c>
      <c r="M12911" s="46">
        <v>33170.114582721028</v>
      </c>
      <c r="N12911" s="45"/>
      <c r="O12911" s="46"/>
    </row>
    <row r="12912" spans="1:15" x14ac:dyDescent="0.2">
      <c r="A12912" s="11" t="str">
        <f t="shared" si="1206"/>
        <v>8322101 - Region HovedstadenAlle uanset erf.</v>
      </c>
      <c r="B12912" s="12" t="str">
        <f t="shared" si="1209"/>
        <v>832210</v>
      </c>
      <c r="C12912" s="14">
        <f t="shared" si="1207"/>
        <v>0</v>
      </c>
      <c r="D12912" s="14">
        <f t="shared" si="1208"/>
        <v>0</v>
      </c>
      <c r="E12912" s="19" t="str">
        <f t="shared" si="1210"/>
        <v>832210 - Hyrevogns- og privatchaufførarbejde eller tilsvarende chaufførarbejde</v>
      </c>
      <c r="F12912" s="19" t="str">
        <f t="shared" si="1211"/>
        <v>Alle uanset erf.</v>
      </c>
      <c r="G12912" s="40" t="s">
        <v>516</v>
      </c>
      <c r="H12912" s="41" t="s">
        <v>463</v>
      </c>
      <c r="I12912" s="42" t="s">
        <v>8</v>
      </c>
      <c r="J12912" s="43" t="s">
        <v>10</v>
      </c>
      <c r="K12912" s="44">
        <v>82</v>
      </c>
      <c r="L12912" s="45">
        <v>31284.660262494141</v>
      </c>
      <c r="M12912" s="46">
        <v>33156.031822864759</v>
      </c>
      <c r="N12912" s="45"/>
      <c r="O12912" s="46"/>
    </row>
    <row r="12913" spans="1:15" x14ac:dyDescent="0.2">
      <c r="A12913" s="11" t="str">
        <f t="shared" si="1206"/>
        <v>8322102 - Region Sjælland25 år og derover</v>
      </c>
      <c r="B12913" s="12" t="str">
        <f t="shared" si="1209"/>
        <v>832210</v>
      </c>
      <c r="C12913" s="14">
        <f t="shared" si="1207"/>
        <v>0</v>
      </c>
      <c r="D12913" s="14">
        <f t="shared" si="1208"/>
        <v>0</v>
      </c>
      <c r="E12913" s="19" t="str">
        <f t="shared" si="1210"/>
        <v>832210 - Hyrevogns- og privatchaufførarbejde eller tilsvarende chaufførarbejde</v>
      </c>
      <c r="F12913" s="19" t="str">
        <f t="shared" si="1211"/>
        <v>25 år og derover</v>
      </c>
      <c r="G12913" s="40" t="s">
        <v>516</v>
      </c>
      <c r="H12913" s="41" t="s">
        <v>463</v>
      </c>
      <c r="I12913" s="42" t="s">
        <v>20</v>
      </c>
      <c r="J12913" s="43" t="s">
        <v>9</v>
      </c>
      <c r="K12913" s="44">
        <v>13</v>
      </c>
      <c r="L12913" s="45">
        <v>26556.689808782397</v>
      </c>
      <c r="M12913" s="46">
        <v>28145.245785697378</v>
      </c>
      <c r="N12913" s="45"/>
      <c r="O12913" s="46"/>
    </row>
    <row r="12914" spans="1:15" x14ac:dyDescent="0.2">
      <c r="A12914" s="11" t="str">
        <f t="shared" si="1206"/>
        <v>8322102 - Region SjællandAlle uanset erf.</v>
      </c>
      <c r="B12914" s="12" t="str">
        <f t="shared" si="1209"/>
        <v>832210</v>
      </c>
      <c r="C12914" s="14">
        <f t="shared" si="1207"/>
        <v>0</v>
      </c>
      <c r="D12914" s="14">
        <f t="shared" si="1208"/>
        <v>0</v>
      </c>
      <c r="E12914" s="19" t="str">
        <f t="shared" si="1210"/>
        <v>832210 - Hyrevogns- og privatchaufførarbejde eller tilsvarende chaufførarbejde</v>
      </c>
      <c r="F12914" s="19" t="str">
        <f t="shared" si="1211"/>
        <v>Alle uanset erf.</v>
      </c>
      <c r="G12914" s="40" t="s">
        <v>516</v>
      </c>
      <c r="H12914" s="41" t="s">
        <v>463</v>
      </c>
      <c r="I12914" s="42" t="s">
        <v>20</v>
      </c>
      <c r="J12914" s="43" t="s">
        <v>10</v>
      </c>
      <c r="K12914" s="44">
        <v>19</v>
      </c>
      <c r="L12914" s="45">
        <v>27952.320761584546</v>
      </c>
      <c r="M12914" s="46">
        <v>29624.359955256015</v>
      </c>
      <c r="N12914" s="45"/>
      <c r="O12914" s="46"/>
    </row>
    <row r="12915" spans="1:15" x14ac:dyDescent="0.2">
      <c r="A12915" s="11" t="str">
        <f t="shared" si="1206"/>
        <v>8322103 - Region Syddanmark25 år og derover</v>
      </c>
      <c r="B12915" s="12" t="str">
        <f t="shared" si="1209"/>
        <v>832210</v>
      </c>
      <c r="C12915" s="14">
        <f t="shared" si="1207"/>
        <v>0</v>
      </c>
      <c r="D12915" s="14">
        <f t="shared" si="1208"/>
        <v>0</v>
      </c>
      <c r="E12915" s="19" t="str">
        <f t="shared" si="1210"/>
        <v>832210 - Hyrevogns- og privatchaufførarbejde eller tilsvarende chaufførarbejde</v>
      </c>
      <c r="F12915" s="19" t="str">
        <f t="shared" si="1211"/>
        <v>25 år og derover</v>
      </c>
      <c r="G12915" s="40" t="s">
        <v>516</v>
      </c>
      <c r="H12915" s="41" t="s">
        <v>463</v>
      </c>
      <c r="I12915" s="42" t="s">
        <v>544</v>
      </c>
      <c r="J12915" s="43" t="s">
        <v>9</v>
      </c>
      <c r="K12915" s="44">
        <v>39</v>
      </c>
      <c r="L12915" s="45">
        <v>30235.66536765216</v>
      </c>
      <c r="M12915" s="46">
        <v>32044.288629121333</v>
      </c>
      <c r="N12915" s="45"/>
      <c r="O12915" s="46"/>
    </row>
    <row r="12916" spans="1:15" x14ac:dyDescent="0.2">
      <c r="A12916" s="11" t="str">
        <f t="shared" si="1206"/>
        <v>8322103 - Region SyddanmarkAlle uanset erf.</v>
      </c>
      <c r="B12916" s="12" t="str">
        <f t="shared" si="1209"/>
        <v>832210</v>
      </c>
      <c r="C12916" s="14">
        <f t="shared" si="1207"/>
        <v>0</v>
      </c>
      <c r="D12916" s="14">
        <f t="shared" si="1208"/>
        <v>0</v>
      </c>
      <c r="E12916" s="19" t="str">
        <f t="shared" si="1210"/>
        <v>832210 - Hyrevogns- og privatchaufførarbejde eller tilsvarende chaufførarbejde</v>
      </c>
      <c r="F12916" s="19" t="str">
        <f t="shared" si="1211"/>
        <v>Alle uanset erf.</v>
      </c>
      <c r="G12916" s="40" t="s">
        <v>516</v>
      </c>
      <c r="H12916" s="41" t="s">
        <v>463</v>
      </c>
      <c r="I12916" s="42" t="s">
        <v>544</v>
      </c>
      <c r="J12916" s="43" t="s">
        <v>10</v>
      </c>
      <c r="K12916" s="44">
        <v>51</v>
      </c>
      <c r="L12916" s="45">
        <v>30235.66536765216</v>
      </c>
      <c r="M12916" s="46">
        <v>32044.288629121333</v>
      </c>
      <c r="N12916" s="45"/>
      <c r="O12916" s="46"/>
    </row>
    <row r="12917" spans="1:15" x14ac:dyDescent="0.2">
      <c r="A12917" s="11" t="str">
        <f t="shared" si="1206"/>
        <v>8322104 - Region Midtjylland25 år og derover</v>
      </c>
      <c r="B12917" s="12" t="str">
        <f t="shared" si="1209"/>
        <v>832210</v>
      </c>
      <c r="C12917" s="14">
        <f t="shared" si="1207"/>
        <v>0</v>
      </c>
      <c r="D12917" s="14">
        <f t="shared" si="1208"/>
        <v>0</v>
      </c>
      <c r="E12917" s="19" t="str">
        <f t="shared" si="1210"/>
        <v>832210 - Hyrevogns- og privatchaufførarbejde eller tilsvarende chaufførarbejde</v>
      </c>
      <c r="F12917" s="19" t="str">
        <f t="shared" si="1211"/>
        <v>25 år og derover</v>
      </c>
      <c r="G12917" s="40" t="s">
        <v>516</v>
      </c>
      <c r="H12917" s="41" t="s">
        <v>463</v>
      </c>
      <c r="I12917" s="42" t="s">
        <v>517</v>
      </c>
      <c r="J12917" s="43" t="s">
        <v>9</v>
      </c>
      <c r="K12917" s="44">
        <v>49</v>
      </c>
      <c r="L12917" s="45">
        <v>29043.14076204145</v>
      </c>
      <c r="M12917" s="46">
        <v>30780.43012973465</v>
      </c>
      <c r="N12917" s="45"/>
      <c r="O12917" s="46"/>
    </row>
    <row r="12918" spans="1:15" x14ac:dyDescent="0.2">
      <c r="A12918" s="11" t="str">
        <f t="shared" si="1206"/>
        <v>8322104 - Region MidtjyllandAlle uanset erf.</v>
      </c>
      <c r="B12918" s="12" t="str">
        <f t="shared" si="1209"/>
        <v>832210</v>
      </c>
      <c r="C12918" s="14">
        <f t="shared" si="1207"/>
        <v>0</v>
      </c>
      <c r="D12918" s="14">
        <f t="shared" si="1208"/>
        <v>0</v>
      </c>
      <c r="E12918" s="19" t="str">
        <f t="shared" si="1210"/>
        <v>832210 - Hyrevogns- og privatchaufførarbejde eller tilsvarende chaufførarbejde</v>
      </c>
      <c r="F12918" s="19" t="str">
        <f t="shared" si="1211"/>
        <v>Alle uanset erf.</v>
      </c>
      <c r="G12918" s="40" t="s">
        <v>516</v>
      </c>
      <c r="H12918" s="41" t="s">
        <v>463</v>
      </c>
      <c r="I12918" s="42" t="s">
        <v>517</v>
      </c>
      <c r="J12918" s="43" t="s">
        <v>10</v>
      </c>
      <c r="K12918" s="44">
        <v>66</v>
      </c>
      <c r="L12918" s="45">
        <v>29043.14076204145</v>
      </c>
      <c r="M12918" s="46">
        <v>30780.43012973465</v>
      </c>
      <c r="N12918" s="45"/>
      <c r="O12918" s="46"/>
    </row>
    <row r="12919" spans="1:15" x14ac:dyDescent="0.2">
      <c r="A12919" s="11" t="str">
        <f t="shared" si="1206"/>
        <v>8322105 - Region Nordjylland25 år og derover</v>
      </c>
      <c r="B12919" s="12" t="str">
        <f t="shared" si="1209"/>
        <v>832210</v>
      </c>
      <c r="C12919" s="14">
        <f t="shared" si="1207"/>
        <v>0</v>
      </c>
      <c r="D12919" s="14">
        <f t="shared" si="1208"/>
        <v>0</v>
      </c>
      <c r="E12919" s="19" t="str">
        <f t="shared" si="1210"/>
        <v>832210 - Hyrevogns- og privatchaufførarbejde eller tilsvarende chaufførarbejde</v>
      </c>
      <c r="F12919" s="19" t="str">
        <f t="shared" si="1211"/>
        <v>25 år og derover</v>
      </c>
      <c r="G12919" s="40" t="s">
        <v>516</v>
      </c>
      <c r="H12919" s="41" t="s">
        <v>463</v>
      </c>
      <c r="I12919" s="42" t="s">
        <v>21</v>
      </c>
      <c r="J12919" s="43" t="s">
        <v>9</v>
      </c>
      <c r="K12919" s="44">
        <v>70</v>
      </c>
      <c r="L12919" s="45">
        <v>27112.437441765876</v>
      </c>
      <c r="M12919" s="46">
        <v>28734.236877500047</v>
      </c>
      <c r="N12919" s="45"/>
      <c r="O12919" s="46"/>
    </row>
    <row r="12920" spans="1:15" x14ac:dyDescent="0.2">
      <c r="A12920" s="11" t="str">
        <f t="shared" si="1206"/>
        <v>8322105 - Region NordjyllandAlle uanset erf.</v>
      </c>
      <c r="B12920" s="12" t="str">
        <f t="shared" si="1209"/>
        <v>832210</v>
      </c>
      <c r="C12920" s="14">
        <f t="shared" si="1207"/>
        <v>0</v>
      </c>
      <c r="D12920" s="14">
        <f t="shared" si="1208"/>
        <v>0</v>
      </c>
      <c r="E12920" s="19" t="str">
        <f t="shared" si="1210"/>
        <v>832210 - Hyrevogns- og privatchaufførarbejde eller tilsvarende chaufførarbejde</v>
      </c>
      <c r="F12920" s="19" t="str">
        <f t="shared" si="1211"/>
        <v>Alle uanset erf.</v>
      </c>
      <c r="G12920" s="40" t="s">
        <v>516</v>
      </c>
      <c r="H12920" s="41" t="s">
        <v>463</v>
      </c>
      <c r="I12920" s="42" t="s">
        <v>21</v>
      </c>
      <c r="J12920" s="43" t="s">
        <v>10</v>
      </c>
      <c r="K12920" s="44">
        <v>88</v>
      </c>
      <c r="L12920" s="45">
        <v>26953.25404623121</v>
      </c>
      <c r="M12920" s="46">
        <v>28565.531522104306</v>
      </c>
      <c r="N12920" s="45"/>
      <c r="O12920" s="46"/>
    </row>
    <row r="12921" spans="1:15" x14ac:dyDescent="0.2">
      <c r="A12921" s="11" t="str">
        <f t="shared" si="1206"/>
        <v>8322106 - Alle regioner0-4 år</v>
      </c>
      <c r="B12921" s="12" t="str">
        <f t="shared" si="1209"/>
        <v>832210</v>
      </c>
      <c r="C12921" s="14">
        <f t="shared" si="1207"/>
        <v>0</v>
      </c>
      <c r="D12921" s="14">
        <f t="shared" si="1208"/>
        <v>0</v>
      </c>
      <c r="E12921" s="19" t="str">
        <f t="shared" si="1210"/>
        <v>832210 - Hyrevogns- og privatchaufførarbejde eller tilsvarende chaufførarbejde</v>
      </c>
      <c r="F12921" s="19" t="str">
        <f t="shared" si="1211"/>
        <v>0-4 år</v>
      </c>
      <c r="G12921" s="40" t="s">
        <v>516</v>
      </c>
      <c r="H12921" s="41" t="s">
        <v>463</v>
      </c>
      <c r="I12921" s="42" t="s">
        <v>11</v>
      </c>
      <c r="J12921" s="43" t="s">
        <v>16</v>
      </c>
      <c r="K12921" s="44">
        <v>11</v>
      </c>
      <c r="L12921" s="45">
        <v>24199.82921067411</v>
      </c>
      <c r="M12921" s="46">
        <v>25647.403573659096</v>
      </c>
      <c r="N12921" s="45"/>
      <c r="O12921" s="46"/>
    </row>
    <row r="12922" spans="1:15" x14ac:dyDescent="0.2">
      <c r="A12922" s="11" t="str">
        <f t="shared" si="1206"/>
        <v>8322106 - Alle regioner10-14 år</v>
      </c>
      <c r="B12922" s="12" t="str">
        <f t="shared" si="1209"/>
        <v>832210</v>
      </c>
      <c r="C12922" s="14">
        <f t="shared" si="1207"/>
        <v>0</v>
      </c>
      <c r="D12922" s="14">
        <f t="shared" si="1208"/>
        <v>0</v>
      </c>
      <c r="E12922" s="19" t="str">
        <f t="shared" si="1210"/>
        <v>832210 - Hyrevogns- og privatchaufførarbejde eller tilsvarende chaufførarbejde</v>
      </c>
      <c r="F12922" s="19" t="str">
        <f t="shared" si="1211"/>
        <v>10-14 år</v>
      </c>
      <c r="G12922" s="40" t="s">
        <v>516</v>
      </c>
      <c r="H12922" s="41" t="s">
        <v>463</v>
      </c>
      <c r="I12922" s="42" t="s">
        <v>11</v>
      </c>
      <c r="J12922" s="43" t="s">
        <v>17</v>
      </c>
      <c r="K12922" s="44">
        <v>20</v>
      </c>
      <c r="L12922" s="45">
        <v>29249.505561413614</v>
      </c>
      <c r="M12922" s="46">
        <v>30999.139164695964</v>
      </c>
      <c r="N12922" s="45"/>
      <c r="O12922" s="46"/>
    </row>
    <row r="12923" spans="1:15" x14ac:dyDescent="0.2">
      <c r="A12923" s="11" t="str">
        <f t="shared" si="1206"/>
        <v>8322106 - Alle regioner15-20 år</v>
      </c>
      <c r="B12923" s="12" t="str">
        <f t="shared" si="1209"/>
        <v>832210</v>
      </c>
      <c r="C12923" s="14">
        <f t="shared" si="1207"/>
        <v>0</v>
      </c>
      <c r="D12923" s="14">
        <f t="shared" si="1208"/>
        <v>0</v>
      </c>
      <c r="E12923" s="19" t="str">
        <f t="shared" si="1210"/>
        <v>832210 - Hyrevogns- og privatchaufførarbejde eller tilsvarende chaufførarbejde</v>
      </c>
      <c r="F12923" s="19" t="str">
        <f t="shared" si="1211"/>
        <v>15-20 år</v>
      </c>
      <c r="G12923" s="40" t="s">
        <v>516</v>
      </c>
      <c r="H12923" s="41" t="s">
        <v>463</v>
      </c>
      <c r="I12923" s="42" t="s">
        <v>11</v>
      </c>
      <c r="J12923" s="43" t="s">
        <v>18</v>
      </c>
      <c r="K12923" s="44">
        <v>12</v>
      </c>
      <c r="L12923" s="45">
        <v>29242.359970389465</v>
      </c>
      <c r="M12923" s="46">
        <v>30991.566141962074</v>
      </c>
      <c r="N12923" s="45"/>
      <c r="O12923" s="46"/>
    </row>
    <row r="12924" spans="1:15" x14ac:dyDescent="0.2">
      <c r="A12924" s="11" t="str">
        <f t="shared" si="1206"/>
        <v>8322106 - Alle regioner20-24 år</v>
      </c>
      <c r="B12924" s="12" t="str">
        <f t="shared" si="1209"/>
        <v>832210</v>
      </c>
      <c r="C12924" s="14">
        <f t="shared" si="1207"/>
        <v>0</v>
      </c>
      <c r="D12924" s="14">
        <f t="shared" si="1208"/>
        <v>0</v>
      </c>
      <c r="E12924" s="19" t="str">
        <f t="shared" si="1210"/>
        <v>832210 - Hyrevogns- og privatchaufførarbejde eller tilsvarende chaufførarbejde</v>
      </c>
      <c r="F12924" s="19" t="str">
        <f t="shared" si="1211"/>
        <v>20-24 år</v>
      </c>
      <c r="G12924" s="40" t="s">
        <v>516</v>
      </c>
      <c r="H12924" s="41" t="s">
        <v>463</v>
      </c>
      <c r="I12924" s="42" t="s">
        <v>11</v>
      </c>
      <c r="J12924" s="43" t="s">
        <v>19</v>
      </c>
      <c r="K12924" s="44">
        <v>18</v>
      </c>
      <c r="L12924" s="45">
        <v>28948.163799149719</v>
      </c>
      <c r="M12924" s="46">
        <v>30679.771878129708</v>
      </c>
      <c r="N12924" s="45"/>
      <c r="O12924" s="46"/>
    </row>
    <row r="12925" spans="1:15" x14ac:dyDescent="0.2">
      <c r="A12925" s="11" t="str">
        <f t="shared" si="1206"/>
        <v>8322106 - Alle regioner25 år og derover</v>
      </c>
      <c r="B12925" s="12" t="str">
        <f t="shared" si="1209"/>
        <v>832210</v>
      </c>
      <c r="C12925" s="14">
        <f t="shared" si="1207"/>
        <v>0</v>
      </c>
      <c r="D12925" s="14">
        <f t="shared" si="1208"/>
        <v>0</v>
      </c>
      <c r="E12925" s="19" t="str">
        <f t="shared" si="1210"/>
        <v>832210 - Hyrevogns- og privatchaufførarbejde eller tilsvarende chaufførarbejde</v>
      </c>
      <c r="F12925" s="19" t="str">
        <f t="shared" si="1211"/>
        <v>25 år og derover</v>
      </c>
      <c r="G12925" s="40" t="s">
        <v>516</v>
      </c>
      <c r="H12925" s="41" t="s">
        <v>463</v>
      </c>
      <c r="I12925" s="42" t="s">
        <v>11</v>
      </c>
      <c r="J12925" s="43" t="s">
        <v>9</v>
      </c>
      <c r="K12925" s="44">
        <v>235</v>
      </c>
      <c r="L12925" s="45">
        <v>28811.494855956207</v>
      </c>
      <c r="M12925" s="46">
        <v>30534.927734332057</v>
      </c>
      <c r="N12925" s="45"/>
      <c r="O12925" s="46"/>
    </row>
    <row r="12926" spans="1:15" x14ac:dyDescent="0.2">
      <c r="A12926" s="11" t="str">
        <f t="shared" si="1206"/>
        <v>8322106 - Alle regionerAlle uanset erf.</v>
      </c>
      <c r="B12926" s="12" t="str">
        <f t="shared" si="1209"/>
        <v>832210</v>
      </c>
      <c r="C12926" s="14">
        <f t="shared" si="1207"/>
        <v>0</v>
      </c>
      <c r="D12926" s="14">
        <f t="shared" si="1208"/>
        <v>0</v>
      </c>
      <c r="E12926" s="19" t="str">
        <f t="shared" si="1210"/>
        <v>832210 - Hyrevogns- og privatchaufførarbejde eller tilsvarende chaufførarbejde</v>
      </c>
      <c r="F12926" s="19" t="str">
        <f t="shared" si="1211"/>
        <v>Alle uanset erf.</v>
      </c>
      <c r="G12926" s="40" t="s">
        <v>516</v>
      </c>
      <c r="H12926" s="41" t="s">
        <v>463</v>
      </c>
      <c r="I12926" s="42" t="s">
        <v>11</v>
      </c>
      <c r="J12926" s="43" t="s">
        <v>10</v>
      </c>
      <c r="K12926" s="44">
        <v>306</v>
      </c>
      <c r="L12926" s="45">
        <v>29014.432977087508</v>
      </c>
      <c r="M12926" s="46">
        <v>30750.005115574022</v>
      </c>
      <c r="N12926" s="45"/>
      <c r="O12926" s="46"/>
    </row>
    <row r="12927" spans="1:15" x14ac:dyDescent="0.2">
      <c r="A12927" s="11" t="str">
        <f t="shared" si="1206"/>
        <v>8322201 - Region HovedstadenUnder 1 år</v>
      </c>
      <c r="B12927" s="12" t="str">
        <f t="shared" si="1209"/>
        <v>832220</v>
      </c>
      <c r="C12927" s="14">
        <f t="shared" si="1207"/>
        <v>0</v>
      </c>
      <c r="D12927" s="14">
        <f t="shared" si="1208"/>
        <v>0</v>
      </c>
      <c r="E12927" s="19" t="str">
        <f t="shared" si="1210"/>
        <v>832220 - Varevognschaufførarbejde</v>
      </c>
      <c r="F12927" s="19" t="str">
        <f t="shared" si="1211"/>
        <v>Under 1 år</v>
      </c>
      <c r="G12927" s="40" t="s">
        <v>516</v>
      </c>
      <c r="H12927" s="41" t="s">
        <v>258</v>
      </c>
      <c r="I12927" s="42" t="s">
        <v>8</v>
      </c>
      <c r="J12927" s="43" t="s">
        <v>13</v>
      </c>
      <c r="K12927" s="44">
        <v>342</v>
      </c>
      <c r="L12927" s="45">
        <v>21231.502129001216</v>
      </c>
      <c r="M12927" s="46">
        <v>22501.881821157014</v>
      </c>
      <c r="N12927" s="45"/>
      <c r="O12927" s="46"/>
    </row>
    <row r="12928" spans="1:15" x14ac:dyDescent="0.2">
      <c r="A12928" s="11" t="str">
        <f t="shared" si="1206"/>
        <v>8322201 - Region Hovedstaden1 år</v>
      </c>
      <c r="B12928" s="12" t="str">
        <f t="shared" si="1209"/>
        <v>832220</v>
      </c>
      <c r="C12928" s="14">
        <f t="shared" si="1207"/>
        <v>0</v>
      </c>
      <c r="D12928" s="14">
        <f t="shared" si="1208"/>
        <v>0</v>
      </c>
      <c r="E12928" s="19" t="str">
        <f t="shared" si="1210"/>
        <v>832220 - Varevognschaufførarbejde</v>
      </c>
      <c r="F12928" s="19" t="str">
        <f t="shared" si="1211"/>
        <v>1 år</v>
      </c>
      <c r="G12928" s="40" t="s">
        <v>516</v>
      </c>
      <c r="H12928" s="41" t="s">
        <v>258</v>
      </c>
      <c r="I12928" s="42" t="s">
        <v>8</v>
      </c>
      <c r="J12928" s="43" t="s">
        <v>22</v>
      </c>
      <c r="K12928" s="44">
        <v>168</v>
      </c>
      <c r="L12928" s="45">
        <v>21207.931132895403</v>
      </c>
      <c r="M12928" s="46">
        <v>22476.900462534464</v>
      </c>
      <c r="N12928" s="45"/>
      <c r="O12928" s="46"/>
    </row>
    <row r="12929" spans="1:15" x14ac:dyDescent="0.2">
      <c r="A12929" s="11" t="str">
        <f t="shared" si="1206"/>
        <v>8322201 - Region Hovedstaden2 år</v>
      </c>
      <c r="B12929" s="12" t="str">
        <f t="shared" si="1209"/>
        <v>832220</v>
      </c>
      <c r="C12929" s="14">
        <f t="shared" si="1207"/>
        <v>0</v>
      </c>
      <c r="D12929" s="14">
        <f t="shared" si="1208"/>
        <v>0</v>
      </c>
      <c r="E12929" s="19" t="str">
        <f t="shared" si="1210"/>
        <v>832220 - Varevognschaufførarbejde</v>
      </c>
      <c r="F12929" s="19" t="str">
        <f t="shared" si="1211"/>
        <v>2 år</v>
      </c>
      <c r="G12929" s="40" t="s">
        <v>516</v>
      </c>
      <c r="H12929" s="41" t="s">
        <v>258</v>
      </c>
      <c r="I12929" s="42" t="s">
        <v>8</v>
      </c>
      <c r="J12929" s="43" t="s">
        <v>23</v>
      </c>
      <c r="K12929" s="44">
        <v>106</v>
      </c>
      <c r="L12929" s="45">
        <v>21360.351350461311</v>
      </c>
      <c r="M12929" s="46">
        <v>22638.440691858996</v>
      </c>
      <c r="N12929" s="45"/>
      <c r="O12929" s="46"/>
    </row>
    <row r="12930" spans="1:15" x14ac:dyDescent="0.2">
      <c r="A12930" s="11" t="str">
        <f t="shared" ref="A12930:A12993" si="1212">B12930&amp;I12930&amp;F12930</f>
        <v>8322201 - Region Hovedstaden3 år</v>
      </c>
      <c r="B12930" s="12" t="str">
        <f t="shared" si="1209"/>
        <v>832220</v>
      </c>
      <c r="C12930" s="14">
        <f t="shared" ref="C12930:C12993" si="1213">N12930*1.2</f>
        <v>0</v>
      </c>
      <c r="D12930" s="14">
        <f t="shared" ref="D12930:D12993" si="1214">O12930*1.2</f>
        <v>0</v>
      </c>
      <c r="E12930" s="19" t="str">
        <f t="shared" si="1210"/>
        <v>832220 - Varevognschaufførarbejde</v>
      </c>
      <c r="F12930" s="19" t="str">
        <f t="shared" si="1211"/>
        <v>3 år</v>
      </c>
      <c r="G12930" s="40" t="s">
        <v>516</v>
      </c>
      <c r="H12930" s="41" t="s">
        <v>258</v>
      </c>
      <c r="I12930" s="42" t="s">
        <v>8</v>
      </c>
      <c r="J12930" s="43" t="s">
        <v>14</v>
      </c>
      <c r="K12930" s="44">
        <v>90</v>
      </c>
      <c r="L12930" s="45">
        <v>21300.309587821888</v>
      </c>
      <c r="M12930" s="46">
        <v>22574.806350820036</v>
      </c>
      <c r="N12930" s="45"/>
      <c r="O12930" s="46"/>
    </row>
    <row r="12931" spans="1:15" x14ac:dyDescent="0.2">
      <c r="A12931" s="11" t="str">
        <f t="shared" si="1212"/>
        <v>8322201 - Region Hovedstaden4 år</v>
      </c>
      <c r="B12931" s="12" t="str">
        <f t="shared" ref="B12931:B12994" si="1215">LEFT(E12931,6)</f>
        <v>832220</v>
      </c>
      <c r="C12931" s="14">
        <f t="shared" si="1213"/>
        <v>0</v>
      </c>
      <c r="D12931" s="14">
        <f t="shared" si="1214"/>
        <v>0</v>
      </c>
      <c r="E12931" s="19" t="str">
        <f t="shared" ref="E12931:E12994" si="1216">TRIM(H12931)</f>
        <v>832220 - Varevognschaufførarbejde</v>
      </c>
      <c r="F12931" s="19" t="str">
        <f t="shared" ref="F12931:F12994" si="1217">MID(J12931,6,30)</f>
        <v>4 år</v>
      </c>
      <c r="G12931" s="40" t="s">
        <v>516</v>
      </c>
      <c r="H12931" s="41" t="s">
        <v>258</v>
      </c>
      <c r="I12931" s="42" t="s">
        <v>8</v>
      </c>
      <c r="J12931" s="43" t="s">
        <v>24</v>
      </c>
      <c r="K12931" s="44">
        <v>72</v>
      </c>
      <c r="L12931" s="45">
        <v>21509.623471790954</v>
      </c>
      <c r="M12931" s="46">
        <v>22796.644459682138</v>
      </c>
      <c r="N12931" s="45"/>
      <c r="O12931" s="46"/>
    </row>
    <row r="12932" spans="1:15" x14ac:dyDescent="0.2">
      <c r="A12932" s="11" t="str">
        <f t="shared" si="1212"/>
        <v>8322201 - Region Hovedstaden5-9 år</v>
      </c>
      <c r="B12932" s="12" t="str">
        <f t="shared" si="1215"/>
        <v>832220</v>
      </c>
      <c r="C12932" s="14">
        <f t="shared" si="1213"/>
        <v>0</v>
      </c>
      <c r="D12932" s="14">
        <f t="shared" si="1214"/>
        <v>0</v>
      </c>
      <c r="E12932" s="19" t="str">
        <f t="shared" si="1216"/>
        <v>832220 - Varevognschaufførarbejde</v>
      </c>
      <c r="F12932" s="19" t="str">
        <f t="shared" si="1217"/>
        <v>5-9 år</v>
      </c>
      <c r="G12932" s="40" t="s">
        <v>516</v>
      </c>
      <c r="H12932" s="41" t="s">
        <v>258</v>
      </c>
      <c r="I12932" s="42" t="s">
        <v>8</v>
      </c>
      <c r="J12932" s="43" t="s">
        <v>15</v>
      </c>
      <c r="K12932" s="44">
        <v>295</v>
      </c>
      <c r="L12932" s="45">
        <v>21566.967796571338</v>
      </c>
      <c r="M12932" s="46">
        <v>22857.419962587308</v>
      </c>
      <c r="N12932" s="45"/>
      <c r="O12932" s="46"/>
    </row>
    <row r="12933" spans="1:15" x14ac:dyDescent="0.2">
      <c r="A12933" s="11" t="str">
        <f t="shared" si="1212"/>
        <v>8322201 - Region Hovedstaden0-4 år</v>
      </c>
      <c r="B12933" s="12" t="str">
        <f t="shared" si="1215"/>
        <v>832220</v>
      </c>
      <c r="C12933" s="14">
        <f t="shared" si="1213"/>
        <v>0</v>
      </c>
      <c r="D12933" s="14">
        <f t="shared" si="1214"/>
        <v>0</v>
      </c>
      <c r="E12933" s="19" t="str">
        <f t="shared" si="1216"/>
        <v>832220 - Varevognschaufførarbejde</v>
      </c>
      <c r="F12933" s="19" t="str">
        <f t="shared" si="1217"/>
        <v>0-4 år</v>
      </c>
      <c r="G12933" s="40" t="s">
        <v>516</v>
      </c>
      <c r="H12933" s="41" t="s">
        <v>258</v>
      </c>
      <c r="I12933" s="42" t="s">
        <v>8</v>
      </c>
      <c r="J12933" s="43" t="s">
        <v>16</v>
      </c>
      <c r="K12933" s="44">
        <v>778</v>
      </c>
      <c r="L12933" s="45">
        <v>21262.506383369488</v>
      </c>
      <c r="M12933" s="46">
        <v>22534.741204516187</v>
      </c>
      <c r="N12933" s="45"/>
      <c r="O12933" s="46"/>
    </row>
    <row r="12934" spans="1:15" x14ac:dyDescent="0.2">
      <c r="A12934" s="11" t="str">
        <f t="shared" si="1212"/>
        <v>8322201 - Region Hovedstaden10-14 år</v>
      </c>
      <c r="B12934" s="12" t="str">
        <f t="shared" si="1215"/>
        <v>832220</v>
      </c>
      <c r="C12934" s="14">
        <f t="shared" si="1213"/>
        <v>0</v>
      </c>
      <c r="D12934" s="14">
        <f t="shared" si="1214"/>
        <v>0</v>
      </c>
      <c r="E12934" s="19" t="str">
        <f t="shared" si="1216"/>
        <v>832220 - Varevognschaufførarbejde</v>
      </c>
      <c r="F12934" s="19" t="str">
        <f t="shared" si="1217"/>
        <v>10-14 år</v>
      </c>
      <c r="G12934" s="40" t="s">
        <v>516</v>
      </c>
      <c r="H12934" s="41" t="s">
        <v>258</v>
      </c>
      <c r="I12934" s="42" t="s">
        <v>8</v>
      </c>
      <c r="J12934" s="43" t="s">
        <v>17</v>
      </c>
      <c r="K12934" s="44">
        <v>139</v>
      </c>
      <c r="L12934" s="45">
        <v>22603.208543204593</v>
      </c>
      <c r="M12934" s="46">
        <v>23955.663821045095</v>
      </c>
      <c r="N12934" s="45"/>
      <c r="O12934" s="46"/>
    </row>
    <row r="12935" spans="1:15" x14ac:dyDescent="0.2">
      <c r="A12935" s="11" t="str">
        <f t="shared" si="1212"/>
        <v>8322201 - Region Hovedstaden15-20 år</v>
      </c>
      <c r="B12935" s="12" t="str">
        <f t="shared" si="1215"/>
        <v>832220</v>
      </c>
      <c r="C12935" s="14">
        <f t="shared" si="1213"/>
        <v>0</v>
      </c>
      <c r="D12935" s="14">
        <f t="shared" si="1214"/>
        <v>0</v>
      </c>
      <c r="E12935" s="19" t="str">
        <f t="shared" si="1216"/>
        <v>832220 - Varevognschaufførarbejde</v>
      </c>
      <c r="F12935" s="19" t="str">
        <f t="shared" si="1217"/>
        <v>15-20 år</v>
      </c>
      <c r="G12935" s="40" t="s">
        <v>516</v>
      </c>
      <c r="H12935" s="41" t="s">
        <v>258</v>
      </c>
      <c r="I12935" s="42" t="s">
        <v>8</v>
      </c>
      <c r="J12935" s="43" t="s">
        <v>18</v>
      </c>
      <c r="K12935" s="44">
        <v>80</v>
      </c>
      <c r="L12935" s="45">
        <v>23362.888319117217</v>
      </c>
      <c r="M12935" s="46">
        <v>24760.798777377695</v>
      </c>
      <c r="N12935" s="45"/>
      <c r="O12935" s="46"/>
    </row>
    <row r="12936" spans="1:15" x14ac:dyDescent="0.2">
      <c r="A12936" s="11" t="str">
        <f t="shared" si="1212"/>
        <v>8322201 - Region Hovedstaden20-24 år</v>
      </c>
      <c r="B12936" s="12" t="str">
        <f t="shared" si="1215"/>
        <v>832220</v>
      </c>
      <c r="C12936" s="14">
        <f t="shared" si="1213"/>
        <v>0</v>
      </c>
      <c r="D12936" s="14">
        <f t="shared" si="1214"/>
        <v>0</v>
      </c>
      <c r="E12936" s="19" t="str">
        <f t="shared" si="1216"/>
        <v>832220 - Varevognschaufførarbejde</v>
      </c>
      <c r="F12936" s="19" t="str">
        <f t="shared" si="1217"/>
        <v>20-24 år</v>
      </c>
      <c r="G12936" s="40" t="s">
        <v>516</v>
      </c>
      <c r="H12936" s="41" t="s">
        <v>258</v>
      </c>
      <c r="I12936" s="42" t="s">
        <v>8</v>
      </c>
      <c r="J12936" s="43" t="s">
        <v>19</v>
      </c>
      <c r="K12936" s="44">
        <v>64</v>
      </c>
      <c r="L12936" s="45">
        <v>25647.757551180104</v>
      </c>
      <c r="M12936" s="46">
        <v>27182.382381038409</v>
      </c>
      <c r="N12936" s="45"/>
      <c r="O12936" s="46"/>
    </row>
    <row r="12937" spans="1:15" x14ac:dyDescent="0.2">
      <c r="A12937" s="11" t="str">
        <f t="shared" si="1212"/>
        <v>8322201 - Region Hovedstaden25 år og derover</v>
      </c>
      <c r="B12937" s="12" t="str">
        <f t="shared" si="1215"/>
        <v>832220</v>
      </c>
      <c r="C12937" s="14">
        <f t="shared" si="1213"/>
        <v>0</v>
      </c>
      <c r="D12937" s="14">
        <f t="shared" si="1214"/>
        <v>0</v>
      </c>
      <c r="E12937" s="19" t="str">
        <f t="shared" si="1216"/>
        <v>832220 - Varevognschaufførarbejde</v>
      </c>
      <c r="F12937" s="19" t="str">
        <f t="shared" si="1217"/>
        <v>25 år og derover</v>
      </c>
      <c r="G12937" s="40" t="s">
        <v>516</v>
      </c>
      <c r="H12937" s="41" t="s">
        <v>258</v>
      </c>
      <c r="I12937" s="42" t="s">
        <v>8</v>
      </c>
      <c r="J12937" s="43" t="s">
        <v>9</v>
      </c>
      <c r="K12937" s="44">
        <v>249</v>
      </c>
      <c r="L12937" s="45">
        <v>24557.150582314152</v>
      </c>
      <c r="M12937" s="46">
        <v>26014.0437916511</v>
      </c>
      <c r="N12937" s="45"/>
      <c r="O12937" s="46"/>
    </row>
    <row r="12938" spans="1:15" x14ac:dyDescent="0.2">
      <c r="A12938" s="11" t="str">
        <f t="shared" si="1212"/>
        <v>8322201 - Region HovedstadenAlle uanset erf.</v>
      </c>
      <c r="B12938" s="12" t="str">
        <f t="shared" si="1215"/>
        <v>832220</v>
      </c>
      <c r="C12938" s="14">
        <f t="shared" si="1213"/>
        <v>0</v>
      </c>
      <c r="D12938" s="14">
        <f t="shared" si="1214"/>
        <v>0</v>
      </c>
      <c r="E12938" s="19" t="str">
        <f t="shared" si="1216"/>
        <v>832220 - Varevognschaufførarbejde</v>
      </c>
      <c r="F12938" s="19" t="str">
        <f t="shared" si="1217"/>
        <v>Alle uanset erf.</v>
      </c>
      <c r="G12938" s="40" t="s">
        <v>516</v>
      </c>
      <c r="H12938" s="41" t="s">
        <v>258</v>
      </c>
      <c r="I12938" s="42" t="s">
        <v>8</v>
      </c>
      <c r="J12938" s="43" t="s">
        <v>10</v>
      </c>
      <c r="K12938" s="44">
        <v>1605</v>
      </c>
      <c r="L12938" s="45">
        <v>21640.626996591887</v>
      </c>
      <c r="M12938" s="46">
        <v>22935.486535730965</v>
      </c>
      <c r="N12938" s="45"/>
      <c r="O12938" s="46"/>
    </row>
    <row r="12939" spans="1:15" x14ac:dyDescent="0.2">
      <c r="A12939" s="11" t="str">
        <f t="shared" si="1212"/>
        <v>8322202 - Region SjællandUnder 1 år</v>
      </c>
      <c r="B12939" s="12" t="str">
        <f t="shared" si="1215"/>
        <v>832220</v>
      </c>
      <c r="C12939" s="14">
        <f t="shared" si="1213"/>
        <v>0</v>
      </c>
      <c r="D12939" s="14">
        <f t="shared" si="1214"/>
        <v>0</v>
      </c>
      <c r="E12939" s="19" t="str">
        <f t="shared" si="1216"/>
        <v>832220 - Varevognschaufførarbejde</v>
      </c>
      <c r="F12939" s="19" t="str">
        <f t="shared" si="1217"/>
        <v>Under 1 år</v>
      </c>
      <c r="G12939" s="40" t="s">
        <v>516</v>
      </c>
      <c r="H12939" s="41" t="s">
        <v>258</v>
      </c>
      <c r="I12939" s="42" t="s">
        <v>20</v>
      </c>
      <c r="J12939" s="43" t="s">
        <v>13</v>
      </c>
      <c r="K12939" s="44">
        <v>39</v>
      </c>
      <c r="L12939" s="45">
        <v>21387.05982499291</v>
      </c>
      <c r="M12939" s="46">
        <v>22666.747258859381</v>
      </c>
      <c r="N12939" s="45"/>
      <c r="O12939" s="46"/>
    </row>
    <row r="12940" spans="1:15" x14ac:dyDescent="0.2">
      <c r="A12940" s="11" t="str">
        <f t="shared" si="1212"/>
        <v>8322202 - Region Sjælland1 år</v>
      </c>
      <c r="B12940" s="12" t="str">
        <f t="shared" si="1215"/>
        <v>832220</v>
      </c>
      <c r="C12940" s="14">
        <f t="shared" si="1213"/>
        <v>0</v>
      </c>
      <c r="D12940" s="14">
        <f t="shared" si="1214"/>
        <v>0</v>
      </c>
      <c r="E12940" s="19" t="str">
        <f t="shared" si="1216"/>
        <v>832220 - Varevognschaufførarbejde</v>
      </c>
      <c r="F12940" s="19" t="str">
        <f t="shared" si="1217"/>
        <v>1 år</v>
      </c>
      <c r="G12940" s="40" t="s">
        <v>516</v>
      </c>
      <c r="H12940" s="41" t="s">
        <v>258</v>
      </c>
      <c r="I12940" s="42" t="s">
        <v>20</v>
      </c>
      <c r="J12940" s="43" t="s">
        <v>22</v>
      </c>
      <c r="K12940" s="44">
        <v>15</v>
      </c>
      <c r="L12940" s="45">
        <v>22345.100039128327</v>
      </c>
      <c r="M12940" s="46">
        <v>23682.111482615568</v>
      </c>
      <c r="N12940" s="45"/>
      <c r="O12940" s="46"/>
    </row>
    <row r="12941" spans="1:15" x14ac:dyDescent="0.2">
      <c r="A12941" s="11" t="str">
        <f t="shared" si="1212"/>
        <v>8322202 - Region Sjælland2 år</v>
      </c>
      <c r="B12941" s="12" t="str">
        <f t="shared" si="1215"/>
        <v>832220</v>
      </c>
      <c r="C12941" s="14">
        <f t="shared" si="1213"/>
        <v>0</v>
      </c>
      <c r="D12941" s="14">
        <f t="shared" si="1214"/>
        <v>0</v>
      </c>
      <c r="E12941" s="19" t="str">
        <f t="shared" si="1216"/>
        <v>832220 - Varevognschaufførarbejde</v>
      </c>
      <c r="F12941" s="19" t="str">
        <f t="shared" si="1217"/>
        <v>2 år</v>
      </c>
      <c r="G12941" s="40" t="s">
        <v>516</v>
      </c>
      <c r="H12941" s="41" t="s">
        <v>258</v>
      </c>
      <c r="I12941" s="42" t="s">
        <v>20</v>
      </c>
      <c r="J12941" s="43" t="s">
        <v>23</v>
      </c>
      <c r="K12941" s="44">
        <v>15</v>
      </c>
      <c r="L12941" s="45">
        <v>22160.43598358081</v>
      </c>
      <c r="M12941" s="46">
        <v>23475.140170950035</v>
      </c>
      <c r="N12941" s="45"/>
      <c r="O12941" s="46"/>
    </row>
    <row r="12942" spans="1:15" x14ac:dyDescent="0.2">
      <c r="A12942" s="11" t="str">
        <f t="shared" si="1212"/>
        <v>8322202 - Region Sjælland3 år</v>
      </c>
      <c r="B12942" s="12" t="str">
        <f t="shared" si="1215"/>
        <v>832220</v>
      </c>
      <c r="C12942" s="14">
        <f t="shared" si="1213"/>
        <v>0</v>
      </c>
      <c r="D12942" s="14">
        <f t="shared" si="1214"/>
        <v>0</v>
      </c>
      <c r="E12942" s="19" t="str">
        <f t="shared" si="1216"/>
        <v>832220 - Varevognschaufførarbejde</v>
      </c>
      <c r="F12942" s="19" t="str">
        <f t="shared" si="1217"/>
        <v>3 år</v>
      </c>
      <c r="G12942" s="40" t="s">
        <v>516</v>
      </c>
      <c r="H12942" s="41" t="s">
        <v>258</v>
      </c>
      <c r="I12942" s="42" t="s">
        <v>20</v>
      </c>
      <c r="J12942" s="43" t="s">
        <v>14</v>
      </c>
      <c r="K12942" s="44">
        <v>14</v>
      </c>
      <c r="L12942" s="45">
        <v>24379.745438656872</v>
      </c>
      <c r="M12942" s="46">
        <v>25659.178321353265</v>
      </c>
      <c r="N12942" s="45"/>
      <c r="O12942" s="46"/>
    </row>
    <row r="12943" spans="1:15" x14ac:dyDescent="0.2">
      <c r="A12943" s="11" t="str">
        <f t="shared" si="1212"/>
        <v>8322202 - Region Sjælland5-9 år</v>
      </c>
      <c r="B12943" s="12" t="str">
        <f t="shared" si="1215"/>
        <v>832220</v>
      </c>
      <c r="C12943" s="14">
        <f t="shared" si="1213"/>
        <v>0</v>
      </c>
      <c r="D12943" s="14">
        <f t="shared" si="1214"/>
        <v>0</v>
      </c>
      <c r="E12943" s="19" t="str">
        <f t="shared" si="1216"/>
        <v>832220 - Varevognschaufførarbejde</v>
      </c>
      <c r="F12943" s="19" t="str">
        <f t="shared" si="1217"/>
        <v>5-9 år</v>
      </c>
      <c r="G12943" s="40" t="s">
        <v>516</v>
      </c>
      <c r="H12943" s="41" t="s">
        <v>258</v>
      </c>
      <c r="I12943" s="42" t="s">
        <v>20</v>
      </c>
      <c r="J12943" s="43" t="s">
        <v>15</v>
      </c>
      <c r="K12943" s="44">
        <v>51</v>
      </c>
      <c r="L12943" s="45">
        <v>24901.689151694216</v>
      </c>
      <c r="M12943" s="46">
        <v>26391.673233200974</v>
      </c>
      <c r="N12943" s="45"/>
      <c r="O12943" s="46"/>
    </row>
    <row r="12944" spans="1:15" x14ac:dyDescent="0.2">
      <c r="A12944" s="11" t="str">
        <f t="shared" si="1212"/>
        <v>8322202 - Region Sjælland0-4 år</v>
      </c>
      <c r="B12944" s="12" t="str">
        <f t="shared" si="1215"/>
        <v>832220</v>
      </c>
      <c r="C12944" s="14">
        <f t="shared" si="1213"/>
        <v>0</v>
      </c>
      <c r="D12944" s="14">
        <f t="shared" si="1214"/>
        <v>0</v>
      </c>
      <c r="E12944" s="19" t="str">
        <f t="shared" si="1216"/>
        <v>832220 - Varevognschaufførarbejde</v>
      </c>
      <c r="F12944" s="19" t="str">
        <f t="shared" si="1217"/>
        <v>0-4 år</v>
      </c>
      <c r="G12944" s="40" t="s">
        <v>516</v>
      </c>
      <c r="H12944" s="41" t="s">
        <v>258</v>
      </c>
      <c r="I12944" s="42" t="s">
        <v>20</v>
      </c>
      <c r="J12944" s="43" t="s">
        <v>16</v>
      </c>
      <c r="K12944" s="44">
        <v>90</v>
      </c>
      <c r="L12944" s="45">
        <v>22160.43598358081</v>
      </c>
      <c r="M12944" s="46">
        <v>23475.140170950035</v>
      </c>
      <c r="N12944" s="45"/>
      <c r="O12944" s="46"/>
    </row>
    <row r="12945" spans="1:15" x14ac:dyDescent="0.2">
      <c r="A12945" s="11" t="str">
        <f t="shared" si="1212"/>
        <v>8322202 - Region Sjælland10-14 år</v>
      </c>
      <c r="B12945" s="12" t="str">
        <f t="shared" si="1215"/>
        <v>832220</v>
      </c>
      <c r="C12945" s="14">
        <f t="shared" si="1213"/>
        <v>0</v>
      </c>
      <c r="D12945" s="14">
        <f t="shared" si="1214"/>
        <v>0</v>
      </c>
      <c r="E12945" s="19" t="str">
        <f t="shared" si="1216"/>
        <v>832220 - Varevognschaufførarbejde</v>
      </c>
      <c r="F12945" s="19" t="str">
        <f t="shared" si="1217"/>
        <v>10-14 år</v>
      </c>
      <c r="G12945" s="40" t="s">
        <v>516</v>
      </c>
      <c r="H12945" s="41" t="s">
        <v>258</v>
      </c>
      <c r="I12945" s="42" t="s">
        <v>20</v>
      </c>
      <c r="J12945" s="43" t="s">
        <v>17</v>
      </c>
      <c r="K12945" s="44">
        <v>30</v>
      </c>
      <c r="L12945" s="45">
        <v>24841.782067317828</v>
      </c>
      <c r="M12945" s="46">
        <v>26328.181628853006</v>
      </c>
      <c r="N12945" s="45"/>
      <c r="O12945" s="46"/>
    </row>
    <row r="12946" spans="1:15" x14ac:dyDescent="0.2">
      <c r="A12946" s="11" t="str">
        <f t="shared" si="1212"/>
        <v>8322202 - Region Sjælland15-20 år</v>
      </c>
      <c r="B12946" s="12" t="str">
        <f t="shared" si="1215"/>
        <v>832220</v>
      </c>
      <c r="C12946" s="14">
        <f t="shared" si="1213"/>
        <v>0</v>
      </c>
      <c r="D12946" s="14">
        <f t="shared" si="1214"/>
        <v>0</v>
      </c>
      <c r="E12946" s="19" t="str">
        <f t="shared" si="1216"/>
        <v>832220 - Varevognschaufførarbejde</v>
      </c>
      <c r="F12946" s="19" t="str">
        <f t="shared" si="1217"/>
        <v>15-20 år</v>
      </c>
      <c r="G12946" s="40" t="s">
        <v>516</v>
      </c>
      <c r="H12946" s="41" t="s">
        <v>258</v>
      </c>
      <c r="I12946" s="42" t="s">
        <v>20</v>
      </c>
      <c r="J12946" s="43" t="s">
        <v>18</v>
      </c>
      <c r="K12946" s="44">
        <v>18</v>
      </c>
      <c r="L12946" s="45">
        <v>24316.476106135153</v>
      </c>
      <c r="M12946" s="46">
        <v>25771.444164557637</v>
      </c>
      <c r="N12946" s="45"/>
      <c r="O12946" s="46"/>
    </row>
    <row r="12947" spans="1:15" x14ac:dyDescent="0.2">
      <c r="A12947" s="11" t="str">
        <f t="shared" si="1212"/>
        <v>8322202 - Region Sjælland20-24 år</v>
      </c>
      <c r="B12947" s="12" t="str">
        <f t="shared" si="1215"/>
        <v>832220</v>
      </c>
      <c r="C12947" s="14">
        <f t="shared" si="1213"/>
        <v>0</v>
      </c>
      <c r="D12947" s="14">
        <f t="shared" si="1214"/>
        <v>0</v>
      </c>
      <c r="E12947" s="19" t="str">
        <f t="shared" si="1216"/>
        <v>832220 - Varevognschaufførarbejde</v>
      </c>
      <c r="F12947" s="19" t="str">
        <f t="shared" si="1217"/>
        <v>20-24 år</v>
      </c>
      <c r="G12947" s="40" t="s">
        <v>516</v>
      </c>
      <c r="H12947" s="41" t="s">
        <v>258</v>
      </c>
      <c r="I12947" s="42" t="s">
        <v>20</v>
      </c>
      <c r="J12947" s="43" t="s">
        <v>19</v>
      </c>
      <c r="K12947" s="44">
        <v>26</v>
      </c>
      <c r="L12947" s="45">
        <v>24748.416463555077</v>
      </c>
      <c r="M12947" s="46">
        <v>26216.656834795998</v>
      </c>
      <c r="N12947" s="45"/>
      <c r="O12947" s="46"/>
    </row>
    <row r="12948" spans="1:15" x14ac:dyDescent="0.2">
      <c r="A12948" s="11" t="str">
        <f t="shared" si="1212"/>
        <v>8322202 - Region Sjælland25 år og derover</v>
      </c>
      <c r="B12948" s="12" t="str">
        <f t="shared" si="1215"/>
        <v>832220</v>
      </c>
      <c r="C12948" s="14">
        <f t="shared" si="1213"/>
        <v>0</v>
      </c>
      <c r="D12948" s="14">
        <f t="shared" si="1214"/>
        <v>0</v>
      </c>
      <c r="E12948" s="19" t="str">
        <f t="shared" si="1216"/>
        <v>832220 - Varevognschaufførarbejde</v>
      </c>
      <c r="F12948" s="19" t="str">
        <f t="shared" si="1217"/>
        <v>25 år og derover</v>
      </c>
      <c r="G12948" s="40" t="s">
        <v>516</v>
      </c>
      <c r="H12948" s="41" t="s">
        <v>258</v>
      </c>
      <c r="I12948" s="42" t="s">
        <v>20</v>
      </c>
      <c r="J12948" s="43" t="s">
        <v>9</v>
      </c>
      <c r="K12948" s="44">
        <v>195</v>
      </c>
      <c r="L12948" s="45">
        <v>24712.205397760492</v>
      </c>
      <c r="M12948" s="46">
        <v>26187.15623561091</v>
      </c>
      <c r="N12948" s="45"/>
      <c r="O12948" s="46"/>
    </row>
    <row r="12949" spans="1:15" x14ac:dyDescent="0.2">
      <c r="A12949" s="11" t="str">
        <f t="shared" si="1212"/>
        <v>8322202 - Region SjællandAlle uanset erf.</v>
      </c>
      <c r="B12949" s="12" t="str">
        <f t="shared" si="1215"/>
        <v>832220</v>
      </c>
      <c r="C12949" s="14">
        <f t="shared" si="1213"/>
        <v>0</v>
      </c>
      <c r="D12949" s="14">
        <f t="shared" si="1214"/>
        <v>0</v>
      </c>
      <c r="E12949" s="19" t="str">
        <f t="shared" si="1216"/>
        <v>832220 - Varevognschaufførarbejde</v>
      </c>
      <c r="F12949" s="19" t="str">
        <f t="shared" si="1217"/>
        <v>Alle uanset erf.</v>
      </c>
      <c r="G12949" s="40" t="s">
        <v>516</v>
      </c>
      <c r="H12949" s="41" t="s">
        <v>258</v>
      </c>
      <c r="I12949" s="42" t="s">
        <v>20</v>
      </c>
      <c r="J12949" s="43" t="s">
        <v>10</v>
      </c>
      <c r="K12949" s="44">
        <v>410</v>
      </c>
      <c r="L12949" s="45">
        <v>24293.041098926155</v>
      </c>
      <c r="M12949" s="46">
        <v>25734.265580265539</v>
      </c>
      <c r="N12949" s="45"/>
      <c r="O12949" s="46"/>
    </row>
    <row r="12950" spans="1:15" x14ac:dyDescent="0.2">
      <c r="A12950" s="11" t="str">
        <f t="shared" si="1212"/>
        <v>8322203 - Region SyddanmarkUnder 1 år</v>
      </c>
      <c r="B12950" s="12" t="str">
        <f t="shared" si="1215"/>
        <v>832220</v>
      </c>
      <c r="C12950" s="14">
        <f t="shared" si="1213"/>
        <v>0</v>
      </c>
      <c r="D12950" s="14">
        <f t="shared" si="1214"/>
        <v>0</v>
      </c>
      <c r="E12950" s="19" t="str">
        <f t="shared" si="1216"/>
        <v>832220 - Varevognschaufførarbejde</v>
      </c>
      <c r="F12950" s="19" t="str">
        <f t="shared" si="1217"/>
        <v>Under 1 år</v>
      </c>
      <c r="G12950" s="40" t="s">
        <v>516</v>
      </c>
      <c r="H12950" s="41" t="s">
        <v>258</v>
      </c>
      <c r="I12950" s="42" t="s">
        <v>544</v>
      </c>
      <c r="J12950" s="43" t="s">
        <v>13</v>
      </c>
      <c r="K12950" s="44">
        <v>86</v>
      </c>
      <c r="L12950" s="45">
        <v>20972.125345828281</v>
      </c>
      <c r="M12950" s="46">
        <v>22226.985316583421</v>
      </c>
      <c r="N12950" s="45"/>
      <c r="O12950" s="46"/>
    </row>
    <row r="12951" spans="1:15" x14ac:dyDescent="0.2">
      <c r="A12951" s="11" t="str">
        <f t="shared" si="1212"/>
        <v>8322203 - Region Syddanmark1 år</v>
      </c>
      <c r="B12951" s="12" t="str">
        <f t="shared" si="1215"/>
        <v>832220</v>
      </c>
      <c r="C12951" s="14">
        <f t="shared" si="1213"/>
        <v>0</v>
      </c>
      <c r="D12951" s="14">
        <f t="shared" si="1214"/>
        <v>0</v>
      </c>
      <c r="E12951" s="19" t="str">
        <f t="shared" si="1216"/>
        <v>832220 - Varevognschaufførarbejde</v>
      </c>
      <c r="F12951" s="19" t="str">
        <f t="shared" si="1217"/>
        <v>1 år</v>
      </c>
      <c r="G12951" s="40" t="s">
        <v>516</v>
      </c>
      <c r="H12951" s="41" t="s">
        <v>258</v>
      </c>
      <c r="I12951" s="42" t="s">
        <v>544</v>
      </c>
      <c r="J12951" s="43" t="s">
        <v>22</v>
      </c>
      <c r="K12951" s="44">
        <v>43</v>
      </c>
      <c r="L12951" s="45">
        <v>22598.707938295731</v>
      </c>
      <c r="M12951" s="46">
        <v>23914.717951093953</v>
      </c>
      <c r="N12951" s="45"/>
      <c r="O12951" s="46"/>
    </row>
    <row r="12952" spans="1:15" x14ac:dyDescent="0.2">
      <c r="A12952" s="11" t="str">
        <f t="shared" si="1212"/>
        <v>8322203 - Region Syddanmark2 år</v>
      </c>
      <c r="B12952" s="12" t="str">
        <f t="shared" si="1215"/>
        <v>832220</v>
      </c>
      <c r="C12952" s="14">
        <f t="shared" si="1213"/>
        <v>0</v>
      </c>
      <c r="D12952" s="14">
        <f t="shared" si="1214"/>
        <v>0</v>
      </c>
      <c r="E12952" s="19" t="str">
        <f t="shared" si="1216"/>
        <v>832220 - Varevognschaufførarbejde</v>
      </c>
      <c r="F12952" s="19" t="str">
        <f t="shared" si="1217"/>
        <v>2 år</v>
      </c>
      <c r="G12952" s="40" t="s">
        <v>516</v>
      </c>
      <c r="H12952" s="41" t="s">
        <v>258</v>
      </c>
      <c r="I12952" s="42" t="s">
        <v>544</v>
      </c>
      <c r="J12952" s="43" t="s">
        <v>23</v>
      </c>
      <c r="K12952" s="44">
        <v>21</v>
      </c>
      <c r="L12952" s="45">
        <v>21508.023458046609</v>
      </c>
      <c r="M12952" s="46">
        <v>22794.948709660839</v>
      </c>
      <c r="N12952" s="45"/>
      <c r="O12952" s="46"/>
    </row>
    <row r="12953" spans="1:15" x14ac:dyDescent="0.2">
      <c r="A12953" s="11" t="str">
        <f t="shared" si="1212"/>
        <v>8322203 - Region Syddanmark3 år</v>
      </c>
      <c r="B12953" s="12" t="str">
        <f t="shared" si="1215"/>
        <v>832220</v>
      </c>
      <c r="C12953" s="14">
        <f t="shared" si="1213"/>
        <v>0</v>
      </c>
      <c r="D12953" s="14">
        <f t="shared" si="1214"/>
        <v>0</v>
      </c>
      <c r="E12953" s="19" t="str">
        <f t="shared" si="1216"/>
        <v>832220 - Varevognschaufførarbejde</v>
      </c>
      <c r="F12953" s="19" t="str">
        <f t="shared" si="1217"/>
        <v>3 år</v>
      </c>
      <c r="G12953" s="40" t="s">
        <v>516</v>
      </c>
      <c r="H12953" s="41" t="s">
        <v>258</v>
      </c>
      <c r="I12953" s="42" t="s">
        <v>544</v>
      </c>
      <c r="J12953" s="43" t="s">
        <v>14</v>
      </c>
      <c r="K12953" s="44">
        <v>22</v>
      </c>
      <c r="L12953" s="45">
        <v>22675.844528088113</v>
      </c>
      <c r="M12953" s="46">
        <v>24017.530086744624</v>
      </c>
      <c r="N12953" s="45"/>
      <c r="O12953" s="46"/>
    </row>
    <row r="12954" spans="1:15" x14ac:dyDescent="0.2">
      <c r="A12954" s="11" t="str">
        <f t="shared" si="1212"/>
        <v>8322203 - Region Syddanmark4 år</v>
      </c>
      <c r="B12954" s="12" t="str">
        <f t="shared" si="1215"/>
        <v>832220</v>
      </c>
      <c r="C12954" s="14">
        <f t="shared" si="1213"/>
        <v>0</v>
      </c>
      <c r="D12954" s="14">
        <f t="shared" si="1214"/>
        <v>0</v>
      </c>
      <c r="E12954" s="19" t="str">
        <f t="shared" si="1216"/>
        <v>832220 - Varevognschaufførarbejde</v>
      </c>
      <c r="F12954" s="19" t="str">
        <f t="shared" si="1217"/>
        <v>4 år</v>
      </c>
      <c r="G12954" s="40" t="s">
        <v>516</v>
      </c>
      <c r="H12954" s="41" t="s">
        <v>258</v>
      </c>
      <c r="I12954" s="42" t="s">
        <v>544</v>
      </c>
      <c r="J12954" s="43" t="s">
        <v>24</v>
      </c>
      <c r="K12954" s="44">
        <v>37</v>
      </c>
      <c r="L12954" s="45">
        <v>23431.826729549746</v>
      </c>
      <c r="M12954" s="46">
        <v>24833.862094097629</v>
      </c>
      <c r="N12954" s="45"/>
      <c r="O12954" s="46"/>
    </row>
    <row r="12955" spans="1:15" x14ac:dyDescent="0.2">
      <c r="A12955" s="11" t="str">
        <f t="shared" si="1212"/>
        <v>8322203 - Region Syddanmark5-9 år</v>
      </c>
      <c r="B12955" s="12" t="str">
        <f t="shared" si="1215"/>
        <v>832220</v>
      </c>
      <c r="C12955" s="14">
        <f t="shared" si="1213"/>
        <v>0</v>
      </c>
      <c r="D12955" s="14">
        <f t="shared" si="1214"/>
        <v>0</v>
      </c>
      <c r="E12955" s="19" t="str">
        <f t="shared" si="1216"/>
        <v>832220 - Varevognschaufførarbejde</v>
      </c>
      <c r="F12955" s="19" t="str">
        <f t="shared" si="1217"/>
        <v>5-9 år</v>
      </c>
      <c r="G12955" s="40" t="s">
        <v>516</v>
      </c>
      <c r="H12955" s="41" t="s">
        <v>258</v>
      </c>
      <c r="I12955" s="42" t="s">
        <v>544</v>
      </c>
      <c r="J12955" s="43" t="s">
        <v>15</v>
      </c>
      <c r="K12955" s="44">
        <v>71</v>
      </c>
      <c r="L12955" s="45">
        <v>25642.112634643574</v>
      </c>
      <c r="M12955" s="46">
        <v>27163.372996070448</v>
      </c>
      <c r="N12955" s="45"/>
      <c r="O12955" s="46"/>
    </row>
    <row r="12956" spans="1:15" x14ac:dyDescent="0.2">
      <c r="A12956" s="11" t="str">
        <f t="shared" si="1212"/>
        <v>8322203 - Region Syddanmark0-4 år</v>
      </c>
      <c r="B12956" s="12" t="str">
        <f t="shared" si="1215"/>
        <v>832220</v>
      </c>
      <c r="C12956" s="14">
        <f t="shared" si="1213"/>
        <v>0</v>
      </c>
      <c r="D12956" s="14">
        <f t="shared" si="1214"/>
        <v>0</v>
      </c>
      <c r="E12956" s="19" t="str">
        <f t="shared" si="1216"/>
        <v>832220 - Varevognschaufførarbejde</v>
      </c>
      <c r="F12956" s="19" t="str">
        <f t="shared" si="1217"/>
        <v>0-4 år</v>
      </c>
      <c r="G12956" s="40" t="s">
        <v>516</v>
      </c>
      <c r="H12956" s="41" t="s">
        <v>258</v>
      </c>
      <c r="I12956" s="42" t="s">
        <v>544</v>
      </c>
      <c r="J12956" s="43" t="s">
        <v>16</v>
      </c>
      <c r="K12956" s="44">
        <v>209</v>
      </c>
      <c r="L12956" s="45">
        <v>21515.758756764732</v>
      </c>
      <c r="M12956" s="46">
        <v>22803.146847340828</v>
      </c>
      <c r="N12956" s="45"/>
      <c r="O12956" s="46"/>
    </row>
    <row r="12957" spans="1:15" x14ac:dyDescent="0.2">
      <c r="A12957" s="11" t="str">
        <f t="shared" si="1212"/>
        <v>8322203 - Region Syddanmark10-14 år</v>
      </c>
      <c r="B12957" s="12" t="str">
        <f t="shared" si="1215"/>
        <v>832220</v>
      </c>
      <c r="C12957" s="14">
        <f t="shared" si="1213"/>
        <v>0</v>
      </c>
      <c r="D12957" s="14">
        <f t="shared" si="1214"/>
        <v>0</v>
      </c>
      <c r="E12957" s="19" t="str">
        <f t="shared" si="1216"/>
        <v>832220 - Varevognschaufførarbejde</v>
      </c>
      <c r="F12957" s="19" t="str">
        <f t="shared" si="1217"/>
        <v>10-14 år</v>
      </c>
      <c r="G12957" s="40" t="s">
        <v>516</v>
      </c>
      <c r="H12957" s="41" t="s">
        <v>258</v>
      </c>
      <c r="I12957" s="42" t="s">
        <v>544</v>
      </c>
      <c r="J12957" s="43" t="s">
        <v>17</v>
      </c>
      <c r="K12957" s="44">
        <v>53</v>
      </c>
      <c r="L12957" s="45">
        <v>27507.514828540327</v>
      </c>
      <c r="M12957" s="46">
        <v>29139.443232656471</v>
      </c>
      <c r="N12957" s="45"/>
      <c r="O12957" s="46"/>
    </row>
    <row r="12958" spans="1:15" x14ac:dyDescent="0.2">
      <c r="A12958" s="11" t="str">
        <f t="shared" si="1212"/>
        <v>8322203 - Region Syddanmark15-20 år</v>
      </c>
      <c r="B12958" s="12" t="str">
        <f t="shared" si="1215"/>
        <v>832220</v>
      </c>
      <c r="C12958" s="14">
        <f t="shared" si="1213"/>
        <v>0</v>
      </c>
      <c r="D12958" s="14">
        <f t="shared" si="1214"/>
        <v>0</v>
      </c>
      <c r="E12958" s="19" t="str">
        <f t="shared" si="1216"/>
        <v>832220 - Varevognschaufførarbejde</v>
      </c>
      <c r="F12958" s="19" t="str">
        <f t="shared" si="1217"/>
        <v>15-20 år</v>
      </c>
      <c r="G12958" s="40" t="s">
        <v>516</v>
      </c>
      <c r="H12958" s="41" t="s">
        <v>258</v>
      </c>
      <c r="I12958" s="42" t="s">
        <v>544</v>
      </c>
      <c r="J12958" s="43" t="s">
        <v>18</v>
      </c>
      <c r="K12958" s="44">
        <v>39</v>
      </c>
      <c r="L12958" s="45">
        <v>29189.132081125535</v>
      </c>
      <c r="M12958" s="46">
        <v>30916.196179419807</v>
      </c>
      <c r="N12958" s="45"/>
      <c r="O12958" s="46"/>
    </row>
    <row r="12959" spans="1:15" x14ac:dyDescent="0.2">
      <c r="A12959" s="11" t="str">
        <f t="shared" si="1212"/>
        <v>8322203 - Region Syddanmark20-24 år</v>
      </c>
      <c r="B12959" s="12" t="str">
        <f t="shared" si="1215"/>
        <v>832220</v>
      </c>
      <c r="C12959" s="14">
        <f t="shared" si="1213"/>
        <v>0</v>
      </c>
      <c r="D12959" s="14">
        <f t="shared" si="1214"/>
        <v>0</v>
      </c>
      <c r="E12959" s="19" t="str">
        <f t="shared" si="1216"/>
        <v>832220 - Varevognschaufførarbejde</v>
      </c>
      <c r="F12959" s="19" t="str">
        <f t="shared" si="1217"/>
        <v>20-24 år</v>
      </c>
      <c r="G12959" s="40" t="s">
        <v>516</v>
      </c>
      <c r="H12959" s="41" t="s">
        <v>258</v>
      </c>
      <c r="I12959" s="42" t="s">
        <v>544</v>
      </c>
      <c r="J12959" s="43" t="s">
        <v>19</v>
      </c>
      <c r="K12959" s="44">
        <v>53</v>
      </c>
      <c r="L12959" s="45">
        <v>28100.16082741331</v>
      </c>
      <c r="M12959" s="46">
        <v>29781.524371290696</v>
      </c>
      <c r="N12959" s="45"/>
      <c r="O12959" s="46"/>
    </row>
    <row r="12960" spans="1:15" x14ac:dyDescent="0.2">
      <c r="A12960" s="11" t="str">
        <f t="shared" si="1212"/>
        <v>8322203 - Region Syddanmark25 år og derover</v>
      </c>
      <c r="B12960" s="12" t="str">
        <f t="shared" si="1215"/>
        <v>832220</v>
      </c>
      <c r="C12960" s="14">
        <f t="shared" si="1213"/>
        <v>0</v>
      </c>
      <c r="D12960" s="14">
        <f t="shared" si="1214"/>
        <v>0</v>
      </c>
      <c r="E12960" s="19" t="str">
        <f t="shared" si="1216"/>
        <v>832220 - Varevognschaufførarbejde</v>
      </c>
      <c r="F12960" s="19" t="str">
        <f t="shared" si="1217"/>
        <v>25 år og derover</v>
      </c>
      <c r="G12960" s="40" t="s">
        <v>516</v>
      </c>
      <c r="H12960" s="41" t="s">
        <v>258</v>
      </c>
      <c r="I12960" s="42" t="s">
        <v>544</v>
      </c>
      <c r="J12960" s="43" t="s">
        <v>9</v>
      </c>
      <c r="K12960" s="44">
        <v>330</v>
      </c>
      <c r="L12960" s="45">
        <v>24754.067626716969</v>
      </c>
      <c r="M12960" s="46">
        <v>26240.657369904882</v>
      </c>
      <c r="N12960" s="45"/>
      <c r="O12960" s="46"/>
    </row>
    <row r="12961" spans="1:15" x14ac:dyDescent="0.2">
      <c r="A12961" s="11" t="str">
        <f t="shared" si="1212"/>
        <v>8322203 - Region SyddanmarkAlle uanset erf.</v>
      </c>
      <c r="B12961" s="12" t="str">
        <f t="shared" si="1215"/>
        <v>832220</v>
      </c>
      <c r="C12961" s="14">
        <f t="shared" si="1213"/>
        <v>0</v>
      </c>
      <c r="D12961" s="14">
        <f t="shared" si="1214"/>
        <v>0</v>
      </c>
      <c r="E12961" s="19" t="str">
        <f t="shared" si="1216"/>
        <v>832220 - Varevognschaufførarbejde</v>
      </c>
      <c r="F12961" s="19" t="str">
        <f t="shared" si="1217"/>
        <v>Alle uanset erf.</v>
      </c>
      <c r="G12961" s="40" t="s">
        <v>516</v>
      </c>
      <c r="H12961" s="41" t="s">
        <v>258</v>
      </c>
      <c r="I12961" s="42" t="s">
        <v>544</v>
      </c>
      <c r="J12961" s="43" t="s">
        <v>10</v>
      </c>
      <c r="K12961" s="44">
        <v>755</v>
      </c>
      <c r="L12961" s="45">
        <v>23915.804843265374</v>
      </c>
      <c r="M12961" s="46">
        <v>25334.649165418716</v>
      </c>
      <c r="N12961" s="45"/>
      <c r="O12961" s="46"/>
    </row>
    <row r="12962" spans="1:15" x14ac:dyDescent="0.2">
      <c r="A12962" s="11" t="str">
        <f t="shared" si="1212"/>
        <v>8322204 - Region MidtjyllandUnder 1 år</v>
      </c>
      <c r="B12962" s="12" t="str">
        <f t="shared" si="1215"/>
        <v>832220</v>
      </c>
      <c r="C12962" s="14">
        <f t="shared" si="1213"/>
        <v>0</v>
      </c>
      <c r="D12962" s="14">
        <f t="shared" si="1214"/>
        <v>0</v>
      </c>
      <c r="E12962" s="19" t="str">
        <f t="shared" si="1216"/>
        <v>832220 - Varevognschaufførarbejde</v>
      </c>
      <c r="F12962" s="19" t="str">
        <f t="shared" si="1217"/>
        <v>Under 1 år</v>
      </c>
      <c r="G12962" s="40" t="s">
        <v>516</v>
      </c>
      <c r="H12962" s="41" t="s">
        <v>258</v>
      </c>
      <c r="I12962" s="42" t="s">
        <v>517</v>
      </c>
      <c r="J12962" s="43" t="s">
        <v>13</v>
      </c>
      <c r="K12962" s="44">
        <v>134</v>
      </c>
      <c r="L12962" s="45">
        <v>21061.252256480318</v>
      </c>
      <c r="M12962" s="46">
        <v>22321.44510555132</v>
      </c>
      <c r="N12962" s="45"/>
      <c r="O12962" s="46"/>
    </row>
    <row r="12963" spans="1:15" x14ac:dyDescent="0.2">
      <c r="A12963" s="11" t="str">
        <f t="shared" si="1212"/>
        <v>8322204 - Region Midtjylland1 år</v>
      </c>
      <c r="B12963" s="12" t="str">
        <f t="shared" si="1215"/>
        <v>832220</v>
      </c>
      <c r="C12963" s="14">
        <f t="shared" si="1213"/>
        <v>0</v>
      </c>
      <c r="D12963" s="14">
        <f t="shared" si="1214"/>
        <v>0</v>
      </c>
      <c r="E12963" s="19" t="str">
        <f t="shared" si="1216"/>
        <v>832220 - Varevognschaufførarbejde</v>
      </c>
      <c r="F12963" s="19" t="str">
        <f t="shared" si="1217"/>
        <v>1 år</v>
      </c>
      <c r="G12963" s="40" t="s">
        <v>516</v>
      </c>
      <c r="H12963" s="41" t="s">
        <v>258</v>
      </c>
      <c r="I12963" s="42" t="s">
        <v>517</v>
      </c>
      <c r="J12963" s="43" t="s">
        <v>22</v>
      </c>
      <c r="K12963" s="44">
        <v>101</v>
      </c>
      <c r="L12963" s="45">
        <v>21028.242733192834</v>
      </c>
      <c r="M12963" s="46">
        <v>22286.460468690741</v>
      </c>
      <c r="N12963" s="45"/>
      <c r="O12963" s="46"/>
    </row>
    <row r="12964" spans="1:15" x14ac:dyDescent="0.2">
      <c r="A12964" s="11" t="str">
        <f t="shared" si="1212"/>
        <v>8322204 - Region Midtjylland2 år</v>
      </c>
      <c r="B12964" s="12" t="str">
        <f t="shared" si="1215"/>
        <v>832220</v>
      </c>
      <c r="C12964" s="14">
        <f t="shared" si="1213"/>
        <v>0</v>
      </c>
      <c r="D12964" s="14">
        <f t="shared" si="1214"/>
        <v>0</v>
      </c>
      <c r="E12964" s="19" t="str">
        <f t="shared" si="1216"/>
        <v>832220 - Varevognschaufførarbejde</v>
      </c>
      <c r="F12964" s="19" t="str">
        <f t="shared" si="1217"/>
        <v>2 år</v>
      </c>
      <c r="G12964" s="40" t="s">
        <v>516</v>
      </c>
      <c r="H12964" s="41" t="s">
        <v>258</v>
      </c>
      <c r="I12964" s="42" t="s">
        <v>517</v>
      </c>
      <c r="J12964" s="43" t="s">
        <v>23</v>
      </c>
      <c r="K12964" s="44">
        <v>69</v>
      </c>
      <c r="L12964" s="45">
        <v>22198.388798794545</v>
      </c>
      <c r="M12964" s="46">
        <v>23525.851128206854</v>
      </c>
      <c r="N12964" s="45"/>
      <c r="O12964" s="46"/>
    </row>
    <row r="12965" spans="1:15" x14ac:dyDescent="0.2">
      <c r="A12965" s="11" t="str">
        <f t="shared" si="1212"/>
        <v>8322204 - Region Midtjylland3 år</v>
      </c>
      <c r="B12965" s="12" t="str">
        <f t="shared" si="1215"/>
        <v>832220</v>
      </c>
      <c r="C12965" s="14">
        <f t="shared" si="1213"/>
        <v>0</v>
      </c>
      <c r="D12965" s="14">
        <f t="shared" si="1214"/>
        <v>0</v>
      </c>
      <c r="E12965" s="19" t="str">
        <f t="shared" si="1216"/>
        <v>832220 - Varevognschaufførarbejde</v>
      </c>
      <c r="F12965" s="19" t="str">
        <f t="shared" si="1217"/>
        <v>3 år</v>
      </c>
      <c r="G12965" s="40" t="s">
        <v>516</v>
      </c>
      <c r="H12965" s="41" t="s">
        <v>258</v>
      </c>
      <c r="I12965" s="42" t="s">
        <v>517</v>
      </c>
      <c r="J12965" s="43" t="s">
        <v>14</v>
      </c>
      <c r="K12965" s="44">
        <v>50</v>
      </c>
      <c r="L12965" s="45">
        <v>22467.26018841839</v>
      </c>
      <c r="M12965" s="46">
        <v>23811.581042794503</v>
      </c>
      <c r="N12965" s="45"/>
      <c r="O12965" s="46"/>
    </row>
    <row r="12966" spans="1:15" x14ac:dyDescent="0.2">
      <c r="A12966" s="11" t="str">
        <f t="shared" si="1212"/>
        <v>8322204 - Region Midtjylland4 år</v>
      </c>
      <c r="B12966" s="12" t="str">
        <f t="shared" si="1215"/>
        <v>832220</v>
      </c>
      <c r="C12966" s="14">
        <f t="shared" si="1213"/>
        <v>0</v>
      </c>
      <c r="D12966" s="14">
        <f t="shared" si="1214"/>
        <v>0</v>
      </c>
      <c r="E12966" s="19" t="str">
        <f t="shared" si="1216"/>
        <v>832220 - Varevognschaufførarbejde</v>
      </c>
      <c r="F12966" s="19" t="str">
        <f t="shared" si="1217"/>
        <v>4 år</v>
      </c>
      <c r="G12966" s="40" t="s">
        <v>516</v>
      </c>
      <c r="H12966" s="41" t="s">
        <v>258</v>
      </c>
      <c r="I12966" s="42" t="s">
        <v>517</v>
      </c>
      <c r="J12966" s="43" t="s">
        <v>24</v>
      </c>
      <c r="K12966" s="44">
        <v>39</v>
      </c>
      <c r="L12966" s="45">
        <v>22521.976424035813</v>
      </c>
      <c r="M12966" s="46">
        <v>23869.571205717551</v>
      </c>
      <c r="N12966" s="45"/>
      <c r="O12966" s="46"/>
    </row>
    <row r="12967" spans="1:15" x14ac:dyDescent="0.2">
      <c r="A12967" s="11" t="str">
        <f t="shared" si="1212"/>
        <v>8322204 - Region Midtjylland5-9 år</v>
      </c>
      <c r="B12967" s="12" t="str">
        <f t="shared" si="1215"/>
        <v>832220</v>
      </c>
      <c r="C12967" s="14">
        <f t="shared" si="1213"/>
        <v>0</v>
      </c>
      <c r="D12967" s="14">
        <f t="shared" si="1214"/>
        <v>0</v>
      </c>
      <c r="E12967" s="19" t="str">
        <f t="shared" si="1216"/>
        <v>832220 - Varevognschaufførarbejde</v>
      </c>
      <c r="F12967" s="19" t="str">
        <f t="shared" si="1217"/>
        <v>5-9 år</v>
      </c>
      <c r="G12967" s="40" t="s">
        <v>516</v>
      </c>
      <c r="H12967" s="41" t="s">
        <v>258</v>
      </c>
      <c r="I12967" s="42" t="s">
        <v>517</v>
      </c>
      <c r="J12967" s="43" t="s">
        <v>15</v>
      </c>
      <c r="K12967" s="44">
        <v>147</v>
      </c>
      <c r="L12967" s="45">
        <v>24829.029177073884</v>
      </c>
      <c r="M12967" s="46">
        <v>26314.665673768726</v>
      </c>
      <c r="N12967" s="45"/>
      <c r="O12967" s="46"/>
    </row>
    <row r="12968" spans="1:15" x14ac:dyDescent="0.2">
      <c r="A12968" s="11" t="str">
        <f t="shared" si="1212"/>
        <v>8322204 - Region Midtjylland0-4 år</v>
      </c>
      <c r="B12968" s="12" t="str">
        <f t="shared" si="1215"/>
        <v>832220</v>
      </c>
      <c r="C12968" s="14">
        <f t="shared" si="1213"/>
        <v>0</v>
      </c>
      <c r="D12968" s="14">
        <f t="shared" si="1214"/>
        <v>0</v>
      </c>
      <c r="E12968" s="19" t="str">
        <f t="shared" si="1216"/>
        <v>832220 - Varevognschaufførarbejde</v>
      </c>
      <c r="F12968" s="19" t="str">
        <f t="shared" si="1217"/>
        <v>0-4 år</v>
      </c>
      <c r="G12968" s="40" t="s">
        <v>516</v>
      </c>
      <c r="H12968" s="41" t="s">
        <v>258</v>
      </c>
      <c r="I12968" s="42" t="s">
        <v>517</v>
      </c>
      <c r="J12968" s="43" t="s">
        <v>16</v>
      </c>
      <c r="K12968" s="44">
        <v>393</v>
      </c>
      <c r="L12968" s="45">
        <v>21250.136610134214</v>
      </c>
      <c r="M12968" s="46">
        <v>22521.631290116184</v>
      </c>
      <c r="N12968" s="45"/>
      <c r="O12968" s="46"/>
    </row>
    <row r="12969" spans="1:15" x14ac:dyDescent="0.2">
      <c r="A12969" s="11" t="str">
        <f t="shared" si="1212"/>
        <v>8322204 - Region Midtjylland10-14 år</v>
      </c>
      <c r="B12969" s="12" t="str">
        <f t="shared" si="1215"/>
        <v>832220</v>
      </c>
      <c r="C12969" s="14">
        <f t="shared" si="1213"/>
        <v>0</v>
      </c>
      <c r="D12969" s="14">
        <f t="shared" si="1214"/>
        <v>0</v>
      </c>
      <c r="E12969" s="19" t="str">
        <f t="shared" si="1216"/>
        <v>832220 - Varevognschaufførarbejde</v>
      </c>
      <c r="F12969" s="19" t="str">
        <f t="shared" si="1217"/>
        <v>10-14 år</v>
      </c>
      <c r="G12969" s="40" t="s">
        <v>516</v>
      </c>
      <c r="H12969" s="41" t="s">
        <v>258</v>
      </c>
      <c r="I12969" s="42" t="s">
        <v>517</v>
      </c>
      <c r="J12969" s="43" t="s">
        <v>17</v>
      </c>
      <c r="K12969" s="44">
        <v>71</v>
      </c>
      <c r="L12969" s="45">
        <v>27127.086267478997</v>
      </c>
      <c r="M12969" s="46">
        <v>28745.072061982395</v>
      </c>
      <c r="N12969" s="45"/>
      <c r="O12969" s="46"/>
    </row>
    <row r="12970" spans="1:15" x14ac:dyDescent="0.2">
      <c r="A12970" s="11" t="str">
        <f t="shared" si="1212"/>
        <v>8322204 - Region Midtjylland15-20 år</v>
      </c>
      <c r="B12970" s="12" t="str">
        <f t="shared" si="1215"/>
        <v>832220</v>
      </c>
      <c r="C12970" s="14">
        <f t="shared" si="1213"/>
        <v>0</v>
      </c>
      <c r="D12970" s="14">
        <f t="shared" si="1214"/>
        <v>0</v>
      </c>
      <c r="E12970" s="19" t="str">
        <f t="shared" si="1216"/>
        <v>832220 - Varevognschaufførarbejde</v>
      </c>
      <c r="F12970" s="19" t="str">
        <f t="shared" si="1217"/>
        <v>15-20 år</v>
      </c>
      <c r="G12970" s="40" t="s">
        <v>516</v>
      </c>
      <c r="H12970" s="41" t="s">
        <v>258</v>
      </c>
      <c r="I12970" s="42" t="s">
        <v>517</v>
      </c>
      <c r="J12970" s="43" t="s">
        <v>18</v>
      </c>
      <c r="K12970" s="44">
        <v>50</v>
      </c>
      <c r="L12970" s="45">
        <v>28875.401627918662</v>
      </c>
      <c r="M12970" s="46">
        <v>30603.151440817837</v>
      </c>
      <c r="N12970" s="45"/>
      <c r="O12970" s="46"/>
    </row>
    <row r="12971" spans="1:15" x14ac:dyDescent="0.2">
      <c r="A12971" s="11" t="str">
        <f t="shared" si="1212"/>
        <v>8322204 - Region Midtjylland20-24 år</v>
      </c>
      <c r="B12971" s="12" t="str">
        <f t="shared" si="1215"/>
        <v>832220</v>
      </c>
      <c r="C12971" s="14">
        <f t="shared" si="1213"/>
        <v>0</v>
      </c>
      <c r="D12971" s="14">
        <f t="shared" si="1214"/>
        <v>0</v>
      </c>
      <c r="E12971" s="19" t="str">
        <f t="shared" si="1216"/>
        <v>832220 - Varevognschaufførarbejde</v>
      </c>
      <c r="F12971" s="19" t="str">
        <f t="shared" si="1217"/>
        <v>20-24 år</v>
      </c>
      <c r="G12971" s="40" t="s">
        <v>516</v>
      </c>
      <c r="H12971" s="41" t="s">
        <v>258</v>
      </c>
      <c r="I12971" s="42" t="s">
        <v>517</v>
      </c>
      <c r="J12971" s="43" t="s">
        <v>19</v>
      </c>
      <c r="K12971" s="44">
        <v>48</v>
      </c>
      <c r="L12971" s="45">
        <v>30904.340391800702</v>
      </c>
      <c r="M12971" s="46">
        <v>32719.244874178694</v>
      </c>
      <c r="N12971" s="45"/>
      <c r="O12971" s="46"/>
    </row>
    <row r="12972" spans="1:15" x14ac:dyDescent="0.2">
      <c r="A12972" s="11" t="str">
        <f t="shared" si="1212"/>
        <v>8322204 - Region Midtjylland25 år og derover</v>
      </c>
      <c r="B12972" s="12" t="str">
        <f t="shared" si="1215"/>
        <v>832220</v>
      </c>
      <c r="C12972" s="14">
        <f t="shared" si="1213"/>
        <v>0</v>
      </c>
      <c r="D12972" s="14">
        <f t="shared" si="1214"/>
        <v>0</v>
      </c>
      <c r="E12972" s="19" t="str">
        <f t="shared" si="1216"/>
        <v>832220 - Varevognschaufførarbejde</v>
      </c>
      <c r="F12972" s="19" t="str">
        <f t="shared" si="1217"/>
        <v>25 år og derover</v>
      </c>
      <c r="G12972" s="40" t="s">
        <v>516</v>
      </c>
      <c r="H12972" s="41" t="s">
        <v>258</v>
      </c>
      <c r="I12972" s="42" t="s">
        <v>517</v>
      </c>
      <c r="J12972" s="43" t="s">
        <v>9</v>
      </c>
      <c r="K12972" s="44">
        <v>334</v>
      </c>
      <c r="L12972" s="45">
        <v>26814.084700108502</v>
      </c>
      <c r="M12972" s="46">
        <v>28415.415960209495</v>
      </c>
      <c r="N12972" s="45"/>
      <c r="O12972" s="46"/>
    </row>
    <row r="12973" spans="1:15" x14ac:dyDescent="0.2">
      <c r="A12973" s="11" t="str">
        <f t="shared" si="1212"/>
        <v>8322204 - Region MidtjyllandAlle uanset erf.</v>
      </c>
      <c r="B12973" s="12" t="str">
        <f t="shared" si="1215"/>
        <v>832220</v>
      </c>
      <c r="C12973" s="14">
        <f t="shared" si="1213"/>
        <v>0</v>
      </c>
      <c r="D12973" s="14">
        <f t="shared" si="1214"/>
        <v>0</v>
      </c>
      <c r="E12973" s="19" t="str">
        <f t="shared" si="1216"/>
        <v>832220 - Varevognschaufførarbejde</v>
      </c>
      <c r="F12973" s="19" t="str">
        <f t="shared" si="1217"/>
        <v>Alle uanset erf.</v>
      </c>
      <c r="G12973" s="40" t="s">
        <v>516</v>
      </c>
      <c r="H12973" s="41" t="s">
        <v>258</v>
      </c>
      <c r="I12973" s="42" t="s">
        <v>517</v>
      </c>
      <c r="J12973" s="43" t="s">
        <v>10</v>
      </c>
      <c r="K12973" s="44">
        <v>1043</v>
      </c>
      <c r="L12973" s="45">
        <v>23511.97551380709</v>
      </c>
      <c r="M12973" s="46">
        <v>24918.806553538616</v>
      </c>
      <c r="N12973" s="45"/>
      <c r="O12973" s="46"/>
    </row>
    <row r="12974" spans="1:15" x14ac:dyDescent="0.2">
      <c r="A12974" s="11" t="str">
        <f t="shared" si="1212"/>
        <v>8322205 - Region NordjyllandUnder 1 år</v>
      </c>
      <c r="B12974" s="12" t="str">
        <f t="shared" si="1215"/>
        <v>832220</v>
      </c>
      <c r="C12974" s="14">
        <f t="shared" si="1213"/>
        <v>0</v>
      </c>
      <c r="D12974" s="14">
        <f t="shared" si="1214"/>
        <v>0</v>
      </c>
      <c r="E12974" s="19" t="str">
        <f t="shared" si="1216"/>
        <v>832220 - Varevognschaufførarbejde</v>
      </c>
      <c r="F12974" s="19" t="str">
        <f t="shared" si="1217"/>
        <v>Under 1 år</v>
      </c>
      <c r="G12974" s="40" t="s">
        <v>516</v>
      </c>
      <c r="H12974" s="41" t="s">
        <v>258</v>
      </c>
      <c r="I12974" s="42" t="s">
        <v>21</v>
      </c>
      <c r="J12974" s="43" t="s">
        <v>13</v>
      </c>
      <c r="K12974" s="44">
        <v>43</v>
      </c>
      <c r="L12974" s="45">
        <v>20493.765098577591</v>
      </c>
      <c r="M12974" s="46">
        <v>21720.002547009553</v>
      </c>
      <c r="N12974" s="45"/>
      <c r="O12974" s="46"/>
    </row>
    <row r="12975" spans="1:15" x14ac:dyDescent="0.2">
      <c r="A12975" s="11" t="str">
        <f t="shared" si="1212"/>
        <v>8322205 - Region Nordjylland1 år</v>
      </c>
      <c r="B12975" s="12" t="str">
        <f t="shared" si="1215"/>
        <v>832220</v>
      </c>
      <c r="C12975" s="14">
        <f t="shared" si="1213"/>
        <v>0</v>
      </c>
      <c r="D12975" s="14">
        <f t="shared" si="1214"/>
        <v>0</v>
      </c>
      <c r="E12975" s="19" t="str">
        <f t="shared" si="1216"/>
        <v>832220 - Varevognschaufførarbejde</v>
      </c>
      <c r="F12975" s="19" t="str">
        <f t="shared" si="1217"/>
        <v>1 år</v>
      </c>
      <c r="G12975" s="40" t="s">
        <v>516</v>
      </c>
      <c r="H12975" s="41" t="s">
        <v>258</v>
      </c>
      <c r="I12975" s="42" t="s">
        <v>21</v>
      </c>
      <c r="J12975" s="43" t="s">
        <v>22</v>
      </c>
      <c r="K12975" s="44">
        <v>27</v>
      </c>
      <c r="L12975" s="45">
        <v>20694.271926115911</v>
      </c>
      <c r="M12975" s="46">
        <v>21932.506632221663</v>
      </c>
      <c r="N12975" s="45"/>
      <c r="O12975" s="46"/>
    </row>
    <row r="12976" spans="1:15" x14ac:dyDescent="0.2">
      <c r="A12976" s="11" t="str">
        <f t="shared" si="1212"/>
        <v>8322205 - Region Nordjylland2 år</v>
      </c>
      <c r="B12976" s="12" t="str">
        <f t="shared" si="1215"/>
        <v>832220</v>
      </c>
      <c r="C12976" s="14">
        <f t="shared" si="1213"/>
        <v>0</v>
      </c>
      <c r="D12976" s="14">
        <f t="shared" si="1214"/>
        <v>0</v>
      </c>
      <c r="E12976" s="19" t="str">
        <f t="shared" si="1216"/>
        <v>832220 - Varevognschaufførarbejde</v>
      </c>
      <c r="F12976" s="19" t="str">
        <f t="shared" si="1217"/>
        <v>2 år</v>
      </c>
      <c r="G12976" s="40" t="s">
        <v>516</v>
      </c>
      <c r="H12976" s="41" t="s">
        <v>258</v>
      </c>
      <c r="I12976" s="42" t="s">
        <v>21</v>
      </c>
      <c r="J12976" s="43" t="s">
        <v>23</v>
      </c>
      <c r="K12976" s="44">
        <v>17</v>
      </c>
      <c r="L12976" s="45">
        <v>23560.689326557913</v>
      </c>
      <c r="M12976" s="46">
        <v>24958.465838621189</v>
      </c>
      <c r="N12976" s="45"/>
      <c r="O12976" s="46"/>
    </row>
    <row r="12977" spans="1:15" x14ac:dyDescent="0.2">
      <c r="A12977" s="11" t="str">
        <f t="shared" si="1212"/>
        <v>8322205 - Region Nordjylland3 år</v>
      </c>
      <c r="B12977" s="12" t="str">
        <f t="shared" si="1215"/>
        <v>832220</v>
      </c>
      <c r="C12977" s="14">
        <f t="shared" si="1213"/>
        <v>0</v>
      </c>
      <c r="D12977" s="14">
        <f t="shared" si="1214"/>
        <v>0</v>
      </c>
      <c r="E12977" s="19" t="str">
        <f t="shared" si="1216"/>
        <v>832220 - Varevognschaufførarbejde</v>
      </c>
      <c r="F12977" s="19" t="str">
        <f t="shared" si="1217"/>
        <v>3 år</v>
      </c>
      <c r="G12977" s="40" t="s">
        <v>516</v>
      </c>
      <c r="H12977" s="41" t="s">
        <v>258</v>
      </c>
      <c r="I12977" s="42" t="s">
        <v>21</v>
      </c>
      <c r="J12977" s="43" t="s">
        <v>14</v>
      </c>
      <c r="K12977" s="44">
        <v>23</v>
      </c>
      <c r="L12977" s="45">
        <v>21992.447048273552</v>
      </c>
      <c r="M12977" s="46">
        <v>23308.357620270974</v>
      </c>
      <c r="N12977" s="45"/>
      <c r="O12977" s="46"/>
    </row>
    <row r="12978" spans="1:15" x14ac:dyDescent="0.2">
      <c r="A12978" s="11" t="str">
        <f t="shared" si="1212"/>
        <v>8322205 - Region Nordjylland4 år</v>
      </c>
      <c r="B12978" s="12" t="str">
        <f t="shared" si="1215"/>
        <v>832220</v>
      </c>
      <c r="C12978" s="14">
        <f t="shared" si="1213"/>
        <v>0</v>
      </c>
      <c r="D12978" s="14">
        <f t="shared" si="1214"/>
        <v>0</v>
      </c>
      <c r="E12978" s="19" t="str">
        <f t="shared" si="1216"/>
        <v>832220 - Varevognschaufførarbejde</v>
      </c>
      <c r="F12978" s="19" t="str">
        <f t="shared" si="1217"/>
        <v>4 år</v>
      </c>
      <c r="G12978" s="40" t="s">
        <v>516</v>
      </c>
      <c r="H12978" s="41" t="s">
        <v>258</v>
      </c>
      <c r="I12978" s="42" t="s">
        <v>21</v>
      </c>
      <c r="J12978" s="43" t="s">
        <v>24</v>
      </c>
      <c r="K12978" s="44">
        <v>22</v>
      </c>
      <c r="L12978" s="45">
        <v>23539.661789900034</v>
      </c>
      <c r="M12978" s="46">
        <v>24948.149428523444</v>
      </c>
      <c r="N12978" s="45"/>
      <c r="O12978" s="46"/>
    </row>
    <row r="12979" spans="1:15" x14ac:dyDescent="0.2">
      <c r="A12979" s="11" t="str">
        <f t="shared" si="1212"/>
        <v>8322205 - Region Nordjylland5-9 år</v>
      </c>
      <c r="B12979" s="12" t="str">
        <f t="shared" si="1215"/>
        <v>832220</v>
      </c>
      <c r="C12979" s="14">
        <f t="shared" si="1213"/>
        <v>0</v>
      </c>
      <c r="D12979" s="14">
        <f t="shared" si="1214"/>
        <v>0</v>
      </c>
      <c r="E12979" s="19" t="str">
        <f t="shared" si="1216"/>
        <v>832220 - Varevognschaufførarbejde</v>
      </c>
      <c r="F12979" s="19" t="str">
        <f t="shared" si="1217"/>
        <v>5-9 år</v>
      </c>
      <c r="G12979" s="40" t="s">
        <v>516</v>
      </c>
      <c r="H12979" s="41" t="s">
        <v>258</v>
      </c>
      <c r="I12979" s="42" t="s">
        <v>21</v>
      </c>
      <c r="J12979" s="43" t="s">
        <v>15</v>
      </c>
      <c r="K12979" s="44">
        <v>54</v>
      </c>
      <c r="L12979" s="45">
        <v>23839.533704880607</v>
      </c>
      <c r="M12979" s="46">
        <v>25265.964077311757</v>
      </c>
      <c r="N12979" s="45"/>
      <c r="O12979" s="46"/>
    </row>
    <row r="12980" spans="1:15" x14ac:dyDescent="0.2">
      <c r="A12980" s="11" t="str">
        <f t="shared" si="1212"/>
        <v>8322205 - Region Nordjylland0-4 år</v>
      </c>
      <c r="B12980" s="12" t="str">
        <f t="shared" si="1215"/>
        <v>832220</v>
      </c>
      <c r="C12980" s="14">
        <f t="shared" si="1213"/>
        <v>0</v>
      </c>
      <c r="D12980" s="14">
        <f t="shared" si="1214"/>
        <v>0</v>
      </c>
      <c r="E12980" s="19" t="str">
        <f t="shared" si="1216"/>
        <v>832220 - Varevognschaufførarbejde</v>
      </c>
      <c r="F12980" s="19" t="str">
        <f t="shared" si="1217"/>
        <v>0-4 år</v>
      </c>
      <c r="G12980" s="40" t="s">
        <v>516</v>
      </c>
      <c r="H12980" s="41" t="s">
        <v>258</v>
      </c>
      <c r="I12980" s="42" t="s">
        <v>21</v>
      </c>
      <c r="J12980" s="43" t="s">
        <v>16</v>
      </c>
      <c r="K12980" s="44">
        <v>132</v>
      </c>
      <c r="L12980" s="45">
        <v>21032.079147065593</v>
      </c>
      <c r="M12980" s="46">
        <v>22290.526433079758</v>
      </c>
      <c r="N12980" s="45"/>
      <c r="O12980" s="46"/>
    </row>
    <row r="12981" spans="1:15" x14ac:dyDescent="0.2">
      <c r="A12981" s="11" t="str">
        <f t="shared" si="1212"/>
        <v>8322205 - Region Nordjylland10-14 år</v>
      </c>
      <c r="B12981" s="12" t="str">
        <f t="shared" si="1215"/>
        <v>832220</v>
      </c>
      <c r="C12981" s="14">
        <f t="shared" si="1213"/>
        <v>0</v>
      </c>
      <c r="D12981" s="14">
        <f t="shared" si="1214"/>
        <v>0</v>
      </c>
      <c r="E12981" s="19" t="str">
        <f t="shared" si="1216"/>
        <v>832220 - Varevognschaufførarbejde</v>
      </c>
      <c r="F12981" s="19" t="str">
        <f t="shared" si="1217"/>
        <v>10-14 år</v>
      </c>
      <c r="G12981" s="40" t="s">
        <v>516</v>
      </c>
      <c r="H12981" s="41" t="s">
        <v>258</v>
      </c>
      <c r="I12981" s="42" t="s">
        <v>21</v>
      </c>
      <c r="J12981" s="43" t="s">
        <v>17</v>
      </c>
      <c r="K12981" s="44">
        <v>26</v>
      </c>
      <c r="L12981" s="45">
        <v>25127.437436357832</v>
      </c>
      <c r="M12981" s="46">
        <v>26618.163848054533</v>
      </c>
      <c r="N12981" s="45"/>
      <c r="O12981" s="46"/>
    </row>
    <row r="12982" spans="1:15" x14ac:dyDescent="0.2">
      <c r="A12982" s="11" t="str">
        <f t="shared" si="1212"/>
        <v>8322205 - Region Nordjylland15-20 år</v>
      </c>
      <c r="B12982" s="12" t="str">
        <f t="shared" si="1215"/>
        <v>832220</v>
      </c>
      <c r="C12982" s="14">
        <f t="shared" si="1213"/>
        <v>0</v>
      </c>
      <c r="D12982" s="14">
        <f t="shared" si="1214"/>
        <v>0</v>
      </c>
      <c r="E12982" s="19" t="str">
        <f t="shared" si="1216"/>
        <v>832220 - Varevognschaufførarbejde</v>
      </c>
      <c r="F12982" s="19" t="str">
        <f t="shared" si="1217"/>
        <v>15-20 år</v>
      </c>
      <c r="G12982" s="40" t="s">
        <v>516</v>
      </c>
      <c r="H12982" s="41" t="s">
        <v>258</v>
      </c>
      <c r="I12982" s="42" t="s">
        <v>21</v>
      </c>
      <c r="J12982" s="43" t="s">
        <v>18</v>
      </c>
      <c r="K12982" s="44">
        <v>24</v>
      </c>
      <c r="L12982" s="45">
        <v>26758.155214106184</v>
      </c>
      <c r="M12982" s="46">
        <v>28350.046421217405</v>
      </c>
      <c r="N12982" s="45"/>
      <c r="O12982" s="46"/>
    </row>
    <row r="12983" spans="1:15" x14ac:dyDescent="0.2">
      <c r="A12983" s="11" t="str">
        <f t="shared" si="1212"/>
        <v>8322205 - Region Nordjylland20-24 år</v>
      </c>
      <c r="B12983" s="12" t="str">
        <f t="shared" si="1215"/>
        <v>832220</v>
      </c>
      <c r="C12983" s="14">
        <f t="shared" si="1213"/>
        <v>0</v>
      </c>
      <c r="D12983" s="14">
        <f t="shared" si="1214"/>
        <v>0</v>
      </c>
      <c r="E12983" s="19" t="str">
        <f t="shared" si="1216"/>
        <v>832220 - Varevognschaufførarbejde</v>
      </c>
      <c r="F12983" s="19" t="str">
        <f t="shared" si="1217"/>
        <v>20-24 år</v>
      </c>
      <c r="G12983" s="40" t="s">
        <v>516</v>
      </c>
      <c r="H12983" s="41" t="s">
        <v>258</v>
      </c>
      <c r="I12983" s="42" t="s">
        <v>21</v>
      </c>
      <c r="J12983" s="43" t="s">
        <v>19</v>
      </c>
      <c r="K12983" s="44">
        <v>21</v>
      </c>
      <c r="L12983" s="45">
        <v>28721.12228421562</v>
      </c>
      <c r="M12983" s="46">
        <v>30439.640845177528</v>
      </c>
      <c r="N12983" s="45"/>
      <c r="O12983" s="46"/>
    </row>
    <row r="12984" spans="1:15" x14ac:dyDescent="0.2">
      <c r="A12984" s="11" t="str">
        <f t="shared" si="1212"/>
        <v>8322205 - Region Nordjylland25 år og derover</v>
      </c>
      <c r="B12984" s="12" t="str">
        <f t="shared" si="1215"/>
        <v>832220</v>
      </c>
      <c r="C12984" s="14">
        <f t="shared" si="1213"/>
        <v>0</v>
      </c>
      <c r="D12984" s="14">
        <f t="shared" si="1214"/>
        <v>0</v>
      </c>
      <c r="E12984" s="19" t="str">
        <f t="shared" si="1216"/>
        <v>832220 - Varevognschaufførarbejde</v>
      </c>
      <c r="F12984" s="19" t="str">
        <f t="shared" si="1217"/>
        <v>25 år og derover</v>
      </c>
      <c r="G12984" s="40" t="s">
        <v>516</v>
      </c>
      <c r="H12984" s="41" t="s">
        <v>258</v>
      </c>
      <c r="I12984" s="42" t="s">
        <v>21</v>
      </c>
      <c r="J12984" s="43" t="s">
        <v>9</v>
      </c>
      <c r="K12984" s="44">
        <v>141</v>
      </c>
      <c r="L12984" s="45">
        <v>24732.511117788825</v>
      </c>
      <c r="M12984" s="46">
        <v>26199.807878322088</v>
      </c>
      <c r="N12984" s="45"/>
      <c r="O12984" s="46"/>
    </row>
    <row r="12985" spans="1:15" x14ac:dyDescent="0.2">
      <c r="A12985" s="11" t="str">
        <f t="shared" si="1212"/>
        <v>8322205 - Region NordjyllandAlle uanset erf.</v>
      </c>
      <c r="B12985" s="12" t="str">
        <f t="shared" si="1215"/>
        <v>832220</v>
      </c>
      <c r="C12985" s="14">
        <f t="shared" si="1213"/>
        <v>0</v>
      </c>
      <c r="D12985" s="14">
        <f t="shared" si="1214"/>
        <v>0</v>
      </c>
      <c r="E12985" s="19" t="str">
        <f t="shared" si="1216"/>
        <v>832220 - Varevognschaufførarbejde</v>
      </c>
      <c r="F12985" s="19" t="str">
        <f t="shared" si="1217"/>
        <v>Alle uanset erf.</v>
      </c>
      <c r="G12985" s="40" t="s">
        <v>516</v>
      </c>
      <c r="H12985" s="41" t="s">
        <v>258</v>
      </c>
      <c r="I12985" s="42" t="s">
        <v>21</v>
      </c>
      <c r="J12985" s="43" t="s">
        <v>10</v>
      </c>
      <c r="K12985" s="44">
        <v>398</v>
      </c>
      <c r="L12985" s="45">
        <v>23948.08900290255</v>
      </c>
      <c r="M12985" s="46">
        <v>25381.014744584783</v>
      </c>
      <c r="N12985" s="45"/>
      <c r="O12985" s="46"/>
    </row>
    <row r="12986" spans="1:15" x14ac:dyDescent="0.2">
      <c r="A12986" s="11" t="str">
        <f t="shared" si="1212"/>
        <v>8322206 - Alle regionerUnder 1 år</v>
      </c>
      <c r="B12986" s="12" t="str">
        <f t="shared" si="1215"/>
        <v>832220</v>
      </c>
      <c r="C12986" s="14">
        <f t="shared" si="1213"/>
        <v>0</v>
      </c>
      <c r="D12986" s="14">
        <f t="shared" si="1214"/>
        <v>0</v>
      </c>
      <c r="E12986" s="19" t="str">
        <f t="shared" si="1216"/>
        <v>832220 - Varevognschaufførarbejde</v>
      </c>
      <c r="F12986" s="19" t="str">
        <f t="shared" si="1217"/>
        <v>Under 1 år</v>
      </c>
      <c r="G12986" s="40" t="s">
        <v>516</v>
      </c>
      <c r="H12986" s="41" t="s">
        <v>258</v>
      </c>
      <c r="I12986" s="42" t="s">
        <v>11</v>
      </c>
      <c r="J12986" s="43" t="s">
        <v>13</v>
      </c>
      <c r="K12986" s="44">
        <v>644</v>
      </c>
      <c r="L12986" s="45">
        <v>21130.923254586291</v>
      </c>
      <c r="M12986" s="46">
        <v>22395.2848440784</v>
      </c>
      <c r="N12986" s="45"/>
      <c r="O12986" s="46"/>
    </row>
    <row r="12987" spans="1:15" x14ac:dyDescent="0.2">
      <c r="A12987" s="11" t="str">
        <f t="shared" si="1212"/>
        <v>8322206 - Alle regioner1 år</v>
      </c>
      <c r="B12987" s="12" t="str">
        <f t="shared" si="1215"/>
        <v>832220</v>
      </c>
      <c r="C12987" s="14">
        <f t="shared" si="1213"/>
        <v>0</v>
      </c>
      <c r="D12987" s="14">
        <f t="shared" si="1214"/>
        <v>0</v>
      </c>
      <c r="E12987" s="19" t="str">
        <f t="shared" si="1216"/>
        <v>832220 - Varevognschaufførarbejde</v>
      </c>
      <c r="F12987" s="19" t="str">
        <f t="shared" si="1217"/>
        <v>1 år</v>
      </c>
      <c r="G12987" s="40" t="s">
        <v>516</v>
      </c>
      <c r="H12987" s="41" t="s">
        <v>258</v>
      </c>
      <c r="I12987" s="42" t="s">
        <v>11</v>
      </c>
      <c r="J12987" s="43" t="s">
        <v>22</v>
      </c>
      <c r="K12987" s="44">
        <v>354</v>
      </c>
      <c r="L12987" s="45">
        <v>21169.953396007892</v>
      </c>
      <c r="M12987" s="46">
        <v>22436.650340706747</v>
      </c>
      <c r="N12987" s="45"/>
      <c r="O12987" s="46"/>
    </row>
    <row r="12988" spans="1:15" x14ac:dyDescent="0.2">
      <c r="A12988" s="11" t="str">
        <f t="shared" si="1212"/>
        <v>8322206 - Alle regioner2 år</v>
      </c>
      <c r="B12988" s="12" t="str">
        <f t="shared" si="1215"/>
        <v>832220</v>
      </c>
      <c r="C12988" s="14">
        <f t="shared" si="1213"/>
        <v>0</v>
      </c>
      <c r="D12988" s="14">
        <f t="shared" si="1214"/>
        <v>0</v>
      </c>
      <c r="E12988" s="19" t="str">
        <f t="shared" si="1216"/>
        <v>832220 - Varevognschaufførarbejde</v>
      </c>
      <c r="F12988" s="19" t="str">
        <f t="shared" si="1217"/>
        <v>2 år</v>
      </c>
      <c r="G12988" s="40" t="s">
        <v>516</v>
      </c>
      <c r="H12988" s="41" t="s">
        <v>258</v>
      </c>
      <c r="I12988" s="42" t="s">
        <v>11</v>
      </c>
      <c r="J12988" s="43" t="s">
        <v>23</v>
      </c>
      <c r="K12988" s="44">
        <v>228</v>
      </c>
      <c r="L12988" s="45">
        <v>21489.575686408814</v>
      </c>
      <c r="M12988" s="46">
        <v>22775.397121895865</v>
      </c>
      <c r="N12988" s="45"/>
      <c r="O12988" s="46"/>
    </row>
    <row r="12989" spans="1:15" x14ac:dyDescent="0.2">
      <c r="A12989" s="11" t="str">
        <f t="shared" si="1212"/>
        <v>8322206 - Alle regioner3 år</v>
      </c>
      <c r="B12989" s="12" t="str">
        <f t="shared" si="1215"/>
        <v>832220</v>
      </c>
      <c r="C12989" s="14">
        <f t="shared" si="1213"/>
        <v>0</v>
      </c>
      <c r="D12989" s="14">
        <f t="shared" si="1214"/>
        <v>0</v>
      </c>
      <c r="E12989" s="19" t="str">
        <f t="shared" si="1216"/>
        <v>832220 - Varevognschaufførarbejde</v>
      </c>
      <c r="F12989" s="19" t="str">
        <f t="shared" si="1217"/>
        <v>3 år</v>
      </c>
      <c r="G12989" s="40" t="s">
        <v>516</v>
      </c>
      <c r="H12989" s="41" t="s">
        <v>258</v>
      </c>
      <c r="I12989" s="42" t="s">
        <v>11</v>
      </c>
      <c r="J12989" s="43" t="s">
        <v>14</v>
      </c>
      <c r="K12989" s="44">
        <v>199</v>
      </c>
      <c r="L12989" s="45">
        <v>21692.052287098344</v>
      </c>
      <c r="M12989" s="46">
        <v>22989.988840964201</v>
      </c>
      <c r="N12989" s="45"/>
      <c r="O12989" s="46"/>
    </row>
    <row r="12990" spans="1:15" x14ac:dyDescent="0.2">
      <c r="A12990" s="11" t="str">
        <f t="shared" si="1212"/>
        <v>8322206 - Alle regioner4 år</v>
      </c>
      <c r="B12990" s="12" t="str">
        <f t="shared" si="1215"/>
        <v>832220</v>
      </c>
      <c r="C12990" s="14">
        <f t="shared" si="1213"/>
        <v>0</v>
      </c>
      <c r="D12990" s="14">
        <f t="shared" si="1214"/>
        <v>0</v>
      </c>
      <c r="E12990" s="19" t="str">
        <f t="shared" si="1216"/>
        <v>832220 - Varevognschaufførarbejde</v>
      </c>
      <c r="F12990" s="19" t="str">
        <f t="shared" si="1217"/>
        <v>4 år</v>
      </c>
      <c r="G12990" s="40" t="s">
        <v>516</v>
      </c>
      <c r="H12990" s="41" t="s">
        <v>258</v>
      </c>
      <c r="I12990" s="42" t="s">
        <v>11</v>
      </c>
      <c r="J12990" s="43" t="s">
        <v>24</v>
      </c>
      <c r="K12990" s="44">
        <v>177</v>
      </c>
      <c r="L12990" s="45">
        <v>22201.531261165834</v>
      </c>
      <c r="M12990" s="46">
        <v>23529.952315765702</v>
      </c>
      <c r="N12990" s="45"/>
      <c r="O12990" s="46"/>
    </row>
    <row r="12991" spans="1:15" x14ac:dyDescent="0.2">
      <c r="A12991" s="11" t="str">
        <f t="shared" si="1212"/>
        <v>8322206 - Alle regioner5-9 år</v>
      </c>
      <c r="B12991" s="12" t="str">
        <f t="shared" si="1215"/>
        <v>832220</v>
      </c>
      <c r="C12991" s="14">
        <f t="shared" si="1213"/>
        <v>0</v>
      </c>
      <c r="D12991" s="14">
        <f t="shared" si="1214"/>
        <v>0</v>
      </c>
      <c r="E12991" s="19" t="str">
        <f t="shared" si="1216"/>
        <v>832220 - Varevognschaufførarbejde</v>
      </c>
      <c r="F12991" s="19" t="str">
        <f t="shared" si="1217"/>
        <v>5-9 år</v>
      </c>
      <c r="G12991" s="40" t="s">
        <v>516</v>
      </c>
      <c r="H12991" s="41" t="s">
        <v>258</v>
      </c>
      <c r="I12991" s="42" t="s">
        <v>11</v>
      </c>
      <c r="J12991" s="43" t="s">
        <v>15</v>
      </c>
      <c r="K12991" s="44">
        <v>618</v>
      </c>
      <c r="L12991" s="45">
        <v>22863.186327628089</v>
      </c>
      <c r="M12991" s="46">
        <v>24231.197287574199</v>
      </c>
      <c r="N12991" s="45"/>
      <c r="O12991" s="46"/>
    </row>
    <row r="12992" spans="1:15" x14ac:dyDescent="0.2">
      <c r="A12992" s="11" t="str">
        <f t="shared" si="1212"/>
        <v>8322206 - Alle regioner0-4 år</v>
      </c>
      <c r="B12992" s="12" t="str">
        <f t="shared" si="1215"/>
        <v>832220</v>
      </c>
      <c r="C12992" s="14">
        <f t="shared" si="1213"/>
        <v>0</v>
      </c>
      <c r="D12992" s="14">
        <f t="shared" si="1214"/>
        <v>0</v>
      </c>
      <c r="E12992" s="19" t="str">
        <f t="shared" si="1216"/>
        <v>832220 - Varevognschaufførarbejde</v>
      </c>
      <c r="F12992" s="19" t="str">
        <f t="shared" si="1217"/>
        <v>0-4 år</v>
      </c>
      <c r="G12992" s="40" t="s">
        <v>516</v>
      </c>
      <c r="H12992" s="41" t="s">
        <v>258</v>
      </c>
      <c r="I12992" s="42" t="s">
        <v>11</v>
      </c>
      <c r="J12992" s="43" t="s">
        <v>16</v>
      </c>
      <c r="K12992" s="44">
        <v>1602</v>
      </c>
      <c r="L12992" s="45">
        <v>21289.32142074305</v>
      </c>
      <c r="M12992" s="46">
        <v>22563.160710509859</v>
      </c>
      <c r="N12992" s="45"/>
      <c r="O12992" s="46"/>
    </row>
    <row r="12993" spans="1:15" x14ac:dyDescent="0.2">
      <c r="A12993" s="11" t="str">
        <f t="shared" si="1212"/>
        <v>8322206 - Alle regioner10-14 år</v>
      </c>
      <c r="B12993" s="12" t="str">
        <f t="shared" si="1215"/>
        <v>832220</v>
      </c>
      <c r="C12993" s="14">
        <f t="shared" si="1213"/>
        <v>0</v>
      </c>
      <c r="D12993" s="14">
        <f t="shared" si="1214"/>
        <v>0</v>
      </c>
      <c r="E12993" s="19" t="str">
        <f t="shared" si="1216"/>
        <v>832220 - Varevognschaufførarbejde</v>
      </c>
      <c r="F12993" s="19" t="str">
        <f t="shared" si="1217"/>
        <v>10-14 år</v>
      </c>
      <c r="G12993" s="40" t="s">
        <v>516</v>
      </c>
      <c r="H12993" s="41" t="s">
        <v>258</v>
      </c>
      <c r="I12993" s="42" t="s">
        <v>11</v>
      </c>
      <c r="J12993" s="43" t="s">
        <v>17</v>
      </c>
      <c r="K12993" s="44">
        <v>319</v>
      </c>
      <c r="L12993" s="45">
        <v>24562.262882959167</v>
      </c>
      <c r="M12993" s="46">
        <v>26015.564141801839</v>
      </c>
      <c r="N12993" s="45"/>
      <c r="O12993" s="46"/>
    </row>
    <row r="12994" spans="1:15" x14ac:dyDescent="0.2">
      <c r="A12994" s="11" t="str">
        <f t="shared" ref="A12994:A13057" si="1218">B12994&amp;I12994&amp;F12994</f>
        <v>8322206 - Alle regioner15-20 år</v>
      </c>
      <c r="B12994" s="12" t="str">
        <f t="shared" si="1215"/>
        <v>832220</v>
      </c>
      <c r="C12994" s="14">
        <f t="shared" ref="C12994:C13057" si="1219">N12994*1.2</f>
        <v>0</v>
      </c>
      <c r="D12994" s="14">
        <f t="shared" ref="D12994:D13057" si="1220">O12994*1.2</f>
        <v>0</v>
      </c>
      <c r="E12994" s="19" t="str">
        <f t="shared" si="1216"/>
        <v>832220 - Varevognschaufførarbejde</v>
      </c>
      <c r="F12994" s="19" t="str">
        <f t="shared" si="1217"/>
        <v>15-20 år</v>
      </c>
      <c r="G12994" s="40" t="s">
        <v>516</v>
      </c>
      <c r="H12994" s="41" t="s">
        <v>258</v>
      </c>
      <c r="I12994" s="42" t="s">
        <v>11</v>
      </c>
      <c r="J12994" s="43" t="s">
        <v>18</v>
      </c>
      <c r="K12994" s="44">
        <v>211</v>
      </c>
      <c r="L12994" s="45">
        <v>27009.841522648439</v>
      </c>
      <c r="M12994" s="46">
        <v>28625.966182610649</v>
      </c>
      <c r="N12994" s="45"/>
      <c r="O12994" s="46"/>
    </row>
    <row r="12995" spans="1:15" x14ac:dyDescent="0.2">
      <c r="A12995" s="11" t="str">
        <f t="shared" si="1218"/>
        <v>8322206 - Alle regioner20-24 år</v>
      </c>
      <c r="B12995" s="12" t="str">
        <f t="shared" ref="B12995:B13058" si="1221">LEFT(E12995,6)</f>
        <v>832220</v>
      </c>
      <c r="C12995" s="14">
        <f t="shared" si="1219"/>
        <v>0</v>
      </c>
      <c r="D12995" s="14">
        <f t="shared" si="1220"/>
        <v>0</v>
      </c>
      <c r="E12995" s="19" t="str">
        <f t="shared" ref="E12995:E13058" si="1222">TRIM(H12995)</f>
        <v>832220 - Varevognschaufførarbejde</v>
      </c>
      <c r="F12995" s="19" t="str">
        <f t="shared" ref="F12995:F13058" si="1223">MID(J12995,6,30)</f>
        <v>20-24 år</v>
      </c>
      <c r="G12995" s="40" t="s">
        <v>516</v>
      </c>
      <c r="H12995" s="41" t="s">
        <v>258</v>
      </c>
      <c r="I12995" s="42" t="s">
        <v>11</v>
      </c>
      <c r="J12995" s="43" t="s">
        <v>19</v>
      </c>
      <c r="K12995" s="44">
        <v>212</v>
      </c>
      <c r="L12995" s="45">
        <v>27868.393504799467</v>
      </c>
      <c r="M12995" s="46">
        <v>29505.007379980358</v>
      </c>
      <c r="N12995" s="45"/>
      <c r="O12995" s="46"/>
    </row>
    <row r="12996" spans="1:15" x14ac:dyDescent="0.2">
      <c r="A12996" s="11" t="str">
        <f t="shared" si="1218"/>
        <v>8322206 - Alle regioner25 år og derover</v>
      </c>
      <c r="B12996" s="12" t="str">
        <f t="shared" si="1221"/>
        <v>832220</v>
      </c>
      <c r="C12996" s="14">
        <f t="shared" si="1219"/>
        <v>0</v>
      </c>
      <c r="D12996" s="14">
        <f t="shared" si="1220"/>
        <v>0</v>
      </c>
      <c r="E12996" s="19" t="str">
        <f t="shared" si="1222"/>
        <v>832220 - Varevognschaufførarbejde</v>
      </c>
      <c r="F12996" s="19" t="str">
        <f t="shared" si="1223"/>
        <v>25 år og derover</v>
      </c>
      <c r="G12996" s="40" t="s">
        <v>516</v>
      </c>
      <c r="H12996" s="41" t="s">
        <v>258</v>
      </c>
      <c r="I12996" s="42" t="s">
        <v>11</v>
      </c>
      <c r="J12996" s="43" t="s">
        <v>9</v>
      </c>
      <c r="K12996" s="44">
        <v>1249</v>
      </c>
      <c r="L12996" s="45">
        <v>25369.739298784389</v>
      </c>
      <c r="M12996" s="46">
        <v>26875.05165800589</v>
      </c>
      <c r="N12996" s="45"/>
      <c r="O12996" s="46"/>
    </row>
    <row r="12997" spans="1:15" x14ac:dyDescent="0.2">
      <c r="A12997" s="11" t="str">
        <f t="shared" si="1218"/>
        <v>8322206 - Alle regionerAlle uanset erf.</v>
      </c>
      <c r="B12997" s="12" t="str">
        <f t="shared" si="1221"/>
        <v>832220</v>
      </c>
      <c r="C12997" s="14">
        <f t="shared" si="1219"/>
        <v>0</v>
      </c>
      <c r="D12997" s="14">
        <f t="shared" si="1220"/>
        <v>0</v>
      </c>
      <c r="E12997" s="19" t="str">
        <f t="shared" si="1222"/>
        <v>832220 - Varevognschaufførarbejde</v>
      </c>
      <c r="F12997" s="19" t="str">
        <f t="shared" si="1223"/>
        <v>Alle uanset erf.</v>
      </c>
      <c r="G12997" s="40" t="s">
        <v>516</v>
      </c>
      <c r="H12997" s="41" t="s">
        <v>258</v>
      </c>
      <c r="I12997" s="42" t="s">
        <v>11</v>
      </c>
      <c r="J12997" s="43" t="s">
        <v>10</v>
      </c>
      <c r="K12997" s="44">
        <v>4211</v>
      </c>
      <c r="L12997" s="45">
        <v>22887.433825551168</v>
      </c>
      <c r="M12997" s="46">
        <v>24245.268351500148</v>
      </c>
      <c r="N12997" s="45"/>
      <c r="O12997" s="46"/>
    </row>
    <row r="12998" spans="1:15" x14ac:dyDescent="0.2">
      <c r="A12998" s="11" t="str">
        <f t="shared" si="1218"/>
        <v>8322301 - Region Hovedstaden25 år og derover</v>
      </c>
      <c r="B12998" s="12" t="str">
        <f t="shared" si="1221"/>
        <v>832230</v>
      </c>
      <c r="C12998" s="14">
        <f t="shared" si="1219"/>
        <v>0</v>
      </c>
      <c r="D12998" s="14">
        <f t="shared" si="1220"/>
        <v>0</v>
      </c>
      <c r="E12998" s="19" t="str">
        <f t="shared" si="1222"/>
        <v>832230 - Varevognschaufførarbejde med salgs- og repræsentationsopgaver</v>
      </c>
      <c r="F12998" s="19" t="str">
        <f t="shared" si="1223"/>
        <v>25 år og derover</v>
      </c>
      <c r="G12998" s="40" t="s">
        <v>516</v>
      </c>
      <c r="H12998" s="41" t="s">
        <v>464</v>
      </c>
      <c r="I12998" s="42" t="s">
        <v>8</v>
      </c>
      <c r="J12998" s="43" t="s">
        <v>9</v>
      </c>
      <c r="K12998" s="44">
        <v>27</v>
      </c>
      <c r="L12998" s="45">
        <v>29968.383195828043</v>
      </c>
      <c r="M12998" s="46">
        <v>31741.554064958051</v>
      </c>
      <c r="N12998" s="45"/>
      <c r="O12998" s="46"/>
    </row>
    <row r="12999" spans="1:15" x14ac:dyDescent="0.2">
      <c r="A12999" s="11" t="str">
        <f t="shared" si="1218"/>
        <v>8322301 - Region HovedstadenAlle uanset erf.</v>
      </c>
      <c r="B12999" s="12" t="str">
        <f t="shared" si="1221"/>
        <v>832230</v>
      </c>
      <c r="C12999" s="14">
        <f t="shared" si="1219"/>
        <v>0</v>
      </c>
      <c r="D12999" s="14">
        <f t="shared" si="1220"/>
        <v>0</v>
      </c>
      <c r="E12999" s="19" t="str">
        <f t="shared" si="1222"/>
        <v>832230 - Varevognschaufførarbejde med salgs- og repræsentationsopgaver</v>
      </c>
      <c r="F12999" s="19" t="str">
        <f t="shared" si="1223"/>
        <v>Alle uanset erf.</v>
      </c>
      <c r="G12999" s="40" t="s">
        <v>516</v>
      </c>
      <c r="H12999" s="41" t="s">
        <v>464</v>
      </c>
      <c r="I12999" s="42" t="s">
        <v>8</v>
      </c>
      <c r="J12999" s="43" t="s">
        <v>10</v>
      </c>
      <c r="K12999" s="44">
        <v>47</v>
      </c>
      <c r="L12999" s="45">
        <v>33153.989096314283</v>
      </c>
      <c r="M12999" s="46">
        <v>35115.6460624873</v>
      </c>
      <c r="N12999" s="45"/>
      <c r="O12999" s="46"/>
    </row>
    <row r="13000" spans="1:15" x14ac:dyDescent="0.2">
      <c r="A13000" s="11" t="str">
        <f t="shared" si="1218"/>
        <v>8322302 - Region Sjælland25 år og derover</v>
      </c>
      <c r="B13000" s="12" t="str">
        <f t="shared" si="1221"/>
        <v>832230</v>
      </c>
      <c r="C13000" s="14">
        <f t="shared" si="1219"/>
        <v>0</v>
      </c>
      <c r="D13000" s="14">
        <f t="shared" si="1220"/>
        <v>0</v>
      </c>
      <c r="E13000" s="19" t="str">
        <f t="shared" si="1222"/>
        <v>832230 - Varevognschaufførarbejde med salgs- og repræsentationsopgaver</v>
      </c>
      <c r="F13000" s="19" t="str">
        <f t="shared" si="1223"/>
        <v>25 år og derover</v>
      </c>
      <c r="G13000" s="40" t="s">
        <v>516</v>
      </c>
      <c r="H13000" s="41" t="s">
        <v>464</v>
      </c>
      <c r="I13000" s="42" t="s">
        <v>20</v>
      </c>
      <c r="J13000" s="43" t="s">
        <v>9</v>
      </c>
      <c r="K13000" s="44">
        <v>11</v>
      </c>
      <c r="L13000" s="45">
        <v>27788.170948548905</v>
      </c>
      <c r="M13000" s="46">
        <v>29436.749737001326</v>
      </c>
      <c r="N13000" s="45"/>
      <c r="O13000" s="46"/>
    </row>
    <row r="13001" spans="1:15" x14ac:dyDescent="0.2">
      <c r="A13001" s="11" t="str">
        <f t="shared" si="1218"/>
        <v>8322302 - Region SjællandAlle uanset erf.</v>
      </c>
      <c r="B13001" s="12" t="str">
        <f t="shared" si="1221"/>
        <v>832230</v>
      </c>
      <c r="C13001" s="14">
        <f t="shared" si="1219"/>
        <v>0</v>
      </c>
      <c r="D13001" s="14">
        <f t="shared" si="1220"/>
        <v>0</v>
      </c>
      <c r="E13001" s="19" t="str">
        <f t="shared" si="1222"/>
        <v>832230 - Varevognschaufførarbejde med salgs- og repræsentationsopgaver</v>
      </c>
      <c r="F13001" s="19" t="str">
        <f t="shared" si="1223"/>
        <v>Alle uanset erf.</v>
      </c>
      <c r="G13001" s="40" t="s">
        <v>516</v>
      </c>
      <c r="H13001" s="41" t="s">
        <v>464</v>
      </c>
      <c r="I13001" s="42" t="s">
        <v>20</v>
      </c>
      <c r="J13001" s="43" t="s">
        <v>10</v>
      </c>
      <c r="K13001" s="44">
        <v>24</v>
      </c>
      <c r="L13001" s="45">
        <v>31151.842891088541</v>
      </c>
      <c r="M13001" s="46">
        <v>33015.802790939888</v>
      </c>
      <c r="N13001" s="45"/>
      <c r="O13001" s="46"/>
    </row>
    <row r="13002" spans="1:15" x14ac:dyDescent="0.2">
      <c r="A13002" s="11" t="str">
        <f t="shared" si="1218"/>
        <v>8322303 - Region Syddanmark25 år og derover</v>
      </c>
      <c r="B13002" s="12" t="str">
        <f t="shared" si="1221"/>
        <v>832230</v>
      </c>
      <c r="C13002" s="14">
        <f t="shared" si="1219"/>
        <v>0</v>
      </c>
      <c r="D13002" s="14">
        <f t="shared" si="1220"/>
        <v>0</v>
      </c>
      <c r="E13002" s="19" t="str">
        <f t="shared" si="1222"/>
        <v>832230 - Varevognschaufførarbejde med salgs- og repræsentationsopgaver</v>
      </c>
      <c r="F13002" s="19" t="str">
        <f t="shared" si="1223"/>
        <v>25 år og derover</v>
      </c>
      <c r="G13002" s="40" t="s">
        <v>516</v>
      </c>
      <c r="H13002" s="41" t="s">
        <v>464</v>
      </c>
      <c r="I13002" s="42" t="s">
        <v>544</v>
      </c>
      <c r="J13002" s="43" t="s">
        <v>9</v>
      </c>
      <c r="K13002" s="44">
        <v>33</v>
      </c>
      <c r="L13002" s="45">
        <v>24506.15237876528</v>
      </c>
      <c r="M13002" s="46">
        <v>25940.511444556731</v>
      </c>
      <c r="N13002" s="45"/>
      <c r="O13002" s="46"/>
    </row>
    <row r="13003" spans="1:15" x14ac:dyDescent="0.2">
      <c r="A13003" s="11" t="str">
        <f t="shared" si="1218"/>
        <v>8322303 - Region SyddanmarkAlle uanset erf.</v>
      </c>
      <c r="B13003" s="12" t="str">
        <f t="shared" si="1221"/>
        <v>832230</v>
      </c>
      <c r="C13003" s="14">
        <f t="shared" si="1219"/>
        <v>0</v>
      </c>
      <c r="D13003" s="14">
        <f t="shared" si="1220"/>
        <v>0</v>
      </c>
      <c r="E13003" s="19" t="str">
        <f t="shared" si="1222"/>
        <v>832230 - Varevognschaufførarbejde med salgs- og repræsentationsopgaver</v>
      </c>
      <c r="F13003" s="19" t="str">
        <f t="shared" si="1223"/>
        <v>Alle uanset erf.</v>
      </c>
      <c r="G13003" s="40" t="s">
        <v>516</v>
      </c>
      <c r="H13003" s="41" t="s">
        <v>464</v>
      </c>
      <c r="I13003" s="42" t="s">
        <v>544</v>
      </c>
      <c r="J13003" s="43" t="s">
        <v>10</v>
      </c>
      <c r="K13003" s="44">
        <v>47</v>
      </c>
      <c r="L13003" s="45">
        <v>24437.117777965941</v>
      </c>
      <c r="M13003" s="46">
        <v>25867.436209226955</v>
      </c>
      <c r="N13003" s="45"/>
      <c r="O13003" s="46"/>
    </row>
    <row r="13004" spans="1:15" x14ac:dyDescent="0.2">
      <c r="A13004" s="11" t="str">
        <f t="shared" si="1218"/>
        <v>8322304 - Region Midtjylland25 år og derover</v>
      </c>
      <c r="B13004" s="12" t="str">
        <f t="shared" si="1221"/>
        <v>832230</v>
      </c>
      <c r="C13004" s="14">
        <f t="shared" si="1219"/>
        <v>0</v>
      </c>
      <c r="D13004" s="14">
        <f t="shared" si="1220"/>
        <v>0</v>
      </c>
      <c r="E13004" s="19" t="str">
        <f t="shared" si="1222"/>
        <v>832230 - Varevognschaufførarbejde med salgs- og repræsentationsopgaver</v>
      </c>
      <c r="F13004" s="19" t="str">
        <f t="shared" si="1223"/>
        <v>25 år og derover</v>
      </c>
      <c r="G13004" s="40" t="s">
        <v>516</v>
      </c>
      <c r="H13004" s="41" t="s">
        <v>464</v>
      </c>
      <c r="I13004" s="42" t="s">
        <v>517</v>
      </c>
      <c r="J13004" s="43" t="s">
        <v>9</v>
      </c>
      <c r="K13004" s="44">
        <v>44</v>
      </c>
      <c r="L13004" s="45">
        <v>22483.089811330126</v>
      </c>
      <c r="M13004" s="46">
        <v>23819.601903537543</v>
      </c>
      <c r="N13004" s="45"/>
      <c r="O13004" s="46"/>
    </row>
    <row r="13005" spans="1:15" x14ac:dyDescent="0.2">
      <c r="A13005" s="11" t="str">
        <f t="shared" si="1218"/>
        <v>8322304 - Region MidtjyllandAlle uanset erf.</v>
      </c>
      <c r="B13005" s="12" t="str">
        <f t="shared" si="1221"/>
        <v>832230</v>
      </c>
      <c r="C13005" s="14">
        <f t="shared" si="1219"/>
        <v>0</v>
      </c>
      <c r="D13005" s="14">
        <f t="shared" si="1220"/>
        <v>0</v>
      </c>
      <c r="E13005" s="19" t="str">
        <f t="shared" si="1222"/>
        <v>832230 - Varevognschaufførarbejde med salgs- og repræsentationsopgaver</v>
      </c>
      <c r="F13005" s="19" t="str">
        <f t="shared" si="1223"/>
        <v>Alle uanset erf.</v>
      </c>
      <c r="G13005" s="40" t="s">
        <v>516</v>
      </c>
      <c r="H13005" s="41" t="s">
        <v>464</v>
      </c>
      <c r="I13005" s="42" t="s">
        <v>517</v>
      </c>
      <c r="J13005" s="43" t="s">
        <v>10</v>
      </c>
      <c r="K13005" s="44">
        <v>67</v>
      </c>
      <c r="L13005" s="45">
        <v>22649.018950916154</v>
      </c>
      <c r="M13005" s="46">
        <v>23974.678938719011</v>
      </c>
      <c r="N13005" s="45"/>
      <c r="O13005" s="46"/>
    </row>
    <row r="13006" spans="1:15" x14ac:dyDescent="0.2">
      <c r="A13006" s="11" t="str">
        <f t="shared" si="1218"/>
        <v>8322305 - Region Nordjylland25 år og derover</v>
      </c>
      <c r="B13006" s="12" t="str">
        <f t="shared" si="1221"/>
        <v>832230</v>
      </c>
      <c r="C13006" s="14">
        <f t="shared" si="1219"/>
        <v>0</v>
      </c>
      <c r="D13006" s="14">
        <f t="shared" si="1220"/>
        <v>0</v>
      </c>
      <c r="E13006" s="19" t="str">
        <f t="shared" si="1222"/>
        <v>832230 - Varevognschaufførarbejde med salgs- og repræsentationsopgaver</v>
      </c>
      <c r="F13006" s="19" t="str">
        <f t="shared" si="1223"/>
        <v>25 år og derover</v>
      </c>
      <c r="G13006" s="40" t="s">
        <v>516</v>
      </c>
      <c r="H13006" s="41" t="s">
        <v>464</v>
      </c>
      <c r="I13006" s="42" t="s">
        <v>21</v>
      </c>
      <c r="J13006" s="43" t="s">
        <v>9</v>
      </c>
      <c r="K13006" s="44">
        <v>13</v>
      </c>
      <c r="L13006" s="45">
        <v>25961.840747264523</v>
      </c>
      <c r="M13006" s="46">
        <v>27481.402082920798</v>
      </c>
      <c r="N13006" s="45"/>
      <c r="O13006" s="46"/>
    </row>
    <row r="13007" spans="1:15" x14ac:dyDescent="0.2">
      <c r="A13007" s="11" t="str">
        <f t="shared" si="1218"/>
        <v>8322305 - Region NordjyllandAlle uanset erf.</v>
      </c>
      <c r="B13007" s="12" t="str">
        <f t="shared" si="1221"/>
        <v>832230</v>
      </c>
      <c r="C13007" s="14">
        <f t="shared" si="1219"/>
        <v>0</v>
      </c>
      <c r="D13007" s="14">
        <f t="shared" si="1220"/>
        <v>0</v>
      </c>
      <c r="E13007" s="19" t="str">
        <f t="shared" si="1222"/>
        <v>832230 - Varevognschaufførarbejde med salgs- og repræsentationsopgaver</v>
      </c>
      <c r="F13007" s="19" t="str">
        <f t="shared" si="1223"/>
        <v>Alle uanset erf.</v>
      </c>
      <c r="G13007" s="40" t="s">
        <v>516</v>
      </c>
      <c r="H13007" s="41" t="s">
        <v>464</v>
      </c>
      <c r="I13007" s="42" t="s">
        <v>21</v>
      </c>
      <c r="J13007" s="43" t="s">
        <v>10</v>
      </c>
      <c r="K13007" s="44">
        <v>26</v>
      </c>
      <c r="L13007" s="45">
        <v>24741.546493388785</v>
      </c>
      <c r="M13007" s="46">
        <v>26189.683310869917</v>
      </c>
      <c r="N13007" s="45"/>
      <c r="O13007" s="46"/>
    </row>
    <row r="13008" spans="1:15" x14ac:dyDescent="0.2">
      <c r="A13008" s="11" t="str">
        <f t="shared" si="1218"/>
        <v>8322306 - Alle regioner5-9 år</v>
      </c>
      <c r="B13008" s="12" t="str">
        <f t="shared" si="1221"/>
        <v>832230</v>
      </c>
      <c r="C13008" s="14">
        <f t="shared" si="1219"/>
        <v>0</v>
      </c>
      <c r="D13008" s="14">
        <f t="shared" si="1220"/>
        <v>0</v>
      </c>
      <c r="E13008" s="19" t="str">
        <f t="shared" si="1222"/>
        <v>832230 - Varevognschaufførarbejde med salgs- og repræsentationsopgaver</v>
      </c>
      <c r="F13008" s="19" t="str">
        <f t="shared" si="1223"/>
        <v>5-9 år</v>
      </c>
      <c r="G13008" s="40" t="s">
        <v>516</v>
      </c>
      <c r="H13008" s="41" t="s">
        <v>464</v>
      </c>
      <c r="I13008" s="42" t="s">
        <v>11</v>
      </c>
      <c r="J13008" s="43" t="s">
        <v>15</v>
      </c>
      <c r="K13008" s="44">
        <v>11</v>
      </c>
      <c r="L13008" s="45">
        <v>25767.304058975365</v>
      </c>
      <c r="M13008" s="46">
        <v>27275.47905139163</v>
      </c>
      <c r="N13008" s="45"/>
      <c r="O13008" s="46"/>
    </row>
    <row r="13009" spans="1:15" x14ac:dyDescent="0.2">
      <c r="A13009" s="11" t="str">
        <f t="shared" si="1218"/>
        <v>8322306 - Alle regioner0-4 år</v>
      </c>
      <c r="B13009" s="12" t="str">
        <f t="shared" si="1221"/>
        <v>832230</v>
      </c>
      <c r="C13009" s="14">
        <f t="shared" si="1219"/>
        <v>0</v>
      </c>
      <c r="D13009" s="14">
        <f t="shared" si="1220"/>
        <v>0</v>
      </c>
      <c r="E13009" s="19" t="str">
        <f t="shared" si="1222"/>
        <v>832230 - Varevognschaufførarbejde med salgs- og repræsentationsopgaver</v>
      </c>
      <c r="F13009" s="19" t="str">
        <f t="shared" si="1223"/>
        <v>0-4 år</v>
      </c>
      <c r="G13009" s="40" t="s">
        <v>516</v>
      </c>
      <c r="H13009" s="41" t="s">
        <v>464</v>
      </c>
      <c r="I13009" s="42" t="s">
        <v>11</v>
      </c>
      <c r="J13009" s="43" t="s">
        <v>16</v>
      </c>
      <c r="K13009" s="44">
        <v>24</v>
      </c>
      <c r="L13009" s="45">
        <v>23200.588851665314</v>
      </c>
      <c r="M13009" s="46">
        <v>24558.532540121352</v>
      </c>
      <c r="N13009" s="45"/>
      <c r="O13009" s="46"/>
    </row>
    <row r="13010" spans="1:15" x14ac:dyDescent="0.2">
      <c r="A13010" s="11" t="str">
        <f t="shared" si="1218"/>
        <v>8322306 - Alle regioner10-14 år</v>
      </c>
      <c r="B13010" s="12" t="str">
        <f t="shared" si="1221"/>
        <v>832230</v>
      </c>
      <c r="C13010" s="14">
        <f t="shared" si="1219"/>
        <v>0</v>
      </c>
      <c r="D13010" s="14">
        <f t="shared" si="1220"/>
        <v>0</v>
      </c>
      <c r="E13010" s="19" t="str">
        <f t="shared" si="1222"/>
        <v>832230 - Varevognschaufførarbejde med salgs- og repræsentationsopgaver</v>
      </c>
      <c r="F13010" s="19" t="str">
        <f t="shared" si="1223"/>
        <v>10-14 år</v>
      </c>
      <c r="G13010" s="40" t="s">
        <v>516</v>
      </c>
      <c r="H13010" s="41" t="s">
        <v>464</v>
      </c>
      <c r="I13010" s="42" t="s">
        <v>11</v>
      </c>
      <c r="J13010" s="43" t="s">
        <v>17</v>
      </c>
      <c r="K13010" s="44">
        <v>12</v>
      </c>
      <c r="L13010" s="45">
        <v>35028.300767070687</v>
      </c>
      <c r="M13010" s="46">
        <v>37102.962963917038</v>
      </c>
      <c r="N13010" s="45"/>
      <c r="O13010" s="46"/>
    </row>
    <row r="13011" spans="1:15" x14ac:dyDescent="0.2">
      <c r="A13011" s="11" t="str">
        <f t="shared" si="1218"/>
        <v>8322306 - Alle regioner15-20 år</v>
      </c>
      <c r="B13011" s="12" t="str">
        <f t="shared" si="1221"/>
        <v>832230</v>
      </c>
      <c r="C13011" s="14">
        <f t="shared" si="1219"/>
        <v>0</v>
      </c>
      <c r="D13011" s="14">
        <f t="shared" si="1220"/>
        <v>0</v>
      </c>
      <c r="E13011" s="19" t="str">
        <f t="shared" si="1222"/>
        <v>832230 - Varevognschaufførarbejde med salgs- og repræsentationsopgaver</v>
      </c>
      <c r="F13011" s="19" t="str">
        <f t="shared" si="1223"/>
        <v>15-20 år</v>
      </c>
      <c r="G13011" s="40" t="s">
        <v>516</v>
      </c>
      <c r="H13011" s="41" t="s">
        <v>464</v>
      </c>
      <c r="I13011" s="42" t="s">
        <v>11</v>
      </c>
      <c r="J13011" s="43" t="s">
        <v>18</v>
      </c>
      <c r="K13011" s="44">
        <v>16</v>
      </c>
      <c r="L13011" s="45">
        <v>26768.760780668275</v>
      </c>
      <c r="M13011" s="46">
        <v>28335.551605776527</v>
      </c>
      <c r="N13011" s="45"/>
      <c r="O13011" s="46"/>
    </row>
    <row r="13012" spans="1:15" x14ac:dyDescent="0.2">
      <c r="A13012" s="11" t="str">
        <f t="shared" si="1218"/>
        <v>8322306 - Alle regioner20-24 år</v>
      </c>
      <c r="B13012" s="12" t="str">
        <f t="shared" si="1221"/>
        <v>832230</v>
      </c>
      <c r="C13012" s="14">
        <f t="shared" si="1219"/>
        <v>0</v>
      </c>
      <c r="D13012" s="14">
        <f t="shared" si="1220"/>
        <v>0</v>
      </c>
      <c r="E13012" s="19" t="str">
        <f t="shared" si="1222"/>
        <v>832230 - Varevognschaufførarbejde med salgs- og repræsentationsopgaver</v>
      </c>
      <c r="F13012" s="19" t="str">
        <f t="shared" si="1223"/>
        <v>20-24 år</v>
      </c>
      <c r="G13012" s="40" t="s">
        <v>516</v>
      </c>
      <c r="H13012" s="41" t="s">
        <v>464</v>
      </c>
      <c r="I13012" s="42" t="s">
        <v>11</v>
      </c>
      <c r="J13012" s="43" t="s">
        <v>19</v>
      </c>
      <c r="K13012" s="44">
        <v>20</v>
      </c>
      <c r="L13012" s="45">
        <v>33535.423696018916</v>
      </c>
      <c r="M13012" s="46">
        <v>35521.665514028005</v>
      </c>
      <c r="N13012" s="45"/>
      <c r="O13012" s="46"/>
    </row>
    <row r="13013" spans="1:15" x14ac:dyDescent="0.2">
      <c r="A13013" s="11" t="str">
        <f t="shared" si="1218"/>
        <v>8322306 - Alle regioner25 år og derover</v>
      </c>
      <c r="B13013" s="12" t="str">
        <f t="shared" si="1221"/>
        <v>832230</v>
      </c>
      <c r="C13013" s="14">
        <f t="shared" si="1219"/>
        <v>0</v>
      </c>
      <c r="D13013" s="14">
        <f t="shared" si="1220"/>
        <v>0</v>
      </c>
      <c r="E13013" s="19" t="str">
        <f t="shared" si="1222"/>
        <v>832230 - Varevognschaufførarbejde med salgs- og repræsentationsopgaver</v>
      </c>
      <c r="F13013" s="19" t="str">
        <f t="shared" si="1223"/>
        <v>25 år og derover</v>
      </c>
      <c r="G13013" s="40" t="s">
        <v>516</v>
      </c>
      <c r="H13013" s="41" t="s">
        <v>464</v>
      </c>
      <c r="I13013" s="42" t="s">
        <v>11</v>
      </c>
      <c r="J13013" s="43" t="s">
        <v>9</v>
      </c>
      <c r="K13013" s="44">
        <v>128</v>
      </c>
      <c r="L13013" s="45">
        <v>24995.293488827519</v>
      </c>
      <c r="M13013" s="46">
        <v>26458.282262572513</v>
      </c>
      <c r="N13013" s="45"/>
      <c r="O13013" s="46"/>
    </row>
    <row r="13014" spans="1:15" x14ac:dyDescent="0.2">
      <c r="A13014" s="11" t="str">
        <f t="shared" si="1218"/>
        <v>8322306 - Alle regionerAlle uanset erf.</v>
      </c>
      <c r="B13014" s="12" t="str">
        <f t="shared" si="1221"/>
        <v>832230</v>
      </c>
      <c r="C13014" s="14">
        <f t="shared" si="1219"/>
        <v>0</v>
      </c>
      <c r="D13014" s="14">
        <f t="shared" si="1220"/>
        <v>0</v>
      </c>
      <c r="E13014" s="19" t="str">
        <f t="shared" si="1222"/>
        <v>832230 - Varevognschaufførarbejde med salgs- og repræsentationsopgaver</v>
      </c>
      <c r="F13014" s="19" t="str">
        <f t="shared" si="1223"/>
        <v>Alle uanset erf.</v>
      </c>
      <c r="G13014" s="40" t="s">
        <v>516</v>
      </c>
      <c r="H13014" s="41" t="s">
        <v>464</v>
      </c>
      <c r="I13014" s="42" t="s">
        <v>11</v>
      </c>
      <c r="J13014" s="43" t="s">
        <v>10</v>
      </c>
      <c r="K13014" s="44">
        <v>211</v>
      </c>
      <c r="L13014" s="45">
        <v>25198.133762135265</v>
      </c>
      <c r="M13014" s="46">
        <v>26669.59756278175</v>
      </c>
      <c r="N13014" s="45"/>
      <c r="O13014" s="46"/>
    </row>
    <row r="13015" spans="1:15" x14ac:dyDescent="0.2">
      <c r="A13015" s="11" t="str">
        <f t="shared" si="1218"/>
        <v>8322401 - Region HovedstadenAlle uanset erf.</v>
      </c>
      <c r="B13015" s="12" t="str">
        <f t="shared" si="1221"/>
        <v>832240</v>
      </c>
      <c r="C13015" s="14">
        <f t="shared" si="1219"/>
        <v>0</v>
      </c>
      <c r="D13015" s="14">
        <f t="shared" si="1220"/>
        <v>0</v>
      </c>
      <c r="E13015" s="19" t="str">
        <f t="shared" si="1222"/>
        <v>832240 - Varevognschaufførarbejde med renovationsopgaver</v>
      </c>
      <c r="F13015" s="19" t="str">
        <f t="shared" si="1223"/>
        <v>Alle uanset erf.</v>
      </c>
      <c r="G13015" s="40" t="s">
        <v>516</v>
      </c>
      <c r="H13015" s="41" t="s">
        <v>465</v>
      </c>
      <c r="I13015" s="42" t="s">
        <v>8</v>
      </c>
      <c r="J13015" s="43" t="s">
        <v>10</v>
      </c>
      <c r="K13015" s="44">
        <v>15</v>
      </c>
      <c r="L13015" s="45">
        <v>32143.79487184035</v>
      </c>
      <c r="M13015" s="46">
        <v>34067.107880307572</v>
      </c>
      <c r="N13015" s="45"/>
      <c r="O13015" s="46"/>
    </row>
    <row r="13016" spans="1:15" x14ac:dyDescent="0.2">
      <c r="A13016" s="11" t="str">
        <f t="shared" si="1218"/>
        <v>8322403 - Region Syddanmark5-9 år</v>
      </c>
      <c r="B13016" s="12" t="str">
        <f t="shared" si="1221"/>
        <v>832240</v>
      </c>
      <c r="C13016" s="14">
        <f t="shared" si="1219"/>
        <v>0</v>
      </c>
      <c r="D13016" s="14">
        <f t="shared" si="1220"/>
        <v>0</v>
      </c>
      <c r="E13016" s="19" t="str">
        <f t="shared" si="1222"/>
        <v>832240 - Varevognschaufførarbejde med renovationsopgaver</v>
      </c>
      <c r="F13016" s="19" t="str">
        <f t="shared" si="1223"/>
        <v>5-9 år</v>
      </c>
      <c r="G13016" s="40" t="s">
        <v>516</v>
      </c>
      <c r="H13016" s="41" t="s">
        <v>465</v>
      </c>
      <c r="I13016" s="42" t="s">
        <v>544</v>
      </c>
      <c r="J13016" s="43" t="s">
        <v>15</v>
      </c>
      <c r="K13016" s="44">
        <v>59</v>
      </c>
      <c r="L13016" s="45">
        <v>32859.083145184908</v>
      </c>
      <c r="M13016" s="46">
        <v>34825.195183648837</v>
      </c>
      <c r="N13016" s="45"/>
      <c r="O13016" s="46"/>
    </row>
    <row r="13017" spans="1:15" x14ac:dyDescent="0.2">
      <c r="A13017" s="11" t="str">
        <f t="shared" si="1218"/>
        <v>8322403 - Region Syddanmark10-14 år</v>
      </c>
      <c r="B13017" s="12" t="str">
        <f t="shared" si="1221"/>
        <v>832240</v>
      </c>
      <c r="C13017" s="14">
        <f t="shared" si="1219"/>
        <v>0</v>
      </c>
      <c r="D13017" s="14">
        <f t="shared" si="1220"/>
        <v>0</v>
      </c>
      <c r="E13017" s="19" t="str">
        <f t="shared" si="1222"/>
        <v>832240 - Varevognschaufførarbejde med renovationsopgaver</v>
      </c>
      <c r="F13017" s="19" t="str">
        <f t="shared" si="1223"/>
        <v>10-14 år</v>
      </c>
      <c r="G13017" s="40" t="s">
        <v>516</v>
      </c>
      <c r="H13017" s="41" t="s">
        <v>465</v>
      </c>
      <c r="I13017" s="42" t="s">
        <v>544</v>
      </c>
      <c r="J13017" s="43" t="s">
        <v>17</v>
      </c>
      <c r="K13017" s="44">
        <v>50</v>
      </c>
      <c r="L13017" s="45">
        <v>33643.1152093356</v>
      </c>
      <c r="M13017" s="46">
        <v>35647.385031601916</v>
      </c>
      <c r="N13017" s="45"/>
      <c r="O13017" s="46"/>
    </row>
    <row r="13018" spans="1:15" x14ac:dyDescent="0.2">
      <c r="A13018" s="11" t="str">
        <f t="shared" si="1218"/>
        <v>8322403 - Region Syddanmark25 år og derover</v>
      </c>
      <c r="B13018" s="12" t="str">
        <f t="shared" si="1221"/>
        <v>832240</v>
      </c>
      <c r="C13018" s="14">
        <f t="shared" si="1219"/>
        <v>0</v>
      </c>
      <c r="D13018" s="14">
        <f t="shared" si="1220"/>
        <v>0</v>
      </c>
      <c r="E13018" s="19" t="str">
        <f t="shared" si="1222"/>
        <v>832240 - Varevognschaufførarbejde med renovationsopgaver</v>
      </c>
      <c r="F13018" s="19" t="str">
        <f t="shared" si="1223"/>
        <v>25 år og derover</v>
      </c>
      <c r="G13018" s="40" t="s">
        <v>516</v>
      </c>
      <c r="H13018" s="41" t="s">
        <v>465</v>
      </c>
      <c r="I13018" s="42" t="s">
        <v>544</v>
      </c>
      <c r="J13018" s="43" t="s">
        <v>9</v>
      </c>
      <c r="K13018" s="44">
        <v>159</v>
      </c>
      <c r="L13018" s="45">
        <v>33123.217898822724</v>
      </c>
      <c r="M13018" s="46">
        <v>35105.134350228102</v>
      </c>
      <c r="N13018" s="45"/>
      <c r="O13018" s="46"/>
    </row>
    <row r="13019" spans="1:15" x14ac:dyDescent="0.2">
      <c r="A13019" s="11" t="str">
        <f t="shared" si="1218"/>
        <v>8322403 - Region SyddanmarkAlle uanset erf.</v>
      </c>
      <c r="B13019" s="12" t="str">
        <f t="shared" si="1221"/>
        <v>832240</v>
      </c>
      <c r="C13019" s="14">
        <f t="shared" si="1219"/>
        <v>0</v>
      </c>
      <c r="D13019" s="14">
        <f t="shared" si="1220"/>
        <v>0</v>
      </c>
      <c r="E13019" s="19" t="str">
        <f t="shared" si="1222"/>
        <v>832240 - Varevognschaufførarbejde med renovationsopgaver</v>
      </c>
      <c r="F13019" s="19" t="str">
        <f t="shared" si="1223"/>
        <v>Alle uanset erf.</v>
      </c>
      <c r="G13019" s="40" t="s">
        <v>516</v>
      </c>
      <c r="H13019" s="41" t="s">
        <v>465</v>
      </c>
      <c r="I13019" s="42" t="s">
        <v>544</v>
      </c>
      <c r="J13019" s="43" t="s">
        <v>10</v>
      </c>
      <c r="K13019" s="44">
        <v>411</v>
      </c>
      <c r="L13019" s="45">
        <v>32859.083145184908</v>
      </c>
      <c r="M13019" s="46">
        <v>34825.195183648837</v>
      </c>
      <c r="N13019" s="45"/>
      <c r="O13019" s="46"/>
    </row>
    <row r="13020" spans="1:15" x14ac:dyDescent="0.2">
      <c r="A13020" s="11" t="str">
        <f t="shared" si="1218"/>
        <v>8322404 - Region MidtjyllandAlle uanset erf.</v>
      </c>
      <c r="B13020" s="12" t="str">
        <f t="shared" si="1221"/>
        <v>832240</v>
      </c>
      <c r="C13020" s="14">
        <f t="shared" si="1219"/>
        <v>0</v>
      </c>
      <c r="D13020" s="14">
        <f t="shared" si="1220"/>
        <v>0</v>
      </c>
      <c r="E13020" s="19" t="str">
        <f t="shared" si="1222"/>
        <v>832240 - Varevognschaufførarbejde med renovationsopgaver</v>
      </c>
      <c r="F13020" s="19" t="str">
        <f t="shared" si="1223"/>
        <v>Alle uanset erf.</v>
      </c>
      <c r="G13020" s="40" t="s">
        <v>516</v>
      </c>
      <c r="H13020" s="41" t="s">
        <v>465</v>
      </c>
      <c r="I13020" s="42" t="s">
        <v>517</v>
      </c>
      <c r="J13020" s="43" t="s">
        <v>10</v>
      </c>
      <c r="K13020" s="44">
        <v>15</v>
      </c>
      <c r="L13020" s="45">
        <v>30330.706819120769</v>
      </c>
      <c r="M13020" s="46">
        <v>31902.728984136782</v>
      </c>
      <c r="N13020" s="45"/>
      <c r="O13020" s="46"/>
    </row>
    <row r="13021" spans="1:15" x14ac:dyDescent="0.2">
      <c r="A13021" s="11" t="str">
        <f t="shared" si="1218"/>
        <v>8322406 - Alle regioner2 år</v>
      </c>
      <c r="B13021" s="12" t="str">
        <f t="shared" si="1221"/>
        <v>832240</v>
      </c>
      <c r="C13021" s="14">
        <f t="shared" si="1219"/>
        <v>0</v>
      </c>
      <c r="D13021" s="14">
        <f t="shared" si="1220"/>
        <v>0</v>
      </c>
      <c r="E13021" s="19" t="str">
        <f t="shared" si="1222"/>
        <v>832240 - Varevognschaufførarbejde med renovationsopgaver</v>
      </c>
      <c r="F13021" s="19" t="str">
        <f t="shared" si="1223"/>
        <v>2 år</v>
      </c>
      <c r="G13021" s="40" t="s">
        <v>516</v>
      </c>
      <c r="H13021" s="41" t="s">
        <v>465</v>
      </c>
      <c r="I13021" s="42" t="s">
        <v>11</v>
      </c>
      <c r="J13021" s="43" t="s">
        <v>23</v>
      </c>
      <c r="K13021" s="44">
        <v>17</v>
      </c>
      <c r="L13021" s="45">
        <v>31145.765449206676</v>
      </c>
      <c r="M13021" s="46">
        <v>32993.798064597067</v>
      </c>
      <c r="N13021" s="45"/>
      <c r="O13021" s="46"/>
    </row>
    <row r="13022" spans="1:15" x14ac:dyDescent="0.2">
      <c r="A13022" s="11" t="str">
        <f t="shared" si="1218"/>
        <v>8322406 - Alle regioner5-9 år</v>
      </c>
      <c r="B13022" s="12" t="str">
        <f t="shared" si="1221"/>
        <v>832240</v>
      </c>
      <c r="C13022" s="14">
        <f t="shared" si="1219"/>
        <v>0</v>
      </c>
      <c r="D13022" s="14">
        <f t="shared" si="1220"/>
        <v>0</v>
      </c>
      <c r="E13022" s="19" t="str">
        <f t="shared" si="1222"/>
        <v>832240 - Varevognschaufførarbejde med renovationsopgaver</v>
      </c>
      <c r="F13022" s="19" t="str">
        <f t="shared" si="1223"/>
        <v>5-9 år</v>
      </c>
      <c r="G13022" s="40" t="s">
        <v>516</v>
      </c>
      <c r="H13022" s="41" t="s">
        <v>465</v>
      </c>
      <c r="I13022" s="42" t="s">
        <v>11</v>
      </c>
      <c r="J13022" s="43" t="s">
        <v>15</v>
      </c>
      <c r="K13022" s="44">
        <v>59</v>
      </c>
      <c r="L13022" s="45">
        <v>32859.083145184908</v>
      </c>
      <c r="M13022" s="46">
        <v>34825.195183648837</v>
      </c>
      <c r="N13022" s="45"/>
      <c r="O13022" s="46"/>
    </row>
    <row r="13023" spans="1:15" x14ac:dyDescent="0.2">
      <c r="A13023" s="11" t="str">
        <f t="shared" si="1218"/>
        <v>8322406 - Alle regioner0-4 år</v>
      </c>
      <c r="B13023" s="12" t="str">
        <f t="shared" si="1221"/>
        <v>832240</v>
      </c>
      <c r="C13023" s="14">
        <f t="shared" si="1219"/>
        <v>0</v>
      </c>
      <c r="D13023" s="14">
        <f t="shared" si="1220"/>
        <v>0</v>
      </c>
      <c r="E13023" s="19" t="str">
        <f t="shared" si="1222"/>
        <v>832240 - Varevognschaufførarbejde med renovationsopgaver</v>
      </c>
      <c r="F13023" s="19" t="str">
        <f t="shared" si="1223"/>
        <v>0-4 år</v>
      </c>
      <c r="G13023" s="40" t="s">
        <v>516</v>
      </c>
      <c r="H13023" s="41" t="s">
        <v>465</v>
      </c>
      <c r="I13023" s="42" t="s">
        <v>11</v>
      </c>
      <c r="J13023" s="43" t="s">
        <v>16</v>
      </c>
      <c r="K13023" s="44">
        <v>70</v>
      </c>
      <c r="L13023" s="45">
        <v>31600.872076367239</v>
      </c>
      <c r="M13023" s="46">
        <v>33483.476403162334</v>
      </c>
      <c r="N13023" s="45"/>
      <c r="O13023" s="46"/>
    </row>
    <row r="13024" spans="1:15" x14ac:dyDescent="0.2">
      <c r="A13024" s="11" t="str">
        <f t="shared" si="1218"/>
        <v>8322406 - Alle regioner10-14 år</v>
      </c>
      <c r="B13024" s="12" t="str">
        <f t="shared" si="1221"/>
        <v>832240</v>
      </c>
      <c r="C13024" s="14">
        <f t="shared" si="1219"/>
        <v>0</v>
      </c>
      <c r="D13024" s="14">
        <f t="shared" si="1220"/>
        <v>0</v>
      </c>
      <c r="E13024" s="19" t="str">
        <f t="shared" si="1222"/>
        <v>832240 - Varevognschaufførarbejde med renovationsopgaver</v>
      </c>
      <c r="F13024" s="19" t="str">
        <f t="shared" si="1223"/>
        <v>10-14 år</v>
      </c>
      <c r="G13024" s="40" t="s">
        <v>516</v>
      </c>
      <c r="H13024" s="41" t="s">
        <v>465</v>
      </c>
      <c r="I13024" s="42" t="s">
        <v>11</v>
      </c>
      <c r="J13024" s="43" t="s">
        <v>17</v>
      </c>
      <c r="K13024" s="44">
        <v>55</v>
      </c>
      <c r="L13024" s="45">
        <v>33052.053435768525</v>
      </c>
      <c r="M13024" s="46">
        <v>35029.711785786734</v>
      </c>
      <c r="N13024" s="45"/>
      <c r="O13024" s="46"/>
    </row>
    <row r="13025" spans="1:15" x14ac:dyDescent="0.2">
      <c r="A13025" s="11" t="str">
        <f t="shared" si="1218"/>
        <v>8322406 - Alle regioner15-20 år</v>
      </c>
      <c r="B13025" s="12" t="str">
        <f t="shared" si="1221"/>
        <v>832240</v>
      </c>
      <c r="C13025" s="14">
        <f t="shared" si="1219"/>
        <v>0</v>
      </c>
      <c r="D13025" s="14">
        <f t="shared" si="1220"/>
        <v>0</v>
      </c>
      <c r="E13025" s="19" t="str">
        <f t="shared" si="1222"/>
        <v>832240 - Varevognschaufførarbejde med renovationsopgaver</v>
      </c>
      <c r="F13025" s="19" t="str">
        <f t="shared" si="1223"/>
        <v>15-20 år</v>
      </c>
      <c r="G13025" s="40" t="s">
        <v>516</v>
      </c>
      <c r="H13025" s="41" t="s">
        <v>465</v>
      </c>
      <c r="I13025" s="42" t="s">
        <v>11</v>
      </c>
      <c r="J13025" s="43" t="s">
        <v>18</v>
      </c>
      <c r="K13025" s="44">
        <v>42</v>
      </c>
      <c r="L13025" s="45">
        <v>32143.79487184035</v>
      </c>
      <c r="M13025" s="46">
        <v>34067.107880307572</v>
      </c>
      <c r="N13025" s="45"/>
      <c r="O13025" s="46"/>
    </row>
    <row r="13026" spans="1:15" x14ac:dyDescent="0.2">
      <c r="A13026" s="11" t="str">
        <f t="shared" si="1218"/>
        <v>8322406 - Alle regioner20-24 år</v>
      </c>
      <c r="B13026" s="12" t="str">
        <f t="shared" si="1221"/>
        <v>832240</v>
      </c>
      <c r="C13026" s="14">
        <f t="shared" si="1219"/>
        <v>0</v>
      </c>
      <c r="D13026" s="14">
        <f t="shared" si="1220"/>
        <v>0</v>
      </c>
      <c r="E13026" s="19" t="str">
        <f t="shared" si="1222"/>
        <v>832240 - Varevognschaufførarbejde med renovationsopgaver</v>
      </c>
      <c r="F13026" s="19" t="str">
        <f t="shared" si="1223"/>
        <v>20-24 år</v>
      </c>
      <c r="G13026" s="40" t="s">
        <v>516</v>
      </c>
      <c r="H13026" s="41" t="s">
        <v>465</v>
      </c>
      <c r="I13026" s="42" t="s">
        <v>11</v>
      </c>
      <c r="J13026" s="43" t="s">
        <v>19</v>
      </c>
      <c r="K13026" s="44">
        <v>39</v>
      </c>
      <c r="L13026" s="45">
        <v>33195.678586057773</v>
      </c>
      <c r="M13026" s="46">
        <v>35181.930697982309</v>
      </c>
      <c r="N13026" s="45"/>
      <c r="O13026" s="46"/>
    </row>
    <row r="13027" spans="1:15" x14ac:dyDescent="0.2">
      <c r="A13027" s="11" t="str">
        <f t="shared" si="1218"/>
        <v>8322406 - Alle regioner25 år og derover</v>
      </c>
      <c r="B13027" s="12" t="str">
        <f t="shared" si="1221"/>
        <v>832240</v>
      </c>
      <c r="C13027" s="14">
        <f t="shared" si="1219"/>
        <v>0</v>
      </c>
      <c r="D13027" s="14">
        <f t="shared" si="1220"/>
        <v>0</v>
      </c>
      <c r="E13027" s="19" t="str">
        <f t="shared" si="1222"/>
        <v>832240 - Varevognschaufførarbejde med renovationsopgaver</v>
      </c>
      <c r="F13027" s="19" t="str">
        <f t="shared" si="1223"/>
        <v>25 år og derover</v>
      </c>
      <c r="G13027" s="40" t="s">
        <v>516</v>
      </c>
      <c r="H13027" s="41" t="s">
        <v>465</v>
      </c>
      <c r="I13027" s="42" t="s">
        <v>11</v>
      </c>
      <c r="J13027" s="43" t="s">
        <v>9</v>
      </c>
      <c r="K13027" s="44">
        <v>177</v>
      </c>
      <c r="L13027" s="45">
        <v>32430.116917668292</v>
      </c>
      <c r="M13027" s="46">
        <v>34370.561908141608</v>
      </c>
      <c r="N13027" s="45"/>
      <c r="O13027" s="46"/>
    </row>
    <row r="13028" spans="1:15" x14ac:dyDescent="0.2">
      <c r="A13028" s="11" t="str">
        <f t="shared" si="1218"/>
        <v>8322406 - Alle regionerAlle uanset erf.</v>
      </c>
      <c r="B13028" s="12" t="str">
        <f t="shared" si="1221"/>
        <v>832240</v>
      </c>
      <c r="C13028" s="14">
        <f t="shared" si="1219"/>
        <v>0</v>
      </c>
      <c r="D13028" s="14">
        <f t="shared" si="1220"/>
        <v>0</v>
      </c>
      <c r="E13028" s="19" t="str">
        <f t="shared" si="1222"/>
        <v>832240 - Varevognschaufførarbejde med renovationsopgaver</v>
      </c>
      <c r="F13028" s="19" t="str">
        <f t="shared" si="1223"/>
        <v>Alle uanset erf.</v>
      </c>
      <c r="G13028" s="40" t="s">
        <v>516</v>
      </c>
      <c r="H13028" s="41" t="s">
        <v>465</v>
      </c>
      <c r="I13028" s="42" t="s">
        <v>11</v>
      </c>
      <c r="J13028" s="43" t="s">
        <v>10</v>
      </c>
      <c r="K13028" s="44">
        <v>442</v>
      </c>
      <c r="L13028" s="45">
        <v>32272.70664205428</v>
      </c>
      <c r="M13028" s="46">
        <v>34203.733042346757</v>
      </c>
      <c r="N13028" s="45"/>
      <c r="O13028" s="46"/>
    </row>
    <row r="13029" spans="1:15" x14ac:dyDescent="0.2">
      <c r="A13029" s="11" t="str">
        <f t="shared" si="1218"/>
        <v>8331101 - Region HovedstadenUnder 1 år</v>
      </c>
      <c r="B13029" s="12" t="str">
        <f t="shared" si="1221"/>
        <v>833110</v>
      </c>
      <c r="C13029" s="14">
        <f t="shared" si="1219"/>
        <v>0</v>
      </c>
      <c r="D13029" s="14">
        <f t="shared" si="1220"/>
        <v>0</v>
      </c>
      <c r="E13029" s="19" t="str">
        <f t="shared" si="1222"/>
        <v>833110 - Buschauffører, national rutefart</v>
      </c>
      <c r="F13029" s="19" t="str">
        <f t="shared" si="1223"/>
        <v>Under 1 år</v>
      </c>
      <c r="G13029" s="40" t="s">
        <v>516</v>
      </c>
      <c r="H13029" s="41" t="s">
        <v>466</v>
      </c>
      <c r="I13029" s="42" t="s">
        <v>8</v>
      </c>
      <c r="J13029" s="43" t="s">
        <v>13</v>
      </c>
      <c r="K13029" s="44">
        <v>47</v>
      </c>
      <c r="L13029" s="45">
        <v>32875.709331792932</v>
      </c>
      <c r="M13029" s="46">
        <v>34872.556365975572</v>
      </c>
      <c r="N13029" s="45"/>
      <c r="O13029" s="46"/>
    </row>
    <row r="13030" spans="1:15" x14ac:dyDescent="0.2">
      <c r="A13030" s="11" t="str">
        <f t="shared" si="1218"/>
        <v>8331101 - Region Hovedstaden1 år</v>
      </c>
      <c r="B13030" s="12" t="str">
        <f t="shared" si="1221"/>
        <v>833110</v>
      </c>
      <c r="C13030" s="14">
        <f t="shared" si="1219"/>
        <v>0</v>
      </c>
      <c r="D13030" s="14">
        <f t="shared" si="1220"/>
        <v>0</v>
      </c>
      <c r="E13030" s="19" t="str">
        <f t="shared" si="1222"/>
        <v>833110 - Buschauffører, national rutefart</v>
      </c>
      <c r="F13030" s="19" t="str">
        <f t="shared" si="1223"/>
        <v>1 år</v>
      </c>
      <c r="G13030" s="40" t="s">
        <v>516</v>
      </c>
      <c r="H13030" s="41" t="s">
        <v>466</v>
      </c>
      <c r="I13030" s="42" t="s">
        <v>8</v>
      </c>
      <c r="J13030" s="43" t="s">
        <v>22</v>
      </c>
      <c r="K13030" s="44">
        <v>103</v>
      </c>
      <c r="L13030" s="45">
        <v>34460.858267218529</v>
      </c>
      <c r="M13030" s="46">
        <v>36539.350690100553</v>
      </c>
      <c r="N13030" s="45"/>
      <c r="O13030" s="46"/>
    </row>
    <row r="13031" spans="1:15" x14ac:dyDescent="0.2">
      <c r="A13031" s="11" t="str">
        <f t="shared" si="1218"/>
        <v>8331101 - Region Hovedstaden2 år</v>
      </c>
      <c r="B13031" s="12" t="str">
        <f t="shared" si="1221"/>
        <v>833110</v>
      </c>
      <c r="C13031" s="14">
        <f t="shared" si="1219"/>
        <v>0</v>
      </c>
      <c r="D13031" s="14">
        <f t="shared" si="1220"/>
        <v>0</v>
      </c>
      <c r="E13031" s="19" t="str">
        <f t="shared" si="1222"/>
        <v>833110 - Buschauffører, national rutefart</v>
      </c>
      <c r="F13031" s="19" t="str">
        <f t="shared" si="1223"/>
        <v>2 år</v>
      </c>
      <c r="G13031" s="40" t="s">
        <v>516</v>
      </c>
      <c r="H13031" s="41" t="s">
        <v>466</v>
      </c>
      <c r="I13031" s="42" t="s">
        <v>8</v>
      </c>
      <c r="J13031" s="43" t="s">
        <v>23</v>
      </c>
      <c r="K13031" s="44">
        <v>29</v>
      </c>
      <c r="L13031" s="45">
        <v>31794.524209645402</v>
      </c>
      <c r="M13031" s="46">
        <v>33696.39457941179</v>
      </c>
      <c r="N13031" s="45"/>
      <c r="O13031" s="46"/>
    </row>
    <row r="13032" spans="1:15" x14ac:dyDescent="0.2">
      <c r="A13032" s="11" t="str">
        <f t="shared" si="1218"/>
        <v>8331101 - Region Hovedstaden3 år</v>
      </c>
      <c r="B13032" s="12" t="str">
        <f t="shared" si="1221"/>
        <v>833110</v>
      </c>
      <c r="C13032" s="14">
        <f t="shared" si="1219"/>
        <v>0</v>
      </c>
      <c r="D13032" s="14">
        <f t="shared" si="1220"/>
        <v>0</v>
      </c>
      <c r="E13032" s="19" t="str">
        <f t="shared" si="1222"/>
        <v>833110 - Buschauffører, national rutefart</v>
      </c>
      <c r="F13032" s="19" t="str">
        <f t="shared" si="1223"/>
        <v>3 år</v>
      </c>
      <c r="G13032" s="40" t="s">
        <v>516</v>
      </c>
      <c r="H13032" s="41" t="s">
        <v>466</v>
      </c>
      <c r="I13032" s="42" t="s">
        <v>8</v>
      </c>
      <c r="J13032" s="43" t="s">
        <v>14</v>
      </c>
      <c r="K13032" s="44">
        <v>55</v>
      </c>
      <c r="L13032" s="45">
        <v>33629.271686598877</v>
      </c>
      <c r="M13032" s="46">
        <v>35640.89214538729</v>
      </c>
      <c r="N13032" s="45"/>
      <c r="O13032" s="46"/>
    </row>
    <row r="13033" spans="1:15" x14ac:dyDescent="0.2">
      <c r="A13033" s="11" t="str">
        <f t="shared" si="1218"/>
        <v>8331101 - Region Hovedstaden4 år</v>
      </c>
      <c r="B13033" s="12" t="str">
        <f t="shared" si="1221"/>
        <v>833110</v>
      </c>
      <c r="C13033" s="14">
        <f t="shared" si="1219"/>
        <v>0</v>
      </c>
      <c r="D13033" s="14">
        <f t="shared" si="1220"/>
        <v>0</v>
      </c>
      <c r="E13033" s="19" t="str">
        <f t="shared" si="1222"/>
        <v>833110 - Buschauffører, national rutefart</v>
      </c>
      <c r="F13033" s="19" t="str">
        <f t="shared" si="1223"/>
        <v>4 år</v>
      </c>
      <c r="G13033" s="40" t="s">
        <v>516</v>
      </c>
      <c r="H13033" s="41" t="s">
        <v>466</v>
      </c>
      <c r="I13033" s="42" t="s">
        <v>8</v>
      </c>
      <c r="J13033" s="43" t="s">
        <v>24</v>
      </c>
      <c r="K13033" s="44">
        <v>46</v>
      </c>
      <c r="L13033" s="45">
        <v>32446.038160139273</v>
      </c>
      <c r="M13033" s="46">
        <v>34386.880494693163</v>
      </c>
      <c r="N13033" s="45"/>
      <c r="O13033" s="46"/>
    </row>
    <row r="13034" spans="1:15" x14ac:dyDescent="0.2">
      <c r="A13034" s="11" t="str">
        <f t="shared" si="1218"/>
        <v>8331101 - Region Hovedstaden5-9 år</v>
      </c>
      <c r="B13034" s="12" t="str">
        <f t="shared" si="1221"/>
        <v>833110</v>
      </c>
      <c r="C13034" s="14">
        <f t="shared" si="1219"/>
        <v>0</v>
      </c>
      <c r="D13034" s="14">
        <f t="shared" si="1220"/>
        <v>0</v>
      </c>
      <c r="E13034" s="19" t="str">
        <f t="shared" si="1222"/>
        <v>833110 - Buschauffører, national rutefart</v>
      </c>
      <c r="F13034" s="19" t="str">
        <f t="shared" si="1223"/>
        <v>5-9 år</v>
      </c>
      <c r="G13034" s="40" t="s">
        <v>516</v>
      </c>
      <c r="H13034" s="41" t="s">
        <v>466</v>
      </c>
      <c r="I13034" s="42" t="s">
        <v>8</v>
      </c>
      <c r="J13034" s="43" t="s">
        <v>15</v>
      </c>
      <c r="K13034" s="44">
        <v>482</v>
      </c>
      <c r="L13034" s="45">
        <v>33778.474045897412</v>
      </c>
      <c r="M13034" s="46">
        <v>35823.222611803103</v>
      </c>
      <c r="N13034" s="45"/>
      <c r="O13034" s="46"/>
    </row>
    <row r="13035" spans="1:15" x14ac:dyDescent="0.2">
      <c r="A13035" s="11" t="str">
        <f t="shared" si="1218"/>
        <v>8331101 - Region Hovedstaden0-4 år</v>
      </c>
      <c r="B13035" s="12" t="str">
        <f t="shared" si="1221"/>
        <v>833110</v>
      </c>
      <c r="C13035" s="14">
        <f t="shared" si="1219"/>
        <v>0</v>
      </c>
      <c r="D13035" s="14">
        <f t="shared" si="1220"/>
        <v>0</v>
      </c>
      <c r="E13035" s="19" t="str">
        <f t="shared" si="1222"/>
        <v>833110 - Buschauffører, national rutefart</v>
      </c>
      <c r="F13035" s="19" t="str">
        <f t="shared" si="1223"/>
        <v>0-4 år</v>
      </c>
      <c r="G13035" s="40" t="s">
        <v>516</v>
      </c>
      <c r="H13035" s="41" t="s">
        <v>466</v>
      </c>
      <c r="I13035" s="42" t="s">
        <v>8</v>
      </c>
      <c r="J13035" s="43" t="s">
        <v>16</v>
      </c>
      <c r="K13035" s="44">
        <v>280</v>
      </c>
      <c r="L13035" s="45">
        <v>33785.86699758326</v>
      </c>
      <c r="M13035" s="46">
        <v>35820.050470835675</v>
      </c>
      <c r="N13035" s="45"/>
      <c r="O13035" s="46"/>
    </row>
    <row r="13036" spans="1:15" x14ac:dyDescent="0.2">
      <c r="A13036" s="11" t="str">
        <f t="shared" si="1218"/>
        <v>8331101 - Region Hovedstaden10-14 år</v>
      </c>
      <c r="B13036" s="12" t="str">
        <f t="shared" si="1221"/>
        <v>833110</v>
      </c>
      <c r="C13036" s="14">
        <f t="shared" si="1219"/>
        <v>0</v>
      </c>
      <c r="D13036" s="14">
        <f t="shared" si="1220"/>
        <v>0</v>
      </c>
      <c r="E13036" s="19" t="str">
        <f t="shared" si="1222"/>
        <v>833110 - Buschauffører, national rutefart</v>
      </c>
      <c r="F13036" s="19" t="str">
        <f t="shared" si="1223"/>
        <v>10-14 år</v>
      </c>
      <c r="G13036" s="40" t="s">
        <v>516</v>
      </c>
      <c r="H13036" s="41" t="s">
        <v>466</v>
      </c>
      <c r="I13036" s="42" t="s">
        <v>8</v>
      </c>
      <c r="J13036" s="43" t="s">
        <v>17</v>
      </c>
      <c r="K13036" s="44">
        <v>325</v>
      </c>
      <c r="L13036" s="45">
        <v>33552.081460969501</v>
      </c>
      <c r="M13036" s="46">
        <v>35567.29214432677</v>
      </c>
      <c r="N13036" s="45"/>
      <c r="O13036" s="46"/>
    </row>
    <row r="13037" spans="1:15" x14ac:dyDescent="0.2">
      <c r="A13037" s="11" t="str">
        <f t="shared" si="1218"/>
        <v>8331101 - Region Hovedstaden15-20 år</v>
      </c>
      <c r="B13037" s="12" t="str">
        <f t="shared" si="1221"/>
        <v>833110</v>
      </c>
      <c r="C13037" s="14">
        <f t="shared" si="1219"/>
        <v>0</v>
      </c>
      <c r="D13037" s="14">
        <f t="shared" si="1220"/>
        <v>0</v>
      </c>
      <c r="E13037" s="19" t="str">
        <f t="shared" si="1222"/>
        <v>833110 - Buschauffører, national rutefart</v>
      </c>
      <c r="F13037" s="19" t="str">
        <f t="shared" si="1223"/>
        <v>15-20 år</v>
      </c>
      <c r="G13037" s="40" t="s">
        <v>516</v>
      </c>
      <c r="H13037" s="41" t="s">
        <v>466</v>
      </c>
      <c r="I13037" s="42" t="s">
        <v>8</v>
      </c>
      <c r="J13037" s="43" t="s">
        <v>18</v>
      </c>
      <c r="K13037" s="44">
        <v>166</v>
      </c>
      <c r="L13037" s="45">
        <v>32281.59995168712</v>
      </c>
      <c r="M13037" s="46">
        <v>34212.60599637391</v>
      </c>
      <c r="N13037" s="45"/>
      <c r="O13037" s="46"/>
    </row>
    <row r="13038" spans="1:15" x14ac:dyDescent="0.2">
      <c r="A13038" s="11" t="str">
        <f t="shared" si="1218"/>
        <v>8331101 - Region Hovedstaden20-24 år</v>
      </c>
      <c r="B13038" s="12" t="str">
        <f t="shared" si="1221"/>
        <v>833110</v>
      </c>
      <c r="C13038" s="14">
        <f t="shared" si="1219"/>
        <v>0</v>
      </c>
      <c r="D13038" s="14">
        <f t="shared" si="1220"/>
        <v>0</v>
      </c>
      <c r="E13038" s="19" t="str">
        <f t="shared" si="1222"/>
        <v>833110 - Buschauffører, national rutefart</v>
      </c>
      <c r="F13038" s="19" t="str">
        <f t="shared" si="1223"/>
        <v>20-24 år</v>
      </c>
      <c r="G13038" s="40" t="s">
        <v>516</v>
      </c>
      <c r="H13038" s="41" t="s">
        <v>466</v>
      </c>
      <c r="I13038" s="42" t="s">
        <v>8</v>
      </c>
      <c r="J13038" s="43" t="s">
        <v>19</v>
      </c>
      <c r="K13038" s="44">
        <v>279</v>
      </c>
      <c r="L13038" s="45">
        <v>33213.454672354521</v>
      </c>
      <c r="M13038" s="46">
        <v>35201.436017858541</v>
      </c>
      <c r="N13038" s="45"/>
      <c r="O13038" s="46"/>
    </row>
    <row r="13039" spans="1:15" x14ac:dyDescent="0.2">
      <c r="A13039" s="11" t="str">
        <f t="shared" si="1218"/>
        <v>8331101 - Region Hovedstaden25 år og derover</v>
      </c>
      <c r="B13039" s="12" t="str">
        <f t="shared" si="1221"/>
        <v>833110</v>
      </c>
      <c r="C13039" s="14">
        <f t="shared" si="1219"/>
        <v>0</v>
      </c>
      <c r="D13039" s="14">
        <f t="shared" si="1220"/>
        <v>0</v>
      </c>
      <c r="E13039" s="19" t="str">
        <f t="shared" si="1222"/>
        <v>833110 - Buschauffører, national rutefart</v>
      </c>
      <c r="F13039" s="19" t="str">
        <f t="shared" si="1223"/>
        <v>25 år og derover</v>
      </c>
      <c r="G13039" s="40" t="s">
        <v>516</v>
      </c>
      <c r="H13039" s="41" t="s">
        <v>466</v>
      </c>
      <c r="I13039" s="42" t="s">
        <v>8</v>
      </c>
      <c r="J13039" s="43" t="s">
        <v>9</v>
      </c>
      <c r="K13039" s="44">
        <v>1679</v>
      </c>
      <c r="L13039" s="45">
        <v>32740.127918260689</v>
      </c>
      <c r="M13039" s="46">
        <v>34705.894045690206</v>
      </c>
      <c r="N13039" s="45"/>
      <c r="O13039" s="46"/>
    </row>
    <row r="13040" spans="1:15" x14ac:dyDescent="0.2">
      <c r="A13040" s="11" t="str">
        <f t="shared" si="1218"/>
        <v>8331101 - Region HovedstadenAlle uanset erf.</v>
      </c>
      <c r="B13040" s="12" t="str">
        <f t="shared" si="1221"/>
        <v>833110</v>
      </c>
      <c r="C13040" s="14">
        <f t="shared" si="1219"/>
        <v>0</v>
      </c>
      <c r="D13040" s="14">
        <f t="shared" si="1220"/>
        <v>0</v>
      </c>
      <c r="E13040" s="19" t="str">
        <f t="shared" si="1222"/>
        <v>833110 - Buschauffører, national rutefart</v>
      </c>
      <c r="F13040" s="19" t="str">
        <f t="shared" si="1223"/>
        <v>Alle uanset erf.</v>
      </c>
      <c r="G13040" s="40" t="s">
        <v>516</v>
      </c>
      <c r="H13040" s="41" t="s">
        <v>466</v>
      </c>
      <c r="I13040" s="42" t="s">
        <v>8</v>
      </c>
      <c r="J13040" s="43" t="s">
        <v>10</v>
      </c>
      <c r="K13040" s="44">
        <v>3211</v>
      </c>
      <c r="L13040" s="45">
        <v>33119.134218467225</v>
      </c>
      <c r="M13040" s="46">
        <v>35107.770925617951</v>
      </c>
      <c r="N13040" s="45"/>
      <c r="O13040" s="46"/>
    </row>
    <row r="13041" spans="1:15" x14ac:dyDescent="0.2">
      <c r="A13041" s="11" t="str">
        <f t="shared" si="1218"/>
        <v>8331102 - Region SjællandUnder 1 år</v>
      </c>
      <c r="B13041" s="12" t="str">
        <f t="shared" si="1221"/>
        <v>833110</v>
      </c>
      <c r="C13041" s="14">
        <f t="shared" si="1219"/>
        <v>0</v>
      </c>
      <c r="D13041" s="14">
        <f t="shared" si="1220"/>
        <v>0</v>
      </c>
      <c r="E13041" s="19" t="str">
        <f t="shared" si="1222"/>
        <v>833110 - Buschauffører, national rutefart</v>
      </c>
      <c r="F13041" s="19" t="str">
        <f t="shared" si="1223"/>
        <v>Under 1 år</v>
      </c>
      <c r="G13041" s="40" t="s">
        <v>516</v>
      </c>
      <c r="H13041" s="41" t="s">
        <v>466</v>
      </c>
      <c r="I13041" s="42" t="s">
        <v>20</v>
      </c>
      <c r="J13041" s="43" t="s">
        <v>13</v>
      </c>
      <c r="K13041" s="44">
        <v>18</v>
      </c>
      <c r="L13041" s="45">
        <v>27418.98582777756</v>
      </c>
      <c r="M13041" s="46">
        <v>29059.122235262308</v>
      </c>
      <c r="N13041" s="45"/>
      <c r="O13041" s="46"/>
    </row>
    <row r="13042" spans="1:15" x14ac:dyDescent="0.2">
      <c r="A13042" s="11" t="str">
        <f t="shared" si="1218"/>
        <v>8331102 - Region Sjælland1 år</v>
      </c>
      <c r="B13042" s="12" t="str">
        <f t="shared" si="1221"/>
        <v>833110</v>
      </c>
      <c r="C13042" s="14">
        <f t="shared" si="1219"/>
        <v>0</v>
      </c>
      <c r="D13042" s="14">
        <f t="shared" si="1220"/>
        <v>0</v>
      </c>
      <c r="E13042" s="19" t="str">
        <f t="shared" si="1222"/>
        <v>833110 - Buschauffører, national rutefart</v>
      </c>
      <c r="F13042" s="19" t="str">
        <f t="shared" si="1223"/>
        <v>1 år</v>
      </c>
      <c r="G13042" s="40" t="s">
        <v>516</v>
      </c>
      <c r="H13042" s="41" t="s">
        <v>466</v>
      </c>
      <c r="I13042" s="42" t="s">
        <v>20</v>
      </c>
      <c r="J13042" s="43" t="s">
        <v>22</v>
      </c>
      <c r="K13042" s="44">
        <v>18</v>
      </c>
      <c r="L13042" s="45">
        <v>32468.435386108515</v>
      </c>
      <c r="M13042" s="46">
        <v>34410.617467725613</v>
      </c>
      <c r="N13042" s="45"/>
      <c r="O13042" s="46"/>
    </row>
    <row r="13043" spans="1:15" x14ac:dyDescent="0.2">
      <c r="A13043" s="11" t="str">
        <f t="shared" si="1218"/>
        <v>8331102 - Region Sjælland3 år</v>
      </c>
      <c r="B13043" s="12" t="str">
        <f t="shared" si="1221"/>
        <v>833110</v>
      </c>
      <c r="C13043" s="14">
        <f t="shared" si="1219"/>
        <v>0</v>
      </c>
      <c r="D13043" s="14">
        <f t="shared" si="1220"/>
        <v>0</v>
      </c>
      <c r="E13043" s="19" t="str">
        <f t="shared" si="1222"/>
        <v>833110 - Buschauffører, national rutefart</v>
      </c>
      <c r="F13043" s="19" t="str">
        <f t="shared" si="1223"/>
        <v>3 år</v>
      </c>
      <c r="G13043" s="40" t="s">
        <v>516</v>
      </c>
      <c r="H13043" s="41" t="s">
        <v>466</v>
      </c>
      <c r="I13043" s="42" t="s">
        <v>20</v>
      </c>
      <c r="J13043" s="43" t="s">
        <v>14</v>
      </c>
      <c r="K13043" s="44">
        <v>15</v>
      </c>
      <c r="L13043" s="45">
        <v>29544.296590381186</v>
      </c>
      <c r="M13043" s="46">
        <v>31311.563869184814</v>
      </c>
      <c r="N13043" s="45"/>
      <c r="O13043" s="46"/>
    </row>
    <row r="13044" spans="1:15" x14ac:dyDescent="0.2">
      <c r="A13044" s="11" t="str">
        <f t="shared" si="1218"/>
        <v>8331102 - Region Sjælland4 år</v>
      </c>
      <c r="B13044" s="12" t="str">
        <f t="shared" si="1221"/>
        <v>833110</v>
      </c>
      <c r="C13044" s="14">
        <f t="shared" si="1219"/>
        <v>0</v>
      </c>
      <c r="D13044" s="14">
        <f t="shared" si="1220"/>
        <v>0</v>
      </c>
      <c r="E13044" s="19" t="str">
        <f t="shared" si="1222"/>
        <v>833110 - Buschauffører, national rutefart</v>
      </c>
      <c r="F13044" s="19" t="str">
        <f t="shared" si="1223"/>
        <v>4 år</v>
      </c>
      <c r="G13044" s="40" t="s">
        <v>516</v>
      </c>
      <c r="H13044" s="41" t="s">
        <v>466</v>
      </c>
      <c r="I13044" s="42" t="s">
        <v>20</v>
      </c>
      <c r="J13044" s="43" t="s">
        <v>24</v>
      </c>
      <c r="K13044" s="44">
        <v>18</v>
      </c>
      <c r="L13044" s="45">
        <v>30402.888333370131</v>
      </c>
      <c r="M13044" s="46">
        <v>32221.514462048333</v>
      </c>
      <c r="N13044" s="45"/>
      <c r="O13044" s="46"/>
    </row>
    <row r="13045" spans="1:15" x14ac:dyDescent="0.2">
      <c r="A13045" s="11" t="str">
        <f t="shared" si="1218"/>
        <v>8331102 - Region Sjælland5-9 år</v>
      </c>
      <c r="B13045" s="12" t="str">
        <f t="shared" si="1221"/>
        <v>833110</v>
      </c>
      <c r="C13045" s="14">
        <f t="shared" si="1219"/>
        <v>0</v>
      </c>
      <c r="D13045" s="14">
        <f t="shared" si="1220"/>
        <v>0</v>
      </c>
      <c r="E13045" s="19" t="str">
        <f t="shared" si="1222"/>
        <v>833110 - Buschauffører, national rutefart</v>
      </c>
      <c r="F13045" s="19" t="str">
        <f t="shared" si="1223"/>
        <v>5-9 år</v>
      </c>
      <c r="G13045" s="40" t="s">
        <v>516</v>
      </c>
      <c r="H13045" s="41" t="s">
        <v>466</v>
      </c>
      <c r="I13045" s="42" t="s">
        <v>20</v>
      </c>
      <c r="J13045" s="43" t="s">
        <v>15</v>
      </c>
      <c r="K13045" s="44">
        <v>227</v>
      </c>
      <c r="L13045" s="45">
        <v>30099.145521288312</v>
      </c>
      <c r="M13045" s="46">
        <v>31899.6025007596</v>
      </c>
      <c r="N13045" s="45"/>
      <c r="O13045" s="46"/>
    </row>
    <row r="13046" spans="1:15" x14ac:dyDescent="0.2">
      <c r="A13046" s="11" t="str">
        <f t="shared" si="1218"/>
        <v>8331102 - Region Sjælland0-4 år</v>
      </c>
      <c r="B13046" s="12" t="str">
        <f t="shared" si="1221"/>
        <v>833110</v>
      </c>
      <c r="C13046" s="14">
        <f t="shared" si="1219"/>
        <v>0</v>
      </c>
      <c r="D13046" s="14">
        <f t="shared" si="1220"/>
        <v>0</v>
      </c>
      <c r="E13046" s="19" t="str">
        <f t="shared" si="1222"/>
        <v>833110 - Buschauffører, national rutefart</v>
      </c>
      <c r="F13046" s="19" t="str">
        <f t="shared" si="1223"/>
        <v>0-4 år</v>
      </c>
      <c r="G13046" s="40" t="s">
        <v>516</v>
      </c>
      <c r="H13046" s="41" t="s">
        <v>466</v>
      </c>
      <c r="I13046" s="42" t="s">
        <v>20</v>
      </c>
      <c r="J13046" s="43" t="s">
        <v>16</v>
      </c>
      <c r="K13046" s="44">
        <v>78</v>
      </c>
      <c r="L13046" s="45">
        <v>29544.296590381186</v>
      </c>
      <c r="M13046" s="46">
        <v>31311.563869184814</v>
      </c>
      <c r="N13046" s="45"/>
      <c r="O13046" s="46"/>
    </row>
    <row r="13047" spans="1:15" x14ac:dyDescent="0.2">
      <c r="A13047" s="11" t="str">
        <f t="shared" si="1218"/>
        <v>8331102 - Region Sjælland10-14 år</v>
      </c>
      <c r="B13047" s="12" t="str">
        <f t="shared" si="1221"/>
        <v>833110</v>
      </c>
      <c r="C13047" s="14">
        <f t="shared" si="1219"/>
        <v>0</v>
      </c>
      <c r="D13047" s="14">
        <f t="shared" si="1220"/>
        <v>0</v>
      </c>
      <c r="E13047" s="19" t="str">
        <f t="shared" si="1222"/>
        <v>833110 - Buschauffører, national rutefart</v>
      </c>
      <c r="F13047" s="19" t="str">
        <f t="shared" si="1223"/>
        <v>10-14 år</v>
      </c>
      <c r="G13047" s="40" t="s">
        <v>516</v>
      </c>
      <c r="H13047" s="41" t="s">
        <v>466</v>
      </c>
      <c r="I13047" s="42" t="s">
        <v>20</v>
      </c>
      <c r="J13047" s="43" t="s">
        <v>17</v>
      </c>
      <c r="K13047" s="44">
        <v>161</v>
      </c>
      <c r="L13047" s="45">
        <v>29243.32742338776</v>
      </c>
      <c r="M13047" s="46">
        <v>30992.591465623238</v>
      </c>
      <c r="N13047" s="45"/>
      <c r="O13047" s="46"/>
    </row>
    <row r="13048" spans="1:15" x14ac:dyDescent="0.2">
      <c r="A13048" s="11" t="str">
        <f t="shared" si="1218"/>
        <v>8331102 - Region Sjælland15-20 år</v>
      </c>
      <c r="B13048" s="12" t="str">
        <f t="shared" si="1221"/>
        <v>833110</v>
      </c>
      <c r="C13048" s="14">
        <f t="shared" si="1219"/>
        <v>0</v>
      </c>
      <c r="D13048" s="14">
        <f t="shared" si="1220"/>
        <v>0</v>
      </c>
      <c r="E13048" s="19" t="str">
        <f t="shared" si="1222"/>
        <v>833110 - Buschauffører, national rutefart</v>
      </c>
      <c r="F13048" s="19" t="str">
        <f t="shared" si="1223"/>
        <v>15-20 år</v>
      </c>
      <c r="G13048" s="40" t="s">
        <v>516</v>
      </c>
      <c r="H13048" s="41" t="s">
        <v>466</v>
      </c>
      <c r="I13048" s="42" t="s">
        <v>20</v>
      </c>
      <c r="J13048" s="43" t="s">
        <v>18</v>
      </c>
      <c r="K13048" s="44">
        <v>78</v>
      </c>
      <c r="L13048" s="45">
        <v>30060.817604244403</v>
      </c>
      <c r="M13048" s="46">
        <v>31858.981901828709</v>
      </c>
      <c r="N13048" s="45"/>
      <c r="O13048" s="46"/>
    </row>
    <row r="13049" spans="1:15" x14ac:dyDescent="0.2">
      <c r="A13049" s="11" t="str">
        <f t="shared" si="1218"/>
        <v>8331102 - Region Sjælland20-24 år</v>
      </c>
      <c r="B13049" s="12" t="str">
        <f t="shared" si="1221"/>
        <v>833110</v>
      </c>
      <c r="C13049" s="14">
        <f t="shared" si="1219"/>
        <v>0</v>
      </c>
      <c r="D13049" s="14">
        <f t="shared" si="1220"/>
        <v>0</v>
      </c>
      <c r="E13049" s="19" t="str">
        <f t="shared" si="1222"/>
        <v>833110 - Buschauffører, national rutefart</v>
      </c>
      <c r="F13049" s="19" t="str">
        <f t="shared" si="1223"/>
        <v>20-24 år</v>
      </c>
      <c r="G13049" s="40" t="s">
        <v>516</v>
      </c>
      <c r="H13049" s="41" t="s">
        <v>466</v>
      </c>
      <c r="I13049" s="42" t="s">
        <v>20</v>
      </c>
      <c r="J13049" s="43" t="s">
        <v>19</v>
      </c>
      <c r="K13049" s="44">
        <v>125</v>
      </c>
      <c r="L13049" s="45">
        <v>29309.076367391124</v>
      </c>
      <c r="M13049" s="46">
        <v>31062.273350016552</v>
      </c>
      <c r="N13049" s="45"/>
      <c r="O13049" s="46"/>
    </row>
    <row r="13050" spans="1:15" x14ac:dyDescent="0.2">
      <c r="A13050" s="11" t="str">
        <f t="shared" si="1218"/>
        <v>8331102 - Region Sjælland25 år og derover</v>
      </c>
      <c r="B13050" s="12" t="str">
        <f t="shared" si="1221"/>
        <v>833110</v>
      </c>
      <c r="C13050" s="14">
        <f t="shared" si="1219"/>
        <v>0</v>
      </c>
      <c r="D13050" s="14">
        <f t="shared" si="1220"/>
        <v>0</v>
      </c>
      <c r="E13050" s="19" t="str">
        <f t="shared" si="1222"/>
        <v>833110 - Buschauffører, national rutefart</v>
      </c>
      <c r="F13050" s="19" t="str">
        <f t="shared" si="1223"/>
        <v>25 år og derover</v>
      </c>
      <c r="G13050" s="40" t="s">
        <v>516</v>
      </c>
      <c r="H13050" s="41" t="s">
        <v>466</v>
      </c>
      <c r="I13050" s="42" t="s">
        <v>20</v>
      </c>
      <c r="J13050" s="43" t="s">
        <v>9</v>
      </c>
      <c r="K13050" s="44">
        <v>1081</v>
      </c>
      <c r="L13050" s="45">
        <v>29172.078111774888</v>
      </c>
      <c r="M13050" s="46">
        <v>30917.080195135644</v>
      </c>
      <c r="N13050" s="45"/>
      <c r="O13050" s="46"/>
    </row>
    <row r="13051" spans="1:15" x14ac:dyDescent="0.2">
      <c r="A13051" s="11" t="str">
        <f t="shared" si="1218"/>
        <v>8331102 - Region SjællandAlle uanset erf.</v>
      </c>
      <c r="B13051" s="12" t="str">
        <f t="shared" si="1221"/>
        <v>833110</v>
      </c>
      <c r="C13051" s="14">
        <f t="shared" si="1219"/>
        <v>0</v>
      </c>
      <c r="D13051" s="14">
        <f t="shared" si="1220"/>
        <v>0</v>
      </c>
      <c r="E13051" s="19" t="str">
        <f t="shared" si="1222"/>
        <v>833110 - Buschauffører, national rutefart</v>
      </c>
      <c r="F13051" s="19" t="str">
        <f t="shared" si="1223"/>
        <v>Alle uanset erf.</v>
      </c>
      <c r="G13051" s="40" t="s">
        <v>516</v>
      </c>
      <c r="H13051" s="41" t="s">
        <v>466</v>
      </c>
      <c r="I13051" s="42" t="s">
        <v>20</v>
      </c>
      <c r="J13051" s="43" t="s">
        <v>10</v>
      </c>
      <c r="K13051" s="44">
        <v>1750</v>
      </c>
      <c r="L13051" s="45">
        <v>29355.216891887969</v>
      </c>
      <c r="M13051" s="46">
        <v>31111.173887395093</v>
      </c>
      <c r="N13051" s="45"/>
      <c r="O13051" s="46"/>
    </row>
    <row r="13052" spans="1:15" x14ac:dyDescent="0.2">
      <c r="A13052" s="11" t="str">
        <f t="shared" si="1218"/>
        <v>8331103 - Region Syddanmark1 år</v>
      </c>
      <c r="B13052" s="12" t="str">
        <f t="shared" si="1221"/>
        <v>833110</v>
      </c>
      <c r="C13052" s="14">
        <f t="shared" si="1219"/>
        <v>0</v>
      </c>
      <c r="D13052" s="14">
        <f t="shared" si="1220"/>
        <v>0</v>
      </c>
      <c r="E13052" s="19" t="str">
        <f t="shared" si="1222"/>
        <v>833110 - Buschauffører, national rutefart</v>
      </c>
      <c r="F13052" s="19" t="str">
        <f t="shared" si="1223"/>
        <v>1 år</v>
      </c>
      <c r="G13052" s="40" t="s">
        <v>516</v>
      </c>
      <c r="H13052" s="41" t="s">
        <v>466</v>
      </c>
      <c r="I13052" s="42" t="s">
        <v>544</v>
      </c>
      <c r="J13052" s="43" t="s">
        <v>22</v>
      </c>
      <c r="K13052" s="44">
        <v>22</v>
      </c>
      <c r="L13052" s="45">
        <v>30510.841625902591</v>
      </c>
      <c r="M13052" s="46">
        <v>32335.92525547096</v>
      </c>
      <c r="N13052" s="45"/>
      <c r="O13052" s="46"/>
    </row>
    <row r="13053" spans="1:15" x14ac:dyDescent="0.2">
      <c r="A13053" s="11" t="str">
        <f t="shared" si="1218"/>
        <v>8331103 - Region Syddanmark2 år</v>
      </c>
      <c r="B13053" s="12" t="str">
        <f t="shared" si="1221"/>
        <v>833110</v>
      </c>
      <c r="C13053" s="14">
        <f t="shared" si="1219"/>
        <v>0</v>
      </c>
      <c r="D13053" s="14">
        <f t="shared" si="1220"/>
        <v>0</v>
      </c>
      <c r="E13053" s="19" t="str">
        <f t="shared" si="1222"/>
        <v>833110 - Buschauffører, national rutefart</v>
      </c>
      <c r="F13053" s="19" t="str">
        <f t="shared" si="1223"/>
        <v>2 år</v>
      </c>
      <c r="G13053" s="40" t="s">
        <v>516</v>
      </c>
      <c r="H13053" s="41" t="s">
        <v>466</v>
      </c>
      <c r="I13053" s="42" t="s">
        <v>544</v>
      </c>
      <c r="J13053" s="43" t="s">
        <v>23</v>
      </c>
      <c r="K13053" s="44">
        <v>19</v>
      </c>
      <c r="L13053" s="45">
        <v>30582.362887456482</v>
      </c>
      <c r="M13053" s="46">
        <v>32411.724743277297</v>
      </c>
      <c r="N13053" s="45"/>
      <c r="O13053" s="46"/>
    </row>
    <row r="13054" spans="1:15" x14ac:dyDescent="0.2">
      <c r="A13054" s="11" t="str">
        <f t="shared" si="1218"/>
        <v>8331103 - Region Syddanmark3 år</v>
      </c>
      <c r="B13054" s="12" t="str">
        <f t="shared" si="1221"/>
        <v>833110</v>
      </c>
      <c r="C13054" s="14">
        <f t="shared" si="1219"/>
        <v>0</v>
      </c>
      <c r="D13054" s="14">
        <f t="shared" si="1220"/>
        <v>0</v>
      </c>
      <c r="E13054" s="19" t="str">
        <f t="shared" si="1222"/>
        <v>833110 - Buschauffører, national rutefart</v>
      </c>
      <c r="F13054" s="19" t="str">
        <f t="shared" si="1223"/>
        <v>3 år</v>
      </c>
      <c r="G13054" s="40" t="s">
        <v>516</v>
      </c>
      <c r="H13054" s="41" t="s">
        <v>466</v>
      </c>
      <c r="I13054" s="42" t="s">
        <v>544</v>
      </c>
      <c r="J13054" s="43" t="s">
        <v>14</v>
      </c>
      <c r="K13054" s="44">
        <v>14</v>
      </c>
      <c r="L13054" s="45">
        <v>30182.576106374294</v>
      </c>
      <c r="M13054" s="46">
        <v>31988.023698589495</v>
      </c>
      <c r="N13054" s="45"/>
      <c r="O13054" s="46"/>
    </row>
    <row r="13055" spans="1:15" x14ac:dyDescent="0.2">
      <c r="A13055" s="11" t="str">
        <f t="shared" si="1218"/>
        <v>8331103 - Region Syddanmark4 år</v>
      </c>
      <c r="B13055" s="12" t="str">
        <f t="shared" si="1221"/>
        <v>833110</v>
      </c>
      <c r="C13055" s="14">
        <f t="shared" si="1219"/>
        <v>0</v>
      </c>
      <c r="D13055" s="14">
        <f t="shared" si="1220"/>
        <v>0</v>
      </c>
      <c r="E13055" s="19" t="str">
        <f t="shared" si="1222"/>
        <v>833110 - Buschauffører, national rutefart</v>
      </c>
      <c r="F13055" s="19" t="str">
        <f t="shared" si="1223"/>
        <v>4 år</v>
      </c>
      <c r="G13055" s="40" t="s">
        <v>516</v>
      </c>
      <c r="H13055" s="41" t="s">
        <v>466</v>
      </c>
      <c r="I13055" s="42" t="s">
        <v>544</v>
      </c>
      <c r="J13055" s="43" t="s">
        <v>24</v>
      </c>
      <c r="K13055" s="44">
        <v>12</v>
      </c>
      <c r="L13055" s="45">
        <v>30166.189503841731</v>
      </c>
      <c r="M13055" s="46">
        <v>31970.656889729191</v>
      </c>
      <c r="N13055" s="45"/>
      <c r="O13055" s="46"/>
    </row>
    <row r="13056" spans="1:15" x14ac:dyDescent="0.2">
      <c r="A13056" s="11" t="str">
        <f t="shared" si="1218"/>
        <v>8331103 - Region Syddanmark5-9 år</v>
      </c>
      <c r="B13056" s="12" t="str">
        <f t="shared" si="1221"/>
        <v>833110</v>
      </c>
      <c r="C13056" s="14">
        <f t="shared" si="1219"/>
        <v>0</v>
      </c>
      <c r="D13056" s="14">
        <f t="shared" si="1220"/>
        <v>0</v>
      </c>
      <c r="E13056" s="19" t="str">
        <f t="shared" si="1222"/>
        <v>833110 - Buschauffører, national rutefart</v>
      </c>
      <c r="F13056" s="19" t="str">
        <f t="shared" si="1223"/>
        <v>5-9 år</v>
      </c>
      <c r="G13056" s="40" t="s">
        <v>516</v>
      </c>
      <c r="H13056" s="41" t="s">
        <v>466</v>
      </c>
      <c r="I13056" s="42" t="s">
        <v>544</v>
      </c>
      <c r="J13056" s="43" t="s">
        <v>15</v>
      </c>
      <c r="K13056" s="44">
        <v>253</v>
      </c>
      <c r="L13056" s="45">
        <v>30467.203871754824</v>
      </c>
      <c r="M13056" s="46">
        <v>32289.677198018464</v>
      </c>
      <c r="N13056" s="45"/>
      <c r="O13056" s="46"/>
    </row>
    <row r="13057" spans="1:15" x14ac:dyDescent="0.2">
      <c r="A13057" s="11" t="str">
        <f t="shared" si="1218"/>
        <v>8331103 - Region Syddanmark0-4 år</v>
      </c>
      <c r="B13057" s="12" t="str">
        <f t="shared" si="1221"/>
        <v>833110</v>
      </c>
      <c r="C13057" s="14">
        <f t="shared" si="1219"/>
        <v>0</v>
      </c>
      <c r="D13057" s="14">
        <f t="shared" si="1220"/>
        <v>0</v>
      </c>
      <c r="E13057" s="19" t="str">
        <f t="shared" si="1222"/>
        <v>833110 - Buschauffører, national rutefart</v>
      </c>
      <c r="F13057" s="19" t="str">
        <f t="shared" si="1223"/>
        <v>0-4 år</v>
      </c>
      <c r="G13057" s="40" t="s">
        <v>516</v>
      </c>
      <c r="H13057" s="41" t="s">
        <v>466</v>
      </c>
      <c r="I13057" s="42" t="s">
        <v>544</v>
      </c>
      <c r="J13057" s="43" t="s">
        <v>16</v>
      </c>
      <c r="K13057" s="44">
        <v>77</v>
      </c>
      <c r="L13057" s="45">
        <v>30271.764295765814</v>
      </c>
      <c r="M13057" s="46">
        <v>32082.54690647723</v>
      </c>
      <c r="N13057" s="45"/>
      <c r="O13057" s="46"/>
    </row>
    <row r="13058" spans="1:15" x14ac:dyDescent="0.2">
      <c r="A13058" s="11" t="str">
        <f t="shared" ref="A13058:A13121" si="1224">B13058&amp;I13058&amp;F13058</f>
        <v>8331103 - Region Syddanmark10-14 år</v>
      </c>
      <c r="B13058" s="12" t="str">
        <f t="shared" si="1221"/>
        <v>833110</v>
      </c>
      <c r="C13058" s="14">
        <f t="shared" ref="C13058:C13121" si="1225">N13058*1.2</f>
        <v>0</v>
      </c>
      <c r="D13058" s="14">
        <f t="shared" ref="D13058:D13121" si="1226">O13058*1.2</f>
        <v>0</v>
      </c>
      <c r="E13058" s="19" t="str">
        <f t="shared" si="1222"/>
        <v>833110 - Buschauffører, national rutefart</v>
      </c>
      <c r="F13058" s="19" t="str">
        <f t="shared" si="1223"/>
        <v>10-14 år</v>
      </c>
      <c r="G13058" s="40" t="s">
        <v>516</v>
      </c>
      <c r="H13058" s="41" t="s">
        <v>466</v>
      </c>
      <c r="I13058" s="42" t="s">
        <v>544</v>
      </c>
      <c r="J13058" s="43" t="s">
        <v>17</v>
      </c>
      <c r="K13058" s="44">
        <v>184</v>
      </c>
      <c r="L13058" s="45">
        <v>30421.304730025542</v>
      </c>
      <c r="M13058" s="46">
        <v>32241.03248233195</v>
      </c>
      <c r="N13058" s="45"/>
      <c r="O13058" s="46"/>
    </row>
    <row r="13059" spans="1:15" x14ac:dyDescent="0.2">
      <c r="A13059" s="11" t="str">
        <f t="shared" si="1224"/>
        <v>8331103 - Region Syddanmark15-20 år</v>
      </c>
      <c r="B13059" s="12" t="str">
        <f t="shared" ref="B13059:B13122" si="1227">LEFT(E13059,6)</f>
        <v>833110</v>
      </c>
      <c r="C13059" s="14">
        <f t="shared" si="1225"/>
        <v>0</v>
      </c>
      <c r="D13059" s="14">
        <f t="shared" si="1226"/>
        <v>0</v>
      </c>
      <c r="E13059" s="19" t="str">
        <f t="shared" ref="E13059:E13122" si="1228">TRIM(H13059)</f>
        <v>833110 - Buschauffører, national rutefart</v>
      </c>
      <c r="F13059" s="19" t="str">
        <f t="shared" ref="F13059:F13122" si="1229">MID(J13059,6,30)</f>
        <v>15-20 år</v>
      </c>
      <c r="G13059" s="40" t="s">
        <v>516</v>
      </c>
      <c r="H13059" s="41" t="s">
        <v>466</v>
      </c>
      <c r="I13059" s="42" t="s">
        <v>544</v>
      </c>
      <c r="J13059" s="43" t="s">
        <v>18</v>
      </c>
      <c r="K13059" s="44">
        <v>131</v>
      </c>
      <c r="L13059" s="45">
        <v>30966.799932942777</v>
      </c>
      <c r="M13059" s="46">
        <v>32847.701177693249</v>
      </c>
      <c r="N13059" s="45"/>
      <c r="O13059" s="46"/>
    </row>
    <row r="13060" spans="1:15" x14ac:dyDescent="0.2">
      <c r="A13060" s="11" t="str">
        <f t="shared" si="1224"/>
        <v>8331103 - Region Syddanmark20-24 år</v>
      </c>
      <c r="B13060" s="12" t="str">
        <f t="shared" si="1227"/>
        <v>833110</v>
      </c>
      <c r="C13060" s="14">
        <f t="shared" si="1225"/>
        <v>0</v>
      </c>
      <c r="D13060" s="14">
        <f t="shared" si="1226"/>
        <v>0</v>
      </c>
      <c r="E13060" s="19" t="str">
        <f t="shared" si="1228"/>
        <v>833110 - Buschauffører, national rutefart</v>
      </c>
      <c r="F13060" s="19" t="str">
        <f t="shared" si="1229"/>
        <v>20-24 år</v>
      </c>
      <c r="G13060" s="40" t="s">
        <v>516</v>
      </c>
      <c r="H13060" s="41" t="s">
        <v>466</v>
      </c>
      <c r="I13060" s="42" t="s">
        <v>544</v>
      </c>
      <c r="J13060" s="43" t="s">
        <v>19</v>
      </c>
      <c r="K13060" s="44">
        <v>164</v>
      </c>
      <c r="L13060" s="45">
        <v>30697.175798959819</v>
      </c>
      <c r="M13060" s="46">
        <v>32533.405481234491</v>
      </c>
      <c r="N13060" s="45"/>
      <c r="O13060" s="46"/>
    </row>
    <row r="13061" spans="1:15" x14ac:dyDescent="0.2">
      <c r="A13061" s="11" t="str">
        <f t="shared" si="1224"/>
        <v>8331103 - Region Syddanmark25 år og derover</v>
      </c>
      <c r="B13061" s="12" t="str">
        <f t="shared" si="1227"/>
        <v>833110</v>
      </c>
      <c r="C13061" s="14">
        <f t="shared" si="1225"/>
        <v>0</v>
      </c>
      <c r="D13061" s="14">
        <f t="shared" si="1226"/>
        <v>0</v>
      </c>
      <c r="E13061" s="19" t="str">
        <f t="shared" si="1228"/>
        <v>833110 - Buschauffører, national rutefart</v>
      </c>
      <c r="F13061" s="19" t="str">
        <f t="shared" si="1229"/>
        <v>25 år og derover</v>
      </c>
      <c r="G13061" s="40" t="s">
        <v>516</v>
      </c>
      <c r="H13061" s="41" t="s">
        <v>466</v>
      </c>
      <c r="I13061" s="42" t="s">
        <v>544</v>
      </c>
      <c r="J13061" s="43" t="s">
        <v>9</v>
      </c>
      <c r="K13061" s="44">
        <v>1471</v>
      </c>
      <c r="L13061" s="45">
        <v>30367.723636465849</v>
      </c>
      <c r="M13061" s="46">
        <v>32189.502951325776</v>
      </c>
      <c r="N13061" s="45"/>
      <c r="O13061" s="46"/>
    </row>
    <row r="13062" spans="1:15" x14ac:dyDescent="0.2">
      <c r="A13062" s="11" t="str">
        <f t="shared" si="1224"/>
        <v>8331103 - Region SyddanmarkAlle uanset erf.</v>
      </c>
      <c r="B13062" s="12" t="str">
        <f t="shared" si="1227"/>
        <v>833110</v>
      </c>
      <c r="C13062" s="14">
        <f t="shared" si="1225"/>
        <v>0</v>
      </c>
      <c r="D13062" s="14">
        <f t="shared" si="1226"/>
        <v>0</v>
      </c>
      <c r="E13062" s="19" t="str">
        <f t="shared" si="1228"/>
        <v>833110 - Buschauffører, national rutefart</v>
      </c>
      <c r="F13062" s="19" t="str">
        <f t="shared" si="1229"/>
        <v>Alle uanset erf.</v>
      </c>
      <c r="G13062" s="40" t="s">
        <v>516</v>
      </c>
      <c r="H13062" s="41" t="s">
        <v>466</v>
      </c>
      <c r="I13062" s="42" t="s">
        <v>544</v>
      </c>
      <c r="J13062" s="43" t="s">
        <v>10</v>
      </c>
      <c r="K13062" s="44">
        <v>2280</v>
      </c>
      <c r="L13062" s="45">
        <v>30449.929889285213</v>
      </c>
      <c r="M13062" s="46">
        <v>32271.369928332155</v>
      </c>
      <c r="N13062" s="45"/>
      <c r="O13062" s="46"/>
    </row>
    <row r="13063" spans="1:15" x14ac:dyDescent="0.2">
      <c r="A13063" s="11" t="str">
        <f t="shared" si="1224"/>
        <v>8331104 - Region MidtjyllandUnder 1 år</v>
      </c>
      <c r="B13063" s="12" t="str">
        <f t="shared" si="1227"/>
        <v>833110</v>
      </c>
      <c r="C13063" s="14">
        <f t="shared" si="1225"/>
        <v>0</v>
      </c>
      <c r="D13063" s="14">
        <f t="shared" si="1226"/>
        <v>0</v>
      </c>
      <c r="E13063" s="19" t="str">
        <f t="shared" si="1228"/>
        <v>833110 - Buschauffører, national rutefart</v>
      </c>
      <c r="F13063" s="19" t="str">
        <f t="shared" si="1229"/>
        <v>Under 1 år</v>
      </c>
      <c r="G13063" s="40" t="s">
        <v>516</v>
      </c>
      <c r="H13063" s="41" t="s">
        <v>466</v>
      </c>
      <c r="I13063" s="42" t="s">
        <v>517</v>
      </c>
      <c r="J13063" s="43" t="s">
        <v>13</v>
      </c>
      <c r="K13063" s="44">
        <v>20</v>
      </c>
      <c r="L13063" s="45">
        <v>29045.527432128383</v>
      </c>
      <c r="M13063" s="46">
        <v>30782.959564565943</v>
      </c>
      <c r="N13063" s="45"/>
      <c r="O13063" s="46"/>
    </row>
    <row r="13064" spans="1:15" x14ac:dyDescent="0.2">
      <c r="A13064" s="11" t="str">
        <f t="shared" si="1224"/>
        <v>8331104 - Region Midtjylland1 år</v>
      </c>
      <c r="B13064" s="12" t="str">
        <f t="shared" si="1227"/>
        <v>833110</v>
      </c>
      <c r="C13064" s="14">
        <f t="shared" si="1225"/>
        <v>0</v>
      </c>
      <c r="D13064" s="14">
        <f t="shared" si="1226"/>
        <v>0</v>
      </c>
      <c r="E13064" s="19" t="str">
        <f t="shared" si="1228"/>
        <v>833110 - Buschauffører, national rutefart</v>
      </c>
      <c r="F13064" s="19" t="str">
        <f t="shared" si="1229"/>
        <v>1 år</v>
      </c>
      <c r="G13064" s="40" t="s">
        <v>516</v>
      </c>
      <c r="H13064" s="41" t="s">
        <v>466</v>
      </c>
      <c r="I13064" s="42" t="s">
        <v>517</v>
      </c>
      <c r="J13064" s="43" t="s">
        <v>22</v>
      </c>
      <c r="K13064" s="44">
        <v>14</v>
      </c>
      <c r="L13064" s="45">
        <v>29762.505533843854</v>
      </c>
      <c r="M13064" s="46">
        <v>31542.825535853946</v>
      </c>
      <c r="N13064" s="45"/>
      <c r="O13064" s="46"/>
    </row>
    <row r="13065" spans="1:15" x14ac:dyDescent="0.2">
      <c r="A13065" s="11" t="str">
        <f t="shared" si="1224"/>
        <v>8331104 - Region Midtjylland2 år</v>
      </c>
      <c r="B13065" s="12" t="str">
        <f t="shared" si="1227"/>
        <v>833110</v>
      </c>
      <c r="C13065" s="14">
        <f t="shared" si="1225"/>
        <v>0</v>
      </c>
      <c r="D13065" s="14">
        <f t="shared" si="1226"/>
        <v>0</v>
      </c>
      <c r="E13065" s="19" t="str">
        <f t="shared" si="1228"/>
        <v>833110 - Buschauffører, national rutefart</v>
      </c>
      <c r="F13065" s="19" t="str">
        <f t="shared" si="1229"/>
        <v>2 år</v>
      </c>
      <c r="G13065" s="40" t="s">
        <v>516</v>
      </c>
      <c r="H13065" s="41" t="s">
        <v>466</v>
      </c>
      <c r="I13065" s="42" t="s">
        <v>517</v>
      </c>
      <c r="J13065" s="43" t="s">
        <v>23</v>
      </c>
      <c r="K13065" s="44">
        <v>15</v>
      </c>
      <c r="L13065" s="45">
        <v>29401.54773854576</v>
      </c>
      <c r="M13065" s="46">
        <v>31160.276131538933</v>
      </c>
      <c r="N13065" s="45"/>
      <c r="O13065" s="46"/>
    </row>
    <row r="13066" spans="1:15" x14ac:dyDescent="0.2">
      <c r="A13066" s="11" t="str">
        <f t="shared" si="1224"/>
        <v>8331104 - Region Midtjylland3 år</v>
      </c>
      <c r="B13066" s="12" t="str">
        <f t="shared" si="1227"/>
        <v>833110</v>
      </c>
      <c r="C13066" s="14">
        <f t="shared" si="1225"/>
        <v>0</v>
      </c>
      <c r="D13066" s="14">
        <f t="shared" si="1226"/>
        <v>0</v>
      </c>
      <c r="E13066" s="19" t="str">
        <f t="shared" si="1228"/>
        <v>833110 - Buschauffører, national rutefart</v>
      </c>
      <c r="F13066" s="19" t="str">
        <f t="shared" si="1229"/>
        <v>3 år</v>
      </c>
      <c r="G13066" s="40" t="s">
        <v>516</v>
      </c>
      <c r="H13066" s="41" t="s">
        <v>466</v>
      </c>
      <c r="I13066" s="42" t="s">
        <v>517</v>
      </c>
      <c r="J13066" s="43" t="s">
        <v>14</v>
      </c>
      <c r="K13066" s="44">
        <v>21</v>
      </c>
      <c r="L13066" s="45">
        <v>29292.378426348881</v>
      </c>
      <c r="M13066" s="46">
        <v>31044.576579141383</v>
      </c>
      <c r="N13066" s="45"/>
      <c r="O13066" s="46"/>
    </row>
    <row r="13067" spans="1:15" x14ac:dyDescent="0.2">
      <c r="A13067" s="11" t="str">
        <f t="shared" si="1224"/>
        <v>8331104 - Region Midtjylland4 år</v>
      </c>
      <c r="B13067" s="12" t="str">
        <f t="shared" si="1227"/>
        <v>833110</v>
      </c>
      <c r="C13067" s="14">
        <f t="shared" si="1225"/>
        <v>0</v>
      </c>
      <c r="D13067" s="14">
        <f t="shared" si="1226"/>
        <v>0</v>
      </c>
      <c r="E13067" s="19" t="str">
        <f t="shared" si="1228"/>
        <v>833110 - Buschauffører, national rutefart</v>
      </c>
      <c r="F13067" s="19" t="str">
        <f t="shared" si="1229"/>
        <v>4 år</v>
      </c>
      <c r="G13067" s="40" t="s">
        <v>516</v>
      </c>
      <c r="H13067" s="41" t="s">
        <v>466</v>
      </c>
      <c r="I13067" s="42" t="s">
        <v>517</v>
      </c>
      <c r="J13067" s="43" t="s">
        <v>24</v>
      </c>
      <c r="K13067" s="44">
        <v>17</v>
      </c>
      <c r="L13067" s="45">
        <v>29375.594004117895</v>
      </c>
      <c r="M13067" s="46">
        <v>31132.769908444538</v>
      </c>
      <c r="N13067" s="45"/>
      <c r="O13067" s="46"/>
    </row>
    <row r="13068" spans="1:15" x14ac:dyDescent="0.2">
      <c r="A13068" s="11" t="str">
        <f t="shared" si="1224"/>
        <v>8331104 - Region Midtjylland5-9 år</v>
      </c>
      <c r="B13068" s="12" t="str">
        <f t="shared" si="1227"/>
        <v>833110</v>
      </c>
      <c r="C13068" s="14">
        <f t="shared" si="1225"/>
        <v>0</v>
      </c>
      <c r="D13068" s="14">
        <f t="shared" si="1226"/>
        <v>0</v>
      </c>
      <c r="E13068" s="19" t="str">
        <f t="shared" si="1228"/>
        <v>833110 - Buschauffører, national rutefart</v>
      </c>
      <c r="F13068" s="19" t="str">
        <f t="shared" si="1229"/>
        <v>5-9 år</v>
      </c>
      <c r="G13068" s="40" t="s">
        <v>516</v>
      </c>
      <c r="H13068" s="41" t="s">
        <v>466</v>
      </c>
      <c r="I13068" s="42" t="s">
        <v>517</v>
      </c>
      <c r="J13068" s="43" t="s">
        <v>15</v>
      </c>
      <c r="K13068" s="44">
        <v>304</v>
      </c>
      <c r="L13068" s="45">
        <v>29534.461291465574</v>
      </c>
      <c r="M13068" s="46">
        <v>31301.140246837716</v>
      </c>
      <c r="N13068" s="45"/>
      <c r="O13068" s="46"/>
    </row>
    <row r="13069" spans="1:15" x14ac:dyDescent="0.2">
      <c r="A13069" s="11" t="str">
        <f t="shared" si="1224"/>
        <v>8331104 - Region Midtjylland0-4 år</v>
      </c>
      <c r="B13069" s="12" t="str">
        <f t="shared" si="1227"/>
        <v>833110</v>
      </c>
      <c r="C13069" s="14">
        <f t="shared" si="1225"/>
        <v>0</v>
      </c>
      <c r="D13069" s="14">
        <f t="shared" si="1226"/>
        <v>0</v>
      </c>
      <c r="E13069" s="19" t="str">
        <f t="shared" si="1228"/>
        <v>833110 - Buschauffører, national rutefart</v>
      </c>
      <c r="F13069" s="19" t="str">
        <f t="shared" si="1229"/>
        <v>0-4 år</v>
      </c>
      <c r="G13069" s="40" t="s">
        <v>516</v>
      </c>
      <c r="H13069" s="41" t="s">
        <v>466</v>
      </c>
      <c r="I13069" s="42" t="s">
        <v>517</v>
      </c>
      <c r="J13069" s="43" t="s">
        <v>16</v>
      </c>
      <c r="K13069" s="44">
        <v>87</v>
      </c>
      <c r="L13069" s="45">
        <v>29292.378426348881</v>
      </c>
      <c r="M13069" s="46">
        <v>31044.576579141383</v>
      </c>
      <c r="N13069" s="45"/>
      <c r="O13069" s="46"/>
    </row>
    <row r="13070" spans="1:15" x14ac:dyDescent="0.2">
      <c r="A13070" s="11" t="str">
        <f t="shared" si="1224"/>
        <v>8331104 - Region Midtjylland10-14 år</v>
      </c>
      <c r="B13070" s="12" t="str">
        <f t="shared" si="1227"/>
        <v>833110</v>
      </c>
      <c r="C13070" s="14">
        <f t="shared" si="1225"/>
        <v>0</v>
      </c>
      <c r="D13070" s="14">
        <f t="shared" si="1226"/>
        <v>0</v>
      </c>
      <c r="E13070" s="19" t="str">
        <f t="shared" si="1228"/>
        <v>833110 - Buschauffører, national rutefart</v>
      </c>
      <c r="F13070" s="19" t="str">
        <f t="shared" si="1229"/>
        <v>10-14 år</v>
      </c>
      <c r="G13070" s="40" t="s">
        <v>516</v>
      </c>
      <c r="H13070" s="41" t="s">
        <v>466</v>
      </c>
      <c r="I13070" s="42" t="s">
        <v>517</v>
      </c>
      <c r="J13070" s="43" t="s">
        <v>17</v>
      </c>
      <c r="K13070" s="44">
        <v>166</v>
      </c>
      <c r="L13070" s="45">
        <v>29394.710814628612</v>
      </c>
      <c r="M13070" s="46">
        <v>31153.030239620482</v>
      </c>
      <c r="N13070" s="45"/>
      <c r="O13070" s="46"/>
    </row>
    <row r="13071" spans="1:15" x14ac:dyDescent="0.2">
      <c r="A13071" s="11" t="str">
        <f t="shared" si="1224"/>
        <v>8331104 - Region Midtjylland15-20 år</v>
      </c>
      <c r="B13071" s="12" t="str">
        <f t="shared" si="1227"/>
        <v>833110</v>
      </c>
      <c r="C13071" s="14">
        <f t="shared" si="1225"/>
        <v>0</v>
      </c>
      <c r="D13071" s="14">
        <f t="shared" si="1226"/>
        <v>0</v>
      </c>
      <c r="E13071" s="19" t="str">
        <f t="shared" si="1228"/>
        <v>833110 - Buschauffører, national rutefart</v>
      </c>
      <c r="F13071" s="19" t="str">
        <f t="shared" si="1229"/>
        <v>15-20 år</v>
      </c>
      <c r="G13071" s="40" t="s">
        <v>516</v>
      </c>
      <c r="H13071" s="41" t="s">
        <v>466</v>
      </c>
      <c r="I13071" s="42" t="s">
        <v>517</v>
      </c>
      <c r="J13071" s="43" t="s">
        <v>18</v>
      </c>
      <c r="K13071" s="44">
        <v>122</v>
      </c>
      <c r="L13071" s="45">
        <v>29440.078390560546</v>
      </c>
      <c r="M13071" s="46">
        <v>31201.111592548859</v>
      </c>
      <c r="N13071" s="45"/>
      <c r="O13071" s="46"/>
    </row>
    <row r="13072" spans="1:15" x14ac:dyDescent="0.2">
      <c r="A13072" s="11" t="str">
        <f t="shared" si="1224"/>
        <v>8331104 - Region Midtjylland20-24 år</v>
      </c>
      <c r="B13072" s="12" t="str">
        <f t="shared" si="1227"/>
        <v>833110</v>
      </c>
      <c r="C13072" s="14">
        <f t="shared" si="1225"/>
        <v>0</v>
      </c>
      <c r="D13072" s="14">
        <f t="shared" si="1226"/>
        <v>0</v>
      </c>
      <c r="E13072" s="19" t="str">
        <f t="shared" si="1228"/>
        <v>833110 - Buschauffører, national rutefart</v>
      </c>
      <c r="F13072" s="19" t="str">
        <f t="shared" si="1229"/>
        <v>20-24 år</v>
      </c>
      <c r="G13072" s="40" t="s">
        <v>516</v>
      </c>
      <c r="H13072" s="41" t="s">
        <v>466</v>
      </c>
      <c r="I13072" s="42" t="s">
        <v>517</v>
      </c>
      <c r="J13072" s="43" t="s">
        <v>19</v>
      </c>
      <c r="K13072" s="44">
        <v>109</v>
      </c>
      <c r="L13072" s="45">
        <v>29474.541802394437</v>
      </c>
      <c r="M13072" s="46">
        <v>31237.636521056997</v>
      </c>
      <c r="N13072" s="45"/>
      <c r="O13072" s="46"/>
    </row>
    <row r="13073" spans="1:15" x14ac:dyDescent="0.2">
      <c r="A13073" s="11" t="str">
        <f t="shared" si="1224"/>
        <v>8331104 - Region Midtjylland25 år og derover</v>
      </c>
      <c r="B13073" s="12" t="str">
        <f t="shared" si="1227"/>
        <v>833110</v>
      </c>
      <c r="C13073" s="14">
        <f t="shared" si="1225"/>
        <v>0</v>
      </c>
      <c r="D13073" s="14">
        <f t="shared" si="1226"/>
        <v>0</v>
      </c>
      <c r="E13073" s="19" t="str">
        <f t="shared" si="1228"/>
        <v>833110 - Buschauffører, national rutefart</v>
      </c>
      <c r="F13073" s="19" t="str">
        <f t="shared" si="1229"/>
        <v>25 år og derover</v>
      </c>
      <c r="G13073" s="40" t="s">
        <v>516</v>
      </c>
      <c r="H13073" s="41" t="s">
        <v>466</v>
      </c>
      <c r="I13073" s="42" t="s">
        <v>517</v>
      </c>
      <c r="J13073" s="43" t="s">
        <v>9</v>
      </c>
      <c r="K13073" s="44">
        <v>1355</v>
      </c>
      <c r="L13073" s="45">
        <v>29700.097758819637</v>
      </c>
      <c r="M13073" s="46">
        <v>31476.684680964183</v>
      </c>
      <c r="N13073" s="45"/>
      <c r="O13073" s="46"/>
    </row>
    <row r="13074" spans="1:15" x14ac:dyDescent="0.2">
      <c r="A13074" s="11" t="str">
        <f t="shared" si="1224"/>
        <v>8331104 - Region MidtjyllandAlle uanset erf.</v>
      </c>
      <c r="B13074" s="12" t="str">
        <f t="shared" si="1227"/>
        <v>833110</v>
      </c>
      <c r="C13074" s="14">
        <f t="shared" si="1225"/>
        <v>0</v>
      </c>
      <c r="D13074" s="14">
        <f t="shared" si="1226"/>
        <v>0</v>
      </c>
      <c r="E13074" s="19" t="str">
        <f t="shared" si="1228"/>
        <v>833110 - Buschauffører, national rutefart</v>
      </c>
      <c r="F13074" s="19" t="str">
        <f t="shared" si="1229"/>
        <v>Alle uanset erf.</v>
      </c>
      <c r="G13074" s="40" t="s">
        <v>516</v>
      </c>
      <c r="H13074" s="41" t="s">
        <v>466</v>
      </c>
      <c r="I13074" s="42" t="s">
        <v>517</v>
      </c>
      <c r="J13074" s="43" t="s">
        <v>10</v>
      </c>
      <c r="K13074" s="44">
        <v>2143</v>
      </c>
      <c r="L13074" s="45">
        <v>29592.642888672104</v>
      </c>
      <c r="M13074" s="46">
        <v>31362.802124329719</v>
      </c>
      <c r="N13074" s="45"/>
      <c r="O13074" s="46"/>
    </row>
    <row r="13075" spans="1:15" x14ac:dyDescent="0.2">
      <c r="A13075" s="11" t="str">
        <f t="shared" si="1224"/>
        <v>8331105 - Region Nordjylland1 år</v>
      </c>
      <c r="B13075" s="12" t="str">
        <f t="shared" si="1227"/>
        <v>833110</v>
      </c>
      <c r="C13075" s="14">
        <f t="shared" si="1225"/>
        <v>0</v>
      </c>
      <c r="D13075" s="14">
        <f t="shared" si="1226"/>
        <v>0</v>
      </c>
      <c r="E13075" s="19" t="str">
        <f t="shared" si="1228"/>
        <v>833110 - Buschauffører, national rutefart</v>
      </c>
      <c r="F13075" s="19" t="str">
        <f t="shared" si="1229"/>
        <v>1 år</v>
      </c>
      <c r="G13075" s="40" t="s">
        <v>516</v>
      </c>
      <c r="H13075" s="41" t="s">
        <v>466</v>
      </c>
      <c r="I13075" s="42" t="s">
        <v>21</v>
      </c>
      <c r="J13075" s="43" t="s">
        <v>22</v>
      </c>
      <c r="K13075" s="44">
        <v>27</v>
      </c>
      <c r="L13075" s="45">
        <v>28789.56893323439</v>
      </c>
      <c r="M13075" s="46">
        <v>30511.690256750055</v>
      </c>
      <c r="N13075" s="45"/>
      <c r="O13075" s="46"/>
    </row>
    <row r="13076" spans="1:15" x14ac:dyDescent="0.2">
      <c r="A13076" s="11" t="str">
        <f t="shared" si="1224"/>
        <v>8331105 - Region Nordjylland2 år</v>
      </c>
      <c r="B13076" s="12" t="str">
        <f t="shared" si="1227"/>
        <v>833110</v>
      </c>
      <c r="C13076" s="14">
        <f t="shared" si="1225"/>
        <v>0</v>
      </c>
      <c r="D13076" s="14">
        <f t="shared" si="1226"/>
        <v>0</v>
      </c>
      <c r="E13076" s="19" t="str">
        <f t="shared" si="1228"/>
        <v>833110 - Buschauffører, national rutefart</v>
      </c>
      <c r="F13076" s="19" t="str">
        <f t="shared" si="1229"/>
        <v>2 år</v>
      </c>
      <c r="G13076" s="40" t="s">
        <v>516</v>
      </c>
      <c r="H13076" s="41" t="s">
        <v>466</v>
      </c>
      <c r="I13076" s="42" t="s">
        <v>21</v>
      </c>
      <c r="J13076" s="43" t="s">
        <v>23</v>
      </c>
      <c r="K13076" s="44">
        <v>20</v>
      </c>
      <c r="L13076" s="45">
        <v>28961.714349521557</v>
      </c>
      <c r="M13076" s="46">
        <v>30694.132989152691</v>
      </c>
      <c r="N13076" s="45"/>
      <c r="O13076" s="46"/>
    </row>
    <row r="13077" spans="1:15" x14ac:dyDescent="0.2">
      <c r="A13077" s="11" t="str">
        <f t="shared" si="1224"/>
        <v>8331105 - Region Nordjylland3 år</v>
      </c>
      <c r="B13077" s="12" t="str">
        <f t="shared" si="1227"/>
        <v>833110</v>
      </c>
      <c r="C13077" s="14">
        <f t="shared" si="1225"/>
        <v>0</v>
      </c>
      <c r="D13077" s="14">
        <f t="shared" si="1226"/>
        <v>0</v>
      </c>
      <c r="E13077" s="19" t="str">
        <f t="shared" si="1228"/>
        <v>833110 - Buschauffører, national rutefart</v>
      </c>
      <c r="F13077" s="19" t="str">
        <f t="shared" si="1229"/>
        <v>3 år</v>
      </c>
      <c r="G13077" s="40" t="s">
        <v>516</v>
      </c>
      <c r="H13077" s="41" t="s">
        <v>466</v>
      </c>
      <c r="I13077" s="42" t="s">
        <v>21</v>
      </c>
      <c r="J13077" s="43" t="s">
        <v>14</v>
      </c>
      <c r="K13077" s="44">
        <v>22</v>
      </c>
      <c r="L13077" s="45">
        <v>29232.324821306291</v>
      </c>
      <c r="M13077" s="46">
        <v>30980.930714901104</v>
      </c>
      <c r="N13077" s="45"/>
      <c r="O13077" s="46"/>
    </row>
    <row r="13078" spans="1:15" x14ac:dyDescent="0.2">
      <c r="A13078" s="11" t="str">
        <f t="shared" si="1224"/>
        <v>8331105 - Region Nordjylland4 år</v>
      </c>
      <c r="B13078" s="12" t="str">
        <f t="shared" si="1227"/>
        <v>833110</v>
      </c>
      <c r="C13078" s="14">
        <f t="shared" si="1225"/>
        <v>0</v>
      </c>
      <c r="D13078" s="14">
        <f t="shared" si="1226"/>
        <v>0</v>
      </c>
      <c r="E13078" s="19" t="str">
        <f t="shared" si="1228"/>
        <v>833110 - Buschauffører, national rutefart</v>
      </c>
      <c r="F13078" s="19" t="str">
        <f t="shared" si="1229"/>
        <v>4 år</v>
      </c>
      <c r="G13078" s="40" t="s">
        <v>516</v>
      </c>
      <c r="H13078" s="41" t="s">
        <v>466</v>
      </c>
      <c r="I13078" s="42" t="s">
        <v>21</v>
      </c>
      <c r="J13078" s="43" t="s">
        <v>24</v>
      </c>
      <c r="K13078" s="44">
        <v>18</v>
      </c>
      <c r="L13078" s="45">
        <v>28686.455446854881</v>
      </c>
      <c r="M13078" s="46">
        <v>30402.408774800762</v>
      </c>
      <c r="N13078" s="45"/>
      <c r="O13078" s="46"/>
    </row>
    <row r="13079" spans="1:15" x14ac:dyDescent="0.2">
      <c r="A13079" s="11" t="str">
        <f t="shared" si="1224"/>
        <v>8331105 - Region Nordjylland5-9 år</v>
      </c>
      <c r="B13079" s="12" t="str">
        <f t="shared" si="1227"/>
        <v>833110</v>
      </c>
      <c r="C13079" s="14">
        <f t="shared" si="1225"/>
        <v>0</v>
      </c>
      <c r="D13079" s="14">
        <f t="shared" si="1226"/>
        <v>0</v>
      </c>
      <c r="E13079" s="19" t="str">
        <f t="shared" si="1228"/>
        <v>833110 - Buschauffører, national rutefart</v>
      </c>
      <c r="F13079" s="19" t="str">
        <f t="shared" si="1229"/>
        <v>5-9 år</v>
      </c>
      <c r="G13079" s="40" t="s">
        <v>516</v>
      </c>
      <c r="H13079" s="41" t="s">
        <v>466</v>
      </c>
      <c r="I13079" s="42" t="s">
        <v>21</v>
      </c>
      <c r="J13079" s="43" t="s">
        <v>15</v>
      </c>
      <c r="K13079" s="44">
        <v>156</v>
      </c>
      <c r="L13079" s="45">
        <v>28946.226516577473</v>
      </c>
      <c r="M13079" s="46">
        <v>30677.718712070804</v>
      </c>
      <c r="N13079" s="45"/>
      <c r="O13079" s="46"/>
    </row>
    <row r="13080" spans="1:15" x14ac:dyDescent="0.2">
      <c r="A13080" s="11" t="str">
        <f t="shared" si="1224"/>
        <v>8331105 - Region Nordjylland0-4 år</v>
      </c>
      <c r="B13080" s="12" t="str">
        <f t="shared" si="1227"/>
        <v>833110</v>
      </c>
      <c r="C13080" s="14">
        <f t="shared" si="1225"/>
        <v>0</v>
      </c>
      <c r="D13080" s="14">
        <f t="shared" si="1226"/>
        <v>0</v>
      </c>
      <c r="E13080" s="19" t="str">
        <f t="shared" si="1228"/>
        <v>833110 - Buschauffører, national rutefart</v>
      </c>
      <c r="F13080" s="19" t="str">
        <f t="shared" si="1229"/>
        <v>0-4 år</v>
      </c>
      <c r="G13080" s="40" t="s">
        <v>516</v>
      </c>
      <c r="H13080" s="41" t="s">
        <v>466</v>
      </c>
      <c r="I13080" s="42" t="s">
        <v>21</v>
      </c>
      <c r="J13080" s="43" t="s">
        <v>16</v>
      </c>
      <c r="K13080" s="44">
        <v>90</v>
      </c>
      <c r="L13080" s="45">
        <v>28961.714349521557</v>
      </c>
      <c r="M13080" s="46">
        <v>30694.132989152691</v>
      </c>
      <c r="N13080" s="45"/>
      <c r="O13080" s="46"/>
    </row>
    <row r="13081" spans="1:15" x14ac:dyDescent="0.2">
      <c r="A13081" s="11" t="str">
        <f t="shared" si="1224"/>
        <v>8331105 - Region Nordjylland10-14 år</v>
      </c>
      <c r="B13081" s="12" t="str">
        <f t="shared" si="1227"/>
        <v>833110</v>
      </c>
      <c r="C13081" s="14">
        <f t="shared" si="1225"/>
        <v>0</v>
      </c>
      <c r="D13081" s="14">
        <f t="shared" si="1226"/>
        <v>0</v>
      </c>
      <c r="E13081" s="19" t="str">
        <f t="shared" si="1228"/>
        <v>833110 - Buschauffører, national rutefart</v>
      </c>
      <c r="F13081" s="19" t="str">
        <f t="shared" si="1229"/>
        <v>10-14 år</v>
      </c>
      <c r="G13081" s="40" t="s">
        <v>516</v>
      </c>
      <c r="H13081" s="41" t="s">
        <v>466</v>
      </c>
      <c r="I13081" s="42" t="s">
        <v>21</v>
      </c>
      <c r="J13081" s="43" t="s">
        <v>17</v>
      </c>
      <c r="K13081" s="44">
        <v>89</v>
      </c>
      <c r="L13081" s="45">
        <v>29071.356969372624</v>
      </c>
      <c r="M13081" s="46">
        <v>30810.334161306142</v>
      </c>
      <c r="N13081" s="45"/>
      <c r="O13081" s="46"/>
    </row>
    <row r="13082" spans="1:15" x14ac:dyDescent="0.2">
      <c r="A13082" s="11" t="str">
        <f t="shared" si="1224"/>
        <v>8331105 - Region Nordjylland15-20 år</v>
      </c>
      <c r="B13082" s="12" t="str">
        <f t="shared" si="1227"/>
        <v>833110</v>
      </c>
      <c r="C13082" s="14">
        <f t="shared" si="1225"/>
        <v>0</v>
      </c>
      <c r="D13082" s="14">
        <f t="shared" si="1226"/>
        <v>0</v>
      </c>
      <c r="E13082" s="19" t="str">
        <f t="shared" si="1228"/>
        <v>833110 - Buschauffører, national rutefart</v>
      </c>
      <c r="F13082" s="19" t="str">
        <f t="shared" si="1229"/>
        <v>15-20 år</v>
      </c>
      <c r="G13082" s="40" t="s">
        <v>516</v>
      </c>
      <c r="H13082" s="41" t="s">
        <v>466</v>
      </c>
      <c r="I13082" s="42" t="s">
        <v>21</v>
      </c>
      <c r="J13082" s="43" t="s">
        <v>18</v>
      </c>
      <c r="K13082" s="44">
        <v>101</v>
      </c>
      <c r="L13082" s="45">
        <v>28791.884044305978</v>
      </c>
      <c r="M13082" s="46">
        <v>30514.143852081408</v>
      </c>
      <c r="N13082" s="45"/>
      <c r="O13082" s="46"/>
    </row>
    <row r="13083" spans="1:15" x14ac:dyDescent="0.2">
      <c r="A13083" s="11" t="str">
        <f t="shared" si="1224"/>
        <v>8331105 - Region Nordjylland20-24 år</v>
      </c>
      <c r="B13083" s="12" t="str">
        <f t="shared" si="1227"/>
        <v>833110</v>
      </c>
      <c r="C13083" s="14">
        <f t="shared" si="1225"/>
        <v>0</v>
      </c>
      <c r="D13083" s="14">
        <f t="shared" si="1226"/>
        <v>0</v>
      </c>
      <c r="E13083" s="19" t="str">
        <f t="shared" si="1228"/>
        <v>833110 - Buschauffører, national rutefart</v>
      </c>
      <c r="F13083" s="19" t="str">
        <f t="shared" si="1229"/>
        <v>20-24 år</v>
      </c>
      <c r="G13083" s="40" t="s">
        <v>516</v>
      </c>
      <c r="H13083" s="41" t="s">
        <v>466</v>
      </c>
      <c r="I13083" s="42" t="s">
        <v>21</v>
      </c>
      <c r="J13083" s="43" t="s">
        <v>19</v>
      </c>
      <c r="K13083" s="44">
        <v>120</v>
      </c>
      <c r="L13083" s="45">
        <v>28675.121807597679</v>
      </c>
      <c r="M13083" s="46">
        <v>30390.397185071877</v>
      </c>
      <c r="N13083" s="45"/>
      <c r="O13083" s="46"/>
    </row>
    <row r="13084" spans="1:15" x14ac:dyDescent="0.2">
      <c r="A13084" s="11" t="str">
        <f t="shared" si="1224"/>
        <v>8331105 - Region Nordjylland25 år og derover</v>
      </c>
      <c r="B13084" s="12" t="str">
        <f t="shared" si="1227"/>
        <v>833110</v>
      </c>
      <c r="C13084" s="14">
        <f t="shared" si="1225"/>
        <v>0</v>
      </c>
      <c r="D13084" s="14">
        <f t="shared" si="1226"/>
        <v>0</v>
      </c>
      <c r="E13084" s="19" t="str">
        <f t="shared" si="1228"/>
        <v>833110 - Buschauffører, national rutefart</v>
      </c>
      <c r="F13084" s="19" t="str">
        <f t="shared" si="1229"/>
        <v>25 år og derover</v>
      </c>
      <c r="G13084" s="40" t="s">
        <v>516</v>
      </c>
      <c r="H13084" s="41" t="s">
        <v>466</v>
      </c>
      <c r="I13084" s="42" t="s">
        <v>21</v>
      </c>
      <c r="J13084" s="43" t="s">
        <v>9</v>
      </c>
      <c r="K13084" s="44">
        <v>838</v>
      </c>
      <c r="L13084" s="45">
        <v>28906.651123495285</v>
      </c>
      <c r="M13084" s="46">
        <v>30635.776016148084</v>
      </c>
      <c r="N13084" s="45"/>
      <c r="O13084" s="46"/>
    </row>
    <row r="13085" spans="1:15" x14ac:dyDescent="0.2">
      <c r="A13085" s="11" t="str">
        <f t="shared" si="1224"/>
        <v>8331105 - Region NordjyllandAlle uanset erf.</v>
      </c>
      <c r="B13085" s="12" t="str">
        <f t="shared" si="1227"/>
        <v>833110</v>
      </c>
      <c r="C13085" s="14">
        <f t="shared" si="1225"/>
        <v>0</v>
      </c>
      <c r="D13085" s="14">
        <f t="shared" si="1226"/>
        <v>0</v>
      </c>
      <c r="E13085" s="19" t="str">
        <f t="shared" si="1228"/>
        <v>833110 - Buschauffører, national rutefart</v>
      </c>
      <c r="F13085" s="19" t="str">
        <f t="shared" si="1229"/>
        <v>Alle uanset erf.</v>
      </c>
      <c r="G13085" s="40" t="s">
        <v>516</v>
      </c>
      <c r="H13085" s="41" t="s">
        <v>466</v>
      </c>
      <c r="I13085" s="42" t="s">
        <v>21</v>
      </c>
      <c r="J13085" s="43" t="s">
        <v>10</v>
      </c>
      <c r="K13085" s="44">
        <v>1394</v>
      </c>
      <c r="L13085" s="45">
        <v>28906.203708771336</v>
      </c>
      <c r="M13085" s="46">
        <v>30635.301838173935</v>
      </c>
      <c r="N13085" s="45"/>
      <c r="O13085" s="46"/>
    </row>
    <row r="13086" spans="1:15" x14ac:dyDescent="0.2">
      <c r="A13086" s="11" t="str">
        <f t="shared" si="1224"/>
        <v>8331106 - Alle regionerUnder 1 år</v>
      </c>
      <c r="B13086" s="12" t="str">
        <f t="shared" si="1227"/>
        <v>833110</v>
      </c>
      <c r="C13086" s="14">
        <f t="shared" si="1225"/>
        <v>0</v>
      </c>
      <c r="D13086" s="14">
        <f t="shared" si="1226"/>
        <v>0</v>
      </c>
      <c r="E13086" s="19" t="str">
        <f t="shared" si="1228"/>
        <v>833110 - Buschauffører, national rutefart</v>
      </c>
      <c r="F13086" s="19" t="str">
        <f t="shared" si="1229"/>
        <v>Under 1 år</v>
      </c>
      <c r="G13086" s="40" t="s">
        <v>516</v>
      </c>
      <c r="H13086" s="41" t="s">
        <v>466</v>
      </c>
      <c r="I13086" s="42" t="s">
        <v>11</v>
      </c>
      <c r="J13086" s="43" t="s">
        <v>13</v>
      </c>
      <c r="K13086" s="44">
        <v>98</v>
      </c>
      <c r="L13086" s="45">
        <v>30271.764295765814</v>
      </c>
      <c r="M13086" s="46">
        <v>32082.54690647723</v>
      </c>
      <c r="N13086" s="45"/>
      <c r="O13086" s="46"/>
    </row>
    <row r="13087" spans="1:15" x14ac:dyDescent="0.2">
      <c r="A13087" s="11" t="str">
        <f t="shared" si="1224"/>
        <v>8331106 - Alle regioner1 år</v>
      </c>
      <c r="B13087" s="12" t="str">
        <f t="shared" si="1227"/>
        <v>833110</v>
      </c>
      <c r="C13087" s="14">
        <f t="shared" si="1225"/>
        <v>0</v>
      </c>
      <c r="D13087" s="14">
        <f t="shared" si="1226"/>
        <v>0</v>
      </c>
      <c r="E13087" s="19" t="str">
        <f t="shared" si="1228"/>
        <v>833110 - Buschauffører, national rutefart</v>
      </c>
      <c r="F13087" s="19" t="str">
        <f t="shared" si="1229"/>
        <v>1 år</v>
      </c>
      <c r="G13087" s="40" t="s">
        <v>516</v>
      </c>
      <c r="H13087" s="41" t="s">
        <v>466</v>
      </c>
      <c r="I13087" s="42" t="s">
        <v>11</v>
      </c>
      <c r="J13087" s="43" t="s">
        <v>22</v>
      </c>
      <c r="K13087" s="44">
        <v>184</v>
      </c>
      <c r="L13087" s="45">
        <v>31492.546667287443</v>
      </c>
      <c r="M13087" s="46">
        <v>33376.353481947343</v>
      </c>
      <c r="N13087" s="45"/>
      <c r="O13087" s="46"/>
    </row>
    <row r="13088" spans="1:15" x14ac:dyDescent="0.2">
      <c r="A13088" s="11" t="str">
        <f t="shared" si="1224"/>
        <v>8331106 - Alle regioner2 år</v>
      </c>
      <c r="B13088" s="12" t="str">
        <f t="shared" si="1227"/>
        <v>833110</v>
      </c>
      <c r="C13088" s="14">
        <f t="shared" si="1225"/>
        <v>0</v>
      </c>
      <c r="D13088" s="14">
        <f t="shared" si="1226"/>
        <v>0</v>
      </c>
      <c r="E13088" s="19" t="str">
        <f t="shared" si="1228"/>
        <v>833110 - Buschauffører, national rutefart</v>
      </c>
      <c r="F13088" s="19" t="str">
        <f t="shared" si="1229"/>
        <v>2 år</v>
      </c>
      <c r="G13088" s="40" t="s">
        <v>516</v>
      </c>
      <c r="H13088" s="41" t="s">
        <v>466</v>
      </c>
      <c r="I13088" s="42" t="s">
        <v>11</v>
      </c>
      <c r="J13088" s="43" t="s">
        <v>23</v>
      </c>
      <c r="K13088" s="44">
        <v>92</v>
      </c>
      <c r="L13088" s="45">
        <v>29452.450264240026</v>
      </c>
      <c r="M13088" s="46">
        <v>31214.223521333879</v>
      </c>
      <c r="N13088" s="45"/>
      <c r="O13088" s="46"/>
    </row>
    <row r="13089" spans="1:15" x14ac:dyDescent="0.2">
      <c r="A13089" s="11" t="str">
        <f t="shared" si="1224"/>
        <v>8331106 - Alle regioner3 år</v>
      </c>
      <c r="B13089" s="12" t="str">
        <f t="shared" si="1227"/>
        <v>833110</v>
      </c>
      <c r="C13089" s="14">
        <f t="shared" si="1225"/>
        <v>0</v>
      </c>
      <c r="D13089" s="14">
        <f t="shared" si="1226"/>
        <v>0</v>
      </c>
      <c r="E13089" s="19" t="str">
        <f t="shared" si="1228"/>
        <v>833110 - Buschauffører, national rutefart</v>
      </c>
      <c r="F13089" s="19" t="str">
        <f t="shared" si="1229"/>
        <v>3 år</v>
      </c>
      <c r="G13089" s="40" t="s">
        <v>516</v>
      </c>
      <c r="H13089" s="41" t="s">
        <v>466</v>
      </c>
      <c r="I13089" s="42" t="s">
        <v>11</v>
      </c>
      <c r="J13089" s="43" t="s">
        <v>14</v>
      </c>
      <c r="K13089" s="44">
        <v>127</v>
      </c>
      <c r="L13089" s="45">
        <v>29914.611457790234</v>
      </c>
      <c r="M13089" s="46">
        <v>31704.030062689049</v>
      </c>
      <c r="N13089" s="45"/>
      <c r="O13089" s="46"/>
    </row>
    <row r="13090" spans="1:15" x14ac:dyDescent="0.2">
      <c r="A13090" s="11" t="str">
        <f t="shared" si="1224"/>
        <v>8331106 - Alle regioner4 år</v>
      </c>
      <c r="B13090" s="12" t="str">
        <f t="shared" si="1227"/>
        <v>833110</v>
      </c>
      <c r="C13090" s="14">
        <f t="shared" si="1225"/>
        <v>0</v>
      </c>
      <c r="D13090" s="14">
        <f t="shared" si="1226"/>
        <v>0</v>
      </c>
      <c r="E13090" s="19" t="str">
        <f t="shared" si="1228"/>
        <v>833110 - Buschauffører, national rutefart</v>
      </c>
      <c r="F13090" s="19" t="str">
        <f t="shared" si="1229"/>
        <v>4 år</v>
      </c>
      <c r="G13090" s="40" t="s">
        <v>516</v>
      </c>
      <c r="H13090" s="41" t="s">
        <v>466</v>
      </c>
      <c r="I13090" s="42" t="s">
        <v>11</v>
      </c>
      <c r="J13090" s="43" t="s">
        <v>24</v>
      </c>
      <c r="K13090" s="44">
        <v>111</v>
      </c>
      <c r="L13090" s="45">
        <v>30066.607611558113</v>
      </c>
      <c r="M13090" s="46">
        <v>31865.118253163109</v>
      </c>
      <c r="N13090" s="45"/>
      <c r="O13090" s="46"/>
    </row>
    <row r="13091" spans="1:15" x14ac:dyDescent="0.2">
      <c r="A13091" s="11" t="str">
        <f t="shared" si="1224"/>
        <v>8331106 - Alle regioner5-9 år</v>
      </c>
      <c r="B13091" s="12" t="str">
        <f t="shared" si="1227"/>
        <v>833110</v>
      </c>
      <c r="C13091" s="14">
        <f t="shared" si="1225"/>
        <v>0</v>
      </c>
      <c r="D13091" s="14">
        <f t="shared" si="1226"/>
        <v>0</v>
      </c>
      <c r="E13091" s="19" t="str">
        <f t="shared" si="1228"/>
        <v>833110 - Buschauffører, national rutefart</v>
      </c>
      <c r="F13091" s="19" t="str">
        <f t="shared" si="1229"/>
        <v>5-9 år</v>
      </c>
      <c r="G13091" s="40" t="s">
        <v>516</v>
      </c>
      <c r="H13091" s="41" t="s">
        <v>466</v>
      </c>
      <c r="I13091" s="42" t="s">
        <v>11</v>
      </c>
      <c r="J13091" s="43" t="s">
        <v>15</v>
      </c>
      <c r="K13091" s="44">
        <v>1422</v>
      </c>
      <c r="L13091" s="45">
        <v>30433.368271073952</v>
      </c>
      <c r="M13091" s="46">
        <v>32253.817634784988</v>
      </c>
      <c r="N13091" s="45"/>
      <c r="O13091" s="46"/>
    </row>
    <row r="13092" spans="1:15" x14ac:dyDescent="0.2">
      <c r="A13092" s="11" t="str">
        <f t="shared" si="1224"/>
        <v>8331106 - Alle regioner0-4 år</v>
      </c>
      <c r="B13092" s="12" t="str">
        <f t="shared" si="1227"/>
        <v>833110</v>
      </c>
      <c r="C13092" s="14">
        <f t="shared" si="1225"/>
        <v>0</v>
      </c>
      <c r="D13092" s="14">
        <f t="shared" si="1226"/>
        <v>0</v>
      </c>
      <c r="E13092" s="19" t="str">
        <f t="shared" si="1228"/>
        <v>833110 - Buschauffører, national rutefart</v>
      </c>
      <c r="F13092" s="19" t="str">
        <f t="shared" si="1229"/>
        <v>0-4 år</v>
      </c>
      <c r="G13092" s="40" t="s">
        <v>516</v>
      </c>
      <c r="H13092" s="41" t="s">
        <v>466</v>
      </c>
      <c r="I13092" s="42" t="s">
        <v>11</v>
      </c>
      <c r="J13092" s="43" t="s">
        <v>16</v>
      </c>
      <c r="K13092" s="44">
        <v>612</v>
      </c>
      <c r="L13092" s="45">
        <v>30367.021018920383</v>
      </c>
      <c r="M13092" s="46">
        <v>32183.50165291701</v>
      </c>
      <c r="N13092" s="45"/>
      <c r="O13092" s="46"/>
    </row>
    <row r="13093" spans="1:15" x14ac:dyDescent="0.2">
      <c r="A13093" s="11" t="str">
        <f t="shared" si="1224"/>
        <v>8331106 - Alle regioner10-14 år</v>
      </c>
      <c r="B13093" s="12" t="str">
        <f t="shared" si="1227"/>
        <v>833110</v>
      </c>
      <c r="C13093" s="14">
        <f t="shared" si="1225"/>
        <v>0</v>
      </c>
      <c r="D13093" s="14">
        <f t="shared" si="1226"/>
        <v>0</v>
      </c>
      <c r="E13093" s="19" t="str">
        <f t="shared" si="1228"/>
        <v>833110 - Buschauffører, national rutefart</v>
      </c>
      <c r="F13093" s="19" t="str">
        <f t="shared" si="1229"/>
        <v>10-14 år</v>
      </c>
      <c r="G13093" s="40" t="s">
        <v>516</v>
      </c>
      <c r="H13093" s="41" t="s">
        <v>466</v>
      </c>
      <c r="I13093" s="42" t="s">
        <v>11</v>
      </c>
      <c r="J13093" s="43" t="s">
        <v>17</v>
      </c>
      <c r="K13093" s="44">
        <v>925</v>
      </c>
      <c r="L13093" s="45">
        <v>30375.125814393214</v>
      </c>
      <c r="M13093" s="46">
        <v>32192.091257354463</v>
      </c>
      <c r="N13093" s="45"/>
      <c r="O13093" s="46"/>
    </row>
    <row r="13094" spans="1:15" x14ac:dyDescent="0.2">
      <c r="A13094" s="11" t="str">
        <f t="shared" si="1224"/>
        <v>8331106 - Alle regioner15-20 år</v>
      </c>
      <c r="B13094" s="12" t="str">
        <f t="shared" si="1227"/>
        <v>833110</v>
      </c>
      <c r="C13094" s="14">
        <f t="shared" si="1225"/>
        <v>0</v>
      </c>
      <c r="D13094" s="14">
        <f t="shared" si="1226"/>
        <v>0</v>
      </c>
      <c r="E13094" s="19" t="str">
        <f t="shared" si="1228"/>
        <v>833110 - Buschauffører, national rutefart</v>
      </c>
      <c r="F13094" s="19" t="str">
        <f t="shared" si="1229"/>
        <v>15-20 år</v>
      </c>
      <c r="G13094" s="40" t="s">
        <v>516</v>
      </c>
      <c r="H13094" s="41" t="s">
        <v>466</v>
      </c>
      <c r="I13094" s="42" t="s">
        <v>11</v>
      </c>
      <c r="J13094" s="43" t="s">
        <v>18</v>
      </c>
      <c r="K13094" s="44">
        <v>598</v>
      </c>
      <c r="L13094" s="45">
        <v>30175.365969439783</v>
      </c>
      <c r="M13094" s="46">
        <v>31980.382268967373</v>
      </c>
      <c r="N13094" s="45"/>
      <c r="O13094" s="46"/>
    </row>
    <row r="13095" spans="1:15" x14ac:dyDescent="0.2">
      <c r="A13095" s="11" t="str">
        <f t="shared" si="1224"/>
        <v>8331106 - Alle regioner20-24 år</v>
      </c>
      <c r="B13095" s="12" t="str">
        <f t="shared" si="1227"/>
        <v>833110</v>
      </c>
      <c r="C13095" s="14">
        <f t="shared" si="1225"/>
        <v>0</v>
      </c>
      <c r="D13095" s="14">
        <f t="shared" si="1226"/>
        <v>0</v>
      </c>
      <c r="E13095" s="19" t="str">
        <f t="shared" si="1228"/>
        <v>833110 - Buschauffører, national rutefart</v>
      </c>
      <c r="F13095" s="19" t="str">
        <f t="shared" si="1229"/>
        <v>20-24 år</v>
      </c>
      <c r="G13095" s="40" t="s">
        <v>516</v>
      </c>
      <c r="H13095" s="41" t="s">
        <v>466</v>
      </c>
      <c r="I13095" s="42" t="s">
        <v>11</v>
      </c>
      <c r="J13095" s="43" t="s">
        <v>19</v>
      </c>
      <c r="K13095" s="44">
        <v>797</v>
      </c>
      <c r="L13095" s="45">
        <v>30381.160972480306</v>
      </c>
      <c r="M13095" s="46">
        <v>32198.487423779567</v>
      </c>
      <c r="N13095" s="45"/>
      <c r="O13095" s="46"/>
    </row>
    <row r="13096" spans="1:15" x14ac:dyDescent="0.2">
      <c r="A13096" s="11" t="str">
        <f t="shared" si="1224"/>
        <v>8331106 - Alle regioner25 år og derover</v>
      </c>
      <c r="B13096" s="12" t="str">
        <f t="shared" si="1227"/>
        <v>833110</v>
      </c>
      <c r="C13096" s="14">
        <f t="shared" si="1225"/>
        <v>0</v>
      </c>
      <c r="D13096" s="14">
        <f t="shared" si="1226"/>
        <v>0</v>
      </c>
      <c r="E13096" s="19" t="str">
        <f t="shared" si="1228"/>
        <v>833110 - Buschauffører, national rutefart</v>
      </c>
      <c r="F13096" s="19" t="str">
        <f t="shared" si="1229"/>
        <v>25 år og derover</v>
      </c>
      <c r="G13096" s="40" t="s">
        <v>516</v>
      </c>
      <c r="H13096" s="41" t="s">
        <v>466</v>
      </c>
      <c r="I13096" s="42" t="s">
        <v>11</v>
      </c>
      <c r="J13096" s="43" t="s">
        <v>9</v>
      </c>
      <c r="K13096" s="44">
        <v>6424</v>
      </c>
      <c r="L13096" s="45">
        <v>30120.16943824125</v>
      </c>
      <c r="M13096" s="46">
        <v>31922.19419871868</v>
      </c>
      <c r="N13096" s="45"/>
      <c r="O13096" s="46"/>
    </row>
    <row r="13097" spans="1:15" x14ac:dyDescent="0.2">
      <c r="A13097" s="11" t="str">
        <f t="shared" si="1224"/>
        <v>8331106 - Alle regionerAlle uanset erf.</v>
      </c>
      <c r="B13097" s="12" t="str">
        <f t="shared" si="1227"/>
        <v>833110</v>
      </c>
      <c r="C13097" s="14">
        <f t="shared" si="1225"/>
        <v>0</v>
      </c>
      <c r="D13097" s="14">
        <f t="shared" si="1226"/>
        <v>0</v>
      </c>
      <c r="E13097" s="19" t="str">
        <f t="shared" si="1228"/>
        <v>833110 - Buschauffører, national rutefart</v>
      </c>
      <c r="F13097" s="19" t="str">
        <f t="shared" si="1229"/>
        <v>Alle uanset erf.</v>
      </c>
      <c r="G13097" s="40" t="s">
        <v>516</v>
      </c>
      <c r="H13097" s="41" t="s">
        <v>466</v>
      </c>
      <c r="I13097" s="42" t="s">
        <v>11</v>
      </c>
      <c r="J13097" s="43" t="s">
        <v>10</v>
      </c>
      <c r="K13097" s="44">
        <v>10778</v>
      </c>
      <c r="L13097" s="45">
        <v>30209.881109462098</v>
      </c>
      <c r="M13097" s="46">
        <v>32016.962019917151</v>
      </c>
      <c r="N13097" s="45"/>
      <c r="O13097" s="46"/>
    </row>
    <row r="13098" spans="1:15" x14ac:dyDescent="0.2">
      <c r="A13098" s="11" t="str">
        <f t="shared" si="1224"/>
        <v>8331201 - Region Hovedstaden5-9 år</v>
      </c>
      <c r="B13098" s="12" t="str">
        <f t="shared" si="1227"/>
        <v>833120</v>
      </c>
      <c r="C13098" s="14">
        <f t="shared" si="1225"/>
        <v>0</v>
      </c>
      <c r="D13098" s="14">
        <f t="shared" si="1226"/>
        <v>0</v>
      </c>
      <c r="E13098" s="19" t="str">
        <f t="shared" si="1228"/>
        <v>833120 - Buschauffører, national turistfart</v>
      </c>
      <c r="F13098" s="19" t="str">
        <f t="shared" si="1229"/>
        <v>5-9 år</v>
      </c>
      <c r="G13098" s="40" t="s">
        <v>516</v>
      </c>
      <c r="H13098" s="41" t="s">
        <v>467</v>
      </c>
      <c r="I13098" s="42" t="s">
        <v>8</v>
      </c>
      <c r="J13098" s="43" t="s">
        <v>15</v>
      </c>
      <c r="K13098" s="44">
        <v>42</v>
      </c>
      <c r="L13098" s="45">
        <v>31656.461238588545</v>
      </c>
      <c r="M13098" s="46">
        <v>33550.073020426913</v>
      </c>
      <c r="N13098" s="45"/>
      <c r="O13098" s="46"/>
    </row>
    <row r="13099" spans="1:15" x14ac:dyDescent="0.2">
      <c r="A13099" s="11" t="str">
        <f t="shared" si="1224"/>
        <v>8331201 - Region Hovedstaden0-4 år</v>
      </c>
      <c r="B13099" s="12" t="str">
        <f t="shared" si="1227"/>
        <v>833120</v>
      </c>
      <c r="C13099" s="14">
        <f t="shared" si="1225"/>
        <v>0</v>
      </c>
      <c r="D13099" s="14">
        <f t="shared" si="1226"/>
        <v>0</v>
      </c>
      <c r="E13099" s="19" t="str">
        <f t="shared" si="1228"/>
        <v>833120 - Buschauffører, national turistfart</v>
      </c>
      <c r="F13099" s="19" t="str">
        <f t="shared" si="1229"/>
        <v>0-4 år</v>
      </c>
      <c r="G13099" s="40" t="s">
        <v>516</v>
      </c>
      <c r="H13099" s="41" t="s">
        <v>467</v>
      </c>
      <c r="I13099" s="42" t="s">
        <v>8</v>
      </c>
      <c r="J13099" s="43" t="s">
        <v>16</v>
      </c>
      <c r="K13099" s="44">
        <v>19</v>
      </c>
      <c r="L13099" s="45">
        <v>30445.224373659861</v>
      </c>
      <c r="M13099" s="46">
        <v>32266.382940316045</v>
      </c>
      <c r="N13099" s="45"/>
      <c r="O13099" s="46"/>
    </row>
    <row r="13100" spans="1:15" x14ac:dyDescent="0.2">
      <c r="A13100" s="11" t="str">
        <f t="shared" si="1224"/>
        <v>8331201 - Region Hovedstaden10-14 år</v>
      </c>
      <c r="B13100" s="12" t="str">
        <f t="shared" si="1227"/>
        <v>833120</v>
      </c>
      <c r="C13100" s="14">
        <f t="shared" si="1225"/>
        <v>0</v>
      </c>
      <c r="D13100" s="14">
        <f t="shared" si="1226"/>
        <v>0</v>
      </c>
      <c r="E13100" s="19" t="str">
        <f t="shared" si="1228"/>
        <v>833120 - Buschauffører, national turistfart</v>
      </c>
      <c r="F13100" s="19" t="str">
        <f t="shared" si="1229"/>
        <v>10-14 år</v>
      </c>
      <c r="G13100" s="40" t="s">
        <v>516</v>
      </c>
      <c r="H13100" s="41" t="s">
        <v>467</v>
      </c>
      <c r="I13100" s="42" t="s">
        <v>8</v>
      </c>
      <c r="J13100" s="43" t="s">
        <v>17</v>
      </c>
      <c r="K13100" s="44">
        <v>20</v>
      </c>
      <c r="L13100" s="45">
        <v>31732.937704707168</v>
      </c>
      <c r="M13100" s="46">
        <v>33631.124120968001</v>
      </c>
      <c r="N13100" s="45"/>
      <c r="O13100" s="46"/>
    </row>
    <row r="13101" spans="1:15" x14ac:dyDescent="0.2">
      <c r="A13101" s="11" t="str">
        <f t="shared" si="1224"/>
        <v>8331201 - Region Hovedstaden15-20 år</v>
      </c>
      <c r="B13101" s="12" t="str">
        <f t="shared" si="1227"/>
        <v>833120</v>
      </c>
      <c r="C13101" s="14">
        <f t="shared" si="1225"/>
        <v>0</v>
      </c>
      <c r="D13101" s="14">
        <f t="shared" si="1226"/>
        <v>0</v>
      </c>
      <c r="E13101" s="19" t="str">
        <f t="shared" si="1228"/>
        <v>833120 - Buschauffører, national turistfart</v>
      </c>
      <c r="F13101" s="19" t="str">
        <f t="shared" si="1229"/>
        <v>15-20 år</v>
      </c>
      <c r="G13101" s="40" t="s">
        <v>516</v>
      </c>
      <c r="H13101" s="41" t="s">
        <v>467</v>
      </c>
      <c r="I13101" s="42" t="s">
        <v>8</v>
      </c>
      <c r="J13101" s="43" t="s">
        <v>18</v>
      </c>
      <c r="K13101" s="44">
        <v>31</v>
      </c>
      <c r="L13101" s="45">
        <v>30436.565480909052</v>
      </c>
      <c r="M13101" s="46">
        <v>32257.206093861976</v>
      </c>
      <c r="N13101" s="45"/>
      <c r="O13101" s="46"/>
    </row>
    <row r="13102" spans="1:15" x14ac:dyDescent="0.2">
      <c r="A13102" s="11" t="str">
        <f t="shared" si="1224"/>
        <v>8331201 - Region Hovedstaden20-24 år</v>
      </c>
      <c r="B13102" s="12" t="str">
        <f t="shared" si="1227"/>
        <v>833120</v>
      </c>
      <c r="C13102" s="14">
        <f t="shared" si="1225"/>
        <v>0</v>
      </c>
      <c r="D13102" s="14">
        <f t="shared" si="1226"/>
        <v>0</v>
      </c>
      <c r="E13102" s="19" t="str">
        <f t="shared" si="1228"/>
        <v>833120 - Buschauffører, national turistfart</v>
      </c>
      <c r="F13102" s="19" t="str">
        <f t="shared" si="1229"/>
        <v>20-24 år</v>
      </c>
      <c r="G13102" s="40" t="s">
        <v>516</v>
      </c>
      <c r="H13102" s="41" t="s">
        <v>467</v>
      </c>
      <c r="I13102" s="42" t="s">
        <v>8</v>
      </c>
      <c r="J13102" s="43" t="s">
        <v>19</v>
      </c>
      <c r="K13102" s="44">
        <v>33</v>
      </c>
      <c r="L13102" s="45">
        <v>31395.389370243462</v>
      </c>
      <c r="M13102" s="46">
        <v>33273.384473954771</v>
      </c>
      <c r="N13102" s="45"/>
      <c r="O13102" s="46"/>
    </row>
    <row r="13103" spans="1:15" x14ac:dyDescent="0.2">
      <c r="A13103" s="11" t="str">
        <f t="shared" si="1224"/>
        <v>8331201 - Region Hovedstaden25 år og derover</v>
      </c>
      <c r="B13103" s="12" t="str">
        <f t="shared" si="1227"/>
        <v>833120</v>
      </c>
      <c r="C13103" s="14">
        <f t="shared" si="1225"/>
        <v>0</v>
      </c>
      <c r="D13103" s="14">
        <f t="shared" si="1226"/>
        <v>0</v>
      </c>
      <c r="E13103" s="19" t="str">
        <f t="shared" si="1228"/>
        <v>833120 - Buschauffører, national turistfart</v>
      </c>
      <c r="F13103" s="19" t="str">
        <f t="shared" si="1229"/>
        <v>25 år og derover</v>
      </c>
      <c r="G13103" s="40" t="s">
        <v>516</v>
      </c>
      <c r="H13103" s="41" t="s">
        <v>467</v>
      </c>
      <c r="I13103" s="42" t="s">
        <v>8</v>
      </c>
      <c r="J13103" s="43" t="s">
        <v>9</v>
      </c>
      <c r="K13103" s="44">
        <v>377</v>
      </c>
      <c r="L13103" s="45">
        <v>30649.453372355289</v>
      </c>
      <c r="M13103" s="46">
        <v>32482.828416248394</v>
      </c>
      <c r="N13103" s="45"/>
      <c r="O13103" s="46"/>
    </row>
    <row r="13104" spans="1:15" x14ac:dyDescent="0.2">
      <c r="A13104" s="11" t="str">
        <f t="shared" si="1224"/>
        <v>8331201 - Region HovedstadenAlle uanset erf.</v>
      </c>
      <c r="B13104" s="12" t="str">
        <f t="shared" si="1227"/>
        <v>833120</v>
      </c>
      <c r="C13104" s="14">
        <f t="shared" si="1225"/>
        <v>0</v>
      </c>
      <c r="D13104" s="14">
        <f t="shared" si="1226"/>
        <v>0</v>
      </c>
      <c r="E13104" s="19" t="str">
        <f t="shared" si="1228"/>
        <v>833120 - Buschauffører, national turistfart</v>
      </c>
      <c r="F13104" s="19" t="str">
        <f t="shared" si="1229"/>
        <v>Alle uanset erf.</v>
      </c>
      <c r="G13104" s="40" t="s">
        <v>516</v>
      </c>
      <c r="H13104" s="41" t="s">
        <v>467</v>
      </c>
      <c r="I13104" s="42" t="s">
        <v>8</v>
      </c>
      <c r="J13104" s="43" t="s">
        <v>10</v>
      </c>
      <c r="K13104" s="44">
        <v>522</v>
      </c>
      <c r="L13104" s="45">
        <v>30978.460497497126</v>
      </c>
      <c r="M13104" s="46">
        <v>32819.981720794916</v>
      </c>
      <c r="N13104" s="45"/>
      <c r="O13104" s="46"/>
    </row>
    <row r="13105" spans="1:15" x14ac:dyDescent="0.2">
      <c r="A13105" s="11" t="str">
        <f t="shared" si="1224"/>
        <v>8331202 - Region Sjælland5-9 år</v>
      </c>
      <c r="B13105" s="12" t="str">
        <f t="shared" si="1227"/>
        <v>833120</v>
      </c>
      <c r="C13105" s="14">
        <f t="shared" si="1225"/>
        <v>0</v>
      </c>
      <c r="D13105" s="14">
        <f t="shared" si="1226"/>
        <v>0</v>
      </c>
      <c r="E13105" s="19" t="str">
        <f t="shared" si="1228"/>
        <v>833120 - Buschauffører, national turistfart</v>
      </c>
      <c r="F13105" s="19" t="str">
        <f t="shared" si="1229"/>
        <v>5-9 år</v>
      </c>
      <c r="G13105" s="40" t="s">
        <v>516</v>
      </c>
      <c r="H13105" s="41" t="s">
        <v>467</v>
      </c>
      <c r="I13105" s="42" t="s">
        <v>20</v>
      </c>
      <c r="J13105" s="43" t="s">
        <v>15</v>
      </c>
      <c r="K13105" s="44">
        <v>25</v>
      </c>
      <c r="L13105" s="45">
        <v>32924.131718723998</v>
      </c>
      <c r="M13105" s="46">
        <v>34893.572436038798</v>
      </c>
      <c r="N13105" s="45"/>
      <c r="O13105" s="46"/>
    </row>
    <row r="13106" spans="1:15" x14ac:dyDescent="0.2">
      <c r="A13106" s="11" t="str">
        <f t="shared" si="1224"/>
        <v>8331202 - Region Sjælland10-14 år</v>
      </c>
      <c r="B13106" s="12" t="str">
        <f t="shared" si="1227"/>
        <v>833120</v>
      </c>
      <c r="C13106" s="14">
        <f t="shared" si="1225"/>
        <v>0</v>
      </c>
      <c r="D13106" s="14">
        <f t="shared" si="1226"/>
        <v>0</v>
      </c>
      <c r="E13106" s="19" t="str">
        <f t="shared" si="1228"/>
        <v>833120 - Buschauffører, national turistfart</v>
      </c>
      <c r="F13106" s="19" t="str">
        <f t="shared" si="1229"/>
        <v>10-14 år</v>
      </c>
      <c r="G13106" s="40" t="s">
        <v>516</v>
      </c>
      <c r="H13106" s="41" t="s">
        <v>467</v>
      </c>
      <c r="I13106" s="42" t="s">
        <v>20</v>
      </c>
      <c r="J13106" s="43" t="s">
        <v>17</v>
      </c>
      <c r="K13106" s="44">
        <v>19</v>
      </c>
      <c r="L13106" s="45">
        <v>33867.725547459675</v>
      </c>
      <c r="M13106" s="46">
        <v>35880.999750853698</v>
      </c>
      <c r="N13106" s="45"/>
      <c r="O13106" s="46"/>
    </row>
    <row r="13107" spans="1:15" x14ac:dyDescent="0.2">
      <c r="A13107" s="11" t="str">
        <f t="shared" si="1224"/>
        <v>8331202 - Region Sjælland15-20 år</v>
      </c>
      <c r="B13107" s="12" t="str">
        <f t="shared" si="1227"/>
        <v>833120</v>
      </c>
      <c r="C13107" s="14">
        <f t="shared" si="1225"/>
        <v>0</v>
      </c>
      <c r="D13107" s="14">
        <f t="shared" si="1226"/>
        <v>0</v>
      </c>
      <c r="E13107" s="19" t="str">
        <f t="shared" si="1228"/>
        <v>833120 - Buschauffører, national turistfart</v>
      </c>
      <c r="F13107" s="19" t="str">
        <f t="shared" si="1229"/>
        <v>15-20 år</v>
      </c>
      <c r="G13107" s="40" t="s">
        <v>516</v>
      </c>
      <c r="H13107" s="41" t="s">
        <v>467</v>
      </c>
      <c r="I13107" s="42" t="s">
        <v>20</v>
      </c>
      <c r="J13107" s="43" t="s">
        <v>18</v>
      </c>
      <c r="K13107" s="44">
        <v>24</v>
      </c>
      <c r="L13107" s="45">
        <v>33168.298511209716</v>
      </c>
      <c r="M13107" s="46">
        <v>35152.344686522491</v>
      </c>
      <c r="N13107" s="45"/>
      <c r="O13107" s="46"/>
    </row>
    <row r="13108" spans="1:15" x14ac:dyDescent="0.2">
      <c r="A13108" s="11" t="str">
        <f t="shared" si="1224"/>
        <v>8331202 - Region Sjælland20-24 år</v>
      </c>
      <c r="B13108" s="12" t="str">
        <f t="shared" si="1227"/>
        <v>833120</v>
      </c>
      <c r="C13108" s="14">
        <f t="shared" si="1225"/>
        <v>0</v>
      </c>
      <c r="D13108" s="14">
        <f t="shared" si="1226"/>
        <v>0</v>
      </c>
      <c r="E13108" s="19" t="str">
        <f t="shared" si="1228"/>
        <v>833120 - Buschauffører, national turistfart</v>
      </c>
      <c r="F13108" s="19" t="str">
        <f t="shared" si="1229"/>
        <v>20-24 år</v>
      </c>
      <c r="G13108" s="40" t="s">
        <v>516</v>
      </c>
      <c r="H13108" s="41" t="s">
        <v>467</v>
      </c>
      <c r="I13108" s="42" t="s">
        <v>20</v>
      </c>
      <c r="J13108" s="43" t="s">
        <v>19</v>
      </c>
      <c r="K13108" s="44">
        <v>17</v>
      </c>
      <c r="L13108" s="45">
        <v>31716.347443619186</v>
      </c>
      <c r="M13108" s="46">
        <v>33613.541471197561</v>
      </c>
      <c r="N13108" s="45"/>
      <c r="O13108" s="46"/>
    </row>
    <row r="13109" spans="1:15" x14ac:dyDescent="0.2">
      <c r="A13109" s="11" t="str">
        <f t="shared" si="1224"/>
        <v>8331202 - Region Sjælland25 år og derover</v>
      </c>
      <c r="B13109" s="12" t="str">
        <f t="shared" si="1227"/>
        <v>833120</v>
      </c>
      <c r="C13109" s="14">
        <f t="shared" si="1225"/>
        <v>0</v>
      </c>
      <c r="D13109" s="14">
        <f t="shared" si="1226"/>
        <v>0</v>
      </c>
      <c r="E13109" s="19" t="str">
        <f t="shared" si="1228"/>
        <v>833120 - Buschauffører, national turistfart</v>
      </c>
      <c r="F13109" s="19" t="str">
        <f t="shared" si="1229"/>
        <v>25 år og derover</v>
      </c>
      <c r="G13109" s="40" t="s">
        <v>516</v>
      </c>
      <c r="H13109" s="41" t="s">
        <v>467</v>
      </c>
      <c r="I13109" s="42" t="s">
        <v>20</v>
      </c>
      <c r="J13109" s="43" t="s">
        <v>9</v>
      </c>
      <c r="K13109" s="44">
        <v>272</v>
      </c>
      <c r="L13109" s="45">
        <v>31674.06925463946</v>
      </c>
      <c r="M13109" s="46">
        <v>33556.941089582164</v>
      </c>
      <c r="N13109" s="45"/>
      <c r="O13109" s="46"/>
    </row>
    <row r="13110" spans="1:15" x14ac:dyDescent="0.2">
      <c r="A13110" s="11" t="str">
        <f t="shared" si="1224"/>
        <v>8331202 - Region SjællandAlle uanset erf.</v>
      </c>
      <c r="B13110" s="12" t="str">
        <f t="shared" si="1227"/>
        <v>833120</v>
      </c>
      <c r="C13110" s="14">
        <f t="shared" si="1225"/>
        <v>0</v>
      </c>
      <c r="D13110" s="14">
        <f t="shared" si="1226"/>
        <v>0</v>
      </c>
      <c r="E13110" s="19" t="str">
        <f t="shared" si="1228"/>
        <v>833120 - Buschauffører, national turistfart</v>
      </c>
      <c r="F13110" s="19" t="str">
        <f t="shared" si="1229"/>
        <v>Alle uanset erf.</v>
      </c>
      <c r="G13110" s="40" t="s">
        <v>516</v>
      </c>
      <c r="H13110" s="41" t="s">
        <v>467</v>
      </c>
      <c r="I13110" s="42" t="s">
        <v>20</v>
      </c>
      <c r="J13110" s="43" t="s">
        <v>10</v>
      </c>
      <c r="K13110" s="44">
        <v>363</v>
      </c>
      <c r="L13110" s="45">
        <v>31809.475705633307</v>
      </c>
      <c r="M13110" s="46">
        <v>33712.240437177701</v>
      </c>
      <c r="N13110" s="45"/>
      <c r="O13110" s="46"/>
    </row>
    <row r="13111" spans="1:15" x14ac:dyDescent="0.2">
      <c r="A13111" s="11" t="str">
        <f t="shared" si="1224"/>
        <v>8331203 - Region Syddanmark5-9 år</v>
      </c>
      <c r="B13111" s="12" t="str">
        <f t="shared" si="1227"/>
        <v>833120</v>
      </c>
      <c r="C13111" s="14">
        <f t="shared" si="1225"/>
        <v>0</v>
      </c>
      <c r="D13111" s="14">
        <f t="shared" si="1226"/>
        <v>0</v>
      </c>
      <c r="E13111" s="19" t="str">
        <f t="shared" si="1228"/>
        <v>833120 - Buschauffører, national turistfart</v>
      </c>
      <c r="F13111" s="19" t="str">
        <f t="shared" si="1229"/>
        <v>5-9 år</v>
      </c>
      <c r="G13111" s="40" t="s">
        <v>516</v>
      </c>
      <c r="H13111" s="41" t="s">
        <v>467</v>
      </c>
      <c r="I13111" s="42" t="s">
        <v>544</v>
      </c>
      <c r="J13111" s="43" t="s">
        <v>15</v>
      </c>
      <c r="K13111" s="44">
        <v>17</v>
      </c>
      <c r="L13111" s="45">
        <v>28344.57692769574</v>
      </c>
      <c r="M13111" s="46">
        <v>30009.155400007388</v>
      </c>
      <c r="N13111" s="45"/>
      <c r="O13111" s="46"/>
    </row>
    <row r="13112" spans="1:15" x14ac:dyDescent="0.2">
      <c r="A13112" s="11" t="str">
        <f t="shared" si="1224"/>
        <v>8331203 - Region Syddanmark0-4 år</v>
      </c>
      <c r="B13112" s="12" t="str">
        <f t="shared" si="1227"/>
        <v>833120</v>
      </c>
      <c r="C13112" s="14">
        <f t="shared" si="1225"/>
        <v>0</v>
      </c>
      <c r="D13112" s="14">
        <f t="shared" si="1226"/>
        <v>0</v>
      </c>
      <c r="E13112" s="19" t="str">
        <f t="shared" si="1228"/>
        <v>833120 - Buschauffører, national turistfart</v>
      </c>
      <c r="F13112" s="19" t="str">
        <f t="shared" si="1229"/>
        <v>0-4 år</v>
      </c>
      <c r="G13112" s="40" t="s">
        <v>516</v>
      </c>
      <c r="H13112" s="41" t="s">
        <v>467</v>
      </c>
      <c r="I13112" s="42" t="s">
        <v>544</v>
      </c>
      <c r="J13112" s="43" t="s">
        <v>16</v>
      </c>
      <c r="K13112" s="44">
        <v>13</v>
      </c>
      <c r="L13112" s="45">
        <v>28092.314931488952</v>
      </c>
      <c r="M13112" s="46">
        <v>29772.728232661626</v>
      </c>
      <c r="N13112" s="45"/>
      <c r="O13112" s="46"/>
    </row>
    <row r="13113" spans="1:15" x14ac:dyDescent="0.2">
      <c r="A13113" s="11" t="str">
        <f t="shared" si="1224"/>
        <v>8331203 - Region Syddanmark10-14 år</v>
      </c>
      <c r="B13113" s="12" t="str">
        <f t="shared" si="1227"/>
        <v>833120</v>
      </c>
      <c r="C13113" s="14">
        <f t="shared" si="1225"/>
        <v>0</v>
      </c>
      <c r="D13113" s="14">
        <f t="shared" si="1226"/>
        <v>0</v>
      </c>
      <c r="E13113" s="19" t="str">
        <f t="shared" si="1228"/>
        <v>833120 - Buschauffører, national turistfart</v>
      </c>
      <c r="F13113" s="19" t="str">
        <f t="shared" si="1229"/>
        <v>10-14 år</v>
      </c>
      <c r="G13113" s="40" t="s">
        <v>516</v>
      </c>
      <c r="H13113" s="41" t="s">
        <v>467</v>
      </c>
      <c r="I13113" s="42" t="s">
        <v>544</v>
      </c>
      <c r="J13113" s="43" t="s">
        <v>17</v>
      </c>
      <c r="K13113" s="44">
        <v>16</v>
      </c>
      <c r="L13113" s="45">
        <v>31217.752945256212</v>
      </c>
      <c r="M13113" s="46">
        <v>33085.122274194262</v>
      </c>
      <c r="N13113" s="45"/>
      <c r="O13113" s="46"/>
    </row>
    <row r="13114" spans="1:15" x14ac:dyDescent="0.2">
      <c r="A13114" s="11" t="str">
        <f t="shared" si="1224"/>
        <v>8331203 - Region Syddanmark15-20 år</v>
      </c>
      <c r="B13114" s="12" t="str">
        <f t="shared" si="1227"/>
        <v>833120</v>
      </c>
      <c r="C13114" s="14">
        <f t="shared" si="1225"/>
        <v>0</v>
      </c>
      <c r="D13114" s="14">
        <f t="shared" si="1226"/>
        <v>0</v>
      </c>
      <c r="E13114" s="19" t="str">
        <f t="shared" si="1228"/>
        <v>833120 - Buschauffører, national turistfart</v>
      </c>
      <c r="F13114" s="19" t="str">
        <f t="shared" si="1229"/>
        <v>15-20 år</v>
      </c>
      <c r="G13114" s="40" t="s">
        <v>516</v>
      </c>
      <c r="H13114" s="41" t="s">
        <v>467</v>
      </c>
      <c r="I13114" s="42" t="s">
        <v>544</v>
      </c>
      <c r="J13114" s="43" t="s">
        <v>18</v>
      </c>
      <c r="K13114" s="44">
        <v>16</v>
      </c>
      <c r="L13114" s="45">
        <v>33113.074183295976</v>
      </c>
      <c r="M13114" s="46">
        <v>35093.816974911075</v>
      </c>
      <c r="N13114" s="45"/>
      <c r="O13114" s="46"/>
    </row>
    <row r="13115" spans="1:15" x14ac:dyDescent="0.2">
      <c r="A13115" s="11" t="str">
        <f t="shared" si="1224"/>
        <v>8331203 - Region Syddanmark20-24 år</v>
      </c>
      <c r="B13115" s="12" t="str">
        <f t="shared" si="1227"/>
        <v>833120</v>
      </c>
      <c r="C13115" s="14">
        <f t="shared" si="1225"/>
        <v>0</v>
      </c>
      <c r="D13115" s="14">
        <f t="shared" si="1226"/>
        <v>0</v>
      </c>
      <c r="E13115" s="19" t="str">
        <f t="shared" si="1228"/>
        <v>833120 - Buschauffører, national turistfart</v>
      </c>
      <c r="F13115" s="19" t="str">
        <f t="shared" si="1229"/>
        <v>20-24 år</v>
      </c>
      <c r="G13115" s="40" t="s">
        <v>516</v>
      </c>
      <c r="H13115" s="41" t="s">
        <v>467</v>
      </c>
      <c r="I13115" s="42" t="s">
        <v>544</v>
      </c>
      <c r="J13115" s="43" t="s">
        <v>19</v>
      </c>
      <c r="K13115" s="44">
        <v>22</v>
      </c>
      <c r="L13115" s="45">
        <v>29678.375153461642</v>
      </c>
      <c r="M13115" s="46">
        <v>31453.66268269148</v>
      </c>
      <c r="N13115" s="45"/>
      <c r="O13115" s="46"/>
    </row>
    <row r="13116" spans="1:15" x14ac:dyDescent="0.2">
      <c r="A13116" s="11" t="str">
        <f t="shared" si="1224"/>
        <v>8331203 - Region Syddanmark25 år og derover</v>
      </c>
      <c r="B13116" s="12" t="str">
        <f t="shared" si="1227"/>
        <v>833120</v>
      </c>
      <c r="C13116" s="14">
        <f t="shared" si="1225"/>
        <v>0</v>
      </c>
      <c r="D13116" s="14">
        <f t="shared" si="1226"/>
        <v>0</v>
      </c>
      <c r="E13116" s="19" t="str">
        <f t="shared" si="1228"/>
        <v>833120 - Buschauffører, national turistfart</v>
      </c>
      <c r="F13116" s="19" t="str">
        <f t="shared" si="1229"/>
        <v>25 år og derover</v>
      </c>
      <c r="G13116" s="40" t="s">
        <v>516</v>
      </c>
      <c r="H13116" s="41" t="s">
        <v>467</v>
      </c>
      <c r="I13116" s="42" t="s">
        <v>544</v>
      </c>
      <c r="J13116" s="43" t="s">
        <v>9</v>
      </c>
      <c r="K13116" s="44">
        <v>185</v>
      </c>
      <c r="L13116" s="45">
        <v>32505.502575722239</v>
      </c>
      <c r="M13116" s="46">
        <v>34449.901925607039</v>
      </c>
      <c r="N13116" s="45"/>
      <c r="O13116" s="46"/>
    </row>
    <row r="13117" spans="1:15" x14ac:dyDescent="0.2">
      <c r="A13117" s="11" t="str">
        <f t="shared" si="1224"/>
        <v>8331203 - Region SyddanmarkAlle uanset erf.</v>
      </c>
      <c r="B13117" s="12" t="str">
        <f t="shared" si="1227"/>
        <v>833120</v>
      </c>
      <c r="C13117" s="14">
        <f t="shared" si="1225"/>
        <v>0</v>
      </c>
      <c r="D13117" s="14">
        <f t="shared" si="1226"/>
        <v>0</v>
      </c>
      <c r="E13117" s="19" t="str">
        <f t="shared" si="1228"/>
        <v>833120 - Buschauffører, national turistfart</v>
      </c>
      <c r="F13117" s="19" t="str">
        <f t="shared" si="1229"/>
        <v>Alle uanset erf.</v>
      </c>
      <c r="G13117" s="40" t="s">
        <v>516</v>
      </c>
      <c r="H13117" s="41" t="s">
        <v>467</v>
      </c>
      <c r="I13117" s="42" t="s">
        <v>544</v>
      </c>
      <c r="J13117" s="43" t="s">
        <v>10</v>
      </c>
      <c r="K13117" s="44">
        <v>269</v>
      </c>
      <c r="L13117" s="45">
        <v>32440.981466750938</v>
      </c>
      <c r="M13117" s="46">
        <v>34381.521322322573</v>
      </c>
      <c r="N13117" s="45"/>
      <c r="O13117" s="46"/>
    </row>
    <row r="13118" spans="1:15" x14ac:dyDescent="0.2">
      <c r="A13118" s="11" t="str">
        <f t="shared" si="1224"/>
        <v>8331204 - Region Midtjylland5-9 år</v>
      </c>
      <c r="B13118" s="12" t="str">
        <f t="shared" si="1227"/>
        <v>833120</v>
      </c>
      <c r="C13118" s="14">
        <f t="shared" si="1225"/>
        <v>0</v>
      </c>
      <c r="D13118" s="14">
        <f t="shared" si="1226"/>
        <v>0</v>
      </c>
      <c r="E13118" s="19" t="str">
        <f t="shared" si="1228"/>
        <v>833120 - Buschauffører, national turistfart</v>
      </c>
      <c r="F13118" s="19" t="str">
        <f t="shared" si="1229"/>
        <v>5-9 år</v>
      </c>
      <c r="G13118" s="40" t="s">
        <v>516</v>
      </c>
      <c r="H13118" s="41" t="s">
        <v>467</v>
      </c>
      <c r="I13118" s="42" t="s">
        <v>517</v>
      </c>
      <c r="J13118" s="43" t="s">
        <v>15</v>
      </c>
      <c r="K13118" s="44">
        <v>19</v>
      </c>
      <c r="L13118" s="45">
        <v>30533.790802177133</v>
      </c>
      <c r="M13118" s="46">
        <v>32360.247195120708</v>
      </c>
      <c r="N13118" s="45"/>
      <c r="O13118" s="46"/>
    </row>
    <row r="13119" spans="1:15" x14ac:dyDescent="0.2">
      <c r="A13119" s="11" t="str">
        <f t="shared" si="1224"/>
        <v>8331204 - Region Midtjylland10-14 år</v>
      </c>
      <c r="B13119" s="12" t="str">
        <f t="shared" si="1227"/>
        <v>833120</v>
      </c>
      <c r="C13119" s="14">
        <f t="shared" si="1225"/>
        <v>0</v>
      </c>
      <c r="D13119" s="14">
        <f t="shared" si="1226"/>
        <v>0</v>
      </c>
      <c r="E13119" s="19" t="str">
        <f t="shared" si="1228"/>
        <v>833120 - Buschauffører, national turistfart</v>
      </c>
      <c r="F13119" s="19" t="str">
        <f t="shared" si="1229"/>
        <v>10-14 år</v>
      </c>
      <c r="G13119" s="40" t="s">
        <v>516</v>
      </c>
      <c r="H13119" s="41" t="s">
        <v>467</v>
      </c>
      <c r="I13119" s="42" t="s">
        <v>517</v>
      </c>
      <c r="J13119" s="43" t="s">
        <v>17</v>
      </c>
      <c r="K13119" s="44">
        <v>21</v>
      </c>
      <c r="L13119" s="45">
        <v>30788.66593163781</v>
      </c>
      <c r="M13119" s="46">
        <v>32658.74744475594</v>
      </c>
      <c r="N13119" s="45"/>
      <c r="O13119" s="46"/>
    </row>
    <row r="13120" spans="1:15" x14ac:dyDescent="0.2">
      <c r="A13120" s="11" t="str">
        <f t="shared" si="1224"/>
        <v>8331204 - Region Midtjylland15-20 år</v>
      </c>
      <c r="B13120" s="12" t="str">
        <f t="shared" si="1227"/>
        <v>833120</v>
      </c>
      <c r="C13120" s="14">
        <f t="shared" si="1225"/>
        <v>0</v>
      </c>
      <c r="D13120" s="14">
        <f t="shared" si="1226"/>
        <v>0</v>
      </c>
      <c r="E13120" s="19" t="str">
        <f t="shared" si="1228"/>
        <v>833120 - Buschauffører, national turistfart</v>
      </c>
      <c r="F13120" s="19" t="str">
        <f t="shared" si="1229"/>
        <v>15-20 år</v>
      </c>
      <c r="G13120" s="40" t="s">
        <v>516</v>
      </c>
      <c r="H13120" s="41" t="s">
        <v>467</v>
      </c>
      <c r="I13120" s="42" t="s">
        <v>517</v>
      </c>
      <c r="J13120" s="43" t="s">
        <v>18</v>
      </c>
      <c r="K13120" s="44">
        <v>17</v>
      </c>
      <c r="L13120" s="45">
        <v>29879.452368103495</v>
      </c>
      <c r="M13120" s="46">
        <v>31667.279214764803</v>
      </c>
      <c r="N13120" s="45"/>
      <c r="O13120" s="46"/>
    </row>
    <row r="13121" spans="1:15" x14ac:dyDescent="0.2">
      <c r="A13121" s="11" t="str">
        <f t="shared" si="1224"/>
        <v>8331204 - Region Midtjylland20-24 år</v>
      </c>
      <c r="B13121" s="12" t="str">
        <f t="shared" si="1227"/>
        <v>833120</v>
      </c>
      <c r="C13121" s="14">
        <f t="shared" si="1225"/>
        <v>0</v>
      </c>
      <c r="D13121" s="14">
        <f t="shared" si="1226"/>
        <v>0</v>
      </c>
      <c r="E13121" s="19" t="str">
        <f t="shared" si="1228"/>
        <v>833120 - Buschauffører, national turistfart</v>
      </c>
      <c r="F13121" s="19" t="str">
        <f t="shared" si="1229"/>
        <v>20-24 år</v>
      </c>
      <c r="G13121" s="40" t="s">
        <v>516</v>
      </c>
      <c r="H13121" s="41" t="s">
        <v>467</v>
      </c>
      <c r="I13121" s="42" t="s">
        <v>517</v>
      </c>
      <c r="J13121" s="43" t="s">
        <v>19</v>
      </c>
      <c r="K13121" s="44">
        <v>19</v>
      </c>
      <c r="L13121" s="45">
        <v>32687.038822429655</v>
      </c>
      <c r="M13121" s="46">
        <v>34642.297224847367</v>
      </c>
      <c r="N13121" s="45"/>
      <c r="O13121" s="46"/>
    </row>
    <row r="13122" spans="1:15" x14ac:dyDescent="0.2">
      <c r="A13122" s="11" t="str">
        <f t="shared" ref="A13122:A13185" si="1230">B13122&amp;I13122&amp;F13122</f>
        <v>8331204 - Region Midtjylland25 år og derover</v>
      </c>
      <c r="B13122" s="12" t="str">
        <f t="shared" si="1227"/>
        <v>833120</v>
      </c>
      <c r="C13122" s="14">
        <f t="shared" ref="C13122:C13185" si="1231">N13122*1.2</f>
        <v>0</v>
      </c>
      <c r="D13122" s="14">
        <f t="shared" ref="D13122:D13185" si="1232">O13122*1.2</f>
        <v>0</v>
      </c>
      <c r="E13122" s="19" t="str">
        <f t="shared" si="1228"/>
        <v>833120 - Buschauffører, national turistfart</v>
      </c>
      <c r="F13122" s="19" t="str">
        <f t="shared" si="1229"/>
        <v>25 år og derover</v>
      </c>
      <c r="G13122" s="40" t="s">
        <v>516</v>
      </c>
      <c r="H13122" s="41" t="s">
        <v>467</v>
      </c>
      <c r="I13122" s="42" t="s">
        <v>517</v>
      </c>
      <c r="J13122" s="43" t="s">
        <v>9</v>
      </c>
      <c r="K13122" s="44">
        <v>261</v>
      </c>
      <c r="L13122" s="45">
        <v>30418.641787087778</v>
      </c>
      <c r="M13122" s="46">
        <v>32238.210248686253</v>
      </c>
      <c r="N13122" s="45"/>
      <c r="O13122" s="46"/>
    </row>
    <row r="13123" spans="1:15" x14ac:dyDescent="0.2">
      <c r="A13123" s="11" t="str">
        <f t="shared" si="1230"/>
        <v>8331204 - Region MidtjyllandAlle uanset erf.</v>
      </c>
      <c r="B13123" s="12" t="str">
        <f t="shared" ref="B13123:B13186" si="1233">LEFT(E13123,6)</f>
        <v>833120</v>
      </c>
      <c r="C13123" s="14">
        <f t="shared" si="1231"/>
        <v>0</v>
      </c>
      <c r="D13123" s="14">
        <f t="shared" si="1232"/>
        <v>0</v>
      </c>
      <c r="E13123" s="19" t="str">
        <f t="shared" ref="E13123:E13186" si="1234">TRIM(H13123)</f>
        <v>833120 - Buschauffører, national turistfart</v>
      </c>
      <c r="F13123" s="19" t="str">
        <f t="shared" ref="F13123:F13186" si="1235">MID(J13123,6,30)</f>
        <v>Alle uanset erf.</v>
      </c>
      <c r="G13123" s="40" t="s">
        <v>516</v>
      </c>
      <c r="H13123" s="41" t="s">
        <v>467</v>
      </c>
      <c r="I13123" s="42" t="s">
        <v>517</v>
      </c>
      <c r="J13123" s="43" t="s">
        <v>10</v>
      </c>
      <c r="K13123" s="44">
        <v>344</v>
      </c>
      <c r="L13123" s="45">
        <v>30558.827388274651</v>
      </c>
      <c r="M13123" s="46">
        <v>32386.781408323604</v>
      </c>
      <c r="N13123" s="45"/>
      <c r="O13123" s="46"/>
    </row>
    <row r="13124" spans="1:15" x14ac:dyDescent="0.2">
      <c r="A13124" s="11" t="str">
        <f t="shared" si="1230"/>
        <v>8331205 - Region Nordjylland10-14 år</v>
      </c>
      <c r="B13124" s="12" t="str">
        <f t="shared" si="1233"/>
        <v>833120</v>
      </c>
      <c r="C13124" s="14">
        <f t="shared" si="1231"/>
        <v>0</v>
      </c>
      <c r="D13124" s="14">
        <f t="shared" si="1232"/>
        <v>0</v>
      </c>
      <c r="E13124" s="19" t="str">
        <f t="shared" si="1234"/>
        <v>833120 - Buschauffører, national turistfart</v>
      </c>
      <c r="F13124" s="19" t="str">
        <f t="shared" si="1235"/>
        <v>10-14 år</v>
      </c>
      <c r="G13124" s="40" t="s">
        <v>516</v>
      </c>
      <c r="H13124" s="41" t="s">
        <v>467</v>
      </c>
      <c r="I13124" s="42" t="s">
        <v>21</v>
      </c>
      <c r="J13124" s="43" t="s">
        <v>17</v>
      </c>
      <c r="K13124" s="44">
        <v>11</v>
      </c>
      <c r="L13124" s="45">
        <v>28365.378154957914</v>
      </c>
      <c r="M13124" s="46">
        <v>30062.125427677518</v>
      </c>
      <c r="N13124" s="45"/>
      <c r="O13124" s="46"/>
    </row>
    <row r="13125" spans="1:15" x14ac:dyDescent="0.2">
      <c r="A13125" s="11" t="str">
        <f t="shared" si="1230"/>
        <v>8331205 - Region Nordjylland15-20 år</v>
      </c>
      <c r="B13125" s="12" t="str">
        <f t="shared" si="1233"/>
        <v>833120</v>
      </c>
      <c r="C13125" s="14">
        <f t="shared" si="1231"/>
        <v>0</v>
      </c>
      <c r="D13125" s="14">
        <f t="shared" si="1232"/>
        <v>0</v>
      </c>
      <c r="E13125" s="19" t="str">
        <f t="shared" si="1234"/>
        <v>833120 - Buschauffører, national turistfart</v>
      </c>
      <c r="F13125" s="19" t="str">
        <f t="shared" si="1235"/>
        <v>15-20 år</v>
      </c>
      <c r="G13125" s="40" t="s">
        <v>516</v>
      </c>
      <c r="H13125" s="41" t="s">
        <v>467</v>
      </c>
      <c r="I13125" s="42" t="s">
        <v>21</v>
      </c>
      <c r="J13125" s="43" t="s">
        <v>18</v>
      </c>
      <c r="K13125" s="44">
        <v>15</v>
      </c>
      <c r="L13125" s="45">
        <v>31395.980806341704</v>
      </c>
      <c r="M13125" s="46">
        <v>33274.011288308189</v>
      </c>
      <c r="N13125" s="45"/>
      <c r="O13125" s="46"/>
    </row>
    <row r="13126" spans="1:15" x14ac:dyDescent="0.2">
      <c r="A13126" s="11" t="str">
        <f t="shared" si="1230"/>
        <v>8331205 - Region Nordjylland20-24 år</v>
      </c>
      <c r="B13126" s="12" t="str">
        <f t="shared" si="1233"/>
        <v>833120</v>
      </c>
      <c r="C13126" s="14">
        <f t="shared" si="1231"/>
        <v>0</v>
      </c>
      <c r="D13126" s="14">
        <f t="shared" si="1232"/>
        <v>0</v>
      </c>
      <c r="E13126" s="19" t="str">
        <f t="shared" si="1234"/>
        <v>833120 - Buschauffører, national turistfart</v>
      </c>
      <c r="F13126" s="19" t="str">
        <f t="shared" si="1235"/>
        <v>20-24 år</v>
      </c>
      <c r="G13126" s="40" t="s">
        <v>516</v>
      </c>
      <c r="H13126" s="41" t="s">
        <v>467</v>
      </c>
      <c r="I13126" s="42" t="s">
        <v>21</v>
      </c>
      <c r="J13126" s="43" t="s">
        <v>19</v>
      </c>
      <c r="K13126" s="44">
        <v>15</v>
      </c>
      <c r="L13126" s="45">
        <v>31502.624186793284</v>
      </c>
      <c r="M13126" s="46">
        <v>33387.033813925627</v>
      </c>
      <c r="N13126" s="45"/>
      <c r="O13126" s="46"/>
    </row>
    <row r="13127" spans="1:15" x14ac:dyDescent="0.2">
      <c r="A13127" s="11" t="str">
        <f t="shared" si="1230"/>
        <v>8331205 - Region Nordjylland25 år og derover</v>
      </c>
      <c r="B13127" s="12" t="str">
        <f t="shared" si="1233"/>
        <v>833120</v>
      </c>
      <c r="C13127" s="14">
        <f t="shared" si="1231"/>
        <v>0</v>
      </c>
      <c r="D13127" s="14">
        <f t="shared" si="1232"/>
        <v>0</v>
      </c>
      <c r="E13127" s="19" t="str">
        <f t="shared" si="1234"/>
        <v>833120 - Buschauffører, national turistfart</v>
      </c>
      <c r="F13127" s="19" t="str">
        <f t="shared" si="1235"/>
        <v>25 år og derover</v>
      </c>
      <c r="G13127" s="40" t="s">
        <v>516</v>
      </c>
      <c r="H13127" s="41" t="s">
        <v>467</v>
      </c>
      <c r="I13127" s="42" t="s">
        <v>21</v>
      </c>
      <c r="J13127" s="43" t="s">
        <v>9</v>
      </c>
      <c r="K13127" s="44">
        <v>199</v>
      </c>
      <c r="L13127" s="45">
        <v>30223.683995892789</v>
      </c>
      <c r="M13127" s="46">
        <v>32031.590561122441</v>
      </c>
      <c r="N13127" s="45"/>
      <c r="O13127" s="46"/>
    </row>
    <row r="13128" spans="1:15" x14ac:dyDescent="0.2">
      <c r="A13128" s="11" t="str">
        <f t="shared" si="1230"/>
        <v>8331205 - Region NordjyllandAlle uanset erf.</v>
      </c>
      <c r="B13128" s="12" t="str">
        <f t="shared" si="1233"/>
        <v>833120</v>
      </c>
      <c r="C13128" s="14">
        <f t="shared" si="1231"/>
        <v>0</v>
      </c>
      <c r="D13128" s="14">
        <f t="shared" si="1232"/>
        <v>0</v>
      </c>
      <c r="E13128" s="19" t="str">
        <f t="shared" si="1234"/>
        <v>833120 - Buschauffører, national turistfart</v>
      </c>
      <c r="F13128" s="19" t="str">
        <f t="shared" si="1235"/>
        <v>Alle uanset erf.</v>
      </c>
      <c r="G13128" s="40" t="s">
        <v>516</v>
      </c>
      <c r="H13128" s="41" t="s">
        <v>467</v>
      </c>
      <c r="I13128" s="42" t="s">
        <v>21</v>
      </c>
      <c r="J13128" s="43" t="s">
        <v>10</v>
      </c>
      <c r="K13128" s="44">
        <v>253</v>
      </c>
      <c r="L13128" s="45">
        <v>30509.516973285317</v>
      </c>
      <c r="M13128" s="46">
        <v>32335.043520811214</v>
      </c>
      <c r="N13128" s="45"/>
      <c r="O13128" s="46"/>
    </row>
    <row r="13129" spans="1:15" x14ac:dyDescent="0.2">
      <c r="A13129" s="11" t="str">
        <f t="shared" si="1230"/>
        <v>8331206 - Alle regionerUnder 1 år</v>
      </c>
      <c r="B13129" s="12" t="str">
        <f t="shared" si="1233"/>
        <v>833120</v>
      </c>
      <c r="C13129" s="14">
        <f t="shared" si="1231"/>
        <v>0</v>
      </c>
      <c r="D13129" s="14">
        <f t="shared" si="1232"/>
        <v>0</v>
      </c>
      <c r="E13129" s="19" t="str">
        <f t="shared" si="1234"/>
        <v>833120 - Buschauffører, national turistfart</v>
      </c>
      <c r="F13129" s="19" t="str">
        <f t="shared" si="1235"/>
        <v>Under 1 år</v>
      </c>
      <c r="G13129" s="40" t="s">
        <v>516</v>
      </c>
      <c r="H13129" s="41" t="s">
        <v>467</v>
      </c>
      <c r="I13129" s="42" t="s">
        <v>11</v>
      </c>
      <c r="J13129" s="43" t="s">
        <v>13</v>
      </c>
      <c r="K13129" s="44">
        <v>13</v>
      </c>
      <c r="L13129" s="45">
        <v>31141.952644694</v>
      </c>
      <c r="M13129" s="46">
        <v>33004.787785772904</v>
      </c>
      <c r="N13129" s="45"/>
      <c r="O13129" s="46"/>
    </row>
    <row r="13130" spans="1:15" x14ac:dyDescent="0.2">
      <c r="A13130" s="11" t="str">
        <f t="shared" si="1230"/>
        <v>8331206 - Alle regioner5-9 år</v>
      </c>
      <c r="B13130" s="12" t="str">
        <f t="shared" si="1233"/>
        <v>833120</v>
      </c>
      <c r="C13130" s="14">
        <f t="shared" si="1231"/>
        <v>0</v>
      </c>
      <c r="D13130" s="14">
        <f t="shared" si="1232"/>
        <v>0</v>
      </c>
      <c r="E13130" s="19" t="str">
        <f t="shared" si="1234"/>
        <v>833120 - Buschauffører, national turistfart</v>
      </c>
      <c r="F13130" s="19" t="str">
        <f t="shared" si="1235"/>
        <v>5-9 år</v>
      </c>
      <c r="G13130" s="40" t="s">
        <v>516</v>
      </c>
      <c r="H13130" s="41" t="s">
        <v>467</v>
      </c>
      <c r="I13130" s="42" t="s">
        <v>11</v>
      </c>
      <c r="J13130" s="43" t="s">
        <v>15</v>
      </c>
      <c r="K13130" s="44">
        <v>112</v>
      </c>
      <c r="L13130" s="45">
        <v>31131.181523471496</v>
      </c>
      <c r="M13130" s="46">
        <v>32993.372362526345</v>
      </c>
      <c r="N13130" s="45"/>
      <c r="O13130" s="46"/>
    </row>
    <row r="13131" spans="1:15" x14ac:dyDescent="0.2">
      <c r="A13131" s="11" t="str">
        <f t="shared" si="1230"/>
        <v>8331206 - Alle regioner0-4 år</v>
      </c>
      <c r="B13131" s="12" t="str">
        <f t="shared" si="1233"/>
        <v>833120</v>
      </c>
      <c r="C13131" s="14">
        <f t="shared" si="1231"/>
        <v>0</v>
      </c>
      <c r="D13131" s="14">
        <f t="shared" si="1232"/>
        <v>0</v>
      </c>
      <c r="E13131" s="19" t="str">
        <f t="shared" si="1234"/>
        <v>833120 - Buschauffører, national turistfart</v>
      </c>
      <c r="F13131" s="19" t="str">
        <f t="shared" si="1235"/>
        <v>0-4 år</v>
      </c>
      <c r="G13131" s="40" t="s">
        <v>516</v>
      </c>
      <c r="H13131" s="41" t="s">
        <v>467</v>
      </c>
      <c r="I13131" s="42" t="s">
        <v>11</v>
      </c>
      <c r="J13131" s="43" t="s">
        <v>16</v>
      </c>
      <c r="K13131" s="44">
        <v>49</v>
      </c>
      <c r="L13131" s="45">
        <v>30547.984903513654</v>
      </c>
      <c r="M13131" s="46">
        <v>32375.290352746906</v>
      </c>
      <c r="N13131" s="45"/>
      <c r="O13131" s="46"/>
    </row>
    <row r="13132" spans="1:15" x14ac:dyDescent="0.2">
      <c r="A13132" s="11" t="str">
        <f t="shared" si="1230"/>
        <v>8331206 - Alle regioner10-14 år</v>
      </c>
      <c r="B13132" s="12" t="str">
        <f t="shared" si="1233"/>
        <v>833120</v>
      </c>
      <c r="C13132" s="14">
        <f t="shared" si="1231"/>
        <v>0</v>
      </c>
      <c r="D13132" s="14">
        <f t="shared" si="1232"/>
        <v>0</v>
      </c>
      <c r="E13132" s="19" t="str">
        <f t="shared" si="1234"/>
        <v>833120 - Buschauffører, national turistfart</v>
      </c>
      <c r="F13132" s="19" t="str">
        <f t="shared" si="1235"/>
        <v>10-14 år</v>
      </c>
      <c r="G13132" s="40" t="s">
        <v>516</v>
      </c>
      <c r="H13132" s="41" t="s">
        <v>467</v>
      </c>
      <c r="I13132" s="42" t="s">
        <v>11</v>
      </c>
      <c r="J13132" s="43" t="s">
        <v>17</v>
      </c>
      <c r="K13132" s="44">
        <v>87</v>
      </c>
      <c r="L13132" s="45">
        <v>31382.677157059359</v>
      </c>
      <c r="M13132" s="46">
        <v>33259.911847391631</v>
      </c>
      <c r="N13132" s="45"/>
      <c r="O13132" s="46"/>
    </row>
    <row r="13133" spans="1:15" x14ac:dyDescent="0.2">
      <c r="A13133" s="11" t="str">
        <f t="shared" si="1230"/>
        <v>8331206 - Alle regioner15-20 år</v>
      </c>
      <c r="B13133" s="12" t="str">
        <f t="shared" si="1233"/>
        <v>833120</v>
      </c>
      <c r="C13133" s="14">
        <f t="shared" si="1231"/>
        <v>0</v>
      </c>
      <c r="D13133" s="14">
        <f t="shared" si="1232"/>
        <v>0</v>
      </c>
      <c r="E13133" s="19" t="str">
        <f t="shared" si="1234"/>
        <v>833120 - Buschauffører, national turistfart</v>
      </c>
      <c r="F13133" s="19" t="str">
        <f t="shared" si="1235"/>
        <v>15-20 år</v>
      </c>
      <c r="G13133" s="40" t="s">
        <v>516</v>
      </c>
      <c r="H13133" s="41" t="s">
        <v>467</v>
      </c>
      <c r="I13133" s="42" t="s">
        <v>11</v>
      </c>
      <c r="J13133" s="43" t="s">
        <v>18</v>
      </c>
      <c r="K13133" s="44">
        <v>103</v>
      </c>
      <c r="L13133" s="45">
        <v>31494.984320257045</v>
      </c>
      <c r="M13133" s="46">
        <v>33378.936949332157</v>
      </c>
      <c r="N13133" s="45"/>
      <c r="O13133" s="46"/>
    </row>
    <row r="13134" spans="1:15" x14ac:dyDescent="0.2">
      <c r="A13134" s="11" t="str">
        <f t="shared" si="1230"/>
        <v>8331206 - Alle regioner20-24 år</v>
      </c>
      <c r="B13134" s="12" t="str">
        <f t="shared" si="1233"/>
        <v>833120</v>
      </c>
      <c r="C13134" s="14">
        <f t="shared" si="1231"/>
        <v>0</v>
      </c>
      <c r="D13134" s="14">
        <f t="shared" si="1232"/>
        <v>0</v>
      </c>
      <c r="E13134" s="19" t="str">
        <f t="shared" si="1234"/>
        <v>833120 - Buschauffører, national turistfart</v>
      </c>
      <c r="F13134" s="19" t="str">
        <f t="shared" si="1235"/>
        <v>20-24 år</v>
      </c>
      <c r="G13134" s="40" t="s">
        <v>516</v>
      </c>
      <c r="H13134" s="41" t="s">
        <v>467</v>
      </c>
      <c r="I13134" s="42" t="s">
        <v>11</v>
      </c>
      <c r="J13134" s="43" t="s">
        <v>19</v>
      </c>
      <c r="K13134" s="44">
        <v>106</v>
      </c>
      <c r="L13134" s="45">
        <v>31742.821639269165</v>
      </c>
      <c r="M13134" s="46">
        <v>33641.599288226433</v>
      </c>
      <c r="N13134" s="45"/>
      <c r="O13134" s="46"/>
    </row>
    <row r="13135" spans="1:15" x14ac:dyDescent="0.2">
      <c r="A13135" s="11" t="str">
        <f t="shared" si="1230"/>
        <v>8331206 - Alle regioner25 år og derover</v>
      </c>
      <c r="B13135" s="12" t="str">
        <f t="shared" si="1233"/>
        <v>833120</v>
      </c>
      <c r="C13135" s="14">
        <f t="shared" si="1231"/>
        <v>0</v>
      </c>
      <c r="D13135" s="14">
        <f t="shared" si="1232"/>
        <v>0</v>
      </c>
      <c r="E13135" s="19" t="str">
        <f t="shared" si="1234"/>
        <v>833120 - Buschauffører, national turistfart</v>
      </c>
      <c r="F13135" s="19" t="str">
        <f t="shared" si="1235"/>
        <v>25 år og derover</v>
      </c>
      <c r="G13135" s="40" t="s">
        <v>516</v>
      </c>
      <c r="H13135" s="41" t="s">
        <v>467</v>
      </c>
      <c r="I13135" s="42" t="s">
        <v>11</v>
      </c>
      <c r="J13135" s="43" t="s">
        <v>9</v>
      </c>
      <c r="K13135" s="44">
        <v>1294</v>
      </c>
      <c r="L13135" s="45">
        <v>30851.045773508496</v>
      </c>
      <c r="M13135" s="46">
        <v>32696.479579847462</v>
      </c>
      <c r="N13135" s="45"/>
      <c r="O13135" s="46"/>
    </row>
    <row r="13136" spans="1:15" x14ac:dyDescent="0.2">
      <c r="A13136" s="11" t="str">
        <f t="shared" si="1230"/>
        <v>8331206 - Alle regionerAlle uanset erf.</v>
      </c>
      <c r="B13136" s="12" t="str">
        <f t="shared" si="1233"/>
        <v>833120</v>
      </c>
      <c r="C13136" s="14">
        <f t="shared" si="1231"/>
        <v>0</v>
      </c>
      <c r="D13136" s="14">
        <f t="shared" si="1232"/>
        <v>0</v>
      </c>
      <c r="E13136" s="19" t="str">
        <f t="shared" si="1234"/>
        <v>833120 - Buschauffører, national turistfart</v>
      </c>
      <c r="F13136" s="19" t="str">
        <f t="shared" si="1235"/>
        <v>Alle uanset erf.</v>
      </c>
      <c r="G13136" s="40" t="s">
        <v>516</v>
      </c>
      <c r="H13136" s="41" t="s">
        <v>467</v>
      </c>
      <c r="I13136" s="42" t="s">
        <v>11</v>
      </c>
      <c r="J13136" s="43" t="s">
        <v>10</v>
      </c>
      <c r="K13136" s="44">
        <v>1751</v>
      </c>
      <c r="L13136" s="45">
        <v>31007.75543682673</v>
      </c>
      <c r="M13136" s="46">
        <v>32862.563230439599</v>
      </c>
      <c r="N13136" s="45"/>
      <c r="O13136" s="46"/>
    </row>
    <row r="13137" spans="1:15" x14ac:dyDescent="0.2">
      <c r="A13137" s="11" t="str">
        <f t="shared" si="1230"/>
        <v>8331301 - Region Hovedstaden20-24 år</v>
      </c>
      <c r="B13137" s="12" t="str">
        <f t="shared" si="1233"/>
        <v>833130</v>
      </c>
      <c r="C13137" s="14">
        <f t="shared" si="1231"/>
        <v>0</v>
      </c>
      <c r="D13137" s="14">
        <f t="shared" si="1232"/>
        <v>0</v>
      </c>
      <c r="E13137" s="19" t="str">
        <f t="shared" si="1234"/>
        <v>833130 - Buschauffører, international rutefart</v>
      </c>
      <c r="F13137" s="19" t="str">
        <f t="shared" si="1235"/>
        <v>20-24 år</v>
      </c>
      <c r="G13137" s="40" t="s">
        <v>516</v>
      </c>
      <c r="H13137" s="41" t="s">
        <v>468</v>
      </c>
      <c r="I13137" s="42" t="s">
        <v>8</v>
      </c>
      <c r="J13137" s="43" t="s">
        <v>19</v>
      </c>
      <c r="K13137" s="44">
        <v>95</v>
      </c>
      <c r="L13137" s="45">
        <v>37054.416021428937</v>
      </c>
      <c r="M13137" s="46">
        <v>39270.920204208109</v>
      </c>
      <c r="N13137" s="45"/>
      <c r="O13137" s="46"/>
    </row>
    <row r="13138" spans="1:15" x14ac:dyDescent="0.2">
      <c r="A13138" s="11" t="str">
        <f t="shared" si="1230"/>
        <v>8331301 - Region Hovedstaden25 år og derover</v>
      </c>
      <c r="B13138" s="12" t="str">
        <f t="shared" si="1233"/>
        <v>833130</v>
      </c>
      <c r="C13138" s="14">
        <f t="shared" si="1231"/>
        <v>0</v>
      </c>
      <c r="D13138" s="14">
        <f t="shared" si="1232"/>
        <v>0</v>
      </c>
      <c r="E13138" s="19" t="str">
        <f t="shared" si="1234"/>
        <v>833130 - Buschauffører, international rutefart</v>
      </c>
      <c r="F13138" s="19" t="str">
        <f t="shared" si="1235"/>
        <v>25 år og derover</v>
      </c>
      <c r="G13138" s="40" t="s">
        <v>516</v>
      </c>
      <c r="H13138" s="41" t="s">
        <v>468</v>
      </c>
      <c r="I13138" s="42" t="s">
        <v>8</v>
      </c>
      <c r="J13138" s="43" t="s">
        <v>9</v>
      </c>
      <c r="K13138" s="44">
        <v>374</v>
      </c>
      <c r="L13138" s="45">
        <v>37435.136386445949</v>
      </c>
      <c r="M13138" s="46">
        <v>39674.414326637496</v>
      </c>
      <c r="N13138" s="45"/>
      <c r="O13138" s="46"/>
    </row>
    <row r="13139" spans="1:15" x14ac:dyDescent="0.2">
      <c r="A13139" s="11" t="str">
        <f t="shared" si="1230"/>
        <v>8331301 - Region HovedstadenAlle uanset erf.</v>
      </c>
      <c r="B13139" s="12" t="str">
        <f t="shared" si="1233"/>
        <v>833130</v>
      </c>
      <c r="C13139" s="14">
        <f t="shared" si="1231"/>
        <v>0</v>
      </c>
      <c r="D13139" s="14">
        <f t="shared" si="1232"/>
        <v>0</v>
      </c>
      <c r="E13139" s="19" t="str">
        <f t="shared" si="1234"/>
        <v>833130 - Buschauffører, international rutefart</v>
      </c>
      <c r="F13139" s="19" t="str">
        <f t="shared" si="1235"/>
        <v>Alle uanset erf.</v>
      </c>
      <c r="G13139" s="40" t="s">
        <v>516</v>
      </c>
      <c r="H13139" s="41" t="s">
        <v>468</v>
      </c>
      <c r="I13139" s="42" t="s">
        <v>8</v>
      </c>
      <c r="J13139" s="43" t="s">
        <v>10</v>
      </c>
      <c r="K13139" s="44">
        <v>770</v>
      </c>
      <c r="L13139" s="45">
        <v>37240.788007547104</v>
      </c>
      <c r="M13139" s="46">
        <v>39468.440504917031</v>
      </c>
      <c r="N13139" s="45"/>
      <c r="O13139" s="46"/>
    </row>
    <row r="13140" spans="1:15" x14ac:dyDescent="0.2">
      <c r="A13140" s="11" t="str">
        <f t="shared" si="1230"/>
        <v>8331304 - Region MidtjyllandAlle uanset erf.</v>
      </c>
      <c r="B13140" s="12" t="str">
        <f t="shared" si="1233"/>
        <v>833130</v>
      </c>
      <c r="C13140" s="14">
        <f t="shared" si="1231"/>
        <v>0</v>
      </c>
      <c r="D13140" s="14">
        <f t="shared" si="1232"/>
        <v>0</v>
      </c>
      <c r="E13140" s="19" t="str">
        <f t="shared" si="1234"/>
        <v>833130 - Buschauffører, international rutefart</v>
      </c>
      <c r="F13140" s="19" t="str">
        <f t="shared" si="1235"/>
        <v>Alle uanset erf.</v>
      </c>
      <c r="G13140" s="40" t="s">
        <v>516</v>
      </c>
      <c r="H13140" s="41" t="s">
        <v>468</v>
      </c>
      <c r="I13140" s="42" t="s">
        <v>517</v>
      </c>
      <c r="J13140" s="43" t="s">
        <v>10</v>
      </c>
      <c r="K13140" s="44">
        <v>13</v>
      </c>
      <c r="L13140" s="45">
        <v>29657.00220943334</v>
      </c>
      <c r="M13140" s="46">
        <v>31431.011261630654</v>
      </c>
      <c r="N13140" s="45"/>
      <c r="O13140" s="46"/>
    </row>
    <row r="13141" spans="1:15" x14ac:dyDescent="0.2">
      <c r="A13141" s="11" t="str">
        <f t="shared" si="1230"/>
        <v>8331306 - Alle regioner5-9 år</v>
      </c>
      <c r="B13141" s="12" t="str">
        <f t="shared" si="1233"/>
        <v>833130</v>
      </c>
      <c r="C13141" s="14">
        <f t="shared" si="1231"/>
        <v>0</v>
      </c>
      <c r="D13141" s="14">
        <f t="shared" si="1232"/>
        <v>0</v>
      </c>
      <c r="E13141" s="19" t="str">
        <f t="shared" si="1234"/>
        <v>833130 - Buschauffører, international rutefart</v>
      </c>
      <c r="F13141" s="19" t="str">
        <f t="shared" si="1235"/>
        <v>5-9 år</v>
      </c>
      <c r="G13141" s="40" t="s">
        <v>516</v>
      </c>
      <c r="H13141" s="41" t="s">
        <v>468</v>
      </c>
      <c r="I13141" s="42" t="s">
        <v>11</v>
      </c>
      <c r="J13141" s="43" t="s">
        <v>15</v>
      </c>
      <c r="K13141" s="44">
        <v>95</v>
      </c>
      <c r="L13141" s="45">
        <v>37468.018818212942</v>
      </c>
      <c r="M13141" s="46">
        <v>39709.263704733086</v>
      </c>
      <c r="N13141" s="45"/>
      <c r="O13141" s="46"/>
    </row>
    <row r="13142" spans="1:15" x14ac:dyDescent="0.2">
      <c r="A13142" s="11" t="str">
        <f t="shared" si="1230"/>
        <v>8331306 - Alle regioner10-14 år</v>
      </c>
      <c r="B13142" s="12" t="str">
        <f t="shared" si="1233"/>
        <v>833130</v>
      </c>
      <c r="C13142" s="14">
        <f t="shared" si="1231"/>
        <v>0</v>
      </c>
      <c r="D13142" s="14">
        <f t="shared" si="1232"/>
        <v>0</v>
      </c>
      <c r="E13142" s="19" t="str">
        <f t="shared" si="1234"/>
        <v>833130 - Buschauffører, international rutefart</v>
      </c>
      <c r="F13142" s="19" t="str">
        <f t="shared" si="1235"/>
        <v>10-14 år</v>
      </c>
      <c r="G13142" s="40" t="s">
        <v>516</v>
      </c>
      <c r="H13142" s="41" t="s">
        <v>468</v>
      </c>
      <c r="I13142" s="42" t="s">
        <v>11</v>
      </c>
      <c r="J13142" s="43" t="s">
        <v>17</v>
      </c>
      <c r="K13142" s="44">
        <v>90</v>
      </c>
      <c r="L13142" s="45">
        <v>37525.752584770176</v>
      </c>
      <c r="M13142" s="46">
        <v>39770.450963445954</v>
      </c>
      <c r="N13142" s="45"/>
      <c r="O13142" s="46"/>
    </row>
    <row r="13143" spans="1:15" x14ac:dyDescent="0.2">
      <c r="A13143" s="11" t="str">
        <f t="shared" si="1230"/>
        <v>8331306 - Alle regioner15-20 år</v>
      </c>
      <c r="B13143" s="12" t="str">
        <f t="shared" si="1233"/>
        <v>833130</v>
      </c>
      <c r="C13143" s="14">
        <f t="shared" si="1231"/>
        <v>0</v>
      </c>
      <c r="D13143" s="14">
        <f t="shared" si="1232"/>
        <v>0</v>
      </c>
      <c r="E13143" s="19" t="str">
        <f t="shared" si="1234"/>
        <v>833130 - Buschauffører, international rutefart</v>
      </c>
      <c r="F13143" s="19" t="str">
        <f t="shared" si="1235"/>
        <v>15-20 år</v>
      </c>
      <c r="G13143" s="40" t="s">
        <v>516</v>
      </c>
      <c r="H13143" s="41" t="s">
        <v>468</v>
      </c>
      <c r="I13143" s="42" t="s">
        <v>11</v>
      </c>
      <c r="J13143" s="43" t="s">
        <v>18</v>
      </c>
      <c r="K13143" s="44">
        <v>67</v>
      </c>
      <c r="L13143" s="45">
        <v>36597.122806709725</v>
      </c>
      <c r="M13143" s="46">
        <v>38786.272832224735</v>
      </c>
      <c r="N13143" s="45"/>
      <c r="O13143" s="46"/>
    </row>
    <row r="13144" spans="1:15" x14ac:dyDescent="0.2">
      <c r="A13144" s="11" t="str">
        <f t="shared" si="1230"/>
        <v>8331306 - Alle regioner20-24 år</v>
      </c>
      <c r="B13144" s="12" t="str">
        <f t="shared" si="1233"/>
        <v>833130</v>
      </c>
      <c r="C13144" s="14">
        <f t="shared" si="1231"/>
        <v>0</v>
      </c>
      <c r="D13144" s="14">
        <f t="shared" si="1232"/>
        <v>0</v>
      </c>
      <c r="E13144" s="19" t="str">
        <f t="shared" si="1234"/>
        <v>833130 - Buschauffører, international rutefart</v>
      </c>
      <c r="F13144" s="19" t="str">
        <f t="shared" si="1235"/>
        <v>20-24 år</v>
      </c>
      <c r="G13144" s="40" t="s">
        <v>516</v>
      </c>
      <c r="H13144" s="41" t="s">
        <v>468</v>
      </c>
      <c r="I13144" s="42" t="s">
        <v>11</v>
      </c>
      <c r="J13144" s="43" t="s">
        <v>19</v>
      </c>
      <c r="K13144" s="44">
        <v>95</v>
      </c>
      <c r="L13144" s="45">
        <v>37054.416021428937</v>
      </c>
      <c r="M13144" s="46">
        <v>39270.920204208109</v>
      </c>
      <c r="N13144" s="45"/>
      <c r="O13144" s="46"/>
    </row>
    <row r="13145" spans="1:15" x14ac:dyDescent="0.2">
      <c r="A13145" s="11" t="str">
        <f t="shared" si="1230"/>
        <v>8331306 - Alle regioner25 år og derover</v>
      </c>
      <c r="B13145" s="12" t="str">
        <f t="shared" si="1233"/>
        <v>833130</v>
      </c>
      <c r="C13145" s="14">
        <f t="shared" si="1231"/>
        <v>0</v>
      </c>
      <c r="D13145" s="14">
        <f t="shared" si="1232"/>
        <v>0</v>
      </c>
      <c r="E13145" s="19" t="str">
        <f t="shared" si="1234"/>
        <v>833130 - Buschauffører, international rutefart</v>
      </c>
      <c r="F13145" s="19" t="str">
        <f t="shared" si="1235"/>
        <v>25 år og derover</v>
      </c>
      <c r="G13145" s="40" t="s">
        <v>516</v>
      </c>
      <c r="H13145" s="41" t="s">
        <v>468</v>
      </c>
      <c r="I13145" s="42" t="s">
        <v>11</v>
      </c>
      <c r="J13145" s="43" t="s">
        <v>9</v>
      </c>
      <c r="K13145" s="44">
        <v>388</v>
      </c>
      <c r="L13145" s="45">
        <v>37001.527483667283</v>
      </c>
      <c r="M13145" s="46">
        <v>39214.868003980366</v>
      </c>
      <c r="N13145" s="45"/>
      <c r="O13145" s="46"/>
    </row>
    <row r="13146" spans="1:15" x14ac:dyDescent="0.2">
      <c r="A13146" s="11" t="str">
        <f t="shared" si="1230"/>
        <v>8331306 - Alle regionerAlle uanset erf.</v>
      </c>
      <c r="B13146" s="12" t="str">
        <f t="shared" si="1233"/>
        <v>833130</v>
      </c>
      <c r="C13146" s="14">
        <f t="shared" si="1231"/>
        <v>0</v>
      </c>
      <c r="D13146" s="14">
        <f t="shared" si="1232"/>
        <v>0</v>
      </c>
      <c r="E13146" s="19" t="str">
        <f t="shared" si="1234"/>
        <v>833130 - Buschauffører, international rutefart</v>
      </c>
      <c r="F13146" s="19" t="str">
        <f t="shared" si="1235"/>
        <v>Alle uanset erf.</v>
      </c>
      <c r="G13146" s="40" t="s">
        <v>516</v>
      </c>
      <c r="H13146" s="41" t="s">
        <v>468</v>
      </c>
      <c r="I13146" s="42" t="s">
        <v>11</v>
      </c>
      <c r="J13146" s="43" t="s">
        <v>10</v>
      </c>
      <c r="K13146" s="44">
        <v>788</v>
      </c>
      <c r="L13146" s="45">
        <v>37001.527483667283</v>
      </c>
      <c r="M13146" s="46">
        <v>39214.868003980366</v>
      </c>
      <c r="N13146" s="45"/>
      <c r="O13146" s="46"/>
    </row>
    <row r="13147" spans="1:15" x14ac:dyDescent="0.2">
      <c r="A13147" s="11" t="str">
        <f t="shared" si="1230"/>
        <v>8331401 - Region Hovedstaden25 år og derover</v>
      </c>
      <c r="B13147" s="12" t="str">
        <f t="shared" si="1233"/>
        <v>833140</v>
      </c>
      <c r="C13147" s="14">
        <f t="shared" si="1231"/>
        <v>0</v>
      </c>
      <c r="D13147" s="14">
        <f t="shared" si="1232"/>
        <v>0</v>
      </c>
      <c r="E13147" s="19" t="str">
        <f t="shared" si="1234"/>
        <v>833140 - Buschauffører, international turistfart</v>
      </c>
      <c r="F13147" s="19" t="str">
        <f t="shared" si="1235"/>
        <v>25 år og derover</v>
      </c>
      <c r="G13147" s="40" t="s">
        <v>516</v>
      </c>
      <c r="H13147" s="41" t="s">
        <v>469</v>
      </c>
      <c r="I13147" s="42" t="s">
        <v>8</v>
      </c>
      <c r="J13147" s="43" t="s">
        <v>9</v>
      </c>
      <c r="K13147" s="44">
        <v>61</v>
      </c>
      <c r="L13147" s="45">
        <v>31344.253971718063</v>
      </c>
      <c r="M13147" s="46">
        <v>33219.190281447729</v>
      </c>
      <c r="N13147" s="45"/>
      <c r="O13147" s="46"/>
    </row>
    <row r="13148" spans="1:15" x14ac:dyDescent="0.2">
      <c r="A13148" s="11" t="str">
        <f t="shared" si="1230"/>
        <v>8331401 - Region HovedstadenAlle uanset erf.</v>
      </c>
      <c r="B13148" s="12" t="str">
        <f t="shared" si="1233"/>
        <v>833140</v>
      </c>
      <c r="C13148" s="14">
        <f t="shared" si="1231"/>
        <v>0</v>
      </c>
      <c r="D13148" s="14">
        <f t="shared" si="1232"/>
        <v>0</v>
      </c>
      <c r="E13148" s="19" t="str">
        <f t="shared" si="1234"/>
        <v>833140 - Buschauffører, international turistfart</v>
      </c>
      <c r="F13148" s="19" t="str">
        <f t="shared" si="1235"/>
        <v>Alle uanset erf.</v>
      </c>
      <c r="G13148" s="40" t="s">
        <v>516</v>
      </c>
      <c r="H13148" s="41" t="s">
        <v>469</v>
      </c>
      <c r="I13148" s="42" t="s">
        <v>8</v>
      </c>
      <c r="J13148" s="43" t="s">
        <v>10</v>
      </c>
      <c r="K13148" s="44">
        <v>88</v>
      </c>
      <c r="L13148" s="45">
        <v>31344.253971718063</v>
      </c>
      <c r="M13148" s="46">
        <v>33219.190281447729</v>
      </c>
      <c r="N13148" s="45"/>
      <c r="O13148" s="46"/>
    </row>
    <row r="13149" spans="1:15" x14ac:dyDescent="0.2">
      <c r="A13149" s="11" t="str">
        <f t="shared" si="1230"/>
        <v>8331403 - Region Syddanmark25 år og derover</v>
      </c>
      <c r="B13149" s="12" t="str">
        <f t="shared" si="1233"/>
        <v>833140</v>
      </c>
      <c r="C13149" s="14">
        <f t="shared" si="1231"/>
        <v>0</v>
      </c>
      <c r="D13149" s="14">
        <f t="shared" si="1232"/>
        <v>0</v>
      </c>
      <c r="E13149" s="19" t="str">
        <f t="shared" si="1234"/>
        <v>833140 - Buschauffører, international turistfart</v>
      </c>
      <c r="F13149" s="19" t="str">
        <f t="shared" si="1235"/>
        <v>25 år og derover</v>
      </c>
      <c r="G13149" s="40" t="s">
        <v>516</v>
      </c>
      <c r="H13149" s="41" t="s">
        <v>469</v>
      </c>
      <c r="I13149" s="42" t="s">
        <v>544</v>
      </c>
      <c r="J13149" s="43" t="s">
        <v>9</v>
      </c>
      <c r="K13149" s="44">
        <v>90</v>
      </c>
      <c r="L13149" s="45">
        <v>31690.926827818585</v>
      </c>
      <c r="M13149" s="46">
        <v>33586.600256577687</v>
      </c>
      <c r="N13149" s="45"/>
      <c r="O13149" s="46"/>
    </row>
    <row r="13150" spans="1:15" x14ac:dyDescent="0.2">
      <c r="A13150" s="11" t="str">
        <f t="shared" si="1230"/>
        <v>8331403 - Region SyddanmarkAlle uanset erf.</v>
      </c>
      <c r="B13150" s="12" t="str">
        <f t="shared" si="1233"/>
        <v>833140</v>
      </c>
      <c r="C13150" s="14">
        <f t="shared" si="1231"/>
        <v>0</v>
      </c>
      <c r="D13150" s="14">
        <f t="shared" si="1232"/>
        <v>0</v>
      </c>
      <c r="E13150" s="19" t="str">
        <f t="shared" si="1234"/>
        <v>833140 - Buschauffører, international turistfart</v>
      </c>
      <c r="F13150" s="19" t="str">
        <f t="shared" si="1235"/>
        <v>Alle uanset erf.</v>
      </c>
      <c r="G13150" s="40" t="s">
        <v>516</v>
      </c>
      <c r="H13150" s="41" t="s">
        <v>469</v>
      </c>
      <c r="I13150" s="42" t="s">
        <v>544</v>
      </c>
      <c r="J13150" s="43" t="s">
        <v>10</v>
      </c>
      <c r="K13150" s="44">
        <v>118</v>
      </c>
      <c r="L13150" s="45">
        <v>31810.632039268123</v>
      </c>
      <c r="M13150" s="46">
        <v>33713.465939851289</v>
      </c>
      <c r="N13150" s="45"/>
      <c r="O13150" s="46"/>
    </row>
    <row r="13151" spans="1:15" x14ac:dyDescent="0.2">
      <c r="A13151" s="11" t="str">
        <f t="shared" si="1230"/>
        <v>8331404 - Region Midtjylland25 år og derover</v>
      </c>
      <c r="B13151" s="12" t="str">
        <f t="shared" si="1233"/>
        <v>833140</v>
      </c>
      <c r="C13151" s="14">
        <f t="shared" si="1231"/>
        <v>0</v>
      </c>
      <c r="D13151" s="14">
        <f t="shared" si="1232"/>
        <v>0</v>
      </c>
      <c r="E13151" s="19" t="str">
        <f t="shared" si="1234"/>
        <v>833140 - Buschauffører, international turistfart</v>
      </c>
      <c r="F13151" s="19" t="str">
        <f t="shared" si="1235"/>
        <v>25 år og derover</v>
      </c>
      <c r="G13151" s="40" t="s">
        <v>516</v>
      </c>
      <c r="H13151" s="41" t="s">
        <v>469</v>
      </c>
      <c r="I13151" s="42" t="s">
        <v>517</v>
      </c>
      <c r="J13151" s="43" t="s">
        <v>9</v>
      </c>
      <c r="K13151" s="44">
        <v>107</v>
      </c>
      <c r="L13151" s="45">
        <v>31525.86650336684</v>
      </c>
      <c r="M13151" s="46">
        <v>33411.666428807293</v>
      </c>
      <c r="N13151" s="45"/>
      <c r="O13151" s="46"/>
    </row>
    <row r="13152" spans="1:15" x14ac:dyDescent="0.2">
      <c r="A13152" s="11" t="str">
        <f t="shared" si="1230"/>
        <v>8331404 - Region MidtjyllandAlle uanset erf.</v>
      </c>
      <c r="B13152" s="12" t="str">
        <f t="shared" si="1233"/>
        <v>833140</v>
      </c>
      <c r="C13152" s="14">
        <f t="shared" si="1231"/>
        <v>0</v>
      </c>
      <c r="D13152" s="14">
        <f t="shared" si="1232"/>
        <v>0</v>
      </c>
      <c r="E13152" s="19" t="str">
        <f t="shared" si="1234"/>
        <v>833140 - Buschauffører, international turistfart</v>
      </c>
      <c r="F13152" s="19" t="str">
        <f t="shared" si="1235"/>
        <v>Alle uanset erf.</v>
      </c>
      <c r="G13152" s="40" t="s">
        <v>516</v>
      </c>
      <c r="H13152" s="41" t="s">
        <v>469</v>
      </c>
      <c r="I13152" s="42" t="s">
        <v>517</v>
      </c>
      <c r="J13152" s="43" t="s">
        <v>10</v>
      </c>
      <c r="K13152" s="44">
        <v>134</v>
      </c>
      <c r="L13152" s="45">
        <v>31795.10686009498</v>
      </c>
      <c r="M13152" s="46">
        <v>33697.012082580615</v>
      </c>
      <c r="N13152" s="45"/>
      <c r="O13152" s="46"/>
    </row>
    <row r="13153" spans="1:15" x14ac:dyDescent="0.2">
      <c r="A13153" s="11" t="str">
        <f t="shared" si="1230"/>
        <v>8331405 - Region Nordjylland25 år og derover</v>
      </c>
      <c r="B13153" s="12" t="str">
        <f t="shared" si="1233"/>
        <v>833140</v>
      </c>
      <c r="C13153" s="14">
        <f t="shared" si="1231"/>
        <v>0</v>
      </c>
      <c r="D13153" s="14">
        <f t="shared" si="1232"/>
        <v>0</v>
      </c>
      <c r="E13153" s="19" t="str">
        <f t="shared" si="1234"/>
        <v>833140 - Buschauffører, international turistfart</v>
      </c>
      <c r="F13153" s="19" t="str">
        <f t="shared" si="1235"/>
        <v>25 år og derover</v>
      </c>
      <c r="G13153" s="40" t="s">
        <v>516</v>
      </c>
      <c r="H13153" s="41" t="s">
        <v>469</v>
      </c>
      <c r="I13153" s="42" t="s">
        <v>21</v>
      </c>
      <c r="J13153" s="43" t="s">
        <v>9</v>
      </c>
      <c r="K13153" s="44">
        <v>11</v>
      </c>
      <c r="L13153" s="45">
        <v>29782.114277089029</v>
      </c>
      <c r="M13153" s="46">
        <v>31563.607225972628</v>
      </c>
      <c r="N13153" s="45"/>
      <c r="O13153" s="46"/>
    </row>
    <row r="13154" spans="1:15" x14ac:dyDescent="0.2">
      <c r="A13154" s="11" t="str">
        <f t="shared" si="1230"/>
        <v>8331405 - Region NordjyllandAlle uanset erf.</v>
      </c>
      <c r="B13154" s="12" t="str">
        <f t="shared" si="1233"/>
        <v>833140</v>
      </c>
      <c r="C13154" s="14">
        <f t="shared" si="1231"/>
        <v>0</v>
      </c>
      <c r="D13154" s="14">
        <f t="shared" si="1232"/>
        <v>0</v>
      </c>
      <c r="E13154" s="19" t="str">
        <f t="shared" si="1234"/>
        <v>833140 - Buschauffører, international turistfart</v>
      </c>
      <c r="F13154" s="19" t="str">
        <f t="shared" si="1235"/>
        <v>Alle uanset erf.</v>
      </c>
      <c r="G13154" s="40" t="s">
        <v>516</v>
      </c>
      <c r="H13154" s="41" t="s">
        <v>469</v>
      </c>
      <c r="I13154" s="42" t="s">
        <v>21</v>
      </c>
      <c r="J13154" s="43" t="s">
        <v>10</v>
      </c>
      <c r="K13154" s="44">
        <v>13</v>
      </c>
      <c r="L13154" s="45">
        <v>29782.114277089029</v>
      </c>
      <c r="M13154" s="46">
        <v>31563.607225972628</v>
      </c>
      <c r="N13154" s="45"/>
      <c r="O13154" s="46"/>
    </row>
    <row r="13155" spans="1:15" x14ac:dyDescent="0.2">
      <c r="A13155" s="11" t="str">
        <f t="shared" si="1230"/>
        <v>8331406 - Alle regioner5-9 år</v>
      </c>
      <c r="B13155" s="12" t="str">
        <f t="shared" si="1233"/>
        <v>833140</v>
      </c>
      <c r="C13155" s="14">
        <f t="shared" si="1231"/>
        <v>0</v>
      </c>
      <c r="D13155" s="14">
        <f t="shared" si="1232"/>
        <v>0</v>
      </c>
      <c r="E13155" s="19" t="str">
        <f t="shared" si="1234"/>
        <v>833140 - Buschauffører, international turistfart</v>
      </c>
      <c r="F13155" s="19" t="str">
        <f t="shared" si="1235"/>
        <v>5-9 år</v>
      </c>
      <c r="G13155" s="40" t="s">
        <v>516</v>
      </c>
      <c r="H13155" s="41" t="s">
        <v>469</v>
      </c>
      <c r="I13155" s="42" t="s">
        <v>11</v>
      </c>
      <c r="J13155" s="43" t="s">
        <v>15</v>
      </c>
      <c r="K13155" s="44">
        <v>19</v>
      </c>
      <c r="L13155" s="45">
        <v>32451.771680880713</v>
      </c>
      <c r="M13155" s="46">
        <v>34392.956980567236</v>
      </c>
      <c r="N13155" s="45"/>
      <c r="O13155" s="46"/>
    </row>
    <row r="13156" spans="1:15" x14ac:dyDescent="0.2">
      <c r="A13156" s="11" t="str">
        <f t="shared" si="1230"/>
        <v>8331406 - Alle regioner10-14 år</v>
      </c>
      <c r="B13156" s="12" t="str">
        <f t="shared" si="1233"/>
        <v>833140</v>
      </c>
      <c r="C13156" s="14">
        <f t="shared" si="1231"/>
        <v>0</v>
      </c>
      <c r="D13156" s="14">
        <f t="shared" si="1232"/>
        <v>0</v>
      </c>
      <c r="E13156" s="19" t="str">
        <f t="shared" si="1234"/>
        <v>833140 - Buschauffører, international turistfart</v>
      </c>
      <c r="F13156" s="19" t="str">
        <f t="shared" si="1235"/>
        <v>10-14 år</v>
      </c>
      <c r="G13156" s="40" t="s">
        <v>516</v>
      </c>
      <c r="H13156" s="41" t="s">
        <v>469</v>
      </c>
      <c r="I13156" s="42" t="s">
        <v>11</v>
      </c>
      <c r="J13156" s="43" t="s">
        <v>17</v>
      </c>
      <c r="K13156" s="44">
        <v>22</v>
      </c>
      <c r="L13156" s="45">
        <v>32493.459190535534</v>
      </c>
      <c r="M13156" s="46">
        <v>34437.138134689863</v>
      </c>
      <c r="N13156" s="45"/>
      <c r="O13156" s="46"/>
    </row>
    <row r="13157" spans="1:15" x14ac:dyDescent="0.2">
      <c r="A13157" s="11" t="str">
        <f t="shared" si="1230"/>
        <v>8331406 - Alle regioner15-20 år</v>
      </c>
      <c r="B13157" s="12" t="str">
        <f t="shared" si="1233"/>
        <v>833140</v>
      </c>
      <c r="C13157" s="14">
        <f t="shared" si="1231"/>
        <v>0</v>
      </c>
      <c r="D13157" s="14">
        <f t="shared" si="1232"/>
        <v>0</v>
      </c>
      <c r="E13157" s="19" t="str">
        <f t="shared" si="1234"/>
        <v>833140 - Buschauffører, international turistfart</v>
      </c>
      <c r="F13157" s="19" t="str">
        <f t="shared" si="1235"/>
        <v>15-20 år</v>
      </c>
      <c r="G13157" s="40" t="s">
        <v>516</v>
      </c>
      <c r="H13157" s="41" t="s">
        <v>469</v>
      </c>
      <c r="I13157" s="42" t="s">
        <v>11</v>
      </c>
      <c r="J13157" s="43" t="s">
        <v>18</v>
      </c>
      <c r="K13157" s="44">
        <v>14</v>
      </c>
      <c r="L13157" s="45">
        <v>33223.72432225068</v>
      </c>
      <c r="M13157" s="46">
        <v>35211.085933487077</v>
      </c>
      <c r="N13157" s="45"/>
      <c r="O13157" s="46"/>
    </row>
    <row r="13158" spans="1:15" x14ac:dyDescent="0.2">
      <c r="A13158" s="11" t="str">
        <f t="shared" si="1230"/>
        <v>8331406 - Alle regioner20-24 år</v>
      </c>
      <c r="B13158" s="12" t="str">
        <f t="shared" si="1233"/>
        <v>833140</v>
      </c>
      <c r="C13158" s="14">
        <f t="shared" si="1231"/>
        <v>0</v>
      </c>
      <c r="D13158" s="14">
        <f t="shared" si="1232"/>
        <v>0</v>
      </c>
      <c r="E13158" s="19" t="str">
        <f t="shared" si="1234"/>
        <v>833140 - Buschauffører, international turistfart</v>
      </c>
      <c r="F13158" s="19" t="str">
        <f t="shared" si="1235"/>
        <v>20-24 år</v>
      </c>
      <c r="G13158" s="40" t="s">
        <v>516</v>
      </c>
      <c r="H13158" s="41" t="s">
        <v>469</v>
      </c>
      <c r="I13158" s="42" t="s">
        <v>11</v>
      </c>
      <c r="J13158" s="43" t="s">
        <v>19</v>
      </c>
      <c r="K13158" s="44">
        <v>22</v>
      </c>
      <c r="L13158" s="45">
        <v>32569.557853488983</v>
      </c>
      <c r="M13158" s="46">
        <v>34517.788832808103</v>
      </c>
      <c r="N13158" s="45"/>
      <c r="O13158" s="46"/>
    </row>
    <row r="13159" spans="1:15" x14ac:dyDescent="0.2">
      <c r="A13159" s="11" t="str">
        <f t="shared" si="1230"/>
        <v>8331406 - Alle regioner25 år og derover</v>
      </c>
      <c r="B13159" s="12" t="str">
        <f t="shared" si="1233"/>
        <v>833140</v>
      </c>
      <c r="C13159" s="14">
        <f t="shared" si="1231"/>
        <v>0</v>
      </c>
      <c r="D13159" s="14">
        <f t="shared" si="1232"/>
        <v>0</v>
      </c>
      <c r="E13159" s="19" t="str">
        <f t="shared" si="1234"/>
        <v>833140 - Buschauffører, international turistfart</v>
      </c>
      <c r="F13159" s="19" t="str">
        <f t="shared" si="1235"/>
        <v>25 år og derover</v>
      </c>
      <c r="G13159" s="40" t="s">
        <v>516</v>
      </c>
      <c r="H13159" s="41" t="s">
        <v>469</v>
      </c>
      <c r="I13159" s="42" t="s">
        <v>11</v>
      </c>
      <c r="J13159" s="43" t="s">
        <v>9</v>
      </c>
      <c r="K13159" s="44">
        <v>278</v>
      </c>
      <c r="L13159" s="45">
        <v>31192.113099310725</v>
      </c>
      <c r="M13159" s="46">
        <v>33057.948715620543</v>
      </c>
      <c r="N13159" s="45"/>
      <c r="O13159" s="46"/>
    </row>
    <row r="13160" spans="1:15" x14ac:dyDescent="0.2">
      <c r="A13160" s="11" t="str">
        <f t="shared" si="1230"/>
        <v>8331406 - Alle regionerAlle uanset erf.</v>
      </c>
      <c r="B13160" s="12" t="str">
        <f t="shared" si="1233"/>
        <v>833140</v>
      </c>
      <c r="C13160" s="14">
        <f t="shared" si="1231"/>
        <v>0</v>
      </c>
      <c r="D13160" s="14">
        <f t="shared" si="1232"/>
        <v>0</v>
      </c>
      <c r="E13160" s="19" t="str">
        <f t="shared" si="1234"/>
        <v>833140 - Buschauffører, international turistfart</v>
      </c>
      <c r="F13160" s="19" t="str">
        <f t="shared" si="1235"/>
        <v>Alle uanset erf.</v>
      </c>
      <c r="G13160" s="40" t="s">
        <v>516</v>
      </c>
      <c r="H13160" s="41" t="s">
        <v>469</v>
      </c>
      <c r="I13160" s="42" t="s">
        <v>11</v>
      </c>
      <c r="J13160" s="43" t="s">
        <v>10</v>
      </c>
      <c r="K13160" s="44">
        <v>363</v>
      </c>
      <c r="L13160" s="45">
        <v>31403.539239271482</v>
      </c>
      <c r="M13160" s="46">
        <v>33282.021848136807</v>
      </c>
      <c r="N13160" s="45"/>
      <c r="O13160" s="46"/>
    </row>
    <row r="13161" spans="1:15" x14ac:dyDescent="0.2">
      <c r="A13161" s="11" t="str">
        <f t="shared" si="1230"/>
        <v>8332101 - Region HovedstadenUnder 1 år</v>
      </c>
      <c r="B13161" s="12" t="str">
        <f t="shared" si="1233"/>
        <v>833210</v>
      </c>
      <c r="C13161" s="14">
        <f t="shared" si="1231"/>
        <v>0</v>
      </c>
      <c r="D13161" s="14">
        <f t="shared" si="1232"/>
        <v>0</v>
      </c>
      <c r="E13161" s="19" t="str">
        <f t="shared" si="1234"/>
        <v>833210 - Lastbilchauffører, national transport</v>
      </c>
      <c r="F13161" s="19" t="str">
        <f t="shared" si="1235"/>
        <v>Under 1 år</v>
      </c>
      <c r="G13161" s="40" t="s">
        <v>516</v>
      </c>
      <c r="H13161" s="41" t="s">
        <v>259</v>
      </c>
      <c r="I13161" s="42" t="s">
        <v>8</v>
      </c>
      <c r="J13161" s="43" t="s">
        <v>13</v>
      </c>
      <c r="K13161" s="44">
        <v>71</v>
      </c>
      <c r="L13161" s="45">
        <v>29263.86381467554</v>
      </c>
      <c r="M13161" s="46">
        <v>31014.857130094129</v>
      </c>
      <c r="N13161" s="45"/>
      <c r="O13161" s="46"/>
    </row>
    <row r="13162" spans="1:15" x14ac:dyDescent="0.2">
      <c r="A13162" s="11" t="str">
        <f t="shared" si="1230"/>
        <v>8332101 - Region Hovedstaden1 år</v>
      </c>
      <c r="B13162" s="12" t="str">
        <f t="shared" si="1233"/>
        <v>833210</v>
      </c>
      <c r="C13162" s="14">
        <f t="shared" si="1231"/>
        <v>0</v>
      </c>
      <c r="D13162" s="14">
        <f t="shared" si="1232"/>
        <v>0</v>
      </c>
      <c r="E13162" s="19" t="str">
        <f t="shared" si="1234"/>
        <v>833210 - Lastbilchauffører, national transport</v>
      </c>
      <c r="F13162" s="19" t="str">
        <f t="shared" si="1235"/>
        <v>1 år</v>
      </c>
      <c r="G13162" s="40" t="s">
        <v>516</v>
      </c>
      <c r="H13162" s="41" t="s">
        <v>259</v>
      </c>
      <c r="I13162" s="42" t="s">
        <v>8</v>
      </c>
      <c r="J13162" s="43" t="s">
        <v>22</v>
      </c>
      <c r="K13162" s="44">
        <v>41</v>
      </c>
      <c r="L13162" s="45">
        <v>30501.754647903352</v>
      </c>
      <c r="M13162" s="46">
        <v>32326.816739336162</v>
      </c>
      <c r="N13162" s="45"/>
      <c r="O13162" s="46"/>
    </row>
    <row r="13163" spans="1:15" x14ac:dyDescent="0.2">
      <c r="A13163" s="11" t="str">
        <f t="shared" si="1230"/>
        <v>8332101 - Region Hovedstaden2 år</v>
      </c>
      <c r="B13163" s="12" t="str">
        <f t="shared" si="1233"/>
        <v>833210</v>
      </c>
      <c r="C13163" s="14">
        <f t="shared" si="1231"/>
        <v>0</v>
      </c>
      <c r="D13163" s="14">
        <f t="shared" si="1232"/>
        <v>0</v>
      </c>
      <c r="E13163" s="19" t="str">
        <f t="shared" si="1234"/>
        <v>833210 - Lastbilchauffører, national transport</v>
      </c>
      <c r="F13163" s="19" t="str">
        <f t="shared" si="1235"/>
        <v>2 år</v>
      </c>
      <c r="G13163" s="40" t="s">
        <v>516</v>
      </c>
      <c r="H13163" s="41" t="s">
        <v>259</v>
      </c>
      <c r="I13163" s="42" t="s">
        <v>8</v>
      </c>
      <c r="J13163" s="43" t="s">
        <v>23</v>
      </c>
      <c r="K13163" s="44">
        <v>57</v>
      </c>
      <c r="L13163" s="45">
        <v>27902.430067007306</v>
      </c>
      <c r="M13163" s="46">
        <v>29571.962458241411</v>
      </c>
      <c r="N13163" s="45"/>
      <c r="O13163" s="46"/>
    </row>
    <row r="13164" spans="1:15" x14ac:dyDescent="0.2">
      <c r="A13164" s="11" t="str">
        <f t="shared" si="1230"/>
        <v>8332101 - Region Hovedstaden3 år</v>
      </c>
      <c r="B13164" s="12" t="str">
        <f t="shared" si="1233"/>
        <v>833210</v>
      </c>
      <c r="C13164" s="14">
        <f t="shared" si="1231"/>
        <v>0</v>
      </c>
      <c r="D13164" s="14">
        <f t="shared" si="1232"/>
        <v>0</v>
      </c>
      <c r="E13164" s="19" t="str">
        <f t="shared" si="1234"/>
        <v>833210 - Lastbilchauffører, national transport</v>
      </c>
      <c r="F13164" s="19" t="str">
        <f t="shared" si="1235"/>
        <v>3 år</v>
      </c>
      <c r="G13164" s="40" t="s">
        <v>516</v>
      </c>
      <c r="H13164" s="41" t="s">
        <v>259</v>
      </c>
      <c r="I13164" s="42" t="s">
        <v>8</v>
      </c>
      <c r="J13164" s="43" t="s">
        <v>14</v>
      </c>
      <c r="K13164" s="44">
        <v>56</v>
      </c>
      <c r="L13164" s="45">
        <v>27533.10119958334</v>
      </c>
      <c r="M13164" s="46">
        <v>29180.534923937845</v>
      </c>
      <c r="N13164" s="45"/>
      <c r="O13164" s="46"/>
    </row>
    <row r="13165" spans="1:15" x14ac:dyDescent="0.2">
      <c r="A13165" s="11" t="str">
        <f t="shared" si="1230"/>
        <v>8332101 - Region Hovedstaden4 år</v>
      </c>
      <c r="B13165" s="12" t="str">
        <f t="shared" si="1233"/>
        <v>833210</v>
      </c>
      <c r="C13165" s="14">
        <f t="shared" si="1231"/>
        <v>0</v>
      </c>
      <c r="D13165" s="14">
        <f t="shared" si="1232"/>
        <v>0</v>
      </c>
      <c r="E13165" s="19" t="str">
        <f t="shared" si="1234"/>
        <v>833210 - Lastbilchauffører, national transport</v>
      </c>
      <c r="F13165" s="19" t="str">
        <f t="shared" si="1235"/>
        <v>4 år</v>
      </c>
      <c r="G13165" s="40" t="s">
        <v>516</v>
      </c>
      <c r="H13165" s="41" t="s">
        <v>259</v>
      </c>
      <c r="I13165" s="42" t="s">
        <v>8</v>
      </c>
      <c r="J13165" s="43" t="s">
        <v>24</v>
      </c>
      <c r="K13165" s="44">
        <v>52</v>
      </c>
      <c r="L13165" s="45">
        <v>27901.862185352769</v>
      </c>
      <c r="M13165" s="46">
        <v>29571.360597581664</v>
      </c>
      <c r="N13165" s="45"/>
      <c r="O13165" s="46"/>
    </row>
    <row r="13166" spans="1:15" x14ac:dyDescent="0.2">
      <c r="A13166" s="11" t="str">
        <f t="shared" si="1230"/>
        <v>8332101 - Region Hovedstaden5-9 år</v>
      </c>
      <c r="B13166" s="12" t="str">
        <f t="shared" si="1233"/>
        <v>833210</v>
      </c>
      <c r="C13166" s="14">
        <f t="shared" si="1231"/>
        <v>0</v>
      </c>
      <c r="D13166" s="14">
        <f t="shared" si="1232"/>
        <v>0</v>
      </c>
      <c r="E13166" s="19" t="str">
        <f t="shared" si="1234"/>
        <v>833210 - Lastbilchauffører, national transport</v>
      </c>
      <c r="F13166" s="19" t="str">
        <f t="shared" si="1235"/>
        <v>5-9 år</v>
      </c>
      <c r="G13166" s="40" t="s">
        <v>516</v>
      </c>
      <c r="H13166" s="41" t="s">
        <v>259</v>
      </c>
      <c r="I13166" s="42" t="s">
        <v>8</v>
      </c>
      <c r="J13166" s="43" t="s">
        <v>15</v>
      </c>
      <c r="K13166" s="44">
        <v>276</v>
      </c>
      <c r="L13166" s="45">
        <v>27740.917230564526</v>
      </c>
      <c r="M13166" s="46">
        <v>29400.785556289149</v>
      </c>
      <c r="N13166" s="45"/>
      <c r="O13166" s="46"/>
    </row>
    <row r="13167" spans="1:15" x14ac:dyDescent="0.2">
      <c r="A13167" s="11" t="str">
        <f t="shared" si="1230"/>
        <v>8332101 - Region Hovedstaden0-4 år</v>
      </c>
      <c r="B13167" s="12" t="str">
        <f t="shared" si="1233"/>
        <v>833210</v>
      </c>
      <c r="C13167" s="14">
        <f t="shared" si="1231"/>
        <v>0</v>
      </c>
      <c r="D13167" s="14">
        <f t="shared" si="1232"/>
        <v>0</v>
      </c>
      <c r="E13167" s="19" t="str">
        <f t="shared" si="1234"/>
        <v>833210 - Lastbilchauffører, national transport</v>
      </c>
      <c r="F13167" s="19" t="str">
        <f t="shared" si="1235"/>
        <v>0-4 år</v>
      </c>
      <c r="G13167" s="40" t="s">
        <v>516</v>
      </c>
      <c r="H13167" s="41" t="s">
        <v>259</v>
      </c>
      <c r="I13167" s="42" t="s">
        <v>8</v>
      </c>
      <c r="J13167" s="43" t="s">
        <v>16</v>
      </c>
      <c r="K13167" s="44">
        <v>277</v>
      </c>
      <c r="L13167" s="45">
        <v>27964.006152098664</v>
      </c>
      <c r="M13167" s="46">
        <v>29637.222927393173</v>
      </c>
      <c r="N13167" s="45"/>
      <c r="O13167" s="46"/>
    </row>
    <row r="13168" spans="1:15" x14ac:dyDescent="0.2">
      <c r="A13168" s="11" t="str">
        <f t="shared" si="1230"/>
        <v>8332101 - Region Hovedstaden10-14 år</v>
      </c>
      <c r="B13168" s="12" t="str">
        <f t="shared" si="1233"/>
        <v>833210</v>
      </c>
      <c r="C13168" s="14">
        <f t="shared" si="1231"/>
        <v>0</v>
      </c>
      <c r="D13168" s="14">
        <f t="shared" si="1232"/>
        <v>0</v>
      </c>
      <c r="E13168" s="19" t="str">
        <f t="shared" si="1234"/>
        <v>833210 - Lastbilchauffører, national transport</v>
      </c>
      <c r="F13168" s="19" t="str">
        <f t="shared" si="1235"/>
        <v>10-14 år</v>
      </c>
      <c r="G13168" s="40" t="s">
        <v>516</v>
      </c>
      <c r="H13168" s="41" t="s">
        <v>259</v>
      </c>
      <c r="I13168" s="42" t="s">
        <v>8</v>
      </c>
      <c r="J13168" s="43" t="s">
        <v>17</v>
      </c>
      <c r="K13168" s="44">
        <v>224</v>
      </c>
      <c r="L13168" s="45">
        <v>28832.05494044405</v>
      </c>
      <c r="M13168" s="46">
        <v>30557.211119074895</v>
      </c>
      <c r="N13168" s="45"/>
      <c r="O13168" s="46"/>
    </row>
    <row r="13169" spans="1:15" x14ac:dyDescent="0.2">
      <c r="A13169" s="11" t="str">
        <f t="shared" si="1230"/>
        <v>8332101 - Region Hovedstaden15-20 år</v>
      </c>
      <c r="B13169" s="12" t="str">
        <f t="shared" si="1233"/>
        <v>833210</v>
      </c>
      <c r="C13169" s="14">
        <f t="shared" si="1231"/>
        <v>0</v>
      </c>
      <c r="D13169" s="14">
        <f t="shared" si="1232"/>
        <v>0</v>
      </c>
      <c r="E13169" s="19" t="str">
        <f t="shared" si="1234"/>
        <v>833210 - Lastbilchauffører, national transport</v>
      </c>
      <c r="F13169" s="19" t="str">
        <f t="shared" si="1235"/>
        <v>15-20 år</v>
      </c>
      <c r="G13169" s="40" t="s">
        <v>516</v>
      </c>
      <c r="H13169" s="41" t="s">
        <v>259</v>
      </c>
      <c r="I13169" s="42" t="s">
        <v>8</v>
      </c>
      <c r="J13169" s="43" t="s">
        <v>18</v>
      </c>
      <c r="K13169" s="44">
        <v>180</v>
      </c>
      <c r="L13169" s="45">
        <v>29290.616771519952</v>
      </c>
      <c r="M13169" s="46">
        <v>31043.210840991353</v>
      </c>
      <c r="N13169" s="45"/>
      <c r="O13169" s="46"/>
    </row>
    <row r="13170" spans="1:15" x14ac:dyDescent="0.2">
      <c r="A13170" s="11" t="str">
        <f t="shared" si="1230"/>
        <v>8332101 - Region Hovedstaden20-24 år</v>
      </c>
      <c r="B13170" s="12" t="str">
        <f t="shared" si="1233"/>
        <v>833210</v>
      </c>
      <c r="C13170" s="14">
        <f t="shared" si="1231"/>
        <v>0</v>
      </c>
      <c r="D13170" s="14">
        <f t="shared" si="1232"/>
        <v>0</v>
      </c>
      <c r="E13170" s="19" t="str">
        <f t="shared" si="1234"/>
        <v>833210 - Lastbilchauffører, national transport</v>
      </c>
      <c r="F13170" s="19" t="str">
        <f t="shared" si="1235"/>
        <v>20-24 år</v>
      </c>
      <c r="G13170" s="40" t="s">
        <v>516</v>
      </c>
      <c r="H13170" s="41" t="s">
        <v>259</v>
      </c>
      <c r="I13170" s="42" t="s">
        <v>8</v>
      </c>
      <c r="J13170" s="43" t="s">
        <v>19</v>
      </c>
      <c r="K13170" s="44">
        <v>184</v>
      </c>
      <c r="L13170" s="45">
        <v>28460.725462420622</v>
      </c>
      <c r="M13170" s="46">
        <v>30163.663268318647</v>
      </c>
      <c r="N13170" s="45"/>
      <c r="O13170" s="46"/>
    </row>
    <row r="13171" spans="1:15" x14ac:dyDescent="0.2">
      <c r="A13171" s="11" t="str">
        <f t="shared" si="1230"/>
        <v>8332101 - Region Hovedstaden25 år og derover</v>
      </c>
      <c r="B13171" s="12" t="str">
        <f t="shared" si="1233"/>
        <v>833210</v>
      </c>
      <c r="C13171" s="14">
        <f t="shared" si="1231"/>
        <v>0</v>
      </c>
      <c r="D13171" s="14">
        <f t="shared" si="1232"/>
        <v>0</v>
      </c>
      <c r="E13171" s="19" t="str">
        <f t="shared" si="1234"/>
        <v>833210 - Lastbilchauffører, national transport</v>
      </c>
      <c r="F13171" s="19" t="str">
        <f t="shared" si="1235"/>
        <v>25 år og derover</v>
      </c>
      <c r="G13171" s="40" t="s">
        <v>516</v>
      </c>
      <c r="H13171" s="41" t="s">
        <v>259</v>
      </c>
      <c r="I13171" s="42" t="s">
        <v>8</v>
      </c>
      <c r="J13171" s="43" t="s">
        <v>9</v>
      </c>
      <c r="K13171" s="44">
        <v>1243</v>
      </c>
      <c r="L13171" s="45">
        <v>29746.245415701327</v>
      </c>
      <c r="M13171" s="46">
        <v>31526.101869775364</v>
      </c>
      <c r="N13171" s="45"/>
      <c r="O13171" s="46"/>
    </row>
    <row r="13172" spans="1:15" x14ac:dyDescent="0.2">
      <c r="A13172" s="11" t="str">
        <f t="shared" si="1230"/>
        <v>8332101 - Region HovedstadenAlle uanset erf.</v>
      </c>
      <c r="B13172" s="12" t="str">
        <f t="shared" si="1233"/>
        <v>833210</v>
      </c>
      <c r="C13172" s="14">
        <f t="shared" si="1231"/>
        <v>0</v>
      </c>
      <c r="D13172" s="14">
        <f t="shared" si="1232"/>
        <v>0</v>
      </c>
      <c r="E13172" s="19" t="str">
        <f t="shared" si="1234"/>
        <v>833210 - Lastbilchauffører, national transport</v>
      </c>
      <c r="F13172" s="19" t="str">
        <f t="shared" si="1235"/>
        <v>Alle uanset erf.</v>
      </c>
      <c r="G13172" s="40" t="s">
        <v>516</v>
      </c>
      <c r="H13172" s="41" t="s">
        <v>259</v>
      </c>
      <c r="I13172" s="42" t="s">
        <v>8</v>
      </c>
      <c r="J13172" s="43" t="s">
        <v>10</v>
      </c>
      <c r="K13172" s="44">
        <v>2384</v>
      </c>
      <c r="L13172" s="45">
        <v>28793.274875347379</v>
      </c>
      <c r="M13172" s="46">
        <v>30494.062683889675</v>
      </c>
      <c r="N13172" s="45"/>
      <c r="O13172" s="46"/>
    </row>
    <row r="13173" spans="1:15" x14ac:dyDescent="0.2">
      <c r="A13173" s="11" t="str">
        <f t="shared" si="1230"/>
        <v>8332102 - Region SjællandUnder 1 år</v>
      </c>
      <c r="B13173" s="12" t="str">
        <f t="shared" si="1233"/>
        <v>833210</v>
      </c>
      <c r="C13173" s="14">
        <f t="shared" si="1231"/>
        <v>0</v>
      </c>
      <c r="D13173" s="14">
        <f t="shared" si="1232"/>
        <v>0</v>
      </c>
      <c r="E13173" s="19" t="str">
        <f t="shared" si="1234"/>
        <v>833210 - Lastbilchauffører, national transport</v>
      </c>
      <c r="F13173" s="19" t="str">
        <f t="shared" si="1235"/>
        <v>Under 1 år</v>
      </c>
      <c r="G13173" s="40" t="s">
        <v>516</v>
      </c>
      <c r="H13173" s="41" t="s">
        <v>259</v>
      </c>
      <c r="I13173" s="42" t="s">
        <v>20</v>
      </c>
      <c r="J13173" s="43" t="s">
        <v>13</v>
      </c>
      <c r="K13173" s="44">
        <v>38</v>
      </c>
      <c r="L13173" s="45">
        <v>31676.778685351524</v>
      </c>
      <c r="M13173" s="46">
        <v>33572.147939504117</v>
      </c>
      <c r="N13173" s="45"/>
      <c r="O13173" s="46"/>
    </row>
    <row r="13174" spans="1:15" x14ac:dyDescent="0.2">
      <c r="A13174" s="11" t="str">
        <f t="shared" si="1230"/>
        <v>8332102 - Region Sjælland1 år</v>
      </c>
      <c r="B13174" s="12" t="str">
        <f t="shared" si="1233"/>
        <v>833210</v>
      </c>
      <c r="C13174" s="14">
        <f t="shared" si="1231"/>
        <v>0</v>
      </c>
      <c r="D13174" s="14">
        <f t="shared" si="1232"/>
        <v>0</v>
      </c>
      <c r="E13174" s="19" t="str">
        <f t="shared" si="1234"/>
        <v>833210 - Lastbilchauffører, national transport</v>
      </c>
      <c r="F13174" s="19" t="str">
        <f t="shared" si="1235"/>
        <v>1 år</v>
      </c>
      <c r="G13174" s="40" t="s">
        <v>516</v>
      </c>
      <c r="H13174" s="41" t="s">
        <v>259</v>
      </c>
      <c r="I13174" s="42" t="s">
        <v>20</v>
      </c>
      <c r="J13174" s="43" t="s">
        <v>22</v>
      </c>
      <c r="K13174" s="44">
        <v>27</v>
      </c>
      <c r="L13174" s="45">
        <v>25995.597569617083</v>
      </c>
      <c r="M13174" s="46">
        <v>27551.035288401312</v>
      </c>
      <c r="N13174" s="45"/>
      <c r="O13174" s="46"/>
    </row>
    <row r="13175" spans="1:15" x14ac:dyDescent="0.2">
      <c r="A13175" s="11" t="str">
        <f t="shared" si="1230"/>
        <v>8332102 - Region Sjælland2 år</v>
      </c>
      <c r="B13175" s="12" t="str">
        <f t="shared" si="1233"/>
        <v>833210</v>
      </c>
      <c r="C13175" s="14">
        <f t="shared" si="1231"/>
        <v>0</v>
      </c>
      <c r="D13175" s="14">
        <f t="shared" si="1232"/>
        <v>0</v>
      </c>
      <c r="E13175" s="19" t="str">
        <f t="shared" si="1234"/>
        <v>833210 - Lastbilchauffører, national transport</v>
      </c>
      <c r="F13175" s="19" t="str">
        <f t="shared" si="1235"/>
        <v>2 år</v>
      </c>
      <c r="G13175" s="40" t="s">
        <v>516</v>
      </c>
      <c r="H13175" s="41" t="s">
        <v>259</v>
      </c>
      <c r="I13175" s="42" t="s">
        <v>20</v>
      </c>
      <c r="J13175" s="43" t="s">
        <v>23</v>
      </c>
      <c r="K13175" s="44">
        <v>25</v>
      </c>
      <c r="L13175" s="45">
        <v>30203.039905685026</v>
      </c>
      <c r="M13175" s="46">
        <v>32010.228502347847</v>
      </c>
      <c r="N13175" s="45"/>
      <c r="O13175" s="46"/>
    </row>
    <row r="13176" spans="1:15" x14ac:dyDescent="0.2">
      <c r="A13176" s="11" t="str">
        <f t="shared" si="1230"/>
        <v>8332102 - Region Sjælland3 år</v>
      </c>
      <c r="B13176" s="12" t="str">
        <f t="shared" si="1233"/>
        <v>833210</v>
      </c>
      <c r="C13176" s="14">
        <f t="shared" si="1231"/>
        <v>0</v>
      </c>
      <c r="D13176" s="14">
        <f t="shared" si="1232"/>
        <v>0</v>
      </c>
      <c r="E13176" s="19" t="str">
        <f t="shared" si="1234"/>
        <v>833210 - Lastbilchauffører, national transport</v>
      </c>
      <c r="F13176" s="19" t="str">
        <f t="shared" si="1235"/>
        <v>3 år</v>
      </c>
      <c r="G13176" s="40" t="s">
        <v>516</v>
      </c>
      <c r="H13176" s="41" t="s">
        <v>259</v>
      </c>
      <c r="I13176" s="42" t="s">
        <v>20</v>
      </c>
      <c r="J13176" s="43" t="s">
        <v>14</v>
      </c>
      <c r="K13176" s="44">
        <v>32</v>
      </c>
      <c r="L13176" s="45">
        <v>31909.735393457951</v>
      </c>
      <c r="M13176" s="46">
        <v>33797.772291264409</v>
      </c>
      <c r="N13176" s="45"/>
      <c r="O13176" s="46"/>
    </row>
    <row r="13177" spans="1:15" x14ac:dyDescent="0.2">
      <c r="A13177" s="11" t="str">
        <f t="shared" si="1230"/>
        <v>8332102 - Region Sjælland4 år</v>
      </c>
      <c r="B13177" s="12" t="str">
        <f t="shared" si="1233"/>
        <v>833210</v>
      </c>
      <c r="C13177" s="14">
        <f t="shared" si="1231"/>
        <v>0</v>
      </c>
      <c r="D13177" s="14">
        <f t="shared" si="1232"/>
        <v>0</v>
      </c>
      <c r="E13177" s="19" t="str">
        <f t="shared" si="1234"/>
        <v>833210 - Lastbilchauffører, national transport</v>
      </c>
      <c r="F13177" s="19" t="str">
        <f t="shared" si="1235"/>
        <v>4 år</v>
      </c>
      <c r="G13177" s="40" t="s">
        <v>516</v>
      </c>
      <c r="H13177" s="41" t="s">
        <v>259</v>
      </c>
      <c r="I13177" s="42" t="s">
        <v>20</v>
      </c>
      <c r="J13177" s="43" t="s">
        <v>24</v>
      </c>
      <c r="K13177" s="44">
        <v>55</v>
      </c>
      <c r="L13177" s="45">
        <v>29758.49811003689</v>
      </c>
      <c r="M13177" s="46">
        <v>31539.087699899599</v>
      </c>
      <c r="N13177" s="45"/>
      <c r="O13177" s="46"/>
    </row>
    <row r="13178" spans="1:15" x14ac:dyDescent="0.2">
      <c r="A13178" s="11" t="str">
        <f t="shared" si="1230"/>
        <v>8332102 - Region Sjælland5-9 år</v>
      </c>
      <c r="B13178" s="12" t="str">
        <f t="shared" si="1233"/>
        <v>833210</v>
      </c>
      <c r="C13178" s="14">
        <f t="shared" si="1231"/>
        <v>0</v>
      </c>
      <c r="D13178" s="14">
        <f t="shared" si="1232"/>
        <v>0</v>
      </c>
      <c r="E13178" s="19" t="str">
        <f t="shared" si="1234"/>
        <v>833210 - Lastbilchauffører, national transport</v>
      </c>
      <c r="F13178" s="19" t="str">
        <f t="shared" si="1235"/>
        <v>5-9 år</v>
      </c>
      <c r="G13178" s="40" t="s">
        <v>516</v>
      </c>
      <c r="H13178" s="41" t="s">
        <v>259</v>
      </c>
      <c r="I13178" s="42" t="s">
        <v>20</v>
      </c>
      <c r="J13178" s="43" t="s">
        <v>15</v>
      </c>
      <c r="K13178" s="44">
        <v>264</v>
      </c>
      <c r="L13178" s="45">
        <v>30141.597410634702</v>
      </c>
      <c r="M13178" s="46">
        <v>31932.855869121988</v>
      </c>
      <c r="N13178" s="45"/>
      <c r="O13178" s="46"/>
    </row>
    <row r="13179" spans="1:15" x14ac:dyDescent="0.2">
      <c r="A13179" s="11" t="str">
        <f t="shared" si="1230"/>
        <v>8332102 - Region Sjælland0-4 år</v>
      </c>
      <c r="B13179" s="12" t="str">
        <f t="shared" si="1233"/>
        <v>833210</v>
      </c>
      <c r="C13179" s="14">
        <f t="shared" si="1231"/>
        <v>0</v>
      </c>
      <c r="D13179" s="14">
        <f t="shared" si="1232"/>
        <v>0</v>
      </c>
      <c r="E13179" s="19" t="str">
        <f t="shared" si="1234"/>
        <v>833210 - Lastbilchauffører, national transport</v>
      </c>
      <c r="F13179" s="19" t="str">
        <f t="shared" si="1235"/>
        <v>0-4 år</v>
      </c>
      <c r="G13179" s="40" t="s">
        <v>516</v>
      </c>
      <c r="H13179" s="41" t="s">
        <v>259</v>
      </c>
      <c r="I13179" s="42" t="s">
        <v>20</v>
      </c>
      <c r="J13179" s="43" t="s">
        <v>16</v>
      </c>
      <c r="K13179" s="44">
        <v>177</v>
      </c>
      <c r="L13179" s="45">
        <v>29758.49811003689</v>
      </c>
      <c r="M13179" s="46">
        <v>31539.087699899599</v>
      </c>
      <c r="N13179" s="45"/>
      <c r="O13179" s="46"/>
    </row>
    <row r="13180" spans="1:15" x14ac:dyDescent="0.2">
      <c r="A13180" s="11" t="str">
        <f t="shared" si="1230"/>
        <v>8332102 - Region Sjælland10-14 år</v>
      </c>
      <c r="B13180" s="12" t="str">
        <f t="shared" si="1233"/>
        <v>833210</v>
      </c>
      <c r="C13180" s="14">
        <f t="shared" si="1231"/>
        <v>0</v>
      </c>
      <c r="D13180" s="14">
        <f t="shared" si="1232"/>
        <v>0</v>
      </c>
      <c r="E13180" s="19" t="str">
        <f t="shared" si="1234"/>
        <v>833210 - Lastbilchauffører, national transport</v>
      </c>
      <c r="F13180" s="19" t="str">
        <f t="shared" si="1235"/>
        <v>10-14 år</v>
      </c>
      <c r="G13180" s="40" t="s">
        <v>516</v>
      </c>
      <c r="H13180" s="41" t="s">
        <v>259</v>
      </c>
      <c r="I13180" s="42" t="s">
        <v>20</v>
      </c>
      <c r="J13180" s="43" t="s">
        <v>17</v>
      </c>
      <c r="K13180" s="44">
        <v>194</v>
      </c>
      <c r="L13180" s="45">
        <v>30598.963530088156</v>
      </c>
      <c r="M13180" s="46">
        <v>32420.786914989636</v>
      </c>
      <c r="N13180" s="45"/>
      <c r="O13180" s="46"/>
    </row>
    <row r="13181" spans="1:15" x14ac:dyDescent="0.2">
      <c r="A13181" s="11" t="str">
        <f t="shared" si="1230"/>
        <v>8332102 - Region Sjælland15-20 år</v>
      </c>
      <c r="B13181" s="12" t="str">
        <f t="shared" si="1233"/>
        <v>833210</v>
      </c>
      <c r="C13181" s="14">
        <f t="shared" si="1231"/>
        <v>0</v>
      </c>
      <c r="D13181" s="14">
        <f t="shared" si="1232"/>
        <v>0</v>
      </c>
      <c r="E13181" s="19" t="str">
        <f t="shared" si="1234"/>
        <v>833210 - Lastbilchauffører, national transport</v>
      </c>
      <c r="F13181" s="19" t="str">
        <f t="shared" si="1235"/>
        <v>15-20 år</v>
      </c>
      <c r="G13181" s="40" t="s">
        <v>516</v>
      </c>
      <c r="H13181" s="41" t="s">
        <v>259</v>
      </c>
      <c r="I13181" s="42" t="s">
        <v>20</v>
      </c>
      <c r="J13181" s="43" t="s">
        <v>18</v>
      </c>
      <c r="K13181" s="44">
        <v>181</v>
      </c>
      <c r="L13181" s="45">
        <v>30361.466814553598</v>
      </c>
      <c r="M13181" s="46">
        <v>32184.805339570048</v>
      </c>
      <c r="N13181" s="45"/>
      <c r="O13181" s="46"/>
    </row>
    <row r="13182" spans="1:15" x14ac:dyDescent="0.2">
      <c r="A13182" s="11" t="str">
        <f t="shared" si="1230"/>
        <v>8332102 - Region Sjælland20-24 år</v>
      </c>
      <c r="B13182" s="12" t="str">
        <f t="shared" si="1233"/>
        <v>833210</v>
      </c>
      <c r="C13182" s="14">
        <f t="shared" si="1231"/>
        <v>0</v>
      </c>
      <c r="D13182" s="14">
        <f t="shared" si="1232"/>
        <v>0</v>
      </c>
      <c r="E13182" s="19" t="str">
        <f t="shared" si="1234"/>
        <v>833210 - Lastbilchauffører, national transport</v>
      </c>
      <c r="F13182" s="19" t="str">
        <f t="shared" si="1235"/>
        <v>20-24 år</v>
      </c>
      <c r="G13182" s="40" t="s">
        <v>516</v>
      </c>
      <c r="H13182" s="41" t="s">
        <v>259</v>
      </c>
      <c r="I13182" s="42" t="s">
        <v>20</v>
      </c>
      <c r="J13182" s="43" t="s">
        <v>19</v>
      </c>
      <c r="K13182" s="44">
        <v>182</v>
      </c>
      <c r="L13182" s="45">
        <v>30846.639930740082</v>
      </c>
      <c r="M13182" s="46">
        <v>32671.775540436411</v>
      </c>
      <c r="N13182" s="45"/>
      <c r="O13182" s="46"/>
    </row>
    <row r="13183" spans="1:15" x14ac:dyDescent="0.2">
      <c r="A13183" s="11" t="str">
        <f t="shared" si="1230"/>
        <v>8332102 - Region Sjælland25 år og derover</v>
      </c>
      <c r="B13183" s="12" t="str">
        <f t="shared" si="1233"/>
        <v>833210</v>
      </c>
      <c r="C13183" s="14">
        <f t="shared" si="1231"/>
        <v>0</v>
      </c>
      <c r="D13183" s="14">
        <f t="shared" si="1232"/>
        <v>0</v>
      </c>
      <c r="E13183" s="19" t="str">
        <f t="shared" si="1234"/>
        <v>833210 - Lastbilchauffører, national transport</v>
      </c>
      <c r="F13183" s="19" t="str">
        <f t="shared" si="1235"/>
        <v>25 år og derover</v>
      </c>
      <c r="G13183" s="40" t="s">
        <v>516</v>
      </c>
      <c r="H13183" s="41" t="s">
        <v>259</v>
      </c>
      <c r="I13183" s="42" t="s">
        <v>20</v>
      </c>
      <c r="J13183" s="43" t="s">
        <v>9</v>
      </c>
      <c r="K13183" s="44">
        <v>1366</v>
      </c>
      <c r="L13183" s="45">
        <v>30506.172724392141</v>
      </c>
      <c r="M13183" s="46">
        <v>32303.680929174789</v>
      </c>
      <c r="N13183" s="45"/>
      <c r="O13183" s="46"/>
    </row>
    <row r="13184" spans="1:15" x14ac:dyDescent="0.2">
      <c r="A13184" s="11" t="str">
        <f t="shared" si="1230"/>
        <v>8332102 - Region SjællandAlle uanset erf.</v>
      </c>
      <c r="B13184" s="12" t="str">
        <f t="shared" si="1233"/>
        <v>833210</v>
      </c>
      <c r="C13184" s="14">
        <f t="shared" si="1231"/>
        <v>0</v>
      </c>
      <c r="D13184" s="14">
        <f t="shared" si="1232"/>
        <v>0</v>
      </c>
      <c r="E13184" s="19" t="str">
        <f t="shared" si="1234"/>
        <v>833210 - Lastbilchauffører, national transport</v>
      </c>
      <c r="F13184" s="19" t="str">
        <f t="shared" si="1235"/>
        <v>Alle uanset erf.</v>
      </c>
      <c r="G13184" s="40" t="s">
        <v>516</v>
      </c>
      <c r="H13184" s="41" t="s">
        <v>259</v>
      </c>
      <c r="I13184" s="42" t="s">
        <v>20</v>
      </c>
      <c r="J13184" s="43" t="s">
        <v>10</v>
      </c>
      <c r="K13184" s="44">
        <v>2364</v>
      </c>
      <c r="L13184" s="45">
        <v>30473.60784603616</v>
      </c>
      <c r="M13184" s="46">
        <v>32293.756113594085</v>
      </c>
      <c r="N13184" s="45"/>
      <c r="O13184" s="46"/>
    </row>
    <row r="13185" spans="1:15" x14ac:dyDescent="0.2">
      <c r="A13185" s="11" t="str">
        <f t="shared" si="1230"/>
        <v>8332103 - Region SyddanmarkUnder 1 år</v>
      </c>
      <c r="B13185" s="12" t="str">
        <f t="shared" si="1233"/>
        <v>833210</v>
      </c>
      <c r="C13185" s="14">
        <f t="shared" si="1231"/>
        <v>0</v>
      </c>
      <c r="D13185" s="14">
        <f t="shared" si="1232"/>
        <v>0</v>
      </c>
      <c r="E13185" s="19" t="str">
        <f t="shared" si="1234"/>
        <v>833210 - Lastbilchauffører, national transport</v>
      </c>
      <c r="F13185" s="19" t="str">
        <f t="shared" si="1235"/>
        <v>Under 1 år</v>
      </c>
      <c r="G13185" s="40" t="s">
        <v>516</v>
      </c>
      <c r="H13185" s="41" t="s">
        <v>259</v>
      </c>
      <c r="I13185" s="42" t="s">
        <v>544</v>
      </c>
      <c r="J13185" s="43" t="s">
        <v>13</v>
      </c>
      <c r="K13185" s="44">
        <v>103</v>
      </c>
      <c r="L13185" s="45">
        <v>28845.280629680303</v>
      </c>
      <c r="M13185" s="46">
        <v>30570.226695104044</v>
      </c>
      <c r="N13185" s="45"/>
      <c r="O13185" s="46"/>
    </row>
    <row r="13186" spans="1:15" x14ac:dyDescent="0.2">
      <c r="A13186" s="11" t="str">
        <f t="shared" ref="A13186:A13249" si="1236">B13186&amp;I13186&amp;F13186</f>
        <v>8332103 - Region Syddanmark1 år</v>
      </c>
      <c r="B13186" s="12" t="str">
        <f t="shared" si="1233"/>
        <v>833210</v>
      </c>
      <c r="C13186" s="14">
        <f t="shared" ref="C13186:C13249" si="1237">N13186*1.2</f>
        <v>0</v>
      </c>
      <c r="D13186" s="14">
        <f t="shared" ref="D13186:D13249" si="1238">O13186*1.2</f>
        <v>0</v>
      </c>
      <c r="E13186" s="19" t="str">
        <f t="shared" si="1234"/>
        <v>833210 - Lastbilchauffører, national transport</v>
      </c>
      <c r="F13186" s="19" t="str">
        <f t="shared" si="1235"/>
        <v>1 år</v>
      </c>
      <c r="G13186" s="40" t="s">
        <v>516</v>
      </c>
      <c r="H13186" s="41" t="s">
        <v>259</v>
      </c>
      <c r="I13186" s="42" t="s">
        <v>544</v>
      </c>
      <c r="J13186" s="43" t="s">
        <v>22</v>
      </c>
      <c r="K13186" s="44">
        <v>63</v>
      </c>
      <c r="L13186" s="45">
        <v>30200.131135862084</v>
      </c>
      <c r="M13186" s="46">
        <v>32007.145687274136</v>
      </c>
      <c r="N13186" s="45"/>
      <c r="O13186" s="46"/>
    </row>
    <row r="13187" spans="1:15" x14ac:dyDescent="0.2">
      <c r="A13187" s="11" t="str">
        <f t="shared" si="1236"/>
        <v>8332103 - Region Syddanmark2 år</v>
      </c>
      <c r="B13187" s="12" t="str">
        <f t="shared" ref="B13187:B13250" si="1239">LEFT(E13187,6)</f>
        <v>833210</v>
      </c>
      <c r="C13187" s="14">
        <f t="shared" si="1237"/>
        <v>0</v>
      </c>
      <c r="D13187" s="14">
        <f t="shared" si="1238"/>
        <v>0</v>
      </c>
      <c r="E13187" s="19" t="str">
        <f t="shared" ref="E13187:E13250" si="1240">TRIM(H13187)</f>
        <v>833210 - Lastbilchauffører, national transport</v>
      </c>
      <c r="F13187" s="19" t="str">
        <f t="shared" ref="F13187:F13250" si="1241">MID(J13187,6,30)</f>
        <v>2 år</v>
      </c>
      <c r="G13187" s="40" t="s">
        <v>516</v>
      </c>
      <c r="H13187" s="41" t="s">
        <v>259</v>
      </c>
      <c r="I13187" s="42" t="s">
        <v>544</v>
      </c>
      <c r="J13187" s="43" t="s">
        <v>23</v>
      </c>
      <c r="K13187" s="44">
        <v>63</v>
      </c>
      <c r="L13187" s="45">
        <v>28821.140111399458</v>
      </c>
      <c r="M13187" s="46">
        <v>30545.643204955239</v>
      </c>
      <c r="N13187" s="45"/>
      <c r="O13187" s="46"/>
    </row>
    <row r="13188" spans="1:15" x14ac:dyDescent="0.2">
      <c r="A13188" s="11" t="str">
        <f t="shared" si="1236"/>
        <v>8332103 - Region Syddanmark3 år</v>
      </c>
      <c r="B13188" s="12" t="str">
        <f t="shared" si="1239"/>
        <v>833210</v>
      </c>
      <c r="C13188" s="14">
        <f t="shared" si="1237"/>
        <v>0</v>
      </c>
      <c r="D13188" s="14">
        <f t="shared" si="1238"/>
        <v>0</v>
      </c>
      <c r="E13188" s="19" t="str">
        <f t="shared" si="1240"/>
        <v>833210 - Lastbilchauffører, national transport</v>
      </c>
      <c r="F13188" s="19" t="str">
        <f t="shared" si="1241"/>
        <v>3 år</v>
      </c>
      <c r="G13188" s="40" t="s">
        <v>516</v>
      </c>
      <c r="H13188" s="41" t="s">
        <v>259</v>
      </c>
      <c r="I13188" s="42" t="s">
        <v>544</v>
      </c>
      <c r="J13188" s="43" t="s">
        <v>14</v>
      </c>
      <c r="K13188" s="44">
        <v>52</v>
      </c>
      <c r="L13188" s="45">
        <v>26825.408162000836</v>
      </c>
      <c r="M13188" s="46">
        <v>28429.565974035344</v>
      </c>
      <c r="N13188" s="45"/>
      <c r="O13188" s="46"/>
    </row>
    <row r="13189" spans="1:15" x14ac:dyDescent="0.2">
      <c r="A13189" s="11" t="str">
        <f t="shared" si="1236"/>
        <v>8332103 - Region Syddanmark4 år</v>
      </c>
      <c r="B13189" s="12" t="str">
        <f t="shared" si="1239"/>
        <v>833210</v>
      </c>
      <c r="C13189" s="14">
        <f t="shared" si="1237"/>
        <v>0</v>
      </c>
      <c r="D13189" s="14">
        <f t="shared" si="1238"/>
        <v>0</v>
      </c>
      <c r="E13189" s="19" t="str">
        <f t="shared" si="1240"/>
        <v>833210 - Lastbilchauffører, national transport</v>
      </c>
      <c r="F13189" s="19" t="str">
        <f t="shared" si="1241"/>
        <v>4 år</v>
      </c>
      <c r="G13189" s="40" t="s">
        <v>516</v>
      </c>
      <c r="H13189" s="41" t="s">
        <v>259</v>
      </c>
      <c r="I13189" s="42" t="s">
        <v>544</v>
      </c>
      <c r="J13189" s="43" t="s">
        <v>24</v>
      </c>
      <c r="K13189" s="44">
        <v>75</v>
      </c>
      <c r="L13189" s="45">
        <v>29146.17619250582</v>
      </c>
      <c r="M13189" s="46">
        <v>30890.127709171116</v>
      </c>
      <c r="N13189" s="45"/>
      <c r="O13189" s="46"/>
    </row>
    <row r="13190" spans="1:15" x14ac:dyDescent="0.2">
      <c r="A13190" s="11" t="str">
        <f t="shared" si="1236"/>
        <v>8332103 - Region Syddanmark5-9 år</v>
      </c>
      <c r="B13190" s="12" t="str">
        <f t="shared" si="1239"/>
        <v>833210</v>
      </c>
      <c r="C13190" s="14">
        <f t="shared" si="1237"/>
        <v>0</v>
      </c>
      <c r="D13190" s="14">
        <f t="shared" si="1238"/>
        <v>0</v>
      </c>
      <c r="E13190" s="19" t="str">
        <f t="shared" si="1240"/>
        <v>833210 - Lastbilchauffører, national transport</v>
      </c>
      <c r="F13190" s="19" t="str">
        <f t="shared" si="1241"/>
        <v>5-9 år</v>
      </c>
      <c r="G13190" s="40" t="s">
        <v>516</v>
      </c>
      <c r="H13190" s="41" t="s">
        <v>259</v>
      </c>
      <c r="I13190" s="42" t="s">
        <v>544</v>
      </c>
      <c r="J13190" s="43" t="s">
        <v>15</v>
      </c>
      <c r="K13190" s="44">
        <v>435</v>
      </c>
      <c r="L13190" s="45">
        <v>30230.655964781719</v>
      </c>
      <c r="M13190" s="46">
        <v>32039.496958926389</v>
      </c>
      <c r="N13190" s="45"/>
      <c r="O13190" s="46"/>
    </row>
    <row r="13191" spans="1:15" x14ac:dyDescent="0.2">
      <c r="A13191" s="11" t="str">
        <f t="shared" si="1236"/>
        <v>8332103 - Region Syddanmark0-4 år</v>
      </c>
      <c r="B13191" s="12" t="str">
        <f t="shared" si="1239"/>
        <v>833210</v>
      </c>
      <c r="C13191" s="14">
        <f t="shared" si="1237"/>
        <v>0</v>
      </c>
      <c r="D13191" s="14">
        <f t="shared" si="1238"/>
        <v>0</v>
      </c>
      <c r="E13191" s="19" t="str">
        <f t="shared" si="1240"/>
        <v>833210 - Lastbilchauffører, national transport</v>
      </c>
      <c r="F13191" s="19" t="str">
        <f t="shared" si="1241"/>
        <v>0-4 år</v>
      </c>
      <c r="G13191" s="40" t="s">
        <v>516</v>
      </c>
      <c r="H13191" s="41" t="s">
        <v>259</v>
      </c>
      <c r="I13191" s="42" t="s">
        <v>544</v>
      </c>
      <c r="J13191" s="43" t="s">
        <v>16</v>
      </c>
      <c r="K13191" s="44">
        <v>356</v>
      </c>
      <c r="L13191" s="45">
        <v>28915.457931977089</v>
      </c>
      <c r="M13191" s="46">
        <v>30630.91486843066</v>
      </c>
      <c r="N13191" s="45"/>
      <c r="O13191" s="46"/>
    </row>
    <row r="13192" spans="1:15" x14ac:dyDescent="0.2">
      <c r="A13192" s="11" t="str">
        <f t="shared" si="1236"/>
        <v>8332103 - Region Syddanmark10-14 år</v>
      </c>
      <c r="B13192" s="12" t="str">
        <f t="shared" si="1239"/>
        <v>833210</v>
      </c>
      <c r="C13192" s="14">
        <f t="shared" si="1237"/>
        <v>0</v>
      </c>
      <c r="D13192" s="14">
        <f t="shared" si="1238"/>
        <v>0</v>
      </c>
      <c r="E13192" s="19" t="str">
        <f t="shared" si="1240"/>
        <v>833210 - Lastbilchauffører, national transport</v>
      </c>
      <c r="F13192" s="19" t="str">
        <f t="shared" si="1241"/>
        <v>10-14 år</v>
      </c>
      <c r="G13192" s="40" t="s">
        <v>516</v>
      </c>
      <c r="H13192" s="41" t="s">
        <v>259</v>
      </c>
      <c r="I13192" s="42" t="s">
        <v>544</v>
      </c>
      <c r="J13192" s="43" t="s">
        <v>17</v>
      </c>
      <c r="K13192" s="44">
        <v>358</v>
      </c>
      <c r="L13192" s="45">
        <v>30074.859632080144</v>
      </c>
      <c r="M13192" s="46">
        <v>31874.378605767954</v>
      </c>
      <c r="N13192" s="45"/>
      <c r="O13192" s="46"/>
    </row>
    <row r="13193" spans="1:15" x14ac:dyDescent="0.2">
      <c r="A13193" s="11" t="str">
        <f t="shared" si="1236"/>
        <v>8332103 - Region Syddanmark15-20 år</v>
      </c>
      <c r="B13193" s="12" t="str">
        <f t="shared" si="1239"/>
        <v>833210</v>
      </c>
      <c r="C13193" s="14">
        <f t="shared" si="1237"/>
        <v>0</v>
      </c>
      <c r="D13193" s="14">
        <f t="shared" si="1238"/>
        <v>0</v>
      </c>
      <c r="E13193" s="19" t="str">
        <f t="shared" si="1240"/>
        <v>833210 - Lastbilchauffører, national transport</v>
      </c>
      <c r="F13193" s="19" t="str">
        <f t="shared" si="1241"/>
        <v>15-20 år</v>
      </c>
      <c r="G13193" s="40" t="s">
        <v>516</v>
      </c>
      <c r="H13193" s="41" t="s">
        <v>259</v>
      </c>
      <c r="I13193" s="42" t="s">
        <v>544</v>
      </c>
      <c r="J13193" s="43" t="s">
        <v>18</v>
      </c>
      <c r="K13193" s="44">
        <v>283</v>
      </c>
      <c r="L13193" s="45">
        <v>29861.589184159566</v>
      </c>
      <c r="M13193" s="46">
        <v>31648.347193299076</v>
      </c>
      <c r="N13193" s="45"/>
      <c r="O13193" s="46"/>
    </row>
    <row r="13194" spans="1:15" x14ac:dyDescent="0.2">
      <c r="A13194" s="11" t="str">
        <f t="shared" si="1236"/>
        <v>8332103 - Region Syddanmark20-24 år</v>
      </c>
      <c r="B13194" s="12" t="str">
        <f t="shared" si="1239"/>
        <v>833210</v>
      </c>
      <c r="C13194" s="14">
        <f t="shared" si="1237"/>
        <v>0</v>
      </c>
      <c r="D13194" s="14">
        <f t="shared" si="1238"/>
        <v>0</v>
      </c>
      <c r="E13194" s="19" t="str">
        <f t="shared" si="1240"/>
        <v>833210 - Lastbilchauffører, national transport</v>
      </c>
      <c r="F13194" s="19" t="str">
        <f t="shared" si="1241"/>
        <v>20-24 år</v>
      </c>
      <c r="G13194" s="40" t="s">
        <v>516</v>
      </c>
      <c r="H13194" s="41" t="s">
        <v>259</v>
      </c>
      <c r="I13194" s="42" t="s">
        <v>544</v>
      </c>
      <c r="J13194" s="43" t="s">
        <v>19</v>
      </c>
      <c r="K13194" s="44">
        <v>359</v>
      </c>
      <c r="L13194" s="45">
        <v>30137.402197778058</v>
      </c>
      <c r="M13194" s="46">
        <v>31899.909357829751</v>
      </c>
      <c r="N13194" s="45"/>
      <c r="O13194" s="46"/>
    </row>
    <row r="13195" spans="1:15" x14ac:dyDescent="0.2">
      <c r="A13195" s="11" t="str">
        <f t="shared" si="1236"/>
        <v>8332103 - Region Syddanmark25 år og derover</v>
      </c>
      <c r="B13195" s="12" t="str">
        <f t="shared" si="1239"/>
        <v>833210</v>
      </c>
      <c r="C13195" s="14">
        <f t="shared" si="1237"/>
        <v>0</v>
      </c>
      <c r="D13195" s="14">
        <f t="shared" si="1238"/>
        <v>0</v>
      </c>
      <c r="E13195" s="19" t="str">
        <f t="shared" si="1240"/>
        <v>833210 - Lastbilchauffører, national transport</v>
      </c>
      <c r="F13195" s="19" t="str">
        <f t="shared" si="1241"/>
        <v>25 år og derover</v>
      </c>
      <c r="G13195" s="40" t="s">
        <v>516</v>
      </c>
      <c r="H13195" s="41" t="s">
        <v>259</v>
      </c>
      <c r="I13195" s="42" t="s">
        <v>544</v>
      </c>
      <c r="J13195" s="43" t="s">
        <v>9</v>
      </c>
      <c r="K13195" s="44">
        <v>2242</v>
      </c>
      <c r="L13195" s="45">
        <v>30155.119374069855</v>
      </c>
      <c r="M13195" s="46">
        <v>31957.289426604264</v>
      </c>
      <c r="N13195" s="45"/>
      <c r="O13195" s="46"/>
    </row>
    <row r="13196" spans="1:15" x14ac:dyDescent="0.2">
      <c r="A13196" s="11" t="str">
        <f t="shared" si="1236"/>
        <v>8332103 - Region SyddanmarkAlle uanset erf.</v>
      </c>
      <c r="B13196" s="12" t="str">
        <f t="shared" si="1239"/>
        <v>833210</v>
      </c>
      <c r="C13196" s="14">
        <f t="shared" si="1237"/>
        <v>0</v>
      </c>
      <c r="D13196" s="14">
        <f t="shared" si="1238"/>
        <v>0</v>
      </c>
      <c r="E13196" s="19" t="str">
        <f t="shared" si="1240"/>
        <v>833210 - Lastbilchauffører, national transport</v>
      </c>
      <c r="F13196" s="19" t="str">
        <f t="shared" si="1241"/>
        <v>Alle uanset erf.</v>
      </c>
      <c r="G13196" s="40" t="s">
        <v>516</v>
      </c>
      <c r="H13196" s="41" t="s">
        <v>259</v>
      </c>
      <c r="I13196" s="42" t="s">
        <v>544</v>
      </c>
      <c r="J13196" s="43" t="s">
        <v>10</v>
      </c>
      <c r="K13196" s="44">
        <v>4033</v>
      </c>
      <c r="L13196" s="45">
        <v>30112.964923629181</v>
      </c>
      <c r="M13196" s="46">
        <v>31909.625771302119</v>
      </c>
      <c r="N13196" s="45"/>
      <c r="O13196" s="46"/>
    </row>
    <row r="13197" spans="1:15" x14ac:dyDescent="0.2">
      <c r="A13197" s="11" t="str">
        <f t="shared" si="1236"/>
        <v>8332104 - Region MidtjyllandUnder 1 år</v>
      </c>
      <c r="B13197" s="12" t="str">
        <f t="shared" si="1239"/>
        <v>833210</v>
      </c>
      <c r="C13197" s="14">
        <f t="shared" si="1237"/>
        <v>0</v>
      </c>
      <c r="D13197" s="14">
        <f t="shared" si="1238"/>
        <v>0</v>
      </c>
      <c r="E13197" s="19" t="str">
        <f t="shared" si="1240"/>
        <v>833210 - Lastbilchauffører, national transport</v>
      </c>
      <c r="F13197" s="19" t="str">
        <f t="shared" si="1241"/>
        <v>Under 1 år</v>
      </c>
      <c r="G13197" s="40" t="s">
        <v>516</v>
      </c>
      <c r="H13197" s="41" t="s">
        <v>259</v>
      </c>
      <c r="I13197" s="42" t="s">
        <v>517</v>
      </c>
      <c r="J13197" s="43" t="s">
        <v>13</v>
      </c>
      <c r="K13197" s="44">
        <v>58</v>
      </c>
      <c r="L13197" s="45">
        <v>27470.635233422101</v>
      </c>
      <c r="M13197" s="46">
        <v>29114.331327985743</v>
      </c>
      <c r="N13197" s="45"/>
      <c r="O13197" s="46"/>
    </row>
    <row r="13198" spans="1:15" x14ac:dyDescent="0.2">
      <c r="A13198" s="11" t="str">
        <f t="shared" si="1236"/>
        <v>8332104 - Region Midtjylland1 år</v>
      </c>
      <c r="B13198" s="12" t="str">
        <f t="shared" si="1239"/>
        <v>833210</v>
      </c>
      <c r="C13198" s="14">
        <f t="shared" si="1237"/>
        <v>0</v>
      </c>
      <c r="D13198" s="14">
        <f t="shared" si="1238"/>
        <v>0</v>
      </c>
      <c r="E13198" s="19" t="str">
        <f t="shared" si="1240"/>
        <v>833210 - Lastbilchauffører, national transport</v>
      </c>
      <c r="F13198" s="19" t="str">
        <f t="shared" si="1241"/>
        <v>1 år</v>
      </c>
      <c r="G13198" s="40" t="s">
        <v>516</v>
      </c>
      <c r="H13198" s="41" t="s">
        <v>259</v>
      </c>
      <c r="I13198" s="42" t="s">
        <v>517</v>
      </c>
      <c r="J13198" s="43" t="s">
        <v>22</v>
      </c>
      <c r="K13198" s="44">
        <v>44</v>
      </c>
      <c r="L13198" s="45">
        <v>27130.844804702861</v>
      </c>
      <c r="M13198" s="46">
        <v>28754.209654797269</v>
      </c>
      <c r="N13198" s="45"/>
      <c r="O13198" s="46"/>
    </row>
    <row r="13199" spans="1:15" x14ac:dyDescent="0.2">
      <c r="A13199" s="11" t="str">
        <f t="shared" si="1236"/>
        <v>8332104 - Region Midtjylland2 år</v>
      </c>
      <c r="B13199" s="12" t="str">
        <f t="shared" si="1239"/>
        <v>833210</v>
      </c>
      <c r="C13199" s="14">
        <f t="shared" si="1237"/>
        <v>0</v>
      </c>
      <c r="D13199" s="14">
        <f t="shared" si="1238"/>
        <v>0</v>
      </c>
      <c r="E13199" s="19" t="str">
        <f t="shared" si="1240"/>
        <v>833210 - Lastbilchauffører, national transport</v>
      </c>
      <c r="F13199" s="19" t="str">
        <f t="shared" si="1241"/>
        <v>2 år</v>
      </c>
      <c r="G13199" s="40" t="s">
        <v>516</v>
      </c>
      <c r="H13199" s="41" t="s">
        <v>259</v>
      </c>
      <c r="I13199" s="42" t="s">
        <v>517</v>
      </c>
      <c r="J13199" s="43" t="s">
        <v>23</v>
      </c>
      <c r="K13199" s="44">
        <v>60</v>
      </c>
      <c r="L13199" s="45">
        <v>29337.055635706114</v>
      </c>
      <c r="M13199" s="46">
        <v>31060.993821207958</v>
      </c>
      <c r="N13199" s="45"/>
      <c r="O13199" s="46"/>
    </row>
    <row r="13200" spans="1:15" x14ac:dyDescent="0.2">
      <c r="A13200" s="11" t="str">
        <f t="shared" si="1236"/>
        <v>8332104 - Region Midtjylland3 år</v>
      </c>
      <c r="B13200" s="12" t="str">
        <f t="shared" si="1239"/>
        <v>833210</v>
      </c>
      <c r="C13200" s="14">
        <f t="shared" si="1237"/>
        <v>0</v>
      </c>
      <c r="D13200" s="14">
        <f t="shared" si="1238"/>
        <v>0</v>
      </c>
      <c r="E13200" s="19" t="str">
        <f t="shared" si="1240"/>
        <v>833210 - Lastbilchauffører, national transport</v>
      </c>
      <c r="F13200" s="19" t="str">
        <f t="shared" si="1241"/>
        <v>3 år</v>
      </c>
      <c r="G13200" s="40" t="s">
        <v>516</v>
      </c>
      <c r="H13200" s="41" t="s">
        <v>259</v>
      </c>
      <c r="I13200" s="42" t="s">
        <v>517</v>
      </c>
      <c r="J13200" s="43" t="s">
        <v>14</v>
      </c>
      <c r="K13200" s="44">
        <v>58</v>
      </c>
      <c r="L13200" s="45">
        <v>28048.159889293962</v>
      </c>
      <c r="M13200" s="46">
        <v>29726.411974765884</v>
      </c>
      <c r="N13200" s="45"/>
      <c r="O13200" s="46"/>
    </row>
    <row r="13201" spans="1:15" x14ac:dyDescent="0.2">
      <c r="A13201" s="11" t="str">
        <f t="shared" si="1236"/>
        <v>8332104 - Region Midtjylland4 år</v>
      </c>
      <c r="B13201" s="12" t="str">
        <f t="shared" si="1239"/>
        <v>833210</v>
      </c>
      <c r="C13201" s="14">
        <f t="shared" si="1237"/>
        <v>0</v>
      </c>
      <c r="D13201" s="14">
        <f t="shared" si="1238"/>
        <v>0</v>
      </c>
      <c r="E13201" s="19" t="str">
        <f t="shared" si="1240"/>
        <v>833210 - Lastbilchauffører, national transport</v>
      </c>
      <c r="F13201" s="19" t="str">
        <f t="shared" si="1241"/>
        <v>4 år</v>
      </c>
      <c r="G13201" s="40" t="s">
        <v>516</v>
      </c>
      <c r="H13201" s="41" t="s">
        <v>259</v>
      </c>
      <c r="I13201" s="42" t="s">
        <v>517</v>
      </c>
      <c r="J13201" s="43" t="s">
        <v>24</v>
      </c>
      <c r="K13201" s="44">
        <v>72</v>
      </c>
      <c r="L13201" s="45">
        <v>27507.414965897129</v>
      </c>
      <c r="M13201" s="46">
        <v>29153.311763215355</v>
      </c>
      <c r="N13201" s="45"/>
      <c r="O13201" s="46"/>
    </row>
    <row r="13202" spans="1:15" x14ac:dyDescent="0.2">
      <c r="A13202" s="11" t="str">
        <f t="shared" si="1236"/>
        <v>8332104 - Region Midtjylland5-9 år</v>
      </c>
      <c r="B13202" s="12" t="str">
        <f t="shared" si="1239"/>
        <v>833210</v>
      </c>
      <c r="C13202" s="14">
        <f t="shared" si="1237"/>
        <v>0</v>
      </c>
      <c r="D13202" s="14">
        <f t="shared" si="1238"/>
        <v>0</v>
      </c>
      <c r="E13202" s="19" t="str">
        <f t="shared" si="1240"/>
        <v>833210 - Lastbilchauffører, national transport</v>
      </c>
      <c r="F13202" s="19" t="str">
        <f t="shared" si="1241"/>
        <v>5-9 år</v>
      </c>
      <c r="G13202" s="40" t="s">
        <v>516</v>
      </c>
      <c r="H13202" s="41" t="s">
        <v>259</v>
      </c>
      <c r="I13202" s="42" t="s">
        <v>517</v>
      </c>
      <c r="J13202" s="43" t="s">
        <v>15</v>
      </c>
      <c r="K13202" s="44">
        <v>471</v>
      </c>
      <c r="L13202" s="45">
        <v>29593.442787926127</v>
      </c>
      <c r="M13202" s="46">
        <v>31364.156348857032</v>
      </c>
      <c r="N13202" s="45"/>
      <c r="O13202" s="46"/>
    </row>
    <row r="13203" spans="1:15" x14ac:dyDescent="0.2">
      <c r="A13203" s="11" t="str">
        <f t="shared" si="1236"/>
        <v>8332104 - Region Midtjylland0-4 år</v>
      </c>
      <c r="B13203" s="12" t="str">
        <f t="shared" si="1239"/>
        <v>833210</v>
      </c>
      <c r="C13203" s="14">
        <f t="shared" si="1237"/>
        <v>0</v>
      </c>
      <c r="D13203" s="14">
        <f t="shared" si="1238"/>
        <v>0</v>
      </c>
      <c r="E13203" s="19" t="str">
        <f t="shared" si="1240"/>
        <v>833210 - Lastbilchauffører, national transport</v>
      </c>
      <c r="F13203" s="19" t="str">
        <f t="shared" si="1241"/>
        <v>0-4 år</v>
      </c>
      <c r="G13203" s="40" t="s">
        <v>516</v>
      </c>
      <c r="H13203" s="41" t="s">
        <v>259</v>
      </c>
      <c r="I13203" s="42" t="s">
        <v>517</v>
      </c>
      <c r="J13203" s="43" t="s">
        <v>16</v>
      </c>
      <c r="K13203" s="44">
        <v>292</v>
      </c>
      <c r="L13203" s="45">
        <v>28092.552995124897</v>
      </c>
      <c r="M13203" s="46">
        <v>29773.461326950783</v>
      </c>
      <c r="N13203" s="45"/>
      <c r="O13203" s="46"/>
    </row>
    <row r="13204" spans="1:15" x14ac:dyDescent="0.2">
      <c r="A13204" s="11" t="str">
        <f t="shared" si="1236"/>
        <v>8332104 - Region Midtjylland10-14 år</v>
      </c>
      <c r="B13204" s="12" t="str">
        <f t="shared" si="1239"/>
        <v>833210</v>
      </c>
      <c r="C13204" s="14">
        <f t="shared" si="1237"/>
        <v>0</v>
      </c>
      <c r="D13204" s="14">
        <f t="shared" si="1238"/>
        <v>0</v>
      </c>
      <c r="E13204" s="19" t="str">
        <f t="shared" si="1240"/>
        <v>833210 - Lastbilchauffører, national transport</v>
      </c>
      <c r="F13204" s="19" t="str">
        <f t="shared" si="1241"/>
        <v>10-14 år</v>
      </c>
      <c r="G13204" s="40" t="s">
        <v>516</v>
      </c>
      <c r="H13204" s="41" t="s">
        <v>259</v>
      </c>
      <c r="I13204" s="42" t="s">
        <v>517</v>
      </c>
      <c r="J13204" s="43" t="s">
        <v>17</v>
      </c>
      <c r="K13204" s="44">
        <v>369</v>
      </c>
      <c r="L13204" s="45">
        <v>29187.078333670663</v>
      </c>
      <c r="M13204" s="46">
        <v>30933.477216009185</v>
      </c>
      <c r="N13204" s="45"/>
      <c r="O13204" s="46"/>
    </row>
    <row r="13205" spans="1:15" x14ac:dyDescent="0.2">
      <c r="A13205" s="11" t="str">
        <f t="shared" si="1236"/>
        <v>8332104 - Region Midtjylland15-20 år</v>
      </c>
      <c r="B13205" s="12" t="str">
        <f t="shared" si="1239"/>
        <v>833210</v>
      </c>
      <c r="C13205" s="14">
        <f t="shared" si="1237"/>
        <v>0</v>
      </c>
      <c r="D13205" s="14">
        <f t="shared" si="1238"/>
        <v>0</v>
      </c>
      <c r="E13205" s="19" t="str">
        <f t="shared" si="1240"/>
        <v>833210 - Lastbilchauffører, national transport</v>
      </c>
      <c r="F13205" s="19" t="str">
        <f t="shared" si="1241"/>
        <v>15-20 år</v>
      </c>
      <c r="G13205" s="40" t="s">
        <v>516</v>
      </c>
      <c r="H13205" s="41" t="s">
        <v>259</v>
      </c>
      <c r="I13205" s="42" t="s">
        <v>517</v>
      </c>
      <c r="J13205" s="43" t="s">
        <v>18</v>
      </c>
      <c r="K13205" s="44">
        <v>288</v>
      </c>
      <c r="L13205" s="45">
        <v>28933.200211475869</v>
      </c>
      <c r="M13205" s="46">
        <v>30664.408382918889</v>
      </c>
      <c r="N13205" s="45"/>
      <c r="O13205" s="46"/>
    </row>
    <row r="13206" spans="1:15" x14ac:dyDescent="0.2">
      <c r="A13206" s="11" t="str">
        <f t="shared" si="1236"/>
        <v>8332104 - Region Midtjylland20-24 år</v>
      </c>
      <c r="B13206" s="12" t="str">
        <f t="shared" si="1239"/>
        <v>833210</v>
      </c>
      <c r="C13206" s="14">
        <f t="shared" si="1237"/>
        <v>0</v>
      </c>
      <c r="D13206" s="14">
        <f t="shared" si="1238"/>
        <v>0</v>
      </c>
      <c r="E13206" s="19" t="str">
        <f t="shared" si="1240"/>
        <v>833210 - Lastbilchauffører, national transport</v>
      </c>
      <c r="F13206" s="19" t="str">
        <f t="shared" si="1241"/>
        <v>20-24 år</v>
      </c>
      <c r="G13206" s="40" t="s">
        <v>516</v>
      </c>
      <c r="H13206" s="41" t="s">
        <v>259</v>
      </c>
      <c r="I13206" s="42" t="s">
        <v>517</v>
      </c>
      <c r="J13206" s="43" t="s">
        <v>19</v>
      </c>
      <c r="K13206" s="44">
        <v>353</v>
      </c>
      <c r="L13206" s="45">
        <v>29815.958084972019</v>
      </c>
      <c r="M13206" s="46">
        <v>31599.9857728471</v>
      </c>
      <c r="N13206" s="45"/>
      <c r="O13206" s="46"/>
    </row>
    <row r="13207" spans="1:15" x14ac:dyDescent="0.2">
      <c r="A13207" s="11" t="str">
        <f t="shared" si="1236"/>
        <v>8332104 - Region Midtjylland25 år og derover</v>
      </c>
      <c r="B13207" s="12" t="str">
        <f t="shared" si="1239"/>
        <v>833210</v>
      </c>
      <c r="C13207" s="14">
        <f t="shared" si="1237"/>
        <v>0</v>
      </c>
      <c r="D13207" s="14">
        <f t="shared" si="1238"/>
        <v>0</v>
      </c>
      <c r="E13207" s="19" t="str">
        <f t="shared" si="1240"/>
        <v>833210 - Lastbilchauffører, national transport</v>
      </c>
      <c r="F13207" s="19" t="str">
        <f t="shared" si="1241"/>
        <v>25 år og derover</v>
      </c>
      <c r="G13207" s="40" t="s">
        <v>516</v>
      </c>
      <c r="H13207" s="41" t="s">
        <v>259</v>
      </c>
      <c r="I13207" s="42" t="s">
        <v>517</v>
      </c>
      <c r="J13207" s="43" t="s">
        <v>9</v>
      </c>
      <c r="K13207" s="44">
        <v>2266</v>
      </c>
      <c r="L13207" s="45">
        <v>29339.137357986514</v>
      </c>
      <c r="M13207" s="46">
        <v>31094.634640208671</v>
      </c>
      <c r="N13207" s="45"/>
      <c r="O13207" s="46"/>
    </row>
    <row r="13208" spans="1:15" x14ac:dyDescent="0.2">
      <c r="A13208" s="11" t="str">
        <f t="shared" si="1236"/>
        <v>8332104 - Region MidtjyllandAlle uanset erf.</v>
      </c>
      <c r="B13208" s="12" t="str">
        <f t="shared" si="1239"/>
        <v>833210</v>
      </c>
      <c r="C13208" s="14">
        <f t="shared" si="1237"/>
        <v>0</v>
      </c>
      <c r="D13208" s="14">
        <f t="shared" si="1238"/>
        <v>0</v>
      </c>
      <c r="E13208" s="19" t="str">
        <f t="shared" si="1240"/>
        <v>833210 - Lastbilchauffører, national transport</v>
      </c>
      <c r="F13208" s="19" t="str">
        <f t="shared" si="1241"/>
        <v>Alle uanset erf.</v>
      </c>
      <c r="G13208" s="40" t="s">
        <v>516</v>
      </c>
      <c r="H13208" s="41" t="s">
        <v>259</v>
      </c>
      <c r="I13208" s="42" t="s">
        <v>517</v>
      </c>
      <c r="J13208" s="43" t="s">
        <v>10</v>
      </c>
      <c r="K13208" s="44">
        <v>4039</v>
      </c>
      <c r="L13208" s="45">
        <v>29269.811887459236</v>
      </c>
      <c r="M13208" s="46">
        <v>31002.225168022902</v>
      </c>
      <c r="N13208" s="45"/>
      <c r="O13208" s="46"/>
    </row>
    <row r="13209" spans="1:15" x14ac:dyDescent="0.2">
      <c r="A13209" s="11" t="str">
        <f t="shared" si="1236"/>
        <v>8332105 - Region NordjyllandUnder 1 år</v>
      </c>
      <c r="B13209" s="12" t="str">
        <f t="shared" si="1239"/>
        <v>833210</v>
      </c>
      <c r="C13209" s="14">
        <f t="shared" si="1237"/>
        <v>0</v>
      </c>
      <c r="D13209" s="14">
        <f t="shared" si="1238"/>
        <v>0</v>
      </c>
      <c r="E13209" s="19" t="str">
        <f t="shared" si="1240"/>
        <v>833210 - Lastbilchauffører, national transport</v>
      </c>
      <c r="F13209" s="19" t="str">
        <f t="shared" si="1241"/>
        <v>Under 1 år</v>
      </c>
      <c r="G13209" s="40" t="s">
        <v>516</v>
      </c>
      <c r="H13209" s="41" t="s">
        <v>259</v>
      </c>
      <c r="I13209" s="42" t="s">
        <v>21</v>
      </c>
      <c r="J13209" s="43" t="s">
        <v>13</v>
      </c>
      <c r="K13209" s="44">
        <v>39</v>
      </c>
      <c r="L13209" s="45">
        <v>30688.433439144777</v>
      </c>
      <c r="M13209" s="46">
        <v>32524.665392413477</v>
      </c>
      <c r="N13209" s="45"/>
      <c r="O13209" s="46"/>
    </row>
    <row r="13210" spans="1:15" x14ac:dyDescent="0.2">
      <c r="A13210" s="11" t="str">
        <f t="shared" si="1236"/>
        <v>8332105 - Region Nordjylland1 år</v>
      </c>
      <c r="B13210" s="12" t="str">
        <f t="shared" si="1239"/>
        <v>833210</v>
      </c>
      <c r="C13210" s="14">
        <f t="shared" si="1237"/>
        <v>0</v>
      </c>
      <c r="D13210" s="14">
        <f t="shared" si="1238"/>
        <v>0</v>
      </c>
      <c r="E13210" s="19" t="str">
        <f t="shared" si="1240"/>
        <v>833210 - Lastbilchauffører, national transport</v>
      </c>
      <c r="F13210" s="19" t="str">
        <f t="shared" si="1241"/>
        <v>1 år</v>
      </c>
      <c r="G13210" s="40" t="s">
        <v>516</v>
      </c>
      <c r="H13210" s="41" t="s">
        <v>259</v>
      </c>
      <c r="I13210" s="42" t="s">
        <v>21</v>
      </c>
      <c r="J13210" s="43" t="s">
        <v>22</v>
      </c>
      <c r="K13210" s="44">
        <v>24</v>
      </c>
      <c r="L13210" s="45">
        <v>25685.452400958286</v>
      </c>
      <c r="M13210" s="46">
        <v>27222.332689303046</v>
      </c>
      <c r="N13210" s="45"/>
      <c r="O13210" s="46"/>
    </row>
    <row r="13211" spans="1:15" x14ac:dyDescent="0.2">
      <c r="A13211" s="11" t="str">
        <f t="shared" si="1236"/>
        <v>8332105 - Region Nordjylland2 år</v>
      </c>
      <c r="B13211" s="12" t="str">
        <f t="shared" si="1239"/>
        <v>833210</v>
      </c>
      <c r="C13211" s="14">
        <f t="shared" si="1237"/>
        <v>0</v>
      </c>
      <c r="D13211" s="14">
        <f t="shared" si="1238"/>
        <v>0</v>
      </c>
      <c r="E13211" s="19" t="str">
        <f t="shared" si="1240"/>
        <v>833210 - Lastbilchauffører, national transport</v>
      </c>
      <c r="F13211" s="19" t="str">
        <f t="shared" si="1241"/>
        <v>2 år</v>
      </c>
      <c r="G13211" s="40" t="s">
        <v>516</v>
      </c>
      <c r="H13211" s="41" t="s">
        <v>259</v>
      </c>
      <c r="I13211" s="42" t="s">
        <v>21</v>
      </c>
      <c r="J13211" s="43" t="s">
        <v>23</v>
      </c>
      <c r="K13211" s="44">
        <v>18</v>
      </c>
      <c r="L13211" s="45">
        <v>29165.303656408007</v>
      </c>
      <c r="M13211" s="46">
        <v>30910.399658355418</v>
      </c>
      <c r="N13211" s="45"/>
      <c r="O13211" s="46"/>
    </row>
    <row r="13212" spans="1:15" x14ac:dyDescent="0.2">
      <c r="A13212" s="11" t="str">
        <f t="shared" si="1236"/>
        <v>8332105 - Region Nordjylland3 år</v>
      </c>
      <c r="B13212" s="12" t="str">
        <f t="shared" si="1239"/>
        <v>833210</v>
      </c>
      <c r="C13212" s="14">
        <f t="shared" si="1237"/>
        <v>0</v>
      </c>
      <c r="D13212" s="14">
        <f t="shared" si="1238"/>
        <v>0</v>
      </c>
      <c r="E13212" s="19" t="str">
        <f t="shared" si="1240"/>
        <v>833210 - Lastbilchauffører, national transport</v>
      </c>
      <c r="F13212" s="19" t="str">
        <f t="shared" si="1241"/>
        <v>3 år</v>
      </c>
      <c r="G13212" s="40" t="s">
        <v>516</v>
      </c>
      <c r="H13212" s="41" t="s">
        <v>259</v>
      </c>
      <c r="I13212" s="42" t="s">
        <v>21</v>
      </c>
      <c r="J13212" s="43" t="s">
        <v>14</v>
      </c>
      <c r="K13212" s="44">
        <v>28</v>
      </c>
      <c r="L13212" s="45">
        <v>28956.574282692953</v>
      </c>
      <c r="M13212" s="46">
        <v>30689.18103371912</v>
      </c>
      <c r="N13212" s="45"/>
      <c r="O13212" s="46"/>
    </row>
    <row r="13213" spans="1:15" x14ac:dyDescent="0.2">
      <c r="A13213" s="11" t="str">
        <f t="shared" si="1236"/>
        <v>8332105 - Region Nordjylland4 år</v>
      </c>
      <c r="B13213" s="12" t="str">
        <f t="shared" si="1239"/>
        <v>833210</v>
      </c>
      <c r="C13213" s="14">
        <f t="shared" si="1237"/>
        <v>0</v>
      </c>
      <c r="D13213" s="14">
        <f t="shared" si="1238"/>
        <v>0</v>
      </c>
      <c r="E13213" s="19" t="str">
        <f t="shared" si="1240"/>
        <v>833210 - Lastbilchauffører, national transport</v>
      </c>
      <c r="F13213" s="19" t="str">
        <f t="shared" si="1241"/>
        <v>4 år</v>
      </c>
      <c r="G13213" s="40" t="s">
        <v>516</v>
      </c>
      <c r="H13213" s="41" t="s">
        <v>259</v>
      </c>
      <c r="I13213" s="42" t="s">
        <v>21</v>
      </c>
      <c r="J13213" s="43" t="s">
        <v>24</v>
      </c>
      <c r="K13213" s="44">
        <v>24</v>
      </c>
      <c r="L13213" s="45">
        <v>25418.322399526121</v>
      </c>
      <c r="M13213" s="46">
        <v>26939.219055298723</v>
      </c>
      <c r="N13213" s="45"/>
      <c r="O13213" s="46"/>
    </row>
    <row r="13214" spans="1:15" x14ac:dyDescent="0.2">
      <c r="A13214" s="11" t="str">
        <f t="shared" si="1236"/>
        <v>8332105 - Region Nordjylland5-9 år</v>
      </c>
      <c r="B13214" s="12" t="str">
        <f t="shared" si="1239"/>
        <v>833210</v>
      </c>
      <c r="C13214" s="14">
        <f t="shared" si="1237"/>
        <v>0</v>
      </c>
      <c r="D13214" s="14">
        <f t="shared" si="1238"/>
        <v>0</v>
      </c>
      <c r="E13214" s="19" t="str">
        <f t="shared" si="1240"/>
        <v>833210 - Lastbilchauffører, national transport</v>
      </c>
      <c r="F13214" s="19" t="str">
        <f t="shared" si="1241"/>
        <v>5-9 år</v>
      </c>
      <c r="G13214" s="40" t="s">
        <v>516</v>
      </c>
      <c r="H13214" s="41" t="s">
        <v>259</v>
      </c>
      <c r="I13214" s="42" t="s">
        <v>21</v>
      </c>
      <c r="J13214" s="43" t="s">
        <v>15</v>
      </c>
      <c r="K13214" s="44">
        <v>167</v>
      </c>
      <c r="L13214" s="45">
        <v>29223.290685630305</v>
      </c>
      <c r="M13214" s="46">
        <v>30971.85632170369</v>
      </c>
      <c r="N13214" s="45"/>
      <c r="O13214" s="46"/>
    </row>
    <row r="13215" spans="1:15" x14ac:dyDescent="0.2">
      <c r="A13215" s="11" t="str">
        <f t="shared" si="1236"/>
        <v>8332105 - Region Nordjylland0-4 år</v>
      </c>
      <c r="B13215" s="12" t="str">
        <f t="shared" si="1239"/>
        <v>833210</v>
      </c>
      <c r="C13215" s="14">
        <f t="shared" si="1237"/>
        <v>0</v>
      </c>
      <c r="D13215" s="14">
        <f t="shared" si="1238"/>
        <v>0</v>
      </c>
      <c r="E13215" s="19" t="str">
        <f t="shared" si="1240"/>
        <v>833210 - Lastbilchauffører, national transport</v>
      </c>
      <c r="F13215" s="19" t="str">
        <f t="shared" si="1241"/>
        <v>0-4 år</v>
      </c>
      <c r="G13215" s="40" t="s">
        <v>516</v>
      </c>
      <c r="H13215" s="41" t="s">
        <v>259</v>
      </c>
      <c r="I13215" s="42" t="s">
        <v>21</v>
      </c>
      <c r="J13215" s="43" t="s">
        <v>16</v>
      </c>
      <c r="K13215" s="44">
        <v>133</v>
      </c>
      <c r="L13215" s="45">
        <v>28956.574282692953</v>
      </c>
      <c r="M13215" s="46">
        <v>30689.18103371912</v>
      </c>
      <c r="N13215" s="45"/>
      <c r="O13215" s="46"/>
    </row>
    <row r="13216" spans="1:15" x14ac:dyDescent="0.2">
      <c r="A13216" s="11" t="str">
        <f t="shared" si="1236"/>
        <v>8332105 - Region Nordjylland10-14 år</v>
      </c>
      <c r="B13216" s="12" t="str">
        <f t="shared" si="1239"/>
        <v>833210</v>
      </c>
      <c r="C13216" s="14">
        <f t="shared" si="1237"/>
        <v>0</v>
      </c>
      <c r="D13216" s="14">
        <f t="shared" si="1238"/>
        <v>0</v>
      </c>
      <c r="E13216" s="19" t="str">
        <f t="shared" si="1240"/>
        <v>833210 - Lastbilchauffører, national transport</v>
      </c>
      <c r="F13216" s="19" t="str">
        <f t="shared" si="1241"/>
        <v>10-14 år</v>
      </c>
      <c r="G13216" s="40" t="s">
        <v>516</v>
      </c>
      <c r="H13216" s="41" t="s">
        <v>259</v>
      </c>
      <c r="I13216" s="42" t="s">
        <v>21</v>
      </c>
      <c r="J13216" s="43" t="s">
        <v>17</v>
      </c>
      <c r="K13216" s="44">
        <v>127</v>
      </c>
      <c r="L13216" s="45">
        <v>29933.866305755477</v>
      </c>
      <c r="M13216" s="46">
        <v>31731.52555493949</v>
      </c>
      <c r="N13216" s="45"/>
      <c r="O13216" s="46"/>
    </row>
    <row r="13217" spans="1:15" x14ac:dyDescent="0.2">
      <c r="A13217" s="11" t="str">
        <f t="shared" si="1236"/>
        <v>8332105 - Region Nordjylland15-20 år</v>
      </c>
      <c r="B13217" s="12" t="str">
        <f t="shared" si="1239"/>
        <v>833210</v>
      </c>
      <c r="C13217" s="14">
        <f t="shared" si="1237"/>
        <v>0</v>
      </c>
      <c r="D13217" s="14">
        <f t="shared" si="1238"/>
        <v>0</v>
      </c>
      <c r="E13217" s="19" t="str">
        <f t="shared" si="1240"/>
        <v>833210 - Lastbilchauffører, national transport</v>
      </c>
      <c r="F13217" s="19" t="str">
        <f t="shared" si="1241"/>
        <v>15-20 år</v>
      </c>
      <c r="G13217" s="40" t="s">
        <v>516</v>
      </c>
      <c r="H13217" s="41" t="s">
        <v>259</v>
      </c>
      <c r="I13217" s="42" t="s">
        <v>21</v>
      </c>
      <c r="J13217" s="43" t="s">
        <v>18</v>
      </c>
      <c r="K13217" s="44">
        <v>108</v>
      </c>
      <c r="L13217" s="45">
        <v>29626.739109204707</v>
      </c>
      <c r="M13217" s="46">
        <v>31399.444944168732</v>
      </c>
      <c r="N13217" s="45"/>
      <c r="O13217" s="46"/>
    </row>
    <row r="13218" spans="1:15" x14ac:dyDescent="0.2">
      <c r="A13218" s="11" t="str">
        <f t="shared" si="1236"/>
        <v>8332105 - Region Nordjylland20-24 år</v>
      </c>
      <c r="B13218" s="12" t="str">
        <f t="shared" si="1239"/>
        <v>833210</v>
      </c>
      <c r="C13218" s="14">
        <f t="shared" si="1237"/>
        <v>0</v>
      </c>
      <c r="D13218" s="14">
        <f t="shared" si="1238"/>
        <v>0</v>
      </c>
      <c r="E13218" s="19" t="str">
        <f t="shared" si="1240"/>
        <v>833210 - Lastbilchauffører, national transport</v>
      </c>
      <c r="F13218" s="19" t="str">
        <f t="shared" si="1241"/>
        <v>20-24 år</v>
      </c>
      <c r="G13218" s="40" t="s">
        <v>516</v>
      </c>
      <c r="H13218" s="41" t="s">
        <v>259</v>
      </c>
      <c r="I13218" s="42" t="s">
        <v>21</v>
      </c>
      <c r="J13218" s="43" t="s">
        <v>19</v>
      </c>
      <c r="K13218" s="44">
        <v>122</v>
      </c>
      <c r="L13218" s="45">
        <v>29354.508059669864</v>
      </c>
      <c r="M13218" s="46">
        <v>31110.925042587434</v>
      </c>
      <c r="N13218" s="45"/>
      <c r="O13218" s="46"/>
    </row>
    <row r="13219" spans="1:15" x14ac:dyDescent="0.2">
      <c r="A13219" s="11" t="str">
        <f t="shared" si="1236"/>
        <v>8332105 - Region Nordjylland25 år og derover</v>
      </c>
      <c r="B13219" s="12" t="str">
        <f t="shared" si="1239"/>
        <v>833210</v>
      </c>
      <c r="C13219" s="14">
        <f t="shared" si="1237"/>
        <v>0</v>
      </c>
      <c r="D13219" s="14">
        <f t="shared" si="1238"/>
        <v>0</v>
      </c>
      <c r="E13219" s="19" t="str">
        <f t="shared" si="1240"/>
        <v>833210 - Lastbilchauffører, national transport</v>
      </c>
      <c r="F13219" s="19" t="str">
        <f t="shared" si="1241"/>
        <v>25 år og derover</v>
      </c>
      <c r="G13219" s="40" t="s">
        <v>516</v>
      </c>
      <c r="H13219" s="41" t="s">
        <v>259</v>
      </c>
      <c r="I13219" s="42" t="s">
        <v>21</v>
      </c>
      <c r="J13219" s="43" t="s">
        <v>9</v>
      </c>
      <c r="K13219" s="44">
        <v>861</v>
      </c>
      <c r="L13219" s="45">
        <v>30277.321737798582</v>
      </c>
      <c r="M13219" s="46">
        <v>32088.954962563541</v>
      </c>
      <c r="N13219" s="45"/>
      <c r="O13219" s="46"/>
    </row>
    <row r="13220" spans="1:15" x14ac:dyDescent="0.2">
      <c r="A13220" s="11" t="str">
        <f t="shared" si="1236"/>
        <v>8332105 - Region NordjyllandAlle uanset erf.</v>
      </c>
      <c r="B13220" s="12" t="str">
        <f t="shared" si="1239"/>
        <v>833210</v>
      </c>
      <c r="C13220" s="14">
        <f t="shared" si="1237"/>
        <v>0</v>
      </c>
      <c r="D13220" s="14">
        <f t="shared" si="1238"/>
        <v>0</v>
      </c>
      <c r="E13220" s="19" t="str">
        <f t="shared" si="1240"/>
        <v>833210 - Lastbilchauffører, national transport</v>
      </c>
      <c r="F13220" s="19" t="str">
        <f t="shared" si="1241"/>
        <v>Alle uanset erf.</v>
      </c>
      <c r="G13220" s="40" t="s">
        <v>516</v>
      </c>
      <c r="H13220" s="41" t="s">
        <v>259</v>
      </c>
      <c r="I13220" s="42" t="s">
        <v>21</v>
      </c>
      <c r="J13220" s="43" t="s">
        <v>10</v>
      </c>
      <c r="K13220" s="44">
        <v>1518</v>
      </c>
      <c r="L13220" s="45">
        <v>29919.829569619404</v>
      </c>
      <c r="M13220" s="46">
        <v>31699.069611583829</v>
      </c>
      <c r="N13220" s="45"/>
      <c r="O13220" s="46"/>
    </row>
    <row r="13221" spans="1:15" x14ac:dyDescent="0.2">
      <c r="A13221" s="11" t="str">
        <f t="shared" si="1236"/>
        <v>8332106 - Alle regionerUnder 1 år</v>
      </c>
      <c r="B13221" s="12" t="str">
        <f t="shared" si="1239"/>
        <v>833210</v>
      </c>
      <c r="C13221" s="14">
        <f t="shared" si="1237"/>
        <v>0</v>
      </c>
      <c r="D13221" s="14">
        <f t="shared" si="1238"/>
        <v>0</v>
      </c>
      <c r="E13221" s="19" t="str">
        <f t="shared" si="1240"/>
        <v>833210 - Lastbilchauffører, national transport</v>
      </c>
      <c r="F13221" s="19" t="str">
        <f t="shared" si="1241"/>
        <v>Under 1 år</v>
      </c>
      <c r="G13221" s="40" t="s">
        <v>516</v>
      </c>
      <c r="H13221" s="41" t="s">
        <v>259</v>
      </c>
      <c r="I13221" s="42" t="s">
        <v>11</v>
      </c>
      <c r="J13221" s="43" t="s">
        <v>13</v>
      </c>
      <c r="K13221" s="44">
        <v>309</v>
      </c>
      <c r="L13221" s="45">
        <v>29003.487580457975</v>
      </c>
      <c r="M13221" s="46">
        <v>30738.90137266336</v>
      </c>
      <c r="N13221" s="45"/>
      <c r="O13221" s="46"/>
    </row>
    <row r="13222" spans="1:15" x14ac:dyDescent="0.2">
      <c r="A13222" s="11" t="str">
        <f t="shared" si="1236"/>
        <v>8332106 - Alle regioner1 år</v>
      </c>
      <c r="B13222" s="12" t="str">
        <f t="shared" si="1239"/>
        <v>833210</v>
      </c>
      <c r="C13222" s="14">
        <f t="shared" si="1237"/>
        <v>0</v>
      </c>
      <c r="D13222" s="14">
        <f t="shared" si="1238"/>
        <v>0</v>
      </c>
      <c r="E13222" s="19" t="str">
        <f t="shared" si="1240"/>
        <v>833210 - Lastbilchauffører, national transport</v>
      </c>
      <c r="F13222" s="19" t="str">
        <f t="shared" si="1241"/>
        <v>1 år</v>
      </c>
      <c r="G13222" s="40" t="s">
        <v>516</v>
      </c>
      <c r="H13222" s="41" t="s">
        <v>259</v>
      </c>
      <c r="I13222" s="42" t="s">
        <v>11</v>
      </c>
      <c r="J13222" s="43" t="s">
        <v>22</v>
      </c>
      <c r="K13222" s="44">
        <v>199</v>
      </c>
      <c r="L13222" s="45">
        <v>28251.782451841664</v>
      </c>
      <c r="M13222" s="46">
        <v>29942.218223929522</v>
      </c>
      <c r="N13222" s="45"/>
      <c r="O13222" s="46"/>
    </row>
    <row r="13223" spans="1:15" x14ac:dyDescent="0.2">
      <c r="A13223" s="11" t="str">
        <f t="shared" si="1236"/>
        <v>8332106 - Alle regioner2 år</v>
      </c>
      <c r="B13223" s="12" t="str">
        <f t="shared" si="1239"/>
        <v>833210</v>
      </c>
      <c r="C13223" s="14">
        <f t="shared" si="1237"/>
        <v>0</v>
      </c>
      <c r="D13223" s="14">
        <f t="shared" si="1238"/>
        <v>0</v>
      </c>
      <c r="E13223" s="19" t="str">
        <f t="shared" si="1240"/>
        <v>833210 - Lastbilchauffører, national transport</v>
      </c>
      <c r="F13223" s="19" t="str">
        <f t="shared" si="1241"/>
        <v>2 år</v>
      </c>
      <c r="G13223" s="40" t="s">
        <v>516</v>
      </c>
      <c r="H13223" s="41" t="s">
        <v>259</v>
      </c>
      <c r="I13223" s="42" t="s">
        <v>11</v>
      </c>
      <c r="J13223" s="43" t="s">
        <v>23</v>
      </c>
      <c r="K13223" s="44">
        <v>223</v>
      </c>
      <c r="L13223" s="45">
        <v>28881.975392797838</v>
      </c>
      <c r="M13223" s="46">
        <v>30610.118544677589</v>
      </c>
      <c r="N13223" s="45"/>
      <c r="O13223" s="46"/>
    </row>
    <row r="13224" spans="1:15" x14ac:dyDescent="0.2">
      <c r="A13224" s="11" t="str">
        <f t="shared" si="1236"/>
        <v>8332106 - Alle regioner3 år</v>
      </c>
      <c r="B13224" s="12" t="str">
        <f t="shared" si="1239"/>
        <v>833210</v>
      </c>
      <c r="C13224" s="14">
        <f t="shared" si="1237"/>
        <v>0</v>
      </c>
      <c r="D13224" s="14">
        <f t="shared" si="1238"/>
        <v>0</v>
      </c>
      <c r="E13224" s="19" t="str">
        <f t="shared" si="1240"/>
        <v>833210 - Lastbilchauffører, national transport</v>
      </c>
      <c r="F13224" s="19" t="str">
        <f t="shared" si="1241"/>
        <v>3 år</v>
      </c>
      <c r="G13224" s="40" t="s">
        <v>516</v>
      </c>
      <c r="H13224" s="41" t="s">
        <v>259</v>
      </c>
      <c r="I13224" s="42" t="s">
        <v>11</v>
      </c>
      <c r="J13224" s="43" t="s">
        <v>14</v>
      </c>
      <c r="K13224" s="44">
        <v>226</v>
      </c>
      <c r="L13224" s="45">
        <v>28602.550237735461</v>
      </c>
      <c r="M13224" s="46">
        <v>30313.974080716958</v>
      </c>
      <c r="N13224" s="45"/>
      <c r="O13224" s="46"/>
    </row>
    <row r="13225" spans="1:15" x14ac:dyDescent="0.2">
      <c r="A13225" s="11" t="str">
        <f t="shared" si="1236"/>
        <v>8332106 - Alle regioner4 år</v>
      </c>
      <c r="B13225" s="12" t="str">
        <f t="shared" si="1239"/>
        <v>833210</v>
      </c>
      <c r="C13225" s="14">
        <f t="shared" si="1237"/>
        <v>0</v>
      </c>
      <c r="D13225" s="14">
        <f t="shared" si="1238"/>
        <v>0</v>
      </c>
      <c r="E13225" s="19" t="str">
        <f t="shared" si="1240"/>
        <v>833210 - Lastbilchauffører, national transport</v>
      </c>
      <c r="F13225" s="19" t="str">
        <f t="shared" si="1241"/>
        <v>4 år</v>
      </c>
      <c r="G13225" s="40" t="s">
        <v>516</v>
      </c>
      <c r="H13225" s="41" t="s">
        <v>259</v>
      </c>
      <c r="I13225" s="42" t="s">
        <v>11</v>
      </c>
      <c r="J13225" s="43" t="s">
        <v>24</v>
      </c>
      <c r="K13225" s="44">
        <v>278</v>
      </c>
      <c r="L13225" s="45">
        <v>28233.538936103982</v>
      </c>
      <c r="M13225" s="46">
        <v>29922.883113646814</v>
      </c>
      <c r="N13225" s="45"/>
      <c r="O13225" s="46"/>
    </row>
    <row r="13226" spans="1:15" x14ac:dyDescent="0.2">
      <c r="A13226" s="11" t="str">
        <f t="shared" si="1236"/>
        <v>8332106 - Alle regioner5-9 år</v>
      </c>
      <c r="B13226" s="12" t="str">
        <f t="shared" si="1239"/>
        <v>833210</v>
      </c>
      <c r="C13226" s="14">
        <f t="shared" si="1237"/>
        <v>0</v>
      </c>
      <c r="D13226" s="14">
        <f t="shared" si="1238"/>
        <v>0</v>
      </c>
      <c r="E13226" s="19" t="str">
        <f t="shared" si="1240"/>
        <v>833210 - Lastbilchauffører, national transport</v>
      </c>
      <c r="F13226" s="19" t="str">
        <f t="shared" si="1241"/>
        <v>5-9 år</v>
      </c>
      <c r="G13226" s="40" t="s">
        <v>516</v>
      </c>
      <c r="H13226" s="41" t="s">
        <v>259</v>
      </c>
      <c r="I13226" s="42" t="s">
        <v>11</v>
      </c>
      <c r="J13226" s="43" t="s">
        <v>15</v>
      </c>
      <c r="K13226" s="44">
        <v>1613</v>
      </c>
      <c r="L13226" s="45">
        <v>29521.937987069919</v>
      </c>
      <c r="M13226" s="46">
        <v>31288.373082617287</v>
      </c>
      <c r="N13226" s="45"/>
      <c r="O13226" s="46"/>
    </row>
    <row r="13227" spans="1:15" x14ac:dyDescent="0.2">
      <c r="A13227" s="11" t="str">
        <f t="shared" si="1236"/>
        <v>8332106 - Alle regioner0-4 år</v>
      </c>
      <c r="B13227" s="12" t="str">
        <f t="shared" si="1239"/>
        <v>833210</v>
      </c>
      <c r="C13227" s="14">
        <f t="shared" si="1237"/>
        <v>0</v>
      </c>
      <c r="D13227" s="14">
        <f t="shared" si="1238"/>
        <v>0</v>
      </c>
      <c r="E13227" s="19" t="str">
        <f t="shared" si="1240"/>
        <v>833210 - Lastbilchauffører, national transport</v>
      </c>
      <c r="F13227" s="19" t="str">
        <f t="shared" si="1241"/>
        <v>0-4 år</v>
      </c>
      <c r="G13227" s="40" t="s">
        <v>516</v>
      </c>
      <c r="H13227" s="41" t="s">
        <v>259</v>
      </c>
      <c r="I13227" s="42" t="s">
        <v>11</v>
      </c>
      <c r="J13227" s="43" t="s">
        <v>16</v>
      </c>
      <c r="K13227" s="44">
        <v>1235</v>
      </c>
      <c r="L13227" s="45">
        <v>28680.22360440125</v>
      </c>
      <c r="M13227" s="46">
        <v>30396.29500679866</v>
      </c>
      <c r="N13227" s="45"/>
      <c r="O13227" s="46"/>
    </row>
    <row r="13228" spans="1:15" x14ac:dyDescent="0.2">
      <c r="A13228" s="11" t="str">
        <f t="shared" si="1236"/>
        <v>8332106 - Alle regioner10-14 år</v>
      </c>
      <c r="B13228" s="12" t="str">
        <f t="shared" si="1239"/>
        <v>833210</v>
      </c>
      <c r="C13228" s="14">
        <f t="shared" si="1237"/>
        <v>0</v>
      </c>
      <c r="D13228" s="14">
        <f t="shared" si="1238"/>
        <v>0</v>
      </c>
      <c r="E13228" s="19" t="str">
        <f t="shared" si="1240"/>
        <v>833210 - Lastbilchauffører, national transport</v>
      </c>
      <c r="F13228" s="19" t="str">
        <f t="shared" si="1241"/>
        <v>10-14 år</v>
      </c>
      <c r="G13228" s="40" t="s">
        <v>516</v>
      </c>
      <c r="H13228" s="41" t="s">
        <v>259</v>
      </c>
      <c r="I13228" s="42" t="s">
        <v>11</v>
      </c>
      <c r="J13228" s="43" t="s">
        <v>17</v>
      </c>
      <c r="K13228" s="44">
        <v>1272</v>
      </c>
      <c r="L13228" s="45">
        <v>29638.734803342209</v>
      </c>
      <c r="M13228" s="46">
        <v>31412.158396575669</v>
      </c>
      <c r="N13228" s="45"/>
      <c r="O13228" s="46"/>
    </row>
    <row r="13229" spans="1:15" x14ac:dyDescent="0.2">
      <c r="A13229" s="11" t="str">
        <f t="shared" si="1236"/>
        <v>8332106 - Alle regioner15-20 år</v>
      </c>
      <c r="B13229" s="12" t="str">
        <f t="shared" si="1239"/>
        <v>833210</v>
      </c>
      <c r="C13229" s="14">
        <f t="shared" si="1237"/>
        <v>0</v>
      </c>
      <c r="D13229" s="14">
        <f t="shared" si="1238"/>
        <v>0</v>
      </c>
      <c r="E13229" s="19" t="str">
        <f t="shared" si="1240"/>
        <v>833210 - Lastbilchauffører, national transport</v>
      </c>
      <c r="F13229" s="19" t="str">
        <f t="shared" si="1241"/>
        <v>15-20 år</v>
      </c>
      <c r="G13229" s="40" t="s">
        <v>516</v>
      </c>
      <c r="H13229" s="41" t="s">
        <v>259</v>
      </c>
      <c r="I13229" s="42" t="s">
        <v>11</v>
      </c>
      <c r="J13229" s="43" t="s">
        <v>18</v>
      </c>
      <c r="K13229" s="44">
        <v>1040</v>
      </c>
      <c r="L13229" s="45">
        <v>29532.2570088307</v>
      </c>
      <c r="M13229" s="46">
        <v>31299.309539527414</v>
      </c>
      <c r="N13229" s="45"/>
      <c r="O13229" s="46"/>
    </row>
    <row r="13230" spans="1:15" x14ac:dyDescent="0.2">
      <c r="A13230" s="11" t="str">
        <f t="shared" si="1236"/>
        <v>8332106 - Alle regioner20-24 år</v>
      </c>
      <c r="B13230" s="12" t="str">
        <f t="shared" si="1239"/>
        <v>833210</v>
      </c>
      <c r="C13230" s="14">
        <f t="shared" si="1237"/>
        <v>0</v>
      </c>
      <c r="D13230" s="14">
        <f t="shared" si="1238"/>
        <v>0</v>
      </c>
      <c r="E13230" s="19" t="str">
        <f t="shared" si="1240"/>
        <v>833210 - Lastbilchauffører, national transport</v>
      </c>
      <c r="F13230" s="19" t="str">
        <f t="shared" si="1241"/>
        <v>20-24 år</v>
      </c>
      <c r="G13230" s="40" t="s">
        <v>516</v>
      </c>
      <c r="H13230" s="41" t="s">
        <v>259</v>
      </c>
      <c r="I13230" s="42" t="s">
        <v>11</v>
      </c>
      <c r="J13230" s="43" t="s">
        <v>19</v>
      </c>
      <c r="K13230" s="44">
        <v>1200</v>
      </c>
      <c r="L13230" s="45">
        <v>30014.901106606918</v>
      </c>
      <c r="M13230" s="46">
        <v>31801.929611635802</v>
      </c>
      <c r="N13230" s="45"/>
      <c r="O13230" s="46"/>
    </row>
    <row r="13231" spans="1:15" x14ac:dyDescent="0.2">
      <c r="A13231" s="11" t="str">
        <f t="shared" si="1236"/>
        <v>8332106 - Alle regioner25 år og derover</v>
      </c>
      <c r="B13231" s="12" t="str">
        <f t="shared" si="1239"/>
        <v>833210</v>
      </c>
      <c r="C13231" s="14">
        <f t="shared" si="1237"/>
        <v>0</v>
      </c>
      <c r="D13231" s="14">
        <f t="shared" si="1238"/>
        <v>0</v>
      </c>
      <c r="E13231" s="19" t="str">
        <f t="shared" si="1240"/>
        <v>833210 - Lastbilchauffører, national transport</v>
      </c>
      <c r="F13231" s="19" t="str">
        <f t="shared" si="1241"/>
        <v>25 år og derover</v>
      </c>
      <c r="G13231" s="40" t="s">
        <v>516</v>
      </c>
      <c r="H13231" s="41" t="s">
        <v>259</v>
      </c>
      <c r="I13231" s="42" t="s">
        <v>11</v>
      </c>
      <c r="J13231" s="43" t="s">
        <v>9</v>
      </c>
      <c r="K13231" s="44">
        <v>7978</v>
      </c>
      <c r="L13231" s="45">
        <v>29949.56159040254</v>
      </c>
      <c r="M13231" s="46">
        <v>31733.561976142322</v>
      </c>
      <c r="N13231" s="45"/>
      <c r="O13231" s="46"/>
    </row>
    <row r="13232" spans="1:15" x14ac:dyDescent="0.2">
      <c r="A13232" s="11" t="str">
        <f t="shared" si="1236"/>
        <v>8332106 - Alle regionerAlle uanset erf.</v>
      </c>
      <c r="B13232" s="12" t="str">
        <f t="shared" si="1239"/>
        <v>833210</v>
      </c>
      <c r="C13232" s="14">
        <f t="shared" si="1237"/>
        <v>0</v>
      </c>
      <c r="D13232" s="14">
        <f t="shared" si="1238"/>
        <v>0</v>
      </c>
      <c r="E13232" s="19" t="str">
        <f t="shared" si="1240"/>
        <v>833210 - Lastbilchauffører, national transport</v>
      </c>
      <c r="F13232" s="19" t="str">
        <f t="shared" si="1241"/>
        <v>Alle uanset erf.</v>
      </c>
      <c r="G13232" s="40" t="s">
        <v>516</v>
      </c>
      <c r="H13232" s="41" t="s">
        <v>259</v>
      </c>
      <c r="I13232" s="42" t="s">
        <v>11</v>
      </c>
      <c r="J13232" s="43" t="s">
        <v>10</v>
      </c>
      <c r="K13232" s="44">
        <v>14338</v>
      </c>
      <c r="L13232" s="45">
        <v>29772.260471258953</v>
      </c>
      <c r="M13232" s="46">
        <v>31548.477466291446</v>
      </c>
      <c r="N13232" s="45"/>
      <c r="O13232" s="46"/>
    </row>
    <row r="13233" spans="1:15" x14ac:dyDescent="0.2">
      <c r="A13233" s="11" t="str">
        <f t="shared" si="1236"/>
        <v>8332201 - Region Hovedstaden25 år og derover</v>
      </c>
      <c r="B13233" s="12" t="str">
        <f t="shared" si="1239"/>
        <v>833220</v>
      </c>
      <c r="C13233" s="14">
        <f t="shared" si="1237"/>
        <v>0</v>
      </c>
      <c r="D13233" s="14">
        <f t="shared" si="1238"/>
        <v>0</v>
      </c>
      <c r="E13233" s="19" t="str">
        <f t="shared" si="1240"/>
        <v>833220 - Lastbilchauffører, international transport</v>
      </c>
      <c r="F13233" s="19" t="str">
        <f t="shared" si="1241"/>
        <v>25 år og derover</v>
      </c>
      <c r="G13233" s="40" t="s">
        <v>516</v>
      </c>
      <c r="H13233" s="41" t="s">
        <v>470</v>
      </c>
      <c r="I13233" s="42" t="s">
        <v>8</v>
      </c>
      <c r="J13233" s="43" t="s">
        <v>9</v>
      </c>
      <c r="K13233" s="44">
        <v>43</v>
      </c>
      <c r="L13233" s="45">
        <v>28145.303672790062</v>
      </c>
      <c r="M13233" s="46">
        <v>29829.36832343155</v>
      </c>
      <c r="N13233" s="45"/>
      <c r="O13233" s="46"/>
    </row>
    <row r="13234" spans="1:15" x14ac:dyDescent="0.2">
      <c r="A13234" s="11" t="str">
        <f t="shared" si="1236"/>
        <v>8332201 - Region HovedstadenAlle uanset erf.</v>
      </c>
      <c r="B13234" s="12" t="str">
        <f t="shared" si="1239"/>
        <v>833220</v>
      </c>
      <c r="C13234" s="14">
        <f t="shared" si="1237"/>
        <v>0</v>
      </c>
      <c r="D13234" s="14">
        <f t="shared" si="1238"/>
        <v>0</v>
      </c>
      <c r="E13234" s="19" t="str">
        <f t="shared" si="1240"/>
        <v>833220 - Lastbilchauffører, international transport</v>
      </c>
      <c r="F13234" s="19" t="str">
        <f t="shared" si="1241"/>
        <v>Alle uanset erf.</v>
      </c>
      <c r="G13234" s="40" t="s">
        <v>516</v>
      </c>
      <c r="H13234" s="41" t="s">
        <v>470</v>
      </c>
      <c r="I13234" s="42" t="s">
        <v>8</v>
      </c>
      <c r="J13234" s="43" t="s">
        <v>10</v>
      </c>
      <c r="K13234" s="44">
        <v>75</v>
      </c>
      <c r="L13234" s="45">
        <v>29443.171144614345</v>
      </c>
      <c r="M13234" s="46">
        <v>31204.893252994683</v>
      </c>
      <c r="N13234" s="45"/>
      <c r="O13234" s="46"/>
    </row>
    <row r="13235" spans="1:15" x14ac:dyDescent="0.2">
      <c r="A13235" s="11" t="str">
        <f t="shared" si="1236"/>
        <v>8332202 - Region Sjælland15-20 år</v>
      </c>
      <c r="B13235" s="12" t="str">
        <f t="shared" si="1239"/>
        <v>833220</v>
      </c>
      <c r="C13235" s="14">
        <f t="shared" si="1237"/>
        <v>0</v>
      </c>
      <c r="D13235" s="14">
        <f t="shared" si="1238"/>
        <v>0</v>
      </c>
      <c r="E13235" s="19" t="str">
        <f t="shared" si="1240"/>
        <v>833220 - Lastbilchauffører, international transport</v>
      </c>
      <c r="F13235" s="19" t="str">
        <f t="shared" si="1241"/>
        <v>15-20 år</v>
      </c>
      <c r="G13235" s="40" t="s">
        <v>516</v>
      </c>
      <c r="H13235" s="41" t="s">
        <v>470</v>
      </c>
      <c r="I13235" s="42" t="s">
        <v>20</v>
      </c>
      <c r="J13235" s="43" t="s">
        <v>18</v>
      </c>
      <c r="K13235" s="44">
        <v>11</v>
      </c>
      <c r="L13235" s="45">
        <v>34253.601851654392</v>
      </c>
      <c r="M13235" s="46">
        <v>36303.154441534149</v>
      </c>
      <c r="N13235" s="45"/>
      <c r="O13235" s="46"/>
    </row>
    <row r="13236" spans="1:15" x14ac:dyDescent="0.2">
      <c r="A13236" s="11" t="str">
        <f t="shared" si="1236"/>
        <v>8332202 - Region Sjælland25 år og derover</v>
      </c>
      <c r="B13236" s="12" t="str">
        <f t="shared" si="1239"/>
        <v>833220</v>
      </c>
      <c r="C13236" s="14">
        <f t="shared" si="1237"/>
        <v>0</v>
      </c>
      <c r="D13236" s="14">
        <f t="shared" si="1238"/>
        <v>0</v>
      </c>
      <c r="E13236" s="19" t="str">
        <f t="shared" si="1240"/>
        <v>833220 - Lastbilchauffører, international transport</v>
      </c>
      <c r="F13236" s="19" t="str">
        <f t="shared" si="1241"/>
        <v>25 år og derover</v>
      </c>
      <c r="G13236" s="40" t="s">
        <v>516</v>
      </c>
      <c r="H13236" s="41" t="s">
        <v>470</v>
      </c>
      <c r="I13236" s="42" t="s">
        <v>20</v>
      </c>
      <c r="J13236" s="43" t="s">
        <v>9</v>
      </c>
      <c r="K13236" s="44">
        <v>38</v>
      </c>
      <c r="L13236" s="45">
        <v>30013.39829855127</v>
      </c>
      <c r="M13236" s="46">
        <v>31777.080518268453</v>
      </c>
      <c r="N13236" s="45"/>
      <c r="O13236" s="46"/>
    </row>
    <row r="13237" spans="1:15" x14ac:dyDescent="0.2">
      <c r="A13237" s="11" t="str">
        <f t="shared" si="1236"/>
        <v>8332202 - Region SjællandAlle uanset erf.</v>
      </c>
      <c r="B13237" s="12" t="str">
        <f t="shared" si="1239"/>
        <v>833220</v>
      </c>
      <c r="C13237" s="14">
        <f t="shared" si="1237"/>
        <v>0</v>
      </c>
      <c r="D13237" s="14">
        <f t="shared" si="1238"/>
        <v>0</v>
      </c>
      <c r="E13237" s="19" t="str">
        <f t="shared" si="1240"/>
        <v>833220 - Lastbilchauffører, international transport</v>
      </c>
      <c r="F13237" s="19" t="str">
        <f t="shared" si="1241"/>
        <v>Alle uanset erf.</v>
      </c>
      <c r="G13237" s="40" t="s">
        <v>516</v>
      </c>
      <c r="H13237" s="41" t="s">
        <v>470</v>
      </c>
      <c r="I13237" s="42" t="s">
        <v>20</v>
      </c>
      <c r="J13237" s="43" t="s">
        <v>10</v>
      </c>
      <c r="K13237" s="44">
        <v>76</v>
      </c>
      <c r="L13237" s="45">
        <v>30354.078436156629</v>
      </c>
      <c r="M13237" s="46">
        <v>32170.304371801798</v>
      </c>
      <c r="N13237" s="45"/>
      <c r="O13237" s="46"/>
    </row>
    <row r="13238" spans="1:15" x14ac:dyDescent="0.2">
      <c r="A13238" s="11" t="str">
        <f t="shared" si="1236"/>
        <v>8332203 - Region Syddanmark5-9 år</v>
      </c>
      <c r="B13238" s="12" t="str">
        <f t="shared" si="1239"/>
        <v>833220</v>
      </c>
      <c r="C13238" s="14">
        <f t="shared" si="1237"/>
        <v>0</v>
      </c>
      <c r="D13238" s="14">
        <f t="shared" si="1238"/>
        <v>0</v>
      </c>
      <c r="E13238" s="19" t="str">
        <f t="shared" si="1240"/>
        <v>833220 - Lastbilchauffører, international transport</v>
      </c>
      <c r="F13238" s="19" t="str">
        <f t="shared" si="1241"/>
        <v>5-9 år</v>
      </c>
      <c r="G13238" s="40" t="s">
        <v>516</v>
      </c>
      <c r="H13238" s="41" t="s">
        <v>470</v>
      </c>
      <c r="I13238" s="42" t="s">
        <v>544</v>
      </c>
      <c r="J13238" s="43" t="s">
        <v>15</v>
      </c>
      <c r="K13238" s="44">
        <v>27</v>
      </c>
      <c r="L13238" s="45">
        <v>28552.680356426226</v>
      </c>
      <c r="M13238" s="46">
        <v>30261.120252060027</v>
      </c>
      <c r="N13238" s="45"/>
      <c r="O13238" s="46"/>
    </row>
    <row r="13239" spans="1:15" x14ac:dyDescent="0.2">
      <c r="A13239" s="11" t="str">
        <f t="shared" si="1236"/>
        <v>8332203 - Region Syddanmark0-4 år</v>
      </c>
      <c r="B13239" s="12" t="str">
        <f t="shared" si="1239"/>
        <v>833220</v>
      </c>
      <c r="C13239" s="14">
        <f t="shared" si="1237"/>
        <v>0</v>
      </c>
      <c r="D13239" s="14">
        <f t="shared" si="1238"/>
        <v>0</v>
      </c>
      <c r="E13239" s="19" t="str">
        <f t="shared" si="1240"/>
        <v>833220 - Lastbilchauffører, international transport</v>
      </c>
      <c r="F13239" s="19" t="str">
        <f t="shared" si="1241"/>
        <v>0-4 år</v>
      </c>
      <c r="G13239" s="40" t="s">
        <v>516</v>
      </c>
      <c r="H13239" s="41" t="s">
        <v>470</v>
      </c>
      <c r="I13239" s="42" t="s">
        <v>544</v>
      </c>
      <c r="J13239" s="43" t="s">
        <v>16</v>
      </c>
      <c r="K13239" s="44">
        <v>31</v>
      </c>
      <c r="L13239" s="45">
        <v>29243.618836912952</v>
      </c>
      <c r="M13239" s="46">
        <v>30993.400800988547</v>
      </c>
      <c r="N13239" s="45"/>
      <c r="O13239" s="46"/>
    </row>
    <row r="13240" spans="1:15" x14ac:dyDescent="0.2">
      <c r="A13240" s="11" t="str">
        <f t="shared" si="1236"/>
        <v>8332203 - Region Syddanmark10-14 år</v>
      </c>
      <c r="B13240" s="12" t="str">
        <f t="shared" si="1239"/>
        <v>833220</v>
      </c>
      <c r="C13240" s="14">
        <f t="shared" si="1237"/>
        <v>0</v>
      </c>
      <c r="D13240" s="14">
        <f t="shared" si="1238"/>
        <v>0</v>
      </c>
      <c r="E13240" s="19" t="str">
        <f t="shared" si="1240"/>
        <v>833220 - Lastbilchauffører, international transport</v>
      </c>
      <c r="F13240" s="19" t="str">
        <f t="shared" si="1241"/>
        <v>10-14 år</v>
      </c>
      <c r="G13240" s="40" t="s">
        <v>516</v>
      </c>
      <c r="H13240" s="41" t="s">
        <v>470</v>
      </c>
      <c r="I13240" s="42" t="s">
        <v>544</v>
      </c>
      <c r="J13240" s="43" t="s">
        <v>17</v>
      </c>
      <c r="K13240" s="44">
        <v>41</v>
      </c>
      <c r="L13240" s="45">
        <v>29788.446697676693</v>
      </c>
      <c r="M13240" s="46">
        <v>31570.828251071478</v>
      </c>
      <c r="N13240" s="45"/>
      <c r="O13240" s="46"/>
    </row>
    <row r="13241" spans="1:15" x14ac:dyDescent="0.2">
      <c r="A13241" s="11" t="str">
        <f t="shared" si="1236"/>
        <v>8332203 - Region Syddanmark15-20 år</v>
      </c>
      <c r="B13241" s="12" t="str">
        <f t="shared" si="1239"/>
        <v>833220</v>
      </c>
      <c r="C13241" s="14">
        <f t="shared" si="1237"/>
        <v>0</v>
      </c>
      <c r="D13241" s="14">
        <f t="shared" si="1238"/>
        <v>0</v>
      </c>
      <c r="E13241" s="19" t="str">
        <f t="shared" si="1240"/>
        <v>833220 - Lastbilchauffører, international transport</v>
      </c>
      <c r="F13241" s="19" t="str">
        <f t="shared" si="1241"/>
        <v>15-20 år</v>
      </c>
      <c r="G13241" s="40" t="s">
        <v>516</v>
      </c>
      <c r="H13241" s="41" t="s">
        <v>470</v>
      </c>
      <c r="I13241" s="42" t="s">
        <v>544</v>
      </c>
      <c r="J13241" s="43" t="s">
        <v>18</v>
      </c>
      <c r="K13241" s="44">
        <v>28</v>
      </c>
      <c r="L13241" s="45">
        <v>28529.405499660908</v>
      </c>
      <c r="M13241" s="46">
        <v>30236.45275217446</v>
      </c>
      <c r="N13241" s="45"/>
      <c r="O13241" s="46"/>
    </row>
    <row r="13242" spans="1:15" x14ac:dyDescent="0.2">
      <c r="A13242" s="11" t="str">
        <f t="shared" si="1236"/>
        <v>8332203 - Region Syddanmark20-24 år</v>
      </c>
      <c r="B13242" s="12" t="str">
        <f t="shared" si="1239"/>
        <v>833220</v>
      </c>
      <c r="C13242" s="14">
        <f t="shared" si="1237"/>
        <v>0</v>
      </c>
      <c r="D13242" s="14">
        <f t="shared" si="1238"/>
        <v>0</v>
      </c>
      <c r="E13242" s="19" t="str">
        <f t="shared" si="1240"/>
        <v>833220 - Lastbilchauffører, international transport</v>
      </c>
      <c r="F13242" s="19" t="str">
        <f t="shared" si="1241"/>
        <v>20-24 år</v>
      </c>
      <c r="G13242" s="40" t="s">
        <v>516</v>
      </c>
      <c r="H13242" s="41" t="s">
        <v>470</v>
      </c>
      <c r="I13242" s="42" t="s">
        <v>544</v>
      </c>
      <c r="J13242" s="43" t="s">
        <v>19</v>
      </c>
      <c r="K13242" s="44">
        <v>28</v>
      </c>
      <c r="L13242" s="45">
        <v>28774.129793033462</v>
      </c>
      <c r="M13242" s="46">
        <v>30495.82004021544</v>
      </c>
      <c r="N13242" s="45"/>
      <c r="O13242" s="46"/>
    </row>
    <row r="13243" spans="1:15" x14ac:dyDescent="0.2">
      <c r="A13243" s="11" t="str">
        <f t="shared" si="1236"/>
        <v>8332203 - Region Syddanmark25 år og derover</v>
      </c>
      <c r="B13243" s="12" t="str">
        <f t="shared" si="1239"/>
        <v>833220</v>
      </c>
      <c r="C13243" s="14">
        <f t="shared" si="1237"/>
        <v>0</v>
      </c>
      <c r="D13243" s="14">
        <f t="shared" si="1238"/>
        <v>0</v>
      </c>
      <c r="E13243" s="19" t="str">
        <f t="shared" si="1240"/>
        <v>833220 - Lastbilchauffører, international transport</v>
      </c>
      <c r="F13243" s="19" t="str">
        <f t="shared" si="1241"/>
        <v>25 år og derover</v>
      </c>
      <c r="G13243" s="40" t="s">
        <v>516</v>
      </c>
      <c r="H13243" s="41" t="s">
        <v>470</v>
      </c>
      <c r="I13243" s="42" t="s">
        <v>544</v>
      </c>
      <c r="J13243" s="43" t="s">
        <v>9</v>
      </c>
      <c r="K13243" s="44">
        <v>207</v>
      </c>
      <c r="L13243" s="45">
        <v>29277.737424463277</v>
      </c>
      <c r="M13243" s="46">
        <v>31029.560862594059</v>
      </c>
      <c r="N13243" s="45"/>
      <c r="O13243" s="46"/>
    </row>
    <row r="13244" spans="1:15" x14ac:dyDescent="0.2">
      <c r="A13244" s="11" t="str">
        <f t="shared" si="1236"/>
        <v>8332203 - Region SyddanmarkAlle uanset erf.</v>
      </c>
      <c r="B13244" s="12" t="str">
        <f t="shared" si="1239"/>
        <v>833220</v>
      </c>
      <c r="C13244" s="14">
        <f t="shared" si="1237"/>
        <v>0</v>
      </c>
      <c r="D13244" s="14">
        <f t="shared" si="1238"/>
        <v>0</v>
      </c>
      <c r="E13244" s="19" t="str">
        <f t="shared" si="1240"/>
        <v>833220 - Lastbilchauffører, international transport</v>
      </c>
      <c r="F13244" s="19" t="str">
        <f t="shared" si="1241"/>
        <v>Alle uanset erf.</v>
      </c>
      <c r="G13244" s="40" t="s">
        <v>516</v>
      </c>
      <c r="H13244" s="41" t="s">
        <v>470</v>
      </c>
      <c r="I13244" s="42" t="s">
        <v>544</v>
      </c>
      <c r="J13244" s="43" t="s">
        <v>10</v>
      </c>
      <c r="K13244" s="44">
        <v>362</v>
      </c>
      <c r="L13244" s="45">
        <v>29243.618836912952</v>
      </c>
      <c r="M13244" s="46">
        <v>30993.400800988547</v>
      </c>
      <c r="N13244" s="45"/>
      <c r="O13244" s="46"/>
    </row>
    <row r="13245" spans="1:15" x14ac:dyDescent="0.2">
      <c r="A13245" s="11" t="str">
        <f t="shared" si="1236"/>
        <v>8332204 - Region Midtjylland5-9 år</v>
      </c>
      <c r="B13245" s="12" t="str">
        <f t="shared" si="1239"/>
        <v>833220</v>
      </c>
      <c r="C13245" s="14">
        <f t="shared" si="1237"/>
        <v>0</v>
      </c>
      <c r="D13245" s="14">
        <f t="shared" si="1238"/>
        <v>0</v>
      </c>
      <c r="E13245" s="19" t="str">
        <f t="shared" si="1240"/>
        <v>833220 - Lastbilchauffører, international transport</v>
      </c>
      <c r="F13245" s="19" t="str">
        <f t="shared" si="1241"/>
        <v>5-9 år</v>
      </c>
      <c r="G13245" s="40" t="s">
        <v>516</v>
      </c>
      <c r="H13245" s="41" t="s">
        <v>470</v>
      </c>
      <c r="I13245" s="42" t="s">
        <v>517</v>
      </c>
      <c r="J13245" s="43" t="s">
        <v>15</v>
      </c>
      <c r="K13245" s="44">
        <v>22</v>
      </c>
      <c r="L13245" s="45">
        <v>30384.277385585006</v>
      </c>
      <c r="M13245" s="46">
        <v>32202.31026507452</v>
      </c>
      <c r="N13245" s="45"/>
      <c r="O13245" s="46"/>
    </row>
    <row r="13246" spans="1:15" x14ac:dyDescent="0.2">
      <c r="A13246" s="11" t="str">
        <f t="shared" si="1236"/>
        <v>8332204 - Region Midtjylland0-4 år</v>
      </c>
      <c r="B13246" s="12" t="str">
        <f t="shared" si="1239"/>
        <v>833220</v>
      </c>
      <c r="C13246" s="14">
        <f t="shared" si="1237"/>
        <v>0</v>
      </c>
      <c r="D13246" s="14">
        <f t="shared" si="1238"/>
        <v>0</v>
      </c>
      <c r="E13246" s="19" t="str">
        <f t="shared" si="1240"/>
        <v>833220 - Lastbilchauffører, international transport</v>
      </c>
      <c r="F13246" s="19" t="str">
        <f t="shared" si="1241"/>
        <v>0-4 år</v>
      </c>
      <c r="G13246" s="40" t="s">
        <v>516</v>
      </c>
      <c r="H13246" s="41" t="s">
        <v>470</v>
      </c>
      <c r="I13246" s="42" t="s">
        <v>517</v>
      </c>
      <c r="J13246" s="43" t="s">
        <v>16</v>
      </c>
      <c r="K13246" s="44">
        <v>16</v>
      </c>
      <c r="L13246" s="45">
        <v>27667.545937734067</v>
      </c>
      <c r="M13246" s="46">
        <v>29323.024117164154</v>
      </c>
      <c r="N13246" s="45"/>
      <c r="O13246" s="46"/>
    </row>
    <row r="13247" spans="1:15" x14ac:dyDescent="0.2">
      <c r="A13247" s="11" t="str">
        <f t="shared" si="1236"/>
        <v>8332204 - Region Midtjylland10-14 år</v>
      </c>
      <c r="B13247" s="12" t="str">
        <f t="shared" si="1239"/>
        <v>833220</v>
      </c>
      <c r="C13247" s="14">
        <f t="shared" si="1237"/>
        <v>0</v>
      </c>
      <c r="D13247" s="14">
        <f t="shared" si="1238"/>
        <v>0</v>
      </c>
      <c r="E13247" s="19" t="str">
        <f t="shared" si="1240"/>
        <v>833220 - Lastbilchauffører, international transport</v>
      </c>
      <c r="F13247" s="19" t="str">
        <f t="shared" si="1241"/>
        <v>10-14 år</v>
      </c>
      <c r="G13247" s="40" t="s">
        <v>516</v>
      </c>
      <c r="H13247" s="41" t="s">
        <v>470</v>
      </c>
      <c r="I13247" s="42" t="s">
        <v>517</v>
      </c>
      <c r="J13247" s="43" t="s">
        <v>17</v>
      </c>
      <c r="K13247" s="44">
        <v>18</v>
      </c>
      <c r="L13247" s="45">
        <v>34012.078450561567</v>
      </c>
      <c r="M13247" s="46">
        <v>36047.179570071283</v>
      </c>
      <c r="N13247" s="45"/>
      <c r="O13247" s="46"/>
    </row>
    <row r="13248" spans="1:15" x14ac:dyDescent="0.2">
      <c r="A13248" s="11" t="str">
        <f t="shared" si="1236"/>
        <v>8332204 - Region Midtjylland15-20 år</v>
      </c>
      <c r="B13248" s="12" t="str">
        <f t="shared" si="1239"/>
        <v>833220</v>
      </c>
      <c r="C13248" s="14">
        <f t="shared" si="1237"/>
        <v>0</v>
      </c>
      <c r="D13248" s="14">
        <f t="shared" si="1238"/>
        <v>0</v>
      </c>
      <c r="E13248" s="19" t="str">
        <f t="shared" si="1240"/>
        <v>833220 - Lastbilchauffører, international transport</v>
      </c>
      <c r="F13248" s="19" t="str">
        <f t="shared" si="1241"/>
        <v>15-20 år</v>
      </c>
      <c r="G13248" s="40" t="s">
        <v>516</v>
      </c>
      <c r="H13248" s="41" t="s">
        <v>470</v>
      </c>
      <c r="I13248" s="42" t="s">
        <v>517</v>
      </c>
      <c r="J13248" s="43" t="s">
        <v>18</v>
      </c>
      <c r="K13248" s="44">
        <v>14</v>
      </c>
      <c r="L13248" s="45">
        <v>31352.671378892483</v>
      </c>
      <c r="M13248" s="46">
        <v>33228.647782849963</v>
      </c>
      <c r="N13248" s="45"/>
      <c r="O13248" s="46"/>
    </row>
    <row r="13249" spans="1:15" x14ac:dyDescent="0.2">
      <c r="A13249" s="11" t="str">
        <f t="shared" si="1236"/>
        <v>8332204 - Region Midtjylland20-24 år</v>
      </c>
      <c r="B13249" s="12" t="str">
        <f t="shared" si="1239"/>
        <v>833220</v>
      </c>
      <c r="C13249" s="14">
        <f t="shared" si="1237"/>
        <v>0</v>
      </c>
      <c r="D13249" s="14">
        <f t="shared" si="1238"/>
        <v>0</v>
      </c>
      <c r="E13249" s="19" t="str">
        <f t="shared" si="1240"/>
        <v>833220 - Lastbilchauffører, international transport</v>
      </c>
      <c r="F13249" s="19" t="str">
        <f t="shared" si="1241"/>
        <v>20-24 år</v>
      </c>
      <c r="G13249" s="40" t="s">
        <v>516</v>
      </c>
      <c r="H13249" s="41" t="s">
        <v>470</v>
      </c>
      <c r="I13249" s="42" t="s">
        <v>517</v>
      </c>
      <c r="J13249" s="43" t="s">
        <v>19</v>
      </c>
      <c r="K13249" s="44">
        <v>18</v>
      </c>
      <c r="L13249" s="45">
        <v>31821.128338433613</v>
      </c>
      <c r="M13249" s="46">
        <v>33725.134704870157</v>
      </c>
      <c r="N13249" s="45"/>
      <c r="O13249" s="46"/>
    </row>
    <row r="13250" spans="1:15" x14ac:dyDescent="0.2">
      <c r="A13250" s="11" t="str">
        <f t="shared" ref="A13250:A13313" si="1242">B13250&amp;I13250&amp;F13250</f>
        <v>8332204 - Region Midtjylland25 år og derover</v>
      </c>
      <c r="B13250" s="12" t="str">
        <f t="shared" si="1239"/>
        <v>833220</v>
      </c>
      <c r="C13250" s="14">
        <f t="shared" ref="C13250:C13313" si="1243">N13250*1.2</f>
        <v>0</v>
      </c>
      <c r="D13250" s="14">
        <f t="shared" ref="D13250:D13313" si="1244">O13250*1.2</f>
        <v>0</v>
      </c>
      <c r="E13250" s="19" t="str">
        <f t="shared" si="1240"/>
        <v>833220 - Lastbilchauffører, international transport</v>
      </c>
      <c r="F13250" s="19" t="str">
        <f t="shared" si="1241"/>
        <v>25 år og derover</v>
      </c>
      <c r="G13250" s="40" t="s">
        <v>516</v>
      </c>
      <c r="H13250" s="41" t="s">
        <v>470</v>
      </c>
      <c r="I13250" s="42" t="s">
        <v>517</v>
      </c>
      <c r="J13250" s="43" t="s">
        <v>9</v>
      </c>
      <c r="K13250" s="44">
        <v>151</v>
      </c>
      <c r="L13250" s="45">
        <v>30463.907747153564</v>
      </c>
      <c r="M13250" s="46">
        <v>32286.705282181865</v>
      </c>
      <c r="N13250" s="45"/>
      <c r="O13250" s="46"/>
    </row>
    <row r="13251" spans="1:15" x14ac:dyDescent="0.2">
      <c r="A13251" s="11" t="str">
        <f t="shared" si="1242"/>
        <v>8332204 - Region MidtjyllandAlle uanset erf.</v>
      </c>
      <c r="B13251" s="12" t="str">
        <f t="shared" ref="B13251:B13314" si="1245">LEFT(E13251,6)</f>
        <v>833220</v>
      </c>
      <c r="C13251" s="14">
        <f t="shared" si="1243"/>
        <v>0</v>
      </c>
      <c r="D13251" s="14">
        <f t="shared" si="1244"/>
        <v>0</v>
      </c>
      <c r="E13251" s="19" t="str">
        <f t="shared" ref="E13251:E13314" si="1246">TRIM(H13251)</f>
        <v>833220 - Lastbilchauffører, international transport</v>
      </c>
      <c r="F13251" s="19" t="str">
        <f t="shared" ref="F13251:F13314" si="1247">MID(J13251,6,30)</f>
        <v>Alle uanset erf.</v>
      </c>
      <c r="G13251" s="40" t="s">
        <v>516</v>
      </c>
      <c r="H13251" s="41" t="s">
        <v>470</v>
      </c>
      <c r="I13251" s="42" t="s">
        <v>517</v>
      </c>
      <c r="J13251" s="43" t="s">
        <v>10</v>
      </c>
      <c r="K13251" s="44">
        <v>239</v>
      </c>
      <c r="L13251" s="45">
        <v>30710.227212228063</v>
      </c>
      <c r="M13251" s="46">
        <v>32547.763188479792</v>
      </c>
      <c r="N13251" s="45"/>
      <c r="O13251" s="46"/>
    </row>
    <row r="13252" spans="1:15" x14ac:dyDescent="0.2">
      <c r="A13252" s="11" t="str">
        <f t="shared" si="1242"/>
        <v>8332205 - Region Nordjylland5-9 år</v>
      </c>
      <c r="B13252" s="12" t="str">
        <f t="shared" si="1245"/>
        <v>833220</v>
      </c>
      <c r="C13252" s="14">
        <f t="shared" si="1243"/>
        <v>0</v>
      </c>
      <c r="D13252" s="14">
        <f t="shared" si="1244"/>
        <v>0</v>
      </c>
      <c r="E13252" s="19" t="str">
        <f t="shared" si="1246"/>
        <v>833220 - Lastbilchauffører, international transport</v>
      </c>
      <c r="F13252" s="19" t="str">
        <f t="shared" si="1247"/>
        <v>5-9 år</v>
      </c>
      <c r="G13252" s="40" t="s">
        <v>516</v>
      </c>
      <c r="H13252" s="41" t="s">
        <v>470</v>
      </c>
      <c r="I13252" s="42" t="s">
        <v>21</v>
      </c>
      <c r="J13252" s="43" t="s">
        <v>15</v>
      </c>
      <c r="K13252" s="44">
        <v>18</v>
      </c>
      <c r="L13252" s="45">
        <v>27602.278527036451</v>
      </c>
      <c r="M13252" s="46">
        <v>29253.851453196843</v>
      </c>
      <c r="N13252" s="45"/>
      <c r="O13252" s="46"/>
    </row>
    <row r="13253" spans="1:15" x14ac:dyDescent="0.2">
      <c r="A13253" s="11" t="str">
        <f t="shared" si="1242"/>
        <v>8332205 - Region Nordjylland0-4 år</v>
      </c>
      <c r="B13253" s="12" t="str">
        <f t="shared" si="1245"/>
        <v>833220</v>
      </c>
      <c r="C13253" s="14">
        <f t="shared" si="1243"/>
        <v>0</v>
      </c>
      <c r="D13253" s="14">
        <f t="shared" si="1244"/>
        <v>0</v>
      </c>
      <c r="E13253" s="19" t="str">
        <f t="shared" si="1246"/>
        <v>833220 - Lastbilchauffører, international transport</v>
      </c>
      <c r="F13253" s="19" t="str">
        <f t="shared" si="1247"/>
        <v>0-4 år</v>
      </c>
      <c r="G13253" s="40" t="s">
        <v>516</v>
      </c>
      <c r="H13253" s="41" t="s">
        <v>470</v>
      </c>
      <c r="I13253" s="42" t="s">
        <v>21</v>
      </c>
      <c r="J13253" s="43" t="s">
        <v>16</v>
      </c>
      <c r="K13253" s="44">
        <v>21</v>
      </c>
      <c r="L13253" s="45">
        <v>25530.025208106064</v>
      </c>
      <c r="M13253" s="46">
        <v>27057.605563351011</v>
      </c>
      <c r="N13253" s="45"/>
      <c r="O13253" s="46"/>
    </row>
    <row r="13254" spans="1:15" x14ac:dyDescent="0.2">
      <c r="A13254" s="11" t="str">
        <f t="shared" si="1242"/>
        <v>8332205 - Region Nordjylland10-14 år</v>
      </c>
      <c r="B13254" s="12" t="str">
        <f t="shared" si="1245"/>
        <v>833220</v>
      </c>
      <c r="C13254" s="14">
        <f t="shared" si="1243"/>
        <v>0</v>
      </c>
      <c r="D13254" s="14">
        <f t="shared" si="1244"/>
        <v>0</v>
      </c>
      <c r="E13254" s="19" t="str">
        <f t="shared" si="1246"/>
        <v>833220 - Lastbilchauffører, international transport</v>
      </c>
      <c r="F13254" s="19" t="str">
        <f t="shared" si="1247"/>
        <v>10-14 år</v>
      </c>
      <c r="G13254" s="40" t="s">
        <v>516</v>
      </c>
      <c r="H13254" s="41" t="s">
        <v>470</v>
      </c>
      <c r="I13254" s="42" t="s">
        <v>21</v>
      </c>
      <c r="J13254" s="43" t="s">
        <v>17</v>
      </c>
      <c r="K13254" s="44">
        <v>13</v>
      </c>
      <c r="L13254" s="45">
        <v>26834.689144385142</v>
      </c>
      <c r="M13254" s="46">
        <v>28440.333621502701</v>
      </c>
      <c r="N13254" s="45"/>
      <c r="O13254" s="46"/>
    </row>
    <row r="13255" spans="1:15" x14ac:dyDescent="0.2">
      <c r="A13255" s="11" t="str">
        <f t="shared" si="1242"/>
        <v>8332205 - Region Nordjylland15-20 år</v>
      </c>
      <c r="B13255" s="12" t="str">
        <f t="shared" si="1245"/>
        <v>833220</v>
      </c>
      <c r="C13255" s="14">
        <f t="shared" si="1243"/>
        <v>0</v>
      </c>
      <c r="D13255" s="14">
        <f t="shared" si="1244"/>
        <v>0</v>
      </c>
      <c r="E13255" s="19" t="str">
        <f t="shared" si="1246"/>
        <v>833220 - Lastbilchauffører, international transport</v>
      </c>
      <c r="F13255" s="19" t="str">
        <f t="shared" si="1247"/>
        <v>15-20 år</v>
      </c>
      <c r="G13255" s="40" t="s">
        <v>516</v>
      </c>
      <c r="H13255" s="41" t="s">
        <v>470</v>
      </c>
      <c r="I13255" s="42" t="s">
        <v>21</v>
      </c>
      <c r="J13255" s="43" t="s">
        <v>18</v>
      </c>
      <c r="K13255" s="44">
        <v>13</v>
      </c>
      <c r="L13255" s="45">
        <v>26799.848023381932</v>
      </c>
      <c r="M13255" s="46">
        <v>28403.407793901461</v>
      </c>
      <c r="N13255" s="45"/>
      <c r="O13255" s="46"/>
    </row>
    <row r="13256" spans="1:15" x14ac:dyDescent="0.2">
      <c r="A13256" s="11" t="str">
        <f t="shared" si="1242"/>
        <v>8332205 - Region Nordjylland20-24 år</v>
      </c>
      <c r="B13256" s="12" t="str">
        <f t="shared" si="1245"/>
        <v>833220</v>
      </c>
      <c r="C13256" s="14">
        <f t="shared" si="1243"/>
        <v>0</v>
      </c>
      <c r="D13256" s="14">
        <f t="shared" si="1244"/>
        <v>0</v>
      </c>
      <c r="E13256" s="19" t="str">
        <f t="shared" si="1246"/>
        <v>833220 - Lastbilchauffører, international transport</v>
      </c>
      <c r="F13256" s="19" t="str">
        <f t="shared" si="1247"/>
        <v>20-24 år</v>
      </c>
      <c r="G13256" s="40" t="s">
        <v>516</v>
      </c>
      <c r="H13256" s="41" t="s">
        <v>470</v>
      </c>
      <c r="I13256" s="42" t="s">
        <v>21</v>
      </c>
      <c r="J13256" s="43" t="s">
        <v>19</v>
      </c>
      <c r="K13256" s="44">
        <v>14</v>
      </c>
      <c r="L13256" s="45">
        <v>28753.978652693408</v>
      </c>
      <c r="M13256" s="46">
        <v>30474.463163262582</v>
      </c>
      <c r="N13256" s="45"/>
      <c r="O13256" s="46"/>
    </row>
    <row r="13257" spans="1:15" x14ac:dyDescent="0.2">
      <c r="A13257" s="11" t="str">
        <f t="shared" si="1242"/>
        <v>8332205 - Region Nordjylland25 år og derover</v>
      </c>
      <c r="B13257" s="12" t="str">
        <f t="shared" si="1245"/>
        <v>833220</v>
      </c>
      <c r="C13257" s="14">
        <f t="shared" si="1243"/>
        <v>0</v>
      </c>
      <c r="D13257" s="14">
        <f t="shared" si="1244"/>
        <v>0</v>
      </c>
      <c r="E13257" s="19" t="str">
        <f t="shared" si="1246"/>
        <v>833220 - Lastbilchauffører, international transport</v>
      </c>
      <c r="F13257" s="19" t="str">
        <f t="shared" si="1247"/>
        <v>25 år og derover</v>
      </c>
      <c r="G13257" s="40" t="s">
        <v>516</v>
      </c>
      <c r="H13257" s="41" t="s">
        <v>470</v>
      </c>
      <c r="I13257" s="42" t="s">
        <v>21</v>
      </c>
      <c r="J13257" s="43" t="s">
        <v>9</v>
      </c>
      <c r="K13257" s="44">
        <v>83</v>
      </c>
      <c r="L13257" s="45">
        <v>27899.5908135963</v>
      </c>
      <c r="M13257" s="46">
        <v>29568.95331907045</v>
      </c>
      <c r="N13257" s="45"/>
      <c r="O13257" s="46"/>
    </row>
    <row r="13258" spans="1:15" x14ac:dyDescent="0.2">
      <c r="A13258" s="11" t="str">
        <f t="shared" si="1242"/>
        <v>8332205 - Region NordjyllandAlle uanset erf.</v>
      </c>
      <c r="B13258" s="12" t="str">
        <f t="shared" si="1245"/>
        <v>833220</v>
      </c>
      <c r="C13258" s="14">
        <f t="shared" si="1243"/>
        <v>0</v>
      </c>
      <c r="D13258" s="14">
        <f t="shared" si="1244"/>
        <v>0</v>
      </c>
      <c r="E13258" s="19" t="str">
        <f t="shared" si="1246"/>
        <v>833220 - Lastbilchauffører, international transport</v>
      </c>
      <c r="F13258" s="19" t="str">
        <f t="shared" si="1247"/>
        <v>Alle uanset erf.</v>
      </c>
      <c r="G13258" s="40" t="s">
        <v>516</v>
      </c>
      <c r="H13258" s="41" t="s">
        <v>470</v>
      </c>
      <c r="I13258" s="42" t="s">
        <v>21</v>
      </c>
      <c r="J13258" s="43" t="s">
        <v>10</v>
      </c>
      <c r="K13258" s="44">
        <v>162</v>
      </c>
      <c r="L13258" s="45">
        <v>27090.98754750035</v>
      </c>
      <c r="M13258" s="46">
        <v>28711.96755219722</v>
      </c>
      <c r="N13258" s="45"/>
      <c r="O13258" s="46"/>
    </row>
    <row r="13259" spans="1:15" x14ac:dyDescent="0.2">
      <c r="A13259" s="11" t="str">
        <f t="shared" si="1242"/>
        <v>8332206 - Alle regionerUnder 1 år</v>
      </c>
      <c r="B13259" s="12" t="str">
        <f t="shared" si="1245"/>
        <v>833220</v>
      </c>
      <c r="C13259" s="14">
        <f t="shared" si="1243"/>
        <v>0</v>
      </c>
      <c r="D13259" s="14">
        <f t="shared" si="1244"/>
        <v>0</v>
      </c>
      <c r="E13259" s="19" t="str">
        <f t="shared" si="1246"/>
        <v>833220 - Lastbilchauffører, international transport</v>
      </c>
      <c r="F13259" s="19" t="str">
        <f t="shared" si="1247"/>
        <v>Under 1 år</v>
      </c>
      <c r="G13259" s="40" t="s">
        <v>516</v>
      </c>
      <c r="H13259" s="41" t="s">
        <v>470</v>
      </c>
      <c r="I13259" s="42" t="s">
        <v>11</v>
      </c>
      <c r="J13259" s="43" t="s">
        <v>13</v>
      </c>
      <c r="K13259" s="44">
        <v>22</v>
      </c>
      <c r="L13259" s="45">
        <v>27103.41331512135</v>
      </c>
      <c r="M13259" s="46">
        <v>28725.136811387929</v>
      </c>
      <c r="N13259" s="45"/>
      <c r="O13259" s="46"/>
    </row>
    <row r="13260" spans="1:15" x14ac:dyDescent="0.2">
      <c r="A13260" s="11" t="str">
        <f t="shared" si="1242"/>
        <v>8332206 - Alle regioner1 år</v>
      </c>
      <c r="B13260" s="12" t="str">
        <f t="shared" si="1245"/>
        <v>833220</v>
      </c>
      <c r="C13260" s="14">
        <f t="shared" si="1243"/>
        <v>0</v>
      </c>
      <c r="D13260" s="14">
        <f t="shared" si="1244"/>
        <v>0</v>
      </c>
      <c r="E13260" s="19" t="str">
        <f t="shared" si="1246"/>
        <v>833220 - Lastbilchauffører, international transport</v>
      </c>
      <c r="F13260" s="19" t="str">
        <f t="shared" si="1247"/>
        <v>1 år</v>
      </c>
      <c r="G13260" s="40" t="s">
        <v>516</v>
      </c>
      <c r="H13260" s="41" t="s">
        <v>470</v>
      </c>
      <c r="I13260" s="42" t="s">
        <v>11</v>
      </c>
      <c r="J13260" s="43" t="s">
        <v>22</v>
      </c>
      <c r="K13260" s="44">
        <v>12</v>
      </c>
      <c r="L13260" s="45">
        <v>27667.545937734067</v>
      </c>
      <c r="M13260" s="46">
        <v>29323.024117164154</v>
      </c>
      <c r="N13260" s="45"/>
      <c r="O13260" s="46"/>
    </row>
    <row r="13261" spans="1:15" x14ac:dyDescent="0.2">
      <c r="A13261" s="11" t="str">
        <f t="shared" si="1242"/>
        <v>8332206 - Alle regioner2 år</v>
      </c>
      <c r="B13261" s="12" t="str">
        <f t="shared" si="1245"/>
        <v>833220</v>
      </c>
      <c r="C13261" s="14">
        <f t="shared" si="1243"/>
        <v>0</v>
      </c>
      <c r="D13261" s="14">
        <f t="shared" si="1244"/>
        <v>0</v>
      </c>
      <c r="E13261" s="19" t="str">
        <f t="shared" si="1246"/>
        <v>833220 - Lastbilchauffører, international transport</v>
      </c>
      <c r="F13261" s="19" t="str">
        <f t="shared" si="1247"/>
        <v>2 år</v>
      </c>
      <c r="G13261" s="40" t="s">
        <v>516</v>
      </c>
      <c r="H13261" s="41" t="s">
        <v>470</v>
      </c>
      <c r="I13261" s="42" t="s">
        <v>11</v>
      </c>
      <c r="J13261" s="43" t="s">
        <v>23</v>
      </c>
      <c r="K13261" s="44">
        <v>17</v>
      </c>
      <c r="L13261" s="45">
        <v>27674.346113821124</v>
      </c>
      <c r="M13261" s="46">
        <v>29330.231179469229</v>
      </c>
      <c r="N13261" s="45"/>
      <c r="O13261" s="46"/>
    </row>
    <row r="13262" spans="1:15" x14ac:dyDescent="0.2">
      <c r="A13262" s="11" t="str">
        <f t="shared" si="1242"/>
        <v>8332206 - Alle regioner3 år</v>
      </c>
      <c r="B13262" s="12" t="str">
        <f t="shared" si="1245"/>
        <v>833220</v>
      </c>
      <c r="C13262" s="14">
        <f t="shared" si="1243"/>
        <v>0</v>
      </c>
      <c r="D13262" s="14">
        <f t="shared" si="1244"/>
        <v>0</v>
      </c>
      <c r="E13262" s="19" t="str">
        <f t="shared" si="1246"/>
        <v>833220 - Lastbilchauffører, international transport</v>
      </c>
      <c r="F13262" s="19" t="str">
        <f t="shared" si="1247"/>
        <v>3 år</v>
      </c>
      <c r="G13262" s="40" t="s">
        <v>516</v>
      </c>
      <c r="H13262" s="41" t="s">
        <v>470</v>
      </c>
      <c r="I13262" s="42" t="s">
        <v>11</v>
      </c>
      <c r="J13262" s="43" t="s">
        <v>14</v>
      </c>
      <c r="K13262" s="44">
        <v>22</v>
      </c>
      <c r="L13262" s="45">
        <v>29243.618836912952</v>
      </c>
      <c r="M13262" s="46">
        <v>30993.400800988547</v>
      </c>
      <c r="N13262" s="45"/>
      <c r="O13262" s="46"/>
    </row>
    <row r="13263" spans="1:15" x14ac:dyDescent="0.2">
      <c r="A13263" s="11" t="str">
        <f t="shared" si="1242"/>
        <v>8332206 - Alle regioner4 år</v>
      </c>
      <c r="B13263" s="12" t="str">
        <f t="shared" si="1245"/>
        <v>833220</v>
      </c>
      <c r="C13263" s="14">
        <f t="shared" si="1243"/>
        <v>0</v>
      </c>
      <c r="D13263" s="14">
        <f t="shared" si="1244"/>
        <v>0</v>
      </c>
      <c r="E13263" s="19" t="str">
        <f t="shared" si="1246"/>
        <v>833220 - Lastbilchauffører, international transport</v>
      </c>
      <c r="F13263" s="19" t="str">
        <f t="shared" si="1247"/>
        <v>4 år</v>
      </c>
      <c r="G13263" s="40" t="s">
        <v>516</v>
      </c>
      <c r="H13263" s="41" t="s">
        <v>470</v>
      </c>
      <c r="I13263" s="42" t="s">
        <v>11</v>
      </c>
      <c r="J13263" s="43" t="s">
        <v>24</v>
      </c>
      <c r="K13263" s="44">
        <v>13</v>
      </c>
      <c r="L13263" s="45">
        <v>30018.072520683367</v>
      </c>
      <c r="M13263" s="46">
        <v>31814.193656919244</v>
      </c>
      <c r="N13263" s="45"/>
      <c r="O13263" s="46"/>
    </row>
    <row r="13264" spans="1:15" x14ac:dyDescent="0.2">
      <c r="A13264" s="11" t="str">
        <f t="shared" si="1242"/>
        <v>8332206 - Alle regioner5-9 år</v>
      </c>
      <c r="B13264" s="12" t="str">
        <f t="shared" si="1245"/>
        <v>833220</v>
      </c>
      <c r="C13264" s="14">
        <f t="shared" si="1243"/>
        <v>0</v>
      </c>
      <c r="D13264" s="14">
        <f t="shared" si="1244"/>
        <v>0</v>
      </c>
      <c r="E13264" s="19" t="str">
        <f t="shared" si="1246"/>
        <v>833220 - Lastbilchauffører, international transport</v>
      </c>
      <c r="F13264" s="19" t="str">
        <f t="shared" si="1247"/>
        <v>5-9 år</v>
      </c>
      <c r="G13264" s="40" t="s">
        <v>516</v>
      </c>
      <c r="H13264" s="41" t="s">
        <v>470</v>
      </c>
      <c r="I13264" s="42" t="s">
        <v>11</v>
      </c>
      <c r="J13264" s="43" t="s">
        <v>15</v>
      </c>
      <c r="K13264" s="44">
        <v>78</v>
      </c>
      <c r="L13264" s="45">
        <v>29047.071714356502</v>
      </c>
      <c r="M13264" s="46">
        <v>30785.093348356051</v>
      </c>
      <c r="N13264" s="45"/>
      <c r="O13264" s="46"/>
    </row>
    <row r="13265" spans="1:15" x14ac:dyDescent="0.2">
      <c r="A13265" s="11" t="str">
        <f t="shared" si="1242"/>
        <v>8332206 - Alle regioner0-4 år</v>
      </c>
      <c r="B13265" s="12" t="str">
        <f t="shared" si="1245"/>
        <v>833220</v>
      </c>
      <c r="C13265" s="14">
        <f t="shared" si="1243"/>
        <v>0</v>
      </c>
      <c r="D13265" s="14">
        <f t="shared" si="1244"/>
        <v>0</v>
      </c>
      <c r="E13265" s="19" t="str">
        <f t="shared" si="1246"/>
        <v>833220 - Lastbilchauffører, international transport</v>
      </c>
      <c r="F13265" s="19" t="str">
        <f t="shared" si="1247"/>
        <v>0-4 år</v>
      </c>
      <c r="G13265" s="40" t="s">
        <v>516</v>
      </c>
      <c r="H13265" s="41" t="s">
        <v>470</v>
      </c>
      <c r="I13265" s="42" t="s">
        <v>11</v>
      </c>
      <c r="J13265" s="43" t="s">
        <v>16</v>
      </c>
      <c r="K13265" s="44">
        <v>86</v>
      </c>
      <c r="L13265" s="45">
        <v>27674.346113821124</v>
      </c>
      <c r="M13265" s="46">
        <v>29330.231179469229</v>
      </c>
      <c r="N13265" s="45"/>
      <c r="O13265" s="46"/>
    </row>
    <row r="13266" spans="1:15" x14ac:dyDescent="0.2">
      <c r="A13266" s="11" t="str">
        <f t="shared" si="1242"/>
        <v>8332206 - Alle regioner10-14 år</v>
      </c>
      <c r="B13266" s="12" t="str">
        <f t="shared" si="1245"/>
        <v>833220</v>
      </c>
      <c r="C13266" s="14">
        <f t="shared" si="1243"/>
        <v>0</v>
      </c>
      <c r="D13266" s="14">
        <f t="shared" si="1244"/>
        <v>0</v>
      </c>
      <c r="E13266" s="19" t="str">
        <f t="shared" si="1246"/>
        <v>833220 - Lastbilchauffører, international transport</v>
      </c>
      <c r="F13266" s="19" t="str">
        <f t="shared" si="1247"/>
        <v>10-14 år</v>
      </c>
      <c r="G13266" s="40" t="s">
        <v>516</v>
      </c>
      <c r="H13266" s="41" t="s">
        <v>470</v>
      </c>
      <c r="I13266" s="42" t="s">
        <v>11</v>
      </c>
      <c r="J13266" s="43" t="s">
        <v>17</v>
      </c>
      <c r="K13266" s="44">
        <v>80</v>
      </c>
      <c r="L13266" s="45">
        <v>29788.446697676693</v>
      </c>
      <c r="M13266" s="46">
        <v>31570.828251071478</v>
      </c>
      <c r="N13266" s="45"/>
      <c r="O13266" s="46"/>
    </row>
    <row r="13267" spans="1:15" x14ac:dyDescent="0.2">
      <c r="A13267" s="11" t="str">
        <f t="shared" si="1242"/>
        <v>8332206 - Alle regioner15-20 år</v>
      </c>
      <c r="B13267" s="12" t="str">
        <f t="shared" si="1245"/>
        <v>833220</v>
      </c>
      <c r="C13267" s="14">
        <f t="shared" si="1243"/>
        <v>0</v>
      </c>
      <c r="D13267" s="14">
        <f t="shared" si="1244"/>
        <v>0</v>
      </c>
      <c r="E13267" s="19" t="str">
        <f t="shared" si="1246"/>
        <v>833220 - Lastbilchauffører, international transport</v>
      </c>
      <c r="F13267" s="19" t="str">
        <f t="shared" si="1247"/>
        <v>15-20 år</v>
      </c>
      <c r="G13267" s="40" t="s">
        <v>516</v>
      </c>
      <c r="H13267" s="41" t="s">
        <v>470</v>
      </c>
      <c r="I13267" s="42" t="s">
        <v>11</v>
      </c>
      <c r="J13267" s="43" t="s">
        <v>18</v>
      </c>
      <c r="K13267" s="44">
        <v>76</v>
      </c>
      <c r="L13267" s="45">
        <v>29461.102452712785</v>
      </c>
      <c r="M13267" s="46">
        <v>31223.89747480048</v>
      </c>
      <c r="N13267" s="45"/>
      <c r="O13267" s="46"/>
    </row>
    <row r="13268" spans="1:15" x14ac:dyDescent="0.2">
      <c r="A13268" s="11" t="str">
        <f t="shared" si="1242"/>
        <v>8332206 - Alle regioner20-24 år</v>
      </c>
      <c r="B13268" s="12" t="str">
        <f t="shared" si="1245"/>
        <v>833220</v>
      </c>
      <c r="C13268" s="14">
        <f t="shared" si="1243"/>
        <v>0</v>
      </c>
      <c r="D13268" s="14">
        <f t="shared" si="1244"/>
        <v>0</v>
      </c>
      <c r="E13268" s="19" t="str">
        <f t="shared" si="1246"/>
        <v>833220 - Lastbilchauffører, international transport</v>
      </c>
      <c r="F13268" s="19" t="str">
        <f t="shared" si="1247"/>
        <v>20-24 år</v>
      </c>
      <c r="G13268" s="40" t="s">
        <v>516</v>
      </c>
      <c r="H13268" s="41" t="s">
        <v>470</v>
      </c>
      <c r="I13268" s="42" t="s">
        <v>11</v>
      </c>
      <c r="J13268" s="43" t="s">
        <v>19</v>
      </c>
      <c r="K13268" s="44">
        <v>72</v>
      </c>
      <c r="L13268" s="45">
        <v>29212.336828638781</v>
      </c>
      <c r="M13268" s="46">
        <v>30960.247044413201</v>
      </c>
      <c r="N13268" s="45"/>
      <c r="O13268" s="46"/>
    </row>
    <row r="13269" spans="1:15" x14ac:dyDescent="0.2">
      <c r="A13269" s="11" t="str">
        <f t="shared" si="1242"/>
        <v>8332206 - Alle regioner25 år og derover</v>
      </c>
      <c r="B13269" s="12" t="str">
        <f t="shared" si="1245"/>
        <v>833220</v>
      </c>
      <c r="C13269" s="14">
        <f t="shared" si="1243"/>
        <v>0</v>
      </c>
      <c r="D13269" s="14">
        <f t="shared" si="1244"/>
        <v>0</v>
      </c>
      <c r="E13269" s="19" t="str">
        <f t="shared" si="1246"/>
        <v>833220 - Lastbilchauffører, international transport</v>
      </c>
      <c r="F13269" s="19" t="str">
        <f t="shared" si="1247"/>
        <v>25 år og derover</v>
      </c>
      <c r="G13269" s="40" t="s">
        <v>516</v>
      </c>
      <c r="H13269" s="41" t="s">
        <v>470</v>
      </c>
      <c r="I13269" s="42" t="s">
        <v>11</v>
      </c>
      <c r="J13269" s="43" t="s">
        <v>9</v>
      </c>
      <c r="K13269" s="44">
        <v>522</v>
      </c>
      <c r="L13269" s="45">
        <v>29177.011875434095</v>
      </c>
      <c r="M13269" s="46">
        <v>30922.808434675648</v>
      </c>
      <c r="N13269" s="45"/>
      <c r="O13269" s="46"/>
    </row>
    <row r="13270" spans="1:15" x14ac:dyDescent="0.2">
      <c r="A13270" s="11" t="str">
        <f t="shared" si="1242"/>
        <v>8332206 - Alle regionerAlle uanset erf.</v>
      </c>
      <c r="B13270" s="12" t="str">
        <f t="shared" si="1245"/>
        <v>833220</v>
      </c>
      <c r="C13270" s="14">
        <f t="shared" si="1243"/>
        <v>0</v>
      </c>
      <c r="D13270" s="14">
        <f t="shared" si="1244"/>
        <v>0</v>
      </c>
      <c r="E13270" s="19" t="str">
        <f t="shared" si="1246"/>
        <v>833220 - Lastbilchauffører, international transport</v>
      </c>
      <c r="F13270" s="19" t="str">
        <f t="shared" si="1247"/>
        <v>Alle uanset erf.</v>
      </c>
      <c r="G13270" s="40" t="s">
        <v>516</v>
      </c>
      <c r="H13270" s="41" t="s">
        <v>470</v>
      </c>
      <c r="I13270" s="42" t="s">
        <v>11</v>
      </c>
      <c r="J13270" s="43" t="s">
        <v>10</v>
      </c>
      <c r="K13270" s="44">
        <v>914</v>
      </c>
      <c r="L13270" s="45">
        <v>29177.011875434095</v>
      </c>
      <c r="M13270" s="46">
        <v>30922.808434675648</v>
      </c>
      <c r="N13270" s="45"/>
      <c r="O13270" s="46"/>
    </row>
    <row r="13271" spans="1:15" x14ac:dyDescent="0.2">
      <c r="A13271" s="11" t="str">
        <f t="shared" si="1242"/>
        <v>8332301 - Region Hovedstaden5-9 år</v>
      </c>
      <c r="B13271" s="12" t="str">
        <f t="shared" si="1245"/>
        <v>833230</v>
      </c>
      <c r="C13271" s="14">
        <f t="shared" si="1243"/>
        <v>0</v>
      </c>
      <c r="D13271" s="14">
        <f t="shared" si="1244"/>
        <v>0</v>
      </c>
      <c r="E13271" s="19" t="str">
        <f t="shared" si="1246"/>
        <v>833230 - Lastbilchauffører med salgs- og repræsentationsopgaver</v>
      </c>
      <c r="F13271" s="19" t="str">
        <f t="shared" si="1247"/>
        <v>5-9 år</v>
      </c>
      <c r="G13271" s="40" t="s">
        <v>516</v>
      </c>
      <c r="H13271" s="41" t="s">
        <v>471</v>
      </c>
      <c r="I13271" s="42" t="s">
        <v>8</v>
      </c>
      <c r="J13271" s="43" t="s">
        <v>15</v>
      </c>
      <c r="K13271" s="44">
        <v>16</v>
      </c>
      <c r="L13271" s="45">
        <v>26707.708532878827</v>
      </c>
      <c r="M13271" s="46">
        <v>28270.92593512778</v>
      </c>
      <c r="N13271" s="45"/>
      <c r="O13271" s="46"/>
    </row>
    <row r="13272" spans="1:15" x14ac:dyDescent="0.2">
      <c r="A13272" s="11" t="str">
        <f t="shared" si="1242"/>
        <v>8332301 - Region Hovedstaden0-4 år</v>
      </c>
      <c r="B13272" s="12" t="str">
        <f t="shared" si="1245"/>
        <v>833230</v>
      </c>
      <c r="C13272" s="14">
        <f t="shared" si="1243"/>
        <v>0</v>
      </c>
      <c r="D13272" s="14">
        <f t="shared" si="1244"/>
        <v>0</v>
      </c>
      <c r="E13272" s="19" t="str">
        <f t="shared" si="1246"/>
        <v>833230 - Lastbilchauffører med salgs- og repræsentationsopgaver</v>
      </c>
      <c r="F13272" s="19" t="str">
        <f t="shared" si="1247"/>
        <v>0-4 år</v>
      </c>
      <c r="G13272" s="40" t="s">
        <v>516</v>
      </c>
      <c r="H13272" s="41" t="s">
        <v>471</v>
      </c>
      <c r="I13272" s="42" t="s">
        <v>8</v>
      </c>
      <c r="J13272" s="43" t="s">
        <v>16</v>
      </c>
      <c r="K13272" s="44">
        <v>99</v>
      </c>
      <c r="L13272" s="45">
        <v>24765.032293411827</v>
      </c>
      <c r="M13272" s="46">
        <v>26214.543748153832</v>
      </c>
      <c r="N13272" s="45"/>
      <c r="O13272" s="46"/>
    </row>
    <row r="13273" spans="1:15" x14ac:dyDescent="0.2">
      <c r="A13273" s="11" t="str">
        <f t="shared" si="1242"/>
        <v>8332301 - Region Hovedstaden10-14 år</v>
      </c>
      <c r="B13273" s="12" t="str">
        <f t="shared" si="1245"/>
        <v>833230</v>
      </c>
      <c r="C13273" s="14">
        <f t="shared" si="1243"/>
        <v>0</v>
      </c>
      <c r="D13273" s="14">
        <f t="shared" si="1244"/>
        <v>0</v>
      </c>
      <c r="E13273" s="19" t="str">
        <f t="shared" si="1246"/>
        <v>833230 - Lastbilchauffører med salgs- og repræsentationsopgaver</v>
      </c>
      <c r="F13273" s="19" t="str">
        <f t="shared" si="1247"/>
        <v>10-14 år</v>
      </c>
      <c r="G13273" s="40" t="s">
        <v>516</v>
      </c>
      <c r="H13273" s="41" t="s">
        <v>471</v>
      </c>
      <c r="I13273" s="42" t="s">
        <v>8</v>
      </c>
      <c r="J13273" s="43" t="s">
        <v>17</v>
      </c>
      <c r="K13273" s="44">
        <v>14</v>
      </c>
      <c r="L13273" s="45">
        <v>28065.756017292009</v>
      </c>
      <c r="M13273" s="46">
        <v>29708.46071281068</v>
      </c>
      <c r="N13273" s="45"/>
      <c r="O13273" s="46"/>
    </row>
    <row r="13274" spans="1:15" x14ac:dyDescent="0.2">
      <c r="A13274" s="11" t="str">
        <f t="shared" si="1242"/>
        <v>8332301 - Region Hovedstaden15-20 år</v>
      </c>
      <c r="B13274" s="12" t="str">
        <f t="shared" si="1245"/>
        <v>833230</v>
      </c>
      <c r="C13274" s="14">
        <f t="shared" si="1243"/>
        <v>0</v>
      </c>
      <c r="D13274" s="14">
        <f t="shared" si="1244"/>
        <v>0</v>
      </c>
      <c r="E13274" s="19" t="str">
        <f t="shared" si="1246"/>
        <v>833230 - Lastbilchauffører med salgs- og repræsentationsopgaver</v>
      </c>
      <c r="F13274" s="19" t="str">
        <f t="shared" si="1247"/>
        <v>15-20 år</v>
      </c>
      <c r="G13274" s="40" t="s">
        <v>516</v>
      </c>
      <c r="H13274" s="41" t="s">
        <v>471</v>
      </c>
      <c r="I13274" s="42" t="s">
        <v>8</v>
      </c>
      <c r="J13274" s="43" t="s">
        <v>18</v>
      </c>
      <c r="K13274" s="44">
        <v>11</v>
      </c>
      <c r="L13274" s="45">
        <v>28282.048747872603</v>
      </c>
      <c r="M13274" s="46">
        <v>29937.41318018626</v>
      </c>
      <c r="N13274" s="45"/>
      <c r="O13274" s="46"/>
    </row>
    <row r="13275" spans="1:15" x14ac:dyDescent="0.2">
      <c r="A13275" s="11" t="str">
        <f t="shared" si="1242"/>
        <v>8332301 - Region Hovedstaden20-24 år</v>
      </c>
      <c r="B13275" s="12" t="str">
        <f t="shared" si="1245"/>
        <v>833230</v>
      </c>
      <c r="C13275" s="14">
        <f t="shared" si="1243"/>
        <v>0</v>
      </c>
      <c r="D13275" s="14">
        <f t="shared" si="1244"/>
        <v>0</v>
      </c>
      <c r="E13275" s="19" t="str">
        <f t="shared" si="1246"/>
        <v>833230 - Lastbilchauffører med salgs- og repræsentationsopgaver</v>
      </c>
      <c r="F13275" s="19" t="str">
        <f t="shared" si="1247"/>
        <v>20-24 år</v>
      </c>
      <c r="G13275" s="40" t="s">
        <v>516</v>
      </c>
      <c r="H13275" s="41" t="s">
        <v>471</v>
      </c>
      <c r="I13275" s="42" t="s">
        <v>8</v>
      </c>
      <c r="J13275" s="43" t="s">
        <v>19</v>
      </c>
      <c r="K13275" s="44">
        <v>21</v>
      </c>
      <c r="L13275" s="45">
        <v>29003.191941151639</v>
      </c>
      <c r="M13275" s="46">
        <v>30700.765295577032</v>
      </c>
      <c r="N13275" s="45"/>
      <c r="O13275" s="46"/>
    </row>
    <row r="13276" spans="1:15" x14ac:dyDescent="0.2">
      <c r="A13276" s="11" t="str">
        <f t="shared" si="1242"/>
        <v>8332301 - Region Hovedstaden25 år og derover</v>
      </c>
      <c r="B13276" s="12" t="str">
        <f t="shared" si="1245"/>
        <v>833230</v>
      </c>
      <c r="C13276" s="14">
        <f t="shared" si="1243"/>
        <v>0</v>
      </c>
      <c r="D13276" s="14">
        <f t="shared" si="1244"/>
        <v>0</v>
      </c>
      <c r="E13276" s="19" t="str">
        <f t="shared" si="1246"/>
        <v>833230 - Lastbilchauffører med salgs- og repræsentationsopgaver</v>
      </c>
      <c r="F13276" s="19" t="str">
        <f t="shared" si="1247"/>
        <v>25 år og derover</v>
      </c>
      <c r="G13276" s="40" t="s">
        <v>516</v>
      </c>
      <c r="H13276" s="41" t="s">
        <v>471</v>
      </c>
      <c r="I13276" s="42" t="s">
        <v>8</v>
      </c>
      <c r="J13276" s="43" t="s">
        <v>9</v>
      </c>
      <c r="K13276" s="44">
        <v>96</v>
      </c>
      <c r="L13276" s="45">
        <v>27894.691371619072</v>
      </c>
      <c r="M13276" s="46">
        <v>29527.38355592974</v>
      </c>
      <c r="N13276" s="45"/>
      <c r="O13276" s="46"/>
    </row>
    <row r="13277" spans="1:15" x14ac:dyDescent="0.2">
      <c r="A13277" s="11" t="str">
        <f t="shared" si="1242"/>
        <v>8332301 - Region HovedstadenAlle uanset erf.</v>
      </c>
      <c r="B13277" s="12" t="str">
        <f t="shared" si="1245"/>
        <v>833230</v>
      </c>
      <c r="C13277" s="14">
        <f t="shared" si="1243"/>
        <v>0</v>
      </c>
      <c r="D13277" s="14">
        <f t="shared" si="1244"/>
        <v>0</v>
      </c>
      <c r="E13277" s="19" t="str">
        <f t="shared" si="1246"/>
        <v>833230 - Lastbilchauffører med salgs- og repræsentationsopgaver</v>
      </c>
      <c r="F13277" s="19" t="str">
        <f t="shared" si="1247"/>
        <v>Alle uanset erf.</v>
      </c>
      <c r="G13277" s="40" t="s">
        <v>516</v>
      </c>
      <c r="H13277" s="41" t="s">
        <v>471</v>
      </c>
      <c r="I13277" s="42" t="s">
        <v>8</v>
      </c>
      <c r="J13277" s="43" t="s">
        <v>10</v>
      </c>
      <c r="K13277" s="44">
        <v>257</v>
      </c>
      <c r="L13277" s="45">
        <v>26395.661031822816</v>
      </c>
      <c r="M13277" s="46">
        <v>27940.614115986278</v>
      </c>
      <c r="N13277" s="45"/>
      <c r="O13277" s="46"/>
    </row>
    <row r="13278" spans="1:15" x14ac:dyDescent="0.2">
      <c r="A13278" s="11" t="str">
        <f t="shared" si="1242"/>
        <v>8332302 - Region Sjælland0-4 år</v>
      </c>
      <c r="B13278" s="12" t="str">
        <f t="shared" si="1245"/>
        <v>833230</v>
      </c>
      <c r="C13278" s="14">
        <f t="shared" si="1243"/>
        <v>0</v>
      </c>
      <c r="D13278" s="14">
        <f t="shared" si="1244"/>
        <v>0</v>
      </c>
      <c r="E13278" s="19" t="str">
        <f t="shared" si="1246"/>
        <v>833230 - Lastbilchauffører med salgs- og repræsentationsopgaver</v>
      </c>
      <c r="F13278" s="19" t="str">
        <f t="shared" si="1247"/>
        <v>0-4 år</v>
      </c>
      <c r="G13278" s="40" t="s">
        <v>516</v>
      </c>
      <c r="H13278" s="41" t="s">
        <v>471</v>
      </c>
      <c r="I13278" s="42" t="s">
        <v>20</v>
      </c>
      <c r="J13278" s="43" t="s">
        <v>16</v>
      </c>
      <c r="K13278" s="44">
        <v>52</v>
      </c>
      <c r="L13278" s="45">
        <v>24952.812924280071</v>
      </c>
      <c r="M13278" s="46">
        <v>26413.315286370685</v>
      </c>
      <c r="N13278" s="45"/>
      <c r="O13278" s="46"/>
    </row>
    <row r="13279" spans="1:15" x14ac:dyDescent="0.2">
      <c r="A13279" s="11" t="str">
        <f t="shared" si="1242"/>
        <v>8332302 - Region Sjælland25 år og derover</v>
      </c>
      <c r="B13279" s="12" t="str">
        <f t="shared" si="1245"/>
        <v>833230</v>
      </c>
      <c r="C13279" s="14">
        <f t="shared" si="1243"/>
        <v>0</v>
      </c>
      <c r="D13279" s="14">
        <f t="shared" si="1244"/>
        <v>0</v>
      </c>
      <c r="E13279" s="19" t="str">
        <f t="shared" si="1246"/>
        <v>833230 - Lastbilchauffører med salgs- og repræsentationsopgaver</v>
      </c>
      <c r="F13279" s="19" t="str">
        <f t="shared" si="1247"/>
        <v>25 år og derover</v>
      </c>
      <c r="G13279" s="40" t="s">
        <v>516</v>
      </c>
      <c r="H13279" s="41" t="s">
        <v>471</v>
      </c>
      <c r="I13279" s="42" t="s">
        <v>20</v>
      </c>
      <c r="J13279" s="43" t="s">
        <v>9</v>
      </c>
      <c r="K13279" s="44">
        <v>62</v>
      </c>
      <c r="L13279" s="45">
        <v>28444.572168507872</v>
      </c>
      <c r="M13279" s="46">
        <v>30109.449189260082</v>
      </c>
      <c r="N13279" s="45"/>
      <c r="O13279" s="46"/>
    </row>
    <row r="13280" spans="1:15" x14ac:dyDescent="0.2">
      <c r="A13280" s="11" t="str">
        <f t="shared" si="1242"/>
        <v>8332302 - Region SjællandAlle uanset erf.</v>
      </c>
      <c r="B13280" s="12" t="str">
        <f t="shared" si="1245"/>
        <v>833230</v>
      </c>
      <c r="C13280" s="14">
        <f t="shared" si="1243"/>
        <v>0</v>
      </c>
      <c r="D13280" s="14">
        <f t="shared" si="1244"/>
        <v>0</v>
      </c>
      <c r="E13280" s="19" t="str">
        <f t="shared" si="1246"/>
        <v>833230 - Lastbilchauffører med salgs- og repræsentationsopgaver</v>
      </c>
      <c r="F13280" s="19" t="str">
        <f t="shared" si="1247"/>
        <v>Alle uanset erf.</v>
      </c>
      <c r="G13280" s="40" t="s">
        <v>516</v>
      </c>
      <c r="H13280" s="41" t="s">
        <v>471</v>
      </c>
      <c r="I13280" s="42" t="s">
        <v>20</v>
      </c>
      <c r="J13280" s="43" t="s">
        <v>10</v>
      </c>
      <c r="K13280" s="44">
        <v>142</v>
      </c>
      <c r="L13280" s="45">
        <v>26848.532461663439</v>
      </c>
      <c r="M13280" s="46">
        <v>28419.992368725492</v>
      </c>
      <c r="N13280" s="45"/>
      <c r="O13280" s="46"/>
    </row>
    <row r="13281" spans="1:15" x14ac:dyDescent="0.2">
      <c r="A13281" s="11" t="str">
        <f t="shared" si="1242"/>
        <v>8332303 - Region SyddanmarkUnder 1 år</v>
      </c>
      <c r="B13281" s="12" t="str">
        <f t="shared" si="1245"/>
        <v>833230</v>
      </c>
      <c r="C13281" s="14">
        <f t="shared" si="1243"/>
        <v>0</v>
      </c>
      <c r="D13281" s="14">
        <f t="shared" si="1244"/>
        <v>0</v>
      </c>
      <c r="E13281" s="19" t="str">
        <f t="shared" si="1246"/>
        <v>833230 - Lastbilchauffører med salgs- og repræsentationsopgaver</v>
      </c>
      <c r="F13281" s="19" t="str">
        <f t="shared" si="1247"/>
        <v>Under 1 år</v>
      </c>
      <c r="G13281" s="40" t="s">
        <v>516</v>
      </c>
      <c r="H13281" s="41" t="s">
        <v>471</v>
      </c>
      <c r="I13281" s="42" t="s">
        <v>544</v>
      </c>
      <c r="J13281" s="43" t="s">
        <v>13</v>
      </c>
      <c r="K13281" s="44">
        <v>50</v>
      </c>
      <c r="L13281" s="45">
        <v>25919.653638635704</v>
      </c>
      <c r="M13281" s="46">
        <v>27436.745738779769</v>
      </c>
      <c r="N13281" s="45"/>
      <c r="O13281" s="46"/>
    </row>
    <row r="13282" spans="1:15" x14ac:dyDescent="0.2">
      <c r="A13282" s="11" t="str">
        <f t="shared" si="1242"/>
        <v>8332303 - Region Syddanmark1 år</v>
      </c>
      <c r="B13282" s="12" t="str">
        <f t="shared" si="1245"/>
        <v>833230</v>
      </c>
      <c r="C13282" s="14">
        <f t="shared" si="1243"/>
        <v>0</v>
      </c>
      <c r="D13282" s="14">
        <f t="shared" si="1244"/>
        <v>0</v>
      </c>
      <c r="E13282" s="19" t="str">
        <f t="shared" si="1246"/>
        <v>833230 - Lastbilchauffører med salgs- og repræsentationsopgaver</v>
      </c>
      <c r="F13282" s="19" t="str">
        <f t="shared" si="1247"/>
        <v>1 år</v>
      </c>
      <c r="G13282" s="40" t="s">
        <v>516</v>
      </c>
      <c r="H13282" s="41" t="s">
        <v>471</v>
      </c>
      <c r="I13282" s="42" t="s">
        <v>544</v>
      </c>
      <c r="J13282" s="43" t="s">
        <v>22</v>
      </c>
      <c r="K13282" s="44">
        <v>21</v>
      </c>
      <c r="L13282" s="45">
        <v>26148.917979454047</v>
      </c>
      <c r="M13282" s="46">
        <v>27679.429052133368</v>
      </c>
      <c r="N13282" s="45"/>
      <c r="O13282" s="46"/>
    </row>
    <row r="13283" spans="1:15" x14ac:dyDescent="0.2">
      <c r="A13283" s="11" t="str">
        <f t="shared" si="1242"/>
        <v>8332303 - Region Syddanmark2 år</v>
      </c>
      <c r="B13283" s="12" t="str">
        <f t="shared" si="1245"/>
        <v>833230</v>
      </c>
      <c r="C13283" s="14">
        <f t="shared" si="1243"/>
        <v>0</v>
      </c>
      <c r="D13283" s="14">
        <f t="shared" si="1244"/>
        <v>0</v>
      </c>
      <c r="E13283" s="19" t="str">
        <f t="shared" si="1246"/>
        <v>833230 - Lastbilchauffører med salgs- og repræsentationsopgaver</v>
      </c>
      <c r="F13283" s="19" t="str">
        <f t="shared" si="1247"/>
        <v>2 år</v>
      </c>
      <c r="G13283" s="40" t="s">
        <v>516</v>
      </c>
      <c r="H13283" s="41" t="s">
        <v>471</v>
      </c>
      <c r="I13283" s="42" t="s">
        <v>544</v>
      </c>
      <c r="J13283" s="43" t="s">
        <v>23</v>
      </c>
      <c r="K13283" s="44">
        <v>16</v>
      </c>
      <c r="L13283" s="45">
        <v>26101.360174512331</v>
      </c>
      <c r="M13283" s="46">
        <v>27629.087661763268</v>
      </c>
      <c r="N13283" s="45"/>
      <c r="O13283" s="46"/>
    </row>
    <row r="13284" spans="1:15" x14ac:dyDescent="0.2">
      <c r="A13284" s="11" t="str">
        <f t="shared" si="1242"/>
        <v>8332303 - Region Syddanmark3 år</v>
      </c>
      <c r="B13284" s="12" t="str">
        <f t="shared" si="1245"/>
        <v>833230</v>
      </c>
      <c r="C13284" s="14">
        <f t="shared" si="1243"/>
        <v>0</v>
      </c>
      <c r="D13284" s="14">
        <f t="shared" si="1244"/>
        <v>0</v>
      </c>
      <c r="E13284" s="19" t="str">
        <f t="shared" si="1246"/>
        <v>833230 - Lastbilchauffører med salgs- og repræsentationsopgaver</v>
      </c>
      <c r="F13284" s="19" t="str">
        <f t="shared" si="1247"/>
        <v>3 år</v>
      </c>
      <c r="G13284" s="40" t="s">
        <v>516</v>
      </c>
      <c r="H13284" s="41" t="s">
        <v>471</v>
      </c>
      <c r="I13284" s="42" t="s">
        <v>544</v>
      </c>
      <c r="J13284" s="43" t="s">
        <v>14</v>
      </c>
      <c r="K13284" s="44">
        <v>18</v>
      </c>
      <c r="L13284" s="45">
        <v>26579.865578019246</v>
      </c>
      <c r="M13284" s="46">
        <v>28135.600259257317</v>
      </c>
      <c r="N13284" s="45"/>
      <c r="O13284" s="46"/>
    </row>
    <row r="13285" spans="1:15" x14ac:dyDescent="0.2">
      <c r="A13285" s="11" t="str">
        <f t="shared" si="1242"/>
        <v>8332303 - Region Syddanmark5-9 år</v>
      </c>
      <c r="B13285" s="12" t="str">
        <f t="shared" si="1245"/>
        <v>833230</v>
      </c>
      <c r="C13285" s="14">
        <f t="shared" si="1243"/>
        <v>0</v>
      </c>
      <c r="D13285" s="14">
        <f t="shared" si="1244"/>
        <v>0</v>
      </c>
      <c r="E13285" s="19" t="str">
        <f t="shared" si="1246"/>
        <v>833230 - Lastbilchauffører med salgs- og repræsentationsopgaver</v>
      </c>
      <c r="F13285" s="19" t="str">
        <f t="shared" si="1247"/>
        <v>5-9 år</v>
      </c>
      <c r="G13285" s="40" t="s">
        <v>516</v>
      </c>
      <c r="H13285" s="41" t="s">
        <v>471</v>
      </c>
      <c r="I13285" s="42" t="s">
        <v>544</v>
      </c>
      <c r="J13285" s="43" t="s">
        <v>15</v>
      </c>
      <c r="K13285" s="44">
        <v>37</v>
      </c>
      <c r="L13285" s="45">
        <v>28668.609588957461</v>
      </c>
      <c r="M13285" s="46">
        <v>30364.875385127518</v>
      </c>
      <c r="N13285" s="45"/>
      <c r="O13285" s="46"/>
    </row>
    <row r="13286" spans="1:15" x14ac:dyDescent="0.2">
      <c r="A13286" s="11" t="str">
        <f t="shared" si="1242"/>
        <v>8332303 - Region Syddanmark0-4 år</v>
      </c>
      <c r="B13286" s="12" t="str">
        <f t="shared" si="1245"/>
        <v>833230</v>
      </c>
      <c r="C13286" s="14">
        <f t="shared" si="1243"/>
        <v>0</v>
      </c>
      <c r="D13286" s="14">
        <f t="shared" si="1244"/>
        <v>0</v>
      </c>
      <c r="E13286" s="19" t="str">
        <f t="shared" si="1246"/>
        <v>833230 - Lastbilchauffører med salgs- og repræsentationsopgaver</v>
      </c>
      <c r="F13286" s="19" t="str">
        <f t="shared" si="1247"/>
        <v>0-4 år</v>
      </c>
      <c r="G13286" s="40" t="s">
        <v>516</v>
      </c>
      <c r="H13286" s="41" t="s">
        <v>471</v>
      </c>
      <c r="I13286" s="42" t="s">
        <v>544</v>
      </c>
      <c r="J13286" s="43" t="s">
        <v>16</v>
      </c>
      <c r="K13286" s="44">
        <v>111</v>
      </c>
      <c r="L13286" s="45">
        <v>26342.050555494607</v>
      </c>
      <c r="M13286" s="46">
        <v>27883.865787923765</v>
      </c>
      <c r="N13286" s="45"/>
      <c r="O13286" s="46"/>
    </row>
    <row r="13287" spans="1:15" x14ac:dyDescent="0.2">
      <c r="A13287" s="11" t="str">
        <f t="shared" si="1242"/>
        <v>8332303 - Region Syddanmark10-14 år</v>
      </c>
      <c r="B13287" s="12" t="str">
        <f t="shared" si="1245"/>
        <v>833230</v>
      </c>
      <c r="C13287" s="14">
        <f t="shared" si="1243"/>
        <v>0</v>
      </c>
      <c r="D13287" s="14">
        <f t="shared" si="1244"/>
        <v>0</v>
      </c>
      <c r="E13287" s="19" t="str">
        <f t="shared" si="1246"/>
        <v>833230 - Lastbilchauffører med salgs- og repræsentationsopgaver</v>
      </c>
      <c r="F13287" s="19" t="str">
        <f t="shared" si="1247"/>
        <v>10-14 år</v>
      </c>
      <c r="G13287" s="40" t="s">
        <v>516</v>
      </c>
      <c r="H13287" s="41" t="s">
        <v>471</v>
      </c>
      <c r="I13287" s="42" t="s">
        <v>544</v>
      </c>
      <c r="J13287" s="43" t="s">
        <v>17</v>
      </c>
      <c r="K13287" s="44">
        <v>19</v>
      </c>
      <c r="L13287" s="45">
        <v>28575.252905218593</v>
      </c>
      <c r="M13287" s="46">
        <v>30265.994968227518</v>
      </c>
      <c r="N13287" s="45"/>
      <c r="O13287" s="46"/>
    </row>
    <row r="13288" spans="1:15" x14ac:dyDescent="0.2">
      <c r="A13288" s="11" t="str">
        <f t="shared" si="1242"/>
        <v>8332303 - Region Syddanmark15-20 år</v>
      </c>
      <c r="B13288" s="12" t="str">
        <f t="shared" si="1245"/>
        <v>833230</v>
      </c>
      <c r="C13288" s="14">
        <f t="shared" si="1243"/>
        <v>0</v>
      </c>
      <c r="D13288" s="14">
        <f t="shared" si="1244"/>
        <v>0</v>
      </c>
      <c r="E13288" s="19" t="str">
        <f t="shared" si="1246"/>
        <v>833230 - Lastbilchauffører med salgs- og repræsentationsopgaver</v>
      </c>
      <c r="F13288" s="19" t="str">
        <f t="shared" si="1247"/>
        <v>15-20 år</v>
      </c>
      <c r="G13288" s="40" t="s">
        <v>516</v>
      </c>
      <c r="H13288" s="41" t="s">
        <v>471</v>
      </c>
      <c r="I13288" s="42" t="s">
        <v>544</v>
      </c>
      <c r="J13288" s="43" t="s">
        <v>18</v>
      </c>
      <c r="K13288" s="44">
        <v>28</v>
      </c>
      <c r="L13288" s="45">
        <v>29025.883102123324</v>
      </c>
      <c r="M13288" s="46">
        <v>30724.784583133012</v>
      </c>
      <c r="N13288" s="45"/>
      <c r="O13288" s="46"/>
    </row>
    <row r="13289" spans="1:15" x14ac:dyDescent="0.2">
      <c r="A13289" s="11" t="str">
        <f t="shared" si="1242"/>
        <v>8332303 - Region Syddanmark20-24 år</v>
      </c>
      <c r="B13289" s="12" t="str">
        <f t="shared" si="1245"/>
        <v>833230</v>
      </c>
      <c r="C13289" s="14">
        <f t="shared" si="1243"/>
        <v>0</v>
      </c>
      <c r="D13289" s="14">
        <f t="shared" si="1244"/>
        <v>0</v>
      </c>
      <c r="E13289" s="19" t="str">
        <f t="shared" si="1246"/>
        <v>833230 - Lastbilchauffører med salgs- og repræsentationsopgaver</v>
      </c>
      <c r="F13289" s="19" t="str">
        <f t="shared" si="1247"/>
        <v>20-24 år</v>
      </c>
      <c r="G13289" s="40" t="s">
        <v>516</v>
      </c>
      <c r="H13289" s="41" t="s">
        <v>471</v>
      </c>
      <c r="I13289" s="42" t="s">
        <v>544</v>
      </c>
      <c r="J13289" s="43" t="s">
        <v>19</v>
      </c>
      <c r="K13289" s="44">
        <v>45</v>
      </c>
      <c r="L13289" s="45">
        <v>29130.177768430385</v>
      </c>
      <c r="M13289" s="46">
        <v>30853.753654858254</v>
      </c>
      <c r="N13289" s="45"/>
      <c r="O13289" s="46"/>
    </row>
    <row r="13290" spans="1:15" x14ac:dyDescent="0.2">
      <c r="A13290" s="11" t="str">
        <f t="shared" si="1242"/>
        <v>8332303 - Region Syddanmark25 år og derover</v>
      </c>
      <c r="B13290" s="12" t="str">
        <f t="shared" si="1245"/>
        <v>833230</v>
      </c>
      <c r="C13290" s="14">
        <f t="shared" si="1243"/>
        <v>0</v>
      </c>
      <c r="D13290" s="14">
        <f t="shared" si="1244"/>
        <v>0</v>
      </c>
      <c r="E13290" s="19" t="str">
        <f t="shared" si="1246"/>
        <v>833230 - Lastbilchauffører med salgs- og repræsentationsopgaver</v>
      </c>
      <c r="F13290" s="19" t="str">
        <f t="shared" si="1247"/>
        <v>25 år og derover</v>
      </c>
      <c r="G13290" s="40" t="s">
        <v>516</v>
      </c>
      <c r="H13290" s="41" t="s">
        <v>471</v>
      </c>
      <c r="I13290" s="42" t="s">
        <v>544</v>
      </c>
      <c r="J13290" s="43" t="s">
        <v>9</v>
      </c>
      <c r="K13290" s="44">
        <v>238</v>
      </c>
      <c r="L13290" s="45">
        <v>28830.292409289148</v>
      </c>
      <c r="M13290" s="46">
        <v>30536.124663054783</v>
      </c>
      <c r="N13290" s="45"/>
      <c r="O13290" s="46"/>
    </row>
    <row r="13291" spans="1:15" x14ac:dyDescent="0.2">
      <c r="A13291" s="11" t="str">
        <f t="shared" si="1242"/>
        <v>8332303 - Region SyddanmarkAlle uanset erf.</v>
      </c>
      <c r="B13291" s="12" t="str">
        <f t="shared" si="1245"/>
        <v>833230</v>
      </c>
      <c r="C13291" s="14">
        <f t="shared" si="1243"/>
        <v>0</v>
      </c>
      <c r="D13291" s="14">
        <f t="shared" si="1244"/>
        <v>0</v>
      </c>
      <c r="E13291" s="19" t="str">
        <f t="shared" si="1246"/>
        <v>833230 - Lastbilchauffører med salgs- og repræsentationsopgaver</v>
      </c>
      <c r="F13291" s="19" t="str">
        <f t="shared" si="1247"/>
        <v>Alle uanset erf.</v>
      </c>
      <c r="G13291" s="40" t="s">
        <v>516</v>
      </c>
      <c r="H13291" s="41" t="s">
        <v>471</v>
      </c>
      <c r="I13291" s="42" t="s">
        <v>544</v>
      </c>
      <c r="J13291" s="43" t="s">
        <v>10</v>
      </c>
      <c r="K13291" s="44">
        <v>478</v>
      </c>
      <c r="L13291" s="45">
        <v>28093.133301761354</v>
      </c>
      <c r="M13291" s="46">
        <v>29755.349286779994</v>
      </c>
      <c r="N13291" s="45"/>
      <c r="O13291" s="46"/>
    </row>
    <row r="13292" spans="1:15" x14ac:dyDescent="0.2">
      <c r="A13292" s="11" t="str">
        <f t="shared" si="1242"/>
        <v>8332304 - Region Midtjylland25 år og derover</v>
      </c>
      <c r="B13292" s="12" t="str">
        <f t="shared" si="1245"/>
        <v>833230</v>
      </c>
      <c r="C13292" s="14">
        <f t="shared" si="1243"/>
        <v>0</v>
      </c>
      <c r="D13292" s="14">
        <f t="shared" si="1244"/>
        <v>0</v>
      </c>
      <c r="E13292" s="19" t="str">
        <f t="shared" si="1246"/>
        <v>833230 - Lastbilchauffører med salgs- og repræsentationsopgaver</v>
      </c>
      <c r="F13292" s="19" t="str">
        <f t="shared" si="1247"/>
        <v>25 år og derover</v>
      </c>
      <c r="G13292" s="40" t="s">
        <v>516</v>
      </c>
      <c r="H13292" s="41" t="s">
        <v>471</v>
      </c>
      <c r="I13292" s="42" t="s">
        <v>517</v>
      </c>
      <c r="J13292" s="43" t="s">
        <v>9</v>
      </c>
      <c r="K13292" s="44">
        <v>61</v>
      </c>
      <c r="L13292" s="45">
        <v>28654.548845647627</v>
      </c>
      <c r="M13292" s="46">
        <v>30331.715920987157</v>
      </c>
      <c r="N13292" s="45"/>
      <c r="O13292" s="46"/>
    </row>
    <row r="13293" spans="1:15" x14ac:dyDescent="0.2">
      <c r="A13293" s="11" t="str">
        <f t="shared" si="1242"/>
        <v>8332304 - Region MidtjyllandAlle uanset erf.</v>
      </c>
      <c r="B13293" s="12" t="str">
        <f t="shared" si="1245"/>
        <v>833230</v>
      </c>
      <c r="C13293" s="14">
        <f t="shared" si="1243"/>
        <v>0</v>
      </c>
      <c r="D13293" s="14">
        <f t="shared" si="1244"/>
        <v>0</v>
      </c>
      <c r="E13293" s="19" t="str">
        <f t="shared" si="1246"/>
        <v>833230 - Lastbilchauffører med salgs- og repræsentationsopgaver</v>
      </c>
      <c r="F13293" s="19" t="str">
        <f t="shared" si="1247"/>
        <v>Alle uanset erf.</v>
      </c>
      <c r="G13293" s="40" t="s">
        <v>516</v>
      </c>
      <c r="H13293" s="41" t="s">
        <v>471</v>
      </c>
      <c r="I13293" s="42" t="s">
        <v>517</v>
      </c>
      <c r="J13293" s="43" t="s">
        <v>10</v>
      </c>
      <c r="K13293" s="44">
        <v>146</v>
      </c>
      <c r="L13293" s="45">
        <v>26738.518750987092</v>
      </c>
      <c r="M13293" s="46">
        <v>28303.539492861928</v>
      </c>
      <c r="N13293" s="45"/>
      <c r="O13293" s="46"/>
    </row>
    <row r="13294" spans="1:15" x14ac:dyDescent="0.2">
      <c r="A13294" s="11" t="str">
        <f t="shared" si="1242"/>
        <v>8332305 - Region Nordjylland0-4 år</v>
      </c>
      <c r="B13294" s="12" t="str">
        <f t="shared" si="1245"/>
        <v>833230</v>
      </c>
      <c r="C13294" s="14">
        <f t="shared" si="1243"/>
        <v>0</v>
      </c>
      <c r="D13294" s="14">
        <f t="shared" si="1244"/>
        <v>0</v>
      </c>
      <c r="E13294" s="19" t="str">
        <f t="shared" si="1246"/>
        <v>833230 - Lastbilchauffører med salgs- og repræsentationsopgaver</v>
      </c>
      <c r="F13294" s="19" t="str">
        <f t="shared" si="1247"/>
        <v>0-4 år</v>
      </c>
      <c r="G13294" s="40" t="s">
        <v>516</v>
      </c>
      <c r="H13294" s="41" t="s">
        <v>471</v>
      </c>
      <c r="I13294" s="42" t="s">
        <v>21</v>
      </c>
      <c r="J13294" s="43" t="s">
        <v>16</v>
      </c>
      <c r="K13294" s="44">
        <v>33</v>
      </c>
      <c r="L13294" s="45">
        <v>25903.561341301596</v>
      </c>
      <c r="M13294" s="46">
        <v>27419.711550111035</v>
      </c>
      <c r="N13294" s="45"/>
      <c r="O13294" s="46"/>
    </row>
    <row r="13295" spans="1:15" x14ac:dyDescent="0.2">
      <c r="A13295" s="11" t="str">
        <f t="shared" si="1242"/>
        <v>8332305 - Region Nordjylland25 år og derover</v>
      </c>
      <c r="B13295" s="12" t="str">
        <f t="shared" si="1245"/>
        <v>833230</v>
      </c>
      <c r="C13295" s="14">
        <f t="shared" si="1243"/>
        <v>0</v>
      </c>
      <c r="D13295" s="14">
        <f t="shared" si="1244"/>
        <v>0</v>
      </c>
      <c r="E13295" s="19" t="str">
        <f t="shared" si="1246"/>
        <v>833230 - Lastbilchauffører med salgs- og repræsentationsopgaver</v>
      </c>
      <c r="F13295" s="19" t="str">
        <f t="shared" si="1247"/>
        <v>25 år og derover</v>
      </c>
      <c r="G13295" s="40" t="s">
        <v>516</v>
      </c>
      <c r="H13295" s="41" t="s">
        <v>471</v>
      </c>
      <c r="I13295" s="42" t="s">
        <v>21</v>
      </c>
      <c r="J13295" s="43" t="s">
        <v>9</v>
      </c>
      <c r="K13295" s="44">
        <v>35</v>
      </c>
      <c r="L13295" s="45">
        <v>28494.809363959648</v>
      </c>
      <c r="M13295" s="46">
        <v>30162.626796393892</v>
      </c>
      <c r="N13295" s="45"/>
      <c r="O13295" s="46"/>
    </row>
    <row r="13296" spans="1:15" x14ac:dyDescent="0.2">
      <c r="A13296" s="11" t="str">
        <f t="shared" si="1242"/>
        <v>8332305 - Region NordjyllandAlle uanset erf.</v>
      </c>
      <c r="B13296" s="12" t="str">
        <f t="shared" si="1245"/>
        <v>833230</v>
      </c>
      <c r="C13296" s="14">
        <f t="shared" si="1243"/>
        <v>0</v>
      </c>
      <c r="D13296" s="14">
        <f t="shared" si="1244"/>
        <v>0</v>
      </c>
      <c r="E13296" s="19" t="str">
        <f t="shared" si="1246"/>
        <v>833230 - Lastbilchauffører med salgs- og repræsentationsopgaver</v>
      </c>
      <c r="F13296" s="19" t="str">
        <f t="shared" si="1247"/>
        <v>Alle uanset erf.</v>
      </c>
      <c r="G13296" s="40" t="s">
        <v>516</v>
      </c>
      <c r="H13296" s="41" t="s">
        <v>471</v>
      </c>
      <c r="I13296" s="42" t="s">
        <v>21</v>
      </c>
      <c r="J13296" s="43" t="s">
        <v>10</v>
      </c>
      <c r="K13296" s="44">
        <v>89</v>
      </c>
      <c r="L13296" s="45">
        <v>26793.659335405224</v>
      </c>
      <c r="M13296" s="46">
        <v>28361.907487112938</v>
      </c>
      <c r="N13296" s="45"/>
      <c r="O13296" s="46"/>
    </row>
    <row r="13297" spans="1:15" x14ac:dyDescent="0.2">
      <c r="A13297" s="11" t="str">
        <f t="shared" si="1242"/>
        <v>8332306 - Alle regionerUnder 1 år</v>
      </c>
      <c r="B13297" s="12" t="str">
        <f t="shared" si="1245"/>
        <v>833230</v>
      </c>
      <c r="C13297" s="14">
        <f t="shared" si="1243"/>
        <v>0</v>
      </c>
      <c r="D13297" s="14">
        <f t="shared" si="1244"/>
        <v>0</v>
      </c>
      <c r="E13297" s="19" t="str">
        <f t="shared" si="1246"/>
        <v>833230 - Lastbilchauffører med salgs- og repræsentationsopgaver</v>
      </c>
      <c r="F13297" s="19" t="str">
        <f t="shared" si="1247"/>
        <v>Under 1 år</v>
      </c>
      <c r="G13297" s="40" t="s">
        <v>516</v>
      </c>
      <c r="H13297" s="41" t="s">
        <v>471</v>
      </c>
      <c r="I13297" s="42" t="s">
        <v>11</v>
      </c>
      <c r="J13297" s="43" t="s">
        <v>13</v>
      </c>
      <c r="K13297" s="44">
        <v>184</v>
      </c>
      <c r="L13297" s="45">
        <v>25120.983229210469</v>
      </c>
      <c r="M13297" s="46">
        <v>26591.328695095821</v>
      </c>
      <c r="N13297" s="45"/>
      <c r="O13297" s="46"/>
    </row>
    <row r="13298" spans="1:15" x14ac:dyDescent="0.2">
      <c r="A13298" s="11" t="str">
        <f t="shared" si="1242"/>
        <v>8332306 - Alle regioner1 år</v>
      </c>
      <c r="B13298" s="12" t="str">
        <f t="shared" si="1245"/>
        <v>833230</v>
      </c>
      <c r="C13298" s="14">
        <f t="shared" si="1243"/>
        <v>0</v>
      </c>
      <c r="D13298" s="14">
        <f t="shared" si="1244"/>
        <v>0</v>
      </c>
      <c r="E13298" s="19" t="str">
        <f t="shared" si="1246"/>
        <v>833230 - Lastbilchauffører med salgs- og repræsentationsopgaver</v>
      </c>
      <c r="F13298" s="19" t="str">
        <f t="shared" si="1247"/>
        <v>1 år</v>
      </c>
      <c r="G13298" s="40" t="s">
        <v>516</v>
      </c>
      <c r="H13298" s="41" t="s">
        <v>471</v>
      </c>
      <c r="I13298" s="42" t="s">
        <v>11</v>
      </c>
      <c r="J13298" s="43" t="s">
        <v>22</v>
      </c>
      <c r="K13298" s="44">
        <v>69</v>
      </c>
      <c r="L13298" s="45">
        <v>25627.735978325894</v>
      </c>
      <c r="M13298" s="46">
        <v>27127.741971436168</v>
      </c>
      <c r="N13298" s="45"/>
      <c r="O13298" s="46"/>
    </row>
    <row r="13299" spans="1:15" x14ac:dyDescent="0.2">
      <c r="A13299" s="11" t="str">
        <f t="shared" si="1242"/>
        <v>8332306 - Alle regioner2 år</v>
      </c>
      <c r="B13299" s="12" t="str">
        <f t="shared" si="1245"/>
        <v>833230</v>
      </c>
      <c r="C13299" s="14">
        <f t="shared" si="1243"/>
        <v>0</v>
      </c>
      <c r="D13299" s="14">
        <f t="shared" si="1244"/>
        <v>0</v>
      </c>
      <c r="E13299" s="19" t="str">
        <f t="shared" si="1246"/>
        <v>833230 - Lastbilchauffører med salgs- og repræsentationsopgaver</v>
      </c>
      <c r="F13299" s="19" t="str">
        <f t="shared" si="1247"/>
        <v>2 år</v>
      </c>
      <c r="G13299" s="40" t="s">
        <v>516</v>
      </c>
      <c r="H13299" s="41" t="s">
        <v>471</v>
      </c>
      <c r="I13299" s="42" t="s">
        <v>11</v>
      </c>
      <c r="J13299" s="43" t="s">
        <v>23</v>
      </c>
      <c r="K13299" s="44">
        <v>39</v>
      </c>
      <c r="L13299" s="45">
        <v>26101.360174512331</v>
      </c>
      <c r="M13299" s="46">
        <v>27629.087661763268</v>
      </c>
      <c r="N13299" s="45"/>
      <c r="O13299" s="46"/>
    </row>
    <row r="13300" spans="1:15" x14ac:dyDescent="0.2">
      <c r="A13300" s="11" t="str">
        <f t="shared" si="1242"/>
        <v>8332306 - Alle regioner3 år</v>
      </c>
      <c r="B13300" s="12" t="str">
        <f t="shared" si="1245"/>
        <v>833230</v>
      </c>
      <c r="C13300" s="14">
        <f t="shared" si="1243"/>
        <v>0</v>
      </c>
      <c r="D13300" s="14">
        <f t="shared" si="1244"/>
        <v>0</v>
      </c>
      <c r="E13300" s="19" t="str">
        <f t="shared" si="1246"/>
        <v>833230 - Lastbilchauffører med salgs- og repræsentationsopgaver</v>
      </c>
      <c r="F13300" s="19" t="str">
        <f t="shared" si="1247"/>
        <v>3 år</v>
      </c>
      <c r="G13300" s="40" t="s">
        <v>516</v>
      </c>
      <c r="H13300" s="41" t="s">
        <v>471</v>
      </c>
      <c r="I13300" s="42" t="s">
        <v>11</v>
      </c>
      <c r="J13300" s="43" t="s">
        <v>14</v>
      </c>
      <c r="K13300" s="44">
        <v>42</v>
      </c>
      <c r="L13300" s="45">
        <v>26192.094311668505</v>
      </c>
      <c r="M13300" s="46">
        <v>27725.132519680305</v>
      </c>
      <c r="N13300" s="45"/>
      <c r="O13300" s="46"/>
    </row>
    <row r="13301" spans="1:15" x14ac:dyDescent="0.2">
      <c r="A13301" s="11" t="str">
        <f t="shared" si="1242"/>
        <v>8332306 - Alle regioner4 år</v>
      </c>
      <c r="B13301" s="12" t="str">
        <f t="shared" si="1245"/>
        <v>833230</v>
      </c>
      <c r="C13301" s="14">
        <f t="shared" si="1243"/>
        <v>0</v>
      </c>
      <c r="D13301" s="14">
        <f t="shared" si="1244"/>
        <v>0</v>
      </c>
      <c r="E13301" s="19" t="str">
        <f t="shared" si="1246"/>
        <v>833230 - Lastbilchauffører med salgs- og repræsentationsopgaver</v>
      </c>
      <c r="F13301" s="19" t="str">
        <f t="shared" si="1247"/>
        <v>4 år</v>
      </c>
      <c r="G13301" s="40" t="s">
        <v>516</v>
      </c>
      <c r="H13301" s="41" t="s">
        <v>471</v>
      </c>
      <c r="I13301" s="42" t="s">
        <v>11</v>
      </c>
      <c r="J13301" s="43" t="s">
        <v>24</v>
      </c>
      <c r="K13301" s="44">
        <v>27</v>
      </c>
      <c r="L13301" s="45">
        <v>26409.227718846647</v>
      </c>
      <c r="M13301" s="46">
        <v>27954.974868933827</v>
      </c>
      <c r="N13301" s="45"/>
      <c r="O13301" s="46"/>
    </row>
    <row r="13302" spans="1:15" x14ac:dyDescent="0.2">
      <c r="A13302" s="11" t="str">
        <f t="shared" si="1242"/>
        <v>8332306 - Alle regioner5-9 år</v>
      </c>
      <c r="B13302" s="12" t="str">
        <f t="shared" si="1245"/>
        <v>833230</v>
      </c>
      <c r="C13302" s="14">
        <f t="shared" si="1243"/>
        <v>0</v>
      </c>
      <c r="D13302" s="14">
        <f t="shared" si="1244"/>
        <v>0</v>
      </c>
      <c r="E13302" s="19" t="str">
        <f t="shared" si="1246"/>
        <v>833230 - Lastbilchauffører med salgs- og repræsentationsopgaver</v>
      </c>
      <c r="F13302" s="19" t="str">
        <f t="shared" si="1247"/>
        <v>5-9 år</v>
      </c>
      <c r="G13302" s="40" t="s">
        <v>516</v>
      </c>
      <c r="H13302" s="41" t="s">
        <v>471</v>
      </c>
      <c r="I13302" s="42" t="s">
        <v>11</v>
      </c>
      <c r="J13302" s="43" t="s">
        <v>15</v>
      </c>
      <c r="K13302" s="44">
        <v>81</v>
      </c>
      <c r="L13302" s="45">
        <v>27472.580921774163</v>
      </c>
      <c r="M13302" s="46">
        <v>29080.566740877333</v>
      </c>
      <c r="N13302" s="45"/>
      <c r="O13302" s="46"/>
    </row>
    <row r="13303" spans="1:15" x14ac:dyDescent="0.2">
      <c r="A13303" s="11" t="str">
        <f t="shared" si="1242"/>
        <v>8332306 - Alle regioner0-4 år</v>
      </c>
      <c r="B13303" s="12" t="str">
        <f t="shared" si="1245"/>
        <v>833230</v>
      </c>
      <c r="C13303" s="14">
        <f t="shared" si="1243"/>
        <v>0</v>
      </c>
      <c r="D13303" s="14">
        <f t="shared" si="1244"/>
        <v>0</v>
      </c>
      <c r="E13303" s="19" t="str">
        <f t="shared" si="1246"/>
        <v>833230 - Lastbilchauffører med salgs- og repræsentationsopgaver</v>
      </c>
      <c r="F13303" s="19" t="str">
        <f t="shared" si="1247"/>
        <v>0-4 år</v>
      </c>
      <c r="G13303" s="40" t="s">
        <v>516</v>
      </c>
      <c r="H13303" s="41" t="s">
        <v>471</v>
      </c>
      <c r="I13303" s="42" t="s">
        <v>11</v>
      </c>
      <c r="J13303" s="43" t="s">
        <v>16</v>
      </c>
      <c r="K13303" s="44">
        <v>361</v>
      </c>
      <c r="L13303" s="45">
        <v>25627.735978325894</v>
      </c>
      <c r="M13303" s="46">
        <v>27127.741971436168</v>
      </c>
      <c r="N13303" s="45"/>
      <c r="O13303" s="46"/>
    </row>
    <row r="13304" spans="1:15" x14ac:dyDescent="0.2">
      <c r="A13304" s="11" t="str">
        <f t="shared" si="1242"/>
        <v>8332306 - Alle regioner10-14 år</v>
      </c>
      <c r="B13304" s="12" t="str">
        <f t="shared" si="1245"/>
        <v>833230</v>
      </c>
      <c r="C13304" s="14">
        <f t="shared" si="1243"/>
        <v>0</v>
      </c>
      <c r="D13304" s="14">
        <f t="shared" si="1244"/>
        <v>0</v>
      </c>
      <c r="E13304" s="19" t="str">
        <f t="shared" si="1246"/>
        <v>833230 - Lastbilchauffører med salgs- og repræsentationsopgaver</v>
      </c>
      <c r="F13304" s="19" t="str">
        <f t="shared" si="1247"/>
        <v>10-14 år</v>
      </c>
      <c r="G13304" s="40" t="s">
        <v>516</v>
      </c>
      <c r="H13304" s="41" t="s">
        <v>471</v>
      </c>
      <c r="I13304" s="42" t="s">
        <v>11</v>
      </c>
      <c r="J13304" s="43" t="s">
        <v>17</v>
      </c>
      <c r="K13304" s="44">
        <v>47</v>
      </c>
      <c r="L13304" s="45">
        <v>28500.42304300758</v>
      </c>
      <c r="M13304" s="46">
        <v>30168.569047275967</v>
      </c>
      <c r="N13304" s="45"/>
      <c r="O13304" s="46"/>
    </row>
    <row r="13305" spans="1:15" x14ac:dyDescent="0.2">
      <c r="A13305" s="11" t="str">
        <f t="shared" si="1242"/>
        <v>8332306 - Alle regioner15-20 år</v>
      </c>
      <c r="B13305" s="12" t="str">
        <f t="shared" si="1245"/>
        <v>833230</v>
      </c>
      <c r="C13305" s="14">
        <f t="shared" si="1243"/>
        <v>0</v>
      </c>
      <c r="D13305" s="14">
        <f t="shared" si="1244"/>
        <v>0</v>
      </c>
      <c r="E13305" s="19" t="str">
        <f t="shared" si="1246"/>
        <v>833230 - Lastbilchauffører med salgs- og repræsentationsopgaver</v>
      </c>
      <c r="F13305" s="19" t="str">
        <f t="shared" si="1247"/>
        <v>15-20 år</v>
      </c>
      <c r="G13305" s="40" t="s">
        <v>516</v>
      </c>
      <c r="H13305" s="41" t="s">
        <v>471</v>
      </c>
      <c r="I13305" s="42" t="s">
        <v>11</v>
      </c>
      <c r="J13305" s="43" t="s">
        <v>18</v>
      </c>
      <c r="K13305" s="44">
        <v>49</v>
      </c>
      <c r="L13305" s="45">
        <v>28400.348608097607</v>
      </c>
      <c r="M13305" s="46">
        <v>30080.741924478658</v>
      </c>
      <c r="N13305" s="45"/>
      <c r="O13305" s="46"/>
    </row>
    <row r="13306" spans="1:15" x14ac:dyDescent="0.2">
      <c r="A13306" s="11" t="str">
        <f t="shared" si="1242"/>
        <v>8332306 - Alle regioner20-24 år</v>
      </c>
      <c r="B13306" s="12" t="str">
        <f t="shared" si="1245"/>
        <v>833230</v>
      </c>
      <c r="C13306" s="14">
        <f t="shared" si="1243"/>
        <v>0</v>
      </c>
      <c r="D13306" s="14">
        <f t="shared" si="1244"/>
        <v>0</v>
      </c>
      <c r="E13306" s="19" t="str">
        <f t="shared" si="1246"/>
        <v>833230 - Lastbilchauffører med salgs- og repræsentationsopgaver</v>
      </c>
      <c r="F13306" s="19" t="str">
        <f t="shared" si="1247"/>
        <v>20-24 år</v>
      </c>
      <c r="G13306" s="40" t="s">
        <v>516</v>
      </c>
      <c r="H13306" s="41" t="s">
        <v>471</v>
      </c>
      <c r="I13306" s="42" t="s">
        <v>11</v>
      </c>
      <c r="J13306" s="43" t="s">
        <v>19</v>
      </c>
      <c r="K13306" s="44">
        <v>82</v>
      </c>
      <c r="L13306" s="45">
        <v>28322.848332485344</v>
      </c>
      <c r="M13306" s="46">
        <v>29998.656108493156</v>
      </c>
      <c r="N13306" s="45"/>
      <c r="O13306" s="46"/>
    </row>
    <row r="13307" spans="1:15" x14ac:dyDescent="0.2">
      <c r="A13307" s="11" t="str">
        <f t="shared" si="1242"/>
        <v>8332306 - Alle regioner25 år og derover</v>
      </c>
      <c r="B13307" s="12" t="str">
        <f t="shared" si="1245"/>
        <v>833230</v>
      </c>
      <c r="C13307" s="14">
        <f t="shared" si="1243"/>
        <v>0</v>
      </c>
      <c r="D13307" s="14">
        <f t="shared" si="1244"/>
        <v>0</v>
      </c>
      <c r="E13307" s="19" t="str">
        <f t="shared" si="1246"/>
        <v>833230 - Lastbilchauffører med salgs- og repræsentationsopgaver</v>
      </c>
      <c r="F13307" s="19" t="str">
        <f t="shared" si="1247"/>
        <v>25 år og derover</v>
      </c>
      <c r="G13307" s="40" t="s">
        <v>516</v>
      </c>
      <c r="H13307" s="41" t="s">
        <v>471</v>
      </c>
      <c r="I13307" s="42" t="s">
        <v>11</v>
      </c>
      <c r="J13307" s="43" t="s">
        <v>9</v>
      </c>
      <c r="K13307" s="44">
        <v>492</v>
      </c>
      <c r="L13307" s="45">
        <v>28513.226673560592</v>
      </c>
      <c r="M13307" s="46">
        <v>30200.298765240757</v>
      </c>
      <c r="N13307" s="45"/>
      <c r="O13307" s="46"/>
    </row>
    <row r="13308" spans="1:15" x14ac:dyDescent="0.2">
      <c r="A13308" s="11" t="str">
        <f t="shared" si="1242"/>
        <v>8332306 - Alle regionerAlle uanset erf.</v>
      </c>
      <c r="B13308" s="12" t="str">
        <f t="shared" si="1245"/>
        <v>833230</v>
      </c>
      <c r="C13308" s="14">
        <f t="shared" si="1243"/>
        <v>0</v>
      </c>
      <c r="D13308" s="14">
        <f t="shared" si="1244"/>
        <v>0</v>
      </c>
      <c r="E13308" s="19" t="str">
        <f t="shared" si="1246"/>
        <v>833230 - Lastbilchauffører med salgs- og repræsentationsopgaver</v>
      </c>
      <c r="F13308" s="19" t="str">
        <f t="shared" si="1247"/>
        <v>Alle uanset erf.</v>
      </c>
      <c r="G13308" s="40" t="s">
        <v>516</v>
      </c>
      <c r="H13308" s="41" t="s">
        <v>471</v>
      </c>
      <c r="I13308" s="42" t="s">
        <v>11</v>
      </c>
      <c r="J13308" s="43" t="s">
        <v>10</v>
      </c>
      <c r="K13308" s="44">
        <v>1112</v>
      </c>
      <c r="L13308" s="45">
        <v>27376.508249437422</v>
      </c>
      <c r="M13308" s="46">
        <v>28978.870880272963</v>
      </c>
      <c r="N13308" s="45"/>
      <c r="O13308" s="46"/>
    </row>
    <row r="13309" spans="1:15" x14ac:dyDescent="0.2">
      <c r="A13309" s="11" t="str">
        <f t="shared" si="1242"/>
        <v>8332401 - Region Hovedstaden5-9 år</v>
      </c>
      <c r="B13309" s="12" t="str">
        <f t="shared" si="1245"/>
        <v>833240</v>
      </c>
      <c r="C13309" s="14">
        <f t="shared" si="1243"/>
        <v>0</v>
      </c>
      <c r="D13309" s="14">
        <f t="shared" si="1244"/>
        <v>0</v>
      </c>
      <c r="E13309" s="19" t="str">
        <f t="shared" si="1246"/>
        <v>833240 - Lastbilchauffører med renovationsopgaver</v>
      </c>
      <c r="F13309" s="19" t="str">
        <f t="shared" si="1247"/>
        <v>5-9 år</v>
      </c>
      <c r="G13309" s="40" t="s">
        <v>516</v>
      </c>
      <c r="H13309" s="41" t="s">
        <v>472</v>
      </c>
      <c r="I13309" s="42" t="s">
        <v>8</v>
      </c>
      <c r="J13309" s="43" t="s">
        <v>15</v>
      </c>
      <c r="K13309" s="44">
        <v>39</v>
      </c>
      <c r="L13309" s="45">
        <v>28297.008828364367</v>
      </c>
      <c r="M13309" s="46">
        <v>29990.150705273973</v>
      </c>
      <c r="N13309" s="45"/>
      <c r="O13309" s="46"/>
    </row>
    <row r="13310" spans="1:15" x14ac:dyDescent="0.2">
      <c r="A13310" s="11" t="str">
        <f t="shared" si="1242"/>
        <v>8332401 - Region Hovedstaden0-4 år</v>
      </c>
      <c r="B13310" s="12" t="str">
        <f t="shared" si="1245"/>
        <v>833240</v>
      </c>
      <c r="C13310" s="14">
        <f t="shared" si="1243"/>
        <v>0</v>
      </c>
      <c r="D13310" s="14">
        <f t="shared" si="1244"/>
        <v>0</v>
      </c>
      <c r="E13310" s="19" t="str">
        <f t="shared" si="1246"/>
        <v>833240 - Lastbilchauffører med renovationsopgaver</v>
      </c>
      <c r="F13310" s="19" t="str">
        <f t="shared" si="1247"/>
        <v>0-4 år</v>
      </c>
      <c r="G13310" s="40" t="s">
        <v>516</v>
      </c>
      <c r="H13310" s="41" t="s">
        <v>472</v>
      </c>
      <c r="I13310" s="42" t="s">
        <v>8</v>
      </c>
      <c r="J13310" s="43" t="s">
        <v>16</v>
      </c>
      <c r="K13310" s="44">
        <v>38</v>
      </c>
      <c r="L13310" s="45">
        <v>27582.022380648392</v>
      </c>
      <c r="M13310" s="46">
        <v>29232.383287194894</v>
      </c>
      <c r="N13310" s="45"/>
      <c r="O13310" s="46"/>
    </row>
    <row r="13311" spans="1:15" x14ac:dyDescent="0.2">
      <c r="A13311" s="11" t="str">
        <f t="shared" si="1242"/>
        <v>8332401 - Region Hovedstaden10-14 år</v>
      </c>
      <c r="B13311" s="12" t="str">
        <f t="shared" si="1245"/>
        <v>833240</v>
      </c>
      <c r="C13311" s="14">
        <f t="shared" si="1243"/>
        <v>0</v>
      </c>
      <c r="D13311" s="14">
        <f t="shared" si="1244"/>
        <v>0</v>
      </c>
      <c r="E13311" s="19" t="str">
        <f t="shared" si="1246"/>
        <v>833240 - Lastbilchauffører med renovationsopgaver</v>
      </c>
      <c r="F13311" s="19" t="str">
        <f t="shared" si="1247"/>
        <v>10-14 år</v>
      </c>
      <c r="G13311" s="40" t="s">
        <v>516</v>
      </c>
      <c r="H13311" s="41" t="s">
        <v>472</v>
      </c>
      <c r="I13311" s="42" t="s">
        <v>8</v>
      </c>
      <c r="J13311" s="43" t="s">
        <v>17</v>
      </c>
      <c r="K13311" s="44">
        <v>48</v>
      </c>
      <c r="L13311" s="45">
        <v>30101.520514656389</v>
      </c>
      <c r="M13311" s="46">
        <v>31902.634733164559</v>
      </c>
      <c r="N13311" s="45"/>
      <c r="O13311" s="46"/>
    </row>
    <row r="13312" spans="1:15" x14ac:dyDescent="0.2">
      <c r="A13312" s="11" t="str">
        <f t="shared" si="1242"/>
        <v>8332401 - Region Hovedstaden15-20 år</v>
      </c>
      <c r="B13312" s="12" t="str">
        <f t="shared" si="1245"/>
        <v>833240</v>
      </c>
      <c r="C13312" s="14">
        <f t="shared" si="1243"/>
        <v>0</v>
      </c>
      <c r="D13312" s="14">
        <f t="shared" si="1244"/>
        <v>0</v>
      </c>
      <c r="E13312" s="19" t="str">
        <f t="shared" si="1246"/>
        <v>833240 - Lastbilchauffører med renovationsopgaver</v>
      </c>
      <c r="F13312" s="19" t="str">
        <f t="shared" si="1247"/>
        <v>15-20 år</v>
      </c>
      <c r="G13312" s="40" t="s">
        <v>516</v>
      </c>
      <c r="H13312" s="41" t="s">
        <v>472</v>
      </c>
      <c r="I13312" s="42" t="s">
        <v>8</v>
      </c>
      <c r="J13312" s="43" t="s">
        <v>18</v>
      </c>
      <c r="K13312" s="44">
        <v>26</v>
      </c>
      <c r="L13312" s="45">
        <v>27955.071133405741</v>
      </c>
      <c r="M13312" s="46">
        <v>29627.753284902672</v>
      </c>
      <c r="N13312" s="45"/>
      <c r="O13312" s="46"/>
    </row>
    <row r="13313" spans="1:15" x14ac:dyDescent="0.2">
      <c r="A13313" s="11" t="str">
        <f t="shared" si="1242"/>
        <v>8332401 - Region Hovedstaden20-24 år</v>
      </c>
      <c r="B13313" s="12" t="str">
        <f t="shared" si="1245"/>
        <v>833240</v>
      </c>
      <c r="C13313" s="14">
        <f t="shared" si="1243"/>
        <v>0</v>
      </c>
      <c r="D13313" s="14">
        <f t="shared" si="1244"/>
        <v>0</v>
      </c>
      <c r="E13313" s="19" t="str">
        <f t="shared" si="1246"/>
        <v>833240 - Lastbilchauffører med renovationsopgaver</v>
      </c>
      <c r="F13313" s="19" t="str">
        <f t="shared" si="1247"/>
        <v>20-24 år</v>
      </c>
      <c r="G13313" s="40" t="s">
        <v>516</v>
      </c>
      <c r="H13313" s="41" t="s">
        <v>472</v>
      </c>
      <c r="I13313" s="42" t="s">
        <v>8</v>
      </c>
      <c r="J13313" s="43" t="s">
        <v>19</v>
      </c>
      <c r="K13313" s="44">
        <v>26</v>
      </c>
      <c r="L13313" s="45">
        <v>30217.931043912784</v>
      </c>
      <c r="M13313" s="46">
        <v>32026.010646755134</v>
      </c>
      <c r="N13313" s="45"/>
      <c r="O13313" s="46"/>
    </row>
    <row r="13314" spans="1:15" x14ac:dyDescent="0.2">
      <c r="A13314" s="11" t="str">
        <f t="shared" ref="A13314:A13377" si="1248">B13314&amp;I13314&amp;F13314</f>
        <v>8332401 - Region Hovedstaden25 år og derover</v>
      </c>
      <c r="B13314" s="12" t="str">
        <f t="shared" si="1245"/>
        <v>833240</v>
      </c>
      <c r="C13314" s="14">
        <f t="shared" ref="C13314:C13377" si="1249">N13314*1.2</f>
        <v>0</v>
      </c>
      <c r="D13314" s="14">
        <f t="shared" ref="D13314:D13377" si="1250">O13314*1.2</f>
        <v>0</v>
      </c>
      <c r="E13314" s="19" t="str">
        <f t="shared" si="1246"/>
        <v>833240 - Lastbilchauffører med renovationsopgaver</v>
      </c>
      <c r="F13314" s="19" t="str">
        <f t="shared" si="1247"/>
        <v>25 år og derover</v>
      </c>
      <c r="G13314" s="40" t="s">
        <v>516</v>
      </c>
      <c r="H13314" s="41" t="s">
        <v>472</v>
      </c>
      <c r="I13314" s="42" t="s">
        <v>8</v>
      </c>
      <c r="J13314" s="43" t="s">
        <v>9</v>
      </c>
      <c r="K13314" s="44">
        <v>130</v>
      </c>
      <c r="L13314" s="45">
        <v>30748.991564563847</v>
      </c>
      <c r="M13314" s="46">
        <v>32582.791317602114</v>
      </c>
      <c r="N13314" s="45"/>
      <c r="O13314" s="46"/>
    </row>
    <row r="13315" spans="1:15" x14ac:dyDescent="0.2">
      <c r="A13315" s="11" t="str">
        <f t="shared" si="1248"/>
        <v>8332401 - Region HovedstadenAlle uanset erf.</v>
      </c>
      <c r="B13315" s="12" t="str">
        <f t="shared" ref="B13315:B13378" si="1251">LEFT(E13315,6)</f>
        <v>833240</v>
      </c>
      <c r="C13315" s="14">
        <f t="shared" si="1249"/>
        <v>0</v>
      </c>
      <c r="D13315" s="14">
        <f t="shared" si="1250"/>
        <v>0</v>
      </c>
      <c r="E13315" s="19" t="str">
        <f t="shared" ref="E13315:E13378" si="1252">TRIM(H13315)</f>
        <v>833240 - Lastbilchauffører med renovationsopgaver</v>
      </c>
      <c r="F13315" s="19" t="str">
        <f t="shared" ref="F13315:F13378" si="1253">MID(J13315,6,30)</f>
        <v>Alle uanset erf.</v>
      </c>
      <c r="G13315" s="40" t="s">
        <v>516</v>
      </c>
      <c r="H13315" s="41" t="s">
        <v>472</v>
      </c>
      <c r="I13315" s="42" t="s">
        <v>8</v>
      </c>
      <c r="J13315" s="43" t="s">
        <v>10</v>
      </c>
      <c r="K13315" s="44">
        <v>307</v>
      </c>
      <c r="L13315" s="45">
        <v>29456.024025731222</v>
      </c>
      <c r="M13315" s="46">
        <v>31218.515181871691</v>
      </c>
      <c r="N13315" s="45"/>
      <c r="O13315" s="46"/>
    </row>
    <row r="13316" spans="1:15" x14ac:dyDescent="0.2">
      <c r="A13316" s="11" t="str">
        <f t="shared" si="1248"/>
        <v>8332402 - Region Sjælland5-9 år</v>
      </c>
      <c r="B13316" s="12" t="str">
        <f t="shared" si="1251"/>
        <v>833240</v>
      </c>
      <c r="C13316" s="14">
        <f t="shared" si="1249"/>
        <v>0</v>
      </c>
      <c r="D13316" s="14">
        <f t="shared" si="1250"/>
        <v>0</v>
      </c>
      <c r="E13316" s="19" t="str">
        <f t="shared" si="1252"/>
        <v>833240 - Lastbilchauffører med renovationsopgaver</v>
      </c>
      <c r="F13316" s="19" t="str">
        <f t="shared" si="1253"/>
        <v>5-9 år</v>
      </c>
      <c r="G13316" s="40" t="s">
        <v>516</v>
      </c>
      <c r="H13316" s="41" t="s">
        <v>472</v>
      </c>
      <c r="I13316" s="42" t="s">
        <v>20</v>
      </c>
      <c r="J13316" s="43" t="s">
        <v>15</v>
      </c>
      <c r="K13316" s="44">
        <v>11</v>
      </c>
      <c r="L13316" s="45">
        <v>32056.311870835681</v>
      </c>
      <c r="M13316" s="46">
        <v>33974.390363760394</v>
      </c>
      <c r="N13316" s="45"/>
      <c r="O13316" s="46"/>
    </row>
    <row r="13317" spans="1:15" x14ac:dyDescent="0.2">
      <c r="A13317" s="11" t="str">
        <f t="shared" si="1248"/>
        <v>8332402 - Region Sjælland25 år og derover</v>
      </c>
      <c r="B13317" s="12" t="str">
        <f t="shared" si="1251"/>
        <v>833240</v>
      </c>
      <c r="C13317" s="14">
        <f t="shared" si="1249"/>
        <v>0</v>
      </c>
      <c r="D13317" s="14">
        <f t="shared" si="1250"/>
        <v>0</v>
      </c>
      <c r="E13317" s="19" t="str">
        <f t="shared" si="1252"/>
        <v>833240 - Lastbilchauffører med renovationsopgaver</v>
      </c>
      <c r="F13317" s="19" t="str">
        <f t="shared" si="1253"/>
        <v>25 år og derover</v>
      </c>
      <c r="G13317" s="40" t="s">
        <v>516</v>
      </c>
      <c r="H13317" s="41" t="s">
        <v>472</v>
      </c>
      <c r="I13317" s="42" t="s">
        <v>20</v>
      </c>
      <c r="J13317" s="43" t="s">
        <v>9</v>
      </c>
      <c r="K13317" s="44">
        <v>54</v>
      </c>
      <c r="L13317" s="45">
        <v>31634.193848731156</v>
      </c>
      <c r="M13317" s="46">
        <v>33367.574625220601</v>
      </c>
      <c r="N13317" s="45"/>
      <c r="O13317" s="46"/>
    </row>
    <row r="13318" spans="1:15" x14ac:dyDescent="0.2">
      <c r="A13318" s="11" t="str">
        <f t="shared" si="1248"/>
        <v>8332402 - Region SjællandAlle uanset erf.</v>
      </c>
      <c r="B13318" s="12" t="str">
        <f t="shared" si="1251"/>
        <v>833240</v>
      </c>
      <c r="C13318" s="14">
        <f t="shared" si="1249"/>
        <v>0</v>
      </c>
      <c r="D13318" s="14">
        <f t="shared" si="1250"/>
        <v>0</v>
      </c>
      <c r="E13318" s="19" t="str">
        <f t="shared" si="1252"/>
        <v>833240 - Lastbilchauffører med renovationsopgaver</v>
      </c>
      <c r="F13318" s="19" t="str">
        <f t="shared" si="1253"/>
        <v>Alle uanset erf.</v>
      </c>
      <c r="G13318" s="40" t="s">
        <v>516</v>
      </c>
      <c r="H13318" s="41" t="s">
        <v>472</v>
      </c>
      <c r="I13318" s="42" t="s">
        <v>20</v>
      </c>
      <c r="J13318" s="43" t="s">
        <v>10</v>
      </c>
      <c r="K13318" s="44">
        <v>88</v>
      </c>
      <c r="L13318" s="45">
        <v>31703.331644816208</v>
      </c>
      <c r="M13318" s="46">
        <v>33600.289686246571</v>
      </c>
      <c r="N13318" s="45"/>
      <c r="O13318" s="46"/>
    </row>
    <row r="13319" spans="1:15" x14ac:dyDescent="0.2">
      <c r="A13319" s="11" t="str">
        <f t="shared" si="1248"/>
        <v>8332403 - Region SyddanmarkUnder 1 år</v>
      </c>
      <c r="B13319" s="12" t="str">
        <f t="shared" si="1251"/>
        <v>833240</v>
      </c>
      <c r="C13319" s="14">
        <f t="shared" si="1249"/>
        <v>0</v>
      </c>
      <c r="D13319" s="14">
        <f t="shared" si="1250"/>
        <v>0</v>
      </c>
      <c r="E13319" s="19" t="str">
        <f t="shared" si="1252"/>
        <v>833240 - Lastbilchauffører med renovationsopgaver</v>
      </c>
      <c r="F13319" s="19" t="str">
        <f t="shared" si="1253"/>
        <v>Under 1 år</v>
      </c>
      <c r="G13319" s="40" t="s">
        <v>516</v>
      </c>
      <c r="H13319" s="41" t="s">
        <v>472</v>
      </c>
      <c r="I13319" s="42" t="s">
        <v>544</v>
      </c>
      <c r="J13319" s="43" t="s">
        <v>13</v>
      </c>
      <c r="K13319" s="44">
        <v>26</v>
      </c>
      <c r="L13319" s="45">
        <v>30192.493422914165</v>
      </c>
      <c r="M13319" s="46">
        <v>31999.050974375645</v>
      </c>
      <c r="N13319" s="45"/>
      <c r="O13319" s="46"/>
    </row>
    <row r="13320" spans="1:15" x14ac:dyDescent="0.2">
      <c r="A13320" s="11" t="str">
        <f t="shared" si="1248"/>
        <v>8332403 - Region Syddanmark1 år</v>
      </c>
      <c r="B13320" s="12" t="str">
        <f t="shared" si="1251"/>
        <v>833240</v>
      </c>
      <c r="C13320" s="14">
        <f t="shared" si="1249"/>
        <v>0</v>
      </c>
      <c r="D13320" s="14">
        <f t="shared" si="1250"/>
        <v>0</v>
      </c>
      <c r="E13320" s="19" t="str">
        <f t="shared" si="1252"/>
        <v>833240 - Lastbilchauffører med renovationsopgaver</v>
      </c>
      <c r="F13320" s="19" t="str">
        <f t="shared" si="1253"/>
        <v>1 år</v>
      </c>
      <c r="G13320" s="40" t="s">
        <v>516</v>
      </c>
      <c r="H13320" s="41" t="s">
        <v>472</v>
      </c>
      <c r="I13320" s="42" t="s">
        <v>544</v>
      </c>
      <c r="J13320" s="43" t="s">
        <v>22</v>
      </c>
      <c r="K13320" s="44">
        <v>21</v>
      </c>
      <c r="L13320" s="45">
        <v>33269.320563953348</v>
      </c>
      <c r="M13320" s="46">
        <v>35251.321778725891</v>
      </c>
      <c r="N13320" s="45"/>
      <c r="O13320" s="46"/>
    </row>
    <row r="13321" spans="1:15" x14ac:dyDescent="0.2">
      <c r="A13321" s="11" t="str">
        <f t="shared" si="1248"/>
        <v>8332403 - Region Syddanmark2 år</v>
      </c>
      <c r="B13321" s="12" t="str">
        <f t="shared" si="1251"/>
        <v>833240</v>
      </c>
      <c r="C13321" s="14">
        <f t="shared" si="1249"/>
        <v>0</v>
      </c>
      <c r="D13321" s="14">
        <f t="shared" si="1250"/>
        <v>0</v>
      </c>
      <c r="E13321" s="19" t="str">
        <f t="shared" si="1252"/>
        <v>833240 - Lastbilchauffører med renovationsopgaver</v>
      </c>
      <c r="F13321" s="19" t="str">
        <f t="shared" si="1253"/>
        <v>2 år</v>
      </c>
      <c r="G13321" s="40" t="s">
        <v>516</v>
      </c>
      <c r="H13321" s="41" t="s">
        <v>472</v>
      </c>
      <c r="I13321" s="42" t="s">
        <v>544</v>
      </c>
      <c r="J13321" s="43" t="s">
        <v>23</v>
      </c>
      <c r="K13321" s="44">
        <v>15</v>
      </c>
      <c r="L13321" s="45">
        <v>30863.284995856491</v>
      </c>
      <c r="M13321" s="46">
        <v>32709.979132414846</v>
      </c>
      <c r="N13321" s="45"/>
      <c r="O13321" s="46"/>
    </row>
    <row r="13322" spans="1:15" x14ac:dyDescent="0.2">
      <c r="A13322" s="11" t="str">
        <f t="shared" si="1248"/>
        <v>8332403 - Region Syddanmark3 år</v>
      </c>
      <c r="B13322" s="12" t="str">
        <f t="shared" si="1251"/>
        <v>833240</v>
      </c>
      <c r="C13322" s="14">
        <f t="shared" si="1249"/>
        <v>0</v>
      </c>
      <c r="D13322" s="14">
        <f t="shared" si="1250"/>
        <v>0</v>
      </c>
      <c r="E13322" s="19" t="str">
        <f t="shared" si="1252"/>
        <v>833240 - Lastbilchauffører med renovationsopgaver</v>
      </c>
      <c r="F13322" s="19" t="str">
        <f t="shared" si="1253"/>
        <v>3 år</v>
      </c>
      <c r="G13322" s="40" t="s">
        <v>516</v>
      </c>
      <c r="H13322" s="41" t="s">
        <v>472</v>
      </c>
      <c r="I13322" s="42" t="s">
        <v>544</v>
      </c>
      <c r="J13322" s="43" t="s">
        <v>14</v>
      </c>
      <c r="K13322" s="44">
        <v>16</v>
      </c>
      <c r="L13322" s="45">
        <v>33199.079775435261</v>
      </c>
      <c r="M13322" s="46">
        <v>35185.535396366744</v>
      </c>
      <c r="N13322" s="45"/>
      <c r="O13322" s="46"/>
    </row>
    <row r="13323" spans="1:15" x14ac:dyDescent="0.2">
      <c r="A13323" s="11" t="str">
        <f t="shared" si="1248"/>
        <v>8332403 - Region Syddanmark4 år</v>
      </c>
      <c r="B13323" s="12" t="str">
        <f t="shared" si="1251"/>
        <v>833240</v>
      </c>
      <c r="C13323" s="14">
        <f t="shared" si="1249"/>
        <v>0</v>
      </c>
      <c r="D13323" s="14">
        <f t="shared" si="1250"/>
        <v>0</v>
      </c>
      <c r="E13323" s="19" t="str">
        <f t="shared" si="1252"/>
        <v>833240 - Lastbilchauffører med renovationsopgaver</v>
      </c>
      <c r="F13323" s="19" t="str">
        <f t="shared" si="1253"/>
        <v>4 år</v>
      </c>
      <c r="G13323" s="40" t="s">
        <v>516</v>
      </c>
      <c r="H13323" s="41" t="s">
        <v>472</v>
      </c>
      <c r="I13323" s="42" t="s">
        <v>544</v>
      </c>
      <c r="J13323" s="43" t="s">
        <v>24</v>
      </c>
      <c r="K13323" s="44">
        <v>18</v>
      </c>
      <c r="L13323" s="45">
        <v>30954.936157743276</v>
      </c>
      <c r="M13323" s="46">
        <v>32799.059212493252</v>
      </c>
      <c r="N13323" s="45"/>
      <c r="O13323" s="46"/>
    </row>
    <row r="13324" spans="1:15" x14ac:dyDescent="0.2">
      <c r="A13324" s="11" t="str">
        <f t="shared" si="1248"/>
        <v>8332403 - Region Syddanmark5-9 år</v>
      </c>
      <c r="B13324" s="12" t="str">
        <f t="shared" si="1251"/>
        <v>833240</v>
      </c>
      <c r="C13324" s="14">
        <f t="shared" si="1249"/>
        <v>0</v>
      </c>
      <c r="D13324" s="14">
        <f t="shared" si="1250"/>
        <v>0</v>
      </c>
      <c r="E13324" s="19" t="str">
        <f t="shared" si="1252"/>
        <v>833240 - Lastbilchauffører med renovationsopgaver</v>
      </c>
      <c r="F13324" s="19" t="str">
        <f t="shared" si="1253"/>
        <v>5-9 år</v>
      </c>
      <c r="G13324" s="40" t="s">
        <v>516</v>
      </c>
      <c r="H13324" s="41" t="s">
        <v>472</v>
      </c>
      <c r="I13324" s="42" t="s">
        <v>544</v>
      </c>
      <c r="J13324" s="43" t="s">
        <v>15</v>
      </c>
      <c r="K13324" s="44">
        <v>94</v>
      </c>
      <c r="L13324" s="45">
        <v>31936.033657410331</v>
      </c>
      <c r="M13324" s="46">
        <v>33846.91534443709</v>
      </c>
      <c r="N13324" s="45"/>
      <c r="O13324" s="46"/>
    </row>
    <row r="13325" spans="1:15" x14ac:dyDescent="0.2">
      <c r="A13325" s="11" t="str">
        <f t="shared" si="1248"/>
        <v>8332403 - Region Syddanmark0-4 år</v>
      </c>
      <c r="B13325" s="12" t="str">
        <f t="shared" si="1251"/>
        <v>833240</v>
      </c>
      <c r="C13325" s="14">
        <f t="shared" si="1249"/>
        <v>0</v>
      </c>
      <c r="D13325" s="14">
        <f t="shared" si="1250"/>
        <v>0</v>
      </c>
      <c r="E13325" s="19" t="str">
        <f t="shared" si="1252"/>
        <v>833240 - Lastbilchauffører med renovationsopgaver</v>
      </c>
      <c r="F13325" s="19" t="str">
        <f t="shared" si="1253"/>
        <v>0-4 år</v>
      </c>
      <c r="G13325" s="40" t="s">
        <v>516</v>
      </c>
      <c r="H13325" s="41" t="s">
        <v>472</v>
      </c>
      <c r="I13325" s="42" t="s">
        <v>544</v>
      </c>
      <c r="J13325" s="43" t="s">
        <v>16</v>
      </c>
      <c r="K13325" s="44">
        <v>96</v>
      </c>
      <c r="L13325" s="45">
        <v>30954.936157743276</v>
      </c>
      <c r="M13325" s="46">
        <v>32799.059212493252</v>
      </c>
      <c r="N13325" s="45"/>
      <c r="O13325" s="46"/>
    </row>
    <row r="13326" spans="1:15" x14ac:dyDescent="0.2">
      <c r="A13326" s="11" t="str">
        <f t="shared" si="1248"/>
        <v>8332403 - Region Syddanmark10-14 år</v>
      </c>
      <c r="B13326" s="12" t="str">
        <f t="shared" si="1251"/>
        <v>833240</v>
      </c>
      <c r="C13326" s="14">
        <f t="shared" si="1249"/>
        <v>0</v>
      </c>
      <c r="D13326" s="14">
        <f t="shared" si="1250"/>
        <v>0</v>
      </c>
      <c r="E13326" s="19" t="str">
        <f t="shared" si="1252"/>
        <v>833240 - Lastbilchauffører med renovationsopgaver</v>
      </c>
      <c r="F13326" s="19" t="str">
        <f t="shared" si="1253"/>
        <v>10-14 år</v>
      </c>
      <c r="G13326" s="40" t="s">
        <v>516</v>
      </c>
      <c r="H13326" s="41" t="s">
        <v>472</v>
      </c>
      <c r="I13326" s="42" t="s">
        <v>544</v>
      </c>
      <c r="J13326" s="43" t="s">
        <v>17</v>
      </c>
      <c r="K13326" s="44">
        <v>105</v>
      </c>
      <c r="L13326" s="45">
        <v>31476.805431981829</v>
      </c>
      <c r="M13326" s="46">
        <v>33360.209354689119</v>
      </c>
      <c r="N13326" s="45"/>
      <c r="O13326" s="46"/>
    </row>
    <row r="13327" spans="1:15" x14ac:dyDescent="0.2">
      <c r="A13327" s="11" t="str">
        <f t="shared" si="1248"/>
        <v>8332403 - Region Syddanmark15-20 år</v>
      </c>
      <c r="B13327" s="12" t="str">
        <f t="shared" si="1251"/>
        <v>833240</v>
      </c>
      <c r="C13327" s="14">
        <f t="shared" si="1249"/>
        <v>0</v>
      </c>
      <c r="D13327" s="14">
        <f t="shared" si="1250"/>
        <v>0</v>
      </c>
      <c r="E13327" s="19" t="str">
        <f t="shared" si="1252"/>
        <v>833240 - Lastbilchauffører med renovationsopgaver</v>
      </c>
      <c r="F13327" s="19" t="str">
        <f t="shared" si="1253"/>
        <v>15-20 år</v>
      </c>
      <c r="G13327" s="40" t="s">
        <v>516</v>
      </c>
      <c r="H13327" s="41" t="s">
        <v>472</v>
      </c>
      <c r="I13327" s="42" t="s">
        <v>544</v>
      </c>
      <c r="J13327" s="43" t="s">
        <v>18</v>
      </c>
      <c r="K13327" s="44">
        <v>65</v>
      </c>
      <c r="L13327" s="45">
        <v>33562.588070586629</v>
      </c>
      <c r="M13327" s="46">
        <v>35570.794086439993</v>
      </c>
      <c r="N13327" s="45"/>
      <c r="O13327" s="46"/>
    </row>
    <row r="13328" spans="1:15" x14ac:dyDescent="0.2">
      <c r="A13328" s="11" t="str">
        <f t="shared" si="1248"/>
        <v>8332403 - Region Syddanmark20-24 år</v>
      </c>
      <c r="B13328" s="12" t="str">
        <f t="shared" si="1251"/>
        <v>833240</v>
      </c>
      <c r="C13328" s="14">
        <f t="shared" si="1249"/>
        <v>0</v>
      </c>
      <c r="D13328" s="14">
        <f t="shared" si="1250"/>
        <v>0</v>
      </c>
      <c r="E13328" s="19" t="str">
        <f t="shared" si="1252"/>
        <v>833240 - Lastbilchauffører med renovationsopgaver</v>
      </c>
      <c r="F13328" s="19" t="str">
        <f t="shared" si="1253"/>
        <v>20-24 år</v>
      </c>
      <c r="G13328" s="40" t="s">
        <v>516</v>
      </c>
      <c r="H13328" s="41" t="s">
        <v>472</v>
      </c>
      <c r="I13328" s="42" t="s">
        <v>544</v>
      </c>
      <c r="J13328" s="43" t="s">
        <v>19</v>
      </c>
      <c r="K13328" s="44">
        <v>68</v>
      </c>
      <c r="L13328" s="45">
        <v>32449.040750226141</v>
      </c>
      <c r="M13328" s="46">
        <v>34390.6180417695</v>
      </c>
      <c r="N13328" s="45"/>
      <c r="O13328" s="46"/>
    </row>
    <row r="13329" spans="1:15" x14ac:dyDescent="0.2">
      <c r="A13329" s="11" t="str">
        <f t="shared" si="1248"/>
        <v>8332403 - Region Syddanmark25 år og derover</v>
      </c>
      <c r="B13329" s="12" t="str">
        <f t="shared" si="1251"/>
        <v>833240</v>
      </c>
      <c r="C13329" s="14">
        <f t="shared" si="1249"/>
        <v>0</v>
      </c>
      <c r="D13329" s="14">
        <f t="shared" si="1250"/>
        <v>0</v>
      </c>
      <c r="E13329" s="19" t="str">
        <f t="shared" si="1252"/>
        <v>833240 - Lastbilchauffører med renovationsopgaver</v>
      </c>
      <c r="F13329" s="19" t="str">
        <f t="shared" si="1253"/>
        <v>25 år og derover</v>
      </c>
      <c r="G13329" s="40" t="s">
        <v>516</v>
      </c>
      <c r="H13329" s="41" t="s">
        <v>472</v>
      </c>
      <c r="I13329" s="42" t="s">
        <v>544</v>
      </c>
      <c r="J13329" s="43" t="s">
        <v>9</v>
      </c>
      <c r="K13329" s="44">
        <v>297</v>
      </c>
      <c r="L13329" s="45">
        <v>32464.77938324455</v>
      </c>
      <c r="M13329" s="46">
        <v>34407.298390529329</v>
      </c>
      <c r="N13329" s="45"/>
      <c r="O13329" s="46"/>
    </row>
    <row r="13330" spans="1:15" x14ac:dyDescent="0.2">
      <c r="A13330" s="11" t="str">
        <f t="shared" si="1248"/>
        <v>8332403 - Region SyddanmarkAlle uanset erf.</v>
      </c>
      <c r="B13330" s="12" t="str">
        <f t="shared" si="1251"/>
        <v>833240</v>
      </c>
      <c r="C13330" s="14">
        <f t="shared" si="1249"/>
        <v>0</v>
      </c>
      <c r="D13330" s="14">
        <f t="shared" si="1250"/>
        <v>0</v>
      </c>
      <c r="E13330" s="19" t="str">
        <f t="shared" si="1252"/>
        <v>833240 - Lastbilchauffører med renovationsopgaver</v>
      </c>
      <c r="F13330" s="19" t="str">
        <f t="shared" si="1253"/>
        <v>Alle uanset erf.</v>
      </c>
      <c r="G13330" s="40" t="s">
        <v>516</v>
      </c>
      <c r="H13330" s="41" t="s">
        <v>472</v>
      </c>
      <c r="I13330" s="42" t="s">
        <v>544</v>
      </c>
      <c r="J13330" s="43" t="s">
        <v>10</v>
      </c>
      <c r="K13330" s="44">
        <v>725</v>
      </c>
      <c r="L13330" s="45">
        <v>32118.722026092761</v>
      </c>
      <c r="M13330" s="46">
        <v>34040.534809381912</v>
      </c>
      <c r="N13330" s="45"/>
      <c r="O13330" s="46"/>
    </row>
    <row r="13331" spans="1:15" x14ac:dyDescent="0.2">
      <c r="A13331" s="11" t="str">
        <f t="shared" si="1248"/>
        <v>8332404 - Region Midtjylland5-9 år</v>
      </c>
      <c r="B13331" s="12" t="str">
        <f t="shared" si="1251"/>
        <v>833240</v>
      </c>
      <c r="C13331" s="14">
        <f t="shared" si="1249"/>
        <v>0</v>
      </c>
      <c r="D13331" s="14">
        <f t="shared" si="1250"/>
        <v>0</v>
      </c>
      <c r="E13331" s="19" t="str">
        <f t="shared" si="1252"/>
        <v>833240 - Lastbilchauffører med renovationsopgaver</v>
      </c>
      <c r="F13331" s="19" t="str">
        <f t="shared" si="1253"/>
        <v>5-9 år</v>
      </c>
      <c r="G13331" s="40" t="s">
        <v>516</v>
      </c>
      <c r="H13331" s="41" t="s">
        <v>472</v>
      </c>
      <c r="I13331" s="42" t="s">
        <v>517</v>
      </c>
      <c r="J13331" s="43" t="s">
        <v>15</v>
      </c>
      <c r="K13331" s="44">
        <v>23</v>
      </c>
      <c r="L13331" s="45">
        <v>29845.705478402695</v>
      </c>
      <c r="M13331" s="46">
        <v>31631.513091422934</v>
      </c>
      <c r="N13331" s="45"/>
      <c r="O13331" s="46"/>
    </row>
    <row r="13332" spans="1:15" x14ac:dyDescent="0.2">
      <c r="A13332" s="11" t="str">
        <f t="shared" si="1248"/>
        <v>8332404 - Region Midtjylland10-14 år</v>
      </c>
      <c r="B13332" s="12" t="str">
        <f t="shared" si="1251"/>
        <v>833240</v>
      </c>
      <c r="C13332" s="14">
        <f t="shared" si="1249"/>
        <v>0</v>
      </c>
      <c r="D13332" s="14">
        <f t="shared" si="1250"/>
        <v>0</v>
      </c>
      <c r="E13332" s="19" t="str">
        <f t="shared" si="1252"/>
        <v>833240 - Lastbilchauffører med renovationsopgaver</v>
      </c>
      <c r="F13332" s="19" t="str">
        <f t="shared" si="1253"/>
        <v>10-14 år</v>
      </c>
      <c r="G13332" s="40" t="s">
        <v>516</v>
      </c>
      <c r="H13332" s="41" t="s">
        <v>472</v>
      </c>
      <c r="I13332" s="42" t="s">
        <v>517</v>
      </c>
      <c r="J13332" s="43" t="s">
        <v>17</v>
      </c>
      <c r="K13332" s="44">
        <v>11</v>
      </c>
      <c r="L13332" s="45">
        <v>30321.655956688377</v>
      </c>
      <c r="M13332" s="46">
        <v>32135.941904327254</v>
      </c>
      <c r="N13332" s="45"/>
      <c r="O13332" s="46"/>
    </row>
    <row r="13333" spans="1:15" x14ac:dyDescent="0.2">
      <c r="A13333" s="11" t="str">
        <f t="shared" si="1248"/>
        <v>8332404 - Region Midtjylland15-20 år</v>
      </c>
      <c r="B13333" s="12" t="str">
        <f t="shared" si="1251"/>
        <v>833240</v>
      </c>
      <c r="C13333" s="14">
        <f t="shared" si="1249"/>
        <v>0</v>
      </c>
      <c r="D13333" s="14">
        <f t="shared" si="1250"/>
        <v>0</v>
      </c>
      <c r="E13333" s="19" t="str">
        <f t="shared" si="1252"/>
        <v>833240 - Lastbilchauffører med renovationsopgaver</v>
      </c>
      <c r="F13333" s="19" t="str">
        <f t="shared" si="1253"/>
        <v>15-20 år</v>
      </c>
      <c r="G13333" s="40" t="s">
        <v>516</v>
      </c>
      <c r="H13333" s="41" t="s">
        <v>472</v>
      </c>
      <c r="I13333" s="42" t="s">
        <v>517</v>
      </c>
      <c r="J13333" s="43" t="s">
        <v>18</v>
      </c>
      <c r="K13333" s="44">
        <v>18</v>
      </c>
      <c r="L13333" s="45">
        <v>29886.414357702055</v>
      </c>
      <c r="M13333" s="46">
        <v>31674.657772637682</v>
      </c>
      <c r="N13333" s="45"/>
      <c r="O13333" s="46"/>
    </row>
    <row r="13334" spans="1:15" x14ac:dyDescent="0.2">
      <c r="A13334" s="11" t="str">
        <f t="shared" si="1248"/>
        <v>8332404 - Region Midtjylland20-24 år</v>
      </c>
      <c r="B13334" s="12" t="str">
        <f t="shared" si="1251"/>
        <v>833240</v>
      </c>
      <c r="C13334" s="14">
        <f t="shared" si="1249"/>
        <v>0</v>
      </c>
      <c r="D13334" s="14">
        <f t="shared" si="1250"/>
        <v>0</v>
      </c>
      <c r="E13334" s="19" t="str">
        <f t="shared" si="1252"/>
        <v>833240 - Lastbilchauffører med renovationsopgaver</v>
      </c>
      <c r="F13334" s="19" t="str">
        <f t="shared" si="1253"/>
        <v>20-24 år</v>
      </c>
      <c r="G13334" s="40" t="s">
        <v>516</v>
      </c>
      <c r="H13334" s="41" t="s">
        <v>472</v>
      </c>
      <c r="I13334" s="42" t="s">
        <v>517</v>
      </c>
      <c r="J13334" s="43" t="s">
        <v>19</v>
      </c>
      <c r="K13334" s="44">
        <v>19</v>
      </c>
      <c r="L13334" s="45">
        <v>30151.772467236391</v>
      </c>
      <c r="M13334" s="46">
        <v>31955.893494196502</v>
      </c>
      <c r="N13334" s="45"/>
      <c r="O13334" s="46"/>
    </row>
    <row r="13335" spans="1:15" x14ac:dyDescent="0.2">
      <c r="A13335" s="11" t="str">
        <f t="shared" si="1248"/>
        <v>8332404 - Region Midtjylland25 år og derover</v>
      </c>
      <c r="B13335" s="12" t="str">
        <f t="shared" si="1251"/>
        <v>833240</v>
      </c>
      <c r="C13335" s="14">
        <f t="shared" si="1249"/>
        <v>0</v>
      </c>
      <c r="D13335" s="14">
        <f t="shared" si="1250"/>
        <v>0</v>
      </c>
      <c r="E13335" s="19" t="str">
        <f t="shared" si="1252"/>
        <v>833240 - Lastbilchauffører med renovationsopgaver</v>
      </c>
      <c r="F13335" s="19" t="str">
        <f t="shared" si="1253"/>
        <v>25 år og derover</v>
      </c>
      <c r="G13335" s="40" t="s">
        <v>516</v>
      </c>
      <c r="H13335" s="41" t="s">
        <v>472</v>
      </c>
      <c r="I13335" s="42" t="s">
        <v>517</v>
      </c>
      <c r="J13335" s="43" t="s">
        <v>9</v>
      </c>
      <c r="K13335" s="44">
        <v>130</v>
      </c>
      <c r="L13335" s="45">
        <v>30773.286371009632</v>
      </c>
      <c r="M13335" s="46">
        <v>32614.595470530443</v>
      </c>
      <c r="N13335" s="45"/>
      <c r="O13335" s="46"/>
    </row>
    <row r="13336" spans="1:15" x14ac:dyDescent="0.2">
      <c r="A13336" s="11" t="str">
        <f t="shared" si="1248"/>
        <v>8332404 - Region MidtjyllandAlle uanset erf.</v>
      </c>
      <c r="B13336" s="12" t="str">
        <f t="shared" si="1251"/>
        <v>833240</v>
      </c>
      <c r="C13336" s="14">
        <f t="shared" si="1249"/>
        <v>0</v>
      </c>
      <c r="D13336" s="14">
        <f t="shared" si="1250"/>
        <v>0</v>
      </c>
      <c r="E13336" s="19" t="str">
        <f t="shared" si="1252"/>
        <v>833240 - Lastbilchauffører med renovationsopgaver</v>
      </c>
      <c r="F13336" s="19" t="str">
        <f t="shared" si="1253"/>
        <v>Alle uanset erf.</v>
      </c>
      <c r="G13336" s="40" t="s">
        <v>516</v>
      </c>
      <c r="H13336" s="41" t="s">
        <v>472</v>
      </c>
      <c r="I13336" s="42" t="s">
        <v>517</v>
      </c>
      <c r="J13336" s="43" t="s">
        <v>10</v>
      </c>
      <c r="K13336" s="44">
        <v>207</v>
      </c>
      <c r="L13336" s="45">
        <v>30493.035023247237</v>
      </c>
      <c r="M13336" s="46">
        <v>32317.575378911235</v>
      </c>
      <c r="N13336" s="45"/>
      <c r="O13336" s="46"/>
    </row>
    <row r="13337" spans="1:15" x14ac:dyDescent="0.2">
      <c r="A13337" s="11" t="str">
        <f t="shared" si="1248"/>
        <v>8332405 - Region Nordjylland5-9 år</v>
      </c>
      <c r="B13337" s="12" t="str">
        <f t="shared" si="1251"/>
        <v>833240</v>
      </c>
      <c r="C13337" s="14">
        <f t="shared" si="1249"/>
        <v>0</v>
      </c>
      <c r="D13337" s="14">
        <f t="shared" si="1250"/>
        <v>0</v>
      </c>
      <c r="E13337" s="19" t="str">
        <f t="shared" si="1252"/>
        <v>833240 - Lastbilchauffører med renovationsopgaver</v>
      </c>
      <c r="F13337" s="19" t="str">
        <f t="shared" si="1253"/>
        <v>5-9 år</v>
      </c>
      <c r="G13337" s="40" t="s">
        <v>516</v>
      </c>
      <c r="H13337" s="41" t="s">
        <v>472</v>
      </c>
      <c r="I13337" s="42" t="s">
        <v>21</v>
      </c>
      <c r="J13337" s="43" t="s">
        <v>15</v>
      </c>
      <c r="K13337" s="44">
        <v>11</v>
      </c>
      <c r="L13337" s="45">
        <v>31751.282942831924</v>
      </c>
      <c r="M13337" s="46">
        <v>33642.847913096579</v>
      </c>
      <c r="N13337" s="45"/>
      <c r="O13337" s="46"/>
    </row>
    <row r="13338" spans="1:15" x14ac:dyDescent="0.2">
      <c r="A13338" s="11" t="str">
        <f t="shared" si="1248"/>
        <v>8332405 - Region Nordjylland0-4 år</v>
      </c>
      <c r="B13338" s="12" t="str">
        <f t="shared" si="1251"/>
        <v>833240</v>
      </c>
      <c r="C13338" s="14">
        <f t="shared" si="1249"/>
        <v>0</v>
      </c>
      <c r="D13338" s="14">
        <f t="shared" si="1250"/>
        <v>0</v>
      </c>
      <c r="E13338" s="19" t="str">
        <f t="shared" si="1252"/>
        <v>833240 - Lastbilchauffører med renovationsopgaver</v>
      </c>
      <c r="F13338" s="19" t="str">
        <f t="shared" si="1253"/>
        <v>0-4 år</v>
      </c>
      <c r="G13338" s="40" t="s">
        <v>516</v>
      </c>
      <c r="H13338" s="41" t="s">
        <v>472</v>
      </c>
      <c r="I13338" s="42" t="s">
        <v>21</v>
      </c>
      <c r="J13338" s="43" t="s">
        <v>16</v>
      </c>
      <c r="K13338" s="44">
        <v>14</v>
      </c>
      <c r="L13338" s="45">
        <v>29906.539312402998</v>
      </c>
      <c r="M13338" s="46">
        <v>31688.204709893824</v>
      </c>
      <c r="N13338" s="45"/>
      <c r="O13338" s="46"/>
    </row>
    <row r="13339" spans="1:15" x14ac:dyDescent="0.2">
      <c r="A13339" s="11" t="str">
        <f t="shared" si="1248"/>
        <v>8332405 - Region Nordjylland10-14 år</v>
      </c>
      <c r="B13339" s="12" t="str">
        <f t="shared" si="1251"/>
        <v>833240</v>
      </c>
      <c r="C13339" s="14">
        <f t="shared" si="1249"/>
        <v>0</v>
      </c>
      <c r="D13339" s="14">
        <f t="shared" si="1250"/>
        <v>0</v>
      </c>
      <c r="E13339" s="19" t="str">
        <f t="shared" si="1252"/>
        <v>833240 - Lastbilchauffører med renovationsopgaver</v>
      </c>
      <c r="F13339" s="19" t="str">
        <f t="shared" si="1253"/>
        <v>10-14 år</v>
      </c>
      <c r="G13339" s="40" t="s">
        <v>516</v>
      </c>
      <c r="H13339" s="41" t="s">
        <v>472</v>
      </c>
      <c r="I13339" s="42" t="s">
        <v>21</v>
      </c>
      <c r="J13339" s="43" t="s">
        <v>17</v>
      </c>
      <c r="K13339" s="44">
        <v>15</v>
      </c>
      <c r="L13339" s="45">
        <v>29506.4047026929</v>
      </c>
      <c r="M13339" s="46">
        <v>31264.232304007714</v>
      </c>
      <c r="N13339" s="45"/>
      <c r="O13339" s="46"/>
    </row>
    <row r="13340" spans="1:15" x14ac:dyDescent="0.2">
      <c r="A13340" s="11" t="str">
        <f t="shared" si="1248"/>
        <v>8332405 - Region Nordjylland15-20 år</v>
      </c>
      <c r="B13340" s="12" t="str">
        <f t="shared" si="1251"/>
        <v>833240</v>
      </c>
      <c r="C13340" s="14">
        <f t="shared" si="1249"/>
        <v>0</v>
      </c>
      <c r="D13340" s="14">
        <f t="shared" si="1250"/>
        <v>0</v>
      </c>
      <c r="E13340" s="19" t="str">
        <f t="shared" si="1252"/>
        <v>833240 - Lastbilchauffører med renovationsopgaver</v>
      </c>
      <c r="F13340" s="19" t="str">
        <f t="shared" si="1253"/>
        <v>15-20 år</v>
      </c>
      <c r="G13340" s="40" t="s">
        <v>516</v>
      </c>
      <c r="H13340" s="41" t="s">
        <v>472</v>
      </c>
      <c r="I13340" s="42" t="s">
        <v>21</v>
      </c>
      <c r="J13340" s="43" t="s">
        <v>18</v>
      </c>
      <c r="K13340" s="44">
        <v>19</v>
      </c>
      <c r="L13340" s="45">
        <v>31483.806755903544</v>
      </c>
      <c r="M13340" s="46">
        <v>33367.629600440967</v>
      </c>
      <c r="N13340" s="45"/>
      <c r="O13340" s="46"/>
    </row>
    <row r="13341" spans="1:15" x14ac:dyDescent="0.2">
      <c r="A13341" s="11" t="str">
        <f t="shared" si="1248"/>
        <v>8332405 - Region Nordjylland20-24 år</v>
      </c>
      <c r="B13341" s="12" t="str">
        <f t="shared" si="1251"/>
        <v>833240</v>
      </c>
      <c r="C13341" s="14">
        <f t="shared" si="1249"/>
        <v>0</v>
      </c>
      <c r="D13341" s="14">
        <f t="shared" si="1250"/>
        <v>0</v>
      </c>
      <c r="E13341" s="19" t="str">
        <f t="shared" si="1252"/>
        <v>833240 - Lastbilchauffører med renovationsopgaver</v>
      </c>
      <c r="F13341" s="19" t="str">
        <f t="shared" si="1253"/>
        <v>20-24 år</v>
      </c>
      <c r="G13341" s="40" t="s">
        <v>516</v>
      </c>
      <c r="H13341" s="41" t="s">
        <v>472</v>
      </c>
      <c r="I13341" s="42" t="s">
        <v>21</v>
      </c>
      <c r="J13341" s="43" t="s">
        <v>19</v>
      </c>
      <c r="K13341" s="44">
        <v>18</v>
      </c>
      <c r="L13341" s="45">
        <v>31942.958312609404</v>
      </c>
      <c r="M13341" s="46">
        <v>33854.254334019417</v>
      </c>
      <c r="N13341" s="45"/>
      <c r="O13341" s="46"/>
    </row>
    <row r="13342" spans="1:15" x14ac:dyDescent="0.2">
      <c r="A13342" s="11" t="str">
        <f t="shared" si="1248"/>
        <v>8332405 - Region Nordjylland25 år og derover</v>
      </c>
      <c r="B13342" s="12" t="str">
        <f t="shared" si="1251"/>
        <v>833240</v>
      </c>
      <c r="C13342" s="14">
        <f t="shared" si="1249"/>
        <v>0</v>
      </c>
      <c r="D13342" s="14">
        <f t="shared" si="1250"/>
        <v>0</v>
      </c>
      <c r="E13342" s="19" t="str">
        <f t="shared" si="1252"/>
        <v>833240 - Lastbilchauffører med renovationsopgaver</v>
      </c>
      <c r="F13342" s="19" t="str">
        <f t="shared" si="1253"/>
        <v>25 år og derover</v>
      </c>
      <c r="G13342" s="40" t="s">
        <v>516</v>
      </c>
      <c r="H13342" s="41" t="s">
        <v>472</v>
      </c>
      <c r="I13342" s="42" t="s">
        <v>21</v>
      </c>
      <c r="J13342" s="43" t="s">
        <v>9</v>
      </c>
      <c r="K13342" s="44">
        <v>57</v>
      </c>
      <c r="L13342" s="45">
        <v>31781.314136093028</v>
      </c>
      <c r="M13342" s="46">
        <v>33682.938233305023</v>
      </c>
      <c r="N13342" s="45"/>
      <c r="O13342" s="46"/>
    </row>
    <row r="13343" spans="1:15" x14ac:dyDescent="0.2">
      <c r="A13343" s="11" t="str">
        <f t="shared" si="1248"/>
        <v>8332405 - Region NordjyllandAlle uanset erf.</v>
      </c>
      <c r="B13343" s="12" t="str">
        <f t="shared" si="1251"/>
        <v>833240</v>
      </c>
      <c r="C13343" s="14">
        <f t="shared" si="1249"/>
        <v>0</v>
      </c>
      <c r="D13343" s="14">
        <f t="shared" si="1250"/>
        <v>0</v>
      </c>
      <c r="E13343" s="19" t="str">
        <f t="shared" si="1252"/>
        <v>833240 - Lastbilchauffører med renovationsopgaver</v>
      </c>
      <c r="F13343" s="19" t="str">
        <f t="shared" si="1253"/>
        <v>Alle uanset erf.</v>
      </c>
      <c r="G13343" s="40" t="s">
        <v>516</v>
      </c>
      <c r="H13343" s="41" t="s">
        <v>472</v>
      </c>
      <c r="I13343" s="42" t="s">
        <v>21</v>
      </c>
      <c r="J13343" s="43" t="s">
        <v>10</v>
      </c>
      <c r="K13343" s="44">
        <v>134</v>
      </c>
      <c r="L13343" s="45">
        <v>31452.758255060307</v>
      </c>
      <c r="M13343" s="46">
        <v>33334.72332313408</v>
      </c>
      <c r="N13343" s="45"/>
      <c r="O13343" s="46"/>
    </row>
    <row r="13344" spans="1:15" x14ac:dyDescent="0.2">
      <c r="A13344" s="11" t="str">
        <f t="shared" si="1248"/>
        <v>8332406 - Alle regionerUnder 1 år</v>
      </c>
      <c r="B13344" s="12" t="str">
        <f t="shared" si="1251"/>
        <v>833240</v>
      </c>
      <c r="C13344" s="14">
        <f t="shared" si="1249"/>
        <v>0</v>
      </c>
      <c r="D13344" s="14">
        <f t="shared" si="1250"/>
        <v>0</v>
      </c>
      <c r="E13344" s="19" t="str">
        <f t="shared" si="1252"/>
        <v>833240 - Lastbilchauffører med renovationsopgaver</v>
      </c>
      <c r="F13344" s="19" t="str">
        <f t="shared" si="1253"/>
        <v>Under 1 år</v>
      </c>
      <c r="G13344" s="40" t="s">
        <v>516</v>
      </c>
      <c r="H13344" s="41" t="s">
        <v>472</v>
      </c>
      <c r="I13344" s="42" t="s">
        <v>11</v>
      </c>
      <c r="J13344" s="43" t="s">
        <v>13</v>
      </c>
      <c r="K13344" s="44">
        <v>38</v>
      </c>
      <c r="L13344" s="45">
        <v>29882.259151432256</v>
      </c>
      <c r="M13344" s="46">
        <v>31670.253941017221</v>
      </c>
      <c r="N13344" s="45"/>
      <c r="O13344" s="46"/>
    </row>
    <row r="13345" spans="1:15" x14ac:dyDescent="0.2">
      <c r="A13345" s="11" t="str">
        <f t="shared" si="1248"/>
        <v>8332406 - Alle regioner1 år</v>
      </c>
      <c r="B13345" s="12" t="str">
        <f t="shared" si="1251"/>
        <v>833240</v>
      </c>
      <c r="C13345" s="14">
        <f t="shared" si="1249"/>
        <v>0</v>
      </c>
      <c r="D13345" s="14">
        <f t="shared" si="1250"/>
        <v>0</v>
      </c>
      <c r="E13345" s="19" t="str">
        <f t="shared" si="1252"/>
        <v>833240 - Lastbilchauffører med renovationsopgaver</v>
      </c>
      <c r="F13345" s="19" t="str">
        <f t="shared" si="1253"/>
        <v>1 år</v>
      </c>
      <c r="G13345" s="40" t="s">
        <v>516</v>
      </c>
      <c r="H13345" s="41" t="s">
        <v>472</v>
      </c>
      <c r="I13345" s="42" t="s">
        <v>11</v>
      </c>
      <c r="J13345" s="43" t="s">
        <v>22</v>
      </c>
      <c r="K13345" s="44">
        <v>31</v>
      </c>
      <c r="L13345" s="45">
        <v>32347.814380222328</v>
      </c>
      <c r="M13345" s="46">
        <v>34283.334826424165</v>
      </c>
      <c r="N13345" s="45"/>
      <c r="O13345" s="46"/>
    </row>
    <row r="13346" spans="1:15" x14ac:dyDescent="0.2">
      <c r="A13346" s="11" t="str">
        <f t="shared" si="1248"/>
        <v>8332406 - Alle regioner2 år</v>
      </c>
      <c r="B13346" s="12" t="str">
        <f t="shared" si="1251"/>
        <v>833240</v>
      </c>
      <c r="C13346" s="14">
        <f t="shared" si="1249"/>
        <v>0</v>
      </c>
      <c r="D13346" s="14">
        <f t="shared" si="1250"/>
        <v>0</v>
      </c>
      <c r="E13346" s="19" t="str">
        <f t="shared" si="1252"/>
        <v>833240 - Lastbilchauffører med renovationsopgaver</v>
      </c>
      <c r="F13346" s="19" t="str">
        <f t="shared" si="1253"/>
        <v>2 år</v>
      </c>
      <c r="G13346" s="40" t="s">
        <v>516</v>
      </c>
      <c r="H13346" s="41" t="s">
        <v>472</v>
      </c>
      <c r="I13346" s="42" t="s">
        <v>11</v>
      </c>
      <c r="J13346" s="43" t="s">
        <v>23</v>
      </c>
      <c r="K13346" s="44">
        <v>28</v>
      </c>
      <c r="L13346" s="45">
        <v>31020.450131628113</v>
      </c>
      <c r="M13346" s="46">
        <v>32876.548190508409</v>
      </c>
      <c r="N13346" s="45"/>
      <c r="O13346" s="46"/>
    </row>
    <row r="13347" spans="1:15" x14ac:dyDescent="0.2">
      <c r="A13347" s="11" t="str">
        <f t="shared" si="1248"/>
        <v>8332406 - Alle regioner3 år</v>
      </c>
      <c r="B13347" s="12" t="str">
        <f t="shared" si="1251"/>
        <v>833240</v>
      </c>
      <c r="C13347" s="14">
        <f t="shared" si="1249"/>
        <v>0</v>
      </c>
      <c r="D13347" s="14">
        <f t="shared" si="1250"/>
        <v>0</v>
      </c>
      <c r="E13347" s="19" t="str">
        <f t="shared" si="1252"/>
        <v>833240 - Lastbilchauffører med renovationsopgaver</v>
      </c>
      <c r="F13347" s="19" t="str">
        <f t="shared" si="1253"/>
        <v>3 år</v>
      </c>
      <c r="G13347" s="40" t="s">
        <v>516</v>
      </c>
      <c r="H13347" s="41" t="s">
        <v>472</v>
      </c>
      <c r="I13347" s="42" t="s">
        <v>11</v>
      </c>
      <c r="J13347" s="43" t="s">
        <v>14</v>
      </c>
      <c r="K13347" s="44">
        <v>27</v>
      </c>
      <c r="L13347" s="45">
        <v>28997.868568683338</v>
      </c>
      <c r="M13347" s="46">
        <v>30732.946149234685</v>
      </c>
      <c r="N13347" s="45"/>
      <c r="O13347" s="46"/>
    </row>
    <row r="13348" spans="1:15" x14ac:dyDescent="0.2">
      <c r="A13348" s="11" t="str">
        <f t="shared" si="1248"/>
        <v>8332406 - Alle regioner4 år</v>
      </c>
      <c r="B13348" s="12" t="str">
        <f t="shared" si="1251"/>
        <v>833240</v>
      </c>
      <c r="C13348" s="14">
        <f t="shared" si="1249"/>
        <v>0</v>
      </c>
      <c r="D13348" s="14">
        <f t="shared" si="1250"/>
        <v>0</v>
      </c>
      <c r="E13348" s="19" t="str">
        <f t="shared" si="1252"/>
        <v>833240 - Lastbilchauffører med renovationsopgaver</v>
      </c>
      <c r="F13348" s="19" t="str">
        <f t="shared" si="1253"/>
        <v>4 år</v>
      </c>
      <c r="G13348" s="40" t="s">
        <v>516</v>
      </c>
      <c r="H13348" s="41" t="s">
        <v>472</v>
      </c>
      <c r="I13348" s="42" t="s">
        <v>11</v>
      </c>
      <c r="J13348" s="43" t="s">
        <v>24</v>
      </c>
      <c r="K13348" s="44">
        <v>34</v>
      </c>
      <c r="L13348" s="45">
        <v>29874.222354093828</v>
      </c>
      <c r="M13348" s="46">
        <v>31419.222675117984</v>
      </c>
      <c r="N13348" s="45"/>
      <c r="O13348" s="46"/>
    </row>
    <row r="13349" spans="1:15" x14ac:dyDescent="0.2">
      <c r="A13349" s="11" t="str">
        <f t="shared" si="1248"/>
        <v>8332406 - Alle regioner5-9 år</v>
      </c>
      <c r="B13349" s="12" t="str">
        <f t="shared" si="1251"/>
        <v>833240</v>
      </c>
      <c r="C13349" s="14">
        <f t="shared" si="1249"/>
        <v>0</v>
      </c>
      <c r="D13349" s="14">
        <f t="shared" si="1250"/>
        <v>0</v>
      </c>
      <c r="E13349" s="19" t="str">
        <f t="shared" si="1252"/>
        <v>833240 - Lastbilchauffører med renovationsopgaver</v>
      </c>
      <c r="F13349" s="19" t="str">
        <f t="shared" si="1253"/>
        <v>5-9 år</v>
      </c>
      <c r="G13349" s="40" t="s">
        <v>516</v>
      </c>
      <c r="H13349" s="41" t="s">
        <v>472</v>
      </c>
      <c r="I13349" s="42" t="s">
        <v>11</v>
      </c>
      <c r="J13349" s="43" t="s">
        <v>15</v>
      </c>
      <c r="K13349" s="44">
        <v>178</v>
      </c>
      <c r="L13349" s="45">
        <v>30913.0849661067</v>
      </c>
      <c r="M13349" s="46">
        <v>32762.758866908371</v>
      </c>
      <c r="N13349" s="45"/>
      <c r="O13349" s="46"/>
    </row>
    <row r="13350" spans="1:15" x14ac:dyDescent="0.2">
      <c r="A13350" s="11" t="str">
        <f t="shared" si="1248"/>
        <v>8332406 - Alle regioner0-4 år</v>
      </c>
      <c r="B13350" s="12" t="str">
        <f t="shared" si="1251"/>
        <v>833240</v>
      </c>
      <c r="C13350" s="14">
        <f t="shared" si="1249"/>
        <v>0</v>
      </c>
      <c r="D13350" s="14">
        <f t="shared" si="1250"/>
        <v>0</v>
      </c>
      <c r="E13350" s="19" t="str">
        <f t="shared" si="1252"/>
        <v>833240 - Lastbilchauffører med renovationsopgaver</v>
      </c>
      <c r="F13350" s="19" t="str">
        <f t="shared" si="1253"/>
        <v>0-4 år</v>
      </c>
      <c r="G13350" s="40" t="s">
        <v>516</v>
      </c>
      <c r="H13350" s="41" t="s">
        <v>472</v>
      </c>
      <c r="I13350" s="42" t="s">
        <v>11</v>
      </c>
      <c r="J13350" s="43" t="s">
        <v>16</v>
      </c>
      <c r="K13350" s="44">
        <v>158</v>
      </c>
      <c r="L13350" s="45">
        <v>30461.221213469555</v>
      </c>
      <c r="M13350" s="46">
        <v>32283.858000670702</v>
      </c>
      <c r="N13350" s="45"/>
      <c r="O13350" s="46"/>
    </row>
    <row r="13351" spans="1:15" x14ac:dyDescent="0.2">
      <c r="A13351" s="11" t="str">
        <f t="shared" si="1248"/>
        <v>8332406 - Alle regioner10-14 år</v>
      </c>
      <c r="B13351" s="12" t="str">
        <f t="shared" si="1251"/>
        <v>833240</v>
      </c>
      <c r="C13351" s="14">
        <f t="shared" si="1249"/>
        <v>0</v>
      </c>
      <c r="D13351" s="14">
        <f t="shared" si="1250"/>
        <v>0</v>
      </c>
      <c r="E13351" s="19" t="str">
        <f t="shared" si="1252"/>
        <v>833240 - Lastbilchauffører med renovationsopgaver</v>
      </c>
      <c r="F13351" s="19" t="str">
        <f t="shared" si="1253"/>
        <v>10-14 år</v>
      </c>
      <c r="G13351" s="40" t="s">
        <v>516</v>
      </c>
      <c r="H13351" s="41" t="s">
        <v>472</v>
      </c>
      <c r="I13351" s="42" t="s">
        <v>11</v>
      </c>
      <c r="J13351" s="43" t="s">
        <v>17</v>
      </c>
      <c r="K13351" s="44">
        <v>184</v>
      </c>
      <c r="L13351" s="45">
        <v>30902.899613984671</v>
      </c>
      <c r="M13351" s="46">
        <v>32751.964077714263</v>
      </c>
      <c r="N13351" s="45"/>
      <c r="O13351" s="46"/>
    </row>
    <row r="13352" spans="1:15" x14ac:dyDescent="0.2">
      <c r="A13352" s="11" t="str">
        <f t="shared" si="1248"/>
        <v>8332406 - Alle regioner15-20 år</v>
      </c>
      <c r="B13352" s="12" t="str">
        <f t="shared" si="1251"/>
        <v>833240</v>
      </c>
      <c r="C13352" s="14">
        <f t="shared" si="1249"/>
        <v>0</v>
      </c>
      <c r="D13352" s="14">
        <f t="shared" si="1250"/>
        <v>0</v>
      </c>
      <c r="E13352" s="19" t="str">
        <f t="shared" si="1252"/>
        <v>833240 - Lastbilchauffører med renovationsopgaver</v>
      </c>
      <c r="F13352" s="19" t="str">
        <f t="shared" si="1253"/>
        <v>15-20 år</v>
      </c>
      <c r="G13352" s="40" t="s">
        <v>516</v>
      </c>
      <c r="H13352" s="41" t="s">
        <v>472</v>
      </c>
      <c r="I13352" s="42" t="s">
        <v>11</v>
      </c>
      <c r="J13352" s="43" t="s">
        <v>18</v>
      </c>
      <c r="K13352" s="44">
        <v>134</v>
      </c>
      <c r="L13352" s="45">
        <v>30951.537757989412</v>
      </c>
      <c r="M13352" s="46">
        <v>32803.51246848498</v>
      </c>
      <c r="N13352" s="45"/>
      <c r="O13352" s="46"/>
    </row>
    <row r="13353" spans="1:15" x14ac:dyDescent="0.2">
      <c r="A13353" s="11" t="str">
        <f t="shared" si="1248"/>
        <v>8332406 - Alle regioner20-24 år</v>
      </c>
      <c r="B13353" s="12" t="str">
        <f t="shared" si="1251"/>
        <v>833240</v>
      </c>
      <c r="C13353" s="14">
        <f t="shared" si="1249"/>
        <v>0</v>
      </c>
      <c r="D13353" s="14">
        <f t="shared" si="1250"/>
        <v>0</v>
      </c>
      <c r="E13353" s="19" t="str">
        <f t="shared" si="1252"/>
        <v>833240 - Lastbilchauffører med renovationsopgaver</v>
      </c>
      <c r="F13353" s="19" t="str">
        <f t="shared" si="1253"/>
        <v>20-24 år</v>
      </c>
      <c r="G13353" s="40" t="s">
        <v>516</v>
      </c>
      <c r="H13353" s="41" t="s">
        <v>472</v>
      </c>
      <c r="I13353" s="42" t="s">
        <v>11</v>
      </c>
      <c r="J13353" s="43" t="s">
        <v>19</v>
      </c>
      <c r="K13353" s="44">
        <v>139</v>
      </c>
      <c r="L13353" s="45">
        <v>31510.497244430462</v>
      </c>
      <c r="M13353" s="46">
        <v>33395.917105250213</v>
      </c>
      <c r="N13353" s="45"/>
      <c r="O13353" s="46"/>
    </row>
    <row r="13354" spans="1:15" x14ac:dyDescent="0.2">
      <c r="A13354" s="11" t="str">
        <f t="shared" si="1248"/>
        <v>8332406 - Alle regioner25 år og derover</v>
      </c>
      <c r="B13354" s="12" t="str">
        <f t="shared" si="1251"/>
        <v>833240</v>
      </c>
      <c r="C13354" s="14">
        <f t="shared" si="1249"/>
        <v>0</v>
      </c>
      <c r="D13354" s="14">
        <f t="shared" si="1250"/>
        <v>0</v>
      </c>
      <c r="E13354" s="19" t="str">
        <f t="shared" si="1252"/>
        <v>833240 - Lastbilchauffører med renovationsopgaver</v>
      </c>
      <c r="F13354" s="19" t="str">
        <f t="shared" si="1253"/>
        <v>25 år og derover</v>
      </c>
      <c r="G13354" s="40" t="s">
        <v>516</v>
      </c>
      <c r="H13354" s="41" t="s">
        <v>472</v>
      </c>
      <c r="I13354" s="42" t="s">
        <v>11</v>
      </c>
      <c r="J13354" s="43" t="s">
        <v>9</v>
      </c>
      <c r="K13354" s="44">
        <v>668</v>
      </c>
      <c r="L13354" s="45">
        <v>31521.361533301006</v>
      </c>
      <c r="M13354" s="46">
        <v>33397.034647360524</v>
      </c>
      <c r="N13354" s="45"/>
      <c r="O13354" s="46"/>
    </row>
    <row r="13355" spans="1:15" x14ac:dyDescent="0.2">
      <c r="A13355" s="11" t="str">
        <f t="shared" si="1248"/>
        <v>8332406 - Alle regionerAlle uanset erf.</v>
      </c>
      <c r="B13355" s="12" t="str">
        <f t="shared" si="1251"/>
        <v>833240</v>
      </c>
      <c r="C13355" s="14">
        <f t="shared" si="1249"/>
        <v>0</v>
      </c>
      <c r="D13355" s="14">
        <f t="shared" si="1250"/>
        <v>0</v>
      </c>
      <c r="E13355" s="19" t="str">
        <f t="shared" si="1252"/>
        <v>833240 - Lastbilchauffører med renovationsopgaver</v>
      </c>
      <c r="F13355" s="19" t="str">
        <f t="shared" si="1253"/>
        <v>Alle uanset erf.</v>
      </c>
      <c r="G13355" s="40" t="s">
        <v>516</v>
      </c>
      <c r="H13355" s="41" t="s">
        <v>472</v>
      </c>
      <c r="I13355" s="42" t="s">
        <v>11</v>
      </c>
      <c r="J13355" s="43" t="s">
        <v>10</v>
      </c>
      <c r="K13355" s="44">
        <v>1461</v>
      </c>
      <c r="L13355" s="45">
        <v>31301.720141392543</v>
      </c>
      <c r="M13355" s="46">
        <v>33174.647895423288</v>
      </c>
      <c r="N13355" s="45"/>
      <c r="O13355" s="46"/>
    </row>
    <row r="13356" spans="1:15" x14ac:dyDescent="0.2">
      <c r="A13356" s="11" t="str">
        <f t="shared" si="1248"/>
        <v>8332501 - Region Hovedstaden5-9 år</v>
      </c>
      <c r="B13356" s="12" t="str">
        <f t="shared" si="1251"/>
        <v>833250</v>
      </c>
      <c r="C13356" s="14">
        <f t="shared" si="1249"/>
        <v>0</v>
      </c>
      <c r="D13356" s="14">
        <f t="shared" si="1250"/>
        <v>0</v>
      </c>
      <c r="E13356" s="19" t="str">
        <f t="shared" si="1252"/>
        <v>833250 - Lastbilchauffører med flytteopgaver</v>
      </c>
      <c r="F13356" s="19" t="str">
        <f t="shared" si="1253"/>
        <v>5-9 år</v>
      </c>
      <c r="G13356" s="40" t="s">
        <v>516</v>
      </c>
      <c r="H13356" s="41" t="s">
        <v>473</v>
      </c>
      <c r="I13356" s="42" t="s">
        <v>8</v>
      </c>
      <c r="J13356" s="43" t="s">
        <v>15</v>
      </c>
      <c r="K13356" s="44">
        <v>12</v>
      </c>
      <c r="L13356" s="45">
        <v>29188.416308435542</v>
      </c>
      <c r="M13356" s="46">
        <v>30934.89524803801</v>
      </c>
      <c r="N13356" s="45"/>
      <c r="O13356" s="46"/>
    </row>
    <row r="13357" spans="1:15" x14ac:dyDescent="0.2">
      <c r="A13357" s="11" t="str">
        <f t="shared" si="1248"/>
        <v>8332501 - Region Hovedstaden0-4 år</v>
      </c>
      <c r="B13357" s="12" t="str">
        <f t="shared" si="1251"/>
        <v>833250</v>
      </c>
      <c r="C13357" s="14">
        <f t="shared" si="1249"/>
        <v>0</v>
      </c>
      <c r="D13357" s="14">
        <f t="shared" si="1250"/>
        <v>0</v>
      </c>
      <c r="E13357" s="19" t="str">
        <f t="shared" si="1252"/>
        <v>833250 - Lastbilchauffører med flytteopgaver</v>
      </c>
      <c r="F13357" s="19" t="str">
        <f t="shared" si="1253"/>
        <v>0-4 år</v>
      </c>
      <c r="G13357" s="40" t="s">
        <v>516</v>
      </c>
      <c r="H13357" s="41" t="s">
        <v>473</v>
      </c>
      <c r="I13357" s="42" t="s">
        <v>8</v>
      </c>
      <c r="J13357" s="43" t="s">
        <v>16</v>
      </c>
      <c r="K13357" s="44">
        <v>19</v>
      </c>
      <c r="L13357" s="45">
        <v>31182.967766944756</v>
      </c>
      <c r="M13357" s="46">
        <v>33048.790013132617</v>
      </c>
      <c r="N13357" s="45"/>
      <c r="O13357" s="46"/>
    </row>
    <row r="13358" spans="1:15" x14ac:dyDescent="0.2">
      <c r="A13358" s="11" t="str">
        <f t="shared" si="1248"/>
        <v>8332501 - Region Hovedstaden25 år og derover</v>
      </c>
      <c r="B13358" s="12" t="str">
        <f t="shared" si="1251"/>
        <v>833250</v>
      </c>
      <c r="C13358" s="14">
        <f t="shared" si="1249"/>
        <v>0</v>
      </c>
      <c r="D13358" s="14">
        <f t="shared" si="1250"/>
        <v>0</v>
      </c>
      <c r="E13358" s="19" t="str">
        <f t="shared" si="1252"/>
        <v>833250 - Lastbilchauffører med flytteopgaver</v>
      </c>
      <c r="F13358" s="19" t="str">
        <f t="shared" si="1253"/>
        <v>25 år og derover</v>
      </c>
      <c r="G13358" s="40" t="s">
        <v>516</v>
      </c>
      <c r="H13358" s="41" t="s">
        <v>473</v>
      </c>
      <c r="I13358" s="42" t="s">
        <v>8</v>
      </c>
      <c r="J13358" s="43" t="s">
        <v>9</v>
      </c>
      <c r="K13358" s="44">
        <v>21</v>
      </c>
      <c r="L13358" s="45">
        <v>30857.469825071672</v>
      </c>
      <c r="M13358" s="46">
        <v>32726.389016820554</v>
      </c>
      <c r="N13358" s="45"/>
      <c r="O13358" s="46"/>
    </row>
    <row r="13359" spans="1:15" x14ac:dyDescent="0.2">
      <c r="A13359" s="11" t="str">
        <f t="shared" si="1248"/>
        <v>8332501 - Region HovedstadenAlle uanset erf.</v>
      </c>
      <c r="B13359" s="12" t="str">
        <f t="shared" si="1251"/>
        <v>833250</v>
      </c>
      <c r="C13359" s="14">
        <f t="shared" si="1249"/>
        <v>0</v>
      </c>
      <c r="D13359" s="14">
        <f t="shared" si="1250"/>
        <v>0</v>
      </c>
      <c r="E13359" s="19" t="str">
        <f t="shared" si="1252"/>
        <v>833250 - Lastbilchauffører med flytteopgaver</v>
      </c>
      <c r="F13359" s="19" t="str">
        <f t="shared" si="1253"/>
        <v>Alle uanset erf.</v>
      </c>
      <c r="G13359" s="40" t="s">
        <v>516</v>
      </c>
      <c r="H13359" s="41" t="s">
        <v>473</v>
      </c>
      <c r="I13359" s="42" t="s">
        <v>8</v>
      </c>
      <c r="J13359" s="43" t="s">
        <v>10</v>
      </c>
      <c r="K13359" s="44">
        <v>67</v>
      </c>
      <c r="L13359" s="45">
        <v>31182.967766944756</v>
      </c>
      <c r="M13359" s="46">
        <v>33048.790013132617</v>
      </c>
      <c r="N13359" s="45"/>
      <c r="O13359" s="46"/>
    </row>
    <row r="13360" spans="1:15" x14ac:dyDescent="0.2">
      <c r="A13360" s="11" t="str">
        <f t="shared" si="1248"/>
        <v>8332502 - Region Sjælland25 år og derover</v>
      </c>
      <c r="B13360" s="12" t="str">
        <f t="shared" si="1251"/>
        <v>833250</v>
      </c>
      <c r="C13360" s="14">
        <f t="shared" si="1249"/>
        <v>0</v>
      </c>
      <c r="D13360" s="14">
        <f t="shared" si="1250"/>
        <v>0</v>
      </c>
      <c r="E13360" s="19" t="str">
        <f t="shared" si="1252"/>
        <v>833250 - Lastbilchauffører med flytteopgaver</v>
      </c>
      <c r="F13360" s="19" t="str">
        <f t="shared" si="1253"/>
        <v>25 år og derover</v>
      </c>
      <c r="G13360" s="40" t="s">
        <v>516</v>
      </c>
      <c r="H13360" s="41" t="s">
        <v>473</v>
      </c>
      <c r="I13360" s="42" t="s">
        <v>20</v>
      </c>
      <c r="J13360" s="43" t="s">
        <v>9</v>
      </c>
      <c r="K13360" s="44">
        <v>18</v>
      </c>
      <c r="L13360" s="45">
        <v>29266.114199352898</v>
      </c>
      <c r="M13360" s="46">
        <v>31002.555814737425</v>
      </c>
      <c r="N13360" s="45"/>
      <c r="O13360" s="46"/>
    </row>
    <row r="13361" spans="1:15" x14ac:dyDescent="0.2">
      <c r="A13361" s="11" t="str">
        <f t="shared" si="1248"/>
        <v>8332502 - Region SjællandAlle uanset erf.</v>
      </c>
      <c r="B13361" s="12" t="str">
        <f t="shared" si="1251"/>
        <v>833250</v>
      </c>
      <c r="C13361" s="14">
        <f t="shared" si="1249"/>
        <v>0</v>
      </c>
      <c r="D13361" s="14">
        <f t="shared" si="1250"/>
        <v>0</v>
      </c>
      <c r="E13361" s="19" t="str">
        <f t="shared" si="1252"/>
        <v>833250 - Lastbilchauffører med flytteopgaver</v>
      </c>
      <c r="F13361" s="19" t="str">
        <f t="shared" si="1253"/>
        <v>Alle uanset erf.</v>
      </c>
      <c r="G13361" s="40" t="s">
        <v>516</v>
      </c>
      <c r="H13361" s="41" t="s">
        <v>473</v>
      </c>
      <c r="I13361" s="42" t="s">
        <v>20</v>
      </c>
      <c r="J13361" s="43" t="s">
        <v>10</v>
      </c>
      <c r="K13361" s="44">
        <v>43</v>
      </c>
      <c r="L13361" s="45">
        <v>28236.734082754265</v>
      </c>
      <c r="M13361" s="46">
        <v>29926.269440807708</v>
      </c>
      <c r="N13361" s="45"/>
      <c r="O13361" s="46"/>
    </row>
    <row r="13362" spans="1:15" x14ac:dyDescent="0.2">
      <c r="A13362" s="11" t="str">
        <f t="shared" si="1248"/>
        <v>8332503 - Region Syddanmark5-9 år</v>
      </c>
      <c r="B13362" s="12" t="str">
        <f t="shared" si="1251"/>
        <v>833250</v>
      </c>
      <c r="C13362" s="14">
        <f t="shared" si="1249"/>
        <v>0</v>
      </c>
      <c r="D13362" s="14">
        <f t="shared" si="1250"/>
        <v>0</v>
      </c>
      <c r="E13362" s="19" t="str">
        <f t="shared" si="1252"/>
        <v>833250 - Lastbilchauffører med flytteopgaver</v>
      </c>
      <c r="F13362" s="19" t="str">
        <f t="shared" si="1253"/>
        <v>5-9 år</v>
      </c>
      <c r="G13362" s="40" t="s">
        <v>516</v>
      </c>
      <c r="H13362" s="41" t="s">
        <v>473</v>
      </c>
      <c r="I13362" s="42" t="s">
        <v>544</v>
      </c>
      <c r="J13362" s="43" t="s">
        <v>15</v>
      </c>
      <c r="K13362" s="44">
        <v>12</v>
      </c>
      <c r="L13362" s="45">
        <v>32851.867002764266</v>
      </c>
      <c r="M13362" s="46">
        <v>34817.547265806403</v>
      </c>
      <c r="N13362" s="45"/>
      <c r="O13362" s="46"/>
    </row>
    <row r="13363" spans="1:15" x14ac:dyDescent="0.2">
      <c r="A13363" s="11" t="str">
        <f t="shared" si="1248"/>
        <v>8332503 - Region Syddanmark0-4 år</v>
      </c>
      <c r="B13363" s="12" t="str">
        <f t="shared" si="1251"/>
        <v>833250</v>
      </c>
      <c r="C13363" s="14">
        <f t="shared" si="1249"/>
        <v>0</v>
      </c>
      <c r="D13363" s="14">
        <f t="shared" si="1250"/>
        <v>0</v>
      </c>
      <c r="E13363" s="19" t="str">
        <f t="shared" si="1252"/>
        <v>833250 - Lastbilchauffører med flytteopgaver</v>
      </c>
      <c r="F13363" s="19" t="str">
        <f t="shared" si="1253"/>
        <v>0-4 år</v>
      </c>
      <c r="G13363" s="40" t="s">
        <v>516</v>
      </c>
      <c r="H13363" s="41" t="s">
        <v>473</v>
      </c>
      <c r="I13363" s="42" t="s">
        <v>544</v>
      </c>
      <c r="J13363" s="43" t="s">
        <v>16</v>
      </c>
      <c r="K13363" s="44">
        <v>33</v>
      </c>
      <c r="L13363" s="45">
        <v>31033.529227122581</v>
      </c>
      <c r="M13363" s="46">
        <v>32890.409869223178</v>
      </c>
      <c r="N13363" s="45"/>
      <c r="O13363" s="46"/>
    </row>
    <row r="13364" spans="1:15" x14ac:dyDescent="0.2">
      <c r="A13364" s="11" t="str">
        <f t="shared" si="1248"/>
        <v>8332503 - Region Syddanmark10-14 år</v>
      </c>
      <c r="B13364" s="12" t="str">
        <f t="shared" si="1251"/>
        <v>833250</v>
      </c>
      <c r="C13364" s="14">
        <f t="shared" si="1249"/>
        <v>0</v>
      </c>
      <c r="D13364" s="14">
        <f t="shared" si="1250"/>
        <v>0</v>
      </c>
      <c r="E13364" s="19" t="str">
        <f t="shared" si="1252"/>
        <v>833250 - Lastbilchauffører med flytteopgaver</v>
      </c>
      <c r="F13364" s="19" t="str">
        <f t="shared" si="1253"/>
        <v>10-14 år</v>
      </c>
      <c r="G13364" s="40" t="s">
        <v>516</v>
      </c>
      <c r="H13364" s="41" t="s">
        <v>473</v>
      </c>
      <c r="I13364" s="42" t="s">
        <v>544</v>
      </c>
      <c r="J13364" s="43" t="s">
        <v>17</v>
      </c>
      <c r="K13364" s="44">
        <v>18</v>
      </c>
      <c r="L13364" s="45">
        <v>32647.748798945166</v>
      </c>
      <c r="M13364" s="46">
        <v>34601.215718844855</v>
      </c>
      <c r="N13364" s="45"/>
      <c r="O13364" s="46"/>
    </row>
    <row r="13365" spans="1:15" x14ac:dyDescent="0.2">
      <c r="A13365" s="11" t="str">
        <f t="shared" si="1248"/>
        <v>8332503 - Region Syddanmark25 år og derover</v>
      </c>
      <c r="B13365" s="12" t="str">
        <f t="shared" si="1251"/>
        <v>833250</v>
      </c>
      <c r="C13365" s="14">
        <f t="shared" si="1249"/>
        <v>0</v>
      </c>
      <c r="D13365" s="14">
        <f t="shared" si="1250"/>
        <v>0</v>
      </c>
      <c r="E13365" s="19" t="str">
        <f t="shared" si="1252"/>
        <v>833250 - Lastbilchauffører med flytteopgaver</v>
      </c>
      <c r="F13365" s="19" t="str">
        <f t="shared" si="1253"/>
        <v>25 år og derover</v>
      </c>
      <c r="G13365" s="40" t="s">
        <v>516</v>
      </c>
      <c r="H13365" s="41" t="s">
        <v>473</v>
      </c>
      <c r="I13365" s="42" t="s">
        <v>544</v>
      </c>
      <c r="J13365" s="43" t="s">
        <v>9</v>
      </c>
      <c r="K13365" s="44">
        <v>24</v>
      </c>
      <c r="L13365" s="45">
        <v>29369.189603723513</v>
      </c>
      <c r="M13365" s="46">
        <v>31126.485051824653</v>
      </c>
      <c r="N13365" s="45"/>
      <c r="O13365" s="46"/>
    </row>
    <row r="13366" spans="1:15" x14ac:dyDescent="0.2">
      <c r="A13366" s="11" t="str">
        <f t="shared" si="1248"/>
        <v>8332503 - Region SyddanmarkAlle uanset erf.</v>
      </c>
      <c r="B13366" s="12" t="str">
        <f t="shared" si="1251"/>
        <v>833250</v>
      </c>
      <c r="C13366" s="14">
        <f t="shared" si="1249"/>
        <v>0</v>
      </c>
      <c r="D13366" s="14">
        <f t="shared" si="1250"/>
        <v>0</v>
      </c>
      <c r="E13366" s="19" t="str">
        <f t="shared" si="1252"/>
        <v>833250 - Lastbilchauffører med flytteopgaver</v>
      </c>
      <c r="F13366" s="19" t="str">
        <f t="shared" si="1253"/>
        <v>Alle uanset erf.</v>
      </c>
      <c r="G13366" s="40" t="s">
        <v>516</v>
      </c>
      <c r="H13366" s="41" t="s">
        <v>473</v>
      </c>
      <c r="I13366" s="42" t="s">
        <v>544</v>
      </c>
      <c r="J13366" s="43" t="s">
        <v>10</v>
      </c>
      <c r="K13366" s="44">
        <v>100</v>
      </c>
      <c r="L13366" s="45">
        <v>30495.303825431216</v>
      </c>
      <c r="M13366" s="46">
        <v>32312.044540369348</v>
      </c>
      <c r="N13366" s="45"/>
      <c r="O13366" s="46"/>
    </row>
    <row r="13367" spans="1:15" x14ac:dyDescent="0.2">
      <c r="A13367" s="11" t="str">
        <f t="shared" si="1248"/>
        <v>8332504 - Region Midtjylland25 år og derover</v>
      </c>
      <c r="B13367" s="12" t="str">
        <f t="shared" si="1251"/>
        <v>833250</v>
      </c>
      <c r="C13367" s="14">
        <f t="shared" si="1249"/>
        <v>0</v>
      </c>
      <c r="D13367" s="14">
        <f t="shared" si="1250"/>
        <v>0</v>
      </c>
      <c r="E13367" s="19" t="str">
        <f t="shared" si="1252"/>
        <v>833250 - Lastbilchauffører med flytteopgaver</v>
      </c>
      <c r="F13367" s="19" t="str">
        <f t="shared" si="1253"/>
        <v>25 år og derover</v>
      </c>
      <c r="G13367" s="40" t="s">
        <v>516</v>
      </c>
      <c r="H13367" s="41" t="s">
        <v>473</v>
      </c>
      <c r="I13367" s="42" t="s">
        <v>517</v>
      </c>
      <c r="J13367" s="43" t="s">
        <v>9</v>
      </c>
      <c r="K13367" s="44">
        <v>15</v>
      </c>
      <c r="L13367" s="45">
        <v>30449.840463529825</v>
      </c>
      <c r="M13367" s="46">
        <v>32271.796287437981</v>
      </c>
      <c r="N13367" s="45"/>
      <c r="O13367" s="46"/>
    </row>
    <row r="13368" spans="1:15" x14ac:dyDescent="0.2">
      <c r="A13368" s="11" t="str">
        <f t="shared" si="1248"/>
        <v>8332504 - Region MidtjyllandAlle uanset erf.</v>
      </c>
      <c r="B13368" s="12" t="str">
        <f t="shared" si="1251"/>
        <v>833250</v>
      </c>
      <c r="C13368" s="14">
        <f t="shared" si="1249"/>
        <v>0</v>
      </c>
      <c r="D13368" s="14">
        <f t="shared" si="1250"/>
        <v>0</v>
      </c>
      <c r="E13368" s="19" t="str">
        <f t="shared" si="1252"/>
        <v>833250 - Lastbilchauffører med flytteopgaver</v>
      </c>
      <c r="F13368" s="19" t="str">
        <f t="shared" si="1253"/>
        <v>Alle uanset erf.</v>
      </c>
      <c r="G13368" s="40" t="s">
        <v>516</v>
      </c>
      <c r="H13368" s="41" t="s">
        <v>473</v>
      </c>
      <c r="I13368" s="42" t="s">
        <v>517</v>
      </c>
      <c r="J13368" s="43" t="s">
        <v>10</v>
      </c>
      <c r="K13368" s="44">
        <v>39</v>
      </c>
      <c r="L13368" s="45">
        <v>27732.903178411565</v>
      </c>
      <c r="M13368" s="46">
        <v>29392.291986057575</v>
      </c>
      <c r="N13368" s="45"/>
      <c r="O13368" s="46"/>
    </row>
    <row r="13369" spans="1:15" x14ac:dyDescent="0.2">
      <c r="A13369" s="11" t="str">
        <f t="shared" si="1248"/>
        <v>8332505 - Region Nordjylland0-4 år</v>
      </c>
      <c r="B13369" s="12" t="str">
        <f t="shared" si="1251"/>
        <v>833250</v>
      </c>
      <c r="C13369" s="14">
        <f t="shared" si="1249"/>
        <v>0</v>
      </c>
      <c r="D13369" s="14">
        <f t="shared" si="1250"/>
        <v>0</v>
      </c>
      <c r="E13369" s="19" t="str">
        <f t="shared" si="1252"/>
        <v>833250 - Lastbilchauffører med flytteopgaver</v>
      </c>
      <c r="F13369" s="19" t="str">
        <f t="shared" si="1253"/>
        <v>0-4 år</v>
      </c>
      <c r="G13369" s="40" t="s">
        <v>516</v>
      </c>
      <c r="H13369" s="41" t="s">
        <v>473</v>
      </c>
      <c r="I13369" s="42" t="s">
        <v>21</v>
      </c>
      <c r="J13369" s="43" t="s">
        <v>16</v>
      </c>
      <c r="K13369" s="44">
        <v>17</v>
      </c>
      <c r="L13369" s="45">
        <v>24799.108225328077</v>
      </c>
      <c r="M13369" s="46">
        <v>26282.954412075138</v>
      </c>
      <c r="N13369" s="45"/>
      <c r="O13369" s="46"/>
    </row>
    <row r="13370" spans="1:15" x14ac:dyDescent="0.2">
      <c r="A13370" s="11" t="str">
        <f t="shared" si="1248"/>
        <v>8332505 - Region Nordjylland25 år og derover</v>
      </c>
      <c r="B13370" s="12" t="str">
        <f t="shared" si="1251"/>
        <v>833250</v>
      </c>
      <c r="C13370" s="14">
        <f t="shared" si="1249"/>
        <v>0</v>
      </c>
      <c r="D13370" s="14">
        <f t="shared" si="1250"/>
        <v>0</v>
      </c>
      <c r="E13370" s="19" t="str">
        <f t="shared" si="1252"/>
        <v>833250 - Lastbilchauffører med flytteopgaver</v>
      </c>
      <c r="F13370" s="19" t="str">
        <f t="shared" si="1253"/>
        <v>25 år og derover</v>
      </c>
      <c r="G13370" s="40" t="s">
        <v>516</v>
      </c>
      <c r="H13370" s="41" t="s">
        <v>473</v>
      </c>
      <c r="I13370" s="42" t="s">
        <v>21</v>
      </c>
      <c r="J13370" s="43" t="s">
        <v>9</v>
      </c>
      <c r="K13370" s="44">
        <v>25</v>
      </c>
      <c r="L13370" s="45">
        <v>31970.508280618313</v>
      </c>
      <c r="M13370" s="46">
        <v>33848.025096922574</v>
      </c>
      <c r="N13370" s="45"/>
      <c r="O13370" s="46"/>
    </row>
    <row r="13371" spans="1:15" x14ac:dyDescent="0.2">
      <c r="A13371" s="11" t="str">
        <f t="shared" si="1248"/>
        <v>8332505 - Region NordjyllandAlle uanset erf.</v>
      </c>
      <c r="B13371" s="12" t="str">
        <f t="shared" si="1251"/>
        <v>833250</v>
      </c>
      <c r="C13371" s="14">
        <f t="shared" si="1249"/>
        <v>0</v>
      </c>
      <c r="D13371" s="14">
        <f t="shared" si="1250"/>
        <v>0</v>
      </c>
      <c r="E13371" s="19" t="str">
        <f t="shared" si="1252"/>
        <v>833250 - Lastbilchauffører med flytteopgaver</v>
      </c>
      <c r="F13371" s="19" t="str">
        <f t="shared" si="1253"/>
        <v>Alle uanset erf.</v>
      </c>
      <c r="G13371" s="40" t="s">
        <v>516</v>
      </c>
      <c r="H13371" s="41" t="s">
        <v>473</v>
      </c>
      <c r="I13371" s="42" t="s">
        <v>21</v>
      </c>
      <c r="J13371" s="43" t="s">
        <v>10</v>
      </c>
      <c r="K13371" s="44">
        <v>64</v>
      </c>
      <c r="L13371" s="45">
        <v>29551.144229596361</v>
      </c>
      <c r="M13371" s="46">
        <v>31319.32687070901</v>
      </c>
      <c r="N13371" s="45"/>
      <c r="O13371" s="46"/>
    </row>
    <row r="13372" spans="1:15" x14ac:dyDescent="0.2">
      <c r="A13372" s="11" t="str">
        <f t="shared" si="1248"/>
        <v>8332506 - Alle regionerUnder 1 år</v>
      </c>
      <c r="B13372" s="12" t="str">
        <f t="shared" si="1251"/>
        <v>833250</v>
      </c>
      <c r="C13372" s="14">
        <f t="shared" si="1249"/>
        <v>0</v>
      </c>
      <c r="D13372" s="14">
        <f t="shared" si="1250"/>
        <v>0</v>
      </c>
      <c r="E13372" s="19" t="str">
        <f t="shared" si="1252"/>
        <v>833250 - Lastbilchauffører med flytteopgaver</v>
      </c>
      <c r="F13372" s="19" t="str">
        <f t="shared" si="1253"/>
        <v>Under 1 år</v>
      </c>
      <c r="G13372" s="40" t="s">
        <v>516</v>
      </c>
      <c r="H13372" s="41" t="s">
        <v>473</v>
      </c>
      <c r="I13372" s="42" t="s">
        <v>11</v>
      </c>
      <c r="J13372" s="43" t="s">
        <v>13</v>
      </c>
      <c r="K13372" s="44">
        <v>21</v>
      </c>
      <c r="L13372" s="45">
        <v>27766.07945594093</v>
      </c>
      <c r="M13372" s="46">
        <v>29427.453354843248</v>
      </c>
      <c r="N13372" s="45"/>
      <c r="O13372" s="46"/>
    </row>
    <row r="13373" spans="1:15" x14ac:dyDescent="0.2">
      <c r="A13373" s="11" t="str">
        <f t="shared" si="1248"/>
        <v>8332506 - Alle regioner1 år</v>
      </c>
      <c r="B13373" s="12" t="str">
        <f t="shared" si="1251"/>
        <v>833250</v>
      </c>
      <c r="C13373" s="14">
        <f t="shared" si="1249"/>
        <v>0</v>
      </c>
      <c r="D13373" s="14">
        <f t="shared" si="1250"/>
        <v>0</v>
      </c>
      <c r="E13373" s="19" t="str">
        <f t="shared" si="1252"/>
        <v>833250 - Lastbilchauffører med flytteopgaver</v>
      </c>
      <c r="F13373" s="19" t="str">
        <f t="shared" si="1253"/>
        <v>1 år</v>
      </c>
      <c r="G13373" s="40" t="s">
        <v>516</v>
      </c>
      <c r="H13373" s="41" t="s">
        <v>473</v>
      </c>
      <c r="I13373" s="42" t="s">
        <v>11</v>
      </c>
      <c r="J13373" s="43" t="s">
        <v>22</v>
      </c>
      <c r="K13373" s="44">
        <v>13</v>
      </c>
      <c r="L13373" s="45">
        <v>30522.04729968699</v>
      </c>
      <c r="M13373" s="46">
        <v>32348.323595021593</v>
      </c>
      <c r="N13373" s="45"/>
      <c r="O13373" s="46"/>
    </row>
    <row r="13374" spans="1:15" x14ac:dyDescent="0.2">
      <c r="A13374" s="11" t="str">
        <f t="shared" si="1248"/>
        <v>8332506 - Alle regioner2 år</v>
      </c>
      <c r="B13374" s="12" t="str">
        <f t="shared" si="1251"/>
        <v>833250</v>
      </c>
      <c r="C13374" s="14">
        <f t="shared" si="1249"/>
        <v>0</v>
      </c>
      <c r="D13374" s="14">
        <f t="shared" si="1250"/>
        <v>0</v>
      </c>
      <c r="E13374" s="19" t="str">
        <f t="shared" si="1252"/>
        <v>833250 - Lastbilchauffører med flytteopgaver</v>
      </c>
      <c r="F13374" s="19" t="str">
        <f t="shared" si="1253"/>
        <v>2 år</v>
      </c>
      <c r="G13374" s="40" t="s">
        <v>516</v>
      </c>
      <c r="H13374" s="41" t="s">
        <v>473</v>
      </c>
      <c r="I13374" s="42" t="s">
        <v>11</v>
      </c>
      <c r="J13374" s="43" t="s">
        <v>23</v>
      </c>
      <c r="K13374" s="44">
        <v>17</v>
      </c>
      <c r="L13374" s="45">
        <v>27917.052994072226</v>
      </c>
      <c r="M13374" s="46">
        <v>29587.460343162365</v>
      </c>
      <c r="N13374" s="45"/>
      <c r="O13374" s="46"/>
    </row>
    <row r="13375" spans="1:15" x14ac:dyDescent="0.2">
      <c r="A13375" s="11" t="str">
        <f t="shared" si="1248"/>
        <v>8332506 - Alle regioner3 år</v>
      </c>
      <c r="B13375" s="12" t="str">
        <f t="shared" si="1251"/>
        <v>833250</v>
      </c>
      <c r="C13375" s="14">
        <f t="shared" si="1249"/>
        <v>0</v>
      </c>
      <c r="D13375" s="14">
        <f t="shared" si="1250"/>
        <v>0</v>
      </c>
      <c r="E13375" s="19" t="str">
        <f t="shared" si="1252"/>
        <v>833250 - Lastbilchauffører med flytteopgaver</v>
      </c>
      <c r="F13375" s="19" t="str">
        <f t="shared" si="1253"/>
        <v>3 år</v>
      </c>
      <c r="G13375" s="40" t="s">
        <v>516</v>
      </c>
      <c r="H13375" s="41" t="s">
        <v>473</v>
      </c>
      <c r="I13375" s="42" t="s">
        <v>11</v>
      </c>
      <c r="J13375" s="43" t="s">
        <v>14</v>
      </c>
      <c r="K13375" s="44">
        <v>14</v>
      </c>
      <c r="L13375" s="45">
        <v>32621.525171437148</v>
      </c>
      <c r="M13375" s="46">
        <v>34573.423009524427</v>
      </c>
      <c r="N13375" s="45"/>
      <c r="O13375" s="46"/>
    </row>
    <row r="13376" spans="1:15" x14ac:dyDescent="0.2">
      <c r="A13376" s="11" t="str">
        <f t="shared" si="1248"/>
        <v>8332506 - Alle regioner4 år</v>
      </c>
      <c r="B13376" s="12" t="str">
        <f t="shared" si="1251"/>
        <v>833250</v>
      </c>
      <c r="C13376" s="14">
        <f t="shared" si="1249"/>
        <v>0</v>
      </c>
      <c r="D13376" s="14">
        <f t="shared" si="1250"/>
        <v>0</v>
      </c>
      <c r="E13376" s="19" t="str">
        <f t="shared" si="1252"/>
        <v>833250 - Lastbilchauffører med flytteopgaver</v>
      </c>
      <c r="F13376" s="19" t="str">
        <f t="shared" si="1253"/>
        <v>4 år</v>
      </c>
      <c r="G13376" s="40" t="s">
        <v>516</v>
      </c>
      <c r="H13376" s="41" t="s">
        <v>473</v>
      </c>
      <c r="I13376" s="42" t="s">
        <v>11</v>
      </c>
      <c r="J13376" s="43" t="s">
        <v>24</v>
      </c>
      <c r="K13376" s="44">
        <v>16</v>
      </c>
      <c r="L13376" s="45">
        <v>27575.334796160594</v>
      </c>
      <c r="M13376" s="46">
        <v>29225.29555336904</v>
      </c>
      <c r="N13376" s="45"/>
      <c r="O13376" s="46"/>
    </row>
    <row r="13377" spans="1:15" x14ac:dyDescent="0.2">
      <c r="A13377" s="11" t="str">
        <f t="shared" si="1248"/>
        <v>8332506 - Alle regioner5-9 år</v>
      </c>
      <c r="B13377" s="12" t="str">
        <f t="shared" si="1251"/>
        <v>833250</v>
      </c>
      <c r="C13377" s="14">
        <f t="shared" si="1249"/>
        <v>0</v>
      </c>
      <c r="D13377" s="14">
        <f t="shared" si="1250"/>
        <v>0</v>
      </c>
      <c r="E13377" s="19" t="str">
        <f t="shared" si="1252"/>
        <v>833250 - Lastbilchauffører med flytteopgaver</v>
      </c>
      <c r="F13377" s="19" t="str">
        <f t="shared" si="1253"/>
        <v>5-9 år</v>
      </c>
      <c r="G13377" s="40" t="s">
        <v>516</v>
      </c>
      <c r="H13377" s="41" t="s">
        <v>473</v>
      </c>
      <c r="I13377" s="42" t="s">
        <v>11</v>
      </c>
      <c r="J13377" s="43" t="s">
        <v>15</v>
      </c>
      <c r="K13377" s="44">
        <v>37</v>
      </c>
      <c r="L13377" s="45">
        <v>27732.903178411565</v>
      </c>
      <c r="M13377" s="46">
        <v>29392.291986057575</v>
      </c>
      <c r="N13377" s="45"/>
      <c r="O13377" s="46"/>
    </row>
    <row r="13378" spans="1:15" x14ac:dyDescent="0.2">
      <c r="A13378" s="11" t="str">
        <f t="shared" ref="A13378:A13441" si="1254">B13378&amp;I13378&amp;F13378</f>
        <v>8332506 - Alle regioner0-4 år</v>
      </c>
      <c r="B13378" s="12" t="str">
        <f t="shared" si="1251"/>
        <v>833250</v>
      </c>
      <c r="C13378" s="14">
        <f t="shared" ref="C13378:C13441" si="1255">N13378*1.2</f>
        <v>0</v>
      </c>
      <c r="D13378" s="14">
        <f t="shared" ref="D13378:D13441" si="1256">O13378*1.2</f>
        <v>0</v>
      </c>
      <c r="E13378" s="19" t="str">
        <f t="shared" si="1252"/>
        <v>833250 - Lastbilchauffører med flytteopgaver</v>
      </c>
      <c r="F13378" s="19" t="str">
        <f t="shared" si="1253"/>
        <v>0-4 år</v>
      </c>
      <c r="G13378" s="40" t="s">
        <v>516</v>
      </c>
      <c r="H13378" s="41" t="s">
        <v>473</v>
      </c>
      <c r="I13378" s="42" t="s">
        <v>11</v>
      </c>
      <c r="J13378" s="43" t="s">
        <v>16</v>
      </c>
      <c r="K13378" s="44">
        <v>81</v>
      </c>
      <c r="L13378" s="45">
        <v>28926.542744410028</v>
      </c>
      <c r="M13378" s="46">
        <v>30657.352568580667</v>
      </c>
      <c r="N13378" s="45"/>
      <c r="O13378" s="46"/>
    </row>
    <row r="13379" spans="1:15" x14ac:dyDescent="0.2">
      <c r="A13379" s="11" t="str">
        <f t="shared" si="1254"/>
        <v>8332506 - Alle regioner10-14 år</v>
      </c>
      <c r="B13379" s="12" t="str">
        <f t="shared" ref="B13379:B13442" si="1257">LEFT(E13379,6)</f>
        <v>833250</v>
      </c>
      <c r="C13379" s="14">
        <f t="shared" si="1255"/>
        <v>0</v>
      </c>
      <c r="D13379" s="14">
        <f t="shared" si="1256"/>
        <v>0</v>
      </c>
      <c r="E13379" s="19" t="str">
        <f t="shared" ref="E13379:E13442" si="1258">TRIM(H13379)</f>
        <v>833250 - Lastbilchauffører med flytteopgaver</v>
      </c>
      <c r="F13379" s="19" t="str">
        <f t="shared" ref="F13379:F13442" si="1259">MID(J13379,6,30)</f>
        <v>10-14 år</v>
      </c>
      <c r="G13379" s="40" t="s">
        <v>516</v>
      </c>
      <c r="H13379" s="41" t="s">
        <v>473</v>
      </c>
      <c r="I13379" s="42" t="s">
        <v>11</v>
      </c>
      <c r="J13379" s="43" t="s">
        <v>17</v>
      </c>
      <c r="K13379" s="44">
        <v>37</v>
      </c>
      <c r="L13379" s="45">
        <v>29445.18381120286</v>
      </c>
      <c r="M13379" s="46">
        <v>31199.364212056531</v>
      </c>
      <c r="N13379" s="45"/>
      <c r="O13379" s="46"/>
    </row>
    <row r="13380" spans="1:15" x14ac:dyDescent="0.2">
      <c r="A13380" s="11" t="str">
        <f t="shared" si="1254"/>
        <v>8332506 - Alle regioner15-20 år</v>
      </c>
      <c r="B13380" s="12" t="str">
        <f t="shared" si="1257"/>
        <v>833250</v>
      </c>
      <c r="C13380" s="14">
        <f t="shared" si="1255"/>
        <v>0</v>
      </c>
      <c r="D13380" s="14">
        <f t="shared" si="1256"/>
        <v>0</v>
      </c>
      <c r="E13380" s="19" t="str">
        <f t="shared" si="1258"/>
        <v>833250 - Lastbilchauffører med flytteopgaver</v>
      </c>
      <c r="F13380" s="19" t="str">
        <f t="shared" si="1259"/>
        <v>15-20 år</v>
      </c>
      <c r="G13380" s="40" t="s">
        <v>516</v>
      </c>
      <c r="H13380" s="41" t="s">
        <v>473</v>
      </c>
      <c r="I13380" s="42" t="s">
        <v>11</v>
      </c>
      <c r="J13380" s="43" t="s">
        <v>18</v>
      </c>
      <c r="K13380" s="44">
        <v>22</v>
      </c>
      <c r="L13380" s="45">
        <v>28707.945822537895</v>
      </c>
      <c r="M13380" s="46">
        <v>30425.675974407117</v>
      </c>
      <c r="N13380" s="45"/>
      <c r="O13380" s="46"/>
    </row>
    <row r="13381" spans="1:15" x14ac:dyDescent="0.2">
      <c r="A13381" s="11" t="str">
        <f t="shared" si="1254"/>
        <v>8332506 - Alle regioner20-24 år</v>
      </c>
      <c r="B13381" s="12" t="str">
        <f t="shared" si="1257"/>
        <v>833250</v>
      </c>
      <c r="C13381" s="14">
        <f t="shared" si="1255"/>
        <v>0</v>
      </c>
      <c r="D13381" s="14">
        <f t="shared" si="1256"/>
        <v>0</v>
      </c>
      <c r="E13381" s="19" t="str">
        <f t="shared" si="1258"/>
        <v>833250 - Lastbilchauffører med flytteopgaver</v>
      </c>
      <c r="F13381" s="19" t="str">
        <f t="shared" si="1259"/>
        <v>20-24 år</v>
      </c>
      <c r="G13381" s="40" t="s">
        <v>516</v>
      </c>
      <c r="H13381" s="41" t="s">
        <v>473</v>
      </c>
      <c r="I13381" s="42" t="s">
        <v>11</v>
      </c>
      <c r="J13381" s="43" t="s">
        <v>19</v>
      </c>
      <c r="K13381" s="44">
        <v>33</v>
      </c>
      <c r="L13381" s="45">
        <v>28404.256303377624</v>
      </c>
      <c r="M13381" s="46">
        <v>30103.815296394419</v>
      </c>
      <c r="N13381" s="45"/>
      <c r="O13381" s="46"/>
    </row>
    <row r="13382" spans="1:15" x14ac:dyDescent="0.2">
      <c r="A13382" s="11" t="str">
        <f t="shared" si="1254"/>
        <v>8332506 - Alle regioner25 år og derover</v>
      </c>
      <c r="B13382" s="12" t="str">
        <f t="shared" si="1257"/>
        <v>833250</v>
      </c>
      <c r="C13382" s="14">
        <f t="shared" si="1255"/>
        <v>0</v>
      </c>
      <c r="D13382" s="14">
        <f t="shared" si="1256"/>
        <v>0</v>
      </c>
      <c r="E13382" s="19" t="str">
        <f t="shared" si="1258"/>
        <v>833250 - Lastbilchauffører med flytteopgaver</v>
      </c>
      <c r="F13382" s="19" t="str">
        <f t="shared" si="1259"/>
        <v>25 år og derover</v>
      </c>
      <c r="G13382" s="40" t="s">
        <v>516</v>
      </c>
      <c r="H13382" s="41" t="s">
        <v>473</v>
      </c>
      <c r="I13382" s="42" t="s">
        <v>11</v>
      </c>
      <c r="J13382" s="43" t="s">
        <v>9</v>
      </c>
      <c r="K13382" s="44">
        <v>103</v>
      </c>
      <c r="L13382" s="45">
        <v>30449.840463529825</v>
      </c>
      <c r="M13382" s="46">
        <v>32271.796287437981</v>
      </c>
      <c r="N13382" s="45"/>
      <c r="O13382" s="46"/>
    </row>
    <row r="13383" spans="1:15" x14ac:dyDescent="0.2">
      <c r="A13383" s="11" t="str">
        <f t="shared" si="1254"/>
        <v>8332506 - Alle regionerAlle uanset erf.</v>
      </c>
      <c r="B13383" s="12" t="str">
        <f t="shared" si="1257"/>
        <v>833250</v>
      </c>
      <c r="C13383" s="14">
        <f t="shared" si="1255"/>
        <v>0</v>
      </c>
      <c r="D13383" s="14">
        <f t="shared" si="1256"/>
        <v>0</v>
      </c>
      <c r="E13383" s="19" t="str">
        <f t="shared" si="1258"/>
        <v>833250 - Lastbilchauffører med flytteopgaver</v>
      </c>
      <c r="F13383" s="19" t="str">
        <f t="shared" si="1259"/>
        <v>Alle uanset erf.</v>
      </c>
      <c r="G13383" s="40" t="s">
        <v>516</v>
      </c>
      <c r="H13383" s="41" t="s">
        <v>473</v>
      </c>
      <c r="I13383" s="42" t="s">
        <v>11</v>
      </c>
      <c r="J13383" s="43" t="s">
        <v>10</v>
      </c>
      <c r="K13383" s="44">
        <v>313</v>
      </c>
      <c r="L13383" s="45">
        <v>29445.18381120286</v>
      </c>
      <c r="M13383" s="46">
        <v>31199.364212056531</v>
      </c>
      <c r="N13383" s="45"/>
      <c r="O13383" s="46"/>
    </row>
    <row r="13384" spans="1:15" x14ac:dyDescent="0.2">
      <c r="A13384" s="11" t="str">
        <f t="shared" si="1254"/>
        <v>8332601 - Region Hovedstaden5-9 år</v>
      </c>
      <c r="B13384" s="12" t="str">
        <f t="shared" si="1257"/>
        <v>833260</v>
      </c>
      <c r="C13384" s="14">
        <f t="shared" si="1255"/>
        <v>0</v>
      </c>
      <c r="D13384" s="14">
        <f t="shared" si="1256"/>
        <v>0</v>
      </c>
      <c r="E13384" s="19" t="str">
        <f t="shared" si="1258"/>
        <v>833260 - Lastbilchauffører med farligt gods</v>
      </c>
      <c r="F13384" s="19" t="str">
        <f t="shared" si="1259"/>
        <v>5-9 år</v>
      </c>
      <c r="G13384" s="40" t="s">
        <v>516</v>
      </c>
      <c r="H13384" s="41" t="s">
        <v>474</v>
      </c>
      <c r="I13384" s="42" t="s">
        <v>8</v>
      </c>
      <c r="J13384" s="43" t="s">
        <v>15</v>
      </c>
      <c r="K13384" s="44">
        <v>14</v>
      </c>
      <c r="L13384" s="45">
        <v>37665.438446977379</v>
      </c>
      <c r="M13384" s="46">
        <v>39919.137116457023</v>
      </c>
      <c r="N13384" s="45"/>
      <c r="O13384" s="46"/>
    </row>
    <row r="13385" spans="1:15" x14ac:dyDescent="0.2">
      <c r="A13385" s="11" t="str">
        <f t="shared" si="1254"/>
        <v>8332601 - Region Hovedstaden10-14 år</v>
      </c>
      <c r="B13385" s="12" t="str">
        <f t="shared" si="1257"/>
        <v>833260</v>
      </c>
      <c r="C13385" s="14">
        <f t="shared" si="1255"/>
        <v>0</v>
      </c>
      <c r="D13385" s="14">
        <f t="shared" si="1256"/>
        <v>0</v>
      </c>
      <c r="E13385" s="19" t="str">
        <f t="shared" si="1258"/>
        <v>833260 - Lastbilchauffører med farligt gods</v>
      </c>
      <c r="F13385" s="19" t="str">
        <f t="shared" si="1259"/>
        <v>10-14 år</v>
      </c>
      <c r="G13385" s="40" t="s">
        <v>516</v>
      </c>
      <c r="H13385" s="41" t="s">
        <v>474</v>
      </c>
      <c r="I13385" s="42" t="s">
        <v>8</v>
      </c>
      <c r="J13385" s="43" t="s">
        <v>17</v>
      </c>
      <c r="K13385" s="44">
        <v>17</v>
      </c>
      <c r="L13385" s="45">
        <v>37290.103814708513</v>
      </c>
      <c r="M13385" s="46">
        <v>39481.388267578477</v>
      </c>
      <c r="N13385" s="45"/>
      <c r="O13385" s="46"/>
    </row>
    <row r="13386" spans="1:15" x14ac:dyDescent="0.2">
      <c r="A13386" s="11" t="str">
        <f t="shared" si="1254"/>
        <v>8332601 - Region Hovedstaden25 år og derover</v>
      </c>
      <c r="B13386" s="12" t="str">
        <f t="shared" si="1257"/>
        <v>833260</v>
      </c>
      <c r="C13386" s="14">
        <f t="shared" si="1255"/>
        <v>0</v>
      </c>
      <c r="D13386" s="14">
        <f t="shared" si="1256"/>
        <v>0</v>
      </c>
      <c r="E13386" s="19" t="str">
        <f t="shared" si="1258"/>
        <v>833260 - Lastbilchauffører med farligt gods</v>
      </c>
      <c r="F13386" s="19" t="str">
        <f t="shared" si="1259"/>
        <v>25 år og derover</v>
      </c>
      <c r="G13386" s="40" t="s">
        <v>516</v>
      </c>
      <c r="H13386" s="41" t="s">
        <v>474</v>
      </c>
      <c r="I13386" s="42" t="s">
        <v>8</v>
      </c>
      <c r="J13386" s="43" t="s">
        <v>9</v>
      </c>
      <c r="K13386" s="44">
        <v>65</v>
      </c>
      <c r="L13386" s="45">
        <v>38780.412424882052</v>
      </c>
      <c r="M13386" s="46">
        <v>41059.272125696581</v>
      </c>
      <c r="N13386" s="45"/>
      <c r="O13386" s="46"/>
    </row>
    <row r="13387" spans="1:15" x14ac:dyDescent="0.2">
      <c r="A13387" s="11" t="str">
        <f t="shared" si="1254"/>
        <v>8332601 - Region HovedstadenAlle uanset erf.</v>
      </c>
      <c r="B13387" s="12" t="str">
        <f t="shared" si="1257"/>
        <v>833260</v>
      </c>
      <c r="C13387" s="14">
        <f t="shared" si="1255"/>
        <v>0</v>
      </c>
      <c r="D13387" s="14">
        <f t="shared" si="1256"/>
        <v>0</v>
      </c>
      <c r="E13387" s="19" t="str">
        <f t="shared" si="1258"/>
        <v>833260 - Lastbilchauffører med farligt gods</v>
      </c>
      <c r="F13387" s="19" t="str">
        <f t="shared" si="1259"/>
        <v>Alle uanset erf.</v>
      </c>
      <c r="G13387" s="40" t="s">
        <v>516</v>
      </c>
      <c r="H13387" s="41" t="s">
        <v>474</v>
      </c>
      <c r="I13387" s="42" t="s">
        <v>8</v>
      </c>
      <c r="J13387" s="43" t="s">
        <v>10</v>
      </c>
      <c r="K13387" s="44">
        <v>114</v>
      </c>
      <c r="L13387" s="45">
        <v>37665.438446977379</v>
      </c>
      <c r="M13387" s="46">
        <v>39919.137116457023</v>
      </c>
      <c r="N13387" s="45"/>
      <c r="O13387" s="46"/>
    </row>
    <row r="13388" spans="1:15" x14ac:dyDescent="0.2">
      <c r="A13388" s="11" t="str">
        <f t="shared" si="1254"/>
        <v>8332602 - Region Sjælland25 år og derover</v>
      </c>
      <c r="B13388" s="12" t="str">
        <f t="shared" si="1257"/>
        <v>833260</v>
      </c>
      <c r="C13388" s="14">
        <f t="shared" si="1255"/>
        <v>0</v>
      </c>
      <c r="D13388" s="14">
        <f t="shared" si="1256"/>
        <v>0</v>
      </c>
      <c r="E13388" s="19" t="str">
        <f t="shared" si="1258"/>
        <v>833260 - Lastbilchauffører med farligt gods</v>
      </c>
      <c r="F13388" s="19" t="str">
        <f t="shared" si="1259"/>
        <v>25 år og derover</v>
      </c>
      <c r="G13388" s="40" t="s">
        <v>516</v>
      </c>
      <c r="H13388" s="41" t="s">
        <v>474</v>
      </c>
      <c r="I13388" s="42" t="s">
        <v>20</v>
      </c>
      <c r="J13388" s="43" t="s">
        <v>9</v>
      </c>
      <c r="K13388" s="44">
        <v>26</v>
      </c>
      <c r="L13388" s="45">
        <v>36085.136248465387</v>
      </c>
      <c r="M13388" s="46">
        <v>38205.612995697382</v>
      </c>
      <c r="N13388" s="45"/>
      <c r="O13388" s="46"/>
    </row>
    <row r="13389" spans="1:15" x14ac:dyDescent="0.2">
      <c r="A13389" s="11" t="str">
        <f t="shared" si="1254"/>
        <v>8332602 - Region SjællandAlle uanset erf.</v>
      </c>
      <c r="B13389" s="12" t="str">
        <f t="shared" si="1257"/>
        <v>833260</v>
      </c>
      <c r="C13389" s="14">
        <f t="shared" si="1255"/>
        <v>0</v>
      </c>
      <c r="D13389" s="14">
        <f t="shared" si="1256"/>
        <v>0</v>
      </c>
      <c r="E13389" s="19" t="str">
        <f t="shared" si="1258"/>
        <v>833260 - Lastbilchauffører med farligt gods</v>
      </c>
      <c r="F13389" s="19" t="str">
        <f t="shared" si="1259"/>
        <v>Alle uanset erf.</v>
      </c>
      <c r="G13389" s="40" t="s">
        <v>516</v>
      </c>
      <c r="H13389" s="41" t="s">
        <v>474</v>
      </c>
      <c r="I13389" s="42" t="s">
        <v>20</v>
      </c>
      <c r="J13389" s="43" t="s">
        <v>10</v>
      </c>
      <c r="K13389" s="44">
        <v>47</v>
      </c>
      <c r="L13389" s="45">
        <v>34809.983586426155</v>
      </c>
      <c r="M13389" s="46">
        <v>36892.8270877377</v>
      </c>
      <c r="N13389" s="45"/>
      <c r="O13389" s="46"/>
    </row>
    <row r="13390" spans="1:15" x14ac:dyDescent="0.2">
      <c r="A13390" s="11" t="str">
        <f t="shared" si="1254"/>
        <v>8332603 - Region Syddanmark5-9 år</v>
      </c>
      <c r="B13390" s="12" t="str">
        <f t="shared" si="1257"/>
        <v>833260</v>
      </c>
      <c r="C13390" s="14">
        <f t="shared" si="1255"/>
        <v>0</v>
      </c>
      <c r="D13390" s="14">
        <f t="shared" si="1256"/>
        <v>0</v>
      </c>
      <c r="E13390" s="19" t="str">
        <f t="shared" si="1258"/>
        <v>833260 - Lastbilchauffører med farligt gods</v>
      </c>
      <c r="F13390" s="19" t="str">
        <f t="shared" si="1259"/>
        <v>5-9 år</v>
      </c>
      <c r="G13390" s="40" t="s">
        <v>516</v>
      </c>
      <c r="H13390" s="41" t="s">
        <v>474</v>
      </c>
      <c r="I13390" s="42" t="s">
        <v>544</v>
      </c>
      <c r="J13390" s="43" t="s">
        <v>15</v>
      </c>
      <c r="K13390" s="44">
        <v>12</v>
      </c>
      <c r="L13390" s="45">
        <v>36938.186824661534</v>
      </c>
      <c r="M13390" s="46">
        <v>39108.791522044026</v>
      </c>
      <c r="N13390" s="45"/>
      <c r="O13390" s="46"/>
    </row>
    <row r="13391" spans="1:15" x14ac:dyDescent="0.2">
      <c r="A13391" s="11" t="str">
        <f t="shared" si="1254"/>
        <v>8332603 - Region Syddanmark0-4 år</v>
      </c>
      <c r="B13391" s="12" t="str">
        <f t="shared" si="1257"/>
        <v>833260</v>
      </c>
      <c r="C13391" s="14">
        <f t="shared" si="1255"/>
        <v>0</v>
      </c>
      <c r="D13391" s="14">
        <f t="shared" si="1256"/>
        <v>0</v>
      </c>
      <c r="E13391" s="19" t="str">
        <f t="shared" si="1258"/>
        <v>833260 - Lastbilchauffører med farligt gods</v>
      </c>
      <c r="F13391" s="19" t="str">
        <f t="shared" si="1259"/>
        <v>0-4 år</v>
      </c>
      <c r="G13391" s="40" t="s">
        <v>516</v>
      </c>
      <c r="H13391" s="41" t="s">
        <v>474</v>
      </c>
      <c r="I13391" s="42" t="s">
        <v>544</v>
      </c>
      <c r="J13391" s="43" t="s">
        <v>16</v>
      </c>
      <c r="K13391" s="44">
        <v>11</v>
      </c>
      <c r="L13391" s="45">
        <v>30741.099804700185</v>
      </c>
      <c r="M13391" s="46">
        <v>32580.483031998141</v>
      </c>
      <c r="N13391" s="45"/>
      <c r="O13391" s="46"/>
    </row>
    <row r="13392" spans="1:15" x14ac:dyDescent="0.2">
      <c r="A13392" s="11" t="str">
        <f t="shared" si="1254"/>
        <v>8332603 - Region Syddanmark10-14 år</v>
      </c>
      <c r="B13392" s="12" t="str">
        <f t="shared" si="1257"/>
        <v>833260</v>
      </c>
      <c r="C13392" s="14">
        <f t="shared" si="1255"/>
        <v>0</v>
      </c>
      <c r="D13392" s="14">
        <f t="shared" si="1256"/>
        <v>0</v>
      </c>
      <c r="E13392" s="19" t="str">
        <f t="shared" si="1258"/>
        <v>833260 - Lastbilchauffører med farligt gods</v>
      </c>
      <c r="F13392" s="19" t="str">
        <f t="shared" si="1259"/>
        <v>10-14 år</v>
      </c>
      <c r="G13392" s="40" t="s">
        <v>516</v>
      </c>
      <c r="H13392" s="41" t="s">
        <v>474</v>
      </c>
      <c r="I13392" s="42" t="s">
        <v>544</v>
      </c>
      <c r="J13392" s="43" t="s">
        <v>17</v>
      </c>
      <c r="K13392" s="44">
        <v>15</v>
      </c>
      <c r="L13392" s="45">
        <v>32783.265393539637</v>
      </c>
      <c r="M13392" s="46">
        <v>34734.896057200487</v>
      </c>
      <c r="N13392" s="45"/>
      <c r="O13392" s="46"/>
    </row>
    <row r="13393" spans="1:15" x14ac:dyDescent="0.2">
      <c r="A13393" s="11" t="str">
        <f t="shared" si="1254"/>
        <v>8332603 - Region Syddanmark15-20 år</v>
      </c>
      <c r="B13393" s="12" t="str">
        <f t="shared" si="1257"/>
        <v>833260</v>
      </c>
      <c r="C13393" s="14">
        <f t="shared" si="1255"/>
        <v>0</v>
      </c>
      <c r="D13393" s="14">
        <f t="shared" si="1256"/>
        <v>0</v>
      </c>
      <c r="E13393" s="19" t="str">
        <f t="shared" si="1258"/>
        <v>833260 - Lastbilchauffører med farligt gods</v>
      </c>
      <c r="F13393" s="19" t="str">
        <f t="shared" si="1259"/>
        <v>15-20 år</v>
      </c>
      <c r="G13393" s="40" t="s">
        <v>516</v>
      </c>
      <c r="H13393" s="41" t="s">
        <v>474</v>
      </c>
      <c r="I13393" s="42" t="s">
        <v>544</v>
      </c>
      <c r="J13393" s="43" t="s">
        <v>18</v>
      </c>
      <c r="K13393" s="44">
        <v>12</v>
      </c>
      <c r="L13393" s="45">
        <v>32075.753059756789</v>
      </c>
      <c r="M13393" s="46">
        <v>33994.994809593176</v>
      </c>
      <c r="N13393" s="45"/>
      <c r="O13393" s="46"/>
    </row>
    <row r="13394" spans="1:15" x14ac:dyDescent="0.2">
      <c r="A13394" s="11" t="str">
        <f t="shared" si="1254"/>
        <v>8332603 - Region Syddanmark20-24 år</v>
      </c>
      <c r="B13394" s="12" t="str">
        <f t="shared" si="1257"/>
        <v>833260</v>
      </c>
      <c r="C13394" s="14">
        <f t="shared" si="1255"/>
        <v>0</v>
      </c>
      <c r="D13394" s="14">
        <f t="shared" si="1256"/>
        <v>0</v>
      </c>
      <c r="E13394" s="19" t="str">
        <f t="shared" si="1258"/>
        <v>833260 - Lastbilchauffører med farligt gods</v>
      </c>
      <c r="F13394" s="19" t="str">
        <f t="shared" si="1259"/>
        <v>20-24 år</v>
      </c>
      <c r="G13394" s="40" t="s">
        <v>516</v>
      </c>
      <c r="H13394" s="41" t="s">
        <v>474</v>
      </c>
      <c r="I13394" s="42" t="s">
        <v>544</v>
      </c>
      <c r="J13394" s="43" t="s">
        <v>19</v>
      </c>
      <c r="K13394" s="44">
        <v>12</v>
      </c>
      <c r="L13394" s="45">
        <v>32497.253325281046</v>
      </c>
      <c r="M13394" s="46">
        <v>34441.715399817345</v>
      </c>
      <c r="N13394" s="45"/>
      <c r="O13394" s="46"/>
    </row>
    <row r="13395" spans="1:15" x14ac:dyDescent="0.2">
      <c r="A13395" s="11" t="str">
        <f t="shared" si="1254"/>
        <v>8332603 - Region Syddanmark25 år og derover</v>
      </c>
      <c r="B13395" s="12" t="str">
        <f t="shared" si="1257"/>
        <v>833260</v>
      </c>
      <c r="C13395" s="14">
        <f t="shared" si="1255"/>
        <v>0</v>
      </c>
      <c r="D13395" s="14">
        <f t="shared" si="1256"/>
        <v>0</v>
      </c>
      <c r="E13395" s="19" t="str">
        <f t="shared" si="1258"/>
        <v>833260 - Lastbilchauffører med farligt gods</v>
      </c>
      <c r="F13395" s="19" t="str">
        <f t="shared" si="1259"/>
        <v>25 år og derover</v>
      </c>
      <c r="G13395" s="40" t="s">
        <v>516</v>
      </c>
      <c r="H13395" s="41" t="s">
        <v>474</v>
      </c>
      <c r="I13395" s="42" t="s">
        <v>544</v>
      </c>
      <c r="J13395" s="43" t="s">
        <v>9</v>
      </c>
      <c r="K13395" s="44">
        <v>106</v>
      </c>
      <c r="L13395" s="45">
        <v>31854.189122512518</v>
      </c>
      <c r="M13395" s="46">
        <v>33760.173669694137</v>
      </c>
      <c r="N13395" s="45"/>
      <c r="O13395" s="46"/>
    </row>
    <row r="13396" spans="1:15" x14ac:dyDescent="0.2">
      <c r="A13396" s="11" t="str">
        <f t="shared" si="1254"/>
        <v>8332603 - Region SyddanmarkAlle uanset erf.</v>
      </c>
      <c r="B13396" s="12" t="str">
        <f t="shared" si="1257"/>
        <v>833260</v>
      </c>
      <c r="C13396" s="14">
        <f t="shared" si="1255"/>
        <v>0</v>
      </c>
      <c r="D13396" s="14">
        <f t="shared" si="1256"/>
        <v>0</v>
      </c>
      <c r="E13396" s="19" t="str">
        <f t="shared" si="1258"/>
        <v>833260 - Lastbilchauffører med farligt gods</v>
      </c>
      <c r="F13396" s="19" t="str">
        <f t="shared" si="1259"/>
        <v>Alle uanset erf.</v>
      </c>
      <c r="G13396" s="40" t="s">
        <v>516</v>
      </c>
      <c r="H13396" s="41" t="s">
        <v>474</v>
      </c>
      <c r="I13396" s="42" t="s">
        <v>544</v>
      </c>
      <c r="J13396" s="43" t="s">
        <v>10</v>
      </c>
      <c r="K13396" s="44">
        <v>168</v>
      </c>
      <c r="L13396" s="45">
        <v>32225.189402528304</v>
      </c>
      <c r="M13396" s="46">
        <v>34153.372624992175</v>
      </c>
      <c r="N13396" s="45"/>
      <c r="O13396" s="46"/>
    </row>
    <row r="13397" spans="1:15" x14ac:dyDescent="0.2">
      <c r="A13397" s="11" t="str">
        <f t="shared" si="1254"/>
        <v>8332604 - Region Midtjylland25 år og derover</v>
      </c>
      <c r="B13397" s="12" t="str">
        <f t="shared" si="1257"/>
        <v>833260</v>
      </c>
      <c r="C13397" s="14">
        <f t="shared" si="1255"/>
        <v>0</v>
      </c>
      <c r="D13397" s="14">
        <f t="shared" si="1256"/>
        <v>0</v>
      </c>
      <c r="E13397" s="19" t="str">
        <f t="shared" si="1258"/>
        <v>833260 - Lastbilchauffører med farligt gods</v>
      </c>
      <c r="F13397" s="19" t="str">
        <f t="shared" si="1259"/>
        <v>25 år og derover</v>
      </c>
      <c r="G13397" s="40" t="s">
        <v>516</v>
      </c>
      <c r="H13397" s="41" t="s">
        <v>474</v>
      </c>
      <c r="I13397" s="42" t="s">
        <v>517</v>
      </c>
      <c r="J13397" s="43" t="s">
        <v>9</v>
      </c>
      <c r="K13397" s="44">
        <v>38</v>
      </c>
      <c r="L13397" s="45">
        <v>33372.425045054406</v>
      </c>
      <c r="M13397" s="46">
        <v>35380.250075074604</v>
      </c>
      <c r="N13397" s="45"/>
      <c r="O13397" s="46"/>
    </row>
    <row r="13398" spans="1:15" x14ac:dyDescent="0.2">
      <c r="A13398" s="11" t="str">
        <f t="shared" si="1254"/>
        <v>8332604 - Region MidtjyllandAlle uanset erf.</v>
      </c>
      <c r="B13398" s="12" t="str">
        <f t="shared" si="1257"/>
        <v>833260</v>
      </c>
      <c r="C13398" s="14">
        <f t="shared" si="1255"/>
        <v>0</v>
      </c>
      <c r="D13398" s="14">
        <f t="shared" si="1256"/>
        <v>0</v>
      </c>
      <c r="E13398" s="19" t="str">
        <f t="shared" si="1258"/>
        <v>833260 - Lastbilchauffører med farligt gods</v>
      </c>
      <c r="F13398" s="19" t="str">
        <f t="shared" si="1259"/>
        <v>Alle uanset erf.</v>
      </c>
      <c r="G13398" s="40" t="s">
        <v>516</v>
      </c>
      <c r="H13398" s="41" t="s">
        <v>474</v>
      </c>
      <c r="I13398" s="42" t="s">
        <v>517</v>
      </c>
      <c r="J13398" s="43" t="s">
        <v>10</v>
      </c>
      <c r="K13398" s="44">
        <v>64</v>
      </c>
      <c r="L13398" s="45">
        <v>33440.67940754383</v>
      </c>
      <c r="M13398" s="46">
        <v>35441.591060102197</v>
      </c>
      <c r="N13398" s="45"/>
      <c r="O13398" s="46"/>
    </row>
    <row r="13399" spans="1:15" x14ac:dyDescent="0.2">
      <c r="A13399" s="11" t="str">
        <f t="shared" si="1254"/>
        <v>8332605 - Region NordjyllandAlle uanset erf.</v>
      </c>
      <c r="B13399" s="12" t="str">
        <f t="shared" si="1257"/>
        <v>833260</v>
      </c>
      <c r="C13399" s="14">
        <f t="shared" si="1255"/>
        <v>0</v>
      </c>
      <c r="D13399" s="14">
        <f t="shared" si="1256"/>
        <v>0</v>
      </c>
      <c r="E13399" s="19" t="str">
        <f t="shared" si="1258"/>
        <v>833260 - Lastbilchauffører med farligt gods</v>
      </c>
      <c r="F13399" s="19" t="str">
        <f t="shared" si="1259"/>
        <v>Alle uanset erf.</v>
      </c>
      <c r="G13399" s="40" t="s">
        <v>516</v>
      </c>
      <c r="H13399" s="41" t="s">
        <v>474</v>
      </c>
      <c r="I13399" s="42" t="s">
        <v>21</v>
      </c>
      <c r="J13399" s="43" t="s">
        <v>10</v>
      </c>
      <c r="K13399" s="44">
        <v>19</v>
      </c>
      <c r="L13399" s="45">
        <v>34344.405817709681</v>
      </c>
      <c r="M13399" s="46">
        <v>36424.515415994952</v>
      </c>
      <c r="N13399" s="45"/>
      <c r="O13399" s="46"/>
    </row>
    <row r="13400" spans="1:15" x14ac:dyDescent="0.2">
      <c r="A13400" s="11" t="str">
        <f t="shared" si="1254"/>
        <v>8332606 - Alle regioner5-9 år</v>
      </c>
      <c r="B13400" s="12" t="str">
        <f t="shared" si="1257"/>
        <v>833260</v>
      </c>
      <c r="C13400" s="14">
        <f t="shared" si="1255"/>
        <v>0</v>
      </c>
      <c r="D13400" s="14">
        <f t="shared" si="1256"/>
        <v>0</v>
      </c>
      <c r="E13400" s="19" t="str">
        <f t="shared" si="1258"/>
        <v>833260 - Lastbilchauffører med farligt gods</v>
      </c>
      <c r="F13400" s="19" t="str">
        <f t="shared" si="1259"/>
        <v>5-9 år</v>
      </c>
      <c r="G13400" s="40" t="s">
        <v>516</v>
      </c>
      <c r="H13400" s="41" t="s">
        <v>474</v>
      </c>
      <c r="I13400" s="42" t="s">
        <v>11</v>
      </c>
      <c r="J13400" s="43" t="s">
        <v>15</v>
      </c>
      <c r="K13400" s="44">
        <v>37</v>
      </c>
      <c r="L13400" s="45">
        <v>36886.127887904098</v>
      </c>
      <c r="M13400" s="46">
        <v>39053.673437494552</v>
      </c>
      <c r="N13400" s="45"/>
      <c r="O13400" s="46"/>
    </row>
    <row r="13401" spans="1:15" x14ac:dyDescent="0.2">
      <c r="A13401" s="11" t="str">
        <f t="shared" si="1254"/>
        <v>8332606 - Alle regioner0-4 år</v>
      </c>
      <c r="B13401" s="12" t="str">
        <f t="shared" si="1257"/>
        <v>833260</v>
      </c>
      <c r="C13401" s="14">
        <f t="shared" si="1255"/>
        <v>0</v>
      </c>
      <c r="D13401" s="14">
        <f t="shared" si="1256"/>
        <v>0</v>
      </c>
      <c r="E13401" s="19" t="str">
        <f t="shared" si="1258"/>
        <v>833260 - Lastbilchauffører med farligt gods</v>
      </c>
      <c r="F13401" s="19" t="str">
        <f t="shared" si="1259"/>
        <v>0-4 år</v>
      </c>
      <c r="G13401" s="40" t="s">
        <v>516</v>
      </c>
      <c r="H13401" s="41" t="s">
        <v>474</v>
      </c>
      <c r="I13401" s="42" t="s">
        <v>11</v>
      </c>
      <c r="J13401" s="43" t="s">
        <v>16</v>
      </c>
      <c r="K13401" s="44">
        <v>31</v>
      </c>
      <c r="L13401" s="45">
        <v>33128.23146342313</v>
      </c>
      <c r="M13401" s="46">
        <v>35110.447899757266</v>
      </c>
      <c r="N13401" s="45"/>
      <c r="O13401" s="46"/>
    </row>
    <row r="13402" spans="1:15" x14ac:dyDescent="0.2">
      <c r="A13402" s="11" t="str">
        <f t="shared" si="1254"/>
        <v>8332606 - Alle regioner10-14 år</v>
      </c>
      <c r="B13402" s="12" t="str">
        <f t="shared" si="1257"/>
        <v>833260</v>
      </c>
      <c r="C13402" s="14">
        <f t="shared" si="1255"/>
        <v>0</v>
      </c>
      <c r="D13402" s="14">
        <f t="shared" si="1256"/>
        <v>0</v>
      </c>
      <c r="E13402" s="19" t="str">
        <f t="shared" si="1258"/>
        <v>833260 - Lastbilchauffører med farligt gods</v>
      </c>
      <c r="F13402" s="19" t="str">
        <f t="shared" si="1259"/>
        <v>10-14 år</v>
      </c>
      <c r="G13402" s="40" t="s">
        <v>516</v>
      </c>
      <c r="H13402" s="41" t="s">
        <v>474</v>
      </c>
      <c r="I13402" s="42" t="s">
        <v>11</v>
      </c>
      <c r="J13402" s="43" t="s">
        <v>17</v>
      </c>
      <c r="K13402" s="44">
        <v>47</v>
      </c>
      <c r="L13402" s="45">
        <v>34439.294952674616</v>
      </c>
      <c r="M13402" s="46">
        <v>36499.958425951889</v>
      </c>
      <c r="N13402" s="45"/>
      <c r="O13402" s="46"/>
    </row>
    <row r="13403" spans="1:15" x14ac:dyDescent="0.2">
      <c r="A13403" s="11" t="str">
        <f t="shared" si="1254"/>
        <v>8332606 - Alle regioner15-20 år</v>
      </c>
      <c r="B13403" s="12" t="str">
        <f t="shared" si="1257"/>
        <v>833260</v>
      </c>
      <c r="C13403" s="14">
        <f t="shared" si="1255"/>
        <v>0</v>
      </c>
      <c r="D13403" s="14">
        <f t="shared" si="1256"/>
        <v>0</v>
      </c>
      <c r="E13403" s="19" t="str">
        <f t="shared" si="1258"/>
        <v>833260 - Lastbilchauffører med farligt gods</v>
      </c>
      <c r="F13403" s="19" t="str">
        <f t="shared" si="1259"/>
        <v>15-20 år</v>
      </c>
      <c r="G13403" s="40" t="s">
        <v>516</v>
      </c>
      <c r="H13403" s="41" t="s">
        <v>474</v>
      </c>
      <c r="I13403" s="42" t="s">
        <v>11</v>
      </c>
      <c r="J13403" s="43" t="s">
        <v>18</v>
      </c>
      <c r="K13403" s="44">
        <v>28</v>
      </c>
      <c r="L13403" s="45">
        <v>33498.098839286271</v>
      </c>
      <c r="M13403" s="46">
        <v>35502.446163968889</v>
      </c>
      <c r="N13403" s="45"/>
      <c r="O13403" s="46"/>
    </row>
    <row r="13404" spans="1:15" x14ac:dyDescent="0.2">
      <c r="A13404" s="11" t="str">
        <f t="shared" si="1254"/>
        <v>8332606 - Alle regioner20-24 år</v>
      </c>
      <c r="B13404" s="12" t="str">
        <f t="shared" si="1257"/>
        <v>833260</v>
      </c>
      <c r="C13404" s="14">
        <f t="shared" si="1255"/>
        <v>0</v>
      </c>
      <c r="D13404" s="14">
        <f t="shared" si="1256"/>
        <v>0</v>
      </c>
      <c r="E13404" s="19" t="str">
        <f t="shared" si="1258"/>
        <v>833260 - Lastbilchauffører med farligt gods</v>
      </c>
      <c r="F13404" s="19" t="str">
        <f t="shared" si="1259"/>
        <v>20-24 år</v>
      </c>
      <c r="G13404" s="40" t="s">
        <v>516</v>
      </c>
      <c r="H13404" s="41" t="s">
        <v>474</v>
      </c>
      <c r="I13404" s="42" t="s">
        <v>11</v>
      </c>
      <c r="J13404" s="43" t="s">
        <v>19</v>
      </c>
      <c r="K13404" s="44">
        <v>26</v>
      </c>
      <c r="L13404" s="45">
        <v>32507.069152619908</v>
      </c>
      <c r="M13404" s="46">
        <v>34452.118553838853</v>
      </c>
      <c r="N13404" s="45"/>
      <c r="O13404" s="46"/>
    </row>
    <row r="13405" spans="1:15" x14ac:dyDescent="0.2">
      <c r="A13405" s="11" t="str">
        <f t="shared" si="1254"/>
        <v>8332606 - Alle regioner25 år og derover</v>
      </c>
      <c r="B13405" s="12" t="str">
        <f t="shared" si="1257"/>
        <v>833260</v>
      </c>
      <c r="C13405" s="14">
        <f t="shared" si="1255"/>
        <v>0</v>
      </c>
      <c r="D13405" s="14">
        <f t="shared" si="1256"/>
        <v>0</v>
      </c>
      <c r="E13405" s="19" t="str">
        <f t="shared" si="1258"/>
        <v>833260 - Lastbilchauffører med farligt gods</v>
      </c>
      <c r="F13405" s="19" t="str">
        <f t="shared" si="1259"/>
        <v>25 år og derover</v>
      </c>
      <c r="G13405" s="40" t="s">
        <v>516</v>
      </c>
      <c r="H13405" s="41" t="s">
        <v>474</v>
      </c>
      <c r="I13405" s="42" t="s">
        <v>11</v>
      </c>
      <c r="J13405" s="43" t="s">
        <v>9</v>
      </c>
      <c r="K13405" s="44">
        <v>243</v>
      </c>
      <c r="L13405" s="45">
        <v>33142.781533574656</v>
      </c>
      <c r="M13405" s="46">
        <v>35125.868568396254</v>
      </c>
      <c r="N13405" s="45"/>
      <c r="O13405" s="46"/>
    </row>
    <row r="13406" spans="1:15" x14ac:dyDescent="0.2">
      <c r="A13406" s="11" t="str">
        <f t="shared" si="1254"/>
        <v>8332606 - Alle regionerAlle uanset erf.</v>
      </c>
      <c r="B13406" s="12" t="str">
        <f t="shared" si="1257"/>
        <v>833260</v>
      </c>
      <c r="C13406" s="14">
        <f t="shared" si="1255"/>
        <v>0</v>
      </c>
      <c r="D13406" s="14">
        <f t="shared" si="1256"/>
        <v>0</v>
      </c>
      <c r="E13406" s="19" t="str">
        <f t="shared" si="1258"/>
        <v>833260 - Lastbilchauffører med farligt gods</v>
      </c>
      <c r="F13406" s="19" t="str">
        <f t="shared" si="1259"/>
        <v>Alle uanset erf.</v>
      </c>
      <c r="G13406" s="40" t="s">
        <v>516</v>
      </c>
      <c r="H13406" s="41" t="s">
        <v>474</v>
      </c>
      <c r="I13406" s="42" t="s">
        <v>11</v>
      </c>
      <c r="J13406" s="43" t="s">
        <v>10</v>
      </c>
      <c r="K13406" s="44">
        <v>412</v>
      </c>
      <c r="L13406" s="45">
        <v>33483.698227064349</v>
      </c>
      <c r="M13406" s="46">
        <v>35477.026573348696</v>
      </c>
      <c r="N13406" s="45"/>
      <c r="O13406" s="46"/>
    </row>
    <row r="13407" spans="1:15" x14ac:dyDescent="0.2">
      <c r="A13407" s="11" t="str">
        <f t="shared" si="1254"/>
        <v>8342001 - Region HovedstadenUnder 1 år</v>
      </c>
      <c r="B13407" s="12" t="str">
        <f t="shared" si="1257"/>
        <v>834200</v>
      </c>
      <c r="C13407" s="14">
        <f t="shared" si="1255"/>
        <v>0</v>
      </c>
      <c r="D13407" s="14">
        <f t="shared" si="1256"/>
        <v>0</v>
      </c>
      <c r="E13407" s="19" t="str">
        <f t="shared" si="1258"/>
        <v>834200 - Entreprenørmaskinførerarbejde</v>
      </c>
      <c r="F13407" s="19" t="str">
        <f t="shared" si="1259"/>
        <v>Under 1 år</v>
      </c>
      <c r="G13407" s="40" t="s">
        <v>516</v>
      </c>
      <c r="H13407" s="41" t="s">
        <v>260</v>
      </c>
      <c r="I13407" s="42" t="s">
        <v>8</v>
      </c>
      <c r="J13407" s="43" t="s">
        <v>13</v>
      </c>
      <c r="K13407" s="44">
        <v>15</v>
      </c>
      <c r="L13407" s="45">
        <v>29823.451646301706</v>
      </c>
      <c r="M13407" s="46">
        <v>31365.826266850461</v>
      </c>
      <c r="N13407" s="45"/>
      <c r="O13407" s="46"/>
    </row>
    <row r="13408" spans="1:15" x14ac:dyDescent="0.2">
      <c r="A13408" s="11" t="str">
        <f t="shared" si="1254"/>
        <v>8342001 - Region Hovedstaden5-9 år</v>
      </c>
      <c r="B13408" s="12" t="str">
        <f t="shared" si="1257"/>
        <v>834200</v>
      </c>
      <c r="C13408" s="14">
        <f t="shared" si="1255"/>
        <v>0</v>
      </c>
      <c r="D13408" s="14">
        <f t="shared" si="1256"/>
        <v>0</v>
      </c>
      <c r="E13408" s="19" t="str">
        <f t="shared" si="1258"/>
        <v>834200 - Entreprenørmaskinførerarbejde</v>
      </c>
      <c r="F13408" s="19" t="str">
        <f t="shared" si="1259"/>
        <v>5-9 år</v>
      </c>
      <c r="G13408" s="40" t="s">
        <v>516</v>
      </c>
      <c r="H13408" s="41" t="s">
        <v>260</v>
      </c>
      <c r="I13408" s="42" t="s">
        <v>8</v>
      </c>
      <c r="J13408" s="43" t="s">
        <v>15</v>
      </c>
      <c r="K13408" s="44">
        <v>26</v>
      </c>
      <c r="L13408" s="45">
        <v>31391.052108982905</v>
      </c>
      <c r="M13408" s="46">
        <v>33244.154064127615</v>
      </c>
      <c r="N13408" s="45"/>
      <c r="O13408" s="46"/>
    </row>
    <row r="13409" spans="1:15" x14ac:dyDescent="0.2">
      <c r="A13409" s="11" t="str">
        <f t="shared" si="1254"/>
        <v>8342001 - Region Hovedstaden0-4 år</v>
      </c>
      <c r="B13409" s="12" t="str">
        <f t="shared" si="1257"/>
        <v>834200</v>
      </c>
      <c r="C13409" s="14">
        <f t="shared" si="1255"/>
        <v>0</v>
      </c>
      <c r="D13409" s="14">
        <f t="shared" si="1256"/>
        <v>0</v>
      </c>
      <c r="E13409" s="19" t="str">
        <f t="shared" si="1258"/>
        <v>834200 - Entreprenørmaskinførerarbejde</v>
      </c>
      <c r="F13409" s="19" t="str">
        <f t="shared" si="1259"/>
        <v>0-4 år</v>
      </c>
      <c r="G13409" s="40" t="s">
        <v>516</v>
      </c>
      <c r="H13409" s="41" t="s">
        <v>260</v>
      </c>
      <c r="I13409" s="42" t="s">
        <v>8</v>
      </c>
      <c r="J13409" s="43" t="s">
        <v>16</v>
      </c>
      <c r="K13409" s="44">
        <v>44</v>
      </c>
      <c r="L13409" s="45">
        <v>28466.083868674654</v>
      </c>
      <c r="M13409" s="46">
        <v>30169.342292984231</v>
      </c>
      <c r="N13409" s="45"/>
      <c r="O13409" s="46"/>
    </row>
    <row r="13410" spans="1:15" x14ac:dyDescent="0.2">
      <c r="A13410" s="11" t="str">
        <f t="shared" si="1254"/>
        <v>8342001 - Region Hovedstaden10-14 år</v>
      </c>
      <c r="B13410" s="12" t="str">
        <f t="shared" si="1257"/>
        <v>834200</v>
      </c>
      <c r="C13410" s="14">
        <f t="shared" si="1255"/>
        <v>0</v>
      </c>
      <c r="D13410" s="14">
        <f t="shared" si="1256"/>
        <v>0</v>
      </c>
      <c r="E13410" s="19" t="str">
        <f t="shared" si="1258"/>
        <v>834200 - Entreprenørmaskinførerarbejde</v>
      </c>
      <c r="F13410" s="19" t="str">
        <f t="shared" si="1259"/>
        <v>10-14 år</v>
      </c>
      <c r="G13410" s="40" t="s">
        <v>516</v>
      </c>
      <c r="H13410" s="41" t="s">
        <v>260</v>
      </c>
      <c r="I13410" s="42" t="s">
        <v>8</v>
      </c>
      <c r="J13410" s="43" t="s">
        <v>17</v>
      </c>
      <c r="K13410" s="44">
        <v>21</v>
      </c>
      <c r="L13410" s="45">
        <v>31647.528824857334</v>
      </c>
      <c r="M13410" s="46">
        <v>33541.147923578414</v>
      </c>
      <c r="N13410" s="45"/>
      <c r="O13410" s="46"/>
    </row>
    <row r="13411" spans="1:15" x14ac:dyDescent="0.2">
      <c r="A13411" s="11" t="str">
        <f t="shared" si="1254"/>
        <v>8342001 - Region Hovedstaden15-20 år</v>
      </c>
      <c r="B13411" s="12" t="str">
        <f t="shared" si="1257"/>
        <v>834200</v>
      </c>
      <c r="C13411" s="14">
        <f t="shared" si="1255"/>
        <v>0</v>
      </c>
      <c r="D13411" s="14">
        <f t="shared" si="1256"/>
        <v>0</v>
      </c>
      <c r="E13411" s="19" t="str">
        <f t="shared" si="1258"/>
        <v>834200 - Entreprenørmaskinførerarbejde</v>
      </c>
      <c r="F13411" s="19" t="str">
        <f t="shared" si="1259"/>
        <v>15-20 år</v>
      </c>
      <c r="G13411" s="40" t="s">
        <v>516</v>
      </c>
      <c r="H13411" s="41" t="s">
        <v>260</v>
      </c>
      <c r="I13411" s="42" t="s">
        <v>8</v>
      </c>
      <c r="J13411" s="43" t="s">
        <v>18</v>
      </c>
      <c r="K13411" s="44">
        <v>24</v>
      </c>
      <c r="L13411" s="45">
        <v>31576.470679112263</v>
      </c>
      <c r="M13411" s="46">
        <v>33465.83803790612</v>
      </c>
      <c r="N13411" s="45"/>
      <c r="O13411" s="46"/>
    </row>
    <row r="13412" spans="1:15" x14ac:dyDescent="0.2">
      <c r="A13412" s="11" t="str">
        <f t="shared" si="1254"/>
        <v>8342001 - Region Hovedstaden20-24 år</v>
      </c>
      <c r="B13412" s="12" t="str">
        <f t="shared" si="1257"/>
        <v>834200</v>
      </c>
      <c r="C13412" s="14">
        <f t="shared" si="1255"/>
        <v>0</v>
      </c>
      <c r="D13412" s="14">
        <f t="shared" si="1256"/>
        <v>0</v>
      </c>
      <c r="E13412" s="19" t="str">
        <f t="shared" si="1258"/>
        <v>834200 - Entreprenørmaskinførerarbejde</v>
      </c>
      <c r="F13412" s="19" t="str">
        <f t="shared" si="1259"/>
        <v>20-24 år</v>
      </c>
      <c r="G13412" s="40" t="s">
        <v>516</v>
      </c>
      <c r="H13412" s="41" t="s">
        <v>260</v>
      </c>
      <c r="I13412" s="42" t="s">
        <v>8</v>
      </c>
      <c r="J13412" s="43" t="s">
        <v>19</v>
      </c>
      <c r="K13412" s="44">
        <v>36</v>
      </c>
      <c r="L13412" s="45">
        <v>35294.951378934551</v>
      </c>
      <c r="M13412" s="46">
        <v>37120.294665351954</v>
      </c>
      <c r="N13412" s="45"/>
      <c r="O13412" s="46"/>
    </row>
    <row r="13413" spans="1:15" x14ac:dyDescent="0.2">
      <c r="A13413" s="11" t="str">
        <f t="shared" si="1254"/>
        <v>8342001 - Region Hovedstaden25 år og derover</v>
      </c>
      <c r="B13413" s="12" t="str">
        <f t="shared" si="1257"/>
        <v>834200</v>
      </c>
      <c r="C13413" s="14">
        <f t="shared" si="1255"/>
        <v>0</v>
      </c>
      <c r="D13413" s="14">
        <f t="shared" si="1256"/>
        <v>0</v>
      </c>
      <c r="E13413" s="19" t="str">
        <f t="shared" si="1258"/>
        <v>834200 - Entreprenørmaskinførerarbejde</v>
      </c>
      <c r="F13413" s="19" t="str">
        <f t="shared" si="1259"/>
        <v>25 år og derover</v>
      </c>
      <c r="G13413" s="40" t="s">
        <v>516</v>
      </c>
      <c r="H13413" s="41" t="s">
        <v>260</v>
      </c>
      <c r="I13413" s="42" t="s">
        <v>8</v>
      </c>
      <c r="J13413" s="43" t="s">
        <v>9</v>
      </c>
      <c r="K13413" s="44">
        <v>182</v>
      </c>
      <c r="L13413" s="45">
        <v>33406.69073259976</v>
      </c>
      <c r="M13413" s="46">
        <v>35276.764981536297</v>
      </c>
      <c r="N13413" s="45"/>
      <c r="O13413" s="46"/>
    </row>
    <row r="13414" spans="1:15" x14ac:dyDescent="0.2">
      <c r="A13414" s="11" t="str">
        <f t="shared" si="1254"/>
        <v>8342001 - Region HovedstadenAlle uanset erf.</v>
      </c>
      <c r="B13414" s="12" t="str">
        <f t="shared" si="1257"/>
        <v>834200</v>
      </c>
      <c r="C13414" s="14">
        <f t="shared" si="1255"/>
        <v>0</v>
      </c>
      <c r="D13414" s="14">
        <f t="shared" si="1256"/>
        <v>0</v>
      </c>
      <c r="E13414" s="19" t="str">
        <f t="shared" si="1258"/>
        <v>834200 - Entreprenørmaskinførerarbejde</v>
      </c>
      <c r="F13414" s="19" t="str">
        <f t="shared" si="1259"/>
        <v>Alle uanset erf.</v>
      </c>
      <c r="G13414" s="40" t="s">
        <v>516</v>
      </c>
      <c r="H13414" s="41" t="s">
        <v>260</v>
      </c>
      <c r="I13414" s="42" t="s">
        <v>8</v>
      </c>
      <c r="J13414" s="43" t="s">
        <v>10</v>
      </c>
      <c r="K13414" s="44">
        <v>333</v>
      </c>
      <c r="L13414" s="45">
        <v>32399.310970530387</v>
      </c>
      <c r="M13414" s="46">
        <v>34204.332500345845</v>
      </c>
      <c r="N13414" s="45"/>
      <c r="O13414" s="46"/>
    </row>
    <row r="13415" spans="1:15" x14ac:dyDescent="0.2">
      <c r="A13415" s="11" t="str">
        <f t="shared" si="1254"/>
        <v>8342002 - Region SjællandUnder 1 år</v>
      </c>
      <c r="B13415" s="12" t="str">
        <f t="shared" si="1257"/>
        <v>834200</v>
      </c>
      <c r="C13415" s="14">
        <f t="shared" si="1255"/>
        <v>0</v>
      </c>
      <c r="D13415" s="14">
        <f t="shared" si="1256"/>
        <v>0</v>
      </c>
      <c r="E13415" s="19" t="str">
        <f t="shared" si="1258"/>
        <v>834200 - Entreprenørmaskinførerarbejde</v>
      </c>
      <c r="F13415" s="19" t="str">
        <f t="shared" si="1259"/>
        <v>Under 1 år</v>
      </c>
      <c r="G13415" s="40" t="s">
        <v>516</v>
      </c>
      <c r="H13415" s="41" t="s">
        <v>260</v>
      </c>
      <c r="I13415" s="42" t="s">
        <v>20</v>
      </c>
      <c r="J13415" s="43" t="s">
        <v>13</v>
      </c>
      <c r="K13415" s="44">
        <v>16</v>
      </c>
      <c r="L13415" s="45">
        <v>25423.078812717533</v>
      </c>
      <c r="M13415" s="46">
        <v>26737.880063826535</v>
      </c>
      <c r="N13415" s="45"/>
      <c r="O13415" s="46"/>
    </row>
    <row r="13416" spans="1:15" x14ac:dyDescent="0.2">
      <c r="A13416" s="11" t="str">
        <f t="shared" si="1254"/>
        <v>8342002 - Region Sjælland5-9 år</v>
      </c>
      <c r="B13416" s="12" t="str">
        <f t="shared" si="1257"/>
        <v>834200</v>
      </c>
      <c r="C13416" s="14">
        <f t="shared" si="1255"/>
        <v>0</v>
      </c>
      <c r="D13416" s="14">
        <f t="shared" si="1256"/>
        <v>0</v>
      </c>
      <c r="E13416" s="19" t="str">
        <f t="shared" si="1258"/>
        <v>834200 - Entreprenørmaskinførerarbejde</v>
      </c>
      <c r="F13416" s="19" t="str">
        <f t="shared" si="1259"/>
        <v>5-9 år</v>
      </c>
      <c r="G13416" s="40" t="s">
        <v>516</v>
      </c>
      <c r="H13416" s="41" t="s">
        <v>260</v>
      </c>
      <c r="I13416" s="42" t="s">
        <v>20</v>
      </c>
      <c r="J13416" s="43" t="s">
        <v>15</v>
      </c>
      <c r="K13416" s="44">
        <v>63</v>
      </c>
      <c r="L13416" s="45">
        <v>32036.999561548422</v>
      </c>
      <c r="M13416" s="46">
        <v>33877.40273177591</v>
      </c>
      <c r="N13416" s="45"/>
      <c r="O13416" s="46"/>
    </row>
    <row r="13417" spans="1:15" x14ac:dyDescent="0.2">
      <c r="A13417" s="11" t="str">
        <f t="shared" si="1254"/>
        <v>8342002 - Region Sjælland0-4 år</v>
      </c>
      <c r="B13417" s="12" t="str">
        <f t="shared" si="1257"/>
        <v>834200</v>
      </c>
      <c r="C13417" s="14">
        <f t="shared" si="1255"/>
        <v>0</v>
      </c>
      <c r="D13417" s="14">
        <f t="shared" si="1256"/>
        <v>0</v>
      </c>
      <c r="E13417" s="19" t="str">
        <f t="shared" si="1258"/>
        <v>834200 - Entreprenørmaskinførerarbejde</v>
      </c>
      <c r="F13417" s="19" t="str">
        <f t="shared" si="1259"/>
        <v>0-4 år</v>
      </c>
      <c r="G13417" s="40" t="s">
        <v>516</v>
      </c>
      <c r="H13417" s="41" t="s">
        <v>260</v>
      </c>
      <c r="I13417" s="42" t="s">
        <v>20</v>
      </c>
      <c r="J13417" s="43" t="s">
        <v>16</v>
      </c>
      <c r="K13417" s="44">
        <v>43</v>
      </c>
      <c r="L13417" s="45">
        <v>25705.114773082354</v>
      </c>
      <c r="M13417" s="46">
        <v>27034.502032293563</v>
      </c>
      <c r="N13417" s="45"/>
      <c r="O13417" s="46"/>
    </row>
    <row r="13418" spans="1:15" x14ac:dyDescent="0.2">
      <c r="A13418" s="11" t="str">
        <f t="shared" si="1254"/>
        <v>8342002 - Region Sjælland10-14 år</v>
      </c>
      <c r="B13418" s="12" t="str">
        <f t="shared" si="1257"/>
        <v>834200</v>
      </c>
      <c r="C13418" s="14">
        <f t="shared" si="1255"/>
        <v>0</v>
      </c>
      <c r="D13418" s="14">
        <f t="shared" si="1256"/>
        <v>0</v>
      </c>
      <c r="E13418" s="19" t="str">
        <f t="shared" si="1258"/>
        <v>834200 - Entreprenørmaskinførerarbejde</v>
      </c>
      <c r="F13418" s="19" t="str">
        <f t="shared" si="1259"/>
        <v>10-14 år</v>
      </c>
      <c r="G13418" s="40" t="s">
        <v>516</v>
      </c>
      <c r="H13418" s="41" t="s">
        <v>260</v>
      </c>
      <c r="I13418" s="42" t="s">
        <v>20</v>
      </c>
      <c r="J13418" s="43" t="s">
        <v>17</v>
      </c>
      <c r="K13418" s="44">
        <v>59</v>
      </c>
      <c r="L13418" s="45">
        <v>31860.41711603244</v>
      </c>
      <c r="M13418" s="46">
        <v>33672.604338909623</v>
      </c>
      <c r="N13418" s="45"/>
      <c r="O13418" s="46"/>
    </row>
    <row r="13419" spans="1:15" x14ac:dyDescent="0.2">
      <c r="A13419" s="11" t="str">
        <f t="shared" si="1254"/>
        <v>8342002 - Region Sjælland15-20 år</v>
      </c>
      <c r="B13419" s="12" t="str">
        <f t="shared" si="1257"/>
        <v>834200</v>
      </c>
      <c r="C13419" s="14">
        <f t="shared" si="1255"/>
        <v>0</v>
      </c>
      <c r="D13419" s="14">
        <f t="shared" si="1256"/>
        <v>0</v>
      </c>
      <c r="E13419" s="19" t="str">
        <f t="shared" si="1258"/>
        <v>834200 - Entreprenørmaskinførerarbejde</v>
      </c>
      <c r="F13419" s="19" t="str">
        <f t="shared" si="1259"/>
        <v>15-20 år</v>
      </c>
      <c r="G13419" s="40" t="s">
        <v>516</v>
      </c>
      <c r="H13419" s="41" t="s">
        <v>260</v>
      </c>
      <c r="I13419" s="42" t="s">
        <v>20</v>
      </c>
      <c r="J13419" s="43" t="s">
        <v>18</v>
      </c>
      <c r="K13419" s="44">
        <v>51</v>
      </c>
      <c r="L13419" s="45">
        <v>34487.469510815361</v>
      </c>
      <c r="M13419" s="46">
        <v>36271.052388185853</v>
      </c>
      <c r="N13419" s="45"/>
      <c r="O13419" s="46"/>
    </row>
    <row r="13420" spans="1:15" x14ac:dyDescent="0.2">
      <c r="A13420" s="11" t="str">
        <f t="shared" si="1254"/>
        <v>8342002 - Region Sjælland20-24 år</v>
      </c>
      <c r="B13420" s="12" t="str">
        <f t="shared" si="1257"/>
        <v>834200</v>
      </c>
      <c r="C13420" s="14">
        <f t="shared" si="1255"/>
        <v>0</v>
      </c>
      <c r="D13420" s="14">
        <f t="shared" si="1256"/>
        <v>0</v>
      </c>
      <c r="E13420" s="19" t="str">
        <f t="shared" si="1258"/>
        <v>834200 - Entreprenørmaskinførerarbejde</v>
      </c>
      <c r="F13420" s="19" t="str">
        <f t="shared" si="1259"/>
        <v>20-24 år</v>
      </c>
      <c r="G13420" s="40" t="s">
        <v>516</v>
      </c>
      <c r="H13420" s="41" t="s">
        <v>260</v>
      </c>
      <c r="I13420" s="42" t="s">
        <v>20</v>
      </c>
      <c r="J13420" s="43" t="s">
        <v>19</v>
      </c>
      <c r="K13420" s="44">
        <v>53</v>
      </c>
      <c r="L13420" s="45">
        <v>31876.788740456795</v>
      </c>
      <c r="M13420" s="46">
        <v>33525.355463080654</v>
      </c>
      <c r="N13420" s="45"/>
      <c r="O13420" s="46"/>
    </row>
    <row r="13421" spans="1:15" x14ac:dyDescent="0.2">
      <c r="A13421" s="11" t="str">
        <f t="shared" si="1254"/>
        <v>8342002 - Region Sjælland25 år og derover</v>
      </c>
      <c r="B13421" s="12" t="str">
        <f t="shared" si="1257"/>
        <v>834200</v>
      </c>
      <c r="C13421" s="14">
        <f t="shared" si="1255"/>
        <v>0</v>
      </c>
      <c r="D13421" s="14">
        <f t="shared" si="1256"/>
        <v>0</v>
      </c>
      <c r="E13421" s="19" t="str">
        <f t="shared" si="1258"/>
        <v>834200 - Entreprenørmaskinførerarbejde</v>
      </c>
      <c r="F13421" s="19" t="str">
        <f t="shared" si="1259"/>
        <v>25 år og derover</v>
      </c>
      <c r="G13421" s="40" t="s">
        <v>516</v>
      </c>
      <c r="H13421" s="41" t="s">
        <v>260</v>
      </c>
      <c r="I13421" s="42" t="s">
        <v>20</v>
      </c>
      <c r="J13421" s="43" t="s">
        <v>9</v>
      </c>
      <c r="K13421" s="44">
        <v>294</v>
      </c>
      <c r="L13421" s="45">
        <v>31980.507188508484</v>
      </c>
      <c r="M13421" s="46">
        <v>33701.540298323693</v>
      </c>
      <c r="N13421" s="45"/>
      <c r="O13421" s="46"/>
    </row>
    <row r="13422" spans="1:15" x14ac:dyDescent="0.2">
      <c r="A13422" s="11" t="str">
        <f t="shared" si="1254"/>
        <v>8342002 - Region SjællandAlle uanset erf.</v>
      </c>
      <c r="B13422" s="12" t="str">
        <f t="shared" si="1257"/>
        <v>834200</v>
      </c>
      <c r="C13422" s="14">
        <f t="shared" si="1255"/>
        <v>0</v>
      </c>
      <c r="D13422" s="14">
        <f t="shared" si="1256"/>
        <v>0</v>
      </c>
      <c r="E13422" s="19" t="str">
        <f t="shared" si="1258"/>
        <v>834200 - Entreprenørmaskinførerarbejde</v>
      </c>
      <c r="F13422" s="19" t="str">
        <f t="shared" si="1259"/>
        <v>Alle uanset erf.</v>
      </c>
      <c r="G13422" s="40" t="s">
        <v>516</v>
      </c>
      <c r="H13422" s="41" t="s">
        <v>260</v>
      </c>
      <c r="I13422" s="42" t="s">
        <v>20</v>
      </c>
      <c r="J13422" s="43" t="s">
        <v>10</v>
      </c>
      <c r="K13422" s="44">
        <v>563</v>
      </c>
      <c r="L13422" s="45">
        <v>31876.788740456795</v>
      </c>
      <c r="M13422" s="46">
        <v>33655.225041827682</v>
      </c>
      <c r="N13422" s="45"/>
      <c r="O13422" s="46"/>
    </row>
    <row r="13423" spans="1:15" x14ac:dyDescent="0.2">
      <c r="A13423" s="11" t="str">
        <f t="shared" si="1254"/>
        <v>8342003 - Region SyddanmarkUnder 1 år</v>
      </c>
      <c r="B13423" s="12" t="str">
        <f t="shared" si="1257"/>
        <v>834200</v>
      </c>
      <c r="C13423" s="14">
        <f t="shared" si="1255"/>
        <v>0</v>
      </c>
      <c r="D13423" s="14">
        <f t="shared" si="1256"/>
        <v>0</v>
      </c>
      <c r="E13423" s="19" t="str">
        <f t="shared" si="1258"/>
        <v>834200 - Entreprenørmaskinførerarbejde</v>
      </c>
      <c r="F13423" s="19" t="str">
        <f t="shared" si="1259"/>
        <v>Under 1 år</v>
      </c>
      <c r="G13423" s="40" t="s">
        <v>516</v>
      </c>
      <c r="H13423" s="41" t="s">
        <v>260</v>
      </c>
      <c r="I13423" s="42" t="s">
        <v>544</v>
      </c>
      <c r="J13423" s="43" t="s">
        <v>13</v>
      </c>
      <c r="K13423" s="44">
        <v>13</v>
      </c>
      <c r="L13423" s="45">
        <v>25543.221541617877</v>
      </c>
      <c r="M13423" s="46">
        <v>26878.264657514643</v>
      </c>
      <c r="N13423" s="45"/>
      <c r="O13423" s="46"/>
    </row>
    <row r="13424" spans="1:15" x14ac:dyDescent="0.2">
      <c r="A13424" s="11" t="str">
        <f t="shared" si="1254"/>
        <v>8342003 - Region Syddanmark4 år</v>
      </c>
      <c r="B13424" s="12" t="str">
        <f t="shared" si="1257"/>
        <v>834200</v>
      </c>
      <c r="C13424" s="14">
        <f t="shared" si="1255"/>
        <v>0</v>
      </c>
      <c r="D13424" s="14">
        <f t="shared" si="1256"/>
        <v>0</v>
      </c>
      <c r="E13424" s="19" t="str">
        <f t="shared" si="1258"/>
        <v>834200 - Entreprenørmaskinførerarbejde</v>
      </c>
      <c r="F13424" s="19" t="str">
        <f t="shared" si="1259"/>
        <v>4 år</v>
      </c>
      <c r="G13424" s="40" t="s">
        <v>516</v>
      </c>
      <c r="H13424" s="41" t="s">
        <v>260</v>
      </c>
      <c r="I13424" s="42" t="s">
        <v>544</v>
      </c>
      <c r="J13424" s="43" t="s">
        <v>24</v>
      </c>
      <c r="K13424" s="44">
        <v>11</v>
      </c>
      <c r="L13424" s="45">
        <v>28179.436904839367</v>
      </c>
      <c r="M13424" s="46">
        <v>29865.543905784645</v>
      </c>
      <c r="N13424" s="45"/>
      <c r="O13424" s="46"/>
    </row>
    <row r="13425" spans="1:15" x14ac:dyDescent="0.2">
      <c r="A13425" s="11" t="str">
        <f t="shared" si="1254"/>
        <v>8342003 - Region Syddanmark5-9 år</v>
      </c>
      <c r="B13425" s="12" t="str">
        <f t="shared" si="1257"/>
        <v>834200</v>
      </c>
      <c r="C13425" s="14">
        <f t="shared" si="1255"/>
        <v>0</v>
      </c>
      <c r="D13425" s="14">
        <f t="shared" si="1256"/>
        <v>0</v>
      </c>
      <c r="E13425" s="19" t="str">
        <f t="shared" si="1258"/>
        <v>834200 - Entreprenørmaskinførerarbejde</v>
      </c>
      <c r="F13425" s="19" t="str">
        <f t="shared" si="1259"/>
        <v>5-9 år</v>
      </c>
      <c r="G13425" s="40" t="s">
        <v>516</v>
      </c>
      <c r="H13425" s="41" t="s">
        <v>260</v>
      </c>
      <c r="I13425" s="42" t="s">
        <v>544</v>
      </c>
      <c r="J13425" s="43" t="s">
        <v>15</v>
      </c>
      <c r="K13425" s="44">
        <v>60</v>
      </c>
      <c r="L13425" s="45">
        <v>29068.782957371615</v>
      </c>
      <c r="M13425" s="46">
        <v>30572.128499511433</v>
      </c>
      <c r="N13425" s="45"/>
      <c r="O13425" s="46"/>
    </row>
    <row r="13426" spans="1:15" x14ac:dyDescent="0.2">
      <c r="A13426" s="11" t="str">
        <f t="shared" si="1254"/>
        <v>8342003 - Region Syddanmark0-4 år</v>
      </c>
      <c r="B13426" s="12" t="str">
        <f t="shared" si="1257"/>
        <v>834200</v>
      </c>
      <c r="C13426" s="14">
        <f t="shared" si="1255"/>
        <v>0</v>
      </c>
      <c r="D13426" s="14">
        <f t="shared" si="1256"/>
        <v>0</v>
      </c>
      <c r="E13426" s="19" t="str">
        <f t="shared" si="1258"/>
        <v>834200 - Entreprenørmaskinførerarbejde</v>
      </c>
      <c r="F13426" s="19" t="str">
        <f t="shared" si="1259"/>
        <v>0-4 år</v>
      </c>
      <c r="G13426" s="40" t="s">
        <v>516</v>
      </c>
      <c r="H13426" s="41" t="s">
        <v>260</v>
      </c>
      <c r="I13426" s="42" t="s">
        <v>544</v>
      </c>
      <c r="J13426" s="43" t="s">
        <v>16</v>
      </c>
      <c r="K13426" s="44">
        <v>46</v>
      </c>
      <c r="L13426" s="45">
        <v>26492.608245390435</v>
      </c>
      <c r="M13426" s="46">
        <v>28042.138800350356</v>
      </c>
      <c r="N13426" s="45"/>
      <c r="O13426" s="46"/>
    </row>
    <row r="13427" spans="1:15" x14ac:dyDescent="0.2">
      <c r="A13427" s="11" t="str">
        <f t="shared" si="1254"/>
        <v>8342003 - Region Syddanmark10-14 år</v>
      </c>
      <c r="B13427" s="12" t="str">
        <f t="shared" si="1257"/>
        <v>834200</v>
      </c>
      <c r="C13427" s="14">
        <f t="shared" si="1255"/>
        <v>0</v>
      </c>
      <c r="D13427" s="14">
        <f t="shared" si="1256"/>
        <v>0</v>
      </c>
      <c r="E13427" s="19" t="str">
        <f t="shared" si="1258"/>
        <v>834200 - Entreprenørmaskinførerarbejde</v>
      </c>
      <c r="F13427" s="19" t="str">
        <f t="shared" si="1259"/>
        <v>10-14 år</v>
      </c>
      <c r="G13427" s="40" t="s">
        <v>516</v>
      </c>
      <c r="H13427" s="41" t="s">
        <v>260</v>
      </c>
      <c r="I13427" s="42" t="s">
        <v>544</v>
      </c>
      <c r="J13427" s="43" t="s">
        <v>17</v>
      </c>
      <c r="K13427" s="44">
        <v>41</v>
      </c>
      <c r="L13427" s="45">
        <v>30179.064602705341</v>
      </c>
      <c r="M13427" s="46">
        <v>31944.212914598636</v>
      </c>
      <c r="N13427" s="45"/>
      <c r="O13427" s="46"/>
    </row>
    <row r="13428" spans="1:15" x14ac:dyDescent="0.2">
      <c r="A13428" s="11" t="str">
        <f t="shared" si="1254"/>
        <v>8342003 - Region Syddanmark15-20 år</v>
      </c>
      <c r="B13428" s="12" t="str">
        <f t="shared" si="1257"/>
        <v>834200</v>
      </c>
      <c r="C13428" s="14">
        <f t="shared" si="1255"/>
        <v>0</v>
      </c>
      <c r="D13428" s="14">
        <f t="shared" si="1256"/>
        <v>0</v>
      </c>
      <c r="E13428" s="19" t="str">
        <f t="shared" si="1258"/>
        <v>834200 - Entreprenørmaskinførerarbejde</v>
      </c>
      <c r="F13428" s="19" t="str">
        <f t="shared" si="1259"/>
        <v>15-20 år</v>
      </c>
      <c r="G13428" s="40" t="s">
        <v>516</v>
      </c>
      <c r="H13428" s="41" t="s">
        <v>260</v>
      </c>
      <c r="I13428" s="42" t="s">
        <v>544</v>
      </c>
      <c r="J13428" s="43" t="s">
        <v>18</v>
      </c>
      <c r="K13428" s="44">
        <v>50</v>
      </c>
      <c r="L13428" s="45">
        <v>29520.907846417642</v>
      </c>
      <c r="M13428" s="46">
        <v>31047.635858247868</v>
      </c>
      <c r="N13428" s="45"/>
      <c r="O13428" s="46"/>
    </row>
    <row r="13429" spans="1:15" x14ac:dyDescent="0.2">
      <c r="A13429" s="11" t="str">
        <f t="shared" si="1254"/>
        <v>8342003 - Region Syddanmark20-24 år</v>
      </c>
      <c r="B13429" s="12" t="str">
        <f t="shared" si="1257"/>
        <v>834200</v>
      </c>
      <c r="C13429" s="14">
        <f t="shared" si="1255"/>
        <v>0</v>
      </c>
      <c r="D13429" s="14">
        <f t="shared" si="1256"/>
        <v>0</v>
      </c>
      <c r="E13429" s="19" t="str">
        <f t="shared" si="1258"/>
        <v>834200 - Entreprenørmaskinførerarbejde</v>
      </c>
      <c r="F13429" s="19" t="str">
        <f t="shared" si="1259"/>
        <v>20-24 år</v>
      </c>
      <c r="G13429" s="40" t="s">
        <v>516</v>
      </c>
      <c r="H13429" s="41" t="s">
        <v>260</v>
      </c>
      <c r="I13429" s="42" t="s">
        <v>544</v>
      </c>
      <c r="J13429" s="43" t="s">
        <v>19</v>
      </c>
      <c r="K13429" s="44">
        <v>56</v>
      </c>
      <c r="L13429" s="45">
        <v>30262.994948161409</v>
      </c>
      <c r="M13429" s="46">
        <v>31925.343748279502</v>
      </c>
      <c r="N13429" s="45"/>
      <c r="O13429" s="46"/>
    </row>
    <row r="13430" spans="1:15" x14ac:dyDescent="0.2">
      <c r="A13430" s="11" t="str">
        <f t="shared" si="1254"/>
        <v>8342003 - Region Syddanmark25 år og derover</v>
      </c>
      <c r="B13430" s="12" t="str">
        <f t="shared" si="1257"/>
        <v>834200</v>
      </c>
      <c r="C13430" s="14">
        <f t="shared" si="1255"/>
        <v>0</v>
      </c>
      <c r="D13430" s="14">
        <f t="shared" si="1256"/>
        <v>0</v>
      </c>
      <c r="E13430" s="19" t="str">
        <f t="shared" si="1258"/>
        <v>834200 - Entreprenørmaskinførerarbejde</v>
      </c>
      <c r="F13430" s="19" t="str">
        <f t="shared" si="1259"/>
        <v>25 år og derover</v>
      </c>
      <c r="G13430" s="40" t="s">
        <v>516</v>
      </c>
      <c r="H13430" s="41" t="s">
        <v>260</v>
      </c>
      <c r="I13430" s="42" t="s">
        <v>544</v>
      </c>
      <c r="J13430" s="43" t="s">
        <v>9</v>
      </c>
      <c r="K13430" s="44">
        <v>323</v>
      </c>
      <c r="L13430" s="45">
        <v>30699.397906213471</v>
      </c>
      <c r="M13430" s="46">
        <v>32287.073697675485</v>
      </c>
      <c r="N13430" s="45"/>
      <c r="O13430" s="46"/>
    </row>
    <row r="13431" spans="1:15" x14ac:dyDescent="0.2">
      <c r="A13431" s="11" t="str">
        <f t="shared" si="1254"/>
        <v>8342003 - Region SyddanmarkAlle uanset erf.</v>
      </c>
      <c r="B13431" s="12" t="str">
        <f t="shared" si="1257"/>
        <v>834200</v>
      </c>
      <c r="C13431" s="14">
        <f t="shared" si="1255"/>
        <v>0</v>
      </c>
      <c r="D13431" s="14">
        <f t="shared" si="1256"/>
        <v>0</v>
      </c>
      <c r="E13431" s="19" t="str">
        <f t="shared" si="1258"/>
        <v>834200 - Entreprenørmaskinførerarbejde</v>
      </c>
      <c r="F13431" s="19" t="str">
        <f t="shared" si="1259"/>
        <v>Alle uanset erf.</v>
      </c>
      <c r="G13431" s="40" t="s">
        <v>516</v>
      </c>
      <c r="H13431" s="41" t="s">
        <v>260</v>
      </c>
      <c r="I13431" s="42" t="s">
        <v>544</v>
      </c>
      <c r="J13431" s="43" t="s">
        <v>10</v>
      </c>
      <c r="K13431" s="44">
        <v>576</v>
      </c>
      <c r="L13431" s="45">
        <v>30037.948790358401</v>
      </c>
      <c r="M13431" s="46">
        <v>31690.029465972519</v>
      </c>
      <c r="N13431" s="45"/>
      <c r="O13431" s="46"/>
    </row>
    <row r="13432" spans="1:15" x14ac:dyDescent="0.2">
      <c r="A13432" s="11" t="str">
        <f t="shared" si="1254"/>
        <v>8342004 - Region MidtjyllandUnder 1 år</v>
      </c>
      <c r="B13432" s="12" t="str">
        <f t="shared" si="1257"/>
        <v>834200</v>
      </c>
      <c r="C13432" s="14">
        <f t="shared" si="1255"/>
        <v>0</v>
      </c>
      <c r="D13432" s="14">
        <f t="shared" si="1256"/>
        <v>0</v>
      </c>
      <c r="E13432" s="19" t="str">
        <f t="shared" si="1258"/>
        <v>834200 - Entreprenørmaskinførerarbejde</v>
      </c>
      <c r="F13432" s="19" t="str">
        <f t="shared" si="1259"/>
        <v>Under 1 år</v>
      </c>
      <c r="G13432" s="40" t="s">
        <v>516</v>
      </c>
      <c r="H13432" s="41" t="s">
        <v>260</v>
      </c>
      <c r="I13432" s="42" t="s">
        <v>517</v>
      </c>
      <c r="J13432" s="43" t="s">
        <v>13</v>
      </c>
      <c r="K13432" s="44">
        <v>15</v>
      </c>
      <c r="L13432" s="45">
        <v>23919.655089738961</v>
      </c>
      <c r="M13432" s="46">
        <v>25156.704019562218</v>
      </c>
      <c r="N13432" s="45"/>
      <c r="O13432" s="46"/>
    </row>
    <row r="13433" spans="1:15" x14ac:dyDescent="0.2">
      <c r="A13433" s="11" t="str">
        <f t="shared" si="1254"/>
        <v>8342004 - Region Midtjylland1 år</v>
      </c>
      <c r="B13433" s="12" t="str">
        <f t="shared" si="1257"/>
        <v>834200</v>
      </c>
      <c r="C13433" s="14">
        <f t="shared" si="1255"/>
        <v>0</v>
      </c>
      <c r="D13433" s="14">
        <f t="shared" si="1256"/>
        <v>0</v>
      </c>
      <c r="E13433" s="19" t="str">
        <f t="shared" si="1258"/>
        <v>834200 - Entreprenørmaskinførerarbejde</v>
      </c>
      <c r="F13433" s="19" t="str">
        <f t="shared" si="1259"/>
        <v>1 år</v>
      </c>
      <c r="G13433" s="40" t="s">
        <v>516</v>
      </c>
      <c r="H13433" s="41" t="s">
        <v>260</v>
      </c>
      <c r="I13433" s="42" t="s">
        <v>517</v>
      </c>
      <c r="J13433" s="43" t="s">
        <v>22</v>
      </c>
      <c r="K13433" s="44">
        <v>14</v>
      </c>
      <c r="L13433" s="45">
        <v>28237.104661415036</v>
      </c>
      <c r="M13433" s="46">
        <v>29697.438431766739</v>
      </c>
      <c r="N13433" s="45"/>
      <c r="O13433" s="46"/>
    </row>
    <row r="13434" spans="1:15" x14ac:dyDescent="0.2">
      <c r="A13434" s="11" t="str">
        <f t="shared" si="1254"/>
        <v>8342004 - Region Midtjylland3 år</v>
      </c>
      <c r="B13434" s="12" t="str">
        <f t="shared" si="1257"/>
        <v>834200</v>
      </c>
      <c r="C13434" s="14">
        <f t="shared" si="1255"/>
        <v>0</v>
      </c>
      <c r="D13434" s="14">
        <f t="shared" si="1256"/>
        <v>0</v>
      </c>
      <c r="E13434" s="19" t="str">
        <f t="shared" si="1258"/>
        <v>834200 - Entreprenørmaskinførerarbejde</v>
      </c>
      <c r="F13434" s="19" t="str">
        <f t="shared" si="1259"/>
        <v>3 år</v>
      </c>
      <c r="G13434" s="40" t="s">
        <v>516</v>
      </c>
      <c r="H13434" s="41" t="s">
        <v>260</v>
      </c>
      <c r="I13434" s="42" t="s">
        <v>517</v>
      </c>
      <c r="J13434" s="43" t="s">
        <v>14</v>
      </c>
      <c r="K13434" s="44">
        <v>14</v>
      </c>
      <c r="L13434" s="45">
        <v>30972.593445855542</v>
      </c>
      <c r="M13434" s="46">
        <v>32574.398046812461</v>
      </c>
      <c r="N13434" s="45"/>
      <c r="O13434" s="46"/>
    </row>
    <row r="13435" spans="1:15" x14ac:dyDescent="0.2">
      <c r="A13435" s="11" t="str">
        <f t="shared" si="1254"/>
        <v>8342004 - Region Midtjylland4 år</v>
      </c>
      <c r="B13435" s="12" t="str">
        <f t="shared" si="1257"/>
        <v>834200</v>
      </c>
      <c r="C13435" s="14">
        <f t="shared" si="1255"/>
        <v>0</v>
      </c>
      <c r="D13435" s="14">
        <f t="shared" si="1256"/>
        <v>0</v>
      </c>
      <c r="E13435" s="19" t="str">
        <f t="shared" si="1258"/>
        <v>834200 - Entreprenørmaskinførerarbejde</v>
      </c>
      <c r="F13435" s="19" t="str">
        <f t="shared" si="1259"/>
        <v>4 år</v>
      </c>
      <c r="G13435" s="40" t="s">
        <v>516</v>
      </c>
      <c r="H13435" s="41" t="s">
        <v>260</v>
      </c>
      <c r="I13435" s="42" t="s">
        <v>517</v>
      </c>
      <c r="J13435" s="43" t="s">
        <v>24</v>
      </c>
      <c r="K13435" s="44">
        <v>19</v>
      </c>
      <c r="L13435" s="45">
        <v>28424.7733698263</v>
      </c>
      <c r="M13435" s="46">
        <v>29894.812772388439</v>
      </c>
      <c r="N13435" s="45"/>
      <c r="O13435" s="46"/>
    </row>
    <row r="13436" spans="1:15" x14ac:dyDescent="0.2">
      <c r="A13436" s="11" t="str">
        <f t="shared" si="1254"/>
        <v>8342004 - Region Midtjylland5-9 år</v>
      </c>
      <c r="B13436" s="12" t="str">
        <f t="shared" si="1257"/>
        <v>834200</v>
      </c>
      <c r="C13436" s="14">
        <f t="shared" si="1255"/>
        <v>0</v>
      </c>
      <c r="D13436" s="14">
        <f t="shared" si="1256"/>
        <v>0</v>
      </c>
      <c r="E13436" s="19" t="str">
        <f t="shared" si="1258"/>
        <v>834200 - Entreprenørmaskinførerarbejde</v>
      </c>
      <c r="F13436" s="19" t="str">
        <f t="shared" si="1259"/>
        <v>5-9 år</v>
      </c>
      <c r="G13436" s="40" t="s">
        <v>516</v>
      </c>
      <c r="H13436" s="41" t="s">
        <v>260</v>
      </c>
      <c r="I13436" s="42" t="s">
        <v>517</v>
      </c>
      <c r="J13436" s="43" t="s">
        <v>15</v>
      </c>
      <c r="K13436" s="44">
        <v>79</v>
      </c>
      <c r="L13436" s="45">
        <v>29616.611114021402</v>
      </c>
      <c r="M13436" s="46">
        <v>31148.288596248491</v>
      </c>
      <c r="N13436" s="45"/>
      <c r="O13436" s="46"/>
    </row>
    <row r="13437" spans="1:15" x14ac:dyDescent="0.2">
      <c r="A13437" s="11" t="str">
        <f t="shared" si="1254"/>
        <v>8342004 - Region Midtjylland0-4 år</v>
      </c>
      <c r="B13437" s="12" t="str">
        <f t="shared" si="1257"/>
        <v>834200</v>
      </c>
      <c r="C13437" s="14">
        <f t="shared" si="1255"/>
        <v>0</v>
      </c>
      <c r="D13437" s="14">
        <f t="shared" si="1256"/>
        <v>0</v>
      </c>
      <c r="E13437" s="19" t="str">
        <f t="shared" si="1258"/>
        <v>834200 - Entreprenørmaskinførerarbejde</v>
      </c>
      <c r="F13437" s="19" t="str">
        <f t="shared" si="1259"/>
        <v>0-4 år</v>
      </c>
      <c r="G13437" s="40" t="s">
        <v>516</v>
      </c>
      <c r="H13437" s="41" t="s">
        <v>260</v>
      </c>
      <c r="I13437" s="42" t="s">
        <v>517</v>
      </c>
      <c r="J13437" s="43" t="s">
        <v>16</v>
      </c>
      <c r="K13437" s="44">
        <v>72</v>
      </c>
      <c r="L13437" s="45">
        <v>28475.71980525865</v>
      </c>
      <c r="M13437" s="46">
        <v>29948.39399637411</v>
      </c>
      <c r="N13437" s="45"/>
      <c r="O13437" s="46"/>
    </row>
    <row r="13438" spans="1:15" x14ac:dyDescent="0.2">
      <c r="A13438" s="11" t="str">
        <f t="shared" si="1254"/>
        <v>8342004 - Region Midtjylland10-14 år</v>
      </c>
      <c r="B13438" s="12" t="str">
        <f t="shared" si="1257"/>
        <v>834200</v>
      </c>
      <c r="C13438" s="14">
        <f t="shared" si="1255"/>
        <v>0</v>
      </c>
      <c r="D13438" s="14">
        <f t="shared" si="1256"/>
        <v>0</v>
      </c>
      <c r="E13438" s="19" t="str">
        <f t="shared" si="1258"/>
        <v>834200 - Entreprenørmaskinførerarbejde</v>
      </c>
      <c r="F13438" s="19" t="str">
        <f t="shared" si="1259"/>
        <v>10-14 år</v>
      </c>
      <c r="G13438" s="40" t="s">
        <v>516</v>
      </c>
      <c r="H13438" s="41" t="s">
        <v>260</v>
      </c>
      <c r="I13438" s="42" t="s">
        <v>517</v>
      </c>
      <c r="J13438" s="43" t="s">
        <v>17</v>
      </c>
      <c r="K13438" s="44">
        <v>77</v>
      </c>
      <c r="L13438" s="45">
        <v>30022.500820090478</v>
      </c>
      <c r="M13438" s="46">
        <v>31575.169634535163</v>
      </c>
      <c r="N13438" s="45"/>
      <c r="O13438" s="46"/>
    </row>
    <row r="13439" spans="1:15" x14ac:dyDescent="0.2">
      <c r="A13439" s="11" t="str">
        <f t="shared" si="1254"/>
        <v>8342004 - Region Midtjylland15-20 år</v>
      </c>
      <c r="B13439" s="12" t="str">
        <f t="shared" si="1257"/>
        <v>834200</v>
      </c>
      <c r="C13439" s="14">
        <f t="shared" si="1255"/>
        <v>0</v>
      </c>
      <c r="D13439" s="14">
        <f t="shared" si="1256"/>
        <v>0</v>
      </c>
      <c r="E13439" s="19" t="str">
        <f t="shared" si="1258"/>
        <v>834200 - Entreprenørmaskinførerarbejde</v>
      </c>
      <c r="F13439" s="19" t="str">
        <f t="shared" si="1259"/>
        <v>15-20 år</v>
      </c>
      <c r="G13439" s="40" t="s">
        <v>516</v>
      </c>
      <c r="H13439" s="41" t="s">
        <v>260</v>
      </c>
      <c r="I13439" s="42" t="s">
        <v>517</v>
      </c>
      <c r="J13439" s="43" t="s">
        <v>18</v>
      </c>
      <c r="K13439" s="44">
        <v>56</v>
      </c>
      <c r="L13439" s="45">
        <v>30657.608432309305</v>
      </c>
      <c r="M13439" s="46">
        <v>32491.995981802123</v>
      </c>
      <c r="N13439" s="45"/>
      <c r="O13439" s="46"/>
    </row>
    <row r="13440" spans="1:15" x14ac:dyDescent="0.2">
      <c r="A13440" s="11" t="str">
        <f t="shared" si="1254"/>
        <v>8342004 - Region Midtjylland20-24 år</v>
      </c>
      <c r="B13440" s="12" t="str">
        <f t="shared" si="1257"/>
        <v>834200</v>
      </c>
      <c r="C13440" s="14">
        <f t="shared" si="1255"/>
        <v>0</v>
      </c>
      <c r="D13440" s="14">
        <f t="shared" si="1256"/>
        <v>0</v>
      </c>
      <c r="E13440" s="19" t="str">
        <f t="shared" si="1258"/>
        <v>834200 - Entreprenørmaskinførerarbejde</v>
      </c>
      <c r="F13440" s="19" t="str">
        <f t="shared" si="1259"/>
        <v>20-24 år</v>
      </c>
      <c r="G13440" s="40" t="s">
        <v>516</v>
      </c>
      <c r="H13440" s="41" t="s">
        <v>260</v>
      </c>
      <c r="I13440" s="42" t="s">
        <v>517</v>
      </c>
      <c r="J13440" s="43" t="s">
        <v>19</v>
      </c>
      <c r="K13440" s="44">
        <v>93</v>
      </c>
      <c r="L13440" s="45">
        <v>31119.987738319829</v>
      </c>
      <c r="M13440" s="46">
        <v>32729.415106037846</v>
      </c>
      <c r="N13440" s="45"/>
      <c r="O13440" s="46"/>
    </row>
    <row r="13441" spans="1:15" x14ac:dyDescent="0.2">
      <c r="A13441" s="11" t="str">
        <f t="shared" si="1254"/>
        <v>8342004 - Region Midtjylland25 år og derover</v>
      </c>
      <c r="B13441" s="12" t="str">
        <f t="shared" si="1257"/>
        <v>834200</v>
      </c>
      <c r="C13441" s="14">
        <f t="shared" si="1255"/>
        <v>0</v>
      </c>
      <c r="D13441" s="14">
        <f t="shared" si="1256"/>
        <v>0</v>
      </c>
      <c r="E13441" s="19" t="str">
        <f t="shared" si="1258"/>
        <v>834200 - Entreprenørmaskinførerarbejde</v>
      </c>
      <c r="F13441" s="19" t="str">
        <f t="shared" si="1259"/>
        <v>25 år og derover</v>
      </c>
      <c r="G13441" s="40" t="s">
        <v>516</v>
      </c>
      <c r="H13441" s="41" t="s">
        <v>260</v>
      </c>
      <c r="I13441" s="42" t="s">
        <v>517</v>
      </c>
      <c r="J13441" s="43" t="s">
        <v>9</v>
      </c>
      <c r="K13441" s="44">
        <v>428</v>
      </c>
      <c r="L13441" s="45">
        <v>31967.19867040309</v>
      </c>
      <c r="M13441" s="46">
        <v>33644.223747788958</v>
      </c>
      <c r="N13441" s="45"/>
      <c r="O13441" s="46"/>
    </row>
    <row r="13442" spans="1:15" x14ac:dyDescent="0.2">
      <c r="A13442" s="11" t="str">
        <f t="shared" ref="A13442:A13505" si="1260">B13442&amp;I13442&amp;F13442</f>
        <v>8342004 - Region MidtjyllandAlle uanset erf.</v>
      </c>
      <c r="B13442" s="12" t="str">
        <f t="shared" si="1257"/>
        <v>834200</v>
      </c>
      <c r="C13442" s="14">
        <f t="shared" ref="C13442:C13505" si="1261">N13442*1.2</f>
        <v>0</v>
      </c>
      <c r="D13442" s="14">
        <f t="shared" ref="D13442:D13505" si="1262">O13442*1.2</f>
        <v>0</v>
      </c>
      <c r="E13442" s="19" t="str">
        <f t="shared" si="1258"/>
        <v>834200 - Entreprenørmaskinførerarbejde</v>
      </c>
      <c r="F13442" s="19" t="str">
        <f t="shared" si="1259"/>
        <v>Alle uanset erf.</v>
      </c>
      <c r="G13442" s="40" t="s">
        <v>516</v>
      </c>
      <c r="H13442" s="41" t="s">
        <v>260</v>
      </c>
      <c r="I13442" s="42" t="s">
        <v>517</v>
      </c>
      <c r="J13442" s="43" t="s">
        <v>10</v>
      </c>
      <c r="K13442" s="44">
        <v>805</v>
      </c>
      <c r="L13442" s="45">
        <v>31155.449801327191</v>
      </c>
      <c r="M13442" s="46">
        <v>32801.939462701084</v>
      </c>
      <c r="N13442" s="45"/>
      <c r="O13442" s="46"/>
    </row>
    <row r="13443" spans="1:15" x14ac:dyDescent="0.2">
      <c r="A13443" s="11" t="str">
        <f t="shared" si="1260"/>
        <v>8342005 - Region NordjyllandUnder 1 år</v>
      </c>
      <c r="B13443" s="12" t="str">
        <f t="shared" ref="B13443:B13506" si="1263">LEFT(E13443,6)</f>
        <v>834200</v>
      </c>
      <c r="C13443" s="14">
        <f t="shared" si="1261"/>
        <v>0</v>
      </c>
      <c r="D13443" s="14">
        <f t="shared" si="1262"/>
        <v>0</v>
      </c>
      <c r="E13443" s="19" t="str">
        <f t="shared" ref="E13443:E13506" si="1264">TRIM(H13443)</f>
        <v>834200 - Entreprenørmaskinførerarbejde</v>
      </c>
      <c r="F13443" s="19" t="str">
        <f t="shared" ref="F13443:F13506" si="1265">MID(J13443,6,30)</f>
        <v>Under 1 år</v>
      </c>
      <c r="G13443" s="40" t="s">
        <v>516</v>
      </c>
      <c r="H13443" s="41" t="s">
        <v>260</v>
      </c>
      <c r="I13443" s="42" t="s">
        <v>21</v>
      </c>
      <c r="J13443" s="43" t="s">
        <v>13</v>
      </c>
      <c r="K13443" s="44">
        <v>13</v>
      </c>
      <c r="L13443" s="45">
        <v>26953.722431916249</v>
      </c>
      <c r="M13443" s="46">
        <v>28347.683731277066</v>
      </c>
      <c r="N13443" s="45"/>
      <c r="O13443" s="46"/>
    </row>
    <row r="13444" spans="1:15" x14ac:dyDescent="0.2">
      <c r="A13444" s="11" t="str">
        <f t="shared" si="1260"/>
        <v>8342005 - Region Nordjylland5-9 år</v>
      </c>
      <c r="B13444" s="12" t="str">
        <f t="shared" si="1263"/>
        <v>834200</v>
      </c>
      <c r="C13444" s="14">
        <f t="shared" si="1261"/>
        <v>0</v>
      </c>
      <c r="D13444" s="14">
        <f t="shared" si="1262"/>
        <v>0</v>
      </c>
      <c r="E13444" s="19" t="str">
        <f t="shared" si="1264"/>
        <v>834200 - Entreprenørmaskinførerarbejde</v>
      </c>
      <c r="F13444" s="19" t="str">
        <f t="shared" si="1265"/>
        <v>5-9 år</v>
      </c>
      <c r="G13444" s="40" t="s">
        <v>516</v>
      </c>
      <c r="H13444" s="41" t="s">
        <v>260</v>
      </c>
      <c r="I13444" s="42" t="s">
        <v>21</v>
      </c>
      <c r="J13444" s="43" t="s">
        <v>15</v>
      </c>
      <c r="K13444" s="44">
        <v>42</v>
      </c>
      <c r="L13444" s="45">
        <v>27256.691182149749</v>
      </c>
      <c r="M13444" s="46">
        <v>28666.321067317516</v>
      </c>
      <c r="N13444" s="45"/>
      <c r="O13444" s="46"/>
    </row>
    <row r="13445" spans="1:15" x14ac:dyDescent="0.2">
      <c r="A13445" s="11" t="str">
        <f t="shared" si="1260"/>
        <v>8342005 - Region Nordjylland0-4 år</v>
      </c>
      <c r="B13445" s="12" t="str">
        <f t="shared" si="1263"/>
        <v>834200</v>
      </c>
      <c r="C13445" s="14">
        <f t="shared" si="1261"/>
        <v>0</v>
      </c>
      <c r="D13445" s="14">
        <f t="shared" si="1262"/>
        <v>0</v>
      </c>
      <c r="E13445" s="19" t="str">
        <f t="shared" si="1264"/>
        <v>834200 - Entreprenørmaskinførerarbejde</v>
      </c>
      <c r="F13445" s="19" t="str">
        <f t="shared" si="1265"/>
        <v>0-4 år</v>
      </c>
      <c r="G13445" s="40" t="s">
        <v>516</v>
      </c>
      <c r="H13445" s="41" t="s">
        <v>260</v>
      </c>
      <c r="I13445" s="42" t="s">
        <v>21</v>
      </c>
      <c r="J13445" s="43" t="s">
        <v>16</v>
      </c>
      <c r="K13445" s="44">
        <v>47</v>
      </c>
      <c r="L13445" s="45">
        <v>29161.430397547785</v>
      </c>
      <c r="M13445" s="46">
        <v>30906.294644371672</v>
      </c>
      <c r="N13445" s="45"/>
      <c r="O13445" s="46"/>
    </row>
    <row r="13446" spans="1:15" x14ac:dyDescent="0.2">
      <c r="A13446" s="11" t="str">
        <f t="shared" si="1260"/>
        <v>8342005 - Region Nordjylland10-14 år</v>
      </c>
      <c r="B13446" s="12" t="str">
        <f t="shared" si="1263"/>
        <v>834200</v>
      </c>
      <c r="C13446" s="14">
        <f t="shared" si="1261"/>
        <v>0</v>
      </c>
      <c r="D13446" s="14">
        <f t="shared" si="1262"/>
        <v>0</v>
      </c>
      <c r="E13446" s="19" t="str">
        <f t="shared" si="1264"/>
        <v>834200 - Entreprenørmaskinførerarbejde</v>
      </c>
      <c r="F13446" s="19" t="str">
        <f t="shared" si="1265"/>
        <v>10-14 år</v>
      </c>
      <c r="G13446" s="40" t="s">
        <v>516</v>
      </c>
      <c r="H13446" s="41" t="s">
        <v>260</v>
      </c>
      <c r="I13446" s="42" t="s">
        <v>21</v>
      </c>
      <c r="J13446" s="43" t="s">
        <v>17</v>
      </c>
      <c r="K13446" s="44">
        <v>21</v>
      </c>
      <c r="L13446" s="45">
        <v>31034.84719078946</v>
      </c>
      <c r="M13446" s="46">
        <v>32639.871358594606</v>
      </c>
      <c r="N13446" s="45"/>
      <c r="O13446" s="46"/>
    </row>
    <row r="13447" spans="1:15" x14ac:dyDescent="0.2">
      <c r="A13447" s="11" t="str">
        <f t="shared" si="1260"/>
        <v>8342005 - Region Nordjylland15-20 år</v>
      </c>
      <c r="B13447" s="12" t="str">
        <f t="shared" si="1263"/>
        <v>834200</v>
      </c>
      <c r="C13447" s="14">
        <f t="shared" si="1261"/>
        <v>0</v>
      </c>
      <c r="D13447" s="14">
        <f t="shared" si="1262"/>
        <v>0</v>
      </c>
      <c r="E13447" s="19" t="str">
        <f t="shared" si="1264"/>
        <v>834200 - Entreprenørmaskinførerarbejde</v>
      </c>
      <c r="F13447" s="19" t="str">
        <f t="shared" si="1265"/>
        <v>15-20 år</v>
      </c>
      <c r="G13447" s="40" t="s">
        <v>516</v>
      </c>
      <c r="H13447" s="41" t="s">
        <v>260</v>
      </c>
      <c r="I13447" s="42" t="s">
        <v>21</v>
      </c>
      <c r="J13447" s="43" t="s">
        <v>18</v>
      </c>
      <c r="K13447" s="44">
        <v>26</v>
      </c>
      <c r="L13447" s="45">
        <v>29897.975280731189</v>
      </c>
      <c r="M13447" s="46">
        <v>31444.204028016789</v>
      </c>
      <c r="N13447" s="45"/>
      <c r="O13447" s="46"/>
    </row>
    <row r="13448" spans="1:15" x14ac:dyDescent="0.2">
      <c r="A13448" s="11" t="str">
        <f t="shared" si="1260"/>
        <v>8342005 - Region Nordjylland20-24 år</v>
      </c>
      <c r="B13448" s="12" t="str">
        <f t="shared" si="1263"/>
        <v>834200</v>
      </c>
      <c r="C13448" s="14">
        <f t="shared" si="1261"/>
        <v>0</v>
      </c>
      <c r="D13448" s="14">
        <f t="shared" si="1262"/>
        <v>0</v>
      </c>
      <c r="E13448" s="19" t="str">
        <f t="shared" si="1264"/>
        <v>834200 - Entreprenørmaskinførerarbejde</v>
      </c>
      <c r="F13448" s="19" t="str">
        <f t="shared" si="1265"/>
        <v>20-24 år</v>
      </c>
      <c r="G13448" s="40" t="s">
        <v>516</v>
      </c>
      <c r="H13448" s="41" t="s">
        <v>260</v>
      </c>
      <c r="I13448" s="42" t="s">
        <v>21</v>
      </c>
      <c r="J13448" s="43" t="s">
        <v>19</v>
      </c>
      <c r="K13448" s="44">
        <v>31</v>
      </c>
      <c r="L13448" s="45">
        <v>31137.41385926343</v>
      </c>
      <c r="M13448" s="46">
        <v>32747.742450857098</v>
      </c>
      <c r="N13448" s="45"/>
      <c r="O13448" s="46"/>
    </row>
    <row r="13449" spans="1:15" x14ac:dyDescent="0.2">
      <c r="A13449" s="11" t="str">
        <f t="shared" si="1260"/>
        <v>8342005 - Region Nordjylland25 år og derover</v>
      </c>
      <c r="B13449" s="12" t="str">
        <f t="shared" si="1263"/>
        <v>834200</v>
      </c>
      <c r="C13449" s="14">
        <f t="shared" si="1261"/>
        <v>0</v>
      </c>
      <c r="D13449" s="14">
        <f t="shared" si="1262"/>
        <v>0</v>
      </c>
      <c r="E13449" s="19" t="str">
        <f t="shared" si="1264"/>
        <v>834200 - Entreprenørmaskinførerarbejde</v>
      </c>
      <c r="F13449" s="19" t="str">
        <f t="shared" si="1265"/>
        <v>25 år og derover</v>
      </c>
      <c r="G13449" s="40" t="s">
        <v>516</v>
      </c>
      <c r="H13449" s="41" t="s">
        <v>260</v>
      </c>
      <c r="I13449" s="42" t="s">
        <v>21</v>
      </c>
      <c r="J13449" s="43" t="s">
        <v>9</v>
      </c>
      <c r="K13449" s="44">
        <v>199</v>
      </c>
      <c r="L13449" s="45">
        <v>30628.653645675706</v>
      </c>
      <c r="M13449" s="46">
        <v>32384.67862609214</v>
      </c>
      <c r="N13449" s="45"/>
      <c r="O13449" s="46"/>
    </row>
    <row r="13450" spans="1:15" x14ac:dyDescent="0.2">
      <c r="A13450" s="11" t="str">
        <f t="shared" si="1260"/>
        <v>8342005 - Region NordjyllandAlle uanset erf.</v>
      </c>
      <c r="B13450" s="12" t="str">
        <f t="shared" si="1263"/>
        <v>834200</v>
      </c>
      <c r="C13450" s="14">
        <f t="shared" si="1261"/>
        <v>0</v>
      </c>
      <c r="D13450" s="14">
        <f t="shared" si="1262"/>
        <v>0</v>
      </c>
      <c r="E13450" s="19" t="str">
        <f t="shared" si="1264"/>
        <v>834200 - Entreprenørmaskinførerarbejde</v>
      </c>
      <c r="F13450" s="19" t="str">
        <f t="shared" si="1265"/>
        <v>Alle uanset erf.</v>
      </c>
      <c r="G13450" s="40" t="s">
        <v>516</v>
      </c>
      <c r="H13450" s="41" t="s">
        <v>260</v>
      </c>
      <c r="I13450" s="42" t="s">
        <v>21</v>
      </c>
      <c r="J13450" s="43" t="s">
        <v>10</v>
      </c>
      <c r="K13450" s="44">
        <v>366</v>
      </c>
      <c r="L13450" s="45">
        <v>30336.660578343704</v>
      </c>
      <c r="M13450" s="46">
        <v>32081.668056752151</v>
      </c>
      <c r="N13450" s="45"/>
      <c r="O13450" s="46"/>
    </row>
    <row r="13451" spans="1:15" x14ac:dyDescent="0.2">
      <c r="A13451" s="11" t="str">
        <f t="shared" si="1260"/>
        <v>8342006 - Alle regionerUnder 1 år</v>
      </c>
      <c r="B13451" s="12" t="str">
        <f t="shared" si="1263"/>
        <v>834200</v>
      </c>
      <c r="C13451" s="14">
        <f t="shared" si="1261"/>
        <v>0</v>
      </c>
      <c r="D13451" s="14">
        <f t="shared" si="1262"/>
        <v>0</v>
      </c>
      <c r="E13451" s="19" t="str">
        <f t="shared" si="1264"/>
        <v>834200 - Entreprenørmaskinførerarbejde</v>
      </c>
      <c r="F13451" s="19" t="str">
        <f t="shared" si="1265"/>
        <v>Under 1 år</v>
      </c>
      <c r="G13451" s="40" t="s">
        <v>516</v>
      </c>
      <c r="H13451" s="41" t="s">
        <v>260</v>
      </c>
      <c r="I13451" s="42" t="s">
        <v>11</v>
      </c>
      <c r="J13451" s="43" t="s">
        <v>13</v>
      </c>
      <c r="K13451" s="44">
        <v>72</v>
      </c>
      <c r="L13451" s="45">
        <v>25705.114773082354</v>
      </c>
      <c r="M13451" s="46">
        <v>27034.502032293563</v>
      </c>
      <c r="N13451" s="45"/>
      <c r="O13451" s="46"/>
    </row>
    <row r="13452" spans="1:15" x14ac:dyDescent="0.2">
      <c r="A13452" s="11" t="str">
        <f t="shared" si="1260"/>
        <v>8342006 - Alle regioner1 år</v>
      </c>
      <c r="B13452" s="12" t="str">
        <f t="shared" si="1263"/>
        <v>834200</v>
      </c>
      <c r="C13452" s="14">
        <f t="shared" si="1261"/>
        <v>0</v>
      </c>
      <c r="D13452" s="14">
        <f t="shared" si="1262"/>
        <v>0</v>
      </c>
      <c r="E13452" s="19" t="str">
        <f t="shared" si="1264"/>
        <v>834200 - Entreprenørmaskinførerarbejde</v>
      </c>
      <c r="F13452" s="19" t="str">
        <f t="shared" si="1265"/>
        <v>1 år</v>
      </c>
      <c r="G13452" s="40" t="s">
        <v>516</v>
      </c>
      <c r="H13452" s="41" t="s">
        <v>260</v>
      </c>
      <c r="I13452" s="42" t="s">
        <v>11</v>
      </c>
      <c r="J13452" s="43" t="s">
        <v>22</v>
      </c>
      <c r="K13452" s="44">
        <v>42</v>
      </c>
      <c r="L13452" s="45">
        <v>28158.084065196454</v>
      </c>
      <c r="M13452" s="46">
        <v>29614.331140166494</v>
      </c>
      <c r="N13452" s="45"/>
      <c r="O13452" s="46"/>
    </row>
    <row r="13453" spans="1:15" x14ac:dyDescent="0.2">
      <c r="A13453" s="11" t="str">
        <f t="shared" si="1260"/>
        <v>8342006 - Alle regioner2 år</v>
      </c>
      <c r="B13453" s="12" t="str">
        <f t="shared" si="1263"/>
        <v>834200</v>
      </c>
      <c r="C13453" s="14">
        <f t="shared" si="1261"/>
        <v>0</v>
      </c>
      <c r="D13453" s="14">
        <f t="shared" si="1262"/>
        <v>0</v>
      </c>
      <c r="E13453" s="19" t="str">
        <f t="shared" si="1264"/>
        <v>834200 - Entreprenørmaskinførerarbejde</v>
      </c>
      <c r="F13453" s="19" t="str">
        <f t="shared" si="1265"/>
        <v>2 år</v>
      </c>
      <c r="G13453" s="40" t="s">
        <v>516</v>
      </c>
      <c r="H13453" s="41" t="s">
        <v>260</v>
      </c>
      <c r="I13453" s="42" t="s">
        <v>11</v>
      </c>
      <c r="J13453" s="43" t="s">
        <v>23</v>
      </c>
      <c r="K13453" s="44">
        <v>49</v>
      </c>
      <c r="L13453" s="45">
        <v>28102.959387510935</v>
      </c>
      <c r="M13453" s="46">
        <v>29754.378173886071</v>
      </c>
      <c r="N13453" s="45"/>
      <c r="O13453" s="46"/>
    </row>
    <row r="13454" spans="1:15" x14ac:dyDescent="0.2">
      <c r="A13454" s="11" t="str">
        <f t="shared" si="1260"/>
        <v>8342006 - Alle regioner3 år</v>
      </c>
      <c r="B13454" s="12" t="str">
        <f t="shared" si="1263"/>
        <v>834200</v>
      </c>
      <c r="C13454" s="14">
        <f t="shared" si="1261"/>
        <v>0</v>
      </c>
      <c r="D13454" s="14">
        <f t="shared" si="1262"/>
        <v>0</v>
      </c>
      <c r="E13454" s="19" t="str">
        <f t="shared" si="1264"/>
        <v>834200 - Entreprenørmaskinførerarbejde</v>
      </c>
      <c r="F13454" s="19" t="str">
        <f t="shared" si="1265"/>
        <v>3 år</v>
      </c>
      <c r="G13454" s="40" t="s">
        <v>516</v>
      </c>
      <c r="H13454" s="41" t="s">
        <v>260</v>
      </c>
      <c r="I13454" s="42" t="s">
        <v>11</v>
      </c>
      <c r="J13454" s="43" t="s">
        <v>14</v>
      </c>
      <c r="K13454" s="44">
        <v>44</v>
      </c>
      <c r="L13454" s="45">
        <v>28042.825633541401</v>
      </c>
      <c r="M13454" s="46">
        <v>29493.111906861206</v>
      </c>
      <c r="N13454" s="45"/>
      <c r="O13454" s="46"/>
    </row>
    <row r="13455" spans="1:15" x14ac:dyDescent="0.2">
      <c r="A13455" s="11" t="str">
        <f t="shared" si="1260"/>
        <v>8342006 - Alle regioner4 år</v>
      </c>
      <c r="B13455" s="12" t="str">
        <f t="shared" si="1263"/>
        <v>834200</v>
      </c>
      <c r="C13455" s="14">
        <f t="shared" si="1261"/>
        <v>0</v>
      </c>
      <c r="D13455" s="14">
        <f t="shared" si="1262"/>
        <v>0</v>
      </c>
      <c r="E13455" s="19" t="str">
        <f t="shared" si="1264"/>
        <v>834200 - Entreprenørmaskinførerarbejde</v>
      </c>
      <c r="F13455" s="19" t="str">
        <f t="shared" si="1265"/>
        <v>4 år</v>
      </c>
      <c r="G13455" s="40" t="s">
        <v>516</v>
      </c>
      <c r="H13455" s="41" t="s">
        <v>260</v>
      </c>
      <c r="I13455" s="42" t="s">
        <v>11</v>
      </c>
      <c r="J13455" s="43" t="s">
        <v>24</v>
      </c>
      <c r="K13455" s="44">
        <v>45</v>
      </c>
      <c r="L13455" s="45">
        <v>28179.436904839367</v>
      </c>
      <c r="M13455" s="46">
        <v>29865.543905784645</v>
      </c>
      <c r="N13455" s="45"/>
      <c r="O13455" s="46"/>
    </row>
    <row r="13456" spans="1:15" x14ac:dyDescent="0.2">
      <c r="A13456" s="11" t="str">
        <f t="shared" si="1260"/>
        <v>8342006 - Alle regioner5-9 år</v>
      </c>
      <c r="B13456" s="12" t="str">
        <f t="shared" si="1263"/>
        <v>834200</v>
      </c>
      <c r="C13456" s="14">
        <f t="shared" si="1261"/>
        <v>0</v>
      </c>
      <c r="D13456" s="14">
        <f t="shared" si="1262"/>
        <v>0</v>
      </c>
      <c r="E13456" s="19" t="str">
        <f t="shared" si="1264"/>
        <v>834200 - Entreprenørmaskinførerarbejde</v>
      </c>
      <c r="F13456" s="19" t="str">
        <f t="shared" si="1265"/>
        <v>5-9 år</v>
      </c>
      <c r="G13456" s="40" t="s">
        <v>516</v>
      </c>
      <c r="H13456" s="41" t="s">
        <v>260</v>
      </c>
      <c r="I13456" s="42" t="s">
        <v>11</v>
      </c>
      <c r="J13456" s="43" t="s">
        <v>15</v>
      </c>
      <c r="K13456" s="44">
        <v>270</v>
      </c>
      <c r="L13456" s="45">
        <v>29518.234922729338</v>
      </c>
      <c r="M13456" s="46">
        <v>31111.727298510377</v>
      </c>
      <c r="N13456" s="45"/>
      <c r="O13456" s="46"/>
    </row>
    <row r="13457" spans="1:15" x14ac:dyDescent="0.2">
      <c r="A13457" s="11" t="str">
        <f t="shared" si="1260"/>
        <v>8342006 - Alle regioner0-4 år</v>
      </c>
      <c r="B13457" s="12" t="str">
        <f t="shared" si="1263"/>
        <v>834200</v>
      </c>
      <c r="C13457" s="14">
        <f t="shared" si="1261"/>
        <v>0</v>
      </c>
      <c r="D13457" s="14">
        <f t="shared" si="1262"/>
        <v>0</v>
      </c>
      <c r="E13457" s="19" t="str">
        <f t="shared" si="1264"/>
        <v>834200 - Entreprenørmaskinførerarbejde</v>
      </c>
      <c r="F13457" s="19" t="str">
        <f t="shared" si="1265"/>
        <v>0-4 år</v>
      </c>
      <c r="G13457" s="40" t="s">
        <v>516</v>
      </c>
      <c r="H13457" s="41" t="s">
        <v>260</v>
      </c>
      <c r="I13457" s="42" t="s">
        <v>11</v>
      </c>
      <c r="J13457" s="43" t="s">
        <v>16</v>
      </c>
      <c r="K13457" s="44">
        <v>252</v>
      </c>
      <c r="L13457" s="45">
        <v>28042.825633541401</v>
      </c>
      <c r="M13457" s="46">
        <v>29591.477507230895</v>
      </c>
      <c r="N13457" s="45"/>
      <c r="O13457" s="46"/>
    </row>
    <row r="13458" spans="1:15" x14ac:dyDescent="0.2">
      <c r="A13458" s="11" t="str">
        <f t="shared" si="1260"/>
        <v>8342006 - Alle regioner10-14 år</v>
      </c>
      <c r="B13458" s="12" t="str">
        <f t="shared" si="1263"/>
        <v>834200</v>
      </c>
      <c r="C13458" s="14">
        <f t="shared" si="1261"/>
        <v>0</v>
      </c>
      <c r="D13458" s="14">
        <f t="shared" si="1262"/>
        <v>0</v>
      </c>
      <c r="E13458" s="19" t="str">
        <f t="shared" si="1264"/>
        <v>834200 - Entreprenørmaskinførerarbejde</v>
      </c>
      <c r="F13458" s="19" t="str">
        <f t="shared" si="1265"/>
        <v>10-14 år</v>
      </c>
      <c r="G13458" s="40" t="s">
        <v>516</v>
      </c>
      <c r="H13458" s="41" t="s">
        <v>260</v>
      </c>
      <c r="I13458" s="42" t="s">
        <v>11</v>
      </c>
      <c r="J13458" s="43" t="s">
        <v>17</v>
      </c>
      <c r="K13458" s="44">
        <v>219</v>
      </c>
      <c r="L13458" s="45">
        <v>30809.31876379039</v>
      </c>
      <c r="M13458" s="46">
        <v>32543.59210276106</v>
      </c>
      <c r="N13458" s="45"/>
      <c r="O13458" s="46"/>
    </row>
    <row r="13459" spans="1:15" x14ac:dyDescent="0.2">
      <c r="A13459" s="11" t="str">
        <f t="shared" si="1260"/>
        <v>8342006 - Alle regioner15-20 år</v>
      </c>
      <c r="B13459" s="12" t="str">
        <f t="shared" si="1263"/>
        <v>834200</v>
      </c>
      <c r="C13459" s="14">
        <f t="shared" si="1261"/>
        <v>0</v>
      </c>
      <c r="D13459" s="14">
        <f t="shared" si="1262"/>
        <v>0</v>
      </c>
      <c r="E13459" s="19" t="str">
        <f t="shared" si="1264"/>
        <v>834200 - Entreprenørmaskinførerarbejde</v>
      </c>
      <c r="F13459" s="19" t="str">
        <f t="shared" si="1265"/>
        <v>15-20 år</v>
      </c>
      <c r="G13459" s="40" t="s">
        <v>516</v>
      </c>
      <c r="H13459" s="41" t="s">
        <v>260</v>
      </c>
      <c r="I13459" s="42" t="s">
        <v>11</v>
      </c>
      <c r="J13459" s="43" t="s">
        <v>18</v>
      </c>
      <c r="K13459" s="44">
        <v>207</v>
      </c>
      <c r="L13459" s="45">
        <v>30871.155089046075</v>
      </c>
      <c r="M13459" s="46">
        <v>32592.116251420917</v>
      </c>
      <c r="N13459" s="45"/>
      <c r="O13459" s="46"/>
    </row>
    <row r="13460" spans="1:15" x14ac:dyDescent="0.2">
      <c r="A13460" s="11" t="str">
        <f t="shared" si="1260"/>
        <v>8342006 - Alle regioner20-24 år</v>
      </c>
      <c r="B13460" s="12" t="str">
        <f t="shared" si="1263"/>
        <v>834200</v>
      </c>
      <c r="C13460" s="14">
        <f t="shared" si="1261"/>
        <v>0</v>
      </c>
      <c r="D13460" s="14">
        <f t="shared" si="1262"/>
        <v>0</v>
      </c>
      <c r="E13460" s="19" t="str">
        <f t="shared" si="1264"/>
        <v>834200 - Entreprenørmaskinførerarbejde</v>
      </c>
      <c r="F13460" s="19" t="str">
        <f t="shared" si="1265"/>
        <v>20-24 år</v>
      </c>
      <c r="G13460" s="40" t="s">
        <v>516</v>
      </c>
      <c r="H13460" s="41" t="s">
        <v>260</v>
      </c>
      <c r="I13460" s="42" t="s">
        <v>11</v>
      </c>
      <c r="J13460" s="43" t="s">
        <v>19</v>
      </c>
      <c r="K13460" s="44">
        <v>269</v>
      </c>
      <c r="L13460" s="45">
        <v>31219.344595817234</v>
      </c>
      <c r="M13460" s="46">
        <v>32937.273230100836</v>
      </c>
      <c r="N13460" s="45"/>
      <c r="O13460" s="46"/>
    </row>
    <row r="13461" spans="1:15" x14ac:dyDescent="0.2">
      <c r="A13461" s="11" t="str">
        <f t="shared" si="1260"/>
        <v>8342006 - Alle regioner25 år og derover</v>
      </c>
      <c r="B13461" s="12" t="str">
        <f t="shared" si="1263"/>
        <v>834200</v>
      </c>
      <c r="C13461" s="14">
        <f t="shared" si="1261"/>
        <v>0</v>
      </c>
      <c r="D13461" s="14">
        <f t="shared" si="1262"/>
        <v>0</v>
      </c>
      <c r="E13461" s="19" t="str">
        <f t="shared" si="1264"/>
        <v>834200 - Entreprenørmaskinførerarbejde</v>
      </c>
      <c r="F13461" s="19" t="str">
        <f t="shared" si="1265"/>
        <v>25 år og derover</v>
      </c>
      <c r="G13461" s="40" t="s">
        <v>516</v>
      </c>
      <c r="H13461" s="41" t="s">
        <v>260</v>
      </c>
      <c r="I13461" s="42" t="s">
        <v>11</v>
      </c>
      <c r="J13461" s="43" t="s">
        <v>9</v>
      </c>
      <c r="K13461" s="44">
        <v>1426</v>
      </c>
      <c r="L13461" s="45">
        <v>31604.668061425498</v>
      </c>
      <c r="M13461" s="46">
        <v>33306.558203435729</v>
      </c>
      <c r="N13461" s="45"/>
      <c r="O13461" s="46"/>
    </row>
    <row r="13462" spans="1:15" x14ac:dyDescent="0.2">
      <c r="A13462" s="11" t="str">
        <f t="shared" si="1260"/>
        <v>8342006 - Alle regionerAlle uanset erf.</v>
      </c>
      <c r="B13462" s="12" t="str">
        <f t="shared" si="1263"/>
        <v>834200</v>
      </c>
      <c r="C13462" s="14">
        <f t="shared" si="1261"/>
        <v>0</v>
      </c>
      <c r="D13462" s="14">
        <f t="shared" si="1262"/>
        <v>0</v>
      </c>
      <c r="E13462" s="19" t="str">
        <f t="shared" si="1264"/>
        <v>834200 - Entreprenørmaskinførerarbejde</v>
      </c>
      <c r="F13462" s="19" t="str">
        <f t="shared" si="1265"/>
        <v>Alle uanset erf.</v>
      </c>
      <c r="G13462" s="40" t="s">
        <v>516</v>
      </c>
      <c r="H13462" s="41" t="s">
        <v>260</v>
      </c>
      <c r="I13462" s="42" t="s">
        <v>11</v>
      </c>
      <c r="J13462" s="43" t="s">
        <v>10</v>
      </c>
      <c r="K13462" s="44">
        <v>2643</v>
      </c>
      <c r="L13462" s="45">
        <v>30916.632822279771</v>
      </c>
      <c r="M13462" s="46">
        <v>32608.166921310381</v>
      </c>
      <c r="N13462" s="45"/>
      <c r="O13462" s="46"/>
    </row>
    <row r="13463" spans="1:15" x14ac:dyDescent="0.2">
      <c r="A13463" s="11" t="str">
        <f t="shared" si="1260"/>
        <v>8343101 - Region Hovedstaden5-9 år</v>
      </c>
      <c r="B13463" s="12" t="str">
        <f t="shared" si="1263"/>
        <v>834310</v>
      </c>
      <c r="C13463" s="14">
        <f t="shared" si="1261"/>
        <v>0</v>
      </c>
      <c r="D13463" s="14">
        <f t="shared" si="1262"/>
        <v>0</v>
      </c>
      <c r="E13463" s="19" t="str">
        <f t="shared" si="1264"/>
        <v>834310 - Kran- og liftførerarbejde ved stationære enheder</v>
      </c>
      <c r="F13463" s="19" t="str">
        <f t="shared" si="1265"/>
        <v>5-9 år</v>
      </c>
      <c r="G13463" s="40" t="s">
        <v>516</v>
      </c>
      <c r="H13463" s="41" t="s">
        <v>475</v>
      </c>
      <c r="I13463" s="42" t="s">
        <v>8</v>
      </c>
      <c r="J13463" s="43" t="s">
        <v>15</v>
      </c>
      <c r="K13463" s="44">
        <v>11</v>
      </c>
      <c r="L13463" s="45">
        <v>29863.174860310377</v>
      </c>
      <c r="M13463" s="46">
        <v>31407.603839887059</v>
      </c>
      <c r="N13463" s="45"/>
      <c r="O13463" s="46"/>
    </row>
    <row r="13464" spans="1:15" x14ac:dyDescent="0.2">
      <c r="A13464" s="11" t="str">
        <f t="shared" si="1260"/>
        <v>8343101 - Region Hovedstaden25 år og derover</v>
      </c>
      <c r="B13464" s="12" t="str">
        <f t="shared" si="1263"/>
        <v>834310</v>
      </c>
      <c r="C13464" s="14">
        <f t="shared" si="1261"/>
        <v>0</v>
      </c>
      <c r="D13464" s="14">
        <f t="shared" si="1262"/>
        <v>0</v>
      </c>
      <c r="E13464" s="19" t="str">
        <f t="shared" si="1264"/>
        <v>834310 - Kran- og liftførerarbejde ved stationære enheder</v>
      </c>
      <c r="F13464" s="19" t="str">
        <f t="shared" si="1265"/>
        <v>25 år og derover</v>
      </c>
      <c r="G13464" s="40" t="s">
        <v>516</v>
      </c>
      <c r="H13464" s="41" t="s">
        <v>475</v>
      </c>
      <c r="I13464" s="42" t="s">
        <v>8</v>
      </c>
      <c r="J13464" s="43" t="s">
        <v>9</v>
      </c>
      <c r="K13464" s="44">
        <v>25</v>
      </c>
      <c r="L13464" s="45">
        <v>34195.420910832523</v>
      </c>
      <c r="M13464" s="46">
        <v>35963.899958038666</v>
      </c>
      <c r="N13464" s="45"/>
      <c r="O13464" s="46"/>
    </row>
    <row r="13465" spans="1:15" x14ac:dyDescent="0.2">
      <c r="A13465" s="11" t="str">
        <f t="shared" si="1260"/>
        <v>8343101 - Region HovedstadenAlle uanset erf.</v>
      </c>
      <c r="B13465" s="12" t="str">
        <f t="shared" si="1263"/>
        <v>834310</v>
      </c>
      <c r="C13465" s="14">
        <f t="shared" si="1261"/>
        <v>0</v>
      </c>
      <c r="D13465" s="14">
        <f t="shared" si="1262"/>
        <v>0</v>
      </c>
      <c r="E13465" s="19" t="str">
        <f t="shared" si="1264"/>
        <v>834310 - Kran- og liftførerarbejde ved stationære enheder</v>
      </c>
      <c r="F13465" s="19" t="str">
        <f t="shared" si="1265"/>
        <v>Alle uanset erf.</v>
      </c>
      <c r="G13465" s="40" t="s">
        <v>516</v>
      </c>
      <c r="H13465" s="41" t="s">
        <v>475</v>
      </c>
      <c r="I13465" s="42" t="s">
        <v>8</v>
      </c>
      <c r="J13465" s="43" t="s">
        <v>10</v>
      </c>
      <c r="K13465" s="44">
        <v>62</v>
      </c>
      <c r="L13465" s="45">
        <v>34170.537141654713</v>
      </c>
      <c r="M13465" s="46">
        <v>35937.729278998828</v>
      </c>
      <c r="N13465" s="45"/>
      <c r="O13465" s="46"/>
    </row>
    <row r="13466" spans="1:15" x14ac:dyDescent="0.2">
      <c r="A13466" s="11" t="str">
        <f t="shared" si="1260"/>
        <v>8343103 - Region Syddanmark25 år og derover</v>
      </c>
      <c r="B13466" s="12" t="str">
        <f t="shared" si="1263"/>
        <v>834310</v>
      </c>
      <c r="C13466" s="14">
        <f t="shared" si="1261"/>
        <v>0</v>
      </c>
      <c r="D13466" s="14">
        <f t="shared" si="1262"/>
        <v>0</v>
      </c>
      <c r="E13466" s="19" t="str">
        <f t="shared" si="1264"/>
        <v>834310 - Kran- og liftførerarbejde ved stationære enheder</v>
      </c>
      <c r="F13466" s="19" t="str">
        <f t="shared" si="1265"/>
        <v>25 år og derover</v>
      </c>
      <c r="G13466" s="40" t="s">
        <v>516</v>
      </c>
      <c r="H13466" s="41" t="s">
        <v>475</v>
      </c>
      <c r="I13466" s="42" t="s">
        <v>544</v>
      </c>
      <c r="J13466" s="43" t="s">
        <v>9</v>
      </c>
      <c r="K13466" s="44">
        <v>19</v>
      </c>
      <c r="L13466" s="45">
        <v>33525.28312383109</v>
      </c>
      <c r="M13466" s="46">
        <v>35514.504315202226</v>
      </c>
      <c r="N13466" s="45"/>
      <c r="O13466" s="46"/>
    </row>
    <row r="13467" spans="1:15" x14ac:dyDescent="0.2">
      <c r="A13467" s="11" t="str">
        <f t="shared" si="1260"/>
        <v>8343103 - Region SyddanmarkAlle uanset erf.</v>
      </c>
      <c r="B13467" s="12" t="str">
        <f t="shared" si="1263"/>
        <v>834310</v>
      </c>
      <c r="C13467" s="14">
        <f t="shared" si="1261"/>
        <v>0</v>
      </c>
      <c r="D13467" s="14">
        <f t="shared" si="1262"/>
        <v>0</v>
      </c>
      <c r="E13467" s="19" t="str">
        <f t="shared" si="1264"/>
        <v>834310 - Kran- og liftførerarbejde ved stationære enheder</v>
      </c>
      <c r="F13467" s="19" t="str">
        <f t="shared" si="1265"/>
        <v>Alle uanset erf.</v>
      </c>
      <c r="G13467" s="40" t="s">
        <v>516</v>
      </c>
      <c r="H13467" s="41" t="s">
        <v>475</v>
      </c>
      <c r="I13467" s="42" t="s">
        <v>544</v>
      </c>
      <c r="J13467" s="43" t="s">
        <v>10</v>
      </c>
      <c r="K13467" s="44">
        <v>53</v>
      </c>
      <c r="L13467" s="45">
        <v>39920.225949177038</v>
      </c>
      <c r="M13467" s="46">
        <v>42294.276911064793</v>
      </c>
      <c r="N13467" s="45"/>
      <c r="O13467" s="46"/>
    </row>
    <row r="13468" spans="1:15" x14ac:dyDescent="0.2">
      <c r="A13468" s="11" t="str">
        <f t="shared" si="1260"/>
        <v>8343104 - Region MidtjyllandAlle uanset erf.</v>
      </c>
      <c r="B13468" s="12" t="str">
        <f t="shared" si="1263"/>
        <v>834310</v>
      </c>
      <c r="C13468" s="14">
        <f t="shared" si="1261"/>
        <v>0</v>
      </c>
      <c r="D13468" s="14">
        <f t="shared" si="1262"/>
        <v>0</v>
      </c>
      <c r="E13468" s="19" t="str">
        <f t="shared" si="1264"/>
        <v>834310 - Kran- og liftførerarbejde ved stationære enheder</v>
      </c>
      <c r="F13468" s="19" t="str">
        <f t="shared" si="1265"/>
        <v>Alle uanset erf.</v>
      </c>
      <c r="G13468" s="40" t="s">
        <v>516</v>
      </c>
      <c r="H13468" s="41" t="s">
        <v>475</v>
      </c>
      <c r="I13468" s="42" t="s">
        <v>517</v>
      </c>
      <c r="J13468" s="43" t="s">
        <v>10</v>
      </c>
      <c r="K13468" s="44">
        <v>11</v>
      </c>
      <c r="L13468" s="45">
        <v>35522.097697598008</v>
      </c>
      <c r="M13468" s="46">
        <v>37655.354618847348</v>
      </c>
      <c r="N13468" s="45"/>
      <c r="O13468" s="46"/>
    </row>
    <row r="13469" spans="1:15" x14ac:dyDescent="0.2">
      <c r="A13469" s="11" t="str">
        <f t="shared" si="1260"/>
        <v>8343106 - Alle regioner5-9 år</v>
      </c>
      <c r="B13469" s="12" t="str">
        <f t="shared" si="1263"/>
        <v>834310</v>
      </c>
      <c r="C13469" s="14">
        <f t="shared" si="1261"/>
        <v>0</v>
      </c>
      <c r="D13469" s="14">
        <f t="shared" si="1262"/>
        <v>0</v>
      </c>
      <c r="E13469" s="19" t="str">
        <f t="shared" si="1264"/>
        <v>834310 - Kran- og liftførerarbejde ved stationære enheder</v>
      </c>
      <c r="F13469" s="19" t="str">
        <f t="shared" si="1265"/>
        <v>5-9 år</v>
      </c>
      <c r="G13469" s="40" t="s">
        <v>516</v>
      </c>
      <c r="H13469" s="41" t="s">
        <v>475</v>
      </c>
      <c r="I13469" s="42" t="s">
        <v>11</v>
      </c>
      <c r="J13469" s="43" t="s">
        <v>15</v>
      </c>
      <c r="K13469" s="44">
        <v>15</v>
      </c>
      <c r="L13469" s="45">
        <v>33752.956876657438</v>
      </c>
      <c r="M13469" s="46">
        <v>35498.553083040497</v>
      </c>
      <c r="N13469" s="45"/>
      <c r="O13469" s="46"/>
    </row>
    <row r="13470" spans="1:15" x14ac:dyDescent="0.2">
      <c r="A13470" s="11" t="str">
        <f t="shared" si="1260"/>
        <v>8343106 - Alle regioner0-4 år</v>
      </c>
      <c r="B13470" s="12" t="str">
        <f t="shared" si="1263"/>
        <v>834310</v>
      </c>
      <c r="C13470" s="14">
        <f t="shared" si="1261"/>
        <v>0</v>
      </c>
      <c r="D13470" s="14">
        <f t="shared" si="1262"/>
        <v>0</v>
      </c>
      <c r="E13470" s="19" t="str">
        <f t="shared" si="1264"/>
        <v>834310 - Kran- og liftførerarbejde ved stationære enheder</v>
      </c>
      <c r="F13470" s="19" t="str">
        <f t="shared" si="1265"/>
        <v>0-4 år</v>
      </c>
      <c r="G13470" s="40" t="s">
        <v>516</v>
      </c>
      <c r="H13470" s="41" t="s">
        <v>475</v>
      </c>
      <c r="I13470" s="42" t="s">
        <v>11</v>
      </c>
      <c r="J13470" s="43" t="s">
        <v>16</v>
      </c>
      <c r="K13470" s="44">
        <v>12</v>
      </c>
      <c r="L13470" s="45">
        <v>35821.833405438207</v>
      </c>
      <c r="M13470" s="46">
        <v>37674.42536432117</v>
      </c>
      <c r="N13470" s="45"/>
      <c r="O13470" s="46"/>
    </row>
    <row r="13471" spans="1:15" x14ac:dyDescent="0.2">
      <c r="A13471" s="11" t="str">
        <f t="shared" si="1260"/>
        <v>8343106 - Alle regioner10-14 år</v>
      </c>
      <c r="B13471" s="12" t="str">
        <f t="shared" si="1263"/>
        <v>834310</v>
      </c>
      <c r="C13471" s="14">
        <f t="shared" si="1261"/>
        <v>0</v>
      </c>
      <c r="D13471" s="14">
        <f t="shared" si="1262"/>
        <v>0</v>
      </c>
      <c r="E13471" s="19" t="str">
        <f t="shared" si="1264"/>
        <v>834310 - Kran- og liftførerarbejde ved stationære enheder</v>
      </c>
      <c r="F13471" s="19" t="str">
        <f t="shared" si="1265"/>
        <v>10-14 år</v>
      </c>
      <c r="G13471" s="40" t="s">
        <v>516</v>
      </c>
      <c r="H13471" s="41" t="s">
        <v>475</v>
      </c>
      <c r="I13471" s="42" t="s">
        <v>11</v>
      </c>
      <c r="J13471" s="43" t="s">
        <v>17</v>
      </c>
      <c r="K13471" s="44">
        <v>12</v>
      </c>
      <c r="L13471" s="45">
        <v>34844.30860463249</v>
      </c>
      <c r="M13471" s="46">
        <v>36646.346071647749</v>
      </c>
      <c r="N13471" s="45"/>
      <c r="O13471" s="46"/>
    </row>
    <row r="13472" spans="1:15" x14ac:dyDescent="0.2">
      <c r="A13472" s="11" t="str">
        <f t="shared" si="1260"/>
        <v>8343106 - Alle regioner15-20 år</v>
      </c>
      <c r="B13472" s="12" t="str">
        <f t="shared" si="1263"/>
        <v>834310</v>
      </c>
      <c r="C13472" s="14">
        <f t="shared" si="1261"/>
        <v>0</v>
      </c>
      <c r="D13472" s="14">
        <f t="shared" si="1262"/>
        <v>0</v>
      </c>
      <c r="E13472" s="19" t="str">
        <f t="shared" si="1264"/>
        <v>834310 - Kran- og liftførerarbejde ved stationære enheder</v>
      </c>
      <c r="F13472" s="19" t="str">
        <f t="shared" si="1265"/>
        <v>15-20 år</v>
      </c>
      <c r="G13472" s="40" t="s">
        <v>516</v>
      </c>
      <c r="H13472" s="41" t="s">
        <v>475</v>
      </c>
      <c r="I13472" s="42" t="s">
        <v>11</v>
      </c>
      <c r="J13472" s="43" t="s">
        <v>18</v>
      </c>
      <c r="K13472" s="44">
        <v>18</v>
      </c>
      <c r="L13472" s="45">
        <v>32920.199096429169</v>
      </c>
      <c r="M13472" s="46">
        <v>34622.727703510798</v>
      </c>
      <c r="N13472" s="45"/>
      <c r="O13472" s="46"/>
    </row>
    <row r="13473" spans="1:15" x14ac:dyDescent="0.2">
      <c r="A13473" s="11" t="str">
        <f t="shared" si="1260"/>
        <v>8343106 - Alle regioner20-24 år</v>
      </c>
      <c r="B13473" s="12" t="str">
        <f t="shared" si="1263"/>
        <v>834310</v>
      </c>
      <c r="C13473" s="14">
        <f t="shared" si="1261"/>
        <v>0</v>
      </c>
      <c r="D13473" s="14">
        <f t="shared" si="1262"/>
        <v>0</v>
      </c>
      <c r="E13473" s="19" t="str">
        <f t="shared" si="1264"/>
        <v>834310 - Kran- og liftførerarbejde ved stationære enheder</v>
      </c>
      <c r="F13473" s="19" t="str">
        <f t="shared" si="1265"/>
        <v>20-24 år</v>
      </c>
      <c r="G13473" s="40" t="s">
        <v>516</v>
      </c>
      <c r="H13473" s="41" t="s">
        <v>475</v>
      </c>
      <c r="I13473" s="42" t="s">
        <v>11</v>
      </c>
      <c r="J13473" s="43" t="s">
        <v>19</v>
      </c>
      <c r="K13473" s="44">
        <v>18</v>
      </c>
      <c r="L13473" s="45">
        <v>36415.189989132668</v>
      </c>
      <c r="M13473" s="46">
        <v>38575.806560862649</v>
      </c>
      <c r="N13473" s="45"/>
      <c r="O13473" s="46"/>
    </row>
    <row r="13474" spans="1:15" x14ac:dyDescent="0.2">
      <c r="A13474" s="11" t="str">
        <f t="shared" si="1260"/>
        <v>8343106 - Alle regioner25 år og derover</v>
      </c>
      <c r="B13474" s="12" t="str">
        <f t="shared" si="1263"/>
        <v>834310</v>
      </c>
      <c r="C13474" s="14">
        <f t="shared" si="1261"/>
        <v>0</v>
      </c>
      <c r="D13474" s="14">
        <f t="shared" si="1262"/>
        <v>0</v>
      </c>
      <c r="E13474" s="19" t="str">
        <f t="shared" si="1264"/>
        <v>834310 - Kran- og liftførerarbejde ved stationære enheder</v>
      </c>
      <c r="F13474" s="19" t="str">
        <f t="shared" si="1265"/>
        <v>25 år og derover</v>
      </c>
      <c r="G13474" s="40" t="s">
        <v>516</v>
      </c>
      <c r="H13474" s="41" t="s">
        <v>475</v>
      </c>
      <c r="I13474" s="42" t="s">
        <v>11</v>
      </c>
      <c r="J13474" s="43" t="s">
        <v>9</v>
      </c>
      <c r="K13474" s="44">
        <v>55</v>
      </c>
      <c r="L13474" s="45">
        <v>34809.79572283219</v>
      </c>
      <c r="M13474" s="46">
        <v>36610.048292726824</v>
      </c>
      <c r="N13474" s="45"/>
      <c r="O13474" s="46"/>
    </row>
    <row r="13475" spans="1:15" x14ac:dyDescent="0.2">
      <c r="A13475" s="11" t="str">
        <f t="shared" si="1260"/>
        <v>8343106 - Alle regionerAlle uanset erf.</v>
      </c>
      <c r="B13475" s="12" t="str">
        <f t="shared" si="1263"/>
        <v>834310</v>
      </c>
      <c r="C13475" s="14">
        <f t="shared" si="1261"/>
        <v>0</v>
      </c>
      <c r="D13475" s="14">
        <f t="shared" si="1262"/>
        <v>0</v>
      </c>
      <c r="E13475" s="19" t="str">
        <f t="shared" si="1264"/>
        <v>834310 - Kran- og liftførerarbejde ved stationære enheder</v>
      </c>
      <c r="F13475" s="19" t="str">
        <f t="shared" si="1265"/>
        <v>Alle uanset erf.</v>
      </c>
      <c r="G13475" s="40" t="s">
        <v>516</v>
      </c>
      <c r="H13475" s="41" t="s">
        <v>475</v>
      </c>
      <c r="I13475" s="42" t="s">
        <v>11</v>
      </c>
      <c r="J13475" s="43" t="s">
        <v>10</v>
      </c>
      <c r="K13475" s="44">
        <v>130</v>
      </c>
      <c r="L13475" s="45">
        <v>35091.882697013301</v>
      </c>
      <c r="M13475" s="46">
        <v>36906.723913283422</v>
      </c>
      <c r="N13475" s="45"/>
      <c r="O13475" s="46"/>
    </row>
    <row r="13476" spans="1:15" x14ac:dyDescent="0.2">
      <c r="A13476" s="11" t="str">
        <f t="shared" si="1260"/>
        <v>8343201 - Region Hovedstaden5-9 år</v>
      </c>
      <c r="B13476" s="12" t="str">
        <f t="shared" si="1263"/>
        <v>834320</v>
      </c>
      <c r="C13476" s="14">
        <f t="shared" si="1261"/>
        <v>0</v>
      </c>
      <c r="D13476" s="14">
        <f t="shared" si="1262"/>
        <v>0</v>
      </c>
      <c r="E13476" s="19" t="str">
        <f t="shared" si="1264"/>
        <v>834320 - Kran- og liftførerarbejde ved mobile enheder</v>
      </c>
      <c r="F13476" s="19" t="str">
        <f t="shared" si="1265"/>
        <v>5-9 år</v>
      </c>
      <c r="G13476" s="40" t="s">
        <v>516</v>
      </c>
      <c r="H13476" s="41" t="s">
        <v>476</v>
      </c>
      <c r="I13476" s="42" t="s">
        <v>8</v>
      </c>
      <c r="J13476" s="43" t="s">
        <v>15</v>
      </c>
      <c r="K13476" s="44">
        <v>28</v>
      </c>
      <c r="L13476" s="45">
        <v>38845.018971677171</v>
      </c>
      <c r="M13476" s="46">
        <v>41155.127505924065</v>
      </c>
      <c r="N13476" s="45"/>
      <c r="O13476" s="46"/>
    </row>
    <row r="13477" spans="1:15" x14ac:dyDescent="0.2">
      <c r="A13477" s="11" t="str">
        <f t="shared" si="1260"/>
        <v>8343201 - Region Hovedstaden0-4 år</v>
      </c>
      <c r="B13477" s="12" t="str">
        <f t="shared" si="1263"/>
        <v>834320</v>
      </c>
      <c r="C13477" s="14">
        <f t="shared" si="1261"/>
        <v>0</v>
      </c>
      <c r="D13477" s="14">
        <f t="shared" si="1262"/>
        <v>0</v>
      </c>
      <c r="E13477" s="19" t="str">
        <f t="shared" si="1264"/>
        <v>834320 - Kran- og liftførerarbejde ved mobile enheder</v>
      </c>
      <c r="F13477" s="19" t="str">
        <f t="shared" si="1265"/>
        <v>0-4 år</v>
      </c>
      <c r="G13477" s="40" t="s">
        <v>516</v>
      </c>
      <c r="H13477" s="41" t="s">
        <v>476</v>
      </c>
      <c r="I13477" s="42" t="s">
        <v>8</v>
      </c>
      <c r="J13477" s="43" t="s">
        <v>16</v>
      </c>
      <c r="K13477" s="44">
        <v>26</v>
      </c>
      <c r="L13477" s="45">
        <v>33846.111433200989</v>
      </c>
      <c r="M13477" s="46">
        <v>35768.588644286661</v>
      </c>
      <c r="N13477" s="45"/>
      <c r="O13477" s="46"/>
    </row>
    <row r="13478" spans="1:15" x14ac:dyDescent="0.2">
      <c r="A13478" s="11" t="str">
        <f t="shared" si="1260"/>
        <v>8343201 - Region Hovedstaden10-14 år</v>
      </c>
      <c r="B13478" s="12" t="str">
        <f t="shared" si="1263"/>
        <v>834320</v>
      </c>
      <c r="C13478" s="14">
        <f t="shared" si="1261"/>
        <v>0</v>
      </c>
      <c r="D13478" s="14">
        <f t="shared" si="1262"/>
        <v>0</v>
      </c>
      <c r="E13478" s="19" t="str">
        <f t="shared" si="1264"/>
        <v>834320 - Kran- og liftførerarbejde ved mobile enheder</v>
      </c>
      <c r="F13478" s="19" t="str">
        <f t="shared" si="1265"/>
        <v>10-14 år</v>
      </c>
      <c r="G13478" s="40" t="s">
        <v>516</v>
      </c>
      <c r="H13478" s="41" t="s">
        <v>476</v>
      </c>
      <c r="I13478" s="42" t="s">
        <v>8</v>
      </c>
      <c r="J13478" s="43" t="s">
        <v>17</v>
      </c>
      <c r="K13478" s="44">
        <v>16</v>
      </c>
      <c r="L13478" s="45">
        <v>37000.191490955563</v>
      </c>
      <c r="M13478" s="46">
        <v>39200.588360225913</v>
      </c>
      <c r="N13478" s="45"/>
      <c r="O13478" s="46"/>
    </row>
    <row r="13479" spans="1:15" x14ac:dyDescent="0.2">
      <c r="A13479" s="11" t="str">
        <f t="shared" si="1260"/>
        <v>8343201 - Region Hovedstaden15-20 år</v>
      </c>
      <c r="B13479" s="12" t="str">
        <f t="shared" si="1263"/>
        <v>834320</v>
      </c>
      <c r="C13479" s="14">
        <f t="shared" si="1261"/>
        <v>0</v>
      </c>
      <c r="D13479" s="14">
        <f t="shared" si="1262"/>
        <v>0</v>
      </c>
      <c r="E13479" s="19" t="str">
        <f t="shared" si="1264"/>
        <v>834320 - Kran- og liftførerarbejde ved mobile enheder</v>
      </c>
      <c r="F13479" s="19" t="str">
        <f t="shared" si="1265"/>
        <v>15-20 år</v>
      </c>
      <c r="G13479" s="40" t="s">
        <v>516</v>
      </c>
      <c r="H13479" s="41" t="s">
        <v>476</v>
      </c>
      <c r="I13479" s="42" t="s">
        <v>8</v>
      </c>
      <c r="J13479" s="43" t="s">
        <v>18</v>
      </c>
      <c r="K13479" s="44">
        <v>17</v>
      </c>
      <c r="L13479" s="45">
        <v>36130.866984719592</v>
      </c>
      <c r="M13479" s="46">
        <v>38043.029910874197</v>
      </c>
      <c r="N13479" s="45"/>
      <c r="O13479" s="46"/>
    </row>
    <row r="13480" spans="1:15" x14ac:dyDescent="0.2">
      <c r="A13480" s="11" t="str">
        <f t="shared" si="1260"/>
        <v>8343201 - Region Hovedstaden20-24 år</v>
      </c>
      <c r="B13480" s="12" t="str">
        <f t="shared" si="1263"/>
        <v>834320</v>
      </c>
      <c r="C13480" s="14">
        <f t="shared" si="1261"/>
        <v>0</v>
      </c>
      <c r="D13480" s="14">
        <f t="shared" si="1262"/>
        <v>0</v>
      </c>
      <c r="E13480" s="19" t="str">
        <f t="shared" si="1264"/>
        <v>834320 - Kran- og liftførerarbejde ved mobile enheder</v>
      </c>
      <c r="F13480" s="19" t="str">
        <f t="shared" si="1265"/>
        <v>20-24 år</v>
      </c>
      <c r="G13480" s="40" t="s">
        <v>516</v>
      </c>
      <c r="H13480" s="41" t="s">
        <v>476</v>
      </c>
      <c r="I13480" s="42" t="s">
        <v>8</v>
      </c>
      <c r="J13480" s="43" t="s">
        <v>19</v>
      </c>
      <c r="K13480" s="44">
        <v>13</v>
      </c>
      <c r="L13480" s="45">
        <v>34054.159463719974</v>
      </c>
      <c r="M13480" s="46">
        <v>35929.850296048382</v>
      </c>
      <c r="N13480" s="45"/>
      <c r="O13480" s="46"/>
    </row>
    <row r="13481" spans="1:15" x14ac:dyDescent="0.2">
      <c r="A13481" s="11" t="str">
        <f t="shared" si="1260"/>
        <v>8343201 - Region Hovedstaden25 år og derover</v>
      </c>
      <c r="B13481" s="12" t="str">
        <f t="shared" si="1263"/>
        <v>834320</v>
      </c>
      <c r="C13481" s="14">
        <f t="shared" si="1261"/>
        <v>0</v>
      </c>
      <c r="D13481" s="14">
        <f t="shared" si="1262"/>
        <v>0</v>
      </c>
      <c r="E13481" s="19" t="str">
        <f t="shared" si="1264"/>
        <v>834320 - Kran- og liftførerarbejde ved mobile enheder</v>
      </c>
      <c r="F13481" s="19" t="str">
        <f t="shared" si="1265"/>
        <v>25 år og derover</v>
      </c>
      <c r="G13481" s="40" t="s">
        <v>516</v>
      </c>
      <c r="H13481" s="41" t="s">
        <v>476</v>
      </c>
      <c r="I13481" s="42" t="s">
        <v>8</v>
      </c>
      <c r="J13481" s="43" t="s">
        <v>9</v>
      </c>
      <c r="K13481" s="44">
        <v>107</v>
      </c>
      <c r="L13481" s="45">
        <v>41080.214942278508</v>
      </c>
      <c r="M13481" s="46">
        <v>43313.249901128402</v>
      </c>
      <c r="N13481" s="45"/>
      <c r="O13481" s="46"/>
    </row>
    <row r="13482" spans="1:15" x14ac:dyDescent="0.2">
      <c r="A13482" s="11" t="str">
        <f t="shared" si="1260"/>
        <v>8343201 - Region HovedstadenAlle uanset erf.</v>
      </c>
      <c r="B13482" s="12" t="str">
        <f t="shared" si="1263"/>
        <v>834320</v>
      </c>
      <c r="C13482" s="14">
        <f t="shared" si="1261"/>
        <v>0</v>
      </c>
      <c r="D13482" s="14">
        <f t="shared" si="1262"/>
        <v>0</v>
      </c>
      <c r="E13482" s="19" t="str">
        <f t="shared" si="1264"/>
        <v>834320 - Kran- og liftførerarbejde ved mobile enheder</v>
      </c>
      <c r="F13482" s="19" t="str">
        <f t="shared" si="1265"/>
        <v>Alle uanset erf.</v>
      </c>
      <c r="G13482" s="40" t="s">
        <v>516</v>
      </c>
      <c r="H13482" s="41" t="s">
        <v>476</v>
      </c>
      <c r="I13482" s="42" t="s">
        <v>8</v>
      </c>
      <c r="J13482" s="43" t="s">
        <v>10</v>
      </c>
      <c r="K13482" s="44">
        <v>207</v>
      </c>
      <c r="L13482" s="45">
        <v>38335.153264995293</v>
      </c>
      <c r="M13482" s="46">
        <v>40628.924092307971</v>
      </c>
      <c r="N13482" s="45"/>
      <c r="O13482" s="46"/>
    </row>
    <row r="13483" spans="1:15" x14ac:dyDescent="0.2">
      <c r="A13483" s="11" t="str">
        <f t="shared" si="1260"/>
        <v>8343202 - Region Sjælland25 år og derover</v>
      </c>
      <c r="B13483" s="12" t="str">
        <f t="shared" si="1263"/>
        <v>834320</v>
      </c>
      <c r="C13483" s="14">
        <f t="shared" si="1261"/>
        <v>0</v>
      </c>
      <c r="D13483" s="14">
        <f t="shared" si="1262"/>
        <v>0</v>
      </c>
      <c r="E13483" s="19" t="str">
        <f t="shared" si="1264"/>
        <v>834320 - Kran- og liftførerarbejde ved mobile enheder</v>
      </c>
      <c r="F13483" s="19" t="str">
        <f t="shared" si="1265"/>
        <v>25 år og derover</v>
      </c>
      <c r="G13483" s="40" t="s">
        <v>516</v>
      </c>
      <c r="H13483" s="41" t="s">
        <v>476</v>
      </c>
      <c r="I13483" s="42" t="s">
        <v>20</v>
      </c>
      <c r="J13483" s="43" t="s">
        <v>9</v>
      </c>
      <c r="K13483" s="44">
        <v>22</v>
      </c>
      <c r="L13483" s="45">
        <v>36270.406784220912</v>
      </c>
      <c r="M13483" s="46">
        <v>38440.634209720156</v>
      </c>
      <c r="N13483" s="45"/>
      <c r="O13483" s="46"/>
    </row>
    <row r="13484" spans="1:15" x14ac:dyDescent="0.2">
      <c r="A13484" s="11" t="str">
        <f t="shared" si="1260"/>
        <v>8343202 - Region SjællandAlle uanset erf.</v>
      </c>
      <c r="B13484" s="12" t="str">
        <f t="shared" si="1263"/>
        <v>834320</v>
      </c>
      <c r="C13484" s="14">
        <f t="shared" si="1261"/>
        <v>0</v>
      </c>
      <c r="D13484" s="14">
        <f t="shared" si="1262"/>
        <v>0</v>
      </c>
      <c r="E13484" s="19" t="str">
        <f t="shared" si="1264"/>
        <v>834320 - Kran- og liftførerarbejde ved mobile enheder</v>
      </c>
      <c r="F13484" s="19" t="str">
        <f t="shared" si="1265"/>
        <v>Alle uanset erf.</v>
      </c>
      <c r="G13484" s="40" t="s">
        <v>516</v>
      </c>
      <c r="H13484" s="41" t="s">
        <v>476</v>
      </c>
      <c r="I13484" s="42" t="s">
        <v>20</v>
      </c>
      <c r="J13484" s="43" t="s">
        <v>10</v>
      </c>
      <c r="K13484" s="44">
        <v>45</v>
      </c>
      <c r="L13484" s="45">
        <v>36270.406784220912</v>
      </c>
      <c r="M13484" s="46">
        <v>38440.634209720156</v>
      </c>
      <c r="N13484" s="45"/>
      <c r="O13484" s="46"/>
    </row>
    <row r="13485" spans="1:15" x14ac:dyDescent="0.2">
      <c r="A13485" s="11" t="str">
        <f t="shared" si="1260"/>
        <v>8343203 - Region Syddanmark5-9 år</v>
      </c>
      <c r="B13485" s="12" t="str">
        <f t="shared" si="1263"/>
        <v>834320</v>
      </c>
      <c r="C13485" s="14">
        <f t="shared" si="1261"/>
        <v>0</v>
      </c>
      <c r="D13485" s="14">
        <f t="shared" si="1262"/>
        <v>0</v>
      </c>
      <c r="E13485" s="19" t="str">
        <f t="shared" si="1264"/>
        <v>834320 - Kran- og liftførerarbejde ved mobile enheder</v>
      </c>
      <c r="F13485" s="19" t="str">
        <f t="shared" si="1265"/>
        <v>5-9 år</v>
      </c>
      <c r="G13485" s="40" t="s">
        <v>516</v>
      </c>
      <c r="H13485" s="41" t="s">
        <v>476</v>
      </c>
      <c r="I13485" s="42" t="s">
        <v>544</v>
      </c>
      <c r="J13485" s="43" t="s">
        <v>15</v>
      </c>
      <c r="K13485" s="44">
        <v>23</v>
      </c>
      <c r="L13485" s="45">
        <v>27943.234656147706</v>
      </c>
      <c r="M13485" s="46">
        <v>29605.015408544732</v>
      </c>
      <c r="N13485" s="45"/>
      <c r="O13485" s="46"/>
    </row>
    <row r="13486" spans="1:15" x14ac:dyDescent="0.2">
      <c r="A13486" s="11" t="str">
        <f t="shared" si="1260"/>
        <v>8343203 - Region Syddanmark0-4 år</v>
      </c>
      <c r="B13486" s="12" t="str">
        <f t="shared" si="1263"/>
        <v>834320</v>
      </c>
      <c r="C13486" s="14">
        <f t="shared" si="1261"/>
        <v>0</v>
      </c>
      <c r="D13486" s="14">
        <f t="shared" si="1262"/>
        <v>0</v>
      </c>
      <c r="E13486" s="19" t="str">
        <f t="shared" si="1264"/>
        <v>834320 - Kran- og liftførerarbejde ved mobile enheder</v>
      </c>
      <c r="F13486" s="19" t="str">
        <f t="shared" si="1265"/>
        <v>0-4 år</v>
      </c>
      <c r="G13486" s="40" t="s">
        <v>516</v>
      </c>
      <c r="H13486" s="41" t="s">
        <v>476</v>
      </c>
      <c r="I13486" s="42" t="s">
        <v>544</v>
      </c>
      <c r="J13486" s="43" t="s">
        <v>16</v>
      </c>
      <c r="K13486" s="44">
        <v>30</v>
      </c>
      <c r="L13486" s="45">
        <v>25683.214197324163</v>
      </c>
      <c r="M13486" s="46">
        <v>27210.591809042908</v>
      </c>
      <c r="N13486" s="45"/>
      <c r="O13486" s="46"/>
    </row>
    <row r="13487" spans="1:15" x14ac:dyDescent="0.2">
      <c r="A13487" s="11" t="str">
        <f t="shared" si="1260"/>
        <v>8343203 - Region Syddanmark10-14 år</v>
      </c>
      <c r="B13487" s="12" t="str">
        <f t="shared" si="1263"/>
        <v>834320</v>
      </c>
      <c r="C13487" s="14">
        <f t="shared" si="1261"/>
        <v>0</v>
      </c>
      <c r="D13487" s="14">
        <f t="shared" si="1262"/>
        <v>0</v>
      </c>
      <c r="E13487" s="19" t="str">
        <f t="shared" si="1264"/>
        <v>834320 - Kran- og liftførerarbejde ved mobile enheder</v>
      </c>
      <c r="F13487" s="19" t="str">
        <f t="shared" si="1265"/>
        <v>10-14 år</v>
      </c>
      <c r="G13487" s="40" t="s">
        <v>516</v>
      </c>
      <c r="H13487" s="41" t="s">
        <v>476</v>
      </c>
      <c r="I13487" s="42" t="s">
        <v>544</v>
      </c>
      <c r="J13487" s="43" t="s">
        <v>17</v>
      </c>
      <c r="K13487" s="44">
        <v>29</v>
      </c>
      <c r="L13487" s="45">
        <v>34691.808966785393</v>
      </c>
      <c r="M13487" s="46">
        <v>36767.581530015981</v>
      </c>
      <c r="N13487" s="45"/>
      <c r="O13487" s="46"/>
    </row>
    <row r="13488" spans="1:15" x14ac:dyDescent="0.2">
      <c r="A13488" s="11" t="str">
        <f t="shared" si="1260"/>
        <v>8343203 - Region Syddanmark15-20 år</v>
      </c>
      <c r="B13488" s="12" t="str">
        <f t="shared" si="1263"/>
        <v>834320</v>
      </c>
      <c r="C13488" s="14">
        <f t="shared" si="1261"/>
        <v>0</v>
      </c>
      <c r="D13488" s="14">
        <f t="shared" si="1262"/>
        <v>0</v>
      </c>
      <c r="E13488" s="19" t="str">
        <f t="shared" si="1264"/>
        <v>834320 - Kran- og liftførerarbejde ved mobile enheder</v>
      </c>
      <c r="F13488" s="19" t="str">
        <f t="shared" si="1265"/>
        <v>15-20 år</v>
      </c>
      <c r="G13488" s="40" t="s">
        <v>516</v>
      </c>
      <c r="H13488" s="41" t="s">
        <v>476</v>
      </c>
      <c r="I13488" s="42" t="s">
        <v>544</v>
      </c>
      <c r="J13488" s="43" t="s">
        <v>18</v>
      </c>
      <c r="K13488" s="44">
        <v>16</v>
      </c>
      <c r="L13488" s="45">
        <v>34539.451345382244</v>
      </c>
      <c r="M13488" s="46">
        <v>36325.722558875474</v>
      </c>
      <c r="N13488" s="45"/>
      <c r="O13488" s="46"/>
    </row>
    <row r="13489" spans="1:15" x14ac:dyDescent="0.2">
      <c r="A13489" s="11" t="str">
        <f t="shared" si="1260"/>
        <v>8343203 - Region Syddanmark20-24 år</v>
      </c>
      <c r="B13489" s="12" t="str">
        <f t="shared" si="1263"/>
        <v>834320</v>
      </c>
      <c r="C13489" s="14">
        <f t="shared" si="1261"/>
        <v>0</v>
      </c>
      <c r="D13489" s="14">
        <f t="shared" si="1262"/>
        <v>0</v>
      </c>
      <c r="E13489" s="19" t="str">
        <f t="shared" si="1264"/>
        <v>834320 - Kran- og liftførerarbejde ved mobile enheder</v>
      </c>
      <c r="F13489" s="19" t="str">
        <f t="shared" si="1265"/>
        <v>20-24 år</v>
      </c>
      <c r="G13489" s="40" t="s">
        <v>516</v>
      </c>
      <c r="H13489" s="41" t="s">
        <v>476</v>
      </c>
      <c r="I13489" s="42" t="s">
        <v>544</v>
      </c>
      <c r="J13489" s="43" t="s">
        <v>19</v>
      </c>
      <c r="K13489" s="44">
        <v>29</v>
      </c>
      <c r="L13489" s="45">
        <v>30454.205447163728</v>
      </c>
      <c r="M13489" s="46">
        <v>32276.422448379613</v>
      </c>
      <c r="N13489" s="45"/>
      <c r="O13489" s="46"/>
    </row>
    <row r="13490" spans="1:15" x14ac:dyDescent="0.2">
      <c r="A13490" s="11" t="str">
        <f t="shared" si="1260"/>
        <v>8343203 - Region Syddanmark25 år og derover</v>
      </c>
      <c r="B13490" s="12" t="str">
        <f t="shared" si="1263"/>
        <v>834320</v>
      </c>
      <c r="C13490" s="14">
        <f t="shared" si="1261"/>
        <v>0</v>
      </c>
      <c r="D13490" s="14">
        <f t="shared" si="1262"/>
        <v>0</v>
      </c>
      <c r="E13490" s="19" t="str">
        <f t="shared" si="1264"/>
        <v>834320 - Kran- og liftførerarbejde ved mobile enheder</v>
      </c>
      <c r="F13490" s="19" t="str">
        <f t="shared" si="1265"/>
        <v>25 år og derover</v>
      </c>
      <c r="G13490" s="40" t="s">
        <v>516</v>
      </c>
      <c r="H13490" s="41" t="s">
        <v>476</v>
      </c>
      <c r="I13490" s="42" t="s">
        <v>544</v>
      </c>
      <c r="J13490" s="43" t="s">
        <v>9</v>
      </c>
      <c r="K13490" s="44">
        <v>111</v>
      </c>
      <c r="L13490" s="45">
        <v>33309.791482302855</v>
      </c>
      <c r="M13490" s="46">
        <v>35302.871500473586</v>
      </c>
      <c r="N13490" s="45"/>
      <c r="O13490" s="46"/>
    </row>
    <row r="13491" spans="1:15" x14ac:dyDescent="0.2">
      <c r="A13491" s="11" t="str">
        <f t="shared" si="1260"/>
        <v>8343203 - Region SyddanmarkAlle uanset erf.</v>
      </c>
      <c r="B13491" s="12" t="str">
        <f t="shared" si="1263"/>
        <v>834320</v>
      </c>
      <c r="C13491" s="14">
        <f t="shared" si="1261"/>
        <v>0</v>
      </c>
      <c r="D13491" s="14">
        <f t="shared" si="1262"/>
        <v>0</v>
      </c>
      <c r="E13491" s="19" t="str">
        <f t="shared" si="1264"/>
        <v>834320 - Kran- og liftførerarbejde ved mobile enheder</v>
      </c>
      <c r="F13491" s="19" t="str">
        <f t="shared" si="1265"/>
        <v>Alle uanset erf.</v>
      </c>
      <c r="G13491" s="40" t="s">
        <v>516</v>
      </c>
      <c r="H13491" s="41" t="s">
        <v>476</v>
      </c>
      <c r="I13491" s="42" t="s">
        <v>544</v>
      </c>
      <c r="J13491" s="43" t="s">
        <v>10</v>
      </c>
      <c r="K13491" s="44">
        <v>238</v>
      </c>
      <c r="L13491" s="45">
        <v>32690.529835121109</v>
      </c>
      <c r="M13491" s="46">
        <v>34653.738754362268</v>
      </c>
      <c r="N13491" s="45"/>
      <c r="O13491" s="46"/>
    </row>
    <row r="13492" spans="1:15" x14ac:dyDescent="0.2">
      <c r="A13492" s="11" t="str">
        <f t="shared" si="1260"/>
        <v>8343204 - Region Midtjylland5-9 år</v>
      </c>
      <c r="B13492" s="12" t="str">
        <f t="shared" si="1263"/>
        <v>834320</v>
      </c>
      <c r="C13492" s="14">
        <f t="shared" si="1261"/>
        <v>0</v>
      </c>
      <c r="D13492" s="14">
        <f t="shared" si="1262"/>
        <v>0</v>
      </c>
      <c r="E13492" s="19" t="str">
        <f t="shared" si="1264"/>
        <v>834320 - Kran- og liftførerarbejde ved mobile enheder</v>
      </c>
      <c r="F13492" s="19" t="str">
        <f t="shared" si="1265"/>
        <v>5-9 år</v>
      </c>
      <c r="G13492" s="40" t="s">
        <v>516</v>
      </c>
      <c r="H13492" s="41" t="s">
        <v>476</v>
      </c>
      <c r="I13492" s="42" t="s">
        <v>517</v>
      </c>
      <c r="J13492" s="43" t="s">
        <v>15</v>
      </c>
      <c r="K13492" s="44">
        <v>16</v>
      </c>
      <c r="L13492" s="45">
        <v>26997.624630055852</v>
      </c>
      <c r="M13492" s="46">
        <v>28594.051357028373</v>
      </c>
      <c r="N13492" s="45"/>
      <c r="O13492" s="46"/>
    </row>
    <row r="13493" spans="1:15" x14ac:dyDescent="0.2">
      <c r="A13493" s="11" t="str">
        <f t="shared" si="1260"/>
        <v>8343204 - Region Midtjylland25 år og derover</v>
      </c>
      <c r="B13493" s="12" t="str">
        <f t="shared" si="1263"/>
        <v>834320</v>
      </c>
      <c r="C13493" s="14">
        <f t="shared" si="1261"/>
        <v>0</v>
      </c>
      <c r="D13493" s="14">
        <f t="shared" si="1262"/>
        <v>0</v>
      </c>
      <c r="E13493" s="19" t="str">
        <f t="shared" si="1264"/>
        <v>834320 - Kran- og liftførerarbejde ved mobile enheder</v>
      </c>
      <c r="F13493" s="19" t="str">
        <f t="shared" si="1265"/>
        <v>25 år og derover</v>
      </c>
      <c r="G13493" s="40" t="s">
        <v>516</v>
      </c>
      <c r="H13493" s="41" t="s">
        <v>476</v>
      </c>
      <c r="I13493" s="42" t="s">
        <v>517</v>
      </c>
      <c r="J13493" s="43" t="s">
        <v>9</v>
      </c>
      <c r="K13493" s="44">
        <v>56</v>
      </c>
      <c r="L13493" s="45">
        <v>35708.87060561838</v>
      </c>
      <c r="M13493" s="46">
        <v>37845.498705296355</v>
      </c>
      <c r="N13493" s="45"/>
      <c r="O13493" s="46"/>
    </row>
    <row r="13494" spans="1:15" x14ac:dyDescent="0.2">
      <c r="A13494" s="11" t="str">
        <f t="shared" si="1260"/>
        <v>8343204 - Region MidtjyllandAlle uanset erf.</v>
      </c>
      <c r="B13494" s="12" t="str">
        <f t="shared" si="1263"/>
        <v>834320</v>
      </c>
      <c r="C13494" s="14">
        <f t="shared" si="1261"/>
        <v>0</v>
      </c>
      <c r="D13494" s="14">
        <f t="shared" si="1262"/>
        <v>0</v>
      </c>
      <c r="E13494" s="19" t="str">
        <f t="shared" si="1264"/>
        <v>834320 - Kran- og liftførerarbejde ved mobile enheder</v>
      </c>
      <c r="F13494" s="19" t="str">
        <f t="shared" si="1265"/>
        <v>Alle uanset erf.</v>
      </c>
      <c r="G13494" s="40" t="s">
        <v>516</v>
      </c>
      <c r="H13494" s="41" t="s">
        <v>476</v>
      </c>
      <c r="I13494" s="42" t="s">
        <v>517</v>
      </c>
      <c r="J13494" s="43" t="s">
        <v>10</v>
      </c>
      <c r="K13494" s="44">
        <v>102</v>
      </c>
      <c r="L13494" s="45">
        <v>34073.347150128619</v>
      </c>
      <c r="M13494" s="46">
        <v>35835.512928415468</v>
      </c>
      <c r="N13494" s="45"/>
      <c r="O13494" s="46"/>
    </row>
    <row r="13495" spans="1:15" x14ac:dyDescent="0.2">
      <c r="A13495" s="11" t="str">
        <f t="shared" si="1260"/>
        <v>8343205 - Region Nordjylland25 år og derover</v>
      </c>
      <c r="B13495" s="12" t="str">
        <f t="shared" si="1263"/>
        <v>834320</v>
      </c>
      <c r="C13495" s="14">
        <f t="shared" si="1261"/>
        <v>0</v>
      </c>
      <c r="D13495" s="14">
        <f t="shared" si="1262"/>
        <v>0</v>
      </c>
      <c r="E13495" s="19" t="str">
        <f t="shared" si="1264"/>
        <v>834320 - Kran- og liftførerarbejde ved mobile enheder</v>
      </c>
      <c r="F13495" s="19" t="str">
        <f t="shared" si="1265"/>
        <v>25 år og derover</v>
      </c>
      <c r="G13495" s="40" t="s">
        <v>516</v>
      </c>
      <c r="H13495" s="41" t="s">
        <v>476</v>
      </c>
      <c r="I13495" s="42" t="s">
        <v>21</v>
      </c>
      <c r="J13495" s="43" t="s">
        <v>9</v>
      </c>
      <c r="K13495" s="44">
        <v>51</v>
      </c>
      <c r="L13495" s="45">
        <v>34046.195249409466</v>
      </c>
      <c r="M13495" s="46">
        <v>35806.956817242564</v>
      </c>
      <c r="N13495" s="45"/>
      <c r="O13495" s="46"/>
    </row>
    <row r="13496" spans="1:15" x14ac:dyDescent="0.2">
      <c r="A13496" s="11" t="str">
        <f t="shared" si="1260"/>
        <v>8343205 - Region NordjyllandAlle uanset erf.</v>
      </c>
      <c r="B13496" s="12" t="str">
        <f t="shared" si="1263"/>
        <v>834320</v>
      </c>
      <c r="C13496" s="14">
        <f t="shared" si="1261"/>
        <v>0</v>
      </c>
      <c r="D13496" s="14">
        <f t="shared" si="1262"/>
        <v>0</v>
      </c>
      <c r="E13496" s="19" t="str">
        <f t="shared" si="1264"/>
        <v>834320 - Kran- og liftførerarbejde ved mobile enheder</v>
      </c>
      <c r="F13496" s="19" t="str">
        <f t="shared" si="1265"/>
        <v>Alle uanset erf.</v>
      </c>
      <c r="G13496" s="40" t="s">
        <v>516</v>
      </c>
      <c r="H13496" s="41" t="s">
        <v>476</v>
      </c>
      <c r="I13496" s="42" t="s">
        <v>21</v>
      </c>
      <c r="J13496" s="43" t="s">
        <v>10</v>
      </c>
      <c r="K13496" s="44">
        <v>73</v>
      </c>
      <c r="L13496" s="45">
        <v>35353.95972553912</v>
      </c>
      <c r="M13496" s="46">
        <v>37341.086220407742</v>
      </c>
      <c r="N13496" s="45"/>
      <c r="O13496" s="46"/>
    </row>
    <row r="13497" spans="1:15" x14ac:dyDescent="0.2">
      <c r="A13497" s="11" t="str">
        <f t="shared" si="1260"/>
        <v>8343206 - Alle regionerUnder 1 år</v>
      </c>
      <c r="B13497" s="12" t="str">
        <f t="shared" si="1263"/>
        <v>834320</v>
      </c>
      <c r="C13497" s="14">
        <f t="shared" si="1261"/>
        <v>0</v>
      </c>
      <c r="D13497" s="14">
        <f t="shared" si="1262"/>
        <v>0</v>
      </c>
      <c r="E13497" s="19" t="str">
        <f t="shared" si="1264"/>
        <v>834320 - Kran- og liftførerarbejde ved mobile enheder</v>
      </c>
      <c r="F13497" s="19" t="str">
        <f t="shared" si="1265"/>
        <v>Under 1 år</v>
      </c>
      <c r="G13497" s="40" t="s">
        <v>516</v>
      </c>
      <c r="H13497" s="41" t="s">
        <v>476</v>
      </c>
      <c r="I13497" s="42" t="s">
        <v>11</v>
      </c>
      <c r="J13497" s="43" t="s">
        <v>13</v>
      </c>
      <c r="K13497" s="44">
        <v>12</v>
      </c>
      <c r="L13497" s="45">
        <v>38834.841598708626</v>
      </c>
      <c r="M13497" s="46">
        <v>41144.34488582801</v>
      </c>
      <c r="N13497" s="45"/>
      <c r="O13497" s="46"/>
    </row>
    <row r="13498" spans="1:15" x14ac:dyDescent="0.2">
      <c r="A13498" s="11" t="str">
        <f t="shared" si="1260"/>
        <v>8343206 - Alle regioner1 år</v>
      </c>
      <c r="B13498" s="12" t="str">
        <f t="shared" si="1263"/>
        <v>834320</v>
      </c>
      <c r="C13498" s="14">
        <f t="shared" si="1261"/>
        <v>0</v>
      </c>
      <c r="D13498" s="14">
        <f t="shared" si="1262"/>
        <v>0</v>
      </c>
      <c r="E13498" s="19" t="str">
        <f t="shared" si="1264"/>
        <v>834320 - Kran- og liftførerarbejde ved mobile enheder</v>
      </c>
      <c r="F13498" s="19" t="str">
        <f t="shared" si="1265"/>
        <v>1 år</v>
      </c>
      <c r="G13498" s="40" t="s">
        <v>516</v>
      </c>
      <c r="H13498" s="41" t="s">
        <v>476</v>
      </c>
      <c r="I13498" s="42" t="s">
        <v>11</v>
      </c>
      <c r="J13498" s="43" t="s">
        <v>22</v>
      </c>
      <c r="K13498" s="44">
        <v>18</v>
      </c>
      <c r="L13498" s="45">
        <v>29248.929569145937</v>
      </c>
      <c r="M13498" s="46">
        <v>30999.029299074289</v>
      </c>
      <c r="N13498" s="45"/>
      <c r="O13498" s="46"/>
    </row>
    <row r="13499" spans="1:15" x14ac:dyDescent="0.2">
      <c r="A13499" s="11" t="str">
        <f t="shared" si="1260"/>
        <v>8343206 - Alle regioner2 år</v>
      </c>
      <c r="B13499" s="12" t="str">
        <f t="shared" si="1263"/>
        <v>834320</v>
      </c>
      <c r="C13499" s="14">
        <f t="shared" si="1261"/>
        <v>0</v>
      </c>
      <c r="D13499" s="14">
        <f t="shared" si="1262"/>
        <v>0</v>
      </c>
      <c r="E13499" s="19" t="str">
        <f t="shared" si="1264"/>
        <v>834320 - Kran- og liftførerarbejde ved mobile enheder</v>
      </c>
      <c r="F13499" s="19" t="str">
        <f t="shared" si="1265"/>
        <v>2 år</v>
      </c>
      <c r="G13499" s="40" t="s">
        <v>516</v>
      </c>
      <c r="H13499" s="41" t="s">
        <v>476</v>
      </c>
      <c r="I13499" s="42" t="s">
        <v>11</v>
      </c>
      <c r="J13499" s="43" t="s">
        <v>23</v>
      </c>
      <c r="K13499" s="44">
        <v>14</v>
      </c>
      <c r="L13499" s="45">
        <v>24887.83166320805</v>
      </c>
      <c r="M13499" s="46">
        <v>26367.90797276004</v>
      </c>
      <c r="N13499" s="45"/>
      <c r="O13499" s="46"/>
    </row>
    <row r="13500" spans="1:15" x14ac:dyDescent="0.2">
      <c r="A13500" s="11" t="str">
        <f t="shared" si="1260"/>
        <v>8343206 - Alle regioner4 år</v>
      </c>
      <c r="B13500" s="12" t="str">
        <f t="shared" si="1263"/>
        <v>834320</v>
      </c>
      <c r="C13500" s="14">
        <f t="shared" si="1261"/>
        <v>0</v>
      </c>
      <c r="D13500" s="14">
        <f t="shared" si="1262"/>
        <v>0</v>
      </c>
      <c r="E13500" s="19" t="str">
        <f t="shared" si="1264"/>
        <v>834320 - Kran- og liftførerarbejde ved mobile enheder</v>
      </c>
      <c r="F13500" s="19" t="str">
        <f t="shared" si="1265"/>
        <v>4 år</v>
      </c>
      <c r="G13500" s="40" t="s">
        <v>516</v>
      </c>
      <c r="H13500" s="41" t="s">
        <v>476</v>
      </c>
      <c r="I13500" s="42" t="s">
        <v>11</v>
      </c>
      <c r="J13500" s="43" t="s">
        <v>24</v>
      </c>
      <c r="K13500" s="44">
        <v>18</v>
      </c>
      <c r="L13500" s="45">
        <v>39656.033021414267</v>
      </c>
      <c r="M13500" s="46">
        <v>41706.917661102088</v>
      </c>
      <c r="N13500" s="45"/>
      <c r="O13500" s="46"/>
    </row>
    <row r="13501" spans="1:15" x14ac:dyDescent="0.2">
      <c r="A13501" s="11" t="str">
        <f t="shared" si="1260"/>
        <v>8343206 - Alle regioner5-9 år</v>
      </c>
      <c r="B13501" s="12" t="str">
        <f t="shared" si="1263"/>
        <v>834320</v>
      </c>
      <c r="C13501" s="14">
        <f t="shared" si="1261"/>
        <v>0</v>
      </c>
      <c r="D13501" s="14">
        <f t="shared" si="1262"/>
        <v>0</v>
      </c>
      <c r="E13501" s="19" t="str">
        <f t="shared" si="1264"/>
        <v>834320 - Kran- og liftførerarbejde ved mobile enheder</v>
      </c>
      <c r="F13501" s="19" t="str">
        <f t="shared" si="1265"/>
        <v>5-9 år</v>
      </c>
      <c r="G13501" s="40" t="s">
        <v>516</v>
      </c>
      <c r="H13501" s="41" t="s">
        <v>476</v>
      </c>
      <c r="I13501" s="42" t="s">
        <v>11</v>
      </c>
      <c r="J13501" s="43" t="s">
        <v>15</v>
      </c>
      <c r="K13501" s="44">
        <v>81</v>
      </c>
      <c r="L13501" s="45">
        <v>31714.216957699697</v>
      </c>
      <c r="M13501" s="46">
        <v>33618.794029779274</v>
      </c>
      <c r="N13501" s="45"/>
      <c r="O13501" s="46"/>
    </row>
    <row r="13502" spans="1:15" x14ac:dyDescent="0.2">
      <c r="A13502" s="11" t="str">
        <f t="shared" si="1260"/>
        <v>8343206 - Alle regioner0-4 år</v>
      </c>
      <c r="B13502" s="12" t="str">
        <f t="shared" si="1263"/>
        <v>834320</v>
      </c>
      <c r="C13502" s="14">
        <f t="shared" si="1261"/>
        <v>0</v>
      </c>
      <c r="D13502" s="14">
        <f t="shared" si="1262"/>
        <v>0</v>
      </c>
      <c r="E13502" s="19" t="str">
        <f t="shared" si="1264"/>
        <v>834320 - Kran- og liftførerarbejde ved mobile enheder</v>
      </c>
      <c r="F13502" s="19" t="str">
        <f t="shared" si="1265"/>
        <v>0-4 år</v>
      </c>
      <c r="G13502" s="40" t="s">
        <v>516</v>
      </c>
      <c r="H13502" s="41" t="s">
        <v>476</v>
      </c>
      <c r="I13502" s="42" t="s">
        <v>11</v>
      </c>
      <c r="J13502" s="43" t="s">
        <v>16</v>
      </c>
      <c r="K13502" s="44">
        <v>70</v>
      </c>
      <c r="L13502" s="45">
        <v>33782.543704795367</v>
      </c>
      <c r="M13502" s="46">
        <v>35596.525298703637</v>
      </c>
      <c r="N13502" s="45"/>
      <c r="O13502" s="46"/>
    </row>
    <row r="13503" spans="1:15" x14ac:dyDescent="0.2">
      <c r="A13503" s="11" t="str">
        <f t="shared" si="1260"/>
        <v>8343206 - Alle regioner10-14 år</v>
      </c>
      <c r="B13503" s="12" t="str">
        <f t="shared" si="1263"/>
        <v>834320</v>
      </c>
      <c r="C13503" s="14">
        <f t="shared" si="1261"/>
        <v>0</v>
      </c>
      <c r="D13503" s="14">
        <f t="shared" si="1262"/>
        <v>0</v>
      </c>
      <c r="E13503" s="19" t="str">
        <f t="shared" si="1264"/>
        <v>834320 - Kran- og liftførerarbejde ved mobile enheder</v>
      </c>
      <c r="F13503" s="19" t="str">
        <f t="shared" si="1265"/>
        <v>10-14 år</v>
      </c>
      <c r="G13503" s="40" t="s">
        <v>516</v>
      </c>
      <c r="H13503" s="41" t="s">
        <v>476</v>
      </c>
      <c r="I13503" s="42" t="s">
        <v>11</v>
      </c>
      <c r="J13503" s="43" t="s">
        <v>17</v>
      </c>
      <c r="K13503" s="44">
        <v>59</v>
      </c>
      <c r="L13503" s="45">
        <v>34758.404098659419</v>
      </c>
      <c r="M13503" s="46">
        <v>36838.161358903679</v>
      </c>
      <c r="N13503" s="45"/>
      <c r="O13503" s="46"/>
    </row>
    <row r="13504" spans="1:15" x14ac:dyDescent="0.2">
      <c r="A13504" s="11" t="str">
        <f t="shared" si="1260"/>
        <v>8343206 - Alle regioner15-20 år</v>
      </c>
      <c r="B13504" s="12" t="str">
        <f t="shared" si="1263"/>
        <v>834320</v>
      </c>
      <c r="C13504" s="14">
        <f t="shared" si="1261"/>
        <v>0</v>
      </c>
      <c r="D13504" s="14">
        <f t="shared" si="1262"/>
        <v>0</v>
      </c>
      <c r="E13504" s="19" t="str">
        <f t="shared" si="1264"/>
        <v>834320 - Kran- og liftførerarbejde ved mobile enheder</v>
      </c>
      <c r="F13504" s="19" t="str">
        <f t="shared" si="1265"/>
        <v>15-20 år</v>
      </c>
      <c r="G13504" s="40" t="s">
        <v>516</v>
      </c>
      <c r="H13504" s="41" t="s">
        <v>476</v>
      </c>
      <c r="I13504" s="42" t="s">
        <v>11</v>
      </c>
      <c r="J13504" s="43" t="s">
        <v>18</v>
      </c>
      <c r="K13504" s="44">
        <v>47</v>
      </c>
      <c r="L13504" s="45">
        <v>36500.128335760797</v>
      </c>
      <c r="M13504" s="46">
        <v>38670.78651026258</v>
      </c>
      <c r="N13504" s="45"/>
      <c r="O13504" s="46"/>
    </row>
    <row r="13505" spans="1:15" x14ac:dyDescent="0.2">
      <c r="A13505" s="11" t="str">
        <f t="shared" si="1260"/>
        <v>8343206 - Alle regioner20-24 år</v>
      </c>
      <c r="B13505" s="12" t="str">
        <f t="shared" si="1263"/>
        <v>834320</v>
      </c>
      <c r="C13505" s="14">
        <f t="shared" si="1261"/>
        <v>0</v>
      </c>
      <c r="D13505" s="14">
        <f t="shared" si="1262"/>
        <v>0</v>
      </c>
      <c r="E13505" s="19" t="str">
        <f t="shared" si="1264"/>
        <v>834320 - Kran- og liftførerarbejde ved mobile enheder</v>
      </c>
      <c r="F13505" s="19" t="str">
        <f t="shared" si="1265"/>
        <v>20-24 år</v>
      </c>
      <c r="G13505" s="40" t="s">
        <v>516</v>
      </c>
      <c r="H13505" s="41" t="s">
        <v>476</v>
      </c>
      <c r="I13505" s="42" t="s">
        <v>11</v>
      </c>
      <c r="J13505" s="43" t="s">
        <v>19</v>
      </c>
      <c r="K13505" s="44">
        <v>61</v>
      </c>
      <c r="L13505" s="45">
        <v>33810.247743926899</v>
      </c>
      <c r="M13505" s="46">
        <v>35815.332915535204</v>
      </c>
      <c r="N13505" s="45"/>
      <c r="O13505" s="46"/>
    </row>
    <row r="13506" spans="1:15" x14ac:dyDescent="0.2">
      <c r="A13506" s="11" t="str">
        <f t="shared" ref="A13506:A13569" si="1266">B13506&amp;I13506&amp;F13506</f>
        <v>8343206 - Alle regioner25 år og derover</v>
      </c>
      <c r="B13506" s="12" t="str">
        <f t="shared" si="1263"/>
        <v>834320</v>
      </c>
      <c r="C13506" s="14">
        <f t="shared" ref="C13506:C13569" si="1267">N13506*1.2</f>
        <v>0</v>
      </c>
      <c r="D13506" s="14">
        <f t="shared" ref="D13506:D13569" si="1268">O13506*1.2</f>
        <v>0</v>
      </c>
      <c r="E13506" s="19" t="str">
        <f t="shared" si="1264"/>
        <v>834320 - Kran- og liftførerarbejde ved mobile enheder</v>
      </c>
      <c r="F13506" s="19" t="str">
        <f t="shared" si="1265"/>
        <v>25 år og derover</v>
      </c>
      <c r="G13506" s="40" t="s">
        <v>516</v>
      </c>
      <c r="H13506" s="41" t="s">
        <v>476</v>
      </c>
      <c r="I13506" s="42" t="s">
        <v>11</v>
      </c>
      <c r="J13506" s="43" t="s">
        <v>9</v>
      </c>
      <c r="K13506" s="44">
        <v>347</v>
      </c>
      <c r="L13506" s="45">
        <v>35708.87060561838</v>
      </c>
      <c r="M13506" s="46">
        <v>37845.498705296355</v>
      </c>
      <c r="N13506" s="45"/>
      <c r="O13506" s="46"/>
    </row>
    <row r="13507" spans="1:15" x14ac:dyDescent="0.2">
      <c r="A13507" s="11" t="str">
        <f t="shared" si="1266"/>
        <v>8343206 - Alle regionerAlle uanset erf.</v>
      </c>
      <c r="B13507" s="12" t="str">
        <f t="shared" ref="B13507:B13570" si="1269">LEFT(E13507,6)</f>
        <v>834320</v>
      </c>
      <c r="C13507" s="14">
        <f t="shared" si="1267"/>
        <v>0</v>
      </c>
      <c r="D13507" s="14">
        <f t="shared" si="1268"/>
        <v>0</v>
      </c>
      <c r="E13507" s="19" t="str">
        <f t="shared" ref="E13507:E13570" si="1270">TRIM(H13507)</f>
        <v>834320 - Kran- og liftførerarbejde ved mobile enheder</v>
      </c>
      <c r="F13507" s="19" t="str">
        <f t="shared" ref="F13507:F13570" si="1271">MID(J13507,6,30)</f>
        <v>Alle uanset erf.</v>
      </c>
      <c r="G13507" s="40" t="s">
        <v>516</v>
      </c>
      <c r="H13507" s="41" t="s">
        <v>476</v>
      </c>
      <c r="I13507" s="42" t="s">
        <v>11</v>
      </c>
      <c r="J13507" s="43" t="s">
        <v>10</v>
      </c>
      <c r="K13507" s="44">
        <v>665</v>
      </c>
      <c r="L13507" s="45">
        <v>34796.409154602625</v>
      </c>
      <c r="M13507" s="46">
        <v>36767.581530015981</v>
      </c>
      <c r="N13507" s="45"/>
      <c r="O13507" s="46"/>
    </row>
    <row r="13508" spans="1:15" x14ac:dyDescent="0.2">
      <c r="A13508" s="11" t="str">
        <f t="shared" si="1266"/>
        <v>8344001 - Region Hovedstaden4 år</v>
      </c>
      <c r="B13508" s="12" t="str">
        <f t="shared" si="1269"/>
        <v>834400</v>
      </c>
      <c r="C13508" s="14">
        <f t="shared" si="1267"/>
        <v>0</v>
      </c>
      <c r="D13508" s="14">
        <f t="shared" si="1268"/>
        <v>0</v>
      </c>
      <c r="E13508" s="19" t="str">
        <f t="shared" si="1270"/>
        <v>834400 - Truckførerarbejde</v>
      </c>
      <c r="F13508" s="19" t="str">
        <f t="shared" si="1271"/>
        <v>4 år</v>
      </c>
      <c r="G13508" s="40" t="s">
        <v>516</v>
      </c>
      <c r="H13508" s="41" t="s">
        <v>261</v>
      </c>
      <c r="I13508" s="42" t="s">
        <v>8</v>
      </c>
      <c r="J13508" s="43" t="s">
        <v>24</v>
      </c>
      <c r="K13508" s="44">
        <v>11</v>
      </c>
      <c r="L13508" s="45">
        <v>29469.129588134751</v>
      </c>
      <c r="M13508" s="46">
        <v>31232.404911134003</v>
      </c>
      <c r="N13508" s="45"/>
      <c r="O13508" s="46"/>
    </row>
    <row r="13509" spans="1:15" x14ac:dyDescent="0.2">
      <c r="A13509" s="11" t="str">
        <f t="shared" si="1266"/>
        <v>8344001 - Region Hovedstaden5-9 år</v>
      </c>
      <c r="B13509" s="12" t="str">
        <f t="shared" si="1269"/>
        <v>834400</v>
      </c>
      <c r="C13509" s="14">
        <f t="shared" si="1267"/>
        <v>0</v>
      </c>
      <c r="D13509" s="14">
        <f t="shared" si="1268"/>
        <v>0</v>
      </c>
      <c r="E13509" s="19" t="str">
        <f t="shared" si="1270"/>
        <v>834400 - Truckførerarbejde</v>
      </c>
      <c r="F13509" s="19" t="str">
        <f t="shared" si="1271"/>
        <v>5-9 år</v>
      </c>
      <c r="G13509" s="40" t="s">
        <v>516</v>
      </c>
      <c r="H13509" s="41" t="s">
        <v>261</v>
      </c>
      <c r="I13509" s="42" t="s">
        <v>8</v>
      </c>
      <c r="J13509" s="43" t="s">
        <v>15</v>
      </c>
      <c r="K13509" s="44">
        <v>57</v>
      </c>
      <c r="L13509" s="45">
        <v>29970.806768168874</v>
      </c>
      <c r="M13509" s="46">
        <v>31720.974365969345</v>
      </c>
      <c r="N13509" s="45"/>
      <c r="O13509" s="46"/>
    </row>
    <row r="13510" spans="1:15" x14ac:dyDescent="0.2">
      <c r="A13510" s="11" t="str">
        <f t="shared" si="1266"/>
        <v>8344001 - Region Hovedstaden0-4 år</v>
      </c>
      <c r="B13510" s="12" t="str">
        <f t="shared" si="1269"/>
        <v>834400</v>
      </c>
      <c r="C13510" s="14">
        <f t="shared" si="1267"/>
        <v>0</v>
      </c>
      <c r="D13510" s="14">
        <f t="shared" si="1268"/>
        <v>0</v>
      </c>
      <c r="E13510" s="19" t="str">
        <f t="shared" si="1270"/>
        <v>834400 - Truckførerarbejde</v>
      </c>
      <c r="F13510" s="19" t="str">
        <f t="shared" si="1271"/>
        <v>0-4 år</v>
      </c>
      <c r="G13510" s="40" t="s">
        <v>516</v>
      </c>
      <c r="H13510" s="41" t="s">
        <v>261</v>
      </c>
      <c r="I13510" s="42" t="s">
        <v>8</v>
      </c>
      <c r="J13510" s="43" t="s">
        <v>16</v>
      </c>
      <c r="K13510" s="44">
        <v>41</v>
      </c>
      <c r="L13510" s="45">
        <v>29469.129588134751</v>
      </c>
      <c r="M13510" s="46">
        <v>31232.404911134003</v>
      </c>
      <c r="N13510" s="45"/>
      <c r="O13510" s="46"/>
    </row>
    <row r="13511" spans="1:15" x14ac:dyDescent="0.2">
      <c r="A13511" s="11" t="str">
        <f t="shared" si="1266"/>
        <v>8344001 - Region Hovedstaden10-14 år</v>
      </c>
      <c r="B13511" s="12" t="str">
        <f t="shared" si="1269"/>
        <v>834400</v>
      </c>
      <c r="C13511" s="14">
        <f t="shared" si="1267"/>
        <v>0</v>
      </c>
      <c r="D13511" s="14">
        <f t="shared" si="1268"/>
        <v>0</v>
      </c>
      <c r="E13511" s="19" t="str">
        <f t="shared" si="1270"/>
        <v>834400 - Truckførerarbejde</v>
      </c>
      <c r="F13511" s="19" t="str">
        <f t="shared" si="1271"/>
        <v>10-14 år</v>
      </c>
      <c r="G13511" s="40" t="s">
        <v>516</v>
      </c>
      <c r="H13511" s="41" t="s">
        <v>261</v>
      </c>
      <c r="I13511" s="42" t="s">
        <v>8</v>
      </c>
      <c r="J13511" s="43" t="s">
        <v>17</v>
      </c>
      <c r="K13511" s="44">
        <v>29</v>
      </c>
      <c r="L13511" s="45">
        <v>29495.621177268033</v>
      </c>
      <c r="M13511" s="46">
        <v>31307.943964210055</v>
      </c>
      <c r="N13511" s="45"/>
      <c r="O13511" s="46"/>
    </row>
    <row r="13512" spans="1:15" x14ac:dyDescent="0.2">
      <c r="A13512" s="11" t="str">
        <f t="shared" si="1266"/>
        <v>8344001 - Region Hovedstaden15-20 år</v>
      </c>
      <c r="B13512" s="12" t="str">
        <f t="shared" si="1269"/>
        <v>834400</v>
      </c>
      <c r="C13512" s="14">
        <f t="shared" si="1267"/>
        <v>0</v>
      </c>
      <c r="D13512" s="14">
        <f t="shared" si="1268"/>
        <v>0</v>
      </c>
      <c r="E13512" s="19" t="str">
        <f t="shared" si="1270"/>
        <v>834400 - Truckførerarbejde</v>
      </c>
      <c r="F13512" s="19" t="str">
        <f t="shared" si="1271"/>
        <v>15-20 år</v>
      </c>
      <c r="G13512" s="40" t="s">
        <v>516</v>
      </c>
      <c r="H13512" s="41" t="s">
        <v>261</v>
      </c>
      <c r="I13512" s="42" t="s">
        <v>8</v>
      </c>
      <c r="J13512" s="43" t="s">
        <v>18</v>
      </c>
      <c r="K13512" s="44">
        <v>16</v>
      </c>
      <c r="L13512" s="45">
        <v>32181.235986613938</v>
      </c>
      <c r="M13512" s="46">
        <v>34106.789271420115</v>
      </c>
      <c r="N13512" s="45"/>
      <c r="O13512" s="46"/>
    </row>
    <row r="13513" spans="1:15" x14ac:dyDescent="0.2">
      <c r="A13513" s="11" t="str">
        <f t="shared" si="1266"/>
        <v>8344001 - Region Hovedstaden20-24 år</v>
      </c>
      <c r="B13513" s="12" t="str">
        <f t="shared" si="1269"/>
        <v>834400</v>
      </c>
      <c r="C13513" s="14">
        <f t="shared" si="1267"/>
        <v>0</v>
      </c>
      <c r="D13513" s="14">
        <f t="shared" si="1268"/>
        <v>0</v>
      </c>
      <c r="E13513" s="19" t="str">
        <f t="shared" si="1270"/>
        <v>834400 - Truckførerarbejde</v>
      </c>
      <c r="F13513" s="19" t="str">
        <f t="shared" si="1271"/>
        <v>20-24 år</v>
      </c>
      <c r="G13513" s="40" t="s">
        <v>516</v>
      </c>
      <c r="H13513" s="41" t="s">
        <v>261</v>
      </c>
      <c r="I13513" s="42" t="s">
        <v>8</v>
      </c>
      <c r="J13513" s="43" t="s">
        <v>19</v>
      </c>
      <c r="K13513" s="44">
        <v>28</v>
      </c>
      <c r="L13513" s="45">
        <v>29209.329887952401</v>
      </c>
      <c r="M13513" s="46">
        <v>30918.96861389052</v>
      </c>
      <c r="N13513" s="45"/>
      <c r="O13513" s="46"/>
    </row>
    <row r="13514" spans="1:15" x14ac:dyDescent="0.2">
      <c r="A13514" s="11" t="str">
        <f t="shared" si="1266"/>
        <v>8344001 - Region Hovedstaden25 år og derover</v>
      </c>
      <c r="B13514" s="12" t="str">
        <f t="shared" si="1269"/>
        <v>834400</v>
      </c>
      <c r="C13514" s="14">
        <f t="shared" si="1267"/>
        <v>0</v>
      </c>
      <c r="D13514" s="14">
        <f t="shared" si="1268"/>
        <v>0</v>
      </c>
      <c r="E13514" s="19" t="str">
        <f t="shared" si="1270"/>
        <v>834400 - Truckførerarbejde</v>
      </c>
      <c r="F13514" s="19" t="str">
        <f t="shared" si="1271"/>
        <v>25 år og derover</v>
      </c>
      <c r="G13514" s="40" t="s">
        <v>516</v>
      </c>
      <c r="H13514" s="41" t="s">
        <v>261</v>
      </c>
      <c r="I13514" s="42" t="s">
        <v>8</v>
      </c>
      <c r="J13514" s="43" t="s">
        <v>9</v>
      </c>
      <c r="K13514" s="44">
        <v>92</v>
      </c>
      <c r="L13514" s="45">
        <v>30948.456088276951</v>
      </c>
      <c r="M13514" s="46">
        <v>32800.246408115803</v>
      </c>
      <c r="N13514" s="45"/>
      <c r="O13514" s="46"/>
    </row>
    <row r="13515" spans="1:15" x14ac:dyDescent="0.2">
      <c r="A13515" s="11" t="str">
        <f t="shared" si="1266"/>
        <v>8344001 - Region HovedstadenAlle uanset erf.</v>
      </c>
      <c r="B13515" s="12" t="str">
        <f t="shared" si="1269"/>
        <v>834400</v>
      </c>
      <c r="C13515" s="14">
        <f t="shared" si="1267"/>
        <v>0</v>
      </c>
      <c r="D13515" s="14">
        <f t="shared" si="1268"/>
        <v>0</v>
      </c>
      <c r="E13515" s="19" t="str">
        <f t="shared" si="1270"/>
        <v>834400 - Truckførerarbejde</v>
      </c>
      <c r="F13515" s="19" t="str">
        <f t="shared" si="1271"/>
        <v>Alle uanset erf.</v>
      </c>
      <c r="G13515" s="40" t="s">
        <v>516</v>
      </c>
      <c r="H13515" s="41" t="s">
        <v>261</v>
      </c>
      <c r="I13515" s="42" t="s">
        <v>8</v>
      </c>
      <c r="J13515" s="43" t="s">
        <v>10</v>
      </c>
      <c r="K13515" s="44">
        <v>263</v>
      </c>
      <c r="L13515" s="45">
        <v>30477.502454308265</v>
      </c>
      <c r="M13515" s="46">
        <v>32301.113424004787</v>
      </c>
      <c r="N13515" s="45"/>
      <c r="O13515" s="46"/>
    </row>
    <row r="13516" spans="1:15" x14ac:dyDescent="0.2">
      <c r="A13516" s="11" t="str">
        <f t="shared" si="1266"/>
        <v>8344002 - Region Sjælland25 år og derover</v>
      </c>
      <c r="B13516" s="12" t="str">
        <f t="shared" si="1269"/>
        <v>834400</v>
      </c>
      <c r="C13516" s="14">
        <f t="shared" si="1267"/>
        <v>0</v>
      </c>
      <c r="D13516" s="14">
        <f t="shared" si="1268"/>
        <v>0</v>
      </c>
      <c r="E13516" s="19" t="str">
        <f t="shared" si="1270"/>
        <v>834400 - Truckførerarbejde</v>
      </c>
      <c r="F13516" s="19" t="str">
        <f t="shared" si="1271"/>
        <v>25 år og derover</v>
      </c>
      <c r="G13516" s="40" t="s">
        <v>516</v>
      </c>
      <c r="H13516" s="41" t="s">
        <v>261</v>
      </c>
      <c r="I13516" s="42" t="s">
        <v>20</v>
      </c>
      <c r="J13516" s="43" t="s">
        <v>9</v>
      </c>
      <c r="K13516" s="44">
        <v>73</v>
      </c>
      <c r="L13516" s="45">
        <v>30383.149742966943</v>
      </c>
      <c r="M13516" s="46">
        <v>32207.790422419894</v>
      </c>
      <c r="N13516" s="45"/>
      <c r="O13516" s="46"/>
    </row>
    <row r="13517" spans="1:15" x14ac:dyDescent="0.2">
      <c r="A13517" s="11" t="str">
        <f t="shared" si="1266"/>
        <v>8344002 - Region SjællandAlle uanset erf.</v>
      </c>
      <c r="B13517" s="12" t="str">
        <f t="shared" si="1269"/>
        <v>834400</v>
      </c>
      <c r="C13517" s="14">
        <f t="shared" si="1267"/>
        <v>0</v>
      </c>
      <c r="D13517" s="14">
        <f t="shared" si="1268"/>
        <v>0</v>
      </c>
      <c r="E13517" s="19" t="str">
        <f t="shared" si="1270"/>
        <v>834400 - Truckførerarbejde</v>
      </c>
      <c r="F13517" s="19" t="str">
        <f t="shared" si="1271"/>
        <v>Alle uanset erf.</v>
      </c>
      <c r="G13517" s="40" t="s">
        <v>516</v>
      </c>
      <c r="H13517" s="41" t="s">
        <v>261</v>
      </c>
      <c r="I13517" s="42" t="s">
        <v>20</v>
      </c>
      <c r="J13517" s="43" t="s">
        <v>10</v>
      </c>
      <c r="K13517" s="44">
        <v>104</v>
      </c>
      <c r="L13517" s="45">
        <v>30239.987103432002</v>
      </c>
      <c r="M13517" s="46">
        <v>32038.245940107168</v>
      </c>
      <c r="N13517" s="45"/>
      <c r="O13517" s="46"/>
    </row>
    <row r="13518" spans="1:15" x14ac:dyDescent="0.2">
      <c r="A13518" s="11" t="str">
        <f t="shared" si="1266"/>
        <v>8344003 - Region SyddanmarkUnder 1 år</v>
      </c>
      <c r="B13518" s="12" t="str">
        <f t="shared" si="1269"/>
        <v>834400</v>
      </c>
      <c r="C13518" s="14">
        <f t="shared" si="1267"/>
        <v>0</v>
      </c>
      <c r="D13518" s="14">
        <f t="shared" si="1268"/>
        <v>0</v>
      </c>
      <c r="E13518" s="19" t="str">
        <f t="shared" si="1270"/>
        <v>834400 - Truckførerarbejde</v>
      </c>
      <c r="F13518" s="19" t="str">
        <f t="shared" si="1271"/>
        <v>Under 1 år</v>
      </c>
      <c r="G13518" s="40" t="s">
        <v>516</v>
      </c>
      <c r="H13518" s="41" t="s">
        <v>261</v>
      </c>
      <c r="I13518" s="42" t="s">
        <v>544</v>
      </c>
      <c r="J13518" s="43" t="s">
        <v>13</v>
      </c>
      <c r="K13518" s="44">
        <v>17</v>
      </c>
      <c r="L13518" s="45">
        <v>29167.368247796898</v>
      </c>
      <c r="M13518" s="46">
        <v>30911.575133620503</v>
      </c>
      <c r="N13518" s="45"/>
      <c r="O13518" s="46"/>
    </row>
    <row r="13519" spans="1:15" x14ac:dyDescent="0.2">
      <c r="A13519" s="11" t="str">
        <f t="shared" si="1266"/>
        <v>8344003 - Region Syddanmark1 år</v>
      </c>
      <c r="B13519" s="12" t="str">
        <f t="shared" si="1269"/>
        <v>834400</v>
      </c>
      <c r="C13519" s="14">
        <f t="shared" si="1267"/>
        <v>0</v>
      </c>
      <c r="D13519" s="14">
        <f t="shared" si="1268"/>
        <v>0</v>
      </c>
      <c r="E13519" s="19" t="str">
        <f t="shared" si="1270"/>
        <v>834400 - Truckførerarbejde</v>
      </c>
      <c r="F13519" s="19" t="str">
        <f t="shared" si="1271"/>
        <v>1 år</v>
      </c>
      <c r="G13519" s="40" t="s">
        <v>516</v>
      </c>
      <c r="H13519" s="41" t="s">
        <v>261</v>
      </c>
      <c r="I13519" s="42" t="s">
        <v>544</v>
      </c>
      <c r="J13519" s="43" t="s">
        <v>22</v>
      </c>
      <c r="K13519" s="44">
        <v>14</v>
      </c>
      <c r="L13519" s="45">
        <v>29110.529391474291</v>
      </c>
      <c r="M13519" s="46">
        <v>30814.385268043086</v>
      </c>
      <c r="N13519" s="45"/>
      <c r="O13519" s="46"/>
    </row>
    <row r="13520" spans="1:15" x14ac:dyDescent="0.2">
      <c r="A13520" s="11" t="str">
        <f t="shared" si="1266"/>
        <v>8344003 - Region Syddanmark3 år</v>
      </c>
      <c r="B13520" s="12" t="str">
        <f t="shared" si="1269"/>
        <v>834400</v>
      </c>
      <c r="C13520" s="14">
        <f t="shared" si="1267"/>
        <v>0</v>
      </c>
      <c r="D13520" s="14">
        <f t="shared" si="1268"/>
        <v>0</v>
      </c>
      <c r="E13520" s="19" t="str">
        <f t="shared" si="1270"/>
        <v>834400 - Truckførerarbejde</v>
      </c>
      <c r="F13520" s="19" t="str">
        <f t="shared" si="1271"/>
        <v>3 år</v>
      </c>
      <c r="G13520" s="40" t="s">
        <v>516</v>
      </c>
      <c r="H13520" s="41" t="s">
        <v>261</v>
      </c>
      <c r="I13520" s="42" t="s">
        <v>544</v>
      </c>
      <c r="J13520" s="43" t="s">
        <v>14</v>
      </c>
      <c r="K13520" s="44">
        <v>19</v>
      </c>
      <c r="L13520" s="45">
        <v>27331.621027357836</v>
      </c>
      <c r="M13520" s="46">
        <v>28931.356383501989</v>
      </c>
      <c r="N13520" s="45"/>
      <c r="O13520" s="46"/>
    </row>
    <row r="13521" spans="1:15" x14ac:dyDescent="0.2">
      <c r="A13521" s="11" t="str">
        <f t="shared" si="1266"/>
        <v>8344003 - Region Syddanmark4 år</v>
      </c>
      <c r="B13521" s="12" t="str">
        <f t="shared" si="1269"/>
        <v>834400</v>
      </c>
      <c r="C13521" s="14">
        <f t="shared" si="1267"/>
        <v>0</v>
      </c>
      <c r="D13521" s="14">
        <f t="shared" si="1268"/>
        <v>0</v>
      </c>
      <c r="E13521" s="19" t="str">
        <f t="shared" si="1270"/>
        <v>834400 - Truckførerarbejde</v>
      </c>
      <c r="F13521" s="19" t="str">
        <f t="shared" si="1271"/>
        <v>4 år</v>
      </c>
      <c r="G13521" s="40" t="s">
        <v>516</v>
      </c>
      <c r="H13521" s="41" t="s">
        <v>261</v>
      </c>
      <c r="I13521" s="42" t="s">
        <v>544</v>
      </c>
      <c r="J13521" s="43" t="s">
        <v>24</v>
      </c>
      <c r="K13521" s="44">
        <v>17</v>
      </c>
      <c r="L13521" s="45">
        <v>31827.740534158696</v>
      </c>
      <c r="M13521" s="46">
        <v>33690.636327558997</v>
      </c>
      <c r="N13521" s="45"/>
      <c r="O13521" s="46"/>
    </row>
    <row r="13522" spans="1:15" x14ac:dyDescent="0.2">
      <c r="A13522" s="11" t="str">
        <f t="shared" si="1266"/>
        <v>8344003 - Region Syddanmark5-9 år</v>
      </c>
      <c r="B13522" s="12" t="str">
        <f t="shared" si="1269"/>
        <v>834400</v>
      </c>
      <c r="C13522" s="14">
        <f t="shared" si="1267"/>
        <v>0</v>
      </c>
      <c r="D13522" s="14">
        <f t="shared" si="1268"/>
        <v>0</v>
      </c>
      <c r="E13522" s="19" t="str">
        <f t="shared" si="1270"/>
        <v>834400 - Truckførerarbejde</v>
      </c>
      <c r="F13522" s="19" t="str">
        <f t="shared" si="1271"/>
        <v>5-9 år</v>
      </c>
      <c r="G13522" s="40" t="s">
        <v>516</v>
      </c>
      <c r="H13522" s="41" t="s">
        <v>261</v>
      </c>
      <c r="I13522" s="42" t="s">
        <v>544</v>
      </c>
      <c r="J13522" s="43" t="s">
        <v>15</v>
      </c>
      <c r="K13522" s="44">
        <v>78</v>
      </c>
      <c r="L13522" s="45">
        <v>31886.388344291958</v>
      </c>
      <c r="M13522" s="46">
        <v>33782.339500975206</v>
      </c>
      <c r="N13522" s="45"/>
      <c r="O13522" s="46"/>
    </row>
    <row r="13523" spans="1:15" x14ac:dyDescent="0.2">
      <c r="A13523" s="11" t="str">
        <f t="shared" si="1266"/>
        <v>8344003 - Region Syddanmark0-4 år</v>
      </c>
      <c r="B13523" s="12" t="str">
        <f t="shared" si="1269"/>
        <v>834400</v>
      </c>
      <c r="C13523" s="14">
        <f t="shared" si="1267"/>
        <v>0</v>
      </c>
      <c r="D13523" s="14">
        <f t="shared" si="1268"/>
        <v>0</v>
      </c>
      <c r="E13523" s="19" t="str">
        <f t="shared" si="1270"/>
        <v>834400 - Truckførerarbejde</v>
      </c>
      <c r="F13523" s="19" t="str">
        <f t="shared" si="1271"/>
        <v>0-4 år</v>
      </c>
      <c r="G13523" s="40" t="s">
        <v>516</v>
      </c>
      <c r="H13523" s="41" t="s">
        <v>261</v>
      </c>
      <c r="I13523" s="42" t="s">
        <v>544</v>
      </c>
      <c r="J13523" s="43" t="s">
        <v>16</v>
      </c>
      <c r="K13523" s="44">
        <v>73</v>
      </c>
      <c r="L13523" s="45">
        <v>29167.368247796898</v>
      </c>
      <c r="M13523" s="46">
        <v>30911.575133620503</v>
      </c>
      <c r="N13523" s="45"/>
      <c r="O13523" s="46"/>
    </row>
    <row r="13524" spans="1:15" x14ac:dyDescent="0.2">
      <c r="A13524" s="11" t="str">
        <f t="shared" si="1266"/>
        <v>8344003 - Region Syddanmark10-14 år</v>
      </c>
      <c r="B13524" s="12" t="str">
        <f t="shared" si="1269"/>
        <v>834400</v>
      </c>
      <c r="C13524" s="14">
        <f t="shared" si="1267"/>
        <v>0</v>
      </c>
      <c r="D13524" s="14">
        <f t="shared" si="1268"/>
        <v>0</v>
      </c>
      <c r="E13524" s="19" t="str">
        <f t="shared" si="1270"/>
        <v>834400 - Truckførerarbejde</v>
      </c>
      <c r="F13524" s="19" t="str">
        <f t="shared" si="1271"/>
        <v>10-14 år</v>
      </c>
      <c r="G13524" s="40" t="s">
        <v>516</v>
      </c>
      <c r="H13524" s="41" t="s">
        <v>261</v>
      </c>
      <c r="I13524" s="42" t="s">
        <v>544</v>
      </c>
      <c r="J13524" s="43" t="s">
        <v>17</v>
      </c>
      <c r="K13524" s="44">
        <v>53</v>
      </c>
      <c r="L13524" s="45">
        <v>29928.519476821195</v>
      </c>
      <c r="M13524" s="46">
        <v>31680.252779291477</v>
      </c>
      <c r="N13524" s="45"/>
      <c r="O13524" s="46"/>
    </row>
    <row r="13525" spans="1:15" x14ac:dyDescent="0.2">
      <c r="A13525" s="11" t="str">
        <f t="shared" si="1266"/>
        <v>8344003 - Region Syddanmark15-20 år</v>
      </c>
      <c r="B13525" s="12" t="str">
        <f t="shared" si="1269"/>
        <v>834400</v>
      </c>
      <c r="C13525" s="14">
        <f t="shared" si="1267"/>
        <v>0</v>
      </c>
      <c r="D13525" s="14">
        <f t="shared" si="1268"/>
        <v>0</v>
      </c>
      <c r="E13525" s="19" t="str">
        <f t="shared" si="1270"/>
        <v>834400 - Truckførerarbejde</v>
      </c>
      <c r="F13525" s="19" t="str">
        <f t="shared" si="1271"/>
        <v>15-20 år</v>
      </c>
      <c r="G13525" s="40" t="s">
        <v>516</v>
      </c>
      <c r="H13525" s="41" t="s">
        <v>261</v>
      </c>
      <c r="I13525" s="42" t="s">
        <v>544</v>
      </c>
      <c r="J13525" s="43" t="s">
        <v>18</v>
      </c>
      <c r="K13525" s="44">
        <v>39</v>
      </c>
      <c r="L13525" s="45">
        <v>31880.241072588546</v>
      </c>
      <c r="M13525" s="46">
        <v>33766.091998173855</v>
      </c>
      <c r="N13525" s="45"/>
      <c r="O13525" s="46"/>
    </row>
    <row r="13526" spans="1:15" x14ac:dyDescent="0.2">
      <c r="A13526" s="11" t="str">
        <f t="shared" si="1266"/>
        <v>8344003 - Region Syddanmark20-24 år</v>
      </c>
      <c r="B13526" s="12" t="str">
        <f t="shared" si="1269"/>
        <v>834400</v>
      </c>
      <c r="C13526" s="14">
        <f t="shared" si="1267"/>
        <v>0</v>
      </c>
      <c r="D13526" s="14">
        <f t="shared" si="1268"/>
        <v>0</v>
      </c>
      <c r="E13526" s="19" t="str">
        <f t="shared" si="1270"/>
        <v>834400 - Truckførerarbejde</v>
      </c>
      <c r="F13526" s="19" t="str">
        <f t="shared" si="1271"/>
        <v>20-24 år</v>
      </c>
      <c r="G13526" s="40" t="s">
        <v>516</v>
      </c>
      <c r="H13526" s="41" t="s">
        <v>261</v>
      </c>
      <c r="I13526" s="42" t="s">
        <v>544</v>
      </c>
      <c r="J13526" s="43" t="s">
        <v>19</v>
      </c>
      <c r="K13526" s="44">
        <v>52</v>
      </c>
      <c r="L13526" s="45">
        <v>31805.427464857272</v>
      </c>
      <c r="M13526" s="46">
        <v>33707.738315155955</v>
      </c>
      <c r="N13526" s="45"/>
      <c r="O13526" s="46"/>
    </row>
    <row r="13527" spans="1:15" x14ac:dyDescent="0.2">
      <c r="A13527" s="11" t="str">
        <f t="shared" si="1266"/>
        <v>8344003 - Region Syddanmark25 år og derover</v>
      </c>
      <c r="B13527" s="12" t="str">
        <f t="shared" si="1269"/>
        <v>834400</v>
      </c>
      <c r="C13527" s="14">
        <f t="shared" si="1267"/>
        <v>0</v>
      </c>
      <c r="D13527" s="14">
        <f t="shared" si="1268"/>
        <v>0</v>
      </c>
      <c r="E13527" s="19" t="str">
        <f t="shared" si="1270"/>
        <v>834400 - Truckførerarbejde</v>
      </c>
      <c r="F13527" s="19" t="str">
        <f t="shared" si="1271"/>
        <v>25 år og derover</v>
      </c>
      <c r="G13527" s="40" t="s">
        <v>516</v>
      </c>
      <c r="H13527" s="41" t="s">
        <v>261</v>
      </c>
      <c r="I13527" s="42" t="s">
        <v>544</v>
      </c>
      <c r="J13527" s="43" t="s">
        <v>9</v>
      </c>
      <c r="K13527" s="44">
        <v>353</v>
      </c>
      <c r="L13527" s="45">
        <v>31276.632372780663</v>
      </c>
      <c r="M13527" s="46">
        <v>33114.546222448487</v>
      </c>
      <c r="N13527" s="45"/>
      <c r="O13527" s="46"/>
    </row>
    <row r="13528" spans="1:15" x14ac:dyDescent="0.2">
      <c r="A13528" s="11" t="str">
        <f t="shared" si="1266"/>
        <v>8344003 - Region SyddanmarkAlle uanset erf.</v>
      </c>
      <c r="B13528" s="12" t="str">
        <f t="shared" si="1269"/>
        <v>834400</v>
      </c>
      <c r="C13528" s="14">
        <f t="shared" si="1267"/>
        <v>0</v>
      </c>
      <c r="D13528" s="14">
        <f t="shared" si="1268"/>
        <v>0</v>
      </c>
      <c r="E13528" s="19" t="str">
        <f t="shared" si="1270"/>
        <v>834400 - Truckførerarbejde</v>
      </c>
      <c r="F13528" s="19" t="str">
        <f t="shared" si="1271"/>
        <v>Alle uanset erf.</v>
      </c>
      <c r="G13528" s="40" t="s">
        <v>516</v>
      </c>
      <c r="H13528" s="41" t="s">
        <v>261</v>
      </c>
      <c r="I13528" s="42" t="s">
        <v>544</v>
      </c>
      <c r="J13528" s="43" t="s">
        <v>10</v>
      </c>
      <c r="K13528" s="44">
        <v>648</v>
      </c>
      <c r="L13528" s="45">
        <v>31054.450981769474</v>
      </c>
      <c r="M13528" s="46">
        <v>32873.428766265453</v>
      </c>
      <c r="N13528" s="45"/>
      <c r="O13528" s="46"/>
    </row>
    <row r="13529" spans="1:15" x14ac:dyDescent="0.2">
      <c r="A13529" s="11" t="str">
        <f t="shared" si="1266"/>
        <v>8344004 - Region Midtjylland5-9 år</v>
      </c>
      <c r="B13529" s="12" t="str">
        <f t="shared" si="1269"/>
        <v>834400</v>
      </c>
      <c r="C13529" s="14">
        <f t="shared" si="1267"/>
        <v>0</v>
      </c>
      <c r="D13529" s="14">
        <f t="shared" si="1268"/>
        <v>0</v>
      </c>
      <c r="E13529" s="19" t="str">
        <f t="shared" si="1270"/>
        <v>834400 - Truckførerarbejde</v>
      </c>
      <c r="F13529" s="19" t="str">
        <f t="shared" si="1271"/>
        <v>5-9 år</v>
      </c>
      <c r="G13529" s="40" t="s">
        <v>516</v>
      </c>
      <c r="H13529" s="41" t="s">
        <v>261</v>
      </c>
      <c r="I13529" s="42" t="s">
        <v>517</v>
      </c>
      <c r="J13529" s="43" t="s">
        <v>15</v>
      </c>
      <c r="K13529" s="44">
        <v>44</v>
      </c>
      <c r="L13529" s="45">
        <v>26405.685205567803</v>
      </c>
      <c r="M13529" s="46">
        <v>27975.932461195298</v>
      </c>
      <c r="N13529" s="45"/>
      <c r="O13529" s="46"/>
    </row>
    <row r="13530" spans="1:15" x14ac:dyDescent="0.2">
      <c r="A13530" s="11" t="str">
        <f t="shared" si="1266"/>
        <v>8344004 - Region Midtjylland0-4 år</v>
      </c>
      <c r="B13530" s="12" t="str">
        <f t="shared" si="1269"/>
        <v>834400</v>
      </c>
      <c r="C13530" s="14">
        <f t="shared" si="1267"/>
        <v>0</v>
      </c>
      <c r="D13530" s="14">
        <f t="shared" si="1268"/>
        <v>0</v>
      </c>
      <c r="E13530" s="19" t="str">
        <f t="shared" si="1270"/>
        <v>834400 - Truckførerarbejde</v>
      </c>
      <c r="F13530" s="19" t="str">
        <f t="shared" si="1271"/>
        <v>0-4 år</v>
      </c>
      <c r="G13530" s="40" t="s">
        <v>516</v>
      </c>
      <c r="H13530" s="41" t="s">
        <v>261</v>
      </c>
      <c r="I13530" s="42" t="s">
        <v>517</v>
      </c>
      <c r="J13530" s="43" t="s">
        <v>16</v>
      </c>
      <c r="K13530" s="44">
        <v>38</v>
      </c>
      <c r="L13530" s="45">
        <v>25728.523748536252</v>
      </c>
      <c r="M13530" s="46">
        <v>27255.124567215193</v>
      </c>
      <c r="N13530" s="45"/>
      <c r="O13530" s="46"/>
    </row>
    <row r="13531" spans="1:15" x14ac:dyDescent="0.2">
      <c r="A13531" s="11" t="str">
        <f t="shared" si="1266"/>
        <v>8344004 - Region Midtjylland10-14 år</v>
      </c>
      <c r="B13531" s="12" t="str">
        <f t="shared" si="1269"/>
        <v>834400</v>
      </c>
      <c r="C13531" s="14">
        <f t="shared" si="1267"/>
        <v>0</v>
      </c>
      <c r="D13531" s="14">
        <f t="shared" si="1268"/>
        <v>0</v>
      </c>
      <c r="E13531" s="19" t="str">
        <f t="shared" si="1270"/>
        <v>834400 - Truckførerarbejde</v>
      </c>
      <c r="F13531" s="19" t="str">
        <f t="shared" si="1271"/>
        <v>10-14 år</v>
      </c>
      <c r="G13531" s="40" t="s">
        <v>516</v>
      </c>
      <c r="H13531" s="41" t="s">
        <v>261</v>
      </c>
      <c r="I13531" s="42" t="s">
        <v>517</v>
      </c>
      <c r="J13531" s="43" t="s">
        <v>17</v>
      </c>
      <c r="K13531" s="44">
        <v>19</v>
      </c>
      <c r="L13531" s="45">
        <v>26227.861107815053</v>
      </c>
      <c r="M13531" s="46">
        <v>27784.034544435566</v>
      </c>
      <c r="N13531" s="45"/>
      <c r="O13531" s="46"/>
    </row>
    <row r="13532" spans="1:15" x14ac:dyDescent="0.2">
      <c r="A13532" s="11" t="str">
        <f t="shared" si="1266"/>
        <v>8344004 - Region Midtjylland15-20 år</v>
      </c>
      <c r="B13532" s="12" t="str">
        <f t="shared" si="1269"/>
        <v>834400</v>
      </c>
      <c r="C13532" s="14">
        <f t="shared" si="1267"/>
        <v>0</v>
      </c>
      <c r="D13532" s="14">
        <f t="shared" si="1268"/>
        <v>0</v>
      </c>
      <c r="E13532" s="19" t="str">
        <f t="shared" si="1270"/>
        <v>834400 - Truckførerarbejde</v>
      </c>
      <c r="F13532" s="19" t="str">
        <f t="shared" si="1271"/>
        <v>15-20 år</v>
      </c>
      <c r="G13532" s="40" t="s">
        <v>516</v>
      </c>
      <c r="H13532" s="41" t="s">
        <v>261</v>
      </c>
      <c r="I13532" s="42" t="s">
        <v>517</v>
      </c>
      <c r="J13532" s="43" t="s">
        <v>18</v>
      </c>
      <c r="K13532" s="44">
        <v>22</v>
      </c>
      <c r="L13532" s="45">
        <v>28334.03137611477</v>
      </c>
      <c r="M13532" s="46">
        <v>30029.388484548184</v>
      </c>
      <c r="N13532" s="45"/>
      <c r="O13532" s="46"/>
    </row>
    <row r="13533" spans="1:15" x14ac:dyDescent="0.2">
      <c r="A13533" s="11" t="str">
        <f t="shared" si="1266"/>
        <v>8344004 - Region Midtjylland20-24 år</v>
      </c>
      <c r="B13533" s="12" t="str">
        <f t="shared" si="1269"/>
        <v>834400</v>
      </c>
      <c r="C13533" s="14">
        <f t="shared" si="1267"/>
        <v>0</v>
      </c>
      <c r="D13533" s="14">
        <f t="shared" si="1268"/>
        <v>0</v>
      </c>
      <c r="E13533" s="19" t="str">
        <f t="shared" si="1270"/>
        <v>834400 - Truckførerarbejde</v>
      </c>
      <c r="F13533" s="19" t="str">
        <f t="shared" si="1271"/>
        <v>20-24 år</v>
      </c>
      <c r="G13533" s="40" t="s">
        <v>516</v>
      </c>
      <c r="H13533" s="41" t="s">
        <v>261</v>
      </c>
      <c r="I13533" s="42" t="s">
        <v>517</v>
      </c>
      <c r="J13533" s="43" t="s">
        <v>19</v>
      </c>
      <c r="K13533" s="44">
        <v>26</v>
      </c>
      <c r="L13533" s="45">
        <v>30105.699133475358</v>
      </c>
      <c r="M13533" s="46">
        <v>31891.955705821008</v>
      </c>
      <c r="N13533" s="45"/>
      <c r="O13533" s="46"/>
    </row>
    <row r="13534" spans="1:15" x14ac:dyDescent="0.2">
      <c r="A13534" s="11" t="str">
        <f t="shared" si="1266"/>
        <v>8344004 - Region Midtjylland25 år og derover</v>
      </c>
      <c r="B13534" s="12" t="str">
        <f t="shared" si="1269"/>
        <v>834400</v>
      </c>
      <c r="C13534" s="14">
        <f t="shared" si="1267"/>
        <v>0</v>
      </c>
      <c r="D13534" s="14">
        <f t="shared" si="1268"/>
        <v>0</v>
      </c>
      <c r="E13534" s="19" t="str">
        <f t="shared" si="1270"/>
        <v>834400 - Truckførerarbejde</v>
      </c>
      <c r="F13534" s="19" t="str">
        <f t="shared" si="1271"/>
        <v>25 år og derover</v>
      </c>
      <c r="G13534" s="40" t="s">
        <v>516</v>
      </c>
      <c r="H13534" s="41" t="s">
        <v>261</v>
      </c>
      <c r="I13534" s="42" t="s">
        <v>517</v>
      </c>
      <c r="J13534" s="43" t="s">
        <v>9</v>
      </c>
      <c r="K13534" s="44">
        <v>202</v>
      </c>
      <c r="L13534" s="45">
        <v>29757.201381621828</v>
      </c>
      <c r="M13534" s="46">
        <v>31522.780593281183</v>
      </c>
      <c r="N13534" s="45"/>
      <c r="O13534" s="46"/>
    </row>
    <row r="13535" spans="1:15" x14ac:dyDescent="0.2">
      <c r="A13535" s="11" t="str">
        <f t="shared" si="1266"/>
        <v>8344004 - Region MidtjyllandAlle uanset erf.</v>
      </c>
      <c r="B13535" s="12" t="str">
        <f t="shared" si="1269"/>
        <v>834400</v>
      </c>
      <c r="C13535" s="14">
        <f t="shared" si="1267"/>
        <v>0</v>
      </c>
      <c r="D13535" s="14">
        <f t="shared" si="1268"/>
        <v>0</v>
      </c>
      <c r="E13535" s="19" t="str">
        <f t="shared" si="1270"/>
        <v>834400 - Truckførerarbejde</v>
      </c>
      <c r="F13535" s="19" t="str">
        <f t="shared" si="1271"/>
        <v>Alle uanset erf.</v>
      </c>
      <c r="G13535" s="40" t="s">
        <v>516</v>
      </c>
      <c r="H13535" s="41" t="s">
        <v>261</v>
      </c>
      <c r="I13535" s="42" t="s">
        <v>517</v>
      </c>
      <c r="J13535" s="43" t="s">
        <v>10</v>
      </c>
      <c r="K13535" s="44">
        <v>351</v>
      </c>
      <c r="L13535" s="45">
        <v>28334.03137611477</v>
      </c>
      <c r="M13535" s="46">
        <v>29977.628121984868</v>
      </c>
      <c r="N13535" s="45"/>
      <c r="O13535" s="46"/>
    </row>
    <row r="13536" spans="1:15" x14ac:dyDescent="0.2">
      <c r="A13536" s="11" t="str">
        <f t="shared" si="1266"/>
        <v>8344005 - Region Nordjylland5-9 år</v>
      </c>
      <c r="B13536" s="12" t="str">
        <f t="shared" si="1269"/>
        <v>834400</v>
      </c>
      <c r="C13536" s="14">
        <f t="shared" si="1267"/>
        <v>0</v>
      </c>
      <c r="D13536" s="14">
        <f t="shared" si="1268"/>
        <v>0</v>
      </c>
      <c r="E13536" s="19" t="str">
        <f t="shared" si="1270"/>
        <v>834400 - Truckførerarbejde</v>
      </c>
      <c r="F13536" s="19" t="str">
        <f t="shared" si="1271"/>
        <v>5-9 år</v>
      </c>
      <c r="G13536" s="40" t="s">
        <v>516</v>
      </c>
      <c r="H13536" s="41" t="s">
        <v>261</v>
      </c>
      <c r="I13536" s="42" t="s">
        <v>21</v>
      </c>
      <c r="J13536" s="43" t="s">
        <v>15</v>
      </c>
      <c r="K13536" s="44">
        <v>24</v>
      </c>
      <c r="L13536" s="45">
        <v>27568.896706382864</v>
      </c>
      <c r="M13536" s="46">
        <v>29218.472242684176</v>
      </c>
      <c r="N13536" s="45"/>
      <c r="O13536" s="46"/>
    </row>
    <row r="13537" spans="1:15" x14ac:dyDescent="0.2">
      <c r="A13537" s="11" t="str">
        <f t="shared" si="1266"/>
        <v>8344005 - Region Nordjylland0-4 år</v>
      </c>
      <c r="B13537" s="12" t="str">
        <f t="shared" si="1269"/>
        <v>834400</v>
      </c>
      <c r="C13537" s="14">
        <f t="shared" si="1267"/>
        <v>0</v>
      </c>
      <c r="D13537" s="14">
        <f t="shared" si="1268"/>
        <v>0</v>
      </c>
      <c r="E13537" s="19" t="str">
        <f t="shared" si="1270"/>
        <v>834400 - Truckførerarbejde</v>
      </c>
      <c r="F13537" s="19" t="str">
        <f t="shared" si="1271"/>
        <v>0-4 år</v>
      </c>
      <c r="G13537" s="40" t="s">
        <v>516</v>
      </c>
      <c r="H13537" s="41" t="s">
        <v>261</v>
      </c>
      <c r="I13537" s="42" t="s">
        <v>21</v>
      </c>
      <c r="J13537" s="43" t="s">
        <v>16</v>
      </c>
      <c r="K13537" s="44">
        <v>29</v>
      </c>
      <c r="L13537" s="45">
        <v>30397.064991093848</v>
      </c>
      <c r="M13537" s="46">
        <v>32214.807669002344</v>
      </c>
      <c r="N13537" s="45"/>
      <c r="O13537" s="46"/>
    </row>
    <row r="13538" spans="1:15" x14ac:dyDescent="0.2">
      <c r="A13538" s="11" t="str">
        <f t="shared" si="1266"/>
        <v>8344005 - Region Nordjylland10-14 år</v>
      </c>
      <c r="B13538" s="12" t="str">
        <f t="shared" si="1269"/>
        <v>834400</v>
      </c>
      <c r="C13538" s="14">
        <f t="shared" si="1267"/>
        <v>0</v>
      </c>
      <c r="D13538" s="14">
        <f t="shared" si="1268"/>
        <v>0</v>
      </c>
      <c r="E13538" s="19" t="str">
        <f t="shared" si="1270"/>
        <v>834400 - Truckførerarbejde</v>
      </c>
      <c r="F13538" s="19" t="str">
        <f t="shared" si="1271"/>
        <v>10-14 år</v>
      </c>
      <c r="G13538" s="40" t="s">
        <v>516</v>
      </c>
      <c r="H13538" s="41" t="s">
        <v>261</v>
      </c>
      <c r="I13538" s="42" t="s">
        <v>21</v>
      </c>
      <c r="J13538" s="43" t="s">
        <v>17</v>
      </c>
      <c r="K13538" s="44">
        <v>21</v>
      </c>
      <c r="L13538" s="45">
        <v>30138.028218085929</v>
      </c>
      <c r="M13538" s="46">
        <v>31902.024186590068</v>
      </c>
      <c r="N13538" s="45"/>
      <c r="O13538" s="46"/>
    </row>
    <row r="13539" spans="1:15" x14ac:dyDescent="0.2">
      <c r="A13539" s="11" t="str">
        <f t="shared" si="1266"/>
        <v>8344005 - Region Nordjylland15-20 år</v>
      </c>
      <c r="B13539" s="12" t="str">
        <f t="shared" si="1269"/>
        <v>834400</v>
      </c>
      <c r="C13539" s="14">
        <f t="shared" si="1267"/>
        <v>0</v>
      </c>
      <c r="D13539" s="14">
        <f t="shared" si="1268"/>
        <v>0</v>
      </c>
      <c r="E13539" s="19" t="str">
        <f t="shared" si="1270"/>
        <v>834400 - Truckførerarbejde</v>
      </c>
      <c r="F13539" s="19" t="str">
        <f t="shared" si="1271"/>
        <v>15-20 år</v>
      </c>
      <c r="G13539" s="40" t="s">
        <v>516</v>
      </c>
      <c r="H13539" s="41" t="s">
        <v>261</v>
      </c>
      <c r="I13539" s="42" t="s">
        <v>21</v>
      </c>
      <c r="J13539" s="43" t="s">
        <v>18</v>
      </c>
      <c r="K13539" s="44">
        <v>12</v>
      </c>
      <c r="L13539" s="45">
        <v>31051.548389504253</v>
      </c>
      <c r="M13539" s="46">
        <v>32908.429135697355</v>
      </c>
      <c r="N13539" s="45"/>
      <c r="O13539" s="46"/>
    </row>
    <row r="13540" spans="1:15" x14ac:dyDescent="0.2">
      <c r="A13540" s="11" t="str">
        <f t="shared" si="1266"/>
        <v>8344005 - Region Nordjylland20-24 år</v>
      </c>
      <c r="B13540" s="12" t="str">
        <f t="shared" si="1269"/>
        <v>834400</v>
      </c>
      <c r="C13540" s="14">
        <f t="shared" si="1267"/>
        <v>0</v>
      </c>
      <c r="D13540" s="14">
        <f t="shared" si="1268"/>
        <v>0</v>
      </c>
      <c r="E13540" s="19" t="str">
        <f t="shared" si="1270"/>
        <v>834400 - Truckførerarbejde</v>
      </c>
      <c r="F13540" s="19" t="str">
        <f t="shared" si="1271"/>
        <v>20-24 år</v>
      </c>
      <c r="G13540" s="40" t="s">
        <v>516</v>
      </c>
      <c r="H13540" s="41" t="s">
        <v>261</v>
      </c>
      <c r="I13540" s="42" t="s">
        <v>21</v>
      </c>
      <c r="J13540" s="43" t="s">
        <v>19</v>
      </c>
      <c r="K13540" s="44">
        <v>20</v>
      </c>
      <c r="L13540" s="45">
        <v>29141.369569925209</v>
      </c>
      <c r="M13540" s="46">
        <v>30885.033483966956</v>
      </c>
      <c r="N13540" s="45"/>
      <c r="O13540" s="46"/>
    </row>
    <row r="13541" spans="1:15" x14ac:dyDescent="0.2">
      <c r="A13541" s="11" t="str">
        <f t="shared" si="1266"/>
        <v>8344005 - Region Nordjylland25 år og derover</v>
      </c>
      <c r="B13541" s="12" t="str">
        <f t="shared" si="1269"/>
        <v>834400</v>
      </c>
      <c r="C13541" s="14">
        <f t="shared" si="1267"/>
        <v>0</v>
      </c>
      <c r="D13541" s="14">
        <f t="shared" si="1268"/>
        <v>0</v>
      </c>
      <c r="E13541" s="19" t="str">
        <f t="shared" si="1270"/>
        <v>834400 - Truckførerarbejde</v>
      </c>
      <c r="F13541" s="19" t="str">
        <f t="shared" si="1271"/>
        <v>25 år og derover</v>
      </c>
      <c r="G13541" s="40" t="s">
        <v>516</v>
      </c>
      <c r="H13541" s="41" t="s">
        <v>261</v>
      </c>
      <c r="I13541" s="42" t="s">
        <v>21</v>
      </c>
      <c r="J13541" s="43" t="s">
        <v>9</v>
      </c>
      <c r="K13541" s="44">
        <v>112</v>
      </c>
      <c r="L13541" s="45">
        <v>30110.02533322998</v>
      </c>
      <c r="M13541" s="46">
        <v>31900.664862570946</v>
      </c>
      <c r="N13541" s="45"/>
      <c r="O13541" s="46"/>
    </row>
    <row r="13542" spans="1:15" x14ac:dyDescent="0.2">
      <c r="A13542" s="11" t="str">
        <f t="shared" si="1266"/>
        <v>8344005 - Region NordjyllandAlle uanset erf.</v>
      </c>
      <c r="B13542" s="12" t="str">
        <f t="shared" si="1269"/>
        <v>834400</v>
      </c>
      <c r="C13542" s="14">
        <f t="shared" si="1267"/>
        <v>0</v>
      </c>
      <c r="D13542" s="14">
        <f t="shared" si="1268"/>
        <v>0</v>
      </c>
      <c r="E13542" s="19" t="str">
        <f t="shared" si="1270"/>
        <v>834400 - Truckførerarbejde</v>
      </c>
      <c r="F13542" s="19" t="str">
        <f t="shared" si="1271"/>
        <v>Alle uanset erf.</v>
      </c>
      <c r="G13542" s="40" t="s">
        <v>516</v>
      </c>
      <c r="H13542" s="41" t="s">
        <v>261</v>
      </c>
      <c r="I13542" s="42" t="s">
        <v>21</v>
      </c>
      <c r="J13542" s="43" t="s">
        <v>10</v>
      </c>
      <c r="K13542" s="44">
        <v>218</v>
      </c>
      <c r="L13542" s="45">
        <v>29862.90191692259</v>
      </c>
      <c r="M13542" s="46">
        <v>31610.794586213866</v>
      </c>
      <c r="N13542" s="45"/>
      <c r="O13542" s="46"/>
    </row>
    <row r="13543" spans="1:15" x14ac:dyDescent="0.2">
      <c r="A13543" s="11" t="str">
        <f t="shared" si="1266"/>
        <v>8344006 - Alle regionerUnder 1 år</v>
      </c>
      <c r="B13543" s="12" t="str">
        <f t="shared" si="1269"/>
        <v>834400</v>
      </c>
      <c r="C13543" s="14">
        <f t="shared" si="1267"/>
        <v>0</v>
      </c>
      <c r="D13543" s="14">
        <f t="shared" si="1268"/>
        <v>0</v>
      </c>
      <c r="E13543" s="19" t="str">
        <f t="shared" si="1270"/>
        <v>834400 - Truckførerarbejde</v>
      </c>
      <c r="F13543" s="19" t="str">
        <f t="shared" si="1271"/>
        <v>Under 1 år</v>
      </c>
      <c r="G13543" s="40" t="s">
        <v>516</v>
      </c>
      <c r="H13543" s="41" t="s">
        <v>261</v>
      </c>
      <c r="I13543" s="42" t="s">
        <v>11</v>
      </c>
      <c r="J13543" s="43" t="s">
        <v>13</v>
      </c>
      <c r="K13543" s="44">
        <v>33</v>
      </c>
      <c r="L13543" s="45">
        <v>27170.434140164019</v>
      </c>
      <c r="M13543" s="46">
        <v>28786.25654025477</v>
      </c>
      <c r="N13543" s="45"/>
      <c r="O13543" s="46"/>
    </row>
    <row r="13544" spans="1:15" x14ac:dyDescent="0.2">
      <c r="A13544" s="11" t="str">
        <f t="shared" si="1266"/>
        <v>8344006 - Alle regioner1 år</v>
      </c>
      <c r="B13544" s="12" t="str">
        <f t="shared" si="1269"/>
        <v>834400</v>
      </c>
      <c r="C13544" s="14">
        <f t="shared" si="1267"/>
        <v>0</v>
      </c>
      <c r="D13544" s="14">
        <f t="shared" si="1268"/>
        <v>0</v>
      </c>
      <c r="E13544" s="19" t="str">
        <f t="shared" si="1270"/>
        <v>834400 - Truckførerarbejde</v>
      </c>
      <c r="F13544" s="19" t="str">
        <f t="shared" si="1271"/>
        <v>1 år</v>
      </c>
      <c r="G13544" s="40" t="s">
        <v>516</v>
      </c>
      <c r="H13544" s="41" t="s">
        <v>261</v>
      </c>
      <c r="I13544" s="42" t="s">
        <v>11</v>
      </c>
      <c r="J13544" s="43" t="s">
        <v>22</v>
      </c>
      <c r="K13544" s="44">
        <v>36</v>
      </c>
      <c r="L13544" s="45">
        <v>28922.216810533602</v>
      </c>
      <c r="M13544" s="46">
        <v>30615.05064441287</v>
      </c>
      <c r="N13544" s="45"/>
      <c r="O13544" s="46"/>
    </row>
    <row r="13545" spans="1:15" x14ac:dyDescent="0.2">
      <c r="A13545" s="11" t="str">
        <f t="shared" si="1266"/>
        <v>8344006 - Alle regioner2 år</v>
      </c>
      <c r="B13545" s="12" t="str">
        <f t="shared" si="1269"/>
        <v>834400</v>
      </c>
      <c r="C13545" s="14">
        <f t="shared" si="1267"/>
        <v>0</v>
      </c>
      <c r="D13545" s="14">
        <f t="shared" si="1268"/>
        <v>0</v>
      </c>
      <c r="E13545" s="19" t="str">
        <f t="shared" si="1270"/>
        <v>834400 - Truckførerarbejde</v>
      </c>
      <c r="F13545" s="19" t="str">
        <f t="shared" si="1271"/>
        <v>2 år</v>
      </c>
      <c r="G13545" s="40" t="s">
        <v>516</v>
      </c>
      <c r="H13545" s="41" t="s">
        <v>261</v>
      </c>
      <c r="I13545" s="42" t="s">
        <v>11</v>
      </c>
      <c r="J13545" s="43" t="s">
        <v>23</v>
      </c>
      <c r="K13545" s="44">
        <v>31</v>
      </c>
      <c r="L13545" s="45">
        <v>29862.90191692259</v>
      </c>
      <c r="M13545" s="46">
        <v>31610.794586213866</v>
      </c>
      <c r="N13545" s="45"/>
      <c r="O13545" s="46"/>
    </row>
    <row r="13546" spans="1:15" x14ac:dyDescent="0.2">
      <c r="A13546" s="11" t="str">
        <f t="shared" si="1266"/>
        <v>8344006 - Alle regioner3 år</v>
      </c>
      <c r="B13546" s="12" t="str">
        <f t="shared" si="1269"/>
        <v>834400</v>
      </c>
      <c r="C13546" s="14">
        <f t="shared" si="1267"/>
        <v>0</v>
      </c>
      <c r="D13546" s="14">
        <f t="shared" si="1268"/>
        <v>0</v>
      </c>
      <c r="E13546" s="19" t="str">
        <f t="shared" si="1270"/>
        <v>834400 - Truckførerarbejde</v>
      </c>
      <c r="F13546" s="19" t="str">
        <f t="shared" si="1271"/>
        <v>3 år</v>
      </c>
      <c r="G13546" s="40" t="s">
        <v>516</v>
      </c>
      <c r="H13546" s="41" t="s">
        <v>261</v>
      </c>
      <c r="I13546" s="42" t="s">
        <v>11</v>
      </c>
      <c r="J13546" s="43" t="s">
        <v>14</v>
      </c>
      <c r="K13546" s="44">
        <v>40</v>
      </c>
      <c r="L13546" s="45">
        <v>28023.636593597239</v>
      </c>
      <c r="M13546" s="46">
        <v>29700.421336031039</v>
      </c>
      <c r="N13546" s="45"/>
      <c r="O13546" s="46"/>
    </row>
    <row r="13547" spans="1:15" x14ac:dyDescent="0.2">
      <c r="A13547" s="11" t="str">
        <f t="shared" si="1266"/>
        <v>8344006 - Alle regioner4 år</v>
      </c>
      <c r="B13547" s="12" t="str">
        <f t="shared" si="1269"/>
        <v>834400</v>
      </c>
      <c r="C13547" s="14">
        <f t="shared" si="1267"/>
        <v>0</v>
      </c>
      <c r="D13547" s="14">
        <f t="shared" si="1268"/>
        <v>0</v>
      </c>
      <c r="E13547" s="19" t="str">
        <f t="shared" si="1270"/>
        <v>834400 - Truckførerarbejde</v>
      </c>
      <c r="F13547" s="19" t="str">
        <f t="shared" si="1271"/>
        <v>4 år</v>
      </c>
      <c r="G13547" s="40" t="s">
        <v>516</v>
      </c>
      <c r="H13547" s="41" t="s">
        <v>261</v>
      </c>
      <c r="I13547" s="42" t="s">
        <v>11</v>
      </c>
      <c r="J13547" s="43" t="s">
        <v>24</v>
      </c>
      <c r="K13547" s="44">
        <v>44</v>
      </c>
      <c r="L13547" s="45">
        <v>30166.998263732366</v>
      </c>
      <c r="M13547" s="46">
        <v>31960.91672732736</v>
      </c>
      <c r="N13547" s="45"/>
      <c r="O13547" s="46"/>
    </row>
    <row r="13548" spans="1:15" x14ac:dyDescent="0.2">
      <c r="A13548" s="11" t="str">
        <f t="shared" si="1266"/>
        <v>8344006 - Alle regioner5-9 år</v>
      </c>
      <c r="B13548" s="12" t="str">
        <f t="shared" si="1269"/>
        <v>834400</v>
      </c>
      <c r="C13548" s="14">
        <f t="shared" si="1267"/>
        <v>0</v>
      </c>
      <c r="D13548" s="14">
        <f t="shared" si="1268"/>
        <v>0</v>
      </c>
      <c r="E13548" s="19" t="str">
        <f t="shared" si="1270"/>
        <v>834400 - Truckførerarbejde</v>
      </c>
      <c r="F13548" s="19" t="str">
        <f t="shared" si="1271"/>
        <v>5-9 år</v>
      </c>
      <c r="G13548" s="40" t="s">
        <v>516</v>
      </c>
      <c r="H13548" s="41" t="s">
        <v>261</v>
      </c>
      <c r="I13548" s="42" t="s">
        <v>11</v>
      </c>
      <c r="J13548" s="43" t="s">
        <v>15</v>
      </c>
      <c r="K13548" s="44">
        <v>213</v>
      </c>
      <c r="L13548" s="45">
        <v>28295.686257678532</v>
      </c>
      <c r="M13548" s="46">
        <v>29977.628121984868</v>
      </c>
      <c r="N13548" s="45"/>
      <c r="O13548" s="46"/>
    </row>
    <row r="13549" spans="1:15" x14ac:dyDescent="0.2">
      <c r="A13549" s="11" t="str">
        <f t="shared" si="1266"/>
        <v>8344006 - Alle regioner0-4 år</v>
      </c>
      <c r="B13549" s="12" t="str">
        <f t="shared" si="1269"/>
        <v>834400</v>
      </c>
      <c r="C13549" s="14">
        <f t="shared" si="1267"/>
        <v>0</v>
      </c>
      <c r="D13549" s="14">
        <f t="shared" si="1268"/>
        <v>0</v>
      </c>
      <c r="E13549" s="19" t="str">
        <f t="shared" si="1270"/>
        <v>834400 - Truckførerarbejde</v>
      </c>
      <c r="F13549" s="19" t="str">
        <f t="shared" si="1271"/>
        <v>0-4 år</v>
      </c>
      <c r="G13549" s="40" t="s">
        <v>516</v>
      </c>
      <c r="H13549" s="41" t="s">
        <v>261</v>
      </c>
      <c r="I13549" s="42" t="s">
        <v>11</v>
      </c>
      <c r="J13549" s="43" t="s">
        <v>16</v>
      </c>
      <c r="K13549" s="44">
        <v>184</v>
      </c>
      <c r="L13549" s="45">
        <v>28805.487306474737</v>
      </c>
      <c r="M13549" s="46">
        <v>30529.053819783825</v>
      </c>
      <c r="N13549" s="45"/>
      <c r="O13549" s="46"/>
    </row>
    <row r="13550" spans="1:15" x14ac:dyDescent="0.2">
      <c r="A13550" s="11" t="str">
        <f t="shared" si="1266"/>
        <v>8344006 - Alle regioner10-14 år</v>
      </c>
      <c r="B13550" s="12" t="str">
        <f t="shared" si="1269"/>
        <v>834400</v>
      </c>
      <c r="C13550" s="14">
        <f t="shared" si="1267"/>
        <v>0</v>
      </c>
      <c r="D13550" s="14">
        <f t="shared" si="1268"/>
        <v>0</v>
      </c>
      <c r="E13550" s="19" t="str">
        <f t="shared" si="1270"/>
        <v>834400 - Truckførerarbejde</v>
      </c>
      <c r="F13550" s="19" t="str">
        <f t="shared" si="1271"/>
        <v>10-14 år</v>
      </c>
      <c r="G13550" s="40" t="s">
        <v>516</v>
      </c>
      <c r="H13550" s="41" t="s">
        <v>261</v>
      </c>
      <c r="I13550" s="42" t="s">
        <v>11</v>
      </c>
      <c r="J13550" s="43" t="s">
        <v>17</v>
      </c>
      <c r="K13550" s="44">
        <v>129</v>
      </c>
      <c r="L13550" s="45">
        <v>28538.139552711909</v>
      </c>
      <c r="M13550" s="46">
        <v>30244.718600007163</v>
      </c>
      <c r="N13550" s="45"/>
      <c r="O13550" s="46"/>
    </row>
    <row r="13551" spans="1:15" x14ac:dyDescent="0.2">
      <c r="A13551" s="11" t="str">
        <f t="shared" si="1266"/>
        <v>8344006 - Alle regioner15-20 år</v>
      </c>
      <c r="B13551" s="12" t="str">
        <f t="shared" si="1269"/>
        <v>834400</v>
      </c>
      <c r="C13551" s="14">
        <f t="shared" si="1267"/>
        <v>0</v>
      </c>
      <c r="D13551" s="14">
        <f t="shared" si="1268"/>
        <v>0</v>
      </c>
      <c r="E13551" s="19" t="str">
        <f t="shared" si="1270"/>
        <v>834400 - Truckførerarbejde</v>
      </c>
      <c r="F13551" s="19" t="str">
        <f t="shared" si="1271"/>
        <v>15-20 år</v>
      </c>
      <c r="G13551" s="40" t="s">
        <v>516</v>
      </c>
      <c r="H13551" s="41" t="s">
        <v>261</v>
      </c>
      <c r="I13551" s="42" t="s">
        <v>11</v>
      </c>
      <c r="J13551" s="43" t="s">
        <v>18</v>
      </c>
      <c r="K13551" s="44">
        <v>95</v>
      </c>
      <c r="L13551" s="45">
        <v>30807.166723881015</v>
      </c>
      <c r="M13551" s="46">
        <v>32649.433461010027</v>
      </c>
      <c r="N13551" s="45"/>
      <c r="O13551" s="46"/>
    </row>
    <row r="13552" spans="1:15" x14ac:dyDescent="0.2">
      <c r="A13552" s="11" t="str">
        <f t="shared" si="1266"/>
        <v>8344006 - Alle regioner20-24 år</v>
      </c>
      <c r="B13552" s="12" t="str">
        <f t="shared" si="1269"/>
        <v>834400</v>
      </c>
      <c r="C13552" s="14">
        <f t="shared" si="1267"/>
        <v>0</v>
      </c>
      <c r="D13552" s="14">
        <f t="shared" si="1268"/>
        <v>0</v>
      </c>
      <c r="E13552" s="19" t="str">
        <f t="shared" si="1270"/>
        <v>834400 - Truckførerarbejde</v>
      </c>
      <c r="F13552" s="19" t="str">
        <f t="shared" si="1271"/>
        <v>20-24 år</v>
      </c>
      <c r="G13552" s="40" t="s">
        <v>516</v>
      </c>
      <c r="H13552" s="41" t="s">
        <v>261</v>
      </c>
      <c r="I13552" s="42" t="s">
        <v>11</v>
      </c>
      <c r="J13552" s="43" t="s">
        <v>19</v>
      </c>
      <c r="K13552" s="44">
        <v>131</v>
      </c>
      <c r="L13552" s="45">
        <v>29977.153336653988</v>
      </c>
      <c r="M13552" s="46">
        <v>31731.733206658719</v>
      </c>
      <c r="N13552" s="45"/>
      <c r="O13552" s="46"/>
    </row>
    <row r="13553" spans="1:15" x14ac:dyDescent="0.2">
      <c r="A13553" s="11" t="str">
        <f t="shared" si="1266"/>
        <v>8344006 - Alle regioner25 år og derover</v>
      </c>
      <c r="B13553" s="12" t="str">
        <f t="shared" si="1269"/>
        <v>834400</v>
      </c>
      <c r="C13553" s="14">
        <f t="shared" si="1267"/>
        <v>0</v>
      </c>
      <c r="D13553" s="14">
        <f t="shared" si="1268"/>
        <v>0</v>
      </c>
      <c r="E13553" s="19" t="str">
        <f t="shared" si="1270"/>
        <v>834400 - Truckførerarbejde</v>
      </c>
      <c r="F13553" s="19" t="str">
        <f t="shared" si="1271"/>
        <v>25 år og derover</v>
      </c>
      <c r="G13553" s="40" t="s">
        <v>516</v>
      </c>
      <c r="H13553" s="41" t="s">
        <v>261</v>
      </c>
      <c r="I13553" s="42" t="s">
        <v>11</v>
      </c>
      <c r="J13553" s="43" t="s">
        <v>9</v>
      </c>
      <c r="K13553" s="44">
        <v>832</v>
      </c>
      <c r="L13553" s="45">
        <v>30396.159770726128</v>
      </c>
      <c r="M13553" s="46">
        <v>32207.790422419894</v>
      </c>
      <c r="N13553" s="45"/>
      <c r="O13553" s="46"/>
    </row>
    <row r="13554" spans="1:15" x14ac:dyDescent="0.2">
      <c r="A13554" s="11" t="str">
        <f t="shared" si="1266"/>
        <v>8344006 - Alle regionerAlle uanset erf.</v>
      </c>
      <c r="B13554" s="12" t="str">
        <f t="shared" si="1269"/>
        <v>834400</v>
      </c>
      <c r="C13554" s="14">
        <f t="shared" si="1267"/>
        <v>0</v>
      </c>
      <c r="D13554" s="14">
        <f t="shared" si="1268"/>
        <v>0</v>
      </c>
      <c r="E13554" s="19" t="str">
        <f t="shared" si="1270"/>
        <v>834400 - Truckførerarbejde</v>
      </c>
      <c r="F13554" s="19" t="str">
        <f t="shared" si="1271"/>
        <v>Alle uanset erf.</v>
      </c>
      <c r="G13554" s="40" t="s">
        <v>516</v>
      </c>
      <c r="H13554" s="41" t="s">
        <v>261</v>
      </c>
      <c r="I13554" s="42" t="s">
        <v>11</v>
      </c>
      <c r="J13554" s="43" t="s">
        <v>10</v>
      </c>
      <c r="K13554" s="44">
        <v>1584</v>
      </c>
      <c r="L13554" s="45">
        <v>29914.665928786933</v>
      </c>
      <c r="M13554" s="46">
        <v>31689.587958928529</v>
      </c>
      <c r="N13554" s="45"/>
      <c r="O13554" s="46"/>
    </row>
    <row r="13555" spans="1:15" x14ac:dyDescent="0.2">
      <c r="A13555" s="11" t="str">
        <f t="shared" si="1266"/>
        <v>8350001 - Region HovedstadenAlle uanset erf.</v>
      </c>
      <c r="B13555" s="12" t="str">
        <f t="shared" si="1269"/>
        <v>835000</v>
      </c>
      <c r="C13555" s="14">
        <f t="shared" si="1267"/>
        <v>0</v>
      </c>
      <c r="D13555" s="14">
        <f t="shared" si="1268"/>
        <v>0</v>
      </c>
      <c r="E13555" s="19" t="str">
        <f t="shared" si="1270"/>
        <v>835000 - Dæksarbejde og medhjælp om bord på skibe</v>
      </c>
      <c r="F13555" s="19" t="str">
        <f t="shared" si="1271"/>
        <v>Alle uanset erf.</v>
      </c>
      <c r="G13555" s="40" t="s">
        <v>516</v>
      </c>
      <c r="H13555" s="41" t="s">
        <v>477</v>
      </c>
      <c r="I13555" s="42" t="s">
        <v>8</v>
      </c>
      <c r="J13555" s="43" t="s">
        <v>10</v>
      </c>
      <c r="K13555" s="44">
        <v>17</v>
      </c>
      <c r="L13555" s="45">
        <v>27424.713952418551</v>
      </c>
      <c r="M13555" s="46">
        <v>29065.193002254455</v>
      </c>
      <c r="N13555" s="45"/>
      <c r="O13555" s="46"/>
    </row>
    <row r="13556" spans="1:15" x14ac:dyDescent="0.2">
      <c r="A13556" s="11" t="str">
        <f t="shared" si="1266"/>
        <v>8350003 - Region SyddanmarkAlle uanset erf.</v>
      </c>
      <c r="B13556" s="12" t="str">
        <f t="shared" si="1269"/>
        <v>835000</v>
      </c>
      <c r="C13556" s="14">
        <f t="shared" si="1267"/>
        <v>0</v>
      </c>
      <c r="D13556" s="14">
        <f t="shared" si="1268"/>
        <v>0</v>
      </c>
      <c r="E13556" s="19" t="str">
        <f t="shared" si="1270"/>
        <v>835000 - Dæksarbejde og medhjælp om bord på skibe</v>
      </c>
      <c r="F13556" s="19" t="str">
        <f t="shared" si="1271"/>
        <v>Alle uanset erf.</v>
      </c>
      <c r="G13556" s="40" t="s">
        <v>516</v>
      </c>
      <c r="H13556" s="41" t="s">
        <v>477</v>
      </c>
      <c r="I13556" s="42" t="s">
        <v>544</v>
      </c>
      <c r="J13556" s="43" t="s">
        <v>10</v>
      </c>
      <c r="K13556" s="44">
        <v>28</v>
      </c>
      <c r="L13556" s="45">
        <v>41639.135119107719</v>
      </c>
      <c r="M13556" s="46">
        <v>44129.885940964828</v>
      </c>
      <c r="N13556" s="45"/>
      <c r="O13556" s="46"/>
    </row>
    <row r="13557" spans="1:15" x14ac:dyDescent="0.2">
      <c r="A13557" s="11" t="str">
        <f t="shared" si="1266"/>
        <v>8350004 - Region Midtjylland5-9 år</v>
      </c>
      <c r="B13557" s="12" t="str">
        <f t="shared" si="1269"/>
        <v>835000</v>
      </c>
      <c r="C13557" s="14">
        <f t="shared" si="1267"/>
        <v>0</v>
      </c>
      <c r="D13557" s="14">
        <f t="shared" si="1268"/>
        <v>0</v>
      </c>
      <c r="E13557" s="19" t="str">
        <f t="shared" si="1270"/>
        <v>835000 - Dæksarbejde og medhjælp om bord på skibe</v>
      </c>
      <c r="F13557" s="19" t="str">
        <f t="shared" si="1271"/>
        <v>5-9 år</v>
      </c>
      <c r="G13557" s="40" t="s">
        <v>516</v>
      </c>
      <c r="H13557" s="41" t="s">
        <v>477</v>
      </c>
      <c r="I13557" s="42" t="s">
        <v>517</v>
      </c>
      <c r="J13557" s="43" t="s">
        <v>15</v>
      </c>
      <c r="K13557" s="44">
        <v>14</v>
      </c>
      <c r="L13557" s="45">
        <v>41894.1892949393</v>
      </c>
      <c r="M13557" s="46">
        <v>44400.196831333189</v>
      </c>
      <c r="N13557" s="45"/>
      <c r="O13557" s="46"/>
    </row>
    <row r="13558" spans="1:15" x14ac:dyDescent="0.2">
      <c r="A13558" s="11" t="str">
        <f t="shared" si="1266"/>
        <v>8350004 - Region Midtjylland0-4 år</v>
      </c>
      <c r="B13558" s="12" t="str">
        <f t="shared" si="1269"/>
        <v>835000</v>
      </c>
      <c r="C13558" s="14">
        <f t="shared" si="1267"/>
        <v>0</v>
      </c>
      <c r="D13558" s="14">
        <f t="shared" si="1268"/>
        <v>0</v>
      </c>
      <c r="E13558" s="19" t="str">
        <f t="shared" si="1270"/>
        <v>835000 - Dæksarbejde og medhjælp om bord på skibe</v>
      </c>
      <c r="F13558" s="19" t="str">
        <f t="shared" si="1271"/>
        <v>0-4 år</v>
      </c>
      <c r="G13558" s="40" t="s">
        <v>516</v>
      </c>
      <c r="H13558" s="41" t="s">
        <v>477</v>
      </c>
      <c r="I13558" s="42" t="s">
        <v>517</v>
      </c>
      <c r="J13558" s="43" t="s">
        <v>16</v>
      </c>
      <c r="K13558" s="44">
        <v>23</v>
      </c>
      <c r="L13558" s="45">
        <v>24062.373944487852</v>
      </c>
      <c r="M13558" s="46">
        <v>25501.726070958015</v>
      </c>
      <c r="N13558" s="45"/>
      <c r="O13558" s="46"/>
    </row>
    <row r="13559" spans="1:15" x14ac:dyDescent="0.2">
      <c r="A13559" s="11" t="str">
        <f t="shared" si="1266"/>
        <v>8350004 - Region MidtjyllandAlle uanset erf.</v>
      </c>
      <c r="B13559" s="12" t="str">
        <f t="shared" si="1269"/>
        <v>835000</v>
      </c>
      <c r="C13559" s="14">
        <f t="shared" si="1267"/>
        <v>0</v>
      </c>
      <c r="D13559" s="14">
        <f t="shared" si="1268"/>
        <v>0</v>
      </c>
      <c r="E13559" s="19" t="str">
        <f t="shared" si="1270"/>
        <v>835000 - Dæksarbejde og medhjælp om bord på skibe</v>
      </c>
      <c r="F13559" s="19" t="str">
        <f t="shared" si="1271"/>
        <v>Alle uanset erf.</v>
      </c>
      <c r="G13559" s="40" t="s">
        <v>516</v>
      </c>
      <c r="H13559" s="41" t="s">
        <v>477</v>
      </c>
      <c r="I13559" s="42" t="s">
        <v>517</v>
      </c>
      <c r="J13559" s="43" t="s">
        <v>10</v>
      </c>
      <c r="K13559" s="44">
        <v>79</v>
      </c>
      <c r="L13559" s="45">
        <v>39012.303403714737</v>
      </c>
      <c r="M13559" s="46">
        <v>41345.92360229449</v>
      </c>
      <c r="N13559" s="45"/>
      <c r="O13559" s="46"/>
    </row>
    <row r="13560" spans="1:15" x14ac:dyDescent="0.2">
      <c r="A13560" s="11" t="str">
        <f t="shared" si="1266"/>
        <v>8350006 - Alle regioner5-9 år</v>
      </c>
      <c r="B13560" s="12" t="str">
        <f t="shared" si="1269"/>
        <v>835000</v>
      </c>
      <c r="C13560" s="14">
        <f t="shared" si="1267"/>
        <v>0</v>
      </c>
      <c r="D13560" s="14">
        <f t="shared" si="1268"/>
        <v>0</v>
      </c>
      <c r="E13560" s="19" t="str">
        <f t="shared" si="1270"/>
        <v>835000 - Dæksarbejde og medhjælp om bord på skibe</v>
      </c>
      <c r="F13560" s="19" t="str">
        <f t="shared" si="1271"/>
        <v>5-9 år</v>
      </c>
      <c r="G13560" s="40" t="s">
        <v>516</v>
      </c>
      <c r="H13560" s="41" t="s">
        <v>477</v>
      </c>
      <c r="I13560" s="42" t="s">
        <v>11</v>
      </c>
      <c r="J13560" s="43" t="s">
        <v>15</v>
      </c>
      <c r="K13560" s="44">
        <v>20</v>
      </c>
      <c r="L13560" s="45">
        <v>40328.804693555299</v>
      </c>
      <c r="M13560" s="46">
        <v>42741.174766748598</v>
      </c>
      <c r="N13560" s="45"/>
      <c r="O13560" s="46"/>
    </row>
    <row r="13561" spans="1:15" x14ac:dyDescent="0.2">
      <c r="A13561" s="11" t="str">
        <f t="shared" si="1266"/>
        <v>8350006 - Alle regioner0-4 år</v>
      </c>
      <c r="B13561" s="12" t="str">
        <f t="shared" si="1269"/>
        <v>835000</v>
      </c>
      <c r="C13561" s="14">
        <f t="shared" si="1267"/>
        <v>0</v>
      </c>
      <c r="D13561" s="14">
        <f t="shared" si="1268"/>
        <v>0</v>
      </c>
      <c r="E13561" s="19" t="str">
        <f t="shared" si="1270"/>
        <v>835000 - Dæksarbejde og medhjælp om bord på skibe</v>
      </c>
      <c r="F13561" s="19" t="str">
        <f t="shared" si="1271"/>
        <v>0-4 år</v>
      </c>
      <c r="G13561" s="40" t="s">
        <v>516</v>
      </c>
      <c r="H13561" s="41" t="s">
        <v>477</v>
      </c>
      <c r="I13561" s="42" t="s">
        <v>11</v>
      </c>
      <c r="J13561" s="43" t="s">
        <v>16</v>
      </c>
      <c r="K13561" s="44">
        <v>26</v>
      </c>
      <c r="L13561" s="45">
        <v>24062.373944487852</v>
      </c>
      <c r="M13561" s="46">
        <v>25501.726070958015</v>
      </c>
      <c r="N13561" s="45"/>
      <c r="O13561" s="46"/>
    </row>
    <row r="13562" spans="1:15" x14ac:dyDescent="0.2">
      <c r="A13562" s="11" t="str">
        <f t="shared" si="1266"/>
        <v>8350006 - Alle regioner20-24 år</v>
      </c>
      <c r="B13562" s="12" t="str">
        <f t="shared" si="1269"/>
        <v>835000</v>
      </c>
      <c r="C13562" s="14">
        <f t="shared" si="1267"/>
        <v>0</v>
      </c>
      <c r="D13562" s="14">
        <f t="shared" si="1268"/>
        <v>0</v>
      </c>
      <c r="E13562" s="19" t="str">
        <f t="shared" si="1270"/>
        <v>835000 - Dæksarbejde og medhjælp om bord på skibe</v>
      </c>
      <c r="F13562" s="19" t="str">
        <f t="shared" si="1271"/>
        <v>20-24 år</v>
      </c>
      <c r="G13562" s="40" t="s">
        <v>516</v>
      </c>
      <c r="H13562" s="41" t="s">
        <v>477</v>
      </c>
      <c r="I13562" s="42" t="s">
        <v>11</v>
      </c>
      <c r="J13562" s="43" t="s">
        <v>19</v>
      </c>
      <c r="K13562" s="44">
        <v>14</v>
      </c>
      <c r="L13562" s="45">
        <v>41752.385656499166</v>
      </c>
      <c r="M13562" s="46">
        <v>44249.910847427018</v>
      </c>
      <c r="N13562" s="45"/>
      <c r="O13562" s="46"/>
    </row>
    <row r="13563" spans="1:15" x14ac:dyDescent="0.2">
      <c r="A13563" s="11" t="str">
        <f t="shared" si="1266"/>
        <v>8350006 - Alle regioner25 år og derover</v>
      </c>
      <c r="B13563" s="12" t="str">
        <f t="shared" si="1269"/>
        <v>835000</v>
      </c>
      <c r="C13563" s="14">
        <f t="shared" si="1267"/>
        <v>0</v>
      </c>
      <c r="D13563" s="14">
        <f t="shared" si="1268"/>
        <v>0</v>
      </c>
      <c r="E13563" s="19" t="str">
        <f t="shared" si="1270"/>
        <v>835000 - Dæksarbejde og medhjælp om bord på skibe</v>
      </c>
      <c r="F13563" s="19" t="str">
        <f t="shared" si="1271"/>
        <v>25 år og derover</v>
      </c>
      <c r="G13563" s="40" t="s">
        <v>516</v>
      </c>
      <c r="H13563" s="41" t="s">
        <v>477</v>
      </c>
      <c r="I13563" s="42" t="s">
        <v>11</v>
      </c>
      <c r="J13563" s="43" t="s">
        <v>9</v>
      </c>
      <c r="K13563" s="44">
        <v>56</v>
      </c>
      <c r="L13563" s="45">
        <v>39235.543039498792</v>
      </c>
      <c r="M13563" s="46">
        <v>41582.516884947283</v>
      </c>
      <c r="N13563" s="45"/>
      <c r="O13563" s="46"/>
    </row>
    <row r="13564" spans="1:15" x14ac:dyDescent="0.2">
      <c r="A13564" s="11" t="str">
        <f t="shared" si="1266"/>
        <v>8350006 - Alle regionerAlle uanset erf.</v>
      </c>
      <c r="B13564" s="12" t="str">
        <f t="shared" si="1269"/>
        <v>835000</v>
      </c>
      <c r="C13564" s="14">
        <f t="shared" si="1267"/>
        <v>0</v>
      </c>
      <c r="D13564" s="14">
        <f t="shared" si="1268"/>
        <v>0</v>
      </c>
      <c r="E13564" s="19" t="str">
        <f t="shared" si="1270"/>
        <v>835000 - Dæksarbejde og medhjælp om bord på skibe</v>
      </c>
      <c r="F13564" s="19" t="str">
        <f t="shared" si="1271"/>
        <v>Alle uanset erf.</v>
      </c>
      <c r="G13564" s="40" t="s">
        <v>516</v>
      </c>
      <c r="H13564" s="41" t="s">
        <v>477</v>
      </c>
      <c r="I13564" s="42" t="s">
        <v>11</v>
      </c>
      <c r="J13564" s="43" t="s">
        <v>10</v>
      </c>
      <c r="K13564" s="44">
        <v>135</v>
      </c>
      <c r="L13564" s="45">
        <v>35834.275006583463</v>
      </c>
      <c r="M13564" s="46">
        <v>37977.793349795727</v>
      </c>
      <c r="N13564" s="45"/>
      <c r="O13564" s="46"/>
    </row>
    <row r="13565" spans="1:15" x14ac:dyDescent="0.2">
      <c r="A13565" s="11" t="str">
        <f t="shared" si="1266"/>
        <v>9111001 - Region Hovedstaden0-4 år</v>
      </c>
      <c r="B13565" s="12" t="str">
        <f t="shared" si="1269"/>
        <v>911100</v>
      </c>
      <c r="C13565" s="14">
        <f t="shared" si="1267"/>
        <v>0</v>
      </c>
      <c r="D13565" s="14">
        <f t="shared" si="1268"/>
        <v>0</v>
      </c>
      <c r="E13565" s="19" t="str">
        <f t="shared" si="1270"/>
        <v>911100 - Rengøringsarbejde i private hjem</v>
      </c>
      <c r="F13565" s="19" t="str">
        <f t="shared" si="1271"/>
        <v>0-4 år</v>
      </c>
      <c r="G13565" s="40" t="s">
        <v>516</v>
      </c>
      <c r="H13565" s="41" t="s">
        <v>478</v>
      </c>
      <c r="I13565" s="42" t="s">
        <v>8</v>
      </c>
      <c r="J13565" s="43" t="s">
        <v>16</v>
      </c>
      <c r="K13565" s="44">
        <v>19</v>
      </c>
      <c r="L13565" s="45">
        <v>21281.899191838729</v>
      </c>
      <c r="M13565" s="46">
        <v>22335.99150825285</v>
      </c>
      <c r="N13565" s="45"/>
      <c r="O13565" s="46"/>
    </row>
    <row r="13566" spans="1:15" x14ac:dyDescent="0.2">
      <c r="A13566" s="11" t="str">
        <f t="shared" si="1266"/>
        <v>9111001 - Region Hovedstaden25 år og derover</v>
      </c>
      <c r="B13566" s="12" t="str">
        <f t="shared" si="1269"/>
        <v>911100</v>
      </c>
      <c r="C13566" s="14">
        <f t="shared" si="1267"/>
        <v>0</v>
      </c>
      <c r="D13566" s="14">
        <f t="shared" si="1268"/>
        <v>0</v>
      </c>
      <c r="E13566" s="19" t="str">
        <f t="shared" si="1270"/>
        <v>911100 - Rengøringsarbejde i private hjem</v>
      </c>
      <c r="F13566" s="19" t="str">
        <f t="shared" si="1271"/>
        <v>25 år og derover</v>
      </c>
      <c r="G13566" s="40" t="s">
        <v>516</v>
      </c>
      <c r="H13566" s="41" t="s">
        <v>478</v>
      </c>
      <c r="I13566" s="42" t="s">
        <v>8</v>
      </c>
      <c r="J13566" s="43" t="s">
        <v>9</v>
      </c>
      <c r="K13566" s="44">
        <v>21</v>
      </c>
      <c r="L13566" s="45">
        <v>27875.897941457566</v>
      </c>
      <c r="M13566" s="46">
        <v>29507.707276370271</v>
      </c>
      <c r="N13566" s="45"/>
      <c r="O13566" s="46"/>
    </row>
    <row r="13567" spans="1:15" x14ac:dyDescent="0.2">
      <c r="A13567" s="11" t="str">
        <f t="shared" si="1266"/>
        <v>9111001 - Region HovedstadenAlle uanset erf.</v>
      </c>
      <c r="B13567" s="12" t="str">
        <f t="shared" si="1269"/>
        <v>911100</v>
      </c>
      <c r="C13567" s="14">
        <f t="shared" si="1267"/>
        <v>0</v>
      </c>
      <c r="D13567" s="14">
        <f t="shared" si="1268"/>
        <v>0</v>
      </c>
      <c r="E13567" s="19" t="str">
        <f t="shared" si="1270"/>
        <v>911100 - Rengøringsarbejde i private hjem</v>
      </c>
      <c r="F13567" s="19" t="str">
        <f t="shared" si="1271"/>
        <v>Alle uanset erf.</v>
      </c>
      <c r="G13567" s="40" t="s">
        <v>516</v>
      </c>
      <c r="H13567" s="41" t="s">
        <v>478</v>
      </c>
      <c r="I13567" s="42" t="s">
        <v>8</v>
      </c>
      <c r="J13567" s="43" t="s">
        <v>10</v>
      </c>
      <c r="K13567" s="44">
        <v>61</v>
      </c>
      <c r="L13567" s="45">
        <v>26789.118223764635</v>
      </c>
      <c r="M13567" s="46">
        <v>28357.309256872337</v>
      </c>
      <c r="N13567" s="45"/>
      <c r="O13567" s="46"/>
    </row>
    <row r="13568" spans="1:15" x14ac:dyDescent="0.2">
      <c r="A13568" s="11" t="str">
        <f t="shared" si="1266"/>
        <v>9111003 - Region Syddanmark5-9 år</v>
      </c>
      <c r="B13568" s="12" t="str">
        <f t="shared" si="1269"/>
        <v>911100</v>
      </c>
      <c r="C13568" s="14">
        <f t="shared" si="1267"/>
        <v>0</v>
      </c>
      <c r="D13568" s="14">
        <f t="shared" si="1268"/>
        <v>0</v>
      </c>
      <c r="E13568" s="19" t="str">
        <f t="shared" si="1270"/>
        <v>911100 - Rengøringsarbejde i private hjem</v>
      </c>
      <c r="F13568" s="19" t="str">
        <f t="shared" si="1271"/>
        <v>5-9 år</v>
      </c>
      <c r="G13568" s="40" t="s">
        <v>516</v>
      </c>
      <c r="H13568" s="41" t="s">
        <v>478</v>
      </c>
      <c r="I13568" s="42" t="s">
        <v>544</v>
      </c>
      <c r="J13568" s="43" t="s">
        <v>15</v>
      </c>
      <c r="K13568" s="44">
        <v>26</v>
      </c>
      <c r="L13568" s="45">
        <v>27502.128824873558</v>
      </c>
      <c r="M13568" s="46">
        <v>29112.058328871946</v>
      </c>
      <c r="N13568" s="45"/>
      <c r="O13568" s="46"/>
    </row>
    <row r="13569" spans="1:15" x14ac:dyDescent="0.2">
      <c r="A13569" s="11" t="str">
        <f t="shared" si="1266"/>
        <v>9111003 - Region Syddanmark0-4 år</v>
      </c>
      <c r="B13569" s="12" t="str">
        <f t="shared" si="1269"/>
        <v>911100</v>
      </c>
      <c r="C13569" s="14">
        <f t="shared" si="1267"/>
        <v>0</v>
      </c>
      <c r="D13569" s="14">
        <f t="shared" si="1268"/>
        <v>0</v>
      </c>
      <c r="E13569" s="19" t="str">
        <f t="shared" si="1270"/>
        <v>911100 - Rengøringsarbejde i private hjem</v>
      </c>
      <c r="F13569" s="19" t="str">
        <f t="shared" si="1271"/>
        <v>0-4 år</v>
      </c>
      <c r="G13569" s="40" t="s">
        <v>516</v>
      </c>
      <c r="H13569" s="41" t="s">
        <v>478</v>
      </c>
      <c r="I13569" s="42" t="s">
        <v>544</v>
      </c>
      <c r="J13569" s="43" t="s">
        <v>16</v>
      </c>
      <c r="K13569" s="44">
        <v>27</v>
      </c>
      <c r="L13569" s="45">
        <v>26365.157607748832</v>
      </c>
      <c r="M13569" s="46">
        <v>27908.53068190494</v>
      </c>
      <c r="N13569" s="45"/>
      <c r="O13569" s="46"/>
    </row>
    <row r="13570" spans="1:15" x14ac:dyDescent="0.2">
      <c r="A13570" s="11" t="str">
        <f t="shared" ref="A13570:A13633" si="1272">B13570&amp;I13570&amp;F13570</f>
        <v>9111003 - Region Syddanmark10-14 år</v>
      </c>
      <c r="B13570" s="12" t="str">
        <f t="shared" si="1269"/>
        <v>911100</v>
      </c>
      <c r="C13570" s="14">
        <f t="shared" ref="C13570:C13633" si="1273">N13570*1.2</f>
        <v>0</v>
      </c>
      <c r="D13570" s="14">
        <f t="shared" ref="D13570:D13633" si="1274">O13570*1.2</f>
        <v>0</v>
      </c>
      <c r="E13570" s="19" t="str">
        <f t="shared" si="1270"/>
        <v>911100 - Rengøringsarbejde i private hjem</v>
      </c>
      <c r="F13570" s="19" t="str">
        <f t="shared" si="1271"/>
        <v>10-14 år</v>
      </c>
      <c r="G13570" s="40" t="s">
        <v>516</v>
      </c>
      <c r="H13570" s="41" t="s">
        <v>478</v>
      </c>
      <c r="I13570" s="42" t="s">
        <v>544</v>
      </c>
      <c r="J13570" s="43" t="s">
        <v>17</v>
      </c>
      <c r="K13570" s="44">
        <v>13</v>
      </c>
      <c r="L13570" s="45">
        <v>26798.320016793194</v>
      </c>
      <c r="M13570" s="46">
        <v>28389.805944087817</v>
      </c>
      <c r="N13570" s="45"/>
      <c r="O13570" s="46"/>
    </row>
    <row r="13571" spans="1:15" x14ac:dyDescent="0.2">
      <c r="A13571" s="11" t="str">
        <f t="shared" si="1272"/>
        <v>9111003 - Region Syddanmark15-20 år</v>
      </c>
      <c r="B13571" s="12" t="str">
        <f t="shared" ref="B13571:B13634" si="1275">LEFT(E13571,6)</f>
        <v>911100</v>
      </c>
      <c r="C13571" s="14">
        <f t="shared" si="1273"/>
        <v>0</v>
      </c>
      <c r="D13571" s="14">
        <f t="shared" si="1274"/>
        <v>0</v>
      </c>
      <c r="E13571" s="19" t="str">
        <f t="shared" ref="E13571:E13634" si="1276">TRIM(H13571)</f>
        <v>911100 - Rengøringsarbejde i private hjem</v>
      </c>
      <c r="F13571" s="19" t="str">
        <f t="shared" ref="F13571:F13634" si="1277">MID(J13571,6,30)</f>
        <v>15-20 år</v>
      </c>
      <c r="G13571" s="40" t="s">
        <v>516</v>
      </c>
      <c r="H13571" s="41" t="s">
        <v>478</v>
      </c>
      <c r="I13571" s="42" t="s">
        <v>544</v>
      </c>
      <c r="J13571" s="43" t="s">
        <v>18</v>
      </c>
      <c r="K13571" s="44">
        <v>17</v>
      </c>
      <c r="L13571" s="45">
        <v>27404.989088166411</v>
      </c>
      <c r="M13571" s="46">
        <v>29035.660432924968</v>
      </c>
      <c r="N13571" s="45"/>
      <c r="O13571" s="46"/>
    </row>
    <row r="13572" spans="1:15" x14ac:dyDescent="0.2">
      <c r="A13572" s="11" t="str">
        <f t="shared" si="1272"/>
        <v>9111003 - Region Syddanmark20-24 år</v>
      </c>
      <c r="B13572" s="12" t="str">
        <f t="shared" si="1275"/>
        <v>911100</v>
      </c>
      <c r="C13572" s="14">
        <f t="shared" si="1273"/>
        <v>0</v>
      </c>
      <c r="D13572" s="14">
        <f t="shared" si="1274"/>
        <v>0</v>
      </c>
      <c r="E13572" s="19" t="str">
        <f t="shared" si="1276"/>
        <v>911100 - Rengøringsarbejde i private hjem</v>
      </c>
      <c r="F13572" s="19" t="str">
        <f t="shared" si="1277"/>
        <v>20-24 år</v>
      </c>
      <c r="G13572" s="40" t="s">
        <v>516</v>
      </c>
      <c r="H13572" s="41" t="s">
        <v>478</v>
      </c>
      <c r="I13572" s="42" t="s">
        <v>544</v>
      </c>
      <c r="J13572" s="43" t="s">
        <v>19</v>
      </c>
      <c r="K13572" s="44">
        <v>14</v>
      </c>
      <c r="L13572" s="45">
        <v>30117.991368048788</v>
      </c>
      <c r="M13572" s="46">
        <v>31910.093723118498</v>
      </c>
      <c r="N13572" s="45"/>
      <c r="O13572" s="46"/>
    </row>
    <row r="13573" spans="1:15" x14ac:dyDescent="0.2">
      <c r="A13573" s="11" t="str">
        <f t="shared" si="1272"/>
        <v>9111003 - Region Syddanmark25 år og derover</v>
      </c>
      <c r="B13573" s="12" t="str">
        <f t="shared" si="1275"/>
        <v>911100</v>
      </c>
      <c r="C13573" s="14">
        <f t="shared" si="1273"/>
        <v>0</v>
      </c>
      <c r="D13573" s="14">
        <f t="shared" si="1274"/>
        <v>0</v>
      </c>
      <c r="E13573" s="19" t="str">
        <f t="shared" si="1276"/>
        <v>911100 - Rengøringsarbejde i private hjem</v>
      </c>
      <c r="F13573" s="19" t="str">
        <f t="shared" si="1277"/>
        <v>25 år og derover</v>
      </c>
      <c r="G13573" s="40" t="s">
        <v>516</v>
      </c>
      <c r="H13573" s="41" t="s">
        <v>478</v>
      </c>
      <c r="I13573" s="42" t="s">
        <v>544</v>
      </c>
      <c r="J13573" s="43" t="s">
        <v>9</v>
      </c>
      <c r="K13573" s="44">
        <v>66</v>
      </c>
      <c r="L13573" s="45">
        <v>26831.070403864367</v>
      </c>
      <c r="M13573" s="46">
        <v>28401.7172487723</v>
      </c>
      <c r="N13573" s="45"/>
      <c r="O13573" s="46"/>
    </row>
    <row r="13574" spans="1:15" x14ac:dyDescent="0.2">
      <c r="A13574" s="11" t="str">
        <f t="shared" si="1272"/>
        <v>9111003 - Region SyddanmarkAlle uanset erf.</v>
      </c>
      <c r="B13574" s="12" t="str">
        <f t="shared" si="1275"/>
        <v>911100</v>
      </c>
      <c r="C13574" s="14">
        <f t="shared" si="1273"/>
        <v>0</v>
      </c>
      <c r="D13574" s="14">
        <f t="shared" si="1274"/>
        <v>0</v>
      </c>
      <c r="E13574" s="19" t="str">
        <f t="shared" si="1276"/>
        <v>911100 - Rengøringsarbejde i private hjem</v>
      </c>
      <c r="F13574" s="19" t="str">
        <f t="shared" si="1277"/>
        <v>Alle uanset erf.</v>
      </c>
      <c r="G13574" s="40" t="s">
        <v>516</v>
      </c>
      <c r="H13574" s="41" t="s">
        <v>478</v>
      </c>
      <c r="I13574" s="42" t="s">
        <v>544</v>
      </c>
      <c r="J13574" s="43" t="s">
        <v>10</v>
      </c>
      <c r="K13574" s="44">
        <v>163</v>
      </c>
      <c r="L13574" s="45">
        <v>27215.410464965673</v>
      </c>
      <c r="M13574" s="46">
        <v>28808.555946538268</v>
      </c>
      <c r="N13574" s="45"/>
      <c r="O13574" s="46"/>
    </row>
    <row r="13575" spans="1:15" x14ac:dyDescent="0.2">
      <c r="A13575" s="11" t="str">
        <f t="shared" si="1272"/>
        <v>9111004 - Region Midtjylland5-9 år</v>
      </c>
      <c r="B13575" s="12" t="str">
        <f t="shared" si="1275"/>
        <v>911100</v>
      </c>
      <c r="C13575" s="14">
        <f t="shared" si="1273"/>
        <v>0</v>
      </c>
      <c r="D13575" s="14">
        <f t="shared" si="1274"/>
        <v>0</v>
      </c>
      <c r="E13575" s="19" t="str">
        <f t="shared" si="1276"/>
        <v>911100 - Rengøringsarbejde i private hjem</v>
      </c>
      <c r="F13575" s="19" t="str">
        <f t="shared" si="1277"/>
        <v>5-9 år</v>
      </c>
      <c r="G13575" s="40" t="s">
        <v>516</v>
      </c>
      <c r="H13575" s="41" t="s">
        <v>478</v>
      </c>
      <c r="I13575" s="42" t="s">
        <v>517</v>
      </c>
      <c r="J13575" s="43" t="s">
        <v>15</v>
      </c>
      <c r="K13575" s="44">
        <v>21</v>
      </c>
      <c r="L13575" s="45">
        <v>26698.85142644259</v>
      </c>
      <c r="M13575" s="46">
        <v>28287.505660859548</v>
      </c>
      <c r="N13575" s="45"/>
      <c r="O13575" s="46"/>
    </row>
    <row r="13576" spans="1:15" x14ac:dyDescent="0.2">
      <c r="A13576" s="11" t="str">
        <f t="shared" si="1272"/>
        <v>9111004 - Region Midtjylland0-4 år</v>
      </c>
      <c r="B13576" s="12" t="str">
        <f t="shared" si="1275"/>
        <v>911100</v>
      </c>
      <c r="C13576" s="14">
        <f t="shared" si="1273"/>
        <v>0</v>
      </c>
      <c r="D13576" s="14">
        <f t="shared" si="1274"/>
        <v>0</v>
      </c>
      <c r="E13576" s="19" t="str">
        <f t="shared" si="1276"/>
        <v>911100 - Rengøringsarbejde i private hjem</v>
      </c>
      <c r="F13576" s="19" t="str">
        <f t="shared" si="1277"/>
        <v>0-4 år</v>
      </c>
      <c r="G13576" s="40" t="s">
        <v>516</v>
      </c>
      <c r="H13576" s="41" t="s">
        <v>478</v>
      </c>
      <c r="I13576" s="42" t="s">
        <v>517</v>
      </c>
      <c r="J13576" s="43" t="s">
        <v>16</v>
      </c>
      <c r="K13576" s="44">
        <v>20</v>
      </c>
      <c r="L13576" s="45">
        <v>25283.807773321412</v>
      </c>
      <c r="M13576" s="46">
        <v>26788.263063914539</v>
      </c>
      <c r="N13576" s="45"/>
      <c r="O13576" s="46"/>
    </row>
    <row r="13577" spans="1:15" x14ac:dyDescent="0.2">
      <c r="A13577" s="11" t="str">
        <f t="shared" si="1272"/>
        <v>9111004 - Region Midtjylland10-14 år</v>
      </c>
      <c r="B13577" s="12" t="str">
        <f t="shared" si="1275"/>
        <v>911100</v>
      </c>
      <c r="C13577" s="14">
        <f t="shared" si="1273"/>
        <v>0</v>
      </c>
      <c r="D13577" s="14">
        <f t="shared" si="1274"/>
        <v>0</v>
      </c>
      <c r="E13577" s="19" t="str">
        <f t="shared" si="1276"/>
        <v>911100 - Rengøringsarbejde i private hjem</v>
      </c>
      <c r="F13577" s="19" t="str">
        <f t="shared" si="1277"/>
        <v>10-14 år</v>
      </c>
      <c r="G13577" s="40" t="s">
        <v>516</v>
      </c>
      <c r="H13577" s="41" t="s">
        <v>478</v>
      </c>
      <c r="I13577" s="42" t="s">
        <v>517</v>
      </c>
      <c r="J13577" s="43" t="s">
        <v>17</v>
      </c>
      <c r="K13577" s="44">
        <v>12</v>
      </c>
      <c r="L13577" s="45">
        <v>25957.908910775972</v>
      </c>
      <c r="M13577" s="46">
        <v>27502.475051432928</v>
      </c>
      <c r="N13577" s="45"/>
      <c r="O13577" s="46"/>
    </row>
    <row r="13578" spans="1:15" x14ac:dyDescent="0.2">
      <c r="A13578" s="11" t="str">
        <f t="shared" si="1272"/>
        <v>9111004 - Region Midtjylland20-24 år</v>
      </c>
      <c r="B13578" s="12" t="str">
        <f t="shared" si="1275"/>
        <v>911100</v>
      </c>
      <c r="C13578" s="14">
        <f t="shared" si="1273"/>
        <v>0</v>
      </c>
      <c r="D13578" s="14">
        <f t="shared" si="1274"/>
        <v>0</v>
      </c>
      <c r="E13578" s="19" t="str">
        <f t="shared" si="1276"/>
        <v>911100 - Rengøringsarbejde i private hjem</v>
      </c>
      <c r="F13578" s="19" t="str">
        <f t="shared" si="1277"/>
        <v>20-24 år</v>
      </c>
      <c r="G13578" s="40" t="s">
        <v>516</v>
      </c>
      <c r="H13578" s="41" t="s">
        <v>478</v>
      </c>
      <c r="I13578" s="42" t="s">
        <v>517</v>
      </c>
      <c r="J13578" s="43" t="s">
        <v>19</v>
      </c>
      <c r="K13578" s="44">
        <v>11</v>
      </c>
      <c r="L13578" s="45">
        <v>26449.93855423585</v>
      </c>
      <c r="M13578" s="46">
        <v>27998.27456591565</v>
      </c>
      <c r="N13578" s="45"/>
      <c r="O13578" s="46"/>
    </row>
    <row r="13579" spans="1:15" x14ac:dyDescent="0.2">
      <c r="A13579" s="11" t="str">
        <f t="shared" si="1272"/>
        <v>9111004 - Region Midtjylland25 år og derover</v>
      </c>
      <c r="B13579" s="12" t="str">
        <f t="shared" si="1275"/>
        <v>911100</v>
      </c>
      <c r="C13579" s="14">
        <f t="shared" si="1273"/>
        <v>0</v>
      </c>
      <c r="D13579" s="14">
        <f t="shared" si="1274"/>
        <v>0</v>
      </c>
      <c r="E13579" s="19" t="str">
        <f t="shared" si="1276"/>
        <v>911100 - Rengøringsarbejde i private hjem</v>
      </c>
      <c r="F13579" s="19" t="str">
        <f t="shared" si="1277"/>
        <v>25 år og derover</v>
      </c>
      <c r="G13579" s="40" t="s">
        <v>516</v>
      </c>
      <c r="H13579" s="41" t="s">
        <v>478</v>
      </c>
      <c r="I13579" s="42" t="s">
        <v>517</v>
      </c>
      <c r="J13579" s="43" t="s">
        <v>9</v>
      </c>
      <c r="K13579" s="44">
        <v>30</v>
      </c>
      <c r="L13579" s="45">
        <v>26519.136719050439</v>
      </c>
      <c r="M13579" s="46">
        <v>28097.097439865429</v>
      </c>
      <c r="N13579" s="45"/>
      <c r="O13579" s="46"/>
    </row>
    <row r="13580" spans="1:15" x14ac:dyDescent="0.2">
      <c r="A13580" s="11" t="str">
        <f t="shared" si="1272"/>
        <v>9111004 - Region MidtjyllandAlle uanset erf.</v>
      </c>
      <c r="B13580" s="12" t="str">
        <f t="shared" si="1275"/>
        <v>911100</v>
      </c>
      <c r="C13580" s="14">
        <f t="shared" si="1273"/>
        <v>0</v>
      </c>
      <c r="D13580" s="14">
        <f t="shared" si="1274"/>
        <v>0</v>
      </c>
      <c r="E13580" s="19" t="str">
        <f t="shared" si="1276"/>
        <v>911100 - Rengøringsarbejde i private hjem</v>
      </c>
      <c r="F13580" s="19" t="str">
        <f t="shared" si="1277"/>
        <v>Alle uanset erf.</v>
      </c>
      <c r="G13580" s="40" t="s">
        <v>516</v>
      </c>
      <c r="H13580" s="41" t="s">
        <v>478</v>
      </c>
      <c r="I13580" s="42" t="s">
        <v>517</v>
      </c>
      <c r="J13580" s="43" t="s">
        <v>10</v>
      </c>
      <c r="K13580" s="44">
        <v>100</v>
      </c>
      <c r="L13580" s="45">
        <v>26123.349318475251</v>
      </c>
      <c r="M13580" s="46">
        <v>27677.759613101123</v>
      </c>
      <c r="N13580" s="45"/>
      <c r="O13580" s="46"/>
    </row>
    <row r="13581" spans="1:15" x14ac:dyDescent="0.2">
      <c r="A13581" s="11" t="str">
        <f t="shared" si="1272"/>
        <v>9111005 - Region Nordjylland25 år og derover</v>
      </c>
      <c r="B13581" s="12" t="str">
        <f t="shared" si="1275"/>
        <v>911100</v>
      </c>
      <c r="C13581" s="14">
        <f t="shared" si="1273"/>
        <v>0</v>
      </c>
      <c r="D13581" s="14">
        <f t="shared" si="1274"/>
        <v>0</v>
      </c>
      <c r="E13581" s="19" t="str">
        <f t="shared" si="1276"/>
        <v>911100 - Rengøringsarbejde i private hjem</v>
      </c>
      <c r="F13581" s="19" t="str">
        <f t="shared" si="1277"/>
        <v>25 år og derover</v>
      </c>
      <c r="G13581" s="40" t="s">
        <v>516</v>
      </c>
      <c r="H13581" s="41" t="s">
        <v>478</v>
      </c>
      <c r="I13581" s="42" t="s">
        <v>21</v>
      </c>
      <c r="J13581" s="43" t="s">
        <v>9</v>
      </c>
      <c r="K13581" s="44">
        <v>25</v>
      </c>
      <c r="L13581" s="45">
        <v>28435.134045124123</v>
      </c>
      <c r="M13581" s="46">
        <v>30127.101815028269</v>
      </c>
      <c r="N13581" s="45"/>
      <c r="O13581" s="46"/>
    </row>
    <row r="13582" spans="1:15" x14ac:dyDescent="0.2">
      <c r="A13582" s="11" t="str">
        <f t="shared" si="1272"/>
        <v>9111005 - Region NordjyllandAlle uanset erf.</v>
      </c>
      <c r="B13582" s="12" t="str">
        <f t="shared" si="1275"/>
        <v>911100</v>
      </c>
      <c r="C13582" s="14">
        <f t="shared" si="1273"/>
        <v>0</v>
      </c>
      <c r="D13582" s="14">
        <f t="shared" si="1274"/>
        <v>0</v>
      </c>
      <c r="E13582" s="19" t="str">
        <f t="shared" si="1276"/>
        <v>911100 - Rengøringsarbejde i private hjem</v>
      </c>
      <c r="F13582" s="19" t="str">
        <f t="shared" si="1277"/>
        <v>Alle uanset erf.</v>
      </c>
      <c r="G13582" s="40" t="s">
        <v>516</v>
      </c>
      <c r="H13582" s="41" t="s">
        <v>478</v>
      </c>
      <c r="I13582" s="42" t="s">
        <v>21</v>
      </c>
      <c r="J13582" s="43" t="s">
        <v>10</v>
      </c>
      <c r="K13582" s="44">
        <v>58</v>
      </c>
      <c r="L13582" s="45">
        <v>28445.098420534894</v>
      </c>
      <c r="M13582" s="46">
        <v>30137.65909786179</v>
      </c>
      <c r="N13582" s="45"/>
      <c r="O13582" s="46"/>
    </row>
    <row r="13583" spans="1:15" x14ac:dyDescent="0.2">
      <c r="A13583" s="11" t="str">
        <f t="shared" si="1272"/>
        <v>9111006 - Alle regionerUnder 1 år</v>
      </c>
      <c r="B13583" s="12" t="str">
        <f t="shared" si="1275"/>
        <v>911100</v>
      </c>
      <c r="C13583" s="14">
        <f t="shared" si="1273"/>
        <v>0</v>
      </c>
      <c r="D13583" s="14">
        <f t="shared" si="1274"/>
        <v>0</v>
      </c>
      <c r="E13583" s="19" t="str">
        <f t="shared" si="1276"/>
        <v>911100 - Rengøringsarbejde i private hjem</v>
      </c>
      <c r="F13583" s="19" t="str">
        <f t="shared" si="1277"/>
        <v>Under 1 år</v>
      </c>
      <c r="G13583" s="40" t="s">
        <v>516</v>
      </c>
      <c r="H13583" s="41" t="s">
        <v>478</v>
      </c>
      <c r="I13583" s="42" t="s">
        <v>11</v>
      </c>
      <c r="J13583" s="43" t="s">
        <v>13</v>
      </c>
      <c r="K13583" s="44">
        <v>19</v>
      </c>
      <c r="L13583" s="45">
        <v>24904.806782751239</v>
      </c>
      <c r="M13583" s="46">
        <v>26386.71048418045</v>
      </c>
      <c r="N13583" s="45"/>
      <c r="O13583" s="46"/>
    </row>
    <row r="13584" spans="1:15" x14ac:dyDescent="0.2">
      <c r="A13584" s="11" t="str">
        <f t="shared" si="1272"/>
        <v>9111006 - Alle regioner2 år</v>
      </c>
      <c r="B13584" s="12" t="str">
        <f t="shared" si="1275"/>
        <v>911100</v>
      </c>
      <c r="C13584" s="14">
        <f t="shared" si="1273"/>
        <v>0</v>
      </c>
      <c r="D13584" s="14">
        <f t="shared" si="1274"/>
        <v>0</v>
      </c>
      <c r="E13584" s="19" t="str">
        <f t="shared" si="1276"/>
        <v>911100 - Rengøringsarbejde i private hjem</v>
      </c>
      <c r="F13584" s="19" t="str">
        <f t="shared" si="1277"/>
        <v>2 år</v>
      </c>
      <c r="G13584" s="40" t="s">
        <v>516</v>
      </c>
      <c r="H13584" s="41" t="s">
        <v>478</v>
      </c>
      <c r="I13584" s="42" t="s">
        <v>11</v>
      </c>
      <c r="J13584" s="43" t="s">
        <v>23</v>
      </c>
      <c r="K13584" s="44">
        <v>12</v>
      </c>
      <c r="L13584" s="45">
        <v>22950.859256499618</v>
      </c>
      <c r="M13584" s="46">
        <v>24294.36490635082</v>
      </c>
      <c r="N13584" s="45"/>
      <c r="O13584" s="46"/>
    </row>
    <row r="13585" spans="1:15" x14ac:dyDescent="0.2">
      <c r="A13585" s="11" t="str">
        <f t="shared" si="1272"/>
        <v>9111006 - Alle regioner3 år</v>
      </c>
      <c r="B13585" s="12" t="str">
        <f t="shared" si="1275"/>
        <v>911100</v>
      </c>
      <c r="C13585" s="14">
        <f t="shared" si="1273"/>
        <v>0</v>
      </c>
      <c r="D13585" s="14">
        <f t="shared" si="1274"/>
        <v>0</v>
      </c>
      <c r="E13585" s="19" t="str">
        <f t="shared" si="1276"/>
        <v>911100 - Rengøringsarbejde i private hjem</v>
      </c>
      <c r="F13585" s="19" t="str">
        <f t="shared" si="1277"/>
        <v>3 år</v>
      </c>
      <c r="G13585" s="40" t="s">
        <v>516</v>
      </c>
      <c r="H13585" s="41" t="s">
        <v>478</v>
      </c>
      <c r="I13585" s="42" t="s">
        <v>11</v>
      </c>
      <c r="J13585" s="43" t="s">
        <v>14</v>
      </c>
      <c r="K13585" s="44">
        <v>19</v>
      </c>
      <c r="L13585" s="45">
        <v>22160.971861056099</v>
      </c>
      <c r="M13585" s="46">
        <v>23258.604640557602</v>
      </c>
      <c r="N13585" s="45"/>
      <c r="O13585" s="46"/>
    </row>
    <row r="13586" spans="1:15" x14ac:dyDescent="0.2">
      <c r="A13586" s="11" t="str">
        <f t="shared" si="1272"/>
        <v>9111006 - Alle regioner4 år</v>
      </c>
      <c r="B13586" s="12" t="str">
        <f t="shared" si="1275"/>
        <v>911100</v>
      </c>
      <c r="C13586" s="14">
        <f t="shared" si="1273"/>
        <v>0</v>
      </c>
      <c r="D13586" s="14">
        <f t="shared" si="1274"/>
        <v>0</v>
      </c>
      <c r="E13586" s="19" t="str">
        <f t="shared" si="1276"/>
        <v>911100 - Rengøringsarbejde i private hjem</v>
      </c>
      <c r="F13586" s="19" t="str">
        <f t="shared" si="1277"/>
        <v>4 år</v>
      </c>
      <c r="G13586" s="40" t="s">
        <v>516</v>
      </c>
      <c r="H13586" s="41" t="s">
        <v>478</v>
      </c>
      <c r="I13586" s="42" t="s">
        <v>11</v>
      </c>
      <c r="J13586" s="43" t="s">
        <v>24</v>
      </c>
      <c r="K13586" s="44">
        <v>14</v>
      </c>
      <c r="L13586" s="45">
        <v>25480.756181581608</v>
      </c>
      <c r="M13586" s="46">
        <v>26996.93043782411</v>
      </c>
      <c r="N13586" s="45"/>
      <c r="O13586" s="46"/>
    </row>
    <row r="13587" spans="1:15" x14ac:dyDescent="0.2">
      <c r="A13587" s="11" t="str">
        <f t="shared" si="1272"/>
        <v>9111006 - Alle regioner5-9 år</v>
      </c>
      <c r="B13587" s="12" t="str">
        <f t="shared" si="1275"/>
        <v>911100</v>
      </c>
      <c r="C13587" s="14">
        <f t="shared" si="1273"/>
        <v>0</v>
      </c>
      <c r="D13587" s="14">
        <f t="shared" si="1274"/>
        <v>0</v>
      </c>
      <c r="E13587" s="19" t="str">
        <f t="shared" si="1276"/>
        <v>911100 - Rengøringsarbejde i private hjem</v>
      </c>
      <c r="F13587" s="19" t="str">
        <f t="shared" si="1277"/>
        <v>5-9 år</v>
      </c>
      <c r="G13587" s="40" t="s">
        <v>516</v>
      </c>
      <c r="H13587" s="41" t="s">
        <v>478</v>
      </c>
      <c r="I13587" s="42" t="s">
        <v>11</v>
      </c>
      <c r="J13587" s="43" t="s">
        <v>15</v>
      </c>
      <c r="K13587" s="44">
        <v>64</v>
      </c>
      <c r="L13587" s="45">
        <v>27340.446163574365</v>
      </c>
      <c r="M13587" s="46">
        <v>28940.911029821687</v>
      </c>
      <c r="N13587" s="45"/>
      <c r="O13587" s="46"/>
    </row>
    <row r="13588" spans="1:15" x14ac:dyDescent="0.2">
      <c r="A13588" s="11" t="str">
        <f t="shared" si="1272"/>
        <v>9111006 - Alle regioner0-4 år</v>
      </c>
      <c r="B13588" s="12" t="str">
        <f t="shared" si="1275"/>
        <v>911100</v>
      </c>
      <c r="C13588" s="14">
        <f t="shared" si="1273"/>
        <v>0</v>
      </c>
      <c r="D13588" s="14">
        <f t="shared" si="1274"/>
        <v>0</v>
      </c>
      <c r="E13588" s="19" t="str">
        <f t="shared" si="1276"/>
        <v>911100 - Rengøringsarbejde i private hjem</v>
      </c>
      <c r="F13588" s="19" t="str">
        <f t="shared" si="1277"/>
        <v>0-4 år</v>
      </c>
      <c r="G13588" s="40" t="s">
        <v>516</v>
      </c>
      <c r="H13588" s="41" t="s">
        <v>478</v>
      </c>
      <c r="I13588" s="42" t="s">
        <v>11</v>
      </c>
      <c r="J13588" s="43" t="s">
        <v>16</v>
      </c>
      <c r="K13588" s="44">
        <v>74</v>
      </c>
      <c r="L13588" s="45">
        <v>24251.616493143356</v>
      </c>
      <c r="M13588" s="46">
        <v>25694.653596796838</v>
      </c>
      <c r="N13588" s="45"/>
      <c r="O13588" s="46"/>
    </row>
    <row r="13589" spans="1:15" x14ac:dyDescent="0.2">
      <c r="A13589" s="11" t="str">
        <f t="shared" si="1272"/>
        <v>9111006 - Alle regioner10-14 år</v>
      </c>
      <c r="B13589" s="12" t="str">
        <f t="shared" si="1275"/>
        <v>911100</v>
      </c>
      <c r="C13589" s="14">
        <f t="shared" si="1273"/>
        <v>0</v>
      </c>
      <c r="D13589" s="14">
        <f t="shared" si="1274"/>
        <v>0</v>
      </c>
      <c r="E13589" s="19" t="str">
        <f t="shared" si="1276"/>
        <v>911100 - Rengøringsarbejde i private hjem</v>
      </c>
      <c r="F13589" s="19" t="str">
        <f t="shared" si="1277"/>
        <v>10-14 år</v>
      </c>
      <c r="G13589" s="40" t="s">
        <v>516</v>
      </c>
      <c r="H13589" s="41" t="s">
        <v>478</v>
      </c>
      <c r="I13589" s="42" t="s">
        <v>11</v>
      </c>
      <c r="J13589" s="43" t="s">
        <v>17</v>
      </c>
      <c r="K13589" s="44">
        <v>42</v>
      </c>
      <c r="L13589" s="45">
        <v>26859.977537671246</v>
      </c>
      <c r="M13589" s="46">
        <v>28432.316558769904</v>
      </c>
      <c r="N13589" s="45"/>
      <c r="O13589" s="46"/>
    </row>
    <row r="13590" spans="1:15" x14ac:dyDescent="0.2">
      <c r="A13590" s="11" t="str">
        <f t="shared" si="1272"/>
        <v>9111006 - Alle regioner15-20 år</v>
      </c>
      <c r="B13590" s="12" t="str">
        <f t="shared" si="1275"/>
        <v>911100</v>
      </c>
      <c r="C13590" s="14">
        <f t="shared" si="1273"/>
        <v>0</v>
      </c>
      <c r="D13590" s="14">
        <f t="shared" si="1274"/>
        <v>0</v>
      </c>
      <c r="E13590" s="19" t="str">
        <f t="shared" si="1276"/>
        <v>911100 - Rengøringsarbejde i private hjem</v>
      </c>
      <c r="F13590" s="19" t="str">
        <f t="shared" si="1277"/>
        <v>15-20 år</v>
      </c>
      <c r="G13590" s="40" t="s">
        <v>516</v>
      </c>
      <c r="H13590" s="41" t="s">
        <v>478</v>
      </c>
      <c r="I13590" s="42" t="s">
        <v>11</v>
      </c>
      <c r="J13590" s="43" t="s">
        <v>18</v>
      </c>
      <c r="K13590" s="44">
        <v>31</v>
      </c>
      <c r="L13590" s="45">
        <v>27529.30026458561</v>
      </c>
      <c r="M13590" s="46">
        <v>29140.820340089831</v>
      </c>
      <c r="N13590" s="45"/>
      <c r="O13590" s="46"/>
    </row>
    <row r="13591" spans="1:15" x14ac:dyDescent="0.2">
      <c r="A13591" s="11" t="str">
        <f t="shared" si="1272"/>
        <v>9111006 - Alle regioner20-24 år</v>
      </c>
      <c r="B13591" s="12" t="str">
        <f t="shared" si="1275"/>
        <v>911100</v>
      </c>
      <c r="C13591" s="14">
        <f t="shared" si="1273"/>
        <v>0</v>
      </c>
      <c r="D13591" s="14">
        <f t="shared" si="1274"/>
        <v>0</v>
      </c>
      <c r="E13591" s="19" t="str">
        <f t="shared" si="1276"/>
        <v>911100 - Rengøringsarbejde i private hjem</v>
      </c>
      <c r="F13591" s="19" t="str">
        <f t="shared" si="1277"/>
        <v>20-24 år</v>
      </c>
      <c r="G13591" s="40" t="s">
        <v>516</v>
      </c>
      <c r="H13591" s="41" t="s">
        <v>478</v>
      </c>
      <c r="I13591" s="42" t="s">
        <v>11</v>
      </c>
      <c r="J13591" s="43" t="s">
        <v>19</v>
      </c>
      <c r="K13591" s="44">
        <v>35</v>
      </c>
      <c r="L13591" s="45">
        <v>27089.458472764149</v>
      </c>
      <c r="M13591" s="46">
        <v>28701.354888210557</v>
      </c>
      <c r="N13591" s="45"/>
      <c r="O13591" s="46"/>
    </row>
    <row r="13592" spans="1:15" x14ac:dyDescent="0.2">
      <c r="A13592" s="11" t="str">
        <f t="shared" si="1272"/>
        <v>9111006 - Alle regioner25 år og derover</v>
      </c>
      <c r="B13592" s="12" t="str">
        <f t="shared" si="1275"/>
        <v>911100</v>
      </c>
      <c r="C13592" s="14">
        <f t="shared" si="1273"/>
        <v>0</v>
      </c>
      <c r="D13592" s="14">
        <f t="shared" si="1274"/>
        <v>0</v>
      </c>
      <c r="E13592" s="19" t="str">
        <f t="shared" si="1276"/>
        <v>911100 - Rengøringsarbejde i private hjem</v>
      </c>
      <c r="F13592" s="19" t="str">
        <f t="shared" si="1277"/>
        <v>25 år og derover</v>
      </c>
      <c r="G13592" s="40" t="s">
        <v>516</v>
      </c>
      <c r="H13592" s="41" t="s">
        <v>478</v>
      </c>
      <c r="I13592" s="42" t="s">
        <v>11</v>
      </c>
      <c r="J13592" s="43" t="s">
        <v>9</v>
      </c>
      <c r="K13592" s="44">
        <v>146</v>
      </c>
      <c r="L13592" s="45">
        <v>27394.737189243704</v>
      </c>
      <c r="M13592" s="46">
        <v>29024.798518148986</v>
      </c>
      <c r="N13592" s="45"/>
      <c r="O13592" s="46"/>
    </row>
    <row r="13593" spans="1:15" x14ac:dyDescent="0.2">
      <c r="A13593" s="11" t="str">
        <f t="shared" si="1272"/>
        <v>9111006 - Alle regionerAlle uanset erf.</v>
      </c>
      <c r="B13593" s="12" t="str">
        <f t="shared" si="1275"/>
        <v>911100</v>
      </c>
      <c r="C13593" s="14">
        <f t="shared" si="1273"/>
        <v>0</v>
      </c>
      <c r="D13593" s="14">
        <f t="shared" si="1274"/>
        <v>0</v>
      </c>
      <c r="E13593" s="19" t="str">
        <f t="shared" si="1276"/>
        <v>911100 - Rengøringsarbejde i private hjem</v>
      </c>
      <c r="F13593" s="19" t="str">
        <f t="shared" si="1277"/>
        <v>Alle uanset erf.</v>
      </c>
      <c r="G13593" s="40" t="s">
        <v>516</v>
      </c>
      <c r="H13593" s="41" t="s">
        <v>478</v>
      </c>
      <c r="I13593" s="42" t="s">
        <v>11</v>
      </c>
      <c r="J13593" s="43" t="s">
        <v>10</v>
      </c>
      <c r="K13593" s="44">
        <v>392</v>
      </c>
      <c r="L13593" s="45">
        <v>26908.921508722404</v>
      </c>
      <c r="M13593" s="46">
        <v>28458.008602528942</v>
      </c>
      <c r="N13593" s="45"/>
      <c r="O13593" s="46"/>
    </row>
    <row r="13594" spans="1:15" x14ac:dyDescent="0.2">
      <c r="A13594" s="11" t="str">
        <f t="shared" si="1272"/>
        <v>9112101 - Region HovedstadenUnder 1 år</v>
      </c>
      <c r="B13594" s="12" t="str">
        <f t="shared" si="1275"/>
        <v>911210</v>
      </c>
      <c r="C13594" s="14">
        <f t="shared" si="1273"/>
        <v>0</v>
      </c>
      <c r="D13594" s="14">
        <f t="shared" si="1274"/>
        <v>0</v>
      </c>
      <c r="E13594" s="19" t="str">
        <f t="shared" si="1276"/>
        <v>911210 - Rengøring af kontorer og beboelsesområder</v>
      </c>
      <c r="F13594" s="19" t="str">
        <f t="shared" si="1277"/>
        <v>Under 1 år</v>
      </c>
      <c r="G13594" s="40" t="s">
        <v>516</v>
      </c>
      <c r="H13594" s="41" t="s">
        <v>262</v>
      </c>
      <c r="I13594" s="42" t="s">
        <v>8</v>
      </c>
      <c r="J13594" s="43" t="s">
        <v>13</v>
      </c>
      <c r="K13594" s="44">
        <v>1052</v>
      </c>
      <c r="L13594" s="45">
        <v>27121.419787180668</v>
      </c>
      <c r="M13594" s="46">
        <v>28735.217987714172</v>
      </c>
      <c r="N13594" s="45"/>
      <c r="O13594" s="46"/>
    </row>
    <row r="13595" spans="1:15" x14ac:dyDescent="0.2">
      <c r="A13595" s="11" t="str">
        <f t="shared" si="1272"/>
        <v>9112101 - Region Hovedstaden1 år</v>
      </c>
      <c r="B13595" s="12" t="str">
        <f t="shared" si="1275"/>
        <v>911210</v>
      </c>
      <c r="C13595" s="14">
        <f t="shared" si="1273"/>
        <v>0</v>
      </c>
      <c r="D13595" s="14">
        <f t="shared" si="1274"/>
        <v>0</v>
      </c>
      <c r="E13595" s="19" t="str">
        <f t="shared" si="1276"/>
        <v>911210 - Rengøring af kontorer og beboelsesområder</v>
      </c>
      <c r="F13595" s="19" t="str">
        <f t="shared" si="1277"/>
        <v>1 år</v>
      </c>
      <c r="G13595" s="40" t="s">
        <v>516</v>
      </c>
      <c r="H13595" s="41" t="s">
        <v>262</v>
      </c>
      <c r="I13595" s="42" t="s">
        <v>8</v>
      </c>
      <c r="J13595" s="43" t="s">
        <v>22</v>
      </c>
      <c r="K13595" s="44">
        <v>761</v>
      </c>
      <c r="L13595" s="45">
        <v>27654.459953552585</v>
      </c>
      <c r="M13595" s="46">
        <v>29280.643293613288</v>
      </c>
      <c r="N13595" s="45"/>
      <c r="O13595" s="46"/>
    </row>
    <row r="13596" spans="1:15" x14ac:dyDescent="0.2">
      <c r="A13596" s="11" t="str">
        <f t="shared" si="1272"/>
        <v>9112101 - Region Hovedstaden2 år</v>
      </c>
      <c r="B13596" s="12" t="str">
        <f t="shared" si="1275"/>
        <v>911210</v>
      </c>
      <c r="C13596" s="14">
        <f t="shared" si="1273"/>
        <v>0</v>
      </c>
      <c r="D13596" s="14">
        <f t="shared" si="1274"/>
        <v>0</v>
      </c>
      <c r="E13596" s="19" t="str">
        <f t="shared" si="1276"/>
        <v>911210 - Rengøring af kontorer og beboelsesområder</v>
      </c>
      <c r="F13596" s="19" t="str">
        <f t="shared" si="1277"/>
        <v>2 år</v>
      </c>
      <c r="G13596" s="40" t="s">
        <v>516</v>
      </c>
      <c r="H13596" s="41" t="s">
        <v>262</v>
      </c>
      <c r="I13596" s="42" t="s">
        <v>8</v>
      </c>
      <c r="J13596" s="43" t="s">
        <v>23</v>
      </c>
      <c r="K13596" s="44">
        <v>593</v>
      </c>
      <c r="L13596" s="45">
        <v>28140.1081408756</v>
      </c>
      <c r="M13596" s="46">
        <v>29814.521067518479</v>
      </c>
      <c r="N13596" s="45"/>
      <c r="O13596" s="46"/>
    </row>
    <row r="13597" spans="1:15" x14ac:dyDescent="0.2">
      <c r="A13597" s="11" t="str">
        <f t="shared" si="1272"/>
        <v>9112101 - Region Hovedstaden3 år</v>
      </c>
      <c r="B13597" s="12" t="str">
        <f t="shared" si="1275"/>
        <v>911210</v>
      </c>
      <c r="C13597" s="14">
        <f t="shared" si="1273"/>
        <v>0</v>
      </c>
      <c r="D13597" s="14">
        <f t="shared" si="1274"/>
        <v>0</v>
      </c>
      <c r="E13597" s="19" t="str">
        <f t="shared" si="1276"/>
        <v>911210 - Rengøring af kontorer og beboelsesområder</v>
      </c>
      <c r="F13597" s="19" t="str">
        <f t="shared" si="1277"/>
        <v>3 år</v>
      </c>
      <c r="G13597" s="40" t="s">
        <v>516</v>
      </c>
      <c r="H13597" s="41" t="s">
        <v>262</v>
      </c>
      <c r="I13597" s="42" t="s">
        <v>8</v>
      </c>
      <c r="J13597" s="43" t="s">
        <v>14</v>
      </c>
      <c r="K13597" s="44">
        <v>593</v>
      </c>
      <c r="L13597" s="45">
        <v>28297.103821306202</v>
      </c>
      <c r="M13597" s="46">
        <v>29980.858417690506</v>
      </c>
      <c r="N13597" s="45"/>
      <c r="O13597" s="46"/>
    </row>
    <row r="13598" spans="1:15" x14ac:dyDescent="0.2">
      <c r="A13598" s="11" t="str">
        <f t="shared" si="1272"/>
        <v>9112101 - Region Hovedstaden4 år</v>
      </c>
      <c r="B13598" s="12" t="str">
        <f t="shared" si="1275"/>
        <v>911210</v>
      </c>
      <c r="C13598" s="14">
        <f t="shared" si="1273"/>
        <v>0</v>
      </c>
      <c r="D13598" s="14">
        <f t="shared" si="1274"/>
        <v>0</v>
      </c>
      <c r="E13598" s="19" t="str">
        <f t="shared" si="1276"/>
        <v>911210 - Rengøring af kontorer og beboelsesområder</v>
      </c>
      <c r="F13598" s="19" t="str">
        <f t="shared" si="1277"/>
        <v>4 år</v>
      </c>
      <c r="G13598" s="40" t="s">
        <v>516</v>
      </c>
      <c r="H13598" s="41" t="s">
        <v>262</v>
      </c>
      <c r="I13598" s="42" t="s">
        <v>8</v>
      </c>
      <c r="J13598" s="43" t="s">
        <v>24</v>
      </c>
      <c r="K13598" s="44">
        <v>610</v>
      </c>
      <c r="L13598" s="45">
        <v>28253.161982491987</v>
      </c>
      <c r="M13598" s="46">
        <v>29934.301920021298</v>
      </c>
      <c r="N13598" s="45"/>
      <c r="O13598" s="46"/>
    </row>
    <row r="13599" spans="1:15" x14ac:dyDescent="0.2">
      <c r="A13599" s="11" t="str">
        <f t="shared" si="1272"/>
        <v>9112101 - Region Hovedstaden5-9 år</v>
      </c>
      <c r="B13599" s="12" t="str">
        <f t="shared" si="1275"/>
        <v>911210</v>
      </c>
      <c r="C13599" s="14">
        <f t="shared" si="1273"/>
        <v>0</v>
      </c>
      <c r="D13599" s="14">
        <f t="shared" si="1274"/>
        <v>0</v>
      </c>
      <c r="E13599" s="19" t="str">
        <f t="shared" si="1276"/>
        <v>911210 - Rengøring af kontorer og beboelsesområder</v>
      </c>
      <c r="F13599" s="19" t="str">
        <f t="shared" si="1277"/>
        <v>5-9 år</v>
      </c>
      <c r="G13599" s="40" t="s">
        <v>516</v>
      </c>
      <c r="H13599" s="41" t="s">
        <v>262</v>
      </c>
      <c r="I13599" s="42" t="s">
        <v>8</v>
      </c>
      <c r="J13599" s="43" t="s">
        <v>15</v>
      </c>
      <c r="K13599" s="44">
        <v>2921</v>
      </c>
      <c r="L13599" s="45">
        <v>28601.01255682444</v>
      </c>
      <c r="M13599" s="46">
        <v>30302.519989954486</v>
      </c>
      <c r="N13599" s="45"/>
      <c r="O13599" s="46"/>
    </row>
    <row r="13600" spans="1:15" x14ac:dyDescent="0.2">
      <c r="A13600" s="11" t="str">
        <f t="shared" si="1272"/>
        <v>9112101 - Region Hovedstaden0-4 år</v>
      </c>
      <c r="B13600" s="12" t="str">
        <f t="shared" si="1275"/>
        <v>911210</v>
      </c>
      <c r="C13600" s="14">
        <f t="shared" si="1273"/>
        <v>0</v>
      </c>
      <c r="D13600" s="14">
        <f t="shared" si="1274"/>
        <v>0</v>
      </c>
      <c r="E13600" s="19" t="str">
        <f t="shared" si="1276"/>
        <v>911210 - Rengøring af kontorer og beboelsesområder</v>
      </c>
      <c r="F13600" s="19" t="str">
        <f t="shared" si="1277"/>
        <v>0-4 år</v>
      </c>
      <c r="G13600" s="40" t="s">
        <v>516</v>
      </c>
      <c r="H13600" s="41" t="s">
        <v>262</v>
      </c>
      <c r="I13600" s="42" t="s">
        <v>8</v>
      </c>
      <c r="J13600" s="43" t="s">
        <v>16</v>
      </c>
      <c r="K13600" s="44">
        <v>3609</v>
      </c>
      <c r="L13600" s="45">
        <v>27847.31681277524</v>
      </c>
      <c r="M13600" s="46">
        <v>29487.730319545368</v>
      </c>
      <c r="N13600" s="45"/>
      <c r="O13600" s="46"/>
    </row>
    <row r="13601" spans="1:15" x14ac:dyDescent="0.2">
      <c r="A13601" s="11" t="str">
        <f t="shared" si="1272"/>
        <v>9112101 - Region Hovedstaden10-14 år</v>
      </c>
      <c r="B13601" s="12" t="str">
        <f t="shared" si="1275"/>
        <v>911210</v>
      </c>
      <c r="C13601" s="14">
        <f t="shared" si="1273"/>
        <v>0</v>
      </c>
      <c r="D13601" s="14">
        <f t="shared" si="1274"/>
        <v>0</v>
      </c>
      <c r="E13601" s="19" t="str">
        <f t="shared" si="1276"/>
        <v>911210 - Rengøring af kontorer og beboelsesområder</v>
      </c>
      <c r="F13601" s="19" t="str">
        <f t="shared" si="1277"/>
        <v>10-14 år</v>
      </c>
      <c r="G13601" s="40" t="s">
        <v>516</v>
      </c>
      <c r="H13601" s="41" t="s">
        <v>262</v>
      </c>
      <c r="I13601" s="42" t="s">
        <v>8</v>
      </c>
      <c r="J13601" s="43" t="s">
        <v>17</v>
      </c>
      <c r="K13601" s="44">
        <v>1991</v>
      </c>
      <c r="L13601" s="45">
        <v>29031.762695123005</v>
      </c>
      <c r="M13601" s="46">
        <v>30757.599580796061</v>
      </c>
      <c r="N13601" s="45"/>
      <c r="O13601" s="46"/>
    </row>
    <row r="13602" spans="1:15" x14ac:dyDescent="0.2">
      <c r="A13602" s="11" t="str">
        <f t="shared" si="1272"/>
        <v>9112101 - Region Hovedstaden15-20 år</v>
      </c>
      <c r="B13602" s="12" t="str">
        <f t="shared" si="1275"/>
        <v>911210</v>
      </c>
      <c r="C13602" s="14">
        <f t="shared" si="1273"/>
        <v>0</v>
      </c>
      <c r="D13602" s="14">
        <f t="shared" si="1274"/>
        <v>0</v>
      </c>
      <c r="E13602" s="19" t="str">
        <f t="shared" si="1276"/>
        <v>911210 - Rengøring af kontorer og beboelsesområder</v>
      </c>
      <c r="F13602" s="19" t="str">
        <f t="shared" si="1277"/>
        <v>15-20 år</v>
      </c>
      <c r="G13602" s="40" t="s">
        <v>516</v>
      </c>
      <c r="H13602" s="41" t="s">
        <v>262</v>
      </c>
      <c r="I13602" s="42" t="s">
        <v>8</v>
      </c>
      <c r="J13602" s="43" t="s">
        <v>18</v>
      </c>
      <c r="K13602" s="44">
        <v>1218</v>
      </c>
      <c r="L13602" s="45">
        <v>28607.990835942677</v>
      </c>
      <c r="M13602" s="46">
        <v>30293.636213551716</v>
      </c>
      <c r="N13602" s="45"/>
      <c r="O13602" s="46"/>
    </row>
    <row r="13603" spans="1:15" x14ac:dyDescent="0.2">
      <c r="A13603" s="11" t="str">
        <f t="shared" si="1272"/>
        <v>9112101 - Region Hovedstaden20-24 år</v>
      </c>
      <c r="B13603" s="12" t="str">
        <f t="shared" si="1275"/>
        <v>911210</v>
      </c>
      <c r="C13603" s="14">
        <f t="shared" si="1273"/>
        <v>0</v>
      </c>
      <c r="D13603" s="14">
        <f t="shared" si="1274"/>
        <v>0</v>
      </c>
      <c r="E13603" s="19" t="str">
        <f t="shared" si="1276"/>
        <v>911210 - Rengøring af kontorer og beboelsesområder</v>
      </c>
      <c r="F13603" s="19" t="str">
        <f t="shared" si="1277"/>
        <v>20-24 år</v>
      </c>
      <c r="G13603" s="40" t="s">
        <v>516</v>
      </c>
      <c r="H13603" s="41" t="s">
        <v>262</v>
      </c>
      <c r="I13603" s="42" t="s">
        <v>8</v>
      </c>
      <c r="J13603" s="43" t="s">
        <v>19</v>
      </c>
      <c r="K13603" s="44">
        <v>1317</v>
      </c>
      <c r="L13603" s="45">
        <v>28886.043019362969</v>
      </c>
      <c r="M13603" s="46">
        <v>30590.505851668429</v>
      </c>
      <c r="N13603" s="45"/>
      <c r="O13603" s="46"/>
    </row>
    <row r="13604" spans="1:15" x14ac:dyDescent="0.2">
      <c r="A13604" s="11" t="str">
        <f t="shared" si="1272"/>
        <v>9112101 - Region Hovedstaden25 år og derover</v>
      </c>
      <c r="B13604" s="12" t="str">
        <f t="shared" si="1275"/>
        <v>911210</v>
      </c>
      <c r="C13604" s="14">
        <f t="shared" si="1273"/>
        <v>0</v>
      </c>
      <c r="D13604" s="14">
        <f t="shared" si="1274"/>
        <v>0</v>
      </c>
      <c r="E13604" s="19" t="str">
        <f t="shared" si="1276"/>
        <v>911210 - Rengøring af kontorer og beboelsesområder</v>
      </c>
      <c r="F13604" s="19" t="str">
        <f t="shared" si="1277"/>
        <v>25 år og derover</v>
      </c>
      <c r="G13604" s="40" t="s">
        <v>516</v>
      </c>
      <c r="H13604" s="41" t="s">
        <v>262</v>
      </c>
      <c r="I13604" s="42" t="s">
        <v>8</v>
      </c>
      <c r="J13604" s="43" t="s">
        <v>9</v>
      </c>
      <c r="K13604" s="44">
        <v>3572</v>
      </c>
      <c r="L13604" s="45">
        <v>29082.516415937887</v>
      </c>
      <c r="M13604" s="46">
        <v>30801.066190065416</v>
      </c>
      <c r="N13604" s="45"/>
      <c r="O13604" s="46"/>
    </row>
    <row r="13605" spans="1:15" x14ac:dyDescent="0.2">
      <c r="A13605" s="11" t="str">
        <f t="shared" si="1272"/>
        <v>9112101 - Region HovedstadenAlle uanset erf.</v>
      </c>
      <c r="B13605" s="12" t="str">
        <f t="shared" si="1275"/>
        <v>911210</v>
      </c>
      <c r="C13605" s="14">
        <f t="shared" si="1273"/>
        <v>0</v>
      </c>
      <c r="D13605" s="14">
        <f t="shared" si="1274"/>
        <v>0</v>
      </c>
      <c r="E13605" s="19" t="str">
        <f t="shared" si="1276"/>
        <v>911210 - Rengøring af kontorer og beboelsesområder</v>
      </c>
      <c r="F13605" s="19" t="str">
        <f t="shared" si="1277"/>
        <v>Alle uanset erf.</v>
      </c>
      <c r="G13605" s="40" t="s">
        <v>516</v>
      </c>
      <c r="H13605" s="41" t="s">
        <v>262</v>
      </c>
      <c r="I13605" s="42" t="s">
        <v>8</v>
      </c>
      <c r="J13605" s="43" t="s">
        <v>10</v>
      </c>
      <c r="K13605" s="44">
        <v>14628</v>
      </c>
      <c r="L13605" s="45">
        <v>28531.986352536016</v>
      </c>
      <c r="M13605" s="46">
        <v>30223.585226288953</v>
      </c>
      <c r="N13605" s="45"/>
      <c r="O13605" s="46"/>
    </row>
    <row r="13606" spans="1:15" x14ac:dyDescent="0.2">
      <c r="A13606" s="11" t="str">
        <f t="shared" si="1272"/>
        <v>9112102 - Region SjællandUnder 1 år</v>
      </c>
      <c r="B13606" s="12" t="str">
        <f t="shared" si="1275"/>
        <v>911210</v>
      </c>
      <c r="C13606" s="14">
        <f t="shared" si="1273"/>
        <v>0</v>
      </c>
      <c r="D13606" s="14">
        <f t="shared" si="1274"/>
        <v>0</v>
      </c>
      <c r="E13606" s="19" t="str">
        <f t="shared" si="1276"/>
        <v>911210 - Rengøring af kontorer og beboelsesområder</v>
      </c>
      <c r="F13606" s="19" t="str">
        <f t="shared" si="1277"/>
        <v>Under 1 år</v>
      </c>
      <c r="G13606" s="40" t="s">
        <v>516</v>
      </c>
      <c r="H13606" s="41" t="s">
        <v>262</v>
      </c>
      <c r="I13606" s="42" t="s">
        <v>20</v>
      </c>
      <c r="J13606" s="43" t="s">
        <v>13</v>
      </c>
      <c r="K13606" s="44">
        <v>41</v>
      </c>
      <c r="L13606" s="45">
        <v>25747.172528620235</v>
      </c>
      <c r="M13606" s="46">
        <v>27214.343499012793</v>
      </c>
      <c r="N13606" s="45"/>
      <c r="O13606" s="46"/>
    </row>
    <row r="13607" spans="1:15" x14ac:dyDescent="0.2">
      <c r="A13607" s="11" t="str">
        <f t="shared" si="1272"/>
        <v>9112102 - Region Sjælland1 år</v>
      </c>
      <c r="B13607" s="12" t="str">
        <f t="shared" si="1275"/>
        <v>911210</v>
      </c>
      <c r="C13607" s="14">
        <f t="shared" si="1273"/>
        <v>0</v>
      </c>
      <c r="D13607" s="14">
        <f t="shared" si="1274"/>
        <v>0</v>
      </c>
      <c r="E13607" s="19" t="str">
        <f t="shared" si="1276"/>
        <v>911210 - Rengøring af kontorer og beboelsesområder</v>
      </c>
      <c r="F13607" s="19" t="str">
        <f t="shared" si="1277"/>
        <v>1 år</v>
      </c>
      <c r="G13607" s="40" t="s">
        <v>516</v>
      </c>
      <c r="H13607" s="41" t="s">
        <v>262</v>
      </c>
      <c r="I13607" s="42" t="s">
        <v>20</v>
      </c>
      <c r="J13607" s="43" t="s">
        <v>22</v>
      </c>
      <c r="K13607" s="44">
        <v>48</v>
      </c>
      <c r="L13607" s="45">
        <v>22594.276177606385</v>
      </c>
      <c r="M13607" s="46">
        <v>23808.080288028752</v>
      </c>
      <c r="N13607" s="45"/>
      <c r="O13607" s="46"/>
    </row>
    <row r="13608" spans="1:15" x14ac:dyDescent="0.2">
      <c r="A13608" s="11" t="str">
        <f t="shared" si="1272"/>
        <v>9112102 - Region Sjælland2 år</v>
      </c>
      <c r="B13608" s="12" t="str">
        <f t="shared" si="1275"/>
        <v>911210</v>
      </c>
      <c r="C13608" s="14">
        <f t="shared" si="1273"/>
        <v>0</v>
      </c>
      <c r="D13608" s="14">
        <f t="shared" si="1274"/>
        <v>0</v>
      </c>
      <c r="E13608" s="19" t="str">
        <f t="shared" si="1276"/>
        <v>911210 - Rengøring af kontorer og beboelsesområder</v>
      </c>
      <c r="F13608" s="19" t="str">
        <f t="shared" si="1277"/>
        <v>2 år</v>
      </c>
      <c r="G13608" s="40" t="s">
        <v>516</v>
      </c>
      <c r="H13608" s="41" t="s">
        <v>262</v>
      </c>
      <c r="I13608" s="42" t="s">
        <v>20</v>
      </c>
      <c r="J13608" s="43" t="s">
        <v>23</v>
      </c>
      <c r="K13608" s="44">
        <v>36</v>
      </c>
      <c r="L13608" s="45">
        <v>23482.633752751597</v>
      </c>
      <c r="M13608" s="46">
        <v>24857.268609234092</v>
      </c>
      <c r="N13608" s="45"/>
      <c r="O13608" s="46"/>
    </row>
    <row r="13609" spans="1:15" x14ac:dyDescent="0.2">
      <c r="A13609" s="11" t="str">
        <f t="shared" si="1272"/>
        <v>9112102 - Region Sjælland3 år</v>
      </c>
      <c r="B13609" s="12" t="str">
        <f t="shared" si="1275"/>
        <v>911210</v>
      </c>
      <c r="C13609" s="14">
        <f t="shared" si="1273"/>
        <v>0</v>
      </c>
      <c r="D13609" s="14">
        <f t="shared" si="1274"/>
        <v>0</v>
      </c>
      <c r="E13609" s="19" t="str">
        <f t="shared" si="1276"/>
        <v>911210 - Rengøring af kontorer og beboelsesområder</v>
      </c>
      <c r="F13609" s="19" t="str">
        <f t="shared" si="1277"/>
        <v>3 år</v>
      </c>
      <c r="G13609" s="40" t="s">
        <v>516</v>
      </c>
      <c r="H13609" s="41" t="s">
        <v>262</v>
      </c>
      <c r="I13609" s="42" t="s">
        <v>20</v>
      </c>
      <c r="J13609" s="43" t="s">
        <v>14</v>
      </c>
      <c r="K13609" s="44">
        <v>49</v>
      </c>
      <c r="L13609" s="45">
        <v>25897.470855812044</v>
      </c>
      <c r="M13609" s="46">
        <v>27373.206391587821</v>
      </c>
      <c r="N13609" s="45"/>
      <c r="O13609" s="46"/>
    </row>
    <row r="13610" spans="1:15" x14ac:dyDescent="0.2">
      <c r="A13610" s="11" t="str">
        <f t="shared" si="1272"/>
        <v>9112102 - Region Sjælland4 år</v>
      </c>
      <c r="B13610" s="12" t="str">
        <f t="shared" si="1275"/>
        <v>911210</v>
      </c>
      <c r="C13610" s="14">
        <f t="shared" si="1273"/>
        <v>0</v>
      </c>
      <c r="D13610" s="14">
        <f t="shared" si="1274"/>
        <v>0</v>
      </c>
      <c r="E13610" s="19" t="str">
        <f t="shared" si="1276"/>
        <v>911210 - Rengøring af kontorer og beboelsesområder</v>
      </c>
      <c r="F13610" s="19" t="str">
        <f t="shared" si="1277"/>
        <v>4 år</v>
      </c>
      <c r="G13610" s="40" t="s">
        <v>516</v>
      </c>
      <c r="H13610" s="41" t="s">
        <v>262</v>
      </c>
      <c r="I13610" s="42" t="s">
        <v>20</v>
      </c>
      <c r="J13610" s="43" t="s">
        <v>24</v>
      </c>
      <c r="K13610" s="44">
        <v>53</v>
      </c>
      <c r="L13610" s="45">
        <v>26045.297470593105</v>
      </c>
      <c r="M13610" s="46">
        <v>27529.456724259348</v>
      </c>
      <c r="N13610" s="45"/>
      <c r="O13610" s="46"/>
    </row>
    <row r="13611" spans="1:15" x14ac:dyDescent="0.2">
      <c r="A13611" s="11" t="str">
        <f t="shared" si="1272"/>
        <v>9112102 - Region Sjælland5-9 år</v>
      </c>
      <c r="B13611" s="12" t="str">
        <f t="shared" si="1275"/>
        <v>911210</v>
      </c>
      <c r="C13611" s="14">
        <f t="shared" si="1273"/>
        <v>0</v>
      </c>
      <c r="D13611" s="14">
        <f t="shared" si="1274"/>
        <v>0</v>
      </c>
      <c r="E13611" s="19" t="str">
        <f t="shared" si="1276"/>
        <v>911210 - Rengøring af kontorer og beboelsesområder</v>
      </c>
      <c r="F13611" s="19" t="str">
        <f t="shared" si="1277"/>
        <v>5-9 år</v>
      </c>
      <c r="G13611" s="40" t="s">
        <v>516</v>
      </c>
      <c r="H13611" s="41" t="s">
        <v>262</v>
      </c>
      <c r="I13611" s="42" t="s">
        <v>20</v>
      </c>
      <c r="J13611" s="43" t="s">
        <v>15</v>
      </c>
      <c r="K13611" s="44">
        <v>161</v>
      </c>
      <c r="L13611" s="45">
        <v>25855.251406033774</v>
      </c>
      <c r="M13611" s="46">
        <v>27328.581118372756</v>
      </c>
      <c r="N13611" s="45"/>
      <c r="O13611" s="46"/>
    </row>
    <row r="13612" spans="1:15" x14ac:dyDescent="0.2">
      <c r="A13612" s="11" t="str">
        <f t="shared" si="1272"/>
        <v>9112102 - Region Sjælland0-4 år</v>
      </c>
      <c r="B13612" s="12" t="str">
        <f t="shared" si="1275"/>
        <v>911210</v>
      </c>
      <c r="C13612" s="14">
        <f t="shared" si="1273"/>
        <v>0</v>
      </c>
      <c r="D13612" s="14">
        <f t="shared" si="1274"/>
        <v>0</v>
      </c>
      <c r="E13612" s="19" t="str">
        <f t="shared" si="1276"/>
        <v>911210 - Rengøring af kontorer og beboelsesområder</v>
      </c>
      <c r="F13612" s="19" t="str">
        <f t="shared" si="1277"/>
        <v>0-4 år</v>
      </c>
      <c r="G13612" s="40" t="s">
        <v>516</v>
      </c>
      <c r="H13612" s="41" t="s">
        <v>262</v>
      </c>
      <c r="I13612" s="42" t="s">
        <v>20</v>
      </c>
      <c r="J13612" s="43" t="s">
        <v>16</v>
      </c>
      <c r="K13612" s="44">
        <v>227</v>
      </c>
      <c r="L13612" s="45">
        <v>25174.557418926415</v>
      </c>
      <c r="M13612" s="46">
        <v>26609.098621323399</v>
      </c>
      <c r="N13612" s="45"/>
      <c r="O13612" s="46"/>
    </row>
    <row r="13613" spans="1:15" x14ac:dyDescent="0.2">
      <c r="A13613" s="11" t="str">
        <f t="shared" si="1272"/>
        <v>9112102 - Region Sjælland10-14 år</v>
      </c>
      <c r="B13613" s="12" t="str">
        <f t="shared" si="1275"/>
        <v>911210</v>
      </c>
      <c r="C13613" s="14">
        <f t="shared" si="1273"/>
        <v>0</v>
      </c>
      <c r="D13613" s="14">
        <f t="shared" si="1274"/>
        <v>0</v>
      </c>
      <c r="E13613" s="19" t="str">
        <f t="shared" si="1276"/>
        <v>911210 - Rengøring af kontorer og beboelsesområder</v>
      </c>
      <c r="F13613" s="19" t="str">
        <f t="shared" si="1277"/>
        <v>10-14 år</v>
      </c>
      <c r="G13613" s="40" t="s">
        <v>516</v>
      </c>
      <c r="H13613" s="41" t="s">
        <v>262</v>
      </c>
      <c r="I13613" s="42" t="s">
        <v>20</v>
      </c>
      <c r="J13613" s="43" t="s">
        <v>17</v>
      </c>
      <c r="K13613" s="44">
        <v>115</v>
      </c>
      <c r="L13613" s="45">
        <v>26646.451752322289</v>
      </c>
      <c r="M13613" s="46">
        <v>28164.867043613627</v>
      </c>
      <c r="N13613" s="45"/>
      <c r="O13613" s="46"/>
    </row>
    <row r="13614" spans="1:15" x14ac:dyDescent="0.2">
      <c r="A13614" s="11" t="str">
        <f t="shared" si="1272"/>
        <v>9112102 - Region Sjælland15-20 år</v>
      </c>
      <c r="B13614" s="12" t="str">
        <f t="shared" si="1275"/>
        <v>911210</v>
      </c>
      <c r="C13614" s="14">
        <f t="shared" si="1273"/>
        <v>0</v>
      </c>
      <c r="D13614" s="14">
        <f t="shared" si="1274"/>
        <v>0</v>
      </c>
      <c r="E13614" s="19" t="str">
        <f t="shared" si="1276"/>
        <v>911210 - Rengøring af kontorer og beboelsesområder</v>
      </c>
      <c r="F13614" s="19" t="str">
        <f t="shared" si="1277"/>
        <v>15-20 år</v>
      </c>
      <c r="G13614" s="40" t="s">
        <v>516</v>
      </c>
      <c r="H13614" s="41" t="s">
        <v>262</v>
      </c>
      <c r="I13614" s="42" t="s">
        <v>20</v>
      </c>
      <c r="J13614" s="43" t="s">
        <v>18</v>
      </c>
      <c r="K13614" s="44">
        <v>70</v>
      </c>
      <c r="L13614" s="45">
        <v>25983.262692688168</v>
      </c>
      <c r="M13614" s="46">
        <v>27529.337452287189</v>
      </c>
      <c r="N13614" s="45"/>
      <c r="O13614" s="46"/>
    </row>
    <row r="13615" spans="1:15" x14ac:dyDescent="0.2">
      <c r="A13615" s="11" t="str">
        <f t="shared" si="1272"/>
        <v>9112102 - Region Sjælland20-24 år</v>
      </c>
      <c r="B13615" s="12" t="str">
        <f t="shared" si="1275"/>
        <v>911210</v>
      </c>
      <c r="C13615" s="14">
        <f t="shared" si="1273"/>
        <v>0</v>
      </c>
      <c r="D13615" s="14">
        <f t="shared" si="1274"/>
        <v>0</v>
      </c>
      <c r="E13615" s="19" t="str">
        <f t="shared" si="1276"/>
        <v>911210 - Rengøring af kontorer og beboelsesområder</v>
      </c>
      <c r="F13615" s="19" t="str">
        <f t="shared" si="1277"/>
        <v>20-24 år</v>
      </c>
      <c r="G13615" s="40" t="s">
        <v>516</v>
      </c>
      <c r="H13615" s="41" t="s">
        <v>262</v>
      </c>
      <c r="I13615" s="42" t="s">
        <v>20</v>
      </c>
      <c r="J13615" s="43" t="s">
        <v>19</v>
      </c>
      <c r="K13615" s="44">
        <v>105</v>
      </c>
      <c r="L13615" s="45">
        <v>26592.407110010445</v>
      </c>
      <c r="M13615" s="46">
        <v>28174.727618255867</v>
      </c>
      <c r="N13615" s="45"/>
      <c r="O13615" s="46"/>
    </row>
    <row r="13616" spans="1:15" x14ac:dyDescent="0.2">
      <c r="A13616" s="11" t="str">
        <f t="shared" si="1272"/>
        <v>9112102 - Region Sjælland25 år og derover</v>
      </c>
      <c r="B13616" s="12" t="str">
        <f t="shared" si="1275"/>
        <v>911210</v>
      </c>
      <c r="C13616" s="14">
        <f t="shared" si="1273"/>
        <v>0</v>
      </c>
      <c r="D13616" s="14">
        <f t="shared" si="1274"/>
        <v>0</v>
      </c>
      <c r="E13616" s="19" t="str">
        <f t="shared" si="1276"/>
        <v>911210 - Rengøring af kontorer og beboelsesområder</v>
      </c>
      <c r="F13616" s="19" t="str">
        <f t="shared" si="1277"/>
        <v>25 år og derover</v>
      </c>
      <c r="G13616" s="40" t="s">
        <v>516</v>
      </c>
      <c r="H13616" s="41" t="s">
        <v>262</v>
      </c>
      <c r="I13616" s="42" t="s">
        <v>20</v>
      </c>
      <c r="J13616" s="43" t="s">
        <v>9</v>
      </c>
      <c r="K13616" s="44">
        <v>423</v>
      </c>
      <c r="L13616" s="45">
        <v>26923.270533314429</v>
      </c>
      <c r="M13616" s="46">
        <v>28528.740769358414</v>
      </c>
      <c r="N13616" s="45"/>
      <c r="O13616" s="46"/>
    </row>
    <row r="13617" spans="1:15" x14ac:dyDescent="0.2">
      <c r="A13617" s="11" t="str">
        <f t="shared" si="1272"/>
        <v>9112102 - Region SjællandAlle uanset erf.</v>
      </c>
      <c r="B13617" s="12" t="str">
        <f t="shared" si="1275"/>
        <v>911210</v>
      </c>
      <c r="C13617" s="14">
        <f t="shared" si="1273"/>
        <v>0</v>
      </c>
      <c r="D13617" s="14">
        <f t="shared" si="1274"/>
        <v>0</v>
      </c>
      <c r="E13617" s="19" t="str">
        <f t="shared" si="1276"/>
        <v>911210 - Rengøring af kontorer og beboelsesområder</v>
      </c>
      <c r="F13617" s="19" t="str">
        <f t="shared" si="1277"/>
        <v>Alle uanset erf.</v>
      </c>
      <c r="G13617" s="40" t="s">
        <v>516</v>
      </c>
      <c r="H13617" s="41" t="s">
        <v>262</v>
      </c>
      <c r="I13617" s="42" t="s">
        <v>20</v>
      </c>
      <c r="J13617" s="43" t="s">
        <v>10</v>
      </c>
      <c r="K13617" s="44">
        <v>1101</v>
      </c>
      <c r="L13617" s="45">
        <v>26283.316661916877</v>
      </c>
      <c r="M13617" s="46">
        <v>27813.769243274997</v>
      </c>
      <c r="N13617" s="45"/>
      <c r="O13617" s="46"/>
    </row>
    <row r="13618" spans="1:15" x14ac:dyDescent="0.2">
      <c r="A13618" s="11" t="str">
        <f t="shared" si="1272"/>
        <v>9112103 - Region SyddanmarkUnder 1 år</v>
      </c>
      <c r="B13618" s="12" t="str">
        <f t="shared" si="1275"/>
        <v>911210</v>
      </c>
      <c r="C13618" s="14">
        <f t="shared" si="1273"/>
        <v>0</v>
      </c>
      <c r="D13618" s="14">
        <f t="shared" si="1274"/>
        <v>0</v>
      </c>
      <c r="E13618" s="19" t="str">
        <f t="shared" si="1276"/>
        <v>911210 - Rengøring af kontorer og beboelsesområder</v>
      </c>
      <c r="F13618" s="19" t="str">
        <f t="shared" si="1277"/>
        <v>Under 1 år</v>
      </c>
      <c r="G13618" s="40" t="s">
        <v>516</v>
      </c>
      <c r="H13618" s="41" t="s">
        <v>262</v>
      </c>
      <c r="I13618" s="42" t="s">
        <v>544</v>
      </c>
      <c r="J13618" s="43" t="s">
        <v>13</v>
      </c>
      <c r="K13618" s="44">
        <v>300</v>
      </c>
      <c r="L13618" s="45">
        <v>26838.934086064644</v>
      </c>
      <c r="M13618" s="46">
        <v>28435.264350681606</v>
      </c>
      <c r="N13618" s="45"/>
      <c r="O13618" s="46"/>
    </row>
    <row r="13619" spans="1:15" x14ac:dyDescent="0.2">
      <c r="A13619" s="11" t="str">
        <f t="shared" si="1272"/>
        <v>9112103 - Region Syddanmark1 år</v>
      </c>
      <c r="B13619" s="12" t="str">
        <f t="shared" si="1275"/>
        <v>911210</v>
      </c>
      <c r="C13619" s="14">
        <f t="shared" si="1273"/>
        <v>0</v>
      </c>
      <c r="D13619" s="14">
        <f t="shared" si="1274"/>
        <v>0</v>
      </c>
      <c r="E13619" s="19" t="str">
        <f t="shared" si="1276"/>
        <v>911210 - Rengøring af kontorer og beboelsesområder</v>
      </c>
      <c r="F13619" s="19" t="str">
        <f t="shared" si="1277"/>
        <v>1 år</v>
      </c>
      <c r="G13619" s="40" t="s">
        <v>516</v>
      </c>
      <c r="H13619" s="41" t="s">
        <v>262</v>
      </c>
      <c r="I13619" s="42" t="s">
        <v>544</v>
      </c>
      <c r="J13619" s="43" t="s">
        <v>22</v>
      </c>
      <c r="K13619" s="44">
        <v>211</v>
      </c>
      <c r="L13619" s="45">
        <v>27011.056965116844</v>
      </c>
      <c r="M13619" s="46">
        <v>28618.288277742195</v>
      </c>
      <c r="N13619" s="45"/>
      <c r="O13619" s="46"/>
    </row>
    <row r="13620" spans="1:15" x14ac:dyDescent="0.2">
      <c r="A13620" s="11" t="str">
        <f t="shared" si="1272"/>
        <v>9112103 - Region Syddanmark2 år</v>
      </c>
      <c r="B13620" s="12" t="str">
        <f t="shared" si="1275"/>
        <v>911210</v>
      </c>
      <c r="C13620" s="14">
        <f t="shared" si="1273"/>
        <v>0</v>
      </c>
      <c r="D13620" s="14">
        <f t="shared" si="1274"/>
        <v>0</v>
      </c>
      <c r="E13620" s="19" t="str">
        <f t="shared" si="1276"/>
        <v>911210 - Rengøring af kontorer og beboelsesområder</v>
      </c>
      <c r="F13620" s="19" t="str">
        <f t="shared" si="1277"/>
        <v>2 år</v>
      </c>
      <c r="G13620" s="40" t="s">
        <v>516</v>
      </c>
      <c r="H13620" s="41" t="s">
        <v>262</v>
      </c>
      <c r="I13620" s="42" t="s">
        <v>544</v>
      </c>
      <c r="J13620" s="43" t="s">
        <v>23</v>
      </c>
      <c r="K13620" s="44">
        <v>174</v>
      </c>
      <c r="L13620" s="45">
        <v>27077.859018276875</v>
      </c>
      <c r="M13620" s="46">
        <v>28689.065234650905</v>
      </c>
      <c r="N13620" s="45"/>
      <c r="O13620" s="46"/>
    </row>
    <row r="13621" spans="1:15" x14ac:dyDescent="0.2">
      <c r="A13621" s="11" t="str">
        <f t="shared" si="1272"/>
        <v>9112103 - Region Syddanmark3 år</v>
      </c>
      <c r="B13621" s="12" t="str">
        <f t="shared" si="1275"/>
        <v>911210</v>
      </c>
      <c r="C13621" s="14">
        <f t="shared" si="1273"/>
        <v>0</v>
      </c>
      <c r="D13621" s="14">
        <f t="shared" si="1274"/>
        <v>0</v>
      </c>
      <c r="E13621" s="19" t="str">
        <f t="shared" si="1276"/>
        <v>911210 - Rengøring af kontorer og beboelsesområder</v>
      </c>
      <c r="F13621" s="19" t="str">
        <f t="shared" si="1277"/>
        <v>3 år</v>
      </c>
      <c r="G13621" s="40" t="s">
        <v>516</v>
      </c>
      <c r="H13621" s="41" t="s">
        <v>262</v>
      </c>
      <c r="I13621" s="42" t="s">
        <v>544</v>
      </c>
      <c r="J13621" s="43" t="s">
        <v>14</v>
      </c>
      <c r="K13621" s="44">
        <v>190</v>
      </c>
      <c r="L13621" s="45">
        <v>27917.09487438581</v>
      </c>
      <c r="M13621" s="46">
        <v>29578.237905463469</v>
      </c>
      <c r="N13621" s="45"/>
      <c r="O13621" s="46"/>
    </row>
    <row r="13622" spans="1:15" x14ac:dyDescent="0.2">
      <c r="A13622" s="11" t="str">
        <f t="shared" si="1272"/>
        <v>9112103 - Region Syddanmark4 år</v>
      </c>
      <c r="B13622" s="12" t="str">
        <f t="shared" si="1275"/>
        <v>911210</v>
      </c>
      <c r="C13622" s="14">
        <f t="shared" si="1273"/>
        <v>0</v>
      </c>
      <c r="D13622" s="14">
        <f t="shared" si="1274"/>
        <v>0</v>
      </c>
      <c r="E13622" s="19" t="str">
        <f t="shared" si="1276"/>
        <v>911210 - Rengøring af kontorer og beboelsesområder</v>
      </c>
      <c r="F13622" s="19" t="str">
        <f t="shared" si="1277"/>
        <v>4 år</v>
      </c>
      <c r="G13622" s="40" t="s">
        <v>516</v>
      </c>
      <c r="H13622" s="41" t="s">
        <v>262</v>
      </c>
      <c r="I13622" s="42" t="s">
        <v>544</v>
      </c>
      <c r="J13622" s="43" t="s">
        <v>24</v>
      </c>
      <c r="K13622" s="44">
        <v>133</v>
      </c>
      <c r="L13622" s="45">
        <v>27053.387441882092</v>
      </c>
      <c r="M13622" s="46">
        <v>28663.137532940411</v>
      </c>
      <c r="N13622" s="45"/>
      <c r="O13622" s="46"/>
    </row>
    <row r="13623" spans="1:15" x14ac:dyDescent="0.2">
      <c r="A13623" s="11" t="str">
        <f t="shared" si="1272"/>
        <v>9112103 - Region Syddanmark5-9 år</v>
      </c>
      <c r="B13623" s="12" t="str">
        <f t="shared" si="1275"/>
        <v>911210</v>
      </c>
      <c r="C13623" s="14">
        <f t="shared" si="1273"/>
        <v>0</v>
      </c>
      <c r="D13623" s="14">
        <f t="shared" si="1274"/>
        <v>0</v>
      </c>
      <c r="E13623" s="19" t="str">
        <f t="shared" si="1276"/>
        <v>911210 - Rengøring af kontorer og beboelsesområder</v>
      </c>
      <c r="F13623" s="19" t="str">
        <f t="shared" si="1277"/>
        <v>5-9 år</v>
      </c>
      <c r="G13623" s="40" t="s">
        <v>516</v>
      </c>
      <c r="H13623" s="41" t="s">
        <v>262</v>
      </c>
      <c r="I13623" s="42" t="s">
        <v>544</v>
      </c>
      <c r="J13623" s="43" t="s">
        <v>15</v>
      </c>
      <c r="K13623" s="44">
        <v>744</v>
      </c>
      <c r="L13623" s="45">
        <v>27827.070536727188</v>
      </c>
      <c r="M13623" s="46">
        <v>29482.856875004185</v>
      </c>
      <c r="N13623" s="45"/>
      <c r="O13623" s="46"/>
    </row>
    <row r="13624" spans="1:15" x14ac:dyDescent="0.2">
      <c r="A13624" s="11" t="str">
        <f t="shared" si="1272"/>
        <v>9112103 - Region Syddanmark0-4 år</v>
      </c>
      <c r="B13624" s="12" t="str">
        <f t="shared" si="1275"/>
        <v>911210</v>
      </c>
      <c r="C13624" s="14">
        <f t="shared" si="1273"/>
        <v>0</v>
      </c>
      <c r="D13624" s="14">
        <f t="shared" si="1274"/>
        <v>0</v>
      </c>
      <c r="E13624" s="19" t="str">
        <f t="shared" si="1276"/>
        <v>911210 - Rengøring af kontorer og beboelsesområder</v>
      </c>
      <c r="F13624" s="19" t="str">
        <f t="shared" si="1277"/>
        <v>0-4 år</v>
      </c>
      <c r="G13624" s="40" t="s">
        <v>516</v>
      </c>
      <c r="H13624" s="41" t="s">
        <v>262</v>
      </c>
      <c r="I13624" s="42" t="s">
        <v>544</v>
      </c>
      <c r="J13624" s="43" t="s">
        <v>16</v>
      </c>
      <c r="K13624" s="44">
        <v>1008</v>
      </c>
      <c r="L13624" s="45">
        <v>27169.031353894155</v>
      </c>
      <c r="M13624" s="46">
        <v>28771.466508365287</v>
      </c>
      <c r="N13624" s="45"/>
      <c r="O13624" s="46"/>
    </row>
    <row r="13625" spans="1:15" x14ac:dyDescent="0.2">
      <c r="A13625" s="11" t="str">
        <f t="shared" si="1272"/>
        <v>9112103 - Region Syddanmark10-14 år</v>
      </c>
      <c r="B13625" s="12" t="str">
        <f t="shared" si="1275"/>
        <v>911210</v>
      </c>
      <c r="C13625" s="14">
        <f t="shared" si="1273"/>
        <v>0</v>
      </c>
      <c r="D13625" s="14">
        <f t="shared" si="1274"/>
        <v>0</v>
      </c>
      <c r="E13625" s="19" t="str">
        <f t="shared" si="1276"/>
        <v>911210 - Rengøring af kontorer og beboelsesområder</v>
      </c>
      <c r="F13625" s="19" t="str">
        <f t="shared" si="1277"/>
        <v>10-14 år</v>
      </c>
      <c r="G13625" s="40" t="s">
        <v>516</v>
      </c>
      <c r="H13625" s="41" t="s">
        <v>262</v>
      </c>
      <c r="I13625" s="42" t="s">
        <v>544</v>
      </c>
      <c r="J13625" s="43" t="s">
        <v>17</v>
      </c>
      <c r="K13625" s="44">
        <v>529</v>
      </c>
      <c r="L13625" s="45">
        <v>28212.122557920062</v>
      </c>
      <c r="M13625" s="46">
        <v>29885.044455994805</v>
      </c>
      <c r="N13625" s="45"/>
      <c r="O13625" s="46"/>
    </row>
    <row r="13626" spans="1:15" x14ac:dyDescent="0.2">
      <c r="A13626" s="11" t="str">
        <f t="shared" si="1272"/>
        <v>9112103 - Region Syddanmark15-20 år</v>
      </c>
      <c r="B13626" s="12" t="str">
        <f t="shared" si="1275"/>
        <v>911210</v>
      </c>
      <c r="C13626" s="14">
        <f t="shared" si="1273"/>
        <v>0</v>
      </c>
      <c r="D13626" s="14">
        <f t="shared" si="1274"/>
        <v>0</v>
      </c>
      <c r="E13626" s="19" t="str">
        <f t="shared" si="1276"/>
        <v>911210 - Rengøring af kontorer og beboelsesområder</v>
      </c>
      <c r="F13626" s="19" t="str">
        <f t="shared" si="1277"/>
        <v>15-20 år</v>
      </c>
      <c r="G13626" s="40" t="s">
        <v>516</v>
      </c>
      <c r="H13626" s="41" t="s">
        <v>262</v>
      </c>
      <c r="I13626" s="42" t="s">
        <v>544</v>
      </c>
      <c r="J13626" s="43" t="s">
        <v>18</v>
      </c>
      <c r="K13626" s="44">
        <v>365</v>
      </c>
      <c r="L13626" s="45">
        <v>28152.948717440089</v>
      </c>
      <c r="M13626" s="46">
        <v>29828.125693292641</v>
      </c>
      <c r="N13626" s="45"/>
      <c r="O13626" s="46"/>
    </row>
    <row r="13627" spans="1:15" x14ac:dyDescent="0.2">
      <c r="A13627" s="11" t="str">
        <f t="shared" si="1272"/>
        <v>9112103 - Region Syddanmark20-24 år</v>
      </c>
      <c r="B13627" s="12" t="str">
        <f t="shared" si="1275"/>
        <v>911210</v>
      </c>
      <c r="C13627" s="14">
        <f t="shared" si="1273"/>
        <v>0</v>
      </c>
      <c r="D13627" s="14">
        <f t="shared" si="1274"/>
        <v>0</v>
      </c>
      <c r="E13627" s="19" t="str">
        <f t="shared" si="1276"/>
        <v>911210 - Rengøring af kontorer og beboelsesområder</v>
      </c>
      <c r="F13627" s="19" t="str">
        <f t="shared" si="1277"/>
        <v>20-24 år</v>
      </c>
      <c r="G13627" s="40" t="s">
        <v>516</v>
      </c>
      <c r="H13627" s="41" t="s">
        <v>262</v>
      </c>
      <c r="I13627" s="42" t="s">
        <v>544</v>
      </c>
      <c r="J13627" s="43" t="s">
        <v>19</v>
      </c>
      <c r="K13627" s="44">
        <v>387</v>
      </c>
      <c r="L13627" s="45">
        <v>28103.969202724231</v>
      </c>
      <c r="M13627" s="46">
        <v>29771.305996315536</v>
      </c>
      <c r="N13627" s="45"/>
      <c r="O13627" s="46"/>
    </row>
    <row r="13628" spans="1:15" x14ac:dyDescent="0.2">
      <c r="A13628" s="11" t="str">
        <f t="shared" si="1272"/>
        <v>9112103 - Region Syddanmark25 år og derover</v>
      </c>
      <c r="B13628" s="12" t="str">
        <f t="shared" si="1275"/>
        <v>911210</v>
      </c>
      <c r="C13628" s="14">
        <f t="shared" si="1273"/>
        <v>0</v>
      </c>
      <c r="D13628" s="14">
        <f t="shared" si="1274"/>
        <v>0</v>
      </c>
      <c r="E13628" s="19" t="str">
        <f t="shared" si="1276"/>
        <v>911210 - Rengøring af kontorer og beboelsesområder</v>
      </c>
      <c r="F13628" s="19" t="str">
        <f t="shared" si="1277"/>
        <v>25 år og derover</v>
      </c>
      <c r="G13628" s="40" t="s">
        <v>516</v>
      </c>
      <c r="H13628" s="41" t="s">
        <v>262</v>
      </c>
      <c r="I13628" s="42" t="s">
        <v>544</v>
      </c>
      <c r="J13628" s="43" t="s">
        <v>9</v>
      </c>
      <c r="K13628" s="44">
        <v>1358</v>
      </c>
      <c r="L13628" s="45">
        <v>28149.795618974447</v>
      </c>
      <c r="M13628" s="46">
        <v>29812.506330640466</v>
      </c>
      <c r="N13628" s="45"/>
      <c r="O13628" s="46"/>
    </row>
    <row r="13629" spans="1:15" x14ac:dyDescent="0.2">
      <c r="A13629" s="11" t="str">
        <f t="shared" si="1272"/>
        <v>9112103 - Region SyddanmarkAlle uanset erf.</v>
      </c>
      <c r="B13629" s="12" t="str">
        <f t="shared" si="1275"/>
        <v>911210</v>
      </c>
      <c r="C13629" s="14">
        <f t="shared" si="1273"/>
        <v>0</v>
      </c>
      <c r="D13629" s="14">
        <f t="shared" si="1274"/>
        <v>0</v>
      </c>
      <c r="E13629" s="19" t="str">
        <f t="shared" si="1276"/>
        <v>911210 - Rengøring af kontorer og beboelsesområder</v>
      </c>
      <c r="F13629" s="19" t="str">
        <f t="shared" si="1277"/>
        <v>Alle uanset erf.</v>
      </c>
      <c r="G13629" s="40" t="s">
        <v>516</v>
      </c>
      <c r="H13629" s="41" t="s">
        <v>262</v>
      </c>
      <c r="I13629" s="42" t="s">
        <v>544</v>
      </c>
      <c r="J13629" s="43" t="s">
        <v>10</v>
      </c>
      <c r="K13629" s="44">
        <v>4391</v>
      </c>
      <c r="L13629" s="45">
        <v>27998.881675422963</v>
      </c>
      <c r="M13629" s="46">
        <v>29655.181703757578</v>
      </c>
      <c r="N13629" s="45"/>
      <c r="O13629" s="46"/>
    </row>
    <row r="13630" spans="1:15" x14ac:dyDescent="0.2">
      <c r="A13630" s="11" t="str">
        <f t="shared" si="1272"/>
        <v>9112104 - Region MidtjyllandUnder 1 år</v>
      </c>
      <c r="B13630" s="12" t="str">
        <f t="shared" si="1275"/>
        <v>911210</v>
      </c>
      <c r="C13630" s="14">
        <f t="shared" si="1273"/>
        <v>0</v>
      </c>
      <c r="D13630" s="14">
        <f t="shared" si="1274"/>
        <v>0</v>
      </c>
      <c r="E13630" s="19" t="str">
        <f t="shared" si="1276"/>
        <v>911210 - Rengøring af kontorer og beboelsesområder</v>
      </c>
      <c r="F13630" s="19" t="str">
        <f t="shared" si="1277"/>
        <v>Under 1 år</v>
      </c>
      <c r="G13630" s="40" t="s">
        <v>516</v>
      </c>
      <c r="H13630" s="41" t="s">
        <v>262</v>
      </c>
      <c r="I13630" s="42" t="s">
        <v>517</v>
      </c>
      <c r="J13630" s="43" t="s">
        <v>13</v>
      </c>
      <c r="K13630" s="44">
        <v>523</v>
      </c>
      <c r="L13630" s="45">
        <v>26990.102791482303</v>
      </c>
      <c r="M13630" s="46">
        <v>28596.087273817408</v>
      </c>
      <c r="N13630" s="45"/>
      <c r="O13630" s="46"/>
    </row>
    <row r="13631" spans="1:15" x14ac:dyDescent="0.2">
      <c r="A13631" s="11" t="str">
        <f t="shared" si="1272"/>
        <v>9112104 - Region Midtjylland1 år</v>
      </c>
      <c r="B13631" s="12" t="str">
        <f t="shared" si="1275"/>
        <v>911210</v>
      </c>
      <c r="C13631" s="14">
        <f t="shared" si="1273"/>
        <v>0</v>
      </c>
      <c r="D13631" s="14">
        <f t="shared" si="1274"/>
        <v>0</v>
      </c>
      <c r="E13631" s="19" t="str">
        <f t="shared" si="1276"/>
        <v>911210 - Rengøring af kontorer og beboelsesområder</v>
      </c>
      <c r="F13631" s="19" t="str">
        <f t="shared" si="1277"/>
        <v>1 år</v>
      </c>
      <c r="G13631" s="40" t="s">
        <v>516</v>
      </c>
      <c r="H13631" s="41" t="s">
        <v>262</v>
      </c>
      <c r="I13631" s="42" t="s">
        <v>517</v>
      </c>
      <c r="J13631" s="43" t="s">
        <v>22</v>
      </c>
      <c r="K13631" s="44">
        <v>348</v>
      </c>
      <c r="L13631" s="45">
        <v>27048.59907446491</v>
      </c>
      <c r="M13631" s="46">
        <v>28658.064244645859</v>
      </c>
      <c r="N13631" s="45"/>
      <c r="O13631" s="46"/>
    </row>
    <row r="13632" spans="1:15" x14ac:dyDescent="0.2">
      <c r="A13632" s="11" t="str">
        <f t="shared" si="1272"/>
        <v>9112104 - Region Midtjylland2 år</v>
      </c>
      <c r="B13632" s="12" t="str">
        <f t="shared" si="1275"/>
        <v>911210</v>
      </c>
      <c r="C13632" s="14">
        <f t="shared" si="1273"/>
        <v>0</v>
      </c>
      <c r="D13632" s="14">
        <f t="shared" si="1274"/>
        <v>0</v>
      </c>
      <c r="E13632" s="19" t="str">
        <f t="shared" si="1276"/>
        <v>911210 - Rengøring af kontorer og beboelsesområder</v>
      </c>
      <c r="F13632" s="19" t="str">
        <f t="shared" si="1277"/>
        <v>2 år</v>
      </c>
      <c r="G13632" s="40" t="s">
        <v>516</v>
      </c>
      <c r="H13632" s="41" t="s">
        <v>262</v>
      </c>
      <c r="I13632" s="42" t="s">
        <v>517</v>
      </c>
      <c r="J13632" s="43" t="s">
        <v>23</v>
      </c>
      <c r="K13632" s="44">
        <v>236</v>
      </c>
      <c r="L13632" s="45">
        <v>27963.815992375661</v>
      </c>
      <c r="M13632" s="46">
        <v>29627.739056974078</v>
      </c>
      <c r="N13632" s="45"/>
      <c r="O13632" s="46"/>
    </row>
    <row r="13633" spans="1:15" x14ac:dyDescent="0.2">
      <c r="A13633" s="11" t="str">
        <f t="shared" si="1272"/>
        <v>9112104 - Region Midtjylland3 år</v>
      </c>
      <c r="B13633" s="12" t="str">
        <f t="shared" si="1275"/>
        <v>911210</v>
      </c>
      <c r="C13633" s="14">
        <f t="shared" si="1273"/>
        <v>0</v>
      </c>
      <c r="D13633" s="14">
        <f t="shared" si="1274"/>
        <v>0</v>
      </c>
      <c r="E13633" s="19" t="str">
        <f t="shared" si="1276"/>
        <v>911210 - Rengøring af kontorer og beboelsesområder</v>
      </c>
      <c r="F13633" s="19" t="str">
        <f t="shared" si="1277"/>
        <v>3 år</v>
      </c>
      <c r="G13633" s="40" t="s">
        <v>516</v>
      </c>
      <c r="H13633" s="41" t="s">
        <v>262</v>
      </c>
      <c r="I13633" s="42" t="s">
        <v>517</v>
      </c>
      <c r="J13633" s="43" t="s">
        <v>14</v>
      </c>
      <c r="K13633" s="44">
        <v>244</v>
      </c>
      <c r="L13633" s="45">
        <v>27864.135143126688</v>
      </c>
      <c r="M13633" s="46">
        <v>29451.93862530118</v>
      </c>
      <c r="N13633" s="45"/>
      <c r="O13633" s="46"/>
    </row>
    <row r="13634" spans="1:15" x14ac:dyDescent="0.2">
      <c r="A13634" s="11" t="str">
        <f t="shared" ref="A13634:A13697" si="1278">B13634&amp;I13634&amp;F13634</f>
        <v>9112104 - Region Midtjylland4 år</v>
      </c>
      <c r="B13634" s="12" t="str">
        <f t="shared" si="1275"/>
        <v>911210</v>
      </c>
      <c r="C13634" s="14">
        <f t="shared" ref="C13634:C13697" si="1279">N13634*1.2</f>
        <v>0</v>
      </c>
      <c r="D13634" s="14">
        <f t="shared" ref="D13634:D13697" si="1280">O13634*1.2</f>
        <v>0</v>
      </c>
      <c r="E13634" s="19" t="str">
        <f t="shared" si="1276"/>
        <v>911210 - Rengøring af kontorer og beboelsesområder</v>
      </c>
      <c r="F13634" s="19" t="str">
        <f t="shared" si="1277"/>
        <v>4 år</v>
      </c>
      <c r="G13634" s="40" t="s">
        <v>516</v>
      </c>
      <c r="H13634" s="41" t="s">
        <v>262</v>
      </c>
      <c r="I13634" s="42" t="s">
        <v>517</v>
      </c>
      <c r="J13634" s="43" t="s">
        <v>24</v>
      </c>
      <c r="K13634" s="44">
        <v>257</v>
      </c>
      <c r="L13634" s="45">
        <v>27584.57055214779</v>
      </c>
      <c r="M13634" s="46">
        <v>29225.927482163184</v>
      </c>
      <c r="N13634" s="45"/>
      <c r="O13634" s="46"/>
    </row>
    <row r="13635" spans="1:15" x14ac:dyDescent="0.2">
      <c r="A13635" s="11" t="str">
        <f t="shared" si="1278"/>
        <v>9112104 - Region Midtjylland5-9 år</v>
      </c>
      <c r="B13635" s="12" t="str">
        <f t="shared" ref="B13635:B13698" si="1281">LEFT(E13635,6)</f>
        <v>911210</v>
      </c>
      <c r="C13635" s="14">
        <f t="shared" si="1279"/>
        <v>0</v>
      </c>
      <c r="D13635" s="14">
        <f t="shared" si="1280"/>
        <v>0</v>
      </c>
      <c r="E13635" s="19" t="str">
        <f t="shared" ref="E13635:E13698" si="1282">TRIM(H13635)</f>
        <v>911210 - Rengøring af kontorer og beboelsesområder</v>
      </c>
      <c r="F13635" s="19" t="str">
        <f t="shared" ref="F13635:F13698" si="1283">MID(J13635,6,30)</f>
        <v>5-9 år</v>
      </c>
      <c r="G13635" s="40" t="s">
        <v>516</v>
      </c>
      <c r="H13635" s="41" t="s">
        <v>262</v>
      </c>
      <c r="I13635" s="42" t="s">
        <v>517</v>
      </c>
      <c r="J13635" s="43" t="s">
        <v>15</v>
      </c>
      <c r="K13635" s="44">
        <v>1010</v>
      </c>
      <c r="L13635" s="45">
        <v>28271.367468633252</v>
      </c>
      <c r="M13635" s="46">
        <v>29953.590682075301</v>
      </c>
      <c r="N13635" s="45"/>
      <c r="O13635" s="46"/>
    </row>
    <row r="13636" spans="1:15" x14ac:dyDescent="0.2">
      <c r="A13636" s="11" t="str">
        <f t="shared" si="1278"/>
        <v>9112104 - Region Midtjylland0-4 år</v>
      </c>
      <c r="B13636" s="12" t="str">
        <f t="shared" si="1281"/>
        <v>911210</v>
      </c>
      <c r="C13636" s="14">
        <f t="shared" si="1279"/>
        <v>0</v>
      </c>
      <c r="D13636" s="14">
        <f t="shared" si="1280"/>
        <v>0</v>
      </c>
      <c r="E13636" s="19" t="str">
        <f t="shared" si="1282"/>
        <v>911210 - Rengøring af kontorer og beboelsesområder</v>
      </c>
      <c r="F13636" s="19" t="str">
        <f t="shared" si="1283"/>
        <v>0-4 år</v>
      </c>
      <c r="G13636" s="40" t="s">
        <v>516</v>
      </c>
      <c r="H13636" s="41" t="s">
        <v>262</v>
      </c>
      <c r="I13636" s="42" t="s">
        <v>517</v>
      </c>
      <c r="J13636" s="43" t="s">
        <v>16</v>
      </c>
      <c r="K13636" s="44">
        <v>1608</v>
      </c>
      <c r="L13636" s="45">
        <v>27382.181838739569</v>
      </c>
      <c r="M13636" s="46">
        <v>28984.918786853043</v>
      </c>
      <c r="N13636" s="45"/>
      <c r="O13636" s="46"/>
    </row>
    <row r="13637" spans="1:15" x14ac:dyDescent="0.2">
      <c r="A13637" s="11" t="str">
        <f t="shared" si="1278"/>
        <v>9112104 - Region Midtjylland10-14 år</v>
      </c>
      <c r="B13637" s="12" t="str">
        <f t="shared" si="1281"/>
        <v>911210</v>
      </c>
      <c r="C13637" s="14">
        <f t="shared" si="1279"/>
        <v>0</v>
      </c>
      <c r="D13637" s="14">
        <f t="shared" si="1280"/>
        <v>0</v>
      </c>
      <c r="E13637" s="19" t="str">
        <f t="shared" si="1282"/>
        <v>911210 - Rengøring af kontorer og beboelsesområder</v>
      </c>
      <c r="F13637" s="19" t="str">
        <f t="shared" si="1283"/>
        <v>10-14 år</v>
      </c>
      <c r="G13637" s="40" t="s">
        <v>516</v>
      </c>
      <c r="H13637" s="41" t="s">
        <v>262</v>
      </c>
      <c r="I13637" s="42" t="s">
        <v>517</v>
      </c>
      <c r="J13637" s="43" t="s">
        <v>17</v>
      </c>
      <c r="K13637" s="44">
        <v>667</v>
      </c>
      <c r="L13637" s="45">
        <v>28255.683682616178</v>
      </c>
      <c r="M13637" s="46">
        <v>29936.973668157527</v>
      </c>
      <c r="N13637" s="45"/>
      <c r="O13637" s="46"/>
    </row>
    <row r="13638" spans="1:15" x14ac:dyDescent="0.2">
      <c r="A13638" s="11" t="str">
        <f t="shared" si="1278"/>
        <v>9112104 - Region Midtjylland15-20 år</v>
      </c>
      <c r="B13638" s="12" t="str">
        <f t="shared" si="1281"/>
        <v>911210</v>
      </c>
      <c r="C13638" s="14">
        <f t="shared" si="1279"/>
        <v>0</v>
      </c>
      <c r="D13638" s="14">
        <f t="shared" si="1280"/>
        <v>0</v>
      </c>
      <c r="E13638" s="19" t="str">
        <f t="shared" si="1282"/>
        <v>911210 - Rengøring af kontorer og beboelsesområder</v>
      </c>
      <c r="F13638" s="19" t="str">
        <f t="shared" si="1283"/>
        <v>15-20 år</v>
      </c>
      <c r="G13638" s="40" t="s">
        <v>516</v>
      </c>
      <c r="H13638" s="41" t="s">
        <v>262</v>
      </c>
      <c r="I13638" s="42" t="s">
        <v>517</v>
      </c>
      <c r="J13638" s="43" t="s">
        <v>18</v>
      </c>
      <c r="K13638" s="44">
        <v>376</v>
      </c>
      <c r="L13638" s="45">
        <v>28071.696307270773</v>
      </c>
      <c r="M13638" s="46">
        <v>29742.038543852697</v>
      </c>
      <c r="N13638" s="45"/>
      <c r="O13638" s="46"/>
    </row>
    <row r="13639" spans="1:15" x14ac:dyDescent="0.2">
      <c r="A13639" s="11" t="str">
        <f t="shared" si="1278"/>
        <v>9112104 - Region Midtjylland20-24 år</v>
      </c>
      <c r="B13639" s="12" t="str">
        <f t="shared" si="1281"/>
        <v>911210</v>
      </c>
      <c r="C13639" s="14">
        <f t="shared" si="1279"/>
        <v>0</v>
      </c>
      <c r="D13639" s="14">
        <f t="shared" si="1280"/>
        <v>0</v>
      </c>
      <c r="E13639" s="19" t="str">
        <f t="shared" si="1282"/>
        <v>911210 - Rengøring af kontorer og beboelsesområder</v>
      </c>
      <c r="F13639" s="19" t="str">
        <f t="shared" si="1283"/>
        <v>20-24 år</v>
      </c>
      <c r="G13639" s="40" t="s">
        <v>516</v>
      </c>
      <c r="H13639" s="41" t="s">
        <v>262</v>
      </c>
      <c r="I13639" s="42" t="s">
        <v>517</v>
      </c>
      <c r="J13639" s="43" t="s">
        <v>19</v>
      </c>
      <c r="K13639" s="44">
        <v>363</v>
      </c>
      <c r="L13639" s="45">
        <v>28074.299436072477</v>
      </c>
      <c r="M13639" s="46">
        <v>29725.84584101821</v>
      </c>
      <c r="N13639" s="45"/>
      <c r="O13639" s="46"/>
    </row>
    <row r="13640" spans="1:15" x14ac:dyDescent="0.2">
      <c r="A13640" s="11" t="str">
        <f t="shared" si="1278"/>
        <v>9112104 - Region Midtjylland25 år og derover</v>
      </c>
      <c r="B13640" s="12" t="str">
        <f t="shared" si="1281"/>
        <v>911210</v>
      </c>
      <c r="C13640" s="14">
        <f t="shared" si="1279"/>
        <v>0</v>
      </c>
      <c r="D13640" s="14">
        <f t="shared" si="1280"/>
        <v>0</v>
      </c>
      <c r="E13640" s="19" t="str">
        <f t="shared" si="1282"/>
        <v>911210 - Rengøring af kontorer og beboelsesområder</v>
      </c>
      <c r="F13640" s="19" t="str">
        <f t="shared" si="1283"/>
        <v>25 år og derover</v>
      </c>
      <c r="G13640" s="40" t="s">
        <v>516</v>
      </c>
      <c r="H13640" s="41" t="s">
        <v>262</v>
      </c>
      <c r="I13640" s="42" t="s">
        <v>517</v>
      </c>
      <c r="J13640" s="43" t="s">
        <v>9</v>
      </c>
      <c r="K13640" s="44">
        <v>1187</v>
      </c>
      <c r="L13640" s="45">
        <v>28336.201239018221</v>
      </c>
      <c r="M13640" s="46">
        <v>29991.541726629006</v>
      </c>
      <c r="N13640" s="45"/>
      <c r="O13640" s="46"/>
    </row>
    <row r="13641" spans="1:15" x14ac:dyDescent="0.2">
      <c r="A13641" s="11" t="str">
        <f t="shared" si="1278"/>
        <v>9112104 - Region MidtjyllandAlle uanset erf.</v>
      </c>
      <c r="B13641" s="12" t="str">
        <f t="shared" si="1281"/>
        <v>911210</v>
      </c>
      <c r="C13641" s="14">
        <f t="shared" si="1279"/>
        <v>0</v>
      </c>
      <c r="D13641" s="14">
        <f t="shared" si="1280"/>
        <v>0</v>
      </c>
      <c r="E13641" s="19" t="str">
        <f t="shared" si="1282"/>
        <v>911210 - Rengøring af kontorer og beboelsesområder</v>
      </c>
      <c r="F13641" s="19" t="str">
        <f t="shared" si="1283"/>
        <v>Alle uanset erf.</v>
      </c>
      <c r="G13641" s="40" t="s">
        <v>516</v>
      </c>
      <c r="H13641" s="41" t="s">
        <v>262</v>
      </c>
      <c r="I13641" s="42" t="s">
        <v>517</v>
      </c>
      <c r="J13641" s="43" t="s">
        <v>10</v>
      </c>
      <c r="K13641" s="44">
        <v>5211</v>
      </c>
      <c r="L13641" s="45">
        <v>28037.699601152177</v>
      </c>
      <c r="M13641" s="46">
        <v>29698.311218397088</v>
      </c>
      <c r="N13641" s="45"/>
      <c r="O13641" s="46"/>
    </row>
    <row r="13642" spans="1:15" x14ac:dyDescent="0.2">
      <c r="A13642" s="11" t="str">
        <f t="shared" si="1278"/>
        <v>9112105 - Region NordjyllandUnder 1 år</v>
      </c>
      <c r="B13642" s="12" t="str">
        <f t="shared" si="1281"/>
        <v>911210</v>
      </c>
      <c r="C13642" s="14">
        <f t="shared" si="1279"/>
        <v>0</v>
      </c>
      <c r="D13642" s="14">
        <f t="shared" si="1280"/>
        <v>0</v>
      </c>
      <c r="E13642" s="19" t="str">
        <f t="shared" si="1282"/>
        <v>911210 - Rengøring af kontorer og beboelsesområder</v>
      </c>
      <c r="F13642" s="19" t="str">
        <f t="shared" si="1283"/>
        <v>Under 1 år</v>
      </c>
      <c r="G13642" s="40" t="s">
        <v>516</v>
      </c>
      <c r="H13642" s="41" t="s">
        <v>262</v>
      </c>
      <c r="I13642" s="42" t="s">
        <v>21</v>
      </c>
      <c r="J13642" s="43" t="s">
        <v>13</v>
      </c>
      <c r="K13642" s="44">
        <v>143</v>
      </c>
      <c r="L13642" s="45">
        <v>25381.639732333268</v>
      </c>
      <c r="M13642" s="46">
        <v>26775.990979738533</v>
      </c>
      <c r="N13642" s="45"/>
      <c r="O13642" s="46"/>
    </row>
    <row r="13643" spans="1:15" x14ac:dyDescent="0.2">
      <c r="A13643" s="11" t="str">
        <f t="shared" si="1278"/>
        <v>9112105 - Region Nordjylland1 år</v>
      </c>
      <c r="B13643" s="12" t="str">
        <f t="shared" si="1281"/>
        <v>911210</v>
      </c>
      <c r="C13643" s="14">
        <f t="shared" si="1279"/>
        <v>0</v>
      </c>
      <c r="D13643" s="14">
        <f t="shared" si="1280"/>
        <v>0</v>
      </c>
      <c r="E13643" s="19" t="str">
        <f t="shared" si="1282"/>
        <v>911210 - Rengøring af kontorer og beboelsesområder</v>
      </c>
      <c r="F13643" s="19" t="str">
        <f t="shared" si="1283"/>
        <v>1 år</v>
      </c>
      <c r="G13643" s="40" t="s">
        <v>516</v>
      </c>
      <c r="H13643" s="41" t="s">
        <v>262</v>
      </c>
      <c r="I13643" s="42" t="s">
        <v>21</v>
      </c>
      <c r="J13643" s="43" t="s">
        <v>22</v>
      </c>
      <c r="K13643" s="44">
        <v>111</v>
      </c>
      <c r="L13643" s="45">
        <v>26962.023942871172</v>
      </c>
      <c r="M13643" s="46">
        <v>28566.337657388172</v>
      </c>
      <c r="N13643" s="45"/>
      <c r="O13643" s="46"/>
    </row>
    <row r="13644" spans="1:15" x14ac:dyDescent="0.2">
      <c r="A13644" s="11" t="str">
        <f t="shared" si="1278"/>
        <v>9112105 - Region Nordjylland2 år</v>
      </c>
      <c r="B13644" s="12" t="str">
        <f t="shared" si="1281"/>
        <v>911210</v>
      </c>
      <c r="C13644" s="14">
        <f t="shared" si="1279"/>
        <v>0</v>
      </c>
      <c r="D13644" s="14">
        <f t="shared" si="1280"/>
        <v>0</v>
      </c>
      <c r="E13644" s="19" t="str">
        <f t="shared" si="1282"/>
        <v>911210 - Rengøring af kontorer og beboelsesområder</v>
      </c>
      <c r="F13644" s="19" t="str">
        <f t="shared" si="1283"/>
        <v>2 år</v>
      </c>
      <c r="G13644" s="40" t="s">
        <v>516</v>
      </c>
      <c r="H13644" s="41" t="s">
        <v>262</v>
      </c>
      <c r="I13644" s="42" t="s">
        <v>21</v>
      </c>
      <c r="J13644" s="43" t="s">
        <v>23</v>
      </c>
      <c r="K13644" s="44">
        <v>111</v>
      </c>
      <c r="L13644" s="45">
        <v>25678.203222281558</v>
      </c>
      <c r="M13644" s="46">
        <v>27206.126114159015</v>
      </c>
      <c r="N13644" s="45"/>
      <c r="O13644" s="46"/>
    </row>
    <row r="13645" spans="1:15" x14ac:dyDescent="0.2">
      <c r="A13645" s="11" t="str">
        <f t="shared" si="1278"/>
        <v>9112105 - Region Nordjylland3 år</v>
      </c>
      <c r="B13645" s="12" t="str">
        <f t="shared" si="1281"/>
        <v>911210</v>
      </c>
      <c r="C13645" s="14">
        <f t="shared" si="1279"/>
        <v>0</v>
      </c>
      <c r="D13645" s="14">
        <f t="shared" si="1280"/>
        <v>0</v>
      </c>
      <c r="E13645" s="19" t="str">
        <f t="shared" si="1282"/>
        <v>911210 - Rengøring af kontorer og beboelsesområder</v>
      </c>
      <c r="F13645" s="19" t="str">
        <f t="shared" si="1283"/>
        <v>3 år</v>
      </c>
      <c r="G13645" s="40" t="s">
        <v>516</v>
      </c>
      <c r="H13645" s="41" t="s">
        <v>262</v>
      </c>
      <c r="I13645" s="42" t="s">
        <v>21</v>
      </c>
      <c r="J13645" s="43" t="s">
        <v>14</v>
      </c>
      <c r="K13645" s="44">
        <v>98</v>
      </c>
      <c r="L13645" s="45">
        <v>26247.655074671413</v>
      </c>
      <c r="M13645" s="46">
        <v>27789.502638550886</v>
      </c>
      <c r="N13645" s="45"/>
      <c r="O13645" s="46"/>
    </row>
    <row r="13646" spans="1:15" x14ac:dyDescent="0.2">
      <c r="A13646" s="11" t="str">
        <f t="shared" si="1278"/>
        <v>9112105 - Region Nordjylland4 år</v>
      </c>
      <c r="B13646" s="12" t="str">
        <f t="shared" si="1281"/>
        <v>911210</v>
      </c>
      <c r="C13646" s="14">
        <f t="shared" si="1279"/>
        <v>0</v>
      </c>
      <c r="D13646" s="14">
        <f t="shared" si="1280"/>
        <v>0</v>
      </c>
      <c r="E13646" s="19" t="str">
        <f t="shared" si="1282"/>
        <v>911210 - Rengøring af kontorer og beboelsesområder</v>
      </c>
      <c r="F13646" s="19" t="str">
        <f t="shared" si="1283"/>
        <v>4 år</v>
      </c>
      <c r="G13646" s="40" t="s">
        <v>516</v>
      </c>
      <c r="H13646" s="41" t="s">
        <v>262</v>
      </c>
      <c r="I13646" s="42" t="s">
        <v>21</v>
      </c>
      <c r="J13646" s="43" t="s">
        <v>24</v>
      </c>
      <c r="K13646" s="44">
        <v>75</v>
      </c>
      <c r="L13646" s="45">
        <v>25948.030615830652</v>
      </c>
      <c r="M13646" s="46">
        <v>27492.008971086543</v>
      </c>
      <c r="N13646" s="45"/>
      <c r="O13646" s="46"/>
    </row>
    <row r="13647" spans="1:15" x14ac:dyDescent="0.2">
      <c r="A13647" s="11" t="str">
        <f t="shared" si="1278"/>
        <v>9112105 - Region Nordjylland5-9 år</v>
      </c>
      <c r="B13647" s="12" t="str">
        <f t="shared" si="1281"/>
        <v>911210</v>
      </c>
      <c r="C13647" s="14">
        <f t="shared" si="1279"/>
        <v>0</v>
      </c>
      <c r="D13647" s="14">
        <f t="shared" si="1280"/>
        <v>0</v>
      </c>
      <c r="E13647" s="19" t="str">
        <f t="shared" si="1282"/>
        <v>911210 - Rengøring af kontorer og beboelsesområder</v>
      </c>
      <c r="F13647" s="19" t="str">
        <f t="shared" si="1283"/>
        <v>5-9 år</v>
      </c>
      <c r="G13647" s="40" t="s">
        <v>516</v>
      </c>
      <c r="H13647" s="41" t="s">
        <v>262</v>
      </c>
      <c r="I13647" s="42" t="s">
        <v>21</v>
      </c>
      <c r="J13647" s="43" t="s">
        <v>15</v>
      </c>
      <c r="K13647" s="44">
        <v>424</v>
      </c>
      <c r="L13647" s="45">
        <v>27594.868227362327</v>
      </c>
      <c r="M13647" s="46">
        <v>29167.327865405681</v>
      </c>
      <c r="N13647" s="45"/>
      <c r="O13647" s="46"/>
    </row>
    <row r="13648" spans="1:15" x14ac:dyDescent="0.2">
      <c r="A13648" s="11" t="str">
        <f t="shared" si="1278"/>
        <v>9112105 - Region Nordjylland0-4 år</v>
      </c>
      <c r="B13648" s="12" t="str">
        <f t="shared" si="1281"/>
        <v>911210</v>
      </c>
      <c r="C13648" s="14">
        <f t="shared" si="1279"/>
        <v>0</v>
      </c>
      <c r="D13648" s="14">
        <f t="shared" si="1280"/>
        <v>0</v>
      </c>
      <c r="E13648" s="19" t="str">
        <f t="shared" si="1282"/>
        <v>911210 - Rengøring af kontorer og beboelsesområder</v>
      </c>
      <c r="F13648" s="19" t="str">
        <f t="shared" si="1283"/>
        <v>0-4 år</v>
      </c>
      <c r="G13648" s="40" t="s">
        <v>516</v>
      </c>
      <c r="H13648" s="41" t="s">
        <v>262</v>
      </c>
      <c r="I13648" s="42" t="s">
        <v>21</v>
      </c>
      <c r="J13648" s="43" t="s">
        <v>16</v>
      </c>
      <c r="K13648" s="44">
        <v>538</v>
      </c>
      <c r="L13648" s="45">
        <v>25948.030615830652</v>
      </c>
      <c r="M13648" s="46">
        <v>27479.2428560187</v>
      </c>
      <c r="N13648" s="45"/>
      <c r="O13648" s="46"/>
    </row>
    <row r="13649" spans="1:15" x14ac:dyDescent="0.2">
      <c r="A13649" s="11" t="str">
        <f t="shared" si="1278"/>
        <v>9112105 - Region Nordjylland10-14 år</v>
      </c>
      <c r="B13649" s="12" t="str">
        <f t="shared" si="1281"/>
        <v>911210</v>
      </c>
      <c r="C13649" s="14">
        <f t="shared" si="1279"/>
        <v>0</v>
      </c>
      <c r="D13649" s="14">
        <f t="shared" si="1280"/>
        <v>0</v>
      </c>
      <c r="E13649" s="19" t="str">
        <f t="shared" si="1282"/>
        <v>911210 - Rengøring af kontorer og beboelsesområder</v>
      </c>
      <c r="F13649" s="19" t="str">
        <f t="shared" si="1283"/>
        <v>10-14 år</v>
      </c>
      <c r="G13649" s="40" t="s">
        <v>516</v>
      </c>
      <c r="H13649" s="41" t="s">
        <v>262</v>
      </c>
      <c r="I13649" s="42" t="s">
        <v>21</v>
      </c>
      <c r="J13649" s="43" t="s">
        <v>17</v>
      </c>
      <c r="K13649" s="44">
        <v>291</v>
      </c>
      <c r="L13649" s="45">
        <v>27914.834239445241</v>
      </c>
      <c r="M13649" s="46">
        <v>29575.842756598933</v>
      </c>
      <c r="N13649" s="45"/>
      <c r="O13649" s="46"/>
    </row>
    <row r="13650" spans="1:15" x14ac:dyDescent="0.2">
      <c r="A13650" s="11" t="str">
        <f t="shared" si="1278"/>
        <v>9112105 - Region Nordjylland15-20 år</v>
      </c>
      <c r="B13650" s="12" t="str">
        <f t="shared" si="1281"/>
        <v>911210</v>
      </c>
      <c r="C13650" s="14">
        <f t="shared" si="1279"/>
        <v>0</v>
      </c>
      <c r="D13650" s="14">
        <f t="shared" si="1280"/>
        <v>0</v>
      </c>
      <c r="E13650" s="19" t="str">
        <f t="shared" si="1282"/>
        <v>911210 - Rengøring af kontorer og beboelsesområder</v>
      </c>
      <c r="F13650" s="19" t="str">
        <f t="shared" si="1283"/>
        <v>15-20 år</v>
      </c>
      <c r="G13650" s="40" t="s">
        <v>516</v>
      </c>
      <c r="H13650" s="41" t="s">
        <v>262</v>
      </c>
      <c r="I13650" s="42" t="s">
        <v>21</v>
      </c>
      <c r="J13650" s="43" t="s">
        <v>18</v>
      </c>
      <c r="K13650" s="44">
        <v>196</v>
      </c>
      <c r="L13650" s="45">
        <v>27650.137019374961</v>
      </c>
      <c r="M13650" s="46">
        <v>29295.395332417378</v>
      </c>
      <c r="N13650" s="45"/>
      <c r="O13650" s="46"/>
    </row>
    <row r="13651" spans="1:15" x14ac:dyDescent="0.2">
      <c r="A13651" s="11" t="str">
        <f t="shared" si="1278"/>
        <v>9112105 - Region Nordjylland20-24 år</v>
      </c>
      <c r="B13651" s="12" t="str">
        <f t="shared" si="1281"/>
        <v>911210</v>
      </c>
      <c r="C13651" s="14">
        <f t="shared" si="1279"/>
        <v>0</v>
      </c>
      <c r="D13651" s="14">
        <f t="shared" si="1280"/>
        <v>0</v>
      </c>
      <c r="E13651" s="19" t="str">
        <f t="shared" si="1282"/>
        <v>911210 - Rengøring af kontorer og beboelsesområder</v>
      </c>
      <c r="F13651" s="19" t="str">
        <f t="shared" si="1283"/>
        <v>20-24 år</v>
      </c>
      <c r="G13651" s="40" t="s">
        <v>516</v>
      </c>
      <c r="H13651" s="41" t="s">
        <v>262</v>
      </c>
      <c r="I13651" s="42" t="s">
        <v>21</v>
      </c>
      <c r="J13651" s="43" t="s">
        <v>19</v>
      </c>
      <c r="K13651" s="44">
        <v>183</v>
      </c>
      <c r="L13651" s="45">
        <v>27650.414817230339</v>
      </c>
      <c r="M13651" s="46">
        <v>29295.68966000028</v>
      </c>
      <c r="N13651" s="45"/>
      <c r="O13651" s="46"/>
    </row>
    <row r="13652" spans="1:15" x14ac:dyDescent="0.2">
      <c r="A13652" s="11" t="str">
        <f t="shared" si="1278"/>
        <v>9112105 - Region Nordjylland25 år og derover</v>
      </c>
      <c r="B13652" s="12" t="str">
        <f t="shared" si="1281"/>
        <v>911210</v>
      </c>
      <c r="C13652" s="14">
        <f t="shared" si="1279"/>
        <v>0</v>
      </c>
      <c r="D13652" s="14">
        <f t="shared" si="1280"/>
        <v>0</v>
      </c>
      <c r="E13652" s="19" t="str">
        <f t="shared" si="1282"/>
        <v>911210 - Rengøring af kontorer og beboelsesområder</v>
      </c>
      <c r="F13652" s="19" t="str">
        <f t="shared" si="1283"/>
        <v>25 år og derover</v>
      </c>
      <c r="G13652" s="40" t="s">
        <v>516</v>
      </c>
      <c r="H13652" s="41" t="s">
        <v>262</v>
      </c>
      <c r="I13652" s="42" t="s">
        <v>21</v>
      </c>
      <c r="J13652" s="43" t="s">
        <v>9</v>
      </c>
      <c r="K13652" s="44">
        <v>724</v>
      </c>
      <c r="L13652" s="45">
        <v>27436.879134899678</v>
      </c>
      <c r="M13652" s="46">
        <v>29069.448024124453</v>
      </c>
      <c r="N13652" s="45"/>
      <c r="O13652" s="46"/>
    </row>
    <row r="13653" spans="1:15" x14ac:dyDescent="0.2">
      <c r="A13653" s="11" t="str">
        <f t="shared" si="1278"/>
        <v>9112105 - Region NordjyllandAlle uanset erf.</v>
      </c>
      <c r="B13653" s="12" t="str">
        <f t="shared" si="1281"/>
        <v>911210</v>
      </c>
      <c r="C13653" s="14">
        <f t="shared" si="1279"/>
        <v>0</v>
      </c>
      <c r="D13653" s="14">
        <f t="shared" si="1280"/>
        <v>0</v>
      </c>
      <c r="E13653" s="19" t="str">
        <f t="shared" si="1282"/>
        <v>911210 - Rengøring af kontorer og beboelsesområder</v>
      </c>
      <c r="F13653" s="19" t="str">
        <f t="shared" si="1283"/>
        <v>Alle uanset erf.</v>
      </c>
      <c r="G13653" s="40" t="s">
        <v>516</v>
      </c>
      <c r="H13653" s="41" t="s">
        <v>262</v>
      </c>
      <c r="I13653" s="42" t="s">
        <v>21</v>
      </c>
      <c r="J13653" s="43" t="s">
        <v>10</v>
      </c>
      <c r="K13653" s="44">
        <v>2356</v>
      </c>
      <c r="L13653" s="45">
        <v>27323.6700182278</v>
      </c>
      <c r="M13653" s="46">
        <v>28949.502657278259</v>
      </c>
      <c r="N13653" s="45"/>
      <c r="O13653" s="46"/>
    </row>
    <row r="13654" spans="1:15" x14ac:dyDescent="0.2">
      <c r="A13654" s="11" t="str">
        <f t="shared" si="1278"/>
        <v>9112106 - Alle regionerUnder 1 år</v>
      </c>
      <c r="B13654" s="12" t="str">
        <f t="shared" si="1281"/>
        <v>911210</v>
      </c>
      <c r="C13654" s="14">
        <f t="shared" si="1279"/>
        <v>0</v>
      </c>
      <c r="D13654" s="14">
        <f t="shared" si="1280"/>
        <v>0</v>
      </c>
      <c r="E13654" s="19" t="str">
        <f t="shared" si="1282"/>
        <v>911210 - Rengøring af kontorer og beboelsesområder</v>
      </c>
      <c r="F13654" s="19" t="str">
        <f t="shared" si="1283"/>
        <v>Under 1 år</v>
      </c>
      <c r="G13654" s="40" t="s">
        <v>516</v>
      </c>
      <c r="H13654" s="41" t="s">
        <v>262</v>
      </c>
      <c r="I13654" s="42" t="s">
        <v>11</v>
      </c>
      <c r="J13654" s="43" t="s">
        <v>13</v>
      </c>
      <c r="K13654" s="44">
        <v>2059</v>
      </c>
      <c r="L13654" s="45">
        <v>26966.21287576398</v>
      </c>
      <c r="M13654" s="46">
        <v>28567.06298149917</v>
      </c>
      <c r="N13654" s="45"/>
      <c r="O13654" s="46"/>
    </row>
    <row r="13655" spans="1:15" x14ac:dyDescent="0.2">
      <c r="A13655" s="11" t="str">
        <f t="shared" si="1278"/>
        <v>9112106 - Alle regioner1 år</v>
      </c>
      <c r="B13655" s="12" t="str">
        <f t="shared" si="1281"/>
        <v>911210</v>
      </c>
      <c r="C13655" s="14">
        <f t="shared" si="1279"/>
        <v>0</v>
      </c>
      <c r="D13655" s="14">
        <f t="shared" si="1280"/>
        <v>0</v>
      </c>
      <c r="E13655" s="19" t="str">
        <f t="shared" si="1282"/>
        <v>911210 - Rengøring af kontorer og beboelsesområder</v>
      </c>
      <c r="F13655" s="19" t="str">
        <f t="shared" si="1283"/>
        <v>1 år</v>
      </c>
      <c r="G13655" s="40" t="s">
        <v>516</v>
      </c>
      <c r="H13655" s="41" t="s">
        <v>262</v>
      </c>
      <c r="I13655" s="42" t="s">
        <v>11</v>
      </c>
      <c r="J13655" s="43" t="s">
        <v>22</v>
      </c>
      <c r="K13655" s="44">
        <v>1479</v>
      </c>
      <c r="L13655" s="45">
        <v>27187.250646820688</v>
      </c>
      <c r="M13655" s="46">
        <v>28804.96596244847</v>
      </c>
      <c r="N13655" s="45"/>
      <c r="O13655" s="46"/>
    </row>
    <row r="13656" spans="1:15" x14ac:dyDescent="0.2">
      <c r="A13656" s="11" t="str">
        <f t="shared" si="1278"/>
        <v>9112106 - Alle regioner2 år</v>
      </c>
      <c r="B13656" s="12" t="str">
        <f t="shared" si="1281"/>
        <v>911210</v>
      </c>
      <c r="C13656" s="14">
        <f t="shared" si="1279"/>
        <v>0</v>
      </c>
      <c r="D13656" s="14">
        <f t="shared" si="1280"/>
        <v>0</v>
      </c>
      <c r="E13656" s="19" t="str">
        <f t="shared" si="1282"/>
        <v>911210 - Rengøring af kontorer og beboelsesområder</v>
      </c>
      <c r="F13656" s="19" t="str">
        <f t="shared" si="1283"/>
        <v>2 år</v>
      </c>
      <c r="G13656" s="40" t="s">
        <v>516</v>
      </c>
      <c r="H13656" s="41" t="s">
        <v>262</v>
      </c>
      <c r="I13656" s="42" t="s">
        <v>11</v>
      </c>
      <c r="J13656" s="43" t="s">
        <v>23</v>
      </c>
      <c r="K13656" s="44">
        <v>1150</v>
      </c>
      <c r="L13656" s="45">
        <v>27684.835667473588</v>
      </c>
      <c r="M13656" s="46">
        <v>29332.158644397983</v>
      </c>
      <c r="N13656" s="45"/>
      <c r="O13656" s="46"/>
    </row>
    <row r="13657" spans="1:15" x14ac:dyDescent="0.2">
      <c r="A13657" s="11" t="str">
        <f t="shared" si="1278"/>
        <v>9112106 - Alle regioner3 år</v>
      </c>
      <c r="B13657" s="12" t="str">
        <f t="shared" si="1281"/>
        <v>911210</v>
      </c>
      <c r="C13657" s="14">
        <f t="shared" si="1279"/>
        <v>0</v>
      </c>
      <c r="D13657" s="14">
        <f t="shared" si="1280"/>
        <v>0</v>
      </c>
      <c r="E13657" s="19" t="str">
        <f t="shared" si="1282"/>
        <v>911210 - Rengøring af kontorer og beboelsesområder</v>
      </c>
      <c r="F13657" s="19" t="str">
        <f t="shared" si="1283"/>
        <v>3 år</v>
      </c>
      <c r="G13657" s="40" t="s">
        <v>516</v>
      </c>
      <c r="H13657" s="41" t="s">
        <v>262</v>
      </c>
      <c r="I13657" s="42" t="s">
        <v>11</v>
      </c>
      <c r="J13657" s="43" t="s">
        <v>14</v>
      </c>
      <c r="K13657" s="44">
        <v>1174</v>
      </c>
      <c r="L13657" s="45">
        <v>27966.913221549323</v>
      </c>
      <c r="M13657" s="46">
        <v>29631.020579702661</v>
      </c>
      <c r="N13657" s="45"/>
      <c r="O13657" s="46"/>
    </row>
    <row r="13658" spans="1:15" x14ac:dyDescent="0.2">
      <c r="A13658" s="11" t="str">
        <f t="shared" si="1278"/>
        <v>9112106 - Alle regioner4 år</v>
      </c>
      <c r="B13658" s="12" t="str">
        <f t="shared" si="1281"/>
        <v>911210</v>
      </c>
      <c r="C13658" s="14">
        <f t="shared" si="1279"/>
        <v>0</v>
      </c>
      <c r="D13658" s="14">
        <f t="shared" si="1280"/>
        <v>0</v>
      </c>
      <c r="E13658" s="19" t="str">
        <f t="shared" si="1282"/>
        <v>911210 - Rengøring af kontorer og beboelsesområder</v>
      </c>
      <c r="F13658" s="19" t="str">
        <f t="shared" si="1283"/>
        <v>4 år</v>
      </c>
      <c r="G13658" s="40" t="s">
        <v>516</v>
      </c>
      <c r="H13658" s="41" t="s">
        <v>262</v>
      </c>
      <c r="I13658" s="42" t="s">
        <v>11</v>
      </c>
      <c r="J13658" s="43" t="s">
        <v>24</v>
      </c>
      <c r="K13658" s="44">
        <v>1128</v>
      </c>
      <c r="L13658" s="45">
        <v>27866.660256080195</v>
      </c>
      <c r="M13658" s="46">
        <v>29470.605232948419</v>
      </c>
      <c r="N13658" s="45"/>
      <c r="O13658" s="46"/>
    </row>
    <row r="13659" spans="1:15" x14ac:dyDescent="0.2">
      <c r="A13659" s="11" t="str">
        <f t="shared" si="1278"/>
        <v>9112106 - Alle regioner5-9 år</v>
      </c>
      <c r="B13659" s="12" t="str">
        <f t="shared" si="1281"/>
        <v>911210</v>
      </c>
      <c r="C13659" s="14">
        <f t="shared" si="1279"/>
        <v>0</v>
      </c>
      <c r="D13659" s="14">
        <f t="shared" si="1280"/>
        <v>0</v>
      </c>
      <c r="E13659" s="19" t="str">
        <f t="shared" si="1282"/>
        <v>911210 - Rengøring af kontorer og beboelsesområder</v>
      </c>
      <c r="F13659" s="19" t="str">
        <f t="shared" si="1283"/>
        <v>5-9 år</v>
      </c>
      <c r="G13659" s="40" t="s">
        <v>516</v>
      </c>
      <c r="H13659" s="41" t="s">
        <v>262</v>
      </c>
      <c r="I13659" s="42" t="s">
        <v>11</v>
      </c>
      <c r="J13659" s="43" t="s">
        <v>15</v>
      </c>
      <c r="K13659" s="44">
        <v>5260</v>
      </c>
      <c r="L13659" s="45">
        <v>28281.85768540853</v>
      </c>
      <c r="M13659" s="46">
        <v>29958.208509189571</v>
      </c>
      <c r="N13659" s="45"/>
      <c r="O13659" s="46"/>
    </row>
    <row r="13660" spans="1:15" x14ac:dyDescent="0.2">
      <c r="A13660" s="11" t="str">
        <f t="shared" si="1278"/>
        <v>9112106 - Alle regioner0-4 år</v>
      </c>
      <c r="B13660" s="12" t="str">
        <f t="shared" si="1281"/>
        <v>911210</v>
      </c>
      <c r="C13660" s="14">
        <f t="shared" si="1279"/>
        <v>0</v>
      </c>
      <c r="D13660" s="14">
        <f t="shared" si="1280"/>
        <v>0</v>
      </c>
      <c r="E13660" s="19" t="str">
        <f t="shared" si="1282"/>
        <v>911210 - Rengøring af kontorer og beboelsesområder</v>
      </c>
      <c r="F13660" s="19" t="str">
        <f t="shared" si="1283"/>
        <v>0-4 år</v>
      </c>
      <c r="G13660" s="40" t="s">
        <v>516</v>
      </c>
      <c r="H13660" s="41" t="s">
        <v>262</v>
      </c>
      <c r="I13660" s="42" t="s">
        <v>11</v>
      </c>
      <c r="J13660" s="43" t="s">
        <v>16</v>
      </c>
      <c r="K13660" s="44">
        <v>6990</v>
      </c>
      <c r="L13660" s="45">
        <v>27427.781904196356</v>
      </c>
      <c r="M13660" s="46">
        <v>29053.838416056082</v>
      </c>
      <c r="N13660" s="45"/>
      <c r="O13660" s="46"/>
    </row>
    <row r="13661" spans="1:15" x14ac:dyDescent="0.2">
      <c r="A13661" s="11" t="str">
        <f t="shared" si="1278"/>
        <v>9112106 - Alle regioner10-14 år</v>
      </c>
      <c r="B13661" s="12" t="str">
        <f t="shared" si="1281"/>
        <v>911210</v>
      </c>
      <c r="C13661" s="14">
        <f t="shared" si="1279"/>
        <v>0</v>
      </c>
      <c r="D13661" s="14">
        <f t="shared" si="1280"/>
        <v>0</v>
      </c>
      <c r="E13661" s="19" t="str">
        <f t="shared" si="1282"/>
        <v>911210 - Rengøring af kontorer og beboelsesområder</v>
      </c>
      <c r="F13661" s="19" t="str">
        <f t="shared" si="1283"/>
        <v>10-14 år</v>
      </c>
      <c r="G13661" s="40" t="s">
        <v>516</v>
      </c>
      <c r="H13661" s="41" t="s">
        <v>262</v>
      </c>
      <c r="I13661" s="42" t="s">
        <v>11</v>
      </c>
      <c r="J13661" s="43" t="s">
        <v>17</v>
      </c>
      <c r="K13661" s="44">
        <v>3593</v>
      </c>
      <c r="L13661" s="45">
        <v>28489.055896202051</v>
      </c>
      <c r="M13661" s="46">
        <v>30184.069637917564</v>
      </c>
      <c r="N13661" s="45"/>
      <c r="O13661" s="46"/>
    </row>
    <row r="13662" spans="1:15" x14ac:dyDescent="0.2">
      <c r="A13662" s="11" t="str">
        <f t="shared" si="1278"/>
        <v>9112106 - Alle regioner15-20 år</v>
      </c>
      <c r="B13662" s="12" t="str">
        <f t="shared" si="1281"/>
        <v>911210</v>
      </c>
      <c r="C13662" s="14">
        <f t="shared" si="1279"/>
        <v>0</v>
      </c>
      <c r="D13662" s="14">
        <f t="shared" si="1280"/>
        <v>0</v>
      </c>
      <c r="E13662" s="19" t="str">
        <f t="shared" si="1282"/>
        <v>911210 - Rengøring af kontorer og beboelsesområder</v>
      </c>
      <c r="F13662" s="19" t="str">
        <f t="shared" si="1283"/>
        <v>15-20 år</v>
      </c>
      <c r="G13662" s="40" t="s">
        <v>516</v>
      </c>
      <c r="H13662" s="41" t="s">
        <v>262</v>
      </c>
      <c r="I13662" s="42" t="s">
        <v>11</v>
      </c>
      <c r="J13662" s="43" t="s">
        <v>18</v>
      </c>
      <c r="K13662" s="44">
        <v>2225</v>
      </c>
      <c r="L13662" s="45">
        <v>28270.649279566976</v>
      </c>
      <c r="M13662" s="46">
        <v>29952.829758807351</v>
      </c>
      <c r="N13662" s="45"/>
      <c r="O13662" s="46"/>
    </row>
    <row r="13663" spans="1:15" x14ac:dyDescent="0.2">
      <c r="A13663" s="11" t="str">
        <f t="shared" si="1278"/>
        <v>9112106 - Alle regioner20-24 år</v>
      </c>
      <c r="B13663" s="12" t="str">
        <f t="shared" si="1281"/>
        <v>911210</v>
      </c>
      <c r="C13663" s="14">
        <f t="shared" si="1279"/>
        <v>0</v>
      </c>
      <c r="D13663" s="14">
        <f t="shared" si="1280"/>
        <v>0</v>
      </c>
      <c r="E13663" s="19" t="str">
        <f t="shared" si="1282"/>
        <v>911210 - Rengøring af kontorer og beboelsesområder</v>
      </c>
      <c r="F13663" s="19" t="str">
        <f t="shared" si="1283"/>
        <v>20-24 år</v>
      </c>
      <c r="G13663" s="40" t="s">
        <v>516</v>
      </c>
      <c r="H13663" s="41" t="s">
        <v>262</v>
      </c>
      <c r="I13663" s="42" t="s">
        <v>11</v>
      </c>
      <c r="J13663" s="43" t="s">
        <v>19</v>
      </c>
      <c r="K13663" s="44">
        <v>2355</v>
      </c>
      <c r="L13663" s="45">
        <v>28356.728588451719</v>
      </c>
      <c r="M13663" s="46">
        <v>30043.609557676577</v>
      </c>
      <c r="N13663" s="45"/>
      <c r="O13663" s="46"/>
    </row>
    <row r="13664" spans="1:15" x14ac:dyDescent="0.2">
      <c r="A13664" s="11" t="str">
        <f t="shared" si="1278"/>
        <v>9112106 - Alle regioner25 år og derover</v>
      </c>
      <c r="B13664" s="12" t="str">
        <f t="shared" si="1281"/>
        <v>911210</v>
      </c>
      <c r="C13664" s="14">
        <f t="shared" si="1279"/>
        <v>0</v>
      </c>
      <c r="D13664" s="14">
        <f t="shared" si="1280"/>
        <v>0</v>
      </c>
      <c r="E13664" s="19" t="str">
        <f t="shared" si="1282"/>
        <v>911210 - Rengøring af kontorer og beboelsesområder</v>
      </c>
      <c r="F13664" s="19" t="str">
        <f t="shared" si="1283"/>
        <v>25 år og derover</v>
      </c>
      <c r="G13664" s="40" t="s">
        <v>516</v>
      </c>
      <c r="H13664" s="41" t="s">
        <v>262</v>
      </c>
      <c r="I13664" s="42" t="s">
        <v>11</v>
      </c>
      <c r="J13664" s="43" t="s">
        <v>9</v>
      </c>
      <c r="K13664" s="44">
        <v>7264</v>
      </c>
      <c r="L13664" s="45">
        <v>28427.01948791133</v>
      </c>
      <c r="M13664" s="46">
        <v>30103.820865570393</v>
      </c>
      <c r="N13664" s="45"/>
      <c r="O13664" s="46"/>
    </row>
    <row r="13665" spans="1:15" x14ac:dyDescent="0.2">
      <c r="A13665" s="11" t="str">
        <f t="shared" si="1278"/>
        <v>9112106 - Alle regionerAlle uanset erf.</v>
      </c>
      <c r="B13665" s="12" t="str">
        <f t="shared" si="1281"/>
        <v>911210</v>
      </c>
      <c r="C13665" s="14">
        <f t="shared" si="1279"/>
        <v>0</v>
      </c>
      <c r="D13665" s="14">
        <f t="shared" si="1280"/>
        <v>0</v>
      </c>
      <c r="E13665" s="19" t="str">
        <f t="shared" si="1282"/>
        <v>911210 - Rengøring af kontorer og beboelsesområder</v>
      </c>
      <c r="F13665" s="19" t="str">
        <f t="shared" si="1283"/>
        <v>Alle uanset erf.</v>
      </c>
      <c r="G13665" s="40" t="s">
        <v>516</v>
      </c>
      <c r="H13665" s="41" t="s">
        <v>262</v>
      </c>
      <c r="I13665" s="42" t="s">
        <v>11</v>
      </c>
      <c r="J13665" s="43" t="s">
        <v>10</v>
      </c>
      <c r="K13665" s="44">
        <v>27687</v>
      </c>
      <c r="L13665" s="45">
        <v>28186.803490237748</v>
      </c>
      <c r="M13665" s="46">
        <v>29857.248264636528</v>
      </c>
      <c r="N13665" s="45"/>
      <c r="O13665" s="46"/>
    </row>
    <row r="13666" spans="1:15" x14ac:dyDescent="0.2">
      <c r="A13666" s="11" t="str">
        <f t="shared" si="1278"/>
        <v>9112201 - Region Hovedstaden3 år</v>
      </c>
      <c r="B13666" s="12" t="str">
        <f t="shared" si="1281"/>
        <v>911220</v>
      </c>
      <c r="C13666" s="14">
        <f t="shared" si="1279"/>
        <v>0</v>
      </c>
      <c r="D13666" s="14">
        <f t="shared" si="1280"/>
        <v>0</v>
      </c>
      <c r="E13666" s="19" t="str">
        <f t="shared" si="1282"/>
        <v>911220 - Rengøring på hospitaler o.l.</v>
      </c>
      <c r="F13666" s="19" t="str">
        <f t="shared" si="1283"/>
        <v>3 år</v>
      </c>
      <c r="G13666" s="40" t="s">
        <v>516</v>
      </c>
      <c r="H13666" s="41" t="s">
        <v>479</v>
      </c>
      <c r="I13666" s="42" t="s">
        <v>8</v>
      </c>
      <c r="J13666" s="43" t="s">
        <v>14</v>
      </c>
      <c r="K13666" s="44">
        <v>14</v>
      </c>
      <c r="L13666" s="45">
        <v>28976.019660735881</v>
      </c>
      <c r="M13666" s="46">
        <v>30700.171595039166</v>
      </c>
      <c r="N13666" s="45"/>
      <c r="O13666" s="46"/>
    </row>
    <row r="13667" spans="1:15" x14ac:dyDescent="0.2">
      <c r="A13667" s="11" t="str">
        <f t="shared" si="1278"/>
        <v>9112201 - Region Hovedstaden5-9 år</v>
      </c>
      <c r="B13667" s="12" t="str">
        <f t="shared" si="1281"/>
        <v>911220</v>
      </c>
      <c r="C13667" s="14">
        <f t="shared" si="1279"/>
        <v>0</v>
      </c>
      <c r="D13667" s="14">
        <f t="shared" si="1280"/>
        <v>0</v>
      </c>
      <c r="E13667" s="19" t="str">
        <f t="shared" si="1282"/>
        <v>911220 - Rengøring på hospitaler o.l.</v>
      </c>
      <c r="F13667" s="19" t="str">
        <f t="shared" si="1283"/>
        <v>5-9 år</v>
      </c>
      <c r="G13667" s="40" t="s">
        <v>516</v>
      </c>
      <c r="H13667" s="41" t="s">
        <v>479</v>
      </c>
      <c r="I13667" s="42" t="s">
        <v>8</v>
      </c>
      <c r="J13667" s="43" t="s">
        <v>15</v>
      </c>
      <c r="K13667" s="44">
        <v>52</v>
      </c>
      <c r="L13667" s="45">
        <v>29082.370818460011</v>
      </c>
      <c r="M13667" s="46">
        <v>30812.850935738476</v>
      </c>
      <c r="N13667" s="45"/>
      <c r="O13667" s="46"/>
    </row>
    <row r="13668" spans="1:15" x14ac:dyDescent="0.2">
      <c r="A13668" s="11" t="str">
        <f t="shared" si="1278"/>
        <v>9112201 - Region Hovedstaden0-4 år</v>
      </c>
      <c r="B13668" s="12" t="str">
        <f t="shared" si="1281"/>
        <v>911220</v>
      </c>
      <c r="C13668" s="14">
        <f t="shared" si="1279"/>
        <v>0</v>
      </c>
      <c r="D13668" s="14">
        <f t="shared" si="1280"/>
        <v>0</v>
      </c>
      <c r="E13668" s="19" t="str">
        <f t="shared" si="1282"/>
        <v>911220 - Rengøring på hospitaler o.l.</v>
      </c>
      <c r="F13668" s="19" t="str">
        <f t="shared" si="1283"/>
        <v>0-4 år</v>
      </c>
      <c r="G13668" s="40" t="s">
        <v>516</v>
      </c>
      <c r="H13668" s="41" t="s">
        <v>479</v>
      </c>
      <c r="I13668" s="42" t="s">
        <v>8</v>
      </c>
      <c r="J13668" s="43" t="s">
        <v>16</v>
      </c>
      <c r="K13668" s="44">
        <v>39</v>
      </c>
      <c r="L13668" s="45">
        <v>28250.915621404743</v>
      </c>
      <c r="M13668" s="46">
        <v>29931.921894343162</v>
      </c>
      <c r="N13668" s="45"/>
      <c r="O13668" s="46"/>
    </row>
    <row r="13669" spans="1:15" x14ac:dyDescent="0.2">
      <c r="A13669" s="11" t="str">
        <f t="shared" si="1278"/>
        <v>9112201 - Region Hovedstaden10-14 år</v>
      </c>
      <c r="B13669" s="12" t="str">
        <f t="shared" si="1281"/>
        <v>911220</v>
      </c>
      <c r="C13669" s="14">
        <f t="shared" si="1279"/>
        <v>0</v>
      </c>
      <c r="D13669" s="14">
        <f t="shared" si="1280"/>
        <v>0</v>
      </c>
      <c r="E13669" s="19" t="str">
        <f t="shared" si="1282"/>
        <v>911220 - Rengøring på hospitaler o.l.</v>
      </c>
      <c r="F13669" s="19" t="str">
        <f t="shared" si="1283"/>
        <v>10-14 år</v>
      </c>
      <c r="G13669" s="40" t="s">
        <v>516</v>
      </c>
      <c r="H13669" s="41" t="s">
        <v>479</v>
      </c>
      <c r="I13669" s="42" t="s">
        <v>8</v>
      </c>
      <c r="J13669" s="43" t="s">
        <v>17</v>
      </c>
      <c r="K13669" s="44">
        <v>27</v>
      </c>
      <c r="L13669" s="45">
        <v>29199.693786124146</v>
      </c>
      <c r="M13669" s="46">
        <v>30937.154938893498</v>
      </c>
      <c r="N13669" s="45"/>
      <c r="O13669" s="46"/>
    </row>
    <row r="13670" spans="1:15" x14ac:dyDescent="0.2">
      <c r="A13670" s="11" t="str">
        <f t="shared" si="1278"/>
        <v>9112201 - Region Hovedstaden15-20 år</v>
      </c>
      <c r="B13670" s="12" t="str">
        <f t="shared" si="1281"/>
        <v>911220</v>
      </c>
      <c r="C13670" s="14">
        <f t="shared" si="1279"/>
        <v>0</v>
      </c>
      <c r="D13670" s="14">
        <f t="shared" si="1280"/>
        <v>0</v>
      </c>
      <c r="E13670" s="19" t="str">
        <f t="shared" si="1282"/>
        <v>911220 - Rengøring på hospitaler o.l.</v>
      </c>
      <c r="F13670" s="19" t="str">
        <f t="shared" si="1283"/>
        <v>15-20 år</v>
      </c>
      <c r="G13670" s="40" t="s">
        <v>516</v>
      </c>
      <c r="H13670" s="41" t="s">
        <v>479</v>
      </c>
      <c r="I13670" s="42" t="s">
        <v>8</v>
      </c>
      <c r="J13670" s="43" t="s">
        <v>18</v>
      </c>
      <c r="K13670" s="44">
        <v>16</v>
      </c>
      <c r="L13670" s="45">
        <v>28523.858893324537</v>
      </c>
      <c r="M13670" s="46">
        <v>30221.106032874224</v>
      </c>
      <c r="N13670" s="45"/>
      <c r="O13670" s="46"/>
    </row>
    <row r="13671" spans="1:15" x14ac:dyDescent="0.2">
      <c r="A13671" s="11" t="str">
        <f t="shared" si="1278"/>
        <v>9112201 - Region Hovedstaden20-24 år</v>
      </c>
      <c r="B13671" s="12" t="str">
        <f t="shared" si="1281"/>
        <v>911220</v>
      </c>
      <c r="C13671" s="14">
        <f t="shared" si="1279"/>
        <v>0</v>
      </c>
      <c r="D13671" s="14">
        <f t="shared" si="1280"/>
        <v>0</v>
      </c>
      <c r="E13671" s="19" t="str">
        <f t="shared" si="1282"/>
        <v>911220 - Rengøring på hospitaler o.l.</v>
      </c>
      <c r="F13671" s="19" t="str">
        <f t="shared" si="1283"/>
        <v>20-24 år</v>
      </c>
      <c r="G13671" s="40" t="s">
        <v>516</v>
      </c>
      <c r="H13671" s="41" t="s">
        <v>479</v>
      </c>
      <c r="I13671" s="42" t="s">
        <v>8</v>
      </c>
      <c r="J13671" s="43" t="s">
        <v>19</v>
      </c>
      <c r="K13671" s="44">
        <v>24</v>
      </c>
      <c r="L13671" s="45">
        <v>28710.981170838808</v>
      </c>
      <c r="M13671" s="46">
        <v>30410.740299314042</v>
      </c>
      <c r="N13671" s="45"/>
      <c r="O13671" s="46"/>
    </row>
    <row r="13672" spans="1:15" x14ac:dyDescent="0.2">
      <c r="A13672" s="11" t="str">
        <f t="shared" si="1278"/>
        <v>9112201 - Region Hovedstaden25 år og derover</v>
      </c>
      <c r="B13672" s="12" t="str">
        <f t="shared" si="1281"/>
        <v>911220</v>
      </c>
      <c r="C13672" s="14">
        <f t="shared" si="1279"/>
        <v>0</v>
      </c>
      <c r="D13672" s="14">
        <f t="shared" si="1280"/>
        <v>0</v>
      </c>
      <c r="E13672" s="19" t="str">
        <f t="shared" si="1282"/>
        <v>911220 - Rengøring på hospitaler o.l.</v>
      </c>
      <c r="F13672" s="19" t="str">
        <f t="shared" si="1283"/>
        <v>25 år og derover</v>
      </c>
      <c r="G13672" s="40" t="s">
        <v>516</v>
      </c>
      <c r="H13672" s="41" t="s">
        <v>479</v>
      </c>
      <c r="I13672" s="42" t="s">
        <v>8</v>
      </c>
      <c r="J13672" s="43" t="s">
        <v>9</v>
      </c>
      <c r="K13672" s="44">
        <v>92</v>
      </c>
      <c r="L13672" s="45">
        <v>29178.082960479282</v>
      </c>
      <c r="M13672" s="46">
        <v>30914.258210378823</v>
      </c>
      <c r="N13672" s="45"/>
      <c r="O13672" s="46"/>
    </row>
    <row r="13673" spans="1:15" x14ac:dyDescent="0.2">
      <c r="A13673" s="11" t="str">
        <f t="shared" si="1278"/>
        <v>9112201 - Region HovedstadenAlle uanset erf.</v>
      </c>
      <c r="B13673" s="12" t="str">
        <f t="shared" si="1281"/>
        <v>911220</v>
      </c>
      <c r="C13673" s="14">
        <f t="shared" si="1279"/>
        <v>0</v>
      </c>
      <c r="D13673" s="14">
        <f t="shared" si="1280"/>
        <v>0</v>
      </c>
      <c r="E13673" s="19" t="str">
        <f t="shared" si="1282"/>
        <v>911220 - Rengøring på hospitaler o.l.</v>
      </c>
      <c r="F13673" s="19" t="str">
        <f t="shared" si="1283"/>
        <v>Alle uanset erf.</v>
      </c>
      <c r="G13673" s="40" t="s">
        <v>516</v>
      </c>
      <c r="H13673" s="41" t="s">
        <v>479</v>
      </c>
      <c r="I13673" s="42" t="s">
        <v>8</v>
      </c>
      <c r="J13673" s="43" t="s">
        <v>10</v>
      </c>
      <c r="K13673" s="44">
        <v>250</v>
      </c>
      <c r="L13673" s="45">
        <v>29082.370818460011</v>
      </c>
      <c r="M13673" s="46">
        <v>30743.506747383723</v>
      </c>
      <c r="N13673" s="45"/>
      <c r="O13673" s="46"/>
    </row>
    <row r="13674" spans="1:15" x14ac:dyDescent="0.2">
      <c r="A13674" s="11" t="str">
        <f t="shared" si="1278"/>
        <v>9112202 - Region SjællandAlle uanset erf.</v>
      </c>
      <c r="B13674" s="12" t="str">
        <f t="shared" si="1281"/>
        <v>911220</v>
      </c>
      <c r="C13674" s="14">
        <f t="shared" si="1279"/>
        <v>0</v>
      </c>
      <c r="D13674" s="14">
        <f t="shared" si="1280"/>
        <v>0</v>
      </c>
      <c r="E13674" s="19" t="str">
        <f t="shared" si="1282"/>
        <v>911220 - Rengøring på hospitaler o.l.</v>
      </c>
      <c r="F13674" s="19" t="str">
        <f t="shared" si="1283"/>
        <v>Alle uanset erf.</v>
      </c>
      <c r="G13674" s="40" t="s">
        <v>516</v>
      </c>
      <c r="H13674" s="41" t="s">
        <v>479</v>
      </c>
      <c r="I13674" s="42" t="s">
        <v>20</v>
      </c>
      <c r="J13674" s="43" t="s">
        <v>10</v>
      </c>
      <c r="K13674" s="44">
        <v>21</v>
      </c>
      <c r="L13674" s="45">
        <v>29970.915352001128</v>
      </c>
      <c r="M13674" s="46">
        <v>31754.266284324469</v>
      </c>
      <c r="N13674" s="45"/>
      <c r="O13674" s="46"/>
    </row>
    <row r="13675" spans="1:15" x14ac:dyDescent="0.2">
      <c r="A13675" s="11" t="str">
        <f t="shared" si="1278"/>
        <v>9112203 - Region Syddanmark5-9 år</v>
      </c>
      <c r="B13675" s="12" t="str">
        <f t="shared" si="1281"/>
        <v>911220</v>
      </c>
      <c r="C13675" s="14">
        <f t="shared" si="1279"/>
        <v>0</v>
      </c>
      <c r="D13675" s="14">
        <f t="shared" si="1280"/>
        <v>0</v>
      </c>
      <c r="E13675" s="19" t="str">
        <f t="shared" si="1282"/>
        <v>911220 - Rengøring på hospitaler o.l.</v>
      </c>
      <c r="F13675" s="19" t="str">
        <f t="shared" si="1283"/>
        <v>5-9 år</v>
      </c>
      <c r="G13675" s="40" t="s">
        <v>516</v>
      </c>
      <c r="H13675" s="41" t="s">
        <v>479</v>
      </c>
      <c r="I13675" s="42" t="s">
        <v>544</v>
      </c>
      <c r="J13675" s="43" t="s">
        <v>15</v>
      </c>
      <c r="K13675" s="44">
        <v>21</v>
      </c>
      <c r="L13675" s="45">
        <v>29347.139308893595</v>
      </c>
      <c r="M13675" s="46">
        <v>31093.373871063679</v>
      </c>
      <c r="N13675" s="45"/>
      <c r="O13675" s="46"/>
    </row>
    <row r="13676" spans="1:15" x14ac:dyDescent="0.2">
      <c r="A13676" s="11" t="str">
        <f t="shared" si="1278"/>
        <v>9112203 - Region Syddanmark0-4 år</v>
      </c>
      <c r="B13676" s="12" t="str">
        <f t="shared" si="1281"/>
        <v>911220</v>
      </c>
      <c r="C13676" s="14">
        <f t="shared" si="1279"/>
        <v>0</v>
      </c>
      <c r="D13676" s="14">
        <f t="shared" si="1280"/>
        <v>0</v>
      </c>
      <c r="E13676" s="19" t="str">
        <f t="shared" si="1282"/>
        <v>911220 - Rengøring på hospitaler o.l.</v>
      </c>
      <c r="F13676" s="19" t="str">
        <f t="shared" si="1283"/>
        <v>0-4 år</v>
      </c>
      <c r="G13676" s="40" t="s">
        <v>516</v>
      </c>
      <c r="H13676" s="41" t="s">
        <v>479</v>
      </c>
      <c r="I13676" s="42" t="s">
        <v>544</v>
      </c>
      <c r="J13676" s="43" t="s">
        <v>16</v>
      </c>
      <c r="K13676" s="44">
        <v>15</v>
      </c>
      <c r="L13676" s="45">
        <v>24497.040308263982</v>
      </c>
      <c r="M13676" s="46">
        <v>25931.056860366047</v>
      </c>
      <c r="N13676" s="45"/>
      <c r="O13676" s="46"/>
    </row>
    <row r="13677" spans="1:15" x14ac:dyDescent="0.2">
      <c r="A13677" s="11" t="str">
        <f t="shared" si="1278"/>
        <v>9112203 - Region Syddanmark10-14 år</v>
      </c>
      <c r="B13677" s="12" t="str">
        <f t="shared" si="1281"/>
        <v>911220</v>
      </c>
      <c r="C13677" s="14">
        <f t="shared" si="1279"/>
        <v>0</v>
      </c>
      <c r="D13677" s="14">
        <f t="shared" si="1280"/>
        <v>0</v>
      </c>
      <c r="E13677" s="19" t="str">
        <f t="shared" si="1282"/>
        <v>911220 - Rengøring på hospitaler o.l.</v>
      </c>
      <c r="F13677" s="19" t="str">
        <f t="shared" si="1283"/>
        <v>10-14 år</v>
      </c>
      <c r="G13677" s="40" t="s">
        <v>516</v>
      </c>
      <c r="H13677" s="41" t="s">
        <v>479</v>
      </c>
      <c r="I13677" s="42" t="s">
        <v>544</v>
      </c>
      <c r="J13677" s="43" t="s">
        <v>17</v>
      </c>
      <c r="K13677" s="44">
        <v>15</v>
      </c>
      <c r="L13677" s="45">
        <v>29343.858943685933</v>
      </c>
      <c r="M13677" s="46">
        <v>31089.898315209262</v>
      </c>
      <c r="N13677" s="45"/>
      <c r="O13677" s="46"/>
    </row>
    <row r="13678" spans="1:15" x14ac:dyDescent="0.2">
      <c r="A13678" s="11" t="str">
        <f t="shared" si="1278"/>
        <v>9112203 - Region Syddanmark25 år og derover</v>
      </c>
      <c r="B13678" s="12" t="str">
        <f t="shared" si="1281"/>
        <v>911220</v>
      </c>
      <c r="C13678" s="14">
        <f t="shared" si="1279"/>
        <v>0</v>
      </c>
      <c r="D13678" s="14">
        <f t="shared" si="1280"/>
        <v>0</v>
      </c>
      <c r="E13678" s="19" t="str">
        <f t="shared" si="1282"/>
        <v>911220 - Rengøring på hospitaler o.l.</v>
      </c>
      <c r="F13678" s="19" t="str">
        <f t="shared" si="1283"/>
        <v>25 år og derover</v>
      </c>
      <c r="G13678" s="40" t="s">
        <v>516</v>
      </c>
      <c r="H13678" s="41" t="s">
        <v>479</v>
      </c>
      <c r="I13678" s="42" t="s">
        <v>544</v>
      </c>
      <c r="J13678" s="43" t="s">
        <v>9</v>
      </c>
      <c r="K13678" s="44">
        <v>35</v>
      </c>
      <c r="L13678" s="45">
        <v>29214.036477700283</v>
      </c>
      <c r="M13678" s="46">
        <v>30952.351059605648</v>
      </c>
      <c r="N13678" s="45"/>
      <c r="O13678" s="46"/>
    </row>
    <row r="13679" spans="1:15" x14ac:dyDescent="0.2">
      <c r="A13679" s="11" t="str">
        <f t="shared" si="1278"/>
        <v>9112203 - Region SyddanmarkAlle uanset erf.</v>
      </c>
      <c r="B13679" s="12" t="str">
        <f t="shared" si="1281"/>
        <v>911220</v>
      </c>
      <c r="C13679" s="14">
        <f t="shared" si="1279"/>
        <v>0</v>
      </c>
      <c r="D13679" s="14">
        <f t="shared" si="1280"/>
        <v>0</v>
      </c>
      <c r="E13679" s="19" t="str">
        <f t="shared" si="1282"/>
        <v>911220 - Rengøring på hospitaler o.l.</v>
      </c>
      <c r="F13679" s="19" t="str">
        <f t="shared" si="1283"/>
        <v>Alle uanset erf.</v>
      </c>
      <c r="G13679" s="40" t="s">
        <v>516</v>
      </c>
      <c r="H13679" s="41" t="s">
        <v>479</v>
      </c>
      <c r="I13679" s="42" t="s">
        <v>544</v>
      </c>
      <c r="J13679" s="43" t="s">
        <v>10</v>
      </c>
      <c r="K13679" s="44">
        <v>101</v>
      </c>
      <c r="L13679" s="45">
        <v>29214.036477700283</v>
      </c>
      <c r="M13679" s="46">
        <v>30952.351059605648</v>
      </c>
      <c r="N13679" s="45"/>
      <c r="O13679" s="46"/>
    </row>
    <row r="13680" spans="1:15" x14ac:dyDescent="0.2">
      <c r="A13680" s="11" t="str">
        <f t="shared" si="1278"/>
        <v>9112204 - Region Midtjylland0-4 år</v>
      </c>
      <c r="B13680" s="12" t="str">
        <f t="shared" si="1281"/>
        <v>911220</v>
      </c>
      <c r="C13680" s="14">
        <f t="shared" si="1279"/>
        <v>0</v>
      </c>
      <c r="D13680" s="14">
        <f t="shared" si="1280"/>
        <v>0</v>
      </c>
      <c r="E13680" s="19" t="str">
        <f t="shared" si="1282"/>
        <v>911220 - Rengøring på hospitaler o.l.</v>
      </c>
      <c r="F13680" s="19" t="str">
        <f t="shared" si="1283"/>
        <v>0-4 år</v>
      </c>
      <c r="G13680" s="40" t="s">
        <v>516</v>
      </c>
      <c r="H13680" s="41" t="s">
        <v>479</v>
      </c>
      <c r="I13680" s="42" t="s">
        <v>517</v>
      </c>
      <c r="J13680" s="43" t="s">
        <v>16</v>
      </c>
      <c r="K13680" s="44">
        <v>13</v>
      </c>
      <c r="L13680" s="45">
        <v>27447.483704213755</v>
      </c>
      <c r="M13680" s="46">
        <v>29080.68359413874</v>
      </c>
      <c r="N13680" s="45"/>
      <c r="O13680" s="46"/>
    </row>
    <row r="13681" spans="1:15" x14ac:dyDescent="0.2">
      <c r="A13681" s="11" t="str">
        <f t="shared" si="1278"/>
        <v>9112204 - Region MidtjyllandAlle uanset erf.</v>
      </c>
      <c r="B13681" s="12" t="str">
        <f t="shared" si="1281"/>
        <v>911220</v>
      </c>
      <c r="C13681" s="14">
        <f t="shared" si="1279"/>
        <v>0</v>
      </c>
      <c r="D13681" s="14">
        <f t="shared" si="1280"/>
        <v>0</v>
      </c>
      <c r="E13681" s="19" t="str">
        <f t="shared" si="1282"/>
        <v>911220 - Rengøring på hospitaler o.l.</v>
      </c>
      <c r="F13681" s="19" t="str">
        <f t="shared" si="1283"/>
        <v>Alle uanset erf.</v>
      </c>
      <c r="G13681" s="40" t="s">
        <v>516</v>
      </c>
      <c r="H13681" s="41" t="s">
        <v>479</v>
      </c>
      <c r="I13681" s="42" t="s">
        <v>517</v>
      </c>
      <c r="J13681" s="43" t="s">
        <v>10</v>
      </c>
      <c r="K13681" s="44">
        <v>40</v>
      </c>
      <c r="L13681" s="45">
        <v>28187.583648719778</v>
      </c>
      <c r="M13681" s="46">
        <v>29864.821497130379</v>
      </c>
      <c r="N13681" s="45"/>
      <c r="O13681" s="46"/>
    </row>
    <row r="13682" spans="1:15" x14ac:dyDescent="0.2">
      <c r="A13682" s="11" t="str">
        <f t="shared" si="1278"/>
        <v>9112206 - Alle regionerUnder 1 år</v>
      </c>
      <c r="B13682" s="12" t="str">
        <f t="shared" si="1281"/>
        <v>911220</v>
      </c>
      <c r="C13682" s="14">
        <f t="shared" si="1279"/>
        <v>0</v>
      </c>
      <c r="D13682" s="14">
        <f t="shared" si="1280"/>
        <v>0</v>
      </c>
      <c r="E13682" s="19" t="str">
        <f t="shared" si="1282"/>
        <v>911220 - Rengøring på hospitaler o.l.</v>
      </c>
      <c r="F13682" s="19" t="str">
        <f t="shared" si="1283"/>
        <v>Under 1 år</v>
      </c>
      <c r="G13682" s="40" t="s">
        <v>516</v>
      </c>
      <c r="H13682" s="41" t="s">
        <v>479</v>
      </c>
      <c r="I13682" s="42" t="s">
        <v>11</v>
      </c>
      <c r="J13682" s="43" t="s">
        <v>13</v>
      </c>
      <c r="K13682" s="44">
        <v>12</v>
      </c>
      <c r="L13682" s="45">
        <v>28949.065136689976</v>
      </c>
      <c r="M13682" s="46">
        <v>30671.613203543002</v>
      </c>
      <c r="N13682" s="45"/>
      <c r="O13682" s="46"/>
    </row>
    <row r="13683" spans="1:15" x14ac:dyDescent="0.2">
      <c r="A13683" s="11" t="str">
        <f t="shared" si="1278"/>
        <v>9112206 - Alle regioner1 år</v>
      </c>
      <c r="B13683" s="12" t="str">
        <f t="shared" si="1281"/>
        <v>911220</v>
      </c>
      <c r="C13683" s="14">
        <f t="shared" si="1279"/>
        <v>0</v>
      </c>
      <c r="D13683" s="14">
        <f t="shared" si="1280"/>
        <v>0</v>
      </c>
      <c r="E13683" s="19" t="str">
        <f t="shared" si="1282"/>
        <v>911220 - Rengøring på hospitaler o.l.</v>
      </c>
      <c r="F13683" s="19" t="str">
        <f t="shared" si="1283"/>
        <v>1 år</v>
      </c>
      <c r="G13683" s="40" t="s">
        <v>516</v>
      </c>
      <c r="H13683" s="41" t="s">
        <v>479</v>
      </c>
      <c r="I13683" s="42" t="s">
        <v>11</v>
      </c>
      <c r="J13683" s="43" t="s">
        <v>22</v>
      </c>
      <c r="K13683" s="44">
        <v>11</v>
      </c>
      <c r="L13683" s="45">
        <v>24880.961912849314</v>
      </c>
      <c r="M13683" s="46">
        <v>26217.610788152131</v>
      </c>
      <c r="N13683" s="45"/>
      <c r="O13683" s="46"/>
    </row>
    <row r="13684" spans="1:15" x14ac:dyDescent="0.2">
      <c r="A13684" s="11" t="str">
        <f t="shared" si="1278"/>
        <v>9112206 - Alle regioner2 år</v>
      </c>
      <c r="B13684" s="12" t="str">
        <f t="shared" si="1281"/>
        <v>911220</v>
      </c>
      <c r="C13684" s="14">
        <f t="shared" si="1279"/>
        <v>0</v>
      </c>
      <c r="D13684" s="14">
        <f t="shared" si="1280"/>
        <v>0</v>
      </c>
      <c r="E13684" s="19" t="str">
        <f t="shared" si="1282"/>
        <v>911220 - Rengøring på hospitaler o.l.</v>
      </c>
      <c r="F13684" s="19" t="str">
        <f t="shared" si="1283"/>
        <v>2 år</v>
      </c>
      <c r="G13684" s="40" t="s">
        <v>516</v>
      </c>
      <c r="H13684" s="41" t="s">
        <v>479</v>
      </c>
      <c r="I13684" s="42" t="s">
        <v>11</v>
      </c>
      <c r="J13684" s="43" t="s">
        <v>23</v>
      </c>
      <c r="K13684" s="44">
        <v>14</v>
      </c>
      <c r="L13684" s="45">
        <v>28250.915621404743</v>
      </c>
      <c r="M13684" s="46">
        <v>29931.921894343162</v>
      </c>
      <c r="N13684" s="45"/>
      <c r="O13684" s="46"/>
    </row>
    <row r="13685" spans="1:15" x14ac:dyDescent="0.2">
      <c r="A13685" s="11" t="str">
        <f t="shared" si="1278"/>
        <v>9112206 - Alle regioner3 år</v>
      </c>
      <c r="B13685" s="12" t="str">
        <f t="shared" si="1281"/>
        <v>911220</v>
      </c>
      <c r="C13685" s="14">
        <f t="shared" si="1279"/>
        <v>0</v>
      </c>
      <c r="D13685" s="14">
        <f t="shared" si="1280"/>
        <v>0</v>
      </c>
      <c r="E13685" s="19" t="str">
        <f t="shared" si="1282"/>
        <v>911220 - Rengøring på hospitaler o.l.</v>
      </c>
      <c r="F13685" s="19" t="str">
        <f t="shared" si="1283"/>
        <v>3 år</v>
      </c>
      <c r="G13685" s="40" t="s">
        <v>516</v>
      </c>
      <c r="H13685" s="41" t="s">
        <v>479</v>
      </c>
      <c r="I13685" s="42" t="s">
        <v>11</v>
      </c>
      <c r="J13685" s="43" t="s">
        <v>14</v>
      </c>
      <c r="K13685" s="44">
        <v>22</v>
      </c>
      <c r="L13685" s="45">
        <v>28976.019660735881</v>
      </c>
      <c r="M13685" s="46">
        <v>30700.171595039166</v>
      </c>
      <c r="N13685" s="45"/>
      <c r="O13685" s="46"/>
    </row>
    <row r="13686" spans="1:15" x14ac:dyDescent="0.2">
      <c r="A13686" s="11" t="str">
        <f t="shared" si="1278"/>
        <v>9112206 - Alle regioner4 år</v>
      </c>
      <c r="B13686" s="12" t="str">
        <f t="shared" si="1281"/>
        <v>911220</v>
      </c>
      <c r="C13686" s="14">
        <f t="shared" si="1279"/>
        <v>0</v>
      </c>
      <c r="D13686" s="14">
        <f t="shared" si="1280"/>
        <v>0</v>
      </c>
      <c r="E13686" s="19" t="str">
        <f t="shared" si="1282"/>
        <v>911220 - Rengøring på hospitaler o.l.</v>
      </c>
      <c r="F13686" s="19" t="str">
        <f t="shared" si="1283"/>
        <v>4 år</v>
      </c>
      <c r="G13686" s="40" t="s">
        <v>516</v>
      </c>
      <c r="H13686" s="41" t="s">
        <v>479</v>
      </c>
      <c r="I13686" s="42" t="s">
        <v>11</v>
      </c>
      <c r="J13686" s="43" t="s">
        <v>24</v>
      </c>
      <c r="K13686" s="44">
        <v>15</v>
      </c>
      <c r="L13686" s="45">
        <v>25338.480239321012</v>
      </c>
      <c r="M13686" s="46">
        <v>26821.753304599824</v>
      </c>
      <c r="N13686" s="45"/>
      <c r="O13686" s="46"/>
    </row>
    <row r="13687" spans="1:15" x14ac:dyDescent="0.2">
      <c r="A13687" s="11" t="str">
        <f t="shared" si="1278"/>
        <v>9112206 - Alle regioner5-9 år</v>
      </c>
      <c r="B13687" s="12" t="str">
        <f t="shared" si="1281"/>
        <v>911220</v>
      </c>
      <c r="C13687" s="14">
        <f t="shared" si="1279"/>
        <v>0</v>
      </c>
      <c r="D13687" s="14">
        <f t="shared" si="1280"/>
        <v>0</v>
      </c>
      <c r="E13687" s="19" t="str">
        <f t="shared" si="1282"/>
        <v>911220 - Rengøring på hospitaler o.l.</v>
      </c>
      <c r="F13687" s="19" t="str">
        <f t="shared" si="1283"/>
        <v>5-9 år</v>
      </c>
      <c r="G13687" s="40" t="s">
        <v>516</v>
      </c>
      <c r="H13687" s="41" t="s">
        <v>479</v>
      </c>
      <c r="I13687" s="42" t="s">
        <v>11</v>
      </c>
      <c r="J13687" s="43" t="s">
        <v>15</v>
      </c>
      <c r="K13687" s="44">
        <v>84</v>
      </c>
      <c r="L13687" s="45">
        <v>29198.924199455367</v>
      </c>
      <c r="M13687" s="46">
        <v>30936.339559725988</v>
      </c>
      <c r="N13687" s="45"/>
      <c r="O13687" s="46"/>
    </row>
    <row r="13688" spans="1:15" x14ac:dyDescent="0.2">
      <c r="A13688" s="11" t="str">
        <f t="shared" si="1278"/>
        <v>9112206 - Alle regioner0-4 år</v>
      </c>
      <c r="B13688" s="12" t="str">
        <f t="shared" si="1281"/>
        <v>911220</v>
      </c>
      <c r="C13688" s="14">
        <f t="shared" si="1279"/>
        <v>0</v>
      </c>
      <c r="D13688" s="14">
        <f t="shared" si="1280"/>
        <v>0</v>
      </c>
      <c r="E13688" s="19" t="str">
        <f t="shared" si="1282"/>
        <v>911220 - Rengøring på hospitaler o.l.</v>
      </c>
      <c r="F13688" s="19" t="str">
        <f t="shared" si="1283"/>
        <v>0-4 år</v>
      </c>
      <c r="G13688" s="40" t="s">
        <v>516</v>
      </c>
      <c r="H13688" s="41" t="s">
        <v>479</v>
      </c>
      <c r="I13688" s="42" t="s">
        <v>11</v>
      </c>
      <c r="J13688" s="43" t="s">
        <v>16</v>
      </c>
      <c r="K13688" s="44">
        <v>74</v>
      </c>
      <c r="L13688" s="45">
        <v>25962.677698095842</v>
      </c>
      <c r="M13688" s="46">
        <v>27442.128965607346</v>
      </c>
      <c r="N13688" s="45"/>
      <c r="O13688" s="46"/>
    </row>
    <row r="13689" spans="1:15" x14ac:dyDescent="0.2">
      <c r="A13689" s="11" t="str">
        <f t="shared" si="1278"/>
        <v>9112206 - Alle regioner10-14 år</v>
      </c>
      <c r="B13689" s="12" t="str">
        <f t="shared" si="1281"/>
        <v>911220</v>
      </c>
      <c r="C13689" s="14">
        <f t="shared" si="1279"/>
        <v>0</v>
      </c>
      <c r="D13689" s="14">
        <f t="shared" si="1280"/>
        <v>0</v>
      </c>
      <c r="E13689" s="19" t="str">
        <f t="shared" si="1282"/>
        <v>911220 - Rengøring på hospitaler o.l.</v>
      </c>
      <c r="F13689" s="19" t="str">
        <f t="shared" si="1283"/>
        <v>10-14 år</v>
      </c>
      <c r="G13689" s="40" t="s">
        <v>516</v>
      </c>
      <c r="H13689" s="41" t="s">
        <v>479</v>
      </c>
      <c r="I13689" s="42" t="s">
        <v>11</v>
      </c>
      <c r="J13689" s="43" t="s">
        <v>17</v>
      </c>
      <c r="K13689" s="44">
        <v>50</v>
      </c>
      <c r="L13689" s="45">
        <v>29243.87923006454</v>
      </c>
      <c r="M13689" s="46">
        <v>30983.969536856075</v>
      </c>
      <c r="N13689" s="45"/>
      <c r="O13689" s="46"/>
    </row>
    <row r="13690" spans="1:15" x14ac:dyDescent="0.2">
      <c r="A13690" s="11" t="str">
        <f t="shared" si="1278"/>
        <v>9112206 - Alle regioner15-20 år</v>
      </c>
      <c r="B13690" s="12" t="str">
        <f t="shared" si="1281"/>
        <v>911220</v>
      </c>
      <c r="C13690" s="14">
        <f t="shared" si="1279"/>
        <v>0</v>
      </c>
      <c r="D13690" s="14">
        <f t="shared" si="1280"/>
        <v>0</v>
      </c>
      <c r="E13690" s="19" t="str">
        <f t="shared" si="1282"/>
        <v>911220 - Rengøring på hospitaler o.l.</v>
      </c>
      <c r="F13690" s="19" t="str">
        <f t="shared" si="1283"/>
        <v>15-20 år</v>
      </c>
      <c r="G13690" s="40" t="s">
        <v>516</v>
      </c>
      <c r="H13690" s="41" t="s">
        <v>479</v>
      </c>
      <c r="I13690" s="42" t="s">
        <v>11</v>
      </c>
      <c r="J13690" s="43" t="s">
        <v>18</v>
      </c>
      <c r="K13690" s="44">
        <v>28</v>
      </c>
      <c r="L13690" s="45">
        <v>28523.858893324537</v>
      </c>
      <c r="M13690" s="46">
        <v>30221.106032874224</v>
      </c>
      <c r="N13690" s="45"/>
      <c r="O13690" s="46"/>
    </row>
    <row r="13691" spans="1:15" x14ac:dyDescent="0.2">
      <c r="A13691" s="11" t="str">
        <f t="shared" si="1278"/>
        <v>9112206 - Alle regioner20-24 år</v>
      </c>
      <c r="B13691" s="12" t="str">
        <f t="shared" si="1281"/>
        <v>911220</v>
      </c>
      <c r="C13691" s="14">
        <f t="shared" si="1279"/>
        <v>0</v>
      </c>
      <c r="D13691" s="14">
        <f t="shared" si="1280"/>
        <v>0</v>
      </c>
      <c r="E13691" s="19" t="str">
        <f t="shared" si="1282"/>
        <v>911220 - Rengøring på hospitaler o.l.</v>
      </c>
      <c r="F13691" s="19" t="str">
        <f t="shared" si="1283"/>
        <v>20-24 år</v>
      </c>
      <c r="G13691" s="40" t="s">
        <v>516</v>
      </c>
      <c r="H13691" s="41" t="s">
        <v>479</v>
      </c>
      <c r="I13691" s="42" t="s">
        <v>11</v>
      </c>
      <c r="J13691" s="43" t="s">
        <v>19</v>
      </c>
      <c r="K13691" s="44">
        <v>37</v>
      </c>
      <c r="L13691" s="45">
        <v>28607.18224994947</v>
      </c>
      <c r="M13691" s="46">
        <v>30309.387355713276</v>
      </c>
      <c r="N13691" s="45"/>
      <c r="O13691" s="46"/>
    </row>
    <row r="13692" spans="1:15" x14ac:dyDescent="0.2">
      <c r="A13692" s="11" t="str">
        <f t="shared" si="1278"/>
        <v>9112206 - Alle regioner25 år og derover</v>
      </c>
      <c r="B13692" s="12" t="str">
        <f t="shared" si="1281"/>
        <v>911220</v>
      </c>
      <c r="C13692" s="14">
        <f t="shared" si="1279"/>
        <v>0</v>
      </c>
      <c r="D13692" s="14">
        <f t="shared" si="1280"/>
        <v>0</v>
      </c>
      <c r="E13692" s="19" t="str">
        <f t="shared" si="1282"/>
        <v>911220 - Rengøring på hospitaler o.l.</v>
      </c>
      <c r="F13692" s="19" t="str">
        <f t="shared" si="1283"/>
        <v>25 år og derover</v>
      </c>
      <c r="G13692" s="40" t="s">
        <v>516</v>
      </c>
      <c r="H13692" s="41" t="s">
        <v>479</v>
      </c>
      <c r="I13692" s="42" t="s">
        <v>11</v>
      </c>
      <c r="J13692" s="43" t="s">
        <v>9</v>
      </c>
      <c r="K13692" s="44">
        <v>147</v>
      </c>
      <c r="L13692" s="45">
        <v>29139.731024833553</v>
      </c>
      <c r="M13692" s="46">
        <v>30873.624230311463</v>
      </c>
      <c r="N13692" s="45"/>
      <c r="O13692" s="46"/>
    </row>
    <row r="13693" spans="1:15" x14ac:dyDescent="0.2">
      <c r="A13693" s="11" t="str">
        <f t="shared" si="1278"/>
        <v>9112206 - Alle regionerAlle uanset erf.</v>
      </c>
      <c r="B13693" s="12" t="str">
        <f t="shared" si="1281"/>
        <v>911220</v>
      </c>
      <c r="C13693" s="14">
        <f t="shared" si="1279"/>
        <v>0</v>
      </c>
      <c r="D13693" s="14">
        <f t="shared" si="1280"/>
        <v>0</v>
      </c>
      <c r="E13693" s="19" t="str">
        <f t="shared" si="1282"/>
        <v>911220 - Rengøring på hospitaler o.l.</v>
      </c>
      <c r="F13693" s="19" t="str">
        <f t="shared" si="1283"/>
        <v>Alle uanset erf.</v>
      </c>
      <c r="G13693" s="40" t="s">
        <v>516</v>
      </c>
      <c r="H13693" s="41" t="s">
        <v>479</v>
      </c>
      <c r="I13693" s="42" t="s">
        <v>11</v>
      </c>
      <c r="J13693" s="43" t="s">
        <v>10</v>
      </c>
      <c r="K13693" s="44">
        <v>420</v>
      </c>
      <c r="L13693" s="45">
        <v>28949.065136689976</v>
      </c>
      <c r="M13693" s="46">
        <v>30663.74397979879</v>
      </c>
      <c r="N13693" s="45"/>
      <c r="O13693" s="46"/>
    </row>
    <row r="13694" spans="1:15" x14ac:dyDescent="0.2">
      <c r="A13694" s="11" t="str">
        <f t="shared" si="1278"/>
        <v>9112301 - Region HovedstadenUnder 1 år</v>
      </c>
      <c r="B13694" s="12" t="str">
        <f t="shared" si="1281"/>
        <v>911230</v>
      </c>
      <c r="C13694" s="14">
        <f t="shared" si="1279"/>
        <v>0</v>
      </c>
      <c r="D13694" s="14">
        <f t="shared" si="1280"/>
        <v>0</v>
      </c>
      <c r="E13694" s="19" t="str">
        <f t="shared" si="1282"/>
        <v>911230 - Rengøring af industrilokaliteter</v>
      </c>
      <c r="F13694" s="19" t="str">
        <f t="shared" si="1283"/>
        <v>Under 1 år</v>
      </c>
      <c r="G13694" s="40" t="s">
        <v>516</v>
      </c>
      <c r="H13694" s="41" t="s">
        <v>263</v>
      </c>
      <c r="I13694" s="42" t="s">
        <v>8</v>
      </c>
      <c r="J13694" s="43" t="s">
        <v>13</v>
      </c>
      <c r="K13694" s="44">
        <v>15</v>
      </c>
      <c r="L13694" s="45">
        <v>27908.15055897813</v>
      </c>
      <c r="M13694" s="46">
        <v>29568.761378976018</v>
      </c>
      <c r="N13694" s="45"/>
      <c r="O13694" s="46"/>
    </row>
    <row r="13695" spans="1:15" x14ac:dyDescent="0.2">
      <c r="A13695" s="11" t="str">
        <f t="shared" si="1278"/>
        <v>9112301 - Region Hovedstaden1 år</v>
      </c>
      <c r="B13695" s="12" t="str">
        <f t="shared" si="1281"/>
        <v>911230</v>
      </c>
      <c r="C13695" s="14">
        <f t="shared" si="1279"/>
        <v>0</v>
      </c>
      <c r="D13695" s="14">
        <f t="shared" si="1280"/>
        <v>0</v>
      </c>
      <c r="E13695" s="19" t="str">
        <f t="shared" si="1282"/>
        <v>911230 - Rengøring af industrilokaliteter</v>
      </c>
      <c r="F13695" s="19" t="str">
        <f t="shared" si="1283"/>
        <v>1 år</v>
      </c>
      <c r="G13695" s="40" t="s">
        <v>516</v>
      </c>
      <c r="H13695" s="41" t="s">
        <v>263</v>
      </c>
      <c r="I13695" s="42" t="s">
        <v>8</v>
      </c>
      <c r="J13695" s="43" t="s">
        <v>22</v>
      </c>
      <c r="K13695" s="44">
        <v>20</v>
      </c>
      <c r="L13695" s="45">
        <v>27471.378924987373</v>
      </c>
      <c r="M13695" s="46">
        <v>29106.000645501925</v>
      </c>
      <c r="N13695" s="45"/>
      <c r="O13695" s="46"/>
    </row>
    <row r="13696" spans="1:15" x14ac:dyDescent="0.2">
      <c r="A13696" s="11" t="str">
        <f t="shared" si="1278"/>
        <v>9112301 - Region Hovedstaden2 år</v>
      </c>
      <c r="B13696" s="12" t="str">
        <f t="shared" si="1281"/>
        <v>911230</v>
      </c>
      <c r="C13696" s="14">
        <f t="shared" si="1279"/>
        <v>0</v>
      </c>
      <c r="D13696" s="14">
        <f t="shared" si="1280"/>
        <v>0</v>
      </c>
      <c r="E13696" s="19" t="str">
        <f t="shared" si="1282"/>
        <v>911230 - Rengøring af industrilokaliteter</v>
      </c>
      <c r="F13696" s="19" t="str">
        <f t="shared" si="1283"/>
        <v>2 år</v>
      </c>
      <c r="G13696" s="40" t="s">
        <v>516</v>
      </c>
      <c r="H13696" s="41" t="s">
        <v>263</v>
      </c>
      <c r="I13696" s="42" t="s">
        <v>8</v>
      </c>
      <c r="J13696" s="43" t="s">
        <v>23</v>
      </c>
      <c r="K13696" s="44">
        <v>17</v>
      </c>
      <c r="L13696" s="45">
        <v>26906.733706096336</v>
      </c>
      <c r="M13696" s="46">
        <v>28507.757501231739</v>
      </c>
      <c r="N13696" s="45"/>
      <c r="O13696" s="46"/>
    </row>
    <row r="13697" spans="1:15" x14ac:dyDescent="0.2">
      <c r="A13697" s="11" t="str">
        <f t="shared" si="1278"/>
        <v>9112301 - Region Hovedstaden3 år</v>
      </c>
      <c r="B13697" s="12" t="str">
        <f t="shared" si="1281"/>
        <v>911230</v>
      </c>
      <c r="C13697" s="14">
        <f t="shared" si="1279"/>
        <v>0</v>
      </c>
      <c r="D13697" s="14">
        <f t="shared" si="1280"/>
        <v>0</v>
      </c>
      <c r="E13697" s="19" t="str">
        <f t="shared" si="1282"/>
        <v>911230 - Rengøring af industrilokaliteter</v>
      </c>
      <c r="F13697" s="19" t="str">
        <f t="shared" si="1283"/>
        <v>3 år</v>
      </c>
      <c r="G13697" s="40" t="s">
        <v>516</v>
      </c>
      <c r="H13697" s="41" t="s">
        <v>263</v>
      </c>
      <c r="I13697" s="42" t="s">
        <v>8</v>
      </c>
      <c r="J13697" s="43" t="s">
        <v>14</v>
      </c>
      <c r="K13697" s="44">
        <v>13</v>
      </c>
      <c r="L13697" s="45">
        <v>27006.213182855674</v>
      </c>
      <c r="M13697" s="46">
        <v>28613.156277269802</v>
      </c>
      <c r="N13697" s="45"/>
      <c r="O13697" s="46"/>
    </row>
    <row r="13698" spans="1:15" x14ac:dyDescent="0.2">
      <c r="A13698" s="11" t="str">
        <f t="shared" ref="A13698:A13761" si="1284">B13698&amp;I13698&amp;F13698</f>
        <v>9112301 - Region Hovedstaden4 år</v>
      </c>
      <c r="B13698" s="12" t="str">
        <f t="shared" si="1281"/>
        <v>911230</v>
      </c>
      <c r="C13698" s="14">
        <f t="shared" ref="C13698:C13761" si="1285">N13698*1.2</f>
        <v>0</v>
      </c>
      <c r="D13698" s="14">
        <f t="shared" ref="D13698:D13761" si="1286">O13698*1.2</f>
        <v>0</v>
      </c>
      <c r="E13698" s="19" t="str">
        <f t="shared" si="1282"/>
        <v>911230 - Rengøring af industrilokaliteter</v>
      </c>
      <c r="F13698" s="19" t="str">
        <f t="shared" si="1283"/>
        <v>4 år</v>
      </c>
      <c r="G13698" s="40" t="s">
        <v>516</v>
      </c>
      <c r="H13698" s="41" t="s">
        <v>263</v>
      </c>
      <c r="I13698" s="42" t="s">
        <v>8</v>
      </c>
      <c r="J13698" s="43" t="s">
        <v>24</v>
      </c>
      <c r="K13698" s="44">
        <v>19</v>
      </c>
      <c r="L13698" s="45">
        <v>26057.500932024206</v>
      </c>
      <c r="M13698" s="46">
        <v>27602.409373004342</v>
      </c>
      <c r="N13698" s="45"/>
      <c r="O13698" s="46"/>
    </row>
    <row r="13699" spans="1:15" x14ac:dyDescent="0.2">
      <c r="A13699" s="11" t="str">
        <f t="shared" si="1284"/>
        <v>9112301 - Region Hovedstaden5-9 år</v>
      </c>
      <c r="B13699" s="12" t="str">
        <f t="shared" ref="B13699:B13762" si="1287">LEFT(E13699,6)</f>
        <v>911230</v>
      </c>
      <c r="C13699" s="14">
        <f t="shared" si="1285"/>
        <v>0</v>
      </c>
      <c r="D13699" s="14">
        <f t="shared" si="1286"/>
        <v>0</v>
      </c>
      <c r="E13699" s="19" t="str">
        <f t="shared" ref="E13699:E13762" si="1288">TRIM(H13699)</f>
        <v>911230 - Rengøring af industrilokaliteter</v>
      </c>
      <c r="F13699" s="19" t="str">
        <f t="shared" ref="F13699:F13762" si="1289">MID(J13699,6,30)</f>
        <v>5-9 år</v>
      </c>
      <c r="G13699" s="40" t="s">
        <v>516</v>
      </c>
      <c r="H13699" s="41" t="s">
        <v>263</v>
      </c>
      <c r="I13699" s="42" t="s">
        <v>8</v>
      </c>
      <c r="J13699" s="43" t="s">
        <v>15</v>
      </c>
      <c r="K13699" s="44">
        <v>51</v>
      </c>
      <c r="L13699" s="45">
        <v>27238.152565068409</v>
      </c>
      <c r="M13699" s="46">
        <v>28858.896683196814</v>
      </c>
      <c r="N13699" s="45"/>
      <c r="O13699" s="46"/>
    </row>
    <row r="13700" spans="1:15" x14ac:dyDescent="0.2">
      <c r="A13700" s="11" t="str">
        <f t="shared" si="1284"/>
        <v>9112301 - Region Hovedstaden0-4 år</v>
      </c>
      <c r="B13700" s="12" t="str">
        <f t="shared" si="1287"/>
        <v>911230</v>
      </c>
      <c r="C13700" s="14">
        <f t="shared" si="1285"/>
        <v>0</v>
      </c>
      <c r="D13700" s="14">
        <f t="shared" si="1286"/>
        <v>0</v>
      </c>
      <c r="E13700" s="19" t="str">
        <f t="shared" si="1288"/>
        <v>911230 - Rengøring af industrilokaliteter</v>
      </c>
      <c r="F13700" s="19" t="str">
        <f t="shared" si="1289"/>
        <v>0-4 år</v>
      </c>
      <c r="G13700" s="40" t="s">
        <v>516</v>
      </c>
      <c r="H13700" s="41" t="s">
        <v>263</v>
      </c>
      <c r="I13700" s="42" t="s">
        <v>8</v>
      </c>
      <c r="J13700" s="43" t="s">
        <v>16</v>
      </c>
      <c r="K13700" s="44">
        <v>84</v>
      </c>
      <c r="L13700" s="45">
        <v>27006.213182855674</v>
      </c>
      <c r="M13700" s="46">
        <v>28613.156277269802</v>
      </c>
      <c r="N13700" s="45"/>
      <c r="O13700" s="46"/>
    </row>
    <row r="13701" spans="1:15" x14ac:dyDescent="0.2">
      <c r="A13701" s="11" t="str">
        <f t="shared" si="1284"/>
        <v>9112301 - Region Hovedstaden10-14 år</v>
      </c>
      <c r="B13701" s="12" t="str">
        <f t="shared" si="1287"/>
        <v>911230</v>
      </c>
      <c r="C13701" s="14">
        <f t="shared" si="1285"/>
        <v>0</v>
      </c>
      <c r="D13701" s="14">
        <f t="shared" si="1286"/>
        <v>0</v>
      </c>
      <c r="E13701" s="19" t="str">
        <f t="shared" si="1288"/>
        <v>911230 - Rengøring af industrilokaliteter</v>
      </c>
      <c r="F13701" s="19" t="str">
        <f t="shared" si="1289"/>
        <v>10-14 år</v>
      </c>
      <c r="G13701" s="40" t="s">
        <v>516</v>
      </c>
      <c r="H13701" s="41" t="s">
        <v>263</v>
      </c>
      <c r="I13701" s="42" t="s">
        <v>8</v>
      </c>
      <c r="J13701" s="43" t="s">
        <v>17</v>
      </c>
      <c r="K13701" s="44">
        <v>25</v>
      </c>
      <c r="L13701" s="45">
        <v>28078.577606742871</v>
      </c>
      <c r="M13701" s="46">
        <v>29749.329299348577</v>
      </c>
      <c r="N13701" s="45"/>
      <c r="O13701" s="46"/>
    </row>
    <row r="13702" spans="1:15" x14ac:dyDescent="0.2">
      <c r="A13702" s="11" t="str">
        <f t="shared" si="1284"/>
        <v>9112301 - Region Hovedstaden15-20 år</v>
      </c>
      <c r="B13702" s="12" t="str">
        <f t="shared" si="1287"/>
        <v>911230</v>
      </c>
      <c r="C13702" s="14">
        <f t="shared" si="1285"/>
        <v>0</v>
      </c>
      <c r="D13702" s="14">
        <f t="shared" si="1286"/>
        <v>0</v>
      </c>
      <c r="E13702" s="19" t="str">
        <f t="shared" si="1288"/>
        <v>911230 - Rengøring af industrilokaliteter</v>
      </c>
      <c r="F13702" s="19" t="str">
        <f t="shared" si="1289"/>
        <v>15-20 år</v>
      </c>
      <c r="G13702" s="40" t="s">
        <v>516</v>
      </c>
      <c r="H13702" s="41" t="s">
        <v>263</v>
      </c>
      <c r="I13702" s="42" t="s">
        <v>8</v>
      </c>
      <c r="J13702" s="43" t="s">
        <v>18</v>
      </c>
      <c r="K13702" s="44">
        <v>22</v>
      </c>
      <c r="L13702" s="45">
        <v>28145.869393299981</v>
      </c>
      <c r="M13702" s="46">
        <v>29755.72411590461</v>
      </c>
      <c r="N13702" s="45"/>
      <c r="O13702" s="46"/>
    </row>
    <row r="13703" spans="1:15" x14ac:dyDescent="0.2">
      <c r="A13703" s="11" t="str">
        <f t="shared" si="1284"/>
        <v>9112301 - Region Hovedstaden20-24 år</v>
      </c>
      <c r="B13703" s="12" t="str">
        <f t="shared" si="1287"/>
        <v>911230</v>
      </c>
      <c r="C13703" s="14">
        <f t="shared" si="1285"/>
        <v>0</v>
      </c>
      <c r="D13703" s="14">
        <f t="shared" si="1286"/>
        <v>0</v>
      </c>
      <c r="E13703" s="19" t="str">
        <f t="shared" si="1288"/>
        <v>911230 - Rengøring af industrilokaliteter</v>
      </c>
      <c r="F13703" s="19" t="str">
        <f t="shared" si="1289"/>
        <v>20-24 år</v>
      </c>
      <c r="G13703" s="40" t="s">
        <v>516</v>
      </c>
      <c r="H13703" s="41" t="s">
        <v>263</v>
      </c>
      <c r="I13703" s="42" t="s">
        <v>8</v>
      </c>
      <c r="J13703" s="43" t="s">
        <v>19</v>
      </c>
      <c r="K13703" s="44">
        <v>19</v>
      </c>
      <c r="L13703" s="45">
        <v>27611.43069893006</v>
      </c>
      <c r="M13703" s="46">
        <v>29235.222806585909</v>
      </c>
      <c r="N13703" s="45"/>
      <c r="O13703" s="46"/>
    </row>
    <row r="13704" spans="1:15" x14ac:dyDescent="0.2">
      <c r="A13704" s="11" t="str">
        <f t="shared" si="1284"/>
        <v>9112301 - Region Hovedstaden25 år og derover</v>
      </c>
      <c r="B13704" s="12" t="str">
        <f t="shared" si="1287"/>
        <v>911230</v>
      </c>
      <c r="C13704" s="14">
        <f t="shared" si="1285"/>
        <v>0</v>
      </c>
      <c r="D13704" s="14">
        <f t="shared" si="1286"/>
        <v>0</v>
      </c>
      <c r="E13704" s="19" t="str">
        <f t="shared" si="1288"/>
        <v>911230 - Rengøring af industrilokaliteter</v>
      </c>
      <c r="F13704" s="19" t="str">
        <f t="shared" si="1289"/>
        <v>25 år og derover</v>
      </c>
      <c r="G13704" s="40" t="s">
        <v>516</v>
      </c>
      <c r="H13704" s="41" t="s">
        <v>263</v>
      </c>
      <c r="I13704" s="42" t="s">
        <v>8</v>
      </c>
      <c r="J13704" s="43" t="s">
        <v>9</v>
      </c>
      <c r="K13704" s="44">
        <v>103</v>
      </c>
      <c r="L13704" s="45">
        <v>27580.397636502603</v>
      </c>
      <c r="M13704" s="46">
        <v>29221.506266694018</v>
      </c>
      <c r="N13704" s="45"/>
      <c r="O13704" s="46"/>
    </row>
    <row r="13705" spans="1:15" x14ac:dyDescent="0.2">
      <c r="A13705" s="11" t="str">
        <f t="shared" si="1284"/>
        <v>9112301 - Region HovedstadenAlle uanset erf.</v>
      </c>
      <c r="B13705" s="12" t="str">
        <f t="shared" si="1287"/>
        <v>911230</v>
      </c>
      <c r="C13705" s="14">
        <f t="shared" si="1285"/>
        <v>0</v>
      </c>
      <c r="D13705" s="14">
        <f t="shared" si="1286"/>
        <v>0</v>
      </c>
      <c r="E13705" s="19" t="str">
        <f t="shared" si="1288"/>
        <v>911230 - Rengøring af industrilokaliteter</v>
      </c>
      <c r="F13705" s="19" t="str">
        <f t="shared" si="1289"/>
        <v>Alle uanset erf.</v>
      </c>
      <c r="G13705" s="40" t="s">
        <v>516</v>
      </c>
      <c r="H13705" s="41" t="s">
        <v>263</v>
      </c>
      <c r="I13705" s="42" t="s">
        <v>8</v>
      </c>
      <c r="J13705" s="43" t="s">
        <v>10</v>
      </c>
      <c r="K13705" s="44">
        <v>304</v>
      </c>
      <c r="L13705" s="45">
        <v>27481.984141277724</v>
      </c>
      <c r="M13705" s="46">
        <v>29117.236900989334</v>
      </c>
      <c r="N13705" s="45"/>
      <c r="O13705" s="46"/>
    </row>
    <row r="13706" spans="1:15" x14ac:dyDescent="0.2">
      <c r="A13706" s="11" t="str">
        <f t="shared" si="1284"/>
        <v>9112302 - Region SjællandUnder 1 år</v>
      </c>
      <c r="B13706" s="12" t="str">
        <f t="shared" si="1287"/>
        <v>911230</v>
      </c>
      <c r="C13706" s="14">
        <f t="shared" si="1285"/>
        <v>0</v>
      </c>
      <c r="D13706" s="14">
        <f t="shared" si="1286"/>
        <v>0</v>
      </c>
      <c r="E13706" s="19" t="str">
        <f t="shared" si="1288"/>
        <v>911230 - Rengøring af industrilokaliteter</v>
      </c>
      <c r="F13706" s="19" t="str">
        <f t="shared" si="1289"/>
        <v>Under 1 år</v>
      </c>
      <c r="G13706" s="40" t="s">
        <v>516</v>
      </c>
      <c r="H13706" s="41" t="s">
        <v>263</v>
      </c>
      <c r="I13706" s="42" t="s">
        <v>20</v>
      </c>
      <c r="J13706" s="43" t="s">
        <v>13</v>
      </c>
      <c r="K13706" s="44">
        <v>12</v>
      </c>
      <c r="L13706" s="45">
        <v>28450.554640934104</v>
      </c>
      <c r="M13706" s="46">
        <v>30143.439978206206</v>
      </c>
      <c r="N13706" s="45"/>
      <c r="O13706" s="46"/>
    </row>
    <row r="13707" spans="1:15" x14ac:dyDescent="0.2">
      <c r="A13707" s="11" t="str">
        <f t="shared" si="1284"/>
        <v>9112302 - Region Sjælland1 år</v>
      </c>
      <c r="B13707" s="12" t="str">
        <f t="shared" si="1287"/>
        <v>911230</v>
      </c>
      <c r="C13707" s="14">
        <f t="shared" si="1285"/>
        <v>0</v>
      </c>
      <c r="D13707" s="14">
        <f t="shared" si="1286"/>
        <v>0</v>
      </c>
      <c r="E13707" s="19" t="str">
        <f t="shared" si="1288"/>
        <v>911230 - Rengøring af industrilokaliteter</v>
      </c>
      <c r="F13707" s="19" t="str">
        <f t="shared" si="1289"/>
        <v>1 år</v>
      </c>
      <c r="G13707" s="40" t="s">
        <v>516</v>
      </c>
      <c r="H13707" s="41" t="s">
        <v>263</v>
      </c>
      <c r="I13707" s="42" t="s">
        <v>20</v>
      </c>
      <c r="J13707" s="43" t="s">
        <v>22</v>
      </c>
      <c r="K13707" s="44">
        <v>14</v>
      </c>
      <c r="L13707" s="45">
        <v>25400.919443306113</v>
      </c>
      <c r="M13707" s="46">
        <v>26879.833732327654</v>
      </c>
      <c r="N13707" s="45"/>
      <c r="O13707" s="46"/>
    </row>
    <row r="13708" spans="1:15" x14ac:dyDescent="0.2">
      <c r="A13708" s="11" t="str">
        <f t="shared" si="1284"/>
        <v>9112302 - Region Sjælland5-9 år</v>
      </c>
      <c r="B13708" s="12" t="str">
        <f t="shared" si="1287"/>
        <v>911230</v>
      </c>
      <c r="C13708" s="14">
        <f t="shared" si="1285"/>
        <v>0</v>
      </c>
      <c r="D13708" s="14">
        <f t="shared" si="1286"/>
        <v>0</v>
      </c>
      <c r="E13708" s="19" t="str">
        <f t="shared" si="1288"/>
        <v>911230 - Rengøring af industrilokaliteter</v>
      </c>
      <c r="F13708" s="19" t="str">
        <f t="shared" si="1289"/>
        <v>5-9 år</v>
      </c>
      <c r="G13708" s="40" t="s">
        <v>516</v>
      </c>
      <c r="H13708" s="41" t="s">
        <v>263</v>
      </c>
      <c r="I13708" s="42" t="s">
        <v>20</v>
      </c>
      <c r="J13708" s="43" t="s">
        <v>15</v>
      </c>
      <c r="K13708" s="44">
        <v>47</v>
      </c>
      <c r="L13708" s="45">
        <v>29793.438595501131</v>
      </c>
      <c r="M13708" s="46">
        <v>31566.229178383932</v>
      </c>
      <c r="N13708" s="45"/>
      <c r="O13708" s="46"/>
    </row>
    <row r="13709" spans="1:15" x14ac:dyDescent="0.2">
      <c r="A13709" s="11" t="str">
        <f t="shared" si="1284"/>
        <v>9112302 - Region Sjælland0-4 år</v>
      </c>
      <c r="B13709" s="12" t="str">
        <f t="shared" si="1287"/>
        <v>911230</v>
      </c>
      <c r="C13709" s="14">
        <f t="shared" si="1285"/>
        <v>0</v>
      </c>
      <c r="D13709" s="14">
        <f t="shared" si="1286"/>
        <v>0</v>
      </c>
      <c r="E13709" s="19" t="str">
        <f t="shared" si="1288"/>
        <v>911230 - Rengøring af industrilokaliteter</v>
      </c>
      <c r="F13709" s="19" t="str">
        <f t="shared" si="1289"/>
        <v>0-4 år</v>
      </c>
      <c r="G13709" s="40" t="s">
        <v>516</v>
      </c>
      <c r="H13709" s="41" t="s">
        <v>263</v>
      </c>
      <c r="I13709" s="42" t="s">
        <v>20</v>
      </c>
      <c r="J13709" s="43" t="s">
        <v>16</v>
      </c>
      <c r="K13709" s="44">
        <v>44</v>
      </c>
      <c r="L13709" s="45">
        <v>27408.165870451739</v>
      </c>
      <c r="M13709" s="46">
        <v>29039.02624239161</v>
      </c>
      <c r="N13709" s="45"/>
      <c r="O13709" s="46"/>
    </row>
    <row r="13710" spans="1:15" x14ac:dyDescent="0.2">
      <c r="A13710" s="11" t="str">
        <f t="shared" si="1284"/>
        <v>9112302 - Region Sjælland10-14 år</v>
      </c>
      <c r="B13710" s="12" t="str">
        <f t="shared" si="1287"/>
        <v>911230</v>
      </c>
      <c r="C13710" s="14">
        <f t="shared" si="1285"/>
        <v>0</v>
      </c>
      <c r="D13710" s="14">
        <f t="shared" si="1286"/>
        <v>0</v>
      </c>
      <c r="E13710" s="19" t="str">
        <f t="shared" si="1288"/>
        <v>911230 - Rengøring af industrilokaliteter</v>
      </c>
      <c r="F13710" s="19" t="str">
        <f t="shared" si="1289"/>
        <v>10-14 år</v>
      </c>
      <c r="G13710" s="40" t="s">
        <v>516</v>
      </c>
      <c r="H13710" s="41" t="s">
        <v>263</v>
      </c>
      <c r="I13710" s="42" t="s">
        <v>20</v>
      </c>
      <c r="J13710" s="43" t="s">
        <v>17</v>
      </c>
      <c r="K13710" s="44">
        <v>30</v>
      </c>
      <c r="L13710" s="45">
        <v>30080.659383038757</v>
      </c>
      <c r="M13710" s="46">
        <v>31870.540383522155</v>
      </c>
      <c r="N13710" s="45"/>
      <c r="O13710" s="46"/>
    </row>
    <row r="13711" spans="1:15" x14ac:dyDescent="0.2">
      <c r="A13711" s="11" t="str">
        <f t="shared" si="1284"/>
        <v>9112302 - Region Sjælland15-20 år</v>
      </c>
      <c r="B13711" s="12" t="str">
        <f t="shared" si="1287"/>
        <v>911230</v>
      </c>
      <c r="C13711" s="14">
        <f t="shared" si="1285"/>
        <v>0</v>
      </c>
      <c r="D13711" s="14">
        <f t="shared" si="1286"/>
        <v>0</v>
      </c>
      <c r="E13711" s="19" t="str">
        <f t="shared" si="1288"/>
        <v>911230 - Rengøring af industrilokaliteter</v>
      </c>
      <c r="F13711" s="19" t="str">
        <f t="shared" si="1289"/>
        <v>15-20 år</v>
      </c>
      <c r="G13711" s="40" t="s">
        <v>516</v>
      </c>
      <c r="H13711" s="41" t="s">
        <v>263</v>
      </c>
      <c r="I13711" s="42" t="s">
        <v>20</v>
      </c>
      <c r="J13711" s="43" t="s">
        <v>18</v>
      </c>
      <c r="K13711" s="44">
        <v>23</v>
      </c>
      <c r="L13711" s="45">
        <v>29581.212164308432</v>
      </c>
      <c r="M13711" s="46">
        <v>31341.374697647665</v>
      </c>
      <c r="N13711" s="45"/>
      <c r="O13711" s="46"/>
    </row>
    <row r="13712" spans="1:15" x14ac:dyDescent="0.2">
      <c r="A13712" s="11" t="str">
        <f t="shared" si="1284"/>
        <v>9112302 - Region Sjælland20-24 år</v>
      </c>
      <c r="B13712" s="12" t="str">
        <f t="shared" si="1287"/>
        <v>911230</v>
      </c>
      <c r="C13712" s="14">
        <f t="shared" si="1285"/>
        <v>0</v>
      </c>
      <c r="D13712" s="14">
        <f t="shared" si="1286"/>
        <v>0</v>
      </c>
      <c r="E13712" s="19" t="str">
        <f t="shared" si="1288"/>
        <v>911230 - Rengøring af industrilokaliteter</v>
      </c>
      <c r="F13712" s="19" t="str">
        <f t="shared" si="1289"/>
        <v>20-24 år</v>
      </c>
      <c r="G13712" s="40" t="s">
        <v>516</v>
      </c>
      <c r="H13712" s="41" t="s">
        <v>263</v>
      </c>
      <c r="I13712" s="42" t="s">
        <v>20</v>
      </c>
      <c r="J13712" s="43" t="s">
        <v>19</v>
      </c>
      <c r="K13712" s="44">
        <v>14</v>
      </c>
      <c r="L13712" s="45">
        <v>31263.220265236447</v>
      </c>
      <c r="M13712" s="46">
        <v>33123.466852724036</v>
      </c>
      <c r="N13712" s="45"/>
      <c r="O13712" s="46"/>
    </row>
    <row r="13713" spans="1:15" x14ac:dyDescent="0.2">
      <c r="A13713" s="11" t="str">
        <f t="shared" si="1284"/>
        <v>9112302 - Region Sjælland25 år og derover</v>
      </c>
      <c r="B13713" s="12" t="str">
        <f t="shared" si="1287"/>
        <v>911230</v>
      </c>
      <c r="C13713" s="14">
        <f t="shared" si="1285"/>
        <v>0</v>
      </c>
      <c r="D13713" s="14">
        <f t="shared" si="1286"/>
        <v>0</v>
      </c>
      <c r="E13713" s="19" t="str">
        <f t="shared" si="1288"/>
        <v>911230 - Rengøring af industrilokaliteter</v>
      </c>
      <c r="F13713" s="19" t="str">
        <f t="shared" si="1289"/>
        <v>25 år og derover</v>
      </c>
      <c r="G13713" s="40" t="s">
        <v>516</v>
      </c>
      <c r="H13713" s="41" t="s">
        <v>263</v>
      </c>
      <c r="I13713" s="42" t="s">
        <v>20</v>
      </c>
      <c r="J13713" s="43" t="s">
        <v>9</v>
      </c>
      <c r="K13713" s="44">
        <v>70</v>
      </c>
      <c r="L13713" s="45">
        <v>30495.21238676845</v>
      </c>
      <c r="M13713" s="46">
        <v>32309.760417838534</v>
      </c>
      <c r="N13713" s="45"/>
      <c r="O13713" s="46"/>
    </row>
    <row r="13714" spans="1:15" x14ac:dyDescent="0.2">
      <c r="A13714" s="11" t="str">
        <f t="shared" si="1284"/>
        <v>9112302 - Region SjællandAlle uanset erf.</v>
      </c>
      <c r="B13714" s="12" t="str">
        <f t="shared" si="1287"/>
        <v>911230</v>
      </c>
      <c r="C13714" s="14">
        <f t="shared" si="1285"/>
        <v>0</v>
      </c>
      <c r="D13714" s="14">
        <f t="shared" si="1286"/>
        <v>0</v>
      </c>
      <c r="E13714" s="19" t="str">
        <f t="shared" si="1288"/>
        <v>911230 - Rengøring af industrilokaliteter</v>
      </c>
      <c r="F13714" s="19" t="str">
        <f t="shared" si="1289"/>
        <v>Alle uanset erf.</v>
      </c>
      <c r="G13714" s="40" t="s">
        <v>516</v>
      </c>
      <c r="H13714" s="41" t="s">
        <v>263</v>
      </c>
      <c r="I13714" s="42" t="s">
        <v>20</v>
      </c>
      <c r="J13714" s="43" t="s">
        <v>10</v>
      </c>
      <c r="K13714" s="44">
        <v>228</v>
      </c>
      <c r="L13714" s="45">
        <v>29657.986153589089</v>
      </c>
      <c r="M13714" s="46">
        <v>31418.780499105011</v>
      </c>
      <c r="N13714" s="45"/>
      <c r="O13714" s="46"/>
    </row>
    <row r="13715" spans="1:15" x14ac:dyDescent="0.2">
      <c r="A13715" s="11" t="str">
        <f t="shared" si="1284"/>
        <v>9112303 - Region SyddanmarkUnder 1 år</v>
      </c>
      <c r="B13715" s="12" t="str">
        <f t="shared" si="1287"/>
        <v>911230</v>
      </c>
      <c r="C13715" s="14">
        <f t="shared" si="1285"/>
        <v>0</v>
      </c>
      <c r="D13715" s="14">
        <f t="shared" si="1286"/>
        <v>0</v>
      </c>
      <c r="E13715" s="19" t="str">
        <f t="shared" si="1288"/>
        <v>911230 - Rengøring af industrilokaliteter</v>
      </c>
      <c r="F13715" s="19" t="str">
        <f t="shared" si="1289"/>
        <v>Under 1 år</v>
      </c>
      <c r="G13715" s="40" t="s">
        <v>516</v>
      </c>
      <c r="H13715" s="41" t="s">
        <v>263</v>
      </c>
      <c r="I13715" s="42" t="s">
        <v>544</v>
      </c>
      <c r="J13715" s="43" t="s">
        <v>13</v>
      </c>
      <c r="K13715" s="44">
        <v>53</v>
      </c>
      <c r="L13715" s="45">
        <v>25102.775281450573</v>
      </c>
      <c r="M13715" s="46">
        <v>26596.458646683164</v>
      </c>
      <c r="N13715" s="45"/>
      <c r="O13715" s="46"/>
    </row>
    <row r="13716" spans="1:15" x14ac:dyDescent="0.2">
      <c r="A13716" s="11" t="str">
        <f t="shared" si="1284"/>
        <v>9112303 - Region Syddanmark1 år</v>
      </c>
      <c r="B13716" s="12" t="str">
        <f t="shared" si="1287"/>
        <v>911230</v>
      </c>
      <c r="C13716" s="14">
        <f t="shared" si="1285"/>
        <v>0</v>
      </c>
      <c r="D13716" s="14">
        <f t="shared" si="1286"/>
        <v>0</v>
      </c>
      <c r="E13716" s="19" t="str">
        <f t="shared" si="1288"/>
        <v>911230 - Rengøring af industrilokaliteter</v>
      </c>
      <c r="F13716" s="19" t="str">
        <f t="shared" si="1289"/>
        <v>1 år</v>
      </c>
      <c r="G13716" s="40" t="s">
        <v>516</v>
      </c>
      <c r="H13716" s="41" t="s">
        <v>263</v>
      </c>
      <c r="I13716" s="42" t="s">
        <v>544</v>
      </c>
      <c r="J13716" s="43" t="s">
        <v>22</v>
      </c>
      <c r="K13716" s="44">
        <v>33</v>
      </c>
      <c r="L13716" s="45">
        <v>25094.058808262198</v>
      </c>
      <c r="M13716" s="46">
        <v>26587.223519646403</v>
      </c>
      <c r="N13716" s="45"/>
      <c r="O13716" s="46"/>
    </row>
    <row r="13717" spans="1:15" x14ac:dyDescent="0.2">
      <c r="A13717" s="11" t="str">
        <f t="shared" si="1284"/>
        <v>9112303 - Region Syddanmark2 år</v>
      </c>
      <c r="B13717" s="12" t="str">
        <f t="shared" si="1287"/>
        <v>911230</v>
      </c>
      <c r="C13717" s="14">
        <f t="shared" si="1285"/>
        <v>0</v>
      </c>
      <c r="D13717" s="14">
        <f t="shared" si="1286"/>
        <v>0</v>
      </c>
      <c r="E13717" s="19" t="str">
        <f t="shared" si="1288"/>
        <v>911230 - Rengøring af industrilokaliteter</v>
      </c>
      <c r="F13717" s="19" t="str">
        <f t="shared" si="1289"/>
        <v>2 år</v>
      </c>
      <c r="G13717" s="40" t="s">
        <v>516</v>
      </c>
      <c r="H13717" s="41" t="s">
        <v>263</v>
      </c>
      <c r="I13717" s="42" t="s">
        <v>544</v>
      </c>
      <c r="J13717" s="43" t="s">
        <v>23</v>
      </c>
      <c r="K13717" s="44">
        <v>33</v>
      </c>
      <c r="L13717" s="45">
        <v>26140.552449676892</v>
      </c>
      <c r="M13717" s="46">
        <v>27695.986377371926</v>
      </c>
      <c r="N13717" s="45"/>
      <c r="O13717" s="46"/>
    </row>
    <row r="13718" spans="1:15" x14ac:dyDescent="0.2">
      <c r="A13718" s="11" t="str">
        <f t="shared" si="1284"/>
        <v>9112303 - Region Syddanmark3 år</v>
      </c>
      <c r="B13718" s="12" t="str">
        <f t="shared" si="1287"/>
        <v>911230</v>
      </c>
      <c r="C13718" s="14">
        <f t="shared" si="1285"/>
        <v>0</v>
      </c>
      <c r="D13718" s="14">
        <f t="shared" si="1286"/>
        <v>0</v>
      </c>
      <c r="E13718" s="19" t="str">
        <f t="shared" si="1288"/>
        <v>911230 - Rengøring af industrilokaliteter</v>
      </c>
      <c r="F13718" s="19" t="str">
        <f t="shared" si="1289"/>
        <v>3 år</v>
      </c>
      <c r="G13718" s="40" t="s">
        <v>516</v>
      </c>
      <c r="H13718" s="41" t="s">
        <v>263</v>
      </c>
      <c r="I13718" s="42" t="s">
        <v>544</v>
      </c>
      <c r="J13718" s="43" t="s">
        <v>14</v>
      </c>
      <c r="K13718" s="44">
        <v>41</v>
      </c>
      <c r="L13718" s="45">
        <v>26023.754292257996</v>
      </c>
      <c r="M13718" s="46">
        <v>27573.800097133135</v>
      </c>
      <c r="N13718" s="45"/>
      <c r="O13718" s="46"/>
    </row>
    <row r="13719" spans="1:15" x14ac:dyDescent="0.2">
      <c r="A13719" s="11" t="str">
        <f t="shared" si="1284"/>
        <v>9112303 - Region Syddanmark4 år</v>
      </c>
      <c r="B13719" s="12" t="str">
        <f t="shared" si="1287"/>
        <v>911230</v>
      </c>
      <c r="C13719" s="14">
        <f t="shared" si="1285"/>
        <v>0</v>
      </c>
      <c r="D13719" s="14">
        <f t="shared" si="1286"/>
        <v>0</v>
      </c>
      <c r="E13719" s="19" t="str">
        <f t="shared" si="1288"/>
        <v>911230 - Rengøring af industrilokaliteter</v>
      </c>
      <c r="F13719" s="19" t="str">
        <f t="shared" si="1289"/>
        <v>4 år</v>
      </c>
      <c r="G13719" s="40" t="s">
        <v>516</v>
      </c>
      <c r="H13719" s="41" t="s">
        <v>263</v>
      </c>
      <c r="I13719" s="42" t="s">
        <v>544</v>
      </c>
      <c r="J13719" s="43" t="s">
        <v>24</v>
      </c>
      <c r="K13719" s="44">
        <v>38</v>
      </c>
      <c r="L13719" s="45">
        <v>25241.940434243108</v>
      </c>
      <c r="M13719" s="46">
        <v>26761.131305261486</v>
      </c>
      <c r="N13719" s="45"/>
      <c r="O13719" s="46"/>
    </row>
    <row r="13720" spans="1:15" x14ac:dyDescent="0.2">
      <c r="A13720" s="11" t="str">
        <f t="shared" si="1284"/>
        <v>9112303 - Region Syddanmark5-9 år</v>
      </c>
      <c r="B13720" s="12" t="str">
        <f t="shared" si="1287"/>
        <v>911230</v>
      </c>
      <c r="C13720" s="14">
        <f t="shared" si="1285"/>
        <v>0</v>
      </c>
      <c r="D13720" s="14">
        <f t="shared" si="1286"/>
        <v>0</v>
      </c>
      <c r="E13720" s="19" t="str">
        <f t="shared" si="1288"/>
        <v>911230 - Rengøring af industrilokaliteter</v>
      </c>
      <c r="F13720" s="19" t="str">
        <f t="shared" si="1289"/>
        <v>5-9 år</v>
      </c>
      <c r="G13720" s="40" t="s">
        <v>516</v>
      </c>
      <c r="H13720" s="41" t="s">
        <v>263</v>
      </c>
      <c r="I13720" s="42" t="s">
        <v>544</v>
      </c>
      <c r="J13720" s="43" t="s">
        <v>15</v>
      </c>
      <c r="K13720" s="44">
        <v>208</v>
      </c>
      <c r="L13720" s="45">
        <v>26844.124556069357</v>
      </c>
      <c r="M13720" s="46">
        <v>28441.422936589915</v>
      </c>
      <c r="N13720" s="45"/>
      <c r="O13720" s="46"/>
    </row>
    <row r="13721" spans="1:15" x14ac:dyDescent="0.2">
      <c r="A13721" s="11" t="str">
        <f t="shared" si="1284"/>
        <v>9112303 - Region Syddanmark0-4 år</v>
      </c>
      <c r="B13721" s="12" t="str">
        <f t="shared" si="1287"/>
        <v>911230</v>
      </c>
      <c r="C13721" s="14">
        <f t="shared" si="1285"/>
        <v>0</v>
      </c>
      <c r="D13721" s="14">
        <f t="shared" si="1286"/>
        <v>0</v>
      </c>
      <c r="E13721" s="19" t="str">
        <f t="shared" si="1288"/>
        <v>911230 - Rengøring af industrilokaliteter</v>
      </c>
      <c r="F13721" s="19" t="str">
        <f t="shared" si="1289"/>
        <v>0-4 år</v>
      </c>
      <c r="G13721" s="40" t="s">
        <v>516</v>
      </c>
      <c r="H13721" s="41" t="s">
        <v>263</v>
      </c>
      <c r="I13721" s="42" t="s">
        <v>544</v>
      </c>
      <c r="J13721" s="43" t="s">
        <v>16</v>
      </c>
      <c r="K13721" s="44">
        <v>198</v>
      </c>
      <c r="L13721" s="45">
        <v>25543.533773723397</v>
      </c>
      <c r="M13721" s="46">
        <v>27063.443467344445</v>
      </c>
      <c r="N13721" s="45"/>
      <c r="O13721" s="46"/>
    </row>
    <row r="13722" spans="1:15" x14ac:dyDescent="0.2">
      <c r="A13722" s="11" t="str">
        <f t="shared" si="1284"/>
        <v>9112303 - Region Syddanmark10-14 år</v>
      </c>
      <c r="B13722" s="12" t="str">
        <f t="shared" si="1287"/>
        <v>911230</v>
      </c>
      <c r="C13722" s="14">
        <f t="shared" si="1285"/>
        <v>0</v>
      </c>
      <c r="D13722" s="14">
        <f t="shared" si="1286"/>
        <v>0</v>
      </c>
      <c r="E13722" s="19" t="str">
        <f t="shared" si="1288"/>
        <v>911230 - Rengøring af industrilokaliteter</v>
      </c>
      <c r="F13722" s="19" t="str">
        <f t="shared" si="1289"/>
        <v>10-14 år</v>
      </c>
      <c r="G13722" s="40" t="s">
        <v>516</v>
      </c>
      <c r="H13722" s="41" t="s">
        <v>263</v>
      </c>
      <c r="I13722" s="42" t="s">
        <v>544</v>
      </c>
      <c r="J13722" s="43" t="s">
        <v>17</v>
      </c>
      <c r="K13722" s="44">
        <v>158</v>
      </c>
      <c r="L13722" s="45">
        <v>27056.428857288403</v>
      </c>
      <c r="M13722" s="46">
        <v>28666.359920830771</v>
      </c>
      <c r="N13722" s="45"/>
      <c r="O13722" s="46"/>
    </row>
    <row r="13723" spans="1:15" x14ac:dyDescent="0.2">
      <c r="A13723" s="11" t="str">
        <f t="shared" si="1284"/>
        <v>9112303 - Region Syddanmark15-20 år</v>
      </c>
      <c r="B13723" s="12" t="str">
        <f t="shared" si="1287"/>
        <v>911230</v>
      </c>
      <c r="C13723" s="14">
        <f t="shared" si="1285"/>
        <v>0</v>
      </c>
      <c r="D13723" s="14">
        <f t="shared" si="1286"/>
        <v>0</v>
      </c>
      <c r="E13723" s="19" t="str">
        <f t="shared" si="1288"/>
        <v>911230 - Rengøring af industrilokaliteter</v>
      </c>
      <c r="F13723" s="19" t="str">
        <f t="shared" si="1289"/>
        <v>15-20 år</v>
      </c>
      <c r="G13723" s="40" t="s">
        <v>516</v>
      </c>
      <c r="H13723" s="41" t="s">
        <v>263</v>
      </c>
      <c r="I13723" s="42" t="s">
        <v>544</v>
      </c>
      <c r="J13723" s="43" t="s">
        <v>18</v>
      </c>
      <c r="K13723" s="44">
        <v>70</v>
      </c>
      <c r="L13723" s="45">
        <v>27255.837661075904</v>
      </c>
      <c r="M13723" s="46">
        <v>28877.634090489526</v>
      </c>
      <c r="N13723" s="45"/>
      <c r="O13723" s="46"/>
    </row>
    <row r="13724" spans="1:15" x14ac:dyDescent="0.2">
      <c r="A13724" s="11" t="str">
        <f t="shared" si="1284"/>
        <v>9112303 - Region Syddanmark20-24 år</v>
      </c>
      <c r="B13724" s="12" t="str">
        <f t="shared" si="1287"/>
        <v>911230</v>
      </c>
      <c r="C13724" s="14">
        <f t="shared" si="1285"/>
        <v>0</v>
      </c>
      <c r="D13724" s="14">
        <f t="shared" si="1286"/>
        <v>0</v>
      </c>
      <c r="E13724" s="19" t="str">
        <f t="shared" si="1288"/>
        <v>911230 - Rengøring af industrilokaliteter</v>
      </c>
      <c r="F13724" s="19" t="str">
        <f t="shared" si="1289"/>
        <v>20-24 år</v>
      </c>
      <c r="G13724" s="40" t="s">
        <v>516</v>
      </c>
      <c r="H13724" s="41" t="s">
        <v>263</v>
      </c>
      <c r="I13724" s="42" t="s">
        <v>544</v>
      </c>
      <c r="J13724" s="43" t="s">
        <v>19</v>
      </c>
      <c r="K13724" s="44">
        <v>79</v>
      </c>
      <c r="L13724" s="45">
        <v>27149.556945084132</v>
      </c>
      <c r="M13724" s="46">
        <v>28765.029382997134</v>
      </c>
      <c r="N13724" s="45"/>
      <c r="O13724" s="46"/>
    </row>
    <row r="13725" spans="1:15" x14ac:dyDescent="0.2">
      <c r="A13725" s="11" t="str">
        <f t="shared" si="1284"/>
        <v>9112303 - Region Syddanmark25 år og derover</v>
      </c>
      <c r="B13725" s="12" t="str">
        <f t="shared" si="1287"/>
        <v>911230</v>
      </c>
      <c r="C13725" s="14">
        <f t="shared" si="1285"/>
        <v>0</v>
      </c>
      <c r="D13725" s="14">
        <f t="shared" si="1286"/>
        <v>0</v>
      </c>
      <c r="E13725" s="19" t="str">
        <f t="shared" si="1288"/>
        <v>911230 - Rengøring af industrilokaliteter</v>
      </c>
      <c r="F13725" s="19" t="str">
        <f t="shared" si="1289"/>
        <v>25 år og derover</v>
      </c>
      <c r="G13725" s="40" t="s">
        <v>516</v>
      </c>
      <c r="H13725" s="41" t="s">
        <v>263</v>
      </c>
      <c r="I13725" s="42" t="s">
        <v>544</v>
      </c>
      <c r="J13725" s="43" t="s">
        <v>9</v>
      </c>
      <c r="K13725" s="44">
        <v>206</v>
      </c>
      <c r="L13725" s="45">
        <v>26971.484800188922</v>
      </c>
      <c r="M13725" s="46">
        <v>28568.119743473035</v>
      </c>
      <c r="N13725" s="45"/>
      <c r="O13725" s="46"/>
    </row>
    <row r="13726" spans="1:15" x14ac:dyDescent="0.2">
      <c r="A13726" s="11" t="str">
        <f t="shared" si="1284"/>
        <v>9112303 - Region SyddanmarkAlle uanset erf.</v>
      </c>
      <c r="B13726" s="12" t="str">
        <f t="shared" si="1287"/>
        <v>911230</v>
      </c>
      <c r="C13726" s="14">
        <f t="shared" si="1285"/>
        <v>0</v>
      </c>
      <c r="D13726" s="14">
        <f t="shared" si="1286"/>
        <v>0</v>
      </c>
      <c r="E13726" s="19" t="str">
        <f t="shared" si="1288"/>
        <v>911230 - Rengøring af industrilokaliteter</v>
      </c>
      <c r="F13726" s="19" t="str">
        <f t="shared" si="1289"/>
        <v>Alle uanset erf.</v>
      </c>
      <c r="G13726" s="40" t="s">
        <v>516</v>
      </c>
      <c r="H13726" s="41" t="s">
        <v>263</v>
      </c>
      <c r="I13726" s="42" t="s">
        <v>544</v>
      </c>
      <c r="J13726" s="43" t="s">
        <v>10</v>
      </c>
      <c r="K13726" s="44">
        <v>919</v>
      </c>
      <c r="L13726" s="45">
        <v>26951.885721917319</v>
      </c>
      <c r="M13726" s="46">
        <v>28551.520730872984</v>
      </c>
      <c r="N13726" s="45"/>
      <c r="O13726" s="46"/>
    </row>
    <row r="13727" spans="1:15" x14ac:dyDescent="0.2">
      <c r="A13727" s="11" t="str">
        <f t="shared" si="1284"/>
        <v>9112304 - Region MidtjyllandUnder 1 år</v>
      </c>
      <c r="B13727" s="12" t="str">
        <f t="shared" si="1287"/>
        <v>911230</v>
      </c>
      <c r="C13727" s="14">
        <f t="shared" si="1285"/>
        <v>0</v>
      </c>
      <c r="D13727" s="14">
        <f t="shared" si="1286"/>
        <v>0</v>
      </c>
      <c r="E13727" s="19" t="str">
        <f t="shared" si="1288"/>
        <v>911230 - Rengøring af industrilokaliteter</v>
      </c>
      <c r="F13727" s="19" t="str">
        <f t="shared" si="1289"/>
        <v>Under 1 år</v>
      </c>
      <c r="G13727" s="40" t="s">
        <v>516</v>
      </c>
      <c r="H13727" s="41" t="s">
        <v>263</v>
      </c>
      <c r="I13727" s="42" t="s">
        <v>517</v>
      </c>
      <c r="J13727" s="43" t="s">
        <v>13</v>
      </c>
      <c r="K13727" s="44">
        <v>38</v>
      </c>
      <c r="L13727" s="45">
        <v>24043.439067482686</v>
      </c>
      <c r="M13727" s="46">
        <v>25432.730107865922</v>
      </c>
      <c r="N13727" s="45"/>
      <c r="O13727" s="46"/>
    </row>
    <row r="13728" spans="1:15" x14ac:dyDescent="0.2">
      <c r="A13728" s="11" t="str">
        <f t="shared" si="1284"/>
        <v>9112304 - Region Midtjylland1 år</v>
      </c>
      <c r="B13728" s="12" t="str">
        <f t="shared" si="1287"/>
        <v>911230</v>
      </c>
      <c r="C13728" s="14">
        <f t="shared" si="1285"/>
        <v>0</v>
      </c>
      <c r="D13728" s="14">
        <f t="shared" si="1286"/>
        <v>0</v>
      </c>
      <c r="E13728" s="19" t="str">
        <f t="shared" si="1288"/>
        <v>911230 - Rengøring af industrilokaliteter</v>
      </c>
      <c r="F13728" s="19" t="str">
        <f t="shared" si="1289"/>
        <v>1 år</v>
      </c>
      <c r="G13728" s="40" t="s">
        <v>516</v>
      </c>
      <c r="H13728" s="41" t="s">
        <v>263</v>
      </c>
      <c r="I13728" s="42" t="s">
        <v>517</v>
      </c>
      <c r="J13728" s="43" t="s">
        <v>22</v>
      </c>
      <c r="K13728" s="44">
        <v>21</v>
      </c>
      <c r="L13728" s="45">
        <v>27304.636686154059</v>
      </c>
      <c r="M13728" s="46">
        <v>28929.336790208497</v>
      </c>
      <c r="N13728" s="45"/>
      <c r="O13728" s="46"/>
    </row>
    <row r="13729" spans="1:15" x14ac:dyDescent="0.2">
      <c r="A13729" s="11" t="str">
        <f t="shared" si="1284"/>
        <v>9112304 - Region Midtjylland2 år</v>
      </c>
      <c r="B13729" s="12" t="str">
        <f t="shared" si="1287"/>
        <v>911230</v>
      </c>
      <c r="C13729" s="14">
        <f t="shared" si="1285"/>
        <v>0</v>
      </c>
      <c r="D13729" s="14">
        <f t="shared" si="1286"/>
        <v>0</v>
      </c>
      <c r="E13729" s="19" t="str">
        <f t="shared" si="1288"/>
        <v>911230 - Rengøring af industrilokaliteter</v>
      </c>
      <c r="F13729" s="19" t="str">
        <f t="shared" si="1289"/>
        <v>2 år</v>
      </c>
      <c r="G13729" s="40" t="s">
        <v>516</v>
      </c>
      <c r="H13729" s="41" t="s">
        <v>263</v>
      </c>
      <c r="I13729" s="42" t="s">
        <v>517</v>
      </c>
      <c r="J13729" s="43" t="s">
        <v>23</v>
      </c>
      <c r="K13729" s="44">
        <v>19</v>
      </c>
      <c r="L13729" s="45">
        <v>24941.873780386937</v>
      </c>
      <c r="M13729" s="46">
        <v>26407.656411712218</v>
      </c>
      <c r="N13729" s="45"/>
      <c r="O13729" s="46"/>
    </row>
    <row r="13730" spans="1:15" x14ac:dyDescent="0.2">
      <c r="A13730" s="11" t="str">
        <f t="shared" si="1284"/>
        <v>9112304 - Region Midtjylland3 år</v>
      </c>
      <c r="B13730" s="12" t="str">
        <f t="shared" si="1287"/>
        <v>911230</v>
      </c>
      <c r="C13730" s="14">
        <f t="shared" si="1285"/>
        <v>0</v>
      </c>
      <c r="D13730" s="14">
        <f t="shared" si="1286"/>
        <v>0</v>
      </c>
      <c r="E13730" s="19" t="str">
        <f t="shared" si="1288"/>
        <v>911230 - Rengøring af industrilokaliteter</v>
      </c>
      <c r="F13730" s="19" t="str">
        <f t="shared" si="1289"/>
        <v>3 år</v>
      </c>
      <c r="G13730" s="40" t="s">
        <v>516</v>
      </c>
      <c r="H13730" s="41" t="s">
        <v>263</v>
      </c>
      <c r="I13730" s="42" t="s">
        <v>517</v>
      </c>
      <c r="J13730" s="43" t="s">
        <v>14</v>
      </c>
      <c r="K13730" s="44">
        <v>32</v>
      </c>
      <c r="L13730" s="45">
        <v>23958.169046713556</v>
      </c>
      <c r="M13730" s="46">
        <v>25378.611386416527</v>
      </c>
      <c r="N13730" s="45"/>
      <c r="O13730" s="46"/>
    </row>
    <row r="13731" spans="1:15" x14ac:dyDescent="0.2">
      <c r="A13731" s="11" t="str">
        <f t="shared" si="1284"/>
        <v>9112304 - Region Midtjylland4 år</v>
      </c>
      <c r="B13731" s="12" t="str">
        <f t="shared" si="1287"/>
        <v>911230</v>
      </c>
      <c r="C13731" s="14">
        <f t="shared" si="1285"/>
        <v>0</v>
      </c>
      <c r="D13731" s="14">
        <f t="shared" si="1286"/>
        <v>0</v>
      </c>
      <c r="E13731" s="19" t="str">
        <f t="shared" si="1288"/>
        <v>911230 - Rengøring af industrilokaliteter</v>
      </c>
      <c r="F13731" s="19" t="str">
        <f t="shared" si="1289"/>
        <v>4 år</v>
      </c>
      <c r="G13731" s="40" t="s">
        <v>516</v>
      </c>
      <c r="H13731" s="41" t="s">
        <v>263</v>
      </c>
      <c r="I13731" s="42" t="s">
        <v>517</v>
      </c>
      <c r="J13731" s="43" t="s">
        <v>24</v>
      </c>
      <c r="K13731" s="44">
        <v>22</v>
      </c>
      <c r="L13731" s="45">
        <v>24565.019638248028</v>
      </c>
      <c r="M13731" s="46">
        <v>26027.027772270081</v>
      </c>
      <c r="N13731" s="45"/>
      <c r="O13731" s="46"/>
    </row>
    <row r="13732" spans="1:15" x14ac:dyDescent="0.2">
      <c r="A13732" s="11" t="str">
        <f t="shared" si="1284"/>
        <v>9112304 - Region Midtjylland5-9 år</v>
      </c>
      <c r="B13732" s="12" t="str">
        <f t="shared" si="1287"/>
        <v>911230</v>
      </c>
      <c r="C13732" s="14">
        <f t="shared" si="1285"/>
        <v>0</v>
      </c>
      <c r="D13732" s="14">
        <f t="shared" si="1286"/>
        <v>0</v>
      </c>
      <c r="E13732" s="19" t="str">
        <f t="shared" si="1288"/>
        <v>911230 - Rengøring af industrilokaliteter</v>
      </c>
      <c r="F13732" s="19" t="str">
        <f t="shared" si="1289"/>
        <v>5-9 år</v>
      </c>
      <c r="G13732" s="40" t="s">
        <v>516</v>
      </c>
      <c r="H13732" s="41" t="s">
        <v>263</v>
      </c>
      <c r="I13732" s="42" t="s">
        <v>517</v>
      </c>
      <c r="J13732" s="43" t="s">
        <v>15</v>
      </c>
      <c r="K13732" s="44">
        <v>63</v>
      </c>
      <c r="L13732" s="45">
        <v>27048.070192753108</v>
      </c>
      <c r="M13732" s="46">
        <v>28656.314724416618</v>
      </c>
      <c r="N13732" s="45"/>
      <c r="O13732" s="46"/>
    </row>
    <row r="13733" spans="1:15" x14ac:dyDescent="0.2">
      <c r="A13733" s="11" t="str">
        <f t="shared" si="1284"/>
        <v>9112304 - Region Midtjylland0-4 år</v>
      </c>
      <c r="B13733" s="12" t="str">
        <f t="shared" si="1287"/>
        <v>911230</v>
      </c>
      <c r="C13733" s="14">
        <f t="shared" si="1285"/>
        <v>0</v>
      </c>
      <c r="D13733" s="14">
        <f t="shared" si="1286"/>
        <v>0</v>
      </c>
      <c r="E13733" s="19" t="str">
        <f t="shared" si="1288"/>
        <v>911230 - Rengøring af industrilokaliteter</v>
      </c>
      <c r="F13733" s="19" t="str">
        <f t="shared" si="1289"/>
        <v>0-4 år</v>
      </c>
      <c r="G13733" s="40" t="s">
        <v>516</v>
      </c>
      <c r="H13733" s="41" t="s">
        <v>263</v>
      </c>
      <c r="I13733" s="42" t="s">
        <v>517</v>
      </c>
      <c r="J13733" s="43" t="s">
        <v>16</v>
      </c>
      <c r="K13733" s="44">
        <v>132</v>
      </c>
      <c r="L13733" s="45">
        <v>24550.08435955297</v>
      </c>
      <c r="M13733" s="46">
        <v>26003.825804619672</v>
      </c>
      <c r="N13733" s="45"/>
      <c r="O13733" s="46"/>
    </row>
    <row r="13734" spans="1:15" x14ac:dyDescent="0.2">
      <c r="A13734" s="11" t="str">
        <f t="shared" si="1284"/>
        <v>9112304 - Region Midtjylland10-14 år</v>
      </c>
      <c r="B13734" s="12" t="str">
        <f t="shared" si="1287"/>
        <v>911230</v>
      </c>
      <c r="C13734" s="14">
        <f t="shared" si="1285"/>
        <v>0</v>
      </c>
      <c r="D13734" s="14">
        <f t="shared" si="1286"/>
        <v>0</v>
      </c>
      <c r="E13734" s="19" t="str">
        <f t="shared" si="1288"/>
        <v>911230 - Rengøring af industrilokaliteter</v>
      </c>
      <c r="F13734" s="19" t="str">
        <f t="shared" si="1289"/>
        <v>10-14 år</v>
      </c>
      <c r="G13734" s="40" t="s">
        <v>516</v>
      </c>
      <c r="H13734" s="41" t="s">
        <v>263</v>
      </c>
      <c r="I13734" s="42" t="s">
        <v>517</v>
      </c>
      <c r="J13734" s="43" t="s">
        <v>17</v>
      </c>
      <c r="K13734" s="44">
        <v>36</v>
      </c>
      <c r="L13734" s="45">
        <v>27041.512634919807</v>
      </c>
      <c r="M13734" s="46">
        <v>28650.556142685004</v>
      </c>
      <c r="N13734" s="45"/>
      <c r="O13734" s="46"/>
    </row>
    <row r="13735" spans="1:15" x14ac:dyDescent="0.2">
      <c r="A13735" s="11" t="str">
        <f t="shared" si="1284"/>
        <v>9112304 - Region Midtjylland15-20 år</v>
      </c>
      <c r="B13735" s="12" t="str">
        <f t="shared" si="1287"/>
        <v>911230</v>
      </c>
      <c r="C13735" s="14">
        <f t="shared" si="1285"/>
        <v>0</v>
      </c>
      <c r="D13735" s="14">
        <f t="shared" si="1286"/>
        <v>0</v>
      </c>
      <c r="E13735" s="19" t="str">
        <f t="shared" si="1288"/>
        <v>911230 - Rengøring af industrilokaliteter</v>
      </c>
      <c r="F13735" s="19" t="str">
        <f t="shared" si="1289"/>
        <v>15-20 år</v>
      </c>
      <c r="G13735" s="40" t="s">
        <v>516</v>
      </c>
      <c r="H13735" s="41" t="s">
        <v>263</v>
      </c>
      <c r="I13735" s="42" t="s">
        <v>517</v>
      </c>
      <c r="J13735" s="43" t="s">
        <v>18</v>
      </c>
      <c r="K13735" s="44">
        <v>25</v>
      </c>
      <c r="L13735" s="45">
        <v>26850.525601700439</v>
      </c>
      <c r="M13735" s="46">
        <v>28453.851638254455</v>
      </c>
      <c r="N13735" s="45"/>
      <c r="O13735" s="46"/>
    </row>
    <row r="13736" spans="1:15" x14ac:dyDescent="0.2">
      <c r="A13736" s="11" t="str">
        <f t="shared" si="1284"/>
        <v>9112304 - Region Midtjylland20-24 år</v>
      </c>
      <c r="B13736" s="12" t="str">
        <f t="shared" si="1287"/>
        <v>911230</v>
      </c>
      <c r="C13736" s="14">
        <f t="shared" si="1285"/>
        <v>0</v>
      </c>
      <c r="D13736" s="14">
        <f t="shared" si="1286"/>
        <v>0</v>
      </c>
      <c r="E13736" s="19" t="str">
        <f t="shared" si="1288"/>
        <v>911230 - Rengøring af industrilokaliteter</v>
      </c>
      <c r="F13736" s="19" t="str">
        <f t="shared" si="1289"/>
        <v>20-24 år</v>
      </c>
      <c r="G13736" s="40" t="s">
        <v>516</v>
      </c>
      <c r="H13736" s="41" t="s">
        <v>263</v>
      </c>
      <c r="I13736" s="42" t="s">
        <v>517</v>
      </c>
      <c r="J13736" s="43" t="s">
        <v>19</v>
      </c>
      <c r="K13736" s="44">
        <v>30</v>
      </c>
      <c r="L13736" s="45">
        <v>26743.522948162863</v>
      </c>
      <c r="M13736" s="46">
        <v>28327.149591861478</v>
      </c>
      <c r="N13736" s="45"/>
      <c r="O13736" s="46"/>
    </row>
    <row r="13737" spans="1:15" x14ac:dyDescent="0.2">
      <c r="A13737" s="11" t="str">
        <f t="shared" si="1284"/>
        <v>9112304 - Region Midtjylland25 år og derover</v>
      </c>
      <c r="B13737" s="12" t="str">
        <f t="shared" si="1287"/>
        <v>911230</v>
      </c>
      <c r="C13737" s="14">
        <f t="shared" si="1285"/>
        <v>0</v>
      </c>
      <c r="D13737" s="14">
        <f t="shared" si="1286"/>
        <v>0</v>
      </c>
      <c r="E13737" s="19" t="str">
        <f t="shared" si="1288"/>
        <v>911230 - Rengøring af industrilokaliteter</v>
      </c>
      <c r="F13737" s="19" t="str">
        <f t="shared" si="1289"/>
        <v>25 år og derover</v>
      </c>
      <c r="G13737" s="40" t="s">
        <v>516</v>
      </c>
      <c r="H13737" s="41" t="s">
        <v>263</v>
      </c>
      <c r="I13737" s="42" t="s">
        <v>517</v>
      </c>
      <c r="J13737" s="43" t="s">
        <v>9</v>
      </c>
      <c r="K13737" s="44">
        <v>138</v>
      </c>
      <c r="L13737" s="45">
        <v>26887.013002001215</v>
      </c>
      <c r="M13737" s="46">
        <v>28479.136457163473</v>
      </c>
      <c r="N13737" s="45"/>
      <c r="O13737" s="46"/>
    </row>
    <row r="13738" spans="1:15" x14ac:dyDescent="0.2">
      <c r="A13738" s="11" t="str">
        <f t="shared" si="1284"/>
        <v>9112304 - Region MidtjyllandAlle uanset erf.</v>
      </c>
      <c r="B13738" s="12" t="str">
        <f t="shared" si="1287"/>
        <v>911230</v>
      </c>
      <c r="C13738" s="14">
        <f t="shared" si="1285"/>
        <v>0</v>
      </c>
      <c r="D13738" s="14">
        <f t="shared" si="1286"/>
        <v>0</v>
      </c>
      <c r="E13738" s="19" t="str">
        <f t="shared" si="1288"/>
        <v>911230 - Rengøring af industrilokaliteter</v>
      </c>
      <c r="F13738" s="19" t="str">
        <f t="shared" si="1289"/>
        <v>Alle uanset erf.</v>
      </c>
      <c r="G13738" s="40" t="s">
        <v>516</v>
      </c>
      <c r="H13738" s="41" t="s">
        <v>263</v>
      </c>
      <c r="I13738" s="42" t="s">
        <v>517</v>
      </c>
      <c r="J13738" s="43" t="s">
        <v>10</v>
      </c>
      <c r="K13738" s="44">
        <v>424</v>
      </c>
      <c r="L13738" s="45">
        <v>26121.264718254391</v>
      </c>
      <c r="M13738" s="46">
        <v>27639.765962758782</v>
      </c>
      <c r="N13738" s="45"/>
      <c r="O13738" s="46"/>
    </row>
    <row r="13739" spans="1:15" x14ac:dyDescent="0.2">
      <c r="A13739" s="11" t="str">
        <f t="shared" si="1284"/>
        <v>9112305 - Region NordjyllandUnder 1 år</v>
      </c>
      <c r="B13739" s="12" t="str">
        <f t="shared" si="1287"/>
        <v>911230</v>
      </c>
      <c r="C13739" s="14">
        <f t="shared" si="1285"/>
        <v>0</v>
      </c>
      <c r="D13739" s="14">
        <f t="shared" si="1286"/>
        <v>0</v>
      </c>
      <c r="E13739" s="19" t="str">
        <f t="shared" si="1288"/>
        <v>911230 - Rengøring af industrilokaliteter</v>
      </c>
      <c r="F13739" s="19" t="str">
        <f t="shared" si="1289"/>
        <v>Under 1 år</v>
      </c>
      <c r="G13739" s="40" t="s">
        <v>516</v>
      </c>
      <c r="H13739" s="41" t="s">
        <v>263</v>
      </c>
      <c r="I13739" s="42" t="s">
        <v>21</v>
      </c>
      <c r="J13739" s="43" t="s">
        <v>13</v>
      </c>
      <c r="K13739" s="44">
        <v>19</v>
      </c>
      <c r="L13739" s="45">
        <v>23445.254904850131</v>
      </c>
      <c r="M13739" s="46">
        <v>24840.619283950458</v>
      </c>
      <c r="N13739" s="45"/>
      <c r="O13739" s="46"/>
    </row>
    <row r="13740" spans="1:15" x14ac:dyDescent="0.2">
      <c r="A13740" s="11" t="str">
        <f t="shared" si="1284"/>
        <v>9112305 - Region Nordjylland5-9 år</v>
      </c>
      <c r="B13740" s="12" t="str">
        <f t="shared" si="1287"/>
        <v>911230</v>
      </c>
      <c r="C13740" s="14">
        <f t="shared" si="1285"/>
        <v>0</v>
      </c>
      <c r="D13740" s="14">
        <f t="shared" si="1286"/>
        <v>0</v>
      </c>
      <c r="E13740" s="19" t="str">
        <f t="shared" si="1288"/>
        <v>911230 - Rengøring af industrilokaliteter</v>
      </c>
      <c r="F13740" s="19" t="str">
        <f t="shared" si="1289"/>
        <v>5-9 år</v>
      </c>
      <c r="G13740" s="40" t="s">
        <v>516</v>
      </c>
      <c r="H13740" s="41" t="s">
        <v>263</v>
      </c>
      <c r="I13740" s="42" t="s">
        <v>21</v>
      </c>
      <c r="J13740" s="43" t="s">
        <v>15</v>
      </c>
      <c r="K13740" s="44">
        <v>36</v>
      </c>
      <c r="L13740" s="45">
        <v>26102.04933719134</v>
      </c>
      <c r="M13740" s="46">
        <v>27636.89516217753</v>
      </c>
      <c r="N13740" s="45"/>
      <c r="O13740" s="46"/>
    </row>
    <row r="13741" spans="1:15" x14ac:dyDescent="0.2">
      <c r="A13741" s="11" t="str">
        <f t="shared" si="1284"/>
        <v>9112305 - Region Nordjylland0-4 år</v>
      </c>
      <c r="B13741" s="12" t="str">
        <f t="shared" si="1287"/>
        <v>911230</v>
      </c>
      <c r="C13741" s="14">
        <f t="shared" si="1285"/>
        <v>0</v>
      </c>
      <c r="D13741" s="14">
        <f t="shared" si="1286"/>
        <v>0</v>
      </c>
      <c r="E13741" s="19" t="str">
        <f t="shared" si="1288"/>
        <v>911230 - Rengøring af industrilokaliteter</v>
      </c>
      <c r="F13741" s="19" t="str">
        <f t="shared" si="1289"/>
        <v>0-4 år</v>
      </c>
      <c r="G13741" s="40" t="s">
        <v>516</v>
      </c>
      <c r="H13741" s="41" t="s">
        <v>263</v>
      </c>
      <c r="I13741" s="42" t="s">
        <v>21</v>
      </c>
      <c r="J13741" s="43" t="s">
        <v>16</v>
      </c>
      <c r="K13741" s="44">
        <v>52</v>
      </c>
      <c r="L13741" s="45">
        <v>25987.252038272163</v>
      </c>
      <c r="M13741" s="46">
        <v>27533.56417477753</v>
      </c>
      <c r="N13741" s="45"/>
      <c r="O13741" s="46"/>
    </row>
    <row r="13742" spans="1:15" x14ac:dyDescent="0.2">
      <c r="A13742" s="11" t="str">
        <f t="shared" si="1284"/>
        <v>9112305 - Region Nordjylland10-14 år</v>
      </c>
      <c r="B13742" s="12" t="str">
        <f t="shared" si="1287"/>
        <v>911230</v>
      </c>
      <c r="C13742" s="14">
        <f t="shared" si="1285"/>
        <v>0</v>
      </c>
      <c r="D13742" s="14">
        <f t="shared" si="1286"/>
        <v>0</v>
      </c>
      <c r="E13742" s="19" t="str">
        <f t="shared" si="1288"/>
        <v>911230 - Rengøring af industrilokaliteter</v>
      </c>
      <c r="F13742" s="19" t="str">
        <f t="shared" si="1289"/>
        <v>10-14 år</v>
      </c>
      <c r="G13742" s="40" t="s">
        <v>516</v>
      </c>
      <c r="H13742" s="41" t="s">
        <v>263</v>
      </c>
      <c r="I13742" s="42" t="s">
        <v>21</v>
      </c>
      <c r="J13742" s="43" t="s">
        <v>17</v>
      </c>
      <c r="K13742" s="44">
        <v>27</v>
      </c>
      <c r="L13742" s="45">
        <v>27890.011573134041</v>
      </c>
      <c r="M13742" s="46">
        <v>29549.543074167639</v>
      </c>
      <c r="N13742" s="45"/>
      <c r="O13742" s="46"/>
    </row>
    <row r="13743" spans="1:15" x14ac:dyDescent="0.2">
      <c r="A13743" s="11" t="str">
        <f t="shared" si="1284"/>
        <v>9112305 - Region Nordjylland15-20 år</v>
      </c>
      <c r="B13743" s="12" t="str">
        <f t="shared" si="1287"/>
        <v>911230</v>
      </c>
      <c r="C13743" s="14">
        <f t="shared" si="1285"/>
        <v>0</v>
      </c>
      <c r="D13743" s="14">
        <f t="shared" si="1286"/>
        <v>0</v>
      </c>
      <c r="E13743" s="19" t="str">
        <f t="shared" si="1288"/>
        <v>911230 - Rengøring af industrilokaliteter</v>
      </c>
      <c r="F13743" s="19" t="str">
        <f t="shared" si="1289"/>
        <v>15-20 år</v>
      </c>
      <c r="G13743" s="40" t="s">
        <v>516</v>
      </c>
      <c r="H13743" s="41" t="s">
        <v>263</v>
      </c>
      <c r="I13743" s="42" t="s">
        <v>21</v>
      </c>
      <c r="J13743" s="43" t="s">
        <v>18</v>
      </c>
      <c r="K13743" s="44">
        <v>17</v>
      </c>
      <c r="L13743" s="45">
        <v>28332.949471709489</v>
      </c>
      <c r="M13743" s="46">
        <v>29936.895406449654</v>
      </c>
      <c r="N13743" s="45"/>
      <c r="O13743" s="46"/>
    </row>
    <row r="13744" spans="1:15" x14ac:dyDescent="0.2">
      <c r="A13744" s="11" t="str">
        <f t="shared" si="1284"/>
        <v>9112305 - Region Nordjylland20-24 år</v>
      </c>
      <c r="B13744" s="12" t="str">
        <f t="shared" si="1287"/>
        <v>911230</v>
      </c>
      <c r="C13744" s="14">
        <f t="shared" si="1285"/>
        <v>0</v>
      </c>
      <c r="D13744" s="14">
        <f t="shared" si="1286"/>
        <v>0</v>
      </c>
      <c r="E13744" s="19" t="str">
        <f t="shared" si="1288"/>
        <v>911230 - Rengøring af industrilokaliteter</v>
      </c>
      <c r="F13744" s="19" t="str">
        <f t="shared" si="1289"/>
        <v>20-24 år</v>
      </c>
      <c r="G13744" s="40" t="s">
        <v>516</v>
      </c>
      <c r="H13744" s="41" t="s">
        <v>263</v>
      </c>
      <c r="I13744" s="42" t="s">
        <v>21</v>
      </c>
      <c r="J13744" s="43" t="s">
        <v>19</v>
      </c>
      <c r="K13744" s="44">
        <v>18</v>
      </c>
      <c r="L13744" s="45">
        <v>27036.071855634727</v>
      </c>
      <c r="M13744" s="46">
        <v>28427.094600404653</v>
      </c>
      <c r="N13744" s="45"/>
      <c r="O13744" s="46"/>
    </row>
    <row r="13745" spans="1:15" x14ac:dyDescent="0.2">
      <c r="A13745" s="11" t="str">
        <f t="shared" si="1284"/>
        <v>9112305 - Region Nordjylland25 år og derover</v>
      </c>
      <c r="B13745" s="12" t="str">
        <f t="shared" si="1287"/>
        <v>911230</v>
      </c>
      <c r="C13745" s="14">
        <f t="shared" si="1285"/>
        <v>0</v>
      </c>
      <c r="D13745" s="14">
        <f t="shared" si="1286"/>
        <v>0</v>
      </c>
      <c r="E13745" s="19" t="str">
        <f t="shared" si="1288"/>
        <v>911230 - Rengøring af industrilokaliteter</v>
      </c>
      <c r="F13745" s="19" t="str">
        <f t="shared" si="1289"/>
        <v>25 år og derover</v>
      </c>
      <c r="G13745" s="40" t="s">
        <v>516</v>
      </c>
      <c r="H13745" s="41" t="s">
        <v>263</v>
      </c>
      <c r="I13745" s="42" t="s">
        <v>21</v>
      </c>
      <c r="J13745" s="43" t="s">
        <v>9</v>
      </c>
      <c r="K13745" s="44">
        <v>81</v>
      </c>
      <c r="L13745" s="45">
        <v>26732.879655806388</v>
      </c>
      <c r="M13745" s="46">
        <v>28316.031614987412</v>
      </c>
      <c r="N13745" s="45"/>
      <c r="O13745" s="46"/>
    </row>
    <row r="13746" spans="1:15" x14ac:dyDescent="0.2">
      <c r="A13746" s="11" t="str">
        <f t="shared" si="1284"/>
        <v>9112305 - Region NordjyllandAlle uanset erf.</v>
      </c>
      <c r="B13746" s="12" t="str">
        <f t="shared" si="1287"/>
        <v>911230</v>
      </c>
      <c r="C13746" s="14">
        <f t="shared" si="1285"/>
        <v>0</v>
      </c>
      <c r="D13746" s="14">
        <f t="shared" si="1286"/>
        <v>0</v>
      </c>
      <c r="E13746" s="19" t="str">
        <f t="shared" si="1288"/>
        <v>911230 - Rengøring af industrilokaliteter</v>
      </c>
      <c r="F13746" s="19" t="str">
        <f t="shared" si="1289"/>
        <v>Alle uanset erf.</v>
      </c>
      <c r="G13746" s="40" t="s">
        <v>516</v>
      </c>
      <c r="H13746" s="41" t="s">
        <v>263</v>
      </c>
      <c r="I13746" s="42" t="s">
        <v>21</v>
      </c>
      <c r="J13746" s="43" t="s">
        <v>10</v>
      </c>
      <c r="K13746" s="44">
        <v>231</v>
      </c>
      <c r="L13746" s="45">
        <v>26881.119860914307</v>
      </c>
      <c r="M13746" s="46">
        <v>28427.094600404653</v>
      </c>
      <c r="N13746" s="45"/>
      <c r="O13746" s="46"/>
    </row>
    <row r="13747" spans="1:15" x14ac:dyDescent="0.2">
      <c r="A13747" s="11" t="str">
        <f t="shared" si="1284"/>
        <v>9112306 - Alle regionerUnder 1 år</v>
      </c>
      <c r="B13747" s="12" t="str">
        <f t="shared" si="1287"/>
        <v>911230</v>
      </c>
      <c r="C13747" s="14">
        <f t="shared" si="1285"/>
        <v>0</v>
      </c>
      <c r="D13747" s="14">
        <f t="shared" si="1286"/>
        <v>0</v>
      </c>
      <c r="E13747" s="19" t="str">
        <f t="shared" si="1288"/>
        <v>911230 - Rengøring af industrilokaliteter</v>
      </c>
      <c r="F13747" s="19" t="str">
        <f t="shared" si="1289"/>
        <v>Under 1 år</v>
      </c>
      <c r="G13747" s="40" t="s">
        <v>516</v>
      </c>
      <c r="H13747" s="41" t="s">
        <v>263</v>
      </c>
      <c r="I13747" s="42" t="s">
        <v>11</v>
      </c>
      <c r="J13747" s="43" t="s">
        <v>13</v>
      </c>
      <c r="K13747" s="44">
        <v>137</v>
      </c>
      <c r="L13747" s="45">
        <v>25036.757606986281</v>
      </c>
      <c r="M13747" s="46">
        <v>26526.512741134738</v>
      </c>
      <c r="N13747" s="45"/>
      <c r="O13747" s="46"/>
    </row>
    <row r="13748" spans="1:15" x14ac:dyDescent="0.2">
      <c r="A13748" s="11" t="str">
        <f t="shared" si="1284"/>
        <v>9112306 - Alle regioner1 år</v>
      </c>
      <c r="B13748" s="12" t="str">
        <f t="shared" si="1287"/>
        <v>911230</v>
      </c>
      <c r="C13748" s="14">
        <f t="shared" si="1285"/>
        <v>0</v>
      </c>
      <c r="D13748" s="14">
        <f t="shared" si="1286"/>
        <v>0</v>
      </c>
      <c r="E13748" s="19" t="str">
        <f t="shared" si="1288"/>
        <v>911230 - Rengøring af industrilokaliteter</v>
      </c>
      <c r="F13748" s="19" t="str">
        <f t="shared" si="1289"/>
        <v>1 år</v>
      </c>
      <c r="G13748" s="40" t="s">
        <v>516</v>
      </c>
      <c r="H13748" s="41" t="s">
        <v>263</v>
      </c>
      <c r="I13748" s="42" t="s">
        <v>11</v>
      </c>
      <c r="J13748" s="43" t="s">
        <v>22</v>
      </c>
      <c r="K13748" s="44">
        <v>98</v>
      </c>
      <c r="L13748" s="45">
        <v>25509.422834974681</v>
      </c>
      <c r="M13748" s="46">
        <v>26901.183228155864</v>
      </c>
      <c r="N13748" s="45"/>
      <c r="O13748" s="46"/>
    </row>
    <row r="13749" spans="1:15" x14ac:dyDescent="0.2">
      <c r="A13749" s="11" t="str">
        <f t="shared" si="1284"/>
        <v>9112306 - Alle regioner2 år</v>
      </c>
      <c r="B13749" s="12" t="str">
        <f t="shared" si="1287"/>
        <v>911230</v>
      </c>
      <c r="C13749" s="14">
        <f t="shared" si="1285"/>
        <v>0</v>
      </c>
      <c r="D13749" s="14">
        <f t="shared" si="1286"/>
        <v>0</v>
      </c>
      <c r="E13749" s="19" t="str">
        <f t="shared" si="1288"/>
        <v>911230 - Rengøring af industrilokaliteter</v>
      </c>
      <c r="F13749" s="19" t="str">
        <f t="shared" si="1289"/>
        <v>2 år</v>
      </c>
      <c r="G13749" s="40" t="s">
        <v>516</v>
      </c>
      <c r="H13749" s="41" t="s">
        <v>263</v>
      </c>
      <c r="I13749" s="42" t="s">
        <v>11</v>
      </c>
      <c r="J13749" s="43" t="s">
        <v>23</v>
      </c>
      <c r="K13749" s="44">
        <v>80</v>
      </c>
      <c r="L13749" s="45">
        <v>26604.211798605058</v>
      </c>
      <c r="M13749" s="46">
        <v>28167.686616810533</v>
      </c>
      <c r="N13749" s="45"/>
      <c r="O13749" s="46"/>
    </row>
    <row r="13750" spans="1:15" x14ac:dyDescent="0.2">
      <c r="A13750" s="11" t="str">
        <f t="shared" si="1284"/>
        <v>9112306 - Alle regioner3 år</v>
      </c>
      <c r="B13750" s="12" t="str">
        <f t="shared" si="1287"/>
        <v>911230</v>
      </c>
      <c r="C13750" s="14">
        <f t="shared" si="1285"/>
        <v>0</v>
      </c>
      <c r="D13750" s="14">
        <f t="shared" si="1286"/>
        <v>0</v>
      </c>
      <c r="E13750" s="19" t="str">
        <f t="shared" si="1288"/>
        <v>911230 - Rengøring af industrilokaliteter</v>
      </c>
      <c r="F13750" s="19" t="str">
        <f t="shared" si="1289"/>
        <v>3 år</v>
      </c>
      <c r="G13750" s="40" t="s">
        <v>516</v>
      </c>
      <c r="H13750" s="41" t="s">
        <v>263</v>
      </c>
      <c r="I13750" s="42" t="s">
        <v>11</v>
      </c>
      <c r="J13750" s="43" t="s">
        <v>14</v>
      </c>
      <c r="K13750" s="44">
        <v>97</v>
      </c>
      <c r="L13750" s="45">
        <v>25595.23004378939</v>
      </c>
      <c r="M13750" s="46">
        <v>27118.215806003507</v>
      </c>
      <c r="N13750" s="45"/>
      <c r="O13750" s="46"/>
    </row>
    <row r="13751" spans="1:15" x14ac:dyDescent="0.2">
      <c r="A13751" s="11" t="str">
        <f t="shared" si="1284"/>
        <v>9112306 - Alle regioner4 år</v>
      </c>
      <c r="B13751" s="12" t="str">
        <f t="shared" si="1287"/>
        <v>911230</v>
      </c>
      <c r="C13751" s="14">
        <f t="shared" si="1285"/>
        <v>0</v>
      </c>
      <c r="D13751" s="14">
        <f t="shared" si="1286"/>
        <v>0</v>
      </c>
      <c r="E13751" s="19" t="str">
        <f t="shared" si="1288"/>
        <v>911230 - Rengøring af industrilokaliteter</v>
      </c>
      <c r="F13751" s="19" t="str">
        <f t="shared" si="1289"/>
        <v>4 år</v>
      </c>
      <c r="G13751" s="40" t="s">
        <v>516</v>
      </c>
      <c r="H13751" s="41" t="s">
        <v>263</v>
      </c>
      <c r="I13751" s="42" t="s">
        <v>11</v>
      </c>
      <c r="J13751" s="43" t="s">
        <v>24</v>
      </c>
      <c r="K13751" s="44">
        <v>98</v>
      </c>
      <c r="L13751" s="45">
        <v>25768.877922050247</v>
      </c>
      <c r="M13751" s="46">
        <v>27295.756150556826</v>
      </c>
      <c r="N13751" s="45"/>
      <c r="O13751" s="46"/>
    </row>
    <row r="13752" spans="1:15" x14ac:dyDescent="0.2">
      <c r="A13752" s="11" t="str">
        <f t="shared" si="1284"/>
        <v>9112306 - Alle regioner5-9 år</v>
      </c>
      <c r="B13752" s="12" t="str">
        <f t="shared" si="1287"/>
        <v>911230</v>
      </c>
      <c r="C13752" s="14">
        <f t="shared" si="1285"/>
        <v>0</v>
      </c>
      <c r="D13752" s="14">
        <f t="shared" si="1286"/>
        <v>0</v>
      </c>
      <c r="E13752" s="19" t="str">
        <f t="shared" si="1288"/>
        <v>911230 - Rengøring af industrilokaliteter</v>
      </c>
      <c r="F13752" s="19" t="str">
        <f t="shared" si="1289"/>
        <v>5-9 år</v>
      </c>
      <c r="G13752" s="40" t="s">
        <v>516</v>
      </c>
      <c r="H13752" s="41" t="s">
        <v>263</v>
      </c>
      <c r="I13752" s="42" t="s">
        <v>11</v>
      </c>
      <c r="J13752" s="43" t="s">
        <v>15</v>
      </c>
      <c r="K13752" s="44">
        <v>405</v>
      </c>
      <c r="L13752" s="45">
        <v>27004.639085126237</v>
      </c>
      <c r="M13752" s="46">
        <v>28609.368620663972</v>
      </c>
      <c r="N13752" s="45"/>
      <c r="O13752" s="46"/>
    </row>
    <row r="13753" spans="1:15" x14ac:dyDescent="0.2">
      <c r="A13753" s="11" t="str">
        <f t="shared" si="1284"/>
        <v>9112306 - Alle regioner0-4 år</v>
      </c>
      <c r="B13753" s="12" t="str">
        <f t="shared" si="1287"/>
        <v>911230</v>
      </c>
      <c r="C13753" s="14">
        <f t="shared" si="1285"/>
        <v>0</v>
      </c>
      <c r="D13753" s="14">
        <f t="shared" si="1286"/>
        <v>0</v>
      </c>
      <c r="E13753" s="19" t="str">
        <f t="shared" si="1288"/>
        <v>911230 - Rengøring af industrilokaliteter</v>
      </c>
      <c r="F13753" s="19" t="str">
        <f t="shared" si="1289"/>
        <v>0-4 år</v>
      </c>
      <c r="G13753" s="40" t="s">
        <v>516</v>
      </c>
      <c r="H13753" s="41" t="s">
        <v>263</v>
      </c>
      <c r="I13753" s="42" t="s">
        <v>11</v>
      </c>
      <c r="J13753" s="43" t="s">
        <v>16</v>
      </c>
      <c r="K13753" s="44">
        <v>510</v>
      </c>
      <c r="L13753" s="45">
        <v>25457.364429762078</v>
      </c>
      <c r="M13753" s="46">
        <v>26889.700965489192</v>
      </c>
      <c r="N13753" s="45"/>
      <c r="O13753" s="46"/>
    </row>
    <row r="13754" spans="1:15" x14ac:dyDescent="0.2">
      <c r="A13754" s="11" t="str">
        <f t="shared" si="1284"/>
        <v>9112306 - Alle regioner10-14 år</v>
      </c>
      <c r="B13754" s="12" t="str">
        <f t="shared" si="1287"/>
        <v>911230</v>
      </c>
      <c r="C13754" s="14">
        <f t="shared" si="1285"/>
        <v>0</v>
      </c>
      <c r="D13754" s="14">
        <f t="shared" si="1286"/>
        <v>0</v>
      </c>
      <c r="E13754" s="19" t="str">
        <f t="shared" si="1288"/>
        <v>911230 - Rengøring af industrilokaliteter</v>
      </c>
      <c r="F13754" s="19" t="str">
        <f t="shared" si="1289"/>
        <v>10-14 år</v>
      </c>
      <c r="G13754" s="40" t="s">
        <v>516</v>
      </c>
      <c r="H13754" s="41" t="s">
        <v>263</v>
      </c>
      <c r="I13754" s="42" t="s">
        <v>11</v>
      </c>
      <c r="J13754" s="43" t="s">
        <v>17</v>
      </c>
      <c r="K13754" s="44">
        <v>276</v>
      </c>
      <c r="L13754" s="45">
        <v>27427.377645640725</v>
      </c>
      <c r="M13754" s="46">
        <v>29059.381170427027</v>
      </c>
      <c r="N13754" s="45"/>
      <c r="O13754" s="46"/>
    </row>
    <row r="13755" spans="1:15" x14ac:dyDescent="0.2">
      <c r="A13755" s="11" t="str">
        <f t="shared" si="1284"/>
        <v>9112306 - Alle regioner15-20 år</v>
      </c>
      <c r="B13755" s="12" t="str">
        <f t="shared" si="1287"/>
        <v>911230</v>
      </c>
      <c r="C13755" s="14">
        <f t="shared" si="1285"/>
        <v>0</v>
      </c>
      <c r="D13755" s="14">
        <f t="shared" si="1286"/>
        <v>0</v>
      </c>
      <c r="E13755" s="19" t="str">
        <f t="shared" si="1288"/>
        <v>911230 - Rengøring af industrilokaliteter</v>
      </c>
      <c r="F13755" s="19" t="str">
        <f t="shared" si="1289"/>
        <v>15-20 år</v>
      </c>
      <c r="G13755" s="40" t="s">
        <v>516</v>
      </c>
      <c r="H13755" s="41" t="s">
        <v>263</v>
      </c>
      <c r="I13755" s="42" t="s">
        <v>11</v>
      </c>
      <c r="J13755" s="43" t="s">
        <v>18</v>
      </c>
      <c r="K13755" s="44">
        <v>157</v>
      </c>
      <c r="L13755" s="45">
        <v>27465.116130571336</v>
      </c>
      <c r="M13755" s="46">
        <v>29099.365197794199</v>
      </c>
      <c r="N13755" s="45"/>
      <c r="O13755" s="46"/>
    </row>
    <row r="13756" spans="1:15" x14ac:dyDescent="0.2">
      <c r="A13756" s="11" t="str">
        <f t="shared" si="1284"/>
        <v>9112306 - Alle regioner20-24 år</v>
      </c>
      <c r="B13756" s="12" t="str">
        <f t="shared" si="1287"/>
        <v>911230</v>
      </c>
      <c r="C13756" s="14">
        <f t="shared" si="1285"/>
        <v>0</v>
      </c>
      <c r="D13756" s="14">
        <f t="shared" si="1286"/>
        <v>0</v>
      </c>
      <c r="E13756" s="19" t="str">
        <f t="shared" si="1288"/>
        <v>911230 - Rengøring af industrilokaliteter</v>
      </c>
      <c r="F13756" s="19" t="str">
        <f t="shared" si="1289"/>
        <v>20-24 år</v>
      </c>
      <c r="G13756" s="40" t="s">
        <v>516</v>
      </c>
      <c r="H13756" s="41" t="s">
        <v>263</v>
      </c>
      <c r="I13756" s="42" t="s">
        <v>11</v>
      </c>
      <c r="J13756" s="43" t="s">
        <v>19</v>
      </c>
      <c r="K13756" s="44">
        <v>160</v>
      </c>
      <c r="L13756" s="45">
        <v>27286.243149676069</v>
      </c>
      <c r="M13756" s="46">
        <v>28909.848788311567</v>
      </c>
      <c r="N13756" s="45"/>
      <c r="O13756" s="46"/>
    </row>
    <row r="13757" spans="1:15" x14ac:dyDescent="0.2">
      <c r="A13757" s="11" t="str">
        <f t="shared" si="1284"/>
        <v>9112306 - Alle regioner25 år og derover</v>
      </c>
      <c r="B13757" s="12" t="str">
        <f t="shared" si="1287"/>
        <v>911230</v>
      </c>
      <c r="C13757" s="14">
        <f t="shared" si="1285"/>
        <v>0</v>
      </c>
      <c r="D13757" s="14">
        <f t="shared" si="1286"/>
        <v>0</v>
      </c>
      <c r="E13757" s="19" t="str">
        <f t="shared" si="1288"/>
        <v>911230 - Rengøring af industrilokaliteter</v>
      </c>
      <c r="F13757" s="19" t="str">
        <f t="shared" si="1289"/>
        <v>25 år og derover</v>
      </c>
      <c r="G13757" s="40" t="s">
        <v>516</v>
      </c>
      <c r="H13757" s="41" t="s">
        <v>263</v>
      </c>
      <c r="I13757" s="42" t="s">
        <v>11</v>
      </c>
      <c r="J13757" s="43" t="s">
        <v>9</v>
      </c>
      <c r="K13757" s="44">
        <v>598</v>
      </c>
      <c r="L13757" s="45">
        <v>27350.987672754149</v>
      </c>
      <c r="M13757" s="46">
        <v>28970.597191485107</v>
      </c>
      <c r="N13757" s="45"/>
      <c r="O13757" s="46"/>
    </row>
    <row r="13758" spans="1:15" x14ac:dyDescent="0.2">
      <c r="A13758" s="11" t="str">
        <f t="shared" si="1284"/>
        <v>9112306 - Alle regionerAlle uanset erf.</v>
      </c>
      <c r="B13758" s="12" t="str">
        <f t="shared" si="1287"/>
        <v>911230</v>
      </c>
      <c r="C13758" s="14">
        <f t="shared" si="1285"/>
        <v>0</v>
      </c>
      <c r="D13758" s="14">
        <f t="shared" si="1286"/>
        <v>0</v>
      </c>
      <c r="E13758" s="19" t="str">
        <f t="shared" si="1288"/>
        <v>911230 - Rengøring af industrilokaliteter</v>
      </c>
      <c r="F13758" s="19" t="str">
        <f t="shared" si="1289"/>
        <v>Alle uanset erf.</v>
      </c>
      <c r="G13758" s="40" t="s">
        <v>516</v>
      </c>
      <c r="H13758" s="41" t="s">
        <v>263</v>
      </c>
      <c r="I13758" s="42" t="s">
        <v>11</v>
      </c>
      <c r="J13758" s="43" t="s">
        <v>10</v>
      </c>
      <c r="K13758" s="44">
        <v>2106</v>
      </c>
      <c r="L13758" s="45">
        <v>27041.512634919807</v>
      </c>
      <c r="M13758" s="46">
        <v>28647.245739544305</v>
      </c>
      <c r="N13758" s="45"/>
      <c r="O13758" s="46"/>
    </row>
    <row r="13759" spans="1:15" x14ac:dyDescent="0.2">
      <c r="A13759" s="11" t="str">
        <f t="shared" si="1284"/>
        <v>9112401 - Region HovedstadenUnder 1 år</v>
      </c>
      <c r="B13759" s="12" t="str">
        <f t="shared" si="1287"/>
        <v>911240</v>
      </c>
      <c r="C13759" s="14">
        <f t="shared" si="1285"/>
        <v>0</v>
      </c>
      <c r="D13759" s="14">
        <f t="shared" si="1286"/>
        <v>0</v>
      </c>
      <c r="E13759" s="19" t="str">
        <f t="shared" si="1288"/>
        <v>911240 - Rengøring på hoteller o.l.</v>
      </c>
      <c r="F13759" s="19" t="str">
        <f t="shared" si="1289"/>
        <v>Under 1 år</v>
      </c>
      <c r="G13759" s="40" t="s">
        <v>516</v>
      </c>
      <c r="H13759" s="41" t="s">
        <v>264</v>
      </c>
      <c r="I13759" s="42" t="s">
        <v>8</v>
      </c>
      <c r="J13759" s="43" t="s">
        <v>13</v>
      </c>
      <c r="K13759" s="44">
        <v>1821</v>
      </c>
      <c r="L13759" s="45">
        <v>22665.172380859098</v>
      </c>
      <c r="M13759" s="46">
        <v>24009.473158980967</v>
      </c>
      <c r="N13759" s="45"/>
      <c r="O13759" s="46"/>
    </row>
    <row r="13760" spans="1:15" x14ac:dyDescent="0.2">
      <c r="A13760" s="11" t="str">
        <f t="shared" si="1284"/>
        <v>9112401 - Region Hovedstaden1 år</v>
      </c>
      <c r="B13760" s="12" t="str">
        <f t="shared" si="1287"/>
        <v>911240</v>
      </c>
      <c r="C13760" s="14">
        <f t="shared" si="1285"/>
        <v>0</v>
      </c>
      <c r="D13760" s="14">
        <f t="shared" si="1286"/>
        <v>0</v>
      </c>
      <c r="E13760" s="19" t="str">
        <f t="shared" si="1288"/>
        <v>911240 - Rengøring på hoteller o.l.</v>
      </c>
      <c r="F13760" s="19" t="str">
        <f t="shared" si="1289"/>
        <v>1 år</v>
      </c>
      <c r="G13760" s="40" t="s">
        <v>516</v>
      </c>
      <c r="H13760" s="41" t="s">
        <v>264</v>
      </c>
      <c r="I13760" s="42" t="s">
        <v>8</v>
      </c>
      <c r="J13760" s="43" t="s">
        <v>22</v>
      </c>
      <c r="K13760" s="44">
        <v>499</v>
      </c>
      <c r="L13760" s="45">
        <v>23493.536231464444</v>
      </c>
      <c r="M13760" s="46">
        <v>24845.242528936655</v>
      </c>
      <c r="N13760" s="45"/>
      <c r="O13760" s="46"/>
    </row>
    <row r="13761" spans="1:15" x14ac:dyDescent="0.2">
      <c r="A13761" s="11" t="str">
        <f t="shared" si="1284"/>
        <v>9112401 - Region Hovedstaden2 år</v>
      </c>
      <c r="B13761" s="12" t="str">
        <f t="shared" si="1287"/>
        <v>911240</v>
      </c>
      <c r="C13761" s="14">
        <f t="shared" si="1285"/>
        <v>0</v>
      </c>
      <c r="D13761" s="14">
        <f t="shared" si="1286"/>
        <v>0</v>
      </c>
      <c r="E13761" s="19" t="str">
        <f t="shared" si="1288"/>
        <v>911240 - Rengøring på hoteller o.l.</v>
      </c>
      <c r="F13761" s="19" t="str">
        <f t="shared" si="1289"/>
        <v>2 år</v>
      </c>
      <c r="G13761" s="40" t="s">
        <v>516</v>
      </c>
      <c r="H13761" s="41" t="s">
        <v>264</v>
      </c>
      <c r="I13761" s="42" t="s">
        <v>8</v>
      </c>
      <c r="J13761" s="43" t="s">
        <v>23</v>
      </c>
      <c r="K13761" s="44">
        <v>381</v>
      </c>
      <c r="L13761" s="45">
        <v>23236.470884498111</v>
      </c>
      <c r="M13761" s="46">
        <v>24532.75100370853</v>
      </c>
      <c r="N13761" s="45"/>
      <c r="O13761" s="46"/>
    </row>
    <row r="13762" spans="1:15" x14ac:dyDescent="0.2">
      <c r="A13762" s="11" t="str">
        <f t="shared" ref="A13762:A13825" si="1290">B13762&amp;I13762&amp;F13762</f>
        <v>9112401 - Region Hovedstaden3 år</v>
      </c>
      <c r="B13762" s="12" t="str">
        <f t="shared" si="1287"/>
        <v>911240</v>
      </c>
      <c r="C13762" s="14">
        <f t="shared" ref="C13762:C13825" si="1291">N13762*1.2</f>
        <v>0</v>
      </c>
      <c r="D13762" s="14">
        <f t="shared" ref="D13762:D13825" si="1292">O13762*1.2</f>
        <v>0</v>
      </c>
      <c r="E13762" s="19" t="str">
        <f t="shared" si="1288"/>
        <v>911240 - Rengøring på hoteller o.l.</v>
      </c>
      <c r="F13762" s="19" t="str">
        <f t="shared" si="1289"/>
        <v>3 år</v>
      </c>
      <c r="G13762" s="40" t="s">
        <v>516</v>
      </c>
      <c r="H13762" s="41" t="s">
        <v>264</v>
      </c>
      <c r="I13762" s="42" t="s">
        <v>8</v>
      </c>
      <c r="J13762" s="43" t="s">
        <v>14</v>
      </c>
      <c r="K13762" s="44">
        <v>329</v>
      </c>
      <c r="L13762" s="45">
        <v>23449.46959481205</v>
      </c>
      <c r="M13762" s="46">
        <v>24844.776777567273</v>
      </c>
      <c r="N13762" s="45"/>
      <c r="O13762" s="46"/>
    </row>
    <row r="13763" spans="1:15" x14ac:dyDescent="0.2">
      <c r="A13763" s="11" t="str">
        <f t="shared" si="1290"/>
        <v>9112401 - Region Hovedstaden4 år</v>
      </c>
      <c r="B13763" s="12" t="str">
        <f t="shared" ref="B13763:B13826" si="1293">LEFT(E13763,6)</f>
        <v>911240</v>
      </c>
      <c r="C13763" s="14">
        <f t="shared" si="1291"/>
        <v>0</v>
      </c>
      <c r="D13763" s="14">
        <f t="shared" si="1292"/>
        <v>0</v>
      </c>
      <c r="E13763" s="19" t="str">
        <f t="shared" ref="E13763:E13826" si="1294">TRIM(H13763)</f>
        <v>911240 - Rengøring på hoteller o.l.</v>
      </c>
      <c r="F13763" s="19" t="str">
        <f t="shared" ref="F13763:F13826" si="1295">MID(J13763,6,30)</f>
        <v>4 år</v>
      </c>
      <c r="G13763" s="40" t="s">
        <v>516</v>
      </c>
      <c r="H13763" s="41" t="s">
        <v>264</v>
      </c>
      <c r="I13763" s="42" t="s">
        <v>8</v>
      </c>
      <c r="J13763" s="43" t="s">
        <v>24</v>
      </c>
      <c r="K13763" s="44">
        <v>245</v>
      </c>
      <c r="L13763" s="45">
        <v>23290.217153474354</v>
      </c>
      <c r="M13763" s="46">
        <v>24676.048383079702</v>
      </c>
      <c r="N13763" s="45"/>
      <c r="O13763" s="46"/>
    </row>
    <row r="13764" spans="1:15" x14ac:dyDescent="0.2">
      <c r="A13764" s="11" t="str">
        <f t="shared" si="1290"/>
        <v>9112401 - Region Hovedstaden5-9 år</v>
      </c>
      <c r="B13764" s="12" t="str">
        <f t="shared" si="1293"/>
        <v>911240</v>
      </c>
      <c r="C13764" s="14">
        <f t="shared" si="1291"/>
        <v>0</v>
      </c>
      <c r="D13764" s="14">
        <f t="shared" si="1292"/>
        <v>0</v>
      </c>
      <c r="E13764" s="19" t="str">
        <f t="shared" si="1294"/>
        <v>911240 - Rengøring på hoteller o.l.</v>
      </c>
      <c r="F13764" s="19" t="str">
        <f t="shared" si="1295"/>
        <v>5-9 år</v>
      </c>
      <c r="G13764" s="40" t="s">
        <v>516</v>
      </c>
      <c r="H13764" s="41" t="s">
        <v>264</v>
      </c>
      <c r="I13764" s="42" t="s">
        <v>8</v>
      </c>
      <c r="J13764" s="43" t="s">
        <v>15</v>
      </c>
      <c r="K13764" s="44">
        <v>735</v>
      </c>
      <c r="L13764" s="45">
        <v>23854.227983354638</v>
      </c>
      <c r="M13764" s="46">
        <v>25273.619390468557</v>
      </c>
      <c r="N13764" s="45"/>
      <c r="O13764" s="46"/>
    </row>
    <row r="13765" spans="1:15" x14ac:dyDescent="0.2">
      <c r="A13765" s="11" t="str">
        <f t="shared" si="1290"/>
        <v>9112401 - Region Hovedstaden0-4 år</v>
      </c>
      <c r="B13765" s="12" t="str">
        <f t="shared" si="1293"/>
        <v>911240</v>
      </c>
      <c r="C13765" s="14">
        <f t="shared" si="1291"/>
        <v>0</v>
      </c>
      <c r="D13765" s="14">
        <f t="shared" si="1292"/>
        <v>0</v>
      </c>
      <c r="E13765" s="19" t="str">
        <f t="shared" si="1294"/>
        <v>911240 - Rengøring på hoteller o.l.</v>
      </c>
      <c r="F13765" s="19" t="str">
        <f t="shared" si="1295"/>
        <v>0-4 år</v>
      </c>
      <c r="G13765" s="40" t="s">
        <v>516</v>
      </c>
      <c r="H13765" s="41" t="s">
        <v>264</v>
      </c>
      <c r="I13765" s="42" t="s">
        <v>8</v>
      </c>
      <c r="J13765" s="43" t="s">
        <v>16</v>
      </c>
      <c r="K13765" s="44">
        <v>3275</v>
      </c>
      <c r="L13765" s="45">
        <v>22738.012719076902</v>
      </c>
      <c r="M13765" s="46">
        <v>24084.028014280484</v>
      </c>
      <c r="N13765" s="45"/>
      <c r="O13765" s="46"/>
    </row>
    <row r="13766" spans="1:15" x14ac:dyDescent="0.2">
      <c r="A13766" s="11" t="str">
        <f t="shared" si="1290"/>
        <v>9112401 - Region Hovedstaden10-14 år</v>
      </c>
      <c r="B13766" s="12" t="str">
        <f t="shared" si="1293"/>
        <v>911240</v>
      </c>
      <c r="C13766" s="14">
        <f t="shared" si="1291"/>
        <v>0</v>
      </c>
      <c r="D13766" s="14">
        <f t="shared" si="1292"/>
        <v>0</v>
      </c>
      <c r="E13766" s="19" t="str">
        <f t="shared" si="1294"/>
        <v>911240 - Rengøring på hoteller o.l.</v>
      </c>
      <c r="F13766" s="19" t="str">
        <f t="shared" si="1295"/>
        <v>10-14 år</v>
      </c>
      <c r="G13766" s="40" t="s">
        <v>516</v>
      </c>
      <c r="H13766" s="41" t="s">
        <v>264</v>
      </c>
      <c r="I13766" s="42" t="s">
        <v>8</v>
      </c>
      <c r="J13766" s="43" t="s">
        <v>17</v>
      </c>
      <c r="K13766" s="44">
        <v>419</v>
      </c>
      <c r="L13766" s="45">
        <v>24188.748626924465</v>
      </c>
      <c r="M13766" s="46">
        <v>25513.073663759566</v>
      </c>
      <c r="N13766" s="45"/>
      <c r="O13766" s="46"/>
    </row>
    <row r="13767" spans="1:15" x14ac:dyDescent="0.2">
      <c r="A13767" s="11" t="str">
        <f t="shared" si="1290"/>
        <v>9112401 - Region Hovedstaden15-20 år</v>
      </c>
      <c r="B13767" s="12" t="str">
        <f t="shared" si="1293"/>
        <v>911240</v>
      </c>
      <c r="C13767" s="14">
        <f t="shared" si="1291"/>
        <v>0</v>
      </c>
      <c r="D13767" s="14">
        <f t="shared" si="1292"/>
        <v>0</v>
      </c>
      <c r="E13767" s="19" t="str">
        <f t="shared" si="1294"/>
        <v>911240 - Rengøring på hoteller o.l.</v>
      </c>
      <c r="F13767" s="19" t="str">
        <f t="shared" si="1295"/>
        <v>15-20 år</v>
      </c>
      <c r="G13767" s="40" t="s">
        <v>516</v>
      </c>
      <c r="H13767" s="41" t="s">
        <v>264</v>
      </c>
      <c r="I13767" s="42" t="s">
        <v>8</v>
      </c>
      <c r="J13767" s="43" t="s">
        <v>18</v>
      </c>
      <c r="K13767" s="44">
        <v>254</v>
      </c>
      <c r="L13767" s="45">
        <v>23306.058679058344</v>
      </c>
      <c r="M13767" s="46">
        <v>24692.8325224974</v>
      </c>
      <c r="N13767" s="45"/>
      <c r="O13767" s="46"/>
    </row>
    <row r="13768" spans="1:15" x14ac:dyDescent="0.2">
      <c r="A13768" s="11" t="str">
        <f t="shared" si="1290"/>
        <v>9112401 - Region Hovedstaden20-24 år</v>
      </c>
      <c r="B13768" s="12" t="str">
        <f t="shared" si="1293"/>
        <v>911240</v>
      </c>
      <c r="C13768" s="14">
        <f t="shared" si="1291"/>
        <v>0</v>
      </c>
      <c r="D13768" s="14">
        <f t="shared" si="1292"/>
        <v>0</v>
      </c>
      <c r="E13768" s="19" t="str">
        <f t="shared" si="1294"/>
        <v>911240 - Rengøring på hoteller o.l.</v>
      </c>
      <c r="F13768" s="19" t="str">
        <f t="shared" si="1295"/>
        <v>20-24 år</v>
      </c>
      <c r="G13768" s="40" t="s">
        <v>516</v>
      </c>
      <c r="H13768" s="41" t="s">
        <v>264</v>
      </c>
      <c r="I13768" s="42" t="s">
        <v>8</v>
      </c>
      <c r="J13768" s="43" t="s">
        <v>19</v>
      </c>
      <c r="K13768" s="44">
        <v>257</v>
      </c>
      <c r="L13768" s="45">
        <v>23732.014500406822</v>
      </c>
      <c r="M13768" s="46">
        <v>25144.133873076757</v>
      </c>
      <c r="N13768" s="45"/>
      <c r="O13768" s="46"/>
    </row>
    <row r="13769" spans="1:15" x14ac:dyDescent="0.2">
      <c r="A13769" s="11" t="str">
        <f t="shared" si="1290"/>
        <v>9112401 - Region Hovedstaden25 år og derover</v>
      </c>
      <c r="B13769" s="12" t="str">
        <f t="shared" si="1293"/>
        <v>911240</v>
      </c>
      <c r="C13769" s="14">
        <f t="shared" si="1291"/>
        <v>0</v>
      </c>
      <c r="D13769" s="14">
        <f t="shared" si="1292"/>
        <v>0</v>
      </c>
      <c r="E13769" s="19" t="str">
        <f t="shared" si="1294"/>
        <v>911240 - Rengøring på hoteller o.l.</v>
      </c>
      <c r="F13769" s="19" t="str">
        <f t="shared" si="1295"/>
        <v>25 år og derover</v>
      </c>
      <c r="G13769" s="40" t="s">
        <v>516</v>
      </c>
      <c r="H13769" s="41" t="s">
        <v>264</v>
      </c>
      <c r="I13769" s="42" t="s">
        <v>8</v>
      </c>
      <c r="J13769" s="43" t="s">
        <v>9</v>
      </c>
      <c r="K13769" s="44">
        <v>489</v>
      </c>
      <c r="L13769" s="45">
        <v>24138.785254090071</v>
      </c>
      <c r="M13769" s="46">
        <v>25505.443257360908</v>
      </c>
      <c r="N13769" s="45"/>
      <c r="O13769" s="46"/>
    </row>
    <row r="13770" spans="1:15" x14ac:dyDescent="0.2">
      <c r="A13770" s="11" t="str">
        <f t="shared" si="1290"/>
        <v>9112401 - Region HovedstadenAlle uanset erf.</v>
      </c>
      <c r="B13770" s="12" t="str">
        <f t="shared" si="1293"/>
        <v>911240</v>
      </c>
      <c r="C13770" s="14">
        <f t="shared" si="1291"/>
        <v>0</v>
      </c>
      <c r="D13770" s="14">
        <f t="shared" si="1292"/>
        <v>0</v>
      </c>
      <c r="E13770" s="19" t="str">
        <f t="shared" si="1294"/>
        <v>911240 - Rengøring på hoteller o.l.</v>
      </c>
      <c r="F13770" s="19" t="str">
        <f t="shared" si="1295"/>
        <v>Alle uanset erf.</v>
      </c>
      <c r="G13770" s="40" t="s">
        <v>516</v>
      </c>
      <c r="H13770" s="41" t="s">
        <v>264</v>
      </c>
      <c r="I13770" s="42" t="s">
        <v>8</v>
      </c>
      <c r="J13770" s="43" t="s">
        <v>10</v>
      </c>
      <c r="K13770" s="44">
        <v>5429</v>
      </c>
      <c r="L13770" s="45">
        <v>23001.408956375915</v>
      </c>
      <c r="M13770" s="46">
        <v>24363.03919583312</v>
      </c>
      <c r="N13770" s="45"/>
      <c r="O13770" s="46"/>
    </row>
    <row r="13771" spans="1:15" x14ac:dyDescent="0.2">
      <c r="A13771" s="11" t="str">
        <f t="shared" si="1290"/>
        <v>9112402 - Region SjællandUnder 1 år</v>
      </c>
      <c r="B13771" s="12" t="str">
        <f t="shared" si="1293"/>
        <v>911240</v>
      </c>
      <c r="C13771" s="14">
        <f t="shared" si="1291"/>
        <v>0</v>
      </c>
      <c r="D13771" s="14">
        <f t="shared" si="1292"/>
        <v>0</v>
      </c>
      <c r="E13771" s="19" t="str">
        <f t="shared" si="1294"/>
        <v>911240 - Rengøring på hoteller o.l.</v>
      </c>
      <c r="F13771" s="19" t="str">
        <f t="shared" si="1295"/>
        <v>Under 1 år</v>
      </c>
      <c r="G13771" s="40" t="s">
        <v>516</v>
      </c>
      <c r="H13771" s="41" t="s">
        <v>264</v>
      </c>
      <c r="I13771" s="42" t="s">
        <v>20</v>
      </c>
      <c r="J13771" s="43" t="s">
        <v>13</v>
      </c>
      <c r="K13771" s="44">
        <v>56</v>
      </c>
      <c r="L13771" s="45">
        <v>22829.443516045481</v>
      </c>
      <c r="M13771" s="46">
        <v>24157.294875915595</v>
      </c>
      <c r="N13771" s="45"/>
      <c r="O13771" s="46"/>
    </row>
    <row r="13772" spans="1:15" x14ac:dyDescent="0.2">
      <c r="A13772" s="11" t="str">
        <f t="shared" si="1290"/>
        <v>9112402 - Region Sjælland1 år</v>
      </c>
      <c r="B13772" s="12" t="str">
        <f t="shared" si="1293"/>
        <v>911240</v>
      </c>
      <c r="C13772" s="14">
        <f t="shared" si="1291"/>
        <v>0</v>
      </c>
      <c r="D13772" s="14">
        <f t="shared" si="1292"/>
        <v>0</v>
      </c>
      <c r="E13772" s="19" t="str">
        <f t="shared" si="1294"/>
        <v>911240 - Rengøring på hoteller o.l.</v>
      </c>
      <c r="F13772" s="19" t="str">
        <f t="shared" si="1295"/>
        <v>1 år</v>
      </c>
      <c r="G13772" s="40" t="s">
        <v>516</v>
      </c>
      <c r="H13772" s="41" t="s">
        <v>264</v>
      </c>
      <c r="I13772" s="42" t="s">
        <v>20</v>
      </c>
      <c r="J13772" s="43" t="s">
        <v>22</v>
      </c>
      <c r="K13772" s="44">
        <v>41</v>
      </c>
      <c r="L13772" s="45">
        <v>24347.579053641428</v>
      </c>
      <c r="M13772" s="46">
        <v>25655.573667048615</v>
      </c>
      <c r="N13772" s="45"/>
      <c r="O13772" s="46"/>
    </row>
    <row r="13773" spans="1:15" x14ac:dyDescent="0.2">
      <c r="A13773" s="11" t="str">
        <f t="shared" si="1290"/>
        <v>9112402 - Region Sjælland2 år</v>
      </c>
      <c r="B13773" s="12" t="str">
        <f t="shared" si="1293"/>
        <v>911240</v>
      </c>
      <c r="C13773" s="14">
        <f t="shared" si="1291"/>
        <v>0</v>
      </c>
      <c r="D13773" s="14">
        <f t="shared" si="1292"/>
        <v>0</v>
      </c>
      <c r="E13773" s="19" t="str">
        <f t="shared" si="1294"/>
        <v>911240 - Rengøring på hoteller o.l.</v>
      </c>
      <c r="F13773" s="19" t="str">
        <f t="shared" si="1295"/>
        <v>2 år</v>
      </c>
      <c r="G13773" s="40" t="s">
        <v>516</v>
      </c>
      <c r="H13773" s="41" t="s">
        <v>264</v>
      </c>
      <c r="I13773" s="42" t="s">
        <v>20</v>
      </c>
      <c r="J13773" s="43" t="s">
        <v>23</v>
      </c>
      <c r="K13773" s="44">
        <v>42</v>
      </c>
      <c r="L13773" s="45">
        <v>24646.101783893682</v>
      </c>
      <c r="M13773" s="46">
        <v>25970.133561500614</v>
      </c>
      <c r="N13773" s="45"/>
      <c r="O13773" s="46"/>
    </row>
    <row r="13774" spans="1:15" x14ac:dyDescent="0.2">
      <c r="A13774" s="11" t="str">
        <f t="shared" si="1290"/>
        <v>9112402 - Region Sjælland3 år</v>
      </c>
      <c r="B13774" s="12" t="str">
        <f t="shared" si="1293"/>
        <v>911240</v>
      </c>
      <c r="C13774" s="14">
        <f t="shared" si="1291"/>
        <v>0</v>
      </c>
      <c r="D13774" s="14">
        <f t="shared" si="1292"/>
        <v>0</v>
      </c>
      <c r="E13774" s="19" t="str">
        <f t="shared" si="1294"/>
        <v>911240 - Rengøring på hoteller o.l.</v>
      </c>
      <c r="F13774" s="19" t="str">
        <f t="shared" si="1295"/>
        <v>3 år</v>
      </c>
      <c r="G13774" s="40" t="s">
        <v>516</v>
      </c>
      <c r="H13774" s="41" t="s">
        <v>264</v>
      </c>
      <c r="I13774" s="42" t="s">
        <v>20</v>
      </c>
      <c r="J13774" s="43" t="s">
        <v>14</v>
      </c>
      <c r="K13774" s="44">
        <v>19</v>
      </c>
      <c r="L13774" s="45">
        <v>24990.80771650817</v>
      </c>
      <c r="M13774" s="46">
        <v>26477.828707269218</v>
      </c>
      <c r="N13774" s="45"/>
      <c r="O13774" s="46"/>
    </row>
    <row r="13775" spans="1:15" x14ac:dyDescent="0.2">
      <c r="A13775" s="11" t="str">
        <f t="shared" si="1290"/>
        <v>9112402 - Region Sjælland4 år</v>
      </c>
      <c r="B13775" s="12" t="str">
        <f t="shared" si="1293"/>
        <v>911240</v>
      </c>
      <c r="C13775" s="14">
        <f t="shared" si="1291"/>
        <v>0</v>
      </c>
      <c r="D13775" s="14">
        <f t="shared" si="1292"/>
        <v>0</v>
      </c>
      <c r="E13775" s="19" t="str">
        <f t="shared" si="1294"/>
        <v>911240 - Rengøring på hoteller o.l.</v>
      </c>
      <c r="F13775" s="19" t="str">
        <f t="shared" si="1295"/>
        <v>4 år</v>
      </c>
      <c r="G13775" s="40" t="s">
        <v>516</v>
      </c>
      <c r="H13775" s="41" t="s">
        <v>264</v>
      </c>
      <c r="I13775" s="42" t="s">
        <v>20</v>
      </c>
      <c r="J13775" s="43" t="s">
        <v>24</v>
      </c>
      <c r="K13775" s="44">
        <v>15</v>
      </c>
      <c r="L13775" s="45">
        <v>23880.704433181199</v>
      </c>
      <c r="M13775" s="46">
        <v>25301.671261029795</v>
      </c>
      <c r="N13775" s="45"/>
      <c r="O13775" s="46"/>
    </row>
    <row r="13776" spans="1:15" x14ac:dyDescent="0.2">
      <c r="A13776" s="11" t="str">
        <f t="shared" si="1290"/>
        <v>9112402 - Region Sjælland5-9 år</v>
      </c>
      <c r="B13776" s="12" t="str">
        <f t="shared" si="1293"/>
        <v>911240</v>
      </c>
      <c r="C13776" s="14">
        <f t="shared" si="1291"/>
        <v>0</v>
      </c>
      <c r="D13776" s="14">
        <f t="shared" si="1292"/>
        <v>0</v>
      </c>
      <c r="E13776" s="19" t="str">
        <f t="shared" si="1294"/>
        <v>911240 - Rengøring på hoteller o.l.</v>
      </c>
      <c r="F13776" s="19" t="str">
        <f t="shared" si="1295"/>
        <v>5-9 år</v>
      </c>
      <c r="G13776" s="40" t="s">
        <v>516</v>
      </c>
      <c r="H13776" s="41" t="s">
        <v>264</v>
      </c>
      <c r="I13776" s="42" t="s">
        <v>20</v>
      </c>
      <c r="J13776" s="43" t="s">
        <v>15</v>
      </c>
      <c r="K13776" s="44">
        <v>67</v>
      </c>
      <c r="L13776" s="45">
        <v>24777.841680061352</v>
      </c>
      <c r="M13776" s="46">
        <v>26173.652377418195</v>
      </c>
      <c r="N13776" s="45"/>
      <c r="O13776" s="46"/>
    </row>
    <row r="13777" spans="1:15" x14ac:dyDescent="0.2">
      <c r="A13777" s="11" t="str">
        <f t="shared" si="1290"/>
        <v>9112402 - Region Sjælland0-4 år</v>
      </c>
      <c r="B13777" s="12" t="str">
        <f t="shared" si="1293"/>
        <v>911240</v>
      </c>
      <c r="C13777" s="14">
        <f t="shared" si="1291"/>
        <v>0</v>
      </c>
      <c r="D13777" s="14">
        <f t="shared" si="1292"/>
        <v>0</v>
      </c>
      <c r="E13777" s="19" t="str">
        <f t="shared" si="1294"/>
        <v>911240 - Rengøring på hoteller o.l.</v>
      </c>
      <c r="F13777" s="19" t="str">
        <f t="shared" si="1295"/>
        <v>0-4 år</v>
      </c>
      <c r="G13777" s="40" t="s">
        <v>516</v>
      </c>
      <c r="H13777" s="41" t="s">
        <v>264</v>
      </c>
      <c r="I13777" s="42" t="s">
        <v>20</v>
      </c>
      <c r="J13777" s="43" t="s">
        <v>16</v>
      </c>
      <c r="K13777" s="44">
        <v>173</v>
      </c>
      <c r="L13777" s="45">
        <v>23937.335267215458</v>
      </c>
      <c r="M13777" s="46">
        <v>25301.671261029795</v>
      </c>
      <c r="N13777" s="45"/>
      <c r="O13777" s="46"/>
    </row>
    <row r="13778" spans="1:15" x14ac:dyDescent="0.2">
      <c r="A13778" s="11" t="str">
        <f t="shared" si="1290"/>
        <v>9112402 - Region Sjælland10-14 år</v>
      </c>
      <c r="B13778" s="12" t="str">
        <f t="shared" si="1293"/>
        <v>911240</v>
      </c>
      <c r="C13778" s="14">
        <f t="shared" si="1291"/>
        <v>0</v>
      </c>
      <c r="D13778" s="14">
        <f t="shared" si="1292"/>
        <v>0</v>
      </c>
      <c r="E13778" s="19" t="str">
        <f t="shared" si="1294"/>
        <v>911240 - Rengøring på hoteller o.l.</v>
      </c>
      <c r="F13778" s="19" t="str">
        <f t="shared" si="1295"/>
        <v>10-14 år</v>
      </c>
      <c r="G13778" s="40" t="s">
        <v>516</v>
      </c>
      <c r="H13778" s="41" t="s">
        <v>264</v>
      </c>
      <c r="I13778" s="42" t="s">
        <v>20</v>
      </c>
      <c r="J13778" s="43" t="s">
        <v>17</v>
      </c>
      <c r="K13778" s="44">
        <v>29</v>
      </c>
      <c r="L13778" s="45">
        <v>24338.019986689691</v>
      </c>
      <c r="M13778" s="46">
        <v>25645.50107026894</v>
      </c>
      <c r="N13778" s="45"/>
      <c r="O13778" s="46"/>
    </row>
    <row r="13779" spans="1:15" x14ac:dyDescent="0.2">
      <c r="A13779" s="11" t="str">
        <f t="shared" si="1290"/>
        <v>9112402 - Region Sjælland15-20 år</v>
      </c>
      <c r="B13779" s="12" t="str">
        <f t="shared" si="1293"/>
        <v>911240</v>
      </c>
      <c r="C13779" s="14">
        <f t="shared" si="1291"/>
        <v>0</v>
      </c>
      <c r="D13779" s="14">
        <f t="shared" si="1292"/>
        <v>0</v>
      </c>
      <c r="E13779" s="19" t="str">
        <f t="shared" si="1294"/>
        <v>911240 - Rengøring på hoteller o.l.</v>
      </c>
      <c r="F13779" s="19" t="str">
        <f t="shared" si="1295"/>
        <v>15-20 år</v>
      </c>
      <c r="G13779" s="40" t="s">
        <v>516</v>
      </c>
      <c r="H13779" s="41" t="s">
        <v>264</v>
      </c>
      <c r="I13779" s="42" t="s">
        <v>20</v>
      </c>
      <c r="J13779" s="43" t="s">
        <v>18</v>
      </c>
      <c r="K13779" s="44">
        <v>18</v>
      </c>
      <c r="L13779" s="45">
        <v>24813.768062834501</v>
      </c>
      <c r="M13779" s="46">
        <v>26290.254712961334</v>
      </c>
      <c r="N13779" s="45"/>
      <c r="O13779" s="46"/>
    </row>
    <row r="13780" spans="1:15" x14ac:dyDescent="0.2">
      <c r="A13780" s="11" t="str">
        <f t="shared" si="1290"/>
        <v>9112402 - Region Sjælland20-24 år</v>
      </c>
      <c r="B13780" s="12" t="str">
        <f t="shared" si="1293"/>
        <v>911240</v>
      </c>
      <c r="C13780" s="14">
        <f t="shared" si="1291"/>
        <v>0</v>
      </c>
      <c r="D13780" s="14">
        <f t="shared" si="1292"/>
        <v>0</v>
      </c>
      <c r="E13780" s="19" t="str">
        <f t="shared" si="1294"/>
        <v>911240 - Rengøring på hoteller o.l.</v>
      </c>
      <c r="F13780" s="19" t="str">
        <f t="shared" si="1295"/>
        <v>20-24 år</v>
      </c>
      <c r="G13780" s="40" t="s">
        <v>516</v>
      </c>
      <c r="H13780" s="41" t="s">
        <v>264</v>
      </c>
      <c r="I13780" s="42" t="s">
        <v>20</v>
      </c>
      <c r="J13780" s="43" t="s">
        <v>19</v>
      </c>
      <c r="K13780" s="44">
        <v>13</v>
      </c>
      <c r="L13780" s="45">
        <v>25354.073988615917</v>
      </c>
      <c r="M13780" s="46">
        <v>26862.710310021237</v>
      </c>
      <c r="N13780" s="45"/>
      <c r="O13780" s="46"/>
    </row>
    <row r="13781" spans="1:15" x14ac:dyDescent="0.2">
      <c r="A13781" s="11" t="str">
        <f t="shared" si="1290"/>
        <v>9112402 - Region Sjælland25 år og derover</v>
      </c>
      <c r="B13781" s="12" t="str">
        <f t="shared" si="1293"/>
        <v>911240</v>
      </c>
      <c r="C13781" s="14">
        <f t="shared" si="1291"/>
        <v>0</v>
      </c>
      <c r="D13781" s="14">
        <f t="shared" si="1292"/>
        <v>0</v>
      </c>
      <c r="E13781" s="19" t="str">
        <f t="shared" si="1294"/>
        <v>911240 - Rengøring på hoteller o.l.</v>
      </c>
      <c r="F13781" s="19" t="str">
        <f t="shared" si="1295"/>
        <v>25 år og derover</v>
      </c>
      <c r="G13781" s="40" t="s">
        <v>516</v>
      </c>
      <c r="H13781" s="41" t="s">
        <v>264</v>
      </c>
      <c r="I13781" s="42" t="s">
        <v>20</v>
      </c>
      <c r="J13781" s="43" t="s">
        <v>9</v>
      </c>
      <c r="K13781" s="44">
        <v>33</v>
      </c>
      <c r="L13781" s="45">
        <v>25818.752149261014</v>
      </c>
      <c r="M13781" s="46">
        <v>27205.780759445475</v>
      </c>
      <c r="N13781" s="45"/>
      <c r="O13781" s="46"/>
    </row>
    <row r="13782" spans="1:15" x14ac:dyDescent="0.2">
      <c r="A13782" s="11" t="str">
        <f t="shared" si="1290"/>
        <v>9112402 - Region SjællandAlle uanset erf.</v>
      </c>
      <c r="B13782" s="12" t="str">
        <f t="shared" si="1293"/>
        <v>911240</v>
      </c>
      <c r="C13782" s="14">
        <f t="shared" si="1291"/>
        <v>0</v>
      </c>
      <c r="D13782" s="14">
        <f t="shared" si="1292"/>
        <v>0</v>
      </c>
      <c r="E13782" s="19" t="str">
        <f t="shared" si="1294"/>
        <v>911240 - Rengøring på hoteller o.l.</v>
      </c>
      <c r="F13782" s="19" t="str">
        <f t="shared" si="1295"/>
        <v>Alle uanset erf.</v>
      </c>
      <c r="G13782" s="40" t="s">
        <v>516</v>
      </c>
      <c r="H13782" s="41" t="s">
        <v>264</v>
      </c>
      <c r="I13782" s="42" t="s">
        <v>20</v>
      </c>
      <c r="J13782" s="43" t="s">
        <v>10</v>
      </c>
      <c r="K13782" s="44">
        <v>333</v>
      </c>
      <c r="L13782" s="45">
        <v>24347.579053641428</v>
      </c>
      <c r="M13782" s="46">
        <v>25693.733850704764</v>
      </c>
      <c r="N13782" s="45"/>
      <c r="O13782" s="46"/>
    </row>
    <row r="13783" spans="1:15" x14ac:dyDescent="0.2">
      <c r="A13783" s="11" t="str">
        <f t="shared" si="1290"/>
        <v>9112403 - Region SyddanmarkUnder 1 år</v>
      </c>
      <c r="B13783" s="12" t="str">
        <f t="shared" si="1293"/>
        <v>911240</v>
      </c>
      <c r="C13783" s="14">
        <f t="shared" si="1291"/>
        <v>0</v>
      </c>
      <c r="D13783" s="14">
        <f t="shared" si="1292"/>
        <v>0</v>
      </c>
      <c r="E13783" s="19" t="str">
        <f t="shared" si="1294"/>
        <v>911240 - Rengøring på hoteller o.l.</v>
      </c>
      <c r="F13783" s="19" t="str">
        <f t="shared" si="1295"/>
        <v>Under 1 år</v>
      </c>
      <c r="G13783" s="40" t="s">
        <v>516</v>
      </c>
      <c r="H13783" s="41" t="s">
        <v>264</v>
      </c>
      <c r="I13783" s="42" t="s">
        <v>544</v>
      </c>
      <c r="J13783" s="43" t="s">
        <v>13</v>
      </c>
      <c r="K13783" s="44">
        <v>354</v>
      </c>
      <c r="L13783" s="45">
        <v>22728.087148086459</v>
      </c>
      <c r="M13783" s="46">
        <v>24031.237002679532</v>
      </c>
      <c r="N13783" s="45"/>
      <c r="O13783" s="46"/>
    </row>
    <row r="13784" spans="1:15" x14ac:dyDescent="0.2">
      <c r="A13784" s="11" t="str">
        <f t="shared" si="1290"/>
        <v>9112403 - Region Syddanmark1 år</v>
      </c>
      <c r="B13784" s="12" t="str">
        <f t="shared" si="1293"/>
        <v>911240</v>
      </c>
      <c r="C13784" s="14">
        <f t="shared" si="1291"/>
        <v>0</v>
      </c>
      <c r="D13784" s="14">
        <f t="shared" si="1292"/>
        <v>0</v>
      </c>
      <c r="E13784" s="19" t="str">
        <f t="shared" si="1294"/>
        <v>911240 - Rengøring på hoteller o.l.</v>
      </c>
      <c r="F13784" s="19" t="str">
        <f t="shared" si="1295"/>
        <v>1 år</v>
      </c>
      <c r="G13784" s="40" t="s">
        <v>516</v>
      </c>
      <c r="H13784" s="41" t="s">
        <v>264</v>
      </c>
      <c r="I13784" s="42" t="s">
        <v>544</v>
      </c>
      <c r="J13784" s="43" t="s">
        <v>22</v>
      </c>
      <c r="K13784" s="44">
        <v>177</v>
      </c>
      <c r="L13784" s="45">
        <v>23111.545777180483</v>
      </c>
      <c r="M13784" s="46">
        <v>24409.315476816311</v>
      </c>
      <c r="N13784" s="45"/>
      <c r="O13784" s="46"/>
    </row>
    <row r="13785" spans="1:15" x14ac:dyDescent="0.2">
      <c r="A13785" s="11" t="str">
        <f t="shared" si="1290"/>
        <v>9112403 - Region Syddanmark2 år</v>
      </c>
      <c r="B13785" s="12" t="str">
        <f t="shared" si="1293"/>
        <v>911240</v>
      </c>
      <c r="C13785" s="14">
        <f t="shared" si="1291"/>
        <v>0</v>
      </c>
      <c r="D13785" s="14">
        <f t="shared" si="1292"/>
        <v>0</v>
      </c>
      <c r="E13785" s="19" t="str">
        <f t="shared" si="1294"/>
        <v>911240 - Rengøring på hoteller o.l.</v>
      </c>
      <c r="F13785" s="19" t="str">
        <f t="shared" si="1295"/>
        <v>2 år</v>
      </c>
      <c r="G13785" s="40" t="s">
        <v>516</v>
      </c>
      <c r="H13785" s="41" t="s">
        <v>264</v>
      </c>
      <c r="I13785" s="42" t="s">
        <v>544</v>
      </c>
      <c r="J13785" s="43" t="s">
        <v>23</v>
      </c>
      <c r="K13785" s="44">
        <v>116</v>
      </c>
      <c r="L13785" s="45">
        <v>23423.676866516693</v>
      </c>
      <c r="M13785" s="46">
        <v>24682.037835387317</v>
      </c>
      <c r="N13785" s="45"/>
      <c r="O13785" s="46"/>
    </row>
    <row r="13786" spans="1:15" x14ac:dyDescent="0.2">
      <c r="A13786" s="11" t="str">
        <f t="shared" si="1290"/>
        <v>9112403 - Region Syddanmark3 år</v>
      </c>
      <c r="B13786" s="12" t="str">
        <f t="shared" si="1293"/>
        <v>911240</v>
      </c>
      <c r="C13786" s="14">
        <f t="shared" si="1291"/>
        <v>0</v>
      </c>
      <c r="D13786" s="14">
        <f t="shared" si="1292"/>
        <v>0</v>
      </c>
      <c r="E13786" s="19" t="str">
        <f t="shared" si="1294"/>
        <v>911240 - Rengøring på hoteller o.l.</v>
      </c>
      <c r="F13786" s="19" t="str">
        <f t="shared" si="1295"/>
        <v>3 år</v>
      </c>
      <c r="G13786" s="40" t="s">
        <v>516</v>
      </c>
      <c r="H13786" s="41" t="s">
        <v>264</v>
      </c>
      <c r="I13786" s="42" t="s">
        <v>544</v>
      </c>
      <c r="J13786" s="43" t="s">
        <v>14</v>
      </c>
      <c r="K13786" s="44">
        <v>108</v>
      </c>
      <c r="L13786" s="45">
        <v>23389.375943480893</v>
      </c>
      <c r="M13786" s="46">
        <v>24645.894206657169</v>
      </c>
      <c r="N13786" s="45"/>
      <c r="O13786" s="46"/>
    </row>
    <row r="13787" spans="1:15" x14ac:dyDescent="0.2">
      <c r="A13787" s="11" t="str">
        <f t="shared" si="1290"/>
        <v>9112403 - Region Syddanmark4 år</v>
      </c>
      <c r="B13787" s="12" t="str">
        <f t="shared" si="1293"/>
        <v>911240</v>
      </c>
      <c r="C13787" s="14">
        <f t="shared" si="1291"/>
        <v>0</v>
      </c>
      <c r="D13787" s="14">
        <f t="shared" si="1292"/>
        <v>0</v>
      </c>
      <c r="E13787" s="19" t="str">
        <f t="shared" si="1294"/>
        <v>911240 - Rengøring på hoteller o.l.</v>
      </c>
      <c r="F13787" s="19" t="str">
        <f t="shared" si="1295"/>
        <v>4 år</v>
      </c>
      <c r="G13787" s="40" t="s">
        <v>516</v>
      </c>
      <c r="H13787" s="41" t="s">
        <v>264</v>
      </c>
      <c r="I13787" s="42" t="s">
        <v>544</v>
      </c>
      <c r="J13787" s="43" t="s">
        <v>24</v>
      </c>
      <c r="K13787" s="44">
        <v>94</v>
      </c>
      <c r="L13787" s="45">
        <v>23633.560501989981</v>
      </c>
      <c r="M13787" s="46">
        <v>24903.196787557867</v>
      </c>
      <c r="N13787" s="45"/>
      <c r="O13787" s="46"/>
    </row>
    <row r="13788" spans="1:15" x14ac:dyDescent="0.2">
      <c r="A13788" s="11" t="str">
        <f t="shared" si="1290"/>
        <v>9112403 - Region Syddanmark5-9 år</v>
      </c>
      <c r="B13788" s="12" t="str">
        <f t="shared" si="1293"/>
        <v>911240</v>
      </c>
      <c r="C13788" s="14">
        <f t="shared" si="1291"/>
        <v>0</v>
      </c>
      <c r="D13788" s="14">
        <f t="shared" si="1292"/>
        <v>0</v>
      </c>
      <c r="E13788" s="19" t="str">
        <f t="shared" si="1294"/>
        <v>911240 - Rengøring på hoteller o.l.</v>
      </c>
      <c r="F13788" s="19" t="str">
        <f t="shared" si="1295"/>
        <v>5-9 år</v>
      </c>
      <c r="G13788" s="40" t="s">
        <v>516</v>
      </c>
      <c r="H13788" s="41" t="s">
        <v>264</v>
      </c>
      <c r="I13788" s="42" t="s">
        <v>544</v>
      </c>
      <c r="J13788" s="43" t="s">
        <v>15</v>
      </c>
      <c r="K13788" s="44">
        <v>273</v>
      </c>
      <c r="L13788" s="45">
        <v>24098.314772847498</v>
      </c>
      <c r="M13788" s="46">
        <v>25521.8927268855</v>
      </c>
      <c r="N13788" s="45"/>
      <c r="O13788" s="46"/>
    </row>
    <row r="13789" spans="1:15" x14ac:dyDescent="0.2">
      <c r="A13789" s="11" t="str">
        <f t="shared" si="1290"/>
        <v>9112403 - Region Syddanmark0-4 år</v>
      </c>
      <c r="B13789" s="12" t="str">
        <f t="shared" si="1293"/>
        <v>911240</v>
      </c>
      <c r="C13789" s="14">
        <f t="shared" si="1291"/>
        <v>0</v>
      </c>
      <c r="D13789" s="14">
        <f t="shared" si="1292"/>
        <v>0</v>
      </c>
      <c r="E13789" s="19" t="str">
        <f t="shared" si="1294"/>
        <v>911240 - Rengøring på hoteller o.l.</v>
      </c>
      <c r="F13789" s="19" t="str">
        <f t="shared" si="1295"/>
        <v>0-4 år</v>
      </c>
      <c r="G13789" s="40" t="s">
        <v>516</v>
      </c>
      <c r="H13789" s="41" t="s">
        <v>264</v>
      </c>
      <c r="I13789" s="42" t="s">
        <v>544</v>
      </c>
      <c r="J13789" s="43" t="s">
        <v>16</v>
      </c>
      <c r="K13789" s="44">
        <v>849</v>
      </c>
      <c r="L13789" s="45">
        <v>23120.871086164003</v>
      </c>
      <c r="M13789" s="46">
        <v>24409.315476816311</v>
      </c>
      <c r="N13789" s="45"/>
      <c r="O13789" s="46"/>
    </row>
    <row r="13790" spans="1:15" x14ac:dyDescent="0.2">
      <c r="A13790" s="11" t="str">
        <f t="shared" si="1290"/>
        <v>9112403 - Region Syddanmark10-14 år</v>
      </c>
      <c r="B13790" s="12" t="str">
        <f t="shared" si="1293"/>
        <v>911240</v>
      </c>
      <c r="C13790" s="14">
        <f t="shared" si="1291"/>
        <v>0</v>
      </c>
      <c r="D13790" s="14">
        <f t="shared" si="1292"/>
        <v>0</v>
      </c>
      <c r="E13790" s="19" t="str">
        <f t="shared" si="1294"/>
        <v>911240 - Rengøring på hoteller o.l.</v>
      </c>
      <c r="F13790" s="19" t="str">
        <f t="shared" si="1295"/>
        <v>10-14 år</v>
      </c>
      <c r="G13790" s="40" t="s">
        <v>516</v>
      </c>
      <c r="H13790" s="41" t="s">
        <v>264</v>
      </c>
      <c r="I13790" s="42" t="s">
        <v>544</v>
      </c>
      <c r="J13790" s="43" t="s">
        <v>17</v>
      </c>
      <c r="K13790" s="44">
        <v>134</v>
      </c>
      <c r="L13790" s="45">
        <v>25597.367975729681</v>
      </c>
      <c r="M13790" s="46">
        <v>26972.503440158889</v>
      </c>
      <c r="N13790" s="45"/>
      <c r="O13790" s="46"/>
    </row>
    <row r="13791" spans="1:15" x14ac:dyDescent="0.2">
      <c r="A13791" s="11" t="str">
        <f t="shared" si="1290"/>
        <v>9112403 - Region Syddanmark15-20 år</v>
      </c>
      <c r="B13791" s="12" t="str">
        <f t="shared" si="1293"/>
        <v>911240</v>
      </c>
      <c r="C13791" s="14">
        <f t="shared" si="1291"/>
        <v>0</v>
      </c>
      <c r="D13791" s="14">
        <f t="shared" si="1292"/>
        <v>0</v>
      </c>
      <c r="E13791" s="19" t="str">
        <f t="shared" si="1294"/>
        <v>911240 - Rengøring på hoteller o.l.</v>
      </c>
      <c r="F13791" s="19" t="str">
        <f t="shared" si="1295"/>
        <v>15-20 år</v>
      </c>
      <c r="G13791" s="40" t="s">
        <v>516</v>
      </c>
      <c r="H13791" s="41" t="s">
        <v>264</v>
      </c>
      <c r="I13791" s="42" t="s">
        <v>544</v>
      </c>
      <c r="J13791" s="43" t="s">
        <v>18</v>
      </c>
      <c r="K13791" s="44">
        <v>83</v>
      </c>
      <c r="L13791" s="45">
        <v>23662.531326617776</v>
      </c>
      <c r="M13791" s="46">
        <v>24936.088645153977</v>
      </c>
      <c r="N13791" s="45"/>
      <c r="O13791" s="46"/>
    </row>
    <row r="13792" spans="1:15" x14ac:dyDescent="0.2">
      <c r="A13792" s="11" t="str">
        <f t="shared" si="1290"/>
        <v>9112403 - Region Syddanmark20-24 år</v>
      </c>
      <c r="B13792" s="12" t="str">
        <f t="shared" si="1293"/>
        <v>911240</v>
      </c>
      <c r="C13792" s="14">
        <f t="shared" si="1291"/>
        <v>0</v>
      </c>
      <c r="D13792" s="14">
        <f t="shared" si="1292"/>
        <v>0</v>
      </c>
      <c r="E13792" s="19" t="str">
        <f t="shared" si="1294"/>
        <v>911240 - Rengøring på hoteller o.l.</v>
      </c>
      <c r="F13792" s="19" t="str">
        <f t="shared" si="1295"/>
        <v>20-24 år</v>
      </c>
      <c r="G13792" s="40" t="s">
        <v>516</v>
      </c>
      <c r="H13792" s="41" t="s">
        <v>264</v>
      </c>
      <c r="I13792" s="42" t="s">
        <v>544</v>
      </c>
      <c r="J13792" s="43" t="s">
        <v>19</v>
      </c>
      <c r="K13792" s="44">
        <v>72</v>
      </c>
      <c r="L13792" s="45">
        <v>24722.477740447055</v>
      </c>
      <c r="M13792" s="46">
        <v>26057.30043260162</v>
      </c>
      <c r="N13792" s="45"/>
      <c r="O13792" s="46"/>
    </row>
    <row r="13793" spans="1:15" x14ac:dyDescent="0.2">
      <c r="A13793" s="11" t="str">
        <f t="shared" si="1290"/>
        <v>9112403 - Region Syddanmark25 år og derover</v>
      </c>
      <c r="B13793" s="12" t="str">
        <f t="shared" si="1293"/>
        <v>911240</v>
      </c>
      <c r="C13793" s="14">
        <f t="shared" si="1291"/>
        <v>0</v>
      </c>
      <c r="D13793" s="14">
        <f t="shared" si="1292"/>
        <v>0</v>
      </c>
      <c r="E13793" s="19" t="str">
        <f t="shared" si="1294"/>
        <v>911240 - Rengøring på hoteller o.l.</v>
      </c>
      <c r="F13793" s="19" t="str">
        <f t="shared" si="1295"/>
        <v>25 år og derover</v>
      </c>
      <c r="G13793" s="40" t="s">
        <v>516</v>
      </c>
      <c r="H13793" s="41" t="s">
        <v>264</v>
      </c>
      <c r="I13793" s="42" t="s">
        <v>544</v>
      </c>
      <c r="J13793" s="43" t="s">
        <v>9</v>
      </c>
      <c r="K13793" s="44">
        <v>238</v>
      </c>
      <c r="L13793" s="45">
        <v>25647.328583372633</v>
      </c>
      <c r="M13793" s="46">
        <v>27025.14801919528</v>
      </c>
      <c r="N13793" s="45"/>
      <c r="O13793" s="46"/>
    </row>
    <row r="13794" spans="1:15" x14ac:dyDescent="0.2">
      <c r="A13794" s="11" t="str">
        <f t="shared" si="1290"/>
        <v>9112403 - Region SyddanmarkAlle uanset erf.</v>
      </c>
      <c r="B13794" s="12" t="str">
        <f t="shared" si="1293"/>
        <v>911240</v>
      </c>
      <c r="C13794" s="14">
        <f t="shared" si="1291"/>
        <v>0</v>
      </c>
      <c r="D13794" s="14">
        <f t="shared" si="1292"/>
        <v>0</v>
      </c>
      <c r="E13794" s="19" t="str">
        <f t="shared" si="1294"/>
        <v>911240 - Rengøring på hoteller o.l.</v>
      </c>
      <c r="F13794" s="19" t="str">
        <f t="shared" si="1295"/>
        <v>Alle uanset erf.</v>
      </c>
      <c r="G13794" s="40" t="s">
        <v>516</v>
      </c>
      <c r="H13794" s="41" t="s">
        <v>264</v>
      </c>
      <c r="I13794" s="42" t="s">
        <v>544</v>
      </c>
      <c r="J13794" s="43" t="s">
        <v>10</v>
      </c>
      <c r="K13794" s="44">
        <v>1649</v>
      </c>
      <c r="L13794" s="45">
        <v>23619.539480995649</v>
      </c>
      <c r="M13794" s="46">
        <v>24918.963200729777</v>
      </c>
      <c r="N13794" s="45"/>
      <c r="O13794" s="46"/>
    </row>
    <row r="13795" spans="1:15" x14ac:dyDescent="0.2">
      <c r="A13795" s="11" t="str">
        <f t="shared" si="1290"/>
        <v>9112404 - Region MidtjyllandUnder 1 år</v>
      </c>
      <c r="B13795" s="12" t="str">
        <f t="shared" si="1293"/>
        <v>911240</v>
      </c>
      <c r="C13795" s="14">
        <f t="shared" si="1291"/>
        <v>0</v>
      </c>
      <c r="D13795" s="14">
        <f t="shared" si="1292"/>
        <v>0</v>
      </c>
      <c r="E13795" s="19" t="str">
        <f t="shared" si="1294"/>
        <v>911240 - Rengøring på hoteller o.l.</v>
      </c>
      <c r="F13795" s="19" t="str">
        <f t="shared" si="1295"/>
        <v>Under 1 år</v>
      </c>
      <c r="G13795" s="40" t="s">
        <v>516</v>
      </c>
      <c r="H13795" s="41" t="s">
        <v>264</v>
      </c>
      <c r="I13795" s="42" t="s">
        <v>517</v>
      </c>
      <c r="J13795" s="43" t="s">
        <v>13</v>
      </c>
      <c r="K13795" s="44">
        <v>223</v>
      </c>
      <c r="L13795" s="45">
        <v>23458.931266420233</v>
      </c>
      <c r="M13795" s="46">
        <v>24795.709621879156</v>
      </c>
      <c r="N13795" s="45"/>
      <c r="O13795" s="46"/>
    </row>
    <row r="13796" spans="1:15" x14ac:dyDescent="0.2">
      <c r="A13796" s="11" t="str">
        <f t="shared" si="1290"/>
        <v>9112404 - Region Midtjylland1 år</v>
      </c>
      <c r="B13796" s="12" t="str">
        <f t="shared" si="1293"/>
        <v>911240</v>
      </c>
      <c r="C13796" s="14">
        <f t="shared" si="1291"/>
        <v>0</v>
      </c>
      <c r="D13796" s="14">
        <f t="shared" si="1292"/>
        <v>0</v>
      </c>
      <c r="E13796" s="19" t="str">
        <f t="shared" si="1294"/>
        <v>911240 - Rengøring på hoteller o.l.</v>
      </c>
      <c r="F13796" s="19" t="str">
        <f t="shared" si="1295"/>
        <v>1 år</v>
      </c>
      <c r="G13796" s="40" t="s">
        <v>516</v>
      </c>
      <c r="H13796" s="41" t="s">
        <v>264</v>
      </c>
      <c r="I13796" s="42" t="s">
        <v>517</v>
      </c>
      <c r="J13796" s="43" t="s">
        <v>22</v>
      </c>
      <c r="K13796" s="44">
        <v>118</v>
      </c>
      <c r="L13796" s="45">
        <v>24037.616420994254</v>
      </c>
      <c r="M13796" s="46">
        <v>25467.919938646035</v>
      </c>
      <c r="N13796" s="45"/>
      <c r="O13796" s="46"/>
    </row>
    <row r="13797" spans="1:15" x14ac:dyDescent="0.2">
      <c r="A13797" s="11" t="str">
        <f t="shared" si="1290"/>
        <v>9112404 - Region Midtjylland2 år</v>
      </c>
      <c r="B13797" s="12" t="str">
        <f t="shared" si="1293"/>
        <v>911240</v>
      </c>
      <c r="C13797" s="14">
        <f t="shared" si="1291"/>
        <v>0</v>
      </c>
      <c r="D13797" s="14">
        <f t="shared" si="1292"/>
        <v>0</v>
      </c>
      <c r="E13797" s="19" t="str">
        <f t="shared" si="1294"/>
        <v>911240 - Rengøring på hoteller o.l.</v>
      </c>
      <c r="F13797" s="19" t="str">
        <f t="shared" si="1295"/>
        <v>2 år</v>
      </c>
      <c r="G13797" s="40" t="s">
        <v>516</v>
      </c>
      <c r="H13797" s="41" t="s">
        <v>264</v>
      </c>
      <c r="I13797" s="42" t="s">
        <v>517</v>
      </c>
      <c r="J13797" s="43" t="s">
        <v>23</v>
      </c>
      <c r="K13797" s="44">
        <v>109</v>
      </c>
      <c r="L13797" s="45">
        <v>24433.573798491478</v>
      </c>
      <c r="M13797" s="46">
        <v>25869.075759964573</v>
      </c>
      <c r="N13797" s="45"/>
      <c r="O13797" s="46"/>
    </row>
    <row r="13798" spans="1:15" x14ac:dyDescent="0.2">
      <c r="A13798" s="11" t="str">
        <f t="shared" si="1290"/>
        <v>9112404 - Region Midtjylland3 år</v>
      </c>
      <c r="B13798" s="12" t="str">
        <f t="shared" si="1293"/>
        <v>911240</v>
      </c>
      <c r="C13798" s="14">
        <f t="shared" si="1291"/>
        <v>0</v>
      </c>
      <c r="D13798" s="14">
        <f t="shared" si="1292"/>
        <v>0</v>
      </c>
      <c r="E13798" s="19" t="str">
        <f t="shared" si="1294"/>
        <v>911240 - Rengøring på hoteller o.l.</v>
      </c>
      <c r="F13798" s="19" t="str">
        <f t="shared" si="1295"/>
        <v>3 år</v>
      </c>
      <c r="G13798" s="40" t="s">
        <v>516</v>
      </c>
      <c r="H13798" s="41" t="s">
        <v>264</v>
      </c>
      <c r="I13798" s="42" t="s">
        <v>517</v>
      </c>
      <c r="J13798" s="43" t="s">
        <v>14</v>
      </c>
      <c r="K13798" s="44">
        <v>55</v>
      </c>
      <c r="L13798" s="45">
        <v>22970.494391078963</v>
      </c>
      <c r="M13798" s="46">
        <v>24204.509603213068</v>
      </c>
      <c r="N13798" s="45"/>
      <c r="O13798" s="46"/>
    </row>
    <row r="13799" spans="1:15" x14ac:dyDescent="0.2">
      <c r="A13799" s="11" t="str">
        <f t="shared" si="1290"/>
        <v>9112404 - Region Midtjylland4 år</v>
      </c>
      <c r="B13799" s="12" t="str">
        <f t="shared" si="1293"/>
        <v>911240</v>
      </c>
      <c r="C13799" s="14">
        <f t="shared" si="1291"/>
        <v>0</v>
      </c>
      <c r="D13799" s="14">
        <f t="shared" si="1292"/>
        <v>0</v>
      </c>
      <c r="E13799" s="19" t="str">
        <f t="shared" si="1294"/>
        <v>911240 - Rengøring på hoteller o.l.</v>
      </c>
      <c r="F13799" s="19" t="str">
        <f t="shared" si="1295"/>
        <v>4 år</v>
      </c>
      <c r="G13799" s="40" t="s">
        <v>516</v>
      </c>
      <c r="H13799" s="41" t="s">
        <v>264</v>
      </c>
      <c r="I13799" s="42" t="s">
        <v>517</v>
      </c>
      <c r="J13799" s="43" t="s">
        <v>24</v>
      </c>
      <c r="K13799" s="44">
        <v>66</v>
      </c>
      <c r="L13799" s="45">
        <v>23698.848203342368</v>
      </c>
      <c r="M13799" s="46">
        <v>25049.297930473906</v>
      </c>
      <c r="N13799" s="45"/>
      <c r="O13799" s="46"/>
    </row>
    <row r="13800" spans="1:15" x14ac:dyDescent="0.2">
      <c r="A13800" s="11" t="str">
        <f t="shared" si="1290"/>
        <v>9112404 - Region Midtjylland5-9 år</v>
      </c>
      <c r="B13800" s="12" t="str">
        <f t="shared" si="1293"/>
        <v>911240</v>
      </c>
      <c r="C13800" s="14">
        <f t="shared" si="1291"/>
        <v>0</v>
      </c>
      <c r="D13800" s="14">
        <f t="shared" si="1292"/>
        <v>0</v>
      </c>
      <c r="E13800" s="19" t="str">
        <f t="shared" si="1294"/>
        <v>911240 - Rengøring på hoteller o.l.</v>
      </c>
      <c r="F13800" s="19" t="str">
        <f t="shared" si="1295"/>
        <v>5-9 år</v>
      </c>
      <c r="G13800" s="40" t="s">
        <v>516</v>
      </c>
      <c r="H13800" s="41" t="s">
        <v>264</v>
      </c>
      <c r="I13800" s="42" t="s">
        <v>517</v>
      </c>
      <c r="J13800" s="43" t="s">
        <v>15</v>
      </c>
      <c r="K13800" s="44">
        <v>203</v>
      </c>
      <c r="L13800" s="45">
        <v>24381.159208556161</v>
      </c>
      <c r="M13800" s="46">
        <v>25831.904455908083</v>
      </c>
      <c r="N13800" s="45"/>
      <c r="O13800" s="46"/>
    </row>
    <row r="13801" spans="1:15" x14ac:dyDescent="0.2">
      <c r="A13801" s="11" t="str">
        <f t="shared" si="1290"/>
        <v>9112404 - Region Midtjylland0-4 år</v>
      </c>
      <c r="B13801" s="12" t="str">
        <f t="shared" si="1293"/>
        <v>911240</v>
      </c>
      <c r="C13801" s="14">
        <f t="shared" si="1291"/>
        <v>0</v>
      </c>
      <c r="D13801" s="14">
        <f t="shared" si="1292"/>
        <v>0</v>
      </c>
      <c r="E13801" s="19" t="str">
        <f t="shared" si="1294"/>
        <v>911240 - Rengøring på hoteller o.l.</v>
      </c>
      <c r="F13801" s="19" t="str">
        <f t="shared" si="1295"/>
        <v>0-4 år</v>
      </c>
      <c r="G13801" s="40" t="s">
        <v>516</v>
      </c>
      <c r="H13801" s="41" t="s">
        <v>264</v>
      </c>
      <c r="I13801" s="42" t="s">
        <v>517</v>
      </c>
      <c r="J13801" s="43" t="s">
        <v>16</v>
      </c>
      <c r="K13801" s="44">
        <v>571</v>
      </c>
      <c r="L13801" s="45">
        <v>23848.638631892125</v>
      </c>
      <c r="M13801" s="46">
        <v>25136.744563455664</v>
      </c>
      <c r="N13801" s="45"/>
      <c r="O13801" s="46"/>
    </row>
    <row r="13802" spans="1:15" x14ac:dyDescent="0.2">
      <c r="A13802" s="11" t="str">
        <f t="shared" si="1290"/>
        <v>9112404 - Region Midtjylland10-14 år</v>
      </c>
      <c r="B13802" s="12" t="str">
        <f t="shared" si="1293"/>
        <v>911240</v>
      </c>
      <c r="C13802" s="14">
        <f t="shared" si="1291"/>
        <v>0</v>
      </c>
      <c r="D13802" s="14">
        <f t="shared" si="1292"/>
        <v>0</v>
      </c>
      <c r="E13802" s="19" t="str">
        <f t="shared" si="1294"/>
        <v>911240 - Rengøring på hoteller o.l.</v>
      </c>
      <c r="F13802" s="19" t="str">
        <f t="shared" si="1295"/>
        <v>10-14 år</v>
      </c>
      <c r="G13802" s="40" t="s">
        <v>516</v>
      </c>
      <c r="H13802" s="41" t="s">
        <v>264</v>
      </c>
      <c r="I13802" s="42" t="s">
        <v>517</v>
      </c>
      <c r="J13802" s="43" t="s">
        <v>17</v>
      </c>
      <c r="K13802" s="44">
        <v>117</v>
      </c>
      <c r="L13802" s="45">
        <v>24223.421228252122</v>
      </c>
      <c r="M13802" s="46">
        <v>25557.381154600611</v>
      </c>
      <c r="N13802" s="45"/>
      <c r="O13802" s="46"/>
    </row>
    <row r="13803" spans="1:15" x14ac:dyDescent="0.2">
      <c r="A13803" s="11" t="str">
        <f t="shared" si="1290"/>
        <v>9112404 - Region Midtjylland15-20 år</v>
      </c>
      <c r="B13803" s="12" t="str">
        <f t="shared" si="1293"/>
        <v>911240</v>
      </c>
      <c r="C13803" s="14">
        <f t="shared" si="1291"/>
        <v>0</v>
      </c>
      <c r="D13803" s="14">
        <f t="shared" si="1292"/>
        <v>0</v>
      </c>
      <c r="E13803" s="19" t="str">
        <f t="shared" si="1294"/>
        <v>911240 - Rengøring på hoteller o.l.</v>
      </c>
      <c r="F13803" s="19" t="str">
        <f t="shared" si="1295"/>
        <v>15-20 år</v>
      </c>
      <c r="G13803" s="40" t="s">
        <v>516</v>
      </c>
      <c r="H13803" s="41" t="s">
        <v>264</v>
      </c>
      <c r="I13803" s="42" t="s">
        <v>517</v>
      </c>
      <c r="J13803" s="43" t="s">
        <v>18</v>
      </c>
      <c r="K13803" s="44">
        <v>63</v>
      </c>
      <c r="L13803" s="45">
        <v>24541.206120616342</v>
      </c>
      <c r="M13803" s="46">
        <v>26001.474594285708</v>
      </c>
      <c r="N13803" s="45"/>
      <c r="O13803" s="46"/>
    </row>
    <row r="13804" spans="1:15" x14ac:dyDescent="0.2">
      <c r="A13804" s="11" t="str">
        <f t="shared" si="1290"/>
        <v>9112404 - Region Midtjylland20-24 år</v>
      </c>
      <c r="B13804" s="12" t="str">
        <f t="shared" si="1293"/>
        <v>911240</v>
      </c>
      <c r="C13804" s="14">
        <f t="shared" si="1291"/>
        <v>0</v>
      </c>
      <c r="D13804" s="14">
        <f t="shared" si="1292"/>
        <v>0</v>
      </c>
      <c r="E13804" s="19" t="str">
        <f t="shared" si="1294"/>
        <v>911240 - Rengøring på hoteller o.l.</v>
      </c>
      <c r="F13804" s="19" t="str">
        <f t="shared" si="1295"/>
        <v>20-24 år</v>
      </c>
      <c r="G13804" s="40" t="s">
        <v>516</v>
      </c>
      <c r="H13804" s="41" t="s">
        <v>264</v>
      </c>
      <c r="I13804" s="42" t="s">
        <v>517</v>
      </c>
      <c r="J13804" s="43" t="s">
        <v>19</v>
      </c>
      <c r="K13804" s="44">
        <v>41</v>
      </c>
      <c r="L13804" s="45">
        <v>23631.560195100323</v>
      </c>
      <c r="M13804" s="46">
        <v>24901.089020676762</v>
      </c>
      <c r="N13804" s="45"/>
      <c r="O13804" s="46"/>
    </row>
    <row r="13805" spans="1:15" x14ac:dyDescent="0.2">
      <c r="A13805" s="11" t="str">
        <f t="shared" si="1290"/>
        <v>9112404 - Region Midtjylland25 år og derover</v>
      </c>
      <c r="B13805" s="12" t="str">
        <f t="shared" si="1293"/>
        <v>911240</v>
      </c>
      <c r="C13805" s="14">
        <f t="shared" si="1291"/>
        <v>0</v>
      </c>
      <c r="D13805" s="14">
        <f t="shared" si="1292"/>
        <v>0</v>
      </c>
      <c r="E13805" s="19" t="str">
        <f t="shared" si="1294"/>
        <v>911240 - Rengøring på hoteller o.l.</v>
      </c>
      <c r="F13805" s="19" t="str">
        <f t="shared" si="1295"/>
        <v>25 år og derover</v>
      </c>
      <c r="G13805" s="40" t="s">
        <v>516</v>
      </c>
      <c r="H13805" s="41" t="s">
        <v>264</v>
      </c>
      <c r="I13805" s="42" t="s">
        <v>517</v>
      </c>
      <c r="J13805" s="43" t="s">
        <v>9</v>
      </c>
      <c r="K13805" s="44">
        <v>122</v>
      </c>
      <c r="L13805" s="45">
        <v>24875.730276125982</v>
      </c>
      <c r="M13805" s="46">
        <v>26335.909633502422</v>
      </c>
      <c r="N13805" s="45"/>
      <c r="O13805" s="46"/>
    </row>
    <row r="13806" spans="1:15" x14ac:dyDescent="0.2">
      <c r="A13806" s="11" t="str">
        <f t="shared" si="1290"/>
        <v>9112404 - Region MidtjyllandAlle uanset erf.</v>
      </c>
      <c r="B13806" s="12" t="str">
        <f t="shared" si="1293"/>
        <v>911240</v>
      </c>
      <c r="C13806" s="14">
        <f t="shared" si="1291"/>
        <v>0</v>
      </c>
      <c r="D13806" s="14">
        <f t="shared" si="1292"/>
        <v>0</v>
      </c>
      <c r="E13806" s="19" t="str">
        <f t="shared" si="1294"/>
        <v>911240 - Rengøring på hoteller o.l.</v>
      </c>
      <c r="F13806" s="19" t="str">
        <f t="shared" si="1295"/>
        <v>Alle uanset erf.</v>
      </c>
      <c r="G13806" s="40" t="s">
        <v>516</v>
      </c>
      <c r="H13806" s="41" t="s">
        <v>264</v>
      </c>
      <c r="I13806" s="42" t="s">
        <v>517</v>
      </c>
      <c r="J13806" s="43" t="s">
        <v>10</v>
      </c>
      <c r="K13806" s="44">
        <v>1117</v>
      </c>
      <c r="L13806" s="45">
        <v>24135.091953957253</v>
      </c>
      <c r="M13806" s="46">
        <v>25477.627427839183</v>
      </c>
      <c r="N13806" s="45"/>
      <c r="O13806" s="46"/>
    </row>
    <row r="13807" spans="1:15" x14ac:dyDescent="0.2">
      <c r="A13807" s="11" t="str">
        <f t="shared" si="1290"/>
        <v>9112405 - Region NordjyllandUnder 1 år</v>
      </c>
      <c r="B13807" s="12" t="str">
        <f t="shared" si="1293"/>
        <v>911240</v>
      </c>
      <c r="C13807" s="14">
        <f t="shared" si="1291"/>
        <v>0</v>
      </c>
      <c r="D13807" s="14">
        <f t="shared" si="1292"/>
        <v>0</v>
      </c>
      <c r="E13807" s="19" t="str">
        <f t="shared" si="1294"/>
        <v>911240 - Rengøring på hoteller o.l.</v>
      </c>
      <c r="F13807" s="19" t="str">
        <f t="shared" si="1295"/>
        <v>Under 1 år</v>
      </c>
      <c r="G13807" s="40" t="s">
        <v>516</v>
      </c>
      <c r="H13807" s="41" t="s">
        <v>264</v>
      </c>
      <c r="I13807" s="42" t="s">
        <v>21</v>
      </c>
      <c r="J13807" s="43" t="s">
        <v>13</v>
      </c>
      <c r="K13807" s="44">
        <v>86</v>
      </c>
      <c r="L13807" s="45">
        <v>22718.339297751696</v>
      </c>
      <c r="M13807" s="46">
        <v>24004.321088813911</v>
      </c>
      <c r="N13807" s="45"/>
      <c r="O13807" s="46"/>
    </row>
    <row r="13808" spans="1:15" x14ac:dyDescent="0.2">
      <c r="A13808" s="11" t="str">
        <f t="shared" si="1290"/>
        <v>9112405 - Region Nordjylland1 år</v>
      </c>
      <c r="B13808" s="12" t="str">
        <f t="shared" si="1293"/>
        <v>911240</v>
      </c>
      <c r="C13808" s="14">
        <f t="shared" si="1291"/>
        <v>0</v>
      </c>
      <c r="D13808" s="14">
        <f t="shared" si="1292"/>
        <v>0</v>
      </c>
      <c r="E13808" s="19" t="str">
        <f t="shared" si="1294"/>
        <v>911240 - Rengøring på hoteller o.l.</v>
      </c>
      <c r="F13808" s="19" t="str">
        <f t="shared" si="1295"/>
        <v>1 år</v>
      </c>
      <c r="G13808" s="40" t="s">
        <v>516</v>
      </c>
      <c r="H13808" s="41" t="s">
        <v>264</v>
      </c>
      <c r="I13808" s="42" t="s">
        <v>21</v>
      </c>
      <c r="J13808" s="43" t="s">
        <v>22</v>
      </c>
      <c r="K13808" s="44">
        <v>61</v>
      </c>
      <c r="L13808" s="45">
        <v>23441.75956880481</v>
      </c>
      <c r="M13808" s="46">
        <v>24701.091972130442</v>
      </c>
      <c r="N13808" s="45"/>
      <c r="O13808" s="46"/>
    </row>
    <row r="13809" spans="1:15" x14ac:dyDescent="0.2">
      <c r="A13809" s="11" t="str">
        <f t="shared" si="1290"/>
        <v>9112405 - Region Nordjylland2 år</v>
      </c>
      <c r="B13809" s="12" t="str">
        <f t="shared" si="1293"/>
        <v>911240</v>
      </c>
      <c r="C13809" s="14">
        <f t="shared" si="1291"/>
        <v>0</v>
      </c>
      <c r="D13809" s="14">
        <f t="shared" si="1292"/>
        <v>0</v>
      </c>
      <c r="E13809" s="19" t="str">
        <f t="shared" si="1294"/>
        <v>911240 - Rengøring på hoteller o.l.</v>
      </c>
      <c r="F13809" s="19" t="str">
        <f t="shared" si="1295"/>
        <v>2 år</v>
      </c>
      <c r="G13809" s="40" t="s">
        <v>516</v>
      </c>
      <c r="H13809" s="41" t="s">
        <v>264</v>
      </c>
      <c r="I13809" s="42" t="s">
        <v>21</v>
      </c>
      <c r="J13809" s="43" t="s">
        <v>23</v>
      </c>
      <c r="K13809" s="44">
        <v>46</v>
      </c>
      <c r="L13809" s="45">
        <v>22228.700410487188</v>
      </c>
      <c r="M13809" s="46">
        <v>23422.865150065718</v>
      </c>
      <c r="N13809" s="45"/>
      <c r="O13809" s="46"/>
    </row>
    <row r="13810" spans="1:15" x14ac:dyDescent="0.2">
      <c r="A13810" s="11" t="str">
        <f t="shared" si="1290"/>
        <v>9112405 - Region Nordjylland3 år</v>
      </c>
      <c r="B13810" s="12" t="str">
        <f t="shared" si="1293"/>
        <v>911240</v>
      </c>
      <c r="C13810" s="14">
        <f t="shared" si="1291"/>
        <v>0</v>
      </c>
      <c r="D13810" s="14">
        <f t="shared" si="1292"/>
        <v>0</v>
      </c>
      <c r="E13810" s="19" t="str">
        <f t="shared" si="1294"/>
        <v>911240 - Rengøring på hoteller o.l.</v>
      </c>
      <c r="F13810" s="19" t="str">
        <f t="shared" si="1295"/>
        <v>3 år</v>
      </c>
      <c r="G13810" s="40" t="s">
        <v>516</v>
      </c>
      <c r="H13810" s="41" t="s">
        <v>264</v>
      </c>
      <c r="I13810" s="42" t="s">
        <v>21</v>
      </c>
      <c r="J13810" s="43" t="s">
        <v>14</v>
      </c>
      <c r="K13810" s="44">
        <v>37</v>
      </c>
      <c r="L13810" s="45">
        <v>22916.20453575952</v>
      </c>
      <c r="M13810" s="46">
        <v>24279.780997945567</v>
      </c>
      <c r="N13810" s="45"/>
      <c r="O13810" s="46"/>
    </row>
    <row r="13811" spans="1:15" x14ac:dyDescent="0.2">
      <c r="A13811" s="11" t="str">
        <f t="shared" si="1290"/>
        <v>9112405 - Region Nordjylland4 år</v>
      </c>
      <c r="B13811" s="12" t="str">
        <f t="shared" si="1293"/>
        <v>911240</v>
      </c>
      <c r="C13811" s="14">
        <f t="shared" si="1291"/>
        <v>0</v>
      </c>
      <c r="D13811" s="14">
        <f t="shared" si="1292"/>
        <v>0</v>
      </c>
      <c r="E13811" s="19" t="str">
        <f t="shared" si="1294"/>
        <v>911240 - Rengøring på hoteller o.l.</v>
      </c>
      <c r="F13811" s="19" t="str">
        <f t="shared" si="1295"/>
        <v>4 år</v>
      </c>
      <c r="G13811" s="40" t="s">
        <v>516</v>
      </c>
      <c r="H13811" s="41" t="s">
        <v>264</v>
      </c>
      <c r="I13811" s="42" t="s">
        <v>21</v>
      </c>
      <c r="J13811" s="43" t="s">
        <v>24</v>
      </c>
      <c r="K13811" s="44">
        <v>27</v>
      </c>
      <c r="L13811" s="45">
        <v>23241.221548602523</v>
      </c>
      <c r="M13811" s="46">
        <v>24489.780698060487</v>
      </c>
      <c r="N13811" s="45"/>
      <c r="O13811" s="46"/>
    </row>
    <row r="13812" spans="1:15" x14ac:dyDescent="0.2">
      <c r="A13812" s="11" t="str">
        <f t="shared" si="1290"/>
        <v>9112405 - Region Nordjylland5-9 år</v>
      </c>
      <c r="B13812" s="12" t="str">
        <f t="shared" si="1293"/>
        <v>911240</v>
      </c>
      <c r="C13812" s="14">
        <f t="shared" si="1291"/>
        <v>0</v>
      </c>
      <c r="D13812" s="14">
        <f t="shared" si="1292"/>
        <v>0</v>
      </c>
      <c r="E13812" s="19" t="str">
        <f t="shared" si="1294"/>
        <v>911240 - Rengøring på hoteller o.l.</v>
      </c>
      <c r="F13812" s="19" t="str">
        <f t="shared" si="1295"/>
        <v>5-9 år</v>
      </c>
      <c r="G13812" s="40" t="s">
        <v>516</v>
      </c>
      <c r="H13812" s="41" t="s">
        <v>264</v>
      </c>
      <c r="I13812" s="42" t="s">
        <v>21</v>
      </c>
      <c r="J13812" s="43" t="s">
        <v>15</v>
      </c>
      <c r="K13812" s="44">
        <v>91</v>
      </c>
      <c r="L13812" s="45">
        <v>23005.913444159338</v>
      </c>
      <c r="M13812" s="46">
        <v>24241.831429893195</v>
      </c>
      <c r="N13812" s="45"/>
      <c r="O13812" s="46"/>
    </row>
    <row r="13813" spans="1:15" x14ac:dyDescent="0.2">
      <c r="A13813" s="11" t="str">
        <f t="shared" si="1290"/>
        <v>9112405 - Region Nordjylland0-4 år</v>
      </c>
      <c r="B13813" s="12" t="str">
        <f t="shared" si="1293"/>
        <v>911240</v>
      </c>
      <c r="C13813" s="14">
        <f t="shared" si="1291"/>
        <v>0</v>
      </c>
      <c r="D13813" s="14">
        <f t="shared" si="1292"/>
        <v>0</v>
      </c>
      <c r="E13813" s="19" t="str">
        <f t="shared" si="1294"/>
        <v>911240 - Rengøring på hoteller o.l.</v>
      </c>
      <c r="F13813" s="19" t="str">
        <f t="shared" si="1295"/>
        <v>0-4 år</v>
      </c>
      <c r="G13813" s="40" t="s">
        <v>516</v>
      </c>
      <c r="H13813" s="41" t="s">
        <v>264</v>
      </c>
      <c r="I13813" s="42" t="s">
        <v>21</v>
      </c>
      <c r="J13813" s="43" t="s">
        <v>16</v>
      </c>
      <c r="K13813" s="44">
        <v>257</v>
      </c>
      <c r="L13813" s="45">
        <v>22916.20453575952</v>
      </c>
      <c r="M13813" s="46">
        <v>24279.780997945567</v>
      </c>
      <c r="N13813" s="45"/>
      <c r="O13813" s="46"/>
    </row>
    <row r="13814" spans="1:15" x14ac:dyDescent="0.2">
      <c r="A13814" s="11" t="str">
        <f t="shared" si="1290"/>
        <v>9112405 - Region Nordjylland10-14 år</v>
      </c>
      <c r="B13814" s="12" t="str">
        <f t="shared" si="1293"/>
        <v>911240</v>
      </c>
      <c r="C13814" s="14">
        <f t="shared" si="1291"/>
        <v>0</v>
      </c>
      <c r="D13814" s="14">
        <f t="shared" si="1292"/>
        <v>0</v>
      </c>
      <c r="E13814" s="19" t="str">
        <f t="shared" si="1294"/>
        <v>911240 - Rengøring på hoteller o.l.</v>
      </c>
      <c r="F13814" s="19" t="str">
        <f t="shared" si="1295"/>
        <v>10-14 år</v>
      </c>
      <c r="G13814" s="40" t="s">
        <v>516</v>
      </c>
      <c r="H13814" s="41" t="s">
        <v>264</v>
      </c>
      <c r="I13814" s="42" t="s">
        <v>21</v>
      </c>
      <c r="J13814" s="43" t="s">
        <v>17</v>
      </c>
      <c r="K13814" s="44">
        <v>35</v>
      </c>
      <c r="L13814" s="45">
        <v>25121.43936451793</v>
      </c>
      <c r="M13814" s="46">
        <v>26471.00710993656</v>
      </c>
      <c r="N13814" s="45"/>
      <c r="O13814" s="46"/>
    </row>
    <row r="13815" spans="1:15" x14ac:dyDescent="0.2">
      <c r="A13815" s="11" t="str">
        <f t="shared" si="1290"/>
        <v>9112405 - Region Nordjylland15-20 år</v>
      </c>
      <c r="B13815" s="12" t="str">
        <f t="shared" si="1293"/>
        <v>911240</v>
      </c>
      <c r="C13815" s="14">
        <f t="shared" si="1291"/>
        <v>0</v>
      </c>
      <c r="D13815" s="14">
        <f t="shared" si="1292"/>
        <v>0</v>
      </c>
      <c r="E13815" s="19" t="str">
        <f t="shared" si="1294"/>
        <v>911240 - Rengøring på hoteller o.l.</v>
      </c>
      <c r="F13815" s="19" t="str">
        <f t="shared" si="1295"/>
        <v>15-20 år</v>
      </c>
      <c r="G13815" s="40" t="s">
        <v>516</v>
      </c>
      <c r="H13815" s="41" t="s">
        <v>264</v>
      </c>
      <c r="I13815" s="42" t="s">
        <v>21</v>
      </c>
      <c r="J13815" s="43" t="s">
        <v>18</v>
      </c>
      <c r="K13815" s="44">
        <v>31</v>
      </c>
      <c r="L13815" s="45">
        <v>24045.571217573372</v>
      </c>
      <c r="M13815" s="46">
        <v>25453.159509744197</v>
      </c>
      <c r="N13815" s="45"/>
      <c r="O13815" s="46"/>
    </row>
    <row r="13816" spans="1:15" x14ac:dyDescent="0.2">
      <c r="A13816" s="11" t="str">
        <f t="shared" si="1290"/>
        <v>9112405 - Region Nordjylland20-24 år</v>
      </c>
      <c r="B13816" s="12" t="str">
        <f t="shared" si="1293"/>
        <v>911240</v>
      </c>
      <c r="C13816" s="14">
        <f t="shared" si="1291"/>
        <v>0</v>
      </c>
      <c r="D13816" s="14">
        <f t="shared" si="1292"/>
        <v>0</v>
      </c>
      <c r="E13816" s="19" t="str">
        <f t="shared" si="1294"/>
        <v>911240 - Rengøring på hoteller o.l.</v>
      </c>
      <c r="F13816" s="19" t="str">
        <f t="shared" si="1295"/>
        <v>20-24 år</v>
      </c>
      <c r="G13816" s="40" t="s">
        <v>516</v>
      </c>
      <c r="H13816" s="41" t="s">
        <v>264</v>
      </c>
      <c r="I13816" s="42" t="s">
        <v>21</v>
      </c>
      <c r="J13816" s="43" t="s">
        <v>19</v>
      </c>
      <c r="K13816" s="44">
        <v>18</v>
      </c>
      <c r="L13816" s="45">
        <v>23304.832690461113</v>
      </c>
      <c r="M13816" s="46">
        <v>24669.059364440847</v>
      </c>
      <c r="N13816" s="45"/>
      <c r="O13816" s="46"/>
    </row>
    <row r="13817" spans="1:15" x14ac:dyDescent="0.2">
      <c r="A13817" s="11" t="str">
        <f t="shared" si="1290"/>
        <v>9112405 - Region Nordjylland25 år og derover</v>
      </c>
      <c r="B13817" s="12" t="str">
        <f t="shared" si="1293"/>
        <v>911240</v>
      </c>
      <c r="C13817" s="14">
        <f t="shared" si="1291"/>
        <v>0</v>
      </c>
      <c r="D13817" s="14">
        <f t="shared" si="1292"/>
        <v>0</v>
      </c>
      <c r="E13817" s="19" t="str">
        <f t="shared" si="1294"/>
        <v>911240 - Rengøring på hoteller o.l.</v>
      </c>
      <c r="F13817" s="19" t="str">
        <f t="shared" si="1295"/>
        <v>25 år og derover</v>
      </c>
      <c r="G13817" s="40" t="s">
        <v>516</v>
      </c>
      <c r="H13817" s="41" t="s">
        <v>264</v>
      </c>
      <c r="I13817" s="42" t="s">
        <v>21</v>
      </c>
      <c r="J13817" s="43" t="s">
        <v>9</v>
      </c>
      <c r="K13817" s="44">
        <v>64</v>
      </c>
      <c r="L13817" s="45">
        <v>26187.186943231718</v>
      </c>
      <c r="M13817" s="46">
        <v>27594.008516192633</v>
      </c>
      <c r="N13817" s="45"/>
      <c r="O13817" s="46"/>
    </row>
    <row r="13818" spans="1:15" x14ac:dyDescent="0.2">
      <c r="A13818" s="11" t="str">
        <f t="shared" si="1290"/>
        <v>9112405 - Region NordjyllandAlle uanset erf.</v>
      </c>
      <c r="B13818" s="12" t="str">
        <f t="shared" si="1293"/>
        <v>911240</v>
      </c>
      <c r="C13818" s="14">
        <f t="shared" si="1291"/>
        <v>0</v>
      </c>
      <c r="D13818" s="14">
        <f t="shared" si="1292"/>
        <v>0</v>
      </c>
      <c r="E13818" s="19" t="str">
        <f t="shared" si="1294"/>
        <v>911240 - Rengøring på hoteller o.l.</v>
      </c>
      <c r="F13818" s="19" t="str">
        <f t="shared" si="1295"/>
        <v>Alle uanset erf.</v>
      </c>
      <c r="G13818" s="40" t="s">
        <v>516</v>
      </c>
      <c r="H13818" s="41" t="s">
        <v>264</v>
      </c>
      <c r="I13818" s="42" t="s">
        <v>21</v>
      </c>
      <c r="J13818" s="43" t="s">
        <v>10</v>
      </c>
      <c r="K13818" s="44">
        <v>496</v>
      </c>
      <c r="L13818" s="45">
        <v>23783.084721369141</v>
      </c>
      <c r="M13818" s="46">
        <v>25060.753710027999</v>
      </c>
      <c r="N13818" s="45"/>
      <c r="O13818" s="46"/>
    </row>
    <row r="13819" spans="1:15" x14ac:dyDescent="0.2">
      <c r="A13819" s="11" t="str">
        <f t="shared" si="1290"/>
        <v>9112406 - Alle regionerUnder 1 år</v>
      </c>
      <c r="B13819" s="12" t="str">
        <f t="shared" si="1293"/>
        <v>911240</v>
      </c>
      <c r="C13819" s="14">
        <f t="shared" si="1291"/>
        <v>0</v>
      </c>
      <c r="D13819" s="14">
        <f t="shared" si="1292"/>
        <v>0</v>
      </c>
      <c r="E13819" s="19" t="str">
        <f t="shared" si="1294"/>
        <v>911240 - Rengøring på hoteller o.l.</v>
      </c>
      <c r="F13819" s="19" t="str">
        <f t="shared" si="1295"/>
        <v>Under 1 år</v>
      </c>
      <c r="G13819" s="40" t="s">
        <v>516</v>
      </c>
      <c r="H13819" s="41" t="s">
        <v>264</v>
      </c>
      <c r="I13819" s="42" t="s">
        <v>11</v>
      </c>
      <c r="J13819" s="43" t="s">
        <v>13</v>
      </c>
      <c r="K13819" s="44">
        <v>2540</v>
      </c>
      <c r="L13819" s="45">
        <v>22684.945038345762</v>
      </c>
      <c r="M13819" s="46">
        <v>24024.94332588886</v>
      </c>
      <c r="N13819" s="45"/>
      <c r="O13819" s="46"/>
    </row>
    <row r="13820" spans="1:15" x14ac:dyDescent="0.2">
      <c r="A13820" s="11" t="str">
        <f t="shared" si="1290"/>
        <v>9112406 - Alle regioner1 år</v>
      </c>
      <c r="B13820" s="12" t="str">
        <f t="shared" si="1293"/>
        <v>911240</v>
      </c>
      <c r="C13820" s="14">
        <f t="shared" si="1291"/>
        <v>0</v>
      </c>
      <c r="D13820" s="14">
        <f t="shared" si="1292"/>
        <v>0</v>
      </c>
      <c r="E13820" s="19" t="str">
        <f t="shared" si="1294"/>
        <v>911240 - Rengøring på hoteller o.l.</v>
      </c>
      <c r="F13820" s="19" t="str">
        <f t="shared" si="1295"/>
        <v>1 år</v>
      </c>
      <c r="G13820" s="40" t="s">
        <v>516</v>
      </c>
      <c r="H13820" s="41" t="s">
        <v>264</v>
      </c>
      <c r="I13820" s="42" t="s">
        <v>11</v>
      </c>
      <c r="J13820" s="43" t="s">
        <v>22</v>
      </c>
      <c r="K13820" s="44">
        <v>896</v>
      </c>
      <c r="L13820" s="45">
        <v>23411.067428054739</v>
      </c>
      <c r="M13820" s="46">
        <v>24724.911720550212</v>
      </c>
      <c r="N13820" s="45"/>
      <c r="O13820" s="46"/>
    </row>
    <row r="13821" spans="1:15" x14ac:dyDescent="0.2">
      <c r="A13821" s="11" t="str">
        <f t="shared" si="1290"/>
        <v>9112406 - Alle regioner2 år</v>
      </c>
      <c r="B13821" s="12" t="str">
        <f t="shared" si="1293"/>
        <v>911240</v>
      </c>
      <c r="C13821" s="14">
        <f t="shared" si="1291"/>
        <v>0</v>
      </c>
      <c r="D13821" s="14">
        <f t="shared" si="1292"/>
        <v>0</v>
      </c>
      <c r="E13821" s="19" t="str">
        <f t="shared" si="1294"/>
        <v>911240 - Rengøring på hoteller o.l.</v>
      </c>
      <c r="F13821" s="19" t="str">
        <f t="shared" si="1295"/>
        <v>2 år</v>
      </c>
      <c r="G13821" s="40" t="s">
        <v>516</v>
      </c>
      <c r="H13821" s="41" t="s">
        <v>264</v>
      </c>
      <c r="I13821" s="42" t="s">
        <v>11</v>
      </c>
      <c r="J13821" s="43" t="s">
        <v>23</v>
      </c>
      <c r="K13821" s="44">
        <v>694</v>
      </c>
      <c r="L13821" s="45">
        <v>23308.500036767746</v>
      </c>
      <c r="M13821" s="46">
        <v>24682.037835387317</v>
      </c>
      <c r="N13821" s="45"/>
      <c r="O13821" s="46"/>
    </row>
    <row r="13822" spans="1:15" x14ac:dyDescent="0.2">
      <c r="A13822" s="11" t="str">
        <f t="shared" si="1290"/>
        <v>9112406 - Alle regioner3 år</v>
      </c>
      <c r="B13822" s="12" t="str">
        <f t="shared" si="1293"/>
        <v>911240</v>
      </c>
      <c r="C13822" s="14">
        <f t="shared" si="1291"/>
        <v>0</v>
      </c>
      <c r="D13822" s="14">
        <f t="shared" si="1292"/>
        <v>0</v>
      </c>
      <c r="E13822" s="19" t="str">
        <f t="shared" si="1294"/>
        <v>911240 - Rengøring på hoteller o.l.</v>
      </c>
      <c r="F13822" s="19" t="str">
        <f t="shared" si="1295"/>
        <v>3 år</v>
      </c>
      <c r="G13822" s="40" t="s">
        <v>516</v>
      </c>
      <c r="H13822" s="41" t="s">
        <v>264</v>
      </c>
      <c r="I13822" s="42" t="s">
        <v>11</v>
      </c>
      <c r="J13822" s="43" t="s">
        <v>14</v>
      </c>
      <c r="K13822" s="44">
        <v>548</v>
      </c>
      <c r="L13822" s="45">
        <v>23433.880264859377</v>
      </c>
      <c r="M13822" s="46">
        <v>24788.25049260183</v>
      </c>
      <c r="N13822" s="45"/>
      <c r="O13822" s="46"/>
    </row>
    <row r="13823" spans="1:15" x14ac:dyDescent="0.2">
      <c r="A13823" s="11" t="str">
        <f t="shared" si="1290"/>
        <v>9112406 - Alle regioner4 år</v>
      </c>
      <c r="B13823" s="12" t="str">
        <f t="shared" si="1293"/>
        <v>911240</v>
      </c>
      <c r="C13823" s="14">
        <f t="shared" si="1291"/>
        <v>0</v>
      </c>
      <c r="D13823" s="14">
        <f t="shared" si="1292"/>
        <v>0</v>
      </c>
      <c r="E13823" s="19" t="str">
        <f t="shared" si="1294"/>
        <v>911240 - Rengøring på hoteller o.l.</v>
      </c>
      <c r="F13823" s="19" t="str">
        <f t="shared" si="1295"/>
        <v>4 år</v>
      </c>
      <c r="G13823" s="40" t="s">
        <v>516</v>
      </c>
      <c r="H13823" s="41" t="s">
        <v>264</v>
      </c>
      <c r="I13823" s="42" t="s">
        <v>11</v>
      </c>
      <c r="J13823" s="43" t="s">
        <v>24</v>
      </c>
      <c r="K13823" s="44">
        <v>447</v>
      </c>
      <c r="L13823" s="45">
        <v>23531.285764571967</v>
      </c>
      <c r="M13823" s="46">
        <v>24861.187603922455</v>
      </c>
      <c r="N13823" s="45"/>
      <c r="O13823" s="46"/>
    </row>
    <row r="13824" spans="1:15" x14ac:dyDescent="0.2">
      <c r="A13824" s="11" t="str">
        <f t="shared" si="1290"/>
        <v>9112406 - Alle regioner5-9 år</v>
      </c>
      <c r="B13824" s="12" t="str">
        <f t="shared" si="1293"/>
        <v>911240</v>
      </c>
      <c r="C13824" s="14">
        <f t="shared" si="1291"/>
        <v>0</v>
      </c>
      <c r="D13824" s="14">
        <f t="shared" si="1292"/>
        <v>0</v>
      </c>
      <c r="E13824" s="19" t="str">
        <f t="shared" si="1294"/>
        <v>911240 - Rengøring på hoteller o.l.</v>
      </c>
      <c r="F13824" s="19" t="str">
        <f t="shared" si="1295"/>
        <v>5-9 år</v>
      </c>
      <c r="G13824" s="40" t="s">
        <v>516</v>
      </c>
      <c r="H13824" s="41" t="s">
        <v>264</v>
      </c>
      <c r="I13824" s="42" t="s">
        <v>11</v>
      </c>
      <c r="J13824" s="43" t="s">
        <v>15</v>
      </c>
      <c r="K13824" s="44">
        <v>1369</v>
      </c>
      <c r="L13824" s="45">
        <v>24088.558044181278</v>
      </c>
      <c r="M13824" s="46">
        <v>25438.14928114619</v>
      </c>
      <c r="N13824" s="45"/>
      <c r="O13824" s="46"/>
    </row>
    <row r="13825" spans="1:15" x14ac:dyDescent="0.2">
      <c r="A13825" s="11" t="str">
        <f t="shared" si="1290"/>
        <v>9112406 - Alle regioner0-4 år</v>
      </c>
      <c r="B13825" s="12" t="str">
        <f t="shared" si="1293"/>
        <v>911240</v>
      </c>
      <c r="C13825" s="14">
        <f t="shared" si="1291"/>
        <v>0</v>
      </c>
      <c r="D13825" s="14">
        <f t="shared" si="1292"/>
        <v>0</v>
      </c>
      <c r="E13825" s="19" t="str">
        <f t="shared" si="1294"/>
        <v>911240 - Rengøring på hoteller o.l.</v>
      </c>
      <c r="F13825" s="19" t="str">
        <f t="shared" si="1295"/>
        <v>0-4 år</v>
      </c>
      <c r="G13825" s="40" t="s">
        <v>516</v>
      </c>
      <c r="H13825" s="41" t="s">
        <v>264</v>
      </c>
      <c r="I13825" s="42" t="s">
        <v>11</v>
      </c>
      <c r="J13825" s="43" t="s">
        <v>16</v>
      </c>
      <c r="K13825" s="44">
        <v>5125</v>
      </c>
      <c r="L13825" s="45">
        <v>22897.961948344433</v>
      </c>
      <c r="M13825" s="46">
        <v>24211.094940763251</v>
      </c>
      <c r="N13825" s="45"/>
      <c r="O13825" s="46"/>
    </row>
    <row r="13826" spans="1:15" x14ac:dyDescent="0.2">
      <c r="A13826" s="11" t="str">
        <f t="shared" ref="A13826:A13889" si="1296">B13826&amp;I13826&amp;F13826</f>
        <v>9112406 - Alle regioner10-14 år</v>
      </c>
      <c r="B13826" s="12" t="str">
        <f t="shared" si="1293"/>
        <v>911240</v>
      </c>
      <c r="C13826" s="14">
        <f t="shared" ref="C13826:C13889" si="1297">N13826*1.2</f>
        <v>0</v>
      </c>
      <c r="D13826" s="14">
        <f t="shared" ref="D13826:D13889" si="1298">O13826*1.2</f>
        <v>0</v>
      </c>
      <c r="E13826" s="19" t="str">
        <f t="shared" si="1294"/>
        <v>911240 - Rengøring på hoteller o.l.</v>
      </c>
      <c r="F13826" s="19" t="str">
        <f t="shared" si="1295"/>
        <v>10-14 år</v>
      </c>
      <c r="G13826" s="40" t="s">
        <v>516</v>
      </c>
      <c r="H13826" s="41" t="s">
        <v>264</v>
      </c>
      <c r="I13826" s="42" t="s">
        <v>11</v>
      </c>
      <c r="J13826" s="43" t="s">
        <v>17</v>
      </c>
      <c r="K13826" s="44">
        <v>734</v>
      </c>
      <c r="L13826" s="45">
        <v>24447.944331307739</v>
      </c>
      <c r="M13826" s="46">
        <v>25834.626858337266</v>
      </c>
      <c r="N13826" s="45"/>
      <c r="O13826" s="46"/>
    </row>
    <row r="13827" spans="1:15" x14ac:dyDescent="0.2">
      <c r="A13827" s="11" t="str">
        <f t="shared" si="1296"/>
        <v>9112406 - Alle regioner15-20 år</v>
      </c>
      <c r="B13827" s="12" t="str">
        <f t="shared" ref="B13827:B13890" si="1299">LEFT(E13827,6)</f>
        <v>911240</v>
      </c>
      <c r="C13827" s="14">
        <f t="shared" si="1297"/>
        <v>0</v>
      </c>
      <c r="D13827" s="14">
        <f t="shared" si="1298"/>
        <v>0</v>
      </c>
      <c r="E13827" s="19" t="str">
        <f t="shared" ref="E13827:E13890" si="1300">TRIM(H13827)</f>
        <v>911240 - Rengøring på hoteller o.l.</v>
      </c>
      <c r="F13827" s="19" t="str">
        <f t="shared" ref="F13827:F13890" si="1301">MID(J13827,6,30)</f>
        <v>15-20 år</v>
      </c>
      <c r="G13827" s="40" t="s">
        <v>516</v>
      </c>
      <c r="H13827" s="41" t="s">
        <v>264</v>
      </c>
      <c r="I13827" s="42" t="s">
        <v>11</v>
      </c>
      <c r="J13827" s="43" t="s">
        <v>18</v>
      </c>
      <c r="K13827" s="44">
        <v>449</v>
      </c>
      <c r="L13827" s="45">
        <v>23885.508103949524</v>
      </c>
      <c r="M13827" s="46">
        <v>25168.679456207115</v>
      </c>
      <c r="N13827" s="45"/>
      <c r="O13827" s="46"/>
    </row>
    <row r="13828" spans="1:15" x14ac:dyDescent="0.2">
      <c r="A13828" s="11" t="str">
        <f t="shared" si="1296"/>
        <v>9112406 - Alle regioner20-24 år</v>
      </c>
      <c r="B13828" s="12" t="str">
        <f t="shared" si="1299"/>
        <v>911240</v>
      </c>
      <c r="C13828" s="14">
        <f t="shared" si="1297"/>
        <v>0</v>
      </c>
      <c r="D13828" s="14">
        <f t="shared" si="1298"/>
        <v>0</v>
      </c>
      <c r="E13828" s="19" t="str">
        <f t="shared" si="1300"/>
        <v>911240 - Rengøring på hoteller o.l.</v>
      </c>
      <c r="F13828" s="19" t="str">
        <f t="shared" si="1301"/>
        <v>20-24 år</v>
      </c>
      <c r="G13828" s="40" t="s">
        <v>516</v>
      </c>
      <c r="H13828" s="41" t="s">
        <v>264</v>
      </c>
      <c r="I13828" s="42" t="s">
        <v>11</v>
      </c>
      <c r="J13828" s="43" t="s">
        <v>19</v>
      </c>
      <c r="K13828" s="44">
        <v>401</v>
      </c>
      <c r="L13828" s="45">
        <v>23832.593758115123</v>
      </c>
      <c r="M13828" s="46">
        <v>25228.203321770125</v>
      </c>
      <c r="N13828" s="45"/>
      <c r="O13828" s="46"/>
    </row>
    <row r="13829" spans="1:15" x14ac:dyDescent="0.2">
      <c r="A13829" s="11" t="str">
        <f t="shared" si="1296"/>
        <v>9112406 - Alle regioner25 år og derover</v>
      </c>
      <c r="B13829" s="12" t="str">
        <f t="shared" si="1299"/>
        <v>911240</v>
      </c>
      <c r="C13829" s="14">
        <f t="shared" si="1297"/>
        <v>0</v>
      </c>
      <c r="D13829" s="14">
        <f t="shared" si="1298"/>
        <v>0</v>
      </c>
      <c r="E13829" s="19" t="str">
        <f t="shared" si="1300"/>
        <v>911240 - Rengøring på hoteller o.l.</v>
      </c>
      <c r="F13829" s="19" t="str">
        <f t="shared" si="1301"/>
        <v>25 år og derover</v>
      </c>
      <c r="G13829" s="40" t="s">
        <v>516</v>
      </c>
      <c r="H13829" s="41" t="s">
        <v>264</v>
      </c>
      <c r="I13829" s="42" t="s">
        <v>11</v>
      </c>
      <c r="J13829" s="43" t="s">
        <v>9</v>
      </c>
      <c r="K13829" s="44">
        <v>946</v>
      </c>
      <c r="L13829" s="45">
        <v>24619.426154730347</v>
      </c>
      <c r="M13829" s="46">
        <v>26027.360300369717</v>
      </c>
      <c r="N13829" s="45"/>
      <c r="O13829" s="46"/>
    </row>
    <row r="13830" spans="1:15" x14ac:dyDescent="0.2">
      <c r="A13830" s="11" t="str">
        <f t="shared" si="1296"/>
        <v>9112406 - Alle regionerAlle uanset erf.</v>
      </c>
      <c r="B13830" s="12" t="str">
        <f t="shared" si="1299"/>
        <v>911240</v>
      </c>
      <c r="C13830" s="14">
        <f t="shared" si="1297"/>
        <v>0</v>
      </c>
      <c r="D13830" s="14">
        <f t="shared" si="1298"/>
        <v>0</v>
      </c>
      <c r="E13830" s="19" t="str">
        <f t="shared" si="1300"/>
        <v>911240 - Rengøring på hoteller o.l.</v>
      </c>
      <c r="F13830" s="19" t="str">
        <f t="shared" si="1301"/>
        <v>Alle uanset erf.</v>
      </c>
      <c r="G13830" s="40" t="s">
        <v>516</v>
      </c>
      <c r="H13830" s="41" t="s">
        <v>264</v>
      </c>
      <c r="I13830" s="42" t="s">
        <v>11</v>
      </c>
      <c r="J13830" s="43" t="s">
        <v>10</v>
      </c>
      <c r="K13830" s="44">
        <v>9024</v>
      </c>
      <c r="L13830" s="45">
        <v>23287.892793738247</v>
      </c>
      <c r="M13830" s="46">
        <v>24634.137246306524</v>
      </c>
      <c r="N13830" s="45"/>
      <c r="O13830" s="46"/>
    </row>
    <row r="13831" spans="1:15" x14ac:dyDescent="0.2">
      <c r="A13831" s="11" t="str">
        <f t="shared" si="1296"/>
        <v>9112501 - Region Hovedstaden1 år</v>
      </c>
      <c r="B13831" s="12" t="str">
        <f t="shared" si="1299"/>
        <v>911250</v>
      </c>
      <c r="C13831" s="14">
        <f t="shared" si="1297"/>
        <v>0</v>
      </c>
      <c r="D13831" s="14">
        <f t="shared" si="1298"/>
        <v>0</v>
      </c>
      <c r="E13831" s="19" t="str">
        <f t="shared" si="1300"/>
        <v>911250 - Rengøring af passagerområder i transportmidler</v>
      </c>
      <c r="F13831" s="19" t="str">
        <f t="shared" si="1301"/>
        <v>1 år</v>
      </c>
      <c r="G13831" s="40" t="s">
        <v>516</v>
      </c>
      <c r="H13831" s="41" t="s">
        <v>480</v>
      </c>
      <c r="I13831" s="42" t="s">
        <v>8</v>
      </c>
      <c r="J13831" s="43" t="s">
        <v>22</v>
      </c>
      <c r="K13831" s="44">
        <v>22</v>
      </c>
      <c r="L13831" s="45">
        <v>29794.649279963178</v>
      </c>
      <c r="M13831" s="46">
        <v>31567.511901862432</v>
      </c>
      <c r="N13831" s="45"/>
      <c r="O13831" s="46"/>
    </row>
    <row r="13832" spans="1:15" x14ac:dyDescent="0.2">
      <c r="A13832" s="11" t="str">
        <f t="shared" si="1296"/>
        <v>9112501 - Region Hovedstaden2 år</v>
      </c>
      <c r="B13832" s="12" t="str">
        <f t="shared" si="1299"/>
        <v>911250</v>
      </c>
      <c r="C13832" s="14">
        <f t="shared" si="1297"/>
        <v>0</v>
      </c>
      <c r="D13832" s="14">
        <f t="shared" si="1298"/>
        <v>0</v>
      </c>
      <c r="E13832" s="19" t="str">
        <f t="shared" si="1300"/>
        <v>911250 - Rengøring af passagerområder i transportmidler</v>
      </c>
      <c r="F13832" s="19" t="str">
        <f t="shared" si="1301"/>
        <v>2 år</v>
      </c>
      <c r="G13832" s="40" t="s">
        <v>516</v>
      </c>
      <c r="H13832" s="41" t="s">
        <v>480</v>
      </c>
      <c r="I13832" s="42" t="s">
        <v>8</v>
      </c>
      <c r="J13832" s="43" t="s">
        <v>23</v>
      </c>
      <c r="K13832" s="44">
        <v>16</v>
      </c>
      <c r="L13832" s="45">
        <v>27255.873858089988</v>
      </c>
      <c r="M13832" s="46">
        <v>28877.672441324343</v>
      </c>
      <c r="N13832" s="45"/>
      <c r="O13832" s="46"/>
    </row>
    <row r="13833" spans="1:15" x14ac:dyDescent="0.2">
      <c r="A13833" s="11" t="str">
        <f t="shared" si="1296"/>
        <v>9112501 - Region Hovedstaden3 år</v>
      </c>
      <c r="B13833" s="12" t="str">
        <f t="shared" si="1299"/>
        <v>911250</v>
      </c>
      <c r="C13833" s="14">
        <f t="shared" si="1297"/>
        <v>0</v>
      </c>
      <c r="D13833" s="14">
        <f t="shared" si="1298"/>
        <v>0</v>
      </c>
      <c r="E13833" s="19" t="str">
        <f t="shared" si="1300"/>
        <v>911250 - Rengøring af passagerområder i transportmidler</v>
      </c>
      <c r="F13833" s="19" t="str">
        <f t="shared" si="1301"/>
        <v>3 år</v>
      </c>
      <c r="G13833" s="40" t="s">
        <v>516</v>
      </c>
      <c r="H13833" s="41" t="s">
        <v>480</v>
      </c>
      <c r="I13833" s="42" t="s">
        <v>8</v>
      </c>
      <c r="J13833" s="43" t="s">
        <v>14</v>
      </c>
      <c r="K13833" s="44">
        <v>18</v>
      </c>
      <c r="L13833" s="45">
        <v>26171.879130107562</v>
      </c>
      <c r="M13833" s="46">
        <v>27608.236459184242</v>
      </c>
      <c r="N13833" s="45"/>
      <c r="O13833" s="46"/>
    </row>
    <row r="13834" spans="1:15" x14ac:dyDescent="0.2">
      <c r="A13834" s="11" t="str">
        <f t="shared" si="1296"/>
        <v>9112501 - Region Hovedstaden4 år</v>
      </c>
      <c r="B13834" s="12" t="str">
        <f t="shared" si="1299"/>
        <v>911250</v>
      </c>
      <c r="C13834" s="14">
        <f t="shared" si="1297"/>
        <v>0</v>
      </c>
      <c r="D13834" s="14">
        <f t="shared" si="1298"/>
        <v>0</v>
      </c>
      <c r="E13834" s="19" t="str">
        <f t="shared" si="1300"/>
        <v>911250 - Rengøring af passagerområder i transportmidler</v>
      </c>
      <c r="F13834" s="19" t="str">
        <f t="shared" si="1301"/>
        <v>4 år</v>
      </c>
      <c r="G13834" s="40" t="s">
        <v>516</v>
      </c>
      <c r="H13834" s="41" t="s">
        <v>480</v>
      </c>
      <c r="I13834" s="42" t="s">
        <v>8</v>
      </c>
      <c r="J13834" s="43" t="s">
        <v>24</v>
      </c>
      <c r="K13834" s="44">
        <v>16</v>
      </c>
      <c r="L13834" s="45">
        <v>30716.150939462244</v>
      </c>
      <c r="M13834" s="46">
        <v>32544.248908878144</v>
      </c>
      <c r="N13834" s="45"/>
      <c r="O13834" s="46"/>
    </row>
    <row r="13835" spans="1:15" x14ac:dyDescent="0.2">
      <c r="A13835" s="11" t="str">
        <f t="shared" si="1296"/>
        <v>9112501 - Region Hovedstaden5-9 år</v>
      </c>
      <c r="B13835" s="12" t="str">
        <f t="shared" si="1299"/>
        <v>911250</v>
      </c>
      <c r="C13835" s="14">
        <f t="shared" si="1297"/>
        <v>0</v>
      </c>
      <c r="D13835" s="14">
        <f t="shared" si="1298"/>
        <v>0</v>
      </c>
      <c r="E13835" s="19" t="str">
        <f t="shared" si="1300"/>
        <v>911250 - Rengøring af passagerområder i transportmidler</v>
      </c>
      <c r="F13835" s="19" t="str">
        <f t="shared" si="1301"/>
        <v>5-9 år</v>
      </c>
      <c r="G13835" s="40" t="s">
        <v>516</v>
      </c>
      <c r="H13835" s="41" t="s">
        <v>480</v>
      </c>
      <c r="I13835" s="42" t="s">
        <v>8</v>
      </c>
      <c r="J13835" s="43" t="s">
        <v>15</v>
      </c>
      <c r="K13835" s="44">
        <v>80</v>
      </c>
      <c r="L13835" s="45">
        <v>27151.610276733685</v>
      </c>
      <c r="M13835" s="46">
        <v>28679.372981769386</v>
      </c>
      <c r="N13835" s="45"/>
      <c r="O13835" s="46"/>
    </row>
    <row r="13836" spans="1:15" x14ac:dyDescent="0.2">
      <c r="A13836" s="11" t="str">
        <f t="shared" si="1296"/>
        <v>9112501 - Region Hovedstaden0-4 år</v>
      </c>
      <c r="B13836" s="12" t="str">
        <f t="shared" si="1299"/>
        <v>911250</v>
      </c>
      <c r="C13836" s="14">
        <f t="shared" si="1297"/>
        <v>0</v>
      </c>
      <c r="D13836" s="14">
        <f t="shared" si="1298"/>
        <v>0</v>
      </c>
      <c r="E13836" s="19" t="str">
        <f t="shared" si="1300"/>
        <v>911250 - Rengøring af passagerområder i transportmidler</v>
      </c>
      <c r="F13836" s="19" t="str">
        <f t="shared" si="1301"/>
        <v>0-4 år</v>
      </c>
      <c r="G13836" s="40" t="s">
        <v>516</v>
      </c>
      <c r="H13836" s="41" t="s">
        <v>480</v>
      </c>
      <c r="I13836" s="42" t="s">
        <v>8</v>
      </c>
      <c r="J13836" s="43" t="s">
        <v>16</v>
      </c>
      <c r="K13836" s="44">
        <v>74</v>
      </c>
      <c r="L13836" s="45">
        <v>27839.359166544404</v>
      </c>
      <c r="M13836" s="46">
        <v>29405.820022208132</v>
      </c>
      <c r="N13836" s="45"/>
      <c r="O13836" s="46"/>
    </row>
    <row r="13837" spans="1:15" x14ac:dyDescent="0.2">
      <c r="A13837" s="11" t="str">
        <f t="shared" si="1296"/>
        <v>9112501 - Region Hovedstaden10-14 år</v>
      </c>
      <c r="B13837" s="12" t="str">
        <f t="shared" si="1299"/>
        <v>911250</v>
      </c>
      <c r="C13837" s="14">
        <f t="shared" si="1297"/>
        <v>0</v>
      </c>
      <c r="D13837" s="14">
        <f t="shared" si="1298"/>
        <v>0</v>
      </c>
      <c r="E13837" s="19" t="str">
        <f t="shared" si="1300"/>
        <v>911250 - Rengøring af passagerområder i transportmidler</v>
      </c>
      <c r="F13837" s="19" t="str">
        <f t="shared" si="1301"/>
        <v>10-14 år</v>
      </c>
      <c r="G13837" s="40" t="s">
        <v>516</v>
      </c>
      <c r="H13837" s="41" t="s">
        <v>480</v>
      </c>
      <c r="I13837" s="42" t="s">
        <v>8</v>
      </c>
      <c r="J13837" s="43" t="s">
        <v>17</v>
      </c>
      <c r="K13837" s="44">
        <v>50</v>
      </c>
      <c r="L13837" s="45">
        <v>26269.610506597983</v>
      </c>
      <c r="M13837" s="46">
        <v>27747.744981818596</v>
      </c>
      <c r="N13837" s="45"/>
      <c r="O13837" s="46"/>
    </row>
    <row r="13838" spans="1:15" x14ac:dyDescent="0.2">
      <c r="A13838" s="11" t="str">
        <f t="shared" si="1296"/>
        <v>9112501 - Region Hovedstaden15-20 år</v>
      </c>
      <c r="B13838" s="12" t="str">
        <f t="shared" si="1299"/>
        <v>911250</v>
      </c>
      <c r="C13838" s="14">
        <f t="shared" si="1297"/>
        <v>0</v>
      </c>
      <c r="D13838" s="14">
        <f t="shared" si="1298"/>
        <v>0</v>
      </c>
      <c r="E13838" s="19" t="str">
        <f t="shared" si="1300"/>
        <v>911250 - Rengøring af passagerområder i transportmidler</v>
      </c>
      <c r="F13838" s="19" t="str">
        <f t="shared" si="1301"/>
        <v>15-20 år</v>
      </c>
      <c r="G13838" s="40" t="s">
        <v>516</v>
      </c>
      <c r="H13838" s="41" t="s">
        <v>480</v>
      </c>
      <c r="I13838" s="42" t="s">
        <v>8</v>
      </c>
      <c r="J13838" s="43" t="s">
        <v>18</v>
      </c>
      <c r="K13838" s="44">
        <v>36</v>
      </c>
      <c r="L13838" s="45">
        <v>25251.451579844561</v>
      </c>
      <c r="M13838" s="46">
        <v>26753.981588973118</v>
      </c>
      <c r="N13838" s="45"/>
      <c r="O13838" s="46"/>
    </row>
    <row r="13839" spans="1:15" x14ac:dyDescent="0.2">
      <c r="A13839" s="11" t="str">
        <f t="shared" si="1296"/>
        <v>9112501 - Region Hovedstaden20-24 år</v>
      </c>
      <c r="B13839" s="12" t="str">
        <f t="shared" si="1299"/>
        <v>911250</v>
      </c>
      <c r="C13839" s="14">
        <f t="shared" si="1297"/>
        <v>0</v>
      </c>
      <c r="D13839" s="14">
        <f t="shared" si="1298"/>
        <v>0</v>
      </c>
      <c r="E13839" s="19" t="str">
        <f t="shared" si="1300"/>
        <v>911250 - Rengøring af passagerområder i transportmidler</v>
      </c>
      <c r="F13839" s="19" t="str">
        <f t="shared" si="1301"/>
        <v>20-24 år</v>
      </c>
      <c r="G13839" s="40" t="s">
        <v>516</v>
      </c>
      <c r="H13839" s="41" t="s">
        <v>480</v>
      </c>
      <c r="I13839" s="42" t="s">
        <v>8</v>
      </c>
      <c r="J13839" s="43" t="s">
        <v>19</v>
      </c>
      <c r="K13839" s="44">
        <v>40</v>
      </c>
      <c r="L13839" s="45">
        <v>28649.756604026938</v>
      </c>
      <c r="M13839" s="46">
        <v>30261.816780269572</v>
      </c>
      <c r="N13839" s="45"/>
      <c r="O13839" s="46"/>
    </row>
    <row r="13840" spans="1:15" x14ac:dyDescent="0.2">
      <c r="A13840" s="11" t="str">
        <f t="shared" si="1296"/>
        <v>9112501 - Region Hovedstaden25 år og derover</v>
      </c>
      <c r="B13840" s="12" t="str">
        <f t="shared" si="1299"/>
        <v>911250</v>
      </c>
      <c r="C13840" s="14">
        <f t="shared" si="1297"/>
        <v>0</v>
      </c>
      <c r="D13840" s="14">
        <f t="shared" si="1298"/>
        <v>0</v>
      </c>
      <c r="E13840" s="19" t="str">
        <f t="shared" si="1300"/>
        <v>911250 - Rengøring af passagerområder i transportmidler</v>
      </c>
      <c r="F13840" s="19" t="str">
        <f t="shared" si="1301"/>
        <v>25 år og derover</v>
      </c>
      <c r="G13840" s="40" t="s">
        <v>516</v>
      </c>
      <c r="H13840" s="41" t="s">
        <v>480</v>
      </c>
      <c r="I13840" s="42" t="s">
        <v>8</v>
      </c>
      <c r="J13840" s="43" t="s">
        <v>9</v>
      </c>
      <c r="K13840" s="44">
        <v>198</v>
      </c>
      <c r="L13840" s="45">
        <v>26785.390242375877</v>
      </c>
      <c r="M13840" s="46">
        <v>28310.631323508158</v>
      </c>
      <c r="N13840" s="45"/>
      <c r="O13840" s="46"/>
    </row>
    <row r="13841" spans="1:15" x14ac:dyDescent="0.2">
      <c r="A13841" s="11" t="str">
        <f t="shared" si="1296"/>
        <v>9112501 - Region HovedstadenAlle uanset erf.</v>
      </c>
      <c r="B13841" s="12" t="str">
        <f t="shared" si="1299"/>
        <v>911250</v>
      </c>
      <c r="C13841" s="14">
        <f t="shared" si="1297"/>
        <v>0</v>
      </c>
      <c r="D13841" s="14">
        <f t="shared" si="1298"/>
        <v>0</v>
      </c>
      <c r="E13841" s="19" t="str">
        <f t="shared" si="1300"/>
        <v>911250 - Rengøring af passagerområder i transportmidler</v>
      </c>
      <c r="F13841" s="19" t="str">
        <f t="shared" si="1301"/>
        <v>Alle uanset erf.</v>
      </c>
      <c r="G13841" s="40" t="s">
        <v>516</v>
      </c>
      <c r="H13841" s="41" t="s">
        <v>480</v>
      </c>
      <c r="I13841" s="42" t="s">
        <v>8</v>
      </c>
      <c r="J13841" s="43" t="s">
        <v>10</v>
      </c>
      <c r="K13841" s="44">
        <v>478</v>
      </c>
      <c r="L13841" s="45">
        <v>26720.678329054495</v>
      </c>
      <c r="M13841" s="46">
        <v>28274.652637416064</v>
      </c>
      <c r="N13841" s="45"/>
      <c r="O13841" s="46"/>
    </row>
    <row r="13842" spans="1:15" x14ac:dyDescent="0.2">
      <c r="A13842" s="11" t="str">
        <f t="shared" si="1296"/>
        <v>9112502 - Region Sjælland25 år og derover</v>
      </c>
      <c r="B13842" s="12" t="str">
        <f t="shared" si="1299"/>
        <v>911250</v>
      </c>
      <c r="C13842" s="14">
        <f t="shared" si="1297"/>
        <v>0</v>
      </c>
      <c r="D13842" s="14">
        <f t="shared" si="1298"/>
        <v>0</v>
      </c>
      <c r="E13842" s="19" t="str">
        <f t="shared" si="1300"/>
        <v>911250 - Rengøring af passagerområder i transportmidler</v>
      </c>
      <c r="F13842" s="19" t="str">
        <f t="shared" si="1301"/>
        <v>25 år og derover</v>
      </c>
      <c r="G13842" s="40" t="s">
        <v>516</v>
      </c>
      <c r="H13842" s="41" t="s">
        <v>480</v>
      </c>
      <c r="I13842" s="42" t="s">
        <v>20</v>
      </c>
      <c r="J13842" s="43" t="s">
        <v>9</v>
      </c>
      <c r="K13842" s="44">
        <v>26</v>
      </c>
      <c r="L13842" s="45">
        <v>30685.408556878174</v>
      </c>
      <c r="M13842" s="46">
        <v>32369.476072904607</v>
      </c>
      <c r="N13842" s="45"/>
      <c r="O13842" s="46"/>
    </row>
    <row r="13843" spans="1:15" x14ac:dyDescent="0.2">
      <c r="A13843" s="11" t="str">
        <f t="shared" si="1296"/>
        <v>9112502 - Region SjællandAlle uanset erf.</v>
      </c>
      <c r="B13843" s="12" t="str">
        <f t="shared" si="1299"/>
        <v>911250</v>
      </c>
      <c r="C13843" s="14">
        <f t="shared" si="1297"/>
        <v>0</v>
      </c>
      <c r="D13843" s="14">
        <f t="shared" si="1298"/>
        <v>0</v>
      </c>
      <c r="E13843" s="19" t="str">
        <f t="shared" si="1300"/>
        <v>911250 - Rengøring af passagerområder i transportmidler</v>
      </c>
      <c r="F13843" s="19" t="str">
        <f t="shared" si="1301"/>
        <v>Alle uanset erf.</v>
      </c>
      <c r="G13843" s="40" t="s">
        <v>516</v>
      </c>
      <c r="H13843" s="41" t="s">
        <v>480</v>
      </c>
      <c r="I13843" s="42" t="s">
        <v>20</v>
      </c>
      <c r="J13843" s="43" t="s">
        <v>10</v>
      </c>
      <c r="K13843" s="44">
        <v>30</v>
      </c>
      <c r="L13843" s="45">
        <v>29201.945718584695</v>
      </c>
      <c r="M13843" s="46">
        <v>30845.076388501544</v>
      </c>
      <c r="N13843" s="45"/>
      <c r="O13843" s="46"/>
    </row>
    <row r="13844" spans="1:15" x14ac:dyDescent="0.2">
      <c r="A13844" s="11" t="str">
        <f t="shared" si="1296"/>
        <v>9112503 - Region Syddanmark5-9 år</v>
      </c>
      <c r="B13844" s="12" t="str">
        <f t="shared" si="1299"/>
        <v>911250</v>
      </c>
      <c r="C13844" s="14">
        <f t="shared" si="1297"/>
        <v>0</v>
      </c>
      <c r="D13844" s="14">
        <f t="shared" si="1298"/>
        <v>0</v>
      </c>
      <c r="E13844" s="19" t="str">
        <f t="shared" si="1300"/>
        <v>911250 - Rengøring af passagerområder i transportmidler</v>
      </c>
      <c r="F13844" s="19" t="str">
        <f t="shared" si="1301"/>
        <v>5-9 år</v>
      </c>
      <c r="G13844" s="40" t="s">
        <v>516</v>
      </c>
      <c r="H13844" s="41" t="s">
        <v>480</v>
      </c>
      <c r="I13844" s="42" t="s">
        <v>544</v>
      </c>
      <c r="J13844" s="43" t="s">
        <v>15</v>
      </c>
      <c r="K13844" s="44">
        <v>27</v>
      </c>
      <c r="L13844" s="45">
        <v>27107.828523751501</v>
      </c>
      <c r="M13844" s="46">
        <v>28633.127723724869</v>
      </c>
      <c r="N13844" s="45"/>
      <c r="O13844" s="46"/>
    </row>
    <row r="13845" spans="1:15" x14ac:dyDescent="0.2">
      <c r="A13845" s="11" t="str">
        <f t="shared" si="1296"/>
        <v>9112503 - Region Syddanmark0-4 år</v>
      </c>
      <c r="B13845" s="12" t="str">
        <f t="shared" si="1299"/>
        <v>911250</v>
      </c>
      <c r="C13845" s="14">
        <f t="shared" si="1297"/>
        <v>0</v>
      </c>
      <c r="D13845" s="14">
        <f t="shared" si="1298"/>
        <v>0</v>
      </c>
      <c r="E13845" s="19" t="str">
        <f t="shared" si="1300"/>
        <v>911250 - Rengøring af passagerområder i transportmidler</v>
      </c>
      <c r="F13845" s="19" t="str">
        <f t="shared" si="1301"/>
        <v>0-4 år</v>
      </c>
      <c r="G13845" s="40" t="s">
        <v>516</v>
      </c>
      <c r="H13845" s="41" t="s">
        <v>480</v>
      </c>
      <c r="I13845" s="42" t="s">
        <v>544</v>
      </c>
      <c r="J13845" s="43" t="s">
        <v>16</v>
      </c>
      <c r="K13845" s="44">
        <v>26</v>
      </c>
      <c r="L13845" s="45">
        <v>26091.141604731554</v>
      </c>
      <c r="M13845" s="46">
        <v>27559.234018744704</v>
      </c>
      <c r="N13845" s="45"/>
      <c r="O13845" s="46"/>
    </row>
    <row r="13846" spans="1:15" x14ac:dyDescent="0.2">
      <c r="A13846" s="11" t="str">
        <f t="shared" si="1296"/>
        <v>9112503 - Region SyddanmarkAlle uanset erf.</v>
      </c>
      <c r="B13846" s="12" t="str">
        <f t="shared" si="1299"/>
        <v>911250</v>
      </c>
      <c r="C13846" s="14">
        <f t="shared" si="1297"/>
        <v>0</v>
      </c>
      <c r="D13846" s="14">
        <f t="shared" si="1298"/>
        <v>0</v>
      </c>
      <c r="E13846" s="19" t="str">
        <f t="shared" si="1300"/>
        <v>911250 - Rengøring af passagerområder i transportmidler</v>
      </c>
      <c r="F13846" s="19" t="str">
        <f t="shared" si="1301"/>
        <v>Alle uanset erf.</v>
      </c>
      <c r="G13846" s="40" t="s">
        <v>516</v>
      </c>
      <c r="H13846" s="41" t="s">
        <v>480</v>
      </c>
      <c r="I13846" s="42" t="s">
        <v>544</v>
      </c>
      <c r="J13846" s="43" t="s">
        <v>10</v>
      </c>
      <c r="K13846" s="44">
        <v>136</v>
      </c>
      <c r="L13846" s="45">
        <v>26207.698581391567</v>
      </c>
      <c r="M13846" s="46">
        <v>27682.349405758207</v>
      </c>
      <c r="N13846" s="45"/>
      <c r="O13846" s="46"/>
    </row>
    <row r="13847" spans="1:15" x14ac:dyDescent="0.2">
      <c r="A13847" s="11" t="str">
        <f t="shared" si="1296"/>
        <v>9112504 - Region Midtjylland5-9 år</v>
      </c>
      <c r="B13847" s="12" t="str">
        <f t="shared" si="1299"/>
        <v>911250</v>
      </c>
      <c r="C13847" s="14">
        <f t="shared" si="1297"/>
        <v>0</v>
      </c>
      <c r="D13847" s="14">
        <f t="shared" si="1298"/>
        <v>0</v>
      </c>
      <c r="E13847" s="19" t="str">
        <f t="shared" si="1300"/>
        <v>911250 - Rengøring af passagerområder i transportmidler</v>
      </c>
      <c r="F13847" s="19" t="str">
        <f t="shared" si="1301"/>
        <v>5-9 år</v>
      </c>
      <c r="G13847" s="40" t="s">
        <v>516</v>
      </c>
      <c r="H13847" s="41" t="s">
        <v>480</v>
      </c>
      <c r="I13847" s="42" t="s">
        <v>517</v>
      </c>
      <c r="J13847" s="43" t="s">
        <v>15</v>
      </c>
      <c r="K13847" s="44">
        <v>11</v>
      </c>
      <c r="L13847" s="45">
        <v>26322.503577285606</v>
      </c>
      <c r="M13847" s="46">
        <v>27803.614231816682</v>
      </c>
      <c r="N13847" s="45"/>
      <c r="O13847" s="46"/>
    </row>
    <row r="13848" spans="1:15" x14ac:dyDescent="0.2">
      <c r="A13848" s="11" t="str">
        <f t="shared" si="1296"/>
        <v>9112504 - Region Midtjylland0-4 år</v>
      </c>
      <c r="B13848" s="12" t="str">
        <f t="shared" si="1299"/>
        <v>911250</v>
      </c>
      <c r="C13848" s="14">
        <f t="shared" si="1297"/>
        <v>0</v>
      </c>
      <c r="D13848" s="14">
        <f t="shared" si="1298"/>
        <v>0</v>
      </c>
      <c r="E13848" s="19" t="str">
        <f t="shared" si="1300"/>
        <v>911250 - Rengøring af passagerområder i transportmidler</v>
      </c>
      <c r="F13848" s="19" t="str">
        <f t="shared" si="1301"/>
        <v>0-4 år</v>
      </c>
      <c r="G13848" s="40" t="s">
        <v>516</v>
      </c>
      <c r="H13848" s="41" t="s">
        <v>480</v>
      </c>
      <c r="I13848" s="42" t="s">
        <v>517</v>
      </c>
      <c r="J13848" s="43" t="s">
        <v>16</v>
      </c>
      <c r="K13848" s="44">
        <v>16</v>
      </c>
      <c r="L13848" s="45">
        <v>26732.655208845492</v>
      </c>
      <c r="M13848" s="46">
        <v>28236.844213416225</v>
      </c>
      <c r="N13848" s="45"/>
      <c r="O13848" s="46"/>
    </row>
    <row r="13849" spans="1:15" x14ac:dyDescent="0.2">
      <c r="A13849" s="11" t="str">
        <f t="shared" si="1296"/>
        <v>9112504 - Region Midtjylland25 år og derover</v>
      </c>
      <c r="B13849" s="12" t="str">
        <f t="shared" si="1299"/>
        <v>911250</v>
      </c>
      <c r="C13849" s="14">
        <f t="shared" si="1297"/>
        <v>0</v>
      </c>
      <c r="D13849" s="14">
        <f t="shared" si="1298"/>
        <v>0</v>
      </c>
      <c r="E13849" s="19" t="str">
        <f t="shared" si="1300"/>
        <v>911250 - Rengøring af passagerområder i transportmidler</v>
      </c>
      <c r="F13849" s="19" t="str">
        <f t="shared" si="1301"/>
        <v>25 år og derover</v>
      </c>
      <c r="G13849" s="40" t="s">
        <v>516</v>
      </c>
      <c r="H13849" s="41" t="s">
        <v>480</v>
      </c>
      <c r="I13849" s="42" t="s">
        <v>517</v>
      </c>
      <c r="J13849" s="43" t="s">
        <v>9</v>
      </c>
      <c r="K13849" s="44">
        <v>30</v>
      </c>
      <c r="L13849" s="45">
        <v>26652.493225640417</v>
      </c>
      <c r="M13849" s="46">
        <v>28152.171687850892</v>
      </c>
      <c r="N13849" s="45"/>
      <c r="O13849" s="46"/>
    </row>
    <row r="13850" spans="1:15" x14ac:dyDescent="0.2">
      <c r="A13850" s="11" t="str">
        <f t="shared" si="1296"/>
        <v>9112504 - Region MidtjyllandAlle uanset erf.</v>
      </c>
      <c r="B13850" s="12" t="str">
        <f t="shared" si="1299"/>
        <v>911250</v>
      </c>
      <c r="C13850" s="14">
        <f t="shared" si="1297"/>
        <v>0</v>
      </c>
      <c r="D13850" s="14">
        <f t="shared" si="1298"/>
        <v>0</v>
      </c>
      <c r="E13850" s="19" t="str">
        <f t="shared" si="1300"/>
        <v>911250 - Rengøring af passagerområder i transportmidler</v>
      </c>
      <c r="F13850" s="19" t="str">
        <f t="shared" si="1301"/>
        <v>Alle uanset erf.</v>
      </c>
      <c r="G13850" s="40" t="s">
        <v>516</v>
      </c>
      <c r="H13850" s="41" t="s">
        <v>480</v>
      </c>
      <c r="I13850" s="42" t="s">
        <v>517</v>
      </c>
      <c r="J13850" s="43" t="s">
        <v>10</v>
      </c>
      <c r="K13850" s="44">
        <v>70</v>
      </c>
      <c r="L13850" s="45">
        <v>26652.493225640417</v>
      </c>
      <c r="M13850" s="46">
        <v>28152.171687850892</v>
      </c>
      <c r="N13850" s="45"/>
      <c r="O13850" s="46"/>
    </row>
    <row r="13851" spans="1:15" x14ac:dyDescent="0.2">
      <c r="A13851" s="11" t="str">
        <f t="shared" si="1296"/>
        <v>9112506 - Alle regioner1 år</v>
      </c>
      <c r="B13851" s="12" t="str">
        <f t="shared" si="1299"/>
        <v>911250</v>
      </c>
      <c r="C13851" s="14">
        <f t="shared" si="1297"/>
        <v>0</v>
      </c>
      <c r="D13851" s="14">
        <f t="shared" si="1298"/>
        <v>0</v>
      </c>
      <c r="E13851" s="19" t="str">
        <f t="shared" si="1300"/>
        <v>911250 - Rengøring af passagerområder i transportmidler</v>
      </c>
      <c r="F13851" s="19" t="str">
        <f t="shared" si="1301"/>
        <v>1 år</v>
      </c>
      <c r="G13851" s="40" t="s">
        <v>516</v>
      </c>
      <c r="H13851" s="41" t="s">
        <v>480</v>
      </c>
      <c r="I13851" s="42" t="s">
        <v>11</v>
      </c>
      <c r="J13851" s="43" t="s">
        <v>22</v>
      </c>
      <c r="K13851" s="44">
        <v>27</v>
      </c>
      <c r="L13851" s="45">
        <v>29056.072881195127</v>
      </c>
      <c r="M13851" s="46">
        <v>30791.098811841373</v>
      </c>
      <c r="N13851" s="45"/>
      <c r="O13851" s="46"/>
    </row>
    <row r="13852" spans="1:15" x14ac:dyDescent="0.2">
      <c r="A13852" s="11" t="str">
        <f t="shared" si="1296"/>
        <v>9112506 - Alle regioner2 år</v>
      </c>
      <c r="B13852" s="12" t="str">
        <f t="shared" si="1299"/>
        <v>911250</v>
      </c>
      <c r="C13852" s="14">
        <f t="shared" si="1297"/>
        <v>0</v>
      </c>
      <c r="D13852" s="14">
        <f t="shared" si="1298"/>
        <v>0</v>
      </c>
      <c r="E13852" s="19" t="str">
        <f t="shared" si="1300"/>
        <v>911250 - Rengøring af passagerområder i transportmidler</v>
      </c>
      <c r="F13852" s="19" t="str">
        <f t="shared" si="1301"/>
        <v>2 år</v>
      </c>
      <c r="G13852" s="40" t="s">
        <v>516</v>
      </c>
      <c r="H13852" s="41" t="s">
        <v>480</v>
      </c>
      <c r="I13852" s="42" t="s">
        <v>11</v>
      </c>
      <c r="J13852" s="43" t="s">
        <v>23</v>
      </c>
      <c r="K13852" s="44">
        <v>35</v>
      </c>
      <c r="L13852" s="45">
        <v>26148.246455014378</v>
      </c>
      <c r="M13852" s="46">
        <v>27704.48168586766</v>
      </c>
      <c r="N13852" s="45"/>
      <c r="O13852" s="46"/>
    </row>
    <row r="13853" spans="1:15" x14ac:dyDescent="0.2">
      <c r="A13853" s="11" t="str">
        <f t="shared" si="1296"/>
        <v>9112506 - Alle regioner3 år</v>
      </c>
      <c r="B13853" s="12" t="str">
        <f t="shared" si="1299"/>
        <v>911250</v>
      </c>
      <c r="C13853" s="14">
        <f t="shared" si="1297"/>
        <v>0</v>
      </c>
      <c r="D13853" s="14">
        <f t="shared" si="1298"/>
        <v>0</v>
      </c>
      <c r="E13853" s="19" t="str">
        <f t="shared" si="1300"/>
        <v>911250 - Rengøring af passagerområder i transportmidler</v>
      </c>
      <c r="F13853" s="19" t="str">
        <f t="shared" si="1301"/>
        <v>3 år</v>
      </c>
      <c r="G13853" s="40" t="s">
        <v>516</v>
      </c>
      <c r="H13853" s="41" t="s">
        <v>480</v>
      </c>
      <c r="I13853" s="42" t="s">
        <v>11</v>
      </c>
      <c r="J13853" s="43" t="s">
        <v>14</v>
      </c>
      <c r="K13853" s="44">
        <v>26</v>
      </c>
      <c r="L13853" s="45">
        <v>26475.075770539486</v>
      </c>
      <c r="M13853" s="46">
        <v>27964.771334190245</v>
      </c>
      <c r="N13853" s="45"/>
      <c r="O13853" s="46"/>
    </row>
    <row r="13854" spans="1:15" x14ac:dyDescent="0.2">
      <c r="A13854" s="11" t="str">
        <f t="shared" si="1296"/>
        <v>9112506 - Alle regioner4 år</v>
      </c>
      <c r="B13854" s="12" t="str">
        <f t="shared" si="1299"/>
        <v>911250</v>
      </c>
      <c r="C13854" s="14">
        <f t="shared" si="1297"/>
        <v>0</v>
      </c>
      <c r="D13854" s="14">
        <f t="shared" si="1298"/>
        <v>0</v>
      </c>
      <c r="E13854" s="19" t="str">
        <f t="shared" si="1300"/>
        <v>911250 - Rengøring af passagerområder i transportmidler</v>
      </c>
      <c r="F13854" s="19" t="str">
        <f t="shared" si="1301"/>
        <v>4 år</v>
      </c>
      <c r="G13854" s="40" t="s">
        <v>516</v>
      </c>
      <c r="H13854" s="41" t="s">
        <v>480</v>
      </c>
      <c r="I13854" s="42" t="s">
        <v>11</v>
      </c>
      <c r="J13854" s="43" t="s">
        <v>24</v>
      </c>
      <c r="K13854" s="44">
        <v>24</v>
      </c>
      <c r="L13854" s="45">
        <v>26587.461836707134</v>
      </c>
      <c r="M13854" s="46">
        <v>28169.48808774845</v>
      </c>
      <c r="N13854" s="45"/>
      <c r="O13854" s="46"/>
    </row>
    <row r="13855" spans="1:15" x14ac:dyDescent="0.2">
      <c r="A13855" s="11" t="str">
        <f t="shared" si="1296"/>
        <v>9112506 - Alle regioner5-9 år</v>
      </c>
      <c r="B13855" s="12" t="str">
        <f t="shared" si="1299"/>
        <v>911250</v>
      </c>
      <c r="C13855" s="14">
        <f t="shared" si="1297"/>
        <v>0</v>
      </c>
      <c r="D13855" s="14">
        <f t="shared" si="1298"/>
        <v>0</v>
      </c>
      <c r="E13855" s="19" t="str">
        <f t="shared" si="1300"/>
        <v>911250 - Rengøring af passagerområder i transportmidler</v>
      </c>
      <c r="F13855" s="19" t="str">
        <f t="shared" si="1301"/>
        <v>5-9 år</v>
      </c>
      <c r="G13855" s="40" t="s">
        <v>516</v>
      </c>
      <c r="H13855" s="41" t="s">
        <v>480</v>
      </c>
      <c r="I13855" s="42" t="s">
        <v>11</v>
      </c>
      <c r="J13855" s="43" t="s">
        <v>15</v>
      </c>
      <c r="K13855" s="44">
        <v>118</v>
      </c>
      <c r="L13855" s="45">
        <v>26937.852567037546</v>
      </c>
      <c r="M13855" s="46">
        <v>28540.728018988251</v>
      </c>
      <c r="N13855" s="45"/>
      <c r="O13855" s="46"/>
    </row>
    <row r="13856" spans="1:15" x14ac:dyDescent="0.2">
      <c r="A13856" s="11" t="str">
        <f t="shared" si="1296"/>
        <v>9112506 - Alle regioner0-4 år</v>
      </c>
      <c r="B13856" s="12" t="str">
        <f t="shared" si="1299"/>
        <v>911250</v>
      </c>
      <c r="C13856" s="14">
        <f t="shared" si="1297"/>
        <v>0</v>
      </c>
      <c r="D13856" s="14">
        <f t="shared" si="1298"/>
        <v>0</v>
      </c>
      <c r="E13856" s="19" t="str">
        <f t="shared" si="1300"/>
        <v>911250 - Rengøring af passagerområder i transportmidler</v>
      </c>
      <c r="F13856" s="19" t="str">
        <f t="shared" si="1301"/>
        <v>0-4 år</v>
      </c>
      <c r="G13856" s="40" t="s">
        <v>516</v>
      </c>
      <c r="H13856" s="41" t="s">
        <v>480</v>
      </c>
      <c r="I13856" s="42" t="s">
        <v>11</v>
      </c>
      <c r="J13856" s="43" t="s">
        <v>16</v>
      </c>
      <c r="K13856" s="44">
        <v>117</v>
      </c>
      <c r="L13856" s="45">
        <v>26587.966227969777</v>
      </c>
      <c r="M13856" s="46">
        <v>28170.022491662286</v>
      </c>
      <c r="N13856" s="45"/>
      <c r="O13856" s="46"/>
    </row>
    <row r="13857" spans="1:15" x14ac:dyDescent="0.2">
      <c r="A13857" s="11" t="str">
        <f t="shared" si="1296"/>
        <v>9112506 - Alle regioner10-14 år</v>
      </c>
      <c r="B13857" s="12" t="str">
        <f t="shared" si="1299"/>
        <v>911250</v>
      </c>
      <c r="C13857" s="14">
        <f t="shared" si="1297"/>
        <v>0</v>
      </c>
      <c r="D13857" s="14">
        <f t="shared" si="1298"/>
        <v>0</v>
      </c>
      <c r="E13857" s="19" t="str">
        <f t="shared" si="1300"/>
        <v>911250 - Rengøring af passagerområder i transportmidler</v>
      </c>
      <c r="F13857" s="19" t="str">
        <f t="shared" si="1301"/>
        <v>10-14 år</v>
      </c>
      <c r="G13857" s="40" t="s">
        <v>516</v>
      </c>
      <c r="H13857" s="41" t="s">
        <v>480</v>
      </c>
      <c r="I13857" s="42" t="s">
        <v>11</v>
      </c>
      <c r="J13857" s="43" t="s">
        <v>17</v>
      </c>
      <c r="K13857" s="44">
        <v>66</v>
      </c>
      <c r="L13857" s="45">
        <v>26269.610506597983</v>
      </c>
      <c r="M13857" s="46">
        <v>27747.744981818596</v>
      </c>
      <c r="N13857" s="45"/>
      <c r="O13857" s="46"/>
    </row>
    <row r="13858" spans="1:15" x14ac:dyDescent="0.2">
      <c r="A13858" s="11" t="str">
        <f t="shared" si="1296"/>
        <v>9112506 - Alle regioner15-20 år</v>
      </c>
      <c r="B13858" s="12" t="str">
        <f t="shared" si="1299"/>
        <v>911250</v>
      </c>
      <c r="C13858" s="14">
        <f t="shared" si="1297"/>
        <v>0</v>
      </c>
      <c r="D13858" s="14">
        <f t="shared" si="1298"/>
        <v>0</v>
      </c>
      <c r="E13858" s="19" t="str">
        <f t="shared" si="1300"/>
        <v>911250 - Rengøring af passagerområder i transportmidler</v>
      </c>
      <c r="F13858" s="19" t="str">
        <f t="shared" si="1301"/>
        <v>15-20 år</v>
      </c>
      <c r="G13858" s="40" t="s">
        <v>516</v>
      </c>
      <c r="H13858" s="41" t="s">
        <v>480</v>
      </c>
      <c r="I13858" s="42" t="s">
        <v>11</v>
      </c>
      <c r="J13858" s="43" t="s">
        <v>18</v>
      </c>
      <c r="K13858" s="44">
        <v>50</v>
      </c>
      <c r="L13858" s="45">
        <v>25341.649217389255</v>
      </c>
      <c r="M13858" s="46">
        <v>26849.546231132772</v>
      </c>
      <c r="N13858" s="45"/>
      <c r="O13858" s="46"/>
    </row>
    <row r="13859" spans="1:15" x14ac:dyDescent="0.2">
      <c r="A13859" s="11" t="str">
        <f t="shared" si="1296"/>
        <v>9112506 - Alle regioner20-24 år</v>
      </c>
      <c r="B13859" s="12" t="str">
        <f t="shared" si="1299"/>
        <v>911250</v>
      </c>
      <c r="C13859" s="14">
        <f t="shared" si="1297"/>
        <v>0</v>
      </c>
      <c r="D13859" s="14">
        <f t="shared" si="1298"/>
        <v>0</v>
      </c>
      <c r="E13859" s="19" t="str">
        <f t="shared" si="1300"/>
        <v>911250 - Rengøring af passagerområder i transportmidler</v>
      </c>
      <c r="F13859" s="19" t="str">
        <f t="shared" si="1301"/>
        <v>20-24 år</v>
      </c>
      <c r="G13859" s="40" t="s">
        <v>516</v>
      </c>
      <c r="H13859" s="41" t="s">
        <v>480</v>
      </c>
      <c r="I13859" s="42" t="s">
        <v>11</v>
      </c>
      <c r="J13859" s="43" t="s">
        <v>19</v>
      </c>
      <c r="K13859" s="44">
        <v>54</v>
      </c>
      <c r="L13859" s="45">
        <v>27587.818915350548</v>
      </c>
      <c r="M13859" s="46">
        <v>29229.731531262729</v>
      </c>
      <c r="N13859" s="45"/>
      <c r="O13859" s="46"/>
    </row>
    <row r="13860" spans="1:15" x14ac:dyDescent="0.2">
      <c r="A13860" s="11" t="str">
        <f t="shared" si="1296"/>
        <v>9112506 - Alle regioner25 år og derover</v>
      </c>
      <c r="B13860" s="12" t="str">
        <f t="shared" si="1299"/>
        <v>911250</v>
      </c>
      <c r="C13860" s="14">
        <f t="shared" si="1297"/>
        <v>0</v>
      </c>
      <c r="D13860" s="14">
        <f t="shared" si="1298"/>
        <v>0</v>
      </c>
      <c r="E13860" s="19" t="str">
        <f t="shared" si="1300"/>
        <v>911250 - Rengøring af passagerområder i transportmidler</v>
      </c>
      <c r="F13860" s="19" t="str">
        <f t="shared" si="1301"/>
        <v>25 år og derover</v>
      </c>
      <c r="G13860" s="40" t="s">
        <v>516</v>
      </c>
      <c r="H13860" s="41" t="s">
        <v>480</v>
      </c>
      <c r="I13860" s="42" t="s">
        <v>11</v>
      </c>
      <c r="J13860" s="43" t="s">
        <v>9</v>
      </c>
      <c r="K13860" s="44">
        <v>327</v>
      </c>
      <c r="L13860" s="45">
        <v>26693.276105301436</v>
      </c>
      <c r="M13860" s="46">
        <v>28206.797193980728</v>
      </c>
      <c r="N13860" s="45"/>
      <c r="O13860" s="46"/>
    </row>
    <row r="13861" spans="1:15" x14ac:dyDescent="0.2">
      <c r="A13861" s="11" t="str">
        <f t="shared" si="1296"/>
        <v>9112506 - Alle regionerAlle uanset erf.</v>
      </c>
      <c r="B13861" s="12" t="str">
        <f t="shared" si="1299"/>
        <v>911250</v>
      </c>
      <c r="C13861" s="14">
        <f t="shared" si="1297"/>
        <v>0</v>
      </c>
      <c r="D13861" s="14">
        <f t="shared" si="1298"/>
        <v>0</v>
      </c>
      <c r="E13861" s="19" t="str">
        <f t="shared" si="1300"/>
        <v>911250 - Rengøring af passagerområder i transportmidler</v>
      </c>
      <c r="F13861" s="19" t="str">
        <f t="shared" si="1301"/>
        <v>Alle uanset erf.</v>
      </c>
      <c r="G13861" s="40" t="s">
        <v>516</v>
      </c>
      <c r="H13861" s="41" t="s">
        <v>480</v>
      </c>
      <c r="I13861" s="42" t="s">
        <v>11</v>
      </c>
      <c r="J13861" s="43" t="s">
        <v>10</v>
      </c>
      <c r="K13861" s="44">
        <v>732</v>
      </c>
      <c r="L13861" s="45">
        <v>26613.952846902197</v>
      </c>
      <c r="M13861" s="46">
        <v>28169.48808774845</v>
      </c>
      <c r="N13861" s="45"/>
      <c r="O13861" s="46"/>
    </row>
    <row r="13862" spans="1:15" x14ac:dyDescent="0.2">
      <c r="A13862" s="11" t="str">
        <f t="shared" si="1296"/>
        <v>9112601 - Region HovedstadenUnder 1 år</v>
      </c>
      <c r="B13862" s="12" t="str">
        <f t="shared" si="1299"/>
        <v>911260</v>
      </c>
      <c r="C13862" s="14">
        <f t="shared" si="1297"/>
        <v>0</v>
      </c>
      <c r="D13862" s="14">
        <f t="shared" si="1298"/>
        <v>0</v>
      </c>
      <c r="E13862" s="19" t="str">
        <f t="shared" si="1300"/>
        <v>911260 - Tværgående serviceopgaver</v>
      </c>
      <c r="F13862" s="19" t="str">
        <f t="shared" si="1301"/>
        <v>Under 1 år</v>
      </c>
      <c r="G13862" s="40" t="s">
        <v>516</v>
      </c>
      <c r="H13862" s="41" t="s">
        <v>265</v>
      </c>
      <c r="I13862" s="42" t="s">
        <v>8</v>
      </c>
      <c r="J13862" s="43" t="s">
        <v>13</v>
      </c>
      <c r="K13862" s="44">
        <v>324</v>
      </c>
      <c r="L13862" s="45">
        <v>22722.775503576206</v>
      </c>
      <c r="M13862" s="46">
        <v>23951.840890052608</v>
      </c>
      <c r="N13862" s="45"/>
      <c r="O13862" s="46"/>
    </row>
    <row r="13863" spans="1:15" x14ac:dyDescent="0.2">
      <c r="A13863" s="11" t="str">
        <f t="shared" si="1296"/>
        <v>9112601 - Region Hovedstaden1 år</v>
      </c>
      <c r="B13863" s="12" t="str">
        <f t="shared" si="1299"/>
        <v>911260</v>
      </c>
      <c r="C13863" s="14">
        <f t="shared" si="1297"/>
        <v>0</v>
      </c>
      <c r="D13863" s="14">
        <f t="shared" si="1298"/>
        <v>0</v>
      </c>
      <c r="E13863" s="19" t="str">
        <f t="shared" si="1300"/>
        <v>911260 - Tværgående serviceopgaver</v>
      </c>
      <c r="F13863" s="19" t="str">
        <f t="shared" si="1301"/>
        <v>1 år</v>
      </c>
      <c r="G13863" s="40" t="s">
        <v>516</v>
      </c>
      <c r="H13863" s="41" t="s">
        <v>265</v>
      </c>
      <c r="I13863" s="42" t="s">
        <v>8</v>
      </c>
      <c r="J13863" s="43" t="s">
        <v>22</v>
      </c>
      <c r="K13863" s="44">
        <v>276</v>
      </c>
      <c r="L13863" s="45">
        <v>23586.14004486956</v>
      </c>
      <c r="M13863" s="46">
        <v>24853.228820381428</v>
      </c>
      <c r="N13863" s="45"/>
      <c r="O13863" s="46"/>
    </row>
    <row r="13864" spans="1:15" x14ac:dyDescent="0.2">
      <c r="A13864" s="11" t="str">
        <f t="shared" si="1296"/>
        <v>9112601 - Region Hovedstaden2 år</v>
      </c>
      <c r="B13864" s="12" t="str">
        <f t="shared" si="1299"/>
        <v>911260</v>
      </c>
      <c r="C13864" s="14">
        <f t="shared" si="1297"/>
        <v>0</v>
      </c>
      <c r="D13864" s="14">
        <f t="shared" si="1298"/>
        <v>0</v>
      </c>
      <c r="E13864" s="19" t="str">
        <f t="shared" si="1300"/>
        <v>911260 - Tværgående serviceopgaver</v>
      </c>
      <c r="F13864" s="19" t="str">
        <f t="shared" si="1301"/>
        <v>2 år</v>
      </c>
      <c r="G13864" s="40" t="s">
        <v>516</v>
      </c>
      <c r="H13864" s="41" t="s">
        <v>265</v>
      </c>
      <c r="I13864" s="42" t="s">
        <v>8</v>
      </c>
      <c r="J13864" s="43" t="s">
        <v>23</v>
      </c>
      <c r="K13864" s="44">
        <v>234</v>
      </c>
      <c r="L13864" s="45">
        <v>24326.989297886728</v>
      </c>
      <c r="M13864" s="46">
        <v>25633.877793533327</v>
      </c>
      <c r="N13864" s="45"/>
      <c r="O13864" s="46"/>
    </row>
    <row r="13865" spans="1:15" x14ac:dyDescent="0.2">
      <c r="A13865" s="11" t="str">
        <f t="shared" si="1296"/>
        <v>9112601 - Region Hovedstaden3 år</v>
      </c>
      <c r="B13865" s="12" t="str">
        <f t="shared" si="1299"/>
        <v>911260</v>
      </c>
      <c r="C13865" s="14">
        <f t="shared" si="1297"/>
        <v>0</v>
      </c>
      <c r="D13865" s="14">
        <f t="shared" si="1298"/>
        <v>0</v>
      </c>
      <c r="E13865" s="19" t="str">
        <f t="shared" si="1300"/>
        <v>911260 - Tværgående serviceopgaver</v>
      </c>
      <c r="F13865" s="19" t="str">
        <f t="shared" si="1301"/>
        <v>3 år</v>
      </c>
      <c r="G13865" s="40" t="s">
        <v>516</v>
      </c>
      <c r="H13865" s="41" t="s">
        <v>265</v>
      </c>
      <c r="I13865" s="42" t="s">
        <v>8</v>
      </c>
      <c r="J13865" s="43" t="s">
        <v>14</v>
      </c>
      <c r="K13865" s="44">
        <v>220</v>
      </c>
      <c r="L13865" s="45">
        <v>24178.572364874872</v>
      </c>
      <c r="M13865" s="46">
        <v>25615.117081758959</v>
      </c>
      <c r="N13865" s="45"/>
      <c r="O13865" s="46"/>
    </row>
    <row r="13866" spans="1:15" x14ac:dyDescent="0.2">
      <c r="A13866" s="11" t="str">
        <f t="shared" si="1296"/>
        <v>9112601 - Region Hovedstaden4 år</v>
      </c>
      <c r="B13866" s="12" t="str">
        <f t="shared" si="1299"/>
        <v>911260</v>
      </c>
      <c r="C13866" s="14">
        <f t="shared" si="1297"/>
        <v>0</v>
      </c>
      <c r="D13866" s="14">
        <f t="shared" si="1298"/>
        <v>0</v>
      </c>
      <c r="E13866" s="19" t="str">
        <f t="shared" si="1300"/>
        <v>911260 - Tværgående serviceopgaver</v>
      </c>
      <c r="F13866" s="19" t="str">
        <f t="shared" si="1301"/>
        <v>4 år</v>
      </c>
      <c r="G13866" s="40" t="s">
        <v>516</v>
      </c>
      <c r="H13866" s="41" t="s">
        <v>265</v>
      </c>
      <c r="I13866" s="42" t="s">
        <v>8</v>
      </c>
      <c r="J13866" s="43" t="s">
        <v>24</v>
      </c>
      <c r="K13866" s="44">
        <v>159</v>
      </c>
      <c r="L13866" s="45">
        <v>24356.558348860675</v>
      </c>
      <c r="M13866" s="46">
        <v>25665.035345742337</v>
      </c>
      <c r="N13866" s="45"/>
      <c r="O13866" s="46"/>
    </row>
    <row r="13867" spans="1:15" x14ac:dyDescent="0.2">
      <c r="A13867" s="11" t="str">
        <f t="shared" si="1296"/>
        <v>9112601 - Region Hovedstaden5-9 år</v>
      </c>
      <c r="B13867" s="12" t="str">
        <f t="shared" si="1299"/>
        <v>911260</v>
      </c>
      <c r="C13867" s="14">
        <f t="shared" si="1297"/>
        <v>0</v>
      </c>
      <c r="D13867" s="14">
        <f t="shared" si="1298"/>
        <v>0</v>
      </c>
      <c r="E13867" s="19" t="str">
        <f t="shared" si="1300"/>
        <v>911260 - Tværgående serviceopgaver</v>
      </c>
      <c r="F13867" s="19" t="str">
        <f t="shared" si="1301"/>
        <v>5-9 år</v>
      </c>
      <c r="G13867" s="40" t="s">
        <v>516</v>
      </c>
      <c r="H13867" s="41" t="s">
        <v>265</v>
      </c>
      <c r="I13867" s="42" t="s">
        <v>8</v>
      </c>
      <c r="J13867" s="43" t="s">
        <v>15</v>
      </c>
      <c r="K13867" s="44">
        <v>528</v>
      </c>
      <c r="L13867" s="45">
        <v>25816.87930078448</v>
      </c>
      <c r="M13867" s="46">
        <v>27328.157062304792</v>
      </c>
      <c r="N13867" s="45"/>
      <c r="O13867" s="46"/>
    </row>
    <row r="13868" spans="1:15" x14ac:dyDescent="0.2">
      <c r="A13868" s="11" t="str">
        <f t="shared" si="1296"/>
        <v>9112601 - Region Hovedstaden0-4 år</v>
      </c>
      <c r="B13868" s="12" t="str">
        <f t="shared" si="1299"/>
        <v>911260</v>
      </c>
      <c r="C13868" s="14">
        <f t="shared" si="1297"/>
        <v>0</v>
      </c>
      <c r="D13868" s="14">
        <f t="shared" si="1298"/>
        <v>0</v>
      </c>
      <c r="E13868" s="19" t="str">
        <f t="shared" si="1300"/>
        <v>911260 - Tværgående serviceopgaver</v>
      </c>
      <c r="F13868" s="19" t="str">
        <f t="shared" si="1301"/>
        <v>0-4 år</v>
      </c>
      <c r="G13868" s="40" t="s">
        <v>516</v>
      </c>
      <c r="H13868" s="41" t="s">
        <v>265</v>
      </c>
      <c r="I13868" s="42" t="s">
        <v>8</v>
      </c>
      <c r="J13868" s="43" t="s">
        <v>16</v>
      </c>
      <c r="K13868" s="44">
        <v>1213</v>
      </c>
      <c r="L13868" s="45">
        <v>23465.659514360959</v>
      </c>
      <c r="M13868" s="46">
        <v>24784.941990793177</v>
      </c>
      <c r="N13868" s="45"/>
      <c r="O13868" s="46"/>
    </row>
    <row r="13869" spans="1:15" x14ac:dyDescent="0.2">
      <c r="A13869" s="11" t="str">
        <f t="shared" si="1296"/>
        <v>9112601 - Region Hovedstaden10-14 år</v>
      </c>
      <c r="B13869" s="12" t="str">
        <f t="shared" si="1299"/>
        <v>911260</v>
      </c>
      <c r="C13869" s="14">
        <f t="shared" si="1297"/>
        <v>0</v>
      </c>
      <c r="D13869" s="14">
        <f t="shared" si="1298"/>
        <v>0</v>
      </c>
      <c r="E13869" s="19" t="str">
        <f t="shared" si="1300"/>
        <v>911260 - Tværgående serviceopgaver</v>
      </c>
      <c r="F13869" s="19" t="str">
        <f t="shared" si="1301"/>
        <v>10-14 år</v>
      </c>
      <c r="G13869" s="40" t="s">
        <v>516</v>
      </c>
      <c r="H13869" s="41" t="s">
        <v>265</v>
      </c>
      <c r="I13869" s="42" t="s">
        <v>8</v>
      </c>
      <c r="J13869" s="43" t="s">
        <v>17</v>
      </c>
      <c r="K13869" s="44">
        <v>190</v>
      </c>
      <c r="L13869" s="45">
        <v>26712.030747527915</v>
      </c>
      <c r="M13869" s="46">
        <v>28319.751353981352</v>
      </c>
      <c r="N13869" s="45"/>
      <c r="O13869" s="46"/>
    </row>
    <row r="13870" spans="1:15" x14ac:dyDescent="0.2">
      <c r="A13870" s="11" t="str">
        <f t="shared" si="1296"/>
        <v>9112601 - Region Hovedstaden15-20 år</v>
      </c>
      <c r="B13870" s="12" t="str">
        <f t="shared" si="1299"/>
        <v>911260</v>
      </c>
      <c r="C13870" s="14">
        <f t="shared" si="1297"/>
        <v>0</v>
      </c>
      <c r="D13870" s="14">
        <f t="shared" si="1298"/>
        <v>0</v>
      </c>
      <c r="E13870" s="19" t="str">
        <f t="shared" si="1300"/>
        <v>911260 - Tværgående serviceopgaver</v>
      </c>
      <c r="F13870" s="19" t="str">
        <f t="shared" si="1301"/>
        <v>15-20 år</v>
      </c>
      <c r="G13870" s="40" t="s">
        <v>516</v>
      </c>
      <c r="H13870" s="41" t="s">
        <v>265</v>
      </c>
      <c r="I13870" s="42" t="s">
        <v>8</v>
      </c>
      <c r="J13870" s="43" t="s">
        <v>18</v>
      </c>
      <c r="K13870" s="44">
        <v>156</v>
      </c>
      <c r="L13870" s="45">
        <v>25897.0611915349</v>
      </c>
      <c r="M13870" s="46">
        <v>27409.600464585314</v>
      </c>
      <c r="N13870" s="45"/>
      <c r="O13870" s="46"/>
    </row>
    <row r="13871" spans="1:15" x14ac:dyDescent="0.2">
      <c r="A13871" s="11" t="str">
        <f t="shared" si="1296"/>
        <v>9112601 - Region Hovedstaden20-24 år</v>
      </c>
      <c r="B13871" s="12" t="str">
        <f t="shared" si="1299"/>
        <v>911260</v>
      </c>
      <c r="C13871" s="14">
        <f t="shared" si="1297"/>
        <v>0</v>
      </c>
      <c r="D13871" s="14">
        <f t="shared" si="1298"/>
        <v>0</v>
      </c>
      <c r="E13871" s="19" t="str">
        <f t="shared" si="1300"/>
        <v>911260 - Tværgående serviceopgaver</v>
      </c>
      <c r="F13871" s="19" t="str">
        <f t="shared" si="1301"/>
        <v>20-24 år</v>
      </c>
      <c r="G13871" s="40" t="s">
        <v>516</v>
      </c>
      <c r="H13871" s="41" t="s">
        <v>265</v>
      </c>
      <c r="I13871" s="42" t="s">
        <v>8</v>
      </c>
      <c r="J13871" s="43" t="s">
        <v>19</v>
      </c>
      <c r="K13871" s="44">
        <v>129</v>
      </c>
      <c r="L13871" s="45">
        <v>28033.268354553657</v>
      </c>
      <c r="M13871" s="46">
        <v>29708.19058402353</v>
      </c>
      <c r="N13871" s="45"/>
      <c r="O13871" s="46"/>
    </row>
    <row r="13872" spans="1:15" x14ac:dyDescent="0.2">
      <c r="A13872" s="11" t="str">
        <f t="shared" si="1296"/>
        <v>9112601 - Region Hovedstaden25 år og derover</v>
      </c>
      <c r="B13872" s="12" t="str">
        <f t="shared" si="1299"/>
        <v>911260</v>
      </c>
      <c r="C13872" s="14">
        <f t="shared" si="1297"/>
        <v>0</v>
      </c>
      <c r="D13872" s="14">
        <f t="shared" si="1298"/>
        <v>0</v>
      </c>
      <c r="E13872" s="19" t="str">
        <f t="shared" si="1300"/>
        <v>911260 - Tværgående serviceopgaver</v>
      </c>
      <c r="F13872" s="19" t="str">
        <f t="shared" si="1301"/>
        <v>25 år og derover</v>
      </c>
      <c r="G13872" s="40" t="s">
        <v>516</v>
      </c>
      <c r="H13872" s="41" t="s">
        <v>265</v>
      </c>
      <c r="I13872" s="42" t="s">
        <v>8</v>
      </c>
      <c r="J13872" s="43" t="s">
        <v>9</v>
      </c>
      <c r="K13872" s="44">
        <v>509</v>
      </c>
      <c r="L13872" s="45">
        <v>28364.895046987633</v>
      </c>
      <c r="M13872" s="46">
        <v>30039.811872715622</v>
      </c>
      <c r="N13872" s="45"/>
      <c r="O13872" s="46"/>
    </row>
    <row r="13873" spans="1:15" x14ac:dyDescent="0.2">
      <c r="A13873" s="11" t="str">
        <f t="shared" si="1296"/>
        <v>9112601 - Region HovedstadenAlle uanset erf.</v>
      </c>
      <c r="B13873" s="12" t="str">
        <f t="shared" si="1299"/>
        <v>911260</v>
      </c>
      <c r="C13873" s="14">
        <f t="shared" si="1297"/>
        <v>0</v>
      </c>
      <c r="D13873" s="14">
        <f t="shared" si="1298"/>
        <v>0</v>
      </c>
      <c r="E13873" s="19" t="str">
        <f t="shared" si="1300"/>
        <v>911260 - Tværgående serviceopgaver</v>
      </c>
      <c r="F13873" s="19" t="str">
        <f t="shared" si="1301"/>
        <v>Alle uanset erf.</v>
      </c>
      <c r="G13873" s="40" t="s">
        <v>516</v>
      </c>
      <c r="H13873" s="41" t="s">
        <v>265</v>
      </c>
      <c r="I13873" s="42" t="s">
        <v>8</v>
      </c>
      <c r="J13873" s="43" t="s">
        <v>10</v>
      </c>
      <c r="K13873" s="44">
        <v>2725</v>
      </c>
      <c r="L13873" s="45">
        <v>25132.556458740903</v>
      </c>
      <c r="M13873" s="46">
        <v>26555.368822049764</v>
      </c>
      <c r="N13873" s="45"/>
      <c r="O13873" s="46"/>
    </row>
    <row r="13874" spans="1:15" x14ac:dyDescent="0.2">
      <c r="A13874" s="11" t="str">
        <f t="shared" si="1296"/>
        <v>9112602 - Region SjællandUnder 1 år</v>
      </c>
      <c r="B13874" s="12" t="str">
        <f t="shared" si="1299"/>
        <v>911260</v>
      </c>
      <c r="C13874" s="14">
        <f t="shared" si="1297"/>
        <v>0</v>
      </c>
      <c r="D13874" s="14">
        <f t="shared" si="1298"/>
        <v>0</v>
      </c>
      <c r="E13874" s="19" t="str">
        <f t="shared" si="1300"/>
        <v>911260 - Tværgående serviceopgaver</v>
      </c>
      <c r="F13874" s="19" t="str">
        <f t="shared" si="1301"/>
        <v>Under 1 år</v>
      </c>
      <c r="G13874" s="40" t="s">
        <v>516</v>
      </c>
      <c r="H13874" s="41" t="s">
        <v>265</v>
      </c>
      <c r="I13874" s="42" t="s">
        <v>20</v>
      </c>
      <c r="J13874" s="43" t="s">
        <v>13</v>
      </c>
      <c r="K13874" s="44">
        <v>114</v>
      </c>
      <c r="L13874" s="45">
        <v>23555.374322273594</v>
      </c>
      <c r="M13874" s="46">
        <v>24820.810309253819</v>
      </c>
      <c r="N13874" s="45"/>
      <c r="O13874" s="46"/>
    </row>
    <row r="13875" spans="1:15" x14ac:dyDescent="0.2">
      <c r="A13875" s="11" t="str">
        <f t="shared" si="1296"/>
        <v>9112602 - Region Sjælland1 år</v>
      </c>
      <c r="B13875" s="12" t="str">
        <f t="shared" si="1299"/>
        <v>911260</v>
      </c>
      <c r="C13875" s="14">
        <f t="shared" si="1297"/>
        <v>0</v>
      </c>
      <c r="D13875" s="14">
        <f t="shared" si="1298"/>
        <v>0</v>
      </c>
      <c r="E13875" s="19" t="str">
        <f t="shared" si="1300"/>
        <v>911260 - Tværgående serviceopgaver</v>
      </c>
      <c r="F13875" s="19" t="str">
        <f t="shared" si="1301"/>
        <v>1 år</v>
      </c>
      <c r="G13875" s="40" t="s">
        <v>516</v>
      </c>
      <c r="H13875" s="41" t="s">
        <v>265</v>
      </c>
      <c r="I13875" s="42" t="s">
        <v>20</v>
      </c>
      <c r="J13875" s="43" t="s">
        <v>22</v>
      </c>
      <c r="K13875" s="44">
        <v>76</v>
      </c>
      <c r="L13875" s="45">
        <v>23105.700307689487</v>
      </c>
      <c r="M13875" s="46">
        <v>24380.688813030163</v>
      </c>
      <c r="N13875" s="45"/>
      <c r="O13875" s="46"/>
    </row>
    <row r="13876" spans="1:15" x14ac:dyDescent="0.2">
      <c r="A13876" s="11" t="str">
        <f t="shared" si="1296"/>
        <v>9112602 - Region Sjælland2 år</v>
      </c>
      <c r="B13876" s="12" t="str">
        <f t="shared" si="1299"/>
        <v>911260</v>
      </c>
      <c r="C13876" s="14">
        <f t="shared" si="1297"/>
        <v>0</v>
      </c>
      <c r="D13876" s="14">
        <f t="shared" si="1298"/>
        <v>0</v>
      </c>
      <c r="E13876" s="19" t="str">
        <f t="shared" si="1300"/>
        <v>911260 - Tværgående serviceopgaver</v>
      </c>
      <c r="F13876" s="19" t="str">
        <f t="shared" si="1301"/>
        <v>2 år</v>
      </c>
      <c r="G13876" s="40" t="s">
        <v>516</v>
      </c>
      <c r="H13876" s="41" t="s">
        <v>265</v>
      </c>
      <c r="I13876" s="42" t="s">
        <v>20</v>
      </c>
      <c r="J13876" s="43" t="s">
        <v>23</v>
      </c>
      <c r="K13876" s="44">
        <v>79</v>
      </c>
      <c r="L13876" s="45">
        <v>24528.937176405088</v>
      </c>
      <c r="M13876" s="46">
        <v>25846.674665978724</v>
      </c>
      <c r="N13876" s="45"/>
      <c r="O13876" s="46"/>
    </row>
    <row r="13877" spans="1:15" x14ac:dyDescent="0.2">
      <c r="A13877" s="11" t="str">
        <f t="shared" si="1296"/>
        <v>9112602 - Region Sjælland3 år</v>
      </c>
      <c r="B13877" s="12" t="str">
        <f t="shared" si="1299"/>
        <v>911260</v>
      </c>
      <c r="C13877" s="14">
        <f t="shared" si="1297"/>
        <v>0</v>
      </c>
      <c r="D13877" s="14">
        <f t="shared" si="1298"/>
        <v>0</v>
      </c>
      <c r="E13877" s="19" t="str">
        <f t="shared" si="1300"/>
        <v>911260 - Tværgående serviceopgaver</v>
      </c>
      <c r="F13877" s="19" t="str">
        <f t="shared" si="1301"/>
        <v>3 år</v>
      </c>
      <c r="G13877" s="40" t="s">
        <v>516</v>
      </c>
      <c r="H13877" s="41" t="s">
        <v>265</v>
      </c>
      <c r="I13877" s="42" t="s">
        <v>20</v>
      </c>
      <c r="J13877" s="43" t="s">
        <v>14</v>
      </c>
      <c r="K13877" s="44">
        <v>73</v>
      </c>
      <c r="L13877" s="45">
        <v>24003.348201200446</v>
      </c>
      <c r="M13877" s="46">
        <v>25371.149486327151</v>
      </c>
      <c r="N13877" s="45"/>
      <c r="O13877" s="46"/>
    </row>
    <row r="13878" spans="1:15" x14ac:dyDescent="0.2">
      <c r="A13878" s="11" t="str">
        <f t="shared" si="1296"/>
        <v>9112602 - Region Sjælland4 år</v>
      </c>
      <c r="B13878" s="12" t="str">
        <f t="shared" si="1299"/>
        <v>911260</v>
      </c>
      <c r="C13878" s="14">
        <f t="shared" si="1297"/>
        <v>0</v>
      </c>
      <c r="D13878" s="14">
        <f t="shared" si="1298"/>
        <v>0</v>
      </c>
      <c r="E13878" s="19" t="str">
        <f t="shared" si="1300"/>
        <v>911260 - Tværgående serviceopgaver</v>
      </c>
      <c r="F13878" s="19" t="str">
        <f t="shared" si="1301"/>
        <v>4 år</v>
      </c>
      <c r="G13878" s="40" t="s">
        <v>516</v>
      </c>
      <c r="H13878" s="41" t="s">
        <v>265</v>
      </c>
      <c r="I13878" s="42" t="s">
        <v>20</v>
      </c>
      <c r="J13878" s="43" t="s">
        <v>24</v>
      </c>
      <c r="K13878" s="44">
        <v>44</v>
      </c>
      <c r="L13878" s="45">
        <v>24469.9612640216</v>
      </c>
      <c r="M13878" s="46">
        <v>25784.530464232732</v>
      </c>
      <c r="N13878" s="45"/>
      <c r="O13878" s="46"/>
    </row>
    <row r="13879" spans="1:15" x14ac:dyDescent="0.2">
      <c r="A13879" s="11" t="str">
        <f t="shared" si="1296"/>
        <v>9112602 - Region Sjælland5-9 år</v>
      </c>
      <c r="B13879" s="12" t="str">
        <f t="shared" si="1299"/>
        <v>911260</v>
      </c>
      <c r="C13879" s="14">
        <f t="shared" si="1297"/>
        <v>0</v>
      </c>
      <c r="D13879" s="14">
        <f t="shared" si="1298"/>
        <v>0</v>
      </c>
      <c r="E13879" s="19" t="str">
        <f t="shared" si="1300"/>
        <v>911260 - Tværgående serviceopgaver</v>
      </c>
      <c r="F13879" s="19" t="str">
        <f t="shared" si="1301"/>
        <v>5-9 år</v>
      </c>
      <c r="G13879" s="40" t="s">
        <v>516</v>
      </c>
      <c r="H13879" s="41" t="s">
        <v>265</v>
      </c>
      <c r="I13879" s="42" t="s">
        <v>20</v>
      </c>
      <c r="J13879" s="43" t="s">
        <v>15</v>
      </c>
      <c r="K13879" s="44">
        <v>136</v>
      </c>
      <c r="L13879" s="45">
        <v>25172.140768956429</v>
      </c>
      <c r="M13879" s="46">
        <v>26609.785746182475</v>
      </c>
      <c r="N13879" s="45"/>
      <c r="O13879" s="46"/>
    </row>
    <row r="13880" spans="1:15" x14ac:dyDescent="0.2">
      <c r="A13880" s="11" t="str">
        <f t="shared" si="1296"/>
        <v>9112602 - Region Sjælland0-4 år</v>
      </c>
      <c r="B13880" s="12" t="str">
        <f t="shared" si="1299"/>
        <v>911260</v>
      </c>
      <c r="C13880" s="14">
        <f t="shared" si="1297"/>
        <v>0</v>
      </c>
      <c r="D13880" s="14">
        <f t="shared" si="1298"/>
        <v>0</v>
      </c>
      <c r="E13880" s="19" t="str">
        <f t="shared" si="1300"/>
        <v>911260 - Tværgående serviceopgaver</v>
      </c>
      <c r="F13880" s="19" t="str">
        <f t="shared" si="1301"/>
        <v>0-4 år</v>
      </c>
      <c r="G13880" s="40" t="s">
        <v>516</v>
      </c>
      <c r="H13880" s="41" t="s">
        <v>265</v>
      </c>
      <c r="I13880" s="42" t="s">
        <v>20</v>
      </c>
      <c r="J13880" s="43" t="s">
        <v>16</v>
      </c>
      <c r="K13880" s="44">
        <v>386</v>
      </c>
      <c r="L13880" s="45">
        <v>23646.558144235907</v>
      </c>
      <c r="M13880" s="46">
        <v>24948.077035678241</v>
      </c>
      <c r="N13880" s="45"/>
      <c r="O13880" s="46"/>
    </row>
    <row r="13881" spans="1:15" x14ac:dyDescent="0.2">
      <c r="A13881" s="11" t="str">
        <f t="shared" si="1296"/>
        <v>9112602 - Region Sjælland10-14 år</v>
      </c>
      <c r="B13881" s="12" t="str">
        <f t="shared" si="1299"/>
        <v>911260</v>
      </c>
      <c r="C13881" s="14">
        <f t="shared" si="1297"/>
        <v>0</v>
      </c>
      <c r="D13881" s="14">
        <f t="shared" si="1298"/>
        <v>0</v>
      </c>
      <c r="E13881" s="19" t="str">
        <f t="shared" si="1300"/>
        <v>911260 - Tværgående serviceopgaver</v>
      </c>
      <c r="F13881" s="19" t="str">
        <f t="shared" si="1301"/>
        <v>10-14 år</v>
      </c>
      <c r="G13881" s="40" t="s">
        <v>516</v>
      </c>
      <c r="H13881" s="41" t="s">
        <v>265</v>
      </c>
      <c r="I13881" s="42" t="s">
        <v>20</v>
      </c>
      <c r="J13881" s="43" t="s">
        <v>17</v>
      </c>
      <c r="K13881" s="44">
        <v>58</v>
      </c>
      <c r="L13881" s="45">
        <v>25390.979014109878</v>
      </c>
      <c r="M13881" s="46">
        <v>26877.325271540274</v>
      </c>
      <c r="N13881" s="45"/>
      <c r="O13881" s="46"/>
    </row>
    <row r="13882" spans="1:15" x14ac:dyDescent="0.2">
      <c r="A13882" s="11" t="str">
        <f t="shared" si="1296"/>
        <v>9112602 - Region Sjælland15-20 år</v>
      </c>
      <c r="B13882" s="12" t="str">
        <f t="shared" si="1299"/>
        <v>911260</v>
      </c>
      <c r="C13882" s="14">
        <f t="shared" si="1297"/>
        <v>0</v>
      </c>
      <c r="D13882" s="14">
        <f t="shared" si="1298"/>
        <v>0</v>
      </c>
      <c r="E13882" s="19" t="str">
        <f t="shared" si="1300"/>
        <v>911260 - Tværgående serviceopgaver</v>
      </c>
      <c r="F13882" s="19" t="str">
        <f t="shared" si="1301"/>
        <v>15-20 år</v>
      </c>
      <c r="G13882" s="40" t="s">
        <v>516</v>
      </c>
      <c r="H13882" s="41" t="s">
        <v>265</v>
      </c>
      <c r="I13882" s="42" t="s">
        <v>20</v>
      </c>
      <c r="J13882" s="43" t="s">
        <v>18</v>
      </c>
      <c r="K13882" s="44">
        <v>51</v>
      </c>
      <c r="L13882" s="45">
        <v>27696.553257721665</v>
      </c>
      <c r="M13882" s="46">
        <v>29317.864049064516</v>
      </c>
      <c r="N13882" s="45"/>
      <c r="O13882" s="46"/>
    </row>
    <row r="13883" spans="1:15" x14ac:dyDescent="0.2">
      <c r="A13883" s="11" t="str">
        <f t="shared" si="1296"/>
        <v>9112602 - Region Sjælland20-24 år</v>
      </c>
      <c r="B13883" s="12" t="str">
        <f t="shared" si="1299"/>
        <v>911260</v>
      </c>
      <c r="C13883" s="14">
        <f t="shared" si="1297"/>
        <v>0</v>
      </c>
      <c r="D13883" s="14">
        <f t="shared" si="1298"/>
        <v>0</v>
      </c>
      <c r="E13883" s="19" t="str">
        <f t="shared" si="1300"/>
        <v>911260 - Tværgående serviceopgaver</v>
      </c>
      <c r="F13883" s="19" t="str">
        <f t="shared" si="1301"/>
        <v>20-24 år</v>
      </c>
      <c r="G13883" s="40" t="s">
        <v>516</v>
      </c>
      <c r="H13883" s="41" t="s">
        <v>265</v>
      </c>
      <c r="I13883" s="42" t="s">
        <v>20</v>
      </c>
      <c r="J13883" s="43" t="s">
        <v>19</v>
      </c>
      <c r="K13883" s="44">
        <v>46</v>
      </c>
      <c r="L13883" s="45">
        <v>27706.913115700878</v>
      </c>
      <c r="M13883" s="46">
        <v>29291.660927354016</v>
      </c>
      <c r="N13883" s="45"/>
      <c r="O13883" s="46"/>
    </row>
    <row r="13884" spans="1:15" x14ac:dyDescent="0.2">
      <c r="A13884" s="11" t="str">
        <f t="shared" si="1296"/>
        <v>9112602 - Region Sjælland25 år og derover</v>
      </c>
      <c r="B13884" s="12" t="str">
        <f t="shared" si="1299"/>
        <v>911260</v>
      </c>
      <c r="C13884" s="14">
        <f t="shared" si="1297"/>
        <v>0</v>
      </c>
      <c r="D13884" s="14">
        <f t="shared" si="1298"/>
        <v>0</v>
      </c>
      <c r="E13884" s="19" t="str">
        <f t="shared" si="1300"/>
        <v>911260 - Tværgående serviceopgaver</v>
      </c>
      <c r="F13884" s="19" t="str">
        <f t="shared" si="1301"/>
        <v>25 år og derover</v>
      </c>
      <c r="G13884" s="40" t="s">
        <v>516</v>
      </c>
      <c r="H13884" s="41" t="s">
        <v>265</v>
      </c>
      <c r="I13884" s="42" t="s">
        <v>20</v>
      </c>
      <c r="J13884" s="43" t="s">
        <v>9</v>
      </c>
      <c r="K13884" s="44">
        <v>191</v>
      </c>
      <c r="L13884" s="45">
        <v>28424.196274934748</v>
      </c>
      <c r="M13884" s="46">
        <v>30111.692021817878</v>
      </c>
      <c r="N13884" s="45"/>
      <c r="O13884" s="46"/>
    </row>
    <row r="13885" spans="1:15" x14ac:dyDescent="0.2">
      <c r="A13885" s="11" t="str">
        <f t="shared" si="1296"/>
        <v>9112602 - Region SjællandAlle uanset erf.</v>
      </c>
      <c r="B13885" s="12" t="str">
        <f t="shared" si="1299"/>
        <v>911260</v>
      </c>
      <c r="C13885" s="14">
        <f t="shared" si="1297"/>
        <v>0</v>
      </c>
      <c r="D13885" s="14">
        <f t="shared" si="1298"/>
        <v>0</v>
      </c>
      <c r="E13885" s="19" t="str">
        <f t="shared" si="1300"/>
        <v>911260 - Tværgående serviceopgaver</v>
      </c>
      <c r="F13885" s="19" t="str">
        <f t="shared" si="1301"/>
        <v>Alle uanset erf.</v>
      </c>
      <c r="G13885" s="40" t="s">
        <v>516</v>
      </c>
      <c r="H13885" s="41" t="s">
        <v>265</v>
      </c>
      <c r="I13885" s="42" t="s">
        <v>20</v>
      </c>
      <c r="J13885" s="43" t="s">
        <v>10</v>
      </c>
      <c r="K13885" s="44">
        <v>868</v>
      </c>
      <c r="L13885" s="45">
        <v>24843.732550863548</v>
      </c>
      <c r="M13885" s="46">
        <v>26182.774209248757</v>
      </c>
      <c r="N13885" s="45"/>
      <c r="O13885" s="46"/>
    </row>
    <row r="13886" spans="1:15" x14ac:dyDescent="0.2">
      <c r="A13886" s="11" t="str">
        <f t="shared" si="1296"/>
        <v>9112603 - Region SyddanmarkUnder 1 år</v>
      </c>
      <c r="B13886" s="12" t="str">
        <f t="shared" si="1299"/>
        <v>911260</v>
      </c>
      <c r="C13886" s="14">
        <f t="shared" si="1297"/>
        <v>0</v>
      </c>
      <c r="D13886" s="14">
        <f t="shared" si="1298"/>
        <v>0</v>
      </c>
      <c r="E13886" s="19" t="str">
        <f t="shared" si="1300"/>
        <v>911260 - Tværgående serviceopgaver</v>
      </c>
      <c r="F13886" s="19" t="str">
        <f t="shared" si="1301"/>
        <v>Under 1 år</v>
      </c>
      <c r="G13886" s="40" t="s">
        <v>516</v>
      </c>
      <c r="H13886" s="41" t="s">
        <v>265</v>
      </c>
      <c r="I13886" s="42" t="s">
        <v>544</v>
      </c>
      <c r="J13886" s="43" t="s">
        <v>13</v>
      </c>
      <c r="K13886" s="44">
        <v>115</v>
      </c>
      <c r="L13886" s="45">
        <v>23565.886448780235</v>
      </c>
      <c r="M13886" s="46">
        <v>24945.394781511692</v>
      </c>
      <c r="N13886" s="45"/>
      <c r="O13886" s="46"/>
    </row>
    <row r="13887" spans="1:15" x14ac:dyDescent="0.2">
      <c r="A13887" s="11" t="str">
        <f t="shared" si="1296"/>
        <v>9112603 - Region Syddanmark1 år</v>
      </c>
      <c r="B13887" s="12" t="str">
        <f t="shared" si="1299"/>
        <v>911260</v>
      </c>
      <c r="C13887" s="14">
        <f t="shared" si="1297"/>
        <v>0</v>
      </c>
      <c r="D13887" s="14">
        <f t="shared" si="1298"/>
        <v>0</v>
      </c>
      <c r="E13887" s="19" t="str">
        <f t="shared" si="1300"/>
        <v>911260 - Tværgående serviceopgaver</v>
      </c>
      <c r="F13887" s="19" t="str">
        <f t="shared" si="1301"/>
        <v>1 år</v>
      </c>
      <c r="G13887" s="40" t="s">
        <v>516</v>
      </c>
      <c r="H13887" s="41" t="s">
        <v>265</v>
      </c>
      <c r="I13887" s="42" t="s">
        <v>544</v>
      </c>
      <c r="J13887" s="43" t="s">
        <v>22</v>
      </c>
      <c r="K13887" s="44">
        <v>123</v>
      </c>
      <c r="L13887" s="45">
        <v>23672.110997552256</v>
      </c>
      <c r="M13887" s="46">
        <v>25057.837541106808</v>
      </c>
      <c r="N13887" s="45"/>
      <c r="O13887" s="46"/>
    </row>
    <row r="13888" spans="1:15" x14ac:dyDescent="0.2">
      <c r="A13888" s="11" t="str">
        <f t="shared" si="1296"/>
        <v>9112603 - Region Syddanmark2 år</v>
      </c>
      <c r="B13888" s="12" t="str">
        <f t="shared" si="1299"/>
        <v>911260</v>
      </c>
      <c r="C13888" s="14">
        <f t="shared" si="1297"/>
        <v>0</v>
      </c>
      <c r="D13888" s="14">
        <f t="shared" si="1298"/>
        <v>0</v>
      </c>
      <c r="E13888" s="19" t="str">
        <f t="shared" si="1300"/>
        <v>911260 - Tværgående serviceopgaver</v>
      </c>
      <c r="F13888" s="19" t="str">
        <f t="shared" si="1301"/>
        <v>2 år</v>
      </c>
      <c r="G13888" s="40" t="s">
        <v>516</v>
      </c>
      <c r="H13888" s="41" t="s">
        <v>265</v>
      </c>
      <c r="I13888" s="42" t="s">
        <v>544</v>
      </c>
      <c r="J13888" s="43" t="s">
        <v>23</v>
      </c>
      <c r="K13888" s="44">
        <v>82</v>
      </c>
      <c r="L13888" s="45">
        <v>23330.56472151183</v>
      </c>
      <c r="M13888" s="46">
        <v>24696.297706375721</v>
      </c>
      <c r="N13888" s="45"/>
      <c r="O13888" s="46"/>
    </row>
    <row r="13889" spans="1:15" x14ac:dyDescent="0.2">
      <c r="A13889" s="11" t="str">
        <f t="shared" si="1296"/>
        <v>9112603 - Region Syddanmark3 år</v>
      </c>
      <c r="B13889" s="12" t="str">
        <f t="shared" si="1299"/>
        <v>911260</v>
      </c>
      <c r="C13889" s="14">
        <f t="shared" si="1297"/>
        <v>0</v>
      </c>
      <c r="D13889" s="14">
        <f t="shared" si="1298"/>
        <v>0</v>
      </c>
      <c r="E13889" s="19" t="str">
        <f t="shared" si="1300"/>
        <v>911260 - Tværgående serviceopgaver</v>
      </c>
      <c r="F13889" s="19" t="str">
        <f t="shared" si="1301"/>
        <v>3 år</v>
      </c>
      <c r="G13889" s="40" t="s">
        <v>516</v>
      </c>
      <c r="H13889" s="41" t="s">
        <v>265</v>
      </c>
      <c r="I13889" s="42" t="s">
        <v>544</v>
      </c>
      <c r="J13889" s="43" t="s">
        <v>14</v>
      </c>
      <c r="K13889" s="44">
        <v>57</v>
      </c>
      <c r="L13889" s="45">
        <v>23696.568294105229</v>
      </c>
      <c r="M13889" s="46">
        <v>25083.726527677649</v>
      </c>
      <c r="N13889" s="45"/>
      <c r="O13889" s="46"/>
    </row>
    <row r="13890" spans="1:15" x14ac:dyDescent="0.2">
      <c r="A13890" s="11" t="str">
        <f t="shared" ref="A13890:A13953" si="1302">B13890&amp;I13890&amp;F13890</f>
        <v>9112603 - Region Syddanmark4 år</v>
      </c>
      <c r="B13890" s="12" t="str">
        <f t="shared" si="1299"/>
        <v>911260</v>
      </c>
      <c r="C13890" s="14">
        <f t="shared" ref="C13890:C13953" si="1303">N13890*1.2</f>
        <v>0</v>
      </c>
      <c r="D13890" s="14">
        <f t="shared" ref="D13890:D13953" si="1304">O13890*1.2</f>
        <v>0</v>
      </c>
      <c r="E13890" s="19" t="str">
        <f t="shared" si="1300"/>
        <v>911260 - Tværgående serviceopgaver</v>
      </c>
      <c r="F13890" s="19" t="str">
        <f t="shared" si="1301"/>
        <v>4 år</v>
      </c>
      <c r="G13890" s="40" t="s">
        <v>516</v>
      </c>
      <c r="H13890" s="41" t="s">
        <v>265</v>
      </c>
      <c r="I13890" s="42" t="s">
        <v>544</v>
      </c>
      <c r="J13890" s="43" t="s">
        <v>24</v>
      </c>
      <c r="K13890" s="44">
        <v>63</v>
      </c>
      <c r="L13890" s="45">
        <v>23979.030617571607</v>
      </c>
      <c r="M13890" s="46">
        <v>25382.723732178587</v>
      </c>
      <c r="N13890" s="45"/>
      <c r="O13890" s="46"/>
    </row>
    <row r="13891" spans="1:15" x14ac:dyDescent="0.2">
      <c r="A13891" s="11" t="str">
        <f t="shared" si="1302"/>
        <v>9112603 - Region Syddanmark5-9 år</v>
      </c>
      <c r="B13891" s="12" t="str">
        <f t="shared" ref="B13891:B13954" si="1305">LEFT(E13891,6)</f>
        <v>911260</v>
      </c>
      <c r="C13891" s="14">
        <f t="shared" si="1303"/>
        <v>0</v>
      </c>
      <c r="D13891" s="14">
        <f t="shared" si="1304"/>
        <v>0</v>
      </c>
      <c r="E13891" s="19" t="str">
        <f t="shared" ref="E13891:E13954" si="1306">TRIM(H13891)</f>
        <v>911260 - Tværgående serviceopgaver</v>
      </c>
      <c r="F13891" s="19" t="str">
        <f t="shared" ref="F13891:F13954" si="1307">MID(J13891,6,30)</f>
        <v>5-9 år</v>
      </c>
      <c r="G13891" s="40" t="s">
        <v>516</v>
      </c>
      <c r="H13891" s="41" t="s">
        <v>265</v>
      </c>
      <c r="I13891" s="42" t="s">
        <v>544</v>
      </c>
      <c r="J13891" s="43" t="s">
        <v>15</v>
      </c>
      <c r="K13891" s="44">
        <v>145</v>
      </c>
      <c r="L13891" s="45">
        <v>25299.605327546618</v>
      </c>
      <c r="M13891" s="46">
        <v>26780.602719264687</v>
      </c>
      <c r="N13891" s="45"/>
      <c r="O13891" s="46"/>
    </row>
    <row r="13892" spans="1:15" x14ac:dyDescent="0.2">
      <c r="A13892" s="11" t="str">
        <f t="shared" si="1302"/>
        <v>9112603 - Region Syddanmark0-4 år</v>
      </c>
      <c r="B13892" s="12" t="str">
        <f t="shared" si="1305"/>
        <v>911260</v>
      </c>
      <c r="C13892" s="14">
        <f t="shared" si="1303"/>
        <v>0</v>
      </c>
      <c r="D13892" s="14">
        <f t="shared" si="1304"/>
        <v>0</v>
      </c>
      <c r="E13892" s="19" t="str">
        <f t="shared" si="1306"/>
        <v>911260 - Tværgående serviceopgaver</v>
      </c>
      <c r="F13892" s="19" t="str">
        <f t="shared" si="1307"/>
        <v>0-4 år</v>
      </c>
      <c r="G13892" s="40" t="s">
        <v>516</v>
      </c>
      <c r="H13892" s="41" t="s">
        <v>265</v>
      </c>
      <c r="I13892" s="42" t="s">
        <v>544</v>
      </c>
      <c r="J13892" s="43" t="s">
        <v>16</v>
      </c>
      <c r="K13892" s="44">
        <v>440</v>
      </c>
      <c r="L13892" s="45">
        <v>23644.134313703715</v>
      </c>
      <c r="M13892" s="46">
        <v>25022.675142802149</v>
      </c>
      <c r="N13892" s="45"/>
      <c r="O13892" s="46"/>
    </row>
    <row r="13893" spans="1:15" x14ac:dyDescent="0.2">
      <c r="A13893" s="11" t="str">
        <f t="shared" si="1302"/>
        <v>9112603 - Region Syddanmark10-14 år</v>
      </c>
      <c r="B13893" s="12" t="str">
        <f t="shared" si="1305"/>
        <v>911260</v>
      </c>
      <c r="C13893" s="14">
        <f t="shared" si="1303"/>
        <v>0</v>
      </c>
      <c r="D13893" s="14">
        <f t="shared" si="1304"/>
        <v>0</v>
      </c>
      <c r="E13893" s="19" t="str">
        <f t="shared" si="1306"/>
        <v>911260 - Tværgående serviceopgaver</v>
      </c>
      <c r="F13893" s="19" t="str">
        <f t="shared" si="1307"/>
        <v>10-14 år</v>
      </c>
      <c r="G13893" s="40" t="s">
        <v>516</v>
      </c>
      <c r="H13893" s="41" t="s">
        <v>265</v>
      </c>
      <c r="I13893" s="42" t="s">
        <v>544</v>
      </c>
      <c r="J13893" s="43" t="s">
        <v>17</v>
      </c>
      <c r="K13893" s="44">
        <v>74</v>
      </c>
      <c r="L13893" s="45">
        <v>27267.352475932097</v>
      </c>
      <c r="M13893" s="46">
        <v>28890.192257870989</v>
      </c>
      <c r="N13893" s="45"/>
      <c r="O13893" s="46"/>
    </row>
    <row r="13894" spans="1:15" x14ac:dyDescent="0.2">
      <c r="A13894" s="11" t="str">
        <f t="shared" si="1302"/>
        <v>9112603 - Region Syddanmark15-20 år</v>
      </c>
      <c r="B13894" s="12" t="str">
        <f t="shared" si="1305"/>
        <v>911260</v>
      </c>
      <c r="C13894" s="14">
        <f t="shared" si="1303"/>
        <v>0</v>
      </c>
      <c r="D13894" s="14">
        <f t="shared" si="1304"/>
        <v>0</v>
      </c>
      <c r="E13894" s="19" t="str">
        <f t="shared" si="1306"/>
        <v>911260 - Tværgående serviceopgaver</v>
      </c>
      <c r="F13894" s="19" t="str">
        <f t="shared" si="1307"/>
        <v>15-20 år</v>
      </c>
      <c r="G13894" s="40" t="s">
        <v>516</v>
      </c>
      <c r="H13894" s="41" t="s">
        <v>265</v>
      </c>
      <c r="I13894" s="42" t="s">
        <v>544</v>
      </c>
      <c r="J13894" s="43" t="s">
        <v>18</v>
      </c>
      <c r="K13894" s="44">
        <v>49</v>
      </c>
      <c r="L13894" s="45">
        <v>27687.923490452511</v>
      </c>
      <c r="M13894" s="46">
        <v>29341.253085890548</v>
      </c>
      <c r="N13894" s="45"/>
      <c r="O13894" s="46"/>
    </row>
    <row r="13895" spans="1:15" x14ac:dyDescent="0.2">
      <c r="A13895" s="11" t="str">
        <f t="shared" si="1302"/>
        <v>9112603 - Region Syddanmark20-24 år</v>
      </c>
      <c r="B13895" s="12" t="str">
        <f t="shared" si="1305"/>
        <v>911260</v>
      </c>
      <c r="C13895" s="14">
        <f t="shared" si="1303"/>
        <v>0</v>
      </c>
      <c r="D13895" s="14">
        <f t="shared" si="1304"/>
        <v>0</v>
      </c>
      <c r="E13895" s="19" t="str">
        <f t="shared" si="1306"/>
        <v>911260 - Tværgående serviceopgaver</v>
      </c>
      <c r="F13895" s="19" t="str">
        <f t="shared" si="1307"/>
        <v>20-24 år</v>
      </c>
      <c r="G13895" s="40" t="s">
        <v>516</v>
      </c>
      <c r="H13895" s="41" t="s">
        <v>265</v>
      </c>
      <c r="I13895" s="42" t="s">
        <v>544</v>
      </c>
      <c r="J13895" s="43" t="s">
        <v>19</v>
      </c>
      <c r="K13895" s="44">
        <v>48</v>
      </c>
      <c r="L13895" s="45">
        <v>28188.310690759445</v>
      </c>
      <c r="M13895" s="46">
        <v>29865.591800147697</v>
      </c>
      <c r="N13895" s="45"/>
      <c r="O13895" s="46"/>
    </row>
    <row r="13896" spans="1:15" x14ac:dyDescent="0.2">
      <c r="A13896" s="11" t="str">
        <f t="shared" si="1302"/>
        <v>9112603 - Region Syddanmark25 år og derover</v>
      </c>
      <c r="B13896" s="12" t="str">
        <f t="shared" si="1305"/>
        <v>911260</v>
      </c>
      <c r="C13896" s="14">
        <f t="shared" si="1303"/>
        <v>0</v>
      </c>
      <c r="D13896" s="14">
        <f t="shared" si="1304"/>
        <v>0</v>
      </c>
      <c r="E13896" s="19" t="str">
        <f t="shared" si="1306"/>
        <v>911260 - Tværgående serviceopgaver</v>
      </c>
      <c r="F13896" s="19" t="str">
        <f t="shared" si="1307"/>
        <v>25 år og derover</v>
      </c>
      <c r="G13896" s="40" t="s">
        <v>516</v>
      </c>
      <c r="H13896" s="41" t="s">
        <v>265</v>
      </c>
      <c r="I13896" s="42" t="s">
        <v>544</v>
      </c>
      <c r="J13896" s="43" t="s">
        <v>9</v>
      </c>
      <c r="K13896" s="44">
        <v>273</v>
      </c>
      <c r="L13896" s="45">
        <v>28182.219857428627</v>
      </c>
      <c r="M13896" s="46">
        <v>29875.779782118963</v>
      </c>
      <c r="N13896" s="45"/>
      <c r="O13896" s="46"/>
    </row>
    <row r="13897" spans="1:15" x14ac:dyDescent="0.2">
      <c r="A13897" s="11" t="str">
        <f t="shared" si="1302"/>
        <v>9112603 - Region SyddanmarkAlle uanset erf.</v>
      </c>
      <c r="B13897" s="12" t="str">
        <f t="shared" si="1305"/>
        <v>911260</v>
      </c>
      <c r="C13897" s="14">
        <f t="shared" si="1303"/>
        <v>0</v>
      </c>
      <c r="D13897" s="14">
        <f t="shared" si="1304"/>
        <v>0</v>
      </c>
      <c r="E13897" s="19" t="str">
        <f t="shared" si="1306"/>
        <v>911260 - Tværgående serviceopgaver</v>
      </c>
      <c r="F13897" s="19" t="str">
        <f t="shared" si="1307"/>
        <v>Alle uanset erf.</v>
      </c>
      <c r="G13897" s="40" t="s">
        <v>516</v>
      </c>
      <c r="H13897" s="41" t="s">
        <v>265</v>
      </c>
      <c r="I13897" s="42" t="s">
        <v>544</v>
      </c>
      <c r="J13897" s="43" t="s">
        <v>10</v>
      </c>
      <c r="K13897" s="44">
        <v>1029</v>
      </c>
      <c r="L13897" s="45">
        <v>24403.194834406837</v>
      </c>
      <c r="M13897" s="46">
        <v>25818.842905085403</v>
      </c>
      <c r="N13897" s="45"/>
      <c r="O13897" s="46"/>
    </row>
    <row r="13898" spans="1:15" x14ac:dyDescent="0.2">
      <c r="A13898" s="11" t="str">
        <f t="shared" si="1302"/>
        <v>9112604 - Region MidtjyllandUnder 1 år</v>
      </c>
      <c r="B13898" s="12" t="str">
        <f t="shared" si="1305"/>
        <v>911260</v>
      </c>
      <c r="C13898" s="14">
        <f t="shared" si="1303"/>
        <v>0</v>
      </c>
      <c r="D13898" s="14">
        <f t="shared" si="1304"/>
        <v>0</v>
      </c>
      <c r="E13898" s="19" t="str">
        <f t="shared" si="1306"/>
        <v>911260 - Tværgående serviceopgaver</v>
      </c>
      <c r="F13898" s="19" t="str">
        <f t="shared" si="1307"/>
        <v>Under 1 år</v>
      </c>
      <c r="G13898" s="40" t="s">
        <v>516</v>
      </c>
      <c r="H13898" s="41" t="s">
        <v>265</v>
      </c>
      <c r="I13898" s="42" t="s">
        <v>517</v>
      </c>
      <c r="J13898" s="43" t="s">
        <v>13</v>
      </c>
      <c r="K13898" s="44">
        <v>92</v>
      </c>
      <c r="L13898" s="45">
        <v>23142.533885875306</v>
      </c>
      <c r="M13898" s="46">
        <v>24385.791361151514</v>
      </c>
      <c r="N13898" s="45"/>
      <c r="O13898" s="46"/>
    </row>
    <row r="13899" spans="1:15" x14ac:dyDescent="0.2">
      <c r="A13899" s="11" t="str">
        <f t="shared" si="1302"/>
        <v>9112604 - Region Midtjylland1 år</v>
      </c>
      <c r="B13899" s="12" t="str">
        <f t="shared" si="1305"/>
        <v>911260</v>
      </c>
      <c r="C13899" s="14">
        <f t="shared" si="1303"/>
        <v>0</v>
      </c>
      <c r="D13899" s="14">
        <f t="shared" si="1304"/>
        <v>0</v>
      </c>
      <c r="E13899" s="19" t="str">
        <f t="shared" si="1306"/>
        <v>911260 - Tværgående serviceopgaver</v>
      </c>
      <c r="F13899" s="19" t="str">
        <f t="shared" si="1307"/>
        <v>1 år</v>
      </c>
      <c r="G13899" s="40" t="s">
        <v>516</v>
      </c>
      <c r="H13899" s="41" t="s">
        <v>265</v>
      </c>
      <c r="I13899" s="42" t="s">
        <v>517</v>
      </c>
      <c r="J13899" s="43" t="s">
        <v>22</v>
      </c>
      <c r="K13899" s="44">
        <v>82</v>
      </c>
      <c r="L13899" s="45">
        <v>22956.263418327817</v>
      </c>
      <c r="M13899" s="46">
        <v>24213.205396923979</v>
      </c>
      <c r="N13899" s="45"/>
      <c r="O13899" s="46"/>
    </row>
    <row r="13900" spans="1:15" x14ac:dyDescent="0.2">
      <c r="A13900" s="11" t="str">
        <f t="shared" si="1302"/>
        <v>9112604 - Region Midtjylland2 år</v>
      </c>
      <c r="B13900" s="12" t="str">
        <f t="shared" si="1305"/>
        <v>911260</v>
      </c>
      <c r="C13900" s="14">
        <f t="shared" si="1303"/>
        <v>0</v>
      </c>
      <c r="D13900" s="14">
        <f t="shared" si="1304"/>
        <v>0</v>
      </c>
      <c r="E13900" s="19" t="str">
        <f t="shared" si="1306"/>
        <v>911260 - Tværgående serviceopgaver</v>
      </c>
      <c r="F13900" s="19" t="str">
        <f t="shared" si="1307"/>
        <v>2 år</v>
      </c>
      <c r="G13900" s="40" t="s">
        <v>516</v>
      </c>
      <c r="H13900" s="41" t="s">
        <v>265</v>
      </c>
      <c r="I13900" s="42" t="s">
        <v>517</v>
      </c>
      <c r="J13900" s="43" t="s">
        <v>23</v>
      </c>
      <c r="K13900" s="44">
        <v>60</v>
      </c>
      <c r="L13900" s="45">
        <v>23278.389591037125</v>
      </c>
      <c r="M13900" s="46">
        <v>24604.880001100348</v>
      </c>
      <c r="N13900" s="45"/>
      <c r="O13900" s="46"/>
    </row>
    <row r="13901" spans="1:15" x14ac:dyDescent="0.2">
      <c r="A13901" s="11" t="str">
        <f t="shared" si="1302"/>
        <v>9112604 - Region Midtjylland3 år</v>
      </c>
      <c r="B13901" s="12" t="str">
        <f t="shared" si="1305"/>
        <v>911260</v>
      </c>
      <c r="C13901" s="14">
        <f t="shared" si="1303"/>
        <v>0</v>
      </c>
      <c r="D13901" s="14">
        <f t="shared" si="1304"/>
        <v>0</v>
      </c>
      <c r="E13901" s="19" t="str">
        <f t="shared" si="1306"/>
        <v>911260 - Tværgående serviceopgaver</v>
      </c>
      <c r="F13901" s="19" t="str">
        <f t="shared" si="1307"/>
        <v>3 år</v>
      </c>
      <c r="G13901" s="40" t="s">
        <v>516</v>
      </c>
      <c r="H13901" s="41" t="s">
        <v>265</v>
      </c>
      <c r="I13901" s="42" t="s">
        <v>517</v>
      </c>
      <c r="J13901" s="43" t="s">
        <v>14</v>
      </c>
      <c r="K13901" s="44">
        <v>55</v>
      </c>
      <c r="L13901" s="45">
        <v>23772.103655227762</v>
      </c>
      <c r="M13901" s="46">
        <v>25185.563300859019</v>
      </c>
      <c r="N13901" s="45"/>
      <c r="O13901" s="46"/>
    </row>
    <row r="13902" spans="1:15" x14ac:dyDescent="0.2">
      <c r="A13902" s="11" t="str">
        <f t="shared" si="1302"/>
        <v>9112604 - Region Midtjylland4 år</v>
      </c>
      <c r="B13902" s="12" t="str">
        <f t="shared" si="1305"/>
        <v>911260</v>
      </c>
      <c r="C13902" s="14">
        <f t="shared" si="1303"/>
        <v>0</v>
      </c>
      <c r="D13902" s="14">
        <f t="shared" si="1304"/>
        <v>0</v>
      </c>
      <c r="E13902" s="19" t="str">
        <f t="shared" si="1306"/>
        <v>911260 - Tværgående serviceopgaver</v>
      </c>
      <c r="F13902" s="19" t="str">
        <f t="shared" si="1307"/>
        <v>4 år</v>
      </c>
      <c r="G13902" s="40" t="s">
        <v>516</v>
      </c>
      <c r="H13902" s="41" t="s">
        <v>265</v>
      </c>
      <c r="I13902" s="42" t="s">
        <v>517</v>
      </c>
      <c r="J13902" s="43" t="s">
        <v>24</v>
      </c>
      <c r="K13902" s="44">
        <v>47</v>
      </c>
      <c r="L13902" s="45">
        <v>23941.720705791242</v>
      </c>
      <c r="M13902" s="46">
        <v>25345.879355100918</v>
      </c>
      <c r="N13902" s="45"/>
      <c r="O13902" s="46"/>
    </row>
    <row r="13903" spans="1:15" x14ac:dyDescent="0.2">
      <c r="A13903" s="11" t="str">
        <f t="shared" si="1302"/>
        <v>9112604 - Region Midtjylland5-9 år</v>
      </c>
      <c r="B13903" s="12" t="str">
        <f t="shared" si="1305"/>
        <v>911260</v>
      </c>
      <c r="C13903" s="14">
        <f t="shared" si="1303"/>
        <v>0</v>
      </c>
      <c r="D13903" s="14">
        <f t="shared" si="1304"/>
        <v>0</v>
      </c>
      <c r="E13903" s="19" t="str">
        <f t="shared" si="1306"/>
        <v>911260 - Tværgående serviceopgaver</v>
      </c>
      <c r="F13903" s="19" t="str">
        <f t="shared" si="1307"/>
        <v>5-9 år</v>
      </c>
      <c r="G13903" s="40" t="s">
        <v>516</v>
      </c>
      <c r="H13903" s="41" t="s">
        <v>265</v>
      </c>
      <c r="I13903" s="42" t="s">
        <v>517</v>
      </c>
      <c r="J13903" s="43" t="s">
        <v>15</v>
      </c>
      <c r="K13903" s="44">
        <v>161</v>
      </c>
      <c r="L13903" s="45">
        <v>24080.43267842662</v>
      </c>
      <c r="M13903" s="46">
        <v>25551.676386255436</v>
      </c>
      <c r="N13903" s="45"/>
      <c r="O13903" s="46"/>
    </row>
    <row r="13904" spans="1:15" x14ac:dyDescent="0.2">
      <c r="A13904" s="11" t="str">
        <f t="shared" si="1302"/>
        <v>9112604 - Region Midtjylland0-4 år</v>
      </c>
      <c r="B13904" s="12" t="str">
        <f t="shared" si="1305"/>
        <v>911260</v>
      </c>
      <c r="C13904" s="14">
        <f t="shared" si="1303"/>
        <v>0</v>
      </c>
      <c r="D13904" s="14">
        <f t="shared" si="1304"/>
        <v>0</v>
      </c>
      <c r="E13904" s="19" t="str">
        <f t="shared" si="1306"/>
        <v>911260 - Tværgående serviceopgaver</v>
      </c>
      <c r="F13904" s="19" t="str">
        <f t="shared" si="1307"/>
        <v>0-4 år</v>
      </c>
      <c r="G13904" s="40" t="s">
        <v>516</v>
      </c>
      <c r="H13904" s="41" t="s">
        <v>265</v>
      </c>
      <c r="I13904" s="42" t="s">
        <v>517</v>
      </c>
      <c r="J13904" s="43" t="s">
        <v>16</v>
      </c>
      <c r="K13904" s="44">
        <v>336</v>
      </c>
      <c r="L13904" s="45">
        <v>23186.36915076583</v>
      </c>
      <c r="M13904" s="46">
        <v>24523.097448604389</v>
      </c>
      <c r="N13904" s="45"/>
      <c r="O13904" s="46"/>
    </row>
    <row r="13905" spans="1:15" x14ac:dyDescent="0.2">
      <c r="A13905" s="11" t="str">
        <f t="shared" si="1302"/>
        <v>9112604 - Region Midtjylland10-14 år</v>
      </c>
      <c r="B13905" s="12" t="str">
        <f t="shared" si="1305"/>
        <v>911260</v>
      </c>
      <c r="C13905" s="14">
        <f t="shared" si="1303"/>
        <v>0</v>
      </c>
      <c r="D13905" s="14">
        <f t="shared" si="1304"/>
        <v>0</v>
      </c>
      <c r="E13905" s="19" t="str">
        <f t="shared" si="1306"/>
        <v>911260 - Tværgående serviceopgaver</v>
      </c>
      <c r="F13905" s="19" t="str">
        <f t="shared" si="1307"/>
        <v>10-14 år</v>
      </c>
      <c r="G13905" s="40" t="s">
        <v>516</v>
      </c>
      <c r="H13905" s="41" t="s">
        <v>265</v>
      </c>
      <c r="I13905" s="42" t="s">
        <v>517</v>
      </c>
      <c r="J13905" s="43" t="s">
        <v>17</v>
      </c>
      <c r="K13905" s="44">
        <v>77</v>
      </c>
      <c r="L13905" s="45">
        <v>28589.955586883294</v>
      </c>
      <c r="M13905" s="46">
        <v>30291.135659368032</v>
      </c>
      <c r="N13905" s="45"/>
      <c r="O13905" s="46"/>
    </row>
    <row r="13906" spans="1:15" x14ac:dyDescent="0.2">
      <c r="A13906" s="11" t="str">
        <f t="shared" si="1302"/>
        <v>9112604 - Region Midtjylland15-20 år</v>
      </c>
      <c r="B13906" s="12" t="str">
        <f t="shared" si="1305"/>
        <v>911260</v>
      </c>
      <c r="C13906" s="14">
        <f t="shared" si="1303"/>
        <v>0</v>
      </c>
      <c r="D13906" s="14">
        <f t="shared" si="1304"/>
        <v>0</v>
      </c>
      <c r="E13906" s="19" t="str">
        <f t="shared" si="1306"/>
        <v>911260 - Tværgående serviceopgaver</v>
      </c>
      <c r="F13906" s="19" t="str">
        <f t="shared" si="1307"/>
        <v>15-20 år</v>
      </c>
      <c r="G13906" s="40" t="s">
        <v>516</v>
      </c>
      <c r="H13906" s="41" t="s">
        <v>265</v>
      </c>
      <c r="I13906" s="42" t="s">
        <v>517</v>
      </c>
      <c r="J13906" s="43" t="s">
        <v>18</v>
      </c>
      <c r="K13906" s="44">
        <v>61</v>
      </c>
      <c r="L13906" s="45">
        <v>28096.364859648482</v>
      </c>
      <c r="M13906" s="46">
        <v>29764.938458823544</v>
      </c>
      <c r="N13906" s="45"/>
      <c r="O13906" s="46"/>
    </row>
    <row r="13907" spans="1:15" x14ac:dyDescent="0.2">
      <c r="A13907" s="11" t="str">
        <f t="shared" si="1302"/>
        <v>9112604 - Region Midtjylland20-24 år</v>
      </c>
      <c r="B13907" s="12" t="str">
        <f t="shared" si="1305"/>
        <v>911260</v>
      </c>
      <c r="C13907" s="14">
        <f t="shared" si="1303"/>
        <v>0</v>
      </c>
      <c r="D13907" s="14">
        <f t="shared" si="1304"/>
        <v>0</v>
      </c>
      <c r="E13907" s="19" t="str">
        <f t="shared" si="1306"/>
        <v>911260 - Tværgående serviceopgaver</v>
      </c>
      <c r="F13907" s="19" t="str">
        <f t="shared" si="1307"/>
        <v>20-24 år</v>
      </c>
      <c r="G13907" s="40" t="s">
        <v>516</v>
      </c>
      <c r="H13907" s="41" t="s">
        <v>265</v>
      </c>
      <c r="I13907" s="42" t="s">
        <v>517</v>
      </c>
      <c r="J13907" s="43" t="s">
        <v>19</v>
      </c>
      <c r="K13907" s="44">
        <v>56</v>
      </c>
      <c r="L13907" s="45">
        <v>28006.519267153712</v>
      </c>
      <c r="M13907" s="46">
        <v>29672.983292680226</v>
      </c>
      <c r="N13907" s="45"/>
      <c r="O13907" s="46"/>
    </row>
    <row r="13908" spans="1:15" x14ac:dyDescent="0.2">
      <c r="A13908" s="11" t="str">
        <f t="shared" si="1302"/>
        <v>9112604 - Region Midtjylland25 år og derover</v>
      </c>
      <c r="B13908" s="12" t="str">
        <f t="shared" si="1305"/>
        <v>911260</v>
      </c>
      <c r="C13908" s="14">
        <f t="shared" si="1303"/>
        <v>0</v>
      </c>
      <c r="D13908" s="14">
        <f t="shared" si="1304"/>
        <v>0</v>
      </c>
      <c r="E13908" s="19" t="str">
        <f t="shared" si="1306"/>
        <v>911260 - Tværgående serviceopgaver</v>
      </c>
      <c r="F13908" s="19" t="str">
        <f t="shared" si="1307"/>
        <v>25 år og derover</v>
      </c>
      <c r="G13908" s="40" t="s">
        <v>516</v>
      </c>
      <c r="H13908" s="41" t="s">
        <v>265</v>
      </c>
      <c r="I13908" s="42" t="s">
        <v>517</v>
      </c>
      <c r="J13908" s="43" t="s">
        <v>9</v>
      </c>
      <c r="K13908" s="44">
        <v>250</v>
      </c>
      <c r="L13908" s="45">
        <v>27024.283105760172</v>
      </c>
      <c r="M13908" s="46">
        <v>28613.050454455162</v>
      </c>
      <c r="N13908" s="45"/>
      <c r="O13908" s="46"/>
    </row>
    <row r="13909" spans="1:15" x14ac:dyDescent="0.2">
      <c r="A13909" s="11" t="str">
        <f t="shared" si="1302"/>
        <v>9112604 - Region MidtjyllandAlle uanset erf.</v>
      </c>
      <c r="B13909" s="12" t="str">
        <f t="shared" si="1305"/>
        <v>911260</v>
      </c>
      <c r="C13909" s="14">
        <f t="shared" si="1303"/>
        <v>0</v>
      </c>
      <c r="D13909" s="14">
        <f t="shared" si="1304"/>
        <v>0</v>
      </c>
      <c r="E13909" s="19" t="str">
        <f t="shared" si="1306"/>
        <v>911260 - Tværgående serviceopgaver</v>
      </c>
      <c r="F13909" s="19" t="str">
        <f t="shared" si="1307"/>
        <v>Alle uanset erf.</v>
      </c>
      <c r="G13909" s="40" t="s">
        <v>516</v>
      </c>
      <c r="H13909" s="41" t="s">
        <v>265</v>
      </c>
      <c r="I13909" s="42" t="s">
        <v>517</v>
      </c>
      <c r="J13909" s="43" t="s">
        <v>10</v>
      </c>
      <c r="K13909" s="44">
        <v>941</v>
      </c>
      <c r="L13909" s="45">
        <v>25563.418592506405</v>
      </c>
      <c r="M13909" s="46">
        <v>27059.859179967953</v>
      </c>
      <c r="N13909" s="45"/>
      <c r="O13909" s="46"/>
    </row>
    <row r="13910" spans="1:15" x14ac:dyDescent="0.2">
      <c r="A13910" s="11" t="str">
        <f t="shared" si="1302"/>
        <v>9112605 - Region NordjyllandUnder 1 år</v>
      </c>
      <c r="B13910" s="12" t="str">
        <f t="shared" si="1305"/>
        <v>911260</v>
      </c>
      <c r="C13910" s="14">
        <f t="shared" si="1303"/>
        <v>0</v>
      </c>
      <c r="D13910" s="14">
        <f t="shared" si="1304"/>
        <v>0</v>
      </c>
      <c r="E13910" s="19" t="str">
        <f t="shared" si="1306"/>
        <v>911260 - Tværgående serviceopgaver</v>
      </c>
      <c r="F13910" s="19" t="str">
        <f t="shared" si="1307"/>
        <v>Under 1 år</v>
      </c>
      <c r="G13910" s="40" t="s">
        <v>516</v>
      </c>
      <c r="H13910" s="41" t="s">
        <v>265</v>
      </c>
      <c r="I13910" s="42" t="s">
        <v>21</v>
      </c>
      <c r="J13910" s="43" t="s">
        <v>13</v>
      </c>
      <c r="K13910" s="44">
        <v>37</v>
      </c>
      <c r="L13910" s="45">
        <v>23772.44204302835</v>
      </c>
      <c r="M13910" s="46">
        <v>25049.539288356533</v>
      </c>
      <c r="N13910" s="45"/>
      <c r="O13910" s="46"/>
    </row>
    <row r="13911" spans="1:15" x14ac:dyDescent="0.2">
      <c r="A13911" s="11" t="str">
        <f t="shared" si="1302"/>
        <v>9112605 - Region Nordjylland1 år</v>
      </c>
      <c r="B13911" s="12" t="str">
        <f t="shared" si="1305"/>
        <v>911260</v>
      </c>
      <c r="C13911" s="14">
        <f t="shared" si="1303"/>
        <v>0</v>
      </c>
      <c r="D13911" s="14">
        <f t="shared" si="1304"/>
        <v>0</v>
      </c>
      <c r="E13911" s="19" t="str">
        <f t="shared" si="1306"/>
        <v>911260 - Tværgående serviceopgaver</v>
      </c>
      <c r="F13911" s="19" t="str">
        <f t="shared" si="1307"/>
        <v>1 år</v>
      </c>
      <c r="G13911" s="40" t="s">
        <v>516</v>
      </c>
      <c r="H13911" s="41" t="s">
        <v>265</v>
      </c>
      <c r="I13911" s="42" t="s">
        <v>21</v>
      </c>
      <c r="J13911" s="43" t="s">
        <v>22</v>
      </c>
      <c r="K13911" s="44">
        <v>25</v>
      </c>
      <c r="L13911" s="45">
        <v>24352.32471833612</v>
      </c>
      <c r="M13911" s="46">
        <v>25722.412838586974</v>
      </c>
      <c r="N13911" s="45"/>
      <c r="O13911" s="46"/>
    </row>
    <row r="13912" spans="1:15" x14ac:dyDescent="0.2">
      <c r="A13912" s="11" t="str">
        <f t="shared" si="1302"/>
        <v>9112605 - Region Nordjylland2 år</v>
      </c>
      <c r="B13912" s="12" t="str">
        <f t="shared" si="1305"/>
        <v>911260</v>
      </c>
      <c r="C13912" s="14">
        <f t="shared" si="1303"/>
        <v>0</v>
      </c>
      <c r="D13912" s="14">
        <f t="shared" si="1304"/>
        <v>0</v>
      </c>
      <c r="E13912" s="19" t="str">
        <f t="shared" si="1306"/>
        <v>911260 - Tværgående serviceopgaver</v>
      </c>
      <c r="F13912" s="19" t="str">
        <f t="shared" si="1307"/>
        <v>2 år</v>
      </c>
      <c r="G13912" s="40" t="s">
        <v>516</v>
      </c>
      <c r="H13912" s="41" t="s">
        <v>265</v>
      </c>
      <c r="I13912" s="42" t="s">
        <v>21</v>
      </c>
      <c r="J13912" s="43" t="s">
        <v>23</v>
      </c>
      <c r="K13912" s="44">
        <v>31</v>
      </c>
      <c r="L13912" s="45">
        <v>24123.28039675354</v>
      </c>
      <c r="M13912" s="46">
        <v>25553.511929942251</v>
      </c>
      <c r="N13912" s="45"/>
      <c r="O13912" s="46"/>
    </row>
    <row r="13913" spans="1:15" x14ac:dyDescent="0.2">
      <c r="A13913" s="11" t="str">
        <f t="shared" si="1302"/>
        <v>9112605 - Region Nordjylland3 år</v>
      </c>
      <c r="B13913" s="12" t="str">
        <f t="shared" si="1305"/>
        <v>911260</v>
      </c>
      <c r="C13913" s="14">
        <f t="shared" si="1303"/>
        <v>0</v>
      </c>
      <c r="D13913" s="14">
        <f t="shared" si="1304"/>
        <v>0</v>
      </c>
      <c r="E13913" s="19" t="str">
        <f t="shared" si="1306"/>
        <v>911260 - Tværgående serviceopgaver</v>
      </c>
      <c r="F13913" s="19" t="str">
        <f t="shared" si="1307"/>
        <v>3 år</v>
      </c>
      <c r="G13913" s="40" t="s">
        <v>516</v>
      </c>
      <c r="H13913" s="41" t="s">
        <v>265</v>
      </c>
      <c r="I13913" s="42" t="s">
        <v>21</v>
      </c>
      <c r="J13913" s="43" t="s">
        <v>14</v>
      </c>
      <c r="K13913" s="44">
        <v>32</v>
      </c>
      <c r="L13913" s="45">
        <v>23250.421637891861</v>
      </c>
      <c r="M13913" s="46">
        <v>24632.862721175832</v>
      </c>
      <c r="N13913" s="45"/>
      <c r="O13913" s="46"/>
    </row>
    <row r="13914" spans="1:15" x14ac:dyDescent="0.2">
      <c r="A13914" s="11" t="str">
        <f t="shared" si="1302"/>
        <v>9112605 - Region Nordjylland4 år</v>
      </c>
      <c r="B13914" s="12" t="str">
        <f t="shared" si="1305"/>
        <v>911260</v>
      </c>
      <c r="C13914" s="14">
        <f t="shared" si="1303"/>
        <v>0</v>
      </c>
      <c r="D13914" s="14">
        <f t="shared" si="1304"/>
        <v>0</v>
      </c>
      <c r="E13914" s="19" t="str">
        <f t="shared" si="1306"/>
        <v>911260 - Tværgående serviceopgaver</v>
      </c>
      <c r="F13914" s="19" t="str">
        <f t="shared" si="1307"/>
        <v>4 år</v>
      </c>
      <c r="G13914" s="40" t="s">
        <v>516</v>
      </c>
      <c r="H13914" s="41" t="s">
        <v>265</v>
      </c>
      <c r="I13914" s="42" t="s">
        <v>21</v>
      </c>
      <c r="J13914" s="43" t="s">
        <v>24</v>
      </c>
      <c r="K13914" s="44">
        <v>12</v>
      </c>
      <c r="L13914" s="45">
        <v>23617.113222653818</v>
      </c>
      <c r="M13914" s="46">
        <v>24885.865931553584</v>
      </c>
      <c r="N13914" s="45"/>
      <c r="O13914" s="46"/>
    </row>
    <row r="13915" spans="1:15" x14ac:dyDescent="0.2">
      <c r="A13915" s="11" t="str">
        <f t="shared" si="1302"/>
        <v>9112605 - Region Nordjylland5-9 år</v>
      </c>
      <c r="B13915" s="12" t="str">
        <f t="shared" si="1305"/>
        <v>911260</v>
      </c>
      <c r="C13915" s="14">
        <f t="shared" si="1303"/>
        <v>0</v>
      </c>
      <c r="D13915" s="14">
        <f t="shared" si="1304"/>
        <v>0</v>
      </c>
      <c r="E13915" s="19" t="str">
        <f t="shared" si="1306"/>
        <v>911260 - Tværgående serviceopgaver</v>
      </c>
      <c r="F13915" s="19" t="str">
        <f t="shared" si="1307"/>
        <v>5-9 år</v>
      </c>
      <c r="G13915" s="40" t="s">
        <v>516</v>
      </c>
      <c r="H13915" s="41" t="s">
        <v>265</v>
      </c>
      <c r="I13915" s="42" t="s">
        <v>21</v>
      </c>
      <c r="J13915" s="43" t="s">
        <v>15</v>
      </c>
      <c r="K13915" s="44">
        <v>37</v>
      </c>
      <c r="L13915" s="45">
        <v>25158.947105741583</v>
      </c>
      <c r="M13915" s="46">
        <v>26636.142153579312</v>
      </c>
      <c r="N13915" s="45"/>
      <c r="O13915" s="46"/>
    </row>
    <row r="13916" spans="1:15" x14ac:dyDescent="0.2">
      <c r="A13916" s="11" t="str">
        <f t="shared" si="1302"/>
        <v>9112605 - Region Nordjylland0-4 år</v>
      </c>
      <c r="B13916" s="12" t="str">
        <f t="shared" si="1305"/>
        <v>911260</v>
      </c>
      <c r="C13916" s="14">
        <f t="shared" si="1303"/>
        <v>0</v>
      </c>
      <c r="D13916" s="14">
        <f t="shared" si="1304"/>
        <v>0</v>
      </c>
      <c r="E13916" s="19" t="str">
        <f t="shared" si="1306"/>
        <v>911260 - Tværgående serviceopgaver</v>
      </c>
      <c r="F13916" s="19" t="str">
        <f t="shared" si="1307"/>
        <v>0-4 år</v>
      </c>
      <c r="G13916" s="40" t="s">
        <v>516</v>
      </c>
      <c r="H13916" s="41" t="s">
        <v>265</v>
      </c>
      <c r="I13916" s="42" t="s">
        <v>21</v>
      </c>
      <c r="J13916" s="43" t="s">
        <v>16</v>
      </c>
      <c r="K13916" s="44">
        <v>137</v>
      </c>
      <c r="L13916" s="45">
        <v>23337.081589365975</v>
      </c>
      <c r="M13916" s="46">
        <v>24724.675365321891</v>
      </c>
      <c r="N13916" s="45"/>
      <c r="O13916" s="46"/>
    </row>
    <row r="13917" spans="1:15" x14ac:dyDescent="0.2">
      <c r="A13917" s="11" t="str">
        <f t="shared" si="1302"/>
        <v>9112605 - Region Nordjylland10-14 år</v>
      </c>
      <c r="B13917" s="12" t="str">
        <f t="shared" si="1305"/>
        <v>911260</v>
      </c>
      <c r="C13917" s="14">
        <f t="shared" si="1303"/>
        <v>0</v>
      </c>
      <c r="D13917" s="14">
        <f t="shared" si="1304"/>
        <v>0</v>
      </c>
      <c r="E13917" s="19" t="str">
        <f t="shared" si="1306"/>
        <v>911260 - Tværgående serviceopgaver</v>
      </c>
      <c r="F13917" s="19" t="str">
        <f t="shared" si="1307"/>
        <v>10-14 år</v>
      </c>
      <c r="G13917" s="40" t="s">
        <v>516</v>
      </c>
      <c r="H13917" s="41" t="s">
        <v>265</v>
      </c>
      <c r="I13917" s="42" t="s">
        <v>21</v>
      </c>
      <c r="J13917" s="43" t="s">
        <v>17</v>
      </c>
      <c r="K13917" s="44">
        <v>31</v>
      </c>
      <c r="L13917" s="45">
        <v>28013.833575118915</v>
      </c>
      <c r="M13917" s="46">
        <v>29674.729916150034</v>
      </c>
      <c r="N13917" s="45"/>
      <c r="O13917" s="46"/>
    </row>
    <row r="13918" spans="1:15" x14ac:dyDescent="0.2">
      <c r="A13918" s="11" t="str">
        <f t="shared" si="1302"/>
        <v>9112605 - Region Nordjylland15-20 år</v>
      </c>
      <c r="B13918" s="12" t="str">
        <f t="shared" si="1305"/>
        <v>911260</v>
      </c>
      <c r="C13918" s="14">
        <f t="shared" si="1303"/>
        <v>0</v>
      </c>
      <c r="D13918" s="14">
        <f t="shared" si="1304"/>
        <v>0</v>
      </c>
      <c r="E13918" s="19" t="str">
        <f t="shared" si="1306"/>
        <v>911260 - Tværgående serviceopgaver</v>
      </c>
      <c r="F13918" s="19" t="str">
        <f t="shared" si="1307"/>
        <v>15-20 år</v>
      </c>
      <c r="G13918" s="40" t="s">
        <v>516</v>
      </c>
      <c r="H13918" s="41" t="s">
        <v>265</v>
      </c>
      <c r="I13918" s="42" t="s">
        <v>21</v>
      </c>
      <c r="J13918" s="43" t="s">
        <v>18</v>
      </c>
      <c r="K13918" s="44">
        <v>23</v>
      </c>
      <c r="L13918" s="45">
        <v>26864.116558598216</v>
      </c>
      <c r="M13918" s="46">
        <v>28436.697871191853</v>
      </c>
      <c r="N13918" s="45"/>
      <c r="O13918" s="46"/>
    </row>
    <row r="13919" spans="1:15" x14ac:dyDescent="0.2">
      <c r="A13919" s="11" t="str">
        <f t="shared" si="1302"/>
        <v>9112605 - Region Nordjylland20-24 år</v>
      </c>
      <c r="B13919" s="12" t="str">
        <f t="shared" si="1305"/>
        <v>911260</v>
      </c>
      <c r="C13919" s="14">
        <f t="shared" si="1303"/>
        <v>0</v>
      </c>
      <c r="D13919" s="14">
        <f t="shared" si="1304"/>
        <v>0</v>
      </c>
      <c r="E13919" s="19" t="str">
        <f t="shared" si="1306"/>
        <v>911260 - Tværgående serviceopgaver</v>
      </c>
      <c r="F13919" s="19" t="str">
        <f t="shared" si="1307"/>
        <v>20-24 år</v>
      </c>
      <c r="G13919" s="40" t="s">
        <v>516</v>
      </c>
      <c r="H13919" s="41" t="s">
        <v>265</v>
      </c>
      <c r="I13919" s="42" t="s">
        <v>21</v>
      </c>
      <c r="J13919" s="43" t="s">
        <v>19</v>
      </c>
      <c r="K13919" s="44">
        <v>25</v>
      </c>
      <c r="L13919" s="45">
        <v>29429.050539748154</v>
      </c>
      <c r="M13919" s="46">
        <v>31187.367490800698</v>
      </c>
      <c r="N13919" s="45"/>
      <c r="O13919" s="46"/>
    </row>
    <row r="13920" spans="1:15" x14ac:dyDescent="0.2">
      <c r="A13920" s="11" t="str">
        <f t="shared" si="1302"/>
        <v>9112605 - Region Nordjylland25 år og derover</v>
      </c>
      <c r="B13920" s="12" t="str">
        <f t="shared" si="1305"/>
        <v>911260</v>
      </c>
      <c r="C13920" s="14">
        <f t="shared" si="1303"/>
        <v>0</v>
      </c>
      <c r="D13920" s="14">
        <f t="shared" si="1304"/>
        <v>0</v>
      </c>
      <c r="E13920" s="19" t="str">
        <f t="shared" si="1306"/>
        <v>911260 - Tværgående serviceopgaver</v>
      </c>
      <c r="F13920" s="19" t="str">
        <f t="shared" si="1307"/>
        <v>25 år og derover</v>
      </c>
      <c r="G13920" s="40" t="s">
        <v>516</v>
      </c>
      <c r="H13920" s="41" t="s">
        <v>265</v>
      </c>
      <c r="I13920" s="42" t="s">
        <v>21</v>
      </c>
      <c r="J13920" s="43" t="s">
        <v>9</v>
      </c>
      <c r="K13920" s="44">
        <v>120</v>
      </c>
      <c r="L13920" s="45">
        <v>27833.982083594634</v>
      </c>
      <c r="M13920" s="46">
        <v>29486.83275085776</v>
      </c>
      <c r="N13920" s="45"/>
      <c r="O13920" s="46"/>
    </row>
    <row r="13921" spans="1:15" x14ac:dyDescent="0.2">
      <c r="A13921" s="11" t="str">
        <f t="shared" si="1302"/>
        <v>9112605 - Region NordjyllandAlle uanset erf.</v>
      </c>
      <c r="B13921" s="12" t="str">
        <f t="shared" si="1305"/>
        <v>911260</v>
      </c>
      <c r="C13921" s="14">
        <f t="shared" si="1303"/>
        <v>0</v>
      </c>
      <c r="D13921" s="14">
        <f t="shared" si="1304"/>
        <v>0</v>
      </c>
      <c r="E13921" s="19" t="str">
        <f t="shared" si="1306"/>
        <v>911260 - Tværgående serviceopgaver</v>
      </c>
      <c r="F13921" s="19" t="str">
        <f t="shared" si="1307"/>
        <v>Alle uanset erf.</v>
      </c>
      <c r="G13921" s="40" t="s">
        <v>516</v>
      </c>
      <c r="H13921" s="41" t="s">
        <v>265</v>
      </c>
      <c r="I13921" s="42" t="s">
        <v>21</v>
      </c>
      <c r="J13921" s="43" t="s">
        <v>10</v>
      </c>
      <c r="K13921" s="44">
        <v>373</v>
      </c>
      <c r="L13921" s="45">
        <v>26592.384963077373</v>
      </c>
      <c r="M13921" s="46">
        <v>28167.061920509143</v>
      </c>
      <c r="N13921" s="45"/>
      <c r="O13921" s="46"/>
    </row>
    <row r="13922" spans="1:15" x14ac:dyDescent="0.2">
      <c r="A13922" s="11" t="str">
        <f t="shared" si="1302"/>
        <v>9112606 - Alle regionerUnder 1 år</v>
      </c>
      <c r="B13922" s="12" t="str">
        <f t="shared" si="1305"/>
        <v>911260</v>
      </c>
      <c r="C13922" s="14">
        <f t="shared" si="1303"/>
        <v>0</v>
      </c>
      <c r="D13922" s="14">
        <f t="shared" si="1304"/>
        <v>0</v>
      </c>
      <c r="E13922" s="19" t="str">
        <f t="shared" si="1306"/>
        <v>911260 - Tværgående serviceopgaver</v>
      </c>
      <c r="F13922" s="19" t="str">
        <f t="shared" si="1307"/>
        <v>Under 1 år</v>
      </c>
      <c r="G13922" s="40" t="s">
        <v>516</v>
      </c>
      <c r="H13922" s="41" t="s">
        <v>265</v>
      </c>
      <c r="I13922" s="42" t="s">
        <v>11</v>
      </c>
      <c r="J13922" s="43" t="s">
        <v>13</v>
      </c>
      <c r="K13922" s="44">
        <v>682</v>
      </c>
      <c r="L13922" s="45">
        <v>22820.985314208963</v>
      </c>
      <c r="M13922" s="46">
        <v>24049.731668006603</v>
      </c>
      <c r="N13922" s="45"/>
      <c r="O13922" s="46"/>
    </row>
    <row r="13923" spans="1:15" x14ac:dyDescent="0.2">
      <c r="A13923" s="11" t="str">
        <f t="shared" si="1302"/>
        <v>9112606 - Alle regioner1 år</v>
      </c>
      <c r="B13923" s="12" t="str">
        <f t="shared" si="1305"/>
        <v>911260</v>
      </c>
      <c r="C13923" s="14">
        <f t="shared" si="1303"/>
        <v>0</v>
      </c>
      <c r="D13923" s="14">
        <f t="shared" si="1304"/>
        <v>0</v>
      </c>
      <c r="E13923" s="19" t="str">
        <f t="shared" si="1306"/>
        <v>911260 - Tværgående serviceopgaver</v>
      </c>
      <c r="F13923" s="19" t="str">
        <f t="shared" si="1307"/>
        <v>1 år</v>
      </c>
      <c r="G13923" s="40" t="s">
        <v>516</v>
      </c>
      <c r="H13923" s="41" t="s">
        <v>265</v>
      </c>
      <c r="I13923" s="42" t="s">
        <v>11</v>
      </c>
      <c r="J13923" s="43" t="s">
        <v>22</v>
      </c>
      <c r="K13923" s="44">
        <v>582</v>
      </c>
      <c r="L13923" s="45">
        <v>23364.594858104781</v>
      </c>
      <c r="M13923" s="46">
        <v>24729.297116021924</v>
      </c>
      <c r="N13923" s="45"/>
      <c r="O13923" s="46"/>
    </row>
    <row r="13924" spans="1:15" x14ac:dyDescent="0.2">
      <c r="A13924" s="11" t="str">
        <f t="shared" si="1302"/>
        <v>9112606 - Alle regioner2 år</v>
      </c>
      <c r="B13924" s="12" t="str">
        <f t="shared" si="1305"/>
        <v>911260</v>
      </c>
      <c r="C13924" s="14">
        <f t="shared" si="1303"/>
        <v>0</v>
      </c>
      <c r="D13924" s="14">
        <f t="shared" si="1304"/>
        <v>0</v>
      </c>
      <c r="E13924" s="19" t="str">
        <f t="shared" si="1306"/>
        <v>911260 - Tværgående serviceopgaver</v>
      </c>
      <c r="F13924" s="19" t="str">
        <f t="shared" si="1307"/>
        <v>2 år</v>
      </c>
      <c r="G13924" s="40" t="s">
        <v>516</v>
      </c>
      <c r="H13924" s="41" t="s">
        <v>265</v>
      </c>
      <c r="I13924" s="42" t="s">
        <v>11</v>
      </c>
      <c r="J13924" s="43" t="s">
        <v>23</v>
      </c>
      <c r="K13924" s="44">
        <v>486</v>
      </c>
      <c r="L13924" s="45">
        <v>23971.298233766833</v>
      </c>
      <c r="M13924" s="46">
        <v>25318.474891013873</v>
      </c>
      <c r="N13924" s="45"/>
      <c r="O13924" s="46"/>
    </row>
    <row r="13925" spans="1:15" x14ac:dyDescent="0.2">
      <c r="A13925" s="11" t="str">
        <f t="shared" si="1302"/>
        <v>9112606 - Alle regioner3 år</v>
      </c>
      <c r="B13925" s="12" t="str">
        <f t="shared" si="1305"/>
        <v>911260</v>
      </c>
      <c r="C13925" s="14">
        <f t="shared" si="1303"/>
        <v>0</v>
      </c>
      <c r="D13925" s="14">
        <f t="shared" si="1304"/>
        <v>0</v>
      </c>
      <c r="E13925" s="19" t="str">
        <f t="shared" si="1306"/>
        <v>911260 - Tværgående serviceopgaver</v>
      </c>
      <c r="F13925" s="19" t="str">
        <f t="shared" si="1307"/>
        <v>3 år</v>
      </c>
      <c r="G13925" s="40" t="s">
        <v>516</v>
      </c>
      <c r="H13925" s="41" t="s">
        <v>265</v>
      </c>
      <c r="I13925" s="42" t="s">
        <v>11</v>
      </c>
      <c r="J13925" s="43" t="s">
        <v>14</v>
      </c>
      <c r="K13925" s="44">
        <v>437</v>
      </c>
      <c r="L13925" s="45">
        <v>23993.896339661293</v>
      </c>
      <c r="M13925" s="46">
        <v>25371.149486327151</v>
      </c>
      <c r="N13925" s="45"/>
      <c r="O13925" s="46"/>
    </row>
    <row r="13926" spans="1:15" x14ac:dyDescent="0.2">
      <c r="A13926" s="11" t="str">
        <f t="shared" si="1302"/>
        <v>9112606 - Alle regioner4 år</v>
      </c>
      <c r="B13926" s="12" t="str">
        <f t="shared" si="1305"/>
        <v>911260</v>
      </c>
      <c r="C13926" s="14">
        <f t="shared" si="1303"/>
        <v>0</v>
      </c>
      <c r="D13926" s="14">
        <f t="shared" si="1304"/>
        <v>0</v>
      </c>
      <c r="E13926" s="19" t="str">
        <f t="shared" si="1306"/>
        <v>911260 - Tværgående serviceopgaver</v>
      </c>
      <c r="F13926" s="19" t="str">
        <f t="shared" si="1307"/>
        <v>4 år</v>
      </c>
      <c r="G13926" s="40" t="s">
        <v>516</v>
      </c>
      <c r="H13926" s="41" t="s">
        <v>265</v>
      </c>
      <c r="I13926" s="42" t="s">
        <v>11</v>
      </c>
      <c r="J13926" s="43" t="s">
        <v>24</v>
      </c>
      <c r="K13926" s="44">
        <v>325</v>
      </c>
      <c r="L13926" s="45">
        <v>24162.331447567503</v>
      </c>
      <c r="M13926" s="46">
        <v>25525.14459497033</v>
      </c>
      <c r="N13926" s="45"/>
      <c r="O13926" s="46"/>
    </row>
    <row r="13927" spans="1:15" x14ac:dyDescent="0.2">
      <c r="A13927" s="11" t="str">
        <f t="shared" si="1302"/>
        <v>9112606 - Alle regioner5-9 år</v>
      </c>
      <c r="B13927" s="12" t="str">
        <f t="shared" si="1305"/>
        <v>911260</v>
      </c>
      <c r="C13927" s="14">
        <f t="shared" si="1303"/>
        <v>0</v>
      </c>
      <c r="D13927" s="14">
        <f t="shared" si="1304"/>
        <v>0</v>
      </c>
      <c r="E13927" s="19" t="str">
        <f t="shared" si="1306"/>
        <v>911260 - Tværgående serviceopgaver</v>
      </c>
      <c r="F13927" s="19" t="str">
        <f t="shared" si="1307"/>
        <v>5-9 år</v>
      </c>
      <c r="G13927" s="40" t="s">
        <v>516</v>
      </c>
      <c r="H13927" s="41" t="s">
        <v>265</v>
      </c>
      <c r="I13927" s="42" t="s">
        <v>11</v>
      </c>
      <c r="J13927" s="43" t="s">
        <v>15</v>
      </c>
      <c r="K13927" s="44">
        <v>1007</v>
      </c>
      <c r="L13927" s="45">
        <v>25285.071034491124</v>
      </c>
      <c r="M13927" s="46">
        <v>26752.555448178748</v>
      </c>
      <c r="N13927" s="45"/>
      <c r="O13927" s="46"/>
    </row>
    <row r="13928" spans="1:15" x14ac:dyDescent="0.2">
      <c r="A13928" s="11" t="str">
        <f t="shared" si="1302"/>
        <v>9112606 - Alle regioner0-4 år</v>
      </c>
      <c r="B13928" s="12" t="str">
        <f t="shared" si="1305"/>
        <v>911260</v>
      </c>
      <c r="C13928" s="14">
        <f t="shared" si="1303"/>
        <v>0</v>
      </c>
      <c r="D13928" s="14">
        <f t="shared" si="1304"/>
        <v>0</v>
      </c>
      <c r="E13928" s="19" t="str">
        <f t="shared" si="1306"/>
        <v>911260 - Tværgående serviceopgaver</v>
      </c>
      <c r="F13928" s="19" t="str">
        <f t="shared" si="1307"/>
        <v>0-4 år</v>
      </c>
      <c r="G13928" s="40" t="s">
        <v>516</v>
      </c>
      <c r="H13928" s="41" t="s">
        <v>265</v>
      </c>
      <c r="I13928" s="42" t="s">
        <v>11</v>
      </c>
      <c r="J13928" s="43" t="s">
        <v>16</v>
      </c>
      <c r="K13928" s="44">
        <v>2512</v>
      </c>
      <c r="L13928" s="45">
        <v>23594.104889301841</v>
      </c>
      <c r="M13928" s="46">
        <v>24916.892685922285</v>
      </c>
      <c r="N13928" s="45"/>
      <c r="O13928" s="46"/>
    </row>
    <row r="13929" spans="1:15" x14ac:dyDescent="0.2">
      <c r="A13929" s="11" t="str">
        <f t="shared" si="1302"/>
        <v>9112606 - Alle regioner10-14 år</v>
      </c>
      <c r="B13929" s="12" t="str">
        <f t="shared" si="1305"/>
        <v>911260</v>
      </c>
      <c r="C13929" s="14">
        <f t="shared" si="1303"/>
        <v>0</v>
      </c>
      <c r="D13929" s="14">
        <f t="shared" si="1304"/>
        <v>0</v>
      </c>
      <c r="E13929" s="19" t="str">
        <f t="shared" si="1306"/>
        <v>911260 - Tværgående serviceopgaver</v>
      </c>
      <c r="F13929" s="19" t="str">
        <f t="shared" si="1307"/>
        <v>10-14 år</v>
      </c>
      <c r="G13929" s="40" t="s">
        <v>516</v>
      </c>
      <c r="H13929" s="41" t="s">
        <v>265</v>
      </c>
      <c r="I13929" s="42" t="s">
        <v>11</v>
      </c>
      <c r="J13929" s="43" t="s">
        <v>17</v>
      </c>
      <c r="K13929" s="44">
        <v>430</v>
      </c>
      <c r="L13929" s="45">
        <v>26863.90864254285</v>
      </c>
      <c r="M13929" s="46">
        <v>28436.477784071692</v>
      </c>
      <c r="N13929" s="45"/>
      <c r="O13929" s="46"/>
    </row>
    <row r="13930" spans="1:15" x14ac:dyDescent="0.2">
      <c r="A13930" s="11" t="str">
        <f t="shared" si="1302"/>
        <v>9112606 - Alle regioner15-20 år</v>
      </c>
      <c r="B13930" s="12" t="str">
        <f t="shared" si="1305"/>
        <v>911260</v>
      </c>
      <c r="C13930" s="14">
        <f t="shared" si="1303"/>
        <v>0</v>
      </c>
      <c r="D13930" s="14">
        <f t="shared" si="1304"/>
        <v>0</v>
      </c>
      <c r="E13930" s="19" t="str">
        <f t="shared" si="1306"/>
        <v>911260 - Tværgående serviceopgaver</v>
      </c>
      <c r="F13930" s="19" t="str">
        <f t="shared" si="1307"/>
        <v>15-20 år</v>
      </c>
      <c r="G13930" s="40" t="s">
        <v>516</v>
      </c>
      <c r="H13930" s="41" t="s">
        <v>265</v>
      </c>
      <c r="I13930" s="42" t="s">
        <v>11</v>
      </c>
      <c r="J13930" s="43" t="s">
        <v>18</v>
      </c>
      <c r="K13930" s="44">
        <v>340</v>
      </c>
      <c r="L13930" s="45">
        <v>27472.412368242884</v>
      </c>
      <c r="M13930" s="46">
        <v>29081.432461531473</v>
      </c>
      <c r="N13930" s="45"/>
      <c r="O13930" s="46"/>
    </row>
    <row r="13931" spans="1:15" x14ac:dyDescent="0.2">
      <c r="A13931" s="11" t="str">
        <f t="shared" si="1302"/>
        <v>9112606 - Alle regioner20-24 år</v>
      </c>
      <c r="B13931" s="12" t="str">
        <f t="shared" si="1305"/>
        <v>911260</v>
      </c>
      <c r="C13931" s="14">
        <f t="shared" si="1303"/>
        <v>0</v>
      </c>
      <c r="D13931" s="14">
        <f t="shared" si="1304"/>
        <v>0</v>
      </c>
      <c r="E13931" s="19" t="str">
        <f t="shared" si="1306"/>
        <v>911260 - Tværgående serviceopgaver</v>
      </c>
      <c r="F13931" s="19" t="str">
        <f t="shared" si="1307"/>
        <v>20-24 år</v>
      </c>
      <c r="G13931" s="40" t="s">
        <v>516</v>
      </c>
      <c r="H13931" s="41" t="s">
        <v>265</v>
      </c>
      <c r="I13931" s="42" t="s">
        <v>11</v>
      </c>
      <c r="J13931" s="43" t="s">
        <v>19</v>
      </c>
      <c r="K13931" s="44">
        <v>304</v>
      </c>
      <c r="L13931" s="45">
        <v>28188.310690759445</v>
      </c>
      <c r="M13931" s="46">
        <v>29865.591800147697</v>
      </c>
      <c r="N13931" s="45"/>
      <c r="O13931" s="46"/>
    </row>
    <row r="13932" spans="1:15" x14ac:dyDescent="0.2">
      <c r="A13932" s="11" t="str">
        <f t="shared" si="1302"/>
        <v>9112606 - Alle regioner25 år og derover</v>
      </c>
      <c r="B13932" s="12" t="str">
        <f t="shared" si="1305"/>
        <v>911260</v>
      </c>
      <c r="C13932" s="14">
        <f t="shared" si="1303"/>
        <v>0</v>
      </c>
      <c r="D13932" s="14">
        <f t="shared" si="1304"/>
        <v>0</v>
      </c>
      <c r="E13932" s="19" t="str">
        <f t="shared" si="1306"/>
        <v>911260 - Tværgående serviceopgaver</v>
      </c>
      <c r="F13932" s="19" t="str">
        <f t="shared" si="1307"/>
        <v>25 år og derover</v>
      </c>
      <c r="G13932" s="40" t="s">
        <v>516</v>
      </c>
      <c r="H13932" s="41" t="s">
        <v>265</v>
      </c>
      <c r="I13932" s="42" t="s">
        <v>11</v>
      </c>
      <c r="J13932" s="43" t="s">
        <v>9</v>
      </c>
      <c r="K13932" s="44">
        <v>1343</v>
      </c>
      <c r="L13932" s="45">
        <v>28012.613892056092</v>
      </c>
      <c r="M13932" s="46">
        <v>29663.114636652612</v>
      </c>
      <c r="N13932" s="45"/>
      <c r="O13932" s="46"/>
    </row>
    <row r="13933" spans="1:15" x14ac:dyDescent="0.2">
      <c r="A13933" s="11" t="str">
        <f t="shared" si="1302"/>
        <v>9112606 - Alle regionerAlle uanset erf.</v>
      </c>
      <c r="B13933" s="12" t="str">
        <f t="shared" si="1305"/>
        <v>911260</v>
      </c>
      <c r="C13933" s="14">
        <f t="shared" si="1303"/>
        <v>0</v>
      </c>
      <c r="D13933" s="14">
        <f t="shared" si="1304"/>
        <v>0</v>
      </c>
      <c r="E13933" s="19" t="str">
        <f t="shared" si="1306"/>
        <v>911260 - Tværgående serviceopgaver</v>
      </c>
      <c r="F13933" s="19" t="str">
        <f t="shared" si="1307"/>
        <v>Alle uanset erf.</v>
      </c>
      <c r="G13933" s="40" t="s">
        <v>516</v>
      </c>
      <c r="H13933" s="41" t="s">
        <v>265</v>
      </c>
      <c r="I13933" s="42" t="s">
        <v>11</v>
      </c>
      <c r="J13933" s="43" t="s">
        <v>10</v>
      </c>
      <c r="K13933" s="44">
        <v>5936</v>
      </c>
      <c r="L13933" s="45">
        <v>24990.265887062797</v>
      </c>
      <c r="M13933" s="46">
        <v>26395.657087726759</v>
      </c>
      <c r="N13933" s="45"/>
      <c r="O13933" s="46"/>
    </row>
    <row r="13934" spans="1:15" x14ac:dyDescent="0.2">
      <c r="A13934" s="11" t="str">
        <f t="shared" si="1302"/>
        <v>9121001 - Region HovedstadenUnder 1 år</v>
      </c>
      <c r="B13934" s="12" t="str">
        <f t="shared" si="1305"/>
        <v>912100</v>
      </c>
      <c r="C13934" s="14">
        <f t="shared" si="1303"/>
        <v>0</v>
      </c>
      <c r="D13934" s="14">
        <f t="shared" si="1304"/>
        <v>0</v>
      </c>
      <c r="E13934" s="19" t="str">
        <f t="shared" si="1306"/>
        <v>912100 - Manuel vask og presning af tøj</v>
      </c>
      <c r="F13934" s="19" t="str">
        <f t="shared" si="1307"/>
        <v>Under 1 år</v>
      </c>
      <c r="G13934" s="40" t="s">
        <v>516</v>
      </c>
      <c r="H13934" s="41" t="s">
        <v>481</v>
      </c>
      <c r="I13934" s="42" t="s">
        <v>8</v>
      </c>
      <c r="J13934" s="43" t="s">
        <v>13</v>
      </c>
      <c r="K13934" s="44">
        <v>51</v>
      </c>
      <c r="L13934" s="45">
        <v>24894.781507689804</v>
      </c>
      <c r="M13934" s="46">
        <v>26352.081177109398</v>
      </c>
      <c r="N13934" s="45"/>
      <c r="O13934" s="46"/>
    </row>
    <row r="13935" spans="1:15" x14ac:dyDescent="0.2">
      <c r="A13935" s="11" t="str">
        <f t="shared" si="1302"/>
        <v>9121001 - Region Hovedstaden1 år</v>
      </c>
      <c r="B13935" s="12" t="str">
        <f t="shared" si="1305"/>
        <v>912100</v>
      </c>
      <c r="C13935" s="14">
        <f t="shared" si="1303"/>
        <v>0</v>
      </c>
      <c r="D13935" s="14">
        <f t="shared" si="1304"/>
        <v>0</v>
      </c>
      <c r="E13935" s="19" t="str">
        <f t="shared" si="1306"/>
        <v>912100 - Manuel vask og presning af tøj</v>
      </c>
      <c r="F13935" s="19" t="str">
        <f t="shared" si="1307"/>
        <v>1 år</v>
      </c>
      <c r="G13935" s="40" t="s">
        <v>516</v>
      </c>
      <c r="H13935" s="41" t="s">
        <v>481</v>
      </c>
      <c r="I13935" s="42" t="s">
        <v>8</v>
      </c>
      <c r="J13935" s="43" t="s">
        <v>22</v>
      </c>
      <c r="K13935" s="44">
        <v>16</v>
      </c>
      <c r="L13935" s="45">
        <v>25264.64375132219</v>
      </c>
      <c r="M13935" s="46">
        <v>26767.958730513481</v>
      </c>
      <c r="N13935" s="45"/>
      <c r="O13935" s="46"/>
    </row>
    <row r="13936" spans="1:15" x14ac:dyDescent="0.2">
      <c r="A13936" s="11" t="str">
        <f t="shared" si="1302"/>
        <v>9121001 - Region Hovedstaden4 år</v>
      </c>
      <c r="B13936" s="12" t="str">
        <f t="shared" si="1305"/>
        <v>912100</v>
      </c>
      <c r="C13936" s="14">
        <f t="shared" si="1303"/>
        <v>0</v>
      </c>
      <c r="D13936" s="14">
        <f t="shared" si="1304"/>
        <v>0</v>
      </c>
      <c r="E13936" s="19" t="str">
        <f t="shared" si="1306"/>
        <v>912100 - Manuel vask og presning af tøj</v>
      </c>
      <c r="F13936" s="19" t="str">
        <f t="shared" si="1307"/>
        <v>4 år</v>
      </c>
      <c r="G13936" s="40" t="s">
        <v>516</v>
      </c>
      <c r="H13936" s="41" t="s">
        <v>481</v>
      </c>
      <c r="I13936" s="42" t="s">
        <v>8</v>
      </c>
      <c r="J13936" s="43" t="s">
        <v>24</v>
      </c>
      <c r="K13936" s="44">
        <v>17</v>
      </c>
      <c r="L13936" s="45">
        <v>25578.962716018996</v>
      </c>
      <c r="M13936" s="46">
        <v>27076.313230970743</v>
      </c>
      <c r="N13936" s="45"/>
      <c r="O13936" s="46"/>
    </row>
    <row r="13937" spans="1:15" x14ac:dyDescent="0.2">
      <c r="A13937" s="11" t="str">
        <f t="shared" si="1302"/>
        <v>9121001 - Region Hovedstaden5-9 år</v>
      </c>
      <c r="B13937" s="12" t="str">
        <f t="shared" si="1305"/>
        <v>912100</v>
      </c>
      <c r="C13937" s="14">
        <f t="shared" si="1303"/>
        <v>0</v>
      </c>
      <c r="D13937" s="14">
        <f t="shared" si="1304"/>
        <v>0</v>
      </c>
      <c r="E13937" s="19" t="str">
        <f t="shared" si="1306"/>
        <v>912100 - Manuel vask og presning af tøj</v>
      </c>
      <c r="F13937" s="19" t="str">
        <f t="shared" si="1307"/>
        <v>5-9 år</v>
      </c>
      <c r="G13937" s="40" t="s">
        <v>516</v>
      </c>
      <c r="H13937" s="41" t="s">
        <v>481</v>
      </c>
      <c r="I13937" s="42" t="s">
        <v>8</v>
      </c>
      <c r="J13937" s="43" t="s">
        <v>15</v>
      </c>
      <c r="K13937" s="44">
        <v>103</v>
      </c>
      <c r="L13937" s="45">
        <v>26427.890754877528</v>
      </c>
      <c r="M13937" s="46">
        <v>27974.936124552438</v>
      </c>
      <c r="N13937" s="45"/>
      <c r="O13937" s="46"/>
    </row>
    <row r="13938" spans="1:15" x14ac:dyDescent="0.2">
      <c r="A13938" s="11" t="str">
        <f t="shared" si="1302"/>
        <v>9121001 - Region Hovedstaden0-4 år</v>
      </c>
      <c r="B13938" s="12" t="str">
        <f t="shared" si="1305"/>
        <v>912100</v>
      </c>
      <c r="C13938" s="14">
        <f t="shared" si="1303"/>
        <v>0</v>
      </c>
      <c r="D13938" s="14">
        <f t="shared" si="1304"/>
        <v>0</v>
      </c>
      <c r="E13938" s="19" t="str">
        <f t="shared" si="1306"/>
        <v>912100 - Manuel vask og presning af tøj</v>
      </c>
      <c r="F13938" s="19" t="str">
        <f t="shared" si="1307"/>
        <v>0-4 år</v>
      </c>
      <c r="G13938" s="40" t="s">
        <v>516</v>
      </c>
      <c r="H13938" s="41" t="s">
        <v>481</v>
      </c>
      <c r="I13938" s="42" t="s">
        <v>8</v>
      </c>
      <c r="J13938" s="43" t="s">
        <v>16</v>
      </c>
      <c r="K13938" s="44">
        <v>106</v>
      </c>
      <c r="L13938" s="45">
        <v>25264.64375132219</v>
      </c>
      <c r="M13938" s="46">
        <v>26767.958730513481</v>
      </c>
      <c r="N13938" s="45"/>
      <c r="O13938" s="46"/>
    </row>
    <row r="13939" spans="1:15" x14ac:dyDescent="0.2">
      <c r="A13939" s="11" t="str">
        <f t="shared" si="1302"/>
        <v>9121001 - Region Hovedstaden10-14 år</v>
      </c>
      <c r="B13939" s="12" t="str">
        <f t="shared" si="1305"/>
        <v>912100</v>
      </c>
      <c r="C13939" s="14">
        <f t="shared" si="1303"/>
        <v>0</v>
      </c>
      <c r="D13939" s="14">
        <f t="shared" si="1304"/>
        <v>0</v>
      </c>
      <c r="E13939" s="19" t="str">
        <f t="shared" si="1306"/>
        <v>912100 - Manuel vask og presning af tøj</v>
      </c>
      <c r="F13939" s="19" t="str">
        <f t="shared" si="1307"/>
        <v>10-14 år</v>
      </c>
      <c r="G13939" s="40" t="s">
        <v>516</v>
      </c>
      <c r="H13939" s="41" t="s">
        <v>481</v>
      </c>
      <c r="I13939" s="42" t="s">
        <v>8</v>
      </c>
      <c r="J13939" s="43" t="s">
        <v>17</v>
      </c>
      <c r="K13939" s="44">
        <v>70</v>
      </c>
      <c r="L13939" s="45">
        <v>27487.638450390183</v>
      </c>
      <c r="M13939" s="46">
        <v>29096.719711637859</v>
      </c>
      <c r="N13939" s="45"/>
      <c r="O13939" s="46"/>
    </row>
    <row r="13940" spans="1:15" x14ac:dyDescent="0.2">
      <c r="A13940" s="11" t="str">
        <f t="shared" si="1302"/>
        <v>9121001 - Region Hovedstaden15-20 år</v>
      </c>
      <c r="B13940" s="12" t="str">
        <f t="shared" si="1305"/>
        <v>912100</v>
      </c>
      <c r="C13940" s="14">
        <f t="shared" si="1303"/>
        <v>0</v>
      </c>
      <c r="D13940" s="14">
        <f t="shared" si="1304"/>
        <v>0</v>
      </c>
      <c r="E13940" s="19" t="str">
        <f t="shared" si="1306"/>
        <v>912100 - Manuel vask og presning af tøj</v>
      </c>
      <c r="F13940" s="19" t="str">
        <f t="shared" si="1307"/>
        <v>15-20 år</v>
      </c>
      <c r="G13940" s="40" t="s">
        <v>516</v>
      </c>
      <c r="H13940" s="41" t="s">
        <v>481</v>
      </c>
      <c r="I13940" s="42" t="s">
        <v>8</v>
      </c>
      <c r="J13940" s="43" t="s">
        <v>18</v>
      </c>
      <c r="K13940" s="44">
        <v>62</v>
      </c>
      <c r="L13940" s="45">
        <v>26326.338935094445</v>
      </c>
      <c r="M13940" s="46">
        <v>27867.439627835633</v>
      </c>
      <c r="N13940" s="45"/>
      <c r="O13940" s="46"/>
    </row>
    <row r="13941" spans="1:15" x14ac:dyDescent="0.2">
      <c r="A13941" s="11" t="str">
        <f t="shared" si="1302"/>
        <v>9121001 - Region Hovedstaden20-24 år</v>
      </c>
      <c r="B13941" s="12" t="str">
        <f t="shared" si="1305"/>
        <v>912100</v>
      </c>
      <c r="C13941" s="14">
        <f t="shared" si="1303"/>
        <v>0</v>
      </c>
      <c r="D13941" s="14">
        <f t="shared" si="1304"/>
        <v>0</v>
      </c>
      <c r="E13941" s="19" t="str">
        <f t="shared" si="1306"/>
        <v>912100 - Manuel vask og presning af tøj</v>
      </c>
      <c r="F13941" s="19" t="str">
        <f t="shared" si="1307"/>
        <v>20-24 år</v>
      </c>
      <c r="G13941" s="40" t="s">
        <v>516</v>
      </c>
      <c r="H13941" s="41" t="s">
        <v>481</v>
      </c>
      <c r="I13941" s="42" t="s">
        <v>8</v>
      </c>
      <c r="J13941" s="43" t="s">
        <v>19</v>
      </c>
      <c r="K13941" s="44">
        <v>46</v>
      </c>
      <c r="L13941" s="45">
        <v>26889.704243293105</v>
      </c>
      <c r="M13941" s="46">
        <v>28463.783416972026</v>
      </c>
      <c r="N13941" s="45"/>
      <c r="O13941" s="46"/>
    </row>
    <row r="13942" spans="1:15" x14ac:dyDescent="0.2">
      <c r="A13942" s="11" t="str">
        <f t="shared" si="1302"/>
        <v>9121001 - Region Hovedstaden25 år og derover</v>
      </c>
      <c r="B13942" s="12" t="str">
        <f t="shared" si="1305"/>
        <v>912100</v>
      </c>
      <c r="C13942" s="14">
        <f t="shared" si="1303"/>
        <v>0</v>
      </c>
      <c r="D13942" s="14">
        <f t="shared" si="1304"/>
        <v>0</v>
      </c>
      <c r="E13942" s="19" t="str">
        <f t="shared" si="1306"/>
        <v>912100 - Manuel vask og presning af tøj</v>
      </c>
      <c r="F13942" s="19" t="str">
        <f t="shared" si="1307"/>
        <v>25 år og derover</v>
      </c>
      <c r="G13942" s="40" t="s">
        <v>516</v>
      </c>
      <c r="H13942" s="41" t="s">
        <v>481</v>
      </c>
      <c r="I13942" s="42" t="s">
        <v>8</v>
      </c>
      <c r="J13942" s="43" t="s">
        <v>9</v>
      </c>
      <c r="K13942" s="44">
        <v>142</v>
      </c>
      <c r="L13942" s="45">
        <v>27490.302189802107</v>
      </c>
      <c r="M13942" s="46">
        <v>29099.53938198508</v>
      </c>
      <c r="N13942" s="45"/>
      <c r="O13942" s="46"/>
    </row>
    <row r="13943" spans="1:15" x14ac:dyDescent="0.2">
      <c r="A13943" s="11" t="str">
        <f t="shared" si="1302"/>
        <v>9121001 - Region HovedstadenAlle uanset erf.</v>
      </c>
      <c r="B13943" s="12" t="str">
        <f t="shared" si="1305"/>
        <v>912100</v>
      </c>
      <c r="C13943" s="14">
        <f t="shared" si="1303"/>
        <v>0</v>
      </c>
      <c r="D13943" s="14">
        <f t="shared" si="1304"/>
        <v>0</v>
      </c>
      <c r="E13943" s="19" t="str">
        <f t="shared" si="1306"/>
        <v>912100 - Manuel vask og presning af tøj</v>
      </c>
      <c r="F13943" s="19" t="str">
        <f t="shared" si="1307"/>
        <v>Alle uanset erf.</v>
      </c>
      <c r="G13943" s="40" t="s">
        <v>516</v>
      </c>
      <c r="H13943" s="41" t="s">
        <v>481</v>
      </c>
      <c r="I13943" s="42" t="s">
        <v>8</v>
      </c>
      <c r="J13943" s="43" t="s">
        <v>10</v>
      </c>
      <c r="K13943" s="44">
        <v>529</v>
      </c>
      <c r="L13943" s="45">
        <v>26296.323836321284</v>
      </c>
      <c r="M13943" s="46">
        <v>27835.667494420242</v>
      </c>
      <c r="N13943" s="45"/>
      <c r="O13943" s="46"/>
    </row>
    <row r="13944" spans="1:15" x14ac:dyDescent="0.2">
      <c r="A13944" s="11" t="str">
        <f t="shared" si="1302"/>
        <v>9121002 - Region SjællandUnder 1 år</v>
      </c>
      <c r="B13944" s="12" t="str">
        <f t="shared" si="1305"/>
        <v>912100</v>
      </c>
      <c r="C13944" s="14">
        <f t="shared" si="1303"/>
        <v>0</v>
      </c>
      <c r="D13944" s="14">
        <f t="shared" si="1304"/>
        <v>0</v>
      </c>
      <c r="E13944" s="19" t="str">
        <f t="shared" si="1306"/>
        <v>912100 - Manuel vask og presning af tøj</v>
      </c>
      <c r="F13944" s="19" t="str">
        <f t="shared" si="1307"/>
        <v>Under 1 år</v>
      </c>
      <c r="G13944" s="40" t="s">
        <v>516</v>
      </c>
      <c r="H13944" s="41" t="s">
        <v>481</v>
      </c>
      <c r="I13944" s="42" t="s">
        <v>20</v>
      </c>
      <c r="J13944" s="43" t="s">
        <v>13</v>
      </c>
      <c r="K13944" s="44">
        <v>26</v>
      </c>
      <c r="L13944" s="45">
        <v>25499.67508868844</v>
      </c>
      <c r="M13944" s="46">
        <v>26992.384236008093</v>
      </c>
      <c r="N13944" s="45"/>
      <c r="O13944" s="46"/>
    </row>
    <row r="13945" spans="1:15" x14ac:dyDescent="0.2">
      <c r="A13945" s="11" t="str">
        <f t="shared" si="1302"/>
        <v>9121002 - Region Sjælland5-9 år</v>
      </c>
      <c r="B13945" s="12" t="str">
        <f t="shared" si="1305"/>
        <v>912100</v>
      </c>
      <c r="C13945" s="14">
        <f t="shared" si="1303"/>
        <v>0</v>
      </c>
      <c r="D13945" s="14">
        <f t="shared" si="1304"/>
        <v>0</v>
      </c>
      <c r="E13945" s="19" t="str">
        <f t="shared" si="1306"/>
        <v>912100 - Manuel vask og presning af tøj</v>
      </c>
      <c r="F13945" s="19" t="str">
        <f t="shared" si="1307"/>
        <v>5-9 år</v>
      </c>
      <c r="G13945" s="40" t="s">
        <v>516</v>
      </c>
      <c r="H13945" s="41" t="s">
        <v>481</v>
      </c>
      <c r="I13945" s="42" t="s">
        <v>20</v>
      </c>
      <c r="J13945" s="43" t="s">
        <v>15</v>
      </c>
      <c r="K13945" s="44">
        <v>32</v>
      </c>
      <c r="L13945" s="45">
        <v>27327.817471679715</v>
      </c>
      <c r="M13945" s="46">
        <v>28927.543075020971</v>
      </c>
      <c r="N13945" s="45"/>
      <c r="O13945" s="46"/>
    </row>
    <row r="13946" spans="1:15" x14ac:dyDescent="0.2">
      <c r="A13946" s="11" t="str">
        <f t="shared" si="1302"/>
        <v>9121002 - Region Sjælland0-4 år</v>
      </c>
      <c r="B13946" s="12" t="str">
        <f t="shared" si="1305"/>
        <v>912100</v>
      </c>
      <c r="C13946" s="14">
        <f t="shared" si="1303"/>
        <v>0</v>
      </c>
      <c r="D13946" s="14">
        <f t="shared" si="1304"/>
        <v>0</v>
      </c>
      <c r="E13946" s="19" t="str">
        <f t="shared" si="1306"/>
        <v>912100 - Manuel vask og presning af tøj</v>
      </c>
      <c r="F13946" s="19" t="str">
        <f t="shared" si="1307"/>
        <v>0-4 år</v>
      </c>
      <c r="G13946" s="40" t="s">
        <v>516</v>
      </c>
      <c r="H13946" s="41" t="s">
        <v>481</v>
      </c>
      <c r="I13946" s="42" t="s">
        <v>20</v>
      </c>
      <c r="J13946" s="43" t="s">
        <v>16</v>
      </c>
      <c r="K13946" s="44">
        <v>46</v>
      </c>
      <c r="L13946" s="45">
        <v>25573.395745431677</v>
      </c>
      <c r="M13946" s="46">
        <v>27070.42037905789</v>
      </c>
      <c r="N13946" s="45"/>
      <c r="O13946" s="46"/>
    </row>
    <row r="13947" spans="1:15" x14ac:dyDescent="0.2">
      <c r="A13947" s="11" t="str">
        <f t="shared" si="1302"/>
        <v>9121002 - Region Sjælland15-20 år</v>
      </c>
      <c r="B13947" s="12" t="str">
        <f t="shared" si="1305"/>
        <v>912100</v>
      </c>
      <c r="C13947" s="14">
        <f t="shared" si="1303"/>
        <v>0</v>
      </c>
      <c r="D13947" s="14">
        <f t="shared" si="1304"/>
        <v>0</v>
      </c>
      <c r="E13947" s="19" t="str">
        <f t="shared" si="1306"/>
        <v>912100 - Manuel vask og presning af tøj</v>
      </c>
      <c r="F13947" s="19" t="str">
        <f t="shared" si="1307"/>
        <v>15-20 år</v>
      </c>
      <c r="G13947" s="40" t="s">
        <v>516</v>
      </c>
      <c r="H13947" s="41" t="s">
        <v>481</v>
      </c>
      <c r="I13947" s="42" t="s">
        <v>20</v>
      </c>
      <c r="J13947" s="43" t="s">
        <v>18</v>
      </c>
      <c r="K13947" s="44">
        <v>22</v>
      </c>
      <c r="L13947" s="45">
        <v>27677.899008720207</v>
      </c>
      <c r="M13947" s="46">
        <v>29298.117810928921</v>
      </c>
      <c r="N13947" s="45"/>
      <c r="O13947" s="46"/>
    </row>
    <row r="13948" spans="1:15" x14ac:dyDescent="0.2">
      <c r="A13948" s="11" t="str">
        <f t="shared" si="1302"/>
        <v>9121002 - Region SjællandAlle uanset erf.</v>
      </c>
      <c r="B13948" s="12" t="str">
        <f t="shared" si="1305"/>
        <v>912100</v>
      </c>
      <c r="C13948" s="14">
        <f t="shared" si="1303"/>
        <v>0</v>
      </c>
      <c r="D13948" s="14">
        <f t="shared" si="1304"/>
        <v>0</v>
      </c>
      <c r="E13948" s="19" t="str">
        <f t="shared" si="1306"/>
        <v>912100 - Manuel vask og presning af tøj</v>
      </c>
      <c r="F13948" s="19" t="str">
        <f t="shared" si="1307"/>
        <v>Alle uanset erf.</v>
      </c>
      <c r="G13948" s="40" t="s">
        <v>516</v>
      </c>
      <c r="H13948" s="41" t="s">
        <v>481</v>
      </c>
      <c r="I13948" s="42" t="s">
        <v>20</v>
      </c>
      <c r="J13948" s="43" t="s">
        <v>10</v>
      </c>
      <c r="K13948" s="44">
        <v>260</v>
      </c>
      <c r="L13948" s="45">
        <v>27392.847534702913</v>
      </c>
      <c r="M13948" s="46">
        <v>28996.379891251334</v>
      </c>
      <c r="N13948" s="45"/>
      <c r="O13948" s="46"/>
    </row>
    <row r="13949" spans="1:15" x14ac:dyDescent="0.2">
      <c r="A13949" s="11" t="str">
        <f t="shared" si="1302"/>
        <v>9121003 - Region SyddanmarkUnder 1 år</v>
      </c>
      <c r="B13949" s="12" t="str">
        <f t="shared" si="1305"/>
        <v>912100</v>
      </c>
      <c r="C13949" s="14">
        <f t="shared" si="1303"/>
        <v>0</v>
      </c>
      <c r="D13949" s="14">
        <f t="shared" si="1304"/>
        <v>0</v>
      </c>
      <c r="E13949" s="19" t="str">
        <f t="shared" si="1306"/>
        <v>912100 - Manuel vask og presning af tøj</v>
      </c>
      <c r="F13949" s="19" t="str">
        <f t="shared" si="1307"/>
        <v>Under 1 år</v>
      </c>
      <c r="G13949" s="40" t="s">
        <v>516</v>
      </c>
      <c r="H13949" s="41" t="s">
        <v>481</v>
      </c>
      <c r="I13949" s="42" t="s">
        <v>544</v>
      </c>
      <c r="J13949" s="43" t="s">
        <v>13</v>
      </c>
      <c r="K13949" s="44">
        <v>17</v>
      </c>
      <c r="L13949" s="45">
        <v>25171.060577911929</v>
      </c>
      <c r="M13949" s="46">
        <v>26644.533170864826</v>
      </c>
      <c r="N13949" s="45"/>
      <c r="O13949" s="46"/>
    </row>
    <row r="13950" spans="1:15" x14ac:dyDescent="0.2">
      <c r="A13950" s="11" t="str">
        <f t="shared" si="1302"/>
        <v>9121003 - Region Syddanmark2 år</v>
      </c>
      <c r="B13950" s="12" t="str">
        <f t="shared" si="1305"/>
        <v>912100</v>
      </c>
      <c r="C13950" s="14">
        <f t="shared" si="1303"/>
        <v>0</v>
      </c>
      <c r="D13950" s="14">
        <f t="shared" si="1304"/>
        <v>0</v>
      </c>
      <c r="E13950" s="19" t="str">
        <f t="shared" si="1306"/>
        <v>912100 - Manuel vask og presning af tøj</v>
      </c>
      <c r="F13950" s="19" t="str">
        <f t="shared" si="1307"/>
        <v>2 år</v>
      </c>
      <c r="G13950" s="40" t="s">
        <v>516</v>
      </c>
      <c r="H13950" s="41" t="s">
        <v>481</v>
      </c>
      <c r="I13950" s="42" t="s">
        <v>544</v>
      </c>
      <c r="J13950" s="43" t="s">
        <v>23</v>
      </c>
      <c r="K13950" s="44">
        <v>11</v>
      </c>
      <c r="L13950" s="45">
        <v>27616.849885152213</v>
      </c>
      <c r="M13950" s="46">
        <v>29233.494971818716</v>
      </c>
      <c r="N13950" s="45"/>
      <c r="O13950" s="46"/>
    </row>
    <row r="13951" spans="1:15" x14ac:dyDescent="0.2">
      <c r="A13951" s="11" t="str">
        <f t="shared" si="1302"/>
        <v>9121003 - Region Syddanmark5-9 år</v>
      </c>
      <c r="B13951" s="12" t="str">
        <f t="shared" si="1305"/>
        <v>912100</v>
      </c>
      <c r="C13951" s="14">
        <f t="shared" si="1303"/>
        <v>0</v>
      </c>
      <c r="D13951" s="14">
        <f t="shared" si="1304"/>
        <v>0</v>
      </c>
      <c r="E13951" s="19" t="str">
        <f t="shared" si="1306"/>
        <v>912100 - Manuel vask og presning af tøj</v>
      </c>
      <c r="F13951" s="19" t="str">
        <f t="shared" si="1307"/>
        <v>5-9 år</v>
      </c>
      <c r="G13951" s="40" t="s">
        <v>516</v>
      </c>
      <c r="H13951" s="41" t="s">
        <v>481</v>
      </c>
      <c r="I13951" s="42" t="s">
        <v>544</v>
      </c>
      <c r="J13951" s="43" t="s">
        <v>15</v>
      </c>
      <c r="K13951" s="44">
        <v>36</v>
      </c>
      <c r="L13951" s="45">
        <v>26577.023153678412</v>
      </c>
      <c r="M13951" s="46">
        <v>28132.79848932652</v>
      </c>
      <c r="N13951" s="45"/>
      <c r="O13951" s="46"/>
    </row>
    <row r="13952" spans="1:15" x14ac:dyDescent="0.2">
      <c r="A13952" s="11" t="str">
        <f t="shared" si="1302"/>
        <v>9121003 - Region Syddanmark0-4 år</v>
      </c>
      <c r="B13952" s="12" t="str">
        <f t="shared" si="1305"/>
        <v>912100</v>
      </c>
      <c r="C13952" s="14">
        <f t="shared" si="1303"/>
        <v>0</v>
      </c>
      <c r="D13952" s="14">
        <f t="shared" si="1304"/>
        <v>0</v>
      </c>
      <c r="E13952" s="19" t="str">
        <f t="shared" si="1306"/>
        <v>912100 - Manuel vask og presning af tøj</v>
      </c>
      <c r="F13952" s="19" t="str">
        <f t="shared" si="1307"/>
        <v>0-4 år</v>
      </c>
      <c r="G13952" s="40" t="s">
        <v>516</v>
      </c>
      <c r="H13952" s="41" t="s">
        <v>481</v>
      </c>
      <c r="I13952" s="42" t="s">
        <v>544</v>
      </c>
      <c r="J13952" s="43" t="s">
        <v>16</v>
      </c>
      <c r="K13952" s="44">
        <v>52</v>
      </c>
      <c r="L13952" s="45">
        <v>26183.87275998003</v>
      </c>
      <c r="M13952" s="46">
        <v>27716.633716546647</v>
      </c>
      <c r="N13952" s="45"/>
      <c r="O13952" s="46"/>
    </row>
    <row r="13953" spans="1:15" x14ac:dyDescent="0.2">
      <c r="A13953" s="11" t="str">
        <f t="shared" si="1302"/>
        <v>9121003 - Region Syddanmark15-20 år</v>
      </c>
      <c r="B13953" s="12" t="str">
        <f t="shared" si="1305"/>
        <v>912100</v>
      </c>
      <c r="C13953" s="14">
        <f t="shared" si="1303"/>
        <v>0</v>
      </c>
      <c r="D13953" s="14">
        <f t="shared" si="1304"/>
        <v>0</v>
      </c>
      <c r="E13953" s="19" t="str">
        <f t="shared" si="1306"/>
        <v>912100 - Manuel vask og presning af tøj</v>
      </c>
      <c r="F13953" s="19" t="str">
        <f t="shared" si="1307"/>
        <v>15-20 år</v>
      </c>
      <c r="G13953" s="40" t="s">
        <v>516</v>
      </c>
      <c r="H13953" s="41" t="s">
        <v>481</v>
      </c>
      <c r="I13953" s="42" t="s">
        <v>544</v>
      </c>
      <c r="J13953" s="43" t="s">
        <v>18</v>
      </c>
      <c r="K13953" s="44">
        <v>24</v>
      </c>
      <c r="L13953" s="45">
        <v>28612.583456636923</v>
      </c>
      <c r="M13953" s="46">
        <v>30287.517153071156</v>
      </c>
      <c r="N13953" s="45"/>
      <c r="O13953" s="46"/>
    </row>
    <row r="13954" spans="1:15" x14ac:dyDescent="0.2">
      <c r="A13954" s="11" t="str">
        <f t="shared" ref="A13954:A14017" si="1308">B13954&amp;I13954&amp;F13954</f>
        <v>9121003 - Region Syddanmark20-24 år</v>
      </c>
      <c r="B13954" s="12" t="str">
        <f t="shared" si="1305"/>
        <v>912100</v>
      </c>
      <c r="C13954" s="14">
        <f t="shared" ref="C13954:C14017" si="1309">N13954*1.2</f>
        <v>0</v>
      </c>
      <c r="D13954" s="14">
        <f t="shared" ref="D13954:D14017" si="1310">O13954*1.2</f>
        <v>0</v>
      </c>
      <c r="E13954" s="19" t="str">
        <f t="shared" si="1306"/>
        <v>912100 - Manuel vask og presning af tøj</v>
      </c>
      <c r="F13954" s="19" t="str">
        <f t="shared" si="1307"/>
        <v>20-24 år</v>
      </c>
      <c r="G13954" s="40" t="s">
        <v>516</v>
      </c>
      <c r="H13954" s="41" t="s">
        <v>481</v>
      </c>
      <c r="I13954" s="42" t="s">
        <v>544</v>
      </c>
      <c r="J13954" s="43" t="s">
        <v>19</v>
      </c>
      <c r="K13954" s="44">
        <v>26</v>
      </c>
      <c r="L13954" s="45">
        <v>28113.320037363945</v>
      </c>
      <c r="M13954" s="46">
        <v>29759.027672278615</v>
      </c>
      <c r="N13954" s="45"/>
      <c r="O13954" s="46"/>
    </row>
    <row r="13955" spans="1:15" x14ac:dyDescent="0.2">
      <c r="A13955" s="11" t="str">
        <f t="shared" si="1308"/>
        <v>9121003 - Region Syddanmark25 år og derover</v>
      </c>
      <c r="B13955" s="12" t="str">
        <f t="shared" ref="B13955:B14018" si="1311">LEFT(E13955,6)</f>
        <v>912100</v>
      </c>
      <c r="C13955" s="14">
        <f t="shared" si="1309"/>
        <v>0</v>
      </c>
      <c r="D13955" s="14">
        <f t="shared" si="1310"/>
        <v>0</v>
      </c>
      <c r="E13955" s="19" t="str">
        <f t="shared" ref="E13955:E14018" si="1312">TRIM(H13955)</f>
        <v>912100 - Manuel vask og presning af tøj</v>
      </c>
      <c r="F13955" s="19" t="str">
        <f t="shared" ref="F13955:F14018" si="1313">MID(J13955,6,30)</f>
        <v>25 år og derover</v>
      </c>
      <c r="G13955" s="40" t="s">
        <v>516</v>
      </c>
      <c r="H13955" s="41" t="s">
        <v>481</v>
      </c>
      <c r="I13955" s="42" t="s">
        <v>544</v>
      </c>
      <c r="J13955" s="43" t="s">
        <v>9</v>
      </c>
      <c r="K13955" s="44">
        <v>149</v>
      </c>
      <c r="L13955" s="45">
        <v>28428.357508731209</v>
      </c>
      <c r="M13955" s="46">
        <v>30092.506920398831</v>
      </c>
      <c r="N13955" s="45"/>
      <c r="O13955" s="46"/>
    </row>
    <row r="13956" spans="1:15" x14ac:dyDescent="0.2">
      <c r="A13956" s="11" t="str">
        <f t="shared" si="1308"/>
        <v>9121003 - Region SyddanmarkAlle uanset erf.</v>
      </c>
      <c r="B13956" s="12" t="str">
        <f t="shared" si="1311"/>
        <v>912100</v>
      </c>
      <c r="C13956" s="14">
        <f t="shared" si="1309"/>
        <v>0</v>
      </c>
      <c r="D13956" s="14">
        <f t="shared" si="1310"/>
        <v>0</v>
      </c>
      <c r="E13956" s="19" t="str">
        <f t="shared" si="1312"/>
        <v>912100 - Manuel vask og presning af tøj</v>
      </c>
      <c r="F13956" s="19" t="str">
        <f t="shared" si="1313"/>
        <v>Alle uanset erf.</v>
      </c>
      <c r="G13956" s="40" t="s">
        <v>516</v>
      </c>
      <c r="H13956" s="41" t="s">
        <v>481</v>
      </c>
      <c r="I13956" s="42" t="s">
        <v>544</v>
      </c>
      <c r="J13956" s="43" t="s">
        <v>10</v>
      </c>
      <c r="K13956" s="44">
        <v>306</v>
      </c>
      <c r="L13956" s="45">
        <v>27529.026663956367</v>
      </c>
      <c r="M13956" s="46">
        <v>29140.530723328593</v>
      </c>
      <c r="N13956" s="45"/>
      <c r="O13956" s="46"/>
    </row>
    <row r="13957" spans="1:15" x14ac:dyDescent="0.2">
      <c r="A13957" s="11" t="str">
        <f t="shared" si="1308"/>
        <v>9121004 - Region Midtjylland0-4 år</v>
      </c>
      <c r="B13957" s="12" t="str">
        <f t="shared" si="1311"/>
        <v>912100</v>
      </c>
      <c r="C13957" s="14">
        <f t="shared" si="1309"/>
        <v>0</v>
      </c>
      <c r="D13957" s="14">
        <f t="shared" si="1310"/>
        <v>0</v>
      </c>
      <c r="E13957" s="19" t="str">
        <f t="shared" si="1312"/>
        <v>912100 - Manuel vask og presning af tøj</v>
      </c>
      <c r="F13957" s="19" t="str">
        <f t="shared" si="1313"/>
        <v>0-4 år</v>
      </c>
      <c r="G13957" s="40" t="s">
        <v>516</v>
      </c>
      <c r="H13957" s="41" t="s">
        <v>481</v>
      </c>
      <c r="I13957" s="42" t="s">
        <v>517</v>
      </c>
      <c r="J13957" s="43" t="s">
        <v>16</v>
      </c>
      <c r="K13957" s="44">
        <v>48</v>
      </c>
      <c r="L13957" s="45">
        <v>26710.689495678369</v>
      </c>
      <c r="M13957" s="46">
        <v>28274.289439706707</v>
      </c>
      <c r="N13957" s="45"/>
      <c r="O13957" s="46"/>
    </row>
    <row r="13958" spans="1:15" x14ac:dyDescent="0.2">
      <c r="A13958" s="11" t="str">
        <f t="shared" si="1308"/>
        <v>9121004 - Region Midtjylland10-14 år</v>
      </c>
      <c r="B13958" s="12" t="str">
        <f t="shared" si="1311"/>
        <v>912100</v>
      </c>
      <c r="C13958" s="14">
        <f t="shared" si="1309"/>
        <v>0</v>
      </c>
      <c r="D13958" s="14">
        <f t="shared" si="1310"/>
        <v>0</v>
      </c>
      <c r="E13958" s="19" t="str">
        <f t="shared" si="1312"/>
        <v>912100 - Manuel vask og presning af tøj</v>
      </c>
      <c r="F13958" s="19" t="str">
        <f t="shared" si="1313"/>
        <v>10-14 år</v>
      </c>
      <c r="G13958" s="40" t="s">
        <v>516</v>
      </c>
      <c r="H13958" s="41" t="s">
        <v>481</v>
      </c>
      <c r="I13958" s="42" t="s">
        <v>517</v>
      </c>
      <c r="J13958" s="43" t="s">
        <v>17</v>
      </c>
      <c r="K13958" s="44">
        <v>22</v>
      </c>
      <c r="L13958" s="45">
        <v>28992.120005530411</v>
      </c>
      <c r="M13958" s="46">
        <v>30689.271148904852</v>
      </c>
      <c r="N13958" s="45"/>
      <c r="O13958" s="46"/>
    </row>
    <row r="13959" spans="1:15" x14ac:dyDescent="0.2">
      <c r="A13959" s="11" t="str">
        <f t="shared" si="1308"/>
        <v>9121004 - Region Midtjylland15-20 år</v>
      </c>
      <c r="B13959" s="12" t="str">
        <f t="shared" si="1311"/>
        <v>912100</v>
      </c>
      <c r="C13959" s="14">
        <f t="shared" si="1309"/>
        <v>0</v>
      </c>
      <c r="D13959" s="14">
        <f t="shared" si="1310"/>
        <v>0</v>
      </c>
      <c r="E13959" s="19" t="str">
        <f t="shared" si="1312"/>
        <v>912100 - Manuel vask og presning af tøj</v>
      </c>
      <c r="F13959" s="19" t="str">
        <f t="shared" si="1313"/>
        <v>15-20 år</v>
      </c>
      <c r="G13959" s="40" t="s">
        <v>516</v>
      </c>
      <c r="H13959" s="41" t="s">
        <v>481</v>
      </c>
      <c r="I13959" s="42" t="s">
        <v>517</v>
      </c>
      <c r="J13959" s="43" t="s">
        <v>18</v>
      </c>
      <c r="K13959" s="44">
        <v>27</v>
      </c>
      <c r="L13959" s="45">
        <v>28892.81277628844</v>
      </c>
      <c r="M13959" s="46">
        <v>30584.15063737717</v>
      </c>
      <c r="N13959" s="45"/>
      <c r="O13959" s="46"/>
    </row>
    <row r="13960" spans="1:15" x14ac:dyDescent="0.2">
      <c r="A13960" s="11" t="str">
        <f t="shared" si="1308"/>
        <v>9121004 - Region Midtjylland25 år og derover</v>
      </c>
      <c r="B13960" s="12" t="str">
        <f t="shared" si="1311"/>
        <v>912100</v>
      </c>
      <c r="C13960" s="14">
        <f t="shared" si="1309"/>
        <v>0</v>
      </c>
      <c r="D13960" s="14">
        <f t="shared" si="1310"/>
        <v>0</v>
      </c>
      <c r="E13960" s="19" t="str">
        <f t="shared" si="1312"/>
        <v>912100 - Manuel vask og presning af tøj</v>
      </c>
      <c r="F13960" s="19" t="str">
        <f t="shared" si="1313"/>
        <v>25 år og derover</v>
      </c>
      <c r="G13960" s="40" t="s">
        <v>516</v>
      </c>
      <c r="H13960" s="41" t="s">
        <v>481</v>
      </c>
      <c r="I13960" s="42" t="s">
        <v>517</v>
      </c>
      <c r="J13960" s="43" t="s">
        <v>9</v>
      </c>
      <c r="K13960" s="44">
        <v>92</v>
      </c>
      <c r="L13960" s="45">
        <v>29157.944537137137</v>
      </c>
      <c r="M13960" s="46">
        <v>30864.80277655568</v>
      </c>
      <c r="N13960" s="45"/>
      <c r="O13960" s="46"/>
    </row>
    <row r="13961" spans="1:15" x14ac:dyDescent="0.2">
      <c r="A13961" s="11" t="str">
        <f t="shared" si="1308"/>
        <v>9121004 - Region MidtjyllandAlle uanset erf.</v>
      </c>
      <c r="B13961" s="12" t="str">
        <f t="shared" si="1311"/>
        <v>912100</v>
      </c>
      <c r="C13961" s="14">
        <f t="shared" si="1309"/>
        <v>0</v>
      </c>
      <c r="D13961" s="14">
        <f t="shared" si="1310"/>
        <v>0</v>
      </c>
      <c r="E13961" s="19" t="str">
        <f t="shared" si="1312"/>
        <v>912100 - Manuel vask og presning af tøj</v>
      </c>
      <c r="F13961" s="19" t="str">
        <f t="shared" si="1313"/>
        <v>Alle uanset erf.</v>
      </c>
      <c r="G13961" s="40" t="s">
        <v>516</v>
      </c>
      <c r="H13961" s="41" t="s">
        <v>481</v>
      </c>
      <c r="I13961" s="42" t="s">
        <v>517</v>
      </c>
      <c r="J13961" s="43" t="s">
        <v>10</v>
      </c>
      <c r="K13961" s="44">
        <v>228</v>
      </c>
      <c r="L13961" s="45">
        <v>28755.875165294852</v>
      </c>
      <c r="M13961" s="46">
        <v>30439.196923283002</v>
      </c>
      <c r="N13961" s="45"/>
      <c r="O13961" s="46"/>
    </row>
    <row r="13962" spans="1:15" x14ac:dyDescent="0.2">
      <c r="A13962" s="11" t="str">
        <f t="shared" si="1308"/>
        <v>9121005 - Region NordjyllandUnder 1 år</v>
      </c>
      <c r="B13962" s="12" t="str">
        <f t="shared" si="1311"/>
        <v>912100</v>
      </c>
      <c r="C13962" s="14">
        <f t="shared" si="1309"/>
        <v>0</v>
      </c>
      <c r="D13962" s="14">
        <f t="shared" si="1310"/>
        <v>0</v>
      </c>
      <c r="E13962" s="19" t="str">
        <f t="shared" si="1312"/>
        <v>912100 - Manuel vask og presning af tøj</v>
      </c>
      <c r="F13962" s="19" t="str">
        <f t="shared" si="1313"/>
        <v>Under 1 år</v>
      </c>
      <c r="G13962" s="40" t="s">
        <v>516</v>
      </c>
      <c r="H13962" s="41" t="s">
        <v>481</v>
      </c>
      <c r="I13962" s="42" t="s">
        <v>21</v>
      </c>
      <c r="J13962" s="43" t="s">
        <v>13</v>
      </c>
      <c r="K13962" s="44">
        <v>19</v>
      </c>
      <c r="L13962" s="45">
        <v>25172.912096770477</v>
      </c>
      <c r="M13962" s="46">
        <v>26646.493074599926</v>
      </c>
      <c r="N13962" s="45"/>
      <c r="O13962" s="46"/>
    </row>
    <row r="13963" spans="1:15" x14ac:dyDescent="0.2">
      <c r="A13963" s="11" t="str">
        <f t="shared" si="1308"/>
        <v>9121005 - Region Nordjylland1 år</v>
      </c>
      <c r="B13963" s="12" t="str">
        <f t="shared" si="1311"/>
        <v>912100</v>
      </c>
      <c r="C13963" s="14">
        <f t="shared" si="1309"/>
        <v>0</v>
      </c>
      <c r="D13963" s="14">
        <f t="shared" si="1310"/>
        <v>0</v>
      </c>
      <c r="E13963" s="19" t="str">
        <f t="shared" si="1312"/>
        <v>912100 - Manuel vask og presning af tøj</v>
      </c>
      <c r="F13963" s="19" t="str">
        <f t="shared" si="1313"/>
        <v>1 år</v>
      </c>
      <c r="G13963" s="40" t="s">
        <v>516</v>
      </c>
      <c r="H13963" s="41" t="s">
        <v>481</v>
      </c>
      <c r="I13963" s="42" t="s">
        <v>21</v>
      </c>
      <c r="J13963" s="43" t="s">
        <v>22</v>
      </c>
      <c r="K13963" s="44">
        <v>11</v>
      </c>
      <c r="L13963" s="45">
        <v>24179.599519219555</v>
      </c>
      <c r="M13963" s="46">
        <v>25595.033608294503</v>
      </c>
      <c r="N13963" s="45"/>
      <c r="O13963" s="46"/>
    </row>
    <row r="13964" spans="1:15" x14ac:dyDescent="0.2">
      <c r="A13964" s="11" t="str">
        <f t="shared" si="1308"/>
        <v>9121005 - Region Nordjylland2 år</v>
      </c>
      <c r="B13964" s="12" t="str">
        <f t="shared" si="1311"/>
        <v>912100</v>
      </c>
      <c r="C13964" s="14">
        <f t="shared" si="1309"/>
        <v>0</v>
      </c>
      <c r="D13964" s="14">
        <f t="shared" si="1310"/>
        <v>0</v>
      </c>
      <c r="E13964" s="19" t="str">
        <f t="shared" si="1312"/>
        <v>912100 - Manuel vask og presning af tøj</v>
      </c>
      <c r="F13964" s="19" t="str">
        <f t="shared" si="1313"/>
        <v>2 år</v>
      </c>
      <c r="G13964" s="40" t="s">
        <v>516</v>
      </c>
      <c r="H13964" s="41" t="s">
        <v>481</v>
      </c>
      <c r="I13964" s="42" t="s">
        <v>21</v>
      </c>
      <c r="J13964" s="43" t="s">
        <v>23</v>
      </c>
      <c r="K13964" s="44">
        <v>12</v>
      </c>
      <c r="L13964" s="45">
        <v>25736.817159783845</v>
      </c>
      <c r="M13964" s="46">
        <v>27243.408214912411</v>
      </c>
      <c r="N13964" s="45"/>
      <c r="O13964" s="46"/>
    </row>
    <row r="13965" spans="1:15" x14ac:dyDescent="0.2">
      <c r="A13965" s="11" t="str">
        <f t="shared" si="1308"/>
        <v>9121005 - Region Nordjylland5-9 år</v>
      </c>
      <c r="B13965" s="12" t="str">
        <f t="shared" si="1311"/>
        <v>912100</v>
      </c>
      <c r="C13965" s="14">
        <f t="shared" si="1309"/>
        <v>0</v>
      </c>
      <c r="D13965" s="14">
        <f t="shared" si="1310"/>
        <v>0</v>
      </c>
      <c r="E13965" s="19" t="str">
        <f t="shared" si="1312"/>
        <v>912100 - Manuel vask og presning af tøj</v>
      </c>
      <c r="F13965" s="19" t="str">
        <f t="shared" si="1313"/>
        <v>5-9 år</v>
      </c>
      <c r="G13965" s="40" t="s">
        <v>516</v>
      </c>
      <c r="H13965" s="41" t="s">
        <v>481</v>
      </c>
      <c r="I13965" s="42" t="s">
        <v>21</v>
      </c>
      <c r="J13965" s="43" t="s">
        <v>15</v>
      </c>
      <c r="K13965" s="44">
        <v>49</v>
      </c>
      <c r="L13965" s="45">
        <v>26314.44963695668</v>
      </c>
      <c r="M13965" s="46">
        <v>27854.854349689351</v>
      </c>
      <c r="N13965" s="45"/>
      <c r="O13965" s="46"/>
    </row>
    <row r="13966" spans="1:15" x14ac:dyDescent="0.2">
      <c r="A13966" s="11" t="str">
        <f t="shared" si="1308"/>
        <v>9121005 - Region Nordjylland0-4 år</v>
      </c>
      <c r="B13966" s="12" t="str">
        <f t="shared" si="1311"/>
        <v>912100</v>
      </c>
      <c r="C13966" s="14">
        <f t="shared" si="1309"/>
        <v>0</v>
      </c>
      <c r="D13966" s="14">
        <f t="shared" si="1310"/>
        <v>0</v>
      </c>
      <c r="E13966" s="19" t="str">
        <f t="shared" si="1312"/>
        <v>912100 - Manuel vask og presning af tøj</v>
      </c>
      <c r="F13966" s="19" t="str">
        <f t="shared" si="1313"/>
        <v>0-4 år</v>
      </c>
      <c r="G13966" s="40" t="s">
        <v>516</v>
      </c>
      <c r="H13966" s="41" t="s">
        <v>481</v>
      </c>
      <c r="I13966" s="42" t="s">
        <v>21</v>
      </c>
      <c r="J13966" s="43" t="s">
        <v>16</v>
      </c>
      <c r="K13966" s="44">
        <v>57</v>
      </c>
      <c r="L13966" s="45">
        <v>25511.783490953509</v>
      </c>
      <c r="M13966" s="46">
        <v>27005.201444277849</v>
      </c>
      <c r="N13966" s="45"/>
      <c r="O13966" s="46"/>
    </row>
    <row r="13967" spans="1:15" x14ac:dyDescent="0.2">
      <c r="A13967" s="11" t="str">
        <f t="shared" si="1308"/>
        <v>9121005 - Region Nordjylland10-14 år</v>
      </c>
      <c r="B13967" s="12" t="str">
        <f t="shared" si="1311"/>
        <v>912100</v>
      </c>
      <c r="C13967" s="14">
        <f t="shared" si="1309"/>
        <v>0</v>
      </c>
      <c r="D13967" s="14">
        <f t="shared" si="1310"/>
        <v>0</v>
      </c>
      <c r="E13967" s="19" t="str">
        <f t="shared" si="1312"/>
        <v>912100 - Manuel vask og presning af tøj</v>
      </c>
      <c r="F13967" s="19" t="str">
        <f t="shared" si="1313"/>
        <v>10-14 år</v>
      </c>
      <c r="G13967" s="40" t="s">
        <v>516</v>
      </c>
      <c r="H13967" s="41" t="s">
        <v>481</v>
      </c>
      <c r="I13967" s="42" t="s">
        <v>21</v>
      </c>
      <c r="J13967" s="43" t="s">
        <v>17</v>
      </c>
      <c r="K13967" s="44">
        <v>27</v>
      </c>
      <c r="L13967" s="45">
        <v>26154.737200829302</v>
      </c>
      <c r="M13967" s="46">
        <v>27685.7926095603</v>
      </c>
      <c r="N13967" s="45"/>
      <c r="O13967" s="46"/>
    </row>
    <row r="13968" spans="1:15" x14ac:dyDescent="0.2">
      <c r="A13968" s="11" t="str">
        <f t="shared" si="1308"/>
        <v>9121005 - Region Nordjylland15-20 år</v>
      </c>
      <c r="B13968" s="12" t="str">
        <f t="shared" si="1311"/>
        <v>912100</v>
      </c>
      <c r="C13968" s="14">
        <f t="shared" si="1309"/>
        <v>0</v>
      </c>
      <c r="D13968" s="14">
        <f t="shared" si="1310"/>
        <v>0</v>
      </c>
      <c r="E13968" s="19" t="str">
        <f t="shared" si="1312"/>
        <v>912100 - Manuel vask og presning af tøj</v>
      </c>
      <c r="F13968" s="19" t="str">
        <f t="shared" si="1313"/>
        <v>15-20 år</v>
      </c>
      <c r="G13968" s="40" t="s">
        <v>516</v>
      </c>
      <c r="H13968" s="41" t="s">
        <v>481</v>
      </c>
      <c r="I13968" s="42" t="s">
        <v>21</v>
      </c>
      <c r="J13968" s="43" t="s">
        <v>18</v>
      </c>
      <c r="K13968" s="44">
        <v>15</v>
      </c>
      <c r="L13968" s="45">
        <v>27486.392297683458</v>
      </c>
      <c r="M13968" s="46">
        <v>29095.400611196008</v>
      </c>
      <c r="N13968" s="45"/>
      <c r="O13968" s="46"/>
    </row>
    <row r="13969" spans="1:15" x14ac:dyDescent="0.2">
      <c r="A13969" s="11" t="str">
        <f t="shared" si="1308"/>
        <v>9121005 - Region Nordjylland20-24 år</v>
      </c>
      <c r="B13969" s="12" t="str">
        <f t="shared" si="1311"/>
        <v>912100</v>
      </c>
      <c r="C13969" s="14">
        <f t="shared" si="1309"/>
        <v>0</v>
      </c>
      <c r="D13969" s="14">
        <f t="shared" si="1310"/>
        <v>0</v>
      </c>
      <c r="E13969" s="19" t="str">
        <f t="shared" si="1312"/>
        <v>912100 - Manuel vask og presning af tøj</v>
      </c>
      <c r="F13969" s="19" t="str">
        <f t="shared" si="1313"/>
        <v>20-24 år</v>
      </c>
      <c r="G13969" s="40" t="s">
        <v>516</v>
      </c>
      <c r="H13969" s="41" t="s">
        <v>481</v>
      </c>
      <c r="I13969" s="42" t="s">
        <v>21</v>
      </c>
      <c r="J13969" s="43" t="s">
        <v>19</v>
      </c>
      <c r="K13969" s="44">
        <v>19</v>
      </c>
      <c r="L13969" s="45">
        <v>27518.876622408337</v>
      </c>
      <c r="M13969" s="46">
        <v>29129.786514999549</v>
      </c>
      <c r="N13969" s="45"/>
      <c r="O13969" s="46"/>
    </row>
    <row r="13970" spans="1:15" x14ac:dyDescent="0.2">
      <c r="A13970" s="11" t="str">
        <f t="shared" si="1308"/>
        <v>9121005 - Region Nordjylland25 år og derover</v>
      </c>
      <c r="B13970" s="12" t="str">
        <f t="shared" si="1311"/>
        <v>912100</v>
      </c>
      <c r="C13970" s="14">
        <f t="shared" si="1309"/>
        <v>0</v>
      </c>
      <c r="D13970" s="14">
        <f t="shared" si="1310"/>
        <v>0</v>
      </c>
      <c r="E13970" s="19" t="str">
        <f t="shared" si="1312"/>
        <v>912100 - Manuel vask og presning af tøj</v>
      </c>
      <c r="F13970" s="19" t="str">
        <f t="shared" si="1313"/>
        <v>25 år og derover</v>
      </c>
      <c r="G13970" s="40" t="s">
        <v>516</v>
      </c>
      <c r="H13970" s="41" t="s">
        <v>481</v>
      </c>
      <c r="I13970" s="42" t="s">
        <v>21</v>
      </c>
      <c r="J13970" s="43" t="s">
        <v>9</v>
      </c>
      <c r="K13970" s="44">
        <v>56</v>
      </c>
      <c r="L13970" s="45">
        <v>27528.564884299547</v>
      </c>
      <c r="M13970" s="46">
        <v>29140.041911848217</v>
      </c>
      <c r="N13970" s="45"/>
      <c r="O13970" s="46"/>
    </row>
    <row r="13971" spans="1:15" x14ac:dyDescent="0.2">
      <c r="A13971" s="11" t="str">
        <f t="shared" si="1308"/>
        <v>9121005 - Region NordjyllandAlle uanset erf.</v>
      </c>
      <c r="B13971" s="12" t="str">
        <f t="shared" si="1311"/>
        <v>912100</v>
      </c>
      <c r="C13971" s="14">
        <f t="shared" si="1309"/>
        <v>0</v>
      </c>
      <c r="D13971" s="14">
        <f t="shared" si="1310"/>
        <v>0</v>
      </c>
      <c r="E13971" s="19" t="str">
        <f t="shared" si="1312"/>
        <v>912100 - Manuel vask og presning af tøj</v>
      </c>
      <c r="F13971" s="19" t="str">
        <f t="shared" si="1313"/>
        <v>Alle uanset erf.</v>
      </c>
      <c r="G13971" s="40" t="s">
        <v>516</v>
      </c>
      <c r="H13971" s="41" t="s">
        <v>481</v>
      </c>
      <c r="I13971" s="42" t="s">
        <v>21</v>
      </c>
      <c r="J13971" s="43" t="s">
        <v>10</v>
      </c>
      <c r="K13971" s="44">
        <v>223</v>
      </c>
      <c r="L13971" s="45">
        <v>26314.44963695668</v>
      </c>
      <c r="M13971" s="46">
        <v>27854.854349689351</v>
      </c>
      <c r="N13971" s="45"/>
      <c r="O13971" s="46"/>
    </row>
    <row r="13972" spans="1:15" x14ac:dyDescent="0.2">
      <c r="A13972" s="11" t="str">
        <f t="shared" si="1308"/>
        <v>9121006 - Alle regionerUnder 1 år</v>
      </c>
      <c r="B13972" s="12" t="str">
        <f t="shared" si="1311"/>
        <v>912100</v>
      </c>
      <c r="C13972" s="14">
        <f t="shared" si="1309"/>
        <v>0</v>
      </c>
      <c r="D13972" s="14">
        <f t="shared" si="1310"/>
        <v>0</v>
      </c>
      <c r="E13972" s="19" t="str">
        <f t="shared" si="1312"/>
        <v>912100 - Manuel vask og presning af tøj</v>
      </c>
      <c r="F13972" s="19" t="str">
        <f t="shared" si="1313"/>
        <v>Under 1 år</v>
      </c>
      <c r="G13972" s="40" t="s">
        <v>516</v>
      </c>
      <c r="H13972" s="41" t="s">
        <v>481</v>
      </c>
      <c r="I13972" s="42" t="s">
        <v>11</v>
      </c>
      <c r="J13972" s="43" t="s">
        <v>13</v>
      </c>
      <c r="K13972" s="44">
        <v>125</v>
      </c>
      <c r="L13972" s="45">
        <v>25263.925241526384</v>
      </c>
      <c r="M13972" s="46">
        <v>26742.833979542229</v>
      </c>
      <c r="N13972" s="45"/>
      <c r="O13972" s="46"/>
    </row>
    <row r="13973" spans="1:15" x14ac:dyDescent="0.2">
      <c r="A13973" s="11" t="str">
        <f t="shared" si="1308"/>
        <v>9121006 - Alle regioner1 år</v>
      </c>
      <c r="B13973" s="12" t="str">
        <f t="shared" si="1311"/>
        <v>912100</v>
      </c>
      <c r="C13973" s="14">
        <f t="shared" si="1309"/>
        <v>0</v>
      </c>
      <c r="D13973" s="14">
        <f t="shared" si="1310"/>
        <v>0</v>
      </c>
      <c r="E13973" s="19" t="str">
        <f t="shared" si="1312"/>
        <v>912100 - Manuel vask og presning af tøj</v>
      </c>
      <c r="F13973" s="19" t="str">
        <f t="shared" si="1313"/>
        <v>1 år</v>
      </c>
      <c r="G13973" s="40" t="s">
        <v>516</v>
      </c>
      <c r="H13973" s="41" t="s">
        <v>481</v>
      </c>
      <c r="I13973" s="42" t="s">
        <v>11</v>
      </c>
      <c r="J13973" s="43" t="s">
        <v>22</v>
      </c>
      <c r="K13973" s="44">
        <v>54</v>
      </c>
      <c r="L13973" s="45">
        <v>25264.64375132219</v>
      </c>
      <c r="M13973" s="46">
        <v>26767.958730513481</v>
      </c>
      <c r="N13973" s="45"/>
      <c r="O13973" s="46"/>
    </row>
    <row r="13974" spans="1:15" x14ac:dyDescent="0.2">
      <c r="A13974" s="11" t="str">
        <f t="shared" si="1308"/>
        <v>9121006 - Alle regioner2 år</v>
      </c>
      <c r="B13974" s="12" t="str">
        <f t="shared" si="1311"/>
        <v>912100</v>
      </c>
      <c r="C13974" s="14">
        <f t="shared" si="1309"/>
        <v>0</v>
      </c>
      <c r="D13974" s="14">
        <f t="shared" si="1310"/>
        <v>0</v>
      </c>
      <c r="E13974" s="19" t="str">
        <f t="shared" si="1312"/>
        <v>912100 - Manuel vask og presning af tøj</v>
      </c>
      <c r="F13974" s="19" t="str">
        <f t="shared" si="1313"/>
        <v>2 år</v>
      </c>
      <c r="G13974" s="40" t="s">
        <v>516</v>
      </c>
      <c r="H13974" s="41" t="s">
        <v>481</v>
      </c>
      <c r="I13974" s="42" t="s">
        <v>11</v>
      </c>
      <c r="J13974" s="43" t="s">
        <v>23</v>
      </c>
      <c r="K13974" s="44">
        <v>49</v>
      </c>
      <c r="L13974" s="45">
        <v>26046.745616917509</v>
      </c>
      <c r="M13974" s="46">
        <v>27571.479375487161</v>
      </c>
      <c r="N13974" s="45"/>
      <c r="O13974" s="46"/>
    </row>
    <row r="13975" spans="1:15" x14ac:dyDescent="0.2">
      <c r="A13975" s="11" t="str">
        <f t="shared" si="1308"/>
        <v>9121006 - Alle regioner3 år</v>
      </c>
      <c r="B13975" s="12" t="str">
        <f t="shared" si="1311"/>
        <v>912100</v>
      </c>
      <c r="C13975" s="14">
        <f t="shared" si="1309"/>
        <v>0</v>
      </c>
      <c r="D13975" s="14">
        <f t="shared" si="1310"/>
        <v>0</v>
      </c>
      <c r="E13975" s="19" t="str">
        <f t="shared" si="1312"/>
        <v>912100 - Manuel vask og presning af tøj</v>
      </c>
      <c r="F13975" s="19" t="str">
        <f t="shared" si="1313"/>
        <v>3 år</v>
      </c>
      <c r="G13975" s="40" t="s">
        <v>516</v>
      </c>
      <c r="H13975" s="41" t="s">
        <v>481</v>
      </c>
      <c r="I13975" s="42" t="s">
        <v>11</v>
      </c>
      <c r="J13975" s="43" t="s">
        <v>14</v>
      </c>
      <c r="K13975" s="44">
        <v>46</v>
      </c>
      <c r="L13975" s="45">
        <v>25587.004513714357</v>
      </c>
      <c r="M13975" s="46">
        <v>27084.825782310574</v>
      </c>
      <c r="N13975" s="45"/>
      <c r="O13975" s="46"/>
    </row>
    <row r="13976" spans="1:15" x14ac:dyDescent="0.2">
      <c r="A13976" s="11" t="str">
        <f t="shared" si="1308"/>
        <v>9121006 - Alle regioner4 år</v>
      </c>
      <c r="B13976" s="12" t="str">
        <f t="shared" si="1311"/>
        <v>912100</v>
      </c>
      <c r="C13976" s="14">
        <f t="shared" si="1309"/>
        <v>0</v>
      </c>
      <c r="D13976" s="14">
        <f t="shared" si="1310"/>
        <v>0</v>
      </c>
      <c r="E13976" s="19" t="str">
        <f t="shared" si="1312"/>
        <v>912100 - Manuel vask og presning af tøj</v>
      </c>
      <c r="F13976" s="19" t="str">
        <f t="shared" si="1313"/>
        <v>4 år</v>
      </c>
      <c r="G13976" s="40" t="s">
        <v>516</v>
      </c>
      <c r="H13976" s="41" t="s">
        <v>481</v>
      </c>
      <c r="I13976" s="42" t="s">
        <v>11</v>
      </c>
      <c r="J13976" s="43" t="s">
        <v>24</v>
      </c>
      <c r="K13976" s="44">
        <v>35</v>
      </c>
      <c r="L13976" s="45">
        <v>26143.718974166834</v>
      </c>
      <c r="M13976" s="46">
        <v>27674.129393984476</v>
      </c>
      <c r="N13976" s="45"/>
      <c r="O13976" s="46"/>
    </row>
    <row r="13977" spans="1:15" x14ac:dyDescent="0.2">
      <c r="A13977" s="11" t="str">
        <f t="shared" si="1308"/>
        <v>9121006 - Alle regioner5-9 år</v>
      </c>
      <c r="B13977" s="12" t="str">
        <f t="shared" si="1311"/>
        <v>912100</v>
      </c>
      <c r="C13977" s="14">
        <f t="shared" si="1309"/>
        <v>0</v>
      </c>
      <c r="D13977" s="14">
        <f t="shared" si="1310"/>
        <v>0</v>
      </c>
      <c r="E13977" s="19" t="str">
        <f t="shared" si="1312"/>
        <v>912100 - Manuel vask og presning af tøj</v>
      </c>
      <c r="F13977" s="19" t="str">
        <f t="shared" si="1313"/>
        <v>5-9 år</v>
      </c>
      <c r="G13977" s="40" t="s">
        <v>516</v>
      </c>
      <c r="H13977" s="41" t="s">
        <v>481</v>
      </c>
      <c r="I13977" s="42" t="s">
        <v>11</v>
      </c>
      <c r="J13977" s="43" t="s">
        <v>15</v>
      </c>
      <c r="K13977" s="44">
        <v>244</v>
      </c>
      <c r="L13977" s="45">
        <v>26512.624757969799</v>
      </c>
      <c r="M13977" s="46">
        <v>28064.630317179086</v>
      </c>
      <c r="N13977" s="45"/>
      <c r="O13977" s="46"/>
    </row>
    <row r="13978" spans="1:15" x14ac:dyDescent="0.2">
      <c r="A13978" s="11" t="str">
        <f t="shared" si="1308"/>
        <v>9121006 - Alle regioner0-4 år</v>
      </c>
      <c r="B13978" s="12" t="str">
        <f t="shared" si="1311"/>
        <v>912100</v>
      </c>
      <c r="C13978" s="14">
        <f t="shared" si="1309"/>
        <v>0</v>
      </c>
      <c r="D13978" s="14">
        <f t="shared" si="1310"/>
        <v>0</v>
      </c>
      <c r="E13978" s="19" t="str">
        <f t="shared" si="1312"/>
        <v>912100 - Manuel vask og presning af tøj</v>
      </c>
      <c r="F13978" s="19" t="str">
        <f t="shared" si="1313"/>
        <v>0-4 år</v>
      </c>
      <c r="G13978" s="40" t="s">
        <v>516</v>
      </c>
      <c r="H13978" s="41" t="s">
        <v>481</v>
      </c>
      <c r="I13978" s="42" t="s">
        <v>11</v>
      </c>
      <c r="J13978" s="43" t="s">
        <v>16</v>
      </c>
      <c r="K13978" s="44">
        <v>309</v>
      </c>
      <c r="L13978" s="45">
        <v>25499.86734696506</v>
      </c>
      <c r="M13978" s="46">
        <v>26992.587748768823</v>
      </c>
      <c r="N13978" s="45"/>
      <c r="O13978" s="46"/>
    </row>
    <row r="13979" spans="1:15" x14ac:dyDescent="0.2">
      <c r="A13979" s="11" t="str">
        <f t="shared" si="1308"/>
        <v>9121006 - Alle regioner10-14 år</v>
      </c>
      <c r="B13979" s="12" t="str">
        <f t="shared" si="1311"/>
        <v>912100</v>
      </c>
      <c r="C13979" s="14">
        <f t="shared" si="1309"/>
        <v>0</v>
      </c>
      <c r="D13979" s="14">
        <f t="shared" si="1310"/>
        <v>0</v>
      </c>
      <c r="E13979" s="19" t="str">
        <f t="shared" si="1312"/>
        <v>912100 - Manuel vask og presning af tøj</v>
      </c>
      <c r="F13979" s="19" t="str">
        <f t="shared" si="1313"/>
        <v>10-14 år</v>
      </c>
      <c r="G13979" s="40" t="s">
        <v>516</v>
      </c>
      <c r="H13979" s="41" t="s">
        <v>481</v>
      </c>
      <c r="I13979" s="42" t="s">
        <v>11</v>
      </c>
      <c r="J13979" s="43" t="s">
        <v>17</v>
      </c>
      <c r="K13979" s="44">
        <v>169</v>
      </c>
      <c r="L13979" s="45">
        <v>27398.555527050576</v>
      </c>
      <c r="M13979" s="46">
        <v>29002.422020107031</v>
      </c>
      <c r="N13979" s="45"/>
      <c r="O13979" s="46"/>
    </row>
    <row r="13980" spans="1:15" x14ac:dyDescent="0.2">
      <c r="A13980" s="11" t="str">
        <f t="shared" si="1308"/>
        <v>9121006 - Alle regioner15-20 år</v>
      </c>
      <c r="B13980" s="12" t="str">
        <f t="shared" si="1311"/>
        <v>912100</v>
      </c>
      <c r="C13980" s="14">
        <f t="shared" si="1309"/>
        <v>0</v>
      </c>
      <c r="D13980" s="14">
        <f t="shared" si="1310"/>
        <v>0</v>
      </c>
      <c r="E13980" s="19" t="str">
        <f t="shared" si="1312"/>
        <v>912100 - Manuel vask og presning af tøj</v>
      </c>
      <c r="F13980" s="19" t="str">
        <f t="shared" si="1313"/>
        <v>15-20 år</v>
      </c>
      <c r="G13980" s="40" t="s">
        <v>516</v>
      </c>
      <c r="H13980" s="41" t="s">
        <v>481</v>
      </c>
      <c r="I13980" s="42" t="s">
        <v>11</v>
      </c>
      <c r="J13980" s="43" t="s">
        <v>18</v>
      </c>
      <c r="K13980" s="44">
        <v>150</v>
      </c>
      <c r="L13980" s="45">
        <v>27262.830267467591</v>
      </c>
      <c r="M13980" s="46">
        <v>28858.751626486173</v>
      </c>
      <c r="N13980" s="45"/>
      <c r="O13980" s="46"/>
    </row>
    <row r="13981" spans="1:15" x14ac:dyDescent="0.2">
      <c r="A13981" s="11" t="str">
        <f t="shared" si="1308"/>
        <v>9121006 - Alle regioner20-24 år</v>
      </c>
      <c r="B13981" s="12" t="str">
        <f t="shared" si="1311"/>
        <v>912100</v>
      </c>
      <c r="C13981" s="14">
        <f t="shared" si="1309"/>
        <v>0</v>
      </c>
      <c r="D13981" s="14">
        <f t="shared" si="1310"/>
        <v>0</v>
      </c>
      <c r="E13981" s="19" t="str">
        <f t="shared" si="1312"/>
        <v>912100 - Manuel vask og presning af tøj</v>
      </c>
      <c r="F13981" s="19" t="str">
        <f t="shared" si="1313"/>
        <v>20-24 år</v>
      </c>
      <c r="G13981" s="40" t="s">
        <v>516</v>
      </c>
      <c r="H13981" s="41" t="s">
        <v>481</v>
      </c>
      <c r="I13981" s="42" t="s">
        <v>11</v>
      </c>
      <c r="J13981" s="43" t="s">
        <v>19</v>
      </c>
      <c r="K13981" s="44">
        <v>122</v>
      </c>
      <c r="L13981" s="45">
        <v>27414.533602085132</v>
      </c>
      <c r="M13981" s="46">
        <v>29019.335425441983</v>
      </c>
      <c r="N13981" s="45"/>
      <c r="O13981" s="46"/>
    </row>
    <row r="13982" spans="1:15" x14ac:dyDescent="0.2">
      <c r="A13982" s="11" t="str">
        <f t="shared" si="1308"/>
        <v>9121006 - Alle regioner25 år og derover</v>
      </c>
      <c r="B13982" s="12" t="str">
        <f t="shared" si="1311"/>
        <v>912100</v>
      </c>
      <c r="C13982" s="14">
        <f t="shared" si="1309"/>
        <v>0</v>
      </c>
      <c r="D13982" s="14">
        <f t="shared" si="1310"/>
        <v>0</v>
      </c>
      <c r="E13982" s="19" t="str">
        <f t="shared" si="1312"/>
        <v>912100 - Manuel vask og presning af tøj</v>
      </c>
      <c r="F13982" s="19" t="str">
        <f t="shared" si="1313"/>
        <v>25 år og derover</v>
      </c>
      <c r="G13982" s="40" t="s">
        <v>516</v>
      </c>
      <c r="H13982" s="41" t="s">
        <v>481</v>
      </c>
      <c r="I13982" s="42" t="s">
        <v>11</v>
      </c>
      <c r="J13982" s="43" t="s">
        <v>9</v>
      </c>
      <c r="K13982" s="44">
        <v>552</v>
      </c>
      <c r="L13982" s="45">
        <v>28038.821695417613</v>
      </c>
      <c r="M13982" s="46">
        <v>29707.207803232377</v>
      </c>
      <c r="N13982" s="45"/>
      <c r="O13982" s="46"/>
    </row>
    <row r="13983" spans="1:15" x14ac:dyDescent="0.2">
      <c r="A13983" s="11" t="str">
        <f t="shared" si="1308"/>
        <v>9121006 - Alle regionerAlle uanset erf.</v>
      </c>
      <c r="B13983" s="12" t="str">
        <f t="shared" si="1311"/>
        <v>912100</v>
      </c>
      <c r="C13983" s="14">
        <f t="shared" si="1309"/>
        <v>0</v>
      </c>
      <c r="D13983" s="14">
        <f t="shared" si="1310"/>
        <v>0</v>
      </c>
      <c r="E13983" s="19" t="str">
        <f t="shared" si="1312"/>
        <v>912100 - Manuel vask og presning af tøj</v>
      </c>
      <c r="F13983" s="19" t="str">
        <f t="shared" si="1313"/>
        <v>Alle uanset erf.</v>
      </c>
      <c r="G13983" s="40" t="s">
        <v>516</v>
      </c>
      <c r="H13983" s="41" t="s">
        <v>481</v>
      </c>
      <c r="I13983" s="42" t="s">
        <v>11</v>
      </c>
      <c r="J13983" s="43" t="s">
        <v>10</v>
      </c>
      <c r="K13983" s="44">
        <v>1546</v>
      </c>
      <c r="L13983" s="45">
        <v>27157.648112195369</v>
      </c>
      <c r="M13983" s="46">
        <v>28747.412280396282</v>
      </c>
      <c r="N13983" s="45"/>
      <c r="O13983" s="46"/>
    </row>
    <row r="13984" spans="1:15" x14ac:dyDescent="0.2">
      <c r="A13984" s="11" t="str">
        <f t="shared" si="1308"/>
        <v>9122001 - Region HovedstadenUnder 1 år</v>
      </c>
      <c r="B13984" s="12" t="str">
        <f t="shared" si="1311"/>
        <v>912200</v>
      </c>
      <c r="C13984" s="14">
        <f t="shared" si="1309"/>
        <v>0</v>
      </c>
      <c r="D13984" s="14">
        <f t="shared" si="1310"/>
        <v>0</v>
      </c>
      <c r="E13984" s="19" t="str">
        <f t="shared" si="1312"/>
        <v>912200 - Rengøring af transportmidler</v>
      </c>
      <c r="F13984" s="19" t="str">
        <f t="shared" si="1313"/>
        <v>Under 1 år</v>
      </c>
      <c r="G13984" s="40" t="s">
        <v>516</v>
      </c>
      <c r="H13984" s="41" t="s">
        <v>482</v>
      </c>
      <c r="I13984" s="42" t="s">
        <v>8</v>
      </c>
      <c r="J13984" s="43" t="s">
        <v>13</v>
      </c>
      <c r="K13984" s="44">
        <v>28</v>
      </c>
      <c r="L13984" s="45">
        <v>23179.750267045241</v>
      </c>
      <c r="M13984" s="46">
        <v>24500.619836507845</v>
      </c>
      <c r="N13984" s="45"/>
      <c r="O13984" s="46"/>
    </row>
    <row r="13985" spans="1:15" x14ac:dyDescent="0.2">
      <c r="A13985" s="11" t="str">
        <f t="shared" si="1308"/>
        <v>9122001 - Region Hovedstaden1 år</v>
      </c>
      <c r="B13985" s="12" t="str">
        <f t="shared" si="1311"/>
        <v>912200</v>
      </c>
      <c r="C13985" s="14">
        <f t="shared" si="1309"/>
        <v>0</v>
      </c>
      <c r="D13985" s="14">
        <f t="shared" si="1310"/>
        <v>0</v>
      </c>
      <c r="E13985" s="19" t="str">
        <f t="shared" si="1312"/>
        <v>912200 - Rengøring af transportmidler</v>
      </c>
      <c r="F13985" s="19" t="str">
        <f t="shared" si="1313"/>
        <v>1 år</v>
      </c>
      <c r="G13985" s="40" t="s">
        <v>516</v>
      </c>
      <c r="H13985" s="41" t="s">
        <v>482</v>
      </c>
      <c r="I13985" s="42" t="s">
        <v>8</v>
      </c>
      <c r="J13985" s="43" t="s">
        <v>22</v>
      </c>
      <c r="K13985" s="44">
        <v>24</v>
      </c>
      <c r="L13985" s="45">
        <v>23586.738647831891</v>
      </c>
      <c r="M13985" s="46">
        <v>24985.159460606174</v>
      </c>
      <c r="N13985" s="45"/>
      <c r="O13985" s="46"/>
    </row>
    <row r="13986" spans="1:15" x14ac:dyDescent="0.2">
      <c r="A13986" s="11" t="str">
        <f t="shared" si="1308"/>
        <v>9122001 - Region Hovedstaden2 år</v>
      </c>
      <c r="B13986" s="12" t="str">
        <f t="shared" si="1311"/>
        <v>912200</v>
      </c>
      <c r="C13986" s="14">
        <f t="shared" si="1309"/>
        <v>0</v>
      </c>
      <c r="D13986" s="14">
        <f t="shared" si="1310"/>
        <v>0</v>
      </c>
      <c r="E13986" s="19" t="str">
        <f t="shared" si="1312"/>
        <v>912200 - Rengøring af transportmidler</v>
      </c>
      <c r="F13986" s="19" t="str">
        <f t="shared" si="1313"/>
        <v>2 år</v>
      </c>
      <c r="G13986" s="40" t="s">
        <v>516</v>
      </c>
      <c r="H13986" s="41" t="s">
        <v>482</v>
      </c>
      <c r="I13986" s="42" t="s">
        <v>8</v>
      </c>
      <c r="J13986" s="43" t="s">
        <v>23</v>
      </c>
      <c r="K13986" s="44">
        <v>22</v>
      </c>
      <c r="L13986" s="45">
        <v>25066.617780325189</v>
      </c>
      <c r="M13986" s="46">
        <v>26552.778310326517</v>
      </c>
      <c r="N13986" s="45"/>
      <c r="O13986" s="46"/>
    </row>
    <row r="13987" spans="1:15" x14ac:dyDescent="0.2">
      <c r="A13987" s="11" t="str">
        <f t="shared" si="1308"/>
        <v>9122001 - Region Hovedstaden3 år</v>
      </c>
      <c r="B13987" s="12" t="str">
        <f t="shared" si="1311"/>
        <v>912200</v>
      </c>
      <c r="C13987" s="14">
        <f t="shared" si="1309"/>
        <v>0</v>
      </c>
      <c r="D13987" s="14">
        <f t="shared" si="1310"/>
        <v>0</v>
      </c>
      <c r="E13987" s="19" t="str">
        <f t="shared" si="1312"/>
        <v>912200 - Rengøring af transportmidler</v>
      </c>
      <c r="F13987" s="19" t="str">
        <f t="shared" si="1313"/>
        <v>3 år</v>
      </c>
      <c r="G13987" s="40" t="s">
        <v>516</v>
      </c>
      <c r="H13987" s="41" t="s">
        <v>482</v>
      </c>
      <c r="I13987" s="42" t="s">
        <v>8</v>
      </c>
      <c r="J13987" s="43" t="s">
        <v>14</v>
      </c>
      <c r="K13987" s="44">
        <v>22</v>
      </c>
      <c r="L13987" s="45">
        <v>24561.111348941922</v>
      </c>
      <c r="M13987" s="46">
        <v>26017.301193924337</v>
      </c>
      <c r="N13987" s="45"/>
      <c r="O13987" s="46"/>
    </row>
    <row r="13988" spans="1:15" x14ac:dyDescent="0.2">
      <c r="A13988" s="11" t="str">
        <f t="shared" si="1308"/>
        <v>9122001 - Region Hovedstaden4 år</v>
      </c>
      <c r="B13988" s="12" t="str">
        <f t="shared" si="1311"/>
        <v>912200</v>
      </c>
      <c r="C13988" s="14">
        <f t="shared" si="1309"/>
        <v>0</v>
      </c>
      <c r="D13988" s="14">
        <f t="shared" si="1310"/>
        <v>0</v>
      </c>
      <c r="E13988" s="19" t="str">
        <f t="shared" si="1312"/>
        <v>912200 - Rengøring af transportmidler</v>
      </c>
      <c r="F13988" s="19" t="str">
        <f t="shared" si="1313"/>
        <v>4 år</v>
      </c>
      <c r="G13988" s="40" t="s">
        <v>516</v>
      </c>
      <c r="H13988" s="41" t="s">
        <v>482</v>
      </c>
      <c r="I13988" s="42" t="s">
        <v>8</v>
      </c>
      <c r="J13988" s="43" t="s">
        <v>24</v>
      </c>
      <c r="K13988" s="44">
        <v>19</v>
      </c>
      <c r="L13988" s="45">
        <v>26132.108403747145</v>
      </c>
      <c r="M13988" s="46">
        <v>27681.440204938441</v>
      </c>
      <c r="N13988" s="45"/>
      <c r="O13988" s="46"/>
    </row>
    <row r="13989" spans="1:15" x14ac:dyDescent="0.2">
      <c r="A13989" s="11" t="str">
        <f t="shared" si="1308"/>
        <v>9122001 - Region Hovedstaden5-9 år</v>
      </c>
      <c r="B13989" s="12" t="str">
        <f t="shared" si="1311"/>
        <v>912200</v>
      </c>
      <c r="C13989" s="14">
        <f t="shared" si="1309"/>
        <v>0</v>
      </c>
      <c r="D13989" s="14">
        <f t="shared" si="1310"/>
        <v>0</v>
      </c>
      <c r="E13989" s="19" t="str">
        <f t="shared" si="1312"/>
        <v>912200 - Rengøring af transportmidler</v>
      </c>
      <c r="F13989" s="19" t="str">
        <f t="shared" si="1313"/>
        <v>5-9 år</v>
      </c>
      <c r="G13989" s="40" t="s">
        <v>516</v>
      </c>
      <c r="H13989" s="41" t="s">
        <v>482</v>
      </c>
      <c r="I13989" s="42" t="s">
        <v>8</v>
      </c>
      <c r="J13989" s="43" t="s">
        <v>15</v>
      </c>
      <c r="K13989" s="44">
        <v>80</v>
      </c>
      <c r="L13989" s="45">
        <v>25880.340847985688</v>
      </c>
      <c r="M13989" s="46">
        <v>27414.745744901877</v>
      </c>
      <c r="N13989" s="45"/>
      <c r="O13989" s="46"/>
    </row>
    <row r="13990" spans="1:15" x14ac:dyDescent="0.2">
      <c r="A13990" s="11" t="str">
        <f t="shared" si="1308"/>
        <v>9122001 - Region Hovedstaden0-4 år</v>
      </c>
      <c r="B13990" s="12" t="str">
        <f t="shared" si="1311"/>
        <v>912200</v>
      </c>
      <c r="C13990" s="14">
        <f t="shared" si="1309"/>
        <v>0</v>
      </c>
      <c r="D13990" s="14">
        <f t="shared" si="1310"/>
        <v>0</v>
      </c>
      <c r="E13990" s="19" t="str">
        <f t="shared" si="1312"/>
        <v>912200 - Rengøring af transportmidler</v>
      </c>
      <c r="F13990" s="19" t="str">
        <f t="shared" si="1313"/>
        <v>0-4 år</v>
      </c>
      <c r="G13990" s="40" t="s">
        <v>516</v>
      </c>
      <c r="H13990" s="41" t="s">
        <v>482</v>
      </c>
      <c r="I13990" s="42" t="s">
        <v>8</v>
      </c>
      <c r="J13990" s="43" t="s">
        <v>16</v>
      </c>
      <c r="K13990" s="44">
        <v>115</v>
      </c>
      <c r="L13990" s="45">
        <v>24561.111348941922</v>
      </c>
      <c r="M13990" s="46">
        <v>26017.301193924337</v>
      </c>
      <c r="N13990" s="45"/>
      <c r="O13990" s="46"/>
    </row>
    <row r="13991" spans="1:15" x14ac:dyDescent="0.2">
      <c r="A13991" s="11" t="str">
        <f t="shared" si="1308"/>
        <v>9122001 - Region Hovedstaden10-14 år</v>
      </c>
      <c r="B13991" s="12" t="str">
        <f t="shared" si="1311"/>
        <v>912200</v>
      </c>
      <c r="C13991" s="14">
        <f t="shared" si="1309"/>
        <v>0</v>
      </c>
      <c r="D13991" s="14">
        <f t="shared" si="1310"/>
        <v>0</v>
      </c>
      <c r="E13991" s="19" t="str">
        <f t="shared" si="1312"/>
        <v>912200 - Rengøring af transportmidler</v>
      </c>
      <c r="F13991" s="19" t="str">
        <f t="shared" si="1313"/>
        <v>10-14 år</v>
      </c>
      <c r="G13991" s="40" t="s">
        <v>516</v>
      </c>
      <c r="H13991" s="41" t="s">
        <v>482</v>
      </c>
      <c r="I13991" s="42" t="s">
        <v>8</v>
      </c>
      <c r="J13991" s="43" t="s">
        <v>17</v>
      </c>
      <c r="K13991" s="44">
        <v>44</v>
      </c>
      <c r="L13991" s="45">
        <v>28153.404585709843</v>
      </c>
      <c r="M13991" s="46">
        <v>29822.575873480502</v>
      </c>
      <c r="N13991" s="45"/>
      <c r="O13991" s="46"/>
    </row>
    <row r="13992" spans="1:15" x14ac:dyDescent="0.2">
      <c r="A13992" s="11" t="str">
        <f t="shared" si="1308"/>
        <v>9122001 - Region Hovedstaden15-20 år</v>
      </c>
      <c r="B13992" s="12" t="str">
        <f t="shared" si="1311"/>
        <v>912200</v>
      </c>
      <c r="C13992" s="14">
        <f t="shared" si="1309"/>
        <v>0</v>
      </c>
      <c r="D13992" s="14">
        <f t="shared" si="1310"/>
        <v>0</v>
      </c>
      <c r="E13992" s="19" t="str">
        <f t="shared" si="1312"/>
        <v>912200 - Rengøring af transportmidler</v>
      </c>
      <c r="F13992" s="19" t="str">
        <f t="shared" si="1313"/>
        <v>15-20 år</v>
      </c>
      <c r="G13992" s="40" t="s">
        <v>516</v>
      </c>
      <c r="H13992" s="41" t="s">
        <v>482</v>
      </c>
      <c r="I13992" s="42" t="s">
        <v>8</v>
      </c>
      <c r="J13992" s="43" t="s">
        <v>18</v>
      </c>
      <c r="K13992" s="44">
        <v>33</v>
      </c>
      <c r="L13992" s="45">
        <v>26055.904732084779</v>
      </c>
      <c r="M13992" s="46">
        <v>27600.718536869128</v>
      </c>
      <c r="N13992" s="45"/>
      <c r="O13992" s="46"/>
    </row>
    <row r="13993" spans="1:15" x14ac:dyDescent="0.2">
      <c r="A13993" s="11" t="str">
        <f t="shared" si="1308"/>
        <v>9122001 - Region Hovedstaden20-24 år</v>
      </c>
      <c r="B13993" s="12" t="str">
        <f t="shared" si="1311"/>
        <v>912200</v>
      </c>
      <c r="C13993" s="14">
        <f t="shared" si="1309"/>
        <v>0</v>
      </c>
      <c r="D13993" s="14">
        <f t="shared" si="1310"/>
        <v>0</v>
      </c>
      <c r="E13993" s="19" t="str">
        <f t="shared" si="1312"/>
        <v>912200 - Rengøring af transportmidler</v>
      </c>
      <c r="F13993" s="19" t="str">
        <f t="shared" si="1313"/>
        <v>20-24 år</v>
      </c>
      <c r="G13993" s="40" t="s">
        <v>516</v>
      </c>
      <c r="H13993" s="41" t="s">
        <v>482</v>
      </c>
      <c r="I13993" s="42" t="s">
        <v>8</v>
      </c>
      <c r="J13993" s="43" t="s">
        <v>19</v>
      </c>
      <c r="K13993" s="44">
        <v>26</v>
      </c>
      <c r="L13993" s="45">
        <v>27295.412193311215</v>
      </c>
      <c r="M13993" s="46">
        <v>28913.714455200567</v>
      </c>
      <c r="N13993" s="45"/>
      <c r="O13993" s="46"/>
    </row>
    <row r="13994" spans="1:15" x14ac:dyDescent="0.2">
      <c r="A13994" s="11" t="str">
        <f t="shared" si="1308"/>
        <v>9122001 - Region Hovedstaden25 år og derover</v>
      </c>
      <c r="B13994" s="12" t="str">
        <f t="shared" si="1311"/>
        <v>912200</v>
      </c>
      <c r="C13994" s="14">
        <f t="shared" si="1309"/>
        <v>0</v>
      </c>
      <c r="D13994" s="14">
        <f t="shared" si="1310"/>
        <v>0</v>
      </c>
      <c r="E13994" s="19" t="str">
        <f t="shared" si="1312"/>
        <v>912200 - Rengøring af transportmidler</v>
      </c>
      <c r="F13994" s="19" t="str">
        <f t="shared" si="1313"/>
        <v>25 år og derover</v>
      </c>
      <c r="G13994" s="40" t="s">
        <v>516</v>
      </c>
      <c r="H13994" s="41" t="s">
        <v>482</v>
      </c>
      <c r="I13994" s="42" t="s">
        <v>8</v>
      </c>
      <c r="J13994" s="43" t="s">
        <v>9</v>
      </c>
      <c r="K13994" s="44">
        <v>113</v>
      </c>
      <c r="L13994" s="45">
        <v>28167.710883384098</v>
      </c>
      <c r="M13994" s="46">
        <v>29837.730369149409</v>
      </c>
      <c r="N13994" s="45"/>
      <c r="O13994" s="46"/>
    </row>
    <row r="13995" spans="1:15" x14ac:dyDescent="0.2">
      <c r="A13995" s="11" t="str">
        <f t="shared" si="1308"/>
        <v>9122001 - Region HovedstadenAlle uanset erf.</v>
      </c>
      <c r="B13995" s="12" t="str">
        <f t="shared" si="1311"/>
        <v>912200</v>
      </c>
      <c r="C13995" s="14">
        <f t="shared" si="1309"/>
        <v>0</v>
      </c>
      <c r="D13995" s="14">
        <f t="shared" si="1310"/>
        <v>0</v>
      </c>
      <c r="E13995" s="19" t="str">
        <f t="shared" si="1312"/>
        <v>912200 - Rengøring af transportmidler</v>
      </c>
      <c r="F13995" s="19" t="str">
        <f t="shared" si="1313"/>
        <v>Alle uanset erf.</v>
      </c>
      <c r="G13995" s="40" t="s">
        <v>516</v>
      </c>
      <c r="H13995" s="41" t="s">
        <v>482</v>
      </c>
      <c r="I13995" s="42" t="s">
        <v>8</v>
      </c>
      <c r="J13995" s="43" t="s">
        <v>10</v>
      </c>
      <c r="K13995" s="44">
        <v>411</v>
      </c>
      <c r="L13995" s="45">
        <v>26185.667396821322</v>
      </c>
      <c r="M13995" s="46">
        <v>27686.811418593239</v>
      </c>
      <c r="N13995" s="45"/>
      <c r="O13995" s="46"/>
    </row>
    <row r="13996" spans="1:15" x14ac:dyDescent="0.2">
      <c r="A13996" s="11" t="str">
        <f t="shared" si="1308"/>
        <v>9122002 - Region Sjælland5-9 år</v>
      </c>
      <c r="B13996" s="12" t="str">
        <f t="shared" si="1311"/>
        <v>912200</v>
      </c>
      <c r="C13996" s="14">
        <f t="shared" si="1309"/>
        <v>0</v>
      </c>
      <c r="D13996" s="14">
        <f t="shared" si="1310"/>
        <v>0</v>
      </c>
      <c r="E13996" s="19" t="str">
        <f t="shared" si="1312"/>
        <v>912200 - Rengøring af transportmidler</v>
      </c>
      <c r="F13996" s="19" t="str">
        <f t="shared" si="1313"/>
        <v>5-9 år</v>
      </c>
      <c r="G13996" s="40" t="s">
        <v>516</v>
      </c>
      <c r="H13996" s="41" t="s">
        <v>482</v>
      </c>
      <c r="I13996" s="42" t="s">
        <v>20</v>
      </c>
      <c r="J13996" s="43" t="s">
        <v>15</v>
      </c>
      <c r="K13996" s="44">
        <v>13</v>
      </c>
      <c r="L13996" s="45">
        <v>26268.578159463184</v>
      </c>
      <c r="M13996" s="46">
        <v>27826.001038847058</v>
      </c>
      <c r="N13996" s="45"/>
      <c r="O13996" s="46"/>
    </row>
    <row r="13997" spans="1:15" x14ac:dyDescent="0.2">
      <c r="A13997" s="11" t="str">
        <f t="shared" si="1308"/>
        <v>9122002 - Region Sjælland0-4 år</v>
      </c>
      <c r="B13997" s="12" t="str">
        <f t="shared" si="1311"/>
        <v>912200</v>
      </c>
      <c r="C13997" s="14">
        <f t="shared" si="1309"/>
        <v>0</v>
      </c>
      <c r="D13997" s="14">
        <f t="shared" si="1310"/>
        <v>0</v>
      </c>
      <c r="E13997" s="19" t="str">
        <f t="shared" si="1312"/>
        <v>912200 - Rengøring af transportmidler</v>
      </c>
      <c r="F13997" s="19" t="str">
        <f t="shared" si="1313"/>
        <v>0-4 år</v>
      </c>
      <c r="G13997" s="40" t="s">
        <v>516</v>
      </c>
      <c r="H13997" s="41" t="s">
        <v>482</v>
      </c>
      <c r="I13997" s="42" t="s">
        <v>20</v>
      </c>
      <c r="J13997" s="43" t="s">
        <v>16</v>
      </c>
      <c r="K13997" s="44">
        <v>22</v>
      </c>
      <c r="L13997" s="45">
        <v>26055.28021160451</v>
      </c>
      <c r="M13997" s="46">
        <v>27600.056989547182</v>
      </c>
      <c r="N13997" s="45"/>
      <c r="O13997" s="46"/>
    </row>
    <row r="13998" spans="1:15" x14ac:dyDescent="0.2">
      <c r="A13998" s="11" t="str">
        <f t="shared" si="1308"/>
        <v>9122002 - Region Sjælland10-14 år</v>
      </c>
      <c r="B13998" s="12" t="str">
        <f t="shared" si="1311"/>
        <v>912200</v>
      </c>
      <c r="C13998" s="14">
        <f t="shared" si="1309"/>
        <v>0</v>
      </c>
      <c r="D13998" s="14">
        <f t="shared" si="1310"/>
        <v>0</v>
      </c>
      <c r="E13998" s="19" t="str">
        <f t="shared" si="1312"/>
        <v>912200 - Rengøring af transportmidler</v>
      </c>
      <c r="F13998" s="19" t="str">
        <f t="shared" si="1313"/>
        <v>10-14 år</v>
      </c>
      <c r="G13998" s="40" t="s">
        <v>516</v>
      </c>
      <c r="H13998" s="41" t="s">
        <v>482</v>
      </c>
      <c r="I13998" s="42" t="s">
        <v>20</v>
      </c>
      <c r="J13998" s="43" t="s">
        <v>17</v>
      </c>
      <c r="K13998" s="44">
        <v>16</v>
      </c>
      <c r="L13998" s="45">
        <v>26120.154993439566</v>
      </c>
      <c r="M13998" s="46">
        <v>27668.778095645077</v>
      </c>
      <c r="N13998" s="45"/>
      <c r="O13998" s="46"/>
    </row>
    <row r="13999" spans="1:15" x14ac:dyDescent="0.2">
      <c r="A13999" s="11" t="str">
        <f t="shared" si="1308"/>
        <v>9122002 - Region Sjælland25 år og derover</v>
      </c>
      <c r="B13999" s="12" t="str">
        <f t="shared" si="1311"/>
        <v>912200</v>
      </c>
      <c r="C13999" s="14">
        <f t="shared" si="1309"/>
        <v>0</v>
      </c>
      <c r="D13999" s="14">
        <f t="shared" si="1310"/>
        <v>0</v>
      </c>
      <c r="E13999" s="19" t="str">
        <f t="shared" si="1312"/>
        <v>912200 - Rengøring af transportmidler</v>
      </c>
      <c r="F13999" s="19" t="str">
        <f t="shared" si="1313"/>
        <v>25 år og derover</v>
      </c>
      <c r="G13999" s="40" t="s">
        <v>516</v>
      </c>
      <c r="H13999" s="41" t="s">
        <v>482</v>
      </c>
      <c r="I13999" s="42" t="s">
        <v>20</v>
      </c>
      <c r="J13999" s="43" t="s">
        <v>9</v>
      </c>
      <c r="K13999" s="44">
        <v>50</v>
      </c>
      <c r="L13999" s="45">
        <v>27273.242819343868</v>
      </c>
      <c r="M13999" s="46">
        <v>28890.23069375367</v>
      </c>
      <c r="N13999" s="45"/>
      <c r="O13999" s="46"/>
    </row>
    <row r="14000" spans="1:15" x14ac:dyDescent="0.2">
      <c r="A14000" s="11" t="str">
        <f t="shared" si="1308"/>
        <v>9122002 - Region SjællandAlle uanset erf.</v>
      </c>
      <c r="B14000" s="12" t="str">
        <f t="shared" si="1311"/>
        <v>912200</v>
      </c>
      <c r="C14000" s="14">
        <f t="shared" si="1309"/>
        <v>0</v>
      </c>
      <c r="D14000" s="14">
        <f t="shared" si="1310"/>
        <v>0</v>
      </c>
      <c r="E14000" s="19" t="str">
        <f t="shared" si="1312"/>
        <v>912200 - Rengøring af transportmidler</v>
      </c>
      <c r="F14000" s="19" t="str">
        <f t="shared" si="1313"/>
        <v>Alle uanset erf.</v>
      </c>
      <c r="G14000" s="40" t="s">
        <v>516</v>
      </c>
      <c r="H14000" s="41" t="s">
        <v>482</v>
      </c>
      <c r="I14000" s="42" t="s">
        <v>20</v>
      </c>
      <c r="J14000" s="43" t="s">
        <v>10</v>
      </c>
      <c r="K14000" s="44">
        <v>121</v>
      </c>
      <c r="L14000" s="45">
        <v>26809.188397014459</v>
      </c>
      <c r="M14000" s="46">
        <v>28398.663211134975</v>
      </c>
      <c r="N14000" s="45"/>
      <c r="O14000" s="46"/>
    </row>
    <row r="14001" spans="1:15" x14ac:dyDescent="0.2">
      <c r="A14001" s="11" t="str">
        <f t="shared" si="1308"/>
        <v>9122003 - Region SyddanmarkUnder 1 år</v>
      </c>
      <c r="B14001" s="12" t="str">
        <f t="shared" si="1311"/>
        <v>912200</v>
      </c>
      <c r="C14001" s="14">
        <f t="shared" si="1309"/>
        <v>0</v>
      </c>
      <c r="D14001" s="14">
        <f t="shared" si="1310"/>
        <v>0</v>
      </c>
      <c r="E14001" s="19" t="str">
        <f t="shared" si="1312"/>
        <v>912200 - Rengøring af transportmidler</v>
      </c>
      <c r="F14001" s="19" t="str">
        <f t="shared" si="1313"/>
        <v>Under 1 år</v>
      </c>
      <c r="G14001" s="40" t="s">
        <v>516</v>
      </c>
      <c r="H14001" s="41" t="s">
        <v>482</v>
      </c>
      <c r="I14001" s="42" t="s">
        <v>544</v>
      </c>
      <c r="J14001" s="43" t="s">
        <v>13</v>
      </c>
      <c r="K14001" s="44">
        <v>11</v>
      </c>
      <c r="L14001" s="45">
        <v>21265.826654496439</v>
      </c>
      <c r="M14001" s="46">
        <v>22526.644228240639</v>
      </c>
      <c r="N14001" s="45"/>
      <c r="O14001" s="46"/>
    </row>
    <row r="14002" spans="1:15" x14ac:dyDescent="0.2">
      <c r="A14002" s="11" t="str">
        <f t="shared" si="1308"/>
        <v>9122003 - Region Syddanmark1 år</v>
      </c>
      <c r="B14002" s="12" t="str">
        <f t="shared" si="1311"/>
        <v>912200</v>
      </c>
      <c r="C14002" s="14">
        <f t="shared" si="1309"/>
        <v>0</v>
      </c>
      <c r="D14002" s="14">
        <f t="shared" si="1310"/>
        <v>0</v>
      </c>
      <c r="E14002" s="19" t="str">
        <f t="shared" si="1312"/>
        <v>912200 - Rengøring af transportmidler</v>
      </c>
      <c r="F14002" s="19" t="str">
        <f t="shared" si="1313"/>
        <v>1 år</v>
      </c>
      <c r="G14002" s="40" t="s">
        <v>516</v>
      </c>
      <c r="H14002" s="41" t="s">
        <v>482</v>
      </c>
      <c r="I14002" s="42" t="s">
        <v>544</v>
      </c>
      <c r="J14002" s="43" t="s">
        <v>22</v>
      </c>
      <c r="K14002" s="44">
        <v>20</v>
      </c>
      <c r="L14002" s="45">
        <v>22716.89924525929</v>
      </c>
      <c r="M14002" s="46">
        <v>24063.748641463844</v>
      </c>
      <c r="N14002" s="45"/>
      <c r="O14002" s="46"/>
    </row>
    <row r="14003" spans="1:15" x14ac:dyDescent="0.2">
      <c r="A14003" s="11" t="str">
        <f t="shared" si="1308"/>
        <v>9122003 - Region Syddanmark2 år</v>
      </c>
      <c r="B14003" s="12" t="str">
        <f t="shared" si="1311"/>
        <v>912200</v>
      </c>
      <c r="C14003" s="14">
        <f t="shared" si="1309"/>
        <v>0</v>
      </c>
      <c r="D14003" s="14">
        <f t="shared" si="1310"/>
        <v>0</v>
      </c>
      <c r="E14003" s="19" t="str">
        <f t="shared" si="1312"/>
        <v>912200 - Rengøring af transportmidler</v>
      </c>
      <c r="F14003" s="19" t="str">
        <f t="shared" si="1313"/>
        <v>2 år</v>
      </c>
      <c r="G14003" s="40" t="s">
        <v>516</v>
      </c>
      <c r="H14003" s="41" t="s">
        <v>482</v>
      </c>
      <c r="I14003" s="42" t="s">
        <v>544</v>
      </c>
      <c r="J14003" s="43" t="s">
        <v>23</v>
      </c>
      <c r="K14003" s="44">
        <v>16</v>
      </c>
      <c r="L14003" s="45">
        <v>23212.907596592308</v>
      </c>
      <c r="M14003" s="46">
        <v>24589.164551517479</v>
      </c>
      <c r="N14003" s="45"/>
      <c r="O14003" s="46"/>
    </row>
    <row r="14004" spans="1:15" x14ac:dyDescent="0.2">
      <c r="A14004" s="11" t="str">
        <f t="shared" si="1308"/>
        <v>9122003 - Region Syddanmark4 år</v>
      </c>
      <c r="B14004" s="12" t="str">
        <f t="shared" si="1311"/>
        <v>912200</v>
      </c>
      <c r="C14004" s="14">
        <f t="shared" si="1309"/>
        <v>0</v>
      </c>
      <c r="D14004" s="14">
        <f t="shared" si="1310"/>
        <v>0</v>
      </c>
      <c r="E14004" s="19" t="str">
        <f t="shared" si="1312"/>
        <v>912200 - Rengøring af transportmidler</v>
      </c>
      <c r="F14004" s="19" t="str">
        <f t="shared" si="1313"/>
        <v>4 år</v>
      </c>
      <c r="G14004" s="40" t="s">
        <v>516</v>
      </c>
      <c r="H14004" s="41" t="s">
        <v>482</v>
      </c>
      <c r="I14004" s="42" t="s">
        <v>544</v>
      </c>
      <c r="J14004" s="43" t="s">
        <v>24</v>
      </c>
      <c r="K14004" s="44">
        <v>14</v>
      </c>
      <c r="L14004" s="45">
        <v>24311.487775782571</v>
      </c>
      <c r="M14004" s="46">
        <v>25752.87782986226</v>
      </c>
      <c r="N14004" s="45"/>
      <c r="O14004" s="46"/>
    </row>
    <row r="14005" spans="1:15" x14ac:dyDescent="0.2">
      <c r="A14005" s="11" t="str">
        <f t="shared" si="1308"/>
        <v>9122003 - Region Syddanmark5-9 år</v>
      </c>
      <c r="B14005" s="12" t="str">
        <f t="shared" si="1311"/>
        <v>912200</v>
      </c>
      <c r="C14005" s="14">
        <f t="shared" si="1309"/>
        <v>0</v>
      </c>
      <c r="D14005" s="14">
        <f t="shared" si="1310"/>
        <v>0</v>
      </c>
      <c r="E14005" s="19" t="str">
        <f t="shared" si="1312"/>
        <v>912200 - Rengøring af transportmidler</v>
      </c>
      <c r="F14005" s="19" t="str">
        <f t="shared" si="1313"/>
        <v>5-9 år</v>
      </c>
      <c r="G14005" s="40" t="s">
        <v>516</v>
      </c>
      <c r="H14005" s="41" t="s">
        <v>482</v>
      </c>
      <c r="I14005" s="42" t="s">
        <v>544</v>
      </c>
      <c r="J14005" s="43" t="s">
        <v>15</v>
      </c>
      <c r="K14005" s="44">
        <v>49</v>
      </c>
      <c r="L14005" s="45">
        <v>25017.780284796718</v>
      </c>
      <c r="M14005" s="46">
        <v>26501.045316136257</v>
      </c>
      <c r="N14005" s="45"/>
      <c r="O14005" s="46"/>
    </row>
    <row r="14006" spans="1:15" x14ac:dyDescent="0.2">
      <c r="A14006" s="11" t="str">
        <f t="shared" si="1308"/>
        <v>9122003 - Region Syddanmark0-4 år</v>
      </c>
      <c r="B14006" s="12" t="str">
        <f t="shared" si="1311"/>
        <v>912200</v>
      </c>
      <c r="C14006" s="14">
        <f t="shared" si="1309"/>
        <v>0</v>
      </c>
      <c r="D14006" s="14">
        <f t="shared" si="1310"/>
        <v>0</v>
      </c>
      <c r="E14006" s="19" t="str">
        <f t="shared" si="1312"/>
        <v>912200 - Rengøring af transportmidler</v>
      </c>
      <c r="F14006" s="19" t="str">
        <f t="shared" si="1313"/>
        <v>0-4 år</v>
      </c>
      <c r="G14006" s="40" t="s">
        <v>516</v>
      </c>
      <c r="H14006" s="41" t="s">
        <v>482</v>
      </c>
      <c r="I14006" s="42" t="s">
        <v>544</v>
      </c>
      <c r="J14006" s="43" t="s">
        <v>16</v>
      </c>
      <c r="K14006" s="44">
        <v>67</v>
      </c>
      <c r="L14006" s="45">
        <v>23528.73182446542</v>
      </c>
      <c r="M14006" s="46">
        <v>24923.713503483665</v>
      </c>
      <c r="N14006" s="45"/>
      <c r="O14006" s="46"/>
    </row>
    <row r="14007" spans="1:15" x14ac:dyDescent="0.2">
      <c r="A14007" s="11" t="str">
        <f t="shared" si="1308"/>
        <v>9122003 - Region Syddanmark10-14 år</v>
      </c>
      <c r="B14007" s="12" t="str">
        <f t="shared" si="1311"/>
        <v>912200</v>
      </c>
      <c r="C14007" s="14">
        <f t="shared" si="1309"/>
        <v>0</v>
      </c>
      <c r="D14007" s="14">
        <f t="shared" si="1310"/>
        <v>0</v>
      </c>
      <c r="E14007" s="19" t="str">
        <f t="shared" si="1312"/>
        <v>912200 - Rengøring af transportmidler</v>
      </c>
      <c r="F14007" s="19" t="str">
        <f t="shared" si="1313"/>
        <v>10-14 år</v>
      </c>
      <c r="G14007" s="40" t="s">
        <v>516</v>
      </c>
      <c r="H14007" s="41" t="s">
        <v>482</v>
      </c>
      <c r="I14007" s="42" t="s">
        <v>544</v>
      </c>
      <c r="J14007" s="43" t="s">
        <v>17</v>
      </c>
      <c r="K14007" s="44">
        <v>30</v>
      </c>
      <c r="L14007" s="45">
        <v>24002.43715396199</v>
      </c>
      <c r="M14007" s="46">
        <v>25425.504080448351</v>
      </c>
      <c r="N14007" s="45"/>
      <c r="O14007" s="46"/>
    </row>
    <row r="14008" spans="1:15" x14ac:dyDescent="0.2">
      <c r="A14008" s="11" t="str">
        <f t="shared" si="1308"/>
        <v>9122003 - Region Syddanmark15-20 år</v>
      </c>
      <c r="B14008" s="12" t="str">
        <f t="shared" si="1311"/>
        <v>912200</v>
      </c>
      <c r="C14008" s="14">
        <f t="shared" si="1309"/>
        <v>0</v>
      </c>
      <c r="D14008" s="14">
        <f t="shared" si="1310"/>
        <v>0</v>
      </c>
      <c r="E14008" s="19" t="str">
        <f t="shared" si="1312"/>
        <v>912200 - Rengøring af transportmidler</v>
      </c>
      <c r="F14008" s="19" t="str">
        <f t="shared" si="1313"/>
        <v>15-20 år</v>
      </c>
      <c r="G14008" s="40" t="s">
        <v>516</v>
      </c>
      <c r="H14008" s="41" t="s">
        <v>482</v>
      </c>
      <c r="I14008" s="42" t="s">
        <v>544</v>
      </c>
      <c r="J14008" s="43" t="s">
        <v>18</v>
      </c>
      <c r="K14008" s="44">
        <v>32</v>
      </c>
      <c r="L14008" s="45">
        <v>26770.058674346019</v>
      </c>
      <c r="M14008" s="46">
        <v>28357.213548461492</v>
      </c>
      <c r="N14008" s="45"/>
      <c r="O14008" s="46"/>
    </row>
    <row r="14009" spans="1:15" x14ac:dyDescent="0.2">
      <c r="A14009" s="11" t="str">
        <f t="shared" si="1308"/>
        <v>9122003 - Region Syddanmark20-24 år</v>
      </c>
      <c r="B14009" s="12" t="str">
        <f t="shared" si="1311"/>
        <v>912200</v>
      </c>
      <c r="C14009" s="14">
        <f t="shared" si="1309"/>
        <v>0</v>
      </c>
      <c r="D14009" s="14">
        <f t="shared" si="1310"/>
        <v>0</v>
      </c>
      <c r="E14009" s="19" t="str">
        <f t="shared" si="1312"/>
        <v>912200 - Rengøring af transportmidler</v>
      </c>
      <c r="F14009" s="19" t="str">
        <f t="shared" si="1313"/>
        <v>20-24 år</v>
      </c>
      <c r="G14009" s="40" t="s">
        <v>516</v>
      </c>
      <c r="H14009" s="41" t="s">
        <v>482</v>
      </c>
      <c r="I14009" s="42" t="s">
        <v>544</v>
      </c>
      <c r="J14009" s="43" t="s">
        <v>19</v>
      </c>
      <c r="K14009" s="44">
        <v>34</v>
      </c>
      <c r="L14009" s="45">
        <v>25594.808304098755</v>
      </c>
      <c r="M14009" s="46">
        <v>27112.284423448124</v>
      </c>
      <c r="N14009" s="45"/>
      <c r="O14009" s="46"/>
    </row>
    <row r="14010" spans="1:15" x14ac:dyDescent="0.2">
      <c r="A14010" s="11" t="str">
        <f t="shared" si="1308"/>
        <v>9122003 - Region Syddanmark25 år og derover</v>
      </c>
      <c r="B14010" s="12" t="str">
        <f t="shared" si="1311"/>
        <v>912200</v>
      </c>
      <c r="C14010" s="14">
        <f t="shared" si="1309"/>
        <v>0</v>
      </c>
      <c r="D14010" s="14">
        <f t="shared" si="1310"/>
        <v>0</v>
      </c>
      <c r="E14010" s="19" t="str">
        <f t="shared" si="1312"/>
        <v>912200 - Rengøring af transportmidler</v>
      </c>
      <c r="F14010" s="19" t="str">
        <f t="shared" si="1313"/>
        <v>25 år og derover</v>
      </c>
      <c r="G14010" s="40" t="s">
        <v>516</v>
      </c>
      <c r="H14010" s="41" t="s">
        <v>482</v>
      </c>
      <c r="I14010" s="42" t="s">
        <v>544</v>
      </c>
      <c r="J14010" s="43" t="s">
        <v>9</v>
      </c>
      <c r="K14010" s="44">
        <v>117</v>
      </c>
      <c r="L14010" s="45">
        <v>25502.4277920981</v>
      </c>
      <c r="M14010" s="46">
        <v>27014.426815499392</v>
      </c>
      <c r="N14010" s="45"/>
      <c r="O14010" s="46"/>
    </row>
    <row r="14011" spans="1:15" x14ac:dyDescent="0.2">
      <c r="A14011" s="11" t="str">
        <f t="shared" si="1308"/>
        <v>9122003 - Region SyddanmarkAlle uanset erf.</v>
      </c>
      <c r="B14011" s="12" t="str">
        <f t="shared" si="1311"/>
        <v>912200</v>
      </c>
      <c r="C14011" s="14">
        <f t="shared" si="1309"/>
        <v>0</v>
      </c>
      <c r="D14011" s="14">
        <f t="shared" si="1310"/>
        <v>0</v>
      </c>
      <c r="E14011" s="19" t="str">
        <f t="shared" si="1312"/>
        <v>912200 - Rengøring af transportmidler</v>
      </c>
      <c r="F14011" s="19" t="str">
        <f t="shared" si="1313"/>
        <v>Alle uanset erf.</v>
      </c>
      <c r="G14011" s="40" t="s">
        <v>516</v>
      </c>
      <c r="H14011" s="41" t="s">
        <v>482</v>
      </c>
      <c r="I14011" s="42" t="s">
        <v>544</v>
      </c>
      <c r="J14011" s="43" t="s">
        <v>10</v>
      </c>
      <c r="K14011" s="44">
        <v>329</v>
      </c>
      <c r="L14011" s="45">
        <v>25017.780284796718</v>
      </c>
      <c r="M14011" s="46">
        <v>26501.045316136257</v>
      </c>
      <c r="N14011" s="45"/>
      <c r="O14011" s="46"/>
    </row>
    <row r="14012" spans="1:15" x14ac:dyDescent="0.2">
      <c r="A14012" s="11" t="str">
        <f t="shared" si="1308"/>
        <v>9122004 - Region MidtjyllandUnder 1 år</v>
      </c>
      <c r="B14012" s="12" t="str">
        <f t="shared" si="1311"/>
        <v>912200</v>
      </c>
      <c r="C14012" s="14">
        <f t="shared" si="1309"/>
        <v>0</v>
      </c>
      <c r="D14012" s="14">
        <f t="shared" si="1310"/>
        <v>0</v>
      </c>
      <c r="E14012" s="19" t="str">
        <f t="shared" si="1312"/>
        <v>912200 - Rengøring af transportmidler</v>
      </c>
      <c r="F14012" s="19" t="str">
        <f t="shared" si="1313"/>
        <v>Under 1 år</v>
      </c>
      <c r="G14012" s="40" t="s">
        <v>516</v>
      </c>
      <c r="H14012" s="41" t="s">
        <v>482</v>
      </c>
      <c r="I14012" s="42" t="s">
        <v>517</v>
      </c>
      <c r="J14012" s="43" t="s">
        <v>13</v>
      </c>
      <c r="K14012" s="44">
        <v>11</v>
      </c>
      <c r="L14012" s="45">
        <v>23201.304731956017</v>
      </c>
      <c r="M14012" s="46">
        <v>24523.402556100344</v>
      </c>
      <c r="N14012" s="45"/>
      <c r="O14012" s="46"/>
    </row>
    <row r="14013" spans="1:15" x14ac:dyDescent="0.2">
      <c r="A14013" s="11" t="str">
        <f t="shared" si="1308"/>
        <v>9122004 - Region Midtjylland2 år</v>
      </c>
      <c r="B14013" s="12" t="str">
        <f t="shared" si="1311"/>
        <v>912200</v>
      </c>
      <c r="C14013" s="14">
        <f t="shared" si="1309"/>
        <v>0</v>
      </c>
      <c r="D14013" s="14">
        <f t="shared" si="1310"/>
        <v>0</v>
      </c>
      <c r="E14013" s="19" t="str">
        <f t="shared" si="1312"/>
        <v>912200 - Rengøring af transportmidler</v>
      </c>
      <c r="F14013" s="19" t="str">
        <f t="shared" si="1313"/>
        <v>2 år</v>
      </c>
      <c r="G14013" s="40" t="s">
        <v>516</v>
      </c>
      <c r="H14013" s="41" t="s">
        <v>482</v>
      </c>
      <c r="I14013" s="42" t="s">
        <v>517</v>
      </c>
      <c r="J14013" s="43" t="s">
        <v>23</v>
      </c>
      <c r="K14013" s="44">
        <v>19</v>
      </c>
      <c r="L14013" s="45">
        <v>22877.330919651693</v>
      </c>
      <c r="M14013" s="46">
        <v>24180.967494427689</v>
      </c>
      <c r="N14013" s="45"/>
      <c r="O14013" s="46"/>
    </row>
    <row r="14014" spans="1:15" x14ac:dyDescent="0.2">
      <c r="A14014" s="11" t="str">
        <f t="shared" si="1308"/>
        <v>9122004 - Region Midtjylland3 år</v>
      </c>
      <c r="B14014" s="12" t="str">
        <f t="shared" si="1311"/>
        <v>912200</v>
      </c>
      <c r="C14014" s="14">
        <f t="shared" si="1309"/>
        <v>0</v>
      </c>
      <c r="D14014" s="14">
        <f t="shared" si="1310"/>
        <v>0</v>
      </c>
      <c r="E14014" s="19" t="str">
        <f t="shared" si="1312"/>
        <v>912200 - Rengøring af transportmidler</v>
      </c>
      <c r="F14014" s="19" t="str">
        <f t="shared" si="1313"/>
        <v>3 år</v>
      </c>
      <c r="G14014" s="40" t="s">
        <v>516</v>
      </c>
      <c r="H14014" s="41" t="s">
        <v>482</v>
      </c>
      <c r="I14014" s="42" t="s">
        <v>517</v>
      </c>
      <c r="J14014" s="43" t="s">
        <v>14</v>
      </c>
      <c r="K14014" s="44">
        <v>14</v>
      </c>
      <c r="L14014" s="45">
        <v>23991.619045619125</v>
      </c>
      <c r="M14014" s="46">
        <v>25414.044583396033</v>
      </c>
      <c r="N14014" s="45"/>
      <c r="O14014" s="46"/>
    </row>
    <row r="14015" spans="1:15" x14ac:dyDescent="0.2">
      <c r="A14015" s="11" t="str">
        <f t="shared" si="1308"/>
        <v>9122004 - Region Midtjylland5-9 år</v>
      </c>
      <c r="B14015" s="12" t="str">
        <f t="shared" si="1311"/>
        <v>912200</v>
      </c>
      <c r="C14015" s="14">
        <f t="shared" si="1309"/>
        <v>0</v>
      </c>
      <c r="D14015" s="14">
        <f t="shared" si="1310"/>
        <v>0</v>
      </c>
      <c r="E14015" s="19" t="str">
        <f t="shared" si="1312"/>
        <v>912200 - Rengøring af transportmidler</v>
      </c>
      <c r="F14015" s="19" t="str">
        <f t="shared" si="1313"/>
        <v>5-9 år</v>
      </c>
      <c r="G14015" s="40" t="s">
        <v>516</v>
      </c>
      <c r="H14015" s="41" t="s">
        <v>482</v>
      </c>
      <c r="I14015" s="42" t="s">
        <v>517</v>
      </c>
      <c r="J14015" s="43" t="s">
        <v>15</v>
      </c>
      <c r="K14015" s="44">
        <v>33</v>
      </c>
      <c r="L14015" s="45">
        <v>24587.495523883455</v>
      </c>
      <c r="M14015" s="46">
        <v>25988.583725984066</v>
      </c>
      <c r="N14015" s="45"/>
      <c r="O14015" s="46"/>
    </row>
    <row r="14016" spans="1:15" x14ac:dyDescent="0.2">
      <c r="A14016" s="11" t="str">
        <f t="shared" si="1308"/>
        <v>9122004 - Region Midtjylland0-4 år</v>
      </c>
      <c r="B14016" s="12" t="str">
        <f t="shared" si="1311"/>
        <v>912200</v>
      </c>
      <c r="C14016" s="14">
        <f t="shared" si="1309"/>
        <v>0</v>
      </c>
      <c r="D14016" s="14">
        <f t="shared" si="1310"/>
        <v>0</v>
      </c>
      <c r="E14016" s="19" t="str">
        <f t="shared" si="1312"/>
        <v>912200 - Rengøring af transportmidler</v>
      </c>
      <c r="F14016" s="19" t="str">
        <f t="shared" si="1313"/>
        <v>0-4 år</v>
      </c>
      <c r="G14016" s="40" t="s">
        <v>516</v>
      </c>
      <c r="H14016" s="41" t="s">
        <v>482</v>
      </c>
      <c r="I14016" s="42" t="s">
        <v>517</v>
      </c>
      <c r="J14016" s="43" t="s">
        <v>16</v>
      </c>
      <c r="K14016" s="44">
        <v>62</v>
      </c>
      <c r="L14016" s="45">
        <v>23426.524436584343</v>
      </c>
      <c r="M14016" s="46">
        <v>24815.446399566121</v>
      </c>
      <c r="N14016" s="45"/>
      <c r="O14016" s="46"/>
    </row>
    <row r="14017" spans="1:15" x14ac:dyDescent="0.2">
      <c r="A14017" s="11" t="str">
        <f t="shared" si="1308"/>
        <v>9122004 - Region Midtjylland10-14 år</v>
      </c>
      <c r="B14017" s="12" t="str">
        <f t="shared" si="1311"/>
        <v>912200</v>
      </c>
      <c r="C14017" s="14">
        <f t="shared" si="1309"/>
        <v>0</v>
      </c>
      <c r="D14017" s="14">
        <f t="shared" si="1310"/>
        <v>0</v>
      </c>
      <c r="E14017" s="19" t="str">
        <f t="shared" si="1312"/>
        <v>912200 - Rengøring af transportmidler</v>
      </c>
      <c r="F14017" s="19" t="str">
        <f t="shared" si="1313"/>
        <v>10-14 år</v>
      </c>
      <c r="G14017" s="40" t="s">
        <v>516</v>
      </c>
      <c r="H14017" s="41" t="s">
        <v>482</v>
      </c>
      <c r="I14017" s="42" t="s">
        <v>517</v>
      </c>
      <c r="J14017" s="43" t="s">
        <v>17</v>
      </c>
      <c r="K14017" s="44">
        <v>18</v>
      </c>
      <c r="L14017" s="45">
        <v>26323.094578526983</v>
      </c>
      <c r="M14017" s="46">
        <v>27883.749651059519</v>
      </c>
      <c r="N14017" s="45"/>
      <c r="O14017" s="46"/>
    </row>
    <row r="14018" spans="1:15" x14ac:dyDescent="0.2">
      <c r="A14018" s="11" t="str">
        <f t="shared" ref="A14018:A14081" si="1314">B14018&amp;I14018&amp;F14018</f>
        <v>9122004 - Region Midtjylland15-20 år</v>
      </c>
      <c r="B14018" s="12" t="str">
        <f t="shared" si="1311"/>
        <v>912200</v>
      </c>
      <c r="C14018" s="14">
        <f t="shared" ref="C14018:C14081" si="1315">N14018*1.2</f>
        <v>0</v>
      </c>
      <c r="D14018" s="14">
        <f t="shared" ref="D14018:D14081" si="1316">O14018*1.2</f>
        <v>0</v>
      </c>
      <c r="E14018" s="19" t="str">
        <f t="shared" si="1312"/>
        <v>912200 - Rengøring af transportmidler</v>
      </c>
      <c r="F14018" s="19" t="str">
        <f t="shared" si="1313"/>
        <v>15-20 år</v>
      </c>
      <c r="G14018" s="40" t="s">
        <v>516</v>
      </c>
      <c r="H14018" s="41" t="s">
        <v>482</v>
      </c>
      <c r="I14018" s="42" t="s">
        <v>517</v>
      </c>
      <c r="J14018" s="43" t="s">
        <v>18</v>
      </c>
      <c r="K14018" s="44">
        <v>11</v>
      </c>
      <c r="L14018" s="45">
        <v>26904.850790636949</v>
      </c>
      <c r="M14018" s="46">
        <v>28499.997278329589</v>
      </c>
      <c r="N14018" s="45"/>
      <c r="O14018" s="46"/>
    </row>
    <row r="14019" spans="1:15" x14ac:dyDescent="0.2">
      <c r="A14019" s="11" t="str">
        <f t="shared" si="1314"/>
        <v>9122004 - Region Midtjylland20-24 år</v>
      </c>
      <c r="B14019" s="12" t="str">
        <f t="shared" ref="B14019:B14082" si="1317">LEFT(E14019,6)</f>
        <v>912200</v>
      </c>
      <c r="C14019" s="14">
        <f t="shared" si="1315"/>
        <v>0</v>
      </c>
      <c r="D14019" s="14">
        <f t="shared" si="1316"/>
        <v>0</v>
      </c>
      <c r="E14019" s="19" t="str">
        <f t="shared" ref="E14019:E14082" si="1318">TRIM(H14019)</f>
        <v>912200 - Rengøring af transportmidler</v>
      </c>
      <c r="F14019" s="19" t="str">
        <f t="shared" ref="F14019:F14082" si="1319">MID(J14019,6,30)</f>
        <v>20-24 år</v>
      </c>
      <c r="G14019" s="40" t="s">
        <v>516</v>
      </c>
      <c r="H14019" s="41" t="s">
        <v>482</v>
      </c>
      <c r="I14019" s="42" t="s">
        <v>517</v>
      </c>
      <c r="J14019" s="43" t="s">
        <v>19</v>
      </c>
      <c r="K14019" s="44">
        <v>11</v>
      </c>
      <c r="L14019" s="45">
        <v>27376.118760829315</v>
      </c>
      <c r="M14019" s="46">
        <v>28999.205988772261</v>
      </c>
      <c r="N14019" s="45"/>
      <c r="O14019" s="46"/>
    </row>
    <row r="14020" spans="1:15" x14ac:dyDescent="0.2">
      <c r="A14020" s="11" t="str">
        <f t="shared" si="1314"/>
        <v>9122004 - Region Midtjylland25 år og derover</v>
      </c>
      <c r="B14020" s="12" t="str">
        <f t="shared" si="1317"/>
        <v>912200</v>
      </c>
      <c r="C14020" s="14">
        <f t="shared" si="1315"/>
        <v>0</v>
      </c>
      <c r="D14020" s="14">
        <f t="shared" si="1316"/>
        <v>0</v>
      </c>
      <c r="E14020" s="19" t="str">
        <f t="shared" si="1318"/>
        <v>912200 - Rengøring af transportmidler</v>
      </c>
      <c r="F14020" s="19" t="str">
        <f t="shared" si="1319"/>
        <v>25 år og derover</v>
      </c>
      <c r="G14020" s="40" t="s">
        <v>516</v>
      </c>
      <c r="H14020" s="41" t="s">
        <v>482</v>
      </c>
      <c r="I14020" s="42" t="s">
        <v>517</v>
      </c>
      <c r="J14020" s="43" t="s">
        <v>9</v>
      </c>
      <c r="K14020" s="44">
        <v>73</v>
      </c>
      <c r="L14020" s="45">
        <v>27521.177435591231</v>
      </c>
      <c r="M14020" s="46">
        <v>29152.864965292265</v>
      </c>
      <c r="N14020" s="45"/>
      <c r="O14020" s="46"/>
    </row>
    <row r="14021" spans="1:15" x14ac:dyDescent="0.2">
      <c r="A14021" s="11" t="str">
        <f t="shared" si="1314"/>
        <v>9122004 - Region MidtjyllandAlle uanset erf.</v>
      </c>
      <c r="B14021" s="12" t="str">
        <f t="shared" si="1317"/>
        <v>912200</v>
      </c>
      <c r="C14021" s="14">
        <f t="shared" si="1315"/>
        <v>0</v>
      </c>
      <c r="D14021" s="14">
        <f t="shared" si="1316"/>
        <v>0</v>
      </c>
      <c r="E14021" s="19" t="str">
        <f t="shared" si="1318"/>
        <v>912200 - Rengøring af transportmidler</v>
      </c>
      <c r="F14021" s="19" t="str">
        <f t="shared" si="1319"/>
        <v>Alle uanset erf.</v>
      </c>
      <c r="G14021" s="40" t="s">
        <v>516</v>
      </c>
      <c r="H14021" s="41" t="s">
        <v>482</v>
      </c>
      <c r="I14021" s="42" t="s">
        <v>517</v>
      </c>
      <c r="J14021" s="43" t="s">
        <v>10</v>
      </c>
      <c r="K14021" s="44">
        <v>208</v>
      </c>
      <c r="L14021" s="45">
        <v>24988.823364349792</v>
      </c>
      <c r="M14021" s="46">
        <v>26470.371585203935</v>
      </c>
      <c r="N14021" s="45"/>
      <c r="O14021" s="46"/>
    </row>
    <row r="14022" spans="1:15" x14ac:dyDescent="0.2">
      <c r="A14022" s="11" t="str">
        <f t="shared" si="1314"/>
        <v>9122005 - Region Nordjylland5-9 år</v>
      </c>
      <c r="B14022" s="12" t="str">
        <f t="shared" si="1317"/>
        <v>912200</v>
      </c>
      <c r="C14022" s="14">
        <f t="shared" si="1315"/>
        <v>0</v>
      </c>
      <c r="D14022" s="14">
        <f t="shared" si="1316"/>
        <v>0</v>
      </c>
      <c r="E14022" s="19" t="str">
        <f t="shared" si="1318"/>
        <v>912200 - Rengøring af transportmidler</v>
      </c>
      <c r="F14022" s="19" t="str">
        <f t="shared" si="1319"/>
        <v>5-9 år</v>
      </c>
      <c r="G14022" s="40" t="s">
        <v>516</v>
      </c>
      <c r="H14022" s="41" t="s">
        <v>482</v>
      </c>
      <c r="I14022" s="42" t="s">
        <v>21</v>
      </c>
      <c r="J14022" s="43" t="s">
        <v>15</v>
      </c>
      <c r="K14022" s="44">
        <v>20</v>
      </c>
      <c r="L14022" s="45">
        <v>26312.04186732048</v>
      </c>
      <c r="M14022" s="46">
        <v>27811.401222471974</v>
      </c>
      <c r="N14022" s="45"/>
      <c r="O14022" s="46"/>
    </row>
    <row r="14023" spans="1:15" x14ac:dyDescent="0.2">
      <c r="A14023" s="11" t="str">
        <f t="shared" si="1314"/>
        <v>9122005 - Region Nordjylland0-4 år</v>
      </c>
      <c r="B14023" s="12" t="str">
        <f t="shared" si="1317"/>
        <v>912200</v>
      </c>
      <c r="C14023" s="14">
        <f t="shared" si="1315"/>
        <v>0</v>
      </c>
      <c r="D14023" s="14">
        <f t="shared" si="1316"/>
        <v>0</v>
      </c>
      <c r="E14023" s="19" t="str">
        <f t="shared" si="1318"/>
        <v>912200 - Rengøring af transportmidler</v>
      </c>
      <c r="F14023" s="19" t="str">
        <f t="shared" si="1319"/>
        <v>0-4 år</v>
      </c>
      <c r="G14023" s="40" t="s">
        <v>516</v>
      </c>
      <c r="H14023" s="41" t="s">
        <v>482</v>
      </c>
      <c r="I14023" s="42" t="s">
        <v>21</v>
      </c>
      <c r="J14023" s="43" t="s">
        <v>16</v>
      </c>
      <c r="K14023" s="44">
        <v>21</v>
      </c>
      <c r="L14023" s="45">
        <v>23301.926523986647</v>
      </c>
      <c r="M14023" s="46">
        <v>24683.461271770666</v>
      </c>
      <c r="N14023" s="45"/>
      <c r="O14023" s="46"/>
    </row>
    <row r="14024" spans="1:15" x14ac:dyDescent="0.2">
      <c r="A14024" s="11" t="str">
        <f t="shared" si="1314"/>
        <v>9122005 - Region Nordjylland10-14 år</v>
      </c>
      <c r="B14024" s="12" t="str">
        <f t="shared" si="1317"/>
        <v>912200</v>
      </c>
      <c r="C14024" s="14">
        <f t="shared" si="1315"/>
        <v>0</v>
      </c>
      <c r="D14024" s="14">
        <f t="shared" si="1316"/>
        <v>0</v>
      </c>
      <c r="E14024" s="19" t="str">
        <f t="shared" si="1318"/>
        <v>912200 - Rengøring af transportmidler</v>
      </c>
      <c r="F14024" s="19" t="str">
        <f t="shared" si="1319"/>
        <v>10-14 år</v>
      </c>
      <c r="G14024" s="40" t="s">
        <v>516</v>
      </c>
      <c r="H14024" s="41" t="s">
        <v>482</v>
      </c>
      <c r="I14024" s="42" t="s">
        <v>21</v>
      </c>
      <c r="J14024" s="43" t="s">
        <v>17</v>
      </c>
      <c r="K14024" s="44">
        <v>13</v>
      </c>
      <c r="L14024" s="45">
        <v>27767.288655503649</v>
      </c>
      <c r="M14024" s="46">
        <v>29329.694258540418</v>
      </c>
      <c r="N14024" s="45"/>
      <c r="O14024" s="46"/>
    </row>
    <row r="14025" spans="1:15" x14ac:dyDescent="0.2">
      <c r="A14025" s="11" t="str">
        <f t="shared" si="1314"/>
        <v>9122005 - Region Nordjylland25 år og derover</v>
      </c>
      <c r="B14025" s="12" t="str">
        <f t="shared" si="1317"/>
        <v>912200</v>
      </c>
      <c r="C14025" s="14">
        <f t="shared" si="1315"/>
        <v>0</v>
      </c>
      <c r="D14025" s="14">
        <f t="shared" si="1316"/>
        <v>0</v>
      </c>
      <c r="E14025" s="19" t="str">
        <f t="shared" si="1318"/>
        <v>912200 - Rengøring af transportmidler</v>
      </c>
      <c r="F14025" s="19" t="str">
        <f t="shared" si="1319"/>
        <v>25 år og derover</v>
      </c>
      <c r="G14025" s="40" t="s">
        <v>516</v>
      </c>
      <c r="H14025" s="41" t="s">
        <v>482</v>
      </c>
      <c r="I14025" s="42" t="s">
        <v>21</v>
      </c>
      <c r="J14025" s="43" t="s">
        <v>9</v>
      </c>
      <c r="K14025" s="44">
        <v>35</v>
      </c>
      <c r="L14025" s="45">
        <v>28120.408467068777</v>
      </c>
      <c r="M14025" s="46">
        <v>29787.6234666159</v>
      </c>
      <c r="N14025" s="45"/>
      <c r="O14025" s="46"/>
    </row>
    <row r="14026" spans="1:15" x14ac:dyDescent="0.2">
      <c r="A14026" s="11" t="str">
        <f t="shared" si="1314"/>
        <v>9122005 - Region NordjyllandAlle uanset erf.</v>
      </c>
      <c r="B14026" s="12" t="str">
        <f t="shared" si="1317"/>
        <v>912200</v>
      </c>
      <c r="C14026" s="14">
        <f t="shared" si="1315"/>
        <v>0</v>
      </c>
      <c r="D14026" s="14">
        <f t="shared" si="1316"/>
        <v>0</v>
      </c>
      <c r="E14026" s="19" t="str">
        <f t="shared" si="1318"/>
        <v>912200 - Rengøring af transportmidler</v>
      </c>
      <c r="F14026" s="19" t="str">
        <f t="shared" si="1319"/>
        <v>Alle uanset erf.</v>
      </c>
      <c r="G14026" s="40" t="s">
        <v>516</v>
      </c>
      <c r="H14026" s="41" t="s">
        <v>482</v>
      </c>
      <c r="I14026" s="42" t="s">
        <v>21</v>
      </c>
      <c r="J14026" s="43" t="s">
        <v>10</v>
      </c>
      <c r="K14026" s="44">
        <v>108</v>
      </c>
      <c r="L14026" s="45">
        <v>26483.161861313973</v>
      </c>
      <c r="M14026" s="46">
        <v>28053.30707248058</v>
      </c>
      <c r="N14026" s="45"/>
      <c r="O14026" s="46"/>
    </row>
    <row r="14027" spans="1:15" x14ac:dyDescent="0.2">
      <c r="A14027" s="11" t="str">
        <f t="shared" si="1314"/>
        <v>9122006 - Alle regionerUnder 1 år</v>
      </c>
      <c r="B14027" s="12" t="str">
        <f t="shared" si="1317"/>
        <v>912200</v>
      </c>
      <c r="C14027" s="14">
        <f t="shared" si="1315"/>
        <v>0</v>
      </c>
      <c r="D14027" s="14">
        <f t="shared" si="1316"/>
        <v>0</v>
      </c>
      <c r="E14027" s="19" t="str">
        <f t="shared" si="1318"/>
        <v>912200 - Rengøring af transportmidler</v>
      </c>
      <c r="F14027" s="19" t="str">
        <f t="shared" si="1319"/>
        <v>Under 1 år</v>
      </c>
      <c r="G14027" s="40" t="s">
        <v>516</v>
      </c>
      <c r="H14027" s="41" t="s">
        <v>482</v>
      </c>
      <c r="I14027" s="42" t="s">
        <v>11</v>
      </c>
      <c r="J14027" s="43" t="s">
        <v>13</v>
      </c>
      <c r="K14027" s="44">
        <v>59</v>
      </c>
      <c r="L14027" s="45">
        <v>22812.540284668183</v>
      </c>
      <c r="M14027" s="46">
        <v>24165.060088386963</v>
      </c>
      <c r="N14027" s="45"/>
      <c r="O14027" s="46"/>
    </row>
    <row r="14028" spans="1:15" x14ac:dyDescent="0.2">
      <c r="A14028" s="11" t="str">
        <f t="shared" si="1314"/>
        <v>9122006 - Alle regioner1 år</v>
      </c>
      <c r="B14028" s="12" t="str">
        <f t="shared" si="1317"/>
        <v>912200</v>
      </c>
      <c r="C14028" s="14">
        <f t="shared" si="1315"/>
        <v>0</v>
      </c>
      <c r="D14028" s="14">
        <f t="shared" si="1316"/>
        <v>0</v>
      </c>
      <c r="E14028" s="19" t="str">
        <f t="shared" si="1318"/>
        <v>912200 - Rengøring af transportmidler</v>
      </c>
      <c r="F14028" s="19" t="str">
        <f t="shared" si="1319"/>
        <v>1 år</v>
      </c>
      <c r="G14028" s="40" t="s">
        <v>516</v>
      </c>
      <c r="H14028" s="41" t="s">
        <v>482</v>
      </c>
      <c r="I14028" s="42" t="s">
        <v>11</v>
      </c>
      <c r="J14028" s="43" t="s">
        <v>22</v>
      </c>
      <c r="K14028" s="44">
        <v>59</v>
      </c>
      <c r="L14028" s="45">
        <v>23373.830928845298</v>
      </c>
      <c r="M14028" s="46">
        <v>24759.628776237358</v>
      </c>
      <c r="N14028" s="45"/>
      <c r="O14028" s="46"/>
    </row>
    <row r="14029" spans="1:15" x14ac:dyDescent="0.2">
      <c r="A14029" s="11" t="str">
        <f t="shared" si="1314"/>
        <v>9122006 - Alle regioner2 år</v>
      </c>
      <c r="B14029" s="12" t="str">
        <f t="shared" si="1317"/>
        <v>912200</v>
      </c>
      <c r="C14029" s="14">
        <f t="shared" si="1315"/>
        <v>0</v>
      </c>
      <c r="D14029" s="14">
        <f t="shared" si="1316"/>
        <v>0</v>
      </c>
      <c r="E14029" s="19" t="str">
        <f t="shared" si="1318"/>
        <v>912200 - Rengøring af transportmidler</v>
      </c>
      <c r="F14029" s="19" t="str">
        <f t="shared" si="1319"/>
        <v>2 år</v>
      </c>
      <c r="G14029" s="40" t="s">
        <v>516</v>
      </c>
      <c r="H14029" s="41" t="s">
        <v>482</v>
      </c>
      <c r="I14029" s="42" t="s">
        <v>11</v>
      </c>
      <c r="J14029" s="43" t="s">
        <v>23</v>
      </c>
      <c r="K14029" s="44">
        <v>68</v>
      </c>
      <c r="L14029" s="45">
        <v>23776.726026425902</v>
      </c>
      <c r="M14029" s="46">
        <v>25186.410893479038</v>
      </c>
      <c r="N14029" s="45"/>
      <c r="O14029" s="46"/>
    </row>
    <row r="14030" spans="1:15" x14ac:dyDescent="0.2">
      <c r="A14030" s="11" t="str">
        <f t="shared" si="1314"/>
        <v>9122006 - Alle regioner3 år</v>
      </c>
      <c r="B14030" s="12" t="str">
        <f t="shared" si="1317"/>
        <v>912200</v>
      </c>
      <c r="C14030" s="14">
        <f t="shared" si="1315"/>
        <v>0</v>
      </c>
      <c r="D14030" s="14">
        <f t="shared" si="1316"/>
        <v>0</v>
      </c>
      <c r="E14030" s="19" t="str">
        <f t="shared" si="1318"/>
        <v>912200 - Rengøring af transportmidler</v>
      </c>
      <c r="F14030" s="19" t="str">
        <f t="shared" si="1319"/>
        <v>3 år</v>
      </c>
      <c r="G14030" s="40" t="s">
        <v>516</v>
      </c>
      <c r="H14030" s="41" t="s">
        <v>482</v>
      </c>
      <c r="I14030" s="42" t="s">
        <v>11</v>
      </c>
      <c r="J14030" s="43" t="s">
        <v>14</v>
      </c>
      <c r="K14030" s="44">
        <v>52</v>
      </c>
      <c r="L14030" s="45">
        <v>24075.230157008365</v>
      </c>
      <c r="M14030" s="46">
        <v>25502.612866698342</v>
      </c>
      <c r="N14030" s="45"/>
      <c r="O14030" s="46"/>
    </row>
    <row r="14031" spans="1:15" x14ac:dyDescent="0.2">
      <c r="A14031" s="11" t="str">
        <f t="shared" si="1314"/>
        <v>9122006 - Alle regioner4 år</v>
      </c>
      <c r="B14031" s="12" t="str">
        <f t="shared" si="1317"/>
        <v>912200</v>
      </c>
      <c r="C14031" s="14">
        <f t="shared" si="1315"/>
        <v>0</v>
      </c>
      <c r="D14031" s="14">
        <f t="shared" si="1316"/>
        <v>0</v>
      </c>
      <c r="E14031" s="19" t="str">
        <f t="shared" si="1318"/>
        <v>912200 - Rengøring af transportmidler</v>
      </c>
      <c r="F14031" s="19" t="str">
        <f t="shared" si="1319"/>
        <v>4 år</v>
      </c>
      <c r="G14031" s="40" t="s">
        <v>516</v>
      </c>
      <c r="H14031" s="41" t="s">
        <v>482</v>
      </c>
      <c r="I14031" s="42" t="s">
        <v>11</v>
      </c>
      <c r="J14031" s="43" t="s">
        <v>24</v>
      </c>
      <c r="K14031" s="44">
        <v>49</v>
      </c>
      <c r="L14031" s="45">
        <v>25244.556499285114</v>
      </c>
      <c r="M14031" s="46">
        <v>26683.086513212464</v>
      </c>
      <c r="N14031" s="45"/>
      <c r="O14031" s="46"/>
    </row>
    <row r="14032" spans="1:15" x14ac:dyDescent="0.2">
      <c r="A14032" s="11" t="str">
        <f t="shared" si="1314"/>
        <v>9122006 - Alle regioner5-9 år</v>
      </c>
      <c r="B14032" s="12" t="str">
        <f t="shared" si="1317"/>
        <v>912200</v>
      </c>
      <c r="C14032" s="14">
        <f t="shared" si="1315"/>
        <v>0</v>
      </c>
      <c r="D14032" s="14">
        <f t="shared" si="1316"/>
        <v>0</v>
      </c>
      <c r="E14032" s="19" t="str">
        <f t="shared" si="1318"/>
        <v>912200 - Rengøring af transportmidler</v>
      </c>
      <c r="F14032" s="19" t="str">
        <f t="shared" si="1319"/>
        <v>5-9 år</v>
      </c>
      <c r="G14032" s="40" t="s">
        <v>516</v>
      </c>
      <c r="H14032" s="41" t="s">
        <v>482</v>
      </c>
      <c r="I14032" s="42" t="s">
        <v>11</v>
      </c>
      <c r="J14032" s="43" t="s">
        <v>15</v>
      </c>
      <c r="K14032" s="44">
        <v>195</v>
      </c>
      <c r="L14032" s="45">
        <v>25166.905576688787</v>
      </c>
      <c r="M14032" s="46">
        <v>26659.012013150354</v>
      </c>
      <c r="N14032" s="45"/>
      <c r="O14032" s="46"/>
    </row>
    <row r="14033" spans="1:15" x14ac:dyDescent="0.2">
      <c r="A14033" s="11" t="str">
        <f t="shared" si="1314"/>
        <v>9122006 - Alle regioner0-4 år</v>
      </c>
      <c r="B14033" s="12" t="str">
        <f t="shared" si="1317"/>
        <v>912200</v>
      </c>
      <c r="C14033" s="14">
        <f t="shared" si="1315"/>
        <v>0</v>
      </c>
      <c r="D14033" s="14">
        <f t="shared" si="1316"/>
        <v>0</v>
      </c>
      <c r="E14033" s="19" t="str">
        <f t="shared" si="1318"/>
        <v>912200 - Rengøring af transportmidler</v>
      </c>
      <c r="F14033" s="19" t="str">
        <f t="shared" si="1319"/>
        <v>0-4 år</v>
      </c>
      <c r="G14033" s="40" t="s">
        <v>516</v>
      </c>
      <c r="H14033" s="41" t="s">
        <v>482</v>
      </c>
      <c r="I14033" s="42" t="s">
        <v>11</v>
      </c>
      <c r="J14033" s="43" t="s">
        <v>16</v>
      </c>
      <c r="K14033" s="44">
        <v>287</v>
      </c>
      <c r="L14033" s="45">
        <v>23853.024998173765</v>
      </c>
      <c r="M14033" s="46">
        <v>25254.764544230842</v>
      </c>
      <c r="N14033" s="45"/>
      <c r="O14033" s="46"/>
    </row>
    <row r="14034" spans="1:15" x14ac:dyDescent="0.2">
      <c r="A14034" s="11" t="str">
        <f t="shared" si="1314"/>
        <v>9122006 - Alle regioner10-14 år</v>
      </c>
      <c r="B14034" s="12" t="str">
        <f t="shared" si="1317"/>
        <v>912200</v>
      </c>
      <c r="C14034" s="14">
        <f t="shared" si="1315"/>
        <v>0</v>
      </c>
      <c r="D14034" s="14">
        <f t="shared" si="1316"/>
        <v>0</v>
      </c>
      <c r="E14034" s="19" t="str">
        <f t="shared" si="1318"/>
        <v>912200 - Rengøring af transportmidler</v>
      </c>
      <c r="F14034" s="19" t="str">
        <f t="shared" si="1319"/>
        <v>10-14 år</v>
      </c>
      <c r="G14034" s="40" t="s">
        <v>516</v>
      </c>
      <c r="H14034" s="41" t="s">
        <v>482</v>
      </c>
      <c r="I14034" s="42" t="s">
        <v>11</v>
      </c>
      <c r="J14034" s="43" t="s">
        <v>17</v>
      </c>
      <c r="K14034" s="44">
        <v>121</v>
      </c>
      <c r="L14034" s="45">
        <v>26402.310586894717</v>
      </c>
      <c r="M14034" s="46">
        <v>27906.813794045749</v>
      </c>
      <c r="N14034" s="45"/>
      <c r="O14034" s="46"/>
    </row>
    <row r="14035" spans="1:15" x14ac:dyDescent="0.2">
      <c r="A14035" s="11" t="str">
        <f t="shared" si="1314"/>
        <v>9122006 - Alle regioner15-20 år</v>
      </c>
      <c r="B14035" s="12" t="str">
        <f t="shared" si="1317"/>
        <v>912200</v>
      </c>
      <c r="C14035" s="14">
        <f t="shared" si="1315"/>
        <v>0</v>
      </c>
      <c r="D14035" s="14">
        <f t="shared" si="1316"/>
        <v>0</v>
      </c>
      <c r="E14035" s="19" t="str">
        <f t="shared" si="1318"/>
        <v>912200 - Rengøring af transportmidler</v>
      </c>
      <c r="F14035" s="19" t="str">
        <f t="shared" si="1319"/>
        <v>15-20 år</v>
      </c>
      <c r="G14035" s="40" t="s">
        <v>516</v>
      </c>
      <c r="H14035" s="41" t="s">
        <v>482</v>
      </c>
      <c r="I14035" s="42" t="s">
        <v>11</v>
      </c>
      <c r="J14035" s="43" t="s">
        <v>18</v>
      </c>
      <c r="K14035" s="44">
        <v>95</v>
      </c>
      <c r="L14035" s="45">
        <v>26770.058674346019</v>
      </c>
      <c r="M14035" s="46">
        <v>28357.213548461492</v>
      </c>
      <c r="N14035" s="45"/>
      <c r="O14035" s="46"/>
    </row>
    <row r="14036" spans="1:15" x14ac:dyDescent="0.2">
      <c r="A14036" s="11" t="str">
        <f t="shared" si="1314"/>
        <v>9122006 - Alle regioner20-24 år</v>
      </c>
      <c r="B14036" s="12" t="str">
        <f t="shared" si="1317"/>
        <v>912200</v>
      </c>
      <c r="C14036" s="14">
        <f t="shared" si="1315"/>
        <v>0</v>
      </c>
      <c r="D14036" s="14">
        <f t="shared" si="1316"/>
        <v>0</v>
      </c>
      <c r="E14036" s="19" t="str">
        <f t="shared" si="1318"/>
        <v>912200 - Rengøring af transportmidler</v>
      </c>
      <c r="F14036" s="19" t="str">
        <f t="shared" si="1319"/>
        <v>20-24 år</v>
      </c>
      <c r="G14036" s="40" t="s">
        <v>516</v>
      </c>
      <c r="H14036" s="41" t="s">
        <v>482</v>
      </c>
      <c r="I14036" s="42" t="s">
        <v>11</v>
      </c>
      <c r="J14036" s="43" t="s">
        <v>19</v>
      </c>
      <c r="K14036" s="44">
        <v>91</v>
      </c>
      <c r="L14036" s="45">
        <v>25955.996068453307</v>
      </c>
      <c r="M14036" s="46">
        <v>27494.886444963628</v>
      </c>
      <c r="N14036" s="45"/>
      <c r="O14036" s="46"/>
    </row>
    <row r="14037" spans="1:15" x14ac:dyDescent="0.2">
      <c r="A14037" s="11" t="str">
        <f t="shared" si="1314"/>
        <v>9122006 - Alle regioner25 år og derover</v>
      </c>
      <c r="B14037" s="12" t="str">
        <f t="shared" si="1317"/>
        <v>912200</v>
      </c>
      <c r="C14037" s="14">
        <f t="shared" si="1315"/>
        <v>0</v>
      </c>
      <c r="D14037" s="14">
        <f t="shared" si="1316"/>
        <v>0</v>
      </c>
      <c r="E14037" s="19" t="str">
        <f t="shared" si="1318"/>
        <v>912200 - Rengøring af transportmidler</v>
      </c>
      <c r="F14037" s="19" t="str">
        <f t="shared" si="1319"/>
        <v>25 år og derover</v>
      </c>
      <c r="G14037" s="40" t="s">
        <v>516</v>
      </c>
      <c r="H14037" s="41" t="s">
        <v>482</v>
      </c>
      <c r="I14037" s="42" t="s">
        <v>11</v>
      </c>
      <c r="J14037" s="43" t="s">
        <v>9</v>
      </c>
      <c r="K14037" s="44">
        <v>388</v>
      </c>
      <c r="L14037" s="45">
        <v>26884.908101570254</v>
      </c>
      <c r="M14037" s="46">
        <v>28478.872218445551</v>
      </c>
      <c r="N14037" s="45"/>
      <c r="O14037" s="46"/>
    </row>
    <row r="14038" spans="1:15" x14ac:dyDescent="0.2">
      <c r="A14038" s="11" t="str">
        <f t="shared" si="1314"/>
        <v>9122006 - Alle regionerAlle uanset erf.</v>
      </c>
      <c r="B14038" s="12" t="str">
        <f t="shared" si="1317"/>
        <v>912200</v>
      </c>
      <c r="C14038" s="14">
        <f t="shared" si="1315"/>
        <v>0</v>
      </c>
      <c r="D14038" s="14">
        <f t="shared" si="1316"/>
        <v>0</v>
      </c>
      <c r="E14038" s="19" t="str">
        <f t="shared" si="1318"/>
        <v>912200 - Rengøring af transportmidler</v>
      </c>
      <c r="F14038" s="19" t="str">
        <f t="shared" si="1319"/>
        <v>Alle uanset erf.</v>
      </c>
      <c r="G14038" s="40" t="s">
        <v>516</v>
      </c>
      <c r="H14038" s="41" t="s">
        <v>482</v>
      </c>
      <c r="I14038" s="42" t="s">
        <v>11</v>
      </c>
      <c r="J14038" s="43" t="s">
        <v>10</v>
      </c>
      <c r="K14038" s="44">
        <v>1177</v>
      </c>
      <c r="L14038" s="45">
        <v>25743.163373450901</v>
      </c>
      <c r="M14038" s="46">
        <v>27268.11202584521</v>
      </c>
      <c r="N14038" s="45"/>
      <c r="O14038" s="46"/>
    </row>
    <row r="14039" spans="1:15" x14ac:dyDescent="0.2">
      <c r="A14039" s="11" t="str">
        <f t="shared" si="1314"/>
        <v>9123001 - Region Hovedstaden15-20 år</v>
      </c>
      <c r="B14039" s="12" t="str">
        <f t="shared" si="1317"/>
        <v>912300</v>
      </c>
      <c r="C14039" s="14">
        <f t="shared" si="1315"/>
        <v>0</v>
      </c>
      <c r="D14039" s="14">
        <f t="shared" si="1316"/>
        <v>0</v>
      </c>
      <c r="E14039" s="19" t="str">
        <f t="shared" si="1318"/>
        <v>912300 - Vinduespudsning</v>
      </c>
      <c r="F14039" s="19" t="str">
        <f t="shared" si="1319"/>
        <v>15-20 år</v>
      </c>
      <c r="G14039" s="40" t="s">
        <v>516</v>
      </c>
      <c r="H14039" s="41" t="s">
        <v>483</v>
      </c>
      <c r="I14039" s="42" t="s">
        <v>8</v>
      </c>
      <c r="J14039" s="43" t="s">
        <v>18</v>
      </c>
      <c r="K14039" s="44">
        <v>12</v>
      </c>
      <c r="L14039" s="45">
        <v>40963.476007128258</v>
      </c>
      <c r="M14039" s="46">
        <v>43400.91417912054</v>
      </c>
      <c r="N14039" s="45"/>
      <c r="O14039" s="46"/>
    </row>
    <row r="14040" spans="1:15" x14ac:dyDescent="0.2">
      <c r="A14040" s="11" t="str">
        <f t="shared" si="1314"/>
        <v>9123001 - Region Hovedstaden20-24 år</v>
      </c>
      <c r="B14040" s="12" t="str">
        <f t="shared" si="1317"/>
        <v>912300</v>
      </c>
      <c r="C14040" s="14">
        <f t="shared" si="1315"/>
        <v>0</v>
      </c>
      <c r="D14040" s="14">
        <f t="shared" si="1316"/>
        <v>0</v>
      </c>
      <c r="E14040" s="19" t="str">
        <f t="shared" si="1318"/>
        <v>912300 - Vinduespudsning</v>
      </c>
      <c r="F14040" s="19" t="str">
        <f t="shared" si="1319"/>
        <v>20-24 år</v>
      </c>
      <c r="G14040" s="40" t="s">
        <v>516</v>
      </c>
      <c r="H14040" s="41" t="s">
        <v>483</v>
      </c>
      <c r="I14040" s="42" t="s">
        <v>8</v>
      </c>
      <c r="J14040" s="43" t="s">
        <v>19</v>
      </c>
      <c r="K14040" s="44">
        <v>17</v>
      </c>
      <c r="L14040" s="45">
        <v>42559.021568171142</v>
      </c>
      <c r="M14040" s="46">
        <v>45091.399038160547</v>
      </c>
      <c r="N14040" s="45"/>
      <c r="O14040" s="46"/>
    </row>
    <row r="14041" spans="1:15" x14ac:dyDescent="0.2">
      <c r="A14041" s="11" t="str">
        <f t="shared" si="1314"/>
        <v>9123001 - Region Hovedstaden25 år og derover</v>
      </c>
      <c r="B14041" s="12" t="str">
        <f t="shared" si="1317"/>
        <v>912300</v>
      </c>
      <c r="C14041" s="14">
        <f t="shared" si="1315"/>
        <v>0</v>
      </c>
      <c r="D14041" s="14">
        <f t="shared" si="1316"/>
        <v>0</v>
      </c>
      <c r="E14041" s="19" t="str">
        <f t="shared" si="1318"/>
        <v>912300 - Vinduespudsning</v>
      </c>
      <c r="F14041" s="19" t="str">
        <f t="shared" si="1319"/>
        <v>25 år og derover</v>
      </c>
      <c r="G14041" s="40" t="s">
        <v>516</v>
      </c>
      <c r="H14041" s="41" t="s">
        <v>483</v>
      </c>
      <c r="I14041" s="42" t="s">
        <v>8</v>
      </c>
      <c r="J14041" s="43" t="s">
        <v>9</v>
      </c>
      <c r="K14041" s="44">
        <v>56</v>
      </c>
      <c r="L14041" s="45">
        <v>40172.473509328083</v>
      </c>
      <c r="M14041" s="46">
        <v>42562.844882547135</v>
      </c>
      <c r="N14041" s="45"/>
      <c r="O14041" s="46"/>
    </row>
    <row r="14042" spans="1:15" x14ac:dyDescent="0.2">
      <c r="A14042" s="11" t="str">
        <f t="shared" si="1314"/>
        <v>9123001 - Region HovedstadenAlle uanset erf.</v>
      </c>
      <c r="B14042" s="12" t="str">
        <f t="shared" si="1317"/>
        <v>912300</v>
      </c>
      <c r="C14042" s="14">
        <f t="shared" si="1315"/>
        <v>0</v>
      </c>
      <c r="D14042" s="14">
        <f t="shared" si="1316"/>
        <v>0</v>
      </c>
      <c r="E14042" s="19" t="str">
        <f t="shared" si="1318"/>
        <v>912300 - Vinduespudsning</v>
      </c>
      <c r="F14042" s="19" t="str">
        <f t="shared" si="1319"/>
        <v>Alle uanset erf.</v>
      </c>
      <c r="G14042" s="40" t="s">
        <v>516</v>
      </c>
      <c r="H14042" s="41" t="s">
        <v>483</v>
      </c>
      <c r="I14042" s="42" t="s">
        <v>8</v>
      </c>
      <c r="J14042" s="43" t="s">
        <v>10</v>
      </c>
      <c r="K14042" s="44">
        <v>109</v>
      </c>
      <c r="L14042" s="45">
        <v>40172.473509328083</v>
      </c>
      <c r="M14042" s="46">
        <v>42562.844882547135</v>
      </c>
      <c r="N14042" s="45"/>
      <c r="O14042" s="46"/>
    </row>
    <row r="14043" spans="1:15" x14ac:dyDescent="0.2">
      <c r="A14043" s="11" t="str">
        <f t="shared" si="1314"/>
        <v>9123003 - Region Syddanmark25 år og derover</v>
      </c>
      <c r="B14043" s="12" t="str">
        <f t="shared" si="1317"/>
        <v>912300</v>
      </c>
      <c r="C14043" s="14">
        <f t="shared" si="1315"/>
        <v>0</v>
      </c>
      <c r="D14043" s="14">
        <f t="shared" si="1316"/>
        <v>0</v>
      </c>
      <c r="E14043" s="19" t="str">
        <f t="shared" si="1318"/>
        <v>912300 - Vinduespudsning</v>
      </c>
      <c r="F14043" s="19" t="str">
        <f t="shared" si="1319"/>
        <v>25 år og derover</v>
      </c>
      <c r="G14043" s="40" t="s">
        <v>516</v>
      </c>
      <c r="H14043" s="41" t="s">
        <v>483</v>
      </c>
      <c r="I14043" s="42" t="s">
        <v>544</v>
      </c>
      <c r="J14043" s="43" t="s">
        <v>9</v>
      </c>
      <c r="K14043" s="44">
        <v>12</v>
      </c>
      <c r="L14043" s="45">
        <v>31560.949480951269</v>
      </c>
      <c r="M14043" s="46">
        <v>33438.911766080688</v>
      </c>
      <c r="N14043" s="45"/>
      <c r="O14043" s="46"/>
    </row>
    <row r="14044" spans="1:15" x14ac:dyDescent="0.2">
      <c r="A14044" s="11" t="str">
        <f t="shared" si="1314"/>
        <v>9123003 - Region SyddanmarkAlle uanset erf.</v>
      </c>
      <c r="B14044" s="12" t="str">
        <f t="shared" si="1317"/>
        <v>912300</v>
      </c>
      <c r="C14044" s="14">
        <f t="shared" si="1315"/>
        <v>0</v>
      </c>
      <c r="D14044" s="14">
        <f t="shared" si="1316"/>
        <v>0</v>
      </c>
      <c r="E14044" s="19" t="str">
        <f t="shared" si="1318"/>
        <v>912300 - Vinduespudsning</v>
      </c>
      <c r="F14044" s="19" t="str">
        <f t="shared" si="1319"/>
        <v>Alle uanset erf.</v>
      </c>
      <c r="G14044" s="40" t="s">
        <v>516</v>
      </c>
      <c r="H14044" s="41" t="s">
        <v>483</v>
      </c>
      <c r="I14044" s="42" t="s">
        <v>544</v>
      </c>
      <c r="J14044" s="43" t="s">
        <v>10</v>
      </c>
      <c r="K14044" s="44">
        <v>44</v>
      </c>
      <c r="L14044" s="45">
        <v>30029.338394467475</v>
      </c>
      <c r="M14044" s="46">
        <v>31816.165656626854</v>
      </c>
      <c r="N14044" s="45"/>
      <c r="O14044" s="46"/>
    </row>
    <row r="14045" spans="1:15" x14ac:dyDescent="0.2">
      <c r="A14045" s="11" t="str">
        <f t="shared" si="1314"/>
        <v>9123004 - Region Midtjylland25 år og derover</v>
      </c>
      <c r="B14045" s="12" t="str">
        <f t="shared" si="1317"/>
        <v>912300</v>
      </c>
      <c r="C14045" s="14">
        <f t="shared" si="1315"/>
        <v>0</v>
      </c>
      <c r="D14045" s="14">
        <f t="shared" si="1316"/>
        <v>0</v>
      </c>
      <c r="E14045" s="19" t="str">
        <f t="shared" si="1318"/>
        <v>912300 - Vinduespudsning</v>
      </c>
      <c r="F14045" s="19" t="str">
        <f t="shared" si="1319"/>
        <v>25 år og derover</v>
      </c>
      <c r="G14045" s="40" t="s">
        <v>516</v>
      </c>
      <c r="H14045" s="41" t="s">
        <v>483</v>
      </c>
      <c r="I14045" s="42" t="s">
        <v>517</v>
      </c>
      <c r="J14045" s="43" t="s">
        <v>9</v>
      </c>
      <c r="K14045" s="44">
        <v>14</v>
      </c>
      <c r="L14045" s="45">
        <v>33781.260152724542</v>
      </c>
      <c r="M14045" s="46">
        <v>35791.336958216445</v>
      </c>
      <c r="N14045" s="45"/>
      <c r="O14045" s="46"/>
    </row>
    <row r="14046" spans="1:15" x14ac:dyDescent="0.2">
      <c r="A14046" s="11" t="str">
        <f t="shared" si="1314"/>
        <v>9123004 - Region MidtjyllandAlle uanset erf.</v>
      </c>
      <c r="B14046" s="12" t="str">
        <f t="shared" si="1317"/>
        <v>912300</v>
      </c>
      <c r="C14046" s="14">
        <f t="shared" si="1315"/>
        <v>0</v>
      </c>
      <c r="D14046" s="14">
        <f t="shared" si="1316"/>
        <v>0</v>
      </c>
      <c r="E14046" s="19" t="str">
        <f t="shared" si="1318"/>
        <v>912300 - Vinduespudsning</v>
      </c>
      <c r="F14046" s="19" t="str">
        <f t="shared" si="1319"/>
        <v>Alle uanset erf.</v>
      </c>
      <c r="G14046" s="40" t="s">
        <v>516</v>
      </c>
      <c r="H14046" s="41" t="s">
        <v>483</v>
      </c>
      <c r="I14046" s="42" t="s">
        <v>517</v>
      </c>
      <c r="J14046" s="43" t="s">
        <v>10</v>
      </c>
      <c r="K14046" s="44">
        <v>36</v>
      </c>
      <c r="L14046" s="45">
        <v>32568.31135331668</v>
      </c>
      <c r="M14046" s="46">
        <v>34506.214408127991</v>
      </c>
      <c r="N14046" s="45"/>
      <c r="O14046" s="46"/>
    </row>
    <row r="14047" spans="1:15" x14ac:dyDescent="0.2">
      <c r="A14047" s="11" t="str">
        <f t="shared" si="1314"/>
        <v>9123005 - Region NordjyllandAlle uanset erf.</v>
      </c>
      <c r="B14047" s="12" t="str">
        <f t="shared" si="1317"/>
        <v>912300</v>
      </c>
      <c r="C14047" s="14">
        <f t="shared" si="1315"/>
        <v>0</v>
      </c>
      <c r="D14047" s="14">
        <f t="shared" si="1316"/>
        <v>0</v>
      </c>
      <c r="E14047" s="19" t="str">
        <f t="shared" si="1318"/>
        <v>912300 - Vinduespudsning</v>
      </c>
      <c r="F14047" s="19" t="str">
        <f t="shared" si="1319"/>
        <v>Alle uanset erf.</v>
      </c>
      <c r="G14047" s="40" t="s">
        <v>516</v>
      </c>
      <c r="H14047" s="41" t="s">
        <v>483</v>
      </c>
      <c r="I14047" s="42" t="s">
        <v>21</v>
      </c>
      <c r="J14047" s="43" t="s">
        <v>10</v>
      </c>
      <c r="K14047" s="44">
        <v>21</v>
      </c>
      <c r="L14047" s="45">
        <v>27750.097514962636</v>
      </c>
      <c r="M14047" s="46">
        <v>29401.303749211602</v>
      </c>
      <c r="N14047" s="45"/>
      <c r="O14047" s="46"/>
    </row>
    <row r="14048" spans="1:15" x14ac:dyDescent="0.2">
      <c r="A14048" s="11" t="str">
        <f t="shared" si="1314"/>
        <v>9123006 - Alle regioner5-9 år</v>
      </c>
      <c r="B14048" s="12" t="str">
        <f t="shared" si="1317"/>
        <v>912300</v>
      </c>
      <c r="C14048" s="14">
        <f t="shared" si="1315"/>
        <v>0</v>
      </c>
      <c r="D14048" s="14">
        <f t="shared" si="1316"/>
        <v>0</v>
      </c>
      <c r="E14048" s="19" t="str">
        <f t="shared" si="1318"/>
        <v>912300 - Vinduespudsning</v>
      </c>
      <c r="F14048" s="19" t="str">
        <f t="shared" si="1319"/>
        <v>5-9 år</v>
      </c>
      <c r="G14048" s="40" t="s">
        <v>516</v>
      </c>
      <c r="H14048" s="41" t="s">
        <v>483</v>
      </c>
      <c r="I14048" s="42" t="s">
        <v>11</v>
      </c>
      <c r="J14048" s="43" t="s">
        <v>15</v>
      </c>
      <c r="K14048" s="44">
        <v>24</v>
      </c>
      <c r="L14048" s="45">
        <v>32568.31135331668</v>
      </c>
      <c r="M14048" s="46">
        <v>34506.214408127991</v>
      </c>
      <c r="N14048" s="45"/>
      <c r="O14048" s="46"/>
    </row>
    <row r="14049" spans="1:15" x14ac:dyDescent="0.2">
      <c r="A14049" s="11" t="str">
        <f t="shared" si="1314"/>
        <v>9123006 - Alle regioner0-4 år</v>
      </c>
      <c r="B14049" s="12" t="str">
        <f t="shared" si="1317"/>
        <v>912300</v>
      </c>
      <c r="C14049" s="14">
        <f t="shared" si="1315"/>
        <v>0</v>
      </c>
      <c r="D14049" s="14">
        <f t="shared" si="1316"/>
        <v>0</v>
      </c>
      <c r="E14049" s="19" t="str">
        <f t="shared" si="1318"/>
        <v>912300 - Vinduespudsning</v>
      </c>
      <c r="F14049" s="19" t="str">
        <f t="shared" si="1319"/>
        <v>0-4 år</v>
      </c>
      <c r="G14049" s="40" t="s">
        <v>516</v>
      </c>
      <c r="H14049" s="41" t="s">
        <v>483</v>
      </c>
      <c r="I14049" s="42" t="s">
        <v>11</v>
      </c>
      <c r="J14049" s="43" t="s">
        <v>16</v>
      </c>
      <c r="K14049" s="44">
        <v>23</v>
      </c>
      <c r="L14049" s="45">
        <v>28399.607045686444</v>
      </c>
      <c r="M14049" s="46">
        <v>30089.460862552263</v>
      </c>
      <c r="N14049" s="45"/>
      <c r="O14049" s="46"/>
    </row>
    <row r="14050" spans="1:15" x14ac:dyDescent="0.2">
      <c r="A14050" s="11" t="str">
        <f t="shared" si="1314"/>
        <v>9123006 - Alle regioner10-14 år</v>
      </c>
      <c r="B14050" s="12" t="str">
        <f t="shared" si="1317"/>
        <v>912300</v>
      </c>
      <c r="C14050" s="14">
        <f t="shared" si="1315"/>
        <v>0</v>
      </c>
      <c r="D14050" s="14">
        <f t="shared" si="1316"/>
        <v>0</v>
      </c>
      <c r="E14050" s="19" t="str">
        <f t="shared" si="1318"/>
        <v>912300 - Vinduespudsning</v>
      </c>
      <c r="F14050" s="19" t="str">
        <f t="shared" si="1319"/>
        <v>10-14 år</v>
      </c>
      <c r="G14050" s="40" t="s">
        <v>516</v>
      </c>
      <c r="H14050" s="41" t="s">
        <v>483</v>
      </c>
      <c r="I14050" s="42" t="s">
        <v>11</v>
      </c>
      <c r="J14050" s="43" t="s">
        <v>17</v>
      </c>
      <c r="K14050" s="44">
        <v>27</v>
      </c>
      <c r="L14050" s="45">
        <v>33568.370481139238</v>
      </c>
      <c r="M14050" s="46">
        <v>35565.77977248135</v>
      </c>
      <c r="N14050" s="45"/>
      <c r="O14050" s="46"/>
    </row>
    <row r="14051" spans="1:15" x14ac:dyDescent="0.2">
      <c r="A14051" s="11" t="str">
        <f t="shared" si="1314"/>
        <v>9123006 - Alle regioner15-20 år</v>
      </c>
      <c r="B14051" s="12" t="str">
        <f t="shared" si="1317"/>
        <v>912300</v>
      </c>
      <c r="C14051" s="14">
        <f t="shared" si="1315"/>
        <v>0</v>
      </c>
      <c r="D14051" s="14">
        <f t="shared" si="1316"/>
        <v>0</v>
      </c>
      <c r="E14051" s="19" t="str">
        <f t="shared" si="1318"/>
        <v>912300 - Vinduespudsning</v>
      </c>
      <c r="F14051" s="19" t="str">
        <f t="shared" si="1319"/>
        <v>15-20 år</v>
      </c>
      <c r="G14051" s="40" t="s">
        <v>516</v>
      </c>
      <c r="H14051" s="41" t="s">
        <v>483</v>
      </c>
      <c r="I14051" s="42" t="s">
        <v>11</v>
      </c>
      <c r="J14051" s="43" t="s">
        <v>18</v>
      </c>
      <c r="K14051" s="44">
        <v>20</v>
      </c>
      <c r="L14051" s="45">
        <v>40963.476007128258</v>
      </c>
      <c r="M14051" s="46">
        <v>43400.91417912054</v>
      </c>
      <c r="N14051" s="45"/>
      <c r="O14051" s="46"/>
    </row>
    <row r="14052" spans="1:15" x14ac:dyDescent="0.2">
      <c r="A14052" s="11" t="str">
        <f t="shared" si="1314"/>
        <v>9123006 - Alle regioner20-24 år</v>
      </c>
      <c r="B14052" s="12" t="str">
        <f t="shared" si="1317"/>
        <v>912300</v>
      </c>
      <c r="C14052" s="14">
        <f t="shared" si="1315"/>
        <v>0</v>
      </c>
      <c r="D14052" s="14">
        <f t="shared" si="1316"/>
        <v>0</v>
      </c>
      <c r="E14052" s="19" t="str">
        <f t="shared" si="1318"/>
        <v>912300 - Vinduespudsning</v>
      </c>
      <c r="F14052" s="19" t="str">
        <f t="shared" si="1319"/>
        <v>20-24 år</v>
      </c>
      <c r="G14052" s="40" t="s">
        <v>516</v>
      </c>
      <c r="H14052" s="41" t="s">
        <v>483</v>
      </c>
      <c r="I14052" s="42" t="s">
        <v>11</v>
      </c>
      <c r="J14052" s="43" t="s">
        <v>19</v>
      </c>
      <c r="K14052" s="44">
        <v>27</v>
      </c>
      <c r="L14052" s="45">
        <v>32519.288794834192</v>
      </c>
      <c r="M14052" s="46">
        <v>34454.274874159506</v>
      </c>
      <c r="N14052" s="45"/>
      <c r="O14052" s="46"/>
    </row>
    <row r="14053" spans="1:15" x14ac:dyDescent="0.2">
      <c r="A14053" s="11" t="str">
        <f t="shared" si="1314"/>
        <v>9123006 - Alle regioner25 år og derover</v>
      </c>
      <c r="B14053" s="12" t="str">
        <f t="shared" si="1317"/>
        <v>912300</v>
      </c>
      <c r="C14053" s="14">
        <f t="shared" si="1315"/>
        <v>0</v>
      </c>
      <c r="D14053" s="14">
        <f t="shared" si="1316"/>
        <v>0</v>
      </c>
      <c r="E14053" s="19" t="str">
        <f t="shared" si="1318"/>
        <v>912300 - Vinduespudsning</v>
      </c>
      <c r="F14053" s="19" t="str">
        <f t="shared" si="1319"/>
        <v>25 år og derover</v>
      </c>
      <c r="G14053" s="40" t="s">
        <v>516</v>
      </c>
      <c r="H14053" s="41" t="s">
        <v>483</v>
      </c>
      <c r="I14053" s="42" t="s">
        <v>11</v>
      </c>
      <c r="J14053" s="43" t="s">
        <v>9</v>
      </c>
      <c r="K14053" s="44">
        <v>94</v>
      </c>
      <c r="L14053" s="45">
        <v>36622.991936772734</v>
      </c>
      <c r="M14053" s="46">
        <v>38802.159507994518</v>
      </c>
      <c r="N14053" s="45"/>
      <c r="O14053" s="46"/>
    </row>
    <row r="14054" spans="1:15" x14ac:dyDescent="0.2">
      <c r="A14054" s="11" t="str">
        <f t="shared" si="1314"/>
        <v>9123006 - Alle regionerAlle uanset erf.</v>
      </c>
      <c r="B14054" s="12" t="str">
        <f t="shared" si="1317"/>
        <v>912300</v>
      </c>
      <c r="C14054" s="14">
        <f t="shared" si="1315"/>
        <v>0</v>
      </c>
      <c r="D14054" s="14">
        <f t="shared" si="1316"/>
        <v>0</v>
      </c>
      <c r="E14054" s="19" t="str">
        <f t="shared" si="1318"/>
        <v>912300 - Vinduespudsning</v>
      </c>
      <c r="F14054" s="19" t="str">
        <f t="shared" si="1319"/>
        <v>Alle uanset erf.</v>
      </c>
      <c r="G14054" s="40" t="s">
        <v>516</v>
      </c>
      <c r="H14054" s="41" t="s">
        <v>483</v>
      </c>
      <c r="I14054" s="42" t="s">
        <v>11</v>
      </c>
      <c r="J14054" s="43" t="s">
        <v>10</v>
      </c>
      <c r="K14054" s="44">
        <v>215</v>
      </c>
      <c r="L14054" s="45">
        <v>33781.260152724542</v>
      </c>
      <c r="M14054" s="46">
        <v>35791.336958216445</v>
      </c>
      <c r="N14054" s="45"/>
      <c r="O14054" s="46"/>
    </row>
    <row r="14055" spans="1:15" x14ac:dyDescent="0.2">
      <c r="A14055" s="11" t="str">
        <f t="shared" si="1314"/>
        <v>9129101 - Region Hovedstaden4 år</v>
      </c>
      <c r="B14055" s="12" t="str">
        <f t="shared" si="1317"/>
        <v>912910</v>
      </c>
      <c r="C14055" s="14">
        <f t="shared" si="1315"/>
        <v>0</v>
      </c>
      <c r="D14055" s="14">
        <f t="shared" si="1316"/>
        <v>0</v>
      </c>
      <c r="E14055" s="19" t="str">
        <f t="shared" si="1318"/>
        <v>912910 - Rengøring ved skadeservice</v>
      </c>
      <c r="F14055" s="19" t="str">
        <f t="shared" si="1319"/>
        <v>4 år</v>
      </c>
      <c r="G14055" s="40" t="s">
        <v>516</v>
      </c>
      <c r="H14055" s="41" t="s">
        <v>484</v>
      </c>
      <c r="I14055" s="42" t="s">
        <v>8</v>
      </c>
      <c r="J14055" s="43" t="s">
        <v>24</v>
      </c>
      <c r="K14055" s="44">
        <v>12</v>
      </c>
      <c r="L14055" s="45">
        <v>33870.871669296481</v>
      </c>
      <c r="M14055" s="46">
        <v>35886.280603612227</v>
      </c>
      <c r="N14055" s="45"/>
      <c r="O14055" s="46"/>
    </row>
    <row r="14056" spans="1:15" x14ac:dyDescent="0.2">
      <c r="A14056" s="11" t="str">
        <f t="shared" si="1314"/>
        <v>9129101 - Region Hovedstaden5-9 år</v>
      </c>
      <c r="B14056" s="12" t="str">
        <f t="shared" si="1317"/>
        <v>912910</v>
      </c>
      <c r="C14056" s="14">
        <f t="shared" si="1315"/>
        <v>0</v>
      </c>
      <c r="D14056" s="14">
        <f t="shared" si="1316"/>
        <v>0</v>
      </c>
      <c r="E14056" s="19" t="str">
        <f t="shared" si="1318"/>
        <v>912910 - Rengøring ved skadeservice</v>
      </c>
      <c r="F14056" s="19" t="str">
        <f t="shared" si="1319"/>
        <v>5-9 år</v>
      </c>
      <c r="G14056" s="40" t="s">
        <v>516</v>
      </c>
      <c r="H14056" s="41" t="s">
        <v>484</v>
      </c>
      <c r="I14056" s="42" t="s">
        <v>8</v>
      </c>
      <c r="J14056" s="43" t="s">
        <v>15</v>
      </c>
      <c r="K14056" s="44">
        <v>45</v>
      </c>
      <c r="L14056" s="45">
        <v>33098.347051411853</v>
      </c>
      <c r="M14056" s="46">
        <v>35067.788671037117</v>
      </c>
      <c r="N14056" s="45"/>
      <c r="O14056" s="46"/>
    </row>
    <row r="14057" spans="1:15" x14ac:dyDescent="0.2">
      <c r="A14057" s="11" t="str">
        <f t="shared" si="1314"/>
        <v>9129101 - Region Hovedstaden0-4 år</v>
      </c>
      <c r="B14057" s="12" t="str">
        <f t="shared" si="1317"/>
        <v>912910</v>
      </c>
      <c r="C14057" s="14">
        <f t="shared" si="1315"/>
        <v>0</v>
      </c>
      <c r="D14057" s="14">
        <f t="shared" si="1316"/>
        <v>0</v>
      </c>
      <c r="E14057" s="19" t="str">
        <f t="shared" si="1318"/>
        <v>912910 - Rengøring ved skadeservice</v>
      </c>
      <c r="F14057" s="19" t="str">
        <f t="shared" si="1319"/>
        <v>0-4 år</v>
      </c>
      <c r="G14057" s="40" t="s">
        <v>516</v>
      </c>
      <c r="H14057" s="41" t="s">
        <v>484</v>
      </c>
      <c r="I14057" s="42" t="s">
        <v>8</v>
      </c>
      <c r="J14057" s="43" t="s">
        <v>16</v>
      </c>
      <c r="K14057" s="44">
        <v>41</v>
      </c>
      <c r="L14057" s="45">
        <v>30505.378168308944</v>
      </c>
      <c r="M14057" s="46">
        <v>32320.531091013974</v>
      </c>
      <c r="N14057" s="45"/>
      <c r="O14057" s="46"/>
    </row>
    <row r="14058" spans="1:15" x14ac:dyDescent="0.2">
      <c r="A14058" s="11" t="str">
        <f t="shared" si="1314"/>
        <v>9129101 - Region Hovedstaden10-14 år</v>
      </c>
      <c r="B14058" s="12" t="str">
        <f t="shared" si="1317"/>
        <v>912910</v>
      </c>
      <c r="C14058" s="14">
        <f t="shared" si="1315"/>
        <v>0</v>
      </c>
      <c r="D14058" s="14">
        <f t="shared" si="1316"/>
        <v>0</v>
      </c>
      <c r="E14058" s="19" t="str">
        <f t="shared" si="1318"/>
        <v>912910 - Rengøring ved skadeservice</v>
      </c>
      <c r="F14058" s="19" t="str">
        <f t="shared" si="1319"/>
        <v>10-14 år</v>
      </c>
      <c r="G14058" s="40" t="s">
        <v>516</v>
      </c>
      <c r="H14058" s="41" t="s">
        <v>484</v>
      </c>
      <c r="I14058" s="42" t="s">
        <v>8</v>
      </c>
      <c r="J14058" s="43" t="s">
        <v>17</v>
      </c>
      <c r="K14058" s="44">
        <v>43</v>
      </c>
      <c r="L14058" s="45">
        <v>33376.622830958891</v>
      </c>
      <c r="M14058" s="46">
        <v>35362.622615894419</v>
      </c>
      <c r="N14058" s="45"/>
      <c r="O14058" s="46"/>
    </row>
    <row r="14059" spans="1:15" x14ac:dyDescent="0.2">
      <c r="A14059" s="11" t="str">
        <f t="shared" si="1314"/>
        <v>9129101 - Region Hovedstaden15-20 år</v>
      </c>
      <c r="B14059" s="12" t="str">
        <f t="shared" si="1317"/>
        <v>912910</v>
      </c>
      <c r="C14059" s="14">
        <f t="shared" si="1315"/>
        <v>0</v>
      </c>
      <c r="D14059" s="14">
        <f t="shared" si="1316"/>
        <v>0</v>
      </c>
      <c r="E14059" s="19" t="str">
        <f t="shared" si="1318"/>
        <v>912910 - Rengøring ved skadeservice</v>
      </c>
      <c r="F14059" s="19" t="str">
        <f t="shared" si="1319"/>
        <v>15-20 år</v>
      </c>
      <c r="G14059" s="40" t="s">
        <v>516</v>
      </c>
      <c r="H14059" s="41" t="s">
        <v>484</v>
      </c>
      <c r="I14059" s="42" t="s">
        <v>8</v>
      </c>
      <c r="J14059" s="43" t="s">
        <v>18</v>
      </c>
      <c r="K14059" s="44">
        <v>24</v>
      </c>
      <c r="L14059" s="45">
        <v>34766.553553780155</v>
      </c>
      <c r="M14059" s="46">
        <v>36835.257994923071</v>
      </c>
      <c r="N14059" s="45"/>
      <c r="O14059" s="46"/>
    </row>
    <row r="14060" spans="1:15" x14ac:dyDescent="0.2">
      <c r="A14060" s="11" t="str">
        <f t="shared" si="1314"/>
        <v>9129101 - Region Hovedstaden20-24 år</v>
      </c>
      <c r="B14060" s="12" t="str">
        <f t="shared" si="1317"/>
        <v>912910</v>
      </c>
      <c r="C14060" s="14">
        <f t="shared" si="1315"/>
        <v>0</v>
      </c>
      <c r="D14060" s="14">
        <f t="shared" si="1316"/>
        <v>0</v>
      </c>
      <c r="E14060" s="19" t="str">
        <f t="shared" si="1318"/>
        <v>912910 - Rengøring ved skadeservice</v>
      </c>
      <c r="F14060" s="19" t="str">
        <f t="shared" si="1319"/>
        <v>20-24 år</v>
      </c>
      <c r="G14060" s="40" t="s">
        <v>516</v>
      </c>
      <c r="H14060" s="41" t="s">
        <v>484</v>
      </c>
      <c r="I14060" s="42" t="s">
        <v>8</v>
      </c>
      <c r="J14060" s="43" t="s">
        <v>19</v>
      </c>
      <c r="K14060" s="44">
        <v>21</v>
      </c>
      <c r="L14060" s="45">
        <v>33019.121223807175</v>
      </c>
      <c r="M14060" s="46">
        <v>34983.848691333194</v>
      </c>
      <c r="N14060" s="45"/>
      <c r="O14060" s="46"/>
    </row>
    <row r="14061" spans="1:15" x14ac:dyDescent="0.2">
      <c r="A14061" s="11" t="str">
        <f t="shared" si="1314"/>
        <v>9129101 - Region Hovedstaden25 år og derover</v>
      </c>
      <c r="B14061" s="12" t="str">
        <f t="shared" si="1317"/>
        <v>912910</v>
      </c>
      <c r="C14061" s="14">
        <f t="shared" si="1315"/>
        <v>0</v>
      </c>
      <c r="D14061" s="14">
        <f t="shared" si="1316"/>
        <v>0</v>
      </c>
      <c r="E14061" s="19" t="str">
        <f t="shared" si="1318"/>
        <v>912910 - Rengøring ved skadeservice</v>
      </c>
      <c r="F14061" s="19" t="str">
        <f t="shared" si="1319"/>
        <v>25 år og derover</v>
      </c>
      <c r="G14061" s="40" t="s">
        <v>516</v>
      </c>
      <c r="H14061" s="41" t="s">
        <v>484</v>
      </c>
      <c r="I14061" s="42" t="s">
        <v>8</v>
      </c>
      <c r="J14061" s="43" t="s">
        <v>9</v>
      </c>
      <c r="K14061" s="44">
        <v>54</v>
      </c>
      <c r="L14061" s="45">
        <v>33213.701853169689</v>
      </c>
      <c r="M14061" s="46">
        <v>35190.007397064423</v>
      </c>
      <c r="N14061" s="45"/>
      <c r="O14061" s="46"/>
    </row>
    <row r="14062" spans="1:15" x14ac:dyDescent="0.2">
      <c r="A14062" s="11" t="str">
        <f t="shared" si="1314"/>
        <v>9129101 - Region HovedstadenAlle uanset erf.</v>
      </c>
      <c r="B14062" s="12" t="str">
        <f t="shared" si="1317"/>
        <v>912910</v>
      </c>
      <c r="C14062" s="14">
        <f t="shared" si="1315"/>
        <v>0</v>
      </c>
      <c r="D14062" s="14">
        <f t="shared" si="1316"/>
        <v>0</v>
      </c>
      <c r="E14062" s="19" t="str">
        <f t="shared" si="1318"/>
        <v>912910 - Rengøring ved skadeservice</v>
      </c>
      <c r="F14062" s="19" t="str">
        <f t="shared" si="1319"/>
        <v>Alle uanset erf.</v>
      </c>
      <c r="G14062" s="40" t="s">
        <v>516</v>
      </c>
      <c r="H14062" s="41" t="s">
        <v>484</v>
      </c>
      <c r="I14062" s="42" t="s">
        <v>8</v>
      </c>
      <c r="J14062" s="43" t="s">
        <v>10</v>
      </c>
      <c r="K14062" s="44">
        <v>228</v>
      </c>
      <c r="L14062" s="45">
        <v>33190.54665427735</v>
      </c>
      <c r="M14062" s="46">
        <v>35165.474400896033</v>
      </c>
      <c r="N14062" s="45"/>
      <c r="O14062" s="46"/>
    </row>
    <row r="14063" spans="1:15" x14ac:dyDescent="0.2">
      <c r="A14063" s="11" t="str">
        <f t="shared" si="1314"/>
        <v>9129102 - Region Sjælland5-9 år</v>
      </c>
      <c r="B14063" s="12" t="str">
        <f t="shared" si="1317"/>
        <v>912910</v>
      </c>
      <c r="C14063" s="14">
        <f t="shared" si="1315"/>
        <v>0</v>
      </c>
      <c r="D14063" s="14">
        <f t="shared" si="1316"/>
        <v>0</v>
      </c>
      <c r="E14063" s="19" t="str">
        <f t="shared" si="1318"/>
        <v>912910 - Rengøring ved skadeservice</v>
      </c>
      <c r="F14063" s="19" t="str">
        <f t="shared" si="1319"/>
        <v>5-9 år</v>
      </c>
      <c r="G14063" s="40" t="s">
        <v>516</v>
      </c>
      <c r="H14063" s="41" t="s">
        <v>484</v>
      </c>
      <c r="I14063" s="42" t="s">
        <v>20</v>
      </c>
      <c r="J14063" s="43" t="s">
        <v>15</v>
      </c>
      <c r="K14063" s="44">
        <v>17</v>
      </c>
      <c r="L14063" s="45">
        <v>31267.338918653528</v>
      </c>
      <c r="M14063" s="46">
        <v>33127.83057721502</v>
      </c>
      <c r="N14063" s="45"/>
      <c r="O14063" s="46"/>
    </row>
    <row r="14064" spans="1:15" x14ac:dyDescent="0.2">
      <c r="A14064" s="11" t="str">
        <f t="shared" si="1314"/>
        <v>9129102 - Region Sjælland10-14 år</v>
      </c>
      <c r="B14064" s="12" t="str">
        <f t="shared" si="1317"/>
        <v>912910</v>
      </c>
      <c r="C14064" s="14">
        <f t="shared" si="1315"/>
        <v>0</v>
      </c>
      <c r="D14064" s="14">
        <f t="shared" si="1316"/>
        <v>0</v>
      </c>
      <c r="E14064" s="19" t="str">
        <f t="shared" si="1318"/>
        <v>912910 - Rengøring ved skadeservice</v>
      </c>
      <c r="F14064" s="19" t="str">
        <f t="shared" si="1319"/>
        <v>10-14 år</v>
      </c>
      <c r="G14064" s="40" t="s">
        <v>516</v>
      </c>
      <c r="H14064" s="41" t="s">
        <v>484</v>
      </c>
      <c r="I14064" s="42" t="s">
        <v>20</v>
      </c>
      <c r="J14064" s="43" t="s">
        <v>17</v>
      </c>
      <c r="K14064" s="44">
        <v>17</v>
      </c>
      <c r="L14064" s="45">
        <v>33466.561947841408</v>
      </c>
      <c r="M14064" s="46">
        <v>35457.913354709766</v>
      </c>
      <c r="N14064" s="45"/>
      <c r="O14064" s="46"/>
    </row>
    <row r="14065" spans="1:15" x14ac:dyDescent="0.2">
      <c r="A14065" s="11" t="str">
        <f t="shared" si="1314"/>
        <v>9129102 - Region Sjælland15-20 år</v>
      </c>
      <c r="B14065" s="12" t="str">
        <f t="shared" si="1317"/>
        <v>912910</v>
      </c>
      <c r="C14065" s="14">
        <f t="shared" si="1315"/>
        <v>0</v>
      </c>
      <c r="D14065" s="14">
        <f t="shared" si="1316"/>
        <v>0</v>
      </c>
      <c r="E14065" s="19" t="str">
        <f t="shared" si="1318"/>
        <v>912910 - Rengøring ved skadeservice</v>
      </c>
      <c r="F14065" s="19" t="str">
        <f t="shared" si="1319"/>
        <v>15-20 år</v>
      </c>
      <c r="G14065" s="40" t="s">
        <v>516</v>
      </c>
      <c r="H14065" s="41" t="s">
        <v>484</v>
      </c>
      <c r="I14065" s="42" t="s">
        <v>20</v>
      </c>
      <c r="J14065" s="43" t="s">
        <v>18</v>
      </c>
      <c r="K14065" s="44">
        <v>19</v>
      </c>
      <c r="L14065" s="45">
        <v>33824.225868644113</v>
      </c>
      <c r="M14065" s="46">
        <v>35828.339352237832</v>
      </c>
      <c r="N14065" s="45"/>
      <c r="O14065" s="46"/>
    </row>
    <row r="14066" spans="1:15" x14ac:dyDescent="0.2">
      <c r="A14066" s="11" t="str">
        <f t="shared" si="1314"/>
        <v>9129102 - Region Sjælland25 år og derover</v>
      </c>
      <c r="B14066" s="12" t="str">
        <f t="shared" si="1317"/>
        <v>912910</v>
      </c>
      <c r="C14066" s="14">
        <f t="shared" si="1315"/>
        <v>0</v>
      </c>
      <c r="D14066" s="14">
        <f t="shared" si="1316"/>
        <v>0</v>
      </c>
      <c r="E14066" s="19" t="str">
        <f t="shared" si="1318"/>
        <v>912910 - Rengøring ved skadeservice</v>
      </c>
      <c r="F14066" s="19" t="str">
        <f t="shared" si="1319"/>
        <v>25 år og derover</v>
      </c>
      <c r="G14066" s="40" t="s">
        <v>516</v>
      </c>
      <c r="H14066" s="41" t="s">
        <v>484</v>
      </c>
      <c r="I14066" s="42" t="s">
        <v>20</v>
      </c>
      <c r="J14066" s="43" t="s">
        <v>9</v>
      </c>
      <c r="K14066" s="44">
        <v>30</v>
      </c>
      <c r="L14066" s="45">
        <v>33242.637812439476</v>
      </c>
      <c r="M14066" s="46">
        <v>35220.66512456636</v>
      </c>
      <c r="N14066" s="45"/>
      <c r="O14066" s="46"/>
    </row>
    <row r="14067" spans="1:15" x14ac:dyDescent="0.2">
      <c r="A14067" s="11" t="str">
        <f t="shared" si="1314"/>
        <v>9129102 - Region SjællandAlle uanset erf.</v>
      </c>
      <c r="B14067" s="12" t="str">
        <f t="shared" si="1317"/>
        <v>912910</v>
      </c>
      <c r="C14067" s="14">
        <f t="shared" si="1315"/>
        <v>0</v>
      </c>
      <c r="D14067" s="14">
        <f t="shared" si="1316"/>
        <v>0</v>
      </c>
      <c r="E14067" s="19" t="str">
        <f t="shared" si="1318"/>
        <v>912910 - Rengøring ved skadeservice</v>
      </c>
      <c r="F14067" s="19" t="str">
        <f t="shared" si="1319"/>
        <v>Alle uanset erf.</v>
      </c>
      <c r="G14067" s="40" t="s">
        <v>516</v>
      </c>
      <c r="H14067" s="41" t="s">
        <v>484</v>
      </c>
      <c r="I14067" s="42" t="s">
        <v>20</v>
      </c>
      <c r="J14067" s="43" t="s">
        <v>10</v>
      </c>
      <c r="K14067" s="44">
        <v>102</v>
      </c>
      <c r="L14067" s="45">
        <v>33227.461498237426</v>
      </c>
      <c r="M14067" s="46">
        <v>35204.585778416047</v>
      </c>
      <c r="N14067" s="45"/>
      <c r="O14067" s="46"/>
    </row>
    <row r="14068" spans="1:15" x14ac:dyDescent="0.2">
      <c r="A14068" s="11" t="str">
        <f t="shared" si="1314"/>
        <v>9129103 - Region Syddanmark5-9 år</v>
      </c>
      <c r="B14068" s="12" t="str">
        <f t="shared" si="1317"/>
        <v>912910</v>
      </c>
      <c r="C14068" s="14">
        <f t="shared" si="1315"/>
        <v>0</v>
      </c>
      <c r="D14068" s="14">
        <f t="shared" si="1316"/>
        <v>0</v>
      </c>
      <c r="E14068" s="19" t="str">
        <f t="shared" si="1318"/>
        <v>912910 - Rengøring ved skadeservice</v>
      </c>
      <c r="F14068" s="19" t="str">
        <f t="shared" si="1319"/>
        <v>5-9 år</v>
      </c>
      <c r="G14068" s="40" t="s">
        <v>516</v>
      </c>
      <c r="H14068" s="41" t="s">
        <v>484</v>
      </c>
      <c r="I14068" s="42" t="s">
        <v>544</v>
      </c>
      <c r="J14068" s="43" t="s">
        <v>15</v>
      </c>
      <c r="K14068" s="44">
        <v>18</v>
      </c>
      <c r="L14068" s="45">
        <v>33013.600644491125</v>
      </c>
      <c r="M14068" s="46">
        <v>34977.999622541451</v>
      </c>
      <c r="N14068" s="45"/>
      <c r="O14068" s="46"/>
    </row>
    <row r="14069" spans="1:15" x14ac:dyDescent="0.2">
      <c r="A14069" s="11" t="str">
        <f t="shared" si="1314"/>
        <v>9129103 - Region Syddanmark10-14 år</v>
      </c>
      <c r="B14069" s="12" t="str">
        <f t="shared" si="1317"/>
        <v>912910</v>
      </c>
      <c r="C14069" s="14">
        <f t="shared" si="1315"/>
        <v>0</v>
      </c>
      <c r="D14069" s="14">
        <f t="shared" si="1316"/>
        <v>0</v>
      </c>
      <c r="E14069" s="19" t="str">
        <f t="shared" si="1318"/>
        <v>912910 - Rengøring ved skadeservice</v>
      </c>
      <c r="F14069" s="19" t="str">
        <f t="shared" si="1319"/>
        <v>10-14 år</v>
      </c>
      <c r="G14069" s="40" t="s">
        <v>516</v>
      </c>
      <c r="H14069" s="41" t="s">
        <v>484</v>
      </c>
      <c r="I14069" s="42" t="s">
        <v>544</v>
      </c>
      <c r="J14069" s="43" t="s">
        <v>17</v>
      </c>
      <c r="K14069" s="44">
        <v>21</v>
      </c>
      <c r="L14069" s="45">
        <v>33319.601837924332</v>
      </c>
      <c r="M14069" s="46">
        <v>35302.20871877615</v>
      </c>
      <c r="N14069" s="45"/>
      <c r="O14069" s="46"/>
    </row>
    <row r="14070" spans="1:15" x14ac:dyDescent="0.2">
      <c r="A14070" s="11" t="str">
        <f t="shared" si="1314"/>
        <v>9129103 - Region Syddanmark15-20 år</v>
      </c>
      <c r="B14070" s="12" t="str">
        <f t="shared" si="1317"/>
        <v>912910</v>
      </c>
      <c r="C14070" s="14">
        <f t="shared" si="1315"/>
        <v>0</v>
      </c>
      <c r="D14070" s="14">
        <f t="shared" si="1316"/>
        <v>0</v>
      </c>
      <c r="E14070" s="19" t="str">
        <f t="shared" si="1318"/>
        <v>912910 - Rengøring ved skadeservice</v>
      </c>
      <c r="F14070" s="19" t="str">
        <f t="shared" si="1319"/>
        <v>15-20 år</v>
      </c>
      <c r="G14070" s="40" t="s">
        <v>516</v>
      </c>
      <c r="H14070" s="41" t="s">
        <v>484</v>
      </c>
      <c r="I14070" s="42" t="s">
        <v>544</v>
      </c>
      <c r="J14070" s="43" t="s">
        <v>18</v>
      </c>
      <c r="K14070" s="44">
        <v>14</v>
      </c>
      <c r="L14070" s="45">
        <v>34392.821495163938</v>
      </c>
      <c r="M14070" s="46">
        <v>36439.287862916557</v>
      </c>
      <c r="N14070" s="45"/>
      <c r="O14070" s="46"/>
    </row>
    <row r="14071" spans="1:15" x14ac:dyDescent="0.2">
      <c r="A14071" s="11" t="str">
        <f t="shared" si="1314"/>
        <v>9129103 - Region Syddanmark20-24 år</v>
      </c>
      <c r="B14071" s="12" t="str">
        <f t="shared" si="1317"/>
        <v>912910</v>
      </c>
      <c r="C14071" s="14">
        <f t="shared" si="1315"/>
        <v>0</v>
      </c>
      <c r="D14071" s="14">
        <f t="shared" si="1316"/>
        <v>0</v>
      </c>
      <c r="E14071" s="19" t="str">
        <f t="shared" si="1318"/>
        <v>912910 - Rengøring ved skadeservice</v>
      </c>
      <c r="F14071" s="19" t="str">
        <f t="shared" si="1319"/>
        <v>20-24 år</v>
      </c>
      <c r="G14071" s="40" t="s">
        <v>516</v>
      </c>
      <c r="H14071" s="41" t="s">
        <v>484</v>
      </c>
      <c r="I14071" s="42" t="s">
        <v>544</v>
      </c>
      <c r="J14071" s="43" t="s">
        <v>19</v>
      </c>
      <c r="K14071" s="44">
        <v>11</v>
      </c>
      <c r="L14071" s="45">
        <v>30084.185165718656</v>
      </c>
      <c r="M14071" s="46">
        <v>31874.27595985552</v>
      </c>
      <c r="N14071" s="45"/>
      <c r="O14071" s="46"/>
    </row>
    <row r="14072" spans="1:15" x14ac:dyDescent="0.2">
      <c r="A14072" s="11" t="str">
        <f t="shared" si="1314"/>
        <v>9129103 - Region Syddanmark25 år og derover</v>
      </c>
      <c r="B14072" s="12" t="str">
        <f t="shared" si="1317"/>
        <v>912910</v>
      </c>
      <c r="C14072" s="14">
        <f t="shared" si="1315"/>
        <v>0</v>
      </c>
      <c r="D14072" s="14">
        <f t="shared" si="1316"/>
        <v>0</v>
      </c>
      <c r="E14072" s="19" t="str">
        <f t="shared" si="1318"/>
        <v>912910 - Rengøring ved skadeservice</v>
      </c>
      <c r="F14072" s="19" t="str">
        <f t="shared" si="1319"/>
        <v>25 år og derover</v>
      </c>
      <c r="G14072" s="40" t="s">
        <v>516</v>
      </c>
      <c r="H14072" s="41" t="s">
        <v>484</v>
      </c>
      <c r="I14072" s="42" t="s">
        <v>544</v>
      </c>
      <c r="J14072" s="43" t="s">
        <v>9</v>
      </c>
      <c r="K14072" s="44">
        <v>39</v>
      </c>
      <c r="L14072" s="45">
        <v>32078.982261156332</v>
      </c>
      <c r="M14072" s="46">
        <v>33987.768904858138</v>
      </c>
      <c r="N14072" s="45"/>
      <c r="O14072" s="46"/>
    </row>
    <row r="14073" spans="1:15" x14ac:dyDescent="0.2">
      <c r="A14073" s="11" t="str">
        <f t="shared" si="1314"/>
        <v>9129103 - Region SyddanmarkAlle uanset erf.</v>
      </c>
      <c r="B14073" s="12" t="str">
        <f t="shared" si="1317"/>
        <v>912910</v>
      </c>
      <c r="C14073" s="14">
        <f t="shared" si="1315"/>
        <v>0</v>
      </c>
      <c r="D14073" s="14">
        <f t="shared" si="1316"/>
        <v>0</v>
      </c>
      <c r="E14073" s="19" t="str">
        <f t="shared" si="1318"/>
        <v>912910 - Rengøring ved skadeservice</v>
      </c>
      <c r="F14073" s="19" t="str">
        <f t="shared" si="1319"/>
        <v>Alle uanset erf.</v>
      </c>
      <c r="G14073" s="40" t="s">
        <v>516</v>
      </c>
      <c r="H14073" s="41" t="s">
        <v>484</v>
      </c>
      <c r="I14073" s="42" t="s">
        <v>544</v>
      </c>
      <c r="J14073" s="43" t="s">
        <v>10</v>
      </c>
      <c r="K14073" s="44">
        <v>112</v>
      </c>
      <c r="L14073" s="45">
        <v>32702.352944550013</v>
      </c>
      <c r="M14073" s="46">
        <v>34648.231838400221</v>
      </c>
      <c r="N14073" s="45"/>
      <c r="O14073" s="46"/>
    </row>
    <row r="14074" spans="1:15" x14ac:dyDescent="0.2">
      <c r="A14074" s="11" t="str">
        <f t="shared" si="1314"/>
        <v>9129104 - Region Midtjylland5-9 år</v>
      </c>
      <c r="B14074" s="12" t="str">
        <f t="shared" si="1317"/>
        <v>912910</v>
      </c>
      <c r="C14074" s="14">
        <f t="shared" si="1315"/>
        <v>0</v>
      </c>
      <c r="D14074" s="14">
        <f t="shared" si="1316"/>
        <v>0</v>
      </c>
      <c r="E14074" s="19" t="str">
        <f t="shared" si="1318"/>
        <v>912910 - Rengøring ved skadeservice</v>
      </c>
      <c r="F14074" s="19" t="str">
        <f t="shared" si="1319"/>
        <v>5-9 år</v>
      </c>
      <c r="G14074" s="40" t="s">
        <v>516</v>
      </c>
      <c r="H14074" s="41" t="s">
        <v>484</v>
      </c>
      <c r="I14074" s="42" t="s">
        <v>517</v>
      </c>
      <c r="J14074" s="43" t="s">
        <v>15</v>
      </c>
      <c r="K14074" s="44">
        <v>23</v>
      </c>
      <c r="L14074" s="45">
        <v>33177.591723027646</v>
      </c>
      <c r="M14074" s="46">
        <v>35151.748616022043</v>
      </c>
      <c r="N14074" s="45"/>
      <c r="O14074" s="46"/>
    </row>
    <row r="14075" spans="1:15" x14ac:dyDescent="0.2">
      <c r="A14075" s="11" t="str">
        <f t="shared" si="1314"/>
        <v>9129104 - Region Midtjylland0-4 år</v>
      </c>
      <c r="B14075" s="12" t="str">
        <f t="shared" si="1317"/>
        <v>912910</v>
      </c>
      <c r="C14075" s="14">
        <f t="shared" si="1315"/>
        <v>0</v>
      </c>
      <c r="D14075" s="14">
        <f t="shared" si="1316"/>
        <v>0</v>
      </c>
      <c r="E14075" s="19" t="str">
        <f t="shared" si="1318"/>
        <v>912910 - Rengøring ved skadeservice</v>
      </c>
      <c r="F14075" s="19" t="str">
        <f t="shared" si="1319"/>
        <v>0-4 år</v>
      </c>
      <c r="G14075" s="40" t="s">
        <v>516</v>
      </c>
      <c r="H14075" s="41" t="s">
        <v>484</v>
      </c>
      <c r="I14075" s="42" t="s">
        <v>517</v>
      </c>
      <c r="J14075" s="43" t="s">
        <v>16</v>
      </c>
      <c r="K14075" s="44">
        <v>25</v>
      </c>
      <c r="L14075" s="45">
        <v>32985.183837132863</v>
      </c>
      <c r="M14075" s="46">
        <v>34947.891937900968</v>
      </c>
      <c r="N14075" s="45"/>
      <c r="O14075" s="46"/>
    </row>
    <row r="14076" spans="1:15" x14ac:dyDescent="0.2">
      <c r="A14076" s="11" t="str">
        <f t="shared" si="1314"/>
        <v>9129104 - Region Midtjylland10-14 år</v>
      </c>
      <c r="B14076" s="12" t="str">
        <f t="shared" si="1317"/>
        <v>912910</v>
      </c>
      <c r="C14076" s="14">
        <f t="shared" si="1315"/>
        <v>0</v>
      </c>
      <c r="D14076" s="14">
        <f t="shared" si="1316"/>
        <v>0</v>
      </c>
      <c r="E14076" s="19" t="str">
        <f t="shared" si="1318"/>
        <v>912910 - Rengøring ved skadeservice</v>
      </c>
      <c r="F14076" s="19" t="str">
        <f t="shared" si="1319"/>
        <v>10-14 år</v>
      </c>
      <c r="G14076" s="40" t="s">
        <v>516</v>
      </c>
      <c r="H14076" s="41" t="s">
        <v>484</v>
      </c>
      <c r="I14076" s="42" t="s">
        <v>517</v>
      </c>
      <c r="J14076" s="43" t="s">
        <v>17</v>
      </c>
      <c r="K14076" s="44">
        <v>13</v>
      </c>
      <c r="L14076" s="45">
        <v>33353.551267592964</v>
      </c>
      <c r="M14076" s="46">
        <v>35338.178231793601</v>
      </c>
      <c r="N14076" s="45"/>
      <c r="O14076" s="46"/>
    </row>
    <row r="14077" spans="1:15" x14ac:dyDescent="0.2">
      <c r="A14077" s="11" t="str">
        <f t="shared" si="1314"/>
        <v>9129104 - Region Midtjylland15-20 år</v>
      </c>
      <c r="B14077" s="12" t="str">
        <f t="shared" si="1317"/>
        <v>912910</v>
      </c>
      <c r="C14077" s="14">
        <f t="shared" si="1315"/>
        <v>0</v>
      </c>
      <c r="D14077" s="14">
        <f t="shared" si="1316"/>
        <v>0</v>
      </c>
      <c r="E14077" s="19" t="str">
        <f t="shared" si="1318"/>
        <v>912910 - Rengøring ved skadeservice</v>
      </c>
      <c r="F14077" s="19" t="str">
        <f t="shared" si="1319"/>
        <v>15-20 år</v>
      </c>
      <c r="G14077" s="40" t="s">
        <v>516</v>
      </c>
      <c r="H14077" s="41" t="s">
        <v>484</v>
      </c>
      <c r="I14077" s="42" t="s">
        <v>517</v>
      </c>
      <c r="J14077" s="43" t="s">
        <v>18</v>
      </c>
      <c r="K14077" s="44">
        <v>12</v>
      </c>
      <c r="L14077" s="45">
        <v>33681.529893438375</v>
      </c>
      <c r="M14077" s="46">
        <v>35685.672477409513</v>
      </c>
      <c r="N14077" s="45"/>
      <c r="O14077" s="46"/>
    </row>
    <row r="14078" spans="1:15" x14ac:dyDescent="0.2">
      <c r="A14078" s="11" t="str">
        <f t="shared" si="1314"/>
        <v>9129104 - Region Midtjylland20-24 år</v>
      </c>
      <c r="B14078" s="12" t="str">
        <f t="shared" si="1317"/>
        <v>912910</v>
      </c>
      <c r="C14078" s="14">
        <f t="shared" si="1315"/>
        <v>0</v>
      </c>
      <c r="D14078" s="14">
        <f t="shared" si="1316"/>
        <v>0</v>
      </c>
      <c r="E14078" s="19" t="str">
        <f t="shared" si="1318"/>
        <v>912910 - Rengøring ved skadeservice</v>
      </c>
      <c r="F14078" s="19" t="str">
        <f t="shared" si="1319"/>
        <v>20-24 år</v>
      </c>
      <c r="G14078" s="40" t="s">
        <v>516</v>
      </c>
      <c r="H14078" s="41" t="s">
        <v>484</v>
      </c>
      <c r="I14078" s="42" t="s">
        <v>517</v>
      </c>
      <c r="J14078" s="43" t="s">
        <v>19</v>
      </c>
      <c r="K14078" s="44">
        <v>15</v>
      </c>
      <c r="L14078" s="45">
        <v>34145.841214018525</v>
      </c>
      <c r="M14078" s="46">
        <v>36177.611583685226</v>
      </c>
      <c r="N14078" s="45"/>
      <c r="O14078" s="46"/>
    </row>
    <row r="14079" spans="1:15" x14ac:dyDescent="0.2">
      <c r="A14079" s="11" t="str">
        <f t="shared" si="1314"/>
        <v>9129104 - Region Midtjylland25 år og derover</v>
      </c>
      <c r="B14079" s="12" t="str">
        <f t="shared" si="1317"/>
        <v>912910</v>
      </c>
      <c r="C14079" s="14">
        <f t="shared" si="1315"/>
        <v>0</v>
      </c>
      <c r="D14079" s="14">
        <f t="shared" si="1316"/>
        <v>0</v>
      </c>
      <c r="E14079" s="19" t="str">
        <f t="shared" si="1318"/>
        <v>912910 - Rengøring ved skadeservice</v>
      </c>
      <c r="F14079" s="19" t="str">
        <f t="shared" si="1319"/>
        <v>25 år og derover</v>
      </c>
      <c r="G14079" s="40" t="s">
        <v>516</v>
      </c>
      <c r="H14079" s="41" t="s">
        <v>484</v>
      </c>
      <c r="I14079" s="42" t="s">
        <v>517</v>
      </c>
      <c r="J14079" s="43" t="s">
        <v>9</v>
      </c>
      <c r="K14079" s="44">
        <v>18</v>
      </c>
      <c r="L14079" s="45">
        <v>33251.054046223864</v>
      </c>
      <c r="M14079" s="46">
        <v>35229.58214713847</v>
      </c>
      <c r="N14079" s="45"/>
      <c r="O14079" s="46"/>
    </row>
    <row r="14080" spans="1:15" x14ac:dyDescent="0.2">
      <c r="A14080" s="11" t="str">
        <f t="shared" si="1314"/>
        <v>9129104 - Region MidtjyllandAlle uanset erf.</v>
      </c>
      <c r="B14080" s="12" t="str">
        <f t="shared" si="1317"/>
        <v>912910</v>
      </c>
      <c r="C14080" s="14">
        <f t="shared" si="1315"/>
        <v>0</v>
      </c>
      <c r="D14080" s="14">
        <f t="shared" si="1316"/>
        <v>0</v>
      </c>
      <c r="E14080" s="19" t="str">
        <f t="shared" si="1318"/>
        <v>912910 - Rengøring ved skadeservice</v>
      </c>
      <c r="F14080" s="19" t="str">
        <f t="shared" si="1319"/>
        <v>Alle uanset erf.</v>
      </c>
      <c r="G14080" s="40" t="s">
        <v>516</v>
      </c>
      <c r="H14080" s="41" t="s">
        <v>484</v>
      </c>
      <c r="I14080" s="42" t="s">
        <v>517</v>
      </c>
      <c r="J14080" s="43" t="s">
        <v>10</v>
      </c>
      <c r="K14080" s="44">
        <v>106</v>
      </c>
      <c r="L14080" s="45">
        <v>33251.054046223864</v>
      </c>
      <c r="M14080" s="46">
        <v>35229.58214713847</v>
      </c>
      <c r="N14080" s="45"/>
      <c r="O14080" s="46"/>
    </row>
    <row r="14081" spans="1:15" x14ac:dyDescent="0.2">
      <c r="A14081" s="11" t="str">
        <f t="shared" si="1314"/>
        <v>9129105 - Region Nordjylland5-9 år</v>
      </c>
      <c r="B14081" s="12" t="str">
        <f t="shared" si="1317"/>
        <v>912910</v>
      </c>
      <c r="C14081" s="14">
        <f t="shared" si="1315"/>
        <v>0</v>
      </c>
      <c r="D14081" s="14">
        <f t="shared" si="1316"/>
        <v>0</v>
      </c>
      <c r="E14081" s="19" t="str">
        <f t="shared" si="1318"/>
        <v>912910 - Rengøring ved skadeservice</v>
      </c>
      <c r="F14081" s="19" t="str">
        <f t="shared" si="1319"/>
        <v>5-9 år</v>
      </c>
      <c r="G14081" s="40" t="s">
        <v>516</v>
      </c>
      <c r="H14081" s="41" t="s">
        <v>484</v>
      </c>
      <c r="I14081" s="42" t="s">
        <v>21</v>
      </c>
      <c r="J14081" s="43" t="s">
        <v>15</v>
      </c>
      <c r="K14081" s="44">
        <v>25</v>
      </c>
      <c r="L14081" s="45">
        <v>27554.17992479412</v>
      </c>
      <c r="M14081" s="46">
        <v>28982.871155854336</v>
      </c>
      <c r="N14081" s="45"/>
      <c r="O14081" s="46"/>
    </row>
    <row r="14082" spans="1:15" x14ac:dyDescent="0.2">
      <c r="A14082" s="11" t="str">
        <f t="shared" ref="A14082:A14145" si="1320">B14082&amp;I14082&amp;F14082</f>
        <v>9129105 - Region Nordjylland0-4 år</v>
      </c>
      <c r="B14082" s="12" t="str">
        <f t="shared" si="1317"/>
        <v>912910</v>
      </c>
      <c r="C14082" s="14">
        <f t="shared" ref="C14082:C14145" si="1321">N14082*1.2</f>
        <v>0</v>
      </c>
      <c r="D14082" s="14">
        <f t="shared" ref="D14082:D14145" si="1322">O14082*1.2</f>
        <v>0</v>
      </c>
      <c r="E14082" s="19" t="str">
        <f t="shared" si="1318"/>
        <v>912910 - Rengøring ved skadeservice</v>
      </c>
      <c r="F14082" s="19" t="str">
        <f t="shared" si="1319"/>
        <v>0-4 år</v>
      </c>
      <c r="G14082" s="40" t="s">
        <v>516</v>
      </c>
      <c r="H14082" s="41" t="s">
        <v>484</v>
      </c>
      <c r="I14082" s="42" t="s">
        <v>21</v>
      </c>
      <c r="J14082" s="43" t="s">
        <v>16</v>
      </c>
      <c r="K14082" s="44">
        <v>23</v>
      </c>
      <c r="L14082" s="45">
        <v>26546.182222396317</v>
      </c>
      <c r="M14082" s="46">
        <v>27922.608516438806</v>
      </c>
      <c r="N14082" s="45"/>
      <c r="O14082" s="46"/>
    </row>
    <row r="14083" spans="1:15" x14ac:dyDescent="0.2">
      <c r="A14083" s="11" t="str">
        <f t="shared" si="1320"/>
        <v>9129105 - Region Nordjylland10-14 år</v>
      </c>
      <c r="B14083" s="12" t="str">
        <f t="shared" ref="B14083:B14146" si="1323">LEFT(E14083,6)</f>
        <v>912910</v>
      </c>
      <c r="C14083" s="14">
        <f t="shared" si="1321"/>
        <v>0</v>
      </c>
      <c r="D14083" s="14">
        <f t="shared" si="1322"/>
        <v>0</v>
      </c>
      <c r="E14083" s="19" t="str">
        <f t="shared" ref="E14083:E14146" si="1324">TRIM(H14083)</f>
        <v>912910 - Rengøring ved skadeservice</v>
      </c>
      <c r="F14083" s="19" t="str">
        <f t="shared" ref="F14083:F14146" si="1325">MID(J14083,6,30)</f>
        <v>10-14 år</v>
      </c>
      <c r="G14083" s="40" t="s">
        <v>516</v>
      </c>
      <c r="H14083" s="41" t="s">
        <v>484</v>
      </c>
      <c r="I14083" s="42" t="s">
        <v>21</v>
      </c>
      <c r="J14083" s="43" t="s">
        <v>17</v>
      </c>
      <c r="K14083" s="44">
        <v>21</v>
      </c>
      <c r="L14083" s="45">
        <v>33080.085539043532</v>
      </c>
      <c r="M14083" s="46">
        <v>35048.440549043262</v>
      </c>
      <c r="N14083" s="45"/>
      <c r="O14083" s="46"/>
    </row>
    <row r="14084" spans="1:15" x14ac:dyDescent="0.2">
      <c r="A14084" s="11" t="str">
        <f t="shared" si="1320"/>
        <v>9129105 - Region Nordjylland15-20 år</v>
      </c>
      <c r="B14084" s="12" t="str">
        <f t="shared" si="1323"/>
        <v>912910</v>
      </c>
      <c r="C14084" s="14">
        <f t="shared" si="1321"/>
        <v>0</v>
      </c>
      <c r="D14084" s="14">
        <f t="shared" si="1322"/>
        <v>0</v>
      </c>
      <c r="E14084" s="19" t="str">
        <f t="shared" si="1324"/>
        <v>912910 - Rengøring ved skadeservice</v>
      </c>
      <c r="F14084" s="19" t="str">
        <f t="shared" si="1325"/>
        <v>15-20 år</v>
      </c>
      <c r="G14084" s="40" t="s">
        <v>516</v>
      </c>
      <c r="H14084" s="41" t="s">
        <v>484</v>
      </c>
      <c r="I14084" s="42" t="s">
        <v>21</v>
      </c>
      <c r="J14084" s="43" t="s">
        <v>18</v>
      </c>
      <c r="K14084" s="44">
        <v>11</v>
      </c>
      <c r="L14084" s="45">
        <v>31843.101017622837</v>
      </c>
      <c r="M14084" s="46">
        <v>33737.852086146755</v>
      </c>
      <c r="N14084" s="45"/>
      <c r="O14084" s="46"/>
    </row>
    <row r="14085" spans="1:15" x14ac:dyDescent="0.2">
      <c r="A14085" s="11" t="str">
        <f t="shared" si="1320"/>
        <v>9129105 - Region Nordjylland25 år og derover</v>
      </c>
      <c r="B14085" s="12" t="str">
        <f t="shared" si="1323"/>
        <v>912910</v>
      </c>
      <c r="C14085" s="14">
        <f t="shared" si="1321"/>
        <v>0</v>
      </c>
      <c r="D14085" s="14">
        <f t="shared" si="1322"/>
        <v>0</v>
      </c>
      <c r="E14085" s="19" t="str">
        <f t="shared" si="1324"/>
        <v>912910 - Rengøring ved skadeservice</v>
      </c>
      <c r="F14085" s="19" t="str">
        <f t="shared" si="1325"/>
        <v>25 år og derover</v>
      </c>
      <c r="G14085" s="40" t="s">
        <v>516</v>
      </c>
      <c r="H14085" s="41" t="s">
        <v>484</v>
      </c>
      <c r="I14085" s="42" t="s">
        <v>21</v>
      </c>
      <c r="J14085" s="43" t="s">
        <v>9</v>
      </c>
      <c r="K14085" s="44">
        <v>15</v>
      </c>
      <c r="L14085" s="45">
        <v>31899.211196230735</v>
      </c>
      <c r="M14085" s="46">
        <v>33553.19340285717</v>
      </c>
      <c r="N14085" s="45"/>
      <c r="O14085" s="46"/>
    </row>
    <row r="14086" spans="1:15" x14ac:dyDescent="0.2">
      <c r="A14086" s="11" t="str">
        <f t="shared" si="1320"/>
        <v>9129105 - Region NordjyllandAlle uanset erf.</v>
      </c>
      <c r="B14086" s="12" t="str">
        <f t="shared" si="1323"/>
        <v>912910</v>
      </c>
      <c r="C14086" s="14">
        <f t="shared" si="1321"/>
        <v>0</v>
      </c>
      <c r="D14086" s="14">
        <f t="shared" si="1322"/>
        <v>0</v>
      </c>
      <c r="E14086" s="19" t="str">
        <f t="shared" si="1324"/>
        <v>912910 - Rengøring ved skadeservice</v>
      </c>
      <c r="F14086" s="19" t="str">
        <f t="shared" si="1325"/>
        <v>Alle uanset erf.</v>
      </c>
      <c r="G14086" s="40" t="s">
        <v>516</v>
      </c>
      <c r="H14086" s="41" t="s">
        <v>484</v>
      </c>
      <c r="I14086" s="42" t="s">
        <v>21</v>
      </c>
      <c r="J14086" s="43" t="s">
        <v>10</v>
      </c>
      <c r="K14086" s="44">
        <v>100</v>
      </c>
      <c r="L14086" s="45">
        <v>29859.212142216038</v>
      </c>
      <c r="M14086" s="46">
        <v>31407.41987949529</v>
      </c>
      <c r="N14086" s="45"/>
      <c r="O14086" s="46"/>
    </row>
    <row r="14087" spans="1:15" x14ac:dyDescent="0.2">
      <c r="A14087" s="11" t="str">
        <f t="shared" si="1320"/>
        <v>9129106 - Alle regionerUnder 1 år</v>
      </c>
      <c r="B14087" s="12" t="str">
        <f t="shared" si="1323"/>
        <v>912910</v>
      </c>
      <c r="C14087" s="14">
        <f t="shared" si="1321"/>
        <v>0</v>
      </c>
      <c r="D14087" s="14">
        <f t="shared" si="1322"/>
        <v>0</v>
      </c>
      <c r="E14087" s="19" t="str">
        <f t="shared" si="1324"/>
        <v>912910 - Rengøring ved skadeservice</v>
      </c>
      <c r="F14087" s="19" t="str">
        <f t="shared" si="1325"/>
        <v>Under 1 år</v>
      </c>
      <c r="G14087" s="40" t="s">
        <v>516</v>
      </c>
      <c r="H14087" s="41" t="s">
        <v>484</v>
      </c>
      <c r="I14087" s="42" t="s">
        <v>11</v>
      </c>
      <c r="J14087" s="43" t="s">
        <v>13</v>
      </c>
      <c r="K14087" s="44">
        <v>18</v>
      </c>
      <c r="L14087" s="45">
        <v>29636.314622727103</v>
      </c>
      <c r="M14087" s="46">
        <v>31399.755902125311</v>
      </c>
      <c r="N14087" s="45"/>
      <c r="O14087" s="46"/>
    </row>
    <row r="14088" spans="1:15" x14ac:dyDescent="0.2">
      <c r="A14088" s="11" t="str">
        <f t="shared" si="1320"/>
        <v>9129106 - Alle regioner1 år</v>
      </c>
      <c r="B14088" s="12" t="str">
        <f t="shared" si="1323"/>
        <v>912910</v>
      </c>
      <c r="C14088" s="14">
        <f t="shared" si="1321"/>
        <v>0</v>
      </c>
      <c r="D14088" s="14">
        <f t="shared" si="1322"/>
        <v>0</v>
      </c>
      <c r="E14088" s="19" t="str">
        <f t="shared" si="1324"/>
        <v>912910 - Rengøring ved skadeservice</v>
      </c>
      <c r="F14088" s="19" t="str">
        <f t="shared" si="1325"/>
        <v>1 år</v>
      </c>
      <c r="G14088" s="40" t="s">
        <v>516</v>
      </c>
      <c r="H14088" s="41" t="s">
        <v>484</v>
      </c>
      <c r="I14088" s="42" t="s">
        <v>11</v>
      </c>
      <c r="J14088" s="43" t="s">
        <v>22</v>
      </c>
      <c r="K14088" s="44">
        <v>19</v>
      </c>
      <c r="L14088" s="45">
        <v>26572.260310620131</v>
      </c>
      <c r="M14088" s="46">
        <v>28153.382029537497</v>
      </c>
      <c r="N14088" s="45"/>
      <c r="O14088" s="46"/>
    </row>
    <row r="14089" spans="1:15" x14ac:dyDescent="0.2">
      <c r="A14089" s="11" t="str">
        <f t="shared" si="1320"/>
        <v>9129106 - Alle regioner2 år</v>
      </c>
      <c r="B14089" s="12" t="str">
        <f t="shared" si="1323"/>
        <v>912910</v>
      </c>
      <c r="C14089" s="14">
        <f t="shared" si="1321"/>
        <v>0</v>
      </c>
      <c r="D14089" s="14">
        <f t="shared" si="1322"/>
        <v>0</v>
      </c>
      <c r="E14089" s="19" t="str">
        <f t="shared" si="1324"/>
        <v>912910 - Rengøring ved skadeservice</v>
      </c>
      <c r="F14089" s="19" t="str">
        <f t="shared" si="1325"/>
        <v>2 år</v>
      </c>
      <c r="G14089" s="40" t="s">
        <v>516</v>
      </c>
      <c r="H14089" s="41" t="s">
        <v>484</v>
      </c>
      <c r="I14089" s="42" t="s">
        <v>11</v>
      </c>
      <c r="J14089" s="43" t="s">
        <v>23</v>
      </c>
      <c r="K14089" s="44">
        <v>17</v>
      </c>
      <c r="L14089" s="45">
        <v>31842.613070540818</v>
      </c>
      <c r="M14089" s="46">
        <v>33737.335104886988</v>
      </c>
      <c r="N14089" s="45"/>
      <c r="O14089" s="46"/>
    </row>
    <row r="14090" spans="1:15" x14ac:dyDescent="0.2">
      <c r="A14090" s="11" t="str">
        <f t="shared" si="1320"/>
        <v>9129106 - Alle regioner3 år</v>
      </c>
      <c r="B14090" s="12" t="str">
        <f t="shared" si="1323"/>
        <v>912910</v>
      </c>
      <c r="C14090" s="14">
        <f t="shared" si="1321"/>
        <v>0</v>
      </c>
      <c r="D14090" s="14">
        <f t="shared" si="1322"/>
        <v>0</v>
      </c>
      <c r="E14090" s="19" t="str">
        <f t="shared" si="1324"/>
        <v>912910 - Rengøring ved skadeservice</v>
      </c>
      <c r="F14090" s="19" t="str">
        <f t="shared" si="1325"/>
        <v>3 år</v>
      </c>
      <c r="G14090" s="40" t="s">
        <v>516</v>
      </c>
      <c r="H14090" s="41" t="s">
        <v>484</v>
      </c>
      <c r="I14090" s="42" t="s">
        <v>11</v>
      </c>
      <c r="J14090" s="43" t="s">
        <v>14</v>
      </c>
      <c r="K14090" s="44">
        <v>26</v>
      </c>
      <c r="L14090" s="45">
        <v>29786.048537486404</v>
      </c>
      <c r="M14090" s="46">
        <v>31558.399391829196</v>
      </c>
      <c r="N14090" s="45"/>
      <c r="O14090" s="46"/>
    </row>
    <row r="14091" spans="1:15" x14ac:dyDescent="0.2">
      <c r="A14091" s="11" t="str">
        <f t="shared" si="1320"/>
        <v>9129106 - Alle regioner4 år</v>
      </c>
      <c r="B14091" s="12" t="str">
        <f t="shared" si="1323"/>
        <v>912910</v>
      </c>
      <c r="C14091" s="14">
        <f t="shared" si="1321"/>
        <v>0</v>
      </c>
      <c r="D14091" s="14">
        <f t="shared" si="1322"/>
        <v>0</v>
      </c>
      <c r="E14091" s="19" t="str">
        <f t="shared" si="1324"/>
        <v>912910 - Rengøring ved skadeservice</v>
      </c>
      <c r="F14091" s="19" t="str">
        <f t="shared" si="1325"/>
        <v>4 år</v>
      </c>
      <c r="G14091" s="40" t="s">
        <v>516</v>
      </c>
      <c r="H14091" s="41" t="s">
        <v>484</v>
      </c>
      <c r="I14091" s="42" t="s">
        <v>11</v>
      </c>
      <c r="J14091" s="43" t="s">
        <v>24</v>
      </c>
      <c r="K14091" s="44">
        <v>27</v>
      </c>
      <c r="L14091" s="45">
        <v>31606.823088447072</v>
      </c>
      <c r="M14091" s="46">
        <v>33487.514977919091</v>
      </c>
      <c r="N14091" s="45"/>
      <c r="O14091" s="46"/>
    </row>
    <row r="14092" spans="1:15" x14ac:dyDescent="0.2">
      <c r="A14092" s="11" t="str">
        <f t="shared" si="1320"/>
        <v>9129106 - Alle regioner5-9 år</v>
      </c>
      <c r="B14092" s="12" t="str">
        <f t="shared" si="1323"/>
        <v>912910</v>
      </c>
      <c r="C14092" s="14">
        <f t="shared" si="1321"/>
        <v>0</v>
      </c>
      <c r="D14092" s="14">
        <f t="shared" si="1322"/>
        <v>0</v>
      </c>
      <c r="E14092" s="19" t="str">
        <f t="shared" si="1324"/>
        <v>912910 - Rengøring ved skadeservice</v>
      </c>
      <c r="F14092" s="19" t="str">
        <f t="shared" si="1325"/>
        <v>5-9 år</v>
      </c>
      <c r="G14092" s="40" t="s">
        <v>516</v>
      </c>
      <c r="H14092" s="41" t="s">
        <v>484</v>
      </c>
      <c r="I14092" s="42" t="s">
        <v>11</v>
      </c>
      <c r="J14092" s="43" t="s">
        <v>15</v>
      </c>
      <c r="K14092" s="44">
        <v>128</v>
      </c>
      <c r="L14092" s="45">
        <v>32561.712433226821</v>
      </c>
      <c r="M14092" s="46">
        <v>34250.045497343708</v>
      </c>
      <c r="N14092" s="45"/>
      <c r="O14092" s="46"/>
    </row>
    <row r="14093" spans="1:15" x14ac:dyDescent="0.2">
      <c r="A14093" s="11" t="str">
        <f t="shared" si="1320"/>
        <v>9129106 - Alle regioner0-4 år</v>
      </c>
      <c r="B14093" s="12" t="str">
        <f t="shared" si="1323"/>
        <v>912910</v>
      </c>
      <c r="C14093" s="14">
        <f t="shared" si="1321"/>
        <v>0</v>
      </c>
      <c r="D14093" s="14">
        <f t="shared" si="1322"/>
        <v>0</v>
      </c>
      <c r="E14093" s="19" t="str">
        <f t="shared" si="1324"/>
        <v>912910 - Rengøring ved skadeservice</v>
      </c>
      <c r="F14093" s="19" t="str">
        <f t="shared" si="1325"/>
        <v>0-4 år</v>
      </c>
      <c r="G14093" s="40" t="s">
        <v>516</v>
      </c>
      <c r="H14093" s="41" t="s">
        <v>484</v>
      </c>
      <c r="I14093" s="42" t="s">
        <v>11</v>
      </c>
      <c r="J14093" s="43" t="s">
        <v>16</v>
      </c>
      <c r="K14093" s="44">
        <v>107</v>
      </c>
      <c r="L14093" s="45">
        <v>29913.056428846503</v>
      </c>
      <c r="M14093" s="46">
        <v>31692.964597966278</v>
      </c>
      <c r="N14093" s="45"/>
      <c r="O14093" s="46"/>
    </row>
    <row r="14094" spans="1:15" x14ac:dyDescent="0.2">
      <c r="A14094" s="11" t="str">
        <f t="shared" si="1320"/>
        <v>9129106 - Alle regioner10-14 år</v>
      </c>
      <c r="B14094" s="12" t="str">
        <f t="shared" si="1323"/>
        <v>912910</v>
      </c>
      <c r="C14094" s="14">
        <f t="shared" si="1321"/>
        <v>0</v>
      </c>
      <c r="D14094" s="14">
        <f t="shared" si="1322"/>
        <v>0</v>
      </c>
      <c r="E14094" s="19" t="str">
        <f t="shared" si="1324"/>
        <v>912910 - Rengøring ved skadeservice</v>
      </c>
      <c r="F14094" s="19" t="str">
        <f t="shared" si="1325"/>
        <v>10-14 år</v>
      </c>
      <c r="G14094" s="40" t="s">
        <v>516</v>
      </c>
      <c r="H14094" s="41" t="s">
        <v>484</v>
      </c>
      <c r="I14094" s="42" t="s">
        <v>11</v>
      </c>
      <c r="J14094" s="43" t="s">
        <v>17</v>
      </c>
      <c r="K14094" s="44">
        <v>115</v>
      </c>
      <c r="L14094" s="45">
        <v>33319.601837924332</v>
      </c>
      <c r="M14094" s="46">
        <v>35302.20871877615</v>
      </c>
      <c r="N14094" s="45"/>
      <c r="O14094" s="46"/>
    </row>
    <row r="14095" spans="1:15" x14ac:dyDescent="0.2">
      <c r="A14095" s="11" t="str">
        <f t="shared" si="1320"/>
        <v>9129106 - Alle regioner15-20 år</v>
      </c>
      <c r="B14095" s="12" t="str">
        <f t="shared" si="1323"/>
        <v>912910</v>
      </c>
      <c r="C14095" s="14">
        <f t="shared" si="1321"/>
        <v>0</v>
      </c>
      <c r="D14095" s="14">
        <f t="shared" si="1322"/>
        <v>0</v>
      </c>
      <c r="E14095" s="19" t="str">
        <f t="shared" si="1324"/>
        <v>912910 - Rengøring ved skadeservice</v>
      </c>
      <c r="F14095" s="19" t="str">
        <f t="shared" si="1325"/>
        <v>15-20 år</v>
      </c>
      <c r="G14095" s="40" t="s">
        <v>516</v>
      </c>
      <c r="H14095" s="41" t="s">
        <v>484</v>
      </c>
      <c r="I14095" s="42" t="s">
        <v>11</v>
      </c>
      <c r="J14095" s="43" t="s">
        <v>18</v>
      </c>
      <c r="K14095" s="44">
        <v>80</v>
      </c>
      <c r="L14095" s="45">
        <v>33476.841669667621</v>
      </c>
      <c r="M14095" s="46">
        <v>35468.804747927643</v>
      </c>
      <c r="N14095" s="45"/>
      <c r="O14095" s="46"/>
    </row>
    <row r="14096" spans="1:15" x14ac:dyDescent="0.2">
      <c r="A14096" s="11" t="str">
        <f t="shared" si="1320"/>
        <v>9129106 - Alle regioner20-24 år</v>
      </c>
      <c r="B14096" s="12" t="str">
        <f t="shared" si="1323"/>
        <v>912910</v>
      </c>
      <c r="C14096" s="14">
        <f t="shared" si="1321"/>
        <v>0</v>
      </c>
      <c r="D14096" s="14">
        <f t="shared" si="1322"/>
        <v>0</v>
      </c>
      <c r="E14096" s="19" t="str">
        <f t="shared" si="1324"/>
        <v>912910 - Rengøring ved skadeservice</v>
      </c>
      <c r="F14096" s="19" t="str">
        <f t="shared" si="1325"/>
        <v>20-24 år</v>
      </c>
      <c r="G14096" s="40" t="s">
        <v>516</v>
      </c>
      <c r="H14096" s="41" t="s">
        <v>484</v>
      </c>
      <c r="I14096" s="42" t="s">
        <v>11</v>
      </c>
      <c r="J14096" s="43" t="s">
        <v>19</v>
      </c>
      <c r="K14096" s="44">
        <v>62</v>
      </c>
      <c r="L14096" s="45">
        <v>32917.031392265897</v>
      </c>
      <c r="M14096" s="46">
        <v>34875.684237308036</v>
      </c>
      <c r="N14096" s="45"/>
      <c r="O14096" s="46"/>
    </row>
    <row r="14097" spans="1:15" x14ac:dyDescent="0.2">
      <c r="A14097" s="11" t="str">
        <f t="shared" si="1320"/>
        <v>9129106 - Alle regioner25 år og derover</v>
      </c>
      <c r="B14097" s="12" t="str">
        <f t="shared" si="1323"/>
        <v>912910</v>
      </c>
      <c r="C14097" s="14">
        <f t="shared" si="1321"/>
        <v>0</v>
      </c>
      <c r="D14097" s="14">
        <f t="shared" si="1322"/>
        <v>0</v>
      </c>
      <c r="E14097" s="19" t="str">
        <f t="shared" si="1324"/>
        <v>912910 - Rengøring ved skadeservice</v>
      </c>
      <c r="F14097" s="19" t="str">
        <f t="shared" si="1325"/>
        <v>25 år og derover</v>
      </c>
      <c r="G14097" s="40" t="s">
        <v>516</v>
      </c>
      <c r="H14097" s="41" t="s">
        <v>484</v>
      </c>
      <c r="I14097" s="42" t="s">
        <v>11</v>
      </c>
      <c r="J14097" s="43" t="s">
        <v>9</v>
      </c>
      <c r="K14097" s="44">
        <v>156</v>
      </c>
      <c r="L14097" s="45">
        <v>33071.044924354988</v>
      </c>
      <c r="M14097" s="46">
        <v>35038.861993205966</v>
      </c>
      <c r="N14097" s="45"/>
      <c r="O14097" s="46"/>
    </row>
    <row r="14098" spans="1:15" x14ac:dyDescent="0.2">
      <c r="A14098" s="11" t="str">
        <f t="shared" si="1320"/>
        <v>9129106 - Alle regionerAlle uanset erf.</v>
      </c>
      <c r="B14098" s="12" t="str">
        <f t="shared" si="1323"/>
        <v>912910</v>
      </c>
      <c r="C14098" s="14">
        <f t="shared" si="1321"/>
        <v>0</v>
      </c>
      <c r="D14098" s="14">
        <f t="shared" si="1322"/>
        <v>0</v>
      </c>
      <c r="E14098" s="19" t="str">
        <f t="shared" si="1324"/>
        <v>912910 - Rengøring ved skadeservice</v>
      </c>
      <c r="F14098" s="19" t="str">
        <f t="shared" si="1325"/>
        <v>Alle uanset erf.</v>
      </c>
      <c r="G14098" s="40" t="s">
        <v>516</v>
      </c>
      <c r="H14098" s="41" t="s">
        <v>484</v>
      </c>
      <c r="I14098" s="42" t="s">
        <v>11</v>
      </c>
      <c r="J14098" s="43" t="s">
        <v>10</v>
      </c>
      <c r="K14098" s="44">
        <v>648</v>
      </c>
      <c r="L14098" s="45">
        <v>32954.262747322973</v>
      </c>
      <c r="M14098" s="46">
        <v>34915.130959195681</v>
      </c>
      <c r="N14098" s="45"/>
      <c r="O14098" s="46"/>
    </row>
    <row r="14099" spans="1:15" x14ac:dyDescent="0.2">
      <c r="A14099" s="11" t="str">
        <f t="shared" si="1320"/>
        <v>9129901 - Region HovedstadenUnder 1 år</v>
      </c>
      <c r="B14099" s="12" t="str">
        <f t="shared" si="1323"/>
        <v>912990</v>
      </c>
      <c r="C14099" s="14">
        <f t="shared" si="1321"/>
        <v>0</v>
      </c>
      <c r="D14099" s="14">
        <f t="shared" si="1322"/>
        <v>0</v>
      </c>
      <c r="E14099" s="19" t="str">
        <f t="shared" si="1324"/>
        <v>912990 - Andet rengøringsarbejde</v>
      </c>
      <c r="F14099" s="19" t="str">
        <f t="shared" si="1325"/>
        <v>Under 1 år</v>
      </c>
      <c r="G14099" s="40" t="s">
        <v>516</v>
      </c>
      <c r="H14099" s="41" t="s">
        <v>266</v>
      </c>
      <c r="I14099" s="42" t="s">
        <v>8</v>
      </c>
      <c r="J14099" s="43" t="s">
        <v>13</v>
      </c>
      <c r="K14099" s="44">
        <v>34</v>
      </c>
      <c r="L14099" s="45">
        <v>24696.050146038131</v>
      </c>
      <c r="M14099" s="46">
        <v>26165.856672693906</v>
      </c>
      <c r="N14099" s="45"/>
      <c r="O14099" s="46"/>
    </row>
    <row r="14100" spans="1:15" x14ac:dyDescent="0.2">
      <c r="A14100" s="11" t="str">
        <f t="shared" si="1320"/>
        <v>9129901 - Region Hovedstaden1 år</v>
      </c>
      <c r="B14100" s="12" t="str">
        <f t="shared" si="1323"/>
        <v>912990</v>
      </c>
      <c r="C14100" s="14">
        <f t="shared" si="1321"/>
        <v>0</v>
      </c>
      <c r="D14100" s="14">
        <f t="shared" si="1322"/>
        <v>0</v>
      </c>
      <c r="E14100" s="19" t="str">
        <f t="shared" si="1324"/>
        <v>912990 - Andet rengøringsarbejde</v>
      </c>
      <c r="F14100" s="19" t="str">
        <f t="shared" si="1325"/>
        <v>1 år</v>
      </c>
      <c r="G14100" s="40" t="s">
        <v>516</v>
      </c>
      <c r="H14100" s="41" t="s">
        <v>266</v>
      </c>
      <c r="I14100" s="42" t="s">
        <v>8</v>
      </c>
      <c r="J14100" s="43" t="s">
        <v>22</v>
      </c>
      <c r="K14100" s="44">
        <v>20</v>
      </c>
      <c r="L14100" s="45">
        <v>27656.594516576457</v>
      </c>
      <c r="M14100" s="46">
        <v>29302.237068255552</v>
      </c>
      <c r="N14100" s="45"/>
      <c r="O14100" s="46"/>
    </row>
    <row r="14101" spans="1:15" x14ac:dyDescent="0.2">
      <c r="A14101" s="11" t="str">
        <f t="shared" si="1320"/>
        <v>9129901 - Region Hovedstaden2 år</v>
      </c>
      <c r="B14101" s="12" t="str">
        <f t="shared" si="1323"/>
        <v>912990</v>
      </c>
      <c r="C14101" s="14">
        <f t="shared" si="1321"/>
        <v>0</v>
      </c>
      <c r="D14101" s="14">
        <f t="shared" si="1322"/>
        <v>0</v>
      </c>
      <c r="E14101" s="19" t="str">
        <f t="shared" si="1324"/>
        <v>912990 - Andet rengøringsarbejde</v>
      </c>
      <c r="F14101" s="19" t="str">
        <f t="shared" si="1325"/>
        <v>2 år</v>
      </c>
      <c r="G14101" s="40" t="s">
        <v>516</v>
      </c>
      <c r="H14101" s="41" t="s">
        <v>266</v>
      </c>
      <c r="I14101" s="42" t="s">
        <v>8</v>
      </c>
      <c r="J14101" s="43" t="s">
        <v>23</v>
      </c>
      <c r="K14101" s="44">
        <v>26</v>
      </c>
      <c r="L14101" s="45">
        <v>25640.45684127188</v>
      </c>
      <c r="M14101" s="46">
        <v>27166.133720874608</v>
      </c>
      <c r="N14101" s="45"/>
      <c r="O14101" s="46"/>
    </row>
    <row r="14102" spans="1:15" x14ac:dyDescent="0.2">
      <c r="A14102" s="11" t="str">
        <f t="shared" si="1320"/>
        <v>9129901 - Region Hovedstaden3 år</v>
      </c>
      <c r="B14102" s="12" t="str">
        <f t="shared" si="1323"/>
        <v>912990</v>
      </c>
      <c r="C14102" s="14">
        <f t="shared" si="1321"/>
        <v>0</v>
      </c>
      <c r="D14102" s="14">
        <f t="shared" si="1322"/>
        <v>0</v>
      </c>
      <c r="E14102" s="19" t="str">
        <f t="shared" si="1324"/>
        <v>912990 - Andet rengøringsarbejde</v>
      </c>
      <c r="F14102" s="19" t="str">
        <f t="shared" si="1325"/>
        <v>3 år</v>
      </c>
      <c r="G14102" s="40" t="s">
        <v>516</v>
      </c>
      <c r="H14102" s="41" t="s">
        <v>266</v>
      </c>
      <c r="I14102" s="42" t="s">
        <v>8</v>
      </c>
      <c r="J14102" s="43" t="s">
        <v>14</v>
      </c>
      <c r="K14102" s="44">
        <v>23</v>
      </c>
      <c r="L14102" s="45">
        <v>25684.671675357113</v>
      </c>
      <c r="M14102" s="46">
        <v>27212.979457775535</v>
      </c>
      <c r="N14102" s="45"/>
      <c r="O14102" s="46"/>
    </row>
    <row r="14103" spans="1:15" x14ac:dyDescent="0.2">
      <c r="A14103" s="11" t="str">
        <f t="shared" si="1320"/>
        <v>9129901 - Region Hovedstaden4 år</v>
      </c>
      <c r="B14103" s="12" t="str">
        <f t="shared" si="1323"/>
        <v>912990</v>
      </c>
      <c r="C14103" s="14">
        <f t="shared" si="1321"/>
        <v>0</v>
      </c>
      <c r="D14103" s="14">
        <f t="shared" si="1322"/>
        <v>0</v>
      </c>
      <c r="E14103" s="19" t="str">
        <f t="shared" si="1324"/>
        <v>912990 - Andet rengøringsarbejde</v>
      </c>
      <c r="F14103" s="19" t="str">
        <f t="shared" si="1325"/>
        <v>4 år</v>
      </c>
      <c r="G14103" s="40" t="s">
        <v>516</v>
      </c>
      <c r="H14103" s="41" t="s">
        <v>266</v>
      </c>
      <c r="I14103" s="42" t="s">
        <v>8</v>
      </c>
      <c r="J14103" s="43" t="s">
        <v>24</v>
      </c>
      <c r="K14103" s="44">
        <v>19</v>
      </c>
      <c r="L14103" s="45">
        <v>28435.951816101446</v>
      </c>
      <c r="M14103" s="46">
        <v>30127.96824560166</v>
      </c>
      <c r="N14103" s="45"/>
      <c r="O14103" s="46"/>
    </row>
    <row r="14104" spans="1:15" x14ac:dyDescent="0.2">
      <c r="A14104" s="11" t="str">
        <f t="shared" si="1320"/>
        <v>9129901 - Region Hovedstaden5-9 år</v>
      </c>
      <c r="B14104" s="12" t="str">
        <f t="shared" si="1323"/>
        <v>912990</v>
      </c>
      <c r="C14104" s="14">
        <f t="shared" si="1321"/>
        <v>0</v>
      </c>
      <c r="D14104" s="14">
        <f t="shared" si="1322"/>
        <v>0</v>
      </c>
      <c r="E14104" s="19" t="str">
        <f t="shared" si="1324"/>
        <v>912990 - Andet rengøringsarbejde</v>
      </c>
      <c r="F14104" s="19" t="str">
        <f t="shared" si="1325"/>
        <v>5-9 år</v>
      </c>
      <c r="G14104" s="40" t="s">
        <v>516</v>
      </c>
      <c r="H14104" s="41" t="s">
        <v>266</v>
      </c>
      <c r="I14104" s="42" t="s">
        <v>8</v>
      </c>
      <c r="J14104" s="43" t="s">
        <v>15</v>
      </c>
      <c r="K14104" s="44">
        <v>99</v>
      </c>
      <c r="L14104" s="45">
        <v>26953.795490865057</v>
      </c>
      <c r="M14104" s="46">
        <v>28539.838264018297</v>
      </c>
      <c r="N14104" s="45"/>
      <c r="O14104" s="46"/>
    </row>
    <row r="14105" spans="1:15" x14ac:dyDescent="0.2">
      <c r="A14105" s="11" t="str">
        <f t="shared" si="1320"/>
        <v>9129901 - Region Hovedstaden0-4 år</v>
      </c>
      <c r="B14105" s="12" t="str">
        <f t="shared" si="1323"/>
        <v>912990</v>
      </c>
      <c r="C14105" s="14">
        <f t="shared" si="1321"/>
        <v>0</v>
      </c>
      <c r="D14105" s="14">
        <f t="shared" si="1322"/>
        <v>0</v>
      </c>
      <c r="E14105" s="19" t="str">
        <f t="shared" si="1324"/>
        <v>912990 - Andet rengøringsarbejde</v>
      </c>
      <c r="F14105" s="19" t="str">
        <f t="shared" si="1325"/>
        <v>0-4 år</v>
      </c>
      <c r="G14105" s="40" t="s">
        <v>516</v>
      </c>
      <c r="H14105" s="41" t="s">
        <v>266</v>
      </c>
      <c r="I14105" s="42" t="s">
        <v>8</v>
      </c>
      <c r="J14105" s="43" t="s">
        <v>16</v>
      </c>
      <c r="K14105" s="44">
        <v>122</v>
      </c>
      <c r="L14105" s="45">
        <v>26058.81299426618</v>
      </c>
      <c r="M14105" s="46">
        <v>27609.383202174806</v>
      </c>
      <c r="N14105" s="45"/>
      <c r="O14105" s="46"/>
    </row>
    <row r="14106" spans="1:15" x14ac:dyDescent="0.2">
      <c r="A14106" s="11" t="str">
        <f t="shared" si="1320"/>
        <v>9129901 - Region Hovedstaden10-14 år</v>
      </c>
      <c r="B14106" s="12" t="str">
        <f t="shared" si="1323"/>
        <v>912990</v>
      </c>
      <c r="C14106" s="14">
        <f t="shared" si="1321"/>
        <v>0</v>
      </c>
      <c r="D14106" s="14">
        <f t="shared" si="1322"/>
        <v>0</v>
      </c>
      <c r="E14106" s="19" t="str">
        <f t="shared" si="1324"/>
        <v>912990 - Andet rengøringsarbejde</v>
      </c>
      <c r="F14106" s="19" t="str">
        <f t="shared" si="1325"/>
        <v>10-14 år</v>
      </c>
      <c r="G14106" s="40" t="s">
        <v>516</v>
      </c>
      <c r="H14106" s="41" t="s">
        <v>266</v>
      </c>
      <c r="I14106" s="42" t="s">
        <v>8</v>
      </c>
      <c r="J14106" s="43" t="s">
        <v>17</v>
      </c>
      <c r="K14106" s="44">
        <v>73</v>
      </c>
      <c r="L14106" s="45">
        <v>28166.565282569787</v>
      </c>
      <c r="M14106" s="46">
        <v>29842.552481060982</v>
      </c>
      <c r="N14106" s="45"/>
      <c r="O14106" s="46"/>
    </row>
    <row r="14107" spans="1:15" x14ac:dyDescent="0.2">
      <c r="A14107" s="11" t="str">
        <f t="shared" si="1320"/>
        <v>9129901 - Region Hovedstaden15-20 år</v>
      </c>
      <c r="B14107" s="12" t="str">
        <f t="shared" si="1323"/>
        <v>912990</v>
      </c>
      <c r="C14107" s="14">
        <f t="shared" si="1321"/>
        <v>0</v>
      </c>
      <c r="D14107" s="14">
        <f t="shared" si="1322"/>
        <v>0</v>
      </c>
      <c r="E14107" s="19" t="str">
        <f t="shared" si="1324"/>
        <v>912990 - Andet rengøringsarbejde</v>
      </c>
      <c r="F14107" s="19" t="str">
        <f t="shared" si="1325"/>
        <v>15-20 år</v>
      </c>
      <c r="G14107" s="40" t="s">
        <v>516</v>
      </c>
      <c r="H14107" s="41" t="s">
        <v>266</v>
      </c>
      <c r="I14107" s="42" t="s">
        <v>8</v>
      </c>
      <c r="J14107" s="43" t="s">
        <v>18</v>
      </c>
      <c r="K14107" s="44">
        <v>47</v>
      </c>
      <c r="L14107" s="45">
        <v>29387.332535737893</v>
      </c>
      <c r="M14107" s="46">
        <v>31135.958704161039</v>
      </c>
      <c r="N14107" s="45"/>
      <c r="O14107" s="46"/>
    </row>
    <row r="14108" spans="1:15" x14ac:dyDescent="0.2">
      <c r="A14108" s="11" t="str">
        <f t="shared" si="1320"/>
        <v>9129901 - Region Hovedstaden20-24 år</v>
      </c>
      <c r="B14108" s="12" t="str">
        <f t="shared" si="1323"/>
        <v>912990</v>
      </c>
      <c r="C14108" s="14">
        <f t="shared" si="1321"/>
        <v>0</v>
      </c>
      <c r="D14108" s="14">
        <f t="shared" si="1322"/>
        <v>0</v>
      </c>
      <c r="E14108" s="19" t="str">
        <f t="shared" si="1324"/>
        <v>912990 - Andet rengøringsarbejde</v>
      </c>
      <c r="F14108" s="19" t="str">
        <f t="shared" si="1325"/>
        <v>20-24 år</v>
      </c>
      <c r="G14108" s="40" t="s">
        <v>516</v>
      </c>
      <c r="H14108" s="41" t="s">
        <v>266</v>
      </c>
      <c r="I14108" s="42" t="s">
        <v>8</v>
      </c>
      <c r="J14108" s="43" t="s">
        <v>19</v>
      </c>
      <c r="K14108" s="44">
        <v>46</v>
      </c>
      <c r="L14108" s="45">
        <v>27465.310630105865</v>
      </c>
      <c r="M14108" s="46">
        <v>29099.571270579734</v>
      </c>
      <c r="N14108" s="45"/>
      <c r="O14108" s="46"/>
    </row>
    <row r="14109" spans="1:15" x14ac:dyDescent="0.2">
      <c r="A14109" s="11" t="str">
        <f t="shared" si="1320"/>
        <v>9129901 - Region Hovedstaden25 år og derover</v>
      </c>
      <c r="B14109" s="12" t="str">
        <f t="shared" si="1323"/>
        <v>912990</v>
      </c>
      <c r="C14109" s="14">
        <f t="shared" si="1321"/>
        <v>0</v>
      </c>
      <c r="D14109" s="14">
        <f t="shared" si="1322"/>
        <v>0</v>
      </c>
      <c r="E14109" s="19" t="str">
        <f t="shared" si="1324"/>
        <v>912990 - Andet rengøringsarbejde</v>
      </c>
      <c r="F14109" s="19" t="str">
        <f t="shared" si="1325"/>
        <v>25 år og derover</v>
      </c>
      <c r="G14109" s="40" t="s">
        <v>516</v>
      </c>
      <c r="H14109" s="41" t="s">
        <v>266</v>
      </c>
      <c r="I14109" s="42" t="s">
        <v>8</v>
      </c>
      <c r="J14109" s="43" t="s">
        <v>9</v>
      </c>
      <c r="K14109" s="44">
        <v>162</v>
      </c>
      <c r="L14109" s="45">
        <v>27369.880902802724</v>
      </c>
      <c r="M14109" s="46">
        <v>28900.146053219225</v>
      </c>
      <c r="N14109" s="45"/>
      <c r="O14109" s="46"/>
    </row>
    <row r="14110" spans="1:15" x14ac:dyDescent="0.2">
      <c r="A14110" s="11" t="str">
        <f t="shared" si="1320"/>
        <v>9129901 - Region HovedstadenAlle uanset erf.</v>
      </c>
      <c r="B14110" s="12" t="str">
        <f t="shared" si="1323"/>
        <v>912990</v>
      </c>
      <c r="C14110" s="14">
        <f t="shared" si="1321"/>
        <v>0</v>
      </c>
      <c r="D14110" s="14">
        <f t="shared" si="1322"/>
        <v>0</v>
      </c>
      <c r="E14110" s="19" t="str">
        <f t="shared" si="1324"/>
        <v>912990 - Andet rengøringsarbejde</v>
      </c>
      <c r="F14110" s="19" t="str">
        <f t="shared" si="1325"/>
        <v>Alle uanset erf.</v>
      </c>
      <c r="G14110" s="40" t="s">
        <v>516</v>
      </c>
      <c r="H14110" s="41" t="s">
        <v>266</v>
      </c>
      <c r="I14110" s="42" t="s">
        <v>8</v>
      </c>
      <c r="J14110" s="43" t="s">
        <v>10</v>
      </c>
      <c r="K14110" s="44">
        <v>549</v>
      </c>
      <c r="L14110" s="45">
        <v>27228.193935889467</v>
      </c>
      <c r="M14110" s="46">
        <v>28819.505054496163</v>
      </c>
      <c r="N14110" s="45"/>
      <c r="O14110" s="46"/>
    </row>
    <row r="14111" spans="1:15" x14ac:dyDescent="0.2">
      <c r="A14111" s="11" t="str">
        <f t="shared" si="1320"/>
        <v>9129902 - Region SjællandUnder 1 år</v>
      </c>
      <c r="B14111" s="12" t="str">
        <f t="shared" si="1323"/>
        <v>912990</v>
      </c>
      <c r="C14111" s="14">
        <f t="shared" si="1321"/>
        <v>0</v>
      </c>
      <c r="D14111" s="14">
        <f t="shared" si="1322"/>
        <v>0</v>
      </c>
      <c r="E14111" s="19" t="str">
        <f t="shared" si="1324"/>
        <v>912990 - Andet rengøringsarbejde</v>
      </c>
      <c r="F14111" s="19" t="str">
        <f t="shared" si="1325"/>
        <v>Under 1 år</v>
      </c>
      <c r="G14111" s="40" t="s">
        <v>516</v>
      </c>
      <c r="H14111" s="41" t="s">
        <v>266</v>
      </c>
      <c r="I14111" s="42" t="s">
        <v>20</v>
      </c>
      <c r="J14111" s="43" t="s">
        <v>13</v>
      </c>
      <c r="K14111" s="44">
        <v>12</v>
      </c>
      <c r="L14111" s="45">
        <v>25955.821481323685</v>
      </c>
      <c r="M14111" s="46">
        <v>27500.263414254045</v>
      </c>
      <c r="N14111" s="45"/>
      <c r="O14111" s="46"/>
    </row>
    <row r="14112" spans="1:15" x14ac:dyDescent="0.2">
      <c r="A14112" s="11" t="str">
        <f t="shared" si="1320"/>
        <v>9129902 - Region Sjælland5-9 år</v>
      </c>
      <c r="B14112" s="12" t="str">
        <f t="shared" si="1323"/>
        <v>912990</v>
      </c>
      <c r="C14112" s="14">
        <f t="shared" si="1321"/>
        <v>0</v>
      </c>
      <c r="D14112" s="14">
        <f t="shared" si="1322"/>
        <v>0</v>
      </c>
      <c r="E14112" s="19" t="str">
        <f t="shared" si="1324"/>
        <v>912990 - Andet rengøringsarbejde</v>
      </c>
      <c r="F14112" s="19" t="str">
        <f t="shared" si="1325"/>
        <v>5-9 år</v>
      </c>
      <c r="G14112" s="40" t="s">
        <v>516</v>
      </c>
      <c r="H14112" s="41" t="s">
        <v>266</v>
      </c>
      <c r="I14112" s="42" t="s">
        <v>20</v>
      </c>
      <c r="J14112" s="43" t="s">
        <v>15</v>
      </c>
      <c r="K14112" s="44">
        <v>35</v>
      </c>
      <c r="L14112" s="45">
        <v>24828.702409400554</v>
      </c>
      <c r="M14112" s="46">
        <v>26243.535489308473</v>
      </c>
      <c r="N14112" s="45"/>
      <c r="O14112" s="46"/>
    </row>
    <row r="14113" spans="1:15" x14ac:dyDescent="0.2">
      <c r="A14113" s="11" t="str">
        <f t="shared" si="1320"/>
        <v>9129902 - Region Sjælland0-4 år</v>
      </c>
      <c r="B14113" s="12" t="str">
        <f t="shared" si="1323"/>
        <v>912990</v>
      </c>
      <c r="C14113" s="14">
        <f t="shared" si="1321"/>
        <v>0</v>
      </c>
      <c r="D14113" s="14">
        <f t="shared" si="1322"/>
        <v>0</v>
      </c>
      <c r="E14113" s="19" t="str">
        <f t="shared" si="1324"/>
        <v>912990 - Andet rengøringsarbejde</v>
      </c>
      <c r="F14113" s="19" t="str">
        <f t="shared" si="1325"/>
        <v>0-4 år</v>
      </c>
      <c r="G14113" s="40" t="s">
        <v>516</v>
      </c>
      <c r="H14113" s="41" t="s">
        <v>266</v>
      </c>
      <c r="I14113" s="42" t="s">
        <v>20</v>
      </c>
      <c r="J14113" s="43" t="s">
        <v>16</v>
      </c>
      <c r="K14113" s="44">
        <v>40</v>
      </c>
      <c r="L14113" s="45">
        <v>25255.31997149728</v>
      </c>
      <c r="M14113" s="46">
        <v>26758.080160444486</v>
      </c>
      <c r="N14113" s="45"/>
      <c r="O14113" s="46"/>
    </row>
    <row r="14114" spans="1:15" x14ac:dyDescent="0.2">
      <c r="A14114" s="11" t="str">
        <f t="shared" si="1320"/>
        <v>9129902 - Region Sjælland10-14 år</v>
      </c>
      <c r="B14114" s="12" t="str">
        <f t="shared" si="1323"/>
        <v>912990</v>
      </c>
      <c r="C14114" s="14">
        <f t="shared" si="1321"/>
        <v>0</v>
      </c>
      <c r="D14114" s="14">
        <f t="shared" si="1322"/>
        <v>0</v>
      </c>
      <c r="E14114" s="19" t="str">
        <f t="shared" si="1324"/>
        <v>912990 - Andet rengøringsarbejde</v>
      </c>
      <c r="F14114" s="19" t="str">
        <f t="shared" si="1325"/>
        <v>10-14 år</v>
      </c>
      <c r="G14114" s="40" t="s">
        <v>516</v>
      </c>
      <c r="H14114" s="41" t="s">
        <v>266</v>
      </c>
      <c r="I14114" s="42" t="s">
        <v>20</v>
      </c>
      <c r="J14114" s="43" t="s">
        <v>17</v>
      </c>
      <c r="K14114" s="44">
        <v>15</v>
      </c>
      <c r="L14114" s="45">
        <v>25756.454755337527</v>
      </c>
      <c r="M14114" s="46">
        <v>27140.1366403506</v>
      </c>
      <c r="N14114" s="45"/>
      <c r="O14114" s="46"/>
    </row>
    <row r="14115" spans="1:15" x14ac:dyDescent="0.2">
      <c r="A14115" s="11" t="str">
        <f t="shared" si="1320"/>
        <v>9129902 - Region Sjælland15-20 år</v>
      </c>
      <c r="B14115" s="12" t="str">
        <f t="shared" si="1323"/>
        <v>912990</v>
      </c>
      <c r="C14115" s="14">
        <f t="shared" si="1321"/>
        <v>0</v>
      </c>
      <c r="D14115" s="14">
        <f t="shared" si="1322"/>
        <v>0</v>
      </c>
      <c r="E14115" s="19" t="str">
        <f t="shared" si="1324"/>
        <v>912990 - Andet rengøringsarbejde</v>
      </c>
      <c r="F14115" s="19" t="str">
        <f t="shared" si="1325"/>
        <v>15-20 år</v>
      </c>
      <c r="G14115" s="40" t="s">
        <v>516</v>
      </c>
      <c r="H14115" s="41" t="s">
        <v>266</v>
      </c>
      <c r="I14115" s="42" t="s">
        <v>20</v>
      </c>
      <c r="J14115" s="43" t="s">
        <v>18</v>
      </c>
      <c r="K14115" s="44">
        <v>21</v>
      </c>
      <c r="L14115" s="45">
        <v>24075.017453902259</v>
      </c>
      <c r="M14115" s="46">
        <v>25446.902723276824</v>
      </c>
      <c r="N14115" s="45"/>
      <c r="O14115" s="46"/>
    </row>
    <row r="14116" spans="1:15" x14ac:dyDescent="0.2">
      <c r="A14116" s="11" t="str">
        <f t="shared" si="1320"/>
        <v>9129902 - Region Sjælland20-24 år</v>
      </c>
      <c r="B14116" s="12" t="str">
        <f t="shared" si="1323"/>
        <v>912990</v>
      </c>
      <c r="C14116" s="14">
        <f t="shared" si="1321"/>
        <v>0</v>
      </c>
      <c r="D14116" s="14">
        <f t="shared" si="1322"/>
        <v>0</v>
      </c>
      <c r="E14116" s="19" t="str">
        <f t="shared" si="1324"/>
        <v>912990 - Andet rengøringsarbejde</v>
      </c>
      <c r="F14116" s="19" t="str">
        <f t="shared" si="1325"/>
        <v>20-24 år</v>
      </c>
      <c r="G14116" s="40" t="s">
        <v>516</v>
      </c>
      <c r="H14116" s="41" t="s">
        <v>266</v>
      </c>
      <c r="I14116" s="42" t="s">
        <v>20</v>
      </c>
      <c r="J14116" s="43" t="s">
        <v>19</v>
      </c>
      <c r="K14116" s="44">
        <v>21</v>
      </c>
      <c r="L14116" s="45">
        <v>26678.819717636688</v>
      </c>
      <c r="M14116" s="46">
        <v>28112.052664774863</v>
      </c>
      <c r="N14116" s="45"/>
      <c r="O14116" s="46"/>
    </row>
    <row r="14117" spans="1:15" x14ac:dyDescent="0.2">
      <c r="A14117" s="11" t="str">
        <f t="shared" si="1320"/>
        <v>9129902 - Region Sjælland25 år og derover</v>
      </c>
      <c r="B14117" s="12" t="str">
        <f t="shared" si="1323"/>
        <v>912990</v>
      </c>
      <c r="C14117" s="14">
        <f t="shared" si="1321"/>
        <v>0</v>
      </c>
      <c r="D14117" s="14">
        <f t="shared" si="1322"/>
        <v>0</v>
      </c>
      <c r="E14117" s="19" t="str">
        <f t="shared" si="1324"/>
        <v>912990 - Andet rengøringsarbejde</v>
      </c>
      <c r="F14117" s="19" t="str">
        <f t="shared" si="1325"/>
        <v>25 år og derover</v>
      </c>
      <c r="G14117" s="40" t="s">
        <v>516</v>
      </c>
      <c r="H14117" s="41" t="s">
        <v>266</v>
      </c>
      <c r="I14117" s="42" t="s">
        <v>20</v>
      </c>
      <c r="J14117" s="43" t="s">
        <v>9</v>
      </c>
      <c r="K14117" s="44">
        <v>72</v>
      </c>
      <c r="L14117" s="45">
        <v>28309.045512754703</v>
      </c>
      <c r="M14117" s="46">
        <v>29928.233393374448</v>
      </c>
      <c r="N14117" s="45"/>
      <c r="O14117" s="46"/>
    </row>
    <row r="14118" spans="1:15" x14ac:dyDescent="0.2">
      <c r="A14118" s="11" t="str">
        <f t="shared" si="1320"/>
        <v>9129902 - Region SjællandAlle uanset erf.</v>
      </c>
      <c r="B14118" s="12" t="str">
        <f t="shared" si="1323"/>
        <v>912990</v>
      </c>
      <c r="C14118" s="14">
        <f t="shared" si="1321"/>
        <v>0</v>
      </c>
      <c r="D14118" s="14">
        <f t="shared" si="1322"/>
        <v>0</v>
      </c>
      <c r="E14118" s="19" t="str">
        <f t="shared" si="1324"/>
        <v>912990 - Andet rengøringsarbejde</v>
      </c>
      <c r="F14118" s="19" t="str">
        <f t="shared" si="1325"/>
        <v>Alle uanset erf.</v>
      </c>
      <c r="G14118" s="40" t="s">
        <v>516</v>
      </c>
      <c r="H14118" s="41" t="s">
        <v>266</v>
      </c>
      <c r="I14118" s="42" t="s">
        <v>20</v>
      </c>
      <c r="J14118" s="43" t="s">
        <v>10</v>
      </c>
      <c r="K14118" s="44">
        <v>204</v>
      </c>
      <c r="L14118" s="45">
        <v>26214.521309443702</v>
      </c>
      <c r="M14118" s="46">
        <v>27774.356585361798</v>
      </c>
      <c r="N14118" s="45"/>
      <c r="O14118" s="46"/>
    </row>
    <row r="14119" spans="1:15" x14ac:dyDescent="0.2">
      <c r="A14119" s="11" t="str">
        <f t="shared" si="1320"/>
        <v>9129903 - Region SyddanmarkUnder 1 år</v>
      </c>
      <c r="B14119" s="12" t="str">
        <f t="shared" si="1323"/>
        <v>912990</v>
      </c>
      <c r="C14119" s="14">
        <f t="shared" si="1321"/>
        <v>0</v>
      </c>
      <c r="D14119" s="14">
        <f t="shared" si="1322"/>
        <v>0</v>
      </c>
      <c r="E14119" s="19" t="str">
        <f t="shared" si="1324"/>
        <v>912990 - Andet rengøringsarbejde</v>
      </c>
      <c r="F14119" s="19" t="str">
        <f t="shared" si="1325"/>
        <v>Under 1 år</v>
      </c>
      <c r="G14119" s="40" t="s">
        <v>516</v>
      </c>
      <c r="H14119" s="41" t="s">
        <v>266</v>
      </c>
      <c r="I14119" s="42" t="s">
        <v>544</v>
      </c>
      <c r="J14119" s="43" t="s">
        <v>13</v>
      </c>
      <c r="K14119" s="44">
        <v>35</v>
      </c>
      <c r="L14119" s="45">
        <v>25604.445248391068</v>
      </c>
      <c r="M14119" s="46">
        <v>27131.639454556003</v>
      </c>
      <c r="N14119" s="45"/>
      <c r="O14119" s="46"/>
    </row>
    <row r="14120" spans="1:15" x14ac:dyDescent="0.2">
      <c r="A14120" s="11" t="str">
        <f t="shared" si="1320"/>
        <v>9129903 - Region Syddanmark1 år</v>
      </c>
      <c r="B14120" s="12" t="str">
        <f t="shared" si="1323"/>
        <v>912990</v>
      </c>
      <c r="C14120" s="14">
        <f t="shared" si="1321"/>
        <v>0</v>
      </c>
      <c r="D14120" s="14">
        <f t="shared" si="1322"/>
        <v>0</v>
      </c>
      <c r="E14120" s="19" t="str">
        <f t="shared" si="1324"/>
        <v>912990 - Andet rengøringsarbejde</v>
      </c>
      <c r="F14120" s="19" t="str">
        <f t="shared" si="1325"/>
        <v>1 år</v>
      </c>
      <c r="G14120" s="40" t="s">
        <v>516</v>
      </c>
      <c r="H14120" s="41" t="s">
        <v>266</v>
      </c>
      <c r="I14120" s="42" t="s">
        <v>544</v>
      </c>
      <c r="J14120" s="43" t="s">
        <v>22</v>
      </c>
      <c r="K14120" s="44">
        <v>26</v>
      </c>
      <c r="L14120" s="45">
        <v>20998.718050355274</v>
      </c>
      <c r="M14120" s="46">
        <v>22126.805982129052</v>
      </c>
      <c r="N14120" s="45"/>
      <c r="O14120" s="46"/>
    </row>
    <row r="14121" spans="1:15" x14ac:dyDescent="0.2">
      <c r="A14121" s="11" t="str">
        <f t="shared" si="1320"/>
        <v>9129903 - Region Syddanmark2 år</v>
      </c>
      <c r="B14121" s="12" t="str">
        <f t="shared" si="1323"/>
        <v>912990</v>
      </c>
      <c r="C14121" s="14">
        <f t="shared" si="1321"/>
        <v>0</v>
      </c>
      <c r="D14121" s="14">
        <f t="shared" si="1322"/>
        <v>0</v>
      </c>
      <c r="E14121" s="19" t="str">
        <f t="shared" si="1324"/>
        <v>912990 - Andet rengøringsarbejde</v>
      </c>
      <c r="F14121" s="19" t="str">
        <f t="shared" si="1325"/>
        <v>2 år</v>
      </c>
      <c r="G14121" s="40" t="s">
        <v>516</v>
      </c>
      <c r="H14121" s="41" t="s">
        <v>266</v>
      </c>
      <c r="I14121" s="42" t="s">
        <v>544</v>
      </c>
      <c r="J14121" s="43" t="s">
        <v>23</v>
      </c>
      <c r="K14121" s="44">
        <v>24</v>
      </c>
      <c r="L14121" s="45">
        <v>25026.32952598171</v>
      </c>
      <c r="M14121" s="46">
        <v>26452.424144145447</v>
      </c>
      <c r="N14121" s="45"/>
      <c r="O14121" s="46"/>
    </row>
    <row r="14122" spans="1:15" x14ac:dyDescent="0.2">
      <c r="A14122" s="11" t="str">
        <f t="shared" si="1320"/>
        <v>9129903 - Region Syddanmark3 år</v>
      </c>
      <c r="B14122" s="12" t="str">
        <f t="shared" si="1323"/>
        <v>912990</v>
      </c>
      <c r="C14122" s="14">
        <f t="shared" si="1321"/>
        <v>0</v>
      </c>
      <c r="D14122" s="14">
        <f t="shared" si="1322"/>
        <v>0</v>
      </c>
      <c r="E14122" s="19" t="str">
        <f t="shared" si="1324"/>
        <v>912990 - Andet rengøringsarbejde</v>
      </c>
      <c r="F14122" s="19" t="str">
        <f t="shared" si="1325"/>
        <v>3 år</v>
      </c>
      <c r="G14122" s="40" t="s">
        <v>516</v>
      </c>
      <c r="H14122" s="41" t="s">
        <v>266</v>
      </c>
      <c r="I14122" s="42" t="s">
        <v>544</v>
      </c>
      <c r="J14122" s="43" t="s">
        <v>14</v>
      </c>
      <c r="K14122" s="44">
        <v>30</v>
      </c>
      <c r="L14122" s="45">
        <v>26335.661690401328</v>
      </c>
      <c r="M14122" s="46">
        <v>27701.172441363226</v>
      </c>
      <c r="N14122" s="45"/>
      <c r="O14122" s="46"/>
    </row>
    <row r="14123" spans="1:15" x14ac:dyDescent="0.2">
      <c r="A14123" s="11" t="str">
        <f t="shared" si="1320"/>
        <v>9129903 - Region Syddanmark4 år</v>
      </c>
      <c r="B14123" s="12" t="str">
        <f t="shared" si="1323"/>
        <v>912990</v>
      </c>
      <c r="C14123" s="14">
        <f t="shared" si="1321"/>
        <v>0</v>
      </c>
      <c r="D14123" s="14">
        <f t="shared" si="1322"/>
        <v>0</v>
      </c>
      <c r="E14123" s="19" t="str">
        <f t="shared" si="1324"/>
        <v>912990 - Andet rengøringsarbejde</v>
      </c>
      <c r="F14123" s="19" t="str">
        <f t="shared" si="1325"/>
        <v>4 år</v>
      </c>
      <c r="G14123" s="40" t="s">
        <v>516</v>
      </c>
      <c r="H14123" s="41" t="s">
        <v>266</v>
      </c>
      <c r="I14123" s="42" t="s">
        <v>544</v>
      </c>
      <c r="J14123" s="43" t="s">
        <v>24</v>
      </c>
      <c r="K14123" s="44">
        <v>16</v>
      </c>
      <c r="L14123" s="45">
        <v>24501.209461306273</v>
      </c>
      <c r="M14123" s="46">
        <v>25771.603398025822</v>
      </c>
      <c r="N14123" s="45"/>
      <c r="O14123" s="46"/>
    </row>
    <row r="14124" spans="1:15" x14ac:dyDescent="0.2">
      <c r="A14124" s="11" t="str">
        <f t="shared" si="1320"/>
        <v>9129903 - Region Syddanmark5-9 år</v>
      </c>
      <c r="B14124" s="12" t="str">
        <f t="shared" si="1323"/>
        <v>912990</v>
      </c>
      <c r="C14124" s="14">
        <f t="shared" si="1321"/>
        <v>0</v>
      </c>
      <c r="D14124" s="14">
        <f t="shared" si="1322"/>
        <v>0</v>
      </c>
      <c r="E14124" s="19" t="str">
        <f t="shared" si="1324"/>
        <v>912990 - Andet rengøringsarbejde</v>
      </c>
      <c r="F14124" s="19" t="str">
        <f t="shared" si="1325"/>
        <v>5-9 år</v>
      </c>
      <c r="G14124" s="40" t="s">
        <v>516</v>
      </c>
      <c r="H14124" s="41" t="s">
        <v>266</v>
      </c>
      <c r="I14124" s="42" t="s">
        <v>544</v>
      </c>
      <c r="J14124" s="43" t="s">
        <v>15</v>
      </c>
      <c r="K14124" s="44">
        <v>80</v>
      </c>
      <c r="L14124" s="45">
        <v>27180.031822355839</v>
      </c>
      <c r="M14124" s="46">
        <v>28777.660262943122</v>
      </c>
      <c r="N14124" s="45"/>
      <c r="O14124" s="46"/>
    </row>
    <row r="14125" spans="1:15" x14ac:dyDescent="0.2">
      <c r="A14125" s="11" t="str">
        <f t="shared" si="1320"/>
        <v>9129903 - Region Syddanmark0-4 år</v>
      </c>
      <c r="B14125" s="12" t="str">
        <f t="shared" si="1323"/>
        <v>912990</v>
      </c>
      <c r="C14125" s="14">
        <f t="shared" si="1321"/>
        <v>0</v>
      </c>
      <c r="D14125" s="14">
        <f t="shared" si="1322"/>
        <v>0</v>
      </c>
      <c r="E14125" s="19" t="str">
        <f t="shared" si="1324"/>
        <v>912990 - Andet rengøringsarbejde</v>
      </c>
      <c r="F14125" s="19" t="str">
        <f t="shared" si="1325"/>
        <v>0-4 år</v>
      </c>
      <c r="G14125" s="40" t="s">
        <v>516</v>
      </c>
      <c r="H14125" s="41" t="s">
        <v>266</v>
      </c>
      <c r="I14125" s="42" t="s">
        <v>544</v>
      </c>
      <c r="J14125" s="43" t="s">
        <v>16</v>
      </c>
      <c r="K14125" s="44">
        <v>131</v>
      </c>
      <c r="L14125" s="45">
        <v>25026.32952598171</v>
      </c>
      <c r="M14125" s="46">
        <v>26452.424144145447</v>
      </c>
      <c r="N14125" s="45"/>
      <c r="O14125" s="46"/>
    </row>
    <row r="14126" spans="1:15" x14ac:dyDescent="0.2">
      <c r="A14126" s="11" t="str">
        <f t="shared" si="1320"/>
        <v>9129903 - Region Syddanmark10-14 år</v>
      </c>
      <c r="B14126" s="12" t="str">
        <f t="shared" si="1323"/>
        <v>912990</v>
      </c>
      <c r="C14126" s="14">
        <f t="shared" si="1321"/>
        <v>0</v>
      </c>
      <c r="D14126" s="14">
        <f t="shared" si="1322"/>
        <v>0</v>
      </c>
      <c r="E14126" s="19" t="str">
        <f t="shared" si="1324"/>
        <v>912990 - Andet rengøringsarbejde</v>
      </c>
      <c r="F14126" s="19" t="str">
        <f t="shared" si="1325"/>
        <v>10-14 år</v>
      </c>
      <c r="G14126" s="40" t="s">
        <v>516</v>
      </c>
      <c r="H14126" s="41" t="s">
        <v>266</v>
      </c>
      <c r="I14126" s="42" t="s">
        <v>544</v>
      </c>
      <c r="J14126" s="43" t="s">
        <v>17</v>
      </c>
      <c r="K14126" s="44">
        <v>50</v>
      </c>
      <c r="L14126" s="45">
        <v>27555.769010098727</v>
      </c>
      <c r="M14126" s="46">
        <v>29195.412170071988</v>
      </c>
      <c r="N14126" s="45"/>
      <c r="O14126" s="46"/>
    </row>
    <row r="14127" spans="1:15" x14ac:dyDescent="0.2">
      <c r="A14127" s="11" t="str">
        <f t="shared" si="1320"/>
        <v>9129903 - Region Syddanmark15-20 år</v>
      </c>
      <c r="B14127" s="12" t="str">
        <f t="shared" si="1323"/>
        <v>912990</v>
      </c>
      <c r="C14127" s="14">
        <f t="shared" si="1321"/>
        <v>0</v>
      </c>
      <c r="D14127" s="14">
        <f t="shared" si="1322"/>
        <v>0</v>
      </c>
      <c r="E14127" s="19" t="str">
        <f t="shared" si="1324"/>
        <v>912990 - Andet rengøringsarbejde</v>
      </c>
      <c r="F14127" s="19" t="str">
        <f t="shared" si="1325"/>
        <v>15-20 år</v>
      </c>
      <c r="G14127" s="40" t="s">
        <v>516</v>
      </c>
      <c r="H14127" s="41" t="s">
        <v>266</v>
      </c>
      <c r="I14127" s="42" t="s">
        <v>544</v>
      </c>
      <c r="J14127" s="43" t="s">
        <v>18</v>
      </c>
      <c r="K14127" s="44">
        <v>44</v>
      </c>
      <c r="L14127" s="45">
        <v>27520.817407090388</v>
      </c>
      <c r="M14127" s="46">
        <v>29158.380851676946</v>
      </c>
      <c r="N14127" s="45"/>
      <c r="O14127" s="46"/>
    </row>
    <row r="14128" spans="1:15" x14ac:dyDescent="0.2">
      <c r="A14128" s="11" t="str">
        <f t="shared" si="1320"/>
        <v>9129903 - Region Syddanmark20-24 år</v>
      </c>
      <c r="B14128" s="12" t="str">
        <f t="shared" si="1323"/>
        <v>912990</v>
      </c>
      <c r="C14128" s="14">
        <f t="shared" si="1321"/>
        <v>0</v>
      </c>
      <c r="D14128" s="14">
        <f t="shared" si="1322"/>
        <v>0</v>
      </c>
      <c r="E14128" s="19" t="str">
        <f t="shared" si="1324"/>
        <v>912990 - Andet rengøringsarbejde</v>
      </c>
      <c r="F14128" s="19" t="str">
        <f t="shared" si="1325"/>
        <v>20-24 år</v>
      </c>
      <c r="G14128" s="40" t="s">
        <v>516</v>
      </c>
      <c r="H14128" s="41" t="s">
        <v>266</v>
      </c>
      <c r="I14128" s="42" t="s">
        <v>544</v>
      </c>
      <c r="J14128" s="43" t="s">
        <v>19</v>
      </c>
      <c r="K14128" s="44">
        <v>39</v>
      </c>
      <c r="L14128" s="45">
        <v>27621.773698160774</v>
      </c>
      <c r="M14128" s="46">
        <v>29265.344316491934</v>
      </c>
      <c r="N14128" s="45"/>
      <c r="O14128" s="46"/>
    </row>
    <row r="14129" spans="1:15" x14ac:dyDescent="0.2">
      <c r="A14129" s="11" t="str">
        <f t="shared" si="1320"/>
        <v>9129903 - Region Syddanmark25 år og derover</v>
      </c>
      <c r="B14129" s="12" t="str">
        <f t="shared" si="1323"/>
        <v>912990</v>
      </c>
      <c r="C14129" s="14">
        <f t="shared" si="1321"/>
        <v>0</v>
      </c>
      <c r="D14129" s="14">
        <f t="shared" si="1322"/>
        <v>0</v>
      </c>
      <c r="E14129" s="19" t="str">
        <f t="shared" si="1324"/>
        <v>912990 - Andet rengøringsarbejde</v>
      </c>
      <c r="F14129" s="19" t="str">
        <f t="shared" si="1325"/>
        <v>25 år og derover</v>
      </c>
      <c r="G14129" s="40" t="s">
        <v>516</v>
      </c>
      <c r="H14129" s="41" t="s">
        <v>266</v>
      </c>
      <c r="I14129" s="42" t="s">
        <v>544</v>
      </c>
      <c r="J14129" s="43" t="s">
        <v>9</v>
      </c>
      <c r="K14129" s="44">
        <v>139</v>
      </c>
      <c r="L14129" s="45">
        <v>27322.173468792513</v>
      </c>
      <c r="M14129" s="46">
        <v>28942.062364814214</v>
      </c>
      <c r="N14129" s="45"/>
      <c r="O14129" s="46"/>
    </row>
    <row r="14130" spans="1:15" x14ac:dyDescent="0.2">
      <c r="A14130" s="11" t="str">
        <f t="shared" si="1320"/>
        <v>9129903 - Region SyddanmarkAlle uanset erf.</v>
      </c>
      <c r="B14130" s="12" t="str">
        <f t="shared" si="1323"/>
        <v>912990</v>
      </c>
      <c r="C14130" s="14">
        <f t="shared" si="1321"/>
        <v>0</v>
      </c>
      <c r="D14130" s="14">
        <f t="shared" si="1322"/>
        <v>0</v>
      </c>
      <c r="E14130" s="19" t="str">
        <f t="shared" si="1324"/>
        <v>912990 - Andet rengøringsarbejde</v>
      </c>
      <c r="F14130" s="19" t="str">
        <f t="shared" si="1325"/>
        <v>Alle uanset erf.</v>
      </c>
      <c r="G14130" s="40" t="s">
        <v>516</v>
      </c>
      <c r="H14130" s="41" t="s">
        <v>266</v>
      </c>
      <c r="I14130" s="42" t="s">
        <v>544</v>
      </c>
      <c r="J14130" s="43" t="s">
        <v>10</v>
      </c>
      <c r="K14130" s="44">
        <v>483</v>
      </c>
      <c r="L14130" s="45">
        <v>26860.666635251942</v>
      </c>
      <c r="M14130" s="46">
        <v>28458.949314449615</v>
      </c>
      <c r="N14130" s="45"/>
      <c r="O14130" s="46"/>
    </row>
    <row r="14131" spans="1:15" x14ac:dyDescent="0.2">
      <c r="A14131" s="11" t="str">
        <f t="shared" si="1320"/>
        <v>9129904 - Region MidtjyllandUnder 1 år</v>
      </c>
      <c r="B14131" s="12" t="str">
        <f t="shared" si="1323"/>
        <v>912990</v>
      </c>
      <c r="C14131" s="14">
        <f t="shared" si="1321"/>
        <v>0</v>
      </c>
      <c r="D14131" s="14">
        <f t="shared" si="1322"/>
        <v>0</v>
      </c>
      <c r="E14131" s="19" t="str">
        <f t="shared" si="1324"/>
        <v>912990 - Andet rengøringsarbejde</v>
      </c>
      <c r="F14131" s="19" t="str">
        <f t="shared" si="1325"/>
        <v>Under 1 år</v>
      </c>
      <c r="G14131" s="40" t="s">
        <v>516</v>
      </c>
      <c r="H14131" s="41" t="s">
        <v>266</v>
      </c>
      <c r="I14131" s="42" t="s">
        <v>517</v>
      </c>
      <c r="J14131" s="43" t="s">
        <v>13</v>
      </c>
      <c r="K14131" s="44">
        <v>122</v>
      </c>
      <c r="L14131" s="45">
        <v>25278.669129453105</v>
      </c>
      <c r="M14131" s="46">
        <v>26780.574950846072</v>
      </c>
      <c r="N14131" s="45"/>
      <c r="O14131" s="46"/>
    </row>
    <row r="14132" spans="1:15" x14ac:dyDescent="0.2">
      <c r="A14132" s="11" t="str">
        <f t="shared" si="1320"/>
        <v>9129904 - Region Midtjylland1 år</v>
      </c>
      <c r="B14132" s="12" t="str">
        <f t="shared" si="1323"/>
        <v>912990</v>
      </c>
      <c r="C14132" s="14">
        <f t="shared" si="1321"/>
        <v>0</v>
      </c>
      <c r="D14132" s="14">
        <f t="shared" si="1322"/>
        <v>0</v>
      </c>
      <c r="E14132" s="19" t="str">
        <f t="shared" si="1324"/>
        <v>912990 - Andet rengøringsarbejde</v>
      </c>
      <c r="F14132" s="19" t="str">
        <f t="shared" si="1325"/>
        <v>1 år</v>
      </c>
      <c r="G14132" s="40" t="s">
        <v>516</v>
      </c>
      <c r="H14132" s="41" t="s">
        <v>266</v>
      </c>
      <c r="I14132" s="42" t="s">
        <v>517</v>
      </c>
      <c r="J14132" s="43" t="s">
        <v>22</v>
      </c>
      <c r="K14132" s="44">
        <v>68</v>
      </c>
      <c r="L14132" s="45">
        <v>24348.488245606448</v>
      </c>
      <c r="M14132" s="46">
        <v>25779.398829297326</v>
      </c>
      <c r="N14132" s="45"/>
      <c r="O14132" s="46"/>
    </row>
    <row r="14133" spans="1:15" x14ac:dyDescent="0.2">
      <c r="A14133" s="11" t="str">
        <f t="shared" si="1320"/>
        <v>9129904 - Region Midtjylland2 år</v>
      </c>
      <c r="B14133" s="12" t="str">
        <f t="shared" si="1323"/>
        <v>912990</v>
      </c>
      <c r="C14133" s="14">
        <f t="shared" si="1321"/>
        <v>0</v>
      </c>
      <c r="D14133" s="14">
        <f t="shared" si="1322"/>
        <v>0</v>
      </c>
      <c r="E14133" s="19" t="str">
        <f t="shared" si="1324"/>
        <v>912990 - Andet rengøringsarbejde</v>
      </c>
      <c r="F14133" s="19" t="str">
        <f t="shared" si="1325"/>
        <v>2 år</v>
      </c>
      <c r="G14133" s="40" t="s">
        <v>516</v>
      </c>
      <c r="H14133" s="41" t="s">
        <v>266</v>
      </c>
      <c r="I14133" s="42" t="s">
        <v>517</v>
      </c>
      <c r="J14133" s="43" t="s">
        <v>23</v>
      </c>
      <c r="K14133" s="44">
        <v>68</v>
      </c>
      <c r="L14133" s="45">
        <v>26740.595106287743</v>
      </c>
      <c r="M14133" s="46">
        <v>28331.733203125856</v>
      </c>
      <c r="N14133" s="45"/>
      <c r="O14133" s="46"/>
    </row>
    <row r="14134" spans="1:15" x14ac:dyDescent="0.2">
      <c r="A14134" s="11" t="str">
        <f t="shared" si="1320"/>
        <v>9129904 - Region Midtjylland3 år</v>
      </c>
      <c r="B14134" s="12" t="str">
        <f t="shared" si="1323"/>
        <v>912990</v>
      </c>
      <c r="C14134" s="14">
        <f t="shared" si="1321"/>
        <v>0</v>
      </c>
      <c r="D14134" s="14">
        <f t="shared" si="1322"/>
        <v>0</v>
      </c>
      <c r="E14134" s="19" t="str">
        <f t="shared" si="1324"/>
        <v>912990 - Andet rengøringsarbejde</v>
      </c>
      <c r="F14134" s="19" t="str">
        <f t="shared" si="1325"/>
        <v>3 år</v>
      </c>
      <c r="G14134" s="40" t="s">
        <v>516</v>
      </c>
      <c r="H14134" s="41" t="s">
        <v>266</v>
      </c>
      <c r="I14134" s="42" t="s">
        <v>517</v>
      </c>
      <c r="J14134" s="43" t="s">
        <v>14</v>
      </c>
      <c r="K14134" s="44">
        <v>71</v>
      </c>
      <c r="L14134" s="45">
        <v>25645.164179556337</v>
      </c>
      <c r="M14134" s="46">
        <v>27171.121158582784</v>
      </c>
      <c r="N14134" s="45"/>
      <c r="O14134" s="46"/>
    </row>
    <row r="14135" spans="1:15" x14ac:dyDescent="0.2">
      <c r="A14135" s="11" t="str">
        <f t="shared" si="1320"/>
        <v>9129904 - Region Midtjylland4 år</v>
      </c>
      <c r="B14135" s="12" t="str">
        <f t="shared" si="1323"/>
        <v>912990</v>
      </c>
      <c r="C14135" s="14">
        <f t="shared" si="1321"/>
        <v>0</v>
      </c>
      <c r="D14135" s="14">
        <f t="shared" si="1322"/>
        <v>0</v>
      </c>
      <c r="E14135" s="19" t="str">
        <f t="shared" si="1324"/>
        <v>912990 - Andet rengøringsarbejde</v>
      </c>
      <c r="F14135" s="19" t="str">
        <f t="shared" si="1325"/>
        <v>4 år</v>
      </c>
      <c r="G14135" s="40" t="s">
        <v>516</v>
      </c>
      <c r="H14135" s="41" t="s">
        <v>266</v>
      </c>
      <c r="I14135" s="42" t="s">
        <v>517</v>
      </c>
      <c r="J14135" s="43" t="s">
        <v>24</v>
      </c>
      <c r="K14135" s="44">
        <v>57</v>
      </c>
      <c r="L14135" s="45">
        <v>26916.697679908099</v>
      </c>
      <c r="M14135" s="46">
        <v>28518.31435857002</v>
      </c>
      <c r="N14135" s="45"/>
      <c r="O14135" s="46"/>
    </row>
    <row r="14136" spans="1:15" x14ac:dyDescent="0.2">
      <c r="A14136" s="11" t="str">
        <f t="shared" si="1320"/>
        <v>9129904 - Region Midtjylland5-9 år</v>
      </c>
      <c r="B14136" s="12" t="str">
        <f t="shared" si="1323"/>
        <v>912990</v>
      </c>
      <c r="C14136" s="14">
        <f t="shared" si="1321"/>
        <v>0</v>
      </c>
      <c r="D14136" s="14">
        <f t="shared" si="1322"/>
        <v>0</v>
      </c>
      <c r="E14136" s="19" t="str">
        <f t="shared" si="1324"/>
        <v>912990 - Andet rengøringsarbejde</v>
      </c>
      <c r="F14136" s="19" t="str">
        <f t="shared" si="1325"/>
        <v>5-9 år</v>
      </c>
      <c r="G14136" s="40" t="s">
        <v>516</v>
      </c>
      <c r="H14136" s="41" t="s">
        <v>266</v>
      </c>
      <c r="I14136" s="42" t="s">
        <v>517</v>
      </c>
      <c r="J14136" s="43" t="s">
        <v>15</v>
      </c>
      <c r="K14136" s="44">
        <v>229</v>
      </c>
      <c r="L14136" s="45">
        <v>26244.333695340192</v>
      </c>
      <c r="M14136" s="46">
        <v>27805.942889257083</v>
      </c>
      <c r="N14136" s="45"/>
      <c r="O14136" s="46"/>
    </row>
    <row r="14137" spans="1:15" x14ac:dyDescent="0.2">
      <c r="A14137" s="11" t="str">
        <f t="shared" si="1320"/>
        <v>9129904 - Region Midtjylland0-4 år</v>
      </c>
      <c r="B14137" s="12" t="str">
        <f t="shared" si="1323"/>
        <v>912990</v>
      </c>
      <c r="C14137" s="14">
        <f t="shared" si="1321"/>
        <v>0</v>
      </c>
      <c r="D14137" s="14">
        <f t="shared" si="1322"/>
        <v>0</v>
      </c>
      <c r="E14137" s="19" t="str">
        <f t="shared" si="1324"/>
        <v>912990 - Andet rengøringsarbejde</v>
      </c>
      <c r="F14137" s="19" t="str">
        <f t="shared" si="1325"/>
        <v>0-4 år</v>
      </c>
      <c r="G14137" s="40" t="s">
        <v>516</v>
      </c>
      <c r="H14137" s="41" t="s">
        <v>266</v>
      </c>
      <c r="I14137" s="42" t="s">
        <v>517</v>
      </c>
      <c r="J14137" s="43" t="s">
        <v>16</v>
      </c>
      <c r="K14137" s="44">
        <v>386</v>
      </c>
      <c r="L14137" s="45">
        <v>25647.541062398257</v>
      </c>
      <c r="M14137" s="46">
        <v>27173.639472414794</v>
      </c>
      <c r="N14137" s="45"/>
      <c r="O14137" s="46"/>
    </row>
    <row r="14138" spans="1:15" x14ac:dyDescent="0.2">
      <c r="A14138" s="11" t="str">
        <f t="shared" si="1320"/>
        <v>9129904 - Region Midtjylland10-14 år</v>
      </c>
      <c r="B14138" s="12" t="str">
        <f t="shared" si="1323"/>
        <v>912990</v>
      </c>
      <c r="C14138" s="14">
        <f t="shared" si="1321"/>
        <v>0</v>
      </c>
      <c r="D14138" s="14">
        <f t="shared" si="1322"/>
        <v>0</v>
      </c>
      <c r="E14138" s="19" t="str">
        <f t="shared" si="1324"/>
        <v>912990 - Andet rengøringsarbejde</v>
      </c>
      <c r="F14138" s="19" t="str">
        <f t="shared" si="1325"/>
        <v>10-14 år</v>
      </c>
      <c r="G14138" s="40" t="s">
        <v>516</v>
      </c>
      <c r="H14138" s="41" t="s">
        <v>266</v>
      </c>
      <c r="I14138" s="42" t="s">
        <v>517</v>
      </c>
      <c r="J14138" s="43" t="s">
        <v>17</v>
      </c>
      <c r="K14138" s="44">
        <v>159</v>
      </c>
      <c r="L14138" s="45">
        <v>27772.867002842275</v>
      </c>
      <c r="M14138" s="46">
        <v>29425.428083513572</v>
      </c>
      <c r="N14138" s="45"/>
      <c r="O14138" s="46"/>
    </row>
    <row r="14139" spans="1:15" x14ac:dyDescent="0.2">
      <c r="A14139" s="11" t="str">
        <f t="shared" si="1320"/>
        <v>9129904 - Region Midtjylland15-20 år</v>
      </c>
      <c r="B14139" s="12" t="str">
        <f t="shared" si="1323"/>
        <v>912990</v>
      </c>
      <c r="C14139" s="14">
        <f t="shared" si="1321"/>
        <v>0</v>
      </c>
      <c r="D14139" s="14">
        <f t="shared" si="1322"/>
        <v>0</v>
      </c>
      <c r="E14139" s="19" t="str">
        <f t="shared" si="1324"/>
        <v>912990 - Andet rengøringsarbejde</v>
      </c>
      <c r="F14139" s="19" t="str">
        <f t="shared" si="1325"/>
        <v>15-20 år</v>
      </c>
      <c r="G14139" s="40" t="s">
        <v>516</v>
      </c>
      <c r="H14139" s="41" t="s">
        <v>266</v>
      </c>
      <c r="I14139" s="42" t="s">
        <v>517</v>
      </c>
      <c r="J14139" s="43" t="s">
        <v>18</v>
      </c>
      <c r="K14139" s="44">
        <v>91</v>
      </c>
      <c r="L14139" s="45">
        <v>27339.241915888641</v>
      </c>
      <c r="M14139" s="46">
        <v>28966.001125178456</v>
      </c>
      <c r="N14139" s="45"/>
      <c r="O14139" s="46"/>
    </row>
    <row r="14140" spans="1:15" x14ac:dyDescent="0.2">
      <c r="A14140" s="11" t="str">
        <f t="shared" si="1320"/>
        <v>9129904 - Region Midtjylland20-24 år</v>
      </c>
      <c r="B14140" s="12" t="str">
        <f t="shared" si="1323"/>
        <v>912990</v>
      </c>
      <c r="C14140" s="14">
        <f t="shared" si="1321"/>
        <v>0</v>
      </c>
      <c r="D14140" s="14">
        <f t="shared" si="1322"/>
        <v>0</v>
      </c>
      <c r="E14140" s="19" t="str">
        <f t="shared" si="1324"/>
        <v>912990 - Andet rengøringsarbejde</v>
      </c>
      <c r="F14140" s="19" t="str">
        <f t="shared" si="1325"/>
        <v>20-24 år</v>
      </c>
      <c r="G14140" s="40" t="s">
        <v>516</v>
      </c>
      <c r="H14140" s="41" t="s">
        <v>266</v>
      </c>
      <c r="I14140" s="42" t="s">
        <v>517</v>
      </c>
      <c r="J14140" s="43" t="s">
        <v>19</v>
      </c>
      <c r="K14140" s="44">
        <v>104</v>
      </c>
      <c r="L14140" s="45">
        <v>26935.613922569053</v>
      </c>
      <c r="M14140" s="46">
        <v>28538.356169088656</v>
      </c>
      <c r="N14140" s="45"/>
      <c r="O14140" s="46"/>
    </row>
    <row r="14141" spans="1:15" x14ac:dyDescent="0.2">
      <c r="A14141" s="11" t="str">
        <f t="shared" si="1320"/>
        <v>9129904 - Region Midtjylland25 år og derover</v>
      </c>
      <c r="B14141" s="12" t="str">
        <f t="shared" si="1323"/>
        <v>912990</v>
      </c>
      <c r="C14141" s="14">
        <f t="shared" si="1321"/>
        <v>0</v>
      </c>
      <c r="D14141" s="14">
        <f t="shared" si="1322"/>
        <v>0</v>
      </c>
      <c r="E14141" s="19" t="str">
        <f t="shared" si="1324"/>
        <v>912990 - Andet rengøringsarbejde</v>
      </c>
      <c r="F14141" s="19" t="str">
        <f t="shared" si="1325"/>
        <v>25 år og derover</v>
      </c>
      <c r="G14141" s="40" t="s">
        <v>516</v>
      </c>
      <c r="H14141" s="41" t="s">
        <v>266</v>
      </c>
      <c r="I14141" s="42" t="s">
        <v>517</v>
      </c>
      <c r="J14141" s="43" t="s">
        <v>9</v>
      </c>
      <c r="K14141" s="44">
        <v>282</v>
      </c>
      <c r="L14141" s="45">
        <v>27062.800559366129</v>
      </c>
      <c r="M14141" s="46">
        <v>28673.110756502094</v>
      </c>
      <c r="N14141" s="45"/>
      <c r="O14141" s="46"/>
    </row>
    <row r="14142" spans="1:15" x14ac:dyDescent="0.2">
      <c r="A14142" s="11" t="str">
        <f t="shared" si="1320"/>
        <v>9129904 - Region MidtjyllandAlle uanset erf.</v>
      </c>
      <c r="B14142" s="12" t="str">
        <f t="shared" si="1323"/>
        <v>912990</v>
      </c>
      <c r="C14142" s="14">
        <f t="shared" si="1321"/>
        <v>0</v>
      </c>
      <c r="D14142" s="14">
        <f t="shared" si="1322"/>
        <v>0</v>
      </c>
      <c r="E14142" s="19" t="str">
        <f t="shared" si="1324"/>
        <v>912990 - Andet rengøringsarbejde</v>
      </c>
      <c r="F14142" s="19" t="str">
        <f t="shared" si="1325"/>
        <v>Alle uanset erf.</v>
      </c>
      <c r="G14142" s="40" t="s">
        <v>516</v>
      </c>
      <c r="H14142" s="41" t="s">
        <v>266</v>
      </c>
      <c r="I14142" s="42" t="s">
        <v>517</v>
      </c>
      <c r="J14142" s="43" t="s">
        <v>10</v>
      </c>
      <c r="K14142" s="44">
        <v>1251</v>
      </c>
      <c r="L14142" s="45">
        <v>26673.231021892727</v>
      </c>
      <c r="M14142" s="46">
        <v>28260.360772595926</v>
      </c>
      <c r="N14142" s="45"/>
      <c r="O14142" s="46"/>
    </row>
    <row r="14143" spans="1:15" x14ac:dyDescent="0.2">
      <c r="A14143" s="11" t="str">
        <f t="shared" si="1320"/>
        <v>9129905 - Region NordjyllandUnder 1 år</v>
      </c>
      <c r="B14143" s="12" t="str">
        <f t="shared" si="1323"/>
        <v>912990</v>
      </c>
      <c r="C14143" s="14">
        <f t="shared" si="1321"/>
        <v>0</v>
      </c>
      <c r="D14143" s="14">
        <f t="shared" si="1322"/>
        <v>0</v>
      </c>
      <c r="E14143" s="19" t="str">
        <f t="shared" si="1324"/>
        <v>912990 - Andet rengøringsarbejde</v>
      </c>
      <c r="F14143" s="19" t="str">
        <f t="shared" si="1325"/>
        <v>Under 1 år</v>
      </c>
      <c r="G14143" s="40" t="s">
        <v>516</v>
      </c>
      <c r="H14143" s="41" t="s">
        <v>266</v>
      </c>
      <c r="I14143" s="42" t="s">
        <v>21</v>
      </c>
      <c r="J14143" s="43" t="s">
        <v>13</v>
      </c>
      <c r="K14143" s="44">
        <v>33</v>
      </c>
      <c r="L14143" s="45">
        <v>24527.595660192899</v>
      </c>
      <c r="M14143" s="46">
        <v>25987.054274470236</v>
      </c>
      <c r="N14143" s="45"/>
      <c r="O14143" s="46"/>
    </row>
    <row r="14144" spans="1:15" x14ac:dyDescent="0.2">
      <c r="A14144" s="11" t="str">
        <f t="shared" si="1320"/>
        <v>9129905 - Region Nordjylland1 år</v>
      </c>
      <c r="B14144" s="12" t="str">
        <f t="shared" si="1323"/>
        <v>912990</v>
      </c>
      <c r="C14144" s="14">
        <f t="shared" si="1321"/>
        <v>0</v>
      </c>
      <c r="D14144" s="14">
        <f t="shared" si="1322"/>
        <v>0</v>
      </c>
      <c r="E14144" s="19" t="str">
        <f t="shared" si="1324"/>
        <v>912990 - Andet rengøringsarbejde</v>
      </c>
      <c r="F14144" s="19" t="str">
        <f t="shared" si="1325"/>
        <v>1 år</v>
      </c>
      <c r="G14144" s="40" t="s">
        <v>516</v>
      </c>
      <c r="H14144" s="41" t="s">
        <v>266</v>
      </c>
      <c r="I14144" s="42" t="s">
        <v>21</v>
      </c>
      <c r="J14144" s="43" t="s">
        <v>22</v>
      </c>
      <c r="K14144" s="44">
        <v>14</v>
      </c>
      <c r="L14144" s="45">
        <v>25348.549364195511</v>
      </c>
      <c r="M14144" s="46">
        <v>26851.425176481061</v>
      </c>
      <c r="N14144" s="45"/>
      <c r="O14144" s="46"/>
    </row>
    <row r="14145" spans="1:15" x14ac:dyDescent="0.2">
      <c r="A14145" s="11" t="str">
        <f t="shared" si="1320"/>
        <v>9129905 - Region Nordjylland2 år</v>
      </c>
      <c r="B14145" s="12" t="str">
        <f t="shared" si="1323"/>
        <v>912990</v>
      </c>
      <c r="C14145" s="14">
        <f t="shared" si="1321"/>
        <v>0</v>
      </c>
      <c r="D14145" s="14">
        <f t="shared" si="1322"/>
        <v>0</v>
      </c>
      <c r="E14145" s="19" t="str">
        <f t="shared" si="1324"/>
        <v>912990 - Andet rengøringsarbejde</v>
      </c>
      <c r="F14145" s="19" t="str">
        <f t="shared" si="1325"/>
        <v>2 år</v>
      </c>
      <c r="G14145" s="40" t="s">
        <v>516</v>
      </c>
      <c r="H14145" s="41" t="s">
        <v>266</v>
      </c>
      <c r="I14145" s="42" t="s">
        <v>21</v>
      </c>
      <c r="J14145" s="43" t="s">
        <v>23</v>
      </c>
      <c r="K14145" s="44">
        <v>26</v>
      </c>
      <c r="L14145" s="45">
        <v>24907.695821120076</v>
      </c>
      <c r="M14145" s="46">
        <v>26389.771428185406</v>
      </c>
      <c r="N14145" s="45"/>
      <c r="O14145" s="46"/>
    </row>
    <row r="14146" spans="1:15" x14ac:dyDescent="0.2">
      <c r="A14146" s="11" t="str">
        <f t="shared" ref="A14146:A14209" si="1326">B14146&amp;I14146&amp;F14146</f>
        <v>9129905 - Region Nordjylland3 år</v>
      </c>
      <c r="B14146" s="12" t="str">
        <f t="shared" si="1323"/>
        <v>912990</v>
      </c>
      <c r="C14146" s="14">
        <f t="shared" ref="C14146:C14209" si="1327">N14146*1.2</f>
        <v>0</v>
      </c>
      <c r="D14146" s="14">
        <f t="shared" ref="D14146:D14209" si="1328">O14146*1.2</f>
        <v>0</v>
      </c>
      <c r="E14146" s="19" t="str">
        <f t="shared" si="1324"/>
        <v>912990 - Andet rengøringsarbejde</v>
      </c>
      <c r="F14146" s="19" t="str">
        <f t="shared" si="1325"/>
        <v>3 år</v>
      </c>
      <c r="G14146" s="40" t="s">
        <v>516</v>
      </c>
      <c r="H14146" s="41" t="s">
        <v>266</v>
      </c>
      <c r="I14146" s="42" t="s">
        <v>21</v>
      </c>
      <c r="J14146" s="43" t="s">
        <v>14</v>
      </c>
      <c r="K14146" s="44">
        <v>20</v>
      </c>
      <c r="L14146" s="45">
        <v>25359.945537197153</v>
      </c>
      <c r="M14146" s="46">
        <v>26868.931231703478</v>
      </c>
      <c r="N14146" s="45"/>
      <c r="O14146" s="46"/>
    </row>
    <row r="14147" spans="1:15" x14ac:dyDescent="0.2">
      <c r="A14147" s="11" t="str">
        <f t="shared" si="1326"/>
        <v>9129905 - Region Nordjylland4 år</v>
      </c>
      <c r="B14147" s="12" t="str">
        <f t="shared" ref="B14147:B14210" si="1329">LEFT(E14147,6)</f>
        <v>912990</v>
      </c>
      <c r="C14147" s="14">
        <f t="shared" si="1327"/>
        <v>0</v>
      </c>
      <c r="D14147" s="14">
        <f t="shared" si="1328"/>
        <v>0</v>
      </c>
      <c r="E14147" s="19" t="str">
        <f t="shared" ref="E14147:E14210" si="1330">TRIM(H14147)</f>
        <v>912990 - Andet rengøringsarbejde</v>
      </c>
      <c r="F14147" s="19" t="str">
        <f t="shared" ref="F14147:F14210" si="1331">MID(J14147,6,30)</f>
        <v>4 år</v>
      </c>
      <c r="G14147" s="40" t="s">
        <v>516</v>
      </c>
      <c r="H14147" s="41" t="s">
        <v>266</v>
      </c>
      <c r="I14147" s="42" t="s">
        <v>21</v>
      </c>
      <c r="J14147" s="43" t="s">
        <v>24</v>
      </c>
      <c r="K14147" s="44">
        <v>22</v>
      </c>
      <c r="L14147" s="45">
        <v>22672.090319403829</v>
      </c>
      <c r="M14147" s="46">
        <v>24021.14132214967</v>
      </c>
      <c r="N14147" s="45"/>
      <c r="O14147" s="46"/>
    </row>
    <row r="14148" spans="1:15" x14ac:dyDescent="0.2">
      <c r="A14148" s="11" t="str">
        <f t="shared" si="1326"/>
        <v>9129905 - Region Nordjylland5-9 år</v>
      </c>
      <c r="B14148" s="12" t="str">
        <f t="shared" si="1329"/>
        <v>912990</v>
      </c>
      <c r="C14148" s="14">
        <f t="shared" si="1327"/>
        <v>0</v>
      </c>
      <c r="D14148" s="14">
        <f t="shared" si="1328"/>
        <v>0</v>
      </c>
      <c r="E14148" s="19" t="str">
        <f t="shared" si="1330"/>
        <v>912990 - Andet rengøringsarbejde</v>
      </c>
      <c r="F14148" s="19" t="str">
        <f t="shared" si="1331"/>
        <v>5-9 år</v>
      </c>
      <c r="G14148" s="40" t="s">
        <v>516</v>
      </c>
      <c r="H14148" s="41" t="s">
        <v>266</v>
      </c>
      <c r="I14148" s="42" t="s">
        <v>21</v>
      </c>
      <c r="J14148" s="43" t="s">
        <v>15</v>
      </c>
      <c r="K14148" s="44">
        <v>42</v>
      </c>
      <c r="L14148" s="45">
        <v>25386.97109169449</v>
      </c>
      <c r="M14148" s="46">
        <v>26892.124868059749</v>
      </c>
      <c r="N14148" s="45"/>
      <c r="O14148" s="46"/>
    </row>
    <row r="14149" spans="1:15" x14ac:dyDescent="0.2">
      <c r="A14149" s="11" t="str">
        <f t="shared" si="1326"/>
        <v>9129905 - Region Nordjylland0-4 år</v>
      </c>
      <c r="B14149" s="12" t="str">
        <f t="shared" si="1329"/>
        <v>912990</v>
      </c>
      <c r="C14149" s="14">
        <f t="shared" si="1327"/>
        <v>0</v>
      </c>
      <c r="D14149" s="14">
        <f t="shared" si="1328"/>
        <v>0</v>
      </c>
      <c r="E14149" s="19" t="str">
        <f t="shared" si="1330"/>
        <v>912990 - Andet rengøringsarbejde</v>
      </c>
      <c r="F14149" s="19" t="str">
        <f t="shared" si="1331"/>
        <v>0-4 år</v>
      </c>
      <c r="G14149" s="40" t="s">
        <v>516</v>
      </c>
      <c r="H14149" s="41" t="s">
        <v>266</v>
      </c>
      <c r="I14149" s="42" t="s">
        <v>21</v>
      </c>
      <c r="J14149" s="43" t="s">
        <v>16</v>
      </c>
      <c r="K14149" s="44">
        <v>115</v>
      </c>
      <c r="L14149" s="45">
        <v>24527.595660192899</v>
      </c>
      <c r="M14149" s="46">
        <v>25987.054274470236</v>
      </c>
      <c r="N14149" s="45"/>
      <c r="O14149" s="46"/>
    </row>
    <row r="14150" spans="1:15" x14ac:dyDescent="0.2">
      <c r="A14150" s="11" t="str">
        <f t="shared" si="1326"/>
        <v>9129905 - Region Nordjylland10-14 år</v>
      </c>
      <c r="B14150" s="12" t="str">
        <f t="shared" si="1329"/>
        <v>912990</v>
      </c>
      <c r="C14150" s="14">
        <f t="shared" si="1327"/>
        <v>0</v>
      </c>
      <c r="D14150" s="14">
        <f t="shared" si="1328"/>
        <v>0</v>
      </c>
      <c r="E14150" s="19" t="str">
        <f t="shared" si="1330"/>
        <v>912990 - Andet rengøringsarbejde</v>
      </c>
      <c r="F14150" s="19" t="str">
        <f t="shared" si="1331"/>
        <v>10-14 år</v>
      </c>
      <c r="G14150" s="40" t="s">
        <v>516</v>
      </c>
      <c r="H14150" s="41" t="s">
        <v>266</v>
      </c>
      <c r="I14150" s="42" t="s">
        <v>21</v>
      </c>
      <c r="J14150" s="43" t="s">
        <v>17</v>
      </c>
      <c r="K14150" s="44">
        <v>36</v>
      </c>
      <c r="L14150" s="45">
        <v>26385.086476969424</v>
      </c>
      <c r="M14150" s="46">
        <v>27802.539559681449</v>
      </c>
      <c r="N14150" s="45"/>
      <c r="O14150" s="46"/>
    </row>
    <row r="14151" spans="1:15" x14ac:dyDescent="0.2">
      <c r="A14151" s="11" t="str">
        <f t="shared" si="1326"/>
        <v>9129905 - Region Nordjylland15-20 år</v>
      </c>
      <c r="B14151" s="12" t="str">
        <f t="shared" si="1329"/>
        <v>912990</v>
      </c>
      <c r="C14151" s="14">
        <f t="shared" si="1327"/>
        <v>0</v>
      </c>
      <c r="D14151" s="14">
        <f t="shared" si="1328"/>
        <v>0</v>
      </c>
      <c r="E14151" s="19" t="str">
        <f t="shared" si="1330"/>
        <v>912990 - Andet rengøringsarbejde</v>
      </c>
      <c r="F14151" s="19" t="str">
        <f t="shared" si="1331"/>
        <v>15-20 år</v>
      </c>
      <c r="G14151" s="40" t="s">
        <v>516</v>
      </c>
      <c r="H14151" s="41" t="s">
        <v>266</v>
      </c>
      <c r="I14151" s="42" t="s">
        <v>21</v>
      </c>
      <c r="J14151" s="43" t="s">
        <v>18</v>
      </c>
      <c r="K14151" s="44">
        <v>29</v>
      </c>
      <c r="L14151" s="45">
        <v>27532.942671787099</v>
      </c>
      <c r="M14151" s="46">
        <v>29165.963536675976</v>
      </c>
      <c r="N14151" s="45"/>
      <c r="O14151" s="46"/>
    </row>
    <row r="14152" spans="1:15" x14ac:dyDescent="0.2">
      <c r="A14152" s="11" t="str">
        <f t="shared" si="1326"/>
        <v>9129905 - Region Nordjylland20-24 år</v>
      </c>
      <c r="B14152" s="12" t="str">
        <f t="shared" si="1329"/>
        <v>912990</v>
      </c>
      <c r="C14152" s="14">
        <f t="shared" si="1327"/>
        <v>0</v>
      </c>
      <c r="D14152" s="14">
        <f t="shared" si="1328"/>
        <v>0</v>
      </c>
      <c r="E14152" s="19" t="str">
        <f t="shared" si="1330"/>
        <v>912990 - Andet rengøringsarbejde</v>
      </c>
      <c r="F14152" s="19" t="str">
        <f t="shared" si="1331"/>
        <v>20-24 år</v>
      </c>
      <c r="G14152" s="40" t="s">
        <v>516</v>
      </c>
      <c r="H14152" s="41" t="s">
        <v>266</v>
      </c>
      <c r="I14152" s="42" t="s">
        <v>21</v>
      </c>
      <c r="J14152" s="43" t="s">
        <v>19</v>
      </c>
      <c r="K14152" s="44">
        <v>22</v>
      </c>
      <c r="L14152" s="45">
        <v>26052.666980836639</v>
      </c>
      <c r="M14152" s="46">
        <v>27597.288824417723</v>
      </c>
      <c r="N14152" s="45"/>
      <c r="O14152" s="46"/>
    </row>
    <row r="14153" spans="1:15" x14ac:dyDescent="0.2">
      <c r="A14153" s="11" t="str">
        <f t="shared" si="1326"/>
        <v>9129905 - Region Nordjylland25 år og derover</v>
      </c>
      <c r="B14153" s="12" t="str">
        <f t="shared" si="1329"/>
        <v>912990</v>
      </c>
      <c r="C14153" s="14">
        <f t="shared" si="1327"/>
        <v>0</v>
      </c>
      <c r="D14153" s="14">
        <f t="shared" si="1328"/>
        <v>0</v>
      </c>
      <c r="E14153" s="19" t="str">
        <f t="shared" si="1330"/>
        <v>912990 - Andet rengøringsarbejde</v>
      </c>
      <c r="F14153" s="19" t="str">
        <f t="shared" si="1331"/>
        <v>25 år og derover</v>
      </c>
      <c r="G14153" s="40" t="s">
        <v>516</v>
      </c>
      <c r="H14153" s="41" t="s">
        <v>266</v>
      </c>
      <c r="I14153" s="42" t="s">
        <v>21</v>
      </c>
      <c r="J14153" s="43" t="s">
        <v>9</v>
      </c>
      <c r="K14153" s="44">
        <v>97</v>
      </c>
      <c r="L14153" s="45">
        <v>26438.795576623415</v>
      </c>
      <c r="M14153" s="46">
        <v>28011.975781075511</v>
      </c>
      <c r="N14153" s="45"/>
      <c r="O14153" s="46"/>
    </row>
    <row r="14154" spans="1:15" x14ac:dyDescent="0.2">
      <c r="A14154" s="11" t="str">
        <f t="shared" si="1326"/>
        <v>9129905 - Region NordjyllandAlle uanset erf.</v>
      </c>
      <c r="B14154" s="12" t="str">
        <f t="shared" si="1329"/>
        <v>912990</v>
      </c>
      <c r="C14154" s="14">
        <f t="shared" si="1327"/>
        <v>0</v>
      </c>
      <c r="D14154" s="14">
        <f t="shared" si="1328"/>
        <v>0</v>
      </c>
      <c r="E14154" s="19" t="str">
        <f t="shared" si="1330"/>
        <v>912990 - Andet rengøringsarbejde</v>
      </c>
      <c r="F14154" s="19" t="str">
        <f t="shared" si="1331"/>
        <v>Alle uanset erf.</v>
      </c>
      <c r="G14154" s="40" t="s">
        <v>516</v>
      </c>
      <c r="H14154" s="41" t="s">
        <v>266</v>
      </c>
      <c r="I14154" s="42" t="s">
        <v>21</v>
      </c>
      <c r="J14154" s="43" t="s">
        <v>10</v>
      </c>
      <c r="K14154" s="44">
        <v>341</v>
      </c>
      <c r="L14154" s="45">
        <v>26011.939700018131</v>
      </c>
      <c r="M14154" s="46">
        <v>27480.326641697808</v>
      </c>
      <c r="N14154" s="45"/>
      <c r="O14154" s="46"/>
    </row>
    <row r="14155" spans="1:15" x14ac:dyDescent="0.2">
      <c r="A14155" s="11" t="str">
        <f t="shared" si="1326"/>
        <v>9129906 - Alle regionerUnder 1 år</v>
      </c>
      <c r="B14155" s="12" t="str">
        <f t="shared" si="1329"/>
        <v>912990</v>
      </c>
      <c r="C14155" s="14">
        <f t="shared" si="1327"/>
        <v>0</v>
      </c>
      <c r="D14155" s="14">
        <f t="shared" si="1328"/>
        <v>0</v>
      </c>
      <c r="E14155" s="19" t="str">
        <f t="shared" si="1330"/>
        <v>912990 - Andet rengøringsarbejde</v>
      </c>
      <c r="F14155" s="19" t="str">
        <f t="shared" si="1331"/>
        <v>Under 1 år</v>
      </c>
      <c r="G14155" s="40" t="s">
        <v>516</v>
      </c>
      <c r="H14155" s="41" t="s">
        <v>266</v>
      </c>
      <c r="I14155" s="42" t="s">
        <v>11</v>
      </c>
      <c r="J14155" s="43" t="s">
        <v>13</v>
      </c>
      <c r="K14155" s="44">
        <v>236</v>
      </c>
      <c r="L14155" s="45">
        <v>25278.669129453105</v>
      </c>
      <c r="M14155" s="46">
        <v>26780.574950846072</v>
      </c>
      <c r="N14155" s="45"/>
      <c r="O14155" s="46"/>
    </row>
    <row r="14156" spans="1:15" x14ac:dyDescent="0.2">
      <c r="A14156" s="11" t="str">
        <f t="shared" si="1326"/>
        <v>9129906 - Alle regioner1 år</v>
      </c>
      <c r="B14156" s="12" t="str">
        <f t="shared" si="1329"/>
        <v>912990</v>
      </c>
      <c r="C14156" s="14">
        <f t="shared" si="1327"/>
        <v>0</v>
      </c>
      <c r="D14156" s="14">
        <f t="shared" si="1328"/>
        <v>0</v>
      </c>
      <c r="E14156" s="19" t="str">
        <f t="shared" si="1330"/>
        <v>912990 - Andet rengøringsarbejde</v>
      </c>
      <c r="F14156" s="19" t="str">
        <f t="shared" si="1331"/>
        <v>1 år</v>
      </c>
      <c r="G14156" s="40" t="s">
        <v>516</v>
      </c>
      <c r="H14156" s="41" t="s">
        <v>266</v>
      </c>
      <c r="I14156" s="42" t="s">
        <v>11</v>
      </c>
      <c r="J14156" s="43" t="s">
        <v>22</v>
      </c>
      <c r="K14156" s="44">
        <v>133</v>
      </c>
      <c r="L14156" s="45">
        <v>25169.602973665314</v>
      </c>
      <c r="M14156" s="46">
        <v>26667.262768240038</v>
      </c>
      <c r="N14156" s="45"/>
      <c r="O14156" s="46"/>
    </row>
    <row r="14157" spans="1:15" x14ac:dyDescent="0.2">
      <c r="A14157" s="11" t="str">
        <f t="shared" si="1326"/>
        <v>9129906 - Alle regioner2 år</v>
      </c>
      <c r="B14157" s="12" t="str">
        <f t="shared" si="1329"/>
        <v>912990</v>
      </c>
      <c r="C14157" s="14">
        <f t="shared" si="1327"/>
        <v>0</v>
      </c>
      <c r="D14157" s="14">
        <f t="shared" si="1328"/>
        <v>0</v>
      </c>
      <c r="E14157" s="19" t="str">
        <f t="shared" si="1330"/>
        <v>912990 - Andet rengøringsarbejde</v>
      </c>
      <c r="F14157" s="19" t="str">
        <f t="shared" si="1331"/>
        <v>2 år</v>
      </c>
      <c r="G14157" s="40" t="s">
        <v>516</v>
      </c>
      <c r="H14157" s="41" t="s">
        <v>266</v>
      </c>
      <c r="I14157" s="42" t="s">
        <v>11</v>
      </c>
      <c r="J14157" s="43" t="s">
        <v>23</v>
      </c>
      <c r="K14157" s="44">
        <v>151</v>
      </c>
      <c r="L14157" s="45">
        <v>25531.802960668236</v>
      </c>
      <c r="M14157" s="46">
        <v>27026.392820907615</v>
      </c>
      <c r="N14157" s="45"/>
      <c r="O14157" s="46"/>
    </row>
    <row r="14158" spans="1:15" x14ac:dyDescent="0.2">
      <c r="A14158" s="11" t="str">
        <f t="shared" si="1326"/>
        <v>9129906 - Alle regioner3 år</v>
      </c>
      <c r="B14158" s="12" t="str">
        <f t="shared" si="1329"/>
        <v>912990</v>
      </c>
      <c r="C14158" s="14">
        <f t="shared" si="1327"/>
        <v>0</v>
      </c>
      <c r="D14158" s="14">
        <f t="shared" si="1328"/>
        <v>0</v>
      </c>
      <c r="E14158" s="19" t="str">
        <f t="shared" si="1330"/>
        <v>912990 - Andet rengøringsarbejde</v>
      </c>
      <c r="F14158" s="19" t="str">
        <f t="shared" si="1331"/>
        <v>3 år</v>
      </c>
      <c r="G14158" s="40" t="s">
        <v>516</v>
      </c>
      <c r="H14158" s="41" t="s">
        <v>266</v>
      </c>
      <c r="I14158" s="42" t="s">
        <v>11</v>
      </c>
      <c r="J14158" s="43" t="s">
        <v>14</v>
      </c>
      <c r="K14158" s="44">
        <v>151</v>
      </c>
      <c r="L14158" s="45">
        <v>25645.164179556337</v>
      </c>
      <c r="M14158" s="46">
        <v>27171.121158582784</v>
      </c>
      <c r="N14158" s="45"/>
      <c r="O14158" s="46"/>
    </row>
    <row r="14159" spans="1:15" x14ac:dyDescent="0.2">
      <c r="A14159" s="11" t="str">
        <f t="shared" si="1326"/>
        <v>9129906 - Alle regioner4 år</v>
      </c>
      <c r="B14159" s="12" t="str">
        <f t="shared" si="1329"/>
        <v>912990</v>
      </c>
      <c r="C14159" s="14">
        <f t="shared" si="1327"/>
        <v>0</v>
      </c>
      <c r="D14159" s="14">
        <f t="shared" si="1328"/>
        <v>0</v>
      </c>
      <c r="E14159" s="19" t="str">
        <f t="shared" si="1330"/>
        <v>912990 - Andet rengøringsarbejde</v>
      </c>
      <c r="F14159" s="19" t="str">
        <f t="shared" si="1331"/>
        <v>4 år</v>
      </c>
      <c r="G14159" s="40" t="s">
        <v>516</v>
      </c>
      <c r="H14159" s="41" t="s">
        <v>266</v>
      </c>
      <c r="I14159" s="42" t="s">
        <v>11</v>
      </c>
      <c r="J14159" s="43" t="s">
        <v>24</v>
      </c>
      <c r="K14159" s="44">
        <v>123</v>
      </c>
      <c r="L14159" s="45">
        <v>25476.163087262699</v>
      </c>
      <c r="M14159" s="46">
        <v>26992.064041907983</v>
      </c>
      <c r="N14159" s="45"/>
      <c r="O14159" s="46"/>
    </row>
    <row r="14160" spans="1:15" x14ac:dyDescent="0.2">
      <c r="A14160" s="11" t="str">
        <f t="shared" si="1326"/>
        <v>9129906 - Alle regioner5-9 år</v>
      </c>
      <c r="B14160" s="12" t="str">
        <f t="shared" si="1329"/>
        <v>912990</v>
      </c>
      <c r="C14160" s="14">
        <f t="shared" si="1327"/>
        <v>0</v>
      </c>
      <c r="D14160" s="14">
        <f t="shared" si="1328"/>
        <v>0</v>
      </c>
      <c r="E14160" s="19" t="str">
        <f t="shared" si="1330"/>
        <v>912990 - Andet rengøringsarbejde</v>
      </c>
      <c r="F14160" s="19" t="str">
        <f t="shared" si="1331"/>
        <v>5-9 år</v>
      </c>
      <c r="G14160" s="40" t="s">
        <v>516</v>
      </c>
      <c r="H14160" s="41" t="s">
        <v>266</v>
      </c>
      <c r="I14160" s="42" t="s">
        <v>11</v>
      </c>
      <c r="J14160" s="43" t="s">
        <v>15</v>
      </c>
      <c r="K14160" s="44">
        <v>485</v>
      </c>
      <c r="L14160" s="45">
        <v>26566.873325222659</v>
      </c>
      <c r="M14160" s="46">
        <v>28140.039602497985</v>
      </c>
      <c r="N14160" s="45"/>
      <c r="O14160" s="46"/>
    </row>
    <row r="14161" spans="1:15" x14ac:dyDescent="0.2">
      <c r="A14161" s="11" t="str">
        <f t="shared" si="1326"/>
        <v>9129906 - Alle regioner0-4 år</v>
      </c>
      <c r="B14161" s="12" t="str">
        <f t="shared" si="1329"/>
        <v>912990</v>
      </c>
      <c r="C14161" s="14">
        <f t="shared" si="1327"/>
        <v>0</v>
      </c>
      <c r="D14161" s="14">
        <f t="shared" si="1328"/>
        <v>0</v>
      </c>
      <c r="E14161" s="19" t="str">
        <f t="shared" si="1330"/>
        <v>912990 - Andet rengøringsarbejde</v>
      </c>
      <c r="F14161" s="19" t="str">
        <f t="shared" si="1331"/>
        <v>0-4 år</v>
      </c>
      <c r="G14161" s="40" t="s">
        <v>516</v>
      </c>
      <c r="H14161" s="41" t="s">
        <v>266</v>
      </c>
      <c r="I14161" s="42" t="s">
        <v>11</v>
      </c>
      <c r="J14161" s="43" t="s">
        <v>16</v>
      </c>
      <c r="K14161" s="44">
        <v>794</v>
      </c>
      <c r="L14161" s="45">
        <v>25438.502480962314</v>
      </c>
      <c r="M14161" s="46">
        <v>26943.354275391499</v>
      </c>
      <c r="N14161" s="45"/>
      <c r="O14161" s="46"/>
    </row>
    <row r="14162" spans="1:15" x14ac:dyDescent="0.2">
      <c r="A14162" s="11" t="str">
        <f t="shared" si="1326"/>
        <v>9129906 - Alle regioner10-14 år</v>
      </c>
      <c r="B14162" s="12" t="str">
        <f t="shared" si="1329"/>
        <v>912990</v>
      </c>
      <c r="C14162" s="14">
        <f t="shared" si="1327"/>
        <v>0</v>
      </c>
      <c r="D14162" s="14">
        <f t="shared" si="1328"/>
        <v>0</v>
      </c>
      <c r="E14162" s="19" t="str">
        <f t="shared" si="1330"/>
        <v>912990 - Andet rengøringsarbejde</v>
      </c>
      <c r="F14162" s="19" t="str">
        <f t="shared" si="1331"/>
        <v>10-14 år</v>
      </c>
      <c r="G14162" s="40" t="s">
        <v>516</v>
      </c>
      <c r="H14162" s="41" t="s">
        <v>266</v>
      </c>
      <c r="I14162" s="42" t="s">
        <v>11</v>
      </c>
      <c r="J14162" s="43" t="s">
        <v>17</v>
      </c>
      <c r="K14162" s="44">
        <v>333</v>
      </c>
      <c r="L14162" s="45">
        <v>27520.698977223994</v>
      </c>
      <c r="M14162" s="46">
        <v>29158.255374911576</v>
      </c>
      <c r="N14162" s="45"/>
      <c r="O14162" s="46"/>
    </row>
    <row r="14163" spans="1:15" x14ac:dyDescent="0.2">
      <c r="A14163" s="11" t="str">
        <f t="shared" si="1326"/>
        <v>9129906 - Alle regioner15-20 år</v>
      </c>
      <c r="B14163" s="12" t="str">
        <f t="shared" si="1329"/>
        <v>912990</v>
      </c>
      <c r="C14163" s="14">
        <f t="shared" si="1327"/>
        <v>0</v>
      </c>
      <c r="D14163" s="14">
        <f t="shared" si="1328"/>
        <v>0</v>
      </c>
      <c r="E14163" s="19" t="str">
        <f t="shared" si="1330"/>
        <v>912990 - Andet rengøringsarbejde</v>
      </c>
      <c r="F14163" s="19" t="str">
        <f t="shared" si="1331"/>
        <v>15-20 år</v>
      </c>
      <c r="G14163" s="40" t="s">
        <v>516</v>
      </c>
      <c r="H14163" s="41" t="s">
        <v>266</v>
      </c>
      <c r="I14163" s="42" t="s">
        <v>11</v>
      </c>
      <c r="J14163" s="43" t="s">
        <v>18</v>
      </c>
      <c r="K14163" s="44">
        <v>232</v>
      </c>
      <c r="L14163" s="45">
        <v>27473.024696478373</v>
      </c>
      <c r="M14163" s="46">
        <v>29107.74434487028</v>
      </c>
      <c r="N14163" s="45"/>
      <c r="O14163" s="46"/>
    </row>
    <row r="14164" spans="1:15" x14ac:dyDescent="0.2">
      <c r="A14164" s="11" t="str">
        <f t="shared" si="1326"/>
        <v>9129906 - Alle regioner20-24 år</v>
      </c>
      <c r="B14164" s="12" t="str">
        <f t="shared" si="1329"/>
        <v>912990</v>
      </c>
      <c r="C14164" s="14">
        <f t="shared" si="1327"/>
        <v>0</v>
      </c>
      <c r="D14164" s="14">
        <f t="shared" si="1328"/>
        <v>0</v>
      </c>
      <c r="E14164" s="19" t="str">
        <f t="shared" si="1330"/>
        <v>912990 - Andet rengøringsarbejde</v>
      </c>
      <c r="F14164" s="19" t="str">
        <f t="shared" si="1331"/>
        <v>20-24 år</v>
      </c>
      <c r="G14164" s="40" t="s">
        <v>516</v>
      </c>
      <c r="H14164" s="41" t="s">
        <v>266</v>
      </c>
      <c r="I14164" s="42" t="s">
        <v>11</v>
      </c>
      <c r="J14164" s="43" t="s">
        <v>19</v>
      </c>
      <c r="K14164" s="44">
        <v>232</v>
      </c>
      <c r="L14164" s="45">
        <v>27042.893515432999</v>
      </c>
      <c r="M14164" s="46">
        <v>28617.420443427858</v>
      </c>
      <c r="N14164" s="45"/>
      <c r="O14164" s="46"/>
    </row>
    <row r="14165" spans="1:15" x14ac:dyDescent="0.2">
      <c r="A14165" s="11" t="str">
        <f t="shared" si="1326"/>
        <v>9129906 - Alle regioner25 år og derover</v>
      </c>
      <c r="B14165" s="12" t="str">
        <f t="shared" si="1329"/>
        <v>912990</v>
      </c>
      <c r="C14165" s="14">
        <f t="shared" si="1327"/>
        <v>0</v>
      </c>
      <c r="D14165" s="14">
        <f t="shared" si="1328"/>
        <v>0</v>
      </c>
      <c r="E14165" s="19" t="str">
        <f t="shared" si="1330"/>
        <v>912990 - Andet rengøringsarbejde</v>
      </c>
      <c r="F14165" s="19" t="str">
        <f t="shared" si="1331"/>
        <v>25 år og derover</v>
      </c>
      <c r="G14165" s="40" t="s">
        <v>516</v>
      </c>
      <c r="H14165" s="41" t="s">
        <v>266</v>
      </c>
      <c r="I14165" s="42" t="s">
        <v>11</v>
      </c>
      <c r="J14165" s="43" t="s">
        <v>9</v>
      </c>
      <c r="K14165" s="44">
        <v>752</v>
      </c>
      <c r="L14165" s="45">
        <v>27320.70626313904</v>
      </c>
      <c r="M14165" s="46">
        <v>28900.146053219225</v>
      </c>
      <c r="N14165" s="45"/>
      <c r="O14165" s="46"/>
    </row>
    <row r="14166" spans="1:15" x14ac:dyDescent="0.2">
      <c r="A14166" s="11" t="str">
        <f t="shared" si="1326"/>
        <v>9129906 - Alle regionerAlle uanset erf.</v>
      </c>
      <c r="B14166" s="12" t="str">
        <f t="shared" si="1329"/>
        <v>912990</v>
      </c>
      <c r="C14166" s="14">
        <f t="shared" si="1327"/>
        <v>0</v>
      </c>
      <c r="D14166" s="14">
        <f t="shared" si="1328"/>
        <v>0</v>
      </c>
      <c r="E14166" s="19" t="str">
        <f t="shared" si="1330"/>
        <v>912990 - Andet rengøringsarbejde</v>
      </c>
      <c r="F14166" s="19" t="str">
        <f t="shared" si="1331"/>
        <v>Alle uanset erf.</v>
      </c>
      <c r="G14166" s="40" t="s">
        <v>516</v>
      </c>
      <c r="H14166" s="41" t="s">
        <v>266</v>
      </c>
      <c r="I14166" s="42" t="s">
        <v>11</v>
      </c>
      <c r="J14166" s="43" t="s">
        <v>10</v>
      </c>
      <c r="K14166" s="44">
        <v>2828</v>
      </c>
      <c r="L14166" s="45">
        <v>26746.019808266126</v>
      </c>
      <c r="M14166" s="46">
        <v>28323.888958618496</v>
      </c>
      <c r="N14166" s="45"/>
      <c r="O14166" s="46"/>
    </row>
    <row r="14167" spans="1:15" x14ac:dyDescent="0.2">
      <c r="A14167" s="11" t="str">
        <f t="shared" si="1326"/>
        <v>9211006 - Alle regionerAlle uanset erf.</v>
      </c>
      <c r="B14167" s="12" t="str">
        <f t="shared" si="1329"/>
        <v>921100</v>
      </c>
      <c r="C14167" s="14">
        <f t="shared" si="1327"/>
        <v>0</v>
      </c>
      <c r="D14167" s="14">
        <f t="shared" si="1328"/>
        <v>0</v>
      </c>
      <c r="E14167" s="19" t="str">
        <f t="shared" si="1330"/>
        <v>921100 - Manuelt arbejde inden for agerbrug</v>
      </c>
      <c r="F14167" s="19" t="str">
        <f t="shared" si="1331"/>
        <v>Alle uanset erf.</v>
      </c>
      <c r="G14167" s="40" t="s">
        <v>516</v>
      </c>
      <c r="H14167" s="41" t="s">
        <v>485</v>
      </c>
      <c r="I14167" s="42" t="s">
        <v>11</v>
      </c>
      <c r="J14167" s="43" t="s">
        <v>10</v>
      </c>
      <c r="K14167" s="44">
        <v>18</v>
      </c>
      <c r="L14167" s="45">
        <v>28487.426493721137</v>
      </c>
      <c r="M14167" s="46">
        <v>30110.747467172485</v>
      </c>
      <c r="N14167" s="45"/>
      <c r="O14167" s="46"/>
    </row>
    <row r="14168" spans="1:15" x14ac:dyDescent="0.2">
      <c r="A14168" s="11" t="str">
        <f t="shared" si="1326"/>
        <v>9212002 - Region SjællandAlle uanset erf.</v>
      </c>
      <c r="B14168" s="12" t="str">
        <f t="shared" si="1329"/>
        <v>921200</v>
      </c>
      <c r="C14168" s="14">
        <f t="shared" si="1327"/>
        <v>0</v>
      </c>
      <c r="D14168" s="14">
        <f t="shared" si="1328"/>
        <v>0</v>
      </c>
      <c r="E14168" s="19" t="str">
        <f t="shared" si="1330"/>
        <v>921200 - Manuelt arbejde inden for husdyravl</v>
      </c>
      <c r="F14168" s="19" t="str">
        <f t="shared" si="1331"/>
        <v>Alle uanset erf.</v>
      </c>
      <c r="G14168" s="40" t="s">
        <v>516</v>
      </c>
      <c r="H14168" s="41" t="s">
        <v>486</v>
      </c>
      <c r="I14168" s="42" t="s">
        <v>20</v>
      </c>
      <c r="J14168" s="43" t="s">
        <v>10</v>
      </c>
      <c r="K14168" s="44">
        <v>19</v>
      </c>
      <c r="L14168" s="45">
        <v>31221.072455383735</v>
      </c>
      <c r="M14168" s="46">
        <v>33130.799350171736</v>
      </c>
      <c r="N14168" s="45"/>
      <c r="O14168" s="46"/>
    </row>
    <row r="14169" spans="1:15" x14ac:dyDescent="0.2">
      <c r="A14169" s="11" t="str">
        <f t="shared" si="1326"/>
        <v>9212003 - Region SyddanmarkAlle uanset erf.</v>
      </c>
      <c r="B14169" s="12" t="str">
        <f t="shared" si="1329"/>
        <v>921200</v>
      </c>
      <c r="C14169" s="14">
        <f t="shared" si="1327"/>
        <v>0</v>
      </c>
      <c r="D14169" s="14">
        <f t="shared" si="1328"/>
        <v>0</v>
      </c>
      <c r="E14169" s="19" t="str">
        <f t="shared" si="1330"/>
        <v>921200 - Manuelt arbejde inden for husdyravl</v>
      </c>
      <c r="F14169" s="19" t="str">
        <f t="shared" si="1331"/>
        <v>Alle uanset erf.</v>
      </c>
      <c r="G14169" s="40" t="s">
        <v>516</v>
      </c>
      <c r="H14169" s="41" t="s">
        <v>486</v>
      </c>
      <c r="I14169" s="42" t="s">
        <v>544</v>
      </c>
      <c r="J14169" s="43" t="s">
        <v>10</v>
      </c>
      <c r="K14169" s="44">
        <v>14</v>
      </c>
      <c r="L14169" s="45">
        <v>35373.220833873682</v>
      </c>
      <c r="M14169" s="46">
        <v>37443.911151504595</v>
      </c>
      <c r="N14169" s="45"/>
      <c r="O14169" s="46"/>
    </row>
    <row r="14170" spans="1:15" x14ac:dyDescent="0.2">
      <c r="A14170" s="11" t="str">
        <f t="shared" si="1326"/>
        <v>9212006 - Alle regionerAlle uanset erf.</v>
      </c>
      <c r="B14170" s="12" t="str">
        <f t="shared" si="1329"/>
        <v>921200</v>
      </c>
      <c r="C14170" s="14">
        <f t="shared" si="1327"/>
        <v>0</v>
      </c>
      <c r="D14170" s="14">
        <f t="shared" si="1328"/>
        <v>0</v>
      </c>
      <c r="E14170" s="19" t="str">
        <f t="shared" si="1330"/>
        <v>921200 - Manuelt arbejde inden for husdyravl</v>
      </c>
      <c r="F14170" s="19" t="str">
        <f t="shared" si="1331"/>
        <v>Alle uanset erf.</v>
      </c>
      <c r="G14170" s="40" t="s">
        <v>516</v>
      </c>
      <c r="H14170" s="41" t="s">
        <v>486</v>
      </c>
      <c r="I14170" s="42" t="s">
        <v>11</v>
      </c>
      <c r="J14170" s="43" t="s">
        <v>10</v>
      </c>
      <c r="K14170" s="44">
        <v>39</v>
      </c>
      <c r="L14170" s="45">
        <v>31221.072455383735</v>
      </c>
      <c r="M14170" s="46">
        <v>33130.799350171736</v>
      </c>
      <c r="N14170" s="45"/>
      <c r="O14170" s="46"/>
    </row>
    <row r="14171" spans="1:15" x14ac:dyDescent="0.2">
      <c r="A14171" s="11" t="str">
        <f t="shared" si="1326"/>
        <v>9213001 - Region HovedstadenAlle uanset erf.</v>
      </c>
      <c r="B14171" s="12" t="str">
        <f t="shared" si="1329"/>
        <v>921300</v>
      </c>
      <c r="C14171" s="14">
        <f t="shared" si="1327"/>
        <v>0</v>
      </c>
      <c r="D14171" s="14">
        <f t="shared" si="1328"/>
        <v>0</v>
      </c>
      <c r="E14171" s="19" t="str">
        <f t="shared" si="1330"/>
        <v>921300 - Manuelt arbejde inden for både agerbrug og husdyravl</v>
      </c>
      <c r="F14171" s="19" t="str">
        <f t="shared" si="1331"/>
        <v>Alle uanset erf.</v>
      </c>
      <c r="G14171" s="40" t="s">
        <v>516</v>
      </c>
      <c r="H14171" s="41" t="s">
        <v>487</v>
      </c>
      <c r="I14171" s="42" t="s">
        <v>8</v>
      </c>
      <c r="J14171" s="43" t="s">
        <v>10</v>
      </c>
      <c r="K14171" s="44">
        <v>13</v>
      </c>
      <c r="L14171" s="45">
        <v>22489.6506913618</v>
      </c>
      <c r="M14171" s="46">
        <v>23806.157948425291</v>
      </c>
      <c r="N14171" s="45"/>
      <c r="O14171" s="46"/>
    </row>
    <row r="14172" spans="1:15" x14ac:dyDescent="0.2">
      <c r="A14172" s="11" t="str">
        <f t="shared" si="1326"/>
        <v>9213006 - Alle regionerAlle uanset erf.</v>
      </c>
      <c r="B14172" s="12" t="str">
        <f t="shared" si="1329"/>
        <v>921300</v>
      </c>
      <c r="C14172" s="14">
        <f t="shared" si="1327"/>
        <v>0</v>
      </c>
      <c r="D14172" s="14">
        <f t="shared" si="1328"/>
        <v>0</v>
      </c>
      <c r="E14172" s="19" t="str">
        <f t="shared" si="1330"/>
        <v>921300 - Manuelt arbejde inden for både agerbrug og husdyravl</v>
      </c>
      <c r="F14172" s="19" t="str">
        <f t="shared" si="1331"/>
        <v>Alle uanset erf.</v>
      </c>
      <c r="G14172" s="40" t="s">
        <v>516</v>
      </c>
      <c r="H14172" s="41" t="s">
        <v>487</v>
      </c>
      <c r="I14172" s="42" t="s">
        <v>11</v>
      </c>
      <c r="J14172" s="43" t="s">
        <v>10</v>
      </c>
      <c r="K14172" s="44">
        <v>16</v>
      </c>
      <c r="L14172" s="45">
        <v>22554.6111434337</v>
      </c>
      <c r="M14172" s="46">
        <v>23874.921078793464</v>
      </c>
      <c r="N14172" s="45"/>
      <c r="O14172" s="46"/>
    </row>
    <row r="14173" spans="1:15" x14ac:dyDescent="0.2">
      <c r="A14173" s="11" t="str">
        <f t="shared" si="1326"/>
        <v>9214001 - Region Hovedstaden5-9 år</v>
      </c>
      <c r="B14173" s="12" t="str">
        <f t="shared" si="1329"/>
        <v>921400</v>
      </c>
      <c r="C14173" s="14">
        <f t="shared" si="1327"/>
        <v>0</v>
      </c>
      <c r="D14173" s="14">
        <f t="shared" si="1328"/>
        <v>0</v>
      </c>
      <c r="E14173" s="19" t="str">
        <f t="shared" si="1330"/>
        <v>921400 - Manuelt arbejde inden for havebrug og væksthusgartneri</v>
      </c>
      <c r="F14173" s="19" t="str">
        <f t="shared" si="1331"/>
        <v>5-9 år</v>
      </c>
      <c r="G14173" s="40" t="s">
        <v>516</v>
      </c>
      <c r="H14173" s="41" t="s">
        <v>488</v>
      </c>
      <c r="I14173" s="42" t="s">
        <v>8</v>
      </c>
      <c r="J14173" s="43" t="s">
        <v>15</v>
      </c>
      <c r="K14173" s="44">
        <v>19</v>
      </c>
      <c r="L14173" s="45">
        <v>27044.617117600646</v>
      </c>
      <c r="M14173" s="46">
        <v>28653.84535052416</v>
      </c>
      <c r="N14173" s="45"/>
      <c r="O14173" s="46"/>
    </row>
    <row r="14174" spans="1:15" x14ac:dyDescent="0.2">
      <c r="A14174" s="11" t="str">
        <f t="shared" si="1326"/>
        <v>9214001 - Region Hovedstaden0-4 år</v>
      </c>
      <c r="B14174" s="12" t="str">
        <f t="shared" si="1329"/>
        <v>921400</v>
      </c>
      <c r="C14174" s="14">
        <f t="shared" si="1327"/>
        <v>0</v>
      </c>
      <c r="D14174" s="14">
        <f t="shared" si="1328"/>
        <v>0</v>
      </c>
      <c r="E14174" s="19" t="str">
        <f t="shared" si="1330"/>
        <v>921400 - Manuelt arbejde inden for havebrug og væksthusgartneri</v>
      </c>
      <c r="F14174" s="19" t="str">
        <f t="shared" si="1331"/>
        <v>0-4 år</v>
      </c>
      <c r="G14174" s="40" t="s">
        <v>516</v>
      </c>
      <c r="H14174" s="41" t="s">
        <v>488</v>
      </c>
      <c r="I14174" s="42" t="s">
        <v>8</v>
      </c>
      <c r="J14174" s="43" t="s">
        <v>16</v>
      </c>
      <c r="K14174" s="44">
        <v>18</v>
      </c>
      <c r="L14174" s="45">
        <v>25883.344633829955</v>
      </c>
      <c r="M14174" s="46">
        <v>27423.473997323184</v>
      </c>
      <c r="N14174" s="45"/>
      <c r="O14174" s="46"/>
    </row>
    <row r="14175" spans="1:15" x14ac:dyDescent="0.2">
      <c r="A14175" s="11" t="str">
        <f t="shared" si="1326"/>
        <v>9214001 - Region Hovedstaden10-14 år</v>
      </c>
      <c r="B14175" s="12" t="str">
        <f t="shared" si="1329"/>
        <v>921400</v>
      </c>
      <c r="C14175" s="14">
        <f t="shared" si="1327"/>
        <v>0</v>
      </c>
      <c r="D14175" s="14">
        <f t="shared" si="1328"/>
        <v>0</v>
      </c>
      <c r="E14175" s="19" t="str">
        <f t="shared" si="1330"/>
        <v>921400 - Manuelt arbejde inden for havebrug og væksthusgartneri</v>
      </c>
      <c r="F14175" s="19" t="str">
        <f t="shared" si="1331"/>
        <v>10-14 år</v>
      </c>
      <c r="G14175" s="40" t="s">
        <v>516</v>
      </c>
      <c r="H14175" s="41" t="s">
        <v>488</v>
      </c>
      <c r="I14175" s="42" t="s">
        <v>8</v>
      </c>
      <c r="J14175" s="43" t="s">
        <v>17</v>
      </c>
      <c r="K14175" s="44">
        <v>12</v>
      </c>
      <c r="L14175" s="45">
        <v>27198.370654193528</v>
      </c>
      <c r="M14175" s="46">
        <v>28814.33354404131</v>
      </c>
      <c r="N14175" s="45"/>
      <c r="O14175" s="46"/>
    </row>
    <row r="14176" spans="1:15" x14ac:dyDescent="0.2">
      <c r="A14176" s="11" t="str">
        <f t="shared" si="1326"/>
        <v>9214001 - Region Hovedstaden20-24 år</v>
      </c>
      <c r="B14176" s="12" t="str">
        <f t="shared" si="1329"/>
        <v>921400</v>
      </c>
      <c r="C14176" s="14">
        <f t="shared" si="1327"/>
        <v>0</v>
      </c>
      <c r="D14176" s="14">
        <f t="shared" si="1328"/>
        <v>0</v>
      </c>
      <c r="E14176" s="19" t="str">
        <f t="shared" si="1330"/>
        <v>921400 - Manuelt arbejde inden for havebrug og væksthusgartneri</v>
      </c>
      <c r="F14176" s="19" t="str">
        <f t="shared" si="1331"/>
        <v>20-24 år</v>
      </c>
      <c r="G14176" s="40" t="s">
        <v>516</v>
      </c>
      <c r="H14176" s="41" t="s">
        <v>488</v>
      </c>
      <c r="I14176" s="42" t="s">
        <v>8</v>
      </c>
      <c r="J14176" s="43" t="s">
        <v>19</v>
      </c>
      <c r="K14176" s="44">
        <v>14</v>
      </c>
      <c r="L14176" s="45">
        <v>29100.755099996921</v>
      </c>
      <c r="M14176" s="46">
        <v>30829.746182074592</v>
      </c>
      <c r="N14176" s="45"/>
      <c r="O14176" s="46"/>
    </row>
    <row r="14177" spans="1:15" x14ac:dyDescent="0.2">
      <c r="A14177" s="11" t="str">
        <f t="shared" si="1326"/>
        <v>9214001 - Region Hovedstaden25 år og derover</v>
      </c>
      <c r="B14177" s="12" t="str">
        <f t="shared" si="1329"/>
        <v>921400</v>
      </c>
      <c r="C14177" s="14">
        <f t="shared" si="1327"/>
        <v>0</v>
      </c>
      <c r="D14177" s="14">
        <f t="shared" si="1328"/>
        <v>0</v>
      </c>
      <c r="E14177" s="19" t="str">
        <f t="shared" si="1330"/>
        <v>921400 - Manuelt arbejde inden for havebrug og væksthusgartneri</v>
      </c>
      <c r="F14177" s="19" t="str">
        <f t="shared" si="1331"/>
        <v>25 år og derover</v>
      </c>
      <c r="G14177" s="40" t="s">
        <v>516</v>
      </c>
      <c r="H14177" s="41" t="s">
        <v>488</v>
      </c>
      <c r="I14177" s="42" t="s">
        <v>8</v>
      </c>
      <c r="J14177" s="43" t="s">
        <v>9</v>
      </c>
      <c r="K14177" s="44">
        <v>53</v>
      </c>
      <c r="L14177" s="45">
        <v>28910.09780267219</v>
      </c>
      <c r="M14177" s="46">
        <v>30627.761179826921</v>
      </c>
      <c r="N14177" s="45"/>
      <c r="O14177" s="46"/>
    </row>
    <row r="14178" spans="1:15" x14ac:dyDescent="0.2">
      <c r="A14178" s="11" t="str">
        <f t="shared" si="1326"/>
        <v>9214001 - Region HovedstadenAlle uanset erf.</v>
      </c>
      <c r="B14178" s="12" t="str">
        <f t="shared" si="1329"/>
        <v>921400</v>
      </c>
      <c r="C14178" s="14">
        <f t="shared" si="1327"/>
        <v>0</v>
      </c>
      <c r="D14178" s="14">
        <f t="shared" si="1328"/>
        <v>0</v>
      </c>
      <c r="E14178" s="19" t="str">
        <f t="shared" si="1330"/>
        <v>921400 - Manuelt arbejde inden for havebrug og væksthusgartneri</v>
      </c>
      <c r="F14178" s="19" t="str">
        <f t="shared" si="1331"/>
        <v>Alle uanset erf.</v>
      </c>
      <c r="G14178" s="40" t="s">
        <v>516</v>
      </c>
      <c r="H14178" s="41" t="s">
        <v>488</v>
      </c>
      <c r="I14178" s="42" t="s">
        <v>8</v>
      </c>
      <c r="J14178" s="43" t="s">
        <v>10</v>
      </c>
      <c r="K14178" s="44">
        <v>123</v>
      </c>
      <c r="L14178" s="45">
        <v>28012.650548769256</v>
      </c>
      <c r="M14178" s="46">
        <v>29679.479402218341</v>
      </c>
      <c r="N14178" s="45"/>
      <c r="O14178" s="46"/>
    </row>
    <row r="14179" spans="1:15" x14ac:dyDescent="0.2">
      <c r="A14179" s="11" t="str">
        <f t="shared" si="1326"/>
        <v>9214002 - Region Sjælland5-9 år</v>
      </c>
      <c r="B14179" s="12" t="str">
        <f t="shared" si="1329"/>
        <v>921400</v>
      </c>
      <c r="C14179" s="14">
        <f t="shared" si="1327"/>
        <v>0</v>
      </c>
      <c r="D14179" s="14">
        <f t="shared" si="1328"/>
        <v>0</v>
      </c>
      <c r="E14179" s="19" t="str">
        <f t="shared" si="1330"/>
        <v>921400 - Manuelt arbejde inden for havebrug og væksthusgartneri</v>
      </c>
      <c r="F14179" s="19" t="str">
        <f t="shared" si="1331"/>
        <v>5-9 år</v>
      </c>
      <c r="G14179" s="40" t="s">
        <v>516</v>
      </c>
      <c r="H14179" s="41" t="s">
        <v>488</v>
      </c>
      <c r="I14179" s="42" t="s">
        <v>20</v>
      </c>
      <c r="J14179" s="43" t="s">
        <v>15</v>
      </c>
      <c r="K14179" s="44">
        <v>24</v>
      </c>
      <c r="L14179" s="45">
        <v>29849.762416835951</v>
      </c>
      <c r="M14179" s="46">
        <v>31625.904420191226</v>
      </c>
      <c r="N14179" s="45"/>
      <c r="O14179" s="46"/>
    </row>
    <row r="14180" spans="1:15" x14ac:dyDescent="0.2">
      <c r="A14180" s="11" t="str">
        <f t="shared" si="1326"/>
        <v>9214002 - Region Sjælland0-4 år</v>
      </c>
      <c r="B14180" s="12" t="str">
        <f t="shared" si="1329"/>
        <v>921400</v>
      </c>
      <c r="C14180" s="14">
        <f t="shared" si="1327"/>
        <v>0</v>
      </c>
      <c r="D14180" s="14">
        <f t="shared" si="1328"/>
        <v>0</v>
      </c>
      <c r="E14180" s="19" t="str">
        <f t="shared" si="1330"/>
        <v>921400 - Manuelt arbejde inden for havebrug og væksthusgartneri</v>
      </c>
      <c r="F14180" s="19" t="str">
        <f t="shared" si="1331"/>
        <v>0-4 år</v>
      </c>
      <c r="G14180" s="40" t="s">
        <v>516</v>
      </c>
      <c r="H14180" s="41" t="s">
        <v>488</v>
      </c>
      <c r="I14180" s="42" t="s">
        <v>20</v>
      </c>
      <c r="J14180" s="43" t="s">
        <v>16</v>
      </c>
      <c r="K14180" s="44">
        <v>26</v>
      </c>
      <c r="L14180" s="45">
        <v>28836.636119494411</v>
      </c>
      <c r="M14180" s="46">
        <v>30552.494354212478</v>
      </c>
      <c r="N14180" s="45"/>
      <c r="O14180" s="46"/>
    </row>
    <row r="14181" spans="1:15" x14ac:dyDescent="0.2">
      <c r="A14181" s="11" t="str">
        <f t="shared" si="1326"/>
        <v>9214002 - Region Sjælland25 år og derover</v>
      </c>
      <c r="B14181" s="12" t="str">
        <f t="shared" si="1329"/>
        <v>921400</v>
      </c>
      <c r="C14181" s="14">
        <f t="shared" si="1327"/>
        <v>0</v>
      </c>
      <c r="D14181" s="14">
        <f t="shared" si="1328"/>
        <v>0</v>
      </c>
      <c r="E14181" s="19" t="str">
        <f t="shared" si="1330"/>
        <v>921400 - Manuelt arbejde inden for havebrug og væksthusgartneri</v>
      </c>
      <c r="F14181" s="19" t="str">
        <f t="shared" si="1331"/>
        <v>25 år og derover</v>
      </c>
      <c r="G14181" s="40" t="s">
        <v>516</v>
      </c>
      <c r="H14181" s="41" t="s">
        <v>488</v>
      </c>
      <c r="I14181" s="42" t="s">
        <v>20</v>
      </c>
      <c r="J14181" s="43" t="s">
        <v>9</v>
      </c>
      <c r="K14181" s="44">
        <v>56</v>
      </c>
      <c r="L14181" s="45">
        <v>29742.57855949536</v>
      </c>
      <c r="M14181" s="46">
        <v>31512.342831984781</v>
      </c>
      <c r="N14181" s="45"/>
      <c r="O14181" s="46"/>
    </row>
    <row r="14182" spans="1:15" x14ac:dyDescent="0.2">
      <c r="A14182" s="11" t="str">
        <f t="shared" si="1326"/>
        <v>9214002 - Region SjællandAlle uanset erf.</v>
      </c>
      <c r="B14182" s="12" t="str">
        <f t="shared" si="1329"/>
        <v>921400</v>
      </c>
      <c r="C14182" s="14">
        <f t="shared" si="1327"/>
        <v>0</v>
      </c>
      <c r="D14182" s="14">
        <f t="shared" si="1328"/>
        <v>0</v>
      </c>
      <c r="E14182" s="19" t="str">
        <f t="shared" si="1330"/>
        <v>921400 - Manuelt arbejde inden for havebrug og væksthusgartneri</v>
      </c>
      <c r="F14182" s="19" t="str">
        <f t="shared" si="1331"/>
        <v>Alle uanset erf.</v>
      </c>
      <c r="G14182" s="40" t="s">
        <v>516</v>
      </c>
      <c r="H14182" s="41" t="s">
        <v>488</v>
      </c>
      <c r="I14182" s="42" t="s">
        <v>20</v>
      </c>
      <c r="J14182" s="43" t="s">
        <v>10</v>
      </c>
      <c r="K14182" s="44">
        <v>130</v>
      </c>
      <c r="L14182" s="45">
        <v>29749.18713794096</v>
      </c>
      <c r="M14182" s="46">
        <v>31519.344638811759</v>
      </c>
      <c r="N14182" s="45"/>
      <c r="O14182" s="46"/>
    </row>
    <row r="14183" spans="1:15" x14ac:dyDescent="0.2">
      <c r="A14183" s="11" t="str">
        <f t="shared" si="1326"/>
        <v>9214003 - Region Syddanmark0-4 år</v>
      </c>
      <c r="B14183" s="12" t="str">
        <f t="shared" si="1329"/>
        <v>921400</v>
      </c>
      <c r="C14183" s="14">
        <f t="shared" si="1327"/>
        <v>0</v>
      </c>
      <c r="D14183" s="14">
        <f t="shared" si="1328"/>
        <v>0</v>
      </c>
      <c r="E14183" s="19" t="str">
        <f t="shared" si="1330"/>
        <v>921400 - Manuelt arbejde inden for havebrug og væksthusgartneri</v>
      </c>
      <c r="F14183" s="19" t="str">
        <f t="shared" si="1331"/>
        <v>0-4 år</v>
      </c>
      <c r="G14183" s="40" t="s">
        <v>516</v>
      </c>
      <c r="H14183" s="41" t="s">
        <v>488</v>
      </c>
      <c r="I14183" s="42" t="s">
        <v>544</v>
      </c>
      <c r="J14183" s="43" t="s">
        <v>16</v>
      </c>
      <c r="K14183" s="44">
        <v>21</v>
      </c>
      <c r="L14183" s="45">
        <v>28170.420623023583</v>
      </c>
      <c r="M14183" s="46">
        <v>29846.637224751616</v>
      </c>
      <c r="N14183" s="45"/>
      <c r="O14183" s="46"/>
    </row>
    <row r="14184" spans="1:15" x14ac:dyDescent="0.2">
      <c r="A14184" s="11" t="str">
        <f t="shared" si="1326"/>
        <v>9214003 - Region Syddanmark25 år og derover</v>
      </c>
      <c r="B14184" s="12" t="str">
        <f t="shared" si="1329"/>
        <v>921400</v>
      </c>
      <c r="C14184" s="14">
        <f t="shared" si="1327"/>
        <v>0</v>
      </c>
      <c r="D14184" s="14">
        <f t="shared" si="1328"/>
        <v>0</v>
      </c>
      <c r="E14184" s="19" t="str">
        <f t="shared" si="1330"/>
        <v>921400 - Manuelt arbejde inden for havebrug og væksthusgartneri</v>
      </c>
      <c r="F14184" s="19" t="str">
        <f t="shared" si="1331"/>
        <v>25 år og derover</v>
      </c>
      <c r="G14184" s="40" t="s">
        <v>516</v>
      </c>
      <c r="H14184" s="41" t="s">
        <v>488</v>
      </c>
      <c r="I14184" s="42" t="s">
        <v>544</v>
      </c>
      <c r="J14184" s="43" t="s">
        <v>9</v>
      </c>
      <c r="K14184" s="44">
        <v>28</v>
      </c>
      <c r="L14184" s="45">
        <v>26280.979611737675</v>
      </c>
      <c r="M14184" s="46">
        <v>27844.769337293514</v>
      </c>
      <c r="N14184" s="45"/>
      <c r="O14184" s="46"/>
    </row>
    <row r="14185" spans="1:15" x14ac:dyDescent="0.2">
      <c r="A14185" s="11" t="str">
        <f t="shared" si="1326"/>
        <v>9214003 - Region SyddanmarkAlle uanset erf.</v>
      </c>
      <c r="B14185" s="12" t="str">
        <f t="shared" si="1329"/>
        <v>921400</v>
      </c>
      <c r="C14185" s="14">
        <f t="shared" si="1327"/>
        <v>0</v>
      </c>
      <c r="D14185" s="14">
        <f t="shared" si="1328"/>
        <v>0</v>
      </c>
      <c r="E14185" s="19" t="str">
        <f t="shared" si="1330"/>
        <v>921400 - Manuelt arbejde inden for havebrug og væksthusgartneri</v>
      </c>
      <c r="F14185" s="19" t="str">
        <f t="shared" si="1331"/>
        <v>Alle uanset erf.</v>
      </c>
      <c r="G14185" s="40" t="s">
        <v>516</v>
      </c>
      <c r="H14185" s="41" t="s">
        <v>488</v>
      </c>
      <c r="I14185" s="42" t="s">
        <v>544</v>
      </c>
      <c r="J14185" s="43" t="s">
        <v>10</v>
      </c>
      <c r="K14185" s="44">
        <v>104</v>
      </c>
      <c r="L14185" s="45">
        <v>27762.26838951324</v>
      </c>
      <c r="M14185" s="46">
        <v>29414.198823881623</v>
      </c>
      <c r="N14185" s="45"/>
      <c r="O14185" s="46"/>
    </row>
    <row r="14186" spans="1:15" x14ac:dyDescent="0.2">
      <c r="A14186" s="11" t="str">
        <f t="shared" si="1326"/>
        <v>9214004 - Region Midtjylland25 år og derover</v>
      </c>
      <c r="B14186" s="12" t="str">
        <f t="shared" si="1329"/>
        <v>921400</v>
      </c>
      <c r="C14186" s="14">
        <f t="shared" si="1327"/>
        <v>0</v>
      </c>
      <c r="D14186" s="14">
        <f t="shared" si="1328"/>
        <v>0</v>
      </c>
      <c r="E14186" s="19" t="str">
        <f t="shared" si="1330"/>
        <v>921400 - Manuelt arbejde inden for havebrug og væksthusgartneri</v>
      </c>
      <c r="F14186" s="19" t="str">
        <f t="shared" si="1331"/>
        <v>25 år og derover</v>
      </c>
      <c r="G14186" s="40" t="s">
        <v>516</v>
      </c>
      <c r="H14186" s="41" t="s">
        <v>488</v>
      </c>
      <c r="I14186" s="42" t="s">
        <v>517</v>
      </c>
      <c r="J14186" s="43" t="s">
        <v>9</v>
      </c>
      <c r="K14186" s="44">
        <v>27</v>
      </c>
      <c r="L14186" s="45">
        <v>27206.378696453216</v>
      </c>
      <c r="M14186" s="46">
        <v>28816.950871597317</v>
      </c>
      <c r="N14186" s="45"/>
      <c r="O14186" s="46"/>
    </row>
    <row r="14187" spans="1:15" x14ac:dyDescent="0.2">
      <c r="A14187" s="11" t="str">
        <f t="shared" si="1326"/>
        <v>9214004 - Region MidtjyllandAlle uanset erf.</v>
      </c>
      <c r="B14187" s="12" t="str">
        <f t="shared" si="1329"/>
        <v>921400</v>
      </c>
      <c r="C14187" s="14">
        <f t="shared" si="1327"/>
        <v>0</v>
      </c>
      <c r="D14187" s="14">
        <f t="shared" si="1328"/>
        <v>0</v>
      </c>
      <c r="E14187" s="19" t="str">
        <f t="shared" si="1330"/>
        <v>921400 - Manuelt arbejde inden for havebrug og væksthusgartneri</v>
      </c>
      <c r="F14187" s="19" t="str">
        <f t="shared" si="1331"/>
        <v>Alle uanset erf.</v>
      </c>
      <c r="G14187" s="40" t="s">
        <v>516</v>
      </c>
      <c r="H14187" s="41" t="s">
        <v>488</v>
      </c>
      <c r="I14187" s="42" t="s">
        <v>517</v>
      </c>
      <c r="J14187" s="43" t="s">
        <v>10</v>
      </c>
      <c r="K14187" s="44">
        <v>58</v>
      </c>
      <c r="L14187" s="45">
        <v>27206.378696453216</v>
      </c>
      <c r="M14187" s="46">
        <v>28816.950871597317</v>
      </c>
      <c r="N14187" s="45"/>
      <c r="O14187" s="46"/>
    </row>
    <row r="14188" spans="1:15" x14ac:dyDescent="0.2">
      <c r="A14188" s="11" t="str">
        <f t="shared" si="1326"/>
        <v>9214005 - Region Nordjylland25 år og derover</v>
      </c>
      <c r="B14188" s="12" t="str">
        <f t="shared" si="1329"/>
        <v>921400</v>
      </c>
      <c r="C14188" s="14">
        <f t="shared" si="1327"/>
        <v>0</v>
      </c>
      <c r="D14188" s="14">
        <f t="shared" si="1328"/>
        <v>0</v>
      </c>
      <c r="E14188" s="19" t="str">
        <f t="shared" si="1330"/>
        <v>921400 - Manuelt arbejde inden for havebrug og væksthusgartneri</v>
      </c>
      <c r="F14188" s="19" t="str">
        <f t="shared" si="1331"/>
        <v>25 år og derover</v>
      </c>
      <c r="G14188" s="40" t="s">
        <v>516</v>
      </c>
      <c r="H14188" s="41" t="s">
        <v>488</v>
      </c>
      <c r="I14188" s="42" t="s">
        <v>21</v>
      </c>
      <c r="J14188" s="43" t="s">
        <v>9</v>
      </c>
      <c r="K14188" s="44">
        <v>15</v>
      </c>
      <c r="L14188" s="45">
        <v>26244.684974236312</v>
      </c>
      <c r="M14188" s="46">
        <v>27806.315070202389</v>
      </c>
      <c r="N14188" s="45"/>
      <c r="O14188" s="46"/>
    </row>
    <row r="14189" spans="1:15" x14ac:dyDescent="0.2">
      <c r="A14189" s="11" t="str">
        <f t="shared" si="1326"/>
        <v>9214005 - Region NordjyllandAlle uanset erf.</v>
      </c>
      <c r="B14189" s="12" t="str">
        <f t="shared" si="1329"/>
        <v>921400</v>
      </c>
      <c r="C14189" s="14">
        <f t="shared" si="1327"/>
        <v>0</v>
      </c>
      <c r="D14189" s="14">
        <f t="shared" si="1328"/>
        <v>0</v>
      </c>
      <c r="E14189" s="19" t="str">
        <f t="shared" si="1330"/>
        <v>921400 - Manuelt arbejde inden for havebrug og væksthusgartneri</v>
      </c>
      <c r="F14189" s="19" t="str">
        <f t="shared" si="1331"/>
        <v>Alle uanset erf.</v>
      </c>
      <c r="G14189" s="40" t="s">
        <v>516</v>
      </c>
      <c r="H14189" s="41" t="s">
        <v>488</v>
      </c>
      <c r="I14189" s="42" t="s">
        <v>21</v>
      </c>
      <c r="J14189" s="43" t="s">
        <v>10</v>
      </c>
      <c r="K14189" s="44">
        <v>25</v>
      </c>
      <c r="L14189" s="45">
        <v>27943.675887813726</v>
      </c>
      <c r="M14189" s="46">
        <v>29606.400561444574</v>
      </c>
      <c r="N14189" s="45"/>
      <c r="O14189" s="46"/>
    </row>
    <row r="14190" spans="1:15" x14ac:dyDescent="0.2">
      <c r="A14190" s="11" t="str">
        <f t="shared" si="1326"/>
        <v>9214006 - Alle regioner1 år</v>
      </c>
      <c r="B14190" s="12" t="str">
        <f t="shared" si="1329"/>
        <v>921400</v>
      </c>
      <c r="C14190" s="14">
        <f t="shared" si="1327"/>
        <v>0</v>
      </c>
      <c r="D14190" s="14">
        <f t="shared" si="1328"/>
        <v>0</v>
      </c>
      <c r="E14190" s="19" t="str">
        <f t="shared" si="1330"/>
        <v>921400 - Manuelt arbejde inden for havebrug og væksthusgartneri</v>
      </c>
      <c r="F14190" s="19" t="str">
        <f t="shared" si="1331"/>
        <v>1 år</v>
      </c>
      <c r="G14190" s="40" t="s">
        <v>516</v>
      </c>
      <c r="H14190" s="41" t="s">
        <v>488</v>
      </c>
      <c r="I14190" s="42" t="s">
        <v>11</v>
      </c>
      <c r="J14190" s="43" t="s">
        <v>22</v>
      </c>
      <c r="K14190" s="44">
        <v>16</v>
      </c>
      <c r="L14190" s="45">
        <v>25947.844316529387</v>
      </c>
      <c r="M14190" s="46">
        <v>27491.811586470441</v>
      </c>
      <c r="N14190" s="45"/>
      <c r="O14190" s="46"/>
    </row>
    <row r="14191" spans="1:15" x14ac:dyDescent="0.2">
      <c r="A14191" s="11" t="str">
        <f t="shared" si="1326"/>
        <v>9214006 - Alle regioner2 år</v>
      </c>
      <c r="B14191" s="12" t="str">
        <f t="shared" si="1329"/>
        <v>921400</v>
      </c>
      <c r="C14191" s="14">
        <f t="shared" si="1327"/>
        <v>0</v>
      </c>
      <c r="D14191" s="14">
        <f t="shared" si="1328"/>
        <v>0</v>
      </c>
      <c r="E14191" s="19" t="str">
        <f t="shared" si="1330"/>
        <v>921400 - Manuelt arbejde inden for havebrug og væksthusgartneri</v>
      </c>
      <c r="F14191" s="19" t="str">
        <f t="shared" si="1331"/>
        <v>2 år</v>
      </c>
      <c r="G14191" s="40" t="s">
        <v>516</v>
      </c>
      <c r="H14191" s="41" t="s">
        <v>488</v>
      </c>
      <c r="I14191" s="42" t="s">
        <v>11</v>
      </c>
      <c r="J14191" s="43" t="s">
        <v>23</v>
      </c>
      <c r="K14191" s="44">
        <v>17</v>
      </c>
      <c r="L14191" s="45">
        <v>27430.105149762556</v>
      </c>
      <c r="M14191" s="46">
        <v>29115.240893589111</v>
      </c>
      <c r="N14191" s="45"/>
      <c r="O14191" s="46"/>
    </row>
    <row r="14192" spans="1:15" x14ac:dyDescent="0.2">
      <c r="A14192" s="11" t="str">
        <f t="shared" si="1326"/>
        <v>9214006 - Alle regioner3 år</v>
      </c>
      <c r="B14192" s="12" t="str">
        <f t="shared" si="1329"/>
        <v>921400</v>
      </c>
      <c r="C14192" s="14">
        <f t="shared" si="1327"/>
        <v>0</v>
      </c>
      <c r="D14192" s="14">
        <f t="shared" si="1328"/>
        <v>0</v>
      </c>
      <c r="E14192" s="19" t="str">
        <f t="shared" si="1330"/>
        <v>921400 - Manuelt arbejde inden for havebrug og væksthusgartneri</v>
      </c>
      <c r="F14192" s="19" t="str">
        <f t="shared" si="1331"/>
        <v>3 år</v>
      </c>
      <c r="G14192" s="40" t="s">
        <v>516</v>
      </c>
      <c r="H14192" s="41" t="s">
        <v>488</v>
      </c>
      <c r="I14192" s="42" t="s">
        <v>11</v>
      </c>
      <c r="J14192" s="43" t="s">
        <v>14</v>
      </c>
      <c r="K14192" s="44">
        <v>18</v>
      </c>
      <c r="L14192" s="45">
        <v>28170.420623023583</v>
      </c>
      <c r="M14192" s="46">
        <v>29846.637224751616</v>
      </c>
      <c r="N14192" s="45"/>
      <c r="O14192" s="46"/>
    </row>
    <row r="14193" spans="1:15" x14ac:dyDescent="0.2">
      <c r="A14193" s="11" t="str">
        <f t="shared" si="1326"/>
        <v>9214006 - Alle regioner4 år</v>
      </c>
      <c r="B14193" s="12" t="str">
        <f t="shared" si="1329"/>
        <v>921400</v>
      </c>
      <c r="C14193" s="14">
        <f t="shared" si="1327"/>
        <v>0</v>
      </c>
      <c r="D14193" s="14">
        <f t="shared" si="1328"/>
        <v>0</v>
      </c>
      <c r="E14193" s="19" t="str">
        <f t="shared" si="1330"/>
        <v>921400 - Manuelt arbejde inden for havebrug og væksthusgartneri</v>
      </c>
      <c r="F14193" s="19" t="str">
        <f t="shared" si="1331"/>
        <v>4 år</v>
      </c>
      <c r="G14193" s="40" t="s">
        <v>516</v>
      </c>
      <c r="H14193" s="41" t="s">
        <v>488</v>
      </c>
      <c r="I14193" s="42" t="s">
        <v>11</v>
      </c>
      <c r="J14193" s="43" t="s">
        <v>24</v>
      </c>
      <c r="K14193" s="44">
        <v>15</v>
      </c>
      <c r="L14193" s="45">
        <v>28045.632893221853</v>
      </c>
      <c r="M14193" s="46">
        <v>29714.424285820609</v>
      </c>
      <c r="N14193" s="45"/>
      <c r="O14193" s="46"/>
    </row>
    <row r="14194" spans="1:15" x14ac:dyDescent="0.2">
      <c r="A14194" s="11" t="str">
        <f t="shared" si="1326"/>
        <v>9214006 - Alle regioner5-9 år</v>
      </c>
      <c r="B14194" s="12" t="str">
        <f t="shared" si="1329"/>
        <v>921400</v>
      </c>
      <c r="C14194" s="14">
        <f t="shared" si="1327"/>
        <v>0</v>
      </c>
      <c r="D14194" s="14">
        <f t="shared" si="1328"/>
        <v>0</v>
      </c>
      <c r="E14194" s="19" t="str">
        <f t="shared" si="1330"/>
        <v>921400 - Manuelt arbejde inden for havebrug og væksthusgartneri</v>
      </c>
      <c r="F14194" s="19" t="str">
        <f t="shared" si="1331"/>
        <v>5-9 år</v>
      </c>
      <c r="G14194" s="40" t="s">
        <v>516</v>
      </c>
      <c r="H14194" s="41" t="s">
        <v>488</v>
      </c>
      <c r="I14194" s="42" t="s">
        <v>11</v>
      </c>
      <c r="J14194" s="43" t="s">
        <v>15</v>
      </c>
      <c r="K14194" s="44">
        <v>78</v>
      </c>
      <c r="L14194" s="45">
        <v>28900.330847418361</v>
      </c>
      <c r="M14194" s="46">
        <v>30619.979091587033</v>
      </c>
      <c r="N14194" s="45"/>
      <c r="O14194" s="46"/>
    </row>
    <row r="14195" spans="1:15" x14ac:dyDescent="0.2">
      <c r="A14195" s="11" t="str">
        <f t="shared" si="1326"/>
        <v>9214006 - Alle regioner0-4 år</v>
      </c>
      <c r="B14195" s="12" t="str">
        <f t="shared" si="1329"/>
        <v>921400</v>
      </c>
      <c r="C14195" s="14">
        <f t="shared" si="1327"/>
        <v>0</v>
      </c>
      <c r="D14195" s="14">
        <f t="shared" si="1328"/>
        <v>0</v>
      </c>
      <c r="E14195" s="19" t="str">
        <f t="shared" si="1330"/>
        <v>921400 - Manuelt arbejde inden for havebrug og væksthusgartneri</v>
      </c>
      <c r="F14195" s="19" t="str">
        <f t="shared" si="1331"/>
        <v>0-4 år</v>
      </c>
      <c r="G14195" s="40" t="s">
        <v>516</v>
      </c>
      <c r="H14195" s="41" t="s">
        <v>488</v>
      </c>
      <c r="I14195" s="42" t="s">
        <v>11</v>
      </c>
      <c r="J14195" s="43" t="s">
        <v>16</v>
      </c>
      <c r="K14195" s="44">
        <v>77</v>
      </c>
      <c r="L14195" s="45">
        <v>27832.049523348796</v>
      </c>
      <c r="M14195" s="46">
        <v>29485.66178380245</v>
      </c>
      <c r="N14195" s="45"/>
      <c r="O14195" s="46"/>
    </row>
    <row r="14196" spans="1:15" x14ac:dyDescent="0.2">
      <c r="A14196" s="11" t="str">
        <f t="shared" si="1326"/>
        <v>9214006 - Alle regioner10-14 år</v>
      </c>
      <c r="B14196" s="12" t="str">
        <f t="shared" si="1329"/>
        <v>921400</v>
      </c>
      <c r="C14196" s="14">
        <f t="shared" si="1327"/>
        <v>0</v>
      </c>
      <c r="D14196" s="14">
        <f t="shared" si="1328"/>
        <v>0</v>
      </c>
      <c r="E14196" s="19" t="str">
        <f t="shared" si="1330"/>
        <v>921400 - Manuelt arbejde inden for havebrug og væksthusgartneri</v>
      </c>
      <c r="F14196" s="19" t="str">
        <f t="shared" si="1331"/>
        <v>10-14 år</v>
      </c>
      <c r="G14196" s="40" t="s">
        <v>516</v>
      </c>
      <c r="H14196" s="41" t="s">
        <v>488</v>
      </c>
      <c r="I14196" s="42" t="s">
        <v>11</v>
      </c>
      <c r="J14196" s="43" t="s">
        <v>17</v>
      </c>
      <c r="K14196" s="44">
        <v>49</v>
      </c>
      <c r="L14196" s="45">
        <v>27868.342797873105</v>
      </c>
      <c r="M14196" s="46">
        <v>29526.584947877214</v>
      </c>
      <c r="N14196" s="45"/>
      <c r="O14196" s="46"/>
    </row>
    <row r="14197" spans="1:15" x14ac:dyDescent="0.2">
      <c r="A14197" s="11" t="str">
        <f t="shared" si="1326"/>
        <v>9214006 - Alle regioner15-20 år</v>
      </c>
      <c r="B14197" s="12" t="str">
        <f t="shared" si="1329"/>
        <v>921400</v>
      </c>
      <c r="C14197" s="14">
        <f t="shared" si="1327"/>
        <v>0</v>
      </c>
      <c r="D14197" s="14">
        <f t="shared" si="1328"/>
        <v>0</v>
      </c>
      <c r="E14197" s="19" t="str">
        <f t="shared" si="1330"/>
        <v>921400 - Manuelt arbejde inden for havebrug og væksthusgartneri</v>
      </c>
      <c r="F14197" s="19" t="str">
        <f t="shared" si="1331"/>
        <v>15-20 år</v>
      </c>
      <c r="G14197" s="40" t="s">
        <v>516</v>
      </c>
      <c r="H14197" s="41" t="s">
        <v>488</v>
      </c>
      <c r="I14197" s="42" t="s">
        <v>11</v>
      </c>
      <c r="J14197" s="43" t="s">
        <v>18</v>
      </c>
      <c r="K14197" s="44">
        <v>26</v>
      </c>
      <c r="L14197" s="45">
        <v>28198.901082136726</v>
      </c>
      <c r="M14197" s="46">
        <v>29759.437372087417</v>
      </c>
      <c r="N14197" s="45"/>
      <c r="O14197" s="46"/>
    </row>
    <row r="14198" spans="1:15" x14ac:dyDescent="0.2">
      <c r="A14198" s="11" t="str">
        <f t="shared" si="1326"/>
        <v>9214006 - Alle regioner20-24 år</v>
      </c>
      <c r="B14198" s="12" t="str">
        <f t="shared" si="1329"/>
        <v>921400</v>
      </c>
      <c r="C14198" s="14">
        <f t="shared" si="1327"/>
        <v>0</v>
      </c>
      <c r="D14198" s="14">
        <f t="shared" si="1328"/>
        <v>0</v>
      </c>
      <c r="E14198" s="19" t="str">
        <f t="shared" si="1330"/>
        <v>921400 - Manuelt arbejde inden for havebrug og væksthusgartneri</v>
      </c>
      <c r="F14198" s="19" t="str">
        <f t="shared" si="1331"/>
        <v>20-24 år</v>
      </c>
      <c r="G14198" s="40" t="s">
        <v>516</v>
      </c>
      <c r="H14198" s="41" t="s">
        <v>488</v>
      </c>
      <c r="I14198" s="42" t="s">
        <v>11</v>
      </c>
      <c r="J14198" s="43" t="s">
        <v>19</v>
      </c>
      <c r="K14198" s="44">
        <v>31</v>
      </c>
      <c r="L14198" s="45">
        <v>31653.541679160797</v>
      </c>
      <c r="M14198" s="46">
        <v>33537.013451773775</v>
      </c>
      <c r="N14198" s="45"/>
      <c r="O14198" s="46"/>
    </row>
    <row r="14199" spans="1:15" x14ac:dyDescent="0.2">
      <c r="A14199" s="11" t="str">
        <f t="shared" si="1326"/>
        <v>9214006 - Alle regioner25 år og derover</v>
      </c>
      <c r="B14199" s="12" t="str">
        <f t="shared" si="1329"/>
        <v>921400</v>
      </c>
      <c r="C14199" s="14">
        <f t="shared" si="1327"/>
        <v>0</v>
      </c>
      <c r="D14199" s="14">
        <f t="shared" si="1328"/>
        <v>0</v>
      </c>
      <c r="E14199" s="19" t="str">
        <f t="shared" si="1330"/>
        <v>921400 - Manuelt arbejde inden for havebrug og væksthusgartneri</v>
      </c>
      <c r="F14199" s="19" t="str">
        <f t="shared" si="1331"/>
        <v>25 år og derover</v>
      </c>
      <c r="G14199" s="40" t="s">
        <v>516</v>
      </c>
      <c r="H14199" s="41" t="s">
        <v>488</v>
      </c>
      <c r="I14199" s="42" t="s">
        <v>11</v>
      </c>
      <c r="J14199" s="43" t="s">
        <v>9</v>
      </c>
      <c r="K14199" s="44">
        <v>179</v>
      </c>
      <c r="L14199" s="45">
        <v>28248.638060857957</v>
      </c>
      <c r="M14199" s="46">
        <v>29927.001495766504</v>
      </c>
      <c r="N14199" s="45"/>
      <c r="O14199" s="46"/>
    </row>
    <row r="14200" spans="1:15" x14ac:dyDescent="0.2">
      <c r="A14200" s="11" t="str">
        <f t="shared" si="1326"/>
        <v>9214006 - Alle regionerAlle uanset erf.</v>
      </c>
      <c r="B14200" s="12" t="str">
        <f t="shared" si="1329"/>
        <v>921400</v>
      </c>
      <c r="C14200" s="14">
        <f t="shared" si="1327"/>
        <v>0</v>
      </c>
      <c r="D14200" s="14">
        <f t="shared" si="1328"/>
        <v>0</v>
      </c>
      <c r="E14200" s="19" t="str">
        <f t="shared" si="1330"/>
        <v>921400 - Manuelt arbejde inden for havebrug og væksthusgartneri</v>
      </c>
      <c r="F14200" s="19" t="str">
        <f t="shared" si="1331"/>
        <v>Alle uanset erf.</v>
      </c>
      <c r="G14200" s="40" t="s">
        <v>516</v>
      </c>
      <c r="H14200" s="41" t="s">
        <v>488</v>
      </c>
      <c r="I14200" s="42" t="s">
        <v>11</v>
      </c>
      <c r="J14200" s="43" t="s">
        <v>10</v>
      </c>
      <c r="K14200" s="44">
        <v>440</v>
      </c>
      <c r="L14200" s="45">
        <v>28198.901082136726</v>
      </c>
      <c r="M14200" s="46">
        <v>29860.245723436714</v>
      </c>
      <c r="N14200" s="45"/>
      <c r="O14200" s="46"/>
    </row>
    <row r="14201" spans="1:15" x14ac:dyDescent="0.2">
      <c r="A14201" s="11" t="str">
        <f t="shared" si="1326"/>
        <v>9215002 - Region SjællandAlle uanset erf.</v>
      </c>
      <c r="B14201" s="12" t="str">
        <f t="shared" si="1329"/>
        <v>921500</v>
      </c>
      <c r="C14201" s="14">
        <f t="shared" si="1327"/>
        <v>0</v>
      </c>
      <c r="D14201" s="14">
        <f t="shared" si="1328"/>
        <v>0</v>
      </c>
      <c r="E14201" s="19" t="str">
        <f t="shared" si="1330"/>
        <v>921500 - Manuelt skovarbejde</v>
      </c>
      <c r="F14201" s="19" t="str">
        <f t="shared" si="1331"/>
        <v>Alle uanset erf.</v>
      </c>
      <c r="G14201" s="40" t="s">
        <v>516</v>
      </c>
      <c r="H14201" s="41" t="s">
        <v>489</v>
      </c>
      <c r="I14201" s="42" t="s">
        <v>20</v>
      </c>
      <c r="J14201" s="43" t="s">
        <v>10</v>
      </c>
      <c r="K14201" s="44">
        <v>17</v>
      </c>
      <c r="L14201" s="45">
        <v>30970.210467052577</v>
      </c>
      <c r="M14201" s="46">
        <v>32813.022175070051</v>
      </c>
      <c r="N14201" s="45"/>
      <c r="O14201" s="46"/>
    </row>
    <row r="14202" spans="1:15" x14ac:dyDescent="0.2">
      <c r="A14202" s="11" t="str">
        <f t="shared" si="1326"/>
        <v>9215006 - Alle regionerAlle uanset erf.</v>
      </c>
      <c r="B14202" s="12" t="str">
        <f t="shared" si="1329"/>
        <v>921500</v>
      </c>
      <c r="C14202" s="14">
        <f t="shared" si="1327"/>
        <v>0</v>
      </c>
      <c r="D14202" s="14">
        <f t="shared" si="1328"/>
        <v>0</v>
      </c>
      <c r="E14202" s="19" t="str">
        <f t="shared" si="1330"/>
        <v>921500 - Manuelt skovarbejde</v>
      </c>
      <c r="F14202" s="19" t="str">
        <f t="shared" si="1331"/>
        <v>Alle uanset erf.</v>
      </c>
      <c r="G14202" s="40" t="s">
        <v>516</v>
      </c>
      <c r="H14202" s="41" t="s">
        <v>489</v>
      </c>
      <c r="I14202" s="42" t="s">
        <v>11</v>
      </c>
      <c r="J14202" s="43" t="s">
        <v>10</v>
      </c>
      <c r="K14202" s="44">
        <v>21</v>
      </c>
      <c r="L14202" s="45">
        <v>30970.210467052577</v>
      </c>
      <c r="M14202" s="46">
        <v>32813.022175070051</v>
      </c>
      <c r="N14202" s="45"/>
      <c r="O14202" s="46"/>
    </row>
    <row r="14203" spans="1:15" x14ac:dyDescent="0.2">
      <c r="A14203" s="11" t="str">
        <f t="shared" si="1326"/>
        <v>9216003 - Region SyddanmarkAlle uanset erf.</v>
      </c>
      <c r="B14203" s="12" t="str">
        <f t="shared" si="1329"/>
        <v>921600</v>
      </c>
      <c r="C14203" s="14">
        <f t="shared" si="1327"/>
        <v>0</v>
      </c>
      <c r="D14203" s="14">
        <f t="shared" si="1328"/>
        <v>0</v>
      </c>
      <c r="E14203" s="19" t="str">
        <f t="shared" si="1330"/>
        <v>921600 - Manuelt arbejde inden for fiskeri og akvakultur</v>
      </c>
      <c r="F14203" s="19" t="str">
        <f t="shared" si="1331"/>
        <v>Alle uanset erf.</v>
      </c>
      <c r="G14203" s="40" t="s">
        <v>516</v>
      </c>
      <c r="H14203" s="41" t="s">
        <v>490</v>
      </c>
      <c r="I14203" s="42" t="s">
        <v>544</v>
      </c>
      <c r="J14203" s="43" t="s">
        <v>10</v>
      </c>
      <c r="K14203" s="44">
        <v>108</v>
      </c>
      <c r="L14203" s="45">
        <v>23131.56480092711</v>
      </c>
      <c r="M14203" s="46">
        <v>24490.95929626916</v>
      </c>
      <c r="N14203" s="45"/>
      <c r="O14203" s="46"/>
    </row>
    <row r="14204" spans="1:15" x14ac:dyDescent="0.2">
      <c r="A14204" s="11" t="str">
        <f t="shared" si="1326"/>
        <v>9216004 - Region MidtjyllandAlle uanset erf.</v>
      </c>
      <c r="B14204" s="12" t="str">
        <f t="shared" si="1329"/>
        <v>921600</v>
      </c>
      <c r="C14204" s="14">
        <f t="shared" si="1327"/>
        <v>0</v>
      </c>
      <c r="D14204" s="14">
        <f t="shared" si="1328"/>
        <v>0</v>
      </c>
      <c r="E14204" s="19" t="str">
        <f t="shared" si="1330"/>
        <v>921600 - Manuelt arbejde inden for fiskeri og akvakultur</v>
      </c>
      <c r="F14204" s="19" t="str">
        <f t="shared" si="1331"/>
        <v>Alle uanset erf.</v>
      </c>
      <c r="G14204" s="40" t="s">
        <v>516</v>
      </c>
      <c r="H14204" s="41" t="s">
        <v>490</v>
      </c>
      <c r="I14204" s="42" t="s">
        <v>517</v>
      </c>
      <c r="J14204" s="43" t="s">
        <v>10</v>
      </c>
      <c r="K14204" s="44">
        <v>20</v>
      </c>
      <c r="L14204" s="45">
        <v>36438.462998230381</v>
      </c>
      <c r="M14204" s="46">
        <v>38614.313755258874</v>
      </c>
      <c r="N14204" s="45"/>
      <c r="O14204" s="46"/>
    </row>
    <row r="14205" spans="1:15" x14ac:dyDescent="0.2">
      <c r="A14205" s="11" t="str">
        <f t="shared" si="1326"/>
        <v>9216005 - Region Nordjylland1 år</v>
      </c>
      <c r="B14205" s="12" t="str">
        <f t="shared" si="1329"/>
        <v>921600</v>
      </c>
      <c r="C14205" s="14">
        <f t="shared" si="1327"/>
        <v>0</v>
      </c>
      <c r="D14205" s="14">
        <f t="shared" si="1328"/>
        <v>0</v>
      </c>
      <c r="E14205" s="19" t="str">
        <f t="shared" si="1330"/>
        <v>921600 - Manuelt arbejde inden for fiskeri og akvakultur</v>
      </c>
      <c r="F14205" s="19" t="str">
        <f t="shared" si="1331"/>
        <v>1 år</v>
      </c>
      <c r="G14205" s="40" t="s">
        <v>516</v>
      </c>
      <c r="H14205" s="41" t="s">
        <v>490</v>
      </c>
      <c r="I14205" s="42" t="s">
        <v>21</v>
      </c>
      <c r="J14205" s="43" t="s">
        <v>22</v>
      </c>
      <c r="K14205" s="44">
        <v>16</v>
      </c>
      <c r="L14205" s="45">
        <v>24173.486474314504</v>
      </c>
      <c r="M14205" s="46">
        <v>25609.729018303315</v>
      </c>
      <c r="N14205" s="45"/>
      <c r="O14205" s="46"/>
    </row>
    <row r="14206" spans="1:15" x14ac:dyDescent="0.2">
      <c r="A14206" s="11" t="str">
        <f t="shared" si="1326"/>
        <v>9216005 - Region Nordjylland2 år</v>
      </c>
      <c r="B14206" s="12" t="str">
        <f t="shared" si="1329"/>
        <v>921600</v>
      </c>
      <c r="C14206" s="14">
        <f t="shared" si="1327"/>
        <v>0</v>
      </c>
      <c r="D14206" s="14">
        <f t="shared" si="1328"/>
        <v>0</v>
      </c>
      <c r="E14206" s="19" t="str">
        <f t="shared" si="1330"/>
        <v>921600 - Manuelt arbejde inden for fiskeri og akvakultur</v>
      </c>
      <c r="F14206" s="19" t="str">
        <f t="shared" si="1331"/>
        <v>2 år</v>
      </c>
      <c r="G14206" s="40" t="s">
        <v>516</v>
      </c>
      <c r="H14206" s="41" t="s">
        <v>490</v>
      </c>
      <c r="I14206" s="42" t="s">
        <v>21</v>
      </c>
      <c r="J14206" s="43" t="s">
        <v>23</v>
      </c>
      <c r="K14206" s="44">
        <v>15</v>
      </c>
      <c r="L14206" s="45">
        <v>24228.890270892371</v>
      </c>
      <c r="M14206" s="46">
        <v>25668.424573801774</v>
      </c>
      <c r="N14206" s="45"/>
      <c r="O14206" s="46"/>
    </row>
    <row r="14207" spans="1:15" x14ac:dyDescent="0.2">
      <c r="A14207" s="11" t="str">
        <f t="shared" si="1326"/>
        <v>9216005 - Region Nordjylland5-9 år</v>
      </c>
      <c r="B14207" s="12" t="str">
        <f t="shared" si="1329"/>
        <v>921600</v>
      </c>
      <c r="C14207" s="14">
        <f t="shared" si="1327"/>
        <v>0</v>
      </c>
      <c r="D14207" s="14">
        <f t="shared" si="1328"/>
        <v>0</v>
      </c>
      <c r="E14207" s="19" t="str">
        <f t="shared" si="1330"/>
        <v>921600 - Manuelt arbejde inden for fiskeri og akvakultur</v>
      </c>
      <c r="F14207" s="19" t="str">
        <f t="shared" si="1331"/>
        <v>5-9 år</v>
      </c>
      <c r="G14207" s="40" t="s">
        <v>516</v>
      </c>
      <c r="H14207" s="41" t="s">
        <v>490</v>
      </c>
      <c r="I14207" s="42" t="s">
        <v>21</v>
      </c>
      <c r="J14207" s="43" t="s">
        <v>15</v>
      </c>
      <c r="K14207" s="44">
        <v>24</v>
      </c>
      <c r="L14207" s="45">
        <v>24147.508480473916</v>
      </c>
      <c r="M14207" s="46">
        <v>25582.20756899134</v>
      </c>
      <c r="N14207" s="45"/>
      <c r="O14207" s="46"/>
    </row>
    <row r="14208" spans="1:15" x14ac:dyDescent="0.2">
      <c r="A14208" s="11" t="str">
        <f t="shared" si="1326"/>
        <v>9216005 - Region Nordjylland0-4 år</v>
      </c>
      <c r="B14208" s="12" t="str">
        <f t="shared" si="1329"/>
        <v>921600</v>
      </c>
      <c r="C14208" s="14">
        <f t="shared" si="1327"/>
        <v>0</v>
      </c>
      <c r="D14208" s="14">
        <f t="shared" si="1328"/>
        <v>0</v>
      </c>
      <c r="E14208" s="19" t="str">
        <f t="shared" si="1330"/>
        <v>921600 - Manuelt arbejde inden for fiskeri og akvakultur</v>
      </c>
      <c r="F14208" s="19" t="str">
        <f t="shared" si="1331"/>
        <v>0-4 år</v>
      </c>
      <c r="G14208" s="40" t="s">
        <v>516</v>
      </c>
      <c r="H14208" s="41" t="s">
        <v>490</v>
      </c>
      <c r="I14208" s="42" t="s">
        <v>21</v>
      </c>
      <c r="J14208" s="43" t="s">
        <v>16</v>
      </c>
      <c r="K14208" s="44">
        <v>75</v>
      </c>
      <c r="L14208" s="45">
        <v>24141.544913428959</v>
      </c>
      <c r="M14208" s="46">
        <v>25575.88968281608</v>
      </c>
      <c r="N14208" s="45"/>
      <c r="O14208" s="46"/>
    </row>
    <row r="14209" spans="1:15" x14ac:dyDescent="0.2">
      <c r="A14209" s="11" t="str">
        <f t="shared" si="1326"/>
        <v>9216005 - Region Nordjylland15-20 år</v>
      </c>
      <c r="B14209" s="12" t="str">
        <f t="shared" si="1329"/>
        <v>921600</v>
      </c>
      <c r="C14209" s="14">
        <f t="shared" si="1327"/>
        <v>0</v>
      </c>
      <c r="D14209" s="14">
        <f t="shared" si="1328"/>
        <v>0</v>
      </c>
      <c r="E14209" s="19" t="str">
        <f t="shared" si="1330"/>
        <v>921600 - Manuelt arbejde inden for fiskeri og akvakultur</v>
      </c>
      <c r="F14209" s="19" t="str">
        <f t="shared" si="1331"/>
        <v>15-20 år</v>
      </c>
      <c r="G14209" s="40" t="s">
        <v>516</v>
      </c>
      <c r="H14209" s="41" t="s">
        <v>490</v>
      </c>
      <c r="I14209" s="42" t="s">
        <v>21</v>
      </c>
      <c r="J14209" s="43" t="s">
        <v>18</v>
      </c>
      <c r="K14209" s="44">
        <v>11</v>
      </c>
      <c r="L14209" s="45">
        <v>24546.449566975862</v>
      </c>
      <c r="M14209" s="46">
        <v>26004.851325010484</v>
      </c>
      <c r="N14209" s="45"/>
      <c r="O14209" s="46"/>
    </row>
    <row r="14210" spans="1:15" x14ac:dyDescent="0.2">
      <c r="A14210" s="11" t="str">
        <f t="shared" ref="A14210:A14273" si="1332">B14210&amp;I14210&amp;F14210</f>
        <v>9216005 - Region Nordjylland25 år og derover</v>
      </c>
      <c r="B14210" s="12" t="str">
        <f t="shared" si="1329"/>
        <v>921600</v>
      </c>
      <c r="C14210" s="14">
        <f t="shared" ref="C14210:C14273" si="1333">N14210*1.2</f>
        <v>0</v>
      </c>
      <c r="D14210" s="14">
        <f t="shared" ref="D14210:D14273" si="1334">O14210*1.2</f>
        <v>0</v>
      </c>
      <c r="E14210" s="19" t="str">
        <f t="shared" si="1330"/>
        <v>921600 - Manuelt arbejde inden for fiskeri og akvakultur</v>
      </c>
      <c r="F14210" s="19" t="str">
        <f t="shared" si="1331"/>
        <v>25 år og derover</v>
      </c>
      <c r="G14210" s="40" t="s">
        <v>516</v>
      </c>
      <c r="H14210" s="41" t="s">
        <v>490</v>
      </c>
      <c r="I14210" s="42" t="s">
        <v>21</v>
      </c>
      <c r="J14210" s="43" t="s">
        <v>9</v>
      </c>
      <c r="K14210" s="44">
        <v>36</v>
      </c>
      <c r="L14210" s="45">
        <v>24313.042251139719</v>
      </c>
      <c r="M14210" s="46">
        <v>25757.576356387133</v>
      </c>
      <c r="N14210" s="45"/>
      <c r="O14210" s="46"/>
    </row>
    <row r="14211" spans="1:15" x14ac:dyDescent="0.2">
      <c r="A14211" s="11" t="str">
        <f t="shared" si="1332"/>
        <v>9216005 - Region NordjyllandAlle uanset erf.</v>
      </c>
      <c r="B14211" s="12" t="str">
        <f t="shared" ref="B14211:B14274" si="1335">LEFT(E14211,6)</f>
        <v>921600</v>
      </c>
      <c r="C14211" s="14">
        <f t="shared" si="1333"/>
        <v>0</v>
      </c>
      <c r="D14211" s="14">
        <f t="shared" si="1334"/>
        <v>0</v>
      </c>
      <c r="E14211" s="19" t="str">
        <f t="shared" ref="E14211:E14274" si="1336">TRIM(H14211)</f>
        <v>921600 - Manuelt arbejde inden for fiskeri og akvakultur</v>
      </c>
      <c r="F14211" s="19" t="str">
        <f t="shared" ref="F14211:F14274" si="1337">MID(J14211,6,30)</f>
        <v>Alle uanset erf.</v>
      </c>
      <c r="G14211" s="40" t="s">
        <v>516</v>
      </c>
      <c r="H14211" s="41" t="s">
        <v>490</v>
      </c>
      <c r="I14211" s="42" t="s">
        <v>21</v>
      </c>
      <c r="J14211" s="43" t="s">
        <v>10</v>
      </c>
      <c r="K14211" s="44">
        <v>160</v>
      </c>
      <c r="L14211" s="45">
        <v>24192.953094124292</v>
      </c>
      <c r="M14211" s="46">
        <v>25630.352227072177</v>
      </c>
      <c r="N14211" s="45"/>
      <c r="O14211" s="46"/>
    </row>
    <row r="14212" spans="1:15" x14ac:dyDescent="0.2">
      <c r="A14212" s="11" t="str">
        <f t="shared" si="1332"/>
        <v>9216006 - Alle regionerUnder 1 år</v>
      </c>
      <c r="B14212" s="12" t="str">
        <f t="shared" si="1335"/>
        <v>921600</v>
      </c>
      <c r="C14212" s="14">
        <f t="shared" si="1333"/>
        <v>0</v>
      </c>
      <c r="D14212" s="14">
        <f t="shared" si="1334"/>
        <v>0</v>
      </c>
      <c r="E14212" s="19" t="str">
        <f t="shared" si="1336"/>
        <v>921600 - Manuelt arbejde inden for fiskeri og akvakultur</v>
      </c>
      <c r="F14212" s="19" t="str">
        <f t="shared" si="1337"/>
        <v>Under 1 år</v>
      </c>
      <c r="G14212" s="40" t="s">
        <v>516</v>
      </c>
      <c r="H14212" s="41" t="s">
        <v>490</v>
      </c>
      <c r="I14212" s="42" t="s">
        <v>11</v>
      </c>
      <c r="J14212" s="43" t="s">
        <v>13</v>
      </c>
      <c r="K14212" s="44">
        <v>22</v>
      </c>
      <c r="L14212" s="45">
        <v>23053.177052153853</v>
      </c>
      <c r="M14212" s="46">
        <v>24422.857577616775</v>
      </c>
      <c r="N14212" s="45"/>
      <c r="O14212" s="46"/>
    </row>
    <row r="14213" spans="1:15" x14ac:dyDescent="0.2">
      <c r="A14213" s="11" t="str">
        <f t="shared" si="1332"/>
        <v>9216006 - Alle regioner1 år</v>
      </c>
      <c r="B14213" s="12" t="str">
        <f t="shared" si="1335"/>
        <v>921600</v>
      </c>
      <c r="C14213" s="14">
        <f t="shared" si="1333"/>
        <v>0</v>
      </c>
      <c r="D14213" s="14">
        <f t="shared" si="1334"/>
        <v>0</v>
      </c>
      <c r="E14213" s="19" t="str">
        <f t="shared" si="1336"/>
        <v>921600 - Manuelt arbejde inden for fiskeri og akvakultur</v>
      </c>
      <c r="F14213" s="19" t="str">
        <f t="shared" si="1337"/>
        <v>1 år</v>
      </c>
      <c r="G14213" s="40" t="s">
        <v>516</v>
      </c>
      <c r="H14213" s="41" t="s">
        <v>490</v>
      </c>
      <c r="I14213" s="42" t="s">
        <v>11</v>
      </c>
      <c r="J14213" s="43" t="s">
        <v>22</v>
      </c>
      <c r="K14213" s="44">
        <v>21</v>
      </c>
      <c r="L14213" s="45">
        <v>24173.486474314504</v>
      </c>
      <c r="M14213" s="46">
        <v>25609.729018303315</v>
      </c>
      <c r="N14213" s="45"/>
      <c r="O14213" s="46"/>
    </row>
    <row r="14214" spans="1:15" x14ac:dyDescent="0.2">
      <c r="A14214" s="11" t="str">
        <f t="shared" si="1332"/>
        <v>9216006 - Alle regioner2 år</v>
      </c>
      <c r="B14214" s="12" t="str">
        <f t="shared" si="1335"/>
        <v>921600</v>
      </c>
      <c r="C14214" s="14">
        <f t="shared" si="1333"/>
        <v>0</v>
      </c>
      <c r="D14214" s="14">
        <f t="shared" si="1334"/>
        <v>0</v>
      </c>
      <c r="E14214" s="19" t="str">
        <f t="shared" si="1336"/>
        <v>921600 - Manuelt arbejde inden for fiskeri og akvakultur</v>
      </c>
      <c r="F14214" s="19" t="str">
        <f t="shared" si="1337"/>
        <v>2 år</v>
      </c>
      <c r="G14214" s="40" t="s">
        <v>516</v>
      </c>
      <c r="H14214" s="41" t="s">
        <v>490</v>
      </c>
      <c r="I14214" s="42" t="s">
        <v>11</v>
      </c>
      <c r="J14214" s="43" t="s">
        <v>23</v>
      </c>
      <c r="K14214" s="44">
        <v>21</v>
      </c>
      <c r="L14214" s="45">
        <v>23901.127745167316</v>
      </c>
      <c r="M14214" s="46">
        <v>25321.188378679806</v>
      </c>
      <c r="N14214" s="45"/>
      <c r="O14214" s="46"/>
    </row>
    <row r="14215" spans="1:15" x14ac:dyDescent="0.2">
      <c r="A14215" s="11" t="str">
        <f t="shared" si="1332"/>
        <v>9216006 - Alle regioner3 år</v>
      </c>
      <c r="B14215" s="12" t="str">
        <f t="shared" si="1335"/>
        <v>921600</v>
      </c>
      <c r="C14215" s="14">
        <f t="shared" si="1333"/>
        <v>0</v>
      </c>
      <c r="D14215" s="14">
        <f t="shared" si="1334"/>
        <v>0</v>
      </c>
      <c r="E14215" s="19" t="str">
        <f t="shared" si="1336"/>
        <v>921600 - Manuelt arbejde inden for fiskeri og akvakultur</v>
      </c>
      <c r="F14215" s="19" t="str">
        <f t="shared" si="1337"/>
        <v>3 år</v>
      </c>
      <c r="G14215" s="40" t="s">
        <v>516</v>
      </c>
      <c r="H14215" s="41" t="s">
        <v>490</v>
      </c>
      <c r="I14215" s="42" t="s">
        <v>11</v>
      </c>
      <c r="J14215" s="43" t="s">
        <v>14</v>
      </c>
      <c r="K14215" s="44">
        <v>22</v>
      </c>
      <c r="L14215" s="45">
        <v>23558.998287525337</v>
      </c>
      <c r="M14215" s="46">
        <v>24943.512169895763</v>
      </c>
      <c r="N14215" s="45"/>
      <c r="O14215" s="46"/>
    </row>
    <row r="14216" spans="1:15" x14ac:dyDescent="0.2">
      <c r="A14216" s="11" t="str">
        <f t="shared" si="1332"/>
        <v>9216006 - Alle regioner4 år</v>
      </c>
      <c r="B14216" s="12" t="str">
        <f t="shared" si="1335"/>
        <v>921600</v>
      </c>
      <c r="C14216" s="14">
        <f t="shared" si="1333"/>
        <v>0</v>
      </c>
      <c r="D14216" s="14">
        <f t="shared" si="1334"/>
        <v>0</v>
      </c>
      <c r="E14216" s="19" t="str">
        <f t="shared" si="1336"/>
        <v>921600 - Manuelt arbejde inden for fiskeri og akvakultur</v>
      </c>
      <c r="F14216" s="19" t="str">
        <f t="shared" si="1337"/>
        <v>4 år</v>
      </c>
      <c r="G14216" s="40" t="s">
        <v>516</v>
      </c>
      <c r="H14216" s="41" t="s">
        <v>490</v>
      </c>
      <c r="I14216" s="42" t="s">
        <v>11</v>
      </c>
      <c r="J14216" s="43" t="s">
        <v>24</v>
      </c>
      <c r="K14216" s="44">
        <v>15</v>
      </c>
      <c r="L14216" s="45">
        <v>24486.343976789634</v>
      </c>
      <c r="M14216" s="46">
        <v>25941.174623729101</v>
      </c>
      <c r="N14216" s="45"/>
      <c r="O14216" s="46"/>
    </row>
    <row r="14217" spans="1:15" x14ac:dyDescent="0.2">
      <c r="A14217" s="11" t="str">
        <f t="shared" si="1332"/>
        <v>9216006 - Alle regioner5-9 år</v>
      </c>
      <c r="B14217" s="12" t="str">
        <f t="shared" si="1335"/>
        <v>921600</v>
      </c>
      <c r="C14217" s="14">
        <f t="shared" si="1333"/>
        <v>0</v>
      </c>
      <c r="D14217" s="14">
        <f t="shared" si="1334"/>
        <v>0</v>
      </c>
      <c r="E14217" s="19" t="str">
        <f t="shared" si="1336"/>
        <v>921600 - Manuelt arbejde inden for fiskeri og akvakultur</v>
      </c>
      <c r="F14217" s="19" t="str">
        <f t="shared" si="1337"/>
        <v>5-9 år</v>
      </c>
      <c r="G14217" s="40" t="s">
        <v>516</v>
      </c>
      <c r="H14217" s="41" t="s">
        <v>490</v>
      </c>
      <c r="I14217" s="42" t="s">
        <v>11</v>
      </c>
      <c r="J14217" s="43" t="s">
        <v>15</v>
      </c>
      <c r="K14217" s="44">
        <v>40</v>
      </c>
      <c r="L14217" s="45">
        <v>23307.081419352766</v>
      </c>
      <c r="M14217" s="46">
        <v>24676.790665425353</v>
      </c>
      <c r="N14217" s="45"/>
      <c r="O14217" s="46"/>
    </row>
    <row r="14218" spans="1:15" x14ac:dyDescent="0.2">
      <c r="A14218" s="11" t="str">
        <f t="shared" si="1332"/>
        <v>9216006 - Alle regioner0-4 år</v>
      </c>
      <c r="B14218" s="12" t="str">
        <f t="shared" si="1335"/>
        <v>921600</v>
      </c>
      <c r="C14218" s="14">
        <f t="shared" si="1333"/>
        <v>0</v>
      </c>
      <c r="D14218" s="14">
        <f t="shared" si="1334"/>
        <v>0</v>
      </c>
      <c r="E14218" s="19" t="str">
        <f t="shared" si="1336"/>
        <v>921600 - Manuelt arbejde inden for fiskeri og akvakultur</v>
      </c>
      <c r="F14218" s="19" t="str">
        <f t="shared" si="1337"/>
        <v>0-4 år</v>
      </c>
      <c r="G14218" s="40" t="s">
        <v>516</v>
      </c>
      <c r="H14218" s="41" t="s">
        <v>490</v>
      </c>
      <c r="I14218" s="42" t="s">
        <v>11</v>
      </c>
      <c r="J14218" s="43" t="s">
        <v>16</v>
      </c>
      <c r="K14218" s="44">
        <v>101</v>
      </c>
      <c r="L14218" s="45">
        <v>23577.78402271196</v>
      </c>
      <c r="M14218" s="46">
        <v>24978.633525425608</v>
      </c>
      <c r="N14218" s="45"/>
      <c r="O14218" s="46"/>
    </row>
    <row r="14219" spans="1:15" x14ac:dyDescent="0.2">
      <c r="A14219" s="11" t="str">
        <f t="shared" si="1332"/>
        <v>9216006 - Alle regioner10-14 år</v>
      </c>
      <c r="B14219" s="12" t="str">
        <f t="shared" si="1335"/>
        <v>921600</v>
      </c>
      <c r="C14219" s="14">
        <f t="shared" si="1333"/>
        <v>0</v>
      </c>
      <c r="D14219" s="14">
        <f t="shared" si="1334"/>
        <v>0</v>
      </c>
      <c r="E14219" s="19" t="str">
        <f t="shared" si="1336"/>
        <v>921600 - Manuelt arbejde inden for fiskeri og akvakultur</v>
      </c>
      <c r="F14219" s="19" t="str">
        <f t="shared" si="1337"/>
        <v>10-14 år</v>
      </c>
      <c r="G14219" s="40" t="s">
        <v>516</v>
      </c>
      <c r="H14219" s="41" t="s">
        <v>490</v>
      </c>
      <c r="I14219" s="42" t="s">
        <v>11</v>
      </c>
      <c r="J14219" s="43" t="s">
        <v>17</v>
      </c>
      <c r="K14219" s="44">
        <v>20</v>
      </c>
      <c r="L14219" s="45">
        <v>23420.776479109612</v>
      </c>
      <c r="M14219" s="46">
        <v>24797.167350040319</v>
      </c>
      <c r="N14219" s="45"/>
      <c r="O14219" s="46"/>
    </row>
    <row r="14220" spans="1:15" x14ac:dyDescent="0.2">
      <c r="A14220" s="11" t="str">
        <f t="shared" si="1332"/>
        <v>9216006 - Alle regioner15-20 år</v>
      </c>
      <c r="B14220" s="12" t="str">
        <f t="shared" si="1335"/>
        <v>921600</v>
      </c>
      <c r="C14220" s="14">
        <f t="shared" si="1333"/>
        <v>0</v>
      </c>
      <c r="D14220" s="14">
        <f t="shared" si="1334"/>
        <v>0</v>
      </c>
      <c r="E14220" s="19" t="str">
        <f t="shared" si="1336"/>
        <v>921600 - Manuelt arbejde inden for fiskeri og akvakultur</v>
      </c>
      <c r="F14220" s="19" t="str">
        <f t="shared" si="1337"/>
        <v>15-20 år</v>
      </c>
      <c r="G14220" s="40" t="s">
        <v>516</v>
      </c>
      <c r="H14220" s="41" t="s">
        <v>490</v>
      </c>
      <c r="I14220" s="42" t="s">
        <v>11</v>
      </c>
      <c r="J14220" s="43" t="s">
        <v>18</v>
      </c>
      <c r="K14220" s="44">
        <v>29</v>
      </c>
      <c r="L14220" s="45">
        <v>22778.289088752928</v>
      </c>
      <c r="M14220" s="46">
        <v>24116.922296970624</v>
      </c>
      <c r="N14220" s="45"/>
      <c r="O14220" s="46"/>
    </row>
    <row r="14221" spans="1:15" x14ac:dyDescent="0.2">
      <c r="A14221" s="11" t="str">
        <f t="shared" si="1332"/>
        <v>9216006 - Alle regioner20-24 år</v>
      </c>
      <c r="B14221" s="12" t="str">
        <f t="shared" si="1335"/>
        <v>921600</v>
      </c>
      <c r="C14221" s="14">
        <f t="shared" si="1333"/>
        <v>0</v>
      </c>
      <c r="D14221" s="14">
        <f t="shared" si="1334"/>
        <v>0</v>
      </c>
      <c r="E14221" s="19" t="str">
        <f t="shared" si="1336"/>
        <v>921600 - Manuelt arbejde inden for fiskeri og akvakultur</v>
      </c>
      <c r="F14221" s="19" t="str">
        <f t="shared" si="1337"/>
        <v>20-24 år</v>
      </c>
      <c r="G14221" s="40" t="s">
        <v>516</v>
      </c>
      <c r="H14221" s="41" t="s">
        <v>490</v>
      </c>
      <c r="I14221" s="42" t="s">
        <v>11</v>
      </c>
      <c r="J14221" s="43" t="s">
        <v>19</v>
      </c>
      <c r="K14221" s="44">
        <v>14</v>
      </c>
      <c r="L14221" s="45">
        <v>23415.492874259573</v>
      </c>
      <c r="M14221" s="46">
        <v>24791.573238598507</v>
      </c>
      <c r="N14221" s="45"/>
      <c r="O14221" s="46"/>
    </row>
    <row r="14222" spans="1:15" x14ac:dyDescent="0.2">
      <c r="A14222" s="11" t="str">
        <f t="shared" si="1332"/>
        <v>9216006 - Alle regioner25 år og derover</v>
      </c>
      <c r="B14222" s="12" t="str">
        <f t="shared" si="1335"/>
        <v>921600</v>
      </c>
      <c r="C14222" s="14">
        <f t="shared" si="1333"/>
        <v>0</v>
      </c>
      <c r="D14222" s="14">
        <f t="shared" si="1334"/>
        <v>0</v>
      </c>
      <c r="E14222" s="19" t="str">
        <f t="shared" si="1336"/>
        <v>921600 - Manuelt arbejde inden for fiskeri og akvakultur</v>
      </c>
      <c r="F14222" s="19" t="str">
        <f t="shared" si="1337"/>
        <v>25 år og derover</v>
      </c>
      <c r="G14222" s="40" t="s">
        <v>516</v>
      </c>
      <c r="H14222" s="41" t="s">
        <v>490</v>
      </c>
      <c r="I14222" s="42" t="s">
        <v>11</v>
      </c>
      <c r="J14222" s="43" t="s">
        <v>9</v>
      </c>
      <c r="K14222" s="44">
        <v>88</v>
      </c>
      <c r="L14222" s="45">
        <v>23306.150089694314</v>
      </c>
      <c r="M14222" s="46">
        <v>24675.804603438071</v>
      </c>
      <c r="N14222" s="45"/>
      <c r="O14222" s="46"/>
    </row>
    <row r="14223" spans="1:15" x14ac:dyDescent="0.2">
      <c r="A14223" s="11" t="str">
        <f t="shared" si="1332"/>
        <v>9216006 - Alle regionerAlle uanset erf.</v>
      </c>
      <c r="B14223" s="12" t="str">
        <f t="shared" si="1335"/>
        <v>921600</v>
      </c>
      <c r="C14223" s="14">
        <f t="shared" si="1333"/>
        <v>0</v>
      </c>
      <c r="D14223" s="14">
        <f t="shared" si="1334"/>
        <v>0</v>
      </c>
      <c r="E14223" s="19" t="str">
        <f t="shared" si="1336"/>
        <v>921600 - Manuelt arbejde inden for fiskeri og akvakultur</v>
      </c>
      <c r="F14223" s="19" t="str">
        <f t="shared" si="1337"/>
        <v>Alle uanset erf.</v>
      </c>
      <c r="G14223" s="40" t="s">
        <v>516</v>
      </c>
      <c r="H14223" s="41" t="s">
        <v>490</v>
      </c>
      <c r="I14223" s="42" t="s">
        <v>11</v>
      </c>
      <c r="J14223" s="43" t="s">
        <v>10</v>
      </c>
      <c r="K14223" s="44">
        <v>292</v>
      </c>
      <c r="L14223" s="45">
        <v>23328.11177957321</v>
      </c>
      <c r="M14223" s="46">
        <v>24699.056936668887</v>
      </c>
      <c r="N14223" s="45"/>
      <c r="O14223" s="46"/>
    </row>
    <row r="14224" spans="1:15" x14ac:dyDescent="0.2">
      <c r="A14224" s="11" t="str">
        <f t="shared" si="1332"/>
        <v>9311002 - Region SjællandAlle uanset erf.</v>
      </c>
      <c r="B14224" s="12" t="str">
        <f t="shared" si="1335"/>
        <v>931100</v>
      </c>
      <c r="C14224" s="14">
        <f t="shared" si="1333"/>
        <v>0</v>
      </c>
      <c r="D14224" s="14">
        <f t="shared" si="1334"/>
        <v>0</v>
      </c>
      <c r="E14224" s="19" t="str">
        <f t="shared" si="1336"/>
        <v>931100 - Manuelt arbejde inden for råstofudvinding</v>
      </c>
      <c r="F14224" s="19" t="str">
        <f t="shared" si="1337"/>
        <v>Alle uanset erf.</v>
      </c>
      <c r="G14224" s="40" t="s">
        <v>516</v>
      </c>
      <c r="H14224" s="41" t="s">
        <v>491</v>
      </c>
      <c r="I14224" s="42" t="s">
        <v>20</v>
      </c>
      <c r="J14224" s="43" t="s">
        <v>10</v>
      </c>
      <c r="K14224" s="44">
        <v>16</v>
      </c>
      <c r="L14224" s="45">
        <v>31183.555636513334</v>
      </c>
      <c r="M14224" s="46">
        <v>33060.343721498182</v>
      </c>
      <c r="N14224" s="45"/>
      <c r="O14224" s="46"/>
    </row>
    <row r="14225" spans="1:15" x14ac:dyDescent="0.2">
      <c r="A14225" s="11" t="str">
        <f t="shared" si="1332"/>
        <v>9311003 - Region Syddanmark25 år og derover</v>
      </c>
      <c r="B14225" s="12" t="str">
        <f t="shared" si="1335"/>
        <v>931100</v>
      </c>
      <c r="C14225" s="14">
        <f t="shared" si="1333"/>
        <v>0</v>
      </c>
      <c r="D14225" s="14">
        <f t="shared" si="1334"/>
        <v>0</v>
      </c>
      <c r="E14225" s="19" t="str">
        <f t="shared" si="1336"/>
        <v>931100 - Manuelt arbejde inden for råstofudvinding</v>
      </c>
      <c r="F14225" s="19" t="str">
        <f t="shared" si="1337"/>
        <v>25 år og derover</v>
      </c>
      <c r="G14225" s="40" t="s">
        <v>516</v>
      </c>
      <c r="H14225" s="41" t="s">
        <v>491</v>
      </c>
      <c r="I14225" s="42" t="s">
        <v>544</v>
      </c>
      <c r="J14225" s="43" t="s">
        <v>9</v>
      </c>
      <c r="K14225" s="44">
        <v>26</v>
      </c>
      <c r="L14225" s="45">
        <v>30719.366755164905</v>
      </c>
      <c r="M14225" s="46">
        <v>32312.173727704656</v>
      </c>
      <c r="N14225" s="45"/>
      <c r="O14225" s="46"/>
    </row>
    <row r="14226" spans="1:15" x14ac:dyDescent="0.2">
      <c r="A14226" s="11" t="str">
        <f t="shared" si="1332"/>
        <v>9311003 - Region SyddanmarkAlle uanset erf.</v>
      </c>
      <c r="B14226" s="12" t="str">
        <f t="shared" si="1335"/>
        <v>931100</v>
      </c>
      <c r="C14226" s="14">
        <f t="shared" si="1333"/>
        <v>0</v>
      </c>
      <c r="D14226" s="14">
        <f t="shared" si="1334"/>
        <v>0</v>
      </c>
      <c r="E14226" s="19" t="str">
        <f t="shared" si="1336"/>
        <v>931100 - Manuelt arbejde inden for råstofudvinding</v>
      </c>
      <c r="F14226" s="19" t="str">
        <f t="shared" si="1337"/>
        <v>Alle uanset erf.</v>
      </c>
      <c r="G14226" s="40" t="s">
        <v>516</v>
      </c>
      <c r="H14226" s="41" t="s">
        <v>491</v>
      </c>
      <c r="I14226" s="42" t="s">
        <v>544</v>
      </c>
      <c r="J14226" s="43" t="s">
        <v>10</v>
      </c>
      <c r="K14226" s="44">
        <v>34</v>
      </c>
      <c r="L14226" s="45">
        <v>31150.206305435077</v>
      </c>
      <c r="M14226" s="46">
        <v>32848.792480076096</v>
      </c>
      <c r="N14226" s="45"/>
      <c r="O14226" s="46"/>
    </row>
    <row r="14227" spans="1:15" x14ac:dyDescent="0.2">
      <c r="A14227" s="11" t="str">
        <f t="shared" si="1332"/>
        <v>9311006 - Alle regioner25 år og derover</v>
      </c>
      <c r="B14227" s="12" t="str">
        <f t="shared" si="1335"/>
        <v>931100</v>
      </c>
      <c r="C14227" s="14">
        <f t="shared" si="1333"/>
        <v>0</v>
      </c>
      <c r="D14227" s="14">
        <f t="shared" si="1334"/>
        <v>0</v>
      </c>
      <c r="E14227" s="19" t="str">
        <f t="shared" si="1336"/>
        <v>931100 - Manuelt arbejde inden for råstofudvinding</v>
      </c>
      <c r="F14227" s="19" t="str">
        <f t="shared" si="1337"/>
        <v>25 år og derover</v>
      </c>
      <c r="G14227" s="40" t="s">
        <v>516</v>
      </c>
      <c r="H14227" s="41" t="s">
        <v>491</v>
      </c>
      <c r="I14227" s="42" t="s">
        <v>11</v>
      </c>
      <c r="J14227" s="43" t="s">
        <v>9</v>
      </c>
      <c r="K14227" s="44">
        <v>40</v>
      </c>
      <c r="L14227" s="45">
        <v>30845.122485841832</v>
      </c>
      <c r="M14227" s="46">
        <v>32701.541908825853</v>
      </c>
      <c r="N14227" s="45"/>
      <c r="O14227" s="46"/>
    </row>
    <row r="14228" spans="1:15" x14ac:dyDescent="0.2">
      <c r="A14228" s="11" t="str">
        <f t="shared" si="1332"/>
        <v>9311006 - Alle regionerAlle uanset erf.</v>
      </c>
      <c r="B14228" s="12" t="str">
        <f t="shared" si="1335"/>
        <v>931100</v>
      </c>
      <c r="C14228" s="14">
        <f t="shared" si="1333"/>
        <v>0</v>
      </c>
      <c r="D14228" s="14">
        <f t="shared" si="1334"/>
        <v>0</v>
      </c>
      <c r="E14228" s="19" t="str">
        <f t="shared" si="1336"/>
        <v>931100 - Manuelt arbejde inden for råstofudvinding</v>
      </c>
      <c r="F14228" s="19" t="str">
        <f t="shared" si="1337"/>
        <v>Alle uanset erf.</v>
      </c>
      <c r="G14228" s="40" t="s">
        <v>516</v>
      </c>
      <c r="H14228" s="41" t="s">
        <v>491</v>
      </c>
      <c r="I14228" s="42" t="s">
        <v>11</v>
      </c>
      <c r="J14228" s="43" t="s">
        <v>10</v>
      </c>
      <c r="K14228" s="44">
        <v>57</v>
      </c>
      <c r="L14228" s="45">
        <v>31183.555636513334</v>
      </c>
      <c r="M14228" s="46">
        <v>33006.030750319704</v>
      </c>
      <c r="N14228" s="45"/>
      <c r="O14228" s="46"/>
    </row>
    <row r="14229" spans="1:15" x14ac:dyDescent="0.2">
      <c r="A14229" s="11" t="str">
        <f t="shared" si="1332"/>
        <v>9312101 - Region Hovedstaden5-9 år</v>
      </c>
      <c r="B14229" s="12" t="str">
        <f t="shared" si="1335"/>
        <v>931210</v>
      </c>
      <c r="C14229" s="14">
        <f t="shared" si="1333"/>
        <v>0</v>
      </c>
      <c r="D14229" s="14">
        <f t="shared" si="1334"/>
        <v>0</v>
      </c>
      <c r="E14229" s="19" t="str">
        <f t="shared" si="1336"/>
        <v>931210 - Asfaltarbejde</v>
      </c>
      <c r="F14229" s="19" t="str">
        <f t="shared" si="1337"/>
        <v>5-9 år</v>
      </c>
      <c r="G14229" s="40" t="s">
        <v>516</v>
      </c>
      <c r="H14229" s="41" t="s">
        <v>267</v>
      </c>
      <c r="I14229" s="42" t="s">
        <v>8</v>
      </c>
      <c r="J14229" s="43" t="s">
        <v>15</v>
      </c>
      <c r="K14229" s="44">
        <v>24</v>
      </c>
      <c r="L14229" s="45">
        <v>30253.348988498718</v>
      </c>
      <c r="M14229" s="46">
        <v>32074.152413686679</v>
      </c>
      <c r="N14229" s="45"/>
      <c r="O14229" s="46"/>
    </row>
    <row r="14230" spans="1:15" x14ac:dyDescent="0.2">
      <c r="A14230" s="11" t="str">
        <f t="shared" si="1332"/>
        <v>9312101 - Region Hovedstaden0-4 år</v>
      </c>
      <c r="B14230" s="12" t="str">
        <f t="shared" si="1335"/>
        <v>931210</v>
      </c>
      <c r="C14230" s="14">
        <f t="shared" si="1333"/>
        <v>0</v>
      </c>
      <c r="D14230" s="14">
        <f t="shared" si="1334"/>
        <v>0</v>
      </c>
      <c r="E14230" s="19" t="str">
        <f t="shared" si="1336"/>
        <v>931210 - Asfaltarbejde</v>
      </c>
      <c r="F14230" s="19" t="str">
        <f t="shared" si="1337"/>
        <v>0-4 år</v>
      </c>
      <c r="G14230" s="40" t="s">
        <v>516</v>
      </c>
      <c r="H14230" s="41" t="s">
        <v>267</v>
      </c>
      <c r="I14230" s="42" t="s">
        <v>8</v>
      </c>
      <c r="J14230" s="43" t="s">
        <v>16</v>
      </c>
      <c r="K14230" s="44">
        <v>28</v>
      </c>
      <c r="L14230" s="45">
        <v>29965.007822073901</v>
      </c>
      <c r="M14230" s="46">
        <v>31768.457380632135</v>
      </c>
      <c r="N14230" s="45"/>
      <c r="O14230" s="46"/>
    </row>
    <row r="14231" spans="1:15" x14ac:dyDescent="0.2">
      <c r="A14231" s="11" t="str">
        <f t="shared" si="1332"/>
        <v>9312101 - Region Hovedstaden10-14 år</v>
      </c>
      <c r="B14231" s="12" t="str">
        <f t="shared" si="1335"/>
        <v>931210</v>
      </c>
      <c r="C14231" s="14">
        <f t="shared" si="1333"/>
        <v>0</v>
      </c>
      <c r="D14231" s="14">
        <f t="shared" si="1334"/>
        <v>0</v>
      </c>
      <c r="E14231" s="19" t="str">
        <f t="shared" si="1336"/>
        <v>931210 - Asfaltarbejde</v>
      </c>
      <c r="F14231" s="19" t="str">
        <f t="shared" si="1337"/>
        <v>10-14 år</v>
      </c>
      <c r="G14231" s="40" t="s">
        <v>516</v>
      </c>
      <c r="H14231" s="41" t="s">
        <v>267</v>
      </c>
      <c r="I14231" s="42" t="s">
        <v>8</v>
      </c>
      <c r="J14231" s="43" t="s">
        <v>17</v>
      </c>
      <c r="K14231" s="44">
        <v>21</v>
      </c>
      <c r="L14231" s="45">
        <v>30774.06502037192</v>
      </c>
      <c r="M14231" s="46">
        <v>32369.708111862361</v>
      </c>
      <c r="N14231" s="45"/>
      <c r="O14231" s="46"/>
    </row>
    <row r="14232" spans="1:15" x14ac:dyDescent="0.2">
      <c r="A14232" s="11" t="str">
        <f t="shared" si="1332"/>
        <v>9312101 - Region Hovedstaden15-20 år</v>
      </c>
      <c r="B14232" s="12" t="str">
        <f t="shared" si="1335"/>
        <v>931210</v>
      </c>
      <c r="C14232" s="14">
        <f t="shared" si="1333"/>
        <v>0</v>
      </c>
      <c r="D14232" s="14">
        <f t="shared" si="1334"/>
        <v>0</v>
      </c>
      <c r="E14232" s="19" t="str">
        <f t="shared" si="1336"/>
        <v>931210 - Asfaltarbejde</v>
      </c>
      <c r="F14232" s="19" t="str">
        <f t="shared" si="1337"/>
        <v>15-20 år</v>
      </c>
      <c r="G14232" s="40" t="s">
        <v>516</v>
      </c>
      <c r="H14232" s="41" t="s">
        <v>267</v>
      </c>
      <c r="I14232" s="42" t="s">
        <v>8</v>
      </c>
      <c r="J14232" s="43" t="s">
        <v>18</v>
      </c>
      <c r="K14232" s="44">
        <v>22</v>
      </c>
      <c r="L14232" s="45">
        <v>29898.416657138492</v>
      </c>
      <c r="M14232" s="46">
        <v>31448.657158478967</v>
      </c>
      <c r="N14232" s="45"/>
      <c r="O14232" s="46"/>
    </row>
    <row r="14233" spans="1:15" x14ac:dyDescent="0.2">
      <c r="A14233" s="11" t="str">
        <f t="shared" si="1332"/>
        <v>9312101 - Region Hovedstaden20-24 år</v>
      </c>
      <c r="B14233" s="12" t="str">
        <f t="shared" si="1335"/>
        <v>931210</v>
      </c>
      <c r="C14233" s="14">
        <f t="shared" si="1333"/>
        <v>0</v>
      </c>
      <c r="D14233" s="14">
        <f t="shared" si="1334"/>
        <v>0</v>
      </c>
      <c r="E14233" s="19" t="str">
        <f t="shared" si="1336"/>
        <v>931210 - Asfaltarbejde</v>
      </c>
      <c r="F14233" s="19" t="str">
        <f t="shared" si="1337"/>
        <v>20-24 år</v>
      </c>
      <c r="G14233" s="40" t="s">
        <v>516</v>
      </c>
      <c r="H14233" s="41" t="s">
        <v>267</v>
      </c>
      <c r="I14233" s="42" t="s">
        <v>8</v>
      </c>
      <c r="J14233" s="43" t="s">
        <v>19</v>
      </c>
      <c r="K14233" s="44">
        <v>13</v>
      </c>
      <c r="L14233" s="45">
        <v>30768.222985254408</v>
      </c>
      <c r="M14233" s="46">
        <v>32363.563165739452</v>
      </c>
      <c r="N14233" s="45"/>
      <c r="O14233" s="46"/>
    </row>
    <row r="14234" spans="1:15" x14ac:dyDescent="0.2">
      <c r="A14234" s="11" t="str">
        <f t="shared" si="1332"/>
        <v>9312101 - Region Hovedstaden25 år og derover</v>
      </c>
      <c r="B14234" s="12" t="str">
        <f t="shared" si="1335"/>
        <v>931210</v>
      </c>
      <c r="C14234" s="14">
        <f t="shared" si="1333"/>
        <v>0</v>
      </c>
      <c r="D14234" s="14">
        <f t="shared" si="1334"/>
        <v>0</v>
      </c>
      <c r="E14234" s="19" t="str">
        <f t="shared" si="1336"/>
        <v>931210 - Asfaltarbejde</v>
      </c>
      <c r="F14234" s="19" t="str">
        <f t="shared" si="1337"/>
        <v>25 år og derover</v>
      </c>
      <c r="G14234" s="40" t="s">
        <v>516</v>
      </c>
      <c r="H14234" s="41" t="s">
        <v>267</v>
      </c>
      <c r="I14234" s="42" t="s">
        <v>8</v>
      </c>
      <c r="J14234" s="43" t="s">
        <v>9</v>
      </c>
      <c r="K14234" s="44">
        <v>84</v>
      </c>
      <c r="L14234" s="45">
        <v>30007.852255419759</v>
      </c>
      <c r="M14234" s="46">
        <v>31750.908124801619</v>
      </c>
      <c r="N14234" s="45"/>
      <c r="O14234" s="46"/>
    </row>
    <row r="14235" spans="1:15" x14ac:dyDescent="0.2">
      <c r="A14235" s="11" t="str">
        <f t="shared" si="1332"/>
        <v>9312101 - Region HovedstadenAlle uanset erf.</v>
      </c>
      <c r="B14235" s="12" t="str">
        <f t="shared" si="1335"/>
        <v>931210</v>
      </c>
      <c r="C14235" s="14">
        <f t="shared" si="1333"/>
        <v>0</v>
      </c>
      <c r="D14235" s="14">
        <f t="shared" si="1334"/>
        <v>0</v>
      </c>
      <c r="E14235" s="19" t="str">
        <f t="shared" si="1336"/>
        <v>931210 - Asfaltarbejde</v>
      </c>
      <c r="F14235" s="19" t="str">
        <f t="shared" si="1337"/>
        <v>Alle uanset erf.</v>
      </c>
      <c r="G14235" s="40" t="s">
        <v>516</v>
      </c>
      <c r="H14235" s="41" t="s">
        <v>267</v>
      </c>
      <c r="I14235" s="42" t="s">
        <v>8</v>
      </c>
      <c r="J14235" s="43" t="s">
        <v>10</v>
      </c>
      <c r="K14235" s="44">
        <v>192</v>
      </c>
      <c r="L14235" s="45">
        <v>30069.922904884737</v>
      </c>
      <c r="M14235" s="46">
        <v>31879.686797178667</v>
      </c>
      <c r="N14235" s="45"/>
      <c r="O14235" s="46"/>
    </row>
    <row r="14236" spans="1:15" x14ac:dyDescent="0.2">
      <c r="A14236" s="11" t="str">
        <f t="shared" si="1332"/>
        <v>9312102 - Region Sjælland5-9 år</v>
      </c>
      <c r="B14236" s="12" t="str">
        <f t="shared" si="1335"/>
        <v>931210</v>
      </c>
      <c r="C14236" s="14">
        <f t="shared" si="1333"/>
        <v>0</v>
      </c>
      <c r="D14236" s="14">
        <f t="shared" si="1334"/>
        <v>0</v>
      </c>
      <c r="E14236" s="19" t="str">
        <f t="shared" si="1336"/>
        <v>931210 - Asfaltarbejde</v>
      </c>
      <c r="F14236" s="19" t="str">
        <f t="shared" si="1337"/>
        <v>5-9 år</v>
      </c>
      <c r="G14236" s="40" t="s">
        <v>516</v>
      </c>
      <c r="H14236" s="41" t="s">
        <v>267</v>
      </c>
      <c r="I14236" s="42" t="s">
        <v>20</v>
      </c>
      <c r="J14236" s="43" t="s">
        <v>15</v>
      </c>
      <c r="K14236" s="44">
        <v>64</v>
      </c>
      <c r="L14236" s="45">
        <v>31199.742673328416</v>
      </c>
      <c r="M14236" s="46">
        <v>32817.457259296178</v>
      </c>
      <c r="N14236" s="45"/>
      <c r="O14236" s="46"/>
    </row>
    <row r="14237" spans="1:15" x14ac:dyDescent="0.2">
      <c r="A14237" s="11" t="str">
        <f t="shared" si="1332"/>
        <v>9312102 - Region Sjælland0-4 år</v>
      </c>
      <c r="B14237" s="12" t="str">
        <f t="shared" si="1335"/>
        <v>931210</v>
      </c>
      <c r="C14237" s="14">
        <f t="shared" si="1333"/>
        <v>0</v>
      </c>
      <c r="D14237" s="14">
        <f t="shared" si="1334"/>
        <v>0</v>
      </c>
      <c r="E14237" s="19" t="str">
        <f t="shared" si="1336"/>
        <v>931210 - Asfaltarbejde</v>
      </c>
      <c r="F14237" s="19" t="str">
        <f t="shared" si="1337"/>
        <v>0-4 år</v>
      </c>
      <c r="G14237" s="40" t="s">
        <v>516</v>
      </c>
      <c r="H14237" s="41" t="s">
        <v>267</v>
      </c>
      <c r="I14237" s="42" t="s">
        <v>20</v>
      </c>
      <c r="J14237" s="43" t="s">
        <v>16</v>
      </c>
      <c r="K14237" s="44">
        <v>34</v>
      </c>
      <c r="L14237" s="45">
        <v>30241.582158725781</v>
      </c>
      <c r="M14237" s="46">
        <v>32061.67739507943</v>
      </c>
      <c r="N14237" s="45"/>
      <c r="O14237" s="46"/>
    </row>
    <row r="14238" spans="1:15" x14ac:dyDescent="0.2">
      <c r="A14238" s="11" t="str">
        <f t="shared" si="1332"/>
        <v>9312102 - Region Sjælland10-14 år</v>
      </c>
      <c r="B14238" s="12" t="str">
        <f t="shared" si="1335"/>
        <v>931210</v>
      </c>
      <c r="C14238" s="14">
        <f t="shared" si="1333"/>
        <v>0</v>
      </c>
      <c r="D14238" s="14">
        <f t="shared" si="1334"/>
        <v>0</v>
      </c>
      <c r="E14238" s="19" t="str">
        <f t="shared" si="1336"/>
        <v>931210 - Asfaltarbejde</v>
      </c>
      <c r="F14238" s="19" t="str">
        <f t="shared" si="1337"/>
        <v>10-14 år</v>
      </c>
      <c r="G14238" s="40" t="s">
        <v>516</v>
      </c>
      <c r="H14238" s="41" t="s">
        <v>267</v>
      </c>
      <c r="I14238" s="42" t="s">
        <v>20</v>
      </c>
      <c r="J14238" s="43" t="s">
        <v>17</v>
      </c>
      <c r="K14238" s="44">
        <v>58</v>
      </c>
      <c r="L14238" s="45">
        <v>33571.897356425899</v>
      </c>
      <c r="M14238" s="46">
        <v>35434.514379975757</v>
      </c>
      <c r="N14238" s="45"/>
      <c r="O14238" s="46"/>
    </row>
    <row r="14239" spans="1:15" x14ac:dyDescent="0.2">
      <c r="A14239" s="11" t="str">
        <f t="shared" si="1332"/>
        <v>9312102 - Region Sjælland15-20 år</v>
      </c>
      <c r="B14239" s="12" t="str">
        <f t="shared" si="1335"/>
        <v>931210</v>
      </c>
      <c r="C14239" s="14">
        <f t="shared" si="1333"/>
        <v>0</v>
      </c>
      <c r="D14239" s="14">
        <f t="shared" si="1334"/>
        <v>0</v>
      </c>
      <c r="E14239" s="19" t="str">
        <f t="shared" si="1336"/>
        <v>931210 - Asfaltarbejde</v>
      </c>
      <c r="F14239" s="19" t="str">
        <f t="shared" si="1337"/>
        <v>15-20 år</v>
      </c>
      <c r="G14239" s="40" t="s">
        <v>516</v>
      </c>
      <c r="H14239" s="41" t="s">
        <v>267</v>
      </c>
      <c r="I14239" s="42" t="s">
        <v>20</v>
      </c>
      <c r="J14239" s="43" t="s">
        <v>18</v>
      </c>
      <c r="K14239" s="44">
        <v>53</v>
      </c>
      <c r="L14239" s="45">
        <v>32555.60714950255</v>
      </c>
      <c r="M14239" s="46">
        <v>34243.623653106879</v>
      </c>
      <c r="N14239" s="45"/>
      <c r="O14239" s="46"/>
    </row>
    <row r="14240" spans="1:15" x14ac:dyDescent="0.2">
      <c r="A14240" s="11" t="str">
        <f t="shared" si="1332"/>
        <v>9312102 - Region Sjælland20-24 år</v>
      </c>
      <c r="B14240" s="12" t="str">
        <f t="shared" si="1335"/>
        <v>931210</v>
      </c>
      <c r="C14240" s="14">
        <f t="shared" si="1333"/>
        <v>0</v>
      </c>
      <c r="D14240" s="14">
        <f t="shared" si="1334"/>
        <v>0</v>
      </c>
      <c r="E14240" s="19" t="str">
        <f t="shared" si="1336"/>
        <v>931210 - Asfaltarbejde</v>
      </c>
      <c r="F14240" s="19" t="str">
        <f t="shared" si="1337"/>
        <v>20-24 år</v>
      </c>
      <c r="G14240" s="40" t="s">
        <v>516</v>
      </c>
      <c r="H14240" s="41" t="s">
        <v>267</v>
      </c>
      <c r="I14240" s="42" t="s">
        <v>20</v>
      </c>
      <c r="J14240" s="43" t="s">
        <v>19</v>
      </c>
      <c r="K14240" s="44">
        <v>37</v>
      </c>
      <c r="L14240" s="45">
        <v>33868.844635250454</v>
      </c>
      <c r="M14240" s="46">
        <v>35842.29073541941</v>
      </c>
      <c r="N14240" s="45"/>
      <c r="O14240" s="46"/>
    </row>
    <row r="14241" spans="1:15" x14ac:dyDescent="0.2">
      <c r="A14241" s="11" t="str">
        <f t="shared" si="1332"/>
        <v>9312102 - Region Sjælland25 år og derover</v>
      </c>
      <c r="B14241" s="12" t="str">
        <f t="shared" si="1335"/>
        <v>931210</v>
      </c>
      <c r="C14241" s="14">
        <f t="shared" si="1333"/>
        <v>0</v>
      </c>
      <c r="D14241" s="14">
        <f t="shared" si="1334"/>
        <v>0</v>
      </c>
      <c r="E14241" s="19" t="str">
        <f t="shared" si="1336"/>
        <v>931210 - Asfaltarbejde</v>
      </c>
      <c r="F14241" s="19" t="str">
        <f t="shared" si="1337"/>
        <v>25 år og derover</v>
      </c>
      <c r="G14241" s="40" t="s">
        <v>516</v>
      </c>
      <c r="H14241" s="41" t="s">
        <v>267</v>
      </c>
      <c r="I14241" s="42" t="s">
        <v>20</v>
      </c>
      <c r="J14241" s="43" t="s">
        <v>9</v>
      </c>
      <c r="K14241" s="44">
        <v>176</v>
      </c>
      <c r="L14241" s="45">
        <v>33114.716367844339</v>
      </c>
      <c r="M14241" s="46">
        <v>35016.702533865166</v>
      </c>
      <c r="N14241" s="45"/>
      <c r="O14241" s="46"/>
    </row>
    <row r="14242" spans="1:15" x14ac:dyDescent="0.2">
      <c r="A14242" s="11" t="str">
        <f t="shared" si="1332"/>
        <v>9312102 - Region SjællandAlle uanset erf.</v>
      </c>
      <c r="B14242" s="12" t="str">
        <f t="shared" si="1335"/>
        <v>931210</v>
      </c>
      <c r="C14242" s="14">
        <f t="shared" si="1333"/>
        <v>0</v>
      </c>
      <c r="D14242" s="14">
        <f t="shared" si="1334"/>
        <v>0</v>
      </c>
      <c r="E14242" s="19" t="str">
        <f t="shared" si="1336"/>
        <v>931210 - Asfaltarbejde</v>
      </c>
      <c r="F14242" s="19" t="str">
        <f t="shared" si="1337"/>
        <v>Alle uanset erf.</v>
      </c>
      <c r="G14242" s="40" t="s">
        <v>516</v>
      </c>
      <c r="H14242" s="41" t="s">
        <v>267</v>
      </c>
      <c r="I14242" s="42" t="s">
        <v>20</v>
      </c>
      <c r="J14242" s="43" t="s">
        <v>10</v>
      </c>
      <c r="K14242" s="44">
        <v>422</v>
      </c>
      <c r="L14242" s="45">
        <v>32709.884263209642</v>
      </c>
      <c r="M14242" s="46">
        <v>34634.109813218471</v>
      </c>
      <c r="N14242" s="45"/>
      <c r="O14242" s="46"/>
    </row>
    <row r="14243" spans="1:15" x14ac:dyDescent="0.2">
      <c r="A14243" s="11" t="str">
        <f t="shared" si="1332"/>
        <v>9312103 - Region Syddanmark3 år</v>
      </c>
      <c r="B14243" s="12" t="str">
        <f t="shared" si="1335"/>
        <v>931210</v>
      </c>
      <c r="C14243" s="14">
        <f t="shared" si="1333"/>
        <v>0</v>
      </c>
      <c r="D14243" s="14">
        <f t="shared" si="1334"/>
        <v>0</v>
      </c>
      <c r="E14243" s="19" t="str">
        <f t="shared" si="1336"/>
        <v>931210 - Asfaltarbejde</v>
      </c>
      <c r="F14243" s="19" t="str">
        <f t="shared" si="1337"/>
        <v>3 år</v>
      </c>
      <c r="G14243" s="40" t="s">
        <v>516</v>
      </c>
      <c r="H14243" s="41" t="s">
        <v>267</v>
      </c>
      <c r="I14243" s="42" t="s">
        <v>544</v>
      </c>
      <c r="J14243" s="43" t="s">
        <v>14</v>
      </c>
      <c r="K14243" s="44">
        <v>13</v>
      </c>
      <c r="L14243" s="45">
        <v>26235.361118007542</v>
      </c>
      <c r="M14243" s="46">
        <v>27814.34119729964</v>
      </c>
      <c r="N14243" s="45"/>
      <c r="O14243" s="46"/>
    </row>
    <row r="14244" spans="1:15" x14ac:dyDescent="0.2">
      <c r="A14244" s="11" t="str">
        <f t="shared" si="1332"/>
        <v>9312103 - Region Syddanmark5-9 år</v>
      </c>
      <c r="B14244" s="12" t="str">
        <f t="shared" si="1335"/>
        <v>931210</v>
      </c>
      <c r="C14244" s="14">
        <f t="shared" si="1333"/>
        <v>0</v>
      </c>
      <c r="D14244" s="14">
        <f t="shared" si="1334"/>
        <v>0</v>
      </c>
      <c r="E14244" s="19" t="str">
        <f t="shared" si="1336"/>
        <v>931210 - Asfaltarbejde</v>
      </c>
      <c r="F14244" s="19" t="str">
        <f t="shared" si="1337"/>
        <v>5-9 år</v>
      </c>
      <c r="G14244" s="40" t="s">
        <v>516</v>
      </c>
      <c r="H14244" s="41" t="s">
        <v>267</v>
      </c>
      <c r="I14244" s="42" t="s">
        <v>544</v>
      </c>
      <c r="J14244" s="43" t="s">
        <v>15</v>
      </c>
      <c r="K14244" s="44">
        <v>51</v>
      </c>
      <c r="L14244" s="45">
        <v>29631.254087886879</v>
      </c>
      <c r="M14244" s="46">
        <v>31414.616615994102</v>
      </c>
      <c r="N14244" s="45"/>
      <c r="O14244" s="46"/>
    </row>
    <row r="14245" spans="1:15" x14ac:dyDescent="0.2">
      <c r="A14245" s="11" t="str">
        <f t="shared" si="1332"/>
        <v>9312103 - Region Syddanmark0-4 år</v>
      </c>
      <c r="B14245" s="12" t="str">
        <f t="shared" si="1335"/>
        <v>931210</v>
      </c>
      <c r="C14245" s="14">
        <f t="shared" si="1333"/>
        <v>0</v>
      </c>
      <c r="D14245" s="14">
        <f t="shared" si="1334"/>
        <v>0</v>
      </c>
      <c r="E14245" s="19" t="str">
        <f t="shared" si="1336"/>
        <v>931210 - Asfaltarbejde</v>
      </c>
      <c r="F14245" s="19" t="str">
        <f t="shared" si="1337"/>
        <v>0-4 år</v>
      </c>
      <c r="G14245" s="40" t="s">
        <v>516</v>
      </c>
      <c r="H14245" s="41" t="s">
        <v>267</v>
      </c>
      <c r="I14245" s="42" t="s">
        <v>544</v>
      </c>
      <c r="J14245" s="43" t="s">
        <v>16</v>
      </c>
      <c r="K14245" s="44">
        <v>40</v>
      </c>
      <c r="L14245" s="45">
        <v>27380.463861314045</v>
      </c>
      <c r="M14245" s="46">
        <v>29028.362161792076</v>
      </c>
      <c r="N14245" s="45"/>
      <c r="O14245" s="46"/>
    </row>
    <row r="14246" spans="1:15" x14ac:dyDescent="0.2">
      <c r="A14246" s="11" t="str">
        <f t="shared" si="1332"/>
        <v>9312103 - Region Syddanmark10-14 år</v>
      </c>
      <c r="B14246" s="12" t="str">
        <f t="shared" si="1335"/>
        <v>931210</v>
      </c>
      <c r="C14246" s="14">
        <f t="shared" si="1333"/>
        <v>0</v>
      </c>
      <c r="D14246" s="14">
        <f t="shared" si="1334"/>
        <v>0</v>
      </c>
      <c r="E14246" s="19" t="str">
        <f t="shared" si="1336"/>
        <v>931210 - Asfaltarbejde</v>
      </c>
      <c r="F14246" s="19" t="str">
        <f t="shared" si="1337"/>
        <v>10-14 år</v>
      </c>
      <c r="G14246" s="40" t="s">
        <v>516</v>
      </c>
      <c r="H14246" s="41" t="s">
        <v>267</v>
      </c>
      <c r="I14246" s="42" t="s">
        <v>544</v>
      </c>
      <c r="J14246" s="43" t="s">
        <v>17</v>
      </c>
      <c r="K14246" s="44">
        <v>47</v>
      </c>
      <c r="L14246" s="45">
        <v>28773.558590617034</v>
      </c>
      <c r="M14246" s="46">
        <v>30505.300555996113</v>
      </c>
      <c r="N14246" s="45"/>
      <c r="O14246" s="46"/>
    </row>
    <row r="14247" spans="1:15" x14ac:dyDescent="0.2">
      <c r="A14247" s="11" t="str">
        <f t="shared" si="1332"/>
        <v>9312103 - Region Syddanmark15-20 år</v>
      </c>
      <c r="B14247" s="12" t="str">
        <f t="shared" si="1335"/>
        <v>931210</v>
      </c>
      <c r="C14247" s="14">
        <f t="shared" si="1333"/>
        <v>0</v>
      </c>
      <c r="D14247" s="14">
        <f t="shared" si="1334"/>
        <v>0</v>
      </c>
      <c r="E14247" s="19" t="str">
        <f t="shared" si="1336"/>
        <v>931210 - Asfaltarbejde</v>
      </c>
      <c r="F14247" s="19" t="str">
        <f t="shared" si="1337"/>
        <v>15-20 år</v>
      </c>
      <c r="G14247" s="40" t="s">
        <v>516</v>
      </c>
      <c r="H14247" s="41" t="s">
        <v>267</v>
      </c>
      <c r="I14247" s="42" t="s">
        <v>544</v>
      </c>
      <c r="J14247" s="43" t="s">
        <v>18</v>
      </c>
      <c r="K14247" s="44">
        <v>33</v>
      </c>
      <c r="L14247" s="45">
        <v>30266.264222703878</v>
      </c>
      <c r="M14247" s="46">
        <v>32087.844953660097</v>
      </c>
      <c r="N14247" s="45"/>
      <c r="O14247" s="46"/>
    </row>
    <row r="14248" spans="1:15" x14ac:dyDescent="0.2">
      <c r="A14248" s="11" t="str">
        <f t="shared" si="1332"/>
        <v>9312103 - Region Syddanmark20-24 år</v>
      </c>
      <c r="B14248" s="12" t="str">
        <f t="shared" si="1335"/>
        <v>931210</v>
      </c>
      <c r="C14248" s="14">
        <f t="shared" si="1333"/>
        <v>0</v>
      </c>
      <c r="D14248" s="14">
        <f t="shared" si="1334"/>
        <v>0</v>
      </c>
      <c r="E14248" s="19" t="str">
        <f t="shared" si="1336"/>
        <v>931210 - Asfaltarbejde</v>
      </c>
      <c r="F14248" s="19" t="str">
        <f t="shared" si="1337"/>
        <v>20-24 år</v>
      </c>
      <c r="G14248" s="40" t="s">
        <v>516</v>
      </c>
      <c r="H14248" s="41" t="s">
        <v>267</v>
      </c>
      <c r="I14248" s="42" t="s">
        <v>544</v>
      </c>
      <c r="J14248" s="43" t="s">
        <v>19</v>
      </c>
      <c r="K14248" s="44">
        <v>34</v>
      </c>
      <c r="L14248" s="45">
        <v>29564.288470979693</v>
      </c>
      <c r="M14248" s="46">
        <v>31343.620661001674</v>
      </c>
      <c r="N14248" s="45"/>
      <c r="O14248" s="46"/>
    </row>
    <row r="14249" spans="1:15" x14ac:dyDescent="0.2">
      <c r="A14249" s="11" t="str">
        <f t="shared" si="1332"/>
        <v>9312103 - Region Syddanmark25 år og derover</v>
      </c>
      <c r="B14249" s="12" t="str">
        <f t="shared" si="1335"/>
        <v>931210</v>
      </c>
      <c r="C14249" s="14">
        <f t="shared" si="1333"/>
        <v>0</v>
      </c>
      <c r="D14249" s="14">
        <f t="shared" si="1334"/>
        <v>0</v>
      </c>
      <c r="E14249" s="19" t="str">
        <f t="shared" si="1336"/>
        <v>931210 - Asfaltarbejde</v>
      </c>
      <c r="F14249" s="19" t="str">
        <f t="shared" si="1337"/>
        <v>25 år og derover</v>
      </c>
      <c r="G14249" s="40" t="s">
        <v>516</v>
      </c>
      <c r="H14249" s="41" t="s">
        <v>267</v>
      </c>
      <c r="I14249" s="42" t="s">
        <v>544</v>
      </c>
      <c r="J14249" s="43" t="s">
        <v>9</v>
      </c>
      <c r="K14249" s="44">
        <v>187</v>
      </c>
      <c r="L14249" s="45">
        <v>30423.041211255601</v>
      </c>
      <c r="M14249" s="46">
        <v>32183.004088424321</v>
      </c>
      <c r="N14249" s="45"/>
      <c r="O14249" s="46"/>
    </row>
    <row r="14250" spans="1:15" x14ac:dyDescent="0.2">
      <c r="A14250" s="11" t="str">
        <f t="shared" si="1332"/>
        <v>9312103 - Region SyddanmarkAlle uanset erf.</v>
      </c>
      <c r="B14250" s="12" t="str">
        <f t="shared" si="1335"/>
        <v>931210</v>
      </c>
      <c r="C14250" s="14">
        <f t="shared" si="1333"/>
        <v>0</v>
      </c>
      <c r="D14250" s="14">
        <f t="shared" si="1334"/>
        <v>0</v>
      </c>
      <c r="E14250" s="19" t="str">
        <f t="shared" si="1336"/>
        <v>931210 - Asfaltarbejde</v>
      </c>
      <c r="F14250" s="19" t="str">
        <f t="shared" si="1337"/>
        <v>Alle uanset erf.</v>
      </c>
      <c r="G14250" s="40" t="s">
        <v>516</v>
      </c>
      <c r="H14250" s="41" t="s">
        <v>267</v>
      </c>
      <c r="I14250" s="42" t="s">
        <v>544</v>
      </c>
      <c r="J14250" s="43" t="s">
        <v>10</v>
      </c>
      <c r="K14250" s="44">
        <v>392</v>
      </c>
      <c r="L14250" s="45">
        <v>29811.737618268908</v>
      </c>
      <c r="M14250" s="46">
        <v>31605.962581157633</v>
      </c>
      <c r="N14250" s="45"/>
      <c r="O14250" s="46"/>
    </row>
    <row r="14251" spans="1:15" x14ac:dyDescent="0.2">
      <c r="A14251" s="11" t="str">
        <f t="shared" si="1332"/>
        <v>9312104 - Region Midtjylland2 år</v>
      </c>
      <c r="B14251" s="12" t="str">
        <f t="shared" si="1335"/>
        <v>931210</v>
      </c>
      <c r="C14251" s="14">
        <f t="shared" si="1333"/>
        <v>0</v>
      </c>
      <c r="D14251" s="14">
        <f t="shared" si="1334"/>
        <v>0</v>
      </c>
      <c r="E14251" s="19" t="str">
        <f t="shared" si="1336"/>
        <v>931210 - Asfaltarbejde</v>
      </c>
      <c r="F14251" s="19" t="str">
        <f t="shared" si="1337"/>
        <v>2 år</v>
      </c>
      <c r="G14251" s="40" t="s">
        <v>516</v>
      </c>
      <c r="H14251" s="41" t="s">
        <v>267</v>
      </c>
      <c r="I14251" s="42" t="s">
        <v>517</v>
      </c>
      <c r="J14251" s="43" t="s">
        <v>23</v>
      </c>
      <c r="K14251" s="44">
        <v>11</v>
      </c>
      <c r="L14251" s="45">
        <v>29644.167151756679</v>
      </c>
      <c r="M14251" s="46">
        <v>31181.224751634225</v>
      </c>
      <c r="N14251" s="45"/>
      <c r="O14251" s="46"/>
    </row>
    <row r="14252" spans="1:15" x14ac:dyDescent="0.2">
      <c r="A14252" s="11" t="str">
        <f t="shared" si="1332"/>
        <v>9312104 - Region Midtjylland3 år</v>
      </c>
      <c r="B14252" s="12" t="str">
        <f t="shared" si="1335"/>
        <v>931210</v>
      </c>
      <c r="C14252" s="14">
        <f t="shared" si="1333"/>
        <v>0</v>
      </c>
      <c r="D14252" s="14">
        <f t="shared" si="1334"/>
        <v>0</v>
      </c>
      <c r="E14252" s="19" t="str">
        <f t="shared" si="1336"/>
        <v>931210 - Asfaltarbejde</v>
      </c>
      <c r="F14252" s="19" t="str">
        <f t="shared" si="1337"/>
        <v>3 år</v>
      </c>
      <c r="G14252" s="40" t="s">
        <v>516</v>
      </c>
      <c r="H14252" s="41" t="s">
        <v>267</v>
      </c>
      <c r="I14252" s="42" t="s">
        <v>517</v>
      </c>
      <c r="J14252" s="43" t="s">
        <v>14</v>
      </c>
      <c r="K14252" s="44">
        <v>13</v>
      </c>
      <c r="L14252" s="45">
        <v>29041.297020803253</v>
      </c>
      <c r="M14252" s="46">
        <v>30659.739445172614</v>
      </c>
      <c r="N14252" s="45"/>
      <c r="O14252" s="46"/>
    </row>
    <row r="14253" spans="1:15" x14ac:dyDescent="0.2">
      <c r="A14253" s="11" t="str">
        <f t="shared" si="1332"/>
        <v>9312104 - Region Midtjylland4 år</v>
      </c>
      <c r="B14253" s="12" t="str">
        <f t="shared" si="1335"/>
        <v>931210</v>
      </c>
      <c r="C14253" s="14">
        <f t="shared" si="1333"/>
        <v>0</v>
      </c>
      <c r="D14253" s="14">
        <f t="shared" si="1334"/>
        <v>0</v>
      </c>
      <c r="E14253" s="19" t="str">
        <f t="shared" si="1336"/>
        <v>931210 - Asfaltarbejde</v>
      </c>
      <c r="F14253" s="19" t="str">
        <f t="shared" si="1337"/>
        <v>4 år</v>
      </c>
      <c r="G14253" s="40" t="s">
        <v>516</v>
      </c>
      <c r="H14253" s="41" t="s">
        <v>267</v>
      </c>
      <c r="I14253" s="42" t="s">
        <v>517</v>
      </c>
      <c r="J14253" s="43" t="s">
        <v>24</v>
      </c>
      <c r="K14253" s="44">
        <v>18</v>
      </c>
      <c r="L14253" s="45">
        <v>28651.238241929404</v>
      </c>
      <c r="M14253" s="46">
        <v>30375.61833441483</v>
      </c>
      <c r="N14253" s="45"/>
      <c r="O14253" s="46"/>
    </row>
    <row r="14254" spans="1:15" x14ac:dyDescent="0.2">
      <c r="A14254" s="11" t="str">
        <f t="shared" si="1332"/>
        <v>9312104 - Region Midtjylland5-9 år</v>
      </c>
      <c r="B14254" s="12" t="str">
        <f t="shared" si="1335"/>
        <v>931210</v>
      </c>
      <c r="C14254" s="14">
        <f t="shared" si="1333"/>
        <v>0</v>
      </c>
      <c r="D14254" s="14">
        <f t="shared" si="1334"/>
        <v>0</v>
      </c>
      <c r="E14254" s="19" t="str">
        <f t="shared" si="1336"/>
        <v>931210 - Asfaltarbejde</v>
      </c>
      <c r="F14254" s="19" t="str">
        <f t="shared" si="1337"/>
        <v>5-9 år</v>
      </c>
      <c r="G14254" s="40" t="s">
        <v>516</v>
      </c>
      <c r="H14254" s="41" t="s">
        <v>267</v>
      </c>
      <c r="I14254" s="42" t="s">
        <v>517</v>
      </c>
      <c r="J14254" s="43" t="s">
        <v>15</v>
      </c>
      <c r="K14254" s="44">
        <v>80</v>
      </c>
      <c r="L14254" s="45">
        <v>30988.734639015438</v>
      </c>
      <c r="M14254" s="46">
        <v>32655.935903023052</v>
      </c>
      <c r="N14254" s="45"/>
      <c r="O14254" s="46"/>
    </row>
    <row r="14255" spans="1:15" x14ac:dyDescent="0.2">
      <c r="A14255" s="11" t="str">
        <f t="shared" si="1332"/>
        <v>9312104 - Region Midtjylland0-4 år</v>
      </c>
      <c r="B14255" s="12" t="str">
        <f t="shared" si="1335"/>
        <v>931210</v>
      </c>
      <c r="C14255" s="14">
        <f t="shared" si="1333"/>
        <v>0</v>
      </c>
      <c r="D14255" s="14">
        <f t="shared" si="1334"/>
        <v>0</v>
      </c>
      <c r="E14255" s="19" t="str">
        <f t="shared" si="1336"/>
        <v>931210 - Asfaltarbejde</v>
      </c>
      <c r="F14255" s="19" t="str">
        <f t="shared" si="1337"/>
        <v>0-4 år</v>
      </c>
      <c r="G14255" s="40" t="s">
        <v>516</v>
      </c>
      <c r="H14255" s="41" t="s">
        <v>267</v>
      </c>
      <c r="I14255" s="42" t="s">
        <v>517</v>
      </c>
      <c r="J14255" s="43" t="s">
        <v>16</v>
      </c>
      <c r="K14255" s="44">
        <v>54</v>
      </c>
      <c r="L14255" s="45">
        <v>29122.372381069123</v>
      </c>
      <c r="M14255" s="46">
        <v>30875.107769181315</v>
      </c>
      <c r="N14255" s="45"/>
      <c r="O14255" s="46"/>
    </row>
    <row r="14256" spans="1:15" x14ac:dyDescent="0.2">
      <c r="A14256" s="11" t="str">
        <f t="shared" si="1332"/>
        <v>9312104 - Region Midtjylland10-14 år</v>
      </c>
      <c r="B14256" s="12" t="str">
        <f t="shared" si="1335"/>
        <v>931210</v>
      </c>
      <c r="C14256" s="14">
        <f t="shared" si="1333"/>
        <v>0</v>
      </c>
      <c r="D14256" s="14">
        <f t="shared" si="1334"/>
        <v>0</v>
      </c>
      <c r="E14256" s="19" t="str">
        <f t="shared" si="1336"/>
        <v>931210 - Asfaltarbejde</v>
      </c>
      <c r="F14256" s="19" t="str">
        <f t="shared" si="1337"/>
        <v>10-14 år</v>
      </c>
      <c r="G14256" s="40" t="s">
        <v>516</v>
      </c>
      <c r="H14256" s="41" t="s">
        <v>267</v>
      </c>
      <c r="I14256" s="42" t="s">
        <v>517</v>
      </c>
      <c r="J14256" s="43" t="s">
        <v>17</v>
      </c>
      <c r="K14256" s="44">
        <v>53</v>
      </c>
      <c r="L14256" s="45">
        <v>30216.937761777786</v>
      </c>
      <c r="M14256" s="46">
        <v>32035.549770526068</v>
      </c>
      <c r="N14256" s="45"/>
      <c r="O14256" s="46"/>
    </row>
    <row r="14257" spans="1:15" x14ac:dyDescent="0.2">
      <c r="A14257" s="11" t="str">
        <f t="shared" si="1332"/>
        <v>9312104 - Region Midtjylland15-20 år</v>
      </c>
      <c r="B14257" s="12" t="str">
        <f t="shared" si="1335"/>
        <v>931210</v>
      </c>
      <c r="C14257" s="14">
        <f t="shared" si="1333"/>
        <v>0</v>
      </c>
      <c r="D14257" s="14">
        <f t="shared" si="1334"/>
        <v>0</v>
      </c>
      <c r="E14257" s="19" t="str">
        <f t="shared" si="1336"/>
        <v>931210 - Asfaltarbejde</v>
      </c>
      <c r="F14257" s="19" t="str">
        <f t="shared" si="1337"/>
        <v>15-20 år</v>
      </c>
      <c r="G14257" s="40" t="s">
        <v>516</v>
      </c>
      <c r="H14257" s="41" t="s">
        <v>267</v>
      </c>
      <c r="I14257" s="42" t="s">
        <v>517</v>
      </c>
      <c r="J14257" s="43" t="s">
        <v>18</v>
      </c>
      <c r="K14257" s="44">
        <v>41</v>
      </c>
      <c r="L14257" s="45">
        <v>31494.377169411357</v>
      </c>
      <c r="M14257" s="46">
        <v>33389.872106055438</v>
      </c>
      <c r="N14257" s="45"/>
      <c r="O14257" s="46"/>
    </row>
    <row r="14258" spans="1:15" x14ac:dyDescent="0.2">
      <c r="A14258" s="11" t="str">
        <f t="shared" si="1332"/>
        <v>9312104 - Region Midtjylland20-24 år</v>
      </c>
      <c r="B14258" s="12" t="str">
        <f t="shared" si="1335"/>
        <v>931210</v>
      </c>
      <c r="C14258" s="14">
        <f t="shared" si="1333"/>
        <v>0</v>
      </c>
      <c r="D14258" s="14">
        <f t="shared" si="1334"/>
        <v>0</v>
      </c>
      <c r="E14258" s="19" t="str">
        <f t="shared" si="1336"/>
        <v>931210 - Asfaltarbejde</v>
      </c>
      <c r="F14258" s="19" t="str">
        <f t="shared" si="1337"/>
        <v>20-24 år</v>
      </c>
      <c r="G14258" s="40" t="s">
        <v>516</v>
      </c>
      <c r="H14258" s="41" t="s">
        <v>267</v>
      </c>
      <c r="I14258" s="42" t="s">
        <v>517</v>
      </c>
      <c r="J14258" s="43" t="s">
        <v>19</v>
      </c>
      <c r="K14258" s="44">
        <v>41</v>
      </c>
      <c r="L14258" s="45">
        <v>32010.52776764649</v>
      </c>
      <c r="M14258" s="46">
        <v>33937.087323864973</v>
      </c>
      <c r="N14258" s="45"/>
      <c r="O14258" s="46"/>
    </row>
    <row r="14259" spans="1:15" x14ac:dyDescent="0.2">
      <c r="A14259" s="11" t="str">
        <f t="shared" si="1332"/>
        <v>9312104 - Region Midtjylland25 år og derover</v>
      </c>
      <c r="B14259" s="12" t="str">
        <f t="shared" si="1335"/>
        <v>931210</v>
      </c>
      <c r="C14259" s="14">
        <f t="shared" si="1333"/>
        <v>0</v>
      </c>
      <c r="D14259" s="14">
        <f t="shared" si="1334"/>
        <v>0</v>
      </c>
      <c r="E14259" s="19" t="str">
        <f t="shared" si="1336"/>
        <v>931210 - Asfaltarbejde</v>
      </c>
      <c r="F14259" s="19" t="str">
        <f t="shared" si="1337"/>
        <v>25 år og derover</v>
      </c>
      <c r="G14259" s="40" t="s">
        <v>516</v>
      </c>
      <c r="H14259" s="41" t="s">
        <v>267</v>
      </c>
      <c r="I14259" s="42" t="s">
        <v>517</v>
      </c>
      <c r="J14259" s="43" t="s">
        <v>9</v>
      </c>
      <c r="K14259" s="44">
        <v>221</v>
      </c>
      <c r="L14259" s="45">
        <v>30707.100303566243</v>
      </c>
      <c r="M14259" s="46">
        <v>32555.212835887189</v>
      </c>
      <c r="N14259" s="45"/>
      <c r="O14259" s="46"/>
    </row>
    <row r="14260" spans="1:15" x14ac:dyDescent="0.2">
      <c r="A14260" s="11" t="str">
        <f t="shared" si="1332"/>
        <v>9312104 - Region MidtjyllandAlle uanset erf.</v>
      </c>
      <c r="B14260" s="12" t="str">
        <f t="shared" si="1335"/>
        <v>931210</v>
      </c>
      <c r="C14260" s="14">
        <f t="shared" si="1333"/>
        <v>0</v>
      </c>
      <c r="D14260" s="14">
        <f t="shared" si="1334"/>
        <v>0</v>
      </c>
      <c r="E14260" s="19" t="str">
        <f t="shared" si="1336"/>
        <v>931210 - Asfaltarbejde</v>
      </c>
      <c r="F14260" s="19" t="str">
        <f t="shared" si="1337"/>
        <v>Alle uanset erf.</v>
      </c>
      <c r="G14260" s="40" t="s">
        <v>516</v>
      </c>
      <c r="H14260" s="41" t="s">
        <v>267</v>
      </c>
      <c r="I14260" s="42" t="s">
        <v>517</v>
      </c>
      <c r="J14260" s="43" t="s">
        <v>10</v>
      </c>
      <c r="K14260" s="44">
        <v>490</v>
      </c>
      <c r="L14260" s="45">
        <v>30713.060914461243</v>
      </c>
      <c r="M14260" s="46">
        <v>32555.212835887189</v>
      </c>
      <c r="N14260" s="45"/>
      <c r="O14260" s="46"/>
    </row>
    <row r="14261" spans="1:15" x14ac:dyDescent="0.2">
      <c r="A14261" s="11" t="str">
        <f t="shared" si="1332"/>
        <v>9312105 - Region Nordjylland5-9 år</v>
      </c>
      <c r="B14261" s="12" t="str">
        <f t="shared" si="1335"/>
        <v>931210</v>
      </c>
      <c r="C14261" s="14">
        <f t="shared" si="1333"/>
        <v>0</v>
      </c>
      <c r="D14261" s="14">
        <f t="shared" si="1334"/>
        <v>0</v>
      </c>
      <c r="E14261" s="19" t="str">
        <f t="shared" si="1336"/>
        <v>931210 - Asfaltarbejde</v>
      </c>
      <c r="F14261" s="19" t="str">
        <f t="shared" si="1337"/>
        <v>5-9 år</v>
      </c>
      <c r="G14261" s="40" t="s">
        <v>516</v>
      </c>
      <c r="H14261" s="41" t="s">
        <v>267</v>
      </c>
      <c r="I14261" s="42" t="s">
        <v>21</v>
      </c>
      <c r="J14261" s="43" t="s">
        <v>15</v>
      </c>
      <c r="K14261" s="44">
        <v>36</v>
      </c>
      <c r="L14261" s="45">
        <v>29126.499449691011</v>
      </c>
      <c r="M14261" s="46">
        <v>30846.239600618886</v>
      </c>
      <c r="N14261" s="45"/>
      <c r="O14261" s="46"/>
    </row>
    <row r="14262" spans="1:15" x14ac:dyDescent="0.2">
      <c r="A14262" s="11" t="str">
        <f t="shared" si="1332"/>
        <v>9312105 - Region Nordjylland0-4 år</v>
      </c>
      <c r="B14262" s="12" t="str">
        <f t="shared" si="1335"/>
        <v>931210</v>
      </c>
      <c r="C14262" s="14">
        <f t="shared" si="1333"/>
        <v>0</v>
      </c>
      <c r="D14262" s="14">
        <f t="shared" si="1334"/>
        <v>0</v>
      </c>
      <c r="E14262" s="19" t="str">
        <f t="shared" si="1336"/>
        <v>931210 - Asfaltarbejde</v>
      </c>
      <c r="F14262" s="19" t="str">
        <f t="shared" si="1337"/>
        <v>0-4 år</v>
      </c>
      <c r="G14262" s="40" t="s">
        <v>516</v>
      </c>
      <c r="H14262" s="41" t="s">
        <v>267</v>
      </c>
      <c r="I14262" s="42" t="s">
        <v>21</v>
      </c>
      <c r="J14262" s="43" t="s">
        <v>16</v>
      </c>
      <c r="K14262" s="44">
        <v>19</v>
      </c>
      <c r="L14262" s="45">
        <v>28968.643377911627</v>
      </c>
      <c r="M14262" s="46">
        <v>30712.126557430111</v>
      </c>
      <c r="N14262" s="45"/>
      <c r="O14262" s="46"/>
    </row>
    <row r="14263" spans="1:15" x14ac:dyDescent="0.2">
      <c r="A14263" s="11" t="str">
        <f t="shared" si="1332"/>
        <v>9312105 - Region Nordjylland10-14 år</v>
      </c>
      <c r="B14263" s="12" t="str">
        <f t="shared" si="1335"/>
        <v>931210</v>
      </c>
      <c r="C14263" s="14">
        <f t="shared" si="1333"/>
        <v>0</v>
      </c>
      <c r="D14263" s="14">
        <f t="shared" si="1334"/>
        <v>0</v>
      </c>
      <c r="E14263" s="19" t="str">
        <f t="shared" si="1336"/>
        <v>931210 - Asfaltarbejde</v>
      </c>
      <c r="F14263" s="19" t="str">
        <f t="shared" si="1337"/>
        <v>10-14 år</v>
      </c>
      <c r="G14263" s="40" t="s">
        <v>516</v>
      </c>
      <c r="H14263" s="41" t="s">
        <v>267</v>
      </c>
      <c r="I14263" s="42" t="s">
        <v>21</v>
      </c>
      <c r="J14263" s="43" t="s">
        <v>17</v>
      </c>
      <c r="K14263" s="44">
        <v>24</v>
      </c>
      <c r="L14263" s="45">
        <v>29041.999115140887</v>
      </c>
      <c r="M14263" s="46">
        <v>30547.834149299335</v>
      </c>
      <c r="N14263" s="45"/>
      <c r="O14263" s="46"/>
    </row>
    <row r="14264" spans="1:15" x14ac:dyDescent="0.2">
      <c r="A14264" s="11" t="str">
        <f t="shared" si="1332"/>
        <v>9312105 - Region Nordjylland15-20 år</v>
      </c>
      <c r="B14264" s="12" t="str">
        <f t="shared" si="1335"/>
        <v>931210</v>
      </c>
      <c r="C14264" s="14">
        <f t="shared" si="1333"/>
        <v>0</v>
      </c>
      <c r="D14264" s="14">
        <f t="shared" si="1334"/>
        <v>0</v>
      </c>
      <c r="E14264" s="19" t="str">
        <f t="shared" si="1336"/>
        <v>931210 - Asfaltarbejde</v>
      </c>
      <c r="F14264" s="19" t="str">
        <f t="shared" si="1337"/>
        <v>15-20 år</v>
      </c>
      <c r="G14264" s="40" t="s">
        <v>516</v>
      </c>
      <c r="H14264" s="41" t="s">
        <v>267</v>
      </c>
      <c r="I14264" s="42" t="s">
        <v>21</v>
      </c>
      <c r="J14264" s="43" t="s">
        <v>18</v>
      </c>
      <c r="K14264" s="44">
        <v>21</v>
      </c>
      <c r="L14264" s="45">
        <v>31031.258115664819</v>
      </c>
      <c r="M14264" s="46">
        <v>32640.236734503094</v>
      </c>
      <c r="N14264" s="45"/>
      <c r="O14264" s="46"/>
    </row>
    <row r="14265" spans="1:15" x14ac:dyDescent="0.2">
      <c r="A14265" s="11" t="str">
        <f t="shared" si="1332"/>
        <v>9312105 - Region Nordjylland20-24 år</v>
      </c>
      <c r="B14265" s="12" t="str">
        <f t="shared" si="1335"/>
        <v>931210</v>
      </c>
      <c r="C14265" s="14">
        <f t="shared" si="1333"/>
        <v>0</v>
      </c>
      <c r="D14265" s="14">
        <f t="shared" si="1334"/>
        <v>0</v>
      </c>
      <c r="E14265" s="19" t="str">
        <f t="shared" si="1336"/>
        <v>931210 - Asfaltarbejde</v>
      </c>
      <c r="F14265" s="19" t="str">
        <f t="shared" si="1337"/>
        <v>20-24 år</v>
      </c>
      <c r="G14265" s="40" t="s">
        <v>516</v>
      </c>
      <c r="H14265" s="41" t="s">
        <v>267</v>
      </c>
      <c r="I14265" s="42" t="s">
        <v>21</v>
      </c>
      <c r="J14265" s="43" t="s">
        <v>19</v>
      </c>
      <c r="K14265" s="44">
        <v>24</v>
      </c>
      <c r="L14265" s="45">
        <v>29270.484920653074</v>
      </c>
      <c r="M14265" s="46">
        <v>30788.167001889244</v>
      </c>
      <c r="N14265" s="45"/>
      <c r="O14265" s="46"/>
    </row>
    <row r="14266" spans="1:15" x14ac:dyDescent="0.2">
      <c r="A14266" s="11" t="str">
        <f t="shared" si="1332"/>
        <v>9312105 - Region Nordjylland25 år og derover</v>
      </c>
      <c r="B14266" s="12" t="str">
        <f t="shared" si="1335"/>
        <v>931210</v>
      </c>
      <c r="C14266" s="14">
        <f t="shared" si="1333"/>
        <v>0</v>
      </c>
      <c r="D14266" s="14">
        <f t="shared" si="1334"/>
        <v>0</v>
      </c>
      <c r="E14266" s="19" t="str">
        <f t="shared" si="1336"/>
        <v>931210 - Asfaltarbejde</v>
      </c>
      <c r="F14266" s="19" t="str">
        <f t="shared" si="1337"/>
        <v>25 år og derover</v>
      </c>
      <c r="G14266" s="40" t="s">
        <v>516</v>
      </c>
      <c r="H14266" s="41" t="s">
        <v>267</v>
      </c>
      <c r="I14266" s="42" t="s">
        <v>21</v>
      </c>
      <c r="J14266" s="43" t="s">
        <v>9</v>
      </c>
      <c r="K14266" s="44">
        <v>106</v>
      </c>
      <c r="L14266" s="45">
        <v>29497.690669350988</v>
      </c>
      <c r="M14266" s="46">
        <v>31206.391163887234</v>
      </c>
      <c r="N14266" s="45"/>
      <c r="O14266" s="46"/>
    </row>
    <row r="14267" spans="1:15" x14ac:dyDescent="0.2">
      <c r="A14267" s="11" t="str">
        <f t="shared" si="1332"/>
        <v>9312105 - Region NordjyllandAlle uanset erf.</v>
      </c>
      <c r="B14267" s="12" t="str">
        <f t="shared" si="1335"/>
        <v>931210</v>
      </c>
      <c r="C14267" s="14">
        <f t="shared" si="1333"/>
        <v>0</v>
      </c>
      <c r="D14267" s="14">
        <f t="shared" si="1334"/>
        <v>0</v>
      </c>
      <c r="E14267" s="19" t="str">
        <f t="shared" si="1336"/>
        <v>931210 - Asfaltarbejde</v>
      </c>
      <c r="F14267" s="19" t="str">
        <f t="shared" si="1337"/>
        <v>Alle uanset erf.</v>
      </c>
      <c r="G14267" s="40" t="s">
        <v>516</v>
      </c>
      <c r="H14267" s="41" t="s">
        <v>267</v>
      </c>
      <c r="I14267" s="42" t="s">
        <v>21</v>
      </c>
      <c r="J14267" s="43" t="s">
        <v>10</v>
      </c>
      <c r="K14267" s="44">
        <v>230</v>
      </c>
      <c r="L14267" s="45">
        <v>29324.238132416423</v>
      </c>
      <c r="M14267" s="46">
        <v>30945.830807550836</v>
      </c>
      <c r="N14267" s="45"/>
      <c r="O14267" s="46"/>
    </row>
    <row r="14268" spans="1:15" x14ac:dyDescent="0.2">
      <c r="A14268" s="11" t="str">
        <f t="shared" si="1332"/>
        <v>9312106 - Alle regionerUnder 1 år</v>
      </c>
      <c r="B14268" s="12" t="str">
        <f t="shared" si="1335"/>
        <v>931210</v>
      </c>
      <c r="C14268" s="14">
        <f t="shared" si="1333"/>
        <v>0</v>
      </c>
      <c r="D14268" s="14">
        <f t="shared" si="1334"/>
        <v>0</v>
      </c>
      <c r="E14268" s="19" t="str">
        <f t="shared" si="1336"/>
        <v>931210 - Asfaltarbejde</v>
      </c>
      <c r="F14268" s="19" t="str">
        <f t="shared" si="1337"/>
        <v>Under 1 år</v>
      </c>
      <c r="G14268" s="40" t="s">
        <v>516</v>
      </c>
      <c r="H14268" s="41" t="s">
        <v>267</v>
      </c>
      <c r="I14268" s="42" t="s">
        <v>11</v>
      </c>
      <c r="J14268" s="43" t="s">
        <v>13</v>
      </c>
      <c r="K14268" s="44">
        <v>23</v>
      </c>
      <c r="L14268" s="45">
        <v>29133.763092244688</v>
      </c>
      <c r="M14268" s="46">
        <v>30887.184032423585</v>
      </c>
      <c r="N14268" s="45"/>
      <c r="O14268" s="46"/>
    </row>
    <row r="14269" spans="1:15" x14ac:dyDescent="0.2">
      <c r="A14269" s="11" t="str">
        <f t="shared" si="1332"/>
        <v>9312106 - Alle regioner1 år</v>
      </c>
      <c r="B14269" s="12" t="str">
        <f t="shared" si="1335"/>
        <v>931210</v>
      </c>
      <c r="C14269" s="14">
        <f t="shared" si="1333"/>
        <v>0</v>
      </c>
      <c r="D14269" s="14">
        <f t="shared" si="1334"/>
        <v>0</v>
      </c>
      <c r="E14269" s="19" t="str">
        <f t="shared" si="1336"/>
        <v>931210 - Asfaltarbejde</v>
      </c>
      <c r="F14269" s="19" t="str">
        <f t="shared" si="1337"/>
        <v>1 år</v>
      </c>
      <c r="G14269" s="40" t="s">
        <v>516</v>
      </c>
      <c r="H14269" s="41" t="s">
        <v>267</v>
      </c>
      <c r="I14269" s="42" t="s">
        <v>11</v>
      </c>
      <c r="J14269" s="43" t="s">
        <v>22</v>
      </c>
      <c r="K14269" s="44">
        <v>28</v>
      </c>
      <c r="L14269" s="45">
        <v>28744.423661714041</v>
      </c>
      <c r="M14269" s="46">
        <v>30474.412135988405</v>
      </c>
      <c r="N14269" s="45"/>
      <c r="O14269" s="46"/>
    </row>
    <row r="14270" spans="1:15" x14ac:dyDescent="0.2">
      <c r="A14270" s="11" t="str">
        <f t="shared" si="1332"/>
        <v>9312106 - Alle regioner2 år</v>
      </c>
      <c r="B14270" s="12" t="str">
        <f t="shared" si="1335"/>
        <v>931210</v>
      </c>
      <c r="C14270" s="14">
        <f t="shared" si="1333"/>
        <v>0</v>
      </c>
      <c r="D14270" s="14">
        <f t="shared" si="1334"/>
        <v>0</v>
      </c>
      <c r="E14270" s="19" t="str">
        <f t="shared" si="1336"/>
        <v>931210 - Asfaltarbejde</v>
      </c>
      <c r="F14270" s="19" t="str">
        <f t="shared" si="1337"/>
        <v>2 år</v>
      </c>
      <c r="G14270" s="40" t="s">
        <v>516</v>
      </c>
      <c r="H14270" s="41" t="s">
        <v>267</v>
      </c>
      <c r="I14270" s="42" t="s">
        <v>11</v>
      </c>
      <c r="J14270" s="43" t="s">
        <v>23</v>
      </c>
      <c r="K14270" s="44">
        <v>39</v>
      </c>
      <c r="L14270" s="45">
        <v>29108.772634654964</v>
      </c>
      <c r="M14270" s="46">
        <v>30860.689519504525</v>
      </c>
      <c r="N14270" s="45"/>
      <c r="O14270" s="46"/>
    </row>
    <row r="14271" spans="1:15" x14ac:dyDescent="0.2">
      <c r="A14271" s="11" t="str">
        <f t="shared" si="1332"/>
        <v>9312106 - Alle regioner3 år</v>
      </c>
      <c r="B14271" s="12" t="str">
        <f t="shared" si="1335"/>
        <v>931210</v>
      </c>
      <c r="C14271" s="14">
        <f t="shared" si="1333"/>
        <v>0</v>
      </c>
      <c r="D14271" s="14">
        <f t="shared" si="1334"/>
        <v>0</v>
      </c>
      <c r="E14271" s="19" t="str">
        <f t="shared" si="1336"/>
        <v>931210 - Asfaltarbejde</v>
      </c>
      <c r="F14271" s="19" t="str">
        <f t="shared" si="1337"/>
        <v>3 år</v>
      </c>
      <c r="G14271" s="40" t="s">
        <v>516</v>
      </c>
      <c r="H14271" s="41" t="s">
        <v>267</v>
      </c>
      <c r="I14271" s="42" t="s">
        <v>11</v>
      </c>
      <c r="J14271" s="43" t="s">
        <v>14</v>
      </c>
      <c r="K14271" s="44">
        <v>42</v>
      </c>
      <c r="L14271" s="45">
        <v>28919.23020654597</v>
      </c>
      <c r="M14271" s="46">
        <v>30643.790079256647</v>
      </c>
      <c r="N14271" s="45"/>
      <c r="O14271" s="46"/>
    </row>
    <row r="14272" spans="1:15" x14ac:dyDescent="0.2">
      <c r="A14272" s="11" t="str">
        <f t="shared" si="1332"/>
        <v>9312106 - Alle regioner4 år</v>
      </c>
      <c r="B14272" s="12" t="str">
        <f t="shared" si="1335"/>
        <v>931210</v>
      </c>
      <c r="C14272" s="14">
        <f t="shared" si="1333"/>
        <v>0</v>
      </c>
      <c r="D14272" s="14">
        <f t="shared" si="1334"/>
        <v>0</v>
      </c>
      <c r="E14272" s="19" t="str">
        <f t="shared" si="1336"/>
        <v>931210 - Asfaltarbejde</v>
      </c>
      <c r="F14272" s="19" t="str">
        <f t="shared" si="1337"/>
        <v>4 år</v>
      </c>
      <c r="G14272" s="40" t="s">
        <v>516</v>
      </c>
      <c r="H14272" s="41" t="s">
        <v>267</v>
      </c>
      <c r="I14272" s="42" t="s">
        <v>11</v>
      </c>
      <c r="J14272" s="43" t="s">
        <v>24</v>
      </c>
      <c r="K14272" s="44">
        <v>43</v>
      </c>
      <c r="L14272" s="45">
        <v>29294.991562737629</v>
      </c>
      <c r="M14272" s="46">
        <v>31013.314868566682</v>
      </c>
      <c r="N14272" s="45"/>
      <c r="O14272" s="46"/>
    </row>
    <row r="14273" spans="1:15" x14ac:dyDescent="0.2">
      <c r="A14273" s="11" t="str">
        <f t="shared" si="1332"/>
        <v>9312106 - Alle regioner5-9 år</v>
      </c>
      <c r="B14273" s="12" t="str">
        <f t="shared" si="1335"/>
        <v>931210</v>
      </c>
      <c r="C14273" s="14">
        <f t="shared" si="1333"/>
        <v>0</v>
      </c>
      <c r="D14273" s="14">
        <f t="shared" si="1334"/>
        <v>0</v>
      </c>
      <c r="E14273" s="19" t="str">
        <f t="shared" si="1336"/>
        <v>931210 - Asfaltarbejde</v>
      </c>
      <c r="F14273" s="19" t="str">
        <f t="shared" si="1337"/>
        <v>5-9 år</v>
      </c>
      <c r="G14273" s="40" t="s">
        <v>516</v>
      </c>
      <c r="H14273" s="41" t="s">
        <v>267</v>
      </c>
      <c r="I14273" s="42" t="s">
        <v>11</v>
      </c>
      <c r="J14273" s="43" t="s">
        <v>15</v>
      </c>
      <c r="K14273" s="44">
        <v>255</v>
      </c>
      <c r="L14273" s="45">
        <v>30372.59175188866</v>
      </c>
      <c r="M14273" s="46">
        <v>32074.152413686679</v>
      </c>
      <c r="N14273" s="45"/>
      <c r="O14273" s="46"/>
    </row>
    <row r="14274" spans="1:15" x14ac:dyDescent="0.2">
      <c r="A14274" s="11" t="str">
        <f t="shared" ref="A14274:A14337" si="1338">B14274&amp;I14274&amp;F14274</f>
        <v>9312106 - Alle regioner0-4 år</v>
      </c>
      <c r="B14274" s="12" t="str">
        <f t="shared" si="1335"/>
        <v>931210</v>
      </c>
      <c r="C14274" s="14">
        <f t="shared" ref="C14274:C14337" si="1339">N14274*1.2</f>
        <v>0</v>
      </c>
      <c r="D14274" s="14">
        <f t="shared" ref="D14274:D14337" si="1340">O14274*1.2</f>
        <v>0</v>
      </c>
      <c r="E14274" s="19" t="str">
        <f t="shared" si="1336"/>
        <v>931210 - Asfaltarbejde</v>
      </c>
      <c r="F14274" s="19" t="str">
        <f t="shared" si="1337"/>
        <v>0-4 år</v>
      </c>
      <c r="G14274" s="40" t="s">
        <v>516</v>
      </c>
      <c r="H14274" s="41" t="s">
        <v>267</v>
      </c>
      <c r="I14274" s="42" t="s">
        <v>11</v>
      </c>
      <c r="J14274" s="43" t="s">
        <v>16</v>
      </c>
      <c r="K14274" s="44">
        <v>175</v>
      </c>
      <c r="L14274" s="45">
        <v>29030.435036789153</v>
      </c>
      <c r="M14274" s="46">
        <v>30712.126557430111</v>
      </c>
      <c r="N14274" s="45"/>
      <c r="O14274" s="46"/>
    </row>
    <row r="14275" spans="1:15" x14ac:dyDescent="0.2">
      <c r="A14275" s="11" t="str">
        <f t="shared" si="1338"/>
        <v>9312106 - Alle regioner10-14 år</v>
      </c>
      <c r="B14275" s="12" t="str">
        <f t="shared" ref="B14275:B14338" si="1341">LEFT(E14275,6)</f>
        <v>931210</v>
      </c>
      <c r="C14275" s="14">
        <f t="shared" si="1339"/>
        <v>0</v>
      </c>
      <c r="D14275" s="14">
        <f t="shared" si="1340"/>
        <v>0</v>
      </c>
      <c r="E14275" s="19" t="str">
        <f t="shared" ref="E14275:E14338" si="1342">TRIM(H14275)</f>
        <v>931210 - Asfaltarbejde</v>
      </c>
      <c r="F14275" s="19" t="str">
        <f t="shared" ref="F14275:F14338" si="1343">MID(J14275,6,30)</f>
        <v>10-14 år</v>
      </c>
      <c r="G14275" s="40" t="s">
        <v>516</v>
      </c>
      <c r="H14275" s="41" t="s">
        <v>267</v>
      </c>
      <c r="I14275" s="42" t="s">
        <v>11</v>
      </c>
      <c r="J14275" s="43" t="s">
        <v>17</v>
      </c>
      <c r="K14275" s="44">
        <v>203</v>
      </c>
      <c r="L14275" s="45">
        <v>30489.549597058489</v>
      </c>
      <c r="M14275" s="46">
        <v>32272.871776680418</v>
      </c>
      <c r="N14275" s="45"/>
      <c r="O14275" s="46"/>
    </row>
    <row r="14276" spans="1:15" x14ac:dyDescent="0.2">
      <c r="A14276" s="11" t="str">
        <f t="shared" si="1338"/>
        <v>9312106 - Alle regioner15-20 år</v>
      </c>
      <c r="B14276" s="12" t="str">
        <f t="shared" si="1341"/>
        <v>931210</v>
      </c>
      <c r="C14276" s="14">
        <f t="shared" si="1339"/>
        <v>0</v>
      </c>
      <c r="D14276" s="14">
        <f t="shared" si="1340"/>
        <v>0</v>
      </c>
      <c r="E14276" s="19" t="str">
        <f t="shared" si="1342"/>
        <v>931210 - Asfaltarbejde</v>
      </c>
      <c r="F14276" s="19" t="str">
        <f t="shared" si="1343"/>
        <v>15-20 år</v>
      </c>
      <c r="G14276" s="40" t="s">
        <v>516</v>
      </c>
      <c r="H14276" s="41" t="s">
        <v>267</v>
      </c>
      <c r="I14276" s="42" t="s">
        <v>11</v>
      </c>
      <c r="J14276" s="43" t="s">
        <v>18</v>
      </c>
      <c r="K14276" s="44">
        <v>170</v>
      </c>
      <c r="L14276" s="45">
        <v>31192.684330081895</v>
      </c>
      <c r="M14276" s="46">
        <v>33064.962496734552</v>
      </c>
      <c r="N14276" s="45"/>
      <c r="O14276" s="46"/>
    </row>
    <row r="14277" spans="1:15" x14ac:dyDescent="0.2">
      <c r="A14277" s="11" t="str">
        <f t="shared" si="1338"/>
        <v>9312106 - Alle regioner20-24 år</v>
      </c>
      <c r="B14277" s="12" t="str">
        <f t="shared" si="1341"/>
        <v>931210</v>
      </c>
      <c r="C14277" s="14">
        <f t="shared" si="1339"/>
        <v>0</v>
      </c>
      <c r="D14277" s="14">
        <f t="shared" si="1340"/>
        <v>0</v>
      </c>
      <c r="E14277" s="19" t="str">
        <f t="shared" si="1342"/>
        <v>931210 - Asfaltarbejde</v>
      </c>
      <c r="F14277" s="19" t="str">
        <f t="shared" si="1343"/>
        <v>20-24 år</v>
      </c>
      <c r="G14277" s="40" t="s">
        <v>516</v>
      </c>
      <c r="H14277" s="41" t="s">
        <v>267</v>
      </c>
      <c r="I14277" s="42" t="s">
        <v>11</v>
      </c>
      <c r="J14277" s="43" t="s">
        <v>19</v>
      </c>
      <c r="K14277" s="44">
        <v>149</v>
      </c>
      <c r="L14277" s="45">
        <v>31070.037089812453</v>
      </c>
      <c r="M14277" s="46">
        <v>32939.993039990215</v>
      </c>
      <c r="N14277" s="45"/>
      <c r="O14277" s="46"/>
    </row>
    <row r="14278" spans="1:15" x14ac:dyDescent="0.2">
      <c r="A14278" s="11" t="str">
        <f t="shared" si="1338"/>
        <v>9312106 - Alle regioner25 år og derover</v>
      </c>
      <c r="B14278" s="12" t="str">
        <f t="shared" si="1341"/>
        <v>931210</v>
      </c>
      <c r="C14278" s="14">
        <f t="shared" si="1339"/>
        <v>0</v>
      </c>
      <c r="D14278" s="14">
        <f t="shared" si="1340"/>
        <v>0</v>
      </c>
      <c r="E14278" s="19" t="str">
        <f t="shared" si="1342"/>
        <v>931210 - Asfaltarbejde</v>
      </c>
      <c r="F14278" s="19" t="str">
        <f t="shared" si="1343"/>
        <v>25 år og derover</v>
      </c>
      <c r="G14278" s="40" t="s">
        <v>516</v>
      </c>
      <c r="H14278" s="41" t="s">
        <v>267</v>
      </c>
      <c r="I14278" s="42" t="s">
        <v>11</v>
      </c>
      <c r="J14278" s="43" t="s">
        <v>9</v>
      </c>
      <c r="K14278" s="44">
        <v>774</v>
      </c>
      <c r="L14278" s="45">
        <v>30771.887151184699</v>
      </c>
      <c r="M14278" s="46">
        <v>32555.212835887189</v>
      </c>
      <c r="N14278" s="45"/>
      <c r="O14278" s="46"/>
    </row>
    <row r="14279" spans="1:15" x14ac:dyDescent="0.2">
      <c r="A14279" s="11" t="str">
        <f t="shared" si="1338"/>
        <v>9312106 - Alle regionerAlle uanset erf.</v>
      </c>
      <c r="B14279" s="12" t="str">
        <f t="shared" si="1341"/>
        <v>931210</v>
      </c>
      <c r="C14279" s="14">
        <f t="shared" si="1339"/>
        <v>0</v>
      </c>
      <c r="D14279" s="14">
        <f t="shared" si="1340"/>
        <v>0</v>
      </c>
      <c r="E14279" s="19" t="str">
        <f t="shared" si="1342"/>
        <v>931210 - Asfaltarbejde</v>
      </c>
      <c r="F14279" s="19" t="str">
        <f t="shared" si="1343"/>
        <v>Alle uanset erf.</v>
      </c>
      <c r="G14279" s="40" t="s">
        <v>516</v>
      </c>
      <c r="H14279" s="41" t="s">
        <v>267</v>
      </c>
      <c r="I14279" s="42" t="s">
        <v>11</v>
      </c>
      <c r="J14279" s="43" t="s">
        <v>10</v>
      </c>
      <c r="K14279" s="44">
        <v>1726</v>
      </c>
      <c r="L14279" s="45">
        <v>30601.631396066772</v>
      </c>
      <c r="M14279" s="46">
        <v>32332.082987508631</v>
      </c>
      <c r="N14279" s="45"/>
      <c r="O14279" s="46"/>
    </row>
    <row r="14280" spans="1:15" x14ac:dyDescent="0.2">
      <c r="A14280" s="11" t="str">
        <f t="shared" si="1338"/>
        <v>9312201 - Region HovedstadenAlle uanset erf.</v>
      </c>
      <c r="B14280" s="12" t="str">
        <f t="shared" si="1341"/>
        <v>931220</v>
      </c>
      <c r="C14280" s="14">
        <f t="shared" si="1339"/>
        <v>0</v>
      </c>
      <c r="D14280" s="14">
        <f t="shared" si="1340"/>
        <v>0</v>
      </c>
      <c r="E14280" s="19" t="str">
        <f t="shared" si="1342"/>
        <v>931220 - Medhjælp med brolæggerarbejde</v>
      </c>
      <c r="F14280" s="19" t="str">
        <f t="shared" si="1343"/>
        <v>Alle uanset erf.</v>
      </c>
      <c r="G14280" s="40" t="s">
        <v>516</v>
      </c>
      <c r="H14280" s="41" t="s">
        <v>492</v>
      </c>
      <c r="I14280" s="42" t="s">
        <v>8</v>
      </c>
      <c r="J14280" s="43" t="s">
        <v>10</v>
      </c>
      <c r="K14280" s="44">
        <v>19</v>
      </c>
      <c r="L14280" s="45">
        <v>30147.523631009211</v>
      </c>
      <c r="M14280" s="46">
        <v>31710.680392246966</v>
      </c>
      <c r="N14280" s="45"/>
      <c r="O14280" s="46"/>
    </row>
    <row r="14281" spans="1:15" x14ac:dyDescent="0.2">
      <c r="A14281" s="11" t="str">
        <f t="shared" si="1338"/>
        <v>9312202 - Region Sjælland5-9 år</v>
      </c>
      <c r="B14281" s="12" t="str">
        <f t="shared" si="1341"/>
        <v>931220</v>
      </c>
      <c r="C14281" s="14">
        <f t="shared" si="1339"/>
        <v>0</v>
      </c>
      <c r="D14281" s="14">
        <f t="shared" si="1340"/>
        <v>0</v>
      </c>
      <c r="E14281" s="19" t="str">
        <f t="shared" si="1342"/>
        <v>931220 - Medhjælp med brolæggerarbejde</v>
      </c>
      <c r="F14281" s="19" t="str">
        <f t="shared" si="1343"/>
        <v>5-9 år</v>
      </c>
      <c r="G14281" s="40" t="s">
        <v>516</v>
      </c>
      <c r="H14281" s="41" t="s">
        <v>492</v>
      </c>
      <c r="I14281" s="42" t="s">
        <v>20</v>
      </c>
      <c r="J14281" s="43" t="s">
        <v>15</v>
      </c>
      <c r="K14281" s="44">
        <v>16</v>
      </c>
      <c r="L14281" s="45">
        <v>28946.786505586817</v>
      </c>
      <c r="M14281" s="46">
        <v>30447.684741744833</v>
      </c>
      <c r="N14281" s="45"/>
      <c r="O14281" s="46"/>
    </row>
    <row r="14282" spans="1:15" x14ac:dyDescent="0.2">
      <c r="A14282" s="11" t="str">
        <f t="shared" si="1338"/>
        <v>9312202 - Region Sjælland0-4 år</v>
      </c>
      <c r="B14282" s="12" t="str">
        <f t="shared" si="1341"/>
        <v>931220</v>
      </c>
      <c r="C14282" s="14">
        <f t="shared" si="1339"/>
        <v>0</v>
      </c>
      <c r="D14282" s="14">
        <f t="shared" si="1340"/>
        <v>0</v>
      </c>
      <c r="E14282" s="19" t="str">
        <f t="shared" si="1342"/>
        <v>931220 - Medhjælp med brolæggerarbejde</v>
      </c>
      <c r="F14282" s="19" t="str">
        <f t="shared" si="1343"/>
        <v>0-4 år</v>
      </c>
      <c r="G14282" s="40" t="s">
        <v>516</v>
      </c>
      <c r="H14282" s="41" t="s">
        <v>492</v>
      </c>
      <c r="I14282" s="42" t="s">
        <v>20</v>
      </c>
      <c r="J14282" s="43" t="s">
        <v>16</v>
      </c>
      <c r="K14282" s="44">
        <v>18</v>
      </c>
      <c r="L14282" s="45">
        <v>32195.255659528571</v>
      </c>
      <c r="M14282" s="46">
        <v>33864.587846806651</v>
      </c>
      <c r="N14282" s="45"/>
      <c r="O14282" s="46"/>
    </row>
    <row r="14283" spans="1:15" x14ac:dyDescent="0.2">
      <c r="A14283" s="11" t="str">
        <f t="shared" si="1338"/>
        <v>9312202 - Region Sjælland25 år og derover</v>
      </c>
      <c r="B14283" s="12" t="str">
        <f t="shared" si="1341"/>
        <v>931220</v>
      </c>
      <c r="C14283" s="14">
        <f t="shared" si="1339"/>
        <v>0</v>
      </c>
      <c r="D14283" s="14">
        <f t="shared" si="1340"/>
        <v>0</v>
      </c>
      <c r="E14283" s="19" t="str">
        <f t="shared" si="1342"/>
        <v>931220 - Medhjælp med brolæggerarbejde</v>
      </c>
      <c r="F14283" s="19" t="str">
        <f t="shared" si="1343"/>
        <v>25 år og derover</v>
      </c>
      <c r="G14283" s="40" t="s">
        <v>516</v>
      </c>
      <c r="H14283" s="41" t="s">
        <v>492</v>
      </c>
      <c r="I14283" s="42" t="s">
        <v>20</v>
      </c>
      <c r="J14283" s="43" t="s">
        <v>9</v>
      </c>
      <c r="K14283" s="44">
        <v>25</v>
      </c>
      <c r="L14283" s="45">
        <v>34051.424269431824</v>
      </c>
      <c r="M14283" s="46">
        <v>35816.999270815642</v>
      </c>
      <c r="N14283" s="45"/>
      <c r="O14283" s="46"/>
    </row>
    <row r="14284" spans="1:15" x14ac:dyDescent="0.2">
      <c r="A14284" s="11" t="str">
        <f t="shared" si="1338"/>
        <v>9312202 - Region SjællandAlle uanset erf.</v>
      </c>
      <c r="B14284" s="12" t="str">
        <f t="shared" si="1341"/>
        <v>931220</v>
      </c>
      <c r="C14284" s="14">
        <f t="shared" si="1339"/>
        <v>0</v>
      </c>
      <c r="D14284" s="14">
        <f t="shared" si="1340"/>
        <v>0</v>
      </c>
      <c r="E14284" s="19" t="str">
        <f t="shared" si="1342"/>
        <v>931220 - Medhjælp med brolæggerarbejde</v>
      </c>
      <c r="F14284" s="19" t="str">
        <f t="shared" si="1343"/>
        <v>Alle uanset erf.</v>
      </c>
      <c r="G14284" s="40" t="s">
        <v>516</v>
      </c>
      <c r="H14284" s="41" t="s">
        <v>492</v>
      </c>
      <c r="I14284" s="42" t="s">
        <v>20</v>
      </c>
      <c r="J14284" s="43" t="s">
        <v>10</v>
      </c>
      <c r="K14284" s="44">
        <v>78</v>
      </c>
      <c r="L14284" s="45">
        <v>32195.255659528571</v>
      </c>
      <c r="M14284" s="46">
        <v>33956.502396848708</v>
      </c>
      <c r="N14284" s="45"/>
      <c r="O14284" s="46"/>
    </row>
    <row r="14285" spans="1:15" x14ac:dyDescent="0.2">
      <c r="A14285" s="11" t="str">
        <f t="shared" si="1338"/>
        <v>9312203 - Region Syddanmark25 år og derover</v>
      </c>
      <c r="B14285" s="12" t="str">
        <f t="shared" si="1341"/>
        <v>931220</v>
      </c>
      <c r="C14285" s="14">
        <f t="shared" si="1339"/>
        <v>0</v>
      </c>
      <c r="D14285" s="14">
        <f t="shared" si="1340"/>
        <v>0</v>
      </c>
      <c r="E14285" s="19" t="str">
        <f t="shared" si="1342"/>
        <v>931220 - Medhjælp med brolæggerarbejde</v>
      </c>
      <c r="F14285" s="19" t="str">
        <f t="shared" si="1343"/>
        <v>25 år og derover</v>
      </c>
      <c r="G14285" s="40" t="s">
        <v>516</v>
      </c>
      <c r="H14285" s="41" t="s">
        <v>492</v>
      </c>
      <c r="I14285" s="42" t="s">
        <v>544</v>
      </c>
      <c r="J14285" s="43" t="s">
        <v>9</v>
      </c>
      <c r="K14285" s="44">
        <v>11</v>
      </c>
      <c r="L14285" s="45">
        <v>28624.384331330479</v>
      </c>
      <c r="M14285" s="46">
        <v>30108.565932825735</v>
      </c>
      <c r="N14285" s="45"/>
      <c r="O14285" s="46"/>
    </row>
    <row r="14286" spans="1:15" x14ac:dyDescent="0.2">
      <c r="A14286" s="11" t="str">
        <f t="shared" si="1338"/>
        <v>9312203 - Region SyddanmarkAlle uanset erf.</v>
      </c>
      <c r="B14286" s="12" t="str">
        <f t="shared" si="1341"/>
        <v>931220</v>
      </c>
      <c r="C14286" s="14">
        <f t="shared" si="1339"/>
        <v>0</v>
      </c>
      <c r="D14286" s="14">
        <f t="shared" si="1340"/>
        <v>0</v>
      </c>
      <c r="E14286" s="19" t="str">
        <f t="shared" si="1342"/>
        <v>931220 - Medhjælp med brolæggerarbejde</v>
      </c>
      <c r="F14286" s="19" t="str">
        <f t="shared" si="1343"/>
        <v>Alle uanset erf.</v>
      </c>
      <c r="G14286" s="40" t="s">
        <v>516</v>
      </c>
      <c r="H14286" s="41" t="s">
        <v>492</v>
      </c>
      <c r="I14286" s="42" t="s">
        <v>544</v>
      </c>
      <c r="J14286" s="43" t="s">
        <v>10</v>
      </c>
      <c r="K14286" s="44">
        <v>34</v>
      </c>
      <c r="L14286" s="45">
        <v>30030.099373443245</v>
      </c>
      <c r="M14286" s="46">
        <v>31587.167657086815</v>
      </c>
      <c r="N14286" s="45"/>
      <c r="O14286" s="46"/>
    </row>
    <row r="14287" spans="1:15" x14ac:dyDescent="0.2">
      <c r="A14287" s="11" t="str">
        <f t="shared" si="1338"/>
        <v>9312204 - Region Midtjylland0-4 år</v>
      </c>
      <c r="B14287" s="12" t="str">
        <f t="shared" si="1341"/>
        <v>931220</v>
      </c>
      <c r="C14287" s="14">
        <f t="shared" si="1339"/>
        <v>0</v>
      </c>
      <c r="D14287" s="14">
        <f t="shared" si="1340"/>
        <v>0</v>
      </c>
      <c r="E14287" s="19" t="str">
        <f t="shared" si="1342"/>
        <v>931220 - Medhjælp med brolæggerarbejde</v>
      </c>
      <c r="F14287" s="19" t="str">
        <f t="shared" si="1343"/>
        <v>0-4 år</v>
      </c>
      <c r="G14287" s="40" t="s">
        <v>516</v>
      </c>
      <c r="H14287" s="41" t="s">
        <v>492</v>
      </c>
      <c r="I14287" s="42" t="s">
        <v>517</v>
      </c>
      <c r="J14287" s="43" t="s">
        <v>16</v>
      </c>
      <c r="K14287" s="44">
        <v>12</v>
      </c>
      <c r="L14287" s="45">
        <v>30339.554601853397</v>
      </c>
      <c r="M14287" s="46">
        <v>32142.147667241537</v>
      </c>
      <c r="N14287" s="45"/>
      <c r="O14287" s="46"/>
    </row>
    <row r="14288" spans="1:15" x14ac:dyDescent="0.2">
      <c r="A14288" s="11" t="str">
        <f t="shared" si="1338"/>
        <v>9312204 - Region Midtjylland25 år og derover</v>
      </c>
      <c r="B14288" s="12" t="str">
        <f t="shared" si="1341"/>
        <v>931220</v>
      </c>
      <c r="C14288" s="14">
        <f t="shared" si="1339"/>
        <v>0</v>
      </c>
      <c r="D14288" s="14">
        <f t="shared" si="1340"/>
        <v>0</v>
      </c>
      <c r="E14288" s="19" t="str">
        <f t="shared" si="1342"/>
        <v>931220 - Medhjælp med brolæggerarbejde</v>
      </c>
      <c r="F14288" s="19" t="str">
        <f t="shared" si="1343"/>
        <v>25 år og derover</v>
      </c>
      <c r="G14288" s="40" t="s">
        <v>516</v>
      </c>
      <c r="H14288" s="41" t="s">
        <v>492</v>
      </c>
      <c r="I14288" s="42" t="s">
        <v>517</v>
      </c>
      <c r="J14288" s="43" t="s">
        <v>9</v>
      </c>
      <c r="K14288" s="44">
        <v>14</v>
      </c>
      <c r="L14288" s="45">
        <v>32020.564683611698</v>
      </c>
      <c r="M14288" s="46">
        <v>33923.033213751718</v>
      </c>
      <c r="N14288" s="45"/>
      <c r="O14288" s="46"/>
    </row>
    <row r="14289" spans="1:15" x14ac:dyDescent="0.2">
      <c r="A14289" s="11" t="str">
        <f t="shared" si="1338"/>
        <v>9312204 - Region MidtjyllandAlle uanset erf.</v>
      </c>
      <c r="B14289" s="12" t="str">
        <f t="shared" si="1341"/>
        <v>931220</v>
      </c>
      <c r="C14289" s="14">
        <f t="shared" si="1339"/>
        <v>0</v>
      </c>
      <c r="D14289" s="14">
        <f t="shared" si="1340"/>
        <v>0</v>
      </c>
      <c r="E14289" s="19" t="str">
        <f t="shared" si="1342"/>
        <v>931220 - Medhjælp med brolæggerarbejde</v>
      </c>
      <c r="F14289" s="19" t="str">
        <f t="shared" si="1343"/>
        <v>Alle uanset erf.</v>
      </c>
      <c r="G14289" s="40" t="s">
        <v>516</v>
      </c>
      <c r="H14289" s="41" t="s">
        <v>492</v>
      </c>
      <c r="I14289" s="42" t="s">
        <v>517</v>
      </c>
      <c r="J14289" s="43" t="s">
        <v>10</v>
      </c>
      <c r="K14289" s="44">
        <v>57</v>
      </c>
      <c r="L14289" s="45">
        <v>30954.766776556065</v>
      </c>
      <c r="M14289" s="46">
        <v>32793.912033115586</v>
      </c>
      <c r="N14289" s="45"/>
      <c r="O14289" s="46"/>
    </row>
    <row r="14290" spans="1:15" x14ac:dyDescent="0.2">
      <c r="A14290" s="11" t="str">
        <f t="shared" si="1338"/>
        <v>9312206 - Alle regioner1 år</v>
      </c>
      <c r="B14290" s="12" t="str">
        <f t="shared" si="1341"/>
        <v>931220</v>
      </c>
      <c r="C14290" s="14">
        <f t="shared" si="1339"/>
        <v>0</v>
      </c>
      <c r="D14290" s="14">
        <f t="shared" si="1340"/>
        <v>0</v>
      </c>
      <c r="E14290" s="19" t="str">
        <f t="shared" si="1342"/>
        <v>931220 - Medhjælp med brolæggerarbejde</v>
      </c>
      <c r="F14290" s="19" t="str">
        <f t="shared" si="1343"/>
        <v>1 år</v>
      </c>
      <c r="G14290" s="40" t="s">
        <v>516</v>
      </c>
      <c r="H14290" s="41" t="s">
        <v>492</v>
      </c>
      <c r="I14290" s="42" t="s">
        <v>11</v>
      </c>
      <c r="J14290" s="43" t="s">
        <v>22</v>
      </c>
      <c r="K14290" s="44">
        <v>11</v>
      </c>
      <c r="L14290" s="45">
        <v>30030.099373443245</v>
      </c>
      <c r="M14290" s="46">
        <v>31587.167657086815</v>
      </c>
      <c r="N14290" s="45"/>
      <c r="O14290" s="46"/>
    </row>
    <row r="14291" spans="1:15" x14ac:dyDescent="0.2">
      <c r="A14291" s="11" t="str">
        <f t="shared" si="1338"/>
        <v>9312206 - Alle regioner5-9 år</v>
      </c>
      <c r="B14291" s="12" t="str">
        <f t="shared" si="1341"/>
        <v>931220</v>
      </c>
      <c r="C14291" s="14">
        <f t="shared" si="1339"/>
        <v>0</v>
      </c>
      <c r="D14291" s="14">
        <f t="shared" si="1340"/>
        <v>0</v>
      </c>
      <c r="E14291" s="19" t="str">
        <f t="shared" si="1342"/>
        <v>931220 - Medhjælp med brolæggerarbejde</v>
      </c>
      <c r="F14291" s="19" t="str">
        <f t="shared" si="1343"/>
        <v>5-9 år</v>
      </c>
      <c r="G14291" s="40" t="s">
        <v>516</v>
      </c>
      <c r="H14291" s="41" t="s">
        <v>492</v>
      </c>
      <c r="I14291" s="42" t="s">
        <v>11</v>
      </c>
      <c r="J14291" s="43" t="s">
        <v>15</v>
      </c>
      <c r="K14291" s="44">
        <v>36</v>
      </c>
      <c r="L14291" s="45">
        <v>30039.897901631412</v>
      </c>
      <c r="M14291" s="46">
        <v>31597.474241451502</v>
      </c>
      <c r="N14291" s="45"/>
      <c r="O14291" s="46"/>
    </row>
    <row r="14292" spans="1:15" x14ac:dyDescent="0.2">
      <c r="A14292" s="11" t="str">
        <f t="shared" si="1338"/>
        <v>9312206 - Alle regioner0-4 år</v>
      </c>
      <c r="B14292" s="12" t="str">
        <f t="shared" si="1341"/>
        <v>931220</v>
      </c>
      <c r="C14292" s="14">
        <f t="shared" si="1339"/>
        <v>0</v>
      </c>
      <c r="D14292" s="14">
        <f t="shared" si="1340"/>
        <v>0</v>
      </c>
      <c r="E14292" s="19" t="str">
        <f t="shared" si="1342"/>
        <v>931220 - Medhjælp med brolæggerarbejde</v>
      </c>
      <c r="F14292" s="19" t="str">
        <f t="shared" si="1343"/>
        <v>0-4 år</v>
      </c>
      <c r="G14292" s="40" t="s">
        <v>516</v>
      </c>
      <c r="H14292" s="41" t="s">
        <v>492</v>
      </c>
      <c r="I14292" s="42" t="s">
        <v>11</v>
      </c>
      <c r="J14292" s="43" t="s">
        <v>16</v>
      </c>
      <c r="K14292" s="44">
        <v>38</v>
      </c>
      <c r="L14292" s="45">
        <v>30030.099373443245</v>
      </c>
      <c r="M14292" s="46">
        <v>31587.167657086815</v>
      </c>
      <c r="N14292" s="45"/>
      <c r="O14292" s="46"/>
    </row>
    <row r="14293" spans="1:15" x14ac:dyDescent="0.2">
      <c r="A14293" s="11" t="str">
        <f t="shared" si="1338"/>
        <v>9312206 - Alle regioner10-14 år</v>
      </c>
      <c r="B14293" s="12" t="str">
        <f t="shared" si="1341"/>
        <v>931220</v>
      </c>
      <c r="C14293" s="14">
        <f t="shared" si="1339"/>
        <v>0</v>
      </c>
      <c r="D14293" s="14">
        <f t="shared" si="1340"/>
        <v>0</v>
      </c>
      <c r="E14293" s="19" t="str">
        <f t="shared" si="1342"/>
        <v>931220 - Medhjælp med brolæggerarbejde</v>
      </c>
      <c r="F14293" s="19" t="str">
        <f t="shared" si="1343"/>
        <v>10-14 år</v>
      </c>
      <c r="G14293" s="40" t="s">
        <v>516</v>
      </c>
      <c r="H14293" s="41" t="s">
        <v>492</v>
      </c>
      <c r="I14293" s="42" t="s">
        <v>11</v>
      </c>
      <c r="J14293" s="43" t="s">
        <v>17</v>
      </c>
      <c r="K14293" s="44">
        <v>26</v>
      </c>
      <c r="L14293" s="45">
        <v>30832.966780442675</v>
      </c>
      <c r="M14293" s="46">
        <v>32431.663943160667</v>
      </c>
      <c r="N14293" s="45"/>
      <c r="O14293" s="46"/>
    </row>
    <row r="14294" spans="1:15" x14ac:dyDescent="0.2">
      <c r="A14294" s="11" t="str">
        <f t="shared" si="1338"/>
        <v>9312206 - Alle regioner15-20 år</v>
      </c>
      <c r="B14294" s="12" t="str">
        <f t="shared" si="1341"/>
        <v>931220</v>
      </c>
      <c r="C14294" s="14">
        <f t="shared" si="1339"/>
        <v>0</v>
      </c>
      <c r="D14294" s="14">
        <f t="shared" si="1340"/>
        <v>0</v>
      </c>
      <c r="E14294" s="19" t="str">
        <f t="shared" si="1342"/>
        <v>931220 - Medhjælp med brolæggerarbejde</v>
      </c>
      <c r="F14294" s="19" t="str">
        <f t="shared" si="1343"/>
        <v>15-20 år</v>
      </c>
      <c r="G14294" s="40" t="s">
        <v>516</v>
      </c>
      <c r="H14294" s="41" t="s">
        <v>492</v>
      </c>
      <c r="I14294" s="42" t="s">
        <v>11</v>
      </c>
      <c r="J14294" s="43" t="s">
        <v>18</v>
      </c>
      <c r="K14294" s="44">
        <v>19</v>
      </c>
      <c r="L14294" s="45">
        <v>32164.791676974161</v>
      </c>
      <c r="M14294" s="46">
        <v>34078.684214169822</v>
      </c>
      <c r="N14294" s="45"/>
      <c r="O14294" s="46"/>
    </row>
    <row r="14295" spans="1:15" x14ac:dyDescent="0.2">
      <c r="A14295" s="11" t="str">
        <f t="shared" si="1338"/>
        <v>9312206 - Alle regioner20-24 år</v>
      </c>
      <c r="B14295" s="12" t="str">
        <f t="shared" si="1341"/>
        <v>931220</v>
      </c>
      <c r="C14295" s="14">
        <f t="shared" si="1339"/>
        <v>0</v>
      </c>
      <c r="D14295" s="14">
        <f t="shared" si="1340"/>
        <v>0</v>
      </c>
      <c r="E14295" s="19" t="str">
        <f t="shared" si="1342"/>
        <v>931220 - Medhjælp med brolæggerarbejde</v>
      </c>
      <c r="F14295" s="19" t="str">
        <f t="shared" si="1343"/>
        <v>20-24 år</v>
      </c>
      <c r="G14295" s="40" t="s">
        <v>516</v>
      </c>
      <c r="H14295" s="41" t="s">
        <v>492</v>
      </c>
      <c r="I14295" s="42" t="s">
        <v>11</v>
      </c>
      <c r="J14295" s="43" t="s">
        <v>19</v>
      </c>
      <c r="K14295" s="44">
        <v>15</v>
      </c>
      <c r="L14295" s="45">
        <v>32639.77475904016</v>
      </c>
      <c r="M14295" s="46">
        <v>34332.155374587361</v>
      </c>
      <c r="N14295" s="45"/>
      <c r="O14295" s="46"/>
    </row>
    <row r="14296" spans="1:15" x14ac:dyDescent="0.2">
      <c r="A14296" s="11" t="str">
        <f t="shared" si="1338"/>
        <v>9312206 - Alle regioner25 år og derover</v>
      </c>
      <c r="B14296" s="12" t="str">
        <f t="shared" si="1341"/>
        <v>931220</v>
      </c>
      <c r="C14296" s="14">
        <f t="shared" si="1339"/>
        <v>0</v>
      </c>
      <c r="D14296" s="14">
        <f t="shared" si="1340"/>
        <v>0</v>
      </c>
      <c r="E14296" s="19" t="str">
        <f t="shared" si="1342"/>
        <v>931220 - Medhjælp med brolæggerarbejde</v>
      </c>
      <c r="F14296" s="19" t="str">
        <f t="shared" si="1343"/>
        <v>25 år og derover</v>
      </c>
      <c r="G14296" s="40" t="s">
        <v>516</v>
      </c>
      <c r="H14296" s="41" t="s">
        <v>492</v>
      </c>
      <c r="I14296" s="42" t="s">
        <v>11</v>
      </c>
      <c r="J14296" s="43" t="s">
        <v>9</v>
      </c>
      <c r="K14296" s="44">
        <v>62</v>
      </c>
      <c r="L14296" s="45">
        <v>31237.685513328288</v>
      </c>
      <c r="M14296" s="46">
        <v>32857.367445191929</v>
      </c>
      <c r="N14296" s="45"/>
      <c r="O14296" s="46"/>
    </row>
    <row r="14297" spans="1:15" x14ac:dyDescent="0.2">
      <c r="A14297" s="11" t="str">
        <f t="shared" si="1338"/>
        <v>9312206 - Alle regionerAlle uanset erf.</v>
      </c>
      <c r="B14297" s="12" t="str">
        <f t="shared" si="1341"/>
        <v>931220</v>
      </c>
      <c r="C14297" s="14">
        <f t="shared" si="1339"/>
        <v>0</v>
      </c>
      <c r="D14297" s="14">
        <f t="shared" si="1340"/>
        <v>0</v>
      </c>
      <c r="E14297" s="19" t="str">
        <f t="shared" si="1342"/>
        <v>931220 - Medhjælp med brolæggerarbejde</v>
      </c>
      <c r="F14297" s="19" t="str">
        <f t="shared" si="1343"/>
        <v>Alle uanset erf.</v>
      </c>
      <c r="G14297" s="40" t="s">
        <v>516</v>
      </c>
      <c r="H14297" s="41" t="s">
        <v>492</v>
      </c>
      <c r="I14297" s="42" t="s">
        <v>11</v>
      </c>
      <c r="J14297" s="43" t="s">
        <v>10</v>
      </c>
      <c r="K14297" s="44">
        <v>196</v>
      </c>
      <c r="L14297" s="45">
        <v>31046.320974950555</v>
      </c>
      <c r="M14297" s="46">
        <v>32799.806320784075</v>
      </c>
      <c r="N14297" s="45"/>
      <c r="O14297" s="46"/>
    </row>
    <row r="14298" spans="1:15" x14ac:dyDescent="0.2">
      <c r="A14298" s="11" t="str">
        <f t="shared" si="1338"/>
        <v>9312301 - Region Hovedstaden3 år</v>
      </c>
      <c r="B14298" s="12" t="str">
        <f t="shared" si="1341"/>
        <v>931230</v>
      </c>
      <c r="C14298" s="14">
        <f t="shared" si="1339"/>
        <v>0</v>
      </c>
      <c r="D14298" s="14">
        <f t="shared" si="1340"/>
        <v>0</v>
      </c>
      <c r="E14298" s="19" t="str">
        <f t="shared" si="1342"/>
        <v>931230 - Kabelarbejde</v>
      </c>
      <c r="F14298" s="19" t="str">
        <f t="shared" si="1343"/>
        <v>3 år</v>
      </c>
      <c r="G14298" s="40" t="s">
        <v>516</v>
      </c>
      <c r="H14298" s="41" t="s">
        <v>493</v>
      </c>
      <c r="I14298" s="42" t="s">
        <v>8</v>
      </c>
      <c r="J14298" s="43" t="s">
        <v>14</v>
      </c>
      <c r="K14298" s="44">
        <v>11</v>
      </c>
      <c r="L14298" s="45">
        <v>30982.711357248783</v>
      </c>
      <c r="M14298" s="46">
        <v>32589.172814326674</v>
      </c>
      <c r="N14298" s="45"/>
      <c r="O14298" s="46"/>
    </row>
    <row r="14299" spans="1:15" x14ac:dyDescent="0.2">
      <c r="A14299" s="11" t="str">
        <f t="shared" si="1338"/>
        <v>9312301 - Region Hovedstaden5-9 år</v>
      </c>
      <c r="B14299" s="12" t="str">
        <f t="shared" si="1341"/>
        <v>931230</v>
      </c>
      <c r="C14299" s="14">
        <f t="shared" si="1339"/>
        <v>0</v>
      </c>
      <c r="D14299" s="14">
        <f t="shared" si="1340"/>
        <v>0</v>
      </c>
      <c r="E14299" s="19" t="str">
        <f t="shared" si="1342"/>
        <v>931230 - Kabelarbejde</v>
      </c>
      <c r="F14299" s="19" t="str">
        <f t="shared" si="1343"/>
        <v>5-9 år</v>
      </c>
      <c r="G14299" s="40" t="s">
        <v>516</v>
      </c>
      <c r="H14299" s="41" t="s">
        <v>493</v>
      </c>
      <c r="I14299" s="42" t="s">
        <v>8</v>
      </c>
      <c r="J14299" s="43" t="s">
        <v>15</v>
      </c>
      <c r="K14299" s="44">
        <v>38</v>
      </c>
      <c r="L14299" s="45">
        <v>28787.323892829161</v>
      </c>
      <c r="M14299" s="46">
        <v>30279.953951993684</v>
      </c>
      <c r="N14299" s="45"/>
      <c r="O14299" s="46"/>
    </row>
    <row r="14300" spans="1:15" x14ac:dyDescent="0.2">
      <c r="A14300" s="11" t="str">
        <f t="shared" si="1338"/>
        <v>9312301 - Region Hovedstaden0-4 år</v>
      </c>
      <c r="B14300" s="12" t="str">
        <f t="shared" si="1341"/>
        <v>931230</v>
      </c>
      <c r="C14300" s="14">
        <f t="shared" si="1339"/>
        <v>0</v>
      </c>
      <c r="D14300" s="14">
        <f t="shared" si="1340"/>
        <v>0</v>
      </c>
      <c r="E14300" s="19" t="str">
        <f t="shared" si="1342"/>
        <v>931230 - Kabelarbejde</v>
      </c>
      <c r="F14300" s="19" t="str">
        <f t="shared" si="1343"/>
        <v>0-4 år</v>
      </c>
      <c r="G14300" s="40" t="s">
        <v>516</v>
      </c>
      <c r="H14300" s="41" t="s">
        <v>493</v>
      </c>
      <c r="I14300" s="42" t="s">
        <v>8</v>
      </c>
      <c r="J14300" s="43" t="s">
        <v>16</v>
      </c>
      <c r="K14300" s="44">
        <v>39</v>
      </c>
      <c r="L14300" s="45">
        <v>29488.632928557279</v>
      </c>
      <c r="M14300" s="46">
        <v>31235.858928477446</v>
      </c>
      <c r="N14300" s="45"/>
      <c r="O14300" s="46"/>
    </row>
    <row r="14301" spans="1:15" x14ac:dyDescent="0.2">
      <c r="A14301" s="11" t="str">
        <f t="shared" si="1338"/>
        <v>9312301 - Region Hovedstaden10-14 år</v>
      </c>
      <c r="B14301" s="12" t="str">
        <f t="shared" si="1341"/>
        <v>931230</v>
      </c>
      <c r="C14301" s="14">
        <f t="shared" si="1339"/>
        <v>0</v>
      </c>
      <c r="D14301" s="14">
        <f t="shared" si="1340"/>
        <v>0</v>
      </c>
      <c r="E14301" s="19" t="str">
        <f t="shared" si="1342"/>
        <v>931230 - Kabelarbejde</v>
      </c>
      <c r="F14301" s="19" t="str">
        <f t="shared" si="1343"/>
        <v>10-14 år</v>
      </c>
      <c r="G14301" s="40" t="s">
        <v>516</v>
      </c>
      <c r="H14301" s="41" t="s">
        <v>493</v>
      </c>
      <c r="I14301" s="42" t="s">
        <v>8</v>
      </c>
      <c r="J14301" s="43" t="s">
        <v>17</v>
      </c>
      <c r="K14301" s="44">
        <v>45</v>
      </c>
      <c r="L14301" s="45">
        <v>29487.054298144049</v>
      </c>
      <c r="M14301" s="46">
        <v>31015.965556636882</v>
      </c>
      <c r="N14301" s="45"/>
      <c r="O14301" s="46"/>
    </row>
    <row r="14302" spans="1:15" x14ac:dyDescent="0.2">
      <c r="A14302" s="11" t="str">
        <f t="shared" si="1338"/>
        <v>9312301 - Region Hovedstaden15-20 år</v>
      </c>
      <c r="B14302" s="12" t="str">
        <f t="shared" si="1341"/>
        <v>931230</v>
      </c>
      <c r="C14302" s="14">
        <f t="shared" si="1339"/>
        <v>0</v>
      </c>
      <c r="D14302" s="14">
        <f t="shared" si="1340"/>
        <v>0</v>
      </c>
      <c r="E14302" s="19" t="str">
        <f t="shared" si="1342"/>
        <v>931230 - Kabelarbejde</v>
      </c>
      <c r="F14302" s="19" t="str">
        <f t="shared" si="1343"/>
        <v>15-20 år</v>
      </c>
      <c r="G14302" s="40" t="s">
        <v>516</v>
      </c>
      <c r="H14302" s="41" t="s">
        <v>493</v>
      </c>
      <c r="I14302" s="42" t="s">
        <v>8</v>
      </c>
      <c r="J14302" s="43" t="s">
        <v>18</v>
      </c>
      <c r="K14302" s="44">
        <v>39</v>
      </c>
      <c r="L14302" s="45">
        <v>30188.921590081918</v>
      </c>
      <c r="M14302" s="46">
        <v>31754.224846017481</v>
      </c>
      <c r="N14302" s="45"/>
      <c r="O14302" s="46"/>
    </row>
    <row r="14303" spans="1:15" x14ac:dyDescent="0.2">
      <c r="A14303" s="11" t="str">
        <f t="shared" si="1338"/>
        <v>9312301 - Region Hovedstaden20-24 år</v>
      </c>
      <c r="B14303" s="12" t="str">
        <f t="shared" si="1341"/>
        <v>931230</v>
      </c>
      <c r="C14303" s="14">
        <f t="shared" si="1339"/>
        <v>0</v>
      </c>
      <c r="D14303" s="14">
        <f t="shared" si="1340"/>
        <v>0</v>
      </c>
      <c r="E14303" s="19" t="str">
        <f t="shared" si="1342"/>
        <v>931230 - Kabelarbejde</v>
      </c>
      <c r="F14303" s="19" t="str">
        <f t="shared" si="1343"/>
        <v>20-24 år</v>
      </c>
      <c r="G14303" s="40" t="s">
        <v>516</v>
      </c>
      <c r="H14303" s="41" t="s">
        <v>493</v>
      </c>
      <c r="I14303" s="42" t="s">
        <v>8</v>
      </c>
      <c r="J14303" s="43" t="s">
        <v>19</v>
      </c>
      <c r="K14303" s="44">
        <v>31</v>
      </c>
      <c r="L14303" s="45">
        <v>30445.298652098871</v>
      </c>
      <c r="M14303" s="46">
        <v>32023.895123849539</v>
      </c>
      <c r="N14303" s="45"/>
      <c r="O14303" s="46"/>
    </row>
    <row r="14304" spans="1:15" x14ac:dyDescent="0.2">
      <c r="A14304" s="11" t="str">
        <f t="shared" si="1338"/>
        <v>9312301 - Region Hovedstaden25 år og derover</v>
      </c>
      <c r="B14304" s="12" t="str">
        <f t="shared" si="1341"/>
        <v>931230</v>
      </c>
      <c r="C14304" s="14">
        <f t="shared" si="1339"/>
        <v>0</v>
      </c>
      <c r="D14304" s="14">
        <f t="shared" si="1340"/>
        <v>0</v>
      </c>
      <c r="E14304" s="19" t="str">
        <f t="shared" si="1342"/>
        <v>931230 - Kabelarbejde</v>
      </c>
      <c r="F14304" s="19" t="str">
        <f t="shared" si="1343"/>
        <v>25 år og derover</v>
      </c>
      <c r="G14304" s="40" t="s">
        <v>516</v>
      </c>
      <c r="H14304" s="41" t="s">
        <v>493</v>
      </c>
      <c r="I14304" s="42" t="s">
        <v>8</v>
      </c>
      <c r="J14304" s="43" t="s">
        <v>9</v>
      </c>
      <c r="K14304" s="44">
        <v>131</v>
      </c>
      <c r="L14304" s="45">
        <v>30838.031410218588</v>
      </c>
      <c r="M14304" s="46">
        <v>32436.991175277464</v>
      </c>
      <c r="N14304" s="45"/>
      <c r="O14304" s="46"/>
    </row>
    <row r="14305" spans="1:15" x14ac:dyDescent="0.2">
      <c r="A14305" s="11" t="str">
        <f t="shared" si="1338"/>
        <v>9312301 - Region HovedstadenAlle uanset erf.</v>
      </c>
      <c r="B14305" s="12" t="str">
        <f t="shared" si="1341"/>
        <v>931230</v>
      </c>
      <c r="C14305" s="14">
        <f t="shared" si="1339"/>
        <v>0</v>
      </c>
      <c r="D14305" s="14">
        <f t="shared" si="1340"/>
        <v>0</v>
      </c>
      <c r="E14305" s="19" t="str">
        <f t="shared" si="1342"/>
        <v>931230 - Kabelarbejde</v>
      </c>
      <c r="F14305" s="19" t="str">
        <f t="shared" si="1343"/>
        <v>Alle uanset erf.</v>
      </c>
      <c r="G14305" s="40" t="s">
        <v>516</v>
      </c>
      <c r="H14305" s="41" t="s">
        <v>493</v>
      </c>
      <c r="I14305" s="42" t="s">
        <v>8</v>
      </c>
      <c r="J14305" s="43" t="s">
        <v>10</v>
      </c>
      <c r="K14305" s="44">
        <v>323</v>
      </c>
      <c r="L14305" s="45">
        <v>30188.921590081918</v>
      </c>
      <c r="M14305" s="46">
        <v>31754.224846017481</v>
      </c>
      <c r="N14305" s="45"/>
      <c r="O14305" s="46"/>
    </row>
    <row r="14306" spans="1:15" x14ac:dyDescent="0.2">
      <c r="A14306" s="11" t="str">
        <f t="shared" si="1338"/>
        <v>9312302 - Region Sjælland5-9 år</v>
      </c>
      <c r="B14306" s="12" t="str">
        <f t="shared" si="1341"/>
        <v>931230</v>
      </c>
      <c r="C14306" s="14">
        <f t="shared" si="1339"/>
        <v>0</v>
      </c>
      <c r="D14306" s="14">
        <f t="shared" si="1340"/>
        <v>0</v>
      </c>
      <c r="E14306" s="19" t="str">
        <f t="shared" si="1342"/>
        <v>931230 - Kabelarbejde</v>
      </c>
      <c r="F14306" s="19" t="str">
        <f t="shared" si="1343"/>
        <v>5-9 år</v>
      </c>
      <c r="G14306" s="40" t="s">
        <v>516</v>
      </c>
      <c r="H14306" s="41" t="s">
        <v>493</v>
      </c>
      <c r="I14306" s="42" t="s">
        <v>20</v>
      </c>
      <c r="J14306" s="43" t="s">
        <v>15</v>
      </c>
      <c r="K14306" s="44">
        <v>21</v>
      </c>
      <c r="L14306" s="45">
        <v>27161.346427619374</v>
      </c>
      <c r="M14306" s="46">
        <v>28569.669142025781</v>
      </c>
      <c r="N14306" s="45"/>
      <c r="O14306" s="46"/>
    </row>
    <row r="14307" spans="1:15" x14ac:dyDescent="0.2">
      <c r="A14307" s="11" t="str">
        <f t="shared" si="1338"/>
        <v>9312302 - Region Sjælland0-4 år</v>
      </c>
      <c r="B14307" s="12" t="str">
        <f t="shared" si="1341"/>
        <v>931230</v>
      </c>
      <c r="C14307" s="14">
        <f t="shared" si="1339"/>
        <v>0</v>
      </c>
      <c r="D14307" s="14">
        <f t="shared" si="1340"/>
        <v>0</v>
      </c>
      <c r="E14307" s="19" t="str">
        <f t="shared" si="1342"/>
        <v>931230 - Kabelarbejde</v>
      </c>
      <c r="F14307" s="19" t="str">
        <f t="shared" si="1343"/>
        <v>0-4 år</v>
      </c>
      <c r="G14307" s="40" t="s">
        <v>516</v>
      </c>
      <c r="H14307" s="41" t="s">
        <v>493</v>
      </c>
      <c r="I14307" s="42" t="s">
        <v>20</v>
      </c>
      <c r="J14307" s="43" t="s">
        <v>16</v>
      </c>
      <c r="K14307" s="44">
        <v>12</v>
      </c>
      <c r="L14307" s="45">
        <v>26592.041636526923</v>
      </c>
      <c r="M14307" s="46">
        <v>27970.845752845697</v>
      </c>
      <c r="N14307" s="45"/>
      <c r="O14307" s="46"/>
    </row>
    <row r="14308" spans="1:15" x14ac:dyDescent="0.2">
      <c r="A14308" s="11" t="str">
        <f t="shared" si="1338"/>
        <v>9312302 - Region Sjælland10-14 år</v>
      </c>
      <c r="B14308" s="12" t="str">
        <f t="shared" si="1341"/>
        <v>931230</v>
      </c>
      <c r="C14308" s="14">
        <f t="shared" si="1339"/>
        <v>0</v>
      </c>
      <c r="D14308" s="14">
        <f t="shared" si="1340"/>
        <v>0</v>
      </c>
      <c r="E14308" s="19" t="str">
        <f t="shared" si="1342"/>
        <v>931230 - Kabelarbejde</v>
      </c>
      <c r="F14308" s="19" t="str">
        <f t="shared" si="1343"/>
        <v>10-14 år</v>
      </c>
      <c r="G14308" s="40" t="s">
        <v>516</v>
      </c>
      <c r="H14308" s="41" t="s">
        <v>493</v>
      </c>
      <c r="I14308" s="42" t="s">
        <v>20</v>
      </c>
      <c r="J14308" s="43" t="s">
        <v>17</v>
      </c>
      <c r="K14308" s="44">
        <v>24</v>
      </c>
      <c r="L14308" s="45">
        <v>29102.360174800167</v>
      </c>
      <c r="M14308" s="46">
        <v>30611.324945240664</v>
      </c>
      <c r="N14308" s="45"/>
      <c r="O14308" s="46"/>
    </row>
    <row r="14309" spans="1:15" x14ac:dyDescent="0.2">
      <c r="A14309" s="11" t="str">
        <f t="shared" si="1338"/>
        <v>9312302 - Region Sjælland15-20 år</v>
      </c>
      <c r="B14309" s="12" t="str">
        <f t="shared" si="1341"/>
        <v>931230</v>
      </c>
      <c r="C14309" s="14">
        <f t="shared" si="1339"/>
        <v>0</v>
      </c>
      <c r="D14309" s="14">
        <f t="shared" si="1340"/>
        <v>0</v>
      </c>
      <c r="E14309" s="19" t="str">
        <f t="shared" si="1342"/>
        <v>931230 - Kabelarbejde</v>
      </c>
      <c r="F14309" s="19" t="str">
        <f t="shared" si="1343"/>
        <v>15-20 år</v>
      </c>
      <c r="G14309" s="40" t="s">
        <v>516</v>
      </c>
      <c r="H14309" s="41" t="s">
        <v>493</v>
      </c>
      <c r="I14309" s="42" t="s">
        <v>20</v>
      </c>
      <c r="J14309" s="43" t="s">
        <v>18</v>
      </c>
      <c r="K14309" s="44">
        <v>24</v>
      </c>
      <c r="L14309" s="45">
        <v>27670.718654969445</v>
      </c>
      <c r="M14309" s="46">
        <v>29105.452448803619</v>
      </c>
      <c r="N14309" s="45"/>
      <c r="O14309" s="46"/>
    </row>
    <row r="14310" spans="1:15" x14ac:dyDescent="0.2">
      <c r="A14310" s="11" t="str">
        <f t="shared" si="1338"/>
        <v>9312302 - Region Sjælland25 år og derover</v>
      </c>
      <c r="B14310" s="12" t="str">
        <f t="shared" si="1341"/>
        <v>931230</v>
      </c>
      <c r="C14310" s="14">
        <f t="shared" si="1339"/>
        <v>0</v>
      </c>
      <c r="D14310" s="14">
        <f t="shared" si="1340"/>
        <v>0</v>
      </c>
      <c r="E14310" s="19" t="str">
        <f t="shared" si="1342"/>
        <v>931230 - Kabelarbejde</v>
      </c>
      <c r="F14310" s="19" t="str">
        <f t="shared" si="1343"/>
        <v>25 år og derover</v>
      </c>
      <c r="G14310" s="40" t="s">
        <v>516</v>
      </c>
      <c r="H14310" s="41" t="s">
        <v>493</v>
      </c>
      <c r="I14310" s="42" t="s">
        <v>20</v>
      </c>
      <c r="J14310" s="43" t="s">
        <v>9</v>
      </c>
      <c r="K14310" s="44">
        <v>77</v>
      </c>
      <c r="L14310" s="45">
        <v>28001.516993985049</v>
      </c>
      <c r="M14310" s="46">
        <v>29453.40276575835</v>
      </c>
      <c r="N14310" s="45"/>
      <c r="O14310" s="46"/>
    </row>
    <row r="14311" spans="1:15" x14ac:dyDescent="0.2">
      <c r="A14311" s="11" t="str">
        <f t="shared" si="1338"/>
        <v>9312302 - Region SjællandAlle uanset erf.</v>
      </c>
      <c r="B14311" s="12" t="str">
        <f t="shared" si="1341"/>
        <v>931230</v>
      </c>
      <c r="C14311" s="14">
        <f t="shared" si="1339"/>
        <v>0</v>
      </c>
      <c r="D14311" s="14">
        <f t="shared" si="1340"/>
        <v>0</v>
      </c>
      <c r="E14311" s="19" t="str">
        <f t="shared" si="1342"/>
        <v>931230 - Kabelarbejde</v>
      </c>
      <c r="F14311" s="19" t="str">
        <f t="shared" si="1343"/>
        <v>Alle uanset erf.</v>
      </c>
      <c r="G14311" s="40" t="s">
        <v>516</v>
      </c>
      <c r="H14311" s="41" t="s">
        <v>493</v>
      </c>
      <c r="I14311" s="42" t="s">
        <v>20</v>
      </c>
      <c r="J14311" s="43" t="s">
        <v>10</v>
      </c>
      <c r="K14311" s="44">
        <v>176</v>
      </c>
      <c r="L14311" s="45">
        <v>27757.826918190785</v>
      </c>
      <c r="M14311" s="46">
        <v>29197.077297608594</v>
      </c>
      <c r="N14311" s="45"/>
      <c r="O14311" s="46"/>
    </row>
    <row r="14312" spans="1:15" x14ac:dyDescent="0.2">
      <c r="A14312" s="11" t="str">
        <f t="shared" si="1338"/>
        <v>9312303 - Region Syddanmark20-24 år</v>
      </c>
      <c r="B14312" s="12" t="str">
        <f t="shared" si="1341"/>
        <v>931230</v>
      </c>
      <c r="C14312" s="14">
        <f t="shared" si="1339"/>
        <v>0</v>
      </c>
      <c r="D14312" s="14">
        <f t="shared" si="1340"/>
        <v>0</v>
      </c>
      <c r="E14312" s="19" t="str">
        <f t="shared" si="1342"/>
        <v>931230 - Kabelarbejde</v>
      </c>
      <c r="F14312" s="19" t="str">
        <f t="shared" si="1343"/>
        <v>20-24 år</v>
      </c>
      <c r="G14312" s="40" t="s">
        <v>516</v>
      </c>
      <c r="H14312" s="41" t="s">
        <v>493</v>
      </c>
      <c r="I14312" s="42" t="s">
        <v>544</v>
      </c>
      <c r="J14312" s="43" t="s">
        <v>19</v>
      </c>
      <c r="K14312" s="44">
        <v>13</v>
      </c>
      <c r="L14312" s="45">
        <v>37144.080160469413</v>
      </c>
      <c r="M14312" s="46">
        <v>39070.010155697062</v>
      </c>
      <c r="N14312" s="45"/>
      <c r="O14312" s="46"/>
    </row>
    <row r="14313" spans="1:15" x14ac:dyDescent="0.2">
      <c r="A14313" s="11" t="str">
        <f t="shared" si="1338"/>
        <v>9312303 - Region Syddanmark25 år og derover</v>
      </c>
      <c r="B14313" s="12" t="str">
        <f t="shared" si="1341"/>
        <v>931230</v>
      </c>
      <c r="C14313" s="14">
        <f t="shared" si="1339"/>
        <v>0</v>
      </c>
      <c r="D14313" s="14">
        <f t="shared" si="1340"/>
        <v>0</v>
      </c>
      <c r="E14313" s="19" t="str">
        <f t="shared" si="1342"/>
        <v>931230 - Kabelarbejde</v>
      </c>
      <c r="F14313" s="19" t="str">
        <f t="shared" si="1343"/>
        <v>25 år og derover</v>
      </c>
      <c r="G14313" s="40" t="s">
        <v>516</v>
      </c>
      <c r="H14313" s="41" t="s">
        <v>493</v>
      </c>
      <c r="I14313" s="42" t="s">
        <v>544</v>
      </c>
      <c r="J14313" s="43" t="s">
        <v>9</v>
      </c>
      <c r="K14313" s="44">
        <v>51</v>
      </c>
      <c r="L14313" s="45">
        <v>34323.081601388309</v>
      </c>
      <c r="M14313" s="46">
        <v>36102.742104466561</v>
      </c>
      <c r="N14313" s="45"/>
      <c r="O14313" s="46"/>
    </row>
    <row r="14314" spans="1:15" x14ac:dyDescent="0.2">
      <c r="A14314" s="11" t="str">
        <f t="shared" si="1338"/>
        <v>9312303 - Region SyddanmarkAlle uanset erf.</v>
      </c>
      <c r="B14314" s="12" t="str">
        <f t="shared" si="1341"/>
        <v>931230</v>
      </c>
      <c r="C14314" s="14">
        <f t="shared" si="1339"/>
        <v>0</v>
      </c>
      <c r="D14314" s="14">
        <f t="shared" si="1340"/>
        <v>0</v>
      </c>
      <c r="E14314" s="19" t="str">
        <f t="shared" si="1342"/>
        <v>931230 - Kabelarbejde</v>
      </c>
      <c r="F14314" s="19" t="str">
        <f t="shared" si="1343"/>
        <v>Alle uanset erf.</v>
      </c>
      <c r="G14314" s="40" t="s">
        <v>516</v>
      </c>
      <c r="H14314" s="41" t="s">
        <v>493</v>
      </c>
      <c r="I14314" s="42" t="s">
        <v>544</v>
      </c>
      <c r="J14314" s="43" t="s">
        <v>10</v>
      </c>
      <c r="K14314" s="44">
        <v>91</v>
      </c>
      <c r="L14314" s="45">
        <v>36330.859488787108</v>
      </c>
      <c r="M14314" s="46">
        <v>38483.493096863996</v>
      </c>
      <c r="N14314" s="45"/>
      <c r="O14314" s="46"/>
    </row>
    <row r="14315" spans="1:15" x14ac:dyDescent="0.2">
      <c r="A14315" s="11" t="str">
        <f t="shared" si="1338"/>
        <v>9312304 - Region Midtjylland1 år</v>
      </c>
      <c r="B14315" s="12" t="str">
        <f t="shared" si="1341"/>
        <v>931230</v>
      </c>
      <c r="C14315" s="14">
        <f t="shared" si="1339"/>
        <v>0</v>
      </c>
      <c r="D14315" s="14">
        <f t="shared" si="1340"/>
        <v>0</v>
      </c>
      <c r="E14315" s="19" t="str">
        <f t="shared" si="1342"/>
        <v>931230 - Kabelarbejde</v>
      </c>
      <c r="F14315" s="19" t="str">
        <f t="shared" si="1343"/>
        <v>1 år</v>
      </c>
      <c r="G14315" s="40" t="s">
        <v>516</v>
      </c>
      <c r="H14315" s="41" t="s">
        <v>493</v>
      </c>
      <c r="I14315" s="42" t="s">
        <v>517</v>
      </c>
      <c r="J14315" s="43" t="s">
        <v>22</v>
      </c>
      <c r="K14315" s="44">
        <v>14</v>
      </c>
      <c r="L14315" s="45">
        <v>25204.346436257409</v>
      </c>
      <c r="M14315" s="46">
        <v>26511.198203806569</v>
      </c>
      <c r="N14315" s="45"/>
      <c r="O14315" s="46"/>
    </row>
    <row r="14316" spans="1:15" x14ac:dyDescent="0.2">
      <c r="A14316" s="11" t="str">
        <f t="shared" si="1338"/>
        <v>9312304 - Region Midtjylland3 år</v>
      </c>
      <c r="B14316" s="12" t="str">
        <f t="shared" si="1341"/>
        <v>931230</v>
      </c>
      <c r="C14316" s="14">
        <f t="shared" si="1339"/>
        <v>0</v>
      </c>
      <c r="D14316" s="14">
        <f t="shared" si="1340"/>
        <v>0</v>
      </c>
      <c r="E14316" s="19" t="str">
        <f t="shared" si="1342"/>
        <v>931230 - Kabelarbejde</v>
      </c>
      <c r="F14316" s="19" t="str">
        <f t="shared" si="1343"/>
        <v>3 år</v>
      </c>
      <c r="G14316" s="40" t="s">
        <v>516</v>
      </c>
      <c r="H14316" s="41" t="s">
        <v>493</v>
      </c>
      <c r="I14316" s="42" t="s">
        <v>517</v>
      </c>
      <c r="J14316" s="43" t="s">
        <v>14</v>
      </c>
      <c r="K14316" s="44">
        <v>12</v>
      </c>
      <c r="L14316" s="45">
        <v>25978.462350171565</v>
      </c>
      <c r="M14316" s="46">
        <v>27325.452224572462</v>
      </c>
      <c r="N14316" s="45"/>
      <c r="O14316" s="46"/>
    </row>
    <row r="14317" spans="1:15" x14ac:dyDescent="0.2">
      <c r="A14317" s="11" t="str">
        <f t="shared" si="1338"/>
        <v>9312304 - Region Midtjylland4 år</v>
      </c>
      <c r="B14317" s="12" t="str">
        <f t="shared" si="1341"/>
        <v>931230</v>
      </c>
      <c r="C14317" s="14">
        <f t="shared" si="1339"/>
        <v>0</v>
      </c>
      <c r="D14317" s="14">
        <f t="shared" si="1340"/>
        <v>0</v>
      </c>
      <c r="E14317" s="19" t="str">
        <f t="shared" si="1342"/>
        <v>931230 - Kabelarbejde</v>
      </c>
      <c r="F14317" s="19" t="str">
        <f t="shared" si="1343"/>
        <v>4 år</v>
      </c>
      <c r="G14317" s="40" t="s">
        <v>516</v>
      </c>
      <c r="H14317" s="41" t="s">
        <v>493</v>
      </c>
      <c r="I14317" s="42" t="s">
        <v>517</v>
      </c>
      <c r="J14317" s="43" t="s">
        <v>24</v>
      </c>
      <c r="K14317" s="44">
        <v>19</v>
      </c>
      <c r="L14317" s="45">
        <v>25583.243215869454</v>
      </c>
      <c r="M14317" s="46">
        <v>26909.740877725257</v>
      </c>
      <c r="N14317" s="45"/>
      <c r="O14317" s="46"/>
    </row>
    <row r="14318" spans="1:15" x14ac:dyDescent="0.2">
      <c r="A14318" s="11" t="str">
        <f t="shared" si="1338"/>
        <v>9312304 - Region Midtjylland5-9 år</v>
      </c>
      <c r="B14318" s="12" t="str">
        <f t="shared" si="1341"/>
        <v>931230</v>
      </c>
      <c r="C14318" s="14">
        <f t="shared" si="1339"/>
        <v>0</v>
      </c>
      <c r="D14318" s="14">
        <f t="shared" si="1340"/>
        <v>0</v>
      </c>
      <c r="E14318" s="19" t="str">
        <f t="shared" si="1342"/>
        <v>931230 - Kabelarbejde</v>
      </c>
      <c r="F14318" s="19" t="str">
        <f t="shared" si="1343"/>
        <v>5-9 år</v>
      </c>
      <c r="G14318" s="40" t="s">
        <v>516</v>
      </c>
      <c r="H14318" s="41" t="s">
        <v>493</v>
      </c>
      <c r="I14318" s="42" t="s">
        <v>517</v>
      </c>
      <c r="J14318" s="43" t="s">
        <v>15</v>
      </c>
      <c r="K14318" s="44">
        <v>62</v>
      </c>
      <c r="L14318" s="45">
        <v>26555.395908922968</v>
      </c>
      <c r="M14318" s="46">
        <v>27932.299934953207</v>
      </c>
      <c r="N14318" s="45"/>
      <c r="O14318" s="46"/>
    </row>
    <row r="14319" spans="1:15" x14ac:dyDescent="0.2">
      <c r="A14319" s="11" t="str">
        <f t="shared" si="1338"/>
        <v>9312304 - Region Midtjylland0-4 år</v>
      </c>
      <c r="B14319" s="12" t="str">
        <f t="shared" si="1341"/>
        <v>931230</v>
      </c>
      <c r="C14319" s="14">
        <f t="shared" si="1339"/>
        <v>0</v>
      </c>
      <c r="D14319" s="14">
        <f t="shared" si="1340"/>
        <v>0</v>
      </c>
      <c r="E14319" s="19" t="str">
        <f t="shared" si="1342"/>
        <v>931230 - Kabelarbejde</v>
      </c>
      <c r="F14319" s="19" t="str">
        <f t="shared" si="1343"/>
        <v>0-4 år</v>
      </c>
      <c r="G14319" s="40" t="s">
        <v>516</v>
      </c>
      <c r="H14319" s="41" t="s">
        <v>493</v>
      </c>
      <c r="I14319" s="42" t="s">
        <v>517</v>
      </c>
      <c r="J14319" s="43" t="s">
        <v>16</v>
      </c>
      <c r="K14319" s="44">
        <v>64</v>
      </c>
      <c r="L14319" s="45">
        <v>25781.061033640239</v>
      </c>
      <c r="M14319" s="46">
        <v>27228.979853348355</v>
      </c>
      <c r="N14319" s="45"/>
      <c r="O14319" s="46"/>
    </row>
    <row r="14320" spans="1:15" x14ac:dyDescent="0.2">
      <c r="A14320" s="11" t="str">
        <f t="shared" si="1338"/>
        <v>9312304 - Region Midtjylland10-14 år</v>
      </c>
      <c r="B14320" s="12" t="str">
        <f t="shared" si="1341"/>
        <v>931230</v>
      </c>
      <c r="C14320" s="14">
        <f t="shared" si="1339"/>
        <v>0</v>
      </c>
      <c r="D14320" s="14">
        <f t="shared" si="1340"/>
        <v>0</v>
      </c>
      <c r="E14320" s="19" t="str">
        <f t="shared" si="1342"/>
        <v>931230 - Kabelarbejde</v>
      </c>
      <c r="F14320" s="19" t="str">
        <f t="shared" si="1343"/>
        <v>10-14 år</v>
      </c>
      <c r="G14320" s="40" t="s">
        <v>516</v>
      </c>
      <c r="H14320" s="41" t="s">
        <v>493</v>
      </c>
      <c r="I14320" s="42" t="s">
        <v>517</v>
      </c>
      <c r="J14320" s="43" t="s">
        <v>17</v>
      </c>
      <c r="K14320" s="44">
        <v>48</v>
      </c>
      <c r="L14320" s="45">
        <v>28311.850080742577</v>
      </c>
      <c r="M14320" s="46">
        <v>29779.826701924878</v>
      </c>
      <c r="N14320" s="45"/>
      <c r="O14320" s="46"/>
    </row>
    <row r="14321" spans="1:15" x14ac:dyDescent="0.2">
      <c r="A14321" s="11" t="str">
        <f t="shared" si="1338"/>
        <v>9312304 - Region Midtjylland15-20 år</v>
      </c>
      <c r="B14321" s="12" t="str">
        <f t="shared" si="1341"/>
        <v>931230</v>
      </c>
      <c r="C14321" s="14">
        <f t="shared" si="1339"/>
        <v>0</v>
      </c>
      <c r="D14321" s="14">
        <f t="shared" si="1340"/>
        <v>0</v>
      </c>
      <c r="E14321" s="19" t="str">
        <f t="shared" si="1342"/>
        <v>931230 - Kabelarbejde</v>
      </c>
      <c r="F14321" s="19" t="str">
        <f t="shared" si="1343"/>
        <v>15-20 år</v>
      </c>
      <c r="G14321" s="40" t="s">
        <v>516</v>
      </c>
      <c r="H14321" s="41" t="s">
        <v>493</v>
      </c>
      <c r="I14321" s="42" t="s">
        <v>517</v>
      </c>
      <c r="J14321" s="43" t="s">
        <v>18</v>
      </c>
      <c r="K14321" s="44">
        <v>32</v>
      </c>
      <c r="L14321" s="45">
        <v>28138.708463426439</v>
      </c>
      <c r="M14321" s="46">
        <v>29597.707647752832</v>
      </c>
      <c r="N14321" s="45"/>
      <c r="O14321" s="46"/>
    </row>
    <row r="14322" spans="1:15" x14ac:dyDescent="0.2">
      <c r="A14322" s="11" t="str">
        <f t="shared" si="1338"/>
        <v>9312304 - Region Midtjylland20-24 år</v>
      </c>
      <c r="B14322" s="12" t="str">
        <f t="shared" si="1341"/>
        <v>931230</v>
      </c>
      <c r="C14322" s="14">
        <f t="shared" si="1339"/>
        <v>0</v>
      </c>
      <c r="D14322" s="14">
        <f t="shared" si="1340"/>
        <v>0</v>
      </c>
      <c r="E14322" s="19" t="str">
        <f t="shared" si="1342"/>
        <v>931230 - Kabelarbejde</v>
      </c>
      <c r="F14322" s="19" t="str">
        <f t="shared" si="1343"/>
        <v>20-24 år</v>
      </c>
      <c r="G14322" s="40" t="s">
        <v>516</v>
      </c>
      <c r="H14322" s="41" t="s">
        <v>493</v>
      </c>
      <c r="I14322" s="42" t="s">
        <v>517</v>
      </c>
      <c r="J14322" s="43" t="s">
        <v>19</v>
      </c>
      <c r="K14322" s="44">
        <v>38</v>
      </c>
      <c r="L14322" s="45">
        <v>27675.595085900408</v>
      </c>
      <c r="M14322" s="46">
        <v>29110.58172391753</v>
      </c>
      <c r="N14322" s="45"/>
      <c r="O14322" s="46"/>
    </row>
    <row r="14323" spans="1:15" x14ac:dyDescent="0.2">
      <c r="A14323" s="11" t="str">
        <f t="shared" si="1338"/>
        <v>9312304 - Region Midtjylland25 år og derover</v>
      </c>
      <c r="B14323" s="12" t="str">
        <f t="shared" si="1341"/>
        <v>931230</v>
      </c>
      <c r="C14323" s="14">
        <f t="shared" si="1339"/>
        <v>0</v>
      </c>
      <c r="D14323" s="14">
        <f t="shared" si="1340"/>
        <v>0</v>
      </c>
      <c r="E14323" s="19" t="str">
        <f t="shared" si="1342"/>
        <v>931230 - Kabelarbejde</v>
      </c>
      <c r="F14323" s="19" t="str">
        <f t="shared" si="1343"/>
        <v>25 år og derover</v>
      </c>
      <c r="G14323" s="40" t="s">
        <v>516</v>
      </c>
      <c r="H14323" s="41" t="s">
        <v>493</v>
      </c>
      <c r="I14323" s="42" t="s">
        <v>517</v>
      </c>
      <c r="J14323" s="43" t="s">
        <v>9</v>
      </c>
      <c r="K14323" s="44">
        <v>184</v>
      </c>
      <c r="L14323" s="45">
        <v>28798.83798597995</v>
      </c>
      <c r="M14323" s="46">
        <v>30292.065053800256</v>
      </c>
      <c r="N14323" s="45"/>
      <c r="O14323" s="46"/>
    </row>
    <row r="14324" spans="1:15" x14ac:dyDescent="0.2">
      <c r="A14324" s="11" t="str">
        <f t="shared" si="1338"/>
        <v>9312304 - Region MidtjyllandAlle uanset erf.</v>
      </c>
      <c r="B14324" s="12" t="str">
        <f t="shared" si="1341"/>
        <v>931230</v>
      </c>
      <c r="C14324" s="14">
        <f t="shared" si="1339"/>
        <v>0</v>
      </c>
      <c r="D14324" s="14">
        <f t="shared" si="1340"/>
        <v>0</v>
      </c>
      <c r="E14324" s="19" t="str">
        <f t="shared" si="1342"/>
        <v>931230 - Kabelarbejde</v>
      </c>
      <c r="F14324" s="19" t="str">
        <f t="shared" si="1343"/>
        <v>Alle uanset erf.</v>
      </c>
      <c r="G14324" s="40" t="s">
        <v>516</v>
      </c>
      <c r="H14324" s="41" t="s">
        <v>493</v>
      </c>
      <c r="I14324" s="42" t="s">
        <v>517</v>
      </c>
      <c r="J14324" s="43" t="s">
        <v>10</v>
      </c>
      <c r="K14324" s="44">
        <v>428</v>
      </c>
      <c r="L14324" s="45">
        <v>27896.727282742035</v>
      </c>
      <c r="M14324" s="46">
        <v>29350.260222365912</v>
      </c>
      <c r="N14324" s="45"/>
      <c r="O14324" s="46"/>
    </row>
    <row r="14325" spans="1:15" x14ac:dyDescent="0.2">
      <c r="A14325" s="11" t="str">
        <f t="shared" si="1338"/>
        <v>9312305 - Region Nordjylland25 år og derover</v>
      </c>
      <c r="B14325" s="12" t="str">
        <f t="shared" si="1341"/>
        <v>931230</v>
      </c>
      <c r="C14325" s="14">
        <f t="shared" si="1339"/>
        <v>0</v>
      </c>
      <c r="D14325" s="14">
        <f t="shared" si="1340"/>
        <v>0</v>
      </c>
      <c r="E14325" s="19" t="str">
        <f t="shared" si="1342"/>
        <v>931230 - Kabelarbejde</v>
      </c>
      <c r="F14325" s="19" t="str">
        <f t="shared" si="1343"/>
        <v>25 år og derover</v>
      </c>
      <c r="G14325" s="40" t="s">
        <v>516</v>
      </c>
      <c r="H14325" s="41" t="s">
        <v>493</v>
      </c>
      <c r="I14325" s="42" t="s">
        <v>21</v>
      </c>
      <c r="J14325" s="43" t="s">
        <v>9</v>
      </c>
      <c r="K14325" s="44">
        <v>13</v>
      </c>
      <c r="L14325" s="45">
        <v>33318.623356873861</v>
      </c>
      <c r="M14325" s="46">
        <v>35046.202444725066</v>
      </c>
      <c r="N14325" s="45"/>
      <c r="O14325" s="46"/>
    </row>
    <row r="14326" spans="1:15" x14ac:dyDescent="0.2">
      <c r="A14326" s="11" t="str">
        <f t="shared" si="1338"/>
        <v>9312305 - Region NordjyllandAlle uanset erf.</v>
      </c>
      <c r="B14326" s="12" t="str">
        <f t="shared" si="1341"/>
        <v>931230</v>
      </c>
      <c r="C14326" s="14">
        <f t="shared" si="1339"/>
        <v>0</v>
      </c>
      <c r="D14326" s="14">
        <f t="shared" si="1340"/>
        <v>0</v>
      </c>
      <c r="E14326" s="19" t="str">
        <f t="shared" si="1342"/>
        <v>931230 - Kabelarbejde</v>
      </c>
      <c r="F14326" s="19" t="str">
        <f t="shared" si="1343"/>
        <v>Alle uanset erf.</v>
      </c>
      <c r="G14326" s="40" t="s">
        <v>516</v>
      </c>
      <c r="H14326" s="41" t="s">
        <v>493</v>
      </c>
      <c r="I14326" s="42" t="s">
        <v>21</v>
      </c>
      <c r="J14326" s="43" t="s">
        <v>10</v>
      </c>
      <c r="K14326" s="44">
        <v>45</v>
      </c>
      <c r="L14326" s="45">
        <v>31092.058026464943</v>
      </c>
      <c r="M14326" s="46">
        <v>32704.18913612844</v>
      </c>
      <c r="N14326" s="45"/>
      <c r="O14326" s="46"/>
    </row>
    <row r="14327" spans="1:15" x14ac:dyDescent="0.2">
      <c r="A14327" s="11" t="str">
        <f t="shared" si="1338"/>
        <v>9312306 - Alle regionerUnder 1 år</v>
      </c>
      <c r="B14327" s="12" t="str">
        <f t="shared" si="1341"/>
        <v>931230</v>
      </c>
      <c r="C14327" s="14">
        <f t="shared" si="1339"/>
        <v>0</v>
      </c>
      <c r="D14327" s="14">
        <f t="shared" si="1340"/>
        <v>0</v>
      </c>
      <c r="E14327" s="19" t="str">
        <f t="shared" si="1342"/>
        <v>931230 - Kabelarbejde</v>
      </c>
      <c r="F14327" s="19" t="str">
        <f t="shared" si="1343"/>
        <v>Under 1 år</v>
      </c>
      <c r="G14327" s="40" t="s">
        <v>516</v>
      </c>
      <c r="H14327" s="41" t="s">
        <v>493</v>
      </c>
      <c r="I14327" s="42" t="s">
        <v>11</v>
      </c>
      <c r="J14327" s="43" t="s">
        <v>13</v>
      </c>
      <c r="K14327" s="44">
        <v>19</v>
      </c>
      <c r="L14327" s="45">
        <v>25092.564926222443</v>
      </c>
      <c r="M14327" s="46">
        <v>26393.620794070815</v>
      </c>
      <c r="N14327" s="45"/>
      <c r="O14327" s="46"/>
    </row>
    <row r="14328" spans="1:15" x14ac:dyDescent="0.2">
      <c r="A14328" s="11" t="str">
        <f t="shared" si="1338"/>
        <v>9312306 - Alle regioner1 år</v>
      </c>
      <c r="B14328" s="12" t="str">
        <f t="shared" si="1341"/>
        <v>931230</v>
      </c>
      <c r="C14328" s="14">
        <f t="shared" si="1339"/>
        <v>0</v>
      </c>
      <c r="D14328" s="14">
        <f t="shared" si="1340"/>
        <v>0</v>
      </c>
      <c r="E14328" s="19" t="str">
        <f t="shared" si="1342"/>
        <v>931230 - Kabelarbejde</v>
      </c>
      <c r="F14328" s="19" t="str">
        <f t="shared" si="1343"/>
        <v>1 år</v>
      </c>
      <c r="G14328" s="40" t="s">
        <v>516</v>
      </c>
      <c r="H14328" s="41" t="s">
        <v>493</v>
      </c>
      <c r="I14328" s="42" t="s">
        <v>11</v>
      </c>
      <c r="J14328" s="43" t="s">
        <v>22</v>
      </c>
      <c r="K14328" s="44">
        <v>23</v>
      </c>
      <c r="L14328" s="45">
        <v>26175.522644766221</v>
      </c>
      <c r="M14328" s="46">
        <v>27532.730145518035</v>
      </c>
      <c r="N14328" s="45"/>
      <c r="O14328" s="46"/>
    </row>
    <row r="14329" spans="1:15" x14ac:dyDescent="0.2">
      <c r="A14329" s="11" t="str">
        <f t="shared" si="1338"/>
        <v>9312306 - Alle regioner2 år</v>
      </c>
      <c r="B14329" s="12" t="str">
        <f t="shared" si="1341"/>
        <v>931230</v>
      </c>
      <c r="C14329" s="14">
        <f t="shared" si="1339"/>
        <v>0</v>
      </c>
      <c r="D14329" s="14">
        <f t="shared" si="1340"/>
        <v>0</v>
      </c>
      <c r="E14329" s="19" t="str">
        <f t="shared" si="1342"/>
        <v>931230 - Kabelarbejde</v>
      </c>
      <c r="F14329" s="19" t="str">
        <f t="shared" si="1343"/>
        <v>2 år</v>
      </c>
      <c r="G14329" s="40" t="s">
        <v>516</v>
      </c>
      <c r="H14329" s="41" t="s">
        <v>493</v>
      </c>
      <c r="I14329" s="42" t="s">
        <v>11</v>
      </c>
      <c r="J14329" s="43" t="s">
        <v>23</v>
      </c>
      <c r="K14329" s="44">
        <v>23</v>
      </c>
      <c r="L14329" s="45">
        <v>26495.892398204847</v>
      </c>
      <c r="M14329" s="46">
        <v>28069.417897431333</v>
      </c>
      <c r="N14329" s="45"/>
      <c r="O14329" s="46"/>
    </row>
    <row r="14330" spans="1:15" x14ac:dyDescent="0.2">
      <c r="A14330" s="11" t="str">
        <f t="shared" si="1338"/>
        <v>9312306 - Alle regioner3 år</v>
      </c>
      <c r="B14330" s="12" t="str">
        <f t="shared" si="1341"/>
        <v>931230</v>
      </c>
      <c r="C14330" s="14">
        <f t="shared" si="1339"/>
        <v>0</v>
      </c>
      <c r="D14330" s="14">
        <f t="shared" si="1340"/>
        <v>0</v>
      </c>
      <c r="E14330" s="19" t="str">
        <f t="shared" si="1342"/>
        <v>931230 - Kabelarbejde</v>
      </c>
      <c r="F14330" s="19" t="str">
        <f t="shared" si="1343"/>
        <v>3 år</v>
      </c>
      <c r="G14330" s="40" t="s">
        <v>516</v>
      </c>
      <c r="H14330" s="41" t="s">
        <v>493</v>
      </c>
      <c r="I14330" s="42" t="s">
        <v>11</v>
      </c>
      <c r="J14330" s="43" t="s">
        <v>14</v>
      </c>
      <c r="K14330" s="44">
        <v>30</v>
      </c>
      <c r="L14330" s="45">
        <v>26428.491873611911</v>
      </c>
      <c r="M14330" s="46">
        <v>27798.815893162919</v>
      </c>
      <c r="N14330" s="45"/>
      <c r="O14330" s="46"/>
    </row>
    <row r="14331" spans="1:15" x14ac:dyDescent="0.2">
      <c r="A14331" s="11" t="str">
        <f t="shared" si="1338"/>
        <v>9312306 - Alle regioner4 år</v>
      </c>
      <c r="B14331" s="12" t="str">
        <f t="shared" si="1341"/>
        <v>931230</v>
      </c>
      <c r="C14331" s="14">
        <f t="shared" si="1339"/>
        <v>0</v>
      </c>
      <c r="D14331" s="14">
        <f t="shared" si="1340"/>
        <v>0</v>
      </c>
      <c r="E14331" s="19" t="str">
        <f t="shared" si="1342"/>
        <v>931230 - Kabelarbejde</v>
      </c>
      <c r="F14331" s="19" t="str">
        <f t="shared" si="1343"/>
        <v>4 år</v>
      </c>
      <c r="G14331" s="40" t="s">
        <v>516</v>
      </c>
      <c r="H14331" s="41" t="s">
        <v>493</v>
      </c>
      <c r="I14331" s="42" t="s">
        <v>11</v>
      </c>
      <c r="J14331" s="43" t="s">
        <v>24</v>
      </c>
      <c r="K14331" s="44">
        <v>32</v>
      </c>
      <c r="L14331" s="45">
        <v>26380.457144519238</v>
      </c>
      <c r="M14331" s="46">
        <v>27748.290551160393</v>
      </c>
      <c r="N14331" s="45"/>
      <c r="O14331" s="46"/>
    </row>
    <row r="14332" spans="1:15" x14ac:dyDescent="0.2">
      <c r="A14332" s="11" t="str">
        <f t="shared" si="1338"/>
        <v>9312306 - Alle regioner5-9 år</v>
      </c>
      <c r="B14332" s="12" t="str">
        <f t="shared" si="1341"/>
        <v>931230</v>
      </c>
      <c r="C14332" s="14">
        <f t="shared" si="1339"/>
        <v>0</v>
      </c>
      <c r="D14332" s="14">
        <f t="shared" si="1340"/>
        <v>0</v>
      </c>
      <c r="E14332" s="19" t="str">
        <f t="shared" si="1342"/>
        <v>931230 - Kabelarbejde</v>
      </c>
      <c r="F14332" s="19" t="str">
        <f t="shared" si="1343"/>
        <v>5-9 år</v>
      </c>
      <c r="G14332" s="40" t="s">
        <v>516</v>
      </c>
      <c r="H14332" s="41" t="s">
        <v>493</v>
      </c>
      <c r="I14332" s="42" t="s">
        <v>11</v>
      </c>
      <c r="J14332" s="43" t="s">
        <v>15</v>
      </c>
      <c r="K14332" s="44">
        <v>139</v>
      </c>
      <c r="L14332" s="45">
        <v>28130.792705734264</v>
      </c>
      <c r="M14332" s="46">
        <v>29589.381456012798</v>
      </c>
      <c r="N14332" s="45"/>
      <c r="O14332" s="46"/>
    </row>
    <row r="14333" spans="1:15" x14ac:dyDescent="0.2">
      <c r="A14333" s="11" t="str">
        <f t="shared" si="1338"/>
        <v>9312306 - Alle regioner0-4 år</v>
      </c>
      <c r="B14333" s="12" t="str">
        <f t="shared" si="1341"/>
        <v>931230</v>
      </c>
      <c r="C14333" s="14">
        <f t="shared" si="1339"/>
        <v>0</v>
      </c>
      <c r="D14333" s="14">
        <f t="shared" si="1340"/>
        <v>0</v>
      </c>
      <c r="E14333" s="19" t="str">
        <f t="shared" si="1342"/>
        <v>931230 - Kabelarbejde</v>
      </c>
      <c r="F14333" s="19" t="str">
        <f t="shared" si="1343"/>
        <v>0-4 år</v>
      </c>
      <c r="G14333" s="40" t="s">
        <v>516</v>
      </c>
      <c r="H14333" s="41" t="s">
        <v>493</v>
      </c>
      <c r="I14333" s="42" t="s">
        <v>11</v>
      </c>
      <c r="J14333" s="43" t="s">
        <v>16</v>
      </c>
      <c r="K14333" s="44">
        <v>127</v>
      </c>
      <c r="L14333" s="45">
        <v>26377.886081489301</v>
      </c>
      <c r="M14333" s="46">
        <v>27745.586177859008</v>
      </c>
      <c r="N14333" s="45"/>
      <c r="O14333" s="46"/>
    </row>
    <row r="14334" spans="1:15" x14ac:dyDescent="0.2">
      <c r="A14334" s="11" t="str">
        <f t="shared" si="1338"/>
        <v>9312306 - Alle regioner10-14 år</v>
      </c>
      <c r="B14334" s="12" t="str">
        <f t="shared" si="1341"/>
        <v>931230</v>
      </c>
      <c r="C14334" s="14">
        <f t="shared" si="1339"/>
        <v>0</v>
      </c>
      <c r="D14334" s="14">
        <f t="shared" si="1340"/>
        <v>0</v>
      </c>
      <c r="E14334" s="19" t="str">
        <f t="shared" si="1342"/>
        <v>931230 - Kabelarbejde</v>
      </c>
      <c r="F14334" s="19" t="str">
        <f t="shared" si="1343"/>
        <v>10-14 år</v>
      </c>
      <c r="G14334" s="40" t="s">
        <v>516</v>
      </c>
      <c r="H14334" s="41" t="s">
        <v>493</v>
      </c>
      <c r="I14334" s="42" t="s">
        <v>11</v>
      </c>
      <c r="J14334" s="43" t="s">
        <v>17</v>
      </c>
      <c r="K14334" s="44">
        <v>128</v>
      </c>
      <c r="L14334" s="45">
        <v>29360.656204509756</v>
      </c>
      <c r="M14334" s="46">
        <v>30929.848916126855</v>
      </c>
      <c r="N14334" s="45"/>
      <c r="O14334" s="46"/>
    </row>
    <row r="14335" spans="1:15" x14ac:dyDescent="0.2">
      <c r="A14335" s="11" t="str">
        <f t="shared" si="1338"/>
        <v>9312306 - Alle regioner15-20 år</v>
      </c>
      <c r="B14335" s="12" t="str">
        <f t="shared" si="1341"/>
        <v>931230</v>
      </c>
      <c r="C14335" s="14">
        <f t="shared" si="1339"/>
        <v>0</v>
      </c>
      <c r="D14335" s="14">
        <f t="shared" si="1340"/>
        <v>0</v>
      </c>
      <c r="E14335" s="19" t="str">
        <f t="shared" si="1342"/>
        <v>931230 - Kabelarbejde</v>
      </c>
      <c r="F14335" s="19" t="str">
        <f t="shared" si="1343"/>
        <v>15-20 år</v>
      </c>
      <c r="G14335" s="40" t="s">
        <v>516</v>
      </c>
      <c r="H14335" s="41" t="s">
        <v>493</v>
      </c>
      <c r="I14335" s="42" t="s">
        <v>11</v>
      </c>
      <c r="J14335" s="43" t="s">
        <v>18</v>
      </c>
      <c r="K14335" s="44">
        <v>104</v>
      </c>
      <c r="L14335" s="45">
        <v>28839.224532813132</v>
      </c>
      <c r="M14335" s="46">
        <v>30334.545653349607</v>
      </c>
      <c r="N14335" s="45"/>
      <c r="O14335" s="46"/>
    </row>
    <row r="14336" spans="1:15" x14ac:dyDescent="0.2">
      <c r="A14336" s="11" t="str">
        <f t="shared" si="1338"/>
        <v>9312306 - Alle regioner20-24 år</v>
      </c>
      <c r="B14336" s="12" t="str">
        <f t="shared" si="1341"/>
        <v>931230</v>
      </c>
      <c r="C14336" s="14">
        <f t="shared" si="1339"/>
        <v>0</v>
      </c>
      <c r="D14336" s="14">
        <f t="shared" si="1340"/>
        <v>0</v>
      </c>
      <c r="E14336" s="19" t="str">
        <f t="shared" si="1342"/>
        <v>931230 - Kabelarbejde</v>
      </c>
      <c r="F14336" s="19" t="str">
        <f t="shared" si="1343"/>
        <v>20-24 år</v>
      </c>
      <c r="G14336" s="40" t="s">
        <v>516</v>
      </c>
      <c r="H14336" s="41" t="s">
        <v>493</v>
      </c>
      <c r="I14336" s="42" t="s">
        <v>11</v>
      </c>
      <c r="J14336" s="43" t="s">
        <v>19</v>
      </c>
      <c r="K14336" s="44">
        <v>109</v>
      </c>
      <c r="L14336" s="45">
        <v>30154.183551043174</v>
      </c>
      <c r="M14336" s="46">
        <v>31717.685630827084</v>
      </c>
      <c r="N14336" s="45"/>
      <c r="O14336" s="46"/>
    </row>
    <row r="14337" spans="1:15" x14ac:dyDescent="0.2">
      <c r="A14337" s="11" t="str">
        <f t="shared" si="1338"/>
        <v>9312306 - Alle regioner25 år og derover</v>
      </c>
      <c r="B14337" s="12" t="str">
        <f t="shared" si="1341"/>
        <v>931230</v>
      </c>
      <c r="C14337" s="14">
        <f t="shared" si="1339"/>
        <v>0</v>
      </c>
      <c r="D14337" s="14">
        <f t="shared" si="1340"/>
        <v>0</v>
      </c>
      <c r="E14337" s="19" t="str">
        <f t="shared" si="1342"/>
        <v>931230 - Kabelarbejde</v>
      </c>
      <c r="F14337" s="19" t="str">
        <f t="shared" si="1343"/>
        <v>25 år og derover</v>
      </c>
      <c r="G14337" s="40" t="s">
        <v>516</v>
      </c>
      <c r="H14337" s="41" t="s">
        <v>493</v>
      </c>
      <c r="I14337" s="42" t="s">
        <v>11</v>
      </c>
      <c r="J14337" s="43" t="s">
        <v>9</v>
      </c>
      <c r="K14337" s="44">
        <v>456</v>
      </c>
      <c r="L14337" s="45">
        <v>29545.009882969811</v>
      </c>
      <c r="M14337" s="46">
        <v>31076.926153263303</v>
      </c>
      <c r="N14337" s="45"/>
      <c r="O14337" s="46"/>
    </row>
    <row r="14338" spans="1:15" x14ac:dyDescent="0.2">
      <c r="A14338" s="11" t="str">
        <f t="shared" ref="A14338:A14401" si="1344">B14338&amp;I14338&amp;F14338</f>
        <v>9312306 - Alle regionerAlle uanset erf.</v>
      </c>
      <c r="B14338" s="12" t="str">
        <f t="shared" si="1341"/>
        <v>931230</v>
      </c>
      <c r="C14338" s="14">
        <f t="shared" ref="C14338:C14401" si="1345">N14338*1.2</f>
        <v>0</v>
      </c>
      <c r="D14338" s="14">
        <f t="shared" ref="D14338:D14401" si="1346">O14338*1.2</f>
        <v>0</v>
      </c>
      <c r="E14338" s="19" t="str">
        <f t="shared" si="1342"/>
        <v>931230 - Kabelarbejde</v>
      </c>
      <c r="F14338" s="19" t="str">
        <f t="shared" si="1343"/>
        <v>Alle uanset erf.</v>
      </c>
      <c r="G14338" s="40" t="s">
        <v>516</v>
      </c>
      <c r="H14338" s="41" t="s">
        <v>493</v>
      </c>
      <c r="I14338" s="42" t="s">
        <v>11</v>
      </c>
      <c r="J14338" s="43" t="s">
        <v>10</v>
      </c>
      <c r="K14338" s="44">
        <v>1063</v>
      </c>
      <c r="L14338" s="45">
        <v>28778.48112899734</v>
      </c>
      <c r="M14338" s="46">
        <v>30276.572791496568</v>
      </c>
      <c r="N14338" s="45"/>
      <c r="O14338" s="46"/>
    </row>
    <row r="14339" spans="1:15" x14ac:dyDescent="0.2">
      <c r="A14339" s="11" t="str">
        <f t="shared" si="1344"/>
        <v>9312406 - Alle regionerAlle uanset erf.</v>
      </c>
      <c r="B14339" s="12" t="str">
        <f t="shared" ref="B14339:B14402" si="1347">LEFT(E14339,6)</f>
        <v>931240</v>
      </c>
      <c r="C14339" s="14">
        <f t="shared" si="1345"/>
        <v>0</v>
      </c>
      <c r="D14339" s="14">
        <f t="shared" si="1346"/>
        <v>0</v>
      </c>
      <c r="E14339" s="19" t="str">
        <f t="shared" ref="E14339:E14402" si="1348">TRIM(H14339)</f>
        <v>931240 - Montage af luftledninger</v>
      </c>
      <c r="F14339" s="19" t="str">
        <f t="shared" ref="F14339:F14402" si="1349">MID(J14339,6,30)</f>
        <v>Alle uanset erf.</v>
      </c>
      <c r="G14339" s="40" t="s">
        <v>516</v>
      </c>
      <c r="H14339" s="41" t="s">
        <v>494</v>
      </c>
      <c r="I14339" s="42" t="s">
        <v>11</v>
      </c>
      <c r="J14339" s="43" t="s">
        <v>10</v>
      </c>
      <c r="K14339" s="44">
        <v>15</v>
      </c>
      <c r="L14339" s="45">
        <v>37648.750798559427</v>
      </c>
      <c r="M14339" s="46">
        <v>39891.213111211131</v>
      </c>
      <c r="N14339" s="45"/>
      <c r="O14339" s="46"/>
    </row>
    <row r="14340" spans="1:15" x14ac:dyDescent="0.2">
      <c r="A14340" s="11" t="str">
        <f t="shared" si="1344"/>
        <v>9312901 - Region HovedstadenUnder 1 år</v>
      </c>
      <c r="B14340" s="12" t="str">
        <f t="shared" si="1347"/>
        <v>931290</v>
      </c>
      <c r="C14340" s="14">
        <f t="shared" si="1345"/>
        <v>0</v>
      </c>
      <c r="D14340" s="14">
        <f t="shared" si="1346"/>
        <v>0</v>
      </c>
      <c r="E14340" s="19" t="str">
        <f t="shared" si="1348"/>
        <v>931290 - Jord-, kloak- og andet anlægsarbejde</v>
      </c>
      <c r="F14340" s="19" t="str">
        <f t="shared" si="1349"/>
        <v>Under 1 år</v>
      </c>
      <c r="G14340" s="40" t="s">
        <v>516</v>
      </c>
      <c r="H14340" s="41" t="s">
        <v>268</v>
      </c>
      <c r="I14340" s="42" t="s">
        <v>8</v>
      </c>
      <c r="J14340" s="43" t="s">
        <v>13</v>
      </c>
      <c r="K14340" s="44">
        <v>108</v>
      </c>
      <c r="L14340" s="45">
        <v>31027.38230619979</v>
      </c>
      <c r="M14340" s="46">
        <v>32805.578699165359</v>
      </c>
      <c r="N14340" s="45"/>
      <c r="O14340" s="46"/>
    </row>
    <row r="14341" spans="1:15" x14ac:dyDescent="0.2">
      <c r="A14341" s="11" t="str">
        <f t="shared" si="1344"/>
        <v>9312901 - Region Hovedstaden1 år</v>
      </c>
      <c r="B14341" s="12" t="str">
        <f t="shared" si="1347"/>
        <v>931290</v>
      </c>
      <c r="C14341" s="14">
        <f t="shared" si="1345"/>
        <v>0</v>
      </c>
      <c r="D14341" s="14">
        <f t="shared" si="1346"/>
        <v>0</v>
      </c>
      <c r="E14341" s="19" t="str">
        <f t="shared" si="1348"/>
        <v>931290 - Jord-, kloak- og andet anlægsarbejde</v>
      </c>
      <c r="F14341" s="19" t="str">
        <f t="shared" si="1349"/>
        <v>1 år</v>
      </c>
      <c r="G14341" s="40" t="s">
        <v>516</v>
      </c>
      <c r="H14341" s="41" t="s">
        <v>268</v>
      </c>
      <c r="I14341" s="42" t="s">
        <v>8</v>
      </c>
      <c r="J14341" s="43" t="s">
        <v>22</v>
      </c>
      <c r="K14341" s="44">
        <v>96</v>
      </c>
      <c r="L14341" s="45">
        <v>30935.377890496682</v>
      </c>
      <c r="M14341" s="46">
        <v>32539.385095295285</v>
      </c>
      <c r="N14341" s="45"/>
      <c r="O14341" s="46"/>
    </row>
    <row r="14342" spans="1:15" x14ac:dyDescent="0.2">
      <c r="A14342" s="11" t="str">
        <f t="shared" si="1344"/>
        <v>9312901 - Region Hovedstaden2 år</v>
      </c>
      <c r="B14342" s="12" t="str">
        <f t="shared" si="1347"/>
        <v>931290</v>
      </c>
      <c r="C14342" s="14">
        <f t="shared" si="1345"/>
        <v>0</v>
      </c>
      <c r="D14342" s="14">
        <f t="shared" si="1346"/>
        <v>0</v>
      </c>
      <c r="E14342" s="19" t="str">
        <f t="shared" si="1348"/>
        <v>931290 - Jord-, kloak- og andet anlægsarbejde</v>
      </c>
      <c r="F14342" s="19" t="str">
        <f t="shared" si="1349"/>
        <v>2 år</v>
      </c>
      <c r="G14342" s="40" t="s">
        <v>516</v>
      </c>
      <c r="H14342" s="41" t="s">
        <v>268</v>
      </c>
      <c r="I14342" s="42" t="s">
        <v>8</v>
      </c>
      <c r="J14342" s="43" t="s">
        <v>23</v>
      </c>
      <c r="K14342" s="44">
        <v>64</v>
      </c>
      <c r="L14342" s="45">
        <v>32594.975437299036</v>
      </c>
      <c r="M14342" s="46">
        <v>34285.033196629731</v>
      </c>
      <c r="N14342" s="45"/>
      <c r="O14342" s="46"/>
    </row>
    <row r="14343" spans="1:15" x14ac:dyDescent="0.2">
      <c r="A14343" s="11" t="str">
        <f t="shared" si="1344"/>
        <v>9312901 - Region Hovedstaden3 år</v>
      </c>
      <c r="B14343" s="12" t="str">
        <f t="shared" si="1347"/>
        <v>931290</v>
      </c>
      <c r="C14343" s="14">
        <f t="shared" si="1345"/>
        <v>0</v>
      </c>
      <c r="D14343" s="14">
        <f t="shared" si="1346"/>
        <v>0</v>
      </c>
      <c r="E14343" s="19" t="str">
        <f t="shared" si="1348"/>
        <v>931290 - Jord-, kloak- og andet anlægsarbejde</v>
      </c>
      <c r="F14343" s="19" t="str">
        <f t="shared" si="1349"/>
        <v>3 år</v>
      </c>
      <c r="G14343" s="40" t="s">
        <v>516</v>
      </c>
      <c r="H14343" s="41" t="s">
        <v>268</v>
      </c>
      <c r="I14343" s="42" t="s">
        <v>8</v>
      </c>
      <c r="J14343" s="43" t="s">
        <v>14</v>
      </c>
      <c r="K14343" s="44">
        <v>91</v>
      </c>
      <c r="L14343" s="45">
        <v>32129.160238183835</v>
      </c>
      <c r="M14343" s="46">
        <v>34011.528472416969</v>
      </c>
      <c r="N14343" s="45"/>
      <c r="O14343" s="46"/>
    </row>
    <row r="14344" spans="1:15" x14ac:dyDescent="0.2">
      <c r="A14344" s="11" t="str">
        <f t="shared" si="1344"/>
        <v>9312901 - Region Hovedstaden4 år</v>
      </c>
      <c r="B14344" s="12" t="str">
        <f t="shared" si="1347"/>
        <v>931290</v>
      </c>
      <c r="C14344" s="14">
        <f t="shared" si="1345"/>
        <v>0</v>
      </c>
      <c r="D14344" s="14">
        <f t="shared" si="1346"/>
        <v>0</v>
      </c>
      <c r="E14344" s="19" t="str">
        <f t="shared" si="1348"/>
        <v>931290 - Jord-, kloak- og andet anlægsarbejde</v>
      </c>
      <c r="F14344" s="19" t="str">
        <f t="shared" si="1349"/>
        <v>4 år</v>
      </c>
      <c r="G14344" s="40" t="s">
        <v>516</v>
      </c>
      <c r="H14344" s="41" t="s">
        <v>268</v>
      </c>
      <c r="I14344" s="42" t="s">
        <v>8</v>
      </c>
      <c r="J14344" s="43" t="s">
        <v>24</v>
      </c>
      <c r="K14344" s="44">
        <v>86</v>
      </c>
      <c r="L14344" s="45">
        <v>32086.157546704304</v>
      </c>
      <c r="M14344" s="46">
        <v>33749.832969108866</v>
      </c>
      <c r="N14344" s="45"/>
      <c r="O14344" s="46"/>
    </row>
    <row r="14345" spans="1:15" x14ac:dyDescent="0.2">
      <c r="A14345" s="11" t="str">
        <f t="shared" si="1344"/>
        <v>9312901 - Region Hovedstaden5-9 år</v>
      </c>
      <c r="B14345" s="12" t="str">
        <f t="shared" si="1347"/>
        <v>931290</v>
      </c>
      <c r="C14345" s="14">
        <f t="shared" si="1345"/>
        <v>0</v>
      </c>
      <c r="D14345" s="14">
        <f t="shared" si="1346"/>
        <v>0</v>
      </c>
      <c r="E14345" s="19" t="str">
        <f t="shared" si="1348"/>
        <v>931290 - Jord-, kloak- og andet anlægsarbejde</v>
      </c>
      <c r="F14345" s="19" t="str">
        <f t="shared" si="1349"/>
        <v>5-9 år</v>
      </c>
      <c r="G14345" s="40" t="s">
        <v>516</v>
      </c>
      <c r="H14345" s="41" t="s">
        <v>268</v>
      </c>
      <c r="I14345" s="42" t="s">
        <v>8</v>
      </c>
      <c r="J14345" s="43" t="s">
        <v>15</v>
      </c>
      <c r="K14345" s="44">
        <v>461</v>
      </c>
      <c r="L14345" s="45">
        <v>32638.216883008823</v>
      </c>
      <c r="M14345" s="46">
        <v>34330.516722287917</v>
      </c>
      <c r="N14345" s="45"/>
      <c r="O14345" s="46"/>
    </row>
    <row r="14346" spans="1:15" x14ac:dyDescent="0.2">
      <c r="A14346" s="11" t="str">
        <f t="shared" si="1344"/>
        <v>9312901 - Region Hovedstaden0-4 år</v>
      </c>
      <c r="B14346" s="12" t="str">
        <f t="shared" si="1347"/>
        <v>931290</v>
      </c>
      <c r="C14346" s="14">
        <f t="shared" si="1345"/>
        <v>0</v>
      </c>
      <c r="D14346" s="14">
        <f t="shared" si="1346"/>
        <v>0</v>
      </c>
      <c r="E14346" s="19" t="str">
        <f t="shared" si="1348"/>
        <v>931290 - Jord-, kloak- og andet anlægsarbejde</v>
      </c>
      <c r="F14346" s="19" t="str">
        <f t="shared" si="1349"/>
        <v>0-4 år</v>
      </c>
      <c r="G14346" s="40" t="s">
        <v>516</v>
      </c>
      <c r="H14346" s="41" t="s">
        <v>268</v>
      </c>
      <c r="I14346" s="42" t="s">
        <v>8</v>
      </c>
      <c r="J14346" s="43" t="s">
        <v>16</v>
      </c>
      <c r="K14346" s="44">
        <v>445</v>
      </c>
      <c r="L14346" s="45">
        <v>31994.486928100374</v>
      </c>
      <c r="M14346" s="46">
        <v>33653.40920563534</v>
      </c>
      <c r="N14346" s="45"/>
      <c r="O14346" s="46"/>
    </row>
    <row r="14347" spans="1:15" x14ac:dyDescent="0.2">
      <c r="A14347" s="11" t="str">
        <f t="shared" si="1344"/>
        <v>9312901 - Region Hovedstaden10-14 år</v>
      </c>
      <c r="B14347" s="12" t="str">
        <f t="shared" si="1347"/>
        <v>931290</v>
      </c>
      <c r="C14347" s="14">
        <f t="shared" si="1345"/>
        <v>0</v>
      </c>
      <c r="D14347" s="14">
        <f t="shared" si="1346"/>
        <v>0</v>
      </c>
      <c r="E14347" s="19" t="str">
        <f t="shared" si="1348"/>
        <v>931290 - Jord-, kloak- og andet anlægsarbejde</v>
      </c>
      <c r="F14347" s="19" t="str">
        <f t="shared" si="1349"/>
        <v>10-14 år</v>
      </c>
      <c r="G14347" s="40" t="s">
        <v>516</v>
      </c>
      <c r="H14347" s="41" t="s">
        <v>268</v>
      </c>
      <c r="I14347" s="42" t="s">
        <v>8</v>
      </c>
      <c r="J14347" s="43" t="s">
        <v>17</v>
      </c>
      <c r="K14347" s="44">
        <v>377</v>
      </c>
      <c r="L14347" s="45">
        <v>34098.050582772979</v>
      </c>
      <c r="M14347" s="46">
        <v>35874.580548832128</v>
      </c>
      <c r="N14347" s="45"/>
      <c r="O14347" s="46"/>
    </row>
    <row r="14348" spans="1:15" x14ac:dyDescent="0.2">
      <c r="A14348" s="11" t="str">
        <f t="shared" si="1344"/>
        <v>9312901 - Region Hovedstaden15-20 år</v>
      </c>
      <c r="B14348" s="12" t="str">
        <f t="shared" si="1347"/>
        <v>931290</v>
      </c>
      <c r="C14348" s="14">
        <f t="shared" si="1345"/>
        <v>0</v>
      </c>
      <c r="D14348" s="14">
        <f t="shared" si="1346"/>
        <v>0</v>
      </c>
      <c r="E14348" s="19" t="str">
        <f t="shared" si="1348"/>
        <v>931290 - Jord-, kloak- og andet anlægsarbejde</v>
      </c>
      <c r="F14348" s="19" t="str">
        <f t="shared" si="1349"/>
        <v>15-20 år</v>
      </c>
      <c r="G14348" s="40" t="s">
        <v>516</v>
      </c>
      <c r="H14348" s="41" t="s">
        <v>268</v>
      </c>
      <c r="I14348" s="42" t="s">
        <v>8</v>
      </c>
      <c r="J14348" s="43" t="s">
        <v>18</v>
      </c>
      <c r="K14348" s="44">
        <v>303</v>
      </c>
      <c r="L14348" s="45">
        <v>33865.046854146174</v>
      </c>
      <c r="M14348" s="46">
        <v>35620.958139185939</v>
      </c>
      <c r="N14348" s="45"/>
      <c r="O14348" s="46"/>
    </row>
    <row r="14349" spans="1:15" x14ac:dyDescent="0.2">
      <c r="A14349" s="11" t="str">
        <f t="shared" si="1344"/>
        <v>9312901 - Region Hovedstaden20-24 år</v>
      </c>
      <c r="B14349" s="12" t="str">
        <f t="shared" si="1347"/>
        <v>931290</v>
      </c>
      <c r="C14349" s="14">
        <f t="shared" si="1345"/>
        <v>0</v>
      </c>
      <c r="D14349" s="14">
        <f t="shared" si="1346"/>
        <v>0</v>
      </c>
      <c r="E14349" s="19" t="str">
        <f t="shared" si="1348"/>
        <v>931290 - Jord-, kloak- og andet anlægsarbejde</v>
      </c>
      <c r="F14349" s="19" t="str">
        <f t="shared" si="1349"/>
        <v>20-24 år</v>
      </c>
      <c r="G14349" s="40" t="s">
        <v>516</v>
      </c>
      <c r="H14349" s="41" t="s">
        <v>268</v>
      </c>
      <c r="I14349" s="42" t="s">
        <v>8</v>
      </c>
      <c r="J14349" s="43" t="s">
        <v>19</v>
      </c>
      <c r="K14349" s="44">
        <v>271</v>
      </c>
      <c r="L14349" s="45">
        <v>34742.967119925306</v>
      </c>
      <c r="M14349" s="46">
        <v>36544.398793839355</v>
      </c>
      <c r="N14349" s="45"/>
      <c r="O14349" s="46"/>
    </row>
    <row r="14350" spans="1:15" x14ac:dyDescent="0.2">
      <c r="A14350" s="11" t="str">
        <f t="shared" si="1344"/>
        <v>9312901 - Region Hovedstaden25 år og derover</v>
      </c>
      <c r="B14350" s="12" t="str">
        <f t="shared" si="1347"/>
        <v>931290</v>
      </c>
      <c r="C14350" s="14">
        <f t="shared" si="1345"/>
        <v>0</v>
      </c>
      <c r="D14350" s="14">
        <f t="shared" si="1346"/>
        <v>0</v>
      </c>
      <c r="E14350" s="19" t="str">
        <f t="shared" si="1348"/>
        <v>931290 - Jord-, kloak- og andet anlægsarbejde</v>
      </c>
      <c r="F14350" s="19" t="str">
        <f t="shared" si="1349"/>
        <v>25 år og derover</v>
      </c>
      <c r="G14350" s="40" t="s">
        <v>516</v>
      </c>
      <c r="H14350" s="41" t="s">
        <v>268</v>
      </c>
      <c r="I14350" s="42" t="s">
        <v>8</v>
      </c>
      <c r="J14350" s="43" t="s">
        <v>9</v>
      </c>
      <c r="K14350" s="44">
        <v>1299</v>
      </c>
      <c r="L14350" s="45">
        <v>34068.40599367275</v>
      </c>
      <c r="M14350" s="46">
        <v>35881.382459723216</v>
      </c>
      <c r="N14350" s="45"/>
      <c r="O14350" s="46"/>
    </row>
    <row r="14351" spans="1:15" x14ac:dyDescent="0.2">
      <c r="A14351" s="11" t="str">
        <f t="shared" si="1344"/>
        <v>9312901 - Region HovedstadenAlle uanset erf.</v>
      </c>
      <c r="B14351" s="12" t="str">
        <f t="shared" si="1347"/>
        <v>931290</v>
      </c>
      <c r="C14351" s="14">
        <f t="shared" si="1345"/>
        <v>0</v>
      </c>
      <c r="D14351" s="14">
        <f t="shared" si="1346"/>
        <v>0</v>
      </c>
      <c r="E14351" s="19" t="str">
        <f t="shared" si="1348"/>
        <v>931290 - Jord-, kloak- og andet anlægsarbejde</v>
      </c>
      <c r="F14351" s="19" t="str">
        <f t="shared" si="1349"/>
        <v>Alle uanset erf.</v>
      </c>
      <c r="G14351" s="40" t="s">
        <v>516</v>
      </c>
      <c r="H14351" s="41" t="s">
        <v>268</v>
      </c>
      <c r="I14351" s="42" t="s">
        <v>8</v>
      </c>
      <c r="J14351" s="43" t="s">
        <v>10</v>
      </c>
      <c r="K14351" s="44">
        <v>3156</v>
      </c>
      <c r="L14351" s="45">
        <v>33486.506346671937</v>
      </c>
      <c r="M14351" s="46">
        <v>35215.787702712987</v>
      </c>
      <c r="N14351" s="45"/>
      <c r="O14351" s="46"/>
    </row>
    <row r="14352" spans="1:15" x14ac:dyDescent="0.2">
      <c r="A14352" s="11" t="str">
        <f t="shared" si="1344"/>
        <v>9312902 - Region SjællandUnder 1 år</v>
      </c>
      <c r="B14352" s="12" t="str">
        <f t="shared" si="1347"/>
        <v>931290</v>
      </c>
      <c r="C14352" s="14">
        <f t="shared" si="1345"/>
        <v>0</v>
      </c>
      <c r="D14352" s="14">
        <f t="shared" si="1346"/>
        <v>0</v>
      </c>
      <c r="E14352" s="19" t="str">
        <f t="shared" si="1348"/>
        <v>931290 - Jord-, kloak- og andet anlægsarbejde</v>
      </c>
      <c r="F14352" s="19" t="str">
        <f t="shared" si="1349"/>
        <v>Under 1 år</v>
      </c>
      <c r="G14352" s="40" t="s">
        <v>516</v>
      </c>
      <c r="H14352" s="41" t="s">
        <v>268</v>
      </c>
      <c r="I14352" s="42" t="s">
        <v>20</v>
      </c>
      <c r="J14352" s="43" t="s">
        <v>13</v>
      </c>
      <c r="K14352" s="44">
        <v>129</v>
      </c>
      <c r="L14352" s="45">
        <v>27291.893197761947</v>
      </c>
      <c r="M14352" s="46">
        <v>28706.984795374276</v>
      </c>
      <c r="N14352" s="45"/>
      <c r="O14352" s="46"/>
    </row>
    <row r="14353" spans="1:15" x14ac:dyDescent="0.2">
      <c r="A14353" s="11" t="str">
        <f t="shared" si="1344"/>
        <v>9312902 - Region Sjælland1 år</v>
      </c>
      <c r="B14353" s="12" t="str">
        <f t="shared" si="1347"/>
        <v>931290</v>
      </c>
      <c r="C14353" s="14">
        <f t="shared" si="1345"/>
        <v>0</v>
      </c>
      <c r="D14353" s="14">
        <f t="shared" si="1346"/>
        <v>0</v>
      </c>
      <c r="E14353" s="19" t="str">
        <f t="shared" si="1348"/>
        <v>931290 - Jord-, kloak- og andet anlægsarbejde</v>
      </c>
      <c r="F14353" s="19" t="str">
        <f t="shared" si="1349"/>
        <v>1 år</v>
      </c>
      <c r="G14353" s="40" t="s">
        <v>516</v>
      </c>
      <c r="H14353" s="41" t="s">
        <v>268</v>
      </c>
      <c r="I14353" s="42" t="s">
        <v>20</v>
      </c>
      <c r="J14353" s="43" t="s">
        <v>22</v>
      </c>
      <c r="K14353" s="44">
        <v>143</v>
      </c>
      <c r="L14353" s="45">
        <v>28522.997334880576</v>
      </c>
      <c r="M14353" s="46">
        <v>30001.921994845841</v>
      </c>
      <c r="N14353" s="45"/>
      <c r="O14353" s="46"/>
    </row>
    <row r="14354" spans="1:15" x14ac:dyDescent="0.2">
      <c r="A14354" s="11" t="str">
        <f t="shared" si="1344"/>
        <v>9312902 - Region Sjælland2 år</v>
      </c>
      <c r="B14354" s="12" t="str">
        <f t="shared" si="1347"/>
        <v>931290</v>
      </c>
      <c r="C14354" s="14">
        <f t="shared" si="1345"/>
        <v>0</v>
      </c>
      <c r="D14354" s="14">
        <f t="shared" si="1346"/>
        <v>0</v>
      </c>
      <c r="E14354" s="19" t="str">
        <f t="shared" si="1348"/>
        <v>931290 - Jord-, kloak- og andet anlægsarbejde</v>
      </c>
      <c r="F14354" s="19" t="str">
        <f t="shared" si="1349"/>
        <v>2 år</v>
      </c>
      <c r="G14354" s="40" t="s">
        <v>516</v>
      </c>
      <c r="H14354" s="41" t="s">
        <v>268</v>
      </c>
      <c r="I14354" s="42" t="s">
        <v>20</v>
      </c>
      <c r="J14354" s="43" t="s">
        <v>23</v>
      </c>
      <c r="K14354" s="44">
        <v>112</v>
      </c>
      <c r="L14354" s="45">
        <v>29108.339756697551</v>
      </c>
      <c r="M14354" s="46">
        <v>30840.365096391593</v>
      </c>
      <c r="N14354" s="45"/>
      <c r="O14354" s="46"/>
    </row>
    <row r="14355" spans="1:15" x14ac:dyDescent="0.2">
      <c r="A14355" s="11" t="str">
        <f t="shared" si="1344"/>
        <v>9312902 - Region Sjælland3 år</v>
      </c>
      <c r="B14355" s="12" t="str">
        <f t="shared" si="1347"/>
        <v>931290</v>
      </c>
      <c r="C14355" s="14">
        <f t="shared" si="1345"/>
        <v>0</v>
      </c>
      <c r="D14355" s="14">
        <f t="shared" si="1346"/>
        <v>0</v>
      </c>
      <c r="E14355" s="19" t="str">
        <f t="shared" si="1348"/>
        <v>931290 - Jord-, kloak- og andet anlægsarbejde</v>
      </c>
      <c r="F14355" s="19" t="str">
        <f t="shared" si="1349"/>
        <v>3 år</v>
      </c>
      <c r="G14355" s="40" t="s">
        <v>516</v>
      </c>
      <c r="H14355" s="41" t="s">
        <v>268</v>
      </c>
      <c r="I14355" s="42" t="s">
        <v>20</v>
      </c>
      <c r="J14355" s="43" t="s">
        <v>14</v>
      </c>
      <c r="K14355" s="44">
        <v>93</v>
      </c>
      <c r="L14355" s="45">
        <v>31245.270219582384</v>
      </c>
      <c r="M14355" s="46">
        <v>32865.345420392696</v>
      </c>
      <c r="N14355" s="45"/>
      <c r="O14355" s="46"/>
    </row>
    <row r="14356" spans="1:15" x14ac:dyDescent="0.2">
      <c r="A14356" s="11" t="str">
        <f t="shared" si="1344"/>
        <v>9312902 - Region Sjælland4 år</v>
      </c>
      <c r="B14356" s="12" t="str">
        <f t="shared" si="1347"/>
        <v>931290</v>
      </c>
      <c r="C14356" s="14">
        <f t="shared" si="1345"/>
        <v>0</v>
      </c>
      <c r="D14356" s="14">
        <f t="shared" si="1346"/>
        <v>0</v>
      </c>
      <c r="E14356" s="19" t="str">
        <f t="shared" si="1348"/>
        <v>931290 - Jord-, kloak- og andet anlægsarbejde</v>
      </c>
      <c r="F14356" s="19" t="str">
        <f t="shared" si="1349"/>
        <v>4 år</v>
      </c>
      <c r="G14356" s="40" t="s">
        <v>516</v>
      </c>
      <c r="H14356" s="41" t="s">
        <v>268</v>
      </c>
      <c r="I14356" s="42" t="s">
        <v>20</v>
      </c>
      <c r="J14356" s="43" t="s">
        <v>24</v>
      </c>
      <c r="K14356" s="44">
        <v>116</v>
      </c>
      <c r="L14356" s="45">
        <v>32115.939720882947</v>
      </c>
      <c r="M14356" s="46">
        <v>33781.159356586795</v>
      </c>
      <c r="N14356" s="45"/>
      <c r="O14356" s="46"/>
    </row>
    <row r="14357" spans="1:15" x14ac:dyDescent="0.2">
      <c r="A14357" s="11" t="str">
        <f t="shared" si="1344"/>
        <v>9312902 - Region Sjælland5-9 år</v>
      </c>
      <c r="B14357" s="12" t="str">
        <f t="shared" si="1347"/>
        <v>931290</v>
      </c>
      <c r="C14357" s="14">
        <f t="shared" si="1345"/>
        <v>0</v>
      </c>
      <c r="D14357" s="14">
        <f t="shared" si="1346"/>
        <v>0</v>
      </c>
      <c r="E14357" s="19" t="str">
        <f t="shared" si="1348"/>
        <v>931290 - Jord-, kloak- og andet anlægsarbejde</v>
      </c>
      <c r="F14357" s="19" t="str">
        <f t="shared" si="1349"/>
        <v>5-9 år</v>
      </c>
      <c r="G14357" s="40" t="s">
        <v>516</v>
      </c>
      <c r="H14357" s="41" t="s">
        <v>268</v>
      </c>
      <c r="I14357" s="42" t="s">
        <v>20</v>
      </c>
      <c r="J14357" s="43" t="s">
        <v>15</v>
      </c>
      <c r="K14357" s="44">
        <v>402</v>
      </c>
      <c r="L14357" s="45">
        <v>30354.778229389485</v>
      </c>
      <c r="M14357" s="46">
        <v>31941.392519254787</v>
      </c>
      <c r="N14357" s="45"/>
      <c r="O14357" s="46"/>
    </row>
    <row r="14358" spans="1:15" x14ac:dyDescent="0.2">
      <c r="A14358" s="11" t="str">
        <f t="shared" si="1344"/>
        <v>9312902 - Region Sjælland0-4 år</v>
      </c>
      <c r="B14358" s="12" t="str">
        <f t="shared" si="1347"/>
        <v>931290</v>
      </c>
      <c r="C14358" s="14">
        <f t="shared" si="1345"/>
        <v>0</v>
      </c>
      <c r="D14358" s="14">
        <f t="shared" si="1346"/>
        <v>0</v>
      </c>
      <c r="E14358" s="19" t="str">
        <f t="shared" si="1348"/>
        <v>931290 - Jord-, kloak- og andet anlægsarbejde</v>
      </c>
      <c r="F14358" s="19" t="str">
        <f t="shared" si="1349"/>
        <v>0-4 år</v>
      </c>
      <c r="G14358" s="40" t="s">
        <v>516</v>
      </c>
      <c r="H14358" s="41" t="s">
        <v>268</v>
      </c>
      <c r="I14358" s="42" t="s">
        <v>20</v>
      </c>
      <c r="J14358" s="43" t="s">
        <v>16</v>
      </c>
      <c r="K14358" s="44">
        <v>593</v>
      </c>
      <c r="L14358" s="45">
        <v>29031.436769792279</v>
      </c>
      <c r="M14358" s="46">
        <v>30569.687224985821</v>
      </c>
      <c r="N14358" s="45"/>
      <c r="O14358" s="46"/>
    </row>
    <row r="14359" spans="1:15" x14ac:dyDescent="0.2">
      <c r="A14359" s="11" t="str">
        <f t="shared" si="1344"/>
        <v>9312902 - Region Sjælland10-14 år</v>
      </c>
      <c r="B14359" s="12" t="str">
        <f t="shared" si="1347"/>
        <v>931290</v>
      </c>
      <c r="C14359" s="14">
        <f t="shared" si="1345"/>
        <v>0</v>
      </c>
      <c r="D14359" s="14">
        <f t="shared" si="1346"/>
        <v>0</v>
      </c>
      <c r="E14359" s="19" t="str">
        <f t="shared" si="1348"/>
        <v>931290 - Jord-, kloak- og andet anlægsarbejde</v>
      </c>
      <c r="F14359" s="19" t="str">
        <f t="shared" si="1349"/>
        <v>10-14 år</v>
      </c>
      <c r="G14359" s="40" t="s">
        <v>516</v>
      </c>
      <c r="H14359" s="41" t="s">
        <v>268</v>
      </c>
      <c r="I14359" s="42" t="s">
        <v>20</v>
      </c>
      <c r="J14359" s="43" t="s">
        <v>17</v>
      </c>
      <c r="K14359" s="44">
        <v>321</v>
      </c>
      <c r="L14359" s="45">
        <v>30225.055122764919</v>
      </c>
      <c r="M14359" s="46">
        <v>31792.231911552204</v>
      </c>
      <c r="N14359" s="45"/>
      <c r="O14359" s="46"/>
    </row>
    <row r="14360" spans="1:15" x14ac:dyDescent="0.2">
      <c r="A14360" s="11" t="str">
        <f t="shared" si="1344"/>
        <v>9312902 - Region Sjælland15-20 år</v>
      </c>
      <c r="B14360" s="12" t="str">
        <f t="shared" si="1347"/>
        <v>931290</v>
      </c>
      <c r="C14360" s="14">
        <f t="shared" si="1345"/>
        <v>0</v>
      </c>
      <c r="D14360" s="14">
        <f t="shared" si="1346"/>
        <v>0</v>
      </c>
      <c r="E14360" s="19" t="str">
        <f t="shared" si="1348"/>
        <v>931290 - Jord-, kloak- og andet anlægsarbejde</v>
      </c>
      <c r="F14360" s="19" t="str">
        <f t="shared" si="1349"/>
        <v>15-20 år</v>
      </c>
      <c r="G14360" s="40" t="s">
        <v>516</v>
      </c>
      <c r="H14360" s="41" t="s">
        <v>268</v>
      </c>
      <c r="I14360" s="42" t="s">
        <v>20</v>
      </c>
      <c r="J14360" s="43" t="s">
        <v>18</v>
      </c>
      <c r="K14360" s="44">
        <v>228</v>
      </c>
      <c r="L14360" s="45">
        <v>31702.81400468112</v>
      </c>
      <c r="M14360" s="46">
        <v>33346.612967018023</v>
      </c>
      <c r="N14360" s="45"/>
      <c r="O14360" s="46"/>
    </row>
    <row r="14361" spans="1:15" x14ac:dyDescent="0.2">
      <c r="A14361" s="11" t="str">
        <f t="shared" si="1344"/>
        <v>9312902 - Region Sjælland20-24 år</v>
      </c>
      <c r="B14361" s="12" t="str">
        <f t="shared" si="1347"/>
        <v>931290</v>
      </c>
      <c r="C14361" s="14">
        <f t="shared" si="1345"/>
        <v>0</v>
      </c>
      <c r="D14361" s="14">
        <f t="shared" si="1346"/>
        <v>0</v>
      </c>
      <c r="E14361" s="19" t="str">
        <f t="shared" si="1348"/>
        <v>931290 - Jord-, kloak- og andet anlægsarbejde</v>
      </c>
      <c r="F14361" s="19" t="str">
        <f t="shared" si="1349"/>
        <v>20-24 år</v>
      </c>
      <c r="G14361" s="40" t="s">
        <v>516</v>
      </c>
      <c r="H14361" s="41" t="s">
        <v>268</v>
      </c>
      <c r="I14361" s="42" t="s">
        <v>20</v>
      </c>
      <c r="J14361" s="43" t="s">
        <v>19</v>
      </c>
      <c r="K14361" s="44">
        <v>294</v>
      </c>
      <c r="L14361" s="45">
        <v>33520.616004152565</v>
      </c>
      <c r="M14361" s="46">
        <v>35258.668462094749</v>
      </c>
      <c r="N14361" s="45"/>
      <c r="O14361" s="46"/>
    </row>
    <row r="14362" spans="1:15" x14ac:dyDescent="0.2">
      <c r="A14362" s="11" t="str">
        <f t="shared" si="1344"/>
        <v>9312902 - Region Sjælland25 år og derover</v>
      </c>
      <c r="B14362" s="12" t="str">
        <f t="shared" si="1347"/>
        <v>931290</v>
      </c>
      <c r="C14362" s="14">
        <f t="shared" si="1345"/>
        <v>0</v>
      </c>
      <c r="D14362" s="14">
        <f t="shared" si="1346"/>
        <v>0</v>
      </c>
      <c r="E14362" s="19" t="str">
        <f t="shared" si="1348"/>
        <v>931290 - Jord-, kloak- og andet anlægsarbejde</v>
      </c>
      <c r="F14362" s="19" t="str">
        <f t="shared" si="1349"/>
        <v>25 år og derover</v>
      </c>
      <c r="G14362" s="40" t="s">
        <v>516</v>
      </c>
      <c r="H14362" s="41" t="s">
        <v>268</v>
      </c>
      <c r="I14362" s="42" t="s">
        <v>20</v>
      </c>
      <c r="J14362" s="43" t="s">
        <v>9</v>
      </c>
      <c r="K14362" s="44">
        <v>1015</v>
      </c>
      <c r="L14362" s="45">
        <v>32772.945189335871</v>
      </c>
      <c r="M14362" s="46">
        <v>34494.540453820853</v>
      </c>
      <c r="N14362" s="45"/>
      <c r="O14362" s="46"/>
    </row>
    <row r="14363" spans="1:15" x14ac:dyDescent="0.2">
      <c r="A14363" s="11" t="str">
        <f t="shared" si="1344"/>
        <v>9312902 - Region SjællandAlle uanset erf.</v>
      </c>
      <c r="B14363" s="12" t="str">
        <f t="shared" si="1347"/>
        <v>931290</v>
      </c>
      <c r="C14363" s="14">
        <f t="shared" si="1345"/>
        <v>0</v>
      </c>
      <c r="D14363" s="14">
        <f t="shared" si="1346"/>
        <v>0</v>
      </c>
      <c r="E14363" s="19" t="str">
        <f t="shared" si="1348"/>
        <v>931290 - Jord-, kloak- og andet anlægsarbejde</v>
      </c>
      <c r="F14363" s="19" t="str">
        <f t="shared" si="1349"/>
        <v>Alle uanset erf.</v>
      </c>
      <c r="G14363" s="40" t="s">
        <v>516</v>
      </c>
      <c r="H14363" s="41" t="s">
        <v>268</v>
      </c>
      <c r="I14363" s="42" t="s">
        <v>20</v>
      </c>
      <c r="J14363" s="43" t="s">
        <v>10</v>
      </c>
      <c r="K14363" s="44">
        <v>2853</v>
      </c>
      <c r="L14363" s="45">
        <v>31390.027134141284</v>
      </c>
      <c r="M14363" s="46">
        <v>33049.66373294322</v>
      </c>
      <c r="N14363" s="45"/>
      <c r="O14363" s="46"/>
    </row>
    <row r="14364" spans="1:15" x14ac:dyDescent="0.2">
      <c r="A14364" s="11" t="str">
        <f t="shared" si="1344"/>
        <v>9312903 - Region SyddanmarkUnder 1 år</v>
      </c>
      <c r="B14364" s="12" t="str">
        <f t="shared" si="1347"/>
        <v>931290</v>
      </c>
      <c r="C14364" s="14">
        <f t="shared" si="1345"/>
        <v>0</v>
      </c>
      <c r="D14364" s="14">
        <f t="shared" si="1346"/>
        <v>0</v>
      </c>
      <c r="E14364" s="19" t="str">
        <f t="shared" si="1348"/>
        <v>931290 - Jord-, kloak- og andet anlægsarbejde</v>
      </c>
      <c r="F14364" s="19" t="str">
        <f t="shared" si="1349"/>
        <v>Under 1 år</v>
      </c>
      <c r="G14364" s="40" t="s">
        <v>516</v>
      </c>
      <c r="H14364" s="41" t="s">
        <v>268</v>
      </c>
      <c r="I14364" s="42" t="s">
        <v>544</v>
      </c>
      <c r="J14364" s="43" t="s">
        <v>13</v>
      </c>
      <c r="K14364" s="44">
        <v>155</v>
      </c>
      <c r="L14364" s="45">
        <v>27415.576518456288</v>
      </c>
      <c r="M14364" s="46">
        <v>28837.081127676538</v>
      </c>
      <c r="N14364" s="45"/>
      <c r="O14364" s="46"/>
    </row>
    <row r="14365" spans="1:15" x14ac:dyDescent="0.2">
      <c r="A14365" s="11" t="str">
        <f t="shared" si="1344"/>
        <v>9312903 - Region Syddanmark1 år</v>
      </c>
      <c r="B14365" s="12" t="str">
        <f t="shared" si="1347"/>
        <v>931290</v>
      </c>
      <c r="C14365" s="14">
        <f t="shared" si="1345"/>
        <v>0</v>
      </c>
      <c r="D14365" s="14">
        <f t="shared" si="1346"/>
        <v>0</v>
      </c>
      <c r="E14365" s="19" t="str">
        <f t="shared" si="1348"/>
        <v>931290 - Jord-, kloak- og andet anlægsarbejde</v>
      </c>
      <c r="F14365" s="19" t="str">
        <f t="shared" si="1349"/>
        <v>1 år</v>
      </c>
      <c r="G14365" s="40" t="s">
        <v>516</v>
      </c>
      <c r="H14365" s="41" t="s">
        <v>268</v>
      </c>
      <c r="I14365" s="42" t="s">
        <v>544</v>
      </c>
      <c r="J14365" s="43" t="s">
        <v>22</v>
      </c>
      <c r="K14365" s="44">
        <v>107</v>
      </c>
      <c r="L14365" s="45">
        <v>28229.558296492891</v>
      </c>
      <c r="M14365" s="46">
        <v>29693.268067750181</v>
      </c>
      <c r="N14365" s="45"/>
      <c r="O14365" s="46"/>
    </row>
    <row r="14366" spans="1:15" x14ac:dyDescent="0.2">
      <c r="A14366" s="11" t="str">
        <f t="shared" si="1344"/>
        <v>9312903 - Region Syddanmark2 år</v>
      </c>
      <c r="B14366" s="12" t="str">
        <f t="shared" si="1347"/>
        <v>931290</v>
      </c>
      <c r="C14366" s="14">
        <f t="shared" si="1345"/>
        <v>0</v>
      </c>
      <c r="D14366" s="14">
        <f t="shared" si="1346"/>
        <v>0</v>
      </c>
      <c r="E14366" s="19" t="str">
        <f t="shared" si="1348"/>
        <v>931290 - Jord-, kloak- og andet anlægsarbejde</v>
      </c>
      <c r="F14366" s="19" t="str">
        <f t="shared" si="1349"/>
        <v>2 år</v>
      </c>
      <c r="G14366" s="40" t="s">
        <v>516</v>
      </c>
      <c r="H14366" s="41" t="s">
        <v>268</v>
      </c>
      <c r="I14366" s="42" t="s">
        <v>544</v>
      </c>
      <c r="J14366" s="43" t="s">
        <v>23</v>
      </c>
      <c r="K14366" s="44">
        <v>107</v>
      </c>
      <c r="L14366" s="45">
        <v>28390.539002222493</v>
      </c>
      <c r="M14366" s="46">
        <v>29862.595663979646</v>
      </c>
      <c r="N14366" s="45"/>
      <c r="O14366" s="46"/>
    </row>
    <row r="14367" spans="1:15" x14ac:dyDescent="0.2">
      <c r="A14367" s="11" t="str">
        <f t="shared" si="1344"/>
        <v>9312903 - Region Syddanmark3 år</v>
      </c>
      <c r="B14367" s="12" t="str">
        <f t="shared" si="1347"/>
        <v>931290</v>
      </c>
      <c r="C14367" s="14">
        <f t="shared" si="1345"/>
        <v>0</v>
      </c>
      <c r="D14367" s="14">
        <f t="shared" si="1346"/>
        <v>0</v>
      </c>
      <c r="E14367" s="19" t="str">
        <f t="shared" si="1348"/>
        <v>931290 - Jord-, kloak- og andet anlægsarbejde</v>
      </c>
      <c r="F14367" s="19" t="str">
        <f t="shared" si="1349"/>
        <v>3 år</v>
      </c>
      <c r="G14367" s="40" t="s">
        <v>516</v>
      </c>
      <c r="H14367" s="41" t="s">
        <v>268</v>
      </c>
      <c r="I14367" s="42" t="s">
        <v>544</v>
      </c>
      <c r="J14367" s="43" t="s">
        <v>14</v>
      </c>
      <c r="K14367" s="44">
        <v>94</v>
      </c>
      <c r="L14367" s="45">
        <v>28100.177679992208</v>
      </c>
      <c r="M14367" s="46">
        <v>29557.179033406246</v>
      </c>
      <c r="N14367" s="45"/>
      <c r="O14367" s="46"/>
    </row>
    <row r="14368" spans="1:15" x14ac:dyDescent="0.2">
      <c r="A14368" s="11" t="str">
        <f t="shared" si="1344"/>
        <v>9312903 - Region Syddanmark4 år</v>
      </c>
      <c r="B14368" s="12" t="str">
        <f t="shared" si="1347"/>
        <v>931290</v>
      </c>
      <c r="C14368" s="14">
        <f t="shared" si="1345"/>
        <v>0</v>
      </c>
      <c r="D14368" s="14">
        <f t="shared" si="1346"/>
        <v>0</v>
      </c>
      <c r="E14368" s="19" t="str">
        <f t="shared" si="1348"/>
        <v>931290 - Jord-, kloak- og andet anlægsarbejde</v>
      </c>
      <c r="F14368" s="19" t="str">
        <f t="shared" si="1349"/>
        <v>4 år</v>
      </c>
      <c r="G14368" s="40" t="s">
        <v>516</v>
      </c>
      <c r="H14368" s="41" t="s">
        <v>268</v>
      </c>
      <c r="I14368" s="42" t="s">
        <v>544</v>
      </c>
      <c r="J14368" s="43" t="s">
        <v>24</v>
      </c>
      <c r="K14368" s="44">
        <v>96</v>
      </c>
      <c r="L14368" s="45">
        <v>29141.644824993706</v>
      </c>
      <c r="M14368" s="46">
        <v>30652.646514529599</v>
      </c>
      <c r="N14368" s="45"/>
      <c r="O14368" s="46"/>
    </row>
    <row r="14369" spans="1:15" x14ac:dyDescent="0.2">
      <c r="A14369" s="11" t="str">
        <f t="shared" si="1344"/>
        <v>9312903 - Region Syddanmark5-9 år</v>
      </c>
      <c r="B14369" s="12" t="str">
        <f t="shared" si="1347"/>
        <v>931290</v>
      </c>
      <c r="C14369" s="14">
        <f t="shared" si="1345"/>
        <v>0</v>
      </c>
      <c r="D14369" s="14">
        <f t="shared" si="1346"/>
        <v>0</v>
      </c>
      <c r="E14369" s="19" t="str">
        <f t="shared" si="1348"/>
        <v>931290 - Jord-, kloak- og andet anlægsarbejde</v>
      </c>
      <c r="F14369" s="19" t="str">
        <f t="shared" si="1349"/>
        <v>5-9 år</v>
      </c>
      <c r="G14369" s="40" t="s">
        <v>516</v>
      </c>
      <c r="H14369" s="41" t="s">
        <v>268</v>
      </c>
      <c r="I14369" s="42" t="s">
        <v>544</v>
      </c>
      <c r="J14369" s="43" t="s">
        <v>15</v>
      </c>
      <c r="K14369" s="44">
        <v>391</v>
      </c>
      <c r="L14369" s="45">
        <v>28605.722044373073</v>
      </c>
      <c r="M14369" s="46">
        <v>30088.936001547201</v>
      </c>
      <c r="N14369" s="45"/>
      <c r="O14369" s="46"/>
    </row>
    <row r="14370" spans="1:15" x14ac:dyDescent="0.2">
      <c r="A14370" s="11" t="str">
        <f t="shared" si="1344"/>
        <v>9312903 - Region Syddanmark0-4 år</v>
      </c>
      <c r="B14370" s="12" t="str">
        <f t="shared" si="1347"/>
        <v>931290</v>
      </c>
      <c r="C14370" s="14">
        <f t="shared" si="1345"/>
        <v>0</v>
      </c>
      <c r="D14370" s="14">
        <f t="shared" si="1346"/>
        <v>0</v>
      </c>
      <c r="E14370" s="19" t="str">
        <f t="shared" si="1348"/>
        <v>931290 - Jord-, kloak- og andet anlægsarbejde</v>
      </c>
      <c r="F14370" s="19" t="str">
        <f t="shared" si="1349"/>
        <v>0-4 år</v>
      </c>
      <c r="G14370" s="40" t="s">
        <v>516</v>
      </c>
      <c r="H14370" s="41" t="s">
        <v>268</v>
      </c>
      <c r="I14370" s="42" t="s">
        <v>544</v>
      </c>
      <c r="J14370" s="43" t="s">
        <v>16</v>
      </c>
      <c r="K14370" s="44">
        <v>559</v>
      </c>
      <c r="L14370" s="45">
        <v>28047.217766844697</v>
      </c>
      <c r="M14370" s="46">
        <v>29539.235175446702</v>
      </c>
      <c r="N14370" s="45"/>
      <c r="O14370" s="46"/>
    </row>
    <row r="14371" spans="1:15" x14ac:dyDescent="0.2">
      <c r="A14371" s="11" t="str">
        <f t="shared" si="1344"/>
        <v>9312903 - Region Syddanmark10-14 år</v>
      </c>
      <c r="B14371" s="12" t="str">
        <f t="shared" si="1347"/>
        <v>931290</v>
      </c>
      <c r="C14371" s="14">
        <f t="shared" si="1345"/>
        <v>0</v>
      </c>
      <c r="D14371" s="14">
        <f t="shared" si="1346"/>
        <v>0</v>
      </c>
      <c r="E14371" s="19" t="str">
        <f t="shared" si="1348"/>
        <v>931290 - Jord-, kloak- og andet anlægsarbejde</v>
      </c>
      <c r="F14371" s="19" t="str">
        <f t="shared" si="1349"/>
        <v>10-14 år</v>
      </c>
      <c r="G14371" s="40" t="s">
        <v>516</v>
      </c>
      <c r="H14371" s="41" t="s">
        <v>268</v>
      </c>
      <c r="I14371" s="42" t="s">
        <v>544</v>
      </c>
      <c r="J14371" s="43" t="s">
        <v>17</v>
      </c>
      <c r="K14371" s="44">
        <v>309</v>
      </c>
      <c r="L14371" s="45">
        <v>30405.038854548737</v>
      </c>
      <c r="M14371" s="46">
        <v>32027.691143371729</v>
      </c>
      <c r="N14371" s="45"/>
      <c r="O14371" s="46"/>
    </row>
    <row r="14372" spans="1:15" x14ac:dyDescent="0.2">
      <c r="A14372" s="11" t="str">
        <f t="shared" si="1344"/>
        <v>9312903 - Region Syddanmark15-20 år</v>
      </c>
      <c r="B14372" s="12" t="str">
        <f t="shared" si="1347"/>
        <v>931290</v>
      </c>
      <c r="C14372" s="14">
        <f t="shared" si="1345"/>
        <v>0</v>
      </c>
      <c r="D14372" s="14">
        <f t="shared" si="1346"/>
        <v>0</v>
      </c>
      <c r="E14372" s="19" t="str">
        <f t="shared" si="1348"/>
        <v>931290 - Jord-, kloak- og andet anlægsarbejde</v>
      </c>
      <c r="F14372" s="19" t="str">
        <f t="shared" si="1349"/>
        <v>15-20 år</v>
      </c>
      <c r="G14372" s="40" t="s">
        <v>516</v>
      </c>
      <c r="H14372" s="41" t="s">
        <v>268</v>
      </c>
      <c r="I14372" s="42" t="s">
        <v>544</v>
      </c>
      <c r="J14372" s="43" t="s">
        <v>18</v>
      </c>
      <c r="K14372" s="44">
        <v>251</v>
      </c>
      <c r="L14372" s="45">
        <v>30501.553614477176</v>
      </c>
      <c r="M14372" s="46">
        <v>32111.020815510754</v>
      </c>
      <c r="N14372" s="45"/>
      <c r="O14372" s="46"/>
    </row>
    <row r="14373" spans="1:15" x14ac:dyDescent="0.2">
      <c r="A14373" s="11" t="str">
        <f t="shared" si="1344"/>
        <v>9312903 - Region Syddanmark20-24 år</v>
      </c>
      <c r="B14373" s="12" t="str">
        <f t="shared" si="1347"/>
        <v>931290</v>
      </c>
      <c r="C14373" s="14">
        <f t="shared" si="1345"/>
        <v>0</v>
      </c>
      <c r="D14373" s="14">
        <f t="shared" si="1346"/>
        <v>0</v>
      </c>
      <c r="E14373" s="19" t="str">
        <f t="shared" si="1348"/>
        <v>931290 - Jord-, kloak- og andet anlægsarbejde</v>
      </c>
      <c r="F14373" s="19" t="str">
        <f t="shared" si="1349"/>
        <v>20-24 år</v>
      </c>
      <c r="G14373" s="40" t="s">
        <v>516</v>
      </c>
      <c r="H14373" s="41" t="s">
        <v>268</v>
      </c>
      <c r="I14373" s="42" t="s">
        <v>544</v>
      </c>
      <c r="J14373" s="43" t="s">
        <v>19</v>
      </c>
      <c r="K14373" s="44">
        <v>249</v>
      </c>
      <c r="L14373" s="45">
        <v>30990.056807862878</v>
      </c>
      <c r="M14373" s="46">
        <v>32596.899128421708</v>
      </c>
      <c r="N14373" s="45"/>
      <c r="O14373" s="46"/>
    </row>
    <row r="14374" spans="1:15" x14ac:dyDescent="0.2">
      <c r="A14374" s="11" t="str">
        <f t="shared" si="1344"/>
        <v>9312903 - Region Syddanmark25 år og derover</v>
      </c>
      <c r="B14374" s="12" t="str">
        <f t="shared" si="1347"/>
        <v>931290</v>
      </c>
      <c r="C14374" s="14">
        <f t="shared" si="1345"/>
        <v>0</v>
      </c>
      <c r="D14374" s="14">
        <f t="shared" si="1346"/>
        <v>0</v>
      </c>
      <c r="E14374" s="19" t="str">
        <f t="shared" si="1348"/>
        <v>931290 - Jord-, kloak- og andet anlægsarbejde</v>
      </c>
      <c r="F14374" s="19" t="str">
        <f t="shared" si="1349"/>
        <v>25 år og derover</v>
      </c>
      <c r="G14374" s="40" t="s">
        <v>516</v>
      </c>
      <c r="H14374" s="41" t="s">
        <v>268</v>
      </c>
      <c r="I14374" s="42" t="s">
        <v>544</v>
      </c>
      <c r="J14374" s="43" t="s">
        <v>9</v>
      </c>
      <c r="K14374" s="44">
        <v>1153</v>
      </c>
      <c r="L14374" s="45">
        <v>30907.602959344604</v>
      </c>
      <c r="M14374" s="46">
        <v>32510.170026904914</v>
      </c>
      <c r="N14374" s="45"/>
      <c r="O14374" s="46"/>
    </row>
    <row r="14375" spans="1:15" x14ac:dyDescent="0.2">
      <c r="A14375" s="11" t="str">
        <f t="shared" si="1344"/>
        <v>9312903 - Region SyddanmarkAlle uanset erf.</v>
      </c>
      <c r="B14375" s="12" t="str">
        <f t="shared" si="1347"/>
        <v>931290</v>
      </c>
      <c r="C14375" s="14">
        <f t="shared" si="1345"/>
        <v>0</v>
      </c>
      <c r="D14375" s="14">
        <f t="shared" si="1346"/>
        <v>0</v>
      </c>
      <c r="E14375" s="19" t="str">
        <f t="shared" si="1348"/>
        <v>931290 - Jord-, kloak- og andet anlægsarbejde</v>
      </c>
      <c r="F14375" s="19" t="str">
        <f t="shared" si="1349"/>
        <v>Alle uanset erf.</v>
      </c>
      <c r="G14375" s="40" t="s">
        <v>516</v>
      </c>
      <c r="H14375" s="41" t="s">
        <v>268</v>
      </c>
      <c r="I14375" s="42" t="s">
        <v>544</v>
      </c>
      <c r="J14375" s="43" t="s">
        <v>10</v>
      </c>
      <c r="K14375" s="44">
        <v>2912</v>
      </c>
      <c r="L14375" s="45">
        <v>30124.69732585792</v>
      </c>
      <c r="M14375" s="46">
        <v>31688.596698802186</v>
      </c>
      <c r="N14375" s="45"/>
      <c r="O14375" s="46"/>
    </row>
    <row r="14376" spans="1:15" x14ac:dyDescent="0.2">
      <c r="A14376" s="11" t="str">
        <f t="shared" si="1344"/>
        <v>9312904 - Region MidtjyllandUnder 1 år</v>
      </c>
      <c r="B14376" s="12" t="str">
        <f t="shared" si="1347"/>
        <v>931290</v>
      </c>
      <c r="C14376" s="14">
        <f t="shared" si="1345"/>
        <v>0</v>
      </c>
      <c r="D14376" s="14">
        <f t="shared" si="1346"/>
        <v>0</v>
      </c>
      <c r="E14376" s="19" t="str">
        <f t="shared" si="1348"/>
        <v>931290 - Jord-, kloak- og andet anlægsarbejde</v>
      </c>
      <c r="F14376" s="19" t="str">
        <f t="shared" si="1349"/>
        <v>Under 1 år</v>
      </c>
      <c r="G14376" s="40" t="s">
        <v>516</v>
      </c>
      <c r="H14376" s="41" t="s">
        <v>268</v>
      </c>
      <c r="I14376" s="42" t="s">
        <v>517</v>
      </c>
      <c r="J14376" s="43" t="s">
        <v>13</v>
      </c>
      <c r="K14376" s="44">
        <v>92</v>
      </c>
      <c r="L14376" s="45">
        <v>29729.817312087362</v>
      </c>
      <c r="M14376" s="46">
        <v>31271.315894543135</v>
      </c>
      <c r="N14376" s="45"/>
      <c r="O14376" s="46"/>
    </row>
    <row r="14377" spans="1:15" x14ac:dyDescent="0.2">
      <c r="A14377" s="11" t="str">
        <f t="shared" si="1344"/>
        <v>9312904 - Region Midtjylland1 år</v>
      </c>
      <c r="B14377" s="12" t="str">
        <f t="shared" si="1347"/>
        <v>931290</v>
      </c>
      <c r="C14377" s="14">
        <f t="shared" si="1345"/>
        <v>0</v>
      </c>
      <c r="D14377" s="14">
        <f t="shared" si="1346"/>
        <v>0</v>
      </c>
      <c r="E14377" s="19" t="str">
        <f t="shared" si="1348"/>
        <v>931290 - Jord-, kloak- og andet anlægsarbejde</v>
      </c>
      <c r="F14377" s="19" t="str">
        <f t="shared" si="1349"/>
        <v>1 år</v>
      </c>
      <c r="G14377" s="40" t="s">
        <v>516</v>
      </c>
      <c r="H14377" s="41" t="s">
        <v>268</v>
      </c>
      <c r="I14377" s="42" t="s">
        <v>517</v>
      </c>
      <c r="J14377" s="43" t="s">
        <v>22</v>
      </c>
      <c r="K14377" s="44">
        <v>70</v>
      </c>
      <c r="L14377" s="45">
        <v>30503.447580762528</v>
      </c>
      <c r="M14377" s="46">
        <v>32085.059089240985</v>
      </c>
      <c r="N14377" s="45"/>
      <c r="O14377" s="46"/>
    </row>
    <row r="14378" spans="1:15" x14ac:dyDescent="0.2">
      <c r="A14378" s="11" t="str">
        <f t="shared" si="1344"/>
        <v>9312904 - Region Midtjylland2 år</v>
      </c>
      <c r="B14378" s="12" t="str">
        <f t="shared" si="1347"/>
        <v>931290</v>
      </c>
      <c r="C14378" s="14">
        <f t="shared" si="1345"/>
        <v>0</v>
      </c>
      <c r="D14378" s="14">
        <f t="shared" si="1346"/>
        <v>0</v>
      </c>
      <c r="E14378" s="19" t="str">
        <f t="shared" si="1348"/>
        <v>931290 - Jord-, kloak- og andet anlægsarbejde</v>
      </c>
      <c r="F14378" s="19" t="str">
        <f t="shared" si="1349"/>
        <v>2 år</v>
      </c>
      <c r="G14378" s="40" t="s">
        <v>516</v>
      </c>
      <c r="H14378" s="41" t="s">
        <v>268</v>
      </c>
      <c r="I14378" s="42" t="s">
        <v>517</v>
      </c>
      <c r="J14378" s="43" t="s">
        <v>23</v>
      </c>
      <c r="K14378" s="44">
        <v>55</v>
      </c>
      <c r="L14378" s="45">
        <v>31409.703149248708</v>
      </c>
      <c r="M14378" s="46">
        <v>33038.304239247271</v>
      </c>
      <c r="N14378" s="45"/>
      <c r="O14378" s="46"/>
    </row>
    <row r="14379" spans="1:15" x14ac:dyDescent="0.2">
      <c r="A14379" s="11" t="str">
        <f t="shared" si="1344"/>
        <v>9312904 - Region Midtjylland3 år</v>
      </c>
      <c r="B14379" s="12" t="str">
        <f t="shared" si="1347"/>
        <v>931290</v>
      </c>
      <c r="C14379" s="14">
        <f t="shared" si="1345"/>
        <v>0</v>
      </c>
      <c r="D14379" s="14">
        <f t="shared" si="1346"/>
        <v>0</v>
      </c>
      <c r="E14379" s="19" t="str">
        <f t="shared" si="1348"/>
        <v>931290 - Jord-, kloak- og andet anlægsarbejde</v>
      </c>
      <c r="F14379" s="19" t="str">
        <f t="shared" si="1349"/>
        <v>3 år</v>
      </c>
      <c r="G14379" s="40" t="s">
        <v>516</v>
      </c>
      <c r="H14379" s="41" t="s">
        <v>268</v>
      </c>
      <c r="I14379" s="42" t="s">
        <v>517</v>
      </c>
      <c r="J14379" s="43" t="s">
        <v>14</v>
      </c>
      <c r="K14379" s="44">
        <v>71</v>
      </c>
      <c r="L14379" s="45">
        <v>29817.093215303641</v>
      </c>
      <c r="M14379" s="46">
        <v>31399.758575140677</v>
      </c>
      <c r="N14379" s="45"/>
      <c r="O14379" s="46"/>
    </row>
    <row r="14380" spans="1:15" x14ac:dyDescent="0.2">
      <c r="A14380" s="11" t="str">
        <f t="shared" si="1344"/>
        <v>9312904 - Region Midtjylland4 år</v>
      </c>
      <c r="B14380" s="12" t="str">
        <f t="shared" si="1347"/>
        <v>931290</v>
      </c>
      <c r="C14380" s="14">
        <f t="shared" si="1345"/>
        <v>0</v>
      </c>
      <c r="D14380" s="14">
        <f t="shared" si="1346"/>
        <v>0</v>
      </c>
      <c r="E14380" s="19" t="str">
        <f t="shared" si="1348"/>
        <v>931290 - Jord-, kloak- og andet anlægsarbejde</v>
      </c>
      <c r="F14380" s="19" t="str">
        <f t="shared" si="1349"/>
        <v>4 år</v>
      </c>
      <c r="G14380" s="40" t="s">
        <v>516</v>
      </c>
      <c r="H14380" s="41" t="s">
        <v>268</v>
      </c>
      <c r="I14380" s="42" t="s">
        <v>517</v>
      </c>
      <c r="J14380" s="43" t="s">
        <v>24</v>
      </c>
      <c r="K14380" s="44">
        <v>58</v>
      </c>
      <c r="L14380" s="45">
        <v>32156.817707281778</v>
      </c>
      <c r="M14380" s="46">
        <v>33824.156876968162</v>
      </c>
      <c r="N14380" s="45"/>
      <c r="O14380" s="46"/>
    </row>
    <row r="14381" spans="1:15" x14ac:dyDescent="0.2">
      <c r="A14381" s="11" t="str">
        <f t="shared" si="1344"/>
        <v>9312904 - Region Midtjylland5-9 år</v>
      </c>
      <c r="B14381" s="12" t="str">
        <f t="shared" si="1347"/>
        <v>931290</v>
      </c>
      <c r="C14381" s="14">
        <f t="shared" si="1345"/>
        <v>0</v>
      </c>
      <c r="D14381" s="14">
        <f t="shared" si="1346"/>
        <v>0</v>
      </c>
      <c r="E14381" s="19" t="str">
        <f t="shared" si="1348"/>
        <v>931290 - Jord-, kloak- og andet anlægsarbejde</v>
      </c>
      <c r="F14381" s="19" t="str">
        <f t="shared" si="1349"/>
        <v>5-9 år</v>
      </c>
      <c r="G14381" s="40" t="s">
        <v>516</v>
      </c>
      <c r="H14381" s="41" t="s">
        <v>268</v>
      </c>
      <c r="I14381" s="42" t="s">
        <v>517</v>
      </c>
      <c r="J14381" s="43" t="s">
        <v>15</v>
      </c>
      <c r="K14381" s="44">
        <v>317</v>
      </c>
      <c r="L14381" s="45">
        <v>31390.020233386174</v>
      </c>
      <c r="M14381" s="46">
        <v>33017.60075919552</v>
      </c>
      <c r="N14381" s="45"/>
      <c r="O14381" s="46"/>
    </row>
    <row r="14382" spans="1:15" x14ac:dyDescent="0.2">
      <c r="A14382" s="11" t="str">
        <f t="shared" si="1344"/>
        <v>9312904 - Region Midtjylland0-4 år</v>
      </c>
      <c r="B14382" s="12" t="str">
        <f t="shared" si="1347"/>
        <v>931290</v>
      </c>
      <c r="C14382" s="14">
        <f t="shared" si="1345"/>
        <v>0</v>
      </c>
      <c r="D14382" s="14">
        <f t="shared" si="1346"/>
        <v>0</v>
      </c>
      <c r="E14382" s="19" t="str">
        <f t="shared" si="1348"/>
        <v>931290 - Jord-, kloak- og andet anlægsarbejde</v>
      </c>
      <c r="F14382" s="19" t="str">
        <f t="shared" si="1349"/>
        <v>0-4 år</v>
      </c>
      <c r="G14382" s="40" t="s">
        <v>516</v>
      </c>
      <c r="H14382" s="41" t="s">
        <v>268</v>
      </c>
      <c r="I14382" s="42" t="s">
        <v>517</v>
      </c>
      <c r="J14382" s="43" t="s">
        <v>16</v>
      </c>
      <c r="K14382" s="44">
        <v>346</v>
      </c>
      <c r="L14382" s="45">
        <v>30651.987501025524</v>
      </c>
      <c r="M14382" s="46">
        <v>32295.522029105887</v>
      </c>
      <c r="N14382" s="45"/>
      <c r="O14382" s="46"/>
    </row>
    <row r="14383" spans="1:15" x14ac:dyDescent="0.2">
      <c r="A14383" s="11" t="str">
        <f t="shared" si="1344"/>
        <v>9312904 - Region Midtjylland10-14 år</v>
      </c>
      <c r="B14383" s="12" t="str">
        <f t="shared" si="1347"/>
        <v>931290</v>
      </c>
      <c r="C14383" s="14">
        <f t="shared" si="1345"/>
        <v>0</v>
      </c>
      <c r="D14383" s="14">
        <f t="shared" si="1346"/>
        <v>0</v>
      </c>
      <c r="E14383" s="19" t="str">
        <f t="shared" si="1348"/>
        <v>931290 - Jord-, kloak- og andet anlægsarbejde</v>
      </c>
      <c r="F14383" s="19" t="str">
        <f t="shared" si="1349"/>
        <v>10-14 år</v>
      </c>
      <c r="G14383" s="40" t="s">
        <v>516</v>
      </c>
      <c r="H14383" s="41" t="s">
        <v>268</v>
      </c>
      <c r="I14383" s="42" t="s">
        <v>517</v>
      </c>
      <c r="J14383" s="43" t="s">
        <v>17</v>
      </c>
      <c r="K14383" s="44">
        <v>295</v>
      </c>
      <c r="L14383" s="45">
        <v>31619.590191626059</v>
      </c>
      <c r="M14383" s="46">
        <v>33276.228992585049</v>
      </c>
      <c r="N14383" s="45"/>
      <c r="O14383" s="46"/>
    </row>
    <row r="14384" spans="1:15" x14ac:dyDescent="0.2">
      <c r="A14384" s="11" t="str">
        <f t="shared" si="1344"/>
        <v>9312904 - Region Midtjylland15-20 år</v>
      </c>
      <c r="B14384" s="12" t="str">
        <f t="shared" si="1347"/>
        <v>931290</v>
      </c>
      <c r="C14384" s="14">
        <f t="shared" si="1345"/>
        <v>0</v>
      </c>
      <c r="D14384" s="14">
        <f t="shared" si="1346"/>
        <v>0</v>
      </c>
      <c r="E14384" s="19" t="str">
        <f t="shared" si="1348"/>
        <v>931290 - Jord-, kloak- og andet anlægsarbejde</v>
      </c>
      <c r="F14384" s="19" t="str">
        <f t="shared" si="1349"/>
        <v>15-20 år</v>
      </c>
      <c r="G14384" s="40" t="s">
        <v>516</v>
      </c>
      <c r="H14384" s="41" t="s">
        <v>268</v>
      </c>
      <c r="I14384" s="42" t="s">
        <v>517</v>
      </c>
      <c r="J14384" s="43" t="s">
        <v>18</v>
      </c>
      <c r="K14384" s="44">
        <v>235</v>
      </c>
      <c r="L14384" s="45">
        <v>32851.428041803461</v>
      </c>
      <c r="M14384" s="46">
        <v>34593.062108667014</v>
      </c>
      <c r="N14384" s="45"/>
      <c r="O14384" s="46"/>
    </row>
    <row r="14385" spans="1:15" x14ac:dyDescent="0.2">
      <c r="A14385" s="11" t="str">
        <f t="shared" si="1344"/>
        <v>9312904 - Region Midtjylland20-24 år</v>
      </c>
      <c r="B14385" s="12" t="str">
        <f t="shared" si="1347"/>
        <v>931290</v>
      </c>
      <c r="C14385" s="14">
        <f t="shared" si="1345"/>
        <v>0</v>
      </c>
      <c r="D14385" s="14">
        <f t="shared" si="1346"/>
        <v>0</v>
      </c>
      <c r="E14385" s="19" t="str">
        <f t="shared" si="1348"/>
        <v>931290 - Jord-, kloak- og andet anlægsarbejde</v>
      </c>
      <c r="F14385" s="19" t="str">
        <f t="shared" si="1349"/>
        <v>20-24 år</v>
      </c>
      <c r="G14385" s="40" t="s">
        <v>516</v>
      </c>
      <c r="H14385" s="41" t="s">
        <v>268</v>
      </c>
      <c r="I14385" s="42" t="s">
        <v>517</v>
      </c>
      <c r="J14385" s="43" t="s">
        <v>19</v>
      </c>
      <c r="K14385" s="44">
        <v>236</v>
      </c>
      <c r="L14385" s="45">
        <v>33223.738744805487</v>
      </c>
      <c r="M14385" s="46">
        <v>34946.398041409244</v>
      </c>
      <c r="N14385" s="45"/>
      <c r="O14385" s="46"/>
    </row>
    <row r="14386" spans="1:15" x14ac:dyDescent="0.2">
      <c r="A14386" s="11" t="str">
        <f t="shared" si="1344"/>
        <v>9312904 - Region Midtjylland25 år og derover</v>
      </c>
      <c r="B14386" s="12" t="str">
        <f t="shared" si="1347"/>
        <v>931290</v>
      </c>
      <c r="C14386" s="14">
        <f t="shared" si="1345"/>
        <v>0</v>
      </c>
      <c r="D14386" s="14">
        <f t="shared" si="1346"/>
        <v>0</v>
      </c>
      <c r="E14386" s="19" t="str">
        <f t="shared" si="1348"/>
        <v>931290 - Jord-, kloak- og andet anlægsarbejde</v>
      </c>
      <c r="F14386" s="19" t="str">
        <f t="shared" si="1349"/>
        <v>25 år og derover</v>
      </c>
      <c r="G14386" s="40" t="s">
        <v>516</v>
      </c>
      <c r="H14386" s="41" t="s">
        <v>268</v>
      </c>
      <c r="I14386" s="42" t="s">
        <v>517</v>
      </c>
      <c r="J14386" s="43" t="s">
        <v>9</v>
      </c>
      <c r="K14386" s="44">
        <v>1011</v>
      </c>
      <c r="L14386" s="45">
        <v>32576.687882270937</v>
      </c>
      <c r="M14386" s="46">
        <v>34265.797427226265</v>
      </c>
      <c r="N14386" s="45"/>
      <c r="O14386" s="46"/>
    </row>
    <row r="14387" spans="1:15" x14ac:dyDescent="0.2">
      <c r="A14387" s="11" t="str">
        <f t="shared" si="1344"/>
        <v>9312904 - Region MidtjyllandAlle uanset erf.</v>
      </c>
      <c r="B14387" s="12" t="str">
        <f t="shared" si="1347"/>
        <v>931290</v>
      </c>
      <c r="C14387" s="14">
        <f t="shared" si="1345"/>
        <v>0</v>
      </c>
      <c r="D14387" s="14">
        <f t="shared" si="1346"/>
        <v>0</v>
      </c>
      <c r="E14387" s="19" t="str">
        <f t="shared" si="1348"/>
        <v>931290 - Jord-, kloak- og andet anlægsarbejde</v>
      </c>
      <c r="F14387" s="19" t="str">
        <f t="shared" si="1349"/>
        <v>Alle uanset erf.</v>
      </c>
      <c r="G14387" s="40" t="s">
        <v>516</v>
      </c>
      <c r="H14387" s="41" t="s">
        <v>268</v>
      </c>
      <c r="I14387" s="42" t="s">
        <v>517</v>
      </c>
      <c r="J14387" s="43" t="s">
        <v>10</v>
      </c>
      <c r="K14387" s="44">
        <v>2440</v>
      </c>
      <c r="L14387" s="45">
        <v>32115.582785666407</v>
      </c>
      <c r="M14387" s="46">
        <v>33831.882096863446</v>
      </c>
      <c r="N14387" s="45"/>
      <c r="O14387" s="46"/>
    </row>
    <row r="14388" spans="1:15" x14ac:dyDescent="0.2">
      <c r="A14388" s="11" t="str">
        <f t="shared" si="1344"/>
        <v>9312905 - Region NordjyllandUnder 1 år</v>
      </c>
      <c r="B14388" s="12" t="str">
        <f t="shared" si="1347"/>
        <v>931290</v>
      </c>
      <c r="C14388" s="14">
        <f t="shared" si="1345"/>
        <v>0</v>
      </c>
      <c r="D14388" s="14">
        <f t="shared" si="1346"/>
        <v>0</v>
      </c>
      <c r="E14388" s="19" t="str">
        <f t="shared" si="1348"/>
        <v>931290 - Jord-, kloak- og andet anlægsarbejde</v>
      </c>
      <c r="F14388" s="19" t="str">
        <f t="shared" si="1349"/>
        <v>Under 1 år</v>
      </c>
      <c r="G14388" s="40" t="s">
        <v>516</v>
      </c>
      <c r="H14388" s="41" t="s">
        <v>268</v>
      </c>
      <c r="I14388" s="42" t="s">
        <v>21</v>
      </c>
      <c r="J14388" s="43" t="s">
        <v>13</v>
      </c>
      <c r="K14388" s="44">
        <v>51</v>
      </c>
      <c r="L14388" s="45">
        <v>28661.461677693806</v>
      </c>
      <c r="M14388" s="46">
        <v>30147.565749019948</v>
      </c>
      <c r="N14388" s="45"/>
      <c r="O14388" s="46"/>
    </row>
    <row r="14389" spans="1:15" x14ac:dyDescent="0.2">
      <c r="A14389" s="11" t="str">
        <f t="shared" si="1344"/>
        <v>9312905 - Region Nordjylland1 år</v>
      </c>
      <c r="B14389" s="12" t="str">
        <f t="shared" si="1347"/>
        <v>931290</v>
      </c>
      <c r="C14389" s="14">
        <f t="shared" si="1345"/>
        <v>0</v>
      </c>
      <c r="D14389" s="14">
        <f t="shared" si="1346"/>
        <v>0</v>
      </c>
      <c r="E14389" s="19" t="str">
        <f t="shared" si="1348"/>
        <v>931290 - Jord-, kloak- og andet anlægsarbejde</v>
      </c>
      <c r="F14389" s="19" t="str">
        <f t="shared" si="1349"/>
        <v>1 år</v>
      </c>
      <c r="G14389" s="40" t="s">
        <v>516</v>
      </c>
      <c r="H14389" s="41" t="s">
        <v>268</v>
      </c>
      <c r="I14389" s="42" t="s">
        <v>21</v>
      </c>
      <c r="J14389" s="43" t="s">
        <v>22</v>
      </c>
      <c r="K14389" s="44">
        <v>45</v>
      </c>
      <c r="L14389" s="45">
        <v>27485.674370714765</v>
      </c>
      <c r="M14389" s="46">
        <v>28910.813571387607</v>
      </c>
      <c r="N14389" s="45"/>
      <c r="O14389" s="46"/>
    </row>
    <row r="14390" spans="1:15" x14ac:dyDescent="0.2">
      <c r="A14390" s="11" t="str">
        <f t="shared" si="1344"/>
        <v>9312905 - Region Nordjylland2 år</v>
      </c>
      <c r="B14390" s="12" t="str">
        <f t="shared" si="1347"/>
        <v>931290</v>
      </c>
      <c r="C14390" s="14">
        <f t="shared" si="1345"/>
        <v>0</v>
      </c>
      <c r="D14390" s="14">
        <f t="shared" si="1346"/>
        <v>0</v>
      </c>
      <c r="E14390" s="19" t="str">
        <f t="shared" si="1348"/>
        <v>931290 - Jord-, kloak- og andet anlægsarbejde</v>
      </c>
      <c r="F14390" s="19" t="str">
        <f t="shared" si="1349"/>
        <v>2 år</v>
      </c>
      <c r="G14390" s="40" t="s">
        <v>516</v>
      </c>
      <c r="H14390" s="41" t="s">
        <v>268</v>
      </c>
      <c r="I14390" s="42" t="s">
        <v>21</v>
      </c>
      <c r="J14390" s="43" t="s">
        <v>23</v>
      </c>
      <c r="K14390" s="44">
        <v>42</v>
      </c>
      <c r="L14390" s="45">
        <v>28654.839802547391</v>
      </c>
      <c r="M14390" s="46">
        <v>30140.600527964467</v>
      </c>
      <c r="N14390" s="45"/>
      <c r="O14390" s="46"/>
    </row>
    <row r="14391" spans="1:15" x14ac:dyDescent="0.2">
      <c r="A14391" s="11" t="str">
        <f t="shared" si="1344"/>
        <v>9312905 - Region Nordjylland3 år</v>
      </c>
      <c r="B14391" s="12" t="str">
        <f t="shared" si="1347"/>
        <v>931290</v>
      </c>
      <c r="C14391" s="14">
        <f t="shared" si="1345"/>
        <v>0</v>
      </c>
      <c r="D14391" s="14">
        <f t="shared" si="1346"/>
        <v>0</v>
      </c>
      <c r="E14391" s="19" t="str">
        <f t="shared" si="1348"/>
        <v>931290 - Jord-, kloak- og andet anlægsarbejde</v>
      </c>
      <c r="F14391" s="19" t="str">
        <f t="shared" si="1349"/>
        <v>3 år</v>
      </c>
      <c r="G14391" s="40" t="s">
        <v>516</v>
      </c>
      <c r="H14391" s="41" t="s">
        <v>268</v>
      </c>
      <c r="I14391" s="42" t="s">
        <v>21</v>
      </c>
      <c r="J14391" s="43" t="s">
        <v>14</v>
      </c>
      <c r="K14391" s="44">
        <v>40</v>
      </c>
      <c r="L14391" s="45">
        <v>29539.3786839401</v>
      </c>
      <c r="M14391" s="46">
        <v>31071.002975132924</v>
      </c>
      <c r="N14391" s="45"/>
      <c r="O14391" s="46"/>
    </row>
    <row r="14392" spans="1:15" x14ac:dyDescent="0.2">
      <c r="A14392" s="11" t="str">
        <f t="shared" si="1344"/>
        <v>9312905 - Region Nordjylland4 år</v>
      </c>
      <c r="B14392" s="12" t="str">
        <f t="shared" si="1347"/>
        <v>931290</v>
      </c>
      <c r="C14392" s="14">
        <f t="shared" si="1345"/>
        <v>0</v>
      </c>
      <c r="D14392" s="14">
        <f t="shared" si="1346"/>
        <v>0</v>
      </c>
      <c r="E14392" s="19" t="str">
        <f t="shared" si="1348"/>
        <v>931290 - Jord-, kloak- og andet anlægsarbejde</v>
      </c>
      <c r="F14392" s="19" t="str">
        <f t="shared" si="1349"/>
        <v>4 år</v>
      </c>
      <c r="G14392" s="40" t="s">
        <v>516</v>
      </c>
      <c r="H14392" s="41" t="s">
        <v>268</v>
      </c>
      <c r="I14392" s="42" t="s">
        <v>21</v>
      </c>
      <c r="J14392" s="43" t="s">
        <v>24</v>
      </c>
      <c r="K14392" s="44">
        <v>55</v>
      </c>
      <c r="L14392" s="45">
        <v>29046.479381488971</v>
      </c>
      <c r="M14392" s="46">
        <v>30552.546718596077</v>
      </c>
      <c r="N14392" s="45"/>
      <c r="O14392" s="46"/>
    </row>
    <row r="14393" spans="1:15" x14ac:dyDescent="0.2">
      <c r="A14393" s="11" t="str">
        <f t="shared" si="1344"/>
        <v>9312905 - Region Nordjylland5-9 år</v>
      </c>
      <c r="B14393" s="12" t="str">
        <f t="shared" si="1347"/>
        <v>931290</v>
      </c>
      <c r="C14393" s="14">
        <f t="shared" si="1345"/>
        <v>0</v>
      </c>
      <c r="D14393" s="14">
        <f t="shared" si="1346"/>
        <v>0</v>
      </c>
      <c r="E14393" s="19" t="str">
        <f t="shared" si="1348"/>
        <v>931290 - Jord-, kloak- og andet anlægsarbejde</v>
      </c>
      <c r="F14393" s="19" t="str">
        <f t="shared" si="1349"/>
        <v>5-9 år</v>
      </c>
      <c r="G14393" s="40" t="s">
        <v>516</v>
      </c>
      <c r="H14393" s="41" t="s">
        <v>268</v>
      </c>
      <c r="I14393" s="42" t="s">
        <v>21</v>
      </c>
      <c r="J14393" s="43" t="s">
        <v>15</v>
      </c>
      <c r="K14393" s="44">
        <v>259</v>
      </c>
      <c r="L14393" s="45">
        <v>29315.995403991008</v>
      </c>
      <c r="M14393" s="46">
        <v>30836.037215353193</v>
      </c>
      <c r="N14393" s="45"/>
      <c r="O14393" s="46"/>
    </row>
    <row r="14394" spans="1:15" x14ac:dyDescent="0.2">
      <c r="A14394" s="11" t="str">
        <f t="shared" si="1344"/>
        <v>9312905 - Region Nordjylland0-4 år</v>
      </c>
      <c r="B14394" s="12" t="str">
        <f t="shared" si="1347"/>
        <v>931290</v>
      </c>
      <c r="C14394" s="14">
        <f t="shared" si="1345"/>
        <v>0</v>
      </c>
      <c r="D14394" s="14">
        <f t="shared" si="1346"/>
        <v>0</v>
      </c>
      <c r="E14394" s="19" t="str">
        <f t="shared" si="1348"/>
        <v>931290 - Jord-, kloak- og andet anlægsarbejde</v>
      </c>
      <c r="F14394" s="19" t="str">
        <f t="shared" si="1349"/>
        <v>0-4 år</v>
      </c>
      <c r="G14394" s="40" t="s">
        <v>516</v>
      </c>
      <c r="H14394" s="41" t="s">
        <v>268</v>
      </c>
      <c r="I14394" s="42" t="s">
        <v>21</v>
      </c>
      <c r="J14394" s="43" t="s">
        <v>16</v>
      </c>
      <c r="K14394" s="44">
        <v>233</v>
      </c>
      <c r="L14394" s="45">
        <v>28681.915856640593</v>
      </c>
      <c r="M14394" s="46">
        <v>30169.080482342863</v>
      </c>
      <c r="N14394" s="45"/>
      <c r="O14394" s="46"/>
    </row>
    <row r="14395" spans="1:15" x14ac:dyDescent="0.2">
      <c r="A14395" s="11" t="str">
        <f t="shared" si="1344"/>
        <v>9312905 - Region Nordjylland10-14 år</v>
      </c>
      <c r="B14395" s="12" t="str">
        <f t="shared" si="1347"/>
        <v>931290</v>
      </c>
      <c r="C14395" s="14">
        <f t="shared" si="1345"/>
        <v>0</v>
      </c>
      <c r="D14395" s="14">
        <f t="shared" si="1346"/>
        <v>0</v>
      </c>
      <c r="E14395" s="19" t="str">
        <f t="shared" si="1348"/>
        <v>931290 - Jord-, kloak- og andet anlægsarbejde</v>
      </c>
      <c r="F14395" s="19" t="str">
        <f t="shared" si="1349"/>
        <v>10-14 år</v>
      </c>
      <c r="G14395" s="40" t="s">
        <v>516</v>
      </c>
      <c r="H14395" s="41" t="s">
        <v>268</v>
      </c>
      <c r="I14395" s="42" t="s">
        <v>21</v>
      </c>
      <c r="J14395" s="43" t="s">
        <v>17</v>
      </c>
      <c r="K14395" s="44">
        <v>189</v>
      </c>
      <c r="L14395" s="45">
        <v>30176.647309767453</v>
      </c>
      <c r="M14395" s="46">
        <v>31741.314141149618</v>
      </c>
      <c r="N14395" s="45"/>
      <c r="O14395" s="46"/>
    </row>
    <row r="14396" spans="1:15" x14ac:dyDescent="0.2">
      <c r="A14396" s="11" t="str">
        <f t="shared" si="1344"/>
        <v>9312905 - Region Nordjylland15-20 år</v>
      </c>
      <c r="B14396" s="12" t="str">
        <f t="shared" si="1347"/>
        <v>931290</v>
      </c>
      <c r="C14396" s="14">
        <f t="shared" si="1345"/>
        <v>0</v>
      </c>
      <c r="D14396" s="14">
        <f t="shared" si="1346"/>
        <v>0</v>
      </c>
      <c r="E14396" s="19" t="str">
        <f t="shared" si="1348"/>
        <v>931290 - Jord-, kloak- og andet anlægsarbejde</v>
      </c>
      <c r="F14396" s="19" t="str">
        <f t="shared" si="1349"/>
        <v>15-20 år</v>
      </c>
      <c r="G14396" s="40" t="s">
        <v>516</v>
      </c>
      <c r="H14396" s="41" t="s">
        <v>268</v>
      </c>
      <c r="I14396" s="42" t="s">
        <v>21</v>
      </c>
      <c r="J14396" s="43" t="s">
        <v>18</v>
      </c>
      <c r="K14396" s="44">
        <v>151</v>
      </c>
      <c r="L14396" s="45">
        <v>31761.150025646693</v>
      </c>
      <c r="M14396" s="46">
        <v>33407.973725494783</v>
      </c>
      <c r="N14396" s="45"/>
      <c r="O14396" s="46"/>
    </row>
    <row r="14397" spans="1:15" x14ac:dyDescent="0.2">
      <c r="A14397" s="11" t="str">
        <f t="shared" si="1344"/>
        <v>9312905 - Region Nordjylland20-24 år</v>
      </c>
      <c r="B14397" s="12" t="str">
        <f t="shared" si="1347"/>
        <v>931290</v>
      </c>
      <c r="C14397" s="14">
        <f t="shared" si="1345"/>
        <v>0</v>
      </c>
      <c r="D14397" s="14">
        <f t="shared" si="1346"/>
        <v>0</v>
      </c>
      <c r="E14397" s="19" t="str">
        <f t="shared" si="1348"/>
        <v>931290 - Jord-, kloak- og andet anlægsarbejde</v>
      </c>
      <c r="F14397" s="19" t="str">
        <f t="shared" si="1349"/>
        <v>20-24 år</v>
      </c>
      <c r="G14397" s="40" t="s">
        <v>516</v>
      </c>
      <c r="H14397" s="41" t="s">
        <v>268</v>
      </c>
      <c r="I14397" s="42" t="s">
        <v>21</v>
      </c>
      <c r="J14397" s="43" t="s">
        <v>19</v>
      </c>
      <c r="K14397" s="44">
        <v>152</v>
      </c>
      <c r="L14397" s="45">
        <v>30650.829573580369</v>
      </c>
      <c r="M14397" s="46">
        <v>32240.082875838561</v>
      </c>
      <c r="N14397" s="45"/>
      <c r="O14397" s="46"/>
    </row>
    <row r="14398" spans="1:15" x14ac:dyDescent="0.2">
      <c r="A14398" s="11" t="str">
        <f t="shared" si="1344"/>
        <v>9312905 - Region Nordjylland25 år og derover</v>
      </c>
      <c r="B14398" s="12" t="str">
        <f t="shared" si="1347"/>
        <v>931290</v>
      </c>
      <c r="C14398" s="14">
        <f t="shared" si="1345"/>
        <v>0</v>
      </c>
      <c r="D14398" s="14">
        <f t="shared" si="1346"/>
        <v>0</v>
      </c>
      <c r="E14398" s="19" t="str">
        <f t="shared" si="1348"/>
        <v>931290 - Jord-, kloak- og andet anlægsarbejde</v>
      </c>
      <c r="F14398" s="19" t="str">
        <f t="shared" si="1349"/>
        <v>25 år og derover</v>
      </c>
      <c r="G14398" s="40" t="s">
        <v>516</v>
      </c>
      <c r="H14398" s="41" t="s">
        <v>268</v>
      </c>
      <c r="I14398" s="42" t="s">
        <v>21</v>
      </c>
      <c r="J14398" s="43" t="s">
        <v>9</v>
      </c>
      <c r="K14398" s="44">
        <v>699</v>
      </c>
      <c r="L14398" s="45">
        <v>31475.636755825391</v>
      </c>
      <c r="M14398" s="46">
        <v>33107.656520079741</v>
      </c>
      <c r="N14398" s="45"/>
      <c r="O14398" s="46"/>
    </row>
    <row r="14399" spans="1:15" x14ac:dyDescent="0.2">
      <c r="A14399" s="11" t="str">
        <f t="shared" si="1344"/>
        <v>9312905 - Region NordjyllandAlle uanset erf.</v>
      </c>
      <c r="B14399" s="12" t="str">
        <f t="shared" si="1347"/>
        <v>931290</v>
      </c>
      <c r="C14399" s="14">
        <f t="shared" si="1345"/>
        <v>0</v>
      </c>
      <c r="D14399" s="14">
        <f t="shared" si="1346"/>
        <v>0</v>
      </c>
      <c r="E14399" s="19" t="str">
        <f t="shared" si="1348"/>
        <v>931290 - Jord-, kloak- og andet anlægsarbejde</v>
      </c>
      <c r="F14399" s="19" t="str">
        <f t="shared" si="1349"/>
        <v>Alle uanset erf.</v>
      </c>
      <c r="G14399" s="40" t="s">
        <v>516</v>
      </c>
      <c r="H14399" s="41" t="s">
        <v>268</v>
      </c>
      <c r="I14399" s="42" t="s">
        <v>21</v>
      </c>
      <c r="J14399" s="43" t="s">
        <v>10</v>
      </c>
      <c r="K14399" s="44">
        <v>1683</v>
      </c>
      <c r="L14399" s="45">
        <v>30651.807039097279</v>
      </c>
      <c r="M14399" s="46">
        <v>32241.961903758387</v>
      </c>
      <c r="N14399" s="45"/>
      <c r="O14399" s="46"/>
    </row>
    <row r="14400" spans="1:15" x14ac:dyDescent="0.2">
      <c r="A14400" s="11" t="str">
        <f t="shared" si="1344"/>
        <v>9312906 - Alle regionerUnder 1 år</v>
      </c>
      <c r="B14400" s="12" t="str">
        <f t="shared" si="1347"/>
        <v>931290</v>
      </c>
      <c r="C14400" s="14">
        <f t="shared" si="1345"/>
        <v>0</v>
      </c>
      <c r="D14400" s="14">
        <f t="shared" si="1346"/>
        <v>0</v>
      </c>
      <c r="E14400" s="19" t="str">
        <f t="shared" si="1348"/>
        <v>931290 - Jord-, kloak- og andet anlægsarbejde</v>
      </c>
      <c r="F14400" s="19" t="str">
        <f t="shared" si="1349"/>
        <v>Under 1 år</v>
      </c>
      <c r="G14400" s="40" t="s">
        <v>516</v>
      </c>
      <c r="H14400" s="41" t="s">
        <v>268</v>
      </c>
      <c r="I14400" s="42" t="s">
        <v>11</v>
      </c>
      <c r="J14400" s="43" t="s">
        <v>13</v>
      </c>
      <c r="K14400" s="44">
        <v>535</v>
      </c>
      <c r="L14400" s="45">
        <v>28101.76046976287</v>
      </c>
      <c r="M14400" s="46">
        <v>29565.400260078452</v>
      </c>
      <c r="N14400" s="45"/>
      <c r="O14400" s="46"/>
    </row>
    <row r="14401" spans="1:15" x14ac:dyDescent="0.2">
      <c r="A14401" s="11" t="str">
        <f t="shared" si="1344"/>
        <v>9312906 - Alle regioner1 år</v>
      </c>
      <c r="B14401" s="12" t="str">
        <f t="shared" si="1347"/>
        <v>931290</v>
      </c>
      <c r="C14401" s="14">
        <f t="shared" si="1345"/>
        <v>0</v>
      </c>
      <c r="D14401" s="14">
        <f t="shared" si="1346"/>
        <v>0</v>
      </c>
      <c r="E14401" s="19" t="str">
        <f t="shared" si="1348"/>
        <v>931290 - Jord-, kloak- og andet anlægsarbejde</v>
      </c>
      <c r="F14401" s="19" t="str">
        <f t="shared" si="1349"/>
        <v>1 år</v>
      </c>
      <c r="G14401" s="40" t="s">
        <v>516</v>
      </c>
      <c r="H14401" s="41" t="s">
        <v>268</v>
      </c>
      <c r="I14401" s="42" t="s">
        <v>11</v>
      </c>
      <c r="J14401" s="43" t="s">
        <v>22</v>
      </c>
      <c r="K14401" s="44">
        <v>461</v>
      </c>
      <c r="L14401" s="45">
        <v>28826.36653963384</v>
      </c>
      <c r="M14401" s="46">
        <v>30327.904829269177</v>
      </c>
      <c r="N14401" s="45"/>
      <c r="O14401" s="46"/>
    </row>
    <row r="14402" spans="1:15" x14ac:dyDescent="0.2">
      <c r="A14402" s="11" t="str">
        <f t="shared" ref="A14402:A14465" si="1350">B14402&amp;I14402&amp;F14402</f>
        <v>9312906 - Alle regioner2 år</v>
      </c>
      <c r="B14402" s="12" t="str">
        <f t="shared" si="1347"/>
        <v>931290</v>
      </c>
      <c r="C14402" s="14">
        <f t="shared" ref="C14402:C14465" si="1351">N14402*1.2</f>
        <v>0</v>
      </c>
      <c r="D14402" s="14">
        <f t="shared" ref="D14402:D14465" si="1352">O14402*1.2</f>
        <v>0</v>
      </c>
      <c r="E14402" s="19" t="str">
        <f t="shared" si="1348"/>
        <v>931290 - Jord-, kloak- og andet anlægsarbejde</v>
      </c>
      <c r="F14402" s="19" t="str">
        <f t="shared" si="1349"/>
        <v>2 år</v>
      </c>
      <c r="G14402" s="40" t="s">
        <v>516</v>
      </c>
      <c r="H14402" s="41" t="s">
        <v>268</v>
      </c>
      <c r="I14402" s="42" t="s">
        <v>11</v>
      </c>
      <c r="J14402" s="43" t="s">
        <v>23</v>
      </c>
      <c r="K14402" s="44">
        <v>380</v>
      </c>
      <c r="L14402" s="45">
        <v>29882.715291512213</v>
      </c>
      <c r="M14402" s="46">
        <v>31432.141673054997</v>
      </c>
      <c r="N14402" s="45"/>
      <c r="O14402" s="46"/>
    </row>
    <row r="14403" spans="1:15" x14ac:dyDescent="0.2">
      <c r="A14403" s="11" t="str">
        <f t="shared" si="1350"/>
        <v>9312906 - Alle regioner3 år</v>
      </c>
      <c r="B14403" s="12" t="str">
        <f t="shared" ref="B14403:B14466" si="1353">LEFT(E14403,6)</f>
        <v>931290</v>
      </c>
      <c r="C14403" s="14">
        <f t="shared" si="1351"/>
        <v>0</v>
      </c>
      <c r="D14403" s="14">
        <f t="shared" si="1352"/>
        <v>0</v>
      </c>
      <c r="E14403" s="19" t="str">
        <f t="shared" ref="E14403:E14466" si="1354">TRIM(H14403)</f>
        <v>931290 - Jord-, kloak- og andet anlægsarbejde</v>
      </c>
      <c r="F14403" s="19" t="str">
        <f t="shared" ref="F14403:F14466" si="1355">MID(J14403,6,30)</f>
        <v>3 år</v>
      </c>
      <c r="G14403" s="40" t="s">
        <v>516</v>
      </c>
      <c r="H14403" s="41" t="s">
        <v>268</v>
      </c>
      <c r="I14403" s="42" t="s">
        <v>11</v>
      </c>
      <c r="J14403" s="43" t="s">
        <v>14</v>
      </c>
      <c r="K14403" s="44">
        <v>389</v>
      </c>
      <c r="L14403" s="45">
        <v>30133.557697261185</v>
      </c>
      <c r="M14403" s="46">
        <v>31718.94874681799</v>
      </c>
      <c r="N14403" s="45"/>
      <c r="O14403" s="46"/>
    </row>
    <row r="14404" spans="1:15" x14ac:dyDescent="0.2">
      <c r="A14404" s="11" t="str">
        <f t="shared" si="1350"/>
        <v>9312906 - Alle regioner4 år</v>
      </c>
      <c r="B14404" s="12" t="str">
        <f t="shared" si="1353"/>
        <v>931290</v>
      </c>
      <c r="C14404" s="14">
        <f t="shared" si="1351"/>
        <v>0</v>
      </c>
      <c r="D14404" s="14">
        <f t="shared" si="1352"/>
        <v>0</v>
      </c>
      <c r="E14404" s="19" t="str">
        <f t="shared" si="1354"/>
        <v>931290 - Jord-, kloak- og andet anlægsarbejde</v>
      </c>
      <c r="F14404" s="19" t="str">
        <f t="shared" si="1355"/>
        <v>4 år</v>
      </c>
      <c r="G14404" s="40" t="s">
        <v>516</v>
      </c>
      <c r="H14404" s="41" t="s">
        <v>268</v>
      </c>
      <c r="I14404" s="42" t="s">
        <v>11</v>
      </c>
      <c r="J14404" s="43" t="s">
        <v>24</v>
      </c>
      <c r="K14404" s="44">
        <v>411</v>
      </c>
      <c r="L14404" s="45">
        <v>30654.70368166273</v>
      </c>
      <c r="M14404" s="46">
        <v>32244.157857409467</v>
      </c>
      <c r="N14404" s="45"/>
      <c r="O14404" s="46"/>
    </row>
    <row r="14405" spans="1:15" x14ac:dyDescent="0.2">
      <c r="A14405" s="11" t="str">
        <f t="shared" si="1350"/>
        <v>9312906 - Alle regioner5-9 år</v>
      </c>
      <c r="B14405" s="12" t="str">
        <f t="shared" si="1353"/>
        <v>931290</v>
      </c>
      <c r="C14405" s="14">
        <f t="shared" si="1351"/>
        <v>0</v>
      </c>
      <c r="D14405" s="14">
        <f t="shared" si="1352"/>
        <v>0</v>
      </c>
      <c r="E14405" s="19" t="str">
        <f t="shared" si="1354"/>
        <v>931290 - Jord-, kloak- og andet anlægsarbejde</v>
      </c>
      <c r="F14405" s="19" t="str">
        <f t="shared" si="1355"/>
        <v>5-9 år</v>
      </c>
      <c r="G14405" s="40" t="s">
        <v>516</v>
      </c>
      <c r="H14405" s="41" t="s">
        <v>268</v>
      </c>
      <c r="I14405" s="42" t="s">
        <v>11</v>
      </c>
      <c r="J14405" s="43" t="s">
        <v>15</v>
      </c>
      <c r="K14405" s="44">
        <v>1830</v>
      </c>
      <c r="L14405" s="45">
        <v>30496.004483142522</v>
      </c>
      <c r="M14405" s="46">
        <v>32105.599735114585</v>
      </c>
      <c r="N14405" s="45"/>
      <c r="O14405" s="46"/>
    </row>
    <row r="14406" spans="1:15" x14ac:dyDescent="0.2">
      <c r="A14406" s="11" t="str">
        <f t="shared" si="1350"/>
        <v>9312906 - Alle regioner0-4 år</v>
      </c>
      <c r="B14406" s="12" t="str">
        <f t="shared" si="1353"/>
        <v>931290</v>
      </c>
      <c r="C14406" s="14">
        <f t="shared" si="1351"/>
        <v>0</v>
      </c>
      <c r="D14406" s="14">
        <f t="shared" si="1352"/>
        <v>0</v>
      </c>
      <c r="E14406" s="19" t="str">
        <f t="shared" si="1354"/>
        <v>931290 - Jord-, kloak- og andet anlægsarbejde</v>
      </c>
      <c r="F14406" s="19" t="str">
        <f t="shared" si="1355"/>
        <v>0-4 år</v>
      </c>
      <c r="G14406" s="40" t="s">
        <v>516</v>
      </c>
      <c r="H14406" s="41" t="s">
        <v>268</v>
      </c>
      <c r="I14406" s="42" t="s">
        <v>11</v>
      </c>
      <c r="J14406" s="43" t="s">
        <v>16</v>
      </c>
      <c r="K14406" s="44">
        <v>2176</v>
      </c>
      <c r="L14406" s="45">
        <v>29383.613983969259</v>
      </c>
      <c r="M14406" s="46">
        <v>30912.885359571519</v>
      </c>
      <c r="N14406" s="45"/>
      <c r="O14406" s="46"/>
    </row>
    <row r="14407" spans="1:15" x14ac:dyDescent="0.2">
      <c r="A14407" s="11" t="str">
        <f t="shared" si="1350"/>
        <v>9312906 - Alle regioner10-14 år</v>
      </c>
      <c r="B14407" s="12" t="str">
        <f t="shared" si="1353"/>
        <v>931290</v>
      </c>
      <c r="C14407" s="14">
        <f t="shared" si="1351"/>
        <v>0</v>
      </c>
      <c r="D14407" s="14">
        <f t="shared" si="1352"/>
        <v>0</v>
      </c>
      <c r="E14407" s="19" t="str">
        <f t="shared" si="1354"/>
        <v>931290 - Jord-, kloak- og andet anlægsarbejde</v>
      </c>
      <c r="F14407" s="19" t="str">
        <f t="shared" si="1355"/>
        <v>10-14 år</v>
      </c>
      <c r="G14407" s="40" t="s">
        <v>516</v>
      </c>
      <c r="H14407" s="41" t="s">
        <v>268</v>
      </c>
      <c r="I14407" s="42" t="s">
        <v>11</v>
      </c>
      <c r="J14407" s="43" t="s">
        <v>17</v>
      </c>
      <c r="K14407" s="44">
        <v>1491</v>
      </c>
      <c r="L14407" s="45">
        <v>31555.126629475413</v>
      </c>
      <c r="M14407" s="46">
        <v>33195.171768188797</v>
      </c>
      <c r="N14407" s="45"/>
      <c r="O14407" s="46"/>
    </row>
    <row r="14408" spans="1:15" x14ac:dyDescent="0.2">
      <c r="A14408" s="11" t="str">
        <f t="shared" si="1350"/>
        <v>9312906 - Alle regioner15-20 år</v>
      </c>
      <c r="B14408" s="12" t="str">
        <f t="shared" si="1353"/>
        <v>931290</v>
      </c>
      <c r="C14408" s="14">
        <f t="shared" si="1351"/>
        <v>0</v>
      </c>
      <c r="D14408" s="14">
        <f t="shared" si="1352"/>
        <v>0</v>
      </c>
      <c r="E14408" s="19" t="str">
        <f t="shared" si="1354"/>
        <v>931290 - Jord-, kloak- og andet anlægsarbejde</v>
      </c>
      <c r="F14408" s="19" t="str">
        <f t="shared" si="1355"/>
        <v>15-20 år</v>
      </c>
      <c r="G14408" s="40" t="s">
        <v>516</v>
      </c>
      <c r="H14408" s="41" t="s">
        <v>268</v>
      </c>
      <c r="I14408" s="42" t="s">
        <v>11</v>
      </c>
      <c r="J14408" s="43" t="s">
        <v>18</v>
      </c>
      <c r="K14408" s="44">
        <v>1168</v>
      </c>
      <c r="L14408" s="45">
        <v>32202.629551727106</v>
      </c>
      <c r="M14408" s="46">
        <v>33889.670094168941</v>
      </c>
      <c r="N14408" s="45"/>
      <c r="O14408" s="46"/>
    </row>
    <row r="14409" spans="1:15" x14ac:dyDescent="0.2">
      <c r="A14409" s="11" t="str">
        <f t="shared" si="1350"/>
        <v>9312906 - Alle regioner20-24 år</v>
      </c>
      <c r="B14409" s="12" t="str">
        <f t="shared" si="1353"/>
        <v>931290</v>
      </c>
      <c r="C14409" s="14">
        <f t="shared" si="1351"/>
        <v>0</v>
      </c>
      <c r="D14409" s="14">
        <f t="shared" si="1352"/>
        <v>0</v>
      </c>
      <c r="E14409" s="19" t="str">
        <f t="shared" si="1354"/>
        <v>931290 - Jord-, kloak- og andet anlægsarbejde</v>
      </c>
      <c r="F14409" s="19" t="str">
        <f t="shared" si="1355"/>
        <v>20-24 år</v>
      </c>
      <c r="G14409" s="40" t="s">
        <v>516</v>
      </c>
      <c r="H14409" s="41" t="s">
        <v>268</v>
      </c>
      <c r="I14409" s="42" t="s">
        <v>11</v>
      </c>
      <c r="J14409" s="43" t="s">
        <v>19</v>
      </c>
      <c r="K14409" s="44">
        <v>1202</v>
      </c>
      <c r="L14409" s="45">
        <v>32709.85679584078</v>
      </c>
      <c r="M14409" s="46">
        <v>34405.871182805058</v>
      </c>
      <c r="N14409" s="45"/>
      <c r="O14409" s="46"/>
    </row>
    <row r="14410" spans="1:15" x14ac:dyDescent="0.2">
      <c r="A14410" s="11" t="str">
        <f t="shared" si="1350"/>
        <v>9312906 - Alle regioner25 år og derover</v>
      </c>
      <c r="B14410" s="12" t="str">
        <f t="shared" si="1353"/>
        <v>931290</v>
      </c>
      <c r="C14410" s="14">
        <f t="shared" si="1351"/>
        <v>0</v>
      </c>
      <c r="D14410" s="14">
        <f t="shared" si="1352"/>
        <v>0</v>
      </c>
      <c r="E14410" s="19" t="str">
        <f t="shared" si="1354"/>
        <v>931290 - Jord-, kloak- og andet anlægsarbejde</v>
      </c>
      <c r="F14410" s="19" t="str">
        <f t="shared" si="1355"/>
        <v>25 år og derover</v>
      </c>
      <c r="G14410" s="40" t="s">
        <v>516</v>
      </c>
      <c r="H14410" s="41" t="s">
        <v>268</v>
      </c>
      <c r="I14410" s="42" t="s">
        <v>11</v>
      </c>
      <c r="J14410" s="43" t="s">
        <v>9</v>
      </c>
      <c r="K14410" s="44">
        <v>5177</v>
      </c>
      <c r="L14410" s="45">
        <v>32216.59815838316</v>
      </c>
      <c r="M14410" s="46">
        <v>33919.272347958373</v>
      </c>
      <c r="N14410" s="45"/>
      <c r="O14410" s="46"/>
    </row>
    <row r="14411" spans="1:15" x14ac:dyDescent="0.2">
      <c r="A14411" s="11" t="str">
        <f t="shared" si="1350"/>
        <v>9312906 - Alle regionerAlle uanset erf.</v>
      </c>
      <c r="B14411" s="12" t="str">
        <f t="shared" si="1353"/>
        <v>931290</v>
      </c>
      <c r="C14411" s="14">
        <f t="shared" si="1351"/>
        <v>0</v>
      </c>
      <c r="D14411" s="14">
        <f t="shared" si="1352"/>
        <v>0</v>
      </c>
      <c r="E14411" s="19" t="str">
        <f t="shared" si="1354"/>
        <v>931290 - Jord-, kloak- og andet anlægsarbejde</v>
      </c>
      <c r="F14411" s="19" t="str">
        <f t="shared" si="1355"/>
        <v>Alle uanset erf.</v>
      </c>
      <c r="G14411" s="40" t="s">
        <v>516</v>
      </c>
      <c r="H14411" s="41" t="s">
        <v>268</v>
      </c>
      <c r="I14411" s="42" t="s">
        <v>11</v>
      </c>
      <c r="J14411" s="43" t="s">
        <v>10</v>
      </c>
      <c r="K14411" s="44">
        <v>13044</v>
      </c>
      <c r="L14411" s="45">
        <v>31610.972949597024</v>
      </c>
      <c r="M14411" s="46">
        <v>33274.575102052746</v>
      </c>
      <c r="N14411" s="45"/>
      <c r="O14411" s="46"/>
    </row>
    <row r="14412" spans="1:15" x14ac:dyDescent="0.2">
      <c r="A14412" s="11" t="str">
        <f t="shared" si="1350"/>
        <v>9313101 - Region HovedstadenAlle uanset erf.</v>
      </c>
      <c r="B14412" s="12" t="str">
        <f t="shared" si="1353"/>
        <v>931310</v>
      </c>
      <c r="C14412" s="14">
        <f t="shared" si="1351"/>
        <v>0</v>
      </c>
      <c r="D14412" s="14">
        <f t="shared" si="1352"/>
        <v>0</v>
      </c>
      <c r="E14412" s="19" t="str">
        <f t="shared" si="1354"/>
        <v>931310 - Medhjælp ved isoleringsarbejde</v>
      </c>
      <c r="F14412" s="19" t="str">
        <f t="shared" si="1355"/>
        <v>Alle uanset erf.</v>
      </c>
      <c r="G14412" s="40" t="s">
        <v>516</v>
      </c>
      <c r="H14412" s="41" t="s">
        <v>495</v>
      </c>
      <c r="I14412" s="42" t="s">
        <v>8</v>
      </c>
      <c r="J14412" s="43" t="s">
        <v>10</v>
      </c>
      <c r="K14412" s="44">
        <v>12</v>
      </c>
      <c r="L14412" s="45">
        <v>32444.605495325497</v>
      </c>
      <c r="M14412" s="46">
        <v>34366.975325623323</v>
      </c>
      <c r="N14412" s="45"/>
      <c r="O14412" s="46"/>
    </row>
    <row r="14413" spans="1:15" x14ac:dyDescent="0.2">
      <c r="A14413" s="11" t="str">
        <f t="shared" si="1350"/>
        <v>9313102 - Region SjællandAlle uanset erf.</v>
      </c>
      <c r="B14413" s="12" t="str">
        <f t="shared" si="1353"/>
        <v>931310</v>
      </c>
      <c r="C14413" s="14">
        <f t="shared" si="1351"/>
        <v>0</v>
      </c>
      <c r="D14413" s="14">
        <f t="shared" si="1352"/>
        <v>0</v>
      </c>
      <c r="E14413" s="19" t="str">
        <f t="shared" si="1354"/>
        <v>931310 - Medhjælp ved isoleringsarbejde</v>
      </c>
      <c r="F14413" s="19" t="str">
        <f t="shared" si="1355"/>
        <v>Alle uanset erf.</v>
      </c>
      <c r="G14413" s="40" t="s">
        <v>516</v>
      </c>
      <c r="H14413" s="41" t="s">
        <v>495</v>
      </c>
      <c r="I14413" s="42" t="s">
        <v>20</v>
      </c>
      <c r="J14413" s="43" t="s">
        <v>10</v>
      </c>
      <c r="K14413" s="44">
        <v>12</v>
      </c>
      <c r="L14413" s="45">
        <v>36718.200533947806</v>
      </c>
      <c r="M14413" s="46">
        <v>38893.784420750082</v>
      </c>
      <c r="N14413" s="45"/>
      <c r="O14413" s="46"/>
    </row>
    <row r="14414" spans="1:15" x14ac:dyDescent="0.2">
      <c r="A14414" s="11" t="str">
        <f t="shared" si="1350"/>
        <v>9313106 - Alle regioner25 år og derover</v>
      </c>
      <c r="B14414" s="12" t="str">
        <f t="shared" si="1353"/>
        <v>931310</v>
      </c>
      <c r="C14414" s="14">
        <f t="shared" si="1351"/>
        <v>0</v>
      </c>
      <c r="D14414" s="14">
        <f t="shared" si="1352"/>
        <v>0</v>
      </c>
      <c r="E14414" s="19" t="str">
        <f t="shared" si="1354"/>
        <v>931310 - Medhjælp ved isoleringsarbejde</v>
      </c>
      <c r="F14414" s="19" t="str">
        <f t="shared" si="1355"/>
        <v>25 år og derover</v>
      </c>
      <c r="G14414" s="40" t="s">
        <v>516</v>
      </c>
      <c r="H14414" s="41" t="s">
        <v>495</v>
      </c>
      <c r="I14414" s="42" t="s">
        <v>11</v>
      </c>
      <c r="J14414" s="43" t="s">
        <v>9</v>
      </c>
      <c r="K14414" s="44">
        <v>13</v>
      </c>
      <c r="L14414" s="45">
        <v>28919.182222876869</v>
      </c>
      <c r="M14414" s="46">
        <v>30632.667795390713</v>
      </c>
      <c r="N14414" s="45"/>
      <c r="O14414" s="46"/>
    </row>
    <row r="14415" spans="1:15" x14ac:dyDescent="0.2">
      <c r="A14415" s="11" t="str">
        <f t="shared" si="1350"/>
        <v>9313106 - Alle regionerAlle uanset erf.</v>
      </c>
      <c r="B14415" s="12" t="str">
        <f t="shared" si="1353"/>
        <v>931310</v>
      </c>
      <c r="C14415" s="14">
        <f t="shared" si="1351"/>
        <v>0</v>
      </c>
      <c r="D14415" s="14">
        <f t="shared" si="1352"/>
        <v>0</v>
      </c>
      <c r="E14415" s="19" t="str">
        <f t="shared" si="1354"/>
        <v>931310 - Medhjælp ved isoleringsarbejde</v>
      </c>
      <c r="F14415" s="19" t="str">
        <f t="shared" si="1355"/>
        <v>Alle uanset erf.</v>
      </c>
      <c r="G14415" s="40" t="s">
        <v>516</v>
      </c>
      <c r="H14415" s="41" t="s">
        <v>495</v>
      </c>
      <c r="I14415" s="42" t="s">
        <v>11</v>
      </c>
      <c r="J14415" s="43" t="s">
        <v>10</v>
      </c>
      <c r="K14415" s="44">
        <v>40</v>
      </c>
      <c r="L14415" s="45">
        <v>26484.537076162469</v>
      </c>
      <c r="M14415" s="46">
        <v>28052.0636279668</v>
      </c>
      <c r="N14415" s="45"/>
      <c r="O14415" s="46"/>
    </row>
    <row r="14416" spans="1:15" x14ac:dyDescent="0.2">
      <c r="A14416" s="11" t="str">
        <f t="shared" si="1350"/>
        <v>9313202 - Region SjællandAlle uanset erf.</v>
      </c>
      <c r="B14416" s="12" t="str">
        <f t="shared" si="1353"/>
        <v>931320</v>
      </c>
      <c r="C14416" s="14">
        <f t="shared" si="1351"/>
        <v>0</v>
      </c>
      <c r="D14416" s="14">
        <f t="shared" si="1352"/>
        <v>0</v>
      </c>
      <c r="E14416" s="19" t="str">
        <f t="shared" si="1354"/>
        <v>931320 - Medhjælp ved tagdækningsarbejde</v>
      </c>
      <c r="F14416" s="19" t="str">
        <f t="shared" si="1355"/>
        <v>Alle uanset erf.</v>
      </c>
      <c r="G14416" s="40" t="s">
        <v>516</v>
      </c>
      <c r="H14416" s="41" t="s">
        <v>496</v>
      </c>
      <c r="I14416" s="42" t="s">
        <v>20</v>
      </c>
      <c r="J14416" s="43" t="s">
        <v>10</v>
      </c>
      <c r="K14416" s="44">
        <v>18</v>
      </c>
      <c r="L14416" s="45">
        <v>37333.694807303378</v>
      </c>
      <c r="M14416" s="46">
        <v>39269.456370153493</v>
      </c>
      <c r="N14416" s="45"/>
      <c r="O14416" s="46"/>
    </row>
    <row r="14417" spans="1:15" x14ac:dyDescent="0.2">
      <c r="A14417" s="11" t="str">
        <f t="shared" si="1350"/>
        <v>9313203 - Region SyddanmarkAlle uanset erf.</v>
      </c>
      <c r="B14417" s="12" t="str">
        <f t="shared" si="1353"/>
        <v>931320</v>
      </c>
      <c r="C14417" s="14">
        <f t="shared" si="1351"/>
        <v>0</v>
      </c>
      <c r="D14417" s="14">
        <f t="shared" si="1352"/>
        <v>0</v>
      </c>
      <c r="E14417" s="19" t="str">
        <f t="shared" si="1354"/>
        <v>931320 - Medhjælp ved tagdækningsarbejde</v>
      </c>
      <c r="F14417" s="19" t="str">
        <f t="shared" si="1355"/>
        <v>Alle uanset erf.</v>
      </c>
      <c r="G14417" s="40" t="s">
        <v>516</v>
      </c>
      <c r="H14417" s="41" t="s">
        <v>496</v>
      </c>
      <c r="I14417" s="42" t="s">
        <v>544</v>
      </c>
      <c r="J14417" s="43" t="s">
        <v>10</v>
      </c>
      <c r="K14417" s="44">
        <v>27</v>
      </c>
      <c r="L14417" s="45">
        <v>35913.295202718211</v>
      </c>
      <c r="M14417" s="46">
        <v>37775.408685124232</v>
      </c>
      <c r="N14417" s="45"/>
      <c r="O14417" s="46"/>
    </row>
    <row r="14418" spans="1:15" x14ac:dyDescent="0.2">
      <c r="A14418" s="11" t="str">
        <f t="shared" si="1350"/>
        <v>9313204 - Region MidtjyllandAlle uanset erf.</v>
      </c>
      <c r="B14418" s="12" t="str">
        <f t="shared" si="1353"/>
        <v>931320</v>
      </c>
      <c r="C14418" s="14">
        <f t="shared" si="1351"/>
        <v>0</v>
      </c>
      <c r="D14418" s="14">
        <f t="shared" si="1352"/>
        <v>0</v>
      </c>
      <c r="E14418" s="19" t="str">
        <f t="shared" si="1354"/>
        <v>931320 - Medhjælp ved tagdækningsarbejde</v>
      </c>
      <c r="F14418" s="19" t="str">
        <f t="shared" si="1355"/>
        <v>Alle uanset erf.</v>
      </c>
      <c r="G14418" s="40" t="s">
        <v>516</v>
      </c>
      <c r="H14418" s="41" t="s">
        <v>496</v>
      </c>
      <c r="I14418" s="42" t="s">
        <v>517</v>
      </c>
      <c r="J14418" s="43" t="s">
        <v>10</v>
      </c>
      <c r="K14418" s="44">
        <v>16</v>
      </c>
      <c r="L14418" s="45">
        <v>27879.163546104181</v>
      </c>
      <c r="M14418" s="46">
        <v>29324.705260512881</v>
      </c>
      <c r="N14418" s="45"/>
      <c r="O14418" s="46"/>
    </row>
    <row r="14419" spans="1:15" x14ac:dyDescent="0.2">
      <c r="A14419" s="11" t="str">
        <f t="shared" si="1350"/>
        <v>9313206 - Alle regioner5-9 år</v>
      </c>
      <c r="B14419" s="12" t="str">
        <f t="shared" si="1353"/>
        <v>931320</v>
      </c>
      <c r="C14419" s="14">
        <f t="shared" si="1351"/>
        <v>0</v>
      </c>
      <c r="D14419" s="14">
        <f t="shared" si="1352"/>
        <v>0</v>
      </c>
      <c r="E14419" s="19" t="str">
        <f t="shared" si="1354"/>
        <v>931320 - Medhjælp ved tagdækningsarbejde</v>
      </c>
      <c r="F14419" s="19" t="str">
        <f t="shared" si="1355"/>
        <v>5-9 år</v>
      </c>
      <c r="G14419" s="40" t="s">
        <v>516</v>
      </c>
      <c r="H14419" s="41" t="s">
        <v>496</v>
      </c>
      <c r="I14419" s="42" t="s">
        <v>11</v>
      </c>
      <c r="J14419" s="43" t="s">
        <v>15</v>
      </c>
      <c r="K14419" s="44">
        <v>14</v>
      </c>
      <c r="L14419" s="45">
        <v>29112.951768337636</v>
      </c>
      <c r="M14419" s="46">
        <v>30622.465715594546</v>
      </c>
      <c r="N14419" s="45"/>
      <c r="O14419" s="46"/>
    </row>
    <row r="14420" spans="1:15" x14ac:dyDescent="0.2">
      <c r="A14420" s="11" t="str">
        <f t="shared" si="1350"/>
        <v>9313206 - Alle regioner0-4 år</v>
      </c>
      <c r="B14420" s="12" t="str">
        <f t="shared" si="1353"/>
        <v>931320</v>
      </c>
      <c r="C14420" s="14">
        <f t="shared" si="1351"/>
        <v>0</v>
      </c>
      <c r="D14420" s="14">
        <f t="shared" si="1352"/>
        <v>0</v>
      </c>
      <c r="E14420" s="19" t="str">
        <f t="shared" si="1354"/>
        <v>931320 - Medhjælp ved tagdækningsarbejde</v>
      </c>
      <c r="F14420" s="19" t="str">
        <f t="shared" si="1355"/>
        <v>0-4 år</v>
      </c>
      <c r="G14420" s="40" t="s">
        <v>516</v>
      </c>
      <c r="H14420" s="41" t="s">
        <v>496</v>
      </c>
      <c r="I14420" s="42" t="s">
        <v>11</v>
      </c>
      <c r="J14420" s="43" t="s">
        <v>16</v>
      </c>
      <c r="K14420" s="44">
        <v>14</v>
      </c>
      <c r="L14420" s="45">
        <v>30583.646926805446</v>
      </c>
      <c r="M14420" s="46">
        <v>32169.416791756172</v>
      </c>
      <c r="N14420" s="45"/>
      <c r="O14420" s="46"/>
    </row>
    <row r="14421" spans="1:15" x14ac:dyDescent="0.2">
      <c r="A14421" s="11" t="str">
        <f t="shared" si="1350"/>
        <v>9313206 - Alle regioner10-14 år</v>
      </c>
      <c r="B14421" s="12" t="str">
        <f t="shared" si="1353"/>
        <v>931320</v>
      </c>
      <c r="C14421" s="14">
        <f t="shared" si="1351"/>
        <v>0</v>
      </c>
      <c r="D14421" s="14">
        <f t="shared" si="1352"/>
        <v>0</v>
      </c>
      <c r="E14421" s="19" t="str">
        <f t="shared" si="1354"/>
        <v>931320 - Medhjælp ved tagdækningsarbejde</v>
      </c>
      <c r="F14421" s="19" t="str">
        <f t="shared" si="1355"/>
        <v>10-14 år</v>
      </c>
      <c r="G14421" s="40" t="s">
        <v>516</v>
      </c>
      <c r="H14421" s="41" t="s">
        <v>496</v>
      </c>
      <c r="I14421" s="42" t="s">
        <v>11</v>
      </c>
      <c r="J14421" s="43" t="s">
        <v>17</v>
      </c>
      <c r="K14421" s="44">
        <v>11</v>
      </c>
      <c r="L14421" s="45">
        <v>36796.710025864311</v>
      </c>
      <c r="M14421" s="46">
        <v>38704.628791340358</v>
      </c>
      <c r="N14421" s="45"/>
      <c r="O14421" s="46"/>
    </row>
    <row r="14422" spans="1:15" x14ac:dyDescent="0.2">
      <c r="A14422" s="11" t="str">
        <f t="shared" si="1350"/>
        <v>9313206 - Alle regioner25 år og derover</v>
      </c>
      <c r="B14422" s="12" t="str">
        <f t="shared" si="1353"/>
        <v>931320</v>
      </c>
      <c r="C14422" s="14">
        <f t="shared" si="1351"/>
        <v>0</v>
      </c>
      <c r="D14422" s="14">
        <f t="shared" si="1352"/>
        <v>0</v>
      </c>
      <c r="E14422" s="19" t="str">
        <f t="shared" si="1354"/>
        <v>931320 - Medhjælp ved tagdækningsarbejde</v>
      </c>
      <c r="F14422" s="19" t="str">
        <f t="shared" si="1355"/>
        <v>25 år og derover</v>
      </c>
      <c r="G14422" s="40" t="s">
        <v>516</v>
      </c>
      <c r="H14422" s="41" t="s">
        <v>496</v>
      </c>
      <c r="I14422" s="42" t="s">
        <v>11</v>
      </c>
      <c r="J14422" s="43" t="s">
        <v>9</v>
      </c>
      <c r="K14422" s="44">
        <v>16</v>
      </c>
      <c r="L14422" s="45">
        <v>37333.694807303378</v>
      </c>
      <c r="M14422" s="46">
        <v>39269.456370153493</v>
      </c>
      <c r="N14422" s="45"/>
      <c r="O14422" s="46"/>
    </row>
    <row r="14423" spans="1:15" x14ac:dyDescent="0.2">
      <c r="A14423" s="11" t="str">
        <f t="shared" si="1350"/>
        <v>9313206 - Alle regionerAlle uanset erf.</v>
      </c>
      <c r="B14423" s="12" t="str">
        <f t="shared" si="1353"/>
        <v>931320</v>
      </c>
      <c r="C14423" s="14">
        <f t="shared" si="1351"/>
        <v>0</v>
      </c>
      <c r="D14423" s="14">
        <f t="shared" si="1352"/>
        <v>0</v>
      </c>
      <c r="E14423" s="19" t="str">
        <f t="shared" si="1354"/>
        <v>931320 - Medhjælp ved tagdækningsarbejde</v>
      </c>
      <c r="F14423" s="19" t="str">
        <f t="shared" si="1355"/>
        <v>Alle uanset erf.</v>
      </c>
      <c r="G14423" s="40" t="s">
        <v>516</v>
      </c>
      <c r="H14423" s="41" t="s">
        <v>496</v>
      </c>
      <c r="I14423" s="42" t="s">
        <v>11</v>
      </c>
      <c r="J14423" s="43" t="s">
        <v>10</v>
      </c>
      <c r="K14423" s="44">
        <v>63</v>
      </c>
      <c r="L14423" s="45">
        <v>34198.387955357677</v>
      </c>
      <c r="M14423" s="46">
        <v>35971.583061202582</v>
      </c>
      <c r="N14423" s="45"/>
      <c r="O14423" s="46"/>
    </row>
    <row r="14424" spans="1:15" x14ac:dyDescent="0.2">
      <c r="A14424" s="11" t="str">
        <f t="shared" si="1350"/>
        <v>9313301 - Region HovedstadenUnder 1 år</v>
      </c>
      <c r="B14424" s="12" t="str">
        <f t="shared" si="1353"/>
        <v>931330</v>
      </c>
      <c r="C14424" s="14">
        <f t="shared" si="1351"/>
        <v>0</v>
      </c>
      <c r="D14424" s="14">
        <f t="shared" si="1352"/>
        <v>0</v>
      </c>
      <c r="E14424" s="19" t="str">
        <f t="shared" si="1354"/>
        <v>931330 - Medhjælp ved murerarbejde</v>
      </c>
      <c r="F14424" s="19" t="str">
        <f t="shared" si="1355"/>
        <v>Under 1 år</v>
      </c>
      <c r="G14424" s="40" t="s">
        <v>516</v>
      </c>
      <c r="H14424" s="41" t="s">
        <v>497</v>
      </c>
      <c r="I14424" s="42" t="s">
        <v>8</v>
      </c>
      <c r="J14424" s="43" t="s">
        <v>13</v>
      </c>
      <c r="K14424" s="44">
        <v>22</v>
      </c>
      <c r="L14424" s="45">
        <v>25659.935703847827</v>
      </c>
      <c r="M14424" s="46">
        <v>27184.494082013211</v>
      </c>
      <c r="N14424" s="45"/>
      <c r="O14424" s="46"/>
    </row>
    <row r="14425" spans="1:15" x14ac:dyDescent="0.2">
      <c r="A14425" s="11" t="str">
        <f t="shared" si="1350"/>
        <v>9313301 - Region Hovedstaden1 år</v>
      </c>
      <c r="B14425" s="12" t="str">
        <f t="shared" si="1353"/>
        <v>931330</v>
      </c>
      <c r="C14425" s="14">
        <f t="shared" si="1351"/>
        <v>0</v>
      </c>
      <c r="D14425" s="14">
        <f t="shared" si="1352"/>
        <v>0</v>
      </c>
      <c r="E14425" s="19" t="str">
        <f t="shared" si="1354"/>
        <v>931330 - Medhjælp ved murerarbejde</v>
      </c>
      <c r="F14425" s="19" t="str">
        <f t="shared" si="1355"/>
        <v>1 år</v>
      </c>
      <c r="G14425" s="40" t="s">
        <v>516</v>
      </c>
      <c r="H14425" s="41" t="s">
        <v>497</v>
      </c>
      <c r="I14425" s="42" t="s">
        <v>8</v>
      </c>
      <c r="J14425" s="43" t="s">
        <v>22</v>
      </c>
      <c r="K14425" s="44">
        <v>27</v>
      </c>
      <c r="L14425" s="45">
        <v>27539.763784634833</v>
      </c>
      <c r="M14425" s="46">
        <v>28967.70753516442</v>
      </c>
      <c r="N14425" s="45"/>
      <c r="O14425" s="46"/>
    </row>
    <row r="14426" spans="1:15" x14ac:dyDescent="0.2">
      <c r="A14426" s="11" t="str">
        <f t="shared" si="1350"/>
        <v>9313301 - Region Hovedstaden2 år</v>
      </c>
      <c r="B14426" s="12" t="str">
        <f t="shared" si="1353"/>
        <v>931330</v>
      </c>
      <c r="C14426" s="14">
        <f t="shared" si="1351"/>
        <v>0</v>
      </c>
      <c r="D14426" s="14">
        <f t="shared" si="1352"/>
        <v>0</v>
      </c>
      <c r="E14426" s="19" t="str">
        <f t="shared" si="1354"/>
        <v>931330 - Medhjælp ved murerarbejde</v>
      </c>
      <c r="F14426" s="19" t="str">
        <f t="shared" si="1355"/>
        <v>2 år</v>
      </c>
      <c r="G14426" s="40" t="s">
        <v>516</v>
      </c>
      <c r="H14426" s="41" t="s">
        <v>497</v>
      </c>
      <c r="I14426" s="42" t="s">
        <v>8</v>
      </c>
      <c r="J14426" s="43" t="s">
        <v>23</v>
      </c>
      <c r="K14426" s="44">
        <v>22</v>
      </c>
      <c r="L14426" s="45">
        <v>26562.74851336933</v>
      </c>
      <c r="M14426" s="46">
        <v>28136.613430889953</v>
      </c>
      <c r="N14426" s="45"/>
      <c r="O14426" s="46"/>
    </row>
    <row r="14427" spans="1:15" x14ac:dyDescent="0.2">
      <c r="A14427" s="11" t="str">
        <f t="shared" si="1350"/>
        <v>9313301 - Region Hovedstaden3 år</v>
      </c>
      <c r="B14427" s="12" t="str">
        <f t="shared" si="1353"/>
        <v>931330</v>
      </c>
      <c r="C14427" s="14">
        <f t="shared" si="1351"/>
        <v>0</v>
      </c>
      <c r="D14427" s="14">
        <f t="shared" si="1352"/>
        <v>0</v>
      </c>
      <c r="E14427" s="19" t="str">
        <f t="shared" si="1354"/>
        <v>931330 - Medhjælp ved murerarbejde</v>
      </c>
      <c r="F14427" s="19" t="str">
        <f t="shared" si="1355"/>
        <v>3 år</v>
      </c>
      <c r="G14427" s="40" t="s">
        <v>516</v>
      </c>
      <c r="H14427" s="41" t="s">
        <v>497</v>
      </c>
      <c r="I14427" s="42" t="s">
        <v>8</v>
      </c>
      <c r="J14427" s="43" t="s">
        <v>14</v>
      </c>
      <c r="K14427" s="44">
        <v>20</v>
      </c>
      <c r="L14427" s="45">
        <v>28010.852514210652</v>
      </c>
      <c r="M14427" s="46">
        <v>29463.222335079958</v>
      </c>
      <c r="N14427" s="45"/>
      <c r="O14427" s="46"/>
    </row>
    <row r="14428" spans="1:15" x14ac:dyDescent="0.2">
      <c r="A14428" s="11" t="str">
        <f t="shared" si="1350"/>
        <v>9313301 - Region Hovedstaden4 år</v>
      </c>
      <c r="B14428" s="12" t="str">
        <f t="shared" si="1353"/>
        <v>931330</v>
      </c>
      <c r="C14428" s="14">
        <f t="shared" si="1351"/>
        <v>0</v>
      </c>
      <c r="D14428" s="14">
        <f t="shared" si="1352"/>
        <v>0</v>
      </c>
      <c r="E14428" s="19" t="str">
        <f t="shared" si="1354"/>
        <v>931330 - Medhjælp ved murerarbejde</v>
      </c>
      <c r="F14428" s="19" t="str">
        <f t="shared" si="1355"/>
        <v>4 år</v>
      </c>
      <c r="G14428" s="40" t="s">
        <v>516</v>
      </c>
      <c r="H14428" s="41" t="s">
        <v>497</v>
      </c>
      <c r="I14428" s="42" t="s">
        <v>8</v>
      </c>
      <c r="J14428" s="43" t="s">
        <v>24</v>
      </c>
      <c r="K14428" s="44">
        <v>15</v>
      </c>
      <c r="L14428" s="45">
        <v>27452.338378216293</v>
      </c>
      <c r="M14428" s="46">
        <v>28875.749099206878</v>
      </c>
      <c r="N14428" s="45"/>
      <c r="O14428" s="46"/>
    </row>
    <row r="14429" spans="1:15" x14ac:dyDescent="0.2">
      <c r="A14429" s="11" t="str">
        <f t="shared" si="1350"/>
        <v>9313301 - Region Hovedstaden5-9 år</v>
      </c>
      <c r="B14429" s="12" t="str">
        <f t="shared" si="1353"/>
        <v>931330</v>
      </c>
      <c r="C14429" s="14">
        <f t="shared" si="1351"/>
        <v>0</v>
      </c>
      <c r="D14429" s="14">
        <f t="shared" si="1352"/>
        <v>0</v>
      </c>
      <c r="E14429" s="19" t="str">
        <f t="shared" si="1354"/>
        <v>931330 - Medhjælp ved murerarbejde</v>
      </c>
      <c r="F14429" s="19" t="str">
        <f t="shared" si="1355"/>
        <v>5-9 år</v>
      </c>
      <c r="G14429" s="40" t="s">
        <v>516</v>
      </c>
      <c r="H14429" s="41" t="s">
        <v>497</v>
      </c>
      <c r="I14429" s="42" t="s">
        <v>8</v>
      </c>
      <c r="J14429" s="43" t="s">
        <v>15</v>
      </c>
      <c r="K14429" s="44">
        <v>54</v>
      </c>
      <c r="L14429" s="45">
        <v>29227.142673324481</v>
      </c>
      <c r="M14429" s="46">
        <v>30797.230054445819</v>
      </c>
      <c r="N14429" s="45"/>
      <c r="O14429" s="46"/>
    </row>
    <row r="14430" spans="1:15" x14ac:dyDescent="0.2">
      <c r="A14430" s="11" t="str">
        <f t="shared" si="1350"/>
        <v>9313301 - Region Hovedstaden0-4 år</v>
      </c>
      <c r="B14430" s="12" t="str">
        <f t="shared" si="1353"/>
        <v>931330</v>
      </c>
      <c r="C14430" s="14">
        <f t="shared" si="1351"/>
        <v>0</v>
      </c>
      <c r="D14430" s="14">
        <f t="shared" si="1352"/>
        <v>0</v>
      </c>
      <c r="E14430" s="19" t="str">
        <f t="shared" si="1354"/>
        <v>931330 - Medhjælp ved murerarbejde</v>
      </c>
      <c r="F14430" s="19" t="str">
        <f t="shared" si="1355"/>
        <v>0-4 år</v>
      </c>
      <c r="G14430" s="40" t="s">
        <v>516</v>
      </c>
      <c r="H14430" s="41" t="s">
        <v>497</v>
      </c>
      <c r="I14430" s="42" t="s">
        <v>8</v>
      </c>
      <c r="J14430" s="43" t="s">
        <v>16</v>
      </c>
      <c r="K14430" s="44">
        <v>106</v>
      </c>
      <c r="L14430" s="45">
        <v>27675.483348024791</v>
      </c>
      <c r="M14430" s="46">
        <v>29110.464192404666</v>
      </c>
      <c r="N14430" s="45"/>
      <c r="O14430" s="46"/>
    </row>
    <row r="14431" spans="1:15" x14ac:dyDescent="0.2">
      <c r="A14431" s="11" t="str">
        <f t="shared" si="1350"/>
        <v>9313301 - Region Hovedstaden10-14 år</v>
      </c>
      <c r="B14431" s="12" t="str">
        <f t="shared" si="1353"/>
        <v>931330</v>
      </c>
      <c r="C14431" s="14">
        <f t="shared" si="1351"/>
        <v>0</v>
      </c>
      <c r="D14431" s="14">
        <f t="shared" si="1352"/>
        <v>0</v>
      </c>
      <c r="E14431" s="19" t="str">
        <f t="shared" si="1354"/>
        <v>931330 - Medhjælp ved murerarbejde</v>
      </c>
      <c r="F14431" s="19" t="str">
        <f t="shared" si="1355"/>
        <v>10-14 år</v>
      </c>
      <c r="G14431" s="40" t="s">
        <v>516</v>
      </c>
      <c r="H14431" s="41" t="s">
        <v>497</v>
      </c>
      <c r="I14431" s="42" t="s">
        <v>8</v>
      </c>
      <c r="J14431" s="43" t="s">
        <v>17</v>
      </c>
      <c r="K14431" s="44">
        <v>52</v>
      </c>
      <c r="L14431" s="45">
        <v>31019.887472276569</v>
      </c>
      <c r="M14431" s="46">
        <v>32628.2765203657</v>
      </c>
      <c r="N14431" s="45"/>
      <c r="O14431" s="46"/>
    </row>
    <row r="14432" spans="1:15" x14ac:dyDescent="0.2">
      <c r="A14432" s="11" t="str">
        <f t="shared" si="1350"/>
        <v>9313301 - Region Hovedstaden15-20 år</v>
      </c>
      <c r="B14432" s="12" t="str">
        <f t="shared" si="1353"/>
        <v>931330</v>
      </c>
      <c r="C14432" s="14">
        <f t="shared" si="1351"/>
        <v>0</v>
      </c>
      <c r="D14432" s="14">
        <f t="shared" si="1352"/>
        <v>0</v>
      </c>
      <c r="E14432" s="19" t="str">
        <f t="shared" si="1354"/>
        <v>931330 - Medhjælp ved murerarbejde</v>
      </c>
      <c r="F14432" s="19" t="str">
        <f t="shared" si="1355"/>
        <v>15-20 år</v>
      </c>
      <c r="G14432" s="40" t="s">
        <v>516</v>
      </c>
      <c r="H14432" s="41" t="s">
        <v>497</v>
      </c>
      <c r="I14432" s="42" t="s">
        <v>8</v>
      </c>
      <c r="J14432" s="43" t="s">
        <v>18</v>
      </c>
      <c r="K14432" s="44">
        <v>28</v>
      </c>
      <c r="L14432" s="45">
        <v>30714.956607282969</v>
      </c>
      <c r="M14432" s="46">
        <v>32307.534912534353</v>
      </c>
      <c r="N14432" s="45"/>
      <c r="O14432" s="46"/>
    </row>
    <row r="14433" spans="1:15" x14ac:dyDescent="0.2">
      <c r="A14433" s="11" t="str">
        <f t="shared" si="1350"/>
        <v>9313301 - Region Hovedstaden20-24 år</v>
      </c>
      <c r="B14433" s="12" t="str">
        <f t="shared" si="1353"/>
        <v>931330</v>
      </c>
      <c r="C14433" s="14">
        <f t="shared" si="1351"/>
        <v>0</v>
      </c>
      <c r="D14433" s="14">
        <f t="shared" si="1352"/>
        <v>0</v>
      </c>
      <c r="E14433" s="19" t="str">
        <f t="shared" si="1354"/>
        <v>931330 - Medhjælp ved murerarbejde</v>
      </c>
      <c r="F14433" s="19" t="str">
        <f t="shared" si="1355"/>
        <v>20-24 år</v>
      </c>
      <c r="G14433" s="40" t="s">
        <v>516</v>
      </c>
      <c r="H14433" s="41" t="s">
        <v>497</v>
      </c>
      <c r="I14433" s="42" t="s">
        <v>8</v>
      </c>
      <c r="J14433" s="43" t="s">
        <v>19</v>
      </c>
      <c r="K14433" s="44">
        <v>23</v>
      </c>
      <c r="L14433" s="45">
        <v>30126.746757671288</v>
      </c>
      <c r="M14433" s="46">
        <v>31688.826232746735</v>
      </c>
      <c r="N14433" s="45"/>
      <c r="O14433" s="46"/>
    </row>
    <row r="14434" spans="1:15" x14ac:dyDescent="0.2">
      <c r="A14434" s="11" t="str">
        <f t="shared" si="1350"/>
        <v>9313301 - Region Hovedstaden25 år og derover</v>
      </c>
      <c r="B14434" s="12" t="str">
        <f t="shared" si="1353"/>
        <v>931330</v>
      </c>
      <c r="C14434" s="14">
        <f t="shared" si="1351"/>
        <v>0</v>
      </c>
      <c r="D14434" s="14">
        <f t="shared" si="1352"/>
        <v>0</v>
      </c>
      <c r="E14434" s="19" t="str">
        <f t="shared" si="1354"/>
        <v>931330 - Medhjælp ved murerarbejde</v>
      </c>
      <c r="F14434" s="19" t="str">
        <f t="shared" si="1355"/>
        <v>25 år og derover</v>
      </c>
      <c r="G14434" s="40" t="s">
        <v>516</v>
      </c>
      <c r="H14434" s="41" t="s">
        <v>497</v>
      </c>
      <c r="I14434" s="42" t="s">
        <v>8</v>
      </c>
      <c r="J14434" s="43" t="s">
        <v>9</v>
      </c>
      <c r="K14434" s="44">
        <v>121</v>
      </c>
      <c r="L14434" s="45">
        <v>34691.71888169874</v>
      </c>
      <c r="M14434" s="46">
        <v>36592.954792558987</v>
      </c>
      <c r="N14434" s="45"/>
      <c r="O14434" s="46"/>
    </row>
    <row r="14435" spans="1:15" x14ac:dyDescent="0.2">
      <c r="A14435" s="11" t="str">
        <f t="shared" si="1350"/>
        <v>9313301 - Region HovedstadenAlle uanset erf.</v>
      </c>
      <c r="B14435" s="12" t="str">
        <f t="shared" si="1353"/>
        <v>931330</v>
      </c>
      <c r="C14435" s="14">
        <f t="shared" si="1351"/>
        <v>0</v>
      </c>
      <c r="D14435" s="14">
        <f t="shared" si="1352"/>
        <v>0</v>
      </c>
      <c r="E14435" s="19" t="str">
        <f t="shared" si="1354"/>
        <v>931330 - Medhjælp ved murerarbejde</v>
      </c>
      <c r="F14435" s="19" t="str">
        <f t="shared" si="1355"/>
        <v>Alle uanset erf.</v>
      </c>
      <c r="G14435" s="40" t="s">
        <v>516</v>
      </c>
      <c r="H14435" s="41" t="s">
        <v>497</v>
      </c>
      <c r="I14435" s="42" t="s">
        <v>8</v>
      </c>
      <c r="J14435" s="43" t="s">
        <v>10</v>
      </c>
      <c r="K14435" s="44">
        <v>384</v>
      </c>
      <c r="L14435" s="45">
        <v>30107.756248849302</v>
      </c>
      <c r="M14435" s="46">
        <v>31668.851061216537</v>
      </c>
      <c r="N14435" s="45"/>
      <c r="O14435" s="46"/>
    </row>
    <row r="14436" spans="1:15" x14ac:dyDescent="0.2">
      <c r="A14436" s="11" t="str">
        <f t="shared" si="1350"/>
        <v>9313302 - Region SjællandUnder 1 år</v>
      </c>
      <c r="B14436" s="12" t="str">
        <f t="shared" si="1353"/>
        <v>931330</v>
      </c>
      <c r="C14436" s="14">
        <f t="shared" si="1351"/>
        <v>0</v>
      </c>
      <c r="D14436" s="14">
        <f t="shared" si="1352"/>
        <v>0</v>
      </c>
      <c r="E14436" s="19" t="str">
        <f t="shared" si="1354"/>
        <v>931330 - Medhjælp ved murerarbejde</v>
      </c>
      <c r="F14436" s="19" t="str">
        <f t="shared" si="1355"/>
        <v>Under 1 år</v>
      </c>
      <c r="G14436" s="40" t="s">
        <v>516</v>
      </c>
      <c r="H14436" s="41" t="s">
        <v>497</v>
      </c>
      <c r="I14436" s="42" t="s">
        <v>20</v>
      </c>
      <c r="J14436" s="43" t="s">
        <v>13</v>
      </c>
      <c r="K14436" s="44">
        <v>12</v>
      </c>
      <c r="L14436" s="45">
        <v>26211.080370449385</v>
      </c>
      <c r="M14436" s="46">
        <v>27570.13154831366</v>
      </c>
      <c r="N14436" s="45"/>
      <c r="O14436" s="46"/>
    </row>
    <row r="14437" spans="1:15" x14ac:dyDescent="0.2">
      <c r="A14437" s="11" t="str">
        <f t="shared" si="1350"/>
        <v>9313302 - Region Sjælland5-9 år</v>
      </c>
      <c r="B14437" s="12" t="str">
        <f t="shared" si="1353"/>
        <v>931330</v>
      </c>
      <c r="C14437" s="14">
        <f t="shared" si="1351"/>
        <v>0</v>
      </c>
      <c r="D14437" s="14">
        <f t="shared" si="1352"/>
        <v>0</v>
      </c>
      <c r="E14437" s="19" t="str">
        <f t="shared" si="1354"/>
        <v>931330 - Medhjælp ved murerarbejde</v>
      </c>
      <c r="F14437" s="19" t="str">
        <f t="shared" si="1355"/>
        <v>5-9 år</v>
      </c>
      <c r="G14437" s="40" t="s">
        <v>516</v>
      </c>
      <c r="H14437" s="41" t="s">
        <v>497</v>
      </c>
      <c r="I14437" s="42" t="s">
        <v>20</v>
      </c>
      <c r="J14437" s="43" t="s">
        <v>15</v>
      </c>
      <c r="K14437" s="44">
        <v>20</v>
      </c>
      <c r="L14437" s="45">
        <v>26463.776180481542</v>
      </c>
      <c r="M14437" s="46">
        <v>27835.929700310051</v>
      </c>
      <c r="N14437" s="45"/>
      <c r="O14437" s="46"/>
    </row>
    <row r="14438" spans="1:15" x14ac:dyDescent="0.2">
      <c r="A14438" s="11" t="str">
        <f t="shared" si="1350"/>
        <v>9313302 - Region Sjælland0-4 år</v>
      </c>
      <c r="B14438" s="12" t="str">
        <f t="shared" si="1353"/>
        <v>931330</v>
      </c>
      <c r="C14438" s="14">
        <f t="shared" si="1351"/>
        <v>0</v>
      </c>
      <c r="D14438" s="14">
        <f t="shared" si="1352"/>
        <v>0</v>
      </c>
      <c r="E14438" s="19" t="str">
        <f t="shared" si="1354"/>
        <v>931330 - Medhjælp ved murerarbejde</v>
      </c>
      <c r="F14438" s="19" t="str">
        <f t="shared" si="1355"/>
        <v>0-4 år</v>
      </c>
      <c r="G14438" s="40" t="s">
        <v>516</v>
      </c>
      <c r="H14438" s="41" t="s">
        <v>497</v>
      </c>
      <c r="I14438" s="42" t="s">
        <v>20</v>
      </c>
      <c r="J14438" s="43" t="s">
        <v>16</v>
      </c>
      <c r="K14438" s="44">
        <v>32</v>
      </c>
      <c r="L14438" s="45">
        <v>31065.077585595813</v>
      </c>
      <c r="M14438" s="46">
        <v>32675.809752544079</v>
      </c>
      <c r="N14438" s="45"/>
      <c r="O14438" s="46"/>
    </row>
    <row r="14439" spans="1:15" x14ac:dyDescent="0.2">
      <c r="A14439" s="11" t="str">
        <f t="shared" si="1350"/>
        <v>9313302 - Region Sjælland10-14 år</v>
      </c>
      <c r="B14439" s="12" t="str">
        <f t="shared" si="1353"/>
        <v>931330</v>
      </c>
      <c r="C14439" s="14">
        <f t="shared" si="1351"/>
        <v>0</v>
      </c>
      <c r="D14439" s="14">
        <f t="shared" si="1352"/>
        <v>0</v>
      </c>
      <c r="E14439" s="19" t="str">
        <f t="shared" si="1354"/>
        <v>931330 - Medhjælp ved murerarbejde</v>
      </c>
      <c r="F14439" s="19" t="str">
        <f t="shared" si="1355"/>
        <v>10-14 år</v>
      </c>
      <c r="G14439" s="40" t="s">
        <v>516</v>
      </c>
      <c r="H14439" s="41" t="s">
        <v>497</v>
      </c>
      <c r="I14439" s="42" t="s">
        <v>20</v>
      </c>
      <c r="J14439" s="43" t="s">
        <v>17</v>
      </c>
      <c r="K14439" s="44">
        <v>20</v>
      </c>
      <c r="L14439" s="45">
        <v>29337.231594505753</v>
      </c>
      <c r="M14439" s="46">
        <v>30858.374507742585</v>
      </c>
      <c r="N14439" s="45"/>
      <c r="O14439" s="46"/>
    </row>
    <row r="14440" spans="1:15" x14ac:dyDescent="0.2">
      <c r="A14440" s="11" t="str">
        <f t="shared" si="1350"/>
        <v>9313302 - Region Sjælland15-20 år</v>
      </c>
      <c r="B14440" s="12" t="str">
        <f t="shared" si="1353"/>
        <v>931330</v>
      </c>
      <c r="C14440" s="14">
        <f t="shared" si="1351"/>
        <v>0</v>
      </c>
      <c r="D14440" s="14">
        <f t="shared" si="1352"/>
        <v>0</v>
      </c>
      <c r="E14440" s="19" t="str">
        <f t="shared" si="1354"/>
        <v>931330 - Medhjælp ved murerarbejde</v>
      </c>
      <c r="F14440" s="19" t="str">
        <f t="shared" si="1355"/>
        <v>15-20 år</v>
      </c>
      <c r="G14440" s="40" t="s">
        <v>516</v>
      </c>
      <c r="H14440" s="41" t="s">
        <v>497</v>
      </c>
      <c r="I14440" s="42" t="s">
        <v>20</v>
      </c>
      <c r="J14440" s="43" t="s">
        <v>18</v>
      </c>
      <c r="K14440" s="44">
        <v>14</v>
      </c>
      <c r="L14440" s="45">
        <v>33733.497946404241</v>
      </c>
      <c r="M14440" s="46">
        <v>35482.588387148891</v>
      </c>
      <c r="N14440" s="45"/>
      <c r="O14440" s="46"/>
    </row>
    <row r="14441" spans="1:15" x14ac:dyDescent="0.2">
      <c r="A14441" s="11" t="str">
        <f t="shared" si="1350"/>
        <v>9313302 - Region Sjælland20-24 år</v>
      </c>
      <c r="B14441" s="12" t="str">
        <f t="shared" si="1353"/>
        <v>931330</v>
      </c>
      <c r="C14441" s="14">
        <f t="shared" si="1351"/>
        <v>0</v>
      </c>
      <c r="D14441" s="14">
        <f t="shared" si="1352"/>
        <v>0</v>
      </c>
      <c r="E14441" s="19" t="str">
        <f t="shared" si="1354"/>
        <v>931330 - Medhjælp ved murerarbejde</v>
      </c>
      <c r="F14441" s="19" t="str">
        <f t="shared" si="1355"/>
        <v>20-24 år</v>
      </c>
      <c r="G14441" s="40" t="s">
        <v>516</v>
      </c>
      <c r="H14441" s="41" t="s">
        <v>497</v>
      </c>
      <c r="I14441" s="42" t="s">
        <v>20</v>
      </c>
      <c r="J14441" s="43" t="s">
        <v>19</v>
      </c>
      <c r="K14441" s="44">
        <v>11</v>
      </c>
      <c r="L14441" s="45">
        <v>25499.1856533596</v>
      </c>
      <c r="M14441" s="46">
        <v>26821.324909238891</v>
      </c>
      <c r="N14441" s="45"/>
      <c r="O14441" s="46"/>
    </row>
    <row r="14442" spans="1:15" x14ac:dyDescent="0.2">
      <c r="A14442" s="11" t="str">
        <f t="shared" si="1350"/>
        <v>9313302 - Region Sjælland25 år og derover</v>
      </c>
      <c r="B14442" s="12" t="str">
        <f t="shared" si="1353"/>
        <v>931330</v>
      </c>
      <c r="C14442" s="14">
        <f t="shared" si="1351"/>
        <v>0</v>
      </c>
      <c r="D14442" s="14">
        <f t="shared" si="1352"/>
        <v>0</v>
      </c>
      <c r="E14442" s="19" t="str">
        <f t="shared" si="1354"/>
        <v>931330 - Medhjælp ved murerarbejde</v>
      </c>
      <c r="F14442" s="19" t="str">
        <f t="shared" si="1355"/>
        <v>25 år og derover</v>
      </c>
      <c r="G14442" s="40" t="s">
        <v>516</v>
      </c>
      <c r="H14442" s="41" t="s">
        <v>497</v>
      </c>
      <c r="I14442" s="42" t="s">
        <v>20</v>
      </c>
      <c r="J14442" s="43" t="s">
        <v>9</v>
      </c>
      <c r="K14442" s="44">
        <v>76</v>
      </c>
      <c r="L14442" s="45">
        <v>33582.663590303964</v>
      </c>
      <c r="M14442" s="46">
        <v>35323.933231355382</v>
      </c>
      <c r="N14442" s="45"/>
      <c r="O14442" s="46"/>
    </row>
    <row r="14443" spans="1:15" x14ac:dyDescent="0.2">
      <c r="A14443" s="11" t="str">
        <f t="shared" si="1350"/>
        <v>9313302 - Region SjællandAlle uanset erf.</v>
      </c>
      <c r="B14443" s="12" t="str">
        <f t="shared" si="1353"/>
        <v>931330</v>
      </c>
      <c r="C14443" s="14">
        <f t="shared" si="1351"/>
        <v>0</v>
      </c>
      <c r="D14443" s="14">
        <f t="shared" si="1352"/>
        <v>0</v>
      </c>
      <c r="E14443" s="19" t="str">
        <f t="shared" si="1354"/>
        <v>931330 - Medhjælp ved murerarbejde</v>
      </c>
      <c r="F14443" s="19" t="str">
        <f t="shared" si="1355"/>
        <v>Alle uanset erf.</v>
      </c>
      <c r="G14443" s="40" t="s">
        <v>516</v>
      </c>
      <c r="H14443" s="41" t="s">
        <v>497</v>
      </c>
      <c r="I14443" s="42" t="s">
        <v>20</v>
      </c>
      <c r="J14443" s="43" t="s">
        <v>10</v>
      </c>
      <c r="K14443" s="44">
        <v>173</v>
      </c>
      <c r="L14443" s="45">
        <v>32186.333071134773</v>
      </c>
      <c r="M14443" s="46">
        <v>33855.202619937263</v>
      </c>
      <c r="N14443" s="45"/>
      <c r="O14443" s="46"/>
    </row>
    <row r="14444" spans="1:15" x14ac:dyDescent="0.2">
      <c r="A14444" s="11" t="str">
        <f t="shared" si="1350"/>
        <v>9313303 - Region SyddanmarkUnder 1 år</v>
      </c>
      <c r="B14444" s="12" t="str">
        <f t="shared" si="1353"/>
        <v>931330</v>
      </c>
      <c r="C14444" s="14">
        <f t="shared" si="1351"/>
        <v>0</v>
      </c>
      <c r="D14444" s="14">
        <f t="shared" si="1352"/>
        <v>0</v>
      </c>
      <c r="E14444" s="19" t="str">
        <f t="shared" si="1354"/>
        <v>931330 - Medhjælp ved murerarbejde</v>
      </c>
      <c r="F14444" s="19" t="str">
        <f t="shared" si="1355"/>
        <v>Under 1 år</v>
      </c>
      <c r="G14444" s="40" t="s">
        <v>516</v>
      </c>
      <c r="H14444" s="41" t="s">
        <v>497</v>
      </c>
      <c r="I14444" s="42" t="s">
        <v>544</v>
      </c>
      <c r="J14444" s="43" t="s">
        <v>13</v>
      </c>
      <c r="K14444" s="44">
        <v>19</v>
      </c>
      <c r="L14444" s="45">
        <v>25622.923143331849</v>
      </c>
      <c r="M14444" s="46">
        <v>26951.478219509885</v>
      </c>
      <c r="N14444" s="45"/>
      <c r="O14444" s="46"/>
    </row>
    <row r="14445" spans="1:15" x14ac:dyDescent="0.2">
      <c r="A14445" s="11" t="str">
        <f t="shared" si="1350"/>
        <v>9313303 - Region Syddanmark1 år</v>
      </c>
      <c r="B14445" s="12" t="str">
        <f t="shared" si="1353"/>
        <v>931330</v>
      </c>
      <c r="C14445" s="14">
        <f t="shared" si="1351"/>
        <v>0</v>
      </c>
      <c r="D14445" s="14">
        <f t="shared" si="1352"/>
        <v>0</v>
      </c>
      <c r="E14445" s="19" t="str">
        <f t="shared" si="1354"/>
        <v>931330 - Medhjælp ved murerarbejde</v>
      </c>
      <c r="F14445" s="19" t="str">
        <f t="shared" si="1355"/>
        <v>1 år</v>
      </c>
      <c r="G14445" s="40" t="s">
        <v>516</v>
      </c>
      <c r="H14445" s="41" t="s">
        <v>497</v>
      </c>
      <c r="I14445" s="42" t="s">
        <v>544</v>
      </c>
      <c r="J14445" s="43" t="s">
        <v>22</v>
      </c>
      <c r="K14445" s="44">
        <v>14</v>
      </c>
      <c r="L14445" s="45">
        <v>26876.925075447998</v>
      </c>
      <c r="M14445" s="46">
        <v>28270.500470468287</v>
      </c>
      <c r="N14445" s="45"/>
      <c r="O14445" s="46"/>
    </row>
    <row r="14446" spans="1:15" x14ac:dyDescent="0.2">
      <c r="A14446" s="11" t="str">
        <f t="shared" si="1350"/>
        <v>9313303 - Region Syddanmark2 år</v>
      </c>
      <c r="B14446" s="12" t="str">
        <f t="shared" si="1353"/>
        <v>931330</v>
      </c>
      <c r="C14446" s="14">
        <f t="shared" si="1351"/>
        <v>0</v>
      </c>
      <c r="D14446" s="14">
        <f t="shared" si="1352"/>
        <v>0</v>
      </c>
      <c r="E14446" s="19" t="str">
        <f t="shared" si="1354"/>
        <v>931330 - Medhjælp ved murerarbejde</v>
      </c>
      <c r="F14446" s="19" t="str">
        <f t="shared" si="1355"/>
        <v>2 år</v>
      </c>
      <c r="G14446" s="40" t="s">
        <v>516</v>
      </c>
      <c r="H14446" s="41" t="s">
        <v>497</v>
      </c>
      <c r="I14446" s="42" t="s">
        <v>544</v>
      </c>
      <c r="J14446" s="43" t="s">
        <v>23</v>
      </c>
      <c r="K14446" s="44">
        <v>17</v>
      </c>
      <c r="L14446" s="45">
        <v>30501.027076012637</v>
      </c>
      <c r="M14446" s="46">
        <v>32082.513080704724</v>
      </c>
      <c r="N14446" s="45"/>
      <c r="O14446" s="46"/>
    </row>
    <row r="14447" spans="1:15" x14ac:dyDescent="0.2">
      <c r="A14447" s="11" t="str">
        <f t="shared" si="1350"/>
        <v>9313303 - Region Syddanmark3 år</v>
      </c>
      <c r="B14447" s="12" t="str">
        <f t="shared" si="1353"/>
        <v>931330</v>
      </c>
      <c r="C14447" s="14">
        <f t="shared" si="1351"/>
        <v>0</v>
      </c>
      <c r="D14447" s="14">
        <f t="shared" si="1352"/>
        <v>0</v>
      </c>
      <c r="E14447" s="19" t="str">
        <f t="shared" si="1354"/>
        <v>931330 - Medhjælp ved murerarbejde</v>
      </c>
      <c r="F14447" s="19" t="str">
        <f t="shared" si="1355"/>
        <v>3 år</v>
      </c>
      <c r="G14447" s="40" t="s">
        <v>516</v>
      </c>
      <c r="H14447" s="41" t="s">
        <v>497</v>
      </c>
      <c r="I14447" s="42" t="s">
        <v>544</v>
      </c>
      <c r="J14447" s="43" t="s">
        <v>14</v>
      </c>
      <c r="K14447" s="44">
        <v>17</v>
      </c>
      <c r="L14447" s="45">
        <v>33758.520834624971</v>
      </c>
      <c r="M14447" s="46">
        <v>35508.908718482584</v>
      </c>
      <c r="N14447" s="45"/>
      <c r="O14447" s="46"/>
    </row>
    <row r="14448" spans="1:15" x14ac:dyDescent="0.2">
      <c r="A14448" s="11" t="str">
        <f t="shared" si="1350"/>
        <v>9313303 - Region Syddanmark4 år</v>
      </c>
      <c r="B14448" s="12" t="str">
        <f t="shared" si="1353"/>
        <v>931330</v>
      </c>
      <c r="C14448" s="14">
        <f t="shared" si="1351"/>
        <v>0</v>
      </c>
      <c r="D14448" s="14">
        <f t="shared" si="1352"/>
        <v>0</v>
      </c>
      <c r="E14448" s="19" t="str">
        <f t="shared" si="1354"/>
        <v>931330 - Medhjælp ved murerarbejde</v>
      </c>
      <c r="F14448" s="19" t="str">
        <f t="shared" si="1355"/>
        <v>4 år</v>
      </c>
      <c r="G14448" s="40" t="s">
        <v>516</v>
      </c>
      <c r="H14448" s="41" t="s">
        <v>497</v>
      </c>
      <c r="I14448" s="42" t="s">
        <v>544</v>
      </c>
      <c r="J14448" s="43" t="s">
        <v>24</v>
      </c>
      <c r="K14448" s="44">
        <v>13</v>
      </c>
      <c r="L14448" s="45">
        <v>31623.277671644904</v>
      </c>
      <c r="M14448" s="46">
        <v>33262.952654902423</v>
      </c>
      <c r="N14448" s="45"/>
      <c r="O14448" s="46"/>
    </row>
    <row r="14449" spans="1:15" x14ac:dyDescent="0.2">
      <c r="A14449" s="11" t="str">
        <f t="shared" si="1350"/>
        <v>9313303 - Region Syddanmark5-9 år</v>
      </c>
      <c r="B14449" s="12" t="str">
        <f t="shared" si="1353"/>
        <v>931330</v>
      </c>
      <c r="C14449" s="14">
        <f t="shared" si="1351"/>
        <v>0</v>
      </c>
      <c r="D14449" s="14">
        <f t="shared" si="1352"/>
        <v>0</v>
      </c>
      <c r="E14449" s="19" t="str">
        <f t="shared" si="1354"/>
        <v>931330 - Medhjælp ved murerarbejde</v>
      </c>
      <c r="F14449" s="19" t="str">
        <f t="shared" si="1355"/>
        <v>5-9 år</v>
      </c>
      <c r="G14449" s="40" t="s">
        <v>516</v>
      </c>
      <c r="H14449" s="41" t="s">
        <v>497</v>
      </c>
      <c r="I14449" s="42" t="s">
        <v>544</v>
      </c>
      <c r="J14449" s="43" t="s">
        <v>15</v>
      </c>
      <c r="K14449" s="44">
        <v>39</v>
      </c>
      <c r="L14449" s="45">
        <v>30719.055500900151</v>
      </c>
      <c r="M14449" s="46">
        <v>32311.84633482718</v>
      </c>
      <c r="N14449" s="45"/>
      <c r="O14449" s="46"/>
    </row>
    <row r="14450" spans="1:15" x14ac:dyDescent="0.2">
      <c r="A14450" s="11" t="str">
        <f t="shared" si="1350"/>
        <v>9313303 - Region Syddanmark0-4 år</v>
      </c>
      <c r="B14450" s="12" t="str">
        <f t="shared" si="1353"/>
        <v>931330</v>
      </c>
      <c r="C14450" s="14">
        <f t="shared" si="1351"/>
        <v>0</v>
      </c>
      <c r="D14450" s="14">
        <f t="shared" si="1352"/>
        <v>0</v>
      </c>
      <c r="E14450" s="19" t="str">
        <f t="shared" si="1354"/>
        <v>931330 - Medhjælp ved murerarbejde</v>
      </c>
      <c r="F14450" s="19" t="str">
        <f t="shared" si="1355"/>
        <v>0-4 år</v>
      </c>
      <c r="G14450" s="40" t="s">
        <v>516</v>
      </c>
      <c r="H14450" s="41" t="s">
        <v>497</v>
      </c>
      <c r="I14450" s="42" t="s">
        <v>544</v>
      </c>
      <c r="J14450" s="43" t="s">
        <v>16</v>
      </c>
      <c r="K14450" s="44">
        <v>80</v>
      </c>
      <c r="L14450" s="45">
        <v>30080.846787525476</v>
      </c>
      <c r="M14450" s="46">
        <v>31640.546337484942</v>
      </c>
      <c r="N14450" s="45"/>
      <c r="O14450" s="46"/>
    </row>
    <row r="14451" spans="1:15" x14ac:dyDescent="0.2">
      <c r="A14451" s="11" t="str">
        <f t="shared" si="1350"/>
        <v>9313303 - Region Syddanmark10-14 år</v>
      </c>
      <c r="B14451" s="12" t="str">
        <f t="shared" si="1353"/>
        <v>931330</v>
      </c>
      <c r="C14451" s="14">
        <f t="shared" si="1351"/>
        <v>0</v>
      </c>
      <c r="D14451" s="14">
        <f t="shared" si="1352"/>
        <v>0</v>
      </c>
      <c r="E14451" s="19" t="str">
        <f t="shared" si="1354"/>
        <v>931330 - Medhjælp ved murerarbejde</v>
      </c>
      <c r="F14451" s="19" t="str">
        <f t="shared" si="1355"/>
        <v>10-14 år</v>
      </c>
      <c r="G14451" s="40" t="s">
        <v>516</v>
      </c>
      <c r="H14451" s="41" t="s">
        <v>497</v>
      </c>
      <c r="I14451" s="42" t="s">
        <v>544</v>
      </c>
      <c r="J14451" s="43" t="s">
        <v>17</v>
      </c>
      <c r="K14451" s="44">
        <v>27</v>
      </c>
      <c r="L14451" s="45">
        <v>30934.378607469869</v>
      </c>
      <c r="M14451" s="46">
        <v>32538.333999189595</v>
      </c>
      <c r="N14451" s="45"/>
      <c r="O14451" s="46"/>
    </row>
    <row r="14452" spans="1:15" x14ac:dyDescent="0.2">
      <c r="A14452" s="11" t="str">
        <f t="shared" si="1350"/>
        <v>9313303 - Region Syddanmark15-20 år</v>
      </c>
      <c r="B14452" s="12" t="str">
        <f t="shared" si="1353"/>
        <v>931330</v>
      </c>
      <c r="C14452" s="14">
        <f t="shared" si="1351"/>
        <v>0</v>
      </c>
      <c r="D14452" s="14">
        <f t="shared" si="1352"/>
        <v>0</v>
      </c>
      <c r="E14452" s="19" t="str">
        <f t="shared" si="1354"/>
        <v>931330 - Medhjælp ved murerarbejde</v>
      </c>
      <c r="F14452" s="19" t="str">
        <f t="shared" si="1355"/>
        <v>15-20 år</v>
      </c>
      <c r="G14452" s="40" t="s">
        <v>516</v>
      </c>
      <c r="H14452" s="41" t="s">
        <v>497</v>
      </c>
      <c r="I14452" s="42" t="s">
        <v>544</v>
      </c>
      <c r="J14452" s="43" t="s">
        <v>18</v>
      </c>
      <c r="K14452" s="44">
        <v>24</v>
      </c>
      <c r="L14452" s="45">
        <v>33525.720801089446</v>
      </c>
      <c r="M14452" s="46">
        <v>35264.037944050018</v>
      </c>
      <c r="N14452" s="45"/>
      <c r="O14452" s="46"/>
    </row>
    <row r="14453" spans="1:15" x14ac:dyDescent="0.2">
      <c r="A14453" s="11" t="str">
        <f t="shared" si="1350"/>
        <v>9313303 - Region Syddanmark20-24 år</v>
      </c>
      <c r="B14453" s="12" t="str">
        <f t="shared" si="1353"/>
        <v>931330</v>
      </c>
      <c r="C14453" s="14">
        <f t="shared" si="1351"/>
        <v>0</v>
      </c>
      <c r="D14453" s="14">
        <f t="shared" si="1352"/>
        <v>0</v>
      </c>
      <c r="E14453" s="19" t="str">
        <f t="shared" si="1354"/>
        <v>931330 - Medhjælp ved murerarbejde</v>
      </c>
      <c r="F14453" s="19" t="str">
        <f t="shared" si="1355"/>
        <v>20-24 år</v>
      </c>
      <c r="G14453" s="40" t="s">
        <v>516</v>
      </c>
      <c r="H14453" s="41" t="s">
        <v>497</v>
      </c>
      <c r="I14453" s="42" t="s">
        <v>544</v>
      </c>
      <c r="J14453" s="43" t="s">
        <v>19</v>
      </c>
      <c r="K14453" s="44">
        <v>33</v>
      </c>
      <c r="L14453" s="45">
        <v>32727.742679832158</v>
      </c>
      <c r="M14453" s="46">
        <v>34424.684454426482</v>
      </c>
      <c r="N14453" s="45"/>
      <c r="O14453" s="46"/>
    </row>
    <row r="14454" spans="1:15" x14ac:dyDescent="0.2">
      <c r="A14454" s="11" t="str">
        <f t="shared" si="1350"/>
        <v>9313303 - Region Syddanmark25 år og derover</v>
      </c>
      <c r="B14454" s="12" t="str">
        <f t="shared" si="1353"/>
        <v>931330</v>
      </c>
      <c r="C14454" s="14">
        <f t="shared" si="1351"/>
        <v>0</v>
      </c>
      <c r="D14454" s="14">
        <f t="shared" si="1352"/>
        <v>0</v>
      </c>
      <c r="E14454" s="19" t="str">
        <f t="shared" si="1354"/>
        <v>931330 - Medhjælp ved murerarbejde</v>
      </c>
      <c r="F14454" s="19" t="str">
        <f t="shared" si="1355"/>
        <v>25 år og derover</v>
      </c>
      <c r="G14454" s="40" t="s">
        <v>516</v>
      </c>
      <c r="H14454" s="41" t="s">
        <v>497</v>
      </c>
      <c r="I14454" s="42" t="s">
        <v>544</v>
      </c>
      <c r="J14454" s="43" t="s">
        <v>9</v>
      </c>
      <c r="K14454" s="44">
        <v>147</v>
      </c>
      <c r="L14454" s="45">
        <v>31704.668068091949</v>
      </c>
      <c r="M14454" s="46">
        <v>33348.563164087856</v>
      </c>
      <c r="N14454" s="45"/>
      <c r="O14454" s="46"/>
    </row>
    <row r="14455" spans="1:15" x14ac:dyDescent="0.2">
      <c r="A14455" s="11" t="str">
        <f t="shared" si="1350"/>
        <v>9313303 - Region SyddanmarkAlle uanset erf.</v>
      </c>
      <c r="B14455" s="12" t="str">
        <f t="shared" si="1353"/>
        <v>931330</v>
      </c>
      <c r="C14455" s="14">
        <f t="shared" si="1351"/>
        <v>0</v>
      </c>
      <c r="D14455" s="14">
        <f t="shared" si="1352"/>
        <v>0</v>
      </c>
      <c r="E14455" s="19" t="str">
        <f t="shared" si="1354"/>
        <v>931330 - Medhjælp ved murerarbejde</v>
      </c>
      <c r="F14455" s="19" t="str">
        <f t="shared" si="1355"/>
        <v>Alle uanset erf.</v>
      </c>
      <c r="G14455" s="40" t="s">
        <v>516</v>
      </c>
      <c r="H14455" s="41" t="s">
        <v>497</v>
      </c>
      <c r="I14455" s="42" t="s">
        <v>544</v>
      </c>
      <c r="J14455" s="43" t="s">
        <v>10</v>
      </c>
      <c r="K14455" s="44">
        <v>350</v>
      </c>
      <c r="L14455" s="45">
        <v>31666.765080001805</v>
      </c>
      <c r="M14455" s="46">
        <v>33308.694896433481</v>
      </c>
      <c r="N14455" s="45"/>
      <c r="O14455" s="46"/>
    </row>
    <row r="14456" spans="1:15" x14ac:dyDescent="0.2">
      <c r="A14456" s="11" t="str">
        <f t="shared" si="1350"/>
        <v>9313304 - Region MidtjyllandUnder 1 år</v>
      </c>
      <c r="B14456" s="12" t="str">
        <f t="shared" si="1353"/>
        <v>931330</v>
      </c>
      <c r="C14456" s="14">
        <f t="shared" si="1351"/>
        <v>0</v>
      </c>
      <c r="D14456" s="14">
        <f t="shared" si="1352"/>
        <v>0</v>
      </c>
      <c r="E14456" s="19" t="str">
        <f t="shared" si="1354"/>
        <v>931330 - Medhjælp ved murerarbejde</v>
      </c>
      <c r="F14456" s="19" t="str">
        <f t="shared" si="1355"/>
        <v>Under 1 år</v>
      </c>
      <c r="G14456" s="40" t="s">
        <v>516</v>
      </c>
      <c r="H14456" s="41" t="s">
        <v>497</v>
      </c>
      <c r="I14456" s="42" t="s">
        <v>517</v>
      </c>
      <c r="J14456" s="43" t="s">
        <v>13</v>
      </c>
      <c r="K14456" s="44">
        <v>11</v>
      </c>
      <c r="L14456" s="45">
        <v>36431.220382688181</v>
      </c>
      <c r="M14456" s="46">
        <v>38320.188417288751</v>
      </c>
      <c r="N14456" s="45"/>
      <c r="O14456" s="46"/>
    </row>
    <row r="14457" spans="1:15" x14ac:dyDescent="0.2">
      <c r="A14457" s="11" t="str">
        <f t="shared" si="1350"/>
        <v>9313304 - Region Midtjylland1 år</v>
      </c>
      <c r="B14457" s="12" t="str">
        <f t="shared" si="1353"/>
        <v>931330</v>
      </c>
      <c r="C14457" s="14">
        <f t="shared" si="1351"/>
        <v>0</v>
      </c>
      <c r="D14457" s="14">
        <f t="shared" si="1352"/>
        <v>0</v>
      </c>
      <c r="E14457" s="19" t="str">
        <f t="shared" si="1354"/>
        <v>931330 - Medhjælp ved murerarbejde</v>
      </c>
      <c r="F14457" s="19" t="str">
        <f t="shared" si="1355"/>
        <v>1 år</v>
      </c>
      <c r="G14457" s="40" t="s">
        <v>516</v>
      </c>
      <c r="H14457" s="41" t="s">
        <v>497</v>
      </c>
      <c r="I14457" s="42" t="s">
        <v>517</v>
      </c>
      <c r="J14457" s="43" t="s">
        <v>22</v>
      </c>
      <c r="K14457" s="44">
        <v>19</v>
      </c>
      <c r="L14457" s="45">
        <v>27139.466115357482</v>
      </c>
      <c r="M14457" s="46">
        <v>28546.654330012971</v>
      </c>
      <c r="N14457" s="45"/>
      <c r="O14457" s="46"/>
    </row>
    <row r="14458" spans="1:15" x14ac:dyDescent="0.2">
      <c r="A14458" s="11" t="str">
        <f t="shared" si="1350"/>
        <v>9313304 - Region Midtjylland2 år</v>
      </c>
      <c r="B14458" s="12" t="str">
        <f t="shared" si="1353"/>
        <v>931330</v>
      </c>
      <c r="C14458" s="14">
        <f t="shared" si="1351"/>
        <v>0</v>
      </c>
      <c r="D14458" s="14">
        <f t="shared" si="1352"/>
        <v>0</v>
      </c>
      <c r="E14458" s="19" t="str">
        <f t="shared" si="1354"/>
        <v>931330 - Medhjælp ved murerarbejde</v>
      </c>
      <c r="F14458" s="19" t="str">
        <f t="shared" si="1355"/>
        <v>2 år</v>
      </c>
      <c r="G14458" s="40" t="s">
        <v>516</v>
      </c>
      <c r="H14458" s="41" t="s">
        <v>497</v>
      </c>
      <c r="I14458" s="42" t="s">
        <v>517</v>
      </c>
      <c r="J14458" s="43" t="s">
        <v>23</v>
      </c>
      <c r="K14458" s="44">
        <v>13</v>
      </c>
      <c r="L14458" s="45">
        <v>25172.343194118082</v>
      </c>
      <c r="M14458" s="46">
        <v>26477.535585429781</v>
      </c>
      <c r="N14458" s="45"/>
      <c r="O14458" s="46"/>
    </row>
    <row r="14459" spans="1:15" x14ac:dyDescent="0.2">
      <c r="A14459" s="11" t="str">
        <f t="shared" si="1350"/>
        <v>9313304 - Region Midtjylland3 år</v>
      </c>
      <c r="B14459" s="12" t="str">
        <f t="shared" si="1353"/>
        <v>931330</v>
      </c>
      <c r="C14459" s="14">
        <f t="shared" si="1351"/>
        <v>0</v>
      </c>
      <c r="D14459" s="14">
        <f t="shared" si="1352"/>
        <v>0</v>
      </c>
      <c r="E14459" s="19" t="str">
        <f t="shared" si="1354"/>
        <v>931330 - Medhjælp ved murerarbejde</v>
      </c>
      <c r="F14459" s="19" t="str">
        <f t="shared" si="1355"/>
        <v>3 år</v>
      </c>
      <c r="G14459" s="40" t="s">
        <v>516</v>
      </c>
      <c r="H14459" s="41" t="s">
        <v>497</v>
      </c>
      <c r="I14459" s="42" t="s">
        <v>517</v>
      </c>
      <c r="J14459" s="43" t="s">
        <v>14</v>
      </c>
      <c r="K14459" s="44">
        <v>14</v>
      </c>
      <c r="L14459" s="45">
        <v>24819.928363714404</v>
      </c>
      <c r="M14459" s="46">
        <v>26106.847956515405</v>
      </c>
      <c r="N14459" s="45"/>
      <c r="O14459" s="46"/>
    </row>
    <row r="14460" spans="1:15" x14ac:dyDescent="0.2">
      <c r="A14460" s="11" t="str">
        <f t="shared" si="1350"/>
        <v>9313304 - Region Midtjylland5-9 år</v>
      </c>
      <c r="B14460" s="12" t="str">
        <f t="shared" si="1353"/>
        <v>931330</v>
      </c>
      <c r="C14460" s="14">
        <f t="shared" si="1351"/>
        <v>0</v>
      </c>
      <c r="D14460" s="14">
        <f t="shared" si="1352"/>
        <v>0</v>
      </c>
      <c r="E14460" s="19" t="str">
        <f t="shared" si="1354"/>
        <v>931330 - Medhjælp ved murerarbejde</v>
      </c>
      <c r="F14460" s="19" t="str">
        <f t="shared" si="1355"/>
        <v>5-9 år</v>
      </c>
      <c r="G14460" s="40" t="s">
        <v>516</v>
      </c>
      <c r="H14460" s="41" t="s">
        <v>497</v>
      </c>
      <c r="I14460" s="42" t="s">
        <v>517</v>
      </c>
      <c r="J14460" s="43" t="s">
        <v>15</v>
      </c>
      <c r="K14460" s="44">
        <v>50</v>
      </c>
      <c r="L14460" s="45">
        <v>28518.048379594591</v>
      </c>
      <c r="M14460" s="46">
        <v>30049.753205995774</v>
      </c>
      <c r="N14460" s="45"/>
      <c r="O14460" s="46"/>
    </row>
    <row r="14461" spans="1:15" x14ac:dyDescent="0.2">
      <c r="A14461" s="11" t="str">
        <f t="shared" si="1350"/>
        <v>9313304 - Region Midtjylland0-4 år</v>
      </c>
      <c r="B14461" s="12" t="str">
        <f t="shared" si="1353"/>
        <v>931330</v>
      </c>
      <c r="C14461" s="14">
        <f t="shared" si="1351"/>
        <v>0</v>
      </c>
      <c r="D14461" s="14">
        <f t="shared" si="1352"/>
        <v>0</v>
      </c>
      <c r="E14461" s="19" t="str">
        <f t="shared" si="1354"/>
        <v>931330 - Medhjælp ved murerarbejde</v>
      </c>
      <c r="F14461" s="19" t="str">
        <f t="shared" si="1355"/>
        <v>0-4 år</v>
      </c>
      <c r="G14461" s="40" t="s">
        <v>516</v>
      </c>
      <c r="H14461" s="41" t="s">
        <v>497</v>
      </c>
      <c r="I14461" s="42" t="s">
        <v>517</v>
      </c>
      <c r="J14461" s="43" t="s">
        <v>16</v>
      </c>
      <c r="K14461" s="44">
        <v>66</v>
      </c>
      <c r="L14461" s="45">
        <v>26902.092071860057</v>
      </c>
      <c r="M14461" s="46">
        <v>28296.972382039647</v>
      </c>
      <c r="N14461" s="45"/>
      <c r="O14461" s="46"/>
    </row>
    <row r="14462" spans="1:15" x14ac:dyDescent="0.2">
      <c r="A14462" s="11" t="str">
        <f t="shared" si="1350"/>
        <v>9313304 - Region Midtjylland10-14 år</v>
      </c>
      <c r="B14462" s="12" t="str">
        <f t="shared" si="1353"/>
        <v>931330</v>
      </c>
      <c r="C14462" s="14">
        <f t="shared" si="1351"/>
        <v>0</v>
      </c>
      <c r="D14462" s="14">
        <f t="shared" si="1352"/>
        <v>0</v>
      </c>
      <c r="E14462" s="19" t="str">
        <f t="shared" si="1354"/>
        <v>931330 - Medhjælp ved murerarbejde</v>
      </c>
      <c r="F14462" s="19" t="str">
        <f t="shared" si="1355"/>
        <v>10-14 år</v>
      </c>
      <c r="G14462" s="40" t="s">
        <v>516</v>
      </c>
      <c r="H14462" s="41" t="s">
        <v>497</v>
      </c>
      <c r="I14462" s="42" t="s">
        <v>517</v>
      </c>
      <c r="J14462" s="43" t="s">
        <v>17</v>
      </c>
      <c r="K14462" s="44">
        <v>54</v>
      </c>
      <c r="L14462" s="45">
        <v>31759.544319589084</v>
      </c>
      <c r="M14462" s="46">
        <v>33406.28476317005</v>
      </c>
      <c r="N14462" s="45"/>
      <c r="O14462" s="46"/>
    </row>
    <row r="14463" spans="1:15" x14ac:dyDescent="0.2">
      <c r="A14463" s="11" t="str">
        <f t="shared" si="1350"/>
        <v>9313304 - Region Midtjylland15-20 år</v>
      </c>
      <c r="B14463" s="12" t="str">
        <f t="shared" si="1353"/>
        <v>931330</v>
      </c>
      <c r="C14463" s="14">
        <f t="shared" si="1351"/>
        <v>0</v>
      </c>
      <c r="D14463" s="14">
        <f t="shared" si="1352"/>
        <v>0</v>
      </c>
      <c r="E14463" s="19" t="str">
        <f t="shared" si="1354"/>
        <v>931330 - Medhjælp ved murerarbejde</v>
      </c>
      <c r="F14463" s="19" t="str">
        <f t="shared" si="1355"/>
        <v>15-20 år</v>
      </c>
      <c r="G14463" s="40" t="s">
        <v>516</v>
      </c>
      <c r="H14463" s="41" t="s">
        <v>497</v>
      </c>
      <c r="I14463" s="42" t="s">
        <v>517</v>
      </c>
      <c r="J14463" s="43" t="s">
        <v>18</v>
      </c>
      <c r="K14463" s="44">
        <v>39</v>
      </c>
      <c r="L14463" s="45">
        <v>27752.887992867105</v>
      </c>
      <c r="M14463" s="46">
        <v>29191.882287751818</v>
      </c>
      <c r="N14463" s="45"/>
      <c r="O14463" s="46"/>
    </row>
    <row r="14464" spans="1:15" x14ac:dyDescent="0.2">
      <c r="A14464" s="11" t="str">
        <f t="shared" si="1350"/>
        <v>9313304 - Region Midtjylland20-24 år</v>
      </c>
      <c r="B14464" s="12" t="str">
        <f t="shared" si="1353"/>
        <v>931330</v>
      </c>
      <c r="C14464" s="14">
        <f t="shared" si="1351"/>
        <v>0</v>
      </c>
      <c r="D14464" s="14">
        <f t="shared" si="1352"/>
        <v>0</v>
      </c>
      <c r="E14464" s="19" t="str">
        <f t="shared" si="1354"/>
        <v>931330 - Medhjælp ved murerarbejde</v>
      </c>
      <c r="F14464" s="19" t="str">
        <f t="shared" si="1355"/>
        <v>20-24 år</v>
      </c>
      <c r="G14464" s="40" t="s">
        <v>516</v>
      </c>
      <c r="H14464" s="41" t="s">
        <v>497</v>
      </c>
      <c r="I14464" s="42" t="s">
        <v>517</v>
      </c>
      <c r="J14464" s="43" t="s">
        <v>19</v>
      </c>
      <c r="K14464" s="44">
        <v>29</v>
      </c>
      <c r="L14464" s="45">
        <v>34971.723990826482</v>
      </c>
      <c r="M14464" s="46">
        <v>36785.016766627552</v>
      </c>
      <c r="N14464" s="45"/>
      <c r="O14464" s="46"/>
    </row>
    <row r="14465" spans="1:15" x14ac:dyDescent="0.2">
      <c r="A14465" s="11" t="str">
        <f t="shared" si="1350"/>
        <v>9313304 - Region Midtjylland25 år og derover</v>
      </c>
      <c r="B14465" s="12" t="str">
        <f t="shared" si="1353"/>
        <v>931330</v>
      </c>
      <c r="C14465" s="14">
        <f t="shared" si="1351"/>
        <v>0</v>
      </c>
      <c r="D14465" s="14">
        <f t="shared" si="1352"/>
        <v>0</v>
      </c>
      <c r="E14465" s="19" t="str">
        <f t="shared" si="1354"/>
        <v>931330 - Medhjælp ved murerarbejde</v>
      </c>
      <c r="F14465" s="19" t="str">
        <f t="shared" si="1355"/>
        <v>25 år og derover</v>
      </c>
      <c r="G14465" s="40" t="s">
        <v>516</v>
      </c>
      <c r="H14465" s="41" t="s">
        <v>497</v>
      </c>
      <c r="I14465" s="42" t="s">
        <v>517</v>
      </c>
      <c r="J14465" s="43" t="s">
        <v>9</v>
      </c>
      <c r="K14465" s="44">
        <v>159</v>
      </c>
      <c r="L14465" s="45">
        <v>33769.414409992911</v>
      </c>
      <c r="M14465" s="46">
        <v>35520.367128501588</v>
      </c>
      <c r="N14465" s="45"/>
      <c r="O14465" s="46"/>
    </row>
    <row r="14466" spans="1:15" x14ac:dyDescent="0.2">
      <c r="A14466" s="11" t="str">
        <f t="shared" ref="A14466:A14529" si="1356">B14466&amp;I14466&amp;F14466</f>
        <v>9313304 - Region MidtjyllandAlle uanset erf.</v>
      </c>
      <c r="B14466" s="12" t="str">
        <f t="shared" si="1353"/>
        <v>931330</v>
      </c>
      <c r="C14466" s="14">
        <f t="shared" ref="C14466:C14529" si="1357">N14466*1.2</f>
        <v>0</v>
      </c>
      <c r="D14466" s="14">
        <f t="shared" ref="D14466:D14529" si="1358">O14466*1.2</f>
        <v>0</v>
      </c>
      <c r="E14466" s="19" t="str">
        <f t="shared" si="1354"/>
        <v>931330 - Medhjælp ved murerarbejde</v>
      </c>
      <c r="F14466" s="19" t="str">
        <f t="shared" si="1355"/>
        <v>Alle uanset erf.</v>
      </c>
      <c r="G14466" s="40" t="s">
        <v>516</v>
      </c>
      <c r="H14466" s="41" t="s">
        <v>497</v>
      </c>
      <c r="I14466" s="42" t="s">
        <v>517</v>
      </c>
      <c r="J14466" s="43" t="s">
        <v>10</v>
      </c>
      <c r="K14466" s="44">
        <v>397</v>
      </c>
      <c r="L14466" s="45">
        <v>31182.042010531048</v>
      </c>
      <c r="M14466" s="46">
        <v>32798.838812634749</v>
      </c>
      <c r="N14466" s="45"/>
      <c r="O14466" s="46"/>
    </row>
    <row r="14467" spans="1:15" x14ac:dyDescent="0.2">
      <c r="A14467" s="11" t="str">
        <f t="shared" si="1356"/>
        <v>9313305 - Region NordjyllandUnder 1 år</v>
      </c>
      <c r="B14467" s="12" t="str">
        <f t="shared" ref="B14467:B14530" si="1359">LEFT(E14467,6)</f>
        <v>931330</v>
      </c>
      <c r="C14467" s="14">
        <f t="shared" si="1357"/>
        <v>0</v>
      </c>
      <c r="D14467" s="14">
        <f t="shared" si="1358"/>
        <v>0</v>
      </c>
      <c r="E14467" s="19" t="str">
        <f t="shared" ref="E14467:E14530" si="1360">TRIM(H14467)</f>
        <v>931330 - Medhjælp ved murerarbejde</v>
      </c>
      <c r="F14467" s="19" t="str">
        <f t="shared" ref="F14467:F14530" si="1361">MID(J14467,6,30)</f>
        <v>Under 1 år</v>
      </c>
      <c r="G14467" s="40" t="s">
        <v>516</v>
      </c>
      <c r="H14467" s="41" t="s">
        <v>497</v>
      </c>
      <c r="I14467" s="42" t="s">
        <v>21</v>
      </c>
      <c r="J14467" s="43" t="s">
        <v>13</v>
      </c>
      <c r="K14467" s="44">
        <v>14</v>
      </c>
      <c r="L14467" s="45">
        <v>22254.652279717084</v>
      </c>
      <c r="M14467" s="46">
        <v>23408.561655684971</v>
      </c>
      <c r="N14467" s="45"/>
      <c r="O14467" s="46"/>
    </row>
    <row r="14468" spans="1:15" x14ac:dyDescent="0.2">
      <c r="A14468" s="11" t="str">
        <f t="shared" si="1356"/>
        <v>9313305 - Region Nordjylland5-9 år</v>
      </c>
      <c r="B14468" s="12" t="str">
        <f t="shared" si="1359"/>
        <v>931330</v>
      </c>
      <c r="C14468" s="14">
        <f t="shared" si="1357"/>
        <v>0</v>
      </c>
      <c r="D14468" s="14">
        <f t="shared" si="1358"/>
        <v>0</v>
      </c>
      <c r="E14468" s="19" t="str">
        <f t="shared" si="1360"/>
        <v>931330 - Medhjælp ved murerarbejde</v>
      </c>
      <c r="F14468" s="19" t="str">
        <f t="shared" si="1361"/>
        <v>5-9 år</v>
      </c>
      <c r="G14468" s="40" t="s">
        <v>516</v>
      </c>
      <c r="H14468" s="41" t="s">
        <v>497</v>
      </c>
      <c r="I14468" s="42" t="s">
        <v>21</v>
      </c>
      <c r="J14468" s="43" t="s">
        <v>15</v>
      </c>
      <c r="K14468" s="44">
        <v>32</v>
      </c>
      <c r="L14468" s="45">
        <v>30887.254369577415</v>
      </c>
      <c r="M14468" s="46">
        <v>32488.766357587392</v>
      </c>
      <c r="N14468" s="45"/>
      <c r="O14468" s="46"/>
    </row>
    <row r="14469" spans="1:15" x14ac:dyDescent="0.2">
      <c r="A14469" s="11" t="str">
        <f t="shared" si="1356"/>
        <v>9313305 - Region Nordjylland0-4 år</v>
      </c>
      <c r="B14469" s="12" t="str">
        <f t="shared" si="1359"/>
        <v>931330</v>
      </c>
      <c r="C14469" s="14">
        <f t="shared" si="1357"/>
        <v>0</v>
      </c>
      <c r="D14469" s="14">
        <f t="shared" si="1358"/>
        <v>0</v>
      </c>
      <c r="E14469" s="19" t="str">
        <f t="shared" si="1360"/>
        <v>931330 - Medhjælp ved murerarbejde</v>
      </c>
      <c r="F14469" s="19" t="str">
        <f t="shared" si="1361"/>
        <v>0-4 år</v>
      </c>
      <c r="G14469" s="40" t="s">
        <v>516</v>
      </c>
      <c r="H14469" s="41" t="s">
        <v>497</v>
      </c>
      <c r="I14469" s="42" t="s">
        <v>21</v>
      </c>
      <c r="J14469" s="43" t="s">
        <v>16</v>
      </c>
      <c r="K14469" s="44">
        <v>39</v>
      </c>
      <c r="L14469" s="45">
        <v>28067.238816142239</v>
      </c>
      <c r="M14469" s="46">
        <v>29734.8246036897</v>
      </c>
      <c r="N14469" s="45"/>
      <c r="O14469" s="46"/>
    </row>
    <row r="14470" spans="1:15" x14ac:dyDescent="0.2">
      <c r="A14470" s="11" t="str">
        <f t="shared" si="1356"/>
        <v>9313305 - Region Nordjylland10-14 år</v>
      </c>
      <c r="B14470" s="12" t="str">
        <f t="shared" si="1359"/>
        <v>931330</v>
      </c>
      <c r="C14470" s="14">
        <f t="shared" si="1357"/>
        <v>0</v>
      </c>
      <c r="D14470" s="14">
        <f t="shared" si="1358"/>
        <v>0</v>
      </c>
      <c r="E14470" s="19" t="str">
        <f t="shared" si="1360"/>
        <v>931330 - Medhjælp ved murerarbejde</v>
      </c>
      <c r="F14470" s="19" t="str">
        <f t="shared" si="1361"/>
        <v>10-14 år</v>
      </c>
      <c r="G14470" s="40" t="s">
        <v>516</v>
      </c>
      <c r="H14470" s="41" t="s">
        <v>497</v>
      </c>
      <c r="I14470" s="42" t="s">
        <v>21</v>
      </c>
      <c r="J14470" s="43" t="s">
        <v>17</v>
      </c>
      <c r="K14470" s="44">
        <v>21</v>
      </c>
      <c r="L14470" s="45">
        <v>30224.06086920463</v>
      </c>
      <c r="M14470" s="46">
        <v>31791.186105692159</v>
      </c>
      <c r="N14470" s="45"/>
      <c r="O14470" s="46"/>
    </row>
    <row r="14471" spans="1:15" x14ac:dyDescent="0.2">
      <c r="A14471" s="11" t="str">
        <f t="shared" si="1356"/>
        <v>9313305 - Region Nordjylland15-20 år</v>
      </c>
      <c r="B14471" s="12" t="str">
        <f t="shared" si="1359"/>
        <v>931330</v>
      </c>
      <c r="C14471" s="14">
        <f t="shared" si="1357"/>
        <v>0</v>
      </c>
      <c r="D14471" s="14">
        <f t="shared" si="1358"/>
        <v>0</v>
      </c>
      <c r="E14471" s="19" t="str">
        <f t="shared" si="1360"/>
        <v>931330 - Medhjælp ved murerarbejde</v>
      </c>
      <c r="F14471" s="19" t="str">
        <f t="shared" si="1361"/>
        <v>15-20 år</v>
      </c>
      <c r="G14471" s="40" t="s">
        <v>516</v>
      </c>
      <c r="H14471" s="41" t="s">
        <v>497</v>
      </c>
      <c r="I14471" s="42" t="s">
        <v>21</v>
      </c>
      <c r="J14471" s="43" t="s">
        <v>18</v>
      </c>
      <c r="K14471" s="44">
        <v>17</v>
      </c>
      <c r="L14471" s="45">
        <v>31740.579173097092</v>
      </c>
      <c r="M14471" s="46">
        <v>33386.336269013103</v>
      </c>
      <c r="N14471" s="45"/>
      <c r="O14471" s="46"/>
    </row>
    <row r="14472" spans="1:15" x14ac:dyDescent="0.2">
      <c r="A14472" s="11" t="str">
        <f t="shared" si="1356"/>
        <v>9313305 - Region Nordjylland20-24 år</v>
      </c>
      <c r="B14472" s="12" t="str">
        <f t="shared" si="1359"/>
        <v>931330</v>
      </c>
      <c r="C14472" s="14">
        <f t="shared" si="1357"/>
        <v>0</v>
      </c>
      <c r="D14472" s="14">
        <f t="shared" si="1358"/>
        <v>0</v>
      </c>
      <c r="E14472" s="19" t="str">
        <f t="shared" si="1360"/>
        <v>931330 - Medhjælp ved murerarbejde</v>
      </c>
      <c r="F14472" s="19" t="str">
        <f t="shared" si="1361"/>
        <v>20-24 år</v>
      </c>
      <c r="G14472" s="40" t="s">
        <v>516</v>
      </c>
      <c r="H14472" s="41" t="s">
        <v>497</v>
      </c>
      <c r="I14472" s="42" t="s">
        <v>21</v>
      </c>
      <c r="J14472" s="43" t="s">
        <v>19</v>
      </c>
      <c r="K14472" s="44">
        <v>23</v>
      </c>
      <c r="L14472" s="45">
        <v>36515.856022273321</v>
      </c>
      <c r="M14472" s="46">
        <v>38409.212436293659</v>
      </c>
      <c r="N14472" s="45"/>
      <c r="O14472" s="46"/>
    </row>
    <row r="14473" spans="1:15" x14ac:dyDescent="0.2">
      <c r="A14473" s="11" t="str">
        <f t="shared" si="1356"/>
        <v>9313305 - Region Nordjylland25 år og derover</v>
      </c>
      <c r="B14473" s="12" t="str">
        <f t="shared" si="1359"/>
        <v>931330</v>
      </c>
      <c r="C14473" s="14">
        <f t="shared" si="1357"/>
        <v>0</v>
      </c>
      <c r="D14473" s="14">
        <f t="shared" si="1358"/>
        <v>0</v>
      </c>
      <c r="E14473" s="19" t="str">
        <f t="shared" si="1360"/>
        <v>931330 - Medhjælp ved murerarbejde</v>
      </c>
      <c r="F14473" s="19" t="str">
        <f t="shared" si="1361"/>
        <v>25 år og derover</v>
      </c>
      <c r="G14473" s="40" t="s">
        <v>516</v>
      </c>
      <c r="H14473" s="41" t="s">
        <v>497</v>
      </c>
      <c r="I14473" s="42" t="s">
        <v>21</v>
      </c>
      <c r="J14473" s="43" t="s">
        <v>9</v>
      </c>
      <c r="K14473" s="44">
        <v>89</v>
      </c>
      <c r="L14473" s="45">
        <v>32763.441092493493</v>
      </c>
      <c r="M14473" s="46">
        <v>34462.233838855849</v>
      </c>
      <c r="N14473" s="45"/>
      <c r="O14473" s="46"/>
    </row>
    <row r="14474" spans="1:15" x14ac:dyDescent="0.2">
      <c r="A14474" s="11" t="str">
        <f t="shared" si="1356"/>
        <v>9313305 - Region NordjyllandAlle uanset erf.</v>
      </c>
      <c r="B14474" s="12" t="str">
        <f t="shared" si="1359"/>
        <v>931330</v>
      </c>
      <c r="C14474" s="14">
        <f t="shared" si="1357"/>
        <v>0</v>
      </c>
      <c r="D14474" s="14">
        <f t="shared" si="1358"/>
        <v>0</v>
      </c>
      <c r="E14474" s="19" t="str">
        <f t="shared" si="1360"/>
        <v>931330 - Medhjælp ved murerarbejde</v>
      </c>
      <c r="F14474" s="19" t="str">
        <f t="shared" si="1361"/>
        <v>Alle uanset erf.</v>
      </c>
      <c r="G14474" s="40" t="s">
        <v>516</v>
      </c>
      <c r="H14474" s="41" t="s">
        <v>497</v>
      </c>
      <c r="I14474" s="42" t="s">
        <v>21</v>
      </c>
      <c r="J14474" s="43" t="s">
        <v>10</v>
      </c>
      <c r="K14474" s="44">
        <v>221</v>
      </c>
      <c r="L14474" s="45">
        <v>31740.579173097092</v>
      </c>
      <c r="M14474" s="46">
        <v>33386.336269013103</v>
      </c>
      <c r="N14474" s="45"/>
      <c r="O14474" s="46"/>
    </row>
    <row r="14475" spans="1:15" x14ac:dyDescent="0.2">
      <c r="A14475" s="11" t="str">
        <f t="shared" si="1356"/>
        <v>9313306 - Alle regionerUnder 1 år</v>
      </c>
      <c r="B14475" s="12" t="str">
        <f t="shared" si="1359"/>
        <v>931330</v>
      </c>
      <c r="C14475" s="14">
        <f t="shared" si="1357"/>
        <v>0</v>
      </c>
      <c r="D14475" s="14">
        <f t="shared" si="1358"/>
        <v>0</v>
      </c>
      <c r="E14475" s="19" t="str">
        <f t="shared" si="1360"/>
        <v>931330 - Medhjælp ved murerarbejde</v>
      </c>
      <c r="F14475" s="19" t="str">
        <f t="shared" si="1361"/>
        <v>Under 1 år</v>
      </c>
      <c r="G14475" s="40" t="s">
        <v>516</v>
      </c>
      <c r="H14475" s="41" t="s">
        <v>497</v>
      </c>
      <c r="I14475" s="42" t="s">
        <v>11</v>
      </c>
      <c r="J14475" s="43" t="s">
        <v>13</v>
      </c>
      <c r="K14475" s="44">
        <v>78</v>
      </c>
      <c r="L14475" s="45">
        <v>25659.935703847827</v>
      </c>
      <c r="M14475" s="46">
        <v>27184.494082013211</v>
      </c>
      <c r="N14475" s="45"/>
      <c r="O14475" s="46"/>
    </row>
    <row r="14476" spans="1:15" x14ac:dyDescent="0.2">
      <c r="A14476" s="11" t="str">
        <f t="shared" si="1356"/>
        <v>9313306 - Alle regioner1 år</v>
      </c>
      <c r="B14476" s="12" t="str">
        <f t="shared" si="1359"/>
        <v>931330</v>
      </c>
      <c r="C14476" s="14">
        <f t="shared" si="1357"/>
        <v>0</v>
      </c>
      <c r="D14476" s="14">
        <f t="shared" si="1358"/>
        <v>0</v>
      </c>
      <c r="E14476" s="19" t="str">
        <f t="shared" si="1360"/>
        <v>931330 - Medhjælp ved murerarbejde</v>
      </c>
      <c r="F14476" s="19" t="str">
        <f t="shared" si="1361"/>
        <v>1 år</v>
      </c>
      <c r="G14476" s="40" t="s">
        <v>516</v>
      </c>
      <c r="H14476" s="41" t="s">
        <v>497</v>
      </c>
      <c r="I14476" s="42" t="s">
        <v>11</v>
      </c>
      <c r="J14476" s="43" t="s">
        <v>22</v>
      </c>
      <c r="K14476" s="44">
        <v>79</v>
      </c>
      <c r="L14476" s="45">
        <v>27539.763784634833</v>
      </c>
      <c r="M14476" s="46">
        <v>28967.70753516442</v>
      </c>
      <c r="N14476" s="45"/>
      <c r="O14476" s="46"/>
    </row>
    <row r="14477" spans="1:15" x14ac:dyDescent="0.2">
      <c r="A14477" s="11" t="str">
        <f t="shared" si="1356"/>
        <v>9313306 - Alle regioner2 år</v>
      </c>
      <c r="B14477" s="12" t="str">
        <f t="shared" si="1359"/>
        <v>931330</v>
      </c>
      <c r="C14477" s="14">
        <f t="shared" si="1357"/>
        <v>0</v>
      </c>
      <c r="D14477" s="14">
        <f t="shared" si="1358"/>
        <v>0</v>
      </c>
      <c r="E14477" s="19" t="str">
        <f t="shared" si="1360"/>
        <v>931330 - Medhjælp ved murerarbejde</v>
      </c>
      <c r="F14477" s="19" t="str">
        <f t="shared" si="1361"/>
        <v>2 år</v>
      </c>
      <c r="G14477" s="40" t="s">
        <v>516</v>
      </c>
      <c r="H14477" s="41" t="s">
        <v>497</v>
      </c>
      <c r="I14477" s="42" t="s">
        <v>11</v>
      </c>
      <c r="J14477" s="43" t="s">
        <v>23</v>
      </c>
      <c r="K14477" s="44">
        <v>60</v>
      </c>
      <c r="L14477" s="45">
        <v>27206.511128671518</v>
      </c>
      <c r="M14477" s="46">
        <v>28617.175644304556</v>
      </c>
      <c r="N14477" s="45"/>
      <c r="O14477" s="46"/>
    </row>
    <row r="14478" spans="1:15" x14ac:dyDescent="0.2">
      <c r="A14478" s="11" t="str">
        <f t="shared" si="1356"/>
        <v>9313306 - Alle regioner3 år</v>
      </c>
      <c r="B14478" s="12" t="str">
        <f t="shared" si="1359"/>
        <v>931330</v>
      </c>
      <c r="C14478" s="14">
        <f t="shared" si="1357"/>
        <v>0</v>
      </c>
      <c r="D14478" s="14">
        <f t="shared" si="1358"/>
        <v>0</v>
      </c>
      <c r="E14478" s="19" t="str">
        <f t="shared" si="1360"/>
        <v>931330 - Medhjælp ved murerarbejde</v>
      </c>
      <c r="F14478" s="19" t="str">
        <f t="shared" si="1361"/>
        <v>3 år</v>
      </c>
      <c r="G14478" s="40" t="s">
        <v>516</v>
      </c>
      <c r="H14478" s="41" t="s">
        <v>497</v>
      </c>
      <c r="I14478" s="42" t="s">
        <v>11</v>
      </c>
      <c r="J14478" s="43" t="s">
        <v>14</v>
      </c>
      <c r="K14478" s="44">
        <v>63</v>
      </c>
      <c r="L14478" s="45">
        <v>28010.852514210652</v>
      </c>
      <c r="M14478" s="46">
        <v>29463.222335079958</v>
      </c>
      <c r="N14478" s="45"/>
      <c r="O14478" s="46"/>
    </row>
    <row r="14479" spans="1:15" x14ac:dyDescent="0.2">
      <c r="A14479" s="11" t="str">
        <f t="shared" si="1356"/>
        <v>9313306 - Alle regioner4 år</v>
      </c>
      <c r="B14479" s="12" t="str">
        <f t="shared" si="1359"/>
        <v>931330</v>
      </c>
      <c r="C14479" s="14">
        <f t="shared" si="1357"/>
        <v>0</v>
      </c>
      <c r="D14479" s="14">
        <f t="shared" si="1358"/>
        <v>0</v>
      </c>
      <c r="E14479" s="19" t="str">
        <f t="shared" si="1360"/>
        <v>931330 - Medhjælp ved murerarbejde</v>
      </c>
      <c r="F14479" s="19" t="str">
        <f t="shared" si="1361"/>
        <v>4 år</v>
      </c>
      <c r="G14479" s="40" t="s">
        <v>516</v>
      </c>
      <c r="H14479" s="41" t="s">
        <v>497</v>
      </c>
      <c r="I14479" s="42" t="s">
        <v>11</v>
      </c>
      <c r="J14479" s="43" t="s">
        <v>24</v>
      </c>
      <c r="K14479" s="44">
        <v>43</v>
      </c>
      <c r="L14479" s="45">
        <v>29826.011772122089</v>
      </c>
      <c r="M14479" s="46">
        <v>31372.498061775219</v>
      </c>
      <c r="N14479" s="45"/>
      <c r="O14479" s="46"/>
    </row>
    <row r="14480" spans="1:15" x14ac:dyDescent="0.2">
      <c r="A14480" s="11" t="str">
        <f t="shared" si="1356"/>
        <v>9313306 - Alle regioner5-9 år</v>
      </c>
      <c r="B14480" s="12" t="str">
        <f t="shared" si="1359"/>
        <v>931330</v>
      </c>
      <c r="C14480" s="14">
        <f t="shared" si="1357"/>
        <v>0</v>
      </c>
      <c r="D14480" s="14">
        <f t="shared" si="1358"/>
        <v>0</v>
      </c>
      <c r="E14480" s="19" t="str">
        <f t="shared" si="1360"/>
        <v>931330 - Medhjælp ved murerarbejde</v>
      </c>
      <c r="F14480" s="19" t="str">
        <f t="shared" si="1361"/>
        <v>5-9 år</v>
      </c>
      <c r="G14480" s="40" t="s">
        <v>516</v>
      </c>
      <c r="H14480" s="41" t="s">
        <v>497</v>
      </c>
      <c r="I14480" s="42" t="s">
        <v>11</v>
      </c>
      <c r="J14480" s="43" t="s">
        <v>15</v>
      </c>
      <c r="K14480" s="44">
        <v>195</v>
      </c>
      <c r="L14480" s="45">
        <v>29279.101216101131</v>
      </c>
      <c r="M14480" s="46">
        <v>30816.435059395284</v>
      </c>
      <c r="N14480" s="45"/>
      <c r="O14480" s="46"/>
    </row>
    <row r="14481" spans="1:15" x14ac:dyDescent="0.2">
      <c r="A14481" s="11" t="str">
        <f t="shared" si="1356"/>
        <v>9313306 - Alle regioner0-4 år</v>
      </c>
      <c r="B14481" s="12" t="str">
        <f t="shared" si="1359"/>
        <v>931330</v>
      </c>
      <c r="C14481" s="14">
        <f t="shared" si="1357"/>
        <v>0</v>
      </c>
      <c r="D14481" s="14">
        <f t="shared" si="1358"/>
        <v>0</v>
      </c>
      <c r="E14481" s="19" t="str">
        <f t="shared" si="1360"/>
        <v>931330 - Medhjælp ved murerarbejde</v>
      </c>
      <c r="F14481" s="19" t="str">
        <f t="shared" si="1361"/>
        <v>0-4 år</v>
      </c>
      <c r="G14481" s="40" t="s">
        <v>516</v>
      </c>
      <c r="H14481" s="41" t="s">
        <v>497</v>
      </c>
      <c r="I14481" s="42" t="s">
        <v>11</v>
      </c>
      <c r="J14481" s="43" t="s">
        <v>16</v>
      </c>
      <c r="K14481" s="44">
        <v>323</v>
      </c>
      <c r="L14481" s="45">
        <v>27848.228431759515</v>
      </c>
      <c r="M14481" s="46">
        <v>29292.166152628335</v>
      </c>
      <c r="N14481" s="45"/>
      <c r="O14481" s="46"/>
    </row>
    <row r="14482" spans="1:15" x14ac:dyDescent="0.2">
      <c r="A14482" s="11" t="str">
        <f t="shared" si="1356"/>
        <v>9313306 - Alle regioner10-14 år</v>
      </c>
      <c r="B14482" s="12" t="str">
        <f t="shared" si="1359"/>
        <v>931330</v>
      </c>
      <c r="C14482" s="14">
        <f t="shared" si="1357"/>
        <v>0</v>
      </c>
      <c r="D14482" s="14">
        <f t="shared" si="1358"/>
        <v>0</v>
      </c>
      <c r="E14482" s="19" t="str">
        <f t="shared" si="1360"/>
        <v>931330 - Medhjælp ved murerarbejde</v>
      </c>
      <c r="F14482" s="19" t="str">
        <f t="shared" si="1361"/>
        <v>10-14 år</v>
      </c>
      <c r="G14482" s="40" t="s">
        <v>516</v>
      </c>
      <c r="H14482" s="41" t="s">
        <v>497</v>
      </c>
      <c r="I14482" s="42" t="s">
        <v>11</v>
      </c>
      <c r="J14482" s="43" t="s">
        <v>17</v>
      </c>
      <c r="K14482" s="44">
        <v>174</v>
      </c>
      <c r="L14482" s="45">
        <v>30862.230417905343</v>
      </c>
      <c r="M14482" s="46">
        <v>32462.444907662135</v>
      </c>
      <c r="N14482" s="45"/>
      <c r="O14482" s="46"/>
    </row>
    <row r="14483" spans="1:15" x14ac:dyDescent="0.2">
      <c r="A14483" s="11" t="str">
        <f t="shared" si="1356"/>
        <v>9313306 - Alle regioner15-20 år</v>
      </c>
      <c r="B14483" s="12" t="str">
        <f t="shared" si="1359"/>
        <v>931330</v>
      </c>
      <c r="C14483" s="14">
        <f t="shared" si="1357"/>
        <v>0</v>
      </c>
      <c r="D14483" s="14">
        <f t="shared" si="1358"/>
        <v>0</v>
      </c>
      <c r="E14483" s="19" t="str">
        <f t="shared" si="1360"/>
        <v>931330 - Medhjælp ved murerarbejde</v>
      </c>
      <c r="F14483" s="19" t="str">
        <f t="shared" si="1361"/>
        <v>15-20 år</v>
      </c>
      <c r="G14483" s="40" t="s">
        <v>516</v>
      </c>
      <c r="H14483" s="41" t="s">
        <v>497</v>
      </c>
      <c r="I14483" s="42" t="s">
        <v>11</v>
      </c>
      <c r="J14483" s="43" t="s">
        <v>18</v>
      </c>
      <c r="K14483" s="44">
        <v>122</v>
      </c>
      <c r="L14483" s="45">
        <v>31182.042010531048</v>
      </c>
      <c r="M14483" s="46">
        <v>32798.838812634749</v>
      </c>
      <c r="N14483" s="45"/>
      <c r="O14483" s="46"/>
    </row>
    <row r="14484" spans="1:15" x14ac:dyDescent="0.2">
      <c r="A14484" s="11" t="str">
        <f t="shared" si="1356"/>
        <v>9313306 - Alle regioner20-24 år</v>
      </c>
      <c r="B14484" s="12" t="str">
        <f t="shared" si="1359"/>
        <v>931330</v>
      </c>
      <c r="C14484" s="14">
        <f t="shared" si="1357"/>
        <v>0</v>
      </c>
      <c r="D14484" s="14">
        <f t="shared" si="1358"/>
        <v>0</v>
      </c>
      <c r="E14484" s="19" t="str">
        <f t="shared" si="1360"/>
        <v>931330 - Medhjælp ved murerarbejde</v>
      </c>
      <c r="F14484" s="19" t="str">
        <f t="shared" si="1361"/>
        <v>20-24 år</v>
      </c>
      <c r="G14484" s="40" t="s">
        <v>516</v>
      </c>
      <c r="H14484" s="41" t="s">
        <v>497</v>
      </c>
      <c r="I14484" s="42" t="s">
        <v>11</v>
      </c>
      <c r="J14484" s="43" t="s">
        <v>19</v>
      </c>
      <c r="K14484" s="44">
        <v>119</v>
      </c>
      <c r="L14484" s="45">
        <v>32325.861548326862</v>
      </c>
      <c r="M14484" s="46">
        <v>34001.96568412819</v>
      </c>
      <c r="N14484" s="45"/>
      <c r="O14484" s="46"/>
    </row>
    <row r="14485" spans="1:15" x14ac:dyDescent="0.2">
      <c r="A14485" s="11" t="str">
        <f t="shared" si="1356"/>
        <v>9313306 - Alle regioner25 år og derover</v>
      </c>
      <c r="B14485" s="12" t="str">
        <f t="shared" si="1359"/>
        <v>931330</v>
      </c>
      <c r="C14485" s="14">
        <f t="shared" si="1357"/>
        <v>0</v>
      </c>
      <c r="D14485" s="14">
        <f t="shared" si="1358"/>
        <v>0</v>
      </c>
      <c r="E14485" s="19" t="str">
        <f t="shared" si="1360"/>
        <v>931330 - Medhjælp ved murerarbejde</v>
      </c>
      <c r="F14485" s="19" t="str">
        <f t="shared" si="1361"/>
        <v>25 år og derover</v>
      </c>
      <c r="G14485" s="40" t="s">
        <v>516</v>
      </c>
      <c r="H14485" s="41" t="s">
        <v>497</v>
      </c>
      <c r="I14485" s="42" t="s">
        <v>11</v>
      </c>
      <c r="J14485" s="43" t="s">
        <v>9</v>
      </c>
      <c r="K14485" s="44">
        <v>592</v>
      </c>
      <c r="L14485" s="45">
        <v>33119.114658720529</v>
      </c>
      <c r="M14485" s="46">
        <v>34836.34916987412</v>
      </c>
      <c r="N14485" s="45"/>
      <c r="O14485" s="46"/>
    </row>
    <row r="14486" spans="1:15" x14ac:dyDescent="0.2">
      <c r="A14486" s="11" t="str">
        <f t="shared" si="1356"/>
        <v>9313306 - Alle regionerAlle uanset erf.</v>
      </c>
      <c r="B14486" s="12" t="str">
        <f t="shared" si="1359"/>
        <v>931330</v>
      </c>
      <c r="C14486" s="14">
        <f t="shared" si="1357"/>
        <v>0</v>
      </c>
      <c r="D14486" s="14">
        <f t="shared" si="1358"/>
        <v>0</v>
      </c>
      <c r="E14486" s="19" t="str">
        <f t="shared" si="1360"/>
        <v>931330 - Medhjælp ved murerarbejde</v>
      </c>
      <c r="F14486" s="19" t="str">
        <f t="shared" si="1361"/>
        <v>Alle uanset erf.</v>
      </c>
      <c r="G14486" s="40" t="s">
        <v>516</v>
      </c>
      <c r="H14486" s="41" t="s">
        <v>497</v>
      </c>
      <c r="I14486" s="42" t="s">
        <v>11</v>
      </c>
      <c r="J14486" s="43" t="s">
        <v>10</v>
      </c>
      <c r="K14486" s="44">
        <v>1525</v>
      </c>
      <c r="L14486" s="45">
        <v>31258.438442639977</v>
      </c>
      <c r="M14486" s="46">
        <v>32879.196419162086</v>
      </c>
      <c r="N14486" s="45"/>
      <c r="O14486" s="46"/>
    </row>
    <row r="14487" spans="1:15" x14ac:dyDescent="0.2">
      <c r="A14487" s="11" t="str">
        <f t="shared" si="1356"/>
        <v>9313401 - Region HovedstadenUnder 1 år</v>
      </c>
      <c r="B14487" s="12" t="str">
        <f t="shared" si="1359"/>
        <v>931340</v>
      </c>
      <c r="C14487" s="14">
        <f t="shared" si="1357"/>
        <v>0</v>
      </c>
      <c r="D14487" s="14">
        <f t="shared" si="1358"/>
        <v>0</v>
      </c>
      <c r="E14487" s="19" t="str">
        <f t="shared" si="1360"/>
        <v>931340 - Beton- jernbeton og montagearbejde</v>
      </c>
      <c r="F14487" s="19" t="str">
        <f t="shared" si="1361"/>
        <v>Under 1 år</v>
      </c>
      <c r="G14487" s="40" t="s">
        <v>516</v>
      </c>
      <c r="H14487" s="41" t="s">
        <v>269</v>
      </c>
      <c r="I14487" s="42" t="s">
        <v>8</v>
      </c>
      <c r="J14487" s="43" t="s">
        <v>13</v>
      </c>
      <c r="K14487" s="44">
        <v>29</v>
      </c>
      <c r="L14487" s="45">
        <v>25057.849164071798</v>
      </c>
      <c r="M14487" s="46">
        <v>26357.105010830826</v>
      </c>
      <c r="N14487" s="45"/>
      <c r="O14487" s="46"/>
    </row>
    <row r="14488" spans="1:15" x14ac:dyDescent="0.2">
      <c r="A14488" s="11" t="str">
        <f t="shared" si="1356"/>
        <v>9313401 - Region Hovedstaden1 år</v>
      </c>
      <c r="B14488" s="12" t="str">
        <f t="shared" si="1359"/>
        <v>931340</v>
      </c>
      <c r="C14488" s="14">
        <f t="shared" si="1357"/>
        <v>0</v>
      </c>
      <c r="D14488" s="14">
        <f t="shared" si="1358"/>
        <v>0</v>
      </c>
      <c r="E14488" s="19" t="str">
        <f t="shared" si="1360"/>
        <v>931340 - Beton- jernbeton og montagearbejde</v>
      </c>
      <c r="F14488" s="19" t="str">
        <f t="shared" si="1361"/>
        <v>1 år</v>
      </c>
      <c r="G14488" s="40" t="s">
        <v>516</v>
      </c>
      <c r="H14488" s="41" t="s">
        <v>269</v>
      </c>
      <c r="I14488" s="42" t="s">
        <v>8</v>
      </c>
      <c r="J14488" s="43" t="s">
        <v>22</v>
      </c>
      <c r="K14488" s="44">
        <v>16</v>
      </c>
      <c r="L14488" s="45">
        <v>24985.602663118581</v>
      </c>
      <c r="M14488" s="46">
        <v>26281.112510444189</v>
      </c>
      <c r="N14488" s="45"/>
      <c r="O14488" s="46"/>
    </row>
    <row r="14489" spans="1:15" x14ac:dyDescent="0.2">
      <c r="A14489" s="11" t="str">
        <f t="shared" si="1356"/>
        <v>9313401 - Region Hovedstaden2 år</v>
      </c>
      <c r="B14489" s="12" t="str">
        <f t="shared" si="1359"/>
        <v>931340</v>
      </c>
      <c r="C14489" s="14">
        <f t="shared" si="1357"/>
        <v>0</v>
      </c>
      <c r="D14489" s="14">
        <f t="shared" si="1358"/>
        <v>0</v>
      </c>
      <c r="E14489" s="19" t="str">
        <f t="shared" si="1360"/>
        <v>931340 - Beton- jernbeton og montagearbejde</v>
      </c>
      <c r="F14489" s="19" t="str">
        <f t="shared" si="1361"/>
        <v>2 år</v>
      </c>
      <c r="G14489" s="40" t="s">
        <v>516</v>
      </c>
      <c r="H14489" s="41" t="s">
        <v>269</v>
      </c>
      <c r="I14489" s="42" t="s">
        <v>8</v>
      </c>
      <c r="J14489" s="43" t="s">
        <v>23</v>
      </c>
      <c r="K14489" s="44">
        <v>16</v>
      </c>
      <c r="L14489" s="45">
        <v>25242.941541673266</v>
      </c>
      <c r="M14489" s="46">
        <v>26762.192664528175</v>
      </c>
      <c r="N14489" s="45"/>
      <c r="O14489" s="46"/>
    </row>
    <row r="14490" spans="1:15" x14ac:dyDescent="0.2">
      <c r="A14490" s="11" t="str">
        <f t="shared" si="1356"/>
        <v>9313401 - Region Hovedstaden3 år</v>
      </c>
      <c r="B14490" s="12" t="str">
        <f t="shared" si="1359"/>
        <v>931340</v>
      </c>
      <c r="C14490" s="14">
        <f t="shared" si="1357"/>
        <v>0</v>
      </c>
      <c r="D14490" s="14">
        <f t="shared" si="1358"/>
        <v>0</v>
      </c>
      <c r="E14490" s="19" t="str">
        <f t="shared" si="1360"/>
        <v>931340 - Beton- jernbeton og montagearbejde</v>
      </c>
      <c r="F14490" s="19" t="str">
        <f t="shared" si="1361"/>
        <v>3 år</v>
      </c>
      <c r="G14490" s="40" t="s">
        <v>516</v>
      </c>
      <c r="H14490" s="41" t="s">
        <v>269</v>
      </c>
      <c r="I14490" s="42" t="s">
        <v>8</v>
      </c>
      <c r="J14490" s="43" t="s">
        <v>14</v>
      </c>
      <c r="K14490" s="44">
        <v>16</v>
      </c>
      <c r="L14490" s="45">
        <v>27355.329437744986</v>
      </c>
      <c r="M14490" s="46">
        <v>28773.710220520603</v>
      </c>
      <c r="N14490" s="45"/>
      <c r="O14490" s="46"/>
    </row>
    <row r="14491" spans="1:15" x14ac:dyDescent="0.2">
      <c r="A14491" s="11" t="str">
        <f t="shared" si="1356"/>
        <v>9313401 - Region Hovedstaden4 år</v>
      </c>
      <c r="B14491" s="12" t="str">
        <f t="shared" si="1359"/>
        <v>931340</v>
      </c>
      <c r="C14491" s="14">
        <f t="shared" si="1357"/>
        <v>0</v>
      </c>
      <c r="D14491" s="14">
        <f t="shared" si="1358"/>
        <v>0</v>
      </c>
      <c r="E14491" s="19" t="str">
        <f t="shared" si="1360"/>
        <v>931340 - Beton- jernbeton og montagearbejde</v>
      </c>
      <c r="F14491" s="19" t="str">
        <f t="shared" si="1361"/>
        <v>4 år</v>
      </c>
      <c r="G14491" s="40" t="s">
        <v>516</v>
      </c>
      <c r="H14491" s="41" t="s">
        <v>269</v>
      </c>
      <c r="I14491" s="42" t="s">
        <v>8</v>
      </c>
      <c r="J14491" s="43" t="s">
        <v>24</v>
      </c>
      <c r="K14491" s="44">
        <v>16</v>
      </c>
      <c r="L14491" s="45">
        <v>25094.186988323985</v>
      </c>
      <c r="M14491" s="46">
        <v>26604.485290770364</v>
      </c>
      <c r="N14491" s="45"/>
      <c r="O14491" s="46"/>
    </row>
    <row r="14492" spans="1:15" x14ac:dyDescent="0.2">
      <c r="A14492" s="11" t="str">
        <f t="shared" si="1356"/>
        <v>9313401 - Region Hovedstaden5-9 år</v>
      </c>
      <c r="B14492" s="12" t="str">
        <f t="shared" si="1359"/>
        <v>931340</v>
      </c>
      <c r="C14492" s="14">
        <f t="shared" si="1357"/>
        <v>0</v>
      </c>
      <c r="D14492" s="14">
        <f t="shared" si="1358"/>
        <v>0</v>
      </c>
      <c r="E14492" s="19" t="str">
        <f t="shared" si="1360"/>
        <v>931340 - Beton- jernbeton og montagearbejde</v>
      </c>
      <c r="F14492" s="19" t="str">
        <f t="shared" si="1361"/>
        <v>5-9 år</v>
      </c>
      <c r="G14492" s="40" t="s">
        <v>516</v>
      </c>
      <c r="H14492" s="41" t="s">
        <v>269</v>
      </c>
      <c r="I14492" s="42" t="s">
        <v>8</v>
      </c>
      <c r="J14492" s="43" t="s">
        <v>15</v>
      </c>
      <c r="K14492" s="44">
        <v>128</v>
      </c>
      <c r="L14492" s="45">
        <v>25235.662564538059</v>
      </c>
      <c r="M14492" s="46">
        <v>26632.606159761737</v>
      </c>
      <c r="N14492" s="45"/>
      <c r="O14492" s="46"/>
    </row>
    <row r="14493" spans="1:15" x14ac:dyDescent="0.2">
      <c r="A14493" s="11" t="str">
        <f t="shared" si="1356"/>
        <v>9313401 - Region Hovedstaden0-4 år</v>
      </c>
      <c r="B14493" s="12" t="str">
        <f t="shared" si="1359"/>
        <v>931340</v>
      </c>
      <c r="C14493" s="14">
        <f t="shared" si="1357"/>
        <v>0</v>
      </c>
      <c r="D14493" s="14">
        <f t="shared" si="1358"/>
        <v>0</v>
      </c>
      <c r="E14493" s="19" t="str">
        <f t="shared" si="1360"/>
        <v>931340 - Beton- jernbeton og montagearbejde</v>
      </c>
      <c r="F14493" s="19" t="str">
        <f t="shared" si="1361"/>
        <v>0-4 år</v>
      </c>
      <c r="G14493" s="40" t="s">
        <v>516</v>
      </c>
      <c r="H14493" s="41" t="s">
        <v>269</v>
      </c>
      <c r="I14493" s="42" t="s">
        <v>8</v>
      </c>
      <c r="J14493" s="43" t="s">
        <v>16</v>
      </c>
      <c r="K14493" s="44">
        <v>93</v>
      </c>
      <c r="L14493" s="45">
        <v>25110.835124357596</v>
      </c>
      <c r="M14493" s="46">
        <v>26470.852060196616</v>
      </c>
      <c r="N14493" s="45"/>
      <c r="O14493" s="46"/>
    </row>
    <row r="14494" spans="1:15" x14ac:dyDescent="0.2">
      <c r="A14494" s="11" t="str">
        <f t="shared" si="1356"/>
        <v>9313401 - Region Hovedstaden10-14 år</v>
      </c>
      <c r="B14494" s="12" t="str">
        <f t="shared" si="1359"/>
        <v>931340</v>
      </c>
      <c r="C14494" s="14">
        <f t="shared" si="1357"/>
        <v>0</v>
      </c>
      <c r="D14494" s="14">
        <f t="shared" si="1358"/>
        <v>0</v>
      </c>
      <c r="E14494" s="19" t="str">
        <f t="shared" si="1360"/>
        <v>931340 - Beton- jernbeton og montagearbejde</v>
      </c>
      <c r="F14494" s="19" t="str">
        <f t="shared" si="1361"/>
        <v>10-14 år</v>
      </c>
      <c r="G14494" s="40" t="s">
        <v>516</v>
      </c>
      <c r="H14494" s="41" t="s">
        <v>269</v>
      </c>
      <c r="I14494" s="42" t="s">
        <v>8</v>
      </c>
      <c r="J14494" s="43" t="s">
        <v>17</v>
      </c>
      <c r="K14494" s="44">
        <v>38</v>
      </c>
      <c r="L14494" s="45">
        <v>28497.851543838791</v>
      </c>
      <c r="M14494" s="46">
        <v>30212.38355555286</v>
      </c>
      <c r="N14494" s="45"/>
      <c r="O14494" s="46"/>
    </row>
    <row r="14495" spans="1:15" x14ac:dyDescent="0.2">
      <c r="A14495" s="11" t="str">
        <f t="shared" si="1356"/>
        <v>9313401 - Region Hovedstaden15-20 år</v>
      </c>
      <c r="B14495" s="12" t="str">
        <f t="shared" si="1359"/>
        <v>931340</v>
      </c>
      <c r="C14495" s="14">
        <f t="shared" si="1357"/>
        <v>0</v>
      </c>
      <c r="D14495" s="14">
        <f t="shared" si="1358"/>
        <v>0</v>
      </c>
      <c r="E14495" s="19" t="str">
        <f t="shared" si="1360"/>
        <v>931340 - Beton- jernbeton og montagearbejde</v>
      </c>
      <c r="F14495" s="19" t="str">
        <f t="shared" si="1361"/>
        <v>15-20 år</v>
      </c>
      <c r="G14495" s="40" t="s">
        <v>516</v>
      </c>
      <c r="H14495" s="41" t="s">
        <v>269</v>
      </c>
      <c r="I14495" s="42" t="s">
        <v>8</v>
      </c>
      <c r="J14495" s="43" t="s">
        <v>18</v>
      </c>
      <c r="K14495" s="44">
        <v>32</v>
      </c>
      <c r="L14495" s="45">
        <v>28464.24989709432</v>
      </c>
      <c r="M14495" s="46">
        <v>30177.376061332816</v>
      </c>
      <c r="N14495" s="45"/>
      <c r="O14495" s="46"/>
    </row>
    <row r="14496" spans="1:15" x14ac:dyDescent="0.2">
      <c r="A14496" s="11" t="str">
        <f t="shared" si="1356"/>
        <v>9313401 - Region Hovedstaden20-24 år</v>
      </c>
      <c r="B14496" s="12" t="str">
        <f t="shared" si="1359"/>
        <v>931340</v>
      </c>
      <c r="C14496" s="14">
        <f t="shared" si="1357"/>
        <v>0</v>
      </c>
      <c r="D14496" s="14">
        <f t="shared" si="1358"/>
        <v>0</v>
      </c>
      <c r="E14496" s="19" t="str">
        <f t="shared" si="1360"/>
        <v>931340 - Beton- jernbeton og montagearbejde</v>
      </c>
      <c r="F14496" s="19" t="str">
        <f t="shared" si="1361"/>
        <v>20-24 år</v>
      </c>
      <c r="G14496" s="40" t="s">
        <v>516</v>
      </c>
      <c r="H14496" s="41" t="s">
        <v>269</v>
      </c>
      <c r="I14496" s="42" t="s">
        <v>8</v>
      </c>
      <c r="J14496" s="43" t="s">
        <v>19</v>
      </c>
      <c r="K14496" s="44">
        <v>36</v>
      </c>
      <c r="L14496" s="45">
        <v>27043.990265644454</v>
      </c>
      <c r="M14496" s="46">
        <v>28671.637840303225</v>
      </c>
      <c r="N14496" s="45"/>
      <c r="O14496" s="46"/>
    </row>
    <row r="14497" spans="1:15" x14ac:dyDescent="0.2">
      <c r="A14497" s="11" t="str">
        <f t="shared" si="1356"/>
        <v>9313401 - Region Hovedstaden25 år og derover</v>
      </c>
      <c r="B14497" s="12" t="str">
        <f t="shared" si="1359"/>
        <v>931340</v>
      </c>
      <c r="C14497" s="14">
        <f t="shared" si="1357"/>
        <v>0</v>
      </c>
      <c r="D14497" s="14">
        <f t="shared" si="1358"/>
        <v>0</v>
      </c>
      <c r="E14497" s="19" t="str">
        <f t="shared" si="1360"/>
        <v>931340 - Beton- jernbeton og montagearbejde</v>
      </c>
      <c r="F14497" s="19" t="str">
        <f t="shared" si="1361"/>
        <v>25 år og derover</v>
      </c>
      <c r="G14497" s="40" t="s">
        <v>516</v>
      </c>
      <c r="H14497" s="41" t="s">
        <v>269</v>
      </c>
      <c r="I14497" s="42" t="s">
        <v>8</v>
      </c>
      <c r="J14497" s="43" t="s">
        <v>9</v>
      </c>
      <c r="K14497" s="44">
        <v>121</v>
      </c>
      <c r="L14497" s="45">
        <v>29758.971108453727</v>
      </c>
      <c r="M14497" s="46">
        <v>31550.020309153504</v>
      </c>
      <c r="N14497" s="45"/>
      <c r="O14497" s="46"/>
    </row>
    <row r="14498" spans="1:15" x14ac:dyDescent="0.2">
      <c r="A14498" s="11" t="str">
        <f t="shared" si="1356"/>
        <v>9313401 - Region HovedstadenAlle uanset erf.</v>
      </c>
      <c r="B14498" s="12" t="str">
        <f t="shared" si="1359"/>
        <v>931340</v>
      </c>
      <c r="C14498" s="14">
        <f t="shared" si="1357"/>
        <v>0</v>
      </c>
      <c r="D14498" s="14">
        <f t="shared" si="1358"/>
        <v>0</v>
      </c>
      <c r="E14498" s="19" t="str">
        <f t="shared" si="1360"/>
        <v>931340 - Beton- jernbeton og montagearbejde</v>
      </c>
      <c r="F14498" s="19" t="str">
        <f t="shared" si="1361"/>
        <v>Alle uanset erf.</v>
      </c>
      <c r="G14498" s="40" t="s">
        <v>516</v>
      </c>
      <c r="H14498" s="41" t="s">
        <v>269</v>
      </c>
      <c r="I14498" s="42" t="s">
        <v>8</v>
      </c>
      <c r="J14498" s="43" t="s">
        <v>10</v>
      </c>
      <c r="K14498" s="44">
        <v>448</v>
      </c>
      <c r="L14498" s="45">
        <v>25753.721229749077</v>
      </c>
      <c r="M14498" s="46">
        <v>27089.058219945739</v>
      </c>
      <c r="N14498" s="45"/>
      <c r="O14498" s="46"/>
    </row>
    <row r="14499" spans="1:15" x14ac:dyDescent="0.2">
      <c r="A14499" s="11" t="str">
        <f t="shared" si="1356"/>
        <v>9313402 - Region SjællandUnder 1 år</v>
      </c>
      <c r="B14499" s="12" t="str">
        <f t="shared" si="1359"/>
        <v>931340</v>
      </c>
      <c r="C14499" s="14">
        <f t="shared" si="1357"/>
        <v>0</v>
      </c>
      <c r="D14499" s="14">
        <f t="shared" si="1358"/>
        <v>0</v>
      </c>
      <c r="E14499" s="19" t="str">
        <f t="shared" si="1360"/>
        <v>931340 - Beton- jernbeton og montagearbejde</v>
      </c>
      <c r="F14499" s="19" t="str">
        <f t="shared" si="1361"/>
        <v>Under 1 år</v>
      </c>
      <c r="G14499" s="40" t="s">
        <v>516</v>
      </c>
      <c r="H14499" s="41" t="s">
        <v>269</v>
      </c>
      <c r="I14499" s="42" t="s">
        <v>20</v>
      </c>
      <c r="J14499" s="43" t="s">
        <v>13</v>
      </c>
      <c r="K14499" s="44">
        <v>34</v>
      </c>
      <c r="L14499" s="45">
        <v>28588.451302331992</v>
      </c>
      <c r="M14499" s="46">
        <v>30070.769767142516</v>
      </c>
      <c r="N14499" s="45"/>
      <c r="O14499" s="46"/>
    </row>
    <row r="14500" spans="1:15" x14ac:dyDescent="0.2">
      <c r="A14500" s="11" t="str">
        <f t="shared" si="1356"/>
        <v>9313402 - Region Sjælland1 år</v>
      </c>
      <c r="B14500" s="12" t="str">
        <f t="shared" si="1359"/>
        <v>931340</v>
      </c>
      <c r="C14500" s="14">
        <f t="shared" si="1357"/>
        <v>0</v>
      </c>
      <c r="D14500" s="14">
        <f t="shared" si="1358"/>
        <v>0</v>
      </c>
      <c r="E14500" s="19" t="str">
        <f t="shared" si="1360"/>
        <v>931340 - Beton- jernbeton og montagearbejde</v>
      </c>
      <c r="F14500" s="19" t="str">
        <f t="shared" si="1361"/>
        <v>1 år</v>
      </c>
      <c r="G14500" s="40" t="s">
        <v>516</v>
      </c>
      <c r="H14500" s="41" t="s">
        <v>269</v>
      </c>
      <c r="I14500" s="42" t="s">
        <v>20</v>
      </c>
      <c r="J14500" s="43" t="s">
        <v>22</v>
      </c>
      <c r="K14500" s="44">
        <v>36</v>
      </c>
      <c r="L14500" s="45">
        <v>27292.363491442575</v>
      </c>
      <c r="M14500" s="46">
        <v>28707.479473901756</v>
      </c>
      <c r="N14500" s="45"/>
      <c r="O14500" s="46"/>
    </row>
    <row r="14501" spans="1:15" x14ac:dyDescent="0.2">
      <c r="A14501" s="11" t="str">
        <f t="shared" si="1356"/>
        <v>9313402 - Region Sjælland2 år</v>
      </c>
      <c r="B14501" s="12" t="str">
        <f t="shared" si="1359"/>
        <v>931340</v>
      </c>
      <c r="C14501" s="14">
        <f t="shared" si="1357"/>
        <v>0</v>
      </c>
      <c r="D14501" s="14">
        <f t="shared" si="1358"/>
        <v>0</v>
      </c>
      <c r="E14501" s="19" t="str">
        <f t="shared" si="1360"/>
        <v>931340 - Beton- jernbeton og montagearbejde</v>
      </c>
      <c r="F14501" s="19" t="str">
        <f t="shared" si="1361"/>
        <v>2 år</v>
      </c>
      <c r="G14501" s="40" t="s">
        <v>516</v>
      </c>
      <c r="H14501" s="41" t="s">
        <v>269</v>
      </c>
      <c r="I14501" s="42" t="s">
        <v>20</v>
      </c>
      <c r="J14501" s="43" t="s">
        <v>23</v>
      </c>
      <c r="K14501" s="44">
        <v>23</v>
      </c>
      <c r="L14501" s="45">
        <v>27437.899898289808</v>
      </c>
      <c r="M14501" s="46">
        <v>28860.561980427156</v>
      </c>
      <c r="N14501" s="45"/>
      <c r="O14501" s="46"/>
    </row>
    <row r="14502" spans="1:15" x14ac:dyDescent="0.2">
      <c r="A14502" s="11" t="str">
        <f t="shared" si="1356"/>
        <v>9313402 - Region Sjælland3 år</v>
      </c>
      <c r="B14502" s="12" t="str">
        <f t="shared" si="1359"/>
        <v>931340</v>
      </c>
      <c r="C14502" s="14">
        <f t="shared" si="1357"/>
        <v>0</v>
      </c>
      <c r="D14502" s="14">
        <f t="shared" si="1358"/>
        <v>0</v>
      </c>
      <c r="E14502" s="19" t="str">
        <f t="shared" si="1360"/>
        <v>931340 - Beton- jernbeton og montagearbejde</v>
      </c>
      <c r="F14502" s="19" t="str">
        <f t="shared" si="1361"/>
        <v>3 år</v>
      </c>
      <c r="G14502" s="40" t="s">
        <v>516</v>
      </c>
      <c r="H14502" s="41" t="s">
        <v>269</v>
      </c>
      <c r="I14502" s="42" t="s">
        <v>20</v>
      </c>
      <c r="J14502" s="43" t="s">
        <v>14</v>
      </c>
      <c r="K14502" s="44">
        <v>18</v>
      </c>
      <c r="L14502" s="45">
        <v>27227.405800748063</v>
      </c>
      <c r="M14502" s="46">
        <v>28639.153710437942</v>
      </c>
      <c r="N14502" s="45"/>
      <c r="O14502" s="46"/>
    </row>
    <row r="14503" spans="1:15" x14ac:dyDescent="0.2">
      <c r="A14503" s="11" t="str">
        <f t="shared" si="1356"/>
        <v>9313402 - Region Sjælland4 år</v>
      </c>
      <c r="B14503" s="12" t="str">
        <f t="shared" si="1359"/>
        <v>931340</v>
      </c>
      <c r="C14503" s="14">
        <f t="shared" si="1357"/>
        <v>0</v>
      </c>
      <c r="D14503" s="14">
        <f t="shared" si="1358"/>
        <v>0</v>
      </c>
      <c r="E14503" s="19" t="str">
        <f t="shared" si="1360"/>
        <v>931340 - Beton- jernbeton og montagearbejde</v>
      </c>
      <c r="F14503" s="19" t="str">
        <f t="shared" si="1361"/>
        <v>4 år</v>
      </c>
      <c r="G14503" s="40" t="s">
        <v>516</v>
      </c>
      <c r="H14503" s="41" t="s">
        <v>269</v>
      </c>
      <c r="I14503" s="42" t="s">
        <v>20</v>
      </c>
      <c r="J14503" s="43" t="s">
        <v>24</v>
      </c>
      <c r="K14503" s="44">
        <v>22</v>
      </c>
      <c r="L14503" s="45">
        <v>30408.222818985301</v>
      </c>
      <c r="M14503" s="46">
        <v>31984.896899367468</v>
      </c>
      <c r="N14503" s="45"/>
      <c r="O14503" s="46"/>
    </row>
    <row r="14504" spans="1:15" x14ac:dyDescent="0.2">
      <c r="A14504" s="11" t="str">
        <f t="shared" si="1356"/>
        <v>9313402 - Region Sjælland5-9 år</v>
      </c>
      <c r="B14504" s="12" t="str">
        <f t="shared" si="1359"/>
        <v>931340</v>
      </c>
      <c r="C14504" s="14">
        <f t="shared" si="1357"/>
        <v>0</v>
      </c>
      <c r="D14504" s="14">
        <f t="shared" si="1358"/>
        <v>0</v>
      </c>
      <c r="E14504" s="19" t="str">
        <f t="shared" si="1360"/>
        <v>931340 - Beton- jernbeton og montagearbejde</v>
      </c>
      <c r="F14504" s="19" t="str">
        <f t="shared" si="1361"/>
        <v>5-9 år</v>
      </c>
      <c r="G14504" s="40" t="s">
        <v>516</v>
      </c>
      <c r="H14504" s="41" t="s">
        <v>269</v>
      </c>
      <c r="I14504" s="42" t="s">
        <v>20</v>
      </c>
      <c r="J14504" s="43" t="s">
        <v>15</v>
      </c>
      <c r="K14504" s="44">
        <v>123</v>
      </c>
      <c r="L14504" s="45">
        <v>30033.9521950493</v>
      </c>
      <c r="M14504" s="46">
        <v>31591.220248472207</v>
      </c>
      <c r="N14504" s="45"/>
      <c r="O14504" s="46"/>
    </row>
    <row r="14505" spans="1:15" x14ac:dyDescent="0.2">
      <c r="A14505" s="11" t="str">
        <f t="shared" si="1356"/>
        <v>9313402 - Region Sjælland0-4 år</v>
      </c>
      <c r="B14505" s="12" t="str">
        <f t="shared" si="1359"/>
        <v>931340</v>
      </c>
      <c r="C14505" s="14">
        <f t="shared" si="1357"/>
        <v>0</v>
      </c>
      <c r="D14505" s="14">
        <f t="shared" si="1358"/>
        <v>0</v>
      </c>
      <c r="E14505" s="19" t="str">
        <f t="shared" si="1360"/>
        <v>931340 - Beton- jernbeton og montagearbejde</v>
      </c>
      <c r="F14505" s="19" t="str">
        <f t="shared" si="1361"/>
        <v>0-4 år</v>
      </c>
      <c r="G14505" s="40" t="s">
        <v>516</v>
      </c>
      <c r="H14505" s="41" t="s">
        <v>269</v>
      </c>
      <c r="I14505" s="42" t="s">
        <v>20</v>
      </c>
      <c r="J14505" s="43" t="s">
        <v>16</v>
      </c>
      <c r="K14505" s="44">
        <v>133</v>
      </c>
      <c r="L14505" s="45">
        <v>27819.165166359795</v>
      </c>
      <c r="M14505" s="46">
        <v>29261.595949532199</v>
      </c>
      <c r="N14505" s="45"/>
      <c r="O14505" s="46"/>
    </row>
    <row r="14506" spans="1:15" x14ac:dyDescent="0.2">
      <c r="A14506" s="11" t="str">
        <f t="shared" si="1356"/>
        <v>9313402 - Region Sjælland10-14 år</v>
      </c>
      <c r="B14506" s="12" t="str">
        <f t="shared" si="1359"/>
        <v>931340</v>
      </c>
      <c r="C14506" s="14">
        <f t="shared" si="1357"/>
        <v>0</v>
      </c>
      <c r="D14506" s="14">
        <f t="shared" si="1358"/>
        <v>0</v>
      </c>
      <c r="E14506" s="19" t="str">
        <f t="shared" si="1360"/>
        <v>931340 - Beton- jernbeton og montagearbejde</v>
      </c>
      <c r="F14506" s="19" t="str">
        <f t="shared" si="1361"/>
        <v>10-14 år</v>
      </c>
      <c r="G14506" s="40" t="s">
        <v>516</v>
      </c>
      <c r="H14506" s="41" t="s">
        <v>269</v>
      </c>
      <c r="I14506" s="42" t="s">
        <v>20</v>
      </c>
      <c r="J14506" s="43" t="s">
        <v>17</v>
      </c>
      <c r="K14506" s="44">
        <v>88</v>
      </c>
      <c r="L14506" s="45">
        <v>30295.44847301675</v>
      </c>
      <c r="M14506" s="46">
        <v>31866.275174902676</v>
      </c>
      <c r="N14506" s="45"/>
      <c r="O14506" s="46"/>
    </row>
    <row r="14507" spans="1:15" x14ac:dyDescent="0.2">
      <c r="A14507" s="11" t="str">
        <f t="shared" si="1356"/>
        <v>9313402 - Region Sjælland15-20 år</v>
      </c>
      <c r="B14507" s="12" t="str">
        <f t="shared" si="1359"/>
        <v>931340</v>
      </c>
      <c r="C14507" s="14">
        <f t="shared" si="1357"/>
        <v>0</v>
      </c>
      <c r="D14507" s="14">
        <f t="shared" si="1358"/>
        <v>0</v>
      </c>
      <c r="E14507" s="19" t="str">
        <f t="shared" si="1360"/>
        <v>931340 - Beton- jernbeton og montagearbejde</v>
      </c>
      <c r="F14507" s="19" t="str">
        <f t="shared" si="1361"/>
        <v>15-20 år</v>
      </c>
      <c r="G14507" s="40" t="s">
        <v>516</v>
      </c>
      <c r="H14507" s="41" t="s">
        <v>269</v>
      </c>
      <c r="I14507" s="42" t="s">
        <v>20</v>
      </c>
      <c r="J14507" s="43" t="s">
        <v>18</v>
      </c>
      <c r="K14507" s="44">
        <v>89</v>
      </c>
      <c r="L14507" s="45">
        <v>30325.510892270166</v>
      </c>
      <c r="M14507" s="46">
        <v>31946.005874803865</v>
      </c>
      <c r="N14507" s="45"/>
      <c r="O14507" s="46"/>
    </row>
    <row r="14508" spans="1:15" x14ac:dyDescent="0.2">
      <c r="A14508" s="11" t="str">
        <f t="shared" si="1356"/>
        <v>9313402 - Region Sjælland20-24 år</v>
      </c>
      <c r="B14508" s="12" t="str">
        <f t="shared" si="1359"/>
        <v>931340</v>
      </c>
      <c r="C14508" s="14">
        <f t="shared" si="1357"/>
        <v>0</v>
      </c>
      <c r="D14508" s="14">
        <f t="shared" si="1358"/>
        <v>0</v>
      </c>
      <c r="E14508" s="19" t="str">
        <f t="shared" si="1360"/>
        <v>931340 - Beton- jernbeton og montagearbejde</v>
      </c>
      <c r="F14508" s="19" t="str">
        <f t="shared" si="1361"/>
        <v>20-24 år</v>
      </c>
      <c r="G14508" s="40" t="s">
        <v>516</v>
      </c>
      <c r="H14508" s="41" t="s">
        <v>269</v>
      </c>
      <c r="I14508" s="42" t="s">
        <v>20</v>
      </c>
      <c r="J14508" s="43" t="s">
        <v>19</v>
      </c>
      <c r="K14508" s="44">
        <v>74</v>
      </c>
      <c r="L14508" s="45">
        <v>30582.441943735605</v>
      </c>
      <c r="M14508" s="46">
        <v>32257.736878566353</v>
      </c>
      <c r="N14508" s="45"/>
      <c r="O14508" s="46"/>
    </row>
    <row r="14509" spans="1:15" x14ac:dyDescent="0.2">
      <c r="A14509" s="11" t="str">
        <f t="shared" si="1356"/>
        <v>9313402 - Region Sjælland25 år og derover</v>
      </c>
      <c r="B14509" s="12" t="str">
        <f t="shared" si="1359"/>
        <v>931340</v>
      </c>
      <c r="C14509" s="14">
        <f t="shared" si="1357"/>
        <v>0</v>
      </c>
      <c r="D14509" s="14">
        <f t="shared" si="1358"/>
        <v>0</v>
      </c>
      <c r="E14509" s="19" t="str">
        <f t="shared" si="1360"/>
        <v>931340 - Beton- jernbeton og montagearbejde</v>
      </c>
      <c r="F14509" s="19" t="str">
        <f t="shared" si="1361"/>
        <v>25 år og derover</v>
      </c>
      <c r="G14509" s="40" t="s">
        <v>516</v>
      </c>
      <c r="H14509" s="41" t="s">
        <v>269</v>
      </c>
      <c r="I14509" s="42" t="s">
        <v>20</v>
      </c>
      <c r="J14509" s="43" t="s">
        <v>9</v>
      </c>
      <c r="K14509" s="44">
        <v>201</v>
      </c>
      <c r="L14509" s="45">
        <v>31665.890720290026</v>
      </c>
      <c r="M14509" s="46">
        <v>33464.893479068371</v>
      </c>
      <c r="N14509" s="45"/>
      <c r="O14509" s="46"/>
    </row>
    <row r="14510" spans="1:15" x14ac:dyDescent="0.2">
      <c r="A14510" s="11" t="str">
        <f t="shared" si="1356"/>
        <v>9313402 - Region SjællandAlle uanset erf.</v>
      </c>
      <c r="B14510" s="12" t="str">
        <f t="shared" si="1359"/>
        <v>931340</v>
      </c>
      <c r="C14510" s="14">
        <f t="shared" si="1357"/>
        <v>0</v>
      </c>
      <c r="D14510" s="14">
        <f t="shared" si="1358"/>
        <v>0</v>
      </c>
      <c r="E14510" s="19" t="str">
        <f t="shared" si="1360"/>
        <v>931340 - Beton- jernbeton og montagearbejde</v>
      </c>
      <c r="F14510" s="19" t="str">
        <f t="shared" si="1361"/>
        <v>Alle uanset erf.</v>
      </c>
      <c r="G14510" s="40" t="s">
        <v>516</v>
      </c>
      <c r="H14510" s="41" t="s">
        <v>269</v>
      </c>
      <c r="I14510" s="42" t="s">
        <v>20</v>
      </c>
      <c r="J14510" s="43" t="s">
        <v>10</v>
      </c>
      <c r="K14510" s="44">
        <v>708</v>
      </c>
      <c r="L14510" s="45">
        <v>30361.193450922477</v>
      </c>
      <c r="M14510" s="46">
        <v>31984.896899367468</v>
      </c>
      <c r="N14510" s="45"/>
      <c r="O14510" s="46"/>
    </row>
    <row r="14511" spans="1:15" x14ac:dyDescent="0.2">
      <c r="A14511" s="11" t="str">
        <f t="shared" si="1356"/>
        <v>9313403 - Region SyddanmarkUnder 1 år</v>
      </c>
      <c r="B14511" s="12" t="str">
        <f t="shared" si="1359"/>
        <v>931340</v>
      </c>
      <c r="C14511" s="14">
        <f t="shared" si="1357"/>
        <v>0</v>
      </c>
      <c r="D14511" s="14">
        <f t="shared" si="1358"/>
        <v>0</v>
      </c>
      <c r="E14511" s="19" t="str">
        <f t="shared" si="1360"/>
        <v>931340 - Beton- jernbeton og montagearbejde</v>
      </c>
      <c r="F14511" s="19" t="str">
        <f t="shared" si="1361"/>
        <v>Under 1 år</v>
      </c>
      <c r="G14511" s="40" t="s">
        <v>516</v>
      </c>
      <c r="H14511" s="41" t="s">
        <v>269</v>
      </c>
      <c r="I14511" s="42" t="s">
        <v>544</v>
      </c>
      <c r="J14511" s="43" t="s">
        <v>13</v>
      </c>
      <c r="K14511" s="44">
        <v>36</v>
      </c>
      <c r="L14511" s="45">
        <v>29974.979557329581</v>
      </c>
      <c r="M14511" s="46">
        <v>31779.029266625359</v>
      </c>
      <c r="N14511" s="45"/>
      <c r="O14511" s="46"/>
    </row>
    <row r="14512" spans="1:15" x14ac:dyDescent="0.2">
      <c r="A14512" s="11" t="str">
        <f t="shared" si="1356"/>
        <v>9313403 - Region Syddanmark1 år</v>
      </c>
      <c r="B14512" s="12" t="str">
        <f t="shared" si="1359"/>
        <v>931340</v>
      </c>
      <c r="C14512" s="14">
        <f t="shared" si="1357"/>
        <v>0</v>
      </c>
      <c r="D14512" s="14">
        <f t="shared" si="1358"/>
        <v>0</v>
      </c>
      <c r="E14512" s="19" t="str">
        <f t="shared" si="1360"/>
        <v>931340 - Beton- jernbeton og montagearbejde</v>
      </c>
      <c r="F14512" s="19" t="str">
        <f t="shared" si="1361"/>
        <v>1 år</v>
      </c>
      <c r="G14512" s="40" t="s">
        <v>516</v>
      </c>
      <c r="H14512" s="41" t="s">
        <v>269</v>
      </c>
      <c r="I14512" s="42" t="s">
        <v>544</v>
      </c>
      <c r="J14512" s="43" t="s">
        <v>22</v>
      </c>
      <c r="K14512" s="44">
        <v>33</v>
      </c>
      <c r="L14512" s="45">
        <v>30227.709749756654</v>
      </c>
      <c r="M14512" s="46">
        <v>32046.970072601183</v>
      </c>
      <c r="N14512" s="45"/>
      <c r="O14512" s="46"/>
    </row>
    <row r="14513" spans="1:15" x14ac:dyDescent="0.2">
      <c r="A14513" s="11" t="str">
        <f t="shared" si="1356"/>
        <v>9313403 - Region Syddanmark2 år</v>
      </c>
      <c r="B14513" s="12" t="str">
        <f t="shared" si="1359"/>
        <v>931340</v>
      </c>
      <c r="C14513" s="14">
        <f t="shared" si="1357"/>
        <v>0</v>
      </c>
      <c r="D14513" s="14">
        <f t="shared" si="1358"/>
        <v>0</v>
      </c>
      <c r="E14513" s="19" t="str">
        <f t="shared" si="1360"/>
        <v>931340 - Beton- jernbeton og montagearbejde</v>
      </c>
      <c r="F14513" s="19" t="str">
        <f t="shared" si="1361"/>
        <v>2 år</v>
      </c>
      <c r="G14513" s="40" t="s">
        <v>516</v>
      </c>
      <c r="H14513" s="41" t="s">
        <v>269</v>
      </c>
      <c r="I14513" s="42" t="s">
        <v>544</v>
      </c>
      <c r="J14513" s="43" t="s">
        <v>23</v>
      </c>
      <c r="K14513" s="44">
        <v>29</v>
      </c>
      <c r="L14513" s="45">
        <v>31494.684952737487</v>
      </c>
      <c r="M14513" s="46">
        <v>33390.198413378188</v>
      </c>
      <c r="N14513" s="45"/>
      <c r="O14513" s="46"/>
    </row>
    <row r="14514" spans="1:15" x14ac:dyDescent="0.2">
      <c r="A14514" s="11" t="str">
        <f t="shared" si="1356"/>
        <v>9313403 - Region Syddanmark3 år</v>
      </c>
      <c r="B14514" s="12" t="str">
        <f t="shared" si="1359"/>
        <v>931340</v>
      </c>
      <c r="C14514" s="14">
        <f t="shared" si="1357"/>
        <v>0</v>
      </c>
      <c r="D14514" s="14">
        <f t="shared" si="1358"/>
        <v>0</v>
      </c>
      <c r="E14514" s="19" t="str">
        <f t="shared" si="1360"/>
        <v>931340 - Beton- jernbeton og montagearbejde</v>
      </c>
      <c r="F14514" s="19" t="str">
        <f t="shared" si="1361"/>
        <v>3 år</v>
      </c>
      <c r="G14514" s="40" t="s">
        <v>516</v>
      </c>
      <c r="H14514" s="41" t="s">
        <v>269</v>
      </c>
      <c r="I14514" s="42" t="s">
        <v>544</v>
      </c>
      <c r="J14514" s="43" t="s">
        <v>14</v>
      </c>
      <c r="K14514" s="44">
        <v>37</v>
      </c>
      <c r="L14514" s="45">
        <v>29629.245584669981</v>
      </c>
      <c r="M14514" s="46">
        <v>31412.487230638231</v>
      </c>
      <c r="N14514" s="45"/>
      <c r="O14514" s="46"/>
    </row>
    <row r="14515" spans="1:15" x14ac:dyDescent="0.2">
      <c r="A14515" s="11" t="str">
        <f t="shared" si="1356"/>
        <v>9313403 - Region Syddanmark4 år</v>
      </c>
      <c r="B14515" s="12" t="str">
        <f t="shared" si="1359"/>
        <v>931340</v>
      </c>
      <c r="C14515" s="14">
        <f t="shared" si="1357"/>
        <v>0</v>
      </c>
      <c r="D14515" s="14">
        <f t="shared" si="1358"/>
        <v>0</v>
      </c>
      <c r="E14515" s="19" t="str">
        <f t="shared" si="1360"/>
        <v>931340 - Beton- jernbeton og montagearbejde</v>
      </c>
      <c r="F14515" s="19" t="str">
        <f t="shared" si="1361"/>
        <v>4 år</v>
      </c>
      <c r="G14515" s="40" t="s">
        <v>516</v>
      </c>
      <c r="H14515" s="41" t="s">
        <v>269</v>
      </c>
      <c r="I14515" s="42" t="s">
        <v>544</v>
      </c>
      <c r="J14515" s="43" t="s">
        <v>24</v>
      </c>
      <c r="K14515" s="44">
        <v>39</v>
      </c>
      <c r="L14515" s="45">
        <v>30516.246617293677</v>
      </c>
      <c r="M14515" s="46">
        <v>32352.872585075704</v>
      </c>
      <c r="N14515" s="45"/>
      <c r="O14515" s="46"/>
    </row>
    <row r="14516" spans="1:15" x14ac:dyDescent="0.2">
      <c r="A14516" s="11" t="str">
        <f t="shared" si="1356"/>
        <v>9313403 - Region Syddanmark5-9 år</v>
      </c>
      <c r="B14516" s="12" t="str">
        <f t="shared" si="1359"/>
        <v>931340</v>
      </c>
      <c r="C14516" s="14">
        <f t="shared" si="1357"/>
        <v>0</v>
      </c>
      <c r="D14516" s="14">
        <f t="shared" si="1358"/>
        <v>0</v>
      </c>
      <c r="E14516" s="19" t="str">
        <f t="shared" si="1360"/>
        <v>931340 - Beton- jernbeton og montagearbejde</v>
      </c>
      <c r="F14516" s="19" t="str">
        <f t="shared" si="1361"/>
        <v>5-9 år</v>
      </c>
      <c r="G14516" s="40" t="s">
        <v>516</v>
      </c>
      <c r="H14516" s="41" t="s">
        <v>269</v>
      </c>
      <c r="I14516" s="42" t="s">
        <v>544</v>
      </c>
      <c r="J14516" s="43" t="s">
        <v>15</v>
      </c>
      <c r="K14516" s="44">
        <v>232</v>
      </c>
      <c r="L14516" s="45">
        <v>31083.593199722709</v>
      </c>
      <c r="M14516" s="46">
        <v>32954.36502689201</v>
      </c>
      <c r="N14516" s="45"/>
      <c r="O14516" s="46"/>
    </row>
    <row r="14517" spans="1:15" x14ac:dyDescent="0.2">
      <c r="A14517" s="11" t="str">
        <f t="shared" si="1356"/>
        <v>9313403 - Region Syddanmark0-4 år</v>
      </c>
      <c r="B14517" s="12" t="str">
        <f t="shared" si="1359"/>
        <v>931340</v>
      </c>
      <c r="C14517" s="14">
        <f t="shared" si="1357"/>
        <v>0</v>
      </c>
      <c r="D14517" s="14">
        <f t="shared" si="1358"/>
        <v>0</v>
      </c>
      <c r="E14517" s="19" t="str">
        <f t="shared" si="1360"/>
        <v>931340 - Beton- jernbeton og montagearbejde</v>
      </c>
      <c r="F14517" s="19" t="str">
        <f t="shared" si="1361"/>
        <v>0-4 år</v>
      </c>
      <c r="G14517" s="40" t="s">
        <v>516</v>
      </c>
      <c r="H14517" s="41" t="s">
        <v>269</v>
      </c>
      <c r="I14517" s="42" t="s">
        <v>544</v>
      </c>
      <c r="J14517" s="43" t="s">
        <v>16</v>
      </c>
      <c r="K14517" s="44">
        <v>174</v>
      </c>
      <c r="L14517" s="45">
        <v>30338.549658942298</v>
      </c>
      <c r="M14517" s="46">
        <v>32164.480902297793</v>
      </c>
      <c r="N14517" s="45"/>
      <c r="O14517" s="46"/>
    </row>
    <row r="14518" spans="1:15" x14ac:dyDescent="0.2">
      <c r="A14518" s="11" t="str">
        <f t="shared" si="1356"/>
        <v>9313403 - Region Syddanmark10-14 år</v>
      </c>
      <c r="B14518" s="12" t="str">
        <f t="shared" si="1359"/>
        <v>931340</v>
      </c>
      <c r="C14518" s="14">
        <f t="shared" si="1357"/>
        <v>0</v>
      </c>
      <c r="D14518" s="14">
        <f t="shared" si="1358"/>
        <v>0</v>
      </c>
      <c r="E14518" s="19" t="str">
        <f t="shared" si="1360"/>
        <v>931340 - Beton- jernbeton og montagearbejde</v>
      </c>
      <c r="F14518" s="19" t="str">
        <f t="shared" si="1361"/>
        <v>10-14 år</v>
      </c>
      <c r="G14518" s="40" t="s">
        <v>516</v>
      </c>
      <c r="H14518" s="41" t="s">
        <v>269</v>
      </c>
      <c r="I14518" s="42" t="s">
        <v>544</v>
      </c>
      <c r="J14518" s="43" t="s">
        <v>17</v>
      </c>
      <c r="K14518" s="44">
        <v>145</v>
      </c>
      <c r="L14518" s="45">
        <v>30819.468564335439</v>
      </c>
      <c r="M14518" s="46">
        <v>32674.344001291131</v>
      </c>
      <c r="N14518" s="45"/>
      <c r="O14518" s="46"/>
    </row>
    <row r="14519" spans="1:15" x14ac:dyDescent="0.2">
      <c r="A14519" s="11" t="str">
        <f t="shared" si="1356"/>
        <v>9313403 - Region Syddanmark15-20 år</v>
      </c>
      <c r="B14519" s="12" t="str">
        <f t="shared" si="1359"/>
        <v>931340</v>
      </c>
      <c r="C14519" s="14">
        <f t="shared" si="1357"/>
        <v>0</v>
      </c>
      <c r="D14519" s="14">
        <f t="shared" si="1358"/>
        <v>0</v>
      </c>
      <c r="E14519" s="19" t="str">
        <f t="shared" si="1360"/>
        <v>931340 - Beton- jernbeton og montagearbejde</v>
      </c>
      <c r="F14519" s="19" t="str">
        <f t="shared" si="1361"/>
        <v>15-20 år</v>
      </c>
      <c r="G14519" s="40" t="s">
        <v>516</v>
      </c>
      <c r="H14519" s="41" t="s">
        <v>269</v>
      </c>
      <c r="I14519" s="42" t="s">
        <v>544</v>
      </c>
      <c r="J14519" s="43" t="s">
        <v>18</v>
      </c>
      <c r="K14519" s="44">
        <v>151</v>
      </c>
      <c r="L14519" s="45">
        <v>31481.930828062894</v>
      </c>
      <c r="M14519" s="46">
        <v>33376.676679342345</v>
      </c>
      <c r="N14519" s="45"/>
      <c r="O14519" s="46"/>
    </row>
    <row r="14520" spans="1:15" x14ac:dyDescent="0.2">
      <c r="A14520" s="11" t="str">
        <f t="shared" si="1356"/>
        <v>9313403 - Region Syddanmark20-24 år</v>
      </c>
      <c r="B14520" s="12" t="str">
        <f t="shared" si="1359"/>
        <v>931340</v>
      </c>
      <c r="C14520" s="14">
        <f t="shared" si="1357"/>
        <v>0</v>
      </c>
      <c r="D14520" s="14">
        <f t="shared" si="1358"/>
        <v>0</v>
      </c>
      <c r="E14520" s="19" t="str">
        <f t="shared" si="1360"/>
        <v>931340 - Beton- jernbeton og montagearbejde</v>
      </c>
      <c r="F14520" s="19" t="str">
        <f t="shared" si="1361"/>
        <v>20-24 år</v>
      </c>
      <c r="G14520" s="40" t="s">
        <v>516</v>
      </c>
      <c r="H14520" s="41" t="s">
        <v>269</v>
      </c>
      <c r="I14520" s="42" t="s">
        <v>544</v>
      </c>
      <c r="J14520" s="43" t="s">
        <v>19</v>
      </c>
      <c r="K14520" s="44">
        <v>130</v>
      </c>
      <c r="L14520" s="45">
        <v>31523.003038633353</v>
      </c>
      <c r="M14520" s="46">
        <v>33420.22082853075</v>
      </c>
      <c r="N14520" s="45"/>
      <c r="O14520" s="46"/>
    </row>
    <row r="14521" spans="1:15" x14ac:dyDescent="0.2">
      <c r="A14521" s="11" t="str">
        <f t="shared" si="1356"/>
        <v>9313403 - Region Syddanmark25 år og derover</v>
      </c>
      <c r="B14521" s="12" t="str">
        <f t="shared" si="1359"/>
        <v>931340</v>
      </c>
      <c r="C14521" s="14">
        <f t="shared" si="1357"/>
        <v>0</v>
      </c>
      <c r="D14521" s="14">
        <f t="shared" si="1358"/>
        <v>0</v>
      </c>
      <c r="E14521" s="19" t="str">
        <f t="shared" si="1360"/>
        <v>931340 - Beton- jernbeton og montagearbejde</v>
      </c>
      <c r="F14521" s="19" t="str">
        <f t="shared" si="1361"/>
        <v>25 år og derover</v>
      </c>
      <c r="G14521" s="40" t="s">
        <v>516</v>
      </c>
      <c r="H14521" s="41" t="s">
        <v>269</v>
      </c>
      <c r="I14521" s="42" t="s">
        <v>544</v>
      </c>
      <c r="J14521" s="43" t="s">
        <v>9</v>
      </c>
      <c r="K14521" s="44">
        <v>543</v>
      </c>
      <c r="L14521" s="45">
        <v>31640.333747790195</v>
      </c>
      <c r="M14521" s="46">
        <v>33544.613108199788</v>
      </c>
      <c r="N14521" s="45"/>
      <c r="O14521" s="46"/>
    </row>
    <row r="14522" spans="1:15" x14ac:dyDescent="0.2">
      <c r="A14522" s="11" t="str">
        <f t="shared" si="1356"/>
        <v>9313403 - Region SyddanmarkAlle uanset erf.</v>
      </c>
      <c r="B14522" s="12" t="str">
        <f t="shared" si="1359"/>
        <v>931340</v>
      </c>
      <c r="C14522" s="14">
        <f t="shared" si="1357"/>
        <v>0</v>
      </c>
      <c r="D14522" s="14">
        <f t="shared" si="1358"/>
        <v>0</v>
      </c>
      <c r="E14522" s="19" t="str">
        <f t="shared" si="1360"/>
        <v>931340 - Beton- jernbeton og montagearbejde</v>
      </c>
      <c r="F14522" s="19" t="str">
        <f t="shared" si="1361"/>
        <v>Alle uanset erf.</v>
      </c>
      <c r="G14522" s="40" t="s">
        <v>516</v>
      </c>
      <c r="H14522" s="41" t="s">
        <v>269</v>
      </c>
      <c r="I14522" s="42" t="s">
        <v>544</v>
      </c>
      <c r="J14522" s="43" t="s">
        <v>10</v>
      </c>
      <c r="K14522" s="44">
        <v>1375</v>
      </c>
      <c r="L14522" s="45">
        <v>31364.946501700208</v>
      </c>
      <c r="M14522" s="46">
        <v>33244.684933017154</v>
      </c>
      <c r="N14522" s="45"/>
      <c r="O14522" s="46"/>
    </row>
    <row r="14523" spans="1:15" x14ac:dyDescent="0.2">
      <c r="A14523" s="11" t="str">
        <f t="shared" si="1356"/>
        <v>9313404 - Region MidtjyllandUnder 1 år</v>
      </c>
      <c r="B14523" s="12" t="str">
        <f t="shared" si="1359"/>
        <v>931340</v>
      </c>
      <c r="C14523" s="14">
        <f t="shared" si="1357"/>
        <v>0</v>
      </c>
      <c r="D14523" s="14">
        <f t="shared" si="1358"/>
        <v>0</v>
      </c>
      <c r="E14523" s="19" t="str">
        <f t="shared" si="1360"/>
        <v>931340 - Beton- jernbeton og montagearbejde</v>
      </c>
      <c r="F14523" s="19" t="str">
        <f t="shared" si="1361"/>
        <v>Under 1 år</v>
      </c>
      <c r="G14523" s="40" t="s">
        <v>516</v>
      </c>
      <c r="H14523" s="41" t="s">
        <v>269</v>
      </c>
      <c r="I14523" s="42" t="s">
        <v>517</v>
      </c>
      <c r="J14523" s="43" t="s">
        <v>13</v>
      </c>
      <c r="K14523" s="44">
        <v>22</v>
      </c>
      <c r="L14523" s="45">
        <v>25746.796586007276</v>
      </c>
      <c r="M14523" s="46">
        <v>27081.774531666262</v>
      </c>
      <c r="N14523" s="45"/>
      <c r="O14523" s="46"/>
    </row>
    <row r="14524" spans="1:15" x14ac:dyDescent="0.2">
      <c r="A14524" s="11" t="str">
        <f t="shared" si="1356"/>
        <v>9313404 - Region Midtjylland1 år</v>
      </c>
      <c r="B14524" s="12" t="str">
        <f t="shared" si="1359"/>
        <v>931340</v>
      </c>
      <c r="C14524" s="14">
        <f t="shared" si="1357"/>
        <v>0</v>
      </c>
      <c r="D14524" s="14">
        <f t="shared" si="1358"/>
        <v>0</v>
      </c>
      <c r="E14524" s="19" t="str">
        <f t="shared" si="1360"/>
        <v>931340 - Beton- jernbeton og montagearbejde</v>
      </c>
      <c r="F14524" s="19" t="str">
        <f t="shared" si="1361"/>
        <v>1 år</v>
      </c>
      <c r="G14524" s="40" t="s">
        <v>516</v>
      </c>
      <c r="H14524" s="41" t="s">
        <v>269</v>
      </c>
      <c r="I14524" s="42" t="s">
        <v>517</v>
      </c>
      <c r="J14524" s="43" t="s">
        <v>22</v>
      </c>
      <c r="K14524" s="44">
        <v>19</v>
      </c>
      <c r="L14524" s="45">
        <v>35510.099999017038</v>
      </c>
      <c r="M14524" s="46">
        <v>37647.281959650805</v>
      </c>
      <c r="N14524" s="45"/>
      <c r="O14524" s="46"/>
    </row>
    <row r="14525" spans="1:15" x14ac:dyDescent="0.2">
      <c r="A14525" s="11" t="str">
        <f t="shared" si="1356"/>
        <v>9313404 - Region Midtjylland2 år</v>
      </c>
      <c r="B14525" s="12" t="str">
        <f t="shared" si="1359"/>
        <v>931340</v>
      </c>
      <c r="C14525" s="14">
        <f t="shared" si="1357"/>
        <v>0</v>
      </c>
      <c r="D14525" s="14">
        <f t="shared" si="1358"/>
        <v>0</v>
      </c>
      <c r="E14525" s="19" t="str">
        <f t="shared" si="1360"/>
        <v>931340 - Beton- jernbeton og montagearbejde</v>
      </c>
      <c r="F14525" s="19" t="str">
        <f t="shared" si="1361"/>
        <v>2 år</v>
      </c>
      <c r="G14525" s="40" t="s">
        <v>516</v>
      </c>
      <c r="H14525" s="41" t="s">
        <v>269</v>
      </c>
      <c r="I14525" s="42" t="s">
        <v>517</v>
      </c>
      <c r="J14525" s="43" t="s">
        <v>23</v>
      </c>
      <c r="K14525" s="44">
        <v>26</v>
      </c>
      <c r="L14525" s="45">
        <v>34173.640055999895</v>
      </c>
      <c r="M14525" s="46">
        <v>35945.55197697426</v>
      </c>
      <c r="N14525" s="45"/>
      <c r="O14525" s="46"/>
    </row>
    <row r="14526" spans="1:15" x14ac:dyDescent="0.2">
      <c r="A14526" s="11" t="str">
        <f t="shared" si="1356"/>
        <v>9313404 - Region Midtjylland3 år</v>
      </c>
      <c r="B14526" s="12" t="str">
        <f t="shared" si="1359"/>
        <v>931340</v>
      </c>
      <c r="C14526" s="14">
        <f t="shared" si="1357"/>
        <v>0</v>
      </c>
      <c r="D14526" s="14">
        <f t="shared" si="1358"/>
        <v>0</v>
      </c>
      <c r="E14526" s="19" t="str">
        <f t="shared" si="1360"/>
        <v>931340 - Beton- jernbeton og montagearbejde</v>
      </c>
      <c r="F14526" s="19" t="str">
        <f t="shared" si="1361"/>
        <v>3 år</v>
      </c>
      <c r="G14526" s="40" t="s">
        <v>516</v>
      </c>
      <c r="H14526" s="41" t="s">
        <v>269</v>
      </c>
      <c r="I14526" s="42" t="s">
        <v>517</v>
      </c>
      <c r="J14526" s="43" t="s">
        <v>14</v>
      </c>
      <c r="K14526" s="44">
        <v>25</v>
      </c>
      <c r="L14526" s="45">
        <v>33778.791490801173</v>
      </c>
      <c r="M14526" s="46">
        <v>35789.165129586843</v>
      </c>
      <c r="N14526" s="45"/>
      <c r="O14526" s="46"/>
    </row>
    <row r="14527" spans="1:15" x14ac:dyDescent="0.2">
      <c r="A14527" s="11" t="str">
        <f t="shared" si="1356"/>
        <v>9313404 - Region Midtjylland4 år</v>
      </c>
      <c r="B14527" s="12" t="str">
        <f t="shared" si="1359"/>
        <v>931340</v>
      </c>
      <c r="C14527" s="14">
        <f t="shared" si="1357"/>
        <v>0</v>
      </c>
      <c r="D14527" s="14">
        <f t="shared" si="1358"/>
        <v>0</v>
      </c>
      <c r="E14527" s="19" t="str">
        <f t="shared" si="1360"/>
        <v>931340 - Beton- jernbeton og montagearbejde</v>
      </c>
      <c r="F14527" s="19" t="str">
        <f t="shared" si="1361"/>
        <v>4 år</v>
      </c>
      <c r="G14527" s="40" t="s">
        <v>516</v>
      </c>
      <c r="H14527" s="41" t="s">
        <v>269</v>
      </c>
      <c r="I14527" s="42" t="s">
        <v>517</v>
      </c>
      <c r="J14527" s="43" t="s">
        <v>24</v>
      </c>
      <c r="K14527" s="44">
        <v>18</v>
      </c>
      <c r="L14527" s="45">
        <v>35009.918235453588</v>
      </c>
      <c r="M14527" s="46">
        <v>36964.406862286378</v>
      </c>
      <c r="N14527" s="45"/>
      <c r="O14527" s="46"/>
    </row>
    <row r="14528" spans="1:15" x14ac:dyDescent="0.2">
      <c r="A14528" s="11" t="str">
        <f t="shared" si="1356"/>
        <v>9313404 - Region Midtjylland5-9 år</v>
      </c>
      <c r="B14528" s="12" t="str">
        <f t="shared" si="1359"/>
        <v>931340</v>
      </c>
      <c r="C14528" s="14">
        <f t="shared" si="1357"/>
        <v>0</v>
      </c>
      <c r="D14528" s="14">
        <f t="shared" si="1358"/>
        <v>0</v>
      </c>
      <c r="E14528" s="19" t="str">
        <f t="shared" si="1360"/>
        <v>931340 - Beton- jernbeton og montagearbejde</v>
      </c>
      <c r="F14528" s="19" t="str">
        <f t="shared" si="1361"/>
        <v>5-9 år</v>
      </c>
      <c r="G14528" s="40" t="s">
        <v>516</v>
      </c>
      <c r="H14528" s="41" t="s">
        <v>269</v>
      </c>
      <c r="I14528" s="42" t="s">
        <v>517</v>
      </c>
      <c r="J14528" s="43" t="s">
        <v>15</v>
      </c>
      <c r="K14528" s="44">
        <v>141</v>
      </c>
      <c r="L14528" s="45">
        <v>35943.948614685905</v>
      </c>
      <c r="M14528" s="46">
        <v>38107.241834794557</v>
      </c>
      <c r="N14528" s="45"/>
      <c r="O14528" s="46"/>
    </row>
    <row r="14529" spans="1:15" x14ac:dyDescent="0.2">
      <c r="A14529" s="11" t="str">
        <f t="shared" si="1356"/>
        <v>9313404 - Region Midtjylland0-4 år</v>
      </c>
      <c r="B14529" s="12" t="str">
        <f t="shared" si="1359"/>
        <v>931340</v>
      </c>
      <c r="C14529" s="14">
        <f t="shared" si="1357"/>
        <v>0</v>
      </c>
      <c r="D14529" s="14">
        <f t="shared" si="1358"/>
        <v>0</v>
      </c>
      <c r="E14529" s="19" t="str">
        <f t="shared" si="1360"/>
        <v>931340 - Beton- jernbeton og montagearbejde</v>
      </c>
      <c r="F14529" s="19" t="str">
        <f t="shared" si="1361"/>
        <v>0-4 år</v>
      </c>
      <c r="G14529" s="40" t="s">
        <v>516</v>
      </c>
      <c r="H14529" s="41" t="s">
        <v>269</v>
      </c>
      <c r="I14529" s="42" t="s">
        <v>517</v>
      </c>
      <c r="J14529" s="43" t="s">
        <v>16</v>
      </c>
      <c r="K14529" s="44">
        <v>110</v>
      </c>
      <c r="L14529" s="45">
        <v>31983.608567098185</v>
      </c>
      <c r="M14529" s="46">
        <v>33725.466830404606</v>
      </c>
      <c r="N14529" s="45"/>
      <c r="O14529" s="46"/>
    </row>
    <row r="14530" spans="1:15" x14ac:dyDescent="0.2">
      <c r="A14530" s="11" t="str">
        <f t="shared" ref="A14530:A14593" si="1362">B14530&amp;I14530&amp;F14530</f>
        <v>9313404 - Region Midtjylland10-14 år</v>
      </c>
      <c r="B14530" s="12" t="str">
        <f t="shared" si="1359"/>
        <v>931340</v>
      </c>
      <c r="C14530" s="14">
        <f t="shared" ref="C14530:C14593" si="1363">N14530*1.2</f>
        <v>0</v>
      </c>
      <c r="D14530" s="14">
        <f t="shared" ref="D14530:D14593" si="1364">O14530*1.2</f>
        <v>0</v>
      </c>
      <c r="E14530" s="19" t="str">
        <f t="shared" si="1360"/>
        <v>931340 - Beton- jernbeton og montagearbejde</v>
      </c>
      <c r="F14530" s="19" t="str">
        <f t="shared" si="1361"/>
        <v>10-14 år</v>
      </c>
      <c r="G14530" s="40" t="s">
        <v>516</v>
      </c>
      <c r="H14530" s="41" t="s">
        <v>269</v>
      </c>
      <c r="I14530" s="42" t="s">
        <v>517</v>
      </c>
      <c r="J14530" s="43" t="s">
        <v>17</v>
      </c>
      <c r="K14530" s="44">
        <v>145</v>
      </c>
      <c r="L14530" s="45">
        <v>35757.90146185684</v>
      </c>
      <c r="M14530" s="46">
        <v>37909.997399534164</v>
      </c>
      <c r="N14530" s="45"/>
      <c r="O14530" s="46"/>
    </row>
    <row r="14531" spans="1:15" x14ac:dyDescent="0.2">
      <c r="A14531" s="11" t="str">
        <f t="shared" si="1362"/>
        <v>9313404 - Region Midtjylland15-20 år</v>
      </c>
      <c r="B14531" s="12" t="str">
        <f t="shared" ref="B14531:B14594" si="1365">LEFT(E14531,6)</f>
        <v>931340</v>
      </c>
      <c r="C14531" s="14">
        <f t="shared" si="1363"/>
        <v>0</v>
      </c>
      <c r="D14531" s="14">
        <f t="shared" si="1364"/>
        <v>0</v>
      </c>
      <c r="E14531" s="19" t="str">
        <f t="shared" ref="E14531:E14594" si="1366">TRIM(H14531)</f>
        <v>931340 - Beton- jernbeton og montagearbejde</v>
      </c>
      <c r="F14531" s="19" t="str">
        <f t="shared" ref="F14531:F14594" si="1367">MID(J14531,6,30)</f>
        <v>15-20 år</v>
      </c>
      <c r="G14531" s="40" t="s">
        <v>516</v>
      </c>
      <c r="H14531" s="41" t="s">
        <v>269</v>
      </c>
      <c r="I14531" s="42" t="s">
        <v>517</v>
      </c>
      <c r="J14531" s="43" t="s">
        <v>18</v>
      </c>
      <c r="K14531" s="44">
        <v>96</v>
      </c>
      <c r="L14531" s="45">
        <v>35196.149225973124</v>
      </c>
      <c r="M14531" s="46">
        <v>37140.316486017553</v>
      </c>
      <c r="N14531" s="45"/>
      <c r="O14531" s="46"/>
    </row>
    <row r="14532" spans="1:15" x14ac:dyDescent="0.2">
      <c r="A14532" s="11" t="str">
        <f t="shared" si="1362"/>
        <v>9313404 - Region Midtjylland20-24 år</v>
      </c>
      <c r="B14532" s="12" t="str">
        <f t="shared" si="1365"/>
        <v>931340</v>
      </c>
      <c r="C14532" s="14">
        <f t="shared" si="1363"/>
        <v>0</v>
      </c>
      <c r="D14532" s="14">
        <f t="shared" si="1364"/>
        <v>0</v>
      </c>
      <c r="E14532" s="19" t="str">
        <f t="shared" si="1366"/>
        <v>931340 - Beton- jernbeton og montagearbejde</v>
      </c>
      <c r="F14532" s="19" t="str">
        <f t="shared" si="1367"/>
        <v>20-24 år</v>
      </c>
      <c r="G14532" s="40" t="s">
        <v>516</v>
      </c>
      <c r="H14532" s="41" t="s">
        <v>269</v>
      </c>
      <c r="I14532" s="42" t="s">
        <v>517</v>
      </c>
      <c r="J14532" s="43" t="s">
        <v>19</v>
      </c>
      <c r="K14532" s="44">
        <v>127</v>
      </c>
      <c r="L14532" s="45">
        <v>37064.654755290147</v>
      </c>
      <c r="M14532" s="46">
        <v>39295.39788252204</v>
      </c>
      <c r="N14532" s="45"/>
      <c r="O14532" s="46"/>
    </row>
    <row r="14533" spans="1:15" x14ac:dyDescent="0.2">
      <c r="A14533" s="11" t="str">
        <f t="shared" si="1362"/>
        <v>9313404 - Region Midtjylland25 år og derover</v>
      </c>
      <c r="B14533" s="12" t="str">
        <f t="shared" si="1365"/>
        <v>931340</v>
      </c>
      <c r="C14533" s="14">
        <f t="shared" si="1363"/>
        <v>0</v>
      </c>
      <c r="D14533" s="14">
        <f t="shared" si="1364"/>
        <v>0</v>
      </c>
      <c r="E14533" s="19" t="str">
        <f t="shared" si="1366"/>
        <v>931340 - Beton- jernbeton og montagearbejde</v>
      </c>
      <c r="F14533" s="19" t="str">
        <f t="shared" si="1367"/>
        <v>25 år og derover</v>
      </c>
      <c r="G14533" s="40" t="s">
        <v>516</v>
      </c>
      <c r="H14533" s="41" t="s">
        <v>269</v>
      </c>
      <c r="I14533" s="42" t="s">
        <v>517</v>
      </c>
      <c r="J14533" s="43" t="s">
        <v>9</v>
      </c>
      <c r="K14533" s="44">
        <v>425</v>
      </c>
      <c r="L14533" s="45">
        <v>37650.543129086524</v>
      </c>
      <c r="M14533" s="46">
        <v>39873.703367665941</v>
      </c>
      <c r="N14533" s="45"/>
      <c r="O14533" s="46"/>
    </row>
    <row r="14534" spans="1:15" x14ac:dyDescent="0.2">
      <c r="A14534" s="11" t="str">
        <f t="shared" si="1362"/>
        <v>9313404 - Region MidtjyllandAlle uanset erf.</v>
      </c>
      <c r="B14534" s="12" t="str">
        <f t="shared" si="1365"/>
        <v>931340</v>
      </c>
      <c r="C14534" s="14">
        <f t="shared" si="1363"/>
        <v>0</v>
      </c>
      <c r="D14534" s="14">
        <f t="shared" si="1364"/>
        <v>0</v>
      </c>
      <c r="E14534" s="19" t="str">
        <f t="shared" si="1366"/>
        <v>931340 - Beton- jernbeton og montagearbejde</v>
      </c>
      <c r="F14534" s="19" t="str">
        <f t="shared" si="1367"/>
        <v>Alle uanset erf.</v>
      </c>
      <c r="G14534" s="40" t="s">
        <v>516</v>
      </c>
      <c r="H14534" s="41" t="s">
        <v>269</v>
      </c>
      <c r="I14534" s="42" t="s">
        <v>517</v>
      </c>
      <c r="J14534" s="43" t="s">
        <v>10</v>
      </c>
      <c r="K14534" s="44">
        <v>1044</v>
      </c>
      <c r="L14534" s="45">
        <v>36411.521398814104</v>
      </c>
      <c r="M14534" s="46">
        <v>38532.59482350474</v>
      </c>
      <c r="N14534" s="45"/>
      <c r="O14534" s="46"/>
    </row>
    <row r="14535" spans="1:15" x14ac:dyDescent="0.2">
      <c r="A14535" s="11" t="str">
        <f t="shared" si="1362"/>
        <v>9313405 - Region NordjyllandUnder 1 år</v>
      </c>
      <c r="B14535" s="12" t="str">
        <f t="shared" si="1365"/>
        <v>931340</v>
      </c>
      <c r="C14535" s="14">
        <f t="shared" si="1363"/>
        <v>0</v>
      </c>
      <c r="D14535" s="14">
        <f t="shared" si="1364"/>
        <v>0</v>
      </c>
      <c r="E14535" s="19" t="str">
        <f t="shared" si="1366"/>
        <v>931340 - Beton- jernbeton og montagearbejde</v>
      </c>
      <c r="F14535" s="19" t="str">
        <f t="shared" si="1367"/>
        <v>Under 1 år</v>
      </c>
      <c r="G14535" s="40" t="s">
        <v>516</v>
      </c>
      <c r="H14535" s="41" t="s">
        <v>269</v>
      </c>
      <c r="I14535" s="42" t="s">
        <v>21</v>
      </c>
      <c r="J14535" s="43" t="s">
        <v>13</v>
      </c>
      <c r="K14535" s="44">
        <v>12</v>
      </c>
      <c r="L14535" s="45">
        <v>31317.880321216482</v>
      </c>
      <c r="M14535" s="46">
        <v>33202.752762286596</v>
      </c>
      <c r="N14535" s="45"/>
      <c r="O14535" s="46"/>
    </row>
    <row r="14536" spans="1:15" x14ac:dyDescent="0.2">
      <c r="A14536" s="11" t="str">
        <f t="shared" si="1362"/>
        <v>9313405 - Region Nordjylland1 år</v>
      </c>
      <c r="B14536" s="12" t="str">
        <f t="shared" si="1365"/>
        <v>931340</v>
      </c>
      <c r="C14536" s="14">
        <f t="shared" si="1363"/>
        <v>0</v>
      </c>
      <c r="D14536" s="14">
        <f t="shared" si="1364"/>
        <v>0</v>
      </c>
      <c r="E14536" s="19" t="str">
        <f t="shared" si="1366"/>
        <v>931340 - Beton- jernbeton og montagearbejde</v>
      </c>
      <c r="F14536" s="19" t="str">
        <f t="shared" si="1367"/>
        <v>1 år</v>
      </c>
      <c r="G14536" s="40" t="s">
        <v>516</v>
      </c>
      <c r="H14536" s="41" t="s">
        <v>269</v>
      </c>
      <c r="I14536" s="42" t="s">
        <v>21</v>
      </c>
      <c r="J14536" s="43" t="s">
        <v>22</v>
      </c>
      <c r="K14536" s="44">
        <v>22</v>
      </c>
      <c r="L14536" s="45">
        <v>30407.525812588556</v>
      </c>
      <c r="M14536" s="46">
        <v>32237.608398556175</v>
      </c>
      <c r="N14536" s="45"/>
      <c r="O14536" s="46"/>
    </row>
    <row r="14537" spans="1:15" x14ac:dyDescent="0.2">
      <c r="A14537" s="11" t="str">
        <f t="shared" si="1362"/>
        <v>9313405 - Region Nordjylland2 år</v>
      </c>
      <c r="B14537" s="12" t="str">
        <f t="shared" si="1365"/>
        <v>931340</v>
      </c>
      <c r="C14537" s="14">
        <f t="shared" si="1363"/>
        <v>0</v>
      </c>
      <c r="D14537" s="14">
        <f t="shared" si="1364"/>
        <v>0</v>
      </c>
      <c r="E14537" s="19" t="str">
        <f t="shared" si="1366"/>
        <v>931340 - Beton- jernbeton og montagearbejde</v>
      </c>
      <c r="F14537" s="19" t="str">
        <f t="shared" si="1367"/>
        <v>2 år</v>
      </c>
      <c r="G14537" s="40" t="s">
        <v>516</v>
      </c>
      <c r="H14537" s="41" t="s">
        <v>269</v>
      </c>
      <c r="I14537" s="42" t="s">
        <v>21</v>
      </c>
      <c r="J14537" s="43" t="s">
        <v>23</v>
      </c>
      <c r="K14537" s="44">
        <v>18</v>
      </c>
      <c r="L14537" s="45">
        <v>34761.396886835639</v>
      </c>
      <c r="M14537" s="46">
        <v>36853.518011671455</v>
      </c>
      <c r="N14537" s="45"/>
      <c r="O14537" s="46"/>
    </row>
    <row r="14538" spans="1:15" x14ac:dyDescent="0.2">
      <c r="A14538" s="11" t="str">
        <f t="shared" si="1362"/>
        <v>9313405 - Region Nordjylland3 år</v>
      </c>
      <c r="B14538" s="12" t="str">
        <f t="shared" si="1365"/>
        <v>931340</v>
      </c>
      <c r="C14538" s="14">
        <f t="shared" si="1363"/>
        <v>0</v>
      </c>
      <c r="D14538" s="14">
        <f t="shared" si="1364"/>
        <v>0</v>
      </c>
      <c r="E14538" s="19" t="str">
        <f t="shared" si="1366"/>
        <v>931340 - Beton- jernbeton og montagearbejde</v>
      </c>
      <c r="F14538" s="19" t="str">
        <f t="shared" si="1367"/>
        <v>3 år</v>
      </c>
      <c r="G14538" s="40" t="s">
        <v>516</v>
      </c>
      <c r="H14538" s="41" t="s">
        <v>269</v>
      </c>
      <c r="I14538" s="42" t="s">
        <v>21</v>
      </c>
      <c r="J14538" s="43" t="s">
        <v>14</v>
      </c>
      <c r="K14538" s="44">
        <v>14</v>
      </c>
      <c r="L14538" s="45">
        <v>29484.440392128363</v>
      </c>
      <c r="M14538" s="46">
        <v>31258.96691070146</v>
      </c>
      <c r="N14538" s="45"/>
      <c r="O14538" s="46"/>
    </row>
    <row r="14539" spans="1:15" x14ac:dyDescent="0.2">
      <c r="A14539" s="11" t="str">
        <f t="shared" si="1362"/>
        <v>9313405 - Region Nordjylland4 år</v>
      </c>
      <c r="B14539" s="12" t="str">
        <f t="shared" si="1365"/>
        <v>931340</v>
      </c>
      <c r="C14539" s="14">
        <f t="shared" si="1363"/>
        <v>0</v>
      </c>
      <c r="D14539" s="14">
        <f t="shared" si="1364"/>
        <v>0</v>
      </c>
      <c r="E14539" s="19" t="str">
        <f t="shared" si="1366"/>
        <v>931340 - Beton- jernbeton og montagearbejde</v>
      </c>
      <c r="F14539" s="19" t="str">
        <f t="shared" si="1367"/>
        <v>4 år</v>
      </c>
      <c r="G14539" s="40" t="s">
        <v>516</v>
      </c>
      <c r="H14539" s="41" t="s">
        <v>269</v>
      </c>
      <c r="I14539" s="42" t="s">
        <v>21</v>
      </c>
      <c r="J14539" s="43" t="s">
        <v>24</v>
      </c>
      <c r="K14539" s="44">
        <v>21</v>
      </c>
      <c r="L14539" s="45">
        <v>31397.516347737805</v>
      </c>
      <c r="M14539" s="46">
        <v>33287.181697847955</v>
      </c>
      <c r="N14539" s="45"/>
      <c r="O14539" s="46"/>
    </row>
    <row r="14540" spans="1:15" x14ac:dyDescent="0.2">
      <c r="A14540" s="11" t="str">
        <f t="shared" si="1362"/>
        <v>9313405 - Region Nordjylland5-9 år</v>
      </c>
      <c r="B14540" s="12" t="str">
        <f t="shared" si="1365"/>
        <v>931340</v>
      </c>
      <c r="C14540" s="14">
        <f t="shared" si="1363"/>
        <v>0</v>
      </c>
      <c r="D14540" s="14">
        <f t="shared" si="1364"/>
        <v>0</v>
      </c>
      <c r="E14540" s="19" t="str">
        <f t="shared" si="1366"/>
        <v>931340 - Beton- jernbeton og montagearbejde</v>
      </c>
      <c r="F14540" s="19" t="str">
        <f t="shared" si="1367"/>
        <v>5-9 år</v>
      </c>
      <c r="G14540" s="40" t="s">
        <v>516</v>
      </c>
      <c r="H14540" s="41" t="s">
        <v>269</v>
      </c>
      <c r="I14540" s="42" t="s">
        <v>21</v>
      </c>
      <c r="J14540" s="43" t="s">
        <v>15</v>
      </c>
      <c r="K14540" s="44">
        <v>109</v>
      </c>
      <c r="L14540" s="45">
        <v>31181.101182218874</v>
      </c>
      <c r="M14540" s="46">
        <v>33057.741545416357</v>
      </c>
      <c r="N14540" s="45"/>
      <c r="O14540" s="46"/>
    </row>
    <row r="14541" spans="1:15" x14ac:dyDescent="0.2">
      <c r="A14541" s="11" t="str">
        <f t="shared" si="1362"/>
        <v>9313405 - Region Nordjylland0-4 år</v>
      </c>
      <c r="B14541" s="12" t="str">
        <f t="shared" si="1365"/>
        <v>931340</v>
      </c>
      <c r="C14541" s="14">
        <f t="shared" si="1363"/>
        <v>0</v>
      </c>
      <c r="D14541" s="14">
        <f t="shared" si="1364"/>
        <v>0</v>
      </c>
      <c r="E14541" s="19" t="str">
        <f t="shared" si="1366"/>
        <v>931340 - Beton- jernbeton og montagearbejde</v>
      </c>
      <c r="F14541" s="19" t="str">
        <f t="shared" si="1367"/>
        <v>0-4 år</v>
      </c>
      <c r="G14541" s="40" t="s">
        <v>516</v>
      </c>
      <c r="H14541" s="41" t="s">
        <v>269</v>
      </c>
      <c r="I14541" s="42" t="s">
        <v>21</v>
      </c>
      <c r="J14541" s="43" t="s">
        <v>16</v>
      </c>
      <c r="K14541" s="44">
        <v>87</v>
      </c>
      <c r="L14541" s="45">
        <v>31305.79280233047</v>
      </c>
      <c r="M14541" s="46">
        <v>33189.93775383247</v>
      </c>
      <c r="N14541" s="45"/>
      <c r="O14541" s="46"/>
    </row>
    <row r="14542" spans="1:15" x14ac:dyDescent="0.2">
      <c r="A14542" s="11" t="str">
        <f t="shared" si="1362"/>
        <v>9313405 - Region Nordjylland10-14 år</v>
      </c>
      <c r="B14542" s="12" t="str">
        <f t="shared" si="1365"/>
        <v>931340</v>
      </c>
      <c r="C14542" s="14">
        <f t="shared" si="1363"/>
        <v>0</v>
      </c>
      <c r="D14542" s="14">
        <f t="shared" si="1364"/>
        <v>0</v>
      </c>
      <c r="E14542" s="19" t="str">
        <f t="shared" si="1366"/>
        <v>931340 - Beton- jernbeton og montagearbejde</v>
      </c>
      <c r="F14542" s="19" t="str">
        <f t="shared" si="1367"/>
        <v>10-14 år</v>
      </c>
      <c r="G14542" s="40" t="s">
        <v>516</v>
      </c>
      <c r="H14542" s="41" t="s">
        <v>269</v>
      </c>
      <c r="I14542" s="42" t="s">
        <v>21</v>
      </c>
      <c r="J14542" s="43" t="s">
        <v>17</v>
      </c>
      <c r="K14542" s="44">
        <v>83</v>
      </c>
      <c r="L14542" s="45">
        <v>32747.060118658304</v>
      </c>
      <c r="M14542" s="46">
        <v>34445.003507364636</v>
      </c>
      <c r="N14542" s="45"/>
      <c r="O14542" s="46"/>
    </row>
    <row r="14543" spans="1:15" x14ac:dyDescent="0.2">
      <c r="A14543" s="11" t="str">
        <f t="shared" si="1362"/>
        <v>9313405 - Region Nordjylland15-20 år</v>
      </c>
      <c r="B14543" s="12" t="str">
        <f t="shared" si="1365"/>
        <v>931340</v>
      </c>
      <c r="C14543" s="14">
        <f t="shared" si="1363"/>
        <v>0</v>
      </c>
      <c r="D14543" s="14">
        <f t="shared" si="1364"/>
        <v>0</v>
      </c>
      <c r="E14543" s="19" t="str">
        <f t="shared" si="1366"/>
        <v>931340 - Beton- jernbeton og montagearbejde</v>
      </c>
      <c r="F14543" s="19" t="str">
        <f t="shared" si="1367"/>
        <v>15-20 år</v>
      </c>
      <c r="G14543" s="40" t="s">
        <v>516</v>
      </c>
      <c r="H14543" s="41" t="s">
        <v>269</v>
      </c>
      <c r="I14543" s="42" t="s">
        <v>21</v>
      </c>
      <c r="J14543" s="43" t="s">
        <v>18</v>
      </c>
      <c r="K14543" s="44">
        <v>74</v>
      </c>
      <c r="L14543" s="45">
        <v>32836.796704156601</v>
      </c>
      <c r="M14543" s="46">
        <v>34813.085409709791</v>
      </c>
      <c r="N14543" s="45"/>
      <c r="O14543" s="46"/>
    </row>
    <row r="14544" spans="1:15" x14ac:dyDescent="0.2">
      <c r="A14544" s="11" t="str">
        <f t="shared" si="1362"/>
        <v>9313405 - Region Nordjylland20-24 år</v>
      </c>
      <c r="B14544" s="12" t="str">
        <f t="shared" si="1365"/>
        <v>931340</v>
      </c>
      <c r="C14544" s="14">
        <f t="shared" si="1363"/>
        <v>0</v>
      </c>
      <c r="D14544" s="14">
        <f t="shared" si="1364"/>
        <v>0</v>
      </c>
      <c r="E14544" s="19" t="str">
        <f t="shared" si="1366"/>
        <v>931340 - Beton- jernbeton og montagearbejde</v>
      </c>
      <c r="F14544" s="19" t="str">
        <f t="shared" si="1367"/>
        <v>20-24 år</v>
      </c>
      <c r="G14544" s="40" t="s">
        <v>516</v>
      </c>
      <c r="H14544" s="41" t="s">
        <v>269</v>
      </c>
      <c r="I14544" s="42" t="s">
        <v>21</v>
      </c>
      <c r="J14544" s="43" t="s">
        <v>19</v>
      </c>
      <c r="K14544" s="44">
        <v>71</v>
      </c>
      <c r="L14544" s="45">
        <v>31183.36985292899</v>
      </c>
      <c r="M14544" s="46">
        <v>33060.146756494323</v>
      </c>
      <c r="N14544" s="45"/>
      <c r="O14544" s="46"/>
    </row>
    <row r="14545" spans="1:15" x14ac:dyDescent="0.2">
      <c r="A14545" s="11" t="str">
        <f t="shared" si="1362"/>
        <v>9313405 - Region Nordjylland25 år og derover</v>
      </c>
      <c r="B14545" s="12" t="str">
        <f t="shared" si="1365"/>
        <v>931340</v>
      </c>
      <c r="C14545" s="14">
        <f t="shared" si="1363"/>
        <v>0</v>
      </c>
      <c r="D14545" s="14">
        <f t="shared" si="1364"/>
        <v>0</v>
      </c>
      <c r="E14545" s="19" t="str">
        <f t="shared" si="1366"/>
        <v>931340 - Beton- jernbeton og montagearbejde</v>
      </c>
      <c r="F14545" s="19" t="str">
        <f t="shared" si="1367"/>
        <v>25 år og derover</v>
      </c>
      <c r="G14545" s="40" t="s">
        <v>516</v>
      </c>
      <c r="H14545" s="41" t="s">
        <v>269</v>
      </c>
      <c r="I14545" s="42" t="s">
        <v>21</v>
      </c>
      <c r="J14545" s="43" t="s">
        <v>9</v>
      </c>
      <c r="K14545" s="44">
        <v>259</v>
      </c>
      <c r="L14545" s="45">
        <v>31952.865232751483</v>
      </c>
      <c r="M14545" s="46">
        <v>33875.954358602678</v>
      </c>
      <c r="N14545" s="45"/>
      <c r="O14545" s="46"/>
    </row>
    <row r="14546" spans="1:15" x14ac:dyDescent="0.2">
      <c r="A14546" s="11" t="str">
        <f t="shared" si="1362"/>
        <v>9313405 - Region NordjyllandAlle uanset erf.</v>
      </c>
      <c r="B14546" s="12" t="str">
        <f t="shared" si="1365"/>
        <v>931340</v>
      </c>
      <c r="C14546" s="14">
        <f t="shared" si="1363"/>
        <v>0</v>
      </c>
      <c r="D14546" s="14">
        <f t="shared" si="1364"/>
        <v>0</v>
      </c>
      <c r="E14546" s="19" t="str">
        <f t="shared" si="1366"/>
        <v>931340 - Beton- jernbeton og montagearbejde</v>
      </c>
      <c r="F14546" s="19" t="str">
        <f t="shared" si="1367"/>
        <v>Alle uanset erf.</v>
      </c>
      <c r="G14546" s="40" t="s">
        <v>516</v>
      </c>
      <c r="H14546" s="41" t="s">
        <v>269</v>
      </c>
      <c r="I14546" s="42" t="s">
        <v>21</v>
      </c>
      <c r="J14546" s="43" t="s">
        <v>10</v>
      </c>
      <c r="K14546" s="44">
        <v>683</v>
      </c>
      <c r="L14546" s="45">
        <v>31573.327992141996</v>
      </c>
      <c r="M14546" s="46">
        <v>33429.4343184135</v>
      </c>
      <c r="N14546" s="45"/>
      <c r="O14546" s="46"/>
    </row>
    <row r="14547" spans="1:15" x14ac:dyDescent="0.2">
      <c r="A14547" s="11" t="str">
        <f t="shared" si="1362"/>
        <v>9313406 - Alle regionerUnder 1 år</v>
      </c>
      <c r="B14547" s="12" t="str">
        <f t="shared" si="1365"/>
        <v>931340</v>
      </c>
      <c r="C14547" s="14">
        <f t="shared" si="1363"/>
        <v>0</v>
      </c>
      <c r="D14547" s="14">
        <f t="shared" si="1364"/>
        <v>0</v>
      </c>
      <c r="E14547" s="19" t="str">
        <f t="shared" si="1366"/>
        <v>931340 - Beton- jernbeton og montagearbejde</v>
      </c>
      <c r="F14547" s="19" t="str">
        <f t="shared" si="1367"/>
        <v>Under 1 år</v>
      </c>
      <c r="G14547" s="40" t="s">
        <v>516</v>
      </c>
      <c r="H14547" s="41" t="s">
        <v>269</v>
      </c>
      <c r="I14547" s="42" t="s">
        <v>11</v>
      </c>
      <c r="J14547" s="43" t="s">
        <v>13</v>
      </c>
      <c r="K14547" s="44">
        <v>133</v>
      </c>
      <c r="L14547" s="45">
        <v>25907.709766752632</v>
      </c>
      <c r="M14547" s="46">
        <v>27345.175186873475</v>
      </c>
      <c r="N14547" s="45"/>
      <c r="O14547" s="46"/>
    </row>
    <row r="14548" spans="1:15" x14ac:dyDescent="0.2">
      <c r="A14548" s="11" t="str">
        <f t="shared" si="1362"/>
        <v>9313406 - Alle regioner1 år</v>
      </c>
      <c r="B14548" s="12" t="str">
        <f t="shared" si="1365"/>
        <v>931340</v>
      </c>
      <c r="C14548" s="14">
        <f t="shared" si="1363"/>
        <v>0</v>
      </c>
      <c r="D14548" s="14">
        <f t="shared" si="1364"/>
        <v>0</v>
      </c>
      <c r="E14548" s="19" t="str">
        <f t="shared" si="1366"/>
        <v>931340 - Beton- jernbeton og montagearbejde</v>
      </c>
      <c r="F14548" s="19" t="str">
        <f t="shared" si="1367"/>
        <v>1 år</v>
      </c>
      <c r="G14548" s="40" t="s">
        <v>516</v>
      </c>
      <c r="H14548" s="41" t="s">
        <v>269</v>
      </c>
      <c r="I14548" s="42" t="s">
        <v>11</v>
      </c>
      <c r="J14548" s="43" t="s">
        <v>22</v>
      </c>
      <c r="K14548" s="44">
        <v>126</v>
      </c>
      <c r="L14548" s="45">
        <v>29064.778253271954</v>
      </c>
      <c r="M14548" s="46">
        <v>30571.794391531042</v>
      </c>
      <c r="N14548" s="45"/>
      <c r="O14548" s="46"/>
    </row>
    <row r="14549" spans="1:15" x14ac:dyDescent="0.2">
      <c r="A14549" s="11" t="str">
        <f t="shared" si="1362"/>
        <v>9313406 - Alle regioner2 år</v>
      </c>
      <c r="B14549" s="12" t="str">
        <f t="shared" si="1365"/>
        <v>931340</v>
      </c>
      <c r="C14549" s="14">
        <f t="shared" si="1363"/>
        <v>0</v>
      </c>
      <c r="D14549" s="14">
        <f t="shared" si="1364"/>
        <v>0</v>
      </c>
      <c r="E14549" s="19" t="str">
        <f t="shared" si="1366"/>
        <v>931340 - Beton- jernbeton og montagearbejde</v>
      </c>
      <c r="F14549" s="19" t="str">
        <f t="shared" si="1367"/>
        <v>2 år</v>
      </c>
      <c r="G14549" s="40" t="s">
        <v>516</v>
      </c>
      <c r="H14549" s="41" t="s">
        <v>269</v>
      </c>
      <c r="I14549" s="42" t="s">
        <v>11</v>
      </c>
      <c r="J14549" s="43" t="s">
        <v>23</v>
      </c>
      <c r="K14549" s="44">
        <v>112</v>
      </c>
      <c r="L14549" s="45">
        <v>29618.857839748922</v>
      </c>
      <c r="M14549" s="46">
        <v>31223.514525797087</v>
      </c>
      <c r="N14549" s="45"/>
      <c r="O14549" s="46"/>
    </row>
    <row r="14550" spans="1:15" x14ac:dyDescent="0.2">
      <c r="A14550" s="11" t="str">
        <f t="shared" si="1362"/>
        <v>9313406 - Alle regioner3 år</v>
      </c>
      <c r="B14550" s="12" t="str">
        <f t="shared" si="1365"/>
        <v>931340</v>
      </c>
      <c r="C14550" s="14">
        <f t="shared" si="1363"/>
        <v>0</v>
      </c>
      <c r="D14550" s="14">
        <f t="shared" si="1364"/>
        <v>0</v>
      </c>
      <c r="E14550" s="19" t="str">
        <f t="shared" si="1366"/>
        <v>931340 - Beton- jernbeton og montagearbejde</v>
      </c>
      <c r="F14550" s="19" t="str">
        <f t="shared" si="1367"/>
        <v>3 år</v>
      </c>
      <c r="G14550" s="40" t="s">
        <v>516</v>
      </c>
      <c r="H14550" s="41" t="s">
        <v>269</v>
      </c>
      <c r="I14550" s="42" t="s">
        <v>11</v>
      </c>
      <c r="J14550" s="43" t="s">
        <v>14</v>
      </c>
      <c r="K14550" s="44">
        <v>110</v>
      </c>
      <c r="L14550" s="45">
        <v>29484.440392128363</v>
      </c>
      <c r="M14550" s="46">
        <v>31258.96691070146</v>
      </c>
      <c r="N14550" s="45"/>
      <c r="O14550" s="46"/>
    </row>
    <row r="14551" spans="1:15" x14ac:dyDescent="0.2">
      <c r="A14551" s="11" t="str">
        <f t="shared" si="1362"/>
        <v>9313406 - Alle regioner4 år</v>
      </c>
      <c r="B14551" s="12" t="str">
        <f t="shared" si="1365"/>
        <v>931340</v>
      </c>
      <c r="C14551" s="14">
        <f t="shared" si="1363"/>
        <v>0</v>
      </c>
      <c r="D14551" s="14">
        <f t="shared" si="1364"/>
        <v>0</v>
      </c>
      <c r="E14551" s="19" t="str">
        <f t="shared" si="1366"/>
        <v>931340 - Beton- jernbeton og montagearbejde</v>
      </c>
      <c r="F14551" s="19" t="str">
        <f t="shared" si="1367"/>
        <v>4 år</v>
      </c>
      <c r="G14551" s="40" t="s">
        <v>516</v>
      </c>
      <c r="H14551" s="41" t="s">
        <v>269</v>
      </c>
      <c r="I14551" s="42" t="s">
        <v>11</v>
      </c>
      <c r="J14551" s="43" t="s">
        <v>24</v>
      </c>
      <c r="K14551" s="44">
        <v>116</v>
      </c>
      <c r="L14551" s="45">
        <v>30516.246617293677</v>
      </c>
      <c r="M14551" s="46">
        <v>32352.872585075704</v>
      </c>
      <c r="N14551" s="45"/>
      <c r="O14551" s="46"/>
    </row>
    <row r="14552" spans="1:15" x14ac:dyDescent="0.2">
      <c r="A14552" s="11" t="str">
        <f t="shared" si="1362"/>
        <v>9313406 - Alle regioner5-9 år</v>
      </c>
      <c r="B14552" s="12" t="str">
        <f t="shared" si="1365"/>
        <v>931340</v>
      </c>
      <c r="C14552" s="14">
        <f t="shared" si="1363"/>
        <v>0</v>
      </c>
      <c r="D14552" s="14">
        <f t="shared" si="1364"/>
        <v>0</v>
      </c>
      <c r="E14552" s="19" t="str">
        <f t="shared" si="1366"/>
        <v>931340 - Beton- jernbeton og montagearbejde</v>
      </c>
      <c r="F14552" s="19" t="str">
        <f t="shared" si="1367"/>
        <v>5-9 år</v>
      </c>
      <c r="G14552" s="40" t="s">
        <v>516</v>
      </c>
      <c r="H14552" s="41" t="s">
        <v>269</v>
      </c>
      <c r="I14552" s="42" t="s">
        <v>11</v>
      </c>
      <c r="J14552" s="43" t="s">
        <v>15</v>
      </c>
      <c r="K14552" s="44">
        <v>733</v>
      </c>
      <c r="L14552" s="45">
        <v>30326.304768674043</v>
      </c>
      <c r="M14552" s="46">
        <v>32140.755639113158</v>
      </c>
      <c r="N14552" s="45"/>
      <c r="O14552" s="46"/>
    </row>
    <row r="14553" spans="1:15" x14ac:dyDescent="0.2">
      <c r="A14553" s="11" t="str">
        <f t="shared" si="1362"/>
        <v>9313406 - Alle regioner0-4 år</v>
      </c>
      <c r="B14553" s="12" t="str">
        <f t="shared" si="1365"/>
        <v>931340</v>
      </c>
      <c r="C14553" s="14">
        <f t="shared" si="1363"/>
        <v>0</v>
      </c>
      <c r="D14553" s="14">
        <f t="shared" si="1364"/>
        <v>0</v>
      </c>
      <c r="E14553" s="19" t="str">
        <f t="shared" si="1366"/>
        <v>931340 - Beton- jernbeton og montagearbejde</v>
      </c>
      <c r="F14553" s="19" t="str">
        <f t="shared" si="1367"/>
        <v>0-4 år</v>
      </c>
      <c r="G14553" s="40" t="s">
        <v>516</v>
      </c>
      <c r="H14553" s="41" t="s">
        <v>269</v>
      </c>
      <c r="I14553" s="42" t="s">
        <v>11</v>
      </c>
      <c r="J14553" s="43" t="s">
        <v>16</v>
      </c>
      <c r="K14553" s="44">
        <v>597</v>
      </c>
      <c r="L14553" s="45">
        <v>29273.453586248561</v>
      </c>
      <c r="M14553" s="46">
        <v>31000.449794016924</v>
      </c>
      <c r="N14553" s="45"/>
      <c r="O14553" s="46"/>
    </row>
    <row r="14554" spans="1:15" x14ac:dyDescent="0.2">
      <c r="A14554" s="11" t="str">
        <f t="shared" si="1362"/>
        <v>9313406 - Alle regioner10-14 år</v>
      </c>
      <c r="B14554" s="12" t="str">
        <f t="shared" si="1365"/>
        <v>931340</v>
      </c>
      <c r="C14554" s="14">
        <f t="shared" si="1363"/>
        <v>0</v>
      </c>
      <c r="D14554" s="14">
        <f t="shared" si="1364"/>
        <v>0</v>
      </c>
      <c r="E14554" s="19" t="str">
        <f t="shared" si="1366"/>
        <v>931340 - Beton- jernbeton og montagearbejde</v>
      </c>
      <c r="F14554" s="19" t="str">
        <f t="shared" si="1367"/>
        <v>10-14 år</v>
      </c>
      <c r="G14554" s="40" t="s">
        <v>516</v>
      </c>
      <c r="H14554" s="41" t="s">
        <v>269</v>
      </c>
      <c r="I14554" s="42" t="s">
        <v>11</v>
      </c>
      <c r="J14554" s="43" t="s">
        <v>17</v>
      </c>
      <c r="K14554" s="44">
        <v>499</v>
      </c>
      <c r="L14554" s="45">
        <v>31294.471772822035</v>
      </c>
      <c r="M14554" s="46">
        <v>33046.059842639348</v>
      </c>
      <c r="N14554" s="45"/>
      <c r="O14554" s="46"/>
    </row>
    <row r="14555" spans="1:15" x14ac:dyDescent="0.2">
      <c r="A14555" s="11" t="str">
        <f t="shared" si="1362"/>
        <v>9313406 - Alle regioner15-20 år</v>
      </c>
      <c r="B14555" s="12" t="str">
        <f t="shared" si="1365"/>
        <v>931340</v>
      </c>
      <c r="C14555" s="14">
        <f t="shared" si="1363"/>
        <v>0</v>
      </c>
      <c r="D14555" s="14">
        <f t="shared" si="1364"/>
        <v>0</v>
      </c>
      <c r="E14555" s="19" t="str">
        <f t="shared" si="1366"/>
        <v>931340 - Beton- jernbeton og montagearbejde</v>
      </c>
      <c r="F14555" s="19" t="str">
        <f t="shared" si="1367"/>
        <v>15-20 år</v>
      </c>
      <c r="G14555" s="40" t="s">
        <v>516</v>
      </c>
      <c r="H14555" s="41" t="s">
        <v>269</v>
      </c>
      <c r="I14555" s="42" t="s">
        <v>11</v>
      </c>
      <c r="J14555" s="43" t="s">
        <v>18</v>
      </c>
      <c r="K14555" s="44">
        <v>442</v>
      </c>
      <c r="L14555" s="45">
        <v>31598.150010342953</v>
      </c>
      <c r="M14555" s="46">
        <v>33387.764830114342</v>
      </c>
      <c r="N14555" s="45"/>
      <c r="O14555" s="46"/>
    </row>
    <row r="14556" spans="1:15" x14ac:dyDescent="0.2">
      <c r="A14556" s="11" t="str">
        <f t="shared" si="1362"/>
        <v>9313406 - Alle regioner20-24 år</v>
      </c>
      <c r="B14556" s="12" t="str">
        <f t="shared" si="1365"/>
        <v>931340</v>
      </c>
      <c r="C14556" s="14">
        <f t="shared" si="1363"/>
        <v>0</v>
      </c>
      <c r="D14556" s="14">
        <f t="shared" si="1364"/>
        <v>0</v>
      </c>
      <c r="E14556" s="19" t="str">
        <f t="shared" si="1366"/>
        <v>931340 - Beton- jernbeton og montagearbejde</v>
      </c>
      <c r="F14556" s="19" t="str">
        <f t="shared" si="1367"/>
        <v>20-24 år</v>
      </c>
      <c r="G14556" s="40" t="s">
        <v>516</v>
      </c>
      <c r="H14556" s="41" t="s">
        <v>269</v>
      </c>
      <c r="I14556" s="42" t="s">
        <v>11</v>
      </c>
      <c r="J14556" s="43" t="s">
        <v>19</v>
      </c>
      <c r="K14556" s="44">
        <v>438</v>
      </c>
      <c r="L14556" s="45">
        <v>31675.31855003069</v>
      </c>
      <c r="M14556" s="46">
        <v>33492.636373760419</v>
      </c>
      <c r="N14556" s="45"/>
      <c r="O14556" s="46"/>
    </row>
    <row r="14557" spans="1:15" x14ac:dyDescent="0.2">
      <c r="A14557" s="11" t="str">
        <f t="shared" si="1362"/>
        <v>9313406 - Alle regioner25 år og derover</v>
      </c>
      <c r="B14557" s="12" t="str">
        <f t="shared" si="1365"/>
        <v>931340</v>
      </c>
      <c r="C14557" s="14">
        <f t="shared" si="1363"/>
        <v>0</v>
      </c>
      <c r="D14557" s="14">
        <f t="shared" si="1364"/>
        <v>0</v>
      </c>
      <c r="E14557" s="19" t="str">
        <f t="shared" si="1366"/>
        <v>931340 - Beton- jernbeton og montagearbejde</v>
      </c>
      <c r="F14557" s="19" t="str">
        <f t="shared" si="1367"/>
        <v>25 år og derover</v>
      </c>
      <c r="G14557" s="40" t="s">
        <v>516</v>
      </c>
      <c r="H14557" s="41" t="s">
        <v>269</v>
      </c>
      <c r="I14557" s="42" t="s">
        <v>11</v>
      </c>
      <c r="J14557" s="43" t="s">
        <v>9</v>
      </c>
      <c r="K14557" s="44">
        <v>1549</v>
      </c>
      <c r="L14557" s="45">
        <v>32207.990523766242</v>
      </c>
      <c r="M14557" s="46">
        <v>34096.984439181382</v>
      </c>
      <c r="N14557" s="45"/>
      <c r="O14557" s="46"/>
    </row>
    <row r="14558" spans="1:15" x14ac:dyDescent="0.2">
      <c r="A14558" s="11" t="str">
        <f t="shared" si="1362"/>
        <v>9313406 - Alle regionerAlle uanset erf.</v>
      </c>
      <c r="B14558" s="12" t="str">
        <f t="shared" si="1365"/>
        <v>931340</v>
      </c>
      <c r="C14558" s="14">
        <f t="shared" si="1363"/>
        <v>0</v>
      </c>
      <c r="D14558" s="14">
        <f t="shared" si="1364"/>
        <v>0</v>
      </c>
      <c r="E14558" s="19" t="str">
        <f t="shared" si="1366"/>
        <v>931340 - Beton- jernbeton og montagearbejde</v>
      </c>
      <c r="F14558" s="19" t="str">
        <f t="shared" si="1367"/>
        <v>Alle uanset erf.</v>
      </c>
      <c r="G14558" s="40" t="s">
        <v>516</v>
      </c>
      <c r="H14558" s="41" t="s">
        <v>269</v>
      </c>
      <c r="I14558" s="42" t="s">
        <v>11</v>
      </c>
      <c r="J14558" s="43" t="s">
        <v>10</v>
      </c>
      <c r="K14558" s="44">
        <v>4258</v>
      </c>
      <c r="L14558" s="45">
        <v>31401.209948227101</v>
      </c>
      <c r="M14558" s="46">
        <v>33232.552643479925</v>
      </c>
      <c r="N14558" s="45"/>
      <c r="O14558" s="46"/>
    </row>
    <row r="14559" spans="1:15" x14ac:dyDescent="0.2">
      <c r="A14559" s="11" t="str">
        <f t="shared" si="1362"/>
        <v>9313501 - Region HovedstadenUnder 1 år</v>
      </c>
      <c r="B14559" s="12" t="str">
        <f t="shared" si="1365"/>
        <v>931350</v>
      </c>
      <c r="C14559" s="14">
        <f t="shared" si="1363"/>
        <v>0</v>
      </c>
      <c r="D14559" s="14">
        <f t="shared" si="1364"/>
        <v>0</v>
      </c>
      <c r="E14559" s="19" t="str">
        <f t="shared" si="1366"/>
        <v>931350 - Opsætning og nedtagning af stilladser</v>
      </c>
      <c r="F14559" s="19" t="str">
        <f t="shared" si="1367"/>
        <v>Under 1 år</v>
      </c>
      <c r="G14559" s="40" t="s">
        <v>516</v>
      </c>
      <c r="H14559" s="41" t="s">
        <v>270</v>
      </c>
      <c r="I14559" s="42" t="s">
        <v>8</v>
      </c>
      <c r="J14559" s="43" t="s">
        <v>13</v>
      </c>
      <c r="K14559" s="44">
        <v>11</v>
      </c>
      <c r="L14559" s="45">
        <v>32671.166651276231</v>
      </c>
      <c r="M14559" s="46">
        <v>34532.892913696967</v>
      </c>
      <c r="N14559" s="45"/>
      <c r="O14559" s="46"/>
    </row>
    <row r="14560" spans="1:15" x14ac:dyDescent="0.2">
      <c r="A14560" s="11" t="str">
        <f t="shared" si="1362"/>
        <v>9313501 - Region Hovedstaden2 år</v>
      </c>
      <c r="B14560" s="12" t="str">
        <f t="shared" si="1365"/>
        <v>931350</v>
      </c>
      <c r="C14560" s="14">
        <f t="shared" si="1363"/>
        <v>0</v>
      </c>
      <c r="D14560" s="14">
        <f t="shared" si="1364"/>
        <v>0</v>
      </c>
      <c r="E14560" s="19" t="str">
        <f t="shared" si="1366"/>
        <v>931350 - Opsætning og nedtagning af stilladser</v>
      </c>
      <c r="F14560" s="19" t="str">
        <f t="shared" si="1367"/>
        <v>2 år</v>
      </c>
      <c r="G14560" s="40" t="s">
        <v>516</v>
      </c>
      <c r="H14560" s="41" t="s">
        <v>270</v>
      </c>
      <c r="I14560" s="42" t="s">
        <v>8</v>
      </c>
      <c r="J14560" s="43" t="s">
        <v>23</v>
      </c>
      <c r="K14560" s="44">
        <v>11</v>
      </c>
      <c r="L14560" s="45">
        <v>37303.2455013246</v>
      </c>
      <c r="M14560" s="46">
        <v>39237.428259922061</v>
      </c>
      <c r="N14560" s="45"/>
      <c r="O14560" s="46"/>
    </row>
    <row r="14561" spans="1:15" x14ac:dyDescent="0.2">
      <c r="A14561" s="11" t="str">
        <f t="shared" si="1362"/>
        <v>9313501 - Region Hovedstaden3 år</v>
      </c>
      <c r="B14561" s="12" t="str">
        <f t="shared" si="1365"/>
        <v>931350</v>
      </c>
      <c r="C14561" s="14">
        <f t="shared" si="1363"/>
        <v>0</v>
      </c>
      <c r="D14561" s="14">
        <f t="shared" si="1364"/>
        <v>0</v>
      </c>
      <c r="E14561" s="19" t="str">
        <f t="shared" si="1366"/>
        <v>931350 - Opsætning og nedtagning af stilladser</v>
      </c>
      <c r="F14561" s="19" t="str">
        <f t="shared" si="1367"/>
        <v>3 år</v>
      </c>
      <c r="G14561" s="40" t="s">
        <v>516</v>
      </c>
      <c r="H14561" s="41" t="s">
        <v>270</v>
      </c>
      <c r="I14561" s="42" t="s">
        <v>8</v>
      </c>
      <c r="J14561" s="43" t="s">
        <v>14</v>
      </c>
      <c r="K14561" s="44">
        <v>20</v>
      </c>
      <c r="L14561" s="45">
        <v>33851.067513224982</v>
      </c>
      <c r="M14561" s="46">
        <v>35606.253965885604</v>
      </c>
      <c r="N14561" s="45"/>
      <c r="O14561" s="46"/>
    </row>
    <row r="14562" spans="1:15" x14ac:dyDescent="0.2">
      <c r="A14562" s="11" t="str">
        <f t="shared" si="1362"/>
        <v>9313501 - Region Hovedstaden4 år</v>
      </c>
      <c r="B14562" s="12" t="str">
        <f t="shared" si="1365"/>
        <v>931350</v>
      </c>
      <c r="C14562" s="14">
        <f t="shared" si="1363"/>
        <v>0</v>
      </c>
      <c r="D14562" s="14">
        <f t="shared" si="1364"/>
        <v>0</v>
      </c>
      <c r="E14562" s="19" t="str">
        <f t="shared" si="1366"/>
        <v>931350 - Opsætning og nedtagning af stilladser</v>
      </c>
      <c r="F14562" s="19" t="str">
        <f t="shared" si="1367"/>
        <v>4 år</v>
      </c>
      <c r="G14562" s="40" t="s">
        <v>516</v>
      </c>
      <c r="H14562" s="41" t="s">
        <v>270</v>
      </c>
      <c r="I14562" s="42" t="s">
        <v>8</v>
      </c>
      <c r="J14562" s="43" t="s">
        <v>24</v>
      </c>
      <c r="K14562" s="44">
        <v>14</v>
      </c>
      <c r="L14562" s="45">
        <v>34926.41438457898</v>
      </c>
      <c r="M14562" s="46">
        <v>36916.653166254691</v>
      </c>
      <c r="N14562" s="45"/>
      <c r="O14562" s="46"/>
    </row>
    <row r="14563" spans="1:15" x14ac:dyDescent="0.2">
      <c r="A14563" s="11" t="str">
        <f t="shared" si="1362"/>
        <v>9313501 - Region Hovedstaden5-9 år</v>
      </c>
      <c r="B14563" s="12" t="str">
        <f t="shared" si="1365"/>
        <v>931350</v>
      </c>
      <c r="C14563" s="14">
        <f t="shared" si="1363"/>
        <v>0</v>
      </c>
      <c r="D14563" s="14">
        <f t="shared" si="1364"/>
        <v>0</v>
      </c>
      <c r="E14563" s="19" t="str">
        <f t="shared" si="1366"/>
        <v>931350 - Opsætning og nedtagning af stilladser</v>
      </c>
      <c r="F14563" s="19" t="str">
        <f t="shared" si="1367"/>
        <v>5-9 år</v>
      </c>
      <c r="G14563" s="40" t="s">
        <v>516</v>
      </c>
      <c r="H14563" s="41" t="s">
        <v>270</v>
      </c>
      <c r="I14563" s="42" t="s">
        <v>8</v>
      </c>
      <c r="J14563" s="43" t="s">
        <v>15</v>
      </c>
      <c r="K14563" s="44">
        <v>114</v>
      </c>
      <c r="L14563" s="45">
        <v>38235.569394578044</v>
      </c>
      <c r="M14563" s="46">
        <v>40218.093383959167</v>
      </c>
      <c r="N14563" s="45"/>
      <c r="O14563" s="46"/>
    </row>
    <row r="14564" spans="1:15" x14ac:dyDescent="0.2">
      <c r="A14564" s="11" t="str">
        <f t="shared" si="1362"/>
        <v>9313501 - Region Hovedstaden0-4 år</v>
      </c>
      <c r="B14564" s="12" t="str">
        <f t="shared" si="1365"/>
        <v>931350</v>
      </c>
      <c r="C14564" s="14">
        <f t="shared" si="1363"/>
        <v>0</v>
      </c>
      <c r="D14564" s="14">
        <f t="shared" si="1364"/>
        <v>0</v>
      </c>
      <c r="E14564" s="19" t="str">
        <f t="shared" si="1366"/>
        <v>931350 - Opsætning og nedtagning af stilladser</v>
      </c>
      <c r="F14564" s="19" t="str">
        <f t="shared" si="1367"/>
        <v>0-4 år</v>
      </c>
      <c r="G14564" s="40" t="s">
        <v>516</v>
      </c>
      <c r="H14564" s="41" t="s">
        <v>270</v>
      </c>
      <c r="I14564" s="42" t="s">
        <v>8</v>
      </c>
      <c r="J14564" s="43" t="s">
        <v>16</v>
      </c>
      <c r="K14564" s="44">
        <v>65</v>
      </c>
      <c r="L14564" s="45">
        <v>33496.344333809822</v>
      </c>
      <c r="M14564" s="46">
        <v>35308.233732789515</v>
      </c>
      <c r="N14564" s="45"/>
      <c r="O14564" s="46"/>
    </row>
    <row r="14565" spans="1:15" x14ac:dyDescent="0.2">
      <c r="A14565" s="11" t="str">
        <f t="shared" si="1362"/>
        <v>9313501 - Region Hovedstaden10-14 år</v>
      </c>
      <c r="B14565" s="12" t="str">
        <f t="shared" si="1365"/>
        <v>931350</v>
      </c>
      <c r="C14565" s="14">
        <f t="shared" si="1363"/>
        <v>0</v>
      </c>
      <c r="D14565" s="14">
        <f t="shared" si="1364"/>
        <v>0</v>
      </c>
      <c r="E14565" s="19" t="str">
        <f t="shared" si="1366"/>
        <v>931350 - Opsætning og nedtagning af stilladser</v>
      </c>
      <c r="F14565" s="19" t="str">
        <f t="shared" si="1367"/>
        <v>10-14 år</v>
      </c>
      <c r="G14565" s="40" t="s">
        <v>516</v>
      </c>
      <c r="H14565" s="41" t="s">
        <v>270</v>
      </c>
      <c r="I14565" s="42" t="s">
        <v>8</v>
      </c>
      <c r="J14565" s="43" t="s">
        <v>17</v>
      </c>
      <c r="K14565" s="44">
        <v>124</v>
      </c>
      <c r="L14565" s="45">
        <v>41871.42356323226</v>
      </c>
      <c r="M14565" s="46">
        <v>44042.46751518704</v>
      </c>
      <c r="N14565" s="45"/>
      <c r="O14565" s="46"/>
    </row>
    <row r="14566" spans="1:15" x14ac:dyDescent="0.2">
      <c r="A14566" s="11" t="str">
        <f t="shared" si="1362"/>
        <v>9313501 - Region Hovedstaden15-20 år</v>
      </c>
      <c r="B14566" s="12" t="str">
        <f t="shared" si="1365"/>
        <v>931350</v>
      </c>
      <c r="C14566" s="14">
        <f t="shared" si="1363"/>
        <v>0</v>
      </c>
      <c r="D14566" s="14">
        <f t="shared" si="1364"/>
        <v>0</v>
      </c>
      <c r="E14566" s="19" t="str">
        <f t="shared" si="1366"/>
        <v>931350 - Opsætning og nedtagning af stilladser</v>
      </c>
      <c r="F14566" s="19" t="str">
        <f t="shared" si="1367"/>
        <v>15-20 år</v>
      </c>
      <c r="G14566" s="40" t="s">
        <v>516</v>
      </c>
      <c r="H14566" s="41" t="s">
        <v>270</v>
      </c>
      <c r="I14566" s="42" t="s">
        <v>8</v>
      </c>
      <c r="J14566" s="43" t="s">
        <v>18</v>
      </c>
      <c r="K14566" s="44">
        <v>85</v>
      </c>
      <c r="L14566" s="45">
        <v>39709.888744973578</v>
      </c>
      <c r="M14566" s="46">
        <v>41768.856567320938</v>
      </c>
      <c r="N14566" s="45"/>
      <c r="O14566" s="46"/>
    </row>
    <row r="14567" spans="1:15" x14ac:dyDescent="0.2">
      <c r="A14567" s="11" t="str">
        <f t="shared" si="1362"/>
        <v>9313501 - Region Hovedstaden20-24 år</v>
      </c>
      <c r="B14567" s="12" t="str">
        <f t="shared" si="1365"/>
        <v>931350</v>
      </c>
      <c r="C14567" s="14">
        <f t="shared" si="1363"/>
        <v>0</v>
      </c>
      <c r="D14567" s="14">
        <f t="shared" si="1364"/>
        <v>0</v>
      </c>
      <c r="E14567" s="19" t="str">
        <f t="shared" si="1366"/>
        <v>931350 - Opsætning og nedtagning af stilladser</v>
      </c>
      <c r="F14567" s="19" t="str">
        <f t="shared" si="1367"/>
        <v>20-24 år</v>
      </c>
      <c r="G14567" s="40" t="s">
        <v>516</v>
      </c>
      <c r="H14567" s="41" t="s">
        <v>270</v>
      </c>
      <c r="I14567" s="42" t="s">
        <v>8</v>
      </c>
      <c r="J14567" s="43" t="s">
        <v>19</v>
      </c>
      <c r="K14567" s="44">
        <v>78</v>
      </c>
      <c r="L14567" s="45">
        <v>42364.808095276552</v>
      </c>
      <c r="M14567" s="46">
        <v>44709.727579791957</v>
      </c>
      <c r="N14567" s="45"/>
      <c r="O14567" s="46"/>
    </row>
    <row r="14568" spans="1:15" x14ac:dyDescent="0.2">
      <c r="A14568" s="11" t="str">
        <f t="shared" si="1362"/>
        <v>9313501 - Region Hovedstaden25 år og derover</v>
      </c>
      <c r="B14568" s="12" t="str">
        <f t="shared" si="1365"/>
        <v>931350</v>
      </c>
      <c r="C14568" s="14">
        <f t="shared" si="1363"/>
        <v>0</v>
      </c>
      <c r="D14568" s="14">
        <f t="shared" si="1364"/>
        <v>0</v>
      </c>
      <c r="E14568" s="19" t="str">
        <f t="shared" si="1366"/>
        <v>931350 - Opsætning og nedtagning af stilladser</v>
      </c>
      <c r="F14568" s="19" t="str">
        <f t="shared" si="1367"/>
        <v>25 år og derover</v>
      </c>
      <c r="G14568" s="40" t="s">
        <v>516</v>
      </c>
      <c r="H14568" s="41" t="s">
        <v>270</v>
      </c>
      <c r="I14568" s="42" t="s">
        <v>8</v>
      </c>
      <c r="J14568" s="43" t="s">
        <v>9</v>
      </c>
      <c r="K14568" s="44">
        <v>203</v>
      </c>
      <c r="L14568" s="45">
        <v>41852.903013679723</v>
      </c>
      <c r="M14568" s="46">
        <v>44022.986670433835</v>
      </c>
      <c r="N14568" s="45"/>
      <c r="O14568" s="46"/>
    </row>
    <row r="14569" spans="1:15" x14ac:dyDescent="0.2">
      <c r="A14569" s="11" t="str">
        <f t="shared" si="1362"/>
        <v>9313501 - Region HovedstadenAlle uanset erf.</v>
      </c>
      <c r="B14569" s="12" t="str">
        <f t="shared" si="1365"/>
        <v>931350</v>
      </c>
      <c r="C14569" s="14">
        <f t="shared" si="1363"/>
        <v>0</v>
      </c>
      <c r="D14569" s="14">
        <f t="shared" si="1364"/>
        <v>0</v>
      </c>
      <c r="E14569" s="19" t="str">
        <f t="shared" si="1366"/>
        <v>931350 - Opsætning og nedtagning af stilladser</v>
      </c>
      <c r="F14569" s="19" t="str">
        <f t="shared" si="1367"/>
        <v>Alle uanset erf.</v>
      </c>
      <c r="G14569" s="40" t="s">
        <v>516</v>
      </c>
      <c r="H14569" s="41" t="s">
        <v>270</v>
      </c>
      <c r="I14569" s="42" t="s">
        <v>8</v>
      </c>
      <c r="J14569" s="43" t="s">
        <v>10</v>
      </c>
      <c r="K14569" s="44">
        <v>669</v>
      </c>
      <c r="L14569" s="45">
        <v>39709.888744973578</v>
      </c>
      <c r="M14569" s="46">
        <v>41768.856567320938</v>
      </c>
      <c r="N14569" s="45"/>
      <c r="O14569" s="46"/>
    </row>
    <row r="14570" spans="1:15" x14ac:dyDescent="0.2">
      <c r="A14570" s="11" t="str">
        <f t="shared" si="1362"/>
        <v>9313502 - Region SjællandUnder 1 år</v>
      </c>
      <c r="B14570" s="12" t="str">
        <f t="shared" si="1365"/>
        <v>931350</v>
      </c>
      <c r="C14570" s="14">
        <f t="shared" si="1363"/>
        <v>0</v>
      </c>
      <c r="D14570" s="14">
        <f t="shared" si="1364"/>
        <v>0</v>
      </c>
      <c r="E14570" s="19" t="str">
        <f t="shared" si="1366"/>
        <v>931350 - Opsætning og nedtagning af stilladser</v>
      </c>
      <c r="F14570" s="19" t="str">
        <f t="shared" si="1367"/>
        <v>Under 1 år</v>
      </c>
      <c r="G14570" s="40" t="s">
        <v>516</v>
      </c>
      <c r="H14570" s="41" t="s">
        <v>270</v>
      </c>
      <c r="I14570" s="42" t="s">
        <v>20</v>
      </c>
      <c r="J14570" s="43" t="s">
        <v>13</v>
      </c>
      <c r="K14570" s="44">
        <v>11</v>
      </c>
      <c r="L14570" s="45">
        <v>34021.008480341028</v>
      </c>
      <c r="M14570" s="46">
        <v>35785.006415331351</v>
      </c>
      <c r="N14570" s="45"/>
      <c r="O14570" s="46"/>
    </row>
    <row r="14571" spans="1:15" x14ac:dyDescent="0.2">
      <c r="A14571" s="11" t="str">
        <f t="shared" si="1362"/>
        <v>9313502 - Region Sjælland3 år</v>
      </c>
      <c r="B14571" s="12" t="str">
        <f t="shared" si="1365"/>
        <v>931350</v>
      </c>
      <c r="C14571" s="14">
        <f t="shared" si="1363"/>
        <v>0</v>
      </c>
      <c r="D14571" s="14">
        <f t="shared" si="1364"/>
        <v>0</v>
      </c>
      <c r="E14571" s="19" t="str">
        <f t="shared" si="1366"/>
        <v>931350 - Opsætning og nedtagning af stilladser</v>
      </c>
      <c r="F14571" s="19" t="str">
        <f t="shared" si="1367"/>
        <v>3 år</v>
      </c>
      <c r="G14571" s="40" t="s">
        <v>516</v>
      </c>
      <c r="H14571" s="41" t="s">
        <v>270</v>
      </c>
      <c r="I14571" s="42" t="s">
        <v>20</v>
      </c>
      <c r="J14571" s="43" t="s">
        <v>14</v>
      </c>
      <c r="K14571" s="44">
        <v>12</v>
      </c>
      <c r="L14571" s="45">
        <v>36753.212096796204</v>
      </c>
      <c r="M14571" s="46">
        <v>38658.875483596545</v>
      </c>
      <c r="N14571" s="45"/>
      <c r="O14571" s="46"/>
    </row>
    <row r="14572" spans="1:15" x14ac:dyDescent="0.2">
      <c r="A14572" s="11" t="str">
        <f t="shared" si="1362"/>
        <v>9313502 - Region Sjælland4 år</v>
      </c>
      <c r="B14572" s="12" t="str">
        <f t="shared" si="1365"/>
        <v>931350</v>
      </c>
      <c r="C14572" s="14">
        <f t="shared" si="1363"/>
        <v>0</v>
      </c>
      <c r="D14572" s="14">
        <f t="shared" si="1364"/>
        <v>0</v>
      </c>
      <c r="E14572" s="19" t="str">
        <f t="shared" si="1366"/>
        <v>931350 - Opsætning og nedtagning af stilladser</v>
      </c>
      <c r="F14572" s="19" t="str">
        <f t="shared" si="1367"/>
        <v>4 år</v>
      </c>
      <c r="G14572" s="40" t="s">
        <v>516</v>
      </c>
      <c r="H14572" s="41" t="s">
        <v>270</v>
      </c>
      <c r="I14572" s="42" t="s">
        <v>20</v>
      </c>
      <c r="J14572" s="43" t="s">
        <v>24</v>
      </c>
      <c r="K14572" s="44">
        <v>17</v>
      </c>
      <c r="L14572" s="45">
        <v>35783.069070898717</v>
      </c>
      <c r="M14572" s="46">
        <v>37903.245641616137</v>
      </c>
      <c r="N14572" s="45"/>
      <c r="O14572" s="46"/>
    </row>
    <row r="14573" spans="1:15" x14ac:dyDescent="0.2">
      <c r="A14573" s="11" t="str">
        <f t="shared" si="1362"/>
        <v>9313502 - Region Sjælland5-9 år</v>
      </c>
      <c r="B14573" s="12" t="str">
        <f t="shared" si="1365"/>
        <v>931350</v>
      </c>
      <c r="C14573" s="14">
        <f t="shared" si="1363"/>
        <v>0</v>
      </c>
      <c r="D14573" s="14">
        <f t="shared" si="1364"/>
        <v>0</v>
      </c>
      <c r="E14573" s="19" t="str">
        <f t="shared" si="1366"/>
        <v>931350 - Opsætning og nedtagning af stilladser</v>
      </c>
      <c r="F14573" s="19" t="str">
        <f t="shared" si="1367"/>
        <v>5-9 år</v>
      </c>
      <c r="G14573" s="40" t="s">
        <v>516</v>
      </c>
      <c r="H14573" s="41" t="s">
        <v>270</v>
      </c>
      <c r="I14573" s="42" t="s">
        <v>20</v>
      </c>
      <c r="J14573" s="43" t="s">
        <v>15</v>
      </c>
      <c r="K14573" s="44">
        <v>77</v>
      </c>
      <c r="L14573" s="45">
        <v>36459.026676293761</v>
      </c>
      <c r="M14573" s="46">
        <v>38538.414429579308</v>
      </c>
      <c r="N14573" s="45"/>
      <c r="O14573" s="46"/>
    </row>
    <row r="14574" spans="1:15" x14ac:dyDescent="0.2">
      <c r="A14574" s="11" t="str">
        <f t="shared" si="1362"/>
        <v>9313502 - Region Sjælland0-4 år</v>
      </c>
      <c r="B14574" s="12" t="str">
        <f t="shared" si="1365"/>
        <v>931350</v>
      </c>
      <c r="C14574" s="14">
        <f t="shared" si="1363"/>
        <v>0</v>
      </c>
      <c r="D14574" s="14">
        <f t="shared" si="1364"/>
        <v>0</v>
      </c>
      <c r="E14574" s="19" t="str">
        <f t="shared" si="1366"/>
        <v>931350 - Opsætning og nedtagning af stilladser</v>
      </c>
      <c r="F14574" s="19" t="str">
        <f t="shared" si="1367"/>
        <v>0-4 år</v>
      </c>
      <c r="G14574" s="40" t="s">
        <v>516</v>
      </c>
      <c r="H14574" s="41" t="s">
        <v>270</v>
      </c>
      <c r="I14574" s="42" t="s">
        <v>20</v>
      </c>
      <c r="J14574" s="43" t="s">
        <v>16</v>
      </c>
      <c r="K14574" s="44">
        <v>56</v>
      </c>
      <c r="L14574" s="45">
        <v>35143.479790267091</v>
      </c>
      <c r="M14574" s="46">
        <v>36973.994952945395</v>
      </c>
      <c r="N14574" s="45"/>
      <c r="O14574" s="46"/>
    </row>
    <row r="14575" spans="1:15" x14ac:dyDescent="0.2">
      <c r="A14575" s="11" t="str">
        <f t="shared" si="1362"/>
        <v>9313502 - Region Sjælland10-14 år</v>
      </c>
      <c r="B14575" s="12" t="str">
        <f t="shared" si="1365"/>
        <v>931350</v>
      </c>
      <c r="C14575" s="14">
        <f t="shared" si="1363"/>
        <v>0</v>
      </c>
      <c r="D14575" s="14">
        <f t="shared" si="1364"/>
        <v>0</v>
      </c>
      <c r="E14575" s="19" t="str">
        <f t="shared" si="1366"/>
        <v>931350 - Opsætning og nedtagning af stilladser</v>
      </c>
      <c r="F14575" s="19" t="str">
        <f t="shared" si="1367"/>
        <v>10-14 år</v>
      </c>
      <c r="G14575" s="40" t="s">
        <v>516</v>
      </c>
      <c r="H14575" s="41" t="s">
        <v>270</v>
      </c>
      <c r="I14575" s="42" t="s">
        <v>20</v>
      </c>
      <c r="J14575" s="43" t="s">
        <v>17</v>
      </c>
      <c r="K14575" s="44">
        <v>77</v>
      </c>
      <c r="L14575" s="45">
        <v>37806.233425722028</v>
      </c>
      <c r="M14575" s="46">
        <v>40025.886756004606</v>
      </c>
      <c r="N14575" s="45"/>
      <c r="O14575" s="46"/>
    </row>
    <row r="14576" spans="1:15" x14ac:dyDescent="0.2">
      <c r="A14576" s="11" t="str">
        <f t="shared" si="1362"/>
        <v>9313502 - Region Sjælland15-20 år</v>
      </c>
      <c r="B14576" s="12" t="str">
        <f t="shared" si="1365"/>
        <v>931350</v>
      </c>
      <c r="C14576" s="14">
        <f t="shared" si="1363"/>
        <v>0</v>
      </c>
      <c r="D14576" s="14">
        <f t="shared" si="1364"/>
        <v>0</v>
      </c>
      <c r="E14576" s="19" t="str">
        <f t="shared" si="1366"/>
        <v>931350 - Opsætning og nedtagning af stilladser</v>
      </c>
      <c r="F14576" s="19" t="str">
        <f t="shared" si="1367"/>
        <v>15-20 år</v>
      </c>
      <c r="G14576" s="40" t="s">
        <v>516</v>
      </c>
      <c r="H14576" s="41" t="s">
        <v>270</v>
      </c>
      <c r="I14576" s="42" t="s">
        <v>20</v>
      </c>
      <c r="J14576" s="43" t="s">
        <v>18</v>
      </c>
      <c r="K14576" s="44">
        <v>50</v>
      </c>
      <c r="L14576" s="45">
        <v>39246.116443831343</v>
      </c>
      <c r="M14576" s="46">
        <v>41571.481448465063</v>
      </c>
      <c r="N14576" s="45"/>
      <c r="O14576" s="46"/>
    </row>
    <row r="14577" spans="1:15" x14ac:dyDescent="0.2">
      <c r="A14577" s="11" t="str">
        <f t="shared" si="1362"/>
        <v>9313502 - Region Sjælland20-24 år</v>
      </c>
      <c r="B14577" s="12" t="str">
        <f t="shared" si="1365"/>
        <v>931350</v>
      </c>
      <c r="C14577" s="14">
        <f t="shared" si="1363"/>
        <v>0</v>
      </c>
      <c r="D14577" s="14">
        <f t="shared" si="1364"/>
        <v>0</v>
      </c>
      <c r="E14577" s="19" t="str">
        <f t="shared" si="1366"/>
        <v>931350 - Opsætning og nedtagning af stilladser</v>
      </c>
      <c r="F14577" s="19" t="str">
        <f t="shared" si="1367"/>
        <v>20-24 år</v>
      </c>
      <c r="G14577" s="40" t="s">
        <v>516</v>
      </c>
      <c r="H14577" s="41" t="s">
        <v>270</v>
      </c>
      <c r="I14577" s="42" t="s">
        <v>20</v>
      </c>
      <c r="J14577" s="43" t="s">
        <v>19</v>
      </c>
      <c r="K14577" s="44">
        <v>60</v>
      </c>
      <c r="L14577" s="45">
        <v>38909.289127732394</v>
      </c>
      <c r="M14577" s="46">
        <v>41214.696834054004</v>
      </c>
      <c r="N14577" s="45"/>
      <c r="O14577" s="46"/>
    </row>
    <row r="14578" spans="1:15" x14ac:dyDescent="0.2">
      <c r="A14578" s="11" t="str">
        <f t="shared" si="1362"/>
        <v>9313502 - Region Sjælland25 år og derover</v>
      </c>
      <c r="B14578" s="12" t="str">
        <f t="shared" si="1365"/>
        <v>931350</v>
      </c>
      <c r="C14578" s="14">
        <f t="shared" si="1363"/>
        <v>0</v>
      </c>
      <c r="D14578" s="14">
        <f t="shared" si="1364"/>
        <v>0</v>
      </c>
      <c r="E14578" s="19" t="str">
        <f t="shared" si="1366"/>
        <v>931350 - Opsætning og nedtagning af stilladser</v>
      </c>
      <c r="F14578" s="19" t="str">
        <f t="shared" si="1367"/>
        <v>25 år og derover</v>
      </c>
      <c r="G14578" s="40" t="s">
        <v>516</v>
      </c>
      <c r="H14578" s="41" t="s">
        <v>270</v>
      </c>
      <c r="I14578" s="42" t="s">
        <v>20</v>
      </c>
      <c r="J14578" s="43" t="s">
        <v>9</v>
      </c>
      <c r="K14578" s="44">
        <v>88</v>
      </c>
      <c r="L14578" s="45">
        <v>39252.880294244998</v>
      </c>
      <c r="M14578" s="46">
        <v>41578.646062635074</v>
      </c>
      <c r="N14578" s="45"/>
      <c r="O14578" s="46"/>
    </row>
    <row r="14579" spans="1:15" x14ac:dyDescent="0.2">
      <c r="A14579" s="11" t="str">
        <f t="shared" si="1362"/>
        <v>9313502 - Region SjællandAlle uanset erf.</v>
      </c>
      <c r="B14579" s="12" t="str">
        <f t="shared" si="1365"/>
        <v>931350</v>
      </c>
      <c r="C14579" s="14">
        <f t="shared" si="1363"/>
        <v>0</v>
      </c>
      <c r="D14579" s="14">
        <f t="shared" si="1364"/>
        <v>0</v>
      </c>
      <c r="E14579" s="19" t="str">
        <f t="shared" si="1366"/>
        <v>931350 - Opsætning og nedtagning af stilladser</v>
      </c>
      <c r="F14579" s="19" t="str">
        <f t="shared" si="1367"/>
        <v>Alle uanset erf.</v>
      </c>
      <c r="G14579" s="40" t="s">
        <v>516</v>
      </c>
      <c r="H14579" s="41" t="s">
        <v>270</v>
      </c>
      <c r="I14579" s="42" t="s">
        <v>20</v>
      </c>
      <c r="J14579" s="43" t="s">
        <v>10</v>
      </c>
      <c r="K14579" s="44">
        <v>408</v>
      </c>
      <c r="L14579" s="45">
        <v>38208.924338490688</v>
      </c>
      <c r="M14579" s="46">
        <v>40383.201844010648</v>
      </c>
      <c r="N14579" s="45"/>
      <c r="O14579" s="46"/>
    </row>
    <row r="14580" spans="1:15" x14ac:dyDescent="0.2">
      <c r="A14580" s="11" t="str">
        <f t="shared" si="1362"/>
        <v>9313503 - Region Syddanmark5-9 år</v>
      </c>
      <c r="B14580" s="12" t="str">
        <f t="shared" si="1365"/>
        <v>931350</v>
      </c>
      <c r="C14580" s="14">
        <f t="shared" si="1363"/>
        <v>0</v>
      </c>
      <c r="D14580" s="14">
        <f t="shared" si="1364"/>
        <v>0</v>
      </c>
      <c r="E14580" s="19" t="str">
        <f t="shared" si="1366"/>
        <v>931350 - Opsætning og nedtagning af stilladser</v>
      </c>
      <c r="F14580" s="19" t="str">
        <f t="shared" si="1367"/>
        <v>5-9 år</v>
      </c>
      <c r="G14580" s="40" t="s">
        <v>516</v>
      </c>
      <c r="H14580" s="41" t="s">
        <v>270</v>
      </c>
      <c r="I14580" s="42" t="s">
        <v>544</v>
      </c>
      <c r="J14580" s="43" t="s">
        <v>15</v>
      </c>
      <c r="K14580" s="44">
        <v>31</v>
      </c>
      <c r="L14580" s="45">
        <v>37158.369325007057</v>
      </c>
      <c r="M14580" s="46">
        <v>39085.040217047084</v>
      </c>
      <c r="N14580" s="45"/>
      <c r="O14580" s="46"/>
    </row>
    <row r="14581" spans="1:15" x14ac:dyDescent="0.2">
      <c r="A14581" s="11" t="str">
        <f t="shared" si="1362"/>
        <v>9313503 - Region Syddanmark0-4 år</v>
      </c>
      <c r="B14581" s="12" t="str">
        <f t="shared" si="1365"/>
        <v>931350</v>
      </c>
      <c r="C14581" s="14">
        <f t="shared" si="1363"/>
        <v>0</v>
      </c>
      <c r="D14581" s="14">
        <f t="shared" si="1364"/>
        <v>0</v>
      </c>
      <c r="E14581" s="19" t="str">
        <f t="shared" si="1366"/>
        <v>931350 - Opsætning og nedtagning af stilladser</v>
      </c>
      <c r="F14581" s="19" t="str">
        <f t="shared" si="1367"/>
        <v>0-4 år</v>
      </c>
      <c r="G14581" s="40" t="s">
        <v>516</v>
      </c>
      <c r="H14581" s="41" t="s">
        <v>270</v>
      </c>
      <c r="I14581" s="42" t="s">
        <v>544</v>
      </c>
      <c r="J14581" s="43" t="s">
        <v>16</v>
      </c>
      <c r="K14581" s="44">
        <v>25</v>
      </c>
      <c r="L14581" s="45">
        <v>33814.36763107805</v>
      </c>
      <c r="M14581" s="46">
        <v>35567.651185523326</v>
      </c>
      <c r="N14581" s="45"/>
      <c r="O14581" s="46"/>
    </row>
    <row r="14582" spans="1:15" x14ac:dyDescent="0.2">
      <c r="A14582" s="11" t="str">
        <f t="shared" si="1362"/>
        <v>9313503 - Region Syddanmark10-14 år</v>
      </c>
      <c r="B14582" s="12" t="str">
        <f t="shared" si="1365"/>
        <v>931350</v>
      </c>
      <c r="C14582" s="14">
        <f t="shared" si="1363"/>
        <v>0</v>
      </c>
      <c r="D14582" s="14">
        <f t="shared" si="1364"/>
        <v>0</v>
      </c>
      <c r="E14582" s="19" t="str">
        <f t="shared" si="1366"/>
        <v>931350 - Opsætning og nedtagning af stilladser</v>
      </c>
      <c r="F14582" s="19" t="str">
        <f t="shared" si="1367"/>
        <v>10-14 år</v>
      </c>
      <c r="G14582" s="40" t="s">
        <v>516</v>
      </c>
      <c r="H14582" s="41" t="s">
        <v>270</v>
      </c>
      <c r="I14582" s="42" t="s">
        <v>544</v>
      </c>
      <c r="J14582" s="43" t="s">
        <v>17</v>
      </c>
      <c r="K14582" s="44">
        <v>47</v>
      </c>
      <c r="L14582" s="45">
        <v>36945.409157063914</v>
      </c>
      <c r="M14582" s="46">
        <v>38861.038010279495</v>
      </c>
      <c r="N14582" s="45"/>
      <c r="O14582" s="46"/>
    </row>
    <row r="14583" spans="1:15" x14ac:dyDescent="0.2">
      <c r="A14583" s="11" t="str">
        <f t="shared" si="1362"/>
        <v>9313503 - Region Syddanmark15-20 år</v>
      </c>
      <c r="B14583" s="12" t="str">
        <f t="shared" si="1365"/>
        <v>931350</v>
      </c>
      <c r="C14583" s="14">
        <f t="shared" si="1363"/>
        <v>0</v>
      </c>
      <c r="D14583" s="14">
        <f t="shared" si="1364"/>
        <v>0</v>
      </c>
      <c r="E14583" s="19" t="str">
        <f t="shared" si="1366"/>
        <v>931350 - Opsætning og nedtagning af stilladser</v>
      </c>
      <c r="F14583" s="19" t="str">
        <f t="shared" si="1367"/>
        <v>15-20 år</v>
      </c>
      <c r="G14583" s="40" t="s">
        <v>516</v>
      </c>
      <c r="H14583" s="41" t="s">
        <v>270</v>
      </c>
      <c r="I14583" s="42" t="s">
        <v>544</v>
      </c>
      <c r="J14583" s="43" t="s">
        <v>18</v>
      </c>
      <c r="K14583" s="44">
        <v>23</v>
      </c>
      <c r="L14583" s="45">
        <v>38211.604800396184</v>
      </c>
      <c r="M14583" s="46">
        <v>40475.674130692976</v>
      </c>
      <c r="N14583" s="45"/>
      <c r="O14583" s="46"/>
    </row>
    <row r="14584" spans="1:15" x14ac:dyDescent="0.2">
      <c r="A14584" s="11" t="str">
        <f t="shared" si="1362"/>
        <v>9313503 - Region Syddanmark20-24 år</v>
      </c>
      <c r="B14584" s="12" t="str">
        <f t="shared" si="1365"/>
        <v>931350</v>
      </c>
      <c r="C14584" s="14">
        <f t="shared" si="1363"/>
        <v>0</v>
      </c>
      <c r="D14584" s="14">
        <f t="shared" si="1364"/>
        <v>0</v>
      </c>
      <c r="E14584" s="19" t="str">
        <f t="shared" si="1366"/>
        <v>931350 - Opsætning og nedtagning af stilladser</v>
      </c>
      <c r="F14584" s="19" t="str">
        <f t="shared" si="1367"/>
        <v>20-24 år</v>
      </c>
      <c r="G14584" s="40" t="s">
        <v>516</v>
      </c>
      <c r="H14584" s="41" t="s">
        <v>270</v>
      </c>
      <c r="I14584" s="42" t="s">
        <v>544</v>
      </c>
      <c r="J14584" s="43" t="s">
        <v>19</v>
      </c>
      <c r="K14584" s="44">
        <v>35</v>
      </c>
      <c r="L14584" s="45">
        <v>39462.380480606131</v>
      </c>
      <c r="M14584" s="46">
        <v>41711.095713293238</v>
      </c>
      <c r="N14584" s="45"/>
      <c r="O14584" s="46"/>
    </row>
    <row r="14585" spans="1:15" x14ac:dyDescent="0.2">
      <c r="A14585" s="11" t="str">
        <f t="shared" si="1362"/>
        <v>9313503 - Region Syddanmark25 år og derover</v>
      </c>
      <c r="B14585" s="12" t="str">
        <f t="shared" si="1365"/>
        <v>931350</v>
      </c>
      <c r="C14585" s="14">
        <f t="shared" si="1363"/>
        <v>0</v>
      </c>
      <c r="D14585" s="14">
        <f t="shared" si="1364"/>
        <v>0</v>
      </c>
      <c r="E14585" s="19" t="str">
        <f t="shared" si="1366"/>
        <v>931350 - Opsætning og nedtagning af stilladser</v>
      </c>
      <c r="F14585" s="19" t="str">
        <f t="shared" si="1367"/>
        <v>25 år og derover</v>
      </c>
      <c r="G14585" s="40" t="s">
        <v>516</v>
      </c>
      <c r="H14585" s="41" t="s">
        <v>270</v>
      </c>
      <c r="I14585" s="42" t="s">
        <v>544</v>
      </c>
      <c r="J14585" s="43" t="s">
        <v>9</v>
      </c>
      <c r="K14585" s="44">
        <v>102</v>
      </c>
      <c r="L14585" s="45">
        <v>36633.1744413782</v>
      </c>
      <c r="M14585" s="46">
        <v>38571.167360352287</v>
      </c>
      <c r="N14585" s="45"/>
      <c r="O14585" s="46"/>
    </row>
    <row r="14586" spans="1:15" x14ac:dyDescent="0.2">
      <c r="A14586" s="11" t="str">
        <f t="shared" si="1362"/>
        <v>9313503 - Region SyddanmarkAlle uanset erf.</v>
      </c>
      <c r="B14586" s="12" t="str">
        <f t="shared" si="1365"/>
        <v>931350</v>
      </c>
      <c r="C14586" s="14">
        <f t="shared" si="1363"/>
        <v>0</v>
      </c>
      <c r="D14586" s="14">
        <f t="shared" si="1364"/>
        <v>0</v>
      </c>
      <c r="E14586" s="19" t="str">
        <f t="shared" si="1366"/>
        <v>931350 - Opsætning og nedtagning af stilladser</v>
      </c>
      <c r="F14586" s="19" t="str">
        <f t="shared" si="1367"/>
        <v>Alle uanset erf.</v>
      </c>
      <c r="G14586" s="40" t="s">
        <v>516</v>
      </c>
      <c r="H14586" s="41" t="s">
        <v>270</v>
      </c>
      <c r="I14586" s="42" t="s">
        <v>544</v>
      </c>
      <c r="J14586" s="43" t="s">
        <v>10</v>
      </c>
      <c r="K14586" s="44">
        <v>263</v>
      </c>
      <c r="L14586" s="45">
        <v>36915.067053821702</v>
      </c>
      <c r="M14586" s="46">
        <v>38829.122661273759</v>
      </c>
      <c r="N14586" s="45"/>
      <c r="O14586" s="46"/>
    </row>
    <row r="14587" spans="1:15" x14ac:dyDescent="0.2">
      <c r="A14587" s="11" t="str">
        <f t="shared" si="1362"/>
        <v>9313504 - Region Midtjylland5-9 år</v>
      </c>
      <c r="B14587" s="12" t="str">
        <f t="shared" si="1365"/>
        <v>931350</v>
      </c>
      <c r="C14587" s="14">
        <f t="shared" si="1363"/>
        <v>0</v>
      </c>
      <c r="D14587" s="14">
        <f t="shared" si="1364"/>
        <v>0</v>
      </c>
      <c r="E14587" s="19" t="str">
        <f t="shared" si="1366"/>
        <v>931350 - Opsætning og nedtagning af stilladser</v>
      </c>
      <c r="F14587" s="19" t="str">
        <f t="shared" si="1367"/>
        <v>5-9 år</v>
      </c>
      <c r="G14587" s="40" t="s">
        <v>516</v>
      </c>
      <c r="H14587" s="41" t="s">
        <v>270</v>
      </c>
      <c r="I14587" s="42" t="s">
        <v>517</v>
      </c>
      <c r="J14587" s="43" t="s">
        <v>15</v>
      </c>
      <c r="K14587" s="44">
        <v>20</v>
      </c>
      <c r="L14587" s="45">
        <v>37405.783122703091</v>
      </c>
      <c r="M14587" s="46">
        <v>39345.282483025483</v>
      </c>
      <c r="N14587" s="45"/>
      <c r="O14587" s="46"/>
    </row>
    <row r="14588" spans="1:15" x14ac:dyDescent="0.2">
      <c r="A14588" s="11" t="str">
        <f t="shared" si="1362"/>
        <v>9313504 - Region Midtjylland0-4 år</v>
      </c>
      <c r="B14588" s="12" t="str">
        <f t="shared" si="1365"/>
        <v>931350</v>
      </c>
      <c r="C14588" s="14">
        <f t="shared" si="1363"/>
        <v>0</v>
      </c>
      <c r="D14588" s="14">
        <f t="shared" si="1364"/>
        <v>0</v>
      </c>
      <c r="E14588" s="19" t="str">
        <f t="shared" si="1366"/>
        <v>931350 - Opsætning og nedtagning af stilladser</v>
      </c>
      <c r="F14588" s="19" t="str">
        <f t="shared" si="1367"/>
        <v>0-4 år</v>
      </c>
      <c r="G14588" s="40" t="s">
        <v>516</v>
      </c>
      <c r="H14588" s="41" t="s">
        <v>270</v>
      </c>
      <c r="I14588" s="42" t="s">
        <v>517</v>
      </c>
      <c r="J14588" s="43" t="s">
        <v>16</v>
      </c>
      <c r="K14588" s="44">
        <v>20</v>
      </c>
      <c r="L14588" s="45">
        <v>35253.966979746379</v>
      </c>
      <c r="M14588" s="46">
        <v>37081.894126245425</v>
      </c>
      <c r="N14588" s="45"/>
      <c r="O14588" s="46"/>
    </row>
    <row r="14589" spans="1:15" x14ac:dyDescent="0.2">
      <c r="A14589" s="11" t="str">
        <f t="shared" si="1362"/>
        <v>9313504 - Region Midtjylland10-14 år</v>
      </c>
      <c r="B14589" s="12" t="str">
        <f t="shared" si="1365"/>
        <v>931350</v>
      </c>
      <c r="C14589" s="14">
        <f t="shared" si="1363"/>
        <v>0</v>
      </c>
      <c r="D14589" s="14">
        <f t="shared" si="1364"/>
        <v>0</v>
      </c>
      <c r="E14589" s="19" t="str">
        <f t="shared" si="1366"/>
        <v>931350 - Opsætning og nedtagning af stilladser</v>
      </c>
      <c r="F14589" s="19" t="str">
        <f t="shared" si="1367"/>
        <v>10-14 år</v>
      </c>
      <c r="G14589" s="40" t="s">
        <v>516</v>
      </c>
      <c r="H14589" s="41" t="s">
        <v>270</v>
      </c>
      <c r="I14589" s="42" t="s">
        <v>517</v>
      </c>
      <c r="J14589" s="43" t="s">
        <v>17</v>
      </c>
      <c r="K14589" s="44">
        <v>33</v>
      </c>
      <c r="L14589" s="45">
        <v>42116.078094435426</v>
      </c>
      <c r="M14589" s="46">
        <v>44516.011022925144</v>
      </c>
      <c r="N14589" s="45"/>
      <c r="O14589" s="46"/>
    </row>
    <row r="14590" spans="1:15" x14ac:dyDescent="0.2">
      <c r="A14590" s="11" t="str">
        <f t="shared" si="1362"/>
        <v>9313504 - Region Midtjylland15-20 år</v>
      </c>
      <c r="B14590" s="12" t="str">
        <f t="shared" si="1365"/>
        <v>931350</v>
      </c>
      <c r="C14590" s="14">
        <f t="shared" si="1363"/>
        <v>0</v>
      </c>
      <c r="D14590" s="14">
        <f t="shared" si="1364"/>
        <v>0</v>
      </c>
      <c r="E14590" s="19" t="str">
        <f t="shared" si="1366"/>
        <v>931350 - Opsætning og nedtagning af stilladser</v>
      </c>
      <c r="F14590" s="19" t="str">
        <f t="shared" si="1367"/>
        <v>15-20 år</v>
      </c>
      <c r="G14590" s="40" t="s">
        <v>516</v>
      </c>
      <c r="H14590" s="41" t="s">
        <v>270</v>
      </c>
      <c r="I14590" s="42" t="s">
        <v>517</v>
      </c>
      <c r="J14590" s="43" t="s">
        <v>18</v>
      </c>
      <c r="K14590" s="44">
        <v>18</v>
      </c>
      <c r="L14590" s="45">
        <v>42009.689600179714</v>
      </c>
      <c r="M14590" s="46">
        <v>44187.902681285843</v>
      </c>
      <c r="N14590" s="45"/>
      <c r="O14590" s="46"/>
    </row>
    <row r="14591" spans="1:15" x14ac:dyDescent="0.2">
      <c r="A14591" s="11" t="str">
        <f t="shared" si="1362"/>
        <v>9313504 - Region Midtjylland20-24 år</v>
      </c>
      <c r="B14591" s="12" t="str">
        <f t="shared" si="1365"/>
        <v>931350</v>
      </c>
      <c r="C14591" s="14">
        <f t="shared" si="1363"/>
        <v>0</v>
      </c>
      <c r="D14591" s="14">
        <f t="shared" si="1364"/>
        <v>0</v>
      </c>
      <c r="E14591" s="19" t="str">
        <f t="shared" si="1366"/>
        <v>931350 - Opsætning og nedtagning af stilladser</v>
      </c>
      <c r="F14591" s="19" t="str">
        <f t="shared" si="1367"/>
        <v>20-24 år</v>
      </c>
      <c r="G14591" s="40" t="s">
        <v>516</v>
      </c>
      <c r="H14591" s="41" t="s">
        <v>270</v>
      </c>
      <c r="I14591" s="42" t="s">
        <v>517</v>
      </c>
      <c r="J14591" s="43" t="s">
        <v>19</v>
      </c>
      <c r="K14591" s="44">
        <v>18</v>
      </c>
      <c r="L14591" s="45">
        <v>40351.369528069488</v>
      </c>
      <c r="M14591" s="46">
        <v>42443.59829203094</v>
      </c>
      <c r="N14591" s="45"/>
      <c r="O14591" s="46"/>
    </row>
    <row r="14592" spans="1:15" x14ac:dyDescent="0.2">
      <c r="A14592" s="11" t="str">
        <f t="shared" si="1362"/>
        <v>9313504 - Region Midtjylland25 år og derover</v>
      </c>
      <c r="B14592" s="12" t="str">
        <f t="shared" si="1365"/>
        <v>931350</v>
      </c>
      <c r="C14592" s="14">
        <f t="shared" si="1363"/>
        <v>0</v>
      </c>
      <c r="D14592" s="14">
        <f t="shared" si="1364"/>
        <v>0</v>
      </c>
      <c r="E14592" s="19" t="str">
        <f t="shared" si="1366"/>
        <v>931350 - Opsætning og nedtagning af stilladser</v>
      </c>
      <c r="F14592" s="19" t="str">
        <f t="shared" si="1367"/>
        <v>25 år og derover</v>
      </c>
      <c r="G14592" s="40" t="s">
        <v>516</v>
      </c>
      <c r="H14592" s="41" t="s">
        <v>270</v>
      </c>
      <c r="I14592" s="42" t="s">
        <v>517</v>
      </c>
      <c r="J14592" s="43" t="s">
        <v>9</v>
      </c>
      <c r="K14592" s="44">
        <v>61</v>
      </c>
      <c r="L14592" s="45">
        <v>37348.562686603458</v>
      </c>
      <c r="M14592" s="46">
        <v>39285.095152773451</v>
      </c>
      <c r="N14592" s="45"/>
      <c r="O14592" s="46"/>
    </row>
    <row r="14593" spans="1:15" x14ac:dyDescent="0.2">
      <c r="A14593" s="11" t="str">
        <f t="shared" si="1362"/>
        <v>9313504 - Region MidtjyllandAlle uanset erf.</v>
      </c>
      <c r="B14593" s="12" t="str">
        <f t="shared" si="1365"/>
        <v>931350</v>
      </c>
      <c r="C14593" s="14">
        <f t="shared" si="1363"/>
        <v>0</v>
      </c>
      <c r="D14593" s="14">
        <f t="shared" si="1364"/>
        <v>0</v>
      </c>
      <c r="E14593" s="19" t="str">
        <f t="shared" si="1366"/>
        <v>931350 - Opsætning og nedtagning af stilladser</v>
      </c>
      <c r="F14593" s="19" t="str">
        <f t="shared" si="1367"/>
        <v>Alle uanset erf.</v>
      </c>
      <c r="G14593" s="40" t="s">
        <v>516</v>
      </c>
      <c r="H14593" s="41" t="s">
        <v>270</v>
      </c>
      <c r="I14593" s="42" t="s">
        <v>517</v>
      </c>
      <c r="J14593" s="43" t="s">
        <v>10</v>
      </c>
      <c r="K14593" s="44">
        <v>170</v>
      </c>
      <c r="L14593" s="45">
        <v>37788.993574732034</v>
      </c>
      <c r="M14593" s="46">
        <v>39748.362494372057</v>
      </c>
      <c r="N14593" s="45"/>
      <c r="O14593" s="46"/>
    </row>
    <row r="14594" spans="1:15" x14ac:dyDescent="0.2">
      <c r="A14594" s="11" t="str">
        <f t="shared" ref="A14594:A14657" si="1368">B14594&amp;I14594&amp;F14594</f>
        <v>9313505 - Region Nordjylland5-9 år</v>
      </c>
      <c r="B14594" s="12" t="str">
        <f t="shared" si="1365"/>
        <v>931350</v>
      </c>
      <c r="C14594" s="14">
        <f t="shared" ref="C14594:C14657" si="1369">N14594*1.2</f>
        <v>0</v>
      </c>
      <c r="D14594" s="14">
        <f t="shared" ref="D14594:D14657" si="1370">O14594*1.2</f>
        <v>0</v>
      </c>
      <c r="E14594" s="19" t="str">
        <f t="shared" si="1366"/>
        <v>931350 - Opsætning og nedtagning af stilladser</v>
      </c>
      <c r="F14594" s="19" t="str">
        <f t="shared" si="1367"/>
        <v>5-9 år</v>
      </c>
      <c r="G14594" s="40" t="s">
        <v>516</v>
      </c>
      <c r="H14594" s="41" t="s">
        <v>270</v>
      </c>
      <c r="I14594" s="42" t="s">
        <v>21</v>
      </c>
      <c r="J14594" s="43" t="s">
        <v>15</v>
      </c>
      <c r="K14594" s="44">
        <v>22</v>
      </c>
      <c r="L14594" s="45">
        <v>35222.290602372894</v>
      </c>
      <c r="M14594" s="46">
        <v>37048.575320655647</v>
      </c>
      <c r="N14594" s="45"/>
      <c r="O14594" s="46"/>
    </row>
    <row r="14595" spans="1:15" x14ac:dyDescent="0.2">
      <c r="A14595" s="11" t="str">
        <f t="shared" si="1368"/>
        <v>9313505 - Region Nordjylland0-4 år</v>
      </c>
      <c r="B14595" s="12" t="str">
        <f t="shared" ref="B14595:B14658" si="1371">LEFT(E14595,6)</f>
        <v>931350</v>
      </c>
      <c r="C14595" s="14">
        <f t="shared" si="1369"/>
        <v>0</v>
      </c>
      <c r="D14595" s="14">
        <f t="shared" si="1370"/>
        <v>0</v>
      </c>
      <c r="E14595" s="19" t="str">
        <f t="shared" ref="E14595:E14658" si="1372">TRIM(H14595)</f>
        <v>931350 - Opsætning og nedtagning af stilladser</v>
      </c>
      <c r="F14595" s="19" t="str">
        <f t="shared" ref="F14595:F14658" si="1373">MID(J14595,6,30)</f>
        <v>0-4 år</v>
      </c>
      <c r="G14595" s="40" t="s">
        <v>516</v>
      </c>
      <c r="H14595" s="41" t="s">
        <v>270</v>
      </c>
      <c r="I14595" s="42" t="s">
        <v>21</v>
      </c>
      <c r="J14595" s="43" t="s">
        <v>16</v>
      </c>
      <c r="K14595" s="44">
        <v>13</v>
      </c>
      <c r="L14595" s="45">
        <v>34220.442895216795</v>
      </c>
      <c r="M14595" s="46">
        <v>35994.781555297908</v>
      </c>
      <c r="N14595" s="45"/>
      <c r="O14595" s="46"/>
    </row>
    <row r="14596" spans="1:15" x14ac:dyDescent="0.2">
      <c r="A14596" s="11" t="str">
        <f t="shared" si="1368"/>
        <v>9313505 - Region Nordjylland10-14 år</v>
      </c>
      <c r="B14596" s="12" t="str">
        <f t="shared" si="1371"/>
        <v>931350</v>
      </c>
      <c r="C14596" s="14">
        <f t="shared" si="1369"/>
        <v>0</v>
      </c>
      <c r="D14596" s="14">
        <f t="shared" si="1370"/>
        <v>0</v>
      </c>
      <c r="E14596" s="19" t="str">
        <f t="shared" si="1372"/>
        <v>931350 - Opsætning og nedtagning af stilladser</v>
      </c>
      <c r="F14596" s="19" t="str">
        <f t="shared" si="1373"/>
        <v>10-14 år</v>
      </c>
      <c r="G14596" s="40" t="s">
        <v>516</v>
      </c>
      <c r="H14596" s="41" t="s">
        <v>270</v>
      </c>
      <c r="I14596" s="42" t="s">
        <v>21</v>
      </c>
      <c r="J14596" s="43" t="s">
        <v>17</v>
      </c>
      <c r="K14596" s="44">
        <v>22</v>
      </c>
      <c r="L14596" s="45">
        <v>38909.948735828708</v>
      </c>
      <c r="M14596" s="46">
        <v>41127.184324754548</v>
      </c>
      <c r="N14596" s="45"/>
      <c r="O14596" s="46"/>
    </row>
    <row r="14597" spans="1:15" x14ac:dyDescent="0.2">
      <c r="A14597" s="11" t="str">
        <f t="shared" si="1368"/>
        <v>9313505 - Region Nordjylland15-20 år</v>
      </c>
      <c r="B14597" s="12" t="str">
        <f t="shared" si="1371"/>
        <v>931350</v>
      </c>
      <c r="C14597" s="14">
        <f t="shared" si="1369"/>
        <v>0</v>
      </c>
      <c r="D14597" s="14">
        <f t="shared" si="1370"/>
        <v>0</v>
      </c>
      <c r="E14597" s="19" t="str">
        <f t="shared" si="1372"/>
        <v>931350 - Opsætning og nedtagning af stilladser</v>
      </c>
      <c r="F14597" s="19" t="str">
        <f t="shared" si="1373"/>
        <v>15-20 år</v>
      </c>
      <c r="G14597" s="40" t="s">
        <v>516</v>
      </c>
      <c r="H14597" s="41" t="s">
        <v>270</v>
      </c>
      <c r="I14597" s="42" t="s">
        <v>21</v>
      </c>
      <c r="J14597" s="43" t="s">
        <v>18</v>
      </c>
      <c r="K14597" s="44">
        <v>20</v>
      </c>
      <c r="L14597" s="45">
        <v>40595.522272615381</v>
      </c>
      <c r="M14597" s="46">
        <v>42908.808197122198</v>
      </c>
      <c r="N14597" s="45"/>
      <c r="O14597" s="46"/>
    </row>
    <row r="14598" spans="1:15" x14ac:dyDescent="0.2">
      <c r="A14598" s="11" t="str">
        <f t="shared" si="1368"/>
        <v>9313505 - Region Nordjylland25 år og derover</v>
      </c>
      <c r="B14598" s="12" t="str">
        <f t="shared" si="1371"/>
        <v>931350</v>
      </c>
      <c r="C14598" s="14">
        <f t="shared" si="1369"/>
        <v>0</v>
      </c>
      <c r="D14598" s="14">
        <f t="shared" si="1370"/>
        <v>0</v>
      </c>
      <c r="E14598" s="19" t="str">
        <f t="shared" si="1372"/>
        <v>931350 - Opsætning og nedtagning af stilladser</v>
      </c>
      <c r="F14598" s="19" t="str">
        <f t="shared" si="1373"/>
        <v>25 år og derover</v>
      </c>
      <c r="G14598" s="40" t="s">
        <v>516</v>
      </c>
      <c r="H14598" s="41" t="s">
        <v>270</v>
      </c>
      <c r="I14598" s="42" t="s">
        <v>21</v>
      </c>
      <c r="J14598" s="43" t="s">
        <v>9</v>
      </c>
      <c r="K14598" s="44">
        <v>54</v>
      </c>
      <c r="L14598" s="45">
        <v>38769.23294660906</v>
      </c>
      <c r="M14598" s="46">
        <v>40779.427526775471</v>
      </c>
      <c r="N14598" s="45"/>
      <c r="O14598" s="46"/>
    </row>
    <row r="14599" spans="1:15" x14ac:dyDescent="0.2">
      <c r="A14599" s="11" t="str">
        <f t="shared" si="1368"/>
        <v>9313505 - Region NordjyllandAlle uanset erf.</v>
      </c>
      <c r="B14599" s="12" t="str">
        <f t="shared" si="1371"/>
        <v>931350</v>
      </c>
      <c r="C14599" s="14">
        <f t="shared" si="1369"/>
        <v>0</v>
      </c>
      <c r="D14599" s="14">
        <f t="shared" si="1370"/>
        <v>0</v>
      </c>
      <c r="E14599" s="19" t="str">
        <f t="shared" si="1372"/>
        <v>931350 - Opsætning og nedtagning af stilladser</v>
      </c>
      <c r="F14599" s="19" t="str">
        <f t="shared" si="1373"/>
        <v>Alle uanset erf.</v>
      </c>
      <c r="G14599" s="40" t="s">
        <v>516</v>
      </c>
      <c r="H14599" s="41" t="s">
        <v>270</v>
      </c>
      <c r="I14599" s="42" t="s">
        <v>21</v>
      </c>
      <c r="J14599" s="43" t="s">
        <v>10</v>
      </c>
      <c r="K14599" s="44">
        <v>140</v>
      </c>
      <c r="L14599" s="45">
        <v>38020.94627001819</v>
      </c>
      <c r="M14599" s="46">
        <v>40050.318331801747</v>
      </c>
      <c r="N14599" s="45"/>
      <c r="O14599" s="46"/>
    </row>
    <row r="14600" spans="1:15" x14ac:dyDescent="0.2">
      <c r="A14600" s="11" t="str">
        <f t="shared" si="1368"/>
        <v>9313506 - Alle regionerUnder 1 år</v>
      </c>
      <c r="B14600" s="12" t="str">
        <f t="shared" si="1371"/>
        <v>931350</v>
      </c>
      <c r="C14600" s="14">
        <f t="shared" si="1369"/>
        <v>0</v>
      </c>
      <c r="D14600" s="14">
        <f t="shared" si="1370"/>
        <v>0</v>
      </c>
      <c r="E14600" s="19" t="str">
        <f t="shared" si="1372"/>
        <v>931350 - Opsætning og nedtagning af stilladser</v>
      </c>
      <c r="F14600" s="19" t="str">
        <f t="shared" si="1373"/>
        <v>Under 1 år</v>
      </c>
      <c r="G14600" s="40" t="s">
        <v>516</v>
      </c>
      <c r="H14600" s="41" t="s">
        <v>270</v>
      </c>
      <c r="I14600" s="42" t="s">
        <v>11</v>
      </c>
      <c r="J14600" s="43" t="s">
        <v>13</v>
      </c>
      <c r="K14600" s="44">
        <v>27</v>
      </c>
      <c r="L14600" s="45">
        <v>33496.344333809822</v>
      </c>
      <c r="M14600" s="46">
        <v>35308.233732789515</v>
      </c>
      <c r="N14600" s="45"/>
      <c r="O14600" s="46"/>
    </row>
    <row r="14601" spans="1:15" x14ac:dyDescent="0.2">
      <c r="A14601" s="11" t="str">
        <f t="shared" si="1368"/>
        <v>9313506 - Alle regioner1 år</v>
      </c>
      <c r="B14601" s="12" t="str">
        <f t="shared" si="1371"/>
        <v>931350</v>
      </c>
      <c r="C14601" s="14">
        <f t="shared" si="1369"/>
        <v>0</v>
      </c>
      <c r="D14601" s="14">
        <f t="shared" si="1370"/>
        <v>0</v>
      </c>
      <c r="E14601" s="19" t="str">
        <f t="shared" si="1372"/>
        <v>931350 - Opsætning og nedtagning af stilladser</v>
      </c>
      <c r="F14601" s="19" t="str">
        <f t="shared" si="1373"/>
        <v>1 år</v>
      </c>
      <c r="G14601" s="40" t="s">
        <v>516</v>
      </c>
      <c r="H14601" s="41" t="s">
        <v>270</v>
      </c>
      <c r="I14601" s="42" t="s">
        <v>11</v>
      </c>
      <c r="J14601" s="43" t="s">
        <v>22</v>
      </c>
      <c r="K14601" s="44">
        <v>26</v>
      </c>
      <c r="L14601" s="45">
        <v>30862.004525880799</v>
      </c>
      <c r="M14601" s="46">
        <v>32462.207303078718</v>
      </c>
      <c r="N14601" s="45"/>
      <c r="O14601" s="46"/>
    </row>
    <row r="14602" spans="1:15" x14ac:dyDescent="0.2">
      <c r="A14602" s="11" t="str">
        <f t="shared" si="1368"/>
        <v>9313506 - Alle regioner2 år</v>
      </c>
      <c r="B14602" s="12" t="str">
        <f t="shared" si="1371"/>
        <v>931350</v>
      </c>
      <c r="C14602" s="14">
        <f t="shared" si="1369"/>
        <v>0</v>
      </c>
      <c r="D14602" s="14">
        <f t="shared" si="1370"/>
        <v>0</v>
      </c>
      <c r="E14602" s="19" t="str">
        <f t="shared" si="1372"/>
        <v>931350 - Opsætning og nedtagning af stilladser</v>
      </c>
      <c r="F14602" s="19" t="str">
        <f t="shared" si="1373"/>
        <v>2 år</v>
      </c>
      <c r="G14602" s="40" t="s">
        <v>516</v>
      </c>
      <c r="H14602" s="41" t="s">
        <v>270</v>
      </c>
      <c r="I14602" s="42" t="s">
        <v>11</v>
      </c>
      <c r="J14602" s="43" t="s">
        <v>23</v>
      </c>
      <c r="K14602" s="44">
        <v>33</v>
      </c>
      <c r="L14602" s="45">
        <v>34795.369111110282</v>
      </c>
      <c r="M14602" s="46">
        <v>36599.51784158346</v>
      </c>
      <c r="N14602" s="45"/>
      <c r="O14602" s="46"/>
    </row>
    <row r="14603" spans="1:15" x14ac:dyDescent="0.2">
      <c r="A14603" s="11" t="str">
        <f t="shared" si="1368"/>
        <v>9313506 - Alle regioner3 år</v>
      </c>
      <c r="B14603" s="12" t="str">
        <f t="shared" si="1371"/>
        <v>931350</v>
      </c>
      <c r="C14603" s="14">
        <f t="shared" si="1369"/>
        <v>0</v>
      </c>
      <c r="D14603" s="14">
        <f t="shared" si="1370"/>
        <v>0</v>
      </c>
      <c r="E14603" s="19" t="str">
        <f t="shared" si="1372"/>
        <v>931350 - Opsætning og nedtagning af stilladser</v>
      </c>
      <c r="F14603" s="19" t="str">
        <f t="shared" si="1373"/>
        <v>3 år</v>
      </c>
      <c r="G14603" s="40" t="s">
        <v>516</v>
      </c>
      <c r="H14603" s="41" t="s">
        <v>270</v>
      </c>
      <c r="I14603" s="42" t="s">
        <v>11</v>
      </c>
      <c r="J14603" s="43" t="s">
        <v>14</v>
      </c>
      <c r="K14603" s="44">
        <v>46</v>
      </c>
      <c r="L14603" s="45">
        <v>33328.736803694796</v>
      </c>
      <c r="M14603" s="46">
        <v>35056.840276333656</v>
      </c>
      <c r="N14603" s="45"/>
      <c r="O14603" s="46"/>
    </row>
    <row r="14604" spans="1:15" x14ac:dyDescent="0.2">
      <c r="A14604" s="11" t="str">
        <f t="shared" si="1368"/>
        <v>9313506 - Alle regioner4 år</v>
      </c>
      <c r="B14604" s="12" t="str">
        <f t="shared" si="1371"/>
        <v>931350</v>
      </c>
      <c r="C14604" s="14">
        <f t="shared" si="1369"/>
        <v>0</v>
      </c>
      <c r="D14604" s="14">
        <f t="shared" si="1370"/>
        <v>0</v>
      </c>
      <c r="E14604" s="19" t="str">
        <f t="shared" si="1372"/>
        <v>931350 - Opsætning og nedtagning af stilladser</v>
      </c>
      <c r="F14604" s="19" t="str">
        <f t="shared" si="1373"/>
        <v>4 år</v>
      </c>
      <c r="G14604" s="40" t="s">
        <v>516</v>
      </c>
      <c r="H14604" s="41" t="s">
        <v>270</v>
      </c>
      <c r="I14604" s="42" t="s">
        <v>11</v>
      </c>
      <c r="J14604" s="43" t="s">
        <v>24</v>
      </c>
      <c r="K14604" s="44">
        <v>47</v>
      </c>
      <c r="L14604" s="45">
        <v>35783.069070898717</v>
      </c>
      <c r="M14604" s="46">
        <v>37903.245641616137</v>
      </c>
      <c r="N14604" s="45"/>
      <c r="O14604" s="46"/>
    </row>
    <row r="14605" spans="1:15" x14ac:dyDescent="0.2">
      <c r="A14605" s="11" t="str">
        <f t="shared" si="1368"/>
        <v>9313506 - Alle regioner5-9 år</v>
      </c>
      <c r="B14605" s="12" t="str">
        <f t="shared" si="1371"/>
        <v>931350</v>
      </c>
      <c r="C14605" s="14">
        <f t="shared" si="1369"/>
        <v>0</v>
      </c>
      <c r="D14605" s="14">
        <f t="shared" si="1370"/>
        <v>0</v>
      </c>
      <c r="E14605" s="19" t="str">
        <f t="shared" si="1372"/>
        <v>931350 - Opsætning og nedtagning af stilladser</v>
      </c>
      <c r="F14605" s="19" t="str">
        <f t="shared" si="1373"/>
        <v>5-9 år</v>
      </c>
      <c r="G14605" s="40" t="s">
        <v>516</v>
      </c>
      <c r="H14605" s="41" t="s">
        <v>270</v>
      </c>
      <c r="I14605" s="42" t="s">
        <v>11</v>
      </c>
      <c r="J14605" s="43" t="s">
        <v>15</v>
      </c>
      <c r="K14605" s="44">
        <v>264</v>
      </c>
      <c r="L14605" s="45">
        <v>37158.369325007057</v>
      </c>
      <c r="M14605" s="46">
        <v>39085.040217047084</v>
      </c>
      <c r="N14605" s="45"/>
      <c r="O14605" s="46"/>
    </row>
    <row r="14606" spans="1:15" x14ac:dyDescent="0.2">
      <c r="A14606" s="11" t="str">
        <f t="shared" si="1368"/>
        <v>9313506 - Alle regioner0-4 år</v>
      </c>
      <c r="B14606" s="12" t="str">
        <f t="shared" si="1371"/>
        <v>931350</v>
      </c>
      <c r="C14606" s="14">
        <f t="shared" si="1369"/>
        <v>0</v>
      </c>
      <c r="D14606" s="14">
        <f t="shared" si="1370"/>
        <v>0</v>
      </c>
      <c r="E14606" s="19" t="str">
        <f t="shared" si="1372"/>
        <v>931350 - Opsætning og nedtagning af stilladser</v>
      </c>
      <c r="F14606" s="19" t="str">
        <f t="shared" si="1373"/>
        <v>0-4 år</v>
      </c>
      <c r="G14606" s="40" t="s">
        <v>516</v>
      </c>
      <c r="H14606" s="41" t="s">
        <v>270</v>
      </c>
      <c r="I14606" s="42" t="s">
        <v>11</v>
      </c>
      <c r="J14606" s="43" t="s">
        <v>16</v>
      </c>
      <c r="K14606" s="44">
        <v>179</v>
      </c>
      <c r="L14606" s="45">
        <v>34220.442895216795</v>
      </c>
      <c r="M14606" s="46">
        <v>35994.781555297908</v>
      </c>
      <c r="N14606" s="45"/>
      <c r="O14606" s="46"/>
    </row>
    <row r="14607" spans="1:15" x14ac:dyDescent="0.2">
      <c r="A14607" s="11" t="str">
        <f t="shared" si="1368"/>
        <v>9313506 - Alle regioner10-14 år</v>
      </c>
      <c r="B14607" s="12" t="str">
        <f t="shared" si="1371"/>
        <v>931350</v>
      </c>
      <c r="C14607" s="14">
        <f t="shared" si="1369"/>
        <v>0</v>
      </c>
      <c r="D14607" s="14">
        <f t="shared" si="1370"/>
        <v>0</v>
      </c>
      <c r="E14607" s="19" t="str">
        <f t="shared" si="1372"/>
        <v>931350 - Opsætning og nedtagning af stilladser</v>
      </c>
      <c r="F14607" s="19" t="str">
        <f t="shared" si="1373"/>
        <v>10-14 år</v>
      </c>
      <c r="G14607" s="40" t="s">
        <v>516</v>
      </c>
      <c r="H14607" s="41" t="s">
        <v>270</v>
      </c>
      <c r="I14607" s="42" t="s">
        <v>11</v>
      </c>
      <c r="J14607" s="43" t="s">
        <v>17</v>
      </c>
      <c r="K14607" s="44">
        <v>303</v>
      </c>
      <c r="L14607" s="45">
        <v>38208.924338490688</v>
      </c>
      <c r="M14607" s="46">
        <v>40403.624642649367</v>
      </c>
      <c r="N14607" s="45"/>
      <c r="O14607" s="46"/>
    </row>
    <row r="14608" spans="1:15" x14ac:dyDescent="0.2">
      <c r="A14608" s="11" t="str">
        <f t="shared" si="1368"/>
        <v>9313506 - Alle regioner15-20 år</v>
      </c>
      <c r="B14608" s="12" t="str">
        <f t="shared" si="1371"/>
        <v>931350</v>
      </c>
      <c r="C14608" s="14">
        <f t="shared" si="1369"/>
        <v>0</v>
      </c>
      <c r="D14608" s="14">
        <f t="shared" si="1370"/>
        <v>0</v>
      </c>
      <c r="E14608" s="19" t="str">
        <f t="shared" si="1372"/>
        <v>931350 - Opsætning og nedtagning af stilladser</v>
      </c>
      <c r="F14608" s="19" t="str">
        <f t="shared" si="1373"/>
        <v>15-20 år</v>
      </c>
      <c r="G14608" s="40" t="s">
        <v>516</v>
      </c>
      <c r="H14608" s="41" t="s">
        <v>270</v>
      </c>
      <c r="I14608" s="42" t="s">
        <v>11</v>
      </c>
      <c r="J14608" s="43" t="s">
        <v>18</v>
      </c>
      <c r="K14608" s="44">
        <v>196</v>
      </c>
      <c r="L14608" s="45">
        <v>39246.116443831343</v>
      </c>
      <c r="M14608" s="46">
        <v>41571.481448465063</v>
      </c>
      <c r="N14608" s="45"/>
      <c r="O14608" s="46"/>
    </row>
    <row r="14609" spans="1:15" x14ac:dyDescent="0.2">
      <c r="A14609" s="11" t="str">
        <f t="shared" si="1368"/>
        <v>9313506 - Alle regioner20-24 år</v>
      </c>
      <c r="B14609" s="12" t="str">
        <f t="shared" si="1371"/>
        <v>931350</v>
      </c>
      <c r="C14609" s="14">
        <f t="shared" si="1369"/>
        <v>0</v>
      </c>
      <c r="D14609" s="14">
        <f t="shared" si="1370"/>
        <v>0</v>
      </c>
      <c r="E14609" s="19" t="str">
        <f t="shared" si="1372"/>
        <v>931350 - Opsætning og nedtagning af stilladser</v>
      </c>
      <c r="F14609" s="19" t="str">
        <f t="shared" si="1373"/>
        <v>20-24 år</v>
      </c>
      <c r="G14609" s="40" t="s">
        <v>516</v>
      </c>
      <c r="H14609" s="41" t="s">
        <v>270</v>
      </c>
      <c r="I14609" s="42" t="s">
        <v>11</v>
      </c>
      <c r="J14609" s="43" t="s">
        <v>19</v>
      </c>
      <c r="K14609" s="44">
        <v>200</v>
      </c>
      <c r="L14609" s="45">
        <v>39452.530221056877</v>
      </c>
      <c r="M14609" s="46">
        <v>41536.615839095299</v>
      </c>
      <c r="N14609" s="45"/>
      <c r="O14609" s="46"/>
    </row>
    <row r="14610" spans="1:15" x14ac:dyDescent="0.2">
      <c r="A14610" s="11" t="str">
        <f t="shared" si="1368"/>
        <v>9313506 - Alle regioner25 år og derover</v>
      </c>
      <c r="B14610" s="12" t="str">
        <f t="shared" si="1371"/>
        <v>931350</v>
      </c>
      <c r="C14610" s="14">
        <f t="shared" si="1369"/>
        <v>0</v>
      </c>
      <c r="D14610" s="14">
        <f t="shared" si="1370"/>
        <v>0</v>
      </c>
      <c r="E14610" s="19" t="str">
        <f t="shared" si="1372"/>
        <v>931350 - Opsætning og nedtagning af stilladser</v>
      </c>
      <c r="F14610" s="19" t="str">
        <f t="shared" si="1373"/>
        <v>25 år og derover</v>
      </c>
      <c r="G14610" s="40" t="s">
        <v>516</v>
      </c>
      <c r="H14610" s="41" t="s">
        <v>270</v>
      </c>
      <c r="I14610" s="42" t="s">
        <v>11</v>
      </c>
      <c r="J14610" s="43" t="s">
        <v>9</v>
      </c>
      <c r="K14610" s="44">
        <v>508</v>
      </c>
      <c r="L14610" s="45">
        <v>38512.140111852677</v>
      </c>
      <c r="M14610" s="46">
        <v>40641.775777537194</v>
      </c>
      <c r="N14610" s="45"/>
      <c r="O14610" s="46"/>
    </row>
    <row r="14611" spans="1:15" x14ac:dyDescent="0.2">
      <c r="A14611" s="11" t="str">
        <f t="shared" si="1368"/>
        <v>9313506 - Alle regionerAlle uanset erf.</v>
      </c>
      <c r="B14611" s="12" t="str">
        <f t="shared" si="1371"/>
        <v>931350</v>
      </c>
      <c r="C14611" s="14">
        <f t="shared" si="1369"/>
        <v>0</v>
      </c>
      <c r="D14611" s="14">
        <f t="shared" si="1370"/>
        <v>0</v>
      </c>
      <c r="E14611" s="19" t="str">
        <f t="shared" si="1372"/>
        <v>931350 - Opsætning og nedtagning af stilladser</v>
      </c>
      <c r="F14611" s="19" t="str">
        <f t="shared" si="1373"/>
        <v>Alle uanset erf.</v>
      </c>
      <c r="G14611" s="40" t="s">
        <v>516</v>
      </c>
      <c r="H14611" s="41" t="s">
        <v>270</v>
      </c>
      <c r="I14611" s="42" t="s">
        <v>11</v>
      </c>
      <c r="J14611" s="43" t="s">
        <v>10</v>
      </c>
      <c r="K14611" s="44">
        <v>1650</v>
      </c>
      <c r="L14611" s="45">
        <v>38088.109489415074</v>
      </c>
      <c r="M14611" s="46">
        <v>40063.737571871439</v>
      </c>
      <c r="N14611" s="45"/>
      <c r="O14611" s="46"/>
    </row>
    <row r="14612" spans="1:15" x14ac:dyDescent="0.2">
      <c r="A14612" s="11" t="str">
        <f t="shared" si="1368"/>
        <v>9313901 - Region HovedstadenUnder 1 år</v>
      </c>
      <c r="B14612" s="12" t="str">
        <f t="shared" si="1371"/>
        <v>931390</v>
      </c>
      <c r="C14612" s="14">
        <f t="shared" si="1369"/>
        <v>0</v>
      </c>
      <c r="D14612" s="14">
        <f t="shared" si="1370"/>
        <v>0</v>
      </c>
      <c r="E14612" s="19" t="str">
        <f t="shared" si="1372"/>
        <v>931390 - Medhjælp ved andet bygningsarbejde</v>
      </c>
      <c r="F14612" s="19" t="str">
        <f t="shared" si="1373"/>
        <v>Under 1 år</v>
      </c>
      <c r="G14612" s="40" t="s">
        <v>516</v>
      </c>
      <c r="H14612" s="41" t="s">
        <v>271</v>
      </c>
      <c r="I14612" s="42" t="s">
        <v>8</v>
      </c>
      <c r="J14612" s="43" t="s">
        <v>13</v>
      </c>
      <c r="K14612" s="44">
        <v>378</v>
      </c>
      <c r="L14612" s="45">
        <v>24361.426648863446</v>
      </c>
      <c r="M14612" s="46">
        <v>25655.246351750455</v>
      </c>
      <c r="N14612" s="45"/>
      <c r="O14612" s="46"/>
    </row>
    <row r="14613" spans="1:15" x14ac:dyDescent="0.2">
      <c r="A14613" s="11" t="str">
        <f t="shared" si="1368"/>
        <v>9313901 - Region Hovedstaden1 år</v>
      </c>
      <c r="B14613" s="12" t="str">
        <f t="shared" si="1371"/>
        <v>931390</v>
      </c>
      <c r="C14613" s="14">
        <f t="shared" si="1369"/>
        <v>0</v>
      </c>
      <c r="D14613" s="14">
        <f t="shared" si="1370"/>
        <v>0</v>
      </c>
      <c r="E14613" s="19" t="str">
        <f t="shared" si="1372"/>
        <v>931390 - Medhjælp ved andet bygningsarbejde</v>
      </c>
      <c r="F14613" s="19" t="str">
        <f t="shared" si="1373"/>
        <v>1 år</v>
      </c>
      <c r="G14613" s="40" t="s">
        <v>516</v>
      </c>
      <c r="H14613" s="41" t="s">
        <v>271</v>
      </c>
      <c r="I14613" s="42" t="s">
        <v>8</v>
      </c>
      <c r="J14613" s="43" t="s">
        <v>22</v>
      </c>
      <c r="K14613" s="44">
        <v>282</v>
      </c>
      <c r="L14613" s="45">
        <v>24222.053866180002</v>
      </c>
      <c r="M14613" s="46">
        <v>25491.306681897466</v>
      </c>
      <c r="N14613" s="45"/>
      <c r="O14613" s="46"/>
    </row>
    <row r="14614" spans="1:15" x14ac:dyDescent="0.2">
      <c r="A14614" s="11" t="str">
        <f t="shared" si="1368"/>
        <v>9313901 - Region Hovedstaden2 år</v>
      </c>
      <c r="B14614" s="12" t="str">
        <f t="shared" si="1371"/>
        <v>931390</v>
      </c>
      <c r="C14614" s="14">
        <f t="shared" si="1369"/>
        <v>0</v>
      </c>
      <c r="D14614" s="14">
        <f t="shared" si="1370"/>
        <v>0</v>
      </c>
      <c r="E14614" s="19" t="str">
        <f t="shared" si="1372"/>
        <v>931390 - Medhjælp ved andet bygningsarbejde</v>
      </c>
      <c r="F14614" s="19" t="str">
        <f t="shared" si="1373"/>
        <v>2 år</v>
      </c>
      <c r="G14614" s="40" t="s">
        <v>516</v>
      </c>
      <c r="H14614" s="41" t="s">
        <v>271</v>
      </c>
      <c r="I14614" s="42" t="s">
        <v>8</v>
      </c>
      <c r="J14614" s="43" t="s">
        <v>23</v>
      </c>
      <c r="K14614" s="44">
        <v>251</v>
      </c>
      <c r="L14614" s="45">
        <v>23916.798443679876</v>
      </c>
      <c r="M14614" s="46">
        <v>25156.890520627268</v>
      </c>
      <c r="N14614" s="45"/>
      <c r="O14614" s="46"/>
    </row>
    <row r="14615" spans="1:15" x14ac:dyDescent="0.2">
      <c r="A14615" s="11" t="str">
        <f t="shared" si="1368"/>
        <v>9313901 - Region Hovedstaden3 år</v>
      </c>
      <c r="B14615" s="12" t="str">
        <f t="shared" si="1371"/>
        <v>931390</v>
      </c>
      <c r="C14615" s="14">
        <f t="shared" si="1369"/>
        <v>0</v>
      </c>
      <c r="D14615" s="14">
        <f t="shared" si="1370"/>
        <v>0</v>
      </c>
      <c r="E14615" s="19" t="str">
        <f t="shared" si="1372"/>
        <v>931390 - Medhjælp ved andet bygningsarbejde</v>
      </c>
      <c r="F14615" s="19" t="str">
        <f t="shared" si="1373"/>
        <v>3 år</v>
      </c>
      <c r="G14615" s="40" t="s">
        <v>516</v>
      </c>
      <c r="H14615" s="41" t="s">
        <v>271</v>
      </c>
      <c r="I14615" s="42" t="s">
        <v>8</v>
      </c>
      <c r="J14615" s="43" t="s">
        <v>14</v>
      </c>
      <c r="K14615" s="44">
        <v>224</v>
      </c>
      <c r="L14615" s="45">
        <v>24673.868985062189</v>
      </c>
      <c r="M14615" s="46">
        <v>26097.209293964934</v>
      </c>
      <c r="N14615" s="45"/>
      <c r="O14615" s="46"/>
    </row>
    <row r="14616" spans="1:15" x14ac:dyDescent="0.2">
      <c r="A14616" s="11" t="str">
        <f t="shared" si="1368"/>
        <v>9313901 - Region Hovedstaden4 år</v>
      </c>
      <c r="B14616" s="12" t="str">
        <f t="shared" si="1371"/>
        <v>931390</v>
      </c>
      <c r="C14616" s="14">
        <f t="shared" si="1369"/>
        <v>0</v>
      </c>
      <c r="D14616" s="14">
        <f t="shared" si="1370"/>
        <v>0</v>
      </c>
      <c r="E14616" s="19" t="str">
        <f t="shared" si="1372"/>
        <v>931390 - Medhjælp ved andet bygningsarbejde</v>
      </c>
      <c r="F14616" s="19" t="str">
        <f t="shared" si="1373"/>
        <v>4 år</v>
      </c>
      <c r="G14616" s="40" t="s">
        <v>516</v>
      </c>
      <c r="H14616" s="41" t="s">
        <v>271</v>
      </c>
      <c r="I14616" s="42" t="s">
        <v>8</v>
      </c>
      <c r="J14616" s="43" t="s">
        <v>24</v>
      </c>
      <c r="K14616" s="44">
        <v>220</v>
      </c>
      <c r="L14616" s="45">
        <v>23758.758958197675</v>
      </c>
      <c r="M14616" s="46">
        <v>25131.545918886946</v>
      </c>
      <c r="N14616" s="45"/>
      <c r="O14616" s="46"/>
    </row>
    <row r="14617" spans="1:15" x14ac:dyDescent="0.2">
      <c r="A14617" s="11" t="str">
        <f t="shared" si="1368"/>
        <v>9313901 - Region Hovedstaden5-9 år</v>
      </c>
      <c r="B14617" s="12" t="str">
        <f t="shared" si="1371"/>
        <v>931390</v>
      </c>
      <c r="C14617" s="14">
        <f t="shared" si="1369"/>
        <v>0</v>
      </c>
      <c r="D14617" s="14">
        <f t="shared" si="1370"/>
        <v>0</v>
      </c>
      <c r="E14617" s="19" t="str">
        <f t="shared" si="1372"/>
        <v>931390 - Medhjælp ved andet bygningsarbejde</v>
      </c>
      <c r="F14617" s="19" t="str">
        <f t="shared" si="1373"/>
        <v>5-9 år</v>
      </c>
      <c r="G14617" s="40" t="s">
        <v>516</v>
      </c>
      <c r="H14617" s="41" t="s">
        <v>271</v>
      </c>
      <c r="I14617" s="42" t="s">
        <v>8</v>
      </c>
      <c r="J14617" s="43" t="s">
        <v>15</v>
      </c>
      <c r="K14617" s="44">
        <v>648</v>
      </c>
      <c r="L14617" s="45">
        <v>25391.947946085769</v>
      </c>
      <c r="M14617" s="46">
        <v>26900.584110491254</v>
      </c>
      <c r="N14617" s="45"/>
      <c r="O14617" s="46"/>
    </row>
    <row r="14618" spans="1:15" x14ac:dyDescent="0.2">
      <c r="A14618" s="11" t="str">
        <f t="shared" si="1368"/>
        <v>9313901 - Region Hovedstaden0-4 år</v>
      </c>
      <c r="B14618" s="12" t="str">
        <f t="shared" si="1371"/>
        <v>931390</v>
      </c>
      <c r="C14618" s="14">
        <f t="shared" si="1369"/>
        <v>0</v>
      </c>
      <c r="D14618" s="14">
        <f t="shared" si="1370"/>
        <v>0</v>
      </c>
      <c r="E14618" s="19" t="str">
        <f t="shared" si="1372"/>
        <v>931390 - Medhjælp ved andet bygningsarbejde</v>
      </c>
      <c r="F14618" s="19" t="str">
        <f t="shared" si="1373"/>
        <v>0-4 år</v>
      </c>
      <c r="G14618" s="40" t="s">
        <v>516</v>
      </c>
      <c r="H14618" s="41" t="s">
        <v>271</v>
      </c>
      <c r="I14618" s="42" t="s">
        <v>8</v>
      </c>
      <c r="J14618" s="43" t="s">
        <v>16</v>
      </c>
      <c r="K14618" s="44">
        <v>1355</v>
      </c>
      <c r="L14618" s="45">
        <v>24201.365483485159</v>
      </c>
      <c r="M14618" s="46">
        <v>25507.012782607861</v>
      </c>
      <c r="N14618" s="45"/>
      <c r="O14618" s="46"/>
    </row>
    <row r="14619" spans="1:15" x14ac:dyDescent="0.2">
      <c r="A14619" s="11" t="str">
        <f t="shared" si="1368"/>
        <v>9313901 - Region Hovedstaden10-14 år</v>
      </c>
      <c r="B14619" s="12" t="str">
        <f t="shared" si="1371"/>
        <v>931390</v>
      </c>
      <c r="C14619" s="14">
        <f t="shared" si="1369"/>
        <v>0</v>
      </c>
      <c r="D14619" s="14">
        <f t="shared" si="1370"/>
        <v>0</v>
      </c>
      <c r="E14619" s="19" t="str">
        <f t="shared" si="1372"/>
        <v>931390 - Medhjælp ved andet bygningsarbejde</v>
      </c>
      <c r="F14619" s="19" t="str">
        <f t="shared" si="1373"/>
        <v>10-14 år</v>
      </c>
      <c r="G14619" s="40" t="s">
        <v>516</v>
      </c>
      <c r="H14619" s="41" t="s">
        <v>271</v>
      </c>
      <c r="I14619" s="42" t="s">
        <v>8</v>
      </c>
      <c r="J14619" s="43" t="s">
        <v>17</v>
      </c>
      <c r="K14619" s="44">
        <v>367</v>
      </c>
      <c r="L14619" s="45">
        <v>28194.555067851768</v>
      </c>
      <c r="M14619" s="46">
        <v>29865.105879416355</v>
      </c>
      <c r="N14619" s="45"/>
      <c r="O14619" s="46"/>
    </row>
    <row r="14620" spans="1:15" x14ac:dyDescent="0.2">
      <c r="A14620" s="11" t="str">
        <f t="shared" si="1368"/>
        <v>9313901 - Region Hovedstaden15-20 år</v>
      </c>
      <c r="B14620" s="12" t="str">
        <f t="shared" si="1371"/>
        <v>931390</v>
      </c>
      <c r="C14620" s="14">
        <f t="shared" si="1369"/>
        <v>0</v>
      </c>
      <c r="D14620" s="14">
        <f t="shared" si="1370"/>
        <v>0</v>
      </c>
      <c r="E14620" s="19" t="str">
        <f t="shared" si="1372"/>
        <v>931390 - Medhjælp ved andet bygningsarbejde</v>
      </c>
      <c r="F14620" s="19" t="str">
        <f t="shared" si="1373"/>
        <v>15-20 år</v>
      </c>
      <c r="G14620" s="40" t="s">
        <v>516</v>
      </c>
      <c r="H14620" s="41" t="s">
        <v>271</v>
      </c>
      <c r="I14620" s="42" t="s">
        <v>8</v>
      </c>
      <c r="J14620" s="43" t="s">
        <v>18</v>
      </c>
      <c r="K14620" s="44">
        <v>276</v>
      </c>
      <c r="L14620" s="45">
        <v>28103.366982331558</v>
      </c>
      <c r="M14620" s="46">
        <v>29560.533701882345</v>
      </c>
      <c r="N14620" s="45"/>
      <c r="O14620" s="46"/>
    </row>
    <row r="14621" spans="1:15" x14ac:dyDescent="0.2">
      <c r="A14621" s="11" t="str">
        <f t="shared" si="1368"/>
        <v>9313901 - Region Hovedstaden20-24 år</v>
      </c>
      <c r="B14621" s="12" t="str">
        <f t="shared" si="1371"/>
        <v>931390</v>
      </c>
      <c r="C14621" s="14">
        <f t="shared" si="1369"/>
        <v>0</v>
      </c>
      <c r="D14621" s="14">
        <f t="shared" si="1370"/>
        <v>0</v>
      </c>
      <c r="E14621" s="19" t="str">
        <f t="shared" si="1372"/>
        <v>931390 - Medhjælp ved andet bygningsarbejde</v>
      </c>
      <c r="F14621" s="19" t="str">
        <f t="shared" si="1373"/>
        <v>20-24 år</v>
      </c>
      <c r="G14621" s="40" t="s">
        <v>516</v>
      </c>
      <c r="H14621" s="41" t="s">
        <v>271</v>
      </c>
      <c r="I14621" s="42" t="s">
        <v>8</v>
      </c>
      <c r="J14621" s="43" t="s">
        <v>19</v>
      </c>
      <c r="K14621" s="44">
        <v>313</v>
      </c>
      <c r="L14621" s="45">
        <v>28127.318962417095</v>
      </c>
      <c r="M14621" s="46">
        <v>29798.474349336193</v>
      </c>
      <c r="N14621" s="45"/>
      <c r="O14621" s="46"/>
    </row>
    <row r="14622" spans="1:15" x14ac:dyDescent="0.2">
      <c r="A14622" s="11" t="str">
        <f t="shared" si="1368"/>
        <v>9313901 - Region Hovedstaden25 år og derover</v>
      </c>
      <c r="B14622" s="12" t="str">
        <f t="shared" si="1371"/>
        <v>931390</v>
      </c>
      <c r="C14622" s="14">
        <f t="shared" si="1369"/>
        <v>0</v>
      </c>
      <c r="D14622" s="14">
        <f t="shared" si="1370"/>
        <v>0</v>
      </c>
      <c r="E14622" s="19" t="str">
        <f t="shared" si="1372"/>
        <v>931390 - Medhjælp ved andet bygningsarbejde</v>
      </c>
      <c r="F14622" s="19" t="str">
        <f t="shared" si="1373"/>
        <v>25 år og derover</v>
      </c>
      <c r="G14622" s="40" t="s">
        <v>516</v>
      </c>
      <c r="H14622" s="41" t="s">
        <v>271</v>
      </c>
      <c r="I14622" s="42" t="s">
        <v>8</v>
      </c>
      <c r="J14622" s="43" t="s">
        <v>9</v>
      </c>
      <c r="K14622" s="44">
        <v>883</v>
      </c>
      <c r="L14622" s="45">
        <v>31812.895704967716</v>
      </c>
      <c r="M14622" s="46">
        <v>33462.402431438008</v>
      </c>
      <c r="N14622" s="45"/>
      <c r="O14622" s="46"/>
    </row>
    <row r="14623" spans="1:15" x14ac:dyDescent="0.2">
      <c r="A14623" s="11" t="str">
        <f t="shared" si="1368"/>
        <v>9313901 - Region HovedstadenAlle uanset erf.</v>
      </c>
      <c r="B14623" s="12" t="str">
        <f t="shared" si="1371"/>
        <v>931390</v>
      </c>
      <c r="C14623" s="14">
        <f t="shared" si="1369"/>
        <v>0</v>
      </c>
      <c r="D14623" s="14">
        <f t="shared" si="1370"/>
        <v>0</v>
      </c>
      <c r="E14623" s="19" t="str">
        <f t="shared" si="1372"/>
        <v>931390 - Medhjælp ved andet bygningsarbejde</v>
      </c>
      <c r="F14623" s="19" t="str">
        <f t="shared" si="1373"/>
        <v>Alle uanset erf.</v>
      </c>
      <c r="G14623" s="40" t="s">
        <v>516</v>
      </c>
      <c r="H14623" s="41" t="s">
        <v>271</v>
      </c>
      <c r="I14623" s="42" t="s">
        <v>8</v>
      </c>
      <c r="J14623" s="43" t="s">
        <v>10</v>
      </c>
      <c r="K14623" s="44">
        <v>3842</v>
      </c>
      <c r="L14623" s="45">
        <v>26110.812380731863</v>
      </c>
      <c r="M14623" s="46">
        <v>27475.829322183115</v>
      </c>
      <c r="N14623" s="45"/>
      <c r="O14623" s="46"/>
    </row>
    <row r="14624" spans="1:15" x14ac:dyDescent="0.2">
      <c r="A14624" s="11" t="str">
        <f t="shared" si="1368"/>
        <v>9313902 - Region SjællandUnder 1 år</v>
      </c>
      <c r="B14624" s="12" t="str">
        <f t="shared" si="1371"/>
        <v>931390</v>
      </c>
      <c r="C14624" s="14">
        <f t="shared" si="1369"/>
        <v>0</v>
      </c>
      <c r="D14624" s="14">
        <f t="shared" si="1370"/>
        <v>0</v>
      </c>
      <c r="E14624" s="19" t="str">
        <f t="shared" si="1372"/>
        <v>931390 - Medhjælp ved andet bygningsarbejde</v>
      </c>
      <c r="F14624" s="19" t="str">
        <f t="shared" si="1373"/>
        <v>Under 1 år</v>
      </c>
      <c r="G14624" s="40" t="s">
        <v>516</v>
      </c>
      <c r="H14624" s="41" t="s">
        <v>271</v>
      </c>
      <c r="I14624" s="42" t="s">
        <v>20</v>
      </c>
      <c r="J14624" s="43" t="s">
        <v>13</v>
      </c>
      <c r="K14624" s="44">
        <v>69</v>
      </c>
      <c r="L14624" s="45">
        <v>27748.7904007713</v>
      </c>
      <c r="M14624" s="46">
        <v>29398.698882385415</v>
      </c>
      <c r="N14624" s="45"/>
      <c r="O14624" s="46"/>
    </row>
    <row r="14625" spans="1:15" x14ac:dyDescent="0.2">
      <c r="A14625" s="11" t="str">
        <f t="shared" si="1368"/>
        <v>9313902 - Region Sjælland1 år</v>
      </c>
      <c r="B14625" s="12" t="str">
        <f t="shared" si="1371"/>
        <v>931390</v>
      </c>
      <c r="C14625" s="14">
        <f t="shared" si="1369"/>
        <v>0</v>
      </c>
      <c r="D14625" s="14">
        <f t="shared" si="1370"/>
        <v>0</v>
      </c>
      <c r="E14625" s="19" t="str">
        <f t="shared" si="1372"/>
        <v>931390 - Medhjælp ved andet bygningsarbejde</v>
      </c>
      <c r="F14625" s="19" t="str">
        <f t="shared" si="1373"/>
        <v>1 år</v>
      </c>
      <c r="G14625" s="40" t="s">
        <v>516</v>
      </c>
      <c r="H14625" s="41" t="s">
        <v>271</v>
      </c>
      <c r="I14625" s="42" t="s">
        <v>20</v>
      </c>
      <c r="J14625" s="43" t="s">
        <v>22</v>
      </c>
      <c r="K14625" s="44">
        <v>52</v>
      </c>
      <c r="L14625" s="45">
        <v>26252.10764789204</v>
      </c>
      <c r="M14625" s="46">
        <v>27613.286100517409</v>
      </c>
      <c r="N14625" s="45"/>
      <c r="O14625" s="46"/>
    </row>
    <row r="14626" spans="1:15" x14ac:dyDescent="0.2">
      <c r="A14626" s="11" t="str">
        <f t="shared" si="1368"/>
        <v>9313902 - Region Sjælland2 år</v>
      </c>
      <c r="B14626" s="12" t="str">
        <f t="shared" si="1371"/>
        <v>931390</v>
      </c>
      <c r="C14626" s="14">
        <f t="shared" si="1369"/>
        <v>0</v>
      </c>
      <c r="D14626" s="14">
        <f t="shared" si="1370"/>
        <v>0</v>
      </c>
      <c r="E14626" s="19" t="str">
        <f t="shared" si="1372"/>
        <v>931390 - Medhjælp ved andet bygningsarbejde</v>
      </c>
      <c r="F14626" s="19" t="str">
        <f t="shared" si="1373"/>
        <v>2 år</v>
      </c>
      <c r="G14626" s="40" t="s">
        <v>516</v>
      </c>
      <c r="H14626" s="41" t="s">
        <v>271</v>
      </c>
      <c r="I14626" s="42" t="s">
        <v>20</v>
      </c>
      <c r="J14626" s="43" t="s">
        <v>23</v>
      </c>
      <c r="K14626" s="44">
        <v>62</v>
      </c>
      <c r="L14626" s="45">
        <v>29883.77578141051</v>
      </c>
      <c r="M14626" s="46">
        <v>31541.058205967616</v>
      </c>
      <c r="N14626" s="45"/>
      <c r="O14626" s="46"/>
    </row>
    <row r="14627" spans="1:15" x14ac:dyDescent="0.2">
      <c r="A14627" s="11" t="str">
        <f t="shared" si="1368"/>
        <v>9313902 - Region Sjælland3 år</v>
      </c>
      <c r="B14627" s="12" t="str">
        <f t="shared" si="1371"/>
        <v>931390</v>
      </c>
      <c r="C14627" s="14">
        <f t="shared" si="1369"/>
        <v>0</v>
      </c>
      <c r="D14627" s="14">
        <f t="shared" si="1370"/>
        <v>0</v>
      </c>
      <c r="E14627" s="19" t="str">
        <f t="shared" si="1372"/>
        <v>931390 - Medhjælp ved andet bygningsarbejde</v>
      </c>
      <c r="F14627" s="19" t="str">
        <f t="shared" si="1373"/>
        <v>3 år</v>
      </c>
      <c r="G14627" s="40" t="s">
        <v>516</v>
      </c>
      <c r="H14627" s="41" t="s">
        <v>271</v>
      </c>
      <c r="I14627" s="42" t="s">
        <v>20</v>
      </c>
      <c r="J14627" s="43" t="s">
        <v>14</v>
      </c>
      <c r="K14627" s="44">
        <v>60</v>
      </c>
      <c r="L14627" s="45">
        <v>25623.771905804046</v>
      </c>
      <c r="M14627" s="46">
        <v>26952.370990531948</v>
      </c>
      <c r="N14627" s="45"/>
      <c r="O14627" s="46"/>
    </row>
    <row r="14628" spans="1:15" x14ac:dyDescent="0.2">
      <c r="A14628" s="11" t="str">
        <f t="shared" si="1368"/>
        <v>9313902 - Region Sjælland4 år</v>
      </c>
      <c r="B14628" s="12" t="str">
        <f t="shared" si="1371"/>
        <v>931390</v>
      </c>
      <c r="C14628" s="14">
        <f t="shared" si="1369"/>
        <v>0</v>
      </c>
      <c r="D14628" s="14">
        <f t="shared" si="1370"/>
        <v>0</v>
      </c>
      <c r="E14628" s="19" t="str">
        <f t="shared" si="1372"/>
        <v>931390 - Medhjælp ved andet bygningsarbejde</v>
      </c>
      <c r="F14628" s="19" t="str">
        <f t="shared" si="1373"/>
        <v>4 år</v>
      </c>
      <c r="G14628" s="40" t="s">
        <v>516</v>
      </c>
      <c r="H14628" s="41" t="s">
        <v>271</v>
      </c>
      <c r="I14628" s="42" t="s">
        <v>20</v>
      </c>
      <c r="J14628" s="43" t="s">
        <v>24</v>
      </c>
      <c r="K14628" s="44">
        <v>49</v>
      </c>
      <c r="L14628" s="45">
        <v>29377.533944120252</v>
      </c>
      <c r="M14628" s="46">
        <v>30900.766544426071</v>
      </c>
      <c r="N14628" s="45"/>
      <c r="O14628" s="46"/>
    </row>
    <row r="14629" spans="1:15" x14ac:dyDescent="0.2">
      <c r="A14629" s="11" t="str">
        <f t="shared" si="1368"/>
        <v>9313902 - Region Sjælland5-9 år</v>
      </c>
      <c r="B14629" s="12" t="str">
        <f t="shared" si="1371"/>
        <v>931390</v>
      </c>
      <c r="C14629" s="14">
        <f t="shared" si="1369"/>
        <v>0</v>
      </c>
      <c r="D14629" s="14">
        <f t="shared" si="1370"/>
        <v>0</v>
      </c>
      <c r="E14629" s="19" t="str">
        <f t="shared" si="1372"/>
        <v>931390 - Medhjælp ved andet bygningsarbejde</v>
      </c>
      <c r="F14629" s="19" t="str">
        <f t="shared" si="1373"/>
        <v>5-9 år</v>
      </c>
      <c r="G14629" s="40" t="s">
        <v>516</v>
      </c>
      <c r="H14629" s="41" t="s">
        <v>271</v>
      </c>
      <c r="I14629" s="42" t="s">
        <v>20</v>
      </c>
      <c r="J14629" s="43" t="s">
        <v>15</v>
      </c>
      <c r="K14629" s="44">
        <v>228</v>
      </c>
      <c r="L14629" s="45">
        <v>28195.522231320901</v>
      </c>
      <c r="M14629" s="46">
        <v>29776.922522728968</v>
      </c>
      <c r="N14629" s="45"/>
      <c r="O14629" s="46"/>
    </row>
    <row r="14630" spans="1:15" x14ac:dyDescent="0.2">
      <c r="A14630" s="11" t="str">
        <f t="shared" si="1368"/>
        <v>9313902 - Region Sjælland0-4 år</v>
      </c>
      <c r="B14630" s="12" t="str">
        <f t="shared" si="1371"/>
        <v>931390</v>
      </c>
      <c r="C14630" s="14">
        <f t="shared" si="1369"/>
        <v>0</v>
      </c>
      <c r="D14630" s="14">
        <f t="shared" si="1370"/>
        <v>0</v>
      </c>
      <c r="E14630" s="19" t="str">
        <f t="shared" si="1372"/>
        <v>931390 - Medhjælp ved andet bygningsarbejde</v>
      </c>
      <c r="F14630" s="19" t="str">
        <f t="shared" si="1373"/>
        <v>0-4 år</v>
      </c>
      <c r="G14630" s="40" t="s">
        <v>516</v>
      </c>
      <c r="H14630" s="41" t="s">
        <v>271</v>
      </c>
      <c r="I14630" s="42" t="s">
        <v>20</v>
      </c>
      <c r="J14630" s="43" t="s">
        <v>16</v>
      </c>
      <c r="K14630" s="44">
        <v>292</v>
      </c>
      <c r="L14630" s="45">
        <v>27880.009736079526</v>
      </c>
      <c r="M14630" s="46">
        <v>29417.333112993245</v>
      </c>
      <c r="N14630" s="45"/>
      <c r="O14630" s="46"/>
    </row>
    <row r="14631" spans="1:15" x14ac:dyDescent="0.2">
      <c r="A14631" s="11" t="str">
        <f t="shared" si="1368"/>
        <v>9313902 - Region Sjælland10-14 år</v>
      </c>
      <c r="B14631" s="12" t="str">
        <f t="shared" si="1371"/>
        <v>931390</v>
      </c>
      <c r="C14631" s="14">
        <f t="shared" si="1369"/>
        <v>0</v>
      </c>
      <c r="D14631" s="14">
        <f t="shared" si="1370"/>
        <v>0</v>
      </c>
      <c r="E14631" s="19" t="str">
        <f t="shared" si="1372"/>
        <v>931390 - Medhjælp ved andet bygningsarbejde</v>
      </c>
      <c r="F14631" s="19" t="str">
        <f t="shared" si="1373"/>
        <v>10-14 år</v>
      </c>
      <c r="G14631" s="40" t="s">
        <v>516</v>
      </c>
      <c r="H14631" s="41" t="s">
        <v>271</v>
      </c>
      <c r="I14631" s="42" t="s">
        <v>20</v>
      </c>
      <c r="J14631" s="43" t="s">
        <v>17</v>
      </c>
      <c r="K14631" s="44">
        <v>146</v>
      </c>
      <c r="L14631" s="45">
        <v>28861.519758964394</v>
      </c>
      <c r="M14631" s="46">
        <v>30465.438508123272</v>
      </c>
      <c r="N14631" s="45"/>
      <c r="O14631" s="46"/>
    </row>
    <row r="14632" spans="1:15" x14ac:dyDescent="0.2">
      <c r="A14632" s="11" t="str">
        <f t="shared" si="1368"/>
        <v>9313902 - Region Sjælland15-20 år</v>
      </c>
      <c r="B14632" s="12" t="str">
        <f t="shared" si="1371"/>
        <v>931390</v>
      </c>
      <c r="C14632" s="14">
        <f t="shared" si="1369"/>
        <v>0</v>
      </c>
      <c r="D14632" s="14">
        <f t="shared" si="1370"/>
        <v>0</v>
      </c>
      <c r="E14632" s="19" t="str">
        <f t="shared" si="1372"/>
        <v>931390 - Medhjælp ved andet bygningsarbejde</v>
      </c>
      <c r="F14632" s="19" t="str">
        <f t="shared" si="1373"/>
        <v>15-20 år</v>
      </c>
      <c r="G14632" s="40" t="s">
        <v>516</v>
      </c>
      <c r="H14632" s="41" t="s">
        <v>271</v>
      </c>
      <c r="I14632" s="42" t="s">
        <v>20</v>
      </c>
      <c r="J14632" s="43" t="s">
        <v>18</v>
      </c>
      <c r="K14632" s="44">
        <v>94</v>
      </c>
      <c r="L14632" s="45">
        <v>28843.633692763935</v>
      </c>
      <c r="M14632" s="46">
        <v>30339.183429364301</v>
      </c>
      <c r="N14632" s="45"/>
      <c r="O14632" s="46"/>
    </row>
    <row r="14633" spans="1:15" x14ac:dyDescent="0.2">
      <c r="A14633" s="11" t="str">
        <f t="shared" si="1368"/>
        <v>9313902 - Region Sjælland20-24 år</v>
      </c>
      <c r="B14633" s="12" t="str">
        <f t="shared" si="1371"/>
        <v>931390</v>
      </c>
      <c r="C14633" s="14">
        <f t="shared" si="1369"/>
        <v>0</v>
      </c>
      <c r="D14633" s="14">
        <f t="shared" si="1370"/>
        <v>0</v>
      </c>
      <c r="E14633" s="19" t="str">
        <f t="shared" si="1372"/>
        <v>931390 - Medhjælp ved andet bygningsarbejde</v>
      </c>
      <c r="F14633" s="19" t="str">
        <f t="shared" si="1373"/>
        <v>20-24 år</v>
      </c>
      <c r="G14633" s="40" t="s">
        <v>516</v>
      </c>
      <c r="H14633" s="41" t="s">
        <v>271</v>
      </c>
      <c r="I14633" s="42" t="s">
        <v>20</v>
      </c>
      <c r="J14633" s="43" t="s">
        <v>19</v>
      </c>
      <c r="K14633" s="44">
        <v>104</v>
      </c>
      <c r="L14633" s="45">
        <v>29092.47881089172</v>
      </c>
      <c r="M14633" s="46">
        <v>30600.931230102549</v>
      </c>
      <c r="N14633" s="45"/>
      <c r="O14633" s="46"/>
    </row>
    <row r="14634" spans="1:15" x14ac:dyDescent="0.2">
      <c r="A14634" s="11" t="str">
        <f t="shared" si="1368"/>
        <v>9313902 - Region Sjælland25 år og derover</v>
      </c>
      <c r="B14634" s="12" t="str">
        <f t="shared" si="1371"/>
        <v>931390</v>
      </c>
      <c r="C14634" s="14">
        <f t="shared" si="1369"/>
        <v>0</v>
      </c>
      <c r="D14634" s="14">
        <f t="shared" si="1370"/>
        <v>0</v>
      </c>
      <c r="E14634" s="19" t="str">
        <f t="shared" si="1372"/>
        <v>931390 - Medhjælp ved andet bygningsarbejde</v>
      </c>
      <c r="F14634" s="19" t="str">
        <f t="shared" si="1373"/>
        <v>25 år og derover</v>
      </c>
      <c r="G14634" s="40" t="s">
        <v>516</v>
      </c>
      <c r="H14634" s="41" t="s">
        <v>271</v>
      </c>
      <c r="I14634" s="42" t="s">
        <v>20</v>
      </c>
      <c r="J14634" s="43" t="s">
        <v>9</v>
      </c>
      <c r="K14634" s="44">
        <v>385</v>
      </c>
      <c r="L14634" s="45">
        <v>29259.824505846529</v>
      </c>
      <c r="M14634" s="46">
        <v>30785.490049340464</v>
      </c>
      <c r="N14634" s="45"/>
      <c r="O14634" s="46"/>
    </row>
    <row r="14635" spans="1:15" x14ac:dyDescent="0.2">
      <c r="A14635" s="11" t="str">
        <f t="shared" si="1368"/>
        <v>9313902 - Region SjællandAlle uanset erf.</v>
      </c>
      <c r="B14635" s="12" t="str">
        <f t="shared" si="1371"/>
        <v>931390</v>
      </c>
      <c r="C14635" s="14">
        <f t="shared" si="1369"/>
        <v>0</v>
      </c>
      <c r="D14635" s="14">
        <f t="shared" si="1370"/>
        <v>0</v>
      </c>
      <c r="E14635" s="19" t="str">
        <f t="shared" si="1372"/>
        <v>931390 - Medhjælp ved andet bygningsarbejde</v>
      </c>
      <c r="F14635" s="19" t="str">
        <f t="shared" si="1373"/>
        <v>Alle uanset erf.</v>
      </c>
      <c r="G14635" s="40" t="s">
        <v>516</v>
      </c>
      <c r="H14635" s="41" t="s">
        <v>271</v>
      </c>
      <c r="I14635" s="42" t="s">
        <v>20</v>
      </c>
      <c r="J14635" s="43" t="s">
        <v>10</v>
      </c>
      <c r="K14635" s="44">
        <v>1249</v>
      </c>
      <c r="L14635" s="45">
        <v>28843.633692763935</v>
      </c>
      <c r="M14635" s="46">
        <v>30432.795191370802</v>
      </c>
      <c r="N14635" s="45"/>
      <c r="O14635" s="46"/>
    </row>
    <row r="14636" spans="1:15" x14ac:dyDescent="0.2">
      <c r="A14636" s="11" t="str">
        <f t="shared" si="1368"/>
        <v>9313903 - Region SyddanmarkUnder 1 år</v>
      </c>
      <c r="B14636" s="12" t="str">
        <f t="shared" si="1371"/>
        <v>931390</v>
      </c>
      <c r="C14636" s="14">
        <f t="shared" si="1369"/>
        <v>0</v>
      </c>
      <c r="D14636" s="14">
        <f t="shared" si="1370"/>
        <v>0</v>
      </c>
      <c r="E14636" s="19" t="str">
        <f t="shared" si="1372"/>
        <v>931390 - Medhjælp ved andet bygningsarbejde</v>
      </c>
      <c r="F14636" s="19" t="str">
        <f t="shared" si="1373"/>
        <v>Under 1 år</v>
      </c>
      <c r="G14636" s="40" t="s">
        <v>516</v>
      </c>
      <c r="H14636" s="41" t="s">
        <v>271</v>
      </c>
      <c r="I14636" s="42" t="s">
        <v>544</v>
      </c>
      <c r="J14636" s="43" t="s">
        <v>13</v>
      </c>
      <c r="K14636" s="44">
        <v>53</v>
      </c>
      <c r="L14636" s="45">
        <v>24243.231551537869</v>
      </c>
      <c r="M14636" s="46">
        <v>25500.249268079595</v>
      </c>
      <c r="N14636" s="45"/>
      <c r="O14636" s="46"/>
    </row>
    <row r="14637" spans="1:15" x14ac:dyDescent="0.2">
      <c r="A14637" s="11" t="str">
        <f t="shared" si="1368"/>
        <v>9313903 - Region Syddanmark1 år</v>
      </c>
      <c r="B14637" s="12" t="str">
        <f t="shared" si="1371"/>
        <v>931390</v>
      </c>
      <c r="C14637" s="14">
        <f t="shared" si="1369"/>
        <v>0</v>
      </c>
      <c r="D14637" s="14">
        <f t="shared" si="1370"/>
        <v>0</v>
      </c>
      <c r="E14637" s="19" t="str">
        <f t="shared" si="1372"/>
        <v>931390 - Medhjælp ved andet bygningsarbejde</v>
      </c>
      <c r="F14637" s="19" t="str">
        <f t="shared" si="1373"/>
        <v>1 år</v>
      </c>
      <c r="G14637" s="40" t="s">
        <v>516</v>
      </c>
      <c r="H14637" s="41" t="s">
        <v>271</v>
      </c>
      <c r="I14637" s="42" t="s">
        <v>544</v>
      </c>
      <c r="J14637" s="43" t="s">
        <v>22</v>
      </c>
      <c r="K14637" s="44">
        <v>52</v>
      </c>
      <c r="L14637" s="45">
        <v>24618.023186867602</v>
      </c>
      <c r="M14637" s="46">
        <v>25894.473944941747</v>
      </c>
      <c r="N14637" s="45"/>
      <c r="O14637" s="46"/>
    </row>
    <row r="14638" spans="1:15" x14ac:dyDescent="0.2">
      <c r="A14638" s="11" t="str">
        <f t="shared" si="1368"/>
        <v>9313903 - Region Syddanmark2 år</v>
      </c>
      <c r="B14638" s="12" t="str">
        <f t="shared" si="1371"/>
        <v>931390</v>
      </c>
      <c r="C14638" s="14">
        <f t="shared" si="1369"/>
        <v>0</v>
      </c>
      <c r="D14638" s="14">
        <f t="shared" si="1370"/>
        <v>0</v>
      </c>
      <c r="E14638" s="19" t="str">
        <f t="shared" si="1372"/>
        <v>931390 - Medhjælp ved andet bygningsarbejde</v>
      </c>
      <c r="F14638" s="19" t="str">
        <f t="shared" si="1373"/>
        <v>2 år</v>
      </c>
      <c r="G14638" s="40" t="s">
        <v>516</v>
      </c>
      <c r="H14638" s="41" t="s">
        <v>271</v>
      </c>
      <c r="I14638" s="42" t="s">
        <v>544</v>
      </c>
      <c r="J14638" s="43" t="s">
        <v>23</v>
      </c>
      <c r="K14638" s="44">
        <v>59</v>
      </c>
      <c r="L14638" s="45">
        <v>25567.771481403379</v>
      </c>
      <c r="M14638" s="46">
        <v>26893.466929895501</v>
      </c>
      <c r="N14638" s="45"/>
      <c r="O14638" s="46"/>
    </row>
    <row r="14639" spans="1:15" x14ac:dyDescent="0.2">
      <c r="A14639" s="11" t="str">
        <f t="shared" si="1368"/>
        <v>9313903 - Region Syddanmark3 år</v>
      </c>
      <c r="B14639" s="12" t="str">
        <f t="shared" si="1371"/>
        <v>931390</v>
      </c>
      <c r="C14639" s="14">
        <f t="shared" si="1369"/>
        <v>0</v>
      </c>
      <c r="D14639" s="14">
        <f t="shared" si="1370"/>
        <v>0</v>
      </c>
      <c r="E14639" s="19" t="str">
        <f t="shared" si="1372"/>
        <v>931390 - Medhjælp ved andet bygningsarbejde</v>
      </c>
      <c r="F14639" s="19" t="str">
        <f t="shared" si="1373"/>
        <v>3 år</v>
      </c>
      <c r="G14639" s="40" t="s">
        <v>516</v>
      </c>
      <c r="H14639" s="41" t="s">
        <v>271</v>
      </c>
      <c r="I14639" s="42" t="s">
        <v>544</v>
      </c>
      <c r="J14639" s="43" t="s">
        <v>14</v>
      </c>
      <c r="K14639" s="44">
        <v>40</v>
      </c>
      <c r="L14639" s="45">
        <v>28521.491452760169</v>
      </c>
      <c r="M14639" s="46">
        <v>30000.338032354819</v>
      </c>
      <c r="N14639" s="45"/>
      <c r="O14639" s="46"/>
    </row>
    <row r="14640" spans="1:15" x14ac:dyDescent="0.2">
      <c r="A14640" s="11" t="str">
        <f t="shared" si="1368"/>
        <v>9313903 - Region Syddanmark4 år</v>
      </c>
      <c r="B14640" s="12" t="str">
        <f t="shared" si="1371"/>
        <v>931390</v>
      </c>
      <c r="C14640" s="14">
        <f t="shared" si="1369"/>
        <v>0</v>
      </c>
      <c r="D14640" s="14">
        <f t="shared" si="1370"/>
        <v>0</v>
      </c>
      <c r="E14640" s="19" t="str">
        <f t="shared" si="1372"/>
        <v>931390 - Medhjælp ved andet bygningsarbejde</v>
      </c>
      <c r="F14640" s="19" t="str">
        <f t="shared" si="1373"/>
        <v>4 år</v>
      </c>
      <c r="G14640" s="40" t="s">
        <v>516</v>
      </c>
      <c r="H14640" s="41" t="s">
        <v>271</v>
      </c>
      <c r="I14640" s="42" t="s">
        <v>544</v>
      </c>
      <c r="J14640" s="43" t="s">
        <v>24</v>
      </c>
      <c r="K14640" s="44">
        <v>35</v>
      </c>
      <c r="L14640" s="45">
        <v>28280.930913666441</v>
      </c>
      <c r="M14640" s="46">
        <v>29845.844061748903</v>
      </c>
      <c r="N14640" s="45"/>
      <c r="O14640" s="46"/>
    </row>
    <row r="14641" spans="1:15" x14ac:dyDescent="0.2">
      <c r="A14641" s="11" t="str">
        <f t="shared" si="1368"/>
        <v>9313903 - Region Syddanmark5-9 år</v>
      </c>
      <c r="B14641" s="12" t="str">
        <f t="shared" si="1371"/>
        <v>931390</v>
      </c>
      <c r="C14641" s="14">
        <f t="shared" si="1369"/>
        <v>0</v>
      </c>
      <c r="D14641" s="14">
        <f t="shared" si="1370"/>
        <v>0</v>
      </c>
      <c r="E14641" s="19" t="str">
        <f t="shared" si="1372"/>
        <v>931390 - Medhjælp ved andet bygningsarbejde</v>
      </c>
      <c r="F14641" s="19" t="str">
        <f t="shared" si="1373"/>
        <v>5-9 år</v>
      </c>
      <c r="G14641" s="40" t="s">
        <v>516</v>
      </c>
      <c r="H14641" s="41" t="s">
        <v>271</v>
      </c>
      <c r="I14641" s="42" t="s">
        <v>544</v>
      </c>
      <c r="J14641" s="43" t="s">
        <v>15</v>
      </c>
      <c r="K14641" s="44">
        <v>181</v>
      </c>
      <c r="L14641" s="45">
        <v>25597.1725284272</v>
      </c>
      <c r="M14641" s="46">
        <v>27113.87673119493</v>
      </c>
      <c r="N14641" s="45"/>
      <c r="O14641" s="46"/>
    </row>
    <row r="14642" spans="1:15" x14ac:dyDescent="0.2">
      <c r="A14642" s="11" t="str">
        <f t="shared" si="1368"/>
        <v>9313903 - Region Syddanmark0-4 år</v>
      </c>
      <c r="B14642" s="12" t="str">
        <f t="shared" si="1371"/>
        <v>931390</v>
      </c>
      <c r="C14642" s="14">
        <f t="shared" si="1369"/>
        <v>0</v>
      </c>
      <c r="D14642" s="14">
        <f t="shared" si="1370"/>
        <v>0</v>
      </c>
      <c r="E14642" s="19" t="str">
        <f t="shared" si="1372"/>
        <v>931390 - Medhjælp ved andet bygningsarbejde</v>
      </c>
      <c r="F14642" s="19" t="str">
        <f t="shared" si="1373"/>
        <v>0-4 år</v>
      </c>
      <c r="G14642" s="40" t="s">
        <v>516</v>
      </c>
      <c r="H14642" s="41" t="s">
        <v>271</v>
      </c>
      <c r="I14642" s="42" t="s">
        <v>544</v>
      </c>
      <c r="J14642" s="43" t="s">
        <v>16</v>
      </c>
      <c r="K14642" s="44">
        <v>239</v>
      </c>
      <c r="L14642" s="45">
        <v>25498.606016508693</v>
      </c>
      <c r="M14642" s="46">
        <v>26823.366658280396</v>
      </c>
      <c r="N14642" s="45"/>
      <c r="O14642" s="46"/>
    </row>
    <row r="14643" spans="1:15" x14ac:dyDescent="0.2">
      <c r="A14643" s="11" t="str">
        <f t="shared" si="1368"/>
        <v>9313903 - Region Syddanmark10-14 år</v>
      </c>
      <c r="B14643" s="12" t="str">
        <f t="shared" si="1371"/>
        <v>931390</v>
      </c>
      <c r="C14643" s="14">
        <f t="shared" si="1369"/>
        <v>0</v>
      </c>
      <c r="D14643" s="14">
        <f t="shared" si="1370"/>
        <v>0</v>
      </c>
      <c r="E14643" s="19" t="str">
        <f t="shared" si="1372"/>
        <v>931390 - Medhjælp ved andet bygningsarbejde</v>
      </c>
      <c r="F14643" s="19" t="str">
        <f t="shared" si="1373"/>
        <v>10-14 år</v>
      </c>
      <c r="G14643" s="40" t="s">
        <v>516</v>
      </c>
      <c r="H14643" s="41" t="s">
        <v>271</v>
      </c>
      <c r="I14643" s="42" t="s">
        <v>544</v>
      </c>
      <c r="J14643" s="43" t="s">
        <v>17</v>
      </c>
      <c r="K14643" s="44">
        <v>110</v>
      </c>
      <c r="L14643" s="45">
        <v>27393.900252701864</v>
      </c>
      <c r="M14643" s="46">
        <v>28854.329568689573</v>
      </c>
      <c r="N14643" s="45"/>
      <c r="O14643" s="46"/>
    </row>
    <row r="14644" spans="1:15" x14ac:dyDescent="0.2">
      <c r="A14644" s="11" t="str">
        <f t="shared" si="1368"/>
        <v>9313903 - Region Syddanmark15-20 år</v>
      </c>
      <c r="B14644" s="12" t="str">
        <f t="shared" si="1371"/>
        <v>931390</v>
      </c>
      <c r="C14644" s="14">
        <f t="shared" si="1369"/>
        <v>0</v>
      </c>
      <c r="D14644" s="14">
        <f t="shared" si="1370"/>
        <v>0</v>
      </c>
      <c r="E14644" s="19" t="str">
        <f t="shared" si="1372"/>
        <v>931390 - Medhjælp ved andet bygningsarbejde</v>
      </c>
      <c r="F14644" s="19" t="str">
        <f t="shared" si="1373"/>
        <v>15-20 år</v>
      </c>
      <c r="G14644" s="40" t="s">
        <v>516</v>
      </c>
      <c r="H14644" s="41" t="s">
        <v>271</v>
      </c>
      <c r="I14644" s="42" t="s">
        <v>544</v>
      </c>
      <c r="J14644" s="43" t="s">
        <v>18</v>
      </c>
      <c r="K14644" s="44">
        <v>95</v>
      </c>
      <c r="L14644" s="45">
        <v>29287.436322603422</v>
      </c>
      <c r="M14644" s="46">
        <v>30805.99733833834</v>
      </c>
      <c r="N14644" s="45"/>
      <c r="O14644" s="46"/>
    </row>
    <row r="14645" spans="1:15" x14ac:dyDescent="0.2">
      <c r="A14645" s="11" t="str">
        <f t="shared" si="1368"/>
        <v>9313903 - Region Syddanmark20-24 år</v>
      </c>
      <c r="B14645" s="12" t="str">
        <f t="shared" si="1371"/>
        <v>931390</v>
      </c>
      <c r="C14645" s="14">
        <f t="shared" si="1369"/>
        <v>0</v>
      </c>
      <c r="D14645" s="14">
        <f t="shared" si="1370"/>
        <v>0</v>
      </c>
      <c r="E14645" s="19" t="str">
        <f t="shared" si="1372"/>
        <v>931390 - Medhjælp ved andet bygningsarbejde</v>
      </c>
      <c r="F14645" s="19" t="str">
        <f t="shared" si="1373"/>
        <v>20-24 år</v>
      </c>
      <c r="G14645" s="40" t="s">
        <v>516</v>
      </c>
      <c r="H14645" s="41" t="s">
        <v>271</v>
      </c>
      <c r="I14645" s="42" t="s">
        <v>544</v>
      </c>
      <c r="J14645" s="43" t="s">
        <v>19</v>
      </c>
      <c r="K14645" s="44">
        <v>83</v>
      </c>
      <c r="L14645" s="45">
        <v>27617.506615001115</v>
      </c>
      <c r="M14645" s="46">
        <v>29253.92127394124</v>
      </c>
      <c r="N14645" s="45"/>
      <c r="O14645" s="46"/>
    </row>
    <row r="14646" spans="1:15" x14ac:dyDescent="0.2">
      <c r="A14646" s="11" t="str">
        <f t="shared" si="1368"/>
        <v>9313903 - Region Syddanmark25 år og derover</v>
      </c>
      <c r="B14646" s="12" t="str">
        <f t="shared" si="1371"/>
        <v>931390</v>
      </c>
      <c r="C14646" s="14">
        <f t="shared" si="1369"/>
        <v>0</v>
      </c>
      <c r="D14646" s="14">
        <f t="shared" si="1370"/>
        <v>0</v>
      </c>
      <c r="E14646" s="19" t="str">
        <f t="shared" si="1372"/>
        <v>931390 - Medhjælp ved andet bygningsarbejde</v>
      </c>
      <c r="F14646" s="19" t="str">
        <f t="shared" si="1373"/>
        <v>25 år og derover</v>
      </c>
      <c r="G14646" s="40" t="s">
        <v>516</v>
      </c>
      <c r="H14646" s="41" t="s">
        <v>271</v>
      </c>
      <c r="I14646" s="42" t="s">
        <v>544</v>
      </c>
      <c r="J14646" s="43" t="s">
        <v>9</v>
      </c>
      <c r="K14646" s="44">
        <v>467</v>
      </c>
      <c r="L14646" s="45">
        <v>29409.681435084669</v>
      </c>
      <c r="M14646" s="46">
        <v>30981.404212836424</v>
      </c>
      <c r="N14646" s="45"/>
      <c r="O14646" s="46"/>
    </row>
    <row r="14647" spans="1:15" x14ac:dyDescent="0.2">
      <c r="A14647" s="11" t="str">
        <f t="shared" si="1368"/>
        <v>9313903 - Region SyddanmarkAlle uanset erf.</v>
      </c>
      <c r="B14647" s="12" t="str">
        <f t="shared" si="1371"/>
        <v>931390</v>
      </c>
      <c r="C14647" s="14">
        <f t="shared" si="1369"/>
        <v>0</v>
      </c>
      <c r="D14647" s="14">
        <f t="shared" si="1370"/>
        <v>0</v>
      </c>
      <c r="E14647" s="19" t="str">
        <f t="shared" si="1372"/>
        <v>931390 - Medhjælp ved andet bygningsarbejde</v>
      </c>
      <c r="F14647" s="19" t="str">
        <f t="shared" si="1373"/>
        <v>Alle uanset erf.</v>
      </c>
      <c r="G14647" s="40" t="s">
        <v>516</v>
      </c>
      <c r="H14647" s="41" t="s">
        <v>271</v>
      </c>
      <c r="I14647" s="42" t="s">
        <v>544</v>
      </c>
      <c r="J14647" s="43" t="s">
        <v>10</v>
      </c>
      <c r="K14647" s="44">
        <v>1175</v>
      </c>
      <c r="L14647" s="45">
        <v>27701.754064611196</v>
      </c>
      <c r="M14647" s="46">
        <v>29253.92127394124</v>
      </c>
      <c r="N14647" s="45"/>
      <c r="O14647" s="46"/>
    </row>
    <row r="14648" spans="1:15" x14ac:dyDescent="0.2">
      <c r="A14648" s="11" t="str">
        <f t="shared" si="1368"/>
        <v>9313904 - Region MidtjyllandUnder 1 år</v>
      </c>
      <c r="B14648" s="12" t="str">
        <f t="shared" si="1371"/>
        <v>931390</v>
      </c>
      <c r="C14648" s="14">
        <f t="shared" si="1369"/>
        <v>0</v>
      </c>
      <c r="D14648" s="14">
        <f t="shared" si="1370"/>
        <v>0</v>
      </c>
      <c r="E14648" s="19" t="str">
        <f t="shared" si="1372"/>
        <v>931390 - Medhjælp ved andet bygningsarbejde</v>
      </c>
      <c r="F14648" s="19" t="str">
        <f t="shared" si="1373"/>
        <v>Under 1 år</v>
      </c>
      <c r="G14648" s="40" t="s">
        <v>516</v>
      </c>
      <c r="H14648" s="41" t="s">
        <v>271</v>
      </c>
      <c r="I14648" s="42" t="s">
        <v>517</v>
      </c>
      <c r="J14648" s="43" t="s">
        <v>13</v>
      </c>
      <c r="K14648" s="44">
        <v>102</v>
      </c>
      <c r="L14648" s="45">
        <v>25546.279091959037</v>
      </c>
      <c r="M14648" s="46">
        <v>26909.915705898278</v>
      </c>
      <c r="N14648" s="45"/>
      <c r="O14648" s="46"/>
    </row>
    <row r="14649" spans="1:15" x14ac:dyDescent="0.2">
      <c r="A14649" s="11" t="str">
        <f t="shared" si="1368"/>
        <v>9313904 - Region Midtjylland1 år</v>
      </c>
      <c r="B14649" s="12" t="str">
        <f t="shared" si="1371"/>
        <v>931390</v>
      </c>
      <c r="C14649" s="14">
        <f t="shared" si="1369"/>
        <v>0</v>
      </c>
      <c r="D14649" s="14">
        <f t="shared" si="1370"/>
        <v>0</v>
      </c>
      <c r="E14649" s="19" t="str">
        <f t="shared" si="1372"/>
        <v>931390 - Medhjælp ved andet bygningsarbejde</v>
      </c>
      <c r="F14649" s="19" t="str">
        <f t="shared" si="1373"/>
        <v>1 år</v>
      </c>
      <c r="G14649" s="40" t="s">
        <v>516</v>
      </c>
      <c r="H14649" s="41" t="s">
        <v>271</v>
      </c>
      <c r="I14649" s="42" t="s">
        <v>517</v>
      </c>
      <c r="J14649" s="43" t="s">
        <v>22</v>
      </c>
      <c r="K14649" s="44">
        <v>71</v>
      </c>
      <c r="L14649" s="45">
        <v>25767.913064286502</v>
      </c>
      <c r="M14649" s="46">
        <v>27103.985904710302</v>
      </c>
      <c r="N14649" s="45"/>
      <c r="O14649" s="46"/>
    </row>
    <row r="14650" spans="1:15" x14ac:dyDescent="0.2">
      <c r="A14650" s="11" t="str">
        <f t="shared" si="1368"/>
        <v>9313904 - Region Midtjylland2 år</v>
      </c>
      <c r="B14650" s="12" t="str">
        <f t="shared" si="1371"/>
        <v>931390</v>
      </c>
      <c r="C14650" s="14">
        <f t="shared" si="1369"/>
        <v>0</v>
      </c>
      <c r="D14650" s="14">
        <f t="shared" si="1370"/>
        <v>0</v>
      </c>
      <c r="E14650" s="19" t="str">
        <f t="shared" si="1372"/>
        <v>931390 - Medhjælp ved andet bygningsarbejde</v>
      </c>
      <c r="F14650" s="19" t="str">
        <f t="shared" si="1373"/>
        <v>2 år</v>
      </c>
      <c r="G14650" s="40" t="s">
        <v>516</v>
      </c>
      <c r="H14650" s="41" t="s">
        <v>271</v>
      </c>
      <c r="I14650" s="42" t="s">
        <v>517</v>
      </c>
      <c r="J14650" s="43" t="s">
        <v>23</v>
      </c>
      <c r="K14650" s="44">
        <v>85</v>
      </c>
      <c r="L14650" s="45">
        <v>25532.673782213937</v>
      </c>
      <c r="M14650" s="46">
        <v>27009.012497499363</v>
      </c>
      <c r="N14650" s="45"/>
      <c r="O14650" s="46"/>
    </row>
    <row r="14651" spans="1:15" x14ac:dyDescent="0.2">
      <c r="A14651" s="11" t="str">
        <f t="shared" si="1368"/>
        <v>9313904 - Region Midtjylland3 år</v>
      </c>
      <c r="B14651" s="12" t="str">
        <f t="shared" si="1371"/>
        <v>931390</v>
      </c>
      <c r="C14651" s="14">
        <f t="shared" si="1369"/>
        <v>0</v>
      </c>
      <c r="D14651" s="14">
        <f t="shared" si="1370"/>
        <v>0</v>
      </c>
      <c r="E14651" s="19" t="str">
        <f t="shared" si="1372"/>
        <v>931390 - Medhjælp ved andet bygningsarbejde</v>
      </c>
      <c r="F14651" s="19" t="str">
        <f t="shared" si="1373"/>
        <v>3 år</v>
      </c>
      <c r="G14651" s="40" t="s">
        <v>516</v>
      </c>
      <c r="H14651" s="41" t="s">
        <v>271</v>
      </c>
      <c r="I14651" s="42" t="s">
        <v>517</v>
      </c>
      <c r="J14651" s="43" t="s">
        <v>14</v>
      </c>
      <c r="K14651" s="44">
        <v>57</v>
      </c>
      <c r="L14651" s="45">
        <v>27476.522090448976</v>
      </c>
      <c r="M14651" s="46">
        <v>28901.186743064296</v>
      </c>
      <c r="N14651" s="45"/>
      <c r="O14651" s="46"/>
    </row>
    <row r="14652" spans="1:15" x14ac:dyDescent="0.2">
      <c r="A14652" s="11" t="str">
        <f t="shared" si="1368"/>
        <v>9313904 - Region Midtjylland4 år</v>
      </c>
      <c r="B14652" s="12" t="str">
        <f t="shared" si="1371"/>
        <v>931390</v>
      </c>
      <c r="C14652" s="14">
        <f t="shared" si="1369"/>
        <v>0</v>
      </c>
      <c r="D14652" s="14">
        <f t="shared" si="1370"/>
        <v>0</v>
      </c>
      <c r="E14652" s="19" t="str">
        <f t="shared" si="1372"/>
        <v>931390 - Medhjælp ved andet bygningsarbejde</v>
      </c>
      <c r="F14652" s="19" t="str">
        <f t="shared" si="1373"/>
        <v>4 år</v>
      </c>
      <c r="G14652" s="40" t="s">
        <v>516</v>
      </c>
      <c r="H14652" s="41" t="s">
        <v>271</v>
      </c>
      <c r="I14652" s="42" t="s">
        <v>517</v>
      </c>
      <c r="J14652" s="43" t="s">
        <v>24</v>
      </c>
      <c r="K14652" s="44">
        <v>68</v>
      </c>
      <c r="L14652" s="45">
        <v>26320.462598540696</v>
      </c>
      <c r="M14652" s="46">
        <v>27878.590020462416</v>
      </c>
      <c r="N14652" s="45"/>
      <c r="O14652" s="46"/>
    </row>
    <row r="14653" spans="1:15" x14ac:dyDescent="0.2">
      <c r="A14653" s="11" t="str">
        <f t="shared" si="1368"/>
        <v>9313904 - Region Midtjylland5-9 år</v>
      </c>
      <c r="B14653" s="12" t="str">
        <f t="shared" si="1371"/>
        <v>931390</v>
      </c>
      <c r="C14653" s="14">
        <f t="shared" si="1369"/>
        <v>0</v>
      </c>
      <c r="D14653" s="14">
        <f t="shared" si="1370"/>
        <v>0</v>
      </c>
      <c r="E14653" s="19" t="str">
        <f t="shared" si="1372"/>
        <v>931390 - Medhjælp ved andet bygningsarbejde</v>
      </c>
      <c r="F14653" s="19" t="str">
        <f t="shared" si="1373"/>
        <v>5-9 år</v>
      </c>
      <c r="G14653" s="40" t="s">
        <v>516</v>
      </c>
      <c r="H14653" s="41" t="s">
        <v>271</v>
      </c>
      <c r="I14653" s="42" t="s">
        <v>517</v>
      </c>
      <c r="J14653" s="43" t="s">
        <v>15</v>
      </c>
      <c r="K14653" s="44">
        <v>306</v>
      </c>
      <c r="L14653" s="45">
        <v>26952.399205145855</v>
      </c>
      <c r="M14653" s="46">
        <v>28526.98616054832</v>
      </c>
      <c r="N14653" s="45"/>
      <c r="O14653" s="46"/>
    </row>
    <row r="14654" spans="1:15" x14ac:dyDescent="0.2">
      <c r="A14654" s="11" t="str">
        <f t="shared" si="1368"/>
        <v>9313904 - Region Midtjylland0-4 år</v>
      </c>
      <c r="B14654" s="12" t="str">
        <f t="shared" si="1371"/>
        <v>931390</v>
      </c>
      <c r="C14654" s="14">
        <f t="shared" si="1369"/>
        <v>0</v>
      </c>
      <c r="D14654" s="14">
        <f t="shared" si="1370"/>
        <v>0</v>
      </c>
      <c r="E14654" s="19" t="str">
        <f t="shared" si="1372"/>
        <v>931390 - Medhjælp ved andet bygningsarbejde</v>
      </c>
      <c r="F14654" s="19" t="str">
        <f t="shared" si="1373"/>
        <v>0-4 år</v>
      </c>
      <c r="G14654" s="40" t="s">
        <v>516</v>
      </c>
      <c r="H14654" s="41" t="s">
        <v>271</v>
      </c>
      <c r="I14654" s="42" t="s">
        <v>517</v>
      </c>
      <c r="J14654" s="43" t="s">
        <v>16</v>
      </c>
      <c r="K14654" s="44">
        <v>383</v>
      </c>
      <c r="L14654" s="45">
        <v>25890.955310985926</v>
      </c>
      <c r="M14654" s="46">
        <v>27320.201088256177</v>
      </c>
      <c r="N14654" s="45"/>
      <c r="O14654" s="46"/>
    </row>
    <row r="14655" spans="1:15" x14ac:dyDescent="0.2">
      <c r="A14655" s="11" t="str">
        <f t="shared" si="1368"/>
        <v>9313904 - Region Midtjylland10-14 år</v>
      </c>
      <c r="B14655" s="12" t="str">
        <f t="shared" si="1371"/>
        <v>931390</v>
      </c>
      <c r="C14655" s="14">
        <f t="shared" si="1369"/>
        <v>0</v>
      </c>
      <c r="D14655" s="14">
        <f t="shared" si="1370"/>
        <v>0</v>
      </c>
      <c r="E14655" s="19" t="str">
        <f t="shared" si="1372"/>
        <v>931390 - Medhjælp ved andet bygningsarbejde</v>
      </c>
      <c r="F14655" s="19" t="str">
        <f t="shared" si="1373"/>
        <v>10-14 år</v>
      </c>
      <c r="G14655" s="40" t="s">
        <v>516</v>
      </c>
      <c r="H14655" s="41" t="s">
        <v>271</v>
      </c>
      <c r="I14655" s="42" t="s">
        <v>517</v>
      </c>
      <c r="J14655" s="43" t="s">
        <v>17</v>
      </c>
      <c r="K14655" s="44">
        <v>207</v>
      </c>
      <c r="L14655" s="45">
        <v>27544.128062969547</v>
      </c>
      <c r="M14655" s="46">
        <v>29118.16826745966</v>
      </c>
      <c r="N14655" s="45"/>
      <c r="O14655" s="46"/>
    </row>
    <row r="14656" spans="1:15" x14ac:dyDescent="0.2">
      <c r="A14656" s="11" t="str">
        <f t="shared" si="1368"/>
        <v>9313904 - Region Midtjylland15-20 år</v>
      </c>
      <c r="B14656" s="12" t="str">
        <f t="shared" si="1371"/>
        <v>931390</v>
      </c>
      <c r="C14656" s="14">
        <f t="shared" si="1369"/>
        <v>0</v>
      </c>
      <c r="D14656" s="14">
        <f t="shared" si="1370"/>
        <v>0</v>
      </c>
      <c r="E14656" s="19" t="str">
        <f t="shared" si="1372"/>
        <v>931390 - Medhjælp ved andet bygningsarbejde</v>
      </c>
      <c r="F14656" s="19" t="str">
        <f t="shared" si="1373"/>
        <v>15-20 år</v>
      </c>
      <c r="G14656" s="40" t="s">
        <v>516</v>
      </c>
      <c r="H14656" s="41" t="s">
        <v>271</v>
      </c>
      <c r="I14656" s="42" t="s">
        <v>517</v>
      </c>
      <c r="J14656" s="43" t="s">
        <v>18</v>
      </c>
      <c r="K14656" s="44">
        <v>163</v>
      </c>
      <c r="L14656" s="45">
        <v>29355.034233323218</v>
      </c>
      <c r="M14656" s="46">
        <v>30877.100217906671</v>
      </c>
      <c r="N14656" s="45"/>
      <c r="O14656" s="46"/>
    </row>
    <row r="14657" spans="1:15" x14ac:dyDescent="0.2">
      <c r="A14657" s="11" t="str">
        <f t="shared" si="1368"/>
        <v>9313904 - Region Midtjylland20-24 år</v>
      </c>
      <c r="B14657" s="12" t="str">
        <f t="shared" si="1371"/>
        <v>931390</v>
      </c>
      <c r="C14657" s="14">
        <f t="shared" si="1369"/>
        <v>0</v>
      </c>
      <c r="D14657" s="14">
        <f t="shared" si="1370"/>
        <v>0</v>
      </c>
      <c r="E14657" s="19" t="str">
        <f t="shared" si="1372"/>
        <v>931390 - Medhjælp ved andet bygningsarbejde</v>
      </c>
      <c r="F14657" s="19" t="str">
        <f t="shared" si="1373"/>
        <v>20-24 år</v>
      </c>
      <c r="G14657" s="40" t="s">
        <v>516</v>
      </c>
      <c r="H14657" s="41" t="s">
        <v>271</v>
      </c>
      <c r="I14657" s="42" t="s">
        <v>517</v>
      </c>
      <c r="J14657" s="43" t="s">
        <v>19</v>
      </c>
      <c r="K14657" s="44">
        <v>169</v>
      </c>
      <c r="L14657" s="45">
        <v>28823.826295569703</v>
      </c>
      <c r="M14657" s="46">
        <v>30536.363940903899</v>
      </c>
      <c r="N14657" s="45"/>
      <c r="O14657" s="46"/>
    </row>
    <row r="14658" spans="1:15" x14ac:dyDescent="0.2">
      <c r="A14658" s="11" t="str">
        <f t="shared" ref="A14658:A14721" si="1374">B14658&amp;I14658&amp;F14658</f>
        <v>9313904 - Region Midtjylland25 år og derover</v>
      </c>
      <c r="B14658" s="12" t="str">
        <f t="shared" si="1371"/>
        <v>931390</v>
      </c>
      <c r="C14658" s="14">
        <f t="shared" ref="C14658:C14721" si="1375">N14658*1.2</f>
        <v>0</v>
      </c>
      <c r="D14658" s="14">
        <f t="shared" ref="D14658:D14721" si="1376">O14658*1.2</f>
        <v>0</v>
      </c>
      <c r="E14658" s="19" t="str">
        <f t="shared" si="1372"/>
        <v>931390 - Medhjælp ved andet bygningsarbejde</v>
      </c>
      <c r="F14658" s="19" t="str">
        <f t="shared" si="1373"/>
        <v>25 år og derover</v>
      </c>
      <c r="G14658" s="40" t="s">
        <v>516</v>
      </c>
      <c r="H14658" s="41" t="s">
        <v>271</v>
      </c>
      <c r="I14658" s="42" t="s">
        <v>517</v>
      </c>
      <c r="J14658" s="43" t="s">
        <v>9</v>
      </c>
      <c r="K14658" s="44">
        <v>686</v>
      </c>
      <c r="L14658" s="45">
        <v>30800.174224751077</v>
      </c>
      <c r="M14658" s="46">
        <v>32557.479945653682</v>
      </c>
      <c r="N14658" s="45"/>
      <c r="O14658" s="46"/>
    </row>
    <row r="14659" spans="1:15" x14ac:dyDescent="0.2">
      <c r="A14659" s="11" t="str">
        <f t="shared" si="1374"/>
        <v>9313904 - Region MidtjyllandAlle uanset erf.</v>
      </c>
      <c r="B14659" s="12" t="str">
        <f t="shared" ref="B14659:B14722" si="1377">LEFT(E14659,6)</f>
        <v>931390</v>
      </c>
      <c r="C14659" s="14">
        <f t="shared" si="1375"/>
        <v>0</v>
      </c>
      <c r="D14659" s="14">
        <f t="shared" si="1376"/>
        <v>0</v>
      </c>
      <c r="E14659" s="19" t="str">
        <f t="shared" ref="E14659:E14722" si="1378">TRIM(H14659)</f>
        <v>931390 - Medhjælp ved andet bygningsarbejde</v>
      </c>
      <c r="F14659" s="19" t="str">
        <f t="shared" ref="F14659:F14722" si="1379">MID(J14659,6,30)</f>
        <v>Alle uanset erf.</v>
      </c>
      <c r="G14659" s="40" t="s">
        <v>516</v>
      </c>
      <c r="H14659" s="41" t="s">
        <v>271</v>
      </c>
      <c r="I14659" s="42" t="s">
        <v>517</v>
      </c>
      <c r="J14659" s="43" t="s">
        <v>10</v>
      </c>
      <c r="K14659" s="44">
        <v>1914</v>
      </c>
      <c r="L14659" s="45">
        <v>28517.790927295522</v>
      </c>
      <c r="M14659" s="46">
        <v>30041.642817781809</v>
      </c>
      <c r="N14659" s="45"/>
      <c r="O14659" s="46"/>
    </row>
    <row r="14660" spans="1:15" x14ac:dyDescent="0.2">
      <c r="A14660" s="11" t="str">
        <f t="shared" si="1374"/>
        <v>9313905 - Region NordjyllandUnder 1 år</v>
      </c>
      <c r="B14660" s="12" t="str">
        <f t="shared" si="1377"/>
        <v>931390</v>
      </c>
      <c r="C14660" s="14">
        <f t="shared" si="1375"/>
        <v>0</v>
      </c>
      <c r="D14660" s="14">
        <f t="shared" si="1376"/>
        <v>0</v>
      </c>
      <c r="E14660" s="19" t="str">
        <f t="shared" si="1378"/>
        <v>931390 - Medhjælp ved andet bygningsarbejde</v>
      </c>
      <c r="F14660" s="19" t="str">
        <f t="shared" si="1379"/>
        <v>Under 1 år</v>
      </c>
      <c r="G14660" s="40" t="s">
        <v>516</v>
      </c>
      <c r="H14660" s="41" t="s">
        <v>271</v>
      </c>
      <c r="I14660" s="42" t="s">
        <v>21</v>
      </c>
      <c r="J14660" s="43" t="s">
        <v>13</v>
      </c>
      <c r="K14660" s="44">
        <v>24</v>
      </c>
      <c r="L14660" s="45">
        <v>25642.39997477936</v>
      </c>
      <c r="M14660" s="46">
        <v>26971.964929617323</v>
      </c>
      <c r="N14660" s="45"/>
      <c r="O14660" s="46"/>
    </row>
    <row r="14661" spans="1:15" x14ac:dyDescent="0.2">
      <c r="A14661" s="11" t="str">
        <f t="shared" si="1374"/>
        <v>9313905 - Region Nordjylland1 år</v>
      </c>
      <c r="B14661" s="12" t="str">
        <f t="shared" si="1377"/>
        <v>931390</v>
      </c>
      <c r="C14661" s="14">
        <f t="shared" si="1375"/>
        <v>0</v>
      </c>
      <c r="D14661" s="14">
        <f t="shared" si="1376"/>
        <v>0</v>
      </c>
      <c r="E14661" s="19" t="str">
        <f t="shared" si="1378"/>
        <v>931390 - Medhjælp ved andet bygningsarbejde</v>
      </c>
      <c r="F14661" s="19" t="str">
        <f t="shared" si="1379"/>
        <v>1 år</v>
      </c>
      <c r="G14661" s="40" t="s">
        <v>516</v>
      </c>
      <c r="H14661" s="41" t="s">
        <v>271</v>
      </c>
      <c r="I14661" s="42" t="s">
        <v>21</v>
      </c>
      <c r="J14661" s="43" t="s">
        <v>22</v>
      </c>
      <c r="K14661" s="44">
        <v>20</v>
      </c>
      <c r="L14661" s="45">
        <v>26007.601315323129</v>
      </c>
      <c r="M14661" s="46">
        <v>27356.102052471811</v>
      </c>
      <c r="N14661" s="45"/>
      <c r="O14661" s="46"/>
    </row>
    <row r="14662" spans="1:15" x14ac:dyDescent="0.2">
      <c r="A14662" s="11" t="str">
        <f t="shared" si="1374"/>
        <v>9313905 - Region Nordjylland2 år</v>
      </c>
      <c r="B14662" s="12" t="str">
        <f t="shared" si="1377"/>
        <v>931390</v>
      </c>
      <c r="C14662" s="14">
        <f t="shared" si="1375"/>
        <v>0</v>
      </c>
      <c r="D14662" s="14">
        <f t="shared" si="1376"/>
        <v>0</v>
      </c>
      <c r="E14662" s="19" t="str">
        <f t="shared" si="1378"/>
        <v>931390 - Medhjælp ved andet bygningsarbejde</v>
      </c>
      <c r="F14662" s="19" t="str">
        <f t="shared" si="1379"/>
        <v>2 år</v>
      </c>
      <c r="G14662" s="40" t="s">
        <v>516</v>
      </c>
      <c r="H14662" s="41" t="s">
        <v>271</v>
      </c>
      <c r="I14662" s="42" t="s">
        <v>21</v>
      </c>
      <c r="J14662" s="43" t="s">
        <v>23</v>
      </c>
      <c r="K14662" s="44">
        <v>16</v>
      </c>
      <c r="L14662" s="45">
        <v>27732.73979928852</v>
      </c>
      <c r="M14662" s="46">
        <v>29170.689405216206</v>
      </c>
      <c r="N14662" s="45"/>
      <c r="O14662" s="46"/>
    </row>
    <row r="14663" spans="1:15" x14ac:dyDescent="0.2">
      <c r="A14663" s="11" t="str">
        <f t="shared" si="1374"/>
        <v>9313905 - Region Nordjylland3 år</v>
      </c>
      <c r="B14663" s="12" t="str">
        <f t="shared" si="1377"/>
        <v>931390</v>
      </c>
      <c r="C14663" s="14">
        <f t="shared" si="1375"/>
        <v>0</v>
      </c>
      <c r="D14663" s="14">
        <f t="shared" si="1376"/>
        <v>0</v>
      </c>
      <c r="E14663" s="19" t="str">
        <f t="shared" si="1378"/>
        <v>931390 - Medhjælp ved andet bygningsarbejde</v>
      </c>
      <c r="F14663" s="19" t="str">
        <f t="shared" si="1379"/>
        <v>3 år</v>
      </c>
      <c r="G14663" s="40" t="s">
        <v>516</v>
      </c>
      <c r="H14663" s="41" t="s">
        <v>271</v>
      </c>
      <c r="I14663" s="42" t="s">
        <v>21</v>
      </c>
      <c r="J14663" s="43" t="s">
        <v>14</v>
      </c>
      <c r="K14663" s="44">
        <v>26</v>
      </c>
      <c r="L14663" s="45">
        <v>28412.467245553515</v>
      </c>
      <c r="M14663" s="46">
        <v>29885.6608922997</v>
      </c>
      <c r="N14663" s="45"/>
      <c r="O14663" s="46"/>
    </row>
    <row r="14664" spans="1:15" x14ac:dyDescent="0.2">
      <c r="A14664" s="11" t="str">
        <f t="shared" si="1374"/>
        <v>9313905 - Region Nordjylland4 år</v>
      </c>
      <c r="B14664" s="12" t="str">
        <f t="shared" si="1377"/>
        <v>931390</v>
      </c>
      <c r="C14664" s="14">
        <f t="shared" si="1375"/>
        <v>0</v>
      </c>
      <c r="D14664" s="14">
        <f t="shared" si="1376"/>
        <v>0</v>
      </c>
      <c r="E14664" s="19" t="str">
        <f t="shared" si="1378"/>
        <v>931390 - Medhjælp ved andet bygningsarbejde</v>
      </c>
      <c r="F14664" s="19" t="str">
        <f t="shared" si="1379"/>
        <v>4 år</v>
      </c>
      <c r="G14664" s="40" t="s">
        <v>516</v>
      </c>
      <c r="H14664" s="41" t="s">
        <v>271</v>
      </c>
      <c r="I14664" s="42" t="s">
        <v>21</v>
      </c>
      <c r="J14664" s="43" t="s">
        <v>24</v>
      </c>
      <c r="K14664" s="44">
        <v>24</v>
      </c>
      <c r="L14664" s="45">
        <v>25947.721829611874</v>
      </c>
      <c r="M14664" s="46">
        <v>27293.11780021009</v>
      </c>
      <c r="N14664" s="45"/>
      <c r="O14664" s="46"/>
    </row>
    <row r="14665" spans="1:15" x14ac:dyDescent="0.2">
      <c r="A14665" s="11" t="str">
        <f t="shared" si="1374"/>
        <v>9313905 - Region Nordjylland5-9 år</v>
      </c>
      <c r="B14665" s="12" t="str">
        <f t="shared" si="1377"/>
        <v>931390</v>
      </c>
      <c r="C14665" s="14">
        <f t="shared" si="1375"/>
        <v>0</v>
      </c>
      <c r="D14665" s="14">
        <f t="shared" si="1376"/>
        <v>0</v>
      </c>
      <c r="E14665" s="19" t="str">
        <f t="shared" si="1378"/>
        <v>931390 - Medhjælp ved andet bygningsarbejde</v>
      </c>
      <c r="F14665" s="19" t="str">
        <f t="shared" si="1379"/>
        <v>5-9 år</v>
      </c>
      <c r="G14665" s="40" t="s">
        <v>516</v>
      </c>
      <c r="H14665" s="41" t="s">
        <v>271</v>
      </c>
      <c r="I14665" s="42" t="s">
        <v>21</v>
      </c>
      <c r="J14665" s="43" t="s">
        <v>15</v>
      </c>
      <c r="K14665" s="44">
        <v>80</v>
      </c>
      <c r="L14665" s="45">
        <v>27116.635765011764</v>
      </c>
      <c r="M14665" s="46">
        <v>28522.640220200268</v>
      </c>
      <c r="N14665" s="45"/>
      <c r="O14665" s="46"/>
    </row>
    <row r="14666" spans="1:15" x14ac:dyDescent="0.2">
      <c r="A14666" s="11" t="str">
        <f t="shared" si="1374"/>
        <v>9313905 - Region Nordjylland0-4 år</v>
      </c>
      <c r="B14666" s="12" t="str">
        <f t="shared" si="1377"/>
        <v>931390</v>
      </c>
      <c r="C14666" s="14">
        <f t="shared" si="1375"/>
        <v>0</v>
      </c>
      <c r="D14666" s="14">
        <f t="shared" si="1376"/>
        <v>0</v>
      </c>
      <c r="E14666" s="19" t="str">
        <f t="shared" si="1378"/>
        <v>931390 - Medhjælp ved andet bygningsarbejde</v>
      </c>
      <c r="F14666" s="19" t="str">
        <f t="shared" si="1379"/>
        <v>0-4 år</v>
      </c>
      <c r="G14666" s="40" t="s">
        <v>516</v>
      </c>
      <c r="H14666" s="41" t="s">
        <v>271</v>
      </c>
      <c r="I14666" s="42" t="s">
        <v>21</v>
      </c>
      <c r="J14666" s="43" t="s">
        <v>16</v>
      </c>
      <c r="K14666" s="44">
        <v>110</v>
      </c>
      <c r="L14666" s="45">
        <v>26132.561336684434</v>
      </c>
      <c r="M14666" s="46">
        <v>27487.541282695049</v>
      </c>
      <c r="N14666" s="45"/>
      <c r="O14666" s="46"/>
    </row>
    <row r="14667" spans="1:15" x14ac:dyDescent="0.2">
      <c r="A14667" s="11" t="str">
        <f t="shared" si="1374"/>
        <v>9313905 - Region Nordjylland10-14 år</v>
      </c>
      <c r="B14667" s="12" t="str">
        <f t="shared" si="1377"/>
        <v>931390</v>
      </c>
      <c r="C14667" s="14">
        <f t="shared" si="1375"/>
        <v>0</v>
      </c>
      <c r="D14667" s="14">
        <f t="shared" si="1376"/>
        <v>0</v>
      </c>
      <c r="E14667" s="19" t="str">
        <f t="shared" si="1378"/>
        <v>931390 - Medhjælp ved andet bygningsarbejde</v>
      </c>
      <c r="F14667" s="19" t="str">
        <f t="shared" si="1379"/>
        <v>10-14 år</v>
      </c>
      <c r="G14667" s="40" t="s">
        <v>516</v>
      </c>
      <c r="H14667" s="41" t="s">
        <v>271</v>
      </c>
      <c r="I14667" s="42" t="s">
        <v>21</v>
      </c>
      <c r="J14667" s="43" t="s">
        <v>17</v>
      </c>
      <c r="K14667" s="44">
        <v>62</v>
      </c>
      <c r="L14667" s="45">
        <v>31057.141506262586</v>
      </c>
      <c r="M14667" s="46">
        <v>32667.462185480741</v>
      </c>
      <c r="N14667" s="45"/>
      <c r="O14667" s="46"/>
    </row>
    <row r="14668" spans="1:15" x14ac:dyDescent="0.2">
      <c r="A14668" s="11" t="str">
        <f t="shared" si="1374"/>
        <v>9313905 - Region Nordjylland15-20 år</v>
      </c>
      <c r="B14668" s="12" t="str">
        <f t="shared" si="1377"/>
        <v>931390</v>
      </c>
      <c r="C14668" s="14">
        <f t="shared" si="1375"/>
        <v>0</v>
      </c>
      <c r="D14668" s="14">
        <f t="shared" si="1376"/>
        <v>0</v>
      </c>
      <c r="E14668" s="19" t="str">
        <f t="shared" si="1378"/>
        <v>931390 - Medhjælp ved andet bygningsarbejde</v>
      </c>
      <c r="F14668" s="19" t="str">
        <f t="shared" si="1379"/>
        <v>15-20 år</v>
      </c>
      <c r="G14668" s="40" t="s">
        <v>516</v>
      </c>
      <c r="H14668" s="41" t="s">
        <v>271</v>
      </c>
      <c r="I14668" s="42" t="s">
        <v>21</v>
      </c>
      <c r="J14668" s="43" t="s">
        <v>18</v>
      </c>
      <c r="K14668" s="44">
        <v>49</v>
      </c>
      <c r="L14668" s="45">
        <v>31921.822540456233</v>
      </c>
      <c r="M14668" s="46">
        <v>33576.977151026666</v>
      </c>
      <c r="N14668" s="45"/>
      <c r="O14668" s="46"/>
    </row>
    <row r="14669" spans="1:15" x14ac:dyDescent="0.2">
      <c r="A14669" s="11" t="str">
        <f t="shared" si="1374"/>
        <v>9313905 - Region Nordjylland20-24 år</v>
      </c>
      <c r="B14669" s="12" t="str">
        <f t="shared" si="1377"/>
        <v>931390</v>
      </c>
      <c r="C14669" s="14">
        <f t="shared" si="1375"/>
        <v>0</v>
      </c>
      <c r="D14669" s="14">
        <f t="shared" si="1376"/>
        <v>0</v>
      </c>
      <c r="E14669" s="19" t="str">
        <f t="shared" si="1378"/>
        <v>931390 - Medhjælp ved andet bygningsarbejde</v>
      </c>
      <c r="F14669" s="19" t="str">
        <f t="shared" si="1379"/>
        <v>20-24 år</v>
      </c>
      <c r="G14669" s="40" t="s">
        <v>516</v>
      </c>
      <c r="H14669" s="41" t="s">
        <v>271</v>
      </c>
      <c r="I14669" s="42" t="s">
        <v>21</v>
      </c>
      <c r="J14669" s="43" t="s">
        <v>19</v>
      </c>
      <c r="K14669" s="44">
        <v>50</v>
      </c>
      <c r="L14669" s="45">
        <v>29997.381864369112</v>
      </c>
      <c r="M14669" s="46">
        <v>31773.176765151831</v>
      </c>
      <c r="N14669" s="45"/>
      <c r="O14669" s="46"/>
    </row>
    <row r="14670" spans="1:15" x14ac:dyDescent="0.2">
      <c r="A14670" s="11" t="str">
        <f t="shared" si="1374"/>
        <v>9313905 - Region Nordjylland25 år og derover</v>
      </c>
      <c r="B14670" s="12" t="str">
        <f t="shared" si="1377"/>
        <v>931390</v>
      </c>
      <c r="C14670" s="14">
        <f t="shared" si="1375"/>
        <v>0</v>
      </c>
      <c r="D14670" s="14">
        <f t="shared" si="1376"/>
        <v>0</v>
      </c>
      <c r="E14670" s="19" t="str">
        <f t="shared" si="1378"/>
        <v>931390 - Medhjælp ved andet bygningsarbejde</v>
      </c>
      <c r="F14670" s="19" t="str">
        <f t="shared" si="1379"/>
        <v>25 år og derover</v>
      </c>
      <c r="G14670" s="40" t="s">
        <v>516</v>
      </c>
      <c r="H14670" s="41" t="s">
        <v>271</v>
      </c>
      <c r="I14670" s="42" t="s">
        <v>21</v>
      </c>
      <c r="J14670" s="43" t="s">
        <v>9</v>
      </c>
      <c r="K14670" s="44">
        <v>279</v>
      </c>
      <c r="L14670" s="45">
        <v>32715.003398098277</v>
      </c>
      <c r="M14670" s="46">
        <v>34411.284637697441</v>
      </c>
      <c r="N14670" s="45"/>
      <c r="O14670" s="46"/>
    </row>
    <row r="14671" spans="1:15" x14ac:dyDescent="0.2">
      <c r="A14671" s="11" t="str">
        <f t="shared" si="1374"/>
        <v>9313905 - Region NordjyllandAlle uanset erf.</v>
      </c>
      <c r="B14671" s="12" t="str">
        <f t="shared" si="1377"/>
        <v>931390</v>
      </c>
      <c r="C14671" s="14">
        <f t="shared" si="1375"/>
        <v>0</v>
      </c>
      <c r="D14671" s="14">
        <f t="shared" si="1376"/>
        <v>0</v>
      </c>
      <c r="E14671" s="19" t="str">
        <f t="shared" si="1378"/>
        <v>931390 - Medhjælp ved andet bygningsarbejde</v>
      </c>
      <c r="F14671" s="19" t="str">
        <f t="shared" si="1379"/>
        <v>Alle uanset erf.</v>
      </c>
      <c r="G14671" s="40" t="s">
        <v>516</v>
      </c>
      <c r="H14671" s="41" t="s">
        <v>271</v>
      </c>
      <c r="I14671" s="42" t="s">
        <v>21</v>
      </c>
      <c r="J14671" s="43" t="s">
        <v>10</v>
      </c>
      <c r="K14671" s="44">
        <v>630</v>
      </c>
      <c r="L14671" s="45">
        <v>30693.262466550721</v>
      </c>
      <c r="M14671" s="46">
        <v>32284.715925092307</v>
      </c>
      <c r="N14671" s="45"/>
      <c r="O14671" s="46"/>
    </row>
    <row r="14672" spans="1:15" x14ac:dyDescent="0.2">
      <c r="A14672" s="11" t="str">
        <f t="shared" si="1374"/>
        <v>9313906 - Alle regionerUnder 1 år</v>
      </c>
      <c r="B14672" s="12" t="str">
        <f t="shared" si="1377"/>
        <v>931390</v>
      </c>
      <c r="C14672" s="14">
        <f t="shared" si="1375"/>
        <v>0</v>
      </c>
      <c r="D14672" s="14">
        <f t="shared" si="1376"/>
        <v>0</v>
      </c>
      <c r="E14672" s="19" t="str">
        <f t="shared" si="1378"/>
        <v>931390 - Medhjælp ved andet bygningsarbejde</v>
      </c>
      <c r="F14672" s="19" t="str">
        <f t="shared" si="1379"/>
        <v>Under 1 år</v>
      </c>
      <c r="G14672" s="40" t="s">
        <v>516</v>
      </c>
      <c r="H14672" s="41" t="s">
        <v>271</v>
      </c>
      <c r="I14672" s="42" t="s">
        <v>11</v>
      </c>
      <c r="J14672" s="43" t="s">
        <v>13</v>
      </c>
      <c r="K14672" s="44">
        <v>626</v>
      </c>
      <c r="L14672" s="45">
        <v>24497.276035256022</v>
      </c>
      <c r="M14672" s="46">
        <v>25772.614122142735</v>
      </c>
      <c r="N14672" s="45"/>
      <c r="O14672" s="46"/>
    </row>
    <row r="14673" spans="1:15" x14ac:dyDescent="0.2">
      <c r="A14673" s="11" t="str">
        <f t="shared" si="1374"/>
        <v>9313906 - Alle regioner1 år</v>
      </c>
      <c r="B14673" s="12" t="str">
        <f t="shared" si="1377"/>
        <v>931390</v>
      </c>
      <c r="C14673" s="14">
        <f t="shared" si="1375"/>
        <v>0</v>
      </c>
      <c r="D14673" s="14">
        <f t="shared" si="1376"/>
        <v>0</v>
      </c>
      <c r="E14673" s="19" t="str">
        <f t="shared" si="1378"/>
        <v>931390 - Medhjælp ved andet bygningsarbejde</v>
      </c>
      <c r="F14673" s="19" t="str">
        <f t="shared" si="1379"/>
        <v>1 år</v>
      </c>
      <c r="G14673" s="40" t="s">
        <v>516</v>
      </c>
      <c r="H14673" s="41" t="s">
        <v>271</v>
      </c>
      <c r="I14673" s="42" t="s">
        <v>11</v>
      </c>
      <c r="J14673" s="43" t="s">
        <v>22</v>
      </c>
      <c r="K14673" s="44">
        <v>477</v>
      </c>
      <c r="L14673" s="45">
        <v>24746.211642763294</v>
      </c>
      <c r="M14673" s="46">
        <v>26056.789203912023</v>
      </c>
      <c r="N14673" s="45"/>
      <c r="O14673" s="46"/>
    </row>
    <row r="14674" spans="1:15" x14ac:dyDescent="0.2">
      <c r="A14674" s="11" t="str">
        <f t="shared" si="1374"/>
        <v>9313906 - Alle regioner2 år</v>
      </c>
      <c r="B14674" s="12" t="str">
        <f t="shared" si="1377"/>
        <v>931390</v>
      </c>
      <c r="C14674" s="14">
        <f t="shared" si="1375"/>
        <v>0</v>
      </c>
      <c r="D14674" s="14">
        <f t="shared" si="1376"/>
        <v>0</v>
      </c>
      <c r="E14674" s="19" t="str">
        <f t="shared" si="1378"/>
        <v>931390 - Medhjælp ved andet bygningsarbejde</v>
      </c>
      <c r="F14674" s="19" t="str">
        <f t="shared" si="1379"/>
        <v>2 år</v>
      </c>
      <c r="G14674" s="40" t="s">
        <v>516</v>
      </c>
      <c r="H14674" s="41" t="s">
        <v>271</v>
      </c>
      <c r="I14674" s="42" t="s">
        <v>11</v>
      </c>
      <c r="J14674" s="43" t="s">
        <v>23</v>
      </c>
      <c r="K14674" s="44">
        <v>473</v>
      </c>
      <c r="L14674" s="45">
        <v>25246.507733372317</v>
      </c>
      <c r="M14674" s="46">
        <v>26704.452268977468</v>
      </c>
      <c r="N14674" s="45"/>
      <c r="O14674" s="46"/>
    </row>
    <row r="14675" spans="1:15" x14ac:dyDescent="0.2">
      <c r="A14675" s="11" t="str">
        <f t="shared" si="1374"/>
        <v>9313906 - Alle regioner3 år</v>
      </c>
      <c r="B14675" s="12" t="str">
        <f t="shared" si="1377"/>
        <v>931390</v>
      </c>
      <c r="C14675" s="14">
        <f t="shared" si="1375"/>
        <v>0</v>
      </c>
      <c r="D14675" s="14">
        <f t="shared" si="1376"/>
        <v>0</v>
      </c>
      <c r="E14675" s="19" t="str">
        <f t="shared" si="1378"/>
        <v>931390 - Medhjælp ved andet bygningsarbejde</v>
      </c>
      <c r="F14675" s="19" t="str">
        <f t="shared" si="1379"/>
        <v>3 år</v>
      </c>
      <c r="G14675" s="40" t="s">
        <v>516</v>
      </c>
      <c r="H14675" s="41" t="s">
        <v>271</v>
      </c>
      <c r="I14675" s="42" t="s">
        <v>11</v>
      </c>
      <c r="J14675" s="43" t="s">
        <v>14</v>
      </c>
      <c r="K14675" s="44">
        <v>407</v>
      </c>
      <c r="L14675" s="45">
        <v>25598.786238666213</v>
      </c>
      <c r="M14675" s="46">
        <v>26974.139534185841</v>
      </c>
      <c r="N14675" s="45"/>
      <c r="O14675" s="46"/>
    </row>
    <row r="14676" spans="1:15" x14ac:dyDescent="0.2">
      <c r="A14676" s="11" t="str">
        <f t="shared" si="1374"/>
        <v>9313906 - Alle regioner4 år</v>
      </c>
      <c r="B14676" s="12" t="str">
        <f t="shared" si="1377"/>
        <v>931390</v>
      </c>
      <c r="C14676" s="14">
        <f t="shared" si="1375"/>
        <v>0</v>
      </c>
      <c r="D14676" s="14">
        <f t="shared" si="1376"/>
        <v>0</v>
      </c>
      <c r="E14676" s="19" t="str">
        <f t="shared" si="1378"/>
        <v>931390 - Medhjælp ved andet bygningsarbejde</v>
      </c>
      <c r="F14676" s="19" t="str">
        <f t="shared" si="1379"/>
        <v>4 år</v>
      </c>
      <c r="G14676" s="40" t="s">
        <v>516</v>
      </c>
      <c r="H14676" s="41" t="s">
        <v>271</v>
      </c>
      <c r="I14676" s="42" t="s">
        <v>11</v>
      </c>
      <c r="J14676" s="43" t="s">
        <v>24</v>
      </c>
      <c r="K14676" s="44">
        <v>396</v>
      </c>
      <c r="L14676" s="45">
        <v>25228.067584915563</v>
      </c>
      <c r="M14676" s="46">
        <v>26726.966968195702</v>
      </c>
      <c r="N14676" s="45"/>
      <c r="O14676" s="46"/>
    </row>
    <row r="14677" spans="1:15" x14ac:dyDescent="0.2">
      <c r="A14677" s="11" t="str">
        <f t="shared" si="1374"/>
        <v>9313906 - Alle regioner5-9 år</v>
      </c>
      <c r="B14677" s="12" t="str">
        <f t="shared" si="1377"/>
        <v>931390</v>
      </c>
      <c r="C14677" s="14">
        <f t="shared" si="1375"/>
        <v>0</v>
      </c>
      <c r="D14677" s="14">
        <f t="shared" si="1376"/>
        <v>0</v>
      </c>
      <c r="E14677" s="19" t="str">
        <f t="shared" si="1378"/>
        <v>931390 - Medhjælp ved andet bygningsarbejde</v>
      </c>
      <c r="F14677" s="19" t="str">
        <f t="shared" si="1379"/>
        <v>5-9 år</v>
      </c>
      <c r="G14677" s="40" t="s">
        <v>516</v>
      </c>
      <c r="H14677" s="41" t="s">
        <v>271</v>
      </c>
      <c r="I14677" s="42" t="s">
        <v>11</v>
      </c>
      <c r="J14677" s="43" t="s">
        <v>15</v>
      </c>
      <c r="K14677" s="44">
        <v>1443</v>
      </c>
      <c r="L14677" s="45">
        <v>26343.030226710958</v>
      </c>
      <c r="M14677" s="46">
        <v>27781.24283411635</v>
      </c>
      <c r="N14677" s="45"/>
      <c r="O14677" s="46"/>
    </row>
    <row r="14678" spans="1:15" x14ac:dyDescent="0.2">
      <c r="A14678" s="11" t="str">
        <f t="shared" si="1374"/>
        <v>9313906 - Alle regioner0-4 år</v>
      </c>
      <c r="B14678" s="12" t="str">
        <f t="shared" si="1377"/>
        <v>931390</v>
      </c>
      <c r="C14678" s="14">
        <f t="shared" si="1375"/>
        <v>0</v>
      </c>
      <c r="D14678" s="14">
        <f t="shared" si="1376"/>
        <v>0</v>
      </c>
      <c r="E14678" s="19" t="str">
        <f t="shared" si="1378"/>
        <v>931390 - Medhjælp ved andet bygningsarbejde</v>
      </c>
      <c r="F14678" s="19" t="str">
        <f t="shared" si="1379"/>
        <v>0-4 år</v>
      </c>
      <c r="G14678" s="40" t="s">
        <v>516</v>
      </c>
      <c r="H14678" s="41" t="s">
        <v>271</v>
      </c>
      <c r="I14678" s="42" t="s">
        <v>11</v>
      </c>
      <c r="J14678" s="43" t="s">
        <v>16</v>
      </c>
      <c r="K14678" s="44">
        <v>2379</v>
      </c>
      <c r="L14678" s="45">
        <v>24864.635480495326</v>
      </c>
      <c r="M14678" s="46">
        <v>26224.589930462087</v>
      </c>
      <c r="N14678" s="45"/>
      <c r="O14678" s="46"/>
    </row>
    <row r="14679" spans="1:15" x14ac:dyDescent="0.2">
      <c r="A14679" s="11" t="str">
        <f t="shared" si="1374"/>
        <v>9313906 - Alle regioner10-14 år</v>
      </c>
      <c r="B14679" s="12" t="str">
        <f t="shared" si="1377"/>
        <v>931390</v>
      </c>
      <c r="C14679" s="14">
        <f t="shared" si="1375"/>
        <v>0</v>
      </c>
      <c r="D14679" s="14">
        <f t="shared" si="1376"/>
        <v>0</v>
      </c>
      <c r="E14679" s="19" t="str">
        <f t="shared" si="1378"/>
        <v>931390 - Medhjælp ved andet bygningsarbejde</v>
      </c>
      <c r="F14679" s="19" t="str">
        <f t="shared" si="1379"/>
        <v>10-14 år</v>
      </c>
      <c r="G14679" s="40" t="s">
        <v>516</v>
      </c>
      <c r="H14679" s="41" t="s">
        <v>271</v>
      </c>
      <c r="I14679" s="42" t="s">
        <v>11</v>
      </c>
      <c r="J14679" s="43" t="s">
        <v>17</v>
      </c>
      <c r="K14679" s="44">
        <v>892</v>
      </c>
      <c r="L14679" s="45">
        <v>28249.396316355331</v>
      </c>
      <c r="M14679" s="46">
        <v>29920.438547198475</v>
      </c>
      <c r="N14679" s="45"/>
      <c r="O14679" s="46"/>
    </row>
    <row r="14680" spans="1:15" x14ac:dyDescent="0.2">
      <c r="A14680" s="11" t="str">
        <f t="shared" si="1374"/>
        <v>9313906 - Alle regioner15-20 år</v>
      </c>
      <c r="B14680" s="12" t="str">
        <f t="shared" si="1377"/>
        <v>931390</v>
      </c>
      <c r="C14680" s="14">
        <f t="shared" si="1375"/>
        <v>0</v>
      </c>
      <c r="D14680" s="14">
        <f t="shared" si="1376"/>
        <v>0</v>
      </c>
      <c r="E14680" s="19" t="str">
        <f t="shared" si="1378"/>
        <v>931390 - Medhjælp ved andet bygningsarbejde</v>
      </c>
      <c r="F14680" s="19" t="str">
        <f t="shared" si="1379"/>
        <v>15-20 år</v>
      </c>
      <c r="G14680" s="40" t="s">
        <v>516</v>
      </c>
      <c r="H14680" s="41" t="s">
        <v>271</v>
      </c>
      <c r="I14680" s="42" t="s">
        <v>11</v>
      </c>
      <c r="J14680" s="43" t="s">
        <v>18</v>
      </c>
      <c r="K14680" s="44">
        <v>677</v>
      </c>
      <c r="L14680" s="45">
        <v>28916.127803779062</v>
      </c>
      <c r="M14680" s="46">
        <v>30529.45837821209</v>
      </c>
      <c r="N14680" s="45"/>
      <c r="O14680" s="46"/>
    </row>
    <row r="14681" spans="1:15" x14ac:dyDescent="0.2">
      <c r="A14681" s="11" t="str">
        <f t="shared" si="1374"/>
        <v>9313906 - Alle regioner20-24 år</v>
      </c>
      <c r="B14681" s="12" t="str">
        <f t="shared" si="1377"/>
        <v>931390</v>
      </c>
      <c r="C14681" s="14">
        <f t="shared" si="1375"/>
        <v>0</v>
      </c>
      <c r="D14681" s="14">
        <f t="shared" si="1376"/>
        <v>0</v>
      </c>
      <c r="E14681" s="19" t="str">
        <f t="shared" si="1378"/>
        <v>931390 - Medhjælp ved andet bygningsarbejde</v>
      </c>
      <c r="F14681" s="19" t="str">
        <f t="shared" si="1379"/>
        <v>20-24 år</v>
      </c>
      <c r="G14681" s="40" t="s">
        <v>516</v>
      </c>
      <c r="H14681" s="41" t="s">
        <v>271</v>
      </c>
      <c r="I14681" s="42" t="s">
        <v>11</v>
      </c>
      <c r="J14681" s="43" t="s">
        <v>19</v>
      </c>
      <c r="K14681" s="44">
        <v>719</v>
      </c>
      <c r="L14681" s="45">
        <v>28737.025268697424</v>
      </c>
      <c r="M14681" s="46">
        <v>30276.101452210612</v>
      </c>
      <c r="N14681" s="45"/>
      <c r="O14681" s="46"/>
    </row>
    <row r="14682" spans="1:15" x14ac:dyDescent="0.2">
      <c r="A14682" s="11" t="str">
        <f t="shared" si="1374"/>
        <v>9313906 - Alle regioner25 år og derover</v>
      </c>
      <c r="B14682" s="12" t="str">
        <f t="shared" si="1377"/>
        <v>931390</v>
      </c>
      <c r="C14682" s="14">
        <f t="shared" si="1375"/>
        <v>0</v>
      </c>
      <c r="D14682" s="14">
        <f t="shared" si="1376"/>
        <v>0</v>
      </c>
      <c r="E14682" s="19" t="str">
        <f t="shared" si="1378"/>
        <v>931390 - Medhjælp ved andet bygningsarbejde</v>
      </c>
      <c r="F14682" s="19" t="str">
        <f t="shared" si="1379"/>
        <v>25 år og derover</v>
      </c>
      <c r="G14682" s="40" t="s">
        <v>516</v>
      </c>
      <c r="H14682" s="41" t="s">
        <v>271</v>
      </c>
      <c r="I14682" s="42" t="s">
        <v>11</v>
      </c>
      <c r="J14682" s="43" t="s">
        <v>9</v>
      </c>
      <c r="K14682" s="44">
        <v>2700</v>
      </c>
      <c r="L14682" s="45">
        <v>30566.804806700286</v>
      </c>
      <c r="M14682" s="46">
        <v>32266.035551776749</v>
      </c>
      <c r="N14682" s="45"/>
      <c r="O14682" s="46"/>
    </row>
    <row r="14683" spans="1:15" x14ac:dyDescent="0.2">
      <c r="A14683" s="11" t="str">
        <f t="shared" si="1374"/>
        <v>9313906 - Alle regionerAlle uanset erf.</v>
      </c>
      <c r="B14683" s="12" t="str">
        <f t="shared" si="1377"/>
        <v>931390</v>
      </c>
      <c r="C14683" s="14">
        <f t="shared" si="1375"/>
        <v>0</v>
      </c>
      <c r="D14683" s="14">
        <f t="shared" si="1376"/>
        <v>0</v>
      </c>
      <c r="E14683" s="19" t="str">
        <f t="shared" si="1378"/>
        <v>931390 - Medhjælp ved andet bygningsarbejde</v>
      </c>
      <c r="F14683" s="19" t="str">
        <f t="shared" si="1379"/>
        <v>Alle uanset erf.</v>
      </c>
      <c r="G14683" s="40" t="s">
        <v>516</v>
      </c>
      <c r="H14683" s="41" t="s">
        <v>271</v>
      </c>
      <c r="I14683" s="42" t="s">
        <v>11</v>
      </c>
      <c r="J14683" s="43" t="s">
        <v>10</v>
      </c>
      <c r="K14683" s="44">
        <v>8810</v>
      </c>
      <c r="L14683" s="45">
        <v>27902.962759847975</v>
      </c>
      <c r="M14683" s="46">
        <v>29424.640547941752</v>
      </c>
      <c r="N14683" s="45"/>
      <c r="O14683" s="46"/>
    </row>
    <row r="14684" spans="1:15" x14ac:dyDescent="0.2">
      <c r="A14684" s="11" t="str">
        <f t="shared" si="1374"/>
        <v>9321001 - Region HovedstadenUnder 1 år</v>
      </c>
      <c r="B14684" s="12" t="str">
        <f t="shared" si="1377"/>
        <v>932100</v>
      </c>
      <c r="C14684" s="14">
        <f t="shared" si="1375"/>
        <v>0</v>
      </c>
      <c r="D14684" s="14">
        <f t="shared" si="1376"/>
        <v>0</v>
      </c>
      <c r="E14684" s="19" t="str">
        <f t="shared" si="1378"/>
        <v>932100 - Pakkeriarbejde</v>
      </c>
      <c r="F14684" s="19" t="str">
        <f t="shared" si="1379"/>
        <v>Under 1 år</v>
      </c>
      <c r="G14684" s="40" t="s">
        <v>516</v>
      </c>
      <c r="H14684" s="41" t="s">
        <v>272</v>
      </c>
      <c r="I14684" s="42" t="s">
        <v>8</v>
      </c>
      <c r="J14684" s="43" t="s">
        <v>13</v>
      </c>
      <c r="K14684" s="44">
        <v>339</v>
      </c>
      <c r="L14684" s="45">
        <v>23820.772206432081</v>
      </c>
      <c r="M14684" s="46">
        <v>25220.670003701845</v>
      </c>
      <c r="N14684" s="45"/>
      <c r="O14684" s="46"/>
    </row>
    <row r="14685" spans="1:15" x14ac:dyDescent="0.2">
      <c r="A14685" s="11" t="str">
        <f t="shared" si="1374"/>
        <v>9321001 - Region Hovedstaden1 år</v>
      </c>
      <c r="B14685" s="12" t="str">
        <f t="shared" si="1377"/>
        <v>932100</v>
      </c>
      <c r="C14685" s="14">
        <f t="shared" si="1375"/>
        <v>0</v>
      </c>
      <c r="D14685" s="14">
        <f t="shared" si="1376"/>
        <v>0</v>
      </c>
      <c r="E14685" s="19" t="str">
        <f t="shared" si="1378"/>
        <v>932100 - Pakkeriarbejde</v>
      </c>
      <c r="F14685" s="19" t="str">
        <f t="shared" si="1379"/>
        <v>1 år</v>
      </c>
      <c r="G14685" s="40" t="s">
        <v>516</v>
      </c>
      <c r="H14685" s="41" t="s">
        <v>272</v>
      </c>
      <c r="I14685" s="42" t="s">
        <v>8</v>
      </c>
      <c r="J14685" s="43" t="s">
        <v>22</v>
      </c>
      <c r="K14685" s="44">
        <v>279</v>
      </c>
      <c r="L14685" s="45">
        <v>28799.026439989793</v>
      </c>
      <c r="M14685" s="46">
        <v>30509.18382691724</v>
      </c>
      <c r="N14685" s="45"/>
      <c r="O14685" s="46"/>
    </row>
    <row r="14686" spans="1:15" x14ac:dyDescent="0.2">
      <c r="A14686" s="11" t="str">
        <f t="shared" si="1374"/>
        <v>9321001 - Region Hovedstaden2 år</v>
      </c>
      <c r="B14686" s="12" t="str">
        <f t="shared" si="1377"/>
        <v>932100</v>
      </c>
      <c r="C14686" s="14">
        <f t="shared" si="1375"/>
        <v>0</v>
      </c>
      <c r="D14686" s="14">
        <f t="shared" si="1376"/>
        <v>0</v>
      </c>
      <c r="E14686" s="19" t="str">
        <f t="shared" si="1378"/>
        <v>932100 - Pakkeriarbejde</v>
      </c>
      <c r="F14686" s="19" t="str">
        <f t="shared" si="1379"/>
        <v>2 år</v>
      </c>
      <c r="G14686" s="40" t="s">
        <v>516</v>
      </c>
      <c r="H14686" s="41" t="s">
        <v>272</v>
      </c>
      <c r="I14686" s="42" t="s">
        <v>8</v>
      </c>
      <c r="J14686" s="43" t="s">
        <v>23</v>
      </c>
      <c r="K14686" s="44">
        <v>237</v>
      </c>
      <c r="L14686" s="45">
        <v>28690.355301800751</v>
      </c>
      <c r="M14686" s="46">
        <v>30376.428483720218</v>
      </c>
      <c r="N14686" s="45"/>
      <c r="O14686" s="46"/>
    </row>
    <row r="14687" spans="1:15" x14ac:dyDescent="0.2">
      <c r="A14687" s="11" t="str">
        <f t="shared" si="1374"/>
        <v>9321001 - Region Hovedstaden3 år</v>
      </c>
      <c r="B14687" s="12" t="str">
        <f t="shared" si="1377"/>
        <v>932100</v>
      </c>
      <c r="C14687" s="14">
        <f t="shared" si="1375"/>
        <v>0</v>
      </c>
      <c r="D14687" s="14">
        <f t="shared" si="1376"/>
        <v>0</v>
      </c>
      <c r="E14687" s="19" t="str">
        <f t="shared" si="1378"/>
        <v>932100 - Pakkeriarbejde</v>
      </c>
      <c r="F14687" s="19" t="str">
        <f t="shared" si="1379"/>
        <v>3 år</v>
      </c>
      <c r="G14687" s="40" t="s">
        <v>516</v>
      </c>
      <c r="H14687" s="41" t="s">
        <v>272</v>
      </c>
      <c r="I14687" s="42" t="s">
        <v>8</v>
      </c>
      <c r="J14687" s="43" t="s">
        <v>14</v>
      </c>
      <c r="K14687" s="44">
        <v>212</v>
      </c>
      <c r="L14687" s="45">
        <v>28213.961989864605</v>
      </c>
      <c r="M14687" s="46">
        <v>29889.376803347943</v>
      </c>
      <c r="N14687" s="45"/>
      <c r="O14687" s="46"/>
    </row>
    <row r="14688" spans="1:15" x14ac:dyDescent="0.2">
      <c r="A14688" s="11" t="str">
        <f t="shared" si="1374"/>
        <v>9321001 - Region Hovedstaden4 år</v>
      </c>
      <c r="B14688" s="12" t="str">
        <f t="shared" si="1377"/>
        <v>932100</v>
      </c>
      <c r="C14688" s="14">
        <f t="shared" si="1375"/>
        <v>0</v>
      </c>
      <c r="D14688" s="14">
        <f t="shared" si="1376"/>
        <v>0</v>
      </c>
      <c r="E14688" s="19" t="str">
        <f t="shared" si="1378"/>
        <v>932100 - Pakkeriarbejde</v>
      </c>
      <c r="F14688" s="19" t="str">
        <f t="shared" si="1379"/>
        <v>4 år</v>
      </c>
      <c r="G14688" s="40" t="s">
        <v>516</v>
      </c>
      <c r="H14688" s="41" t="s">
        <v>272</v>
      </c>
      <c r="I14688" s="42" t="s">
        <v>8</v>
      </c>
      <c r="J14688" s="43" t="s">
        <v>24</v>
      </c>
      <c r="K14688" s="44">
        <v>167</v>
      </c>
      <c r="L14688" s="45">
        <v>28838.575935332345</v>
      </c>
      <c r="M14688" s="46">
        <v>30547.3812556636</v>
      </c>
      <c r="N14688" s="45"/>
      <c r="O14688" s="46"/>
    </row>
    <row r="14689" spans="1:15" x14ac:dyDescent="0.2">
      <c r="A14689" s="11" t="str">
        <f t="shared" si="1374"/>
        <v>9321001 - Region Hovedstaden5-9 år</v>
      </c>
      <c r="B14689" s="12" t="str">
        <f t="shared" si="1377"/>
        <v>932100</v>
      </c>
      <c r="C14689" s="14">
        <f t="shared" si="1375"/>
        <v>0</v>
      </c>
      <c r="D14689" s="14">
        <f t="shared" si="1376"/>
        <v>0</v>
      </c>
      <c r="E14689" s="19" t="str">
        <f t="shared" si="1378"/>
        <v>932100 - Pakkeriarbejde</v>
      </c>
      <c r="F14689" s="19" t="str">
        <f t="shared" si="1379"/>
        <v>5-9 år</v>
      </c>
      <c r="G14689" s="40" t="s">
        <v>516</v>
      </c>
      <c r="H14689" s="41" t="s">
        <v>272</v>
      </c>
      <c r="I14689" s="42" t="s">
        <v>8</v>
      </c>
      <c r="J14689" s="43" t="s">
        <v>15</v>
      </c>
      <c r="K14689" s="44">
        <v>636</v>
      </c>
      <c r="L14689" s="45">
        <v>29510.633967371003</v>
      </c>
      <c r="M14689" s="46">
        <v>31263.048368509677</v>
      </c>
      <c r="N14689" s="45"/>
      <c r="O14689" s="46"/>
    </row>
    <row r="14690" spans="1:15" x14ac:dyDescent="0.2">
      <c r="A14690" s="11" t="str">
        <f t="shared" si="1374"/>
        <v>9321001 - Region Hovedstaden0-4 år</v>
      </c>
      <c r="B14690" s="12" t="str">
        <f t="shared" si="1377"/>
        <v>932100</v>
      </c>
      <c r="C14690" s="14">
        <f t="shared" si="1375"/>
        <v>0</v>
      </c>
      <c r="D14690" s="14">
        <f t="shared" si="1376"/>
        <v>0</v>
      </c>
      <c r="E14690" s="19" t="str">
        <f t="shared" si="1378"/>
        <v>932100 - Pakkeriarbejde</v>
      </c>
      <c r="F14690" s="19" t="str">
        <f t="shared" si="1379"/>
        <v>0-4 år</v>
      </c>
      <c r="G14690" s="40" t="s">
        <v>516</v>
      </c>
      <c r="H14690" s="41" t="s">
        <v>272</v>
      </c>
      <c r="I14690" s="42" t="s">
        <v>8</v>
      </c>
      <c r="J14690" s="43" t="s">
        <v>16</v>
      </c>
      <c r="K14690" s="44">
        <v>1234</v>
      </c>
      <c r="L14690" s="45">
        <v>27928.786087813485</v>
      </c>
      <c r="M14690" s="46">
        <v>29570.103413126366</v>
      </c>
      <c r="N14690" s="45"/>
      <c r="O14690" s="46"/>
    </row>
    <row r="14691" spans="1:15" x14ac:dyDescent="0.2">
      <c r="A14691" s="11" t="str">
        <f t="shared" si="1374"/>
        <v>9321001 - Region Hovedstaden10-14 år</v>
      </c>
      <c r="B14691" s="12" t="str">
        <f t="shared" si="1377"/>
        <v>932100</v>
      </c>
      <c r="C14691" s="14">
        <f t="shared" si="1375"/>
        <v>0</v>
      </c>
      <c r="D14691" s="14">
        <f t="shared" si="1376"/>
        <v>0</v>
      </c>
      <c r="E14691" s="19" t="str">
        <f t="shared" si="1378"/>
        <v>932100 - Pakkeriarbejde</v>
      </c>
      <c r="F14691" s="19" t="str">
        <f t="shared" si="1379"/>
        <v>10-14 år</v>
      </c>
      <c r="G14691" s="40" t="s">
        <v>516</v>
      </c>
      <c r="H14691" s="41" t="s">
        <v>272</v>
      </c>
      <c r="I14691" s="42" t="s">
        <v>8</v>
      </c>
      <c r="J14691" s="43" t="s">
        <v>17</v>
      </c>
      <c r="K14691" s="44">
        <v>295</v>
      </c>
      <c r="L14691" s="45">
        <v>28942.831318860946</v>
      </c>
      <c r="M14691" s="46">
        <v>30657.543792027238</v>
      </c>
      <c r="N14691" s="45"/>
      <c r="O14691" s="46"/>
    </row>
    <row r="14692" spans="1:15" x14ac:dyDescent="0.2">
      <c r="A14692" s="11" t="str">
        <f t="shared" si="1374"/>
        <v>9321001 - Region Hovedstaden15-20 år</v>
      </c>
      <c r="B14692" s="12" t="str">
        <f t="shared" si="1377"/>
        <v>932100</v>
      </c>
      <c r="C14692" s="14">
        <f t="shared" si="1375"/>
        <v>0</v>
      </c>
      <c r="D14692" s="14">
        <f t="shared" si="1376"/>
        <v>0</v>
      </c>
      <c r="E14692" s="19" t="str">
        <f t="shared" si="1378"/>
        <v>932100 - Pakkeriarbejde</v>
      </c>
      <c r="F14692" s="19" t="str">
        <f t="shared" si="1379"/>
        <v>15-20 år</v>
      </c>
      <c r="G14692" s="40" t="s">
        <v>516</v>
      </c>
      <c r="H14692" s="41" t="s">
        <v>272</v>
      </c>
      <c r="I14692" s="42" t="s">
        <v>8</v>
      </c>
      <c r="J14692" s="43" t="s">
        <v>18</v>
      </c>
      <c r="K14692" s="44">
        <v>150</v>
      </c>
      <c r="L14692" s="45">
        <v>27747.313744873129</v>
      </c>
      <c r="M14692" s="46">
        <v>29379.113185728438</v>
      </c>
      <c r="N14692" s="45"/>
      <c r="O14692" s="46"/>
    </row>
    <row r="14693" spans="1:15" x14ac:dyDescent="0.2">
      <c r="A14693" s="11" t="str">
        <f t="shared" si="1374"/>
        <v>9321001 - Region Hovedstaden20-24 år</v>
      </c>
      <c r="B14693" s="12" t="str">
        <f t="shared" si="1377"/>
        <v>932100</v>
      </c>
      <c r="C14693" s="14">
        <f t="shared" si="1375"/>
        <v>0</v>
      </c>
      <c r="D14693" s="14">
        <f t="shared" si="1376"/>
        <v>0</v>
      </c>
      <c r="E14693" s="19" t="str">
        <f t="shared" si="1378"/>
        <v>932100 - Pakkeriarbejde</v>
      </c>
      <c r="F14693" s="19" t="str">
        <f t="shared" si="1379"/>
        <v>20-24 år</v>
      </c>
      <c r="G14693" s="40" t="s">
        <v>516</v>
      </c>
      <c r="H14693" s="41" t="s">
        <v>272</v>
      </c>
      <c r="I14693" s="42" t="s">
        <v>8</v>
      </c>
      <c r="J14693" s="43" t="s">
        <v>19</v>
      </c>
      <c r="K14693" s="44">
        <v>127</v>
      </c>
      <c r="L14693" s="45">
        <v>28708.602608917361</v>
      </c>
      <c r="M14693" s="46">
        <v>30395.748147552105</v>
      </c>
      <c r="N14693" s="45"/>
      <c r="O14693" s="46"/>
    </row>
    <row r="14694" spans="1:15" x14ac:dyDescent="0.2">
      <c r="A14694" s="11" t="str">
        <f t="shared" si="1374"/>
        <v>9321001 - Region Hovedstaden25 år og derover</v>
      </c>
      <c r="B14694" s="12" t="str">
        <f t="shared" si="1377"/>
        <v>932100</v>
      </c>
      <c r="C14694" s="14">
        <f t="shared" si="1375"/>
        <v>0</v>
      </c>
      <c r="D14694" s="14">
        <f t="shared" si="1376"/>
        <v>0</v>
      </c>
      <c r="E14694" s="19" t="str">
        <f t="shared" si="1378"/>
        <v>932100 - Pakkeriarbejde</v>
      </c>
      <c r="F14694" s="19" t="str">
        <f t="shared" si="1379"/>
        <v>25 år og derover</v>
      </c>
      <c r="G14694" s="40" t="s">
        <v>516</v>
      </c>
      <c r="H14694" s="41" t="s">
        <v>272</v>
      </c>
      <c r="I14694" s="42" t="s">
        <v>8</v>
      </c>
      <c r="J14694" s="43" t="s">
        <v>9</v>
      </c>
      <c r="K14694" s="44">
        <v>411</v>
      </c>
      <c r="L14694" s="45">
        <v>29081.7400535257</v>
      </c>
      <c r="M14694" s="46">
        <v>30818.298648608121</v>
      </c>
      <c r="N14694" s="45"/>
      <c r="O14694" s="46"/>
    </row>
    <row r="14695" spans="1:15" x14ac:dyDescent="0.2">
      <c r="A14695" s="11" t="str">
        <f t="shared" si="1374"/>
        <v>9321001 - Region HovedstadenAlle uanset erf.</v>
      </c>
      <c r="B14695" s="12" t="str">
        <f t="shared" si="1377"/>
        <v>932100</v>
      </c>
      <c r="C14695" s="14">
        <f t="shared" si="1375"/>
        <v>0</v>
      </c>
      <c r="D14695" s="14">
        <f t="shared" si="1376"/>
        <v>0</v>
      </c>
      <c r="E14695" s="19" t="str">
        <f t="shared" si="1378"/>
        <v>932100 - Pakkeriarbejde</v>
      </c>
      <c r="F14695" s="19" t="str">
        <f t="shared" si="1379"/>
        <v>Alle uanset erf.</v>
      </c>
      <c r="G14695" s="40" t="s">
        <v>516</v>
      </c>
      <c r="H14695" s="41" t="s">
        <v>272</v>
      </c>
      <c r="I14695" s="42" t="s">
        <v>8</v>
      </c>
      <c r="J14695" s="43" t="s">
        <v>10</v>
      </c>
      <c r="K14695" s="44">
        <v>2853</v>
      </c>
      <c r="L14695" s="45">
        <v>28912.624696117102</v>
      </c>
      <c r="M14695" s="46">
        <v>30628.212758369715</v>
      </c>
      <c r="N14695" s="45"/>
      <c r="O14695" s="46"/>
    </row>
    <row r="14696" spans="1:15" x14ac:dyDescent="0.2">
      <c r="A14696" s="11" t="str">
        <f t="shared" si="1374"/>
        <v>9321002 - Region SjællandUnder 1 år</v>
      </c>
      <c r="B14696" s="12" t="str">
        <f t="shared" si="1377"/>
        <v>932100</v>
      </c>
      <c r="C14696" s="14">
        <f t="shared" si="1375"/>
        <v>0</v>
      </c>
      <c r="D14696" s="14">
        <f t="shared" si="1376"/>
        <v>0</v>
      </c>
      <c r="E14696" s="19" t="str">
        <f t="shared" si="1378"/>
        <v>932100 - Pakkeriarbejde</v>
      </c>
      <c r="F14696" s="19" t="str">
        <f t="shared" si="1379"/>
        <v>Under 1 år</v>
      </c>
      <c r="G14696" s="40" t="s">
        <v>516</v>
      </c>
      <c r="H14696" s="41" t="s">
        <v>272</v>
      </c>
      <c r="I14696" s="42" t="s">
        <v>20</v>
      </c>
      <c r="J14696" s="43" t="s">
        <v>13</v>
      </c>
      <c r="K14696" s="44">
        <v>45</v>
      </c>
      <c r="L14696" s="45">
        <v>21662.134947948263</v>
      </c>
      <c r="M14696" s="46">
        <v>22948.59555082236</v>
      </c>
      <c r="N14696" s="45"/>
      <c r="O14696" s="46"/>
    </row>
    <row r="14697" spans="1:15" x14ac:dyDescent="0.2">
      <c r="A14697" s="11" t="str">
        <f t="shared" si="1374"/>
        <v>9321002 - Region Sjælland1 år</v>
      </c>
      <c r="B14697" s="12" t="str">
        <f t="shared" si="1377"/>
        <v>932100</v>
      </c>
      <c r="C14697" s="14">
        <f t="shared" si="1375"/>
        <v>0</v>
      </c>
      <c r="D14697" s="14">
        <f t="shared" si="1376"/>
        <v>0</v>
      </c>
      <c r="E14697" s="19" t="str">
        <f t="shared" si="1378"/>
        <v>932100 - Pakkeriarbejde</v>
      </c>
      <c r="F14697" s="19" t="str">
        <f t="shared" si="1379"/>
        <v>1 år</v>
      </c>
      <c r="G14697" s="40" t="s">
        <v>516</v>
      </c>
      <c r="H14697" s="41" t="s">
        <v>272</v>
      </c>
      <c r="I14697" s="42" t="s">
        <v>20</v>
      </c>
      <c r="J14697" s="43" t="s">
        <v>22</v>
      </c>
      <c r="K14697" s="44">
        <v>36</v>
      </c>
      <c r="L14697" s="45">
        <v>22215.897666400615</v>
      </c>
      <c r="M14697" s="46">
        <v>23521.480287234674</v>
      </c>
      <c r="N14697" s="45"/>
      <c r="O14697" s="46"/>
    </row>
    <row r="14698" spans="1:15" x14ac:dyDescent="0.2">
      <c r="A14698" s="11" t="str">
        <f t="shared" si="1374"/>
        <v>9321002 - Region Sjælland2 år</v>
      </c>
      <c r="B14698" s="12" t="str">
        <f t="shared" si="1377"/>
        <v>932100</v>
      </c>
      <c r="C14698" s="14">
        <f t="shared" si="1375"/>
        <v>0</v>
      </c>
      <c r="D14698" s="14">
        <f t="shared" si="1376"/>
        <v>0</v>
      </c>
      <c r="E14698" s="19" t="str">
        <f t="shared" si="1378"/>
        <v>932100 - Pakkeriarbejde</v>
      </c>
      <c r="F14698" s="19" t="str">
        <f t="shared" si="1379"/>
        <v>2 år</v>
      </c>
      <c r="G14698" s="40" t="s">
        <v>516</v>
      </c>
      <c r="H14698" s="41" t="s">
        <v>272</v>
      </c>
      <c r="I14698" s="42" t="s">
        <v>20</v>
      </c>
      <c r="J14698" s="43" t="s">
        <v>23</v>
      </c>
      <c r="K14698" s="44">
        <v>23</v>
      </c>
      <c r="L14698" s="45">
        <v>23892.763261756143</v>
      </c>
      <c r="M14698" s="46">
        <v>25296.89182530409</v>
      </c>
      <c r="N14698" s="45"/>
      <c r="O14698" s="46"/>
    </row>
    <row r="14699" spans="1:15" x14ac:dyDescent="0.2">
      <c r="A14699" s="11" t="str">
        <f t="shared" si="1374"/>
        <v>9321002 - Region Sjælland3 år</v>
      </c>
      <c r="B14699" s="12" t="str">
        <f t="shared" si="1377"/>
        <v>932100</v>
      </c>
      <c r="C14699" s="14">
        <f t="shared" si="1375"/>
        <v>0</v>
      </c>
      <c r="D14699" s="14">
        <f t="shared" si="1376"/>
        <v>0</v>
      </c>
      <c r="E14699" s="19" t="str">
        <f t="shared" si="1378"/>
        <v>932100 - Pakkeriarbejde</v>
      </c>
      <c r="F14699" s="19" t="str">
        <f t="shared" si="1379"/>
        <v>3 år</v>
      </c>
      <c r="G14699" s="40" t="s">
        <v>516</v>
      </c>
      <c r="H14699" s="41" t="s">
        <v>272</v>
      </c>
      <c r="I14699" s="42" t="s">
        <v>20</v>
      </c>
      <c r="J14699" s="43" t="s">
        <v>14</v>
      </c>
      <c r="K14699" s="44">
        <v>26</v>
      </c>
      <c r="L14699" s="45">
        <v>25789.823735197428</v>
      </c>
      <c r="M14699" s="46">
        <v>27321.417563327519</v>
      </c>
      <c r="N14699" s="45"/>
      <c r="O14699" s="46"/>
    </row>
    <row r="14700" spans="1:15" x14ac:dyDescent="0.2">
      <c r="A14700" s="11" t="str">
        <f t="shared" si="1374"/>
        <v>9321002 - Region Sjælland4 år</v>
      </c>
      <c r="B14700" s="12" t="str">
        <f t="shared" si="1377"/>
        <v>932100</v>
      </c>
      <c r="C14700" s="14">
        <f t="shared" si="1375"/>
        <v>0</v>
      </c>
      <c r="D14700" s="14">
        <f t="shared" si="1376"/>
        <v>0</v>
      </c>
      <c r="E14700" s="19" t="str">
        <f t="shared" si="1378"/>
        <v>932100 - Pakkeriarbejde</v>
      </c>
      <c r="F14700" s="19" t="str">
        <f t="shared" si="1379"/>
        <v>4 år</v>
      </c>
      <c r="G14700" s="40" t="s">
        <v>516</v>
      </c>
      <c r="H14700" s="41" t="s">
        <v>272</v>
      </c>
      <c r="I14700" s="42" t="s">
        <v>20</v>
      </c>
      <c r="J14700" s="43" t="s">
        <v>24</v>
      </c>
      <c r="K14700" s="44">
        <v>25</v>
      </c>
      <c r="L14700" s="45">
        <v>25642.658098018055</v>
      </c>
      <c r="M14700" s="46">
        <v>27165.51212304088</v>
      </c>
      <c r="N14700" s="45"/>
      <c r="O14700" s="46"/>
    </row>
    <row r="14701" spans="1:15" x14ac:dyDescent="0.2">
      <c r="A14701" s="11" t="str">
        <f t="shared" si="1374"/>
        <v>9321002 - Region Sjælland5-9 år</v>
      </c>
      <c r="B14701" s="12" t="str">
        <f t="shared" si="1377"/>
        <v>932100</v>
      </c>
      <c r="C14701" s="14">
        <f t="shared" si="1375"/>
        <v>0</v>
      </c>
      <c r="D14701" s="14">
        <f t="shared" si="1376"/>
        <v>0</v>
      </c>
      <c r="E14701" s="19" t="str">
        <f t="shared" si="1378"/>
        <v>932100 - Pakkeriarbejde</v>
      </c>
      <c r="F14701" s="19" t="str">
        <f t="shared" si="1379"/>
        <v>5-9 år</v>
      </c>
      <c r="G14701" s="40" t="s">
        <v>516</v>
      </c>
      <c r="H14701" s="41" t="s">
        <v>272</v>
      </c>
      <c r="I14701" s="42" t="s">
        <v>20</v>
      </c>
      <c r="J14701" s="43" t="s">
        <v>15</v>
      </c>
      <c r="K14701" s="44">
        <v>91</v>
      </c>
      <c r="L14701" s="45">
        <v>25985.989374802608</v>
      </c>
      <c r="M14701" s="46">
        <v>27532.567736882094</v>
      </c>
      <c r="N14701" s="45"/>
      <c r="O14701" s="46"/>
    </row>
    <row r="14702" spans="1:15" x14ac:dyDescent="0.2">
      <c r="A14702" s="11" t="str">
        <f t="shared" si="1374"/>
        <v>9321002 - Region Sjælland0-4 år</v>
      </c>
      <c r="B14702" s="12" t="str">
        <f t="shared" si="1377"/>
        <v>932100</v>
      </c>
      <c r="C14702" s="14">
        <f t="shared" si="1375"/>
        <v>0</v>
      </c>
      <c r="D14702" s="14">
        <f t="shared" si="1376"/>
        <v>0</v>
      </c>
      <c r="E14702" s="19" t="str">
        <f t="shared" si="1378"/>
        <v>932100 - Pakkeriarbejde</v>
      </c>
      <c r="F14702" s="19" t="str">
        <f t="shared" si="1379"/>
        <v>0-4 år</v>
      </c>
      <c r="G14702" s="40" t="s">
        <v>516</v>
      </c>
      <c r="H14702" s="41" t="s">
        <v>272</v>
      </c>
      <c r="I14702" s="42" t="s">
        <v>20</v>
      </c>
      <c r="J14702" s="43" t="s">
        <v>16</v>
      </c>
      <c r="K14702" s="44">
        <v>155</v>
      </c>
      <c r="L14702" s="45">
        <v>23595.008826237379</v>
      </c>
      <c r="M14702" s="46">
        <v>24996.258026852109</v>
      </c>
      <c r="N14702" s="45"/>
      <c r="O14702" s="46"/>
    </row>
    <row r="14703" spans="1:15" x14ac:dyDescent="0.2">
      <c r="A14703" s="11" t="str">
        <f t="shared" si="1374"/>
        <v>9321002 - Region Sjælland10-14 år</v>
      </c>
      <c r="B14703" s="12" t="str">
        <f t="shared" si="1377"/>
        <v>932100</v>
      </c>
      <c r="C14703" s="14">
        <f t="shared" si="1375"/>
        <v>0</v>
      </c>
      <c r="D14703" s="14">
        <f t="shared" si="1376"/>
        <v>0</v>
      </c>
      <c r="E14703" s="19" t="str">
        <f t="shared" si="1378"/>
        <v>932100 - Pakkeriarbejde</v>
      </c>
      <c r="F14703" s="19" t="str">
        <f t="shared" si="1379"/>
        <v>10-14 år</v>
      </c>
      <c r="G14703" s="40" t="s">
        <v>516</v>
      </c>
      <c r="H14703" s="41" t="s">
        <v>272</v>
      </c>
      <c r="I14703" s="42" t="s">
        <v>20</v>
      </c>
      <c r="J14703" s="43" t="s">
        <v>17</v>
      </c>
      <c r="K14703" s="44">
        <v>60</v>
      </c>
      <c r="L14703" s="45">
        <v>26138.961683759524</v>
      </c>
      <c r="M14703" s="46">
        <v>27691.289950894483</v>
      </c>
      <c r="N14703" s="45"/>
      <c r="O14703" s="46"/>
    </row>
    <row r="14704" spans="1:15" x14ac:dyDescent="0.2">
      <c r="A14704" s="11" t="str">
        <f t="shared" si="1374"/>
        <v>9321002 - Region Sjælland15-20 år</v>
      </c>
      <c r="B14704" s="12" t="str">
        <f t="shared" si="1377"/>
        <v>932100</v>
      </c>
      <c r="C14704" s="14">
        <f t="shared" si="1375"/>
        <v>0</v>
      </c>
      <c r="D14704" s="14">
        <f t="shared" si="1376"/>
        <v>0</v>
      </c>
      <c r="E14704" s="19" t="str">
        <f t="shared" si="1378"/>
        <v>932100 - Pakkeriarbejde</v>
      </c>
      <c r="F14704" s="19" t="str">
        <f t="shared" si="1379"/>
        <v>15-20 år</v>
      </c>
      <c r="G14704" s="40" t="s">
        <v>516</v>
      </c>
      <c r="H14704" s="41" t="s">
        <v>272</v>
      </c>
      <c r="I14704" s="42" t="s">
        <v>20</v>
      </c>
      <c r="J14704" s="43" t="s">
        <v>18</v>
      </c>
      <c r="K14704" s="44">
        <v>53</v>
      </c>
      <c r="L14704" s="45">
        <v>26756.275529921688</v>
      </c>
      <c r="M14704" s="46">
        <v>28348.698130715122</v>
      </c>
      <c r="N14704" s="45"/>
      <c r="O14704" s="46"/>
    </row>
    <row r="14705" spans="1:15" x14ac:dyDescent="0.2">
      <c r="A14705" s="11" t="str">
        <f t="shared" si="1374"/>
        <v>9321002 - Region Sjælland20-24 år</v>
      </c>
      <c r="B14705" s="12" t="str">
        <f t="shared" si="1377"/>
        <v>932100</v>
      </c>
      <c r="C14705" s="14">
        <f t="shared" si="1375"/>
        <v>0</v>
      </c>
      <c r="D14705" s="14">
        <f t="shared" si="1376"/>
        <v>0</v>
      </c>
      <c r="E14705" s="19" t="str">
        <f t="shared" si="1378"/>
        <v>932100 - Pakkeriarbejde</v>
      </c>
      <c r="F14705" s="19" t="str">
        <f t="shared" si="1379"/>
        <v>20-24 år</v>
      </c>
      <c r="G14705" s="40" t="s">
        <v>516</v>
      </c>
      <c r="H14705" s="41" t="s">
        <v>272</v>
      </c>
      <c r="I14705" s="42" t="s">
        <v>20</v>
      </c>
      <c r="J14705" s="43" t="s">
        <v>19</v>
      </c>
      <c r="K14705" s="44">
        <v>41</v>
      </c>
      <c r="L14705" s="45">
        <v>26893.956024122846</v>
      </c>
      <c r="M14705" s="46">
        <v>28494.219512447708</v>
      </c>
      <c r="N14705" s="45"/>
      <c r="O14705" s="46"/>
    </row>
    <row r="14706" spans="1:15" x14ac:dyDescent="0.2">
      <c r="A14706" s="11" t="str">
        <f t="shared" si="1374"/>
        <v>9321002 - Region Sjælland25 år og derover</v>
      </c>
      <c r="B14706" s="12" t="str">
        <f t="shared" si="1377"/>
        <v>932100</v>
      </c>
      <c r="C14706" s="14">
        <f t="shared" si="1375"/>
        <v>0</v>
      </c>
      <c r="D14706" s="14">
        <f t="shared" si="1376"/>
        <v>0</v>
      </c>
      <c r="E14706" s="19" t="str">
        <f t="shared" si="1378"/>
        <v>932100 - Pakkeriarbejde</v>
      </c>
      <c r="F14706" s="19" t="str">
        <f t="shared" si="1379"/>
        <v>25 år og derover</v>
      </c>
      <c r="G14706" s="40" t="s">
        <v>516</v>
      </c>
      <c r="H14706" s="41" t="s">
        <v>272</v>
      </c>
      <c r="I14706" s="42" t="s">
        <v>20</v>
      </c>
      <c r="J14706" s="43" t="s">
        <v>9</v>
      </c>
      <c r="K14706" s="44">
        <v>233</v>
      </c>
      <c r="L14706" s="45">
        <v>26491.957966689388</v>
      </c>
      <c r="M14706" s="46">
        <v>28067.648446196887</v>
      </c>
      <c r="N14706" s="45"/>
      <c r="O14706" s="46"/>
    </row>
    <row r="14707" spans="1:15" x14ac:dyDescent="0.2">
      <c r="A14707" s="11" t="str">
        <f t="shared" si="1374"/>
        <v>9321002 - Region SjællandAlle uanset erf.</v>
      </c>
      <c r="B14707" s="12" t="str">
        <f t="shared" si="1377"/>
        <v>932100</v>
      </c>
      <c r="C14707" s="14">
        <f t="shared" si="1375"/>
        <v>0</v>
      </c>
      <c r="D14707" s="14">
        <f t="shared" si="1376"/>
        <v>0</v>
      </c>
      <c r="E14707" s="19" t="str">
        <f t="shared" si="1378"/>
        <v>932100 - Pakkeriarbejde</v>
      </c>
      <c r="F14707" s="19" t="str">
        <f t="shared" si="1379"/>
        <v>Alle uanset erf.</v>
      </c>
      <c r="G14707" s="40" t="s">
        <v>516</v>
      </c>
      <c r="H14707" s="41" t="s">
        <v>272</v>
      </c>
      <c r="I14707" s="42" t="s">
        <v>20</v>
      </c>
      <c r="J14707" s="43" t="s">
        <v>10</v>
      </c>
      <c r="K14707" s="44">
        <v>633</v>
      </c>
      <c r="L14707" s="45">
        <v>26143.153865836255</v>
      </c>
      <c r="M14707" s="46">
        <v>27691.289950894483</v>
      </c>
      <c r="N14707" s="45"/>
      <c r="O14707" s="46"/>
    </row>
    <row r="14708" spans="1:15" x14ac:dyDescent="0.2">
      <c r="A14708" s="11" t="str">
        <f t="shared" si="1374"/>
        <v>9321003 - Region SyddanmarkUnder 1 år</v>
      </c>
      <c r="B14708" s="12" t="str">
        <f t="shared" si="1377"/>
        <v>932100</v>
      </c>
      <c r="C14708" s="14">
        <f t="shared" si="1375"/>
        <v>0</v>
      </c>
      <c r="D14708" s="14">
        <f t="shared" si="1376"/>
        <v>0</v>
      </c>
      <c r="E14708" s="19" t="str">
        <f t="shared" si="1378"/>
        <v>932100 - Pakkeriarbejde</v>
      </c>
      <c r="F14708" s="19" t="str">
        <f t="shared" si="1379"/>
        <v>Under 1 år</v>
      </c>
      <c r="G14708" s="40" t="s">
        <v>516</v>
      </c>
      <c r="H14708" s="41" t="s">
        <v>272</v>
      </c>
      <c r="I14708" s="42" t="s">
        <v>544</v>
      </c>
      <c r="J14708" s="43" t="s">
        <v>13</v>
      </c>
      <c r="K14708" s="44">
        <v>133</v>
      </c>
      <c r="L14708" s="45">
        <v>22874.294087958191</v>
      </c>
      <c r="M14708" s="46">
        <v>24218.569312553427</v>
      </c>
      <c r="N14708" s="45"/>
      <c r="O14708" s="46"/>
    </row>
    <row r="14709" spans="1:15" x14ac:dyDescent="0.2">
      <c r="A14709" s="11" t="str">
        <f t="shared" si="1374"/>
        <v>9321003 - Region Syddanmark1 år</v>
      </c>
      <c r="B14709" s="12" t="str">
        <f t="shared" si="1377"/>
        <v>932100</v>
      </c>
      <c r="C14709" s="14">
        <f t="shared" si="1375"/>
        <v>0</v>
      </c>
      <c r="D14709" s="14">
        <f t="shared" si="1376"/>
        <v>0</v>
      </c>
      <c r="E14709" s="19" t="str">
        <f t="shared" si="1378"/>
        <v>932100 - Pakkeriarbejde</v>
      </c>
      <c r="F14709" s="19" t="str">
        <f t="shared" si="1379"/>
        <v>1 år</v>
      </c>
      <c r="G14709" s="40" t="s">
        <v>516</v>
      </c>
      <c r="H14709" s="41" t="s">
        <v>272</v>
      </c>
      <c r="I14709" s="42" t="s">
        <v>544</v>
      </c>
      <c r="J14709" s="43" t="s">
        <v>22</v>
      </c>
      <c r="K14709" s="44">
        <v>112</v>
      </c>
      <c r="L14709" s="45">
        <v>24023.712379297511</v>
      </c>
      <c r="M14709" s="46">
        <v>25445.876024575504</v>
      </c>
      <c r="N14709" s="45"/>
      <c r="O14709" s="46"/>
    </row>
    <row r="14710" spans="1:15" x14ac:dyDescent="0.2">
      <c r="A14710" s="11" t="str">
        <f t="shared" si="1374"/>
        <v>9321003 - Region Syddanmark2 år</v>
      </c>
      <c r="B14710" s="12" t="str">
        <f t="shared" si="1377"/>
        <v>932100</v>
      </c>
      <c r="C14710" s="14">
        <f t="shared" si="1375"/>
        <v>0</v>
      </c>
      <c r="D14710" s="14">
        <f t="shared" si="1376"/>
        <v>0</v>
      </c>
      <c r="E14710" s="19" t="str">
        <f t="shared" si="1378"/>
        <v>932100 - Pakkeriarbejde</v>
      </c>
      <c r="F14710" s="19" t="str">
        <f t="shared" si="1379"/>
        <v>2 år</v>
      </c>
      <c r="G14710" s="40" t="s">
        <v>516</v>
      </c>
      <c r="H14710" s="41" t="s">
        <v>272</v>
      </c>
      <c r="I14710" s="42" t="s">
        <v>544</v>
      </c>
      <c r="J14710" s="43" t="s">
        <v>23</v>
      </c>
      <c r="K14710" s="44">
        <v>81</v>
      </c>
      <c r="L14710" s="45">
        <v>24558.267303336343</v>
      </c>
      <c r="M14710" s="46">
        <v>26023.061528529008</v>
      </c>
      <c r="N14710" s="45"/>
      <c r="O14710" s="46"/>
    </row>
    <row r="14711" spans="1:15" x14ac:dyDescent="0.2">
      <c r="A14711" s="11" t="str">
        <f t="shared" si="1374"/>
        <v>9321003 - Region Syddanmark3 år</v>
      </c>
      <c r="B14711" s="12" t="str">
        <f t="shared" si="1377"/>
        <v>932100</v>
      </c>
      <c r="C14711" s="14">
        <f t="shared" si="1375"/>
        <v>0</v>
      </c>
      <c r="D14711" s="14">
        <f t="shared" si="1376"/>
        <v>0</v>
      </c>
      <c r="E14711" s="19" t="str">
        <f t="shared" si="1378"/>
        <v>932100 - Pakkeriarbejde</v>
      </c>
      <c r="F14711" s="19" t="str">
        <f t="shared" si="1379"/>
        <v>3 år</v>
      </c>
      <c r="G14711" s="40" t="s">
        <v>516</v>
      </c>
      <c r="H14711" s="41" t="s">
        <v>272</v>
      </c>
      <c r="I14711" s="42" t="s">
        <v>544</v>
      </c>
      <c r="J14711" s="43" t="s">
        <v>14</v>
      </c>
      <c r="K14711" s="44">
        <v>87</v>
      </c>
      <c r="L14711" s="45">
        <v>26168.52683366706</v>
      </c>
      <c r="M14711" s="46">
        <v>27731.128662512587</v>
      </c>
      <c r="N14711" s="45"/>
      <c r="O14711" s="46"/>
    </row>
    <row r="14712" spans="1:15" x14ac:dyDescent="0.2">
      <c r="A14712" s="11" t="str">
        <f t="shared" si="1374"/>
        <v>9321003 - Region Syddanmark4 år</v>
      </c>
      <c r="B14712" s="12" t="str">
        <f t="shared" si="1377"/>
        <v>932100</v>
      </c>
      <c r="C14712" s="14">
        <f t="shared" si="1375"/>
        <v>0</v>
      </c>
      <c r="D14712" s="14">
        <f t="shared" si="1376"/>
        <v>0</v>
      </c>
      <c r="E14712" s="19" t="str">
        <f t="shared" si="1378"/>
        <v>932100 - Pakkeriarbejde</v>
      </c>
      <c r="F14712" s="19" t="str">
        <f t="shared" si="1379"/>
        <v>4 år</v>
      </c>
      <c r="G14712" s="40" t="s">
        <v>516</v>
      </c>
      <c r="H14712" s="41" t="s">
        <v>272</v>
      </c>
      <c r="I14712" s="42" t="s">
        <v>544</v>
      </c>
      <c r="J14712" s="43" t="s">
        <v>24</v>
      </c>
      <c r="K14712" s="44">
        <v>79</v>
      </c>
      <c r="L14712" s="45">
        <v>24441.362898961543</v>
      </c>
      <c r="M14712" s="46">
        <v>25877.731535041625</v>
      </c>
      <c r="N14712" s="45"/>
      <c r="O14712" s="46"/>
    </row>
    <row r="14713" spans="1:15" x14ac:dyDescent="0.2">
      <c r="A14713" s="11" t="str">
        <f t="shared" si="1374"/>
        <v>9321003 - Region Syddanmark5-9 år</v>
      </c>
      <c r="B14713" s="12" t="str">
        <f t="shared" si="1377"/>
        <v>932100</v>
      </c>
      <c r="C14713" s="14">
        <f t="shared" si="1375"/>
        <v>0</v>
      </c>
      <c r="D14713" s="14">
        <f t="shared" si="1376"/>
        <v>0</v>
      </c>
      <c r="E14713" s="19" t="str">
        <f t="shared" si="1378"/>
        <v>932100 - Pakkeriarbejde</v>
      </c>
      <c r="F14713" s="19" t="str">
        <f t="shared" si="1379"/>
        <v>5-9 år</v>
      </c>
      <c r="G14713" s="40" t="s">
        <v>516</v>
      </c>
      <c r="H14713" s="41" t="s">
        <v>272</v>
      </c>
      <c r="I14713" s="42" t="s">
        <v>544</v>
      </c>
      <c r="J14713" s="43" t="s">
        <v>15</v>
      </c>
      <c r="K14713" s="44">
        <v>301</v>
      </c>
      <c r="L14713" s="45">
        <v>26198.956359552965</v>
      </c>
      <c r="M14713" s="46">
        <v>27749.890815082374</v>
      </c>
      <c r="N14713" s="45"/>
      <c r="O14713" s="46"/>
    </row>
    <row r="14714" spans="1:15" x14ac:dyDescent="0.2">
      <c r="A14714" s="11" t="str">
        <f t="shared" si="1374"/>
        <v>9321003 - Region Syddanmark0-4 år</v>
      </c>
      <c r="B14714" s="12" t="str">
        <f t="shared" si="1377"/>
        <v>932100</v>
      </c>
      <c r="C14714" s="14">
        <f t="shared" si="1375"/>
        <v>0</v>
      </c>
      <c r="D14714" s="14">
        <f t="shared" si="1376"/>
        <v>0</v>
      </c>
      <c r="E14714" s="19" t="str">
        <f t="shared" si="1378"/>
        <v>932100 - Pakkeriarbejde</v>
      </c>
      <c r="F14714" s="19" t="str">
        <f t="shared" si="1379"/>
        <v>0-4 år</v>
      </c>
      <c r="G14714" s="40" t="s">
        <v>516</v>
      </c>
      <c r="H14714" s="41" t="s">
        <v>272</v>
      </c>
      <c r="I14714" s="42" t="s">
        <v>544</v>
      </c>
      <c r="J14714" s="43" t="s">
        <v>16</v>
      </c>
      <c r="K14714" s="44">
        <v>492</v>
      </c>
      <c r="L14714" s="45">
        <v>23740.204341601926</v>
      </c>
      <c r="M14714" s="46">
        <v>25135.36733113628</v>
      </c>
      <c r="N14714" s="45"/>
      <c r="O14714" s="46"/>
    </row>
    <row r="14715" spans="1:15" x14ac:dyDescent="0.2">
      <c r="A14715" s="11" t="str">
        <f t="shared" si="1374"/>
        <v>9321003 - Region Syddanmark10-14 år</v>
      </c>
      <c r="B14715" s="12" t="str">
        <f t="shared" si="1377"/>
        <v>932100</v>
      </c>
      <c r="C14715" s="14">
        <f t="shared" si="1375"/>
        <v>0</v>
      </c>
      <c r="D14715" s="14">
        <f t="shared" si="1376"/>
        <v>0</v>
      </c>
      <c r="E14715" s="19" t="str">
        <f t="shared" si="1378"/>
        <v>932100 - Pakkeriarbejde</v>
      </c>
      <c r="F14715" s="19" t="str">
        <f t="shared" si="1379"/>
        <v>10-14 år</v>
      </c>
      <c r="G14715" s="40" t="s">
        <v>516</v>
      </c>
      <c r="H14715" s="41" t="s">
        <v>272</v>
      </c>
      <c r="I14715" s="42" t="s">
        <v>544</v>
      </c>
      <c r="J14715" s="43" t="s">
        <v>17</v>
      </c>
      <c r="K14715" s="44">
        <v>187</v>
      </c>
      <c r="L14715" s="45">
        <v>27235.400175872041</v>
      </c>
      <c r="M14715" s="46">
        <v>28859.873775970402</v>
      </c>
      <c r="N14715" s="45"/>
      <c r="O14715" s="46"/>
    </row>
    <row r="14716" spans="1:15" x14ac:dyDescent="0.2">
      <c r="A14716" s="11" t="str">
        <f t="shared" si="1374"/>
        <v>9321003 - Region Syddanmark15-20 år</v>
      </c>
      <c r="B14716" s="12" t="str">
        <f t="shared" si="1377"/>
        <v>932100</v>
      </c>
      <c r="C14716" s="14">
        <f t="shared" si="1375"/>
        <v>0</v>
      </c>
      <c r="D14716" s="14">
        <f t="shared" si="1376"/>
        <v>0</v>
      </c>
      <c r="E14716" s="19" t="str">
        <f t="shared" si="1378"/>
        <v>932100 - Pakkeriarbejde</v>
      </c>
      <c r="F14716" s="19" t="str">
        <f t="shared" si="1379"/>
        <v>15-20 år</v>
      </c>
      <c r="G14716" s="40" t="s">
        <v>516</v>
      </c>
      <c r="H14716" s="41" t="s">
        <v>272</v>
      </c>
      <c r="I14716" s="42" t="s">
        <v>544</v>
      </c>
      <c r="J14716" s="43" t="s">
        <v>18</v>
      </c>
      <c r="K14716" s="44">
        <v>142</v>
      </c>
      <c r="L14716" s="45">
        <v>28146.82704127668</v>
      </c>
      <c r="M14716" s="46">
        <v>29800.958185042738</v>
      </c>
      <c r="N14716" s="45"/>
      <c r="O14716" s="46"/>
    </row>
    <row r="14717" spans="1:15" x14ac:dyDescent="0.2">
      <c r="A14717" s="11" t="str">
        <f t="shared" si="1374"/>
        <v>9321003 - Region Syddanmark20-24 år</v>
      </c>
      <c r="B14717" s="12" t="str">
        <f t="shared" si="1377"/>
        <v>932100</v>
      </c>
      <c r="C14717" s="14">
        <f t="shared" si="1375"/>
        <v>0</v>
      </c>
      <c r="D14717" s="14">
        <f t="shared" si="1376"/>
        <v>0</v>
      </c>
      <c r="E14717" s="19" t="str">
        <f t="shared" si="1378"/>
        <v>932100 - Pakkeriarbejde</v>
      </c>
      <c r="F14717" s="19" t="str">
        <f t="shared" si="1379"/>
        <v>20-24 år</v>
      </c>
      <c r="G14717" s="40" t="s">
        <v>516</v>
      </c>
      <c r="H14717" s="41" t="s">
        <v>272</v>
      </c>
      <c r="I14717" s="42" t="s">
        <v>544</v>
      </c>
      <c r="J14717" s="43" t="s">
        <v>19</v>
      </c>
      <c r="K14717" s="44">
        <v>150</v>
      </c>
      <c r="L14717" s="45">
        <v>29062.851882359293</v>
      </c>
      <c r="M14717" s="46">
        <v>30764.143553767222</v>
      </c>
      <c r="N14717" s="45"/>
      <c r="O14717" s="46"/>
    </row>
    <row r="14718" spans="1:15" x14ac:dyDescent="0.2">
      <c r="A14718" s="11" t="str">
        <f t="shared" si="1374"/>
        <v>9321003 - Region Syddanmark25 år og derover</v>
      </c>
      <c r="B14718" s="12" t="str">
        <f t="shared" si="1377"/>
        <v>932100</v>
      </c>
      <c r="C14718" s="14">
        <f t="shared" si="1375"/>
        <v>0</v>
      </c>
      <c r="D14718" s="14">
        <f t="shared" si="1376"/>
        <v>0</v>
      </c>
      <c r="E14718" s="19" t="str">
        <f t="shared" si="1378"/>
        <v>932100 - Pakkeriarbejde</v>
      </c>
      <c r="F14718" s="19" t="str">
        <f t="shared" si="1379"/>
        <v>25 år og derover</v>
      </c>
      <c r="G14718" s="40" t="s">
        <v>516</v>
      </c>
      <c r="H14718" s="41" t="s">
        <v>272</v>
      </c>
      <c r="I14718" s="42" t="s">
        <v>544</v>
      </c>
      <c r="J14718" s="43" t="s">
        <v>9</v>
      </c>
      <c r="K14718" s="44">
        <v>798</v>
      </c>
      <c r="L14718" s="45">
        <v>30208.511534632744</v>
      </c>
      <c r="M14718" s="46">
        <v>31976.868242623128</v>
      </c>
      <c r="N14718" s="45"/>
      <c r="O14718" s="46"/>
    </row>
    <row r="14719" spans="1:15" x14ac:dyDescent="0.2">
      <c r="A14719" s="11" t="str">
        <f t="shared" si="1374"/>
        <v>9321003 - Region SyddanmarkAlle uanset erf.</v>
      </c>
      <c r="B14719" s="12" t="str">
        <f t="shared" si="1377"/>
        <v>932100</v>
      </c>
      <c r="C14719" s="14">
        <f t="shared" si="1375"/>
        <v>0</v>
      </c>
      <c r="D14719" s="14">
        <f t="shared" si="1376"/>
        <v>0</v>
      </c>
      <c r="E14719" s="19" t="str">
        <f t="shared" si="1378"/>
        <v>932100 - Pakkeriarbejde</v>
      </c>
      <c r="F14719" s="19" t="str">
        <f t="shared" si="1379"/>
        <v>Alle uanset erf.</v>
      </c>
      <c r="G14719" s="40" t="s">
        <v>516</v>
      </c>
      <c r="H14719" s="41" t="s">
        <v>272</v>
      </c>
      <c r="I14719" s="42" t="s">
        <v>544</v>
      </c>
      <c r="J14719" s="43" t="s">
        <v>10</v>
      </c>
      <c r="K14719" s="44">
        <v>2070</v>
      </c>
      <c r="L14719" s="45">
        <v>27820.96051703949</v>
      </c>
      <c r="M14719" s="46">
        <v>29431.450881882312</v>
      </c>
      <c r="N14719" s="45"/>
      <c r="O14719" s="46"/>
    </row>
    <row r="14720" spans="1:15" x14ac:dyDescent="0.2">
      <c r="A14720" s="11" t="str">
        <f t="shared" si="1374"/>
        <v>9321004 - Region MidtjyllandUnder 1 år</v>
      </c>
      <c r="B14720" s="12" t="str">
        <f t="shared" si="1377"/>
        <v>932100</v>
      </c>
      <c r="C14720" s="14">
        <f t="shared" si="1375"/>
        <v>0</v>
      </c>
      <c r="D14720" s="14">
        <f t="shared" si="1376"/>
        <v>0</v>
      </c>
      <c r="E14720" s="19" t="str">
        <f t="shared" si="1378"/>
        <v>932100 - Pakkeriarbejde</v>
      </c>
      <c r="F14720" s="19" t="str">
        <f t="shared" si="1379"/>
        <v>Under 1 år</v>
      </c>
      <c r="G14720" s="40" t="s">
        <v>516</v>
      </c>
      <c r="H14720" s="41" t="s">
        <v>272</v>
      </c>
      <c r="I14720" s="42" t="s">
        <v>517</v>
      </c>
      <c r="J14720" s="43" t="s">
        <v>13</v>
      </c>
      <c r="K14720" s="44">
        <v>147</v>
      </c>
      <c r="L14720" s="45">
        <v>23244.504518659858</v>
      </c>
      <c r="M14720" s="46">
        <v>24607.772116251501</v>
      </c>
      <c r="N14720" s="45"/>
      <c r="O14720" s="46"/>
    </row>
    <row r="14721" spans="1:15" x14ac:dyDescent="0.2">
      <c r="A14721" s="11" t="str">
        <f t="shared" si="1374"/>
        <v>9321004 - Region Midtjylland1 år</v>
      </c>
      <c r="B14721" s="12" t="str">
        <f t="shared" si="1377"/>
        <v>932100</v>
      </c>
      <c r="C14721" s="14">
        <f t="shared" si="1375"/>
        <v>0</v>
      </c>
      <c r="D14721" s="14">
        <f t="shared" si="1376"/>
        <v>0</v>
      </c>
      <c r="E14721" s="19" t="str">
        <f t="shared" si="1378"/>
        <v>932100 - Pakkeriarbejde</v>
      </c>
      <c r="F14721" s="19" t="str">
        <f t="shared" si="1379"/>
        <v>1 år</v>
      </c>
      <c r="G14721" s="40" t="s">
        <v>516</v>
      </c>
      <c r="H14721" s="41" t="s">
        <v>272</v>
      </c>
      <c r="I14721" s="42" t="s">
        <v>517</v>
      </c>
      <c r="J14721" s="43" t="s">
        <v>22</v>
      </c>
      <c r="K14721" s="44">
        <v>117</v>
      </c>
      <c r="L14721" s="45">
        <v>23813.042250976021</v>
      </c>
      <c r="M14721" s="46">
        <v>25224.031735171215</v>
      </c>
      <c r="N14721" s="45"/>
      <c r="O14721" s="46"/>
    </row>
    <row r="14722" spans="1:15" x14ac:dyDescent="0.2">
      <c r="A14722" s="11" t="str">
        <f t="shared" ref="A14722:A14785" si="1380">B14722&amp;I14722&amp;F14722</f>
        <v>9321004 - Region Midtjylland2 år</v>
      </c>
      <c r="B14722" s="12" t="str">
        <f t="shared" si="1377"/>
        <v>932100</v>
      </c>
      <c r="C14722" s="14">
        <f t="shared" ref="C14722:C14785" si="1381">N14722*1.2</f>
        <v>0</v>
      </c>
      <c r="D14722" s="14">
        <f t="shared" ref="D14722:D14785" si="1382">O14722*1.2</f>
        <v>0</v>
      </c>
      <c r="E14722" s="19" t="str">
        <f t="shared" si="1378"/>
        <v>932100 - Pakkeriarbejde</v>
      </c>
      <c r="F14722" s="19" t="str">
        <f t="shared" si="1379"/>
        <v>2 år</v>
      </c>
      <c r="G14722" s="40" t="s">
        <v>516</v>
      </c>
      <c r="H14722" s="41" t="s">
        <v>272</v>
      </c>
      <c r="I14722" s="42" t="s">
        <v>517</v>
      </c>
      <c r="J14722" s="43" t="s">
        <v>23</v>
      </c>
      <c r="K14722" s="44">
        <v>83</v>
      </c>
      <c r="L14722" s="45">
        <v>23722.458164064392</v>
      </c>
      <c r="M14722" s="46">
        <v>25093.202111745893</v>
      </c>
      <c r="N14722" s="45"/>
      <c r="O14722" s="46"/>
    </row>
    <row r="14723" spans="1:15" x14ac:dyDescent="0.2">
      <c r="A14723" s="11" t="str">
        <f t="shared" si="1380"/>
        <v>9321004 - Region Midtjylland3 år</v>
      </c>
      <c r="B14723" s="12" t="str">
        <f t="shared" ref="B14723:B14786" si="1383">LEFT(E14723,6)</f>
        <v>932100</v>
      </c>
      <c r="C14723" s="14">
        <f t="shared" si="1381"/>
        <v>0</v>
      </c>
      <c r="D14723" s="14">
        <f t="shared" si="1382"/>
        <v>0</v>
      </c>
      <c r="E14723" s="19" t="str">
        <f t="shared" ref="E14723:E14786" si="1384">TRIM(H14723)</f>
        <v>932100 - Pakkeriarbejde</v>
      </c>
      <c r="F14723" s="19" t="str">
        <f t="shared" ref="F14723:F14786" si="1385">MID(J14723,6,30)</f>
        <v>3 år</v>
      </c>
      <c r="G14723" s="40" t="s">
        <v>516</v>
      </c>
      <c r="H14723" s="41" t="s">
        <v>272</v>
      </c>
      <c r="I14723" s="42" t="s">
        <v>517</v>
      </c>
      <c r="J14723" s="43" t="s">
        <v>14</v>
      </c>
      <c r="K14723" s="44">
        <v>83</v>
      </c>
      <c r="L14723" s="45">
        <v>23986.572116915446</v>
      </c>
      <c r="M14723" s="46">
        <v>25393.361257894361</v>
      </c>
      <c r="N14723" s="45"/>
      <c r="O14723" s="46"/>
    </row>
    <row r="14724" spans="1:15" x14ac:dyDescent="0.2">
      <c r="A14724" s="11" t="str">
        <f t="shared" si="1380"/>
        <v>9321004 - Region Midtjylland4 år</v>
      </c>
      <c r="B14724" s="12" t="str">
        <f t="shared" si="1383"/>
        <v>932100</v>
      </c>
      <c r="C14724" s="14">
        <f t="shared" si="1381"/>
        <v>0</v>
      </c>
      <c r="D14724" s="14">
        <f t="shared" si="1382"/>
        <v>0</v>
      </c>
      <c r="E14724" s="19" t="str">
        <f t="shared" si="1384"/>
        <v>932100 - Pakkeriarbejde</v>
      </c>
      <c r="F14724" s="19" t="str">
        <f t="shared" si="1385"/>
        <v>4 år</v>
      </c>
      <c r="G14724" s="40" t="s">
        <v>516</v>
      </c>
      <c r="H14724" s="41" t="s">
        <v>272</v>
      </c>
      <c r="I14724" s="42" t="s">
        <v>517</v>
      </c>
      <c r="J14724" s="43" t="s">
        <v>24</v>
      </c>
      <c r="K14724" s="44">
        <v>75</v>
      </c>
      <c r="L14724" s="45">
        <v>23912.518541083948</v>
      </c>
      <c r="M14724" s="46">
        <v>25335.692514760904</v>
      </c>
      <c r="N14724" s="45"/>
      <c r="O14724" s="46"/>
    </row>
    <row r="14725" spans="1:15" x14ac:dyDescent="0.2">
      <c r="A14725" s="11" t="str">
        <f t="shared" si="1380"/>
        <v>9321004 - Region Midtjylland5-9 år</v>
      </c>
      <c r="B14725" s="12" t="str">
        <f t="shared" si="1383"/>
        <v>932100</v>
      </c>
      <c r="C14725" s="14">
        <f t="shared" si="1381"/>
        <v>0</v>
      </c>
      <c r="D14725" s="14">
        <f t="shared" si="1382"/>
        <v>0</v>
      </c>
      <c r="E14725" s="19" t="str">
        <f t="shared" si="1384"/>
        <v>932100 - Pakkeriarbejde</v>
      </c>
      <c r="F14725" s="19" t="str">
        <f t="shared" si="1385"/>
        <v>5-9 år</v>
      </c>
      <c r="G14725" s="40" t="s">
        <v>516</v>
      </c>
      <c r="H14725" s="41" t="s">
        <v>272</v>
      </c>
      <c r="I14725" s="42" t="s">
        <v>517</v>
      </c>
      <c r="J14725" s="43" t="s">
        <v>15</v>
      </c>
      <c r="K14725" s="44">
        <v>337</v>
      </c>
      <c r="L14725" s="45">
        <v>25038.523221227348</v>
      </c>
      <c r="M14725" s="46">
        <v>26534.516432076736</v>
      </c>
      <c r="N14725" s="45"/>
      <c r="O14725" s="46"/>
    </row>
    <row r="14726" spans="1:15" x14ac:dyDescent="0.2">
      <c r="A14726" s="11" t="str">
        <f t="shared" si="1380"/>
        <v>9321004 - Region Midtjylland0-4 år</v>
      </c>
      <c r="B14726" s="12" t="str">
        <f t="shared" si="1383"/>
        <v>932100</v>
      </c>
      <c r="C14726" s="14">
        <f t="shared" si="1381"/>
        <v>0</v>
      </c>
      <c r="D14726" s="14">
        <f t="shared" si="1382"/>
        <v>0</v>
      </c>
      <c r="E14726" s="19" t="str">
        <f t="shared" si="1384"/>
        <v>932100 - Pakkeriarbejde</v>
      </c>
      <c r="F14726" s="19" t="str">
        <f t="shared" si="1385"/>
        <v>0-4 år</v>
      </c>
      <c r="G14726" s="40" t="s">
        <v>516</v>
      </c>
      <c r="H14726" s="41" t="s">
        <v>272</v>
      </c>
      <c r="I14726" s="42" t="s">
        <v>517</v>
      </c>
      <c r="J14726" s="43" t="s">
        <v>16</v>
      </c>
      <c r="K14726" s="44">
        <v>505</v>
      </c>
      <c r="L14726" s="45">
        <v>23757.75130537838</v>
      </c>
      <c r="M14726" s="46">
        <v>25159.006997722627</v>
      </c>
      <c r="N14726" s="45"/>
      <c r="O14726" s="46"/>
    </row>
    <row r="14727" spans="1:15" x14ac:dyDescent="0.2">
      <c r="A14727" s="11" t="str">
        <f t="shared" si="1380"/>
        <v>9321004 - Region Midtjylland10-14 år</v>
      </c>
      <c r="B14727" s="12" t="str">
        <f t="shared" si="1383"/>
        <v>932100</v>
      </c>
      <c r="C14727" s="14">
        <f t="shared" si="1381"/>
        <v>0</v>
      </c>
      <c r="D14727" s="14">
        <f t="shared" si="1382"/>
        <v>0</v>
      </c>
      <c r="E14727" s="19" t="str">
        <f t="shared" si="1384"/>
        <v>932100 - Pakkeriarbejde</v>
      </c>
      <c r="F14727" s="19" t="str">
        <f t="shared" si="1385"/>
        <v>10-14 år</v>
      </c>
      <c r="G14727" s="40" t="s">
        <v>516</v>
      </c>
      <c r="H14727" s="41" t="s">
        <v>272</v>
      </c>
      <c r="I14727" s="42" t="s">
        <v>517</v>
      </c>
      <c r="J14727" s="43" t="s">
        <v>17</v>
      </c>
      <c r="K14727" s="44">
        <v>195</v>
      </c>
      <c r="L14727" s="45">
        <v>27517.387990667605</v>
      </c>
      <c r="M14727" s="46">
        <v>29155.108849915654</v>
      </c>
      <c r="N14727" s="45"/>
      <c r="O14727" s="46"/>
    </row>
    <row r="14728" spans="1:15" x14ac:dyDescent="0.2">
      <c r="A14728" s="11" t="str">
        <f t="shared" si="1380"/>
        <v>9321004 - Region Midtjylland15-20 år</v>
      </c>
      <c r="B14728" s="12" t="str">
        <f t="shared" si="1383"/>
        <v>932100</v>
      </c>
      <c r="C14728" s="14">
        <f t="shared" si="1381"/>
        <v>0</v>
      </c>
      <c r="D14728" s="14">
        <f t="shared" si="1382"/>
        <v>0</v>
      </c>
      <c r="E14728" s="19" t="str">
        <f t="shared" si="1384"/>
        <v>932100 - Pakkeriarbejde</v>
      </c>
      <c r="F14728" s="19" t="str">
        <f t="shared" si="1385"/>
        <v>15-20 år</v>
      </c>
      <c r="G14728" s="40" t="s">
        <v>516</v>
      </c>
      <c r="H14728" s="41" t="s">
        <v>272</v>
      </c>
      <c r="I14728" s="42" t="s">
        <v>517</v>
      </c>
      <c r="J14728" s="43" t="s">
        <v>18</v>
      </c>
      <c r="K14728" s="44">
        <v>145</v>
      </c>
      <c r="L14728" s="45">
        <v>26268.061892998961</v>
      </c>
      <c r="M14728" s="46">
        <v>27831.428042023468</v>
      </c>
      <c r="N14728" s="45"/>
      <c r="O14728" s="46"/>
    </row>
    <row r="14729" spans="1:15" x14ac:dyDescent="0.2">
      <c r="A14729" s="11" t="str">
        <f t="shared" si="1380"/>
        <v>9321004 - Region Midtjylland20-24 år</v>
      </c>
      <c r="B14729" s="12" t="str">
        <f t="shared" si="1383"/>
        <v>932100</v>
      </c>
      <c r="C14729" s="14">
        <f t="shared" si="1381"/>
        <v>0</v>
      </c>
      <c r="D14729" s="14">
        <f t="shared" si="1382"/>
        <v>0</v>
      </c>
      <c r="E14729" s="19" t="str">
        <f t="shared" si="1384"/>
        <v>932100 - Pakkeriarbejde</v>
      </c>
      <c r="F14729" s="19" t="str">
        <f t="shared" si="1385"/>
        <v>20-24 år</v>
      </c>
      <c r="G14729" s="40" t="s">
        <v>516</v>
      </c>
      <c r="H14729" s="41" t="s">
        <v>272</v>
      </c>
      <c r="I14729" s="42" t="s">
        <v>517</v>
      </c>
      <c r="J14729" s="43" t="s">
        <v>19</v>
      </c>
      <c r="K14729" s="44">
        <v>127</v>
      </c>
      <c r="L14729" s="45">
        <v>26636.003130710873</v>
      </c>
      <c r="M14729" s="46">
        <v>28227.442030506867</v>
      </c>
      <c r="N14729" s="45"/>
      <c r="O14729" s="46"/>
    </row>
    <row r="14730" spans="1:15" x14ac:dyDescent="0.2">
      <c r="A14730" s="11" t="str">
        <f t="shared" si="1380"/>
        <v>9321004 - Region Midtjylland25 år og derover</v>
      </c>
      <c r="B14730" s="12" t="str">
        <f t="shared" si="1383"/>
        <v>932100</v>
      </c>
      <c r="C14730" s="14">
        <f t="shared" si="1381"/>
        <v>0</v>
      </c>
      <c r="D14730" s="14">
        <f t="shared" si="1382"/>
        <v>0</v>
      </c>
      <c r="E14730" s="19" t="str">
        <f t="shared" si="1384"/>
        <v>932100 - Pakkeriarbejde</v>
      </c>
      <c r="F14730" s="19" t="str">
        <f t="shared" si="1385"/>
        <v>25 år og derover</v>
      </c>
      <c r="G14730" s="40" t="s">
        <v>516</v>
      </c>
      <c r="H14730" s="41" t="s">
        <v>272</v>
      </c>
      <c r="I14730" s="42" t="s">
        <v>517</v>
      </c>
      <c r="J14730" s="43" t="s">
        <v>9</v>
      </c>
      <c r="K14730" s="44">
        <v>619</v>
      </c>
      <c r="L14730" s="45">
        <v>28700.286190058952</v>
      </c>
      <c r="M14730" s="46">
        <v>30408.40824640344</v>
      </c>
      <c r="N14730" s="45"/>
      <c r="O14730" s="46"/>
    </row>
    <row r="14731" spans="1:15" x14ac:dyDescent="0.2">
      <c r="A14731" s="11" t="str">
        <f t="shared" si="1380"/>
        <v>9321004 - Region MidtjyllandAlle uanset erf.</v>
      </c>
      <c r="B14731" s="12" t="str">
        <f t="shared" si="1383"/>
        <v>932100</v>
      </c>
      <c r="C14731" s="14">
        <f t="shared" si="1381"/>
        <v>0</v>
      </c>
      <c r="D14731" s="14">
        <f t="shared" si="1382"/>
        <v>0</v>
      </c>
      <c r="E14731" s="19" t="str">
        <f t="shared" si="1384"/>
        <v>932100 - Pakkeriarbejde</v>
      </c>
      <c r="F14731" s="19" t="str">
        <f t="shared" si="1385"/>
        <v>Alle uanset erf.</v>
      </c>
      <c r="G14731" s="40" t="s">
        <v>516</v>
      </c>
      <c r="H14731" s="41" t="s">
        <v>272</v>
      </c>
      <c r="I14731" s="42" t="s">
        <v>517</v>
      </c>
      <c r="J14731" s="43" t="s">
        <v>10</v>
      </c>
      <c r="K14731" s="44">
        <v>1928</v>
      </c>
      <c r="L14731" s="45">
        <v>26242.666945386311</v>
      </c>
      <c r="M14731" s="46">
        <v>27787.905869224149</v>
      </c>
      <c r="N14731" s="45"/>
      <c r="O14731" s="46"/>
    </row>
    <row r="14732" spans="1:15" x14ac:dyDescent="0.2">
      <c r="A14732" s="11" t="str">
        <f t="shared" si="1380"/>
        <v>9321005 - Region NordjyllandUnder 1 år</v>
      </c>
      <c r="B14732" s="12" t="str">
        <f t="shared" si="1383"/>
        <v>932100</v>
      </c>
      <c r="C14732" s="14">
        <f t="shared" si="1381"/>
        <v>0</v>
      </c>
      <c r="D14732" s="14">
        <f t="shared" si="1382"/>
        <v>0</v>
      </c>
      <c r="E14732" s="19" t="str">
        <f t="shared" si="1384"/>
        <v>932100 - Pakkeriarbejde</v>
      </c>
      <c r="F14732" s="19" t="str">
        <f t="shared" si="1385"/>
        <v>Under 1 år</v>
      </c>
      <c r="G14732" s="40" t="s">
        <v>516</v>
      </c>
      <c r="H14732" s="41" t="s">
        <v>272</v>
      </c>
      <c r="I14732" s="42" t="s">
        <v>21</v>
      </c>
      <c r="J14732" s="43" t="s">
        <v>13</v>
      </c>
      <c r="K14732" s="44">
        <v>62</v>
      </c>
      <c r="L14732" s="45">
        <v>20457.415215787296</v>
      </c>
      <c r="M14732" s="46">
        <v>21639.49668046142</v>
      </c>
      <c r="N14732" s="45"/>
      <c r="O14732" s="46"/>
    </row>
    <row r="14733" spans="1:15" x14ac:dyDescent="0.2">
      <c r="A14733" s="11" t="str">
        <f t="shared" si="1380"/>
        <v>9321005 - Region Nordjylland1 år</v>
      </c>
      <c r="B14733" s="12" t="str">
        <f t="shared" si="1383"/>
        <v>932100</v>
      </c>
      <c r="C14733" s="14">
        <f t="shared" si="1381"/>
        <v>0</v>
      </c>
      <c r="D14733" s="14">
        <f t="shared" si="1382"/>
        <v>0</v>
      </c>
      <c r="E14733" s="19" t="str">
        <f t="shared" si="1384"/>
        <v>932100 - Pakkeriarbejde</v>
      </c>
      <c r="F14733" s="19" t="str">
        <f t="shared" si="1385"/>
        <v>1 år</v>
      </c>
      <c r="G14733" s="40" t="s">
        <v>516</v>
      </c>
      <c r="H14733" s="41" t="s">
        <v>272</v>
      </c>
      <c r="I14733" s="42" t="s">
        <v>21</v>
      </c>
      <c r="J14733" s="43" t="s">
        <v>22</v>
      </c>
      <c r="K14733" s="44">
        <v>99</v>
      </c>
      <c r="L14733" s="45">
        <v>21237.349575502511</v>
      </c>
      <c r="M14733" s="46">
        <v>22464.497630484209</v>
      </c>
      <c r="N14733" s="45"/>
      <c r="O14733" s="46"/>
    </row>
    <row r="14734" spans="1:15" x14ac:dyDescent="0.2">
      <c r="A14734" s="11" t="str">
        <f t="shared" si="1380"/>
        <v>9321005 - Region Nordjylland2 år</v>
      </c>
      <c r="B14734" s="12" t="str">
        <f t="shared" si="1383"/>
        <v>932100</v>
      </c>
      <c r="C14734" s="14">
        <f t="shared" si="1381"/>
        <v>0</v>
      </c>
      <c r="D14734" s="14">
        <f t="shared" si="1382"/>
        <v>0</v>
      </c>
      <c r="E14734" s="19" t="str">
        <f t="shared" si="1384"/>
        <v>932100 - Pakkeriarbejde</v>
      </c>
      <c r="F14734" s="19" t="str">
        <f t="shared" si="1385"/>
        <v>2 år</v>
      </c>
      <c r="G14734" s="40" t="s">
        <v>516</v>
      </c>
      <c r="H14734" s="41" t="s">
        <v>272</v>
      </c>
      <c r="I14734" s="42" t="s">
        <v>21</v>
      </c>
      <c r="J14734" s="43" t="s">
        <v>23</v>
      </c>
      <c r="K14734" s="44">
        <v>77</v>
      </c>
      <c r="L14734" s="45">
        <v>22035.76434939212</v>
      </c>
      <c r="M14734" s="46">
        <v>23309.046839999322</v>
      </c>
      <c r="N14734" s="45"/>
      <c r="O14734" s="46"/>
    </row>
    <row r="14735" spans="1:15" x14ac:dyDescent="0.2">
      <c r="A14735" s="11" t="str">
        <f t="shared" si="1380"/>
        <v>9321005 - Region Nordjylland3 år</v>
      </c>
      <c r="B14735" s="12" t="str">
        <f t="shared" si="1383"/>
        <v>932100</v>
      </c>
      <c r="C14735" s="14">
        <f t="shared" si="1381"/>
        <v>0</v>
      </c>
      <c r="D14735" s="14">
        <f t="shared" si="1382"/>
        <v>0</v>
      </c>
      <c r="E14735" s="19" t="str">
        <f t="shared" si="1384"/>
        <v>932100 - Pakkeriarbejde</v>
      </c>
      <c r="F14735" s="19" t="str">
        <f t="shared" si="1385"/>
        <v>3 år</v>
      </c>
      <c r="G14735" s="40" t="s">
        <v>516</v>
      </c>
      <c r="H14735" s="41" t="s">
        <v>272</v>
      </c>
      <c r="I14735" s="42" t="s">
        <v>21</v>
      </c>
      <c r="J14735" s="43" t="s">
        <v>14</v>
      </c>
      <c r="K14735" s="44">
        <v>63</v>
      </c>
      <c r="L14735" s="45">
        <v>22247.858518487177</v>
      </c>
      <c r="M14735" s="46">
        <v>23533.396349439587</v>
      </c>
      <c r="N14735" s="45"/>
      <c r="O14735" s="46"/>
    </row>
    <row r="14736" spans="1:15" x14ac:dyDescent="0.2">
      <c r="A14736" s="11" t="str">
        <f t="shared" si="1380"/>
        <v>9321005 - Region Nordjylland4 år</v>
      </c>
      <c r="B14736" s="12" t="str">
        <f t="shared" si="1383"/>
        <v>932100</v>
      </c>
      <c r="C14736" s="14">
        <f t="shared" si="1381"/>
        <v>0</v>
      </c>
      <c r="D14736" s="14">
        <f t="shared" si="1382"/>
        <v>0</v>
      </c>
      <c r="E14736" s="19" t="str">
        <f t="shared" si="1384"/>
        <v>932100 - Pakkeriarbejde</v>
      </c>
      <c r="F14736" s="19" t="str">
        <f t="shared" si="1385"/>
        <v>4 år</v>
      </c>
      <c r="G14736" s="40" t="s">
        <v>516</v>
      </c>
      <c r="H14736" s="41" t="s">
        <v>272</v>
      </c>
      <c r="I14736" s="42" t="s">
        <v>21</v>
      </c>
      <c r="J14736" s="43" t="s">
        <v>24</v>
      </c>
      <c r="K14736" s="44">
        <v>64</v>
      </c>
      <c r="L14736" s="45">
        <v>23753.888689345084</v>
      </c>
      <c r="M14736" s="46">
        <v>25126.448772690223</v>
      </c>
      <c r="N14736" s="45"/>
      <c r="O14736" s="46"/>
    </row>
    <row r="14737" spans="1:15" x14ac:dyDescent="0.2">
      <c r="A14737" s="11" t="str">
        <f t="shared" si="1380"/>
        <v>9321005 - Region Nordjylland5-9 år</v>
      </c>
      <c r="B14737" s="12" t="str">
        <f t="shared" si="1383"/>
        <v>932100</v>
      </c>
      <c r="C14737" s="14">
        <f t="shared" si="1381"/>
        <v>0</v>
      </c>
      <c r="D14737" s="14">
        <f t="shared" si="1382"/>
        <v>0</v>
      </c>
      <c r="E14737" s="19" t="str">
        <f t="shared" si="1384"/>
        <v>932100 - Pakkeriarbejde</v>
      </c>
      <c r="F14737" s="19" t="str">
        <f t="shared" si="1385"/>
        <v>5-9 år</v>
      </c>
      <c r="G14737" s="40" t="s">
        <v>516</v>
      </c>
      <c r="H14737" s="41" t="s">
        <v>272</v>
      </c>
      <c r="I14737" s="42" t="s">
        <v>21</v>
      </c>
      <c r="J14737" s="43" t="s">
        <v>15</v>
      </c>
      <c r="K14737" s="44">
        <v>116</v>
      </c>
      <c r="L14737" s="45">
        <v>24606.761388857096</v>
      </c>
      <c r="M14737" s="46">
        <v>26052.270634756031</v>
      </c>
      <c r="N14737" s="45"/>
      <c r="O14737" s="46"/>
    </row>
    <row r="14738" spans="1:15" x14ac:dyDescent="0.2">
      <c r="A14738" s="11" t="str">
        <f t="shared" si="1380"/>
        <v>9321005 - Region Nordjylland0-4 år</v>
      </c>
      <c r="B14738" s="12" t="str">
        <f t="shared" si="1383"/>
        <v>932100</v>
      </c>
      <c r="C14738" s="14">
        <f t="shared" si="1381"/>
        <v>0</v>
      </c>
      <c r="D14738" s="14">
        <f t="shared" si="1382"/>
        <v>0</v>
      </c>
      <c r="E14738" s="19" t="str">
        <f t="shared" si="1384"/>
        <v>932100 - Pakkeriarbejde</v>
      </c>
      <c r="F14738" s="19" t="str">
        <f t="shared" si="1385"/>
        <v>0-4 år</v>
      </c>
      <c r="G14738" s="40" t="s">
        <v>516</v>
      </c>
      <c r="H14738" s="41" t="s">
        <v>272</v>
      </c>
      <c r="I14738" s="42" t="s">
        <v>21</v>
      </c>
      <c r="J14738" s="43" t="s">
        <v>16</v>
      </c>
      <c r="K14738" s="44">
        <v>365</v>
      </c>
      <c r="L14738" s="45">
        <v>22001.246588607712</v>
      </c>
      <c r="M14738" s="46">
        <v>23272.534555234492</v>
      </c>
      <c r="N14738" s="45"/>
      <c r="O14738" s="46"/>
    </row>
    <row r="14739" spans="1:15" x14ac:dyDescent="0.2">
      <c r="A14739" s="11" t="str">
        <f t="shared" si="1380"/>
        <v>9321005 - Region Nordjylland10-14 år</v>
      </c>
      <c r="B14739" s="12" t="str">
        <f t="shared" si="1383"/>
        <v>932100</v>
      </c>
      <c r="C14739" s="14">
        <f t="shared" si="1381"/>
        <v>0</v>
      </c>
      <c r="D14739" s="14">
        <f t="shared" si="1382"/>
        <v>0</v>
      </c>
      <c r="E14739" s="19" t="str">
        <f t="shared" si="1384"/>
        <v>932100 - Pakkeriarbejde</v>
      </c>
      <c r="F14739" s="19" t="str">
        <f t="shared" si="1385"/>
        <v>10-14 år</v>
      </c>
      <c r="G14739" s="40" t="s">
        <v>516</v>
      </c>
      <c r="H14739" s="41" t="s">
        <v>272</v>
      </c>
      <c r="I14739" s="42" t="s">
        <v>21</v>
      </c>
      <c r="J14739" s="43" t="s">
        <v>17</v>
      </c>
      <c r="K14739" s="44">
        <v>66</v>
      </c>
      <c r="L14739" s="45">
        <v>27374.389188427835</v>
      </c>
      <c r="M14739" s="46">
        <v>28983.125748031802</v>
      </c>
      <c r="N14739" s="45"/>
      <c r="O14739" s="46"/>
    </row>
    <row r="14740" spans="1:15" x14ac:dyDescent="0.2">
      <c r="A14740" s="11" t="str">
        <f t="shared" si="1380"/>
        <v>9321005 - Region Nordjylland15-20 år</v>
      </c>
      <c r="B14740" s="12" t="str">
        <f t="shared" si="1383"/>
        <v>932100</v>
      </c>
      <c r="C14740" s="14">
        <f t="shared" si="1381"/>
        <v>0</v>
      </c>
      <c r="D14740" s="14">
        <f t="shared" si="1382"/>
        <v>0</v>
      </c>
      <c r="E14740" s="19" t="str">
        <f t="shared" si="1384"/>
        <v>932100 - Pakkeriarbejde</v>
      </c>
      <c r="F14740" s="19" t="str">
        <f t="shared" si="1385"/>
        <v>15-20 år</v>
      </c>
      <c r="G14740" s="40" t="s">
        <v>516</v>
      </c>
      <c r="H14740" s="41" t="s">
        <v>272</v>
      </c>
      <c r="I14740" s="42" t="s">
        <v>21</v>
      </c>
      <c r="J14740" s="43" t="s">
        <v>18</v>
      </c>
      <c r="K14740" s="44">
        <v>54</v>
      </c>
      <c r="L14740" s="45">
        <v>27804.902545178255</v>
      </c>
      <c r="M14740" s="46">
        <v>29438.939489445966</v>
      </c>
      <c r="N14740" s="45"/>
      <c r="O14740" s="46"/>
    </row>
    <row r="14741" spans="1:15" x14ac:dyDescent="0.2">
      <c r="A14741" s="11" t="str">
        <f t="shared" si="1380"/>
        <v>9321005 - Region Nordjylland20-24 år</v>
      </c>
      <c r="B14741" s="12" t="str">
        <f t="shared" si="1383"/>
        <v>932100</v>
      </c>
      <c r="C14741" s="14">
        <f t="shared" si="1381"/>
        <v>0</v>
      </c>
      <c r="D14741" s="14">
        <f t="shared" si="1382"/>
        <v>0</v>
      </c>
      <c r="E14741" s="19" t="str">
        <f t="shared" si="1384"/>
        <v>932100 - Pakkeriarbejde</v>
      </c>
      <c r="F14741" s="19" t="str">
        <f t="shared" si="1385"/>
        <v>20-24 år</v>
      </c>
      <c r="G14741" s="40" t="s">
        <v>516</v>
      </c>
      <c r="H14741" s="41" t="s">
        <v>272</v>
      </c>
      <c r="I14741" s="42" t="s">
        <v>21</v>
      </c>
      <c r="J14741" s="43" t="s">
        <v>19</v>
      </c>
      <c r="K14741" s="44">
        <v>57</v>
      </c>
      <c r="L14741" s="45">
        <v>27189.090985688686</v>
      </c>
      <c r="M14741" s="46">
        <v>28799.102089548895</v>
      </c>
      <c r="N14741" s="45"/>
      <c r="O14741" s="46"/>
    </row>
    <row r="14742" spans="1:15" x14ac:dyDescent="0.2">
      <c r="A14742" s="11" t="str">
        <f t="shared" si="1380"/>
        <v>9321005 - Region Nordjylland25 år og derover</v>
      </c>
      <c r="B14742" s="12" t="str">
        <f t="shared" si="1383"/>
        <v>932100</v>
      </c>
      <c r="C14742" s="14">
        <f t="shared" si="1381"/>
        <v>0</v>
      </c>
      <c r="D14742" s="14">
        <f t="shared" si="1382"/>
        <v>0</v>
      </c>
      <c r="E14742" s="19" t="str">
        <f t="shared" si="1384"/>
        <v>932100 - Pakkeriarbejde</v>
      </c>
      <c r="F14742" s="19" t="str">
        <f t="shared" si="1385"/>
        <v>25 år og derover</v>
      </c>
      <c r="G14742" s="40" t="s">
        <v>516</v>
      </c>
      <c r="H14742" s="41" t="s">
        <v>272</v>
      </c>
      <c r="I14742" s="42" t="s">
        <v>21</v>
      </c>
      <c r="J14742" s="43" t="s">
        <v>9</v>
      </c>
      <c r="K14742" s="44">
        <v>222</v>
      </c>
      <c r="L14742" s="45">
        <v>28575.95661150532</v>
      </c>
      <c r="M14742" s="46">
        <v>30140.183249976184</v>
      </c>
      <c r="N14742" s="45"/>
      <c r="O14742" s="46"/>
    </row>
    <row r="14743" spans="1:15" x14ac:dyDescent="0.2">
      <c r="A14743" s="11" t="str">
        <f t="shared" si="1380"/>
        <v>9321005 - Region NordjyllandAlle uanset erf.</v>
      </c>
      <c r="B14743" s="12" t="str">
        <f t="shared" si="1383"/>
        <v>932100</v>
      </c>
      <c r="C14743" s="14">
        <f t="shared" si="1381"/>
        <v>0</v>
      </c>
      <c r="D14743" s="14">
        <f t="shared" si="1382"/>
        <v>0</v>
      </c>
      <c r="E14743" s="19" t="str">
        <f t="shared" si="1384"/>
        <v>932100 - Pakkeriarbejde</v>
      </c>
      <c r="F14743" s="19" t="str">
        <f t="shared" si="1385"/>
        <v>Alle uanset erf.</v>
      </c>
      <c r="G14743" s="40" t="s">
        <v>516</v>
      </c>
      <c r="H14743" s="41" t="s">
        <v>272</v>
      </c>
      <c r="I14743" s="42" t="s">
        <v>21</v>
      </c>
      <c r="J14743" s="43" t="s">
        <v>10</v>
      </c>
      <c r="K14743" s="44">
        <v>880</v>
      </c>
      <c r="L14743" s="45">
        <v>23960.269358577127</v>
      </c>
      <c r="M14743" s="46">
        <v>25374.231150097068</v>
      </c>
      <c r="N14743" s="45"/>
      <c r="O14743" s="46"/>
    </row>
    <row r="14744" spans="1:15" x14ac:dyDescent="0.2">
      <c r="A14744" s="11" t="str">
        <f t="shared" si="1380"/>
        <v>9321006 - Alle regionerUnder 1 år</v>
      </c>
      <c r="B14744" s="12" t="str">
        <f t="shared" si="1383"/>
        <v>932100</v>
      </c>
      <c r="C14744" s="14">
        <f t="shared" si="1381"/>
        <v>0</v>
      </c>
      <c r="D14744" s="14">
        <f t="shared" si="1382"/>
        <v>0</v>
      </c>
      <c r="E14744" s="19" t="str">
        <f t="shared" si="1384"/>
        <v>932100 - Pakkeriarbejde</v>
      </c>
      <c r="F14744" s="19" t="str">
        <f t="shared" si="1385"/>
        <v>Under 1 år</v>
      </c>
      <c r="G14744" s="40" t="s">
        <v>516</v>
      </c>
      <c r="H14744" s="41" t="s">
        <v>272</v>
      </c>
      <c r="I14744" s="42" t="s">
        <v>11</v>
      </c>
      <c r="J14744" s="43" t="s">
        <v>13</v>
      </c>
      <c r="K14744" s="44">
        <v>726</v>
      </c>
      <c r="L14744" s="45">
        <v>23221.019095463784</v>
      </c>
      <c r="M14744" s="46">
        <v>24598.818529494714</v>
      </c>
      <c r="N14744" s="45"/>
      <c r="O14744" s="46"/>
    </row>
    <row r="14745" spans="1:15" x14ac:dyDescent="0.2">
      <c r="A14745" s="11" t="str">
        <f t="shared" si="1380"/>
        <v>9321006 - Alle regioner1 år</v>
      </c>
      <c r="B14745" s="12" t="str">
        <f t="shared" si="1383"/>
        <v>932100</v>
      </c>
      <c r="C14745" s="14">
        <f t="shared" si="1381"/>
        <v>0</v>
      </c>
      <c r="D14745" s="14">
        <f t="shared" si="1382"/>
        <v>0</v>
      </c>
      <c r="E14745" s="19" t="str">
        <f t="shared" si="1384"/>
        <v>932100 - Pakkeriarbejde</v>
      </c>
      <c r="F14745" s="19" t="str">
        <f t="shared" si="1385"/>
        <v>1 år</v>
      </c>
      <c r="G14745" s="40" t="s">
        <v>516</v>
      </c>
      <c r="H14745" s="41" t="s">
        <v>272</v>
      </c>
      <c r="I14745" s="42" t="s">
        <v>11</v>
      </c>
      <c r="J14745" s="43" t="s">
        <v>22</v>
      </c>
      <c r="K14745" s="44">
        <v>643</v>
      </c>
      <c r="L14745" s="45">
        <v>23797.913339245813</v>
      </c>
      <c r="M14745" s="46">
        <v>25173.017278796025</v>
      </c>
      <c r="N14745" s="45"/>
      <c r="O14745" s="46"/>
    </row>
    <row r="14746" spans="1:15" x14ac:dyDescent="0.2">
      <c r="A14746" s="11" t="str">
        <f t="shared" si="1380"/>
        <v>9321006 - Alle regioner2 år</v>
      </c>
      <c r="B14746" s="12" t="str">
        <f t="shared" si="1383"/>
        <v>932100</v>
      </c>
      <c r="C14746" s="14">
        <f t="shared" si="1381"/>
        <v>0</v>
      </c>
      <c r="D14746" s="14">
        <f t="shared" si="1382"/>
        <v>0</v>
      </c>
      <c r="E14746" s="19" t="str">
        <f t="shared" si="1384"/>
        <v>932100 - Pakkeriarbejde</v>
      </c>
      <c r="F14746" s="19" t="str">
        <f t="shared" si="1385"/>
        <v>2 år</v>
      </c>
      <c r="G14746" s="40" t="s">
        <v>516</v>
      </c>
      <c r="H14746" s="41" t="s">
        <v>272</v>
      </c>
      <c r="I14746" s="42" t="s">
        <v>11</v>
      </c>
      <c r="J14746" s="43" t="s">
        <v>23</v>
      </c>
      <c r="K14746" s="44">
        <v>501</v>
      </c>
      <c r="L14746" s="45">
        <v>24162.028717017693</v>
      </c>
      <c r="M14746" s="46">
        <v>25595.130853580315</v>
      </c>
      <c r="N14746" s="45"/>
      <c r="O14746" s="46"/>
    </row>
    <row r="14747" spans="1:15" x14ac:dyDescent="0.2">
      <c r="A14747" s="11" t="str">
        <f t="shared" si="1380"/>
        <v>9321006 - Alle regioner3 år</v>
      </c>
      <c r="B14747" s="12" t="str">
        <f t="shared" si="1383"/>
        <v>932100</v>
      </c>
      <c r="C14747" s="14">
        <f t="shared" si="1381"/>
        <v>0</v>
      </c>
      <c r="D14747" s="14">
        <f t="shared" si="1382"/>
        <v>0</v>
      </c>
      <c r="E14747" s="19" t="str">
        <f t="shared" si="1384"/>
        <v>932100 - Pakkeriarbejde</v>
      </c>
      <c r="F14747" s="19" t="str">
        <f t="shared" si="1385"/>
        <v>3 år</v>
      </c>
      <c r="G14747" s="40" t="s">
        <v>516</v>
      </c>
      <c r="H14747" s="41" t="s">
        <v>272</v>
      </c>
      <c r="I14747" s="42" t="s">
        <v>11</v>
      </c>
      <c r="J14747" s="43" t="s">
        <v>14</v>
      </c>
      <c r="K14747" s="44">
        <v>471</v>
      </c>
      <c r="L14747" s="45">
        <v>24793.704976122532</v>
      </c>
      <c r="M14747" s="46">
        <v>26250.780031517177</v>
      </c>
      <c r="N14747" s="45"/>
      <c r="O14747" s="46"/>
    </row>
    <row r="14748" spans="1:15" x14ac:dyDescent="0.2">
      <c r="A14748" s="11" t="str">
        <f t="shared" si="1380"/>
        <v>9321006 - Alle regioner4 år</v>
      </c>
      <c r="B14748" s="12" t="str">
        <f t="shared" si="1383"/>
        <v>932100</v>
      </c>
      <c r="C14748" s="14">
        <f t="shared" si="1381"/>
        <v>0</v>
      </c>
      <c r="D14748" s="14">
        <f t="shared" si="1382"/>
        <v>0</v>
      </c>
      <c r="E14748" s="19" t="str">
        <f t="shared" si="1384"/>
        <v>932100 - Pakkeriarbejde</v>
      </c>
      <c r="F14748" s="19" t="str">
        <f t="shared" si="1385"/>
        <v>4 år</v>
      </c>
      <c r="G14748" s="40" t="s">
        <v>516</v>
      </c>
      <c r="H14748" s="41" t="s">
        <v>272</v>
      </c>
      <c r="I14748" s="42" t="s">
        <v>11</v>
      </c>
      <c r="J14748" s="43" t="s">
        <v>24</v>
      </c>
      <c r="K14748" s="44">
        <v>410</v>
      </c>
      <c r="L14748" s="45">
        <v>24868.824431103309</v>
      </c>
      <c r="M14748" s="46">
        <v>26345.596706502081</v>
      </c>
      <c r="N14748" s="45"/>
      <c r="O14748" s="46"/>
    </row>
    <row r="14749" spans="1:15" x14ac:dyDescent="0.2">
      <c r="A14749" s="11" t="str">
        <f t="shared" si="1380"/>
        <v>9321006 - Alle regioner5-9 år</v>
      </c>
      <c r="B14749" s="12" t="str">
        <f t="shared" si="1383"/>
        <v>932100</v>
      </c>
      <c r="C14749" s="14">
        <f t="shared" si="1381"/>
        <v>0</v>
      </c>
      <c r="D14749" s="14">
        <f t="shared" si="1382"/>
        <v>0</v>
      </c>
      <c r="E14749" s="19" t="str">
        <f t="shared" si="1384"/>
        <v>932100 - Pakkeriarbejde</v>
      </c>
      <c r="F14749" s="19" t="str">
        <f t="shared" si="1385"/>
        <v>5-9 år</v>
      </c>
      <c r="G14749" s="40" t="s">
        <v>516</v>
      </c>
      <c r="H14749" s="41" t="s">
        <v>272</v>
      </c>
      <c r="I14749" s="42" t="s">
        <v>11</v>
      </c>
      <c r="J14749" s="43" t="s">
        <v>15</v>
      </c>
      <c r="K14749" s="44">
        <v>1481</v>
      </c>
      <c r="L14749" s="45">
        <v>26704.478360121</v>
      </c>
      <c r="M14749" s="46">
        <v>28282.685004383864</v>
      </c>
      <c r="N14749" s="45"/>
      <c r="O14749" s="46"/>
    </row>
    <row r="14750" spans="1:15" x14ac:dyDescent="0.2">
      <c r="A14750" s="11" t="str">
        <f t="shared" si="1380"/>
        <v>9321006 - Alle regioner0-4 år</v>
      </c>
      <c r="B14750" s="12" t="str">
        <f t="shared" si="1383"/>
        <v>932100</v>
      </c>
      <c r="C14750" s="14">
        <f t="shared" si="1381"/>
        <v>0</v>
      </c>
      <c r="D14750" s="14">
        <f t="shared" si="1382"/>
        <v>0</v>
      </c>
      <c r="E14750" s="19" t="str">
        <f t="shared" si="1384"/>
        <v>932100 - Pakkeriarbejde</v>
      </c>
      <c r="F14750" s="19" t="str">
        <f t="shared" si="1385"/>
        <v>0-4 år</v>
      </c>
      <c r="G14750" s="40" t="s">
        <v>516</v>
      </c>
      <c r="H14750" s="41" t="s">
        <v>272</v>
      </c>
      <c r="I14750" s="42" t="s">
        <v>11</v>
      </c>
      <c r="J14750" s="43" t="s">
        <v>16</v>
      </c>
      <c r="K14750" s="44">
        <v>2751</v>
      </c>
      <c r="L14750" s="45">
        <v>23891.594839210611</v>
      </c>
      <c r="M14750" s="46">
        <v>25295.654736968314</v>
      </c>
      <c r="N14750" s="45"/>
      <c r="O14750" s="46"/>
    </row>
    <row r="14751" spans="1:15" x14ac:dyDescent="0.2">
      <c r="A14751" s="11" t="str">
        <f t="shared" si="1380"/>
        <v>9321006 - Alle regioner10-14 år</v>
      </c>
      <c r="B14751" s="12" t="str">
        <f t="shared" si="1383"/>
        <v>932100</v>
      </c>
      <c r="C14751" s="14">
        <f t="shared" si="1381"/>
        <v>0</v>
      </c>
      <c r="D14751" s="14">
        <f t="shared" si="1382"/>
        <v>0</v>
      </c>
      <c r="E14751" s="19" t="str">
        <f t="shared" si="1384"/>
        <v>932100 - Pakkeriarbejde</v>
      </c>
      <c r="F14751" s="19" t="str">
        <f t="shared" si="1385"/>
        <v>10-14 år</v>
      </c>
      <c r="G14751" s="40" t="s">
        <v>516</v>
      </c>
      <c r="H14751" s="41" t="s">
        <v>272</v>
      </c>
      <c r="I14751" s="42" t="s">
        <v>11</v>
      </c>
      <c r="J14751" s="43" t="s">
        <v>17</v>
      </c>
      <c r="K14751" s="44">
        <v>803</v>
      </c>
      <c r="L14751" s="45">
        <v>27444.994700728406</v>
      </c>
      <c r="M14751" s="46">
        <v>29057.880601096313</v>
      </c>
      <c r="N14751" s="45"/>
      <c r="O14751" s="46"/>
    </row>
    <row r="14752" spans="1:15" x14ac:dyDescent="0.2">
      <c r="A14752" s="11" t="str">
        <f t="shared" si="1380"/>
        <v>9321006 - Alle regioner15-20 år</v>
      </c>
      <c r="B14752" s="12" t="str">
        <f t="shared" si="1383"/>
        <v>932100</v>
      </c>
      <c r="C14752" s="14">
        <f t="shared" si="1381"/>
        <v>0</v>
      </c>
      <c r="D14752" s="14">
        <f t="shared" si="1382"/>
        <v>0</v>
      </c>
      <c r="E14752" s="19" t="str">
        <f t="shared" si="1384"/>
        <v>932100 - Pakkeriarbejde</v>
      </c>
      <c r="F14752" s="19" t="str">
        <f t="shared" si="1385"/>
        <v>15-20 år</v>
      </c>
      <c r="G14752" s="40" t="s">
        <v>516</v>
      </c>
      <c r="H14752" s="41" t="s">
        <v>272</v>
      </c>
      <c r="I14752" s="42" t="s">
        <v>11</v>
      </c>
      <c r="J14752" s="43" t="s">
        <v>18</v>
      </c>
      <c r="K14752" s="44">
        <v>544</v>
      </c>
      <c r="L14752" s="45">
        <v>27497.407976800809</v>
      </c>
      <c r="M14752" s="46">
        <v>29118.266773697163</v>
      </c>
      <c r="N14752" s="45"/>
      <c r="O14752" s="46"/>
    </row>
    <row r="14753" spans="1:15" x14ac:dyDescent="0.2">
      <c r="A14753" s="11" t="str">
        <f t="shared" si="1380"/>
        <v>9321006 - Alle regioner20-24 år</v>
      </c>
      <c r="B14753" s="12" t="str">
        <f t="shared" si="1383"/>
        <v>932100</v>
      </c>
      <c r="C14753" s="14">
        <f t="shared" si="1381"/>
        <v>0</v>
      </c>
      <c r="D14753" s="14">
        <f t="shared" si="1382"/>
        <v>0</v>
      </c>
      <c r="E14753" s="19" t="str">
        <f t="shared" si="1384"/>
        <v>932100 - Pakkeriarbejde</v>
      </c>
      <c r="F14753" s="19" t="str">
        <f t="shared" si="1385"/>
        <v>20-24 år</v>
      </c>
      <c r="G14753" s="40" t="s">
        <v>516</v>
      </c>
      <c r="H14753" s="41" t="s">
        <v>272</v>
      </c>
      <c r="I14753" s="42" t="s">
        <v>11</v>
      </c>
      <c r="J14753" s="43" t="s">
        <v>19</v>
      </c>
      <c r="K14753" s="44">
        <v>502</v>
      </c>
      <c r="L14753" s="45">
        <v>27820.778347887433</v>
      </c>
      <c r="M14753" s="46">
        <v>29469.237426625496</v>
      </c>
      <c r="N14753" s="45"/>
      <c r="O14753" s="46"/>
    </row>
    <row r="14754" spans="1:15" x14ac:dyDescent="0.2">
      <c r="A14754" s="11" t="str">
        <f t="shared" si="1380"/>
        <v>9321006 - Alle regioner25 år og derover</v>
      </c>
      <c r="B14754" s="12" t="str">
        <f t="shared" si="1383"/>
        <v>932100</v>
      </c>
      <c r="C14754" s="14">
        <f t="shared" si="1381"/>
        <v>0</v>
      </c>
      <c r="D14754" s="14">
        <f t="shared" si="1382"/>
        <v>0</v>
      </c>
      <c r="E14754" s="19" t="str">
        <f t="shared" si="1384"/>
        <v>932100 - Pakkeriarbejde</v>
      </c>
      <c r="F14754" s="19" t="str">
        <f t="shared" si="1385"/>
        <v>25 år og derover</v>
      </c>
      <c r="G14754" s="40" t="s">
        <v>516</v>
      </c>
      <c r="H14754" s="41" t="s">
        <v>272</v>
      </c>
      <c r="I14754" s="42" t="s">
        <v>11</v>
      </c>
      <c r="J14754" s="43" t="s">
        <v>9</v>
      </c>
      <c r="K14754" s="44">
        <v>2283</v>
      </c>
      <c r="L14754" s="45">
        <v>28929.027477091968</v>
      </c>
      <c r="M14754" s="46">
        <v>30633.564359447377</v>
      </c>
      <c r="N14754" s="45"/>
      <c r="O14754" s="46"/>
    </row>
    <row r="14755" spans="1:15" x14ac:dyDescent="0.2">
      <c r="A14755" s="11" t="str">
        <f t="shared" si="1380"/>
        <v>9321006 - Alle regionerAlle uanset erf.</v>
      </c>
      <c r="B14755" s="12" t="str">
        <f t="shared" si="1383"/>
        <v>932100</v>
      </c>
      <c r="C14755" s="14">
        <f t="shared" si="1381"/>
        <v>0</v>
      </c>
      <c r="D14755" s="14">
        <f t="shared" si="1382"/>
        <v>0</v>
      </c>
      <c r="E14755" s="19" t="str">
        <f t="shared" si="1384"/>
        <v>932100 - Pakkeriarbejde</v>
      </c>
      <c r="F14755" s="19" t="str">
        <f t="shared" si="1385"/>
        <v>Alle uanset erf.</v>
      </c>
      <c r="G14755" s="40" t="s">
        <v>516</v>
      </c>
      <c r="H14755" s="41" t="s">
        <v>272</v>
      </c>
      <c r="I14755" s="42" t="s">
        <v>11</v>
      </c>
      <c r="J14755" s="43" t="s">
        <v>10</v>
      </c>
      <c r="K14755" s="44">
        <v>8364</v>
      </c>
      <c r="L14755" s="45">
        <v>27071.315159562146</v>
      </c>
      <c r="M14755" s="46">
        <v>28634.857943509152</v>
      </c>
      <c r="N14755" s="45"/>
      <c r="O14755" s="46"/>
    </row>
    <row r="14756" spans="1:15" x14ac:dyDescent="0.2">
      <c r="A14756" s="11" t="str">
        <f t="shared" si="1380"/>
        <v>9329001 - Region HovedstadenUnder 1 år</v>
      </c>
      <c r="B14756" s="12" t="str">
        <f t="shared" si="1383"/>
        <v>932900</v>
      </c>
      <c r="C14756" s="14">
        <f t="shared" si="1381"/>
        <v>0</v>
      </c>
      <c r="D14756" s="14">
        <f t="shared" si="1382"/>
        <v>0</v>
      </c>
      <c r="E14756" s="19" t="str">
        <f t="shared" si="1384"/>
        <v>932900 - Andet manuelt produktionsarbejde</v>
      </c>
      <c r="F14756" s="19" t="str">
        <f t="shared" si="1385"/>
        <v>Under 1 år</v>
      </c>
      <c r="G14756" s="40" t="s">
        <v>516</v>
      </c>
      <c r="H14756" s="41" t="s">
        <v>273</v>
      </c>
      <c r="I14756" s="42" t="s">
        <v>8</v>
      </c>
      <c r="J14756" s="43" t="s">
        <v>13</v>
      </c>
      <c r="K14756" s="44">
        <v>109</v>
      </c>
      <c r="L14756" s="45">
        <v>24342.887736442168</v>
      </c>
      <c r="M14756" s="46">
        <v>25794.835503783623</v>
      </c>
      <c r="N14756" s="45"/>
      <c r="O14756" s="46"/>
    </row>
    <row r="14757" spans="1:15" x14ac:dyDescent="0.2">
      <c r="A14757" s="11" t="str">
        <f t="shared" si="1380"/>
        <v>9329001 - Region Hovedstaden1 år</v>
      </c>
      <c r="B14757" s="12" t="str">
        <f t="shared" si="1383"/>
        <v>932900</v>
      </c>
      <c r="C14757" s="14">
        <f t="shared" si="1381"/>
        <v>0</v>
      </c>
      <c r="D14757" s="14">
        <f t="shared" si="1382"/>
        <v>0</v>
      </c>
      <c r="E14757" s="19" t="str">
        <f t="shared" si="1384"/>
        <v>932900 - Andet manuelt produktionsarbejde</v>
      </c>
      <c r="F14757" s="19" t="str">
        <f t="shared" si="1385"/>
        <v>1 år</v>
      </c>
      <c r="G14757" s="40" t="s">
        <v>516</v>
      </c>
      <c r="H14757" s="41" t="s">
        <v>273</v>
      </c>
      <c r="I14757" s="42" t="s">
        <v>8</v>
      </c>
      <c r="J14757" s="43" t="s">
        <v>22</v>
      </c>
      <c r="K14757" s="44">
        <v>98</v>
      </c>
      <c r="L14757" s="45">
        <v>24594.684819853901</v>
      </c>
      <c r="M14757" s="46">
        <v>26061.651192097164</v>
      </c>
      <c r="N14757" s="45"/>
      <c r="O14757" s="46"/>
    </row>
    <row r="14758" spans="1:15" x14ac:dyDescent="0.2">
      <c r="A14758" s="11" t="str">
        <f t="shared" si="1380"/>
        <v>9329001 - Region Hovedstaden2 år</v>
      </c>
      <c r="B14758" s="12" t="str">
        <f t="shared" si="1383"/>
        <v>932900</v>
      </c>
      <c r="C14758" s="14">
        <f t="shared" si="1381"/>
        <v>0</v>
      </c>
      <c r="D14758" s="14">
        <f t="shared" si="1382"/>
        <v>0</v>
      </c>
      <c r="E14758" s="19" t="str">
        <f t="shared" si="1384"/>
        <v>932900 - Andet manuelt produktionsarbejde</v>
      </c>
      <c r="F14758" s="19" t="str">
        <f t="shared" si="1385"/>
        <v>2 år</v>
      </c>
      <c r="G14758" s="40" t="s">
        <v>516</v>
      </c>
      <c r="H14758" s="41" t="s">
        <v>273</v>
      </c>
      <c r="I14758" s="42" t="s">
        <v>8</v>
      </c>
      <c r="J14758" s="43" t="s">
        <v>23</v>
      </c>
      <c r="K14758" s="44">
        <v>73</v>
      </c>
      <c r="L14758" s="45">
        <v>24343.106597536385</v>
      </c>
      <c r="M14758" s="46">
        <v>25795.067418993709</v>
      </c>
      <c r="N14758" s="45"/>
      <c r="O14758" s="46"/>
    </row>
    <row r="14759" spans="1:15" x14ac:dyDescent="0.2">
      <c r="A14759" s="11" t="str">
        <f t="shared" si="1380"/>
        <v>9329001 - Region Hovedstaden3 år</v>
      </c>
      <c r="B14759" s="12" t="str">
        <f t="shared" si="1383"/>
        <v>932900</v>
      </c>
      <c r="C14759" s="14">
        <f t="shared" si="1381"/>
        <v>0</v>
      </c>
      <c r="D14759" s="14">
        <f t="shared" si="1382"/>
        <v>0</v>
      </c>
      <c r="E14759" s="19" t="str">
        <f t="shared" si="1384"/>
        <v>932900 - Andet manuelt produktionsarbejde</v>
      </c>
      <c r="F14759" s="19" t="str">
        <f t="shared" si="1385"/>
        <v>3 år</v>
      </c>
      <c r="G14759" s="40" t="s">
        <v>516</v>
      </c>
      <c r="H14759" s="41" t="s">
        <v>273</v>
      </c>
      <c r="I14759" s="42" t="s">
        <v>8</v>
      </c>
      <c r="J14759" s="43" t="s">
        <v>14</v>
      </c>
      <c r="K14759" s="44">
        <v>70</v>
      </c>
      <c r="L14759" s="45">
        <v>23846.097258350484</v>
      </c>
      <c r="M14759" s="46">
        <v>25266.095759240707</v>
      </c>
      <c r="N14759" s="45"/>
      <c r="O14759" s="46"/>
    </row>
    <row r="14760" spans="1:15" x14ac:dyDescent="0.2">
      <c r="A14760" s="11" t="str">
        <f t="shared" si="1380"/>
        <v>9329001 - Region Hovedstaden4 år</v>
      </c>
      <c r="B14760" s="12" t="str">
        <f t="shared" si="1383"/>
        <v>932900</v>
      </c>
      <c r="C14760" s="14">
        <f t="shared" si="1381"/>
        <v>0</v>
      </c>
      <c r="D14760" s="14">
        <f t="shared" si="1382"/>
        <v>0</v>
      </c>
      <c r="E14760" s="19" t="str">
        <f t="shared" si="1384"/>
        <v>932900 - Andet manuelt produktionsarbejde</v>
      </c>
      <c r="F14760" s="19" t="str">
        <f t="shared" si="1385"/>
        <v>4 år</v>
      </c>
      <c r="G14760" s="40" t="s">
        <v>516</v>
      </c>
      <c r="H14760" s="41" t="s">
        <v>273</v>
      </c>
      <c r="I14760" s="42" t="s">
        <v>8</v>
      </c>
      <c r="J14760" s="43" t="s">
        <v>24</v>
      </c>
      <c r="K14760" s="44">
        <v>76</v>
      </c>
      <c r="L14760" s="45">
        <v>25482.416683883795</v>
      </c>
      <c r="M14760" s="46">
        <v>27002.332414967772</v>
      </c>
      <c r="N14760" s="45"/>
      <c r="O14760" s="46"/>
    </row>
    <row r="14761" spans="1:15" x14ac:dyDescent="0.2">
      <c r="A14761" s="11" t="str">
        <f t="shared" si="1380"/>
        <v>9329001 - Region Hovedstaden5-9 år</v>
      </c>
      <c r="B14761" s="12" t="str">
        <f t="shared" si="1383"/>
        <v>932900</v>
      </c>
      <c r="C14761" s="14">
        <f t="shared" si="1381"/>
        <v>0</v>
      </c>
      <c r="D14761" s="14">
        <f t="shared" si="1382"/>
        <v>0</v>
      </c>
      <c r="E14761" s="19" t="str">
        <f t="shared" si="1384"/>
        <v>932900 - Andet manuelt produktionsarbejde</v>
      </c>
      <c r="F14761" s="19" t="str">
        <f t="shared" si="1385"/>
        <v>5-9 år</v>
      </c>
      <c r="G14761" s="40" t="s">
        <v>516</v>
      </c>
      <c r="H14761" s="41" t="s">
        <v>273</v>
      </c>
      <c r="I14761" s="42" t="s">
        <v>8</v>
      </c>
      <c r="J14761" s="43" t="s">
        <v>15</v>
      </c>
      <c r="K14761" s="44">
        <v>269</v>
      </c>
      <c r="L14761" s="45">
        <v>26423.508967076079</v>
      </c>
      <c r="M14761" s="46">
        <v>27984.664811715356</v>
      </c>
      <c r="N14761" s="45"/>
      <c r="O14761" s="46"/>
    </row>
    <row r="14762" spans="1:15" x14ac:dyDescent="0.2">
      <c r="A14762" s="11" t="str">
        <f t="shared" si="1380"/>
        <v>9329001 - Region Hovedstaden0-4 år</v>
      </c>
      <c r="B14762" s="12" t="str">
        <f t="shared" si="1383"/>
        <v>932900</v>
      </c>
      <c r="C14762" s="14">
        <f t="shared" si="1381"/>
        <v>0</v>
      </c>
      <c r="D14762" s="14">
        <f t="shared" si="1382"/>
        <v>0</v>
      </c>
      <c r="E14762" s="19" t="str">
        <f t="shared" si="1384"/>
        <v>932900 - Andet manuelt produktionsarbejde</v>
      </c>
      <c r="F14762" s="19" t="str">
        <f t="shared" si="1385"/>
        <v>0-4 år</v>
      </c>
      <c r="G14762" s="40" t="s">
        <v>516</v>
      </c>
      <c r="H14762" s="41" t="s">
        <v>273</v>
      </c>
      <c r="I14762" s="42" t="s">
        <v>8</v>
      </c>
      <c r="J14762" s="43" t="s">
        <v>16</v>
      </c>
      <c r="K14762" s="44">
        <v>426</v>
      </c>
      <c r="L14762" s="45">
        <v>24600.311317249256</v>
      </c>
      <c r="M14762" s="46">
        <v>26061.651192097164</v>
      </c>
      <c r="N14762" s="45"/>
      <c r="O14762" s="46"/>
    </row>
    <row r="14763" spans="1:15" x14ac:dyDescent="0.2">
      <c r="A14763" s="11" t="str">
        <f t="shared" si="1380"/>
        <v>9329001 - Region Hovedstaden10-14 år</v>
      </c>
      <c r="B14763" s="12" t="str">
        <f t="shared" si="1383"/>
        <v>932900</v>
      </c>
      <c r="C14763" s="14">
        <f t="shared" si="1381"/>
        <v>0</v>
      </c>
      <c r="D14763" s="14">
        <f t="shared" si="1382"/>
        <v>0</v>
      </c>
      <c r="E14763" s="19" t="str">
        <f t="shared" si="1384"/>
        <v>932900 - Andet manuelt produktionsarbejde</v>
      </c>
      <c r="F14763" s="19" t="str">
        <f t="shared" si="1385"/>
        <v>10-14 år</v>
      </c>
      <c r="G14763" s="40" t="s">
        <v>516</v>
      </c>
      <c r="H14763" s="41" t="s">
        <v>273</v>
      </c>
      <c r="I14763" s="42" t="s">
        <v>8</v>
      </c>
      <c r="J14763" s="43" t="s">
        <v>17</v>
      </c>
      <c r="K14763" s="44">
        <v>136</v>
      </c>
      <c r="L14763" s="45">
        <v>30126.791495618287</v>
      </c>
      <c r="M14763" s="46">
        <v>31890.364446586987</v>
      </c>
      <c r="N14763" s="45"/>
      <c r="O14763" s="46"/>
    </row>
    <row r="14764" spans="1:15" x14ac:dyDescent="0.2">
      <c r="A14764" s="11" t="str">
        <f t="shared" si="1380"/>
        <v>9329001 - Region Hovedstaden15-20 år</v>
      </c>
      <c r="B14764" s="12" t="str">
        <f t="shared" si="1383"/>
        <v>932900</v>
      </c>
      <c r="C14764" s="14">
        <f t="shared" si="1381"/>
        <v>0</v>
      </c>
      <c r="D14764" s="14">
        <f t="shared" si="1382"/>
        <v>0</v>
      </c>
      <c r="E14764" s="19" t="str">
        <f t="shared" si="1384"/>
        <v>932900 - Andet manuelt produktionsarbejde</v>
      </c>
      <c r="F14764" s="19" t="str">
        <f t="shared" si="1385"/>
        <v>15-20 år</v>
      </c>
      <c r="G14764" s="40" t="s">
        <v>516</v>
      </c>
      <c r="H14764" s="41" t="s">
        <v>273</v>
      </c>
      <c r="I14764" s="42" t="s">
        <v>8</v>
      </c>
      <c r="J14764" s="43" t="s">
        <v>18</v>
      </c>
      <c r="K14764" s="44">
        <v>98</v>
      </c>
      <c r="L14764" s="45">
        <v>27407.205774463564</v>
      </c>
      <c r="M14764" s="46">
        <v>29034.851920535159</v>
      </c>
      <c r="N14764" s="45"/>
      <c r="O14764" s="46"/>
    </row>
    <row r="14765" spans="1:15" x14ac:dyDescent="0.2">
      <c r="A14765" s="11" t="str">
        <f t="shared" si="1380"/>
        <v>9329001 - Region Hovedstaden20-24 år</v>
      </c>
      <c r="B14765" s="12" t="str">
        <f t="shared" si="1383"/>
        <v>932900</v>
      </c>
      <c r="C14765" s="14">
        <f t="shared" si="1381"/>
        <v>0</v>
      </c>
      <c r="D14765" s="14">
        <f t="shared" si="1382"/>
        <v>0</v>
      </c>
      <c r="E14765" s="19" t="str">
        <f t="shared" si="1384"/>
        <v>932900 - Andet manuelt produktionsarbejde</v>
      </c>
      <c r="F14765" s="19" t="str">
        <f t="shared" si="1385"/>
        <v>20-24 år</v>
      </c>
      <c r="G14765" s="40" t="s">
        <v>516</v>
      </c>
      <c r="H14765" s="41" t="s">
        <v>273</v>
      </c>
      <c r="I14765" s="42" t="s">
        <v>8</v>
      </c>
      <c r="J14765" s="43" t="s">
        <v>19</v>
      </c>
      <c r="K14765" s="44">
        <v>93</v>
      </c>
      <c r="L14765" s="45">
        <v>29987.054512392238</v>
      </c>
      <c r="M14765" s="46">
        <v>31676.153988297712</v>
      </c>
      <c r="N14765" s="45"/>
      <c r="O14765" s="46"/>
    </row>
    <row r="14766" spans="1:15" x14ac:dyDescent="0.2">
      <c r="A14766" s="11" t="str">
        <f t="shared" si="1380"/>
        <v>9329001 - Region Hovedstaden25 år og derover</v>
      </c>
      <c r="B14766" s="12" t="str">
        <f t="shared" si="1383"/>
        <v>932900</v>
      </c>
      <c r="C14766" s="14">
        <f t="shared" si="1381"/>
        <v>0</v>
      </c>
      <c r="D14766" s="14">
        <f t="shared" si="1382"/>
        <v>0</v>
      </c>
      <c r="E14766" s="19" t="str">
        <f t="shared" si="1384"/>
        <v>932900 - Andet manuelt produktionsarbejde</v>
      </c>
      <c r="F14766" s="19" t="str">
        <f t="shared" si="1385"/>
        <v>25 år og derover</v>
      </c>
      <c r="G14766" s="40" t="s">
        <v>516</v>
      </c>
      <c r="H14766" s="41" t="s">
        <v>273</v>
      </c>
      <c r="I14766" s="42" t="s">
        <v>8</v>
      </c>
      <c r="J14766" s="43" t="s">
        <v>9</v>
      </c>
      <c r="K14766" s="44">
        <v>364</v>
      </c>
      <c r="L14766" s="45">
        <v>30473.124824661943</v>
      </c>
      <c r="M14766" s="46">
        <v>32277.601089162596</v>
      </c>
      <c r="N14766" s="45"/>
      <c r="O14766" s="46"/>
    </row>
    <row r="14767" spans="1:15" x14ac:dyDescent="0.2">
      <c r="A14767" s="11" t="str">
        <f t="shared" si="1380"/>
        <v>9329001 - Region HovedstadenAlle uanset erf.</v>
      </c>
      <c r="B14767" s="12" t="str">
        <f t="shared" si="1383"/>
        <v>932900</v>
      </c>
      <c r="C14767" s="14">
        <f t="shared" si="1381"/>
        <v>0</v>
      </c>
      <c r="D14767" s="14">
        <f t="shared" si="1382"/>
        <v>0</v>
      </c>
      <c r="E14767" s="19" t="str">
        <f t="shared" si="1384"/>
        <v>932900 - Andet manuelt produktionsarbejde</v>
      </c>
      <c r="F14767" s="19" t="str">
        <f t="shared" si="1385"/>
        <v>Alle uanset erf.</v>
      </c>
      <c r="G14767" s="40" t="s">
        <v>516</v>
      </c>
      <c r="H14767" s="41" t="s">
        <v>273</v>
      </c>
      <c r="I14767" s="42" t="s">
        <v>8</v>
      </c>
      <c r="J14767" s="43" t="s">
        <v>10</v>
      </c>
      <c r="K14767" s="44">
        <v>1386</v>
      </c>
      <c r="L14767" s="45">
        <v>27781.55302349164</v>
      </c>
      <c r="M14767" s="46">
        <v>29412.453068745315</v>
      </c>
      <c r="N14767" s="45"/>
      <c r="O14767" s="46"/>
    </row>
    <row r="14768" spans="1:15" x14ac:dyDescent="0.2">
      <c r="A14768" s="11" t="str">
        <f t="shared" si="1380"/>
        <v>9329002 - Region SjællandUnder 1 år</v>
      </c>
      <c r="B14768" s="12" t="str">
        <f t="shared" si="1383"/>
        <v>932900</v>
      </c>
      <c r="C14768" s="14">
        <f t="shared" si="1381"/>
        <v>0</v>
      </c>
      <c r="D14768" s="14">
        <f t="shared" si="1382"/>
        <v>0</v>
      </c>
      <c r="E14768" s="19" t="str">
        <f t="shared" si="1384"/>
        <v>932900 - Andet manuelt produktionsarbejde</v>
      </c>
      <c r="F14768" s="19" t="str">
        <f t="shared" si="1385"/>
        <v>Under 1 år</v>
      </c>
      <c r="G14768" s="40" t="s">
        <v>516</v>
      </c>
      <c r="H14768" s="41" t="s">
        <v>273</v>
      </c>
      <c r="I14768" s="42" t="s">
        <v>20</v>
      </c>
      <c r="J14768" s="43" t="s">
        <v>13</v>
      </c>
      <c r="K14768" s="44">
        <v>48</v>
      </c>
      <c r="L14768" s="45">
        <v>25403.43053182264</v>
      </c>
      <c r="M14768" s="46">
        <v>26907.271187142691</v>
      </c>
      <c r="N14768" s="45"/>
      <c r="O14768" s="46"/>
    </row>
    <row r="14769" spans="1:15" x14ac:dyDescent="0.2">
      <c r="A14769" s="11" t="str">
        <f t="shared" si="1380"/>
        <v>9329002 - Region Sjælland1 år</v>
      </c>
      <c r="B14769" s="12" t="str">
        <f t="shared" si="1383"/>
        <v>932900</v>
      </c>
      <c r="C14769" s="14">
        <f t="shared" si="1381"/>
        <v>0</v>
      </c>
      <c r="D14769" s="14">
        <f t="shared" si="1382"/>
        <v>0</v>
      </c>
      <c r="E14769" s="19" t="str">
        <f t="shared" si="1384"/>
        <v>932900 - Andet manuelt produktionsarbejde</v>
      </c>
      <c r="F14769" s="19" t="str">
        <f t="shared" si="1385"/>
        <v>1 år</v>
      </c>
      <c r="G14769" s="40" t="s">
        <v>516</v>
      </c>
      <c r="H14769" s="41" t="s">
        <v>273</v>
      </c>
      <c r="I14769" s="42" t="s">
        <v>20</v>
      </c>
      <c r="J14769" s="43" t="s">
        <v>22</v>
      </c>
      <c r="K14769" s="44">
        <v>37</v>
      </c>
      <c r="L14769" s="45">
        <v>27620.895442123314</v>
      </c>
      <c r="M14769" s="46">
        <v>29261.232088893295</v>
      </c>
      <c r="N14769" s="45"/>
      <c r="O14769" s="46"/>
    </row>
    <row r="14770" spans="1:15" x14ac:dyDescent="0.2">
      <c r="A14770" s="11" t="str">
        <f t="shared" si="1380"/>
        <v>9329002 - Region Sjælland2 år</v>
      </c>
      <c r="B14770" s="12" t="str">
        <f t="shared" si="1383"/>
        <v>932900</v>
      </c>
      <c r="C14770" s="14">
        <f t="shared" si="1381"/>
        <v>0</v>
      </c>
      <c r="D14770" s="14">
        <f t="shared" si="1382"/>
        <v>0</v>
      </c>
      <c r="E14770" s="19" t="str">
        <f t="shared" si="1384"/>
        <v>932900 - Andet manuelt produktionsarbejde</v>
      </c>
      <c r="F14770" s="19" t="str">
        <f t="shared" si="1385"/>
        <v>2 år</v>
      </c>
      <c r="G14770" s="40" t="s">
        <v>516</v>
      </c>
      <c r="H14770" s="41" t="s">
        <v>273</v>
      </c>
      <c r="I14770" s="42" t="s">
        <v>20</v>
      </c>
      <c r="J14770" s="43" t="s">
        <v>23</v>
      </c>
      <c r="K14770" s="44">
        <v>38</v>
      </c>
      <c r="L14770" s="45">
        <v>27776.38077098607</v>
      </c>
      <c r="M14770" s="46">
        <v>29359.183678158137</v>
      </c>
      <c r="N14770" s="45"/>
      <c r="O14770" s="46"/>
    </row>
    <row r="14771" spans="1:15" x14ac:dyDescent="0.2">
      <c r="A14771" s="11" t="str">
        <f t="shared" si="1380"/>
        <v>9329002 - Region Sjælland3 år</v>
      </c>
      <c r="B14771" s="12" t="str">
        <f t="shared" si="1383"/>
        <v>932900</v>
      </c>
      <c r="C14771" s="14">
        <f t="shared" si="1381"/>
        <v>0</v>
      </c>
      <c r="D14771" s="14">
        <f t="shared" si="1382"/>
        <v>0</v>
      </c>
      <c r="E14771" s="19" t="str">
        <f t="shared" si="1384"/>
        <v>932900 - Andet manuelt produktionsarbejde</v>
      </c>
      <c r="F14771" s="19" t="str">
        <f t="shared" si="1385"/>
        <v>3 år</v>
      </c>
      <c r="G14771" s="40" t="s">
        <v>516</v>
      </c>
      <c r="H14771" s="41" t="s">
        <v>273</v>
      </c>
      <c r="I14771" s="42" t="s">
        <v>20</v>
      </c>
      <c r="J14771" s="43" t="s">
        <v>14</v>
      </c>
      <c r="K14771" s="44">
        <v>36</v>
      </c>
      <c r="L14771" s="45">
        <v>28209.718006280371</v>
      </c>
      <c r="M14771" s="46">
        <v>29839.74723661902</v>
      </c>
      <c r="N14771" s="45"/>
      <c r="O14771" s="46"/>
    </row>
    <row r="14772" spans="1:15" x14ac:dyDescent="0.2">
      <c r="A14772" s="11" t="str">
        <f t="shared" si="1380"/>
        <v>9329002 - Region Sjælland4 år</v>
      </c>
      <c r="B14772" s="12" t="str">
        <f t="shared" si="1383"/>
        <v>932900</v>
      </c>
      <c r="C14772" s="14">
        <f t="shared" si="1381"/>
        <v>0</v>
      </c>
      <c r="D14772" s="14">
        <f t="shared" si="1382"/>
        <v>0</v>
      </c>
      <c r="E14772" s="19" t="str">
        <f t="shared" si="1384"/>
        <v>932900 - Andet manuelt produktionsarbejde</v>
      </c>
      <c r="F14772" s="19" t="str">
        <f t="shared" si="1385"/>
        <v>4 år</v>
      </c>
      <c r="G14772" s="40" t="s">
        <v>516</v>
      </c>
      <c r="H14772" s="41" t="s">
        <v>273</v>
      </c>
      <c r="I14772" s="42" t="s">
        <v>20</v>
      </c>
      <c r="J14772" s="43" t="s">
        <v>24</v>
      </c>
      <c r="K14772" s="44">
        <v>28</v>
      </c>
      <c r="L14772" s="45">
        <v>26836.320990086922</v>
      </c>
      <c r="M14772" s="46">
        <v>28425.442700832569</v>
      </c>
      <c r="N14772" s="45"/>
      <c r="O14772" s="46"/>
    </row>
    <row r="14773" spans="1:15" x14ac:dyDescent="0.2">
      <c r="A14773" s="11" t="str">
        <f t="shared" si="1380"/>
        <v>9329002 - Region Sjælland5-9 år</v>
      </c>
      <c r="B14773" s="12" t="str">
        <f t="shared" si="1383"/>
        <v>932900</v>
      </c>
      <c r="C14773" s="14">
        <f t="shared" si="1381"/>
        <v>0</v>
      </c>
      <c r="D14773" s="14">
        <f t="shared" si="1382"/>
        <v>0</v>
      </c>
      <c r="E14773" s="19" t="str">
        <f t="shared" si="1384"/>
        <v>932900 - Andet manuelt produktionsarbejde</v>
      </c>
      <c r="F14773" s="19" t="str">
        <f t="shared" si="1385"/>
        <v>5-9 år</v>
      </c>
      <c r="G14773" s="40" t="s">
        <v>516</v>
      </c>
      <c r="H14773" s="41" t="s">
        <v>273</v>
      </c>
      <c r="I14773" s="42" t="s">
        <v>20</v>
      </c>
      <c r="J14773" s="43" t="s">
        <v>15</v>
      </c>
      <c r="K14773" s="44">
        <v>134</v>
      </c>
      <c r="L14773" s="45">
        <v>28330.926362055987</v>
      </c>
      <c r="M14773" s="46">
        <v>30014.17887075117</v>
      </c>
      <c r="N14773" s="45"/>
      <c r="O14773" s="46"/>
    </row>
    <row r="14774" spans="1:15" x14ac:dyDescent="0.2">
      <c r="A14774" s="11" t="str">
        <f t="shared" si="1380"/>
        <v>9329002 - Region Sjælland0-4 år</v>
      </c>
      <c r="B14774" s="12" t="str">
        <f t="shared" si="1383"/>
        <v>932900</v>
      </c>
      <c r="C14774" s="14">
        <f t="shared" si="1381"/>
        <v>0</v>
      </c>
      <c r="D14774" s="14">
        <f t="shared" si="1382"/>
        <v>0</v>
      </c>
      <c r="E14774" s="19" t="str">
        <f t="shared" si="1384"/>
        <v>932900 - Andet manuelt produktionsarbejde</v>
      </c>
      <c r="F14774" s="19" t="str">
        <f t="shared" si="1385"/>
        <v>0-4 år</v>
      </c>
      <c r="G14774" s="40" t="s">
        <v>516</v>
      </c>
      <c r="H14774" s="41" t="s">
        <v>273</v>
      </c>
      <c r="I14774" s="42" t="s">
        <v>20</v>
      </c>
      <c r="J14774" s="43" t="s">
        <v>16</v>
      </c>
      <c r="K14774" s="44">
        <v>187</v>
      </c>
      <c r="L14774" s="45">
        <v>27149.427990530745</v>
      </c>
      <c r="M14774" s="46">
        <v>28739.327227159756</v>
      </c>
      <c r="N14774" s="45"/>
      <c r="O14774" s="46"/>
    </row>
    <row r="14775" spans="1:15" x14ac:dyDescent="0.2">
      <c r="A14775" s="11" t="str">
        <f t="shared" si="1380"/>
        <v>9329002 - Region Sjælland10-14 år</v>
      </c>
      <c r="B14775" s="12" t="str">
        <f t="shared" si="1383"/>
        <v>932900</v>
      </c>
      <c r="C14775" s="14">
        <f t="shared" si="1381"/>
        <v>0</v>
      </c>
      <c r="D14775" s="14">
        <f t="shared" si="1382"/>
        <v>0</v>
      </c>
      <c r="E14775" s="19" t="str">
        <f t="shared" si="1384"/>
        <v>932900 - Andet manuelt produktionsarbejde</v>
      </c>
      <c r="F14775" s="19" t="str">
        <f t="shared" si="1385"/>
        <v>10-14 år</v>
      </c>
      <c r="G14775" s="40" t="s">
        <v>516</v>
      </c>
      <c r="H14775" s="41" t="s">
        <v>273</v>
      </c>
      <c r="I14775" s="42" t="s">
        <v>20</v>
      </c>
      <c r="J14775" s="43" t="s">
        <v>17</v>
      </c>
      <c r="K14775" s="44">
        <v>84</v>
      </c>
      <c r="L14775" s="45">
        <v>27891.368960988053</v>
      </c>
      <c r="M14775" s="46">
        <v>29547.768360897386</v>
      </c>
      <c r="N14775" s="45"/>
      <c r="O14775" s="46"/>
    </row>
    <row r="14776" spans="1:15" x14ac:dyDescent="0.2">
      <c r="A14776" s="11" t="str">
        <f t="shared" si="1380"/>
        <v>9329002 - Region Sjælland15-20 år</v>
      </c>
      <c r="B14776" s="12" t="str">
        <f t="shared" si="1383"/>
        <v>932900</v>
      </c>
      <c r="C14776" s="14">
        <f t="shared" si="1381"/>
        <v>0</v>
      </c>
      <c r="D14776" s="14">
        <f t="shared" si="1382"/>
        <v>0</v>
      </c>
      <c r="E14776" s="19" t="str">
        <f t="shared" si="1384"/>
        <v>932900 - Andet manuelt produktionsarbejde</v>
      </c>
      <c r="F14776" s="19" t="str">
        <f t="shared" si="1385"/>
        <v>15-20 år</v>
      </c>
      <c r="G14776" s="40" t="s">
        <v>516</v>
      </c>
      <c r="H14776" s="41" t="s">
        <v>273</v>
      </c>
      <c r="I14776" s="42" t="s">
        <v>20</v>
      </c>
      <c r="J14776" s="43" t="s">
        <v>18</v>
      </c>
      <c r="K14776" s="44">
        <v>64</v>
      </c>
      <c r="L14776" s="45">
        <v>29260.80153169937</v>
      </c>
      <c r="M14776" s="46">
        <v>30998.528144034713</v>
      </c>
      <c r="N14776" s="45"/>
      <c r="O14776" s="46"/>
    </row>
    <row r="14777" spans="1:15" x14ac:dyDescent="0.2">
      <c r="A14777" s="11" t="str">
        <f t="shared" si="1380"/>
        <v>9329002 - Region Sjælland20-24 år</v>
      </c>
      <c r="B14777" s="12" t="str">
        <f t="shared" si="1383"/>
        <v>932900</v>
      </c>
      <c r="C14777" s="14">
        <f t="shared" si="1381"/>
        <v>0</v>
      </c>
      <c r="D14777" s="14">
        <f t="shared" si="1382"/>
        <v>0</v>
      </c>
      <c r="E14777" s="19" t="str">
        <f t="shared" si="1384"/>
        <v>932900 - Andet manuelt produktionsarbejde</v>
      </c>
      <c r="F14777" s="19" t="str">
        <f t="shared" si="1385"/>
        <v>20-24 år</v>
      </c>
      <c r="G14777" s="40" t="s">
        <v>516</v>
      </c>
      <c r="H14777" s="41" t="s">
        <v>273</v>
      </c>
      <c r="I14777" s="42" t="s">
        <v>20</v>
      </c>
      <c r="J14777" s="43" t="s">
        <v>19</v>
      </c>
      <c r="K14777" s="44">
        <v>83</v>
      </c>
      <c r="L14777" s="45">
        <v>28907.867618342527</v>
      </c>
      <c r="M14777" s="46">
        <v>30624.634358714986</v>
      </c>
      <c r="N14777" s="45"/>
      <c r="O14777" s="46"/>
    </row>
    <row r="14778" spans="1:15" x14ac:dyDescent="0.2">
      <c r="A14778" s="11" t="str">
        <f t="shared" si="1380"/>
        <v>9329002 - Region Sjælland25 år og derover</v>
      </c>
      <c r="B14778" s="12" t="str">
        <f t="shared" si="1383"/>
        <v>932900</v>
      </c>
      <c r="C14778" s="14">
        <f t="shared" si="1381"/>
        <v>0</v>
      </c>
      <c r="D14778" s="14">
        <f t="shared" si="1382"/>
        <v>0</v>
      </c>
      <c r="E14778" s="19" t="str">
        <f t="shared" si="1384"/>
        <v>932900 - Andet manuelt produktionsarbejde</v>
      </c>
      <c r="F14778" s="19" t="str">
        <f t="shared" si="1385"/>
        <v>25 år og derover</v>
      </c>
      <c r="G14778" s="40" t="s">
        <v>516</v>
      </c>
      <c r="H14778" s="41" t="s">
        <v>273</v>
      </c>
      <c r="I14778" s="42" t="s">
        <v>20</v>
      </c>
      <c r="J14778" s="43" t="s">
        <v>9</v>
      </c>
      <c r="K14778" s="44">
        <v>345</v>
      </c>
      <c r="L14778" s="45">
        <v>28454.98290885317</v>
      </c>
      <c r="M14778" s="46">
        <v>30145.606108183307</v>
      </c>
      <c r="N14778" s="45"/>
      <c r="O14778" s="46"/>
    </row>
    <row r="14779" spans="1:15" x14ac:dyDescent="0.2">
      <c r="A14779" s="11" t="str">
        <f t="shared" si="1380"/>
        <v>9329002 - Region SjællandAlle uanset erf.</v>
      </c>
      <c r="B14779" s="12" t="str">
        <f t="shared" si="1383"/>
        <v>932900</v>
      </c>
      <c r="C14779" s="14">
        <f t="shared" si="1381"/>
        <v>0</v>
      </c>
      <c r="D14779" s="14">
        <f t="shared" si="1382"/>
        <v>0</v>
      </c>
      <c r="E14779" s="19" t="str">
        <f t="shared" si="1384"/>
        <v>932900 - Andet manuelt produktionsarbejde</v>
      </c>
      <c r="F14779" s="19" t="str">
        <f t="shared" si="1385"/>
        <v>Alle uanset erf.</v>
      </c>
      <c r="G14779" s="40" t="s">
        <v>516</v>
      </c>
      <c r="H14779" s="41" t="s">
        <v>273</v>
      </c>
      <c r="I14779" s="42" t="s">
        <v>20</v>
      </c>
      <c r="J14779" s="43" t="s">
        <v>10</v>
      </c>
      <c r="K14779" s="44">
        <v>897</v>
      </c>
      <c r="L14779" s="45">
        <v>28218.525890627432</v>
      </c>
      <c r="M14779" s="46">
        <v>29858.817842169559</v>
      </c>
      <c r="N14779" s="45"/>
      <c r="O14779" s="46"/>
    </row>
    <row r="14780" spans="1:15" x14ac:dyDescent="0.2">
      <c r="A14780" s="11" t="str">
        <f t="shared" si="1380"/>
        <v>9329003 - Region SyddanmarkUnder 1 år</v>
      </c>
      <c r="B14780" s="12" t="str">
        <f t="shared" si="1383"/>
        <v>932900</v>
      </c>
      <c r="C14780" s="14">
        <f t="shared" si="1381"/>
        <v>0</v>
      </c>
      <c r="D14780" s="14">
        <f t="shared" si="1382"/>
        <v>0</v>
      </c>
      <c r="E14780" s="19" t="str">
        <f t="shared" si="1384"/>
        <v>932900 - Andet manuelt produktionsarbejde</v>
      </c>
      <c r="F14780" s="19" t="str">
        <f t="shared" si="1385"/>
        <v>Under 1 år</v>
      </c>
      <c r="G14780" s="40" t="s">
        <v>516</v>
      </c>
      <c r="H14780" s="41" t="s">
        <v>273</v>
      </c>
      <c r="I14780" s="42" t="s">
        <v>544</v>
      </c>
      <c r="J14780" s="43" t="s">
        <v>13</v>
      </c>
      <c r="K14780" s="44">
        <v>111</v>
      </c>
      <c r="L14780" s="45">
        <v>24457.216031177184</v>
      </c>
      <c r="M14780" s="46">
        <v>25910.316071538571</v>
      </c>
      <c r="N14780" s="45"/>
      <c r="O14780" s="46"/>
    </row>
    <row r="14781" spans="1:15" x14ac:dyDescent="0.2">
      <c r="A14781" s="11" t="str">
        <f t="shared" si="1380"/>
        <v>9329003 - Region Syddanmark1 år</v>
      </c>
      <c r="B14781" s="12" t="str">
        <f t="shared" si="1383"/>
        <v>932900</v>
      </c>
      <c r="C14781" s="14">
        <f t="shared" si="1381"/>
        <v>0</v>
      </c>
      <c r="D14781" s="14">
        <f t="shared" si="1382"/>
        <v>0</v>
      </c>
      <c r="E14781" s="19" t="str">
        <f t="shared" si="1384"/>
        <v>932900 - Andet manuelt produktionsarbejde</v>
      </c>
      <c r="F14781" s="19" t="str">
        <f t="shared" si="1385"/>
        <v>1 år</v>
      </c>
      <c r="G14781" s="40" t="s">
        <v>516</v>
      </c>
      <c r="H14781" s="41" t="s">
        <v>273</v>
      </c>
      <c r="I14781" s="42" t="s">
        <v>544</v>
      </c>
      <c r="J14781" s="43" t="s">
        <v>22</v>
      </c>
      <c r="K14781" s="44">
        <v>74</v>
      </c>
      <c r="L14781" s="45">
        <v>24605.266512930983</v>
      </c>
      <c r="M14781" s="46">
        <v>26051.267427350824</v>
      </c>
      <c r="N14781" s="45"/>
      <c r="O14781" s="46"/>
    </row>
    <row r="14782" spans="1:15" x14ac:dyDescent="0.2">
      <c r="A14782" s="11" t="str">
        <f t="shared" si="1380"/>
        <v>9329003 - Region Syddanmark2 år</v>
      </c>
      <c r="B14782" s="12" t="str">
        <f t="shared" si="1383"/>
        <v>932900</v>
      </c>
      <c r="C14782" s="14">
        <f t="shared" si="1381"/>
        <v>0</v>
      </c>
      <c r="D14782" s="14">
        <f t="shared" si="1382"/>
        <v>0</v>
      </c>
      <c r="E14782" s="19" t="str">
        <f t="shared" si="1384"/>
        <v>932900 - Andet manuelt produktionsarbejde</v>
      </c>
      <c r="F14782" s="19" t="str">
        <f t="shared" si="1385"/>
        <v>2 år</v>
      </c>
      <c r="G14782" s="40" t="s">
        <v>516</v>
      </c>
      <c r="H14782" s="41" t="s">
        <v>273</v>
      </c>
      <c r="I14782" s="42" t="s">
        <v>544</v>
      </c>
      <c r="J14782" s="43" t="s">
        <v>23</v>
      </c>
      <c r="K14782" s="44">
        <v>76</v>
      </c>
      <c r="L14782" s="45">
        <v>25674.239384741588</v>
      </c>
      <c r="M14782" s="46">
        <v>27194.548045092044</v>
      </c>
      <c r="N14782" s="45"/>
      <c r="O14782" s="46"/>
    </row>
    <row r="14783" spans="1:15" x14ac:dyDescent="0.2">
      <c r="A14783" s="11" t="str">
        <f t="shared" si="1380"/>
        <v>9329003 - Region Syddanmark3 år</v>
      </c>
      <c r="B14783" s="12" t="str">
        <f t="shared" si="1383"/>
        <v>932900</v>
      </c>
      <c r="C14783" s="14">
        <f t="shared" si="1381"/>
        <v>0</v>
      </c>
      <c r="D14783" s="14">
        <f t="shared" si="1382"/>
        <v>0</v>
      </c>
      <c r="E14783" s="19" t="str">
        <f t="shared" si="1384"/>
        <v>932900 - Andet manuelt produktionsarbejde</v>
      </c>
      <c r="F14783" s="19" t="str">
        <f t="shared" si="1385"/>
        <v>3 år</v>
      </c>
      <c r="G14783" s="40" t="s">
        <v>516</v>
      </c>
      <c r="H14783" s="41" t="s">
        <v>273</v>
      </c>
      <c r="I14783" s="42" t="s">
        <v>544</v>
      </c>
      <c r="J14783" s="43" t="s">
        <v>14</v>
      </c>
      <c r="K14783" s="44">
        <v>79</v>
      </c>
      <c r="L14783" s="45">
        <v>25541.595205829748</v>
      </c>
      <c r="M14783" s="46">
        <v>27061.725069218082</v>
      </c>
      <c r="N14783" s="45"/>
      <c r="O14783" s="46"/>
    </row>
    <row r="14784" spans="1:15" x14ac:dyDescent="0.2">
      <c r="A14784" s="11" t="str">
        <f t="shared" si="1380"/>
        <v>9329003 - Region Syddanmark4 år</v>
      </c>
      <c r="B14784" s="12" t="str">
        <f t="shared" si="1383"/>
        <v>932900</v>
      </c>
      <c r="C14784" s="14">
        <f t="shared" si="1381"/>
        <v>0</v>
      </c>
      <c r="D14784" s="14">
        <f t="shared" si="1382"/>
        <v>0</v>
      </c>
      <c r="E14784" s="19" t="str">
        <f t="shared" si="1384"/>
        <v>932900 - Andet manuelt produktionsarbejde</v>
      </c>
      <c r="F14784" s="19" t="str">
        <f t="shared" si="1385"/>
        <v>4 år</v>
      </c>
      <c r="G14784" s="40" t="s">
        <v>516</v>
      </c>
      <c r="H14784" s="41" t="s">
        <v>273</v>
      </c>
      <c r="I14784" s="42" t="s">
        <v>544</v>
      </c>
      <c r="J14784" s="43" t="s">
        <v>24</v>
      </c>
      <c r="K14784" s="44">
        <v>81</v>
      </c>
      <c r="L14784" s="45">
        <v>25462.952747700045</v>
      </c>
      <c r="M14784" s="46">
        <v>26978.402137994595</v>
      </c>
      <c r="N14784" s="45"/>
      <c r="O14784" s="46"/>
    </row>
    <row r="14785" spans="1:15" x14ac:dyDescent="0.2">
      <c r="A14785" s="11" t="str">
        <f t="shared" si="1380"/>
        <v>9329003 - Region Syddanmark5-9 år</v>
      </c>
      <c r="B14785" s="12" t="str">
        <f t="shared" si="1383"/>
        <v>932900</v>
      </c>
      <c r="C14785" s="14">
        <f t="shared" si="1381"/>
        <v>0</v>
      </c>
      <c r="D14785" s="14">
        <f t="shared" si="1382"/>
        <v>0</v>
      </c>
      <c r="E14785" s="19" t="str">
        <f t="shared" si="1384"/>
        <v>932900 - Andet manuelt produktionsarbejde</v>
      </c>
      <c r="F14785" s="19" t="str">
        <f t="shared" si="1385"/>
        <v>5-9 år</v>
      </c>
      <c r="G14785" s="40" t="s">
        <v>516</v>
      </c>
      <c r="H14785" s="41" t="s">
        <v>273</v>
      </c>
      <c r="I14785" s="42" t="s">
        <v>544</v>
      </c>
      <c r="J14785" s="43" t="s">
        <v>15</v>
      </c>
      <c r="K14785" s="44">
        <v>385</v>
      </c>
      <c r="L14785" s="45">
        <v>25749.337081977457</v>
      </c>
      <c r="M14785" s="46">
        <v>27279.207149993512</v>
      </c>
      <c r="N14785" s="45"/>
      <c r="O14785" s="46"/>
    </row>
    <row r="14786" spans="1:15" x14ac:dyDescent="0.2">
      <c r="A14786" s="11" t="str">
        <f t="shared" ref="A14786:A14849" si="1386">B14786&amp;I14786&amp;F14786</f>
        <v>9329003 - Region Syddanmark0-4 år</v>
      </c>
      <c r="B14786" s="12" t="str">
        <f t="shared" si="1383"/>
        <v>932900</v>
      </c>
      <c r="C14786" s="14">
        <f t="shared" ref="C14786:C14849" si="1387">N14786*1.2</f>
        <v>0</v>
      </c>
      <c r="D14786" s="14">
        <f t="shared" ref="D14786:D14849" si="1388">O14786*1.2</f>
        <v>0</v>
      </c>
      <c r="E14786" s="19" t="str">
        <f t="shared" si="1384"/>
        <v>932900 - Andet manuelt produktionsarbejde</v>
      </c>
      <c r="F14786" s="19" t="str">
        <f t="shared" si="1385"/>
        <v>0-4 år</v>
      </c>
      <c r="G14786" s="40" t="s">
        <v>516</v>
      </c>
      <c r="H14786" s="41" t="s">
        <v>273</v>
      </c>
      <c r="I14786" s="42" t="s">
        <v>544</v>
      </c>
      <c r="J14786" s="43" t="s">
        <v>16</v>
      </c>
      <c r="K14786" s="44">
        <v>421</v>
      </c>
      <c r="L14786" s="45">
        <v>24854.742790368793</v>
      </c>
      <c r="M14786" s="46">
        <v>26331.461469461985</v>
      </c>
      <c r="N14786" s="45"/>
      <c r="O14786" s="46"/>
    </row>
    <row r="14787" spans="1:15" x14ac:dyDescent="0.2">
      <c r="A14787" s="11" t="str">
        <f t="shared" si="1386"/>
        <v>9329003 - Region Syddanmark10-14 år</v>
      </c>
      <c r="B14787" s="12" t="str">
        <f t="shared" ref="B14787:B14850" si="1389">LEFT(E14787,6)</f>
        <v>932900</v>
      </c>
      <c r="C14787" s="14">
        <f t="shared" si="1387"/>
        <v>0</v>
      </c>
      <c r="D14787" s="14">
        <f t="shared" si="1388"/>
        <v>0</v>
      </c>
      <c r="E14787" s="19" t="str">
        <f t="shared" ref="E14787:E14850" si="1390">TRIM(H14787)</f>
        <v>932900 - Andet manuelt produktionsarbejde</v>
      </c>
      <c r="F14787" s="19" t="str">
        <f t="shared" ref="F14787:F14850" si="1391">MID(J14787,6,30)</f>
        <v>10-14 år</v>
      </c>
      <c r="G14787" s="40" t="s">
        <v>516</v>
      </c>
      <c r="H14787" s="41" t="s">
        <v>273</v>
      </c>
      <c r="I14787" s="42" t="s">
        <v>544</v>
      </c>
      <c r="J14787" s="43" t="s">
        <v>17</v>
      </c>
      <c r="K14787" s="44">
        <v>340</v>
      </c>
      <c r="L14787" s="45">
        <v>25829.761871094888</v>
      </c>
      <c r="M14787" s="46">
        <v>27364.410294266479</v>
      </c>
      <c r="N14787" s="45"/>
      <c r="O14787" s="46"/>
    </row>
    <row r="14788" spans="1:15" x14ac:dyDescent="0.2">
      <c r="A14788" s="11" t="str">
        <f t="shared" si="1386"/>
        <v>9329003 - Region Syddanmark15-20 år</v>
      </c>
      <c r="B14788" s="12" t="str">
        <f t="shared" si="1389"/>
        <v>932900</v>
      </c>
      <c r="C14788" s="14">
        <f t="shared" si="1387"/>
        <v>0</v>
      </c>
      <c r="D14788" s="14">
        <f t="shared" si="1388"/>
        <v>0</v>
      </c>
      <c r="E14788" s="19" t="str">
        <f t="shared" si="1390"/>
        <v>932900 - Andet manuelt produktionsarbejde</v>
      </c>
      <c r="F14788" s="19" t="str">
        <f t="shared" si="1391"/>
        <v>15-20 år</v>
      </c>
      <c r="G14788" s="40" t="s">
        <v>516</v>
      </c>
      <c r="H14788" s="41" t="s">
        <v>273</v>
      </c>
      <c r="I14788" s="42" t="s">
        <v>544</v>
      </c>
      <c r="J14788" s="43" t="s">
        <v>18</v>
      </c>
      <c r="K14788" s="44">
        <v>280</v>
      </c>
      <c r="L14788" s="45">
        <v>25856.19958878991</v>
      </c>
      <c r="M14788" s="46">
        <v>27392.418781447312</v>
      </c>
      <c r="N14788" s="45"/>
      <c r="O14788" s="46"/>
    </row>
    <row r="14789" spans="1:15" x14ac:dyDescent="0.2">
      <c r="A14789" s="11" t="str">
        <f t="shared" si="1386"/>
        <v>9329003 - Region Syddanmark20-24 år</v>
      </c>
      <c r="B14789" s="12" t="str">
        <f t="shared" si="1389"/>
        <v>932900</v>
      </c>
      <c r="C14789" s="14">
        <f t="shared" si="1387"/>
        <v>0</v>
      </c>
      <c r="D14789" s="14">
        <f t="shared" si="1388"/>
        <v>0</v>
      </c>
      <c r="E14789" s="19" t="str">
        <f t="shared" si="1390"/>
        <v>932900 - Andet manuelt produktionsarbejde</v>
      </c>
      <c r="F14789" s="19" t="str">
        <f t="shared" si="1391"/>
        <v>20-24 år</v>
      </c>
      <c r="G14789" s="40" t="s">
        <v>516</v>
      </c>
      <c r="H14789" s="41" t="s">
        <v>273</v>
      </c>
      <c r="I14789" s="42" t="s">
        <v>544</v>
      </c>
      <c r="J14789" s="43" t="s">
        <v>19</v>
      </c>
      <c r="K14789" s="44">
        <v>303</v>
      </c>
      <c r="L14789" s="45">
        <v>26588.905389983931</v>
      </c>
      <c r="M14789" s="46">
        <v>28168.657535367056</v>
      </c>
      <c r="N14789" s="45"/>
      <c r="O14789" s="46"/>
    </row>
    <row r="14790" spans="1:15" x14ac:dyDescent="0.2">
      <c r="A14790" s="11" t="str">
        <f t="shared" si="1386"/>
        <v>9329003 - Region Syddanmark25 år og derover</v>
      </c>
      <c r="B14790" s="12" t="str">
        <f t="shared" si="1389"/>
        <v>932900</v>
      </c>
      <c r="C14790" s="14">
        <f t="shared" si="1387"/>
        <v>0</v>
      </c>
      <c r="D14790" s="14">
        <f t="shared" si="1388"/>
        <v>0</v>
      </c>
      <c r="E14790" s="19" t="str">
        <f t="shared" si="1390"/>
        <v>932900 - Andet manuelt produktionsarbejde</v>
      </c>
      <c r="F14790" s="19" t="str">
        <f t="shared" si="1391"/>
        <v>25 år og derover</v>
      </c>
      <c r="G14790" s="40" t="s">
        <v>516</v>
      </c>
      <c r="H14790" s="41" t="s">
        <v>273</v>
      </c>
      <c r="I14790" s="42" t="s">
        <v>544</v>
      </c>
      <c r="J14790" s="43" t="s">
        <v>9</v>
      </c>
      <c r="K14790" s="44">
        <v>1155</v>
      </c>
      <c r="L14790" s="45">
        <v>28220.714361646867</v>
      </c>
      <c r="M14790" s="46">
        <v>29892.082881399925</v>
      </c>
      <c r="N14790" s="45"/>
      <c r="O14790" s="46"/>
    </row>
    <row r="14791" spans="1:15" x14ac:dyDescent="0.2">
      <c r="A14791" s="11" t="str">
        <f t="shared" si="1386"/>
        <v>9329003 - Region SyddanmarkAlle uanset erf.</v>
      </c>
      <c r="B14791" s="12" t="str">
        <f t="shared" si="1389"/>
        <v>932900</v>
      </c>
      <c r="C14791" s="14">
        <f t="shared" si="1387"/>
        <v>0</v>
      </c>
      <c r="D14791" s="14">
        <f t="shared" si="1388"/>
        <v>0</v>
      </c>
      <c r="E14791" s="19" t="str">
        <f t="shared" si="1390"/>
        <v>932900 - Andet manuelt produktionsarbejde</v>
      </c>
      <c r="F14791" s="19" t="str">
        <f t="shared" si="1391"/>
        <v>Alle uanset erf.</v>
      </c>
      <c r="G14791" s="40" t="s">
        <v>516</v>
      </c>
      <c r="H14791" s="41" t="s">
        <v>273</v>
      </c>
      <c r="I14791" s="42" t="s">
        <v>544</v>
      </c>
      <c r="J14791" s="43" t="s">
        <v>10</v>
      </c>
      <c r="K14791" s="44">
        <v>2884</v>
      </c>
      <c r="L14791" s="45">
        <v>26261.666234315515</v>
      </c>
      <c r="M14791" s="46">
        <v>27821.975805789025</v>
      </c>
      <c r="N14791" s="45"/>
      <c r="O14791" s="46"/>
    </row>
    <row r="14792" spans="1:15" x14ac:dyDescent="0.2">
      <c r="A14792" s="11" t="str">
        <f t="shared" si="1386"/>
        <v>9329004 - Region MidtjyllandUnder 1 år</v>
      </c>
      <c r="B14792" s="12" t="str">
        <f t="shared" si="1389"/>
        <v>932900</v>
      </c>
      <c r="C14792" s="14">
        <f t="shared" si="1387"/>
        <v>0</v>
      </c>
      <c r="D14792" s="14">
        <f t="shared" si="1388"/>
        <v>0</v>
      </c>
      <c r="E14792" s="19" t="str">
        <f t="shared" si="1390"/>
        <v>932900 - Andet manuelt produktionsarbejde</v>
      </c>
      <c r="F14792" s="19" t="str">
        <f t="shared" si="1391"/>
        <v>Under 1 år</v>
      </c>
      <c r="G14792" s="40" t="s">
        <v>516</v>
      </c>
      <c r="H14792" s="41" t="s">
        <v>273</v>
      </c>
      <c r="I14792" s="42" t="s">
        <v>517</v>
      </c>
      <c r="J14792" s="43" t="s">
        <v>13</v>
      </c>
      <c r="K14792" s="44">
        <v>1902</v>
      </c>
      <c r="L14792" s="45">
        <v>23855.623650834568</v>
      </c>
      <c r="M14792" s="46">
        <v>25272.980705933751</v>
      </c>
      <c r="N14792" s="45"/>
      <c r="O14792" s="46"/>
    </row>
    <row r="14793" spans="1:15" x14ac:dyDescent="0.2">
      <c r="A14793" s="11" t="str">
        <f t="shared" si="1386"/>
        <v>9329004 - Region Midtjylland1 år</v>
      </c>
      <c r="B14793" s="12" t="str">
        <f t="shared" si="1389"/>
        <v>932900</v>
      </c>
      <c r="C14793" s="14">
        <f t="shared" si="1387"/>
        <v>0</v>
      </c>
      <c r="D14793" s="14">
        <f t="shared" si="1388"/>
        <v>0</v>
      </c>
      <c r="E14793" s="19" t="str">
        <f t="shared" si="1390"/>
        <v>932900 - Andet manuelt produktionsarbejde</v>
      </c>
      <c r="F14793" s="19" t="str">
        <f t="shared" si="1391"/>
        <v>1 år</v>
      </c>
      <c r="G14793" s="40" t="s">
        <v>516</v>
      </c>
      <c r="H14793" s="41" t="s">
        <v>273</v>
      </c>
      <c r="I14793" s="42" t="s">
        <v>517</v>
      </c>
      <c r="J14793" s="43" t="s">
        <v>22</v>
      </c>
      <c r="K14793" s="44">
        <v>1617</v>
      </c>
      <c r="L14793" s="45">
        <v>24581.633933155132</v>
      </c>
      <c r="M14793" s="46">
        <v>26042.126133693513</v>
      </c>
      <c r="N14793" s="45"/>
      <c r="O14793" s="46"/>
    </row>
    <row r="14794" spans="1:15" x14ac:dyDescent="0.2">
      <c r="A14794" s="11" t="str">
        <f t="shared" si="1386"/>
        <v>9329004 - Region Midtjylland2 år</v>
      </c>
      <c r="B14794" s="12" t="str">
        <f t="shared" si="1389"/>
        <v>932900</v>
      </c>
      <c r="C14794" s="14">
        <f t="shared" si="1387"/>
        <v>0</v>
      </c>
      <c r="D14794" s="14">
        <f t="shared" si="1388"/>
        <v>0</v>
      </c>
      <c r="E14794" s="19" t="str">
        <f t="shared" si="1390"/>
        <v>932900 - Andet manuelt produktionsarbejde</v>
      </c>
      <c r="F14794" s="19" t="str">
        <f t="shared" si="1391"/>
        <v>2 år</v>
      </c>
      <c r="G14794" s="40" t="s">
        <v>516</v>
      </c>
      <c r="H14794" s="41" t="s">
        <v>273</v>
      </c>
      <c r="I14794" s="42" t="s">
        <v>517</v>
      </c>
      <c r="J14794" s="43" t="s">
        <v>23</v>
      </c>
      <c r="K14794" s="44">
        <v>1283</v>
      </c>
      <c r="L14794" s="45">
        <v>24132.715139425436</v>
      </c>
      <c r="M14794" s="46">
        <v>25566.535296978385</v>
      </c>
      <c r="N14794" s="45"/>
      <c r="O14794" s="46"/>
    </row>
    <row r="14795" spans="1:15" x14ac:dyDescent="0.2">
      <c r="A14795" s="11" t="str">
        <f t="shared" si="1386"/>
        <v>9329004 - Region Midtjylland3 år</v>
      </c>
      <c r="B14795" s="12" t="str">
        <f t="shared" si="1389"/>
        <v>932900</v>
      </c>
      <c r="C14795" s="14">
        <f t="shared" si="1387"/>
        <v>0</v>
      </c>
      <c r="D14795" s="14">
        <f t="shared" si="1388"/>
        <v>0</v>
      </c>
      <c r="E14795" s="19" t="str">
        <f t="shared" si="1390"/>
        <v>932900 - Andet manuelt produktionsarbejde</v>
      </c>
      <c r="F14795" s="19" t="str">
        <f t="shared" si="1391"/>
        <v>3 år</v>
      </c>
      <c r="G14795" s="40" t="s">
        <v>516</v>
      </c>
      <c r="H14795" s="41" t="s">
        <v>273</v>
      </c>
      <c r="I14795" s="42" t="s">
        <v>517</v>
      </c>
      <c r="J14795" s="43" t="s">
        <v>14</v>
      </c>
      <c r="K14795" s="44">
        <v>961</v>
      </c>
      <c r="L14795" s="45">
        <v>24466.536096408552</v>
      </c>
      <c r="M14795" s="46">
        <v>25904.932576104839</v>
      </c>
      <c r="N14795" s="45"/>
      <c r="O14795" s="46"/>
    </row>
    <row r="14796" spans="1:15" x14ac:dyDescent="0.2">
      <c r="A14796" s="11" t="str">
        <f t="shared" si="1386"/>
        <v>9329004 - Region Midtjylland4 år</v>
      </c>
      <c r="B14796" s="12" t="str">
        <f t="shared" si="1389"/>
        <v>932900</v>
      </c>
      <c r="C14796" s="14">
        <f t="shared" si="1387"/>
        <v>0</v>
      </c>
      <c r="D14796" s="14">
        <f t="shared" si="1388"/>
        <v>0</v>
      </c>
      <c r="E14796" s="19" t="str">
        <f t="shared" si="1390"/>
        <v>932900 - Andet manuelt produktionsarbejde</v>
      </c>
      <c r="F14796" s="19" t="str">
        <f t="shared" si="1391"/>
        <v>4 år</v>
      </c>
      <c r="G14796" s="40" t="s">
        <v>516</v>
      </c>
      <c r="H14796" s="41" t="s">
        <v>273</v>
      </c>
      <c r="I14796" s="42" t="s">
        <v>517</v>
      </c>
      <c r="J14796" s="43" t="s">
        <v>24</v>
      </c>
      <c r="K14796" s="44">
        <v>716</v>
      </c>
      <c r="L14796" s="45">
        <v>24481.068904293195</v>
      </c>
      <c r="M14796" s="46">
        <v>25935.586138289516</v>
      </c>
      <c r="N14796" s="45"/>
      <c r="O14796" s="46"/>
    </row>
    <row r="14797" spans="1:15" x14ac:dyDescent="0.2">
      <c r="A14797" s="11" t="str">
        <f t="shared" si="1386"/>
        <v>9329004 - Region Midtjylland5-9 år</v>
      </c>
      <c r="B14797" s="12" t="str">
        <f t="shared" si="1389"/>
        <v>932900</v>
      </c>
      <c r="C14797" s="14">
        <f t="shared" si="1387"/>
        <v>0</v>
      </c>
      <c r="D14797" s="14">
        <f t="shared" si="1388"/>
        <v>0</v>
      </c>
      <c r="E14797" s="19" t="str">
        <f t="shared" si="1390"/>
        <v>932900 - Andet manuelt produktionsarbejde</v>
      </c>
      <c r="F14797" s="19" t="str">
        <f t="shared" si="1391"/>
        <v>5-9 år</v>
      </c>
      <c r="G14797" s="40" t="s">
        <v>516</v>
      </c>
      <c r="H14797" s="41" t="s">
        <v>273</v>
      </c>
      <c r="I14797" s="42" t="s">
        <v>517</v>
      </c>
      <c r="J14797" s="43" t="s">
        <v>15</v>
      </c>
      <c r="K14797" s="44">
        <v>2355</v>
      </c>
      <c r="L14797" s="45">
        <v>25341.828159629982</v>
      </c>
      <c r="M14797" s="46">
        <v>26847.486509077746</v>
      </c>
      <c r="N14797" s="45"/>
      <c r="O14797" s="46"/>
    </row>
    <row r="14798" spans="1:15" x14ac:dyDescent="0.2">
      <c r="A14798" s="11" t="str">
        <f t="shared" si="1386"/>
        <v>9329004 - Region Midtjylland0-4 år</v>
      </c>
      <c r="B14798" s="12" t="str">
        <f t="shared" si="1389"/>
        <v>932900</v>
      </c>
      <c r="C14798" s="14">
        <f t="shared" si="1387"/>
        <v>0</v>
      </c>
      <c r="D14798" s="14">
        <f t="shared" si="1388"/>
        <v>0</v>
      </c>
      <c r="E14798" s="19" t="str">
        <f t="shared" si="1390"/>
        <v>932900 - Andet manuelt produktionsarbejde</v>
      </c>
      <c r="F14798" s="19" t="str">
        <f t="shared" si="1391"/>
        <v>0-4 år</v>
      </c>
      <c r="G14798" s="40" t="s">
        <v>516</v>
      </c>
      <c r="H14798" s="41" t="s">
        <v>273</v>
      </c>
      <c r="I14798" s="42" t="s">
        <v>517</v>
      </c>
      <c r="J14798" s="43" t="s">
        <v>16</v>
      </c>
      <c r="K14798" s="44">
        <v>6479</v>
      </c>
      <c r="L14798" s="45">
        <v>24241.151967371057</v>
      </c>
      <c r="M14798" s="46">
        <v>25681.414786217243</v>
      </c>
      <c r="N14798" s="45"/>
      <c r="O14798" s="46"/>
    </row>
    <row r="14799" spans="1:15" x14ac:dyDescent="0.2">
      <c r="A14799" s="11" t="str">
        <f t="shared" si="1386"/>
        <v>9329004 - Region Midtjylland10-14 år</v>
      </c>
      <c r="B14799" s="12" t="str">
        <f t="shared" si="1389"/>
        <v>932900</v>
      </c>
      <c r="C14799" s="14">
        <f t="shared" si="1387"/>
        <v>0</v>
      </c>
      <c r="D14799" s="14">
        <f t="shared" si="1388"/>
        <v>0</v>
      </c>
      <c r="E14799" s="19" t="str">
        <f t="shared" si="1390"/>
        <v>932900 - Andet manuelt produktionsarbejde</v>
      </c>
      <c r="F14799" s="19" t="str">
        <f t="shared" si="1391"/>
        <v>10-14 år</v>
      </c>
      <c r="G14799" s="40" t="s">
        <v>516</v>
      </c>
      <c r="H14799" s="41" t="s">
        <v>273</v>
      </c>
      <c r="I14799" s="42" t="s">
        <v>517</v>
      </c>
      <c r="J14799" s="43" t="s">
        <v>17</v>
      </c>
      <c r="K14799" s="44">
        <v>1057</v>
      </c>
      <c r="L14799" s="45">
        <v>26240.006416293199</v>
      </c>
      <c r="M14799" s="46">
        <v>27799.029092218079</v>
      </c>
      <c r="N14799" s="45"/>
      <c r="O14799" s="46"/>
    </row>
    <row r="14800" spans="1:15" x14ac:dyDescent="0.2">
      <c r="A14800" s="11" t="str">
        <f t="shared" si="1386"/>
        <v>9329004 - Region Midtjylland15-20 år</v>
      </c>
      <c r="B14800" s="12" t="str">
        <f t="shared" si="1389"/>
        <v>932900</v>
      </c>
      <c r="C14800" s="14">
        <f t="shared" si="1387"/>
        <v>0</v>
      </c>
      <c r="D14800" s="14">
        <f t="shared" si="1388"/>
        <v>0</v>
      </c>
      <c r="E14800" s="19" t="str">
        <f t="shared" si="1390"/>
        <v>932900 - Andet manuelt produktionsarbejde</v>
      </c>
      <c r="F14800" s="19" t="str">
        <f t="shared" si="1391"/>
        <v>15-20 år</v>
      </c>
      <c r="G14800" s="40" t="s">
        <v>516</v>
      </c>
      <c r="H14800" s="41" t="s">
        <v>273</v>
      </c>
      <c r="I14800" s="42" t="s">
        <v>517</v>
      </c>
      <c r="J14800" s="43" t="s">
        <v>18</v>
      </c>
      <c r="K14800" s="44">
        <v>704</v>
      </c>
      <c r="L14800" s="45">
        <v>26100.545291821123</v>
      </c>
      <c r="M14800" s="46">
        <v>27645.433082707892</v>
      </c>
      <c r="N14800" s="45"/>
      <c r="O14800" s="46"/>
    </row>
    <row r="14801" spans="1:15" x14ac:dyDescent="0.2">
      <c r="A14801" s="11" t="str">
        <f t="shared" si="1386"/>
        <v>9329004 - Region Midtjylland20-24 år</v>
      </c>
      <c r="B14801" s="12" t="str">
        <f t="shared" si="1389"/>
        <v>932900</v>
      </c>
      <c r="C14801" s="14">
        <f t="shared" si="1387"/>
        <v>0</v>
      </c>
      <c r="D14801" s="14">
        <f t="shared" si="1388"/>
        <v>0</v>
      </c>
      <c r="E14801" s="19" t="str">
        <f t="shared" si="1390"/>
        <v>932900 - Andet manuelt produktionsarbejde</v>
      </c>
      <c r="F14801" s="19" t="str">
        <f t="shared" si="1391"/>
        <v>20-24 år</v>
      </c>
      <c r="G14801" s="40" t="s">
        <v>516</v>
      </c>
      <c r="H14801" s="41" t="s">
        <v>273</v>
      </c>
      <c r="I14801" s="42" t="s">
        <v>517</v>
      </c>
      <c r="J14801" s="43" t="s">
        <v>19</v>
      </c>
      <c r="K14801" s="44">
        <v>591</v>
      </c>
      <c r="L14801" s="45">
        <v>26531.285574654245</v>
      </c>
      <c r="M14801" s="46">
        <v>28115.54882432408</v>
      </c>
      <c r="N14801" s="45"/>
      <c r="O14801" s="46"/>
    </row>
    <row r="14802" spans="1:15" x14ac:dyDescent="0.2">
      <c r="A14802" s="11" t="str">
        <f t="shared" si="1386"/>
        <v>9329004 - Region Midtjylland25 år og derover</v>
      </c>
      <c r="B14802" s="12" t="str">
        <f t="shared" si="1389"/>
        <v>932900</v>
      </c>
      <c r="C14802" s="14">
        <f t="shared" si="1387"/>
        <v>0</v>
      </c>
      <c r="D14802" s="14">
        <f t="shared" si="1388"/>
        <v>0</v>
      </c>
      <c r="E14802" s="19" t="str">
        <f t="shared" si="1390"/>
        <v>932900 - Andet manuelt produktionsarbejde</v>
      </c>
      <c r="F14802" s="19" t="str">
        <f t="shared" si="1391"/>
        <v>25 år og derover</v>
      </c>
      <c r="G14802" s="40" t="s">
        <v>516</v>
      </c>
      <c r="H14802" s="41" t="s">
        <v>273</v>
      </c>
      <c r="I14802" s="42" t="s">
        <v>517</v>
      </c>
      <c r="J14802" s="43" t="s">
        <v>9</v>
      </c>
      <c r="K14802" s="44">
        <v>2217</v>
      </c>
      <c r="L14802" s="45">
        <v>27737.585635756608</v>
      </c>
      <c r="M14802" s="46">
        <v>29385.585422627908</v>
      </c>
      <c r="N14802" s="45"/>
      <c r="O14802" s="46"/>
    </row>
    <row r="14803" spans="1:15" x14ac:dyDescent="0.2">
      <c r="A14803" s="11" t="str">
        <f t="shared" si="1386"/>
        <v>9329004 - Region MidtjyllandAlle uanset erf.</v>
      </c>
      <c r="B14803" s="12" t="str">
        <f t="shared" si="1389"/>
        <v>932900</v>
      </c>
      <c r="C14803" s="14">
        <f t="shared" si="1387"/>
        <v>0</v>
      </c>
      <c r="D14803" s="14">
        <f t="shared" si="1388"/>
        <v>0</v>
      </c>
      <c r="E14803" s="19" t="str">
        <f t="shared" si="1390"/>
        <v>932900 - Andet manuelt produktionsarbejde</v>
      </c>
      <c r="F14803" s="19" t="str">
        <f t="shared" si="1391"/>
        <v>Alle uanset erf.</v>
      </c>
      <c r="G14803" s="40" t="s">
        <v>516</v>
      </c>
      <c r="H14803" s="41" t="s">
        <v>273</v>
      </c>
      <c r="I14803" s="42" t="s">
        <v>517</v>
      </c>
      <c r="J14803" s="43" t="s">
        <v>10</v>
      </c>
      <c r="K14803" s="44">
        <v>13403</v>
      </c>
      <c r="L14803" s="45">
        <v>25470.052407208157</v>
      </c>
      <c r="M14803" s="46">
        <v>26983.32906689588</v>
      </c>
      <c r="N14803" s="45"/>
      <c r="O14803" s="46"/>
    </row>
    <row r="14804" spans="1:15" x14ac:dyDescent="0.2">
      <c r="A14804" s="11" t="str">
        <f t="shared" si="1386"/>
        <v>9329005 - Region NordjyllandUnder 1 år</v>
      </c>
      <c r="B14804" s="12" t="str">
        <f t="shared" si="1389"/>
        <v>932900</v>
      </c>
      <c r="C14804" s="14">
        <f t="shared" si="1387"/>
        <v>0</v>
      </c>
      <c r="D14804" s="14">
        <f t="shared" si="1388"/>
        <v>0</v>
      </c>
      <c r="E14804" s="19" t="str">
        <f t="shared" si="1390"/>
        <v>932900 - Andet manuelt produktionsarbejde</v>
      </c>
      <c r="F14804" s="19" t="str">
        <f t="shared" si="1391"/>
        <v>Under 1 år</v>
      </c>
      <c r="G14804" s="40" t="s">
        <v>516</v>
      </c>
      <c r="H14804" s="41" t="s">
        <v>273</v>
      </c>
      <c r="I14804" s="42" t="s">
        <v>21</v>
      </c>
      <c r="J14804" s="43" t="s">
        <v>13</v>
      </c>
      <c r="K14804" s="44">
        <v>89</v>
      </c>
      <c r="L14804" s="45">
        <v>23667.566372687837</v>
      </c>
      <c r="M14804" s="46">
        <v>25068.646769256622</v>
      </c>
      <c r="N14804" s="45"/>
      <c r="O14804" s="46"/>
    </row>
    <row r="14805" spans="1:15" x14ac:dyDescent="0.2">
      <c r="A14805" s="11" t="str">
        <f t="shared" si="1386"/>
        <v>9329005 - Region Nordjylland1 år</v>
      </c>
      <c r="B14805" s="12" t="str">
        <f t="shared" si="1389"/>
        <v>932900</v>
      </c>
      <c r="C14805" s="14">
        <f t="shared" si="1387"/>
        <v>0</v>
      </c>
      <c r="D14805" s="14">
        <f t="shared" si="1388"/>
        <v>0</v>
      </c>
      <c r="E14805" s="19" t="str">
        <f t="shared" si="1390"/>
        <v>932900 - Andet manuelt produktionsarbejde</v>
      </c>
      <c r="F14805" s="19" t="str">
        <f t="shared" si="1391"/>
        <v>1 år</v>
      </c>
      <c r="G14805" s="40" t="s">
        <v>516</v>
      </c>
      <c r="H14805" s="41" t="s">
        <v>273</v>
      </c>
      <c r="I14805" s="42" t="s">
        <v>21</v>
      </c>
      <c r="J14805" s="43" t="s">
        <v>22</v>
      </c>
      <c r="K14805" s="44">
        <v>78</v>
      </c>
      <c r="L14805" s="45">
        <v>24991.749144185138</v>
      </c>
      <c r="M14805" s="46">
        <v>26476.607913221786</v>
      </c>
      <c r="N14805" s="45"/>
      <c r="O14805" s="46"/>
    </row>
    <row r="14806" spans="1:15" x14ac:dyDescent="0.2">
      <c r="A14806" s="11" t="str">
        <f t="shared" si="1386"/>
        <v>9329005 - Region Nordjylland2 år</v>
      </c>
      <c r="B14806" s="12" t="str">
        <f t="shared" si="1389"/>
        <v>932900</v>
      </c>
      <c r="C14806" s="14">
        <f t="shared" si="1387"/>
        <v>0</v>
      </c>
      <c r="D14806" s="14">
        <f t="shared" si="1388"/>
        <v>0</v>
      </c>
      <c r="E14806" s="19" t="str">
        <f t="shared" si="1390"/>
        <v>932900 - Andet manuelt produktionsarbejde</v>
      </c>
      <c r="F14806" s="19" t="str">
        <f t="shared" si="1391"/>
        <v>2 år</v>
      </c>
      <c r="G14806" s="40" t="s">
        <v>516</v>
      </c>
      <c r="H14806" s="41" t="s">
        <v>273</v>
      </c>
      <c r="I14806" s="42" t="s">
        <v>21</v>
      </c>
      <c r="J14806" s="43" t="s">
        <v>23</v>
      </c>
      <c r="K14806" s="44">
        <v>72</v>
      </c>
      <c r="L14806" s="45">
        <v>25536.19140086578</v>
      </c>
      <c r="M14806" s="46">
        <v>27053.397640037565</v>
      </c>
      <c r="N14806" s="45"/>
      <c r="O14806" s="46"/>
    </row>
    <row r="14807" spans="1:15" x14ac:dyDescent="0.2">
      <c r="A14807" s="11" t="str">
        <f t="shared" si="1386"/>
        <v>9329005 - Region Nordjylland3 år</v>
      </c>
      <c r="B14807" s="12" t="str">
        <f t="shared" si="1389"/>
        <v>932900</v>
      </c>
      <c r="C14807" s="14">
        <f t="shared" si="1387"/>
        <v>0</v>
      </c>
      <c r="D14807" s="14">
        <f t="shared" si="1388"/>
        <v>0</v>
      </c>
      <c r="E14807" s="19" t="str">
        <f t="shared" si="1390"/>
        <v>932900 - Andet manuelt produktionsarbejde</v>
      </c>
      <c r="F14807" s="19" t="str">
        <f t="shared" si="1391"/>
        <v>3 år</v>
      </c>
      <c r="G14807" s="40" t="s">
        <v>516</v>
      </c>
      <c r="H14807" s="41" t="s">
        <v>273</v>
      </c>
      <c r="I14807" s="42" t="s">
        <v>21</v>
      </c>
      <c r="J14807" s="43" t="s">
        <v>14</v>
      </c>
      <c r="K14807" s="44">
        <v>61</v>
      </c>
      <c r="L14807" s="45">
        <v>25090.335295526849</v>
      </c>
      <c r="M14807" s="46">
        <v>26600.401783127192</v>
      </c>
      <c r="N14807" s="45"/>
      <c r="O14807" s="46"/>
    </row>
    <row r="14808" spans="1:15" x14ac:dyDescent="0.2">
      <c r="A14808" s="11" t="str">
        <f t="shared" si="1386"/>
        <v>9329005 - Region Nordjylland4 år</v>
      </c>
      <c r="B14808" s="12" t="str">
        <f t="shared" si="1389"/>
        <v>932900</v>
      </c>
      <c r="C14808" s="14">
        <f t="shared" si="1387"/>
        <v>0</v>
      </c>
      <c r="D14808" s="14">
        <f t="shared" si="1388"/>
        <v>0</v>
      </c>
      <c r="E14808" s="19" t="str">
        <f t="shared" si="1390"/>
        <v>932900 - Andet manuelt produktionsarbejde</v>
      </c>
      <c r="F14808" s="19" t="str">
        <f t="shared" si="1391"/>
        <v>4 år</v>
      </c>
      <c r="G14808" s="40" t="s">
        <v>516</v>
      </c>
      <c r="H14808" s="41" t="s">
        <v>273</v>
      </c>
      <c r="I14808" s="42" t="s">
        <v>21</v>
      </c>
      <c r="J14808" s="43" t="s">
        <v>24</v>
      </c>
      <c r="K14808" s="44">
        <v>66</v>
      </c>
      <c r="L14808" s="45">
        <v>25604.808584165501</v>
      </c>
      <c r="M14808" s="46">
        <v>27110.12451387601</v>
      </c>
      <c r="N14808" s="45"/>
      <c r="O14808" s="46"/>
    </row>
    <row r="14809" spans="1:15" x14ac:dyDescent="0.2">
      <c r="A14809" s="11" t="str">
        <f t="shared" si="1386"/>
        <v>9329005 - Region Nordjylland5-9 år</v>
      </c>
      <c r="B14809" s="12" t="str">
        <f t="shared" si="1389"/>
        <v>932900</v>
      </c>
      <c r="C14809" s="14">
        <f t="shared" si="1387"/>
        <v>0</v>
      </c>
      <c r="D14809" s="14">
        <f t="shared" si="1388"/>
        <v>0</v>
      </c>
      <c r="E14809" s="19" t="str">
        <f t="shared" si="1390"/>
        <v>932900 - Andet manuelt produktionsarbejde</v>
      </c>
      <c r="F14809" s="19" t="str">
        <f t="shared" si="1391"/>
        <v>5-9 år</v>
      </c>
      <c r="G14809" s="40" t="s">
        <v>516</v>
      </c>
      <c r="H14809" s="41" t="s">
        <v>273</v>
      </c>
      <c r="I14809" s="42" t="s">
        <v>21</v>
      </c>
      <c r="J14809" s="43" t="s">
        <v>15</v>
      </c>
      <c r="K14809" s="44">
        <v>281</v>
      </c>
      <c r="L14809" s="45">
        <v>26743.394585662656</v>
      </c>
      <c r="M14809" s="46">
        <v>28331.618627486845</v>
      </c>
      <c r="N14809" s="45"/>
      <c r="O14809" s="46"/>
    </row>
    <row r="14810" spans="1:15" x14ac:dyDescent="0.2">
      <c r="A14810" s="11" t="str">
        <f t="shared" si="1386"/>
        <v>9329005 - Region Nordjylland0-4 år</v>
      </c>
      <c r="B14810" s="12" t="str">
        <f t="shared" si="1389"/>
        <v>932900</v>
      </c>
      <c r="C14810" s="14">
        <f t="shared" si="1387"/>
        <v>0</v>
      </c>
      <c r="D14810" s="14">
        <f t="shared" si="1388"/>
        <v>0</v>
      </c>
      <c r="E14810" s="19" t="str">
        <f t="shared" si="1390"/>
        <v>932900 - Andet manuelt produktionsarbejde</v>
      </c>
      <c r="F14810" s="19" t="str">
        <f t="shared" si="1391"/>
        <v>0-4 år</v>
      </c>
      <c r="G14810" s="40" t="s">
        <v>516</v>
      </c>
      <c r="H14810" s="41" t="s">
        <v>273</v>
      </c>
      <c r="I14810" s="42" t="s">
        <v>21</v>
      </c>
      <c r="J14810" s="43" t="s">
        <v>16</v>
      </c>
      <c r="K14810" s="44">
        <v>366</v>
      </c>
      <c r="L14810" s="45">
        <v>24873.517037052934</v>
      </c>
      <c r="M14810" s="46">
        <v>26355.051572876775</v>
      </c>
      <c r="N14810" s="45"/>
      <c r="O14810" s="46"/>
    </row>
    <row r="14811" spans="1:15" x14ac:dyDescent="0.2">
      <c r="A14811" s="11" t="str">
        <f t="shared" si="1386"/>
        <v>9329005 - Region Nordjylland10-14 år</v>
      </c>
      <c r="B14811" s="12" t="str">
        <f t="shared" si="1389"/>
        <v>932900</v>
      </c>
      <c r="C14811" s="14">
        <f t="shared" si="1387"/>
        <v>0</v>
      </c>
      <c r="D14811" s="14">
        <f t="shared" si="1388"/>
        <v>0</v>
      </c>
      <c r="E14811" s="19" t="str">
        <f t="shared" si="1390"/>
        <v>932900 - Andet manuelt produktionsarbejde</v>
      </c>
      <c r="F14811" s="19" t="str">
        <f t="shared" si="1391"/>
        <v>10-14 år</v>
      </c>
      <c r="G14811" s="40" t="s">
        <v>516</v>
      </c>
      <c r="H14811" s="41" t="s">
        <v>273</v>
      </c>
      <c r="I14811" s="42" t="s">
        <v>21</v>
      </c>
      <c r="J14811" s="43" t="s">
        <v>17</v>
      </c>
      <c r="K14811" s="44">
        <v>178</v>
      </c>
      <c r="L14811" s="45">
        <v>27300.662114765793</v>
      </c>
      <c r="M14811" s="46">
        <v>28905.677885061992</v>
      </c>
      <c r="N14811" s="45"/>
      <c r="O14811" s="46"/>
    </row>
    <row r="14812" spans="1:15" x14ac:dyDescent="0.2">
      <c r="A14812" s="11" t="str">
        <f t="shared" si="1386"/>
        <v>9329005 - Region Nordjylland15-20 år</v>
      </c>
      <c r="B14812" s="12" t="str">
        <f t="shared" si="1389"/>
        <v>932900</v>
      </c>
      <c r="C14812" s="14">
        <f t="shared" si="1387"/>
        <v>0</v>
      </c>
      <c r="D14812" s="14">
        <f t="shared" si="1388"/>
        <v>0</v>
      </c>
      <c r="E14812" s="19" t="str">
        <f t="shared" si="1390"/>
        <v>932900 - Andet manuelt produktionsarbejde</v>
      </c>
      <c r="F14812" s="19" t="str">
        <f t="shared" si="1391"/>
        <v>15-20 år</v>
      </c>
      <c r="G14812" s="40" t="s">
        <v>516</v>
      </c>
      <c r="H14812" s="41" t="s">
        <v>273</v>
      </c>
      <c r="I14812" s="42" t="s">
        <v>21</v>
      </c>
      <c r="J14812" s="43" t="s">
        <v>18</v>
      </c>
      <c r="K14812" s="44">
        <v>132</v>
      </c>
      <c r="L14812" s="45">
        <v>26408.215929880385</v>
      </c>
      <c r="M14812" s="46">
        <v>27997.599308114291</v>
      </c>
      <c r="N14812" s="45"/>
      <c r="O14812" s="46"/>
    </row>
    <row r="14813" spans="1:15" x14ac:dyDescent="0.2">
      <c r="A14813" s="11" t="str">
        <f t="shared" si="1386"/>
        <v>9329005 - Region Nordjylland20-24 år</v>
      </c>
      <c r="B14813" s="12" t="str">
        <f t="shared" si="1389"/>
        <v>932900</v>
      </c>
      <c r="C14813" s="14">
        <f t="shared" si="1387"/>
        <v>0</v>
      </c>
      <c r="D14813" s="14">
        <f t="shared" si="1388"/>
        <v>0</v>
      </c>
      <c r="E14813" s="19" t="str">
        <f t="shared" si="1390"/>
        <v>932900 - Andet manuelt produktionsarbejde</v>
      </c>
      <c r="F14813" s="19" t="str">
        <f t="shared" si="1391"/>
        <v>20-24 år</v>
      </c>
      <c r="G14813" s="40" t="s">
        <v>516</v>
      </c>
      <c r="H14813" s="41" t="s">
        <v>273</v>
      </c>
      <c r="I14813" s="42" t="s">
        <v>21</v>
      </c>
      <c r="J14813" s="43" t="s">
        <v>19</v>
      </c>
      <c r="K14813" s="44">
        <v>131</v>
      </c>
      <c r="L14813" s="45">
        <v>28642.401913035814</v>
      </c>
      <c r="M14813" s="46">
        <v>30343.403301926901</v>
      </c>
      <c r="N14813" s="45"/>
      <c r="O14813" s="46"/>
    </row>
    <row r="14814" spans="1:15" x14ac:dyDescent="0.2">
      <c r="A14814" s="11" t="str">
        <f t="shared" si="1386"/>
        <v>9329005 - Region Nordjylland25 år og derover</v>
      </c>
      <c r="B14814" s="12" t="str">
        <f t="shared" si="1389"/>
        <v>932900</v>
      </c>
      <c r="C14814" s="14">
        <f t="shared" si="1387"/>
        <v>0</v>
      </c>
      <c r="D14814" s="14">
        <f t="shared" si="1388"/>
        <v>0</v>
      </c>
      <c r="E14814" s="19" t="str">
        <f t="shared" si="1390"/>
        <v>932900 - Andet manuelt produktionsarbejde</v>
      </c>
      <c r="F14814" s="19" t="str">
        <f t="shared" si="1391"/>
        <v>25 år og derover</v>
      </c>
      <c r="G14814" s="40" t="s">
        <v>516</v>
      </c>
      <c r="H14814" s="41" t="s">
        <v>273</v>
      </c>
      <c r="I14814" s="42" t="s">
        <v>21</v>
      </c>
      <c r="J14814" s="43" t="s">
        <v>9</v>
      </c>
      <c r="K14814" s="44">
        <v>589</v>
      </c>
      <c r="L14814" s="45">
        <v>29166.319280456675</v>
      </c>
      <c r="M14814" s="46">
        <v>30873.667763610327</v>
      </c>
      <c r="N14814" s="45"/>
      <c r="O14814" s="46"/>
    </row>
    <row r="14815" spans="1:15" x14ac:dyDescent="0.2">
      <c r="A14815" s="11" t="str">
        <f t="shared" si="1386"/>
        <v>9329005 - Region NordjyllandAlle uanset erf.</v>
      </c>
      <c r="B14815" s="12" t="str">
        <f t="shared" si="1389"/>
        <v>932900</v>
      </c>
      <c r="C14815" s="14">
        <f t="shared" si="1387"/>
        <v>0</v>
      </c>
      <c r="D14815" s="14">
        <f t="shared" si="1388"/>
        <v>0</v>
      </c>
      <c r="E14815" s="19" t="str">
        <f t="shared" si="1390"/>
        <v>932900 - Andet manuelt produktionsarbejde</v>
      </c>
      <c r="F14815" s="19" t="str">
        <f t="shared" si="1391"/>
        <v>Alle uanset erf.</v>
      </c>
      <c r="G14815" s="40" t="s">
        <v>516</v>
      </c>
      <c r="H14815" s="41" t="s">
        <v>273</v>
      </c>
      <c r="I14815" s="42" t="s">
        <v>21</v>
      </c>
      <c r="J14815" s="43" t="s">
        <v>10</v>
      </c>
      <c r="K14815" s="44">
        <v>1677</v>
      </c>
      <c r="L14815" s="45">
        <v>27702.671420627175</v>
      </c>
      <c r="M14815" s="46">
        <v>29348.281089747274</v>
      </c>
      <c r="N14815" s="45"/>
      <c r="O14815" s="46"/>
    </row>
    <row r="14816" spans="1:15" x14ac:dyDescent="0.2">
      <c r="A14816" s="11" t="str">
        <f t="shared" si="1386"/>
        <v>9329006 - Alle regionerUnder 1 år</v>
      </c>
      <c r="B14816" s="12" t="str">
        <f t="shared" si="1389"/>
        <v>932900</v>
      </c>
      <c r="C14816" s="14">
        <f t="shared" si="1387"/>
        <v>0</v>
      </c>
      <c r="D14816" s="14">
        <f t="shared" si="1388"/>
        <v>0</v>
      </c>
      <c r="E14816" s="19" t="str">
        <f t="shared" si="1390"/>
        <v>932900 - Andet manuelt produktionsarbejde</v>
      </c>
      <c r="F14816" s="19" t="str">
        <f t="shared" si="1391"/>
        <v>Under 1 år</v>
      </c>
      <c r="G14816" s="40" t="s">
        <v>516</v>
      </c>
      <c r="H14816" s="41" t="s">
        <v>273</v>
      </c>
      <c r="I14816" s="42" t="s">
        <v>11</v>
      </c>
      <c r="J14816" s="43" t="s">
        <v>13</v>
      </c>
      <c r="K14816" s="44">
        <v>2259</v>
      </c>
      <c r="L14816" s="45">
        <v>24004.704135165681</v>
      </c>
      <c r="M14816" s="46">
        <v>25430.918652108536</v>
      </c>
      <c r="N14816" s="45"/>
      <c r="O14816" s="46"/>
    </row>
    <row r="14817" spans="1:15" x14ac:dyDescent="0.2">
      <c r="A14817" s="11" t="str">
        <f t="shared" si="1386"/>
        <v>9329006 - Alle regioner1 år</v>
      </c>
      <c r="B14817" s="12" t="str">
        <f t="shared" si="1389"/>
        <v>932900</v>
      </c>
      <c r="C14817" s="14">
        <f t="shared" si="1387"/>
        <v>0</v>
      </c>
      <c r="D14817" s="14">
        <f t="shared" si="1388"/>
        <v>0</v>
      </c>
      <c r="E14817" s="19" t="str">
        <f t="shared" si="1390"/>
        <v>932900 - Andet manuelt produktionsarbejde</v>
      </c>
      <c r="F14817" s="19" t="str">
        <f t="shared" si="1391"/>
        <v>1 år</v>
      </c>
      <c r="G14817" s="40" t="s">
        <v>516</v>
      </c>
      <c r="H14817" s="41" t="s">
        <v>273</v>
      </c>
      <c r="I14817" s="42" t="s">
        <v>11</v>
      </c>
      <c r="J14817" s="43" t="s">
        <v>22</v>
      </c>
      <c r="K14817" s="44">
        <v>1904</v>
      </c>
      <c r="L14817" s="45">
        <v>24710.942601023333</v>
      </c>
      <c r="M14817" s="46">
        <v>26172.852589743779</v>
      </c>
      <c r="N14817" s="45"/>
      <c r="O14817" s="46"/>
    </row>
    <row r="14818" spans="1:15" x14ac:dyDescent="0.2">
      <c r="A14818" s="11" t="str">
        <f t="shared" si="1386"/>
        <v>9329006 - Alle regioner2 år</v>
      </c>
      <c r="B14818" s="12" t="str">
        <f t="shared" si="1389"/>
        <v>932900</v>
      </c>
      <c r="C14818" s="14">
        <f t="shared" si="1387"/>
        <v>0</v>
      </c>
      <c r="D14818" s="14">
        <f t="shared" si="1388"/>
        <v>0</v>
      </c>
      <c r="E14818" s="19" t="str">
        <f t="shared" si="1390"/>
        <v>932900 - Andet manuelt produktionsarbejde</v>
      </c>
      <c r="F14818" s="19" t="str">
        <f t="shared" si="1391"/>
        <v>2 år</v>
      </c>
      <c r="G14818" s="40" t="s">
        <v>516</v>
      </c>
      <c r="H14818" s="41" t="s">
        <v>273</v>
      </c>
      <c r="I14818" s="42" t="s">
        <v>11</v>
      </c>
      <c r="J14818" s="43" t="s">
        <v>23</v>
      </c>
      <c r="K14818" s="44">
        <v>1542</v>
      </c>
      <c r="L14818" s="45">
        <v>24496.440626917461</v>
      </c>
      <c r="M14818" s="46">
        <v>25951.87115581772</v>
      </c>
      <c r="N14818" s="45"/>
      <c r="O14818" s="46"/>
    </row>
    <row r="14819" spans="1:15" x14ac:dyDescent="0.2">
      <c r="A14819" s="11" t="str">
        <f t="shared" si="1386"/>
        <v>9329006 - Alle regioner3 år</v>
      </c>
      <c r="B14819" s="12" t="str">
        <f t="shared" si="1389"/>
        <v>932900</v>
      </c>
      <c r="C14819" s="14">
        <f t="shared" si="1387"/>
        <v>0</v>
      </c>
      <c r="D14819" s="14">
        <f t="shared" si="1388"/>
        <v>0</v>
      </c>
      <c r="E14819" s="19" t="str">
        <f t="shared" si="1390"/>
        <v>932900 - Andet manuelt produktionsarbejde</v>
      </c>
      <c r="F14819" s="19" t="str">
        <f t="shared" si="1391"/>
        <v>3 år</v>
      </c>
      <c r="G14819" s="40" t="s">
        <v>516</v>
      </c>
      <c r="H14819" s="41" t="s">
        <v>273</v>
      </c>
      <c r="I14819" s="42" t="s">
        <v>11</v>
      </c>
      <c r="J14819" s="43" t="s">
        <v>14</v>
      </c>
      <c r="K14819" s="44">
        <v>1207</v>
      </c>
      <c r="L14819" s="45">
        <v>24690.072133845078</v>
      </c>
      <c r="M14819" s="46">
        <v>26153.028096284033</v>
      </c>
      <c r="N14819" s="45"/>
      <c r="O14819" s="46"/>
    </row>
    <row r="14820" spans="1:15" x14ac:dyDescent="0.2">
      <c r="A14820" s="11" t="str">
        <f t="shared" si="1386"/>
        <v>9329006 - Alle regioner4 år</v>
      </c>
      <c r="B14820" s="12" t="str">
        <f t="shared" si="1389"/>
        <v>932900</v>
      </c>
      <c r="C14820" s="14">
        <f t="shared" si="1387"/>
        <v>0</v>
      </c>
      <c r="D14820" s="14">
        <f t="shared" si="1388"/>
        <v>0</v>
      </c>
      <c r="E14820" s="19" t="str">
        <f t="shared" si="1390"/>
        <v>932900 - Andet manuelt produktionsarbejde</v>
      </c>
      <c r="F14820" s="19" t="str">
        <f t="shared" si="1391"/>
        <v>4 år</v>
      </c>
      <c r="G14820" s="40" t="s">
        <v>516</v>
      </c>
      <c r="H14820" s="41" t="s">
        <v>273</v>
      </c>
      <c r="I14820" s="42" t="s">
        <v>11</v>
      </c>
      <c r="J14820" s="43" t="s">
        <v>24</v>
      </c>
      <c r="K14820" s="44">
        <v>967</v>
      </c>
      <c r="L14820" s="45">
        <v>24992.533003527242</v>
      </c>
      <c r="M14820" s="46">
        <v>26454.315327983259</v>
      </c>
      <c r="N14820" s="45"/>
      <c r="O14820" s="46"/>
    </row>
    <row r="14821" spans="1:15" x14ac:dyDescent="0.2">
      <c r="A14821" s="11" t="str">
        <f t="shared" si="1386"/>
        <v>9329006 - Alle regioner5-9 år</v>
      </c>
      <c r="B14821" s="12" t="str">
        <f t="shared" si="1389"/>
        <v>932900</v>
      </c>
      <c r="C14821" s="14">
        <f t="shared" si="1387"/>
        <v>0</v>
      </c>
      <c r="D14821" s="14">
        <f t="shared" si="1388"/>
        <v>0</v>
      </c>
      <c r="E14821" s="19" t="str">
        <f t="shared" si="1390"/>
        <v>932900 - Andet manuelt produktionsarbejde</v>
      </c>
      <c r="F14821" s="19" t="str">
        <f t="shared" si="1391"/>
        <v>5-9 år</v>
      </c>
      <c r="G14821" s="40" t="s">
        <v>516</v>
      </c>
      <c r="H14821" s="41" t="s">
        <v>273</v>
      </c>
      <c r="I14821" s="42" t="s">
        <v>11</v>
      </c>
      <c r="J14821" s="43" t="s">
        <v>15</v>
      </c>
      <c r="K14821" s="44">
        <v>3424</v>
      </c>
      <c r="L14821" s="45">
        <v>25713.565874732452</v>
      </c>
      <c r="M14821" s="46">
        <v>27243.556788748894</v>
      </c>
      <c r="N14821" s="45"/>
      <c r="O14821" s="46"/>
    </row>
    <row r="14822" spans="1:15" x14ac:dyDescent="0.2">
      <c r="A14822" s="11" t="str">
        <f t="shared" si="1386"/>
        <v>9329006 - Alle regioner0-4 år</v>
      </c>
      <c r="B14822" s="12" t="str">
        <f t="shared" si="1389"/>
        <v>932900</v>
      </c>
      <c r="C14822" s="14">
        <f t="shared" si="1387"/>
        <v>0</v>
      </c>
      <c r="D14822" s="14">
        <f t="shared" si="1388"/>
        <v>0</v>
      </c>
      <c r="E14822" s="19" t="str">
        <f t="shared" si="1390"/>
        <v>932900 - Andet manuelt produktionsarbejde</v>
      </c>
      <c r="F14822" s="19" t="str">
        <f t="shared" si="1391"/>
        <v>0-4 år</v>
      </c>
      <c r="G14822" s="40" t="s">
        <v>516</v>
      </c>
      <c r="H14822" s="41" t="s">
        <v>273</v>
      </c>
      <c r="I14822" s="42" t="s">
        <v>11</v>
      </c>
      <c r="J14822" s="43" t="s">
        <v>16</v>
      </c>
      <c r="K14822" s="44">
        <v>7879</v>
      </c>
      <c r="L14822" s="45">
        <v>24522.074034108689</v>
      </c>
      <c r="M14822" s="46">
        <v>25979.02754522314</v>
      </c>
      <c r="N14822" s="45"/>
      <c r="O14822" s="46"/>
    </row>
    <row r="14823" spans="1:15" x14ac:dyDescent="0.2">
      <c r="A14823" s="11" t="str">
        <f t="shared" si="1386"/>
        <v>9329006 - Alle regioner10-14 år</v>
      </c>
      <c r="B14823" s="12" t="str">
        <f t="shared" si="1389"/>
        <v>932900</v>
      </c>
      <c r="C14823" s="14">
        <f t="shared" si="1387"/>
        <v>0</v>
      </c>
      <c r="D14823" s="14">
        <f t="shared" si="1388"/>
        <v>0</v>
      </c>
      <c r="E14823" s="19" t="str">
        <f t="shared" si="1390"/>
        <v>932900 - Andet manuelt produktionsarbejde</v>
      </c>
      <c r="F14823" s="19" t="str">
        <f t="shared" si="1391"/>
        <v>10-14 år</v>
      </c>
      <c r="G14823" s="40" t="s">
        <v>516</v>
      </c>
      <c r="H14823" s="41" t="s">
        <v>273</v>
      </c>
      <c r="I14823" s="42" t="s">
        <v>11</v>
      </c>
      <c r="J14823" s="43" t="s">
        <v>17</v>
      </c>
      <c r="K14823" s="44">
        <v>1795</v>
      </c>
      <c r="L14823" s="45">
        <v>26477.228422440181</v>
      </c>
      <c r="M14823" s="46">
        <v>28034.291640287531</v>
      </c>
      <c r="N14823" s="45"/>
      <c r="O14823" s="46"/>
    </row>
    <row r="14824" spans="1:15" x14ac:dyDescent="0.2">
      <c r="A14824" s="11" t="str">
        <f t="shared" si="1386"/>
        <v>9329006 - Alle regioner15-20 år</v>
      </c>
      <c r="B14824" s="12" t="str">
        <f t="shared" si="1389"/>
        <v>932900</v>
      </c>
      <c r="C14824" s="14">
        <f t="shared" si="1387"/>
        <v>0</v>
      </c>
      <c r="D14824" s="14">
        <f t="shared" si="1388"/>
        <v>0</v>
      </c>
      <c r="E14824" s="19" t="str">
        <f t="shared" si="1390"/>
        <v>932900 - Andet manuelt produktionsarbejde</v>
      </c>
      <c r="F14824" s="19" t="str">
        <f t="shared" si="1391"/>
        <v>15-20 år</v>
      </c>
      <c r="G14824" s="40" t="s">
        <v>516</v>
      </c>
      <c r="H14824" s="41" t="s">
        <v>273</v>
      </c>
      <c r="I14824" s="42" t="s">
        <v>11</v>
      </c>
      <c r="J14824" s="43" t="s">
        <v>18</v>
      </c>
      <c r="K14824" s="44">
        <v>1278</v>
      </c>
      <c r="L14824" s="45">
        <v>26239.524418483896</v>
      </c>
      <c r="M14824" s="46">
        <v>27784.694413693185</v>
      </c>
      <c r="N14824" s="45"/>
      <c r="O14824" s="46"/>
    </row>
    <row r="14825" spans="1:15" x14ac:dyDescent="0.2">
      <c r="A14825" s="11" t="str">
        <f t="shared" si="1386"/>
        <v>9329006 - Alle regioner20-24 år</v>
      </c>
      <c r="B14825" s="12" t="str">
        <f t="shared" si="1389"/>
        <v>932900</v>
      </c>
      <c r="C14825" s="14">
        <f t="shared" si="1387"/>
        <v>0</v>
      </c>
      <c r="D14825" s="14">
        <f t="shared" si="1388"/>
        <v>0</v>
      </c>
      <c r="E14825" s="19" t="str">
        <f t="shared" si="1390"/>
        <v>932900 - Andet manuelt produktionsarbejde</v>
      </c>
      <c r="F14825" s="19" t="str">
        <f t="shared" si="1391"/>
        <v>20-24 år</v>
      </c>
      <c r="G14825" s="40" t="s">
        <v>516</v>
      </c>
      <c r="H14825" s="41" t="s">
        <v>273</v>
      </c>
      <c r="I14825" s="42" t="s">
        <v>11</v>
      </c>
      <c r="J14825" s="43" t="s">
        <v>19</v>
      </c>
      <c r="K14825" s="44">
        <v>1201</v>
      </c>
      <c r="L14825" s="45">
        <v>27053.095387849677</v>
      </c>
      <c r="M14825" s="46">
        <v>28660.426898920796</v>
      </c>
      <c r="N14825" s="45"/>
      <c r="O14825" s="46"/>
    </row>
    <row r="14826" spans="1:15" x14ac:dyDescent="0.2">
      <c r="A14826" s="11" t="str">
        <f t="shared" si="1386"/>
        <v>9329006 - Alle regioner25 år og derover</v>
      </c>
      <c r="B14826" s="12" t="str">
        <f t="shared" si="1389"/>
        <v>932900</v>
      </c>
      <c r="C14826" s="14">
        <f t="shared" si="1387"/>
        <v>0</v>
      </c>
      <c r="D14826" s="14">
        <f t="shared" si="1388"/>
        <v>0</v>
      </c>
      <c r="E14826" s="19" t="str">
        <f t="shared" si="1390"/>
        <v>932900 - Andet manuelt produktionsarbejde</v>
      </c>
      <c r="F14826" s="19" t="str">
        <f t="shared" si="1391"/>
        <v>25 år og derover</v>
      </c>
      <c r="G14826" s="40" t="s">
        <v>516</v>
      </c>
      <c r="H14826" s="41" t="s">
        <v>273</v>
      </c>
      <c r="I14826" s="42" t="s">
        <v>11</v>
      </c>
      <c r="J14826" s="43" t="s">
        <v>9</v>
      </c>
      <c r="K14826" s="44">
        <v>4670</v>
      </c>
      <c r="L14826" s="45">
        <v>28225.863424904721</v>
      </c>
      <c r="M14826" s="46">
        <v>29902.873728517348</v>
      </c>
      <c r="N14826" s="45"/>
      <c r="O14826" s="46"/>
    </row>
    <row r="14827" spans="1:15" x14ac:dyDescent="0.2">
      <c r="A14827" s="11" t="str">
        <f t="shared" si="1386"/>
        <v>9329006 - Alle regionerAlle uanset erf.</v>
      </c>
      <c r="B14827" s="12" t="str">
        <f t="shared" si="1389"/>
        <v>932900</v>
      </c>
      <c r="C14827" s="14">
        <f t="shared" si="1387"/>
        <v>0</v>
      </c>
      <c r="D14827" s="14">
        <f t="shared" si="1388"/>
        <v>0</v>
      </c>
      <c r="E14827" s="19" t="str">
        <f t="shared" si="1390"/>
        <v>932900 - Andet manuelt produktionsarbejde</v>
      </c>
      <c r="F14827" s="19" t="str">
        <f t="shared" si="1391"/>
        <v>Alle uanset erf.</v>
      </c>
      <c r="G14827" s="40" t="s">
        <v>516</v>
      </c>
      <c r="H14827" s="41" t="s">
        <v>273</v>
      </c>
      <c r="I14827" s="42" t="s">
        <v>11</v>
      </c>
      <c r="J14827" s="43" t="s">
        <v>10</v>
      </c>
      <c r="K14827" s="44">
        <v>20247</v>
      </c>
      <c r="L14827" s="45">
        <v>26113.605139034698</v>
      </c>
      <c r="M14827" s="46">
        <v>27661.040554710711</v>
      </c>
      <c r="N14827" s="45"/>
      <c r="O14827" s="46"/>
    </row>
    <row r="14828" spans="1:15" x14ac:dyDescent="0.2">
      <c r="A14828" s="11" t="str">
        <f t="shared" si="1386"/>
        <v>9331002 - Region SjællandAlle uanset erf.</v>
      </c>
      <c r="B14828" s="12" t="str">
        <f t="shared" si="1389"/>
        <v>933100</v>
      </c>
      <c r="C14828" s="14">
        <f t="shared" si="1387"/>
        <v>0</v>
      </c>
      <c r="D14828" s="14">
        <f t="shared" si="1388"/>
        <v>0</v>
      </c>
      <c r="E14828" s="19" t="str">
        <f t="shared" si="1390"/>
        <v>933100 - Førere af hånd- og pedaldrevne køretøjer</v>
      </c>
      <c r="F14828" s="19" t="str">
        <f t="shared" si="1391"/>
        <v>Alle uanset erf.</v>
      </c>
      <c r="G14828" s="40" t="s">
        <v>516</v>
      </c>
      <c r="H14828" s="41" t="s">
        <v>498</v>
      </c>
      <c r="I14828" s="42" t="s">
        <v>20</v>
      </c>
      <c r="J14828" s="43" t="s">
        <v>10</v>
      </c>
      <c r="K14828" s="44">
        <v>69</v>
      </c>
      <c r="L14828" s="45">
        <v>26821.188810750147</v>
      </c>
      <c r="M14828" s="46">
        <v>28414.741833864427</v>
      </c>
      <c r="N14828" s="45"/>
      <c r="O14828" s="46"/>
    </row>
    <row r="14829" spans="1:15" x14ac:dyDescent="0.2">
      <c r="A14829" s="11" t="str">
        <f t="shared" si="1386"/>
        <v>9331003 - Region SyddanmarkAlle uanset erf.</v>
      </c>
      <c r="B14829" s="12" t="str">
        <f t="shared" si="1389"/>
        <v>933100</v>
      </c>
      <c r="C14829" s="14">
        <f t="shared" si="1387"/>
        <v>0</v>
      </c>
      <c r="D14829" s="14">
        <f t="shared" si="1388"/>
        <v>0</v>
      </c>
      <c r="E14829" s="19" t="str">
        <f t="shared" si="1390"/>
        <v>933100 - Førere af hånd- og pedaldrevne køretøjer</v>
      </c>
      <c r="F14829" s="19" t="str">
        <f t="shared" si="1391"/>
        <v>Alle uanset erf.</v>
      </c>
      <c r="G14829" s="40" t="s">
        <v>516</v>
      </c>
      <c r="H14829" s="41" t="s">
        <v>498</v>
      </c>
      <c r="I14829" s="42" t="s">
        <v>544</v>
      </c>
      <c r="J14829" s="43" t="s">
        <v>10</v>
      </c>
      <c r="K14829" s="44">
        <v>33</v>
      </c>
      <c r="L14829" s="45">
        <v>29179.026102004285</v>
      </c>
      <c r="M14829" s="46">
        <v>30906.871878414444</v>
      </c>
      <c r="N14829" s="45"/>
      <c r="O14829" s="46"/>
    </row>
    <row r="14830" spans="1:15" x14ac:dyDescent="0.2">
      <c r="A14830" s="11" t="str">
        <f t="shared" si="1386"/>
        <v>9331006 - Alle regioner5-9 år</v>
      </c>
      <c r="B14830" s="12" t="str">
        <f t="shared" si="1389"/>
        <v>933100</v>
      </c>
      <c r="C14830" s="14">
        <f t="shared" si="1387"/>
        <v>0</v>
      </c>
      <c r="D14830" s="14">
        <f t="shared" si="1388"/>
        <v>0</v>
      </c>
      <c r="E14830" s="19" t="str">
        <f t="shared" si="1390"/>
        <v>933100 - Førere af hånd- og pedaldrevne køretøjer</v>
      </c>
      <c r="F14830" s="19" t="str">
        <f t="shared" si="1391"/>
        <v>5-9 år</v>
      </c>
      <c r="G14830" s="40" t="s">
        <v>516</v>
      </c>
      <c r="H14830" s="41" t="s">
        <v>498</v>
      </c>
      <c r="I14830" s="42" t="s">
        <v>11</v>
      </c>
      <c r="J14830" s="43" t="s">
        <v>15</v>
      </c>
      <c r="K14830" s="44">
        <v>19</v>
      </c>
      <c r="L14830" s="45">
        <v>27139.740504446025</v>
      </c>
      <c r="M14830" s="46">
        <v>28752.219944956978</v>
      </c>
      <c r="N14830" s="45"/>
      <c r="O14830" s="46"/>
    </row>
    <row r="14831" spans="1:15" x14ac:dyDescent="0.2">
      <c r="A14831" s="11" t="str">
        <f t="shared" si="1386"/>
        <v>9331006 - Alle regioner0-4 år</v>
      </c>
      <c r="B14831" s="12" t="str">
        <f t="shared" si="1389"/>
        <v>933100</v>
      </c>
      <c r="C14831" s="14">
        <f t="shared" si="1387"/>
        <v>0</v>
      </c>
      <c r="D14831" s="14">
        <f t="shared" si="1388"/>
        <v>0</v>
      </c>
      <c r="E14831" s="19" t="str">
        <f t="shared" si="1390"/>
        <v>933100 - Førere af hånd- og pedaldrevne køretøjer</v>
      </c>
      <c r="F14831" s="19" t="str">
        <f t="shared" si="1391"/>
        <v>0-4 år</v>
      </c>
      <c r="G14831" s="40" t="s">
        <v>516</v>
      </c>
      <c r="H14831" s="41" t="s">
        <v>498</v>
      </c>
      <c r="I14831" s="42" t="s">
        <v>11</v>
      </c>
      <c r="J14831" s="43" t="s">
        <v>16</v>
      </c>
      <c r="K14831" s="44">
        <v>14</v>
      </c>
      <c r="L14831" s="45">
        <v>28200.787681381262</v>
      </c>
      <c r="M14831" s="46">
        <v>29923.77297762219</v>
      </c>
      <c r="N14831" s="45"/>
      <c r="O14831" s="46"/>
    </row>
    <row r="14832" spans="1:15" x14ac:dyDescent="0.2">
      <c r="A14832" s="11" t="str">
        <f t="shared" si="1386"/>
        <v>9331006 - Alle regioner10-14 år</v>
      </c>
      <c r="B14832" s="12" t="str">
        <f t="shared" si="1389"/>
        <v>933100</v>
      </c>
      <c r="C14832" s="14">
        <f t="shared" si="1387"/>
        <v>0</v>
      </c>
      <c r="D14832" s="14">
        <f t="shared" si="1388"/>
        <v>0</v>
      </c>
      <c r="E14832" s="19" t="str">
        <f t="shared" si="1390"/>
        <v>933100 - Førere af hånd- og pedaldrevne køretøjer</v>
      </c>
      <c r="F14832" s="19" t="str">
        <f t="shared" si="1391"/>
        <v>10-14 år</v>
      </c>
      <c r="G14832" s="40" t="s">
        <v>516</v>
      </c>
      <c r="H14832" s="41" t="s">
        <v>498</v>
      </c>
      <c r="I14832" s="42" t="s">
        <v>11</v>
      </c>
      <c r="J14832" s="43" t="s">
        <v>17</v>
      </c>
      <c r="K14832" s="44">
        <v>11</v>
      </c>
      <c r="L14832" s="45">
        <v>28984.829997197041</v>
      </c>
      <c r="M14832" s="46">
        <v>30701.176386399638</v>
      </c>
      <c r="N14832" s="45"/>
      <c r="O14832" s="46"/>
    </row>
    <row r="14833" spans="1:15" x14ac:dyDescent="0.2">
      <c r="A14833" s="11" t="str">
        <f t="shared" si="1386"/>
        <v>9331006 - Alle regioner15-20 år</v>
      </c>
      <c r="B14833" s="12" t="str">
        <f t="shared" si="1389"/>
        <v>933100</v>
      </c>
      <c r="C14833" s="14">
        <f t="shared" si="1387"/>
        <v>0</v>
      </c>
      <c r="D14833" s="14">
        <f t="shared" si="1388"/>
        <v>0</v>
      </c>
      <c r="E14833" s="19" t="str">
        <f t="shared" si="1390"/>
        <v>933100 - Førere af hånd- og pedaldrevne køretøjer</v>
      </c>
      <c r="F14833" s="19" t="str">
        <f t="shared" si="1391"/>
        <v>15-20 år</v>
      </c>
      <c r="G14833" s="40" t="s">
        <v>516</v>
      </c>
      <c r="H14833" s="41" t="s">
        <v>498</v>
      </c>
      <c r="I14833" s="42" t="s">
        <v>11</v>
      </c>
      <c r="J14833" s="43" t="s">
        <v>18</v>
      </c>
      <c r="K14833" s="44">
        <v>16</v>
      </c>
      <c r="L14833" s="45">
        <v>27569.933001863661</v>
      </c>
      <c r="M14833" s="46">
        <v>29207.243115386671</v>
      </c>
      <c r="N14833" s="45"/>
      <c r="O14833" s="46"/>
    </row>
    <row r="14834" spans="1:15" x14ac:dyDescent="0.2">
      <c r="A14834" s="11" t="str">
        <f t="shared" si="1386"/>
        <v>9331006 - Alle regioner25 år og derover</v>
      </c>
      <c r="B14834" s="12" t="str">
        <f t="shared" si="1389"/>
        <v>933100</v>
      </c>
      <c r="C14834" s="14">
        <f t="shared" si="1387"/>
        <v>0</v>
      </c>
      <c r="D14834" s="14">
        <f t="shared" si="1388"/>
        <v>0</v>
      </c>
      <c r="E14834" s="19" t="str">
        <f t="shared" si="1390"/>
        <v>933100 - Førere af hånd- og pedaldrevne køretøjer</v>
      </c>
      <c r="F14834" s="19" t="str">
        <f t="shared" si="1391"/>
        <v>25 år og derover</v>
      </c>
      <c r="G14834" s="40" t="s">
        <v>516</v>
      </c>
      <c r="H14834" s="41" t="s">
        <v>498</v>
      </c>
      <c r="I14834" s="42" t="s">
        <v>11</v>
      </c>
      <c r="J14834" s="43" t="s">
        <v>9</v>
      </c>
      <c r="K14834" s="44">
        <v>47</v>
      </c>
      <c r="L14834" s="45">
        <v>29127.701974022631</v>
      </c>
      <c r="M14834" s="46">
        <v>30852.508575052125</v>
      </c>
      <c r="N14834" s="45"/>
      <c r="O14834" s="46"/>
    </row>
    <row r="14835" spans="1:15" x14ac:dyDescent="0.2">
      <c r="A14835" s="11" t="str">
        <f t="shared" si="1386"/>
        <v>9331006 - Alle regionerAlle uanset erf.</v>
      </c>
      <c r="B14835" s="12" t="str">
        <f t="shared" si="1389"/>
        <v>933100</v>
      </c>
      <c r="C14835" s="14">
        <f t="shared" si="1387"/>
        <v>0</v>
      </c>
      <c r="D14835" s="14">
        <f t="shared" si="1388"/>
        <v>0</v>
      </c>
      <c r="E14835" s="19" t="str">
        <f t="shared" si="1390"/>
        <v>933100 - Førere af hånd- og pedaldrevne køretøjer</v>
      </c>
      <c r="F14835" s="19" t="str">
        <f t="shared" si="1391"/>
        <v>Alle uanset erf.</v>
      </c>
      <c r="G14835" s="40" t="s">
        <v>516</v>
      </c>
      <c r="H14835" s="41" t="s">
        <v>498</v>
      </c>
      <c r="I14835" s="42" t="s">
        <v>11</v>
      </c>
      <c r="J14835" s="43" t="s">
        <v>10</v>
      </c>
      <c r="K14835" s="44">
        <v>114</v>
      </c>
      <c r="L14835" s="45">
        <v>28162.803085678806</v>
      </c>
      <c r="M14835" s="46">
        <v>29876.703334801263</v>
      </c>
      <c r="N14835" s="45"/>
      <c r="O14835" s="46"/>
    </row>
    <row r="14836" spans="1:15" x14ac:dyDescent="0.2">
      <c r="A14836" s="11" t="str">
        <f t="shared" si="1386"/>
        <v>9333001 - Region HovedstadenUnder 1 år</v>
      </c>
      <c r="B14836" s="12" t="str">
        <f t="shared" si="1389"/>
        <v>933300</v>
      </c>
      <c r="C14836" s="14">
        <f t="shared" si="1387"/>
        <v>0</v>
      </c>
      <c r="D14836" s="14">
        <f t="shared" si="1388"/>
        <v>0</v>
      </c>
      <c r="E14836" s="19" t="str">
        <f t="shared" si="1390"/>
        <v>933300 - Arbejde med lastning og losning</v>
      </c>
      <c r="F14836" s="19" t="str">
        <f t="shared" si="1391"/>
        <v>Under 1 år</v>
      </c>
      <c r="G14836" s="40" t="s">
        <v>516</v>
      </c>
      <c r="H14836" s="41" t="s">
        <v>274</v>
      </c>
      <c r="I14836" s="42" t="s">
        <v>8</v>
      </c>
      <c r="J14836" s="43" t="s">
        <v>13</v>
      </c>
      <c r="K14836" s="44">
        <v>24</v>
      </c>
      <c r="L14836" s="45">
        <v>25851.945438302169</v>
      </c>
      <c r="M14836" s="46">
        <v>27395.643235196643</v>
      </c>
      <c r="N14836" s="45"/>
      <c r="O14836" s="46"/>
    </row>
    <row r="14837" spans="1:15" x14ac:dyDescent="0.2">
      <c r="A14837" s="11" t="str">
        <f t="shared" si="1386"/>
        <v>9333001 - Region Hovedstaden1 år</v>
      </c>
      <c r="B14837" s="12" t="str">
        <f t="shared" si="1389"/>
        <v>933300</v>
      </c>
      <c r="C14837" s="14">
        <f t="shared" si="1387"/>
        <v>0</v>
      </c>
      <c r="D14837" s="14">
        <f t="shared" si="1388"/>
        <v>0</v>
      </c>
      <c r="E14837" s="19" t="str">
        <f t="shared" si="1390"/>
        <v>933300 - Arbejde med lastning og losning</v>
      </c>
      <c r="F14837" s="19" t="str">
        <f t="shared" si="1391"/>
        <v>1 år</v>
      </c>
      <c r="G14837" s="40" t="s">
        <v>516</v>
      </c>
      <c r="H14837" s="41" t="s">
        <v>274</v>
      </c>
      <c r="I14837" s="42" t="s">
        <v>8</v>
      </c>
      <c r="J14837" s="43" t="s">
        <v>22</v>
      </c>
      <c r="K14837" s="44">
        <v>31</v>
      </c>
      <c r="L14837" s="45">
        <v>27174.827793823559</v>
      </c>
      <c r="M14837" s="46">
        <v>28797.518894438352</v>
      </c>
      <c r="N14837" s="45"/>
      <c r="O14837" s="46"/>
    </row>
    <row r="14838" spans="1:15" x14ac:dyDescent="0.2">
      <c r="A14838" s="11" t="str">
        <f t="shared" si="1386"/>
        <v>9333001 - Region Hovedstaden2 år</v>
      </c>
      <c r="B14838" s="12" t="str">
        <f t="shared" si="1389"/>
        <v>933300</v>
      </c>
      <c r="C14838" s="14">
        <f t="shared" si="1387"/>
        <v>0</v>
      </c>
      <c r="D14838" s="14">
        <f t="shared" si="1388"/>
        <v>0</v>
      </c>
      <c r="E14838" s="19" t="str">
        <f t="shared" si="1390"/>
        <v>933300 - Arbejde med lastning og losning</v>
      </c>
      <c r="F14838" s="19" t="str">
        <f t="shared" si="1391"/>
        <v>2 år</v>
      </c>
      <c r="G14838" s="40" t="s">
        <v>516</v>
      </c>
      <c r="H14838" s="41" t="s">
        <v>274</v>
      </c>
      <c r="I14838" s="42" t="s">
        <v>8</v>
      </c>
      <c r="J14838" s="43" t="s">
        <v>23</v>
      </c>
      <c r="K14838" s="44">
        <v>28</v>
      </c>
      <c r="L14838" s="45">
        <v>27457.832826993857</v>
      </c>
      <c r="M14838" s="46">
        <v>29097.423013492058</v>
      </c>
      <c r="N14838" s="45"/>
      <c r="O14838" s="46"/>
    </row>
    <row r="14839" spans="1:15" x14ac:dyDescent="0.2">
      <c r="A14839" s="11" t="str">
        <f t="shared" si="1386"/>
        <v>9333001 - Region Hovedstaden3 år</v>
      </c>
      <c r="B14839" s="12" t="str">
        <f t="shared" si="1389"/>
        <v>933300</v>
      </c>
      <c r="C14839" s="14">
        <f t="shared" si="1387"/>
        <v>0</v>
      </c>
      <c r="D14839" s="14">
        <f t="shared" si="1388"/>
        <v>0</v>
      </c>
      <c r="E14839" s="19" t="str">
        <f t="shared" si="1390"/>
        <v>933300 - Arbejde med lastning og losning</v>
      </c>
      <c r="F14839" s="19" t="str">
        <f t="shared" si="1391"/>
        <v>3 år</v>
      </c>
      <c r="G14839" s="40" t="s">
        <v>516</v>
      </c>
      <c r="H14839" s="41" t="s">
        <v>274</v>
      </c>
      <c r="I14839" s="42" t="s">
        <v>8</v>
      </c>
      <c r="J14839" s="43" t="s">
        <v>14</v>
      </c>
      <c r="K14839" s="44">
        <v>31</v>
      </c>
      <c r="L14839" s="45">
        <v>29294.023804988865</v>
      </c>
      <c r="M14839" s="46">
        <v>31043.258504476358</v>
      </c>
      <c r="N14839" s="45"/>
      <c r="O14839" s="46"/>
    </row>
    <row r="14840" spans="1:15" x14ac:dyDescent="0.2">
      <c r="A14840" s="11" t="str">
        <f t="shared" si="1386"/>
        <v>9333001 - Region Hovedstaden4 år</v>
      </c>
      <c r="B14840" s="12" t="str">
        <f t="shared" si="1389"/>
        <v>933300</v>
      </c>
      <c r="C14840" s="14">
        <f t="shared" si="1387"/>
        <v>0</v>
      </c>
      <c r="D14840" s="14">
        <f t="shared" si="1388"/>
        <v>0</v>
      </c>
      <c r="E14840" s="19" t="str">
        <f t="shared" si="1390"/>
        <v>933300 - Arbejde med lastning og losning</v>
      </c>
      <c r="F14840" s="19" t="str">
        <f t="shared" si="1391"/>
        <v>4 år</v>
      </c>
      <c r="G14840" s="40" t="s">
        <v>516</v>
      </c>
      <c r="H14840" s="41" t="s">
        <v>274</v>
      </c>
      <c r="I14840" s="42" t="s">
        <v>8</v>
      </c>
      <c r="J14840" s="43" t="s">
        <v>24</v>
      </c>
      <c r="K14840" s="44">
        <v>18</v>
      </c>
      <c r="L14840" s="45">
        <v>28403.239591988797</v>
      </c>
      <c r="M14840" s="46">
        <v>30099.282873816897</v>
      </c>
      <c r="N14840" s="45"/>
      <c r="O14840" s="46"/>
    </row>
    <row r="14841" spans="1:15" x14ac:dyDescent="0.2">
      <c r="A14841" s="11" t="str">
        <f t="shared" si="1386"/>
        <v>9333001 - Region Hovedstaden5-9 år</v>
      </c>
      <c r="B14841" s="12" t="str">
        <f t="shared" si="1389"/>
        <v>933300</v>
      </c>
      <c r="C14841" s="14">
        <f t="shared" si="1387"/>
        <v>0</v>
      </c>
      <c r="D14841" s="14">
        <f t="shared" si="1388"/>
        <v>0</v>
      </c>
      <c r="E14841" s="19" t="str">
        <f t="shared" si="1390"/>
        <v>933300 - Arbejde med lastning og losning</v>
      </c>
      <c r="F14841" s="19" t="str">
        <f t="shared" si="1391"/>
        <v>5-9 år</v>
      </c>
      <c r="G14841" s="40" t="s">
        <v>516</v>
      </c>
      <c r="H14841" s="41" t="s">
        <v>274</v>
      </c>
      <c r="I14841" s="42" t="s">
        <v>8</v>
      </c>
      <c r="J14841" s="43" t="s">
        <v>15</v>
      </c>
      <c r="K14841" s="44">
        <v>137</v>
      </c>
      <c r="L14841" s="45">
        <v>31070.803797297056</v>
      </c>
      <c r="M14841" s="46">
        <v>32926.135400255058</v>
      </c>
      <c r="N14841" s="45"/>
      <c r="O14841" s="46"/>
    </row>
    <row r="14842" spans="1:15" x14ac:dyDescent="0.2">
      <c r="A14842" s="11" t="str">
        <f t="shared" si="1386"/>
        <v>9333001 - Region Hovedstaden0-4 år</v>
      </c>
      <c r="B14842" s="12" t="str">
        <f t="shared" si="1389"/>
        <v>933300</v>
      </c>
      <c r="C14842" s="14">
        <f t="shared" si="1387"/>
        <v>0</v>
      </c>
      <c r="D14842" s="14">
        <f t="shared" si="1388"/>
        <v>0</v>
      </c>
      <c r="E14842" s="19" t="str">
        <f t="shared" si="1390"/>
        <v>933300 - Arbejde med lastning og losning</v>
      </c>
      <c r="F14842" s="19" t="str">
        <f t="shared" si="1391"/>
        <v>0-4 år</v>
      </c>
      <c r="G14842" s="40" t="s">
        <v>516</v>
      </c>
      <c r="H14842" s="41" t="s">
        <v>274</v>
      </c>
      <c r="I14842" s="42" t="s">
        <v>8</v>
      </c>
      <c r="J14842" s="43" t="s">
        <v>16</v>
      </c>
      <c r="K14842" s="44">
        <v>132</v>
      </c>
      <c r="L14842" s="45">
        <v>27441.679357429923</v>
      </c>
      <c r="M14842" s="46">
        <v>29080.304971438309</v>
      </c>
      <c r="N14842" s="45"/>
      <c r="O14842" s="46"/>
    </row>
    <row r="14843" spans="1:15" x14ac:dyDescent="0.2">
      <c r="A14843" s="11" t="str">
        <f t="shared" si="1386"/>
        <v>9333001 - Region Hovedstaden10-14 år</v>
      </c>
      <c r="B14843" s="12" t="str">
        <f t="shared" si="1389"/>
        <v>933300</v>
      </c>
      <c r="C14843" s="14">
        <f t="shared" si="1387"/>
        <v>0</v>
      </c>
      <c r="D14843" s="14">
        <f t="shared" si="1388"/>
        <v>0</v>
      </c>
      <c r="E14843" s="19" t="str">
        <f t="shared" si="1390"/>
        <v>933300 - Arbejde med lastning og losning</v>
      </c>
      <c r="F14843" s="19" t="str">
        <f t="shared" si="1391"/>
        <v>10-14 år</v>
      </c>
      <c r="G14843" s="40" t="s">
        <v>516</v>
      </c>
      <c r="H14843" s="41" t="s">
        <v>274</v>
      </c>
      <c r="I14843" s="42" t="s">
        <v>8</v>
      </c>
      <c r="J14843" s="43" t="s">
        <v>17</v>
      </c>
      <c r="K14843" s="44">
        <v>76</v>
      </c>
      <c r="L14843" s="45">
        <v>28790.852481713911</v>
      </c>
      <c r="M14843" s="46">
        <v>30510.0413007065</v>
      </c>
      <c r="N14843" s="45"/>
      <c r="O14843" s="46"/>
    </row>
    <row r="14844" spans="1:15" x14ac:dyDescent="0.2">
      <c r="A14844" s="11" t="str">
        <f t="shared" si="1386"/>
        <v>9333001 - Region Hovedstaden15-20 år</v>
      </c>
      <c r="B14844" s="12" t="str">
        <f t="shared" si="1389"/>
        <v>933300</v>
      </c>
      <c r="C14844" s="14">
        <f t="shared" si="1387"/>
        <v>0</v>
      </c>
      <c r="D14844" s="14">
        <f t="shared" si="1388"/>
        <v>0</v>
      </c>
      <c r="E14844" s="19" t="str">
        <f t="shared" si="1390"/>
        <v>933300 - Arbejde med lastning og losning</v>
      </c>
      <c r="F14844" s="19" t="str">
        <f t="shared" si="1391"/>
        <v>15-20 år</v>
      </c>
      <c r="G14844" s="40" t="s">
        <v>516</v>
      </c>
      <c r="H14844" s="41" t="s">
        <v>274</v>
      </c>
      <c r="I14844" s="42" t="s">
        <v>8</v>
      </c>
      <c r="J14844" s="43" t="s">
        <v>18</v>
      </c>
      <c r="K14844" s="44">
        <v>50</v>
      </c>
      <c r="L14844" s="45">
        <v>30811.373393582344</v>
      </c>
      <c r="M14844" s="46">
        <v>32651.213623033556</v>
      </c>
      <c r="N14844" s="45"/>
      <c r="O14844" s="46"/>
    </row>
    <row r="14845" spans="1:15" x14ac:dyDescent="0.2">
      <c r="A14845" s="11" t="str">
        <f t="shared" si="1386"/>
        <v>9333001 - Region Hovedstaden20-24 år</v>
      </c>
      <c r="B14845" s="12" t="str">
        <f t="shared" si="1389"/>
        <v>933300</v>
      </c>
      <c r="C14845" s="14">
        <f t="shared" si="1387"/>
        <v>0</v>
      </c>
      <c r="D14845" s="14">
        <f t="shared" si="1388"/>
        <v>0</v>
      </c>
      <c r="E14845" s="19" t="str">
        <f t="shared" si="1390"/>
        <v>933300 - Arbejde med lastning og losning</v>
      </c>
      <c r="F14845" s="19" t="str">
        <f t="shared" si="1391"/>
        <v>20-24 år</v>
      </c>
      <c r="G14845" s="40" t="s">
        <v>516</v>
      </c>
      <c r="H14845" s="41" t="s">
        <v>274</v>
      </c>
      <c r="I14845" s="42" t="s">
        <v>8</v>
      </c>
      <c r="J14845" s="43" t="s">
        <v>19</v>
      </c>
      <c r="K14845" s="44">
        <v>45</v>
      </c>
      <c r="L14845" s="45">
        <v>31645.405413691336</v>
      </c>
      <c r="M14845" s="46">
        <v>33535.048215836912</v>
      </c>
      <c r="N14845" s="45"/>
      <c r="O14845" s="46"/>
    </row>
    <row r="14846" spans="1:15" x14ac:dyDescent="0.2">
      <c r="A14846" s="11" t="str">
        <f t="shared" si="1386"/>
        <v>9333001 - Region Hovedstaden25 år og derover</v>
      </c>
      <c r="B14846" s="12" t="str">
        <f t="shared" si="1389"/>
        <v>933300</v>
      </c>
      <c r="C14846" s="14">
        <f t="shared" si="1387"/>
        <v>0</v>
      </c>
      <c r="D14846" s="14">
        <f t="shared" si="1388"/>
        <v>0</v>
      </c>
      <c r="E14846" s="19" t="str">
        <f t="shared" si="1390"/>
        <v>933300 - Arbejde med lastning og losning</v>
      </c>
      <c r="F14846" s="19" t="str">
        <f t="shared" si="1391"/>
        <v>25 år og derover</v>
      </c>
      <c r="G14846" s="40" t="s">
        <v>516</v>
      </c>
      <c r="H14846" s="41" t="s">
        <v>274</v>
      </c>
      <c r="I14846" s="42" t="s">
        <v>8</v>
      </c>
      <c r="J14846" s="43" t="s">
        <v>9</v>
      </c>
      <c r="K14846" s="44">
        <v>182</v>
      </c>
      <c r="L14846" s="45">
        <v>32396.994003855503</v>
      </c>
      <c r="M14846" s="46">
        <v>34331.516432316879</v>
      </c>
      <c r="N14846" s="45"/>
      <c r="O14846" s="46"/>
    </row>
    <row r="14847" spans="1:15" x14ac:dyDescent="0.2">
      <c r="A14847" s="11" t="str">
        <f t="shared" si="1386"/>
        <v>9333001 - Region HovedstadenAlle uanset erf.</v>
      </c>
      <c r="B14847" s="12" t="str">
        <f t="shared" si="1389"/>
        <v>933300</v>
      </c>
      <c r="C14847" s="14">
        <f t="shared" si="1387"/>
        <v>0</v>
      </c>
      <c r="D14847" s="14">
        <f t="shared" si="1388"/>
        <v>0</v>
      </c>
      <c r="E14847" s="19" t="str">
        <f t="shared" si="1390"/>
        <v>933300 - Arbejde med lastning og losning</v>
      </c>
      <c r="F14847" s="19" t="str">
        <f t="shared" si="1391"/>
        <v>Alle uanset erf.</v>
      </c>
      <c r="G14847" s="40" t="s">
        <v>516</v>
      </c>
      <c r="H14847" s="41" t="s">
        <v>274</v>
      </c>
      <c r="I14847" s="42" t="s">
        <v>8</v>
      </c>
      <c r="J14847" s="43" t="s">
        <v>10</v>
      </c>
      <c r="K14847" s="44">
        <v>622</v>
      </c>
      <c r="L14847" s="45">
        <v>30766.757807805952</v>
      </c>
      <c r="M14847" s="46">
        <v>32603.933905784565</v>
      </c>
      <c r="N14847" s="45"/>
      <c r="O14847" s="46"/>
    </row>
    <row r="14848" spans="1:15" x14ac:dyDescent="0.2">
      <c r="A14848" s="11" t="str">
        <f t="shared" si="1386"/>
        <v>9333002 - Region Sjælland5-9 år</v>
      </c>
      <c r="B14848" s="12" t="str">
        <f t="shared" si="1389"/>
        <v>933300</v>
      </c>
      <c r="C14848" s="14">
        <f t="shared" si="1387"/>
        <v>0</v>
      </c>
      <c r="D14848" s="14">
        <f t="shared" si="1388"/>
        <v>0</v>
      </c>
      <c r="E14848" s="19" t="str">
        <f t="shared" si="1390"/>
        <v>933300 - Arbejde med lastning og losning</v>
      </c>
      <c r="F14848" s="19" t="str">
        <f t="shared" si="1391"/>
        <v>5-9 år</v>
      </c>
      <c r="G14848" s="40" t="s">
        <v>516</v>
      </c>
      <c r="H14848" s="41" t="s">
        <v>274</v>
      </c>
      <c r="I14848" s="42" t="s">
        <v>20</v>
      </c>
      <c r="J14848" s="43" t="s">
        <v>15</v>
      </c>
      <c r="K14848" s="44">
        <v>32</v>
      </c>
      <c r="L14848" s="45">
        <v>27836.232636561926</v>
      </c>
      <c r="M14848" s="46">
        <v>29422.44612870596</v>
      </c>
      <c r="N14848" s="45"/>
      <c r="O14848" s="46"/>
    </row>
    <row r="14849" spans="1:15" x14ac:dyDescent="0.2">
      <c r="A14849" s="11" t="str">
        <f t="shared" si="1386"/>
        <v>9333002 - Region Sjælland0-4 år</v>
      </c>
      <c r="B14849" s="12" t="str">
        <f t="shared" si="1389"/>
        <v>933300</v>
      </c>
      <c r="C14849" s="14">
        <f t="shared" si="1387"/>
        <v>0</v>
      </c>
      <c r="D14849" s="14">
        <f t="shared" si="1388"/>
        <v>0</v>
      </c>
      <c r="E14849" s="19" t="str">
        <f t="shared" si="1390"/>
        <v>933300 - Arbejde med lastning og losning</v>
      </c>
      <c r="F14849" s="19" t="str">
        <f t="shared" si="1391"/>
        <v>0-4 år</v>
      </c>
      <c r="G14849" s="40" t="s">
        <v>516</v>
      </c>
      <c r="H14849" s="41" t="s">
        <v>274</v>
      </c>
      <c r="I14849" s="42" t="s">
        <v>20</v>
      </c>
      <c r="J14849" s="43" t="s">
        <v>16</v>
      </c>
      <c r="K14849" s="44">
        <v>41</v>
      </c>
      <c r="L14849" s="45">
        <v>24889.95553447917</v>
      </c>
      <c r="M14849" s="46">
        <v>26290.459792164351</v>
      </c>
      <c r="N14849" s="45"/>
      <c r="O14849" s="46"/>
    </row>
    <row r="14850" spans="1:15" x14ac:dyDescent="0.2">
      <c r="A14850" s="11" t="str">
        <f t="shared" ref="A14850:A14872" si="1392">B14850&amp;I14850&amp;F14850</f>
        <v>9333002 - Region Sjælland10-14 år</v>
      </c>
      <c r="B14850" s="12" t="str">
        <f t="shared" si="1389"/>
        <v>933300</v>
      </c>
      <c r="C14850" s="14">
        <f t="shared" ref="C14850:C14872" si="1393">N14850*1.2</f>
        <v>0</v>
      </c>
      <c r="D14850" s="14">
        <f t="shared" ref="D14850:D14872" si="1394">O14850*1.2</f>
        <v>0</v>
      </c>
      <c r="E14850" s="19" t="str">
        <f t="shared" si="1390"/>
        <v>933300 - Arbejde med lastning og losning</v>
      </c>
      <c r="F14850" s="19" t="str">
        <f t="shared" si="1391"/>
        <v>10-14 år</v>
      </c>
      <c r="G14850" s="40" t="s">
        <v>516</v>
      </c>
      <c r="H14850" s="41" t="s">
        <v>274</v>
      </c>
      <c r="I14850" s="42" t="s">
        <v>20</v>
      </c>
      <c r="J14850" s="43" t="s">
        <v>17</v>
      </c>
      <c r="K14850" s="44">
        <v>24</v>
      </c>
      <c r="L14850" s="45">
        <v>31042.591856473377</v>
      </c>
      <c r="M14850" s="46">
        <v>32896.238839177182</v>
      </c>
      <c r="N14850" s="45"/>
      <c r="O14850" s="46"/>
    </row>
    <row r="14851" spans="1:15" x14ac:dyDescent="0.2">
      <c r="A14851" s="11" t="str">
        <f t="shared" si="1392"/>
        <v>9333002 - Region Sjælland15-20 år</v>
      </c>
      <c r="B14851" s="12" t="str">
        <f t="shared" ref="B14851:B14872" si="1395">LEFT(E14851,6)</f>
        <v>933300</v>
      </c>
      <c r="C14851" s="14">
        <f t="shared" si="1393"/>
        <v>0</v>
      </c>
      <c r="D14851" s="14">
        <f t="shared" si="1394"/>
        <v>0</v>
      </c>
      <c r="E14851" s="19" t="str">
        <f t="shared" ref="E14851:E14872" si="1396">TRIM(H14851)</f>
        <v>933300 - Arbejde med lastning og losning</v>
      </c>
      <c r="F14851" s="19" t="str">
        <f t="shared" ref="F14851:F14872" si="1397">MID(J14851,6,30)</f>
        <v>15-20 år</v>
      </c>
      <c r="G14851" s="40" t="s">
        <v>516</v>
      </c>
      <c r="H14851" s="41" t="s">
        <v>274</v>
      </c>
      <c r="I14851" s="42" t="s">
        <v>20</v>
      </c>
      <c r="J14851" s="43" t="s">
        <v>18</v>
      </c>
      <c r="K14851" s="44">
        <v>18</v>
      </c>
      <c r="L14851" s="45">
        <v>26496.429216199467</v>
      </c>
      <c r="M14851" s="46">
        <v>28070.686985947716</v>
      </c>
      <c r="N14851" s="45"/>
      <c r="O14851" s="46"/>
    </row>
    <row r="14852" spans="1:15" x14ac:dyDescent="0.2">
      <c r="A14852" s="11" t="str">
        <f t="shared" si="1392"/>
        <v>9333002 - Region Sjælland20-24 år</v>
      </c>
      <c r="B14852" s="12" t="str">
        <f t="shared" si="1395"/>
        <v>933300</v>
      </c>
      <c r="C14852" s="14">
        <f t="shared" si="1393"/>
        <v>0</v>
      </c>
      <c r="D14852" s="14">
        <f t="shared" si="1394"/>
        <v>0</v>
      </c>
      <c r="E14852" s="19" t="str">
        <f t="shared" si="1396"/>
        <v>933300 - Arbejde med lastning og losning</v>
      </c>
      <c r="F14852" s="19" t="str">
        <f t="shared" si="1397"/>
        <v>20-24 år</v>
      </c>
      <c r="G14852" s="40" t="s">
        <v>516</v>
      </c>
      <c r="H14852" s="41" t="s">
        <v>274</v>
      </c>
      <c r="I14852" s="42" t="s">
        <v>20</v>
      </c>
      <c r="J14852" s="43" t="s">
        <v>19</v>
      </c>
      <c r="K14852" s="44">
        <v>15</v>
      </c>
      <c r="L14852" s="45">
        <v>30156.81324810347</v>
      </c>
      <c r="M14852" s="46">
        <v>31853.672259911644</v>
      </c>
      <c r="N14852" s="45"/>
      <c r="O14852" s="46"/>
    </row>
    <row r="14853" spans="1:15" x14ac:dyDescent="0.2">
      <c r="A14853" s="11" t="str">
        <f t="shared" si="1392"/>
        <v>9333002 - Region Sjælland25 år og derover</v>
      </c>
      <c r="B14853" s="12" t="str">
        <f t="shared" si="1395"/>
        <v>933300</v>
      </c>
      <c r="C14853" s="14">
        <f t="shared" si="1393"/>
        <v>0</v>
      </c>
      <c r="D14853" s="14">
        <f t="shared" si="1394"/>
        <v>0</v>
      </c>
      <c r="E14853" s="19" t="str">
        <f t="shared" si="1396"/>
        <v>933300 - Arbejde med lastning og losning</v>
      </c>
      <c r="F14853" s="19" t="str">
        <f t="shared" si="1397"/>
        <v>25 år og derover</v>
      </c>
      <c r="G14853" s="40" t="s">
        <v>516</v>
      </c>
      <c r="H14853" s="41" t="s">
        <v>274</v>
      </c>
      <c r="I14853" s="42" t="s">
        <v>20</v>
      </c>
      <c r="J14853" s="43" t="s">
        <v>9</v>
      </c>
      <c r="K14853" s="44">
        <v>72</v>
      </c>
      <c r="L14853" s="45">
        <v>26612.561505493704</v>
      </c>
      <c r="M14853" s="46">
        <v>28109.993095707774</v>
      </c>
      <c r="N14853" s="45"/>
      <c r="O14853" s="46"/>
    </row>
    <row r="14854" spans="1:15" x14ac:dyDescent="0.2">
      <c r="A14854" s="11" t="str">
        <f t="shared" si="1392"/>
        <v>9333002 - Region SjællandAlle uanset erf.</v>
      </c>
      <c r="B14854" s="12" t="str">
        <f t="shared" si="1395"/>
        <v>933300</v>
      </c>
      <c r="C14854" s="14">
        <f t="shared" si="1393"/>
        <v>0</v>
      </c>
      <c r="D14854" s="14">
        <f t="shared" si="1394"/>
        <v>0</v>
      </c>
      <c r="E14854" s="19" t="str">
        <f t="shared" si="1396"/>
        <v>933300 - Arbejde med lastning og losning</v>
      </c>
      <c r="F14854" s="19" t="str">
        <f t="shared" si="1397"/>
        <v>Alle uanset erf.</v>
      </c>
      <c r="G14854" s="40" t="s">
        <v>516</v>
      </c>
      <c r="H14854" s="41" t="s">
        <v>274</v>
      </c>
      <c r="I14854" s="42" t="s">
        <v>20</v>
      </c>
      <c r="J14854" s="43" t="s">
        <v>10</v>
      </c>
      <c r="K14854" s="44">
        <v>202</v>
      </c>
      <c r="L14854" s="45">
        <v>27399.355091933678</v>
      </c>
      <c r="M14854" s="46">
        <v>28941.057864802216</v>
      </c>
      <c r="N14854" s="45"/>
      <c r="O14854" s="46"/>
    </row>
    <row r="14855" spans="1:15" x14ac:dyDescent="0.2">
      <c r="A14855" s="11" t="str">
        <f t="shared" si="1392"/>
        <v>9333003 - Region SyddanmarkUnder 1 år</v>
      </c>
      <c r="B14855" s="12" t="str">
        <f t="shared" si="1395"/>
        <v>933300</v>
      </c>
      <c r="C14855" s="14">
        <f t="shared" si="1393"/>
        <v>0</v>
      </c>
      <c r="D14855" s="14">
        <f t="shared" si="1394"/>
        <v>0</v>
      </c>
      <c r="E14855" s="19" t="str">
        <f t="shared" si="1396"/>
        <v>933300 - Arbejde med lastning og losning</v>
      </c>
      <c r="F14855" s="19" t="str">
        <f t="shared" si="1397"/>
        <v>Under 1 år</v>
      </c>
      <c r="G14855" s="40" t="s">
        <v>516</v>
      </c>
      <c r="H14855" s="41" t="s">
        <v>274</v>
      </c>
      <c r="I14855" s="42" t="s">
        <v>544</v>
      </c>
      <c r="J14855" s="43" t="s">
        <v>13</v>
      </c>
      <c r="K14855" s="44">
        <v>21</v>
      </c>
      <c r="L14855" s="45">
        <v>28624.186329935703</v>
      </c>
      <c r="M14855" s="46">
        <v>30333.423009274782</v>
      </c>
      <c r="N14855" s="45"/>
      <c r="O14855" s="46"/>
    </row>
    <row r="14856" spans="1:15" x14ac:dyDescent="0.2">
      <c r="A14856" s="11" t="str">
        <f t="shared" si="1392"/>
        <v>9333003 - Region Syddanmark1 år</v>
      </c>
      <c r="B14856" s="12" t="str">
        <f t="shared" si="1395"/>
        <v>933300</v>
      </c>
      <c r="C14856" s="14">
        <f t="shared" si="1393"/>
        <v>0</v>
      </c>
      <c r="D14856" s="14">
        <f t="shared" si="1394"/>
        <v>0</v>
      </c>
      <c r="E14856" s="19" t="str">
        <f t="shared" si="1396"/>
        <v>933300 - Arbejde med lastning og losning</v>
      </c>
      <c r="F14856" s="19" t="str">
        <f t="shared" si="1397"/>
        <v>1 år</v>
      </c>
      <c r="G14856" s="40" t="s">
        <v>516</v>
      </c>
      <c r="H14856" s="41" t="s">
        <v>274</v>
      </c>
      <c r="I14856" s="42" t="s">
        <v>544</v>
      </c>
      <c r="J14856" s="43" t="s">
        <v>22</v>
      </c>
      <c r="K14856" s="44">
        <v>20</v>
      </c>
      <c r="L14856" s="45">
        <v>30789.860838496024</v>
      </c>
      <c r="M14856" s="46">
        <v>32628.416488263607</v>
      </c>
      <c r="N14856" s="45"/>
      <c r="O14856" s="46"/>
    </row>
    <row r="14857" spans="1:15" x14ac:dyDescent="0.2">
      <c r="A14857" s="11" t="str">
        <f t="shared" si="1392"/>
        <v>9333003 - Region Syddanmark2 år</v>
      </c>
      <c r="B14857" s="12" t="str">
        <f t="shared" si="1395"/>
        <v>933300</v>
      </c>
      <c r="C14857" s="14">
        <f t="shared" si="1393"/>
        <v>0</v>
      </c>
      <c r="D14857" s="14">
        <f t="shared" si="1394"/>
        <v>0</v>
      </c>
      <c r="E14857" s="19" t="str">
        <f t="shared" si="1396"/>
        <v>933300 - Arbejde med lastning og losning</v>
      </c>
      <c r="F14857" s="19" t="str">
        <f t="shared" si="1397"/>
        <v>2 år</v>
      </c>
      <c r="G14857" s="40" t="s">
        <v>516</v>
      </c>
      <c r="H14857" s="41" t="s">
        <v>274</v>
      </c>
      <c r="I14857" s="42" t="s">
        <v>544</v>
      </c>
      <c r="J14857" s="43" t="s">
        <v>23</v>
      </c>
      <c r="K14857" s="44">
        <v>26</v>
      </c>
      <c r="L14857" s="45">
        <v>30836.170109355069</v>
      </c>
      <c r="M14857" s="46">
        <v>32677.491025650525</v>
      </c>
      <c r="N14857" s="45"/>
      <c r="O14857" s="46"/>
    </row>
    <row r="14858" spans="1:15" x14ac:dyDescent="0.2">
      <c r="A14858" s="11" t="str">
        <f t="shared" si="1392"/>
        <v>9333003 - Region Syddanmark3 år</v>
      </c>
      <c r="B14858" s="12" t="str">
        <f t="shared" si="1395"/>
        <v>933300</v>
      </c>
      <c r="C14858" s="14">
        <f t="shared" si="1393"/>
        <v>0</v>
      </c>
      <c r="D14858" s="14">
        <f t="shared" si="1394"/>
        <v>0</v>
      </c>
      <c r="E14858" s="19" t="str">
        <f t="shared" si="1396"/>
        <v>933300 - Arbejde med lastning og losning</v>
      </c>
      <c r="F14858" s="19" t="str">
        <f t="shared" si="1397"/>
        <v>3 år</v>
      </c>
      <c r="G14858" s="40" t="s">
        <v>516</v>
      </c>
      <c r="H14858" s="41" t="s">
        <v>274</v>
      </c>
      <c r="I14858" s="42" t="s">
        <v>544</v>
      </c>
      <c r="J14858" s="43" t="s">
        <v>14</v>
      </c>
      <c r="K14858" s="44">
        <v>20</v>
      </c>
      <c r="L14858" s="45">
        <v>32058.217708594741</v>
      </c>
      <c r="M14858" s="46">
        <v>33972.510780550539</v>
      </c>
      <c r="N14858" s="45"/>
      <c r="O14858" s="46"/>
    </row>
    <row r="14859" spans="1:15" x14ac:dyDescent="0.2">
      <c r="A14859" s="11" t="str">
        <f t="shared" si="1392"/>
        <v>9333003 - Region Syddanmark4 år</v>
      </c>
      <c r="B14859" s="12" t="str">
        <f t="shared" si="1395"/>
        <v>933300</v>
      </c>
      <c r="C14859" s="14">
        <f t="shared" si="1393"/>
        <v>0</v>
      </c>
      <c r="D14859" s="14">
        <f t="shared" si="1394"/>
        <v>0</v>
      </c>
      <c r="E14859" s="19" t="str">
        <f t="shared" si="1396"/>
        <v>933300 - Arbejde med lastning og losning</v>
      </c>
      <c r="F14859" s="19" t="str">
        <f t="shared" si="1397"/>
        <v>4 år</v>
      </c>
      <c r="G14859" s="40" t="s">
        <v>516</v>
      </c>
      <c r="H14859" s="41" t="s">
        <v>274</v>
      </c>
      <c r="I14859" s="42" t="s">
        <v>544</v>
      </c>
      <c r="J14859" s="43" t="s">
        <v>24</v>
      </c>
      <c r="K14859" s="44">
        <v>33</v>
      </c>
      <c r="L14859" s="45">
        <v>29860.495955518996</v>
      </c>
      <c r="M14859" s="46">
        <v>31643.556419216864</v>
      </c>
      <c r="N14859" s="45"/>
      <c r="O14859" s="46"/>
    </row>
    <row r="14860" spans="1:15" x14ac:dyDescent="0.2">
      <c r="A14860" s="11" t="str">
        <f t="shared" si="1392"/>
        <v>9333003 - Region Syddanmark5-9 år</v>
      </c>
      <c r="B14860" s="12" t="str">
        <f t="shared" si="1395"/>
        <v>933300</v>
      </c>
      <c r="C14860" s="14">
        <f t="shared" si="1393"/>
        <v>0</v>
      </c>
      <c r="D14860" s="14">
        <f t="shared" si="1394"/>
        <v>0</v>
      </c>
      <c r="E14860" s="19" t="str">
        <f t="shared" si="1396"/>
        <v>933300 - Arbejde med lastning og losning</v>
      </c>
      <c r="F14860" s="19" t="str">
        <f t="shared" si="1397"/>
        <v>5-9 år</v>
      </c>
      <c r="G14860" s="40" t="s">
        <v>516</v>
      </c>
      <c r="H14860" s="41" t="s">
        <v>274</v>
      </c>
      <c r="I14860" s="42" t="s">
        <v>544</v>
      </c>
      <c r="J14860" s="43" t="s">
        <v>15</v>
      </c>
      <c r="K14860" s="44">
        <v>137</v>
      </c>
      <c r="L14860" s="45">
        <v>31174.182998082524</v>
      </c>
      <c r="M14860" s="46">
        <v>33035.687685572135</v>
      </c>
      <c r="N14860" s="45"/>
      <c r="O14860" s="46"/>
    </row>
    <row r="14861" spans="1:15" x14ac:dyDescent="0.2">
      <c r="A14861" s="11" t="str">
        <f t="shared" si="1392"/>
        <v>9333003 - Region Syddanmark0-4 år</v>
      </c>
      <c r="B14861" s="12" t="str">
        <f t="shared" si="1395"/>
        <v>933300</v>
      </c>
      <c r="C14861" s="14">
        <f t="shared" si="1393"/>
        <v>0</v>
      </c>
      <c r="D14861" s="14">
        <f t="shared" si="1394"/>
        <v>0</v>
      </c>
      <c r="E14861" s="19" t="str">
        <f t="shared" si="1396"/>
        <v>933300 - Arbejde med lastning og losning</v>
      </c>
      <c r="F14861" s="19" t="str">
        <f t="shared" si="1397"/>
        <v>0-4 år</v>
      </c>
      <c r="G14861" s="40" t="s">
        <v>516</v>
      </c>
      <c r="H14861" s="41" t="s">
        <v>274</v>
      </c>
      <c r="I14861" s="42" t="s">
        <v>544</v>
      </c>
      <c r="J14861" s="43" t="s">
        <v>16</v>
      </c>
      <c r="K14861" s="44">
        <v>120</v>
      </c>
      <c r="L14861" s="45">
        <v>30542.460556962316</v>
      </c>
      <c r="M14861" s="46">
        <v>32380.664215569726</v>
      </c>
      <c r="N14861" s="45"/>
      <c r="O14861" s="46"/>
    </row>
    <row r="14862" spans="1:15" x14ac:dyDescent="0.2">
      <c r="A14862" s="11" t="str">
        <f t="shared" si="1392"/>
        <v>9333003 - Region Syddanmark10-14 år</v>
      </c>
      <c r="B14862" s="12" t="str">
        <f t="shared" si="1395"/>
        <v>933300</v>
      </c>
      <c r="C14862" s="14">
        <f t="shared" si="1393"/>
        <v>0</v>
      </c>
      <c r="D14862" s="14">
        <f t="shared" si="1394"/>
        <v>0</v>
      </c>
      <c r="E14862" s="19" t="str">
        <f t="shared" si="1396"/>
        <v>933300 - Arbejde med lastning og losning</v>
      </c>
      <c r="F14862" s="19" t="str">
        <f t="shared" si="1397"/>
        <v>10-14 år</v>
      </c>
      <c r="G14862" s="40" t="s">
        <v>516</v>
      </c>
      <c r="H14862" s="41" t="s">
        <v>274</v>
      </c>
      <c r="I14862" s="42" t="s">
        <v>544</v>
      </c>
      <c r="J14862" s="43" t="s">
        <v>17</v>
      </c>
      <c r="K14862" s="44">
        <v>62</v>
      </c>
      <c r="L14862" s="45">
        <v>32324.329360988413</v>
      </c>
      <c r="M14862" s="46">
        <v>34254.51276400299</v>
      </c>
      <c r="N14862" s="45"/>
      <c r="O14862" s="46"/>
    </row>
    <row r="14863" spans="1:15" x14ac:dyDescent="0.2">
      <c r="A14863" s="11" t="str">
        <f t="shared" si="1392"/>
        <v>9333003 - Region Syddanmark15-20 år</v>
      </c>
      <c r="B14863" s="12" t="str">
        <f t="shared" si="1395"/>
        <v>933300</v>
      </c>
      <c r="C14863" s="14">
        <f t="shared" si="1393"/>
        <v>0</v>
      </c>
      <c r="D14863" s="14">
        <f t="shared" si="1394"/>
        <v>0</v>
      </c>
      <c r="E14863" s="19" t="str">
        <f t="shared" si="1396"/>
        <v>933300 - Arbejde med lastning og losning</v>
      </c>
      <c r="F14863" s="19" t="str">
        <f t="shared" si="1397"/>
        <v>15-20 år</v>
      </c>
      <c r="G14863" s="40" t="s">
        <v>516</v>
      </c>
      <c r="H14863" s="41" t="s">
        <v>274</v>
      </c>
      <c r="I14863" s="42" t="s">
        <v>544</v>
      </c>
      <c r="J14863" s="43" t="s">
        <v>18</v>
      </c>
      <c r="K14863" s="44">
        <v>66</v>
      </c>
      <c r="L14863" s="45">
        <v>30996.364668170718</v>
      </c>
      <c r="M14863" s="46">
        <v>32847.251285744183</v>
      </c>
      <c r="N14863" s="45"/>
      <c r="O14863" s="46"/>
    </row>
    <row r="14864" spans="1:15" x14ac:dyDescent="0.2">
      <c r="A14864" s="11" t="str">
        <f t="shared" si="1392"/>
        <v>9333003 - Region Syddanmark20-24 år</v>
      </c>
      <c r="B14864" s="12" t="str">
        <f t="shared" si="1395"/>
        <v>933300</v>
      </c>
      <c r="C14864" s="14">
        <f t="shared" si="1393"/>
        <v>0</v>
      </c>
      <c r="D14864" s="14">
        <f t="shared" si="1394"/>
        <v>0</v>
      </c>
      <c r="E14864" s="19" t="str">
        <f t="shared" si="1396"/>
        <v>933300 - Arbejde med lastning og losning</v>
      </c>
      <c r="F14864" s="19" t="str">
        <f t="shared" si="1397"/>
        <v>20-24 år</v>
      </c>
      <c r="G14864" s="40" t="s">
        <v>516</v>
      </c>
      <c r="H14864" s="41" t="s">
        <v>274</v>
      </c>
      <c r="I14864" s="42" t="s">
        <v>544</v>
      </c>
      <c r="J14864" s="43" t="s">
        <v>19</v>
      </c>
      <c r="K14864" s="44">
        <v>69</v>
      </c>
      <c r="L14864" s="45">
        <v>31879.258833213062</v>
      </c>
      <c r="M14864" s="46">
        <v>33782.865729835525</v>
      </c>
      <c r="N14864" s="45"/>
      <c r="O14864" s="46"/>
    </row>
    <row r="14865" spans="1:15" x14ac:dyDescent="0.2">
      <c r="A14865" s="11" t="str">
        <f t="shared" si="1392"/>
        <v>9333003 - Region Syddanmark25 år og derover</v>
      </c>
      <c r="B14865" s="12" t="str">
        <f t="shared" si="1395"/>
        <v>933300</v>
      </c>
      <c r="C14865" s="14">
        <f t="shared" si="1393"/>
        <v>0</v>
      </c>
      <c r="D14865" s="14">
        <f t="shared" si="1394"/>
        <v>0</v>
      </c>
      <c r="E14865" s="19" t="str">
        <f t="shared" si="1396"/>
        <v>933300 - Arbejde med lastning og losning</v>
      </c>
      <c r="F14865" s="19" t="str">
        <f t="shared" si="1397"/>
        <v>25 år og derover</v>
      </c>
      <c r="G14865" s="40" t="s">
        <v>516</v>
      </c>
      <c r="H14865" s="41" t="s">
        <v>274</v>
      </c>
      <c r="I14865" s="42" t="s">
        <v>544</v>
      </c>
      <c r="J14865" s="43" t="s">
        <v>9</v>
      </c>
      <c r="K14865" s="44">
        <v>302</v>
      </c>
      <c r="L14865" s="45">
        <v>30931.817085734037</v>
      </c>
      <c r="M14865" s="46">
        <v>32778.849372071963</v>
      </c>
      <c r="N14865" s="45"/>
      <c r="O14865" s="46"/>
    </row>
    <row r="14866" spans="1:15" x14ac:dyDescent="0.2">
      <c r="A14866" s="11" t="str">
        <f t="shared" si="1392"/>
        <v>9333003 - Region SyddanmarkAlle uanset erf.</v>
      </c>
      <c r="B14866" s="12" t="str">
        <f t="shared" si="1395"/>
        <v>933300</v>
      </c>
      <c r="C14866" s="14">
        <f t="shared" si="1393"/>
        <v>0</v>
      </c>
      <c r="D14866" s="14">
        <f t="shared" si="1394"/>
        <v>0</v>
      </c>
      <c r="E14866" s="19" t="str">
        <f t="shared" si="1396"/>
        <v>933300 - Arbejde med lastning og losning</v>
      </c>
      <c r="F14866" s="19" t="str">
        <f t="shared" si="1397"/>
        <v>Alle uanset erf.</v>
      </c>
      <c r="G14866" s="40" t="s">
        <v>516</v>
      </c>
      <c r="H14866" s="41" t="s">
        <v>274</v>
      </c>
      <c r="I14866" s="42" t="s">
        <v>544</v>
      </c>
      <c r="J14866" s="43" t="s">
        <v>10</v>
      </c>
      <c r="K14866" s="44">
        <v>756</v>
      </c>
      <c r="L14866" s="45">
        <v>31092.834503838454</v>
      </c>
      <c r="M14866" s="46">
        <v>32949.481626869521</v>
      </c>
      <c r="N14866" s="45"/>
      <c r="O14866" s="46"/>
    </row>
    <row r="14867" spans="1:15" x14ac:dyDescent="0.2">
      <c r="A14867" s="11" t="str">
        <f t="shared" si="1392"/>
        <v>9333004 - Region Midtjylland3 år</v>
      </c>
      <c r="B14867" s="12" t="str">
        <f t="shared" si="1395"/>
        <v>933300</v>
      </c>
      <c r="C14867" s="14">
        <f t="shared" si="1393"/>
        <v>0</v>
      </c>
      <c r="D14867" s="14">
        <f t="shared" si="1394"/>
        <v>0</v>
      </c>
      <c r="E14867" s="19" t="str">
        <f t="shared" si="1396"/>
        <v>933300 - Arbejde med lastning og losning</v>
      </c>
      <c r="F14867" s="19" t="str">
        <f t="shared" si="1397"/>
        <v>3 år</v>
      </c>
      <c r="G14867" s="40" t="s">
        <v>516</v>
      </c>
      <c r="H14867" s="41" t="s">
        <v>274</v>
      </c>
      <c r="I14867" s="42" t="s">
        <v>517</v>
      </c>
      <c r="J14867" s="43" t="s">
        <v>14</v>
      </c>
      <c r="K14867" s="44">
        <v>13</v>
      </c>
      <c r="L14867" s="45">
        <v>25406.632974003453</v>
      </c>
      <c r="M14867" s="46">
        <v>26912.047174226289</v>
      </c>
      <c r="N14867" s="45"/>
      <c r="O14867" s="46"/>
    </row>
    <row r="14868" spans="1:15" x14ac:dyDescent="0.2">
      <c r="A14868" s="11" t="str">
        <f t="shared" si="1392"/>
        <v>9333004 - Region Midtjylland5-9 år</v>
      </c>
      <c r="B14868" s="12" t="str">
        <f t="shared" si="1395"/>
        <v>933300</v>
      </c>
      <c r="C14868" s="14">
        <f t="shared" si="1393"/>
        <v>0</v>
      </c>
      <c r="D14868" s="14">
        <f t="shared" si="1394"/>
        <v>0</v>
      </c>
      <c r="E14868" s="19" t="str">
        <f t="shared" si="1396"/>
        <v>933300 - Arbejde med lastning og losning</v>
      </c>
      <c r="F14868" s="19" t="str">
        <f t="shared" si="1397"/>
        <v>5-9 år</v>
      </c>
      <c r="G14868" s="40" t="s">
        <v>516</v>
      </c>
      <c r="H14868" s="41" t="s">
        <v>274</v>
      </c>
      <c r="I14868" s="42" t="s">
        <v>517</v>
      </c>
      <c r="J14868" s="43" t="s">
        <v>15</v>
      </c>
      <c r="K14868" s="44">
        <v>40</v>
      </c>
      <c r="L14868" s="45">
        <v>27525.869321978244</v>
      </c>
      <c r="M14868" s="46">
        <v>29169.522173225079</v>
      </c>
      <c r="N14868" s="45"/>
      <c r="O14868" s="46"/>
    </row>
    <row r="14869" spans="1:15" x14ac:dyDescent="0.2">
      <c r="A14869" s="11" t="str">
        <f t="shared" si="1392"/>
        <v>9333004 - Region Midtjylland0-4 år</v>
      </c>
      <c r="B14869" s="12" t="str">
        <f t="shared" si="1395"/>
        <v>933300</v>
      </c>
      <c r="C14869" s="14">
        <f t="shared" si="1393"/>
        <v>0</v>
      </c>
      <c r="D14869" s="14">
        <f t="shared" si="1394"/>
        <v>0</v>
      </c>
      <c r="E14869" s="19" t="str">
        <f t="shared" si="1396"/>
        <v>933300 - Arbejde med lastning og losning</v>
      </c>
      <c r="F14869" s="19" t="str">
        <f t="shared" si="1397"/>
        <v>0-4 år</v>
      </c>
      <c r="G14869" s="40" t="s">
        <v>516</v>
      </c>
      <c r="H14869" s="41" t="s">
        <v>274</v>
      </c>
      <c r="I14869" s="42" t="s">
        <v>517</v>
      </c>
      <c r="J14869" s="43" t="s">
        <v>16</v>
      </c>
      <c r="K14869" s="44">
        <v>39</v>
      </c>
      <c r="L14869" s="45">
        <v>26230.856733089888</v>
      </c>
      <c r="M14869" s="46">
        <v>27797.180468615486</v>
      </c>
      <c r="N14869" s="45"/>
      <c r="O14869" s="46"/>
    </row>
    <row r="14870" spans="1:15" x14ac:dyDescent="0.2">
      <c r="A14870" s="11" t="str">
        <f t="shared" si="1392"/>
        <v>9333004 - Region Midtjylland10-14 år</v>
      </c>
      <c r="B14870" s="12" t="str">
        <f t="shared" si="1395"/>
        <v>933300</v>
      </c>
      <c r="C14870" s="14">
        <f t="shared" si="1393"/>
        <v>0</v>
      </c>
      <c r="D14870" s="14">
        <f t="shared" si="1394"/>
        <v>0</v>
      </c>
      <c r="E14870" s="19" t="str">
        <f t="shared" si="1396"/>
        <v>933300 - Arbejde med lastning og losning</v>
      </c>
      <c r="F14870" s="19" t="str">
        <f t="shared" si="1397"/>
        <v>10-14 år</v>
      </c>
      <c r="G14870" s="40" t="s">
        <v>516</v>
      </c>
      <c r="H14870" s="41" t="s">
        <v>274</v>
      </c>
      <c r="I14870" s="42" t="s">
        <v>517</v>
      </c>
      <c r="J14870" s="43" t="s">
        <v>17</v>
      </c>
      <c r="K14870" s="44">
        <v>23</v>
      </c>
      <c r="L14870" s="45">
        <v>30404.903661151548</v>
      </c>
      <c r="M14870" s="46">
        <v>32220.472354367499</v>
      </c>
      <c r="N14870" s="45"/>
      <c r="O14870" s="46"/>
    </row>
    <row r="14871" spans="1:15" x14ac:dyDescent="0.2">
      <c r="A14871" s="11" t="str">
        <f t="shared" si="1392"/>
        <v>9333004 - Region Midtjylland15-20 år</v>
      </c>
      <c r="B14871" s="12" t="str">
        <f t="shared" si="1395"/>
        <v>933300</v>
      </c>
      <c r="C14871" s="14">
        <f t="shared" si="1393"/>
        <v>0</v>
      </c>
      <c r="D14871" s="14">
        <f t="shared" si="1394"/>
        <v>0</v>
      </c>
      <c r="E14871" s="19" t="str">
        <f t="shared" si="1396"/>
        <v>933300 - Arbejde med lastning og losning</v>
      </c>
      <c r="F14871" s="19" t="str">
        <f t="shared" si="1397"/>
        <v>15-20 år</v>
      </c>
      <c r="G14871" s="40" t="s">
        <v>516</v>
      </c>
      <c r="H14871" s="41" t="s">
        <v>274</v>
      </c>
      <c r="I14871" s="42" t="s">
        <v>517</v>
      </c>
      <c r="J14871" s="43" t="s">
        <v>18</v>
      </c>
      <c r="K14871" s="44">
        <v>26</v>
      </c>
      <c r="L14871" s="45">
        <v>33778.316247708732</v>
      </c>
      <c r="M14871" s="46">
        <v>35814.634765762443</v>
      </c>
      <c r="N14871" s="45"/>
      <c r="O14871" s="46"/>
    </row>
    <row r="14872" spans="1:15" x14ac:dyDescent="0.2">
      <c r="A14872" s="11" t="str">
        <f t="shared" si="1392"/>
        <v>9333004 - Region Midtjylland20-24 år</v>
      </c>
      <c r="B14872" s="12" t="str">
        <f t="shared" si="1395"/>
        <v>933300</v>
      </c>
      <c r="C14872" s="14">
        <f t="shared" si="1393"/>
        <v>0</v>
      </c>
      <c r="D14872" s="14">
        <f t="shared" si="1394"/>
        <v>0</v>
      </c>
      <c r="E14872" s="19" t="str">
        <f t="shared" si="1396"/>
        <v>933300 - Arbejde med lastning og losning</v>
      </c>
      <c r="F14872" s="19" t="str">
        <f t="shared" si="1397"/>
        <v>20-24 år</v>
      </c>
      <c r="G14872" s="40" t="s">
        <v>516</v>
      </c>
      <c r="H14872" s="41" t="s">
        <v>274</v>
      </c>
      <c r="I14872" s="42" t="s">
        <v>517</v>
      </c>
      <c r="J14872" s="43" t="s">
        <v>19</v>
      </c>
      <c r="K14872" s="44">
        <v>36</v>
      </c>
      <c r="L14872" s="45">
        <v>33603.199450506567</v>
      </c>
      <c r="M14872" s="46">
        <v>35594.283183540931</v>
      </c>
      <c r="N14872" s="45"/>
      <c r="O14872" s="46"/>
    </row>
    <row r="14873" spans="1:15" x14ac:dyDescent="0.2">
      <c r="A14873" s="11" t="str">
        <f t="shared" ref="A14873:A14936" si="1398">B14873&amp;I14873&amp;F14873</f>
        <v>9333004 - Region Midtjylland25 år og derover</v>
      </c>
      <c r="B14873" s="12" t="str">
        <f t="shared" ref="B14873:B14936" si="1399">LEFT(E14873,6)</f>
        <v>933300</v>
      </c>
      <c r="C14873" s="14">
        <f t="shared" ref="C14873:C14936" si="1400">N14873*1.2</f>
        <v>0</v>
      </c>
      <c r="D14873" s="14">
        <f t="shared" ref="D14873:D14936" si="1401">O14873*1.2</f>
        <v>0</v>
      </c>
      <c r="E14873" s="19" t="str">
        <f t="shared" ref="E14873:E14936" si="1402">TRIM(H14873)</f>
        <v>933300 - Arbejde med lastning og losning</v>
      </c>
      <c r="F14873" s="19" t="str">
        <f t="shared" ref="F14873:F14936" si="1403">MID(J14873,6,30)</f>
        <v>25 år og derover</v>
      </c>
      <c r="G14873" s="40" t="s">
        <v>516</v>
      </c>
      <c r="H14873" s="41" t="s">
        <v>274</v>
      </c>
      <c r="I14873" s="42" t="s">
        <v>517</v>
      </c>
      <c r="J14873" s="43" t="s">
        <v>9</v>
      </c>
      <c r="K14873" s="44">
        <v>133</v>
      </c>
      <c r="L14873" s="45">
        <v>34226.580584962481</v>
      </c>
      <c r="M14873" s="46">
        <v>36238.006342017805</v>
      </c>
      <c r="N14873" s="45"/>
      <c r="O14873" s="46"/>
    </row>
    <row r="14874" spans="1:15" x14ac:dyDescent="0.2">
      <c r="A14874" s="11" t="str">
        <f t="shared" si="1398"/>
        <v>9333004 - Region MidtjyllandAlle uanset erf.</v>
      </c>
      <c r="B14874" s="12" t="str">
        <f t="shared" si="1399"/>
        <v>933300</v>
      </c>
      <c r="C14874" s="14">
        <f t="shared" si="1400"/>
        <v>0</v>
      </c>
      <c r="D14874" s="14">
        <f t="shared" si="1401"/>
        <v>0</v>
      </c>
      <c r="E14874" s="19" t="str">
        <f t="shared" si="1402"/>
        <v>933300 - Arbejde med lastning og losning</v>
      </c>
      <c r="F14874" s="19" t="str">
        <f t="shared" si="1403"/>
        <v>Alle uanset erf.</v>
      </c>
      <c r="G14874" s="40" t="s">
        <v>516</v>
      </c>
      <c r="H14874" s="41" t="s">
        <v>274</v>
      </c>
      <c r="I14874" s="42" t="s">
        <v>517</v>
      </c>
      <c r="J14874" s="43" t="s">
        <v>10</v>
      </c>
      <c r="K14874" s="44">
        <v>297</v>
      </c>
      <c r="L14874" s="45">
        <v>32896.260716492397</v>
      </c>
      <c r="M14874" s="46">
        <v>34809.003282490041</v>
      </c>
      <c r="N14874" s="45"/>
      <c r="O14874" s="46"/>
    </row>
    <row r="14875" spans="1:15" x14ac:dyDescent="0.2">
      <c r="A14875" s="11" t="str">
        <f t="shared" si="1398"/>
        <v>9333005 - Region Nordjylland4 år</v>
      </c>
      <c r="B14875" s="12" t="str">
        <f t="shared" si="1399"/>
        <v>933300</v>
      </c>
      <c r="C14875" s="14">
        <f t="shared" si="1400"/>
        <v>0</v>
      </c>
      <c r="D14875" s="14">
        <f t="shared" si="1401"/>
        <v>0</v>
      </c>
      <c r="E14875" s="19" t="str">
        <f t="shared" si="1402"/>
        <v>933300 - Arbejde med lastning og losning</v>
      </c>
      <c r="F14875" s="19" t="str">
        <f t="shared" si="1403"/>
        <v>4 år</v>
      </c>
      <c r="G14875" s="40" t="s">
        <v>516</v>
      </c>
      <c r="H14875" s="41" t="s">
        <v>274</v>
      </c>
      <c r="I14875" s="42" t="s">
        <v>21</v>
      </c>
      <c r="J14875" s="43" t="s">
        <v>24</v>
      </c>
      <c r="K14875" s="44">
        <v>13</v>
      </c>
      <c r="L14875" s="45">
        <v>25400.788809088255</v>
      </c>
      <c r="M14875" s="46">
        <v>26830.036556293384</v>
      </c>
      <c r="N14875" s="45"/>
      <c r="O14875" s="46"/>
    </row>
    <row r="14876" spans="1:15" x14ac:dyDescent="0.2">
      <c r="A14876" s="11" t="str">
        <f t="shared" si="1398"/>
        <v>9333005 - Region Nordjylland5-9 år</v>
      </c>
      <c r="B14876" s="12" t="str">
        <f t="shared" si="1399"/>
        <v>933300</v>
      </c>
      <c r="C14876" s="14">
        <f t="shared" si="1400"/>
        <v>0</v>
      </c>
      <c r="D14876" s="14">
        <f t="shared" si="1401"/>
        <v>0</v>
      </c>
      <c r="E14876" s="19" t="str">
        <f t="shared" si="1402"/>
        <v>933300 - Arbejde med lastning og losning</v>
      </c>
      <c r="F14876" s="19" t="str">
        <f t="shared" si="1403"/>
        <v>5-9 år</v>
      </c>
      <c r="G14876" s="40" t="s">
        <v>516</v>
      </c>
      <c r="H14876" s="41" t="s">
        <v>274</v>
      </c>
      <c r="I14876" s="42" t="s">
        <v>21</v>
      </c>
      <c r="J14876" s="43" t="s">
        <v>15</v>
      </c>
      <c r="K14876" s="44">
        <v>15</v>
      </c>
      <c r="L14876" s="45">
        <v>34245.63410906506</v>
      </c>
      <c r="M14876" s="46">
        <v>36290.544425527878</v>
      </c>
      <c r="N14876" s="45"/>
      <c r="O14876" s="46"/>
    </row>
    <row r="14877" spans="1:15" x14ac:dyDescent="0.2">
      <c r="A14877" s="11" t="str">
        <f t="shared" si="1398"/>
        <v>9333005 - Region Nordjylland0-4 år</v>
      </c>
      <c r="B14877" s="12" t="str">
        <f t="shared" si="1399"/>
        <v>933300</v>
      </c>
      <c r="C14877" s="14">
        <f t="shared" si="1400"/>
        <v>0</v>
      </c>
      <c r="D14877" s="14">
        <f t="shared" si="1401"/>
        <v>0</v>
      </c>
      <c r="E14877" s="19" t="str">
        <f t="shared" si="1402"/>
        <v>933300 - Arbejde med lastning og losning</v>
      </c>
      <c r="F14877" s="19" t="str">
        <f t="shared" si="1403"/>
        <v>0-4 år</v>
      </c>
      <c r="G14877" s="40" t="s">
        <v>516</v>
      </c>
      <c r="H14877" s="41" t="s">
        <v>274</v>
      </c>
      <c r="I14877" s="42" t="s">
        <v>21</v>
      </c>
      <c r="J14877" s="43" t="s">
        <v>16</v>
      </c>
      <c r="K14877" s="44">
        <v>32</v>
      </c>
      <c r="L14877" s="45">
        <v>25075.909877906797</v>
      </c>
      <c r="M14877" s="46">
        <v>26486.877386494321</v>
      </c>
      <c r="N14877" s="45"/>
      <c r="O14877" s="46"/>
    </row>
    <row r="14878" spans="1:15" x14ac:dyDescent="0.2">
      <c r="A14878" s="11" t="str">
        <f t="shared" si="1398"/>
        <v>9333005 - Region Nordjylland25 år og derover</v>
      </c>
      <c r="B14878" s="12" t="str">
        <f t="shared" si="1399"/>
        <v>933300</v>
      </c>
      <c r="C14878" s="14">
        <f t="shared" si="1400"/>
        <v>0</v>
      </c>
      <c r="D14878" s="14">
        <f t="shared" si="1401"/>
        <v>0</v>
      </c>
      <c r="E14878" s="19" t="str">
        <f t="shared" si="1402"/>
        <v>933300 - Arbejde med lastning og losning</v>
      </c>
      <c r="F14878" s="19" t="str">
        <f t="shared" si="1403"/>
        <v>25 år og derover</v>
      </c>
      <c r="G14878" s="40" t="s">
        <v>516</v>
      </c>
      <c r="H14878" s="41" t="s">
        <v>274</v>
      </c>
      <c r="I14878" s="42" t="s">
        <v>21</v>
      </c>
      <c r="J14878" s="43" t="s">
        <v>9</v>
      </c>
      <c r="K14878" s="44">
        <v>66</v>
      </c>
      <c r="L14878" s="45">
        <v>32846.013501904861</v>
      </c>
      <c r="M14878" s="46">
        <v>34822.85692214156</v>
      </c>
      <c r="N14878" s="45"/>
      <c r="O14878" s="46"/>
    </row>
    <row r="14879" spans="1:15" x14ac:dyDescent="0.2">
      <c r="A14879" s="11" t="str">
        <f t="shared" si="1398"/>
        <v>9333005 - Region NordjyllandAlle uanset erf.</v>
      </c>
      <c r="B14879" s="12" t="str">
        <f t="shared" si="1399"/>
        <v>933300</v>
      </c>
      <c r="C14879" s="14">
        <f t="shared" si="1400"/>
        <v>0</v>
      </c>
      <c r="D14879" s="14">
        <f t="shared" si="1401"/>
        <v>0</v>
      </c>
      <c r="E14879" s="19" t="str">
        <f t="shared" si="1402"/>
        <v>933300 - Arbejde med lastning og losning</v>
      </c>
      <c r="F14879" s="19" t="str">
        <f t="shared" si="1403"/>
        <v>Alle uanset erf.</v>
      </c>
      <c r="G14879" s="40" t="s">
        <v>516</v>
      </c>
      <c r="H14879" s="41" t="s">
        <v>274</v>
      </c>
      <c r="I14879" s="42" t="s">
        <v>21</v>
      </c>
      <c r="J14879" s="43" t="s">
        <v>10</v>
      </c>
      <c r="K14879" s="44">
        <v>135</v>
      </c>
      <c r="L14879" s="45">
        <v>32500.498570224845</v>
      </c>
      <c r="M14879" s="46">
        <v>34456.54711015604</v>
      </c>
      <c r="N14879" s="45"/>
      <c r="O14879" s="46"/>
    </row>
    <row r="14880" spans="1:15" x14ac:dyDescent="0.2">
      <c r="A14880" s="11" t="str">
        <f t="shared" si="1398"/>
        <v>9333006 - Alle regionerUnder 1 år</v>
      </c>
      <c r="B14880" s="12" t="str">
        <f t="shared" si="1399"/>
        <v>933300</v>
      </c>
      <c r="C14880" s="14">
        <f t="shared" si="1400"/>
        <v>0</v>
      </c>
      <c r="D14880" s="14">
        <f t="shared" si="1401"/>
        <v>0</v>
      </c>
      <c r="E14880" s="19" t="str">
        <f t="shared" si="1402"/>
        <v>933300 - Arbejde med lastning og losning</v>
      </c>
      <c r="F14880" s="19" t="str">
        <f t="shared" si="1403"/>
        <v>Under 1 år</v>
      </c>
      <c r="G14880" s="40" t="s">
        <v>516</v>
      </c>
      <c r="H14880" s="41" t="s">
        <v>274</v>
      </c>
      <c r="I14880" s="42" t="s">
        <v>11</v>
      </c>
      <c r="J14880" s="43" t="s">
        <v>13</v>
      </c>
      <c r="K14880" s="44">
        <v>62</v>
      </c>
      <c r="L14880" s="45">
        <v>27236.523827535617</v>
      </c>
      <c r="M14880" s="46">
        <v>28862.898984793101</v>
      </c>
      <c r="N14880" s="45"/>
      <c r="O14880" s="46"/>
    </row>
    <row r="14881" spans="1:15" x14ac:dyDescent="0.2">
      <c r="A14881" s="11" t="str">
        <f t="shared" si="1398"/>
        <v>9333006 - Alle regioner1 år</v>
      </c>
      <c r="B14881" s="12" t="str">
        <f t="shared" si="1399"/>
        <v>933300</v>
      </c>
      <c r="C14881" s="14">
        <f t="shared" si="1400"/>
        <v>0</v>
      </c>
      <c r="D14881" s="14">
        <f t="shared" si="1401"/>
        <v>0</v>
      </c>
      <c r="E14881" s="19" t="str">
        <f t="shared" si="1402"/>
        <v>933300 - Arbejde med lastning og losning</v>
      </c>
      <c r="F14881" s="19" t="str">
        <f t="shared" si="1403"/>
        <v>1 år</v>
      </c>
      <c r="G14881" s="40" t="s">
        <v>516</v>
      </c>
      <c r="H14881" s="41" t="s">
        <v>274</v>
      </c>
      <c r="I14881" s="42" t="s">
        <v>11</v>
      </c>
      <c r="J14881" s="43" t="s">
        <v>22</v>
      </c>
      <c r="K14881" s="44">
        <v>75</v>
      </c>
      <c r="L14881" s="45">
        <v>25628.111578135151</v>
      </c>
      <c r="M14881" s="46">
        <v>27158.443578724862</v>
      </c>
      <c r="N14881" s="45"/>
      <c r="O14881" s="46"/>
    </row>
    <row r="14882" spans="1:15" x14ac:dyDescent="0.2">
      <c r="A14882" s="11" t="str">
        <f t="shared" si="1398"/>
        <v>9333006 - Alle regioner2 år</v>
      </c>
      <c r="B14882" s="12" t="str">
        <f t="shared" si="1399"/>
        <v>933300</v>
      </c>
      <c r="C14882" s="14">
        <f t="shared" si="1400"/>
        <v>0</v>
      </c>
      <c r="D14882" s="14">
        <f t="shared" si="1401"/>
        <v>0</v>
      </c>
      <c r="E14882" s="19" t="str">
        <f t="shared" si="1402"/>
        <v>933300 - Arbejde med lastning og losning</v>
      </c>
      <c r="F14882" s="19" t="str">
        <f t="shared" si="1403"/>
        <v>2 år</v>
      </c>
      <c r="G14882" s="40" t="s">
        <v>516</v>
      </c>
      <c r="H14882" s="41" t="s">
        <v>274</v>
      </c>
      <c r="I14882" s="42" t="s">
        <v>11</v>
      </c>
      <c r="J14882" s="43" t="s">
        <v>23</v>
      </c>
      <c r="K14882" s="44">
        <v>69</v>
      </c>
      <c r="L14882" s="45">
        <v>27707.985835857671</v>
      </c>
      <c r="M14882" s="46">
        <v>29362.513414576169</v>
      </c>
      <c r="N14882" s="45"/>
      <c r="O14882" s="46"/>
    </row>
    <row r="14883" spans="1:15" x14ac:dyDescent="0.2">
      <c r="A14883" s="11" t="str">
        <f t="shared" si="1398"/>
        <v>9333006 - Alle regioner3 år</v>
      </c>
      <c r="B14883" s="12" t="str">
        <f t="shared" si="1399"/>
        <v>933300</v>
      </c>
      <c r="C14883" s="14">
        <f t="shared" si="1400"/>
        <v>0</v>
      </c>
      <c r="D14883" s="14">
        <f t="shared" si="1401"/>
        <v>0</v>
      </c>
      <c r="E14883" s="19" t="str">
        <f t="shared" si="1402"/>
        <v>933300 - Arbejde med lastning og losning</v>
      </c>
      <c r="F14883" s="19" t="str">
        <f t="shared" si="1403"/>
        <v>3 år</v>
      </c>
      <c r="G14883" s="40" t="s">
        <v>516</v>
      </c>
      <c r="H14883" s="41" t="s">
        <v>274</v>
      </c>
      <c r="I14883" s="42" t="s">
        <v>11</v>
      </c>
      <c r="J14883" s="43" t="s">
        <v>14</v>
      </c>
      <c r="K14883" s="44">
        <v>76</v>
      </c>
      <c r="L14883" s="45">
        <v>27908.819545725379</v>
      </c>
      <c r="M14883" s="46">
        <v>29575.339512258743</v>
      </c>
      <c r="N14883" s="45"/>
      <c r="O14883" s="46"/>
    </row>
    <row r="14884" spans="1:15" x14ac:dyDescent="0.2">
      <c r="A14884" s="11" t="str">
        <f t="shared" si="1398"/>
        <v>9333006 - Alle regioner4 år</v>
      </c>
      <c r="B14884" s="12" t="str">
        <f t="shared" si="1399"/>
        <v>933300</v>
      </c>
      <c r="C14884" s="14">
        <f t="shared" si="1400"/>
        <v>0</v>
      </c>
      <c r="D14884" s="14">
        <f t="shared" si="1401"/>
        <v>0</v>
      </c>
      <c r="E14884" s="19" t="str">
        <f t="shared" si="1402"/>
        <v>933300 - Arbejde med lastning og losning</v>
      </c>
      <c r="F14884" s="19" t="str">
        <f t="shared" si="1403"/>
        <v>4 år</v>
      </c>
      <c r="G14884" s="40" t="s">
        <v>516</v>
      </c>
      <c r="H14884" s="41" t="s">
        <v>274</v>
      </c>
      <c r="I14884" s="42" t="s">
        <v>11</v>
      </c>
      <c r="J14884" s="43" t="s">
        <v>24</v>
      </c>
      <c r="K14884" s="44">
        <v>82</v>
      </c>
      <c r="L14884" s="45">
        <v>28109.968110524336</v>
      </c>
      <c r="M14884" s="46">
        <v>29775.562493089477</v>
      </c>
      <c r="N14884" s="45"/>
      <c r="O14884" s="46"/>
    </row>
    <row r="14885" spans="1:15" x14ac:dyDescent="0.2">
      <c r="A14885" s="11" t="str">
        <f t="shared" si="1398"/>
        <v>9333006 - Alle regioner5-9 år</v>
      </c>
      <c r="B14885" s="12" t="str">
        <f t="shared" si="1399"/>
        <v>933300</v>
      </c>
      <c r="C14885" s="14">
        <f t="shared" si="1400"/>
        <v>0</v>
      </c>
      <c r="D14885" s="14">
        <f t="shared" si="1401"/>
        <v>0</v>
      </c>
      <c r="E14885" s="19" t="str">
        <f t="shared" si="1402"/>
        <v>933300 - Arbejde med lastning og losning</v>
      </c>
      <c r="F14885" s="19" t="str">
        <f t="shared" si="1403"/>
        <v>5-9 år</v>
      </c>
      <c r="G14885" s="40" t="s">
        <v>516</v>
      </c>
      <c r="H14885" s="41" t="s">
        <v>274</v>
      </c>
      <c r="I14885" s="42" t="s">
        <v>11</v>
      </c>
      <c r="J14885" s="43" t="s">
        <v>15</v>
      </c>
      <c r="K14885" s="44">
        <v>361</v>
      </c>
      <c r="L14885" s="45">
        <v>30893.743837058268</v>
      </c>
      <c r="M14885" s="46">
        <v>32738.502654645388</v>
      </c>
      <c r="N14885" s="45"/>
      <c r="O14885" s="46"/>
    </row>
    <row r="14886" spans="1:15" x14ac:dyDescent="0.2">
      <c r="A14886" s="11" t="str">
        <f t="shared" si="1398"/>
        <v>9333006 - Alle regioner0-4 år</v>
      </c>
      <c r="B14886" s="12" t="str">
        <f t="shared" si="1399"/>
        <v>933300</v>
      </c>
      <c r="C14886" s="14">
        <f t="shared" si="1400"/>
        <v>0</v>
      </c>
      <c r="D14886" s="14">
        <f t="shared" si="1401"/>
        <v>0</v>
      </c>
      <c r="E14886" s="19" t="str">
        <f t="shared" si="1402"/>
        <v>933300 - Arbejde med lastning og losning</v>
      </c>
      <c r="F14886" s="19" t="str">
        <f t="shared" si="1403"/>
        <v>0-4 år</v>
      </c>
      <c r="G14886" s="40" t="s">
        <v>516</v>
      </c>
      <c r="H14886" s="41" t="s">
        <v>274</v>
      </c>
      <c r="I14886" s="42" t="s">
        <v>11</v>
      </c>
      <c r="J14886" s="43" t="s">
        <v>16</v>
      </c>
      <c r="K14886" s="44">
        <v>364</v>
      </c>
      <c r="L14886" s="45">
        <v>27441.679357429923</v>
      </c>
      <c r="M14886" s="46">
        <v>29080.304971438309</v>
      </c>
      <c r="N14886" s="45"/>
      <c r="O14886" s="46"/>
    </row>
    <row r="14887" spans="1:15" x14ac:dyDescent="0.2">
      <c r="A14887" s="11" t="str">
        <f t="shared" si="1398"/>
        <v>9333006 - Alle regioner10-14 år</v>
      </c>
      <c r="B14887" s="12" t="str">
        <f t="shared" si="1399"/>
        <v>933300</v>
      </c>
      <c r="C14887" s="14">
        <f t="shared" si="1400"/>
        <v>0</v>
      </c>
      <c r="D14887" s="14">
        <f t="shared" si="1401"/>
        <v>0</v>
      </c>
      <c r="E14887" s="19" t="str">
        <f t="shared" si="1402"/>
        <v>933300 - Arbejde med lastning og losning</v>
      </c>
      <c r="F14887" s="19" t="str">
        <f t="shared" si="1403"/>
        <v>10-14 år</v>
      </c>
      <c r="G14887" s="40" t="s">
        <v>516</v>
      </c>
      <c r="H14887" s="41" t="s">
        <v>274</v>
      </c>
      <c r="I14887" s="42" t="s">
        <v>11</v>
      </c>
      <c r="J14887" s="43" t="s">
        <v>17</v>
      </c>
      <c r="K14887" s="44">
        <v>193</v>
      </c>
      <c r="L14887" s="45">
        <v>30557.940913615668</v>
      </c>
      <c r="M14887" s="46">
        <v>32382.64792371518</v>
      </c>
      <c r="N14887" s="45"/>
      <c r="O14887" s="46"/>
    </row>
    <row r="14888" spans="1:15" x14ac:dyDescent="0.2">
      <c r="A14888" s="11" t="str">
        <f t="shared" si="1398"/>
        <v>9333006 - Alle regioner15-20 år</v>
      </c>
      <c r="B14888" s="12" t="str">
        <f t="shared" si="1399"/>
        <v>933300</v>
      </c>
      <c r="C14888" s="14">
        <f t="shared" si="1400"/>
        <v>0</v>
      </c>
      <c r="D14888" s="14">
        <f t="shared" si="1401"/>
        <v>0</v>
      </c>
      <c r="E14888" s="19" t="str">
        <f t="shared" si="1402"/>
        <v>933300 - Arbejde med lastning og losning</v>
      </c>
      <c r="F14888" s="19" t="str">
        <f t="shared" si="1403"/>
        <v>15-20 år</v>
      </c>
      <c r="G14888" s="40" t="s">
        <v>516</v>
      </c>
      <c r="H14888" s="41" t="s">
        <v>274</v>
      </c>
      <c r="I14888" s="42" t="s">
        <v>11</v>
      </c>
      <c r="J14888" s="43" t="s">
        <v>18</v>
      </c>
      <c r="K14888" s="44">
        <v>166</v>
      </c>
      <c r="L14888" s="45">
        <v>30811.373393582344</v>
      </c>
      <c r="M14888" s="46">
        <v>32651.213623033556</v>
      </c>
      <c r="N14888" s="45"/>
      <c r="O14888" s="46"/>
    </row>
    <row r="14889" spans="1:15" x14ac:dyDescent="0.2">
      <c r="A14889" s="11" t="str">
        <f t="shared" si="1398"/>
        <v>9333006 - Alle regioner20-24 år</v>
      </c>
      <c r="B14889" s="12" t="str">
        <f t="shared" si="1399"/>
        <v>933300</v>
      </c>
      <c r="C14889" s="14">
        <f t="shared" si="1400"/>
        <v>0</v>
      </c>
      <c r="D14889" s="14">
        <f t="shared" si="1401"/>
        <v>0</v>
      </c>
      <c r="E14889" s="19" t="str">
        <f t="shared" si="1402"/>
        <v>933300 - Arbejde med lastning og losning</v>
      </c>
      <c r="F14889" s="19" t="str">
        <f t="shared" si="1403"/>
        <v>20-24 år</v>
      </c>
      <c r="G14889" s="40" t="s">
        <v>516</v>
      </c>
      <c r="H14889" s="41" t="s">
        <v>274</v>
      </c>
      <c r="I14889" s="42" t="s">
        <v>11</v>
      </c>
      <c r="J14889" s="43" t="s">
        <v>19</v>
      </c>
      <c r="K14889" s="44">
        <v>173</v>
      </c>
      <c r="L14889" s="45">
        <v>31879.258833213062</v>
      </c>
      <c r="M14889" s="46">
        <v>33782.865729835525</v>
      </c>
      <c r="N14889" s="45"/>
      <c r="O14889" s="46"/>
    </row>
    <row r="14890" spans="1:15" x14ac:dyDescent="0.2">
      <c r="A14890" s="11" t="str">
        <f t="shared" si="1398"/>
        <v>9333006 - Alle regioner25 år og derover</v>
      </c>
      <c r="B14890" s="12" t="str">
        <f t="shared" si="1399"/>
        <v>933300</v>
      </c>
      <c r="C14890" s="14">
        <f t="shared" si="1400"/>
        <v>0</v>
      </c>
      <c r="D14890" s="14">
        <f t="shared" si="1401"/>
        <v>0</v>
      </c>
      <c r="E14890" s="19" t="str">
        <f t="shared" si="1402"/>
        <v>933300 - Arbejde med lastning og losning</v>
      </c>
      <c r="F14890" s="19" t="str">
        <f t="shared" si="1403"/>
        <v>25 år og derover</v>
      </c>
      <c r="G14890" s="40" t="s">
        <v>516</v>
      </c>
      <c r="H14890" s="41" t="s">
        <v>274</v>
      </c>
      <c r="I14890" s="42" t="s">
        <v>11</v>
      </c>
      <c r="J14890" s="43" t="s">
        <v>9</v>
      </c>
      <c r="K14890" s="44">
        <v>755</v>
      </c>
      <c r="L14890" s="45">
        <v>31907.578023309114</v>
      </c>
      <c r="M14890" s="46">
        <v>33812.875944363972</v>
      </c>
      <c r="N14890" s="45"/>
      <c r="O14890" s="46"/>
    </row>
    <row r="14891" spans="1:15" x14ac:dyDescent="0.2">
      <c r="A14891" s="11" t="str">
        <f t="shared" si="1398"/>
        <v>9333006 - Alle regionerAlle uanset erf.</v>
      </c>
      <c r="B14891" s="12" t="str">
        <f t="shared" si="1399"/>
        <v>933300</v>
      </c>
      <c r="C14891" s="14">
        <f t="shared" si="1400"/>
        <v>0</v>
      </c>
      <c r="D14891" s="14">
        <f t="shared" si="1401"/>
        <v>0</v>
      </c>
      <c r="E14891" s="19" t="str">
        <f t="shared" si="1402"/>
        <v>933300 - Arbejde med lastning og losning</v>
      </c>
      <c r="F14891" s="19" t="str">
        <f t="shared" si="1403"/>
        <v>Alle uanset erf.</v>
      </c>
      <c r="G14891" s="40" t="s">
        <v>516</v>
      </c>
      <c r="H14891" s="41" t="s">
        <v>274</v>
      </c>
      <c r="I14891" s="42" t="s">
        <v>11</v>
      </c>
      <c r="J14891" s="43" t="s">
        <v>10</v>
      </c>
      <c r="K14891" s="44">
        <v>2012</v>
      </c>
      <c r="L14891" s="45">
        <v>30903.566451481351</v>
      </c>
      <c r="M14891" s="46">
        <v>32748.91180706349</v>
      </c>
      <c r="N14891" s="45"/>
      <c r="O14891" s="46"/>
    </row>
    <row r="14892" spans="1:15" x14ac:dyDescent="0.2">
      <c r="A14892" s="11" t="str">
        <f t="shared" si="1398"/>
        <v>9334101 - Region HovedstadenUnder 1 år</v>
      </c>
      <c r="B14892" s="12" t="str">
        <f t="shared" si="1399"/>
        <v>933410</v>
      </c>
      <c r="C14892" s="14">
        <f t="shared" si="1400"/>
        <v>0</v>
      </c>
      <c r="D14892" s="14">
        <f t="shared" si="1401"/>
        <v>0</v>
      </c>
      <c r="E14892" s="19" t="str">
        <f t="shared" si="1402"/>
        <v>933410 - Lager- og pakhusarbejde</v>
      </c>
      <c r="F14892" s="19" t="str">
        <f t="shared" si="1403"/>
        <v>Under 1 år</v>
      </c>
      <c r="G14892" s="40" t="s">
        <v>516</v>
      </c>
      <c r="H14892" s="41" t="s">
        <v>275</v>
      </c>
      <c r="I14892" s="42" t="s">
        <v>8</v>
      </c>
      <c r="J14892" s="43" t="s">
        <v>13</v>
      </c>
      <c r="K14892" s="44">
        <v>1444</v>
      </c>
      <c r="L14892" s="45">
        <v>22879.637465771651</v>
      </c>
      <c r="M14892" s="46">
        <v>24239.007317294629</v>
      </c>
      <c r="N14892" s="45"/>
      <c r="O14892" s="46"/>
    </row>
    <row r="14893" spans="1:15" x14ac:dyDescent="0.2">
      <c r="A14893" s="11" t="str">
        <f t="shared" si="1398"/>
        <v>9334101 - Region Hovedstaden1 år</v>
      </c>
      <c r="B14893" s="12" t="str">
        <f t="shared" si="1399"/>
        <v>933410</v>
      </c>
      <c r="C14893" s="14">
        <f t="shared" si="1400"/>
        <v>0</v>
      </c>
      <c r="D14893" s="14">
        <f t="shared" si="1401"/>
        <v>0</v>
      </c>
      <c r="E14893" s="19" t="str">
        <f t="shared" si="1402"/>
        <v>933410 - Lager- og pakhusarbejde</v>
      </c>
      <c r="F14893" s="19" t="str">
        <f t="shared" si="1403"/>
        <v>1 år</v>
      </c>
      <c r="G14893" s="40" t="s">
        <v>516</v>
      </c>
      <c r="H14893" s="41" t="s">
        <v>275</v>
      </c>
      <c r="I14893" s="42" t="s">
        <v>8</v>
      </c>
      <c r="J14893" s="43" t="s">
        <v>22</v>
      </c>
      <c r="K14893" s="44">
        <v>1353</v>
      </c>
      <c r="L14893" s="45">
        <v>23199.912917776219</v>
      </c>
      <c r="M14893" s="46">
        <v>24578.311602002039</v>
      </c>
      <c r="N14893" s="45"/>
      <c r="O14893" s="46"/>
    </row>
    <row r="14894" spans="1:15" x14ac:dyDescent="0.2">
      <c r="A14894" s="11" t="str">
        <f t="shared" si="1398"/>
        <v>9334101 - Region Hovedstaden2 år</v>
      </c>
      <c r="B14894" s="12" t="str">
        <f t="shared" si="1399"/>
        <v>933410</v>
      </c>
      <c r="C14894" s="14">
        <f t="shared" si="1400"/>
        <v>0</v>
      </c>
      <c r="D14894" s="14">
        <f t="shared" si="1401"/>
        <v>0</v>
      </c>
      <c r="E14894" s="19" t="str">
        <f t="shared" si="1402"/>
        <v>933410 - Lager- og pakhusarbejde</v>
      </c>
      <c r="F14894" s="19" t="str">
        <f t="shared" si="1403"/>
        <v>2 år</v>
      </c>
      <c r="G14894" s="40" t="s">
        <v>516</v>
      </c>
      <c r="H14894" s="41" t="s">
        <v>275</v>
      </c>
      <c r="I14894" s="42" t="s">
        <v>8</v>
      </c>
      <c r="J14894" s="43" t="s">
        <v>23</v>
      </c>
      <c r="K14894" s="44">
        <v>1081</v>
      </c>
      <c r="L14894" s="45">
        <v>23308.112643478391</v>
      </c>
      <c r="M14894" s="46">
        <v>24692.939901814385</v>
      </c>
      <c r="N14894" s="45"/>
      <c r="O14894" s="46"/>
    </row>
    <row r="14895" spans="1:15" x14ac:dyDescent="0.2">
      <c r="A14895" s="11" t="str">
        <f t="shared" si="1398"/>
        <v>9334101 - Region Hovedstaden3 år</v>
      </c>
      <c r="B14895" s="12" t="str">
        <f t="shared" si="1399"/>
        <v>933410</v>
      </c>
      <c r="C14895" s="14">
        <f t="shared" si="1400"/>
        <v>0</v>
      </c>
      <c r="D14895" s="14">
        <f t="shared" si="1401"/>
        <v>0</v>
      </c>
      <c r="E14895" s="19" t="str">
        <f t="shared" si="1402"/>
        <v>933410 - Lager- og pakhusarbejde</v>
      </c>
      <c r="F14895" s="19" t="str">
        <f t="shared" si="1403"/>
        <v>3 år</v>
      </c>
      <c r="G14895" s="40" t="s">
        <v>516</v>
      </c>
      <c r="H14895" s="41" t="s">
        <v>275</v>
      </c>
      <c r="I14895" s="42" t="s">
        <v>8</v>
      </c>
      <c r="J14895" s="43" t="s">
        <v>14</v>
      </c>
      <c r="K14895" s="44">
        <v>883</v>
      </c>
      <c r="L14895" s="45">
        <v>23633.242211397177</v>
      </c>
      <c r="M14895" s="46">
        <v>25037.386704681874</v>
      </c>
      <c r="N14895" s="45"/>
      <c r="O14895" s="46"/>
    </row>
    <row r="14896" spans="1:15" x14ac:dyDescent="0.2">
      <c r="A14896" s="11" t="str">
        <f t="shared" si="1398"/>
        <v>9334101 - Region Hovedstaden4 år</v>
      </c>
      <c r="B14896" s="12" t="str">
        <f t="shared" si="1399"/>
        <v>933410</v>
      </c>
      <c r="C14896" s="14">
        <f t="shared" si="1400"/>
        <v>0</v>
      </c>
      <c r="D14896" s="14">
        <f t="shared" si="1401"/>
        <v>0</v>
      </c>
      <c r="E14896" s="19" t="str">
        <f t="shared" si="1402"/>
        <v>933410 - Lager- og pakhusarbejde</v>
      </c>
      <c r="F14896" s="19" t="str">
        <f t="shared" si="1403"/>
        <v>4 år</v>
      </c>
      <c r="G14896" s="40" t="s">
        <v>516</v>
      </c>
      <c r="H14896" s="41" t="s">
        <v>275</v>
      </c>
      <c r="I14896" s="42" t="s">
        <v>8</v>
      </c>
      <c r="J14896" s="43" t="s">
        <v>24</v>
      </c>
      <c r="K14896" s="44">
        <v>710</v>
      </c>
      <c r="L14896" s="45">
        <v>24652.005963786007</v>
      </c>
      <c r="M14896" s="46">
        <v>26116.679245295327</v>
      </c>
      <c r="N14896" s="45"/>
      <c r="O14896" s="46"/>
    </row>
    <row r="14897" spans="1:15" x14ac:dyDescent="0.2">
      <c r="A14897" s="11" t="str">
        <f t="shared" si="1398"/>
        <v>9334101 - Region Hovedstaden5-9 år</v>
      </c>
      <c r="B14897" s="12" t="str">
        <f t="shared" si="1399"/>
        <v>933410</v>
      </c>
      <c r="C14897" s="14">
        <f t="shared" si="1400"/>
        <v>0</v>
      </c>
      <c r="D14897" s="14">
        <f t="shared" si="1401"/>
        <v>0</v>
      </c>
      <c r="E14897" s="19" t="str">
        <f t="shared" si="1402"/>
        <v>933410 - Lager- og pakhusarbejde</v>
      </c>
      <c r="F14897" s="19" t="str">
        <f t="shared" si="1403"/>
        <v>5-9 år</v>
      </c>
      <c r="G14897" s="40" t="s">
        <v>516</v>
      </c>
      <c r="H14897" s="41" t="s">
        <v>275</v>
      </c>
      <c r="I14897" s="42" t="s">
        <v>8</v>
      </c>
      <c r="J14897" s="43" t="s">
        <v>15</v>
      </c>
      <c r="K14897" s="44">
        <v>2415</v>
      </c>
      <c r="L14897" s="45">
        <v>25289.777515940674</v>
      </c>
      <c r="M14897" s="46">
        <v>26792.343330557436</v>
      </c>
      <c r="N14897" s="45"/>
      <c r="O14897" s="46"/>
    </row>
    <row r="14898" spans="1:15" x14ac:dyDescent="0.2">
      <c r="A14898" s="11" t="str">
        <f t="shared" si="1398"/>
        <v>9334101 - Region Hovedstaden0-4 år</v>
      </c>
      <c r="B14898" s="12" t="str">
        <f t="shared" si="1399"/>
        <v>933410</v>
      </c>
      <c r="C14898" s="14">
        <f t="shared" si="1400"/>
        <v>0</v>
      </c>
      <c r="D14898" s="14">
        <f t="shared" si="1401"/>
        <v>0</v>
      </c>
      <c r="E14898" s="19" t="str">
        <f t="shared" si="1402"/>
        <v>933410 - Lager- og pakhusarbejde</v>
      </c>
      <c r="F14898" s="19" t="str">
        <f t="shared" si="1403"/>
        <v>0-4 år</v>
      </c>
      <c r="G14898" s="40" t="s">
        <v>516</v>
      </c>
      <c r="H14898" s="41" t="s">
        <v>275</v>
      </c>
      <c r="I14898" s="42" t="s">
        <v>8</v>
      </c>
      <c r="J14898" s="43" t="s">
        <v>16</v>
      </c>
      <c r="K14898" s="44">
        <v>5471</v>
      </c>
      <c r="L14898" s="45">
        <v>23321.866405227825</v>
      </c>
      <c r="M14898" s="46">
        <v>24706.721190260818</v>
      </c>
      <c r="N14898" s="45"/>
      <c r="O14898" s="46"/>
    </row>
    <row r="14899" spans="1:15" x14ac:dyDescent="0.2">
      <c r="A14899" s="11" t="str">
        <f t="shared" si="1398"/>
        <v>9334101 - Region Hovedstaden10-14 år</v>
      </c>
      <c r="B14899" s="12" t="str">
        <f t="shared" si="1399"/>
        <v>933410</v>
      </c>
      <c r="C14899" s="14">
        <f t="shared" si="1400"/>
        <v>0</v>
      </c>
      <c r="D14899" s="14">
        <f t="shared" si="1401"/>
        <v>0</v>
      </c>
      <c r="E14899" s="19" t="str">
        <f t="shared" si="1402"/>
        <v>933410 - Lager- og pakhusarbejde</v>
      </c>
      <c r="F14899" s="19" t="str">
        <f t="shared" si="1403"/>
        <v>10-14 år</v>
      </c>
      <c r="G14899" s="40" t="s">
        <v>516</v>
      </c>
      <c r="H14899" s="41" t="s">
        <v>275</v>
      </c>
      <c r="I14899" s="42" t="s">
        <v>8</v>
      </c>
      <c r="J14899" s="43" t="s">
        <v>17</v>
      </c>
      <c r="K14899" s="44">
        <v>1206</v>
      </c>
      <c r="L14899" s="45">
        <v>26497.847014835595</v>
      </c>
      <c r="M14899" s="46">
        <v>28080.113547034147</v>
      </c>
      <c r="N14899" s="45"/>
      <c r="O14899" s="46"/>
    </row>
    <row r="14900" spans="1:15" x14ac:dyDescent="0.2">
      <c r="A14900" s="11" t="str">
        <f t="shared" si="1398"/>
        <v>9334101 - Region Hovedstaden15-20 år</v>
      </c>
      <c r="B14900" s="12" t="str">
        <f t="shared" si="1399"/>
        <v>933410</v>
      </c>
      <c r="C14900" s="14">
        <f t="shared" si="1400"/>
        <v>0</v>
      </c>
      <c r="D14900" s="14">
        <f t="shared" si="1401"/>
        <v>0</v>
      </c>
      <c r="E14900" s="19" t="str">
        <f t="shared" si="1402"/>
        <v>933410 - Lager- og pakhusarbejde</v>
      </c>
      <c r="F14900" s="19" t="str">
        <f t="shared" si="1403"/>
        <v>15-20 år</v>
      </c>
      <c r="G14900" s="40" t="s">
        <v>516</v>
      </c>
      <c r="H14900" s="41" t="s">
        <v>275</v>
      </c>
      <c r="I14900" s="42" t="s">
        <v>8</v>
      </c>
      <c r="J14900" s="43" t="s">
        <v>18</v>
      </c>
      <c r="K14900" s="44">
        <v>679</v>
      </c>
      <c r="L14900" s="45">
        <v>27063.300393958198</v>
      </c>
      <c r="M14900" s="46">
        <v>28671.238224847944</v>
      </c>
      <c r="N14900" s="45"/>
      <c r="O14900" s="46"/>
    </row>
    <row r="14901" spans="1:15" x14ac:dyDescent="0.2">
      <c r="A14901" s="11" t="str">
        <f t="shared" si="1398"/>
        <v>9334101 - Region Hovedstaden20-24 år</v>
      </c>
      <c r="B14901" s="12" t="str">
        <f t="shared" si="1399"/>
        <v>933410</v>
      </c>
      <c r="C14901" s="14">
        <f t="shared" si="1400"/>
        <v>0</v>
      </c>
      <c r="D14901" s="14">
        <f t="shared" si="1401"/>
        <v>0</v>
      </c>
      <c r="E14901" s="19" t="str">
        <f t="shared" si="1402"/>
        <v>933410 - Lager- og pakhusarbejde</v>
      </c>
      <c r="F14901" s="19" t="str">
        <f t="shared" si="1403"/>
        <v>20-24 år</v>
      </c>
      <c r="G14901" s="40" t="s">
        <v>516</v>
      </c>
      <c r="H14901" s="41" t="s">
        <v>275</v>
      </c>
      <c r="I14901" s="42" t="s">
        <v>8</v>
      </c>
      <c r="J14901" s="43" t="s">
        <v>19</v>
      </c>
      <c r="K14901" s="44">
        <v>636</v>
      </c>
      <c r="L14901" s="45">
        <v>27909.388137540085</v>
      </c>
      <c r="M14901" s="46">
        <v>29567.595391277504</v>
      </c>
      <c r="N14901" s="45"/>
      <c r="O14901" s="46"/>
    </row>
    <row r="14902" spans="1:15" x14ac:dyDescent="0.2">
      <c r="A14902" s="11" t="str">
        <f t="shared" si="1398"/>
        <v>9334101 - Region Hovedstaden25 år og derover</v>
      </c>
      <c r="B14902" s="12" t="str">
        <f t="shared" si="1399"/>
        <v>933410</v>
      </c>
      <c r="C14902" s="14">
        <f t="shared" si="1400"/>
        <v>0</v>
      </c>
      <c r="D14902" s="14">
        <f t="shared" si="1401"/>
        <v>0</v>
      </c>
      <c r="E14902" s="19" t="str">
        <f t="shared" si="1402"/>
        <v>933410 - Lager- og pakhusarbejde</v>
      </c>
      <c r="F14902" s="19" t="str">
        <f t="shared" si="1403"/>
        <v>25 år og derover</v>
      </c>
      <c r="G14902" s="40" t="s">
        <v>516</v>
      </c>
      <c r="H14902" s="41" t="s">
        <v>275</v>
      </c>
      <c r="I14902" s="42" t="s">
        <v>8</v>
      </c>
      <c r="J14902" s="43" t="s">
        <v>9</v>
      </c>
      <c r="K14902" s="44">
        <v>2393</v>
      </c>
      <c r="L14902" s="45">
        <v>29434.385105984624</v>
      </c>
      <c r="M14902" s="46">
        <v>31155.740811940821</v>
      </c>
      <c r="N14902" s="45"/>
      <c r="O14902" s="46"/>
    </row>
    <row r="14903" spans="1:15" x14ac:dyDescent="0.2">
      <c r="A14903" s="11" t="str">
        <f t="shared" si="1398"/>
        <v>9334101 - Region HovedstadenAlle uanset erf.</v>
      </c>
      <c r="B14903" s="12" t="str">
        <f t="shared" si="1399"/>
        <v>933410</v>
      </c>
      <c r="C14903" s="14">
        <f t="shared" si="1400"/>
        <v>0</v>
      </c>
      <c r="D14903" s="14">
        <f t="shared" si="1401"/>
        <v>0</v>
      </c>
      <c r="E14903" s="19" t="str">
        <f t="shared" si="1402"/>
        <v>933410 - Lager- og pakhusarbejde</v>
      </c>
      <c r="F14903" s="19" t="str">
        <f t="shared" si="1403"/>
        <v>Alle uanset erf.</v>
      </c>
      <c r="G14903" s="40" t="s">
        <v>516</v>
      </c>
      <c r="H14903" s="41" t="s">
        <v>275</v>
      </c>
      <c r="I14903" s="42" t="s">
        <v>8</v>
      </c>
      <c r="J14903" s="43" t="s">
        <v>10</v>
      </c>
      <c r="K14903" s="44">
        <v>12800</v>
      </c>
      <c r="L14903" s="45">
        <v>25449.804743857068</v>
      </c>
      <c r="M14903" s="46">
        <v>26961.878409696463</v>
      </c>
      <c r="N14903" s="45"/>
      <c r="O14903" s="46"/>
    </row>
    <row r="14904" spans="1:15" x14ac:dyDescent="0.2">
      <c r="A14904" s="11" t="str">
        <f t="shared" si="1398"/>
        <v>9334102 - Region SjællandUnder 1 år</v>
      </c>
      <c r="B14904" s="12" t="str">
        <f t="shared" si="1399"/>
        <v>933410</v>
      </c>
      <c r="C14904" s="14">
        <f t="shared" si="1400"/>
        <v>0</v>
      </c>
      <c r="D14904" s="14">
        <f t="shared" si="1401"/>
        <v>0</v>
      </c>
      <c r="E14904" s="19" t="str">
        <f t="shared" si="1402"/>
        <v>933410 - Lager- og pakhusarbejde</v>
      </c>
      <c r="F14904" s="19" t="str">
        <f t="shared" si="1403"/>
        <v>Under 1 år</v>
      </c>
      <c r="G14904" s="40" t="s">
        <v>516</v>
      </c>
      <c r="H14904" s="41" t="s">
        <v>275</v>
      </c>
      <c r="I14904" s="42" t="s">
        <v>20</v>
      </c>
      <c r="J14904" s="43" t="s">
        <v>13</v>
      </c>
      <c r="K14904" s="44">
        <v>295</v>
      </c>
      <c r="L14904" s="45">
        <v>24450.051862202239</v>
      </c>
      <c r="M14904" s="46">
        <v>25901.95638717059</v>
      </c>
      <c r="N14904" s="45"/>
      <c r="O14904" s="46"/>
    </row>
    <row r="14905" spans="1:15" x14ac:dyDescent="0.2">
      <c r="A14905" s="11" t="str">
        <f t="shared" si="1398"/>
        <v>9334102 - Region Sjælland1 år</v>
      </c>
      <c r="B14905" s="12" t="str">
        <f t="shared" si="1399"/>
        <v>933410</v>
      </c>
      <c r="C14905" s="14">
        <f t="shared" si="1400"/>
        <v>0</v>
      </c>
      <c r="D14905" s="14">
        <f t="shared" si="1401"/>
        <v>0</v>
      </c>
      <c r="E14905" s="19" t="str">
        <f t="shared" si="1402"/>
        <v>933410 - Lager- og pakhusarbejde</v>
      </c>
      <c r="F14905" s="19" t="str">
        <f t="shared" si="1403"/>
        <v>1 år</v>
      </c>
      <c r="G14905" s="40" t="s">
        <v>516</v>
      </c>
      <c r="H14905" s="41" t="s">
        <v>275</v>
      </c>
      <c r="I14905" s="42" t="s">
        <v>20</v>
      </c>
      <c r="J14905" s="43" t="s">
        <v>22</v>
      </c>
      <c r="K14905" s="44">
        <v>296</v>
      </c>
      <c r="L14905" s="45">
        <v>24720.017311995744</v>
      </c>
      <c r="M14905" s="46">
        <v>26188.731416986469</v>
      </c>
      <c r="N14905" s="45"/>
      <c r="O14905" s="46"/>
    </row>
    <row r="14906" spans="1:15" x14ac:dyDescent="0.2">
      <c r="A14906" s="11" t="str">
        <f t="shared" si="1398"/>
        <v>9334102 - Region Sjælland2 år</v>
      </c>
      <c r="B14906" s="12" t="str">
        <f t="shared" si="1399"/>
        <v>933410</v>
      </c>
      <c r="C14906" s="14">
        <f t="shared" si="1400"/>
        <v>0</v>
      </c>
      <c r="D14906" s="14">
        <f t="shared" si="1401"/>
        <v>0</v>
      </c>
      <c r="E14906" s="19" t="str">
        <f t="shared" si="1402"/>
        <v>933410 - Lager- og pakhusarbejde</v>
      </c>
      <c r="F14906" s="19" t="str">
        <f t="shared" si="1403"/>
        <v>2 år</v>
      </c>
      <c r="G14906" s="40" t="s">
        <v>516</v>
      </c>
      <c r="H14906" s="41" t="s">
        <v>275</v>
      </c>
      <c r="I14906" s="42" t="s">
        <v>20</v>
      </c>
      <c r="J14906" s="43" t="s">
        <v>23</v>
      </c>
      <c r="K14906" s="44">
        <v>253</v>
      </c>
      <c r="L14906" s="45">
        <v>26004.091769056689</v>
      </c>
      <c r="M14906" s="46">
        <v>27548.279025589771</v>
      </c>
      <c r="N14906" s="45"/>
      <c r="O14906" s="46"/>
    </row>
    <row r="14907" spans="1:15" x14ac:dyDescent="0.2">
      <c r="A14907" s="11" t="str">
        <f t="shared" si="1398"/>
        <v>9334102 - Region Sjælland3 år</v>
      </c>
      <c r="B14907" s="12" t="str">
        <f t="shared" si="1399"/>
        <v>933410</v>
      </c>
      <c r="C14907" s="14">
        <f t="shared" si="1400"/>
        <v>0</v>
      </c>
      <c r="D14907" s="14">
        <f t="shared" si="1401"/>
        <v>0</v>
      </c>
      <c r="E14907" s="19" t="str">
        <f t="shared" si="1402"/>
        <v>933410 - Lager- og pakhusarbejde</v>
      </c>
      <c r="F14907" s="19" t="str">
        <f t="shared" si="1403"/>
        <v>3 år</v>
      </c>
      <c r="G14907" s="40" t="s">
        <v>516</v>
      </c>
      <c r="H14907" s="41" t="s">
        <v>275</v>
      </c>
      <c r="I14907" s="42" t="s">
        <v>20</v>
      </c>
      <c r="J14907" s="43" t="s">
        <v>14</v>
      </c>
      <c r="K14907" s="44">
        <v>251</v>
      </c>
      <c r="L14907" s="45">
        <v>26071.115157174099</v>
      </c>
      <c r="M14907" s="46">
        <v>27622.417377216279</v>
      </c>
      <c r="N14907" s="45"/>
      <c r="O14907" s="46"/>
    </row>
    <row r="14908" spans="1:15" x14ac:dyDescent="0.2">
      <c r="A14908" s="11" t="str">
        <f t="shared" si="1398"/>
        <v>9334102 - Region Sjælland4 år</v>
      </c>
      <c r="B14908" s="12" t="str">
        <f t="shared" si="1399"/>
        <v>933410</v>
      </c>
      <c r="C14908" s="14">
        <f t="shared" si="1400"/>
        <v>0</v>
      </c>
      <c r="D14908" s="14">
        <f t="shared" si="1401"/>
        <v>0</v>
      </c>
      <c r="E14908" s="19" t="str">
        <f t="shared" si="1402"/>
        <v>933410 - Lager- og pakhusarbejde</v>
      </c>
      <c r="F14908" s="19" t="str">
        <f t="shared" si="1403"/>
        <v>4 år</v>
      </c>
      <c r="G14908" s="40" t="s">
        <v>516</v>
      </c>
      <c r="H14908" s="41" t="s">
        <v>275</v>
      </c>
      <c r="I14908" s="42" t="s">
        <v>20</v>
      </c>
      <c r="J14908" s="43" t="s">
        <v>24</v>
      </c>
      <c r="K14908" s="44">
        <v>218</v>
      </c>
      <c r="L14908" s="45">
        <v>27124.654678389175</v>
      </c>
      <c r="M14908" s="46">
        <v>28735.383730732789</v>
      </c>
      <c r="N14908" s="45"/>
      <c r="O14908" s="46"/>
    </row>
    <row r="14909" spans="1:15" x14ac:dyDescent="0.2">
      <c r="A14909" s="11" t="str">
        <f t="shared" si="1398"/>
        <v>9334102 - Region Sjælland5-9 år</v>
      </c>
      <c r="B14909" s="12" t="str">
        <f t="shared" si="1399"/>
        <v>933410</v>
      </c>
      <c r="C14909" s="14">
        <f t="shared" si="1400"/>
        <v>0</v>
      </c>
      <c r="D14909" s="14">
        <f t="shared" si="1401"/>
        <v>0</v>
      </c>
      <c r="E14909" s="19" t="str">
        <f t="shared" si="1402"/>
        <v>933410 - Lager- og pakhusarbejde</v>
      </c>
      <c r="F14909" s="19" t="str">
        <f t="shared" si="1403"/>
        <v>5-9 år</v>
      </c>
      <c r="G14909" s="40" t="s">
        <v>516</v>
      </c>
      <c r="H14909" s="41" t="s">
        <v>275</v>
      </c>
      <c r="I14909" s="42" t="s">
        <v>20</v>
      </c>
      <c r="J14909" s="43" t="s">
        <v>15</v>
      </c>
      <c r="K14909" s="44">
        <v>1004</v>
      </c>
      <c r="L14909" s="45">
        <v>27491.476022827552</v>
      </c>
      <c r="M14909" s="46">
        <v>29130.972771787732</v>
      </c>
      <c r="N14909" s="45"/>
      <c r="O14909" s="46"/>
    </row>
    <row r="14910" spans="1:15" x14ac:dyDescent="0.2">
      <c r="A14910" s="11" t="str">
        <f t="shared" si="1398"/>
        <v>9334102 - Region Sjælland0-4 år</v>
      </c>
      <c r="B14910" s="12" t="str">
        <f t="shared" si="1399"/>
        <v>933410</v>
      </c>
      <c r="C14910" s="14">
        <f t="shared" si="1400"/>
        <v>0</v>
      </c>
      <c r="D14910" s="14">
        <f t="shared" si="1401"/>
        <v>0</v>
      </c>
      <c r="E14910" s="19" t="str">
        <f t="shared" si="1402"/>
        <v>933410 - Lager- og pakhusarbejde</v>
      </c>
      <c r="F14910" s="19" t="str">
        <f t="shared" si="1403"/>
        <v>0-4 år</v>
      </c>
      <c r="G14910" s="40" t="s">
        <v>516</v>
      </c>
      <c r="H14910" s="41" t="s">
        <v>275</v>
      </c>
      <c r="I14910" s="42" t="s">
        <v>20</v>
      </c>
      <c r="J14910" s="43" t="s">
        <v>16</v>
      </c>
      <c r="K14910" s="44">
        <v>1313</v>
      </c>
      <c r="L14910" s="45">
        <v>25328.010893893832</v>
      </c>
      <c r="M14910" s="46">
        <v>26817.616652443528</v>
      </c>
      <c r="N14910" s="45"/>
      <c r="O14910" s="46"/>
    </row>
    <row r="14911" spans="1:15" x14ac:dyDescent="0.2">
      <c r="A14911" s="11" t="str">
        <f t="shared" si="1398"/>
        <v>9334102 - Region Sjælland10-14 år</v>
      </c>
      <c r="B14911" s="12" t="str">
        <f t="shared" si="1399"/>
        <v>933410</v>
      </c>
      <c r="C14911" s="14">
        <f t="shared" si="1400"/>
        <v>0</v>
      </c>
      <c r="D14911" s="14">
        <f t="shared" si="1401"/>
        <v>0</v>
      </c>
      <c r="E14911" s="19" t="str">
        <f t="shared" si="1402"/>
        <v>933410 - Lager- og pakhusarbejde</v>
      </c>
      <c r="F14911" s="19" t="str">
        <f t="shared" si="1403"/>
        <v>10-14 år</v>
      </c>
      <c r="G14911" s="40" t="s">
        <v>516</v>
      </c>
      <c r="H14911" s="41" t="s">
        <v>275</v>
      </c>
      <c r="I14911" s="42" t="s">
        <v>20</v>
      </c>
      <c r="J14911" s="43" t="s">
        <v>17</v>
      </c>
      <c r="K14911" s="44">
        <v>596</v>
      </c>
      <c r="L14911" s="45">
        <v>28160.008727021544</v>
      </c>
      <c r="M14911" s="46">
        <v>29842.50339736891</v>
      </c>
      <c r="N14911" s="45"/>
      <c r="O14911" s="46"/>
    </row>
    <row r="14912" spans="1:15" x14ac:dyDescent="0.2">
      <c r="A14912" s="11" t="str">
        <f t="shared" si="1398"/>
        <v>9334102 - Region Sjælland15-20 år</v>
      </c>
      <c r="B14912" s="12" t="str">
        <f t="shared" si="1399"/>
        <v>933410</v>
      </c>
      <c r="C14912" s="14">
        <f t="shared" si="1400"/>
        <v>0</v>
      </c>
      <c r="D14912" s="14">
        <f t="shared" si="1401"/>
        <v>0</v>
      </c>
      <c r="E14912" s="19" t="str">
        <f t="shared" si="1402"/>
        <v>933410 - Lager- og pakhusarbejde</v>
      </c>
      <c r="F14912" s="19" t="str">
        <f t="shared" si="1403"/>
        <v>15-20 år</v>
      </c>
      <c r="G14912" s="40" t="s">
        <v>516</v>
      </c>
      <c r="H14912" s="41" t="s">
        <v>275</v>
      </c>
      <c r="I14912" s="42" t="s">
        <v>20</v>
      </c>
      <c r="J14912" s="43" t="s">
        <v>18</v>
      </c>
      <c r="K14912" s="44">
        <v>376</v>
      </c>
      <c r="L14912" s="45">
        <v>28609.551858340605</v>
      </c>
      <c r="M14912" s="46">
        <v>30318.905679545045</v>
      </c>
      <c r="N14912" s="45"/>
      <c r="O14912" s="46"/>
    </row>
    <row r="14913" spans="1:15" x14ac:dyDescent="0.2">
      <c r="A14913" s="11" t="str">
        <f t="shared" si="1398"/>
        <v>9334102 - Region Sjælland20-24 år</v>
      </c>
      <c r="B14913" s="12" t="str">
        <f t="shared" si="1399"/>
        <v>933410</v>
      </c>
      <c r="C14913" s="14">
        <f t="shared" si="1400"/>
        <v>0</v>
      </c>
      <c r="D14913" s="14">
        <f t="shared" si="1401"/>
        <v>0</v>
      </c>
      <c r="E14913" s="19" t="str">
        <f t="shared" si="1402"/>
        <v>933410 - Lager- og pakhusarbejde</v>
      </c>
      <c r="F14913" s="19" t="str">
        <f t="shared" si="1403"/>
        <v>20-24 år</v>
      </c>
      <c r="G14913" s="40" t="s">
        <v>516</v>
      </c>
      <c r="H14913" s="41" t="s">
        <v>275</v>
      </c>
      <c r="I14913" s="42" t="s">
        <v>20</v>
      </c>
      <c r="J14913" s="43" t="s">
        <v>19</v>
      </c>
      <c r="K14913" s="44">
        <v>355</v>
      </c>
      <c r="L14913" s="45">
        <v>28844.833960883778</v>
      </c>
      <c r="M14913" s="46">
        <v>30565.303312025815</v>
      </c>
      <c r="N14913" s="45"/>
      <c r="O14913" s="46"/>
    </row>
    <row r="14914" spans="1:15" x14ac:dyDescent="0.2">
      <c r="A14914" s="11" t="str">
        <f t="shared" si="1398"/>
        <v>9334102 - Region Sjælland25 år og derover</v>
      </c>
      <c r="B14914" s="12" t="str">
        <f t="shared" si="1399"/>
        <v>933410</v>
      </c>
      <c r="C14914" s="14">
        <f t="shared" si="1400"/>
        <v>0</v>
      </c>
      <c r="D14914" s="14">
        <f t="shared" si="1401"/>
        <v>0</v>
      </c>
      <c r="E14914" s="19" t="str">
        <f t="shared" si="1402"/>
        <v>933410 - Lager- og pakhusarbejde</v>
      </c>
      <c r="F14914" s="19" t="str">
        <f t="shared" si="1403"/>
        <v>25 år og derover</v>
      </c>
      <c r="G14914" s="40" t="s">
        <v>516</v>
      </c>
      <c r="H14914" s="41" t="s">
        <v>275</v>
      </c>
      <c r="I14914" s="42" t="s">
        <v>20</v>
      </c>
      <c r="J14914" s="43" t="s">
        <v>9</v>
      </c>
      <c r="K14914" s="44">
        <v>1301</v>
      </c>
      <c r="L14914" s="45">
        <v>29000.982146711027</v>
      </c>
      <c r="M14914" s="46">
        <v>30697.490474262657</v>
      </c>
      <c r="N14914" s="45"/>
      <c r="O14914" s="46"/>
    </row>
    <row r="14915" spans="1:15" x14ac:dyDescent="0.2">
      <c r="A14915" s="11" t="str">
        <f t="shared" si="1398"/>
        <v>9334102 - Region SjællandAlle uanset erf.</v>
      </c>
      <c r="B14915" s="12" t="str">
        <f t="shared" si="1399"/>
        <v>933410</v>
      </c>
      <c r="C14915" s="14">
        <f t="shared" si="1400"/>
        <v>0</v>
      </c>
      <c r="D14915" s="14">
        <f t="shared" si="1401"/>
        <v>0</v>
      </c>
      <c r="E14915" s="19" t="str">
        <f t="shared" si="1402"/>
        <v>933410 - Lager- og pakhusarbejde</v>
      </c>
      <c r="F14915" s="19" t="str">
        <f t="shared" si="1403"/>
        <v>Alle uanset erf.</v>
      </c>
      <c r="G14915" s="40" t="s">
        <v>516</v>
      </c>
      <c r="H14915" s="41" t="s">
        <v>275</v>
      </c>
      <c r="I14915" s="42" t="s">
        <v>20</v>
      </c>
      <c r="J14915" s="43" t="s">
        <v>10</v>
      </c>
      <c r="K14915" s="44">
        <v>4945</v>
      </c>
      <c r="L14915" s="45">
        <v>27894.986244558499</v>
      </c>
      <c r="M14915" s="46">
        <v>29557.311452896916</v>
      </c>
      <c r="N14915" s="45"/>
      <c r="O14915" s="46"/>
    </row>
    <row r="14916" spans="1:15" x14ac:dyDescent="0.2">
      <c r="A14916" s="11" t="str">
        <f t="shared" si="1398"/>
        <v>9334103 - Region SyddanmarkUnder 1 år</v>
      </c>
      <c r="B14916" s="12" t="str">
        <f t="shared" si="1399"/>
        <v>933410</v>
      </c>
      <c r="C14916" s="14">
        <f t="shared" si="1400"/>
        <v>0</v>
      </c>
      <c r="D14916" s="14">
        <f t="shared" si="1401"/>
        <v>0</v>
      </c>
      <c r="E14916" s="19" t="str">
        <f t="shared" si="1402"/>
        <v>933410 - Lager- og pakhusarbejde</v>
      </c>
      <c r="F14916" s="19" t="str">
        <f t="shared" si="1403"/>
        <v>Under 1 år</v>
      </c>
      <c r="G14916" s="40" t="s">
        <v>516</v>
      </c>
      <c r="H14916" s="41" t="s">
        <v>275</v>
      </c>
      <c r="I14916" s="42" t="s">
        <v>544</v>
      </c>
      <c r="J14916" s="43" t="s">
        <v>13</v>
      </c>
      <c r="K14916" s="44">
        <v>582</v>
      </c>
      <c r="L14916" s="45">
        <v>24880.687024778417</v>
      </c>
      <c r="M14916" s="46">
        <v>26358.947153561538</v>
      </c>
      <c r="N14916" s="45"/>
      <c r="O14916" s="46"/>
    </row>
    <row r="14917" spans="1:15" x14ac:dyDescent="0.2">
      <c r="A14917" s="11" t="str">
        <f t="shared" si="1398"/>
        <v>9334103 - Region Syddanmark1 år</v>
      </c>
      <c r="B14917" s="12" t="str">
        <f t="shared" si="1399"/>
        <v>933410</v>
      </c>
      <c r="C14917" s="14">
        <f t="shared" si="1400"/>
        <v>0</v>
      </c>
      <c r="D14917" s="14">
        <f t="shared" si="1401"/>
        <v>0</v>
      </c>
      <c r="E14917" s="19" t="str">
        <f t="shared" si="1402"/>
        <v>933410 - Lager- og pakhusarbejde</v>
      </c>
      <c r="F14917" s="19" t="str">
        <f t="shared" si="1403"/>
        <v>1 år</v>
      </c>
      <c r="G14917" s="40" t="s">
        <v>516</v>
      </c>
      <c r="H14917" s="41" t="s">
        <v>275</v>
      </c>
      <c r="I14917" s="42" t="s">
        <v>544</v>
      </c>
      <c r="J14917" s="43" t="s">
        <v>22</v>
      </c>
      <c r="K14917" s="44">
        <v>628</v>
      </c>
      <c r="L14917" s="45">
        <v>25426.027506041792</v>
      </c>
      <c r="M14917" s="46">
        <v>26937.827401824135</v>
      </c>
      <c r="N14917" s="45"/>
      <c r="O14917" s="46"/>
    </row>
    <row r="14918" spans="1:15" x14ac:dyDescent="0.2">
      <c r="A14918" s="11" t="str">
        <f t="shared" si="1398"/>
        <v>9334103 - Region Syddanmark2 år</v>
      </c>
      <c r="B14918" s="12" t="str">
        <f t="shared" si="1399"/>
        <v>933410</v>
      </c>
      <c r="C14918" s="14">
        <f t="shared" si="1400"/>
        <v>0</v>
      </c>
      <c r="D14918" s="14">
        <f t="shared" si="1401"/>
        <v>0</v>
      </c>
      <c r="E14918" s="19" t="str">
        <f t="shared" si="1402"/>
        <v>933410 - Lager- og pakhusarbejde</v>
      </c>
      <c r="F14918" s="19" t="str">
        <f t="shared" si="1403"/>
        <v>2 år</v>
      </c>
      <c r="G14918" s="40" t="s">
        <v>516</v>
      </c>
      <c r="H14918" s="41" t="s">
        <v>275</v>
      </c>
      <c r="I14918" s="42" t="s">
        <v>544</v>
      </c>
      <c r="J14918" s="43" t="s">
        <v>23</v>
      </c>
      <c r="K14918" s="44">
        <v>586</v>
      </c>
      <c r="L14918" s="45">
        <v>25644.108264567716</v>
      </c>
      <c r="M14918" s="46">
        <v>27167.726271898271</v>
      </c>
      <c r="N14918" s="45"/>
      <c r="O14918" s="46"/>
    </row>
    <row r="14919" spans="1:15" x14ac:dyDescent="0.2">
      <c r="A14919" s="11" t="str">
        <f t="shared" si="1398"/>
        <v>9334103 - Region Syddanmark3 år</v>
      </c>
      <c r="B14919" s="12" t="str">
        <f t="shared" si="1399"/>
        <v>933410</v>
      </c>
      <c r="C14919" s="14">
        <f t="shared" si="1400"/>
        <v>0</v>
      </c>
      <c r="D14919" s="14">
        <f t="shared" si="1401"/>
        <v>0</v>
      </c>
      <c r="E14919" s="19" t="str">
        <f t="shared" si="1402"/>
        <v>933410 - Lager- og pakhusarbejde</v>
      </c>
      <c r="F14919" s="19" t="str">
        <f t="shared" si="1403"/>
        <v>3 år</v>
      </c>
      <c r="G14919" s="40" t="s">
        <v>516</v>
      </c>
      <c r="H14919" s="41" t="s">
        <v>275</v>
      </c>
      <c r="I14919" s="42" t="s">
        <v>544</v>
      </c>
      <c r="J14919" s="43" t="s">
        <v>14</v>
      </c>
      <c r="K14919" s="44">
        <v>509</v>
      </c>
      <c r="L14919" s="45">
        <v>26066.434049251027</v>
      </c>
      <c r="M14919" s="46">
        <v>27660.862627135717</v>
      </c>
      <c r="N14919" s="45"/>
      <c r="O14919" s="46"/>
    </row>
    <row r="14920" spans="1:15" x14ac:dyDescent="0.2">
      <c r="A14920" s="11" t="str">
        <f t="shared" si="1398"/>
        <v>9334103 - Region Syddanmark4 år</v>
      </c>
      <c r="B14920" s="12" t="str">
        <f t="shared" si="1399"/>
        <v>933410</v>
      </c>
      <c r="C14920" s="14">
        <f t="shared" si="1400"/>
        <v>0</v>
      </c>
      <c r="D14920" s="14">
        <f t="shared" si="1401"/>
        <v>0</v>
      </c>
      <c r="E14920" s="19" t="str">
        <f t="shared" si="1402"/>
        <v>933410 - Lager- og pakhusarbejde</v>
      </c>
      <c r="F14920" s="19" t="str">
        <f t="shared" si="1403"/>
        <v>4 år</v>
      </c>
      <c r="G14920" s="40" t="s">
        <v>516</v>
      </c>
      <c r="H14920" s="41" t="s">
        <v>275</v>
      </c>
      <c r="I14920" s="42" t="s">
        <v>544</v>
      </c>
      <c r="J14920" s="43" t="s">
        <v>24</v>
      </c>
      <c r="K14920" s="44">
        <v>470</v>
      </c>
      <c r="L14920" s="45">
        <v>26718.176646280783</v>
      </c>
      <c r="M14920" s="46">
        <v>28260.462054648706</v>
      </c>
      <c r="N14920" s="45"/>
      <c r="O14920" s="46"/>
    </row>
    <row r="14921" spans="1:15" x14ac:dyDescent="0.2">
      <c r="A14921" s="11" t="str">
        <f t="shared" si="1398"/>
        <v>9334103 - Region Syddanmark5-9 år</v>
      </c>
      <c r="B14921" s="12" t="str">
        <f t="shared" si="1399"/>
        <v>933410</v>
      </c>
      <c r="C14921" s="14">
        <f t="shared" si="1400"/>
        <v>0</v>
      </c>
      <c r="D14921" s="14">
        <f t="shared" si="1401"/>
        <v>0</v>
      </c>
      <c r="E14921" s="19" t="str">
        <f t="shared" si="1402"/>
        <v>933410 - Lager- og pakhusarbejde</v>
      </c>
      <c r="F14921" s="19" t="str">
        <f t="shared" si="1403"/>
        <v>5-9 år</v>
      </c>
      <c r="G14921" s="40" t="s">
        <v>516</v>
      </c>
      <c r="H14921" s="41" t="s">
        <v>275</v>
      </c>
      <c r="I14921" s="42" t="s">
        <v>544</v>
      </c>
      <c r="J14921" s="43" t="s">
        <v>15</v>
      </c>
      <c r="K14921" s="44">
        <v>1598</v>
      </c>
      <c r="L14921" s="45">
        <v>27540.42663388182</v>
      </c>
      <c r="M14921" s="46">
        <v>29165.607654681913</v>
      </c>
      <c r="N14921" s="45"/>
      <c r="O14921" s="46"/>
    </row>
    <row r="14922" spans="1:15" x14ac:dyDescent="0.2">
      <c r="A14922" s="11" t="str">
        <f t="shared" si="1398"/>
        <v>9334103 - Region Syddanmark0-4 år</v>
      </c>
      <c r="B14922" s="12" t="str">
        <f t="shared" si="1399"/>
        <v>933410</v>
      </c>
      <c r="C14922" s="14">
        <f t="shared" si="1400"/>
        <v>0</v>
      </c>
      <c r="D14922" s="14">
        <f t="shared" si="1401"/>
        <v>0</v>
      </c>
      <c r="E14922" s="19" t="str">
        <f t="shared" si="1402"/>
        <v>933410 - Lager- og pakhusarbejde</v>
      </c>
      <c r="F14922" s="19" t="str">
        <f t="shared" si="1403"/>
        <v>0-4 år</v>
      </c>
      <c r="G14922" s="40" t="s">
        <v>516</v>
      </c>
      <c r="H14922" s="41" t="s">
        <v>275</v>
      </c>
      <c r="I14922" s="42" t="s">
        <v>544</v>
      </c>
      <c r="J14922" s="43" t="s">
        <v>16</v>
      </c>
      <c r="K14922" s="44">
        <v>2775</v>
      </c>
      <c r="L14922" s="45">
        <v>25649.375534036732</v>
      </c>
      <c r="M14922" s="46">
        <v>27180.34783891846</v>
      </c>
      <c r="N14922" s="45"/>
      <c r="O14922" s="46"/>
    </row>
    <row r="14923" spans="1:15" x14ac:dyDescent="0.2">
      <c r="A14923" s="11" t="str">
        <f t="shared" si="1398"/>
        <v>9334103 - Region Syddanmark10-14 år</v>
      </c>
      <c r="B14923" s="12" t="str">
        <f t="shared" si="1399"/>
        <v>933410</v>
      </c>
      <c r="C14923" s="14">
        <f t="shared" si="1400"/>
        <v>0</v>
      </c>
      <c r="D14923" s="14">
        <f t="shared" si="1401"/>
        <v>0</v>
      </c>
      <c r="E14923" s="19" t="str">
        <f t="shared" si="1402"/>
        <v>933410 - Lager- og pakhusarbejde</v>
      </c>
      <c r="F14923" s="19" t="str">
        <f t="shared" si="1403"/>
        <v>10-14 år</v>
      </c>
      <c r="G14923" s="40" t="s">
        <v>516</v>
      </c>
      <c r="H14923" s="41" t="s">
        <v>275</v>
      </c>
      <c r="I14923" s="42" t="s">
        <v>544</v>
      </c>
      <c r="J14923" s="43" t="s">
        <v>17</v>
      </c>
      <c r="K14923" s="44">
        <v>939</v>
      </c>
      <c r="L14923" s="45">
        <v>28131.638198624551</v>
      </c>
      <c r="M14923" s="46">
        <v>29812.437796243579</v>
      </c>
      <c r="N14923" s="45"/>
      <c r="O14923" s="46"/>
    </row>
    <row r="14924" spans="1:15" x14ac:dyDescent="0.2">
      <c r="A14924" s="11" t="str">
        <f t="shared" si="1398"/>
        <v>9334103 - Region Syddanmark15-20 år</v>
      </c>
      <c r="B14924" s="12" t="str">
        <f t="shared" si="1399"/>
        <v>933410</v>
      </c>
      <c r="C14924" s="14">
        <f t="shared" si="1400"/>
        <v>0</v>
      </c>
      <c r="D14924" s="14">
        <f t="shared" si="1401"/>
        <v>0</v>
      </c>
      <c r="E14924" s="19" t="str">
        <f t="shared" si="1402"/>
        <v>933410 - Lager- og pakhusarbejde</v>
      </c>
      <c r="F14924" s="19" t="str">
        <f t="shared" si="1403"/>
        <v>15-20 år</v>
      </c>
      <c r="G14924" s="40" t="s">
        <v>516</v>
      </c>
      <c r="H14924" s="41" t="s">
        <v>275</v>
      </c>
      <c r="I14924" s="42" t="s">
        <v>544</v>
      </c>
      <c r="J14924" s="43" t="s">
        <v>18</v>
      </c>
      <c r="K14924" s="44">
        <v>708</v>
      </c>
      <c r="L14924" s="45">
        <v>28904.3568978359</v>
      </c>
      <c r="M14924" s="46">
        <v>30588.650230959698</v>
      </c>
      <c r="N14924" s="45"/>
      <c r="O14924" s="46"/>
    </row>
    <row r="14925" spans="1:15" x14ac:dyDescent="0.2">
      <c r="A14925" s="11" t="str">
        <f t="shared" si="1398"/>
        <v>9334103 - Region Syddanmark20-24 år</v>
      </c>
      <c r="B14925" s="12" t="str">
        <f t="shared" si="1399"/>
        <v>933410</v>
      </c>
      <c r="C14925" s="14">
        <f t="shared" si="1400"/>
        <v>0</v>
      </c>
      <c r="D14925" s="14">
        <f t="shared" si="1401"/>
        <v>0</v>
      </c>
      <c r="E14925" s="19" t="str">
        <f t="shared" si="1402"/>
        <v>933410 - Lager- og pakhusarbejde</v>
      </c>
      <c r="F14925" s="19" t="str">
        <f t="shared" si="1403"/>
        <v>20-24 år</v>
      </c>
      <c r="G14925" s="40" t="s">
        <v>516</v>
      </c>
      <c r="H14925" s="41" t="s">
        <v>275</v>
      </c>
      <c r="I14925" s="42" t="s">
        <v>544</v>
      </c>
      <c r="J14925" s="43" t="s">
        <v>19</v>
      </c>
      <c r="K14925" s="44">
        <v>699</v>
      </c>
      <c r="L14925" s="45">
        <v>29206.530588707887</v>
      </c>
      <c r="M14925" s="46">
        <v>30863.28917690512</v>
      </c>
      <c r="N14925" s="45"/>
      <c r="O14925" s="46"/>
    </row>
    <row r="14926" spans="1:15" x14ac:dyDescent="0.2">
      <c r="A14926" s="11" t="str">
        <f t="shared" si="1398"/>
        <v>9334103 - Region Syddanmark25 år og derover</v>
      </c>
      <c r="B14926" s="12" t="str">
        <f t="shared" si="1399"/>
        <v>933410</v>
      </c>
      <c r="C14926" s="14">
        <f t="shared" si="1400"/>
        <v>0</v>
      </c>
      <c r="D14926" s="14">
        <f t="shared" si="1401"/>
        <v>0</v>
      </c>
      <c r="E14926" s="19" t="str">
        <f t="shared" si="1402"/>
        <v>933410 - Lager- og pakhusarbejde</v>
      </c>
      <c r="F14926" s="19" t="str">
        <f t="shared" si="1403"/>
        <v>25 år og derover</v>
      </c>
      <c r="G14926" s="40" t="s">
        <v>516</v>
      </c>
      <c r="H14926" s="41" t="s">
        <v>275</v>
      </c>
      <c r="I14926" s="42" t="s">
        <v>544</v>
      </c>
      <c r="J14926" s="43" t="s">
        <v>9</v>
      </c>
      <c r="K14926" s="44">
        <v>3202</v>
      </c>
      <c r="L14926" s="45">
        <v>29412.009569021269</v>
      </c>
      <c r="M14926" s="46">
        <v>31159.157842243232</v>
      </c>
      <c r="N14926" s="45"/>
      <c r="O14926" s="46"/>
    </row>
    <row r="14927" spans="1:15" x14ac:dyDescent="0.2">
      <c r="A14927" s="11" t="str">
        <f t="shared" si="1398"/>
        <v>9334103 - Region SyddanmarkAlle uanset erf.</v>
      </c>
      <c r="B14927" s="12" t="str">
        <f t="shared" si="1399"/>
        <v>933410</v>
      </c>
      <c r="C14927" s="14">
        <f t="shared" si="1400"/>
        <v>0</v>
      </c>
      <c r="D14927" s="14">
        <f t="shared" si="1401"/>
        <v>0</v>
      </c>
      <c r="E14927" s="19" t="str">
        <f t="shared" si="1402"/>
        <v>933410 - Lager- og pakhusarbejde</v>
      </c>
      <c r="F14927" s="19" t="str">
        <f t="shared" si="1403"/>
        <v>Alle uanset erf.</v>
      </c>
      <c r="G14927" s="40" t="s">
        <v>516</v>
      </c>
      <c r="H14927" s="41" t="s">
        <v>275</v>
      </c>
      <c r="I14927" s="42" t="s">
        <v>544</v>
      </c>
      <c r="J14927" s="43" t="s">
        <v>10</v>
      </c>
      <c r="K14927" s="44">
        <v>9921</v>
      </c>
      <c r="L14927" s="45">
        <v>28273.612601845245</v>
      </c>
      <c r="M14927" s="46">
        <v>29950.195134292633</v>
      </c>
      <c r="N14927" s="45"/>
      <c r="O14927" s="46"/>
    </row>
    <row r="14928" spans="1:15" x14ac:dyDescent="0.2">
      <c r="A14928" s="11" t="str">
        <f t="shared" si="1398"/>
        <v>9334104 - Region MidtjyllandUnder 1 år</v>
      </c>
      <c r="B14928" s="12" t="str">
        <f t="shared" si="1399"/>
        <v>933410</v>
      </c>
      <c r="C14928" s="14">
        <f t="shared" si="1400"/>
        <v>0</v>
      </c>
      <c r="D14928" s="14">
        <f t="shared" si="1401"/>
        <v>0</v>
      </c>
      <c r="E14928" s="19" t="str">
        <f t="shared" si="1402"/>
        <v>933410 - Lager- og pakhusarbejde</v>
      </c>
      <c r="F14928" s="19" t="str">
        <f t="shared" si="1403"/>
        <v>Under 1 år</v>
      </c>
      <c r="G14928" s="40" t="s">
        <v>516</v>
      </c>
      <c r="H14928" s="41" t="s">
        <v>275</v>
      </c>
      <c r="I14928" s="42" t="s">
        <v>517</v>
      </c>
      <c r="J14928" s="43" t="s">
        <v>13</v>
      </c>
      <c r="K14928" s="44">
        <v>797</v>
      </c>
      <c r="L14928" s="45">
        <v>24564.205192666584</v>
      </c>
      <c r="M14928" s="46">
        <v>26023.661882725151</v>
      </c>
      <c r="N14928" s="45"/>
      <c r="O14928" s="46"/>
    </row>
    <row r="14929" spans="1:15" x14ac:dyDescent="0.2">
      <c r="A14929" s="11" t="str">
        <f t="shared" si="1398"/>
        <v>9334104 - Region Midtjylland1 år</v>
      </c>
      <c r="B14929" s="12" t="str">
        <f t="shared" si="1399"/>
        <v>933410</v>
      </c>
      <c r="C14929" s="14">
        <f t="shared" si="1400"/>
        <v>0</v>
      </c>
      <c r="D14929" s="14">
        <f t="shared" si="1401"/>
        <v>0</v>
      </c>
      <c r="E14929" s="19" t="str">
        <f t="shared" si="1402"/>
        <v>933410 - Lager- og pakhusarbejde</v>
      </c>
      <c r="F14929" s="19" t="str">
        <f t="shared" si="1403"/>
        <v>1 år</v>
      </c>
      <c r="G14929" s="40" t="s">
        <v>516</v>
      </c>
      <c r="H14929" s="41" t="s">
        <v>275</v>
      </c>
      <c r="I14929" s="42" t="s">
        <v>517</v>
      </c>
      <c r="J14929" s="43" t="s">
        <v>22</v>
      </c>
      <c r="K14929" s="44">
        <v>801</v>
      </c>
      <c r="L14929" s="45">
        <v>24707.463094193477</v>
      </c>
      <c r="M14929" s="46">
        <v>26179.107540196204</v>
      </c>
      <c r="N14929" s="45"/>
      <c r="O14929" s="46"/>
    </row>
    <row r="14930" spans="1:15" x14ac:dyDescent="0.2">
      <c r="A14930" s="11" t="str">
        <f t="shared" si="1398"/>
        <v>9334104 - Region Midtjylland2 år</v>
      </c>
      <c r="B14930" s="12" t="str">
        <f t="shared" si="1399"/>
        <v>933410</v>
      </c>
      <c r="C14930" s="14">
        <f t="shared" si="1400"/>
        <v>0</v>
      </c>
      <c r="D14930" s="14">
        <f t="shared" si="1401"/>
        <v>0</v>
      </c>
      <c r="E14930" s="19" t="str">
        <f t="shared" si="1402"/>
        <v>933410 - Lager- og pakhusarbejde</v>
      </c>
      <c r="F14930" s="19" t="str">
        <f t="shared" si="1403"/>
        <v>2 år</v>
      </c>
      <c r="G14930" s="40" t="s">
        <v>516</v>
      </c>
      <c r="H14930" s="41" t="s">
        <v>275</v>
      </c>
      <c r="I14930" s="42" t="s">
        <v>517</v>
      </c>
      <c r="J14930" s="43" t="s">
        <v>23</v>
      </c>
      <c r="K14930" s="44">
        <v>690</v>
      </c>
      <c r="L14930" s="45">
        <v>25341.929580232645</v>
      </c>
      <c r="M14930" s="46">
        <v>26831.416061251362</v>
      </c>
      <c r="N14930" s="45"/>
      <c r="O14930" s="46"/>
    </row>
    <row r="14931" spans="1:15" x14ac:dyDescent="0.2">
      <c r="A14931" s="11" t="str">
        <f t="shared" si="1398"/>
        <v>9334104 - Region Midtjylland3 år</v>
      </c>
      <c r="B14931" s="12" t="str">
        <f t="shared" si="1399"/>
        <v>933410</v>
      </c>
      <c r="C14931" s="14">
        <f t="shared" si="1400"/>
        <v>0</v>
      </c>
      <c r="D14931" s="14">
        <f t="shared" si="1401"/>
        <v>0</v>
      </c>
      <c r="E14931" s="19" t="str">
        <f t="shared" si="1402"/>
        <v>933410 - Lager- og pakhusarbejde</v>
      </c>
      <c r="F14931" s="19" t="str">
        <f t="shared" si="1403"/>
        <v>3 år</v>
      </c>
      <c r="G14931" s="40" t="s">
        <v>516</v>
      </c>
      <c r="H14931" s="41" t="s">
        <v>275</v>
      </c>
      <c r="I14931" s="42" t="s">
        <v>517</v>
      </c>
      <c r="J14931" s="43" t="s">
        <v>14</v>
      </c>
      <c r="K14931" s="44">
        <v>604</v>
      </c>
      <c r="L14931" s="45">
        <v>25862.081887891305</v>
      </c>
      <c r="M14931" s="46">
        <v>27406.384962827095</v>
      </c>
      <c r="N14931" s="45"/>
      <c r="O14931" s="46"/>
    </row>
    <row r="14932" spans="1:15" x14ac:dyDescent="0.2">
      <c r="A14932" s="11" t="str">
        <f t="shared" si="1398"/>
        <v>9334104 - Region Midtjylland4 år</v>
      </c>
      <c r="B14932" s="12" t="str">
        <f t="shared" si="1399"/>
        <v>933410</v>
      </c>
      <c r="C14932" s="14">
        <f t="shared" si="1400"/>
        <v>0</v>
      </c>
      <c r="D14932" s="14">
        <f t="shared" si="1401"/>
        <v>0</v>
      </c>
      <c r="E14932" s="19" t="str">
        <f t="shared" si="1402"/>
        <v>933410 - Lager- og pakhusarbejde</v>
      </c>
      <c r="F14932" s="19" t="str">
        <f t="shared" si="1403"/>
        <v>4 år</v>
      </c>
      <c r="G14932" s="40" t="s">
        <v>516</v>
      </c>
      <c r="H14932" s="41" t="s">
        <v>275</v>
      </c>
      <c r="I14932" s="42" t="s">
        <v>517</v>
      </c>
      <c r="J14932" s="43" t="s">
        <v>24</v>
      </c>
      <c r="K14932" s="44">
        <v>559</v>
      </c>
      <c r="L14932" s="45">
        <v>27125.41524834853</v>
      </c>
      <c r="M14932" s="46">
        <v>28736.189465216608</v>
      </c>
      <c r="N14932" s="45"/>
      <c r="O14932" s="46"/>
    </row>
    <row r="14933" spans="1:15" x14ac:dyDescent="0.2">
      <c r="A14933" s="11" t="str">
        <f t="shared" si="1398"/>
        <v>9334104 - Region Midtjylland5-9 år</v>
      </c>
      <c r="B14933" s="12" t="str">
        <f t="shared" si="1399"/>
        <v>933410</v>
      </c>
      <c r="C14933" s="14">
        <f t="shared" si="1400"/>
        <v>0</v>
      </c>
      <c r="D14933" s="14">
        <f t="shared" si="1401"/>
        <v>0</v>
      </c>
      <c r="E14933" s="19" t="str">
        <f t="shared" si="1402"/>
        <v>933410 - Lager- og pakhusarbejde</v>
      </c>
      <c r="F14933" s="19" t="str">
        <f t="shared" si="1403"/>
        <v>5-9 år</v>
      </c>
      <c r="G14933" s="40" t="s">
        <v>516</v>
      </c>
      <c r="H14933" s="41" t="s">
        <v>275</v>
      </c>
      <c r="I14933" s="42" t="s">
        <v>517</v>
      </c>
      <c r="J14933" s="43" t="s">
        <v>15</v>
      </c>
      <c r="K14933" s="44">
        <v>1833</v>
      </c>
      <c r="L14933" s="45">
        <v>27562.306955558633</v>
      </c>
      <c r="M14933" s="46">
        <v>29197.661665122228</v>
      </c>
      <c r="N14933" s="45"/>
      <c r="O14933" s="46"/>
    </row>
    <row r="14934" spans="1:15" x14ac:dyDescent="0.2">
      <c r="A14934" s="11" t="str">
        <f t="shared" si="1398"/>
        <v>9334104 - Region Midtjylland0-4 år</v>
      </c>
      <c r="B14934" s="12" t="str">
        <f t="shared" si="1399"/>
        <v>933410</v>
      </c>
      <c r="C14934" s="14">
        <f t="shared" si="1400"/>
        <v>0</v>
      </c>
      <c r="D14934" s="14">
        <f t="shared" si="1401"/>
        <v>0</v>
      </c>
      <c r="E14934" s="19" t="str">
        <f t="shared" si="1402"/>
        <v>933410 - Lager- og pakhusarbejde</v>
      </c>
      <c r="F14934" s="19" t="str">
        <f t="shared" si="1403"/>
        <v>0-4 år</v>
      </c>
      <c r="G14934" s="40" t="s">
        <v>516</v>
      </c>
      <c r="H14934" s="41" t="s">
        <v>275</v>
      </c>
      <c r="I14934" s="42" t="s">
        <v>517</v>
      </c>
      <c r="J14934" s="43" t="s">
        <v>16</v>
      </c>
      <c r="K14934" s="44">
        <v>3451</v>
      </c>
      <c r="L14934" s="45">
        <v>25371.097622505124</v>
      </c>
      <c r="M14934" s="46">
        <v>26865.557447286916</v>
      </c>
      <c r="N14934" s="45"/>
      <c r="O14934" s="46"/>
    </row>
    <row r="14935" spans="1:15" x14ac:dyDescent="0.2">
      <c r="A14935" s="11" t="str">
        <f t="shared" si="1398"/>
        <v>9334104 - Region Midtjylland10-14 år</v>
      </c>
      <c r="B14935" s="12" t="str">
        <f t="shared" si="1399"/>
        <v>933410</v>
      </c>
      <c r="C14935" s="14">
        <f t="shared" si="1400"/>
        <v>0</v>
      </c>
      <c r="D14935" s="14">
        <f t="shared" si="1401"/>
        <v>0</v>
      </c>
      <c r="E14935" s="19" t="str">
        <f t="shared" si="1402"/>
        <v>933410 - Lager- og pakhusarbejde</v>
      </c>
      <c r="F14935" s="19" t="str">
        <f t="shared" si="1403"/>
        <v>10-14 år</v>
      </c>
      <c r="G14935" s="40" t="s">
        <v>516</v>
      </c>
      <c r="H14935" s="41" t="s">
        <v>275</v>
      </c>
      <c r="I14935" s="42" t="s">
        <v>517</v>
      </c>
      <c r="J14935" s="43" t="s">
        <v>17</v>
      </c>
      <c r="K14935" s="44">
        <v>894</v>
      </c>
      <c r="L14935" s="45">
        <v>27925.965805261658</v>
      </c>
      <c r="M14935" s="46">
        <v>29584.278693319426</v>
      </c>
      <c r="N14935" s="45"/>
      <c r="O14935" s="46"/>
    </row>
    <row r="14936" spans="1:15" x14ac:dyDescent="0.2">
      <c r="A14936" s="11" t="str">
        <f t="shared" si="1398"/>
        <v>9334104 - Region Midtjylland15-20 år</v>
      </c>
      <c r="B14936" s="12" t="str">
        <f t="shared" si="1399"/>
        <v>933410</v>
      </c>
      <c r="C14936" s="14">
        <f t="shared" si="1400"/>
        <v>0</v>
      </c>
      <c r="D14936" s="14">
        <f t="shared" si="1401"/>
        <v>0</v>
      </c>
      <c r="E14936" s="19" t="str">
        <f t="shared" si="1402"/>
        <v>933410 - Lager- og pakhusarbejde</v>
      </c>
      <c r="F14936" s="19" t="str">
        <f t="shared" si="1403"/>
        <v>15-20 år</v>
      </c>
      <c r="G14936" s="40" t="s">
        <v>516</v>
      </c>
      <c r="H14936" s="41" t="s">
        <v>275</v>
      </c>
      <c r="I14936" s="42" t="s">
        <v>517</v>
      </c>
      <c r="J14936" s="43" t="s">
        <v>18</v>
      </c>
      <c r="K14936" s="44">
        <v>606</v>
      </c>
      <c r="L14936" s="45">
        <v>28508.92072436367</v>
      </c>
      <c r="M14936" s="46">
        <v>30112.33932897546</v>
      </c>
      <c r="N14936" s="45"/>
      <c r="O14936" s="46"/>
    </row>
    <row r="14937" spans="1:15" x14ac:dyDescent="0.2">
      <c r="A14937" s="11" t="str">
        <f t="shared" ref="A14937:A15000" si="1404">B14937&amp;I14937&amp;F14937</f>
        <v>9334104 - Region Midtjylland20-24 år</v>
      </c>
      <c r="B14937" s="12" t="str">
        <f t="shared" ref="B14937:B15000" si="1405">LEFT(E14937,6)</f>
        <v>933410</v>
      </c>
      <c r="C14937" s="14">
        <f t="shared" ref="C14937:C15000" si="1406">N14937*1.2</f>
        <v>0</v>
      </c>
      <c r="D14937" s="14">
        <f t="shared" ref="D14937:D15000" si="1407">O14937*1.2</f>
        <v>0</v>
      </c>
      <c r="E14937" s="19" t="str">
        <f t="shared" ref="E14937:E15000" si="1408">TRIM(H14937)</f>
        <v>933410 - Lager- og pakhusarbejde</v>
      </c>
      <c r="F14937" s="19" t="str">
        <f t="shared" ref="F14937:F15000" si="1409">MID(J14937,6,30)</f>
        <v>20-24 år</v>
      </c>
      <c r="G14937" s="40" t="s">
        <v>516</v>
      </c>
      <c r="H14937" s="41" t="s">
        <v>275</v>
      </c>
      <c r="I14937" s="42" t="s">
        <v>517</v>
      </c>
      <c r="J14937" s="43" t="s">
        <v>19</v>
      </c>
      <c r="K14937" s="44">
        <v>639</v>
      </c>
      <c r="L14937" s="45">
        <v>28862.139894425305</v>
      </c>
      <c r="M14937" s="46">
        <v>30545.893166229474</v>
      </c>
      <c r="N14937" s="45"/>
      <c r="O14937" s="46"/>
    </row>
    <row r="14938" spans="1:15" x14ac:dyDescent="0.2">
      <c r="A14938" s="11" t="str">
        <f t="shared" si="1404"/>
        <v>9334104 - Region Midtjylland25 år og derover</v>
      </c>
      <c r="B14938" s="12" t="str">
        <f t="shared" si="1405"/>
        <v>933410</v>
      </c>
      <c r="C14938" s="14">
        <f t="shared" si="1406"/>
        <v>0</v>
      </c>
      <c r="D14938" s="14">
        <f t="shared" si="1407"/>
        <v>0</v>
      </c>
      <c r="E14938" s="19" t="str">
        <f t="shared" si="1408"/>
        <v>933410 - Lager- og pakhusarbejde</v>
      </c>
      <c r="F14938" s="19" t="str">
        <f t="shared" si="1409"/>
        <v>25 år og derover</v>
      </c>
      <c r="G14938" s="40" t="s">
        <v>516</v>
      </c>
      <c r="H14938" s="41" t="s">
        <v>275</v>
      </c>
      <c r="I14938" s="42" t="s">
        <v>517</v>
      </c>
      <c r="J14938" s="43" t="s">
        <v>9</v>
      </c>
      <c r="K14938" s="44">
        <v>2577</v>
      </c>
      <c r="L14938" s="45">
        <v>29218.705310964331</v>
      </c>
      <c r="M14938" s="46">
        <v>30928.00951890316</v>
      </c>
      <c r="N14938" s="45"/>
      <c r="O14938" s="46"/>
    </row>
    <row r="14939" spans="1:15" x14ac:dyDescent="0.2">
      <c r="A14939" s="11" t="str">
        <f t="shared" si="1404"/>
        <v>9334104 - Region MidtjyllandAlle uanset erf.</v>
      </c>
      <c r="B14939" s="12" t="str">
        <f t="shared" si="1405"/>
        <v>933410</v>
      </c>
      <c r="C14939" s="14">
        <f t="shared" si="1406"/>
        <v>0</v>
      </c>
      <c r="D14939" s="14">
        <f t="shared" si="1407"/>
        <v>0</v>
      </c>
      <c r="E14939" s="19" t="str">
        <f t="shared" si="1408"/>
        <v>933410 - Lager- og pakhusarbejde</v>
      </c>
      <c r="F14939" s="19" t="str">
        <f t="shared" si="1409"/>
        <v>Alle uanset erf.</v>
      </c>
      <c r="G14939" s="40" t="s">
        <v>516</v>
      </c>
      <c r="H14939" s="41" t="s">
        <v>275</v>
      </c>
      <c r="I14939" s="42" t="s">
        <v>517</v>
      </c>
      <c r="J14939" s="43" t="s">
        <v>10</v>
      </c>
      <c r="K14939" s="44">
        <v>10000</v>
      </c>
      <c r="L14939" s="45">
        <v>27720.677000922744</v>
      </c>
      <c r="M14939" s="46">
        <v>29344.771199504234</v>
      </c>
      <c r="N14939" s="45"/>
      <c r="O14939" s="46"/>
    </row>
    <row r="14940" spans="1:15" x14ac:dyDescent="0.2">
      <c r="A14940" s="11" t="str">
        <f t="shared" si="1404"/>
        <v>9334105 - Region NordjyllandUnder 1 år</v>
      </c>
      <c r="B14940" s="12" t="str">
        <f t="shared" si="1405"/>
        <v>933410</v>
      </c>
      <c r="C14940" s="14">
        <f t="shared" si="1406"/>
        <v>0</v>
      </c>
      <c r="D14940" s="14">
        <f t="shared" si="1407"/>
        <v>0</v>
      </c>
      <c r="E14940" s="19" t="str">
        <f t="shared" si="1408"/>
        <v>933410 - Lager- og pakhusarbejde</v>
      </c>
      <c r="F14940" s="19" t="str">
        <f t="shared" si="1409"/>
        <v>Under 1 år</v>
      </c>
      <c r="G14940" s="40" t="s">
        <v>516</v>
      </c>
      <c r="H14940" s="41" t="s">
        <v>275</v>
      </c>
      <c r="I14940" s="42" t="s">
        <v>21</v>
      </c>
      <c r="J14940" s="43" t="s">
        <v>13</v>
      </c>
      <c r="K14940" s="44">
        <v>215</v>
      </c>
      <c r="L14940" s="45">
        <v>25030.290351317213</v>
      </c>
      <c r="M14940" s="46">
        <v>26517.439006069708</v>
      </c>
      <c r="N14940" s="45"/>
      <c r="O14940" s="46"/>
    </row>
    <row r="14941" spans="1:15" x14ac:dyDescent="0.2">
      <c r="A14941" s="11" t="str">
        <f t="shared" si="1404"/>
        <v>9334105 - Region Nordjylland1 år</v>
      </c>
      <c r="B14941" s="12" t="str">
        <f t="shared" si="1405"/>
        <v>933410</v>
      </c>
      <c r="C14941" s="14">
        <f t="shared" si="1406"/>
        <v>0</v>
      </c>
      <c r="D14941" s="14">
        <f t="shared" si="1407"/>
        <v>0</v>
      </c>
      <c r="E14941" s="19" t="str">
        <f t="shared" si="1408"/>
        <v>933410 - Lager- og pakhusarbejde</v>
      </c>
      <c r="F14941" s="19" t="str">
        <f t="shared" si="1409"/>
        <v>1 år</v>
      </c>
      <c r="G14941" s="40" t="s">
        <v>516</v>
      </c>
      <c r="H14941" s="41" t="s">
        <v>275</v>
      </c>
      <c r="I14941" s="42" t="s">
        <v>21</v>
      </c>
      <c r="J14941" s="43" t="s">
        <v>22</v>
      </c>
      <c r="K14941" s="44">
        <v>178</v>
      </c>
      <c r="L14941" s="45">
        <v>25556.231275123027</v>
      </c>
      <c r="M14941" s="46">
        <v>27058.118433042328</v>
      </c>
      <c r="N14941" s="45"/>
      <c r="O14941" s="46"/>
    </row>
    <row r="14942" spans="1:15" x14ac:dyDescent="0.2">
      <c r="A14942" s="11" t="str">
        <f t="shared" si="1404"/>
        <v>9334105 - Region Nordjylland2 år</v>
      </c>
      <c r="B14942" s="12" t="str">
        <f t="shared" si="1405"/>
        <v>933410</v>
      </c>
      <c r="C14942" s="14">
        <f t="shared" si="1406"/>
        <v>0</v>
      </c>
      <c r="D14942" s="14">
        <f t="shared" si="1407"/>
        <v>0</v>
      </c>
      <c r="E14942" s="19" t="str">
        <f t="shared" si="1408"/>
        <v>933410 - Lager- og pakhusarbejde</v>
      </c>
      <c r="F14942" s="19" t="str">
        <f t="shared" si="1409"/>
        <v>2 år</v>
      </c>
      <c r="G14942" s="40" t="s">
        <v>516</v>
      </c>
      <c r="H14942" s="41" t="s">
        <v>275</v>
      </c>
      <c r="I14942" s="42" t="s">
        <v>21</v>
      </c>
      <c r="J14942" s="43" t="s">
        <v>23</v>
      </c>
      <c r="K14942" s="44">
        <v>168</v>
      </c>
      <c r="L14942" s="45">
        <v>26760.114230600284</v>
      </c>
      <c r="M14942" s="46">
        <v>28350.038571089048</v>
      </c>
      <c r="N14942" s="45"/>
      <c r="O14942" s="46"/>
    </row>
    <row r="14943" spans="1:15" x14ac:dyDescent="0.2">
      <c r="A14943" s="11" t="str">
        <f t="shared" si="1404"/>
        <v>9334105 - Region Nordjylland3 år</v>
      </c>
      <c r="B14943" s="12" t="str">
        <f t="shared" si="1405"/>
        <v>933410</v>
      </c>
      <c r="C14943" s="14">
        <f t="shared" si="1406"/>
        <v>0</v>
      </c>
      <c r="D14943" s="14">
        <f t="shared" si="1407"/>
        <v>0</v>
      </c>
      <c r="E14943" s="19" t="str">
        <f t="shared" si="1408"/>
        <v>933410 - Lager- og pakhusarbejde</v>
      </c>
      <c r="F14943" s="19" t="str">
        <f t="shared" si="1409"/>
        <v>3 år</v>
      </c>
      <c r="G14943" s="40" t="s">
        <v>516</v>
      </c>
      <c r="H14943" s="41" t="s">
        <v>275</v>
      </c>
      <c r="I14943" s="42" t="s">
        <v>21</v>
      </c>
      <c r="J14943" s="43" t="s">
        <v>14</v>
      </c>
      <c r="K14943" s="44">
        <v>140</v>
      </c>
      <c r="L14943" s="45">
        <v>26186.89160057831</v>
      </c>
      <c r="M14943" s="46">
        <v>27750.590045161676</v>
      </c>
      <c r="N14943" s="45"/>
      <c r="O14943" s="46"/>
    </row>
    <row r="14944" spans="1:15" x14ac:dyDescent="0.2">
      <c r="A14944" s="11" t="str">
        <f t="shared" si="1404"/>
        <v>9334105 - Region Nordjylland4 år</v>
      </c>
      <c r="B14944" s="12" t="str">
        <f t="shared" si="1405"/>
        <v>933410</v>
      </c>
      <c r="C14944" s="14">
        <f t="shared" si="1406"/>
        <v>0</v>
      </c>
      <c r="D14944" s="14">
        <f t="shared" si="1407"/>
        <v>0</v>
      </c>
      <c r="E14944" s="19" t="str">
        <f t="shared" si="1408"/>
        <v>933410 - Lager- og pakhusarbejde</v>
      </c>
      <c r="F14944" s="19" t="str">
        <f t="shared" si="1409"/>
        <v>4 år</v>
      </c>
      <c r="G14944" s="40" t="s">
        <v>516</v>
      </c>
      <c r="H14944" s="41" t="s">
        <v>275</v>
      </c>
      <c r="I14944" s="42" t="s">
        <v>21</v>
      </c>
      <c r="J14944" s="43" t="s">
        <v>24</v>
      </c>
      <c r="K14944" s="44">
        <v>121</v>
      </c>
      <c r="L14944" s="45">
        <v>27303.901746835829</v>
      </c>
      <c r="M14944" s="46">
        <v>28934.30024329737</v>
      </c>
      <c r="N14944" s="45"/>
      <c r="O14944" s="46"/>
    </row>
    <row r="14945" spans="1:15" x14ac:dyDescent="0.2">
      <c r="A14945" s="11" t="str">
        <f t="shared" si="1404"/>
        <v>9334105 - Region Nordjylland5-9 år</v>
      </c>
      <c r="B14945" s="12" t="str">
        <f t="shared" si="1405"/>
        <v>933410</v>
      </c>
      <c r="C14945" s="14">
        <f t="shared" si="1406"/>
        <v>0</v>
      </c>
      <c r="D14945" s="14">
        <f t="shared" si="1407"/>
        <v>0</v>
      </c>
      <c r="E14945" s="19" t="str">
        <f t="shared" si="1408"/>
        <v>933410 - Lager- og pakhusarbejde</v>
      </c>
      <c r="F14945" s="19" t="str">
        <f t="shared" si="1409"/>
        <v>5-9 år</v>
      </c>
      <c r="G14945" s="40" t="s">
        <v>516</v>
      </c>
      <c r="H14945" s="41" t="s">
        <v>275</v>
      </c>
      <c r="I14945" s="42" t="s">
        <v>21</v>
      </c>
      <c r="J14945" s="43" t="s">
        <v>15</v>
      </c>
      <c r="K14945" s="44">
        <v>452</v>
      </c>
      <c r="L14945" s="45">
        <v>27596.092842234939</v>
      </c>
      <c r="M14945" s="46">
        <v>29282.133059908087</v>
      </c>
      <c r="N14945" s="45"/>
      <c r="O14945" s="46"/>
    </row>
    <row r="14946" spans="1:15" x14ac:dyDescent="0.2">
      <c r="A14946" s="11" t="str">
        <f t="shared" si="1404"/>
        <v>9334105 - Region Nordjylland0-4 år</v>
      </c>
      <c r="B14946" s="12" t="str">
        <f t="shared" si="1405"/>
        <v>933410</v>
      </c>
      <c r="C14946" s="14">
        <f t="shared" si="1406"/>
        <v>0</v>
      </c>
      <c r="D14946" s="14">
        <f t="shared" si="1407"/>
        <v>0</v>
      </c>
      <c r="E14946" s="19" t="str">
        <f t="shared" si="1408"/>
        <v>933410 - Lager- og pakhusarbejde</v>
      </c>
      <c r="F14946" s="19" t="str">
        <f t="shared" si="1409"/>
        <v>0-4 år</v>
      </c>
      <c r="G14946" s="40" t="s">
        <v>516</v>
      </c>
      <c r="H14946" s="41" t="s">
        <v>275</v>
      </c>
      <c r="I14946" s="42" t="s">
        <v>21</v>
      </c>
      <c r="J14946" s="43" t="s">
        <v>16</v>
      </c>
      <c r="K14946" s="44">
        <v>822</v>
      </c>
      <c r="L14946" s="45">
        <v>26194.333463888084</v>
      </c>
      <c r="M14946" s="46">
        <v>27750.590045161676</v>
      </c>
      <c r="N14946" s="45"/>
      <c r="O14946" s="46"/>
    </row>
    <row r="14947" spans="1:15" x14ac:dyDescent="0.2">
      <c r="A14947" s="11" t="str">
        <f t="shared" si="1404"/>
        <v>9334105 - Region Nordjylland10-14 år</v>
      </c>
      <c r="B14947" s="12" t="str">
        <f t="shared" si="1405"/>
        <v>933410</v>
      </c>
      <c r="C14947" s="14">
        <f t="shared" si="1406"/>
        <v>0</v>
      </c>
      <c r="D14947" s="14">
        <f t="shared" si="1407"/>
        <v>0</v>
      </c>
      <c r="E14947" s="19" t="str">
        <f t="shared" si="1408"/>
        <v>933410 - Lager- og pakhusarbejde</v>
      </c>
      <c r="F14947" s="19" t="str">
        <f t="shared" si="1409"/>
        <v>10-14 år</v>
      </c>
      <c r="G14947" s="40" t="s">
        <v>516</v>
      </c>
      <c r="H14947" s="41" t="s">
        <v>275</v>
      </c>
      <c r="I14947" s="42" t="s">
        <v>21</v>
      </c>
      <c r="J14947" s="43" t="s">
        <v>17</v>
      </c>
      <c r="K14947" s="44">
        <v>305</v>
      </c>
      <c r="L14947" s="45">
        <v>28182.768337875965</v>
      </c>
      <c r="M14947" s="46">
        <v>29865.646614769918</v>
      </c>
      <c r="N14947" s="45"/>
      <c r="O14947" s="46"/>
    </row>
    <row r="14948" spans="1:15" x14ac:dyDescent="0.2">
      <c r="A14948" s="11" t="str">
        <f t="shared" si="1404"/>
        <v>9334105 - Region Nordjylland15-20 år</v>
      </c>
      <c r="B14948" s="12" t="str">
        <f t="shared" si="1405"/>
        <v>933410</v>
      </c>
      <c r="C14948" s="14">
        <f t="shared" si="1406"/>
        <v>0</v>
      </c>
      <c r="D14948" s="14">
        <f t="shared" si="1407"/>
        <v>0</v>
      </c>
      <c r="E14948" s="19" t="str">
        <f t="shared" si="1408"/>
        <v>933410 - Lager- og pakhusarbejde</v>
      </c>
      <c r="F14948" s="19" t="str">
        <f t="shared" si="1409"/>
        <v>15-20 år</v>
      </c>
      <c r="G14948" s="40" t="s">
        <v>516</v>
      </c>
      <c r="H14948" s="41" t="s">
        <v>275</v>
      </c>
      <c r="I14948" s="42" t="s">
        <v>21</v>
      </c>
      <c r="J14948" s="43" t="s">
        <v>18</v>
      </c>
      <c r="K14948" s="44">
        <v>211</v>
      </c>
      <c r="L14948" s="45">
        <v>29379.101670555658</v>
      </c>
      <c r="M14948" s="46">
        <v>31090.861330013406</v>
      </c>
      <c r="N14948" s="45"/>
      <c r="O14948" s="46"/>
    </row>
    <row r="14949" spans="1:15" x14ac:dyDescent="0.2">
      <c r="A14949" s="11" t="str">
        <f t="shared" si="1404"/>
        <v>9334105 - Region Nordjylland20-24 år</v>
      </c>
      <c r="B14949" s="12" t="str">
        <f t="shared" si="1405"/>
        <v>933410</v>
      </c>
      <c r="C14949" s="14">
        <f t="shared" si="1406"/>
        <v>0</v>
      </c>
      <c r="D14949" s="14">
        <f t="shared" si="1407"/>
        <v>0</v>
      </c>
      <c r="E14949" s="19" t="str">
        <f t="shared" si="1408"/>
        <v>933410 - Lager- og pakhusarbejde</v>
      </c>
      <c r="F14949" s="19" t="str">
        <f t="shared" si="1409"/>
        <v>20-24 år</v>
      </c>
      <c r="G14949" s="40" t="s">
        <v>516</v>
      </c>
      <c r="H14949" s="41" t="s">
        <v>275</v>
      </c>
      <c r="I14949" s="42" t="s">
        <v>21</v>
      </c>
      <c r="J14949" s="43" t="s">
        <v>19</v>
      </c>
      <c r="K14949" s="44">
        <v>189</v>
      </c>
      <c r="L14949" s="45">
        <v>29857.454518871851</v>
      </c>
      <c r="M14949" s="46">
        <v>31640.333369195097</v>
      </c>
      <c r="N14949" s="45"/>
      <c r="O14949" s="46"/>
    </row>
    <row r="14950" spans="1:15" x14ac:dyDescent="0.2">
      <c r="A14950" s="11" t="str">
        <f t="shared" si="1404"/>
        <v>9334105 - Region Nordjylland25 år og derover</v>
      </c>
      <c r="B14950" s="12" t="str">
        <f t="shared" si="1405"/>
        <v>933410</v>
      </c>
      <c r="C14950" s="14">
        <f t="shared" si="1406"/>
        <v>0</v>
      </c>
      <c r="D14950" s="14">
        <f t="shared" si="1407"/>
        <v>0</v>
      </c>
      <c r="E14950" s="19" t="str">
        <f t="shared" si="1408"/>
        <v>933410 - Lager- og pakhusarbejde</v>
      </c>
      <c r="F14950" s="19" t="str">
        <f t="shared" si="1409"/>
        <v>25 år og derover</v>
      </c>
      <c r="G14950" s="40" t="s">
        <v>516</v>
      </c>
      <c r="H14950" s="41" t="s">
        <v>275</v>
      </c>
      <c r="I14950" s="42" t="s">
        <v>21</v>
      </c>
      <c r="J14950" s="43" t="s">
        <v>9</v>
      </c>
      <c r="K14950" s="44">
        <v>996</v>
      </c>
      <c r="L14950" s="45">
        <v>29648.388476555698</v>
      </c>
      <c r="M14950" s="46">
        <v>31402.960544458863</v>
      </c>
      <c r="N14950" s="45"/>
      <c r="O14950" s="46"/>
    </row>
    <row r="14951" spans="1:15" x14ac:dyDescent="0.2">
      <c r="A14951" s="11" t="str">
        <f t="shared" si="1404"/>
        <v>9334105 - Region NordjyllandAlle uanset erf.</v>
      </c>
      <c r="B14951" s="12" t="str">
        <f t="shared" si="1405"/>
        <v>933410</v>
      </c>
      <c r="C14951" s="14">
        <f t="shared" si="1406"/>
        <v>0</v>
      </c>
      <c r="D14951" s="14">
        <f t="shared" si="1407"/>
        <v>0</v>
      </c>
      <c r="E14951" s="19" t="str">
        <f t="shared" si="1408"/>
        <v>933410 - Lager- og pakhusarbejde</v>
      </c>
      <c r="F14951" s="19" t="str">
        <f t="shared" si="1409"/>
        <v>Alle uanset erf.</v>
      </c>
      <c r="G14951" s="40" t="s">
        <v>516</v>
      </c>
      <c r="H14951" s="41" t="s">
        <v>275</v>
      </c>
      <c r="I14951" s="42" t="s">
        <v>21</v>
      </c>
      <c r="J14951" s="43" t="s">
        <v>10</v>
      </c>
      <c r="K14951" s="44">
        <v>2975</v>
      </c>
      <c r="L14951" s="45">
        <v>28490.729581285505</v>
      </c>
      <c r="M14951" s="46">
        <v>30160.980741356998</v>
      </c>
      <c r="N14951" s="45"/>
      <c r="O14951" s="46"/>
    </row>
    <row r="14952" spans="1:15" x14ac:dyDescent="0.2">
      <c r="A14952" s="11" t="str">
        <f t="shared" si="1404"/>
        <v>9334106 - Alle regionerUnder 1 år</v>
      </c>
      <c r="B14952" s="12" t="str">
        <f t="shared" si="1405"/>
        <v>933410</v>
      </c>
      <c r="C14952" s="14">
        <f t="shared" si="1406"/>
        <v>0</v>
      </c>
      <c r="D14952" s="14">
        <f t="shared" si="1407"/>
        <v>0</v>
      </c>
      <c r="E14952" s="19" t="str">
        <f t="shared" si="1408"/>
        <v>933410 - Lager- og pakhusarbejde</v>
      </c>
      <c r="F14952" s="19" t="str">
        <f t="shared" si="1409"/>
        <v>Under 1 år</v>
      </c>
      <c r="G14952" s="40" t="s">
        <v>516</v>
      </c>
      <c r="H14952" s="41" t="s">
        <v>275</v>
      </c>
      <c r="I14952" s="42" t="s">
        <v>11</v>
      </c>
      <c r="J14952" s="43" t="s">
        <v>13</v>
      </c>
      <c r="K14952" s="44">
        <v>3333</v>
      </c>
      <c r="L14952" s="45">
        <v>23895.380070494535</v>
      </c>
      <c r="M14952" s="46">
        <v>25313.005556578977</v>
      </c>
      <c r="N14952" s="45"/>
      <c r="O14952" s="46"/>
    </row>
    <row r="14953" spans="1:15" x14ac:dyDescent="0.2">
      <c r="A14953" s="11" t="str">
        <f t="shared" si="1404"/>
        <v>9334106 - Alle regioner1 år</v>
      </c>
      <c r="B14953" s="12" t="str">
        <f t="shared" si="1405"/>
        <v>933410</v>
      </c>
      <c r="C14953" s="14">
        <f t="shared" si="1406"/>
        <v>0</v>
      </c>
      <c r="D14953" s="14">
        <f t="shared" si="1407"/>
        <v>0</v>
      </c>
      <c r="E14953" s="19" t="str">
        <f t="shared" si="1408"/>
        <v>933410 - Lager- og pakhusarbejde</v>
      </c>
      <c r="F14953" s="19" t="str">
        <f t="shared" si="1409"/>
        <v>1 år</v>
      </c>
      <c r="G14953" s="40" t="s">
        <v>516</v>
      </c>
      <c r="H14953" s="41" t="s">
        <v>275</v>
      </c>
      <c r="I14953" s="42" t="s">
        <v>11</v>
      </c>
      <c r="J14953" s="43" t="s">
        <v>22</v>
      </c>
      <c r="K14953" s="44">
        <v>3256</v>
      </c>
      <c r="L14953" s="45">
        <v>24225.142696357849</v>
      </c>
      <c r="M14953" s="46">
        <v>25651.015235966508</v>
      </c>
      <c r="N14953" s="45"/>
      <c r="O14953" s="46"/>
    </row>
    <row r="14954" spans="1:15" x14ac:dyDescent="0.2">
      <c r="A14954" s="11" t="str">
        <f t="shared" si="1404"/>
        <v>9334106 - Alle regioner2 år</v>
      </c>
      <c r="B14954" s="12" t="str">
        <f t="shared" si="1405"/>
        <v>933410</v>
      </c>
      <c r="C14954" s="14">
        <f t="shared" si="1406"/>
        <v>0</v>
      </c>
      <c r="D14954" s="14">
        <f t="shared" si="1407"/>
        <v>0</v>
      </c>
      <c r="E14954" s="19" t="str">
        <f t="shared" si="1408"/>
        <v>933410 - Lager- og pakhusarbejde</v>
      </c>
      <c r="F14954" s="19" t="str">
        <f t="shared" si="1409"/>
        <v>2 år</v>
      </c>
      <c r="G14954" s="40" t="s">
        <v>516</v>
      </c>
      <c r="H14954" s="41" t="s">
        <v>275</v>
      </c>
      <c r="I14954" s="42" t="s">
        <v>11</v>
      </c>
      <c r="J14954" s="43" t="s">
        <v>23</v>
      </c>
      <c r="K14954" s="44">
        <v>2778</v>
      </c>
      <c r="L14954" s="45">
        <v>24682.018205157587</v>
      </c>
      <c r="M14954" s="46">
        <v>26146.652978471899</v>
      </c>
      <c r="N14954" s="45"/>
      <c r="O14954" s="46"/>
    </row>
    <row r="14955" spans="1:15" x14ac:dyDescent="0.2">
      <c r="A14955" s="11" t="str">
        <f t="shared" si="1404"/>
        <v>9334106 - Alle regioner3 år</v>
      </c>
      <c r="B14955" s="12" t="str">
        <f t="shared" si="1405"/>
        <v>933410</v>
      </c>
      <c r="C14955" s="14">
        <f t="shared" si="1406"/>
        <v>0</v>
      </c>
      <c r="D14955" s="14">
        <f t="shared" si="1407"/>
        <v>0</v>
      </c>
      <c r="E14955" s="19" t="str">
        <f t="shared" si="1408"/>
        <v>933410 - Lager- og pakhusarbejde</v>
      </c>
      <c r="F14955" s="19" t="str">
        <f t="shared" si="1409"/>
        <v>3 år</v>
      </c>
      <c r="G14955" s="40" t="s">
        <v>516</v>
      </c>
      <c r="H14955" s="41" t="s">
        <v>275</v>
      </c>
      <c r="I14955" s="42" t="s">
        <v>11</v>
      </c>
      <c r="J14955" s="43" t="s">
        <v>14</v>
      </c>
      <c r="K14955" s="44">
        <v>2387</v>
      </c>
      <c r="L14955" s="45">
        <v>25010.014562155331</v>
      </c>
      <c r="M14955" s="46">
        <v>26520.580389076153</v>
      </c>
      <c r="N14955" s="45"/>
      <c r="O14955" s="46"/>
    </row>
    <row r="14956" spans="1:15" x14ac:dyDescent="0.2">
      <c r="A14956" s="11" t="str">
        <f t="shared" si="1404"/>
        <v>9334106 - Alle regioner4 år</v>
      </c>
      <c r="B14956" s="12" t="str">
        <f t="shared" si="1405"/>
        <v>933410</v>
      </c>
      <c r="C14956" s="14">
        <f t="shared" si="1406"/>
        <v>0</v>
      </c>
      <c r="D14956" s="14">
        <f t="shared" si="1407"/>
        <v>0</v>
      </c>
      <c r="E14956" s="19" t="str">
        <f t="shared" si="1408"/>
        <v>933410 - Lager- og pakhusarbejde</v>
      </c>
      <c r="F14956" s="19" t="str">
        <f t="shared" si="1409"/>
        <v>4 år</v>
      </c>
      <c r="G14956" s="40" t="s">
        <v>516</v>
      </c>
      <c r="H14956" s="41" t="s">
        <v>275</v>
      </c>
      <c r="I14956" s="42" t="s">
        <v>11</v>
      </c>
      <c r="J14956" s="43" t="s">
        <v>24</v>
      </c>
      <c r="K14956" s="44">
        <v>2078</v>
      </c>
      <c r="L14956" s="45">
        <v>25856.381932833992</v>
      </c>
      <c r="M14956" s="46">
        <v>27385.98604154494</v>
      </c>
      <c r="N14956" s="45"/>
      <c r="O14956" s="46"/>
    </row>
    <row r="14957" spans="1:15" x14ac:dyDescent="0.2">
      <c r="A14957" s="11" t="str">
        <f t="shared" si="1404"/>
        <v>9334106 - Alle regioner5-9 år</v>
      </c>
      <c r="B14957" s="12" t="str">
        <f t="shared" si="1405"/>
        <v>933410</v>
      </c>
      <c r="C14957" s="14">
        <f t="shared" si="1406"/>
        <v>0</v>
      </c>
      <c r="D14957" s="14">
        <f t="shared" si="1407"/>
        <v>0</v>
      </c>
      <c r="E14957" s="19" t="str">
        <f t="shared" si="1408"/>
        <v>933410 - Lager- og pakhusarbejde</v>
      </c>
      <c r="F14957" s="19" t="str">
        <f t="shared" si="1409"/>
        <v>5-9 år</v>
      </c>
      <c r="G14957" s="40" t="s">
        <v>516</v>
      </c>
      <c r="H14957" s="41" t="s">
        <v>275</v>
      </c>
      <c r="I14957" s="42" t="s">
        <v>11</v>
      </c>
      <c r="J14957" s="43" t="s">
        <v>15</v>
      </c>
      <c r="K14957" s="44">
        <v>7302</v>
      </c>
      <c r="L14957" s="45">
        <v>26906.88958453745</v>
      </c>
      <c r="M14957" s="46">
        <v>28501.163146764731</v>
      </c>
      <c r="N14957" s="45"/>
      <c r="O14957" s="46"/>
    </row>
    <row r="14958" spans="1:15" x14ac:dyDescent="0.2">
      <c r="A14958" s="11" t="str">
        <f t="shared" si="1404"/>
        <v>9334106 - Alle regioner0-4 år</v>
      </c>
      <c r="B14958" s="12" t="str">
        <f t="shared" si="1405"/>
        <v>933410</v>
      </c>
      <c r="C14958" s="14">
        <f t="shared" si="1406"/>
        <v>0</v>
      </c>
      <c r="D14958" s="14">
        <f t="shared" si="1407"/>
        <v>0</v>
      </c>
      <c r="E14958" s="19" t="str">
        <f t="shared" si="1408"/>
        <v>933410 - Lager- og pakhusarbejde</v>
      </c>
      <c r="F14958" s="19" t="str">
        <f t="shared" si="1409"/>
        <v>0-4 år</v>
      </c>
      <c r="G14958" s="40" t="s">
        <v>516</v>
      </c>
      <c r="H14958" s="41" t="s">
        <v>275</v>
      </c>
      <c r="I14958" s="42" t="s">
        <v>11</v>
      </c>
      <c r="J14958" s="43" t="s">
        <v>16</v>
      </c>
      <c r="K14958" s="44">
        <v>13832</v>
      </c>
      <c r="L14958" s="45">
        <v>24661.895767972717</v>
      </c>
      <c r="M14958" s="46">
        <v>26124.333802320951</v>
      </c>
      <c r="N14958" s="45"/>
      <c r="O14958" s="46"/>
    </row>
    <row r="14959" spans="1:15" x14ac:dyDescent="0.2">
      <c r="A14959" s="11" t="str">
        <f t="shared" si="1404"/>
        <v>9334106 - Alle regioner10-14 år</v>
      </c>
      <c r="B14959" s="12" t="str">
        <f t="shared" si="1405"/>
        <v>933410</v>
      </c>
      <c r="C14959" s="14">
        <f t="shared" si="1406"/>
        <v>0</v>
      </c>
      <c r="D14959" s="14">
        <f t="shared" si="1407"/>
        <v>0</v>
      </c>
      <c r="E14959" s="19" t="str">
        <f t="shared" si="1408"/>
        <v>933410 - Lager- og pakhusarbejde</v>
      </c>
      <c r="F14959" s="19" t="str">
        <f t="shared" si="1409"/>
        <v>10-14 år</v>
      </c>
      <c r="G14959" s="40" t="s">
        <v>516</v>
      </c>
      <c r="H14959" s="41" t="s">
        <v>275</v>
      </c>
      <c r="I14959" s="42" t="s">
        <v>11</v>
      </c>
      <c r="J14959" s="43" t="s">
        <v>17</v>
      </c>
      <c r="K14959" s="44">
        <v>3940</v>
      </c>
      <c r="L14959" s="45">
        <v>27637.334630951733</v>
      </c>
      <c r="M14959" s="46">
        <v>29266.945891628577</v>
      </c>
      <c r="N14959" s="45"/>
      <c r="O14959" s="46"/>
    </row>
    <row r="14960" spans="1:15" x14ac:dyDescent="0.2">
      <c r="A14960" s="11" t="str">
        <f t="shared" si="1404"/>
        <v>9334106 - Alle regioner15-20 år</v>
      </c>
      <c r="B14960" s="12" t="str">
        <f t="shared" si="1405"/>
        <v>933410</v>
      </c>
      <c r="C14960" s="14">
        <f t="shared" si="1406"/>
        <v>0</v>
      </c>
      <c r="D14960" s="14">
        <f t="shared" si="1407"/>
        <v>0</v>
      </c>
      <c r="E14960" s="19" t="str">
        <f t="shared" si="1408"/>
        <v>933410 - Lager- og pakhusarbejde</v>
      </c>
      <c r="F14960" s="19" t="str">
        <f t="shared" si="1409"/>
        <v>15-20 år</v>
      </c>
      <c r="G14960" s="40" t="s">
        <v>516</v>
      </c>
      <c r="H14960" s="41" t="s">
        <v>275</v>
      </c>
      <c r="I14960" s="42" t="s">
        <v>11</v>
      </c>
      <c r="J14960" s="43" t="s">
        <v>18</v>
      </c>
      <c r="K14960" s="44">
        <v>2580</v>
      </c>
      <c r="L14960" s="45">
        <v>28496.42131117847</v>
      </c>
      <c r="M14960" s="46">
        <v>30168.628816966375</v>
      </c>
      <c r="N14960" s="45"/>
      <c r="O14960" s="46"/>
    </row>
    <row r="14961" spans="1:15" x14ac:dyDescent="0.2">
      <c r="A14961" s="11" t="str">
        <f t="shared" si="1404"/>
        <v>9334106 - Alle regioner20-24 år</v>
      </c>
      <c r="B14961" s="12" t="str">
        <f t="shared" si="1405"/>
        <v>933410</v>
      </c>
      <c r="C14961" s="14">
        <f t="shared" si="1406"/>
        <v>0</v>
      </c>
      <c r="D14961" s="14">
        <f t="shared" si="1407"/>
        <v>0</v>
      </c>
      <c r="E14961" s="19" t="str">
        <f t="shared" si="1408"/>
        <v>933410 - Lager- og pakhusarbejde</v>
      </c>
      <c r="F14961" s="19" t="str">
        <f t="shared" si="1409"/>
        <v>20-24 år</v>
      </c>
      <c r="G14961" s="40" t="s">
        <v>516</v>
      </c>
      <c r="H14961" s="41" t="s">
        <v>275</v>
      </c>
      <c r="I14961" s="42" t="s">
        <v>11</v>
      </c>
      <c r="J14961" s="43" t="s">
        <v>19</v>
      </c>
      <c r="K14961" s="44">
        <v>2518</v>
      </c>
      <c r="L14961" s="45">
        <v>28934.718022205445</v>
      </c>
      <c r="M14961" s="46">
        <v>30668.185770166205</v>
      </c>
      <c r="N14961" s="45"/>
      <c r="O14961" s="46"/>
    </row>
    <row r="14962" spans="1:15" x14ac:dyDescent="0.2">
      <c r="A14962" s="11" t="str">
        <f t="shared" si="1404"/>
        <v>9334106 - Alle regioner25 år og derover</v>
      </c>
      <c r="B14962" s="12" t="str">
        <f t="shared" si="1405"/>
        <v>933410</v>
      </c>
      <c r="C14962" s="14">
        <f t="shared" si="1406"/>
        <v>0</v>
      </c>
      <c r="D14962" s="14">
        <f t="shared" si="1407"/>
        <v>0</v>
      </c>
      <c r="E14962" s="19" t="str">
        <f t="shared" si="1408"/>
        <v>933410 - Lager- og pakhusarbejde</v>
      </c>
      <c r="F14962" s="19" t="str">
        <f t="shared" si="1409"/>
        <v>25 år og derover</v>
      </c>
      <c r="G14962" s="40" t="s">
        <v>516</v>
      </c>
      <c r="H14962" s="41" t="s">
        <v>275</v>
      </c>
      <c r="I14962" s="42" t="s">
        <v>11</v>
      </c>
      <c r="J14962" s="43" t="s">
        <v>9</v>
      </c>
      <c r="K14962" s="44">
        <v>10469</v>
      </c>
      <c r="L14962" s="45">
        <v>29327.884861106078</v>
      </c>
      <c r="M14962" s="46">
        <v>31054.530066442239</v>
      </c>
      <c r="N14962" s="45"/>
      <c r="O14962" s="46"/>
    </row>
    <row r="14963" spans="1:15" x14ac:dyDescent="0.2">
      <c r="A14963" s="11" t="str">
        <f t="shared" si="1404"/>
        <v>9334106 - Alle regionerAlle uanset erf.</v>
      </c>
      <c r="B14963" s="12" t="str">
        <f t="shared" si="1405"/>
        <v>933410</v>
      </c>
      <c r="C14963" s="14">
        <f t="shared" si="1406"/>
        <v>0</v>
      </c>
      <c r="D14963" s="14">
        <f t="shared" si="1407"/>
        <v>0</v>
      </c>
      <c r="E14963" s="19" t="str">
        <f t="shared" si="1408"/>
        <v>933410 - Lager- og pakhusarbejde</v>
      </c>
      <c r="F14963" s="19" t="str">
        <f t="shared" si="1409"/>
        <v>Alle uanset erf.</v>
      </c>
      <c r="G14963" s="40" t="s">
        <v>516</v>
      </c>
      <c r="H14963" s="41" t="s">
        <v>275</v>
      </c>
      <c r="I14963" s="42" t="s">
        <v>11</v>
      </c>
      <c r="J14963" s="43" t="s">
        <v>10</v>
      </c>
      <c r="K14963" s="44">
        <v>40641</v>
      </c>
      <c r="L14963" s="45">
        <v>27327.398930788495</v>
      </c>
      <c r="M14963" s="46">
        <v>28951.756016032235</v>
      </c>
      <c r="N14963" s="45"/>
      <c r="O14963" s="46"/>
    </row>
    <row r="14964" spans="1:15" x14ac:dyDescent="0.2">
      <c r="A14964" s="11" t="str">
        <f t="shared" si="1404"/>
        <v>9334201 - Region HovedstadenUnder 1 år</v>
      </c>
      <c r="B14964" s="12" t="str">
        <f t="shared" si="1405"/>
        <v>933420</v>
      </c>
      <c r="C14964" s="14">
        <f t="shared" si="1406"/>
        <v>0</v>
      </c>
      <c r="D14964" s="14">
        <f t="shared" si="1407"/>
        <v>0</v>
      </c>
      <c r="E14964" s="19" t="str">
        <f t="shared" si="1408"/>
        <v>933420 - Medhjælp i butik mv. (ekskl. kassearbejde)</v>
      </c>
      <c r="F14964" s="19" t="str">
        <f t="shared" si="1409"/>
        <v>Under 1 år</v>
      </c>
      <c r="G14964" s="40" t="s">
        <v>516</v>
      </c>
      <c r="H14964" s="41" t="s">
        <v>276</v>
      </c>
      <c r="I14964" s="42" t="s">
        <v>8</v>
      </c>
      <c r="J14964" s="43" t="s">
        <v>13</v>
      </c>
      <c r="K14964" s="44">
        <v>120</v>
      </c>
      <c r="L14964" s="45">
        <v>21482.84159495162</v>
      </c>
      <c r="M14964" s="46">
        <v>22758.545838716735</v>
      </c>
      <c r="N14964" s="45"/>
      <c r="O14964" s="46"/>
    </row>
    <row r="14965" spans="1:15" x14ac:dyDescent="0.2">
      <c r="A14965" s="11" t="str">
        <f t="shared" si="1404"/>
        <v>9334201 - Region Hovedstaden1 år</v>
      </c>
      <c r="B14965" s="12" t="str">
        <f t="shared" si="1405"/>
        <v>933420</v>
      </c>
      <c r="C14965" s="14">
        <f t="shared" si="1406"/>
        <v>0</v>
      </c>
      <c r="D14965" s="14">
        <f t="shared" si="1407"/>
        <v>0</v>
      </c>
      <c r="E14965" s="19" t="str">
        <f t="shared" si="1408"/>
        <v>933420 - Medhjælp i butik mv. (ekskl. kassearbejde)</v>
      </c>
      <c r="F14965" s="19" t="str">
        <f t="shared" si="1409"/>
        <v>1 år</v>
      </c>
      <c r="G14965" s="40" t="s">
        <v>516</v>
      </c>
      <c r="H14965" s="41" t="s">
        <v>276</v>
      </c>
      <c r="I14965" s="42" t="s">
        <v>8</v>
      </c>
      <c r="J14965" s="43" t="s">
        <v>22</v>
      </c>
      <c r="K14965" s="44">
        <v>89</v>
      </c>
      <c r="L14965" s="45">
        <v>21772.683785112993</v>
      </c>
      <c r="M14965" s="46">
        <v>23065.599574677428</v>
      </c>
      <c r="N14965" s="45"/>
      <c r="O14965" s="46"/>
    </row>
    <row r="14966" spans="1:15" x14ac:dyDescent="0.2">
      <c r="A14966" s="11" t="str">
        <f t="shared" si="1404"/>
        <v>9334201 - Region Hovedstaden2 år</v>
      </c>
      <c r="B14966" s="12" t="str">
        <f t="shared" si="1405"/>
        <v>933420</v>
      </c>
      <c r="C14966" s="14">
        <f t="shared" si="1406"/>
        <v>0</v>
      </c>
      <c r="D14966" s="14">
        <f t="shared" si="1407"/>
        <v>0</v>
      </c>
      <c r="E14966" s="19" t="str">
        <f t="shared" si="1408"/>
        <v>933420 - Medhjælp i butik mv. (ekskl. kassearbejde)</v>
      </c>
      <c r="F14966" s="19" t="str">
        <f t="shared" si="1409"/>
        <v>2 år</v>
      </c>
      <c r="G14966" s="40" t="s">
        <v>516</v>
      </c>
      <c r="H14966" s="41" t="s">
        <v>276</v>
      </c>
      <c r="I14966" s="42" t="s">
        <v>8</v>
      </c>
      <c r="J14966" s="43" t="s">
        <v>23</v>
      </c>
      <c r="K14966" s="44">
        <v>79</v>
      </c>
      <c r="L14966" s="45">
        <v>23128.891573588335</v>
      </c>
      <c r="M14966" s="46">
        <v>24510.788759091101</v>
      </c>
      <c r="N14966" s="45"/>
      <c r="O14966" s="46"/>
    </row>
    <row r="14967" spans="1:15" x14ac:dyDescent="0.2">
      <c r="A14967" s="11" t="str">
        <f t="shared" si="1404"/>
        <v>9334201 - Region Hovedstaden3 år</v>
      </c>
      <c r="B14967" s="12" t="str">
        <f t="shared" si="1405"/>
        <v>933420</v>
      </c>
      <c r="C14967" s="14">
        <f t="shared" si="1406"/>
        <v>0</v>
      </c>
      <c r="D14967" s="14">
        <f t="shared" si="1407"/>
        <v>0</v>
      </c>
      <c r="E14967" s="19" t="str">
        <f t="shared" si="1408"/>
        <v>933420 - Medhjælp i butik mv. (ekskl. kassearbejde)</v>
      </c>
      <c r="F14967" s="19" t="str">
        <f t="shared" si="1409"/>
        <v>3 år</v>
      </c>
      <c r="G14967" s="40" t="s">
        <v>516</v>
      </c>
      <c r="H14967" s="41" t="s">
        <v>276</v>
      </c>
      <c r="I14967" s="42" t="s">
        <v>8</v>
      </c>
      <c r="J14967" s="43" t="s">
        <v>14</v>
      </c>
      <c r="K14967" s="44">
        <v>58</v>
      </c>
      <c r="L14967" s="45">
        <v>22047.432754402776</v>
      </c>
      <c r="M14967" s="46">
        <v>23356.663816997734</v>
      </c>
      <c r="N14967" s="45"/>
      <c r="O14967" s="46"/>
    </row>
    <row r="14968" spans="1:15" x14ac:dyDescent="0.2">
      <c r="A14968" s="11" t="str">
        <f t="shared" si="1404"/>
        <v>9334201 - Region Hovedstaden4 år</v>
      </c>
      <c r="B14968" s="12" t="str">
        <f t="shared" si="1405"/>
        <v>933420</v>
      </c>
      <c r="C14968" s="14">
        <f t="shared" si="1406"/>
        <v>0</v>
      </c>
      <c r="D14968" s="14">
        <f t="shared" si="1407"/>
        <v>0</v>
      </c>
      <c r="E14968" s="19" t="str">
        <f t="shared" si="1408"/>
        <v>933420 - Medhjælp i butik mv. (ekskl. kassearbejde)</v>
      </c>
      <c r="F14968" s="19" t="str">
        <f t="shared" si="1409"/>
        <v>4 år</v>
      </c>
      <c r="G14968" s="40" t="s">
        <v>516</v>
      </c>
      <c r="H14968" s="41" t="s">
        <v>276</v>
      </c>
      <c r="I14968" s="42" t="s">
        <v>8</v>
      </c>
      <c r="J14968" s="43" t="s">
        <v>24</v>
      </c>
      <c r="K14968" s="44">
        <v>52</v>
      </c>
      <c r="L14968" s="45">
        <v>23058.73556702671</v>
      </c>
      <c r="M14968" s="46">
        <v>24436.441095194532</v>
      </c>
      <c r="N14968" s="45"/>
      <c r="O14968" s="46"/>
    </row>
    <row r="14969" spans="1:15" x14ac:dyDescent="0.2">
      <c r="A14969" s="11" t="str">
        <f t="shared" si="1404"/>
        <v>9334201 - Region Hovedstaden5-9 år</v>
      </c>
      <c r="B14969" s="12" t="str">
        <f t="shared" si="1405"/>
        <v>933420</v>
      </c>
      <c r="C14969" s="14">
        <f t="shared" si="1406"/>
        <v>0</v>
      </c>
      <c r="D14969" s="14">
        <f t="shared" si="1407"/>
        <v>0</v>
      </c>
      <c r="E14969" s="19" t="str">
        <f t="shared" si="1408"/>
        <v>933420 - Medhjælp i butik mv. (ekskl. kassearbejde)</v>
      </c>
      <c r="F14969" s="19" t="str">
        <f t="shared" si="1409"/>
        <v>5-9 år</v>
      </c>
      <c r="G14969" s="40" t="s">
        <v>516</v>
      </c>
      <c r="H14969" s="41" t="s">
        <v>276</v>
      </c>
      <c r="I14969" s="42" t="s">
        <v>8</v>
      </c>
      <c r="J14969" s="43" t="s">
        <v>15</v>
      </c>
      <c r="K14969" s="44">
        <v>82</v>
      </c>
      <c r="L14969" s="45">
        <v>22976.013106480477</v>
      </c>
      <c r="M14969" s="46">
        <v>24328.603888482598</v>
      </c>
      <c r="N14969" s="45"/>
      <c r="O14969" s="46"/>
    </row>
    <row r="14970" spans="1:15" x14ac:dyDescent="0.2">
      <c r="A14970" s="11" t="str">
        <f t="shared" si="1404"/>
        <v>9334201 - Region Hovedstaden0-4 år</v>
      </c>
      <c r="B14970" s="12" t="str">
        <f t="shared" si="1405"/>
        <v>933420</v>
      </c>
      <c r="C14970" s="14">
        <f t="shared" si="1406"/>
        <v>0</v>
      </c>
      <c r="D14970" s="14">
        <f t="shared" si="1407"/>
        <v>0</v>
      </c>
      <c r="E14970" s="19" t="str">
        <f t="shared" si="1408"/>
        <v>933420 - Medhjælp i butik mv. (ekskl. kassearbejde)</v>
      </c>
      <c r="F14970" s="19" t="str">
        <f t="shared" si="1409"/>
        <v>0-4 år</v>
      </c>
      <c r="G14970" s="40" t="s">
        <v>516</v>
      </c>
      <c r="H14970" s="41" t="s">
        <v>276</v>
      </c>
      <c r="I14970" s="42" t="s">
        <v>8</v>
      </c>
      <c r="J14970" s="43" t="s">
        <v>16</v>
      </c>
      <c r="K14970" s="44">
        <v>398</v>
      </c>
      <c r="L14970" s="45">
        <v>21854.779089160096</v>
      </c>
      <c r="M14970" s="46">
        <v>23160.551033181084</v>
      </c>
      <c r="N14970" s="45"/>
      <c r="O14970" s="46"/>
    </row>
    <row r="14971" spans="1:15" x14ac:dyDescent="0.2">
      <c r="A14971" s="11" t="str">
        <f t="shared" si="1404"/>
        <v>9334201 - Region Hovedstaden10-14 år</v>
      </c>
      <c r="B14971" s="12" t="str">
        <f t="shared" si="1405"/>
        <v>933420</v>
      </c>
      <c r="C14971" s="14">
        <f t="shared" si="1406"/>
        <v>0</v>
      </c>
      <c r="D14971" s="14">
        <f t="shared" si="1407"/>
        <v>0</v>
      </c>
      <c r="E14971" s="19" t="str">
        <f t="shared" si="1408"/>
        <v>933420 - Medhjælp i butik mv. (ekskl. kassearbejde)</v>
      </c>
      <c r="F14971" s="19" t="str">
        <f t="shared" si="1409"/>
        <v>10-14 år</v>
      </c>
      <c r="G14971" s="40" t="s">
        <v>516</v>
      </c>
      <c r="H14971" s="41" t="s">
        <v>276</v>
      </c>
      <c r="I14971" s="42" t="s">
        <v>8</v>
      </c>
      <c r="J14971" s="43" t="s">
        <v>17</v>
      </c>
      <c r="K14971" s="44">
        <v>19</v>
      </c>
      <c r="L14971" s="45">
        <v>23246.670009191235</v>
      </c>
      <c r="M14971" s="46">
        <v>24635.604180800958</v>
      </c>
      <c r="N14971" s="45"/>
      <c r="O14971" s="46"/>
    </row>
    <row r="14972" spans="1:15" x14ac:dyDescent="0.2">
      <c r="A14972" s="11" t="str">
        <f t="shared" si="1404"/>
        <v>9334201 - Region Hovedstaden20-24 år</v>
      </c>
      <c r="B14972" s="12" t="str">
        <f t="shared" si="1405"/>
        <v>933420</v>
      </c>
      <c r="C14972" s="14">
        <f t="shared" si="1406"/>
        <v>0</v>
      </c>
      <c r="D14972" s="14">
        <f t="shared" si="1407"/>
        <v>0</v>
      </c>
      <c r="E14972" s="19" t="str">
        <f t="shared" si="1408"/>
        <v>933420 - Medhjælp i butik mv. (ekskl. kassearbejde)</v>
      </c>
      <c r="F14972" s="19" t="str">
        <f t="shared" si="1409"/>
        <v>20-24 år</v>
      </c>
      <c r="G14972" s="40" t="s">
        <v>516</v>
      </c>
      <c r="H14972" s="41" t="s">
        <v>276</v>
      </c>
      <c r="I14972" s="42" t="s">
        <v>8</v>
      </c>
      <c r="J14972" s="43" t="s">
        <v>19</v>
      </c>
      <c r="K14972" s="44">
        <v>17</v>
      </c>
      <c r="L14972" s="45">
        <v>29112.911517249609</v>
      </c>
      <c r="M14972" s="46">
        <v>30896.817929000568</v>
      </c>
      <c r="N14972" s="45"/>
      <c r="O14972" s="46"/>
    </row>
    <row r="14973" spans="1:15" x14ac:dyDescent="0.2">
      <c r="A14973" s="11" t="str">
        <f t="shared" si="1404"/>
        <v>9334201 - Region Hovedstaden25 år og derover</v>
      </c>
      <c r="B14973" s="12" t="str">
        <f t="shared" si="1405"/>
        <v>933420</v>
      </c>
      <c r="C14973" s="14">
        <f t="shared" si="1406"/>
        <v>0</v>
      </c>
      <c r="D14973" s="14">
        <f t="shared" si="1407"/>
        <v>0</v>
      </c>
      <c r="E14973" s="19" t="str">
        <f t="shared" si="1408"/>
        <v>933420 - Medhjælp i butik mv. (ekskl. kassearbejde)</v>
      </c>
      <c r="F14973" s="19" t="str">
        <f t="shared" si="1409"/>
        <v>25 år og derover</v>
      </c>
      <c r="G14973" s="40" t="s">
        <v>516</v>
      </c>
      <c r="H14973" s="41" t="s">
        <v>276</v>
      </c>
      <c r="I14973" s="42" t="s">
        <v>8</v>
      </c>
      <c r="J14973" s="43" t="s">
        <v>9</v>
      </c>
      <c r="K14973" s="44">
        <v>63</v>
      </c>
      <c r="L14973" s="45">
        <v>26401.138029897807</v>
      </c>
      <c r="M14973" s="46">
        <v>27911.199635942394</v>
      </c>
      <c r="N14973" s="45"/>
      <c r="O14973" s="46"/>
    </row>
    <row r="14974" spans="1:15" x14ac:dyDescent="0.2">
      <c r="A14974" s="11" t="str">
        <f t="shared" si="1404"/>
        <v>9334201 - Region HovedstadenAlle uanset erf.</v>
      </c>
      <c r="B14974" s="12" t="str">
        <f t="shared" si="1405"/>
        <v>933420</v>
      </c>
      <c r="C14974" s="14">
        <f t="shared" si="1406"/>
        <v>0</v>
      </c>
      <c r="D14974" s="14">
        <f t="shared" si="1407"/>
        <v>0</v>
      </c>
      <c r="E14974" s="19" t="str">
        <f t="shared" si="1408"/>
        <v>933420 - Medhjælp i butik mv. (ekskl. kassearbejde)</v>
      </c>
      <c r="F14974" s="19" t="str">
        <f t="shared" si="1409"/>
        <v>Alle uanset erf.</v>
      </c>
      <c r="G14974" s="40" t="s">
        <v>516</v>
      </c>
      <c r="H14974" s="41" t="s">
        <v>276</v>
      </c>
      <c r="I14974" s="42" t="s">
        <v>8</v>
      </c>
      <c r="J14974" s="43" t="s">
        <v>10</v>
      </c>
      <c r="K14974" s="44">
        <v>588</v>
      </c>
      <c r="L14974" s="45">
        <v>22433.83631298372</v>
      </c>
      <c r="M14974" s="46">
        <v>23774.205572025228</v>
      </c>
      <c r="N14974" s="45"/>
      <c r="O14974" s="46"/>
    </row>
    <row r="14975" spans="1:15" x14ac:dyDescent="0.2">
      <c r="A14975" s="11" t="str">
        <f t="shared" si="1404"/>
        <v>9334202 - Region SjællandUnder 1 år</v>
      </c>
      <c r="B14975" s="12" t="str">
        <f t="shared" si="1405"/>
        <v>933420</v>
      </c>
      <c r="C14975" s="14">
        <f t="shared" si="1406"/>
        <v>0</v>
      </c>
      <c r="D14975" s="14">
        <f t="shared" si="1407"/>
        <v>0</v>
      </c>
      <c r="E14975" s="19" t="str">
        <f t="shared" si="1408"/>
        <v>933420 - Medhjælp i butik mv. (ekskl. kassearbejde)</v>
      </c>
      <c r="F14975" s="19" t="str">
        <f t="shared" si="1409"/>
        <v>Under 1 år</v>
      </c>
      <c r="G14975" s="40" t="s">
        <v>516</v>
      </c>
      <c r="H14975" s="41" t="s">
        <v>276</v>
      </c>
      <c r="I14975" s="42" t="s">
        <v>20</v>
      </c>
      <c r="J14975" s="43" t="s">
        <v>13</v>
      </c>
      <c r="K14975" s="44">
        <v>48</v>
      </c>
      <c r="L14975" s="45">
        <v>21213.594528889767</v>
      </c>
      <c r="M14975" s="46">
        <v>22464.456873233794</v>
      </c>
      <c r="N14975" s="45"/>
      <c r="O14975" s="46"/>
    </row>
    <row r="14976" spans="1:15" x14ac:dyDescent="0.2">
      <c r="A14976" s="11" t="str">
        <f t="shared" si="1404"/>
        <v>9334202 - Region Sjælland1 år</v>
      </c>
      <c r="B14976" s="12" t="str">
        <f t="shared" si="1405"/>
        <v>933420</v>
      </c>
      <c r="C14976" s="14">
        <f t="shared" si="1406"/>
        <v>0</v>
      </c>
      <c r="D14976" s="14">
        <f t="shared" si="1407"/>
        <v>0</v>
      </c>
      <c r="E14976" s="19" t="str">
        <f t="shared" si="1408"/>
        <v>933420 - Medhjælp i butik mv. (ekskl. kassearbejde)</v>
      </c>
      <c r="F14976" s="19" t="str">
        <f t="shared" si="1409"/>
        <v>1 år</v>
      </c>
      <c r="G14976" s="40" t="s">
        <v>516</v>
      </c>
      <c r="H14976" s="41" t="s">
        <v>276</v>
      </c>
      <c r="I14976" s="42" t="s">
        <v>20</v>
      </c>
      <c r="J14976" s="43" t="s">
        <v>22</v>
      </c>
      <c r="K14976" s="44">
        <v>52</v>
      </c>
      <c r="L14976" s="45">
        <v>21973.16233774877</v>
      </c>
      <c r="M14976" s="46">
        <v>23277.983039391569</v>
      </c>
      <c r="N14976" s="45"/>
      <c r="O14976" s="46"/>
    </row>
    <row r="14977" spans="1:15" x14ac:dyDescent="0.2">
      <c r="A14977" s="11" t="str">
        <f t="shared" si="1404"/>
        <v>9334202 - Region Sjælland2 år</v>
      </c>
      <c r="B14977" s="12" t="str">
        <f t="shared" si="1405"/>
        <v>933420</v>
      </c>
      <c r="C14977" s="14">
        <f t="shared" si="1406"/>
        <v>0</v>
      </c>
      <c r="D14977" s="14">
        <f t="shared" si="1407"/>
        <v>0</v>
      </c>
      <c r="E14977" s="19" t="str">
        <f t="shared" si="1408"/>
        <v>933420 - Medhjælp i butik mv. (ekskl. kassearbejde)</v>
      </c>
      <c r="F14977" s="19" t="str">
        <f t="shared" si="1409"/>
        <v>2 år</v>
      </c>
      <c r="G14977" s="40" t="s">
        <v>516</v>
      </c>
      <c r="H14977" s="41" t="s">
        <v>276</v>
      </c>
      <c r="I14977" s="42" t="s">
        <v>20</v>
      </c>
      <c r="J14977" s="43" t="s">
        <v>23</v>
      </c>
      <c r="K14977" s="44">
        <v>40</v>
      </c>
      <c r="L14977" s="45">
        <v>22949.959931981699</v>
      </c>
      <c r="M14977" s="46">
        <v>24312.785289607968</v>
      </c>
      <c r="N14977" s="45"/>
      <c r="O14977" s="46"/>
    </row>
    <row r="14978" spans="1:15" x14ac:dyDescent="0.2">
      <c r="A14978" s="11" t="str">
        <f t="shared" si="1404"/>
        <v>9334202 - Region Sjælland3 år</v>
      </c>
      <c r="B14978" s="12" t="str">
        <f t="shared" si="1405"/>
        <v>933420</v>
      </c>
      <c r="C14978" s="14">
        <f t="shared" si="1406"/>
        <v>0</v>
      </c>
      <c r="D14978" s="14">
        <f t="shared" si="1407"/>
        <v>0</v>
      </c>
      <c r="E14978" s="19" t="str">
        <f t="shared" si="1408"/>
        <v>933420 - Medhjælp i butik mv. (ekskl. kassearbejde)</v>
      </c>
      <c r="F14978" s="19" t="str">
        <f t="shared" si="1409"/>
        <v>3 år</v>
      </c>
      <c r="G14978" s="40" t="s">
        <v>516</v>
      </c>
      <c r="H14978" s="41" t="s">
        <v>276</v>
      </c>
      <c r="I14978" s="42" t="s">
        <v>20</v>
      </c>
      <c r="J14978" s="43" t="s">
        <v>14</v>
      </c>
      <c r="K14978" s="44">
        <v>19</v>
      </c>
      <c r="L14978" s="45">
        <v>22817.683393753992</v>
      </c>
      <c r="M14978" s="46">
        <v>24180.986618259962</v>
      </c>
      <c r="N14978" s="45"/>
      <c r="O14978" s="46"/>
    </row>
    <row r="14979" spans="1:15" x14ac:dyDescent="0.2">
      <c r="A14979" s="11" t="str">
        <f t="shared" si="1404"/>
        <v>9334202 - Region Sjælland4 år</v>
      </c>
      <c r="B14979" s="12" t="str">
        <f t="shared" si="1405"/>
        <v>933420</v>
      </c>
      <c r="C14979" s="14">
        <f t="shared" si="1406"/>
        <v>0</v>
      </c>
      <c r="D14979" s="14">
        <f t="shared" si="1407"/>
        <v>0</v>
      </c>
      <c r="E14979" s="19" t="str">
        <f t="shared" si="1408"/>
        <v>933420 - Medhjælp i butik mv. (ekskl. kassearbejde)</v>
      </c>
      <c r="F14979" s="19" t="str">
        <f t="shared" si="1409"/>
        <v>4 år</v>
      </c>
      <c r="G14979" s="40" t="s">
        <v>516</v>
      </c>
      <c r="H14979" s="41" t="s">
        <v>276</v>
      </c>
      <c r="I14979" s="42" t="s">
        <v>20</v>
      </c>
      <c r="J14979" s="43" t="s">
        <v>24</v>
      </c>
      <c r="K14979" s="44">
        <v>15</v>
      </c>
      <c r="L14979" s="45">
        <v>22050.139736193523</v>
      </c>
      <c r="M14979" s="46">
        <v>23359.53154605941</v>
      </c>
      <c r="N14979" s="45"/>
      <c r="O14979" s="46"/>
    </row>
    <row r="14980" spans="1:15" x14ac:dyDescent="0.2">
      <c r="A14980" s="11" t="str">
        <f t="shared" si="1404"/>
        <v>9334202 - Region Sjælland5-9 år</v>
      </c>
      <c r="B14980" s="12" t="str">
        <f t="shared" si="1405"/>
        <v>933420</v>
      </c>
      <c r="C14980" s="14">
        <f t="shared" si="1406"/>
        <v>0</v>
      </c>
      <c r="D14980" s="14">
        <f t="shared" si="1407"/>
        <v>0</v>
      </c>
      <c r="E14980" s="19" t="str">
        <f t="shared" si="1408"/>
        <v>933420 - Medhjælp i butik mv. (ekskl. kassearbejde)</v>
      </c>
      <c r="F14980" s="19" t="str">
        <f t="shared" si="1409"/>
        <v>5-9 år</v>
      </c>
      <c r="G14980" s="40" t="s">
        <v>516</v>
      </c>
      <c r="H14980" s="41" t="s">
        <v>276</v>
      </c>
      <c r="I14980" s="42" t="s">
        <v>20</v>
      </c>
      <c r="J14980" s="43" t="s">
        <v>15</v>
      </c>
      <c r="K14980" s="44">
        <v>28</v>
      </c>
      <c r="L14980" s="45">
        <v>23460.310591814137</v>
      </c>
      <c r="M14980" s="46">
        <v>24853.441833309585</v>
      </c>
      <c r="N14980" s="45"/>
      <c r="O14980" s="46"/>
    </row>
    <row r="14981" spans="1:15" x14ac:dyDescent="0.2">
      <c r="A14981" s="11" t="str">
        <f t="shared" si="1404"/>
        <v>9334202 - Region Sjælland0-4 år</v>
      </c>
      <c r="B14981" s="12" t="str">
        <f t="shared" si="1405"/>
        <v>933420</v>
      </c>
      <c r="C14981" s="14">
        <f t="shared" si="1406"/>
        <v>0</v>
      </c>
      <c r="D14981" s="14">
        <f t="shared" si="1407"/>
        <v>0</v>
      </c>
      <c r="E14981" s="19" t="str">
        <f t="shared" si="1408"/>
        <v>933420 - Medhjælp i butik mv. (ekskl. kassearbejde)</v>
      </c>
      <c r="F14981" s="19" t="str">
        <f t="shared" si="1409"/>
        <v>0-4 år</v>
      </c>
      <c r="G14981" s="40" t="s">
        <v>516</v>
      </c>
      <c r="H14981" s="41" t="s">
        <v>276</v>
      </c>
      <c r="I14981" s="42" t="s">
        <v>20</v>
      </c>
      <c r="J14981" s="43" t="s">
        <v>16</v>
      </c>
      <c r="K14981" s="44">
        <v>174</v>
      </c>
      <c r="L14981" s="45">
        <v>21764.294818176513</v>
      </c>
      <c r="M14981" s="46">
        <v>23056.712450145067</v>
      </c>
      <c r="N14981" s="45"/>
      <c r="O14981" s="46"/>
    </row>
    <row r="14982" spans="1:15" x14ac:dyDescent="0.2">
      <c r="A14982" s="11" t="str">
        <f t="shared" si="1404"/>
        <v>9334202 - Region Sjælland25 år og derover</v>
      </c>
      <c r="B14982" s="12" t="str">
        <f t="shared" si="1405"/>
        <v>933420</v>
      </c>
      <c r="C14982" s="14">
        <f t="shared" si="1406"/>
        <v>0</v>
      </c>
      <c r="D14982" s="14">
        <f t="shared" si="1407"/>
        <v>0</v>
      </c>
      <c r="E14982" s="19" t="str">
        <f t="shared" si="1408"/>
        <v>933420 - Medhjælp i butik mv. (ekskl. kassearbejde)</v>
      </c>
      <c r="F14982" s="19" t="str">
        <f t="shared" si="1409"/>
        <v>25 år og derover</v>
      </c>
      <c r="G14982" s="40" t="s">
        <v>516</v>
      </c>
      <c r="H14982" s="41" t="s">
        <v>276</v>
      </c>
      <c r="I14982" s="42" t="s">
        <v>20</v>
      </c>
      <c r="J14982" s="43" t="s">
        <v>9</v>
      </c>
      <c r="K14982" s="44">
        <v>24</v>
      </c>
      <c r="L14982" s="45">
        <v>23448.661054489774</v>
      </c>
      <c r="M14982" s="46">
        <v>24842.889206331012</v>
      </c>
      <c r="N14982" s="45"/>
      <c r="O14982" s="46"/>
    </row>
    <row r="14983" spans="1:15" x14ac:dyDescent="0.2">
      <c r="A14983" s="11" t="str">
        <f t="shared" si="1404"/>
        <v>9334202 - Region SjællandAlle uanset erf.</v>
      </c>
      <c r="B14983" s="12" t="str">
        <f t="shared" si="1405"/>
        <v>933420</v>
      </c>
      <c r="C14983" s="14">
        <f t="shared" si="1406"/>
        <v>0</v>
      </c>
      <c r="D14983" s="14">
        <f t="shared" si="1407"/>
        <v>0</v>
      </c>
      <c r="E14983" s="19" t="str">
        <f t="shared" si="1408"/>
        <v>933420 - Medhjælp i butik mv. (ekskl. kassearbejde)</v>
      </c>
      <c r="F14983" s="19" t="str">
        <f t="shared" si="1409"/>
        <v>Alle uanset erf.</v>
      </c>
      <c r="G14983" s="40" t="s">
        <v>516</v>
      </c>
      <c r="H14983" s="41" t="s">
        <v>276</v>
      </c>
      <c r="I14983" s="42" t="s">
        <v>20</v>
      </c>
      <c r="J14983" s="43" t="s">
        <v>10</v>
      </c>
      <c r="K14983" s="44">
        <v>244</v>
      </c>
      <c r="L14983" s="45">
        <v>22565.742037824046</v>
      </c>
      <c r="M14983" s="46">
        <v>23913.992355468323</v>
      </c>
      <c r="N14983" s="45"/>
      <c r="O14983" s="46"/>
    </row>
    <row r="14984" spans="1:15" x14ac:dyDescent="0.2">
      <c r="A14984" s="11" t="str">
        <f t="shared" si="1404"/>
        <v>9334203 - Region SyddanmarkUnder 1 år</v>
      </c>
      <c r="B14984" s="12" t="str">
        <f t="shared" si="1405"/>
        <v>933420</v>
      </c>
      <c r="C14984" s="14">
        <f t="shared" si="1406"/>
        <v>0</v>
      </c>
      <c r="D14984" s="14">
        <f t="shared" si="1407"/>
        <v>0</v>
      </c>
      <c r="E14984" s="19" t="str">
        <f t="shared" si="1408"/>
        <v>933420 - Medhjælp i butik mv. (ekskl. kassearbejde)</v>
      </c>
      <c r="F14984" s="19" t="str">
        <f t="shared" si="1409"/>
        <v>Under 1 år</v>
      </c>
      <c r="G14984" s="40" t="s">
        <v>516</v>
      </c>
      <c r="H14984" s="41" t="s">
        <v>276</v>
      </c>
      <c r="I14984" s="42" t="s">
        <v>544</v>
      </c>
      <c r="J14984" s="43" t="s">
        <v>13</v>
      </c>
      <c r="K14984" s="44">
        <v>87</v>
      </c>
      <c r="L14984" s="45">
        <v>21224.187129699669</v>
      </c>
      <c r="M14984" s="46">
        <v>22484.531831872846</v>
      </c>
      <c r="N14984" s="45"/>
      <c r="O14984" s="46"/>
    </row>
    <row r="14985" spans="1:15" x14ac:dyDescent="0.2">
      <c r="A14985" s="11" t="str">
        <f t="shared" si="1404"/>
        <v>9334203 - Region Syddanmark1 år</v>
      </c>
      <c r="B14985" s="12" t="str">
        <f t="shared" si="1405"/>
        <v>933420</v>
      </c>
      <c r="C14985" s="14">
        <f t="shared" si="1406"/>
        <v>0</v>
      </c>
      <c r="D14985" s="14">
        <f t="shared" si="1407"/>
        <v>0</v>
      </c>
      <c r="E14985" s="19" t="str">
        <f t="shared" si="1408"/>
        <v>933420 - Medhjælp i butik mv. (ekskl. kassearbejde)</v>
      </c>
      <c r="F14985" s="19" t="str">
        <f t="shared" si="1409"/>
        <v>1 år</v>
      </c>
      <c r="G14985" s="40" t="s">
        <v>516</v>
      </c>
      <c r="H14985" s="41" t="s">
        <v>276</v>
      </c>
      <c r="I14985" s="42" t="s">
        <v>544</v>
      </c>
      <c r="J14985" s="43" t="s">
        <v>22</v>
      </c>
      <c r="K14985" s="44">
        <v>89</v>
      </c>
      <c r="L14985" s="45">
        <v>21991.937992159161</v>
      </c>
      <c r="M14985" s="46">
        <v>23305.904859893548</v>
      </c>
      <c r="N14985" s="45"/>
      <c r="O14985" s="46"/>
    </row>
    <row r="14986" spans="1:15" x14ac:dyDescent="0.2">
      <c r="A14986" s="11" t="str">
        <f t="shared" si="1404"/>
        <v>9334203 - Region Syddanmark2 år</v>
      </c>
      <c r="B14986" s="12" t="str">
        <f t="shared" si="1405"/>
        <v>933420</v>
      </c>
      <c r="C14986" s="14">
        <f t="shared" si="1406"/>
        <v>0</v>
      </c>
      <c r="D14986" s="14">
        <f t="shared" si="1407"/>
        <v>0</v>
      </c>
      <c r="E14986" s="19" t="str">
        <f t="shared" si="1408"/>
        <v>933420 - Medhjælp i butik mv. (ekskl. kassearbejde)</v>
      </c>
      <c r="F14986" s="19" t="str">
        <f t="shared" si="1409"/>
        <v>2 år</v>
      </c>
      <c r="G14986" s="40" t="s">
        <v>516</v>
      </c>
      <c r="H14986" s="41" t="s">
        <v>276</v>
      </c>
      <c r="I14986" s="42" t="s">
        <v>544</v>
      </c>
      <c r="J14986" s="43" t="s">
        <v>23</v>
      </c>
      <c r="K14986" s="44">
        <v>78</v>
      </c>
      <c r="L14986" s="45">
        <v>22451.236595836246</v>
      </c>
      <c r="M14986" s="46">
        <v>23792.645481088304</v>
      </c>
      <c r="N14986" s="45"/>
      <c r="O14986" s="46"/>
    </row>
    <row r="14987" spans="1:15" x14ac:dyDescent="0.2">
      <c r="A14987" s="11" t="str">
        <f t="shared" si="1404"/>
        <v>9334203 - Region Syddanmark3 år</v>
      </c>
      <c r="B14987" s="12" t="str">
        <f t="shared" si="1405"/>
        <v>933420</v>
      </c>
      <c r="C14987" s="14">
        <f t="shared" si="1406"/>
        <v>0</v>
      </c>
      <c r="D14987" s="14">
        <f t="shared" si="1407"/>
        <v>0</v>
      </c>
      <c r="E14987" s="19" t="str">
        <f t="shared" si="1408"/>
        <v>933420 - Medhjælp i butik mv. (ekskl. kassearbejde)</v>
      </c>
      <c r="F14987" s="19" t="str">
        <f t="shared" si="1409"/>
        <v>3 år</v>
      </c>
      <c r="G14987" s="40" t="s">
        <v>516</v>
      </c>
      <c r="H14987" s="41" t="s">
        <v>276</v>
      </c>
      <c r="I14987" s="42" t="s">
        <v>544</v>
      </c>
      <c r="J14987" s="43" t="s">
        <v>14</v>
      </c>
      <c r="K14987" s="44">
        <v>34</v>
      </c>
      <c r="L14987" s="45">
        <v>22094.273879837288</v>
      </c>
      <c r="M14987" s="46">
        <v>23406.286484261123</v>
      </c>
      <c r="N14987" s="45"/>
      <c r="O14987" s="46"/>
    </row>
    <row r="14988" spans="1:15" x14ac:dyDescent="0.2">
      <c r="A14988" s="11" t="str">
        <f t="shared" si="1404"/>
        <v>9334203 - Region Syddanmark4 år</v>
      </c>
      <c r="B14988" s="12" t="str">
        <f t="shared" si="1405"/>
        <v>933420</v>
      </c>
      <c r="C14988" s="14">
        <f t="shared" si="1406"/>
        <v>0</v>
      </c>
      <c r="D14988" s="14">
        <f t="shared" si="1407"/>
        <v>0</v>
      </c>
      <c r="E14988" s="19" t="str">
        <f t="shared" si="1408"/>
        <v>933420 - Medhjælp i butik mv. (ekskl. kassearbejde)</v>
      </c>
      <c r="F14988" s="19" t="str">
        <f t="shared" si="1409"/>
        <v>4 år</v>
      </c>
      <c r="G14988" s="40" t="s">
        <v>516</v>
      </c>
      <c r="H14988" s="41" t="s">
        <v>276</v>
      </c>
      <c r="I14988" s="42" t="s">
        <v>544</v>
      </c>
      <c r="J14988" s="43" t="s">
        <v>24</v>
      </c>
      <c r="K14988" s="44">
        <v>26</v>
      </c>
      <c r="L14988" s="45">
        <v>22843.708407319355</v>
      </c>
      <c r="M14988" s="46">
        <v>24200.224286736273</v>
      </c>
      <c r="N14988" s="45"/>
      <c r="O14988" s="46"/>
    </row>
    <row r="14989" spans="1:15" x14ac:dyDescent="0.2">
      <c r="A14989" s="11" t="str">
        <f t="shared" si="1404"/>
        <v>9334203 - Region Syddanmark5-9 år</v>
      </c>
      <c r="B14989" s="12" t="str">
        <f t="shared" si="1405"/>
        <v>933420</v>
      </c>
      <c r="C14989" s="14">
        <f t="shared" si="1406"/>
        <v>0</v>
      </c>
      <c r="D14989" s="14">
        <f t="shared" si="1407"/>
        <v>0</v>
      </c>
      <c r="E14989" s="19" t="str">
        <f t="shared" si="1408"/>
        <v>933420 - Medhjælp i butik mv. (ekskl. kassearbejde)</v>
      </c>
      <c r="F14989" s="19" t="str">
        <f t="shared" si="1409"/>
        <v>5-9 år</v>
      </c>
      <c r="G14989" s="40" t="s">
        <v>516</v>
      </c>
      <c r="H14989" s="41" t="s">
        <v>276</v>
      </c>
      <c r="I14989" s="42" t="s">
        <v>544</v>
      </c>
      <c r="J14989" s="43" t="s">
        <v>15</v>
      </c>
      <c r="K14989" s="44">
        <v>37</v>
      </c>
      <c r="L14989" s="45">
        <v>23227.447922282488</v>
      </c>
      <c r="M14989" s="46">
        <v>24606.751202778316</v>
      </c>
      <c r="N14989" s="45"/>
      <c r="O14989" s="46"/>
    </row>
    <row r="14990" spans="1:15" x14ac:dyDescent="0.2">
      <c r="A14990" s="11" t="str">
        <f t="shared" si="1404"/>
        <v>9334203 - Region Syddanmark0-4 år</v>
      </c>
      <c r="B14990" s="12" t="str">
        <f t="shared" si="1405"/>
        <v>933420</v>
      </c>
      <c r="C14990" s="14">
        <f t="shared" si="1406"/>
        <v>0</v>
      </c>
      <c r="D14990" s="14">
        <f t="shared" si="1407"/>
        <v>0</v>
      </c>
      <c r="E14990" s="19" t="str">
        <f t="shared" si="1408"/>
        <v>933420 - Medhjælp i butik mv. (ekskl. kassearbejde)</v>
      </c>
      <c r="F14990" s="19" t="str">
        <f t="shared" si="1409"/>
        <v>0-4 år</v>
      </c>
      <c r="G14990" s="40" t="s">
        <v>516</v>
      </c>
      <c r="H14990" s="41" t="s">
        <v>276</v>
      </c>
      <c r="I14990" s="42" t="s">
        <v>544</v>
      </c>
      <c r="J14990" s="43" t="s">
        <v>16</v>
      </c>
      <c r="K14990" s="44">
        <v>314</v>
      </c>
      <c r="L14990" s="45">
        <v>21989.235200114439</v>
      </c>
      <c r="M14990" s="46">
        <v>23303.040582344529</v>
      </c>
      <c r="N14990" s="45"/>
      <c r="O14990" s="46"/>
    </row>
    <row r="14991" spans="1:15" x14ac:dyDescent="0.2">
      <c r="A14991" s="11" t="str">
        <f t="shared" si="1404"/>
        <v>9334203 - Region Syddanmark10-14 år</v>
      </c>
      <c r="B14991" s="12" t="str">
        <f t="shared" si="1405"/>
        <v>933420</v>
      </c>
      <c r="C14991" s="14">
        <f t="shared" si="1406"/>
        <v>0</v>
      </c>
      <c r="D14991" s="14">
        <f t="shared" si="1407"/>
        <v>0</v>
      </c>
      <c r="E14991" s="19" t="str">
        <f t="shared" si="1408"/>
        <v>933420 - Medhjælp i butik mv. (ekskl. kassearbejde)</v>
      </c>
      <c r="F14991" s="19" t="str">
        <f t="shared" si="1409"/>
        <v>10-14 år</v>
      </c>
      <c r="G14991" s="40" t="s">
        <v>516</v>
      </c>
      <c r="H14991" s="41" t="s">
        <v>276</v>
      </c>
      <c r="I14991" s="42" t="s">
        <v>544</v>
      </c>
      <c r="J14991" s="43" t="s">
        <v>17</v>
      </c>
      <c r="K14991" s="44">
        <v>19</v>
      </c>
      <c r="L14991" s="45">
        <v>23952.036956226977</v>
      </c>
      <c r="M14991" s="46">
        <v>25374.368124886623</v>
      </c>
      <c r="N14991" s="45"/>
      <c r="O14991" s="46"/>
    </row>
    <row r="14992" spans="1:15" x14ac:dyDescent="0.2">
      <c r="A14992" s="11" t="str">
        <f t="shared" si="1404"/>
        <v>9334203 - Region Syddanmark25 år og derover</v>
      </c>
      <c r="B14992" s="12" t="str">
        <f t="shared" si="1405"/>
        <v>933420</v>
      </c>
      <c r="C14992" s="14">
        <f t="shared" si="1406"/>
        <v>0</v>
      </c>
      <c r="D14992" s="14">
        <f t="shared" si="1407"/>
        <v>0</v>
      </c>
      <c r="E14992" s="19" t="str">
        <f t="shared" si="1408"/>
        <v>933420 - Medhjælp i butik mv. (ekskl. kassearbejde)</v>
      </c>
      <c r="F14992" s="19" t="str">
        <f t="shared" si="1409"/>
        <v>25 år og derover</v>
      </c>
      <c r="G14992" s="40" t="s">
        <v>516</v>
      </c>
      <c r="H14992" s="41" t="s">
        <v>276</v>
      </c>
      <c r="I14992" s="42" t="s">
        <v>544</v>
      </c>
      <c r="J14992" s="43" t="s">
        <v>9</v>
      </c>
      <c r="K14992" s="44">
        <v>38</v>
      </c>
      <c r="L14992" s="45">
        <v>24132.286510058068</v>
      </c>
      <c r="M14992" s="46">
        <v>25606.698334694975</v>
      </c>
      <c r="N14992" s="45"/>
      <c r="O14992" s="46"/>
    </row>
    <row r="14993" spans="1:15" x14ac:dyDescent="0.2">
      <c r="A14993" s="11" t="str">
        <f t="shared" si="1404"/>
        <v>9334203 - Region SyddanmarkAlle uanset erf.</v>
      </c>
      <c r="B14993" s="12" t="str">
        <f t="shared" si="1405"/>
        <v>933420</v>
      </c>
      <c r="C14993" s="14">
        <f t="shared" si="1406"/>
        <v>0</v>
      </c>
      <c r="D14993" s="14">
        <f t="shared" si="1407"/>
        <v>0</v>
      </c>
      <c r="E14993" s="19" t="str">
        <f t="shared" si="1408"/>
        <v>933420 - Medhjælp i butik mv. (ekskl. kassearbejde)</v>
      </c>
      <c r="F14993" s="19" t="str">
        <f t="shared" si="1409"/>
        <v>Alle uanset erf.</v>
      </c>
      <c r="G14993" s="40" t="s">
        <v>516</v>
      </c>
      <c r="H14993" s="41" t="s">
        <v>276</v>
      </c>
      <c r="I14993" s="42" t="s">
        <v>544</v>
      </c>
      <c r="J14993" s="43" t="s">
        <v>10</v>
      </c>
      <c r="K14993" s="44">
        <v>425</v>
      </c>
      <c r="L14993" s="45">
        <v>22149.59309479102</v>
      </c>
      <c r="M14993" s="46">
        <v>23461.942379362124</v>
      </c>
      <c r="N14993" s="45"/>
      <c r="O14993" s="46"/>
    </row>
    <row r="14994" spans="1:15" x14ac:dyDescent="0.2">
      <c r="A14994" s="11" t="str">
        <f t="shared" si="1404"/>
        <v>9334204 - Region MidtjyllandUnder 1 år</v>
      </c>
      <c r="B14994" s="12" t="str">
        <f t="shared" si="1405"/>
        <v>933420</v>
      </c>
      <c r="C14994" s="14">
        <f t="shared" si="1406"/>
        <v>0</v>
      </c>
      <c r="D14994" s="14">
        <f t="shared" si="1407"/>
        <v>0</v>
      </c>
      <c r="E14994" s="19" t="str">
        <f t="shared" si="1408"/>
        <v>933420 - Medhjælp i butik mv. (ekskl. kassearbejde)</v>
      </c>
      <c r="F14994" s="19" t="str">
        <f t="shared" si="1409"/>
        <v>Under 1 år</v>
      </c>
      <c r="G14994" s="40" t="s">
        <v>516</v>
      </c>
      <c r="H14994" s="41" t="s">
        <v>276</v>
      </c>
      <c r="I14994" s="42" t="s">
        <v>517</v>
      </c>
      <c r="J14994" s="43" t="s">
        <v>13</v>
      </c>
      <c r="K14994" s="44">
        <v>88</v>
      </c>
      <c r="L14994" s="45">
        <v>21492.327318047224</v>
      </c>
      <c r="M14994" s="46">
        <v>22768.59484750035</v>
      </c>
      <c r="N14994" s="45"/>
      <c r="O14994" s="46"/>
    </row>
    <row r="14995" spans="1:15" x14ac:dyDescent="0.2">
      <c r="A14995" s="11" t="str">
        <f t="shared" si="1404"/>
        <v>9334204 - Region Midtjylland1 år</v>
      </c>
      <c r="B14995" s="12" t="str">
        <f t="shared" si="1405"/>
        <v>933420</v>
      </c>
      <c r="C14995" s="14">
        <f t="shared" si="1406"/>
        <v>0</v>
      </c>
      <c r="D14995" s="14">
        <f t="shared" si="1407"/>
        <v>0</v>
      </c>
      <c r="E14995" s="19" t="str">
        <f t="shared" si="1408"/>
        <v>933420 - Medhjælp i butik mv. (ekskl. kassearbejde)</v>
      </c>
      <c r="F14995" s="19" t="str">
        <f t="shared" si="1409"/>
        <v>1 år</v>
      </c>
      <c r="G14995" s="40" t="s">
        <v>516</v>
      </c>
      <c r="H14995" s="41" t="s">
        <v>276</v>
      </c>
      <c r="I14995" s="42" t="s">
        <v>517</v>
      </c>
      <c r="J14995" s="43" t="s">
        <v>22</v>
      </c>
      <c r="K14995" s="44">
        <v>74</v>
      </c>
      <c r="L14995" s="45">
        <v>22038.812934051715</v>
      </c>
      <c r="M14995" s="46">
        <v>23355.580469948942</v>
      </c>
      <c r="N14995" s="45"/>
      <c r="O14995" s="46"/>
    </row>
    <row r="14996" spans="1:15" x14ac:dyDescent="0.2">
      <c r="A14996" s="11" t="str">
        <f t="shared" si="1404"/>
        <v>9334204 - Region Midtjylland2 år</v>
      </c>
      <c r="B14996" s="12" t="str">
        <f t="shared" si="1405"/>
        <v>933420</v>
      </c>
      <c r="C14996" s="14">
        <f t="shared" si="1406"/>
        <v>0</v>
      </c>
      <c r="D14996" s="14">
        <f t="shared" si="1407"/>
        <v>0</v>
      </c>
      <c r="E14996" s="19" t="str">
        <f t="shared" si="1408"/>
        <v>933420 - Medhjælp i butik mv. (ekskl. kassearbejde)</v>
      </c>
      <c r="F14996" s="19" t="str">
        <f t="shared" si="1409"/>
        <v>2 år</v>
      </c>
      <c r="G14996" s="40" t="s">
        <v>516</v>
      </c>
      <c r="H14996" s="41" t="s">
        <v>276</v>
      </c>
      <c r="I14996" s="42" t="s">
        <v>517</v>
      </c>
      <c r="J14996" s="43" t="s">
        <v>23</v>
      </c>
      <c r="K14996" s="44">
        <v>81</v>
      </c>
      <c r="L14996" s="45">
        <v>22092.490743306884</v>
      </c>
      <c r="M14996" s="46">
        <v>23404.397460675274</v>
      </c>
      <c r="N14996" s="45"/>
      <c r="O14996" s="46"/>
    </row>
    <row r="14997" spans="1:15" x14ac:dyDescent="0.2">
      <c r="A14997" s="11" t="str">
        <f t="shared" si="1404"/>
        <v>9334204 - Region Midtjylland3 år</v>
      </c>
      <c r="B14997" s="12" t="str">
        <f t="shared" si="1405"/>
        <v>933420</v>
      </c>
      <c r="C14997" s="14">
        <f t="shared" si="1406"/>
        <v>0</v>
      </c>
      <c r="D14997" s="14">
        <f t="shared" si="1407"/>
        <v>0</v>
      </c>
      <c r="E14997" s="19" t="str">
        <f t="shared" si="1408"/>
        <v>933420 - Medhjælp i butik mv. (ekskl. kassearbejde)</v>
      </c>
      <c r="F14997" s="19" t="str">
        <f t="shared" si="1409"/>
        <v>3 år</v>
      </c>
      <c r="G14997" s="40" t="s">
        <v>516</v>
      </c>
      <c r="H14997" s="41" t="s">
        <v>276</v>
      </c>
      <c r="I14997" s="42" t="s">
        <v>517</v>
      </c>
      <c r="J14997" s="43" t="s">
        <v>14</v>
      </c>
      <c r="K14997" s="44">
        <v>45</v>
      </c>
      <c r="L14997" s="45">
        <v>22915.827084254594</v>
      </c>
      <c r="M14997" s="46">
        <v>24278.373592532778</v>
      </c>
      <c r="N14997" s="45"/>
      <c r="O14997" s="46"/>
    </row>
    <row r="14998" spans="1:15" x14ac:dyDescent="0.2">
      <c r="A14998" s="11" t="str">
        <f t="shared" si="1404"/>
        <v>9334204 - Region Midtjylland4 år</v>
      </c>
      <c r="B14998" s="12" t="str">
        <f t="shared" si="1405"/>
        <v>933420</v>
      </c>
      <c r="C14998" s="14">
        <f t="shared" si="1406"/>
        <v>0</v>
      </c>
      <c r="D14998" s="14">
        <f t="shared" si="1407"/>
        <v>0</v>
      </c>
      <c r="E14998" s="19" t="str">
        <f t="shared" si="1408"/>
        <v>933420 - Medhjælp i butik mv. (ekskl. kassearbejde)</v>
      </c>
      <c r="F14998" s="19" t="str">
        <f t="shared" si="1409"/>
        <v>4 år</v>
      </c>
      <c r="G14998" s="40" t="s">
        <v>516</v>
      </c>
      <c r="H14998" s="41" t="s">
        <v>276</v>
      </c>
      <c r="I14998" s="42" t="s">
        <v>517</v>
      </c>
      <c r="J14998" s="43" t="s">
        <v>24</v>
      </c>
      <c r="K14998" s="44">
        <v>29</v>
      </c>
      <c r="L14998" s="45">
        <v>22661.444108746007</v>
      </c>
      <c r="M14998" s="46">
        <v>24008.865322450696</v>
      </c>
      <c r="N14998" s="45"/>
      <c r="O14998" s="46"/>
    </row>
    <row r="14999" spans="1:15" x14ac:dyDescent="0.2">
      <c r="A14999" s="11" t="str">
        <f t="shared" si="1404"/>
        <v>9334204 - Region Midtjylland5-9 år</v>
      </c>
      <c r="B14999" s="12" t="str">
        <f t="shared" si="1405"/>
        <v>933420</v>
      </c>
      <c r="C14999" s="14">
        <f t="shared" si="1406"/>
        <v>0</v>
      </c>
      <c r="D14999" s="14">
        <f t="shared" si="1407"/>
        <v>0</v>
      </c>
      <c r="E14999" s="19" t="str">
        <f t="shared" si="1408"/>
        <v>933420 - Medhjælp i butik mv. (ekskl. kassearbejde)</v>
      </c>
      <c r="F14999" s="19" t="str">
        <f t="shared" si="1409"/>
        <v>5-9 år</v>
      </c>
      <c r="G14999" s="40" t="s">
        <v>516</v>
      </c>
      <c r="H14999" s="41" t="s">
        <v>276</v>
      </c>
      <c r="I14999" s="42" t="s">
        <v>517</v>
      </c>
      <c r="J14999" s="43" t="s">
        <v>15</v>
      </c>
      <c r="K14999" s="44">
        <v>38</v>
      </c>
      <c r="L14999" s="45">
        <v>23090.626340324092</v>
      </c>
      <c r="M14999" s="46">
        <v>24461.804817033069</v>
      </c>
      <c r="N14999" s="45"/>
      <c r="O14999" s="46"/>
    </row>
    <row r="15000" spans="1:15" x14ac:dyDescent="0.2">
      <c r="A15000" s="11" t="str">
        <f t="shared" si="1404"/>
        <v>9334204 - Region Midtjylland0-4 år</v>
      </c>
      <c r="B15000" s="12" t="str">
        <f t="shared" si="1405"/>
        <v>933420</v>
      </c>
      <c r="C15000" s="14">
        <f t="shared" si="1406"/>
        <v>0</v>
      </c>
      <c r="D15000" s="14">
        <f t="shared" si="1407"/>
        <v>0</v>
      </c>
      <c r="E15000" s="19" t="str">
        <f t="shared" si="1408"/>
        <v>933420 - Medhjælp i butik mv. (ekskl. kassearbejde)</v>
      </c>
      <c r="F15000" s="19" t="str">
        <f t="shared" si="1409"/>
        <v>0-4 år</v>
      </c>
      <c r="G15000" s="40" t="s">
        <v>516</v>
      </c>
      <c r="H15000" s="41" t="s">
        <v>276</v>
      </c>
      <c r="I15000" s="42" t="s">
        <v>517</v>
      </c>
      <c r="J15000" s="43" t="s">
        <v>16</v>
      </c>
      <c r="K15000" s="44">
        <v>317</v>
      </c>
      <c r="L15000" s="45">
        <v>22001.447393177979</v>
      </c>
      <c r="M15000" s="46">
        <v>23315.982425385875</v>
      </c>
      <c r="N15000" s="45"/>
      <c r="O15000" s="46"/>
    </row>
    <row r="15001" spans="1:15" x14ac:dyDescent="0.2">
      <c r="A15001" s="11" t="str">
        <f t="shared" ref="A15001:A15064" si="1410">B15001&amp;I15001&amp;F15001</f>
        <v>9334204 - Region Midtjylland25 år og derover</v>
      </c>
      <c r="B15001" s="12" t="str">
        <f t="shared" ref="B15001:B15064" si="1411">LEFT(E15001,6)</f>
        <v>933420</v>
      </c>
      <c r="C15001" s="14">
        <f t="shared" ref="C15001:C15064" si="1412">N15001*1.2</f>
        <v>0</v>
      </c>
      <c r="D15001" s="14">
        <f t="shared" ref="D15001:D15064" si="1413">O15001*1.2</f>
        <v>0</v>
      </c>
      <c r="E15001" s="19" t="str">
        <f t="shared" ref="E15001:E15064" si="1414">TRIM(H15001)</f>
        <v>933420 - Medhjælp i butik mv. (ekskl. kassearbejde)</v>
      </c>
      <c r="F15001" s="19" t="str">
        <f t="shared" ref="F15001:F15064" si="1415">MID(J15001,6,30)</f>
        <v>25 år og derover</v>
      </c>
      <c r="G15001" s="40" t="s">
        <v>516</v>
      </c>
      <c r="H15001" s="41" t="s">
        <v>276</v>
      </c>
      <c r="I15001" s="42" t="s">
        <v>517</v>
      </c>
      <c r="J15001" s="43" t="s">
        <v>9</v>
      </c>
      <c r="K15001" s="44">
        <v>31</v>
      </c>
      <c r="L15001" s="45">
        <v>24574.677272832676</v>
      </c>
      <c r="M15001" s="46">
        <v>26033.982362783063</v>
      </c>
      <c r="N15001" s="45"/>
      <c r="O15001" s="46"/>
    </row>
    <row r="15002" spans="1:15" x14ac:dyDescent="0.2">
      <c r="A15002" s="11" t="str">
        <f t="shared" si="1410"/>
        <v>9334204 - Region MidtjyllandAlle uanset erf.</v>
      </c>
      <c r="B15002" s="12" t="str">
        <f t="shared" si="1411"/>
        <v>933420</v>
      </c>
      <c r="C15002" s="14">
        <f t="shared" si="1412"/>
        <v>0</v>
      </c>
      <c r="D15002" s="14">
        <f t="shared" si="1413"/>
        <v>0</v>
      </c>
      <c r="E15002" s="19" t="str">
        <f t="shared" si="1414"/>
        <v>933420 - Medhjælp i butik mv. (ekskl. kassearbejde)</v>
      </c>
      <c r="F15002" s="19" t="str">
        <f t="shared" si="1415"/>
        <v>Alle uanset erf.</v>
      </c>
      <c r="G15002" s="40" t="s">
        <v>516</v>
      </c>
      <c r="H15002" s="41" t="s">
        <v>276</v>
      </c>
      <c r="I15002" s="42" t="s">
        <v>517</v>
      </c>
      <c r="J15002" s="43" t="s">
        <v>10</v>
      </c>
      <c r="K15002" s="44">
        <v>409</v>
      </c>
      <c r="L15002" s="45">
        <v>22066.468359343555</v>
      </c>
      <c r="M15002" s="46">
        <v>23376.829803219694</v>
      </c>
      <c r="N15002" s="45"/>
      <c r="O15002" s="46"/>
    </row>
    <row r="15003" spans="1:15" x14ac:dyDescent="0.2">
      <c r="A15003" s="11" t="str">
        <f t="shared" si="1410"/>
        <v>9334205 - Region NordjyllandUnder 1 år</v>
      </c>
      <c r="B15003" s="12" t="str">
        <f t="shared" si="1411"/>
        <v>933420</v>
      </c>
      <c r="C15003" s="14">
        <f t="shared" si="1412"/>
        <v>0</v>
      </c>
      <c r="D15003" s="14">
        <f t="shared" si="1413"/>
        <v>0</v>
      </c>
      <c r="E15003" s="19" t="str">
        <f t="shared" si="1414"/>
        <v>933420 - Medhjælp i butik mv. (ekskl. kassearbejde)</v>
      </c>
      <c r="F15003" s="19" t="str">
        <f t="shared" si="1415"/>
        <v>Under 1 år</v>
      </c>
      <c r="G15003" s="40" t="s">
        <v>516</v>
      </c>
      <c r="H15003" s="41" t="s">
        <v>276</v>
      </c>
      <c r="I15003" s="42" t="s">
        <v>21</v>
      </c>
      <c r="J15003" s="43" t="s">
        <v>13</v>
      </c>
      <c r="K15003" s="44">
        <v>32</v>
      </c>
      <c r="L15003" s="45">
        <v>21681.818808171065</v>
      </c>
      <c r="M15003" s="46">
        <v>22969.338810768393</v>
      </c>
      <c r="N15003" s="45"/>
      <c r="O15003" s="46"/>
    </row>
    <row r="15004" spans="1:15" x14ac:dyDescent="0.2">
      <c r="A15004" s="11" t="str">
        <f t="shared" si="1410"/>
        <v>9334205 - Region Nordjylland1 år</v>
      </c>
      <c r="B15004" s="12" t="str">
        <f t="shared" si="1411"/>
        <v>933420</v>
      </c>
      <c r="C15004" s="14">
        <f t="shared" si="1412"/>
        <v>0</v>
      </c>
      <c r="D15004" s="14">
        <f t="shared" si="1413"/>
        <v>0</v>
      </c>
      <c r="E15004" s="19" t="str">
        <f t="shared" si="1414"/>
        <v>933420 - Medhjælp i butik mv. (ekskl. kassearbejde)</v>
      </c>
      <c r="F15004" s="19" t="str">
        <f t="shared" si="1415"/>
        <v>1 år</v>
      </c>
      <c r="G15004" s="40" t="s">
        <v>516</v>
      </c>
      <c r="H15004" s="41" t="s">
        <v>276</v>
      </c>
      <c r="I15004" s="42" t="s">
        <v>21</v>
      </c>
      <c r="J15004" s="43" t="s">
        <v>22</v>
      </c>
      <c r="K15004" s="44">
        <v>30</v>
      </c>
      <c r="L15004" s="45">
        <v>21911.60110358979</v>
      </c>
      <c r="M15004" s="46">
        <v>23212.766146956616</v>
      </c>
      <c r="N15004" s="45"/>
      <c r="O15004" s="46"/>
    </row>
    <row r="15005" spans="1:15" x14ac:dyDescent="0.2">
      <c r="A15005" s="11" t="str">
        <f t="shared" si="1410"/>
        <v>9334205 - Region Nordjylland2 år</v>
      </c>
      <c r="B15005" s="12" t="str">
        <f t="shared" si="1411"/>
        <v>933420</v>
      </c>
      <c r="C15005" s="14">
        <f t="shared" si="1412"/>
        <v>0</v>
      </c>
      <c r="D15005" s="14">
        <f t="shared" si="1413"/>
        <v>0</v>
      </c>
      <c r="E15005" s="19" t="str">
        <f t="shared" si="1414"/>
        <v>933420 - Medhjælp i butik mv. (ekskl. kassearbejde)</v>
      </c>
      <c r="F15005" s="19" t="str">
        <f t="shared" si="1415"/>
        <v>2 år</v>
      </c>
      <c r="G15005" s="40" t="s">
        <v>516</v>
      </c>
      <c r="H15005" s="41" t="s">
        <v>276</v>
      </c>
      <c r="I15005" s="42" t="s">
        <v>21</v>
      </c>
      <c r="J15005" s="43" t="s">
        <v>23</v>
      </c>
      <c r="K15005" s="44">
        <v>36</v>
      </c>
      <c r="L15005" s="45">
        <v>21918.376075146178</v>
      </c>
      <c r="M15005" s="46">
        <v>23219.943433073098</v>
      </c>
      <c r="N15005" s="45"/>
      <c r="O15005" s="46"/>
    </row>
    <row r="15006" spans="1:15" x14ac:dyDescent="0.2">
      <c r="A15006" s="11" t="str">
        <f t="shared" si="1410"/>
        <v>9334205 - Region Nordjylland3 år</v>
      </c>
      <c r="B15006" s="12" t="str">
        <f t="shared" si="1411"/>
        <v>933420</v>
      </c>
      <c r="C15006" s="14">
        <f t="shared" si="1412"/>
        <v>0</v>
      </c>
      <c r="D15006" s="14">
        <f t="shared" si="1413"/>
        <v>0</v>
      </c>
      <c r="E15006" s="19" t="str">
        <f t="shared" si="1414"/>
        <v>933420 - Medhjælp i butik mv. (ekskl. kassearbejde)</v>
      </c>
      <c r="F15006" s="19" t="str">
        <f t="shared" si="1415"/>
        <v>3 år</v>
      </c>
      <c r="G15006" s="40" t="s">
        <v>516</v>
      </c>
      <c r="H15006" s="41" t="s">
        <v>276</v>
      </c>
      <c r="I15006" s="42" t="s">
        <v>21</v>
      </c>
      <c r="J15006" s="43" t="s">
        <v>14</v>
      </c>
      <c r="K15006" s="44">
        <v>20</v>
      </c>
      <c r="L15006" s="45">
        <v>22326.60304729165</v>
      </c>
      <c r="M15006" s="46">
        <v>23660.565369468906</v>
      </c>
      <c r="N15006" s="45"/>
      <c r="O15006" s="46"/>
    </row>
    <row r="15007" spans="1:15" x14ac:dyDescent="0.2">
      <c r="A15007" s="11" t="str">
        <f t="shared" si="1410"/>
        <v>9334205 - Region Nordjylland4 år</v>
      </c>
      <c r="B15007" s="12" t="str">
        <f t="shared" si="1411"/>
        <v>933420</v>
      </c>
      <c r="C15007" s="14">
        <f t="shared" si="1412"/>
        <v>0</v>
      </c>
      <c r="D15007" s="14">
        <f t="shared" si="1413"/>
        <v>0</v>
      </c>
      <c r="E15007" s="19" t="str">
        <f t="shared" si="1414"/>
        <v>933420 - Medhjælp i butik mv. (ekskl. kassearbejde)</v>
      </c>
      <c r="F15007" s="19" t="str">
        <f t="shared" si="1415"/>
        <v>4 år</v>
      </c>
      <c r="G15007" s="40" t="s">
        <v>516</v>
      </c>
      <c r="H15007" s="41" t="s">
        <v>276</v>
      </c>
      <c r="I15007" s="42" t="s">
        <v>21</v>
      </c>
      <c r="J15007" s="43" t="s">
        <v>24</v>
      </c>
      <c r="K15007" s="44">
        <v>18</v>
      </c>
      <c r="L15007" s="45">
        <v>23130.983221394807</v>
      </c>
      <c r="M15007" s="46">
        <v>24452.963341053732</v>
      </c>
      <c r="N15007" s="45"/>
      <c r="O15007" s="46"/>
    </row>
    <row r="15008" spans="1:15" x14ac:dyDescent="0.2">
      <c r="A15008" s="11" t="str">
        <f t="shared" si="1410"/>
        <v>9334205 - Region Nordjylland5-9 år</v>
      </c>
      <c r="B15008" s="12" t="str">
        <f t="shared" si="1411"/>
        <v>933420</v>
      </c>
      <c r="C15008" s="14">
        <f t="shared" si="1412"/>
        <v>0</v>
      </c>
      <c r="D15008" s="14">
        <f t="shared" si="1413"/>
        <v>0</v>
      </c>
      <c r="E15008" s="19" t="str">
        <f t="shared" si="1414"/>
        <v>933420 - Medhjælp i butik mv. (ekskl. kassearbejde)</v>
      </c>
      <c r="F15008" s="19" t="str">
        <f t="shared" si="1415"/>
        <v>5-9 år</v>
      </c>
      <c r="G15008" s="40" t="s">
        <v>516</v>
      </c>
      <c r="H15008" s="41" t="s">
        <v>276</v>
      </c>
      <c r="I15008" s="42" t="s">
        <v>21</v>
      </c>
      <c r="J15008" s="43" t="s">
        <v>15</v>
      </c>
      <c r="K15008" s="44">
        <v>24</v>
      </c>
      <c r="L15008" s="45">
        <v>22060.798637043252</v>
      </c>
      <c r="M15008" s="46">
        <v>23372.506219851151</v>
      </c>
      <c r="N15008" s="45"/>
      <c r="O15008" s="46"/>
    </row>
    <row r="15009" spans="1:15" x14ac:dyDescent="0.2">
      <c r="A15009" s="11" t="str">
        <f t="shared" si="1410"/>
        <v>9334205 - Region Nordjylland0-4 år</v>
      </c>
      <c r="B15009" s="12" t="str">
        <f t="shared" si="1411"/>
        <v>933420</v>
      </c>
      <c r="C15009" s="14">
        <f t="shared" si="1412"/>
        <v>0</v>
      </c>
      <c r="D15009" s="14">
        <f t="shared" si="1413"/>
        <v>0</v>
      </c>
      <c r="E15009" s="19" t="str">
        <f t="shared" si="1414"/>
        <v>933420 - Medhjælp i butik mv. (ekskl. kassearbejde)</v>
      </c>
      <c r="F15009" s="19" t="str">
        <f t="shared" si="1415"/>
        <v>0-4 år</v>
      </c>
      <c r="G15009" s="40" t="s">
        <v>516</v>
      </c>
      <c r="H15009" s="41" t="s">
        <v>276</v>
      </c>
      <c r="I15009" s="42" t="s">
        <v>21</v>
      </c>
      <c r="J15009" s="43" t="s">
        <v>16</v>
      </c>
      <c r="K15009" s="44">
        <v>136</v>
      </c>
      <c r="L15009" s="45">
        <v>21933.433901709031</v>
      </c>
      <c r="M15009" s="46">
        <v>23237.568536145078</v>
      </c>
      <c r="N15009" s="45"/>
      <c r="O15009" s="46"/>
    </row>
    <row r="15010" spans="1:15" x14ac:dyDescent="0.2">
      <c r="A15010" s="11" t="str">
        <f t="shared" si="1410"/>
        <v>9334205 - Region Nordjylland25 år og derover</v>
      </c>
      <c r="B15010" s="12" t="str">
        <f t="shared" si="1411"/>
        <v>933420</v>
      </c>
      <c r="C15010" s="14">
        <f t="shared" si="1412"/>
        <v>0</v>
      </c>
      <c r="D15010" s="14">
        <f t="shared" si="1413"/>
        <v>0</v>
      </c>
      <c r="E15010" s="19" t="str">
        <f t="shared" si="1414"/>
        <v>933420 - Medhjælp i butik mv. (ekskl. kassearbejde)</v>
      </c>
      <c r="F15010" s="19" t="str">
        <f t="shared" si="1415"/>
        <v>25 år og derover</v>
      </c>
      <c r="G15010" s="40" t="s">
        <v>516</v>
      </c>
      <c r="H15010" s="41" t="s">
        <v>276</v>
      </c>
      <c r="I15010" s="42" t="s">
        <v>21</v>
      </c>
      <c r="J15010" s="43" t="s">
        <v>9</v>
      </c>
      <c r="K15010" s="44">
        <v>35</v>
      </c>
      <c r="L15010" s="45">
        <v>29519.788318858653</v>
      </c>
      <c r="M15010" s="46">
        <v>31274.998128702631</v>
      </c>
      <c r="N15010" s="45"/>
      <c r="O15010" s="46"/>
    </row>
    <row r="15011" spans="1:15" x14ac:dyDescent="0.2">
      <c r="A15011" s="11" t="str">
        <f t="shared" si="1410"/>
        <v>9334205 - Region NordjyllandAlle uanset erf.</v>
      </c>
      <c r="B15011" s="12" t="str">
        <f t="shared" si="1411"/>
        <v>933420</v>
      </c>
      <c r="C15011" s="14">
        <f t="shared" si="1412"/>
        <v>0</v>
      </c>
      <c r="D15011" s="14">
        <f t="shared" si="1413"/>
        <v>0</v>
      </c>
      <c r="E15011" s="19" t="str">
        <f t="shared" si="1414"/>
        <v>933420 - Medhjælp i butik mv. (ekskl. kassearbejde)</v>
      </c>
      <c r="F15011" s="19" t="str">
        <f t="shared" si="1415"/>
        <v>Alle uanset erf.</v>
      </c>
      <c r="G15011" s="40" t="s">
        <v>516</v>
      </c>
      <c r="H15011" s="41" t="s">
        <v>276</v>
      </c>
      <c r="I15011" s="42" t="s">
        <v>21</v>
      </c>
      <c r="J15011" s="43" t="s">
        <v>10</v>
      </c>
      <c r="K15011" s="44">
        <v>204</v>
      </c>
      <c r="L15011" s="45">
        <v>22244.47010334337</v>
      </c>
      <c r="M15011" s="46">
        <v>23573.525174184433</v>
      </c>
      <c r="N15011" s="45"/>
      <c r="O15011" s="46"/>
    </row>
    <row r="15012" spans="1:15" x14ac:dyDescent="0.2">
      <c r="A15012" s="11" t="str">
        <f t="shared" si="1410"/>
        <v>9334206 - Alle regionerUnder 1 år</v>
      </c>
      <c r="B15012" s="12" t="str">
        <f t="shared" si="1411"/>
        <v>933420</v>
      </c>
      <c r="C15012" s="14">
        <f t="shared" si="1412"/>
        <v>0</v>
      </c>
      <c r="D15012" s="14">
        <f t="shared" si="1413"/>
        <v>0</v>
      </c>
      <c r="E15012" s="19" t="str">
        <f t="shared" si="1414"/>
        <v>933420 - Medhjælp i butik mv. (ekskl. kassearbejde)</v>
      </c>
      <c r="F15012" s="19" t="str">
        <f t="shared" si="1415"/>
        <v>Under 1 år</v>
      </c>
      <c r="G15012" s="40" t="s">
        <v>516</v>
      </c>
      <c r="H15012" s="41" t="s">
        <v>276</v>
      </c>
      <c r="I15012" s="42" t="s">
        <v>11</v>
      </c>
      <c r="J15012" s="43" t="s">
        <v>13</v>
      </c>
      <c r="K15012" s="44">
        <v>375</v>
      </c>
      <c r="L15012" s="45">
        <v>21436.468921545827</v>
      </c>
      <c r="M15012" s="46">
        <v>22709.419441321636</v>
      </c>
      <c r="N15012" s="45"/>
      <c r="O15012" s="46"/>
    </row>
    <row r="15013" spans="1:15" x14ac:dyDescent="0.2">
      <c r="A15013" s="11" t="str">
        <f t="shared" si="1410"/>
        <v>9334206 - Alle regioner1 år</v>
      </c>
      <c r="B15013" s="12" t="str">
        <f t="shared" si="1411"/>
        <v>933420</v>
      </c>
      <c r="C15013" s="14">
        <f t="shared" si="1412"/>
        <v>0</v>
      </c>
      <c r="D15013" s="14">
        <f t="shared" si="1413"/>
        <v>0</v>
      </c>
      <c r="E15013" s="19" t="str">
        <f t="shared" si="1414"/>
        <v>933420 - Medhjælp i butik mv. (ekskl. kassearbejde)</v>
      </c>
      <c r="F15013" s="19" t="str">
        <f t="shared" si="1415"/>
        <v>1 år</v>
      </c>
      <c r="G15013" s="40" t="s">
        <v>516</v>
      </c>
      <c r="H15013" s="41" t="s">
        <v>276</v>
      </c>
      <c r="I15013" s="42" t="s">
        <v>11</v>
      </c>
      <c r="J15013" s="43" t="s">
        <v>22</v>
      </c>
      <c r="K15013" s="44">
        <v>334</v>
      </c>
      <c r="L15013" s="45">
        <v>21973.16233774877</v>
      </c>
      <c r="M15013" s="46">
        <v>23283.917963075666</v>
      </c>
      <c r="N15013" s="45"/>
      <c r="O15013" s="46"/>
    </row>
    <row r="15014" spans="1:15" x14ac:dyDescent="0.2">
      <c r="A15014" s="11" t="str">
        <f t="shared" si="1410"/>
        <v>9334206 - Alle regioner2 år</v>
      </c>
      <c r="B15014" s="12" t="str">
        <f t="shared" si="1411"/>
        <v>933420</v>
      </c>
      <c r="C15014" s="14">
        <f t="shared" si="1412"/>
        <v>0</v>
      </c>
      <c r="D15014" s="14">
        <f t="shared" si="1413"/>
        <v>0</v>
      </c>
      <c r="E15014" s="19" t="str">
        <f t="shared" si="1414"/>
        <v>933420 - Medhjælp i butik mv. (ekskl. kassearbejde)</v>
      </c>
      <c r="F15014" s="19" t="str">
        <f t="shared" si="1415"/>
        <v>2 år</v>
      </c>
      <c r="G15014" s="40" t="s">
        <v>516</v>
      </c>
      <c r="H15014" s="41" t="s">
        <v>276</v>
      </c>
      <c r="I15014" s="42" t="s">
        <v>11</v>
      </c>
      <c r="J15014" s="43" t="s">
        <v>23</v>
      </c>
      <c r="K15014" s="44">
        <v>314</v>
      </c>
      <c r="L15014" s="45">
        <v>22448.426357565346</v>
      </c>
      <c r="M15014" s="46">
        <v>23789.66733765235</v>
      </c>
      <c r="N15014" s="45"/>
      <c r="O15014" s="46"/>
    </row>
    <row r="15015" spans="1:15" x14ac:dyDescent="0.2">
      <c r="A15015" s="11" t="str">
        <f t="shared" si="1410"/>
        <v>9334206 - Alle regioner3 år</v>
      </c>
      <c r="B15015" s="12" t="str">
        <f t="shared" si="1411"/>
        <v>933420</v>
      </c>
      <c r="C15015" s="14">
        <f t="shared" si="1412"/>
        <v>0</v>
      </c>
      <c r="D15015" s="14">
        <f t="shared" si="1413"/>
        <v>0</v>
      </c>
      <c r="E15015" s="19" t="str">
        <f t="shared" si="1414"/>
        <v>933420 - Medhjælp i butik mv. (ekskl. kassearbejde)</v>
      </c>
      <c r="F15015" s="19" t="str">
        <f t="shared" si="1415"/>
        <v>3 år</v>
      </c>
      <c r="G15015" s="40" t="s">
        <v>516</v>
      </c>
      <c r="H15015" s="41" t="s">
        <v>276</v>
      </c>
      <c r="I15015" s="42" t="s">
        <v>11</v>
      </c>
      <c r="J15015" s="43" t="s">
        <v>14</v>
      </c>
      <c r="K15015" s="44">
        <v>176</v>
      </c>
      <c r="L15015" s="45">
        <v>22264.895383141982</v>
      </c>
      <c r="M15015" s="46">
        <v>23590.050691671706</v>
      </c>
      <c r="N15015" s="45"/>
      <c r="O15015" s="46"/>
    </row>
    <row r="15016" spans="1:15" x14ac:dyDescent="0.2">
      <c r="A15016" s="11" t="str">
        <f t="shared" si="1410"/>
        <v>9334206 - Alle regioner4 år</v>
      </c>
      <c r="B15016" s="12" t="str">
        <f t="shared" si="1411"/>
        <v>933420</v>
      </c>
      <c r="C15016" s="14">
        <f t="shared" si="1412"/>
        <v>0</v>
      </c>
      <c r="D15016" s="14">
        <f t="shared" si="1413"/>
        <v>0</v>
      </c>
      <c r="E15016" s="19" t="str">
        <f t="shared" si="1414"/>
        <v>933420 - Medhjælp i butik mv. (ekskl. kassearbejde)</v>
      </c>
      <c r="F15016" s="19" t="str">
        <f t="shared" si="1415"/>
        <v>4 år</v>
      </c>
      <c r="G15016" s="40" t="s">
        <v>516</v>
      </c>
      <c r="H15016" s="41" t="s">
        <v>276</v>
      </c>
      <c r="I15016" s="42" t="s">
        <v>11</v>
      </c>
      <c r="J15016" s="43" t="s">
        <v>24</v>
      </c>
      <c r="K15016" s="44">
        <v>140</v>
      </c>
      <c r="L15016" s="45">
        <v>22967.078987541761</v>
      </c>
      <c r="M15016" s="46">
        <v>24330.920917008894</v>
      </c>
      <c r="N15016" s="45"/>
      <c r="O15016" s="46"/>
    </row>
    <row r="15017" spans="1:15" x14ac:dyDescent="0.2">
      <c r="A15017" s="11" t="str">
        <f t="shared" si="1410"/>
        <v>9334206 - Alle regioner5-9 år</v>
      </c>
      <c r="B15017" s="12" t="str">
        <f t="shared" si="1411"/>
        <v>933420</v>
      </c>
      <c r="C15017" s="14">
        <f t="shared" si="1412"/>
        <v>0</v>
      </c>
      <c r="D15017" s="14">
        <f t="shared" si="1413"/>
        <v>0</v>
      </c>
      <c r="E15017" s="19" t="str">
        <f t="shared" si="1414"/>
        <v>933420 - Medhjælp i butik mv. (ekskl. kassearbejde)</v>
      </c>
      <c r="F15017" s="19" t="str">
        <f t="shared" si="1415"/>
        <v>5-9 år</v>
      </c>
      <c r="G15017" s="40" t="s">
        <v>516</v>
      </c>
      <c r="H15017" s="41" t="s">
        <v>276</v>
      </c>
      <c r="I15017" s="42" t="s">
        <v>11</v>
      </c>
      <c r="J15017" s="43" t="s">
        <v>15</v>
      </c>
      <c r="K15017" s="44">
        <v>209</v>
      </c>
      <c r="L15017" s="45">
        <v>23049.262991188298</v>
      </c>
      <c r="M15017" s="46">
        <v>24417.985209967166</v>
      </c>
      <c r="N15017" s="45"/>
      <c r="O15017" s="46"/>
    </row>
    <row r="15018" spans="1:15" x14ac:dyDescent="0.2">
      <c r="A15018" s="11" t="str">
        <f t="shared" si="1410"/>
        <v>9334206 - Alle regioner0-4 år</v>
      </c>
      <c r="B15018" s="12" t="str">
        <f t="shared" si="1411"/>
        <v>933420</v>
      </c>
      <c r="C15018" s="14">
        <f t="shared" si="1412"/>
        <v>0</v>
      </c>
      <c r="D15018" s="14">
        <f t="shared" si="1413"/>
        <v>0</v>
      </c>
      <c r="E15018" s="19" t="str">
        <f t="shared" si="1414"/>
        <v>933420 - Medhjælp i butik mv. (ekskl. kassearbejde)</v>
      </c>
      <c r="F15018" s="19" t="str">
        <f t="shared" si="1415"/>
        <v>0-4 år</v>
      </c>
      <c r="G15018" s="40" t="s">
        <v>516</v>
      </c>
      <c r="H15018" s="41" t="s">
        <v>276</v>
      </c>
      <c r="I15018" s="42" t="s">
        <v>11</v>
      </c>
      <c r="J15018" s="43" t="s">
        <v>16</v>
      </c>
      <c r="K15018" s="44">
        <v>1339</v>
      </c>
      <c r="L15018" s="45">
        <v>21964.119419138358</v>
      </c>
      <c r="M15018" s="46">
        <v>23269.25993170427</v>
      </c>
      <c r="N15018" s="45"/>
      <c r="O15018" s="46"/>
    </row>
    <row r="15019" spans="1:15" x14ac:dyDescent="0.2">
      <c r="A15019" s="11" t="str">
        <f t="shared" si="1410"/>
        <v>9334206 - Alle regioner10-14 år</v>
      </c>
      <c r="B15019" s="12" t="str">
        <f t="shared" si="1411"/>
        <v>933420</v>
      </c>
      <c r="C15019" s="14">
        <f t="shared" si="1412"/>
        <v>0</v>
      </c>
      <c r="D15019" s="14">
        <f t="shared" si="1413"/>
        <v>0</v>
      </c>
      <c r="E15019" s="19" t="str">
        <f t="shared" si="1414"/>
        <v>933420 - Medhjælp i butik mv. (ekskl. kassearbejde)</v>
      </c>
      <c r="F15019" s="19" t="str">
        <f t="shared" si="1415"/>
        <v>10-14 år</v>
      </c>
      <c r="G15019" s="40" t="s">
        <v>516</v>
      </c>
      <c r="H15019" s="41" t="s">
        <v>276</v>
      </c>
      <c r="I15019" s="42" t="s">
        <v>11</v>
      </c>
      <c r="J15019" s="43" t="s">
        <v>17</v>
      </c>
      <c r="K15019" s="44">
        <v>59</v>
      </c>
      <c r="L15019" s="45">
        <v>23952.036956226977</v>
      </c>
      <c r="M15019" s="46">
        <v>25374.368124886623</v>
      </c>
      <c r="N15019" s="45"/>
      <c r="O15019" s="46"/>
    </row>
    <row r="15020" spans="1:15" x14ac:dyDescent="0.2">
      <c r="A15020" s="11" t="str">
        <f t="shared" si="1410"/>
        <v>9334206 - Alle regioner15-20 år</v>
      </c>
      <c r="B15020" s="12" t="str">
        <f t="shared" si="1411"/>
        <v>933420</v>
      </c>
      <c r="C15020" s="14">
        <f t="shared" si="1412"/>
        <v>0</v>
      </c>
      <c r="D15020" s="14">
        <f t="shared" si="1413"/>
        <v>0</v>
      </c>
      <c r="E15020" s="19" t="str">
        <f t="shared" si="1414"/>
        <v>933420 - Medhjælp i butik mv. (ekskl. kassearbejde)</v>
      </c>
      <c r="F15020" s="19" t="str">
        <f t="shared" si="1415"/>
        <v>15-20 år</v>
      </c>
      <c r="G15020" s="40" t="s">
        <v>516</v>
      </c>
      <c r="H15020" s="41" t="s">
        <v>276</v>
      </c>
      <c r="I15020" s="42" t="s">
        <v>11</v>
      </c>
      <c r="J15020" s="43" t="s">
        <v>18</v>
      </c>
      <c r="K15020" s="44">
        <v>29</v>
      </c>
      <c r="L15020" s="45">
        <v>23369.445471000072</v>
      </c>
      <c r="M15020" s="46">
        <v>24757.180916984929</v>
      </c>
      <c r="N15020" s="45"/>
      <c r="O15020" s="46"/>
    </row>
    <row r="15021" spans="1:15" x14ac:dyDescent="0.2">
      <c r="A15021" s="11" t="str">
        <f t="shared" si="1410"/>
        <v>9334206 - Alle regioner20-24 år</v>
      </c>
      <c r="B15021" s="12" t="str">
        <f t="shared" si="1411"/>
        <v>933420</v>
      </c>
      <c r="C15021" s="14">
        <f t="shared" si="1412"/>
        <v>0</v>
      </c>
      <c r="D15021" s="14">
        <f t="shared" si="1413"/>
        <v>0</v>
      </c>
      <c r="E15021" s="19" t="str">
        <f t="shared" si="1414"/>
        <v>933420 - Medhjælp i butik mv. (ekskl. kassearbejde)</v>
      </c>
      <c r="F15021" s="19" t="str">
        <f t="shared" si="1415"/>
        <v>20-24 år</v>
      </c>
      <c r="G15021" s="40" t="s">
        <v>516</v>
      </c>
      <c r="H15021" s="41" t="s">
        <v>276</v>
      </c>
      <c r="I15021" s="42" t="s">
        <v>11</v>
      </c>
      <c r="J15021" s="43" t="s">
        <v>19</v>
      </c>
      <c r="K15021" s="44">
        <v>43</v>
      </c>
      <c r="L15021" s="45">
        <v>24418.172689777373</v>
      </c>
      <c r="M15021" s="46">
        <v>25910.0513202929</v>
      </c>
      <c r="N15021" s="45"/>
      <c r="O15021" s="46"/>
    </row>
    <row r="15022" spans="1:15" x14ac:dyDescent="0.2">
      <c r="A15022" s="11" t="str">
        <f t="shared" si="1410"/>
        <v>9334206 - Alle regioner25 år og derover</v>
      </c>
      <c r="B15022" s="12" t="str">
        <f t="shared" si="1411"/>
        <v>933420</v>
      </c>
      <c r="C15022" s="14">
        <f t="shared" si="1412"/>
        <v>0</v>
      </c>
      <c r="D15022" s="14">
        <f t="shared" si="1413"/>
        <v>0</v>
      </c>
      <c r="E15022" s="19" t="str">
        <f t="shared" si="1414"/>
        <v>933420 - Medhjælp i butik mv. (ekskl. kassearbejde)</v>
      </c>
      <c r="F15022" s="19" t="str">
        <f t="shared" si="1415"/>
        <v>25 år og derover</v>
      </c>
      <c r="G15022" s="40" t="s">
        <v>516</v>
      </c>
      <c r="H15022" s="41" t="s">
        <v>276</v>
      </c>
      <c r="I15022" s="42" t="s">
        <v>11</v>
      </c>
      <c r="J15022" s="43" t="s">
        <v>9</v>
      </c>
      <c r="K15022" s="44">
        <v>191</v>
      </c>
      <c r="L15022" s="45">
        <v>24887.021931985277</v>
      </c>
      <c r="M15022" s="46">
        <v>26366.773228335755</v>
      </c>
      <c r="N15022" s="45"/>
      <c r="O15022" s="46"/>
    </row>
    <row r="15023" spans="1:15" x14ac:dyDescent="0.2">
      <c r="A15023" s="11" t="str">
        <f t="shared" si="1410"/>
        <v>9334206 - Alle regionerAlle uanset erf.</v>
      </c>
      <c r="B15023" s="12" t="str">
        <f t="shared" si="1411"/>
        <v>933420</v>
      </c>
      <c r="C15023" s="14">
        <f t="shared" si="1412"/>
        <v>0</v>
      </c>
      <c r="D15023" s="14">
        <f t="shared" si="1413"/>
        <v>0</v>
      </c>
      <c r="E15023" s="19" t="str">
        <f t="shared" si="1414"/>
        <v>933420 - Medhjælp i butik mv. (ekskl. kassearbejde)</v>
      </c>
      <c r="F15023" s="19" t="str">
        <f t="shared" si="1415"/>
        <v>Alle uanset erf.</v>
      </c>
      <c r="G15023" s="40" t="s">
        <v>516</v>
      </c>
      <c r="H15023" s="41" t="s">
        <v>276</v>
      </c>
      <c r="I15023" s="42" t="s">
        <v>11</v>
      </c>
      <c r="J15023" s="43" t="s">
        <v>10</v>
      </c>
      <c r="K15023" s="44">
        <v>1870</v>
      </c>
      <c r="L15023" s="45">
        <v>22213.911254275139</v>
      </c>
      <c r="M15023" s="46">
        <v>23535.042194373309</v>
      </c>
      <c r="N15023" s="45"/>
      <c r="O15023" s="46"/>
    </row>
    <row r="15024" spans="1:15" x14ac:dyDescent="0.2">
      <c r="A15024" s="11" t="str">
        <f t="shared" si="1410"/>
        <v>9411001 - Region HovedstadenUnder 1 år</v>
      </c>
      <c r="B15024" s="12" t="str">
        <f t="shared" si="1411"/>
        <v>941100</v>
      </c>
      <c r="C15024" s="14">
        <f t="shared" si="1412"/>
        <v>0</v>
      </c>
      <c r="D15024" s="14">
        <f t="shared" si="1413"/>
        <v>0</v>
      </c>
      <c r="E15024" s="19" t="str">
        <f t="shared" si="1414"/>
        <v>941100 - Tilberedning af fastfood</v>
      </c>
      <c r="F15024" s="19" t="str">
        <f t="shared" si="1415"/>
        <v>Under 1 år</v>
      </c>
      <c r="G15024" s="40" t="s">
        <v>516</v>
      </c>
      <c r="H15024" s="41" t="s">
        <v>499</v>
      </c>
      <c r="I15024" s="42" t="s">
        <v>8</v>
      </c>
      <c r="J15024" s="43" t="s">
        <v>13</v>
      </c>
      <c r="K15024" s="44">
        <v>371</v>
      </c>
      <c r="L15024" s="45">
        <v>22919.615897089101</v>
      </c>
      <c r="M15024" s="46">
        <v>24150.897827366709</v>
      </c>
      <c r="N15024" s="45"/>
      <c r="O15024" s="46"/>
    </row>
    <row r="15025" spans="1:15" x14ac:dyDescent="0.2">
      <c r="A15025" s="11" t="str">
        <f t="shared" si="1410"/>
        <v>9411001 - Region Hovedstaden1 år</v>
      </c>
      <c r="B15025" s="12" t="str">
        <f t="shared" si="1411"/>
        <v>941100</v>
      </c>
      <c r="C15025" s="14">
        <f t="shared" si="1412"/>
        <v>0</v>
      </c>
      <c r="D15025" s="14">
        <f t="shared" si="1413"/>
        <v>0</v>
      </c>
      <c r="E15025" s="19" t="str">
        <f t="shared" si="1414"/>
        <v>941100 - Tilberedning af fastfood</v>
      </c>
      <c r="F15025" s="19" t="str">
        <f t="shared" si="1415"/>
        <v>1 år</v>
      </c>
      <c r="G15025" s="40" t="s">
        <v>516</v>
      </c>
      <c r="H15025" s="41" t="s">
        <v>499</v>
      </c>
      <c r="I15025" s="42" t="s">
        <v>8</v>
      </c>
      <c r="J15025" s="43" t="s">
        <v>22</v>
      </c>
      <c r="K15025" s="44">
        <v>282</v>
      </c>
      <c r="L15025" s="45">
        <v>22998.360417669363</v>
      </c>
      <c r="M15025" s="46">
        <v>24233.872641584272</v>
      </c>
      <c r="N15025" s="45"/>
      <c r="O15025" s="46"/>
    </row>
    <row r="15026" spans="1:15" x14ac:dyDescent="0.2">
      <c r="A15026" s="11" t="str">
        <f t="shared" si="1410"/>
        <v>9411001 - Region Hovedstaden2 år</v>
      </c>
      <c r="B15026" s="12" t="str">
        <f t="shared" si="1411"/>
        <v>941100</v>
      </c>
      <c r="C15026" s="14">
        <f t="shared" si="1412"/>
        <v>0</v>
      </c>
      <c r="D15026" s="14">
        <f t="shared" si="1413"/>
        <v>0</v>
      </c>
      <c r="E15026" s="19" t="str">
        <f t="shared" si="1414"/>
        <v>941100 - Tilberedning af fastfood</v>
      </c>
      <c r="F15026" s="19" t="str">
        <f t="shared" si="1415"/>
        <v>2 år</v>
      </c>
      <c r="G15026" s="40" t="s">
        <v>516</v>
      </c>
      <c r="H15026" s="41" t="s">
        <v>499</v>
      </c>
      <c r="I15026" s="42" t="s">
        <v>8</v>
      </c>
      <c r="J15026" s="43" t="s">
        <v>23</v>
      </c>
      <c r="K15026" s="44">
        <v>262</v>
      </c>
      <c r="L15026" s="45">
        <v>23648.939649417291</v>
      </c>
      <c r="M15026" s="46">
        <v>24919.402129735354</v>
      </c>
      <c r="N15026" s="45"/>
      <c r="O15026" s="46"/>
    </row>
    <row r="15027" spans="1:15" x14ac:dyDescent="0.2">
      <c r="A15027" s="11" t="str">
        <f t="shared" si="1410"/>
        <v>9411001 - Region Hovedstaden3 år</v>
      </c>
      <c r="B15027" s="12" t="str">
        <f t="shared" si="1411"/>
        <v>941100</v>
      </c>
      <c r="C15027" s="14">
        <f t="shared" si="1412"/>
        <v>0</v>
      </c>
      <c r="D15027" s="14">
        <f t="shared" si="1413"/>
        <v>0</v>
      </c>
      <c r="E15027" s="19" t="str">
        <f t="shared" si="1414"/>
        <v>941100 - Tilberedning af fastfood</v>
      </c>
      <c r="F15027" s="19" t="str">
        <f t="shared" si="1415"/>
        <v>3 år</v>
      </c>
      <c r="G15027" s="40" t="s">
        <v>516</v>
      </c>
      <c r="H15027" s="41" t="s">
        <v>499</v>
      </c>
      <c r="I15027" s="42" t="s">
        <v>8</v>
      </c>
      <c r="J15027" s="43" t="s">
        <v>14</v>
      </c>
      <c r="K15027" s="44">
        <v>199</v>
      </c>
      <c r="L15027" s="45">
        <v>24249.98797661702</v>
      </c>
      <c r="M15027" s="46">
        <v>25552.739826348061</v>
      </c>
      <c r="N15027" s="45"/>
      <c r="O15027" s="46"/>
    </row>
    <row r="15028" spans="1:15" x14ac:dyDescent="0.2">
      <c r="A15028" s="11" t="str">
        <f t="shared" si="1410"/>
        <v>9411001 - Region Hovedstaden4 år</v>
      </c>
      <c r="B15028" s="12" t="str">
        <f t="shared" si="1411"/>
        <v>941100</v>
      </c>
      <c r="C15028" s="14">
        <f t="shared" si="1412"/>
        <v>0</v>
      </c>
      <c r="D15028" s="14">
        <f t="shared" si="1413"/>
        <v>0</v>
      </c>
      <c r="E15028" s="19" t="str">
        <f t="shared" si="1414"/>
        <v>941100 - Tilberedning af fastfood</v>
      </c>
      <c r="F15028" s="19" t="str">
        <f t="shared" si="1415"/>
        <v>4 år</v>
      </c>
      <c r="G15028" s="40" t="s">
        <v>516</v>
      </c>
      <c r="H15028" s="41" t="s">
        <v>499</v>
      </c>
      <c r="I15028" s="42" t="s">
        <v>8</v>
      </c>
      <c r="J15028" s="43" t="s">
        <v>24</v>
      </c>
      <c r="K15028" s="44">
        <v>145</v>
      </c>
      <c r="L15028" s="45">
        <v>24943.522566488322</v>
      </c>
      <c r="M15028" s="46">
        <v>26283.532309735783</v>
      </c>
      <c r="N15028" s="45"/>
      <c r="O15028" s="46"/>
    </row>
    <row r="15029" spans="1:15" x14ac:dyDescent="0.2">
      <c r="A15029" s="11" t="str">
        <f t="shared" si="1410"/>
        <v>9411001 - Region Hovedstaden5-9 år</v>
      </c>
      <c r="B15029" s="12" t="str">
        <f t="shared" si="1411"/>
        <v>941100</v>
      </c>
      <c r="C15029" s="14">
        <f t="shared" si="1412"/>
        <v>0</v>
      </c>
      <c r="D15029" s="14">
        <f t="shared" si="1413"/>
        <v>0</v>
      </c>
      <c r="E15029" s="19" t="str">
        <f t="shared" si="1414"/>
        <v>941100 - Tilberedning af fastfood</v>
      </c>
      <c r="F15029" s="19" t="str">
        <f t="shared" si="1415"/>
        <v>5-9 år</v>
      </c>
      <c r="G15029" s="40" t="s">
        <v>516</v>
      </c>
      <c r="H15029" s="41" t="s">
        <v>499</v>
      </c>
      <c r="I15029" s="42" t="s">
        <v>8</v>
      </c>
      <c r="J15029" s="43" t="s">
        <v>15</v>
      </c>
      <c r="K15029" s="44">
        <v>177</v>
      </c>
      <c r="L15029" s="45">
        <v>25229.375891512769</v>
      </c>
      <c r="M15029" s="46">
        <v>26584.742176309301</v>
      </c>
      <c r="N15029" s="45"/>
      <c r="O15029" s="46"/>
    </row>
    <row r="15030" spans="1:15" x14ac:dyDescent="0.2">
      <c r="A15030" s="11" t="str">
        <f t="shared" si="1410"/>
        <v>9411001 - Region Hovedstaden0-4 år</v>
      </c>
      <c r="B15030" s="12" t="str">
        <f t="shared" si="1411"/>
        <v>941100</v>
      </c>
      <c r="C15030" s="14">
        <f t="shared" si="1412"/>
        <v>0</v>
      </c>
      <c r="D15030" s="14">
        <f t="shared" si="1413"/>
        <v>0</v>
      </c>
      <c r="E15030" s="19" t="str">
        <f t="shared" si="1414"/>
        <v>941100 - Tilberedning af fastfood</v>
      </c>
      <c r="F15030" s="19" t="str">
        <f t="shared" si="1415"/>
        <v>0-4 år</v>
      </c>
      <c r="G15030" s="40" t="s">
        <v>516</v>
      </c>
      <c r="H15030" s="41" t="s">
        <v>499</v>
      </c>
      <c r="I15030" s="42" t="s">
        <v>8</v>
      </c>
      <c r="J15030" s="43" t="s">
        <v>16</v>
      </c>
      <c r="K15030" s="44">
        <v>1259</v>
      </c>
      <c r="L15030" s="45">
        <v>23156.144783450713</v>
      </c>
      <c r="M15030" s="46">
        <v>24400.133459996381</v>
      </c>
      <c r="N15030" s="45"/>
      <c r="O15030" s="46"/>
    </row>
    <row r="15031" spans="1:15" x14ac:dyDescent="0.2">
      <c r="A15031" s="11" t="str">
        <f t="shared" si="1410"/>
        <v>9411001 - Region Hovedstaden10-14 år</v>
      </c>
      <c r="B15031" s="12" t="str">
        <f t="shared" si="1411"/>
        <v>941100</v>
      </c>
      <c r="C15031" s="14">
        <f t="shared" si="1412"/>
        <v>0</v>
      </c>
      <c r="D15031" s="14">
        <f t="shared" si="1413"/>
        <v>0</v>
      </c>
      <c r="E15031" s="19" t="str">
        <f t="shared" si="1414"/>
        <v>941100 - Tilberedning af fastfood</v>
      </c>
      <c r="F15031" s="19" t="str">
        <f t="shared" si="1415"/>
        <v>10-14 år</v>
      </c>
      <c r="G15031" s="40" t="s">
        <v>516</v>
      </c>
      <c r="H15031" s="41" t="s">
        <v>499</v>
      </c>
      <c r="I15031" s="42" t="s">
        <v>8</v>
      </c>
      <c r="J15031" s="43" t="s">
        <v>17</v>
      </c>
      <c r="K15031" s="44">
        <v>157</v>
      </c>
      <c r="L15031" s="45">
        <v>25987.748609863182</v>
      </c>
      <c r="M15031" s="46">
        <v>27383.856006060229</v>
      </c>
      <c r="N15031" s="45"/>
      <c r="O15031" s="46"/>
    </row>
    <row r="15032" spans="1:15" x14ac:dyDescent="0.2">
      <c r="A15032" s="11" t="str">
        <f t="shared" si="1410"/>
        <v>9411001 - Region Hovedstaden15-20 år</v>
      </c>
      <c r="B15032" s="12" t="str">
        <f t="shared" si="1411"/>
        <v>941100</v>
      </c>
      <c r="C15032" s="14">
        <f t="shared" si="1412"/>
        <v>0</v>
      </c>
      <c r="D15032" s="14">
        <f t="shared" si="1413"/>
        <v>0</v>
      </c>
      <c r="E15032" s="19" t="str">
        <f t="shared" si="1414"/>
        <v>941100 - Tilberedning af fastfood</v>
      </c>
      <c r="F15032" s="19" t="str">
        <f t="shared" si="1415"/>
        <v>15-20 år</v>
      </c>
      <c r="G15032" s="40" t="s">
        <v>516</v>
      </c>
      <c r="H15032" s="41" t="s">
        <v>499</v>
      </c>
      <c r="I15032" s="42" t="s">
        <v>8</v>
      </c>
      <c r="J15032" s="43" t="s">
        <v>18</v>
      </c>
      <c r="K15032" s="44">
        <v>28</v>
      </c>
      <c r="L15032" s="45">
        <v>29026.453400243179</v>
      </c>
      <c r="M15032" s="46">
        <v>30585.805342799231</v>
      </c>
      <c r="N15032" s="45"/>
      <c r="O15032" s="46"/>
    </row>
    <row r="15033" spans="1:15" x14ac:dyDescent="0.2">
      <c r="A15033" s="11" t="str">
        <f t="shared" si="1410"/>
        <v>9411001 - Region Hovedstaden20-24 år</v>
      </c>
      <c r="B15033" s="12" t="str">
        <f t="shared" si="1411"/>
        <v>941100</v>
      </c>
      <c r="C15033" s="14">
        <f t="shared" si="1412"/>
        <v>0</v>
      </c>
      <c r="D15033" s="14">
        <f t="shared" si="1413"/>
        <v>0</v>
      </c>
      <c r="E15033" s="19" t="str">
        <f t="shared" si="1414"/>
        <v>941100 - Tilberedning af fastfood</v>
      </c>
      <c r="F15033" s="19" t="str">
        <f t="shared" si="1415"/>
        <v>20-24 år</v>
      </c>
      <c r="G15033" s="40" t="s">
        <v>516</v>
      </c>
      <c r="H15033" s="41" t="s">
        <v>499</v>
      </c>
      <c r="I15033" s="42" t="s">
        <v>8</v>
      </c>
      <c r="J15033" s="43" t="s">
        <v>19</v>
      </c>
      <c r="K15033" s="44">
        <v>33</v>
      </c>
      <c r="L15033" s="45">
        <v>29394.511011388215</v>
      </c>
      <c r="M15033" s="46">
        <v>31143.564318625555</v>
      </c>
      <c r="N15033" s="45"/>
      <c r="O15033" s="46"/>
    </row>
    <row r="15034" spans="1:15" x14ac:dyDescent="0.2">
      <c r="A15034" s="11" t="str">
        <f t="shared" si="1410"/>
        <v>9411001 - Region Hovedstaden25 år og derover</v>
      </c>
      <c r="B15034" s="12" t="str">
        <f t="shared" si="1411"/>
        <v>941100</v>
      </c>
      <c r="C15034" s="14">
        <f t="shared" si="1412"/>
        <v>0</v>
      </c>
      <c r="D15034" s="14">
        <f t="shared" si="1413"/>
        <v>0</v>
      </c>
      <c r="E15034" s="19" t="str">
        <f t="shared" si="1414"/>
        <v>941100 - Tilberedning af fastfood</v>
      </c>
      <c r="F15034" s="19" t="str">
        <f t="shared" si="1415"/>
        <v>25 år og derover</v>
      </c>
      <c r="G15034" s="40" t="s">
        <v>516</v>
      </c>
      <c r="H15034" s="41" t="s">
        <v>499</v>
      </c>
      <c r="I15034" s="42" t="s">
        <v>8</v>
      </c>
      <c r="J15034" s="43" t="s">
        <v>9</v>
      </c>
      <c r="K15034" s="44">
        <v>63</v>
      </c>
      <c r="L15034" s="45">
        <v>27809.016887182519</v>
      </c>
      <c r="M15034" s="46">
        <v>29323.343679974263</v>
      </c>
      <c r="N15034" s="45"/>
      <c r="O15034" s="46"/>
    </row>
    <row r="15035" spans="1:15" x14ac:dyDescent="0.2">
      <c r="A15035" s="11" t="str">
        <f t="shared" si="1410"/>
        <v>9411001 - Region HovedstadenAlle uanset erf.</v>
      </c>
      <c r="B15035" s="12" t="str">
        <f t="shared" si="1411"/>
        <v>941100</v>
      </c>
      <c r="C15035" s="14">
        <f t="shared" si="1412"/>
        <v>0</v>
      </c>
      <c r="D15035" s="14">
        <f t="shared" si="1413"/>
        <v>0</v>
      </c>
      <c r="E15035" s="19" t="str">
        <f t="shared" si="1414"/>
        <v>941100 - Tilberedning af fastfood</v>
      </c>
      <c r="F15035" s="19" t="str">
        <f t="shared" si="1415"/>
        <v>Alle uanset erf.</v>
      </c>
      <c r="G15035" s="40" t="s">
        <v>516</v>
      </c>
      <c r="H15035" s="41" t="s">
        <v>499</v>
      </c>
      <c r="I15035" s="42" t="s">
        <v>8</v>
      </c>
      <c r="J15035" s="43" t="s">
        <v>10</v>
      </c>
      <c r="K15035" s="44">
        <v>1717</v>
      </c>
      <c r="L15035" s="45">
        <v>23539.606815897387</v>
      </c>
      <c r="M15035" s="46">
        <v>24804.195744804139</v>
      </c>
      <c r="N15035" s="45"/>
      <c r="O15035" s="46"/>
    </row>
    <row r="15036" spans="1:15" x14ac:dyDescent="0.2">
      <c r="A15036" s="11" t="str">
        <f t="shared" si="1410"/>
        <v>9411002 - Region SjællandUnder 1 år</v>
      </c>
      <c r="B15036" s="12" t="str">
        <f t="shared" si="1411"/>
        <v>941100</v>
      </c>
      <c r="C15036" s="14">
        <f t="shared" si="1412"/>
        <v>0</v>
      </c>
      <c r="D15036" s="14">
        <f t="shared" si="1413"/>
        <v>0</v>
      </c>
      <c r="E15036" s="19" t="str">
        <f t="shared" si="1414"/>
        <v>941100 - Tilberedning af fastfood</v>
      </c>
      <c r="F15036" s="19" t="str">
        <f t="shared" si="1415"/>
        <v>Under 1 år</v>
      </c>
      <c r="G15036" s="40" t="s">
        <v>516</v>
      </c>
      <c r="H15036" s="41" t="s">
        <v>499</v>
      </c>
      <c r="I15036" s="42" t="s">
        <v>20</v>
      </c>
      <c r="J15036" s="43" t="s">
        <v>13</v>
      </c>
      <c r="K15036" s="44">
        <v>75</v>
      </c>
      <c r="L15036" s="45">
        <v>23001.27012586773</v>
      </c>
      <c r="M15036" s="46">
        <v>24236.938664406021</v>
      </c>
      <c r="N15036" s="45"/>
      <c r="O15036" s="46"/>
    </row>
    <row r="15037" spans="1:15" x14ac:dyDescent="0.2">
      <c r="A15037" s="11" t="str">
        <f t="shared" si="1410"/>
        <v>9411002 - Region Sjælland1 år</v>
      </c>
      <c r="B15037" s="12" t="str">
        <f t="shared" si="1411"/>
        <v>941100</v>
      </c>
      <c r="C15037" s="14">
        <f t="shared" si="1412"/>
        <v>0</v>
      </c>
      <c r="D15037" s="14">
        <f t="shared" si="1413"/>
        <v>0</v>
      </c>
      <c r="E15037" s="19" t="str">
        <f t="shared" si="1414"/>
        <v>941100 - Tilberedning af fastfood</v>
      </c>
      <c r="F15037" s="19" t="str">
        <f t="shared" si="1415"/>
        <v>1 år</v>
      </c>
      <c r="G15037" s="40" t="s">
        <v>516</v>
      </c>
      <c r="H15037" s="41" t="s">
        <v>499</v>
      </c>
      <c r="I15037" s="42" t="s">
        <v>20</v>
      </c>
      <c r="J15037" s="43" t="s">
        <v>22</v>
      </c>
      <c r="K15037" s="44">
        <v>52</v>
      </c>
      <c r="L15037" s="45">
        <v>23016.114794545723</v>
      </c>
      <c r="M15037" s="46">
        <v>24252.580814699162</v>
      </c>
      <c r="N15037" s="45"/>
      <c r="O15037" s="46"/>
    </row>
    <row r="15038" spans="1:15" x14ac:dyDescent="0.2">
      <c r="A15038" s="11" t="str">
        <f t="shared" si="1410"/>
        <v>9411002 - Region Sjælland2 år</v>
      </c>
      <c r="B15038" s="12" t="str">
        <f t="shared" si="1411"/>
        <v>941100</v>
      </c>
      <c r="C15038" s="14">
        <f t="shared" si="1412"/>
        <v>0</v>
      </c>
      <c r="D15038" s="14">
        <f t="shared" si="1413"/>
        <v>0</v>
      </c>
      <c r="E15038" s="19" t="str">
        <f t="shared" si="1414"/>
        <v>941100 - Tilberedning af fastfood</v>
      </c>
      <c r="F15038" s="19" t="str">
        <f t="shared" si="1415"/>
        <v>2 år</v>
      </c>
      <c r="G15038" s="40" t="s">
        <v>516</v>
      </c>
      <c r="H15038" s="41" t="s">
        <v>499</v>
      </c>
      <c r="I15038" s="42" t="s">
        <v>20</v>
      </c>
      <c r="J15038" s="43" t="s">
        <v>23</v>
      </c>
      <c r="K15038" s="44">
        <v>48</v>
      </c>
      <c r="L15038" s="45">
        <v>23656.567049632435</v>
      </c>
      <c r="M15038" s="46">
        <v>24927.439287256297</v>
      </c>
      <c r="N15038" s="45"/>
      <c r="O15038" s="46"/>
    </row>
    <row r="15039" spans="1:15" x14ac:dyDescent="0.2">
      <c r="A15039" s="11" t="str">
        <f t="shared" si="1410"/>
        <v>9411002 - Region Sjælland3 år</v>
      </c>
      <c r="B15039" s="12" t="str">
        <f t="shared" si="1411"/>
        <v>941100</v>
      </c>
      <c r="C15039" s="14">
        <f t="shared" si="1412"/>
        <v>0</v>
      </c>
      <c r="D15039" s="14">
        <f t="shared" si="1413"/>
        <v>0</v>
      </c>
      <c r="E15039" s="19" t="str">
        <f t="shared" si="1414"/>
        <v>941100 - Tilberedning af fastfood</v>
      </c>
      <c r="F15039" s="19" t="str">
        <f t="shared" si="1415"/>
        <v>3 år</v>
      </c>
      <c r="G15039" s="40" t="s">
        <v>516</v>
      </c>
      <c r="H15039" s="41" t="s">
        <v>499</v>
      </c>
      <c r="I15039" s="42" t="s">
        <v>20</v>
      </c>
      <c r="J15039" s="43" t="s">
        <v>14</v>
      </c>
      <c r="K15039" s="44">
        <v>55</v>
      </c>
      <c r="L15039" s="45">
        <v>24762.614023141974</v>
      </c>
      <c r="M15039" s="46">
        <v>26173.681137614622</v>
      </c>
      <c r="N15039" s="45"/>
      <c r="O15039" s="46"/>
    </row>
    <row r="15040" spans="1:15" x14ac:dyDescent="0.2">
      <c r="A15040" s="11" t="str">
        <f t="shared" si="1410"/>
        <v>9411002 - Region Sjælland4 år</v>
      </c>
      <c r="B15040" s="12" t="str">
        <f t="shared" si="1411"/>
        <v>941100</v>
      </c>
      <c r="C15040" s="14">
        <f t="shared" si="1412"/>
        <v>0</v>
      </c>
      <c r="D15040" s="14">
        <f t="shared" si="1413"/>
        <v>0</v>
      </c>
      <c r="E15040" s="19" t="str">
        <f t="shared" si="1414"/>
        <v>941100 - Tilberedning af fastfood</v>
      </c>
      <c r="F15040" s="19" t="str">
        <f t="shared" si="1415"/>
        <v>4 år</v>
      </c>
      <c r="G15040" s="40" t="s">
        <v>516</v>
      </c>
      <c r="H15040" s="41" t="s">
        <v>499</v>
      </c>
      <c r="I15040" s="42" t="s">
        <v>20</v>
      </c>
      <c r="J15040" s="43" t="s">
        <v>24</v>
      </c>
      <c r="K15040" s="44">
        <v>26</v>
      </c>
      <c r="L15040" s="45">
        <v>24736.726087892461</v>
      </c>
      <c r="M15040" s="46">
        <v>26142.85861642885</v>
      </c>
      <c r="N15040" s="45"/>
      <c r="O15040" s="46"/>
    </row>
    <row r="15041" spans="1:15" x14ac:dyDescent="0.2">
      <c r="A15041" s="11" t="str">
        <f t="shared" si="1410"/>
        <v>9411002 - Region Sjælland5-9 år</v>
      </c>
      <c r="B15041" s="12" t="str">
        <f t="shared" si="1411"/>
        <v>941100</v>
      </c>
      <c r="C15041" s="14">
        <f t="shared" si="1412"/>
        <v>0</v>
      </c>
      <c r="D15041" s="14">
        <f t="shared" si="1413"/>
        <v>0</v>
      </c>
      <c r="E15041" s="19" t="str">
        <f t="shared" si="1414"/>
        <v>941100 - Tilberedning af fastfood</v>
      </c>
      <c r="F15041" s="19" t="str">
        <f t="shared" si="1415"/>
        <v>5-9 år</v>
      </c>
      <c r="G15041" s="40" t="s">
        <v>516</v>
      </c>
      <c r="H15041" s="41" t="s">
        <v>499</v>
      </c>
      <c r="I15041" s="42" t="s">
        <v>20</v>
      </c>
      <c r="J15041" s="43" t="s">
        <v>15</v>
      </c>
      <c r="K15041" s="44">
        <v>61</v>
      </c>
      <c r="L15041" s="45">
        <v>25234.414624821758</v>
      </c>
      <c r="M15041" s="46">
        <v>26590.051599201513</v>
      </c>
      <c r="N15041" s="45"/>
      <c r="O15041" s="46"/>
    </row>
    <row r="15042" spans="1:15" x14ac:dyDescent="0.2">
      <c r="A15042" s="11" t="str">
        <f t="shared" si="1410"/>
        <v>9411002 - Region Sjælland0-4 år</v>
      </c>
      <c r="B15042" s="12" t="str">
        <f t="shared" si="1411"/>
        <v>941100</v>
      </c>
      <c r="C15042" s="14">
        <f t="shared" si="1412"/>
        <v>0</v>
      </c>
      <c r="D15042" s="14">
        <f t="shared" si="1413"/>
        <v>0</v>
      </c>
      <c r="E15042" s="19" t="str">
        <f t="shared" si="1414"/>
        <v>941100 - Tilberedning af fastfood</v>
      </c>
      <c r="F15042" s="19" t="str">
        <f t="shared" si="1415"/>
        <v>0-4 år</v>
      </c>
      <c r="G15042" s="40" t="s">
        <v>516</v>
      </c>
      <c r="H15042" s="41" t="s">
        <v>499</v>
      </c>
      <c r="I15042" s="42" t="s">
        <v>20</v>
      </c>
      <c r="J15042" s="43" t="s">
        <v>16</v>
      </c>
      <c r="K15042" s="44">
        <v>256</v>
      </c>
      <c r="L15042" s="45">
        <v>23451.701618223367</v>
      </c>
      <c r="M15042" s="46">
        <v>24839.266172628224</v>
      </c>
      <c r="N15042" s="45"/>
      <c r="O15042" s="46"/>
    </row>
    <row r="15043" spans="1:15" x14ac:dyDescent="0.2">
      <c r="A15043" s="11" t="str">
        <f t="shared" si="1410"/>
        <v>9411002 - Region Sjælland10-14 år</v>
      </c>
      <c r="B15043" s="12" t="str">
        <f t="shared" si="1411"/>
        <v>941100</v>
      </c>
      <c r="C15043" s="14">
        <f t="shared" si="1412"/>
        <v>0</v>
      </c>
      <c r="D15043" s="14">
        <f t="shared" si="1413"/>
        <v>0</v>
      </c>
      <c r="E15043" s="19" t="str">
        <f t="shared" si="1414"/>
        <v>941100 - Tilberedning af fastfood</v>
      </c>
      <c r="F15043" s="19" t="str">
        <f t="shared" si="1415"/>
        <v>10-14 år</v>
      </c>
      <c r="G15043" s="40" t="s">
        <v>516</v>
      </c>
      <c r="H15043" s="41" t="s">
        <v>499</v>
      </c>
      <c r="I15043" s="42" t="s">
        <v>20</v>
      </c>
      <c r="J15043" s="43" t="s">
        <v>17</v>
      </c>
      <c r="K15043" s="44">
        <v>101</v>
      </c>
      <c r="L15043" s="45">
        <v>25797.803277500851</v>
      </c>
      <c r="M15043" s="46">
        <v>27183.706477583601</v>
      </c>
      <c r="N15043" s="45"/>
      <c r="O15043" s="46"/>
    </row>
    <row r="15044" spans="1:15" x14ac:dyDescent="0.2">
      <c r="A15044" s="11" t="str">
        <f t="shared" si="1410"/>
        <v>9411002 - Region Sjælland15-20 år</v>
      </c>
      <c r="B15044" s="12" t="str">
        <f t="shared" si="1411"/>
        <v>941100</v>
      </c>
      <c r="C15044" s="14">
        <f t="shared" si="1412"/>
        <v>0</v>
      </c>
      <c r="D15044" s="14">
        <f t="shared" si="1413"/>
        <v>0</v>
      </c>
      <c r="E15044" s="19" t="str">
        <f t="shared" si="1414"/>
        <v>941100 - Tilberedning af fastfood</v>
      </c>
      <c r="F15044" s="19" t="str">
        <f t="shared" si="1415"/>
        <v>15-20 år</v>
      </c>
      <c r="G15044" s="40" t="s">
        <v>516</v>
      </c>
      <c r="H15044" s="41" t="s">
        <v>499</v>
      </c>
      <c r="I15044" s="42" t="s">
        <v>20</v>
      </c>
      <c r="J15044" s="43" t="s">
        <v>18</v>
      </c>
      <c r="K15044" s="44">
        <v>29</v>
      </c>
      <c r="L15044" s="45">
        <v>26427.258028748423</v>
      </c>
      <c r="M15044" s="46">
        <v>27846.976641123354</v>
      </c>
      <c r="N15044" s="45"/>
      <c r="O15044" s="46"/>
    </row>
    <row r="15045" spans="1:15" x14ac:dyDescent="0.2">
      <c r="A15045" s="11" t="str">
        <f t="shared" si="1410"/>
        <v>9411002 - Region Sjælland25 år og derover</v>
      </c>
      <c r="B15045" s="12" t="str">
        <f t="shared" si="1411"/>
        <v>941100</v>
      </c>
      <c r="C15045" s="14">
        <f t="shared" si="1412"/>
        <v>0</v>
      </c>
      <c r="D15045" s="14">
        <f t="shared" si="1413"/>
        <v>0</v>
      </c>
      <c r="E15045" s="19" t="str">
        <f t="shared" si="1414"/>
        <v>941100 - Tilberedning af fastfood</v>
      </c>
      <c r="F15045" s="19" t="str">
        <f t="shared" si="1415"/>
        <v>25 år og derover</v>
      </c>
      <c r="G15045" s="40" t="s">
        <v>516</v>
      </c>
      <c r="H15045" s="41" t="s">
        <v>499</v>
      </c>
      <c r="I15045" s="42" t="s">
        <v>20</v>
      </c>
      <c r="J15045" s="43" t="s">
        <v>9</v>
      </c>
      <c r="K15045" s="44">
        <v>35</v>
      </c>
      <c r="L15045" s="45">
        <v>27089.004380448278</v>
      </c>
      <c r="M15045" s="46">
        <v>28544.273166479419</v>
      </c>
      <c r="N15045" s="45"/>
      <c r="O15045" s="46"/>
    </row>
    <row r="15046" spans="1:15" x14ac:dyDescent="0.2">
      <c r="A15046" s="11" t="str">
        <f t="shared" si="1410"/>
        <v>9411002 - Region SjællandAlle uanset erf.</v>
      </c>
      <c r="B15046" s="12" t="str">
        <f t="shared" si="1411"/>
        <v>941100</v>
      </c>
      <c r="C15046" s="14">
        <f t="shared" si="1412"/>
        <v>0</v>
      </c>
      <c r="D15046" s="14">
        <f t="shared" si="1413"/>
        <v>0</v>
      </c>
      <c r="E15046" s="19" t="str">
        <f t="shared" si="1414"/>
        <v>941100 - Tilberedning af fastfood</v>
      </c>
      <c r="F15046" s="19" t="str">
        <f t="shared" si="1415"/>
        <v>Alle uanset erf.</v>
      </c>
      <c r="G15046" s="40" t="s">
        <v>516</v>
      </c>
      <c r="H15046" s="41" t="s">
        <v>499</v>
      </c>
      <c r="I15046" s="42" t="s">
        <v>20</v>
      </c>
      <c r="J15046" s="43" t="s">
        <v>10</v>
      </c>
      <c r="K15046" s="44">
        <v>492</v>
      </c>
      <c r="L15046" s="45">
        <v>24448.02902449841</v>
      </c>
      <c r="M15046" s="46">
        <v>25761.419986368346</v>
      </c>
      <c r="N15046" s="45"/>
      <c r="O15046" s="46"/>
    </row>
    <row r="15047" spans="1:15" x14ac:dyDescent="0.2">
      <c r="A15047" s="11" t="str">
        <f t="shared" si="1410"/>
        <v>9411003 - Region SyddanmarkUnder 1 år</v>
      </c>
      <c r="B15047" s="12" t="str">
        <f t="shared" si="1411"/>
        <v>941100</v>
      </c>
      <c r="C15047" s="14">
        <f t="shared" si="1412"/>
        <v>0</v>
      </c>
      <c r="D15047" s="14">
        <f t="shared" si="1413"/>
        <v>0</v>
      </c>
      <c r="E15047" s="19" t="str">
        <f t="shared" si="1414"/>
        <v>941100 - Tilberedning af fastfood</v>
      </c>
      <c r="F15047" s="19" t="str">
        <f t="shared" si="1415"/>
        <v>Under 1 år</v>
      </c>
      <c r="G15047" s="40" t="s">
        <v>516</v>
      </c>
      <c r="H15047" s="41" t="s">
        <v>499</v>
      </c>
      <c r="I15047" s="42" t="s">
        <v>544</v>
      </c>
      <c r="J15047" s="43" t="s">
        <v>13</v>
      </c>
      <c r="K15047" s="44">
        <v>50</v>
      </c>
      <c r="L15047" s="45">
        <v>23330.959907159668</v>
      </c>
      <c r="M15047" s="46">
        <v>24593.018537286378</v>
      </c>
      <c r="N15047" s="45"/>
      <c r="O15047" s="46"/>
    </row>
    <row r="15048" spans="1:15" x14ac:dyDescent="0.2">
      <c r="A15048" s="11" t="str">
        <f t="shared" si="1410"/>
        <v>9411003 - Region Syddanmark1 år</v>
      </c>
      <c r="B15048" s="12" t="str">
        <f t="shared" si="1411"/>
        <v>941100</v>
      </c>
      <c r="C15048" s="14">
        <f t="shared" si="1412"/>
        <v>0</v>
      </c>
      <c r="D15048" s="14">
        <f t="shared" si="1413"/>
        <v>0</v>
      </c>
      <c r="E15048" s="19" t="str">
        <f t="shared" si="1414"/>
        <v>941100 - Tilberedning af fastfood</v>
      </c>
      <c r="F15048" s="19" t="str">
        <f t="shared" si="1415"/>
        <v>1 år</v>
      </c>
      <c r="G15048" s="40" t="s">
        <v>516</v>
      </c>
      <c r="H15048" s="41" t="s">
        <v>499</v>
      </c>
      <c r="I15048" s="42" t="s">
        <v>544</v>
      </c>
      <c r="J15048" s="43" t="s">
        <v>22</v>
      </c>
      <c r="K15048" s="44">
        <v>41</v>
      </c>
      <c r="L15048" s="45">
        <v>23133.390488935736</v>
      </c>
      <c r="M15048" s="46">
        <v>24376.156764905485</v>
      </c>
      <c r="N15048" s="45"/>
      <c r="O15048" s="46"/>
    </row>
    <row r="15049" spans="1:15" x14ac:dyDescent="0.2">
      <c r="A15049" s="11" t="str">
        <f t="shared" si="1410"/>
        <v>9411003 - Region Syddanmark2 år</v>
      </c>
      <c r="B15049" s="12" t="str">
        <f t="shared" si="1411"/>
        <v>941100</v>
      </c>
      <c r="C15049" s="14">
        <f t="shared" si="1412"/>
        <v>0</v>
      </c>
      <c r="D15049" s="14">
        <f t="shared" si="1413"/>
        <v>0</v>
      </c>
      <c r="E15049" s="19" t="str">
        <f t="shared" si="1414"/>
        <v>941100 - Tilberedning af fastfood</v>
      </c>
      <c r="F15049" s="19" t="str">
        <f t="shared" si="1415"/>
        <v>2 år</v>
      </c>
      <c r="G15049" s="40" t="s">
        <v>516</v>
      </c>
      <c r="H15049" s="41" t="s">
        <v>499</v>
      </c>
      <c r="I15049" s="42" t="s">
        <v>544</v>
      </c>
      <c r="J15049" s="43" t="s">
        <v>23</v>
      </c>
      <c r="K15049" s="44">
        <v>28</v>
      </c>
      <c r="L15049" s="45">
        <v>24364.633372275843</v>
      </c>
      <c r="M15049" s="46">
        <v>25753.022048676132</v>
      </c>
      <c r="N15049" s="45"/>
      <c r="O15049" s="46"/>
    </row>
    <row r="15050" spans="1:15" x14ac:dyDescent="0.2">
      <c r="A15050" s="11" t="str">
        <f t="shared" si="1410"/>
        <v>9411003 - Region Syddanmark3 år</v>
      </c>
      <c r="B15050" s="12" t="str">
        <f t="shared" si="1411"/>
        <v>941100</v>
      </c>
      <c r="C15050" s="14">
        <f t="shared" si="1412"/>
        <v>0</v>
      </c>
      <c r="D15050" s="14">
        <f t="shared" si="1413"/>
        <v>0</v>
      </c>
      <c r="E15050" s="19" t="str">
        <f t="shared" si="1414"/>
        <v>941100 - Tilberedning af fastfood</v>
      </c>
      <c r="F15050" s="19" t="str">
        <f t="shared" si="1415"/>
        <v>3 år</v>
      </c>
      <c r="G15050" s="40" t="s">
        <v>516</v>
      </c>
      <c r="H15050" s="41" t="s">
        <v>499</v>
      </c>
      <c r="I15050" s="42" t="s">
        <v>544</v>
      </c>
      <c r="J15050" s="43" t="s">
        <v>14</v>
      </c>
      <c r="K15050" s="44">
        <v>33</v>
      </c>
      <c r="L15050" s="45">
        <v>23722.020227541743</v>
      </c>
      <c r="M15050" s="46">
        <v>24996.408724582903</v>
      </c>
      <c r="N15050" s="45"/>
      <c r="O15050" s="46"/>
    </row>
    <row r="15051" spans="1:15" x14ac:dyDescent="0.2">
      <c r="A15051" s="11" t="str">
        <f t="shared" si="1410"/>
        <v>9411003 - Region Syddanmark4 år</v>
      </c>
      <c r="B15051" s="12" t="str">
        <f t="shared" si="1411"/>
        <v>941100</v>
      </c>
      <c r="C15051" s="14">
        <f t="shared" si="1412"/>
        <v>0</v>
      </c>
      <c r="D15051" s="14">
        <f t="shared" si="1413"/>
        <v>0</v>
      </c>
      <c r="E15051" s="19" t="str">
        <f t="shared" si="1414"/>
        <v>941100 - Tilberedning af fastfood</v>
      </c>
      <c r="F15051" s="19" t="str">
        <f t="shared" si="1415"/>
        <v>4 år</v>
      </c>
      <c r="G15051" s="40" t="s">
        <v>516</v>
      </c>
      <c r="H15051" s="41" t="s">
        <v>499</v>
      </c>
      <c r="I15051" s="42" t="s">
        <v>544</v>
      </c>
      <c r="J15051" s="43" t="s">
        <v>24</v>
      </c>
      <c r="K15051" s="44">
        <v>12</v>
      </c>
      <c r="L15051" s="45">
        <v>26897.4403178834</v>
      </c>
      <c r="M15051" s="46">
        <v>28342.417946777103</v>
      </c>
      <c r="N15051" s="45"/>
      <c r="O15051" s="46"/>
    </row>
    <row r="15052" spans="1:15" x14ac:dyDescent="0.2">
      <c r="A15052" s="11" t="str">
        <f t="shared" si="1410"/>
        <v>9411003 - Region Syddanmark5-9 år</v>
      </c>
      <c r="B15052" s="12" t="str">
        <f t="shared" si="1411"/>
        <v>941100</v>
      </c>
      <c r="C15052" s="14">
        <f t="shared" si="1412"/>
        <v>0</v>
      </c>
      <c r="D15052" s="14">
        <f t="shared" si="1413"/>
        <v>0</v>
      </c>
      <c r="E15052" s="19" t="str">
        <f t="shared" si="1414"/>
        <v>941100 - Tilberedning af fastfood</v>
      </c>
      <c r="F15052" s="19" t="str">
        <f t="shared" si="1415"/>
        <v>5-9 år</v>
      </c>
      <c r="G15052" s="40" t="s">
        <v>516</v>
      </c>
      <c r="H15052" s="41" t="s">
        <v>499</v>
      </c>
      <c r="I15052" s="42" t="s">
        <v>544</v>
      </c>
      <c r="J15052" s="43" t="s">
        <v>15</v>
      </c>
      <c r="K15052" s="44">
        <v>46</v>
      </c>
      <c r="L15052" s="45">
        <v>25531.007090115669</v>
      </c>
      <c r="M15052" s="46">
        <v>26985.860138770473</v>
      </c>
      <c r="N15052" s="45"/>
      <c r="O15052" s="46"/>
    </row>
    <row r="15053" spans="1:15" x14ac:dyDescent="0.2">
      <c r="A15053" s="11" t="str">
        <f t="shared" si="1410"/>
        <v>9411003 - Region Syddanmark0-4 år</v>
      </c>
      <c r="B15053" s="12" t="str">
        <f t="shared" si="1411"/>
        <v>941100</v>
      </c>
      <c r="C15053" s="14">
        <f t="shared" si="1412"/>
        <v>0</v>
      </c>
      <c r="D15053" s="14">
        <f t="shared" si="1413"/>
        <v>0</v>
      </c>
      <c r="E15053" s="19" t="str">
        <f t="shared" si="1414"/>
        <v>941100 - Tilberedning af fastfood</v>
      </c>
      <c r="F15053" s="19" t="str">
        <f t="shared" si="1415"/>
        <v>0-4 år</v>
      </c>
      <c r="G15053" s="40" t="s">
        <v>516</v>
      </c>
      <c r="H15053" s="41" t="s">
        <v>499</v>
      </c>
      <c r="I15053" s="42" t="s">
        <v>544</v>
      </c>
      <c r="J15053" s="43" t="s">
        <v>16</v>
      </c>
      <c r="K15053" s="44">
        <v>164</v>
      </c>
      <c r="L15053" s="45">
        <v>23511.541325631239</v>
      </c>
      <c r="M15053" s="46">
        <v>24774.622527218988</v>
      </c>
      <c r="N15053" s="45"/>
      <c r="O15053" s="46"/>
    </row>
    <row r="15054" spans="1:15" x14ac:dyDescent="0.2">
      <c r="A15054" s="11" t="str">
        <f t="shared" si="1410"/>
        <v>9411003 - Region Syddanmark10-14 år</v>
      </c>
      <c r="B15054" s="12" t="str">
        <f t="shared" si="1411"/>
        <v>941100</v>
      </c>
      <c r="C15054" s="14">
        <f t="shared" si="1412"/>
        <v>0</v>
      </c>
      <c r="D15054" s="14">
        <f t="shared" si="1413"/>
        <v>0</v>
      </c>
      <c r="E15054" s="19" t="str">
        <f t="shared" si="1414"/>
        <v>941100 - Tilberedning af fastfood</v>
      </c>
      <c r="F15054" s="19" t="str">
        <f t="shared" si="1415"/>
        <v>10-14 år</v>
      </c>
      <c r="G15054" s="40" t="s">
        <v>516</v>
      </c>
      <c r="H15054" s="41" t="s">
        <v>499</v>
      </c>
      <c r="I15054" s="42" t="s">
        <v>544</v>
      </c>
      <c r="J15054" s="43" t="s">
        <v>17</v>
      </c>
      <c r="K15054" s="44">
        <v>142</v>
      </c>
      <c r="L15054" s="45">
        <v>25867.378742997345</v>
      </c>
      <c r="M15054" s="46">
        <v>27257.019659010464</v>
      </c>
      <c r="N15054" s="45"/>
      <c r="O15054" s="46"/>
    </row>
    <row r="15055" spans="1:15" x14ac:dyDescent="0.2">
      <c r="A15055" s="11" t="str">
        <f t="shared" si="1410"/>
        <v>9411003 - Region Syddanmark15-20 år</v>
      </c>
      <c r="B15055" s="12" t="str">
        <f t="shared" si="1411"/>
        <v>941100</v>
      </c>
      <c r="C15055" s="14">
        <f t="shared" si="1412"/>
        <v>0</v>
      </c>
      <c r="D15055" s="14">
        <f t="shared" si="1413"/>
        <v>0</v>
      </c>
      <c r="E15055" s="19" t="str">
        <f t="shared" si="1414"/>
        <v>941100 - Tilberedning af fastfood</v>
      </c>
      <c r="F15055" s="19" t="str">
        <f t="shared" si="1415"/>
        <v>15-20 år</v>
      </c>
      <c r="G15055" s="40" t="s">
        <v>516</v>
      </c>
      <c r="H15055" s="41" t="s">
        <v>499</v>
      </c>
      <c r="I15055" s="42" t="s">
        <v>544</v>
      </c>
      <c r="J15055" s="43" t="s">
        <v>18</v>
      </c>
      <c r="K15055" s="44">
        <v>34</v>
      </c>
      <c r="L15055" s="45">
        <v>26686.5227985981</v>
      </c>
      <c r="M15055" s="46">
        <v>28120.169568744386</v>
      </c>
      <c r="N15055" s="45"/>
      <c r="O15055" s="46"/>
    </row>
    <row r="15056" spans="1:15" x14ac:dyDescent="0.2">
      <c r="A15056" s="11" t="str">
        <f t="shared" si="1410"/>
        <v>9411003 - Region Syddanmark20-24 år</v>
      </c>
      <c r="B15056" s="12" t="str">
        <f t="shared" si="1411"/>
        <v>941100</v>
      </c>
      <c r="C15056" s="14">
        <f t="shared" si="1412"/>
        <v>0</v>
      </c>
      <c r="D15056" s="14">
        <f t="shared" si="1413"/>
        <v>0</v>
      </c>
      <c r="E15056" s="19" t="str">
        <f t="shared" si="1414"/>
        <v>941100 - Tilberedning af fastfood</v>
      </c>
      <c r="F15056" s="19" t="str">
        <f t="shared" si="1415"/>
        <v>20-24 år</v>
      </c>
      <c r="G15056" s="40" t="s">
        <v>516</v>
      </c>
      <c r="H15056" s="41" t="s">
        <v>499</v>
      </c>
      <c r="I15056" s="42" t="s">
        <v>544</v>
      </c>
      <c r="J15056" s="43" t="s">
        <v>19</v>
      </c>
      <c r="K15056" s="44">
        <v>23</v>
      </c>
      <c r="L15056" s="45">
        <v>28282.220559970454</v>
      </c>
      <c r="M15056" s="46">
        <v>29965.089561848639</v>
      </c>
      <c r="N15056" s="45"/>
      <c r="O15056" s="46"/>
    </row>
    <row r="15057" spans="1:15" x14ac:dyDescent="0.2">
      <c r="A15057" s="11" t="str">
        <f t="shared" si="1410"/>
        <v>9411003 - Region Syddanmark25 år og derover</v>
      </c>
      <c r="B15057" s="12" t="str">
        <f t="shared" si="1411"/>
        <v>941100</v>
      </c>
      <c r="C15057" s="14">
        <f t="shared" si="1412"/>
        <v>0</v>
      </c>
      <c r="D15057" s="14">
        <f t="shared" si="1413"/>
        <v>0</v>
      </c>
      <c r="E15057" s="19" t="str">
        <f t="shared" si="1414"/>
        <v>941100 - Tilberedning af fastfood</v>
      </c>
      <c r="F15057" s="19" t="str">
        <f t="shared" si="1415"/>
        <v>25 år og derover</v>
      </c>
      <c r="G15057" s="40" t="s">
        <v>516</v>
      </c>
      <c r="H15057" s="41" t="s">
        <v>499</v>
      </c>
      <c r="I15057" s="42" t="s">
        <v>544</v>
      </c>
      <c r="J15057" s="43" t="s">
        <v>9</v>
      </c>
      <c r="K15057" s="44">
        <v>29</v>
      </c>
      <c r="L15057" s="45">
        <v>29011.328036697687</v>
      </c>
      <c r="M15057" s="46">
        <v>30569.867418218419</v>
      </c>
      <c r="N15057" s="45"/>
      <c r="O15057" s="46"/>
    </row>
    <row r="15058" spans="1:15" x14ac:dyDescent="0.2">
      <c r="A15058" s="11" t="str">
        <f t="shared" si="1410"/>
        <v>9411003 - Region SyddanmarkAlle uanset erf.</v>
      </c>
      <c r="B15058" s="12" t="str">
        <f t="shared" si="1411"/>
        <v>941100</v>
      </c>
      <c r="C15058" s="14">
        <f t="shared" si="1412"/>
        <v>0</v>
      </c>
      <c r="D15058" s="14">
        <f t="shared" si="1413"/>
        <v>0</v>
      </c>
      <c r="E15058" s="19" t="str">
        <f t="shared" si="1414"/>
        <v>941100 - Tilberedning af fastfood</v>
      </c>
      <c r="F15058" s="19" t="str">
        <f t="shared" si="1415"/>
        <v>Alle uanset erf.</v>
      </c>
      <c r="G15058" s="40" t="s">
        <v>516</v>
      </c>
      <c r="H15058" s="41" t="s">
        <v>499</v>
      </c>
      <c r="I15058" s="42" t="s">
        <v>544</v>
      </c>
      <c r="J15058" s="43" t="s">
        <v>10</v>
      </c>
      <c r="K15058" s="44">
        <v>438</v>
      </c>
      <c r="L15058" s="45">
        <v>24562.042992346127</v>
      </c>
      <c r="M15058" s="46">
        <v>25929.131971249313</v>
      </c>
      <c r="N15058" s="45"/>
      <c r="O15058" s="46"/>
    </row>
    <row r="15059" spans="1:15" x14ac:dyDescent="0.2">
      <c r="A15059" s="11" t="str">
        <f t="shared" si="1410"/>
        <v>9411004 - Region MidtjyllandUnder 1 år</v>
      </c>
      <c r="B15059" s="12" t="str">
        <f t="shared" si="1411"/>
        <v>941100</v>
      </c>
      <c r="C15059" s="14">
        <f t="shared" si="1412"/>
        <v>0</v>
      </c>
      <c r="D15059" s="14">
        <f t="shared" si="1413"/>
        <v>0</v>
      </c>
      <c r="E15059" s="19" t="str">
        <f t="shared" si="1414"/>
        <v>941100 - Tilberedning af fastfood</v>
      </c>
      <c r="F15059" s="19" t="str">
        <f t="shared" si="1415"/>
        <v>Under 1 år</v>
      </c>
      <c r="G15059" s="40" t="s">
        <v>516</v>
      </c>
      <c r="H15059" s="41" t="s">
        <v>499</v>
      </c>
      <c r="I15059" s="42" t="s">
        <v>517</v>
      </c>
      <c r="J15059" s="43" t="s">
        <v>13</v>
      </c>
      <c r="K15059" s="44">
        <v>75</v>
      </c>
      <c r="L15059" s="45">
        <v>22982.022420070985</v>
      </c>
      <c r="M15059" s="46">
        <v>24216.656938124237</v>
      </c>
      <c r="N15059" s="45"/>
      <c r="O15059" s="46"/>
    </row>
    <row r="15060" spans="1:15" x14ac:dyDescent="0.2">
      <c r="A15060" s="11" t="str">
        <f t="shared" si="1410"/>
        <v>9411004 - Region Midtjylland1 år</v>
      </c>
      <c r="B15060" s="12" t="str">
        <f t="shared" si="1411"/>
        <v>941100</v>
      </c>
      <c r="C15060" s="14">
        <f t="shared" si="1412"/>
        <v>0</v>
      </c>
      <c r="D15060" s="14">
        <f t="shared" si="1413"/>
        <v>0</v>
      </c>
      <c r="E15060" s="19" t="str">
        <f t="shared" si="1414"/>
        <v>941100 - Tilberedning af fastfood</v>
      </c>
      <c r="F15060" s="19" t="str">
        <f t="shared" si="1415"/>
        <v>1 år</v>
      </c>
      <c r="G15060" s="40" t="s">
        <v>516</v>
      </c>
      <c r="H15060" s="41" t="s">
        <v>499</v>
      </c>
      <c r="I15060" s="42" t="s">
        <v>517</v>
      </c>
      <c r="J15060" s="43" t="s">
        <v>22</v>
      </c>
      <c r="K15060" s="44">
        <v>97</v>
      </c>
      <c r="L15060" s="45">
        <v>22972.117725773758</v>
      </c>
      <c r="M15060" s="46">
        <v>24206.220146292399</v>
      </c>
      <c r="N15060" s="45"/>
      <c r="O15060" s="46"/>
    </row>
    <row r="15061" spans="1:15" x14ac:dyDescent="0.2">
      <c r="A15061" s="11" t="str">
        <f t="shared" si="1410"/>
        <v>9411004 - Region Midtjylland2 år</v>
      </c>
      <c r="B15061" s="12" t="str">
        <f t="shared" si="1411"/>
        <v>941100</v>
      </c>
      <c r="C15061" s="14">
        <f t="shared" si="1412"/>
        <v>0</v>
      </c>
      <c r="D15061" s="14">
        <f t="shared" si="1413"/>
        <v>0</v>
      </c>
      <c r="E15061" s="19" t="str">
        <f t="shared" si="1414"/>
        <v>941100 - Tilberedning af fastfood</v>
      </c>
      <c r="F15061" s="19" t="str">
        <f t="shared" si="1415"/>
        <v>2 år</v>
      </c>
      <c r="G15061" s="40" t="s">
        <v>516</v>
      </c>
      <c r="H15061" s="41" t="s">
        <v>499</v>
      </c>
      <c r="I15061" s="42" t="s">
        <v>517</v>
      </c>
      <c r="J15061" s="43" t="s">
        <v>23</v>
      </c>
      <c r="K15061" s="44">
        <v>85</v>
      </c>
      <c r="L15061" s="45">
        <v>23413.787623837899</v>
      </c>
      <c r="M15061" s="46">
        <v>24671.61732526193</v>
      </c>
      <c r="N15061" s="45"/>
      <c r="O15061" s="46"/>
    </row>
    <row r="15062" spans="1:15" x14ac:dyDescent="0.2">
      <c r="A15062" s="11" t="str">
        <f t="shared" si="1410"/>
        <v>9411004 - Region Midtjylland3 år</v>
      </c>
      <c r="B15062" s="12" t="str">
        <f t="shared" si="1411"/>
        <v>941100</v>
      </c>
      <c r="C15062" s="14">
        <f t="shared" si="1412"/>
        <v>0</v>
      </c>
      <c r="D15062" s="14">
        <f t="shared" si="1413"/>
        <v>0</v>
      </c>
      <c r="E15062" s="19" t="str">
        <f t="shared" si="1414"/>
        <v>941100 - Tilberedning af fastfood</v>
      </c>
      <c r="F15062" s="19" t="str">
        <f t="shared" si="1415"/>
        <v>3 år</v>
      </c>
      <c r="G15062" s="40" t="s">
        <v>516</v>
      </c>
      <c r="H15062" s="41" t="s">
        <v>499</v>
      </c>
      <c r="I15062" s="42" t="s">
        <v>517</v>
      </c>
      <c r="J15062" s="43" t="s">
        <v>14</v>
      </c>
      <c r="K15062" s="44">
        <v>61</v>
      </c>
      <c r="L15062" s="45">
        <v>23696.917061508149</v>
      </c>
      <c r="M15062" s="46">
        <v>24969.956972479249</v>
      </c>
      <c r="N15062" s="45"/>
      <c r="O15062" s="46"/>
    </row>
    <row r="15063" spans="1:15" x14ac:dyDescent="0.2">
      <c r="A15063" s="11" t="str">
        <f t="shared" si="1410"/>
        <v>9411004 - Region Midtjylland4 år</v>
      </c>
      <c r="B15063" s="12" t="str">
        <f t="shared" si="1411"/>
        <v>941100</v>
      </c>
      <c r="C15063" s="14">
        <f t="shared" si="1412"/>
        <v>0</v>
      </c>
      <c r="D15063" s="14">
        <f t="shared" si="1413"/>
        <v>0</v>
      </c>
      <c r="E15063" s="19" t="str">
        <f t="shared" si="1414"/>
        <v>941100 - Tilberedning af fastfood</v>
      </c>
      <c r="F15063" s="19" t="str">
        <f t="shared" si="1415"/>
        <v>4 år</v>
      </c>
      <c r="G15063" s="40" t="s">
        <v>516</v>
      </c>
      <c r="H15063" s="41" t="s">
        <v>499</v>
      </c>
      <c r="I15063" s="42" t="s">
        <v>517</v>
      </c>
      <c r="J15063" s="43" t="s">
        <v>24</v>
      </c>
      <c r="K15063" s="44">
        <v>41</v>
      </c>
      <c r="L15063" s="45">
        <v>23713.803924838863</v>
      </c>
      <c r="M15063" s="46">
        <v>24987.751027700593</v>
      </c>
      <c r="N15063" s="45"/>
      <c r="O15063" s="46"/>
    </row>
    <row r="15064" spans="1:15" x14ac:dyDescent="0.2">
      <c r="A15064" s="11" t="str">
        <f t="shared" si="1410"/>
        <v>9411004 - Region Midtjylland5-9 år</v>
      </c>
      <c r="B15064" s="12" t="str">
        <f t="shared" si="1411"/>
        <v>941100</v>
      </c>
      <c r="C15064" s="14">
        <f t="shared" si="1412"/>
        <v>0</v>
      </c>
      <c r="D15064" s="14">
        <f t="shared" si="1413"/>
        <v>0</v>
      </c>
      <c r="E15064" s="19" t="str">
        <f t="shared" si="1414"/>
        <v>941100 - Tilberedning af fastfood</v>
      </c>
      <c r="F15064" s="19" t="str">
        <f t="shared" si="1415"/>
        <v>5-9 år</v>
      </c>
      <c r="G15064" s="40" t="s">
        <v>516</v>
      </c>
      <c r="H15064" s="41" t="s">
        <v>499</v>
      </c>
      <c r="I15064" s="42" t="s">
        <v>517</v>
      </c>
      <c r="J15064" s="43" t="s">
        <v>15</v>
      </c>
      <c r="K15064" s="44">
        <v>74</v>
      </c>
      <c r="L15064" s="45">
        <v>25204.040859053672</v>
      </c>
      <c r="M15064" s="46">
        <v>26558.046101509444</v>
      </c>
      <c r="N15064" s="45"/>
      <c r="O15064" s="46"/>
    </row>
    <row r="15065" spans="1:15" x14ac:dyDescent="0.2">
      <c r="A15065" s="11" t="str">
        <f t="shared" ref="A15065:A15128" si="1416">B15065&amp;I15065&amp;F15065</f>
        <v>9411004 - Region Midtjylland0-4 år</v>
      </c>
      <c r="B15065" s="12" t="str">
        <f t="shared" ref="B15065:B15128" si="1417">LEFT(E15065,6)</f>
        <v>941100</v>
      </c>
      <c r="C15065" s="14">
        <f t="shared" ref="C15065:C15128" si="1418">N15065*1.2</f>
        <v>0</v>
      </c>
      <c r="D15065" s="14">
        <f t="shared" ref="D15065:D15128" si="1419">O15065*1.2</f>
        <v>0</v>
      </c>
      <c r="E15065" s="19" t="str">
        <f t="shared" ref="E15065:E15128" si="1420">TRIM(H15065)</f>
        <v>941100 - Tilberedning af fastfood</v>
      </c>
      <c r="F15065" s="19" t="str">
        <f t="shared" ref="F15065:F15128" si="1421">MID(J15065,6,30)</f>
        <v>0-4 år</v>
      </c>
      <c r="G15065" s="40" t="s">
        <v>516</v>
      </c>
      <c r="H15065" s="41" t="s">
        <v>499</v>
      </c>
      <c r="I15065" s="42" t="s">
        <v>517</v>
      </c>
      <c r="J15065" s="43" t="s">
        <v>16</v>
      </c>
      <c r="K15065" s="44">
        <v>359</v>
      </c>
      <c r="L15065" s="45">
        <v>23162.175974275771</v>
      </c>
      <c r="M15065" s="46">
        <v>24406.488656961606</v>
      </c>
      <c r="N15065" s="45"/>
      <c r="O15065" s="46"/>
    </row>
    <row r="15066" spans="1:15" x14ac:dyDescent="0.2">
      <c r="A15066" s="11" t="str">
        <f t="shared" si="1416"/>
        <v>9411004 - Region Midtjylland10-14 år</v>
      </c>
      <c r="B15066" s="12" t="str">
        <f t="shared" si="1417"/>
        <v>941100</v>
      </c>
      <c r="C15066" s="14">
        <f t="shared" si="1418"/>
        <v>0</v>
      </c>
      <c r="D15066" s="14">
        <f t="shared" si="1419"/>
        <v>0</v>
      </c>
      <c r="E15066" s="19" t="str">
        <f t="shared" si="1420"/>
        <v>941100 - Tilberedning af fastfood</v>
      </c>
      <c r="F15066" s="19" t="str">
        <f t="shared" si="1421"/>
        <v>10-14 år</v>
      </c>
      <c r="G15066" s="40" t="s">
        <v>516</v>
      </c>
      <c r="H15066" s="41" t="s">
        <v>499</v>
      </c>
      <c r="I15066" s="42" t="s">
        <v>517</v>
      </c>
      <c r="J15066" s="43" t="s">
        <v>17</v>
      </c>
      <c r="K15066" s="44">
        <v>143</v>
      </c>
      <c r="L15066" s="45">
        <v>26005.306839702935</v>
      </c>
      <c r="M15066" s="46">
        <v>27402.357494775981</v>
      </c>
      <c r="N15066" s="45"/>
      <c r="O15066" s="46"/>
    </row>
    <row r="15067" spans="1:15" x14ac:dyDescent="0.2">
      <c r="A15067" s="11" t="str">
        <f t="shared" si="1416"/>
        <v>9411004 - Region Midtjylland15-20 år</v>
      </c>
      <c r="B15067" s="12" t="str">
        <f t="shared" si="1417"/>
        <v>941100</v>
      </c>
      <c r="C15067" s="14">
        <f t="shared" si="1418"/>
        <v>0</v>
      </c>
      <c r="D15067" s="14">
        <f t="shared" si="1419"/>
        <v>0</v>
      </c>
      <c r="E15067" s="19" t="str">
        <f t="shared" si="1420"/>
        <v>941100 - Tilberedning af fastfood</v>
      </c>
      <c r="F15067" s="19" t="str">
        <f t="shared" si="1421"/>
        <v>15-20 år</v>
      </c>
      <c r="G15067" s="40" t="s">
        <v>516</v>
      </c>
      <c r="H15067" s="41" t="s">
        <v>499</v>
      </c>
      <c r="I15067" s="42" t="s">
        <v>517</v>
      </c>
      <c r="J15067" s="43" t="s">
        <v>18</v>
      </c>
      <c r="K15067" s="44">
        <v>80</v>
      </c>
      <c r="L15067" s="45">
        <v>25924.137490897665</v>
      </c>
      <c r="M15067" s="46">
        <v>27316.827586311898</v>
      </c>
      <c r="N15067" s="45"/>
      <c r="O15067" s="46"/>
    </row>
    <row r="15068" spans="1:15" x14ac:dyDescent="0.2">
      <c r="A15068" s="11" t="str">
        <f t="shared" si="1416"/>
        <v>9411004 - Region Midtjylland20-24 år</v>
      </c>
      <c r="B15068" s="12" t="str">
        <f t="shared" si="1417"/>
        <v>941100</v>
      </c>
      <c r="C15068" s="14">
        <f t="shared" si="1418"/>
        <v>0</v>
      </c>
      <c r="D15068" s="14">
        <f t="shared" si="1419"/>
        <v>0</v>
      </c>
      <c r="E15068" s="19" t="str">
        <f t="shared" si="1420"/>
        <v>941100 - Tilberedning af fastfood</v>
      </c>
      <c r="F15068" s="19" t="str">
        <f t="shared" si="1421"/>
        <v>20-24 år</v>
      </c>
      <c r="G15068" s="40" t="s">
        <v>516</v>
      </c>
      <c r="H15068" s="41" t="s">
        <v>499</v>
      </c>
      <c r="I15068" s="42" t="s">
        <v>517</v>
      </c>
      <c r="J15068" s="43" t="s">
        <v>19</v>
      </c>
      <c r="K15068" s="44">
        <v>11</v>
      </c>
      <c r="L15068" s="45">
        <v>26293.606898993643</v>
      </c>
      <c r="M15068" s="46">
        <v>27706.145538468194</v>
      </c>
      <c r="N15068" s="45"/>
      <c r="O15068" s="46"/>
    </row>
    <row r="15069" spans="1:15" x14ac:dyDescent="0.2">
      <c r="A15069" s="11" t="str">
        <f t="shared" si="1416"/>
        <v>9411004 - Region Midtjylland25 år og derover</v>
      </c>
      <c r="B15069" s="12" t="str">
        <f t="shared" si="1417"/>
        <v>941100</v>
      </c>
      <c r="C15069" s="14">
        <f t="shared" si="1418"/>
        <v>0</v>
      </c>
      <c r="D15069" s="14">
        <f t="shared" si="1419"/>
        <v>0</v>
      </c>
      <c r="E15069" s="19" t="str">
        <f t="shared" si="1420"/>
        <v>941100 - Tilberedning af fastfood</v>
      </c>
      <c r="F15069" s="19" t="str">
        <f t="shared" si="1421"/>
        <v>25 år og derover</v>
      </c>
      <c r="G15069" s="40" t="s">
        <v>516</v>
      </c>
      <c r="H15069" s="41" t="s">
        <v>499</v>
      </c>
      <c r="I15069" s="42" t="s">
        <v>517</v>
      </c>
      <c r="J15069" s="43" t="s">
        <v>9</v>
      </c>
      <c r="K15069" s="44">
        <v>39</v>
      </c>
      <c r="L15069" s="45">
        <v>25481.51345891468</v>
      </c>
      <c r="M15069" s="46">
        <v>26850.425015677378</v>
      </c>
      <c r="N15069" s="45"/>
      <c r="O15069" s="46"/>
    </row>
    <row r="15070" spans="1:15" x14ac:dyDescent="0.2">
      <c r="A15070" s="11" t="str">
        <f t="shared" si="1416"/>
        <v>9411004 - Region MidtjyllandAlle uanset erf.</v>
      </c>
      <c r="B15070" s="12" t="str">
        <f t="shared" si="1417"/>
        <v>941100</v>
      </c>
      <c r="C15070" s="14">
        <f t="shared" si="1418"/>
        <v>0</v>
      </c>
      <c r="D15070" s="14">
        <f t="shared" si="1419"/>
        <v>0</v>
      </c>
      <c r="E15070" s="19" t="str">
        <f t="shared" si="1420"/>
        <v>941100 - Tilberedning af fastfood</v>
      </c>
      <c r="F15070" s="19" t="str">
        <f t="shared" si="1421"/>
        <v>Alle uanset erf.</v>
      </c>
      <c r="G15070" s="40" t="s">
        <v>516</v>
      </c>
      <c r="H15070" s="41" t="s">
        <v>499</v>
      </c>
      <c r="I15070" s="42" t="s">
        <v>517</v>
      </c>
      <c r="J15070" s="43" t="s">
        <v>10</v>
      </c>
      <c r="K15070" s="44">
        <v>706</v>
      </c>
      <c r="L15070" s="45">
        <v>23833.462774523618</v>
      </c>
      <c r="M15070" s="46">
        <v>25113.838160480325</v>
      </c>
      <c r="N15070" s="45"/>
      <c r="O15070" s="46"/>
    </row>
    <row r="15071" spans="1:15" x14ac:dyDescent="0.2">
      <c r="A15071" s="11" t="str">
        <f t="shared" si="1416"/>
        <v>9411005 - Region NordjyllandUnder 1 år</v>
      </c>
      <c r="B15071" s="12" t="str">
        <f t="shared" si="1417"/>
        <v>941100</v>
      </c>
      <c r="C15071" s="14">
        <f t="shared" si="1418"/>
        <v>0</v>
      </c>
      <c r="D15071" s="14">
        <f t="shared" si="1419"/>
        <v>0</v>
      </c>
      <c r="E15071" s="19" t="str">
        <f t="shared" si="1420"/>
        <v>941100 - Tilberedning af fastfood</v>
      </c>
      <c r="F15071" s="19" t="str">
        <f t="shared" si="1421"/>
        <v>Under 1 år</v>
      </c>
      <c r="G15071" s="40" t="s">
        <v>516</v>
      </c>
      <c r="H15071" s="41" t="s">
        <v>499</v>
      </c>
      <c r="I15071" s="42" t="s">
        <v>21</v>
      </c>
      <c r="J15071" s="43" t="s">
        <v>13</v>
      </c>
      <c r="K15071" s="44">
        <v>103</v>
      </c>
      <c r="L15071" s="45">
        <v>22941.866860255122</v>
      </c>
      <c r="M15071" s="46">
        <v>24174.344151266549</v>
      </c>
      <c r="N15071" s="45"/>
      <c r="O15071" s="46"/>
    </row>
    <row r="15072" spans="1:15" x14ac:dyDescent="0.2">
      <c r="A15072" s="11" t="str">
        <f t="shared" si="1416"/>
        <v>9411005 - Region Nordjylland1 år</v>
      </c>
      <c r="B15072" s="12" t="str">
        <f t="shared" si="1417"/>
        <v>941100</v>
      </c>
      <c r="C15072" s="14">
        <f t="shared" si="1418"/>
        <v>0</v>
      </c>
      <c r="D15072" s="14">
        <f t="shared" si="1419"/>
        <v>0</v>
      </c>
      <c r="E15072" s="19" t="str">
        <f t="shared" si="1420"/>
        <v>941100 - Tilberedning af fastfood</v>
      </c>
      <c r="F15072" s="19" t="str">
        <f t="shared" si="1421"/>
        <v>1 år</v>
      </c>
      <c r="G15072" s="40" t="s">
        <v>516</v>
      </c>
      <c r="H15072" s="41" t="s">
        <v>499</v>
      </c>
      <c r="I15072" s="42" t="s">
        <v>21</v>
      </c>
      <c r="J15072" s="43" t="s">
        <v>22</v>
      </c>
      <c r="K15072" s="44">
        <v>117</v>
      </c>
      <c r="L15072" s="45">
        <v>23375.525990185142</v>
      </c>
      <c r="M15072" s="46">
        <v>24631.300209599744</v>
      </c>
      <c r="N15072" s="45"/>
      <c r="O15072" s="46"/>
    </row>
    <row r="15073" spans="1:15" x14ac:dyDescent="0.2">
      <c r="A15073" s="11" t="str">
        <f t="shared" si="1416"/>
        <v>9411005 - Region Nordjylland2 år</v>
      </c>
      <c r="B15073" s="12" t="str">
        <f t="shared" si="1417"/>
        <v>941100</v>
      </c>
      <c r="C15073" s="14">
        <f t="shared" si="1418"/>
        <v>0</v>
      </c>
      <c r="D15073" s="14">
        <f t="shared" si="1419"/>
        <v>0</v>
      </c>
      <c r="E15073" s="19" t="str">
        <f t="shared" si="1420"/>
        <v>941100 - Tilberedning af fastfood</v>
      </c>
      <c r="F15073" s="19" t="str">
        <f t="shared" si="1421"/>
        <v>2 år</v>
      </c>
      <c r="G15073" s="40" t="s">
        <v>516</v>
      </c>
      <c r="H15073" s="41" t="s">
        <v>499</v>
      </c>
      <c r="I15073" s="42" t="s">
        <v>21</v>
      </c>
      <c r="J15073" s="43" t="s">
        <v>23</v>
      </c>
      <c r="K15073" s="44">
        <v>130</v>
      </c>
      <c r="L15073" s="45">
        <v>23527.837906155077</v>
      </c>
      <c r="M15073" s="46">
        <v>24791.794588606659</v>
      </c>
      <c r="N15073" s="45"/>
      <c r="O15073" s="46"/>
    </row>
    <row r="15074" spans="1:15" x14ac:dyDescent="0.2">
      <c r="A15074" s="11" t="str">
        <f t="shared" si="1416"/>
        <v>9411005 - Region Nordjylland3 år</v>
      </c>
      <c r="B15074" s="12" t="str">
        <f t="shared" si="1417"/>
        <v>941100</v>
      </c>
      <c r="C15074" s="14">
        <f t="shared" si="1418"/>
        <v>0</v>
      </c>
      <c r="D15074" s="14">
        <f t="shared" si="1419"/>
        <v>0</v>
      </c>
      <c r="E15074" s="19" t="str">
        <f t="shared" si="1420"/>
        <v>941100 - Tilberedning af fastfood</v>
      </c>
      <c r="F15074" s="19" t="str">
        <f t="shared" si="1421"/>
        <v>3 år</v>
      </c>
      <c r="G15074" s="40" t="s">
        <v>516</v>
      </c>
      <c r="H15074" s="41" t="s">
        <v>499</v>
      </c>
      <c r="I15074" s="42" t="s">
        <v>21</v>
      </c>
      <c r="J15074" s="43" t="s">
        <v>14</v>
      </c>
      <c r="K15074" s="44">
        <v>88</v>
      </c>
      <c r="L15074" s="45">
        <v>23714.536268868094</v>
      </c>
      <c r="M15074" s="46">
        <v>24988.522714534432</v>
      </c>
      <c r="N15074" s="45"/>
      <c r="O15074" s="46"/>
    </row>
    <row r="15075" spans="1:15" x14ac:dyDescent="0.2">
      <c r="A15075" s="11" t="str">
        <f t="shared" si="1416"/>
        <v>9411005 - Region Nordjylland4 år</v>
      </c>
      <c r="B15075" s="12" t="str">
        <f t="shared" si="1417"/>
        <v>941100</v>
      </c>
      <c r="C15075" s="14">
        <f t="shared" si="1418"/>
        <v>0</v>
      </c>
      <c r="D15075" s="14">
        <f t="shared" si="1419"/>
        <v>0</v>
      </c>
      <c r="E15075" s="19" t="str">
        <f t="shared" si="1420"/>
        <v>941100 - Tilberedning af fastfood</v>
      </c>
      <c r="F15075" s="19" t="str">
        <f t="shared" si="1421"/>
        <v>4 år</v>
      </c>
      <c r="G15075" s="40" t="s">
        <v>516</v>
      </c>
      <c r="H15075" s="41" t="s">
        <v>499</v>
      </c>
      <c r="I15075" s="42" t="s">
        <v>21</v>
      </c>
      <c r="J15075" s="43" t="s">
        <v>24</v>
      </c>
      <c r="K15075" s="44">
        <v>67</v>
      </c>
      <c r="L15075" s="45">
        <v>24179.572770473289</v>
      </c>
      <c r="M15075" s="46">
        <v>25478.541791934829</v>
      </c>
      <c r="N15075" s="45"/>
      <c r="O15075" s="46"/>
    </row>
    <row r="15076" spans="1:15" x14ac:dyDescent="0.2">
      <c r="A15076" s="11" t="str">
        <f t="shared" si="1416"/>
        <v>9411005 - Region Nordjylland5-9 år</v>
      </c>
      <c r="B15076" s="12" t="str">
        <f t="shared" si="1417"/>
        <v>941100</v>
      </c>
      <c r="C15076" s="14">
        <f t="shared" si="1418"/>
        <v>0</v>
      </c>
      <c r="D15076" s="14">
        <f t="shared" si="1419"/>
        <v>0</v>
      </c>
      <c r="E15076" s="19" t="str">
        <f t="shared" si="1420"/>
        <v>941100 - Tilberedning af fastfood</v>
      </c>
      <c r="F15076" s="19" t="str">
        <f t="shared" si="1421"/>
        <v>5-9 år</v>
      </c>
      <c r="G15076" s="40" t="s">
        <v>516</v>
      </c>
      <c r="H15076" s="41" t="s">
        <v>499</v>
      </c>
      <c r="I15076" s="42" t="s">
        <v>21</v>
      </c>
      <c r="J15076" s="43" t="s">
        <v>15</v>
      </c>
      <c r="K15076" s="44">
        <v>72</v>
      </c>
      <c r="L15076" s="45">
        <v>25958.173625487401</v>
      </c>
      <c r="M15076" s="46">
        <v>27352.692201696642</v>
      </c>
      <c r="N15076" s="45"/>
      <c r="O15076" s="46"/>
    </row>
    <row r="15077" spans="1:15" x14ac:dyDescent="0.2">
      <c r="A15077" s="11" t="str">
        <f t="shared" si="1416"/>
        <v>9411005 - Region Nordjylland0-4 år</v>
      </c>
      <c r="B15077" s="12" t="str">
        <f t="shared" si="1417"/>
        <v>941100</v>
      </c>
      <c r="C15077" s="14">
        <f t="shared" si="1418"/>
        <v>0</v>
      </c>
      <c r="D15077" s="14">
        <f t="shared" si="1419"/>
        <v>0</v>
      </c>
      <c r="E15077" s="19" t="str">
        <f t="shared" si="1420"/>
        <v>941100 - Tilberedning af fastfood</v>
      </c>
      <c r="F15077" s="19" t="str">
        <f t="shared" si="1421"/>
        <v>0-4 år</v>
      </c>
      <c r="G15077" s="40" t="s">
        <v>516</v>
      </c>
      <c r="H15077" s="41" t="s">
        <v>499</v>
      </c>
      <c r="I15077" s="42" t="s">
        <v>21</v>
      </c>
      <c r="J15077" s="43" t="s">
        <v>16</v>
      </c>
      <c r="K15077" s="44">
        <v>505</v>
      </c>
      <c r="L15077" s="45">
        <v>23209.168244193101</v>
      </c>
      <c r="M15077" s="46">
        <v>24456.00543396805</v>
      </c>
      <c r="N15077" s="45"/>
      <c r="O15077" s="46"/>
    </row>
    <row r="15078" spans="1:15" x14ac:dyDescent="0.2">
      <c r="A15078" s="11" t="str">
        <f t="shared" si="1416"/>
        <v>9411005 - Region Nordjylland10-14 år</v>
      </c>
      <c r="B15078" s="12" t="str">
        <f t="shared" si="1417"/>
        <v>941100</v>
      </c>
      <c r="C15078" s="14">
        <f t="shared" si="1418"/>
        <v>0</v>
      </c>
      <c r="D15078" s="14">
        <f t="shared" si="1419"/>
        <v>0</v>
      </c>
      <c r="E15078" s="19" t="str">
        <f t="shared" si="1420"/>
        <v>941100 - Tilberedning af fastfood</v>
      </c>
      <c r="F15078" s="19" t="str">
        <f t="shared" si="1421"/>
        <v>10-14 år</v>
      </c>
      <c r="G15078" s="40" t="s">
        <v>516</v>
      </c>
      <c r="H15078" s="41" t="s">
        <v>499</v>
      </c>
      <c r="I15078" s="42" t="s">
        <v>21</v>
      </c>
      <c r="J15078" s="43" t="s">
        <v>17</v>
      </c>
      <c r="K15078" s="44">
        <v>38</v>
      </c>
      <c r="L15078" s="45">
        <v>27072.207333348164</v>
      </c>
      <c r="M15078" s="46">
        <v>28526.573752573979</v>
      </c>
      <c r="N15078" s="45"/>
      <c r="O15078" s="46"/>
    </row>
    <row r="15079" spans="1:15" x14ac:dyDescent="0.2">
      <c r="A15079" s="11" t="str">
        <f t="shared" si="1416"/>
        <v>9411005 - Region Nordjylland25 år og derover</v>
      </c>
      <c r="B15079" s="12" t="str">
        <f t="shared" si="1417"/>
        <v>941100</v>
      </c>
      <c r="C15079" s="14">
        <f t="shared" si="1418"/>
        <v>0</v>
      </c>
      <c r="D15079" s="14">
        <f t="shared" si="1419"/>
        <v>0</v>
      </c>
      <c r="E15079" s="19" t="str">
        <f t="shared" si="1420"/>
        <v>941100 - Tilberedning af fastfood</v>
      </c>
      <c r="F15079" s="19" t="str">
        <f t="shared" si="1421"/>
        <v>25 år og derover</v>
      </c>
      <c r="G15079" s="40" t="s">
        <v>516</v>
      </c>
      <c r="H15079" s="41" t="s">
        <v>499</v>
      </c>
      <c r="I15079" s="42" t="s">
        <v>21</v>
      </c>
      <c r="J15079" s="43" t="s">
        <v>9</v>
      </c>
      <c r="K15079" s="44">
        <v>13</v>
      </c>
      <c r="L15079" s="45">
        <v>30031.48559971304</v>
      </c>
      <c r="M15079" s="46">
        <v>31809.810050001066</v>
      </c>
      <c r="N15079" s="45"/>
      <c r="O15079" s="46"/>
    </row>
    <row r="15080" spans="1:15" x14ac:dyDescent="0.2">
      <c r="A15080" s="11" t="str">
        <f t="shared" si="1416"/>
        <v>9411005 - Region NordjyllandAlle uanset erf.</v>
      </c>
      <c r="B15080" s="12" t="str">
        <f t="shared" si="1417"/>
        <v>941100</v>
      </c>
      <c r="C15080" s="14">
        <f t="shared" si="1418"/>
        <v>0</v>
      </c>
      <c r="D15080" s="14">
        <f t="shared" si="1419"/>
        <v>0</v>
      </c>
      <c r="E15080" s="19" t="str">
        <f t="shared" si="1420"/>
        <v>941100 - Tilberedning af fastfood</v>
      </c>
      <c r="F15080" s="19" t="str">
        <f t="shared" si="1421"/>
        <v>Alle uanset erf.</v>
      </c>
      <c r="G15080" s="40" t="s">
        <v>516</v>
      </c>
      <c r="H15080" s="41" t="s">
        <v>499</v>
      </c>
      <c r="I15080" s="42" t="s">
        <v>21</v>
      </c>
      <c r="J15080" s="43" t="s">
        <v>10</v>
      </c>
      <c r="K15080" s="44">
        <v>643</v>
      </c>
      <c r="L15080" s="45">
        <v>23568.010232712171</v>
      </c>
      <c r="M15080" s="46">
        <v>24834.125042944299</v>
      </c>
      <c r="N15080" s="45"/>
      <c r="O15080" s="46"/>
    </row>
    <row r="15081" spans="1:15" x14ac:dyDescent="0.2">
      <c r="A15081" s="11" t="str">
        <f t="shared" si="1416"/>
        <v>9411006 - Alle regionerUnder 1 år</v>
      </c>
      <c r="B15081" s="12" t="str">
        <f t="shared" si="1417"/>
        <v>941100</v>
      </c>
      <c r="C15081" s="14">
        <f t="shared" si="1418"/>
        <v>0</v>
      </c>
      <c r="D15081" s="14">
        <f t="shared" si="1419"/>
        <v>0</v>
      </c>
      <c r="E15081" s="19" t="str">
        <f t="shared" si="1420"/>
        <v>941100 - Tilberedning af fastfood</v>
      </c>
      <c r="F15081" s="19" t="str">
        <f t="shared" si="1421"/>
        <v>Under 1 år</v>
      </c>
      <c r="G15081" s="40" t="s">
        <v>516</v>
      </c>
      <c r="H15081" s="41" t="s">
        <v>499</v>
      </c>
      <c r="I15081" s="42" t="s">
        <v>11</v>
      </c>
      <c r="J15081" s="43" t="s">
        <v>13</v>
      </c>
      <c r="K15081" s="44">
        <v>674</v>
      </c>
      <c r="L15081" s="45">
        <v>22952.423064923285</v>
      </c>
      <c r="M15081" s="46">
        <v>24185.467453748155</v>
      </c>
      <c r="N15081" s="45"/>
      <c r="O15081" s="46"/>
    </row>
    <row r="15082" spans="1:15" x14ac:dyDescent="0.2">
      <c r="A15082" s="11" t="str">
        <f t="shared" si="1416"/>
        <v>9411006 - Alle regioner1 år</v>
      </c>
      <c r="B15082" s="12" t="str">
        <f t="shared" si="1417"/>
        <v>941100</v>
      </c>
      <c r="C15082" s="14">
        <f t="shared" si="1418"/>
        <v>0</v>
      </c>
      <c r="D15082" s="14">
        <f t="shared" si="1419"/>
        <v>0</v>
      </c>
      <c r="E15082" s="19" t="str">
        <f t="shared" si="1420"/>
        <v>941100 - Tilberedning af fastfood</v>
      </c>
      <c r="F15082" s="19" t="str">
        <f t="shared" si="1421"/>
        <v>1 år</v>
      </c>
      <c r="G15082" s="40" t="s">
        <v>516</v>
      </c>
      <c r="H15082" s="41" t="s">
        <v>499</v>
      </c>
      <c r="I15082" s="42" t="s">
        <v>11</v>
      </c>
      <c r="J15082" s="43" t="s">
        <v>22</v>
      </c>
      <c r="K15082" s="44">
        <v>589</v>
      </c>
      <c r="L15082" s="45">
        <v>23013.235305431121</v>
      </c>
      <c r="M15082" s="46">
        <v>24249.546634383314</v>
      </c>
      <c r="N15082" s="45"/>
      <c r="O15082" s="46"/>
    </row>
    <row r="15083" spans="1:15" x14ac:dyDescent="0.2">
      <c r="A15083" s="11" t="str">
        <f t="shared" si="1416"/>
        <v>9411006 - Alle regioner2 år</v>
      </c>
      <c r="B15083" s="12" t="str">
        <f t="shared" si="1417"/>
        <v>941100</v>
      </c>
      <c r="C15083" s="14">
        <f t="shared" si="1418"/>
        <v>0</v>
      </c>
      <c r="D15083" s="14">
        <f t="shared" si="1419"/>
        <v>0</v>
      </c>
      <c r="E15083" s="19" t="str">
        <f t="shared" si="1420"/>
        <v>941100 - Tilberedning af fastfood</v>
      </c>
      <c r="F15083" s="19" t="str">
        <f t="shared" si="1421"/>
        <v>2 år</v>
      </c>
      <c r="G15083" s="40" t="s">
        <v>516</v>
      </c>
      <c r="H15083" s="41" t="s">
        <v>499</v>
      </c>
      <c r="I15083" s="42" t="s">
        <v>11</v>
      </c>
      <c r="J15083" s="43" t="s">
        <v>23</v>
      </c>
      <c r="K15083" s="44">
        <v>553</v>
      </c>
      <c r="L15083" s="45">
        <v>23611.825446405001</v>
      </c>
      <c r="M15083" s="46">
        <v>24880.294086698395</v>
      </c>
      <c r="N15083" s="45"/>
      <c r="O15083" s="46"/>
    </row>
    <row r="15084" spans="1:15" x14ac:dyDescent="0.2">
      <c r="A15084" s="11" t="str">
        <f t="shared" si="1416"/>
        <v>9411006 - Alle regioner3 år</v>
      </c>
      <c r="B15084" s="12" t="str">
        <f t="shared" si="1417"/>
        <v>941100</v>
      </c>
      <c r="C15084" s="14">
        <f t="shared" si="1418"/>
        <v>0</v>
      </c>
      <c r="D15084" s="14">
        <f t="shared" si="1419"/>
        <v>0</v>
      </c>
      <c r="E15084" s="19" t="str">
        <f t="shared" si="1420"/>
        <v>941100 - Tilberedning af fastfood</v>
      </c>
      <c r="F15084" s="19" t="str">
        <f t="shared" si="1421"/>
        <v>3 år</v>
      </c>
      <c r="G15084" s="40" t="s">
        <v>516</v>
      </c>
      <c r="H15084" s="41" t="s">
        <v>499</v>
      </c>
      <c r="I15084" s="42" t="s">
        <v>11</v>
      </c>
      <c r="J15084" s="43" t="s">
        <v>14</v>
      </c>
      <c r="K15084" s="44">
        <v>436</v>
      </c>
      <c r="L15084" s="45">
        <v>23833.462774523618</v>
      </c>
      <c r="M15084" s="46">
        <v>25113.838160480325</v>
      </c>
      <c r="N15084" s="45"/>
      <c r="O15084" s="46"/>
    </row>
    <row r="15085" spans="1:15" x14ac:dyDescent="0.2">
      <c r="A15085" s="11" t="str">
        <f t="shared" si="1416"/>
        <v>9411006 - Alle regioner4 år</v>
      </c>
      <c r="B15085" s="12" t="str">
        <f t="shared" si="1417"/>
        <v>941100</v>
      </c>
      <c r="C15085" s="14">
        <f t="shared" si="1418"/>
        <v>0</v>
      </c>
      <c r="D15085" s="14">
        <f t="shared" si="1419"/>
        <v>0</v>
      </c>
      <c r="E15085" s="19" t="str">
        <f t="shared" si="1420"/>
        <v>941100 - Tilberedning af fastfood</v>
      </c>
      <c r="F15085" s="19" t="str">
        <f t="shared" si="1421"/>
        <v>4 år</v>
      </c>
      <c r="G15085" s="40" t="s">
        <v>516</v>
      </c>
      <c r="H15085" s="41" t="s">
        <v>499</v>
      </c>
      <c r="I15085" s="42" t="s">
        <v>11</v>
      </c>
      <c r="J15085" s="43" t="s">
        <v>24</v>
      </c>
      <c r="K15085" s="44">
        <v>291</v>
      </c>
      <c r="L15085" s="45">
        <v>24459.88651199028</v>
      </c>
      <c r="M15085" s="46">
        <v>25773.914478867318</v>
      </c>
      <c r="N15085" s="45"/>
      <c r="O15085" s="46"/>
    </row>
    <row r="15086" spans="1:15" x14ac:dyDescent="0.2">
      <c r="A15086" s="11" t="str">
        <f t="shared" si="1416"/>
        <v>9411006 - Alle regioner5-9 år</v>
      </c>
      <c r="B15086" s="12" t="str">
        <f t="shared" si="1417"/>
        <v>941100</v>
      </c>
      <c r="C15086" s="14">
        <f t="shared" si="1418"/>
        <v>0</v>
      </c>
      <c r="D15086" s="14">
        <f t="shared" si="1419"/>
        <v>0</v>
      </c>
      <c r="E15086" s="19" t="str">
        <f t="shared" si="1420"/>
        <v>941100 - Tilberedning af fastfood</v>
      </c>
      <c r="F15086" s="19" t="str">
        <f t="shared" si="1421"/>
        <v>5-9 år</v>
      </c>
      <c r="G15086" s="40" t="s">
        <v>516</v>
      </c>
      <c r="H15086" s="41" t="s">
        <v>499</v>
      </c>
      <c r="I15086" s="42" t="s">
        <v>11</v>
      </c>
      <c r="J15086" s="43" t="s">
        <v>15</v>
      </c>
      <c r="K15086" s="44">
        <v>430</v>
      </c>
      <c r="L15086" s="45">
        <v>25241.325275723328</v>
      </c>
      <c r="M15086" s="46">
        <v>26597.333502379726</v>
      </c>
      <c r="N15086" s="45"/>
      <c r="O15086" s="46"/>
    </row>
    <row r="15087" spans="1:15" x14ac:dyDescent="0.2">
      <c r="A15087" s="11" t="str">
        <f t="shared" si="1416"/>
        <v>9411006 - Alle regioner0-4 år</v>
      </c>
      <c r="B15087" s="12" t="str">
        <f t="shared" si="1417"/>
        <v>941100</v>
      </c>
      <c r="C15087" s="14">
        <f t="shared" si="1418"/>
        <v>0</v>
      </c>
      <c r="D15087" s="14">
        <f t="shared" si="1419"/>
        <v>0</v>
      </c>
      <c r="E15087" s="19" t="str">
        <f t="shared" si="1420"/>
        <v>941100 - Tilberedning af fastfood</v>
      </c>
      <c r="F15087" s="19" t="str">
        <f t="shared" si="1421"/>
        <v>0-4 år</v>
      </c>
      <c r="G15087" s="40" t="s">
        <v>516</v>
      </c>
      <c r="H15087" s="41" t="s">
        <v>499</v>
      </c>
      <c r="I15087" s="42" t="s">
        <v>11</v>
      </c>
      <c r="J15087" s="43" t="s">
        <v>16</v>
      </c>
      <c r="K15087" s="44">
        <v>2543</v>
      </c>
      <c r="L15087" s="45">
        <v>23202.649264008469</v>
      </c>
      <c r="M15087" s="46">
        <v>24449.136242744051</v>
      </c>
      <c r="N15087" s="45"/>
      <c r="O15087" s="46"/>
    </row>
    <row r="15088" spans="1:15" x14ac:dyDescent="0.2">
      <c r="A15088" s="11" t="str">
        <f t="shared" si="1416"/>
        <v>9411006 - Alle regioner10-14 år</v>
      </c>
      <c r="B15088" s="12" t="str">
        <f t="shared" si="1417"/>
        <v>941100</v>
      </c>
      <c r="C15088" s="14">
        <f t="shared" si="1418"/>
        <v>0</v>
      </c>
      <c r="D15088" s="14">
        <f t="shared" si="1419"/>
        <v>0</v>
      </c>
      <c r="E15088" s="19" t="str">
        <f t="shared" si="1420"/>
        <v>941100 - Tilberedning af fastfood</v>
      </c>
      <c r="F15088" s="19" t="str">
        <f t="shared" si="1421"/>
        <v>10-14 år</v>
      </c>
      <c r="G15088" s="40" t="s">
        <v>516</v>
      </c>
      <c r="H15088" s="41" t="s">
        <v>499</v>
      </c>
      <c r="I15088" s="42" t="s">
        <v>11</v>
      </c>
      <c r="J15088" s="43" t="s">
        <v>17</v>
      </c>
      <c r="K15088" s="44">
        <v>581</v>
      </c>
      <c r="L15088" s="45">
        <v>25970.517855658549</v>
      </c>
      <c r="M15088" s="46">
        <v>27365.699585544586</v>
      </c>
      <c r="N15088" s="45"/>
      <c r="O15088" s="46"/>
    </row>
    <row r="15089" spans="1:15" x14ac:dyDescent="0.2">
      <c r="A15089" s="11" t="str">
        <f t="shared" si="1416"/>
        <v>9411006 - Alle regioner15-20 år</v>
      </c>
      <c r="B15089" s="12" t="str">
        <f t="shared" si="1417"/>
        <v>941100</v>
      </c>
      <c r="C15089" s="14">
        <f t="shared" si="1418"/>
        <v>0</v>
      </c>
      <c r="D15089" s="14">
        <f t="shared" si="1419"/>
        <v>0</v>
      </c>
      <c r="E15089" s="19" t="str">
        <f t="shared" si="1420"/>
        <v>941100 - Tilberedning af fastfood</v>
      </c>
      <c r="F15089" s="19" t="str">
        <f t="shared" si="1421"/>
        <v>15-20 år</v>
      </c>
      <c r="G15089" s="40" t="s">
        <v>516</v>
      </c>
      <c r="H15089" s="41" t="s">
        <v>499</v>
      </c>
      <c r="I15089" s="42" t="s">
        <v>11</v>
      </c>
      <c r="J15089" s="43" t="s">
        <v>18</v>
      </c>
      <c r="K15089" s="44">
        <v>180</v>
      </c>
      <c r="L15089" s="45">
        <v>26427.258028748423</v>
      </c>
      <c r="M15089" s="46">
        <v>27846.976641123354</v>
      </c>
      <c r="N15089" s="45"/>
      <c r="O15089" s="46"/>
    </row>
    <row r="15090" spans="1:15" x14ac:dyDescent="0.2">
      <c r="A15090" s="11" t="str">
        <f t="shared" si="1416"/>
        <v>9411006 - Alle regioner20-24 år</v>
      </c>
      <c r="B15090" s="12" t="str">
        <f t="shared" si="1417"/>
        <v>941100</v>
      </c>
      <c r="C15090" s="14">
        <f t="shared" si="1418"/>
        <v>0</v>
      </c>
      <c r="D15090" s="14">
        <f t="shared" si="1419"/>
        <v>0</v>
      </c>
      <c r="E15090" s="19" t="str">
        <f t="shared" si="1420"/>
        <v>941100 - Tilberedning af fastfood</v>
      </c>
      <c r="F15090" s="19" t="str">
        <f t="shared" si="1421"/>
        <v>20-24 år</v>
      </c>
      <c r="G15090" s="40" t="s">
        <v>516</v>
      </c>
      <c r="H15090" s="41" t="s">
        <v>499</v>
      </c>
      <c r="I15090" s="42" t="s">
        <v>11</v>
      </c>
      <c r="J15090" s="43" t="s">
        <v>19</v>
      </c>
      <c r="K15090" s="44">
        <v>83</v>
      </c>
      <c r="L15090" s="45">
        <v>27202.391264440681</v>
      </c>
      <c r="M15090" s="46">
        <v>28822.639902991741</v>
      </c>
      <c r="N15090" s="45"/>
      <c r="O15090" s="46"/>
    </row>
    <row r="15091" spans="1:15" x14ac:dyDescent="0.2">
      <c r="A15091" s="11" t="str">
        <f t="shared" si="1416"/>
        <v>9411006 - Alle regioner25 år og derover</v>
      </c>
      <c r="B15091" s="12" t="str">
        <f t="shared" si="1417"/>
        <v>941100</v>
      </c>
      <c r="C15091" s="14">
        <f t="shared" si="1418"/>
        <v>0</v>
      </c>
      <c r="D15091" s="14">
        <f t="shared" si="1419"/>
        <v>0</v>
      </c>
      <c r="E15091" s="19" t="str">
        <f t="shared" si="1420"/>
        <v>941100 - Tilberedning af fastfood</v>
      </c>
      <c r="F15091" s="19" t="str">
        <f t="shared" si="1421"/>
        <v>25 år og derover</v>
      </c>
      <c r="G15091" s="40" t="s">
        <v>516</v>
      </c>
      <c r="H15091" s="41" t="s">
        <v>499</v>
      </c>
      <c r="I15091" s="42" t="s">
        <v>11</v>
      </c>
      <c r="J15091" s="43" t="s">
        <v>9</v>
      </c>
      <c r="K15091" s="44">
        <v>179</v>
      </c>
      <c r="L15091" s="45">
        <v>27525.512219707834</v>
      </c>
      <c r="M15091" s="46">
        <v>29165.006823908367</v>
      </c>
      <c r="N15091" s="45"/>
      <c r="O15091" s="46"/>
    </row>
    <row r="15092" spans="1:15" x14ac:dyDescent="0.2">
      <c r="A15092" s="11" t="str">
        <f t="shared" si="1416"/>
        <v>9411006 - Alle regionerAlle uanset erf.</v>
      </c>
      <c r="B15092" s="12" t="str">
        <f t="shared" si="1417"/>
        <v>941100</v>
      </c>
      <c r="C15092" s="14">
        <f t="shared" si="1418"/>
        <v>0</v>
      </c>
      <c r="D15092" s="14">
        <f t="shared" si="1419"/>
        <v>0</v>
      </c>
      <c r="E15092" s="19" t="str">
        <f t="shared" si="1420"/>
        <v>941100 - Tilberedning af fastfood</v>
      </c>
      <c r="F15092" s="19" t="str">
        <f t="shared" si="1421"/>
        <v>Alle uanset erf.</v>
      </c>
      <c r="G15092" s="40" t="s">
        <v>516</v>
      </c>
      <c r="H15092" s="41" t="s">
        <v>499</v>
      </c>
      <c r="I15092" s="42" t="s">
        <v>11</v>
      </c>
      <c r="J15092" s="43" t="s">
        <v>10</v>
      </c>
      <c r="K15092" s="44">
        <v>3996</v>
      </c>
      <c r="L15092" s="45">
        <v>23768.138416066646</v>
      </c>
      <c r="M15092" s="46">
        <v>25051.368711126179</v>
      </c>
      <c r="N15092" s="45"/>
      <c r="O15092" s="46"/>
    </row>
    <row r="15093" spans="1:15" x14ac:dyDescent="0.2">
      <c r="A15093" s="11" t="str">
        <f t="shared" si="1416"/>
        <v>9412101 - Region HovedstadenUnder 1 år</v>
      </c>
      <c r="B15093" s="12" t="str">
        <f t="shared" si="1417"/>
        <v>941210</v>
      </c>
      <c r="C15093" s="14">
        <f t="shared" si="1418"/>
        <v>0</v>
      </c>
      <c r="D15093" s="14">
        <f t="shared" si="1419"/>
        <v>0</v>
      </c>
      <c r="E15093" s="19" t="str">
        <f t="shared" si="1420"/>
        <v>941210 - Medhjælp i køkken</v>
      </c>
      <c r="F15093" s="19" t="str">
        <f t="shared" si="1421"/>
        <v>Under 1 år</v>
      </c>
      <c r="G15093" s="40" t="s">
        <v>516</v>
      </c>
      <c r="H15093" s="41" t="s">
        <v>277</v>
      </c>
      <c r="I15093" s="42" t="s">
        <v>8</v>
      </c>
      <c r="J15093" s="43" t="s">
        <v>13</v>
      </c>
      <c r="K15093" s="44">
        <v>692</v>
      </c>
      <c r="L15093" s="45">
        <v>24087.428343723986</v>
      </c>
      <c r="M15093" s="46">
        <v>25500.87028868742</v>
      </c>
      <c r="N15093" s="45"/>
      <c r="O15093" s="46"/>
    </row>
    <row r="15094" spans="1:15" x14ac:dyDescent="0.2">
      <c r="A15094" s="11" t="str">
        <f t="shared" si="1416"/>
        <v>9412101 - Region Hovedstaden1 år</v>
      </c>
      <c r="B15094" s="12" t="str">
        <f t="shared" si="1417"/>
        <v>941210</v>
      </c>
      <c r="C15094" s="14">
        <f t="shared" si="1418"/>
        <v>0</v>
      </c>
      <c r="D15094" s="14">
        <f t="shared" si="1419"/>
        <v>0</v>
      </c>
      <c r="E15094" s="19" t="str">
        <f t="shared" si="1420"/>
        <v>941210 - Medhjælp i køkken</v>
      </c>
      <c r="F15094" s="19" t="str">
        <f t="shared" si="1421"/>
        <v>1 år</v>
      </c>
      <c r="G15094" s="40" t="s">
        <v>516</v>
      </c>
      <c r="H15094" s="41" t="s">
        <v>277</v>
      </c>
      <c r="I15094" s="42" t="s">
        <v>8</v>
      </c>
      <c r="J15094" s="43" t="s">
        <v>22</v>
      </c>
      <c r="K15094" s="44">
        <v>441</v>
      </c>
      <c r="L15094" s="45">
        <v>24582.706444125546</v>
      </c>
      <c r="M15094" s="46">
        <v>25945.621303133143</v>
      </c>
      <c r="N15094" s="45"/>
      <c r="O15094" s="46"/>
    </row>
    <row r="15095" spans="1:15" x14ac:dyDescent="0.2">
      <c r="A15095" s="11" t="str">
        <f t="shared" si="1416"/>
        <v>9412101 - Region Hovedstaden2 år</v>
      </c>
      <c r="B15095" s="12" t="str">
        <f t="shared" si="1417"/>
        <v>941210</v>
      </c>
      <c r="C15095" s="14">
        <f t="shared" si="1418"/>
        <v>0</v>
      </c>
      <c r="D15095" s="14">
        <f t="shared" si="1419"/>
        <v>0</v>
      </c>
      <c r="E15095" s="19" t="str">
        <f t="shared" si="1420"/>
        <v>941210 - Medhjælp i køkken</v>
      </c>
      <c r="F15095" s="19" t="str">
        <f t="shared" si="1421"/>
        <v>2 år</v>
      </c>
      <c r="G15095" s="40" t="s">
        <v>516</v>
      </c>
      <c r="H15095" s="41" t="s">
        <v>277</v>
      </c>
      <c r="I15095" s="42" t="s">
        <v>8</v>
      </c>
      <c r="J15095" s="43" t="s">
        <v>23</v>
      </c>
      <c r="K15095" s="44">
        <v>347</v>
      </c>
      <c r="L15095" s="45">
        <v>24579.794557801957</v>
      </c>
      <c r="M15095" s="46">
        <v>25939.529690486303</v>
      </c>
      <c r="N15095" s="45"/>
      <c r="O15095" s="46"/>
    </row>
    <row r="15096" spans="1:15" x14ac:dyDescent="0.2">
      <c r="A15096" s="11" t="str">
        <f t="shared" si="1416"/>
        <v>9412101 - Region Hovedstaden3 år</v>
      </c>
      <c r="B15096" s="12" t="str">
        <f t="shared" si="1417"/>
        <v>941210</v>
      </c>
      <c r="C15096" s="14">
        <f t="shared" si="1418"/>
        <v>0</v>
      </c>
      <c r="D15096" s="14">
        <f t="shared" si="1419"/>
        <v>0</v>
      </c>
      <c r="E15096" s="19" t="str">
        <f t="shared" si="1420"/>
        <v>941210 - Medhjælp i køkken</v>
      </c>
      <c r="F15096" s="19" t="str">
        <f t="shared" si="1421"/>
        <v>3 år</v>
      </c>
      <c r="G15096" s="40" t="s">
        <v>516</v>
      </c>
      <c r="H15096" s="41" t="s">
        <v>277</v>
      </c>
      <c r="I15096" s="42" t="s">
        <v>8</v>
      </c>
      <c r="J15096" s="43" t="s">
        <v>14</v>
      </c>
      <c r="K15096" s="44">
        <v>310</v>
      </c>
      <c r="L15096" s="45">
        <v>25090.683364763976</v>
      </c>
      <c r="M15096" s="46">
        <v>26581.420207565559</v>
      </c>
      <c r="N15096" s="45"/>
      <c r="O15096" s="46"/>
    </row>
    <row r="15097" spans="1:15" x14ac:dyDescent="0.2">
      <c r="A15097" s="11" t="str">
        <f t="shared" si="1416"/>
        <v>9412101 - Region Hovedstaden4 år</v>
      </c>
      <c r="B15097" s="12" t="str">
        <f t="shared" si="1417"/>
        <v>941210</v>
      </c>
      <c r="C15097" s="14">
        <f t="shared" si="1418"/>
        <v>0</v>
      </c>
      <c r="D15097" s="14">
        <f t="shared" si="1419"/>
        <v>0</v>
      </c>
      <c r="E15097" s="19" t="str">
        <f t="shared" si="1420"/>
        <v>941210 - Medhjælp i køkken</v>
      </c>
      <c r="F15097" s="19" t="str">
        <f t="shared" si="1421"/>
        <v>4 år</v>
      </c>
      <c r="G15097" s="40" t="s">
        <v>516</v>
      </c>
      <c r="H15097" s="41" t="s">
        <v>277</v>
      </c>
      <c r="I15097" s="42" t="s">
        <v>8</v>
      </c>
      <c r="J15097" s="43" t="s">
        <v>24</v>
      </c>
      <c r="K15097" s="44">
        <v>253</v>
      </c>
      <c r="L15097" s="45">
        <v>25270.90184291593</v>
      </c>
      <c r="M15097" s="46">
        <v>26630.86163245605</v>
      </c>
      <c r="N15097" s="45"/>
      <c r="O15097" s="46"/>
    </row>
    <row r="15098" spans="1:15" x14ac:dyDescent="0.2">
      <c r="A15098" s="11" t="str">
        <f t="shared" si="1416"/>
        <v>9412101 - Region Hovedstaden5-9 år</v>
      </c>
      <c r="B15098" s="12" t="str">
        <f t="shared" si="1417"/>
        <v>941210</v>
      </c>
      <c r="C15098" s="14">
        <f t="shared" si="1418"/>
        <v>0</v>
      </c>
      <c r="D15098" s="14">
        <f t="shared" si="1419"/>
        <v>0</v>
      </c>
      <c r="E15098" s="19" t="str">
        <f t="shared" si="1420"/>
        <v>941210 - Medhjælp i køkken</v>
      </c>
      <c r="F15098" s="19" t="str">
        <f t="shared" si="1421"/>
        <v>5-9 år</v>
      </c>
      <c r="G15098" s="40" t="s">
        <v>516</v>
      </c>
      <c r="H15098" s="41" t="s">
        <v>277</v>
      </c>
      <c r="I15098" s="42" t="s">
        <v>8</v>
      </c>
      <c r="J15098" s="43" t="s">
        <v>15</v>
      </c>
      <c r="K15098" s="44">
        <v>890</v>
      </c>
      <c r="L15098" s="45">
        <v>26064.662892930875</v>
      </c>
      <c r="M15098" s="46">
        <v>27534.689377328512</v>
      </c>
      <c r="N15098" s="45"/>
      <c r="O15098" s="46"/>
    </row>
    <row r="15099" spans="1:15" x14ac:dyDescent="0.2">
      <c r="A15099" s="11" t="str">
        <f t="shared" si="1416"/>
        <v>9412101 - Region Hovedstaden0-4 år</v>
      </c>
      <c r="B15099" s="12" t="str">
        <f t="shared" si="1417"/>
        <v>941210</v>
      </c>
      <c r="C15099" s="14">
        <f t="shared" si="1418"/>
        <v>0</v>
      </c>
      <c r="D15099" s="14">
        <f t="shared" si="1419"/>
        <v>0</v>
      </c>
      <c r="E15099" s="19" t="str">
        <f t="shared" si="1420"/>
        <v>941210 - Medhjælp i køkken</v>
      </c>
      <c r="F15099" s="19" t="str">
        <f t="shared" si="1421"/>
        <v>0-4 år</v>
      </c>
      <c r="G15099" s="40" t="s">
        <v>516</v>
      </c>
      <c r="H15099" s="41" t="s">
        <v>277</v>
      </c>
      <c r="I15099" s="42" t="s">
        <v>8</v>
      </c>
      <c r="J15099" s="43" t="s">
        <v>16</v>
      </c>
      <c r="K15099" s="44">
        <v>2043</v>
      </c>
      <c r="L15099" s="45">
        <v>24564.668276699613</v>
      </c>
      <c r="M15099" s="46">
        <v>25959.23104531247</v>
      </c>
      <c r="N15099" s="45"/>
      <c r="O15099" s="46"/>
    </row>
    <row r="15100" spans="1:15" x14ac:dyDescent="0.2">
      <c r="A15100" s="11" t="str">
        <f t="shared" si="1416"/>
        <v>9412101 - Region Hovedstaden10-14 år</v>
      </c>
      <c r="B15100" s="12" t="str">
        <f t="shared" si="1417"/>
        <v>941210</v>
      </c>
      <c r="C15100" s="14">
        <f t="shared" si="1418"/>
        <v>0</v>
      </c>
      <c r="D15100" s="14">
        <f t="shared" si="1419"/>
        <v>0</v>
      </c>
      <c r="E15100" s="19" t="str">
        <f t="shared" si="1420"/>
        <v>941210 - Medhjælp i køkken</v>
      </c>
      <c r="F15100" s="19" t="str">
        <f t="shared" si="1421"/>
        <v>10-14 år</v>
      </c>
      <c r="G15100" s="40" t="s">
        <v>516</v>
      </c>
      <c r="H15100" s="41" t="s">
        <v>277</v>
      </c>
      <c r="I15100" s="42" t="s">
        <v>8</v>
      </c>
      <c r="J15100" s="43" t="s">
        <v>17</v>
      </c>
      <c r="K15100" s="44">
        <v>514</v>
      </c>
      <c r="L15100" s="45">
        <v>26783.532240262928</v>
      </c>
      <c r="M15100" s="46">
        <v>28326.838247266329</v>
      </c>
      <c r="N15100" s="45"/>
      <c r="O15100" s="46"/>
    </row>
    <row r="15101" spans="1:15" x14ac:dyDescent="0.2">
      <c r="A15101" s="11" t="str">
        <f t="shared" si="1416"/>
        <v>9412101 - Region Hovedstaden15-20 år</v>
      </c>
      <c r="B15101" s="12" t="str">
        <f t="shared" si="1417"/>
        <v>941210</v>
      </c>
      <c r="C15101" s="14">
        <f t="shared" si="1418"/>
        <v>0</v>
      </c>
      <c r="D15101" s="14">
        <f t="shared" si="1419"/>
        <v>0</v>
      </c>
      <c r="E15101" s="19" t="str">
        <f t="shared" si="1420"/>
        <v>941210 - Medhjælp i køkken</v>
      </c>
      <c r="F15101" s="19" t="str">
        <f t="shared" si="1421"/>
        <v>15-20 år</v>
      </c>
      <c r="G15101" s="40" t="s">
        <v>516</v>
      </c>
      <c r="H15101" s="41" t="s">
        <v>277</v>
      </c>
      <c r="I15101" s="42" t="s">
        <v>8</v>
      </c>
      <c r="J15101" s="43" t="s">
        <v>18</v>
      </c>
      <c r="K15101" s="44">
        <v>361</v>
      </c>
      <c r="L15101" s="45">
        <v>27343.923932835991</v>
      </c>
      <c r="M15101" s="46">
        <v>28970.961734861135</v>
      </c>
      <c r="N15101" s="45"/>
      <c r="O15101" s="46"/>
    </row>
    <row r="15102" spans="1:15" x14ac:dyDescent="0.2">
      <c r="A15102" s="11" t="str">
        <f t="shared" si="1416"/>
        <v>9412101 - Region Hovedstaden20-24 år</v>
      </c>
      <c r="B15102" s="12" t="str">
        <f t="shared" si="1417"/>
        <v>941210</v>
      </c>
      <c r="C15102" s="14">
        <f t="shared" si="1418"/>
        <v>0</v>
      </c>
      <c r="D15102" s="14">
        <f t="shared" si="1419"/>
        <v>0</v>
      </c>
      <c r="E15102" s="19" t="str">
        <f t="shared" si="1420"/>
        <v>941210 - Medhjælp i køkken</v>
      </c>
      <c r="F15102" s="19" t="str">
        <f t="shared" si="1421"/>
        <v>20-24 år</v>
      </c>
      <c r="G15102" s="40" t="s">
        <v>516</v>
      </c>
      <c r="H15102" s="41" t="s">
        <v>277</v>
      </c>
      <c r="I15102" s="42" t="s">
        <v>8</v>
      </c>
      <c r="J15102" s="43" t="s">
        <v>19</v>
      </c>
      <c r="K15102" s="44">
        <v>317</v>
      </c>
      <c r="L15102" s="45">
        <v>27291.457841765488</v>
      </c>
      <c r="M15102" s="46">
        <v>28803.015597003417</v>
      </c>
      <c r="N15102" s="45"/>
      <c r="O15102" s="46"/>
    </row>
    <row r="15103" spans="1:15" x14ac:dyDescent="0.2">
      <c r="A15103" s="11" t="str">
        <f t="shared" si="1416"/>
        <v>9412101 - Region Hovedstaden25 år og derover</v>
      </c>
      <c r="B15103" s="12" t="str">
        <f t="shared" si="1417"/>
        <v>941210</v>
      </c>
      <c r="C15103" s="14">
        <f t="shared" si="1418"/>
        <v>0</v>
      </c>
      <c r="D15103" s="14">
        <f t="shared" si="1419"/>
        <v>0</v>
      </c>
      <c r="E15103" s="19" t="str">
        <f t="shared" si="1420"/>
        <v>941210 - Medhjælp i køkken</v>
      </c>
      <c r="F15103" s="19" t="str">
        <f t="shared" si="1421"/>
        <v>25 år og derover</v>
      </c>
      <c r="G15103" s="40" t="s">
        <v>516</v>
      </c>
      <c r="H15103" s="41" t="s">
        <v>277</v>
      </c>
      <c r="I15103" s="42" t="s">
        <v>8</v>
      </c>
      <c r="J15103" s="43" t="s">
        <v>9</v>
      </c>
      <c r="K15103" s="44">
        <v>859</v>
      </c>
      <c r="L15103" s="45">
        <v>27696.061832900927</v>
      </c>
      <c r="M15103" s="46">
        <v>29295.608944322168</v>
      </c>
      <c r="N15103" s="45"/>
      <c r="O15103" s="46"/>
    </row>
    <row r="15104" spans="1:15" x14ac:dyDescent="0.2">
      <c r="A15104" s="11" t="str">
        <f t="shared" si="1416"/>
        <v>9412101 - Region HovedstadenAlle uanset erf.</v>
      </c>
      <c r="B15104" s="12" t="str">
        <f t="shared" si="1417"/>
        <v>941210</v>
      </c>
      <c r="C15104" s="14">
        <f t="shared" si="1418"/>
        <v>0</v>
      </c>
      <c r="D15104" s="14">
        <f t="shared" si="1419"/>
        <v>0</v>
      </c>
      <c r="E15104" s="19" t="str">
        <f t="shared" si="1420"/>
        <v>941210 - Medhjælp i køkken</v>
      </c>
      <c r="F15104" s="19" t="str">
        <f t="shared" si="1421"/>
        <v>Alle uanset erf.</v>
      </c>
      <c r="G15104" s="40" t="s">
        <v>516</v>
      </c>
      <c r="H15104" s="41" t="s">
        <v>277</v>
      </c>
      <c r="I15104" s="42" t="s">
        <v>8</v>
      </c>
      <c r="J15104" s="43" t="s">
        <v>10</v>
      </c>
      <c r="K15104" s="44">
        <v>4984</v>
      </c>
      <c r="L15104" s="45">
        <v>25905.504049971812</v>
      </c>
      <c r="M15104" s="46">
        <v>27410.135936751962</v>
      </c>
      <c r="N15104" s="45"/>
      <c r="O15104" s="46"/>
    </row>
    <row r="15105" spans="1:15" x14ac:dyDescent="0.2">
      <c r="A15105" s="11" t="str">
        <f t="shared" si="1416"/>
        <v>9412102 - Region SjællandUnder 1 år</v>
      </c>
      <c r="B15105" s="12" t="str">
        <f t="shared" si="1417"/>
        <v>941210</v>
      </c>
      <c r="C15105" s="14">
        <f t="shared" si="1418"/>
        <v>0</v>
      </c>
      <c r="D15105" s="14">
        <f t="shared" si="1419"/>
        <v>0</v>
      </c>
      <c r="E15105" s="19" t="str">
        <f t="shared" si="1420"/>
        <v>941210 - Medhjælp i køkken</v>
      </c>
      <c r="F15105" s="19" t="str">
        <f t="shared" si="1421"/>
        <v>Under 1 år</v>
      </c>
      <c r="G15105" s="40" t="s">
        <v>516</v>
      </c>
      <c r="H15105" s="41" t="s">
        <v>277</v>
      </c>
      <c r="I15105" s="42" t="s">
        <v>20</v>
      </c>
      <c r="J15105" s="43" t="s">
        <v>13</v>
      </c>
      <c r="K15105" s="44">
        <v>85</v>
      </c>
      <c r="L15105" s="45">
        <v>21565.62585730596</v>
      </c>
      <c r="M15105" s="46">
        <v>22828.266439703712</v>
      </c>
      <c r="N15105" s="45"/>
      <c r="O15105" s="46"/>
    </row>
    <row r="15106" spans="1:15" x14ac:dyDescent="0.2">
      <c r="A15106" s="11" t="str">
        <f t="shared" si="1416"/>
        <v>9412102 - Region Sjælland1 år</v>
      </c>
      <c r="B15106" s="12" t="str">
        <f t="shared" si="1417"/>
        <v>941210</v>
      </c>
      <c r="C15106" s="14">
        <f t="shared" si="1418"/>
        <v>0</v>
      </c>
      <c r="D15106" s="14">
        <f t="shared" si="1419"/>
        <v>0</v>
      </c>
      <c r="E15106" s="19" t="str">
        <f t="shared" si="1420"/>
        <v>941210 - Medhjælp i køkken</v>
      </c>
      <c r="F15106" s="19" t="str">
        <f t="shared" si="1421"/>
        <v>1 år</v>
      </c>
      <c r="G15106" s="40" t="s">
        <v>516</v>
      </c>
      <c r="H15106" s="41" t="s">
        <v>277</v>
      </c>
      <c r="I15106" s="42" t="s">
        <v>20</v>
      </c>
      <c r="J15106" s="43" t="s">
        <v>22</v>
      </c>
      <c r="K15106" s="44">
        <v>81</v>
      </c>
      <c r="L15106" s="45">
        <v>21995.813122669479</v>
      </c>
      <c r="M15106" s="46">
        <v>23310.011520390017</v>
      </c>
      <c r="N15106" s="45"/>
      <c r="O15106" s="46"/>
    </row>
    <row r="15107" spans="1:15" x14ac:dyDescent="0.2">
      <c r="A15107" s="11" t="str">
        <f t="shared" si="1416"/>
        <v>9412102 - Region Sjælland2 år</v>
      </c>
      <c r="B15107" s="12" t="str">
        <f t="shared" si="1417"/>
        <v>941210</v>
      </c>
      <c r="C15107" s="14">
        <f t="shared" si="1418"/>
        <v>0</v>
      </c>
      <c r="D15107" s="14">
        <f t="shared" si="1419"/>
        <v>0</v>
      </c>
      <c r="E15107" s="19" t="str">
        <f t="shared" si="1420"/>
        <v>941210 - Medhjælp i køkken</v>
      </c>
      <c r="F15107" s="19" t="str">
        <f t="shared" si="1421"/>
        <v>2 år</v>
      </c>
      <c r="G15107" s="40" t="s">
        <v>516</v>
      </c>
      <c r="H15107" s="41" t="s">
        <v>277</v>
      </c>
      <c r="I15107" s="42" t="s">
        <v>20</v>
      </c>
      <c r="J15107" s="43" t="s">
        <v>23</v>
      </c>
      <c r="K15107" s="44">
        <v>62</v>
      </c>
      <c r="L15107" s="45">
        <v>22449.715765031786</v>
      </c>
      <c r="M15107" s="46">
        <v>23791.033784199681</v>
      </c>
      <c r="N15107" s="45"/>
      <c r="O15107" s="46"/>
    </row>
    <row r="15108" spans="1:15" x14ac:dyDescent="0.2">
      <c r="A15108" s="11" t="str">
        <f t="shared" si="1416"/>
        <v>9412102 - Region Sjælland3 år</v>
      </c>
      <c r="B15108" s="12" t="str">
        <f t="shared" si="1417"/>
        <v>941210</v>
      </c>
      <c r="C15108" s="14">
        <f t="shared" si="1418"/>
        <v>0</v>
      </c>
      <c r="D15108" s="14">
        <f t="shared" si="1419"/>
        <v>0</v>
      </c>
      <c r="E15108" s="19" t="str">
        <f t="shared" si="1420"/>
        <v>941210 - Medhjælp i køkken</v>
      </c>
      <c r="F15108" s="19" t="str">
        <f t="shared" si="1421"/>
        <v>3 år</v>
      </c>
      <c r="G15108" s="40" t="s">
        <v>516</v>
      </c>
      <c r="H15108" s="41" t="s">
        <v>277</v>
      </c>
      <c r="I15108" s="42" t="s">
        <v>20</v>
      </c>
      <c r="J15108" s="43" t="s">
        <v>14</v>
      </c>
      <c r="K15108" s="44">
        <v>59</v>
      </c>
      <c r="L15108" s="45">
        <v>23719.029209963024</v>
      </c>
      <c r="M15108" s="46">
        <v>24993.2570242984</v>
      </c>
      <c r="N15108" s="45"/>
      <c r="O15108" s="46"/>
    </row>
    <row r="15109" spans="1:15" x14ac:dyDescent="0.2">
      <c r="A15109" s="11" t="str">
        <f t="shared" si="1416"/>
        <v>9412102 - Region Sjælland4 år</v>
      </c>
      <c r="B15109" s="12" t="str">
        <f t="shared" si="1417"/>
        <v>941210</v>
      </c>
      <c r="C15109" s="14">
        <f t="shared" si="1418"/>
        <v>0</v>
      </c>
      <c r="D15109" s="14">
        <f t="shared" si="1419"/>
        <v>0</v>
      </c>
      <c r="E15109" s="19" t="str">
        <f t="shared" si="1420"/>
        <v>941210 - Medhjælp i køkken</v>
      </c>
      <c r="F15109" s="19" t="str">
        <f t="shared" si="1421"/>
        <v>4 år</v>
      </c>
      <c r="G15109" s="40" t="s">
        <v>516</v>
      </c>
      <c r="H15109" s="41" t="s">
        <v>277</v>
      </c>
      <c r="I15109" s="42" t="s">
        <v>20</v>
      </c>
      <c r="J15109" s="43" t="s">
        <v>24</v>
      </c>
      <c r="K15109" s="44">
        <v>43</v>
      </c>
      <c r="L15109" s="45">
        <v>23777.058504234075</v>
      </c>
      <c r="M15109" s="46">
        <v>25197.682148129607</v>
      </c>
      <c r="N15109" s="45"/>
      <c r="O15109" s="46"/>
    </row>
    <row r="15110" spans="1:15" x14ac:dyDescent="0.2">
      <c r="A15110" s="11" t="str">
        <f t="shared" si="1416"/>
        <v>9412102 - Region Sjælland5-9 år</v>
      </c>
      <c r="B15110" s="12" t="str">
        <f t="shared" si="1417"/>
        <v>941210</v>
      </c>
      <c r="C15110" s="14">
        <f t="shared" si="1418"/>
        <v>0</v>
      </c>
      <c r="D15110" s="14">
        <f t="shared" si="1419"/>
        <v>0</v>
      </c>
      <c r="E15110" s="19" t="str">
        <f t="shared" si="1420"/>
        <v>941210 - Medhjælp i køkken</v>
      </c>
      <c r="F15110" s="19" t="str">
        <f t="shared" si="1421"/>
        <v>5-9 år</v>
      </c>
      <c r="G15110" s="40" t="s">
        <v>516</v>
      </c>
      <c r="H15110" s="41" t="s">
        <v>277</v>
      </c>
      <c r="I15110" s="42" t="s">
        <v>20</v>
      </c>
      <c r="J15110" s="43" t="s">
        <v>15</v>
      </c>
      <c r="K15110" s="44">
        <v>109</v>
      </c>
      <c r="L15110" s="45">
        <v>24764.796935471051</v>
      </c>
      <c r="M15110" s="46">
        <v>26175.988440518882</v>
      </c>
      <c r="N15110" s="45"/>
      <c r="O15110" s="46"/>
    </row>
    <row r="15111" spans="1:15" x14ac:dyDescent="0.2">
      <c r="A15111" s="11" t="str">
        <f t="shared" si="1416"/>
        <v>9412102 - Region Sjælland0-4 år</v>
      </c>
      <c r="B15111" s="12" t="str">
        <f t="shared" si="1417"/>
        <v>941210</v>
      </c>
      <c r="C15111" s="14">
        <f t="shared" si="1418"/>
        <v>0</v>
      </c>
      <c r="D15111" s="14">
        <f t="shared" si="1419"/>
        <v>0</v>
      </c>
      <c r="E15111" s="19" t="str">
        <f t="shared" si="1420"/>
        <v>941210 - Medhjælp i køkken</v>
      </c>
      <c r="F15111" s="19" t="str">
        <f t="shared" si="1421"/>
        <v>0-4 år</v>
      </c>
      <c r="G15111" s="40" t="s">
        <v>516</v>
      </c>
      <c r="H15111" s="41" t="s">
        <v>277</v>
      </c>
      <c r="I15111" s="42" t="s">
        <v>20</v>
      </c>
      <c r="J15111" s="43" t="s">
        <v>16</v>
      </c>
      <c r="K15111" s="44">
        <v>330</v>
      </c>
      <c r="L15111" s="45">
        <v>22280.706261654443</v>
      </c>
      <c r="M15111" s="46">
        <v>23543.698491440558</v>
      </c>
      <c r="N15111" s="45"/>
      <c r="O15111" s="46"/>
    </row>
    <row r="15112" spans="1:15" x14ac:dyDescent="0.2">
      <c r="A15112" s="11" t="str">
        <f t="shared" si="1416"/>
        <v>9412102 - Region Sjælland10-14 år</v>
      </c>
      <c r="B15112" s="12" t="str">
        <f t="shared" si="1417"/>
        <v>941210</v>
      </c>
      <c r="C15112" s="14">
        <f t="shared" si="1418"/>
        <v>0</v>
      </c>
      <c r="D15112" s="14">
        <f t="shared" si="1419"/>
        <v>0</v>
      </c>
      <c r="E15112" s="19" t="str">
        <f t="shared" si="1420"/>
        <v>941210 - Medhjælp i køkken</v>
      </c>
      <c r="F15112" s="19" t="str">
        <f t="shared" si="1421"/>
        <v>10-14 år</v>
      </c>
      <c r="G15112" s="40" t="s">
        <v>516</v>
      </c>
      <c r="H15112" s="41" t="s">
        <v>277</v>
      </c>
      <c r="I15112" s="42" t="s">
        <v>20</v>
      </c>
      <c r="J15112" s="43" t="s">
        <v>17</v>
      </c>
      <c r="K15112" s="44">
        <v>58</v>
      </c>
      <c r="L15112" s="45">
        <v>24505.392018863338</v>
      </c>
      <c r="M15112" s="46">
        <v>25965.132279805694</v>
      </c>
      <c r="N15112" s="45"/>
      <c r="O15112" s="46"/>
    </row>
    <row r="15113" spans="1:15" x14ac:dyDescent="0.2">
      <c r="A15113" s="11" t="str">
        <f t="shared" si="1416"/>
        <v>9412102 - Region Sjælland15-20 år</v>
      </c>
      <c r="B15113" s="12" t="str">
        <f t="shared" si="1417"/>
        <v>941210</v>
      </c>
      <c r="C15113" s="14">
        <f t="shared" si="1418"/>
        <v>0</v>
      </c>
      <c r="D15113" s="14">
        <f t="shared" si="1419"/>
        <v>0</v>
      </c>
      <c r="E15113" s="19" t="str">
        <f t="shared" si="1420"/>
        <v>941210 - Medhjælp i køkken</v>
      </c>
      <c r="F15113" s="19" t="str">
        <f t="shared" si="1421"/>
        <v>15-20 år</v>
      </c>
      <c r="G15113" s="40" t="s">
        <v>516</v>
      </c>
      <c r="H15113" s="41" t="s">
        <v>277</v>
      </c>
      <c r="I15113" s="42" t="s">
        <v>20</v>
      </c>
      <c r="J15113" s="43" t="s">
        <v>18</v>
      </c>
      <c r="K15113" s="44">
        <v>32</v>
      </c>
      <c r="L15113" s="45">
        <v>27301.208369931919</v>
      </c>
      <c r="M15113" s="46">
        <v>28923.281255647573</v>
      </c>
      <c r="N15113" s="45"/>
      <c r="O15113" s="46"/>
    </row>
    <row r="15114" spans="1:15" x14ac:dyDescent="0.2">
      <c r="A15114" s="11" t="str">
        <f t="shared" si="1416"/>
        <v>9412102 - Region Sjælland20-24 år</v>
      </c>
      <c r="B15114" s="12" t="str">
        <f t="shared" si="1417"/>
        <v>941210</v>
      </c>
      <c r="C15114" s="14">
        <f t="shared" si="1418"/>
        <v>0</v>
      </c>
      <c r="D15114" s="14">
        <f t="shared" si="1419"/>
        <v>0</v>
      </c>
      <c r="E15114" s="19" t="str">
        <f t="shared" si="1420"/>
        <v>941210 - Medhjælp i køkken</v>
      </c>
      <c r="F15114" s="19" t="str">
        <f t="shared" si="1421"/>
        <v>20-24 år</v>
      </c>
      <c r="G15114" s="40" t="s">
        <v>516</v>
      </c>
      <c r="H15114" s="41" t="s">
        <v>277</v>
      </c>
      <c r="I15114" s="42" t="s">
        <v>20</v>
      </c>
      <c r="J15114" s="43" t="s">
        <v>19</v>
      </c>
      <c r="K15114" s="44">
        <v>48</v>
      </c>
      <c r="L15114" s="45">
        <v>25200.33087486427</v>
      </c>
      <c r="M15114" s="46">
        <v>26697.582310379479</v>
      </c>
      <c r="N15114" s="45"/>
      <c r="O15114" s="46"/>
    </row>
    <row r="15115" spans="1:15" x14ac:dyDescent="0.2">
      <c r="A15115" s="11" t="str">
        <f t="shared" si="1416"/>
        <v>9412102 - Region Sjælland25 år og derover</v>
      </c>
      <c r="B15115" s="12" t="str">
        <f t="shared" si="1417"/>
        <v>941210</v>
      </c>
      <c r="C15115" s="14">
        <f t="shared" si="1418"/>
        <v>0</v>
      </c>
      <c r="D15115" s="14">
        <f t="shared" si="1419"/>
        <v>0</v>
      </c>
      <c r="E15115" s="19" t="str">
        <f t="shared" si="1420"/>
        <v>941210 - Medhjælp i køkken</v>
      </c>
      <c r="F15115" s="19" t="str">
        <f t="shared" si="1421"/>
        <v>25 år og derover</v>
      </c>
      <c r="G15115" s="40" t="s">
        <v>516</v>
      </c>
      <c r="H15115" s="41" t="s">
        <v>277</v>
      </c>
      <c r="I15115" s="42" t="s">
        <v>20</v>
      </c>
      <c r="J15115" s="43" t="s">
        <v>9</v>
      </c>
      <c r="K15115" s="44">
        <v>128</v>
      </c>
      <c r="L15115" s="45">
        <v>26606.477658133997</v>
      </c>
      <c r="M15115" s="46">
        <v>28187.273841543592</v>
      </c>
      <c r="N15115" s="45"/>
      <c r="O15115" s="46"/>
    </row>
    <row r="15116" spans="1:15" x14ac:dyDescent="0.2">
      <c r="A15116" s="11" t="str">
        <f t="shared" si="1416"/>
        <v>9412102 - Region SjællandAlle uanset erf.</v>
      </c>
      <c r="B15116" s="12" t="str">
        <f t="shared" si="1417"/>
        <v>941210</v>
      </c>
      <c r="C15116" s="14">
        <f t="shared" si="1418"/>
        <v>0</v>
      </c>
      <c r="D15116" s="14">
        <f t="shared" si="1419"/>
        <v>0</v>
      </c>
      <c r="E15116" s="19" t="str">
        <f t="shared" si="1420"/>
        <v>941210 - Medhjælp i køkken</v>
      </c>
      <c r="F15116" s="19" t="str">
        <f t="shared" si="1421"/>
        <v>Alle uanset erf.</v>
      </c>
      <c r="G15116" s="40" t="s">
        <v>516</v>
      </c>
      <c r="H15116" s="41" t="s">
        <v>277</v>
      </c>
      <c r="I15116" s="42" t="s">
        <v>20</v>
      </c>
      <c r="J15116" s="43" t="s">
        <v>10</v>
      </c>
      <c r="K15116" s="44">
        <v>705</v>
      </c>
      <c r="L15116" s="45">
        <v>23407.348108455913</v>
      </c>
      <c r="M15116" s="46">
        <v>24805.882420757174</v>
      </c>
      <c r="N15116" s="45"/>
      <c r="O15116" s="46"/>
    </row>
    <row r="15117" spans="1:15" x14ac:dyDescent="0.2">
      <c r="A15117" s="11" t="str">
        <f t="shared" si="1416"/>
        <v>9412103 - Region SyddanmarkUnder 1 år</v>
      </c>
      <c r="B15117" s="12" t="str">
        <f t="shared" si="1417"/>
        <v>941210</v>
      </c>
      <c r="C15117" s="14">
        <f t="shared" si="1418"/>
        <v>0</v>
      </c>
      <c r="D15117" s="14">
        <f t="shared" si="1419"/>
        <v>0</v>
      </c>
      <c r="E15117" s="19" t="str">
        <f t="shared" si="1420"/>
        <v>941210 - Medhjælp i køkken</v>
      </c>
      <c r="F15117" s="19" t="str">
        <f t="shared" si="1421"/>
        <v>Under 1 år</v>
      </c>
      <c r="G15117" s="40" t="s">
        <v>516</v>
      </c>
      <c r="H15117" s="41" t="s">
        <v>277</v>
      </c>
      <c r="I15117" s="42" t="s">
        <v>544</v>
      </c>
      <c r="J15117" s="43" t="s">
        <v>13</v>
      </c>
      <c r="K15117" s="44">
        <v>471</v>
      </c>
      <c r="L15117" s="45">
        <v>21548.703396755573</v>
      </c>
      <c r="M15117" s="46">
        <v>22832.27831903972</v>
      </c>
      <c r="N15117" s="45"/>
      <c r="O15117" s="46"/>
    </row>
    <row r="15118" spans="1:15" x14ac:dyDescent="0.2">
      <c r="A15118" s="11" t="str">
        <f t="shared" si="1416"/>
        <v>9412103 - Region Syddanmark1 år</v>
      </c>
      <c r="B15118" s="12" t="str">
        <f t="shared" si="1417"/>
        <v>941210</v>
      </c>
      <c r="C15118" s="14">
        <f t="shared" si="1418"/>
        <v>0</v>
      </c>
      <c r="D15118" s="14">
        <f t="shared" si="1419"/>
        <v>0</v>
      </c>
      <c r="E15118" s="19" t="str">
        <f t="shared" si="1420"/>
        <v>941210 - Medhjælp i køkken</v>
      </c>
      <c r="F15118" s="19" t="str">
        <f t="shared" si="1421"/>
        <v>1 år</v>
      </c>
      <c r="G15118" s="40" t="s">
        <v>516</v>
      </c>
      <c r="H15118" s="41" t="s">
        <v>277</v>
      </c>
      <c r="I15118" s="42" t="s">
        <v>544</v>
      </c>
      <c r="J15118" s="43" t="s">
        <v>22</v>
      </c>
      <c r="K15118" s="44">
        <v>364</v>
      </c>
      <c r="L15118" s="45">
        <v>22564.054693185157</v>
      </c>
      <c r="M15118" s="46">
        <v>23781.226780744397</v>
      </c>
      <c r="N15118" s="45"/>
      <c r="O15118" s="46"/>
    </row>
    <row r="15119" spans="1:15" x14ac:dyDescent="0.2">
      <c r="A15119" s="11" t="str">
        <f t="shared" si="1416"/>
        <v>9412103 - Region Syddanmark2 år</v>
      </c>
      <c r="B15119" s="12" t="str">
        <f t="shared" si="1417"/>
        <v>941210</v>
      </c>
      <c r="C15119" s="14">
        <f t="shared" si="1418"/>
        <v>0</v>
      </c>
      <c r="D15119" s="14">
        <f t="shared" si="1419"/>
        <v>0</v>
      </c>
      <c r="E15119" s="19" t="str">
        <f t="shared" si="1420"/>
        <v>941210 - Medhjælp i køkken</v>
      </c>
      <c r="F15119" s="19" t="str">
        <f t="shared" si="1421"/>
        <v>2 år</v>
      </c>
      <c r="G15119" s="40" t="s">
        <v>516</v>
      </c>
      <c r="H15119" s="41" t="s">
        <v>277</v>
      </c>
      <c r="I15119" s="42" t="s">
        <v>544</v>
      </c>
      <c r="J15119" s="43" t="s">
        <v>23</v>
      </c>
      <c r="K15119" s="44">
        <v>272</v>
      </c>
      <c r="L15119" s="45">
        <v>22807.288914048866</v>
      </c>
      <c r="M15119" s="46">
        <v>24032.536441955985</v>
      </c>
      <c r="N15119" s="45"/>
      <c r="O15119" s="46"/>
    </row>
    <row r="15120" spans="1:15" x14ac:dyDescent="0.2">
      <c r="A15120" s="11" t="str">
        <f t="shared" si="1416"/>
        <v>9412103 - Region Syddanmark3 år</v>
      </c>
      <c r="B15120" s="12" t="str">
        <f t="shared" si="1417"/>
        <v>941210</v>
      </c>
      <c r="C15120" s="14">
        <f t="shared" si="1418"/>
        <v>0</v>
      </c>
      <c r="D15120" s="14">
        <f t="shared" si="1419"/>
        <v>0</v>
      </c>
      <c r="E15120" s="19" t="str">
        <f t="shared" si="1420"/>
        <v>941210 - Medhjælp i køkken</v>
      </c>
      <c r="F15120" s="19" t="str">
        <f t="shared" si="1421"/>
        <v>3 år</v>
      </c>
      <c r="G15120" s="40" t="s">
        <v>516</v>
      </c>
      <c r="H15120" s="41" t="s">
        <v>277</v>
      </c>
      <c r="I15120" s="42" t="s">
        <v>544</v>
      </c>
      <c r="J15120" s="43" t="s">
        <v>14</v>
      </c>
      <c r="K15120" s="44">
        <v>255</v>
      </c>
      <c r="L15120" s="45">
        <v>23223.429759200288</v>
      </c>
      <c r="M15120" s="46">
        <v>24471.033102553272</v>
      </c>
      <c r="N15120" s="45"/>
      <c r="O15120" s="46"/>
    </row>
    <row r="15121" spans="1:15" x14ac:dyDescent="0.2">
      <c r="A15121" s="11" t="str">
        <f t="shared" si="1416"/>
        <v>9412103 - Region Syddanmark4 år</v>
      </c>
      <c r="B15121" s="12" t="str">
        <f t="shared" si="1417"/>
        <v>941210</v>
      </c>
      <c r="C15121" s="14">
        <f t="shared" si="1418"/>
        <v>0</v>
      </c>
      <c r="D15121" s="14">
        <f t="shared" si="1419"/>
        <v>0</v>
      </c>
      <c r="E15121" s="19" t="str">
        <f t="shared" si="1420"/>
        <v>941210 - Medhjælp i køkken</v>
      </c>
      <c r="F15121" s="19" t="str">
        <f t="shared" si="1421"/>
        <v>4 år</v>
      </c>
      <c r="G15121" s="40" t="s">
        <v>516</v>
      </c>
      <c r="H15121" s="41" t="s">
        <v>277</v>
      </c>
      <c r="I15121" s="42" t="s">
        <v>544</v>
      </c>
      <c r="J15121" s="43" t="s">
        <v>24</v>
      </c>
      <c r="K15121" s="44">
        <v>190</v>
      </c>
      <c r="L15121" s="45">
        <v>22991.503252010309</v>
      </c>
      <c r="M15121" s="46">
        <v>24360.939912198646</v>
      </c>
      <c r="N15121" s="45"/>
      <c r="O15121" s="46"/>
    </row>
    <row r="15122" spans="1:15" x14ac:dyDescent="0.2">
      <c r="A15122" s="11" t="str">
        <f t="shared" si="1416"/>
        <v>9412103 - Region Syddanmark5-9 år</v>
      </c>
      <c r="B15122" s="12" t="str">
        <f t="shared" si="1417"/>
        <v>941210</v>
      </c>
      <c r="C15122" s="14">
        <f t="shared" si="1418"/>
        <v>0</v>
      </c>
      <c r="D15122" s="14">
        <f t="shared" si="1419"/>
        <v>0</v>
      </c>
      <c r="E15122" s="19" t="str">
        <f t="shared" si="1420"/>
        <v>941210 - Medhjælp i køkken</v>
      </c>
      <c r="F15122" s="19" t="str">
        <f t="shared" si="1421"/>
        <v>5-9 år</v>
      </c>
      <c r="G15122" s="40" t="s">
        <v>516</v>
      </c>
      <c r="H15122" s="41" t="s">
        <v>277</v>
      </c>
      <c r="I15122" s="42" t="s">
        <v>544</v>
      </c>
      <c r="J15122" s="43" t="s">
        <v>15</v>
      </c>
      <c r="K15122" s="44">
        <v>347</v>
      </c>
      <c r="L15122" s="45">
        <v>24048.463819548248</v>
      </c>
      <c r="M15122" s="46">
        <v>25340.38943841105</v>
      </c>
      <c r="N15122" s="45"/>
      <c r="O15122" s="46"/>
    </row>
    <row r="15123" spans="1:15" x14ac:dyDescent="0.2">
      <c r="A15123" s="11" t="str">
        <f t="shared" si="1416"/>
        <v>9412103 - Region Syddanmark0-4 år</v>
      </c>
      <c r="B15123" s="12" t="str">
        <f t="shared" si="1417"/>
        <v>941210</v>
      </c>
      <c r="C15123" s="14">
        <f t="shared" si="1418"/>
        <v>0</v>
      </c>
      <c r="D15123" s="14">
        <f t="shared" si="1419"/>
        <v>0</v>
      </c>
      <c r="E15123" s="19" t="str">
        <f t="shared" si="1420"/>
        <v>941210 - Medhjælp i køkken</v>
      </c>
      <c r="F15123" s="19" t="str">
        <f t="shared" si="1421"/>
        <v>0-4 år</v>
      </c>
      <c r="G15123" s="40" t="s">
        <v>516</v>
      </c>
      <c r="H15123" s="41" t="s">
        <v>277</v>
      </c>
      <c r="I15123" s="42" t="s">
        <v>544</v>
      </c>
      <c r="J15123" s="43" t="s">
        <v>16</v>
      </c>
      <c r="K15123" s="44">
        <v>1552</v>
      </c>
      <c r="L15123" s="45">
        <v>22462.058369794475</v>
      </c>
      <c r="M15123" s="46">
        <v>23718.9468581767</v>
      </c>
      <c r="N15123" s="45"/>
      <c r="O15123" s="46"/>
    </row>
    <row r="15124" spans="1:15" x14ac:dyDescent="0.2">
      <c r="A15124" s="11" t="str">
        <f t="shared" si="1416"/>
        <v>9412103 - Region Syddanmark10-14 år</v>
      </c>
      <c r="B15124" s="12" t="str">
        <f t="shared" si="1417"/>
        <v>941210</v>
      </c>
      <c r="C15124" s="14">
        <f t="shared" si="1418"/>
        <v>0</v>
      </c>
      <c r="D15124" s="14">
        <f t="shared" si="1419"/>
        <v>0</v>
      </c>
      <c r="E15124" s="19" t="str">
        <f t="shared" si="1420"/>
        <v>941210 - Medhjælp i køkken</v>
      </c>
      <c r="F15124" s="19" t="str">
        <f t="shared" si="1421"/>
        <v>10-14 år</v>
      </c>
      <c r="G15124" s="40" t="s">
        <v>516</v>
      </c>
      <c r="H15124" s="41" t="s">
        <v>277</v>
      </c>
      <c r="I15124" s="42" t="s">
        <v>544</v>
      </c>
      <c r="J15124" s="43" t="s">
        <v>17</v>
      </c>
      <c r="K15124" s="44">
        <v>169</v>
      </c>
      <c r="L15124" s="45">
        <v>25068.823631415275</v>
      </c>
      <c r="M15124" s="46">
        <v>26497.33972393064</v>
      </c>
      <c r="N15124" s="45"/>
      <c r="O15124" s="46"/>
    </row>
    <row r="15125" spans="1:15" x14ac:dyDescent="0.2">
      <c r="A15125" s="11" t="str">
        <f t="shared" si="1416"/>
        <v>9412103 - Region Syddanmark15-20 år</v>
      </c>
      <c r="B15125" s="12" t="str">
        <f t="shared" si="1417"/>
        <v>941210</v>
      </c>
      <c r="C15125" s="14">
        <f t="shared" si="1418"/>
        <v>0</v>
      </c>
      <c r="D15125" s="14">
        <f t="shared" si="1419"/>
        <v>0</v>
      </c>
      <c r="E15125" s="19" t="str">
        <f t="shared" si="1420"/>
        <v>941210 - Medhjælp i køkken</v>
      </c>
      <c r="F15125" s="19" t="str">
        <f t="shared" si="1421"/>
        <v>15-20 år</v>
      </c>
      <c r="G15125" s="40" t="s">
        <v>516</v>
      </c>
      <c r="H15125" s="41" t="s">
        <v>277</v>
      </c>
      <c r="I15125" s="42" t="s">
        <v>544</v>
      </c>
      <c r="J15125" s="43" t="s">
        <v>18</v>
      </c>
      <c r="K15125" s="44">
        <v>113</v>
      </c>
      <c r="L15125" s="45">
        <v>26736.089172767279</v>
      </c>
      <c r="M15125" s="46">
        <v>28172.398735393941</v>
      </c>
      <c r="N15125" s="45"/>
      <c r="O15125" s="46"/>
    </row>
    <row r="15126" spans="1:15" x14ac:dyDescent="0.2">
      <c r="A15126" s="11" t="str">
        <f t="shared" si="1416"/>
        <v>9412103 - Region Syddanmark20-24 år</v>
      </c>
      <c r="B15126" s="12" t="str">
        <f t="shared" si="1417"/>
        <v>941210</v>
      </c>
      <c r="C15126" s="14">
        <f t="shared" si="1418"/>
        <v>0</v>
      </c>
      <c r="D15126" s="14">
        <f t="shared" si="1419"/>
        <v>0</v>
      </c>
      <c r="E15126" s="19" t="str">
        <f t="shared" si="1420"/>
        <v>941210 - Medhjælp i køkken</v>
      </c>
      <c r="F15126" s="19" t="str">
        <f t="shared" si="1421"/>
        <v>20-24 år</v>
      </c>
      <c r="G15126" s="40" t="s">
        <v>516</v>
      </c>
      <c r="H15126" s="41" t="s">
        <v>277</v>
      </c>
      <c r="I15126" s="42" t="s">
        <v>544</v>
      </c>
      <c r="J15126" s="43" t="s">
        <v>19</v>
      </c>
      <c r="K15126" s="44">
        <v>110</v>
      </c>
      <c r="L15126" s="45">
        <v>28619.919467685566</v>
      </c>
      <c r="M15126" s="46">
        <v>30157.431694975425</v>
      </c>
      <c r="N15126" s="45"/>
      <c r="O15126" s="46"/>
    </row>
    <row r="15127" spans="1:15" x14ac:dyDescent="0.2">
      <c r="A15127" s="11" t="str">
        <f t="shared" si="1416"/>
        <v>9412103 - Region Syddanmark25 år og derover</v>
      </c>
      <c r="B15127" s="12" t="str">
        <f t="shared" si="1417"/>
        <v>941210</v>
      </c>
      <c r="C15127" s="14">
        <f t="shared" si="1418"/>
        <v>0</v>
      </c>
      <c r="D15127" s="14">
        <f t="shared" si="1419"/>
        <v>0</v>
      </c>
      <c r="E15127" s="19" t="str">
        <f t="shared" si="1420"/>
        <v>941210 - Medhjælp i køkken</v>
      </c>
      <c r="F15127" s="19" t="str">
        <f t="shared" si="1421"/>
        <v>25 år og derover</v>
      </c>
      <c r="G15127" s="40" t="s">
        <v>516</v>
      </c>
      <c r="H15127" s="41" t="s">
        <v>277</v>
      </c>
      <c r="I15127" s="42" t="s">
        <v>544</v>
      </c>
      <c r="J15127" s="43" t="s">
        <v>9</v>
      </c>
      <c r="K15127" s="44">
        <v>527</v>
      </c>
      <c r="L15127" s="45">
        <v>27513.671621288806</v>
      </c>
      <c r="M15127" s="46">
        <v>29023.108282126053</v>
      </c>
      <c r="N15127" s="45"/>
      <c r="O15127" s="46"/>
    </row>
    <row r="15128" spans="1:15" x14ac:dyDescent="0.2">
      <c r="A15128" s="11" t="str">
        <f t="shared" si="1416"/>
        <v>9412103 - Region SyddanmarkAlle uanset erf.</v>
      </c>
      <c r="B15128" s="12" t="str">
        <f t="shared" si="1417"/>
        <v>941210</v>
      </c>
      <c r="C15128" s="14">
        <f t="shared" si="1418"/>
        <v>0</v>
      </c>
      <c r="D15128" s="14">
        <f t="shared" si="1419"/>
        <v>0</v>
      </c>
      <c r="E15128" s="19" t="str">
        <f t="shared" si="1420"/>
        <v>941210 - Medhjælp i køkken</v>
      </c>
      <c r="F15128" s="19" t="str">
        <f t="shared" si="1421"/>
        <v>Alle uanset erf.</v>
      </c>
      <c r="G15128" s="40" t="s">
        <v>516</v>
      </c>
      <c r="H15128" s="41" t="s">
        <v>277</v>
      </c>
      <c r="I15128" s="42" t="s">
        <v>544</v>
      </c>
      <c r="J15128" s="43" t="s">
        <v>10</v>
      </c>
      <c r="K15128" s="44">
        <v>2818</v>
      </c>
      <c r="L15128" s="45">
        <v>23488.307800371687</v>
      </c>
      <c r="M15128" s="46">
        <v>24818.2832890967</v>
      </c>
      <c r="N15128" s="45"/>
      <c r="O15128" s="46"/>
    </row>
    <row r="15129" spans="1:15" x14ac:dyDescent="0.2">
      <c r="A15129" s="11" t="str">
        <f t="shared" ref="A15129:A15192" si="1422">B15129&amp;I15129&amp;F15129</f>
        <v>9412104 - Region MidtjyllandUnder 1 år</v>
      </c>
      <c r="B15129" s="12" t="str">
        <f t="shared" ref="B15129:B15192" si="1423">LEFT(E15129,6)</f>
        <v>941210</v>
      </c>
      <c r="C15129" s="14">
        <f t="shared" ref="C15129:C15192" si="1424">N15129*1.2</f>
        <v>0</v>
      </c>
      <c r="D15129" s="14">
        <f t="shared" ref="D15129:D15192" si="1425">O15129*1.2</f>
        <v>0</v>
      </c>
      <c r="E15129" s="19" t="str">
        <f t="shared" ref="E15129:E15192" si="1426">TRIM(H15129)</f>
        <v>941210 - Medhjælp i køkken</v>
      </c>
      <c r="F15129" s="19" t="str">
        <f t="shared" ref="F15129:F15192" si="1427">MID(J15129,6,30)</f>
        <v>Under 1 år</v>
      </c>
      <c r="G15129" s="40" t="s">
        <v>516</v>
      </c>
      <c r="H15129" s="41" t="s">
        <v>277</v>
      </c>
      <c r="I15129" s="42" t="s">
        <v>517</v>
      </c>
      <c r="J15129" s="43" t="s">
        <v>13</v>
      </c>
      <c r="K15129" s="44">
        <v>264</v>
      </c>
      <c r="L15129" s="45">
        <v>21761.653769087305</v>
      </c>
      <c r="M15129" s="46">
        <v>22930.727944638293</v>
      </c>
      <c r="N15129" s="45"/>
      <c r="O15129" s="46"/>
    </row>
    <row r="15130" spans="1:15" x14ac:dyDescent="0.2">
      <c r="A15130" s="11" t="str">
        <f t="shared" si="1422"/>
        <v>9412104 - Region Midtjylland1 år</v>
      </c>
      <c r="B15130" s="12" t="str">
        <f t="shared" si="1423"/>
        <v>941210</v>
      </c>
      <c r="C15130" s="14">
        <f t="shared" si="1424"/>
        <v>0</v>
      </c>
      <c r="D15130" s="14">
        <f t="shared" si="1425"/>
        <v>0</v>
      </c>
      <c r="E15130" s="19" t="str">
        <f t="shared" si="1426"/>
        <v>941210 - Medhjælp i køkken</v>
      </c>
      <c r="F15130" s="19" t="str">
        <f t="shared" si="1427"/>
        <v>1 år</v>
      </c>
      <c r="G15130" s="40" t="s">
        <v>516</v>
      </c>
      <c r="H15130" s="41" t="s">
        <v>277</v>
      </c>
      <c r="I15130" s="42" t="s">
        <v>517</v>
      </c>
      <c r="J15130" s="43" t="s">
        <v>22</v>
      </c>
      <c r="K15130" s="44">
        <v>261</v>
      </c>
      <c r="L15130" s="45">
        <v>22427.973844826116</v>
      </c>
      <c r="M15130" s="46">
        <v>23691.1125471093</v>
      </c>
      <c r="N15130" s="45"/>
      <c r="O15130" s="46"/>
    </row>
    <row r="15131" spans="1:15" x14ac:dyDescent="0.2">
      <c r="A15131" s="11" t="str">
        <f t="shared" si="1422"/>
        <v>9412104 - Region Midtjylland2 år</v>
      </c>
      <c r="B15131" s="12" t="str">
        <f t="shared" si="1423"/>
        <v>941210</v>
      </c>
      <c r="C15131" s="14">
        <f t="shared" si="1424"/>
        <v>0</v>
      </c>
      <c r="D15131" s="14">
        <f t="shared" si="1425"/>
        <v>0</v>
      </c>
      <c r="E15131" s="19" t="str">
        <f t="shared" si="1426"/>
        <v>941210 - Medhjælp i køkken</v>
      </c>
      <c r="F15131" s="19" t="str">
        <f t="shared" si="1427"/>
        <v>2 år</v>
      </c>
      <c r="G15131" s="40" t="s">
        <v>516</v>
      </c>
      <c r="H15131" s="41" t="s">
        <v>277</v>
      </c>
      <c r="I15131" s="42" t="s">
        <v>517</v>
      </c>
      <c r="J15131" s="43" t="s">
        <v>23</v>
      </c>
      <c r="K15131" s="44">
        <v>210</v>
      </c>
      <c r="L15131" s="45">
        <v>22799.341017770916</v>
      </c>
      <c r="M15131" s="46">
        <v>24116.049721746422</v>
      </c>
      <c r="N15131" s="45"/>
      <c r="O15131" s="46"/>
    </row>
    <row r="15132" spans="1:15" x14ac:dyDescent="0.2">
      <c r="A15132" s="11" t="str">
        <f t="shared" si="1422"/>
        <v>9412104 - Region Midtjylland3 år</v>
      </c>
      <c r="B15132" s="12" t="str">
        <f t="shared" si="1423"/>
        <v>941210</v>
      </c>
      <c r="C15132" s="14">
        <f t="shared" si="1424"/>
        <v>0</v>
      </c>
      <c r="D15132" s="14">
        <f t="shared" si="1425"/>
        <v>0</v>
      </c>
      <c r="E15132" s="19" t="str">
        <f t="shared" si="1426"/>
        <v>941210 - Medhjælp i køkken</v>
      </c>
      <c r="F15132" s="19" t="str">
        <f t="shared" si="1427"/>
        <v>3 år</v>
      </c>
      <c r="G15132" s="40" t="s">
        <v>516</v>
      </c>
      <c r="H15132" s="41" t="s">
        <v>277</v>
      </c>
      <c r="I15132" s="42" t="s">
        <v>517</v>
      </c>
      <c r="J15132" s="43" t="s">
        <v>14</v>
      </c>
      <c r="K15132" s="44">
        <v>151</v>
      </c>
      <c r="L15132" s="45">
        <v>23592.011502241719</v>
      </c>
      <c r="M15132" s="46">
        <v>24912.467291410136</v>
      </c>
      <c r="N15132" s="45"/>
      <c r="O15132" s="46"/>
    </row>
    <row r="15133" spans="1:15" x14ac:dyDescent="0.2">
      <c r="A15133" s="11" t="str">
        <f t="shared" si="1422"/>
        <v>9412104 - Region Midtjylland4 år</v>
      </c>
      <c r="B15133" s="12" t="str">
        <f t="shared" si="1423"/>
        <v>941210</v>
      </c>
      <c r="C15133" s="14">
        <f t="shared" si="1424"/>
        <v>0</v>
      </c>
      <c r="D15133" s="14">
        <f t="shared" si="1425"/>
        <v>0</v>
      </c>
      <c r="E15133" s="19" t="str">
        <f t="shared" si="1426"/>
        <v>941210 - Medhjælp i køkken</v>
      </c>
      <c r="F15133" s="19" t="str">
        <f t="shared" si="1427"/>
        <v>4 år</v>
      </c>
      <c r="G15133" s="40" t="s">
        <v>516</v>
      </c>
      <c r="H15133" s="41" t="s">
        <v>277</v>
      </c>
      <c r="I15133" s="42" t="s">
        <v>517</v>
      </c>
      <c r="J15133" s="43" t="s">
        <v>24</v>
      </c>
      <c r="K15133" s="44">
        <v>152</v>
      </c>
      <c r="L15133" s="45">
        <v>23483.085053501101</v>
      </c>
      <c r="M15133" s="46">
        <v>24831.951128098473</v>
      </c>
      <c r="N15133" s="45"/>
      <c r="O15133" s="46"/>
    </row>
    <row r="15134" spans="1:15" x14ac:dyDescent="0.2">
      <c r="A15134" s="11" t="str">
        <f t="shared" si="1422"/>
        <v>9412104 - Region Midtjylland5-9 år</v>
      </c>
      <c r="B15134" s="12" t="str">
        <f t="shared" si="1423"/>
        <v>941210</v>
      </c>
      <c r="C15134" s="14">
        <f t="shared" si="1424"/>
        <v>0</v>
      </c>
      <c r="D15134" s="14">
        <f t="shared" si="1425"/>
        <v>0</v>
      </c>
      <c r="E15134" s="19" t="str">
        <f t="shared" si="1426"/>
        <v>941210 - Medhjælp i køkken</v>
      </c>
      <c r="F15134" s="19" t="str">
        <f t="shared" si="1427"/>
        <v>5-9 år</v>
      </c>
      <c r="G15134" s="40" t="s">
        <v>516</v>
      </c>
      <c r="H15134" s="41" t="s">
        <v>277</v>
      </c>
      <c r="I15134" s="42" t="s">
        <v>517</v>
      </c>
      <c r="J15134" s="43" t="s">
        <v>15</v>
      </c>
      <c r="K15134" s="44">
        <v>283</v>
      </c>
      <c r="L15134" s="45">
        <v>23767.779149924409</v>
      </c>
      <c r="M15134" s="46">
        <v>25145.590639377875</v>
      </c>
      <c r="N15134" s="45"/>
      <c r="O15134" s="46"/>
    </row>
    <row r="15135" spans="1:15" x14ac:dyDescent="0.2">
      <c r="A15135" s="11" t="str">
        <f t="shared" si="1422"/>
        <v>9412104 - Region Midtjylland0-4 år</v>
      </c>
      <c r="B15135" s="12" t="str">
        <f t="shared" si="1423"/>
        <v>941210</v>
      </c>
      <c r="C15135" s="14">
        <f t="shared" si="1424"/>
        <v>0</v>
      </c>
      <c r="D15135" s="14">
        <f t="shared" si="1425"/>
        <v>0</v>
      </c>
      <c r="E15135" s="19" t="str">
        <f t="shared" si="1426"/>
        <v>941210 - Medhjælp i køkken</v>
      </c>
      <c r="F15135" s="19" t="str">
        <f t="shared" si="1427"/>
        <v>0-4 år</v>
      </c>
      <c r="G15135" s="40" t="s">
        <v>516</v>
      </c>
      <c r="H15135" s="41" t="s">
        <v>277</v>
      </c>
      <c r="I15135" s="42" t="s">
        <v>517</v>
      </c>
      <c r="J15135" s="43" t="s">
        <v>16</v>
      </c>
      <c r="K15135" s="44">
        <v>1038</v>
      </c>
      <c r="L15135" s="45">
        <v>22659.893738742696</v>
      </c>
      <c r="M15135" s="46">
        <v>23968.760460161036</v>
      </c>
      <c r="N15135" s="45"/>
      <c r="O15135" s="46"/>
    </row>
    <row r="15136" spans="1:15" x14ac:dyDescent="0.2">
      <c r="A15136" s="11" t="str">
        <f t="shared" si="1422"/>
        <v>9412104 - Region Midtjylland10-14 år</v>
      </c>
      <c r="B15136" s="12" t="str">
        <f t="shared" si="1423"/>
        <v>941210</v>
      </c>
      <c r="C15136" s="14">
        <f t="shared" si="1424"/>
        <v>0</v>
      </c>
      <c r="D15136" s="14">
        <f t="shared" si="1425"/>
        <v>0</v>
      </c>
      <c r="E15136" s="19" t="str">
        <f t="shared" si="1426"/>
        <v>941210 - Medhjælp i køkken</v>
      </c>
      <c r="F15136" s="19" t="str">
        <f t="shared" si="1427"/>
        <v>10-14 år</v>
      </c>
      <c r="G15136" s="40" t="s">
        <v>516</v>
      </c>
      <c r="H15136" s="41" t="s">
        <v>277</v>
      </c>
      <c r="I15136" s="42" t="s">
        <v>517</v>
      </c>
      <c r="J15136" s="43" t="s">
        <v>17</v>
      </c>
      <c r="K15136" s="44">
        <v>114</v>
      </c>
      <c r="L15136" s="45">
        <v>25297.771191050491</v>
      </c>
      <c r="M15136" s="46">
        <v>26796.73502557211</v>
      </c>
      <c r="N15136" s="45"/>
      <c r="O15136" s="46"/>
    </row>
    <row r="15137" spans="1:15" x14ac:dyDescent="0.2">
      <c r="A15137" s="11" t="str">
        <f t="shared" si="1422"/>
        <v>9412104 - Region Midtjylland15-20 år</v>
      </c>
      <c r="B15137" s="12" t="str">
        <f t="shared" si="1423"/>
        <v>941210</v>
      </c>
      <c r="C15137" s="14">
        <f t="shared" si="1424"/>
        <v>0</v>
      </c>
      <c r="D15137" s="14">
        <f t="shared" si="1425"/>
        <v>0</v>
      </c>
      <c r="E15137" s="19" t="str">
        <f t="shared" si="1426"/>
        <v>941210 - Medhjælp i køkken</v>
      </c>
      <c r="F15137" s="19" t="str">
        <f t="shared" si="1427"/>
        <v>15-20 år</v>
      </c>
      <c r="G15137" s="40" t="s">
        <v>516</v>
      </c>
      <c r="H15137" s="41" t="s">
        <v>277</v>
      </c>
      <c r="I15137" s="42" t="s">
        <v>517</v>
      </c>
      <c r="J15137" s="43" t="s">
        <v>18</v>
      </c>
      <c r="K15137" s="44">
        <v>87</v>
      </c>
      <c r="L15137" s="45">
        <v>25921.502512842348</v>
      </c>
      <c r="M15137" s="46">
        <v>27314.051052617917</v>
      </c>
      <c r="N15137" s="45"/>
      <c r="O15137" s="46"/>
    </row>
    <row r="15138" spans="1:15" x14ac:dyDescent="0.2">
      <c r="A15138" s="11" t="str">
        <f t="shared" si="1422"/>
        <v>9412104 - Region Midtjylland20-24 år</v>
      </c>
      <c r="B15138" s="12" t="str">
        <f t="shared" si="1423"/>
        <v>941210</v>
      </c>
      <c r="C15138" s="14">
        <f t="shared" si="1424"/>
        <v>0</v>
      </c>
      <c r="D15138" s="14">
        <f t="shared" si="1425"/>
        <v>0</v>
      </c>
      <c r="E15138" s="19" t="str">
        <f t="shared" si="1426"/>
        <v>941210 - Medhjælp i køkken</v>
      </c>
      <c r="F15138" s="19" t="str">
        <f t="shared" si="1427"/>
        <v>20-24 år</v>
      </c>
      <c r="G15138" s="40" t="s">
        <v>516</v>
      </c>
      <c r="H15138" s="41" t="s">
        <v>277</v>
      </c>
      <c r="I15138" s="42" t="s">
        <v>517</v>
      </c>
      <c r="J15138" s="43" t="s">
        <v>19</v>
      </c>
      <c r="K15138" s="44">
        <v>77</v>
      </c>
      <c r="L15138" s="45">
        <v>24504.209975054422</v>
      </c>
      <c r="M15138" s="46">
        <v>26003.080614164206</v>
      </c>
      <c r="N15138" s="45"/>
      <c r="O15138" s="46"/>
    </row>
    <row r="15139" spans="1:15" x14ac:dyDescent="0.2">
      <c r="A15139" s="11" t="str">
        <f t="shared" si="1422"/>
        <v>9412104 - Region Midtjylland25 år og derover</v>
      </c>
      <c r="B15139" s="12" t="str">
        <f t="shared" si="1423"/>
        <v>941210</v>
      </c>
      <c r="C15139" s="14">
        <f t="shared" si="1424"/>
        <v>0</v>
      </c>
      <c r="D15139" s="14">
        <f t="shared" si="1425"/>
        <v>0</v>
      </c>
      <c r="E15139" s="19" t="str">
        <f t="shared" si="1426"/>
        <v>941210 - Medhjælp i køkken</v>
      </c>
      <c r="F15139" s="19" t="str">
        <f t="shared" si="1427"/>
        <v>25 år og derover</v>
      </c>
      <c r="G15139" s="40" t="s">
        <v>516</v>
      </c>
      <c r="H15139" s="41" t="s">
        <v>277</v>
      </c>
      <c r="I15139" s="42" t="s">
        <v>517</v>
      </c>
      <c r="J15139" s="43" t="s">
        <v>9</v>
      </c>
      <c r="K15139" s="44">
        <v>270</v>
      </c>
      <c r="L15139" s="45">
        <v>26180.585161692277</v>
      </c>
      <c r="M15139" s="46">
        <v>27679.891589718391</v>
      </c>
      <c r="N15139" s="45"/>
      <c r="O15139" s="46"/>
    </row>
    <row r="15140" spans="1:15" x14ac:dyDescent="0.2">
      <c r="A15140" s="11" t="str">
        <f t="shared" si="1422"/>
        <v>9412104 - Region MidtjyllandAlle uanset erf.</v>
      </c>
      <c r="B15140" s="12" t="str">
        <f t="shared" si="1423"/>
        <v>941210</v>
      </c>
      <c r="C15140" s="14">
        <f t="shared" si="1424"/>
        <v>0</v>
      </c>
      <c r="D15140" s="14">
        <f t="shared" si="1425"/>
        <v>0</v>
      </c>
      <c r="E15140" s="19" t="str">
        <f t="shared" si="1426"/>
        <v>941210 - Medhjælp i køkken</v>
      </c>
      <c r="F15140" s="19" t="str">
        <f t="shared" si="1427"/>
        <v>Alle uanset erf.</v>
      </c>
      <c r="G15140" s="40" t="s">
        <v>516</v>
      </c>
      <c r="H15140" s="41" t="s">
        <v>277</v>
      </c>
      <c r="I15140" s="42" t="s">
        <v>517</v>
      </c>
      <c r="J15140" s="43" t="s">
        <v>10</v>
      </c>
      <c r="K15140" s="44">
        <v>1869</v>
      </c>
      <c r="L15140" s="45">
        <v>23523.139213133643</v>
      </c>
      <c r="M15140" s="46">
        <v>24860.001246040763</v>
      </c>
      <c r="N15140" s="45"/>
      <c r="O15140" s="46"/>
    </row>
    <row r="15141" spans="1:15" x14ac:dyDescent="0.2">
      <c r="A15141" s="11" t="str">
        <f t="shared" si="1422"/>
        <v>9412105 - Region NordjyllandUnder 1 år</v>
      </c>
      <c r="B15141" s="12" t="str">
        <f t="shared" si="1423"/>
        <v>941210</v>
      </c>
      <c r="C15141" s="14">
        <f t="shared" si="1424"/>
        <v>0</v>
      </c>
      <c r="D15141" s="14">
        <f t="shared" si="1425"/>
        <v>0</v>
      </c>
      <c r="E15141" s="19" t="str">
        <f t="shared" si="1426"/>
        <v>941210 - Medhjælp i køkken</v>
      </c>
      <c r="F15141" s="19" t="str">
        <f t="shared" si="1427"/>
        <v>Under 1 år</v>
      </c>
      <c r="G15141" s="40" t="s">
        <v>516</v>
      </c>
      <c r="H15141" s="41" t="s">
        <v>277</v>
      </c>
      <c r="I15141" s="42" t="s">
        <v>21</v>
      </c>
      <c r="J15141" s="43" t="s">
        <v>13</v>
      </c>
      <c r="K15141" s="44">
        <v>96</v>
      </c>
      <c r="L15141" s="45">
        <v>22922.562325756138</v>
      </c>
      <c r="M15141" s="46">
        <v>24154.002543345054</v>
      </c>
      <c r="N15141" s="45"/>
      <c r="O15141" s="46"/>
    </row>
    <row r="15142" spans="1:15" x14ac:dyDescent="0.2">
      <c r="A15142" s="11" t="str">
        <f t="shared" si="1422"/>
        <v>9412105 - Region Nordjylland1 år</v>
      </c>
      <c r="B15142" s="12" t="str">
        <f t="shared" si="1423"/>
        <v>941210</v>
      </c>
      <c r="C15142" s="14">
        <f t="shared" si="1424"/>
        <v>0</v>
      </c>
      <c r="D15142" s="14">
        <f t="shared" si="1425"/>
        <v>0</v>
      </c>
      <c r="E15142" s="19" t="str">
        <f t="shared" si="1426"/>
        <v>941210 - Medhjælp i køkken</v>
      </c>
      <c r="F15142" s="19" t="str">
        <f t="shared" si="1427"/>
        <v>1 år</v>
      </c>
      <c r="G15142" s="40" t="s">
        <v>516</v>
      </c>
      <c r="H15142" s="41" t="s">
        <v>277</v>
      </c>
      <c r="I15142" s="42" t="s">
        <v>21</v>
      </c>
      <c r="J15142" s="43" t="s">
        <v>22</v>
      </c>
      <c r="K15142" s="44">
        <v>97</v>
      </c>
      <c r="L15142" s="45">
        <v>22884.4856516531</v>
      </c>
      <c r="M15142" s="46">
        <v>24188.730254762439</v>
      </c>
      <c r="N15142" s="45"/>
      <c r="O15142" s="46"/>
    </row>
    <row r="15143" spans="1:15" x14ac:dyDescent="0.2">
      <c r="A15143" s="11" t="str">
        <f t="shared" si="1422"/>
        <v>9412105 - Region Nordjylland2 år</v>
      </c>
      <c r="B15143" s="12" t="str">
        <f t="shared" si="1423"/>
        <v>941210</v>
      </c>
      <c r="C15143" s="14">
        <f t="shared" si="1424"/>
        <v>0</v>
      </c>
      <c r="D15143" s="14">
        <f t="shared" si="1425"/>
        <v>0</v>
      </c>
      <c r="E15143" s="19" t="str">
        <f t="shared" si="1426"/>
        <v>941210 - Medhjælp i køkken</v>
      </c>
      <c r="F15143" s="19" t="str">
        <f t="shared" si="1427"/>
        <v>2 år</v>
      </c>
      <c r="G15143" s="40" t="s">
        <v>516</v>
      </c>
      <c r="H15143" s="41" t="s">
        <v>277</v>
      </c>
      <c r="I15143" s="42" t="s">
        <v>21</v>
      </c>
      <c r="J15143" s="43" t="s">
        <v>23</v>
      </c>
      <c r="K15143" s="44">
        <v>92</v>
      </c>
      <c r="L15143" s="45">
        <v>23229.177800759444</v>
      </c>
      <c r="M15143" s="46">
        <v>24617.066853820219</v>
      </c>
      <c r="N15143" s="45"/>
      <c r="O15143" s="46"/>
    </row>
    <row r="15144" spans="1:15" x14ac:dyDescent="0.2">
      <c r="A15144" s="11" t="str">
        <f t="shared" si="1422"/>
        <v>9412105 - Region Nordjylland3 år</v>
      </c>
      <c r="B15144" s="12" t="str">
        <f t="shared" si="1423"/>
        <v>941210</v>
      </c>
      <c r="C15144" s="14">
        <f t="shared" si="1424"/>
        <v>0</v>
      </c>
      <c r="D15144" s="14">
        <f t="shared" si="1425"/>
        <v>0</v>
      </c>
      <c r="E15144" s="19" t="str">
        <f t="shared" si="1426"/>
        <v>941210 - Medhjælp i køkken</v>
      </c>
      <c r="F15144" s="19" t="str">
        <f t="shared" si="1427"/>
        <v>3 år</v>
      </c>
      <c r="G15144" s="40" t="s">
        <v>516</v>
      </c>
      <c r="H15144" s="41" t="s">
        <v>277</v>
      </c>
      <c r="I15144" s="42" t="s">
        <v>21</v>
      </c>
      <c r="J15144" s="43" t="s">
        <v>14</v>
      </c>
      <c r="K15144" s="44">
        <v>92</v>
      </c>
      <c r="L15144" s="45">
        <v>23679.957969020852</v>
      </c>
      <c r="M15144" s="46">
        <v>25048.110260891925</v>
      </c>
      <c r="N15144" s="45"/>
      <c r="O15144" s="46"/>
    </row>
    <row r="15145" spans="1:15" x14ac:dyDescent="0.2">
      <c r="A15145" s="11" t="str">
        <f t="shared" si="1422"/>
        <v>9412105 - Region Nordjylland4 år</v>
      </c>
      <c r="B15145" s="12" t="str">
        <f t="shared" si="1423"/>
        <v>941210</v>
      </c>
      <c r="C15145" s="14">
        <f t="shared" si="1424"/>
        <v>0</v>
      </c>
      <c r="D15145" s="14">
        <f t="shared" si="1425"/>
        <v>0</v>
      </c>
      <c r="E15145" s="19" t="str">
        <f t="shared" si="1426"/>
        <v>941210 - Medhjælp i køkken</v>
      </c>
      <c r="F15145" s="19" t="str">
        <f t="shared" si="1427"/>
        <v>4 år</v>
      </c>
      <c r="G15145" s="40" t="s">
        <v>516</v>
      </c>
      <c r="H15145" s="41" t="s">
        <v>277</v>
      </c>
      <c r="I15145" s="42" t="s">
        <v>21</v>
      </c>
      <c r="J15145" s="43" t="s">
        <v>24</v>
      </c>
      <c r="K15145" s="44">
        <v>50</v>
      </c>
      <c r="L15145" s="45">
        <v>23786.48778909738</v>
      </c>
      <c r="M15145" s="46">
        <v>25198.988238942409</v>
      </c>
      <c r="N15145" s="45"/>
      <c r="O15145" s="46"/>
    </row>
    <row r="15146" spans="1:15" x14ac:dyDescent="0.2">
      <c r="A15146" s="11" t="str">
        <f t="shared" si="1422"/>
        <v>9412105 - Region Nordjylland5-9 år</v>
      </c>
      <c r="B15146" s="12" t="str">
        <f t="shared" si="1423"/>
        <v>941210</v>
      </c>
      <c r="C15146" s="14">
        <f t="shared" si="1424"/>
        <v>0</v>
      </c>
      <c r="D15146" s="14">
        <f t="shared" si="1425"/>
        <v>0</v>
      </c>
      <c r="E15146" s="19" t="str">
        <f t="shared" si="1426"/>
        <v>941210 - Medhjælp i køkken</v>
      </c>
      <c r="F15146" s="19" t="str">
        <f t="shared" si="1427"/>
        <v>5-9 år</v>
      </c>
      <c r="G15146" s="40" t="s">
        <v>516</v>
      </c>
      <c r="H15146" s="41" t="s">
        <v>277</v>
      </c>
      <c r="I15146" s="42" t="s">
        <v>21</v>
      </c>
      <c r="J15146" s="43" t="s">
        <v>15</v>
      </c>
      <c r="K15146" s="44">
        <v>103</v>
      </c>
      <c r="L15146" s="45">
        <v>23668.414889085278</v>
      </c>
      <c r="M15146" s="46">
        <v>25017.476982760738</v>
      </c>
      <c r="N15146" s="45"/>
      <c r="O15146" s="46"/>
    </row>
    <row r="15147" spans="1:15" x14ac:dyDescent="0.2">
      <c r="A15147" s="11" t="str">
        <f t="shared" si="1422"/>
        <v>9412105 - Region Nordjylland0-4 år</v>
      </c>
      <c r="B15147" s="12" t="str">
        <f t="shared" si="1423"/>
        <v>941210</v>
      </c>
      <c r="C15147" s="14">
        <f t="shared" si="1424"/>
        <v>0</v>
      </c>
      <c r="D15147" s="14">
        <f t="shared" si="1425"/>
        <v>0</v>
      </c>
      <c r="E15147" s="19" t="str">
        <f t="shared" si="1426"/>
        <v>941210 - Medhjælp i køkken</v>
      </c>
      <c r="F15147" s="19" t="str">
        <f t="shared" si="1427"/>
        <v>0-4 år</v>
      </c>
      <c r="G15147" s="40" t="s">
        <v>516</v>
      </c>
      <c r="H15147" s="41" t="s">
        <v>277</v>
      </c>
      <c r="I15147" s="42" t="s">
        <v>21</v>
      </c>
      <c r="J15147" s="43" t="s">
        <v>16</v>
      </c>
      <c r="K15147" s="44">
        <v>427</v>
      </c>
      <c r="L15147" s="45">
        <v>23215.749486242225</v>
      </c>
      <c r="M15147" s="46">
        <v>24535.70537729382</v>
      </c>
      <c r="N15147" s="45"/>
      <c r="O15147" s="46"/>
    </row>
    <row r="15148" spans="1:15" x14ac:dyDescent="0.2">
      <c r="A15148" s="11" t="str">
        <f t="shared" si="1422"/>
        <v>9412105 - Region Nordjylland10-14 år</v>
      </c>
      <c r="B15148" s="12" t="str">
        <f t="shared" si="1423"/>
        <v>941210</v>
      </c>
      <c r="C15148" s="14">
        <f t="shared" si="1424"/>
        <v>0</v>
      </c>
      <c r="D15148" s="14">
        <f t="shared" si="1425"/>
        <v>0</v>
      </c>
      <c r="E15148" s="19" t="str">
        <f t="shared" si="1426"/>
        <v>941210 - Medhjælp i køkken</v>
      </c>
      <c r="F15148" s="19" t="str">
        <f t="shared" si="1427"/>
        <v>10-14 år</v>
      </c>
      <c r="G15148" s="40" t="s">
        <v>516</v>
      </c>
      <c r="H15148" s="41" t="s">
        <v>277</v>
      </c>
      <c r="I15148" s="42" t="s">
        <v>21</v>
      </c>
      <c r="J15148" s="43" t="s">
        <v>17</v>
      </c>
      <c r="K15148" s="44">
        <v>22</v>
      </c>
      <c r="L15148" s="45">
        <v>25262.722310427234</v>
      </c>
      <c r="M15148" s="46">
        <v>26741.56063082995</v>
      </c>
      <c r="N15148" s="45"/>
      <c r="O15148" s="46"/>
    </row>
    <row r="15149" spans="1:15" x14ac:dyDescent="0.2">
      <c r="A15149" s="11" t="str">
        <f t="shared" si="1422"/>
        <v>9412105 - Region Nordjylland15-20 år</v>
      </c>
      <c r="B15149" s="12" t="str">
        <f t="shared" si="1423"/>
        <v>941210</v>
      </c>
      <c r="C15149" s="14">
        <f t="shared" si="1424"/>
        <v>0</v>
      </c>
      <c r="D15149" s="14">
        <f t="shared" si="1425"/>
        <v>0</v>
      </c>
      <c r="E15149" s="19" t="str">
        <f t="shared" si="1426"/>
        <v>941210 - Medhjælp i køkken</v>
      </c>
      <c r="F15149" s="19" t="str">
        <f t="shared" si="1427"/>
        <v>15-20 år</v>
      </c>
      <c r="G15149" s="40" t="s">
        <v>516</v>
      </c>
      <c r="H15149" s="41" t="s">
        <v>277</v>
      </c>
      <c r="I15149" s="42" t="s">
        <v>21</v>
      </c>
      <c r="J15149" s="43" t="s">
        <v>18</v>
      </c>
      <c r="K15149" s="44">
        <v>18</v>
      </c>
      <c r="L15149" s="45">
        <v>25770.624474854056</v>
      </c>
      <c r="M15149" s="46">
        <v>27155.067582030544</v>
      </c>
      <c r="N15149" s="45"/>
      <c r="O15149" s="46"/>
    </row>
    <row r="15150" spans="1:15" x14ac:dyDescent="0.2">
      <c r="A15150" s="11" t="str">
        <f t="shared" si="1422"/>
        <v>9412105 - Region Nordjylland20-24 år</v>
      </c>
      <c r="B15150" s="12" t="str">
        <f t="shared" si="1423"/>
        <v>941210</v>
      </c>
      <c r="C15150" s="14">
        <f t="shared" si="1424"/>
        <v>0</v>
      </c>
      <c r="D15150" s="14">
        <f t="shared" si="1425"/>
        <v>0</v>
      </c>
      <c r="E15150" s="19" t="str">
        <f t="shared" si="1426"/>
        <v>941210 - Medhjælp i køkken</v>
      </c>
      <c r="F15150" s="19" t="str">
        <f t="shared" si="1427"/>
        <v>20-24 år</v>
      </c>
      <c r="G15150" s="40" t="s">
        <v>516</v>
      </c>
      <c r="H15150" s="41" t="s">
        <v>277</v>
      </c>
      <c r="I15150" s="42" t="s">
        <v>21</v>
      </c>
      <c r="J15150" s="43" t="s">
        <v>19</v>
      </c>
      <c r="K15150" s="44">
        <v>24</v>
      </c>
      <c r="L15150" s="45">
        <v>26746.042386394831</v>
      </c>
      <c r="M15150" s="46">
        <v>28182.886653099555</v>
      </c>
      <c r="N15150" s="45"/>
      <c r="O15150" s="46"/>
    </row>
    <row r="15151" spans="1:15" x14ac:dyDescent="0.2">
      <c r="A15151" s="11" t="str">
        <f t="shared" si="1422"/>
        <v>9412105 - Region Nordjylland25 år og derover</v>
      </c>
      <c r="B15151" s="12" t="str">
        <f t="shared" si="1423"/>
        <v>941210</v>
      </c>
      <c r="C15151" s="14">
        <f t="shared" si="1424"/>
        <v>0</v>
      </c>
      <c r="D15151" s="14">
        <f t="shared" si="1425"/>
        <v>0</v>
      </c>
      <c r="E15151" s="19" t="str">
        <f t="shared" si="1426"/>
        <v>941210 - Medhjælp i køkken</v>
      </c>
      <c r="F15151" s="19" t="str">
        <f t="shared" si="1427"/>
        <v>25 år og derover</v>
      </c>
      <c r="G15151" s="40" t="s">
        <v>516</v>
      </c>
      <c r="H15151" s="41" t="s">
        <v>277</v>
      </c>
      <c r="I15151" s="42" t="s">
        <v>21</v>
      </c>
      <c r="J15151" s="43" t="s">
        <v>9</v>
      </c>
      <c r="K15151" s="44">
        <v>100</v>
      </c>
      <c r="L15151" s="45">
        <v>24807.177619112503</v>
      </c>
      <c r="M15151" s="46">
        <v>26139.862672856339</v>
      </c>
      <c r="N15151" s="45"/>
      <c r="O15151" s="46"/>
    </row>
    <row r="15152" spans="1:15" x14ac:dyDescent="0.2">
      <c r="A15152" s="11" t="str">
        <f t="shared" si="1422"/>
        <v>9412105 - Region NordjyllandAlle uanset erf.</v>
      </c>
      <c r="B15152" s="12" t="str">
        <f t="shared" si="1423"/>
        <v>941210</v>
      </c>
      <c r="C15152" s="14">
        <f t="shared" si="1424"/>
        <v>0</v>
      </c>
      <c r="D15152" s="14">
        <f t="shared" si="1425"/>
        <v>0</v>
      </c>
      <c r="E15152" s="19" t="str">
        <f t="shared" si="1426"/>
        <v>941210 - Medhjælp i køkken</v>
      </c>
      <c r="F15152" s="19" t="str">
        <f t="shared" si="1427"/>
        <v>Alle uanset erf.</v>
      </c>
      <c r="G15152" s="40" t="s">
        <v>516</v>
      </c>
      <c r="H15152" s="41" t="s">
        <v>277</v>
      </c>
      <c r="I15152" s="42" t="s">
        <v>21</v>
      </c>
      <c r="J15152" s="43" t="s">
        <v>10</v>
      </c>
      <c r="K15152" s="44">
        <v>694</v>
      </c>
      <c r="L15152" s="45">
        <v>23550.27678510901</v>
      </c>
      <c r="M15152" s="46">
        <v>24939.887661834429</v>
      </c>
      <c r="N15152" s="45"/>
      <c r="O15152" s="46"/>
    </row>
    <row r="15153" spans="1:15" x14ac:dyDescent="0.2">
      <c r="A15153" s="11" t="str">
        <f t="shared" si="1422"/>
        <v>9412106 - Alle regionerUnder 1 år</v>
      </c>
      <c r="B15153" s="12" t="str">
        <f t="shared" si="1423"/>
        <v>941210</v>
      </c>
      <c r="C15153" s="14">
        <f t="shared" si="1424"/>
        <v>0</v>
      </c>
      <c r="D15153" s="14">
        <f t="shared" si="1425"/>
        <v>0</v>
      </c>
      <c r="E15153" s="19" t="str">
        <f t="shared" si="1426"/>
        <v>941210 - Medhjælp i køkken</v>
      </c>
      <c r="F15153" s="19" t="str">
        <f t="shared" si="1427"/>
        <v>Under 1 år</v>
      </c>
      <c r="G15153" s="40" t="s">
        <v>516</v>
      </c>
      <c r="H15153" s="41" t="s">
        <v>277</v>
      </c>
      <c r="I15153" s="42" t="s">
        <v>11</v>
      </c>
      <c r="J15153" s="43" t="s">
        <v>13</v>
      </c>
      <c r="K15153" s="44">
        <v>1608</v>
      </c>
      <c r="L15153" s="45">
        <v>22334.647362898217</v>
      </c>
      <c r="M15153" s="46">
        <v>23605.038781973639</v>
      </c>
      <c r="N15153" s="45"/>
      <c r="O15153" s="46"/>
    </row>
    <row r="15154" spans="1:15" x14ac:dyDescent="0.2">
      <c r="A15154" s="11" t="str">
        <f t="shared" si="1422"/>
        <v>9412106 - Alle regioner1 år</v>
      </c>
      <c r="B15154" s="12" t="str">
        <f t="shared" si="1423"/>
        <v>941210</v>
      </c>
      <c r="C15154" s="14">
        <f t="shared" si="1424"/>
        <v>0</v>
      </c>
      <c r="D15154" s="14">
        <f t="shared" si="1425"/>
        <v>0</v>
      </c>
      <c r="E15154" s="19" t="str">
        <f t="shared" si="1426"/>
        <v>941210 - Medhjælp i køkken</v>
      </c>
      <c r="F15154" s="19" t="str">
        <f t="shared" si="1427"/>
        <v>1 år</v>
      </c>
      <c r="G15154" s="40" t="s">
        <v>516</v>
      </c>
      <c r="H15154" s="41" t="s">
        <v>277</v>
      </c>
      <c r="I15154" s="42" t="s">
        <v>11</v>
      </c>
      <c r="J15154" s="43" t="s">
        <v>22</v>
      </c>
      <c r="K15154" s="44">
        <v>1244</v>
      </c>
      <c r="L15154" s="45">
        <v>22791.265439455365</v>
      </c>
      <c r="M15154" s="46">
        <v>24101.423763161649</v>
      </c>
      <c r="N15154" s="45"/>
      <c r="O15154" s="46"/>
    </row>
    <row r="15155" spans="1:15" x14ac:dyDescent="0.2">
      <c r="A15155" s="11" t="str">
        <f t="shared" si="1422"/>
        <v>9412106 - Alle regioner2 år</v>
      </c>
      <c r="B15155" s="12" t="str">
        <f t="shared" si="1423"/>
        <v>941210</v>
      </c>
      <c r="C15155" s="14">
        <f t="shared" si="1424"/>
        <v>0</v>
      </c>
      <c r="D15155" s="14">
        <f t="shared" si="1425"/>
        <v>0</v>
      </c>
      <c r="E15155" s="19" t="str">
        <f t="shared" si="1426"/>
        <v>941210 - Medhjælp i køkken</v>
      </c>
      <c r="F15155" s="19" t="str">
        <f t="shared" si="1427"/>
        <v>2 år</v>
      </c>
      <c r="G15155" s="40" t="s">
        <v>516</v>
      </c>
      <c r="H15155" s="41" t="s">
        <v>277</v>
      </c>
      <c r="I15155" s="42" t="s">
        <v>11</v>
      </c>
      <c r="J15155" s="43" t="s">
        <v>23</v>
      </c>
      <c r="K15155" s="44">
        <v>983</v>
      </c>
      <c r="L15155" s="45">
        <v>23142.916929179912</v>
      </c>
      <c r="M15155" s="46">
        <v>24415.637880973642</v>
      </c>
      <c r="N15155" s="45"/>
      <c r="O15155" s="46"/>
    </row>
    <row r="15156" spans="1:15" x14ac:dyDescent="0.2">
      <c r="A15156" s="11" t="str">
        <f t="shared" si="1422"/>
        <v>9412106 - Alle regioner3 år</v>
      </c>
      <c r="B15156" s="12" t="str">
        <f t="shared" si="1423"/>
        <v>941210</v>
      </c>
      <c r="C15156" s="14">
        <f t="shared" si="1424"/>
        <v>0</v>
      </c>
      <c r="D15156" s="14">
        <f t="shared" si="1425"/>
        <v>0</v>
      </c>
      <c r="E15156" s="19" t="str">
        <f t="shared" si="1426"/>
        <v>941210 - Medhjælp i køkken</v>
      </c>
      <c r="F15156" s="19" t="str">
        <f t="shared" si="1427"/>
        <v>3 år</v>
      </c>
      <c r="G15156" s="40" t="s">
        <v>516</v>
      </c>
      <c r="H15156" s="41" t="s">
        <v>277</v>
      </c>
      <c r="I15156" s="42" t="s">
        <v>11</v>
      </c>
      <c r="J15156" s="43" t="s">
        <v>14</v>
      </c>
      <c r="K15156" s="44">
        <v>867</v>
      </c>
      <c r="L15156" s="45">
        <v>23822.593480377633</v>
      </c>
      <c r="M15156" s="46">
        <v>25203.927705860799</v>
      </c>
      <c r="N15156" s="45"/>
      <c r="O15156" s="46"/>
    </row>
    <row r="15157" spans="1:15" x14ac:dyDescent="0.2">
      <c r="A15157" s="11" t="str">
        <f t="shared" si="1422"/>
        <v>9412106 - Alle regioner4 år</v>
      </c>
      <c r="B15157" s="12" t="str">
        <f t="shared" si="1423"/>
        <v>941210</v>
      </c>
      <c r="C15157" s="14">
        <f t="shared" si="1424"/>
        <v>0</v>
      </c>
      <c r="D15157" s="14">
        <f t="shared" si="1425"/>
        <v>0</v>
      </c>
      <c r="E15157" s="19" t="str">
        <f t="shared" si="1426"/>
        <v>941210 - Medhjælp i køkken</v>
      </c>
      <c r="F15157" s="19" t="str">
        <f t="shared" si="1427"/>
        <v>4 år</v>
      </c>
      <c r="G15157" s="40" t="s">
        <v>516</v>
      </c>
      <c r="H15157" s="41" t="s">
        <v>277</v>
      </c>
      <c r="I15157" s="42" t="s">
        <v>11</v>
      </c>
      <c r="J15157" s="43" t="s">
        <v>24</v>
      </c>
      <c r="K15157" s="44">
        <v>688</v>
      </c>
      <c r="L15157" s="45">
        <v>23743.669347778829</v>
      </c>
      <c r="M15157" s="46">
        <v>25150.416677082711</v>
      </c>
      <c r="N15157" s="45"/>
      <c r="O15157" s="46"/>
    </row>
    <row r="15158" spans="1:15" x14ac:dyDescent="0.2">
      <c r="A15158" s="11" t="str">
        <f t="shared" si="1422"/>
        <v>9412106 - Alle regioner5-9 år</v>
      </c>
      <c r="B15158" s="12" t="str">
        <f t="shared" si="1423"/>
        <v>941210</v>
      </c>
      <c r="C15158" s="14">
        <f t="shared" si="1424"/>
        <v>0</v>
      </c>
      <c r="D15158" s="14">
        <f t="shared" si="1425"/>
        <v>0</v>
      </c>
      <c r="E15158" s="19" t="str">
        <f t="shared" si="1426"/>
        <v>941210 - Medhjælp i køkken</v>
      </c>
      <c r="F15158" s="19" t="str">
        <f t="shared" si="1427"/>
        <v>5-9 år</v>
      </c>
      <c r="G15158" s="40" t="s">
        <v>516</v>
      </c>
      <c r="H15158" s="41" t="s">
        <v>277</v>
      </c>
      <c r="I15158" s="42" t="s">
        <v>11</v>
      </c>
      <c r="J15158" s="43" t="s">
        <v>15</v>
      </c>
      <c r="K15158" s="44">
        <v>1732</v>
      </c>
      <c r="L15158" s="45">
        <v>24823.576100459224</v>
      </c>
      <c r="M15158" s="46">
        <v>26225.854762142928</v>
      </c>
      <c r="N15158" s="45"/>
      <c r="O15158" s="46"/>
    </row>
    <row r="15159" spans="1:15" x14ac:dyDescent="0.2">
      <c r="A15159" s="11" t="str">
        <f t="shared" si="1422"/>
        <v>9412106 - Alle regioner0-4 år</v>
      </c>
      <c r="B15159" s="12" t="str">
        <f t="shared" si="1423"/>
        <v>941210</v>
      </c>
      <c r="C15159" s="14">
        <f t="shared" si="1424"/>
        <v>0</v>
      </c>
      <c r="D15159" s="14">
        <f t="shared" si="1425"/>
        <v>0</v>
      </c>
      <c r="E15159" s="19" t="str">
        <f t="shared" si="1426"/>
        <v>941210 - Medhjælp i køkken</v>
      </c>
      <c r="F15159" s="19" t="str">
        <f t="shared" si="1427"/>
        <v>0-4 år</v>
      </c>
      <c r="G15159" s="40" t="s">
        <v>516</v>
      </c>
      <c r="H15159" s="41" t="s">
        <v>277</v>
      </c>
      <c r="I15159" s="42" t="s">
        <v>11</v>
      </c>
      <c r="J15159" s="43" t="s">
        <v>16</v>
      </c>
      <c r="K15159" s="44">
        <v>5390</v>
      </c>
      <c r="L15159" s="45">
        <v>23078.056818451587</v>
      </c>
      <c r="M15159" s="46">
        <v>24374.003459499079</v>
      </c>
      <c r="N15159" s="45"/>
      <c r="O15159" s="46"/>
    </row>
    <row r="15160" spans="1:15" x14ac:dyDescent="0.2">
      <c r="A15160" s="11" t="str">
        <f t="shared" si="1422"/>
        <v>9412106 - Alle regioner10-14 år</v>
      </c>
      <c r="B15160" s="12" t="str">
        <f t="shared" si="1423"/>
        <v>941210</v>
      </c>
      <c r="C15160" s="14">
        <f t="shared" si="1424"/>
        <v>0</v>
      </c>
      <c r="D15160" s="14">
        <f t="shared" si="1425"/>
        <v>0</v>
      </c>
      <c r="E15160" s="19" t="str">
        <f t="shared" si="1426"/>
        <v>941210 - Medhjælp i køkken</v>
      </c>
      <c r="F15160" s="19" t="str">
        <f t="shared" si="1427"/>
        <v>10-14 år</v>
      </c>
      <c r="G15160" s="40" t="s">
        <v>516</v>
      </c>
      <c r="H15160" s="41" t="s">
        <v>277</v>
      </c>
      <c r="I15160" s="42" t="s">
        <v>11</v>
      </c>
      <c r="J15160" s="43" t="s">
        <v>17</v>
      </c>
      <c r="K15160" s="44">
        <v>877</v>
      </c>
      <c r="L15160" s="45">
        <v>25980.400952564629</v>
      </c>
      <c r="M15160" s="46">
        <v>27507.727912154565</v>
      </c>
      <c r="N15160" s="45"/>
      <c r="O15160" s="46"/>
    </row>
    <row r="15161" spans="1:15" x14ac:dyDescent="0.2">
      <c r="A15161" s="11" t="str">
        <f t="shared" si="1422"/>
        <v>9412106 - Alle regioner15-20 år</v>
      </c>
      <c r="B15161" s="12" t="str">
        <f t="shared" si="1423"/>
        <v>941210</v>
      </c>
      <c r="C15161" s="14">
        <f t="shared" si="1424"/>
        <v>0</v>
      </c>
      <c r="D15161" s="14">
        <f t="shared" si="1425"/>
        <v>0</v>
      </c>
      <c r="E15161" s="19" t="str">
        <f t="shared" si="1426"/>
        <v>941210 - Medhjælp i køkken</v>
      </c>
      <c r="F15161" s="19" t="str">
        <f t="shared" si="1427"/>
        <v>15-20 år</v>
      </c>
      <c r="G15161" s="40" t="s">
        <v>516</v>
      </c>
      <c r="H15161" s="41" t="s">
        <v>277</v>
      </c>
      <c r="I15161" s="42" t="s">
        <v>11</v>
      </c>
      <c r="J15161" s="43" t="s">
        <v>18</v>
      </c>
      <c r="K15161" s="44">
        <v>611</v>
      </c>
      <c r="L15161" s="45">
        <v>26864.323240754791</v>
      </c>
      <c r="M15161" s="46">
        <v>28419.642205830129</v>
      </c>
      <c r="N15161" s="45"/>
      <c r="O15161" s="46"/>
    </row>
    <row r="15162" spans="1:15" x14ac:dyDescent="0.2">
      <c r="A15162" s="11" t="str">
        <f t="shared" si="1422"/>
        <v>9412106 - Alle regioner20-24 år</v>
      </c>
      <c r="B15162" s="12" t="str">
        <f t="shared" si="1423"/>
        <v>941210</v>
      </c>
      <c r="C15162" s="14">
        <f t="shared" si="1424"/>
        <v>0</v>
      </c>
      <c r="D15162" s="14">
        <f t="shared" si="1425"/>
        <v>0</v>
      </c>
      <c r="E15162" s="19" t="str">
        <f t="shared" si="1426"/>
        <v>941210 - Medhjælp i køkken</v>
      </c>
      <c r="F15162" s="19" t="str">
        <f t="shared" si="1427"/>
        <v>20-24 år</v>
      </c>
      <c r="G15162" s="40" t="s">
        <v>516</v>
      </c>
      <c r="H15162" s="41" t="s">
        <v>277</v>
      </c>
      <c r="I15162" s="42" t="s">
        <v>11</v>
      </c>
      <c r="J15162" s="43" t="s">
        <v>19</v>
      </c>
      <c r="K15162" s="44">
        <v>576</v>
      </c>
      <c r="L15162" s="45">
        <v>26815.57128503959</v>
      </c>
      <c r="M15162" s="46">
        <v>28385.31083695792</v>
      </c>
      <c r="N15162" s="45"/>
      <c r="O15162" s="46"/>
    </row>
    <row r="15163" spans="1:15" x14ac:dyDescent="0.2">
      <c r="A15163" s="11" t="str">
        <f t="shared" si="1422"/>
        <v>9412106 - Alle regioner25 år og derover</v>
      </c>
      <c r="B15163" s="12" t="str">
        <f t="shared" si="1423"/>
        <v>941210</v>
      </c>
      <c r="C15163" s="14">
        <f t="shared" si="1424"/>
        <v>0</v>
      </c>
      <c r="D15163" s="14">
        <f t="shared" si="1425"/>
        <v>0</v>
      </c>
      <c r="E15163" s="19" t="str">
        <f t="shared" si="1426"/>
        <v>941210 - Medhjælp i køkken</v>
      </c>
      <c r="F15163" s="19" t="str">
        <f t="shared" si="1427"/>
        <v>25 år og derover</v>
      </c>
      <c r="G15163" s="40" t="s">
        <v>516</v>
      </c>
      <c r="H15163" s="41" t="s">
        <v>277</v>
      </c>
      <c r="I15163" s="42" t="s">
        <v>11</v>
      </c>
      <c r="J15163" s="43" t="s">
        <v>9</v>
      </c>
      <c r="K15163" s="44">
        <v>1884</v>
      </c>
      <c r="L15163" s="45">
        <v>27236.901986731646</v>
      </c>
      <c r="M15163" s="46">
        <v>28832.879111674829</v>
      </c>
      <c r="N15163" s="45"/>
      <c r="O15163" s="46"/>
    </row>
    <row r="15164" spans="1:15" x14ac:dyDescent="0.2">
      <c r="A15164" s="11" t="str">
        <f t="shared" si="1422"/>
        <v>9412106 - Alle regionerAlle uanset erf.</v>
      </c>
      <c r="B15164" s="12" t="str">
        <f t="shared" si="1423"/>
        <v>941210</v>
      </c>
      <c r="C15164" s="14">
        <f t="shared" si="1424"/>
        <v>0</v>
      </c>
      <c r="D15164" s="14">
        <f t="shared" si="1425"/>
        <v>0</v>
      </c>
      <c r="E15164" s="19" t="str">
        <f t="shared" si="1426"/>
        <v>941210 - Medhjælp i køkken</v>
      </c>
      <c r="F15164" s="19" t="str">
        <f t="shared" si="1427"/>
        <v>Alle uanset erf.</v>
      </c>
      <c r="G15164" s="40" t="s">
        <v>516</v>
      </c>
      <c r="H15164" s="41" t="s">
        <v>277</v>
      </c>
      <c r="I15164" s="42" t="s">
        <v>11</v>
      </c>
      <c r="J15164" s="43" t="s">
        <v>10</v>
      </c>
      <c r="K15164" s="44">
        <v>11070</v>
      </c>
      <c r="L15164" s="45">
        <v>24264.259561477458</v>
      </c>
      <c r="M15164" s="46">
        <v>25647.234177501305</v>
      </c>
      <c r="N15164" s="45"/>
      <c r="O15164" s="46"/>
    </row>
    <row r="15165" spans="1:15" x14ac:dyDescent="0.2">
      <c r="A15165" s="11" t="str">
        <f t="shared" si="1422"/>
        <v>9412201 - Region HovedstadenUnder 1 år</v>
      </c>
      <c r="B15165" s="12" t="str">
        <f t="shared" si="1423"/>
        <v>941220</v>
      </c>
      <c r="C15165" s="14">
        <f t="shared" si="1424"/>
        <v>0</v>
      </c>
      <c r="D15165" s="14">
        <f t="shared" si="1425"/>
        <v>0</v>
      </c>
      <c r="E15165" s="19" t="str">
        <f t="shared" si="1426"/>
        <v>941220 - Afrydning i restaurantioner o.l.</v>
      </c>
      <c r="F15165" s="19" t="str">
        <f t="shared" si="1427"/>
        <v>Under 1 år</v>
      </c>
      <c r="G15165" s="40" t="s">
        <v>516</v>
      </c>
      <c r="H15165" s="41" t="s">
        <v>500</v>
      </c>
      <c r="I15165" s="42" t="s">
        <v>8</v>
      </c>
      <c r="J15165" s="43" t="s">
        <v>13</v>
      </c>
      <c r="K15165" s="44">
        <v>262</v>
      </c>
      <c r="L15165" s="45">
        <v>22783.795319922301</v>
      </c>
      <c r="M15165" s="46">
        <v>24007.780730782819</v>
      </c>
      <c r="N15165" s="45"/>
      <c r="O15165" s="46"/>
    </row>
    <row r="15166" spans="1:15" x14ac:dyDescent="0.2">
      <c r="A15166" s="11" t="str">
        <f t="shared" si="1422"/>
        <v>9412201 - Region Hovedstaden1 år</v>
      </c>
      <c r="B15166" s="12" t="str">
        <f t="shared" si="1423"/>
        <v>941220</v>
      </c>
      <c r="C15166" s="14">
        <f t="shared" si="1424"/>
        <v>0</v>
      </c>
      <c r="D15166" s="14">
        <f t="shared" si="1425"/>
        <v>0</v>
      </c>
      <c r="E15166" s="19" t="str">
        <f t="shared" si="1426"/>
        <v>941220 - Afrydning i restaurantioner o.l.</v>
      </c>
      <c r="F15166" s="19" t="str">
        <f t="shared" si="1427"/>
        <v>1 år</v>
      </c>
      <c r="G15166" s="40" t="s">
        <v>516</v>
      </c>
      <c r="H15166" s="41" t="s">
        <v>500</v>
      </c>
      <c r="I15166" s="42" t="s">
        <v>8</v>
      </c>
      <c r="J15166" s="43" t="s">
        <v>22</v>
      </c>
      <c r="K15166" s="44">
        <v>181</v>
      </c>
      <c r="L15166" s="45">
        <v>22795.15617060144</v>
      </c>
      <c r="M15166" s="46">
        <v>24038.385757194381</v>
      </c>
      <c r="N15166" s="45"/>
      <c r="O15166" s="46"/>
    </row>
    <row r="15167" spans="1:15" x14ac:dyDescent="0.2">
      <c r="A15167" s="11" t="str">
        <f t="shared" si="1422"/>
        <v>9412201 - Region Hovedstaden2 år</v>
      </c>
      <c r="B15167" s="12" t="str">
        <f t="shared" si="1423"/>
        <v>941220</v>
      </c>
      <c r="C15167" s="14">
        <f t="shared" si="1424"/>
        <v>0</v>
      </c>
      <c r="D15167" s="14">
        <f t="shared" si="1425"/>
        <v>0</v>
      </c>
      <c r="E15167" s="19" t="str">
        <f t="shared" si="1426"/>
        <v>941220 - Afrydning i restaurantioner o.l.</v>
      </c>
      <c r="F15167" s="19" t="str">
        <f t="shared" si="1427"/>
        <v>2 år</v>
      </c>
      <c r="G15167" s="40" t="s">
        <v>516</v>
      </c>
      <c r="H15167" s="41" t="s">
        <v>500</v>
      </c>
      <c r="I15167" s="42" t="s">
        <v>8</v>
      </c>
      <c r="J15167" s="43" t="s">
        <v>23</v>
      </c>
      <c r="K15167" s="44">
        <v>137</v>
      </c>
      <c r="L15167" s="45">
        <v>23508.99236803555</v>
      </c>
      <c r="M15167" s="46">
        <v>24771.93663515447</v>
      </c>
      <c r="N15167" s="45"/>
      <c r="O15167" s="46"/>
    </row>
    <row r="15168" spans="1:15" x14ac:dyDescent="0.2">
      <c r="A15168" s="11" t="str">
        <f t="shared" si="1422"/>
        <v>9412201 - Region Hovedstaden3 år</v>
      </c>
      <c r="B15168" s="12" t="str">
        <f t="shared" si="1423"/>
        <v>941220</v>
      </c>
      <c r="C15168" s="14">
        <f t="shared" si="1424"/>
        <v>0</v>
      </c>
      <c r="D15168" s="14">
        <f t="shared" si="1425"/>
        <v>0</v>
      </c>
      <c r="E15168" s="19" t="str">
        <f t="shared" si="1426"/>
        <v>941220 - Afrydning i restaurantioner o.l.</v>
      </c>
      <c r="F15168" s="19" t="str">
        <f t="shared" si="1427"/>
        <v>3 år</v>
      </c>
      <c r="G15168" s="40" t="s">
        <v>516</v>
      </c>
      <c r="H15168" s="41" t="s">
        <v>500</v>
      </c>
      <c r="I15168" s="42" t="s">
        <v>8</v>
      </c>
      <c r="J15168" s="43" t="s">
        <v>14</v>
      </c>
      <c r="K15168" s="44">
        <v>110</v>
      </c>
      <c r="L15168" s="45">
        <v>24841.53364610584</v>
      </c>
      <c r="M15168" s="46">
        <v>26176.064365825187</v>
      </c>
      <c r="N15168" s="45"/>
      <c r="O15168" s="46"/>
    </row>
    <row r="15169" spans="1:15" x14ac:dyDescent="0.2">
      <c r="A15169" s="11" t="str">
        <f t="shared" si="1422"/>
        <v>9412201 - Region Hovedstaden4 år</v>
      </c>
      <c r="B15169" s="12" t="str">
        <f t="shared" si="1423"/>
        <v>941220</v>
      </c>
      <c r="C15169" s="14">
        <f t="shared" si="1424"/>
        <v>0</v>
      </c>
      <c r="D15169" s="14">
        <f t="shared" si="1425"/>
        <v>0</v>
      </c>
      <c r="E15169" s="19" t="str">
        <f t="shared" si="1426"/>
        <v>941220 - Afrydning i restaurantioner o.l.</v>
      </c>
      <c r="F15169" s="19" t="str">
        <f t="shared" si="1427"/>
        <v>4 år</v>
      </c>
      <c r="G15169" s="40" t="s">
        <v>516</v>
      </c>
      <c r="H15169" s="41" t="s">
        <v>500</v>
      </c>
      <c r="I15169" s="42" t="s">
        <v>8</v>
      </c>
      <c r="J15169" s="43" t="s">
        <v>24</v>
      </c>
      <c r="K15169" s="44">
        <v>72</v>
      </c>
      <c r="L15169" s="45">
        <v>24789.357887431284</v>
      </c>
      <c r="M15169" s="46">
        <v>26121.085633961946</v>
      </c>
      <c r="N15169" s="45"/>
      <c r="O15169" s="46"/>
    </row>
    <row r="15170" spans="1:15" x14ac:dyDescent="0.2">
      <c r="A15170" s="11" t="str">
        <f t="shared" si="1422"/>
        <v>9412201 - Region Hovedstaden5-9 år</v>
      </c>
      <c r="B15170" s="12" t="str">
        <f t="shared" si="1423"/>
        <v>941220</v>
      </c>
      <c r="C15170" s="14">
        <f t="shared" si="1424"/>
        <v>0</v>
      </c>
      <c r="D15170" s="14">
        <f t="shared" si="1425"/>
        <v>0</v>
      </c>
      <c r="E15170" s="19" t="str">
        <f t="shared" si="1426"/>
        <v>941220 - Afrydning i restaurantioner o.l.</v>
      </c>
      <c r="F15170" s="19" t="str">
        <f t="shared" si="1427"/>
        <v>5-9 år</v>
      </c>
      <c r="G15170" s="40" t="s">
        <v>516</v>
      </c>
      <c r="H15170" s="41" t="s">
        <v>500</v>
      </c>
      <c r="I15170" s="42" t="s">
        <v>8</v>
      </c>
      <c r="J15170" s="43" t="s">
        <v>15</v>
      </c>
      <c r="K15170" s="44">
        <v>127</v>
      </c>
      <c r="L15170" s="45">
        <v>25668.837221751452</v>
      </c>
      <c r="M15170" s="46">
        <v>27129.531178054716</v>
      </c>
      <c r="N15170" s="45"/>
      <c r="O15170" s="46"/>
    </row>
    <row r="15171" spans="1:15" x14ac:dyDescent="0.2">
      <c r="A15171" s="11" t="str">
        <f t="shared" si="1422"/>
        <v>9412201 - Region Hovedstaden0-4 år</v>
      </c>
      <c r="B15171" s="12" t="str">
        <f t="shared" si="1423"/>
        <v>941220</v>
      </c>
      <c r="C15171" s="14">
        <f t="shared" si="1424"/>
        <v>0</v>
      </c>
      <c r="D15171" s="14">
        <f t="shared" si="1425"/>
        <v>0</v>
      </c>
      <c r="E15171" s="19" t="str">
        <f t="shared" si="1426"/>
        <v>941220 - Afrydning i restaurantioner o.l.</v>
      </c>
      <c r="F15171" s="19" t="str">
        <f t="shared" si="1427"/>
        <v>0-4 år</v>
      </c>
      <c r="G15171" s="40" t="s">
        <v>516</v>
      </c>
      <c r="H15171" s="41" t="s">
        <v>500</v>
      </c>
      <c r="I15171" s="42" t="s">
        <v>8</v>
      </c>
      <c r="J15171" s="43" t="s">
        <v>16</v>
      </c>
      <c r="K15171" s="44">
        <v>762</v>
      </c>
      <c r="L15171" s="45">
        <v>23258.233016537542</v>
      </c>
      <c r="M15171" s="46">
        <v>24507.706051863835</v>
      </c>
      <c r="N15171" s="45"/>
      <c r="O15171" s="46"/>
    </row>
    <row r="15172" spans="1:15" x14ac:dyDescent="0.2">
      <c r="A15172" s="11" t="str">
        <f t="shared" si="1422"/>
        <v>9412201 - Region Hovedstaden10-14 år</v>
      </c>
      <c r="B15172" s="12" t="str">
        <f t="shared" si="1423"/>
        <v>941220</v>
      </c>
      <c r="C15172" s="14">
        <f t="shared" si="1424"/>
        <v>0</v>
      </c>
      <c r="D15172" s="14">
        <f t="shared" si="1425"/>
        <v>0</v>
      </c>
      <c r="E15172" s="19" t="str">
        <f t="shared" si="1426"/>
        <v>941220 - Afrydning i restaurantioner o.l.</v>
      </c>
      <c r="F15172" s="19" t="str">
        <f t="shared" si="1427"/>
        <v>10-14 år</v>
      </c>
      <c r="G15172" s="40" t="s">
        <v>516</v>
      </c>
      <c r="H15172" s="41" t="s">
        <v>500</v>
      </c>
      <c r="I15172" s="42" t="s">
        <v>8</v>
      </c>
      <c r="J15172" s="43" t="s">
        <v>17</v>
      </c>
      <c r="K15172" s="44">
        <v>55</v>
      </c>
      <c r="L15172" s="45">
        <v>25555.235517524623</v>
      </c>
      <c r="M15172" s="46">
        <v>27073.573243070419</v>
      </c>
      <c r="N15172" s="45"/>
      <c r="O15172" s="46"/>
    </row>
    <row r="15173" spans="1:15" x14ac:dyDescent="0.2">
      <c r="A15173" s="11" t="str">
        <f t="shared" si="1422"/>
        <v>9412201 - Region Hovedstaden15-20 år</v>
      </c>
      <c r="B15173" s="12" t="str">
        <f t="shared" si="1423"/>
        <v>941220</v>
      </c>
      <c r="C15173" s="14">
        <f t="shared" si="1424"/>
        <v>0</v>
      </c>
      <c r="D15173" s="14">
        <f t="shared" si="1425"/>
        <v>0</v>
      </c>
      <c r="E15173" s="19" t="str">
        <f t="shared" si="1426"/>
        <v>941220 - Afrydning i restaurantioner o.l.</v>
      </c>
      <c r="F15173" s="19" t="str">
        <f t="shared" si="1427"/>
        <v>15-20 år</v>
      </c>
      <c r="G15173" s="40" t="s">
        <v>516</v>
      </c>
      <c r="H15173" s="41" t="s">
        <v>500</v>
      </c>
      <c r="I15173" s="42" t="s">
        <v>8</v>
      </c>
      <c r="J15173" s="43" t="s">
        <v>18</v>
      </c>
      <c r="K15173" s="44">
        <v>25</v>
      </c>
      <c r="L15173" s="45">
        <v>25057.823648717917</v>
      </c>
      <c r="M15173" s="46">
        <v>26403.973846403725</v>
      </c>
      <c r="N15173" s="45"/>
      <c r="O15173" s="46"/>
    </row>
    <row r="15174" spans="1:15" x14ac:dyDescent="0.2">
      <c r="A15174" s="11" t="str">
        <f t="shared" si="1422"/>
        <v>9412201 - Region Hovedstaden20-24 år</v>
      </c>
      <c r="B15174" s="12" t="str">
        <f t="shared" si="1423"/>
        <v>941220</v>
      </c>
      <c r="C15174" s="14">
        <f t="shared" si="1424"/>
        <v>0</v>
      </c>
      <c r="D15174" s="14">
        <f t="shared" si="1425"/>
        <v>0</v>
      </c>
      <c r="E15174" s="19" t="str">
        <f t="shared" si="1426"/>
        <v>941220 - Afrydning i restaurantioner o.l.</v>
      </c>
      <c r="F15174" s="19" t="str">
        <f t="shared" si="1427"/>
        <v>20-24 år</v>
      </c>
      <c r="G15174" s="40" t="s">
        <v>516</v>
      </c>
      <c r="H15174" s="41" t="s">
        <v>500</v>
      </c>
      <c r="I15174" s="42" t="s">
        <v>8</v>
      </c>
      <c r="J15174" s="43" t="s">
        <v>19</v>
      </c>
      <c r="K15174" s="44">
        <v>17</v>
      </c>
      <c r="L15174" s="45">
        <v>25322.482349408758</v>
      </c>
      <c r="M15174" s="46">
        <v>26826.991287673442</v>
      </c>
      <c r="N15174" s="45"/>
      <c r="O15174" s="46"/>
    </row>
    <row r="15175" spans="1:15" x14ac:dyDescent="0.2">
      <c r="A15175" s="11" t="str">
        <f t="shared" si="1422"/>
        <v>9412201 - Region Hovedstaden25 år og derover</v>
      </c>
      <c r="B15175" s="12" t="str">
        <f t="shared" si="1423"/>
        <v>941220</v>
      </c>
      <c r="C15175" s="14">
        <f t="shared" si="1424"/>
        <v>0</v>
      </c>
      <c r="D15175" s="14">
        <f t="shared" si="1425"/>
        <v>0</v>
      </c>
      <c r="E15175" s="19" t="str">
        <f t="shared" si="1426"/>
        <v>941220 - Afrydning i restaurantioner o.l.</v>
      </c>
      <c r="F15175" s="19" t="str">
        <f t="shared" si="1427"/>
        <v>25 år og derover</v>
      </c>
      <c r="G15175" s="40" t="s">
        <v>516</v>
      </c>
      <c r="H15175" s="41" t="s">
        <v>500</v>
      </c>
      <c r="I15175" s="42" t="s">
        <v>8</v>
      </c>
      <c r="J15175" s="43" t="s">
        <v>9</v>
      </c>
      <c r="K15175" s="44">
        <v>45</v>
      </c>
      <c r="L15175" s="45">
        <v>25999.642612955144</v>
      </c>
      <c r="M15175" s="46">
        <v>27396.388975841317</v>
      </c>
      <c r="N15175" s="45"/>
      <c r="O15175" s="46"/>
    </row>
    <row r="15176" spans="1:15" x14ac:dyDescent="0.2">
      <c r="A15176" s="11" t="str">
        <f t="shared" si="1422"/>
        <v>9412201 - Region HovedstadenAlle uanset erf.</v>
      </c>
      <c r="B15176" s="12" t="str">
        <f t="shared" si="1423"/>
        <v>941220</v>
      </c>
      <c r="C15176" s="14">
        <f t="shared" si="1424"/>
        <v>0</v>
      </c>
      <c r="D15176" s="14">
        <f t="shared" si="1425"/>
        <v>0</v>
      </c>
      <c r="E15176" s="19" t="str">
        <f t="shared" si="1426"/>
        <v>941220 - Afrydning i restaurantioner o.l.</v>
      </c>
      <c r="F15176" s="19" t="str">
        <f t="shared" si="1427"/>
        <v>Alle uanset erf.</v>
      </c>
      <c r="G15176" s="40" t="s">
        <v>516</v>
      </c>
      <c r="H15176" s="41" t="s">
        <v>500</v>
      </c>
      <c r="I15176" s="42" t="s">
        <v>8</v>
      </c>
      <c r="J15176" s="43" t="s">
        <v>10</v>
      </c>
      <c r="K15176" s="44">
        <v>1031</v>
      </c>
      <c r="L15176" s="45">
        <v>24231.8451136277</v>
      </c>
      <c r="M15176" s="46">
        <v>25590.859734476278</v>
      </c>
      <c r="N15176" s="45"/>
      <c r="O15176" s="46"/>
    </row>
    <row r="15177" spans="1:15" x14ac:dyDescent="0.2">
      <c r="A15177" s="11" t="str">
        <f t="shared" si="1422"/>
        <v>9412202 - Region Sjælland1 år</v>
      </c>
      <c r="B15177" s="12" t="str">
        <f t="shared" si="1423"/>
        <v>941220</v>
      </c>
      <c r="C15177" s="14">
        <f t="shared" si="1424"/>
        <v>0</v>
      </c>
      <c r="D15177" s="14">
        <f t="shared" si="1425"/>
        <v>0</v>
      </c>
      <c r="E15177" s="19" t="str">
        <f t="shared" si="1426"/>
        <v>941220 - Afrydning i restaurantioner o.l.</v>
      </c>
      <c r="F15177" s="19" t="str">
        <f t="shared" si="1427"/>
        <v>1 år</v>
      </c>
      <c r="G15177" s="40" t="s">
        <v>516</v>
      </c>
      <c r="H15177" s="41" t="s">
        <v>500</v>
      </c>
      <c r="I15177" s="42" t="s">
        <v>20</v>
      </c>
      <c r="J15177" s="43" t="s">
        <v>22</v>
      </c>
      <c r="K15177" s="44">
        <v>12</v>
      </c>
      <c r="L15177" s="45">
        <v>25538.882624666978</v>
      </c>
      <c r="M15177" s="46">
        <v>27056.248760100425</v>
      </c>
      <c r="N15177" s="45"/>
      <c r="O15177" s="46"/>
    </row>
    <row r="15178" spans="1:15" x14ac:dyDescent="0.2">
      <c r="A15178" s="11" t="str">
        <f t="shared" si="1422"/>
        <v>9412202 - Region Sjælland3 år</v>
      </c>
      <c r="B15178" s="12" t="str">
        <f t="shared" si="1423"/>
        <v>941220</v>
      </c>
      <c r="C15178" s="14">
        <f t="shared" si="1424"/>
        <v>0</v>
      </c>
      <c r="D15178" s="14">
        <f t="shared" si="1425"/>
        <v>0</v>
      </c>
      <c r="E15178" s="19" t="str">
        <f t="shared" si="1426"/>
        <v>941220 - Afrydning i restaurantioner o.l.</v>
      </c>
      <c r="F15178" s="19" t="str">
        <f t="shared" si="1427"/>
        <v>3 år</v>
      </c>
      <c r="G15178" s="40" t="s">
        <v>516</v>
      </c>
      <c r="H15178" s="41" t="s">
        <v>500</v>
      </c>
      <c r="I15178" s="42" t="s">
        <v>20</v>
      </c>
      <c r="J15178" s="43" t="s">
        <v>14</v>
      </c>
      <c r="K15178" s="44">
        <v>15</v>
      </c>
      <c r="L15178" s="45">
        <v>25173.359517301025</v>
      </c>
      <c r="M15178" s="46">
        <v>26525.716504311928</v>
      </c>
      <c r="N15178" s="45"/>
      <c r="O15178" s="46"/>
    </row>
    <row r="15179" spans="1:15" x14ac:dyDescent="0.2">
      <c r="A15179" s="11" t="str">
        <f t="shared" si="1422"/>
        <v>9412202 - Region Sjælland5-9 år</v>
      </c>
      <c r="B15179" s="12" t="str">
        <f t="shared" si="1423"/>
        <v>941220</v>
      </c>
      <c r="C15179" s="14">
        <f t="shared" si="1424"/>
        <v>0</v>
      </c>
      <c r="D15179" s="14">
        <f t="shared" si="1425"/>
        <v>0</v>
      </c>
      <c r="E15179" s="19" t="str">
        <f t="shared" si="1426"/>
        <v>941220 - Afrydning i restaurantioner o.l.</v>
      </c>
      <c r="F15179" s="19" t="str">
        <f t="shared" si="1427"/>
        <v>5-9 år</v>
      </c>
      <c r="G15179" s="40" t="s">
        <v>516</v>
      </c>
      <c r="H15179" s="41" t="s">
        <v>500</v>
      </c>
      <c r="I15179" s="42" t="s">
        <v>20</v>
      </c>
      <c r="J15179" s="43" t="s">
        <v>15</v>
      </c>
      <c r="K15179" s="44">
        <v>19</v>
      </c>
      <c r="L15179" s="45">
        <v>25243.208580684564</v>
      </c>
      <c r="M15179" s="46">
        <v>26743.007550472626</v>
      </c>
      <c r="N15179" s="45"/>
      <c r="O15179" s="46"/>
    </row>
    <row r="15180" spans="1:15" x14ac:dyDescent="0.2">
      <c r="A15180" s="11" t="str">
        <f t="shared" si="1422"/>
        <v>9412202 - Region Sjælland0-4 år</v>
      </c>
      <c r="B15180" s="12" t="str">
        <f t="shared" si="1423"/>
        <v>941220</v>
      </c>
      <c r="C15180" s="14">
        <f t="shared" si="1424"/>
        <v>0</v>
      </c>
      <c r="D15180" s="14">
        <f t="shared" si="1425"/>
        <v>0</v>
      </c>
      <c r="E15180" s="19" t="str">
        <f t="shared" si="1426"/>
        <v>941220 - Afrydning i restaurantioner o.l.</v>
      </c>
      <c r="F15180" s="19" t="str">
        <f t="shared" si="1427"/>
        <v>0-4 år</v>
      </c>
      <c r="G15180" s="40" t="s">
        <v>516</v>
      </c>
      <c r="H15180" s="41" t="s">
        <v>500</v>
      </c>
      <c r="I15180" s="42" t="s">
        <v>20</v>
      </c>
      <c r="J15180" s="43" t="s">
        <v>16</v>
      </c>
      <c r="K15180" s="44">
        <v>45</v>
      </c>
      <c r="L15180" s="45">
        <v>25138.125659579062</v>
      </c>
      <c r="M15180" s="46">
        <v>26488.589822009402</v>
      </c>
      <c r="N15180" s="45"/>
      <c r="O15180" s="46"/>
    </row>
    <row r="15181" spans="1:15" x14ac:dyDescent="0.2">
      <c r="A15181" s="11" t="str">
        <f t="shared" si="1422"/>
        <v>9412202 - Region SjællandAlle uanset erf.</v>
      </c>
      <c r="B15181" s="12" t="str">
        <f t="shared" si="1423"/>
        <v>941220</v>
      </c>
      <c r="C15181" s="14">
        <f t="shared" si="1424"/>
        <v>0</v>
      </c>
      <c r="D15181" s="14">
        <f t="shared" si="1425"/>
        <v>0</v>
      </c>
      <c r="E15181" s="19" t="str">
        <f t="shared" si="1426"/>
        <v>941220 - Afrydning i restaurantioner o.l.</v>
      </c>
      <c r="F15181" s="19" t="str">
        <f t="shared" si="1427"/>
        <v>Alle uanset erf.</v>
      </c>
      <c r="G15181" s="40" t="s">
        <v>516</v>
      </c>
      <c r="H15181" s="41" t="s">
        <v>500</v>
      </c>
      <c r="I15181" s="42" t="s">
        <v>20</v>
      </c>
      <c r="J15181" s="43" t="s">
        <v>10</v>
      </c>
      <c r="K15181" s="44">
        <v>87</v>
      </c>
      <c r="L15181" s="45">
        <v>24877.569817134838</v>
      </c>
      <c r="M15181" s="46">
        <v>26214.036463111574</v>
      </c>
      <c r="N15181" s="45"/>
      <c r="O15181" s="46"/>
    </row>
    <row r="15182" spans="1:15" x14ac:dyDescent="0.2">
      <c r="A15182" s="11" t="str">
        <f t="shared" si="1422"/>
        <v>9412203 - Region SyddanmarkUnder 1 år</v>
      </c>
      <c r="B15182" s="12" t="str">
        <f t="shared" si="1423"/>
        <v>941220</v>
      </c>
      <c r="C15182" s="14">
        <f t="shared" si="1424"/>
        <v>0</v>
      </c>
      <c r="D15182" s="14">
        <f t="shared" si="1425"/>
        <v>0</v>
      </c>
      <c r="E15182" s="19" t="str">
        <f t="shared" si="1426"/>
        <v>941220 - Afrydning i restaurantioner o.l.</v>
      </c>
      <c r="F15182" s="19" t="str">
        <f t="shared" si="1427"/>
        <v>Under 1 år</v>
      </c>
      <c r="G15182" s="40" t="s">
        <v>516</v>
      </c>
      <c r="H15182" s="41" t="s">
        <v>500</v>
      </c>
      <c r="I15182" s="42" t="s">
        <v>544</v>
      </c>
      <c r="J15182" s="43" t="s">
        <v>13</v>
      </c>
      <c r="K15182" s="44">
        <v>167</v>
      </c>
      <c r="L15182" s="45">
        <v>21733.782027107914</v>
      </c>
      <c r="M15182" s="46">
        <v>22901.358883837391</v>
      </c>
      <c r="N15182" s="45"/>
      <c r="O15182" s="46"/>
    </row>
    <row r="15183" spans="1:15" x14ac:dyDescent="0.2">
      <c r="A15183" s="11" t="str">
        <f t="shared" si="1422"/>
        <v>9412203 - Region Syddanmark1 år</v>
      </c>
      <c r="B15183" s="12" t="str">
        <f t="shared" si="1423"/>
        <v>941220</v>
      </c>
      <c r="C15183" s="14">
        <f t="shared" si="1424"/>
        <v>0</v>
      </c>
      <c r="D15183" s="14">
        <f t="shared" si="1425"/>
        <v>0</v>
      </c>
      <c r="E15183" s="19" t="str">
        <f t="shared" si="1426"/>
        <v>941220 - Afrydning i restaurantioner o.l.</v>
      </c>
      <c r="F15183" s="19" t="str">
        <f t="shared" si="1427"/>
        <v>1 år</v>
      </c>
      <c r="G15183" s="40" t="s">
        <v>516</v>
      </c>
      <c r="H15183" s="41" t="s">
        <v>500</v>
      </c>
      <c r="I15183" s="42" t="s">
        <v>544</v>
      </c>
      <c r="J15183" s="43" t="s">
        <v>22</v>
      </c>
      <c r="K15183" s="44">
        <v>102</v>
      </c>
      <c r="L15183" s="45">
        <v>21911.292828422091</v>
      </c>
      <c r="M15183" s="46">
        <v>23088.405876467714</v>
      </c>
      <c r="N15183" s="45"/>
      <c r="O15183" s="46"/>
    </row>
    <row r="15184" spans="1:15" x14ac:dyDescent="0.2">
      <c r="A15184" s="11" t="str">
        <f t="shared" si="1422"/>
        <v>9412203 - Region Syddanmark2 år</v>
      </c>
      <c r="B15184" s="12" t="str">
        <f t="shared" si="1423"/>
        <v>941220</v>
      </c>
      <c r="C15184" s="14">
        <f t="shared" si="1424"/>
        <v>0</v>
      </c>
      <c r="D15184" s="14">
        <f t="shared" si="1425"/>
        <v>0</v>
      </c>
      <c r="E15184" s="19" t="str">
        <f t="shared" si="1426"/>
        <v>941220 - Afrydning i restaurantioner o.l.</v>
      </c>
      <c r="F15184" s="19" t="str">
        <f t="shared" si="1427"/>
        <v>2 år</v>
      </c>
      <c r="G15184" s="40" t="s">
        <v>516</v>
      </c>
      <c r="H15184" s="41" t="s">
        <v>500</v>
      </c>
      <c r="I15184" s="42" t="s">
        <v>544</v>
      </c>
      <c r="J15184" s="43" t="s">
        <v>23</v>
      </c>
      <c r="K15184" s="44">
        <v>88</v>
      </c>
      <c r="L15184" s="45">
        <v>22851.73025305902</v>
      </c>
      <c r="M15184" s="46">
        <v>24101.791627249015</v>
      </c>
      <c r="N15184" s="45"/>
      <c r="O15184" s="46"/>
    </row>
    <row r="15185" spans="1:15" x14ac:dyDescent="0.2">
      <c r="A15185" s="11" t="str">
        <f t="shared" si="1422"/>
        <v>9412203 - Region Syddanmark3 år</v>
      </c>
      <c r="B15185" s="12" t="str">
        <f t="shared" si="1423"/>
        <v>941220</v>
      </c>
      <c r="C15185" s="14">
        <f t="shared" si="1424"/>
        <v>0</v>
      </c>
      <c r="D15185" s="14">
        <f t="shared" si="1425"/>
        <v>0</v>
      </c>
      <c r="E15185" s="19" t="str">
        <f t="shared" si="1426"/>
        <v>941220 - Afrydning i restaurantioner o.l.</v>
      </c>
      <c r="F15185" s="19" t="str">
        <f t="shared" si="1427"/>
        <v>3 år</v>
      </c>
      <c r="G15185" s="40" t="s">
        <v>516</v>
      </c>
      <c r="H15185" s="41" t="s">
        <v>500</v>
      </c>
      <c r="I15185" s="42" t="s">
        <v>544</v>
      </c>
      <c r="J15185" s="43" t="s">
        <v>14</v>
      </c>
      <c r="K15185" s="44">
        <v>76</v>
      </c>
      <c r="L15185" s="45">
        <v>23561.05287262857</v>
      </c>
      <c r="M15185" s="46">
        <v>24826.793921284945</v>
      </c>
      <c r="N15185" s="45"/>
      <c r="O15185" s="46"/>
    </row>
    <row r="15186" spans="1:15" x14ac:dyDescent="0.2">
      <c r="A15186" s="11" t="str">
        <f t="shared" si="1422"/>
        <v>9412203 - Region Syddanmark4 år</v>
      </c>
      <c r="B15186" s="12" t="str">
        <f t="shared" si="1423"/>
        <v>941220</v>
      </c>
      <c r="C15186" s="14">
        <f t="shared" si="1424"/>
        <v>0</v>
      </c>
      <c r="D15186" s="14">
        <f t="shared" si="1425"/>
        <v>0</v>
      </c>
      <c r="E15186" s="19" t="str">
        <f t="shared" si="1426"/>
        <v>941220 - Afrydning i restaurantioner o.l.</v>
      </c>
      <c r="F15186" s="19" t="str">
        <f t="shared" si="1427"/>
        <v>4 år</v>
      </c>
      <c r="G15186" s="40" t="s">
        <v>516</v>
      </c>
      <c r="H15186" s="41" t="s">
        <v>500</v>
      </c>
      <c r="I15186" s="42" t="s">
        <v>544</v>
      </c>
      <c r="J15186" s="43" t="s">
        <v>24</v>
      </c>
      <c r="K15186" s="44">
        <v>44</v>
      </c>
      <c r="L15186" s="45">
        <v>25381.173993858345</v>
      </c>
      <c r="M15186" s="46">
        <v>26744.695138723549</v>
      </c>
      <c r="N15186" s="45"/>
      <c r="O15186" s="46"/>
    </row>
    <row r="15187" spans="1:15" x14ac:dyDescent="0.2">
      <c r="A15187" s="11" t="str">
        <f t="shared" si="1422"/>
        <v>9412203 - Region Syddanmark5-9 år</v>
      </c>
      <c r="B15187" s="12" t="str">
        <f t="shared" si="1423"/>
        <v>941220</v>
      </c>
      <c r="C15187" s="14">
        <f t="shared" si="1424"/>
        <v>0</v>
      </c>
      <c r="D15187" s="14">
        <f t="shared" si="1425"/>
        <v>0</v>
      </c>
      <c r="E15187" s="19" t="str">
        <f t="shared" si="1426"/>
        <v>941220 - Afrydning i restaurantioner o.l.</v>
      </c>
      <c r="F15187" s="19" t="str">
        <f t="shared" si="1427"/>
        <v>5-9 år</v>
      </c>
      <c r="G15187" s="40" t="s">
        <v>516</v>
      </c>
      <c r="H15187" s="41" t="s">
        <v>500</v>
      </c>
      <c r="I15187" s="42" t="s">
        <v>544</v>
      </c>
      <c r="J15187" s="43" t="s">
        <v>15</v>
      </c>
      <c r="K15187" s="44">
        <v>89</v>
      </c>
      <c r="L15187" s="45">
        <v>25285.81648792444</v>
      </c>
      <c r="M15187" s="46">
        <v>26644.214860466585</v>
      </c>
      <c r="N15187" s="45"/>
      <c r="O15187" s="46"/>
    </row>
    <row r="15188" spans="1:15" x14ac:dyDescent="0.2">
      <c r="A15188" s="11" t="str">
        <f t="shared" si="1422"/>
        <v>9412203 - Region Syddanmark0-4 år</v>
      </c>
      <c r="B15188" s="12" t="str">
        <f t="shared" si="1423"/>
        <v>941220</v>
      </c>
      <c r="C15188" s="14">
        <f t="shared" si="1424"/>
        <v>0</v>
      </c>
      <c r="D15188" s="14">
        <f t="shared" si="1425"/>
        <v>0</v>
      </c>
      <c r="E15188" s="19" t="str">
        <f t="shared" si="1426"/>
        <v>941220 - Afrydning i restaurantioner o.l.</v>
      </c>
      <c r="F15188" s="19" t="str">
        <f t="shared" si="1427"/>
        <v>0-4 år</v>
      </c>
      <c r="G15188" s="40" t="s">
        <v>516</v>
      </c>
      <c r="H15188" s="41" t="s">
        <v>500</v>
      </c>
      <c r="I15188" s="42" t="s">
        <v>544</v>
      </c>
      <c r="J15188" s="43" t="s">
        <v>16</v>
      </c>
      <c r="K15188" s="44">
        <v>477</v>
      </c>
      <c r="L15188" s="45">
        <v>22704.521835555177</v>
      </c>
      <c r="M15188" s="46">
        <v>23945.475909546614</v>
      </c>
      <c r="N15188" s="45"/>
      <c r="O15188" s="46"/>
    </row>
    <row r="15189" spans="1:15" x14ac:dyDescent="0.2">
      <c r="A15189" s="11" t="str">
        <f t="shared" si="1422"/>
        <v>9412203 - Region Syddanmark10-14 år</v>
      </c>
      <c r="B15189" s="12" t="str">
        <f t="shared" si="1423"/>
        <v>941220</v>
      </c>
      <c r="C15189" s="14">
        <f t="shared" si="1424"/>
        <v>0</v>
      </c>
      <c r="D15189" s="14">
        <f t="shared" si="1425"/>
        <v>0</v>
      </c>
      <c r="E15189" s="19" t="str">
        <f t="shared" si="1426"/>
        <v>941220 - Afrydning i restaurantioner o.l.</v>
      </c>
      <c r="F15189" s="19" t="str">
        <f t="shared" si="1427"/>
        <v>10-14 år</v>
      </c>
      <c r="G15189" s="40" t="s">
        <v>516</v>
      </c>
      <c r="H15189" s="41" t="s">
        <v>500</v>
      </c>
      <c r="I15189" s="42" t="s">
        <v>544</v>
      </c>
      <c r="J15189" s="43" t="s">
        <v>17</v>
      </c>
      <c r="K15189" s="44">
        <v>23</v>
      </c>
      <c r="L15189" s="45">
        <v>24735.215920039966</v>
      </c>
      <c r="M15189" s="46">
        <v>26064.035065204098</v>
      </c>
      <c r="N15189" s="45"/>
      <c r="O15189" s="46"/>
    </row>
    <row r="15190" spans="1:15" x14ac:dyDescent="0.2">
      <c r="A15190" s="11" t="str">
        <f t="shared" si="1422"/>
        <v>9412203 - Region Syddanmark15-20 år</v>
      </c>
      <c r="B15190" s="12" t="str">
        <f t="shared" si="1423"/>
        <v>941220</v>
      </c>
      <c r="C15190" s="14">
        <f t="shared" si="1424"/>
        <v>0</v>
      </c>
      <c r="D15190" s="14">
        <f t="shared" si="1425"/>
        <v>0</v>
      </c>
      <c r="E15190" s="19" t="str">
        <f t="shared" si="1426"/>
        <v>941220 - Afrydning i restaurantioner o.l.</v>
      </c>
      <c r="F15190" s="19" t="str">
        <f t="shared" si="1427"/>
        <v>15-20 år</v>
      </c>
      <c r="G15190" s="40" t="s">
        <v>516</v>
      </c>
      <c r="H15190" s="41" t="s">
        <v>500</v>
      </c>
      <c r="I15190" s="42" t="s">
        <v>544</v>
      </c>
      <c r="J15190" s="43" t="s">
        <v>18</v>
      </c>
      <c r="K15190" s="44">
        <v>16</v>
      </c>
      <c r="L15190" s="45">
        <v>23580.263269317365</v>
      </c>
      <c r="M15190" s="46">
        <v>24847.036334148121</v>
      </c>
      <c r="N15190" s="45"/>
      <c r="O15190" s="46"/>
    </row>
    <row r="15191" spans="1:15" x14ac:dyDescent="0.2">
      <c r="A15191" s="11" t="str">
        <f t="shared" si="1422"/>
        <v>9412203 - Region Syddanmark20-24 år</v>
      </c>
      <c r="B15191" s="12" t="str">
        <f t="shared" si="1423"/>
        <v>941220</v>
      </c>
      <c r="C15191" s="14">
        <f t="shared" si="1424"/>
        <v>0</v>
      </c>
      <c r="D15191" s="14">
        <f t="shared" si="1425"/>
        <v>0</v>
      </c>
      <c r="E15191" s="19" t="str">
        <f t="shared" si="1426"/>
        <v>941220 - Afrydning i restaurantioner o.l.</v>
      </c>
      <c r="F15191" s="19" t="str">
        <f t="shared" si="1427"/>
        <v>20-24 år</v>
      </c>
      <c r="G15191" s="40" t="s">
        <v>516</v>
      </c>
      <c r="H15191" s="41" t="s">
        <v>500</v>
      </c>
      <c r="I15191" s="42" t="s">
        <v>544</v>
      </c>
      <c r="J15191" s="43" t="s">
        <v>19</v>
      </c>
      <c r="K15191" s="44">
        <v>14</v>
      </c>
      <c r="L15191" s="45">
        <v>24984.632557234076</v>
      </c>
      <c r="M15191" s="46">
        <v>26326.850801225457</v>
      </c>
      <c r="N15191" s="45"/>
      <c r="O15191" s="46"/>
    </row>
    <row r="15192" spans="1:15" x14ac:dyDescent="0.2">
      <c r="A15192" s="11" t="str">
        <f t="shared" si="1422"/>
        <v>9412203 - Region Syddanmark25 år og derover</v>
      </c>
      <c r="B15192" s="12" t="str">
        <f t="shared" si="1423"/>
        <v>941220</v>
      </c>
      <c r="C15192" s="14">
        <f t="shared" si="1424"/>
        <v>0</v>
      </c>
      <c r="D15192" s="14">
        <f t="shared" si="1425"/>
        <v>0</v>
      </c>
      <c r="E15192" s="19" t="str">
        <f t="shared" si="1426"/>
        <v>941220 - Afrydning i restaurantioner o.l.</v>
      </c>
      <c r="F15192" s="19" t="str">
        <f t="shared" si="1427"/>
        <v>25 år og derover</v>
      </c>
      <c r="G15192" s="40" t="s">
        <v>516</v>
      </c>
      <c r="H15192" s="41" t="s">
        <v>500</v>
      </c>
      <c r="I15192" s="42" t="s">
        <v>544</v>
      </c>
      <c r="J15192" s="43" t="s">
        <v>9</v>
      </c>
      <c r="K15192" s="44">
        <v>37</v>
      </c>
      <c r="L15192" s="45">
        <v>25377.866087823459</v>
      </c>
      <c r="M15192" s="46">
        <v>26741.209526179704</v>
      </c>
      <c r="N15192" s="45"/>
      <c r="O15192" s="46"/>
    </row>
    <row r="15193" spans="1:15" x14ac:dyDescent="0.2">
      <c r="A15193" s="11" t="str">
        <f t="shared" ref="A15193:A15256" si="1428">B15193&amp;I15193&amp;F15193</f>
        <v>9412203 - Region SyddanmarkAlle uanset erf.</v>
      </c>
      <c r="B15193" s="12" t="str">
        <f t="shared" ref="B15193:B15256" si="1429">LEFT(E15193,6)</f>
        <v>941220</v>
      </c>
      <c r="C15193" s="14">
        <f t="shared" ref="C15193:C15256" si="1430">N15193*1.2</f>
        <v>0</v>
      </c>
      <c r="D15193" s="14">
        <f t="shared" ref="D15193:D15256" si="1431">O15193*1.2</f>
        <v>0</v>
      </c>
      <c r="E15193" s="19" t="str">
        <f t="shared" ref="E15193:E15256" si="1432">TRIM(H15193)</f>
        <v>941220 - Afrydning i restaurantioner o.l.</v>
      </c>
      <c r="F15193" s="19" t="str">
        <f t="shared" ref="F15193:F15256" si="1433">MID(J15193,6,30)</f>
        <v>Alle uanset erf.</v>
      </c>
      <c r="G15193" s="40" t="s">
        <v>516</v>
      </c>
      <c r="H15193" s="41" t="s">
        <v>500</v>
      </c>
      <c r="I15193" s="42" t="s">
        <v>544</v>
      </c>
      <c r="J15193" s="43" t="s">
        <v>10</v>
      </c>
      <c r="K15193" s="44">
        <v>656</v>
      </c>
      <c r="L15193" s="45">
        <v>23451.176609425514</v>
      </c>
      <c r="M15193" s="46">
        <v>24711.014912675691</v>
      </c>
      <c r="N15193" s="45"/>
      <c r="O15193" s="46"/>
    </row>
    <row r="15194" spans="1:15" x14ac:dyDescent="0.2">
      <c r="A15194" s="11" t="str">
        <f t="shared" si="1428"/>
        <v>9412204 - Region MidtjyllandUnder 1 år</v>
      </c>
      <c r="B15194" s="12" t="str">
        <f t="shared" si="1429"/>
        <v>941220</v>
      </c>
      <c r="C15194" s="14">
        <f t="shared" si="1430"/>
        <v>0</v>
      </c>
      <c r="D15194" s="14">
        <f t="shared" si="1431"/>
        <v>0</v>
      </c>
      <c r="E15194" s="19" t="str">
        <f t="shared" si="1432"/>
        <v>941220 - Afrydning i restaurantioner o.l.</v>
      </c>
      <c r="F15194" s="19" t="str">
        <f t="shared" si="1433"/>
        <v>Under 1 år</v>
      </c>
      <c r="G15194" s="40" t="s">
        <v>516</v>
      </c>
      <c r="H15194" s="41" t="s">
        <v>500</v>
      </c>
      <c r="I15194" s="42" t="s">
        <v>517</v>
      </c>
      <c r="J15194" s="43" t="s">
        <v>13</v>
      </c>
      <c r="K15194" s="44">
        <v>65</v>
      </c>
      <c r="L15194" s="45">
        <v>21277.6595360096</v>
      </c>
      <c r="M15194" s="46">
        <v>22420.732693209193</v>
      </c>
      <c r="N15194" s="45"/>
      <c r="O15194" s="46"/>
    </row>
    <row r="15195" spans="1:15" x14ac:dyDescent="0.2">
      <c r="A15195" s="11" t="str">
        <f t="shared" si="1428"/>
        <v>9412204 - Region Midtjylland1 år</v>
      </c>
      <c r="B15195" s="12" t="str">
        <f t="shared" si="1429"/>
        <v>941220</v>
      </c>
      <c r="C15195" s="14">
        <f t="shared" si="1430"/>
        <v>0</v>
      </c>
      <c r="D15195" s="14">
        <f t="shared" si="1431"/>
        <v>0</v>
      </c>
      <c r="E15195" s="19" t="str">
        <f t="shared" si="1432"/>
        <v>941220 - Afrydning i restaurantioner o.l.</v>
      </c>
      <c r="F15195" s="19" t="str">
        <f t="shared" si="1433"/>
        <v>1 år</v>
      </c>
      <c r="G15195" s="40" t="s">
        <v>516</v>
      </c>
      <c r="H15195" s="41" t="s">
        <v>500</v>
      </c>
      <c r="I15195" s="42" t="s">
        <v>517</v>
      </c>
      <c r="J15195" s="43" t="s">
        <v>22</v>
      </c>
      <c r="K15195" s="44">
        <v>63</v>
      </c>
      <c r="L15195" s="45">
        <v>22885.712403709756</v>
      </c>
      <c r="M15195" s="46">
        <v>24115.172978910618</v>
      </c>
      <c r="N15195" s="45"/>
      <c r="O15195" s="46"/>
    </row>
    <row r="15196" spans="1:15" x14ac:dyDescent="0.2">
      <c r="A15196" s="11" t="str">
        <f t="shared" si="1428"/>
        <v>9412204 - Region Midtjylland2 år</v>
      </c>
      <c r="B15196" s="12" t="str">
        <f t="shared" si="1429"/>
        <v>941220</v>
      </c>
      <c r="C15196" s="14">
        <f t="shared" si="1430"/>
        <v>0</v>
      </c>
      <c r="D15196" s="14">
        <f t="shared" si="1431"/>
        <v>0</v>
      </c>
      <c r="E15196" s="19" t="str">
        <f t="shared" si="1432"/>
        <v>941220 - Afrydning i restaurantioner o.l.</v>
      </c>
      <c r="F15196" s="19" t="str">
        <f t="shared" si="1433"/>
        <v>2 år</v>
      </c>
      <c r="G15196" s="40" t="s">
        <v>516</v>
      </c>
      <c r="H15196" s="41" t="s">
        <v>500</v>
      </c>
      <c r="I15196" s="42" t="s">
        <v>517</v>
      </c>
      <c r="J15196" s="43" t="s">
        <v>23</v>
      </c>
      <c r="K15196" s="44">
        <v>54</v>
      </c>
      <c r="L15196" s="45">
        <v>25628.627838872268</v>
      </c>
      <c r="M15196" s="46">
        <v>27005.442637929213</v>
      </c>
      <c r="N15196" s="45"/>
      <c r="O15196" s="46"/>
    </row>
    <row r="15197" spans="1:15" x14ac:dyDescent="0.2">
      <c r="A15197" s="11" t="str">
        <f t="shared" si="1428"/>
        <v>9412204 - Region Midtjylland3 år</v>
      </c>
      <c r="B15197" s="12" t="str">
        <f t="shared" si="1429"/>
        <v>941220</v>
      </c>
      <c r="C15197" s="14">
        <f t="shared" si="1430"/>
        <v>0</v>
      </c>
      <c r="D15197" s="14">
        <f t="shared" si="1431"/>
        <v>0</v>
      </c>
      <c r="E15197" s="19" t="str">
        <f t="shared" si="1432"/>
        <v>941220 - Afrydning i restaurantioner o.l.</v>
      </c>
      <c r="F15197" s="19" t="str">
        <f t="shared" si="1433"/>
        <v>3 år</v>
      </c>
      <c r="G15197" s="40" t="s">
        <v>516</v>
      </c>
      <c r="H15197" s="41" t="s">
        <v>500</v>
      </c>
      <c r="I15197" s="42" t="s">
        <v>517</v>
      </c>
      <c r="J15197" s="43" t="s">
        <v>14</v>
      </c>
      <c r="K15197" s="44">
        <v>40</v>
      </c>
      <c r="L15197" s="45">
        <v>22555.95065103074</v>
      </c>
      <c r="M15197" s="46">
        <v>23767.695847003892</v>
      </c>
      <c r="N15197" s="45"/>
      <c r="O15197" s="46"/>
    </row>
    <row r="15198" spans="1:15" x14ac:dyDescent="0.2">
      <c r="A15198" s="11" t="str">
        <f t="shared" si="1428"/>
        <v>9412204 - Region Midtjylland4 år</v>
      </c>
      <c r="B15198" s="12" t="str">
        <f t="shared" si="1429"/>
        <v>941220</v>
      </c>
      <c r="C15198" s="14">
        <f t="shared" si="1430"/>
        <v>0</v>
      </c>
      <c r="D15198" s="14">
        <f t="shared" si="1431"/>
        <v>0</v>
      </c>
      <c r="E15198" s="19" t="str">
        <f t="shared" si="1432"/>
        <v>941220 - Afrydning i restaurantioner o.l.</v>
      </c>
      <c r="F15198" s="19" t="str">
        <f t="shared" si="1433"/>
        <v>4 år</v>
      </c>
      <c r="G15198" s="40" t="s">
        <v>516</v>
      </c>
      <c r="H15198" s="41" t="s">
        <v>500</v>
      </c>
      <c r="I15198" s="42" t="s">
        <v>517</v>
      </c>
      <c r="J15198" s="43" t="s">
        <v>24</v>
      </c>
      <c r="K15198" s="44">
        <v>32</v>
      </c>
      <c r="L15198" s="45">
        <v>24482.706540668074</v>
      </c>
      <c r="M15198" s="46">
        <v>25915.884017529705</v>
      </c>
      <c r="N15198" s="45"/>
      <c r="O15198" s="46"/>
    </row>
    <row r="15199" spans="1:15" x14ac:dyDescent="0.2">
      <c r="A15199" s="11" t="str">
        <f t="shared" si="1428"/>
        <v>9412204 - Region Midtjylland5-9 år</v>
      </c>
      <c r="B15199" s="12" t="str">
        <f t="shared" si="1429"/>
        <v>941220</v>
      </c>
      <c r="C15199" s="14">
        <f t="shared" si="1430"/>
        <v>0</v>
      </c>
      <c r="D15199" s="14">
        <f t="shared" si="1431"/>
        <v>0</v>
      </c>
      <c r="E15199" s="19" t="str">
        <f t="shared" si="1432"/>
        <v>941220 - Afrydning i restaurantioner o.l.</v>
      </c>
      <c r="F15199" s="19" t="str">
        <f t="shared" si="1433"/>
        <v>5-9 år</v>
      </c>
      <c r="G15199" s="40" t="s">
        <v>516</v>
      </c>
      <c r="H15199" s="41" t="s">
        <v>500</v>
      </c>
      <c r="I15199" s="42" t="s">
        <v>517</v>
      </c>
      <c r="J15199" s="43" t="s">
        <v>15</v>
      </c>
      <c r="K15199" s="44">
        <v>50</v>
      </c>
      <c r="L15199" s="45">
        <v>23355.28483725254</v>
      </c>
      <c r="M15199" s="46">
        <v>24609.97166646105</v>
      </c>
      <c r="N15199" s="45"/>
      <c r="O15199" s="46"/>
    </row>
    <row r="15200" spans="1:15" x14ac:dyDescent="0.2">
      <c r="A15200" s="11" t="str">
        <f t="shared" si="1428"/>
        <v>9412204 - Region Midtjylland0-4 år</v>
      </c>
      <c r="B15200" s="12" t="str">
        <f t="shared" si="1429"/>
        <v>941220</v>
      </c>
      <c r="C15200" s="14">
        <f t="shared" si="1430"/>
        <v>0</v>
      </c>
      <c r="D15200" s="14">
        <f t="shared" si="1431"/>
        <v>0</v>
      </c>
      <c r="E15200" s="19" t="str">
        <f t="shared" si="1432"/>
        <v>941220 - Afrydning i restaurantioner o.l.</v>
      </c>
      <c r="F15200" s="19" t="str">
        <f t="shared" si="1433"/>
        <v>0-4 år</v>
      </c>
      <c r="G15200" s="40" t="s">
        <v>516</v>
      </c>
      <c r="H15200" s="41" t="s">
        <v>500</v>
      </c>
      <c r="I15200" s="42" t="s">
        <v>517</v>
      </c>
      <c r="J15200" s="43" t="s">
        <v>16</v>
      </c>
      <c r="K15200" s="44">
        <v>254</v>
      </c>
      <c r="L15200" s="45">
        <v>22778.687332736663</v>
      </c>
      <c r="M15200" s="46">
        <v>24002.398333574343</v>
      </c>
      <c r="N15200" s="45"/>
      <c r="O15200" s="46"/>
    </row>
    <row r="15201" spans="1:15" x14ac:dyDescent="0.2">
      <c r="A15201" s="11" t="str">
        <f t="shared" si="1428"/>
        <v>9412204 - Region Midtjylland20-24 år</v>
      </c>
      <c r="B15201" s="12" t="str">
        <f t="shared" si="1429"/>
        <v>941220</v>
      </c>
      <c r="C15201" s="14">
        <f t="shared" si="1430"/>
        <v>0</v>
      </c>
      <c r="D15201" s="14">
        <f t="shared" si="1431"/>
        <v>0</v>
      </c>
      <c r="E15201" s="19" t="str">
        <f t="shared" si="1432"/>
        <v>941220 - Afrydning i restaurantioner o.l.</v>
      </c>
      <c r="F15201" s="19" t="str">
        <f t="shared" si="1433"/>
        <v>20-24 år</v>
      </c>
      <c r="G15201" s="40" t="s">
        <v>516</v>
      </c>
      <c r="H15201" s="41" t="s">
        <v>500</v>
      </c>
      <c r="I15201" s="42" t="s">
        <v>517</v>
      </c>
      <c r="J15201" s="43" t="s">
        <v>19</v>
      </c>
      <c r="K15201" s="44">
        <v>13</v>
      </c>
      <c r="L15201" s="45">
        <v>25430.024210149182</v>
      </c>
      <c r="M15201" s="46">
        <v>26796.169674238547</v>
      </c>
      <c r="N15201" s="45"/>
      <c r="O15201" s="46"/>
    </row>
    <row r="15202" spans="1:15" x14ac:dyDescent="0.2">
      <c r="A15202" s="11" t="str">
        <f t="shared" si="1428"/>
        <v>9412204 - Region Midtjylland25 år og derover</v>
      </c>
      <c r="B15202" s="12" t="str">
        <f t="shared" si="1429"/>
        <v>941220</v>
      </c>
      <c r="C15202" s="14">
        <f t="shared" si="1430"/>
        <v>0</v>
      </c>
      <c r="D15202" s="14">
        <f t="shared" si="1431"/>
        <v>0</v>
      </c>
      <c r="E15202" s="19" t="str">
        <f t="shared" si="1432"/>
        <v>941220 - Afrydning i restaurantioner o.l.</v>
      </c>
      <c r="F15202" s="19" t="str">
        <f t="shared" si="1433"/>
        <v>25 år og derover</v>
      </c>
      <c r="G15202" s="40" t="s">
        <v>516</v>
      </c>
      <c r="H15202" s="41" t="s">
        <v>500</v>
      </c>
      <c r="I15202" s="42" t="s">
        <v>517</v>
      </c>
      <c r="J15202" s="43" t="s">
        <v>9</v>
      </c>
      <c r="K15202" s="44">
        <v>15</v>
      </c>
      <c r="L15202" s="45">
        <v>29019.406212636448</v>
      </c>
      <c r="M15202" s="46">
        <v>30742.650295286279</v>
      </c>
      <c r="N15202" s="45"/>
      <c r="O15202" s="46"/>
    </row>
    <row r="15203" spans="1:15" x14ac:dyDescent="0.2">
      <c r="A15203" s="11" t="str">
        <f t="shared" si="1428"/>
        <v>9412204 - Region MidtjyllandAlle uanset erf.</v>
      </c>
      <c r="B15203" s="12" t="str">
        <f t="shared" si="1429"/>
        <v>941220</v>
      </c>
      <c r="C15203" s="14">
        <f t="shared" si="1430"/>
        <v>0</v>
      </c>
      <c r="D15203" s="14">
        <f t="shared" si="1431"/>
        <v>0</v>
      </c>
      <c r="E15203" s="19" t="str">
        <f t="shared" si="1432"/>
        <v>941220 - Afrydning i restaurantioner o.l.</v>
      </c>
      <c r="F15203" s="19" t="str">
        <f t="shared" si="1433"/>
        <v>Alle uanset erf.</v>
      </c>
      <c r="G15203" s="40" t="s">
        <v>516</v>
      </c>
      <c r="H15203" s="41" t="s">
        <v>500</v>
      </c>
      <c r="I15203" s="42" t="s">
        <v>517</v>
      </c>
      <c r="J15203" s="43" t="s">
        <v>10</v>
      </c>
      <c r="K15203" s="44">
        <v>347</v>
      </c>
      <c r="L15203" s="45">
        <v>23249.992891726553</v>
      </c>
      <c r="M15203" s="46">
        <v>24499.023253108026</v>
      </c>
      <c r="N15203" s="45"/>
      <c r="O15203" s="46"/>
    </row>
    <row r="15204" spans="1:15" x14ac:dyDescent="0.2">
      <c r="A15204" s="11" t="str">
        <f t="shared" si="1428"/>
        <v>9412205 - Region NordjyllandUnder 1 år</v>
      </c>
      <c r="B15204" s="12" t="str">
        <f t="shared" si="1429"/>
        <v>941220</v>
      </c>
      <c r="C15204" s="14">
        <f t="shared" si="1430"/>
        <v>0</v>
      </c>
      <c r="D15204" s="14">
        <f t="shared" si="1431"/>
        <v>0</v>
      </c>
      <c r="E15204" s="19" t="str">
        <f t="shared" si="1432"/>
        <v>941220 - Afrydning i restaurantioner o.l.</v>
      </c>
      <c r="F15204" s="19" t="str">
        <f t="shared" si="1433"/>
        <v>Under 1 år</v>
      </c>
      <c r="G15204" s="40" t="s">
        <v>516</v>
      </c>
      <c r="H15204" s="41" t="s">
        <v>500</v>
      </c>
      <c r="I15204" s="42" t="s">
        <v>21</v>
      </c>
      <c r="J15204" s="43" t="s">
        <v>13</v>
      </c>
      <c r="K15204" s="44">
        <v>17</v>
      </c>
      <c r="L15204" s="45">
        <v>21994.711097291303</v>
      </c>
      <c r="M15204" s="46">
        <v>23282.245402469325</v>
      </c>
      <c r="N15204" s="45"/>
      <c r="O15204" s="46"/>
    </row>
    <row r="15205" spans="1:15" x14ac:dyDescent="0.2">
      <c r="A15205" s="11" t="str">
        <f t="shared" si="1428"/>
        <v>9412205 - Region Nordjylland1 år</v>
      </c>
      <c r="B15205" s="12" t="str">
        <f t="shared" si="1429"/>
        <v>941220</v>
      </c>
      <c r="C15205" s="14">
        <f t="shared" si="1430"/>
        <v>0</v>
      </c>
      <c r="D15205" s="14">
        <f t="shared" si="1431"/>
        <v>0</v>
      </c>
      <c r="E15205" s="19" t="str">
        <f t="shared" si="1432"/>
        <v>941220 - Afrydning i restaurantioner o.l.</v>
      </c>
      <c r="F15205" s="19" t="str">
        <f t="shared" si="1433"/>
        <v>1 år</v>
      </c>
      <c r="G15205" s="40" t="s">
        <v>516</v>
      </c>
      <c r="H15205" s="41" t="s">
        <v>500</v>
      </c>
      <c r="I15205" s="42" t="s">
        <v>21</v>
      </c>
      <c r="J15205" s="43" t="s">
        <v>22</v>
      </c>
      <c r="K15205" s="44">
        <v>22</v>
      </c>
      <c r="L15205" s="45">
        <v>23101.003348039954</v>
      </c>
      <c r="M15205" s="46">
        <v>24342.029730045622</v>
      </c>
      <c r="N15205" s="45"/>
      <c r="O15205" s="46"/>
    </row>
    <row r="15206" spans="1:15" x14ac:dyDescent="0.2">
      <c r="A15206" s="11" t="str">
        <f t="shared" si="1428"/>
        <v>9412205 - Region Nordjylland2 år</v>
      </c>
      <c r="B15206" s="12" t="str">
        <f t="shared" si="1429"/>
        <v>941220</v>
      </c>
      <c r="C15206" s="14">
        <f t="shared" si="1430"/>
        <v>0</v>
      </c>
      <c r="D15206" s="14">
        <f t="shared" si="1431"/>
        <v>0</v>
      </c>
      <c r="E15206" s="19" t="str">
        <f t="shared" si="1432"/>
        <v>941220 - Afrydning i restaurantioner o.l.</v>
      </c>
      <c r="F15206" s="19" t="str">
        <f t="shared" si="1433"/>
        <v>2 år</v>
      </c>
      <c r="G15206" s="40" t="s">
        <v>516</v>
      </c>
      <c r="H15206" s="41" t="s">
        <v>500</v>
      </c>
      <c r="I15206" s="42" t="s">
        <v>21</v>
      </c>
      <c r="J15206" s="43" t="s">
        <v>23</v>
      </c>
      <c r="K15206" s="44">
        <v>15</v>
      </c>
      <c r="L15206" s="45">
        <v>21550.482814814586</v>
      </c>
      <c r="M15206" s="46">
        <v>22708.212516646516</v>
      </c>
      <c r="N15206" s="45"/>
      <c r="O15206" s="46"/>
    </row>
    <row r="15207" spans="1:15" x14ac:dyDescent="0.2">
      <c r="A15207" s="11" t="str">
        <f t="shared" si="1428"/>
        <v>9412205 - Region Nordjylland3 år</v>
      </c>
      <c r="B15207" s="12" t="str">
        <f t="shared" si="1429"/>
        <v>941220</v>
      </c>
      <c r="C15207" s="14">
        <f t="shared" si="1430"/>
        <v>0</v>
      </c>
      <c r="D15207" s="14">
        <f t="shared" si="1431"/>
        <v>0</v>
      </c>
      <c r="E15207" s="19" t="str">
        <f t="shared" si="1432"/>
        <v>941220 - Afrydning i restaurantioner o.l.</v>
      </c>
      <c r="F15207" s="19" t="str">
        <f t="shared" si="1433"/>
        <v>3 år</v>
      </c>
      <c r="G15207" s="40" t="s">
        <v>516</v>
      </c>
      <c r="H15207" s="41" t="s">
        <v>500</v>
      </c>
      <c r="I15207" s="42" t="s">
        <v>21</v>
      </c>
      <c r="J15207" s="43" t="s">
        <v>14</v>
      </c>
      <c r="K15207" s="44">
        <v>13</v>
      </c>
      <c r="L15207" s="45">
        <v>24945.344533462256</v>
      </c>
      <c r="M15207" s="46">
        <v>26285.452155968367</v>
      </c>
      <c r="N15207" s="45"/>
      <c r="O15207" s="46"/>
    </row>
    <row r="15208" spans="1:15" x14ac:dyDescent="0.2">
      <c r="A15208" s="11" t="str">
        <f t="shared" si="1428"/>
        <v>9412205 - Region Nordjylland4 år</v>
      </c>
      <c r="B15208" s="12" t="str">
        <f t="shared" si="1429"/>
        <v>941220</v>
      </c>
      <c r="C15208" s="14">
        <f t="shared" si="1430"/>
        <v>0</v>
      </c>
      <c r="D15208" s="14">
        <f t="shared" si="1431"/>
        <v>0</v>
      </c>
      <c r="E15208" s="19" t="str">
        <f t="shared" si="1432"/>
        <v>941220 - Afrydning i restaurantioner o.l.</v>
      </c>
      <c r="F15208" s="19" t="str">
        <f t="shared" si="1433"/>
        <v>4 år</v>
      </c>
      <c r="G15208" s="40" t="s">
        <v>516</v>
      </c>
      <c r="H15208" s="41" t="s">
        <v>500</v>
      </c>
      <c r="I15208" s="42" t="s">
        <v>21</v>
      </c>
      <c r="J15208" s="43" t="s">
        <v>24</v>
      </c>
      <c r="K15208" s="44">
        <v>11</v>
      </c>
      <c r="L15208" s="45">
        <v>25531.922216768584</v>
      </c>
      <c r="M15208" s="46">
        <v>27026.519058064438</v>
      </c>
      <c r="N15208" s="45"/>
      <c r="O15208" s="46"/>
    </row>
    <row r="15209" spans="1:15" x14ac:dyDescent="0.2">
      <c r="A15209" s="11" t="str">
        <f t="shared" si="1428"/>
        <v>9412205 - Region Nordjylland5-9 år</v>
      </c>
      <c r="B15209" s="12" t="str">
        <f t="shared" si="1429"/>
        <v>941220</v>
      </c>
      <c r="C15209" s="14">
        <f t="shared" si="1430"/>
        <v>0</v>
      </c>
      <c r="D15209" s="14">
        <f t="shared" si="1431"/>
        <v>0</v>
      </c>
      <c r="E15209" s="19" t="str">
        <f t="shared" si="1432"/>
        <v>941220 - Afrydning i restaurantioner o.l.</v>
      </c>
      <c r="F15209" s="19" t="str">
        <f t="shared" si="1433"/>
        <v>5-9 år</v>
      </c>
      <c r="G15209" s="40" t="s">
        <v>516</v>
      </c>
      <c r="H15209" s="41" t="s">
        <v>500</v>
      </c>
      <c r="I15209" s="42" t="s">
        <v>21</v>
      </c>
      <c r="J15209" s="43" t="s">
        <v>15</v>
      </c>
      <c r="K15209" s="44">
        <v>27</v>
      </c>
      <c r="L15209" s="45">
        <v>23815.166733346432</v>
      </c>
      <c r="M15209" s="46">
        <v>25094.559223909157</v>
      </c>
      <c r="N15209" s="45"/>
      <c r="O15209" s="46"/>
    </row>
    <row r="15210" spans="1:15" x14ac:dyDescent="0.2">
      <c r="A15210" s="11" t="str">
        <f t="shared" si="1428"/>
        <v>9412205 - Region Nordjylland0-4 år</v>
      </c>
      <c r="B15210" s="12" t="str">
        <f t="shared" si="1429"/>
        <v>941220</v>
      </c>
      <c r="C15210" s="14">
        <f t="shared" si="1430"/>
        <v>0</v>
      </c>
      <c r="D15210" s="14">
        <f t="shared" si="1431"/>
        <v>0</v>
      </c>
      <c r="E15210" s="19" t="str">
        <f t="shared" si="1432"/>
        <v>941220 - Afrydning i restaurantioner o.l.</v>
      </c>
      <c r="F15210" s="19" t="str">
        <f t="shared" si="1433"/>
        <v>0-4 år</v>
      </c>
      <c r="G15210" s="40" t="s">
        <v>516</v>
      </c>
      <c r="H15210" s="41" t="s">
        <v>500</v>
      </c>
      <c r="I15210" s="42" t="s">
        <v>21</v>
      </c>
      <c r="J15210" s="43" t="s">
        <v>16</v>
      </c>
      <c r="K15210" s="44">
        <v>78</v>
      </c>
      <c r="L15210" s="45">
        <v>23084.462569392595</v>
      </c>
      <c r="M15210" s="46">
        <v>24324.600351783301</v>
      </c>
      <c r="N15210" s="45"/>
      <c r="O15210" s="46"/>
    </row>
    <row r="15211" spans="1:15" x14ac:dyDescent="0.2">
      <c r="A15211" s="11" t="str">
        <f t="shared" si="1428"/>
        <v>9412205 - Region NordjyllandAlle uanset erf.</v>
      </c>
      <c r="B15211" s="12" t="str">
        <f t="shared" si="1429"/>
        <v>941220</v>
      </c>
      <c r="C15211" s="14">
        <f t="shared" si="1430"/>
        <v>0</v>
      </c>
      <c r="D15211" s="14">
        <f t="shared" si="1431"/>
        <v>0</v>
      </c>
      <c r="E15211" s="19" t="str">
        <f t="shared" si="1432"/>
        <v>941220 - Afrydning i restaurantioner o.l.</v>
      </c>
      <c r="F15211" s="19" t="str">
        <f t="shared" si="1433"/>
        <v>Alle uanset erf.</v>
      </c>
      <c r="G15211" s="40" t="s">
        <v>516</v>
      </c>
      <c r="H15211" s="41" t="s">
        <v>500</v>
      </c>
      <c r="I15211" s="42" t="s">
        <v>21</v>
      </c>
      <c r="J15211" s="43" t="s">
        <v>10</v>
      </c>
      <c r="K15211" s="44">
        <v>117</v>
      </c>
      <c r="L15211" s="45">
        <v>23135.381965446351</v>
      </c>
      <c r="M15211" s="46">
        <v>24378.255227024107</v>
      </c>
      <c r="N15211" s="45"/>
      <c r="O15211" s="46"/>
    </row>
    <row r="15212" spans="1:15" x14ac:dyDescent="0.2">
      <c r="A15212" s="11" t="str">
        <f t="shared" si="1428"/>
        <v>9412206 - Alle regionerUnder 1 år</v>
      </c>
      <c r="B15212" s="12" t="str">
        <f t="shared" si="1429"/>
        <v>941220</v>
      </c>
      <c r="C15212" s="14">
        <f t="shared" si="1430"/>
        <v>0</v>
      </c>
      <c r="D15212" s="14">
        <f t="shared" si="1431"/>
        <v>0</v>
      </c>
      <c r="E15212" s="19" t="str">
        <f t="shared" si="1432"/>
        <v>941220 - Afrydning i restaurantioner o.l.</v>
      </c>
      <c r="F15212" s="19" t="str">
        <f t="shared" si="1433"/>
        <v>Under 1 år</v>
      </c>
      <c r="G15212" s="40" t="s">
        <v>516</v>
      </c>
      <c r="H15212" s="41" t="s">
        <v>500</v>
      </c>
      <c r="I15212" s="42" t="s">
        <v>11</v>
      </c>
      <c r="J15212" s="43" t="s">
        <v>13</v>
      </c>
      <c r="K15212" s="44">
        <v>519</v>
      </c>
      <c r="L15212" s="45">
        <v>21818.047220921293</v>
      </c>
      <c r="M15212" s="46">
        <v>22990.150951528569</v>
      </c>
      <c r="N15212" s="45"/>
      <c r="O15212" s="46"/>
    </row>
    <row r="15213" spans="1:15" x14ac:dyDescent="0.2">
      <c r="A15213" s="11" t="str">
        <f t="shared" si="1428"/>
        <v>9412206 - Alle regioner1 år</v>
      </c>
      <c r="B15213" s="12" t="str">
        <f t="shared" si="1429"/>
        <v>941220</v>
      </c>
      <c r="C15213" s="14">
        <f t="shared" si="1430"/>
        <v>0</v>
      </c>
      <c r="D15213" s="14">
        <f t="shared" si="1431"/>
        <v>0</v>
      </c>
      <c r="E15213" s="19" t="str">
        <f t="shared" si="1432"/>
        <v>941220 - Afrydning i restaurantioner o.l.</v>
      </c>
      <c r="F15213" s="19" t="str">
        <f t="shared" si="1433"/>
        <v>1 år</v>
      </c>
      <c r="G15213" s="40" t="s">
        <v>516</v>
      </c>
      <c r="H15213" s="41" t="s">
        <v>500</v>
      </c>
      <c r="I15213" s="42" t="s">
        <v>11</v>
      </c>
      <c r="J15213" s="43" t="s">
        <v>22</v>
      </c>
      <c r="K15213" s="44">
        <v>380</v>
      </c>
      <c r="L15213" s="45">
        <v>22795.15617060144</v>
      </c>
      <c r="M15213" s="46">
        <v>24038.385757194381</v>
      </c>
      <c r="N15213" s="45"/>
      <c r="O15213" s="46"/>
    </row>
    <row r="15214" spans="1:15" x14ac:dyDescent="0.2">
      <c r="A15214" s="11" t="str">
        <f t="shared" si="1428"/>
        <v>9412206 - Alle regioner2 år</v>
      </c>
      <c r="B15214" s="12" t="str">
        <f t="shared" si="1429"/>
        <v>941220</v>
      </c>
      <c r="C15214" s="14">
        <f t="shared" si="1430"/>
        <v>0</v>
      </c>
      <c r="D15214" s="14">
        <f t="shared" si="1431"/>
        <v>0</v>
      </c>
      <c r="E15214" s="19" t="str">
        <f t="shared" si="1432"/>
        <v>941220 - Afrydning i restaurantioner o.l.</v>
      </c>
      <c r="F15214" s="19" t="str">
        <f t="shared" si="1433"/>
        <v>2 år</v>
      </c>
      <c r="G15214" s="40" t="s">
        <v>516</v>
      </c>
      <c r="H15214" s="41" t="s">
        <v>500</v>
      </c>
      <c r="I15214" s="42" t="s">
        <v>11</v>
      </c>
      <c r="J15214" s="43" t="s">
        <v>23</v>
      </c>
      <c r="K15214" s="44">
        <v>301</v>
      </c>
      <c r="L15214" s="45">
        <v>23414.370882220468</v>
      </c>
      <c r="M15214" s="46">
        <v>24672.231917306912</v>
      </c>
      <c r="N15214" s="45"/>
      <c r="O15214" s="46"/>
    </row>
    <row r="15215" spans="1:15" x14ac:dyDescent="0.2">
      <c r="A15215" s="11" t="str">
        <f t="shared" si="1428"/>
        <v>9412206 - Alle regioner3 år</v>
      </c>
      <c r="B15215" s="12" t="str">
        <f t="shared" si="1429"/>
        <v>941220</v>
      </c>
      <c r="C15215" s="14">
        <f t="shared" si="1430"/>
        <v>0</v>
      </c>
      <c r="D15215" s="14">
        <f t="shared" si="1431"/>
        <v>0</v>
      </c>
      <c r="E15215" s="19" t="str">
        <f t="shared" si="1432"/>
        <v>941220 - Afrydning i restaurantioner o.l.</v>
      </c>
      <c r="F15215" s="19" t="str">
        <f t="shared" si="1433"/>
        <v>3 år</v>
      </c>
      <c r="G15215" s="40" t="s">
        <v>516</v>
      </c>
      <c r="H15215" s="41" t="s">
        <v>500</v>
      </c>
      <c r="I15215" s="42" t="s">
        <v>11</v>
      </c>
      <c r="J15215" s="43" t="s">
        <v>14</v>
      </c>
      <c r="K15215" s="44">
        <v>254</v>
      </c>
      <c r="L15215" s="45">
        <v>24268.417473454076</v>
      </c>
      <c r="M15215" s="46">
        <v>25572.159388051012</v>
      </c>
      <c r="N15215" s="45"/>
      <c r="O15215" s="46"/>
    </row>
    <row r="15216" spans="1:15" x14ac:dyDescent="0.2">
      <c r="A15216" s="11" t="str">
        <f t="shared" si="1428"/>
        <v>9412206 - Alle regioner4 år</v>
      </c>
      <c r="B15216" s="12" t="str">
        <f t="shared" si="1429"/>
        <v>941220</v>
      </c>
      <c r="C15216" s="14">
        <f t="shared" si="1430"/>
        <v>0</v>
      </c>
      <c r="D15216" s="14">
        <f t="shared" si="1431"/>
        <v>0</v>
      </c>
      <c r="E15216" s="19" t="str">
        <f t="shared" si="1432"/>
        <v>941220 - Afrydning i restaurantioner o.l.</v>
      </c>
      <c r="F15216" s="19" t="str">
        <f t="shared" si="1433"/>
        <v>4 år</v>
      </c>
      <c r="G15216" s="40" t="s">
        <v>516</v>
      </c>
      <c r="H15216" s="41" t="s">
        <v>500</v>
      </c>
      <c r="I15216" s="42" t="s">
        <v>11</v>
      </c>
      <c r="J15216" s="43" t="s">
        <v>24</v>
      </c>
      <c r="K15216" s="44">
        <v>162</v>
      </c>
      <c r="L15216" s="45">
        <v>24789.357887431284</v>
      </c>
      <c r="M15216" s="46">
        <v>26121.085633961946</v>
      </c>
      <c r="N15216" s="45"/>
      <c r="O15216" s="46"/>
    </row>
    <row r="15217" spans="1:15" x14ac:dyDescent="0.2">
      <c r="A15217" s="11" t="str">
        <f t="shared" si="1428"/>
        <v>9412206 - Alle regioner5-9 år</v>
      </c>
      <c r="B15217" s="12" t="str">
        <f t="shared" si="1429"/>
        <v>941220</v>
      </c>
      <c r="C15217" s="14">
        <f t="shared" si="1430"/>
        <v>0</v>
      </c>
      <c r="D15217" s="14">
        <f t="shared" si="1431"/>
        <v>0</v>
      </c>
      <c r="E15217" s="19" t="str">
        <f t="shared" si="1432"/>
        <v>941220 - Afrydning i restaurantioner o.l.</v>
      </c>
      <c r="F15217" s="19" t="str">
        <f t="shared" si="1433"/>
        <v>5-9 år</v>
      </c>
      <c r="G15217" s="40" t="s">
        <v>516</v>
      </c>
      <c r="H15217" s="41" t="s">
        <v>500</v>
      </c>
      <c r="I15217" s="42" t="s">
        <v>11</v>
      </c>
      <c r="J15217" s="43" t="s">
        <v>15</v>
      </c>
      <c r="K15217" s="44">
        <v>312</v>
      </c>
      <c r="L15217" s="45">
        <v>24993.497764713869</v>
      </c>
      <c r="M15217" s="46">
        <v>26372.91755895771</v>
      </c>
      <c r="N15217" s="45"/>
      <c r="O15217" s="46"/>
    </row>
    <row r="15218" spans="1:15" x14ac:dyDescent="0.2">
      <c r="A15218" s="11" t="str">
        <f t="shared" si="1428"/>
        <v>9412206 - Alle regioner0-4 år</v>
      </c>
      <c r="B15218" s="12" t="str">
        <f t="shared" si="1429"/>
        <v>941220</v>
      </c>
      <c r="C15218" s="14">
        <f t="shared" si="1430"/>
        <v>0</v>
      </c>
      <c r="D15218" s="14">
        <f t="shared" si="1431"/>
        <v>0</v>
      </c>
      <c r="E15218" s="19" t="str">
        <f t="shared" si="1432"/>
        <v>941220 - Afrydning i restaurantioner o.l.</v>
      </c>
      <c r="F15218" s="19" t="str">
        <f t="shared" si="1433"/>
        <v>0-4 år</v>
      </c>
      <c r="G15218" s="40" t="s">
        <v>516</v>
      </c>
      <c r="H15218" s="41" t="s">
        <v>500</v>
      </c>
      <c r="I15218" s="42" t="s">
        <v>11</v>
      </c>
      <c r="J15218" s="43" t="s">
        <v>16</v>
      </c>
      <c r="K15218" s="44">
        <v>1616</v>
      </c>
      <c r="L15218" s="45">
        <v>23050.868089855823</v>
      </c>
      <c r="M15218" s="46">
        <v>24289.201117934921</v>
      </c>
      <c r="N15218" s="45"/>
      <c r="O15218" s="46"/>
    </row>
    <row r="15219" spans="1:15" x14ac:dyDescent="0.2">
      <c r="A15219" s="11" t="str">
        <f t="shared" si="1428"/>
        <v>9412206 - Alle regioner10-14 år</v>
      </c>
      <c r="B15219" s="12" t="str">
        <f t="shared" si="1429"/>
        <v>941220</v>
      </c>
      <c r="C15219" s="14">
        <f t="shared" si="1430"/>
        <v>0</v>
      </c>
      <c r="D15219" s="14">
        <f t="shared" si="1431"/>
        <v>0</v>
      </c>
      <c r="E15219" s="19" t="str">
        <f t="shared" si="1432"/>
        <v>941220 - Afrydning i restaurantioner o.l.</v>
      </c>
      <c r="F15219" s="19" t="str">
        <f t="shared" si="1433"/>
        <v>10-14 år</v>
      </c>
      <c r="G15219" s="40" t="s">
        <v>516</v>
      </c>
      <c r="H15219" s="41" t="s">
        <v>500</v>
      </c>
      <c r="I15219" s="42" t="s">
        <v>11</v>
      </c>
      <c r="J15219" s="43" t="s">
        <v>17</v>
      </c>
      <c r="K15219" s="44">
        <v>98</v>
      </c>
      <c r="L15219" s="45">
        <v>24902.762535575021</v>
      </c>
      <c r="M15219" s="46">
        <v>26259.507900390508</v>
      </c>
      <c r="N15219" s="45"/>
      <c r="O15219" s="46"/>
    </row>
    <row r="15220" spans="1:15" x14ac:dyDescent="0.2">
      <c r="A15220" s="11" t="str">
        <f t="shared" si="1428"/>
        <v>9412206 - Alle regioner15-20 år</v>
      </c>
      <c r="B15220" s="12" t="str">
        <f t="shared" si="1429"/>
        <v>941220</v>
      </c>
      <c r="C15220" s="14">
        <f t="shared" si="1430"/>
        <v>0</v>
      </c>
      <c r="D15220" s="14">
        <f t="shared" si="1431"/>
        <v>0</v>
      </c>
      <c r="E15220" s="19" t="str">
        <f t="shared" si="1432"/>
        <v>941220 - Afrydning i restaurantioner o.l.</v>
      </c>
      <c r="F15220" s="19" t="str">
        <f t="shared" si="1433"/>
        <v>15-20 år</v>
      </c>
      <c r="G15220" s="40" t="s">
        <v>516</v>
      </c>
      <c r="H15220" s="41" t="s">
        <v>500</v>
      </c>
      <c r="I15220" s="42" t="s">
        <v>11</v>
      </c>
      <c r="J15220" s="43" t="s">
        <v>18</v>
      </c>
      <c r="K15220" s="44">
        <v>55</v>
      </c>
      <c r="L15220" s="45">
        <v>24735.095822425443</v>
      </c>
      <c r="M15220" s="46">
        <v>26063.908515735264</v>
      </c>
      <c r="N15220" s="45"/>
      <c r="O15220" s="46"/>
    </row>
    <row r="15221" spans="1:15" x14ac:dyDescent="0.2">
      <c r="A15221" s="11" t="str">
        <f t="shared" si="1428"/>
        <v>9412206 - Alle regioner20-24 år</v>
      </c>
      <c r="B15221" s="12" t="str">
        <f t="shared" si="1429"/>
        <v>941220</v>
      </c>
      <c r="C15221" s="14">
        <f t="shared" si="1430"/>
        <v>0</v>
      </c>
      <c r="D15221" s="14">
        <f t="shared" si="1431"/>
        <v>0</v>
      </c>
      <c r="E15221" s="19" t="str">
        <f t="shared" si="1432"/>
        <v>941220 - Afrydning i restaurantioner o.l.</v>
      </c>
      <c r="F15221" s="19" t="str">
        <f t="shared" si="1433"/>
        <v>20-24 år</v>
      </c>
      <c r="G15221" s="40" t="s">
        <v>516</v>
      </c>
      <c r="H15221" s="41" t="s">
        <v>500</v>
      </c>
      <c r="I15221" s="42" t="s">
        <v>11</v>
      </c>
      <c r="J15221" s="43" t="s">
        <v>19</v>
      </c>
      <c r="K15221" s="44">
        <v>47</v>
      </c>
      <c r="L15221" s="45">
        <v>25430.024210149182</v>
      </c>
      <c r="M15221" s="46">
        <v>26796.169674238547</v>
      </c>
      <c r="N15221" s="45"/>
      <c r="O15221" s="46"/>
    </row>
    <row r="15222" spans="1:15" x14ac:dyDescent="0.2">
      <c r="A15222" s="11" t="str">
        <f t="shared" si="1428"/>
        <v>9412206 - Alle regioner25 år og derover</v>
      </c>
      <c r="B15222" s="12" t="str">
        <f t="shared" si="1429"/>
        <v>941220</v>
      </c>
      <c r="C15222" s="14">
        <f t="shared" si="1430"/>
        <v>0</v>
      </c>
      <c r="D15222" s="14">
        <f t="shared" si="1431"/>
        <v>0</v>
      </c>
      <c r="E15222" s="19" t="str">
        <f t="shared" si="1432"/>
        <v>941220 - Afrydning i restaurantioner o.l.</v>
      </c>
      <c r="F15222" s="19" t="str">
        <f t="shared" si="1433"/>
        <v>25 år og derover</v>
      </c>
      <c r="G15222" s="40" t="s">
        <v>516</v>
      </c>
      <c r="H15222" s="41" t="s">
        <v>500</v>
      </c>
      <c r="I15222" s="42" t="s">
        <v>11</v>
      </c>
      <c r="J15222" s="43" t="s">
        <v>9</v>
      </c>
      <c r="K15222" s="44">
        <v>110</v>
      </c>
      <c r="L15222" s="45">
        <v>25644.759538748851</v>
      </c>
      <c r="M15222" s="46">
        <v>27025.439633188689</v>
      </c>
      <c r="N15222" s="45"/>
      <c r="O15222" s="46"/>
    </row>
    <row r="15223" spans="1:15" x14ac:dyDescent="0.2">
      <c r="A15223" s="11" t="str">
        <f t="shared" si="1428"/>
        <v>9412206 - Alle regionerAlle uanset erf.</v>
      </c>
      <c r="B15223" s="12" t="str">
        <f t="shared" si="1429"/>
        <v>941220</v>
      </c>
      <c r="C15223" s="14">
        <f t="shared" si="1430"/>
        <v>0</v>
      </c>
      <c r="D15223" s="14">
        <f t="shared" si="1431"/>
        <v>0</v>
      </c>
      <c r="E15223" s="19" t="str">
        <f t="shared" si="1432"/>
        <v>941220 - Afrydning i restaurantioner o.l.</v>
      </c>
      <c r="F15223" s="19" t="str">
        <f t="shared" si="1433"/>
        <v>Alle uanset erf.</v>
      </c>
      <c r="G15223" s="40" t="s">
        <v>516</v>
      </c>
      <c r="H15223" s="41" t="s">
        <v>500</v>
      </c>
      <c r="I15223" s="42" t="s">
        <v>11</v>
      </c>
      <c r="J15223" s="43" t="s">
        <v>10</v>
      </c>
      <c r="K15223" s="44">
        <v>2238</v>
      </c>
      <c r="L15223" s="45">
        <v>23873.314666547038</v>
      </c>
      <c r="M15223" s="46">
        <v>25173.324666144079</v>
      </c>
      <c r="N15223" s="45"/>
      <c r="O15223" s="46"/>
    </row>
    <row r="15224" spans="1:15" x14ac:dyDescent="0.2">
      <c r="A15224" s="11" t="str">
        <f t="shared" si="1428"/>
        <v>9510001 - Region HovedstadenAlle uanset erf.</v>
      </c>
      <c r="B15224" s="12" t="str">
        <f t="shared" si="1429"/>
        <v>951000</v>
      </c>
      <c r="C15224" s="14">
        <f t="shared" si="1430"/>
        <v>0</v>
      </c>
      <c r="D15224" s="14">
        <f t="shared" si="1431"/>
        <v>0</v>
      </c>
      <c r="E15224" s="19" t="str">
        <f t="shared" si="1432"/>
        <v>951000 - Servicearbejde på gaden</v>
      </c>
      <c r="F15224" s="19" t="str">
        <f t="shared" si="1433"/>
        <v>Alle uanset erf.</v>
      </c>
      <c r="G15224" s="40" t="s">
        <v>516</v>
      </c>
      <c r="H15224" s="41" t="s">
        <v>501</v>
      </c>
      <c r="I15224" s="42" t="s">
        <v>8</v>
      </c>
      <c r="J15224" s="43" t="s">
        <v>10</v>
      </c>
      <c r="K15224" s="44">
        <v>27</v>
      </c>
      <c r="L15224" s="45">
        <v>31667.68543415454</v>
      </c>
      <c r="M15224" s="46">
        <v>33472.229553197838</v>
      </c>
      <c r="N15224" s="45"/>
      <c r="O15224" s="46"/>
    </row>
    <row r="15225" spans="1:15" x14ac:dyDescent="0.2">
      <c r="A15225" s="11" t="str">
        <f t="shared" si="1428"/>
        <v>9510003 - Region SyddanmarkAlle uanset erf.</v>
      </c>
      <c r="B15225" s="12" t="str">
        <f t="shared" si="1429"/>
        <v>951000</v>
      </c>
      <c r="C15225" s="14">
        <f t="shared" si="1430"/>
        <v>0</v>
      </c>
      <c r="D15225" s="14">
        <f t="shared" si="1431"/>
        <v>0</v>
      </c>
      <c r="E15225" s="19" t="str">
        <f t="shared" si="1432"/>
        <v>951000 - Servicearbejde på gaden</v>
      </c>
      <c r="F15225" s="19" t="str">
        <f t="shared" si="1433"/>
        <v>Alle uanset erf.</v>
      </c>
      <c r="G15225" s="40" t="s">
        <v>516</v>
      </c>
      <c r="H15225" s="41" t="s">
        <v>501</v>
      </c>
      <c r="I15225" s="42" t="s">
        <v>544</v>
      </c>
      <c r="J15225" s="43" t="s">
        <v>10</v>
      </c>
      <c r="K15225" s="44">
        <v>23</v>
      </c>
      <c r="L15225" s="45">
        <v>27415.284707868057</v>
      </c>
      <c r="M15225" s="46">
        <v>29046.568669985081</v>
      </c>
      <c r="N15225" s="45"/>
      <c r="O15225" s="46"/>
    </row>
    <row r="15226" spans="1:15" x14ac:dyDescent="0.2">
      <c r="A15226" s="11" t="str">
        <f t="shared" si="1428"/>
        <v>9510004 - Region MidtjyllandAlle uanset erf.</v>
      </c>
      <c r="B15226" s="12" t="str">
        <f t="shared" si="1429"/>
        <v>951000</v>
      </c>
      <c r="C15226" s="14">
        <f t="shared" si="1430"/>
        <v>0</v>
      </c>
      <c r="D15226" s="14">
        <f t="shared" si="1431"/>
        <v>0</v>
      </c>
      <c r="E15226" s="19" t="str">
        <f t="shared" si="1432"/>
        <v>951000 - Servicearbejde på gaden</v>
      </c>
      <c r="F15226" s="19" t="str">
        <f t="shared" si="1433"/>
        <v>Alle uanset erf.</v>
      </c>
      <c r="G15226" s="40" t="s">
        <v>516</v>
      </c>
      <c r="H15226" s="41" t="s">
        <v>501</v>
      </c>
      <c r="I15226" s="42" t="s">
        <v>517</v>
      </c>
      <c r="J15226" s="43" t="s">
        <v>10</v>
      </c>
      <c r="K15226" s="44">
        <v>22</v>
      </c>
      <c r="L15226" s="45">
        <v>30405.041104834996</v>
      </c>
      <c r="M15226" s="46">
        <v>32137.634989193335</v>
      </c>
      <c r="N15226" s="45"/>
      <c r="O15226" s="46"/>
    </row>
    <row r="15227" spans="1:15" x14ac:dyDescent="0.2">
      <c r="A15227" s="11" t="str">
        <f t="shared" si="1428"/>
        <v>9510006 - Alle regioner5-9 år</v>
      </c>
      <c r="B15227" s="12" t="str">
        <f t="shared" si="1429"/>
        <v>951000</v>
      </c>
      <c r="C15227" s="14">
        <f t="shared" si="1430"/>
        <v>0</v>
      </c>
      <c r="D15227" s="14">
        <f t="shared" si="1431"/>
        <v>0</v>
      </c>
      <c r="E15227" s="19" t="str">
        <f t="shared" si="1432"/>
        <v>951000 - Servicearbejde på gaden</v>
      </c>
      <c r="F15227" s="19" t="str">
        <f t="shared" si="1433"/>
        <v>5-9 år</v>
      </c>
      <c r="G15227" s="40" t="s">
        <v>516</v>
      </c>
      <c r="H15227" s="41" t="s">
        <v>501</v>
      </c>
      <c r="I15227" s="42" t="s">
        <v>11</v>
      </c>
      <c r="J15227" s="43" t="s">
        <v>15</v>
      </c>
      <c r="K15227" s="44">
        <v>20</v>
      </c>
      <c r="L15227" s="45">
        <v>27639.089766917303</v>
      </c>
      <c r="M15227" s="46">
        <v>29283.690738409136</v>
      </c>
      <c r="N15227" s="45"/>
      <c r="O15227" s="46"/>
    </row>
    <row r="15228" spans="1:15" x14ac:dyDescent="0.2">
      <c r="A15228" s="11" t="str">
        <f t="shared" si="1428"/>
        <v>9510006 - Alle regioner0-4 år</v>
      </c>
      <c r="B15228" s="12" t="str">
        <f t="shared" si="1429"/>
        <v>951000</v>
      </c>
      <c r="C15228" s="14">
        <f t="shared" si="1430"/>
        <v>0</v>
      </c>
      <c r="D15228" s="14">
        <f t="shared" si="1431"/>
        <v>0</v>
      </c>
      <c r="E15228" s="19" t="str">
        <f t="shared" si="1432"/>
        <v>951000 - Servicearbejde på gaden</v>
      </c>
      <c r="F15228" s="19" t="str">
        <f t="shared" si="1433"/>
        <v>0-4 år</v>
      </c>
      <c r="G15228" s="40" t="s">
        <v>516</v>
      </c>
      <c r="H15228" s="41" t="s">
        <v>501</v>
      </c>
      <c r="I15228" s="42" t="s">
        <v>11</v>
      </c>
      <c r="J15228" s="43" t="s">
        <v>16</v>
      </c>
      <c r="K15228" s="44">
        <v>18</v>
      </c>
      <c r="L15228" s="45">
        <v>27995.460020106824</v>
      </c>
      <c r="M15228" s="46">
        <v>29661.265990372089</v>
      </c>
      <c r="N15228" s="45"/>
      <c r="O15228" s="46"/>
    </row>
    <row r="15229" spans="1:15" x14ac:dyDescent="0.2">
      <c r="A15229" s="11" t="str">
        <f t="shared" si="1428"/>
        <v>9510006 - Alle regioner25 år og derover</v>
      </c>
      <c r="B15229" s="12" t="str">
        <f t="shared" si="1429"/>
        <v>951000</v>
      </c>
      <c r="C15229" s="14">
        <f t="shared" si="1430"/>
        <v>0</v>
      </c>
      <c r="D15229" s="14">
        <f t="shared" si="1431"/>
        <v>0</v>
      </c>
      <c r="E15229" s="19" t="str">
        <f t="shared" si="1432"/>
        <v>951000 - Servicearbejde på gaden</v>
      </c>
      <c r="F15229" s="19" t="str">
        <f t="shared" si="1433"/>
        <v>25 år og derover</v>
      </c>
      <c r="G15229" s="40" t="s">
        <v>516</v>
      </c>
      <c r="H15229" s="41" t="s">
        <v>501</v>
      </c>
      <c r="I15229" s="42" t="s">
        <v>11</v>
      </c>
      <c r="J15229" s="43" t="s">
        <v>9</v>
      </c>
      <c r="K15229" s="44">
        <v>22</v>
      </c>
      <c r="L15229" s="45">
        <v>31952.094507457135</v>
      </c>
      <c r="M15229" s="46">
        <v>33772.8453278616</v>
      </c>
      <c r="N15229" s="45"/>
      <c r="O15229" s="46"/>
    </row>
    <row r="15230" spans="1:15" x14ac:dyDescent="0.2">
      <c r="A15230" s="11" t="str">
        <f t="shared" si="1428"/>
        <v>9510006 - Alle regionerAlle uanset erf.</v>
      </c>
      <c r="B15230" s="12" t="str">
        <f t="shared" si="1429"/>
        <v>951000</v>
      </c>
      <c r="C15230" s="14">
        <f t="shared" si="1430"/>
        <v>0</v>
      </c>
      <c r="D15230" s="14">
        <f t="shared" si="1431"/>
        <v>0</v>
      </c>
      <c r="E15230" s="19" t="str">
        <f t="shared" si="1432"/>
        <v>951000 - Servicearbejde på gaden</v>
      </c>
      <c r="F15230" s="19" t="str">
        <f t="shared" si="1433"/>
        <v>Alle uanset erf.</v>
      </c>
      <c r="G15230" s="40" t="s">
        <v>516</v>
      </c>
      <c r="H15230" s="41" t="s">
        <v>501</v>
      </c>
      <c r="I15230" s="42" t="s">
        <v>11</v>
      </c>
      <c r="J15230" s="43" t="s">
        <v>10</v>
      </c>
      <c r="K15230" s="44">
        <v>75</v>
      </c>
      <c r="L15230" s="45">
        <v>29560.077458231044</v>
      </c>
      <c r="M15230" s="46">
        <v>31244.522128070534</v>
      </c>
      <c r="N15230" s="45"/>
      <c r="O15230" s="46"/>
    </row>
    <row r="15231" spans="1:15" x14ac:dyDescent="0.2">
      <c r="A15231" s="11" t="str">
        <f t="shared" si="1428"/>
        <v>9611001 - Region Hovedstaden2 år</v>
      </c>
      <c r="B15231" s="12" t="str">
        <f t="shared" si="1429"/>
        <v>961100</v>
      </c>
      <c r="C15231" s="14">
        <f t="shared" si="1430"/>
        <v>0</v>
      </c>
      <c r="D15231" s="14">
        <f t="shared" si="1431"/>
        <v>0</v>
      </c>
      <c r="E15231" s="19" t="str">
        <f t="shared" si="1432"/>
        <v>961100 - Indsamling af skrald og genbrugsartikler</v>
      </c>
      <c r="F15231" s="19" t="str">
        <f t="shared" si="1433"/>
        <v>2 år</v>
      </c>
      <c r="G15231" s="40" t="s">
        <v>516</v>
      </c>
      <c r="H15231" s="41" t="s">
        <v>502</v>
      </c>
      <c r="I15231" s="42" t="s">
        <v>8</v>
      </c>
      <c r="J15231" s="43" t="s">
        <v>23</v>
      </c>
      <c r="K15231" s="44">
        <v>11</v>
      </c>
      <c r="L15231" s="45">
        <v>40629.687836569588</v>
      </c>
      <c r="M15231" s="46">
        <v>43055.809296229527</v>
      </c>
      <c r="N15231" s="45"/>
      <c r="O15231" s="46"/>
    </row>
    <row r="15232" spans="1:15" x14ac:dyDescent="0.2">
      <c r="A15232" s="11" t="str">
        <f t="shared" si="1428"/>
        <v>9611001 - Region Hovedstaden3 år</v>
      </c>
      <c r="B15232" s="12" t="str">
        <f t="shared" si="1429"/>
        <v>961100</v>
      </c>
      <c r="C15232" s="14">
        <f t="shared" si="1430"/>
        <v>0</v>
      </c>
      <c r="D15232" s="14">
        <f t="shared" si="1431"/>
        <v>0</v>
      </c>
      <c r="E15232" s="19" t="str">
        <f t="shared" si="1432"/>
        <v>961100 - Indsamling af skrald og genbrugsartikler</v>
      </c>
      <c r="F15232" s="19" t="str">
        <f t="shared" si="1433"/>
        <v>3 år</v>
      </c>
      <c r="G15232" s="40" t="s">
        <v>516</v>
      </c>
      <c r="H15232" s="41" t="s">
        <v>502</v>
      </c>
      <c r="I15232" s="42" t="s">
        <v>8</v>
      </c>
      <c r="J15232" s="43" t="s">
        <v>14</v>
      </c>
      <c r="K15232" s="44">
        <v>29</v>
      </c>
      <c r="L15232" s="45">
        <v>39865.065948387084</v>
      </c>
      <c r="M15232" s="46">
        <v>42245.529524114783</v>
      </c>
      <c r="N15232" s="45"/>
      <c r="O15232" s="46"/>
    </row>
    <row r="15233" spans="1:15" x14ac:dyDescent="0.2">
      <c r="A15233" s="11" t="str">
        <f t="shared" si="1428"/>
        <v>9611001 - Region Hovedstaden4 år</v>
      </c>
      <c r="B15233" s="12" t="str">
        <f t="shared" si="1429"/>
        <v>961100</v>
      </c>
      <c r="C15233" s="14">
        <f t="shared" si="1430"/>
        <v>0</v>
      </c>
      <c r="D15233" s="14">
        <f t="shared" si="1431"/>
        <v>0</v>
      </c>
      <c r="E15233" s="19" t="str">
        <f t="shared" si="1432"/>
        <v>961100 - Indsamling af skrald og genbrugsartikler</v>
      </c>
      <c r="F15233" s="19" t="str">
        <f t="shared" si="1433"/>
        <v>4 år</v>
      </c>
      <c r="G15233" s="40" t="s">
        <v>516</v>
      </c>
      <c r="H15233" s="41" t="s">
        <v>502</v>
      </c>
      <c r="I15233" s="42" t="s">
        <v>8</v>
      </c>
      <c r="J15233" s="43" t="s">
        <v>24</v>
      </c>
      <c r="K15233" s="44">
        <v>11</v>
      </c>
      <c r="L15233" s="45">
        <v>40653.567445198794</v>
      </c>
      <c r="M15233" s="46">
        <v>43081.114828463571</v>
      </c>
      <c r="N15233" s="45"/>
      <c r="O15233" s="46"/>
    </row>
    <row r="15234" spans="1:15" x14ac:dyDescent="0.2">
      <c r="A15234" s="11" t="str">
        <f t="shared" si="1428"/>
        <v>9611001 - Region Hovedstaden5-9 år</v>
      </c>
      <c r="B15234" s="12" t="str">
        <f t="shared" si="1429"/>
        <v>961100</v>
      </c>
      <c r="C15234" s="14">
        <f t="shared" si="1430"/>
        <v>0</v>
      </c>
      <c r="D15234" s="14">
        <f t="shared" si="1431"/>
        <v>0</v>
      </c>
      <c r="E15234" s="19" t="str">
        <f t="shared" si="1432"/>
        <v>961100 - Indsamling af skrald og genbrugsartikler</v>
      </c>
      <c r="F15234" s="19" t="str">
        <f t="shared" si="1433"/>
        <v>5-9 år</v>
      </c>
      <c r="G15234" s="40" t="s">
        <v>516</v>
      </c>
      <c r="H15234" s="41" t="s">
        <v>502</v>
      </c>
      <c r="I15234" s="42" t="s">
        <v>8</v>
      </c>
      <c r="J15234" s="43" t="s">
        <v>15</v>
      </c>
      <c r="K15234" s="44">
        <v>91</v>
      </c>
      <c r="L15234" s="45">
        <v>39284.841767227685</v>
      </c>
      <c r="M15234" s="46">
        <v>41630.658403432077</v>
      </c>
      <c r="N15234" s="45"/>
      <c r="O15234" s="46"/>
    </row>
    <row r="15235" spans="1:15" x14ac:dyDescent="0.2">
      <c r="A15235" s="11" t="str">
        <f t="shared" si="1428"/>
        <v>9611001 - Region Hovedstaden0-4 år</v>
      </c>
      <c r="B15235" s="12" t="str">
        <f t="shared" si="1429"/>
        <v>961100</v>
      </c>
      <c r="C15235" s="14">
        <f t="shared" si="1430"/>
        <v>0</v>
      </c>
      <c r="D15235" s="14">
        <f t="shared" si="1431"/>
        <v>0</v>
      </c>
      <c r="E15235" s="19" t="str">
        <f t="shared" si="1432"/>
        <v>961100 - Indsamling af skrald og genbrugsartikler</v>
      </c>
      <c r="F15235" s="19" t="str">
        <f t="shared" si="1433"/>
        <v>0-4 år</v>
      </c>
      <c r="G15235" s="40" t="s">
        <v>516</v>
      </c>
      <c r="H15235" s="41" t="s">
        <v>502</v>
      </c>
      <c r="I15235" s="42" t="s">
        <v>8</v>
      </c>
      <c r="J15235" s="43" t="s">
        <v>16</v>
      </c>
      <c r="K15235" s="44">
        <v>70</v>
      </c>
      <c r="L15235" s="45">
        <v>40022.841840877933</v>
      </c>
      <c r="M15235" s="46">
        <v>42412.726692007222</v>
      </c>
      <c r="N15235" s="45"/>
      <c r="O15235" s="46"/>
    </row>
    <row r="15236" spans="1:15" x14ac:dyDescent="0.2">
      <c r="A15236" s="11" t="str">
        <f t="shared" si="1428"/>
        <v>9611001 - Region Hovedstaden10-14 år</v>
      </c>
      <c r="B15236" s="12" t="str">
        <f t="shared" si="1429"/>
        <v>961100</v>
      </c>
      <c r="C15236" s="14">
        <f t="shared" si="1430"/>
        <v>0</v>
      </c>
      <c r="D15236" s="14">
        <f t="shared" si="1431"/>
        <v>0</v>
      </c>
      <c r="E15236" s="19" t="str">
        <f t="shared" si="1432"/>
        <v>961100 - Indsamling af skrald og genbrugsartikler</v>
      </c>
      <c r="F15236" s="19" t="str">
        <f t="shared" si="1433"/>
        <v>10-14 år</v>
      </c>
      <c r="G15236" s="40" t="s">
        <v>516</v>
      </c>
      <c r="H15236" s="41" t="s">
        <v>502</v>
      </c>
      <c r="I15236" s="42" t="s">
        <v>8</v>
      </c>
      <c r="J15236" s="43" t="s">
        <v>17</v>
      </c>
      <c r="K15236" s="44">
        <v>83</v>
      </c>
      <c r="L15236" s="45">
        <v>40059.759960844684</v>
      </c>
      <c r="M15236" s="46">
        <v>42451.849304498304</v>
      </c>
      <c r="N15236" s="45"/>
      <c r="O15236" s="46"/>
    </row>
    <row r="15237" spans="1:15" x14ac:dyDescent="0.2">
      <c r="A15237" s="11" t="str">
        <f t="shared" si="1428"/>
        <v>9611001 - Region Hovedstaden15-20 år</v>
      </c>
      <c r="B15237" s="12" t="str">
        <f t="shared" si="1429"/>
        <v>961100</v>
      </c>
      <c r="C15237" s="14">
        <f t="shared" si="1430"/>
        <v>0</v>
      </c>
      <c r="D15237" s="14">
        <f t="shared" si="1431"/>
        <v>0</v>
      </c>
      <c r="E15237" s="19" t="str">
        <f t="shared" si="1432"/>
        <v>961100 - Indsamling af skrald og genbrugsartikler</v>
      </c>
      <c r="F15237" s="19" t="str">
        <f t="shared" si="1433"/>
        <v>15-20 år</v>
      </c>
      <c r="G15237" s="40" t="s">
        <v>516</v>
      </c>
      <c r="H15237" s="41" t="s">
        <v>502</v>
      </c>
      <c r="I15237" s="42" t="s">
        <v>8</v>
      </c>
      <c r="J15237" s="43" t="s">
        <v>18</v>
      </c>
      <c r="K15237" s="44">
        <v>55</v>
      </c>
      <c r="L15237" s="45">
        <v>38855.616163589606</v>
      </c>
      <c r="M15237" s="46">
        <v>41175.802441711734</v>
      </c>
      <c r="N15237" s="45"/>
      <c r="O15237" s="46"/>
    </row>
    <row r="15238" spans="1:15" x14ac:dyDescent="0.2">
      <c r="A15238" s="11" t="str">
        <f t="shared" si="1428"/>
        <v>9611001 - Region Hovedstaden20-24 år</v>
      </c>
      <c r="B15238" s="12" t="str">
        <f t="shared" si="1429"/>
        <v>961100</v>
      </c>
      <c r="C15238" s="14">
        <f t="shared" si="1430"/>
        <v>0</v>
      </c>
      <c r="D15238" s="14">
        <f t="shared" si="1431"/>
        <v>0</v>
      </c>
      <c r="E15238" s="19" t="str">
        <f t="shared" si="1432"/>
        <v>961100 - Indsamling af skrald og genbrugsartikler</v>
      </c>
      <c r="F15238" s="19" t="str">
        <f t="shared" si="1433"/>
        <v>20-24 år</v>
      </c>
      <c r="G15238" s="40" t="s">
        <v>516</v>
      </c>
      <c r="H15238" s="41" t="s">
        <v>502</v>
      </c>
      <c r="I15238" s="42" t="s">
        <v>8</v>
      </c>
      <c r="J15238" s="43" t="s">
        <v>19</v>
      </c>
      <c r="K15238" s="44">
        <v>51</v>
      </c>
      <c r="L15238" s="45">
        <v>39761.109756733174</v>
      </c>
      <c r="M15238" s="46">
        <v>42135.365794060614</v>
      </c>
      <c r="N15238" s="45"/>
      <c r="O15238" s="46"/>
    </row>
    <row r="15239" spans="1:15" x14ac:dyDescent="0.2">
      <c r="A15239" s="11" t="str">
        <f t="shared" si="1428"/>
        <v>9611001 - Region Hovedstaden25 år og derover</v>
      </c>
      <c r="B15239" s="12" t="str">
        <f t="shared" si="1429"/>
        <v>961100</v>
      </c>
      <c r="C15239" s="14">
        <f t="shared" si="1430"/>
        <v>0</v>
      </c>
      <c r="D15239" s="14">
        <f t="shared" si="1431"/>
        <v>0</v>
      </c>
      <c r="E15239" s="19" t="str">
        <f t="shared" si="1432"/>
        <v>961100 - Indsamling af skrald og genbrugsartikler</v>
      </c>
      <c r="F15239" s="19" t="str">
        <f t="shared" si="1433"/>
        <v>25 år og derover</v>
      </c>
      <c r="G15239" s="40" t="s">
        <v>516</v>
      </c>
      <c r="H15239" s="41" t="s">
        <v>502</v>
      </c>
      <c r="I15239" s="42" t="s">
        <v>8</v>
      </c>
      <c r="J15239" s="43" t="s">
        <v>9</v>
      </c>
      <c r="K15239" s="44">
        <v>202</v>
      </c>
      <c r="L15239" s="45">
        <v>39455.059246006844</v>
      </c>
      <c r="M15239" s="46">
        <v>41811.040082333478</v>
      </c>
      <c r="N15239" s="45"/>
      <c r="O15239" s="46"/>
    </row>
    <row r="15240" spans="1:15" x14ac:dyDescent="0.2">
      <c r="A15240" s="11" t="str">
        <f t="shared" si="1428"/>
        <v>9611001 - Region HovedstadenAlle uanset erf.</v>
      </c>
      <c r="B15240" s="12" t="str">
        <f t="shared" si="1429"/>
        <v>961100</v>
      </c>
      <c r="C15240" s="14">
        <f t="shared" si="1430"/>
        <v>0</v>
      </c>
      <c r="D15240" s="14">
        <f t="shared" si="1431"/>
        <v>0</v>
      </c>
      <c r="E15240" s="19" t="str">
        <f t="shared" si="1432"/>
        <v>961100 - Indsamling af skrald og genbrugsartikler</v>
      </c>
      <c r="F15240" s="19" t="str">
        <f t="shared" si="1433"/>
        <v>Alle uanset erf.</v>
      </c>
      <c r="G15240" s="40" t="s">
        <v>516</v>
      </c>
      <c r="H15240" s="41" t="s">
        <v>502</v>
      </c>
      <c r="I15240" s="42" t="s">
        <v>8</v>
      </c>
      <c r="J15240" s="43" t="s">
        <v>10</v>
      </c>
      <c r="K15240" s="44">
        <v>552</v>
      </c>
      <c r="L15240" s="45">
        <v>39679.888850142459</v>
      </c>
      <c r="M15240" s="46">
        <v>42049.294941655753</v>
      </c>
      <c r="N15240" s="45"/>
      <c r="O15240" s="46"/>
    </row>
    <row r="15241" spans="1:15" x14ac:dyDescent="0.2">
      <c r="A15241" s="11" t="str">
        <f t="shared" si="1428"/>
        <v>9611002 - Region Sjælland3 år</v>
      </c>
      <c r="B15241" s="12" t="str">
        <f t="shared" si="1429"/>
        <v>961100</v>
      </c>
      <c r="C15241" s="14">
        <f t="shared" si="1430"/>
        <v>0</v>
      </c>
      <c r="D15241" s="14">
        <f t="shared" si="1431"/>
        <v>0</v>
      </c>
      <c r="E15241" s="19" t="str">
        <f t="shared" si="1432"/>
        <v>961100 - Indsamling af skrald og genbrugsartikler</v>
      </c>
      <c r="F15241" s="19" t="str">
        <f t="shared" si="1433"/>
        <v>3 år</v>
      </c>
      <c r="G15241" s="40" t="s">
        <v>516</v>
      </c>
      <c r="H15241" s="41" t="s">
        <v>502</v>
      </c>
      <c r="I15241" s="42" t="s">
        <v>20</v>
      </c>
      <c r="J15241" s="43" t="s">
        <v>14</v>
      </c>
      <c r="K15241" s="44">
        <v>12</v>
      </c>
      <c r="L15241" s="45">
        <v>33052.472723135616</v>
      </c>
      <c r="M15241" s="46">
        <v>34984.475692808774</v>
      </c>
      <c r="N15241" s="45"/>
      <c r="O15241" s="46"/>
    </row>
    <row r="15242" spans="1:15" x14ac:dyDescent="0.2">
      <c r="A15242" s="11" t="str">
        <f t="shared" si="1428"/>
        <v>9611002 - Region Sjælland4 år</v>
      </c>
      <c r="B15242" s="12" t="str">
        <f t="shared" si="1429"/>
        <v>961100</v>
      </c>
      <c r="C15242" s="14">
        <f t="shared" si="1430"/>
        <v>0</v>
      </c>
      <c r="D15242" s="14">
        <f t="shared" si="1431"/>
        <v>0</v>
      </c>
      <c r="E15242" s="19" t="str">
        <f t="shared" si="1432"/>
        <v>961100 - Indsamling af skrald og genbrugsartikler</v>
      </c>
      <c r="F15242" s="19" t="str">
        <f t="shared" si="1433"/>
        <v>4 år</v>
      </c>
      <c r="G15242" s="40" t="s">
        <v>516</v>
      </c>
      <c r="H15242" s="41" t="s">
        <v>502</v>
      </c>
      <c r="I15242" s="42" t="s">
        <v>20</v>
      </c>
      <c r="J15242" s="43" t="s">
        <v>24</v>
      </c>
      <c r="K15242" s="44">
        <v>15</v>
      </c>
      <c r="L15242" s="45">
        <v>31968.290540318947</v>
      </c>
      <c r="M15242" s="46">
        <v>33833.064532128061</v>
      </c>
      <c r="N15242" s="45"/>
      <c r="O15242" s="46"/>
    </row>
    <row r="15243" spans="1:15" x14ac:dyDescent="0.2">
      <c r="A15243" s="11" t="str">
        <f t="shared" si="1428"/>
        <v>9611002 - Region Sjælland0-4 år</v>
      </c>
      <c r="B15243" s="12" t="str">
        <f t="shared" si="1429"/>
        <v>961100</v>
      </c>
      <c r="C15243" s="14">
        <f t="shared" si="1430"/>
        <v>0</v>
      </c>
      <c r="D15243" s="14">
        <f t="shared" si="1431"/>
        <v>0</v>
      </c>
      <c r="E15243" s="19" t="str">
        <f t="shared" si="1432"/>
        <v>961100 - Indsamling af skrald og genbrugsartikler</v>
      </c>
      <c r="F15243" s="19" t="str">
        <f t="shared" si="1433"/>
        <v>0-4 år</v>
      </c>
      <c r="G15243" s="40" t="s">
        <v>516</v>
      </c>
      <c r="H15243" s="41" t="s">
        <v>502</v>
      </c>
      <c r="I15243" s="42" t="s">
        <v>20</v>
      </c>
      <c r="J15243" s="43" t="s">
        <v>16</v>
      </c>
      <c r="K15243" s="44">
        <v>55</v>
      </c>
      <c r="L15243" s="45">
        <v>32155.27948689655</v>
      </c>
      <c r="M15243" s="46">
        <v>34030.960915995558</v>
      </c>
      <c r="N15243" s="45"/>
      <c r="O15243" s="46"/>
    </row>
    <row r="15244" spans="1:15" x14ac:dyDescent="0.2">
      <c r="A15244" s="11" t="str">
        <f t="shared" si="1428"/>
        <v>9611002 - Region Sjælland15-20 år</v>
      </c>
      <c r="B15244" s="12" t="str">
        <f t="shared" si="1429"/>
        <v>961100</v>
      </c>
      <c r="C15244" s="14">
        <f t="shared" si="1430"/>
        <v>0</v>
      </c>
      <c r="D15244" s="14">
        <f t="shared" si="1431"/>
        <v>0</v>
      </c>
      <c r="E15244" s="19" t="str">
        <f t="shared" si="1432"/>
        <v>961100 - Indsamling af skrald og genbrugsartikler</v>
      </c>
      <c r="F15244" s="19" t="str">
        <f t="shared" si="1433"/>
        <v>15-20 år</v>
      </c>
      <c r="G15244" s="40" t="s">
        <v>516</v>
      </c>
      <c r="H15244" s="41" t="s">
        <v>502</v>
      </c>
      <c r="I15244" s="42" t="s">
        <v>20</v>
      </c>
      <c r="J15244" s="43" t="s">
        <v>18</v>
      </c>
      <c r="K15244" s="44">
        <v>28</v>
      </c>
      <c r="L15244" s="45">
        <v>38748.965214775068</v>
      </c>
      <c r="M15244" s="46">
        <v>41009.269451277658</v>
      </c>
      <c r="N15244" s="45"/>
      <c r="O15244" s="46"/>
    </row>
    <row r="15245" spans="1:15" x14ac:dyDescent="0.2">
      <c r="A15245" s="11" t="str">
        <f t="shared" si="1428"/>
        <v>9611002 - Region Sjælland20-24 år</v>
      </c>
      <c r="B15245" s="12" t="str">
        <f t="shared" si="1429"/>
        <v>961100</v>
      </c>
      <c r="C15245" s="14">
        <f t="shared" si="1430"/>
        <v>0</v>
      </c>
      <c r="D15245" s="14">
        <f t="shared" si="1431"/>
        <v>0</v>
      </c>
      <c r="E15245" s="19" t="str">
        <f t="shared" si="1432"/>
        <v>961100 - Indsamling af skrald og genbrugsartikler</v>
      </c>
      <c r="F15245" s="19" t="str">
        <f t="shared" si="1433"/>
        <v>20-24 år</v>
      </c>
      <c r="G15245" s="40" t="s">
        <v>516</v>
      </c>
      <c r="H15245" s="41" t="s">
        <v>502</v>
      </c>
      <c r="I15245" s="42" t="s">
        <v>20</v>
      </c>
      <c r="J15245" s="43" t="s">
        <v>19</v>
      </c>
      <c r="K15245" s="44">
        <v>31</v>
      </c>
      <c r="L15245" s="45">
        <v>40384.219502817577</v>
      </c>
      <c r="M15245" s="46">
        <v>42795.683306367078</v>
      </c>
      <c r="N15245" s="45"/>
      <c r="O15245" s="46"/>
    </row>
    <row r="15246" spans="1:15" x14ac:dyDescent="0.2">
      <c r="A15246" s="11" t="str">
        <f t="shared" si="1428"/>
        <v>9611002 - Region Sjælland25 år og derover</v>
      </c>
      <c r="B15246" s="12" t="str">
        <f t="shared" si="1429"/>
        <v>961100</v>
      </c>
      <c r="C15246" s="14">
        <f t="shared" si="1430"/>
        <v>0</v>
      </c>
      <c r="D15246" s="14">
        <f t="shared" si="1431"/>
        <v>0</v>
      </c>
      <c r="E15246" s="19" t="str">
        <f t="shared" si="1432"/>
        <v>961100 - Indsamling af skrald og genbrugsartikler</v>
      </c>
      <c r="F15246" s="19" t="str">
        <f t="shared" si="1433"/>
        <v>25 år og derover</v>
      </c>
      <c r="G15246" s="40" t="s">
        <v>516</v>
      </c>
      <c r="H15246" s="41" t="s">
        <v>502</v>
      </c>
      <c r="I15246" s="42" t="s">
        <v>20</v>
      </c>
      <c r="J15246" s="43" t="s">
        <v>9</v>
      </c>
      <c r="K15246" s="44">
        <v>121</v>
      </c>
      <c r="L15246" s="45">
        <v>31685.157184567957</v>
      </c>
      <c r="M15246" s="46">
        <v>33533.415444409729</v>
      </c>
      <c r="N15246" s="45"/>
      <c r="O15246" s="46"/>
    </row>
    <row r="15247" spans="1:15" x14ac:dyDescent="0.2">
      <c r="A15247" s="11" t="str">
        <f t="shared" si="1428"/>
        <v>9611002 - Region SjællandAlle uanset erf.</v>
      </c>
      <c r="B15247" s="12" t="str">
        <f t="shared" si="1429"/>
        <v>961100</v>
      </c>
      <c r="C15247" s="14">
        <f t="shared" si="1430"/>
        <v>0</v>
      </c>
      <c r="D15247" s="14">
        <f t="shared" si="1431"/>
        <v>0</v>
      </c>
      <c r="E15247" s="19" t="str">
        <f t="shared" si="1432"/>
        <v>961100 - Indsamling af skrald og genbrugsartikler</v>
      </c>
      <c r="F15247" s="19" t="str">
        <f t="shared" si="1433"/>
        <v>Alle uanset erf.</v>
      </c>
      <c r="G15247" s="40" t="s">
        <v>516</v>
      </c>
      <c r="H15247" s="41" t="s">
        <v>502</v>
      </c>
      <c r="I15247" s="42" t="s">
        <v>20</v>
      </c>
      <c r="J15247" s="43" t="s">
        <v>10</v>
      </c>
      <c r="K15247" s="44">
        <v>314</v>
      </c>
      <c r="L15247" s="45">
        <v>32742.29817543874</v>
      </c>
      <c r="M15247" s="46">
        <v>34652.221572581642</v>
      </c>
      <c r="N15247" s="45"/>
      <c r="O15247" s="46"/>
    </row>
    <row r="15248" spans="1:15" x14ac:dyDescent="0.2">
      <c r="A15248" s="11" t="str">
        <f t="shared" si="1428"/>
        <v>9611003 - Region Syddanmark1 år</v>
      </c>
      <c r="B15248" s="12" t="str">
        <f t="shared" si="1429"/>
        <v>961100</v>
      </c>
      <c r="C15248" s="14">
        <f t="shared" si="1430"/>
        <v>0</v>
      </c>
      <c r="D15248" s="14">
        <f t="shared" si="1431"/>
        <v>0</v>
      </c>
      <c r="E15248" s="19" t="str">
        <f t="shared" si="1432"/>
        <v>961100 - Indsamling af skrald og genbrugsartikler</v>
      </c>
      <c r="F15248" s="19" t="str">
        <f t="shared" si="1433"/>
        <v>1 år</v>
      </c>
      <c r="G15248" s="40" t="s">
        <v>516</v>
      </c>
      <c r="H15248" s="41" t="s">
        <v>502</v>
      </c>
      <c r="I15248" s="42" t="s">
        <v>544</v>
      </c>
      <c r="J15248" s="43" t="s">
        <v>22</v>
      </c>
      <c r="K15248" s="44">
        <v>13</v>
      </c>
      <c r="L15248" s="45">
        <v>34387.6620475007</v>
      </c>
      <c r="M15248" s="46">
        <v>36441.053281431945</v>
      </c>
      <c r="N15248" s="45"/>
      <c r="O15248" s="46"/>
    </row>
    <row r="15249" spans="1:15" x14ac:dyDescent="0.2">
      <c r="A15249" s="11" t="str">
        <f t="shared" si="1428"/>
        <v>9611003 - Region Syddanmark5-9 år</v>
      </c>
      <c r="B15249" s="12" t="str">
        <f t="shared" si="1429"/>
        <v>961100</v>
      </c>
      <c r="C15249" s="14">
        <f t="shared" si="1430"/>
        <v>0</v>
      </c>
      <c r="D15249" s="14">
        <f t="shared" si="1431"/>
        <v>0</v>
      </c>
      <c r="E15249" s="19" t="str">
        <f t="shared" si="1432"/>
        <v>961100 - Indsamling af skrald og genbrugsartikler</v>
      </c>
      <c r="F15249" s="19" t="str">
        <f t="shared" si="1433"/>
        <v>5-9 år</v>
      </c>
      <c r="G15249" s="40" t="s">
        <v>516</v>
      </c>
      <c r="H15249" s="41" t="s">
        <v>502</v>
      </c>
      <c r="I15249" s="42" t="s">
        <v>544</v>
      </c>
      <c r="J15249" s="43" t="s">
        <v>15</v>
      </c>
      <c r="K15249" s="44">
        <v>37</v>
      </c>
      <c r="L15249" s="45">
        <v>35749.384803038629</v>
      </c>
      <c r="M15249" s="46">
        <v>37884.088618366186</v>
      </c>
      <c r="N15249" s="45"/>
      <c r="O15249" s="46"/>
    </row>
    <row r="15250" spans="1:15" x14ac:dyDescent="0.2">
      <c r="A15250" s="11" t="str">
        <f t="shared" si="1428"/>
        <v>9611003 - Region Syddanmark0-4 år</v>
      </c>
      <c r="B15250" s="12" t="str">
        <f t="shared" si="1429"/>
        <v>961100</v>
      </c>
      <c r="C15250" s="14">
        <f t="shared" si="1430"/>
        <v>0</v>
      </c>
      <c r="D15250" s="14">
        <f t="shared" si="1431"/>
        <v>0</v>
      </c>
      <c r="E15250" s="19" t="str">
        <f t="shared" si="1432"/>
        <v>961100 - Indsamling af skrald og genbrugsartikler</v>
      </c>
      <c r="F15250" s="19" t="str">
        <f t="shared" si="1433"/>
        <v>0-4 år</v>
      </c>
      <c r="G15250" s="40" t="s">
        <v>516</v>
      </c>
      <c r="H15250" s="41" t="s">
        <v>502</v>
      </c>
      <c r="I15250" s="42" t="s">
        <v>544</v>
      </c>
      <c r="J15250" s="43" t="s">
        <v>16</v>
      </c>
      <c r="K15250" s="44">
        <v>32</v>
      </c>
      <c r="L15250" s="45">
        <v>34387.6620475007</v>
      </c>
      <c r="M15250" s="46">
        <v>36441.053281431945</v>
      </c>
      <c r="N15250" s="45"/>
      <c r="O15250" s="46"/>
    </row>
    <row r="15251" spans="1:15" x14ac:dyDescent="0.2">
      <c r="A15251" s="11" t="str">
        <f t="shared" si="1428"/>
        <v>9611003 - Region Syddanmark10-14 år</v>
      </c>
      <c r="B15251" s="12" t="str">
        <f t="shared" si="1429"/>
        <v>961100</v>
      </c>
      <c r="C15251" s="14">
        <f t="shared" si="1430"/>
        <v>0</v>
      </c>
      <c r="D15251" s="14">
        <f t="shared" si="1431"/>
        <v>0</v>
      </c>
      <c r="E15251" s="19" t="str">
        <f t="shared" si="1432"/>
        <v>961100 - Indsamling af skrald og genbrugsartikler</v>
      </c>
      <c r="F15251" s="19" t="str">
        <f t="shared" si="1433"/>
        <v>10-14 år</v>
      </c>
      <c r="G15251" s="40" t="s">
        <v>516</v>
      </c>
      <c r="H15251" s="41" t="s">
        <v>502</v>
      </c>
      <c r="I15251" s="42" t="s">
        <v>544</v>
      </c>
      <c r="J15251" s="43" t="s">
        <v>17</v>
      </c>
      <c r="K15251" s="44">
        <v>23</v>
      </c>
      <c r="L15251" s="45">
        <v>37315.413624834415</v>
      </c>
      <c r="M15251" s="46">
        <v>39543.62975426804</v>
      </c>
      <c r="N15251" s="45"/>
      <c r="O15251" s="46"/>
    </row>
    <row r="15252" spans="1:15" x14ac:dyDescent="0.2">
      <c r="A15252" s="11" t="str">
        <f t="shared" si="1428"/>
        <v>9611003 - Region Syddanmark15-20 år</v>
      </c>
      <c r="B15252" s="12" t="str">
        <f t="shared" si="1429"/>
        <v>961100</v>
      </c>
      <c r="C15252" s="14">
        <f t="shared" si="1430"/>
        <v>0</v>
      </c>
      <c r="D15252" s="14">
        <f t="shared" si="1431"/>
        <v>0</v>
      </c>
      <c r="E15252" s="19" t="str">
        <f t="shared" si="1432"/>
        <v>961100 - Indsamling af skrald og genbrugsartikler</v>
      </c>
      <c r="F15252" s="19" t="str">
        <f t="shared" si="1433"/>
        <v>15-20 år</v>
      </c>
      <c r="G15252" s="40" t="s">
        <v>516</v>
      </c>
      <c r="H15252" s="41" t="s">
        <v>502</v>
      </c>
      <c r="I15252" s="42" t="s">
        <v>544</v>
      </c>
      <c r="J15252" s="43" t="s">
        <v>18</v>
      </c>
      <c r="K15252" s="44">
        <v>13</v>
      </c>
      <c r="L15252" s="45">
        <v>38728.11720048471</v>
      </c>
      <c r="M15252" s="46">
        <v>41040.690130167699</v>
      </c>
      <c r="N15252" s="45"/>
      <c r="O15252" s="46"/>
    </row>
    <row r="15253" spans="1:15" x14ac:dyDescent="0.2">
      <c r="A15253" s="11" t="str">
        <f t="shared" si="1428"/>
        <v>9611003 - Region Syddanmark20-24 år</v>
      </c>
      <c r="B15253" s="12" t="str">
        <f t="shared" si="1429"/>
        <v>961100</v>
      </c>
      <c r="C15253" s="14">
        <f t="shared" si="1430"/>
        <v>0</v>
      </c>
      <c r="D15253" s="14">
        <f t="shared" si="1431"/>
        <v>0</v>
      </c>
      <c r="E15253" s="19" t="str">
        <f t="shared" si="1432"/>
        <v>961100 - Indsamling af skrald og genbrugsartikler</v>
      </c>
      <c r="F15253" s="19" t="str">
        <f t="shared" si="1433"/>
        <v>20-24 år</v>
      </c>
      <c r="G15253" s="40" t="s">
        <v>516</v>
      </c>
      <c r="H15253" s="41" t="s">
        <v>502</v>
      </c>
      <c r="I15253" s="42" t="s">
        <v>544</v>
      </c>
      <c r="J15253" s="43" t="s">
        <v>19</v>
      </c>
      <c r="K15253" s="44">
        <v>29</v>
      </c>
      <c r="L15253" s="45">
        <v>34566.363128358367</v>
      </c>
      <c r="M15253" s="46">
        <v>36630.425143932756</v>
      </c>
      <c r="N15253" s="45"/>
      <c r="O15253" s="46"/>
    </row>
    <row r="15254" spans="1:15" x14ac:dyDescent="0.2">
      <c r="A15254" s="11" t="str">
        <f t="shared" si="1428"/>
        <v>9611003 - Region Syddanmark25 år og derover</v>
      </c>
      <c r="B15254" s="12" t="str">
        <f t="shared" si="1429"/>
        <v>961100</v>
      </c>
      <c r="C15254" s="14">
        <f t="shared" si="1430"/>
        <v>0</v>
      </c>
      <c r="D15254" s="14">
        <f t="shared" si="1431"/>
        <v>0</v>
      </c>
      <c r="E15254" s="19" t="str">
        <f t="shared" si="1432"/>
        <v>961100 - Indsamling af skrald og genbrugsartikler</v>
      </c>
      <c r="F15254" s="19" t="str">
        <f t="shared" si="1433"/>
        <v>25 år og derover</v>
      </c>
      <c r="G15254" s="40" t="s">
        <v>516</v>
      </c>
      <c r="H15254" s="41" t="s">
        <v>502</v>
      </c>
      <c r="I15254" s="42" t="s">
        <v>544</v>
      </c>
      <c r="J15254" s="43" t="s">
        <v>9</v>
      </c>
      <c r="K15254" s="44">
        <v>102</v>
      </c>
      <c r="L15254" s="45">
        <v>37516.779791924491</v>
      </c>
      <c r="M15254" s="46">
        <v>39757.020103803028</v>
      </c>
      <c r="N15254" s="45"/>
      <c r="O15254" s="46"/>
    </row>
    <row r="15255" spans="1:15" x14ac:dyDescent="0.2">
      <c r="A15255" s="11" t="str">
        <f t="shared" si="1428"/>
        <v>9611003 - Region SyddanmarkAlle uanset erf.</v>
      </c>
      <c r="B15255" s="12" t="str">
        <f t="shared" si="1429"/>
        <v>961100</v>
      </c>
      <c r="C15255" s="14">
        <f t="shared" si="1430"/>
        <v>0</v>
      </c>
      <c r="D15255" s="14">
        <f t="shared" si="1431"/>
        <v>0</v>
      </c>
      <c r="E15255" s="19" t="str">
        <f t="shared" si="1432"/>
        <v>961100 - Indsamling af skrald og genbrugsartikler</v>
      </c>
      <c r="F15255" s="19" t="str">
        <f t="shared" si="1433"/>
        <v>Alle uanset erf.</v>
      </c>
      <c r="G15255" s="40" t="s">
        <v>516</v>
      </c>
      <c r="H15255" s="41" t="s">
        <v>502</v>
      </c>
      <c r="I15255" s="42" t="s">
        <v>544</v>
      </c>
      <c r="J15255" s="43" t="s">
        <v>10</v>
      </c>
      <c r="K15255" s="44">
        <v>236</v>
      </c>
      <c r="L15255" s="45">
        <v>35749.384803038629</v>
      </c>
      <c r="M15255" s="46">
        <v>37884.088618366186</v>
      </c>
      <c r="N15255" s="45"/>
      <c r="O15255" s="46"/>
    </row>
    <row r="15256" spans="1:15" x14ac:dyDescent="0.2">
      <c r="A15256" s="11" t="str">
        <f t="shared" si="1428"/>
        <v>9611004 - Region Midtjylland15-20 år</v>
      </c>
      <c r="B15256" s="12" t="str">
        <f t="shared" si="1429"/>
        <v>961100</v>
      </c>
      <c r="C15256" s="14">
        <f t="shared" si="1430"/>
        <v>0</v>
      </c>
      <c r="D15256" s="14">
        <f t="shared" si="1431"/>
        <v>0</v>
      </c>
      <c r="E15256" s="19" t="str">
        <f t="shared" si="1432"/>
        <v>961100 - Indsamling af skrald og genbrugsartikler</v>
      </c>
      <c r="F15256" s="19" t="str">
        <f t="shared" si="1433"/>
        <v>15-20 år</v>
      </c>
      <c r="G15256" s="40" t="s">
        <v>516</v>
      </c>
      <c r="H15256" s="41" t="s">
        <v>502</v>
      </c>
      <c r="I15256" s="42" t="s">
        <v>517</v>
      </c>
      <c r="J15256" s="43" t="s">
        <v>18</v>
      </c>
      <c r="K15256" s="44">
        <v>19</v>
      </c>
      <c r="L15256" s="45">
        <v>40536.008498099647</v>
      </c>
      <c r="M15256" s="46">
        <v>42956.53608132364</v>
      </c>
      <c r="N15256" s="45"/>
      <c r="O15256" s="46"/>
    </row>
    <row r="15257" spans="1:15" x14ac:dyDescent="0.2">
      <c r="A15257" s="11" t="str">
        <f t="shared" ref="A15257:A15320" si="1434">B15257&amp;I15257&amp;F15257</f>
        <v>9611004 - Region Midtjylland25 år og derover</v>
      </c>
      <c r="B15257" s="12" t="str">
        <f t="shared" ref="B15257:B15320" si="1435">LEFT(E15257,6)</f>
        <v>961100</v>
      </c>
      <c r="C15257" s="14">
        <f t="shared" ref="C15257:C15320" si="1436">N15257*1.2</f>
        <v>0</v>
      </c>
      <c r="D15257" s="14">
        <f t="shared" ref="D15257:D15320" si="1437">O15257*1.2</f>
        <v>0</v>
      </c>
      <c r="E15257" s="19" t="str">
        <f t="shared" ref="E15257:E15320" si="1438">TRIM(H15257)</f>
        <v>961100 - Indsamling af skrald og genbrugsartikler</v>
      </c>
      <c r="F15257" s="19" t="str">
        <f t="shared" ref="F15257:F15320" si="1439">MID(J15257,6,30)</f>
        <v>25 år og derover</v>
      </c>
      <c r="G15257" s="40" t="s">
        <v>516</v>
      </c>
      <c r="H15257" s="41" t="s">
        <v>502</v>
      </c>
      <c r="I15257" s="42" t="s">
        <v>517</v>
      </c>
      <c r="J15257" s="43" t="s">
        <v>9</v>
      </c>
      <c r="K15257" s="44">
        <v>61</v>
      </c>
      <c r="L15257" s="45">
        <v>39715.585302265783</v>
      </c>
      <c r="M15257" s="46">
        <v>42087.122936824118</v>
      </c>
      <c r="N15257" s="45"/>
      <c r="O15257" s="46"/>
    </row>
    <row r="15258" spans="1:15" x14ac:dyDescent="0.2">
      <c r="A15258" s="11" t="str">
        <f t="shared" si="1434"/>
        <v>9611004 - Region MidtjyllandAlle uanset erf.</v>
      </c>
      <c r="B15258" s="12" t="str">
        <f t="shared" si="1435"/>
        <v>961100</v>
      </c>
      <c r="C15258" s="14">
        <f t="shared" si="1436"/>
        <v>0</v>
      </c>
      <c r="D15258" s="14">
        <f t="shared" si="1437"/>
        <v>0</v>
      </c>
      <c r="E15258" s="19" t="str">
        <f t="shared" si="1438"/>
        <v>961100 - Indsamling af skrald og genbrugsartikler</v>
      </c>
      <c r="F15258" s="19" t="str">
        <f t="shared" si="1439"/>
        <v>Alle uanset erf.</v>
      </c>
      <c r="G15258" s="40" t="s">
        <v>516</v>
      </c>
      <c r="H15258" s="41" t="s">
        <v>502</v>
      </c>
      <c r="I15258" s="42" t="s">
        <v>517</v>
      </c>
      <c r="J15258" s="43" t="s">
        <v>10</v>
      </c>
      <c r="K15258" s="44">
        <v>206</v>
      </c>
      <c r="L15258" s="45">
        <v>39782.411289110554</v>
      </c>
      <c r="M15258" s="46">
        <v>42157.939305317872</v>
      </c>
      <c r="N15258" s="45"/>
      <c r="O15258" s="46"/>
    </row>
    <row r="15259" spans="1:15" x14ac:dyDescent="0.2">
      <c r="A15259" s="11" t="str">
        <f t="shared" si="1434"/>
        <v>9611005 - Region Nordjylland0-4 år</v>
      </c>
      <c r="B15259" s="12" t="str">
        <f t="shared" si="1435"/>
        <v>961100</v>
      </c>
      <c r="C15259" s="14">
        <f t="shared" si="1436"/>
        <v>0</v>
      </c>
      <c r="D15259" s="14">
        <f t="shared" si="1437"/>
        <v>0</v>
      </c>
      <c r="E15259" s="19" t="str">
        <f t="shared" si="1438"/>
        <v>961100 - Indsamling af skrald og genbrugsartikler</v>
      </c>
      <c r="F15259" s="19" t="str">
        <f t="shared" si="1439"/>
        <v>0-4 år</v>
      </c>
      <c r="G15259" s="40" t="s">
        <v>516</v>
      </c>
      <c r="H15259" s="41" t="s">
        <v>502</v>
      </c>
      <c r="I15259" s="42" t="s">
        <v>21</v>
      </c>
      <c r="J15259" s="43" t="s">
        <v>16</v>
      </c>
      <c r="K15259" s="44">
        <v>11</v>
      </c>
      <c r="L15259" s="45">
        <v>27303.810643716002</v>
      </c>
      <c r="M15259" s="46">
        <v>28934.203700134909</v>
      </c>
      <c r="N15259" s="45"/>
      <c r="O15259" s="46"/>
    </row>
    <row r="15260" spans="1:15" x14ac:dyDescent="0.2">
      <c r="A15260" s="11" t="str">
        <f t="shared" si="1434"/>
        <v>9611005 - Region Nordjylland25 år og derover</v>
      </c>
      <c r="B15260" s="12" t="str">
        <f t="shared" si="1435"/>
        <v>961100</v>
      </c>
      <c r="C15260" s="14">
        <f t="shared" si="1436"/>
        <v>0</v>
      </c>
      <c r="D15260" s="14">
        <f t="shared" si="1437"/>
        <v>0</v>
      </c>
      <c r="E15260" s="19" t="str">
        <f t="shared" si="1438"/>
        <v>961100 - Indsamling af skrald og genbrugsartikler</v>
      </c>
      <c r="F15260" s="19" t="str">
        <f t="shared" si="1439"/>
        <v>25 år og derover</v>
      </c>
      <c r="G15260" s="40" t="s">
        <v>516</v>
      </c>
      <c r="H15260" s="41" t="s">
        <v>502</v>
      </c>
      <c r="I15260" s="42" t="s">
        <v>21</v>
      </c>
      <c r="J15260" s="43" t="s">
        <v>9</v>
      </c>
      <c r="K15260" s="44">
        <v>35</v>
      </c>
      <c r="L15260" s="45">
        <v>36685.648967285066</v>
      </c>
      <c r="M15260" s="46">
        <v>38876.259945619284</v>
      </c>
      <c r="N15260" s="45"/>
      <c r="O15260" s="46"/>
    </row>
    <row r="15261" spans="1:15" x14ac:dyDescent="0.2">
      <c r="A15261" s="11" t="str">
        <f t="shared" si="1434"/>
        <v>9611005 - Region NordjyllandAlle uanset erf.</v>
      </c>
      <c r="B15261" s="12" t="str">
        <f t="shared" si="1435"/>
        <v>961100</v>
      </c>
      <c r="C15261" s="14">
        <f t="shared" si="1436"/>
        <v>0</v>
      </c>
      <c r="D15261" s="14">
        <f t="shared" si="1437"/>
        <v>0</v>
      </c>
      <c r="E15261" s="19" t="str">
        <f t="shared" si="1438"/>
        <v>961100 - Indsamling af skrald og genbrugsartikler</v>
      </c>
      <c r="F15261" s="19" t="str">
        <f t="shared" si="1439"/>
        <v>Alle uanset erf.</v>
      </c>
      <c r="G15261" s="40" t="s">
        <v>516</v>
      </c>
      <c r="H15261" s="41" t="s">
        <v>502</v>
      </c>
      <c r="I15261" s="42" t="s">
        <v>21</v>
      </c>
      <c r="J15261" s="43" t="s">
        <v>10</v>
      </c>
      <c r="K15261" s="44">
        <v>77</v>
      </c>
      <c r="L15261" s="45">
        <v>36872.233362575178</v>
      </c>
      <c r="M15261" s="46">
        <v>39073.98585908379</v>
      </c>
      <c r="N15261" s="45"/>
      <c r="O15261" s="46"/>
    </row>
    <row r="15262" spans="1:15" x14ac:dyDescent="0.2">
      <c r="A15262" s="11" t="str">
        <f t="shared" si="1434"/>
        <v>9611006 - Alle regionerUnder 1 år</v>
      </c>
      <c r="B15262" s="12" t="str">
        <f t="shared" si="1435"/>
        <v>961100</v>
      </c>
      <c r="C15262" s="14">
        <f t="shared" si="1436"/>
        <v>0</v>
      </c>
      <c r="D15262" s="14">
        <f t="shared" si="1437"/>
        <v>0</v>
      </c>
      <c r="E15262" s="19" t="str">
        <f t="shared" si="1438"/>
        <v>961100 - Indsamling af skrald og genbrugsartikler</v>
      </c>
      <c r="F15262" s="19" t="str">
        <f t="shared" si="1439"/>
        <v>Under 1 år</v>
      </c>
      <c r="G15262" s="40" t="s">
        <v>516</v>
      </c>
      <c r="H15262" s="41" t="s">
        <v>502</v>
      </c>
      <c r="I15262" s="42" t="s">
        <v>11</v>
      </c>
      <c r="J15262" s="43" t="s">
        <v>13</v>
      </c>
      <c r="K15262" s="44">
        <v>30</v>
      </c>
      <c r="L15262" s="45">
        <v>34025.40051309843</v>
      </c>
      <c r="M15262" s="46">
        <v>36010.169822476753</v>
      </c>
      <c r="N15262" s="45"/>
      <c r="O15262" s="46"/>
    </row>
    <row r="15263" spans="1:15" x14ac:dyDescent="0.2">
      <c r="A15263" s="11" t="str">
        <f t="shared" si="1434"/>
        <v>9611006 - Alle regioner1 år</v>
      </c>
      <c r="B15263" s="12" t="str">
        <f t="shared" si="1435"/>
        <v>961100</v>
      </c>
      <c r="C15263" s="14">
        <f t="shared" si="1436"/>
        <v>0</v>
      </c>
      <c r="D15263" s="14">
        <f t="shared" si="1437"/>
        <v>0</v>
      </c>
      <c r="E15263" s="19" t="str">
        <f t="shared" si="1438"/>
        <v>961100 - Indsamling af skrald og genbrugsartikler</v>
      </c>
      <c r="F15263" s="19" t="str">
        <f t="shared" si="1439"/>
        <v>1 år</v>
      </c>
      <c r="G15263" s="40" t="s">
        <v>516</v>
      </c>
      <c r="H15263" s="41" t="s">
        <v>502</v>
      </c>
      <c r="I15263" s="42" t="s">
        <v>11</v>
      </c>
      <c r="J15263" s="43" t="s">
        <v>22</v>
      </c>
      <c r="K15263" s="44">
        <v>38</v>
      </c>
      <c r="L15263" s="45">
        <v>35472.380681009141</v>
      </c>
      <c r="M15263" s="46">
        <v>37590.543742994632</v>
      </c>
      <c r="N15263" s="45"/>
      <c r="O15263" s="46"/>
    </row>
    <row r="15264" spans="1:15" x14ac:dyDescent="0.2">
      <c r="A15264" s="11" t="str">
        <f t="shared" si="1434"/>
        <v>9611006 - Alle regioner2 år</v>
      </c>
      <c r="B15264" s="12" t="str">
        <f t="shared" si="1435"/>
        <v>961100</v>
      </c>
      <c r="C15264" s="14">
        <f t="shared" si="1436"/>
        <v>0</v>
      </c>
      <c r="D15264" s="14">
        <f t="shared" si="1437"/>
        <v>0</v>
      </c>
      <c r="E15264" s="19" t="str">
        <f t="shared" si="1438"/>
        <v>961100 - Indsamling af skrald og genbrugsartikler</v>
      </c>
      <c r="F15264" s="19" t="str">
        <f t="shared" si="1439"/>
        <v>2 år</v>
      </c>
      <c r="G15264" s="40" t="s">
        <v>516</v>
      </c>
      <c r="H15264" s="41" t="s">
        <v>502</v>
      </c>
      <c r="I15264" s="42" t="s">
        <v>11</v>
      </c>
      <c r="J15264" s="43" t="s">
        <v>23</v>
      </c>
      <c r="K15264" s="44">
        <v>26</v>
      </c>
      <c r="L15264" s="45">
        <v>39622.829071418157</v>
      </c>
      <c r="M15264" s="46">
        <v>41988.827951086671</v>
      </c>
      <c r="N15264" s="45"/>
      <c r="O15264" s="46"/>
    </row>
    <row r="15265" spans="1:15" x14ac:dyDescent="0.2">
      <c r="A15265" s="11" t="str">
        <f t="shared" si="1434"/>
        <v>9611006 - Alle regioner3 år</v>
      </c>
      <c r="B15265" s="12" t="str">
        <f t="shared" si="1435"/>
        <v>961100</v>
      </c>
      <c r="C15265" s="14">
        <f t="shared" si="1436"/>
        <v>0</v>
      </c>
      <c r="D15265" s="14">
        <f t="shared" si="1437"/>
        <v>0</v>
      </c>
      <c r="E15265" s="19" t="str">
        <f t="shared" si="1438"/>
        <v>961100 - Indsamling af skrald og genbrugsartikler</v>
      </c>
      <c r="F15265" s="19" t="str">
        <f t="shared" si="1439"/>
        <v>3 år</v>
      </c>
      <c r="G15265" s="40" t="s">
        <v>516</v>
      </c>
      <c r="H15265" s="41" t="s">
        <v>502</v>
      </c>
      <c r="I15265" s="42" t="s">
        <v>11</v>
      </c>
      <c r="J15265" s="43" t="s">
        <v>14</v>
      </c>
      <c r="K15265" s="44">
        <v>64</v>
      </c>
      <c r="L15265" s="45">
        <v>37037.923204516643</v>
      </c>
      <c r="M15265" s="46">
        <v>39249.569542267622</v>
      </c>
      <c r="N15265" s="45"/>
      <c r="O15265" s="46"/>
    </row>
    <row r="15266" spans="1:15" x14ac:dyDescent="0.2">
      <c r="A15266" s="11" t="str">
        <f t="shared" si="1434"/>
        <v>9611006 - Alle regioner4 år</v>
      </c>
      <c r="B15266" s="12" t="str">
        <f t="shared" si="1435"/>
        <v>961100</v>
      </c>
      <c r="C15266" s="14">
        <f t="shared" si="1436"/>
        <v>0</v>
      </c>
      <c r="D15266" s="14">
        <f t="shared" si="1437"/>
        <v>0</v>
      </c>
      <c r="E15266" s="19" t="str">
        <f t="shared" si="1438"/>
        <v>961100 - Indsamling af skrald og genbrugsartikler</v>
      </c>
      <c r="F15266" s="19" t="str">
        <f t="shared" si="1439"/>
        <v>4 år</v>
      </c>
      <c r="G15266" s="40" t="s">
        <v>516</v>
      </c>
      <c r="H15266" s="41" t="s">
        <v>502</v>
      </c>
      <c r="I15266" s="42" t="s">
        <v>11</v>
      </c>
      <c r="J15266" s="43" t="s">
        <v>24</v>
      </c>
      <c r="K15266" s="44">
        <v>41</v>
      </c>
      <c r="L15266" s="45">
        <v>34884.635206110652</v>
      </c>
      <c r="M15266" s="46">
        <v>36967.702209391355</v>
      </c>
      <c r="N15266" s="45"/>
      <c r="O15266" s="46"/>
    </row>
    <row r="15267" spans="1:15" x14ac:dyDescent="0.2">
      <c r="A15267" s="11" t="str">
        <f t="shared" si="1434"/>
        <v>9611006 - Alle regioner5-9 år</v>
      </c>
      <c r="B15267" s="12" t="str">
        <f t="shared" si="1435"/>
        <v>961100</v>
      </c>
      <c r="C15267" s="14">
        <f t="shared" si="1436"/>
        <v>0</v>
      </c>
      <c r="D15267" s="14">
        <f t="shared" si="1437"/>
        <v>0</v>
      </c>
      <c r="E15267" s="19" t="str">
        <f t="shared" si="1438"/>
        <v>961100 - Indsamling af skrald og genbrugsartikler</v>
      </c>
      <c r="F15267" s="19" t="str">
        <f t="shared" si="1439"/>
        <v>5-9 år</v>
      </c>
      <c r="G15267" s="40" t="s">
        <v>516</v>
      </c>
      <c r="H15267" s="41" t="s">
        <v>502</v>
      </c>
      <c r="I15267" s="42" t="s">
        <v>11</v>
      </c>
      <c r="J15267" s="43" t="s">
        <v>15</v>
      </c>
      <c r="K15267" s="44">
        <v>238</v>
      </c>
      <c r="L15267" s="45">
        <v>38326.352538086379</v>
      </c>
      <c r="M15267" s="46">
        <v>40614.934885486327</v>
      </c>
      <c r="N15267" s="45"/>
      <c r="O15267" s="46"/>
    </row>
    <row r="15268" spans="1:15" x14ac:dyDescent="0.2">
      <c r="A15268" s="11" t="str">
        <f t="shared" si="1434"/>
        <v>9611006 - Alle regioner0-4 år</v>
      </c>
      <c r="B15268" s="12" t="str">
        <f t="shared" si="1435"/>
        <v>961100</v>
      </c>
      <c r="C15268" s="14">
        <f t="shared" si="1436"/>
        <v>0</v>
      </c>
      <c r="D15268" s="14">
        <f t="shared" si="1437"/>
        <v>0</v>
      </c>
      <c r="E15268" s="19" t="str">
        <f t="shared" si="1438"/>
        <v>961100 - Indsamling af skrald og genbrugsartikler</v>
      </c>
      <c r="F15268" s="19" t="str">
        <f t="shared" si="1439"/>
        <v>0-4 år</v>
      </c>
      <c r="G15268" s="40" t="s">
        <v>516</v>
      </c>
      <c r="H15268" s="41" t="s">
        <v>502</v>
      </c>
      <c r="I15268" s="42" t="s">
        <v>11</v>
      </c>
      <c r="J15268" s="43" t="s">
        <v>16</v>
      </c>
      <c r="K15268" s="44">
        <v>199</v>
      </c>
      <c r="L15268" s="45">
        <v>36250.779026622615</v>
      </c>
      <c r="M15268" s="46">
        <v>38415.422606451437</v>
      </c>
      <c r="N15268" s="45"/>
      <c r="O15268" s="46"/>
    </row>
    <row r="15269" spans="1:15" x14ac:dyDescent="0.2">
      <c r="A15269" s="11" t="str">
        <f t="shared" si="1434"/>
        <v>9611006 - Alle regioner10-14 år</v>
      </c>
      <c r="B15269" s="12" t="str">
        <f t="shared" si="1435"/>
        <v>961100</v>
      </c>
      <c r="C15269" s="14">
        <f t="shared" si="1436"/>
        <v>0</v>
      </c>
      <c r="D15269" s="14">
        <f t="shared" si="1437"/>
        <v>0</v>
      </c>
      <c r="E15269" s="19" t="str">
        <f t="shared" si="1438"/>
        <v>961100 - Indsamling af skrald og genbrugsartikler</v>
      </c>
      <c r="F15269" s="19" t="str">
        <f t="shared" si="1439"/>
        <v>10-14 år</v>
      </c>
      <c r="G15269" s="40" t="s">
        <v>516</v>
      </c>
      <c r="H15269" s="41" t="s">
        <v>502</v>
      </c>
      <c r="I15269" s="42" t="s">
        <v>11</v>
      </c>
      <c r="J15269" s="43" t="s">
        <v>17</v>
      </c>
      <c r="K15269" s="44">
        <v>170</v>
      </c>
      <c r="L15269" s="45">
        <v>39299.629347159294</v>
      </c>
      <c r="M15269" s="46">
        <v>41646.328994455296</v>
      </c>
      <c r="N15269" s="45"/>
      <c r="O15269" s="46"/>
    </row>
    <row r="15270" spans="1:15" x14ac:dyDescent="0.2">
      <c r="A15270" s="11" t="str">
        <f t="shared" si="1434"/>
        <v>9611006 - Alle regioner15-20 år</v>
      </c>
      <c r="B15270" s="12" t="str">
        <f t="shared" si="1435"/>
        <v>961100</v>
      </c>
      <c r="C15270" s="14">
        <f t="shared" si="1436"/>
        <v>0</v>
      </c>
      <c r="D15270" s="14">
        <f t="shared" si="1437"/>
        <v>0</v>
      </c>
      <c r="E15270" s="19" t="str">
        <f t="shared" si="1438"/>
        <v>961100 - Indsamling af skrald og genbrugsartikler</v>
      </c>
      <c r="F15270" s="19" t="str">
        <f t="shared" si="1439"/>
        <v>15-20 år</v>
      </c>
      <c r="G15270" s="40" t="s">
        <v>516</v>
      </c>
      <c r="H15270" s="41" t="s">
        <v>502</v>
      </c>
      <c r="I15270" s="42" t="s">
        <v>11</v>
      </c>
      <c r="J15270" s="43" t="s">
        <v>18</v>
      </c>
      <c r="K15270" s="44">
        <v>120</v>
      </c>
      <c r="L15270" s="45">
        <v>38769.960804468072</v>
      </c>
      <c r="M15270" s="46">
        <v>41085.032342212777</v>
      </c>
      <c r="N15270" s="45"/>
      <c r="O15270" s="46"/>
    </row>
    <row r="15271" spans="1:15" x14ac:dyDescent="0.2">
      <c r="A15271" s="11" t="str">
        <f t="shared" si="1434"/>
        <v>9611006 - Alle regioner20-24 år</v>
      </c>
      <c r="B15271" s="12" t="str">
        <f t="shared" si="1435"/>
        <v>961100</v>
      </c>
      <c r="C15271" s="14">
        <f t="shared" si="1436"/>
        <v>0</v>
      </c>
      <c r="D15271" s="14">
        <f t="shared" si="1437"/>
        <v>0</v>
      </c>
      <c r="E15271" s="19" t="str">
        <f t="shared" si="1438"/>
        <v>961100 - Indsamling af skrald og genbrugsartikler</v>
      </c>
      <c r="F15271" s="19" t="str">
        <f t="shared" si="1439"/>
        <v>20-24 år</v>
      </c>
      <c r="G15271" s="40" t="s">
        <v>516</v>
      </c>
      <c r="H15271" s="41" t="s">
        <v>502</v>
      </c>
      <c r="I15271" s="42" t="s">
        <v>11</v>
      </c>
      <c r="J15271" s="43" t="s">
        <v>19</v>
      </c>
      <c r="K15271" s="44">
        <v>137</v>
      </c>
      <c r="L15271" s="45">
        <v>39576.013464936274</v>
      </c>
      <c r="M15271" s="46">
        <v>41939.216843246533</v>
      </c>
      <c r="N15271" s="45"/>
      <c r="O15271" s="46"/>
    </row>
    <row r="15272" spans="1:15" x14ac:dyDescent="0.2">
      <c r="A15272" s="11" t="str">
        <f t="shared" si="1434"/>
        <v>9611006 - Alle regioner25 år og derover</v>
      </c>
      <c r="B15272" s="12" t="str">
        <f t="shared" si="1435"/>
        <v>961100</v>
      </c>
      <c r="C15272" s="14">
        <f t="shared" si="1436"/>
        <v>0</v>
      </c>
      <c r="D15272" s="14">
        <f t="shared" si="1437"/>
        <v>0</v>
      </c>
      <c r="E15272" s="19" t="str">
        <f t="shared" si="1438"/>
        <v>961100 - Indsamling af skrald og genbrugsartikler</v>
      </c>
      <c r="F15272" s="19" t="str">
        <f t="shared" si="1439"/>
        <v>25 år og derover</v>
      </c>
      <c r="G15272" s="40" t="s">
        <v>516</v>
      </c>
      <c r="H15272" s="41" t="s">
        <v>502</v>
      </c>
      <c r="I15272" s="42" t="s">
        <v>11</v>
      </c>
      <c r="J15272" s="43" t="s">
        <v>9</v>
      </c>
      <c r="K15272" s="44">
        <v>521</v>
      </c>
      <c r="L15272" s="45">
        <v>37551.732489140893</v>
      </c>
      <c r="M15272" s="46">
        <v>39794.059932211057</v>
      </c>
      <c r="N15272" s="45"/>
      <c r="O15272" s="46"/>
    </row>
    <row r="15273" spans="1:15" x14ac:dyDescent="0.2">
      <c r="A15273" s="11" t="str">
        <f t="shared" si="1434"/>
        <v>9611006 - Alle regionerAlle uanset erf.</v>
      </c>
      <c r="B15273" s="12" t="str">
        <f t="shared" si="1435"/>
        <v>961100</v>
      </c>
      <c r="C15273" s="14">
        <f t="shared" si="1436"/>
        <v>0</v>
      </c>
      <c r="D15273" s="14">
        <f t="shared" si="1437"/>
        <v>0</v>
      </c>
      <c r="E15273" s="19" t="str">
        <f t="shared" si="1438"/>
        <v>961100 - Indsamling af skrald og genbrugsartikler</v>
      </c>
      <c r="F15273" s="19" t="str">
        <f t="shared" si="1439"/>
        <v>Alle uanset erf.</v>
      </c>
      <c r="G15273" s="40" t="s">
        <v>516</v>
      </c>
      <c r="H15273" s="41" t="s">
        <v>502</v>
      </c>
      <c r="I15273" s="42" t="s">
        <v>11</v>
      </c>
      <c r="J15273" s="43" t="s">
        <v>10</v>
      </c>
      <c r="K15273" s="44">
        <v>1385</v>
      </c>
      <c r="L15273" s="45">
        <v>38141.915370764764</v>
      </c>
      <c r="M15273" s="46">
        <v>40419.484417462088</v>
      </c>
      <c r="N15273" s="45"/>
      <c r="O15273" s="46"/>
    </row>
    <row r="15274" spans="1:15" x14ac:dyDescent="0.2">
      <c r="A15274" s="11" t="str">
        <f t="shared" si="1434"/>
        <v>9612001 - Region Hovedstaden0-4 år</v>
      </c>
      <c r="B15274" s="12" t="str">
        <f t="shared" si="1435"/>
        <v>961200</v>
      </c>
      <c r="C15274" s="14">
        <f t="shared" si="1436"/>
        <v>0</v>
      </c>
      <c r="D15274" s="14">
        <f t="shared" si="1437"/>
        <v>0</v>
      </c>
      <c r="E15274" s="19" t="str">
        <f t="shared" si="1438"/>
        <v>961200 - Arbejde med affaldssortering</v>
      </c>
      <c r="F15274" s="19" t="str">
        <f t="shared" si="1439"/>
        <v>0-4 år</v>
      </c>
      <c r="G15274" s="40" t="s">
        <v>516</v>
      </c>
      <c r="H15274" s="41" t="s">
        <v>503</v>
      </c>
      <c r="I15274" s="42" t="s">
        <v>8</v>
      </c>
      <c r="J15274" s="43" t="s">
        <v>16</v>
      </c>
      <c r="K15274" s="44">
        <v>12</v>
      </c>
      <c r="L15274" s="45">
        <v>28441.818154123092</v>
      </c>
      <c r="M15274" s="46">
        <v>30140.165078495858</v>
      </c>
      <c r="N15274" s="45"/>
      <c r="O15274" s="46"/>
    </row>
    <row r="15275" spans="1:15" x14ac:dyDescent="0.2">
      <c r="A15275" s="11" t="str">
        <f t="shared" si="1434"/>
        <v>9612001 - Region Hovedstaden10-14 år</v>
      </c>
      <c r="B15275" s="12" t="str">
        <f t="shared" si="1435"/>
        <v>961200</v>
      </c>
      <c r="C15275" s="14">
        <f t="shared" si="1436"/>
        <v>0</v>
      </c>
      <c r="D15275" s="14">
        <f t="shared" si="1437"/>
        <v>0</v>
      </c>
      <c r="E15275" s="19" t="str">
        <f t="shared" si="1438"/>
        <v>961200 - Arbejde med affaldssortering</v>
      </c>
      <c r="F15275" s="19" t="str">
        <f t="shared" si="1439"/>
        <v>10-14 år</v>
      </c>
      <c r="G15275" s="40" t="s">
        <v>516</v>
      </c>
      <c r="H15275" s="41" t="s">
        <v>503</v>
      </c>
      <c r="I15275" s="42" t="s">
        <v>8</v>
      </c>
      <c r="J15275" s="43" t="s">
        <v>17</v>
      </c>
      <c r="K15275" s="44">
        <v>11</v>
      </c>
      <c r="L15275" s="45">
        <v>24964.328153561553</v>
      </c>
      <c r="M15275" s="46">
        <v>26420.547084162063</v>
      </c>
      <c r="N15275" s="45"/>
      <c r="O15275" s="46"/>
    </row>
    <row r="15276" spans="1:15" x14ac:dyDescent="0.2">
      <c r="A15276" s="11" t="str">
        <f t="shared" si="1434"/>
        <v>9612001 - Region Hovedstaden25 år og derover</v>
      </c>
      <c r="B15276" s="12" t="str">
        <f t="shared" si="1435"/>
        <v>961200</v>
      </c>
      <c r="C15276" s="14">
        <f t="shared" si="1436"/>
        <v>0</v>
      </c>
      <c r="D15276" s="14">
        <f t="shared" si="1437"/>
        <v>0</v>
      </c>
      <c r="E15276" s="19" t="str">
        <f t="shared" si="1438"/>
        <v>961200 - Arbejde med affaldssortering</v>
      </c>
      <c r="F15276" s="19" t="str">
        <f t="shared" si="1439"/>
        <v>25 år og derover</v>
      </c>
      <c r="G15276" s="40" t="s">
        <v>516</v>
      </c>
      <c r="H15276" s="41" t="s">
        <v>503</v>
      </c>
      <c r="I15276" s="42" t="s">
        <v>8</v>
      </c>
      <c r="J15276" s="43" t="s">
        <v>9</v>
      </c>
      <c r="K15276" s="44">
        <v>60</v>
      </c>
      <c r="L15276" s="45">
        <v>30339.401179103701</v>
      </c>
      <c r="M15276" s="46">
        <v>32151.058521142248</v>
      </c>
      <c r="N15276" s="45"/>
      <c r="O15276" s="46"/>
    </row>
    <row r="15277" spans="1:15" x14ac:dyDescent="0.2">
      <c r="A15277" s="11" t="str">
        <f t="shared" si="1434"/>
        <v>9612001 - Region HovedstadenAlle uanset erf.</v>
      </c>
      <c r="B15277" s="12" t="str">
        <f t="shared" si="1435"/>
        <v>961200</v>
      </c>
      <c r="C15277" s="14">
        <f t="shared" si="1436"/>
        <v>0</v>
      </c>
      <c r="D15277" s="14">
        <f t="shared" si="1437"/>
        <v>0</v>
      </c>
      <c r="E15277" s="19" t="str">
        <f t="shared" si="1438"/>
        <v>961200 - Arbejde med affaldssortering</v>
      </c>
      <c r="F15277" s="19" t="str">
        <f t="shared" si="1439"/>
        <v>Alle uanset erf.</v>
      </c>
      <c r="G15277" s="40" t="s">
        <v>516</v>
      </c>
      <c r="H15277" s="41" t="s">
        <v>503</v>
      </c>
      <c r="I15277" s="42" t="s">
        <v>8</v>
      </c>
      <c r="J15277" s="43" t="s">
        <v>10</v>
      </c>
      <c r="K15277" s="44">
        <v>104</v>
      </c>
      <c r="L15277" s="45">
        <v>29610.521807406694</v>
      </c>
      <c r="M15277" s="46">
        <v>31378.655559200328</v>
      </c>
      <c r="N15277" s="45"/>
      <c r="O15277" s="46"/>
    </row>
    <row r="15278" spans="1:15" x14ac:dyDescent="0.2">
      <c r="A15278" s="11" t="str">
        <f t="shared" si="1434"/>
        <v>9612002 - Region SjællandAlle uanset erf.</v>
      </c>
      <c r="B15278" s="12" t="str">
        <f t="shared" si="1435"/>
        <v>961200</v>
      </c>
      <c r="C15278" s="14">
        <f t="shared" si="1436"/>
        <v>0</v>
      </c>
      <c r="D15278" s="14">
        <f t="shared" si="1437"/>
        <v>0</v>
      </c>
      <c r="E15278" s="19" t="str">
        <f t="shared" si="1438"/>
        <v>961200 - Arbejde med affaldssortering</v>
      </c>
      <c r="F15278" s="19" t="str">
        <f t="shared" si="1439"/>
        <v>Alle uanset erf.</v>
      </c>
      <c r="G15278" s="40" t="s">
        <v>516</v>
      </c>
      <c r="H15278" s="41" t="s">
        <v>503</v>
      </c>
      <c r="I15278" s="42" t="s">
        <v>20</v>
      </c>
      <c r="J15278" s="43" t="s">
        <v>10</v>
      </c>
      <c r="K15278" s="44">
        <v>34</v>
      </c>
      <c r="L15278" s="45">
        <v>27930.498923425585</v>
      </c>
      <c r="M15278" s="46">
        <v>29614.283033893458</v>
      </c>
      <c r="N15278" s="45"/>
      <c r="O15278" s="46"/>
    </row>
    <row r="15279" spans="1:15" x14ac:dyDescent="0.2">
      <c r="A15279" s="11" t="str">
        <f t="shared" si="1434"/>
        <v>9612003 - Region Syddanmark5-9 år</v>
      </c>
      <c r="B15279" s="12" t="str">
        <f t="shared" si="1435"/>
        <v>961200</v>
      </c>
      <c r="C15279" s="14">
        <f t="shared" si="1436"/>
        <v>0</v>
      </c>
      <c r="D15279" s="14">
        <f t="shared" si="1437"/>
        <v>0</v>
      </c>
      <c r="E15279" s="19" t="str">
        <f t="shared" si="1438"/>
        <v>961200 - Arbejde med affaldssortering</v>
      </c>
      <c r="F15279" s="19" t="str">
        <f t="shared" si="1439"/>
        <v>5-9 år</v>
      </c>
      <c r="G15279" s="40" t="s">
        <v>516</v>
      </c>
      <c r="H15279" s="41" t="s">
        <v>503</v>
      </c>
      <c r="I15279" s="42" t="s">
        <v>544</v>
      </c>
      <c r="J15279" s="43" t="s">
        <v>15</v>
      </c>
      <c r="K15279" s="44">
        <v>21</v>
      </c>
      <c r="L15279" s="45">
        <v>26921.876743604294</v>
      </c>
      <c r="M15279" s="46">
        <v>28521.412035473437</v>
      </c>
      <c r="N15279" s="45"/>
      <c r="O15279" s="46"/>
    </row>
    <row r="15280" spans="1:15" x14ac:dyDescent="0.2">
      <c r="A15280" s="11" t="str">
        <f t="shared" si="1434"/>
        <v>9612003 - Region Syddanmark15-20 år</v>
      </c>
      <c r="B15280" s="12" t="str">
        <f t="shared" si="1435"/>
        <v>961200</v>
      </c>
      <c r="C15280" s="14">
        <f t="shared" si="1436"/>
        <v>0</v>
      </c>
      <c r="D15280" s="14">
        <f t="shared" si="1437"/>
        <v>0</v>
      </c>
      <c r="E15280" s="19" t="str">
        <f t="shared" si="1438"/>
        <v>961200 - Arbejde med affaldssortering</v>
      </c>
      <c r="F15280" s="19" t="str">
        <f t="shared" si="1439"/>
        <v>15-20 år</v>
      </c>
      <c r="G15280" s="40" t="s">
        <v>516</v>
      </c>
      <c r="H15280" s="41" t="s">
        <v>503</v>
      </c>
      <c r="I15280" s="42" t="s">
        <v>544</v>
      </c>
      <c r="J15280" s="43" t="s">
        <v>18</v>
      </c>
      <c r="K15280" s="44">
        <v>11</v>
      </c>
      <c r="L15280" s="45">
        <v>25796.604988877123</v>
      </c>
      <c r="M15280" s="46">
        <v>27329.283430394731</v>
      </c>
      <c r="N15280" s="45"/>
      <c r="O15280" s="46"/>
    </row>
    <row r="15281" spans="1:15" x14ac:dyDescent="0.2">
      <c r="A15281" s="11" t="str">
        <f t="shared" si="1434"/>
        <v>9612003 - Region Syddanmark20-24 år</v>
      </c>
      <c r="B15281" s="12" t="str">
        <f t="shared" si="1435"/>
        <v>961200</v>
      </c>
      <c r="C15281" s="14">
        <f t="shared" si="1436"/>
        <v>0</v>
      </c>
      <c r="D15281" s="14">
        <f t="shared" si="1437"/>
        <v>0</v>
      </c>
      <c r="E15281" s="19" t="str">
        <f t="shared" si="1438"/>
        <v>961200 - Arbejde med affaldssortering</v>
      </c>
      <c r="F15281" s="19" t="str">
        <f t="shared" si="1439"/>
        <v>20-24 år</v>
      </c>
      <c r="G15281" s="40" t="s">
        <v>516</v>
      </c>
      <c r="H15281" s="41" t="s">
        <v>503</v>
      </c>
      <c r="I15281" s="42" t="s">
        <v>544</v>
      </c>
      <c r="J15281" s="43" t="s">
        <v>19</v>
      </c>
      <c r="K15281" s="44">
        <v>20</v>
      </c>
      <c r="L15281" s="45">
        <v>26519.879938015907</v>
      </c>
      <c r="M15281" s="46">
        <v>28103.462122649737</v>
      </c>
      <c r="N15281" s="45"/>
      <c r="O15281" s="46"/>
    </row>
    <row r="15282" spans="1:15" x14ac:dyDescent="0.2">
      <c r="A15282" s="11" t="str">
        <f t="shared" si="1434"/>
        <v>9612003 - Region Syddanmark25 år og derover</v>
      </c>
      <c r="B15282" s="12" t="str">
        <f t="shared" si="1435"/>
        <v>961200</v>
      </c>
      <c r="C15282" s="14">
        <f t="shared" si="1436"/>
        <v>0</v>
      </c>
      <c r="D15282" s="14">
        <f t="shared" si="1437"/>
        <v>0</v>
      </c>
      <c r="E15282" s="19" t="str">
        <f t="shared" si="1438"/>
        <v>961200 - Arbejde med affaldssortering</v>
      </c>
      <c r="F15282" s="19" t="str">
        <f t="shared" si="1439"/>
        <v>25 år og derover</v>
      </c>
      <c r="G15282" s="40" t="s">
        <v>516</v>
      </c>
      <c r="H15282" s="41" t="s">
        <v>503</v>
      </c>
      <c r="I15282" s="42" t="s">
        <v>544</v>
      </c>
      <c r="J15282" s="43" t="s">
        <v>9</v>
      </c>
      <c r="K15282" s="44">
        <v>99</v>
      </c>
      <c r="L15282" s="45">
        <v>27271.905624337887</v>
      </c>
      <c r="M15282" s="46">
        <v>28869.076232156156</v>
      </c>
      <c r="N15282" s="45"/>
      <c r="O15282" s="46"/>
    </row>
    <row r="15283" spans="1:15" x14ac:dyDescent="0.2">
      <c r="A15283" s="11" t="str">
        <f t="shared" si="1434"/>
        <v>9612003 - Region SyddanmarkAlle uanset erf.</v>
      </c>
      <c r="B15283" s="12" t="str">
        <f t="shared" si="1435"/>
        <v>961200</v>
      </c>
      <c r="C15283" s="14">
        <f t="shared" si="1436"/>
        <v>0</v>
      </c>
      <c r="D15283" s="14">
        <f t="shared" si="1437"/>
        <v>0</v>
      </c>
      <c r="E15283" s="19" t="str">
        <f t="shared" si="1438"/>
        <v>961200 - Arbejde med affaldssortering</v>
      </c>
      <c r="F15283" s="19" t="str">
        <f t="shared" si="1439"/>
        <v>Alle uanset erf.</v>
      </c>
      <c r="G15283" s="40" t="s">
        <v>516</v>
      </c>
      <c r="H15283" s="41" t="s">
        <v>503</v>
      </c>
      <c r="I15283" s="42" t="s">
        <v>544</v>
      </c>
      <c r="J15283" s="43" t="s">
        <v>10</v>
      </c>
      <c r="K15283" s="44">
        <v>168</v>
      </c>
      <c r="L15283" s="45">
        <v>27180.477103806403</v>
      </c>
      <c r="M15283" s="46">
        <v>28803.505541794715</v>
      </c>
      <c r="N15283" s="45"/>
      <c r="O15283" s="46"/>
    </row>
    <row r="15284" spans="1:15" x14ac:dyDescent="0.2">
      <c r="A15284" s="11" t="str">
        <f t="shared" si="1434"/>
        <v>9612004 - Region Midtjylland5-9 år</v>
      </c>
      <c r="B15284" s="12" t="str">
        <f t="shared" si="1435"/>
        <v>961200</v>
      </c>
      <c r="C15284" s="14">
        <f t="shared" si="1436"/>
        <v>0</v>
      </c>
      <c r="D15284" s="14">
        <f t="shared" si="1437"/>
        <v>0</v>
      </c>
      <c r="E15284" s="19" t="str">
        <f t="shared" si="1438"/>
        <v>961200 - Arbejde med affaldssortering</v>
      </c>
      <c r="F15284" s="19" t="str">
        <f t="shared" si="1439"/>
        <v>5-9 år</v>
      </c>
      <c r="G15284" s="40" t="s">
        <v>516</v>
      </c>
      <c r="H15284" s="41" t="s">
        <v>503</v>
      </c>
      <c r="I15284" s="42" t="s">
        <v>517</v>
      </c>
      <c r="J15284" s="43" t="s">
        <v>15</v>
      </c>
      <c r="K15284" s="44">
        <v>12</v>
      </c>
      <c r="L15284" s="45">
        <v>26641.318625366657</v>
      </c>
      <c r="M15284" s="46">
        <v>28232.152281057803</v>
      </c>
      <c r="N15284" s="45"/>
      <c r="O15284" s="46"/>
    </row>
    <row r="15285" spans="1:15" x14ac:dyDescent="0.2">
      <c r="A15285" s="11" t="str">
        <f t="shared" si="1434"/>
        <v>9612004 - Region Midtjylland15-20 år</v>
      </c>
      <c r="B15285" s="12" t="str">
        <f t="shared" si="1435"/>
        <v>961200</v>
      </c>
      <c r="C15285" s="14">
        <f t="shared" si="1436"/>
        <v>0</v>
      </c>
      <c r="D15285" s="14">
        <f t="shared" si="1437"/>
        <v>0</v>
      </c>
      <c r="E15285" s="19" t="str">
        <f t="shared" si="1438"/>
        <v>961200 - Arbejde med affaldssortering</v>
      </c>
      <c r="F15285" s="19" t="str">
        <f t="shared" si="1439"/>
        <v>15-20 år</v>
      </c>
      <c r="G15285" s="40" t="s">
        <v>516</v>
      </c>
      <c r="H15285" s="41" t="s">
        <v>503</v>
      </c>
      <c r="I15285" s="42" t="s">
        <v>517</v>
      </c>
      <c r="J15285" s="43" t="s">
        <v>18</v>
      </c>
      <c r="K15285" s="44">
        <v>15</v>
      </c>
      <c r="L15285" s="45">
        <v>33705.767428111089</v>
      </c>
      <c r="M15285" s="46">
        <v>35718.440673364144</v>
      </c>
      <c r="N15285" s="45"/>
      <c r="O15285" s="46"/>
    </row>
    <row r="15286" spans="1:15" x14ac:dyDescent="0.2">
      <c r="A15286" s="11" t="str">
        <f t="shared" si="1434"/>
        <v>9612004 - Region Midtjylland25 år og derover</v>
      </c>
      <c r="B15286" s="12" t="str">
        <f t="shared" si="1435"/>
        <v>961200</v>
      </c>
      <c r="C15286" s="14">
        <f t="shared" si="1436"/>
        <v>0</v>
      </c>
      <c r="D15286" s="14">
        <f t="shared" si="1437"/>
        <v>0</v>
      </c>
      <c r="E15286" s="19" t="str">
        <f t="shared" si="1438"/>
        <v>961200 - Arbejde med affaldssortering</v>
      </c>
      <c r="F15286" s="19" t="str">
        <f t="shared" si="1439"/>
        <v>25 år og derover</v>
      </c>
      <c r="G15286" s="40" t="s">
        <v>516</v>
      </c>
      <c r="H15286" s="41" t="s">
        <v>503</v>
      </c>
      <c r="I15286" s="42" t="s">
        <v>517</v>
      </c>
      <c r="J15286" s="43" t="s">
        <v>9</v>
      </c>
      <c r="K15286" s="44">
        <v>90</v>
      </c>
      <c r="L15286" s="45">
        <v>33628.4681866467</v>
      </c>
      <c r="M15286" s="46">
        <v>35636.525660563129</v>
      </c>
      <c r="N15286" s="45"/>
      <c r="O15286" s="46"/>
    </row>
    <row r="15287" spans="1:15" x14ac:dyDescent="0.2">
      <c r="A15287" s="11" t="str">
        <f t="shared" si="1434"/>
        <v>9612004 - Region MidtjyllandAlle uanset erf.</v>
      </c>
      <c r="B15287" s="12" t="str">
        <f t="shared" si="1435"/>
        <v>961200</v>
      </c>
      <c r="C15287" s="14">
        <f t="shared" si="1436"/>
        <v>0</v>
      </c>
      <c r="D15287" s="14">
        <f t="shared" si="1437"/>
        <v>0</v>
      </c>
      <c r="E15287" s="19" t="str">
        <f t="shared" si="1438"/>
        <v>961200 - Arbejde med affaldssortering</v>
      </c>
      <c r="F15287" s="19" t="str">
        <f t="shared" si="1439"/>
        <v>Alle uanset erf.</v>
      </c>
      <c r="G15287" s="40" t="s">
        <v>516</v>
      </c>
      <c r="H15287" s="41" t="s">
        <v>503</v>
      </c>
      <c r="I15287" s="42" t="s">
        <v>517</v>
      </c>
      <c r="J15287" s="43" t="s">
        <v>10</v>
      </c>
      <c r="K15287" s="44">
        <v>147</v>
      </c>
      <c r="L15287" s="45">
        <v>32803.299826907511</v>
      </c>
      <c r="M15287" s="46">
        <v>34762.084004079734</v>
      </c>
      <c r="N15287" s="45"/>
      <c r="O15287" s="46"/>
    </row>
    <row r="15288" spans="1:15" x14ac:dyDescent="0.2">
      <c r="A15288" s="11" t="str">
        <f t="shared" si="1434"/>
        <v>9612005 - Region NordjyllandAlle uanset erf.</v>
      </c>
      <c r="B15288" s="12" t="str">
        <f t="shared" si="1435"/>
        <v>961200</v>
      </c>
      <c r="C15288" s="14">
        <f t="shared" si="1436"/>
        <v>0</v>
      </c>
      <c r="D15288" s="14">
        <f t="shared" si="1437"/>
        <v>0</v>
      </c>
      <c r="E15288" s="19" t="str">
        <f t="shared" si="1438"/>
        <v>961200 - Arbejde med affaldssortering</v>
      </c>
      <c r="F15288" s="19" t="str">
        <f t="shared" si="1439"/>
        <v>Alle uanset erf.</v>
      </c>
      <c r="G15288" s="40" t="s">
        <v>516</v>
      </c>
      <c r="H15288" s="41" t="s">
        <v>503</v>
      </c>
      <c r="I15288" s="42" t="s">
        <v>21</v>
      </c>
      <c r="J15288" s="43" t="s">
        <v>10</v>
      </c>
      <c r="K15288" s="44">
        <v>12</v>
      </c>
      <c r="L15288" s="45">
        <v>26694.421875219807</v>
      </c>
      <c r="M15288" s="46">
        <v>28288.426486458644</v>
      </c>
      <c r="N15288" s="45"/>
      <c r="O15288" s="46"/>
    </row>
    <row r="15289" spans="1:15" x14ac:dyDescent="0.2">
      <c r="A15289" s="11" t="str">
        <f t="shared" si="1434"/>
        <v>9612006 - Alle regioner5-9 år</v>
      </c>
      <c r="B15289" s="12" t="str">
        <f t="shared" si="1435"/>
        <v>961200</v>
      </c>
      <c r="C15289" s="14">
        <f t="shared" si="1436"/>
        <v>0</v>
      </c>
      <c r="D15289" s="14">
        <f t="shared" si="1437"/>
        <v>0</v>
      </c>
      <c r="E15289" s="19" t="str">
        <f t="shared" si="1438"/>
        <v>961200 - Arbejde med affaldssortering</v>
      </c>
      <c r="F15289" s="19" t="str">
        <f t="shared" si="1439"/>
        <v>5-9 år</v>
      </c>
      <c r="G15289" s="40" t="s">
        <v>516</v>
      </c>
      <c r="H15289" s="41" t="s">
        <v>503</v>
      </c>
      <c r="I15289" s="42" t="s">
        <v>11</v>
      </c>
      <c r="J15289" s="43" t="s">
        <v>15</v>
      </c>
      <c r="K15289" s="44">
        <v>45</v>
      </c>
      <c r="L15289" s="45">
        <v>26641.318625366657</v>
      </c>
      <c r="M15289" s="46">
        <v>28232.152281057803</v>
      </c>
      <c r="N15289" s="45"/>
      <c r="O15289" s="46"/>
    </row>
    <row r="15290" spans="1:15" x14ac:dyDescent="0.2">
      <c r="A15290" s="11" t="str">
        <f t="shared" si="1434"/>
        <v>9612006 - Alle regioner0-4 år</v>
      </c>
      <c r="B15290" s="12" t="str">
        <f t="shared" si="1435"/>
        <v>961200</v>
      </c>
      <c r="C15290" s="14">
        <f t="shared" si="1436"/>
        <v>0</v>
      </c>
      <c r="D15290" s="14">
        <f t="shared" si="1437"/>
        <v>0</v>
      </c>
      <c r="E15290" s="19" t="str">
        <f t="shared" si="1438"/>
        <v>961200 - Arbejde med affaldssortering</v>
      </c>
      <c r="F15290" s="19" t="str">
        <f t="shared" si="1439"/>
        <v>0-4 år</v>
      </c>
      <c r="G15290" s="40" t="s">
        <v>516</v>
      </c>
      <c r="H15290" s="41" t="s">
        <v>503</v>
      </c>
      <c r="I15290" s="42" t="s">
        <v>11</v>
      </c>
      <c r="J15290" s="43" t="s">
        <v>16</v>
      </c>
      <c r="K15290" s="44">
        <v>32</v>
      </c>
      <c r="L15290" s="45">
        <v>27153.252472283995</v>
      </c>
      <c r="M15290" s="46">
        <v>28774.655245240534</v>
      </c>
      <c r="N15290" s="45"/>
      <c r="O15290" s="46"/>
    </row>
    <row r="15291" spans="1:15" x14ac:dyDescent="0.2">
      <c r="A15291" s="11" t="str">
        <f t="shared" si="1434"/>
        <v>9612006 - Alle regioner10-14 år</v>
      </c>
      <c r="B15291" s="12" t="str">
        <f t="shared" si="1435"/>
        <v>961200</v>
      </c>
      <c r="C15291" s="14">
        <f t="shared" si="1436"/>
        <v>0</v>
      </c>
      <c r="D15291" s="14">
        <f t="shared" si="1437"/>
        <v>0</v>
      </c>
      <c r="E15291" s="19" t="str">
        <f t="shared" si="1438"/>
        <v>961200 - Arbejde med affaldssortering</v>
      </c>
      <c r="F15291" s="19" t="str">
        <f t="shared" si="1439"/>
        <v>10-14 år</v>
      </c>
      <c r="G15291" s="40" t="s">
        <v>516</v>
      </c>
      <c r="H15291" s="41" t="s">
        <v>503</v>
      </c>
      <c r="I15291" s="42" t="s">
        <v>11</v>
      </c>
      <c r="J15291" s="43" t="s">
        <v>17</v>
      </c>
      <c r="K15291" s="44">
        <v>36</v>
      </c>
      <c r="L15291" s="45">
        <v>27927.367547493192</v>
      </c>
      <c r="M15291" s="46">
        <v>29594.995071271489</v>
      </c>
      <c r="N15291" s="45"/>
      <c r="O15291" s="46"/>
    </row>
    <row r="15292" spans="1:15" x14ac:dyDescent="0.2">
      <c r="A15292" s="11" t="str">
        <f t="shared" si="1434"/>
        <v>9612006 - Alle regioner15-20 år</v>
      </c>
      <c r="B15292" s="12" t="str">
        <f t="shared" si="1435"/>
        <v>961200</v>
      </c>
      <c r="C15292" s="14">
        <f t="shared" si="1436"/>
        <v>0</v>
      </c>
      <c r="D15292" s="14">
        <f t="shared" si="1437"/>
        <v>0</v>
      </c>
      <c r="E15292" s="19" t="str">
        <f t="shared" si="1438"/>
        <v>961200 - Arbejde med affaldssortering</v>
      </c>
      <c r="F15292" s="19" t="str">
        <f t="shared" si="1439"/>
        <v>15-20 år</v>
      </c>
      <c r="G15292" s="40" t="s">
        <v>516</v>
      </c>
      <c r="H15292" s="41" t="s">
        <v>503</v>
      </c>
      <c r="I15292" s="42" t="s">
        <v>11</v>
      </c>
      <c r="J15292" s="43" t="s">
        <v>18</v>
      </c>
      <c r="K15292" s="44">
        <v>39</v>
      </c>
      <c r="L15292" s="45">
        <v>28439.831442969655</v>
      </c>
      <c r="M15292" s="46">
        <v>30186.998515472304</v>
      </c>
      <c r="N15292" s="45"/>
      <c r="O15292" s="46"/>
    </row>
    <row r="15293" spans="1:15" x14ac:dyDescent="0.2">
      <c r="A15293" s="11" t="str">
        <f t="shared" si="1434"/>
        <v>9612006 - Alle regioner20-24 år</v>
      </c>
      <c r="B15293" s="12" t="str">
        <f t="shared" si="1435"/>
        <v>961200</v>
      </c>
      <c r="C15293" s="14">
        <f t="shared" si="1436"/>
        <v>0</v>
      </c>
      <c r="D15293" s="14">
        <f t="shared" si="1437"/>
        <v>0</v>
      </c>
      <c r="E15293" s="19" t="str">
        <f t="shared" si="1438"/>
        <v>961200 - Arbejde med affaldssortering</v>
      </c>
      <c r="F15293" s="19" t="str">
        <f t="shared" si="1439"/>
        <v>20-24 år</v>
      </c>
      <c r="G15293" s="40" t="s">
        <v>516</v>
      </c>
      <c r="H15293" s="41" t="s">
        <v>503</v>
      </c>
      <c r="I15293" s="42" t="s">
        <v>11</v>
      </c>
      <c r="J15293" s="43" t="s">
        <v>19</v>
      </c>
      <c r="K15293" s="44">
        <v>42</v>
      </c>
      <c r="L15293" s="45">
        <v>27930.498923425585</v>
      </c>
      <c r="M15293" s="46">
        <v>29614.283033893458</v>
      </c>
      <c r="N15293" s="45"/>
      <c r="O15293" s="46"/>
    </row>
    <row r="15294" spans="1:15" x14ac:dyDescent="0.2">
      <c r="A15294" s="11" t="str">
        <f t="shared" si="1434"/>
        <v>9612006 - Alle regioner25 år og derover</v>
      </c>
      <c r="B15294" s="12" t="str">
        <f t="shared" si="1435"/>
        <v>961200</v>
      </c>
      <c r="C15294" s="14">
        <f t="shared" si="1436"/>
        <v>0</v>
      </c>
      <c r="D15294" s="14">
        <f t="shared" si="1437"/>
        <v>0</v>
      </c>
      <c r="E15294" s="19" t="str">
        <f t="shared" si="1438"/>
        <v>961200 - Arbejde med affaldssortering</v>
      </c>
      <c r="F15294" s="19" t="str">
        <f t="shared" si="1439"/>
        <v>25 år og derover</v>
      </c>
      <c r="G15294" s="40" t="s">
        <v>516</v>
      </c>
      <c r="H15294" s="41" t="s">
        <v>503</v>
      </c>
      <c r="I15294" s="42" t="s">
        <v>11</v>
      </c>
      <c r="J15294" s="43" t="s">
        <v>9</v>
      </c>
      <c r="K15294" s="44">
        <v>271</v>
      </c>
      <c r="L15294" s="45">
        <v>29169.628176575472</v>
      </c>
      <c r="M15294" s="46">
        <v>30919.378944989592</v>
      </c>
      <c r="N15294" s="45"/>
      <c r="O15294" s="46"/>
    </row>
    <row r="15295" spans="1:15" x14ac:dyDescent="0.2">
      <c r="A15295" s="11" t="str">
        <f t="shared" si="1434"/>
        <v>9612006 - Alle regionerAlle uanset erf.</v>
      </c>
      <c r="B15295" s="12" t="str">
        <f t="shared" si="1435"/>
        <v>961200</v>
      </c>
      <c r="C15295" s="14">
        <f t="shared" si="1436"/>
        <v>0</v>
      </c>
      <c r="D15295" s="14">
        <f t="shared" si="1437"/>
        <v>0</v>
      </c>
      <c r="E15295" s="19" t="str">
        <f t="shared" si="1438"/>
        <v>961200 - Arbejde med affaldssortering</v>
      </c>
      <c r="F15295" s="19" t="str">
        <f t="shared" si="1439"/>
        <v>Alle uanset erf.</v>
      </c>
      <c r="G15295" s="40" t="s">
        <v>516</v>
      </c>
      <c r="H15295" s="41" t="s">
        <v>503</v>
      </c>
      <c r="I15295" s="42" t="s">
        <v>11</v>
      </c>
      <c r="J15295" s="43" t="s">
        <v>10</v>
      </c>
      <c r="K15295" s="44">
        <v>465</v>
      </c>
      <c r="L15295" s="45">
        <v>28505.072239916291</v>
      </c>
      <c r="M15295" s="46">
        <v>30207.196256930562</v>
      </c>
      <c r="N15295" s="45"/>
      <c r="O15295" s="46"/>
    </row>
    <row r="15296" spans="1:15" x14ac:dyDescent="0.2">
      <c r="A15296" s="11" t="str">
        <f t="shared" si="1434"/>
        <v>9613001 - Region Hovedstaden5-9 år</v>
      </c>
      <c r="B15296" s="12" t="str">
        <f t="shared" si="1435"/>
        <v>961300</v>
      </c>
      <c r="C15296" s="14">
        <f t="shared" si="1436"/>
        <v>0</v>
      </c>
      <c r="D15296" s="14">
        <f t="shared" si="1437"/>
        <v>0</v>
      </c>
      <c r="E15296" s="19" t="str">
        <f t="shared" si="1438"/>
        <v>961300 - Gadefejning og beslægtet arbejde</v>
      </c>
      <c r="F15296" s="19" t="str">
        <f t="shared" si="1439"/>
        <v>5-9 år</v>
      </c>
      <c r="G15296" s="40" t="s">
        <v>516</v>
      </c>
      <c r="H15296" s="41" t="s">
        <v>278</v>
      </c>
      <c r="I15296" s="42" t="s">
        <v>8</v>
      </c>
      <c r="J15296" s="43" t="s">
        <v>15</v>
      </c>
      <c r="K15296" s="44">
        <v>21</v>
      </c>
      <c r="L15296" s="45">
        <v>34407.774260214268</v>
      </c>
      <c r="M15296" s="46">
        <v>36342.960299893493</v>
      </c>
      <c r="N15296" s="45"/>
      <c r="O15296" s="46"/>
    </row>
    <row r="15297" spans="1:15" x14ac:dyDescent="0.2">
      <c r="A15297" s="11" t="str">
        <f t="shared" si="1434"/>
        <v>9613001 - Region Hovedstaden0-4 år</v>
      </c>
      <c r="B15297" s="12" t="str">
        <f t="shared" si="1435"/>
        <v>961300</v>
      </c>
      <c r="C15297" s="14">
        <f t="shared" si="1436"/>
        <v>0</v>
      </c>
      <c r="D15297" s="14">
        <f t="shared" si="1437"/>
        <v>0</v>
      </c>
      <c r="E15297" s="19" t="str">
        <f t="shared" si="1438"/>
        <v>961300 - Gadefejning og beslægtet arbejde</v>
      </c>
      <c r="F15297" s="19" t="str">
        <f t="shared" si="1439"/>
        <v>0-4 år</v>
      </c>
      <c r="G15297" s="40" t="s">
        <v>516</v>
      </c>
      <c r="H15297" s="41" t="s">
        <v>278</v>
      </c>
      <c r="I15297" s="42" t="s">
        <v>8</v>
      </c>
      <c r="J15297" s="43" t="s">
        <v>16</v>
      </c>
      <c r="K15297" s="44">
        <v>15</v>
      </c>
      <c r="L15297" s="45">
        <v>31971.947763547625</v>
      </c>
      <c r="M15297" s="46">
        <v>33874.365563693624</v>
      </c>
      <c r="N15297" s="45"/>
      <c r="O15297" s="46"/>
    </row>
    <row r="15298" spans="1:15" x14ac:dyDescent="0.2">
      <c r="A15298" s="11" t="str">
        <f t="shared" si="1434"/>
        <v>9613001 - Region Hovedstaden10-14 år</v>
      </c>
      <c r="B15298" s="12" t="str">
        <f t="shared" si="1435"/>
        <v>961300</v>
      </c>
      <c r="C15298" s="14">
        <f t="shared" si="1436"/>
        <v>0</v>
      </c>
      <c r="D15298" s="14">
        <f t="shared" si="1437"/>
        <v>0</v>
      </c>
      <c r="E15298" s="19" t="str">
        <f t="shared" si="1438"/>
        <v>961300 - Gadefejning og beslægtet arbejde</v>
      </c>
      <c r="F15298" s="19" t="str">
        <f t="shared" si="1439"/>
        <v>10-14 år</v>
      </c>
      <c r="G15298" s="40" t="s">
        <v>516</v>
      </c>
      <c r="H15298" s="41" t="s">
        <v>278</v>
      </c>
      <c r="I15298" s="42" t="s">
        <v>8</v>
      </c>
      <c r="J15298" s="43" t="s">
        <v>17</v>
      </c>
      <c r="K15298" s="44">
        <v>24</v>
      </c>
      <c r="L15298" s="45">
        <v>37357.663863776557</v>
      </c>
      <c r="M15298" s="46">
        <v>39458.759652114226</v>
      </c>
      <c r="N15298" s="45"/>
      <c r="O15298" s="46"/>
    </row>
    <row r="15299" spans="1:15" x14ac:dyDescent="0.2">
      <c r="A15299" s="11" t="str">
        <f t="shared" si="1434"/>
        <v>9613001 - Region Hovedstaden15-20 år</v>
      </c>
      <c r="B15299" s="12" t="str">
        <f t="shared" si="1435"/>
        <v>961300</v>
      </c>
      <c r="C15299" s="14">
        <f t="shared" si="1436"/>
        <v>0</v>
      </c>
      <c r="D15299" s="14">
        <f t="shared" si="1437"/>
        <v>0</v>
      </c>
      <c r="E15299" s="19" t="str">
        <f t="shared" si="1438"/>
        <v>961300 - Gadefejning og beslægtet arbejde</v>
      </c>
      <c r="F15299" s="19" t="str">
        <f t="shared" si="1439"/>
        <v>15-20 år</v>
      </c>
      <c r="G15299" s="40" t="s">
        <v>516</v>
      </c>
      <c r="H15299" s="41" t="s">
        <v>278</v>
      </c>
      <c r="I15299" s="42" t="s">
        <v>8</v>
      </c>
      <c r="J15299" s="43" t="s">
        <v>18</v>
      </c>
      <c r="K15299" s="44">
        <v>21</v>
      </c>
      <c r="L15299" s="45">
        <v>37518.264930377874</v>
      </c>
      <c r="M15299" s="46">
        <v>39628.393355924039</v>
      </c>
      <c r="N15299" s="45"/>
      <c r="O15299" s="46"/>
    </row>
    <row r="15300" spans="1:15" x14ac:dyDescent="0.2">
      <c r="A15300" s="11" t="str">
        <f t="shared" si="1434"/>
        <v>9613001 - Region Hovedstaden20-24 år</v>
      </c>
      <c r="B15300" s="12" t="str">
        <f t="shared" si="1435"/>
        <v>961300</v>
      </c>
      <c r="C15300" s="14">
        <f t="shared" si="1436"/>
        <v>0</v>
      </c>
      <c r="D15300" s="14">
        <f t="shared" si="1437"/>
        <v>0</v>
      </c>
      <c r="E15300" s="19" t="str">
        <f t="shared" si="1438"/>
        <v>961300 - Gadefejning og beslægtet arbejde</v>
      </c>
      <c r="F15300" s="19" t="str">
        <f t="shared" si="1439"/>
        <v>20-24 år</v>
      </c>
      <c r="G15300" s="40" t="s">
        <v>516</v>
      </c>
      <c r="H15300" s="41" t="s">
        <v>278</v>
      </c>
      <c r="I15300" s="42" t="s">
        <v>8</v>
      </c>
      <c r="J15300" s="43" t="s">
        <v>19</v>
      </c>
      <c r="K15300" s="44">
        <v>32</v>
      </c>
      <c r="L15300" s="45">
        <v>35540.321809909314</v>
      </c>
      <c r="M15300" s="46">
        <v>37539.205378840728</v>
      </c>
      <c r="N15300" s="45"/>
      <c r="O15300" s="46"/>
    </row>
    <row r="15301" spans="1:15" x14ac:dyDescent="0.2">
      <c r="A15301" s="11" t="str">
        <f t="shared" si="1434"/>
        <v>9613001 - Region Hovedstaden25 år og derover</v>
      </c>
      <c r="B15301" s="12" t="str">
        <f t="shared" si="1435"/>
        <v>961300</v>
      </c>
      <c r="C15301" s="14">
        <f t="shared" si="1436"/>
        <v>0</v>
      </c>
      <c r="D15301" s="14">
        <f t="shared" si="1437"/>
        <v>0</v>
      </c>
      <c r="E15301" s="19" t="str">
        <f t="shared" si="1438"/>
        <v>961300 - Gadefejning og beslægtet arbejde</v>
      </c>
      <c r="F15301" s="19" t="str">
        <f t="shared" si="1439"/>
        <v>25 år og derover</v>
      </c>
      <c r="G15301" s="40" t="s">
        <v>516</v>
      </c>
      <c r="H15301" s="41" t="s">
        <v>278</v>
      </c>
      <c r="I15301" s="42" t="s">
        <v>8</v>
      </c>
      <c r="J15301" s="43" t="s">
        <v>9</v>
      </c>
      <c r="K15301" s="44">
        <v>245</v>
      </c>
      <c r="L15301" s="45">
        <v>36238.829734937448</v>
      </c>
      <c r="M15301" s="46">
        <v>38276.999273803936</v>
      </c>
      <c r="N15301" s="45"/>
      <c r="O15301" s="46"/>
    </row>
    <row r="15302" spans="1:15" x14ac:dyDescent="0.2">
      <c r="A15302" s="11" t="str">
        <f t="shared" si="1434"/>
        <v>9613001 - Region HovedstadenAlle uanset erf.</v>
      </c>
      <c r="B15302" s="12" t="str">
        <f t="shared" si="1435"/>
        <v>961300</v>
      </c>
      <c r="C15302" s="14">
        <f t="shared" si="1436"/>
        <v>0</v>
      </c>
      <c r="D15302" s="14">
        <f t="shared" si="1437"/>
        <v>0</v>
      </c>
      <c r="E15302" s="19" t="str">
        <f t="shared" si="1438"/>
        <v>961300 - Gadefejning og beslægtet arbejde</v>
      </c>
      <c r="F15302" s="19" t="str">
        <f t="shared" si="1439"/>
        <v>Alle uanset erf.</v>
      </c>
      <c r="G15302" s="40" t="s">
        <v>516</v>
      </c>
      <c r="H15302" s="41" t="s">
        <v>278</v>
      </c>
      <c r="I15302" s="42" t="s">
        <v>8</v>
      </c>
      <c r="J15302" s="43" t="s">
        <v>10</v>
      </c>
      <c r="K15302" s="44">
        <v>358</v>
      </c>
      <c r="L15302" s="45">
        <v>36161.012295522858</v>
      </c>
      <c r="M15302" s="46">
        <v>38194.805171683423</v>
      </c>
      <c r="N15302" s="45"/>
      <c r="O15302" s="46"/>
    </row>
    <row r="15303" spans="1:15" x14ac:dyDescent="0.2">
      <c r="A15303" s="11" t="str">
        <f t="shared" si="1434"/>
        <v>9613002 - Region Sjælland10-14 år</v>
      </c>
      <c r="B15303" s="12" t="str">
        <f t="shared" si="1435"/>
        <v>961300</v>
      </c>
      <c r="C15303" s="14">
        <f t="shared" si="1436"/>
        <v>0</v>
      </c>
      <c r="D15303" s="14">
        <f t="shared" si="1437"/>
        <v>0</v>
      </c>
      <c r="E15303" s="19" t="str">
        <f t="shared" si="1438"/>
        <v>961300 - Gadefejning og beslægtet arbejde</v>
      </c>
      <c r="F15303" s="19" t="str">
        <f t="shared" si="1439"/>
        <v>10-14 år</v>
      </c>
      <c r="G15303" s="40" t="s">
        <v>516</v>
      </c>
      <c r="H15303" s="41" t="s">
        <v>278</v>
      </c>
      <c r="I15303" s="42" t="s">
        <v>20</v>
      </c>
      <c r="J15303" s="43" t="s">
        <v>17</v>
      </c>
      <c r="K15303" s="44">
        <v>11</v>
      </c>
      <c r="L15303" s="45">
        <v>31057.2384914828</v>
      </c>
      <c r="M15303" s="46">
        <v>32667.564199409266</v>
      </c>
      <c r="N15303" s="45"/>
      <c r="O15303" s="46"/>
    </row>
    <row r="15304" spans="1:15" x14ac:dyDescent="0.2">
      <c r="A15304" s="11" t="str">
        <f t="shared" si="1434"/>
        <v>9613002 - Region Sjælland20-24 år</v>
      </c>
      <c r="B15304" s="12" t="str">
        <f t="shared" si="1435"/>
        <v>961300</v>
      </c>
      <c r="C15304" s="14">
        <f t="shared" si="1436"/>
        <v>0</v>
      </c>
      <c r="D15304" s="14">
        <f t="shared" si="1437"/>
        <v>0</v>
      </c>
      <c r="E15304" s="19" t="str">
        <f t="shared" si="1438"/>
        <v>961300 - Gadefejning og beslægtet arbejde</v>
      </c>
      <c r="F15304" s="19" t="str">
        <f t="shared" si="1439"/>
        <v>20-24 år</v>
      </c>
      <c r="G15304" s="40" t="s">
        <v>516</v>
      </c>
      <c r="H15304" s="41" t="s">
        <v>278</v>
      </c>
      <c r="I15304" s="42" t="s">
        <v>20</v>
      </c>
      <c r="J15304" s="43" t="s">
        <v>19</v>
      </c>
      <c r="K15304" s="44">
        <v>13</v>
      </c>
      <c r="L15304" s="45">
        <v>29683.258614527778</v>
      </c>
      <c r="M15304" s="46">
        <v>31222.343116683776</v>
      </c>
      <c r="N15304" s="45"/>
      <c r="O15304" s="46"/>
    </row>
    <row r="15305" spans="1:15" x14ac:dyDescent="0.2">
      <c r="A15305" s="11" t="str">
        <f t="shared" si="1434"/>
        <v>9613002 - Region Sjælland25 år og derover</v>
      </c>
      <c r="B15305" s="12" t="str">
        <f t="shared" si="1435"/>
        <v>961300</v>
      </c>
      <c r="C15305" s="14">
        <f t="shared" si="1436"/>
        <v>0</v>
      </c>
      <c r="D15305" s="14">
        <f t="shared" si="1437"/>
        <v>0</v>
      </c>
      <c r="E15305" s="19" t="str">
        <f t="shared" si="1438"/>
        <v>961300 - Gadefejning og beslægtet arbejde</v>
      </c>
      <c r="F15305" s="19" t="str">
        <f t="shared" si="1439"/>
        <v>25 år og derover</v>
      </c>
      <c r="G15305" s="40" t="s">
        <v>516</v>
      </c>
      <c r="H15305" s="41" t="s">
        <v>278</v>
      </c>
      <c r="I15305" s="42" t="s">
        <v>20</v>
      </c>
      <c r="J15305" s="43" t="s">
        <v>9</v>
      </c>
      <c r="K15305" s="44">
        <v>41</v>
      </c>
      <c r="L15305" s="45">
        <v>36863.265267106763</v>
      </c>
      <c r="M15305" s="46">
        <v>38936.554744722998</v>
      </c>
      <c r="N15305" s="45"/>
      <c r="O15305" s="46"/>
    </row>
    <row r="15306" spans="1:15" x14ac:dyDescent="0.2">
      <c r="A15306" s="11" t="str">
        <f t="shared" si="1434"/>
        <v>9613002 - Region SjællandAlle uanset erf.</v>
      </c>
      <c r="B15306" s="12" t="str">
        <f t="shared" si="1435"/>
        <v>961300</v>
      </c>
      <c r="C15306" s="14">
        <f t="shared" si="1436"/>
        <v>0</v>
      </c>
      <c r="D15306" s="14">
        <f t="shared" si="1437"/>
        <v>0</v>
      </c>
      <c r="E15306" s="19" t="str">
        <f t="shared" si="1438"/>
        <v>961300 - Gadefejning og beslægtet arbejde</v>
      </c>
      <c r="F15306" s="19" t="str">
        <f t="shared" si="1439"/>
        <v>Alle uanset erf.</v>
      </c>
      <c r="G15306" s="40" t="s">
        <v>516</v>
      </c>
      <c r="H15306" s="41" t="s">
        <v>278</v>
      </c>
      <c r="I15306" s="42" t="s">
        <v>20</v>
      </c>
      <c r="J15306" s="43" t="s">
        <v>10</v>
      </c>
      <c r="K15306" s="44">
        <v>87</v>
      </c>
      <c r="L15306" s="45">
        <v>33214.167342536959</v>
      </c>
      <c r="M15306" s="46">
        <v>35186.56387731732</v>
      </c>
      <c r="N15306" s="45"/>
      <c r="O15306" s="46"/>
    </row>
    <row r="15307" spans="1:15" x14ac:dyDescent="0.2">
      <c r="A15307" s="11" t="str">
        <f t="shared" si="1434"/>
        <v>9613003 - Region Syddanmark0-4 år</v>
      </c>
      <c r="B15307" s="12" t="str">
        <f t="shared" si="1435"/>
        <v>961300</v>
      </c>
      <c r="C15307" s="14">
        <f t="shared" si="1436"/>
        <v>0</v>
      </c>
      <c r="D15307" s="14">
        <f t="shared" si="1437"/>
        <v>0</v>
      </c>
      <c r="E15307" s="19" t="str">
        <f t="shared" si="1438"/>
        <v>961300 - Gadefejning og beslægtet arbejde</v>
      </c>
      <c r="F15307" s="19" t="str">
        <f t="shared" si="1439"/>
        <v>0-4 år</v>
      </c>
      <c r="G15307" s="40" t="s">
        <v>516</v>
      </c>
      <c r="H15307" s="41" t="s">
        <v>278</v>
      </c>
      <c r="I15307" s="42" t="s">
        <v>544</v>
      </c>
      <c r="J15307" s="43" t="s">
        <v>16</v>
      </c>
      <c r="K15307" s="44">
        <v>17</v>
      </c>
      <c r="L15307" s="45">
        <v>21675.49433578051</v>
      </c>
      <c r="M15307" s="46">
        <v>22944.342215416731</v>
      </c>
      <c r="N15307" s="45"/>
      <c r="O15307" s="46"/>
    </row>
    <row r="15308" spans="1:15" x14ac:dyDescent="0.2">
      <c r="A15308" s="11" t="str">
        <f t="shared" si="1434"/>
        <v>9613003 - Region Syddanmark25 år og derover</v>
      </c>
      <c r="B15308" s="12" t="str">
        <f t="shared" si="1435"/>
        <v>961300</v>
      </c>
      <c r="C15308" s="14">
        <f t="shared" si="1436"/>
        <v>0</v>
      </c>
      <c r="D15308" s="14">
        <f t="shared" si="1437"/>
        <v>0</v>
      </c>
      <c r="E15308" s="19" t="str">
        <f t="shared" si="1438"/>
        <v>961300 - Gadefejning og beslægtet arbejde</v>
      </c>
      <c r="F15308" s="19" t="str">
        <f t="shared" si="1439"/>
        <v>25 år og derover</v>
      </c>
      <c r="G15308" s="40" t="s">
        <v>516</v>
      </c>
      <c r="H15308" s="41" t="s">
        <v>278</v>
      </c>
      <c r="I15308" s="42" t="s">
        <v>544</v>
      </c>
      <c r="J15308" s="43" t="s">
        <v>9</v>
      </c>
      <c r="K15308" s="44">
        <v>43</v>
      </c>
      <c r="L15308" s="45">
        <v>25345.555478451075</v>
      </c>
      <c r="M15308" s="46">
        <v>26829.242716621589</v>
      </c>
      <c r="N15308" s="45"/>
      <c r="O15308" s="46"/>
    </row>
    <row r="15309" spans="1:15" x14ac:dyDescent="0.2">
      <c r="A15309" s="11" t="str">
        <f t="shared" si="1434"/>
        <v>9613003 - Region SyddanmarkAlle uanset erf.</v>
      </c>
      <c r="B15309" s="12" t="str">
        <f t="shared" si="1435"/>
        <v>961300</v>
      </c>
      <c r="C15309" s="14">
        <f t="shared" si="1436"/>
        <v>0</v>
      </c>
      <c r="D15309" s="14">
        <f t="shared" si="1437"/>
        <v>0</v>
      </c>
      <c r="E15309" s="19" t="str">
        <f t="shared" si="1438"/>
        <v>961300 - Gadefejning og beslægtet arbejde</v>
      </c>
      <c r="F15309" s="19" t="str">
        <f t="shared" si="1439"/>
        <v>Alle uanset erf.</v>
      </c>
      <c r="G15309" s="40" t="s">
        <v>516</v>
      </c>
      <c r="H15309" s="41" t="s">
        <v>278</v>
      </c>
      <c r="I15309" s="42" t="s">
        <v>544</v>
      </c>
      <c r="J15309" s="43" t="s">
        <v>10</v>
      </c>
      <c r="K15309" s="44">
        <v>79</v>
      </c>
      <c r="L15309" s="45">
        <v>23420.579503215336</v>
      </c>
      <c r="M15309" s="46">
        <v>24791.581805730355</v>
      </c>
      <c r="N15309" s="45"/>
      <c r="O15309" s="46"/>
    </row>
    <row r="15310" spans="1:15" x14ac:dyDescent="0.2">
      <c r="A15310" s="11" t="str">
        <f t="shared" si="1434"/>
        <v>9613004 - Region Midtjylland5-9 år</v>
      </c>
      <c r="B15310" s="12" t="str">
        <f t="shared" si="1435"/>
        <v>961300</v>
      </c>
      <c r="C15310" s="14">
        <f t="shared" si="1436"/>
        <v>0</v>
      </c>
      <c r="D15310" s="14">
        <f t="shared" si="1437"/>
        <v>0</v>
      </c>
      <c r="E15310" s="19" t="str">
        <f t="shared" si="1438"/>
        <v>961300 - Gadefejning og beslægtet arbejde</v>
      </c>
      <c r="F15310" s="19" t="str">
        <f t="shared" si="1439"/>
        <v>5-9 år</v>
      </c>
      <c r="G15310" s="40" t="s">
        <v>516</v>
      </c>
      <c r="H15310" s="41" t="s">
        <v>278</v>
      </c>
      <c r="I15310" s="42" t="s">
        <v>517</v>
      </c>
      <c r="J15310" s="43" t="s">
        <v>15</v>
      </c>
      <c r="K15310" s="44">
        <v>13</v>
      </c>
      <c r="L15310" s="45">
        <v>28748.8102092195</v>
      </c>
      <c r="M15310" s="46">
        <v>30507.516102443973</v>
      </c>
      <c r="N15310" s="45"/>
      <c r="O15310" s="46"/>
    </row>
    <row r="15311" spans="1:15" x14ac:dyDescent="0.2">
      <c r="A15311" s="11" t="str">
        <f t="shared" si="1434"/>
        <v>9613004 - Region Midtjylland0-4 år</v>
      </c>
      <c r="B15311" s="12" t="str">
        <f t="shared" si="1435"/>
        <v>961300</v>
      </c>
      <c r="C15311" s="14">
        <f t="shared" si="1436"/>
        <v>0</v>
      </c>
      <c r="D15311" s="14">
        <f t="shared" si="1437"/>
        <v>0</v>
      </c>
      <c r="E15311" s="19" t="str">
        <f t="shared" si="1438"/>
        <v>961300 - Gadefejning og beslægtet arbejde</v>
      </c>
      <c r="F15311" s="19" t="str">
        <f t="shared" si="1439"/>
        <v>0-4 år</v>
      </c>
      <c r="G15311" s="40" t="s">
        <v>516</v>
      </c>
      <c r="H15311" s="41" t="s">
        <v>278</v>
      </c>
      <c r="I15311" s="42" t="s">
        <v>517</v>
      </c>
      <c r="J15311" s="43" t="s">
        <v>16</v>
      </c>
      <c r="K15311" s="44">
        <v>12</v>
      </c>
      <c r="L15311" s="45">
        <v>20506.08718938892</v>
      </c>
      <c r="M15311" s="46">
        <v>21706.479893094918</v>
      </c>
      <c r="N15311" s="45"/>
      <c r="O15311" s="46"/>
    </row>
    <row r="15312" spans="1:15" x14ac:dyDescent="0.2">
      <c r="A15312" s="11" t="str">
        <f t="shared" si="1434"/>
        <v>9613004 - Region Midtjylland25 år og derover</v>
      </c>
      <c r="B15312" s="12" t="str">
        <f t="shared" si="1435"/>
        <v>961300</v>
      </c>
      <c r="C15312" s="14">
        <f t="shared" si="1436"/>
        <v>0</v>
      </c>
      <c r="D15312" s="14">
        <f t="shared" si="1437"/>
        <v>0</v>
      </c>
      <c r="E15312" s="19" t="str">
        <f t="shared" si="1438"/>
        <v>961300 - Gadefejning og beslægtet arbejde</v>
      </c>
      <c r="F15312" s="19" t="str">
        <f t="shared" si="1439"/>
        <v>25 år og derover</v>
      </c>
      <c r="G15312" s="40" t="s">
        <v>516</v>
      </c>
      <c r="H15312" s="41" t="s">
        <v>278</v>
      </c>
      <c r="I15312" s="42" t="s">
        <v>517</v>
      </c>
      <c r="J15312" s="43" t="s">
        <v>9</v>
      </c>
      <c r="K15312" s="44">
        <v>45</v>
      </c>
      <c r="L15312" s="45">
        <v>25970.10798890665</v>
      </c>
      <c r="M15312" s="46">
        <v>27449.982662404462</v>
      </c>
      <c r="N15312" s="45"/>
      <c r="O15312" s="46"/>
    </row>
    <row r="15313" spans="1:15" x14ac:dyDescent="0.2">
      <c r="A15313" s="11" t="str">
        <f t="shared" si="1434"/>
        <v>9613004 - Region MidtjyllandAlle uanset erf.</v>
      </c>
      <c r="B15313" s="12" t="str">
        <f t="shared" si="1435"/>
        <v>961300</v>
      </c>
      <c r="C15313" s="14">
        <f t="shared" si="1436"/>
        <v>0</v>
      </c>
      <c r="D15313" s="14">
        <f t="shared" si="1437"/>
        <v>0</v>
      </c>
      <c r="E15313" s="19" t="str">
        <f t="shared" si="1438"/>
        <v>961300 - Gadefejning og beslægtet arbejde</v>
      </c>
      <c r="F15313" s="19" t="str">
        <f t="shared" si="1439"/>
        <v>Alle uanset erf.</v>
      </c>
      <c r="G15313" s="40" t="s">
        <v>516</v>
      </c>
      <c r="H15313" s="41" t="s">
        <v>278</v>
      </c>
      <c r="I15313" s="42" t="s">
        <v>517</v>
      </c>
      <c r="J15313" s="43" t="s">
        <v>10</v>
      </c>
      <c r="K15313" s="44">
        <v>83</v>
      </c>
      <c r="L15313" s="45">
        <v>26129.948098289908</v>
      </c>
      <c r="M15313" s="46">
        <v>27533.694700195319</v>
      </c>
      <c r="N15313" s="45"/>
      <c r="O15313" s="46"/>
    </row>
    <row r="15314" spans="1:15" x14ac:dyDescent="0.2">
      <c r="A15314" s="11" t="str">
        <f t="shared" si="1434"/>
        <v>9613005 - Region Nordjylland25 år og derover</v>
      </c>
      <c r="B15314" s="12" t="str">
        <f t="shared" si="1435"/>
        <v>961300</v>
      </c>
      <c r="C15314" s="14">
        <f t="shared" si="1436"/>
        <v>0</v>
      </c>
      <c r="D15314" s="14">
        <f t="shared" si="1437"/>
        <v>0</v>
      </c>
      <c r="E15314" s="19" t="str">
        <f t="shared" si="1438"/>
        <v>961300 - Gadefejning og beslægtet arbejde</v>
      </c>
      <c r="F15314" s="19" t="str">
        <f t="shared" si="1439"/>
        <v>25 år og derover</v>
      </c>
      <c r="G15314" s="40" t="s">
        <v>516</v>
      </c>
      <c r="H15314" s="41" t="s">
        <v>278</v>
      </c>
      <c r="I15314" s="42" t="s">
        <v>21</v>
      </c>
      <c r="J15314" s="43" t="s">
        <v>9</v>
      </c>
      <c r="K15314" s="44">
        <v>24</v>
      </c>
      <c r="L15314" s="45">
        <v>26551.164979486199</v>
      </c>
      <c r="M15314" s="46">
        <v>28132.24611235613</v>
      </c>
      <c r="N15314" s="45"/>
      <c r="O15314" s="46"/>
    </row>
    <row r="15315" spans="1:15" x14ac:dyDescent="0.2">
      <c r="A15315" s="11" t="str">
        <f t="shared" si="1434"/>
        <v>9613005 - Region NordjyllandAlle uanset erf.</v>
      </c>
      <c r="B15315" s="12" t="str">
        <f t="shared" si="1435"/>
        <v>961300</v>
      </c>
      <c r="C15315" s="14">
        <f t="shared" si="1436"/>
        <v>0</v>
      </c>
      <c r="D15315" s="14">
        <f t="shared" si="1437"/>
        <v>0</v>
      </c>
      <c r="E15315" s="19" t="str">
        <f t="shared" si="1438"/>
        <v>961300 - Gadefejning og beslægtet arbejde</v>
      </c>
      <c r="F15315" s="19" t="str">
        <f t="shared" si="1439"/>
        <v>Alle uanset erf.</v>
      </c>
      <c r="G15315" s="40" t="s">
        <v>516</v>
      </c>
      <c r="H15315" s="41" t="s">
        <v>278</v>
      </c>
      <c r="I15315" s="42" t="s">
        <v>21</v>
      </c>
      <c r="J15315" s="43" t="s">
        <v>10</v>
      </c>
      <c r="K15315" s="44">
        <v>35</v>
      </c>
      <c r="L15315" s="45">
        <v>25455.988304151469</v>
      </c>
      <c r="M15315" s="46">
        <v>26906.566499523706</v>
      </c>
      <c r="N15315" s="45"/>
      <c r="O15315" s="46"/>
    </row>
    <row r="15316" spans="1:15" x14ac:dyDescent="0.2">
      <c r="A15316" s="11" t="str">
        <f t="shared" si="1434"/>
        <v>9613006 - Alle regionerUnder 1 år</v>
      </c>
      <c r="B15316" s="12" t="str">
        <f t="shared" si="1435"/>
        <v>961300</v>
      </c>
      <c r="C15316" s="14">
        <f t="shared" si="1436"/>
        <v>0</v>
      </c>
      <c r="D15316" s="14">
        <f t="shared" si="1437"/>
        <v>0</v>
      </c>
      <c r="E15316" s="19" t="str">
        <f t="shared" si="1438"/>
        <v>961300 - Gadefejning og beslægtet arbejde</v>
      </c>
      <c r="F15316" s="19" t="str">
        <f t="shared" si="1439"/>
        <v>Under 1 år</v>
      </c>
      <c r="G15316" s="40" t="s">
        <v>516</v>
      </c>
      <c r="H15316" s="41" t="s">
        <v>278</v>
      </c>
      <c r="I15316" s="42" t="s">
        <v>11</v>
      </c>
      <c r="J15316" s="43" t="s">
        <v>13</v>
      </c>
      <c r="K15316" s="44">
        <v>14</v>
      </c>
      <c r="L15316" s="45">
        <v>26606.377680954698</v>
      </c>
      <c r="M15316" s="46">
        <v>27985.925124820071</v>
      </c>
      <c r="N15316" s="45"/>
      <c r="O15316" s="46"/>
    </row>
    <row r="15317" spans="1:15" x14ac:dyDescent="0.2">
      <c r="A15317" s="11" t="str">
        <f t="shared" si="1434"/>
        <v>9613006 - Alle regioner1 år</v>
      </c>
      <c r="B15317" s="12" t="str">
        <f t="shared" si="1435"/>
        <v>961300</v>
      </c>
      <c r="C15317" s="14">
        <f t="shared" si="1436"/>
        <v>0</v>
      </c>
      <c r="D15317" s="14">
        <f t="shared" si="1437"/>
        <v>0</v>
      </c>
      <c r="E15317" s="19" t="str">
        <f t="shared" si="1438"/>
        <v>961300 - Gadefejning og beslægtet arbejde</v>
      </c>
      <c r="F15317" s="19" t="str">
        <f t="shared" si="1439"/>
        <v>1 år</v>
      </c>
      <c r="G15317" s="40" t="s">
        <v>516</v>
      </c>
      <c r="H15317" s="41" t="s">
        <v>278</v>
      </c>
      <c r="I15317" s="42" t="s">
        <v>11</v>
      </c>
      <c r="J15317" s="43" t="s">
        <v>22</v>
      </c>
      <c r="K15317" s="44">
        <v>11</v>
      </c>
      <c r="L15317" s="45">
        <v>21043.469033872298</v>
      </c>
      <c r="M15317" s="46">
        <v>22275.319189176163</v>
      </c>
      <c r="N15317" s="45"/>
      <c r="O15317" s="46"/>
    </row>
    <row r="15318" spans="1:15" x14ac:dyDescent="0.2">
      <c r="A15318" s="11" t="str">
        <f t="shared" si="1434"/>
        <v>9613006 - Alle regioner4 år</v>
      </c>
      <c r="B15318" s="12" t="str">
        <f t="shared" si="1435"/>
        <v>961300</v>
      </c>
      <c r="C15318" s="14">
        <f t="shared" si="1436"/>
        <v>0</v>
      </c>
      <c r="D15318" s="14">
        <f t="shared" si="1437"/>
        <v>0</v>
      </c>
      <c r="E15318" s="19" t="str">
        <f t="shared" si="1438"/>
        <v>961300 - Gadefejning og beslægtet arbejde</v>
      </c>
      <c r="F15318" s="19" t="str">
        <f t="shared" si="1439"/>
        <v>4 år</v>
      </c>
      <c r="G15318" s="40" t="s">
        <v>516</v>
      </c>
      <c r="H15318" s="41" t="s">
        <v>278</v>
      </c>
      <c r="I15318" s="42" t="s">
        <v>11</v>
      </c>
      <c r="J15318" s="43" t="s">
        <v>24</v>
      </c>
      <c r="K15318" s="44">
        <v>11</v>
      </c>
      <c r="L15318" s="45">
        <v>22910.969706832984</v>
      </c>
      <c r="M15318" s="46">
        <v>24141.787148618467</v>
      </c>
      <c r="N15318" s="45"/>
      <c r="O15318" s="46"/>
    </row>
    <row r="15319" spans="1:15" x14ac:dyDescent="0.2">
      <c r="A15319" s="11" t="str">
        <f t="shared" si="1434"/>
        <v>9613006 - Alle regioner5-9 år</v>
      </c>
      <c r="B15319" s="12" t="str">
        <f t="shared" si="1435"/>
        <v>961300</v>
      </c>
      <c r="C15319" s="14">
        <f t="shared" si="1436"/>
        <v>0</v>
      </c>
      <c r="D15319" s="14">
        <f t="shared" si="1437"/>
        <v>0</v>
      </c>
      <c r="E15319" s="19" t="str">
        <f t="shared" si="1438"/>
        <v>961300 - Gadefejning og beslægtet arbejde</v>
      </c>
      <c r="F15319" s="19" t="str">
        <f t="shared" si="1439"/>
        <v>5-9 år</v>
      </c>
      <c r="G15319" s="40" t="s">
        <v>516</v>
      </c>
      <c r="H15319" s="41" t="s">
        <v>278</v>
      </c>
      <c r="I15319" s="42" t="s">
        <v>11</v>
      </c>
      <c r="J15319" s="43" t="s">
        <v>15</v>
      </c>
      <c r="K15319" s="44">
        <v>51</v>
      </c>
      <c r="L15319" s="45">
        <v>29446.670957734936</v>
      </c>
      <c r="M15319" s="46">
        <v>31248.068419832423</v>
      </c>
      <c r="N15319" s="45"/>
      <c r="O15319" s="46"/>
    </row>
    <row r="15320" spans="1:15" x14ac:dyDescent="0.2">
      <c r="A15320" s="11" t="str">
        <f t="shared" si="1434"/>
        <v>9613006 - Alle regioner0-4 år</v>
      </c>
      <c r="B15320" s="12" t="str">
        <f t="shared" si="1435"/>
        <v>961300</v>
      </c>
      <c r="C15320" s="14">
        <f t="shared" si="1436"/>
        <v>0</v>
      </c>
      <c r="D15320" s="14">
        <f t="shared" si="1437"/>
        <v>0</v>
      </c>
      <c r="E15320" s="19" t="str">
        <f t="shared" si="1438"/>
        <v>961300 - Gadefejning og beslægtet arbejde</v>
      </c>
      <c r="F15320" s="19" t="str">
        <f t="shared" si="1439"/>
        <v>0-4 år</v>
      </c>
      <c r="G15320" s="40" t="s">
        <v>516</v>
      </c>
      <c r="H15320" s="41" t="s">
        <v>278</v>
      </c>
      <c r="I15320" s="42" t="s">
        <v>11</v>
      </c>
      <c r="J15320" s="43" t="s">
        <v>16</v>
      </c>
      <c r="K15320" s="44">
        <v>52</v>
      </c>
      <c r="L15320" s="45">
        <v>23049.500328357441</v>
      </c>
      <c r="M15320" s="46">
        <v>24398.780264733919</v>
      </c>
      <c r="N15320" s="45"/>
      <c r="O15320" s="46"/>
    </row>
    <row r="15321" spans="1:15" x14ac:dyDescent="0.2">
      <c r="A15321" s="11" t="str">
        <f t="shared" ref="A15321:A15384" si="1440">B15321&amp;I15321&amp;F15321</f>
        <v>9613006 - Alle regioner10-14 år</v>
      </c>
      <c r="B15321" s="12" t="str">
        <f t="shared" ref="B15321:B15384" si="1441">LEFT(E15321,6)</f>
        <v>961300</v>
      </c>
      <c r="C15321" s="14">
        <f t="shared" ref="C15321:C15384" si="1442">N15321*1.2</f>
        <v>0</v>
      </c>
      <c r="D15321" s="14">
        <f t="shared" ref="D15321:D15384" si="1443">O15321*1.2</f>
        <v>0</v>
      </c>
      <c r="E15321" s="19" t="str">
        <f t="shared" ref="E15321:E15384" si="1444">TRIM(H15321)</f>
        <v>961300 - Gadefejning og beslægtet arbejde</v>
      </c>
      <c r="F15321" s="19" t="str">
        <f t="shared" ref="F15321:F15384" si="1445">MID(J15321,6,30)</f>
        <v>10-14 år</v>
      </c>
      <c r="G15321" s="40" t="s">
        <v>516</v>
      </c>
      <c r="H15321" s="41" t="s">
        <v>278</v>
      </c>
      <c r="I15321" s="42" t="s">
        <v>11</v>
      </c>
      <c r="J15321" s="43" t="s">
        <v>17</v>
      </c>
      <c r="K15321" s="44">
        <v>46</v>
      </c>
      <c r="L15321" s="45">
        <v>31113.348643962094</v>
      </c>
      <c r="M15321" s="46">
        <v>32960.989754993978</v>
      </c>
      <c r="N15321" s="45"/>
      <c r="O15321" s="46"/>
    </row>
    <row r="15322" spans="1:15" x14ac:dyDescent="0.2">
      <c r="A15322" s="11" t="str">
        <f t="shared" si="1440"/>
        <v>9613006 - Alle regioner15-20 år</v>
      </c>
      <c r="B15322" s="12" t="str">
        <f t="shared" si="1441"/>
        <v>961300</v>
      </c>
      <c r="C15322" s="14">
        <f t="shared" si="1442"/>
        <v>0</v>
      </c>
      <c r="D15322" s="14">
        <f t="shared" si="1443"/>
        <v>0</v>
      </c>
      <c r="E15322" s="19" t="str">
        <f t="shared" si="1444"/>
        <v>961300 - Gadefejning og beslægtet arbejde</v>
      </c>
      <c r="F15322" s="19" t="str">
        <f t="shared" si="1445"/>
        <v>15-20 år</v>
      </c>
      <c r="G15322" s="40" t="s">
        <v>516</v>
      </c>
      <c r="H15322" s="41" t="s">
        <v>278</v>
      </c>
      <c r="I15322" s="42" t="s">
        <v>11</v>
      </c>
      <c r="J15322" s="43" t="s">
        <v>18</v>
      </c>
      <c r="K15322" s="44">
        <v>38</v>
      </c>
      <c r="L15322" s="45">
        <v>33776.889474792712</v>
      </c>
      <c r="M15322" s="46">
        <v>35676.592852322363</v>
      </c>
      <c r="N15322" s="45"/>
      <c r="O15322" s="46"/>
    </row>
    <row r="15323" spans="1:15" x14ac:dyDescent="0.2">
      <c r="A15323" s="11" t="str">
        <f t="shared" si="1440"/>
        <v>9613006 - Alle regioner20-24 år</v>
      </c>
      <c r="B15323" s="12" t="str">
        <f t="shared" si="1441"/>
        <v>961300</v>
      </c>
      <c r="C15323" s="14">
        <f t="shared" si="1442"/>
        <v>0</v>
      </c>
      <c r="D15323" s="14">
        <f t="shared" si="1443"/>
        <v>0</v>
      </c>
      <c r="E15323" s="19" t="str">
        <f t="shared" si="1444"/>
        <v>961300 - Gadefejning og beslægtet arbejde</v>
      </c>
      <c r="F15323" s="19" t="str">
        <f t="shared" si="1445"/>
        <v>20-24 år</v>
      </c>
      <c r="G15323" s="40" t="s">
        <v>516</v>
      </c>
      <c r="H15323" s="41" t="s">
        <v>278</v>
      </c>
      <c r="I15323" s="42" t="s">
        <v>11</v>
      </c>
      <c r="J15323" s="43" t="s">
        <v>19</v>
      </c>
      <c r="K15323" s="44">
        <v>57</v>
      </c>
      <c r="L15323" s="45">
        <v>34243.597019755078</v>
      </c>
      <c r="M15323" s="46">
        <v>36169.549288561269</v>
      </c>
      <c r="N15323" s="45"/>
      <c r="O15323" s="46"/>
    </row>
    <row r="15324" spans="1:15" x14ac:dyDescent="0.2">
      <c r="A15324" s="11" t="str">
        <f t="shared" si="1440"/>
        <v>9613006 - Alle regioner25 år og derover</v>
      </c>
      <c r="B15324" s="12" t="str">
        <f t="shared" si="1441"/>
        <v>961300</v>
      </c>
      <c r="C15324" s="14">
        <f t="shared" si="1442"/>
        <v>0</v>
      </c>
      <c r="D15324" s="14">
        <f t="shared" si="1443"/>
        <v>0</v>
      </c>
      <c r="E15324" s="19" t="str">
        <f t="shared" si="1444"/>
        <v>961300 - Gadefejning og beslægtet arbejde</v>
      </c>
      <c r="F15324" s="19" t="str">
        <f t="shared" si="1445"/>
        <v>25 år og derover</v>
      </c>
      <c r="G15324" s="40" t="s">
        <v>516</v>
      </c>
      <c r="H15324" s="41" t="s">
        <v>278</v>
      </c>
      <c r="I15324" s="42" t="s">
        <v>11</v>
      </c>
      <c r="J15324" s="43" t="s">
        <v>9</v>
      </c>
      <c r="K15324" s="44">
        <v>398</v>
      </c>
      <c r="L15324" s="45">
        <v>34606.430633030628</v>
      </c>
      <c r="M15324" s="46">
        <v>36636.831538137878</v>
      </c>
      <c r="N15324" s="45"/>
      <c r="O15324" s="46"/>
    </row>
    <row r="15325" spans="1:15" x14ac:dyDescent="0.2">
      <c r="A15325" s="11" t="str">
        <f t="shared" si="1440"/>
        <v>9613006 - Alle regionerAlle uanset erf.</v>
      </c>
      <c r="B15325" s="12" t="str">
        <f t="shared" si="1441"/>
        <v>961300</v>
      </c>
      <c r="C15325" s="14">
        <f t="shared" si="1442"/>
        <v>0</v>
      </c>
      <c r="D15325" s="14">
        <f t="shared" si="1443"/>
        <v>0</v>
      </c>
      <c r="E15325" s="19" t="str">
        <f t="shared" si="1444"/>
        <v>961300 - Gadefejning og beslægtet arbejde</v>
      </c>
      <c r="F15325" s="19" t="str">
        <f t="shared" si="1445"/>
        <v>Alle uanset erf.</v>
      </c>
      <c r="G15325" s="40" t="s">
        <v>516</v>
      </c>
      <c r="H15325" s="41" t="s">
        <v>278</v>
      </c>
      <c r="I15325" s="42" t="s">
        <v>11</v>
      </c>
      <c r="J15325" s="43" t="s">
        <v>10</v>
      </c>
      <c r="K15325" s="44">
        <v>642</v>
      </c>
      <c r="L15325" s="45">
        <v>33667.410319184812</v>
      </c>
      <c r="M15325" s="46">
        <v>35622.301262841196</v>
      </c>
      <c r="N15325" s="45"/>
      <c r="O15325" s="46"/>
    </row>
    <row r="15326" spans="1:15" x14ac:dyDescent="0.2">
      <c r="A15326" s="11" t="str">
        <f t="shared" si="1440"/>
        <v>9621101 - Region HovedstadenUnder 1 år</v>
      </c>
      <c r="B15326" s="12" t="str">
        <f t="shared" si="1441"/>
        <v>962110</v>
      </c>
      <c r="C15326" s="14">
        <f t="shared" si="1442"/>
        <v>0</v>
      </c>
      <c r="D15326" s="14">
        <f t="shared" si="1443"/>
        <v>0</v>
      </c>
      <c r="E15326" s="19" t="str">
        <f t="shared" si="1444"/>
        <v>962110 - Kurérarbejde</v>
      </c>
      <c r="F15326" s="19" t="str">
        <f t="shared" si="1445"/>
        <v>Under 1 år</v>
      </c>
      <c r="G15326" s="40" t="s">
        <v>516</v>
      </c>
      <c r="H15326" s="41" t="s">
        <v>504</v>
      </c>
      <c r="I15326" s="42" t="s">
        <v>8</v>
      </c>
      <c r="J15326" s="43" t="s">
        <v>13</v>
      </c>
      <c r="K15326" s="44">
        <v>62</v>
      </c>
      <c r="L15326" s="45">
        <v>21676.87620069347</v>
      </c>
      <c r="M15326" s="46">
        <v>22891.82445190052</v>
      </c>
      <c r="N15326" s="45"/>
      <c r="O15326" s="46"/>
    </row>
    <row r="15327" spans="1:15" x14ac:dyDescent="0.2">
      <c r="A15327" s="11" t="str">
        <f t="shared" si="1440"/>
        <v>9621101 - Region Hovedstaden1 år</v>
      </c>
      <c r="B15327" s="12" t="str">
        <f t="shared" si="1441"/>
        <v>962110</v>
      </c>
      <c r="C15327" s="14">
        <f t="shared" si="1442"/>
        <v>0</v>
      </c>
      <c r="D15327" s="14">
        <f t="shared" si="1443"/>
        <v>0</v>
      </c>
      <c r="E15327" s="19" t="str">
        <f t="shared" si="1444"/>
        <v>962110 - Kurérarbejde</v>
      </c>
      <c r="F15327" s="19" t="str">
        <f t="shared" si="1445"/>
        <v>1 år</v>
      </c>
      <c r="G15327" s="40" t="s">
        <v>516</v>
      </c>
      <c r="H15327" s="41" t="s">
        <v>504</v>
      </c>
      <c r="I15327" s="42" t="s">
        <v>8</v>
      </c>
      <c r="J15327" s="43" t="s">
        <v>22</v>
      </c>
      <c r="K15327" s="44">
        <v>74</v>
      </c>
      <c r="L15327" s="45">
        <v>22534.360983530067</v>
      </c>
      <c r="M15327" s="46">
        <v>23868.449343596807</v>
      </c>
      <c r="N15327" s="45"/>
      <c r="O15327" s="46"/>
    </row>
    <row r="15328" spans="1:15" x14ac:dyDescent="0.2">
      <c r="A15328" s="11" t="str">
        <f t="shared" si="1440"/>
        <v>9621101 - Region Hovedstaden2 år</v>
      </c>
      <c r="B15328" s="12" t="str">
        <f t="shared" si="1441"/>
        <v>962110</v>
      </c>
      <c r="C15328" s="14">
        <f t="shared" si="1442"/>
        <v>0</v>
      </c>
      <c r="D15328" s="14">
        <f t="shared" si="1443"/>
        <v>0</v>
      </c>
      <c r="E15328" s="19" t="str">
        <f t="shared" si="1444"/>
        <v>962110 - Kurérarbejde</v>
      </c>
      <c r="F15328" s="19" t="str">
        <f t="shared" si="1445"/>
        <v>2 år</v>
      </c>
      <c r="G15328" s="40" t="s">
        <v>516</v>
      </c>
      <c r="H15328" s="41" t="s">
        <v>504</v>
      </c>
      <c r="I15328" s="42" t="s">
        <v>8</v>
      </c>
      <c r="J15328" s="43" t="s">
        <v>23</v>
      </c>
      <c r="K15328" s="44">
        <v>60</v>
      </c>
      <c r="L15328" s="45">
        <v>21867.335836336872</v>
      </c>
      <c r="M15328" s="46">
        <v>23161.93470365107</v>
      </c>
      <c r="N15328" s="45"/>
      <c r="O15328" s="46"/>
    </row>
    <row r="15329" spans="1:15" x14ac:dyDescent="0.2">
      <c r="A15329" s="11" t="str">
        <f t="shared" si="1440"/>
        <v>9621101 - Region Hovedstaden3 år</v>
      </c>
      <c r="B15329" s="12" t="str">
        <f t="shared" si="1441"/>
        <v>962110</v>
      </c>
      <c r="C15329" s="14">
        <f t="shared" si="1442"/>
        <v>0</v>
      </c>
      <c r="D15329" s="14">
        <f t="shared" si="1443"/>
        <v>0</v>
      </c>
      <c r="E15329" s="19" t="str">
        <f t="shared" si="1444"/>
        <v>962110 - Kurérarbejde</v>
      </c>
      <c r="F15329" s="19" t="str">
        <f t="shared" si="1445"/>
        <v>3 år</v>
      </c>
      <c r="G15329" s="40" t="s">
        <v>516</v>
      </c>
      <c r="H15329" s="41" t="s">
        <v>504</v>
      </c>
      <c r="I15329" s="42" t="s">
        <v>8</v>
      </c>
      <c r="J15329" s="43" t="s">
        <v>14</v>
      </c>
      <c r="K15329" s="44">
        <v>63</v>
      </c>
      <c r="L15329" s="45">
        <v>22248.243749549612</v>
      </c>
      <c r="M15329" s="46">
        <v>23576.753626801103</v>
      </c>
      <c r="N15329" s="45"/>
      <c r="O15329" s="46"/>
    </row>
    <row r="15330" spans="1:15" x14ac:dyDescent="0.2">
      <c r="A15330" s="11" t="str">
        <f t="shared" si="1440"/>
        <v>9621101 - Region Hovedstaden4 år</v>
      </c>
      <c r="B15330" s="12" t="str">
        <f t="shared" si="1441"/>
        <v>962110</v>
      </c>
      <c r="C15330" s="14">
        <f t="shared" si="1442"/>
        <v>0</v>
      </c>
      <c r="D15330" s="14">
        <f t="shared" si="1443"/>
        <v>0</v>
      </c>
      <c r="E15330" s="19" t="str">
        <f t="shared" si="1444"/>
        <v>962110 - Kurérarbejde</v>
      </c>
      <c r="F15330" s="19" t="str">
        <f t="shared" si="1445"/>
        <v>4 år</v>
      </c>
      <c r="G15330" s="40" t="s">
        <v>516</v>
      </c>
      <c r="H15330" s="41" t="s">
        <v>504</v>
      </c>
      <c r="I15330" s="42" t="s">
        <v>8</v>
      </c>
      <c r="J15330" s="43" t="s">
        <v>24</v>
      </c>
      <c r="K15330" s="44">
        <v>43</v>
      </c>
      <c r="L15330" s="45">
        <v>24504.269133048572</v>
      </c>
      <c r="M15330" s="46">
        <v>25965.842601376287</v>
      </c>
      <c r="N15330" s="45"/>
      <c r="O15330" s="46"/>
    </row>
    <row r="15331" spans="1:15" x14ac:dyDescent="0.2">
      <c r="A15331" s="11" t="str">
        <f t="shared" si="1440"/>
        <v>9621101 - Region Hovedstaden5-9 år</v>
      </c>
      <c r="B15331" s="12" t="str">
        <f t="shared" si="1441"/>
        <v>962110</v>
      </c>
      <c r="C15331" s="14">
        <f t="shared" si="1442"/>
        <v>0</v>
      </c>
      <c r="D15331" s="14">
        <f t="shared" si="1443"/>
        <v>0</v>
      </c>
      <c r="E15331" s="19" t="str">
        <f t="shared" si="1444"/>
        <v>962110 - Kurérarbejde</v>
      </c>
      <c r="F15331" s="19" t="str">
        <f t="shared" si="1445"/>
        <v>5-9 år</v>
      </c>
      <c r="G15331" s="40" t="s">
        <v>516</v>
      </c>
      <c r="H15331" s="41" t="s">
        <v>504</v>
      </c>
      <c r="I15331" s="42" t="s">
        <v>8</v>
      </c>
      <c r="J15331" s="43" t="s">
        <v>15</v>
      </c>
      <c r="K15331" s="44">
        <v>125</v>
      </c>
      <c r="L15331" s="45">
        <v>26263.23722386701</v>
      </c>
      <c r="M15331" s="46">
        <v>27831.494496363524</v>
      </c>
      <c r="N15331" s="45"/>
      <c r="O15331" s="46"/>
    </row>
    <row r="15332" spans="1:15" x14ac:dyDescent="0.2">
      <c r="A15332" s="11" t="str">
        <f t="shared" si="1440"/>
        <v>9621101 - Region Hovedstaden0-4 år</v>
      </c>
      <c r="B15332" s="12" t="str">
        <f t="shared" si="1441"/>
        <v>962110</v>
      </c>
      <c r="C15332" s="14">
        <f t="shared" si="1442"/>
        <v>0</v>
      </c>
      <c r="D15332" s="14">
        <f t="shared" si="1443"/>
        <v>0</v>
      </c>
      <c r="E15332" s="19" t="str">
        <f t="shared" si="1444"/>
        <v>962110 - Kurérarbejde</v>
      </c>
      <c r="F15332" s="19" t="str">
        <f t="shared" si="1445"/>
        <v>0-4 år</v>
      </c>
      <c r="G15332" s="40" t="s">
        <v>516</v>
      </c>
      <c r="H15332" s="41" t="s">
        <v>504</v>
      </c>
      <c r="I15332" s="42" t="s">
        <v>8</v>
      </c>
      <c r="J15332" s="43" t="s">
        <v>16</v>
      </c>
      <c r="K15332" s="44">
        <v>302</v>
      </c>
      <c r="L15332" s="45">
        <v>22416.22795398187</v>
      </c>
      <c r="M15332" s="46">
        <v>23743.322554617185</v>
      </c>
      <c r="N15332" s="45"/>
      <c r="O15332" s="46"/>
    </row>
    <row r="15333" spans="1:15" x14ac:dyDescent="0.2">
      <c r="A15333" s="11" t="str">
        <f t="shared" si="1440"/>
        <v>9621101 - Region Hovedstaden10-14 år</v>
      </c>
      <c r="B15333" s="12" t="str">
        <f t="shared" si="1441"/>
        <v>962110</v>
      </c>
      <c r="C15333" s="14">
        <f t="shared" si="1442"/>
        <v>0</v>
      </c>
      <c r="D15333" s="14">
        <f t="shared" si="1443"/>
        <v>0</v>
      </c>
      <c r="E15333" s="19" t="str">
        <f t="shared" si="1444"/>
        <v>962110 - Kurérarbejde</v>
      </c>
      <c r="F15333" s="19" t="str">
        <f t="shared" si="1445"/>
        <v>10-14 år</v>
      </c>
      <c r="G15333" s="40" t="s">
        <v>516</v>
      </c>
      <c r="H15333" s="41" t="s">
        <v>504</v>
      </c>
      <c r="I15333" s="42" t="s">
        <v>8</v>
      </c>
      <c r="J15333" s="43" t="s">
        <v>17</v>
      </c>
      <c r="K15333" s="44">
        <v>52</v>
      </c>
      <c r="L15333" s="45">
        <v>28875.162279934968</v>
      </c>
      <c r="M15333" s="46">
        <v>30599.385491796795</v>
      </c>
      <c r="N15333" s="45"/>
      <c r="O15333" s="46"/>
    </row>
    <row r="15334" spans="1:15" x14ac:dyDescent="0.2">
      <c r="A15334" s="11" t="str">
        <f t="shared" si="1440"/>
        <v>9621101 - Region Hovedstaden15-20 år</v>
      </c>
      <c r="B15334" s="12" t="str">
        <f t="shared" si="1441"/>
        <v>962110</v>
      </c>
      <c r="C15334" s="14">
        <f t="shared" si="1442"/>
        <v>0</v>
      </c>
      <c r="D15334" s="14">
        <f t="shared" si="1443"/>
        <v>0</v>
      </c>
      <c r="E15334" s="19" t="str">
        <f t="shared" si="1444"/>
        <v>962110 - Kurérarbejde</v>
      </c>
      <c r="F15334" s="19" t="str">
        <f t="shared" si="1445"/>
        <v>15-20 år</v>
      </c>
      <c r="G15334" s="40" t="s">
        <v>516</v>
      </c>
      <c r="H15334" s="41" t="s">
        <v>504</v>
      </c>
      <c r="I15334" s="42" t="s">
        <v>8</v>
      </c>
      <c r="J15334" s="43" t="s">
        <v>18</v>
      </c>
      <c r="K15334" s="44">
        <v>33</v>
      </c>
      <c r="L15334" s="45">
        <v>27610.249427339564</v>
      </c>
      <c r="M15334" s="46">
        <v>29258.940869707476</v>
      </c>
      <c r="N15334" s="45"/>
      <c r="O15334" s="46"/>
    </row>
    <row r="15335" spans="1:15" x14ac:dyDescent="0.2">
      <c r="A15335" s="11" t="str">
        <f t="shared" si="1440"/>
        <v>9621101 - Region Hovedstaden20-24 år</v>
      </c>
      <c r="B15335" s="12" t="str">
        <f t="shared" si="1441"/>
        <v>962110</v>
      </c>
      <c r="C15335" s="14">
        <f t="shared" si="1442"/>
        <v>0</v>
      </c>
      <c r="D15335" s="14">
        <f t="shared" si="1443"/>
        <v>0</v>
      </c>
      <c r="E15335" s="19" t="str">
        <f t="shared" si="1444"/>
        <v>962110 - Kurérarbejde</v>
      </c>
      <c r="F15335" s="19" t="str">
        <f t="shared" si="1445"/>
        <v>20-24 år</v>
      </c>
      <c r="G15335" s="40" t="s">
        <v>516</v>
      </c>
      <c r="H15335" s="41" t="s">
        <v>504</v>
      </c>
      <c r="I15335" s="42" t="s">
        <v>8</v>
      </c>
      <c r="J15335" s="43" t="s">
        <v>19</v>
      </c>
      <c r="K15335" s="44">
        <v>26</v>
      </c>
      <c r="L15335" s="45">
        <v>23817.338137935516</v>
      </c>
      <c r="M15335" s="46">
        <v>25239.54338353952</v>
      </c>
      <c r="N15335" s="45"/>
      <c r="O15335" s="46"/>
    </row>
    <row r="15336" spans="1:15" x14ac:dyDescent="0.2">
      <c r="A15336" s="11" t="str">
        <f t="shared" si="1440"/>
        <v>9621101 - Region Hovedstaden25 år og derover</v>
      </c>
      <c r="B15336" s="12" t="str">
        <f t="shared" si="1441"/>
        <v>962110</v>
      </c>
      <c r="C15336" s="14">
        <f t="shared" si="1442"/>
        <v>0</v>
      </c>
      <c r="D15336" s="14">
        <f t="shared" si="1443"/>
        <v>0</v>
      </c>
      <c r="E15336" s="19" t="str">
        <f t="shared" si="1444"/>
        <v>962110 - Kurérarbejde</v>
      </c>
      <c r="F15336" s="19" t="str">
        <f t="shared" si="1445"/>
        <v>25 år og derover</v>
      </c>
      <c r="G15336" s="40" t="s">
        <v>516</v>
      </c>
      <c r="H15336" s="41" t="s">
        <v>504</v>
      </c>
      <c r="I15336" s="42" t="s">
        <v>8</v>
      </c>
      <c r="J15336" s="43" t="s">
        <v>9</v>
      </c>
      <c r="K15336" s="44">
        <v>67</v>
      </c>
      <c r="L15336" s="45">
        <v>28290.668390344767</v>
      </c>
      <c r="M15336" s="46">
        <v>29979.98970548814</v>
      </c>
      <c r="N15336" s="45"/>
      <c r="O15336" s="46"/>
    </row>
    <row r="15337" spans="1:15" x14ac:dyDescent="0.2">
      <c r="A15337" s="11" t="str">
        <f t="shared" si="1440"/>
        <v>9621101 - Region HovedstadenAlle uanset erf.</v>
      </c>
      <c r="B15337" s="12" t="str">
        <f t="shared" si="1441"/>
        <v>962110</v>
      </c>
      <c r="C15337" s="14">
        <f t="shared" si="1442"/>
        <v>0</v>
      </c>
      <c r="D15337" s="14">
        <f t="shared" si="1443"/>
        <v>0</v>
      </c>
      <c r="E15337" s="19" t="str">
        <f t="shared" si="1444"/>
        <v>962110 - Kurérarbejde</v>
      </c>
      <c r="F15337" s="19" t="str">
        <f t="shared" si="1445"/>
        <v>Alle uanset erf.</v>
      </c>
      <c r="G15337" s="40" t="s">
        <v>516</v>
      </c>
      <c r="H15337" s="41" t="s">
        <v>504</v>
      </c>
      <c r="I15337" s="42" t="s">
        <v>8</v>
      </c>
      <c r="J15337" s="43" t="s">
        <v>10</v>
      </c>
      <c r="K15337" s="44">
        <v>605</v>
      </c>
      <c r="L15337" s="45">
        <v>24906.919245609366</v>
      </c>
      <c r="M15337" s="46">
        <v>26394.186672296342</v>
      </c>
      <c r="N15337" s="45"/>
      <c r="O15337" s="46"/>
    </row>
    <row r="15338" spans="1:15" x14ac:dyDescent="0.2">
      <c r="A15338" s="11" t="str">
        <f t="shared" si="1440"/>
        <v>9621102 - Region SjællandUnder 1 år</v>
      </c>
      <c r="B15338" s="12" t="str">
        <f t="shared" si="1441"/>
        <v>962110</v>
      </c>
      <c r="C15338" s="14">
        <f t="shared" si="1442"/>
        <v>0</v>
      </c>
      <c r="D15338" s="14">
        <f t="shared" si="1443"/>
        <v>0</v>
      </c>
      <c r="E15338" s="19" t="str">
        <f t="shared" si="1444"/>
        <v>962110 - Kurérarbejde</v>
      </c>
      <c r="F15338" s="19" t="str">
        <f t="shared" si="1445"/>
        <v>Under 1 år</v>
      </c>
      <c r="G15338" s="40" t="s">
        <v>516</v>
      </c>
      <c r="H15338" s="41" t="s">
        <v>504</v>
      </c>
      <c r="I15338" s="42" t="s">
        <v>20</v>
      </c>
      <c r="J15338" s="43" t="s">
        <v>13</v>
      </c>
      <c r="K15338" s="44">
        <v>30</v>
      </c>
      <c r="L15338" s="45">
        <v>29616.990512885044</v>
      </c>
      <c r="M15338" s="46">
        <v>31385.510530633768</v>
      </c>
      <c r="N15338" s="45"/>
      <c r="O15338" s="46"/>
    </row>
    <row r="15339" spans="1:15" x14ac:dyDescent="0.2">
      <c r="A15339" s="11" t="str">
        <f t="shared" si="1440"/>
        <v>9621102 - Region Sjælland1 år</v>
      </c>
      <c r="B15339" s="12" t="str">
        <f t="shared" si="1441"/>
        <v>962110</v>
      </c>
      <c r="C15339" s="14">
        <f t="shared" si="1442"/>
        <v>0</v>
      </c>
      <c r="D15339" s="14">
        <f t="shared" si="1443"/>
        <v>0</v>
      </c>
      <c r="E15339" s="19" t="str">
        <f t="shared" si="1444"/>
        <v>962110 - Kurérarbejde</v>
      </c>
      <c r="F15339" s="19" t="str">
        <f t="shared" si="1445"/>
        <v>1 år</v>
      </c>
      <c r="G15339" s="40" t="s">
        <v>516</v>
      </c>
      <c r="H15339" s="41" t="s">
        <v>504</v>
      </c>
      <c r="I15339" s="42" t="s">
        <v>20</v>
      </c>
      <c r="J15339" s="43" t="s">
        <v>22</v>
      </c>
      <c r="K15339" s="44">
        <v>21</v>
      </c>
      <c r="L15339" s="45">
        <v>29104.877949431488</v>
      </c>
      <c r="M15339" s="46">
        <v>30842.818178210287</v>
      </c>
      <c r="N15339" s="45"/>
      <c r="O15339" s="46"/>
    </row>
    <row r="15340" spans="1:15" x14ac:dyDescent="0.2">
      <c r="A15340" s="11" t="str">
        <f t="shared" si="1440"/>
        <v>9621102 - Region Sjælland2 år</v>
      </c>
      <c r="B15340" s="12" t="str">
        <f t="shared" si="1441"/>
        <v>962110</v>
      </c>
      <c r="C15340" s="14">
        <f t="shared" si="1442"/>
        <v>0</v>
      </c>
      <c r="D15340" s="14">
        <f t="shared" si="1443"/>
        <v>0</v>
      </c>
      <c r="E15340" s="19" t="str">
        <f t="shared" si="1444"/>
        <v>962110 - Kurérarbejde</v>
      </c>
      <c r="F15340" s="19" t="str">
        <f t="shared" si="1445"/>
        <v>2 år</v>
      </c>
      <c r="G15340" s="40" t="s">
        <v>516</v>
      </c>
      <c r="H15340" s="41" t="s">
        <v>504</v>
      </c>
      <c r="I15340" s="42" t="s">
        <v>20</v>
      </c>
      <c r="J15340" s="43" t="s">
        <v>23</v>
      </c>
      <c r="K15340" s="44">
        <v>13</v>
      </c>
      <c r="L15340" s="45">
        <v>24497.766480083163</v>
      </c>
      <c r="M15340" s="46">
        <v>25960.602158519567</v>
      </c>
      <c r="N15340" s="45"/>
      <c r="O15340" s="46"/>
    </row>
    <row r="15341" spans="1:15" x14ac:dyDescent="0.2">
      <c r="A15341" s="11" t="str">
        <f t="shared" si="1440"/>
        <v>9621102 - Region Sjælland3 år</v>
      </c>
      <c r="B15341" s="12" t="str">
        <f t="shared" si="1441"/>
        <v>962110</v>
      </c>
      <c r="C15341" s="14">
        <f t="shared" si="1442"/>
        <v>0</v>
      </c>
      <c r="D15341" s="14">
        <f t="shared" si="1443"/>
        <v>0</v>
      </c>
      <c r="E15341" s="19" t="str">
        <f t="shared" si="1444"/>
        <v>962110 - Kurérarbejde</v>
      </c>
      <c r="F15341" s="19" t="str">
        <f t="shared" si="1445"/>
        <v>3 år</v>
      </c>
      <c r="G15341" s="40" t="s">
        <v>516</v>
      </c>
      <c r="H15341" s="41" t="s">
        <v>504</v>
      </c>
      <c r="I15341" s="42" t="s">
        <v>20</v>
      </c>
      <c r="J15341" s="43" t="s">
        <v>14</v>
      </c>
      <c r="K15341" s="44">
        <v>16</v>
      </c>
      <c r="L15341" s="45">
        <v>28907.818274577174</v>
      </c>
      <c r="M15341" s="46">
        <v>30633.991474578379</v>
      </c>
      <c r="N15341" s="45"/>
      <c r="O15341" s="46"/>
    </row>
    <row r="15342" spans="1:15" x14ac:dyDescent="0.2">
      <c r="A15342" s="11" t="str">
        <f t="shared" si="1440"/>
        <v>9621102 - Region Sjælland4 år</v>
      </c>
      <c r="B15342" s="12" t="str">
        <f t="shared" si="1441"/>
        <v>962110</v>
      </c>
      <c r="C15342" s="14">
        <f t="shared" si="1442"/>
        <v>0</v>
      </c>
      <c r="D15342" s="14">
        <f t="shared" si="1443"/>
        <v>0</v>
      </c>
      <c r="E15342" s="19" t="str">
        <f t="shared" si="1444"/>
        <v>962110 - Kurérarbejde</v>
      </c>
      <c r="F15342" s="19" t="str">
        <f t="shared" si="1445"/>
        <v>4 år</v>
      </c>
      <c r="G15342" s="40" t="s">
        <v>516</v>
      </c>
      <c r="H15342" s="41" t="s">
        <v>504</v>
      </c>
      <c r="I15342" s="42" t="s">
        <v>20</v>
      </c>
      <c r="J15342" s="43" t="s">
        <v>24</v>
      </c>
      <c r="K15342" s="44">
        <v>12</v>
      </c>
      <c r="L15342" s="45">
        <v>25889.159860523181</v>
      </c>
      <c r="M15342" s="46">
        <v>27435.079843045132</v>
      </c>
      <c r="N15342" s="45"/>
      <c r="O15342" s="46"/>
    </row>
    <row r="15343" spans="1:15" x14ac:dyDescent="0.2">
      <c r="A15343" s="11" t="str">
        <f t="shared" si="1440"/>
        <v>9621102 - Region Sjælland5-9 år</v>
      </c>
      <c r="B15343" s="12" t="str">
        <f t="shared" si="1441"/>
        <v>962110</v>
      </c>
      <c r="C15343" s="14">
        <f t="shared" si="1442"/>
        <v>0</v>
      </c>
      <c r="D15343" s="14">
        <f t="shared" si="1443"/>
        <v>0</v>
      </c>
      <c r="E15343" s="19" t="str">
        <f t="shared" si="1444"/>
        <v>962110 - Kurérarbejde</v>
      </c>
      <c r="F15343" s="19" t="str">
        <f t="shared" si="1445"/>
        <v>5-9 år</v>
      </c>
      <c r="G15343" s="40" t="s">
        <v>516</v>
      </c>
      <c r="H15343" s="41" t="s">
        <v>504</v>
      </c>
      <c r="I15343" s="42" t="s">
        <v>20</v>
      </c>
      <c r="J15343" s="43" t="s">
        <v>15</v>
      </c>
      <c r="K15343" s="44">
        <v>46</v>
      </c>
      <c r="L15343" s="45">
        <v>27511.338305137673</v>
      </c>
      <c r="M15343" s="46">
        <v>29154.123465450495</v>
      </c>
      <c r="N15343" s="45"/>
      <c r="O15343" s="46"/>
    </row>
    <row r="15344" spans="1:15" x14ac:dyDescent="0.2">
      <c r="A15344" s="11" t="str">
        <f t="shared" si="1440"/>
        <v>9621102 - Region Sjælland0-4 år</v>
      </c>
      <c r="B15344" s="12" t="str">
        <f t="shared" si="1441"/>
        <v>962110</v>
      </c>
      <c r="C15344" s="14">
        <f t="shared" si="1442"/>
        <v>0</v>
      </c>
      <c r="D15344" s="14">
        <f t="shared" si="1443"/>
        <v>0</v>
      </c>
      <c r="E15344" s="19" t="str">
        <f t="shared" si="1444"/>
        <v>962110 - Kurérarbejde</v>
      </c>
      <c r="F15344" s="19" t="str">
        <f t="shared" si="1445"/>
        <v>0-4 år</v>
      </c>
      <c r="G15344" s="40" t="s">
        <v>516</v>
      </c>
      <c r="H15344" s="41" t="s">
        <v>504</v>
      </c>
      <c r="I15344" s="42" t="s">
        <v>20</v>
      </c>
      <c r="J15344" s="43" t="s">
        <v>16</v>
      </c>
      <c r="K15344" s="44">
        <v>92</v>
      </c>
      <c r="L15344" s="45">
        <v>28359.742222643687</v>
      </c>
      <c r="M15344" s="46">
        <v>30053.188145081989</v>
      </c>
      <c r="N15344" s="45"/>
      <c r="O15344" s="46"/>
    </row>
    <row r="15345" spans="1:15" x14ac:dyDescent="0.2">
      <c r="A15345" s="11" t="str">
        <f t="shared" si="1440"/>
        <v>9621102 - Region Sjælland20-24 år</v>
      </c>
      <c r="B15345" s="12" t="str">
        <f t="shared" si="1441"/>
        <v>962110</v>
      </c>
      <c r="C15345" s="14">
        <f t="shared" si="1442"/>
        <v>0</v>
      </c>
      <c r="D15345" s="14">
        <f t="shared" si="1443"/>
        <v>0</v>
      </c>
      <c r="E15345" s="19" t="str">
        <f t="shared" si="1444"/>
        <v>962110 - Kurérarbejde</v>
      </c>
      <c r="F15345" s="19" t="str">
        <f t="shared" si="1445"/>
        <v>20-24 år</v>
      </c>
      <c r="G15345" s="40" t="s">
        <v>516</v>
      </c>
      <c r="H15345" s="41" t="s">
        <v>504</v>
      </c>
      <c r="I15345" s="42" t="s">
        <v>20</v>
      </c>
      <c r="J15345" s="43" t="s">
        <v>19</v>
      </c>
      <c r="K15345" s="44">
        <v>14</v>
      </c>
      <c r="L15345" s="45">
        <v>27547.296202101767</v>
      </c>
      <c r="M15345" s="46">
        <v>29162.918349841562</v>
      </c>
      <c r="N15345" s="45"/>
      <c r="O15345" s="46"/>
    </row>
    <row r="15346" spans="1:15" x14ac:dyDescent="0.2">
      <c r="A15346" s="11" t="str">
        <f t="shared" si="1440"/>
        <v>9621102 - Region Sjælland25 år og derover</v>
      </c>
      <c r="B15346" s="12" t="str">
        <f t="shared" si="1441"/>
        <v>962110</v>
      </c>
      <c r="C15346" s="14">
        <f t="shared" si="1442"/>
        <v>0</v>
      </c>
      <c r="D15346" s="14">
        <f t="shared" si="1443"/>
        <v>0</v>
      </c>
      <c r="E15346" s="19" t="str">
        <f t="shared" si="1444"/>
        <v>962110 - Kurérarbejde</v>
      </c>
      <c r="F15346" s="19" t="str">
        <f t="shared" si="1445"/>
        <v>25 år og derover</v>
      </c>
      <c r="G15346" s="40" t="s">
        <v>516</v>
      </c>
      <c r="H15346" s="41" t="s">
        <v>504</v>
      </c>
      <c r="I15346" s="42" t="s">
        <v>20</v>
      </c>
      <c r="J15346" s="43" t="s">
        <v>9</v>
      </c>
      <c r="K15346" s="44">
        <v>61</v>
      </c>
      <c r="L15346" s="45">
        <v>25450.8941353134</v>
      </c>
      <c r="M15346" s="46">
        <v>26970.64394677123</v>
      </c>
      <c r="N15346" s="45"/>
      <c r="O15346" s="46"/>
    </row>
    <row r="15347" spans="1:15" x14ac:dyDescent="0.2">
      <c r="A15347" s="11" t="str">
        <f t="shared" si="1440"/>
        <v>9621102 - Region SjællandAlle uanset erf.</v>
      </c>
      <c r="B15347" s="12" t="str">
        <f t="shared" si="1441"/>
        <v>962110</v>
      </c>
      <c r="C15347" s="14">
        <f t="shared" si="1442"/>
        <v>0</v>
      </c>
      <c r="D15347" s="14">
        <f t="shared" si="1443"/>
        <v>0</v>
      </c>
      <c r="E15347" s="19" t="str">
        <f t="shared" si="1444"/>
        <v>962110 - Kurérarbejde</v>
      </c>
      <c r="F15347" s="19" t="str">
        <f t="shared" si="1445"/>
        <v>Alle uanset erf.</v>
      </c>
      <c r="G15347" s="40" t="s">
        <v>516</v>
      </c>
      <c r="H15347" s="41" t="s">
        <v>504</v>
      </c>
      <c r="I15347" s="42" t="s">
        <v>20</v>
      </c>
      <c r="J15347" s="43" t="s">
        <v>10</v>
      </c>
      <c r="K15347" s="44">
        <v>248</v>
      </c>
      <c r="L15347" s="45">
        <v>27495.73682369875</v>
      </c>
      <c r="M15347" s="46">
        <v>29137.590372401024</v>
      </c>
      <c r="N15347" s="45"/>
      <c r="O15347" s="46"/>
    </row>
    <row r="15348" spans="1:15" x14ac:dyDescent="0.2">
      <c r="A15348" s="11" t="str">
        <f t="shared" si="1440"/>
        <v>9621103 - Region SyddanmarkUnder 1 år</v>
      </c>
      <c r="B15348" s="12" t="str">
        <f t="shared" si="1441"/>
        <v>962110</v>
      </c>
      <c r="C15348" s="14">
        <f t="shared" si="1442"/>
        <v>0</v>
      </c>
      <c r="D15348" s="14">
        <f t="shared" si="1443"/>
        <v>0</v>
      </c>
      <c r="E15348" s="19" t="str">
        <f t="shared" si="1444"/>
        <v>962110 - Kurérarbejde</v>
      </c>
      <c r="F15348" s="19" t="str">
        <f t="shared" si="1445"/>
        <v>Under 1 år</v>
      </c>
      <c r="G15348" s="40" t="s">
        <v>516</v>
      </c>
      <c r="H15348" s="41" t="s">
        <v>504</v>
      </c>
      <c r="I15348" s="42" t="s">
        <v>544</v>
      </c>
      <c r="J15348" s="43" t="s">
        <v>13</v>
      </c>
      <c r="K15348" s="44">
        <v>33</v>
      </c>
      <c r="L15348" s="45">
        <v>22723.892353147225</v>
      </c>
      <c r="M15348" s="46">
        <v>24074.008770871678</v>
      </c>
      <c r="N15348" s="45"/>
      <c r="O15348" s="46"/>
    </row>
    <row r="15349" spans="1:15" x14ac:dyDescent="0.2">
      <c r="A15349" s="11" t="str">
        <f t="shared" si="1440"/>
        <v>9621103 - Region Syddanmark1 år</v>
      </c>
      <c r="B15349" s="12" t="str">
        <f t="shared" si="1441"/>
        <v>962110</v>
      </c>
      <c r="C15349" s="14">
        <f t="shared" si="1442"/>
        <v>0</v>
      </c>
      <c r="D15349" s="14">
        <f t="shared" si="1443"/>
        <v>0</v>
      </c>
      <c r="E15349" s="19" t="str">
        <f t="shared" si="1444"/>
        <v>962110 - Kurérarbejde</v>
      </c>
      <c r="F15349" s="19" t="str">
        <f t="shared" si="1445"/>
        <v>1 år</v>
      </c>
      <c r="G15349" s="40" t="s">
        <v>516</v>
      </c>
      <c r="H15349" s="41" t="s">
        <v>504</v>
      </c>
      <c r="I15349" s="42" t="s">
        <v>544</v>
      </c>
      <c r="J15349" s="43" t="s">
        <v>22</v>
      </c>
      <c r="K15349" s="44">
        <v>27</v>
      </c>
      <c r="L15349" s="45">
        <v>21576.633542325038</v>
      </c>
      <c r="M15349" s="46">
        <v>22857.907383797534</v>
      </c>
      <c r="N15349" s="45"/>
      <c r="O15349" s="46"/>
    </row>
    <row r="15350" spans="1:15" x14ac:dyDescent="0.2">
      <c r="A15350" s="11" t="str">
        <f t="shared" si="1440"/>
        <v>9621103 - Region Syddanmark2 år</v>
      </c>
      <c r="B15350" s="12" t="str">
        <f t="shared" si="1441"/>
        <v>962110</v>
      </c>
      <c r="C15350" s="14">
        <f t="shared" si="1442"/>
        <v>0</v>
      </c>
      <c r="D15350" s="14">
        <f t="shared" si="1443"/>
        <v>0</v>
      </c>
      <c r="E15350" s="19" t="str">
        <f t="shared" si="1444"/>
        <v>962110 - Kurérarbejde</v>
      </c>
      <c r="F15350" s="19" t="str">
        <f t="shared" si="1445"/>
        <v>2 år</v>
      </c>
      <c r="G15350" s="40" t="s">
        <v>516</v>
      </c>
      <c r="H15350" s="41" t="s">
        <v>504</v>
      </c>
      <c r="I15350" s="42" t="s">
        <v>544</v>
      </c>
      <c r="J15350" s="43" t="s">
        <v>23</v>
      </c>
      <c r="K15350" s="44">
        <v>16</v>
      </c>
      <c r="L15350" s="45">
        <v>21564.923149050435</v>
      </c>
      <c r="M15350" s="46">
        <v>22842.705276596131</v>
      </c>
      <c r="N15350" s="45"/>
      <c r="O15350" s="46"/>
    </row>
    <row r="15351" spans="1:15" x14ac:dyDescent="0.2">
      <c r="A15351" s="11" t="str">
        <f t="shared" si="1440"/>
        <v>9621103 - Region Syddanmark3 år</v>
      </c>
      <c r="B15351" s="12" t="str">
        <f t="shared" si="1441"/>
        <v>962110</v>
      </c>
      <c r="C15351" s="14">
        <f t="shared" si="1442"/>
        <v>0</v>
      </c>
      <c r="D15351" s="14">
        <f t="shared" si="1443"/>
        <v>0</v>
      </c>
      <c r="E15351" s="19" t="str">
        <f t="shared" si="1444"/>
        <v>962110 - Kurérarbejde</v>
      </c>
      <c r="F15351" s="19" t="str">
        <f t="shared" si="1445"/>
        <v>3 år</v>
      </c>
      <c r="G15351" s="40" t="s">
        <v>516</v>
      </c>
      <c r="H15351" s="41" t="s">
        <v>504</v>
      </c>
      <c r="I15351" s="42" t="s">
        <v>544</v>
      </c>
      <c r="J15351" s="43" t="s">
        <v>14</v>
      </c>
      <c r="K15351" s="44">
        <v>14</v>
      </c>
      <c r="L15351" s="45">
        <v>22353.660414198952</v>
      </c>
      <c r="M15351" s="46">
        <v>23681.779886533423</v>
      </c>
      <c r="N15351" s="45"/>
      <c r="O15351" s="46"/>
    </row>
    <row r="15352" spans="1:15" x14ac:dyDescent="0.2">
      <c r="A15352" s="11" t="str">
        <f t="shared" si="1440"/>
        <v>9621103 - Region Syddanmark4 år</v>
      </c>
      <c r="B15352" s="12" t="str">
        <f t="shared" si="1441"/>
        <v>962110</v>
      </c>
      <c r="C15352" s="14">
        <f t="shared" si="1442"/>
        <v>0</v>
      </c>
      <c r="D15352" s="14">
        <f t="shared" si="1443"/>
        <v>0</v>
      </c>
      <c r="E15352" s="19" t="str">
        <f t="shared" si="1444"/>
        <v>962110 - Kurérarbejde</v>
      </c>
      <c r="F15352" s="19" t="str">
        <f t="shared" si="1445"/>
        <v>4 år</v>
      </c>
      <c r="G15352" s="40" t="s">
        <v>516</v>
      </c>
      <c r="H15352" s="41" t="s">
        <v>504</v>
      </c>
      <c r="I15352" s="42" t="s">
        <v>544</v>
      </c>
      <c r="J15352" s="43" t="s">
        <v>24</v>
      </c>
      <c r="K15352" s="44">
        <v>17</v>
      </c>
      <c r="L15352" s="45">
        <v>21513.712903246862</v>
      </c>
      <c r="M15352" s="46">
        <v>22791.927768265847</v>
      </c>
      <c r="N15352" s="45"/>
      <c r="O15352" s="46"/>
    </row>
    <row r="15353" spans="1:15" x14ac:dyDescent="0.2">
      <c r="A15353" s="11" t="str">
        <f t="shared" si="1440"/>
        <v>9621103 - Region Syddanmark5-9 år</v>
      </c>
      <c r="B15353" s="12" t="str">
        <f t="shared" si="1441"/>
        <v>962110</v>
      </c>
      <c r="C15353" s="14">
        <f t="shared" si="1442"/>
        <v>0</v>
      </c>
      <c r="D15353" s="14">
        <f t="shared" si="1443"/>
        <v>0</v>
      </c>
      <c r="E15353" s="19" t="str">
        <f t="shared" si="1444"/>
        <v>962110 - Kurérarbejde</v>
      </c>
      <c r="F15353" s="19" t="str">
        <f t="shared" si="1445"/>
        <v>5-9 år</v>
      </c>
      <c r="G15353" s="40" t="s">
        <v>516</v>
      </c>
      <c r="H15353" s="41" t="s">
        <v>504</v>
      </c>
      <c r="I15353" s="42" t="s">
        <v>544</v>
      </c>
      <c r="J15353" s="43" t="s">
        <v>15</v>
      </c>
      <c r="K15353" s="44">
        <v>46</v>
      </c>
      <c r="L15353" s="45">
        <v>22701.389515333132</v>
      </c>
      <c r="M15353" s="46">
        <v>24007.15051156134</v>
      </c>
      <c r="N15353" s="45"/>
      <c r="O15353" s="46"/>
    </row>
    <row r="15354" spans="1:15" x14ac:dyDescent="0.2">
      <c r="A15354" s="11" t="str">
        <f t="shared" si="1440"/>
        <v>9621103 - Region Syddanmark0-4 år</v>
      </c>
      <c r="B15354" s="12" t="str">
        <f t="shared" si="1441"/>
        <v>962110</v>
      </c>
      <c r="C15354" s="14">
        <f t="shared" si="1442"/>
        <v>0</v>
      </c>
      <c r="D15354" s="14">
        <f t="shared" si="1443"/>
        <v>0</v>
      </c>
      <c r="E15354" s="19" t="str">
        <f t="shared" si="1444"/>
        <v>962110 - Kurérarbejde</v>
      </c>
      <c r="F15354" s="19" t="str">
        <f t="shared" si="1445"/>
        <v>0-4 år</v>
      </c>
      <c r="G15354" s="40" t="s">
        <v>516</v>
      </c>
      <c r="H15354" s="41" t="s">
        <v>504</v>
      </c>
      <c r="I15354" s="42" t="s">
        <v>544</v>
      </c>
      <c r="J15354" s="43" t="s">
        <v>16</v>
      </c>
      <c r="K15354" s="44">
        <v>107</v>
      </c>
      <c r="L15354" s="45">
        <v>21576.633542325038</v>
      </c>
      <c r="M15354" s="46">
        <v>22857.907383797534</v>
      </c>
      <c r="N15354" s="45"/>
      <c r="O15354" s="46"/>
    </row>
    <row r="15355" spans="1:15" x14ac:dyDescent="0.2">
      <c r="A15355" s="11" t="str">
        <f t="shared" si="1440"/>
        <v>9621103 - Region Syddanmark10-14 år</v>
      </c>
      <c r="B15355" s="12" t="str">
        <f t="shared" si="1441"/>
        <v>962110</v>
      </c>
      <c r="C15355" s="14">
        <f t="shared" si="1442"/>
        <v>0</v>
      </c>
      <c r="D15355" s="14">
        <f t="shared" si="1443"/>
        <v>0</v>
      </c>
      <c r="E15355" s="19" t="str">
        <f t="shared" si="1444"/>
        <v>962110 - Kurérarbejde</v>
      </c>
      <c r="F15355" s="19" t="str">
        <f t="shared" si="1445"/>
        <v>10-14 år</v>
      </c>
      <c r="G15355" s="40" t="s">
        <v>516</v>
      </c>
      <c r="H15355" s="41" t="s">
        <v>504</v>
      </c>
      <c r="I15355" s="42" t="s">
        <v>544</v>
      </c>
      <c r="J15355" s="43" t="s">
        <v>17</v>
      </c>
      <c r="K15355" s="44">
        <v>16</v>
      </c>
      <c r="L15355" s="45">
        <v>23504.447820279911</v>
      </c>
      <c r="M15355" s="46">
        <v>24944.693161128747</v>
      </c>
      <c r="N15355" s="45"/>
      <c r="O15355" s="46"/>
    </row>
    <row r="15356" spans="1:15" x14ac:dyDescent="0.2">
      <c r="A15356" s="11" t="str">
        <f t="shared" si="1440"/>
        <v>9621103 - Region Syddanmark25 år og derover</v>
      </c>
      <c r="B15356" s="12" t="str">
        <f t="shared" si="1441"/>
        <v>962110</v>
      </c>
      <c r="C15356" s="14">
        <f t="shared" si="1442"/>
        <v>0</v>
      </c>
      <c r="D15356" s="14">
        <f t="shared" si="1443"/>
        <v>0</v>
      </c>
      <c r="E15356" s="19" t="str">
        <f t="shared" si="1444"/>
        <v>962110 - Kurérarbejde</v>
      </c>
      <c r="F15356" s="19" t="str">
        <f t="shared" si="1445"/>
        <v>25 år og derover</v>
      </c>
      <c r="G15356" s="40" t="s">
        <v>516</v>
      </c>
      <c r="H15356" s="41" t="s">
        <v>504</v>
      </c>
      <c r="I15356" s="42" t="s">
        <v>544</v>
      </c>
      <c r="J15356" s="43" t="s">
        <v>9</v>
      </c>
      <c r="K15356" s="44">
        <v>38</v>
      </c>
      <c r="L15356" s="45">
        <v>23721.79119430541</v>
      </c>
      <c r="M15356" s="46">
        <v>25138.291043124718</v>
      </c>
      <c r="N15356" s="45"/>
      <c r="O15356" s="46"/>
    </row>
    <row r="15357" spans="1:15" x14ac:dyDescent="0.2">
      <c r="A15357" s="11" t="str">
        <f t="shared" si="1440"/>
        <v>9621103 - Region SyddanmarkAlle uanset erf.</v>
      </c>
      <c r="B15357" s="12" t="str">
        <f t="shared" si="1441"/>
        <v>962110</v>
      </c>
      <c r="C15357" s="14">
        <f t="shared" si="1442"/>
        <v>0</v>
      </c>
      <c r="D15357" s="14">
        <f t="shared" si="1443"/>
        <v>0</v>
      </c>
      <c r="E15357" s="19" t="str">
        <f t="shared" si="1444"/>
        <v>962110 - Kurérarbejde</v>
      </c>
      <c r="F15357" s="19" t="str">
        <f t="shared" si="1445"/>
        <v>Alle uanset erf.</v>
      </c>
      <c r="G15357" s="40" t="s">
        <v>516</v>
      </c>
      <c r="H15357" s="41" t="s">
        <v>504</v>
      </c>
      <c r="I15357" s="42" t="s">
        <v>544</v>
      </c>
      <c r="J15357" s="43" t="s">
        <v>10</v>
      </c>
      <c r="K15357" s="44">
        <v>223</v>
      </c>
      <c r="L15357" s="45">
        <v>22461.148865599724</v>
      </c>
      <c r="M15357" s="46">
        <v>23783.184423135765</v>
      </c>
      <c r="N15357" s="45"/>
      <c r="O15357" s="46"/>
    </row>
    <row r="15358" spans="1:15" x14ac:dyDescent="0.2">
      <c r="A15358" s="11" t="str">
        <f t="shared" si="1440"/>
        <v>9621104 - Region MidtjyllandUnder 1 år</v>
      </c>
      <c r="B15358" s="12" t="str">
        <f t="shared" si="1441"/>
        <v>962110</v>
      </c>
      <c r="C15358" s="14">
        <f t="shared" si="1442"/>
        <v>0</v>
      </c>
      <c r="D15358" s="14">
        <f t="shared" si="1443"/>
        <v>0</v>
      </c>
      <c r="E15358" s="19" t="str">
        <f t="shared" si="1444"/>
        <v>962110 - Kurérarbejde</v>
      </c>
      <c r="F15358" s="19" t="str">
        <f t="shared" si="1445"/>
        <v>Under 1 år</v>
      </c>
      <c r="G15358" s="40" t="s">
        <v>516</v>
      </c>
      <c r="H15358" s="41" t="s">
        <v>504</v>
      </c>
      <c r="I15358" s="42" t="s">
        <v>517</v>
      </c>
      <c r="J15358" s="43" t="s">
        <v>13</v>
      </c>
      <c r="K15358" s="44">
        <v>18</v>
      </c>
      <c r="L15358" s="45">
        <v>21644.83654974071</v>
      </c>
      <c r="M15358" s="46">
        <v>22878.240948199262</v>
      </c>
      <c r="N15358" s="45"/>
      <c r="O15358" s="46"/>
    </row>
    <row r="15359" spans="1:15" x14ac:dyDescent="0.2">
      <c r="A15359" s="11" t="str">
        <f t="shared" si="1440"/>
        <v>9621104 - Region Midtjylland1 år</v>
      </c>
      <c r="B15359" s="12" t="str">
        <f t="shared" si="1441"/>
        <v>962110</v>
      </c>
      <c r="C15359" s="14">
        <f t="shared" si="1442"/>
        <v>0</v>
      </c>
      <c r="D15359" s="14">
        <f t="shared" si="1443"/>
        <v>0</v>
      </c>
      <c r="E15359" s="19" t="str">
        <f t="shared" si="1444"/>
        <v>962110 - Kurérarbejde</v>
      </c>
      <c r="F15359" s="19" t="str">
        <f t="shared" si="1445"/>
        <v>1 år</v>
      </c>
      <c r="G15359" s="40" t="s">
        <v>516</v>
      </c>
      <c r="H15359" s="41" t="s">
        <v>504</v>
      </c>
      <c r="I15359" s="42" t="s">
        <v>517</v>
      </c>
      <c r="J15359" s="43" t="s">
        <v>22</v>
      </c>
      <c r="K15359" s="44">
        <v>24</v>
      </c>
      <c r="L15359" s="45">
        <v>20866.986445548773</v>
      </c>
      <c r="M15359" s="46">
        <v>22109.50123754366</v>
      </c>
      <c r="N15359" s="45"/>
      <c r="O15359" s="46"/>
    </row>
    <row r="15360" spans="1:15" x14ac:dyDescent="0.2">
      <c r="A15360" s="11" t="str">
        <f t="shared" si="1440"/>
        <v>9621104 - Region Midtjylland2 år</v>
      </c>
      <c r="B15360" s="12" t="str">
        <f t="shared" si="1441"/>
        <v>962110</v>
      </c>
      <c r="C15360" s="14">
        <f t="shared" si="1442"/>
        <v>0</v>
      </c>
      <c r="D15360" s="14">
        <f t="shared" si="1443"/>
        <v>0</v>
      </c>
      <c r="E15360" s="19" t="str">
        <f t="shared" si="1444"/>
        <v>962110 - Kurérarbejde</v>
      </c>
      <c r="F15360" s="19" t="str">
        <f t="shared" si="1445"/>
        <v>2 år</v>
      </c>
      <c r="G15360" s="40" t="s">
        <v>516</v>
      </c>
      <c r="H15360" s="41" t="s">
        <v>504</v>
      </c>
      <c r="I15360" s="42" t="s">
        <v>517</v>
      </c>
      <c r="J15360" s="43" t="s">
        <v>23</v>
      </c>
      <c r="K15360" s="44">
        <v>15</v>
      </c>
      <c r="L15360" s="45">
        <v>21267.072742723682</v>
      </c>
      <c r="M15360" s="46">
        <v>22526.134591404323</v>
      </c>
      <c r="N15360" s="45"/>
      <c r="O15360" s="46"/>
    </row>
    <row r="15361" spans="1:15" x14ac:dyDescent="0.2">
      <c r="A15361" s="11" t="str">
        <f t="shared" si="1440"/>
        <v>9621104 - Region Midtjylland3 år</v>
      </c>
      <c r="B15361" s="12" t="str">
        <f t="shared" si="1441"/>
        <v>962110</v>
      </c>
      <c r="C15361" s="14">
        <f t="shared" si="1442"/>
        <v>0</v>
      </c>
      <c r="D15361" s="14">
        <f t="shared" si="1443"/>
        <v>0</v>
      </c>
      <c r="E15361" s="19" t="str">
        <f t="shared" si="1444"/>
        <v>962110 - Kurérarbejde</v>
      </c>
      <c r="F15361" s="19" t="str">
        <f t="shared" si="1445"/>
        <v>3 år</v>
      </c>
      <c r="G15361" s="40" t="s">
        <v>516</v>
      </c>
      <c r="H15361" s="41" t="s">
        <v>504</v>
      </c>
      <c r="I15361" s="42" t="s">
        <v>517</v>
      </c>
      <c r="J15361" s="43" t="s">
        <v>14</v>
      </c>
      <c r="K15361" s="44">
        <v>24</v>
      </c>
      <c r="L15361" s="45">
        <v>21926.047275116696</v>
      </c>
      <c r="M15361" s="46">
        <v>23245.196190104682</v>
      </c>
      <c r="N15361" s="45"/>
      <c r="O15361" s="46"/>
    </row>
    <row r="15362" spans="1:15" x14ac:dyDescent="0.2">
      <c r="A15362" s="11" t="str">
        <f t="shared" si="1440"/>
        <v>9621104 - Region Midtjylland4 år</v>
      </c>
      <c r="B15362" s="12" t="str">
        <f t="shared" si="1441"/>
        <v>962110</v>
      </c>
      <c r="C15362" s="14">
        <f t="shared" si="1442"/>
        <v>0</v>
      </c>
      <c r="D15362" s="14">
        <f t="shared" si="1443"/>
        <v>0</v>
      </c>
      <c r="E15362" s="19" t="str">
        <f t="shared" si="1444"/>
        <v>962110 - Kurérarbejde</v>
      </c>
      <c r="F15362" s="19" t="str">
        <f t="shared" si="1445"/>
        <v>4 år</v>
      </c>
      <c r="G15362" s="40" t="s">
        <v>516</v>
      </c>
      <c r="H15362" s="41" t="s">
        <v>504</v>
      </c>
      <c r="I15362" s="42" t="s">
        <v>517</v>
      </c>
      <c r="J15362" s="43" t="s">
        <v>24</v>
      </c>
      <c r="K15362" s="44">
        <v>13</v>
      </c>
      <c r="L15362" s="45">
        <v>23155.977820929867</v>
      </c>
      <c r="M15362" s="46">
        <v>24527.16678168112</v>
      </c>
      <c r="N15362" s="45"/>
      <c r="O15362" s="46"/>
    </row>
    <row r="15363" spans="1:15" x14ac:dyDescent="0.2">
      <c r="A15363" s="11" t="str">
        <f t="shared" si="1440"/>
        <v>9621104 - Region Midtjylland5-9 år</v>
      </c>
      <c r="B15363" s="12" t="str">
        <f t="shared" si="1441"/>
        <v>962110</v>
      </c>
      <c r="C15363" s="14">
        <f t="shared" si="1442"/>
        <v>0</v>
      </c>
      <c r="D15363" s="14">
        <f t="shared" si="1443"/>
        <v>0</v>
      </c>
      <c r="E15363" s="19" t="str">
        <f t="shared" si="1444"/>
        <v>962110 - Kurérarbejde</v>
      </c>
      <c r="F15363" s="19" t="str">
        <f t="shared" si="1445"/>
        <v>5-9 år</v>
      </c>
      <c r="G15363" s="40" t="s">
        <v>516</v>
      </c>
      <c r="H15363" s="41" t="s">
        <v>504</v>
      </c>
      <c r="I15363" s="42" t="s">
        <v>517</v>
      </c>
      <c r="J15363" s="43" t="s">
        <v>15</v>
      </c>
      <c r="K15363" s="44">
        <v>31</v>
      </c>
      <c r="L15363" s="45">
        <v>24485.346750149583</v>
      </c>
      <c r="M15363" s="46">
        <v>25921.388538585143</v>
      </c>
      <c r="N15363" s="45"/>
      <c r="O15363" s="46"/>
    </row>
    <row r="15364" spans="1:15" x14ac:dyDescent="0.2">
      <c r="A15364" s="11" t="str">
        <f t="shared" si="1440"/>
        <v>9621104 - Region Midtjylland0-4 år</v>
      </c>
      <c r="B15364" s="12" t="str">
        <f t="shared" si="1441"/>
        <v>962110</v>
      </c>
      <c r="C15364" s="14">
        <f t="shared" si="1442"/>
        <v>0</v>
      </c>
      <c r="D15364" s="14">
        <f t="shared" si="1443"/>
        <v>0</v>
      </c>
      <c r="E15364" s="19" t="str">
        <f t="shared" si="1444"/>
        <v>962110 - Kurérarbejde</v>
      </c>
      <c r="F15364" s="19" t="str">
        <f t="shared" si="1445"/>
        <v>0-4 år</v>
      </c>
      <c r="G15364" s="40" t="s">
        <v>516</v>
      </c>
      <c r="H15364" s="41" t="s">
        <v>504</v>
      </c>
      <c r="I15364" s="42" t="s">
        <v>517</v>
      </c>
      <c r="J15364" s="43" t="s">
        <v>16</v>
      </c>
      <c r="K15364" s="44">
        <v>94</v>
      </c>
      <c r="L15364" s="45">
        <v>21733.586390516517</v>
      </c>
      <c r="M15364" s="46">
        <v>23020.266969002168</v>
      </c>
      <c r="N15364" s="45"/>
      <c r="O15364" s="46"/>
    </row>
    <row r="15365" spans="1:15" x14ac:dyDescent="0.2">
      <c r="A15365" s="11" t="str">
        <f t="shared" si="1440"/>
        <v>9621104 - Region Midtjylland10-14 år</v>
      </c>
      <c r="B15365" s="12" t="str">
        <f t="shared" si="1441"/>
        <v>962110</v>
      </c>
      <c r="C15365" s="14">
        <f t="shared" si="1442"/>
        <v>0</v>
      </c>
      <c r="D15365" s="14">
        <f t="shared" si="1443"/>
        <v>0</v>
      </c>
      <c r="E15365" s="19" t="str">
        <f t="shared" si="1444"/>
        <v>962110 - Kurérarbejde</v>
      </c>
      <c r="F15365" s="19" t="str">
        <f t="shared" si="1445"/>
        <v>10-14 år</v>
      </c>
      <c r="G15365" s="40" t="s">
        <v>516</v>
      </c>
      <c r="H15365" s="41" t="s">
        <v>504</v>
      </c>
      <c r="I15365" s="42" t="s">
        <v>517</v>
      </c>
      <c r="J15365" s="43" t="s">
        <v>17</v>
      </c>
      <c r="K15365" s="44">
        <v>14</v>
      </c>
      <c r="L15365" s="45">
        <v>26968.555935636035</v>
      </c>
      <c r="M15365" s="46">
        <v>28551.629663899515</v>
      </c>
      <c r="N15365" s="45"/>
      <c r="O15365" s="46"/>
    </row>
    <row r="15366" spans="1:15" x14ac:dyDescent="0.2">
      <c r="A15366" s="11" t="str">
        <f t="shared" si="1440"/>
        <v>9621104 - Region Midtjylland25 år og derover</v>
      </c>
      <c r="B15366" s="12" t="str">
        <f t="shared" si="1441"/>
        <v>962110</v>
      </c>
      <c r="C15366" s="14">
        <f t="shared" si="1442"/>
        <v>0</v>
      </c>
      <c r="D15366" s="14">
        <f t="shared" si="1443"/>
        <v>0</v>
      </c>
      <c r="E15366" s="19" t="str">
        <f t="shared" si="1444"/>
        <v>962110 - Kurérarbejde</v>
      </c>
      <c r="F15366" s="19" t="str">
        <f t="shared" si="1445"/>
        <v>25 år og derover</v>
      </c>
      <c r="G15366" s="40" t="s">
        <v>516</v>
      </c>
      <c r="H15366" s="41" t="s">
        <v>504</v>
      </c>
      <c r="I15366" s="42" t="s">
        <v>517</v>
      </c>
      <c r="J15366" s="43" t="s">
        <v>9</v>
      </c>
      <c r="K15366" s="44">
        <v>47</v>
      </c>
      <c r="L15366" s="45">
        <v>24598.551636451764</v>
      </c>
      <c r="M15366" s="46">
        <v>26067.405501187426</v>
      </c>
      <c r="N15366" s="45"/>
      <c r="O15366" s="46"/>
    </row>
    <row r="15367" spans="1:15" x14ac:dyDescent="0.2">
      <c r="A15367" s="11" t="str">
        <f t="shared" si="1440"/>
        <v>9621104 - Region MidtjyllandAlle uanset erf.</v>
      </c>
      <c r="B15367" s="12" t="str">
        <f t="shared" si="1441"/>
        <v>962110</v>
      </c>
      <c r="C15367" s="14">
        <f t="shared" si="1442"/>
        <v>0</v>
      </c>
      <c r="D15367" s="14">
        <f t="shared" si="1443"/>
        <v>0</v>
      </c>
      <c r="E15367" s="19" t="str">
        <f t="shared" si="1444"/>
        <v>962110 - Kurérarbejde</v>
      </c>
      <c r="F15367" s="19" t="str">
        <f t="shared" si="1445"/>
        <v>Alle uanset erf.</v>
      </c>
      <c r="G15367" s="40" t="s">
        <v>516</v>
      </c>
      <c r="H15367" s="41" t="s">
        <v>504</v>
      </c>
      <c r="I15367" s="42" t="s">
        <v>517</v>
      </c>
      <c r="J15367" s="43" t="s">
        <v>10</v>
      </c>
      <c r="K15367" s="44">
        <v>206</v>
      </c>
      <c r="L15367" s="45">
        <v>23001.677656135944</v>
      </c>
      <c r="M15367" s="46">
        <v>24363.729681092751</v>
      </c>
      <c r="N15367" s="45"/>
      <c r="O15367" s="46"/>
    </row>
    <row r="15368" spans="1:15" x14ac:dyDescent="0.2">
      <c r="A15368" s="11" t="str">
        <f t="shared" si="1440"/>
        <v>9621105 - Region Nordjylland0-4 år</v>
      </c>
      <c r="B15368" s="12" t="str">
        <f t="shared" si="1441"/>
        <v>962110</v>
      </c>
      <c r="C15368" s="14">
        <f t="shared" si="1442"/>
        <v>0</v>
      </c>
      <c r="D15368" s="14">
        <f t="shared" si="1443"/>
        <v>0</v>
      </c>
      <c r="E15368" s="19" t="str">
        <f t="shared" si="1444"/>
        <v>962110 - Kurérarbejde</v>
      </c>
      <c r="F15368" s="19" t="str">
        <f t="shared" si="1445"/>
        <v>0-4 år</v>
      </c>
      <c r="G15368" s="40" t="s">
        <v>516</v>
      </c>
      <c r="H15368" s="41" t="s">
        <v>504</v>
      </c>
      <c r="I15368" s="42" t="s">
        <v>21</v>
      </c>
      <c r="J15368" s="43" t="s">
        <v>16</v>
      </c>
      <c r="K15368" s="44">
        <v>33</v>
      </c>
      <c r="L15368" s="45">
        <v>22829.321672730464</v>
      </c>
      <c r="M15368" s="46">
        <v>24189.098355585495</v>
      </c>
      <c r="N15368" s="45"/>
      <c r="O15368" s="46"/>
    </row>
    <row r="15369" spans="1:15" x14ac:dyDescent="0.2">
      <c r="A15369" s="11" t="str">
        <f t="shared" si="1440"/>
        <v>9621105 - Region NordjyllandAlle uanset erf.</v>
      </c>
      <c r="B15369" s="12" t="str">
        <f t="shared" si="1441"/>
        <v>962110</v>
      </c>
      <c r="C15369" s="14">
        <f t="shared" si="1442"/>
        <v>0</v>
      </c>
      <c r="D15369" s="14">
        <f t="shared" si="1443"/>
        <v>0</v>
      </c>
      <c r="E15369" s="19" t="str">
        <f t="shared" si="1444"/>
        <v>962110 - Kurérarbejde</v>
      </c>
      <c r="F15369" s="19" t="str">
        <f t="shared" si="1445"/>
        <v>Alle uanset erf.</v>
      </c>
      <c r="G15369" s="40" t="s">
        <v>516</v>
      </c>
      <c r="H15369" s="41" t="s">
        <v>504</v>
      </c>
      <c r="I15369" s="42" t="s">
        <v>21</v>
      </c>
      <c r="J15369" s="43" t="s">
        <v>10</v>
      </c>
      <c r="K15369" s="44">
        <v>47</v>
      </c>
      <c r="L15369" s="45">
        <v>21945.690752295777</v>
      </c>
      <c r="M15369" s="46">
        <v>23248.880123279156</v>
      </c>
      <c r="N15369" s="45"/>
      <c r="O15369" s="46"/>
    </row>
    <row r="15370" spans="1:15" x14ac:dyDescent="0.2">
      <c r="A15370" s="11" t="str">
        <f t="shared" si="1440"/>
        <v>9621106 - Alle regionerUnder 1 år</v>
      </c>
      <c r="B15370" s="12" t="str">
        <f t="shared" si="1441"/>
        <v>962110</v>
      </c>
      <c r="C15370" s="14">
        <f t="shared" si="1442"/>
        <v>0</v>
      </c>
      <c r="D15370" s="14">
        <f t="shared" si="1443"/>
        <v>0</v>
      </c>
      <c r="E15370" s="19" t="str">
        <f t="shared" si="1444"/>
        <v>962110 - Kurérarbejde</v>
      </c>
      <c r="F15370" s="19" t="str">
        <f t="shared" si="1445"/>
        <v>Under 1 år</v>
      </c>
      <c r="G15370" s="40" t="s">
        <v>516</v>
      </c>
      <c r="H15370" s="41" t="s">
        <v>504</v>
      </c>
      <c r="I15370" s="42" t="s">
        <v>11</v>
      </c>
      <c r="J15370" s="43" t="s">
        <v>13</v>
      </c>
      <c r="K15370" s="44">
        <v>151</v>
      </c>
      <c r="L15370" s="45">
        <v>23530.72194108829</v>
      </c>
      <c r="M15370" s="46">
        <v>24928.775299194978</v>
      </c>
      <c r="N15370" s="45"/>
      <c r="O15370" s="46"/>
    </row>
    <row r="15371" spans="1:15" x14ac:dyDescent="0.2">
      <c r="A15371" s="11" t="str">
        <f t="shared" si="1440"/>
        <v>9621106 - Alle regioner1 år</v>
      </c>
      <c r="B15371" s="12" t="str">
        <f t="shared" si="1441"/>
        <v>962110</v>
      </c>
      <c r="C15371" s="14">
        <f t="shared" si="1442"/>
        <v>0</v>
      </c>
      <c r="D15371" s="14">
        <f t="shared" si="1443"/>
        <v>0</v>
      </c>
      <c r="E15371" s="19" t="str">
        <f t="shared" si="1444"/>
        <v>962110 - Kurérarbejde</v>
      </c>
      <c r="F15371" s="19" t="str">
        <f t="shared" si="1445"/>
        <v>1 år</v>
      </c>
      <c r="G15371" s="40" t="s">
        <v>516</v>
      </c>
      <c r="H15371" s="41" t="s">
        <v>504</v>
      </c>
      <c r="I15371" s="42" t="s">
        <v>11</v>
      </c>
      <c r="J15371" s="43" t="s">
        <v>22</v>
      </c>
      <c r="K15371" s="44">
        <v>152</v>
      </c>
      <c r="L15371" s="45">
        <v>22627.912741322925</v>
      </c>
      <c r="M15371" s="46">
        <v>23868.449343596807</v>
      </c>
      <c r="N15371" s="45"/>
      <c r="O15371" s="46"/>
    </row>
    <row r="15372" spans="1:15" x14ac:dyDescent="0.2">
      <c r="A15372" s="11" t="str">
        <f t="shared" si="1440"/>
        <v>9621106 - Alle regioner2 år</v>
      </c>
      <c r="B15372" s="12" t="str">
        <f t="shared" si="1441"/>
        <v>962110</v>
      </c>
      <c r="C15372" s="14">
        <f t="shared" si="1442"/>
        <v>0</v>
      </c>
      <c r="D15372" s="14">
        <f t="shared" si="1443"/>
        <v>0</v>
      </c>
      <c r="E15372" s="19" t="str">
        <f t="shared" si="1444"/>
        <v>962110 - Kurérarbejde</v>
      </c>
      <c r="F15372" s="19" t="str">
        <f t="shared" si="1445"/>
        <v>2 år</v>
      </c>
      <c r="G15372" s="40" t="s">
        <v>516</v>
      </c>
      <c r="H15372" s="41" t="s">
        <v>504</v>
      </c>
      <c r="I15372" s="42" t="s">
        <v>11</v>
      </c>
      <c r="J15372" s="43" t="s">
        <v>23</v>
      </c>
      <c r="K15372" s="44">
        <v>107</v>
      </c>
      <c r="L15372" s="45">
        <v>21867.335836336872</v>
      </c>
      <c r="M15372" s="46">
        <v>23161.93470365107</v>
      </c>
      <c r="N15372" s="45"/>
      <c r="O15372" s="46"/>
    </row>
    <row r="15373" spans="1:15" x14ac:dyDescent="0.2">
      <c r="A15373" s="11" t="str">
        <f t="shared" si="1440"/>
        <v>9621106 - Alle regioner3 år</v>
      </c>
      <c r="B15373" s="12" t="str">
        <f t="shared" si="1441"/>
        <v>962110</v>
      </c>
      <c r="C15373" s="14">
        <f t="shared" si="1442"/>
        <v>0</v>
      </c>
      <c r="D15373" s="14">
        <f t="shared" si="1443"/>
        <v>0</v>
      </c>
      <c r="E15373" s="19" t="str">
        <f t="shared" si="1444"/>
        <v>962110 - Kurérarbejde</v>
      </c>
      <c r="F15373" s="19" t="str">
        <f t="shared" si="1445"/>
        <v>3 år</v>
      </c>
      <c r="G15373" s="40" t="s">
        <v>516</v>
      </c>
      <c r="H15373" s="41" t="s">
        <v>504</v>
      </c>
      <c r="I15373" s="42" t="s">
        <v>11</v>
      </c>
      <c r="J15373" s="43" t="s">
        <v>14</v>
      </c>
      <c r="K15373" s="44">
        <v>126</v>
      </c>
      <c r="L15373" s="45">
        <v>22478.567740717215</v>
      </c>
      <c r="M15373" s="46">
        <v>23742.898354154171</v>
      </c>
      <c r="N15373" s="45"/>
      <c r="O15373" s="46"/>
    </row>
    <row r="15374" spans="1:15" x14ac:dyDescent="0.2">
      <c r="A15374" s="11" t="str">
        <f t="shared" si="1440"/>
        <v>9621106 - Alle regioner4 år</v>
      </c>
      <c r="B15374" s="12" t="str">
        <f t="shared" si="1441"/>
        <v>962110</v>
      </c>
      <c r="C15374" s="14">
        <f t="shared" si="1442"/>
        <v>0</v>
      </c>
      <c r="D15374" s="14">
        <f t="shared" si="1443"/>
        <v>0</v>
      </c>
      <c r="E15374" s="19" t="str">
        <f t="shared" si="1444"/>
        <v>962110 - Kurérarbejde</v>
      </c>
      <c r="F15374" s="19" t="str">
        <f t="shared" si="1445"/>
        <v>4 år</v>
      </c>
      <c r="G15374" s="40" t="s">
        <v>516</v>
      </c>
      <c r="H15374" s="41" t="s">
        <v>504</v>
      </c>
      <c r="I15374" s="42" t="s">
        <v>11</v>
      </c>
      <c r="J15374" s="43" t="s">
        <v>24</v>
      </c>
      <c r="K15374" s="44">
        <v>92</v>
      </c>
      <c r="L15374" s="45">
        <v>23430.108252363152</v>
      </c>
      <c r="M15374" s="46">
        <v>24775.253774615332</v>
      </c>
      <c r="N15374" s="45"/>
      <c r="O15374" s="46"/>
    </row>
    <row r="15375" spans="1:15" x14ac:dyDescent="0.2">
      <c r="A15375" s="11" t="str">
        <f t="shared" si="1440"/>
        <v>9621106 - Alle regioner5-9 år</v>
      </c>
      <c r="B15375" s="12" t="str">
        <f t="shared" si="1441"/>
        <v>962110</v>
      </c>
      <c r="C15375" s="14">
        <f t="shared" si="1442"/>
        <v>0</v>
      </c>
      <c r="D15375" s="14">
        <f t="shared" si="1443"/>
        <v>0</v>
      </c>
      <c r="E15375" s="19" t="str">
        <f t="shared" si="1444"/>
        <v>962110 - Kurérarbejde</v>
      </c>
      <c r="F15375" s="19" t="str">
        <f t="shared" si="1445"/>
        <v>5-9 år</v>
      </c>
      <c r="G15375" s="40" t="s">
        <v>516</v>
      </c>
      <c r="H15375" s="41" t="s">
        <v>504</v>
      </c>
      <c r="I15375" s="42" t="s">
        <v>11</v>
      </c>
      <c r="J15375" s="43" t="s">
        <v>15</v>
      </c>
      <c r="K15375" s="44">
        <v>255</v>
      </c>
      <c r="L15375" s="45">
        <v>25267.148789201798</v>
      </c>
      <c r="M15375" s="46">
        <v>26752.711740964936</v>
      </c>
      <c r="N15375" s="45"/>
      <c r="O15375" s="46"/>
    </row>
    <row r="15376" spans="1:15" x14ac:dyDescent="0.2">
      <c r="A15376" s="11" t="str">
        <f t="shared" si="1440"/>
        <v>9621106 - Alle regioner0-4 år</v>
      </c>
      <c r="B15376" s="12" t="str">
        <f t="shared" si="1441"/>
        <v>962110</v>
      </c>
      <c r="C15376" s="14">
        <f t="shared" si="1442"/>
        <v>0</v>
      </c>
      <c r="D15376" s="14">
        <f t="shared" si="1443"/>
        <v>0</v>
      </c>
      <c r="E15376" s="19" t="str">
        <f t="shared" si="1444"/>
        <v>962110 - Kurérarbejde</v>
      </c>
      <c r="F15376" s="19" t="str">
        <f t="shared" si="1445"/>
        <v>0-4 år</v>
      </c>
      <c r="G15376" s="40" t="s">
        <v>516</v>
      </c>
      <c r="H15376" s="41" t="s">
        <v>504</v>
      </c>
      <c r="I15376" s="42" t="s">
        <v>11</v>
      </c>
      <c r="J15376" s="43" t="s">
        <v>16</v>
      </c>
      <c r="K15376" s="44">
        <v>628</v>
      </c>
      <c r="L15376" s="45">
        <v>22620.342136799711</v>
      </c>
      <c r="M15376" s="46">
        <v>23912.351790420282</v>
      </c>
      <c r="N15376" s="45"/>
      <c r="O15376" s="46"/>
    </row>
    <row r="15377" spans="1:15" x14ac:dyDescent="0.2">
      <c r="A15377" s="11" t="str">
        <f t="shared" si="1440"/>
        <v>9621106 - Alle regioner10-14 år</v>
      </c>
      <c r="B15377" s="12" t="str">
        <f t="shared" si="1441"/>
        <v>962110</v>
      </c>
      <c r="C15377" s="14">
        <f t="shared" si="1442"/>
        <v>0</v>
      </c>
      <c r="D15377" s="14">
        <f t="shared" si="1443"/>
        <v>0</v>
      </c>
      <c r="E15377" s="19" t="str">
        <f t="shared" si="1444"/>
        <v>962110 - Kurérarbejde</v>
      </c>
      <c r="F15377" s="19" t="str">
        <f t="shared" si="1445"/>
        <v>10-14 år</v>
      </c>
      <c r="G15377" s="40" t="s">
        <v>516</v>
      </c>
      <c r="H15377" s="41" t="s">
        <v>504</v>
      </c>
      <c r="I15377" s="42" t="s">
        <v>11</v>
      </c>
      <c r="J15377" s="43" t="s">
        <v>17</v>
      </c>
      <c r="K15377" s="44">
        <v>107</v>
      </c>
      <c r="L15377" s="45">
        <v>28614.863858572233</v>
      </c>
      <c r="M15377" s="46">
        <v>30233.235974936582</v>
      </c>
      <c r="N15377" s="45"/>
      <c r="O15377" s="46"/>
    </row>
    <row r="15378" spans="1:15" x14ac:dyDescent="0.2">
      <c r="A15378" s="11" t="str">
        <f t="shared" si="1440"/>
        <v>9621106 - Alle regioner15-20 år</v>
      </c>
      <c r="B15378" s="12" t="str">
        <f t="shared" si="1441"/>
        <v>962110</v>
      </c>
      <c r="C15378" s="14">
        <f t="shared" si="1442"/>
        <v>0</v>
      </c>
      <c r="D15378" s="14">
        <f t="shared" si="1443"/>
        <v>0</v>
      </c>
      <c r="E15378" s="19" t="str">
        <f t="shared" si="1444"/>
        <v>962110 - Kurérarbejde</v>
      </c>
      <c r="F15378" s="19" t="str">
        <f t="shared" si="1445"/>
        <v>15-20 år</v>
      </c>
      <c r="G15378" s="40" t="s">
        <v>516</v>
      </c>
      <c r="H15378" s="41" t="s">
        <v>504</v>
      </c>
      <c r="I15378" s="42" t="s">
        <v>11</v>
      </c>
      <c r="J15378" s="43" t="s">
        <v>18</v>
      </c>
      <c r="K15378" s="44">
        <v>63</v>
      </c>
      <c r="L15378" s="45">
        <v>28034.167872024573</v>
      </c>
      <c r="M15378" s="46">
        <v>29708.172765973333</v>
      </c>
      <c r="N15378" s="45"/>
      <c r="O15378" s="46"/>
    </row>
    <row r="15379" spans="1:15" x14ac:dyDescent="0.2">
      <c r="A15379" s="11" t="str">
        <f t="shared" si="1440"/>
        <v>9621106 - Alle regioner20-24 år</v>
      </c>
      <c r="B15379" s="12" t="str">
        <f t="shared" si="1441"/>
        <v>962110</v>
      </c>
      <c r="C15379" s="14">
        <f t="shared" si="1442"/>
        <v>0</v>
      </c>
      <c r="D15379" s="14">
        <f t="shared" si="1443"/>
        <v>0</v>
      </c>
      <c r="E15379" s="19" t="str">
        <f t="shared" si="1444"/>
        <v>962110 - Kurérarbejde</v>
      </c>
      <c r="F15379" s="19" t="str">
        <f t="shared" si="1445"/>
        <v>20-24 år</v>
      </c>
      <c r="G15379" s="40" t="s">
        <v>516</v>
      </c>
      <c r="H15379" s="41" t="s">
        <v>504</v>
      </c>
      <c r="I15379" s="42" t="s">
        <v>11</v>
      </c>
      <c r="J15379" s="43" t="s">
        <v>19</v>
      </c>
      <c r="K15379" s="44">
        <v>59</v>
      </c>
      <c r="L15379" s="45">
        <v>24643.497762997526</v>
      </c>
      <c r="M15379" s="46">
        <v>26103.694063449311</v>
      </c>
      <c r="N15379" s="45"/>
      <c r="O15379" s="46"/>
    </row>
    <row r="15380" spans="1:15" x14ac:dyDescent="0.2">
      <c r="A15380" s="11" t="str">
        <f t="shared" si="1440"/>
        <v>9621106 - Alle regioner25 år og derover</v>
      </c>
      <c r="B15380" s="12" t="str">
        <f t="shared" si="1441"/>
        <v>962110</v>
      </c>
      <c r="C15380" s="14">
        <f t="shared" si="1442"/>
        <v>0</v>
      </c>
      <c r="D15380" s="14">
        <f t="shared" si="1443"/>
        <v>0</v>
      </c>
      <c r="E15380" s="19" t="str">
        <f t="shared" si="1444"/>
        <v>962110 - Kurérarbejde</v>
      </c>
      <c r="F15380" s="19" t="str">
        <f t="shared" si="1445"/>
        <v>25 år og derover</v>
      </c>
      <c r="G15380" s="40" t="s">
        <v>516</v>
      </c>
      <c r="H15380" s="41" t="s">
        <v>504</v>
      </c>
      <c r="I15380" s="42" t="s">
        <v>11</v>
      </c>
      <c r="J15380" s="43" t="s">
        <v>9</v>
      </c>
      <c r="K15380" s="44">
        <v>217</v>
      </c>
      <c r="L15380" s="45">
        <v>25358.5086365469</v>
      </c>
      <c r="M15380" s="46">
        <v>26872.741830647974</v>
      </c>
      <c r="N15380" s="45"/>
      <c r="O15380" s="46"/>
    </row>
    <row r="15381" spans="1:15" x14ac:dyDescent="0.2">
      <c r="A15381" s="11" t="str">
        <f t="shared" si="1440"/>
        <v>9621106 - Alle regionerAlle uanset erf.</v>
      </c>
      <c r="B15381" s="12" t="str">
        <f t="shared" si="1441"/>
        <v>962110</v>
      </c>
      <c r="C15381" s="14">
        <f t="shared" si="1442"/>
        <v>0</v>
      </c>
      <c r="D15381" s="14">
        <f t="shared" si="1443"/>
        <v>0</v>
      </c>
      <c r="E15381" s="19" t="str">
        <f t="shared" si="1444"/>
        <v>962110 - Kurérarbejde</v>
      </c>
      <c r="F15381" s="19" t="str">
        <f t="shared" si="1445"/>
        <v>Alle uanset erf.</v>
      </c>
      <c r="G15381" s="40" t="s">
        <v>516</v>
      </c>
      <c r="H15381" s="41" t="s">
        <v>504</v>
      </c>
      <c r="I15381" s="42" t="s">
        <v>11</v>
      </c>
      <c r="J15381" s="43" t="s">
        <v>10</v>
      </c>
      <c r="K15381" s="44">
        <v>1329</v>
      </c>
      <c r="L15381" s="45">
        <v>24443.87083224966</v>
      </c>
      <c r="M15381" s="46">
        <v>25878.004089520244</v>
      </c>
      <c r="N15381" s="45"/>
      <c r="O15381" s="46"/>
    </row>
    <row r="15382" spans="1:15" x14ac:dyDescent="0.2">
      <c r="A15382" s="11" t="str">
        <f t="shared" si="1440"/>
        <v>9621201 - Region HovedstadenUnder 1 år</v>
      </c>
      <c r="B15382" s="12" t="str">
        <f t="shared" si="1441"/>
        <v>962120</v>
      </c>
      <c r="C15382" s="14">
        <f t="shared" si="1442"/>
        <v>0</v>
      </c>
      <c r="D15382" s="14">
        <f t="shared" si="1443"/>
        <v>0</v>
      </c>
      <c r="E15382" s="19" t="str">
        <f t="shared" si="1444"/>
        <v>962120 - Transport af bagage</v>
      </c>
      <c r="F15382" s="19" t="str">
        <f t="shared" si="1445"/>
        <v>Under 1 år</v>
      </c>
      <c r="G15382" s="40" t="s">
        <v>516</v>
      </c>
      <c r="H15382" s="41" t="s">
        <v>505</v>
      </c>
      <c r="I15382" s="42" t="s">
        <v>8</v>
      </c>
      <c r="J15382" s="43" t="s">
        <v>13</v>
      </c>
      <c r="K15382" s="44">
        <v>30</v>
      </c>
      <c r="L15382" s="45">
        <v>32705.776293846477</v>
      </c>
      <c r="M15382" s="46">
        <v>34658.737046105052</v>
      </c>
      <c r="N15382" s="45"/>
      <c r="O15382" s="46"/>
    </row>
    <row r="15383" spans="1:15" x14ac:dyDescent="0.2">
      <c r="A15383" s="11" t="str">
        <f t="shared" si="1440"/>
        <v>9621201 - Region Hovedstaden1 år</v>
      </c>
      <c r="B15383" s="12" t="str">
        <f t="shared" si="1441"/>
        <v>962120</v>
      </c>
      <c r="C15383" s="14">
        <f t="shared" si="1442"/>
        <v>0</v>
      </c>
      <c r="D15383" s="14">
        <f t="shared" si="1443"/>
        <v>0</v>
      </c>
      <c r="E15383" s="19" t="str">
        <f t="shared" si="1444"/>
        <v>962120 - Transport af bagage</v>
      </c>
      <c r="F15383" s="19" t="str">
        <f t="shared" si="1445"/>
        <v>1 år</v>
      </c>
      <c r="G15383" s="40" t="s">
        <v>516</v>
      </c>
      <c r="H15383" s="41" t="s">
        <v>505</v>
      </c>
      <c r="I15383" s="42" t="s">
        <v>8</v>
      </c>
      <c r="J15383" s="43" t="s">
        <v>22</v>
      </c>
      <c r="K15383" s="44">
        <v>44</v>
      </c>
      <c r="L15383" s="45">
        <v>36392.851990022369</v>
      </c>
      <c r="M15383" s="46">
        <v>38565.979175896311</v>
      </c>
      <c r="N15383" s="45"/>
      <c r="O15383" s="46"/>
    </row>
    <row r="15384" spans="1:15" x14ac:dyDescent="0.2">
      <c r="A15384" s="11" t="str">
        <f t="shared" si="1440"/>
        <v>9621201 - Region Hovedstaden3 år</v>
      </c>
      <c r="B15384" s="12" t="str">
        <f t="shared" si="1441"/>
        <v>962120</v>
      </c>
      <c r="C15384" s="14">
        <f t="shared" si="1442"/>
        <v>0</v>
      </c>
      <c r="D15384" s="14">
        <f t="shared" si="1443"/>
        <v>0</v>
      </c>
      <c r="E15384" s="19" t="str">
        <f t="shared" si="1444"/>
        <v>962120 - Transport af bagage</v>
      </c>
      <c r="F15384" s="19" t="str">
        <f t="shared" si="1445"/>
        <v>3 år</v>
      </c>
      <c r="G15384" s="40" t="s">
        <v>516</v>
      </c>
      <c r="H15384" s="41" t="s">
        <v>505</v>
      </c>
      <c r="I15384" s="42" t="s">
        <v>8</v>
      </c>
      <c r="J15384" s="43" t="s">
        <v>14</v>
      </c>
      <c r="K15384" s="44">
        <v>45</v>
      </c>
      <c r="L15384" s="45">
        <v>36151.084311782113</v>
      </c>
      <c r="M15384" s="46">
        <v>38309.774818871068</v>
      </c>
      <c r="N15384" s="45"/>
      <c r="O15384" s="46"/>
    </row>
    <row r="15385" spans="1:15" x14ac:dyDescent="0.2">
      <c r="A15385" s="11" t="str">
        <f t="shared" ref="A15385:A15448" si="1446">B15385&amp;I15385&amp;F15385</f>
        <v>9621201 - Region Hovedstaden4 år</v>
      </c>
      <c r="B15385" s="12" t="str">
        <f t="shared" ref="B15385:B15448" si="1447">LEFT(E15385,6)</f>
        <v>962120</v>
      </c>
      <c r="C15385" s="14">
        <f t="shared" ref="C15385:C15448" si="1448">N15385*1.2</f>
        <v>0</v>
      </c>
      <c r="D15385" s="14">
        <f t="shared" ref="D15385:D15448" si="1449">O15385*1.2</f>
        <v>0</v>
      </c>
      <c r="E15385" s="19" t="str">
        <f t="shared" ref="E15385:E15448" si="1450">TRIM(H15385)</f>
        <v>962120 - Transport af bagage</v>
      </c>
      <c r="F15385" s="19" t="str">
        <f t="shared" ref="F15385:F15448" si="1451">MID(J15385,6,30)</f>
        <v>4 år</v>
      </c>
      <c r="G15385" s="40" t="s">
        <v>516</v>
      </c>
      <c r="H15385" s="41" t="s">
        <v>505</v>
      </c>
      <c r="I15385" s="42" t="s">
        <v>8</v>
      </c>
      <c r="J15385" s="43" t="s">
        <v>24</v>
      </c>
      <c r="K15385" s="44">
        <v>49</v>
      </c>
      <c r="L15385" s="45">
        <v>34856.07236074315</v>
      </c>
      <c r="M15385" s="46">
        <v>36937.433790198782</v>
      </c>
      <c r="N15385" s="45"/>
      <c r="O15385" s="46"/>
    </row>
    <row r="15386" spans="1:15" x14ac:dyDescent="0.2">
      <c r="A15386" s="11" t="str">
        <f t="shared" si="1446"/>
        <v>9621201 - Region Hovedstaden5-9 år</v>
      </c>
      <c r="B15386" s="12" t="str">
        <f t="shared" si="1447"/>
        <v>962120</v>
      </c>
      <c r="C15386" s="14">
        <f t="shared" si="1448"/>
        <v>0</v>
      </c>
      <c r="D15386" s="14">
        <f t="shared" si="1449"/>
        <v>0</v>
      </c>
      <c r="E15386" s="19" t="str">
        <f t="shared" si="1450"/>
        <v>962120 - Transport af bagage</v>
      </c>
      <c r="F15386" s="19" t="str">
        <f t="shared" si="1451"/>
        <v>5-9 år</v>
      </c>
      <c r="G15386" s="40" t="s">
        <v>516</v>
      </c>
      <c r="H15386" s="41" t="s">
        <v>505</v>
      </c>
      <c r="I15386" s="42" t="s">
        <v>8</v>
      </c>
      <c r="J15386" s="43" t="s">
        <v>15</v>
      </c>
      <c r="K15386" s="44">
        <v>230</v>
      </c>
      <c r="L15386" s="45">
        <v>36324.372435574398</v>
      </c>
      <c r="M15386" s="46">
        <v>38493.410500280035</v>
      </c>
      <c r="N15386" s="45"/>
      <c r="O15386" s="46"/>
    </row>
    <row r="15387" spans="1:15" x14ac:dyDescent="0.2">
      <c r="A15387" s="11" t="str">
        <f t="shared" si="1446"/>
        <v>9621201 - Region Hovedstaden0-4 år</v>
      </c>
      <c r="B15387" s="12" t="str">
        <f t="shared" si="1447"/>
        <v>962120</v>
      </c>
      <c r="C15387" s="14">
        <f t="shared" si="1448"/>
        <v>0</v>
      </c>
      <c r="D15387" s="14">
        <f t="shared" si="1449"/>
        <v>0</v>
      </c>
      <c r="E15387" s="19" t="str">
        <f t="shared" si="1450"/>
        <v>962120 - Transport af bagage</v>
      </c>
      <c r="F15387" s="19" t="str">
        <f t="shared" si="1451"/>
        <v>0-4 år</v>
      </c>
      <c r="G15387" s="40" t="s">
        <v>516</v>
      </c>
      <c r="H15387" s="41" t="s">
        <v>505</v>
      </c>
      <c r="I15387" s="42" t="s">
        <v>8</v>
      </c>
      <c r="J15387" s="43" t="s">
        <v>16</v>
      </c>
      <c r="K15387" s="44">
        <v>214</v>
      </c>
      <c r="L15387" s="45">
        <v>34975.668510019066</v>
      </c>
      <c r="M15387" s="46">
        <v>37064.171387014685</v>
      </c>
      <c r="N15387" s="45"/>
      <c r="O15387" s="46"/>
    </row>
    <row r="15388" spans="1:15" x14ac:dyDescent="0.2">
      <c r="A15388" s="11" t="str">
        <f t="shared" si="1446"/>
        <v>9621201 - Region Hovedstaden10-14 år</v>
      </c>
      <c r="B15388" s="12" t="str">
        <f t="shared" si="1447"/>
        <v>962120</v>
      </c>
      <c r="C15388" s="14">
        <f t="shared" si="1448"/>
        <v>0</v>
      </c>
      <c r="D15388" s="14">
        <f t="shared" si="1449"/>
        <v>0</v>
      </c>
      <c r="E15388" s="19" t="str">
        <f t="shared" si="1450"/>
        <v>962120 - Transport af bagage</v>
      </c>
      <c r="F15388" s="19" t="str">
        <f t="shared" si="1451"/>
        <v>10-14 år</v>
      </c>
      <c r="G15388" s="40" t="s">
        <v>516</v>
      </c>
      <c r="H15388" s="41" t="s">
        <v>505</v>
      </c>
      <c r="I15388" s="42" t="s">
        <v>8</v>
      </c>
      <c r="J15388" s="43" t="s">
        <v>17</v>
      </c>
      <c r="K15388" s="44">
        <v>117</v>
      </c>
      <c r="L15388" s="45">
        <v>37295.42091109063</v>
      </c>
      <c r="M15388" s="46">
        <v>39522.443215160747</v>
      </c>
      <c r="N15388" s="45"/>
      <c r="O15388" s="46"/>
    </row>
    <row r="15389" spans="1:15" x14ac:dyDescent="0.2">
      <c r="A15389" s="11" t="str">
        <f t="shared" si="1446"/>
        <v>9621201 - Region Hovedstaden15-20 år</v>
      </c>
      <c r="B15389" s="12" t="str">
        <f t="shared" si="1447"/>
        <v>962120</v>
      </c>
      <c r="C15389" s="14">
        <f t="shared" si="1448"/>
        <v>0</v>
      </c>
      <c r="D15389" s="14">
        <f t="shared" si="1449"/>
        <v>0</v>
      </c>
      <c r="E15389" s="19" t="str">
        <f t="shared" si="1450"/>
        <v>962120 - Transport af bagage</v>
      </c>
      <c r="F15389" s="19" t="str">
        <f t="shared" si="1451"/>
        <v>15-20 år</v>
      </c>
      <c r="G15389" s="40" t="s">
        <v>516</v>
      </c>
      <c r="H15389" s="41" t="s">
        <v>505</v>
      </c>
      <c r="I15389" s="42" t="s">
        <v>8</v>
      </c>
      <c r="J15389" s="43" t="s">
        <v>18</v>
      </c>
      <c r="K15389" s="44">
        <v>75</v>
      </c>
      <c r="L15389" s="45">
        <v>36882.606836317245</v>
      </c>
      <c r="M15389" s="46">
        <v>39084.978764295724</v>
      </c>
      <c r="N15389" s="45"/>
      <c r="O15389" s="46"/>
    </row>
    <row r="15390" spans="1:15" x14ac:dyDescent="0.2">
      <c r="A15390" s="11" t="str">
        <f t="shared" si="1446"/>
        <v>9621201 - Region Hovedstaden20-24 år</v>
      </c>
      <c r="B15390" s="12" t="str">
        <f t="shared" si="1447"/>
        <v>962120</v>
      </c>
      <c r="C15390" s="14">
        <f t="shared" si="1448"/>
        <v>0</v>
      </c>
      <c r="D15390" s="14">
        <f t="shared" si="1449"/>
        <v>0</v>
      </c>
      <c r="E15390" s="19" t="str">
        <f t="shared" si="1450"/>
        <v>962120 - Transport af bagage</v>
      </c>
      <c r="F15390" s="19" t="str">
        <f t="shared" si="1451"/>
        <v>20-24 år</v>
      </c>
      <c r="G15390" s="40" t="s">
        <v>516</v>
      </c>
      <c r="H15390" s="41" t="s">
        <v>505</v>
      </c>
      <c r="I15390" s="42" t="s">
        <v>8</v>
      </c>
      <c r="J15390" s="43" t="s">
        <v>19</v>
      </c>
      <c r="K15390" s="44">
        <v>64</v>
      </c>
      <c r="L15390" s="45">
        <v>38917.798028435122</v>
      </c>
      <c r="M15390" s="46">
        <v>41241.697373645293</v>
      </c>
      <c r="N15390" s="45"/>
      <c r="O15390" s="46"/>
    </row>
    <row r="15391" spans="1:15" x14ac:dyDescent="0.2">
      <c r="A15391" s="11" t="str">
        <f t="shared" si="1446"/>
        <v>9621201 - Region Hovedstaden25 år og derover</v>
      </c>
      <c r="B15391" s="12" t="str">
        <f t="shared" si="1447"/>
        <v>962120</v>
      </c>
      <c r="C15391" s="14">
        <f t="shared" si="1448"/>
        <v>0</v>
      </c>
      <c r="D15391" s="14">
        <f t="shared" si="1449"/>
        <v>0</v>
      </c>
      <c r="E15391" s="19" t="str">
        <f t="shared" si="1450"/>
        <v>962120 - Transport af bagage</v>
      </c>
      <c r="F15391" s="19" t="str">
        <f t="shared" si="1451"/>
        <v>25 år og derover</v>
      </c>
      <c r="G15391" s="40" t="s">
        <v>516</v>
      </c>
      <c r="H15391" s="41" t="s">
        <v>505</v>
      </c>
      <c r="I15391" s="42" t="s">
        <v>8</v>
      </c>
      <c r="J15391" s="43" t="s">
        <v>9</v>
      </c>
      <c r="K15391" s="44">
        <v>260</v>
      </c>
      <c r="L15391" s="45">
        <v>39251.85448994326</v>
      </c>
      <c r="M15391" s="46">
        <v>41595.701356120437</v>
      </c>
      <c r="N15391" s="45"/>
      <c r="O15391" s="46"/>
    </row>
    <row r="15392" spans="1:15" x14ac:dyDescent="0.2">
      <c r="A15392" s="11" t="str">
        <f t="shared" si="1446"/>
        <v>9621201 - Region HovedstadenAlle uanset erf.</v>
      </c>
      <c r="B15392" s="12" t="str">
        <f t="shared" si="1447"/>
        <v>962120</v>
      </c>
      <c r="C15392" s="14">
        <f t="shared" si="1448"/>
        <v>0</v>
      </c>
      <c r="D15392" s="14">
        <f t="shared" si="1449"/>
        <v>0</v>
      </c>
      <c r="E15392" s="19" t="str">
        <f t="shared" si="1450"/>
        <v>962120 - Transport af bagage</v>
      </c>
      <c r="F15392" s="19" t="str">
        <f t="shared" si="1451"/>
        <v>Alle uanset erf.</v>
      </c>
      <c r="G15392" s="40" t="s">
        <v>516</v>
      </c>
      <c r="H15392" s="41" t="s">
        <v>505</v>
      </c>
      <c r="I15392" s="42" t="s">
        <v>8</v>
      </c>
      <c r="J15392" s="43" t="s">
        <v>10</v>
      </c>
      <c r="K15392" s="44">
        <v>960</v>
      </c>
      <c r="L15392" s="45">
        <v>37727.975219042593</v>
      </c>
      <c r="M15392" s="46">
        <v>39980.826648190217</v>
      </c>
      <c r="N15392" s="45"/>
      <c r="O15392" s="46"/>
    </row>
    <row r="15393" spans="1:15" x14ac:dyDescent="0.2">
      <c r="A15393" s="11" t="str">
        <f t="shared" si="1446"/>
        <v>9621205 - Region NordjyllandAlle uanset erf.</v>
      </c>
      <c r="B15393" s="12" t="str">
        <f t="shared" si="1447"/>
        <v>962120</v>
      </c>
      <c r="C15393" s="14">
        <f t="shared" si="1448"/>
        <v>0</v>
      </c>
      <c r="D15393" s="14">
        <f t="shared" si="1449"/>
        <v>0</v>
      </c>
      <c r="E15393" s="19" t="str">
        <f t="shared" si="1450"/>
        <v>962120 - Transport af bagage</v>
      </c>
      <c r="F15393" s="19" t="str">
        <f t="shared" si="1451"/>
        <v>Alle uanset erf.</v>
      </c>
      <c r="G15393" s="40" t="s">
        <v>516</v>
      </c>
      <c r="H15393" s="41" t="s">
        <v>505</v>
      </c>
      <c r="I15393" s="42" t="s">
        <v>21</v>
      </c>
      <c r="J15393" s="43" t="s">
        <v>10</v>
      </c>
      <c r="K15393" s="44">
        <v>61</v>
      </c>
      <c r="L15393" s="45">
        <v>31661.608644921373</v>
      </c>
      <c r="M15393" s="46">
        <v>33552.218990976246</v>
      </c>
      <c r="N15393" s="45"/>
      <c r="O15393" s="46"/>
    </row>
    <row r="15394" spans="1:15" x14ac:dyDescent="0.2">
      <c r="A15394" s="11" t="str">
        <f t="shared" si="1446"/>
        <v>9621206 - Alle regionerUnder 1 år</v>
      </c>
      <c r="B15394" s="12" t="str">
        <f t="shared" si="1447"/>
        <v>962120</v>
      </c>
      <c r="C15394" s="14">
        <f t="shared" si="1448"/>
        <v>0</v>
      </c>
      <c r="D15394" s="14">
        <f t="shared" si="1449"/>
        <v>0</v>
      </c>
      <c r="E15394" s="19" t="str">
        <f t="shared" si="1450"/>
        <v>962120 - Transport af bagage</v>
      </c>
      <c r="F15394" s="19" t="str">
        <f t="shared" si="1451"/>
        <v>Under 1 år</v>
      </c>
      <c r="G15394" s="40" t="s">
        <v>516</v>
      </c>
      <c r="H15394" s="41" t="s">
        <v>505</v>
      </c>
      <c r="I15394" s="42" t="s">
        <v>11</v>
      </c>
      <c r="J15394" s="43" t="s">
        <v>13</v>
      </c>
      <c r="K15394" s="44">
        <v>33</v>
      </c>
      <c r="L15394" s="45">
        <v>33167.149830376606</v>
      </c>
      <c r="M15394" s="46">
        <v>35147.660590954161</v>
      </c>
      <c r="N15394" s="45"/>
      <c r="O15394" s="46"/>
    </row>
    <row r="15395" spans="1:15" x14ac:dyDescent="0.2">
      <c r="A15395" s="11" t="str">
        <f t="shared" si="1446"/>
        <v>9621206 - Alle regioner1 år</v>
      </c>
      <c r="B15395" s="12" t="str">
        <f t="shared" si="1447"/>
        <v>962120</v>
      </c>
      <c r="C15395" s="14">
        <f t="shared" si="1448"/>
        <v>0</v>
      </c>
      <c r="D15395" s="14">
        <f t="shared" si="1449"/>
        <v>0</v>
      </c>
      <c r="E15395" s="19" t="str">
        <f t="shared" si="1450"/>
        <v>962120 - Transport af bagage</v>
      </c>
      <c r="F15395" s="19" t="str">
        <f t="shared" si="1451"/>
        <v>1 år</v>
      </c>
      <c r="G15395" s="40" t="s">
        <v>516</v>
      </c>
      <c r="H15395" s="41" t="s">
        <v>505</v>
      </c>
      <c r="I15395" s="42" t="s">
        <v>11</v>
      </c>
      <c r="J15395" s="43" t="s">
        <v>22</v>
      </c>
      <c r="K15395" s="44">
        <v>49</v>
      </c>
      <c r="L15395" s="45">
        <v>33504.312405387442</v>
      </c>
      <c r="M15395" s="46">
        <v>35504.95616235715</v>
      </c>
      <c r="N15395" s="45"/>
      <c r="O15395" s="46"/>
    </row>
    <row r="15396" spans="1:15" x14ac:dyDescent="0.2">
      <c r="A15396" s="11" t="str">
        <f t="shared" si="1446"/>
        <v>9621206 - Alle regioner2 år</v>
      </c>
      <c r="B15396" s="12" t="str">
        <f t="shared" si="1447"/>
        <v>962120</v>
      </c>
      <c r="C15396" s="14">
        <f t="shared" si="1448"/>
        <v>0</v>
      </c>
      <c r="D15396" s="14">
        <f t="shared" si="1449"/>
        <v>0</v>
      </c>
      <c r="E15396" s="19" t="str">
        <f t="shared" si="1450"/>
        <v>962120 - Transport af bagage</v>
      </c>
      <c r="F15396" s="19" t="str">
        <f t="shared" si="1451"/>
        <v>2 år</v>
      </c>
      <c r="G15396" s="40" t="s">
        <v>516</v>
      </c>
      <c r="H15396" s="41" t="s">
        <v>505</v>
      </c>
      <c r="I15396" s="42" t="s">
        <v>11</v>
      </c>
      <c r="J15396" s="43" t="s">
        <v>23</v>
      </c>
      <c r="K15396" s="44">
        <v>55</v>
      </c>
      <c r="L15396" s="45">
        <v>32744.093311712248</v>
      </c>
      <c r="M15396" s="46">
        <v>34699.342088916732</v>
      </c>
      <c r="N15396" s="45"/>
      <c r="O15396" s="46"/>
    </row>
    <row r="15397" spans="1:15" x14ac:dyDescent="0.2">
      <c r="A15397" s="11" t="str">
        <f t="shared" si="1446"/>
        <v>9621206 - Alle regioner3 år</v>
      </c>
      <c r="B15397" s="12" t="str">
        <f t="shared" si="1447"/>
        <v>962120</v>
      </c>
      <c r="C15397" s="14">
        <f t="shared" si="1448"/>
        <v>0</v>
      </c>
      <c r="D15397" s="14">
        <f t="shared" si="1449"/>
        <v>0</v>
      </c>
      <c r="E15397" s="19" t="str">
        <f t="shared" si="1450"/>
        <v>962120 - Transport af bagage</v>
      </c>
      <c r="F15397" s="19" t="str">
        <f t="shared" si="1451"/>
        <v>3 år</v>
      </c>
      <c r="G15397" s="40" t="s">
        <v>516</v>
      </c>
      <c r="H15397" s="41" t="s">
        <v>505</v>
      </c>
      <c r="I15397" s="42" t="s">
        <v>11</v>
      </c>
      <c r="J15397" s="43" t="s">
        <v>14</v>
      </c>
      <c r="K15397" s="44">
        <v>54</v>
      </c>
      <c r="L15397" s="45">
        <v>32476.113942805656</v>
      </c>
      <c r="M15397" s="46">
        <v>34415.360861953399</v>
      </c>
      <c r="N15397" s="45"/>
      <c r="O15397" s="46"/>
    </row>
    <row r="15398" spans="1:15" x14ac:dyDescent="0.2">
      <c r="A15398" s="11" t="str">
        <f t="shared" si="1446"/>
        <v>9621206 - Alle regioner4 år</v>
      </c>
      <c r="B15398" s="12" t="str">
        <f t="shared" si="1447"/>
        <v>962120</v>
      </c>
      <c r="C15398" s="14">
        <f t="shared" si="1448"/>
        <v>0</v>
      </c>
      <c r="D15398" s="14">
        <f t="shared" si="1449"/>
        <v>0</v>
      </c>
      <c r="E15398" s="19" t="str">
        <f t="shared" si="1450"/>
        <v>962120 - Transport af bagage</v>
      </c>
      <c r="F15398" s="19" t="str">
        <f t="shared" si="1451"/>
        <v>4 år</v>
      </c>
      <c r="G15398" s="40" t="s">
        <v>516</v>
      </c>
      <c r="H15398" s="41" t="s">
        <v>505</v>
      </c>
      <c r="I15398" s="42" t="s">
        <v>11</v>
      </c>
      <c r="J15398" s="43" t="s">
        <v>24</v>
      </c>
      <c r="K15398" s="44">
        <v>54</v>
      </c>
      <c r="L15398" s="45">
        <v>33780.32479558597</v>
      </c>
      <c r="M15398" s="46">
        <v>35797.450086592718</v>
      </c>
      <c r="N15398" s="45"/>
      <c r="O15398" s="46"/>
    </row>
    <row r="15399" spans="1:15" x14ac:dyDescent="0.2">
      <c r="A15399" s="11" t="str">
        <f t="shared" si="1446"/>
        <v>9621206 - Alle regioner5-9 år</v>
      </c>
      <c r="B15399" s="12" t="str">
        <f t="shared" si="1447"/>
        <v>962120</v>
      </c>
      <c r="C15399" s="14">
        <f t="shared" si="1448"/>
        <v>0</v>
      </c>
      <c r="D15399" s="14">
        <f t="shared" si="1449"/>
        <v>0</v>
      </c>
      <c r="E15399" s="19" t="str">
        <f t="shared" si="1450"/>
        <v>962120 - Transport af bagage</v>
      </c>
      <c r="F15399" s="19" t="str">
        <f t="shared" si="1451"/>
        <v>5-9 år</v>
      </c>
      <c r="G15399" s="40" t="s">
        <v>516</v>
      </c>
      <c r="H15399" s="41" t="s">
        <v>505</v>
      </c>
      <c r="I15399" s="42" t="s">
        <v>11</v>
      </c>
      <c r="J15399" s="43" t="s">
        <v>15</v>
      </c>
      <c r="K15399" s="44">
        <v>244</v>
      </c>
      <c r="L15399" s="45">
        <v>35844.830481606703</v>
      </c>
      <c r="M15399" s="46">
        <v>37985.23364687604</v>
      </c>
      <c r="N15399" s="45"/>
      <c r="O15399" s="46"/>
    </row>
    <row r="15400" spans="1:15" x14ac:dyDescent="0.2">
      <c r="A15400" s="11" t="str">
        <f t="shared" si="1446"/>
        <v>9621206 - Alle regioner0-4 år</v>
      </c>
      <c r="B15400" s="12" t="str">
        <f t="shared" si="1447"/>
        <v>962120</v>
      </c>
      <c r="C15400" s="14">
        <f t="shared" si="1448"/>
        <v>0</v>
      </c>
      <c r="D15400" s="14">
        <f t="shared" si="1449"/>
        <v>0</v>
      </c>
      <c r="E15400" s="19" t="str">
        <f t="shared" si="1450"/>
        <v>962120 - Transport af bagage</v>
      </c>
      <c r="F15400" s="19" t="str">
        <f t="shared" si="1451"/>
        <v>0-4 år</v>
      </c>
      <c r="G15400" s="40" t="s">
        <v>516</v>
      </c>
      <c r="H15400" s="41" t="s">
        <v>505</v>
      </c>
      <c r="I15400" s="42" t="s">
        <v>11</v>
      </c>
      <c r="J15400" s="43" t="s">
        <v>16</v>
      </c>
      <c r="K15400" s="44">
        <v>245</v>
      </c>
      <c r="L15400" s="45">
        <v>33173.644521677801</v>
      </c>
      <c r="M15400" s="46">
        <v>35154.543099902468</v>
      </c>
      <c r="N15400" s="45"/>
      <c r="O15400" s="46"/>
    </row>
    <row r="15401" spans="1:15" x14ac:dyDescent="0.2">
      <c r="A15401" s="11" t="str">
        <f t="shared" si="1446"/>
        <v>9621206 - Alle regioner10-14 år</v>
      </c>
      <c r="B15401" s="12" t="str">
        <f t="shared" si="1447"/>
        <v>962120</v>
      </c>
      <c r="C15401" s="14">
        <f t="shared" si="1448"/>
        <v>0</v>
      </c>
      <c r="D15401" s="14">
        <f t="shared" si="1449"/>
        <v>0</v>
      </c>
      <c r="E15401" s="19" t="str">
        <f t="shared" si="1450"/>
        <v>962120 - Transport af bagage</v>
      </c>
      <c r="F15401" s="19" t="str">
        <f t="shared" si="1451"/>
        <v>10-14 år</v>
      </c>
      <c r="G15401" s="40" t="s">
        <v>516</v>
      </c>
      <c r="H15401" s="41" t="s">
        <v>505</v>
      </c>
      <c r="I15401" s="42" t="s">
        <v>11</v>
      </c>
      <c r="J15401" s="43" t="s">
        <v>17</v>
      </c>
      <c r="K15401" s="44">
        <v>122</v>
      </c>
      <c r="L15401" s="45">
        <v>37295.42091109063</v>
      </c>
      <c r="M15401" s="46">
        <v>39522.443215160747</v>
      </c>
      <c r="N15401" s="45"/>
      <c r="O15401" s="46"/>
    </row>
    <row r="15402" spans="1:15" x14ac:dyDescent="0.2">
      <c r="A15402" s="11" t="str">
        <f t="shared" si="1446"/>
        <v>9621206 - Alle regioner15-20 år</v>
      </c>
      <c r="B15402" s="12" t="str">
        <f t="shared" si="1447"/>
        <v>962120</v>
      </c>
      <c r="C15402" s="14">
        <f t="shared" si="1448"/>
        <v>0</v>
      </c>
      <c r="D15402" s="14">
        <f t="shared" si="1449"/>
        <v>0</v>
      </c>
      <c r="E15402" s="19" t="str">
        <f t="shared" si="1450"/>
        <v>962120 - Transport af bagage</v>
      </c>
      <c r="F15402" s="19" t="str">
        <f t="shared" si="1451"/>
        <v>15-20 år</v>
      </c>
      <c r="G15402" s="40" t="s">
        <v>516</v>
      </c>
      <c r="H15402" s="41" t="s">
        <v>505</v>
      </c>
      <c r="I15402" s="42" t="s">
        <v>11</v>
      </c>
      <c r="J15402" s="43" t="s">
        <v>18</v>
      </c>
      <c r="K15402" s="44">
        <v>81</v>
      </c>
      <c r="L15402" s="45">
        <v>36584.446684211223</v>
      </c>
      <c r="M15402" s="46">
        <v>38769.014568349899</v>
      </c>
      <c r="N15402" s="45"/>
      <c r="O15402" s="46"/>
    </row>
    <row r="15403" spans="1:15" x14ac:dyDescent="0.2">
      <c r="A15403" s="11" t="str">
        <f t="shared" si="1446"/>
        <v>9621206 - Alle regioner20-24 år</v>
      </c>
      <c r="B15403" s="12" t="str">
        <f t="shared" si="1447"/>
        <v>962120</v>
      </c>
      <c r="C15403" s="14">
        <f t="shared" si="1448"/>
        <v>0</v>
      </c>
      <c r="D15403" s="14">
        <f t="shared" si="1449"/>
        <v>0</v>
      </c>
      <c r="E15403" s="19" t="str">
        <f t="shared" si="1450"/>
        <v>962120 - Transport af bagage</v>
      </c>
      <c r="F15403" s="19" t="str">
        <f t="shared" si="1451"/>
        <v>20-24 år</v>
      </c>
      <c r="G15403" s="40" t="s">
        <v>516</v>
      </c>
      <c r="H15403" s="41" t="s">
        <v>505</v>
      </c>
      <c r="I15403" s="42" t="s">
        <v>11</v>
      </c>
      <c r="J15403" s="43" t="s">
        <v>19</v>
      </c>
      <c r="K15403" s="44">
        <v>66</v>
      </c>
      <c r="L15403" s="45">
        <v>38231.69394083431</v>
      </c>
      <c r="M15403" s="46">
        <v>40514.623937296725</v>
      </c>
      <c r="N15403" s="45"/>
      <c r="O15403" s="46"/>
    </row>
    <row r="15404" spans="1:15" x14ac:dyDescent="0.2">
      <c r="A15404" s="11" t="str">
        <f t="shared" si="1446"/>
        <v>9621206 - Alle regioner25 år og derover</v>
      </c>
      <c r="B15404" s="12" t="str">
        <f t="shared" si="1447"/>
        <v>962120</v>
      </c>
      <c r="C15404" s="14">
        <f t="shared" si="1448"/>
        <v>0</v>
      </c>
      <c r="D15404" s="14">
        <f t="shared" si="1449"/>
        <v>0</v>
      </c>
      <c r="E15404" s="19" t="str">
        <f t="shared" si="1450"/>
        <v>962120 - Transport af bagage</v>
      </c>
      <c r="F15404" s="19" t="str">
        <f t="shared" si="1451"/>
        <v>25 år og derover</v>
      </c>
      <c r="G15404" s="40" t="s">
        <v>516</v>
      </c>
      <c r="H15404" s="41" t="s">
        <v>505</v>
      </c>
      <c r="I15404" s="42" t="s">
        <v>11</v>
      </c>
      <c r="J15404" s="43" t="s">
        <v>9</v>
      </c>
      <c r="K15404" s="44">
        <v>278</v>
      </c>
      <c r="L15404" s="45">
        <v>39060.207662562338</v>
      </c>
      <c r="M15404" s="46">
        <v>41392.610717444317</v>
      </c>
      <c r="N15404" s="45"/>
      <c r="O15404" s="46"/>
    </row>
    <row r="15405" spans="1:15" x14ac:dyDescent="0.2">
      <c r="A15405" s="11" t="str">
        <f t="shared" si="1446"/>
        <v>9621206 - Alle regionerAlle uanset erf.</v>
      </c>
      <c r="B15405" s="12" t="str">
        <f t="shared" si="1447"/>
        <v>962120</v>
      </c>
      <c r="C15405" s="14">
        <f t="shared" si="1448"/>
        <v>0</v>
      </c>
      <c r="D15405" s="14">
        <f t="shared" si="1449"/>
        <v>0</v>
      </c>
      <c r="E15405" s="19" t="str">
        <f t="shared" si="1450"/>
        <v>962120 - Transport af bagage</v>
      </c>
      <c r="F15405" s="19" t="str">
        <f t="shared" si="1451"/>
        <v>Alle uanset erf.</v>
      </c>
      <c r="G15405" s="40" t="s">
        <v>516</v>
      </c>
      <c r="H15405" s="41" t="s">
        <v>505</v>
      </c>
      <c r="I15405" s="42" t="s">
        <v>11</v>
      </c>
      <c r="J15405" s="43" t="s">
        <v>10</v>
      </c>
      <c r="K15405" s="44">
        <v>1036</v>
      </c>
      <c r="L15405" s="45">
        <v>36789.770654532585</v>
      </c>
      <c r="M15405" s="46">
        <v>38986.599053509155</v>
      </c>
      <c r="N15405" s="45"/>
      <c r="O15405" s="46"/>
    </row>
    <row r="15406" spans="1:15" x14ac:dyDescent="0.2">
      <c r="A15406" s="11" t="str">
        <f t="shared" si="1446"/>
        <v>9622001 - Region HovedstadenUnder 1 år</v>
      </c>
      <c r="B15406" s="12" t="str">
        <f t="shared" si="1447"/>
        <v>962200</v>
      </c>
      <c r="C15406" s="14">
        <f t="shared" si="1448"/>
        <v>0</v>
      </c>
      <c r="D15406" s="14">
        <f t="shared" si="1449"/>
        <v>0</v>
      </c>
      <c r="E15406" s="19" t="str">
        <f t="shared" si="1450"/>
        <v>962200 - Forefaldende arbejde</v>
      </c>
      <c r="F15406" s="19" t="str">
        <f t="shared" si="1451"/>
        <v>Under 1 år</v>
      </c>
      <c r="G15406" s="40" t="s">
        <v>516</v>
      </c>
      <c r="H15406" s="41" t="s">
        <v>506</v>
      </c>
      <c r="I15406" s="42" t="s">
        <v>8</v>
      </c>
      <c r="J15406" s="43" t="s">
        <v>13</v>
      </c>
      <c r="K15406" s="44">
        <v>42</v>
      </c>
      <c r="L15406" s="45">
        <v>22673.723632729398</v>
      </c>
      <c r="M15406" s="46">
        <v>24037.855414147041</v>
      </c>
      <c r="N15406" s="45"/>
      <c r="O15406" s="46"/>
    </row>
    <row r="15407" spans="1:15" x14ac:dyDescent="0.2">
      <c r="A15407" s="11" t="str">
        <f t="shared" si="1446"/>
        <v>9622001 - Region Hovedstaden1 år</v>
      </c>
      <c r="B15407" s="12" t="str">
        <f t="shared" si="1447"/>
        <v>962200</v>
      </c>
      <c r="C15407" s="14">
        <f t="shared" si="1448"/>
        <v>0</v>
      </c>
      <c r="D15407" s="14">
        <f t="shared" si="1449"/>
        <v>0</v>
      </c>
      <c r="E15407" s="19" t="str">
        <f t="shared" si="1450"/>
        <v>962200 - Forefaldende arbejde</v>
      </c>
      <c r="F15407" s="19" t="str">
        <f t="shared" si="1451"/>
        <v>1 år</v>
      </c>
      <c r="G15407" s="40" t="s">
        <v>516</v>
      </c>
      <c r="H15407" s="41" t="s">
        <v>506</v>
      </c>
      <c r="I15407" s="42" t="s">
        <v>8</v>
      </c>
      <c r="J15407" s="43" t="s">
        <v>22</v>
      </c>
      <c r="K15407" s="44">
        <v>39</v>
      </c>
      <c r="L15407" s="45">
        <v>22398.843394362852</v>
      </c>
      <c r="M15407" s="46">
        <v>23746.43740389471</v>
      </c>
      <c r="N15407" s="45"/>
      <c r="O15407" s="46"/>
    </row>
    <row r="15408" spans="1:15" x14ac:dyDescent="0.2">
      <c r="A15408" s="11" t="str">
        <f t="shared" si="1446"/>
        <v>9622001 - Region Hovedstaden2 år</v>
      </c>
      <c r="B15408" s="12" t="str">
        <f t="shared" si="1447"/>
        <v>962200</v>
      </c>
      <c r="C15408" s="14">
        <f t="shared" si="1448"/>
        <v>0</v>
      </c>
      <c r="D15408" s="14">
        <f t="shared" si="1449"/>
        <v>0</v>
      </c>
      <c r="E15408" s="19" t="str">
        <f t="shared" si="1450"/>
        <v>962200 - Forefaldende arbejde</v>
      </c>
      <c r="F15408" s="19" t="str">
        <f t="shared" si="1451"/>
        <v>2 år</v>
      </c>
      <c r="G15408" s="40" t="s">
        <v>516</v>
      </c>
      <c r="H15408" s="41" t="s">
        <v>506</v>
      </c>
      <c r="I15408" s="42" t="s">
        <v>8</v>
      </c>
      <c r="J15408" s="43" t="s">
        <v>23</v>
      </c>
      <c r="K15408" s="44">
        <v>30</v>
      </c>
      <c r="L15408" s="45">
        <v>22559.276662013966</v>
      </c>
      <c r="M15408" s="46">
        <v>23897.316110699383</v>
      </c>
      <c r="N15408" s="45"/>
      <c r="O15408" s="46"/>
    </row>
    <row r="15409" spans="1:15" x14ac:dyDescent="0.2">
      <c r="A15409" s="11" t="str">
        <f t="shared" si="1446"/>
        <v>9622001 - Region Hovedstaden3 år</v>
      </c>
      <c r="B15409" s="12" t="str">
        <f t="shared" si="1447"/>
        <v>962200</v>
      </c>
      <c r="C15409" s="14">
        <f t="shared" si="1448"/>
        <v>0</v>
      </c>
      <c r="D15409" s="14">
        <f t="shared" si="1449"/>
        <v>0</v>
      </c>
      <c r="E15409" s="19" t="str">
        <f t="shared" si="1450"/>
        <v>962200 - Forefaldende arbejde</v>
      </c>
      <c r="F15409" s="19" t="str">
        <f t="shared" si="1451"/>
        <v>3 år</v>
      </c>
      <c r="G15409" s="40" t="s">
        <v>516</v>
      </c>
      <c r="H15409" s="41" t="s">
        <v>506</v>
      </c>
      <c r="I15409" s="42" t="s">
        <v>8</v>
      </c>
      <c r="J15409" s="43" t="s">
        <v>14</v>
      </c>
      <c r="K15409" s="44">
        <v>27</v>
      </c>
      <c r="L15409" s="45">
        <v>22049.924072442569</v>
      </c>
      <c r="M15409" s="46">
        <v>23357.229554704769</v>
      </c>
      <c r="N15409" s="45"/>
      <c r="O15409" s="46"/>
    </row>
    <row r="15410" spans="1:15" x14ac:dyDescent="0.2">
      <c r="A15410" s="11" t="str">
        <f t="shared" si="1446"/>
        <v>9622001 - Region Hovedstaden4 år</v>
      </c>
      <c r="B15410" s="12" t="str">
        <f t="shared" si="1447"/>
        <v>962200</v>
      </c>
      <c r="C15410" s="14">
        <f t="shared" si="1448"/>
        <v>0</v>
      </c>
      <c r="D15410" s="14">
        <f t="shared" si="1449"/>
        <v>0</v>
      </c>
      <c r="E15410" s="19" t="str">
        <f t="shared" si="1450"/>
        <v>962200 - Forefaldende arbejde</v>
      </c>
      <c r="F15410" s="19" t="str">
        <f t="shared" si="1451"/>
        <v>4 år</v>
      </c>
      <c r="G15410" s="40" t="s">
        <v>516</v>
      </c>
      <c r="H15410" s="41" t="s">
        <v>506</v>
      </c>
      <c r="I15410" s="42" t="s">
        <v>8</v>
      </c>
      <c r="J15410" s="43" t="s">
        <v>24</v>
      </c>
      <c r="K15410" s="44">
        <v>19</v>
      </c>
      <c r="L15410" s="45">
        <v>21972.140982565285</v>
      </c>
      <c r="M15410" s="46">
        <v>23260.785695434974</v>
      </c>
      <c r="N15410" s="45"/>
      <c r="O15410" s="46"/>
    </row>
    <row r="15411" spans="1:15" x14ac:dyDescent="0.2">
      <c r="A15411" s="11" t="str">
        <f t="shared" si="1446"/>
        <v>9622001 - Region Hovedstaden5-9 år</v>
      </c>
      <c r="B15411" s="12" t="str">
        <f t="shared" si="1447"/>
        <v>962200</v>
      </c>
      <c r="C15411" s="14">
        <f t="shared" si="1448"/>
        <v>0</v>
      </c>
      <c r="D15411" s="14">
        <f t="shared" si="1449"/>
        <v>0</v>
      </c>
      <c r="E15411" s="19" t="str">
        <f t="shared" si="1450"/>
        <v>962200 - Forefaldende arbejde</v>
      </c>
      <c r="F15411" s="19" t="str">
        <f t="shared" si="1451"/>
        <v>5-9 år</v>
      </c>
      <c r="G15411" s="40" t="s">
        <v>516</v>
      </c>
      <c r="H15411" s="41" t="s">
        <v>506</v>
      </c>
      <c r="I15411" s="42" t="s">
        <v>8</v>
      </c>
      <c r="J15411" s="43" t="s">
        <v>15</v>
      </c>
      <c r="K15411" s="44">
        <v>74</v>
      </c>
      <c r="L15411" s="45">
        <v>23634.103662573547</v>
      </c>
      <c r="M15411" s="46">
        <v>24859.537943283292</v>
      </c>
      <c r="N15411" s="45"/>
      <c r="O15411" s="46"/>
    </row>
    <row r="15412" spans="1:15" x14ac:dyDescent="0.2">
      <c r="A15412" s="11" t="str">
        <f t="shared" si="1446"/>
        <v>9622001 - Region Hovedstaden0-4 år</v>
      </c>
      <c r="B15412" s="12" t="str">
        <f t="shared" si="1447"/>
        <v>962200</v>
      </c>
      <c r="C15412" s="14">
        <f t="shared" si="1448"/>
        <v>0</v>
      </c>
      <c r="D15412" s="14">
        <f t="shared" si="1449"/>
        <v>0</v>
      </c>
      <c r="E15412" s="19" t="str">
        <f t="shared" si="1450"/>
        <v>962200 - Forefaldende arbejde</v>
      </c>
      <c r="F15412" s="19" t="str">
        <f t="shared" si="1451"/>
        <v>0-4 år</v>
      </c>
      <c r="G15412" s="40" t="s">
        <v>516</v>
      </c>
      <c r="H15412" s="41" t="s">
        <v>506</v>
      </c>
      <c r="I15412" s="42" t="s">
        <v>8</v>
      </c>
      <c r="J15412" s="43" t="s">
        <v>16</v>
      </c>
      <c r="K15412" s="44">
        <v>157</v>
      </c>
      <c r="L15412" s="45">
        <v>22398.843394362852</v>
      </c>
      <c r="M15412" s="46">
        <v>23746.43740389471</v>
      </c>
      <c r="N15412" s="45"/>
      <c r="O15412" s="46"/>
    </row>
    <row r="15413" spans="1:15" x14ac:dyDescent="0.2">
      <c r="A15413" s="11" t="str">
        <f t="shared" si="1446"/>
        <v>9622001 - Region Hovedstaden10-14 år</v>
      </c>
      <c r="B15413" s="12" t="str">
        <f t="shared" si="1447"/>
        <v>962200</v>
      </c>
      <c r="C15413" s="14">
        <f t="shared" si="1448"/>
        <v>0</v>
      </c>
      <c r="D15413" s="14">
        <f t="shared" si="1449"/>
        <v>0</v>
      </c>
      <c r="E15413" s="19" t="str">
        <f t="shared" si="1450"/>
        <v>962200 - Forefaldende arbejde</v>
      </c>
      <c r="F15413" s="19" t="str">
        <f t="shared" si="1451"/>
        <v>10-14 år</v>
      </c>
      <c r="G15413" s="40" t="s">
        <v>516</v>
      </c>
      <c r="H15413" s="41" t="s">
        <v>506</v>
      </c>
      <c r="I15413" s="42" t="s">
        <v>8</v>
      </c>
      <c r="J15413" s="43" t="s">
        <v>17</v>
      </c>
      <c r="K15413" s="44">
        <v>32</v>
      </c>
      <c r="L15413" s="45">
        <v>24541.93164394459</v>
      </c>
      <c r="M15413" s="46">
        <v>25996.061483074485</v>
      </c>
      <c r="N15413" s="45"/>
      <c r="O15413" s="46"/>
    </row>
    <row r="15414" spans="1:15" x14ac:dyDescent="0.2">
      <c r="A15414" s="11" t="str">
        <f t="shared" si="1446"/>
        <v>9622001 - Region Hovedstaden15-20 år</v>
      </c>
      <c r="B15414" s="12" t="str">
        <f t="shared" si="1447"/>
        <v>962200</v>
      </c>
      <c r="C15414" s="14">
        <f t="shared" si="1448"/>
        <v>0</v>
      </c>
      <c r="D15414" s="14">
        <f t="shared" si="1449"/>
        <v>0</v>
      </c>
      <c r="E15414" s="19" t="str">
        <f t="shared" si="1450"/>
        <v>962200 - Forefaldende arbejde</v>
      </c>
      <c r="F15414" s="19" t="str">
        <f t="shared" si="1451"/>
        <v>15-20 år</v>
      </c>
      <c r="G15414" s="40" t="s">
        <v>516</v>
      </c>
      <c r="H15414" s="41" t="s">
        <v>506</v>
      </c>
      <c r="I15414" s="42" t="s">
        <v>8</v>
      </c>
      <c r="J15414" s="43" t="s">
        <v>18</v>
      </c>
      <c r="K15414" s="44">
        <v>28</v>
      </c>
      <c r="L15414" s="45">
        <v>25963.578664924054</v>
      </c>
      <c r="M15414" s="46">
        <v>27502.918601709658</v>
      </c>
      <c r="N15414" s="45"/>
      <c r="O15414" s="46"/>
    </row>
    <row r="15415" spans="1:15" x14ac:dyDescent="0.2">
      <c r="A15415" s="11" t="str">
        <f t="shared" si="1446"/>
        <v>9622001 - Region Hovedstaden20-24 år</v>
      </c>
      <c r="B15415" s="12" t="str">
        <f t="shared" si="1447"/>
        <v>962200</v>
      </c>
      <c r="C15415" s="14">
        <f t="shared" si="1448"/>
        <v>0</v>
      </c>
      <c r="D15415" s="14">
        <f t="shared" si="1449"/>
        <v>0</v>
      </c>
      <c r="E15415" s="19" t="str">
        <f t="shared" si="1450"/>
        <v>962200 - Forefaldende arbejde</v>
      </c>
      <c r="F15415" s="19" t="str">
        <f t="shared" si="1451"/>
        <v>20-24 år</v>
      </c>
      <c r="G15415" s="40" t="s">
        <v>516</v>
      </c>
      <c r="H15415" s="41" t="s">
        <v>506</v>
      </c>
      <c r="I15415" s="42" t="s">
        <v>8</v>
      </c>
      <c r="J15415" s="43" t="s">
        <v>19</v>
      </c>
      <c r="K15415" s="44">
        <v>30</v>
      </c>
      <c r="L15415" s="45">
        <v>27337.255048358242</v>
      </c>
      <c r="M15415" s="46">
        <v>28961.469609962493</v>
      </c>
      <c r="N15415" s="45"/>
      <c r="O15415" s="46"/>
    </row>
    <row r="15416" spans="1:15" x14ac:dyDescent="0.2">
      <c r="A15416" s="11" t="str">
        <f t="shared" si="1446"/>
        <v>9622001 - Region Hovedstaden25 år og derover</v>
      </c>
      <c r="B15416" s="12" t="str">
        <f t="shared" si="1447"/>
        <v>962200</v>
      </c>
      <c r="C15416" s="14">
        <f t="shared" si="1448"/>
        <v>0</v>
      </c>
      <c r="D15416" s="14">
        <f t="shared" si="1449"/>
        <v>0</v>
      </c>
      <c r="E15416" s="19" t="str">
        <f t="shared" si="1450"/>
        <v>962200 - Forefaldende arbejde</v>
      </c>
      <c r="F15416" s="19" t="str">
        <f t="shared" si="1451"/>
        <v>25 år og derover</v>
      </c>
      <c r="G15416" s="40" t="s">
        <v>516</v>
      </c>
      <c r="H15416" s="41" t="s">
        <v>506</v>
      </c>
      <c r="I15416" s="42" t="s">
        <v>8</v>
      </c>
      <c r="J15416" s="43" t="s">
        <v>9</v>
      </c>
      <c r="K15416" s="44">
        <v>141</v>
      </c>
      <c r="L15416" s="45">
        <v>27293.252019973421</v>
      </c>
      <c r="M15416" s="46">
        <v>28911.426208567016</v>
      </c>
      <c r="N15416" s="45"/>
      <c r="O15416" s="46"/>
    </row>
    <row r="15417" spans="1:15" x14ac:dyDescent="0.2">
      <c r="A15417" s="11" t="str">
        <f t="shared" si="1446"/>
        <v>9622001 - Region HovedstadenAlle uanset erf.</v>
      </c>
      <c r="B15417" s="12" t="str">
        <f t="shared" si="1447"/>
        <v>962200</v>
      </c>
      <c r="C15417" s="14">
        <f t="shared" si="1448"/>
        <v>0</v>
      </c>
      <c r="D15417" s="14">
        <f t="shared" si="1449"/>
        <v>0</v>
      </c>
      <c r="E15417" s="19" t="str">
        <f t="shared" si="1450"/>
        <v>962200 - Forefaldende arbejde</v>
      </c>
      <c r="F15417" s="19" t="str">
        <f t="shared" si="1451"/>
        <v>Alle uanset erf.</v>
      </c>
      <c r="G15417" s="40" t="s">
        <v>516</v>
      </c>
      <c r="H15417" s="41" t="s">
        <v>506</v>
      </c>
      <c r="I15417" s="42" t="s">
        <v>8</v>
      </c>
      <c r="J15417" s="43" t="s">
        <v>10</v>
      </c>
      <c r="K15417" s="44">
        <v>462</v>
      </c>
      <c r="L15417" s="45">
        <v>24561.98512317874</v>
      </c>
      <c r="M15417" s="46">
        <v>26039.721425515516</v>
      </c>
      <c r="N15417" s="45"/>
      <c r="O15417" s="46"/>
    </row>
    <row r="15418" spans="1:15" x14ac:dyDescent="0.2">
      <c r="A15418" s="11" t="str">
        <f t="shared" si="1446"/>
        <v>9622002 - Region Sjælland5-9 år</v>
      </c>
      <c r="B15418" s="12" t="str">
        <f t="shared" si="1447"/>
        <v>962200</v>
      </c>
      <c r="C15418" s="14">
        <f t="shared" si="1448"/>
        <v>0</v>
      </c>
      <c r="D15418" s="14">
        <f t="shared" si="1449"/>
        <v>0</v>
      </c>
      <c r="E15418" s="19" t="str">
        <f t="shared" si="1450"/>
        <v>962200 - Forefaldende arbejde</v>
      </c>
      <c r="F15418" s="19" t="str">
        <f t="shared" si="1451"/>
        <v>5-9 år</v>
      </c>
      <c r="G15418" s="40" t="s">
        <v>516</v>
      </c>
      <c r="H15418" s="41" t="s">
        <v>506</v>
      </c>
      <c r="I15418" s="42" t="s">
        <v>20</v>
      </c>
      <c r="J15418" s="43" t="s">
        <v>15</v>
      </c>
      <c r="K15418" s="44">
        <v>15</v>
      </c>
      <c r="L15418" s="45">
        <v>27980.929114220147</v>
      </c>
      <c r="M15418" s="46">
        <v>29639.874601271793</v>
      </c>
      <c r="N15418" s="45"/>
      <c r="O15418" s="46"/>
    </row>
    <row r="15419" spans="1:15" x14ac:dyDescent="0.2">
      <c r="A15419" s="11" t="str">
        <f t="shared" si="1446"/>
        <v>9622002 - Region Sjælland0-4 år</v>
      </c>
      <c r="B15419" s="12" t="str">
        <f t="shared" si="1447"/>
        <v>962200</v>
      </c>
      <c r="C15419" s="14">
        <f t="shared" si="1448"/>
        <v>0</v>
      </c>
      <c r="D15419" s="14">
        <f t="shared" si="1449"/>
        <v>0</v>
      </c>
      <c r="E15419" s="19" t="str">
        <f t="shared" si="1450"/>
        <v>962200 - Forefaldende arbejde</v>
      </c>
      <c r="F15419" s="19" t="str">
        <f t="shared" si="1451"/>
        <v>0-4 år</v>
      </c>
      <c r="G15419" s="40" t="s">
        <v>516</v>
      </c>
      <c r="H15419" s="41" t="s">
        <v>506</v>
      </c>
      <c r="I15419" s="42" t="s">
        <v>20</v>
      </c>
      <c r="J15419" s="43" t="s">
        <v>16</v>
      </c>
      <c r="K15419" s="44">
        <v>21</v>
      </c>
      <c r="L15419" s="45">
        <v>23523.64137980964</v>
      </c>
      <c r="M15419" s="46">
        <v>24745.921644933962</v>
      </c>
      <c r="N15419" s="45"/>
      <c r="O15419" s="46"/>
    </row>
    <row r="15420" spans="1:15" x14ac:dyDescent="0.2">
      <c r="A15420" s="11" t="str">
        <f t="shared" si="1446"/>
        <v>9622002 - Region Sjælland25 år og derover</v>
      </c>
      <c r="B15420" s="12" t="str">
        <f t="shared" si="1447"/>
        <v>962200</v>
      </c>
      <c r="C15420" s="14">
        <f t="shared" si="1448"/>
        <v>0</v>
      </c>
      <c r="D15420" s="14">
        <f t="shared" si="1449"/>
        <v>0</v>
      </c>
      <c r="E15420" s="19" t="str">
        <f t="shared" si="1450"/>
        <v>962200 - Forefaldende arbejde</v>
      </c>
      <c r="F15420" s="19" t="str">
        <f t="shared" si="1451"/>
        <v>25 år og derover</v>
      </c>
      <c r="G15420" s="40" t="s">
        <v>516</v>
      </c>
      <c r="H15420" s="41" t="s">
        <v>506</v>
      </c>
      <c r="I15420" s="42" t="s">
        <v>20</v>
      </c>
      <c r="J15420" s="43" t="s">
        <v>9</v>
      </c>
      <c r="K15420" s="44">
        <v>52</v>
      </c>
      <c r="L15420" s="45">
        <v>25905.005675961049</v>
      </c>
      <c r="M15420" s="46">
        <v>27381.170574198957</v>
      </c>
      <c r="N15420" s="45"/>
      <c r="O15420" s="46"/>
    </row>
    <row r="15421" spans="1:15" x14ac:dyDescent="0.2">
      <c r="A15421" s="11" t="str">
        <f t="shared" si="1446"/>
        <v>9622002 - Region SjællandAlle uanset erf.</v>
      </c>
      <c r="B15421" s="12" t="str">
        <f t="shared" si="1447"/>
        <v>962200</v>
      </c>
      <c r="C15421" s="14">
        <f t="shared" si="1448"/>
        <v>0</v>
      </c>
      <c r="D15421" s="14">
        <f t="shared" si="1449"/>
        <v>0</v>
      </c>
      <c r="E15421" s="19" t="str">
        <f t="shared" si="1450"/>
        <v>962200 - Forefaldende arbejde</v>
      </c>
      <c r="F15421" s="19" t="str">
        <f t="shared" si="1451"/>
        <v>Alle uanset erf.</v>
      </c>
      <c r="G15421" s="40" t="s">
        <v>516</v>
      </c>
      <c r="H15421" s="41" t="s">
        <v>506</v>
      </c>
      <c r="I15421" s="42" t="s">
        <v>20</v>
      </c>
      <c r="J15421" s="43" t="s">
        <v>10</v>
      </c>
      <c r="K15421" s="44">
        <v>108</v>
      </c>
      <c r="L15421" s="45">
        <v>25761.042719744837</v>
      </c>
      <c r="M15421" s="46">
        <v>27287.456690558385</v>
      </c>
      <c r="N15421" s="45"/>
      <c r="O15421" s="46"/>
    </row>
    <row r="15422" spans="1:15" x14ac:dyDescent="0.2">
      <c r="A15422" s="11" t="str">
        <f t="shared" si="1446"/>
        <v>9622003 - Region SyddanmarkUnder 1 år</v>
      </c>
      <c r="B15422" s="12" t="str">
        <f t="shared" si="1447"/>
        <v>962200</v>
      </c>
      <c r="C15422" s="14">
        <f t="shared" si="1448"/>
        <v>0</v>
      </c>
      <c r="D15422" s="14">
        <f t="shared" si="1449"/>
        <v>0</v>
      </c>
      <c r="E15422" s="19" t="str">
        <f t="shared" si="1450"/>
        <v>962200 - Forefaldende arbejde</v>
      </c>
      <c r="F15422" s="19" t="str">
        <f t="shared" si="1451"/>
        <v>Under 1 år</v>
      </c>
      <c r="G15422" s="40" t="s">
        <v>516</v>
      </c>
      <c r="H15422" s="41" t="s">
        <v>506</v>
      </c>
      <c r="I15422" s="42" t="s">
        <v>544</v>
      </c>
      <c r="J15422" s="43" t="s">
        <v>13</v>
      </c>
      <c r="K15422" s="44">
        <v>50</v>
      </c>
      <c r="L15422" s="45">
        <v>21700.431918074755</v>
      </c>
      <c r="M15422" s="46">
        <v>22987.01655758432</v>
      </c>
      <c r="N15422" s="45"/>
      <c r="O15422" s="46"/>
    </row>
    <row r="15423" spans="1:15" x14ac:dyDescent="0.2">
      <c r="A15423" s="11" t="str">
        <f t="shared" si="1446"/>
        <v>9622003 - Region Syddanmark1 år</v>
      </c>
      <c r="B15423" s="12" t="str">
        <f t="shared" si="1447"/>
        <v>962200</v>
      </c>
      <c r="C15423" s="14">
        <f t="shared" si="1448"/>
        <v>0</v>
      </c>
      <c r="D15423" s="14">
        <f t="shared" si="1449"/>
        <v>0</v>
      </c>
      <c r="E15423" s="19" t="str">
        <f t="shared" si="1450"/>
        <v>962200 - Forefaldende arbejde</v>
      </c>
      <c r="F15423" s="19" t="str">
        <f t="shared" si="1451"/>
        <v>1 år</v>
      </c>
      <c r="G15423" s="40" t="s">
        <v>516</v>
      </c>
      <c r="H15423" s="41" t="s">
        <v>506</v>
      </c>
      <c r="I15423" s="42" t="s">
        <v>544</v>
      </c>
      <c r="J15423" s="43" t="s">
        <v>22</v>
      </c>
      <c r="K15423" s="44">
        <v>58</v>
      </c>
      <c r="L15423" s="45">
        <v>21990.784699456555</v>
      </c>
      <c r="M15423" s="46">
        <v>23294.58390086862</v>
      </c>
      <c r="N15423" s="45"/>
      <c r="O15423" s="46"/>
    </row>
    <row r="15424" spans="1:15" x14ac:dyDescent="0.2">
      <c r="A15424" s="11" t="str">
        <f t="shared" si="1446"/>
        <v>9622003 - Region Syddanmark2 år</v>
      </c>
      <c r="B15424" s="12" t="str">
        <f t="shared" si="1447"/>
        <v>962200</v>
      </c>
      <c r="C15424" s="14">
        <f t="shared" si="1448"/>
        <v>0</v>
      </c>
      <c r="D15424" s="14">
        <f t="shared" si="1449"/>
        <v>0</v>
      </c>
      <c r="E15424" s="19" t="str">
        <f t="shared" si="1450"/>
        <v>962200 - Forefaldende arbejde</v>
      </c>
      <c r="F15424" s="19" t="str">
        <f t="shared" si="1451"/>
        <v>2 år</v>
      </c>
      <c r="G15424" s="40" t="s">
        <v>516</v>
      </c>
      <c r="H15424" s="41" t="s">
        <v>506</v>
      </c>
      <c r="I15424" s="42" t="s">
        <v>544</v>
      </c>
      <c r="J15424" s="43" t="s">
        <v>23</v>
      </c>
      <c r="K15424" s="44">
        <v>51</v>
      </c>
      <c r="L15424" s="45">
        <v>21998.948690879653</v>
      </c>
      <c r="M15424" s="46">
        <v>23303.231922563635</v>
      </c>
      <c r="N15424" s="45"/>
      <c r="O15424" s="46"/>
    </row>
    <row r="15425" spans="1:15" x14ac:dyDescent="0.2">
      <c r="A15425" s="11" t="str">
        <f t="shared" si="1446"/>
        <v>9622003 - Region Syddanmark3 år</v>
      </c>
      <c r="B15425" s="12" t="str">
        <f t="shared" si="1447"/>
        <v>962200</v>
      </c>
      <c r="C15425" s="14">
        <f t="shared" si="1448"/>
        <v>0</v>
      </c>
      <c r="D15425" s="14">
        <f t="shared" si="1449"/>
        <v>0</v>
      </c>
      <c r="E15425" s="19" t="str">
        <f t="shared" si="1450"/>
        <v>962200 - Forefaldende arbejde</v>
      </c>
      <c r="F15425" s="19" t="str">
        <f t="shared" si="1451"/>
        <v>3 år</v>
      </c>
      <c r="G15425" s="40" t="s">
        <v>516</v>
      </c>
      <c r="H15425" s="41" t="s">
        <v>506</v>
      </c>
      <c r="I15425" s="42" t="s">
        <v>544</v>
      </c>
      <c r="J15425" s="43" t="s">
        <v>14</v>
      </c>
      <c r="K15425" s="44">
        <v>43</v>
      </c>
      <c r="L15425" s="45">
        <v>21835.061426855907</v>
      </c>
      <c r="M15425" s="46">
        <v>23079.305556055366</v>
      </c>
      <c r="N15425" s="45"/>
      <c r="O15425" s="46"/>
    </row>
    <row r="15426" spans="1:15" x14ac:dyDescent="0.2">
      <c r="A15426" s="11" t="str">
        <f t="shared" si="1446"/>
        <v>9622003 - Region Syddanmark4 år</v>
      </c>
      <c r="B15426" s="12" t="str">
        <f t="shared" si="1447"/>
        <v>962200</v>
      </c>
      <c r="C15426" s="14">
        <f t="shared" si="1448"/>
        <v>0</v>
      </c>
      <c r="D15426" s="14">
        <f t="shared" si="1449"/>
        <v>0</v>
      </c>
      <c r="E15426" s="19" t="str">
        <f t="shared" si="1450"/>
        <v>962200 - Forefaldende arbejde</v>
      </c>
      <c r="F15426" s="19" t="str">
        <f t="shared" si="1451"/>
        <v>4 år</v>
      </c>
      <c r="G15426" s="40" t="s">
        <v>516</v>
      </c>
      <c r="H15426" s="41" t="s">
        <v>506</v>
      </c>
      <c r="I15426" s="42" t="s">
        <v>544</v>
      </c>
      <c r="J15426" s="43" t="s">
        <v>24</v>
      </c>
      <c r="K15426" s="44">
        <v>28</v>
      </c>
      <c r="L15426" s="45">
        <v>21651.880279668905</v>
      </c>
      <c r="M15426" s="46">
        <v>22815.298441796684</v>
      </c>
      <c r="N15426" s="45"/>
      <c r="O15426" s="46"/>
    </row>
    <row r="15427" spans="1:15" x14ac:dyDescent="0.2">
      <c r="A15427" s="11" t="str">
        <f t="shared" si="1446"/>
        <v>9622003 - Region Syddanmark5-9 år</v>
      </c>
      <c r="B15427" s="12" t="str">
        <f t="shared" si="1447"/>
        <v>962200</v>
      </c>
      <c r="C15427" s="14">
        <f t="shared" si="1448"/>
        <v>0</v>
      </c>
      <c r="D15427" s="14">
        <f t="shared" si="1449"/>
        <v>0</v>
      </c>
      <c r="E15427" s="19" t="str">
        <f t="shared" si="1450"/>
        <v>962200 - Forefaldende arbejde</v>
      </c>
      <c r="F15427" s="19" t="str">
        <f t="shared" si="1451"/>
        <v>5-9 år</v>
      </c>
      <c r="G15427" s="40" t="s">
        <v>516</v>
      </c>
      <c r="H15427" s="41" t="s">
        <v>506</v>
      </c>
      <c r="I15427" s="42" t="s">
        <v>544</v>
      </c>
      <c r="J15427" s="43" t="s">
        <v>15</v>
      </c>
      <c r="K15427" s="44">
        <v>126</v>
      </c>
      <c r="L15427" s="45">
        <v>23594.180726899725</v>
      </c>
      <c r="M15427" s="46">
        <v>24993.042768892432</v>
      </c>
      <c r="N15427" s="45"/>
      <c r="O15427" s="46"/>
    </row>
    <row r="15428" spans="1:15" x14ac:dyDescent="0.2">
      <c r="A15428" s="11" t="str">
        <f t="shared" si="1446"/>
        <v>9622003 - Region Syddanmark0-4 år</v>
      </c>
      <c r="B15428" s="12" t="str">
        <f t="shared" si="1447"/>
        <v>962200</v>
      </c>
      <c r="C15428" s="14">
        <f t="shared" si="1448"/>
        <v>0</v>
      </c>
      <c r="D15428" s="14">
        <f t="shared" si="1449"/>
        <v>0</v>
      </c>
      <c r="E15428" s="19" t="str">
        <f t="shared" si="1450"/>
        <v>962200 - Forefaldende arbejde</v>
      </c>
      <c r="F15428" s="19" t="str">
        <f t="shared" si="1451"/>
        <v>0-4 år</v>
      </c>
      <c r="G15428" s="40" t="s">
        <v>516</v>
      </c>
      <c r="H15428" s="41" t="s">
        <v>506</v>
      </c>
      <c r="I15428" s="42" t="s">
        <v>544</v>
      </c>
      <c r="J15428" s="43" t="s">
        <v>16</v>
      </c>
      <c r="K15428" s="44">
        <v>230</v>
      </c>
      <c r="L15428" s="45">
        <v>21990.784699456555</v>
      </c>
      <c r="M15428" s="46">
        <v>23294.58390086862</v>
      </c>
      <c r="N15428" s="45"/>
      <c r="O15428" s="46"/>
    </row>
    <row r="15429" spans="1:15" x14ac:dyDescent="0.2">
      <c r="A15429" s="11" t="str">
        <f t="shared" si="1446"/>
        <v>9622003 - Region Syddanmark10-14 år</v>
      </c>
      <c r="B15429" s="12" t="str">
        <f t="shared" si="1447"/>
        <v>962200</v>
      </c>
      <c r="C15429" s="14">
        <f t="shared" si="1448"/>
        <v>0</v>
      </c>
      <c r="D15429" s="14">
        <f t="shared" si="1449"/>
        <v>0</v>
      </c>
      <c r="E15429" s="19" t="str">
        <f t="shared" si="1450"/>
        <v>962200 - Forefaldende arbejde</v>
      </c>
      <c r="F15429" s="19" t="str">
        <f t="shared" si="1451"/>
        <v>10-14 år</v>
      </c>
      <c r="G15429" s="40" t="s">
        <v>516</v>
      </c>
      <c r="H15429" s="41" t="s">
        <v>506</v>
      </c>
      <c r="I15429" s="42" t="s">
        <v>544</v>
      </c>
      <c r="J15429" s="43" t="s">
        <v>17</v>
      </c>
      <c r="K15429" s="44">
        <v>64</v>
      </c>
      <c r="L15429" s="45">
        <v>25185.571387618358</v>
      </c>
      <c r="M15429" s="46">
        <v>26681.945903557542</v>
      </c>
      <c r="N15429" s="45"/>
      <c r="O15429" s="46"/>
    </row>
    <row r="15430" spans="1:15" x14ac:dyDescent="0.2">
      <c r="A15430" s="11" t="str">
        <f t="shared" si="1446"/>
        <v>9622003 - Region Syddanmark15-20 år</v>
      </c>
      <c r="B15430" s="12" t="str">
        <f t="shared" si="1447"/>
        <v>962200</v>
      </c>
      <c r="C15430" s="14">
        <f t="shared" si="1448"/>
        <v>0</v>
      </c>
      <c r="D15430" s="14">
        <f t="shared" si="1449"/>
        <v>0</v>
      </c>
      <c r="E15430" s="19" t="str">
        <f t="shared" si="1450"/>
        <v>962200 - Forefaldende arbejde</v>
      </c>
      <c r="F15430" s="19" t="str">
        <f t="shared" si="1451"/>
        <v>15-20 år</v>
      </c>
      <c r="G15430" s="40" t="s">
        <v>516</v>
      </c>
      <c r="H15430" s="41" t="s">
        <v>506</v>
      </c>
      <c r="I15430" s="42" t="s">
        <v>544</v>
      </c>
      <c r="J15430" s="43" t="s">
        <v>18</v>
      </c>
      <c r="K15430" s="44">
        <v>59</v>
      </c>
      <c r="L15430" s="45">
        <v>23915.335085560102</v>
      </c>
      <c r="M15430" s="46">
        <v>25331.489640361378</v>
      </c>
      <c r="N15430" s="45"/>
      <c r="O15430" s="46"/>
    </row>
    <row r="15431" spans="1:15" x14ac:dyDescent="0.2">
      <c r="A15431" s="11" t="str">
        <f t="shared" si="1446"/>
        <v>9622003 - Region Syddanmark20-24 år</v>
      </c>
      <c r="B15431" s="12" t="str">
        <f t="shared" si="1447"/>
        <v>962200</v>
      </c>
      <c r="C15431" s="14">
        <f t="shared" si="1448"/>
        <v>0</v>
      </c>
      <c r="D15431" s="14">
        <f t="shared" si="1449"/>
        <v>0</v>
      </c>
      <c r="E15431" s="19" t="str">
        <f t="shared" si="1450"/>
        <v>962200 - Forefaldende arbejde</v>
      </c>
      <c r="F15431" s="19" t="str">
        <f t="shared" si="1451"/>
        <v>20-24 år</v>
      </c>
      <c r="G15431" s="40" t="s">
        <v>516</v>
      </c>
      <c r="H15431" s="41" t="s">
        <v>506</v>
      </c>
      <c r="I15431" s="42" t="s">
        <v>544</v>
      </c>
      <c r="J15431" s="43" t="s">
        <v>19</v>
      </c>
      <c r="K15431" s="44">
        <v>58</v>
      </c>
      <c r="L15431" s="45">
        <v>24910.327254467044</v>
      </c>
      <c r="M15431" s="46">
        <v>26227.785351098846</v>
      </c>
      <c r="N15431" s="45"/>
      <c r="O15431" s="46"/>
    </row>
    <row r="15432" spans="1:15" x14ac:dyDescent="0.2">
      <c r="A15432" s="11" t="str">
        <f t="shared" si="1446"/>
        <v>9622003 - Region Syddanmark25 år og derover</v>
      </c>
      <c r="B15432" s="12" t="str">
        <f t="shared" si="1447"/>
        <v>962200</v>
      </c>
      <c r="C15432" s="14">
        <f t="shared" si="1448"/>
        <v>0</v>
      </c>
      <c r="D15432" s="14">
        <f t="shared" si="1449"/>
        <v>0</v>
      </c>
      <c r="E15432" s="19" t="str">
        <f t="shared" si="1450"/>
        <v>962200 - Forefaldende arbejde</v>
      </c>
      <c r="F15432" s="19" t="str">
        <f t="shared" si="1451"/>
        <v>25 år og derover</v>
      </c>
      <c r="G15432" s="40" t="s">
        <v>516</v>
      </c>
      <c r="H15432" s="41" t="s">
        <v>506</v>
      </c>
      <c r="I15432" s="42" t="s">
        <v>544</v>
      </c>
      <c r="J15432" s="43" t="s">
        <v>9</v>
      </c>
      <c r="K15432" s="44">
        <v>327</v>
      </c>
      <c r="L15432" s="45">
        <v>24581.980096886728</v>
      </c>
      <c r="M15432" s="46">
        <v>26037.610258692806</v>
      </c>
      <c r="N15432" s="45"/>
      <c r="O15432" s="46"/>
    </row>
    <row r="15433" spans="1:15" x14ac:dyDescent="0.2">
      <c r="A15433" s="11" t="str">
        <f t="shared" si="1446"/>
        <v>9622003 - Region SyddanmarkAlle uanset erf.</v>
      </c>
      <c r="B15433" s="12" t="str">
        <f t="shared" si="1447"/>
        <v>962200</v>
      </c>
      <c r="C15433" s="14">
        <f t="shared" si="1448"/>
        <v>0</v>
      </c>
      <c r="D15433" s="14">
        <f t="shared" si="1449"/>
        <v>0</v>
      </c>
      <c r="E15433" s="19" t="str">
        <f t="shared" si="1450"/>
        <v>962200 - Forefaldende arbejde</v>
      </c>
      <c r="F15433" s="19" t="str">
        <f t="shared" si="1451"/>
        <v>Alle uanset erf.</v>
      </c>
      <c r="G15433" s="40" t="s">
        <v>516</v>
      </c>
      <c r="H15433" s="41" t="s">
        <v>506</v>
      </c>
      <c r="I15433" s="42" t="s">
        <v>544</v>
      </c>
      <c r="J15433" s="43" t="s">
        <v>10</v>
      </c>
      <c r="K15433" s="44">
        <v>864</v>
      </c>
      <c r="L15433" s="45">
        <v>23636.251376180549</v>
      </c>
      <c r="M15433" s="46">
        <v>25009.938649467975</v>
      </c>
      <c r="N15433" s="45"/>
      <c r="O15433" s="46"/>
    </row>
    <row r="15434" spans="1:15" x14ac:dyDescent="0.2">
      <c r="A15434" s="11" t="str">
        <f t="shared" si="1446"/>
        <v>9622004 - Region MidtjyllandUnder 1 år</v>
      </c>
      <c r="B15434" s="12" t="str">
        <f t="shared" si="1447"/>
        <v>962200</v>
      </c>
      <c r="C15434" s="14">
        <f t="shared" si="1448"/>
        <v>0</v>
      </c>
      <c r="D15434" s="14">
        <f t="shared" si="1449"/>
        <v>0</v>
      </c>
      <c r="E15434" s="19" t="str">
        <f t="shared" si="1450"/>
        <v>962200 - Forefaldende arbejde</v>
      </c>
      <c r="F15434" s="19" t="str">
        <f t="shared" si="1451"/>
        <v>Under 1 år</v>
      </c>
      <c r="G15434" s="40" t="s">
        <v>516</v>
      </c>
      <c r="H15434" s="41" t="s">
        <v>506</v>
      </c>
      <c r="I15434" s="42" t="s">
        <v>517</v>
      </c>
      <c r="J15434" s="43" t="s">
        <v>13</v>
      </c>
      <c r="K15434" s="44">
        <v>19</v>
      </c>
      <c r="L15434" s="45">
        <v>25421.086522816029</v>
      </c>
      <c r="M15434" s="46">
        <v>26912.00853942896</v>
      </c>
      <c r="N15434" s="45"/>
      <c r="O15434" s="46"/>
    </row>
    <row r="15435" spans="1:15" x14ac:dyDescent="0.2">
      <c r="A15435" s="11" t="str">
        <f t="shared" si="1446"/>
        <v>9622004 - Region Midtjylland1 år</v>
      </c>
      <c r="B15435" s="12" t="str">
        <f t="shared" si="1447"/>
        <v>962200</v>
      </c>
      <c r="C15435" s="14">
        <f t="shared" si="1448"/>
        <v>0</v>
      </c>
      <c r="D15435" s="14">
        <f t="shared" si="1449"/>
        <v>0</v>
      </c>
      <c r="E15435" s="19" t="str">
        <f t="shared" si="1450"/>
        <v>962200 - Forefaldende arbejde</v>
      </c>
      <c r="F15435" s="19" t="str">
        <f t="shared" si="1451"/>
        <v>1 år</v>
      </c>
      <c r="G15435" s="40" t="s">
        <v>516</v>
      </c>
      <c r="H15435" s="41" t="s">
        <v>506</v>
      </c>
      <c r="I15435" s="42" t="s">
        <v>517</v>
      </c>
      <c r="J15435" s="43" t="s">
        <v>22</v>
      </c>
      <c r="K15435" s="44">
        <v>20</v>
      </c>
      <c r="L15435" s="45">
        <v>21588.202264238756</v>
      </c>
      <c r="M15435" s="46">
        <v>22854.329344446705</v>
      </c>
      <c r="N15435" s="45"/>
      <c r="O15435" s="46"/>
    </row>
    <row r="15436" spans="1:15" x14ac:dyDescent="0.2">
      <c r="A15436" s="11" t="str">
        <f t="shared" si="1446"/>
        <v>9622004 - Region Midtjylland2 år</v>
      </c>
      <c r="B15436" s="12" t="str">
        <f t="shared" si="1447"/>
        <v>962200</v>
      </c>
      <c r="C15436" s="14">
        <f t="shared" si="1448"/>
        <v>0</v>
      </c>
      <c r="D15436" s="14">
        <f t="shared" si="1449"/>
        <v>0</v>
      </c>
      <c r="E15436" s="19" t="str">
        <f t="shared" si="1450"/>
        <v>962200 - Forefaldende arbejde</v>
      </c>
      <c r="F15436" s="19" t="str">
        <f t="shared" si="1451"/>
        <v>2 år</v>
      </c>
      <c r="G15436" s="40" t="s">
        <v>516</v>
      </c>
      <c r="H15436" s="41" t="s">
        <v>506</v>
      </c>
      <c r="I15436" s="42" t="s">
        <v>517</v>
      </c>
      <c r="J15436" s="43" t="s">
        <v>23</v>
      </c>
      <c r="K15436" s="44">
        <v>18</v>
      </c>
      <c r="L15436" s="45">
        <v>26550.757607335625</v>
      </c>
      <c r="M15436" s="46">
        <v>27927.421136249894</v>
      </c>
      <c r="N15436" s="45"/>
      <c r="O15436" s="46"/>
    </row>
    <row r="15437" spans="1:15" x14ac:dyDescent="0.2">
      <c r="A15437" s="11" t="str">
        <f t="shared" si="1446"/>
        <v>9622004 - Region Midtjylland3 år</v>
      </c>
      <c r="B15437" s="12" t="str">
        <f t="shared" si="1447"/>
        <v>962200</v>
      </c>
      <c r="C15437" s="14">
        <f t="shared" si="1448"/>
        <v>0</v>
      </c>
      <c r="D15437" s="14">
        <f t="shared" si="1449"/>
        <v>0</v>
      </c>
      <c r="E15437" s="19" t="str">
        <f t="shared" si="1450"/>
        <v>962200 - Forefaldende arbejde</v>
      </c>
      <c r="F15437" s="19" t="str">
        <f t="shared" si="1451"/>
        <v>3 år</v>
      </c>
      <c r="G15437" s="40" t="s">
        <v>516</v>
      </c>
      <c r="H15437" s="41" t="s">
        <v>506</v>
      </c>
      <c r="I15437" s="42" t="s">
        <v>517</v>
      </c>
      <c r="J15437" s="43" t="s">
        <v>14</v>
      </c>
      <c r="K15437" s="44">
        <v>19</v>
      </c>
      <c r="L15437" s="45">
        <v>20886.200629903371</v>
      </c>
      <c r="M15437" s="46">
        <v>22129.859521375151</v>
      </c>
      <c r="N15437" s="45"/>
      <c r="O15437" s="46"/>
    </row>
    <row r="15438" spans="1:15" x14ac:dyDescent="0.2">
      <c r="A15438" s="11" t="str">
        <f t="shared" si="1446"/>
        <v>9622004 - Region Midtjylland4 år</v>
      </c>
      <c r="B15438" s="12" t="str">
        <f t="shared" si="1447"/>
        <v>962200</v>
      </c>
      <c r="C15438" s="14">
        <f t="shared" si="1448"/>
        <v>0</v>
      </c>
      <c r="D15438" s="14">
        <f t="shared" si="1449"/>
        <v>0</v>
      </c>
      <c r="E15438" s="19" t="str">
        <f t="shared" si="1450"/>
        <v>962200 - Forefaldende arbejde</v>
      </c>
      <c r="F15438" s="19" t="str">
        <f t="shared" si="1451"/>
        <v>4 år</v>
      </c>
      <c r="G15438" s="40" t="s">
        <v>516</v>
      </c>
      <c r="H15438" s="41" t="s">
        <v>506</v>
      </c>
      <c r="I15438" s="42" t="s">
        <v>517</v>
      </c>
      <c r="J15438" s="43" t="s">
        <v>24</v>
      </c>
      <c r="K15438" s="44">
        <v>17</v>
      </c>
      <c r="L15438" s="45">
        <v>24305.721018514432</v>
      </c>
      <c r="M15438" s="46">
        <v>25710.167376886911</v>
      </c>
      <c r="N15438" s="45"/>
      <c r="O15438" s="46"/>
    </row>
    <row r="15439" spans="1:15" x14ac:dyDescent="0.2">
      <c r="A15439" s="11" t="str">
        <f t="shared" si="1446"/>
        <v>9622004 - Region Midtjylland5-9 år</v>
      </c>
      <c r="B15439" s="12" t="str">
        <f t="shared" si="1447"/>
        <v>962200</v>
      </c>
      <c r="C15439" s="14">
        <f t="shared" si="1448"/>
        <v>0</v>
      </c>
      <c r="D15439" s="14">
        <f t="shared" si="1449"/>
        <v>0</v>
      </c>
      <c r="E15439" s="19" t="str">
        <f t="shared" si="1450"/>
        <v>962200 - Forefaldende arbejde</v>
      </c>
      <c r="F15439" s="19" t="str">
        <f t="shared" si="1451"/>
        <v>5-9 år</v>
      </c>
      <c r="G15439" s="40" t="s">
        <v>516</v>
      </c>
      <c r="H15439" s="41" t="s">
        <v>506</v>
      </c>
      <c r="I15439" s="42" t="s">
        <v>517</v>
      </c>
      <c r="J15439" s="43" t="s">
        <v>15</v>
      </c>
      <c r="K15439" s="44">
        <v>77</v>
      </c>
      <c r="L15439" s="45">
        <v>26047.123272648605</v>
      </c>
      <c r="M15439" s="46">
        <v>27552.192280825111</v>
      </c>
      <c r="N15439" s="45"/>
      <c r="O15439" s="46"/>
    </row>
    <row r="15440" spans="1:15" x14ac:dyDescent="0.2">
      <c r="A15440" s="11" t="str">
        <f t="shared" si="1446"/>
        <v>9622004 - Region Midtjylland0-4 år</v>
      </c>
      <c r="B15440" s="12" t="str">
        <f t="shared" si="1447"/>
        <v>962200</v>
      </c>
      <c r="C15440" s="14">
        <f t="shared" si="1448"/>
        <v>0</v>
      </c>
      <c r="D15440" s="14">
        <f t="shared" si="1449"/>
        <v>0</v>
      </c>
      <c r="E15440" s="19" t="str">
        <f t="shared" si="1450"/>
        <v>962200 - Forefaldende arbejde</v>
      </c>
      <c r="F15440" s="19" t="str">
        <f t="shared" si="1451"/>
        <v>0-4 år</v>
      </c>
      <c r="G15440" s="40" t="s">
        <v>516</v>
      </c>
      <c r="H15440" s="41" t="s">
        <v>506</v>
      </c>
      <c r="I15440" s="42" t="s">
        <v>517</v>
      </c>
      <c r="J15440" s="43" t="s">
        <v>16</v>
      </c>
      <c r="K15440" s="44">
        <v>93</v>
      </c>
      <c r="L15440" s="45">
        <v>23257.08466208211</v>
      </c>
      <c r="M15440" s="46">
        <v>24641.249928396897</v>
      </c>
      <c r="N15440" s="45"/>
      <c r="O15440" s="46"/>
    </row>
    <row r="15441" spans="1:15" x14ac:dyDescent="0.2">
      <c r="A15441" s="11" t="str">
        <f t="shared" si="1446"/>
        <v>9622004 - Region Midtjylland10-14 år</v>
      </c>
      <c r="B15441" s="12" t="str">
        <f t="shared" si="1447"/>
        <v>962200</v>
      </c>
      <c r="C15441" s="14">
        <f t="shared" si="1448"/>
        <v>0</v>
      </c>
      <c r="D15441" s="14">
        <f t="shared" si="1449"/>
        <v>0</v>
      </c>
      <c r="E15441" s="19" t="str">
        <f t="shared" si="1450"/>
        <v>962200 - Forefaldende arbejde</v>
      </c>
      <c r="F15441" s="19" t="str">
        <f t="shared" si="1451"/>
        <v>10-14 år</v>
      </c>
      <c r="G15441" s="40" t="s">
        <v>516</v>
      </c>
      <c r="H15441" s="41" t="s">
        <v>506</v>
      </c>
      <c r="I15441" s="42" t="s">
        <v>517</v>
      </c>
      <c r="J15441" s="43" t="s">
        <v>17</v>
      </c>
      <c r="K15441" s="44">
        <v>30</v>
      </c>
      <c r="L15441" s="45">
        <v>27862.106848801708</v>
      </c>
      <c r="M15441" s="46">
        <v>29511.970811783111</v>
      </c>
      <c r="N15441" s="45"/>
      <c r="O15441" s="46"/>
    </row>
    <row r="15442" spans="1:15" x14ac:dyDescent="0.2">
      <c r="A15442" s="11" t="str">
        <f t="shared" si="1446"/>
        <v>9622004 - Region Midtjylland15-20 år</v>
      </c>
      <c r="B15442" s="12" t="str">
        <f t="shared" si="1447"/>
        <v>962200</v>
      </c>
      <c r="C15442" s="14">
        <f t="shared" si="1448"/>
        <v>0</v>
      </c>
      <c r="D15442" s="14">
        <f t="shared" si="1449"/>
        <v>0</v>
      </c>
      <c r="E15442" s="19" t="str">
        <f t="shared" si="1450"/>
        <v>962200 - Forefaldende arbejde</v>
      </c>
      <c r="F15442" s="19" t="str">
        <f t="shared" si="1451"/>
        <v>15-20 år</v>
      </c>
      <c r="G15442" s="40" t="s">
        <v>516</v>
      </c>
      <c r="H15442" s="41" t="s">
        <v>506</v>
      </c>
      <c r="I15442" s="42" t="s">
        <v>517</v>
      </c>
      <c r="J15442" s="43" t="s">
        <v>18</v>
      </c>
      <c r="K15442" s="44">
        <v>25</v>
      </c>
      <c r="L15442" s="45">
        <v>28855.342339240484</v>
      </c>
      <c r="M15442" s="46">
        <v>30564.021073528373</v>
      </c>
      <c r="N15442" s="45"/>
      <c r="O15442" s="46"/>
    </row>
    <row r="15443" spans="1:15" x14ac:dyDescent="0.2">
      <c r="A15443" s="11" t="str">
        <f t="shared" si="1446"/>
        <v>9622004 - Region Midtjylland20-24 år</v>
      </c>
      <c r="B15443" s="12" t="str">
        <f t="shared" si="1447"/>
        <v>962200</v>
      </c>
      <c r="C15443" s="14">
        <f t="shared" si="1448"/>
        <v>0</v>
      </c>
      <c r="D15443" s="14">
        <f t="shared" si="1449"/>
        <v>0</v>
      </c>
      <c r="E15443" s="19" t="str">
        <f t="shared" si="1450"/>
        <v>962200 - Forefaldende arbejde</v>
      </c>
      <c r="F15443" s="19" t="str">
        <f t="shared" si="1451"/>
        <v>20-24 år</v>
      </c>
      <c r="G15443" s="40" t="s">
        <v>516</v>
      </c>
      <c r="H15443" s="41" t="s">
        <v>506</v>
      </c>
      <c r="I15443" s="42" t="s">
        <v>517</v>
      </c>
      <c r="J15443" s="43" t="s">
        <v>19</v>
      </c>
      <c r="K15443" s="44">
        <v>27</v>
      </c>
      <c r="L15443" s="45">
        <v>27668.380981902683</v>
      </c>
      <c r="M15443" s="46">
        <v>29316.385239360807</v>
      </c>
      <c r="N15443" s="45"/>
      <c r="O15443" s="46"/>
    </row>
    <row r="15444" spans="1:15" x14ac:dyDescent="0.2">
      <c r="A15444" s="11" t="str">
        <f t="shared" si="1446"/>
        <v>9622004 - Region Midtjylland25 år og derover</v>
      </c>
      <c r="B15444" s="12" t="str">
        <f t="shared" si="1447"/>
        <v>962200</v>
      </c>
      <c r="C15444" s="14">
        <f t="shared" si="1448"/>
        <v>0</v>
      </c>
      <c r="D15444" s="14">
        <f t="shared" si="1449"/>
        <v>0</v>
      </c>
      <c r="E15444" s="19" t="str">
        <f t="shared" si="1450"/>
        <v>962200 - Forefaldende arbejde</v>
      </c>
      <c r="F15444" s="19" t="str">
        <f t="shared" si="1451"/>
        <v>25 år og derover</v>
      </c>
      <c r="G15444" s="40" t="s">
        <v>516</v>
      </c>
      <c r="H15444" s="41" t="s">
        <v>506</v>
      </c>
      <c r="I15444" s="42" t="s">
        <v>517</v>
      </c>
      <c r="J15444" s="43" t="s">
        <v>9</v>
      </c>
      <c r="K15444" s="44">
        <v>187</v>
      </c>
      <c r="L15444" s="45">
        <v>27664.552500038488</v>
      </c>
      <c r="M15444" s="46">
        <v>29137.369965483715</v>
      </c>
      <c r="N15444" s="45"/>
      <c r="O15444" s="46"/>
    </row>
    <row r="15445" spans="1:15" x14ac:dyDescent="0.2">
      <c r="A15445" s="11" t="str">
        <f t="shared" si="1446"/>
        <v>9622004 - Region MidtjyllandAlle uanset erf.</v>
      </c>
      <c r="B15445" s="12" t="str">
        <f t="shared" si="1447"/>
        <v>962200</v>
      </c>
      <c r="C15445" s="14">
        <f t="shared" si="1448"/>
        <v>0</v>
      </c>
      <c r="D15445" s="14">
        <f t="shared" si="1449"/>
        <v>0</v>
      </c>
      <c r="E15445" s="19" t="str">
        <f t="shared" si="1450"/>
        <v>962200 - Forefaldende arbejde</v>
      </c>
      <c r="F15445" s="19" t="str">
        <f t="shared" si="1451"/>
        <v>Alle uanset erf.</v>
      </c>
      <c r="G15445" s="40" t="s">
        <v>516</v>
      </c>
      <c r="H15445" s="41" t="s">
        <v>506</v>
      </c>
      <c r="I15445" s="42" t="s">
        <v>517</v>
      </c>
      <c r="J15445" s="43" t="s">
        <v>10</v>
      </c>
      <c r="K15445" s="44">
        <v>439</v>
      </c>
      <c r="L15445" s="45">
        <v>26563.428562560042</v>
      </c>
      <c r="M15445" s="46">
        <v>28147.821967809352</v>
      </c>
      <c r="N15445" s="45"/>
      <c r="O15445" s="46"/>
    </row>
    <row r="15446" spans="1:15" x14ac:dyDescent="0.2">
      <c r="A15446" s="11" t="str">
        <f t="shared" si="1446"/>
        <v>9622005 - Region Nordjylland1 år</v>
      </c>
      <c r="B15446" s="12" t="str">
        <f t="shared" si="1447"/>
        <v>962200</v>
      </c>
      <c r="C15446" s="14">
        <f t="shared" si="1448"/>
        <v>0</v>
      </c>
      <c r="D15446" s="14">
        <f t="shared" si="1449"/>
        <v>0</v>
      </c>
      <c r="E15446" s="19" t="str">
        <f t="shared" si="1450"/>
        <v>962200 - Forefaldende arbejde</v>
      </c>
      <c r="F15446" s="19" t="str">
        <f t="shared" si="1451"/>
        <v>1 år</v>
      </c>
      <c r="G15446" s="40" t="s">
        <v>516</v>
      </c>
      <c r="H15446" s="41" t="s">
        <v>506</v>
      </c>
      <c r="I15446" s="42" t="s">
        <v>21</v>
      </c>
      <c r="J15446" s="43" t="s">
        <v>22</v>
      </c>
      <c r="K15446" s="44">
        <v>11</v>
      </c>
      <c r="L15446" s="45">
        <v>23003.334405166886</v>
      </c>
      <c r="M15446" s="46">
        <v>24372.095331424713</v>
      </c>
      <c r="N15446" s="45"/>
      <c r="O15446" s="46"/>
    </row>
    <row r="15447" spans="1:15" x14ac:dyDescent="0.2">
      <c r="A15447" s="11" t="str">
        <f t="shared" si="1446"/>
        <v>9622005 - Region Nordjylland4 år</v>
      </c>
      <c r="B15447" s="12" t="str">
        <f t="shared" si="1447"/>
        <v>962200</v>
      </c>
      <c r="C15447" s="14">
        <f t="shared" si="1448"/>
        <v>0</v>
      </c>
      <c r="D15447" s="14">
        <f t="shared" si="1449"/>
        <v>0</v>
      </c>
      <c r="E15447" s="19" t="str">
        <f t="shared" si="1450"/>
        <v>962200 - Forefaldende arbejde</v>
      </c>
      <c r="F15447" s="19" t="str">
        <f t="shared" si="1451"/>
        <v>4 år</v>
      </c>
      <c r="G15447" s="40" t="s">
        <v>516</v>
      </c>
      <c r="H15447" s="41" t="s">
        <v>506</v>
      </c>
      <c r="I15447" s="42" t="s">
        <v>21</v>
      </c>
      <c r="J15447" s="43" t="s">
        <v>24</v>
      </c>
      <c r="K15447" s="44">
        <v>12</v>
      </c>
      <c r="L15447" s="45">
        <v>28808.372702728124</v>
      </c>
      <c r="M15447" s="46">
        <v>30514.270114302097</v>
      </c>
      <c r="N15447" s="45"/>
      <c r="O15447" s="46"/>
    </row>
    <row r="15448" spans="1:15" x14ac:dyDescent="0.2">
      <c r="A15448" s="11" t="str">
        <f t="shared" si="1446"/>
        <v>9622005 - Region Nordjylland5-9 år</v>
      </c>
      <c r="B15448" s="12" t="str">
        <f t="shared" si="1447"/>
        <v>962200</v>
      </c>
      <c r="C15448" s="14">
        <f t="shared" si="1448"/>
        <v>0</v>
      </c>
      <c r="D15448" s="14">
        <f t="shared" si="1449"/>
        <v>0</v>
      </c>
      <c r="E15448" s="19" t="str">
        <f t="shared" si="1450"/>
        <v>962200 - Forefaldende arbejde</v>
      </c>
      <c r="F15448" s="19" t="str">
        <f t="shared" si="1451"/>
        <v>5-9 år</v>
      </c>
      <c r="G15448" s="40" t="s">
        <v>516</v>
      </c>
      <c r="H15448" s="41" t="s">
        <v>506</v>
      </c>
      <c r="I15448" s="42" t="s">
        <v>21</v>
      </c>
      <c r="J15448" s="43" t="s">
        <v>15</v>
      </c>
      <c r="K15448" s="44">
        <v>28</v>
      </c>
      <c r="L15448" s="45">
        <v>27415.111275076033</v>
      </c>
      <c r="M15448" s="46">
        <v>29038.506245862976</v>
      </c>
      <c r="N15448" s="45"/>
      <c r="O15448" s="46"/>
    </row>
    <row r="15449" spans="1:15" x14ac:dyDescent="0.2">
      <c r="A15449" s="11" t="str">
        <f t="shared" ref="A15449:A15512" si="1452">B15449&amp;I15449&amp;F15449</f>
        <v>9622005 - Region Nordjylland0-4 år</v>
      </c>
      <c r="B15449" s="12" t="str">
        <f t="shared" ref="B15449:B15512" si="1453">LEFT(E15449,6)</f>
        <v>962200</v>
      </c>
      <c r="C15449" s="14">
        <f t="shared" ref="C15449:C15512" si="1454">N15449*1.2</f>
        <v>0</v>
      </c>
      <c r="D15449" s="14">
        <f t="shared" ref="D15449:D15512" si="1455">O15449*1.2</f>
        <v>0</v>
      </c>
      <c r="E15449" s="19" t="str">
        <f t="shared" ref="E15449:E15512" si="1456">TRIM(H15449)</f>
        <v>962200 - Forefaldende arbejde</v>
      </c>
      <c r="F15449" s="19" t="str">
        <f t="shared" ref="F15449:F15512" si="1457">MID(J15449,6,30)</f>
        <v>0-4 år</v>
      </c>
      <c r="G15449" s="40" t="s">
        <v>516</v>
      </c>
      <c r="H15449" s="41" t="s">
        <v>506</v>
      </c>
      <c r="I15449" s="42" t="s">
        <v>21</v>
      </c>
      <c r="J15449" s="43" t="s">
        <v>16</v>
      </c>
      <c r="K15449" s="44">
        <v>47</v>
      </c>
      <c r="L15449" s="45">
        <v>26433.636844486569</v>
      </c>
      <c r="M15449" s="46">
        <v>28006.510090353724</v>
      </c>
      <c r="N15449" s="45"/>
      <c r="O15449" s="46"/>
    </row>
    <row r="15450" spans="1:15" x14ac:dyDescent="0.2">
      <c r="A15450" s="11" t="str">
        <f t="shared" si="1452"/>
        <v>9622005 - Region Nordjylland10-14 år</v>
      </c>
      <c r="B15450" s="12" t="str">
        <f t="shared" si="1453"/>
        <v>962200</v>
      </c>
      <c r="C15450" s="14">
        <f t="shared" si="1454"/>
        <v>0</v>
      </c>
      <c r="D15450" s="14">
        <f t="shared" si="1455"/>
        <v>0</v>
      </c>
      <c r="E15450" s="19" t="str">
        <f t="shared" si="1456"/>
        <v>962200 - Forefaldende arbejde</v>
      </c>
      <c r="F15450" s="19" t="str">
        <f t="shared" si="1457"/>
        <v>10-14 år</v>
      </c>
      <c r="G15450" s="40" t="s">
        <v>516</v>
      </c>
      <c r="H15450" s="41" t="s">
        <v>506</v>
      </c>
      <c r="I15450" s="42" t="s">
        <v>21</v>
      </c>
      <c r="J15450" s="43" t="s">
        <v>17</v>
      </c>
      <c r="K15450" s="44">
        <v>28</v>
      </c>
      <c r="L15450" s="45">
        <v>28305.625505057345</v>
      </c>
      <c r="M15450" s="46">
        <v>29981.752573403934</v>
      </c>
      <c r="N15450" s="45"/>
      <c r="O15450" s="46"/>
    </row>
    <row r="15451" spans="1:15" x14ac:dyDescent="0.2">
      <c r="A15451" s="11" t="str">
        <f t="shared" si="1452"/>
        <v>9622005 - Region Nordjylland15-20 år</v>
      </c>
      <c r="B15451" s="12" t="str">
        <f t="shared" si="1453"/>
        <v>962200</v>
      </c>
      <c r="C15451" s="14">
        <f t="shared" si="1454"/>
        <v>0</v>
      </c>
      <c r="D15451" s="14">
        <f t="shared" si="1455"/>
        <v>0</v>
      </c>
      <c r="E15451" s="19" t="str">
        <f t="shared" si="1456"/>
        <v>962200 - Forefaldende arbejde</v>
      </c>
      <c r="F15451" s="19" t="str">
        <f t="shared" si="1457"/>
        <v>15-20 år</v>
      </c>
      <c r="G15451" s="40" t="s">
        <v>516</v>
      </c>
      <c r="H15451" s="41" t="s">
        <v>506</v>
      </c>
      <c r="I15451" s="42" t="s">
        <v>21</v>
      </c>
      <c r="J15451" s="43" t="s">
        <v>18</v>
      </c>
      <c r="K15451" s="44">
        <v>12</v>
      </c>
      <c r="L15451" s="45">
        <v>28565.787628236623</v>
      </c>
      <c r="M15451" s="46">
        <v>30257.32028360129</v>
      </c>
      <c r="N15451" s="45"/>
      <c r="O15451" s="46"/>
    </row>
    <row r="15452" spans="1:15" x14ac:dyDescent="0.2">
      <c r="A15452" s="11" t="str">
        <f t="shared" si="1452"/>
        <v>9622005 - Region Nordjylland20-24 år</v>
      </c>
      <c r="B15452" s="12" t="str">
        <f t="shared" si="1453"/>
        <v>962200</v>
      </c>
      <c r="C15452" s="14">
        <f t="shared" si="1454"/>
        <v>0</v>
      </c>
      <c r="D15452" s="14">
        <f t="shared" si="1455"/>
        <v>0</v>
      </c>
      <c r="E15452" s="19" t="str">
        <f t="shared" si="1456"/>
        <v>962200 - Forefaldende arbejde</v>
      </c>
      <c r="F15452" s="19" t="str">
        <f t="shared" si="1457"/>
        <v>20-24 år</v>
      </c>
      <c r="G15452" s="40" t="s">
        <v>516</v>
      </c>
      <c r="H15452" s="41" t="s">
        <v>506</v>
      </c>
      <c r="I15452" s="42" t="s">
        <v>21</v>
      </c>
      <c r="J15452" s="43" t="s">
        <v>19</v>
      </c>
      <c r="K15452" s="44">
        <v>12</v>
      </c>
      <c r="L15452" s="45">
        <v>25093.199662697596</v>
      </c>
      <c r="M15452" s="46">
        <v>26589.900285079551</v>
      </c>
      <c r="N15452" s="45"/>
      <c r="O15452" s="46"/>
    </row>
    <row r="15453" spans="1:15" x14ac:dyDescent="0.2">
      <c r="A15453" s="11" t="str">
        <f t="shared" si="1452"/>
        <v>9622005 - Region Nordjylland25 år og derover</v>
      </c>
      <c r="B15453" s="12" t="str">
        <f t="shared" si="1453"/>
        <v>962200</v>
      </c>
      <c r="C15453" s="14">
        <f t="shared" si="1454"/>
        <v>0</v>
      </c>
      <c r="D15453" s="14">
        <f t="shared" si="1455"/>
        <v>0</v>
      </c>
      <c r="E15453" s="19" t="str">
        <f t="shared" si="1456"/>
        <v>962200 - Forefaldende arbejde</v>
      </c>
      <c r="F15453" s="19" t="str">
        <f t="shared" si="1457"/>
        <v>25 år og derover</v>
      </c>
      <c r="G15453" s="40" t="s">
        <v>516</v>
      </c>
      <c r="H15453" s="41" t="s">
        <v>506</v>
      </c>
      <c r="I15453" s="42" t="s">
        <v>21</v>
      </c>
      <c r="J15453" s="43" t="s">
        <v>9</v>
      </c>
      <c r="K15453" s="44">
        <v>78</v>
      </c>
      <c r="L15453" s="45">
        <v>27911.764126863927</v>
      </c>
      <c r="M15453" s="46">
        <v>29564.568562151289</v>
      </c>
      <c r="N15453" s="45"/>
      <c r="O15453" s="46"/>
    </row>
    <row r="15454" spans="1:15" x14ac:dyDescent="0.2">
      <c r="A15454" s="11" t="str">
        <f t="shared" si="1452"/>
        <v>9622005 - Region NordjyllandAlle uanset erf.</v>
      </c>
      <c r="B15454" s="12" t="str">
        <f t="shared" si="1453"/>
        <v>962200</v>
      </c>
      <c r="C15454" s="14">
        <f t="shared" si="1454"/>
        <v>0</v>
      </c>
      <c r="D15454" s="14">
        <f t="shared" si="1455"/>
        <v>0</v>
      </c>
      <c r="E15454" s="19" t="str">
        <f t="shared" si="1456"/>
        <v>962200 - Forefaldende arbejde</v>
      </c>
      <c r="F15454" s="19" t="str">
        <f t="shared" si="1457"/>
        <v>Alle uanset erf.</v>
      </c>
      <c r="G15454" s="40" t="s">
        <v>516</v>
      </c>
      <c r="H15454" s="41" t="s">
        <v>506</v>
      </c>
      <c r="I15454" s="42" t="s">
        <v>21</v>
      </c>
      <c r="J15454" s="43" t="s">
        <v>10</v>
      </c>
      <c r="K15454" s="44">
        <v>205</v>
      </c>
      <c r="L15454" s="45">
        <v>27752.812788760104</v>
      </c>
      <c r="M15454" s="46">
        <v>29396.204867471984</v>
      </c>
      <c r="N15454" s="45"/>
      <c r="O15454" s="46"/>
    </row>
    <row r="15455" spans="1:15" x14ac:dyDescent="0.2">
      <c r="A15455" s="11" t="str">
        <f t="shared" si="1452"/>
        <v>9622006 - Alle regionerUnder 1 år</v>
      </c>
      <c r="B15455" s="12" t="str">
        <f t="shared" si="1453"/>
        <v>962200</v>
      </c>
      <c r="C15455" s="14">
        <f t="shared" si="1454"/>
        <v>0</v>
      </c>
      <c r="D15455" s="14">
        <f t="shared" si="1455"/>
        <v>0</v>
      </c>
      <c r="E15455" s="19" t="str">
        <f t="shared" si="1456"/>
        <v>962200 - Forefaldende arbejde</v>
      </c>
      <c r="F15455" s="19" t="str">
        <f t="shared" si="1457"/>
        <v>Under 1 år</v>
      </c>
      <c r="G15455" s="40" t="s">
        <v>516</v>
      </c>
      <c r="H15455" s="41" t="s">
        <v>506</v>
      </c>
      <c r="I15455" s="42" t="s">
        <v>11</v>
      </c>
      <c r="J15455" s="43" t="s">
        <v>13</v>
      </c>
      <c r="K15455" s="44">
        <v>121</v>
      </c>
      <c r="L15455" s="45">
        <v>22101.332803482277</v>
      </c>
      <c r="M15455" s="46">
        <v>23324.782168458911</v>
      </c>
      <c r="N15455" s="45"/>
      <c r="O15455" s="46"/>
    </row>
    <row r="15456" spans="1:15" x14ac:dyDescent="0.2">
      <c r="A15456" s="11" t="str">
        <f t="shared" si="1452"/>
        <v>9622006 - Alle regioner1 år</v>
      </c>
      <c r="B15456" s="12" t="str">
        <f t="shared" si="1453"/>
        <v>962200</v>
      </c>
      <c r="C15456" s="14">
        <f t="shared" si="1454"/>
        <v>0</v>
      </c>
      <c r="D15456" s="14">
        <f t="shared" si="1455"/>
        <v>0</v>
      </c>
      <c r="E15456" s="19" t="str">
        <f t="shared" si="1456"/>
        <v>962200 - Forefaldende arbejde</v>
      </c>
      <c r="F15456" s="19" t="str">
        <f t="shared" si="1457"/>
        <v>1 år</v>
      </c>
      <c r="G15456" s="40" t="s">
        <v>516</v>
      </c>
      <c r="H15456" s="41" t="s">
        <v>506</v>
      </c>
      <c r="I15456" s="42" t="s">
        <v>11</v>
      </c>
      <c r="J15456" s="43" t="s">
        <v>22</v>
      </c>
      <c r="K15456" s="44">
        <v>132</v>
      </c>
      <c r="L15456" s="45">
        <v>21990.784699456555</v>
      </c>
      <c r="M15456" s="46">
        <v>23294.58390086862</v>
      </c>
      <c r="N15456" s="45"/>
      <c r="O15456" s="46"/>
    </row>
    <row r="15457" spans="1:15" x14ac:dyDescent="0.2">
      <c r="A15457" s="11" t="str">
        <f t="shared" si="1452"/>
        <v>9622006 - Alle regioner2 år</v>
      </c>
      <c r="B15457" s="12" t="str">
        <f t="shared" si="1453"/>
        <v>962200</v>
      </c>
      <c r="C15457" s="14">
        <f t="shared" si="1454"/>
        <v>0</v>
      </c>
      <c r="D15457" s="14">
        <f t="shared" si="1455"/>
        <v>0</v>
      </c>
      <c r="E15457" s="19" t="str">
        <f t="shared" si="1456"/>
        <v>962200 - Forefaldende arbejde</v>
      </c>
      <c r="F15457" s="19" t="str">
        <f t="shared" si="1457"/>
        <v>2 år</v>
      </c>
      <c r="G15457" s="40" t="s">
        <v>516</v>
      </c>
      <c r="H15457" s="41" t="s">
        <v>506</v>
      </c>
      <c r="I15457" s="42" t="s">
        <v>11</v>
      </c>
      <c r="J15457" s="43" t="s">
        <v>23</v>
      </c>
      <c r="K15457" s="44">
        <v>112</v>
      </c>
      <c r="L15457" s="45">
        <v>22960.876245216412</v>
      </c>
      <c r="M15457" s="46">
        <v>24322.735433025169</v>
      </c>
      <c r="N15457" s="45"/>
      <c r="O15457" s="46"/>
    </row>
    <row r="15458" spans="1:15" x14ac:dyDescent="0.2">
      <c r="A15458" s="11" t="str">
        <f t="shared" si="1452"/>
        <v>9622006 - Alle regioner3 år</v>
      </c>
      <c r="B15458" s="12" t="str">
        <f t="shared" si="1453"/>
        <v>962200</v>
      </c>
      <c r="C15458" s="14">
        <f t="shared" si="1454"/>
        <v>0</v>
      </c>
      <c r="D15458" s="14">
        <f t="shared" si="1455"/>
        <v>0</v>
      </c>
      <c r="E15458" s="19" t="str">
        <f t="shared" si="1456"/>
        <v>962200 - Forefaldende arbejde</v>
      </c>
      <c r="F15458" s="19" t="str">
        <f t="shared" si="1457"/>
        <v>3 år</v>
      </c>
      <c r="G15458" s="40" t="s">
        <v>516</v>
      </c>
      <c r="H15458" s="41" t="s">
        <v>506</v>
      </c>
      <c r="I15458" s="42" t="s">
        <v>11</v>
      </c>
      <c r="J15458" s="43" t="s">
        <v>14</v>
      </c>
      <c r="K15458" s="44">
        <v>100</v>
      </c>
      <c r="L15458" s="45">
        <v>22020.258554281507</v>
      </c>
      <c r="M15458" s="46">
        <v>23325.805214409051</v>
      </c>
      <c r="N15458" s="45"/>
      <c r="O15458" s="46"/>
    </row>
    <row r="15459" spans="1:15" x14ac:dyDescent="0.2">
      <c r="A15459" s="11" t="str">
        <f t="shared" si="1452"/>
        <v>9622006 - Alle regioner4 år</v>
      </c>
      <c r="B15459" s="12" t="str">
        <f t="shared" si="1453"/>
        <v>962200</v>
      </c>
      <c r="C15459" s="14">
        <f t="shared" si="1454"/>
        <v>0</v>
      </c>
      <c r="D15459" s="14">
        <f t="shared" si="1455"/>
        <v>0</v>
      </c>
      <c r="E15459" s="19" t="str">
        <f t="shared" si="1456"/>
        <v>962200 - Forefaldende arbejde</v>
      </c>
      <c r="F15459" s="19" t="str">
        <f t="shared" si="1457"/>
        <v>4 år</v>
      </c>
      <c r="G15459" s="40" t="s">
        <v>516</v>
      </c>
      <c r="H15459" s="41" t="s">
        <v>506</v>
      </c>
      <c r="I15459" s="42" t="s">
        <v>11</v>
      </c>
      <c r="J15459" s="43" t="s">
        <v>24</v>
      </c>
      <c r="K15459" s="44">
        <v>83</v>
      </c>
      <c r="L15459" s="45">
        <v>22607.97680547482</v>
      </c>
      <c r="M15459" s="46">
        <v>23948.904764908322</v>
      </c>
      <c r="N15459" s="45"/>
      <c r="O15459" s="46"/>
    </row>
    <row r="15460" spans="1:15" x14ac:dyDescent="0.2">
      <c r="A15460" s="11" t="str">
        <f t="shared" si="1452"/>
        <v>9622006 - Alle regioner5-9 år</v>
      </c>
      <c r="B15460" s="12" t="str">
        <f t="shared" si="1453"/>
        <v>962200</v>
      </c>
      <c r="C15460" s="14">
        <f t="shared" si="1454"/>
        <v>0</v>
      </c>
      <c r="D15460" s="14">
        <f t="shared" si="1455"/>
        <v>0</v>
      </c>
      <c r="E15460" s="19" t="str">
        <f t="shared" si="1456"/>
        <v>962200 - Forefaldende arbejde</v>
      </c>
      <c r="F15460" s="19" t="str">
        <f t="shared" si="1457"/>
        <v>5-9 år</v>
      </c>
      <c r="G15460" s="40" t="s">
        <v>516</v>
      </c>
      <c r="H15460" s="41" t="s">
        <v>506</v>
      </c>
      <c r="I15460" s="42" t="s">
        <v>11</v>
      </c>
      <c r="J15460" s="43" t="s">
        <v>15</v>
      </c>
      <c r="K15460" s="44">
        <v>320</v>
      </c>
      <c r="L15460" s="45">
        <v>24370.555640912924</v>
      </c>
      <c r="M15460" s="46">
        <v>25813.666232942855</v>
      </c>
      <c r="N15460" s="45"/>
      <c r="O15460" s="46"/>
    </row>
    <row r="15461" spans="1:15" x14ac:dyDescent="0.2">
      <c r="A15461" s="11" t="str">
        <f t="shared" si="1452"/>
        <v>9622006 - Alle regioner0-4 år</v>
      </c>
      <c r="B15461" s="12" t="str">
        <f t="shared" si="1453"/>
        <v>962200</v>
      </c>
      <c r="C15461" s="14">
        <f t="shared" si="1454"/>
        <v>0</v>
      </c>
      <c r="D15461" s="14">
        <f t="shared" si="1455"/>
        <v>0</v>
      </c>
      <c r="E15461" s="19" t="str">
        <f t="shared" si="1456"/>
        <v>962200 - Forefaldende arbejde</v>
      </c>
      <c r="F15461" s="19" t="str">
        <f t="shared" si="1457"/>
        <v>0-4 år</v>
      </c>
      <c r="G15461" s="40" t="s">
        <v>516</v>
      </c>
      <c r="H15461" s="41" t="s">
        <v>506</v>
      </c>
      <c r="I15461" s="42" t="s">
        <v>11</v>
      </c>
      <c r="J15461" s="43" t="s">
        <v>16</v>
      </c>
      <c r="K15461" s="44">
        <v>548</v>
      </c>
      <c r="L15461" s="45">
        <v>22101.332803482277</v>
      </c>
      <c r="M15461" s="46">
        <v>23357.229554704769</v>
      </c>
      <c r="N15461" s="45"/>
      <c r="O15461" s="46"/>
    </row>
    <row r="15462" spans="1:15" x14ac:dyDescent="0.2">
      <c r="A15462" s="11" t="str">
        <f t="shared" si="1452"/>
        <v>9622006 - Alle regioner10-14 år</v>
      </c>
      <c r="B15462" s="12" t="str">
        <f t="shared" si="1453"/>
        <v>962200</v>
      </c>
      <c r="C15462" s="14">
        <f t="shared" si="1454"/>
        <v>0</v>
      </c>
      <c r="D15462" s="14">
        <f t="shared" si="1455"/>
        <v>0</v>
      </c>
      <c r="E15462" s="19" t="str">
        <f t="shared" si="1456"/>
        <v>962200 - Forefaldende arbejde</v>
      </c>
      <c r="F15462" s="19" t="str">
        <f t="shared" si="1457"/>
        <v>10-14 år</v>
      </c>
      <c r="G15462" s="40" t="s">
        <v>516</v>
      </c>
      <c r="H15462" s="41" t="s">
        <v>506</v>
      </c>
      <c r="I15462" s="42" t="s">
        <v>11</v>
      </c>
      <c r="J15462" s="43" t="s">
        <v>17</v>
      </c>
      <c r="K15462" s="44">
        <v>155</v>
      </c>
      <c r="L15462" s="45">
        <v>27100.051222788217</v>
      </c>
      <c r="M15462" s="46">
        <v>28704.789807349036</v>
      </c>
      <c r="N15462" s="45"/>
      <c r="O15462" s="46"/>
    </row>
    <row r="15463" spans="1:15" x14ac:dyDescent="0.2">
      <c r="A15463" s="11" t="str">
        <f t="shared" si="1452"/>
        <v>9622006 - Alle regioner15-20 år</v>
      </c>
      <c r="B15463" s="12" t="str">
        <f t="shared" si="1453"/>
        <v>962200</v>
      </c>
      <c r="C15463" s="14">
        <f t="shared" si="1454"/>
        <v>0</v>
      </c>
      <c r="D15463" s="14">
        <f t="shared" si="1455"/>
        <v>0</v>
      </c>
      <c r="E15463" s="19" t="str">
        <f t="shared" si="1456"/>
        <v>962200 - Forefaldende arbejde</v>
      </c>
      <c r="F15463" s="19" t="str">
        <f t="shared" si="1457"/>
        <v>15-20 år</v>
      </c>
      <c r="G15463" s="40" t="s">
        <v>516</v>
      </c>
      <c r="H15463" s="41" t="s">
        <v>506</v>
      </c>
      <c r="I15463" s="42" t="s">
        <v>11</v>
      </c>
      <c r="J15463" s="43" t="s">
        <v>18</v>
      </c>
      <c r="K15463" s="44">
        <v>134</v>
      </c>
      <c r="L15463" s="45">
        <v>25627.687737159191</v>
      </c>
      <c r="M15463" s="46">
        <v>27146.551788541612</v>
      </c>
      <c r="N15463" s="45"/>
      <c r="O15463" s="46"/>
    </row>
    <row r="15464" spans="1:15" x14ac:dyDescent="0.2">
      <c r="A15464" s="11" t="str">
        <f t="shared" si="1452"/>
        <v>9622006 - Alle regioner20-24 år</v>
      </c>
      <c r="B15464" s="12" t="str">
        <f t="shared" si="1453"/>
        <v>962200</v>
      </c>
      <c r="C15464" s="14">
        <f t="shared" si="1454"/>
        <v>0</v>
      </c>
      <c r="D15464" s="14">
        <f t="shared" si="1455"/>
        <v>0</v>
      </c>
      <c r="E15464" s="19" t="str">
        <f t="shared" si="1456"/>
        <v>962200 - Forefaldende arbejde</v>
      </c>
      <c r="F15464" s="19" t="str">
        <f t="shared" si="1457"/>
        <v>20-24 år</v>
      </c>
      <c r="G15464" s="40" t="s">
        <v>516</v>
      </c>
      <c r="H15464" s="41" t="s">
        <v>506</v>
      </c>
      <c r="I15464" s="42" t="s">
        <v>11</v>
      </c>
      <c r="J15464" s="43" t="s">
        <v>19</v>
      </c>
      <c r="K15464" s="44">
        <v>136</v>
      </c>
      <c r="L15464" s="45">
        <v>25829.624506767941</v>
      </c>
      <c r="M15464" s="46">
        <v>27168.897101166272</v>
      </c>
      <c r="N15464" s="45"/>
      <c r="O15464" s="46"/>
    </row>
    <row r="15465" spans="1:15" x14ac:dyDescent="0.2">
      <c r="A15465" s="11" t="str">
        <f t="shared" si="1452"/>
        <v>9622006 - Alle regioner25 år og derover</v>
      </c>
      <c r="B15465" s="12" t="str">
        <f t="shared" si="1453"/>
        <v>962200</v>
      </c>
      <c r="C15465" s="14">
        <f t="shared" si="1454"/>
        <v>0</v>
      </c>
      <c r="D15465" s="14">
        <f t="shared" si="1455"/>
        <v>0</v>
      </c>
      <c r="E15465" s="19" t="str">
        <f t="shared" si="1456"/>
        <v>962200 - Forefaldende arbejde</v>
      </c>
      <c r="F15465" s="19" t="str">
        <f t="shared" si="1457"/>
        <v>25 år og derover</v>
      </c>
      <c r="G15465" s="40" t="s">
        <v>516</v>
      </c>
      <c r="H15465" s="41" t="s">
        <v>506</v>
      </c>
      <c r="I15465" s="42" t="s">
        <v>11</v>
      </c>
      <c r="J15465" s="43" t="s">
        <v>9</v>
      </c>
      <c r="K15465" s="44">
        <v>785</v>
      </c>
      <c r="L15465" s="45">
        <v>26065.971458482491</v>
      </c>
      <c r="M15465" s="46">
        <v>27474.889591721796</v>
      </c>
      <c r="N15465" s="45"/>
      <c r="O15465" s="46"/>
    </row>
    <row r="15466" spans="1:15" x14ac:dyDescent="0.2">
      <c r="A15466" s="11" t="str">
        <f t="shared" si="1452"/>
        <v>9622006 - Alle regionerAlle uanset erf.</v>
      </c>
      <c r="B15466" s="12" t="str">
        <f t="shared" si="1453"/>
        <v>962200</v>
      </c>
      <c r="C15466" s="14">
        <f t="shared" si="1454"/>
        <v>0</v>
      </c>
      <c r="D15466" s="14">
        <f t="shared" si="1455"/>
        <v>0</v>
      </c>
      <c r="E15466" s="19" t="str">
        <f t="shared" si="1456"/>
        <v>962200 - Forefaldende arbejde</v>
      </c>
      <c r="F15466" s="19" t="str">
        <f t="shared" si="1457"/>
        <v>Alle uanset erf.</v>
      </c>
      <c r="G15466" s="40" t="s">
        <v>516</v>
      </c>
      <c r="H15466" s="41" t="s">
        <v>506</v>
      </c>
      <c r="I15466" s="42" t="s">
        <v>11</v>
      </c>
      <c r="J15466" s="43" t="s">
        <v>10</v>
      </c>
      <c r="K15466" s="44">
        <v>2078</v>
      </c>
      <c r="L15466" s="45">
        <v>24970.200931794818</v>
      </c>
      <c r="M15466" s="46">
        <v>26448.819720005544</v>
      </c>
      <c r="N15466" s="45"/>
      <c r="O15466" s="46"/>
    </row>
    <row r="15467" spans="1:15" x14ac:dyDescent="0.2">
      <c r="A15467" s="11" t="str">
        <f t="shared" si="1452"/>
        <v>9623006 - Alle regioner25 år og derover</v>
      </c>
      <c r="B15467" s="12" t="str">
        <f t="shared" si="1453"/>
        <v>962300</v>
      </c>
      <c r="C15467" s="14">
        <f t="shared" si="1454"/>
        <v>0</v>
      </c>
      <c r="D15467" s="14">
        <f t="shared" si="1455"/>
        <v>0</v>
      </c>
      <c r="E15467" s="19" t="str">
        <f t="shared" si="1456"/>
        <v>962300 - Måleraflæsning og tømning af salgsautomater</v>
      </c>
      <c r="F15467" s="19" t="str">
        <f t="shared" si="1457"/>
        <v>25 år og derover</v>
      </c>
      <c r="G15467" s="40" t="s">
        <v>516</v>
      </c>
      <c r="H15467" s="41" t="s">
        <v>507</v>
      </c>
      <c r="I15467" s="42" t="s">
        <v>11</v>
      </c>
      <c r="J15467" s="43" t="s">
        <v>9</v>
      </c>
      <c r="K15467" s="44">
        <v>11</v>
      </c>
      <c r="L15467" s="45">
        <v>26333.57198815847</v>
      </c>
      <c r="M15467" s="46">
        <v>27917.893251360361</v>
      </c>
      <c r="N15467" s="45"/>
      <c r="O15467" s="46"/>
    </row>
    <row r="15468" spans="1:15" x14ac:dyDescent="0.2">
      <c r="A15468" s="11" t="str">
        <f t="shared" si="1452"/>
        <v>9623006 - Alle regionerAlle uanset erf.</v>
      </c>
      <c r="B15468" s="12" t="str">
        <f t="shared" si="1453"/>
        <v>962300</v>
      </c>
      <c r="C15468" s="14">
        <f t="shared" si="1454"/>
        <v>0</v>
      </c>
      <c r="D15468" s="14">
        <f t="shared" si="1455"/>
        <v>0</v>
      </c>
      <c r="E15468" s="19" t="str">
        <f t="shared" si="1456"/>
        <v>962300 - Måleraflæsning og tømning af salgsautomater</v>
      </c>
      <c r="F15468" s="19" t="str">
        <f t="shared" si="1457"/>
        <v>Alle uanset erf.</v>
      </c>
      <c r="G15468" s="40" t="s">
        <v>516</v>
      </c>
      <c r="H15468" s="41" t="s">
        <v>507</v>
      </c>
      <c r="I15468" s="42" t="s">
        <v>11</v>
      </c>
      <c r="J15468" s="43" t="s">
        <v>10</v>
      </c>
      <c r="K15468" s="44">
        <v>17</v>
      </c>
      <c r="L15468" s="45">
        <v>29999.088234009574</v>
      </c>
      <c r="M15468" s="46">
        <v>31784.50960379665</v>
      </c>
      <c r="N15468" s="45"/>
      <c r="O15468" s="46"/>
    </row>
    <row r="15469" spans="1:15" x14ac:dyDescent="0.2">
      <c r="A15469" s="11" t="str">
        <f t="shared" si="1452"/>
        <v>9629001 - Region HovedstadenUnder 1 år</v>
      </c>
      <c r="B15469" s="12" t="str">
        <f t="shared" si="1453"/>
        <v>962900</v>
      </c>
      <c r="C15469" s="14">
        <f t="shared" si="1454"/>
        <v>0</v>
      </c>
      <c r="D15469" s="14">
        <f t="shared" si="1455"/>
        <v>0</v>
      </c>
      <c r="E15469" s="19" t="str">
        <f t="shared" si="1456"/>
        <v>962900 - Andet manuelt arbejde</v>
      </c>
      <c r="F15469" s="19" t="str">
        <f t="shared" si="1457"/>
        <v>Under 1 år</v>
      </c>
      <c r="G15469" s="40" t="s">
        <v>516</v>
      </c>
      <c r="H15469" s="41" t="s">
        <v>279</v>
      </c>
      <c r="I15469" s="42" t="s">
        <v>8</v>
      </c>
      <c r="J15469" s="43" t="s">
        <v>13</v>
      </c>
      <c r="K15469" s="44">
        <v>89</v>
      </c>
      <c r="L15469" s="45">
        <v>23387.548957108957</v>
      </c>
      <c r="M15469" s="46">
        <v>24756.617705641718</v>
      </c>
      <c r="N15469" s="45"/>
      <c r="O15469" s="46"/>
    </row>
    <row r="15470" spans="1:15" x14ac:dyDescent="0.2">
      <c r="A15470" s="11" t="str">
        <f t="shared" si="1452"/>
        <v>9629001 - Region Hovedstaden1 år</v>
      </c>
      <c r="B15470" s="12" t="str">
        <f t="shared" si="1453"/>
        <v>962900</v>
      </c>
      <c r="C15470" s="14">
        <f t="shared" si="1454"/>
        <v>0</v>
      </c>
      <c r="D15470" s="14">
        <f t="shared" si="1455"/>
        <v>0</v>
      </c>
      <c r="E15470" s="19" t="str">
        <f t="shared" si="1456"/>
        <v>962900 - Andet manuelt arbejde</v>
      </c>
      <c r="F15470" s="19" t="str">
        <f t="shared" si="1457"/>
        <v>1 år</v>
      </c>
      <c r="G15470" s="40" t="s">
        <v>516</v>
      </c>
      <c r="H15470" s="41" t="s">
        <v>279</v>
      </c>
      <c r="I15470" s="42" t="s">
        <v>8</v>
      </c>
      <c r="J15470" s="43" t="s">
        <v>22</v>
      </c>
      <c r="K15470" s="44">
        <v>67</v>
      </c>
      <c r="L15470" s="45">
        <v>23063.642091315734</v>
      </c>
      <c r="M15470" s="46">
        <v>24458.414786393721</v>
      </c>
      <c r="N15470" s="45"/>
      <c r="O15470" s="46"/>
    </row>
    <row r="15471" spans="1:15" x14ac:dyDescent="0.2">
      <c r="A15471" s="11" t="str">
        <f t="shared" si="1452"/>
        <v>9629001 - Region Hovedstaden2 år</v>
      </c>
      <c r="B15471" s="12" t="str">
        <f t="shared" si="1453"/>
        <v>962900</v>
      </c>
      <c r="C15471" s="14">
        <f t="shared" si="1454"/>
        <v>0</v>
      </c>
      <c r="D15471" s="14">
        <f t="shared" si="1455"/>
        <v>0</v>
      </c>
      <c r="E15471" s="19" t="str">
        <f t="shared" si="1456"/>
        <v>962900 - Andet manuelt arbejde</v>
      </c>
      <c r="F15471" s="19" t="str">
        <f t="shared" si="1457"/>
        <v>2 år</v>
      </c>
      <c r="G15471" s="40" t="s">
        <v>516</v>
      </c>
      <c r="H15471" s="41" t="s">
        <v>279</v>
      </c>
      <c r="I15471" s="42" t="s">
        <v>8</v>
      </c>
      <c r="J15471" s="43" t="s">
        <v>23</v>
      </c>
      <c r="K15471" s="44">
        <v>59</v>
      </c>
      <c r="L15471" s="45">
        <v>24267.103431288866</v>
      </c>
      <c r="M15471" s="46">
        <v>25708.908129358686</v>
      </c>
      <c r="N15471" s="45"/>
      <c r="O15471" s="46"/>
    </row>
    <row r="15472" spans="1:15" x14ac:dyDescent="0.2">
      <c r="A15472" s="11" t="str">
        <f t="shared" si="1452"/>
        <v>9629001 - Region Hovedstaden3 år</v>
      </c>
      <c r="B15472" s="12" t="str">
        <f t="shared" si="1453"/>
        <v>962900</v>
      </c>
      <c r="C15472" s="14">
        <f t="shared" si="1454"/>
        <v>0</v>
      </c>
      <c r="D15472" s="14">
        <f t="shared" si="1455"/>
        <v>0</v>
      </c>
      <c r="E15472" s="19" t="str">
        <f t="shared" si="1456"/>
        <v>962900 - Andet manuelt arbejde</v>
      </c>
      <c r="F15472" s="19" t="str">
        <f t="shared" si="1457"/>
        <v>3 år</v>
      </c>
      <c r="G15472" s="40" t="s">
        <v>516</v>
      </c>
      <c r="H15472" s="41" t="s">
        <v>279</v>
      </c>
      <c r="I15472" s="42" t="s">
        <v>8</v>
      </c>
      <c r="J15472" s="43" t="s">
        <v>14</v>
      </c>
      <c r="K15472" s="44">
        <v>55</v>
      </c>
      <c r="L15472" s="45">
        <v>23785.648187329552</v>
      </c>
      <c r="M15472" s="46">
        <v>25178.021011715216</v>
      </c>
      <c r="N15472" s="45"/>
      <c r="O15472" s="46"/>
    </row>
    <row r="15473" spans="1:15" x14ac:dyDescent="0.2">
      <c r="A15473" s="11" t="str">
        <f t="shared" si="1452"/>
        <v>9629001 - Region Hovedstaden4 år</v>
      </c>
      <c r="B15473" s="12" t="str">
        <f t="shared" si="1453"/>
        <v>962900</v>
      </c>
      <c r="C15473" s="14">
        <f t="shared" si="1454"/>
        <v>0</v>
      </c>
      <c r="D15473" s="14">
        <f t="shared" si="1455"/>
        <v>0</v>
      </c>
      <c r="E15473" s="19" t="str">
        <f t="shared" si="1456"/>
        <v>962900 - Andet manuelt arbejde</v>
      </c>
      <c r="F15473" s="19" t="str">
        <f t="shared" si="1457"/>
        <v>4 år</v>
      </c>
      <c r="G15473" s="40" t="s">
        <v>516</v>
      </c>
      <c r="H15473" s="41" t="s">
        <v>279</v>
      </c>
      <c r="I15473" s="42" t="s">
        <v>8</v>
      </c>
      <c r="J15473" s="43" t="s">
        <v>24</v>
      </c>
      <c r="K15473" s="44">
        <v>40</v>
      </c>
      <c r="L15473" s="45">
        <v>25708.60773634163</v>
      </c>
      <c r="M15473" s="46">
        <v>27041.605580441053</v>
      </c>
      <c r="N15473" s="45"/>
      <c r="O15473" s="46"/>
    </row>
    <row r="15474" spans="1:15" x14ac:dyDescent="0.2">
      <c r="A15474" s="11" t="str">
        <f t="shared" si="1452"/>
        <v>9629001 - Region Hovedstaden5-9 år</v>
      </c>
      <c r="B15474" s="12" t="str">
        <f t="shared" si="1453"/>
        <v>962900</v>
      </c>
      <c r="C15474" s="14">
        <f t="shared" si="1454"/>
        <v>0</v>
      </c>
      <c r="D15474" s="14">
        <f t="shared" si="1455"/>
        <v>0</v>
      </c>
      <c r="E15474" s="19" t="str">
        <f t="shared" si="1456"/>
        <v>962900 - Andet manuelt arbejde</v>
      </c>
      <c r="F15474" s="19" t="str">
        <f t="shared" si="1457"/>
        <v>5-9 år</v>
      </c>
      <c r="G15474" s="40" t="s">
        <v>516</v>
      </c>
      <c r="H15474" s="41" t="s">
        <v>279</v>
      </c>
      <c r="I15474" s="42" t="s">
        <v>8</v>
      </c>
      <c r="J15474" s="43" t="s">
        <v>15</v>
      </c>
      <c r="K15474" s="44">
        <v>153</v>
      </c>
      <c r="L15474" s="45">
        <v>25304.515888257662</v>
      </c>
      <c r="M15474" s="46">
        <v>26788.601150454229</v>
      </c>
      <c r="N15474" s="45"/>
      <c r="O15474" s="46"/>
    </row>
    <row r="15475" spans="1:15" x14ac:dyDescent="0.2">
      <c r="A15475" s="11" t="str">
        <f t="shared" si="1452"/>
        <v>9629001 - Region Hovedstaden0-4 år</v>
      </c>
      <c r="B15475" s="12" t="str">
        <f t="shared" si="1453"/>
        <v>962900</v>
      </c>
      <c r="C15475" s="14">
        <f t="shared" si="1454"/>
        <v>0</v>
      </c>
      <c r="D15475" s="14">
        <f t="shared" si="1455"/>
        <v>0</v>
      </c>
      <c r="E15475" s="19" t="str">
        <f t="shared" si="1456"/>
        <v>962900 - Andet manuelt arbejde</v>
      </c>
      <c r="F15475" s="19" t="str">
        <f t="shared" si="1457"/>
        <v>0-4 år</v>
      </c>
      <c r="G15475" s="40" t="s">
        <v>516</v>
      </c>
      <c r="H15475" s="41" t="s">
        <v>279</v>
      </c>
      <c r="I15475" s="42" t="s">
        <v>8</v>
      </c>
      <c r="J15475" s="43" t="s">
        <v>16</v>
      </c>
      <c r="K15475" s="44">
        <v>310</v>
      </c>
      <c r="L15475" s="45">
        <v>23785.648187329552</v>
      </c>
      <c r="M15475" s="46">
        <v>25192.667615916038</v>
      </c>
      <c r="N15475" s="45"/>
      <c r="O15475" s="46"/>
    </row>
    <row r="15476" spans="1:15" x14ac:dyDescent="0.2">
      <c r="A15476" s="11" t="str">
        <f t="shared" si="1452"/>
        <v>9629001 - Region Hovedstaden10-14 år</v>
      </c>
      <c r="B15476" s="12" t="str">
        <f t="shared" si="1453"/>
        <v>962900</v>
      </c>
      <c r="C15476" s="14">
        <f t="shared" si="1454"/>
        <v>0</v>
      </c>
      <c r="D15476" s="14">
        <f t="shared" si="1455"/>
        <v>0</v>
      </c>
      <c r="E15476" s="19" t="str">
        <f t="shared" si="1456"/>
        <v>962900 - Andet manuelt arbejde</v>
      </c>
      <c r="F15476" s="19" t="str">
        <f t="shared" si="1457"/>
        <v>10-14 år</v>
      </c>
      <c r="G15476" s="40" t="s">
        <v>516</v>
      </c>
      <c r="H15476" s="41" t="s">
        <v>279</v>
      </c>
      <c r="I15476" s="42" t="s">
        <v>8</v>
      </c>
      <c r="J15476" s="43" t="s">
        <v>17</v>
      </c>
      <c r="K15476" s="44">
        <v>64</v>
      </c>
      <c r="L15476" s="45">
        <v>26382.522971028677</v>
      </c>
      <c r="M15476" s="46">
        <v>27844.34557076569</v>
      </c>
      <c r="N15476" s="45"/>
      <c r="O15476" s="46"/>
    </row>
    <row r="15477" spans="1:15" x14ac:dyDescent="0.2">
      <c r="A15477" s="11" t="str">
        <f t="shared" si="1452"/>
        <v>9629001 - Region Hovedstaden15-20 år</v>
      </c>
      <c r="B15477" s="12" t="str">
        <f t="shared" si="1453"/>
        <v>962900</v>
      </c>
      <c r="C15477" s="14">
        <f t="shared" si="1454"/>
        <v>0</v>
      </c>
      <c r="D15477" s="14">
        <f t="shared" si="1455"/>
        <v>0</v>
      </c>
      <c r="E15477" s="19" t="str">
        <f t="shared" si="1456"/>
        <v>962900 - Andet manuelt arbejde</v>
      </c>
      <c r="F15477" s="19" t="str">
        <f t="shared" si="1457"/>
        <v>15-20 år</v>
      </c>
      <c r="G15477" s="40" t="s">
        <v>516</v>
      </c>
      <c r="H15477" s="41" t="s">
        <v>279</v>
      </c>
      <c r="I15477" s="42" t="s">
        <v>8</v>
      </c>
      <c r="J15477" s="43" t="s">
        <v>18</v>
      </c>
      <c r="K15477" s="44">
        <v>51</v>
      </c>
      <c r="L15477" s="45">
        <v>26237.31451093642</v>
      </c>
      <c r="M15477" s="46">
        <v>27597.725935651466</v>
      </c>
      <c r="N15477" s="45"/>
      <c r="O15477" s="46"/>
    </row>
    <row r="15478" spans="1:15" x14ac:dyDescent="0.2">
      <c r="A15478" s="11" t="str">
        <f t="shared" si="1452"/>
        <v>9629001 - Region Hovedstaden20-24 år</v>
      </c>
      <c r="B15478" s="12" t="str">
        <f t="shared" si="1453"/>
        <v>962900</v>
      </c>
      <c r="C15478" s="14">
        <f t="shared" si="1454"/>
        <v>0</v>
      </c>
      <c r="D15478" s="14">
        <f t="shared" si="1455"/>
        <v>0</v>
      </c>
      <c r="E15478" s="19" t="str">
        <f t="shared" si="1456"/>
        <v>962900 - Andet manuelt arbejde</v>
      </c>
      <c r="F15478" s="19" t="str">
        <f t="shared" si="1457"/>
        <v>20-24 år</v>
      </c>
      <c r="G15478" s="40" t="s">
        <v>516</v>
      </c>
      <c r="H15478" s="41" t="s">
        <v>279</v>
      </c>
      <c r="I15478" s="42" t="s">
        <v>8</v>
      </c>
      <c r="J15478" s="43" t="s">
        <v>19</v>
      </c>
      <c r="K15478" s="44">
        <v>46</v>
      </c>
      <c r="L15478" s="45">
        <v>26228.494336139007</v>
      </c>
      <c r="M15478" s="46">
        <v>27588.44843254946</v>
      </c>
      <c r="N15478" s="45"/>
      <c r="O15478" s="46"/>
    </row>
    <row r="15479" spans="1:15" x14ac:dyDescent="0.2">
      <c r="A15479" s="11" t="str">
        <f t="shared" si="1452"/>
        <v>9629001 - Region Hovedstaden25 år og derover</v>
      </c>
      <c r="B15479" s="12" t="str">
        <f t="shared" si="1453"/>
        <v>962900</v>
      </c>
      <c r="C15479" s="14">
        <f t="shared" si="1454"/>
        <v>0</v>
      </c>
      <c r="D15479" s="14">
        <f t="shared" si="1455"/>
        <v>0</v>
      </c>
      <c r="E15479" s="19" t="str">
        <f t="shared" si="1456"/>
        <v>962900 - Andet manuelt arbejde</v>
      </c>
      <c r="F15479" s="19" t="str">
        <f t="shared" si="1457"/>
        <v>25 år og derover</v>
      </c>
      <c r="G15479" s="40" t="s">
        <v>516</v>
      </c>
      <c r="H15479" s="41" t="s">
        <v>279</v>
      </c>
      <c r="I15479" s="42" t="s">
        <v>8</v>
      </c>
      <c r="J15479" s="43" t="s">
        <v>9</v>
      </c>
      <c r="K15479" s="44">
        <v>187</v>
      </c>
      <c r="L15479" s="45">
        <v>25672.519538075725</v>
      </c>
      <c r="M15479" s="46">
        <v>27085.17461399606</v>
      </c>
      <c r="N15479" s="45"/>
      <c r="O15479" s="46"/>
    </row>
    <row r="15480" spans="1:15" x14ac:dyDescent="0.2">
      <c r="A15480" s="11" t="str">
        <f t="shared" si="1452"/>
        <v>9629001 - Region HovedstadenAlle uanset erf.</v>
      </c>
      <c r="B15480" s="12" t="str">
        <f t="shared" si="1453"/>
        <v>962900</v>
      </c>
      <c r="C15480" s="14">
        <f t="shared" si="1454"/>
        <v>0</v>
      </c>
      <c r="D15480" s="14">
        <f t="shared" si="1455"/>
        <v>0</v>
      </c>
      <c r="E15480" s="19" t="str">
        <f t="shared" si="1456"/>
        <v>962900 - Andet manuelt arbejde</v>
      </c>
      <c r="F15480" s="19" t="str">
        <f t="shared" si="1457"/>
        <v>Alle uanset erf.</v>
      </c>
      <c r="G15480" s="40" t="s">
        <v>516</v>
      </c>
      <c r="H15480" s="41" t="s">
        <v>279</v>
      </c>
      <c r="I15480" s="42" t="s">
        <v>8</v>
      </c>
      <c r="J15480" s="43" t="s">
        <v>10</v>
      </c>
      <c r="K15480" s="44">
        <v>811</v>
      </c>
      <c r="L15480" s="45">
        <v>25431.100682419648</v>
      </c>
      <c r="M15480" s="46">
        <v>26855.055940498201</v>
      </c>
      <c r="N15480" s="45"/>
      <c r="O15480" s="46"/>
    </row>
    <row r="15481" spans="1:15" x14ac:dyDescent="0.2">
      <c r="A15481" s="11" t="str">
        <f t="shared" si="1452"/>
        <v>9629002 - Region Sjælland5-9 år</v>
      </c>
      <c r="B15481" s="12" t="str">
        <f t="shared" si="1453"/>
        <v>962900</v>
      </c>
      <c r="C15481" s="14">
        <f t="shared" si="1454"/>
        <v>0</v>
      </c>
      <c r="D15481" s="14">
        <f t="shared" si="1455"/>
        <v>0</v>
      </c>
      <c r="E15481" s="19" t="str">
        <f t="shared" si="1456"/>
        <v>962900 - Andet manuelt arbejde</v>
      </c>
      <c r="F15481" s="19" t="str">
        <f t="shared" si="1457"/>
        <v>5-9 år</v>
      </c>
      <c r="G15481" s="40" t="s">
        <v>516</v>
      </c>
      <c r="H15481" s="41" t="s">
        <v>279</v>
      </c>
      <c r="I15481" s="42" t="s">
        <v>20</v>
      </c>
      <c r="J15481" s="43" t="s">
        <v>15</v>
      </c>
      <c r="K15481" s="44">
        <v>19</v>
      </c>
      <c r="L15481" s="45">
        <v>26433.522901827408</v>
      </c>
      <c r="M15481" s="46">
        <v>27980.897968145193</v>
      </c>
      <c r="N15481" s="45"/>
      <c r="O15481" s="46"/>
    </row>
    <row r="15482" spans="1:15" x14ac:dyDescent="0.2">
      <c r="A15482" s="11" t="str">
        <f t="shared" si="1452"/>
        <v>9629002 - Region Sjælland0-4 år</v>
      </c>
      <c r="B15482" s="12" t="str">
        <f t="shared" si="1453"/>
        <v>962900</v>
      </c>
      <c r="C15482" s="14">
        <f t="shared" si="1454"/>
        <v>0</v>
      </c>
      <c r="D15482" s="14">
        <f t="shared" si="1455"/>
        <v>0</v>
      </c>
      <c r="E15482" s="19" t="str">
        <f t="shared" si="1456"/>
        <v>962900 - Andet manuelt arbejde</v>
      </c>
      <c r="F15482" s="19" t="str">
        <f t="shared" si="1457"/>
        <v>0-4 år</v>
      </c>
      <c r="G15482" s="40" t="s">
        <v>516</v>
      </c>
      <c r="H15482" s="41" t="s">
        <v>279</v>
      </c>
      <c r="I15482" s="42" t="s">
        <v>20</v>
      </c>
      <c r="J15482" s="43" t="s">
        <v>16</v>
      </c>
      <c r="K15482" s="44">
        <v>26</v>
      </c>
      <c r="L15482" s="45">
        <v>22158.242487421179</v>
      </c>
      <c r="M15482" s="46">
        <v>23460.43683194937</v>
      </c>
      <c r="N15482" s="45"/>
      <c r="O15482" s="46"/>
    </row>
    <row r="15483" spans="1:15" x14ac:dyDescent="0.2">
      <c r="A15483" s="11" t="str">
        <f t="shared" si="1452"/>
        <v>9629002 - Region Sjælland10-14 år</v>
      </c>
      <c r="B15483" s="12" t="str">
        <f t="shared" si="1453"/>
        <v>962900</v>
      </c>
      <c r="C15483" s="14">
        <f t="shared" si="1454"/>
        <v>0</v>
      </c>
      <c r="D15483" s="14">
        <f t="shared" si="1455"/>
        <v>0</v>
      </c>
      <c r="E15483" s="19" t="str">
        <f t="shared" si="1456"/>
        <v>962900 - Andet manuelt arbejde</v>
      </c>
      <c r="F15483" s="19" t="str">
        <f t="shared" si="1457"/>
        <v>10-14 år</v>
      </c>
      <c r="G15483" s="40" t="s">
        <v>516</v>
      </c>
      <c r="H15483" s="41" t="s">
        <v>279</v>
      </c>
      <c r="I15483" s="42" t="s">
        <v>20</v>
      </c>
      <c r="J15483" s="43" t="s">
        <v>17</v>
      </c>
      <c r="K15483" s="44">
        <v>12</v>
      </c>
      <c r="L15483" s="45">
        <v>26113.592597134852</v>
      </c>
      <c r="M15483" s="46">
        <v>27648.234733784735</v>
      </c>
      <c r="N15483" s="45"/>
      <c r="O15483" s="46"/>
    </row>
    <row r="15484" spans="1:15" x14ac:dyDescent="0.2">
      <c r="A15484" s="11" t="str">
        <f t="shared" si="1452"/>
        <v>9629002 - Region Sjælland15-20 år</v>
      </c>
      <c r="B15484" s="12" t="str">
        <f t="shared" si="1453"/>
        <v>962900</v>
      </c>
      <c r="C15484" s="14">
        <f t="shared" si="1454"/>
        <v>0</v>
      </c>
      <c r="D15484" s="14">
        <f t="shared" si="1455"/>
        <v>0</v>
      </c>
      <c r="E15484" s="19" t="str">
        <f t="shared" si="1456"/>
        <v>962900 - Andet manuelt arbejde</v>
      </c>
      <c r="F15484" s="19" t="str">
        <f t="shared" si="1457"/>
        <v>15-20 år</v>
      </c>
      <c r="G15484" s="40" t="s">
        <v>516</v>
      </c>
      <c r="H15484" s="41" t="s">
        <v>279</v>
      </c>
      <c r="I15484" s="42" t="s">
        <v>20</v>
      </c>
      <c r="J15484" s="43" t="s">
        <v>18</v>
      </c>
      <c r="K15484" s="44">
        <v>18</v>
      </c>
      <c r="L15484" s="45">
        <v>27583.123472602623</v>
      </c>
      <c r="M15484" s="46">
        <v>29197.794270406859</v>
      </c>
      <c r="N15484" s="45"/>
      <c r="O15484" s="46"/>
    </row>
    <row r="15485" spans="1:15" x14ac:dyDescent="0.2">
      <c r="A15485" s="11" t="str">
        <f t="shared" si="1452"/>
        <v>9629002 - Region Sjælland20-24 år</v>
      </c>
      <c r="B15485" s="12" t="str">
        <f t="shared" si="1453"/>
        <v>962900</v>
      </c>
      <c r="C15485" s="14">
        <f t="shared" si="1454"/>
        <v>0</v>
      </c>
      <c r="D15485" s="14">
        <f t="shared" si="1455"/>
        <v>0</v>
      </c>
      <c r="E15485" s="19" t="str">
        <f t="shared" si="1456"/>
        <v>962900 - Andet manuelt arbejde</v>
      </c>
      <c r="F15485" s="19" t="str">
        <f t="shared" si="1457"/>
        <v>20-24 år</v>
      </c>
      <c r="G15485" s="40" t="s">
        <v>516</v>
      </c>
      <c r="H15485" s="41" t="s">
        <v>279</v>
      </c>
      <c r="I15485" s="42" t="s">
        <v>20</v>
      </c>
      <c r="J15485" s="43" t="s">
        <v>19</v>
      </c>
      <c r="K15485" s="44">
        <v>11</v>
      </c>
      <c r="L15485" s="45">
        <v>27733.908521251331</v>
      </c>
      <c r="M15485" s="46">
        <v>29357.406028439669</v>
      </c>
      <c r="N15485" s="45"/>
      <c r="O15485" s="46"/>
    </row>
    <row r="15486" spans="1:15" x14ac:dyDescent="0.2">
      <c r="A15486" s="11" t="str">
        <f t="shared" si="1452"/>
        <v>9629002 - Region Sjælland25 år og derover</v>
      </c>
      <c r="B15486" s="12" t="str">
        <f t="shared" si="1453"/>
        <v>962900</v>
      </c>
      <c r="C15486" s="14">
        <f t="shared" si="1454"/>
        <v>0</v>
      </c>
      <c r="D15486" s="14">
        <f t="shared" si="1455"/>
        <v>0</v>
      </c>
      <c r="E15486" s="19" t="str">
        <f t="shared" si="1456"/>
        <v>962900 - Andet manuelt arbejde</v>
      </c>
      <c r="F15486" s="19" t="str">
        <f t="shared" si="1457"/>
        <v>25 år og derover</v>
      </c>
      <c r="G15486" s="40" t="s">
        <v>516</v>
      </c>
      <c r="H15486" s="41" t="s">
        <v>279</v>
      </c>
      <c r="I15486" s="42" t="s">
        <v>20</v>
      </c>
      <c r="J15486" s="43" t="s">
        <v>9</v>
      </c>
      <c r="K15486" s="44">
        <v>70</v>
      </c>
      <c r="L15486" s="45">
        <v>28418.259651123004</v>
      </c>
      <c r="M15486" s="46">
        <v>30081.817950771838</v>
      </c>
      <c r="N15486" s="45"/>
      <c r="O15486" s="46"/>
    </row>
    <row r="15487" spans="1:15" x14ac:dyDescent="0.2">
      <c r="A15487" s="11" t="str">
        <f t="shared" si="1452"/>
        <v>9629002 - Region SjællandAlle uanset erf.</v>
      </c>
      <c r="B15487" s="12" t="str">
        <f t="shared" si="1453"/>
        <v>962900</v>
      </c>
      <c r="C15487" s="14">
        <f t="shared" si="1454"/>
        <v>0</v>
      </c>
      <c r="D15487" s="14">
        <f t="shared" si="1455"/>
        <v>0</v>
      </c>
      <c r="E15487" s="19" t="str">
        <f t="shared" si="1456"/>
        <v>962900 - Andet manuelt arbejde</v>
      </c>
      <c r="F15487" s="19" t="str">
        <f t="shared" si="1457"/>
        <v>Alle uanset erf.</v>
      </c>
      <c r="G15487" s="40" t="s">
        <v>516</v>
      </c>
      <c r="H15487" s="41" t="s">
        <v>279</v>
      </c>
      <c r="I15487" s="42" t="s">
        <v>20</v>
      </c>
      <c r="J15487" s="43" t="s">
        <v>10</v>
      </c>
      <c r="K15487" s="44">
        <v>156</v>
      </c>
      <c r="L15487" s="45">
        <v>27438.332205631679</v>
      </c>
      <c r="M15487" s="46">
        <v>29044.527160198388</v>
      </c>
      <c r="N15487" s="45"/>
      <c r="O15487" s="46"/>
    </row>
    <row r="15488" spans="1:15" x14ac:dyDescent="0.2">
      <c r="A15488" s="11" t="str">
        <f t="shared" si="1452"/>
        <v>9629003 - Region SyddanmarkUnder 1 år</v>
      </c>
      <c r="B15488" s="12" t="str">
        <f t="shared" si="1453"/>
        <v>962900</v>
      </c>
      <c r="C15488" s="14">
        <f t="shared" si="1454"/>
        <v>0</v>
      </c>
      <c r="D15488" s="14">
        <f t="shared" si="1455"/>
        <v>0</v>
      </c>
      <c r="E15488" s="19" t="str">
        <f t="shared" si="1456"/>
        <v>962900 - Andet manuelt arbejde</v>
      </c>
      <c r="F15488" s="19" t="str">
        <f t="shared" si="1457"/>
        <v>Under 1 år</v>
      </c>
      <c r="G15488" s="40" t="s">
        <v>516</v>
      </c>
      <c r="H15488" s="41" t="s">
        <v>279</v>
      </c>
      <c r="I15488" s="42" t="s">
        <v>544</v>
      </c>
      <c r="J15488" s="43" t="s">
        <v>13</v>
      </c>
      <c r="K15488" s="44">
        <v>58</v>
      </c>
      <c r="L15488" s="45">
        <v>21709.509594678148</v>
      </c>
      <c r="M15488" s="46">
        <v>22784.781451319795</v>
      </c>
      <c r="N15488" s="45"/>
      <c r="O15488" s="46"/>
    </row>
    <row r="15489" spans="1:15" x14ac:dyDescent="0.2">
      <c r="A15489" s="11" t="str">
        <f t="shared" si="1452"/>
        <v>9629003 - Region Syddanmark1 år</v>
      </c>
      <c r="B15489" s="12" t="str">
        <f t="shared" si="1453"/>
        <v>962900</v>
      </c>
      <c r="C15489" s="14">
        <f t="shared" si="1454"/>
        <v>0</v>
      </c>
      <c r="D15489" s="14">
        <f t="shared" si="1455"/>
        <v>0</v>
      </c>
      <c r="E15489" s="19" t="str">
        <f t="shared" si="1456"/>
        <v>962900 - Andet manuelt arbejde</v>
      </c>
      <c r="F15489" s="19" t="str">
        <f t="shared" si="1457"/>
        <v>1 år</v>
      </c>
      <c r="G15489" s="40" t="s">
        <v>516</v>
      </c>
      <c r="H15489" s="41" t="s">
        <v>279</v>
      </c>
      <c r="I15489" s="42" t="s">
        <v>544</v>
      </c>
      <c r="J15489" s="43" t="s">
        <v>22</v>
      </c>
      <c r="K15489" s="44">
        <v>54</v>
      </c>
      <c r="L15489" s="45">
        <v>22604.710572549466</v>
      </c>
      <c r="M15489" s="46">
        <v>23933.142928318684</v>
      </c>
      <c r="N15489" s="45"/>
      <c r="O15489" s="46"/>
    </row>
    <row r="15490" spans="1:15" x14ac:dyDescent="0.2">
      <c r="A15490" s="11" t="str">
        <f t="shared" si="1452"/>
        <v>9629003 - Region Syddanmark2 år</v>
      </c>
      <c r="B15490" s="12" t="str">
        <f t="shared" si="1453"/>
        <v>962900</v>
      </c>
      <c r="C15490" s="14">
        <f t="shared" si="1454"/>
        <v>0</v>
      </c>
      <c r="D15490" s="14">
        <f t="shared" si="1455"/>
        <v>0</v>
      </c>
      <c r="E15490" s="19" t="str">
        <f t="shared" si="1456"/>
        <v>962900 - Andet manuelt arbejde</v>
      </c>
      <c r="F15490" s="19" t="str">
        <f t="shared" si="1457"/>
        <v>2 år</v>
      </c>
      <c r="G15490" s="40" t="s">
        <v>516</v>
      </c>
      <c r="H15490" s="41" t="s">
        <v>279</v>
      </c>
      <c r="I15490" s="42" t="s">
        <v>544</v>
      </c>
      <c r="J15490" s="43" t="s">
        <v>23</v>
      </c>
      <c r="K15490" s="44">
        <v>38</v>
      </c>
      <c r="L15490" s="45">
        <v>23077.247451722709</v>
      </c>
      <c r="M15490" s="46">
        <v>24433.967151022956</v>
      </c>
      <c r="N15490" s="45"/>
      <c r="O15490" s="46"/>
    </row>
    <row r="15491" spans="1:15" x14ac:dyDescent="0.2">
      <c r="A15491" s="11" t="str">
        <f t="shared" si="1452"/>
        <v>9629003 - Region Syddanmark3 år</v>
      </c>
      <c r="B15491" s="12" t="str">
        <f t="shared" si="1453"/>
        <v>962900</v>
      </c>
      <c r="C15491" s="14">
        <f t="shared" si="1454"/>
        <v>0</v>
      </c>
      <c r="D15491" s="14">
        <f t="shared" si="1455"/>
        <v>0</v>
      </c>
      <c r="E15491" s="19" t="str">
        <f t="shared" si="1456"/>
        <v>962900 - Andet manuelt arbejde</v>
      </c>
      <c r="F15491" s="19" t="str">
        <f t="shared" si="1457"/>
        <v>3 år</v>
      </c>
      <c r="G15491" s="40" t="s">
        <v>516</v>
      </c>
      <c r="H15491" s="41" t="s">
        <v>279</v>
      </c>
      <c r="I15491" s="42" t="s">
        <v>544</v>
      </c>
      <c r="J15491" s="43" t="s">
        <v>14</v>
      </c>
      <c r="K15491" s="44">
        <v>35</v>
      </c>
      <c r="L15491" s="45">
        <v>23781.9788992986</v>
      </c>
      <c r="M15491" s="46">
        <v>25179.59689368312</v>
      </c>
      <c r="N15491" s="45"/>
      <c r="O15491" s="46"/>
    </row>
    <row r="15492" spans="1:15" x14ac:dyDescent="0.2">
      <c r="A15492" s="11" t="str">
        <f t="shared" si="1452"/>
        <v>9629003 - Region Syddanmark4 år</v>
      </c>
      <c r="B15492" s="12" t="str">
        <f t="shared" si="1453"/>
        <v>962900</v>
      </c>
      <c r="C15492" s="14">
        <f t="shared" si="1454"/>
        <v>0</v>
      </c>
      <c r="D15492" s="14">
        <f t="shared" si="1455"/>
        <v>0</v>
      </c>
      <c r="E15492" s="19" t="str">
        <f t="shared" si="1456"/>
        <v>962900 - Andet manuelt arbejde</v>
      </c>
      <c r="F15492" s="19" t="str">
        <f t="shared" si="1457"/>
        <v>4 år</v>
      </c>
      <c r="G15492" s="40" t="s">
        <v>516</v>
      </c>
      <c r="H15492" s="41" t="s">
        <v>279</v>
      </c>
      <c r="I15492" s="42" t="s">
        <v>544</v>
      </c>
      <c r="J15492" s="43" t="s">
        <v>24</v>
      </c>
      <c r="K15492" s="44">
        <v>32</v>
      </c>
      <c r="L15492" s="45">
        <v>23800.767270384371</v>
      </c>
      <c r="M15492" s="46">
        <v>25194.025141089118</v>
      </c>
      <c r="N15492" s="45"/>
      <c r="O15492" s="46"/>
    </row>
    <row r="15493" spans="1:15" x14ac:dyDescent="0.2">
      <c r="A15493" s="11" t="str">
        <f t="shared" si="1452"/>
        <v>9629003 - Region Syddanmark5-9 år</v>
      </c>
      <c r="B15493" s="12" t="str">
        <f t="shared" si="1453"/>
        <v>962900</v>
      </c>
      <c r="C15493" s="14">
        <f t="shared" si="1454"/>
        <v>0</v>
      </c>
      <c r="D15493" s="14">
        <f t="shared" si="1455"/>
        <v>0</v>
      </c>
      <c r="E15493" s="19" t="str">
        <f t="shared" si="1456"/>
        <v>962900 - Andet manuelt arbejde</v>
      </c>
      <c r="F15493" s="19" t="str">
        <f t="shared" si="1457"/>
        <v>5-9 år</v>
      </c>
      <c r="G15493" s="40" t="s">
        <v>516</v>
      </c>
      <c r="H15493" s="41" t="s">
        <v>279</v>
      </c>
      <c r="I15493" s="42" t="s">
        <v>544</v>
      </c>
      <c r="J15493" s="43" t="s">
        <v>15</v>
      </c>
      <c r="K15493" s="44">
        <v>61</v>
      </c>
      <c r="L15493" s="45">
        <v>25955.892230126683</v>
      </c>
      <c r="M15493" s="46">
        <v>27481.266640504295</v>
      </c>
      <c r="N15493" s="45"/>
      <c r="O15493" s="46"/>
    </row>
    <row r="15494" spans="1:15" x14ac:dyDescent="0.2">
      <c r="A15494" s="11" t="str">
        <f t="shared" si="1452"/>
        <v>9629003 - Region Syddanmark0-4 år</v>
      </c>
      <c r="B15494" s="12" t="str">
        <f t="shared" si="1453"/>
        <v>962900</v>
      </c>
      <c r="C15494" s="14">
        <f t="shared" si="1454"/>
        <v>0</v>
      </c>
      <c r="D15494" s="14">
        <f t="shared" si="1455"/>
        <v>0</v>
      </c>
      <c r="E15494" s="19" t="str">
        <f t="shared" si="1456"/>
        <v>962900 - Andet manuelt arbejde</v>
      </c>
      <c r="F15494" s="19" t="str">
        <f t="shared" si="1457"/>
        <v>0-4 år</v>
      </c>
      <c r="G15494" s="40" t="s">
        <v>516</v>
      </c>
      <c r="H15494" s="41" t="s">
        <v>279</v>
      </c>
      <c r="I15494" s="42" t="s">
        <v>544</v>
      </c>
      <c r="J15494" s="43" t="s">
        <v>16</v>
      </c>
      <c r="K15494" s="44">
        <v>217</v>
      </c>
      <c r="L15494" s="45">
        <v>22747.804952055358</v>
      </c>
      <c r="M15494" s="46">
        <v>24084.646670247257</v>
      </c>
      <c r="N15494" s="45"/>
      <c r="O15494" s="46"/>
    </row>
    <row r="15495" spans="1:15" x14ac:dyDescent="0.2">
      <c r="A15495" s="11" t="str">
        <f t="shared" si="1452"/>
        <v>9629003 - Region Syddanmark10-14 år</v>
      </c>
      <c r="B15495" s="12" t="str">
        <f t="shared" si="1453"/>
        <v>962900</v>
      </c>
      <c r="C15495" s="14">
        <f t="shared" si="1454"/>
        <v>0</v>
      </c>
      <c r="D15495" s="14">
        <f t="shared" si="1455"/>
        <v>0</v>
      </c>
      <c r="E15495" s="19" t="str">
        <f t="shared" si="1456"/>
        <v>962900 - Andet manuelt arbejde</v>
      </c>
      <c r="F15495" s="19" t="str">
        <f t="shared" si="1457"/>
        <v>10-14 år</v>
      </c>
      <c r="G15495" s="40" t="s">
        <v>516</v>
      </c>
      <c r="H15495" s="41" t="s">
        <v>279</v>
      </c>
      <c r="I15495" s="42" t="s">
        <v>544</v>
      </c>
      <c r="J15495" s="43" t="s">
        <v>17</v>
      </c>
      <c r="K15495" s="44">
        <v>26</v>
      </c>
      <c r="L15495" s="45">
        <v>26342.49549608415</v>
      </c>
      <c r="M15495" s="46">
        <v>27890.589785386801</v>
      </c>
      <c r="N15495" s="45"/>
      <c r="O15495" s="46"/>
    </row>
    <row r="15496" spans="1:15" x14ac:dyDescent="0.2">
      <c r="A15496" s="11" t="str">
        <f t="shared" si="1452"/>
        <v>9629003 - Region Syddanmark15-20 år</v>
      </c>
      <c r="B15496" s="12" t="str">
        <f t="shared" si="1453"/>
        <v>962900</v>
      </c>
      <c r="C15496" s="14">
        <f t="shared" si="1454"/>
        <v>0</v>
      </c>
      <c r="D15496" s="14">
        <f t="shared" si="1455"/>
        <v>0</v>
      </c>
      <c r="E15496" s="19" t="str">
        <f t="shared" si="1456"/>
        <v>962900 - Andet manuelt arbejde</v>
      </c>
      <c r="F15496" s="19" t="str">
        <f t="shared" si="1457"/>
        <v>15-20 år</v>
      </c>
      <c r="G15496" s="40" t="s">
        <v>516</v>
      </c>
      <c r="H15496" s="41" t="s">
        <v>279</v>
      </c>
      <c r="I15496" s="42" t="s">
        <v>544</v>
      </c>
      <c r="J15496" s="43" t="s">
        <v>18</v>
      </c>
      <c r="K15496" s="44">
        <v>44</v>
      </c>
      <c r="L15496" s="45">
        <v>27461.019641110041</v>
      </c>
      <c r="M15496" s="46">
        <v>28884.880487787716</v>
      </c>
      <c r="N15496" s="45"/>
      <c r="O15496" s="46"/>
    </row>
    <row r="15497" spans="1:15" x14ac:dyDescent="0.2">
      <c r="A15497" s="11" t="str">
        <f t="shared" si="1452"/>
        <v>9629003 - Region Syddanmark20-24 år</v>
      </c>
      <c r="B15497" s="12" t="str">
        <f t="shared" si="1453"/>
        <v>962900</v>
      </c>
      <c r="C15497" s="14">
        <f t="shared" si="1454"/>
        <v>0</v>
      </c>
      <c r="D15497" s="14">
        <f t="shared" si="1455"/>
        <v>0</v>
      </c>
      <c r="E15497" s="19" t="str">
        <f t="shared" si="1456"/>
        <v>962900 - Andet manuelt arbejde</v>
      </c>
      <c r="F15497" s="19" t="str">
        <f t="shared" si="1457"/>
        <v>20-24 år</v>
      </c>
      <c r="G15497" s="40" t="s">
        <v>516</v>
      </c>
      <c r="H15497" s="41" t="s">
        <v>279</v>
      </c>
      <c r="I15497" s="42" t="s">
        <v>544</v>
      </c>
      <c r="J15497" s="43" t="s">
        <v>19</v>
      </c>
      <c r="K15497" s="44">
        <v>40</v>
      </c>
      <c r="L15497" s="45">
        <v>28764.841150320801</v>
      </c>
      <c r="M15497" s="46">
        <v>30448.687762363614</v>
      </c>
      <c r="N15497" s="45"/>
      <c r="O15497" s="46"/>
    </row>
    <row r="15498" spans="1:15" x14ac:dyDescent="0.2">
      <c r="A15498" s="11" t="str">
        <f t="shared" si="1452"/>
        <v>9629003 - Region Syddanmark25 år og derover</v>
      </c>
      <c r="B15498" s="12" t="str">
        <f t="shared" si="1453"/>
        <v>962900</v>
      </c>
      <c r="C15498" s="14">
        <f t="shared" si="1454"/>
        <v>0</v>
      </c>
      <c r="D15498" s="14">
        <f t="shared" si="1455"/>
        <v>0</v>
      </c>
      <c r="E15498" s="19" t="str">
        <f t="shared" si="1456"/>
        <v>962900 - Andet manuelt arbejde</v>
      </c>
      <c r="F15498" s="19" t="str">
        <f t="shared" si="1457"/>
        <v>25 år og derover</v>
      </c>
      <c r="G15498" s="40" t="s">
        <v>516</v>
      </c>
      <c r="H15498" s="41" t="s">
        <v>279</v>
      </c>
      <c r="I15498" s="42" t="s">
        <v>544</v>
      </c>
      <c r="J15498" s="43" t="s">
        <v>9</v>
      </c>
      <c r="K15498" s="44">
        <v>225</v>
      </c>
      <c r="L15498" s="45">
        <v>29434.618360292025</v>
      </c>
      <c r="M15498" s="46">
        <v>31136.316267076138</v>
      </c>
      <c r="N15498" s="45"/>
      <c r="O15498" s="46"/>
    </row>
    <row r="15499" spans="1:15" x14ac:dyDescent="0.2">
      <c r="A15499" s="11" t="str">
        <f t="shared" si="1452"/>
        <v>9629003 - Region SyddanmarkAlle uanset erf.</v>
      </c>
      <c r="B15499" s="12" t="str">
        <f t="shared" si="1453"/>
        <v>962900</v>
      </c>
      <c r="C15499" s="14">
        <f t="shared" si="1454"/>
        <v>0</v>
      </c>
      <c r="D15499" s="14">
        <f t="shared" si="1455"/>
        <v>0</v>
      </c>
      <c r="E15499" s="19" t="str">
        <f t="shared" si="1456"/>
        <v>962900 - Andet manuelt arbejde</v>
      </c>
      <c r="F15499" s="19" t="str">
        <f t="shared" si="1457"/>
        <v>Alle uanset erf.</v>
      </c>
      <c r="G15499" s="40" t="s">
        <v>516</v>
      </c>
      <c r="H15499" s="41" t="s">
        <v>279</v>
      </c>
      <c r="I15499" s="42" t="s">
        <v>544</v>
      </c>
      <c r="J15499" s="43" t="s">
        <v>10</v>
      </c>
      <c r="K15499" s="44">
        <v>613</v>
      </c>
      <c r="L15499" s="45">
        <v>25955.892230126683</v>
      </c>
      <c r="M15499" s="46">
        <v>27481.266640504295</v>
      </c>
      <c r="N15499" s="45"/>
      <c r="O15499" s="46"/>
    </row>
    <row r="15500" spans="1:15" x14ac:dyDescent="0.2">
      <c r="A15500" s="11" t="str">
        <f t="shared" si="1452"/>
        <v>9629004 - Region MidtjyllandUnder 1 år</v>
      </c>
      <c r="B15500" s="12" t="str">
        <f t="shared" si="1453"/>
        <v>962900</v>
      </c>
      <c r="C15500" s="14">
        <f t="shared" si="1454"/>
        <v>0</v>
      </c>
      <c r="D15500" s="14">
        <f t="shared" si="1455"/>
        <v>0</v>
      </c>
      <c r="E15500" s="19" t="str">
        <f t="shared" si="1456"/>
        <v>962900 - Andet manuelt arbejde</v>
      </c>
      <c r="F15500" s="19" t="str">
        <f t="shared" si="1457"/>
        <v>Under 1 år</v>
      </c>
      <c r="G15500" s="40" t="s">
        <v>516</v>
      </c>
      <c r="H15500" s="41" t="s">
        <v>279</v>
      </c>
      <c r="I15500" s="42" t="s">
        <v>517</v>
      </c>
      <c r="J15500" s="43" t="s">
        <v>13</v>
      </c>
      <c r="K15500" s="44">
        <v>49</v>
      </c>
      <c r="L15500" s="45">
        <v>27017.354303420485</v>
      </c>
      <c r="M15500" s="46">
        <v>28626.581635746661</v>
      </c>
      <c r="N15500" s="45"/>
      <c r="O15500" s="46"/>
    </row>
    <row r="15501" spans="1:15" x14ac:dyDescent="0.2">
      <c r="A15501" s="11" t="str">
        <f t="shared" si="1452"/>
        <v>9629004 - Region Midtjylland1 år</v>
      </c>
      <c r="B15501" s="12" t="str">
        <f t="shared" si="1453"/>
        <v>962900</v>
      </c>
      <c r="C15501" s="14">
        <f t="shared" si="1454"/>
        <v>0</v>
      </c>
      <c r="D15501" s="14">
        <f t="shared" si="1455"/>
        <v>0</v>
      </c>
      <c r="E15501" s="19" t="str">
        <f t="shared" si="1456"/>
        <v>962900 - Andet manuelt arbejde</v>
      </c>
      <c r="F15501" s="19" t="str">
        <f t="shared" si="1457"/>
        <v>1 år</v>
      </c>
      <c r="G15501" s="40" t="s">
        <v>516</v>
      </c>
      <c r="H15501" s="41" t="s">
        <v>279</v>
      </c>
      <c r="I15501" s="42" t="s">
        <v>517</v>
      </c>
      <c r="J15501" s="43" t="s">
        <v>22</v>
      </c>
      <c r="K15501" s="44">
        <v>43</v>
      </c>
      <c r="L15501" s="45">
        <v>25028.841051457857</v>
      </c>
      <c r="M15501" s="46">
        <v>26519.627109341924</v>
      </c>
      <c r="N15501" s="45"/>
      <c r="O15501" s="46"/>
    </row>
    <row r="15502" spans="1:15" x14ac:dyDescent="0.2">
      <c r="A15502" s="11" t="str">
        <f t="shared" si="1452"/>
        <v>9629004 - Region Midtjylland2 år</v>
      </c>
      <c r="B15502" s="12" t="str">
        <f t="shared" si="1453"/>
        <v>962900</v>
      </c>
      <c r="C15502" s="14">
        <f t="shared" si="1454"/>
        <v>0</v>
      </c>
      <c r="D15502" s="14">
        <f t="shared" si="1455"/>
        <v>0</v>
      </c>
      <c r="E15502" s="19" t="str">
        <f t="shared" si="1456"/>
        <v>962900 - Andet manuelt arbejde</v>
      </c>
      <c r="F15502" s="19" t="str">
        <f t="shared" si="1457"/>
        <v>2 år</v>
      </c>
      <c r="G15502" s="40" t="s">
        <v>516</v>
      </c>
      <c r="H15502" s="41" t="s">
        <v>279</v>
      </c>
      <c r="I15502" s="42" t="s">
        <v>517</v>
      </c>
      <c r="J15502" s="43" t="s">
        <v>23</v>
      </c>
      <c r="K15502" s="44">
        <v>37</v>
      </c>
      <c r="L15502" s="45">
        <v>25304.276531361604</v>
      </c>
      <c r="M15502" s="46">
        <v>26809.949768697625</v>
      </c>
      <c r="N15502" s="45"/>
      <c r="O15502" s="46"/>
    </row>
    <row r="15503" spans="1:15" x14ac:dyDescent="0.2">
      <c r="A15503" s="11" t="str">
        <f t="shared" si="1452"/>
        <v>9629004 - Region Midtjylland3 år</v>
      </c>
      <c r="B15503" s="12" t="str">
        <f t="shared" si="1453"/>
        <v>962900</v>
      </c>
      <c r="C15503" s="14">
        <f t="shared" si="1454"/>
        <v>0</v>
      </c>
      <c r="D15503" s="14">
        <f t="shared" si="1455"/>
        <v>0</v>
      </c>
      <c r="E15503" s="19" t="str">
        <f t="shared" si="1456"/>
        <v>962900 - Andet manuelt arbejde</v>
      </c>
      <c r="F15503" s="19" t="str">
        <f t="shared" si="1457"/>
        <v>3 år</v>
      </c>
      <c r="G15503" s="40" t="s">
        <v>516</v>
      </c>
      <c r="H15503" s="41" t="s">
        <v>279</v>
      </c>
      <c r="I15503" s="42" t="s">
        <v>517</v>
      </c>
      <c r="J15503" s="43" t="s">
        <v>14</v>
      </c>
      <c r="K15503" s="44">
        <v>37</v>
      </c>
      <c r="L15503" s="45">
        <v>29458.784093861192</v>
      </c>
      <c r="M15503" s="46">
        <v>31213.429645329394</v>
      </c>
      <c r="N15503" s="45"/>
      <c r="O15503" s="46"/>
    </row>
    <row r="15504" spans="1:15" x14ac:dyDescent="0.2">
      <c r="A15504" s="11" t="str">
        <f t="shared" si="1452"/>
        <v>9629004 - Region Midtjylland4 år</v>
      </c>
      <c r="B15504" s="12" t="str">
        <f t="shared" si="1453"/>
        <v>962900</v>
      </c>
      <c r="C15504" s="14">
        <f t="shared" si="1454"/>
        <v>0</v>
      </c>
      <c r="D15504" s="14">
        <f t="shared" si="1455"/>
        <v>0</v>
      </c>
      <c r="E15504" s="19" t="str">
        <f t="shared" si="1456"/>
        <v>962900 - Andet manuelt arbejde</v>
      </c>
      <c r="F15504" s="19" t="str">
        <f t="shared" si="1457"/>
        <v>4 år</v>
      </c>
      <c r="G15504" s="40" t="s">
        <v>516</v>
      </c>
      <c r="H15504" s="41" t="s">
        <v>279</v>
      </c>
      <c r="I15504" s="42" t="s">
        <v>517</v>
      </c>
      <c r="J15504" s="43" t="s">
        <v>24</v>
      </c>
      <c r="K15504" s="44">
        <v>19</v>
      </c>
      <c r="L15504" s="45">
        <v>29649.92584824147</v>
      </c>
      <c r="M15504" s="46">
        <v>31415.956324082468</v>
      </c>
      <c r="N15504" s="45"/>
      <c r="O15504" s="46"/>
    </row>
    <row r="15505" spans="1:15" x14ac:dyDescent="0.2">
      <c r="A15505" s="11" t="str">
        <f t="shared" si="1452"/>
        <v>9629004 - Region Midtjylland5-9 år</v>
      </c>
      <c r="B15505" s="12" t="str">
        <f t="shared" si="1453"/>
        <v>962900</v>
      </c>
      <c r="C15505" s="14">
        <f t="shared" si="1454"/>
        <v>0</v>
      </c>
      <c r="D15505" s="14">
        <f t="shared" si="1455"/>
        <v>0</v>
      </c>
      <c r="E15505" s="19" t="str">
        <f t="shared" si="1456"/>
        <v>962900 - Andet manuelt arbejde</v>
      </c>
      <c r="F15505" s="19" t="str">
        <f t="shared" si="1457"/>
        <v>5-9 år</v>
      </c>
      <c r="G15505" s="40" t="s">
        <v>516</v>
      </c>
      <c r="H15505" s="41" t="s">
        <v>279</v>
      </c>
      <c r="I15505" s="42" t="s">
        <v>517</v>
      </c>
      <c r="J15505" s="43" t="s">
        <v>15</v>
      </c>
      <c r="K15505" s="44">
        <v>110</v>
      </c>
      <c r="L15505" s="45">
        <v>27700.884171034897</v>
      </c>
      <c r="M15505" s="46">
        <v>29340.843128075863</v>
      </c>
      <c r="N15505" s="45"/>
      <c r="O15505" s="46"/>
    </row>
    <row r="15506" spans="1:15" x14ac:dyDescent="0.2">
      <c r="A15506" s="11" t="str">
        <f t="shared" si="1452"/>
        <v>9629004 - Region Midtjylland0-4 år</v>
      </c>
      <c r="B15506" s="12" t="str">
        <f t="shared" si="1453"/>
        <v>962900</v>
      </c>
      <c r="C15506" s="14">
        <f t="shared" si="1454"/>
        <v>0</v>
      </c>
      <c r="D15506" s="14">
        <f t="shared" si="1455"/>
        <v>0</v>
      </c>
      <c r="E15506" s="19" t="str">
        <f t="shared" si="1456"/>
        <v>962900 - Andet manuelt arbejde</v>
      </c>
      <c r="F15506" s="19" t="str">
        <f t="shared" si="1457"/>
        <v>0-4 år</v>
      </c>
      <c r="G15506" s="40" t="s">
        <v>516</v>
      </c>
      <c r="H15506" s="41" t="s">
        <v>279</v>
      </c>
      <c r="I15506" s="42" t="s">
        <v>517</v>
      </c>
      <c r="J15506" s="43" t="s">
        <v>16</v>
      </c>
      <c r="K15506" s="44">
        <v>185</v>
      </c>
      <c r="L15506" s="45">
        <v>26468.395062249478</v>
      </c>
      <c r="M15506" s="46">
        <v>28023.888210154393</v>
      </c>
      <c r="N15506" s="45"/>
      <c r="O15506" s="46"/>
    </row>
    <row r="15507" spans="1:15" x14ac:dyDescent="0.2">
      <c r="A15507" s="11" t="str">
        <f t="shared" si="1452"/>
        <v>9629004 - Region Midtjylland10-14 år</v>
      </c>
      <c r="B15507" s="12" t="str">
        <f t="shared" si="1453"/>
        <v>962900</v>
      </c>
      <c r="C15507" s="14">
        <f t="shared" si="1454"/>
        <v>0</v>
      </c>
      <c r="D15507" s="14">
        <f t="shared" si="1455"/>
        <v>0</v>
      </c>
      <c r="E15507" s="19" t="str">
        <f t="shared" si="1456"/>
        <v>962900 - Andet manuelt arbejde</v>
      </c>
      <c r="F15507" s="19" t="str">
        <f t="shared" si="1457"/>
        <v>10-14 år</v>
      </c>
      <c r="G15507" s="40" t="s">
        <v>516</v>
      </c>
      <c r="H15507" s="41" t="s">
        <v>279</v>
      </c>
      <c r="I15507" s="42" t="s">
        <v>517</v>
      </c>
      <c r="J15507" s="43" t="s">
        <v>17</v>
      </c>
      <c r="K15507" s="44">
        <v>68</v>
      </c>
      <c r="L15507" s="45">
        <v>28646.364142892322</v>
      </c>
      <c r="M15507" s="46">
        <v>30342.181051211795</v>
      </c>
      <c r="N15507" s="45"/>
      <c r="O15507" s="46"/>
    </row>
    <row r="15508" spans="1:15" x14ac:dyDescent="0.2">
      <c r="A15508" s="11" t="str">
        <f t="shared" si="1452"/>
        <v>9629004 - Region Midtjylland15-20 år</v>
      </c>
      <c r="B15508" s="12" t="str">
        <f t="shared" si="1453"/>
        <v>962900</v>
      </c>
      <c r="C15508" s="14">
        <f t="shared" si="1454"/>
        <v>0</v>
      </c>
      <c r="D15508" s="14">
        <f t="shared" si="1455"/>
        <v>0</v>
      </c>
      <c r="E15508" s="19" t="str">
        <f t="shared" si="1456"/>
        <v>962900 - Andet manuelt arbejde</v>
      </c>
      <c r="F15508" s="19" t="str">
        <f t="shared" si="1457"/>
        <v>15-20 år</v>
      </c>
      <c r="G15508" s="40" t="s">
        <v>516</v>
      </c>
      <c r="H15508" s="41" t="s">
        <v>279</v>
      </c>
      <c r="I15508" s="42" t="s">
        <v>517</v>
      </c>
      <c r="J15508" s="43" t="s">
        <v>18</v>
      </c>
      <c r="K15508" s="44">
        <v>68</v>
      </c>
      <c r="L15508" s="45">
        <v>27792.446039978935</v>
      </c>
      <c r="M15508" s="46">
        <v>29446.53721406261</v>
      </c>
      <c r="N15508" s="45"/>
      <c r="O15508" s="46"/>
    </row>
    <row r="15509" spans="1:15" x14ac:dyDescent="0.2">
      <c r="A15509" s="11" t="str">
        <f t="shared" si="1452"/>
        <v>9629004 - Region Midtjylland20-24 år</v>
      </c>
      <c r="B15509" s="12" t="str">
        <f t="shared" si="1453"/>
        <v>962900</v>
      </c>
      <c r="C15509" s="14">
        <f t="shared" si="1454"/>
        <v>0</v>
      </c>
      <c r="D15509" s="14">
        <f t="shared" si="1455"/>
        <v>0</v>
      </c>
      <c r="E15509" s="19" t="str">
        <f t="shared" si="1456"/>
        <v>962900 - Andet manuelt arbejde</v>
      </c>
      <c r="F15509" s="19" t="str">
        <f t="shared" si="1457"/>
        <v>20-24 år</v>
      </c>
      <c r="G15509" s="40" t="s">
        <v>516</v>
      </c>
      <c r="H15509" s="41" t="s">
        <v>279</v>
      </c>
      <c r="I15509" s="42" t="s">
        <v>517</v>
      </c>
      <c r="J15509" s="43" t="s">
        <v>19</v>
      </c>
      <c r="K15509" s="44">
        <v>51</v>
      </c>
      <c r="L15509" s="45">
        <v>28616.448332856125</v>
      </c>
      <c r="M15509" s="46">
        <v>30100.21845081382</v>
      </c>
      <c r="N15509" s="45"/>
      <c r="O15509" s="46"/>
    </row>
    <row r="15510" spans="1:15" x14ac:dyDescent="0.2">
      <c r="A15510" s="11" t="str">
        <f t="shared" si="1452"/>
        <v>9629004 - Region Midtjylland25 år og derover</v>
      </c>
      <c r="B15510" s="12" t="str">
        <f t="shared" si="1453"/>
        <v>962900</v>
      </c>
      <c r="C15510" s="14">
        <f t="shared" si="1454"/>
        <v>0</v>
      </c>
      <c r="D15510" s="14">
        <f t="shared" si="1455"/>
        <v>0</v>
      </c>
      <c r="E15510" s="19" t="str">
        <f t="shared" si="1456"/>
        <v>962900 - Andet manuelt arbejde</v>
      </c>
      <c r="F15510" s="19" t="str">
        <f t="shared" si="1457"/>
        <v>25 år og derover</v>
      </c>
      <c r="G15510" s="40" t="s">
        <v>516</v>
      </c>
      <c r="H15510" s="41" t="s">
        <v>279</v>
      </c>
      <c r="I15510" s="42" t="s">
        <v>517</v>
      </c>
      <c r="J15510" s="43" t="s">
        <v>9</v>
      </c>
      <c r="K15510" s="44">
        <v>194</v>
      </c>
      <c r="L15510" s="45">
        <v>27851.944000404088</v>
      </c>
      <c r="M15510" s="46">
        <v>29500.732563233672</v>
      </c>
      <c r="N15510" s="45"/>
      <c r="O15510" s="46"/>
    </row>
    <row r="15511" spans="1:15" x14ac:dyDescent="0.2">
      <c r="A15511" s="11" t="str">
        <f t="shared" si="1452"/>
        <v>9629004 - Region MidtjyllandAlle uanset erf.</v>
      </c>
      <c r="B15511" s="12" t="str">
        <f t="shared" si="1453"/>
        <v>962900</v>
      </c>
      <c r="C15511" s="14">
        <f t="shared" si="1454"/>
        <v>0</v>
      </c>
      <c r="D15511" s="14">
        <f t="shared" si="1455"/>
        <v>0</v>
      </c>
      <c r="E15511" s="19" t="str">
        <f t="shared" si="1456"/>
        <v>962900 - Andet manuelt arbejde</v>
      </c>
      <c r="F15511" s="19" t="str">
        <f t="shared" si="1457"/>
        <v>Alle uanset erf.</v>
      </c>
      <c r="G15511" s="40" t="s">
        <v>516</v>
      </c>
      <c r="H15511" s="41" t="s">
        <v>279</v>
      </c>
      <c r="I15511" s="42" t="s">
        <v>517</v>
      </c>
      <c r="J15511" s="43" t="s">
        <v>10</v>
      </c>
      <c r="K15511" s="44">
        <v>676</v>
      </c>
      <c r="L15511" s="45">
        <v>27769.515278475523</v>
      </c>
      <c r="M15511" s="46">
        <v>29415.926370143901</v>
      </c>
      <c r="N15511" s="45"/>
      <c r="O15511" s="46"/>
    </row>
    <row r="15512" spans="1:15" x14ac:dyDescent="0.2">
      <c r="A15512" s="11" t="str">
        <f t="shared" si="1452"/>
        <v>9629005 - Region NordjyllandUnder 1 år</v>
      </c>
      <c r="B15512" s="12" t="str">
        <f t="shared" si="1453"/>
        <v>962900</v>
      </c>
      <c r="C15512" s="14">
        <f t="shared" si="1454"/>
        <v>0</v>
      </c>
      <c r="D15512" s="14">
        <f t="shared" si="1455"/>
        <v>0</v>
      </c>
      <c r="E15512" s="19" t="str">
        <f t="shared" si="1456"/>
        <v>962900 - Andet manuelt arbejde</v>
      </c>
      <c r="F15512" s="19" t="str">
        <f t="shared" si="1457"/>
        <v>Under 1 år</v>
      </c>
      <c r="G15512" s="40" t="s">
        <v>516</v>
      </c>
      <c r="H15512" s="41" t="s">
        <v>279</v>
      </c>
      <c r="I15512" s="42" t="s">
        <v>21</v>
      </c>
      <c r="J15512" s="43" t="s">
        <v>13</v>
      </c>
      <c r="K15512" s="44">
        <v>12</v>
      </c>
      <c r="L15512" s="45">
        <v>26633.306000222932</v>
      </c>
      <c r="M15512" s="46">
        <v>28218.060103610005</v>
      </c>
      <c r="N15512" s="45"/>
      <c r="O15512" s="46"/>
    </row>
    <row r="15513" spans="1:15" x14ac:dyDescent="0.2">
      <c r="A15513" s="11" t="str">
        <f t="shared" ref="A15513:A15533" si="1458">B15513&amp;I15513&amp;F15513</f>
        <v>9629005 - Region Nordjylland1 år</v>
      </c>
      <c r="B15513" s="12" t="str">
        <f t="shared" ref="B15513:B15533" si="1459">LEFT(E15513,6)</f>
        <v>962900</v>
      </c>
      <c r="C15513" s="14">
        <f t="shared" ref="C15513:C15533" si="1460">N15513*1.2</f>
        <v>0</v>
      </c>
      <c r="D15513" s="14">
        <f t="shared" ref="D15513:D15533" si="1461">O15513*1.2</f>
        <v>0</v>
      </c>
      <c r="E15513" s="19" t="str">
        <f t="shared" ref="E15513:E15533" si="1462">TRIM(H15513)</f>
        <v>962900 - Andet manuelt arbejde</v>
      </c>
      <c r="F15513" s="19" t="str">
        <f t="shared" ref="F15513:F15533" si="1463">MID(J15513,6,30)</f>
        <v>1 år</v>
      </c>
      <c r="G15513" s="40" t="s">
        <v>516</v>
      </c>
      <c r="H15513" s="41" t="s">
        <v>279</v>
      </c>
      <c r="I15513" s="42" t="s">
        <v>21</v>
      </c>
      <c r="J15513" s="43" t="s">
        <v>22</v>
      </c>
      <c r="K15513" s="44">
        <v>13</v>
      </c>
      <c r="L15513" s="45">
        <v>25217.868809740401</v>
      </c>
      <c r="M15513" s="46">
        <v>26718.400552760904</v>
      </c>
      <c r="N15513" s="45"/>
      <c r="O15513" s="46"/>
    </row>
    <row r="15514" spans="1:15" x14ac:dyDescent="0.2">
      <c r="A15514" s="11" t="str">
        <f t="shared" si="1458"/>
        <v>9629005 - Region Nordjylland2 år</v>
      </c>
      <c r="B15514" s="12" t="str">
        <f t="shared" si="1459"/>
        <v>962900</v>
      </c>
      <c r="C15514" s="14">
        <f t="shared" si="1460"/>
        <v>0</v>
      </c>
      <c r="D15514" s="14">
        <f t="shared" si="1461"/>
        <v>0</v>
      </c>
      <c r="E15514" s="19" t="str">
        <f t="shared" si="1462"/>
        <v>962900 - Andet manuelt arbejde</v>
      </c>
      <c r="F15514" s="19" t="str">
        <f t="shared" si="1463"/>
        <v>2 år</v>
      </c>
      <c r="G15514" s="40" t="s">
        <v>516</v>
      </c>
      <c r="H15514" s="41" t="s">
        <v>279</v>
      </c>
      <c r="I15514" s="42" t="s">
        <v>21</v>
      </c>
      <c r="J15514" s="43" t="s">
        <v>23</v>
      </c>
      <c r="K15514" s="44">
        <v>12</v>
      </c>
      <c r="L15514" s="45">
        <v>25149.666096970141</v>
      </c>
      <c r="M15514" s="46">
        <v>26643.242546702986</v>
      </c>
      <c r="N15514" s="45"/>
      <c r="O15514" s="46"/>
    </row>
    <row r="15515" spans="1:15" x14ac:dyDescent="0.2">
      <c r="A15515" s="11" t="str">
        <f t="shared" si="1458"/>
        <v>9629005 - Region Nordjylland4 år</v>
      </c>
      <c r="B15515" s="12" t="str">
        <f t="shared" si="1459"/>
        <v>962900</v>
      </c>
      <c r="C15515" s="14">
        <f t="shared" si="1460"/>
        <v>0</v>
      </c>
      <c r="D15515" s="14">
        <f t="shared" si="1461"/>
        <v>0</v>
      </c>
      <c r="E15515" s="19" t="str">
        <f t="shared" si="1462"/>
        <v>962900 - Andet manuelt arbejde</v>
      </c>
      <c r="F15515" s="19" t="str">
        <f t="shared" si="1463"/>
        <v>4 år</v>
      </c>
      <c r="G15515" s="40" t="s">
        <v>516</v>
      </c>
      <c r="H15515" s="41" t="s">
        <v>279</v>
      </c>
      <c r="I15515" s="42" t="s">
        <v>21</v>
      </c>
      <c r="J15515" s="43" t="s">
        <v>24</v>
      </c>
      <c r="K15515" s="44">
        <v>13</v>
      </c>
      <c r="L15515" s="45">
        <v>23755.704997277746</v>
      </c>
      <c r="M15515" s="46">
        <v>25091.789927555463</v>
      </c>
      <c r="N15515" s="45"/>
      <c r="O15515" s="46"/>
    </row>
    <row r="15516" spans="1:15" x14ac:dyDescent="0.2">
      <c r="A15516" s="11" t="str">
        <f t="shared" si="1458"/>
        <v>9629005 - Region Nordjylland5-9 år</v>
      </c>
      <c r="B15516" s="12" t="str">
        <f t="shared" si="1459"/>
        <v>962900</v>
      </c>
      <c r="C15516" s="14">
        <f t="shared" si="1460"/>
        <v>0</v>
      </c>
      <c r="D15516" s="14">
        <f t="shared" si="1461"/>
        <v>0</v>
      </c>
      <c r="E15516" s="19" t="str">
        <f t="shared" si="1462"/>
        <v>962900 - Andet manuelt arbejde</v>
      </c>
      <c r="F15516" s="19" t="str">
        <f t="shared" si="1463"/>
        <v>5-9 år</v>
      </c>
      <c r="G15516" s="40" t="s">
        <v>516</v>
      </c>
      <c r="H15516" s="41" t="s">
        <v>279</v>
      </c>
      <c r="I15516" s="42" t="s">
        <v>21</v>
      </c>
      <c r="J15516" s="43" t="s">
        <v>15</v>
      </c>
      <c r="K15516" s="44">
        <v>23</v>
      </c>
      <c r="L15516" s="45">
        <v>26066.210471502036</v>
      </c>
      <c r="M15516" s="46">
        <v>27532.24446225971</v>
      </c>
      <c r="N15516" s="45"/>
      <c r="O15516" s="46"/>
    </row>
    <row r="15517" spans="1:15" x14ac:dyDescent="0.2">
      <c r="A15517" s="11" t="str">
        <f t="shared" si="1458"/>
        <v>9629005 - Region Nordjylland0-4 år</v>
      </c>
      <c r="B15517" s="12" t="str">
        <f t="shared" si="1459"/>
        <v>962900</v>
      </c>
      <c r="C15517" s="14">
        <f t="shared" si="1460"/>
        <v>0</v>
      </c>
      <c r="D15517" s="14">
        <f t="shared" si="1461"/>
        <v>0</v>
      </c>
      <c r="E15517" s="19" t="str">
        <f t="shared" si="1462"/>
        <v>962900 - Andet manuelt arbejde</v>
      </c>
      <c r="F15517" s="19" t="str">
        <f t="shared" si="1463"/>
        <v>0-4 år</v>
      </c>
      <c r="G15517" s="40" t="s">
        <v>516</v>
      </c>
      <c r="H15517" s="41" t="s">
        <v>279</v>
      </c>
      <c r="I15517" s="42" t="s">
        <v>21</v>
      </c>
      <c r="J15517" s="43" t="s">
        <v>16</v>
      </c>
      <c r="K15517" s="44">
        <v>57</v>
      </c>
      <c r="L15517" s="45">
        <v>25217.868809740401</v>
      </c>
      <c r="M15517" s="46">
        <v>26718.400552760904</v>
      </c>
      <c r="N15517" s="45"/>
      <c r="O15517" s="46"/>
    </row>
    <row r="15518" spans="1:15" x14ac:dyDescent="0.2">
      <c r="A15518" s="11" t="str">
        <f t="shared" si="1458"/>
        <v>9629005 - Region Nordjylland10-14 år</v>
      </c>
      <c r="B15518" s="12" t="str">
        <f t="shared" si="1459"/>
        <v>962900</v>
      </c>
      <c r="C15518" s="14">
        <f t="shared" si="1460"/>
        <v>0</v>
      </c>
      <c r="D15518" s="14">
        <f t="shared" si="1461"/>
        <v>0</v>
      </c>
      <c r="E15518" s="19" t="str">
        <f t="shared" si="1462"/>
        <v>962900 - Andet manuelt arbejde</v>
      </c>
      <c r="F15518" s="19" t="str">
        <f t="shared" si="1463"/>
        <v>10-14 år</v>
      </c>
      <c r="G15518" s="40" t="s">
        <v>516</v>
      </c>
      <c r="H15518" s="41" t="s">
        <v>279</v>
      </c>
      <c r="I15518" s="42" t="s">
        <v>21</v>
      </c>
      <c r="J15518" s="43" t="s">
        <v>17</v>
      </c>
      <c r="K15518" s="44">
        <v>13</v>
      </c>
      <c r="L15518" s="45">
        <v>27452.051725831443</v>
      </c>
      <c r="M15518" s="46">
        <v>29059.04979860369</v>
      </c>
      <c r="N15518" s="45"/>
      <c r="O15518" s="46"/>
    </row>
    <row r="15519" spans="1:15" x14ac:dyDescent="0.2">
      <c r="A15519" s="11" t="str">
        <f t="shared" si="1458"/>
        <v>9629005 - Region Nordjylland15-20 år</v>
      </c>
      <c r="B15519" s="12" t="str">
        <f t="shared" si="1459"/>
        <v>962900</v>
      </c>
      <c r="C15519" s="14">
        <f t="shared" si="1460"/>
        <v>0</v>
      </c>
      <c r="D15519" s="14">
        <f t="shared" si="1461"/>
        <v>0</v>
      </c>
      <c r="E15519" s="19" t="str">
        <f t="shared" si="1462"/>
        <v>962900 - Andet manuelt arbejde</v>
      </c>
      <c r="F15519" s="19" t="str">
        <f t="shared" si="1463"/>
        <v>15-20 år</v>
      </c>
      <c r="G15519" s="40" t="s">
        <v>516</v>
      </c>
      <c r="H15519" s="41" t="s">
        <v>279</v>
      </c>
      <c r="I15519" s="42" t="s">
        <v>21</v>
      </c>
      <c r="J15519" s="43" t="s">
        <v>18</v>
      </c>
      <c r="K15519" s="44">
        <v>13</v>
      </c>
      <c r="L15519" s="45">
        <v>27609.697920394119</v>
      </c>
      <c r="M15519" s="46">
        <v>29225.924342776525</v>
      </c>
      <c r="N15519" s="45"/>
      <c r="O15519" s="46"/>
    </row>
    <row r="15520" spans="1:15" x14ac:dyDescent="0.2">
      <c r="A15520" s="11" t="str">
        <f t="shared" si="1458"/>
        <v>9629005 - Region Nordjylland25 år og derover</v>
      </c>
      <c r="B15520" s="12" t="str">
        <f t="shared" si="1459"/>
        <v>962900</v>
      </c>
      <c r="C15520" s="14">
        <f t="shared" si="1460"/>
        <v>0</v>
      </c>
      <c r="D15520" s="14">
        <f t="shared" si="1461"/>
        <v>0</v>
      </c>
      <c r="E15520" s="19" t="str">
        <f t="shared" si="1462"/>
        <v>962900 - Andet manuelt arbejde</v>
      </c>
      <c r="F15520" s="19" t="str">
        <f t="shared" si="1463"/>
        <v>25 år og derover</v>
      </c>
      <c r="G15520" s="40" t="s">
        <v>516</v>
      </c>
      <c r="H15520" s="41" t="s">
        <v>279</v>
      </c>
      <c r="I15520" s="42" t="s">
        <v>21</v>
      </c>
      <c r="J15520" s="43" t="s">
        <v>9</v>
      </c>
      <c r="K15520" s="44">
        <v>57</v>
      </c>
      <c r="L15520" s="45">
        <v>30418.462746771424</v>
      </c>
      <c r="M15520" s="46">
        <v>32151.821446893598</v>
      </c>
      <c r="N15520" s="45"/>
      <c r="O15520" s="46"/>
    </row>
    <row r="15521" spans="1:15" x14ac:dyDescent="0.2">
      <c r="A15521" s="11" t="str">
        <f t="shared" si="1458"/>
        <v>9629005 - Region NordjyllandAlle uanset erf.</v>
      </c>
      <c r="B15521" s="12" t="str">
        <f t="shared" si="1459"/>
        <v>962900</v>
      </c>
      <c r="C15521" s="14">
        <f t="shared" si="1460"/>
        <v>0</v>
      </c>
      <c r="D15521" s="14">
        <f t="shared" si="1461"/>
        <v>0</v>
      </c>
      <c r="E15521" s="19" t="str">
        <f t="shared" si="1462"/>
        <v>962900 - Andet manuelt arbejde</v>
      </c>
      <c r="F15521" s="19" t="str">
        <f t="shared" si="1463"/>
        <v>Alle uanset erf.</v>
      </c>
      <c r="G15521" s="40" t="s">
        <v>516</v>
      </c>
      <c r="H15521" s="41" t="s">
        <v>279</v>
      </c>
      <c r="I15521" s="42" t="s">
        <v>21</v>
      </c>
      <c r="J15521" s="43" t="s">
        <v>10</v>
      </c>
      <c r="K15521" s="44">
        <v>172</v>
      </c>
      <c r="L15521" s="45">
        <v>27318.3944552172</v>
      </c>
      <c r="M15521" s="46">
        <v>28943.913183928151</v>
      </c>
      <c r="N15521" s="45"/>
      <c r="O15521" s="46"/>
    </row>
    <row r="15522" spans="1:15" x14ac:dyDescent="0.2">
      <c r="A15522" s="11" t="str">
        <f t="shared" si="1458"/>
        <v>9629006 - Alle regionerUnder 1 år</v>
      </c>
      <c r="B15522" s="12" t="str">
        <f t="shared" si="1459"/>
        <v>962900</v>
      </c>
      <c r="C15522" s="14">
        <f t="shared" si="1460"/>
        <v>0</v>
      </c>
      <c r="D15522" s="14">
        <f t="shared" si="1461"/>
        <v>0</v>
      </c>
      <c r="E15522" s="19" t="str">
        <f t="shared" si="1462"/>
        <v>962900 - Andet manuelt arbejde</v>
      </c>
      <c r="F15522" s="19" t="str">
        <f t="shared" si="1463"/>
        <v>Under 1 år</v>
      </c>
      <c r="G15522" s="40" t="s">
        <v>516</v>
      </c>
      <c r="H15522" s="41" t="s">
        <v>279</v>
      </c>
      <c r="I15522" s="42" t="s">
        <v>11</v>
      </c>
      <c r="J15522" s="43" t="s">
        <v>13</v>
      </c>
      <c r="K15522" s="44">
        <v>217</v>
      </c>
      <c r="L15522" s="45">
        <v>23544.401386090783</v>
      </c>
      <c r="M15522" s="46">
        <v>24928.057438581134</v>
      </c>
      <c r="N15522" s="45"/>
      <c r="O15522" s="46"/>
    </row>
    <row r="15523" spans="1:15" x14ac:dyDescent="0.2">
      <c r="A15523" s="11" t="str">
        <f t="shared" si="1458"/>
        <v>9629006 - Alle regioner1 år</v>
      </c>
      <c r="B15523" s="12" t="str">
        <f t="shared" si="1459"/>
        <v>962900</v>
      </c>
      <c r="C15523" s="14">
        <f t="shared" si="1460"/>
        <v>0</v>
      </c>
      <c r="D15523" s="14">
        <f t="shared" si="1461"/>
        <v>0</v>
      </c>
      <c r="E15523" s="19" t="str">
        <f t="shared" si="1462"/>
        <v>962900 - Andet manuelt arbejde</v>
      </c>
      <c r="F15523" s="19" t="str">
        <f t="shared" si="1463"/>
        <v>1 år</v>
      </c>
      <c r="G15523" s="40" t="s">
        <v>516</v>
      </c>
      <c r="H15523" s="41" t="s">
        <v>279</v>
      </c>
      <c r="I15523" s="42" t="s">
        <v>11</v>
      </c>
      <c r="J15523" s="43" t="s">
        <v>22</v>
      </c>
      <c r="K15523" s="44">
        <v>184</v>
      </c>
      <c r="L15523" s="45">
        <v>23163.197334726206</v>
      </c>
      <c r="M15523" s="46">
        <v>24541.774816528818</v>
      </c>
      <c r="N15523" s="45"/>
      <c r="O15523" s="46"/>
    </row>
    <row r="15524" spans="1:15" x14ac:dyDescent="0.2">
      <c r="A15524" s="11" t="str">
        <f t="shared" si="1458"/>
        <v>9629006 - Alle regioner2 år</v>
      </c>
      <c r="B15524" s="12" t="str">
        <f t="shared" si="1459"/>
        <v>962900</v>
      </c>
      <c r="C15524" s="14">
        <f t="shared" si="1460"/>
        <v>0</v>
      </c>
      <c r="D15524" s="14">
        <f t="shared" si="1461"/>
        <v>0</v>
      </c>
      <c r="E15524" s="19" t="str">
        <f t="shared" si="1462"/>
        <v>962900 - Andet manuelt arbejde</v>
      </c>
      <c r="F15524" s="19" t="str">
        <f t="shared" si="1463"/>
        <v>2 år</v>
      </c>
      <c r="G15524" s="40" t="s">
        <v>516</v>
      </c>
      <c r="H15524" s="41" t="s">
        <v>279</v>
      </c>
      <c r="I15524" s="42" t="s">
        <v>11</v>
      </c>
      <c r="J15524" s="43" t="s">
        <v>23</v>
      </c>
      <c r="K15524" s="44">
        <v>148</v>
      </c>
      <c r="L15524" s="45">
        <v>23877.811160765148</v>
      </c>
      <c r="M15524" s="46">
        <v>25183.48311636005</v>
      </c>
      <c r="N15524" s="45"/>
      <c r="O15524" s="46"/>
    </row>
    <row r="15525" spans="1:15" x14ac:dyDescent="0.2">
      <c r="A15525" s="11" t="str">
        <f t="shared" si="1458"/>
        <v>9629006 - Alle regioner3 år</v>
      </c>
      <c r="B15525" s="12" t="str">
        <f t="shared" si="1459"/>
        <v>962900</v>
      </c>
      <c r="C15525" s="14">
        <f t="shared" si="1460"/>
        <v>0</v>
      </c>
      <c r="D15525" s="14">
        <f t="shared" si="1461"/>
        <v>0</v>
      </c>
      <c r="E15525" s="19" t="str">
        <f t="shared" si="1462"/>
        <v>962900 - Andet manuelt arbejde</v>
      </c>
      <c r="F15525" s="19" t="str">
        <f t="shared" si="1463"/>
        <v>3 år</v>
      </c>
      <c r="G15525" s="40" t="s">
        <v>516</v>
      </c>
      <c r="H15525" s="41" t="s">
        <v>279</v>
      </c>
      <c r="I15525" s="42" t="s">
        <v>11</v>
      </c>
      <c r="J15525" s="43" t="s">
        <v>14</v>
      </c>
      <c r="K15525" s="44">
        <v>138</v>
      </c>
      <c r="L15525" s="45">
        <v>24048.248911169674</v>
      </c>
      <c r="M15525" s="46">
        <v>25295.156728260088</v>
      </c>
      <c r="N15525" s="45"/>
      <c r="O15525" s="46"/>
    </row>
    <row r="15526" spans="1:15" x14ac:dyDescent="0.2">
      <c r="A15526" s="11" t="str">
        <f t="shared" si="1458"/>
        <v>9629006 - Alle regioner4 år</v>
      </c>
      <c r="B15526" s="12" t="str">
        <f t="shared" si="1459"/>
        <v>962900</v>
      </c>
      <c r="C15526" s="14">
        <f t="shared" si="1460"/>
        <v>0</v>
      </c>
      <c r="D15526" s="14">
        <f t="shared" si="1461"/>
        <v>0</v>
      </c>
      <c r="E15526" s="19" t="str">
        <f t="shared" si="1462"/>
        <v>962900 - Andet manuelt arbejde</v>
      </c>
      <c r="F15526" s="19" t="str">
        <f t="shared" si="1463"/>
        <v>4 år</v>
      </c>
      <c r="G15526" s="40" t="s">
        <v>516</v>
      </c>
      <c r="H15526" s="41" t="s">
        <v>279</v>
      </c>
      <c r="I15526" s="42" t="s">
        <v>11</v>
      </c>
      <c r="J15526" s="43" t="s">
        <v>24</v>
      </c>
      <c r="K15526" s="44">
        <v>108</v>
      </c>
      <c r="L15526" s="45">
        <v>24055.991361005377</v>
      </c>
      <c r="M15526" s="46">
        <v>25439.970513512118</v>
      </c>
      <c r="N15526" s="45"/>
      <c r="O15526" s="46"/>
    </row>
    <row r="15527" spans="1:15" x14ac:dyDescent="0.2">
      <c r="A15527" s="11" t="str">
        <f t="shared" si="1458"/>
        <v>9629006 - Alle regioner5-9 år</v>
      </c>
      <c r="B15527" s="12" t="str">
        <f t="shared" si="1459"/>
        <v>962900</v>
      </c>
      <c r="C15527" s="14">
        <f t="shared" si="1460"/>
        <v>0</v>
      </c>
      <c r="D15527" s="14">
        <f t="shared" si="1461"/>
        <v>0</v>
      </c>
      <c r="E15527" s="19" t="str">
        <f t="shared" si="1462"/>
        <v>962900 - Andet manuelt arbejde</v>
      </c>
      <c r="F15527" s="19" t="str">
        <f t="shared" si="1463"/>
        <v>5-9 år</v>
      </c>
      <c r="G15527" s="40" t="s">
        <v>516</v>
      </c>
      <c r="H15527" s="41" t="s">
        <v>279</v>
      </c>
      <c r="I15527" s="42" t="s">
        <v>11</v>
      </c>
      <c r="J15527" s="43" t="s">
        <v>15</v>
      </c>
      <c r="K15527" s="44">
        <v>366</v>
      </c>
      <c r="L15527" s="45">
        <v>25845.7682279664</v>
      </c>
      <c r="M15527" s="46">
        <v>27219.422656511062</v>
      </c>
      <c r="N15527" s="45"/>
      <c r="O15527" s="46"/>
    </row>
    <row r="15528" spans="1:15" x14ac:dyDescent="0.2">
      <c r="A15528" s="11" t="str">
        <f t="shared" si="1458"/>
        <v>9629006 - Alle regioner0-4 år</v>
      </c>
      <c r="B15528" s="12" t="str">
        <f t="shared" si="1459"/>
        <v>962900</v>
      </c>
      <c r="C15528" s="14">
        <f t="shared" si="1460"/>
        <v>0</v>
      </c>
      <c r="D15528" s="14">
        <f t="shared" si="1461"/>
        <v>0</v>
      </c>
      <c r="E15528" s="19" t="str">
        <f t="shared" si="1462"/>
        <v>962900 - Andet manuelt arbejde</v>
      </c>
      <c r="F15528" s="19" t="str">
        <f t="shared" si="1463"/>
        <v>0-4 år</v>
      </c>
      <c r="G15528" s="40" t="s">
        <v>516</v>
      </c>
      <c r="H15528" s="41" t="s">
        <v>279</v>
      </c>
      <c r="I15528" s="42" t="s">
        <v>11</v>
      </c>
      <c r="J15528" s="43" t="s">
        <v>16</v>
      </c>
      <c r="K15528" s="44">
        <v>795</v>
      </c>
      <c r="L15528" s="45">
        <v>23751.189168252207</v>
      </c>
      <c r="M15528" s="46">
        <v>25113.168593729195</v>
      </c>
      <c r="N15528" s="45"/>
      <c r="O15528" s="46"/>
    </row>
    <row r="15529" spans="1:15" x14ac:dyDescent="0.2">
      <c r="A15529" s="11" t="str">
        <f t="shared" si="1458"/>
        <v>9629006 - Alle regioner10-14 år</v>
      </c>
      <c r="B15529" s="12" t="str">
        <f t="shared" si="1459"/>
        <v>962900</v>
      </c>
      <c r="C15529" s="14">
        <f t="shared" si="1460"/>
        <v>0</v>
      </c>
      <c r="D15529" s="14">
        <f t="shared" si="1461"/>
        <v>0</v>
      </c>
      <c r="E15529" s="19" t="str">
        <f t="shared" si="1462"/>
        <v>962900 - Andet manuelt arbejde</v>
      </c>
      <c r="F15529" s="19" t="str">
        <f t="shared" si="1463"/>
        <v>10-14 år</v>
      </c>
      <c r="G15529" s="40" t="s">
        <v>516</v>
      </c>
      <c r="H15529" s="41" t="s">
        <v>279</v>
      </c>
      <c r="I15529" s="42" t="s">
        <v>11</v>
      </c>
      <c r="J15529" s="43" t="s">
        <v>17</v>
      </c>
      <c r="K15529" s="44">
        <v>183</v>
      </c>
      <c r="L15529" s="45">
        <v>26983.60407132699</v>
      </c>
      <c r="M15529" s="46">
        <v>28521.231572988007</v>
      </c>
      <c r="N15529" s="45"/>
      <c r="O15529" s="46"/>
    </row>
    <row r="15530" spans="1:15" x14ac:dyDescent="0.2">
      <c r="A15530" s="11" t="str">
        <f t="shared" si="1458"/>
        <v>9629006 - Alle regioner15-20 år</v>
      </c>
      <c r="B15530" s="12" t="str">
        <f t="shared" si="1459"/>
        <v>962900</v>
      </c>
      <c r="C15530" s="14">
        <f t="shared" si="1460"/>
        <v>0</v>
      </c>
      <c r="D15530" s="14">
        <f t="shared" si="1461"/>
        <v>0</v>
      </c>
      <c r="E15530" s="19" t="str">
        <f t="shared" si="1462"/>
        <v>962900 - Andet manuelt arbejde</v>
      </c>
      <c r="F15530" s="19" t="str">
        <f t="shared" si="1463"/>
        <v>15-20 år</v>
      </c>
      <c r="G15530" s="40" t="s">
        <v>516</v>
      </c>
      <c r="H15530" s="41" t="s">
        <v>279</v>
      </c>
      <c r="I15530" s="42" t="s">
        <v>11</v>
      </c>
      <c r="J15530" s="43" t="s">
        <v>18</v>
      </c>
      <c r="K15530" s="44">
        <v>194</v>
      </c>
      <c r="L15530" s="45">
        <v>27461.019641110041</v>
      </c>
      <c r="M15530" s="46">
        <v>28884.880487787716</v>
      </c>
      <c r="N15530" s="45"/>
      <c r="O15530" s="46"/>
    </row>
    <row r="15531" spans="1:15" x14ac:dyDescent="0.2">
      <c r="A15531" s="11" t="str">
        <f t="shared" si="1458"/>
        <v>9629006 - Alle regioner20-24 år</v>
      </c>
      <c r="B15531" s="12" t="str">
        <f t="shared" si="1459"/>
        <v>962900</v>
      </c>
      <c r="C15531" s="14">
        <f t="shared" si="1460"/>
        <v>0</v>
      </c>
      <c r="D15531" s="14">
        <f t="shared" si="1461"/>
        <v>0</v>
      </c>
      <c r="E15531" s="19" t="str">
        <f t="shared" si="1462"/>
        <v>962900 - Andet manuelt arbejde</v>
      </c>
      <c r="F15531" s="19" t="str">
        <f t="shared" si="1463"/>
        <v>20-24 år</v>
      </c>
      <c r="G15531" s="40" t="s">
        <v>516</v>
      </c>
      <c r="H15531" s="41" t="s">
        <v>279</v>
      </c>
      <c r="I15531" s="42" t="s">
        <v>11</v>
      </c>
      <c r="J15531" s="43" t="s">
        <v>19</v>
      </c>
      <c r="K15531" s="44">
        <v>157</v>
      </c>
      <c r="L15531" s="45">
        <v>27733.908521251331</v>
      </c>
      <c r="M15531" s="46">
        <v>29357.406028439669</v>
      </c>
      <c r="N15531" s="45"/>
      <c r="O15531" s="46"/>
    </row>
    <row r="15532" spans="1:15" x14ac:dyDescent="0.2">
      <c r="A15532" s="11" t="str">
        <f t="shared" si="1458"/>
        <v>9629006 - Alle regioner25 år og derover</v>
      </c>
      <c r="B15532" s="12" t="str">
        <f t="shared" si="1459"/>
        <v>962900</v>
      </c>
      <c r="C15532" s="14">
        <f t="shared" si="1460"/>
        <v>0</v>
      </c>
      <c r="D15532" s="14">
        <f t="shared" si="1461"/>
        <v>0</v>
      </c>
      <c r="E15532" s="19" t="str">
        <f t="shared" si="1462"/>
        <v>962900 - Andet manuelt arbejde</v>
      </c>
      <c r="F15532" s="19" t="str">
        <f t="shared" si="1463"/>
        <v>25 år og derover</v>
      </c>
      <c r="G15532" s="40" t="s">
        <v>516</v>
      </c>
      <c r="H15532" s="41" t="s">
        <v>279</v>
      </c>
      <c r="I15532" s="42" t="s">
        <v>11</v>
      </c>
      <c r="J15532" s="43" t="s">
        <v>9</v>
      </c>
      <c r="K15532" s="44">
        <v>733</v>
      </c>
      <c r="L15532" s="45">
        <v>27859.776233806053</v>
      </c>
      <c r="M15532" s="46">
        <v>29511.5387562254</v>
      </c>
      <c r="N15532" s="45"/>
      <c r="O15532" s="46"/>
    </row>
    <row r="15533" spans="1:15" ht="13.5" thickBot="1" x14ac:dyDescent="0.25">
      <c r="A15533" s="11" t="str">
        <f t="shared" si="1458"/>
        <v>9629006 - Alle regionerAlle uanset erf.</v>
      </c>
      <c r="B15533" s="12" t="str">
        <f t="shared" si="1459"/>
        <v>962900</v>
      </c>
      <c r="C15533" s="14">
        <f t="shared" si="1460"/>
        <v>0</v>
      </c>
      <c r="D15533" s="14">
        <f t="shared" si="1461"/>
        <v>0</v>
      </c>
      <c r="E15533" s="19" t="str">
        <f t="shared" si="1462"/>
        <v>962900 - Andet manuelt arbejde</v>
      </c>
      <c r="F15533" s="19" t="str">
        <f t="shared" si="1463"/>
        <v>Alle uanset erf.</v>
      </c>
      <c r="G15533" s="40" t="s">
        <v>516</v>
      </c>
      <c r="H15533" s="41" t="s">
        <v>279</v>
      </c>
      <c r="I15533" s="42" t="s">
        <v>11</v>
      </c>
      <c r="J15533" s="43" t="s">
        <v>10</v>
      </c>
      <c r="K15533" s="44">
        <v>2428</v>
      </c>
      <c r="L15533" s="47">
        <v>26256.628067108511</v>
      </c>
      <c r="M15533" s="48">
        <v>27756.282666188148</v>
      </c>
      <c r="N15533" s="49"/>
      <c r="O15533" s="48"/>
    </row>
    <row r="15534" spans="1:15" x14ac:dyDescent="0.2">
      <c r="C15534" s="14"/>
      <c r="D15534" s="14"/>
      <c r="E15534" s="19"/>
      <c r="F15534" s="19"/>
      <c r="G15534" s="3"/>
      <c r="H15534" s="3"/>
      <c r="I15534" s="2"/>
      <c r="J15534" s="2"/>
      <c r="K15534" s="1"/>
      <c r="L15534" s="1"/>
      <c r="M15534" s="1"/>
    </row>
    <row r="15535" spans="1:15" x14ac:dyDescent="0.2">
      <c r="C15535" s="14"/>
      <c r="D15535" s="14"/>
      <c r="E15535" s="19"/>
      <c r="F15535" s="19"/>
      <c r="G15535" s="3"/>
      <c r="H15535" s="3"/>
      <c r="I15535" s="2"/>
      <c r="J15535" s="2"/>
      <c r="K15535" s="1"/>
      <c r="L15535" s="1"/>
      <c r="M15535" s="1"/>
    </row>
    <row r="15536" spans="1:15" x14ac:dyDescent="0.2">
      <c r="C15536" s="14"/>
      <c r="D15536" s="14"/>
      <c r="E15536" s="19"/>
      <c r="F15536" s="19"/>
      <c r="G15536" s="3"/>
      <c r="H15536" s="3"/>
      <c r="I15536" s="2"/>
      <c r="J15536" s="2"/>
      <c r="K15536" s="1"/>
      <c r="L15536" s="1"/>
      <c r="M15536" s="1"/>
    </row>
    <row r="15537" spans="3:13" x14ac:dyDescent="0.2">
      <c r="C15537" s="14"/>
      <c r="D15537" s="14"/>
      <c r="E15537" s="19"/>
      <c r="F15537" s="19"/>
      <c r="G15537" s="3"/>
      <c r="H15537" s="3"/>
      <c r="I15537" s="2"/>
      <c r="J15537" s="2"/>
      <c r="K15537" s="1"/>
      <c r="L15537" s="1"/>
      <c r="M15537" s="1"/>
    </row>
    <row r="15538" spans="3:13" x14ac:dyDescent="0.2">
      <c r="C15538" s="14"/>
      <c r="D15538" s="14"/>
      <c r="E15538" s="19"/>
      <c r="F15538" s="19"/>
      <c r="G15538" s="3"/>
      <c r="H15538" s="3"/>
      <c r="I15538" s="2"/>
      <c r="J15538" s="2"/>
      <c r="K15538" s="1"/>
      <c r="L15538" s="1"/>
      <c r="M15538" s="1"/>
    </row>
    <row r="15539" spans="3:13" x14ac:dyDescent="0.2">
      <c r="C15539" s="14"/>
      <c r="D15539" s="14"/>
      <c r="E15539" s="19"/>
      <c r="F15539" s="19"/>
      <c r="G15539" s="3"/>
      <c r="H15539" s="3"/>
      <c r="I15539" s="2"/>
      <c r="J15539" s="2"/>
      <c r="K15539" s="1"/>
      <c r="L15539" s="1"/>
      <c r="M15539" s="1"/>
    </row>
    <row r="15540" spans="3:13" x14ac:dyDescent="0.2">
      <c r="C15540" s="14"/>
      <c r="D15540" s="14"/>
      <c r="E15540" s="19"/>
      <c r="F15540" s="19"/>
      <c r="G15540" s="3"/>
      <c r="H15540" s="3"/>
      <c r="I15540" s="2"/>
      <c r="J15540" s="2"/>
      <c r="K15540" s="1"/>
      <c r="L15540" s="1"/>
      <c r="M15540" s="1"/>
    </row>
    <row r="15541" spans="3:13" x14ac:dyDescent="0.2">
      <c r="C15541" s="14"/>
      <c r="D15541" s="14"/>
      <c r="E15541" s="19"/>
      <c r="F15541" s="19"/>
      <c r="G15541" s="3"/>
      <c r="H15541" s="3"/>
      <c r="I15541" s="2"/>
      <c r="J15541" s="2"/>
      <c r="K15541" s="1"/>
      <c r="L15541" s="1"/>
      <c r="M15541" s="1"/>
    </row>
    <row r="15542" spans="3:13" x14ac:dyDescent="0.2">
      <c r="C15542" s="14"/>
      <c r="D15542" s="14"/>
      <c r="E15542" s="19"/>
      <c r="F15542" s="19"/>
      <c r="G15542" s="3"/>
      <c r="H15542" s="3"/>
      <c r="I15542" s="2"/>
      <c r="J15542" s="2"/>
      <c r="K15542" s="1"/>
      <c r="L15542" s="1"/>
      <c r="M15542" s="1"/>
    </row>
    <row r="15543" spans="3:13" x14ac:dyDescent="0.2">
      <c r="C15543" s="14"/>
      <c r="D15543" s="14"/>
      <c r="E15543" s="19"/>
      <c r="F15543" s="19"/>
      <c r="G15543" s="3"/>
      <c r="H15543" s="3"/>
      <c r="I15543" s="2"/>
      <c r="J15543" s="2"/>
      <c r="K15543" s="1"/>
      <c r="L15543" s="1"/>
      <c r="M15543" s="1"/>
    </row>
    <row r="15544" spans="3:13" x14ac:dyDescent="0.2">
      <c r="C15544" s="14"/>
      <c r="D15544" s="14"/>
      <c r="E15544" s="19"/>
      <c r="F15544" s="19"/>
      <c r="G15544" s="3"/>
      <c r="H15544" s="3"/>
      <c r="I15544" s="2"/>
      <c r="J15544" s="2"/>
      <c r="K15544" s="1"/>
      <c r="L15544" s="1"/>
      <c r="M15544" s="1"/>
    </row>
    <row r="15545" spans="3:13" x14ac:dyDescent="0.2">
      <c r="C15545" s="14"/>
      <c r="D15545" s="14"/>
      <c r="E15545" s="19"/>
      <c r="F15545" s="19"/>
      <c r="G15545" s="3"/>
      <c r="H15545" s="3"/>
      <c r="I15545" s="2"/>
      <c r="J15545" s="2"/>
      <c r="K15545" s="1"/>
      <c r="L15545" s="1"/>
      <c r="M15545" s="1"/>
    </row>
    <row r="15546" spans="3:13" x14ac:dyDescent="0.2">
      <c r="C15546" s="14"/>
      <c r="D15546" s="14"/>
      <c r="E15546" s="19"/>
      <c r="F15546" s="19"/>
      <c r="G15546" s="3"/>
      <c r="H15546" s="3"/>
      <c r="I15546" s="2"/>
      <c r="J15546" s="2"/>
      <c r="K15546" s="1"/>
      <c r="L15546" s="1"/>
      <c r="M15546" s="1"/>
    </row>
    <row r="15547" spans="3:13" x14ac:dyDescent="0.2">
      <c r="C15547" s="14"/>
      <c r="D15547" s="14"/>
      <c r="E15547" s="19"/>
      <c r="F15547" s="19"/>
      <c r="G15547" s="3"/>
      <c r="H15547" s="3"/>
      <c r="I15547" s="2"/>
      <c r="J15547" s="2"/>
      <c r="K15547" s="1"/>
      <c r="L15547" s="1"/>
      <c r="M15547" s="1"/>
    </row>
    <row r="15548" spans="3:13" x14ac:dyDescent="0.2">
      <c r="C15548" s="14"/>
      <c r="D15548" s="14"/>
      <c r="E15548" s="19"/>
      <c r="F15548" s="19"/>
      <c r="G15548" s="3"/>
      <c r="H15548" s="3"/>
      <c r="I15548" s="2"/>
      <c r="J15548" s="2"/>
      <c r="K15548" s="1"/>
      <c r="L15548" s="1"/>
      <c r="M15548" s="1"/>
    </row>
    <row r="15549" spans="3:13" x14ac:dyDescent="0.2">
      <c r="C15549" s="14"/>
      <c r="D15549" s="14"/>
      <c r="E15549" s="19"/>
      <c r="F15549" s="19"/>
      <c r="G15549" s="3"/>
      <c r="H15549" s="3"/>
      <c r="I15549" s="2"/>
      <c r="J15549" s="2"/>
      <c r="K15549" s="1"/>
      <c r="L15549" s="1"/>
      <c r="M15549" s="1"/>
    </row>
    <row r="15550" spans="3:13" x14ac:dyDescent="0.2">
      <c r="C15550" s="14"/>
      <c r="D15550" s="14"/>
      <c r="E15550" s="19"/>
      <c r="F15550" s="19"/>
      <c r="G15550" s="3"/>
      <c r="H15550" s="3"/>
      <c r="I15550" s="2"/>
      <c r="J15550" s="2"/>
      <c r="K15550" s="1"/>
      <c r="L15550" s="1"/>
      <c r="M15550" s="1"/>
    </row>
    <row r="15551" spans="3:13" x14ac:dyDescent="0.2">
      <c r="C15551" s="14"/>
      <c r="D15551" s="14"/>
      <c r="E15551" s="19"/>
      <c r="F15551" s="19"/>
      <c r="G15551" s="3"/>
      <c r="H15551" s="3"/>
      <c r="I15551" s="2"/>
      <c r="J15551" s="2"/>
      <c r="K15551" s="1"/>
      <c r="L15551" s="1"/>
      <c r="M15551" s="1"/>
    </row>
    <row r="15552" spans="3:13" x14ac:dyDescent="0.2">
      <c r="C15552" s="14"/>
      <c r="D15552" s="14"/>
      <c r="E15552" s="19"/>
      <c r="F15552" s="19"/>
      <c r="G15552" s="3"/>
      <c r="H15552" s="3"/>
      <c r="I15552" s="2"/>
      <c r="J15552" s="2"/>
      <c r="K15552" s="1"/>
      <c r="L15552" s="1"/>
      <c r="M15552" s="1"/>
    </row>
    <row r="15553" spans="3:13" x14ac:dyDescent="0.2">
      <c r="C15553" s="14"/>
      <c r="D15553" s="14"/>
      <c r="E15553" s="19"/>
      <c r="F15553" s="19"/>
      <c r="G15553" s="3"/>
      <c r="H15553" s="3"/>
      <c r="I15553" s="2"/>
      <c r="J15553" s="2"/>
      <c r="K15553" s="1"/>
      <c r="L15553" s="1"/>
      <c r="M15553" s="1"/>
    </row>
    <row r="15554" spans="3:13" x14ac:dyDescent="0.2">
      <c r="C15554" s="14"/>
      <c r="D15554" s="14"/>
      <c r="E15554" s="19"/>
      <c r="F15554" s="19"/>
      <c r="G15554" s="3"/>
      <c r="H15554" s="3"/>
      <c r="I15554" s="2"/>
      <c r="J15554" s="2"/>
      <c r="K15554" s="1"/>
      <c r="L15554" s="1"/>
      <c r="M15554" s="1"/>
    </row>
    <row r="15555" spans="3:13" x14ac:dyDescent="0.2">
      <c r="C15555" s="14"/>
      <c r="D15555" s="14"/>
      <c r="E15555" s="19"/>
      <c r="F15555" s="19"/>
      <c r="G15555" s="3"/>
      <c r="H15555" s="3"/>
      <c r="I15555" s="2"/>
      <c r="J15555" s="2"/>
      <c r="K15555" s="1"/>
      <c r="L15555" s="1"/>
      <c r="M15555" s="1"/>
    </row>
    <row r="15556" spans="3:13" x14ac:dyDescent="0.2">
      <c r="C15556" s="14"/>
      <c r="D15556" s="14"/>
      <c r="E15556" s="19"/>
      <c r="F15556" s="19"/>
      <c r="G15556" s="3"/>
      <c r="H15556" s="3"/>
      <c r="I15556" s="2"/>
      <c r="J15556" s="2"/>
      <c r="K15556" s="1"/>
      <c r="L15556" s="1"/>
      <c r="M15556" s="1"/>
    </row>
    <row r="15557" spans="3:13" x14ac:dyDescent="0.2">
      <c r="C15557" s="14"/>
      <c r="D15557" s="14"/>
      <c r="E15557" s="19"/>
      <c r="F15557" s="19"/>
      <c r="G15557" s="3"/>
      <c r="H15557" s="3"/>
      <c r="I15557" s="2"/>
      <c r="J15557" s="2"/>
      <c r="K15557" s="1"/>
      <c r="L15557" s="1"/>
      <c r="M15557" s="1"/>
    </row>
    <row r="15558" spans="3:13" x14ac:dyDescent="0.2">
      <c r="C15558" s="14"/>
      <c r="D15558" s="14"/>
      <c r="E15558" s="19"/>
      <c r="F15558" s="19"/>
      <c r="G15558" s="3"/>
      <c r="H15558" s="3"/>
      <c r="I15558" s="2"/>
      <c r="J15558" s="2"/>
      <c r="K15558" s="1"/>
      <c r="L15558" s="1"/>
      <c r="M15558" s="1"/>
    </row>
    <row r="15559" spans="3:13" x14ac:dyDescent="0.2">
      <c r="C15559" s="14"/>
      <c r="D15559" s="14"/>
      <c r="E15559" s="19"/>
      <c r="F15559" s="19"/>
      <c r="G15559" s="3"/>
      <c r="H15559" s="3"/>
      <c r="I15559" s="2"/>
      <c r="J15559" s="2"/>
      <c r="K15559" s="1"/>
      <c r="L15559" s="1"/>
      <c r="M15559" s="1"/>
    </row>
    <row r="15560" spans="3:13" x14ac:dyDescent="0.2">
      <c r="C15560" s="14"/>
      <c r="D15560" s="14"/>
      <c r="E15560" s="19"/>
      <c r="F15560" s="19"/>
      <c r="G15560" s="3"/>
      <c r="H15560" s="3"/>
      <c r="I15560" s="2"/>
      <c r="J15560" s="2"/>
      <c r="K15560" s="1"/>
      <c r="L15560" s="1"/>
      <c r="M15560" s="1"/>
    </row>
    <row r="15561" spans="3:13" x14ac:dyDescent="0.2">
      <c r="C15561" s="14"/>
      <c r="D15561" s="14"/>
      <c r="E15561" s="19"/>
      <c r="F15561" s="19"/>
      <c r="G15561" s="3"/>
      <c r="H15561" s="3"/>
      <c r="I15561" s="2"/>
      <c r="J15561" s="2"/>
      <c r="K15561" s="1"/>
      <c r="L15561" s="1"/>
      <c r="M15561" s="1"/>
    </row>
    <row r="15562" spans="3:13" x14ac:dyDescent="0.2">
      <c r="C15562" s="14"/>
      <c r="D15562" s="14"/>
      <c r="E15562" s="19"/>
      <c r="F15562" s="19"/>
      <c r="G15562" s="3"/>
      <c r="H15562" s="3"/>
      <c r="I15562" s="2"/>
      <c r="J15562" s="2"/>
      <c r="K15562" s="1"/>
      <c r="L15562" s="1"/>
      <c r="M15562" s="1"/>
    </row>
    <row r="15563" spans="3:13" x14ac:dyDescent="0.2">
      <c r="C15563" s="14"/>
      <c r="D15563" s="14"/>
      <c r="E15563" s="19"/>
      <c r="F15563" s="19"/>
      <c r="G15563" s="3"/>
      <c r="H15563" s="3"/>
      <c r="I15563" s="2"/>
      <c r="J15563" s="2"/>
      <c r="K15563" s="1"/>
      <c r="L15563" s="1"/>
      <c r="M15563" s="1"/>
    </row>
    <row r="15564" spans="3:13" x14ac:dyDescent="0.2">
      <c r="C15564" s="14"/>
      <c r="D15564" s="14"/>
      <c r="E15564" s="19"/>
      <c r="F15564" s="19"/>
      <c r="G15564" s="3"/>
      <c r="H15564" s="3"/>
      <c r="I15564" s="2"/>
      <c r="J15564" s="2"/>
      <c r="K15564" s="1"/>
      <c r="L15564" s="1"/>
      <c r="M15564" s="1"/>
    </row>
    <row r="15565" spans="3:13" x14ac:dyDescent="0.2">
      <c r="C15565" s="14"/>
      <c r="D15565" s="14"/>
      <c r="E15565" s="19"/>
      <c r="F15565" s="19"/>
      <c r="G15565" s="3"/>
      <c r="H15565" s="3"/>
      <c r="I15565" s="2"/>
      <c r="J15565" s="2"/>
      <c r="K15565" s="1"/>
      <c r="L15565" s="1"/>
      <c r="M15565" s="1"/>
    </row>
    <row r="15566" spans="3:13" x14ac:dyDescent="0.2">
      <c r="C15566" s="14"/>
      <c r="D15566" s="14"/>
      <c r="E15566" s="19"/>
      <c r="F15566" s="19"/>
      <c r="G15566" s="3"/>
      <c r="H15566" s="3"/>
      <c r="I15566" s="2"/>
      <c r="J15566" s="2"/>
      <c r="K15566" s="1"/>
      <c r="L15566" s="1"/>
      <c r="M15566" s="1"/>
    </row>
    <row r="15567" spans="3:13" x14ac:dyDescent="0.2">
      <c r="C15567" s="14"/>
      <c r="D15567" s="14"/>
      <c r="E15567" s="19"/>
      <c r="F15567" s="19"/>
      <c r="G15567" s="3"/>
      <c r="H15567" s="3"/>
      <c r="I15567" s="2"/>
      <c r="J15567" s="2"/>
      <c r="K15567" s="1"/>
      <c r="L15567" s="1"/>
      <c r="M15567" s="1"/>
    </row>
    <row r="15568" spans="3:13" x14ac:dyDescent="0.2">
      <c r="C15568" s="14"/>
      <c r="D15568" s="14"/>
      <c r="E15568" s="19"/>
      <c r="F15568" s="19"/>
      <c r="G15568" s="3"/>
      <c r="H15568" s="3"/>
      <c r="I15568" s="2"/>
      <c r="J15568" s="2"/>
      <c r="K15568" s="1"/>
      <c r="L15568" s="1"/>
      <c r="M15568" s="1"/>
    </row>
    <row r="15569" spans="3:13" x14ac:dyDescent="0.2">
      <c r="C15569" s="14"/>
      <c r="D15569" s="14"/>
      <c r="E15569" s="19"/>
      <c r="F15569" s="19"/>
      <c r="G15569" s="3"/>
      <c r="H15569" s="3"/>
      <c r="I15569" s="2"/>
      <c r="J15569" s="2"/>
      <c r="K15569" s="1"/>
      <c r="L15569" s="1"/>
      <c r="M15569" s="1"/>
    </row>
    <row r="15570" spans="3:13" x14ac:dyDescent="0.2">
      <c r="C15570" s="14"/>
      <c r="D15570" s="14"/>
      <c r="E15570" s="19"/>
      <c r="F15570" s="19"/>
      <c r="G15570" s="3"/>
      <c r="H15570" s="3"/>
      <c r="I15570" s="2"/>
      <c r="J15570" s="2"/>
      <c r="K15570" s="1"/>
      <c r="L15570" s="1"/>
      <c r="M15570" s="1"/>
    </row>
    <row r="15571" spans="3:13" x14ac:dyDescent="0.2">
      <c r="C15571" s="14"/>
      <c r="D15571" s="14"/>
      <c r="E15571" s="19"/>
      <c r="F15571" s="19"/>
      <c r="G15571" s="3"/>
      <c r="H15571" s="3"/>
      <c r="I15571" s="2"/>
      <c r="J15571" s="2"/>
      <c r="K15571" s="1"/>
      <c r="L15571" s="1"/>
      <c r="M15571" s="1"/>
    </row>
    <row r="15572" spans="3:13" x14ac:dyDescent="0.2">
      <c r="C15572" s="14"/>
      <c r="D15572" s="14"/>
      <c r="E15572" s="19"/>
      <c r="F15572" s="19"/>
      <c r="G15572" s="3"/>
      <c r="H15572" s="3"/>
      <c r="I15572" s="2"/>
      <c r="J15572" s="2"/>
      <c r="K15572" s="1"/>
      <c r="L15572" s="1"/>
      <c r="M15572" s="1"/>
    </row>
    <row r="15573" spans="3:13" x14ac:dyDescent="0.2">
      <c r="C15573" s="14"/>
      <c r="D15573" s="14"/>
      <c r="E15573" s="19"/>
      <c r="F15573" s="19"/>
      <c r="G15573" s="3"/>
      <c r="H15573" s="3"/>
      <c r="I15573" s="2"/>
      <c r="J15573" s="2"/>
      <c r="K15573" s="1"/>
      <c r="L15573" s="1"/>
      <c r="M15573" s="1"/>
    </row>
    <row r="15574" spans="3:13" x14ac:dyDescent="0.2">
      <c r="C15574" s="14"/>
      <c r="D15574" s="14"/>
      <c r="E15574" s="19"/>
      <c r="F15574" s="19"/>
      <c r="G15574" s="3"/>
      <c r="H15574" s="3"/>
      <c r="I15574" s="2"/>
      <c r="J15574" s="2"/>
      <c r="K15574" s="1"/>
      <c r="L15574" s="1"/>
      <c r="M15574" s="1"/>
    </row>
    <row r="15575" spans="3:13" x14ac:dyDescent="0.2">
      <c r="C15575" s="14"/>
      <c r="D15575" s="14"/>
      <c r="E15575" s="19"/>
      <c r="F15575" s="19"/>
      <c r="G15575" s="3"/>
      <c r="H15575" s="3"/>
      <c r="I15575" s="2"/>
      <c r="J15575" s="2"/>
      <c r="K15575" s="1"/>
      <c r="L15575" s="1"/>
      <c r="M15575" s="1"/>
    </row>
    <row r="15576" spans="3:13" x14ac:dyDescent="0.2">
      <c r="C15576" s="14"/>
      <c r="D15576" s="14"/>
      <c r="E15576" s="19"/>
      <c r="F15576" s="19"/>
      <c r="G15576" s="3"/>
      <c r="H15576" s="3"/>
      <c r="I15576" s="2"/>
      <c r="J15576" s="2"/>
      <c r="K15576" s="1"/>
      <c r="L15576" s="1"/>
      <c r="M15576" s="1"/>
    </row>
    <row r="15577" spans="3:13" x14ac:dyDescent="0.2">
      <c r="C15577" s="14"/>
      <c r="D15577" s="14"/>
      <c r="E15577" s="19"/>
      <c r="F15577" s="19"/>
      <c r="G15577" s="3"/>
      <c r="H15577" s="3"/>
      <c r="I15577" s="2"/>
      <c r="J15577" s="2"/>
      <c r="K15577" s="1"/>
      <c r="L15577" s="1"/>
      <c r="M15577" s="1"/>
    </row>
    <row r="15578" spans="3:13" x14ac:dyDescent="0.2">
      <c r="C15578" s="14"/>
      <c r="D15578" s="14"/>
      <c r="E15578" s="19"/>
      <c r="F15578" s="19"/>
      <c r="G15578" s="3"/>
      <c r="H15578" s="3"/>
      <c r="I15578" s="2"/>
      <c r="J15578" s="2"/>
      <c r="K15578" s="1"/>
      <c r="L15578" s="1"/>
      <c r="M15578" s="1"/>
    </row>
    <row r="15579" spans="3:13" x14ac:dyDescent="0.2">
      <c r="C15579" s="14"/>
      <c r="D15579" s="14"/>
      <c r="E15579" s="19"/>
      <c r="F15579" s="19"/>
      <c r="G15579" s="3"/>
      <c r="H15579" s="3"/>
      <c r="I15579" s="2"/>
      <c r="J15579" s="2"/>
      <c r="K15579" s="1"/>
      <c r="L15579" s="1"/>
      <c r="M15579" s="1"/>
    </row>
    <row r="15580" spans="3:13" x14ac:dyDescent="0.2">
      <c r="C15580" s="14"/>
      <c r="D15580" s="14"/>
      <c r="E15580" s="19"/>
      <c r="F15580" s="19"/>
      <c r="G15580" s="3"/>
      <c r="H15580" s="3"/>
      <c r="I15580" s="2"/>
      <c r="J15580" s="2"/>
      <c r="K15580" s="1"/>
      <c r="L15580" s="1"/>
      <c r="M15580" s="1"/>
    </row>
    <row r="15581" spans="3:13" x14ac:dyDescent="0.2">
      <c r="C15581" s="14"/>
      <c r="D15581" s="14"/>
      <c r="E15581" s="19"/>
      <c r="F15581" s="19"/>
      <c r="G15581" s="3"/>
      <c r="H15581" s="3"/>
      <c r="I15581" s="2"/>
      <c r="J15581" s="2"/>
      <c r="K15581" s="1"/>
      <c r="L15581" s="1"/>
      <c r="M15581" s="1"/>
    </row>
    <row r="15582" spans="3:13" x14ac:dyDescent="0.2">
      <c r="C15582" s="14"/>
      <c r="D15582" s="14"/>
      <c r="E15582" s="19"/>
      <c r="F15582" s="19"/>
      <c r="G15582" s="3"/>
      <c r="H15582" s="3"/>
      <c r="I15582" s="2"/>
      <c r="J15582" s="2"/>
      <c r="K15582" s="1"/>
      <c r="L15582" s="1"/>
      <c r="M15582" s="1"/>
    </row>
    <row r="15583" spans="3:13" x14ac:dyDescent="0.2">
      <c r="C15583" s="14"/>
      <c r="D15583" s="14"/>
      <c r="E15583" s="19"/>
      <c r="F15583" s="19"/>
      <c r="G15583" s="3"/>
      <c r="H15583" s="3"/>
      <c r="I15583" s="2"/>
      <c r="J15583" s="2"/>
      <c r="K15583" s="1"/>
      <c r="L15583" s="1"/>
      <c r="M15583" s="1"/>
    </row>
    <row r="15584" spans="3:13" x14ac:dyDescent="0.2">
      <c r="C15584" s="14"/>
      <c r="D15584" s="14"/>
      <c r="E15584" s="19"/>
      <c r="F15584" s="19"/>
      <c r="G15584" s="3"/>
      <c r="H15584" s="3"/>
      <c r="I15584" s="2"/>
      <c r="J15584" s="2"/>
      <c r="K15584" s="1"/>
      <c r="L15584" s="1"/>
      <c r="M15584" s="1"/>
    </row>
    <row r="15585" spans="3:13" x14ac:dyDescent="0.2">
      <c r="C15585" s="14"/>
      <c r="D15585" s="14"/>
      <c r="E15585" s="19"/>
      <c r="F15585" s="19"/>
      <c r="G15585" s="3"/>
      <c r="H15585" s="3"/>
      <c r="I15585" s="2"/>
      <c r="J15585" s="2"/>
      <c r="K15585" s="1"/>
      <c r="L15585" s="1"/>
      <c r="M15585" s="1"/>
    </row>
    <row r="15586" spans="3:13" x14ac:dyDescent="0.2">
      <c r="C15586" s="14"/>
      <c r="D15586" s="14"/>
      <c r="E15586" s="19"/>
      <c r="F15586" s="19"/>
      <c r="G15586" s="3"/>
      <c r="H15586" s="3"/>
      <c r="I15586" s="2"/>
      <c r="J15586" s="2"/>
      <c r="K15586" s="1"/>
      <c r="L15586" s="1"/>
      <c r="M15586" s="1"/>
    </row>
    <row r="15587" spans="3:13" x14ac:dyDescent="0.2">
      <c r="C15587" s="14"/>
      <c r="D15587" s="14"/>
      <c r="E15587" s="19"/>
      <c r="F15587" s="19"/>
      <c r="G15587" s="3"/>
      <c r="H15587" s="3"/>
      <c r="I15587" s="2"/>
      <c r="J15587" s="2"/>
      <c r="K15587" s="1"/>
      <c r="L15587" s="1"/>
      <c r="M15587" s="1"/>
    </row>
    <row r="15588" spans="3:13" x14ac:dyDescent="0.2">
      <c r="C15588" s="14"/>
      <c r="D15588" s="14"/>
      <c r="E15588" s="19"/>
      <c r="F15588" s="19"/>
      <c r="G15588" s="3"/>
      <c r="H15588" s="3"/>
      <c r="I15588" s="2"/>
      <c r="J15588" s="2"/>
      <c r="K15588" s="1"/>
      <c r="L15588" s="1"/>
      <c r="M15588" s="1"/>
    </row>
    <row r="15589" spans="3:13" x14ac:dyDescent="0.2">
      <c r="C15589" s="14"/>
      <c r="D15589" s="14"/>
      <c r="E15589" s="19"/>
      <c r="F15589" s="19"/>
      <c r="G15589" s="3"/>
      <c r="H15589" s="3"/>
      <c r="I15589" s="2"/>
      <c r="J15589" s="2"/>
      <c r="K15589" s="1"/>
      <c r="L15589" s="1"/>
      <c r="M15589" s="1"/>
    </row>
    <row r="15590" spans="3:13" x14ac:dyDescent="0.2">
      <c r="C15590" s="14"/>
      <c r="D15590" s="14"/>
      <c r="E15590" s="19"/>
      <c r="F15590" s="19"/>
      <c r="G15590" s="3"/>
      <c r="H15590" s="3"/>
      <c r="I15590" s="2"/>
      <c r="J15590" s="2"/>
      <c r="K15590" s="1"/>
      <c r="L15590" s="1"/>
      <c r="M15590" s="1"/>
    </row>
    <row r="15591" spans="3:13" x14ac:dyDescent="0.2">
      <c r="C15591" s="14"/>
      <c r="D15591" s="14"/>
      <c r="E15591" s="19"/>
      <c r="F15591" s="19"/>
      <c r="G15591" s="3"/>
      <c r="H15591" s="3"/>
      <c r="I15591" s="2"/>
      <c r="J15591" s="2"/>
      <c r="K15591" s="1"/>
      <c r="L15591" s="1"/>
      <c r="M15591" s="1"/>
    </row>
    <row r="15592" spans="3:13" x14ac:dyDescent="0.2">
      <c r="C15592" s="14"/>
      <c r="D15592" s="14"/>
      <c r="E15592" s="19"/>
      <c r="F15592" s="19"/>
      <c r="G15592" s="3"/>
      <c r="H15592" s="3"/>
      <c r="I15592" s="2"/>
      <c r="J15592" s="2"/>
      <c r="K15592" s="1"/>
      <c r="L15592" s="1"/>
      <c r="M15592" s="1"/>
    </row>
    <row r="15593" spans="3:13" x14ac:dyDescent="0.2">
      <c r="C15593" s="14"/>
      <c r="D15593" s="14"/>
      <c r="E15593" s="19"/>
      <c r="F15593" s="19"/>
      <c r="G15593" s="3"/>
      <c r="H15593" s="3"/>
      <c r="I15593" s="2"/>
      <c r="J15593" s="2"/>
      <c r="K15593" s="1"/>
      <c r="L15593" s="1"/>
      <c r="M15593" s="1"/>
    </row>
    <row r="15594" spans="3:13" x14ac:dyDescent="0.2">
      <c r="C15594" s="14"/>
      <c r="D15594" s="14"/>
      <c r="E15594" s="19"/>
      <c r="F15594" s="19"/>
      <c r="G15594" s="3"/>
      <c r="H15594" s="3"/>
      <c r="I15594" s="2"/>
      <c r="J15594" s="2"/>
      <c r="K15594" s="1"/>
      <c r="L15594" s="1"/>
      <c r="M15594" s="1"/>
    </row>
    <row r="15595" spans="3:13" x14ac:dyDescent="0.2">
      <c r="C15595" s="14"/>
      <c r="D15595" s="14"/>
      <c r="E15595" s="19"/>
      <c r="F15595" s="19"/>
      <c r="G15595" s="3"/>
      <c r="H15595" s="3"/>
      <c r="I15595" s="2"/>
      <c r="J15595" s="2"/>
      <c r="K15595" s="1"/>
      <c r="L15595" s="1"/>
      <c r="M15595" s="1"/>
    </row>
    <row r="15596" spans="3:13" x14ac:dyDescent="0.2">
      <c r="C15596" s="14"/>
      <c r="D15596" s="14"/>
      <c r="E15596" s="19"/>
      <c r="F15596" s="19"/>
      <c r="G15596" s="3"/>
      <c r="H15596" s="3"/>
      <c r="I15596" s="2"/>
      <c r="J15596" s="2"/>
      <c r="K15596" s="1"/>
      <c r="L15596" s="1"/>
      <c r="M15596" s="1"/>
    </row>
    <row r="15597" spans="3:13" x14ac:dyDescent="0.2">
      <c r="C15597" s="14"/>
      <c r="D15597" s="14"/>
      <c r="E15597" s="19"/>
      <c r="F15597" s="19"/>
      <c r="G15597" s="3"/>
      <c r="H15597" s="3"/>
      <c r="I15597" s="2"/>
      <c r="J15597" s="2"/>
      <c r="K15597" s="1"/>
      <c r="L15597" s="1"/>
      <c r="M15597" s="1"/>
    </row>
    <row r="15598" spans="3:13" x14ac:dyDescent="0.2">
      <c r="C15598" s="14"/>
      <c r="D15598" s="14"/>
      <c r="E15598" s="19"/>
      <c r="F15598" s="19"/>
      <c r="G15598" s="3"/>
      <c r="H15598" s="3"/>
      <c r="I15598" s="2"/>
      <c r="J15598" s="2"/>
      <c r="K15598" s="1"/>
      <c r="L15598" s="1"/>
      <c r="M15598" s="1"/>
    </row>
    <row r="15599" spans="3:13" x14ac:dyDescent="0.2">
      <c r="C15599" s="14"/>
      <c r="D15599" s="14"/>
      <c r="E15599" s="19"/>
      <c r="F15599" s="19"/>
      <c r="G15599" s="3"/>
      <c r="H15599" s="3"/>
      <c r="I15599" s="2"/>
      <c r="J15599" s="2"/>
      <c r="K15599" s="1"/>
      <c r="L15599" s="1"/>
      <c r="M15599" s="1"/>
    </row>
    <row r="15600" spans="3:13" x14ac:dyDescent="0.2">
      <c r="C15600" s="14"/>
      <c r="D15600" s="14"/>
      <c r="E15600" s="19"/>
      <c r="F15600" s="19"/>
      <c r="G15600" s="3"/>
      <c r="H15600" s="3"/>
      <c r="I15600" s="2"/>
      <c r="J15600" s="2"/>
      <c r="K15600" s="1"/>
      <c r="L15600" s="1"/>
      <c r="M15600" s="1"/>
    </row>
    <row r="15601" spans="3:13" x14ac:dyDescent="0.2">
      <c r="C15601" s="14"/>
      <c r="D15601" s="14"/>
      <c r="E15601" s="19"/>
      <c r="F15601" s="19"/>
      <c r="G15601" s="3"/>
      <c r="H15601" s="3"/>
      <c r="I15601" s="2"/>
      <c r="J15601" s="2"/>
      <c r="K15601" s="1"/>
      <c r="L15601" s="1"/>
      <c r="M15601" s="1"/>
    </row>
    <row r="15602" spans="3:13" x14ac:dyDescent="0.2">
      <c r="C15602" s="14"/>
      <c r="D15602" s="14"/>
      <c r="E15602" s="19"/>
      <c r="F15602" s="19"/>
      <c r="G15602" s="3"/>
      <c r="H15602" s="3"/>
      <c r="I15602" s="2"/>
      <c r="J15602" s="2"/>
      <c r="K15602" s="1"/>
      <c r="L15602" s="1"/>
      <c r="M15602" s="1"/>
    </row>
    <row r="15603" spans="3:13" x14ac:dyDescent="0.2">
      <c r="C15603" s="14"/>
      <c r="D15603" s="14"/>
      <c r="E15603" s="19"/>
      <c r="F15603" s="19"/>
      <c r="G15603" s="3"/>
      <c r="H15603" s="3"/>
      <c r="I15603" s="2"/>
      <c r="J15603" s="2"/>
      <c r="K15603" s="1"/>
      <c r="L15603" s="1"/>
      <c r="M15603" s="1"/>
    </row>
    <row r="15604" spans="3:13" x14ac:dyDescent="0.2">
      <c r="C15604" s="14"/>
      <c r="D15604" s="14"/>
      <c r="E15604" s="19"/>
      <c r="F15604" s="19"/>
      <c r="G15604" s="3"/>
      <c r="H15604" s="3"/>
      <c r="I15604" s="2"/>
      <c r="J15604" s="2"/>
      <c r="K15604" s="1"/>
      <c r="L15604" s="1"/>
      <c r="M15604" s="1"/>
    </row>
    <row r="15605" spans="3:13" x14ac:dyDescent="0.2">
      <c r="C15605" s="14"/>
      <c r="D15605" s="14"/>
      <c r="E15605" s="19"/>
      <c r="F15605" s="19"/>
      <c r="G15605" s="3"/>
      <c r="H15605" s="3"/>
      <c r="I15605" s="2"/>
      <c r="J15605" s="2"/>
      <c r="K15605" s="1"/>
      <c r="L15605" s="1"/>
      <c r="M15605" s="1"/>
    </row>
    <row r="15606" spans="3:13" x14ac:dyDescent="0.2">
      <c r="C15606" s="14"/>
      <c r="D15606" s="14"/>
      <c r="E15606" s="19"/>
      <c r="F15606" s="19"/>
      <c r="G15606" s="3"/>
      <c r="H15606" s="3"/>
      <c r="I15606" s="2"/>
      <c r="J15606" s="2"/>
      <c r="K15606" s="1"/>
      <c r="L15606" s="1"/>
      <c r="M15606" s="1"/>
    </row>
    <row r="15607" spans="3:13" x14ac:dyDescent="0.2">
      <c r="C15607" s="14"/>
      <c r="D15607" s="14"/>
      <c r="E15607" s="19"/>
      <c r="F15607" s="19"/>
      <c r="G15607" s="3"/>
      <c r="H15607" s="3"/>
      <c r="I15607" s="2"/>
      <c r="J15607" s="2"/>
      <c r="K15607" s="1"/>
      <c r="L15607" s="1"/>
      <c r="M15607" s="1"/>
    </row>
    <row r="15608" spans="3:13" x14ac:dyDescent="0.2">
      <c r="C15608" s="14"/>
      <c r="D15608" s="14"/>
      <c r="E15608" s="19"/>
      <c r="F15608" s="19"/>
      <c r="G15608" s="3"/>
      <c r="H15608" s="3"/>
      <c r="I15608" s="2"/>
      <c r="J15608" s="2"/>
      <c r="K15608" s="1"/>
      <c r="L15608" s="1"/>
      <c r="M15608" s="1"/>
    </row>
    <row r="15609" spans="3:13" x14ac:dyDescent="0.2">
      <c r="C15609" s="14"/>
      <c r="D15609" s="14"/>
      <c r="E15609" s="19"/>
      <c r="F15609" s="19"/>
      <c r="G15609" s="3"/>
      <c r="H15609" s="3"/>
      <c r="I15609" s="2"/>
      <c r="J15609" s="2"/>
      <c r="K15609" s="1"/>
      <c r="L15609" s="1"/>
      <c r="M15609" s="1"/>
    </row>
    <row r="15610" spans="3:13" x14ac:dyDescent="0.2">
      <c r="C15610" s="14"/>
      <c r="D15610" s="14"/>
      <c r="E15610" s="19"/>
      <c r="F15610" s="19"/>
      <c r="G15610" s="3"/>
      <c r="H15610" s="3"/>
      <c r="I15610" s="2"/>
      <c r="J15610" s="2"/>
      <c r="K15610" s="1"/>
      <c r="L15610" s="1"/>
      <c r="M15610" s="1"/>
    </row>
    <row r="15611" spans="3:13" x14ac:dyDescent="0.2">
      <c r="C15611" s="14"/>
      <c r="D15611" s="14"/>
      <c r="E15611" s="19"/>
      <c r="F15611" s="19"/>
      <c r="G15611" s="3"/>
      <c r="H15611" s="3"/>
      <c r="I15611" s="2"/>
      <c r="J15611" s="2"/>
      <c r="K15611" s="1"/>
      <c r="L15611" s="1"/>
      <c r="M15611" s="1"/>
    </row>
    <row r="15612" spans="3:13" x14ac:dyDescent="0.2">
      <c r="C15612" s="14"/>
      <c r="D15612" s="14"/>
      <c r="E15612" s="19"/>
      <c r="F15612" s="19"/>
      <c r="G15612" s="3"/>
      <c r="H15612" s="3"/>
      <c r="I15612" s="2"/>
      <c r="J15612" s="2"/>
      <c r="K15612" s="1"/>
      <c r="L15612" s="1"/>
      <c r="M15612" s="1"/>
    </row>
    <row r="15613" spans="3:13" x14ac:dyDescent="0.2">
      <c r="C15613" s="14"/>
      <c r="D15613" s="14"/>
      <c r="E15613" s="19"/>
      <c r="F15613" s="19"/>
      <c r="G15613" s="3"/>
      <c r="H15613" s="3"/>
      <c r="I15613" s="2"/>
      <c r="J15613" s="2"/>
      <c r="K15613" s="1"/>
      <c r="L15613" s="1"/>
      <c r="M15613" s="1"/>
    </row>
    <row r="15614" spans="3:13" x14ac:dyDescent="0.2">
      <c r="C15614" s="14"/>
      <c r="D15614" s="14"/>
      <c r="E15614" s="19"/>
      <c r="F15614" s="19"/>
      <c r="G15614" s="3"/>
      <c r="H15614" s="3"/>
      <c r="I15614" s="2"/>
      <c r="J15614" s="2"/>
      <c r="K15614" s="1"/>
      <c r="L15614" s="1"/>
      <c r="M15614" s="1"/>
    </row>
    <row r="15615" spans="3:13" x14ac:dyDescent="0.2">
      <c r="C15615" s="14"/>
      <c r="D15615" s="14"/>
      <c r="E15615" s="19"/>
      <c r="F15615" s="19"/>
      <c r="G15615" s="3"/>
      <c r="H15615" s="3"/>
      <c r="I15615" s="2"/>
      <c r="J15615" s="2"/>
      <c r="K15615" s="1"/>
      <c r="L15615" s="1"/>
      <c r="M15615" s="1"/>
    </row>
    <row r="15616" spans="3:13" x14ac:dyDescent="0.2">
      <c r="C15616" s="14"/>
      <c r="D15616" s="14"/>
      <c r="E15616" s="19"/>
      <c r="F15616" s="19"/>
      <c r="G15616" s="3"/>
      <c r="H15616" s="3"/>
      <c r="I15616" s="2"/>
      <c r="J15616" s="2"/>
      <c r="K15616" s="1"/>
      <c r="L15616" s="1"/>
      <c r="M15616" s="1"/>
    </row>
    <row r="15617" spans="3:13" x14ac:dyDescent="0.2">
      <c r="C15617" s="14"/>
      <c r="D15617" s="14"/>
      <c r="E15617" s="19"/>
      <c r="F15617" s="19"/>
      <c r="G15617" s="3"/>
      <c r="H15617" s="3"/>
      <c r="I15617" s="2"/>
      <c r="J15617" s="2"/>
      <c r="K15617" s="1"/>
      <c r="L15617" s="1"/>
      <c r="M15617" s="1"/>
    </row>
    <row r="15618" spans="3:13" x14ac:dyDescent="0.2">
      <c r="C15618" s="14"/>
      <c r="D15618" s="14"/>
      <c r="E15618" s="19"/>
      <c r="F15618" s="19"/>
      <c r="G15618" s="3"/>
      <c r="H15618" s="3"/>
      <c r="I15618" s="2"/>
      <c r="J15618" s="2"/>
      <c r="K15618" s="1"/>
      <c r="L15618" s="1"/>
      <c r="M15618" s="1"/>
    </row>
    <row r="15619" spans="3:13" x14ac:dyDescent="0.2">
      <c r="C15619" s="14"/>
      <c r="D15619" s="14"/>
      <c r="E15619" s="19"/>
      <c r="F15619" s="19"/>
      <c r="G15619" s="3"/>
      <c r="H15619" s="3"/>
      <c r="I15619" s="2"/>
      <c r="J15619" s="2"/>
      <c r="K15619" s="1"/>
      <c r="L15619" s="1"/>
      <c r="M15619" s="1"/>
    </row>
    <row r="15620" spans="3:13" x14ac:dyDescent="0.2">
      <c r="C15620" s="14"/>
      <c r="D15620" s="14"/>
      <c r="E15620" s="19"/>
      <c r="F15620" s="19"/>
      <c r="G15620" s="3"/>
      <c r="H15620" s="3"/>
      <c r="I15620" s="2"/>
      <c r="J15620" s="2"/>
      <c r="K15620" s="1"/>
      <c r="L15620" s="1"/>
      <c r="M15620" s="1"/>
    </row>
    <row r="15621" spans="3:13" x14ac:dyDescent="0.2">
      <c r="C15621" s="14"/>
      <c r="D15621" s="14"/>
      <c r="E15621" s="19"/>
      <c r="F15621" s="19"/>
      <c r="G15621" s="3"/>
      <c r="H15621" s="3"/>
      <c r="I15621" s="2"/>
      <c r="J15621" s="2"/>
      <c r="K15621" s="1"/>
      <c r="L15621" s="1"/>
      <c r="M15621" s="1"/>
    </row>
    <row r="15622" spans="3:13" x14ac:dyDescent="0.2">
      <c r="C15622" s="14"/>
      <c r="D15622" s="14"/>
      <c r="E15622" s="19"/>
      <c r="F15622" s="19"/>
      <c r="G15622" s="3"/>
      <c r="H15622" s="3"/>
      <c r="I15622" s="2"/>
      <c r="J15622" s="2"/>
      <c r="K15622" s="1"/>
      <c r="L15622" s="1"/>
      <c r="M15622" s="1"/>
    </row>
    <row r="15623" spans="3:13" x14ac:dyDescent="0.2">
      <c r="C15623" s="14"/>
      <c r="D15623" s="14"/>
      <c r="E15623" s="19"/>
      <c r="F15623" s="19"/>
      <c r="G15623" s="3"/>
      <c r="H15623" s="3"/>
      <c r="I15623" s="2"/>
      <c r="J15623" s="2"/>
      <c r="K15623" s="1"/>
      <c r="L15623" s="1"/>
      <c r="M15623" s="1"/>
    </row>
    <row r="15624" spans="3:13" x14ac:dyDescent="0.2">
      <c r="C15624" s="14"/>
      <c r="D15624" s="14"/>
      <c r="E15624" s="19"/>
      <c r="F15624" s="19"/>
      <c r="G15624" s="3"/>
      <c r="H15624" s="3"/>
      <c r="I15624" s="2"/>
      <c r="J15624" s="2"/>
      <c r="K15624" s="1"/>
      <c r="L15624" s="1"/>
      <c r="M15624" s="1"/>
    </row>
    <row r="15625" spans="3:13" x14ac:dyDescent="0.2">
      <c r="C15625" s="14"/>
      <c r="D15625" s="14"/>
      <c r="E15625" s="19"/>
      <c r="F15625" s="19"/>
      <c r="G15625" s="3"/>
      <c r="H15625" s="3"/>
      <c r="I15625" s="2"/>
      <c r="J15625" s="2"/>
      <c r="K15625" s="1"/>
      <c r="L15625" s="1"/>
      <c r="M15625" s="1"/>
    </row>
    <row r="15626" spans="3:13" x14ac:dyDescent="0.2">
      <c r="C15626" s="14"/>
      <c r="D15626" s="14"/>
      <c r="E15626" s="19"/>
      <c r="F15626" s="19"/>
      <c r="G15626" s="3"/>
      <c r="H15626" s="3"/>
      <c r="I15626" s="2"/>
      <c r="J15626" s="2"/>
      <c r="K15626" s="1"/>
      <c r="L15626" s="1"/>
      <c r="M15626" s="1"/>
    </row>
    <row r="15627" spans="3:13" x14ac:dyDescent="0.2">
      <c r="C15627" s="14"/>
      <c r="D15627" s="14"/>
      <c r="E15627" s="19"/>
      <c r="F15627" s="19"/>
      <c r="G15627" s="3"/>
      <c r="H15627" s="3"/>
      <c r="I15627" s="2"/>
      <c r="J15627" s="2"/>
      <c r="K15627" s="1"/>
      <c r="L15627" s="1"/>
      <c r="M15627" s="1"/>
    </row>
    <row r="15628" spans="3:13" x14ac:dyDescent="0.2">
      <c r="C15628" s="14"/>
      <c r="D15628" s="14"/>
      <c r="E15628" s="19"/>
      <c r="F15628" s="19"/>
      <c r="G15628" s="3"/>
      <c r="H15628" s="3"/>
      <c r="I15628" s="2"/>
      <c r="J15628" s="2"/>
      <c r="K15628" s="1"/>
      <c r="L15628" s="1"/>
      <c r="M15628" s="1"/>
    </row>
    <row r="15629" spans="3:13" x14ac:dyDescent="0.2">
      <c r="C15629" s="14"/>
      <c r="D15629" s="14"/>
      <c r="E15629" s="19"/>
      <c r="F15629" s="19"/>
      <c r="G15629" s="3"/>
      <c r="H15629" s="3"/>
      <c r="I15629" s="2"/>
      <c r="J15629" s="2"/>
      <c r="K15629" s="1"/>
      <c r="L15629" s="1"/>
      <c r="M15629" s="1"/>
    </row>
    <row r="15630" spans="3:13" x14ac:dyDescent="0.2">
      <c r="C15630" s="14"/>
      <c r="D15630" s="14"/>
      <c r="E15630" s="19"/>
      <c r="F15630" s="19"/>
      <c r="G15630" s="3"/>
      <c r="H15630" s="3"/>
      <c r="I15630" s="2"/>
      <c r="J15630" s="2"/>
      <c r="K15630" s="1"/>
      <c r="L15630" s="1"/>
      <c r="M15630" s="1"/>
    </row>
    <row r="15631" spans="3:13" x14ac:dyDescent="0.2">
      <c r="C15631" s="14"/>
      <c r="D15631" s="14"/>
      <c r="E15631" s="19"/>
      <c r="F15631" s="19"/>
      <c r="G15631" s="3"/>
      <c r="H15631" s="3"/>
      <c r="I15631" s="2"/>
      <c r="J15631" s="2"/>
      <c r="K15631" s="1"/>
      <c r="L15631" s="1"/>
      <c r="M15631" s="1"/>
    </row>
    <row r="15632" spans="3:13" x14ac:dyDescent="0.2">
      <c r="C15632" s="14"/>
      <c r="D15632" s="14"/>
      <c r="E15632" s="19"/>
      <c r="F15632" s="19"/>
      <c r="G15632" s="3"/>
      <c r="H15632" s="3"/>
      <c r="I15632" s="2"/>
      <c r="J15632" s="2"/>
      <c r="K15632" s="1"/>
      <c r="L15632" s="1"/>
      <c r="M15632" s="1"/>
    </row>
    <row r="15633" spans="3:13" x14ac:dyDescent="0.2">
      <c r="C15633" s="14"/>
      <c r="D15633" s="14"/>
      <c r="E15633" s="19"/>
      <c r="F15633" s="19"/>
      <c r="G15633" s="3"/>
      <c r="H15633" s="3"/>
      <c r="I15633" s="2"/>
      <c r="J15633" s="2"/>
      <c r="K15633" s="1"/>
      <c r="L15633" s="1"/>
      <c r="M15633" s="1"/>
    </row>
    <row r="15634" spans="3:13" x14ac:dyDescent="0.2">
      <c r="C15634" s="14"/>
      <c r="D15634" s="14"/>
      <c r="E15634" s="19"/>
      <c r="F15634" s="19"/>
      <c r="G15634" s="3"/>
      <c r="H15634" s="3"/>
      <c r="I15634" s="2"/>
      <c r="J15634" s="2"/>
      <c r="K15634" s="1"/>
      <c r="L15634" s="1"/>
      <c r="M15634" s="1"/>
    </row>
    <row r="15635" spans="3:13" x14ac:dyDescent="0.2">
      <c r="C15635" s="14"/>
      <c r="D15635" s="14"/>
      <c r="E15635" s="19"/>
      <c r="F15635" s="19"/>
      <c r="G15635" s="3"/>
      <c r="H15635" s="3"/>
      <c r="I15635" s="2"/>
      <c r="J15635" s="2"/>
      <c r="K15635" s="1"/>
      <c r="L15635" s="1"/>
      <c r="M15635" s="1"/>
    </row>
    <row r="15636" spans="3:13" x14ac:dyDescent="0.2">
      <c r="C15636" s="14"/>
      <c r="D15636" s="14"/>
      <c r="E15636" s="19"/>
      <c r="F15636" s="19"/>
      <c r="G15636" s="3"/>
      <c r="H15636" s="3"/>
      <c r="I15636" s="2"/>
      <c r="J15636" s="2"/>
      <c r="K15636" s="1"/>
      <c r="L15636" s="1"/>
      <c r="M15636" s="1"/>
    </row>
    <row r="15637" spans="3:13" x14ac:dyDescent="0.2">
      <c r="C15637" s="14"/>
      <c r="D15637" s="14"/>
      <c r="E15637" s="19"/>
      <c r="F15637" s="19"/>
      <c r="G15637" s="3"/>
      <c r="H15637" s="3"/>
      <c r="I15637" s="2"/>
      <c r="J15637" s="2"/>
      <c r="K15637" s="1"/>
      <c r="L15637" s="1"/>
      <c r="M15637" s="1"/>
    </row>
    <row r="15638" spans="3:13" x14ac:dyDescent="0.2">
      <c r="C15638" s="14"/>
      <c r="D15638" s="14"/>
      <c r="E15638" s="19"/>
      <c r="F15638" s="19"/>
      <c r="G15638" s="3"/>
      <c r="H15638" s="3"/>
      <c r="I15638" s="2"/>
      <c r="J15638" s="2"/>
      <c r="K15638" s="1"/>
      <c r="L15638" s="1"/>
      <c r="M15638" s="1"/>
    </row>
    <row r="15639" spans="3:13" x14ac:dyDescent="0.2">
      <c r="C15639" s="14"/>
      <c r="D15639" s="14"/>
      <c r="E15639" s="19"/>
      <c r="F15639" s="19"/>
      <c r="G15639" s="3"/>
      <c r="H15639" s="3"/>
      <c r="I15639" s="2"/>
      <c r="J15639" s="2"/>
      <c r="K15639" s="1"/>
      <c r="L15639" s="1"/>
      <c r="M15639" s="1"/>
    </row>
    <row r="15640" spans="3:13" x14ac:dyDescent="0.2">
      <c r="C15640" s="14"/>
      <c r="D15640" s="14"/>
      <c r="E15640" s="19"/>
      <c r="F15640" s="19"/>
      <c r="G15640" s="3"/>
      <c r="H15640" s="3"/>
      <c r="I15640" s="2"/>
      <c r="J15640" s="2"/>
      <c r="K15640" s="1"/>
      <c r="L15640" s="1"/>
      <c r="M15640" s="1"/>
    </row>
    <row r="15641" spans="3:13" x14ac:dyDescent="0.2">
      <c r="C15641" s="14"/>
      <c r="D15641" s="14"/>
      <c r="E15641" s="19"/>
      <c r="F15641" s="19"/>
      <c r="G15641" s="3"/>
      <c r="H15641" s="3"/>
      <c r="I15641" s="2"/>
      <c r="J15641" s="2"/>
      <c r="K15641" s="1"/>
      <c r="L15641" s="1"/>
      <c r="M15641" s="1"/>
    </row>
    <row r="15642" spans="3:13" x14ac:dyDescent="0.2">
      <c r="C15642" s="14"/>
      <c r="D15642" s="14"/>
      <c r="E15642" s="19"/>
      <c r="F15642" s="19"/>
      <c r="G15642" s="3"/>
      <c r="H15642" s="3"/>
      <c r="I15642" s="2"/>
      <c r="J15642" s="2"/>
      <c r="K15642" s="1"/>
      <c r="L15642" s="1"/>
      <c r="M15642" s="1"/>
    </row>
    <row r="15643" spans="3:13" x14ac:dyDescent="0.2">
      <c r="C15643" s="14"/>
      <c r="D15643" s="14"/>
      <c r="E15643" s="19"/>
      <c r="F15643" s="19"/>
      <c r="G15643" s="3"/>
      <c r="H15643" s="3"/>
      <c r="I15643" s="2"/>
      <c r="J15643" s="2"/>
      <c r="K15643" s="1"/>
      <c r="L15643" s="1"/>
      <c r="M15643" s="1"/>
    </row>
    <row r="15644" spans="3:13" x14ac:dyDescent="0.2">
      <c r="C15644" s="14"/>
      <c r="D15644" s="14"/>
      <c r="E15644" s="19"/>
      <c r="F15644" s="19"/>
      <c r="G15644" s="3"/>
      <c r="H15644" s="3"/>
      <c r="I15644" s="2"/>
      <c r="J15644" s="2"/>
      <c r="K15644" s="1"/>
      <c r="L15644" s="1"/>
      <c r="M15644" s="1"/>
    </row>
    <row r="15645" spans="3:13" x14ac:dyDescent="0.2">
      <c r="C15645" s="14"/>
      <c r="D15645" s="14"/>
      <c r="E15645" s="19"/>
      <c r="F15645" s="19"/>
      <c r="G15645" s="3"/>
      <c r="H15645" s="3"/>
      <c r="I15645" s="2"/>
      <c r="J15645" s="2"/>
      <c r="K15645" s="1"/>
      <c r="L15645" s="1"/>
      <c r="M15645" s="1"/>
    </row>
    <row r="15646" spans="3:13" x14ac:dyDescent="0.2">
      <c r="C15646" s="14"/>
      <c r="D15646" s="14"/>
      <c r="E15646" s="19"/>
      <c r="F15646" s="19"/>
      <c r="G15646" s="3"/>
      <c r="H15646" s="3"/>
      <c r="I15646" s="2"/>
      <c r="J15646" s="2"/>
      <c r="K15646" s="1"/>
      <c r="L15646" s="1"/>
      <c r="M15646" s="1"/>
    </row>
    <row r="15647" spans="3:13" x14ac:dyDescent="0.2">
      <c r="C15647" s="14"/>
      <c r="D15647" s="14"/>
      <c r="E15647" s="19"/>
      <c r="F15647" s="19"/>
      <c r="G15647" s="3"/>
      <c r="H15647" s="3"/>
      <c r="I15647" s="2"/>
      <c r="J15647" s="2"/>
      <c r="K15647" s="1"/>
      <c r="L15647" s="1"/>
      <c r="M15647" s="1"/>
    </row>
    <row r="15648" spans="3:13" x14ac:dyDescent="0.2">
      <c r="C15648" s="14"/>
      <c r="D15648" s="14"/>
      <c r="E15648" s="19"/>
      <c r="F15648" s="19"/>
      <c r="G15648" s="3"/>
      <c r="H15648" s="3"/>
      <c r="I15648" s="2"/>
      <c r="J15648" s="2"/>
      <c r="K15648" s="1"/>
      <c r="L15648" s="1"/>
      <c r="M15648" s="1"/>
    </row>
    <row r="15649" spans="3:13" x14ac:dyDescent="0.2">
      <c r="C15649" s="14"/>
      <c r="D15649" s="14"/>
      <c r="E15649" s="19"/>
      <c r="F15649" s="19"/>
      <c r="G15649" s="3"/>
      <c r="H15649" s="3"/>
      <c r="I15649" s="2"/>
      <c r="J15649" s="2"/>
      <c r="K15649" s="1"/>
      <c r="L15649" s="1"/>
      <c r="M15649" s="1"/>
    </row>
    <row r="15650" spans="3:13" x14ac:dyDescent="0.2">
      <c r="C15650" s="14"/>
      <c r="D15650" s="14"/>
      <c r="E15650" s="19"/>
      <c r="F15650" s="19"/>
      <c r="G15650" s="3"/>
      <c r="H15650" s="3"/>
      <c r="I15650" s="2"/>
      <c r="J15650" s="2"/>
      <c r="K15650" s="1"/>
      <c r="L15650" s="1"/>
      <c r="M15650" s="1"/>
    </row>
    <row r="15651" spans="3:13" x14ac:dyDescent="0.2">
      <c r="C15651" s="14"/>
      <c r="D15651" s="14"/>
      <c r="E15651" s="19"/>
      <c r="F15651" s="19"/>
      <c r="G15651" s="3"/>
      <c r="H15651" s="3"/>
      <c r="I15651" s="2"/>
      <c r="J15651" s="2"/>
      <c r="K15651" s="1"/>
      <c r="L15651" s="1"/>
      <c r="M15651" s="1"/>
    </row>
    <row r="15652" spans="3:13" x14ac:dyDescent="0.2">
      <c r="C15652" s="14"/>
      <c r="D15652" s="14"/>
      <c r="E15652" s="19"/>
      <c r="F15652" s="19"/>
      <c r="G15652" s="3"/>
      <c r="H15652" s="3"/>
      <c r="I15652" s="2"/>
      <c r="J15652" s="2"/>
      <c r="K15652" s="1"/>
      <c r="L15652" s="1"/>
      <c r="M15652" s="1"/>
    </row>
    <row r="15653" spans="3:13" x14ac:dyDescent="0.2">
      <c r="C15653" s="14"/>
      <c r="D15653" s="14"/>
      <c r="E15653" s="19"/>
      <c r="F15653" s="19"/>
      <c r="G15653" s="3"/>
      <c r="H15653" s="3"/>
      <c r="I15653" s="2"/>
      <c r="J15653" s="2"/>
      <c r="K15653" s="1"/>
      <c r="L15653" s="1"/>
      <c r="M15653" s="1"/>
    </row>
    <row r="15654" spans="3:13" x14ac:dyDescent="0.2">
      <c r="C15654" s="14"/>
      <c r="D15654" s="14"/>
      <c r="E15654" s="19"/>
      <c r="F15654" s="19"/>
      <c r="G15654" s="3"/>
      <c r="H15654" s="3"/>
      <c r="I15654" s="2"/>
      <c r="J15654" s="2"/>
      <c r="K15654" s="1"/>
      <c r="L15654" s="1"/>
      <c r="M15654" s="1"/>
    </row>
    <row r="15655" spans="3:13" x14ac:dyDescent="0.2">
      <c r="C15655" s="14"/>
      <c r="D15655" s="14"/>
      <c r="E15655" s="19"/>
      <c r="F15655" s="19"/>
      <c r="G15655" s="3"/>
      <c r="H15655" s="3"/>
      <c r="I15655" s="2"/>
      <c r="J15655" s="2"/>
      <c r="K15655" s="1"/>
      <c r="L15655" s="1"/>
      <c r="M15655" s="1"/>
    </row>
    <row r="15656" spans="3:13" x14ac:dyDescent="0.2">
      <c r="C15656" s="14"/>
      <c r="D15656" s="14"/>
      <c r="E15656" s="19"/>
      <c r="F15656" s="19"/>
      <c r="G15656" s="3"/>
      <c r="H15656" s="3"/>
      <c r="I15656" s="2"/>
      <c r="J15656" s="2"/>
      <c r="K15656" s="1"/>
      <c r="L15656" s="1"/>
      <c r="M15656" s="1"/>
    </row>
    <row r="15657" spans="3:13" x14ac:dyDescent="0.2">
      <c r="C15657" s="14"/>
      <c r="D15657" s="14"/>
      <c r="E15657" s="19"/>
      <c r="F15657" s="19"/>
      <c r="G15657" s="3"/>
      <c r="H15657" s="3"/>
      <c r="I15657" s="2"/>
      <c r="J15657" s="2"/>
      <c r="K15657" s="1"/>
      <c r="L15657" s="1"/>
      <c r="M15657" s="1"/>
    </row>
    <row r="15658" spans="3:13" x14ac:dyDescent="0.2">
      <c r="C15658" s="14"/>
      <c r="D15658" s="14"/>
      <c r="E15658" s="19"/>
      <c r="F15658" s="19"/>
      <c r="G15658" s="3"/>
      <c r="H15658" s="3"/>
      <c r="I15658" s="2"/>
      <c r="J15658" s="2"/>
      <c r="K15658" s="1"/>
      <c r="L15658" s="1"/>
      <c r="M15658" s="1"/>
    </row>
    <row r="15659" spans="3:13" x14ac:dyDescent="0.2">
      <c r="C15659" s="14"/>
      <c r="D15659" s="14"/>
      <c r="E15659" s="19"/>
      <c r="F15659" s="19"/>
      <c r="G15659" s="3"/>
      <c r="H15659" s="3"/>
      <c r="I15659" s="2"/>
      <c r="J15659" s="2"/>
      <c r="K15659" s="1"/>
      <c r="L15659" s="1"/>
      <c r="M15659" s="1"/>
    </row>
    <row r="15660" spans="3:13" x14ac:dyDescent="0.2">
      <c r="C15660" s="14"/>
      <c r="D15660" s="14"/>
      <c r="E15660" s="19"/>
      <c r="F15660" s="19"/>
      <c r="G15660" s="3"/>
      <c r="H15660" s="3"/>
      <c r="I15660" s="2"/>
      <c r="J15660" s="2"/>
      <c r="K15660" s="1"/>
      <c r="L15660" s="1"/>
      <c r="M15660" s="1"/>
    </row>
    <row r="15661" spans="3:13" x14ac:dyDescent="0.2">
      <c r="C15661" s="14"/>
      <c r="D15661" s="14"/>
      <c r="E15661" s="19"/>
      <c r="F15661" s="19"/>
      <c r="G15661" s="3"/>
      <c r="H15661" s="3"/>
      <c r="I15661" s="2"/>
      <c r="J15661" s="2"/>
      <c r="K15661" s="1"/>
      <c r="L15661" s="1"/>
      <c r="M15661" s="1"/>
    </row>
    <row r="15662" spans="3:13" x14ac:dyDescent="0.2">
      <c r="C15662" s="14"/>
      <c r="D15662" s="14"/>
      <c r="E15662" s="19"/>
      <c r="F15662" s="19"/>
      <c r="G15662" s="3"/>
      <c r="H15662" s="3"/>
      <c r="I15662" s="2"/>
      <c r="J15662" s="2"/>
      <c r="K15662" s="1"/>
      <c r="L15662" s="1"/>
      <c r="M15662" s="1"/>
    </row>
    <row r="15663" spans="3:13" x14ac:dyDescent="0.2">
      <c r="C15663" s="14"/>
      <c r="D15663" s="14"/>
      <c r="E15663" s="19"/>
      <c r="F15663" s="19"/>
      <c r="G15663" s="3"/>
      <c r="H15663" s="3"/>
      <c r="I15663" s="2"/>
      <c r="J15663" s="2"/>
      <c r="K15663" s="1"/>
      <c r="L15663" s="1"/>
      <c r="M15663" s="1"/>
    </row>
    <row r="15664" spans="3:13" x14ac:dyDescent="0.2">
      <c r="C15664" s="14"/>
      <c r="D15664" s="14"/>
      <c r="E15664" s="19"/>
      <c r="F15664" s="19"/>
      <c r="G15664" s="3"/>
      <c r="H15664" s="3"/>
      <c r="I15664" s="2"/>
      <c r="J15664" s="2"/>
      <c r="K15664" s="1"/>
      <c r="L15664" s="1"/>
      <c r="M15664" s="1"/>
    </row>
    <row r="15665" spans="3:13" x14ac:dyDescent="0.2">
      <c r="C15665" s="14"/>
      <c r="D15665" s="14"/>
      <c r="E15665" s="19"/>
      <c r="F15665" s="19"/>
      <c r="G15665" s="3"/>
      <c r="H15665" s="3"/>
      <c r="I15665" s="2"/>
      <c r="J15665" s="2"/>
      <c r="K15665" s="1"/>
      <c r="L15665" s="1"/>
      <c r="M15665" s="1"/>
    </row>
    <row r="15666" spans="3:13" x14ac:dyDescent="0.2">
      <c r="C15666" s="14"/>
      <c r="D15666" s="14"/>
      <c r="E15666" s="19"/>
      <c r="F15666" s="19"/>
      <c r="G15666" s="3"/>
      <c r="H15666" s="3"/>
      <c r="I15666" s="2"/>
      <c r="J15666" s="2"/>
      <c r="K15666" s="1"/>
      <c r="L15666" s="1"/>
      <c r="M15666" s="1"/>
    </row>
    <row r="15667" spans="3:13" x14ac:dyDescent="0.2">
      <c r="C15667" s="14"/>
      <c r="D15667" s="14"/>
      <c r="E15667" s="19"/>
      <c r="F15667" s="19"/>
      <c r="G15667" s="3"/>
      <c r="H15667" s="3"/>
      <c r="I15667" s="2"/>
      <c r="J15667" s="2"/>
      <c r="K15667" s="1"/>
      <c r="L15667" s="1"/>
      <c r="M15667" s="1"/>
    </row>
    <row r="15668" spans="3:13" x14ac:dyDescent="0.2">
      <c r="C15668" s="14"/>
      <c r="D15668" s="14"/>
      <c r="E15668" s="19"/>
      <c r="F15668" s="19"/>
      <c r="G15668" s="3"/>
      <c r="H15668" s="3"/>
      <c r="I15668" s="2"/>
      <c r="J15668" s="2"/>
      <c r="K15668" s="1"/>
      <c r="L15668" s="1"/>
      <c r="M15668" s="1"/>
    </row>
    <row r="15669" spans="3:13" x14ac:dyDescent="0.2">
      <c r="C15669" s="14"/>
      <c r="D15669" s="14"/>
      <c r="E15669" s="19"/>
      <c r="F15669" s="19"/>
      <c r="G15669" s="3"/>
      <c r="H15669" s="3"/>
      <c r="I15669" s="2"/>
      <c r="J15669" s="2"/>
      <c r="K15669" s="1"/>
      <c r="L15669" s="1"/>
      <c r="M15669" s="1"/>
    </row>
    <row r="15670" spans="3:13" x14ac:dyDescent="0.2">
      <c r="C15670" s="14"/>
      <c r="D15670" s="14"/>
      <c r="E15670" s="19"/>
      <c r="F15670" s="19"/>
      <c r="G15670" s="3"/>
      <c r="H15670" s="3"/>
      <c r="I15670" s="2"/>
      <c r="J15670" s="2"/>
      <c r="K15670" s="1"/>
      <c r="L15670" s="1"/>
      <c r="M15670" s="1"/>
    </row>
    <row r="15671" spans="3:13" x14ac:dyDescent="0.2">
      <c r="C15671" s="14"/>
      <c r="D15671" s="14"/>
      <c r="E15671" s="19"/>
      <c r="F15671" s="19"/>
      <c r="G15671" s="3"/>
      <c r="H15671" s="3"/>
      <c r="I15671" s="2"/>
      <c r="J15671" s="2"/>
      <c r="K15671" s="1"/>
      <c r="L15671" s="1"/>
      <c r="M15671" s="1"/>
    </row>
    <row r="15672" spans="3:13" x14ac:dyDescent="0.2">
      <c r="C15672" s="14"/>
      <c r="D15672" s="14"/>
      <c r="E15672" s="19"/>
      <c r="F15672" s="19"/>
      <c r="G15672" s="3"/>
      <c r="H15672" s="3"/>
      <c r="I15672" s="2"/>
      <c r="J15672" s="2"/>
      <c r="K15672" s="1"/>
      <c r="L15672" s="1"/>
      <c r="M15672" s="1"/>
    </row>
    <row r="15673" spans="3:13" x14ac:dyDescent="0.2">
      <c r="C15673" s="14"/>
      <c r="D15673" s="14"/>
      <c r="E15673" s="19"/>
      <c r="F15673" s="19"/>
      <c r="G15673" s="3"/>
      <c r="H15673" s="3"/>
      <c r="I15673" s="2"/>
      <c r="J15673" s="2"/>
      <c r="K15673" s="1"/>
      <c r="L15673" s="1"/>
      <c r="M15673" s="1"/>
    </row>
    <row r="15674" spans="3:13" x14ac:dyDescent="0.2">
      <c r="C15674" s="14"/>
      <c r="D15674" s="14"/>
      <c r="E15674" s="19"/>
      <c r="F15674" s="19"/>
      <c r="G15674" s="3"/>
      <c r="H15674" s="3"/>
      <c r="I15674" s="2"/>
      <c r="J15674" s="2"/>
      <c r="K15674" s="1"/>
      <c r="L15674" s="1"/>
      <c r="M15674" s="1"/>
    </row>
    <row r="15675" spans="3:13" x14ac:dyDescent="0.2">
      <c r="C15675" s="14"/>
      <c r="D15675" s="14"/>
      <c r="E15675" s="19"/>
      <c r="F15675" s="19"/>
      <c r="G15675" s="3"/>
      <c r="H15675" s="3"/>
      <c r="I15675" s="2"/>
      <c r="J15675" s="2"/>
      <c r="K15675" s="1"/>
      <c r="L15675" s="1"/>
      <c r="M15675" s="1"/>
    </row>
    <row r="15676" spans="3:13" x14ac:dyDescent="0.2">
      <c r="C15676" s="14"/>
      <c r="D15676" s="14"/>
      <c r="E15676" s="19"/>
      <c r="F15676" s="19"/>
      <c r="G15676" s="3"/>
      <c r="H15676" s="3"/>
      <c r="I15676" s="2"/>
      <c r="J15676" s="2"/>
      <c r="K15676" s="1"/>
      <c r="L15676" s="1"/>
      <c r="M15676" s="1"/>
    </row>
    <row r="15677" spans="3:13" x14ac:dyDescent="0.2">
      <c r="C15677" s="14"/>
      <c r="D15677" s="14"/>
      <c r="E15677" s="19"/>
      <c r="F15677" s="19"/>
      <c r="G15677" s="3"/>
      <c r="H15677" s="3"/>
      <c r="I15677" s="2"/>
      <c r="J15677" s="2"/>
      <c r="K15677" s="1"/>
      <c r="L15677" s="1"/>
      <c r="M15677" s="1"/>
    </row>
    <row r="15678" spans="3:13" x14ac:dyDescent="0.2">
      <c r="C15678" s="14"/>
      <c r="D15678" s="14"/>
      <c r="E15678" s="19"/>
      <c r="F15678" s="19"/>
      <c r="G15678" s="3"/>
      <c r="H15678" s="3"/>
      <c r="I15678" s="2"/>
      <c r="J15678" s="2"/>
      <c r="K15678" s="1"/>
      <c r="L15678" s="1"/>
      <c r="M15678" s="1"/>
    </row>
    <row r="15679" spans="3:13" x14ac:dyDescent="0.2">
      <c r="C15679" s="14"/>
      <c r="D15679" s="14"/>
      <c r="E15679" s="19"/>
      <c r="F15679" s="19"/>
      <c r="G15679" s="3"/>
      <c r="H15679" s="3"/>
      <c r="I15679" s="2"/>
      <c r="J15679" s="2"/>
      <c r="K15679" s="1"/>
      <c r="L15679" s="1"/>
      <c r="M15679" s="1"/>
    </row>
    <row r="15680" spans="3:13" x14ac:dyDescent="0.2">
      <c r="C15680" s="14"/>
      <c r="D15680" s="14"/>
      <c r="E15680" s="19"/>
      <c r="F15680" s="19"/>
      <c r="G15680" s="3"/>
      <c r="H15680" s="3"/>
      <c r="I15680" s="2"/>
      <c r="J15680" s="2"/>
      <c r="K15680" s="1"/>
      <c r="L15680" s="1"/>
      <c r="M15680" s="1"/>
    </row>
    <row r="15681" spans="3:13" x14ac:dyDescent="0.2">
      <c r="C15681" s="14"/>
      <c r="D15681" s="14"/>
      <c r="E15681" s="19"/>
      <c r="F15681" s="19"/>
      <c r="G15681" s="3"/>
      <c r="H15681" s="3"/>
      <c r="I15681" s="2"/>
      <c r="J15681" s="2"/>
      <c r="K15681" s="1"/>
      <c r="L15681" s="1"/>
      <c r="M15681" s="1"/>
    </row>
    <row r="15682" spans="3:13" x14ac:dyDescent="0.2">
      <c r="C15682" s="14"/>
      <c r="D15682" s="14"/>
      <c r="E15682" s="19"/>
      <c r="F15682" s="19"/>
      <c r="G15682" s="3"/>
      <c r="H15682" s="3"/>
      <c r="I15682" s="2"/>
      <c r="J15682" s="2"/>
      <c r="K15682" s="1"/>
      <c r="L15682" s="1"/>
      <c r="M15682" s="1"/>
    </row>
    <row r="15683" spans="3:13" x14ac:dyDescent="0.2">
      <c r="C15683" s="14"/>
      <c r="D15683" s="14"/>
      <c r="E15683" s="19"/>
      <c r="F15683" s="19"/>
      <c r="G15683" s="3"/>
      <c r="H15683" s="3"/>
      <c r="I15683" s="2"/>
      <c r="J15683" s="2"/>
      <c r="K15683" s="1"/>
      <c r="L15683" s="1"/>
      <c r="M15683" s="1"/>
    </row>
    <row r="15684" spans="3:13" x14ac:dyDescent="0.2">
      <c r="C15684" s="14"/>
      <c r="D15684" s="14"/>
      <c r="E15684" s="19"/>
      <c r="F15684" s="19"/>
      <c r="G15684" s="3"/>
      <c r="H15684" s="3"/>
      <c r="I15684" s="2"/>
      <c r="J15684" s="2"/>
      <c r="K15684" s="1"/>
      <c r="L15684" s="1"/>
      <c r="M15684" s="1"/>
    </row>
    <row r="15685" spans="3:13" x14ac:dyDescent="0.2">
      <c r="C15685" s="14"/>
      <c r="D15685" s="14"/>
      <c r="E15685" s="19"/>
      <c r="F15685" s="19"/>
      <c r="G15685" s="3"/>
      <c r="H15685" s="3"/>
      <c r="I15685" s="2"/>
      <c r="J15685" s="2"/>
      <c r="K15685" s="1"/>
      <c r="L15685" s="1"/>
      <c r="M15685" s="1"/>
    </row>
    <row r="15686" spans="3:13" x14ac:dyDescent="0.2">
      <c r="C15686" s="14"/>
      <c r="D15686" s="14"/>
      <c r="E15686" s="19"/>
      <c r="F15686" s="19"/>
      <c r="G15686" s="3"/>
      <c r="H15686" s="3"/>
      <c r="I15686" s="2"/>
      <c r="J15686" s="2"/>
      <c r="K15686" s="1"/>
      <c r="L15686" s="1"/>
      <c r="M15686" s="1"/>
    </row>
    <row r="15687" spans="3:13" x14ac:dyDescent="0.2">
      <c r="C15687" s="14"/>
      <c r="D15687" s="14"/>
      <c r="E15687" s="19"/>
      <c r="F15687" s="19"/>
      <c r="G15687" s="3"/>
      <c r="H15687" s="3"/>
      <c r="I15687" s="2"/>
      <c r="J15687" s="2"/>
      <c r="K15687" s="1"/>
      <c r="L15687" s="1"/>
      <c r="M15687" s="1"/>
    </row>
    <row r="15688" spans="3:13" x14ac:dyDescent="0.2">
      <c r="C15688" s="14"/>
      <c r="D15688" s="14"/>
      <c r="E15688" s="19"/>
      <c r="F15688" s="19"/>
      <c r="G15688" s="3"/>
      <c r="H15688" s="3"/>
      <c r="I15688" s="2"/>
      <c r="J15688" s="2"/>
      <c r="K15688" s="1"/>
      <c r="L15688" s="1"/>
      <c r="M15688" s="1"/>
    </row>
    <row r="15689" spans="3:13" x14ac:dyDescent="0.2">
      <c r="C15689" s="14"/>
      <c r="D15689" s="14"/>
      <c r="E15689" s="19"/>
      <c r="F15689" s="19"/>
      <c r="G15689" s="3"/>
      <c r="H15689" s="3"/>
      <c r="I15689" s="2"/>
      <c r="J15689" s="2"/>
      <c r="K15689" s="1"/>
      <c r="L15689" s="1"/>
      <c r="M15689" s="1"/>
    </row>
    <row r="15690" spans="3:13" x14ac:dyDescent="0.2">
      <c r="C15690" s="14"/>
      <c r="D15690" s="14"/>
      <c r="E15690" s="19"/>
      <c r="F15690" s="19"/>
      <c r="G15690" s="3"/>
      <c r="H15690" s="3"/>
      <c r="I15690" s="2"/>
      <c r="J15690" s="2"/>
      <c r="K15690" s="1"/>
      <c r="L15690" s="1"/>
      <c r="M15690" s="1"/>
    </row>
    <row r="15691" spans="3:13" x14ac:dyDescent="0.2">
      <c r="C15691" s="14"/>
      <c r="D15691" s="14"/>
      <c r="E15691" s="19"/>
      <c r="F15691" s="19"/>
      <c r="G15691" s="3"/>
      <c r="H15691" s="3"/>
      <c r="I15691" s="2"/>
      <c r="J15691" s="2"/>
      <c r="K15691" s="1"/>
      <c r="L15691" s="1"/>
      <c r="M15691" s="1"/>
    </row>
    <row r="15692" spans="3:13" x14ac:dyDescent="0.2">
      <c r="C15692" s="14"/>
      <c r="D15692" s="14"/>
      <c r="E15692" s="19"/>
      <c r="F15692" s="19"/>
      <c r="G15692" s="3"/>
      <c r="H15692" s="3"/>
      <c r="I15692" s="2"/>
      <c r="J15692" s="2"/>
      <c r="K15692" s="1"/>
      <c r="L15692" s="1"/>
      <c r="M15692" s="1"/>
    </row>
    <row r="15693" spans="3:13" x14ac:dyDescent="0.2">
      <c r="C15693" s="14"/>
      <c r="D15693" s="14"/>
      <c r="E15693" s="19"/>
      <c r="F15693" s="19"/>
      <c r="G15693" s="3"/>
      <c r="H15693" s="3"/>
      <c r="I15693" s="2"/>
      <c r="J15693" s="2"/>
      <c r="K15693" s="1"/>
      <c r="L15693" s="1"/>
      <c r="M15693" s="1"/>
    </row>
    <row r="15694" spans="3:13" x14ac:dyDescent="0.2">
      <c r="C15694" s="14"/>
      <c r="D15694" s="14"/>
      <c r="E15694" s="19"/>
      <c r="F15694" s="19"/>
      <c r="G15694" s="3"/>
      <c r="H15694" s="3"/>
      <c r="I15694" s="2"/>
      <c r="J15694" s="2"/>
      <c r="K15694" s="1"/>
      <c r="L15694" s="1"/>
      <c r="M15694" s="1"/>
    </row>
    <row r="15695" spans="3:13" x14ac:dyDescent="0.2">
      <c r="C15695" s="14"/>
      <c r="D15695" s="14"/>
      <c r="E15695" s="19"/>
      <c r="F15695" s="19"/>
      <c r="G15695" s="3"/>
      <c r="H15695" s="3"/>
      <c r="I15695" s="2"/>
      <c r="J15695" s="2"/>
      <c r="K15695" s="1"/>
      <c r="L15695" s="1"/>
      <c r="M15695" s="1"/>
    </row>
    <row r="15696" spans="3:13" x14ac:dyDescent="0.2">
      <c r="C15696" s="14"/>
      <c r="D15696" s="14"/>
      <c r="E15696" s="19"/>
      <c r="F15696" s="19"/>
      <c r="G15696" s="3"/>
      <c r="H15696" s="3"/>
      <c r="I15696" s="2"/>
      <c r="J15696" s="2"/>
      <c r="K15696" s="1"/>
      <c r="L15696" s="1"/>
      <c r="M15696" s="1"/>
    </row>
    <row r="15697" spans="3:13" x14ac:dyDescent="0.2">
      <c r="C15697" s="14"/>
      <c r="D15697" s="14"/>
      <c r="E15697" s="19"/>
      <c r="F15697" s="19"/>
      <c r="G15697" s="3"/>
      <c r="H15697" s="3"/>
      <c r="I15697" s="2"/>
      <c r="J15697" s="2"/>
      <c r="K15697" s="1"/>
      <c r="L15697" s="1"/>
      <c r="M15697" s="1"/>
    </row>
    <row r="15698" spans="3:13" x14ac:dyDescent="0.2">
      <c r="C15698" s="14"/>
      <c r="D15698" s="14"/>
      <c r="E15698" s="19"/>
      <c r="F15698" s="19"/>
      <c r="G15698" s="3"/>
      <c r="H15698" s="3"/>
      <c r="I15698" s="2"/>
      <c r="J15698" s="2"/>
      <c r="K15698" s="1"/>
      <c r="L15698" s="1"/>
      <c r="M15698" s="1"/>
    </row>
    <row r="15699" spans="3:13" x14ac:dyDescent="0.2">
      <c r="C15699" s="14"/>
      <c r="D15699" s="14"/>
      <c r="E15699" s="19"/>
      <c r="F15699" s="19"/>
      <c r="G15699" s="3"/>
      <c r="H15699" s="3"/>
      <c r="I15699" s="2"/>
      <c r="J15699" s="2"/>
      <c r="K15699" s="1"/>
      <c r="L15699" s="1"/>
      <c r="M15699" s="1"/>
    </row>
    <row r="15700" spans="3:13" x14ac:dyDescent="0.2">
      <c r="C15700" s="14"/>
      <c r="D15700" s="14"/>
      <c r="E15700" s="19"/>
      <c r="F15700" s="19"/>
      <c r="G15700" s="3"/>
      <c r="H15700" s="3"/>
      <c r="I15700" s="2"/>
      <c r="J15700" s="2"/>
      <c r="K15700" s="1"/>
      <c r="L15700" s="1"/>
      <c r="M15700" s="1"/>
    </row>
    <row r="15701" spans="3:13" x14ac:dyDescent="0.2">
      <c r="C15701" s="14"/>
      <c r="D15701" s="14"/>
      <c r="E15701" s="19"/>
      <c r="F15701" s="19"/>
      <c r="G15701" s="3"/>
      <c r="H15701" s="3"/>
      <c r="I15701" s="2"/>
      <c r="J15701" s="2"/>
      <c r="K15701" s="1"/>
      <c r="L15701" s="1"/>
      <c r="M15701" s="1"/>
    </row>
    <row r="15702" spans="3:13" x14ac:dyDescent="0.2">
      <c r="C15702" s="14"/>
      <c r="D15702" s="14"/>
      <c r="E15702" s="19"/>
      <c r="F15702" s="19"/>
      <c r="G15702" s="3"/>
      <c r="H15702" s="3"/>
      <c r="I15702" s="2"/>
      <c r="J15702" s="2"/>
      <c r="K15702" s="1"/>
      <c r="L15702" s="1"/>
      <c r="M15702" s="1"/>
    </row>
    <row r="15703" spans="3:13" x14ac:dyDescent="0.2">
      <c r="C15703" s="14"/>
      <c r="D15703" s="14"/>
      <c r="E15703" s="19"/>
      <c r="F15703" s="19"/>
      <c r="G15703" s="3"/>
      <c r="H15703" s="3"/>
      <c r="I15703" s="2"/>
      <c r="J15703" s="2"/>
      <c r="K15703" s="1"/>
      <c r="L15703" s="1"/>
      <c r="M15703" s="1"/>
    </row>
    <row r="15704" spans="3:13" x14ac:dyDescent="0.2">
      <c r="C15704" s="14"/>
      <c r="D15704" s="14"/>
      <c r="E15704" s="19"/>
      <c r="F15704" s="19"/>
      <c r="G15704" s="3"/>
      <c r="H15704" s="3"/>
      <c r="I15704" s="2"/>
      <c r="J15704" s="2"/>
      <c r="K15704" s="1"/>
      <c r="L15704" s="1"/>
      <c r="M15704" s="1"/>
    </row>
    <row r="15705" spans="3:13" x14ac:dyDescent="0.2">
      <c r="C15705" s="14"/>
      <c r="D15705" s="14"/>
      <c r="E15705" s="19"/>
      <c r="F15705" s="19"/>
      <c r="G15705" s="3"/>
      <c r="H15705" s="3"/>
      <c r="I15705" s="2"/>
      <c r="J15705" s="2"/>
      <c r="K15705" s="1"/>
      <c r="L15705" s="1"/>
      <c r="M15705" s="1"/>
    </row>
    <row r="15706" spans="3:13" x14ac:dyDescent="0.2">
      <c r="C15706" s="14"/>
      <c r="D15706" s="14"/>
      <c r="E15706" s="19"/>
      <c r="F15706" s="19"/>
      <c r="G15706" s="3"/>
      <c r="H15706" s="3"/>
      <c r="I15706" s="2"/>
      <c r="J15706" s="2"/>
      <c r="K15706" s="1"/>
      <c r="L15706" s="1"/>
      <c r="M15706" s="1"/>
    </row>
    <row r="15707" spans="3:13" x14ac:dyDescent="0.2">
      <c r="C15707" s="14"/>
      <c r="D15707" s="14"/>
      <c r="E15707" s="19"/>
      <c r="F15707" s="19"/>
      <c r="G15707" s="3"/>
      <c r="H15707" s="3"/>
      <c r="I15707" s="2"/>
      <c r="J15707" s="2"/>
      <c r="K15707" s="1"/>
      <c r="L15707" s="1"/>
      <c r="M15707" s="1"/>
    </row>
    <row r="15708" spans="3:13" x14ac:dyDescent="0.2">
      <c r="C15708" s="14"/>
      <c r="D15708" s="14"/>
      <c r="E15708" s="19"/>
      <c r="F15708" s="19"/>
      <c r="G15708" s="3"/>
      <c r="H15708" s="3"/>
      <c r="I15708" s="2"/>
      <c r="J15708" s="2"/>
      <c r="K15708" s="1"/>
      <c r="L15708" s="1"/>
      <c r="M15708" s="1"/>
    </row>
    <row r="15709" spans="3:13" x14ac:dyDescent="0.2">
      <c r="C15709" s="14"/>
      <c r="D15709" s="14"/>
      <c r="E15709" s="19"/>
      <c r="F15709" s="19"/>
      <c r="G15709" s="3"/>
      <c r="H15709" s="3"/>
      <c r="I15709" s="2"/>
      <c r="J15709" s="2"/>
      <c r="K15709" s="1"/>
      <c r="L15709" s="1"/>
      <c r="M15709" s="1"/>
    </row>
    <row r="15710" spans="3:13" x14ac:dyDescent="0.2">
      <c r="C15710" s="14"/>
      <c r="D15710" s="14"/>
      <c r="E15710" s="19"/>
      <c r="F15710" s="19"/>
      <c r="G15710" s="3"/>
      <c r="H15710" s="3"/>
      <c r="I15710" s="2"/>
      <c r="J15710" s="2"/>
      <c r="K15710" s="1"/>
      <c r="L15710" s="1"/>
      <c r="M15710" s="1"/>
    </row>
    <row r="15711" spans="3:13" x14ac:dyDescent="0.2">
      <c r="C15711" s="14"/>
      <c r="D15711" s="14"/>
      <c r="E15711" s="19"/>
      <c r="F15711" s="19"/>
      <c r="G15711" s="3"/>
      <c r="H15711" s="3"/>
      <c r="I15711" s="2"/>
      <c r="J15711" s="2"/>
      <c r="K15711" s="1"/>
      <c r="L15711" s="1"/>
      <c r="M15711" s="1"/>
    </row>
    <row r="15712" spans="3:13" x14ac:dyDescent="0.2">
      <c r="C15712" s="14"/>
      <c r="D15712" s="14"/>
      <c r="E15712" s="19"/>
      <c r="F15712" s="19"/>
      <c r="G15712" s="3"/>
      <c r="H15712" s="3"/>
      <c r="I15712" s="2"/>
      <c r="J15712" s="2"/>
      <c r="K15712" s="1"/>
      <c r="L15712" s="1"/>
      <c r="M15712" s="1"/>
    </row>
    <row r="15713" spans="3:13" x14ac:dyDescent="0.2">
      <c r="C15713" s="14"/>
      <c r="D15713" s="14"/>
      <c r="E15713" s="19"/>
      <c r="F15713" s="19"/>
      <c r="G15713" s="3"/>
      <c r="H15713" s="3"/>
      <c r="I15713" s="2"/>
      <c r="J15713" s="2"/>
      <c r="K15713" s="1"/>
      <c r="L15713" s="1"/>
      <c r="M15713" s="1"/>
    </row>
    <row r="15714" spans="3:13" x14ac:dyDescent="0.2">
      <c r="C15714" s="14"/>
      <c r="D15714" s="14"/>
      <c r="E15714" s="19"/>
      <c r="F15714" s="19"/>
      <c r="G15714" s="3"/>
      <c r="H15714" s="3"/>
      <c r="I15714" s="2"/>
      <c r="J15714" s="2"/>
      <c r="K15714" s="1"/>
      <c r="L15714" s="1"/>
      <c r="M15714" s="1"/>
    </row>
    <row r="15715" spans="3:13" x14ac:dyDescent="0.2">
      <c r="C15715" s="14"/>
      <c r="D15715" s="14"/>
      <c r="E15715" s="19"/>
      <c r="F15715" s="19"/>
      <c r="G15715" s="3"/>
      <c r="H15715" s="3"/>
      <c r="I15715" s="2"/>
      <c r="J15715" s="2"/>
      <c r="K15715" s="1"/>
      <c r="L15715" s="1"/>
      <c r="M15715" s="1"/>
    </row>
    <row r="15716" spans="3:13" x14ac:dyDescent="0.2">
      <c r="C15716" s="14"/>
      <c r="D15716" s="14"/>
      <c r="E15716" s="19"/>
      <c r="F15716" s="19"/>
      <c r="G15716" s="3"/>
      <c r="H15716" s="3"/>
      <c r="I15716" s="2"/>
      <c r="J15716" s="2"/>
      <c r="K15716" s="1"/>
      <c r="L15716" s="1"/>
      <c r="M15716" s="1"/>
    </row>
    <row r="15717" spans="3:13" x14ac:dyDescent="0.2">
      <c r="C15717" s="14"/>
      <c r="D15717" s="14"/>
      <c r="E15717" s="19"/>
      <c r="F15717" s="19"/>
      <c r="G15717" s="3"/>
      <c r="H15717" s="3"/>
      <c r="I15717" s="2"/>
      <c r="J15717" s="2"/>
      <c r="K15717" s="1"/>
      <c r="L15717" s="1"/>
      <c r="M15717" s="1"/>
    </row>
    <row r="15718" spans="3:13" x14ac:dyDescent="0.2">
      <c r="C15718" s="14"/>
      <c r="D15718" s="14"/>
      <c r="E15718" s="19"/>
      <c r="F15718" s="19"/>
      <c r="G15718" s="3"/>
      <c r="H15718" s="3"/>
      <c r="I15718" s="2"/>
      <c r="J15718" s="2"/>
      <c r="K15718" s="1"/>
      <c r="L15718" s="1"/>
      <c r="M15718" s="1"/>
    </row>
    <row r="15719" spans="3:13" x14ac:dyDescent="0.2">
      <c r="C15719" s="14"/>
      <c r="D15719" s="14"/>
      <c r="E15719" s="19"/>
      <c r="F15719" s="19"/>
      <c r="G15719" s="3"/>
      <c r="H15719" s="3"/>
      <c r="I15719" s="2"/>
      <c r="J15719" s="2"/>
      <c r="K15719" s="1"/>
      <c r="L15719" s="1"/>
      <c r="M15719" s="1"/>
    </row>
    <row r="15720" spans="3:13" x14ac:dyDescent="0.2">
      <c r="C15720" s="14"/>
      <c r="D15720" s="14"/>
      <c r="E15720" s="19"/>
      <c r="F15720" s="19"/>
      <c r="G15720" s="3"/>
      <c r="H15720" s="3"/>
      <c r="I15720" s="2"/>
      <c r="J15720" s="2"/>
      <c r="K15720" s="1"/>
      <c r="L15720" s="1"/>
      <c r="M15720" s="1"/>
    </row>
    <row r="15721" spans="3:13" x14ac:dyDescent="0.2">
      <c r="C15721" s="14"/>
      <c r="D15721" s="14"/>
      <c r="E15721" s="19"/>
      <c r="F15721" s="19"/>
      <c r="G15721" s="3"/>
      <c r="H15721" s="3"/>
      <c r="I15721" s="2"/>
      <c r="J15721" s="2"/>
      <c r="K15721" s="1"/>
      <c r="L15721" s="1"/>
      <c r="M15721" s="1"/>
    </row>
    <row r="15722" spans="3:13" x14ac:dyDescent="0.2">
      <c r="C15722" s="14"/>
      <c r="D15722" s="14"/>
      <c r="E15722" s="19"/>
      <c r="F15722" s="19"/>
      <c r="G15722" s="3"/>
      <c r="H15722" s="3"/>
      <c r="I15722" s="2"/>
      <c r="J15722" s="2"/>
      <c r="K15722" s="1"/>
      <c r="L15722" s="1"/>
      <c r="M15722" s="1"/>
    </row>
    <row r="15723" spans="3:13" x14ac:dyDescent="0.2">
      <c r="C15723" s="14"/>
      <c r="D15723" s="14"/>
      <c r="E15723" s="19"/>
      <c r="F15723" s="19"/>
      <c r="G15723" s="3"/>
      <c r="H15723" s="3"/>
      <c r="I15723" s="2"/>
      <c r="J15723" s="2"/>
      <c r="K15723" s="1"/>
      <c r="L15723" s="1"/>
      <c r="M15723" s="1"/>
    </row>
    <row r="15724" spans="3:13" x14ac:dyDescent="0.2">
      <c r="C15724" s="14"/>
      <c r="D15724" s="14"/>
      <c r="E15724" s="19"/>
      <c r="F15724" s="19"/>
      <c r="G15724" s="3"/>
      <c r="H15724" s="3"/>
      <c r="I15724" s="2"/>
      <c r="J15724" s="2"/>
      <c r="K15724" s="1"/>
      <c r="L15724" s="1"/>
      <c r="M15724" s="1"/>
    </row>
    <row r="15725" spans="3:13" x14ac:dyDescent="0.2">
      <c r="C15725" s="14"/>
      <c r="D15725" s="14"/>
      <c r="E15725" s="19"/>
      <c r="F15725" s="19"/>
      <c r="G15725" s="3"/>
      <c r="H15725" s="3"/>
      <c r="I15725" s="2"/>
      <c r="J15725" s="2"/>
      <c r="K15725" s="1"/>
      <c r="L15725" s="1"/>
      <c r="M15725" s="1"/>
    </row>
    <row r="15726" spans="3:13" x14ac:dyDescent="0.2">
      <c r="C15726" s="14"/>
      <c r="D15726" s="14"/>
      <c r="E15726" s="19"/>
      <c r="F15726" s="19"/>
      <c r="G15726" s="3"/>
      <c r="H15726" s="3"/>
      <c r="I15726" s="2"/>
      <c r="J15726" s="2"/>
      <c r="K15726" s="1"/>
      <c r="L15726" s="1"/>
      <c r="M15726" s="1"/>
    </row>
    <row r="15727" spans="3:13" x14ac:dyDescent="0.2">
      <c r="C15727" s="14"/>
      <c r="D15727" s="14"/>
      <c r="E15727" s="19"/>
      <c r="F15727" s="19"/>
      <c r="G15727" s="3"/>
      <c r="H15727" s="3"/>
      <c r="I15727" s="2"/>
      <c r="J15727" s="2"/>
      <c r="K15727" s="1"/>
      <c r="L15727" s="1"/>
      <c r="M15727" s="1"/>
    </row>
    <row r="15728" spans="3:13" x14ac:dyDescent="0.2">
      <c r="C15728" s="14"/>
      <c r="D15728" s="14"/>
      <c r="E15728" s="19"/>
      <c r="F15728" s="19"/>
      <c r="G15728" s="3"/>
      <c r="H15728" s="3"/>
      <c r="I15728" s="2"/>
      <c r="J15728" s="2"/>
      <c r="K15728" s="1"/>
      <c r="L15728" s="1"/>
      <c r="M15728" s="1"/>
    </row>
    <row r="15729" spans="3:13" x14ac:dyDescent="0.2">
      <c r="C15729" s="14"/>
      <c r="D15729" s="14"/>
      <c r="E15729" s="19"/>
      <c r="F15729" s="19"/>
      <c r="G15729" s="3"/>
      <c r="H15729" s="3"/>
      <c r="I15729" s="2"/>
      <c r="J15729" s="2"/>
      <c r="K15729" s="1"/>
      <c r="L15729" s="1"/>
      <c r="M15729" s="1"/>
    </row>
    <row r="15730" spans="3:13" x14ac:dyDescent="0.2">
      <c r="C15730" s="14"/>
      <c r="D15730" s="14"/>
      <c r="E15730" s="19"/>
      <c r="F15730" s="19"/>
      <c r="G15730" s="3"/>
      <c r="H15730" s="3"/>
      <c r="I15730" s="2"/>
      <c r="J15730" s="2"/>
      <c r="K15730" s="1"/>
      <c r="L15730" s="1"/>
      <c r="M15730" s="1"/>
    </row>
    <row r="15731" spans="3:13" x14ac:dyDescent="0.2">
      <c r="C15731" s="14"/>
      <c r="D15731" s="14"/>
      <c r="E15731" s="19"/>
      <c r="F15731" s="19"/>
      <c r="G15731" s="3"/>
      <c r="H15731" s="3"/>
      <c r="I15731" s="2"/>
      <c r="J15731" s="2"/>
      <c r="K15731" s="1"/>
      <c r="L15731" s="1"/>
      <c r="M15731" s="1"/>
    </row>
    <row r="15732" spans="3:13" x14ac:dyDescent="0.2">
      <c r="C15732" s="14"/>
      <c r="D15732" s="14"/>
      <c r="E15732" s="19"/>
      <c r="F15732" s="19"/>
      <c r="G15732" s="3"/>
      <c r="H15732" s="3"/>
      <c r="I15732" s="2"/>
      <c r="J15732" s="2"/>
      <c r="K15732" s="1"/>
      <c r="L15732" s="1"/>
      <c r="M15732" s="1"/>
    </row>
    <row r="15733" spans="3:13" x14ac:dyDescent="0.2">
      <c r="C15733" s="14"/>
      <c r="D15733" s="14"/>
      <c r="E15733" s="19"/>
      <c r="F15733" s="19"/>
      <c r="G15733" s="3"/>
      <c r="H15733" s="3"/>
      <c r="I15733" s="2"/>
      <c r="J15733" s="2"/>
      <c r="K15733" s="1"/>
      <c r="L15733" s="1"/>
      <c r="M15733" s="1"/>
    </row>
    <row r="15734" spans="3:13" x14ac:dyDescent="0.2">
      <c r="C15734" s="14"/>
      <c r="D15734" s="14"/>
      <c r="E15734" s="19"/>
      <c r="F15734" s="19"/>
      <c r="G15734" s="3"/>
      <c r="H15734" s="3"/>
      <c r="I15734" s="2"/>
      <c r="J15734" s="2"/>
      <c r="K15734" s="1"/>
      <c r="L15734" s="1"/>
      <c r="M15734" s="1"/>
    </row>
    <row r="15735" spans="3:13" x14ac:dyDescent="0.2">
      <c r="C15735" s="14"/>
      <c r="D15735" s="14"/>
      <c r="E15735" s="19"/>
      <c r="F15735" s="19"/>
      <c r="G15735" s="3"/>
      <c r="H15735" s="3"/>
      <c r="I15735" s="2"/>
      <c r="J15735" s="2"/>
      <c r="K15735" s="1"/>
      <c r="L15735" s="1"/>
      <c r="M15735" s="1"/>
    </row>
    <row r="15736" spans="3:13" x14ac:dyDescent="0.2">
      <c r="C15736" s="14"/>
      <c r="D15736" s="14"/>
      <c r="E15736" s="19"/>
      <c r="F15736" s="19"/>
      <c r="G15736" s="3"/>
      <c r="H15736" s="3"/>
      <c r="I15736" s="2"/>
      <c r="J15736" s="2"/>
      <c r="K15736" s="1"/>
      <c r="L15736" s="1"/>
      <c r="M15736" s="1"/>
    </row>
    <row r="15737" spans="3:13" x14ac:dyDescent="0.2">
      <c r="C15737" s="14"/>
      <c r="D15737" s="14"/>
      <c r="E15737" s="19"/>
      <c r="F15737" s="19"/>
      <c r="G15737" s="3"/>
      <c r="H15737" s="3"/>
      <c r="I15737" s="2"/>
      <c r="J15737" s="2"/>
      <c r="K15737" s="1"/>
      <c r="L15737" s="1"/>
      <c r="M15737" s="1"/>
    </row>
    <row r="15738" spans="3:13" x14ac:dyDescent="0.2">
      <c r="C15738" s="14"/>
      <c r="D15738" s="14"/>
      <c r="E15738" s="19"/>
      <c r="F15738" s="19"/>
      <c r="G15738" s="3"/>
      <c r="H15738" s="3"/>
      <c r="I15738" s="2"/>
      <c r="J15738" s="2"/>
      <c r="K15738" s="1"/>
      <c r="L15738" s="1"/>
      <c r="M15738" s="1"/>
    </row>
    <row r="15739" spans="3:13" x14ac:dyDescent="0.2">
      <c r="C15739" s="14"/>
      <c r="D15739" s="14"/>
      <c r="E15739" s="19"/>
      <c r="F15739" s="19"/>
      <c r="G15739" s="3"/>
      <c r="H15739" s="3"/>
      <c r="I15739" s="2"/>
      <c r="J15739" s="2"/>
      <c r="K15739" s="1"/>
      <c r="L15739" s="1"/>
      <c r="M15739" s="1"/>
    </row>
    <row r="15740" spans="3:13" x14ac:dyDescent="0.2">
      <c r="C15740" s="14"/>
      <c r="D15740" s="14"/>
      <c r="E15740" s="19"/>
      <c r="F15740" s="19"/>
      <c r="G15740" s="3"/>
      <c r="H15740" s="3"/>
      <c r="I15740" s="2"/>
      <c r="J15740" s="2"/>
      <c r="K15740" s="1"/>
      <c r="L15740" s="1"/>
      <c r="M15740" s="1"/>
    </row>
    <row r="15741" spans="3:13" x14ac:dyDescent="0.2">
      <c r="C15741" s="14"/>
      <c r="D15741" s="14"/>
      <c r="E15741" s="19"/>
      <c r="F15741" s="19"/>
      <c r="G15741" s="3"/>
      <c r="H15741" s="3"/>
      <c r="I15741" s="2"/>
      <c r="J15741" s="2"/>
      <c r="K15741" s="1"/>
      <c r="L15741" s="1"/>
      <c r="M15741" s="1"/>
    </row>
    <row r="15742" spans="3:13" x14ac:dyDescent="0.2">
      <c r="C15742" s="14"/>
      <c r="D15742" s="14"/>
      <c r="E15742" s="19"/>
      <c r="F15742" s="19"/>
      <c r="G15742" s="3"/>
      <c r="H15742" s="3"/>
      <c r="I15742" s="2"/>
      <c r="J15742" s="2"/>
      <c r="K15742" s="1"/>
      <c r="L15742" s="1"/>
      <c r="M15742" s="1"/>
    </row>
    <row r="15743" spans="3:13" x14ac:dyDescent="0.2">
      <c r="C15743" s="14"/>
      <c r="D15743" s="14"/>
      <c r="E15743" s="19"/>
      <c r="F15743" s="19"/>
      <c r="G15743" s="3"/>
      <c r="H15743" s="3"/>
      <c r="I15743" s="2"/>
      <c r="J15743" s="2"/>
      <c r="K15743" s="1"/>
      <c r="L15743" s="1"/>
      <c r="M15743" s="1"/>
    </row>
    <row r="15744" spans="3:13" x14ac:dyDescent="0.2">
      <c r="C15744" s="14"/>
      <c r="D15744" s="14"/>
      <c r="E15744" s="19"/>
      <c r="F15744" s="19"/>
      <c r="G15744" s="3"/>
      <c r="H15744" s="3"/>
      <c r="I15744" s="2"/>
      <c r="J15744" s="2"/>
      <c r="K15744" s="1"/>
      <c r="L15744" s="1"/>
      <c r="M15744" s="1"/>
    </row>
    <row r="15745" spans="3:13" x14ac:dyDescent="0.2">
      <c r="C15745" s="14"/>
      <c r="D15745" s="14"/>
      <c r="E15745" s="19"/>
      <c r="F15745" s="19"/>
      <c r="G15745" s="3"/>
      <c r="H15745" s="3"/>
      <c r="I15745" s="2"/>
      <c r="J15745" s="2"/>
      <c r="K15745" s="1"/>
      <c r="L15745" s="1"/>
      <c r="M15745" s="1"/>
    </row>
    <row r="15746" spans="3:13" x14ac:dyDescent="0.2">
      <c r="C15746" s="14"/>
      <c r="D15746" s="14"/>
      <c r="E15746" s="19"/>
      <c r="F15746" s="19"/>
      <c r="G15746" s="3"/>
      <c r="H15746" s="3"/>
      <c r="I15746" s="2"/>
      <c r="J15746" s="2"/>
      <c r="K15746" s="1"/>
      <c r="L15746" s="1"/>
      <c r="M15746" s="1"/>
    </row>
    <row r="15747" spans="3:13" x14ac:dyDescent="0.2">
      <c r="C15747" s="14"/>
      <c r="D15747" s="14"/>
      <c r="E15747" s="19"/>
      <c r="F15747" s="19"/>
      <c r="G15747" s="3"/>
      <c r="H15747" s="3"/>
      <c r="I15747" s="2"/>
      <c r="J15747" s="2"/>
      <c r="K15747" s="1"/>
      <c r="L15747" s="1"/>
      <c r="M15747" s="1"/>
    </row>
    <row r="15748" spans="3:13" x14ac:dyDescent="0.2">
      <c r="C15748" s="14"/>
      <c r="D15748" s="14"/>
      <c r="E15748" s="19"/>
      <c r="F15748" s="19"/>
      <c r="G15748" s="3"/>
      <c r="H15748" s="3"/>
      <c r="I15748" s="2"/>
      <c r="J15748" s="2"/>
      <c r="K15748" s="1"/>
      <c r="L15748" s="1"/>
      <c r="M15748" s="1"/>
    </row>
    <row r="15749" spans="3:13" x14ac:dyDescent="0.2">
      <c r="C15749" s="14"/>
      <c r="D15749" s="14"/>
      <c r="E15749" s="19"/>
      <c r="F15749" s="19"/>
      <c r="G15749" s="3"/>
      <c r="H15749" s="3"/>
      <c r="I15749" s="2"/>
      <c r="J15749" s="2"/>
      <c r="K15749" s="1"/>
      <c r="L15749" s="1"/>
      <c r="M15749" s="1"/>
    </row>
    <row r="15750" spans="3:13" x14ac:dyDescent="0.2">
      <c r="C15750" s="14"/>
      <c r="D15750" s="14"/>
      <c r="E15750" s="19"/>
      <c r="F15750" s="19"/>
      <c r="G15750" s="3"/>
      <c r="H15750" s="3"/>
      <c r="I15750" s="2"/>
      <c r="J15750" s="2"/>
      <c r="K15750" s="1"/>
      <c r="L15750" s="1"/>
      <c r="M15750" s="1"/>
    </row>
    <row r="15751" spans="3:13" x14ac:dyDescent="0.2">
      <c r="C15751" s="14"/>
      <c r="D15751" s="14"/>
      <c r="E15751" s="19"/>
      <c r="F15751" s="19"/>
      <c r="G15751" s="3"/>
      <c r="H15751" s="3"/>
      <c r="I15751" s="2"/>
      <c r="J15751" s="2"/>
      <c r="K15751" s="1"/>
      <c r="L15751" s="1"/>
      <c r="M15751" s="1"/>
    </row>
    <row r="15752" spans="3:13" x14ac:dyDescent="0.2">
      <c r="C15752" s="14"/>
      <c r="D15752" s="14"/>
      <c r="E15752" s="19"/>
      <c r="F15752" s="19"/>
      <c r="G15752" s="3"/>
      <c r="H15752" s="3"/>
      <c r="I15752" s="2"/>
      <c r="J15752" s="2"/>
      <c r="K15752" s="1"/>
      <c r="L15752" s="1"/>
      <c r="M15752" s="1"/>
    </row>
    <row r="15753" spans="3:13" x14ac:dyDescent="0.2">
      <c r="C15753" s="14"/>
      <c r="D15753" s="14"/>
      <c r="E15753" s="19"/>
      <c r="F15753" s="19"/>
      <c r="G15753" s="3"/>
      <c r="H15753" s="3"/>
      <c r="I15753" s="2"/>
      <c r="J15753" s="2"/>
      <c r="K15753" s="1"/>
      <c r="L15753" s="1"/>
      <c r="M15753" s="1"/>
    </row>
    <row r="15754" spans="3:13" x14ac:dyDescent="0.2">
      <c r="C15754" s="14"/>
      <c r="D15754" s="14"/>
      <c r="E15754" s="19"/>
      <c r="F15754" s="19"/>
      <c r="G15754" s="3"/>
      <c r="H15754" s="3"/>
      <c r="I15754" s="2"/>
      <c r="J15754" s="2"/>
      <c r="K15754" s="1"/>
      <c r="L15754" s="1"/>
      <c r="M15754" s="1"/>
    </row>
    <row r="15755" spans="3:13" x14ac:dyDescent="0.2">
      <c r="C15755" s="14"/>
      <c r="D15755" s="14"/>
      <c r="E15755" s="19"/>
      <c r="F15755" s="19"/>
      <c r="G15755" s="3"/>
      <c r="H15755" s="3"/>
      <c r="I15755" s="2"/>
      <c r="J15755" s="2"/>
      <c r="K15755" s="1"/>
      <c r="L15755" s="1"/>
      <c r="M15755" s="1"/>
    </row>
    <row r="15756" spans="3:13" x14ac:dyDescent="0.2">
      <c r="C15756" s="14"/>
      <c r="D15756" s="14"/>
      <c r="E15756" s="19"/>
      <c r="F15756" s="19"/>
      <c r="G15756" s="3"/>
      <c r="H15756" s="3"/>
      <c r="I15756" s="2"/>
      <c r="J15756" s="2"/>
      <c r="K15756" s="1"/>
      <c r="L15756" s="1"/>
      <c r="M15756" s="1"/>
    </row>
    <row r="15757" spans="3:13" x14ac:dyDescent="0.2">
      <c r="C15757" s="14"/>
      <c r="D15757" s="14"/>
      <c r="E15757" s="19"/>
      <c r="F15757" s="19"/>
      <c r="G15757" s="3"/>
      <c r="H15757" s="3"/>
      <c r="I15757" s="2"/>
      <c r="J15757" s="2"/>
      <c r="K15757" s="1"/>
      <c r="L15757" s="1"/>
      <c r="M15757" s="1"/>
    </row>
    <row r="15758" spans="3:13" x14ac:dyDescent="0.2">
      <c r="C15758" s="14"/>
      <c r="D15758" s="14"/>
      <c r="E15758" s="19"/>
      <c r="F15758" s="19"/>
      <c r="G15758" s="3"/>
      <c r="H15758" s="3"/>
      <c r="I15758" s="2"/>
      <c r="J15758" s="2"/>
      <c r="K15758" s="1"/>
      <c r="L15758" s="1"/>
      <c r="M15758" s="1"/>
    </row>
    <row r="15759" spans="3:13" x14ac:dyDescent="0.2">
      <c r="C15759" s="14"/>
      <c r="D15759" s="14"/>
      <c r="E15759" s="19"/>
      <c r="F15759" s="19"/>
      <c r="G15759" s="3"/>
      <c r="H15759" s="3"/>
      <c r="I15759" s="2"/>
      <c r="J15759" s="2"/>
      <c r="K15759" s="1"/>
      <c r="L15759" s="1"/>
      <c r="M15759" s="1"/>
    </row>
    <row r="15760" spans="3:13" x14ac:dyDescent="0.2">
      <c r="C15760" s="14"/>
      <c r="D15760" s="14"/>
      <c r="E15760" s="19"/>
      <c r="F15760" s="19"/>
      <c r="G15760" s="3"/>
      <c r="H15760" s="3"/>
      <c r="I15760" s="2"/>
      <c r="J15760" s="2"/>
      <c r="K15760" s="1"/>
      <c r="L15760" s="1"/>
      <c r="M15760" s="1"/>
    </row>
    <row r="15761" spans="3:13" x14ac:dyDescent="0.2">
      <c r="C15761" s="14"/>
      <c r="D15761" s="14"/>
      <c r="E15761" s="19"/>
      <c r="F15761" s="19"/>
      <c r="G15761" s="3"/>
      <c r="H15761" s="3"/>
      <c r="I15761" s="2"/>
      <c r="J15761" s="2"/>
      <c r="K15761" s="1"/>
      <c r="L15761" s="1"/>
      <c r="M15761" s="1"/>
    </row>
    <row r="15762" spans="3:13" x14ac:dyDescent="0.2">
      <c r="C15762" s="14"/>
      <c r="D15762" s="14"/>
      <c r="E15762" s="19"/>
      <c r="F15762" s="19"/>
      <c r="G15762" s="3"/>
      <c r="H15762" s="3"/>
      <c r="I15762" s="2"/>
      <c r="J15762" s="2"/>
      <c r="K15762" s="1"/>
      <c r="L15762" s="1"/>
      <c r="M15762" s="1"/>
    </row>
    <row r="15763" spans="3:13" x14ac:dyDescent="0.2">
      <c r="C15763" s="14"/>
      <c r="D15763" s="14"/>
      <c r="E15763" s="19"/>
      <c r="F15763" s="19"/>
      <c r="G15763" s="3"/>
      <c r="H15763" s="3"/>
      <c r="I15763" s="2"/>
      <c r="J15763" s="2"/>
      <c r="K15763" s="1"/>
      <c r="L15763" s="1"/>
      <c r="M15763" s="1"/>
    </row>
    <row r="15764" spans="3:13" x14ac:dyDescent="0.2">
      <c r="C15764" s="14"/>
      <c r="D15764" s="14"/>
      <c r="E15764" s="19"/>
      <c r="F15764" s="19"/>
      <c r="G15764" s="3"/>
      <c r="H15764" s="3"/>
      <c r="I15764" s="2"/>
      <c r="J15764" s="2"/>
      <c r="K15764" s="1"/>
      <c r="L15764" s="1"/>
      <c r="M15764" s="1"/>
    </row>
    <row r="15765" spans="3:13" x14ac:dyDescent="0.2">
      <c r="C15765" s="14"/>
      <c r="D15765" s="14"/>
      <c r="E15765" s="19"/>
      <c r="F15765" s="19"/>
      <c r="G15765" s="3"/>
      <c r="H15765" s="3"/>
      <c r="I15765" s="2"/>
      <c r="J15765" s="2"/>
      <c r="K15765" s="1"/>
      <c r="L15765" s="1"/>
      <c r="M15765" s="1"/>
    </row>
    <row r="15766" spans="3:13" x14ac:dyDescent="0.2">
      <c r="C15766" s="14"/>
      <c r="D15766" s="14"/>
      <c r="E15766" s="19"/>
      <c r="F15766" s="19"/>
      <c r="G15766" s="3"/>
      <c r="H15766" s="3"/>
      <c r="I15766" s="2"/>
      <c r="J15766" s="2"/>
      <c r="K15766" s="1"/>
      <c r="L15766" s="1"/>
      <c r="M15766" s="1"/>
    </row>
    <row r="15767" spans="3:13" x14ac:dyDescent="0.2">
      <c r="C15767" s="14"/>
      <c r="D15767" s="14"/>
      <c r="E15767" s="19"/>
      <c r="F15767" s="19"/>
      <c r="G15767" s="3"/>
      <c r="H15767" s="3"/>
      <c r="I15767" s="2"/>
      <c r="J15767" s="2"/>
      <c r="K15767" s="1"/>
      <c r="L15767" s="1"/>
      <c r="M15767" s="1"/>
    </row>
    <row r="15768" spans="3:13" x14ac:dyDescent="0.2">
      <c r="C15768" s="14"/>
      <c r="D15768" s="14"/>
      <c r="E15768" s="19"/>
      <c r="F15768" s="19"/>
      <c r="G15768" s="3"/>
      <c r="H15768" s="3"/>
      <c r="I15768" s="2"/>
      <c r="J15768" s="2"/>
      <c r="K15768" s="1"/>
      <c r="L15768" s="1"/>
      <c r="M15768" s="1"/>
    </row>
    <row r="15769" spans="3:13" x14ac:dyDescent="0.2">
      <c r="C15769" s="14"/>
      <c r="D15769" s="14"/>
      <c r="E15769" s="19"/>
      <c r="F15769" s="19"/>
      <c r="G15769" s="3"/>
      <c r="H15769" s="3"/>
      <c r="I15769" s="2"/>
      <c r="J15769" s="2"/>
      <c r="K15769" s="1"/>
      <c r="L15769" s="1"/>
      <c r="M15769" s="1"/>
    </row>
    <row r="15770" spans="3:13" x14ac:dyDescent="0.2">
      <c r="C15770" s="14"/>
      <c r="D15770" s="14"/>
      <c r="E15770" s="19"/>
      <c r="F15770" s="19"/>
      <c r="G15770" s="3"/>
      <c r="H15770" s="3"/>
      <c r="I15770" s="2"/>
      <c r="J15770" s="2"/>
      <c r="K15770" s="1"/>
      <c r="L15770" s="1"/>
      <c r="M15770" s="1"/>
    </row>
    <row r="15771" spans="3:13" x14ac:dyDescent="0.2">
      <c r="C15771" s="14"/>
      <c r="D15771" s="14"/>
      <c r="E15771" s="19"/>
      <c r="F15771" s="19"/>
      <c r="G15771" s="3"/>
      <c r="H15771" s="3"/>
      <c r="I15771" s="2"/>
      <c r="J15771" s="2"/>
      <c r="K15771" s="1"/>
      <c r="L15771" s="1"/>
      <c r="M15771" s="1"/>
    </row>
    <row r="15772" spans="3:13" x14ac:dyDescent="0.2">
      <c r="C15772" s="14"/>
      <c r="D15772" s="14"/>
      <c r="E15772" s="19"/>
      <c r="F15772" s="19"/>
      <c r="G15772" s="3"/>
      <c r="H15772" s="3"/>
      <c r="I15772" s="2"/>
      <c r="J15772" s="2"/>
      <c r="K15772" s="1"/>
      <c r="L15772" s="1"/>
      <c r="M15772" s="1"/>
    </row>
    <row r="15773" spans="3:13" x14ac:dyDescent="0.2">
      <c r="C15773" s="14"/>
      <c r="D15773" s="14"/>
      <c r="E15773" s="19"/>
      <c r="F15773" s="19"/>
      <c r="G15773" s="3"/>
      <c r="H15773" s="3"/>
      <c r="I15773" s="2"/>
      <c r="J15773" s="2"/>
      <c r="K15773" s="1"/>
      <c r="L15773" s="1"/>
      <c r="M15773" s="1"/>
    </row>
    <row r="15774" spans="3:13" x14ac:dyDescent="0.2">
      <c r="C15774" s="14"/>
      <c r="D15774" s="14"/>
      <c r="E15774" s="19"/>
      <c r="F15774" s="19"/>
      <c r="G15774" s="3"/>
      <c r="H15774" s="3"/>
      <c r="I15774" s="2"/>
      <c r="J15774" s="2"/>
      <c r="K15774" s="1"/>
      <c r="L15774" s="1"/>
      <c r="M15774" s="1"/>
    </row>
    <row r="15775" spans="3:13" x14ac:dyDescent="0.2">
      <c r="C15775" s="14"/>
      <c r="D15775" s="14"/>
      <c r="E15775" s="19"/>
      <c r="F15775" s="19"/>
      <c r="G15775" s="3"/>
      <c r="H15775" s="3"/>
      <c r="I15775" s="2"/>
      <c r="J15775" s="2"/>
      <c r="K15775" s="1"/>
      <c r="L15775" s="1"/>
      <c r="M15775" s="1"/>
    </row>
    <row r="15776" spans="3:13" x14ac:dyDescent="0.2">
      <c r="C15776" s="14"/>
      <c r="D15776" s="14"/>
      <c r="E15776" s="19"/>
      <c r="F15776" s="19"/>
      <c r="G15776" s="3"/>
      <c r="H15776" s="3"/>
      <c r="I15776" s="2"/>
      <c r="J15776" s="2"/>
      <c r="K15776" s="1"/>
      <c r="L15776" s="1"/>
      <c r="M15776" s="1"/>
    </row>
    <row r="15777" spans="3:13" x14ac:dyDescent="0.2">
      <c r="C15777" s="14"/>
      <c r="D15777" s="14"/>
      <c r="E15777" s="19"/>
      <c r="F15777" s="19"/>
      <c r="G15777" s="3"/>
      <c r="H15777" s="3"/>
      <c r="I15777" s="2"/>
      <c r="J15777" s="2"/>
      <c r="K15777" s="1"/>
      <c r="L15777" s="1"/>
      <c r="M15777" s="1"/>
    </row>
    <row r="15778" spans="3:13" x14ac:dyDescent="0.2">
      <c r="C15778" s="14"/>
      <c r="D15778" s="14"/>
      <c r="E15778" s="19"/>
      <c r="F15778" s="19"/>
      <c r="G15778" s="3"/>
      <c r="H15778" s="3"/>
      <c r="I15778" s="2"/>
      <c r="J15778" s="2"/>
      <c r="K15778" s="1"/>
      <c r="L15778" s="1"/>
      <c r="M15778" s="1"/>
    </row>
    <row r="15779" spans="3:13" x14ac:dyDescent="0.2">
      <c r="C15779" s="14"/>
      <c r="D15779" s="14"/>
      <c r="E15779" s="19"/>
      <c r="F15779" s="19"/>
      <c r="G15779" s="3"/>
      <c r="H15779" s="3"/>
      <c r="I15779" s="2"/>
      <c r="J15779" s="2"/>
      <c r="K15779" s="1"/>
      <c r="L15779" s="1"/>
      <c r="M15779" s="1"/>
    </row>
    <row r="15780" spans="3:13" x14ac:dyDescent="0.2">
      <c r="C15780" s="14"/>
      <c r="D15780" s="14"/>
      <c r="E15780" s="19"/>
      <c r="F15780" s="19"/>
      <c r="G15780" s="3"/>
      <c r="H15780" s="3"/>
      <c r="I15780" s="2"/>
      <c r="J15780" s="2"/>
      <c r="K15780" s="1"/>
      <c r="L15780" s="1"/>
      <c r="M15780" s="1"/>
    </row>
    <row r="15781" spans="3:13" x14ac:dyDescent="0.2">
      <c r="C15781" s="14"/>
      <c r="D15781" s="14"/>
      <c r="E15781" s="19"/>
      <c r="F15781" s="19"/>
      <c r="G15781" s="3"/>
      <c r="H15781" s="3"/>
      <c r="I15781" s="2"/>
      <c r="J15781" s="2"/>
      <c r="K15781" s="1"/>
      <c r="L15781" s="1"/>
      <c r="M15781" s="1"/>
    </row>
    <row r="15782" spans="3:13" x14ac:dyDescent="0.2">
      <c r="C15782" s="14"/>
      <c r="D15782" s="14"/>
      <c r="E15782" s="19"/>
      <c r="F15782" s="19"/>
      <c r="G15782" s="3"/>
      <c r="H15782" s="3"/>
      <c r="I15782" s="2"/>
      <c r="J15782" s="2"/>
      <c r="K15782" s="1"/>
      <c r="L15782" s="1"/>
      <c r="M15782" s="1"/>
    </row>
    <row r="15783" spans="3:13" x14ac:dyDescent="0.2">
      <c r="C15783" s="14"/>
      <c r="D15783" s="14"/>
      <c r="E15783" s="19"/>
      <c r="F15783" s="19"/>
      <c r="G15783" s="3"/>
      <c r="H15783" s="3"/>
      <c r="I15783" s="2"/>
      <c r="J15783" s="2"/>
      <c r="K15783" s="1"/>
      <c r="L15783" s="1"/>
      <c r="M15783" s="1"/>
    </row>
    <row r="15784" spans="3:13" x14ac:dyDescent="0.2">
      <c r="C15784" s="14"/>
      <c r="D15784" s="14"/>
      <c r="E15784" s="19"/>
      <c r="F15784" s="19"/>
      <c r="G15784" s="3"/>
      <c r="H15784" s="3"/>
      <c r="I15784" s="2"/>
      <c r="J15784" s="2"/>
      <c r="K15784" s="1"/>
      <c r="L15784" s="1"/>
      <c r="M15784" s="1"/>
    </row>
    <row r="15785" spans="3:13" x14ac:dyDescent="0.2">
      <c r="C15785" s="14"/>
      <c r="D15785" s="14"/>
      <c r="E15785" s="19"/>
      <c r="F15785" s="19"/>
      <c r="G15785" s="3"/>
      <c r="H15785" s="3"/>
      <c r="I15785" s="2"/>
      <c r="J15785" s="2"/>
      <c r="K15785" s="1"/>
      <c r="L15785" s="1"/>
      <c r="M15785" s="1"/>
    </row>
    <row r="15786" spans="3:13" x14ac:dyDescent="0.2">
      <c r="C15786" s="14"/>
      <c r="D15786" s="14"/>
      <c r="E15786" s="19"/>
      <c r="F15786" s="19"/>
      <c r="G15786" s="3"/>
      <c r="H15786" s="3"/>
      <c r="I15786" s="2"/>
      <c r="J15786" s="2"/>
      <c r="K15786" s="1"/>
      <c r="L15786" s="1"/>
      <c r="M15786" s="1"/>
    </row>
    <row r="15787" spans="3:13" x14ac:dyDescent="0.2">
      <c r="C15787" s="14"/>
      <c r="D15787" s="14"/>
      <c r="E15787" s="19"/>
      <c r="F15787" s="19"/>
      <c r="G15787" s="3"/>
      <c r="H15787" s="3"/>
      <c r="I15787" s="2"/>
      <c r="J15787" s="2"/>
      <c r="K15787" s="1"/>
      <c r="L15787" s="1"/>
      <c r="M15787" s="1"/>
    </row>
    <row r="15788" spans="3:13" x14ac:dyDescent="0.2">
      <c r="C15788" s="14"/>
      <c r="D15788" s="14"/>
      <c r="E15788" s="19"/>
      <c r="F15788" s="19"/>
      <c r="G15788" s="3"/>
      <c r="H15788" s="3"/>
      <c r="I15788" s="2"/>
      <c r="J15788" s="2"/>
      <c r="K15788" s="1"/>
      <c r="L15788" s="1"/>
      <c r="M15788" s="1"/>
    </row>
    <row r="15789" spans="3:13" x14ac:dyDescent="0.2">
      <c r="C15789" s="14"/>
      <c r="D15789" s="14"/>
      <c r="E15789" s="19"/>
      <c r="F15789" s="19"/>
      <c r="G15789" s="3"/>
      <c r="H15789" s="3"/>
      <c r="I15789" s="2"/>
      <c r="J15789" s="2"/>
      <c r="K15789" s="1"/>
      <c r="L15789" s="1"/>
      <c r="M15789" s="1"/>
    </row>
    <row r="15790" spans="3:13" x14ac:dyDescent="0.2">
      <c r="C15790" s="14"/>
      <c r="D15790" s="14"/>
      <c r="E15790" s="19"/>
      <c r="F15790" s="19"/>
      <c r="G15790" s="3"/>
      <c r="H15790" s="3"/>
      <c r="I15790" s="2"/>
      <c r="J15790" s="2"/>
      <c r="K15790" s="1"/>
      <c r="L15790" s="1"/>
      <c r="M15790" s="1"/>
    </row>
    <row r="15791" spans="3:13" x14ac:dyDescent="0.2">
      <c r="C15791" s="14"/>
      <c r="D15791" s="14"/>
      <c r="E15791" s="19"/>
      <c r="F15791" s="19"/>
      <c r="G15791" s="3"/>
      <c r="H15791" s="3"/>
      <c r="I15791" s="2"/>
      <c r="J15791" s="2"/>
      <c r="K15791" s="1"/>
      <c r="L15791" s="1"/>
      <c r="M15791" s="1"/>
    </row>
    <row r="15792" spans="3:13" x14ac:dyDescent="0.2">
      <c r="C15792" s="14"/>
      <c r="D15792" s="14"/>
      <c r="E15792" s="19"/>
      <c r="F15792" s="19"/>
      <c r="G15792" s="3"/>
      <c r="H15792" s="3"/>
      <c r="I15792" s="2"/>
      <c r="J15792" s="2"/>
      <c r="K15792" s="1"/>
      <c r="L15792" s="1"/>
      <c r="M15792" s="1"/>
    </row>
    <row r="15793" spans="3:13" x14ac:dyDescent="0.2">
      <c r="C15793" s="14"/>
      <c r="D15793" s="14"/>
      <c r="E15793" s="19"/>
      <c r="F15793" s="19"/>
      <c r="G15793" s="3"/>
      <c r="H15793" s="3"/>
      <c r="I15793" s="2"/>
      <c r="J15793" s="2"/>
      <c r="K15793" s="1"/>
      <c r="L15793" s="1"/>
      <c r="M15793" s="1"/>
    </row>
    <row r="15794" spans="3:13" x14ac:dyDescent="0.2">
      <c r="C15794" s="14"/>
      <c r="D15794" s="14"/>
      <c r="E15794" s="19"/>
      <c r="F15794" s="19"/>
      <c r="G15794" s="3"/>
      <c r="H15794" s="3"/>
      <c r="I15794" s="2"/>
      <c r="J15794" s="2"/>
      <c r="K15794" s="1"/>
      <c r="L15794" s="1"/>
      <c r="M15794" s="1"/>
    </row>
    <row r="15795" spans="3:13" x14ac:dyDescent="0.2">
      <c r="C15795" s="14"/>
      <c r="D15795" s="14"/>
      <c r="E15795" s="19"/>
      <c r="F15795" s="19"/>
      <c r="G15795" s="3"/>
      <c r="H15795" s="3"/>
      <c r="I15795" s="2"/>
      <c r="J15795" s="2"/>
      <c r="K15795" s="1"/>
      <c r="L15795" s="1"/>
      <c r="M15795" s="1"/>
    </row>
    <row r="15796" spans="3:13" x14ac:dyDescent="0.2">
      <c r="C15796" s="14"/>
      <c r="D15796" s="14"/>
      <c r="E15796" s="19"/>
      <c r="F15796" s="19"/>
      <c r="G15796" s="3"/>
      <c r="H15796" s="3"/>
      <c r="I15796" s="2"/>
      <c r="J15796" s="2"/>
      <c r="K15796" s="1"/>
      <c r="L15796" s="1"/>
      <c r="M15796" s="1"/>
    </row>
    <row r="15797" spans="3:13" x14ac:dyDescent="0.2">
      <c r="C15797" s="14"/>
      <c r="D15797" s="14"/>
      <c r="E15797" s="19"/>
      <c r="F15797" s="19"/>
      <c r="G15797" s="3"/>
      <c r="H15797" s="3"/>
      <c r="I15797" s="2"/>
      <c r="J15797" s="2"/>
      <c r="K15797" s="1"/>
      <c r="L15797" s="1"/>
      <c r="M15797" s="1"/>
    </row>
    <row r="15798" spans="3:13" x14ac:dyDescent="0.2">
      <c r="C15798" s="14"/>
      <c r="D15798" s="14"/>
      <c r="E15798" s="19"/>
      <c r="F15798" s="19"/>
      <c r="G15798" s="3"/>
      <c r="H15798" s="3"/>
      <c r="I15798" s="2"/>
      <c r="J15798" s="2"/>
      <c r="K15798" s="1"/>
      <c r="L15798" s="1"/>
      <c r="M15798" s="1"/>
    </row>
    <row r="15799" spans="3:13" x14ac:dyDescent="0.2">
      <c r="C15799" s="14"/>
      <c r="D15799" s="14"/>
      <c r="E15799" s="19"/>
      <c r="F15799" s="19"/>
      <c r="G15799" s="3"/>
      <c r="H15799" s="3"/>
      <c r="I15799" s="2"/>
      <c r="J15799" s="2"/>
      <c r="K15799" s="1"/>
      <c r="L15799" s="1"/>
      <c r="M15799" s="1"/>
    </row>
    <row r="15800" spans="3:13" x14ac:dyDescent="0.2">
      <c r="C15800" s="14"/>
      <c r="D15800" s="14"/>
      <c r="E15800" s="19"/>
      <c r="F15800" s="19"/>
      <c r="G15800" s="3"/>
      <c r="H15800" s="3"/>
      <c r="I15800" s="2"/>
      <c r="J15800" s="2"/>
      <c r="K15800" s="1"/>
      <c r="L15800" s="1"/>
      <c r="M15800" s="1"/>
    </row>
    <row r="15801" spans="3:13" x14ac:dyDescent="0.2">
      <c r="C15801" s="14"/>
      <c r="D15801" s="14"/>
      <c r="E15801" s="19"/>
      <c r="F15801" s="19"/>
      <c r="G15801" s="3"/>
      <c r="H15801" s="3"/>
      <c r="I15801" s="2"/>
      <c r="J15801" s="2"/>
      <c r="K15801" s="1"/>
      <c r="L15801" s="1"/>
      <c r="M15801" s="1"/>
    </row>
    <row r="15802" spans="3:13" x14ac:dyDescent="0.2">
      <c r="C15802" s="14"/>
      <c r="D15802" s="14"/>
      <c r="E15802" s="19"/>
      <c r="F15802" s="19"/>
      <c r="G15802" s="3"/>
      <c r="H15802" s="3"/>
      <c r="I15802" s="2"/>
      <c r="J15802" s="2"/>
      <c r="K15802" s="1"/>
      <c r="L15802" s="1"/>
      <c r="M15802" s="1"/>
    </row>
    <row r="15803" spans="3:13" x14ac:dyDescent="0.2">
      <c r="C15803" s="14"/>
      <c r="D15803" s="14"/>
      <c r="E15803" s="19"/>
      <c r="F15803" s="19"/>
      <c r="G15803" s="3"/>
      <c r="H15803" s="3"/>
      <c r="I15803" s="2"/>
      <c r="J15803" s="2"/>
      <c r="K15803" s="1"/>
      <c r="L15803" s="1"/>
      <c r="M15803" s="1"/>
    </row>
    <row r="15804" spans="3:13" x14ac:dyDescent="0.2">
      <c r="C15804" s="14"/>
      <c r="D15804" s="14"/>
      <c r="E15804" s="19"/>
      <c r="F15804" s="19"/>
      <c r="G15804" s="3"/>
      <c r="H15804" s="3"/>
      <c r="I15804" s="2"/>
      <c r="J15804" s="2"/>
      <c r="K15804" s="1"/>
      <c r="L15804" s="1"/>
      <c r="M15804" s="1"/>
    </row>
    <row r="15805" spans="3:13" x14ac:dyDescent="0.2">
      <c r="C15805" s="14"/>
      <c r="D15805" s="14"/>
      <c r="E15805" s="19"/>
      <c r="F15805" s="19"/>
      <c r="G15805" s="3"/>
      <c r="H15805" s="3"/>
      <c r="I15805" s="2"/>
      <c r="J15805" s="2"/>
      <c r="K15805" s="1"/>
      <c r="L15805" s="1"/>
      <c r="M15805" s="1"/>
    </row>
    <row r="15806" spans="3:13" x14ac:dyDescent="0.2">
      <c r="C15806" s="14"/>
      <c r="D15806" s="14"/>
      <c r="E15806" s="19"/>
      <c r="F15806" s="19"/>
      <c r="G15806" s="3"/>
      <c r="H15806" s="3"/>
      <c r="I15806" s="2"/>
      <c r="J15806" s="2"/>
      <c r="K15806" s="1"/>
      <c r="L15806" s="1"/>
      <c r="M15806" s="1"/>
    </row>
    <row r="15807" spans="3:13" x14ac:dyDescent="0.2">
      <c r="C15807" s="14"/>
      <c r="D15807" s="14"/>
      <c r="E15807" s="19"/>
      <c r="F15807" s="19"/>
      <c r="G15807" s="3"/>
      <c r="H15807" s="3"/>
      <c r="I15807" s="2"/>
      <c r="J15807" s="2"/>
      <c r="K15807" s="1"/>
      <c r="L15807" s="1"/>
      <c r="M15807" s="1"/>
    </row>
    <row r="15808" spans="3:13" x14ac:dyDescent="0.2">
      <c r="C15808" s="14"/>
      <c r="D15808" s="14"/>
      <c r="E15808" s="19"/>
      <c r="F15808" s="19"/>
      <c r="G15808" s="3"/>
      <c r="H15808" s="3"/>
      <c r="I15808" s="2"/>
      <c r="J15808" s="2"/>
      <c r="K15808" s="1"/>
      <c r="L15808" s="1"/>
      <c r="M15808" s="1"/>
    </row>
    <row r="15809" spans="3:13" x14ac:dyDescent="0.2">
      <c r="C15809" s="14"/>
      <c r="D15809" s="14"/>
      <c r="E15809" s="19"/>
      <c r="F15809" s="19"/>
      <c r="G15809" s="3"/>
      <c r="H15809" s="3"/>
      <c r="I15809" s="2"/>
      <c r="J15809" s="2"/>
      <c r="K15809" s="1"/>
      <c r="L15809" s="1"/>
      <c r="M15809" s="1"/>
    </row>
    <row r="15810" spans="3:13" x14ac:dyDescent="0.2">
      <c r="C15810" s="14"/>
      <c r="D15810" s="14"/>
      <c r="E15810" s="19"/>
      <c r="F15810" s="19"/>
      <c r="G15810" s="3"/>
      <c r="H15810" s="3"/>
      <c r="I15810" s="2"/>
      <c r="J15810" s="2"/>
      <c r="K15810" s="1"/>
      <c r="L15810" s="1"/>
      <c r="M15810" s="1"/>
    </row>
    <row r="15811" spans="3:13" x14ac:dyDescent="0.2">
      <c r="C15811" s="14"/>
      <c r="D15811" s="14"/>
      <c r="E15811" s="19"/>
      <c r="F15811" s="19"/>
      <c r="G15811" s="3"/>
      <c r="H15811" s="3"/>
      <c r="I15811" s="2"/>
      <c r="J15811" s="2"/>
      <c r="K15811" s="1"/>
      <c r="L15811" s="1"/>
      <c r="M15811" s="1"/>
    </row>
    <row r="15812" spans="3:13" x14ac:dyDescent="0.2">
      <c r="C15812" s="14"/>
      <c r="D15812" s="14"/>
      <c r="E15812" s="19"/>
      <c r="F15812" s="19"/>
      <c r="G15812" s="3"/>
      <c r="H15812" s="3"/>
      <c r="I15812" s="2"/>
      <c r="J15812" s="2"/>
      <c r="K15812" s="1"/>
      <c r="L15812" s="1"/>
      <c r="M15812" s="1"/>
    </row>
    <row r="15813" spans="3:13" x14ac:dyDescent="0.2">
      <c r="C15813" s="14"/>
      <c r="D15813" s="14"/>
      <c r="E15813" s="19"/>
      <c r="F15813" s="19"/>
      <c r="G15813" s="3"/>
      <c r="H15813" s="3"/>
      <c r="I15813" s="2"/>
      <c r="J15813" s="2"/>
      <c r="K15813" s="1"/>
      <c r="L15813" s="1"/>
      <c r="M15813" s="1"/>
    </row>
    <row r="15814" spans="3:13" x14ac:dyDescent="0.2">
      <c r="C15814" s="14"/>
      <c r="D15814" s="14"/>
      <c r="E15814" s="19"/>
      <c r="F15814" s="19"/>
      <c r="G15814" s="3"/>
      <c r="H15814" s="3"/>
      <c r="I15814" s="2"/>
      <c r="J15814" s="2"/>
      <c r="K15814" s="1"/>
      <c r="L15814" s="1"/>
      <c r="M15814" s="1"/>
    </row>
    <row r="15815" spans="3:13" x14ac:dyDescent="0.2">
      <c r="C15815" s="14"/>
      <c r="D15815" s="14"/>
      <c r="E15815" s="19"/>
      <c r="F15815" s="19"/>
      <c r="G15815" s="3"/>
      <c r="H15815" s="3"/>
      <c r="I15815" s="2"/>
      <c r="J15815" s="2"/>
      <c r="K15815" s="1"/>
      <c r="L15815" s="1"/>
      <c r="M15815" s="1"/>
    </row>
    <row r="15816" spans="3:13" x14ac:dyDescent="0.2">
      <c r="C15816" s="14"/>
      <c r="D15816" s="14"/>
      <c r="E15816" s="19"/>
      <c r="F15816" s="19"/>
      <c r="G15816" s="3"/>
      <c r="H15816" s="3"/>
      <c r="I15816" s="2"/>
      <c r="J15816" s="2"/>
      <c r="K15816" s="1"/>
      <c r="L15816" s="1"/>
      <c r="M15816" s="1"/>
    </row>
    <row r="15817" spans="3:13" x14ac:dyDescent="0.2">
      <c r="C15817" s="14"/>
      <c r="D15817" s="14"/>
      <c r="E15817" s="19"/>
      <c r="F15817" s="19"/>
      <c r="G15817" s="3"/>
      <c r="H15817" s="3"/>
      <c r="I15817" s="2"/>
      <c r="J15817" s="2"/>
      <c r="K15817" s="1"/>
      <c r="L15817" s="1"/>
      <c r="M15817" s="1"/>
    </row>
    <row r="15818" spans="3:13" x14ac:dyDescent="0.2">
      <c r="C15818" s="14"/>
      <c r="D15818" s="14"/>
      <c r="E15818" s="19"/>
      <c r="F15818" s="19"/>
      <c r="G15818" s="3"/>
      <c r="H15818" s="3"/>
      <c r="I15818" s="2"/>
      <c r="J15818" s="2"/>
      <c r="K15818" s="1"/>
      <c r="L15818" s="1"/>
      <c r="M15818" s="1"/>
    </row>
    <row r="15819" spans="3:13" x14ac:dyDescent="0.2">
      <c r="C15819" s="14"/>
      <c r="D15819" s="14"/>
      <c r="E15819" s="19"/>
      <c r="F15819" s="19"/>
      <c r="G15819" s="3"/>
      <c r="H15819" s="3"/>
      <c r="I15819" s="2"/>
      <c r="J15819" s="2"/>
      <c r="K15819" s="1"/>
      <c r="L15819" s="1"/>
      <c r="M15819" s="1"/>
    </row>
    <row r="15820" spans="3:13" x14ac:dyDescent="0.2">
      <c r="C15820" s="14"/>
      <c r="D15820" s="14"/>
      <c r="E15820" s="19"/>
      <c r="F15820" s="19"/>
      <c r="G15820" s="3"/>
      <c r="H15820" s="3"/>
      <c r="I15820" s="2"/>
      <c r="J15820" s="2"/>
      <c r="K15820" s="1"/>
      <c r="L15820" s="1"/>
      <c r="M15820" s="1"/>
    </row>
    <row r="15821" spans="3:13" x14ac:dyDescent="0.2">
      <c r="C15821" s="14"/>
      <c r="D15821" s="14"/>
      <c r="E15821" s="19"/>
      <c r="F15821" s="19"/>
      <c r="G15821" s="3"/>
      <c r="H15821" s="3"/>
      <c r="I15821" s="2"/>
      <c r="J15821" s="2"/>
      <c r="K15821" s="1"/>
      <c r="L15821" s="1"/>
      <c r="M15821" s="1"/>
    </row>
    <row r="15822" spans="3:13" x14ac:dyDescent="0.2">
      <c r="C15822" s="14"/>
      <c r="D15822" s="14"/>
      <c r="E15822" s="19"/>
      <c r="F15822" s="19"/>
      <c r="G15822" s="3"/>
      <c r="H15822" s="3"/>
      <c r="I15822" s="2"/>
      <c r="J15822" s="2"/>
      <c r="K15822" s="1"/>
      <c r="L15822" s="1"/>
      <c r="M15822" s="1"/>
    </row>
    <row r="15823" spans="3:13" x14ac:dyDescent="0.2">
      <c r="C15823" s="14"/>
      <c r="D15823" s="14"/>
      <c r="E15823" s="19"/>
      <c r="F15823" s="19"/>
      <c r="G15823" s="3"/>
      <c r="H15823" s="3"/>
      <c r="I15823" s="2"/>
      <c r="J15823" s="2"/>
      <c r="K15823" s="1"/>
      <c r="L15823" s="1"/>
      <c r="M15823" s="1"/>
    </row>
    <row r="15824" spans="3:13" x14ac:dyDescent="0.2">
      <c r="C15824" s="14"/>
      <c r="D15824" s="14"/>
      <c r="E15824" s="19"/>
      <c r="F15824" s="19"/>
      <c r="G15824" s="3"/>
      <c r="H15824" s="3"/>
      <c r="I15824" s="2"/>
      <c r="J15824" s="2"/>
      <c r="K15824" s="1"/>
      <c r="L15824" s="1"/>
      <c r="M15824" s="1"/>
    </row>
    <row r="15825" spans="3:13" x14ac:dyDescent="0.2">
      <c r="C15825" s="14"/>
      <c r="D15825" s="14"/>
      <c r="E15825" s="19"/>
      <c r="F15825" s="19"/>
      <c r="G15825" s="3"/>
      <c r="H15825" s="3"/>
      <c r="I15825" s="2"/>
      <c r="J15825" s="2"/>
      <c r="K15825" s="1"/>
      <c r="L15825" s="1"/>
      <c r="M15825" s="1"/>
    </row>
    <row r="15826" spans="3:13" x14ac:dyDescent="0.2">
      <c r="C15826" s="14"/>
      <c r="D15826" s="14"/>
      <c r="E15826" s="19"/>
      <c r="F15826" s="19"/>
      <c r="G15826" s="3"/>
      <c r="H15826" s="3"/>
      <c r="I15826" s="2"/>
      <c r="J15826" s="2"/>
      <c r="K15826" s="1"/>
      <c r="L15826" s="1"/>
      <c r="M15826" s="1"/>
    </row>
    <row r="15827" spans="3:13" x14ac:dyDescent="0.2">
      <c r="C15827" s="14"/>
      <c r="D15827" s="14"/>
      <c r="E15827" s="19"/>
      <c r="F15827" s="19"/>
      <c r="G15827" s="3"/>
      <c r="H15827" s="3"/>
      <c r="I15827" s="2"/>
      <c r="J15827" s="2"/>
      <c r="K15827" s="1"/>
      <c r="L15827" s="1"/>
      <c r="M15827" s="1"/>
    </row>
    <row r="15828" spans="3:13" x14ac:dyDescent="0.2">
      <c r="C15828" s="14"/>
      <c r="D15828" s="14"/>
      <c r="E15828" s="19"/>
      <c r="F15828" s="19"/>
      <c r="G15828" s="3"/>
      <c r="H15828" s="3"/>
      <c r="I15828" s="2"/>
      <c r="J15828" s="2"/>
      <c r="K15828" s="1"/>
      <c r="L15828" s="1"/>
      <c r="M15828" s="1"/>
    </row>
    <row r="15829" spans="3:13" x14ac:dyDescent="0.2">
      <c r="C15829" s="14"/>
      <c r="D15829" s="14"/>
      <c r="E15829" s="19"/>
      <c r="F15829" s="19"/>
      <c r="G15829" s="3"/>
      <c r="H15829" s="3"/>
      <c r="I15829" s="2"/>
      <c r="J15829" s="2"/>
      <c r="K15829" s="1"/>
      <c r="L15829" s="1"/>
      <c r="M15829" s="1"/>
    </row>
    <row r="15830" spans="3:13" x14ac:dyDescent="0.2">
      <c r="C15830" s="14"/>
      <c r="D15830" s="14"/>
      <c r="E15830" s="19"/>
      <c r="F15830" s="19"/>
      <c r="G15830" s="3"/>
      <c r="H15830" s="3"/>
      <c r="I15830" s="2"/>
      <c r="J15830" s="2"/>
      <c r="K15830" s="1"/>
      <c r="L15830" s="1"/>
      <c r="M15830" s="1"/>
    </row>
    <row r="15831" spans="3:13" x14ac:dyDescent="0.2">
      <c r="C15831" s="14"/>
      <c r="D15831" s="14"/>
      <c r="E15831" s="19"/>
      <c r="F15831" s="19"/>
      <c r="G15831" s="3"/>
      <c r="H15831" s="3"/>
      <c r="I15831" s="2"/>
      <c r="J15831" s="2"/>
      <c r="K15831" s="1"/>
      <c r="L15831" s="1"/>
      <c r="M15831" s="1"/>
    </row>
    <row r="15832" spans="3:13" x14ac:dyDescent="0.2">
      <c r="C15832" s="14"/>
      <c r="D15832" s="14"/>
      <c r="E15832" s="19"/>
      <c r="F15832" s="19"/>
      <c r="G15832" s="3"/>
      <c r="H15832" s="3"/>
      <c r="I15832" s="2"/>
      <c r="J15832" s="2"/>
      <c r="K15832" s="1"/>
      <c r="L15832" s="1"/>
      <c r="M15832" s="1"/>
    </row>
    <row r="15833" spans="3:13" x14ac:dyDescent="0.2">
      <c r="C15833" s="14"/>
      <c r="D15833" s="14"/>
      <c r="E15833" s="19"/>
      <c r="F15833" s="19"/>
      <c r="G15833" s="3"/>
      <c r="H15833" s="3"/>
      <c r="I15833" s="2"/>
      <c r="J15833" s="2"/>
      <c r="K15833" s="1"/>
      <c r="L15833" s="1"/>
      <c r="M15833" s="1"/>
    </row>
    <row r="15834" spans="3:13" x14ac:dyDescent="0.2">
      <c r="C15834" s="14"/>
      <c r="D15834" s="14"/>
      <c r="E15834" s="19"/>
      <c r="F15834" s="19"/>
      <c r="G15834" s="3"/>
      <c r="H15834" s="3"/>
      <c r="I15834" s="2"/>
      <c r="J15834" s="2"/>
      <c r="K15834" s="1"/>
      <c r="L15834" s="1"/>
      <c r="M15834" s="1"/>
    </row>
    <row r="15835" spans="3:13" x14ac:dyDescent="0.2">
      <c r="C15835" s="14"/>
      <c r="D15835" s="14"/>
      <c r="E15835" s="19"/>
      <c r="F15835" s="19"/>
      <c r="G15835" s="3"/>
      <c r="H15835" s="3"/>
      <c r="I15835" s="2"/>
      <c r="J15835" s="2"/>
      <c r="K15835" s="1"/>
      <c r="L15835" s="1"/>
      <c r="M15835" s="1"/>
    </row>
    <row r="15836" spans="3:13" x14ac:dyDescent="0.2">
      <c r="C15836" s="14"/>
      <c r="D15836" s="14"/>
      <c r="E15836" s="19"/>
      <c r="F15836" s="19"/>
      <c r="G15836" s="3"/>
      <c r="H15836" s="3"/>
      <c r="I15836" s="2"/>
      <c r="J15836" s="2"/>
      <c r="K15836" s="1"/>
      <c r="L15836" s="1"/>
      <c r="M15836" s="1"/>
    </row>
    <row r="15837" spans="3:13" x14ac:dyDescent="0.2">
      <c r="C15837" s="14"/>
      <c r="D15837" s="14"/>
      <c r="E15837" s="19"/>
      <c r="F15837" s="19"/>
      <c r="G15837" s="3"/>
      <c r="H15837" s="3"/>
      <c r="I15837" s="2"/>
      <c r="J15837" s="2"/>
      <c r="K15837" s="1"/>
      <c r="L15837" s="1"/>
      <c r="M15837" s="1"/>
    </row>
    <row r="15838" spans="3:13" x14ac:dyDescent="0.2">
      <c r="C15838" s="14"/>
      <c r="D15838" s="14"/>
      <c r="E15838" s="19"/>
      <c r="F15838" s="19"/>
      <c r="G15838" s="3"/>
      <c r="H15838" s="3"/>
      <c r="I15838" s="2"/>
      <c r="J15838" s="2"/>
      <c r="K15838" s="1"/>
      <c r="L15838" s="1"/>
      <c r="M15838" s="1"/>
    </row>
    <row r="15839" spans="3:13" x14ac:dyDescent="0.2">
      <c r="C15839" s="14"/>
      <c r="D15839" s="14"/>
      <c r="E15839" s="19"/>
      <c r="F15839" s="19"/>
      <c r="G15839" s="3"/>
      <c r="H15839" s="3"/>
      <c r="I15839" s="2"/>
      <c r="J15839" s="2"/>
      <c r="K15839" s="1"/>
      <c r="L15839" s="1"/>
      <c r="M15839" s="1"/>
    </row>
    <row r="15840" spans="3:13" x14ac:dyDescent="0.2">
      <c r="C15840" s="14"/>
      <c r="D15840" s="14"/>
      <c r="E15840" s="19"/>
      <c r="F15840" s="19"/>
      <c r="G15840" s="3"/>
      <c r="H15840" s="3"/>
      <c r="I15840" s="2"/>
      <c r="J15840" s="2"/>
      <c r="K15840" s="1"/>
      <c r="L15840" s="1"/>
      <c r="M15840" s="1"/>
    </row>
    <row r="15841" spans="3:13" x14ac:dyDescent="0.2">
      <c r="C15841" s="14"/>
      <c r="D15841" s="14"/>
      <c r="E15841" s="19"/>
      <c r="F15841" s="19"/>
      <c r="G15841" s="3"/>
      <c r="H15841" s="3"/>
      <c r="I15841" s="2"/>
      <c r="J15841" s="2"/>
      <c r="K15841" s="1"/>
      <c r="L15841" s="1"/>
      <c r="M15841" s="1"/>
    </row>
    <row r="15842" spans="3:13" x14ac:dyDescent="0.2">
      <c r="C15842" s="14"/>
      <c r="D15842" s="14"/>
      <c r="E15842" s="19"/>
      <c r="F15842" s="19"/>
      <c r="G15842" s="3"/>
      <c r="H15842" s="3"/>
      <c r="I15842" s="2"/>
      <c r="J15842" s="2"/>
      <c r="K15842" s="1"/>
      <c r="L15842" s="1"/>
      <c r="M15842" s="1"/>
    </row>
    <row r="15843" spans="3:13" x14ac:dyDescent="0.2">
      <c r="C15843" s="14"/>
      <c r="D15843" s="14"/>
      <c r="E15843" s="19"/>
      <c r="F15843" s="19"/>
      <c r="G15843" s="3"/>
      <c r="H15843" s="3"/>
      <c r="I15843" s="2"/>
      <c r="J15843" s="2"/>
      <c r="K15843" s="1"/>
      <c r="L15843" s="1"/>
      <c r="M15843" s="1"/>
    </row>
    <row r="15844" spans="3:13" x14ac:dyDescent="0.2">
      <c r="C15844" s="14"/>
      <c r="D15844" s="14"/>
      <c r="E15844" s="19"/>
      <c r="F15844" s="19"/>
      <c r="G15844" s="3"/>
      <c r="H15844" s="3"/>
      <c r="I15844" s="2"/>
      <c r="J15844" s="2"/>
      <c r="K15844" s="1"/>
      <c r="L15844" s="1"/>
      <c r="M15844" s="1"/>
    </row>
    <row r="15845" spans="3:13" x14ac:dyDescent="0.2">
      <c r="C15845" s="14"/>
      <c r="D15845" s="14"/>
      <c r="E15845" s="19"/>
      <c r="F15845" s="19"/>
      <c r="G15845" s="3"/>
      <c r="H15845" s="3"/>
      <c r="I15845" s="2"/>
      <c r="J15845" s="2"/>
      <c r="K15845" s="1"/>
      <c r="L15845" s="1"/>
      <c r="M15845" s="1"/>
    </row>
    <row r="15846" spans="3:13" x14ac:dyDescent="0.2">
      <c r="C15846" s="14"/>
      <c r="D15846" s="14"/>
      <c r="E15846" s="19"/>
      <c r="F15846" s="19"/>
      <c r="G15846" s="3"/>
      <c r="H15846" s="3"/>
      <c r="I15846" s="2"/>
      <c r="J15846" s="2"/>
      <c r="K15846" s="1"/>
      <c r="L15846" s="1"/>
      <c r="M15846" s="1"/>
    </row>
    <row r="15847" spans="3:13" x14ac:dyDescent="0.2">
      <c r="C15847" s="14"/>
      <c r="D15847" s="14"/>
      <c r="E15847" s="19"/>
      <c r="F15847" s="19"/>
      <c r="G15847" s="3"/>
      <c r="H15847" s="3"/>
      <c r="I15847" s="2"/>
      <c r="J15847" s="2"/>
      <c r="K15847" s="1"/>
      <c r="L15847" s="1"/>
      <c r="M15847" s="1"/>
    </row>
    <row r="15848" spans="3:13" x14ac:dyDescent="0.2">
      <c r="C15848" s="14"/>
      <c r="D15848" s="14"/>
      <c r="E15848" s="19"/>
      <c r="F15848" s="19"/>
      <c r="G15848" s="3"/>
      <c r="H15848" s="3"/>
      <c r="I15848" s="2"/>
      <c r="J15848" s="2"/>
      <c r="K15848" s="1"/>
      <c r="L15848" s="1"/>
      <c r="M15848" s="1"/>
    </row>
    <row r="15849" spans="3:13" x14ac:dyDescent="0.2">
      <c r="C15849" s="14"/>
      <c r="D15849" s="14"/>
      <c r="E15849" s="19"/>
      <c r="F15849" s="19"/>
      <c r="G15849" s="3"/>
      <c r="H15849" s="3"/>
      <c r="I15849" s="2"/>
      <c r="J15849" s="2"/>
      <c r="K15849" s="1"/>
      <c r="L15849" s="1"/>
      <c r="M15849" s="1"/>
    </row>
    <row r="15850" spans="3:13" x14ac:dyDescent="0.2">
      <c r="C15850" s="14"/>
      <c r="D15850" s="14"/>
      <c r="E15850" s="19"/>
      <c r="F15850" s="19"/>
      <c r="G15850" s="3"/>
      <c r="H15850" s="3"/>
      <c r="I15850" s="2"/>
      <c r="J15850" s="2"/>
      <c r="K15850" s="1"/>
      <c r="L15850" s="1"/>
      <c r="M15850" s="1"/>
    </row>
    <row r="15851" spans="3:13" x14ac:dyDescent="0.2">
      <c r="C15851" s="14"/>
      <c r="D15851" s="14"/>
      <c r="E15851" s="19"/>
      <c r="F15851" s="19"/>
      <c r="G15851" s="3"/>
      <c r="H15851" s="3"/>
      <c r="I15851" s="2"/>
      <c r="J15851" s="2"/>
      <c r="K15851" s="1"/>
      <c r="L15851" s="1"/>
      <c r="M15851" s="1"/>
    </row>
    <row r="15852" spans="3:13" x14ac:dyDescent="0.2">
      <c r="C15852" s="14"/>
      <c r="D15852" s="14"/>
      <c r="E15852" s="19"/>
      <c r="F15852" s="19"/>
      <c r="G15852" s="3"/>
      <c r="H15852" s="3"/>
      <c r="I15852" s="2"/>
      <c r="J15852" s="2"/>
      <c r="K15852" s="1"/>
      <c r="L15852" s="1"/>
      <c r="M15852" s="1"/>
    </row>
    <row r="15853" spans="3:13" x14ac:dyDescent="0.2">
      <c r="C15853" s="14"/>
      <c r="D15853" s="14"/>
      <c r="E15853" s="19"/>
      <c r="F15853" s="19"/>
      <c r="G15853" s="3"/>
      <c r="H15853" s="3"/>
      <c r="I15853" s="2"/>
      <c r="J15853" s="2"/>
      <c r="K15853" s="1"/>
      <c r="L15853" s="1"/>
      <c r="M15853" s="1"/>
    </row>
    <row r="15854" spans="3:13" x14ac:dyDescent="0.2">
      <c r="C15854" s="14"/>
      <c r="D15854" s="14"/>
      <c r="E15854" s="19"/>
      <c r="F15854" s="19"/>
      <c r="G15854" s="3"/>
      <c r="H15854" s="3"/>
      <c r="I15854" s="2"/>
      <c r="J15854" s="2"/>
      <c r="K15854" s="1"/>
      <c r="L15854" s="1"/>
      <c r="M15854" s="1"/>
    </row>
    <row r="15855" spans="3:13" x14ac:dyDescent="0.2">
      <c r="C15855" s="14"/>
      <c r="D15855" s="14"/>
      <c r="E15855" s="19"/>
      <c r="F15855" s="19"/>
      <c r="G15855" s="3"/>
      <c r="H15855" s="3"/>
      <c r="I15855" s="2"/>
      <c r="J15855" s="2"/>
      <c r="K15855" s="1"/>
      <c r="L15855" s="1"/>
      <c r="M15855" s="1"/>
    </row>
    <row r="15856" spans="3:13" x14ac:dyDescent="0.2">
      <c r="C15856" s="14"/>
      <c r="D15856" s="14"/>
      <c r="E15856" s="19"/>
      <c r="F15856" s="19"/>
      <c r="G15856" s="3"/>
      <c r="H15856" s="3"/>
      <c r="I15856" s="2"/>
      <c r="J15856" s="2"/>
      <c r="K15856" s="1"/>
      <c r="L15856" s="1"/>
      <c r="M15856" s="1"/>
    </row>
    <row r="15857" spans="3:13" x14ac:dyDescent="0.2">
      <c r="C15857" s="14"/>
      <c r="D15857" s="14"/>
      <c r="E15857" s="19"/>
      <c r="F15857" s="19"/>
      <c r="G15857" s="3"/>
      <c r="H15857" s="3"/>
      <c r="I15857" s="2"/>
      <c r="J15857" s="2"/>
      <c r="K15857" s="1"/>
      <c r="L15857" s="1"/>
      <c r="M15857" s="1"/>
    </row>
    <row r="15858" spans="3:13" x14ac:dyDescent="0.2">
      <c r="C15858" s="14"/>
      <c r="D15858" s="14"/>
      <c r="E15858" s="19"/>
      <c r="F15858" s="19"/>
      <c r="G15858" s="3"/>
      <c r="H15858" s="3"/>
      <c r="I15858" s="2"/>
      <c r="J15858" s="2"/>
      <c r="K15858" s="1"/>
      <c r="L15858" s="1"/>
      <c r="M15858" s="1"/>
    </row>
    <row r="15859" spans="3:13" x14ac:dyDescent="0.2">
      <c r="C15859" s="14"/>
      <c r="D15859" s="14"/>
      <c r="E15859" s="19"/>
      <c r="F15859" s="19"/>
      <c r="G15859" s="3"/>
      <c r="H15859" s="3"/>
      <c r="I15859" s="2"/>
      <c r="J15859" s="2"/>
      <c r="K15859" s="1"/>
      <c r="L15859" s="1"/>
      <c r="M15859" s="1"/>
    </row>
    <row r="15860" spans="3:13" x14ac:dyDescent="0.2">
      <c r="C15860" s="14"/>
      <c r="D15860" s="14"/>
      <c r="E15860" s="19"/>
      <c r="F15860" s="19"/>
      <c r="G15860" s="3"/>
      <c r="H15860" s="3"/>
      <c r="I15860" s="2"/>
      <c r="J15860" s="2"/>
      <c r="K15860" s="1"/>
      <c r="L15860" s="1"/>
      <c r="M15860" s="1"/>
    </row>
    <row r="15861" spans="3:13" x14ac:dyDescent="0.2">
      <c r="C15861" s="14"/>
      <c r="D15861" s="14"/>
      <c r="E15861" s="19"/>
      <c r="F15861" s="19"/>
      <c r="G15861" s="3"/>
      <c r="H15861" s="3"/>
      <c r="I15861" s="2"/>
      <c r="J15861" s="2"/>
      <c r="K15861" s="1"/>
      <c r="L15861" s="1"/>
      <c r="M15861" s="1"/>
    </row>
    <row r="15862" spans="3:13" x14ac:dyDescent="0.2">
      <c r="C15862" s="14"/>
      <c r="D15862" s="14"/>
      <c r="E15862" s="19"/>
      <c r="F15862" s="19"/>
      <c r="G15862" s="3"/>
      <c r="H15862" s="3"/>
      <c r="I15862" s="2"/>
      <c r="J15862" s="2"/>
      <c r="K15862" s="1"/>
      <c r="L15862" s="1"/>
      <c r="M15862" s="1"/>
    </row>
    <row r="15863" spans="3:13" x14ac:dyDescent="0.2">
      <c r="C15863" s="14"/>
      <c r="D15863" s="14"/>
      <c r="E15863" s="19"/>
      <c r="F15863" s="19"/>
      <c r="G15863" s="3"/>
      <c r="H15863" s="3"/>
      <c r="I15863" s="2"/>
      <c r="J15863" s="2"/>
      <c r="K15863" s="1"/>
      <c r="L15863" s="1"/>
      <c r="M15863" s="1"/>
    </row>
    <row r="15864" spans="3:13" x14ac:dyDescent="0.2">
      <c r="C15864" s="14"/>
      <c r="D15864" s="14"/>
      <c r="E15864" s="19"/>
      <c r="F15864" s="19"/>
      <c r="G15864" s="3"/>
      <c r="H15864" s="3"/>
      <c r="I15864" s="2"/>
      <c r="J15864" s="2"/>
      <c r="K15864" s="1"/>
      <c r="L15864" s="1"/>
      <c r="M15864" s="1"/>
    </row>
    <row r="15865" spans="3:13" x14ac:dyDescent="0.2">
      <c r="C15865" s="14"/>
      <c r="D15865" s="14"/>
      <c r="E15865" s="19"/>
      <c r="F15865" s="19"/>
      <c r="G15865" s="3"/>
      <c r="H15865" s="3"/>
      <c r="I15865" s="2"/>
      <c r="J15865" s="2"/>
      <c r="K15865" s="1"/>
      <c r="L15865" s="1"/>
      <c r="M15865" s="1"/>
    </row>
    <row r="15866" spans="3:13" x14ac:dyDescent="0.2">
      <c r="C15866" s="14"/>
      <c r="D15866" s="14"/>
      <c r="E15866" s="19"/>
      <c r="F15866" s="19"/>
      <c r="G15866" s="3"/>
      <c r="H15866" s="3"/>
      <c r="I15866" s="2"/>
      <c r="J15866" s="2"/>
      <c r="K15866" s="1"/>
      <c r="L15866" s="1"/>
      <c r="M15866" s="1"/>
    </row>
    <row r="15867" spans="3:13" x14ac:dyDescent="0.2">
      <c r="C15867" s="14"/>
      <c r="D15867" s="14"/>
      <c r="E15867" s="19"/>
      <c r="F15867" s="19"/>
      <c r="G15867" s="3"/>
      <c r="H15867" s="3"/>
      <c r="I15867" s="2"/>
      <c r="J15867" s="2"/>
      <c r="K15867" s="1"/>
      <c r="L15867" s="1"/>
      <c r="M15867" s="1"/>
    </row>
    <row r="15868" spans="3:13" x14ac:dyDescent="0.2">
      <c r="C15868" s="14"/>
      <c r="D15868" s="14"/>
      <c r="E15868" s="19"/>
      <c r="F15868" s="19"/>
      <c r="G15868" s="3"/>
      <c r="H15868" s="3"/>
      <c r="I15868" s="2"/>
      <c r="J15868" s="2"/>
      <c r="K15868" s="1"/>
      <c r="L15868" s="1"/>
      <c r="M15868" s="1"/>
    </row>
    <row r="15869" spans="3:13" x14ac:dyDescent="0.2">
      <c r="C15869" s="14"/>
      <c r="D15869" s="14"/>
      <c r="E15869" s="19"/>
      <c r="F15869" s="19"/>
      <c r="G15869" s="3"/>
      <c r="H15869" s="3"/>
      <c r="I15869" s="2"/>
      <c r="J15869" s="2"/>
      <c r="K15869" s="1"/>
      <c r="L15869" s="1"/>
      <c r="M15869" s="1"/>
    </row>
    <row r="15870" spans="3:13" x14ac:dyDescent="0.2">
      <c r="C15870" s="14"/>
      <c r="D15870" s="14"/>
      <c r="E15870" s="19"/>
      <c r="F15870" s="19"/>
      <c r="G15870" s="3"/>
      <c r="H15870" s="3"/>
      <c r="I15870" s="2"/>
      <c r="J15870" s="2"/>
      <c r="K15870" s="1"/>
      <c r="L15870" s="1"/>
      <c r="M15870" s="1"/>
    </row>
    <row r="15871" spans="3:13" x14ac:dyDescent="0.2">
      <c r="C15871" s="14"/>
      <c r="D15871" s="14"/>
      <c r="E15871" s="19"/>
      <c r="F15871" s="19"/>
      <c r="G15871" s="3"/>
      <c r="H15871" s="3"/>
      <c r="I15871" s="2"/>
      <c r="J15871" s="2"/>
      <c r="K15871" s="1"/>
      <c r="L15871" s="1"/>
      <c r="M15871" s="1"/>
    </row>
    <row r="15872" spans="3:13" x14ac:dyDescent="0.2">
      <c r="C15872" s="14"/>
      <c r="D15872" s="14"/>
      <c r="E15872" s="19"/>
      <c r="F15872" s="19"/>
      <c r="G15872" s="3"/>
      <c r="H15872" s="3"/>
      <c r="I15872" s="2"/>
      <c r="J15872" s="2"/>
      <c r="K15872" s="1"/>
      <c r="L15872" s="1"/>
      <c r="M15872" s="1"/>
    </row>
    <row r="15873" spans="3:13" x14ac:dyDescent="0.2">
      <c r="C15873" s="14"/>
      <c r="D15873" s="14"/>
      <c r="E15873" s="19"/>
      <c r="F15873" s="19"/>
      <c r="G15873" s="3"/>
      <c r="H15873" s="3"/>
      <c r="I15873" s="2"/>
      <c r="J15873" s="2"/>
      <c r="K15873" s="1"/>
      <c r="L15873" s="1"/>
      <c r="M15873" s="1"/>
    </row>
    <row r="15874" spans="3:13" x14ac:dyDescent="0.2">
      <c r="C15874" s="14"/>
      <c r="D15874" s="14"/>
      <c r="E15874" s="19"/>
      <c r="F15874" s="19"/>
      <c r="G15874" s="3"/>
      <c r="H15874" s="3"/>
      <c r="I15874" s="2"/>
      <c r="J15874" s="2"/>
      <c r="K15874" s="1"/>
      <c r="L15874" s="1"/>
      <c r="M15874" s="1"/>
    </row>
    <row r="15875" spans="3:13" x14ac:dyDescent="0.2">
      <c r="C15875" s="14"/>
      <c r="D15875" s="14"/>
      <c r="E15875" s="19"/>
      <c r="F15875" s="19"/>
      <c r="G15875" s="3"/>
      <c r="H15875" s="3"/>
      <c r="I15875" s="2"/>
      <c r="J15875" s="2"/>
      <c r="K15875" s="1"/>
      <c r="L15875" s="1"/>
      <c r="M15875" s="1"/>
    </row>
    <row r="15876" spans="3:13" x14ac:dyDescent="0.2">
      <c r="C15876" s="14"/>
      <c r="D15876" s="14"/>
      <c r="E15876" s="19"/>
      <c r="F15876" s="19"/>
      <c r="G15876" s="3"/>
      <c r="H15876" s="3"/>
      <c r="I15876" s="2"/>
      <c r="J15876" s="2"/>
      <c r="K15876" s="1"/>
      <c r="L15876" s="1"/>
      <c r="M15876" s="1"/>
    </row>
    <row r="15877" spans="3:13" x14ac:dyDescent="0.2">
      <c r="C15877" s="14"/>
      <c r="D15877" s="14"/>
      <c r="E15877" s="19"/>
      <c r="F15877" s="19"/>
      <c r="G15877" s="3"/>
      <c r="H15877" s="3"/>
      <c r="I15877" s="2"/>
      <c r="J15877" s="2"/>
      <c r="K15877" s="1"/>
      <c r="L15877" s="1"/>
      <c r="M15877" s="1"/>
    </row>
    <row r="15878" spans="3:13" x14ac:dyDescent="0.2">
      <c r="C15878" s="14"/>
      <c r="D15878" s="14"/>
      <c r="E15878" s="19"/>
      <c r="F15878" s="19"/>
      <c r="G15878" s="3"/>
      <c r="H15878" s="3"/>
      <c r="I15878" s="2"/>
      <c r="J15878" s="2"/>
      <c r="K15878" s="1"/>
      <c r="L15878" s="1"/>
      <c r="M15878" s="1"/>
    </row>
    <row r="15879" spans="3:13" x14ac:dyDescent="0.2">
      <c r="C15879" s="14"/>
      <c r="D15879" s="14"/>
      <c r="E15879" s="19"/>
      <c r="F15879" s="19"/>
      <c r="G15879" s="3"/>
      <c r="H15879" s="3"/>
      <c r="I15879" s="2"/>
      <c r="J15879" s="2"/>
      <c r="K15879" s="1"/>
      <c r="L15879" s="1"/>
      <c r="M15879" s="1"/>
    </row>
    <row r="15880" spans="3:13" x14ac:dyDescent="0.2">
      <c r="C15880" s="14"/>
      <c r="D15880" s="14"/>
      <c r="E15880" s="19"/>
      <c r="F15880" s="19"/>
      <c r="G15880" s="3"/>
      <c r="H15880" s="3"/>
      <c r="I15880" s="2"/>
      <c r="J15880" s="2"/>
      <c r="K15880" s="1"/>
      <c r="L15880" s="1"/>
      <c r="M15880" s="1"/>
    </row>
    <row r="15881" spans="3:13" x14ac:dyDescent="0.2">
      <c r="C15881" s="14"/>
      <c r="D15881" s="14"/>
      <c r="E15881" s="19"/>
      <c r="F15881" s="19"/>
      <c r="G15881" s="3"/>
      <c r="H15881" s="3"/>
      <c r="I15881" s="2"/>
      <c r="J15881" s="2"/>
      <c r="K15881" s="1"/>
      <c r="L15881" s="1"/>
      <c r="M15881" s="1"/>
    </row>
    <row r="15882" spans="3:13" x14ac:dyDescent="0.2">
      <c r="C15882" s="14"/>
      <c r="D15882" s="14"/>
      <c r="E15882" s="19"/>
      <c r="F15882" s="19"/>
      <c r="G15882" s="3"/>
      <c r="H15882" s="3"/>
      <c r="I15882" s="2"/>
      <c r="J15882" s="2"/>
      <c r="K15882" s="1"/>
      <c r="L15882" s="1"/>
      <c r="M15882" s="1"/>
    </row>
    <row r="15883" spans="3:13" x14ac:dyDescent="0.2">
      <c r="C15883" s="14"/>
      <c r="D15883" s="14"/>
      <c r="E15883" s="19"/>
      <c r="F15883" s="19"/>
      <c r="G15883" s="3"/>
      <c r="H15883" s="3"/>
      <c r="I15883" s="2"/>
      <c r="J15883" s="2"/>
      <c r="K15883" s="1"/>
      <c r="L15883" s="1"/>
      <c r="M15883" s="1"/>
    </row>
    <row r="15884" spans="3:13" x14ac:dyDescent="0.2">
      <c r="C15884" s="14"/>
      <c r="D15884" s="14"/>
      <c r="E15884" s="19"/>
      <c r="F15884" s="19"/>
      <c r="G15884" s="3"/>
      <c r="H15884" s="3"/>
      <c r="I15884" s="2"/>
      <c r="J15884" s="2"/>
      <c r="K15884" s="1"/>
      <c r="L15884" s="1"/>
      <c r="M15884" s="1"/>
    </row>
    <row r="15885" spans="3:13" x14ac:dyDescent="0.2">
      <c r="C15885" s="14"/>
      <c r="D15885" s="14"/>
      <c r="E15885" s="19"/>
      <c r="F15885" s="19"/>
      <c r="G15885" s="3"/>
      <c r="H15885" s="3"/>
      <c r="I15885" s="2"/>
      <c r="J15885" s="2"/>
      <c r="K15885" s="1"/>
      <c r="L15885" s="1"/>
      <c r="M15885" s="1"/>
    </row>
    <row r="15886" spans="3:13" x14ac:dyDescent="0.2">
      <c r="C15886" s="14"/>
      <c r="D15886" s="14"/>
      <c r="E15886" s="19"/>
      <c r="F15886" s="19"/>
      <c r="G15886" s="3"/>
      <c r="H15886" s="3"/>
      <c r="I15886" s="2"/>
      <c r="J15886" s="2"/>
      <c r="K15886" s="1"/>
      <c r="L15886" s="1"/>
      <c r="M15886" s="1"/>
    </row>
    <row r="15887" spans="3:13" x14ac:dyDescent="0.2">
      <c r="C15887" s="14"/>
      <c r="D15887" s="14"/>
      <c r="E15887" s="19"/>
      <c r="F15887" s="19"/>
      <c r="G15887" s="3"/>
      <c r="H15887" s="3"/>
      <c r="I15887" s="2"/>
      <c r="J15887" s="2"/>
      <c r="K15887" s="1"/>
      <c r="L15887" s="1"/>
      <c r="M15887" s="1"/>
    </row>
    <row r="15888" spans="3:13" x14ac:dyDescent="0.2">
      <c r="C15888" s="14"/>
      <c r="D15888" s="14"/>
      <c r="E15888" s="19"/>
      <c r="F15888" s="19"/>
      <c r="G15888" s="3"/>
      <c r="H15888" s="3"/>
      <c r="I15888" s="2"/>
      <c r="J15888" s="2"/>
      <c r="K15888" s="1"/>
      <c r="L15888" s="1"/>
      <c r="M15888" s="1"/>
    </row>
    <row r="15889" spans="3:13" x14ac:dyDescent="0.2">
      <c r="C15889" s="14"/>
      <c r="D15889" s="14"/>
      <c r="E15889" s="19"/>
      <c r="F15889" s="19"/>
      <c r="G15889" s="3"/>
      <c r="H15889" s="3"/>
      <c r="I15889" s="2"/>
      <c r="J15889" s="2"/>
      <c r="K15889" s="1"/>
      <c r="L15889" s="1"/>
      <c r="M15889" s="1"/>
    </row>
    <row r="15890" spans="3:13" x14ac:dyDescent="0.2">
      <c r="C15890" s="14"/>
      <c r="D15890" s="14"/>
      <c r="E15890" s="19"/>
      <c r="F15890" s="19"/>
      <c r="G15890" s="3"/>
      <c r="H15890" s="3"/>
      <c r="I15890" s="2"/>
      <c r="J15890" s="2"/>
      <c r="K15890" s="1"/>
      <c r="L15890" s="1"/>
      <c r="M15890" s="1"/>
    </row>
    <row r="15891" spans="3:13" x14ac:dyDescent="0.2">
      <c r="C15891" s="14"/>
      <c r="D15891" s="14"/>
      <c r="E15891" s="19"/>
      <c r="F15891" s="19"/>
      <c r="G15891" s="3"/>
      <c r="H15891" s="3"/>
      <c r="I15891" s="2"/>
      <c r="J15891" s="2"/>
      <c r="K15891" s="1"/>
      <c r="L15891" s="1"/>
      <c r="M15891" s="1"/>
    </row>
    <row r="15892" spans="3:13" x14ac:dyDescent="0.2">
      <c r="C15892" s="14"/>
      <c r="D15892" s="14"/>
      <c r="E15892" s="19"/>
      <c r="F15892" s="19"/>
      <c r="G15892" s="3"/>
      <c r="H15892" s="3"/>
      <c r="I15892" s="2"/>
      <c r="J15892" s="2"/>
      <c r="K15892" s="1"/>
      <c r="L15892" s="1"/>
      <c r="M15892" s="1"/>
    </row>
    <row r="15893" spans="3:13" x14ac:dyDescent="0.2">
      <c r="C15893" s="14"/>
      <c r="D15893" s="14"/>
      <c r="E15893" s="19"/>
      <c r="F15893" s="19"/>
      <c r="G15893" s="3"/>
      <c r="H15893" s="3"/>
      <c r="I15893" s="2"/>
      <c r="J15893" s="2"/>
      <c r="K15893" s="1"/>
      <c r="L15893" s="1"/>
      <c r="M15893" s="1"/>
    </row>
    <row r="15894" spans="3:13" x14ac:dyDescent="0.2">
      <c r="C15894" s="14"/>
      <c r="D15894" s="14"/>
      <c r="E15894" s="19"/>
      <c r="F15894" s="19"/>
      <c r="G15894" s="3"/>
      <c r="H15894" s="3"/>
      <c r="I15894" s="2"/>
      <c r="J15894" s="2"/>
      <c r="K15894" s="1"/>
      <c r="L15894" s="1"/>
      <c r="M15894" s="1"/>
    </row>
    <row r="15895" spans="3:13" x14ac:dyDescent="0.2">
      <c r="C15895" s="14"/>
      <c r="D15895" s="14"/>
      <c r="E15895" s="19"/>
      <c r="F15895" s="19"/>
      <c r="G15895" s="3"/>
      <c r="H15895" s="3"/>
      <c r="I15895" s="2"/>
      <c r="J15895" s="2"/>
      <c r="K15895" s="1"/>
      <c r="L15895" s="1"/>
      <c r="M15895" s="1"/>
    </row>
    <row r="15896" spans="3:13" x14ac:dyDescent="0.2">
      <c r="C15896" s="14"/>
      <c r="D15896" s="14"/>
      <c r="E15896" s="19"/>
      <c r="F15896" s="19"/>
      <c r="G15896" s="3"/>
      <c r="H15896" s="3"/>
      <c r="I15896" s="2"/>
      <c r="J15896" s="2"/>
      <c r="K15896" s="1"/>
      <c r="L15896" s="1"/>
      <c r="M15896" s="1"/>
    </row>
    <row r="15897" spans="3:13" x14ac:dyDescent="0.2">
      <c r="C15897" s="14"/>
      <c r="D15897" s="14"/>
      <c r="E15897" s="19"/>
      <c r="F15897" s="19"/>
      <c r="G15897" s="3"/>
      <c r="H15897" s="3"/>
      <c r="I15897" s="2"/>
      <c r="J15897" s="2"/>
      <c r="K15897" s="1"/>
      <c r="L15897" s="1"/>
      <c r="M15897" s="1"/>
    </row>
    <row r="15898" spans="3:13" x14ac:dyDescent="0.2">
      <c r="C15898" s="14"/>
      <c r="D15898" s="14"/>
      <c r="E15898" s="19"/>
      <c r="F15898" s="19"/>
      <c r="G15898" s="3"/>
      <c r="H15898" s="3"/>
      <c r="I15898" s="2"/>
      <c r="J15898" s="2"/>
      <c r="K15898" s="1"/>
      <c r="L15898" s="1"/>
      <c r="M15898" s="1"/>
    </row>
    <row r="15899" spans="3:13" x14ac:dyDescent="0.2">
      <c r="C15899" s="14"/>
      <c r="D15899" s="14"/>
      <c r="E15899" s="19"/>
      <c r="F15899" s="19"/>
      <c r="G15899" s="3"/>
      <c r="H15899" s="3"/>
      <c r="I15899" s="2"/>
      <c r="J15899" s="2"/>
      <c r="K15899" s="1"/>
      <c r="L15899" s="1"/>
      <c r="M15899" s="1"/>
    </row>
    <row r="15900" spans="3:13" x14ac:dyDescent="0.2">
      <c r="C15900" s="14"/>
      <c r="D15900" s="14"/>
      <c r="E15900" s="19"/>
      <c r="F15900" s="19"/>
      <c r="G15900" s="3"/>
      <c r="H15900" s="3"/>
      <c r="I15900" s="2"/>
      <c r="J15900" s="2"/>
      <c r="K15900" s="1"/>
      <c r="L15900" s="1"/>
      <c r="M15900" s="1"/>
    </row>
    <row r="15901" spans="3:13" x14ac:dyDescent="0.2">
      <c r="C15901" s="14"/>
      <c r="D15901" s="14"/>
      <c r="E15901" s="19"/>
      <c r="F15901" s="19"/>
      <c r="G15901" s="3"/>
      <c r="H15901" s="3"/>
      <c r="I15901" s="2"/>
      <c r="J15901" s="2"/>
      <c r="K15901" s="1"/>
      <c r="L15901" s="1"/>
      <c r="M15901" s="1"/>
    </row>
    <row r="15902" spans="3:13" x14ac:dyDescent="0.2">
      <c r="C15902" s="14"/>
      <c r="D15902" s="14"/>
      <c r="E15902" s="19"/>
      <c r="F15902" s="19"/>
      <c r="G15902" s="3"/>
      <c r="H15902" s="3"/>
      <c r="I15902" s="2"/>
      <c r="J15902" s="2"/>
      <c r="K15902" s="1"/>
      <c r="L15902" s="1"/>
      <c r="M15902" s="1"/>
    </row>
    <row r="15903" spans="3:13" x14ac:dyDescent="0.2">
      <c r="C15903" s="14"/>
      <c r="D15903" s="14"/>
      <c r="E15903" s="19"/>
      <c r="F15903" s="19"/>
      <c r="G15903" s="3"/>
      <c r="H15903" s="3"/>
      <c r="I15903" s="2"/>
      <c r="J15903" s="2"/>
      <c r="K15903" s="1"/>
      <c r="L15903" s="1"/>
      <c r="M15903" s="1"/>
    </row>
    <row r="15904" spans="3:13" x14ac:dyDescent="0.2">
      <c r="C15904" s="14"/>
      <c r="D15904" s="14"/>
      <c r="E15904" s="19"/>
      <c r="F15904" s="19"/>
      <c r="G15904" s="3"/>
      <c r="H15904" s="3"/>
      <c r="I15904" s="2"/>
      <c r="J15904" s="2"/>
      <c r="K15904" s="1"/>
      <c r="L15904" s="1"/>
      <c r="M15904" s="1"/>
    </row>
    <row r="15905" spans="3:13" x14ac:dyDescent="0.2">
      <c r="C15905" s="14"/>
      <c r="D15905" s="14"/>
      <c r="E15905" s="19"/>
      <c r="F15905" s="19"/>
      <c r="G15905" s="3"/>
      <c r="H15905" s="3"/>
      <c r="I15905" s="2"/>
      <c r="J15905" s="2"/>
      <c r="K15905" s="1"/>
      <c r="L15905" s="1"/>
      <c r="M15905" s="1"/>
    </row>
    <row r="15906" spans="3:13" x14ac:dyDescent="0.2">
      <c r="C15906" s="14"/>
      <c r="D15906" s="14"/>
      <c r="E15906" s="19"/>
      <c r="F15906" s="19"/>
      <c r="G15906" s="3"/>
      <c r="H15906" s="3"/>
      <c r="I15906" s="2"/>
      <c r="J15906" s="2"/>
      <c r="K15906" s="1"/>
      <c r="L15906" s="1"/>
      <c r="M15906" s="1"/>
    </row>
    <row r="15907" spans="3:13" x14ac:dyDescent="0.2">
      <c r="C15907" s="14"/>
      <c r="D15907" s="14"/>
      <c r="E15907" s="19"/>
      <c r="F15907" s="19"/>
      <c r="G15907" s="3"/>
      <c r="H15907" s="3"/>
      <c r="I15907" s="2"/>
      <c r="J15907" s="2"/>
      <c r="K15907" s="1"/>
      <c r="L15907" s="1"/>
      <c r="M15907" s="1"/>
    </row>
    <row r="15908" spans="3:13" x14ac:dyDescent="0.2">
      <c r="C15908" s="14"/>
      <c r="D15908" s="14"/>
      <c r="E15908" s="19"/>
      <c r="F15908" s="19"/>
      <c r="G15908" s="3"/>
      <c r="H15908" s="3"/>
      <c r="I15908" s="2"/>
      <c r="J15908" s="2"/>
      <c r="K15908" s="1"/>
      <c r="L15908" s="1"/>
      <c r="M15908" s="1"/>
    </row>
    <row r="15909" spans="3:13" x14ac:dyDescent="0.2">
      <c r="C15909" s="14"/>
      <c r="D15909" s="14"/>
      <c r="E15909" s="19"/>
      <c r="F15909" s="19"/>
      <c r="G15909" s="3"/>
      <c r="H15909" s="3"/>
      <c r="I15909" s="2"/>
      <c r="J15909" s="2"/>
      <c r="K15909" s="1"/>
      <c r="L15909" s="1"/>
      <c r="M15909" s="1"/>
    </row>
    <row r="15910" spans="3:13" x14ac:dyDescent="0.2">
      <c r="C15910" s="14"/>
      <c r="D15910" s="14"/>
      <c r="E15910" s="19"/>
      <c r="F15910" s="19"/>
      <c r="G15910" s="3"/>
      <c r="H15910" s="3"/>
      <c r="I15910" s="2"/>
      <c r="J15910" s="2"/>
      <c r="K15910" s="1"/>
      <c r="L15910" s="1"/>
      <c r="M15910" s="1"/>
    </row>
    <row r="15911" spans="3:13" x14ac:dyDescent="0.2">
      <c r="C15911" s="14"/>
      <c r="D15911" s="14"/>
      <c r="E15911" s="19"/>
      <c r="F15911" s="19"/>
      <c r="G15911" s="3"/>
      <c r="H15911" s="3"/>
      <c r="I15911" s="2"/>
      <c r="J15911" s="2"/>
      <c r="K15911" s="1"/>
      <c r="L15911" s="1"/>
      <c r="M15911" s="1"/>
    </row>
    <row r="15912" spans="3:13" x14ac:dyDescent="0.2">
      <c r="C15912" s="14"/>
      <c r="D15912" s="14"/>
      <c r="E15912" s="19"/>
      <c r="F15912" s="19"/>
      <c r="G15912" s="3"/>
      <c r="H15912" s="3"/>
      <c r="I15912" s="2"/>
      <c r="J15912" s="2"/>
      <c r="K15912" s="1"/>
      <c r="L15912" s="1"/>
      <c r="M15912" s="1"/>
    </row>
    <row r="15913" spans="3:13" x14ac:dyDescent="0.2">
      <c r="C15913" s="14"/>
      <c r="D15913" s="14"/>
      <c r="E15913" s="19"/>
      <c r="F15913" s="19"/>
      <c r="G15913" s="3"/>
      <c r="H15913" s="3"/>
      <c r="I15913" s="2"/>
      <c r="J15913" s="2"/>
      <c r="K15913" s="1"/>
      <c r="L15913" s="1"/>
      <c r="M15913" s="1"/>
    </row>
    <row r="15914" spans="3:13" x14ac:dyDescent="0.2">
      <c r="C15914" s="14"/>
      <c r="D15914" s="14"/>
      <c r="E15914" s="19"/>
      <c r="F15914" s="19"/>
      <c r="G15914" s="3"/>
      <c r="H15914" s="3"/>
      <c r="I15914" s="2"/>
      <c r="J15914" s="2"/>
      <c r="K15914" s="1"/>
      <c r="L15914" s="1"/>
      <c r="M15914" s="1"/>
    </row>
    <row r="15915" spans="3:13" x14ac:dyDescent="0.2">
      <c r="C15915" s="14"/>
      <c r="D15915" s="14"/>
      <c r="E15915" s="19"/>
      <c r="F15915" s="19"/>
      <c r="G15915" s="3"/>
      <c r="H15915" s="3"/>
      <c r="I15915" s="2"/>
      <c r="J15915" s="2"/>
      <c r="K15915" s="1"/>
      <c r="L15915" s="1"/>
      <c r="M15915" s="1"/>
    </row>
    <row r="15916" spans="3:13" x14ac:dyDescent="0.2">
      <c r="C15916" s="14"/>
      <c r="D15916" s="14"/>
      <c r="E15916" s="19"/>
      <c r="F15916" s="19"/>
      <c r="G15916" s="3"/>
      <c r="H15916" s="3"/>
      <c r="I15916" s="2"/>
      <c r="J15916" s="2"/>
      <c r="K15916" s="1"/>
      <c r="L15916" s="1"/>
      <c r="M15916" s="1"/>
    </row>
    <row r="15917" spans="3:13" x14ac:dyDescent="0.2">
      <c r="C15917" s="14"/>
      <c r="D15917" s="14"/>
      <c r="E15917" s="19"/>
      <c r="F15917" s="19"/>
      <c r="G15917" s="3"/>
      <c r="H15917" s="3"/>
      <c r="I15917" s="2"/>
      <c r="J15917" s="2"/>
      <c r="K15917" s="1"/>
      <c r="L15917" s="1"/>
      <c r="M15917" s="1"/>
    </row>
    <row r="15918" spans="3:13" x14ac:dyDescent="0.2">
      <c r="C15918" s="14"/>
      <c r="D15918" s="14"/>
      <c r="E15918" s="19"/>
      <c r="F15918" s="19"/>
      <c r="G15918" s="3"/>
      <c r="H15918" s="3"/>
      <c r="I15918" s="2"/>
      <c r="J15918" s="2"/>
      <c r="K15918" s="1"/>
      <c r="L15918" s="1"/>
      <c r="M15918" s="1"/>
    </row>
    <row r="15919" spans="3:13" x14ac:dyDescent="0.2">
      <c r="C15919" s="14"/>
      <c r="D15919" s="14"/>
      <c r="E15919" s="19"/>
      <c r="F15919" s="19"/>
      <c r="G15919" s="3"/>
      <c r="H15919" s="3"/>
      <c r="I15919" s="2"/>
      <c r="J15919" s="2"/>
      <c r="K15919" s="1"/>
      <c r="L15919" s="1"/>
      <c r="M15919" s="1"/>
    </row>
    <row r="15920" spans="3:13" x14ac:dyDescent="0.2">
      <c r="C15920" s="14"/>
      <c r="D15920" s="14"/>
      <c r="E15920" s="19"/>
      <c r="F15920" s="19"/>
      <c r="G15920" s="3"/>
      <c r="H15920" s="3"/>
      <c r="I15920" s="2"/>
      <c r="J15920" s="2"/>
      <c r="K15920" s="1"/>
      <c r="L15920" s="1"/>
      <c r="M15920" s="1"/>
    </row>
    <row r="15921" spans="3:13" x14ac:dyDescent="0.2">
      <c r="C15921" s="14"/>
      <c r="D15921" s="14"/>
      <c r="E15921" s="19"/>
      <c r="F15921" s="19"/>
      <c r="G15921" s="3"/>
      <c r="H15921" s="3"/>
      <c r="I15921" s="2"/>
      <c r="J15921" s="2"/>
      <c r="K15921" s="1"/>
      <c r="L15921" s="1"/>
      <c r="M15921" s="1"/>
    </row>
    <row r="15922" spans="3:13" x14ac:dyDescent="0.2">
      <c r="C15922" s="14"/>
      <c r="D15922" s="14"/>
      <c r="E15922" s="19"/>
      <c r="F15922" s="19"/>
      <c r="G15922" s="3"/>
      <c r="H15922" s="3"/>
      <c r="I15922" s="2"/>
      <c r="J15922" s="2"/>
      <c r="K15922" s="1"/>
      <c r="L15922" s="1"/>
      <c r="M15922" s="1"/>
    </row>
    <row r="15923" spans="3:13" x14ac:dyDescent="0.2">
      <c r="C15923" s="14"/>
      <c r="D15923" s="14"/>
      <c r="E15923" s="19"/>
      <c r="F15923" s="19"/>
      <c r="G15923" s="3"/>
      <c r="H15923" s="3"/>
      <c r="I15923" s="2"/>
      <c r="J15923" s="2"/>
      <c r="K15923" s="1"/>
      <c r="L15923" s="1"/>
      <c r="M15923" s="1"/>
    </row>
    <row r="15924" spans="3:13" x14ac:dyDescent="0.2">
      <c r="C15924" s="14"/>
      <c r="D15924" s="14"/>
      <c r="E15924" s="19"/>
      <c r="F15924" s="19"/>
      <c r="G15924" s="3"/>
      <c r="H15924" s="3"/>
      <c r="I15924" s="2"/>
      <c r="J15924" s="2"/>
      <c r="K15924" s="1"/>
      <c r="L15924" s="1"/>
      <c r="M15924" s="1"/>
    </row>
    <row r="15925" spans="3:13" x14ac:dyDescent="0.2">
      <c r="C15925" s="14"/>
      <c r="D15925" s="14"/>
      <c r="E15925" s="19"/>
      <c r="F15925" s="19"/>
      <c r="G15925" s="3"/>
      <c r="H15925" s="3"/>
      <c r="I15925" s="2"/>
      <c r="J15925" s="2"/>
      <c r="K15925" s="1"/>
      <c r="L15925" s="1"/>
      <c r="M15925" s="1"/>
    </row>
    <row r="15926" spans="3:13" x14ac:dyDescent="0.2">
      <c r="C15926" s="14"/>
      <c r="D15926" s="14"/>
      <c r="E15926" s="19"/>
      <c r="F15926" s="19"/>
      <c r="G15926" s="3"/>
      <c r="H15926" s="3"/>
      <c r="I15926" s="2"/>
      <c r="J15926" s="2"/>
      <c r="K15926" s="1"/>
      <c r="L15926" s="1"/>
      <c r="M15926" s="1"/>
    </row>
    <row r="15927" spans="3:13" x14ac:dyDescent="0.2">
      <c r="C15927" s="14"/>
      <c r="D15927" s="14"/>
      <c r="E15927" s="19"/>
      <c r="F15927" s="19"/>
      <c r="G15927" s="3"/>
      <c r="H15927" s="3"/>
      <c r="I15927" s="2"/>
      <c r="J15927" s="2"/>
      <c r="K15927" s="1"/>
      <c r="L15927" s="1"/>
      <c r="M15927" s="1"/>
    </row>
    <row r="15928" spans="3:13" x14ac:dyDescent="0.2">
      <c r="C15928" s="14"/>
      <c r="D15928" s="14"/>
      <c r="E15928" s="19"/>
      <c r="F15928" s="19"/>
      <c r="G15928" s="3"/>
      <c r="H15928" s="3"/>
      <c r="I15928" s="2"/>
      <c r="J15928" s="2"/>
      <c r="K15928" s="1"/>
      <c r="L15928" s="1"/>
      <c r="M15928" s="1"/>
    </row>
    <row r="15929" spans="3:13" x14ac:dyDescent="0.2">
      <c r="C15929" s="14"/>
      <c r="D15929" s="14"/>
      <c r="E15929" s="19"/>
      <c r="F15929" s="19"/>
      <c r="G15929" s="3"/>
      <c r="H15929" s="3"/>
      <c r="I15929" s="2"/>
      <c r="J15929" s="2"/>
      <c r="K15929" s="1"/>
      <c r="L15929" s="1"/>
      <c r="M15929" s="1"/>
    </row>
    <row r="15930" spans="3:13" x14ac:dyDescent="0.2">
      <c r="C15930" s="14"/>
      <c r="D15930" s="14"/>
      <c r="E15930" s="19"/>
      <c r="F15930" s="19"/>
      <c r="G15930" s="3"/>
      <c r="H15930" s="3"/>
      <c r="I15930" s="2"/>
      <c r="J15930" s="2"/>
      <c r="K15930" s="1"/>
      <c r="L15930" s="1"/>
      <c r="M15930" s="1"/>
    </row>
    <row r="15931" spans="3:13" x14ac:dyDescent="0.2">
      <c r="C15931" s="14"/>
      <c r="D15931" s="14"/>
      <c r="E15931" s="19"/>
      <c r="F15931" s="19"/>
      <c r="G15931" s="3"/>
      <c r="H15931" s="3"/>
      <c r="I15931" s="2"/>
      <c r="J15931" s="2"/>
      <c r="K15931" s="1"/>
      <c r="L15931" s="1"/>
      <c r="M15931" s="1"/>
    </row>
    <row r="15932" spans="3:13" x14ac:dyDescent="0.2">
      <c r="C15932" s="14"/>
      <c r="D15932" s="14"/>
      <c r="E15932" s="19"/>
      <c r="F15932" s="19"/>
      <c r="G15932" s="3"/>
      <c r="H15932" s="3"/>
      <c r="I15932" s="2"/>
      <c r="J15932" s="2"/>
      <c r="K15932" s="1"/>
      <c r="L15932" s="1"/>
      <c r="M15932" s="1"/>
    </row>
    <row r="15933" spans="3:13" x14ac:dyDescent="0.2">
      <c r="C15933" s="14"/>
      <c r="D15933" s="14"/>
      <c r="E15933" s="19"/>
      <c r="F15933" s="19"/>
      <c r="G15933" s="3"/>
      <c r="H15933" s="3"/>
      <c r="I15933" s="2"/>
      <c r="J15933" s="2"/>
      <c r="K15933" s="1"/>
      <c r="L15933" s="1"/>
      <c r="M15933" s="1"/>
    </row>
    <row r="15934" spans="3:13" x14ac:dyDescent="0.2">
      <c r="C15934" s="14"/>
      <c r="D15934" s="14"/>
      <c r="E15934" s="19"/>
      <c r="F15934" s="19"/>
      <c r="G15934" s="3"/>
      <c r="H15934" s="3"/>
      <c r="I15934" s="2"/>
      <c r="J15934" s="2"/>
      <c r="K15934" s="1"/>
      <c r="L15934" s="1"/>
      <c r="M15934" s="1"/>
    </row>
    <row r="15935" spans="3:13" x14ac:dyDescent="0.2">
      <c r="C15935" s="14"/>
      <c r="D15935" s="14"/>
      <c r="E15935" s="19"/>
      <c r="F15935" s="19"/>
      <c r="G15935" s="3"/>
      <c r="H15935" s="3"/>
      <c r="I15935" s="2"/>
      <c r="J15935" s="2"/>
      <c r="K15935" s="1"/>
      <c r="L15935" s="1"/>
      <c r="M15935" s="1"/>
    </row>
    <row r="15936" spans="3:13" x14ac:dyDescent="0.2">
      <c r="C15936" s="14"/>
      <c r="D15936" s="14"/>
      <c r="E15936" s="19"/>
      <c r="F15936" s="19"/>
      <c r="G15936" s="3"/>
      <c r="H15936" s="3"/>
      <c r="I15936" s="2"/>
      <c r="J15936" s="2"/>
      <c r="K15936" s="1"/>
      <c r="L15936" s="1"/>
      <c r="M15936" s="1"/>
    </row>
    <row r="15937" spans="3:13" x14ac:dyDescent="0.2">
      <c r="C15937" s="14"/>
      <c r="D15937" s="14"/>
      <c r="E15937" s="19"/>
      <c r="F15937" s="19"/>
      <c r="G15937" s="3"/>
      <c r="H15937" s="3"/>
      <c r="I15937" s="2"/>
      <c r="J15937" s="2"/>
      <c r="K15937" s="1"/>
      <c r="L15937" s="1"/>
      <c r="M15937" s="1"/>
    </row>
    <row r="15938" spans="3:13" x14ac:dyDescent="0.2">
      <c r="C15938" s="14"/>
      <c r="D15938" s="14"/>
      <c r="E15938" s="19"/>
      <c r="F15938" s="19"/>
      <c r="G15938" s="3"/>
      <c r="H15938" s="3"/>
      <c r="I15938" s="2"/>
      <c r="J15938" s="2"/>
      <c r="K15938" s="1"/>
      <c r="L15938" s="1"/>
      <c r="M15938" s="1"/>
    </row>
    <row r="15939" spans="3:13" x14ac:dyDescent="0.2">
      <c r="C15939" s="14"/>
      <c r="D15939" s="14"/>
      <c r="E15939" s="19"/>
      <c r="F15939" s="19"/>
      <c r="G15939" s="3"/>
      <c r="H15939" s="3"/>
      <c r="I15939" s="2"/>
      <c r="J15939" s="2"/>
      <c r="K15939" s="1"/>
      <c r="L15939" s="1"/>
      <c r="M15939" s="1"/>
    </row>
    <row r="15940" spans="3:13" x14ac:dyDescent="0.2">
      <c r="C15940" s="14"/>
      <c r="D15940" s="14"/>
      <c r="E15940" s="19"/>
      <c r="F15940" s="19"/>
      <c r="G15940" s="3"/>
      <c r="H15940" s="3"/>
      <c r="I15940" s="2"/>
      <c r="J15940" s="2"/>
      <c r="K15940" s="1"/>
      <c r="L15940" s="1"/>
      <c r="M15940" s="1"/>
    </row>
    <row r="15941" spans="3:13" x14ac:dyDescent="0.2">
      <c r="C15941" s="14"/>
      <c r="D15941" s="14"/>
      <c r="E15941" s="19"/>
      <c r="F15941" s="19"/>
      <c r="G15941" s="3"/>
      <c r="H15941" s="3"/>
      <c r="I15941" s="2"/>
      <c r="J15941" s="2"/>
      <c r="K15941" s="1"/>
      <c r="L15941" s="1"/>
      <c r="M15941" s="1"/>
    </row>
    <row r="15942" spans="3:13" x14ac:dyDescent="0.2">
      <c r="C15942" s="14"/>
      <c r="D15942" s="14"/>
      <c r="E15942" s="19"/>
      <c r="F15942" s="19"/>
      <c r="G15942" s="3"/>
      <c r="H15942" s="3"/>
      <c r="I15942" s="2"/>
      <c r="J15942" s="2"/>
      <c r="K15942" s="1"/>
      <c r="L15942" s="1"/>
      <c r="M15942" s="1"/>
    </row>
    <row r="15943" spans="3:13" x14ac:dyDescent="0.2">
      <c r="C15943" s="14"/>
      <c r="D15943" s="14"/>
      <c r="E15943" s="19"/>
      <c r="F15943" s="19"/>
      <c r="G15943" s="3"/>
      <c r="H15943" s="3"/>
      <c r="I15943" s="2"/>
      <c r="J15943" s="2"/>
      <c r="K15943" s="1"/>
      <c r="L15943" s="1"/>
      <c r="M15943" s="1"/>
    </row>
    <row r="15944" spans="3:13" x14ac:dyDescent="0.2">
      <c r="C15944" s="14"/>
      <c r="D15944" s="14"/>
      <c r="E15944" s="19"/>
      <c r="F15944" s="19"/>
      <c r="G15944" s="3"/>
      <c r="H15944" s="3"/>
      <c r="I15944" s="2"/>
      <c r="J15944" s="2"/>
      <c r="K15944" s="1"/>
      <c r="L15944" s="1"/>
      <c r="M15944" s="1"/>
    </row>
    <row r="15945" spans="3:13" x14ac:dyDescent="0.2">
      <c r="C15945" s="14"/>
      <c r="D15945" s="14"/>
      <c r="E15945" s="19"/>
      <c r="F15945" s="19"/>
      <c r="G15945" s="3"/>
      <c r="H15945" s="3"/>
      <c r="I15945" s="2"/>
      <c r="J15945" s="2"/>
      <c r="K15945" s="1"/>
      <c r="L15945" s="1"/>
      <c r="M15945" s="1"/>
    </row>
    <row r="15946" spans="3:13" x14ac:dyDescent="0.2">
      <c r="C15946" s="14"/>
      <c r="D15946" s="14"/>
      <c r="E15946" s="19"/>
      <c r="F15946" s="19"/>
      <c r="G15946" s="3"/>
      <c r="H15946" s="3"/>
      <c r="I15946" s="2"/>
      <c r="J15946" s="2"/>
      <c r="K15946" s="1"/>
      <c r="L15946" s="1"/>
      <c r="M15946" s="1"/>
    </row>
    <row r="15947" spans="3:13" x14ac:dyDescent="0.2">
      <c r="C15947" s="14"/>
      <c r="D15947" s="14"/>
      <c r="E15947" s="19"/>
      <c r="F15947" s="19"/>
      <c r="G15947" s="3"/>
      <c r="H15947" s="3"/>
      <c r="I15947" s="2"/>
      <c r="J15947" s="2"/>
      <c r="K15947" s="1"/>
      <c r="L15947" s="1"/>
      <c r="M15947" s="1"/>
    </row>
    <row r="15948" spans="3:13" x14ac:dyDescent="0.2">
      <c r="C15948" s="14"/>
      <c r="D15948" s="14"/>
      <c r="E15948" s="19"/>
      <c r="F15948" s="19"/>
      <c r="G15948" s="3"/>
      <c r="H15948" s="3"/>
      <c r="I15948" s="2"/>
      <c r="J15948" s="2"/>
      <c r="K15948" s="1"/>
      <c r="L15948" s="1"/>
      <c r="M15948" s="1"/>
    </row>
    <row r="15949" spans="3:13" x14ac:dyDescent="0.2">
      <c r="C15949" s="14"/>
      <c r="D15949" s="14"/>
      <c r="E15949" s="19"/>
      <c r="F15949" s="19"/>
      <c r="G15949" s="3"/>
      <c r="H15949" s="3"/>
      <c r="I15949" s="2"/>
      <c r="J15949" s="2"/>
      <c r="K15949" s="1"/>
      <c r="L15949" s="1"/>
      <c r="M15949" s="1"/>
    </row>
    <row r="15950" spans="3:13" x14ac:dyDescent="0.2">
      <c r="C15950" s="14"/>
      <c r="D15950" s="14"/>
      <c r="E15950" s="19"/>
      <c r="F15950" s="19"/>
      <c r="G15950" s="3"/>
      <c r="H15950" s="3"/>
      <c r="I15950" s="2"/>
      <c r="J15950" s="2"/>
      <c r="K15950" s="1"/>
      <c r="L15950" s="1"/>
      <c r="M15950" s="1"/>
    </row>
    <row r="15951" spans="3:13" x14ac:dyDescent="0.2">
      <c r="C15951" s="14"/>
      <c r="D15951" s="14"/>
      <c r="E15951" s="19"/>
      <c r="F15951" s="19"/>
      <c r="G15951" s="3"/>
      <c r="H15951" s="3"/>
      <c r="I15951" s="2"/>
      <c r="J15951" s="2"/>
      <c r="K15951" s="1"/>
      <c r="L15951" s="1"/>
      <c r="M15951" s="1"/>
    </row>
    <row r="15952" spans="3:13" x14ac:dyDescent="0.2">
      <c r="C15952" s="14"/>
      <c r="D15952" s="14"/>
      <c r="E15952" s="19"/>
      <c r="F15952" s="19"/>
      <c r="G15952" s="3"/>
      <c r="H15952" s="3"/>
      <c r="I15952" s="2"/>
      <c r="J15952" s="2"/>
      <c r="K15952" s="1"/>
      <c r="L15952" s="1"/>
      <c r="M15952" s="1"/>
    </row>
    <row r="15953" spans="3:13" x14ac:dyDescent="0.2">
      <c r="C15953" s="14"/>
      <c r="D15953" s="14"/>
      <c r="E15953" s="19"/>
      <c r="F15953" s="19"/>
      <c r="G15953" s="3"/>
      <c r="H15953" s="3"/>
      <c r="I15953" s="2"/>
      <c r="J15953" s="2"/>
      <c r="K15953" s="1"/>
      <c r="L15953" s="1"/>
      <c r="M15953" s="1"/>
    </row>
    <row r="15954" spans="3:13" x14ac:dyDescent="0.2">
      <c r="C15954" s="14"/>
      <c r="D15954" s="14"/>
      <c r="E15954" s="19"/>
      <c r="F15954" s="19"/>
      <c r="G15954" s="3"/>
      <c r="H15954" s="3"/>
      <c r="I15954" s="2"/>
      <c r="J15954" s="2"/>
      <c r="K15954" s="1"/>
      <c r="L15954" s="1"/>
      <c r="M15954" s="1"/>
    </row>
    <row r="15955" spans="3:13" x14ac:dyDescent="0.2">
      <c r="C15955" s="14"/>
      <c r="D15955" s="14"/>
      <c r="E15955" s="19"/>
      <c r="F15955" s="19"/>
      <c r="G15955" s="3"/>
      <c r="H15955" s="3"/>
      <c r="I15955" s="2"/>
      <c r="J15955" s="2"/>
      <c r="K15955" s="1"/>
      <c r="L15955" s="1"/>
      <c r="M15955" s="1"/>
    </row>
    <row r="15956" spans="3:13" x14ac:dyDescent="0.2">
      <c r="C15956" s="14"/>
      <c r="D15956" s="14"/>
      <c r="E15956" s="19"/>
      <c r="F15956" s="19"/>
      <c r="G15956" s="3"/>
      <c r="H15956" s="3"/>
      <c r="I15956" s="2"/>
      <c r="J15956" s="2"/>
      <c r="K15956" s="1"/>
      <c r="L15956" s="1"/>
      <c r="M15956" s="1"/>
    </row>
    <row r="15957" spans="3:13" x14ac:dyDescent="0.2">
      <c r="C15957" s="14"/>
      <c r="D15957" s="14"/>
      <c r="E15957" s="19"/>
      <c r="F15957" s="19"/>
      <c r="G15957" s="3"/>
      <c r="H15957" s="3"/>
      <c r="I15957" s="2"/>
      <c r="J15957" s="2"/>
      <c r="K15957" s="1"/>
      <c r="L15957" s="1"/>
      <c r="M15957" s="1"/>
    </row>
    <row r="15958" spans="3:13" x14ac:dyDescent="0.2">
      <c r="C15958" s="14"/>
      <c r="D15958" s="14"/>
      <c r="E15958" s="19"/>
      <c r="F15958" s="19"/>
      <c r="G15958" s="3"/>
      <c r="H15958" s="3"/>
      <c r="I15958" s="2"/>
      <c r="J15958" s="2"/>
      <c r="K15958" s="1"/>
      <c r="L15958" s="1"/>
      <c r="M15958" s="1"/>
    </row>
    <row r="15959" spans="3:13" x14ac:dyDescent="0.2">
      <c r="C15959" s="14"/>
      <c r="D15959" s="14"/>
      <c r="E15959" s="19"/>
      <c r="F15959" s="19"/>
      <c r="G15959" s="3"/>
      <c r="H15959" s="3"/>
      <c r="I15959" s="2"/>
      <c r="J15959" s="2"/>
      <c r="K15959" s="1"/>
      <c r="L15959" s="1"/>
      <c r="M15959" s="1"/>
    </row>
    <row r="15960" spans="3:13" x14ac:dyDescent="0.2">
      <c r="C15960" s="14"/>
      <c r="D15960" s="14"/>
      <c r="E15960" s="19"/>
      <c r="F15960" s="19"/>
      <c r="G15960" s="3"/>
      <c r="H15960" s="3"/>
      <c r="I15960" s="2"/>
      <c r="J15960" s="2"/>
      <c r="K15960" s="1"/>
      <c r="L15960" s="1"/>
      <c r="M15960" s="1"/>
    </row>
    <row r="15961" spans="3:13" x14ac:dyDescent="0.2">
      <c r="C15961" s="14"/>
      <c r="D15961" s="14"/>
      <c r="E15961" s="19"/>
      <c r="F15961" s="19"/>
      <c r="G15961" s="3"/>
      <c r="H15961" s="3"/>
      <c r="I15961" s="2"/>
      <c r="J15961" s="2"/>
      <c r="K15961" s="1"/>
      <c r="L15961" s="1"/>
      <c r="M15961" s="1"/>
    </row>
    <row r="15962" spans="3:13" x14ac:dyDescent="0.2">
      <c r="C15962" s="14"/>
      <c r="D15962" s="14"/>
      <c r="E15962" s="19"/>
      <c r="F15962" s="19"/>
      <c r="G15962" s="3"/>
      <c r="H15962" s="3"/>
      <c r="I15962" s="2"/>
      <c r="J15962" s="2"/>
      <c r="K15962" s="1"/>
      <c r="L15962" s="1"/>
      <c r="M15962" s="1"/>
    </row>
    <row r="15963" spans="3:13" x14ac:dyDescent="0.2">
      <c r="C15963" s="14"/>
      <c r="D15963" s="14"/>
      <c r="E15963" s="19"/>
      <c r="F15963" s="19"/>
      <c r="G15963" s="3"/>
      <c r="H15963" s="3"/>
      <c r="I15963" s="2"/>
      <c r="J15963" s="2"/>
      <c r="K15963" s="1"/>
      <c r="L15963" s="1"/>
      <c r="M15963" s="1"/>
    </row>
    <row r="15964" spans="3:13" x14ac:dyDescent="0.2">
      <c r="C15964" s="14"/>
      <c r="D15964" s="14"/>
      <c r="E15964" s="19"/>
      <c r="F15964" s="19"/>
      <c r="G15964" s="3"/>
      <c r="H15964" s="3"/>
      <c r="I15964" s="2"/>
      <c r="J15964" s="2"/>
      <c r="K15964" s="1"/>
      <c r="L15964" s="1"/>
      <c r="M15964" s="1"/>
    </row>
    <row r="15965" spans="3:13" x14ac:dyDescent="0.2">
      <c r="C15965" s="14"/>
      <c r="D15965" s="14"/>
      <c r="E15965" s="19"/>
      <c r="F15965" s="19"/>
      <c r="G15965" s="3"/>
      <c r="H15965" s="3"/>
      <c r="I15965" s="2"/>
      <c r="J15965" s="2"/>
      <c r="K15965" s="1"/>
      <c r="L15965" s="1"/>
      <c r="M15965" s="1"/>
    </row>
    <row r="15966" spans="3:13" x14ac:dyDescent="0.2">
      <c r="C15966" s="14"/>
      <c r="D15966" s="14"/>
      <c r="E15966" s="19"/>
      <c r="F15966" s="19"/>
      <c r="G15966" s="3"/>
      <c r="H15966" s="3"/>
      <c r="I15966" s="2"/>
      <c r="J15966" s="2"/>
      <c r="K15966" s="1"/>
      <c r="L15966" s="1"/>
      <c r="M15966" s="1"/>
    </row>
    <row r="15967" spans="3:13" x14ac:dyDescent="0.2">
      <c r="C15967" s="14"/>
      <c r="D15967" s="14"/>
      <c r="E15967" s="19"/>
      <c r="F15967" s="19"/>
      <c r="G15967" s="3"/>
      <c r="H15967" s="3"/>
      <c r="I15967" s="2"/>
      <c r="J15967" s="2"/>
      <c r="K15967" s="1"/>
      <c r="L15967" s="1"/>
      <c r="M15967" s="1"/>
    </row>
    <row r="15968" spans="3:13" x14ac:dyDescent="0.2">
      <c r="C15968" s="14"/>
      <c r="D15968" s="14"/>
      <c r="E15968" s="19"/>
      <c r="F15968" s="19"/>
      <c r="G15968" s="3"/>
      <c r="H15968" s="3"/>
      <c r="I15968" s="2"/>
      <c r="J15968" s="2"/>
      <c r="K15968" s="1"/>
      <c r="L15968" s="1"/>
      <c r="M15968" s="1"/>
    </row>
    <row r="15969" spans="3:13" x14ac:dyDescent="0.2">
      <c r="C15969" s="14"/>
      <c r="D15969" s="14"/>
      <c r="E15969" s="19"/>
      <c r="F15969" s="19"/>
      <c r="G15969" s="3"/>
      <c r="H15969" s="3"/>
      <c r="I15969" s="2"/>
      <c r="J15969" s="2"/>
      <c r="K15969" s="1"/>
      <c r="L15969" s="1"/>
      <c r="M15969" s="1"/>
    </row>
    <row r="15970" spans="3:13" x14ac:dyDescent="0.2">
      <c r="C15970" s="14"/>
      <c r="D15970" s="14"/>
      <c r="E15970" s="19"/>
      <c r="F15970" s="19"/>
      <c r="G15970" s="3"/>
      <c r="H15970" s="3"/>
      <c r="I15970" s="2"/>
      <c r="J15970" s="2"/>
      <c r="K15970" s="1"/>
      <c r="L15970" s="1"/>
      <c r="M15970" s="1"/>
    </row>
    <row r="15971" spans="3:13" x14ac:dyDescent="0.2">
      <c r="C15971" s="14"/>
      <c r="D15971" s="14"/>
      <c r="E15971" s="19"/>
      <c r="F15971" s="19"/>
      <c r="G15971" s="3"/>
      <c r="H15971" s="3"/>
      <c r="I15971" s="2"/>
      <c r="J15971" s="2"/>
      <c r="K15971" s="1"/>
      <c r="L15971" s="1"/>
      <c r="M15971" s="1"/>
    </row>
    <row r="15972" spans="3:13" x14ac:dyDescent="0.2">
      <c r="C15972" s="14"/>
      <c r="D15972" s="14"/>
      <c r="E15972" s="19"/>
      <c r="F15972" s="19"/>
      <c r="G15972" s="3"/>
      <c r="H15972" s="3"/>
      <c r="I15972" s="2"/>
      <c r="J15972" s="2"/>
      <c r="K15972" s="1"/>
      <c r="L15972" s="1"/>
      <c r="M15972" s="1"/>
    </row>
    <row r="15973" spans="3:13" x14ac:dyDescent="0.2">
      <c r="C15973" s="14"/>
      <c r="D15973" s="14"/>
      <c r="E15973" s="19"/>
      <c r="F15973" s="19"/>
      <c r="G15973" s="3"/>
      <c r="H15973" s="3"/>
      <c r="I15973" s="2"/>
      <c r="J15973" s="2"/>
      <c r="K15973" s="1"/>
      <c r="L15973" s="1"/>
      <c r="M15973" s="1"/>
    </row>
    <row r="15974" spans="3:13" x14ac:dyDescent="0.2">
      <c r="C15974" s="14"/>
      <c r="D15974" s="14"/>
      <c r="E15974" s="19"/>
      <c r="F15974" s="19"/>
      <c r="G15974" s="3"/>
      <c r="H15974" s="3"/>
      <c r="I15974" s="2"/>
      <c r="J15974" s="2"/>
      <c r="K15974" s="1"/>
      <c r="L15974" s="1"/>
      <c r="M15974" s="1"/>
    </row>
    <row r="15975" spans="3:13" x14ac:dyDescent="0.2">
      <c r="C15975" s="14"/>
      <c r="D15975" s="14"/>
      <c r="E15975" s="19"/>
      <c r="F15975" s="19"/>
      <c r="G15975" s="3"/>
      <c r="H15975" s="3"/>
      <c r="I15975" s="2"/>
      <c r="J15975" s="2"/>
      <c r="K15975" s="1"/>
      <c r="L15975" s="1"/>
      <c r="M15975" s="1"/>
    </row>
    <row r="15976" spans="3:13" x14ac:dyDescent="0.2">
      <c r="C15976" s="14"/>
      <c r="D15976" s="14"/>
      <c r="E15976" s="19"/>
      <c r="F15976" s="19"/>
      <c r="G15976" s="3"/>
      <c r="H15976" s="3"/>
      <c r="I15976" s="2"/>
      <c r="J15976" s="2"/>
      <c r="K15976" s="1"/>
      <c r="L15976" s="1"/>
      <c r="M15976" s="1"/>
    </row>
    <row r="15977" spans="3:13" x14ac:dyDescent="0.2">
      <c r="C15977" s="14"/>
      <c r="D15977" s="14"/>
      <c r="E15977" s="19"/>
      <c r="F15977" s="19"/>
      <c r="G15977" s="3"/>
      <c r="H15977" s="3"/>
      <c r="I15977" s="2"/>
      <c r="J15977" s="2"/>
      <c r="K15977" s="1"/>
      <c r="L15977" s="1"/>
      <c r="M15977" s="1"/>
    </row>
    <row r="15978" spans="3:13" x14ac:dyDescent="0.2">
      <c r="C15978" s="14"/>
      <c r="D15978" s="14"/>
      <c r="E15978" s="19"/>
      <c r="F15978" s="19"/>
      <c r="G15978" s="3"/>
      <c r="H15978" s="3"/>
      <c r="I15978" s="2"/>
      <c r="J15978" s="2"/>
      <c r="K15978" s="1"/>
      <c r="L15978" s="1"/>
      <c r="M15978" s="1"/>
    </row>
    <row r="15979" spans="3:13" x14ac:dyDescent="0.2">
      <c r="C15979" s="14"/>
      <c r="D15979" s="14"/>
      <c r="E15979" s="19"/>
      <c r="F15979" s="19"/>
      <c r="G15979" s="3"/>
      <c r="H15979" s="3"/>
      <c r="I15979" s="2"/>
      <c r="J15979" s="2"/>
      <c r="K15979" s="1"/>
      <c r="L15979" s="1"/>
      <c r="M15979" s="1"/>
    </row>
    <row r="15980" spans="3:13" x14ac:dyDescent="0.2">
      <c r="C15980" s="14"/>
      <c r="D15980" s="14"/>
      <c r="E15980" s="19"/>
      <c r="F15980" s="19"/>
      <c r="G15980" s="3"/>
      <c r="H15980" s="3"/>
      <c r="I15980" s="2"/>
      <c r="J15980" s="2"/>
      <c r="K15980" s="1"/>
      <c r="L15980" s="1"/>
      <c r="M15980" s="1"/>
    </row>
    <row r="15981" spans="3:13" x14ac:dyDescent="0.2">
      <c r="C15981" s="14"/>
      <c r="D15981" s="14"/>
      <c r="E15981" s="19"/>
      <c r="F15981" s="19"/>
      <c r="G15981" s="3"/>
      <c r="H15981" s="3"/>
      <c r="I15981" s="2"/>
      <c r="J15981" s="2"/>
      <c r="K15981" s="1"/>
      <c r="L15981" s="1"/>
      <c r="M15981" s="1"/>
    </row>
    <row r="15982" spans="3:13" x14ac:dyDescent="0.2">
      <c r="C15982" s="14"/>
      <c r="D15982" s="14"/>
      <c r="E15982" s="19"/>
      <c r="F15982" s="19"/>
      <c r="G15982" s="3"/>
      <c r="H15982" s="3"/>
      <c r="I15982" s="2"/>
      <c r="J15982" s="2"/>
      <c r="K15982" s="1"/>
      <c r="L15982" s="1"/>
      <c r="M15982" s="1"/>
    </row>
    <row r="15983" spans="3:13" x14ac:dyDescent="0.2">
      <c r="C15983" s="14"/>
      <c r="D15983" s="14"/>
      <c r="E15983" s="19"/>
      <c r="F15983" s="19"/>
      <c r="G15983" s="3"/>
      <c r="H15983" s="3"/>
      <c r="I15983" s="2"/>
      <c r="J15983" s="2"/>
      <c r="K15983" s="1"/>
      <c r="L15983" s="1"/>
      <c r="M15983" s="1"/>
    </row>
    <row r="15984" spans="3:13" x14ac:dyDescent="0.2">
      <c r="C15984" s="14"/>
      <c r="D15984" s="14"/>
      <c r="E15984" s="19"/>
      <c r="F15984" s="19"/>
      <c r="G15984" s="3"/>
      <c r="H15984" s="3"/>
      <c r="I15984" s="2"/>
      <c r="J15984" s="2"/>
      <c r="K15984" s="1"/>
      <c r="L15984" s="1"/>
      <c r="M15984" s="1"/>
    </row>
    <row r="15985" spans="3:13" x14ac:dyDescent="0.2">
      <c r="C15985" s="14"/>
      <c r="D15985" s="14"/>
      <c r="E15985" s="19"/>
      <c r="F15985" s="19"/>
      <c r="G15985" s="3"/>
      <c r="H15985" s="3"/>
      <c r="I15985" s="2"/>
      <c r="J15985" s="2"/>
      <c r="K15985" s="1"/>
      <c r="L15985" s="1"/>
      <c r="M15985" s="1"/>
    </row>
    <row r="15986" spans="3:13" x14ac:dyDescent="0.2">
      <c r="C15986" s="14"/>
      <c r="D15986" s="14"/>
      <c r="E15986" s="19"/>
      <c r="F15986" s="19"/>
      <c r="G15986" s="3"/>
      <c r="H15986" s="3"/>
      <c r="I15986" s="2"/>
      <c r="J15986" s="2"/>
      <c r="K15986" s="1"/>
      <c r="L15986" s="1"/>
      <c r="M15986" s="1"/>
    </row>
    <row r="15987" spans="3:13" x14ac:dyDescent="0.2">
      <c r="C15987" s="14"/>
      <c r="D15987" s="14"/>
      <c r="E15987" s="19"/>
      <c r="F15987" s="19"/>
      <c r="G15987" s="3"/>
      <c r="H15987" s="3"/>
      <c r="I15987" s="2"/>
      <c r="J15987" s="2"/>
      <c r="K15987" s="1"/>
      <c r="L15987" s="1"/>
      <c r="M15987" s="1"/>
    </row>
    <row r="15988" spans="3:13" x14ac:dyDescent="0.2">
      <c r="C15988" s="14"/>
      <c r="D15988" s="14"/>
      <c r="E15988" s="19"/>
      <c r="F15988" s="19"/>
      <c r="G15988" s="3"/>
      <c r="H15988" s="3"/>
      <c r="I15988" s="2"/>
      <c r="J15988" s="2"/>
      <c r="K15988" s="1"/>
      <c r="L15988" s="1"/>
      <c r="M15988" s="1"/>
    </row>
    <row r="15989" spans="3:13" x14ac:dyDescent="0.2">
      <c r="C15989" s="14"/>
      <c r="D15989" s="14"/>
      <c r="E15989" s="19"/>
      <c r="F15989" s="19"/>
      <c r="G15989" s="3"/>
      <c r="H15989" s="3"/>
      <c r="I15989" s="2"/>
      <c r="J15989" s="2"/>
      <c r="K15989" s="1"/>
      <c r="L15989" s="1"/>
      <c r="M15989" s="1"/>
    </row>
    <row r="15990" spans="3:13" x14ac:dyDescent="0.2">
      <c r="C15990" s="14"/>
      <c r="D15990" s="14"/>
      <c r="E15990" s="19"/>
      <c r="F15990" s="19"/>
      <c r="G15990" s="3"/>
      <c r="H15990" s="3"/>
      <c r="I15990" s="2"/>
      <c r="J15990" s="2"/>
      <c r="K15990" s="1"/>
      <c r="L15990" s="1"/>
      <c r="M15990" s="1"/>
    </row>
    <row r="15991" spans="3:13" x14ac:dyDescent="0.2">
      <c r="C15991" s="14"/>
      <c r="D15991" s="14"/>
      <c r="E15991" s="19"/>
      <c r="F15991" s="19"/>
      <c r="G15991" s="3"/>
      <c r="H15991" s="3"/>
      <c r="I15991" s="2"/>
      <c r="J15991" s="2"/>
      <c r="K15991" s="1"/>
      <c r="L15991" s="1"/>
      <c r="M15991" s="1"/>
    </row>
    <row r="15992" spans="3:13" x14ac:dyDescent="0.2">
      <c r="C15992" s="14"/>
      <c r="D15992" s="14"/>
      <c r="E15992" s="19"/>
      <c r="F15992" s="19"/>
      <c r="G15992" s="3"/>
      <c r="H15992" s="3"/>
      <c r="I15992" s="2"/>
      <c r="J15992" s="2"/>
      <c r="K15992" s="1"/>
      <c r="L15992" s="1"/>
      <c r="M15992" s="1"/>
    </row>
    <row r="15993" spans="3:13" x14ac:dyDescent="0.2">
      <c r="C15993" s="14"/>
      <c r="D15993" s="14"/>
      <c r="E15993" s="19"/>
      <c r="F15993" s="19"/>
      <c r="G15993" s="3"/>
      <c r="H15993" s="3"/>
      <c r="I15993" s="2"/>
      <c r="J15993" s="2"/>
      <c r="K15993" s="1"/>
      <c r="L15993" s="1"/>
      <c r="M15993" s="1"/>
    </row>
    <row r="15994" spans="3:13" x14ac:dyDescent="0.2">
      <c r="C15994" s="14"/>
      <c r="D15994" s="14"/>
      <c r="E15994" s="19"/>
      <c r="F15994" s="19"/>
      <c r="G15994" s="3"/>
      <c r="H15994" s="3"/>
      <c r="I15994" s="2"/>
      <c r="J15994" s="2"/>
      <c r="K15994" s="1"/>
      <c r="L15994" s="1"/>
      <c r="M15994" s="1"/>
    </row>
    <row r="15995" spans="3:13" x14ac:dyDescent="0.2">
      <c r="C15995" s="14"/>
      <c r="D15995" s="14"/>
      <c r="E15995" s="19"/>
      <c r="F15995" s="19"/>
      <c r="G15995" s="3"/>
      <c r="H15995" s="3"/>
      <c r="I15995" s="2"/>
      <c r="J15995" s="2"/>
      <c r="K15995" s="1"/>
      <c r="L15995" s="1"/>
      <c r="M15995" s="1"/>
    </row>
    <row r="15996" spans="3:13" x14ac:dyDescent="0.2">
      <c r="C15996" s="14"/>
      <c r="D15996" s="14"/>
      <c r="E15996" s="19"/>
      <c r="F15996" s="19"/>
      <c r="G15996" s="3"/>
      <c r="H15996" s="3"/>
      <c r="I15996" s="2"/>
      <c r="J15996" s="2"/>
      <c r="K15996" s="1"/>
      <c r="L15996" s="1"/>
      <c r="M15996" s="1"/>
    </row>
    <row r="15997" spans="3:13" x14ac:dyDescent="0.2">
      <c r="C15997" s="14"/>
      <c r="D15997" s="14"/>
      <c r="E15997" s="19"/>
      <c r="F15997" s="19"/>
      <c r="G15997" s="3"/>
      <c r="H15997" s="3"/>
      <c r="I15997" s="2"/>
      <c r="J15997" s="2"/>
      <c r="K15997" s="1"/>
      <c r="L15997" s="1"/>
      <c r="M15997" s="1"/>
    </row>
    <row r="15998" spans="3:13" x14ac:dyDescent="0.2">
      <c r="C15998" s="14"/>
      <c r="D15998" s="14"/>
      <c r="E15998" s="19"/>
      <c r="F15998" s="19"/>
      <c r="G15998" s="3"/>
      <c r="H15998" s="3"/>
      <c r="I15998" s="2"/>
      <c r="J15998" s="2"/>
      <c r="K15998" s="1"/>
      <c r="L15998" s="1"/>
      <c r="M15998" s="1"/>
    </row>
    <row r="15999" spans="3:13" x14ac:dyDescent="0.2">
      <c r="C15999" s="14"/>
      <c r="D15999" s="14"/>
      <c r="E15999" s="19"/>
      <c r="F15999" s="19"/>
      <c r="G15999" s="3"/>
      <c r="H15999" s="3"/>
      <c r="I15999" s="2"/>
      <c r="J15999" s="2"/>
      <c r="K15999" s="1"/>
      <c r="L15999" s="1"/>
      <c r="M15999" s="1"/>
    </row>
    <row r="16000" spans="3:13" x14ac:dyDescent="0.2">
      <c r="C16000" s="14"/>
      <c r="D16000" s="14"/>
      <c r="E16000" s="19"/>
      <c r="F16000" s="19"/>
      <c r="G16000" s="3"/>
      <c r="H16000" s="3"/>
      <c r="I16000" s="2"/>
      <c r="J16000" s="2"/>
      <c r="K16000" s="1"/>
      <c r="L16000" s="1"/>
      <c r="M16000" s="1"/>
    </row>
    <row r="16001" spans="3:13" x14ac:dyDescent="0.2">
      <c r="C16001" s="14"/>
      <c r="D16001" s="14"/>
      <c r="E16001" s="19"/>
      <c r="F16001" s="19"/>
      <c r="G16001" s="3"/>
      <c r="H16001" s="3"/>
      <c r="I16001" s="2"/>
      <c r="J16001" s="2"/>
      <c r="K16001" s="1"/>
      <c r="L16001" s="1"/>
      <c r="M16001" s="1"/>
    </row>
    <row r="16002" spans="3:13" x14ac:dyDescent="0.2">
      <c r="C16002" s="14"/>
      <c r="D16002" s="14"/>
      <c r="E16002" s="19"/>
      <c r="F16002" s="19"/>
      <c r="G16002" s="3"/>
      <c r="H16002" s="3"/>
      <c r="I16002" s="2"/>
      <c r="J16002" s="2"/>
      <c r="K16002" s="1"/>
      <c r="L16002" s="1"/>
      <c r="M16002" s="1"/>
    </row>
    <row r="16003" spans="3:13" x14ac:dyDescent="0.2">
      <c r="C16003" s="14"/>
      <c r="D16003" s="14"/>
      <c r="E16003" s="19"/>
      <c r="F16003" s="19"/>
      <c r="G16003" s="3"/>
      <c r="H16003" s="3"/>
      <c r="I16003" s="2"/>
      <c r="J16003" s="2"/>
      <c r="K16003" s="1"/>
      <c r="L16003" s="1"/>
      <c r="M16003" s="1"/>
    </row>
    <row r="16004" spans="3:13" x14ac:dyDescent="0.2">
      <c r="C16004" s="14"/>
      <c r="D16004" s="14"/>
      <c r="E16004" s="19"/>
      <c r="F16004" s="19"/>
      <c r="G16004" s="3"/>
      <c r="H16004" s="3"/>
      <c r="I16004" s="2"/>
      <c r="J16004" s="2"/>
      <c r="K16004" s="1"/>
      <c r="L16004" s="1"/>
      <c r="M16004" s="1"/>
    </row>
    <row r="16005" spans="3:13" x14ac:dyDescent="0.2">
      <c r="C16005" s="14"/>
      <c r="D16005" s="14"/>
      <c r="E16005" s="19"/>
      <c r="F16005" s="19"/>
      <c r="G16005" s="3"/>
      <c r="H16005" s="3"/>
      <c r="I16005" s="2"/>
      <c r="J16005" s="2"/>
      <c r="K16005" s="1"/>
      <c r="L16005" s="1"/>
      <c r="M16005" s="1"/>
    </row>
    <row r="16006" spans="3:13" x14ac:dyDescent="0.2">
      <c r="C16006" s="14"/>
      <c r="D16006" s="14"/>
      <c r="E16006" s="19"/>
      <c r="F16006" s="19"/>
      <c r="G16006" s="3"/>
      <c r="H16006" s="3"/>
      <c r="I16006" s="2"/>
      <c r="J16006" s="2"/>
      <c r="K16006" s="1"/>
      <c r="L16006" s="1"/>
      <c r="M16006" s="1"/>
    </row>
    <row r="16007" spans="3:13" x14ac:dyDescent="0.2">
      <c r="C16007" s="14"/>
      <c r="D16007" s="14"/>
      <c r="E16007" s="19"/>
      <c r="F16007" s="19"/>
      <c r="G16007" s="3"/>
      <c r="H16007" s="3"/>
      <c r="I16007" s="2"/>
      <c r="J16007" s="2"/>
      <c r="K16007" s="1"/>
      <c r="L16007" s="1"/>
      <c r="M16007" s="1"/>
    </row>
    <row r="16008" spans="3:13" x14ac:dyDescent="0.2">
      <c r="C16008" s="14"/>
      <c r="D16008" s="14"/>
      <c r="E16008" s="19"/>
      <c r="F16008" s="19"/>
      <c r="G16008" s="3"/>
      <c r="H16008" s="3"/>
      <c r="I16008" s="2"/>
      <c r="J16008" s="2"/>
      <c r="K16008" s="1"/>
      <c r="L16008" s="1"/>
      <c r="M16008" s="1"/>
    </row>
    <row r="16009" spans="3:13" x14ac:dyDescent="0.2">
      <c r="C16009" s="14"/>
      <c r="D16009" s="14"/>
      <c r="E16009" s="19"/>
      <c r="F16009" s="19"/>
      <c r="G16009" s="3"/>
      <c r="H16009" s="3"/>
      <c r="I16009" s="2"/>
      <c r="J16009" s="2"/>
      <c r="K16009" s="1"/>
      <c r="L16009" s="1"/>
      <c r="M16009" s="1"/>
    </row>
    <row r="16010" spans="3:13" x14ac:dyDescent="0.2">
      <c r="C16010" s="14"/>
      <c r="D16010" s="14"/>
      <c r="E16010" s="19"/>
      <c r="F16010" s="19"/>
      <c r="G16010" s="3"/>
      <c r="H16010" s="3"/>
      <c r="I16010" s="2"/>
      <c r="J16010" s="2"/>
      <c r="K16010" s="1"/>
      <c r="L16010" s="1"/>
      <c r="M16010" s="1"/>
    </row>
    <row r="16011" spans="3:13" x14ac:dyDescent="0.2">
      <c r="C16011" s="14"/>
      <c r="D16011" s="14"/>
      <c r="E16011" s="19"/>
      <c r="F16011" s="19"/>
      <c r="G16011" s="3"/>
      <c r="H16011" s="3"/>
      <c r="I16011" s="2"/>
      <c r="J16011" s="2"/>
      <c r="K16011" s="1"/>
      <c r="L16011" s="1"/>
      <c r="M16011" s="1"/>
    </row>
    <row r="16012" spans="3:13" x14ac:dyDescent="0.2">
      <c r="C16012" s="14"/>
      <c r="D16012" s="14"/>
      <c r="E16012" s="19"/>
      <c r="F16012" s="19"/>
      <c r="G16012" s="3"/>
      <c r="H16012" s="3"/>
      <c r="I16012" s="2"/>
      <c r="J16012" s="2"/>
      <c r="K16012" s="1"/>
      <c r="L16012" s="1"/>
      <c r="M16012" s="1"/>
    </row>
    <row r="16013" spans="3:13" x14ac:dyDescent="0.2">
      <c r="C16013" s="14"/>
      <c r="D16013" s="14"/>
      <c r="E16013" s="19"/>
      <c r="F16013" s="19"/>
      <c r="G16013" s="3"/>
      <c r="H16013" s="3"/>
      <c r="I16013" s="2"/>
      <c r="J16013" s="2"/>
      <c r="K16013" s="1"/>
      <c r="L16013" s="1"/>
      <c r="M16013" s="1"/>
    </row>
    <row r="16014" spans="3:13" x14ac:dyDescent="0.2">
      <c r="C16014" s="14"/>
      <c r="D16014" s="14"/>
      <c r="E16014" s="19"/>
      <c r="F16014" s="19"/>
      <c r="G16014" s="3"/>
      <c r="H16014" s="3"/>
      <c r="I16014" s="2"/>
      <c r="J16014" s="2"/>
      <c r="K16014" s="1"/>
      <c r="L16014" s="1"/>
      <c r="M16014" s="1"/>
    </row>
    <row r="16015" spans="3:13" x14ac:dyDescent="0.2">
      <c r="C16015" s="14"/>
      <c r="D16015" s="14"/>
      <c r="E16015" s="19"/>
      <c r="F16015" s="19"/>
      <c r="G16015" s="3"/>
      <c r="H16015" s="3"/>
      <c r="I16015" s="2"/>
      <c r="J16015" s="2"/>
      <c r="K16015" s="1"/>
      <c r="L16015" s="1"/>
      <c r="M16015" s="1"/>
    </row>
    <row r="16016" spans="3:13" x14ac:dyDescent="0.2">
      <c r="C16016" s="14"/>
      <c r="D16016" s="14"/>
      <c r="E16016" s="19"/>
      <c r="F16016" s="19"/>
      <c r="G16016" s="3"/>
      <c r="H16016" s="3"/>
      <c r="I16016" s="2"/>
      <c r="J16016" s="2"/>
      <c r="K16016" s="1"/>
      <c r="L16016" s="1"/>
      <c r="M16016" s="1"/>
    </row>
    <row r="16017" spans="3:13" x14ac:dyDescent="0.2">
      <c r="C16017" s="14"/>
      <c r="D16017" s="14"/>
      <c r="E16017" s="19"/>
      <c r="F16017" s="19"/>
      <c r="G16017" s="3"/>
      <c r="H16017" s="3"/>
      <c r="I16017" s="2"/>
      <c r="J16017" s="2"/>
      <c r="K16017" s="1"/>
      <c r="L16017" s="1"/>
      <c r="M16017" s="1"/>
    </row>
    <row r="16018" spans="3:13" x14ac:dyDescent="0.2">
      <c r="C16018" s="14"/>
      <c r="D16018" s="14"/>
      <c r="E16018" s="19"/>
      <c r="F16018" s="19"/>
      <c r="G16018" s="3"/>
      <c r="H16018" s="3"/>
      <c r="I16018" s="2"/>
      <c r="J16018" s="2"/>
      <c r="K16018" s="1"/>
      <c r="L16018" s="1"/>
      <c r="M16018" s="1"/>
    </row>
    <row r="16019" spans="3:13" x14ac:dyDescent="0.2">
      <c r="C16019" s="14"/>
      <c r="D16019" s="14"/>
      <c r="E16019" s="19"/>
      <c r="F16019" s="19"/>
      <c r="G16019" s="3"/>
      <c r="H16019" s="3"/>
      <c r="I16019" s="2"/>
      <c r="J16019" s="2"/>
      <c r="K16019" s="1"/>
      <c r="L16019" s="1"/>
      <c r="M16019" s="1"/>
    </row>
    <row r="16020" spans="3:13" x14ac:dyDescent="0.2">
      <c r="C16020" s="14"/>
      <c r="D16020" s="14"/>
      <c r="E16020" s="19"/>
      <c r="F16020" s="19"/>
      <c r="G16020" s="3"/>
      <c r="H16020" s="3"/>
      <c r="I16020" s="2"/>
      <c r="J16020" s="2"/>
      <c r="K16020" s="1"/>
      <c r="L16020" s="1"/>
      <c r="M16020" s="1"/>
    </row>
    <row r="16021" spans="3:13" x14ac:dyDescent="0.2">
      <c r="C16021" s="14"/>
      <c r="D16021" s="14"/>
      <c r="E16021" s="19"/>
      <c r="F16021" s="19"/>
      <c r="G16021" s="3"/>
      <c r="H16021" s="3"/>
      <c r="I16021" s="2"/>
      <c r="J16021" s="2"/>
      <c r="K16021" s="1"/>
      <c r="L16021" s="1"/>
      <c r="M16021" s="1"/>
    </row>
    <row r="16022" spans="3:13" x14ac:dyDescent="0.2">
      <c r="C16022" s="14"/>
      <c r="D16022" s="14"/>
      <c r="E16022" s="19"/>
      <c r="F16022" s="19"/>
      <c r="G16022" s="3"/>
      <c r="H16022" s="3"/>
      <c r="I16022" s="2"/>
      <c r="J16022" s="2"/>
      <c r="K16022" s="1"/>
      <c r="L16022" s="1"/>
      <c r="M16022" s="1"/>
    </row>
    <row r="16023" spans="3:13" x14ac:dyDescent="0.2">
      <c r="C16023" s="14"/>
      <c r="D16023" s="14"/>
      <c r="E16023" s="19"/>
      <c r="F16023" s="19"/>
      <c r="G16023" s="3"/>
      <c r="H16023" s="3"/>
      <c r="I16023" s="2"/>
      <c r="J16023" s="2"/>
      <c r="K16023" s="1"/>
      <c r="L16023" s="1"/>
      <c r="M16023" s="1"/>
    </row>
    <row r="16024" spans="3:13" x14ac:dyDescent="0.2">
      <c r="C16024" s="14"/>
      <c r="D16024" s="14"/>
      <c r="E16024" s="19"/>
      <c r="F16024" s="19"/>
      <c r="G16024" s="3"/>
      <c r="H16024" s="3"/>
      <c r="I16024" s="2"/>
      <c r="J16024" s="2"/>
      <c r="K16024" s="1"/>
      <c r="L16024" s="1"/>
      <c r="M16024" s="1"/>
    </row>
    <row r="16025" spans="3:13" x14ac:dyDescent="0.2">
      <c r="C16025" s="14"/>
      <c r="D16025" s="14"/>
      <c r="E16025" s="19"/>
      <c r="F16025" s="19"/>
      <c r="G16025" s="3"/>
      <c r="H16025" s="3"/>
      <c r="I16025" s="2"/>
      <c r="J16025" s="2"/>
      <c r="K16025" s="1"/>
      <c r="L16025" s="1"/>
      <c r="M16025" s="1"/>
    </row>
    <row r="16026" spans="3:13" x14ac:dyDescent="0.2">
      <c r="C16026" s="14"/>
      <c r="D16026" s="14"/>
      <c r="E16026" s="19"/>
      <c r="F16026" s="19"/>
      <c r="G16026" s="3"/>
      <c r="H16026" s="3"/>
      <c r="I16026" s="2"/>
      <c r="J16026" s="2"/>
      <c r="K16026" s="1"/>
      <c r="L16026" s="1"/>
      <c r="M16026" s="1"/>
    </row>
    <row r="16027" spans="3:13" x14ac:dyDescent="0.2">
      <c r="C16027" s="14"/>
      <c r="D16027" s="14"/>
      <c r="E16027" s="19"/>
      <c r="F16027" s="19"/>
      <c r="G16027" s="3"/>
      <c r="H16027" s="3"/>
      <c r="I16027" s="2"/>
      <c r="J16027" s="2"/>
      <c r="K16027" s="1"/>
      <c r="L16027" s="1"/>
      <c r="M16027" s="1"/>
    </row>
    <row r="16028" spans="3:13" x14ac:dyDescent="0.2">
      <c r="C16028" s="14"/>
      <c r="D16028" s="14"/>
      <c r="E16028" s="19"/>
      <c r="F16028" s="19"/>
      <c r="G16028" s="3"/>
      <c r="H16028" s="3"/>
      <c r="I16028" s="2"/>
      <c r="J16028" s="2"/>
      <c r="K16028" s="1"/>
      <c r="L16028" s="1"/>
      <c r="M16028" s="1"/>
    </row>
    <row r="16029" spans="3:13" x14ac:dyDescent="0.2">
      <c r="C16029" s="14"/>
      <c r="D16029" s="14"/>
      <c r="E16029" s="19"/>
      <c r="F16029" s="19"/>
      <c r="G16029" s="3"/>
      <c r="H16029" s="3"/>
      <c r="I16029" s="2"/>
      <c r="J16029" s="2"/>
      <c r="K16029" s="1"/>
      <c r="L16029" s="1"/>
      <c r="M16029" s="1"/>
    </row>
    <row r="16030" spans="3:13" x14ac:dyDescent="0.2">
      <c r="C16030" s="14"/>
      <c r="D16030" s="14"/>
      <c r="E16030" s="19"/>
      <c r="F16030" s="19"/>
      <c r="G16030" s="3"/>
      <c r="H16030" s="3"/>
      <c r="I16030" s="2"/>
      <c r="J16030" s="2"/>
      <c r="K16030" s="1"/>
      <c r="L16030" s="1"/>
      <c r="M16030" s="1"/>
    </row>
    <row r="16031" spans="3:13" x14ac:dyDescent="0.2">
      <c r="C16031" s="14"/>
      <c r="D16031" s="14"/>
      <c r="E16031" s="19"/>
      <c r="F16031" s="19"/>
      <c r="G16031" s="3"/>
      <c r="H16031" s="3"/>
      <c r="I16031" s="2"/>
      <c r="J16031" s="2"/>
      <c r="K16031" s="1"/>
      <c r="L16031" s="1"/>
      <c r="M16031" s="1"/>
    </row>
    <row r="16032" spans="3:13" x14ac:dyDescent="0.2">
      <c r="C16032" s="14"/>
      <c r="D16032" s="14"/>
      <c r="E16032" s="19"/>
      <c r="F16032" s="19"/>
      <c r="G16032" s="3"/>
      <c r="H16032" s="3"/>
      <c r="I16032" s="2"/>
      <c r="J16032" s="2"/>
      <c r="K16032" s="1"/>
      <c r="L16032" s="1"/>
      <c r="M16032" s="1"/>
    </row>
    <row r="16033" spans="3:13" x14ac:dyDescent="0.2">
      <c r="C16033" s="14"/>
      <c r="D16033" s="14"/>
      <c r="E16033" s="19"/>
      <c r="F16033" s="19"/>
      <c r="G16033" s="3"/>
      <c r="H16033" s="3"/>
      <c r="I16033" s="2"/>
      <c r="J16033" s="2"/>
      <c r="K16033" s="1"/>
      <c r="L16033" s="1"/>
      <c r="M16033" s="1"/>
    </row>
    <row r="16034" spans="3:13" x14ac:dyDescent="0.2">
      <c r="C16034" s="14"/>
      <c r="D16034" s="14"/>
      <c r="E16034" s="19"/>
      <c r="F16034" s="19"/>
      <c r="G16034" s="3"/>
      <c r="H16034" s="3"/>
      <c r="I16034" s="2"/>
      <c r="J16034" s="2"/>
      <c r="K16034" s="1"/>
      <c r="L16034" s="1"/>
      <c r="M16034" s="1"/>
    </row>
    <row r="16035" spans="3:13" x14ac:dyDescent="0.2">
      <c r="C16035" s="14"/>
      <c r="D16035" s="14"/>
      <c r="E16035" s="19"/>
      <c r="F16035" s="19"/>
      <c r="G16035" s="3"/>
      <c r="H16035" s="3"/>
      <c r="I16035" s="2"/>
      <c r="J16035" s="2"/>
      <c r="K16035" s="1"/>
      <c r="L16035" s="1"/>
      <c r="M16035" s="1"/>
    </row>
    <row r="16036" spans="3:13" x14ac:dyDescent="0.2">
      <c r="C16036" s="14"/>
      <c r="D16036" s="14"/>
      <c r="E16036" s="19"/>
      <c r="F16036" s="19"/>
      <c r="G16036" s="3"/>
      <c r="H16036" s="3"/>
      <c r="I16036" s="2"/>
      <c r="J16036" s="2"/>
      <c r="K16036" s="1"/>
      <c r="L16036" s="1"/>
      <c r="M16036" s="1"/>
    </row>
    <row r="16037" spans="3:13" x14ac:dyDescent="0.2">
      <c r="C16037" s="14"/>
      <c r="D16037" s="14"/>
      <c r="E16037" s="19"/>
      <c r="F16037" s="19"/>
      <c r="G16037" s="3"/>
      <c r="H16037" s="3"/>
      <c r="I16037" s="2"/>
      <c r="J16037" s="2"/>
      <c r="K16037" s="1"/>
      <c r="L16037" s="1"/>
      <c r="M16037" s="1"/>
    </row>
    <row r="16038" spans="3:13" x14ac:dyDescent="0.2">
      <c r="C16038" s="14"/>
      <c r="D16038" s="14"/>
      <c r="E16038" s="19"/>
      <c r="F16038" s="19"/>
      <c r="G16038" s="3"/>
      <c r="H16038" s="3"/>
      <c r="I16038" s="2"/>
      <c r="J16038" s="2"/>
      <c r="K16038" s="1"/>
      <c r="L16038" s="1"/>
      <c r="M16038" s="1"/>
    </row>
    <row r="16039" spans="3:13" x14ac:dyDescent="0.2">
      <c r="C16039" s="14"/>
      <c r="D16039" s="14"/>
      <c r="E16039" s="19"/>
      <c r="F16039" s="19"/>
      <c r="G16039" s="3"/>
      <c r="H16039" s="3"/>
      <c r="I16039" s="2"/>
      <c r="J16039" s="2"/>
      <c r="K16039" s="1"/>
      <c r="L16039" s="1"/>
      <c r="M16039" s="1"/>
    </row>
    <row r="16040" spans="3:13" x14ac:dyDescent="0.2">
      <c r="C16040" s="14"/>
      <c r="D16040" s="14"/>
      <c r="E16040" s="19"/>
      <c r="F16040" s="19"/>
      <c r="G16040" s="3"/>
      <c r="H16040" s="3"/>
      <c r="I16040" s="2"/>
      <c r="J16040" s="2"/>
      <c r="K16040" s="1"/>
      <c r="L16040" s="1"/>
      <c r="M16040" s="1"/>
    </row>
    <row r="16041" spans="3:13" x14ac:dyDescent="0.2">
      <c r="C16041" s="14"/>
      <c r="D16041" s="14"/>
      <c r="E16041" s="19"/>
      <c r="F16041" s="19"/>
      <c r="G16041" s="3"/>
      <c r="H16041" s="3"/>
      <c r="I16041" s="2"/>
      <c r="J16041" s="2"/>
      <c r="K16041" s="1"/>
      <c r="L16041" s="1"/>
      <c r="M16041" s="1"/>
    </row>
    <row r="16042" spans="3:13" x14ac:dyDescent="0.2">
      <c r="C16042" s="14"/>
      <c r="D16042" s="14"/>
      <c r="E16042" s="19"/>
      <c r="F16042" s="19"/>
      <c r="G16042" s="3"/>
      <c r="H16042" s="3"/>
      <c r="I16042" s="2"/>
      <c r="J16042" s="2"/>
      <c r="K16042" s="1"/>
      <c r="L16042" s="1"/>
      <c r="M16042" s="1"/>
    </row>
    <row r="16043" spans="3:13" x14ac:dyDescent="0.2">
      <c r="C16043" s="14"/>
      <c r="D16043" s="14"/>
      <c r="E16043" s="19"/>
      <c r="F16043" s="19"/>
      <c r="G16043" s="3"/>
      <c r="H16043" s="3"/>
      <c r="I16043" s="2"/>
      <c r="J16043" s="2"/>
      <c r="K16043" s="1"/>
      <c r="L16043" s="1"/>
      <c r="M16043" s="1"/>
    </row>
    <row r="16044" spans="3:13" x14ac:dyDescent="0.2">
      <c r="C16044" s="14"/>
      <c r="D16044" s="14"/>
      <c r="E16044" s="19"/>
      <c r="F16044" s="19"/>
      <c r="G16044" s="3"/>
      <c r="H16044" s="3"/>
      <c r="I16044" s="2"/>
      <c r="J16044" s="2"/>
      <c r="K16044" s="1"/>
      <c r="L16044" s="1"/>
      <c r="M16044" s="1"/>
    </row>
    <row r="16045" spans="3:13" x14ac:dyDescent="0.2">
      <c r="C16045" s="14"/>
      <c r="D16045" s="14"/>
      <c r="E16045" s="19"/>
      <c r="F16045" s="19"/>
      <c r="G16045" s="3"/>
      <c r="H16045" s="3"/>
      <c r="I16045" s="2"/>
      <c r="J16045" s="2"/>
      <c r="K16045" s="1"/>
      <c r="L16045" s="1"/>
      <c r="M16045" s="1"/>
    </row>
    <row r="16046" spans="3:13" x14ac:dyDescent="0.2">
      <c r="C16046" s="14"/>
      <c r="D16046" s="14"/>
      <c r="E16046" s="19"/>
      <c r="F16046" s="19"/>
      <c r="G16046" s="3"/>
      <c r="H16046" s="3"/>
      <c r="I16046" s="2"/>
      <c r="J16046" s="2"/>
      <c r="K16046" s="1"/>
      <c r="L16046" s="1"/>
      <c r="M16046" s="1"/>
    </row>
    <row r="16047" spans="3:13" x14ac:dyDescent="0.2">
      <c r="C16047" s="14"/>
      <c r="D16047" s="14"/>
      <c r="E16047" s="19"/>
      <c r="F16047" s="19"/>
      <c r="G16047" s="3"/>
      <c r="H16047" s="3"/>
      <c r="I16047" s="2"/>
      <c r="J16047" s="2"/>
      <c r="K16047" s="1"/>
      <c r="L16047" s="1"/>
      <c r="M16047" s="1"/>
    </row>
    <row r="16048" spans="3:13" x14ac:dyDescent="0.2">
      <c r="C16048" s="14"/>
      <c r="D16048" s="14"/>
      <c r="E16048" s="19"/>
      <c r="F16048" s="19"/>
      <c r="G16048" s="3"/>
      <c r="H16048" s="3"/>
      <c r="I16048" s="2"/>
      <c r="J16048" s="2"/>
      <c r="K16048" s="1"/>
      <c r="L16048" s="1"/>
      <c r="M16048" s="1"/>
    </row>
    <row r="16049" spans="3:13" x14ac:dyDescent="0.2">
      <c r="C16049" s="14"/>
      <c r="D16049" s="14"/>
      <c r="E16049" s="19"/>
      <c r="F16049" s="19"/>
      <c r="G16049" s="3"/>
      <c r="H16049" s="3"/>
      <c r="I16049" s="2"/>
      <c r="J16049" s="2"/>
      <c r="K16049" s="1"/>
      <c r="L16049" s="1"/>
      <c r="M16049" s="1"/>
    </row>
    <row r="16050" spans="3:13" x14ac:dyDescent="0.2">
      <c r="C16050" s="14"/>
      <c r="D16050" s="14"/>
      <c r="E16050" s="19"/>
      <c r="F16050" s="19"/>
      <c r="G16050" s="3"/>
      <c r="H16050" s="3"/>
      <c r="I16050" s="2"/>
      <c r="J16050" s="2"/>
      <c r="K16050" s="1"/>
      <c r="L16050" s="1"/>
      <c r="M16050" s="1"/>
    </row>
    <row r="16051" spans="3:13" x14ac:dyDescent="0.2">
      <c r="C16051" s="14"/>
      <c r="D16051" s="14"/>
      <c r="E16051" s="19"/>
      <c r="F16051" s="19"/>
      <c r="G16051" s="3"/>
      <c r="H16051" s="3"/>
      <c r="I16051" s="2"/>
      <c r="J16051" s="2"/>
      <c r="K16051" s="1"/>
      <c r="L16051" s="1"/>
      <c r="M16051" s="1"/>
    </row>
    <row r="16052" spans="3:13" x14ac:dyDescent="0.2">
      <c r="C16052" s="14"/>
      <c r="D16052" s="14"/>
      <c r="E16052" s="19"/>
      <c r="F16052" s="19"/>
      <c r="G16052" s="3"/>
      <c r="H16052" s="3"/>
      <c r="I16052" s="2"/>
      <c r="J16052" s="2"/>
      <c r="K16052" s="1"/>
      <c r="L16052" s="1"/>
      <c r="M16052" s="1"/>
    </row>
    <row r="16053" spans="3:13" x14ac:dyDescent="0.2">
      <c r="C16053" s="14"/>
      <c r="D16053" s="14"/>
      <c r="E16053" s="19"/>
      <c r="F16053" s="19"/>
      <c r="G16053" s="3"/>
      <c r="H16053" s="3"/>
      <c r="I16053" s="2"/>
      <c r="J16053" s="2"/>
      <c r="K16053" s="1"/>
      <c r="L16053" s="1"/>
      <c r="M16053" s="1"/>
    </row>
    <row r="16054" spans="3:13" x14ac:dyDescent="0.2">
      <c r="C16054" s="14"/>
      <c r="D16054" s="14"/>
      <c r="E16054" s="19"/>
      <c r="F16054" s="19"/>
      <c r="G16054" s="3"/>
      <c r="H16054" s="3"/>
      <c r="I16054" s="2"/>
      <c r="J16054" s="2"/>
      <c r="K16054" s="1"/>
      <c r="L16054" s="1"/>
      <c r="M16054" s="1"/>
    </row>
    <row r="16055" spans="3:13" x14ac:dyDescent="0.2">
      <c r="C16055" s="14"/>
      <c r="D16055" s="14"/>
      <c r="E16055" s="19"/>
      <c r="F16055" s="19"/>
      <c r="G16055" s="3"/>
      <c r="H16055" s="3"/>
      <c r="I16055" s="2"/>
      <c r="J16055" s="2"/>
      <c r="K16055" s="1"/>
      <c r="L16055" s="1"/>
      <c r="M16055" s="1"/>
    </row>
    <row r="16056" spans="3:13" x14ac:dyDescent="0.2">
      <c r="C16056" s="14"/>
      <c r="D16056" s="14"/>
      <c r="E16056" s="19"/>
      <c r="F16056" s="19"/>
      <c r="G16056" s="3"/>
      <c r="H16056" s="3"/>
      <c r="I16056" s="2"/>
      <c r="J16056" s="2"/>
      <c r="K16056" s="1"/>
      <c r="L16056" s="1"/>
      <c r="M16056" s="1"/>
    </row>
    <row r="16057" spans="3:13" x14ac:dyDescent="0.2">
      <c r="C16057" s="14"/>
      <c r="D16057" s="14"/>
      <c r="E16057" s="19"/>
      <c r="F16057" s="19"/>
      <c r="G16057" s="3"/>
      <c r="H16057" s="3"/>
      <c r="I16057" s="2"/>
      <c r="J16057" s="2"/>
      <c r="K16057" s="1"/>
      <c r="L16057" s="1"/>
      <c r="M16057" s="1"/>
    </row>
    <row r="16058" spans="3:13" x14ac:dyDescent="0.2">
      <c r="C16058" s="14"/>
      <c r="D16058" s="14"/>
      <c r="E16058" s="19"/>
      <c r="F16058" s="19"/>
      <c r="G16058" s="3"/>
      <c r="H16058" s="3"/>
      <c r="I16058" s="2"/>
      <c r="J16058" s="2"/>
      <c r="K16058" s="1"/>
      <c r="L16058" s="1"/>
      <c r="M16058" s="1"/>
    </row>
    <row r="16059" spans="3:13" x14ac:dyDescent="0.2">
      <c r="C16059" s="14"/>
      <c r="D16059" s="14"/>
      <c r="E16059" s="19"/>
      <c r="F16059" s="19"/>
      <c r="G16059" s="3"/>
      <c r="H16059" s="3"/>
      <c r="I16059" s="2"/>
      <c r="J16059" s="2"/>
      <c r="K16059" s="1"/>
      <c r="L16059" s="1"/>
      <c r="M16059" s="1"/>
    </row>
    <row r="16060" spans="3:13" x14ac:dyDescent="0.2">
      <c r="C16060" s="14"/>
      <c r="D16060" s="14"/>
      <c r="E16060" s="19"/>
      <c r="F16060" s="19"/>
      <c r="G16060" s="3"/>
      <c r="H16060" s="3"/>
      <c r="I16060" s="2"/>
      <c r="J16060" s="2"/>
      <c r="K16060" s="1"/>
      <c r="L16060" s="1"/>
      <c r="M16060" s="1"/>
    </row>
    <row r="16061" spans="3:13" x14ac:dyDescent="0.2">
      <c r="C16061" s="14"/>
      <c r="D16061" s="14"/>
      <c r="E16061" s="19"/>
      <c r="F16061" s="19"/>
      <c r="G16061" s="3"/>
      <c r="H16061" s="3"/>
      <c r="I16061" s="2"/>
      <c r="J16061" s="2"/>
      <c r="K16061" s="1"/>
      <c r="L16061" s="1"/>
      <c r="M16061" s="1"/>
    </row>
    <row r="16062" spans="3:13" x14ac:dyDescent="0.2">
      <c r="C16062" s="14"/>
      <c r="D16062" s="14"/>
      <c r="E16062" s="19"/>
      <c r="F16062" s="19"/>
      <c r="G16062" s="3"/>
      <c r="H16062" s="3"/>
      <c r="I16062" s="2"/>
      <c r="J16062" s="2"/>
      <c r="K16062" s="1"/>
      <c r="L16062" s="1"/>
      <c r="M16062" s="1"/>
    </row>
    <row r="16063" spans="3:13" x14ac:dyDescent="0.2">
      <c r="C16063" s="14"/>
      <c r="D16063" s="14"/>
      <c r="E16063" s="19"/>
      <c r="F16063" s="19"/>
      <c r="G16063" s="3"/>
      <c r="H16063" s="3"/>
      <c r="I16063" s="2"/>
      <c r="J16063" s="2"/>
      <c r="K16063" s="1"/>
      <c r="L16063" s="1"/>
      <c r="M16063" s="1"/>
    </row>
    <row r="16064" spans="3:13" x14ac:dyDescent="0.2">
      <c r="C16064" s="14"/>
      <c r="D16064" s="14"/>
      <c r="E16064" s="19"/>
      <c r="F16064" s="19"/>
      <c r="G16064" s="3"/>
      <c r="H16064" s="3"/>
      <c r="I16064" s="2"/>
      <c r="J16064" s="2"/>
      <c r="K16064" s="1"/>
      <c r="L16064" s="1"/>
      <c r="M16064" s="1"/>
    </row>
    <row r="16065" spans="3:13" x14ac:dyDescent="0.2">
      <c r="C16065" s="14"/>
      <c r="D16065" s="14"/>
      <c r="E16065" s="19"/>
      <c r="F16065" s="19"/>
      <c r="G16065" s="3"/>
      <c r="H16065" s="3"/>
      <c r="I16065" s="2"/>
      <c r="J16065" s="2"/>
      <c r="K16065" s="1"/>
      <c r="L16065" s="1"/>
      <c r="M16065" s="1"/>
    </row>
    <row r="16066" spans="3:13" x14ac:dyDescent="0.2">
      <c r="C16066" s="14"/>
      <c r="D16066" s="14"/>
      <c r="E16066" s="19"/>
      <c r="F16066" s="19"/>
      <c r="G16066" s="3"/>
      <c r="H16066" s="3"/>
      <c r="I16066" s="2"/>
      <c r="J16066" s="2"/>
      <c r="K16066" s="1"/>
      <c r="L16066" s="1"/>
      <c r="M16066" s="1"/>
    </row>
    <row r="16067" spans="3:13" x14ac:dyDescent="0.2">
      <c r="C16067" s="14"/>
      <c r="D16067" s="14"/>
      <c r="E16067" s="19"/>
      <c r="F16067" s="19"/>
      <c r="G16067" s="3"/>
      <c r="H16067" s="3"/>
      <c r="I16067" s="2"/>
      <c r="J16067" s="2"/>
      <c r="K16067" s="1"/>
      <c r="L16067" s="1"/>
      <c r="M16067" s="1"/>
    </row>
    <row r="16068" spans="3:13" x14ac:dyDescent="0.2">
      <c r="C16068" s="14"/>
      <c r="D16068" s="14"/>
      <c r="E16068" s="19"/>
      <c r="F16068" s="19"/>
      <c r="G16068" s="3"/>
      <c r="H16068" s="3"/>
      <c r="I16068" s="2"/>
      <c r="J16068" s="2"/>
      <c r="K16068" s="1"/>
      <c r="L16068" s="1"/>
      <c r="M16068" s="1"/>
    </row>
    <row r="16069" spans="3:13" x14ac:dyDescent="0.2">
      <c r="C16069" s="14"/>
      <c r="D16069" s="14"/>
      <c r="E16069" s="19"/>
      <c r="F16069" s="19"/>
      <c r="G16069" s="3"/>
      <c r="H16069" s="3"/>
      <c r="I16069" s="2"/>
      <c r="J16069" s="2"/>
      <c r="K16069" s="1"/>
      <c r="L16069" s="1"/>
      <c r="M16069" s="1"/>
    </row>
    <row r="16070" spans="3:13" x14ac:dyDescent="0.2">
      <c r="C16070" s="14"/>
      <c r="D16070" s="14"/>
      <c r="E16070" s="19"/>
      <c r="F16070" s="19"/>
      <c r="G16070" s="3"/>
      <c r="H16070" s="3"/>
      <c r="I16070" s="2"/>
      <c r="J16070" s="2"/>
      <c r="K16070" s="1"/>
      <c r="L16070" s="1"/>
      <c r="M16070" s="1"/>
    </row>
    <row r="16071" spans="3:13" x14ac:dyDescent="0.2">
      <c r="C16071" s="14"/>
      <c r="D16071" s="14"/>
      <c r="E16071" s="19"/>
      <c r="F16071" s="19"/>
      <c r="G16071" s="3"/>
      <c r="H16071" s="3"/>
      <c r="I16071" s="2"/>
      <c r="J16071" s="2"/>
      <c r="K16071" s="1"/>
      <c r="L16071" s="1"/>
      <c r="M16071" s="1"/>
    </row>
    <row r="16072" spans="3:13" x14ac:dyDescent="0.2">
      <c r="C16072" s="14"/>
      <c r="D16072" s="14"/>
      <c r="E16072" s="19"/>
      <c r="F16072" s="19"/>
      <c r="G16072" s="3"/>
      <c r="H16072" s="3"/>
      <c r="I16072" s="2"/>
      <c r="J16072" s="2"/>
      <c r="K16072" s="1"/>
      <c r="L16072" s="1"/>
      <c r="M16072" s="1"/>
    </row>
    <row r="16073" spans="3:13" x14ac:dyDescent="0.2">
      <c r="C16073" s="14"/>
      <c r="D16073" s="14"/>
      <c r="E16073" s="19"/>
      <c r="F16073" s="19"/>
      <c r="G16073" s="3"/>
      <c r="H16073" s="3"/>
      <c r="I16073" s="2"/>
      <c r="J16073" s="2"/>
      <c r="K16073" s="1"/>
      <c r="L16073" s="1"/>
      <c r="M16073" s="1"/>
    </row>
    <row r="16074" spans="3:13" x14ac:dyDescent="0.2">
      <c r="C16074" s="14"/>
      <c r="D16074" s="14"/>
      <c r="E16074" s="19"/>
      <c r="F16074" s="19"/>
      <c r="G16074" s="3"/>
      <c r="H16074" s="3"/>
      <c r="I16074" s="2"/>
      <c r="J16074" s="2"/>
      <c r="K16074" s="1"/>
      <c r="L16074" s="1"/>
      <c r="M16074" s="1"/>
    </row>
    <row r="16075" spans="3:13" x14ac:dyDescent="0.2">
      <c r="C16075" s="14"/>
      <c r="D16075" s="14"/>
      <c r="E16075" s="19"/>
      <c r="F16075" s="19"/>
      <c r="G16075" s="3"/>
      <c r="H16075" s="3"/>
      <c r="I16075" s="2"/>
      <c r="J16075" s="2"/>
      <c r="K16075" s="1"/>
      <c r="L16075" s="1"/>
      <c r="M16075" s="1"/>
    </row>
    <row r="16076" spans="3:13" x14ac:dyDescent="0.2">
      <c r="C16076" s="14"/>
      <c r="D16076" s="14"/>
      <c r="E16076" s="19"/>
      <c r="F16076" s="19"/>
      <c r="G16076" s="3"/>
      <c r="H16076" s="3"/>
      <c r="I16076" s="2"/>
      <c r="J16076" s="2"/>
      <c r="K16076" s="1"/>
      <c r="L16076" s="1"/>
      <c r="M16076" s="1"/>
    </row>
    <row r="16077" spans="3:13" x14ac:dyDescent="0.2">
      <c r="C16077" s="14"/>
      <c r="D16077" s="14"/>
      <c r="E16077" s="19"/>
      <c r="F16077" s="19"/>
      <c r="G16077" s="3"/>
      <c r="H16077" s="3"/>
      <c r="I16077" s="2"/>
      <c r="J16077" s="2"/>
      <c r="K16077" s="1"/>
      <c r="L16077" s="1"/>
      <c r="M16077" s="1"/>
    </row>
    <row r="16078" spans="3:13" x14ac:dyDescent="0.2">
      <c r="C16078" s="14"/>
      <c r="D16078" s="14"/>
      <c r="E16078" s="19"/>
      <c r="F16078" s="19"/>
      <c r="G16078" s="3"/>
      <c r="H16078" s="3"/>
      <c r="I16078" s="2"/>
      <c r="J16078" s="2"/>
      <c r="K16078" s="1"/>
      <c r="L16078" s="1"/>
      <c r="M16078" s="1"/>
    </row>
    <row r="16079" spans="3:13" x14ac:dyDescent="0.2">
      <c r="C16079" s="14"/>
      <c r="D16079" s="14"/>
      <c r="E16079" s="19"/>
      <c r="F16079" s="19"/>
      <c r="G16079" s="3"/>
      <c r="H16079" s="3"/>
      <c r="I16079" s="2"/>
      <c r="J16079" s="2"/>
      <c r="K16079" s="1"/>
      <c r="L16079" s="1"/>
      <c r="M16079" s="1"/>
    </row>
    <row r="16080" spans="3:13" x14ac:dyDescent="0.2">
      <c r="C16080" s="14"/>
      <c r="D16080" s="14"/>
      <c r="E16080" s="19"/>
      <c r="F16080" s="19"/>
      <c r="G16080" s="3"/>
      <c r="H16080" s="3"/>
      <c r="I16080" s="2"/>
      <c r="J16080" s="2"/>
      <c r="K16080" s="1"/>
      <c r="L16080" s="1"/>
      <c r="M16080" s="1"/>
    </row>
    <row r="16081" spans="3:13" x14ac:dyDescent="0.2">
      <c r="C16081" s="14"/>
      <c r="D16081" s="14"/>
      <c r="E16081" s="19"/>
      <c r="F16081" s="19"/>
      <c r="G16081" s="3"/>
      <c r="H16081" s="3"/>
      <c r="I16081" s="2"/>
      <c r="J16081" s="2"/>
      <c r="K16081" s="1"/>
      <c r="L16081" s="1"/>
      <c r="M16081" s="1"/>
    </row>
    <row r="16082" spans="3:13" x14ac:dyDescent="0.2">
      <c r="C16082" s="14"/>
      <c r="D16082" s="14"/>
      <c r="E16082" s="19"/>
      <c r="F16082" s="19"/>
      <c r="G16082" s="3"/>
      <c r="H16082" s="3"/>
      <c r="I16082" s="2"/>
      <c r="J16082" s="2"/>
      <c r="K16082" s="1"/>
      <c r="L16082" s="1"/>
      <c r="M16082" s="1"/>
    </row>
    <row r="16083" spans="3:13" x14ac:dyDescent="0.2">
      <c r="C16083" s="14"/>
      <c r="D16083" s="14"/>
      <c r="E16083" s="19"/>
      <c r="F16083" s="19"/>
      <c r="G16083" s="3"/>
      <c r="H16083" s="3"/>
      <c r="I16083" s="2"/>
      <c r="J16083" s="2"/>
      <c r="K16083" s="1"/>
      <c r="L16083" s="1"/>
      <c r="M16083" s="1"/>
    </row>
    <row r="16084" spans="3:13" x14ac:dyDescent="0.2">
      <c r="C16084" s="14"/>
      <c r="D16084" s="14"/>
      <c r="E16084" s="19"/>
      <c r="F16084" s="19"/>
      <c r="G16084" s="3"/>
      <c r="H16084" s="3"/>
      <c r="I16084" s="2"/>
      <c r="J16084" s="2"/>
      <c r="K16084" s="1"/>
      <c r="L16084" s="1"/>
      <c r="M16084" s="1"/>
    </row>
    <row r="16085" spans="3:13" x14ac:dyDescent="0.2">
      <c r="C16085" s="14"/>
      <c r="D16085" s="14"/>
      <c r="E16085" s="19"/>
      <c r="F16085" s="19"/>
      <c r="G16085" s="3"/>
      <c r="H16085" s="3"/>
      <c r="I16085" s="2"/>
      <c r="J16085" s="2"/>
      <c r="K16085" s="1"/>
      <c r="L16085" s="1"/>
      <c r="M16085" s="1"/>
    </row>
    <row r="16086" spans="3:13" x14ac:dyDescent="0.2">
      <c r="C16086" s="14"/>
      <c r="D16086" s="14"/>
      <c r="E16086" s="19"/>
      <c r="F16086" s="19"/>
      <c r="G16086" s="3"/>
      <c r="H16086" s="3"/>
      <c r="I16086" s="2"/>
      <c r="J16086" s="2"/>
      <c r="K16086" s="1"/>
      <c r="L16086" s="1"/>
      <c r="M16086" s="1"/>
    </row>
    <row r="16087" spans="3:13" x14ac:dyDescent="0.2">
      <c r="C16087" s="14"/>
      <c r="D16087" s="14"/>
      <c r="E16087" s="19"/>
      <c r="F16087" s="19"/>
      <c r="G16087" s="3"/>
      <c r="H16087" s="3"/>
      <c r="I16087" s="2"/>
      <c r="J16087" s="2"/>
      <c r="K16087" s="1"/>
      <c r="L16087" s="1"/>
      <c r="M16087" s="1"/>
    </row>
    <row r="16088" spans="3:13" x14ac:dyDescent="0.2">
      <c r="C16088" s="14"/>
      <c r="D16088" s="14"/>
      <c r="E16088" s="19"/>
      <c r="F16088" s="19"/>
      <c r="G16088" s="3"/>
      <c r="H16088" s="3"/>
      <c r="I16088" s="2"/>
      <c r="J16088" s="2"/>
      <c r="K16088" s="1"/>
      <c r="L16088" s="1"/>
      <c r="M16088" s="1"/>
    </row>
    <row r="16089" spans="3:13" x14ac:dyDescent="0.2">
      <c r="C16089" s="14"/>
      <c r="D16089" s="14"/>
      <c r="E16089" s="19"/>
      <c r="F16089" s="19"/>
      <c r="G16089" s="3"/>
      <c r="H16089" s="3"/>
      <c r="I16089" s="2"/>
      <c r="J16089" s="2"/>
      <c r="K16089" s="1"/>
      <c r="L16089" s="1"/>
      <c r="M16089" s="1"/>
    </row>
    <row r="16090" spans="3:13" x14ac:dyDescent="0.2">
      <c r="C16090" s="14"/>
      <c r="D16090" s="14"/>
      <c r="E16090" s="19"/>
      <c r="F16090" s="19"/>
      <c r="G16090" s="3"/>
      <c r="H16090" s="3"/>
      <c r="I16090" s="2"/>
      <c r="J16090" s="2"/>
      <c r="K16090" s="1"/>
      <c r="L16090" s="1"/>
      <c r="M16090" s="1"/>
    </row>
    <row r="16091" spans="3:13" x14ac:dyDescent="0.2">
      <c r="C16091" s="14"/>
      <c r="D16091" s="14"/>
      <c r="E16091" s="19"/>
      <c r="F16091" s="19"/>
      <c r="G16091" s="3"/>
      <c r="H16091" s="3"/>
      <c r="I16091" s="2"/>
      <c r="J16091" s="2"/>
      <c r="K16091" s="1"/>
      <c r="L16091" s="1"/>
      <c r="M16091" s="1"/>
    </row>
    <row r="16092" spans="3:13" x14ac:dyDescent="0.2">
      <c r="C16092" s="14"/>
      <c r="D16092" s="14"/>
      <c r="E16092" s="19"/>
      <c r="F16092" s="19"/>
      <c r="G16092" s="3"/>
      <c r="H16092" s="3"/>
      <c r="I16092" s="2"/>
      <c r="J16092" s="2"/>
      <c r="K16092" s="1"/>
      <c r="L16092" s="1"/>
      <c r="M16092" s="1"/>
    </row>
    <row r="16093" spans="3:13" x14ac:dyDescent="0.2">
      <c r="C16093" s="14"/>
      <c r="D16093" s="14"/>
      <c r="E16093" s="19"/>
      <c r="F16093" s="19"/>
      <c r="G16093" s="3"/>
      <c r="H16093" s="3"/>
      <c r="I16093" s="2"/>
      <c r="J16093" s="2"/>
      <c r="K16093" s="1"/>
      <c r="L16093" s="1"/>
      <c r="M16093" s="1"/>
    </row>
    <row r="16094" spans="3:13" x14ac:dyDescent="0.2">
      <c r="C16094" s="14"/>
      <c r="D16094" s="14"/>
      <c r="E16094" s="19"/>
      <c r="F16094" s="19"/>
      <c r="G16094" s="3"/>
      <c r="H16094" s="3"/>
      <c r="I16094" s="2"/>
      <c r="J16094" s="2"/>
      <c r="K16094" s="1"/>
      <c r="L16094" s="1"/>
      <c r="M16094" s="1"/>
    </row>
    <row r="16095" spans="3:13" x14ac:dyDescent="0.2">
      <c r="C16095" s="14"/>
      <c r="D16095" s="14"/>
      <c r="E16095" s="19"/>
      <c r="F16095" s="19"/>
      <c r="G16095" s="3"/>
      <c r="H16095" s="3"/>
      <c r="I16095" s="2"/>
      <c r="J16095" s="2"/>
      <c r="K16095" s="1"/>
      <c r="L16095" s="1"/>
      <c r="M16095" s="1"/>
    </row>
    <row r="16096" spans="3:13" x14ac:dyDescent="0.2">
      <c r="C16096" s="14"/>
      <c r="D16096" s="14"/>
      <c r="E16096" s="19"/>
      <c r="F16096" s="19"/>
      <c r="G16096" s="3"/>
      <c r="H16096" s="3"/>
      <c r="I16096" s="2"/>
      <c r="J16096" s="2"/>
      <c r="K16096" s="1"/>
      <c r="L16096" s="1"/>
      <c r="M16096" s="1"/>
    </row>
    <row r="16097" spans="3:13" x14ac:dyDescent="0.2">
      <c r="C16097" s="14"/>
      <c r="D16097" s="14"/>
      <c r="E16097" s="19"/>
      <c r="F16097" s="19"/>
      <c r="G16097" s="3"/>
      <c r="H16097" s="3"/>
      <c r="I16097" s="2"/>
      <c r="J16097" s="2"/>
      <c r="K16097" s="1"/>
      <c r="L16097" s="1"/>
      <c r="M16097" s="1"/>
    </row>
    <row r="16098" spans="3:13" x14ac:dyDescent="0.2">
      <c r="C16098" s="14"/>
      <c r="D16098" s="14"/>
      <c r="E16098" s="19"/>
      <c r="F16098" s="19"/>
      <c r="G16098" s="3"/>
      <c r="H16098" s="3"/>
      <c r="I16098" s="2"/>
      <c r="J16098" s="2"/>
      <c r="K16098" s="1"/>
      <c r="L16098" s="1"/>
      <c r="M16098" s="1"/>
    </row>
    <row r="16099" spans="3:13" x14ac:dyDescent="0.2">
      <c r="C16099" s="14"/>
      <c r="D16099" s="14"/>
      <c r="E16099" s="19"/>
      <c r="F16099" s="19"/>
      <c r="G16099" s="3"/>
      <c r="H16099" s="3"/>
      <c r="I16099" s="2"/>
      <c r="J16099" s="2"/>
      <c r="K16099" s="1"/>
      <c r="L16099" s="1"/>
      <c r="M16099" s="1"/>
    </row>
    <row r="16100" spans="3:13" x14ac:dyDescent="0.2">
      <c r="C16100" s="14"/>
      <c r="D16100" s="14"/>
      <c r="E16100" s="19"/>
      <c r="F16100" s="19"/>
      <c r="G16100" s="3"/>
      <c r="H16100" s="3"/>
      <c r="I16100" s="2"/>
      <c r="J16100" s="2"/>
      <c r="K16100" s="1"/>
      <c r="L16100" s="1"/>
      <c r="M16100" s="1"/>
    </row>
    <row r="16101" spans="3:13" x14ac:dyDescent="0.2">
      <c r="C16101" s="14"/>
      <c r="D16101" s="14"/>
      <c r="E16101" s="19"/>
      <c r="F16101" s="19"/>
      <c r="G16101" s="3"/>
      <c r="H16101" s="3"/>
      <c r="I16101" s="2"/>
      <c r="J16101" s="2"/>
      <c r="K16101" s="1"/>
      <c r="L16101" s="1"/>
      <c r="M16101" s="1"/>
    </row>
    <row r="16102" spans="3:13" x14ac:dyDescent="0.2">
      <c r="C16102" s="14"/>
      <c r="D16102" s="14"/>
      <c r="E16102" s="19"/>
      <c r="F16102" s="19"/>
      <c r="G16102" s="3"/>
      <c r="H16102" s="3"/>
      <c r="I16102" s="2"/>
      <c r="J16102" s="2"/>
      <c r="K16102" s="1"/>
      <c r="L16102" s="1"/>
      <c r="M16102" s="1"/>
    </row>
    <row r="16103" spans="3:13" x14ac:dyDescent="0.2">
      <c r="C16103" s="14"/>
      <c r="D16103" s="14"/>
      <c r="E16103" s="19"/>
      <c r="F16103" s="19"/>
      <c r="G16103" s="3"/>
      <c r="H16103" s="3"/>
      <c r="I16103" s="2"/>
      <c r="J16103" s="2"/>
      <c r="K16103" s="1"/>
      <c r="L16103" s="1"/>
      <c r="M16103" s="1"/>
    </row>
    <row r="16104" spans="3:13" x14ac:dyDescent="0.2">
      <c r="C16104" s="14"/>
      <c r="D16104" s="14"/>
      <c r="E16104" s="19"/>
      <c r="F16104" s="19"/>
      <c r="G16104" s="3"/>
      <c r="H16104" s="3"/>
      <c r="I16104" s="2"/>
      <c r="J16104" s="2"/>
      <c r="K16104" s="1"/>
      <c r="L16104" s="1"/>
      <c r="M16104" s="1"/>
    </row>
    <row r="16105" spans="3:13" x14ac:dyDescent="0.2">
      <c r="C16105" s="14"/>
      <c r="D16105" s="14"/>
      <c r="E16105" s="19"/>
      <c r="F16105" s="19"/>
      <c r="G16105" s="3"/>
      <c r="H16105" s="3"/>
      <c r="I16105" s="2"/>
      <c r="J16105" s="2"/>
      <c r="K16105" s="1"/>
      <c r="L16105" s="1"/>
      <c r="M16105" s="1"/>
    </row>
    <row r="16106" spans="3:13" x14ac:dyDescent="0.2">
      <c r="C16106" s="14"/>
      <c r="D16106" s="14"/>
      <c r="E16106" s="19"/>
      <c r="F16106" s="19"/>
      <c r="G16106" s="3"/>
      <c r="H16106" s="3"/>
      <c r="I16106" s="2"/>
      <c r="J16106" s="2"/>
      <c r="K16106" s="1"/>
      <c r="L16106" s="1"/>
      <c r="M16106" s="1"/>
    </row>
    <row r="16107" spans="3:13" x14ac:dyDescent="0.2">
      <c r="C16107" s="14"/>
      <c r="D16107" s="14"/>
      <c r="E16107" s="19"/>
      <c r="F16107" s="19"/>
      <c r="G16107" s="3"/>
      <c r="H16107" s="3"/>
      <c r="I16107" s="2"/>
      <c r="J16107" s="2"/>
      <c r="K16107" s="1"/>
      <c r="L16107" s="1"/>
      <c r="M16107" s="1"/>
    </row>
    <row r="16108" spans="3:13" x14ac:dyDescent="0.2">
      <c r="C16108" s="14"/>
      <c r="D16108" s="14"/>
      <c r="E16108" s="19"/>
      <c r="F16108" s="19"/>
      <c r="G16108" s="3"/>
      <c r="H16108" s="3"/>
      <c r="I16108" s="2"/>
      <c r="J16108" s="2"/>
      <c r="K16108" s="1"/>
      <c r="L16108" s="1"/>
      <c r="M16108" s="1"/>
    </row>
    <row r="16109" spans="3:13" x14ac:dyDescent="0.2">
      <c r="C16109" s="14"/>
      <c r="D16109" s="14"/>
      <c r="E16109" s="19"/>
      <c r="F16109" s="19"/>
      <c r="G16109" s="3"/>
      <c r="H16109" s="3"/>
      <c r="I16109" s="2"/>
      <c r="J16109" s="2"/>
      <c r="K16109" s="1"/>
      <c r="L16109" s="1"/>
      <c r="M16109" s="1"/>
    </row>
    <row r="16110" spans="3:13" x14ac:dyDescent="0.2">
      <c r="C16110" s="14"/>
      <c r="D16110" s="14"/>
      <c r="E16110" s="19"/>
      <c r="F16110" s="19"/>
      <c r="G16110" s="3"/>
      <c r="H16110" s="3"/>
      <c r="I16110" s="2"/>
      <c r="J16110" s="2"/>
      <c r="K16110" s="1"/>
      <c r="L16110" s="1"/>
      <c r="M16110" s="1"/>
    </row>
    <row r="16111" spans="3:13" x14ac:dyDescent="0.2">
      <c r="C16111" s="14"/>
      <c r="D16111" s="14"/>
      <c r="E16111" s="19"/>
      <c r="F16111" s="19"/>
      <c r="G16111" s="3"/>
      <c r="H16111" s="3"/>
      <c r="I16111" s="2"/>
      <c r="J16111" s="2"/>
      <c r="K16111" s="1"/>
      <c r="L16111" s="1"/>
      <c r="M16111" s="1"/>
    </row>
    <row r="16112" spans="3:13" x14ac:dyDescent="0.2">
      <c r="C16112" s="14"/>
      <c r="D16112" s="14"/>
      <c r="E16112" s="19"/>
      <c r="F16112" s="19"/>
      <c r="G16112" s="3"/>
      <c r="H16112" s="3"/>
      <c r="I16112" s="2"/>
      <c r="J16112" s="2"/>
      <c r="K16112" s="1"/>
      <c r="L16112" s="1"/>
      <c r="M16112" s="1"/>
    </row>
    <row r="16113" spans="3:13" x14ac:dyDescent="0.2">
      <c r="C16113" s="14"/>
      <c r="D16113" s="14"/>
      <c r="E16113" s="19"/>
      <c r="F16113" s="19"/>
      <c r="G16113" s="3"/>
      <c r="H16113" s="3"/>
      <c r="I16113" s="2"/>
      <c r="J16113" s="2"/>
      <c r="K16113" s="1"/>
      <c r="L16113" s="1"/>
      <c r="M16113" s="1"/>
    </row>
    <row r="16114" spans="3:13" x14ac:dyDescent="0.2">
      <c r="C16114" s="14"/>
      <c r="D16114" s="14"/>
      <c r="E16114" s="19"/>
      <c r="F16114" s="19"/>
      <c r="G16114" s="3"/>
      <c r="H16114" s="3"/>
      <c r="I16114" s="2"/>
      <c r="J16114" s="2"/>
      <c r="K16114" s="1"/>
      <c r="L16114" s="1"/>
      <c r="M16114" s="1"/>
    </row>
    <row r="16115" spans="3:13" x14ac:dyDescent="0.2">
      <c r="C16115" s="14"/>
      <c r="D16115" s="14"/>
      <c r="E16115" s="19"/>
      <c r="F16115" s="19"/>
      <c r="G16115" s="3"/>
      <c r="H16115" s="3"/>
      <c r="I16115" s="2"/>
      <c r="J16115" s="2"/>
      <c r="K16115" s="1"/>
      <c r="L16115" s="1"/>
      <c r="M16115" s="1"/>
    </row>
    <row r="16116" spans="3:13" x14ac:dyDescent="0.2">
      <c r="C16116" s="14"/>
      <c r="D16116" s="14"/>
      <c r="E16116" s="19"/>
      <c r="F16116" s="19"/>
      <c r="G16116" s="3"/>
      <c r="H16116" s="3"/>
      <c r="I16116" s="2"/>
      <c r="J16116" s="2"/>
      <c r="K16116" s="1"/>
      <c r="L16116" s="1"/>
      <c r="M16116" s="1"/>
    </row>
    <row r="16117" spans="3:13" x14ac:dyDescent="0.2">
      <c r="C16117" s="14"/>
      <c r="D16117" s="14"/>
      <c r="E16117" s="19"/>
      <c r="F16117" s="19"/>
      <c r="G16117" s="3"/>
      <c r="H16117" s="3"/>
      <c r="I16117" s="2"/>
      <c r="J16117" s="2"/>
      <c r="K16117" s="1"/>
      <c r="L16117" s="1"/>
      <c r="M16117" s="1"/>
    </row>
    <row r="16118" spans="3:13" x14ac:dyDescent="0.2">
      <c r="C16118" s="14"/>
      <c r="D16118" s="14"/>
      <c r="E16118" s="19"/>
      <c r="F16118" s="19"/>
      <c r="G16118" s="3"/>
      <c r="H16118" s="3"/>
      <c r="I16118" s="2"/>
      <c r="J16118" s="2"/>
      <c r="K16118" s="1"/>
      <c r="L16118" s="1"/>
      <c r="M16118" s="1"/>
    </row>
    <row r="16119" spans="3:13" x14ac:dyDescent="0.2">
      <c r="C16119" s="14"/>
      <c r="D16119" s="14"/>
      <c r="E16119" s="19"/>
      <c r="F16119" s="19"/>
      <c r="G16119" s="3"/>
      <c r="H16119" s="3"/>
      <c r="I16119" s="2"/>
      <c r="J16119" s="2"/>
      <c r="K16119" s="1"/>
      <c r="L16119" s="1"/>
      <c r="M16119" s="1"/>
    </row>
    <row r="16120" spans="3:13" x14ac:dyDescent="0.2">
      <c r="C16120" s="14"/>
      <c r="D16120" s="14"/>
      <c r="E16120" s="19"/>
      <c r="F16120" s="19"/>
      <c r="G16120" s="3"/>
      <c r="H16120" s="3"/>
      <c r="I16120" s="2"/>
      <c r="J16120" s="2"/>
      <c r="K16120" s="1"/>
      <c r="L16120" s="1"/>
      <c r="M16120" s="1"/>
    </row>
    <row r="16121" spans="3:13" x14ac:dyDescent="0.2">
      <c r="C16121" s="14"/>
      <c r="D16121" s="14"/>
      <c r="E16121" s="19"/>
      <c r="F16121" s="19"/>
      <c r="G16121" s="3"/>
      <c r="H16121" s="3"/>
      <c r="I16121" s="2"/>
      <c r="J16121" s="2"/>
      <c r="K16121" s="1"/>
      <c r="L16121" s="1"/>
      <c r="M16121" s="1"/>
    </row>
    <row r="16122" spans="3:13" x14ac:dyDescent="0.2">
      <c r="C16122" s="14"/>
      <c r="D16122" s="14"/>
      <c r="E16122" s="19"/>
      <c r="F16122" s="19"/>
      <c r="G16122" s="3"/>
      <c r="H16122" s="3"/>
      <c r="I16122" s="2"/>
      <c r="J16122" s="2"/>
      <c r="K16122" s="1"/>
      <c r="L16122" s="1"/>
      <c r="M16122" s="1"/>
    </row>
    <row r="16123" spans="3:13" x14ac:dyDescent="0.2">
      <c r="C16123" s="14"/>
      <c r="D16123" s="14"/>
      <c r="E16123" s="19"/>
      <c r="F16123" s="19"/>
      <c r="G16123" s="3"/>
      <c r="H16123" s="3"/>
      <c r="I16123" s="2"/>
      <c r="J16123" s="2"/>
      <c r="K16123" s="1"/>
      <c r="L16123" s="1"/>
      <c r="M16123" s="1"/>
    </row>
    <row r="16124" spans="3:13" x14ac:dyDescent="0.2">
      <c r="C16124" s="14"/>
      <c r="D16124" s="14"/>
      <c r="E16124" s="19"/>
      <c r="F16124" s="19"/>
      <c r="G16124" s="3"/>
      <c r="H16124" s="3"/>
      <c r="I16124" s="2"/>
      <c r="J16124" s="2"/>
      <c r="K16124" s="1"/>
      <c r="L16124" s="1"/>
      <c r="M16124" s="1"/>
    </row>
    <row r="16125" spans="3:13" x14ac:dyDescent="0.2">
      <c r="C16125" s="14"/>
      <c r="D16125" s="14"/>
      <c r="E16125" s="19"/>
      <c r="F16125" s="19"/>
      <c r="G16125" s="3"/>
      <c r="H16125" s="3"/>
      <c r="I16125" s="2"/>
      <c r="J16125" s="2"/>
      <c r="K16125" s="1"/>
      <c r="L16125" s="1"/>
      <c r="M16125" s="1"/>
    </row>
    <row r="16126" spans="3:13" x14ac:dyDescent="0.2">
      <c r="C16126" s="14"/>
      <c r="D16126" s="14"/>
      <c r="E16126" s="19"/>
      <c r="F16126" s="19"/>
      <c r="G16126" s="3"/>
      <c r="H16126" s="3"/>
      <c r="I16126" s="2"/>
      <c r="J16126" s="2"/>
      <c r="K16126" s="1"/>
      <c r="L16126" s="1"/>
      <c r="M16126" s="1"/>
    </row>
    <row r="16127" spans="3:13" x14ac:dyDescent="0.2">
      <c r="C16127" s="14"/>
      <c r="D16127" s="14"/>
      <c r="E16127" s="19"/>
      <c r="F16127" s="19"/>
      <c r="G16127" s="3"/>
      <c r="H16127" s="3"/>
      <c r="I16127" s="2"/>
      <c r="J16127" s="2"/>
      <c r="K16127" s="1"/>
      <c r="L16127" s="1"/>
      <c r="M16127" s="1"/>
    </row>
    <row r="16128" spans="3:13" x14ac:dyDescent="0.2">
      <c r="C16128" s="14"/>
      <c r="D16128" s="14"/>
      <c r="E16128" s="19"/>
      <c r="F16128" s="19"/>
      <c r="G16128" s="3"/>
      <c r="H16128" s="3"/>
      <c r="I16128" s="2"/>
      <c r="J16128" s="2"/>
      <c r="K16128" s="1"/>
      <c r="L16128" s="1"/>
      <c r="M16128" s="1"/>
    </row>
    <row r="16129" spans="3:13" x14ac:dyDescent="0.2">
      <c r="C16129" s="14"/>
      <c r="D16129" s="14"/>
      <c r="E16129" s="19"/>
      <c r="F16129" s="19"/>
      <c r="G16129" s="3"/>
      <c r="H16129" s="3"/>
      <c r="I16129" s="2"/>
      <c r="J16129" s="2"/>
      <c r="K16129" s="1"/>
      <c r="L16129" s="1"/>
      <c r="M16129" s="1"/>
    </row>
    <row r="16130" spans="3:13" x14ac:dyDescent="0.2">
      <c r="C16130" s="14"/>
      <c r="D16130" s="14"/>
      <c r="E16130" s="19"/>
      <c r="F16130" s="19"/>
      <c r="G16130" s="3"/>
      <c r="H16130" s="3"/>
      <c r="I16130" s="2"/>
      <c r="J16130" s="2"/>
      <c r="K16130" s="1"/>
      <c r="L16130" s="1"/>
      <c r="M16130" s="1"/>
    </row>
    <row r="16131" spans="3:13" x14ac:dyDescent="0.2">
      <c r="C16131" s="14"/>
      <c r="D16131" s="14"/>
      <c r="E16131" s="19"/>
      <c r="F16131" s="19"/>
      <c r="G16131" s="3"/>
      <c r="H16131" s="3"/>
      <c r="I16131" s="2"/>
      <c r="J16131" s="2"/>
      <c r="K16131" s="1"/>
      <c r="L16131" s="1"/>
      <c r="M16131" s="1"/>
    </row>
    <row r="16132" spans="3:13" x14ac:dyDescent="0.2">
      <c r="C16132" s="14"/>
      <c r="D16132" s="14"/>
      <c r="E16132" s="19"/>
      <c r="F16132" s="19"/>
      <c r="G16132" s="3"/>
      <c r="H16132" s="3"/>
      <c r="I16132" s="2"/>
      <c r="J16132" s="2"/>
      <c r="K16132" s="1"/>
      <c r="L16132" s="1"/>
      <c r="M16132" s="1"/>
    </row>
    <row r="16133" spans="3:13" x14ac:dyDescent="0.2">
      <c r="C16133" s="14"/>
      <c r="D16133" s="14"/>
      <c r="E16133" s="19"/>
      <c r="F16133" s="19"/>
      <c r="G16133" s="3"/>
      <c r="H16133" s="3"/>
      <c r="I16133" s="2"/>
      <c r="J16133" s="2"/>
      <c r="K16133" s="1"/>
      <c r="L16133" s="1"/>
      <c r="M16133" s="1"/>
    </row>
    <row r="16134" spans="3:13" x14ac:dyDescent="0.2">
      <c r="C16134" s="14"/>
      <c r="D16134" s="14"/>
      <c r="E16134" s="19"/>
      <c r="F16134" s="19"/>
      <c r="G16134" s="3"/>
      <c r="H16134" s="3"/>
      <c r="I16134" s="2"/>
      <c r="J16134" s="2"/>
      <c r="K16134" s="1"/>
      <c r="L16134" s="1"/>
      <c r="M16134" s="1"/>
    </row>
    <row r="16135" spans="3:13" x14ac:dyDescent="0.2">
      <c r="C16135" s="14"/>
      <c r="D16135" s="14"/>
      <c r="E16135" s="19"/>
      <c r="F16135" s="19"/>
      <c r="G16135" s="3"/>
      <c r="H16135" s="3"/>
      <c r="I16135" s="2"/>
      <c r="J16135" s="2"/>
      <c r="K16135" s="1"/>
      <c r="L16135" s="1"/>
      <c r="M16135" s="1"/>
    </row>
    <row r="16136" spans="3:13" x14ac:dyDescent="0.2">
      <c r="C16136" s="14"/>
      <c r="D16136" s="14"/>
      <c r="E16136" s="19"/>
      <c r="F16136" s="19"/>
      <c r="G16136" s="3"/>
      <c r="H16136" s="3"/>
      <c r="I16136" s="2"/>
      <c r="J16136" s="2"/>
      <c r="K16136" s="1"/>
      <c r="L16136" s="1"/>
      <c r="M16136" s="1"/>
    </row>
    <row r="16137" spans="3:13" x14ac:dyDescent="0.2">
      <c r="C16137" s="14"/>
      <c r="D16137" s="14"/>
      <c r="E16137" s="19"/>
      <c r="F16137" s="19"/>
      <c r="G16137" s="3"/>
      <c r="H16137" s="3"/>
      <c r="I16137" s="2"/>
      <c r="J16137" s="2"/>
      <c r="K16137" s="1"/>
      <c r="L16137" s="1"/>
      <c r="M16137" s="1"/>
    </row>
    <row r="16138" spans="3:13" x14ac:dyDescent="0.2">
      <c r="C16138" s="14"/>
      <c r="D16138" s="14"/>
      <c r="E16138" s="19"/>
      <c r="F16138" s="19"/>
      <c r="G16138" s="3"/>
      <c r="H16138" s="3"/>
      <c r="I16138" s="2"/>
      <c r="J16138" s="2"/>
      <c r="K16138" s="1"/>
      <c r="L16138" s="1"/>
      <c r="M16138" s="1"/>
    </row>
    <row r="16139" spans="3:13" x14ac:dyDescent="0.2">
      <c r="C16139" s="14"/>
      <c r="D16139" s="14"/>
      <c r="E16139" s="19"/>
      <c r="F16139" s="19"/>
      <c r="G16139" s="3"/>
      <c r="H16139" s="3"/>
      <c r="I16139" s="2"/>
      <c r="J16139" s="2"/>
      <c r="K16139" s="1"/>
      <c r="L16139" s="1"/>
      <c r="M16139" s="1"/>
    </row>
    <row r="16140" spans="3:13" x14ac:dyDescent="0.2">
      <c r="C16140" s="14"/>
      <c r="D16140" s="14"/>
      <c r="E16140" s="19"/>
      <c r="F16140" s="19"/>
      <c r="G16140" s="3"/>
      <c r="H16140" s="3"/>
      <c r="I16140" s="2"/>
      <c r="J16140" s="2"/>
      <c r="K16140" s="1"/>
      <c r="L16140" s="1"/>
      <c r="M16140" s="1"/>
    </row>
    <row r="16141" spans="3:13" x14ac:dyDescent="0.2">
      <c r="C16141" s="14"/>
      <c r="D16141" s="14"/>
      <c r="E16141" s="19"/>
      <c r="F16141" s="19"/>
      <c r="G16141" s="3"/>
      <c r="H16141" s="3"/>
      <c r="I16141" s="2"/>
      <c r="J16141" s="2"/>
      <c r="K16141" s="1"/>
      <c r="L16141" s="1"/>
      <c r="M16141" s="1"/>
    </row>
    <row r="16142" spans="3:13" x14ac:dyDescent="0.2">
      <c r="C16142" s="14"/>
      <c r="D16142" s="14"/>
      <c r="E16142" s="19"/>
      <c r="F16142" s="19"/>
      <c r="G16142" s="3"/>
      <c r="H16142" s="3"/>
      <c r="I16142" s="2"/>
      <c r="J16142" s="2"/>
      <c r="K16142" s="1"/>
      <c r="L16142" s="1"/>
      <c r="M16142" s="1"/>
    </row>
    <row r="16143" spans="3:13" x14ac:dyDescent="0.2">
      <c r="C16143" s="14"/>
      <c r="D16143" s="14"/>
      <c r="E16143" s="19"/>
      <c r="F16143" s="19"/>
      <c r="G16143" s="3"/>
      <c r="H16143" s="3"/>
      <c r="I16143" s="2"/>
      <c r="J16143" s="2"/>
      <c r="K16143" s="1"/>
      <c r="L16143" s="1"/>
      <c r="M16143" s="1"/>
    </row>
    <row r="16144" spans="3:13" x14ac:dyDescent="0.2">
      <c r="C16144" s="14"/>
      <c r="D16144" s="14"/>
      <c r="E16144" s="19"/>
      <c r="F16144" s="19"/>
      <c r="G16144" s="3"/>
      <c r="H16144" s="3"/>
      <c r="I16144" s="2"/>
      <c r="J16144" s="2"/>
      <c r="K16144" s="1"/>
      <c r="L16144" s="1"/>
      <c r="M16144" s="1"/>
    </row>
    <row r="16145" spans="3:13" x14ac:dyDescent="0.2">
      <c r="C16145" s="14"/>
      <c r="D16145" s="14"/>
      <c r="E16145" s="19"/>
      <c r="F16145" s="19"/>
      <c r="G16145" s="3"/>
      <c r="H16145" s="3"/>
      <c r="I16145" s="2"/>
      <c r="J16145" s="2"/>
      <c r="K16145" s="1"/>
      <c r="L16145" s="1"/>
      <c r="M16145" s="1"/>
    </row>
    <row r="16146" spans="3:13" x14ac:dyDescent="0.2">
      <c r="C16146" s="14"/>
      <c r="D16146" s="14"/>
      <c r="E16146" s="19"/>
      <c r="F16146" s="19"/>
      <c r="G16146" s="3"/>
      <c r="H16146" s="3"/>
      <c r="I16146" s="2"/>
      <c r="J16146" s="2"/>
      <c r="K16146" s="1"/>
      <c r="L16146" s="1"/>
      <c r="M16146" s="1"/>
    </row>
    <row r="16147" spans="3:13" x14ac:dyDescent="0.2">
      <c r="C16147" s="14"/>
      <c r="D16147" s="14"/>
      <c r="E16147" s="19"/>
      <c r="F16147" s="19"/>
      <c r="G16147" s="3"/>
      <c r="H16147" s="3"/>
      <c r="I16147" s="2"/>
      <c r="J16147" s="2"/>
      <c r="K16147" s="1"/>
      <c r="L16147" s="1"/>
      <c r="M16147" s="1"/>
    </row>
    <row r="16148" spans="3:13" x14ac:dyDescent="0.2">
      <c r="C16148" s="14"/>
      <c r="D16148" s="14"/>
      <c r="E16148" s="19"/>
      <c r="F16148" s="19"/>
      <c r="G16148" s="3"/>
      <c r="H16148" s="3"/>
      <c r="I16148" s="2"/>
      <c r="J16148" s="2"/>
      <c r="K16148" s="1"/>
      <c r="L16148" s="1"/>
      <c r="M16148" s="1"/>
    </row>
    <row r="16149" spans="3:13" x14ac:dyDescent="0.2">
      <c r="C16149" s="14"/>
      <c r="D16149" s="14"/>
      <c r="E16149" s="19"/>
      <c r="F16149" s="19"/>
      <c r="G16149" s="3"/>
      <c r="H16149" s="3"/>
      <c r="I16149" s="2"/>
      <c r="J16149" s="2"/>
      <c r="K16149" s="1"/>
      <c r="L16149" s="1"/>
      <c r="M16149" s="1"/>
    </row>
    <row r="16150" spans="3:13" x14ac:dyDescent="0.2">
      <c r="C16150" s="14"/>
      <c r="D16150" s="14"/>
      <c r="E16150" s="19"/>
      <c r="F16150" s="19"/>
      <c r="G16150" s="3"/>
      <c r="H16150" s="3"/>
      <c r="I16150" s="2"/>
      <c r="J16150" s="2"/>
      <c r="K16150" s="1"/>
      <c r="L16150" s="1"/>
      <c r="M16150" s="1"/>
    </row>
    <row r="16151" spans="3:13" x14ac:dyDescent="0.2">
      <c r="C16151" s="14"/>
      <c r="D16151" s="14"/>
      <c r="E16151" s="19"/>
      <c r="F16151" s="19"/>
      <c r="G16151" s="3"/>
      <c r="H16151" s="3"/>
      <c r="I16151" s="2"/>
      <c r="J16151" s="2"/>
      <c r="K16151" s="1"/>
      <c r="L16151" s="1"/>
      <c r="M16151" s="1"/>
    </row>
    <row r="16152" spans="3:13" x14ac:dyDescent="0.2">
      <c r="C16152" s="14"/>
      <c r="D16152" s="14"/>
      <c r="E16152" s="19"/>
      <c r="F16152" s="19"/>
      <c r="G16152" s="3"/>
      <c r="H16152" s="3"/>
      <c r="I16152" s="2"/>
      <c r="J16152" s="2"/>
      <c r="K16152" s="1"/>
      <c r="L16152" s="1"/>
      <c r="M16152" s="1"/>
    </row>
    <row r="16153" spans="3:13" x14ac:dyDescent="0.2">
      <c r="C16153" s="14"/>
      <c r="D16153" s="14"/>
      <c r="E16153" s="19"/>
      <c r="F16153" s="19"/>
      <c r="G16153" s="3"/>
      <c r="H16153" s="3"/>
      <c r="I16153" s="2"/>
      <c r="J16153" s="2"/>
      <c r="K16153" s="1"/>
      <c r="L16153" s="1"/>
      <c r="M16153" s="1"/>
    </row>
    <row r="16154" spans="3:13" x14ac:dyDescent="0.2">
      <c r="C16154" s="14"/>
      <c r="D16154" s="14"/>
      <c r="E16154" s="19"/>
      <c r="F16154" s="19"/>
      <c r="G16154" s="3"/>
      <c r="H16154" s="3"/>
      <c r="I16154" s="2"/>
      <c r="J16154" s="2"/>
      <c r="K16154" s="1"/>
      <c r="L16154" s="1"/>
      <c r="M16154" s="1"/>
    </row>
    <row r="16155" spans="3:13" x14ac:dyDescent="0.2">
      <c r="C16155" s="14"/>
      <c r="D16155" s="14"/>
      <c r="E16155" s="19"/>
      <c r="F16155" s="19"/>
      <c r="G16155" s="3"/>
      <c r="H16155" s="3"/>
      <c r="I16155" s="2"/>
      <c r="J16155" s="2"/>
      <c r="K16155" s="1"/>
      <c r="L16155" s="1"/>
      <c r="M16155" s="1"/>
    </row>
    <row r="16156" spans="3:13" x14ac:dyDescent="0.2">
      <c r="C16156" s="14"/>
      <c r="D16156" s="14"/>
      <c r="E16156" s="19"/>
      <c r="F16156" s="19"/>
      <c r="G16156" s="3"/>
      <c r="H16156" s="3"/>
      <c r="I16156" s="2"/>
      <c r="J16156" s="2"/>
      <c r="K16156" s="1"/>
      <c r="L16156" s="1"/>
      <c r="M16156" s="1"/>
    </row>
    <row r="16157" spans="3:13" x14ac:dyDescent="0.2">
      <c r="C16157" s="14"/>
      <c r="D16157" s="14"/>
      <c r="E16157" s="19"/>
      <c r="F16157" s="19"/>
      <c r="G16157" s="3"/>
      <c r="H16157" s="3"/>
      <c r="I16157" s="2"/>
      <c r="J16157" s="2"/>
      <c r="K16157" s="1"/>
      <c r="L16157" s="1"/>
      <c r="M16157" s="1"/>
    </row>
    <row r="16158" spans="3:13" x14ac:dyDescent="0.2">
      <c r="C16158" s="14"/>
      <c r="D16158" s="14"/>
      <c r="E16158" s="19"/>
      <c r="F16158" s="19"/>
      <c r="G16158" s="3"/>
      <c r="H16158" s="3"/>
      <c r="I16158" s="2"/>
      <c r="J16158" s="2"/>
      <c r="K16158" s="1"/>
      <c r="L16158" s="1"/>
      <c r="M16158" s="1"/>
    </row>
    <row r="16159" spans="3:13" x14ac:dyDescent="0.2">
      <c r="C16159" s="14"/>
      <c r="D16159" s="14"/>
      <c r="E16159" s="19"/>
      <c r="F16159" s="19"/>
      <c r="G16159" s="3"/>
      <c r="H16159" s="3"/>
      <c r="I16159" s="2"/>
      <c r="J16159" s="2"/>
      <c r="K16159" s="1"/>
      <c r="L16159" s="1"/>
      <c r="M16159" s="1"/>
    </row>
    <row r="16160" spans="3:13" x14ac:dyDescent="0.2">
      <c r="C16160" s="14"/>
      <c r="D16160" s="14"/>
      <c r="E16160" s="19"/>
      <c r="F16160" s="19"/>
      <c r="G16160" s="3"/>
      <c r="H16160" s="3"/>
      <c r="I16160" s="2"/>
      <c r="J16160" s="2"/>
      <c r="K16160" s="1"/>
      <c r="L16160" s="1"/>
      <c r="M16160" s="1"/>
    </row>
    <row r="16161" spans="3:13" x14ac:dyDescent="0.2">
      <c r="C16161" s="14"/>
      <c r="D16161" s="14"/>
      <c r="E16161" s="19"/>
      <c r="F16161" s="19"/>
      <c r="G16161" s="3"/>
      <c r="H16161" s="3"/>
      <c r="I16161" s="2"/>
      <c r="J16161" s="2"/>
      <c r="K16161" s="1"/>
      <c r="L16161" s="1"/>
      <c r="M16161" s="1"/>
    </row>
    <row r="16162" spans="3:13" x14ac:dyDescent="0.2">
      <c r="C16162" s="14"/>
      <c r="D16162" s="14"/>
      <c r="E16162" s="19"/>
      <c r="F16162" s="19"/>
      <c r="G16162" s="3"/>
      <c r="H16162" s="3"/>
      <c r="I16162" s="2"/>
      <c r="J16162" s="2"/>
      <c r="K16162" s="1"/>
      <c r="L16162" s="1"/>
      <c r="M16162" s="1"/>
    </row>
    <row r="16163" spans="3:13" x14ac:dyDescent="0.2">
      <c r="C16163" s="14"/>
      <c r="D16163" s="14"/>
      <c r="E16163" s="19"/>
      <c r="F16163" s="19"/>
      <c r="G16163" s="3"/>
      <c r="H16163" s="3"/>
      <c r="I16163" s="2"/>
      <c r="J16163" s="2"/>
      <c r="K16163" s="1"/>
      <c r="L16163" s="1"/>
      <c r="M16163" s="1"/>
    </row>
    <row r="16164" spans="3:13" x14ac:dyDescent="0.2">
      <c r="C16164" s="14"/>
      <c r="D16164" s="14"/>
      <c r="E16164" s="19"/>
      <c r="F16164" s="19"/>
      <c r="G16164" s="3"/>
      <c r="H16164" s="3"/>
      <c r="I16164" s="2"/>
      <c r="J16164" s="2"/>
      <c r="K16164" s="1"/>
      <c r="L16164" s="1"/>
      <c r="M16164" s="1"/>
    </row>
    <row r="16165" spans="3:13" x14ac:dyDescent="0.2">
      <c r="C16165" s="14"/>
      <c r="D16165" s="14"/>
      <c r="E16165" s="19"/>
      <c r="F16165" s="19"/>
      <c r="G16165" s="3"/>
      <c r="H16165" s="3"/>
      <c r="I16165" s="2"/>
      <c r="J16165" s="2"/>
      <c r="K16165" s="1"/>
      <c r="L16165" s="1"/>
      <c r="M16165" s="1"/>
    </row>
    <row r="16166" spans="3:13" x14ac:dyDescent="0.2">
      <c r="C16166" s="14"/>
      <c r="D16166" s="14"/>
      <c r="E16166" s="19"/>
      <c r="F16166" s="19"/>
      <c r="G16166" s="3"/>
      <c r="H16166" s="3"/>
      <c r="I16166" s="2"/>
      <c r="J16166" s="2"/>
      <c r="K16166" s="1"/>
      <c r="L16166" s="1"/>
      <c r="M16166" s="1"/>
    </row>
    <row r="16167" spans="3:13" x14ac:dyDescent="0.2">
      <c r="C16167" s="14"/>
      <c r="D16167" s="14"/>
      <c r="E16167" s="19"/>
      <c r="F16167" s="19"/>
      <c r="G16167" s="3"/>
      <c r="H16167" s="3"/>
      <c r="I16167" s="2"/>
      <c r="J16167" s="2"/>
      <c r="K16167" s="1"/>
      <c r="L16167" s="1"/>
      <c r="M16167" s="1"/>
    </row>
    <row r="16168" spans="3:13" x14ac:dyDescent="0.2">
      <c r="C16168" s="14"/>
      <c r="D16168" s="14"/>
      <c r="E16168" s="19"/>
      <c r="F16168" s="19"/>
      <c r="G16168" s="3"/>
      <c r="H16168" s="3"/>
      <c r="I16168" s="2"/>
      <c r="J16168" s="2"/>
      <c r="K16168" s="1"/>
      <c r="L16168" s="1"/>
      <c r="M16168" s="1"/>
    </row>
    <row r="16169" spans="3:13" x14ac:dyDescent="0.2">
      <c r="C16169" s="14"/>
      <c r="D16169" s="14"/>
      <c r="E16169" s="19"/>
      <c r="F16169" s="19"/>
      <c r="G16169" s="3"/>
      <c r="H16169" s="3"/>
      <c r="I16169" s="2"/>
      <c r="J16169" s="2"/>
      <c r="K16169" s="1"/>
      <c r="L16169" s="1"/>
      <c r="M16169" s="1"/>
    </row>
    <row r="16170" spans="3:13" x14ac:dyDescent="0.2">
      <c r="C16170" s="14"/>
      <c r="D16170" s="14"/>
      <c r="E16170" s="19"/>
      <c r="F16170" s="19"/>
      <c r="G16170" s="3"/>
      <c r="H16170" s="3"/>
      <c r="I16170" s="2"/>
      <c r="J16170" s="2"/>
      <c r="K16170" s="1"/>
      <c r="L16170" s="1"/>
      <c r="M16170" s="1"/>
    </row>
    <row r="16171" spans="3:13" x14ac:dyDescent="0.2">
      <c r="C16171" s="14"/>
      <c r="D16171" s="14"/>
      <c r="E16171" s="19"/>
      <c r="F16171" s="19"/>
      <c r="G16171" s="3"/>
      <c r="H16171" s="3"/>
      <c r="I16171" s="2"/>
      <c r="J16171" s="2"/>
      <c r="K16171" s="1"/>
      <c r="L16171" s="1"/>
      <c r="M16171" s="1"/>
    </row>
    <row r="16172" spans="3:13" x14ac:dyDescent="0.2">
      <c r="C16172" s="14"/>
      <c r="D16172" s="14"/>
      <c r="E16172" s="19"/>
      <c r="F16172" s="19"/>
      <c r="G16172" s="3"/>
      <c r="H16172" s="3"/>
      <c r="I16172" s="2"/>
      <c r="J16172" s="2"/>
      <c r="K16172" s="1"/>
      <c r="L16172" s="1"/>
      <c r="M16172" s="1"/>
    </row>
    <row r="16173" spans="3:13" x14ac:dyDescent="0.2">
      <c r="C16173" s="14"/>
      <c r="D16173" s="14"/>
      <c r="E16173" s="19"/>
      <c r="F16173" s="19"/>
      <c r="G16173" s="3"/>
      <c r="H16173" s="3"/>
      <c r="I16173" s="2"/>
      <c r="J16173" s="2"/>
      <c r="K16173" s="1"/>
      <c r="L16173" s="1"/>
      <c r="M16173" s="1"/>
    </row>
    <row r="16174" spans="3:13" x14ac:dyDescent="0.2">
      <c r="C16174" s="14"/>
      <c r="D16174" s="14"/>
      <c r="E16174" s="19"/>
      <c r="F16174" s="19"/>
      <c r="G16174" s="3"/>
      <c r="H16174" s="3"/>
      <c r="I16174" s="2"/>
      <c r="J16174" s="2"/>
      <c r="K16174" s="1"/>
      <c r="L16174" s="1"/>
      <c r="M16174" s="1"/>
    </row>
    <row r="16175" spans="3:13" x14ac:dyDescent="0.2">
      <c r="C16175" s="14"/>
      <c r="D16175" s="14"/>
      <c r="E16175" s="19"/>
      <c r="F16175" s="19"/>
      <c r="G16175" s="3"/>
      <c r="H16175" s="3"/>
      <c r="I16175" s="2"/>
      <c r="J16175" s="2"/>
      <c r="K16175" s="1"/>
      <c r="L16175" s="1"/>
      <c r="M16175" s="1"/>
    </row>
    <row r="16176" spans="3:13" x14ac:dyDescent="0.2">
      <c r="C16176" s="14"/>
      <c r="D16176" s="14"/>
      <c r="E16176" s="19"/>
      <c r="F16176" s="19"/>
      <c r="G16176" s="3"/>
      <c r="H16176" s="3"/>
      <c r="I16176" s="2"/>
      <c r="J16176" s="2"/>
      <c r="K16176" s="1"/>
      <c r="L16176" s="1"/>
      <c r="M16176" s="1"/>
    </row>
    <row r="16177" spans="3:13" x14ac:dyDescent="0.2">
      <c r="C16177" s="14"/>
      <c r="D16177" s="14"/>
      <c r="E16177" s="19"/>
      <c r="F16177" s="19"/>
      <c r="G16177" s="3"/>
      <c r="H16177" s="3"/>
      <c r="I16177" s="2"/>
      <c r="J16177" s="2"/>
      <c r="K16177" s="1"/>
      <c r="L16177" s="1"/>
      <c r="M16177" s="1"/>
    </row>
    <row r="16178" spans="3:13" x14ac:dyDescent="0.2">
      <c r="C16178" s="14"/>
      <c r="D16178" s="14"/>
      <c r="E16178" s="19"/>
      <c r="F16178" s="19"/>
      <c r="G16178" s="3"/>
      <c r="H16178" s="3"/>
      <c r="I16178" s="2"/>
      <c r="J16178" s="2"/>
      <c r="K16178" s="1"/>
      <c r="L16178" s="1"/>
      <c r="M16178" s="1"/>
    </row>
    <row r="16179" spans="3:13" x14ac:dyDescent="0.2">
      <c r="C16179" s="14"/>
      <c r="D16179" s="14"/>
      <c r="E16179" s="19"/>
      <c r="F16179" s="19"/>
      <c r="G16179" s="3"/>
      <c r="H16179" s="3"/>
      <c r="I16179" s="2"/>
      <c r="J16179" s="2"/>
      <c r="K16179" s="1"/>
      <c r="L16179" s="1"/>
      <c r="M16179" s="1"/>
    </row>
    <row r="16180" spans="3:13" x14ac:dyDescent="0.2">
      <c r="C16180" s="14"/>
      <c r="D16180" s="14"/>
      <c r="E16180" s="19"/>
      <c r="F16180" s="19"/>
      <c r="G16180" s="3"/>
      <c r="H16180" s="3"/>
      <c r="I16180" s="2"/>
      <c r="J16180" s="2"/>
      <c r="K16180" s="1"/>
      <c r="L16180" s="1"/>
      <c r="M16180" s="1"/>
    </row>
    <row r="16181" spans="3:13" x14ac:dyDescent="0.2">
      <c r="C16181" s="14"/>
      <c r="D16181" s="14"/>
      <c r="E16181" s="19"/>
      <c r="F16181" s="19"/>
      <c r="G16181" s="3"/>
      <c r="H16181" s="3"/>
      <c r="I16181" s="2"/>
      <c r="J16181" s="2"/>
      <c r="K16181" s="1"/>
      <c r="L16181" s="1"/>
      <c r="M16181" s="1"/>
    </row>
    <row r="16182" spans="3:13" x14ac:dyDescent="0.2">
      <c r="C16182" s="14"/>
      <c r="D16182" s="14"/>
      <c r="E16182" s="19"/>
      <c r="F16182" s="19"/>
      <c r="G16182" s="3"/>
      <c r="H16182" s="3"/>
      <c r="I16182" s="2"/>
      <c r="J16182" s="2"/>
      <c r="K16182" s="1"/>
      <c r="L16182" s="1"/>
      <c r="M16182" s="1"/>
    </row>
    <row r="16183" spans="3:13" x14ac:dyDescent="0.2">
      <c r="C16183" s="14"/>
      <c r="D16183" s="14"/>
      <c r="E16183" s="19"/>
      <c r="F16183" s="19"/>
      <c r="G16183" s="3"/>
      <c r="H16183" s="3"/>
      <c r="I16183" s="2"/>
      <c r="J16183" s="2"/>
      <c r="K16183" s="1"/>
      <c r="L16183" s="1"/>
      <c r="M16183" s="1"/>
    </row>
    <row r="16184" spans="3:13" x14ac:dyDescent="0.2">
      <c r="C16184" s="14"/>
      <c r="D16184" s="14"/>
      <c r="E16184" s="19"/>
      <c r="F16184" s="19"/>
      <c r="G16184" s="3"/>
      <c r="H16184" s="3"/>
      <c r="I16184" s="2"/>
      <c r="J16184" s="2"/>
      <c r="K16184" s="1"/>
      <c r="L16184" s="1"/>
      <c r="M16184" s="1"/>
    </row>
    <row r="16185" spans="3:13" x14ac:dyDescent="0.2">
      <c r="C16185" s="14"/>
      <c r="D16185" s="14"/>
      <c r="E16185" s="19"/>
      <c r="F16185" s="19"/>
      <c r="G16185" s="3"/>
      <c r="H16185" s="3"/>
      <c r="I16185" s="2"/>
      <c r="J16185" s="2"/>
      <c r="K16185" s="1"/>
      <c r="L16185" s="1"/>
      <c r="M16185" s="1"/>
    </row>
    <row r="16186" spans="3:13" x14ac:dyDescent="0.2">
      <c r="C16186" s="14"/>
      <c r="D16186" s="14"/>
      <c r="E16186" s="19"/>
      <c r="F16186" s="19"/>
      <c r="G16186" s="3"/>
      <c r="H16186" s="3"/>
      <c r="I16186" s="2"/>
      <c r="J16186" s="2"/>
      <c r="K16186" s="1"/>
      <c r="L16186" s="1"/>
      <c r="M16186" s="1"/>
    </row>
    <row r="16187" spans="3:13" x14ac:dyDescent="0.2">
      <c r="C16187" s="14"/>
      <c r="D16187" s="14"/>
      <c r="E16187" s="19"/>
      <c r="F16187" s="19"/>
      <c r="G16187" s="3"/>
      <c r="H16187" s="3"/>
      <c r="I16187" s="2"/>
      <c r="J16187" s="2"/>
      <c r="K16187" s="1"/>
      <c r="L16187" s="1"/>
      <c r="M16187" s="1"/>
    </row>
    <row r="16188" spans="3:13" x14ac:dyDescent="0.2">
      <c r="C16188" s="14"/>
      <c r="D16188" s="14"/>
      <c r="E16188" s="19"/>
      <c r="F16188" s="19"/>
      <c r="G16188" s="3"/>
      <c r="H16188" s="3"/>
      <c r="I16188" s="2"/>
      <c r="J16188" s="2"/>
      <c r="K16188" s="1"/>
      <c r="L16188" s="1"/>
      <c r="M16188" s="1"/>
    </row>
    <row r="16189" spans="3:13" x14ac:dyDescent="0.2">
      <c r="C16189" s="14"/>
      <c r="D16189" s="14"/>
      <c r="E16189" s="19"/>
      <c r="F16189" s="19"/>
      <c r="G16189" s="3"/>
      <c r="H16189" s="3"/>
      <c r="I16189" s="2"/>
      <c r="J16189" s="2"/>
      <c r="K16189" s="1"/>
      <c r="L16189" s="1"/>
      <c r="M16189" s="1"/>
    </row>
    <row r="16190" spans="3:13" x14ac:dyDescent="0.2">
      <c r="C16190" s="14"/>
      <c r="D16190" s="14"/>
      <c r="E16190" s="19"/>
      <c r="F16190" s="19"/>
      <c r="G16190" s="3"/>
      <c r="H16190" s="3"/>
      <c r="I16190" s="2"/>
      <c r="J16190" s="2"/>
      <c r="K16190" s="1"/>
      <c r="L16190" s="1"/>
      <c r="M16190" s="1"/>
    </row>
    <row r="16191" spans="3:13" x14ac:dyDescent="0.2">
      <c r="C16191" s="14"/>
      <c r="D16191" s="14"/>
      <c r="E16191" s="19"/>
      <c r="F16191" s="19"/>
      <c r="G16191" s="3"/>
      <c r="H16191" s="3"/>
      <c r="I16191" s="2"/>
      <c r="J16191" s="2"/>
      <c r="K16191" s="1"/>
      <c r="L16191" s="1"/>
      <c r="M16191" s="1"/>
    </row>
    <row r="16192" spans="3:13" x14ac:dyDescent="0.2">
      <c r="C16192" s="14"/>
      <c r="D16192" s="14"/>
      <c r="E16192" s="19"/>
      <c r="F16192" s="19"/>
      <c r="G16192" s="3"/>
      <c r="H16192" s="3"/>
      <c r="I16192" s="2"/>
      <c r="J16192" s="2"/>
      <c r="K16192" s="1"/>
      <c r="L16192" s="1"/>
      <c r="M16192" s="1"/>
    </row>
    <row r="16193" spans="3:13" x14ac:dyDescent="0.2">
      <c r="C16193" s="14"/>
      <c r="D16193" s="14"/>
      <c r="E16193" s="19"/>
      <c r="F16193" s="19"/>
      <c r="G16193" s="3"/>
      <c r="H16193" s="3"/>
      <c r="I16193" s="2"/>
      <c r="J16193" s="2"/>
      <c r="K16193" s="1"/>
      <c r="L16193" s="1"/>
      <c r="M16193" s="1"/>
    </row>
    <row r="16194" spans="3:13" x14ac:dyDescent="0.2">
      <c r="C16194" s="14"/>
      <c r="D16194" s="14"/>
      <c r="E16194" s="19"/>
      <c r="F16194" s="19"/>
      <c r="G16194" s="3"/>
      <c r="H16194" s="3"/>
      <c r="I16194" s="2"/>
      <c r="J16194" s="2"/>
      <c r="K16194" s="1"/>
      <c r="L16194" s="1"/>
      <c r="M16194" s="1"/>
    </row>
    <row r="16195" spans="3:13" x14ac:dyDescent="0.2">
      <c r="C16195" s="14"/>
      <c r="D16195" s="14"/>
      <c r="E16195" s="19"/>
      <c r="F16195" s="19"/>
      <c r="G16195" s="3"/>
      <c r="H16195" s="3"/>
      <c r="I16195" s="2"/>
      <c r="J16195" s="2"/>
      <c r="K16195" s="1"/>
      <c r="L16195" s="1"/>
      <c r="M16195" s="1"/>
    </row>
    <row r="16196" spans="3:13" x14ac:dyDescent="0.2">
      <c r="C16196" s="14"/>
      <c r="D16196" s="14"/>
      <c r="E16196" s="19"/>
      <c r="F16196" s="19"/>
      <c r="G16196" s="3"/>
      <c r="H16196" s="3"/>
      <c r="I16196" s="2"/>
      <c r="J16196" s="2"/>
      <c r="K16196" s="1"/>
      <c r="L16196" s="1"/>
      <c r="M16196" s="1"/>
    </row>
    <row r="16197" spans="3:13" x14ac:dyDescent="0.2">
      <c r="C16197" s="14"/>
      <c r="D16197" s="14"/>
      <c r="E16197" s="19"/>
      <c r="F16197" s="19"/>
      <c r="G16197" s="3"/>
      <c r="H16197" s="3"/>
      <c r="I16197" s="2"/>
      <c r="J16197" s="2"/>
      <c r="K16197" s="1"/>
      <c r="L16197" s="1"/>
      <c r="M16197" s="1"/>
    </row>
    <row r="16198" spans="3:13" x14ac:dyDescent="0.2">
      <c r="C16198" s="14"/>
      <c r="D16198" s="14"/>
      <c r="E16198" s="19"/>
      <c r="F16198" s="19"/>
      <c r="G16198" s="3"/>
      <c r="H16198" s="3"/>
      <c r="I16198" s="2"/>
      <c r="J16198" s="2"/>
      <c r="K16198" s="1"/>
      <c r="L16198" s="1"/>
      <c r="M16198" s="1"/>
    </row>
    <row r="16199" spans="3:13" x14ac:dyDescent="0.2">
      <c r="C16199" s="14"/>
      <c r="D16199" s="14"/>
      <c r="E16199" s="19"/>
      <c r="F16199" s="19"/>
      <c r="G16199" s="3"/>
      <c r="H16199" s="3"/>
      <c r="I16199" s="2"/>
      <c r="J16199" s="2"/>
      <c r="K16199" s="1"/>
      <c r="L16199" s="1"/>
      <c r="M16199" s="1"/>
    </row>
    <row r="16200" spans="3:13" x14ac:dyDescent="0.2">
      <c r="C16200" s="14"/>
      <c r="D16200" s="14"/>
      <c r="E16200" s="19"/>
      <c r="F16200" s="19"/>
      <c r="G16200" s="3"/>
      <c r="H16200" s="3"/>
      <c r="I16200" s="2"/>
      <c r="J16200" s="2"/>
      <c r="K16200" s="1"/>
      <c r="L16200" s="1"/>
      <c r="M16200" s="1"/>
    </row>
    <row r="16201" spans="3:13" x14ac:dyDescent="0.2">
      <c r="C16201" s="14"/>
      <c r="D16201" s="14"/>
      <c r="E16201" s="19"/>
      <c r="F16201" s="19"/>
      <c r="G16201" s="3"/>
      <c r="H16201" s="3"/>
      <c r="I16201" s="2"/>
      <c r="J16201" s="2"/>
      <c r="K16201" s="1"/>
      <c r="L16201" s="1"/>
      <c r="M16201" s="1"/>
    </row>
    <row r="16202" spans="3:13" x14ac:dyDescent="0.2">
      <c r="C16202" s="14"/>
      <c r="D16202" s="14"/>
      <c r="E16202" s="19"/>
      <c r="F16202" s="19"/>
      <c r="G16202" s="3"/>
      <c r="H16202" s="3"/>
      <c r="I16202" s="2"/>
      <c r="J16202" s="2"/>
      <c r="K16202" s="1"/>
      <c r="L16202" s="1"/>
      <c r="M16202" s="1"/>
    </row>
    <row r="16203" spans="3:13" x14ac:dyDescent="0.2">
      <c r="C16203" s="14"/>
      <c r="D16203" s="14"/>
      <c r="E16203" s="19"/>
      <c r="F16203" s="19"/>
      <c r="G16203" s="3"/>
      <c r="H16203" s="3"/>
      <c r="I16203" s="2"/>
      <c r="J16203" s="2"/>
      <c r="K16203" s="1"/>
      <c r="L16203" s="1"/>
      <c r="M16203" s="1"/>
    </row>
    <row r="16204" spans="3:13" x14ac:dyDescent="0.2">
      <c r="C16204" s="14"/>
      <c r="D16204" s="14"/>
      <c r="E16204" s="19"/>
      <c r="F16204" s="19"/>
      <c r="G16204" s="3"/>
      <c r="H16204" s="3"/>
      <c r="I16204" s="2"/>
      <c r="J16204" s="2"/>
      <c r="K16204" s="1"/>
      <c r="L16204" s="1"/>
      <c r="M16204" s="1"/>
    </row>
    <row r="16205" spans="3:13" x14ac:dyDescent="0.2">
      <c r="C16205" s="14"/>
      <c r="D16205" s="14"/>
      <c r="E16205" s="19"/>
      <c r="F16205" s="19"/>
      <c r="G16205" s="3"/>
      <c r="H16205" s="3"/>
      <c r="I16205" s="2"/>
      <c r="J16205" s="2"/>
      <c r="K16205" s="1"/>
      <c r="L16205" s="1"/>
      <c r="M16205" s="1"/>
    </row>
    <row r="16206" spans="3:13" x14ac:dyDescent="0.2">
      <c r="C16206" s="14"/>
      <c r="D16206" s="14"/>
      <c r="E16206" s="19"/>
      <c r="F16206" s="19"/>
      <c r="G16206" s="3"/>
      <c r="H16206" s="3"/>
      <c r="I16206" s="2"/>
      <c r="J16206" s="2"/>
      <c r="K16206" s="1"/>
      <c r="L16206" s="1"/>
      <c r="M16206" s="1"/>
    </row>
    <row r="16207" spans="3:13" x14ac:dyDescent="0.2">
      <c r="C16207" s="14"/>
      <c r="D16207" s="14"/>
      <c r="E16207" s="19"/>
      <c r="F16207" s="19"/>
      <c r="G16207" s="3"/>
      <c r="H16207" s="3"/>
      <c r="I16207" s="2"/>
      <c r="J16207" s="2"/>
      <c r="K16207" s="1"/>
      <c r="L16207" s="1"/>
      <c r="M16207" s="1"/>
    </row>
    <row r="16208" spans="3:13" x14ac:dyDescent="0.2">
      <c r="C16208" s="14"/>
      <c r="D16208" s="14"/>
      <c r="E16208" s="19"/>
      <c r="F16208" s="19"/>
      <c r="G16208" s="3"/>
      <c r="H16208" s="3"/>
      <c r="I16208" s="2"/>
      <c r="J16208" s="2"/>
      <c r="K16208" s="1"/>
      <c r="L16208" s="1"/>
      <c r="M16208" s="1"/>
    </row>
    <row r="16209" spans="3:13" x14ac:dyDescent="0.2">
      <c r="C16209" s="14"/>
      <c r="D16209" s="14"/>
      <c r="E16209" s="19"/>
      <c r="F16209" s="19"/>
      <c r="G16209" s="3"/>
      <c r="H16209" s="3"/>
      <c r="I16209" s="2"/>
      <c r="J16209" s="2"/>
      <c r="K16209" s="1"/>
      <c r="L16209" s="1"/>
      <c r="M16209" s="1"/>
    </row>
    <row r="16210" spans="3:13" x14ac:dyDescent="0.2">
      <c r="C16210" s="14"/>
      <c r="D16210" s="14"/>
      <c r="E16210" s="19"/>
      <c r="F16210" s="19"/>
      <c r="G16210" s="3"/>
      <c r="H16210" s="3"/>
      <c r="I16210" s="2"/>
      <c r="J16210" s="2"/>
      <c r="K16210" s="1"/>
      <c r="L16210" s="1"/>
      <c r="M16210" s="1"/>
    </row>
    <row r="16211" spans="3:13" x14ac:dyDescent="0.2">
      <c r="C16211" s="14"/>
      <c r="D16211" s="14"/>
      <c r="E16211" s="19"/>
      <c r="F16211" s="19"/>
      <c r="G16211" s="3"/>
      <c r="H16211" s="3"/>
      <c r="I16211" s="2"/>
      <c r="J16211" s="2"/>
      <c r="K16211" s="1"/>
      <c r="L16211" s="1"/>
      <c r="M16211" s="1"/>
    </row>
    <row r="16212" spans="3:13" x14ac:dyDescent="0.2">
      <c r="C16212" s="14"/>
      <c r="D16212" s="14"/>
      <c r="E16212" s="19"/>
      <c r="F16212" s="19"/>
      <c r="G16212" s="3"/>
      <c r="H16212" s="3"/>
      <c r="I16212" s="2"/>
      <c r="J16212" s="2"/>
      <c r="K16212" s="1"/>
      <c r="L16212" s="1"/>
      <c r="M16212" s="1"/>
    </row>
    <row r="16213" spans="3:13" x14ac:dyDescent="0.2">
      <c r="C16213" s="14"/>
      <c r="D16213" s="14"/>
      <c r="E16213" s="19"/>
      <c r="F16213" s="19"/>
      <c r="G16213" s="3"/>
      <c r="H16213" s="3"/>
      <c r="I16213" s="2"/>
      <c r="J16213" s="2"/>
      <c r="K16213" s="1"/>
      <c r="L16213" s="1"/>
      <c r="M16213" s="1"/>
    </row>
    <row r="16214" spans="3:13" x14ac:dyDescent="0.2">
      <c r="C16214" s="14"/>
      <c r="D16214" s="14"/>
      <c r="E16214" s="19"/>
      <c r="F16214" s="19"/>
      <c r="G16214" s="3"/>
      <c r="H16214" s="3"/>
      <c r="I16214" s="2"/>
      <c r="J16214" s="2"/>
      <c r="K16214" s="1"/>
      <c r="L16214" s="1"/>
      <c r="M16214" s="1"/>
    </row>
    <row r="16215" spans="3:13" x14ac:dyDescent="0.2">
      <c r="C16215" s="14"/>
      <c r="D16215" s="14"/>
      <c r="E16215" s="19"/>
      <c r="F16215" s="19"/>
      <c r="G16215" s="3"/>
      <c r="H16215" s="3"/>
      <c r="I16215" s="2"/>
      <c r="J16215" s="2"/>
      <c r="K16215" s="1"/>
      <c r="L16215" s="1"/>
      <c r="M16215" s="1"/>
    </row>
    <row r="16216" spans="3:13" x14ac:dyDescent="0.2">
      <c r="C16216" s="14"/>
      <c r="D16216" s="14"/>
      <c r="E16216" s="19"/>
      <c r="F16216" s="19"/>
      <c r="G16216" s="3"/>
      <c r="H16216" s="3"/>
      <c r="I16216" s="2"/>
      <c r="J16216" s="2"/>
      <c r="K16216" s="1"/>
      <c r="L16216" s="1"/>
      <c r="M16216" s="1"/>
    </row>
    <row r="16217" spans="3:13" x14ac:dyDescent="0.2">
      <c r="C16217" s="14"/>
      <c r="D16217" s="14"/>
      <c r="E16217" s="19"/>
      <c r="F16217" s="19"/>
      <c r="G16217" s="3"/>
      <c r="H16217" s="3"/>
      <c r="I16217" s="2"/>
      <c r="J16217" s="2"/>
      <c r="K16217" s="1"/>
      <c r="L16217" s="1"/>
      <c r="M16217" s="1"/>
    </row>
    <row r="16218" spans="3:13" x14ac:dyDescent="0.2">
      <c r="C16218" s="14"/>
      <c r="D16218" s="14"/>
      <c r="E16218" s="19"/>
      <c r="F16218" s="19"/>
      <c r="G16218" s="3"/>
      <c r="H16218" s="3"/>
      <c r="I16218" s="2"/>
      <c r="J16218" s="2"/>
      <c r="K16218" s="1"/>
      <c r="L16218" s="1"/>
      <c r="M16218" s="1"/>
    </row>
    <row r="16219" spans="3:13" x14ac:dyDescent="0.2">
      <c r="C16219" s="14"/>
      <c r="D16219" s="14"/>
      <c r="E16219" s="19"/>
      <c r="F16219" s="19"/>
      <c r="G16219" s="3"/>
      <c r="H16219" s="3"/>
      <c r="I16219" s="2"/>
      <c r="J16219" s="2"/>
      <c r="K16219" s="1"/>
      <c r="L16219" s="1"/>
      <c r="M16219" s="1"/>
    </row>
    <row r="16220" spans="3:13" x14ac:dyDescent="0.2">
      <c r="C16220" s="14"/>
      <c r="D16220" s="14"/>
      <c r="E16220" s="19"/>
      <c r="F16220" s="19"/>
      <c r="G16220" s="3"/>
      <c r="H16220" s="3"/>
      <c r="I16220" s="2"/>
      <c r="J16220" s="2"/>
      <c r="K16220" s="1"/>
      <c r="L16220" s="1"/>
      <c r="M16220" s="1"/>
    </row>
    <row r="16221" spans="3:13" x14ac:dyDescent="0.2">
      <c r="C16221" s="14"/>
      <c r="D16221" s="14"/>
      <c r="E16221" s="19"/>
      <c r="F16221" s="19"/>
      <c r="G16221" s="3"/>
      <c r="H16221" s="3"/>
      <c r="I16221" s="2"/>
      <c r="J16221" s="2"/>
      <c r="K16221" s="1"/>
      <c r="L16221" s="1"/>
      <c r="M16221" s="1"/>
    </row>
    <row r="16222" spans="3:13" x14ac:dyDescent="0.2">
      <c r="C16222" s="14"/>
      <c r="D16222" s="14"/>
      <c r="E16222" s="19"/>
      <c r="F16222" s="19"/>
      <c r="G16222" s="3"/>
      <c r="H16222" s="3"/>
      <c r="I16222" s="2"/>
      <c r="J16222" s="2"/>
      <c r="K16222" s="1"/>
      <c r="L16222" s="1"/>
      <c r="M16222" s="1"/>
    </row>
    <row r="16223" spans="3:13" x14ac:dyDescent="0.2">
      <c r="C16223" s="14"/>
      <c r="D16223" s="14"/>
      <c r="E16223" s="19"/>
      <c r="F16223" s="19"/>
      <c r="G16223" s="3"/>
      <c r="H16223" s="3"/>
      <c r="I16223" s="2"/>
      <c r="J16223" s="2"/>
      <c r="K16223" s="1"/>
      <c r="L16223" s="1"/>
      <c r="M16223" s="1"/>
    </row>
    <row r="16224" spans="3:13" x14ac:dyDescent="0.2">
      <c r="C16224" s="14"/>
      <c r="D16224" s="14"/>
      <c r="E16224" s="19"/>
      <c r="F16224" s="19"/>
      <c r="G16224" s="3"/>
      <c r="H16224" s="3"/>
      <c r="I16224" s="2"/>
      <c r="J16224" s="2"/>
      <c r="K16224" s="1"/>
      <c r="L16224" s="1"/>
      <c r="M16224" s="1"/>
    </row>
    <row r="16225" spans="3:13" x14ac:dyDescent="0.2">
      <c r="C16225" s="14"/>
      <c r="D16225" s="14"/>
      <c r="E16225" s="19"/>
      <c r="F16225" s="19"/>
      <c r="G16225" s="3"/>
      <c r="H16225" s="3"/>
      <c r="I16225" s="2"/>
      <c r="J16225" s="2"/>
      <c r="K16225" s="1"/>
      <c r="L16225" s="1"/>
      <c r="M16225" s="1"/>
    </row>
    <row r="16226" spans="3:13" x14ac:dyDescent="0.2">
      <c r="C16226" s="14"/>
      <c r="D16226" s="14"/>
      <c r="E16226" s="19"/>
      <c r="F16226" s="19"/>
      <c r="G16226" s="3"/>
      <c r="H16226" s="3"/>
      <c r="I16226" s="2"/>
      <c r="J16226" s="2"/>
      <c r="K16226" s="1"/>
      <c r="L16226" s="1"/>
      <c r="M16226" s="1"/>
    </row>
    <row r="16227" spans="3:13" x14ac:dyDescent="0.2">
      <c r="C16227" s="14"/>
      <c r="D16227" s="14"/>
      <c r="E16227" s="19"/>
      <c r="F16227" s="19"/>
      <c r="G16227" s="3"/>
      <c r="H16227" s="3"/>
      <c r="I16227" s="2"/>
      <c r="J16227" s="2"/>
      <c r="K16227" s="1"/>
      <c r="L16227" s="1"/>
      <c r="M16227" s="1"/>
    </row>
    <row r="16228" spans="3:13" x14ac:dyDescent="0.2">
      <c r="C16228" s="14"/>
      <c r="D16228" s="14"/>
      <c r="E16228" s="19"/>
      <c r="F16228" s="19"/>
      <c r="G16228" s="3"/>
      <c r="H16228" s="3"/>
      <c r="I16228" s="2"/>
      <c r="J16228" s="2"/>
      <c r="K16228" s="1"/>
      <c r="L16228" s="1"/>
      <c r="M16228" s="1"/>
    </row>
    <row r="16229" spans="3:13" x14ac:dyDescent="0.2">
      <c r="C16229" s="14"/>
      <c r="D16229" s="14"/>
      <c r="E16229" s="19"/>
      <c r="F16229" s="19"/>
      <c r="G16229" s="3"/>
      <c r="H16229" s="3"/>
      <c r="I16229" s="2"/>
      <c r="J16229" s="2"/>
      <c r="K16229" s="1"/>
      <c r="L16229" s="1"/>
      <c r="M16229" s="1"/>
    </row>
    <row r="16230" spans="3:13" x14ac:dyDescent="0.2">
      <c r="C16230" s="14"/>
      <c r="D16230" s="14"/>
      <c r="E16230" s="19"/>
      <c r="F16230" s="19"/>
      <c r="G16230" s="3"/>
      <c r="H16230" s="3"/>
      <c r="I16230" s="2"/>
      <c r="J16230" s="2"/>
      <c r="K16230" s="1"/>
      <c r="L16230" s="1"/>
      <c r="M16230" s="1"/>
    </row>
    <row r="16231" spans="3:13" x14ac:dyDescent="0.2">
      <c r="C16231" s="14"/>
      <c r="D16231" s="14"/>
      <c r="E16231" s="19"/>
      <c r="F16231" s="19"/>
      <c r="G16231" s="3"/>
      <c r="H16231" s="3"/>
      <c r="I16231" s="2"/>
      <c r="J16231" s="2"/>
      <c r="K16231" s="1"/>
      <c r="L16231" s="1"/>
      <c r="M16231" s="1"/>
    </row>
    <row r="16232" spans="3:13" x14ac:dyDescent="0.2">
      <c r="C16232" s="14"/>
      <c r="D16232" s="14"/>
      <c r="E16232" s="19"/>
      <c r="F16232" s="19"/>
      <c r="G16232" s="3"/>
      <c r="H16232" s="3"/>
      <c r="I16232" s="2"/>
      <c r="J16232" s="2"/>
      <c r="K16232" s="1"/>
      <c r="L16232" s="1"/>
      <c r="M16232" s="1"/>
    </row>
    <row r="16233" spans="3:13" x14ac:dyDescent="0.2">
      <c r="C16233" s="14"/>
      <c r="D16233" s="14"/>
      <c r="E16233" s="19"/>
      <c r="F16233" s="19"/>
      <c r="G16233" s="3"/>
      <c r="H16233" s="3"/>
      <c r="I16233" s="2"/>
      <c r="J16233" s="2"/>
      <c r="K16233" s="1"/>
      <c r="L16233" s="1"/>
      <c r="M16233" s="1"/>
    </row>
    <row r="16234" spans="3:13" x14ac:dyDescent="0.2">
      <c r="C16234" s="14"/>
      <c r="D16234" s="14"/>
      <c r="E16234" s="19"/>
      <c r="F16234" s="19"/>
      <c r="G16234" s="3"/>
      <c r="H16234" s="3"/>
      <c r="I16234" s="2"/>
      <c r="J16234" s="2"/>
      <c r="K16234" s="1"/>
      <c r="L16234" s="1"/>
      <c r="M16234" s="1"/>
    </row>
    <row r="16235" spans="3:13" x14ac:dyDescent="0.2">
      <c r="C16235" s="14"/>
      <c r="D16235" s="14"/>
      <c r="E16235" s="19"/>
      <c r="F16235" s="19"/>
      <c r="G16235" s="3"/>
      <c r="H16235" s="3"/>
      <c r="I16235" s="2"/>
      <c r="J16235" s="2"/>
      <c r="K16235" s="1"/>
      <c r="L16235" s="1"/>
      <c r="M16235" s="1"/>
    </row>
    <row r="16236" spans="3:13" x14ac:dyDescent="0.2">
      <c r="C16236" s="14"/>
      <c r="D16236" s="14"/>
      <c r="E16236" s="19"/>
      <c r="F16236" s="19"/>
      <c r="G16236" s="3"/>
      <c r="H16236" s="3"/>
      <c r="I16236" s="2"/>
      <c r="J16236" s="2"/>
      <c r="K16236" s="1"/>
      <c r="L16236" s="1"/>
      <c r="M16236" s="1"/>
    </row>
    <row r="16237" spans="3:13" x14ac:dyDescent="0.2">
      <c r="C16237" s="14"/>
      <c r="D16237" s="14"/>
      <c r="E16237" s="19"/>
      <c r="F16237" s="19"/>
      <c r="G16237" s="3"/>
      <c r="H16237" s="3"/>
      <c r="I16237" s="2"/>
      <c r="J16237" s="2"/>
      <c r="K16237" s="1"/>
      <c r="L16237" s="1"/>
      <c r="M16237" s="1"/>
    </row>
    <row r="16238" spans="3:13" x14ac:dyDescent="0.2">
      <c r="C16238" s="14"/>
      <c r="D16238" s="14"/>
      <c r="E16238" s="19"/>
      <c r="F16238" s="19"/>
      <c r="G16238" s="3"/>
      <c r="H16238" s="3"/>
      <c r="I16238" s="2"/>
      <c r="J16238" s="2"/>
      <c r="K16238" s="1"/>
      <c r="L16238" s="1"/>
      <c r="M16238" s="1"/>
    </row>
    <row r="16239" spans="3:13" x14ac:dyDescent="0.2">
      <c r="C16239" s="14"/>
      <c r="D16239" s="14"/>
      <c r="E16239" s="19"/>
      <c r="F16239" s="19"/>
      <c r="G16239" s="3"/>
      <c r="H16239" s="3"/>
      <c r="I16239" s="2"/>
      <c r="J16239" s="2"/>
      <c r="K16239" s="1"/>
      <c r="L16239" s="1"/>
      <c r="M16239" s="1"/>
    </row>
    <row r="16240" spans="3:13" x14ac:dyDescent="0.2">
      <c r="C16240" s="14"/>
      <c r="D16240" s="14"/>
      <c r="E16240" s="19"/>
      <c r="F16240" s="19"/>
      <c r="G16240" s="3"/>
      <c r="H16240" s="3"/>
      <c r="I16240" s="2"/>
      <c r="J16240" s="2"/>
      <c r="K16240" s="1"/>
      <c r="L16240" s="1"/>
      <c r="M16240" s="1"/>
    </row>
    <row r="16241" spans="3:13" x14ac:dyDescent="0.2">
      <c r="C16241" s="14"/>
      <c r="D16241" s="14"/>
      <c r="E16241" s="19"/>
      <c r="F16241" s="19"/>
      <c r="G16241" s="3"/>
      <c r="H16241" s="3"/>
      <c r="I16241" s="2"/>
      <c r="J16241" s="2"/>
      <c r="K16241" s="1"/>
      <c r="L16241" s="1"/>
      <c r="M16241" s="1"/>
    </row>
    <row r="16242" spans="3:13" x14ac:dyDescent="0.2">
      <c r="C16242" s="14"/>
      <c r="D16242" s="14"/>
      <c r="E16242" s="19"/>
      <c r="F16242" s="19"/>
      <c r="G16242" s="3"/>
      <c r="H16242" s="3"/>
      <c r="I16242" s="2"/>
      <c r="J16242" s="2"/>
      <c r="K16242" s="1"/>
      <c r="L16242" s="1"/>
      <c r="M16242" s="1"/>
    </row>
    <row r="16243" spans="3:13" x14ac:dyDescent="0.2">
      <c r="C16243" s="14"/>
      <c r="D16243" s="14"/>
      <c r="E16243" s="19"/>
      <c r="F16243" s="19"/>
      <c r="G16243" s="3"/>
      <c r="H16243" s="3"/>
      <c r="I16243" s="2"/>
      <c r="J16243" s="2"/>
      <c r="K16243" s="1"/>
      <c r="L16243" s="1"/>
      <c r="M16243" s="1"/>
    </row>
    <row r="16244" spans="3:13" x14ac:dyDescent="0.2">
      <c r="C16244" s="14"/>
      <c r="D16244" s="14"/>
      <c r="E16244" s="19"/>
      <c r="F16244" s="19"/>
      <c r="G16244" s="3"/>
      <c r="H16244" s="3"/>
      <c r="I16244" s="2"/>
      <c r="J16244" s="2"/>
      <c r="K16244" s="1"/>
      <c r="L16244" s="1"/>
      <c r="M16244" s="1"/>
    </row>
    <row r="16245" spans="3:13" x14ac:dyDescent="0.2">
      <c r="C16245" s="14"/>
      <c r="D16245" s="14"/>
      <c r="E16245" s="19"/>
      <c r="F16245" s="19"/>
      <c r="G16245" s="3"/>
      <c r="H16245" s="3"/>
      <c r="I16245" s="2"/>
      <c r="J16245" s="2"/>
      <c r="K16245" s="1"/>
      <c r="L16245" s="1"/>
      <c r="M16245" s="1"/>
    </row>
    <row r="16246" spans="3:13" x14ac:dyDescent="0.2">
      <c r="C16246" s="14"/>
      <c r="D16246" s="14"/>
      <c r="E16246" s="19"/>
      <c r="F16246" s="19"/>
      <c r="G16246" s="3"/>
      <c r="H16246" s="3"/>
      <c r="I16246" s="2"/>
      <c r="J16246" s="2"/>
      <c r="K16246" s="1"/>
      <c r="L16246" s="1"/>
      <c r="M16246" s="1"/>
    </row>
    <row r="16247" spans="3:13" x14ac:dyDescent="0.2">
      <c r="C16247" s="14"/>
      <c r="D16247" s="14"/>
      <c r="E16247" s="19"/>
      <c r="F16247" s="19"/>
      <c r="G16247" s="3"/>
      <c r="H16247" s="3"/>
      <c r="I16247" s="2"/>
      <c r="J16247" s="2"/>
      <c r="K16247" s="1"/>
      <c r="L16247" s="1"/>
      <c r="M16247" s="1"/>
    </row>
    <row r="16248" spans="3:13" x14ac:dyDescent="0.2">
      <c r="C16248" s="14"/>
      <c r="D16248" s="14"/>
      <c r="E16248" s="19"/>
      <c r="F16248" s="19"/>
      <c r="G16248" s="3"/>
      <c r="H16248" s="3"/>
      <c r="I16248" s="2"/>
      <c r="J16248" s="2"/>
      <c r="K16248" s="1"/>
      <c r="L16248" s="1"/>
      <c r="M16248" s="1"/>
    </row>
    <row r="16249" spans="3:13" x14ac:dyDescent="0.2">
      <c r="C16249" s="14"/>
      <c r="D16249" s="14"/>
      <c r="E16249" s="19"/>
      <c r="F16249" s="19"/>
      <c r="G16249" s="3"/>
      <c r="H16249" s="3"/>
      <c r="I16249" s="2"/>
      <c r="J16249" s="2"/>
      <c r="K16249" s="1"/>
      <c r="L16249" s="1"/>
      <c r="M16249" s="1"/>
    </row>
    <row r="16250" spans="3:13" x14ac:dyDescent="0.2">
      <c r="C16250" s="14"/>
      <c r="D16250" s="14"/>
      <c r="E16250" s="19"/>
      <c r="F16250" s="19"/>
      <c r="G16250" s="3"/>
      <c r="H16250" s="3"/>
      <c r="I16250" s="2"/>
      <c r="J16250" s="2"/>
      <c r="K16250" s="1"/>
      <c r="L16250" s="1"/>
      <c r="M16250" s="1"/>
    </row>
    <row r="16251" spans="3:13" x14ac:dyDescent="0.2">
      <c r="C16251" s="14"/>
      <c r="D16251" s="14"/>
      <c r="E16251" s="19"/>
      <c r="F16251" s="19"/>
      <c r="G16251" s="3"/>
      <c r="H16251" s="3"/>
      <c r="I16251" s="2"/>
      <c r="J16251" s="2"/>
      <c r="K16251" s="1"/>
      <c r="L16251" s="1"/>
      <c r="M16251" s="1"/>
    </row>
    <row r="16252" spans="3:13" x14ac:dyDescent="0.2">
      <c r="C16252" s="14"/>
      <c r="D16252" s="14"/>
      <c r="E16252" s="19"/>
      <c r="F16252" s="19"/>
      <c r="G16252" s="3"/>
      <c r="H16252" s="3"/>
      <c r="I16252" s="2"/>
      <c r="J16252" s="2"/>
      <c r="K16252" s="1"/>
      <c r="L16252" s="1"/>
      <c r="M16252" s="1"/>
    </row>
    <row r="16253" spans="3:13" x14ac:dyDescent="0.2">
      <c r="C16253" s="14"/>
      <c r="D16253" s="14"/>
      <c r="E16253" s="19"/>
      <c r="F16253" s="19"/>
      <c r="G16253" s="3"/>
      <c r="H16253" s="3"/>
      <c r="I16253" s="2"/>
      <c r="J16253" s="2"/>
      <c r="K16253" s="1"/>
      <c r="L16253" s="1"/>
      <c r="M16253" s="1"/>
    </row>
    <row r="16254" spans="3:13" x14ac:dyDescent="0.2">
      <c r="C16254" s="14"/>
      <c r="D16254" s="14"/>
      <c r="E16254" s="19"/>
      <c r="F16254" s="19"/>
      <c r="G16254" s="3"/>
      <c r="H16254" s="3"/>
      <c r="I16254" s="2"/>
      <c r="J16254" s="2"/>
      <c r="K16254" s="1"/>
      <c r="L16254" s="1"/>
      <c r="M16254" s="1"/>
    </row>
    <row r="16255" spans="3:13" x14ac:dyDescent="0.2">
      <c r="C16255" s="14"/>
      <c r="D16255" s="14"/>
      <c r="E16255" s="19"/>
      <c r="F16255" s="19"/>
      <c r="G16255" s="3"/>
      <c r="H16255" s="3"/>
      <c r="I16255" s="2"/>
      <c r="J16255" s="2"/>
      <c r="K16255" s="1"/>
      <c r="L16255" s="1"/>
      <c r="M16255" s="1"/>
    </row>
    <row r="16256" spans="3:13" x14ac:dyDescent="0.2">
      <c r="C16256" s="14"/>
      <c r="D16256" s="14"/>
      <c r="E16256" s="19"/>
      <c r="F16256" s="19"/>
      <c r="G16256" s="3"/>
      <c r="H16256" s="3"/>
      <c r="I16256" s="2"/>
      <c r="J16256" s="2"/>
      <c r="K16256" s="1"/>
      <c r="L16256" s="1"/>
      <c r="M16256" s="1"/>
    </row>
    <row r="16257" spans="3:13" x14ac:dyDescent="0.2">
      <c r="C16257" s="14"/>
      <c r="D16257" s="14"/>
      <c r="E16257" s="19"/>
      <c r="F16257" s="19"/>
      <c r="G16257" s="3"/>
      <c r="H16257" s="3"/>
      <c r="I16257" s="2"/>
      <c r="J16257" s="2"/>
      <c r="K16257" s="1"/>
      <c r="L16257" s="1"/>
      <c r="M16257" s="1"/>
    </row>
    <row r="16258" spans="3:13" x14ac:dyDescent="0.2">
      <c r="C16258" s="14"/>
      <c r="D16258" s="14"/>
      <c r="E16258" s="19"/>
      <c r="F16258" s="19"/>
      <c r="G16258" s="3"/>
      <c r="H16258" s="3"/>
      <c r="I16258" s="2"/>
      <c r="J16258" s="2"/>
      <c r="K16258" s="1"/>
      <c r="L16258" s="1"/>
      <c r="M16258" s="1"/>
    </row>
    <row r="16259" spans="3:13" x14ac:dyDescent="0.2">
      <c r="C16259" s="14"/>
      <c r="D16259" s="14"/>
      <c r="E16259" s="19"/>
      <c r="F16259" s="19"/>
      <c r="G16259" s="3"/>
      <c r="H16259" s="3"/>
      <c r="I16259" s="2"/>
      <c r="J16259" s="2"/>
      <c r="K16259" s="1"/>
      <c r="L16259" s="1"/>
      <c r="M16259" s="1"/>
    </row>
    <row r="16260" spans="3:13" x14ac:dyDescent="0.2">
      <c r="C16260" s="14"/>
      <c r="D16260" s="14"/>
      <c r="E16260" s="19"/>
      <c r="F16260" s="19"/>
      <c r="G16260" s="3"/>
      <c r="H16260" s="3"/>
      <c r="I16260" s="2"/>
      <c r="J16260" s="2"/>
      <c r="K16260" s="1"/>
      <c r="L16260" s="1"/>
      <c r="M16260" s="1"/>
    </row>
    <row r="16261" spans="3:13" x14ac:dyDescent="0.2">
      <c r="C16261" s="14"/>
      <c r="D16261" s="14"/>
      <c r="E16261" s="19"/>
      <c r="F16261" s="19"/>
      <c r="G16261" s="3"/>
      <c r="H16261" s="3"/>
      <c r="I16261" s="2"/>
      <c r="J16261" s="2"/>
      <c r="K16261" s="1"/>
      <c r="L16261" s="1"/>
      <c r="M16261" s="1"/>
    </row>
    <row r="16262" spans="3:13" x14ac:dyDescent="0.2">
      <c r="C16262" s="14"/>
      <c r="D16262" s="14"/>
      <c r="E16262" s="19"/>
      <c r="F16262" s="19"/>
      <c r="G16262" s="3"/>
      <c r="H16262" s="3"/>
      <c r="I16262" s="2"/>
      <c r="J16262" s="2"/>
      <c r="K16262" s="1"/>
      <c r="L16262" s="1"/>
      <c r="M16262" s="1"/>
    </row>
    <row r="16263" spans="3:13" x14ac:dyDescent="0.2">
      <c r="C16263" s="14"/>
      <c r="D16263" s="14"/>
      <c r="E16263" s="19"/>
      <c r="F16263" s="19"/>
      <c r="G16263" s="3"/>
      <c r="H16263" s="3"/>
      <c r="I16263" s="2"/>
      <c r="J16263" s="2"/>
      <c r="K16263" s="1"/>
      <c r="L16263" s="1"/>
      <c r="M16263" s="1"/>
    </row>
    <row r="16264" spans="3:13" x14ac:dyDescent="0.2">
      <c r="C16264" s="14"/>
      <c r="D16264" s="14"/>
      <c r="E16264" s="19"/>
      <c r="F16264" s="19"/>
      <c r="G16264" s="3"/>
      <c r="H16264" s="3"/>
      <c r="I16264" s="2"/>
      <c r="J16264" s="2"/>
      <c r="K16264" s="1"/>
      <c r="L16264" s="1"/>
      <c r="M16264" s="1"/>
    </row>
    <row r="16265" spans="3:13" x14ac:dyDescent="0.2">
      <c r="C16265" s="14"/>
      <c r="D16265" s="14"/>
      <c r="E16265" s="19"/>
      <c r="F16265" s="19"/>
      <c r="G16265" s="3"/>
      <c r="H16265" s="3"/>
      <c r="I16265" s="2"/>
      <c r="J16265" s="2"/>
      <c r="K16265" s="1"/>
      <c r="L16265" s="1"/>
      <c r="M16265" s="1"/>
    </row>
    <row r="16266" spans="3:13" x14ac:dyDescent="0.2">
      <c r="C16266" s="14"/>
      <c r="D16266" s="14"/>
      <c r="E16266" s="19"/>
      <c r="F16266" s="19"/>
      <c r="G16266" s="3"/>
      <c r="H16266" s="3"/>
      <c r="I16266" s="2"/>
      <c r="J16266" s="2"/>
      <c r="K16266" s="1"/>
      <c r="L16266" s="1"/>
      <c r="M16266" s="1"/>
    </row>
    <row r="16267" spans="3:13" x14ac:dyDescent="0.2">
      <c r="C16267" s="14"/>
      <c r="D16267" s="14"/>
      <c r="E16267" s="19"/>
      <c r="F16267" s="19"/>
      <c r="G16267" s="3"/>
      <c r="H16267" s="3"/>
      <c r="I16267" s="2"/>
      <c r="J16267" s="2"/>
      <c r="K16267" s="1"/>
      <c r="L16267" s="1"/>
      <c r="M16267" s="1"/>
    </row>
    <row r="16268" spans="3:13" x14ac:dyDescent="0.2">
      <c r="C16268" s="14"/>
      <c r="D16268" s="14"/>
      <c r="E16268" s="19"/>
      <c r="F16268" s="19"/>
      <c r="G16268" s="3"/>
      <c r="H16268" s="3"/>
      <c r="I16268" s="2"/>
      <c r="J16268" s="2"/>
      <c r="K16268" s="1"/>
      <c r="L16268" s="1"/>
      <c r="M16268" s="1"/>
    </row>
    <row r="16269" spans="3:13" x14ac:dyDescent="0.2">
      <c r="C16269" s="14"/>
      <c r="D16269" s="14"/>
      <c r="E16269" s="19"/>
      <c r="F16269" s="19"/>
      <c r="G16269" s="3"/>
      <c r="H16269" s="3"/>
      <c r="I16269" s="2"/>
      <c r="J16269" s="2"/>
      <c r="K16269" s="1"/>
      <c r="L16269" s="1"/>
      <c r="M16269" s="1"/>
    </row>
    <row r="16270" spans="3:13" x14ac:dyDescent="0.2">
      <c r="C16270" s="14"/>
      <c r="D16270" s="14"/>
      <c r="E16270" s="19"/>
      <c r="F16270" s="19"/>
      <c r="G16270" s="3"/>
      <c r="H16270" s="3"/>
      <c r="I16270" s="2"/>
      <c r="J16270" s="2"/>
      <c r="K16270" s="1"/>
      <c r="L16270" s="1"/>
      <c r="M16270" s="1"/>
    </row>
    <row r="16271" spans="3:13" x14ac:dyDescent="0.2">
      <c r="C16271" s="14"/>
      <c r="D16271" s="14"/>
      <c r="E16271" s="19"/>
      <c r="F16271" s="19"/>
      <c r="G16271" s="3"/>
      <c r="H16271" s="3"/>
      <c r="I16271" s="2"/>
      <c r="J16271" s="2"/>
      <c r="K16271" s="1"/>
      <c r="L16271" s="1"/>
      <c r="M16271" s="1"/>
    </row>
    <row r="16272" spans="3:13" x14ac:dyDescent="0.2">
      <c r="C16272" s="14"/>
      <c r="D16272" s="14"/>
      <c r="E16272" s="19"/>
      <c r="F16272" s="19"/>
      <c r="G16272" s="3"/>
      <c r="H16272" s="3"/>
      <c r="I16272" s="2"/>
      <c r="J16272" s="2"/>
      <c r="K16272" s="1"/>
      <c r="L16272" s="1"/>
      <c r="M16272" s="1"/>
    </row>
    <row r="16273" spans="3:13" x14ac:dyDescent="0.2">
      <c r="C16273" s="14"/>
      <c r="D16273" s="14"/>
      <c r="E16273" s="19"/>
      <c r="F16273" s="19"/>
      <c r="G16273" s="3"/>
      <c r="H16273" s="3"/>
      <c r="I16273" s="2"/>
      <c r="J16273" s="2"/>
      <c r="K16273" s="1"/>
      <c r="L16273" s="1"/>
      <c r="M16273" s="1"/>
    </row>
    <row r="16274" spans="3:13" x14ac:dyDescent="0.2">
      <c r="C16274" s="14"/>
      <c r="D16274" s="14"/>
      <c r="E16274" s="19"/>
      <c r="F16274" s="19"/>
      <c r="G16274" s="3"/>
      <c r="H16274" s="3"/>
      <c r="I16274" s="2"/>
      <c r="J16274" s="2"/>
      <c r="K16274" s="1"/>
      <c r="L16274" s="1"/>
      <c r="M16274" s="1"/>
    </row>
    <row r="16275" spans="3:13" x14ac:dyDescent="0.2">
      <c r="C16275" s="14"/>
      <c r="D16275" s="14"/>
      <c r="E16275" s="19"/>
      <c r="F16275" s="19"/>
      <c r="G16275" s="3"/>
      <c r="H16275" s="3"/>
      <c r="I16275" s="2"/>
      <c r="J16275" s="2"/>
      <c r="K16275" s="1"/>
      <c r="L16275" s="1"/>
      <c r="M16275" s="1"/>
    </row>
    <row r="16276" spans="3:13" x14ac:dyDescent="0.2">
      <c r="C16276" s="14"/>
      <c r="D16276" s="14"/>
      <c r="E16276" s="19"/>
      <c r="F16276" s="19"/>
      <c r="G16276" s="3"/>
      <c r="H16276" s="3"/>
      <c r="I16276" s="2"/>
      <c r="J16276" s="2"/>
      <c r="K16276" s="1"/>
      <c r="L16276" s="1"/>
      <c r="M16276" s="1"/>
    </row>
    <row r="16277" spans="3:13" x14ac:dyDescent="0.2">
      <c r="C16277" s="14"/>
      <c r="D16277" s="14"/>
      <c r="E16277" s="19"/>
      <c r="F16277" s="19"/>
      <c r="G16277" s="3"/>
      <c r="H16277" s="3"/>
      <c r="I16277" s="2"/>
      <c r="J16277" s="2"/>
      <c r="K16277" s="1"/>
      <c r="L16277" s="1"/>
      <c r="M16277" s="1"/>
    </row>
    <row r="16278" spans="3:13" x14ac:dyDescent="0.2">
      <c r="C16278" s="14"/>
      <c r="D16278" s="14"/>
      <c r="E16278" s="19"/>
      <c r="F16278" s="19"/>
      <c r="G16278" s="3"/>
      <c r="H16278" s="3"/>
      <c r="I16278" s="2"/>
      <c r="J16278" s="2"/>
      <c r="K16278" s="1"/>
      <c r="L16278" s="1"/>
      <c r="M16278" s="1"/>
    </row>
    <row r="16279" spans="3:13" x14ac:dyDescent="0.2">
      <c r="C16279" s="14"/>
      <c r="D16279" s="14"/>
      <c r="E16279" s="19"/>
      <c r="F16279" s="19"/>
      <c r="G16279" s="3"/>
      <c r="H16279" s="3"/>
      <c r="I16279" s="2"/>
      <c r="J16279" s="2"/>
      <c r="K16279" s="1"/>
      <c r="L16279" s="1"/>
      <c r="M16279" s="1"/>
    </row>
    <row r="16280" spans="3:13" x14ac:dyDescent="0.2">
      <c r="C16280" s="14"/>
      <c r="D16280" s="14"/>
      <c r="E16280" s="19"/>
      <c r="F16280" s="19"/>
      <c r="G16280" s="3"/>
      <c r="H16280" s="3"/>
      <c r="I16280" s="2"/>
      <c r="J16280" s="2"/>
      <c r="K16280" s="1"/>
      <c r="L16280" s="1"/>
      <c r="M16280" s="1"/>
    </row>
    <row r="16281" spans="3:13" x14ac:dyDescent="0.2">
      <c r="C16281" s="14"/>
      <c r="D16281" s="14"/>
      <c r="E16281" s="19"/>
      <c r="F16281" s="19"/>
      <c r="G16281" s="3"/>
      <c r="H16281" s="3"/>
      <c r="I16281" s="2"/>
      <c r="J16281" s="2"/>
      <c r="K16281" s="1"/>
      <c r="L16281" s="1"/>
      <c r="M16281" s="1"/>
    </row>
    <row r="16282" spans="3:13" x14ac:dyDescent="0.2">
      <c r="C16282" s="14"/>
      <c r="D16282" s="14"/>
      <c r="E16282" s="19"/>
      <c r="F16282" s="19"/>
      <c r="G16282" s="3"/>
      <c r="H16282" s="3"/>
      <c r="I16282" s="2"/>
      <c r="J16282" s="2"/>
      <c r="K16282" s="1"/>
      <c r="L16282" s="1"/>
      <c r="M16282" s="1"/>
    </row>
    <row r="16283" spans="3:13" x14ac:dyDescent="0.2">
      <c r="C16283" s="14"/>
      <c r="D16283" s="14"/>
      <c r="E16283" s="19"/>
      <c r="F16283" s="19"/>
      <c r="G16283" s="3"/>
      <c r="H16283" s="3"/>
      <c r="I16283" s="2"/>
      <c r="J16283" s="2"/>
      <c r="K16283" s="1"/>
      <c r="L16283" s="1"/>
      <c r="M16283" s="1"/>
    </row>
    <row r="16284" spans="3:13" x14ac:dyDescent="0.2">
      <c r="C16284" s="14"/>
      <c r="D16284" s="14"/>
      <c r="E16284" s="19"/>
      <c r="F16284" s="19"/>
      <c r="G16284" s="3"/>
      <c r="H16284" s="3"/>
      <c r="I16284" s="2"/>
      <c r="J16284" s="2"/>
      <c r="K16284" s="1"/>
      <c r="L16284" s="1"/>
      <c r="M16284" s="1"/>
    </row>
    <row r="16285" spans="3:13" x14ac:dyDescent="0.2">
      <c r="C16285" s="14"/>
      <c r="D16285" s="14"/>
      <c r="E16285" s="19"/>
      <c r="F16285" s="19"/>
      <c r="G16285" s="3"/>
      <c r="H16285" s="3"/>
      <c r="I16285" s="2"/>
      <c r="J16285" s="2"/>
      <c r="K16285" s="1"/>
      <c r="L16285" s="1"/>
      <c r="M16285" s="1"/>
    </row>
    <row r="16286" spans="3:13" x14ac:dyDescent="0.2">
      <c r="C16286" s="14"/>
      <c r="D16286" s="14"/>
      <c r="E16286" s="19"/>
      <c r="F16286" s="19"/>
      <c r="G16286" s="3"/>
      <c r="H16286" s="3"/>
      <c r="I16286" s="2"/>
      <c r="J16286" s="2"/>
      <c r="K16286" s="1"/>
      <c r="L16286" s="1"/>
      <c r="M16286" s="1"/>
    </row>
    <row r="16287" spans="3:13" x14ac:dyDescent="0.2">
      <c r="C16287" s="14"/>
      <c r="D16287" s="14"/>
      <c r="E16287" s="19"/>
      <c r="F16287" s="19"/>
      <c r="G16287" s="3"/>
      <c r="H16287" s="3"/>
      <c r="I16287" s="2"/>
      <c r="J16287" s="2"/>
      <c r="K16287" s="1"/>
      <c r="L16287" s="1"/>
      <c r="M16287" s="1"/>
    </row>
    <row r="16288" spans="3:13" x14ac:dyDescent="0.2">
      <c r="C16288" s="14"/>
      <c r="D16288" s="14"/>
      <c r="E16288" s="19"/>
      <c r="F16288" s="19"/>
      <c r="G16288" s="3"/>
      <c r="H16288" s="3"/>
      <c r="I16288" s="2"/>
      <c r="J16288" s="2"/>
      <c r="K16288" s="1"/>
      <c r="L16288" s="1"/>
      <c r="M16288" s="1"/>
    </row>
    <row r="16289" spans="3:13" x14ac:dyDescent="0.2">
      <c r="C16289" s="14"/>
      <c r="D16289" s="14"/>
      <c r="E16289" s="19"/>
      <c r="F16289" s="19"/>
      <c r="G16289" s="3"/>
      <c r="H16289" s="3"/>
      <c r="I16289" s="2"/>
      <c r="J16289" s="2"/>
      <c r="K16289" s="1"/>
      <c r="L16289" s="1"/>
      <c r="M16289" s="1"/>
    </row>
    <row r="16290" spans="3:13" x14ac:dyDescent="0.2">
      <c r="C16290" s="14"/>
      <c r="D16290" s="14"/>
      <c r="E16290" s="19"/>
      <c r="F16290" s="19"/>
      <c r="G16290" s="3"/>
      <c r="H16290" s="3"/>
      <c r="I16290" s="2"/>
      <c r="J16290" s="2"/>
      <c r="K16290" s="1"/>
      <c r="L16290" s="1"/>
      <c r="M16290" s="1"/>
    </row>
    <row r="16291" spans="3:13" x14ac:dyDescent="0.2">
      <c r="C16291" s="14"/>
      <c r="D16291" s="14"/>
      <c r="E16291" s="19"/>
      <c r="F16291" s="19"/>
      <c r="G16291" s="3"/>
      <c r="H16291" s="3"/>
      <c r="I16291" s="2"/>
      <c r="J16291" s="2"/>
      <c r="K16291" s="1"/>
      <c r="L16291" s="1"/>
      <c r="M16291" s="1"/>
    </row>
    <row r="16292" spans="3:13" x14ac:dyDescent="0.2">
      <c r="C16292" s="14"/>
      <c r="D16292" s="14"/>
      <c r="E16292" s="19"/>
      <c r="F16292" s="19"/>
      <c r="G16292" s="3"/>
      <c r="H16292" s="3"/>
      <c r="I16292" s="2"/>
      <c r="J16292" s="2"/>
      <c r="K16292" s="1"/>
      <c r="L16292" s="1"/>
      <c r="M16292" s="1"/>
    </row>
    <row r="16293" spans="3:13" x14ac:dyDescent="0.2">
      <c r="C16293" s="14"/>
      <c r="D16293" s="14"/>
      <c r="E16293" s="19"/>
      <c r="F16293" s="19"/>
      <c r="G16293" s="3"/>
      <c r="H16293" s="3"/>
      <c r="I16293" s="2"/>
      <c r="J16293" s="2"/>
      <c r="K16293" s="1"/>
      <c r="L16293" s="1"/>
      <c r="M16293" s="1"/>
    </row>
    <row r="16294" spans="3:13" x14ac:dyDescent="0.2">
      <c r="C16294" s="14"/>
      <c r="D16294" s="14"/>
      <c r="E16294" s="19"/>
      <c r="F16294" s="19"/>
      <c r="G16294" s="3"/>
      <c r="H16294" s="3"/>
      <c r="I16294" s="2"/>
      <c r="J16294" s="2"/>
      <c r="K16294" s="1"/>
      <c r="L16294" s="1"/>
      <c r="M16294" s="1"/>
    </row>
    <row r="16295" spans="3:13" x14ac:dyDescent="0.2">
      <c r="C16295" s="14"/>
      <c r="D16295" s="14"/>
      <c r="E16295" s="19"/>
      <c r="F16295" s="19"/>
      <c r="G16295" s="3"/>
      <c r="H16295" s="3"/>
      <c r="I16295" s="2"/>
      <c r="J16295" s="2"/>
      <c r="K16295" s="1"/>
      <c r="L16295" s="1"/>
      <c r="M16295" s="1"/>
    </row>
    <row r="16296" spans="3:13" x14ac:dyDescent="0.2">
      <c r="C16296" s="14"/>
      <c r="D16296" s="14"/>
      <c r="E16296" s="19"/>
      <c r="F16296" s="19"/>
      <c r="G16296" s="3"/>
      <c r="H16296" s="3"/>
      <c r="I16296" s="2"/>
      <c r="J16296" s="2"/>
      <c r="K16296" s="1"/>
      <c r="L16296" s="1"/>
      <c r="M16296" s="1"/>
    </row>
    <row r="16297" spans="3:13" x14ac:dyDescent="0.2">
      <c r="C16297" s="14"/>
      <c r="D16297" s="14"/>
      <c r="E16297" s="19"/>
      <c r="F16297" s="19"/>
      <c r="G16297" s="3"/>
      <c r="H16297" s="3"/>
      <c r="I16297" s="2"/>
      <c r="J16297" s="2"/>
      <c r="K16297" s="1"/>
      <c r="L16297" s="1"/>
      <c r="M16297" s="1"/>
    </row>
    <row r="16298" spans="3:13" x14ac:dyDescent="0.2">
      <c r="C16298" s="14"/>
      <c r="D16298" s="14"/>
      <c r="E16298" s="19"/>
      <c r="F16298" s="19"/>
      <c r="G16298" s="3"/>
      <c r="H16298" s="3"/>
      <c r="I16298" s="2"/>
      <c r="J16298" s="2"/>
      <c r="K16298" s="1"/>
      <c r="L16298" s="1"/>
      <c r="M16298" s="1"/>
    </row>
    <row r="16299" spans="3:13" x14ac:dyDescent="0.2">
      <c r="C16299" s="14"/>
      <c r="D16299" s="14"/>
      <c r="E16299" s="19"/>
      <c r="F16299" s="19"/>
      <c r="G16299" s="3"/>
      <c r="H16299" s="3"/>
      <c r="I16299" s="2"/>
      <c r="J16299" s="2"/>
      <c r="K16299" s="1"/>
      <c r="L16299" s="1"/>
      <c r="M16299" s="1"/>
    </row>
    <row r="16300" spans="3:13" x14ac:dyDescent="0.2">
      <c r="C16300" s="14"/>
      <c r="D16300" s="14"/>
      <c r="E16300" s="19"/>
      <c r="F16300" s="19"/>
      <c r="G16300" s="3"/>
      <c r="H16300" s="3"/>
      <c r="I16300" s="2"/>
      <c r="J16300" s="2"/>
      <c r="K16300" s="1"/>
      <c r="L16300" s="1"/>
      <c r="M16300" s="1"/>
    </row>
    <row r="16301" spans="3:13" x14ac:dyDescent="0.2">
      <c r="C16301" s="14"/>
      <c r="D16301" s="14"/>
      <c r="E16301" s="19"/>
      <c r="F16301" s="19"/>
      <c r="G16301" s="3"/>
      <c r="H16301" s="3"/>
      <c r="I16301" s="2"/>
      <c r="J16301" s="2"/>
      <c r="K16301" s="1"/>
      <c r="L16301" s="1"/>
      <c r="M16301" s="1"/>
    </row>
    <row r="16302" spans="3:13" x14ac:dyDescent="0.2">
      <c r="C16302" s="14"/>
      <c r="D16302" s="14"/>
      <c r="E16302" s="19"/>
      <c r="F16302" s="19"/>
      <c r="G16302" s="3"/>
      <c r="H16302" s="3"/>
      <c r="I16302" s="2"/>
      <c r="J16302" s="2"/>
      <c r="K16302" s="1"/>
      <c r="L16302" s="1"/>
      <c r="M16302" s="1"/>
    </row>
    <row r="16303" spans="3:13" x14ac:dyDescent="0.2">
      <c r="C16303" s="14"/>
      <c r="D16303" s="14"/>
      <c r="E16303" s="19"/>
      <c r="F16303" s="19"/>
      <c r="G16303" s="3"/>
      <c r="H16303" s="3"/>
      <c r="I16303" s="2"/>
      <c r="J16303" s="2"/>
      <c r="K16303" s="1"/>
      <c r="L16303" s="1"/>
      <c r="M16303" s="1"/>
    </row>
    <row r="16304" spans="3:13" x14ac:dyDescent="0.2">
      <c r="C16304" s="14"/>
      <c r="D16304" s="14"/>
      <c r="E16304" s="19"/>
      <c r="F16304" s="19"/>
      <c r="G16304" s="3"/>
      <c r="H16304" s="3"/>
      <c r="I16304" s="2"/>
      <c r="J16304" s="2"/>
      <c r="K16304" s="1"/>
      <c r="L16304" s="1"/>
      <c r="M16304" s="1"/>
    </row>
    <row r="16305" spans="3:13" x14ac:dyDescent="0.2">
      <c r="C16305" s="14"/>
      <c r="D16305" s="14"/>
      <c r="E16305" s="19"/>
      <c r="F16305" s="19"/>
      <c r="G16305" s="3"/>
      <c r="H16305" s="3"/>
      <c r="I16305" s="2"/>
      <c r="J16305" s="2"/>
      <c r="K16305" s="1"/>
      <c r="L16305" s="1"/>
      <c r="M16305" s="1"/>
    </row>
    <row r="16306" spans="3:13" x14ac:dyDescent="0.2">
      <c r="C16306" s="14"/>
      <c r="D16306" s="14"/>
      <c r="E16306" s="19"/>
      <c r="F16306" s="19"/>
      <c r="G16306" s="3"/>
      <c r="H16306" s="3"/>
      <c r="I16306" s="2"/>
      <c r="J16306" s="2"/>
      <c r="K16306" s="1"/>
      <c r="L16306" s="1"/>
      <c r="M16306" s="1"/>
    </row>
    <row r="16307" spans="3:13" x14ac:dyDescent="0.2">
      <c r="C16307" s="14"/>
      <c r="D16307" s="14"/>
      <c r="E16307" s="19"/>
      <c r="F16307" s="19"/>
      <c r="G16307" s="3"/>
      <c r="H16307" s="3"/>
      <c r="I16307" s="2"/>
      <c r="J16307" s="2"/>
      <c r="K16307" s="1"/>
      <c r="L16307" s="1"/>
      <c r="M16307" s="1"/>
    </row>
    <row r="16308" spans="3:13" x14ac:dyDescent="0.2">
      <c r="C16308" s="14"/>
      <c r="D16308" s="14"/>
      <c r="E16308" s="19"/>
      <c r="F16308" s="19"/>
      <c r="G16308" s="3"/>
      <c r="H16308" s="3"/>
      <c r="I16308" s="2"/>
      <c r="J16308" s="2"/>
      <c r="K16308" s="1"/>
      <c r="L16308" s="1"/>
      <c r="M16308" s="1"/>
    </row>
    <row r="16309" spans="3:13" x14ac:dyDescent="0.2">
      <c r="C16309" s="14"/>
      <c r="D16309" s="14"/>
      <c r="E16309" s="19"/>
      <c r="F16309" s="19"/>
      <c r="G16309" s="3"/>
      <c r="H16309" s="3"/>
      <c r="I16309" s="2"/>
      <c r="J16309" s="2"/>
      <c r="K16309" s="1"/>
      <c r="L16309" s="1"/>
      <c r="M16309" s="1"/>
    </row>
    <row r="16310" spans="3:13" x14ac:dyDescent="0.2">
      <c r="C16310" s="14"/>
      <c r="D16310" s="14"/>
      <c r="E16310" s="19"/>
      <c r="F16310" s="19"/>
      <c r="G16310" s="3"/>
      <c r="H16310" s="3"/>
      <c r="I16310" s="2"/>
      <c r="J16310" s="2"/>
      <c r="K16310" s="1"/>
      <c r="L16310" s="1"/>
      <c r="M16310" s="1"/>
    </row>
    <row r="16311" spans="3:13" x14ac:dyDescent="0.2">
      <c r="C16311" s="14"/>
      <c r="D16311" s="14"/>
      <c r="E16311" s="19"/>
      <c r="F16311" s="19"/>
      <c r="G16311" s="3"/>
      <c r="H16311" s="3"/>
      <c r="I16311" s="2"/>
      <c r="J16311" s="2"/>
      <c r="K16311" s="1"/>
      <c r="L16311" s="1"/>
      <c r="M16311" s="1"/>
    </row>
    <row r="16312" spans="3:13" x14ac:dyDescent="0.2">
      <c r="C16312" s="14"/>
      <c r="D16312" s="14"/>
      <c r="E16312" s="19"/>
      <c r="F16312" s="19"/>
      <c r="G16312" s="3"/>
      <c r="H16312" s="3"/>
      <c r="I16312" s="2"/>
      <c r="J16312" s="2"/>
      <c r="K16312" s="1"/>
      <c r="L16312" s="1"/>
      <c r="M16312" s="1"/>
    </row>
    <row r="16313" spans="3:13" x14ac:dyDescent="0.2">
      <c r="C16313" s="14"/>
      <c r="D16313" s="14"/>
      <c r="E16313" s="19"/>
      <c r="F16313" s="19"/>
      <c r="G16313" s="3"/>
      <c r="H16313" s="3"/>
      <c r="I16313" s="2"/>
      <c r="J16313" s="2"/>
      <c r="K16313" s="1"/>
      <c r="L16313" s="1"/>
      <c r="M16313" s="1"/>
    </row>
    <row r="16314" spans="3:13" x14ac:dyDescent="0.2">
      <c r="C16314" s="14"/>
      <c r="D16314" s="14"/>
      <c r="E16314" s="19"/>
      <c r="F16314" s="19"/>
      <c r="G16314" s="3"/>
      <c r="H16314" s="3"/>
      <c r="I16314" s="2"/>
      <c r="J16314" s="2"/>
      <c r="K16314" s="1"/>
      <c r="L16314" s="1"/>
      <c r="M16314" s="1"/>
    </row>
    <row r="16315" spans="3:13" x14ac:dyDescent="0.2">
      <c r="C16315" s="14"/>
      <c r="D16315" s="14"/>
      <c r="E16315" s="19"/>
      <c r="F16315" s="19"/>
      <c r="G16315" s="3"/>
      <c r="H16315" s="3"/>
      <c r="I16315" s="2"/>
      <c r="J16315" s="2"/>
      <c r="K16315" s="1"/>
      <c r="L16315" s="1"/>
      <c r="M16315" s="1"/>
    </row>
    <row r="16316" spans="3:13" x14ac:dyDescent="0.2">
      <c r="C16316" s="14"/>
      <c r="D16316" s="14"/>
      <c r="E16316" s="19"/>
      <c r="F16316" s="19"/>
      <c r="G16316" s="3"/>
      <c r="H16316" s="3"/>
      <c r="I16316" s="2"/>
      <c r="J16316" s="2"/>
      <c r="K16316" s="1"/>
      <c r="L16316" s="1"/>
      <c r="M16316" s="1"/>
    </row>
    <row r="16317" spans="3:13" x14ac:dyDescent="0.2">
      <c r="C16317" s="14"/>
      <c r="D16317" s="14"/>
      <c r="E16317" s="19"/>
      <c r="F16317" s="19"/>
      <c r="G16317" s="3"/>
      <c r="H16317" s="3"/>
      <c r="I16317" s="2"/>
      <c r="J16317" s="2"/>
      <c r="K16317" s="1"/>
      <c r="L16317" s="1"/>
      <c r="M16317" s="1"/>
    </row>
    <row r="16318" spans="3:13" x14ac:dyDescent="0.2">
      <c r="C16318" s="14"/>
      <c r="D16318" s="14"/>
      <c r="E16318" s="19"/>
      <c r="F16318" s="19"/>
      <c r="G16318" s="3"/>
      <c r="H16318" s="3"/>
      <c r="I16318" s="2"/>
      <c r="J16318" s="2"/>
      <c r="K16318" s="1"/>
      <c r="L16318" s="1"/>
      <c r="M16318" s="1"/>
    </row>
    <row r="16319" spans="3:13" x14ac:dyDescent="0.2">
      <c r="C16319" s="14"/>
      <c r="D16319" s="14"/>
      <c r="E16319" s="19"/>
      <c r="F16319" s="19"/>
      <c r="G16319" s="3"/>
      <c r="H16319" s="3"/>
      <c r="I16319" s="2"/>
      <c r="J16319" s="2"/>
      <c r="K16319" s="1"/>
      <c r="L16319" s="1"/>
      <c r="M16319" s="1"/>
    </row>
    <row r="16320" spans="3:13" x14ac:dyDescent="0.2">
      <c r="C16320" s="14"/>
      <c r="D16320" s="14"/>
      <c r="E16320" s="19"/>
      <c r="F16320" s="19"/>
      <c r="G16320" s="3"/>
      <c r="H16320" s="3"/>
      <c r="I16320" s="2"/>
      <c r="J16320" s="2"/>
      <c r="K16320" s="1"/>
      <c r="L16320" s="1"/>
      <c r="M16320" s="1"/>
    </row>
    <row r="16321" spans="3:13" x14ac:dyDescent="0.2">
      <c r="C16321" s="14"/>
      <c r="D16321" s="14"/>
      <c r="E16321" s="19"/>
      <c r="F16321" s="19"/>
      <c r="G16321" s="3"/>
      <c r="H16321" s="3"/>
      <c r="I16321" s="2"/>
      <c r="J16321" s="2"/>
      <c r="K16321" s="1"/>
      <c r="L16321" s="1"/>
      <c r="M16321" s="1"/>
    </row>
    <row r="16322" spans="3:13" x14ac:dyDescent="0.2">
      <c r="C16322" s="14"/>
      <c r="D16322" s="14"/>
      <c r="E16322" s="19"/>
      <c r="F16322" s="19"/>
      <c r="G16322" s="3"/>
      <c r="H16322" s="3"/>
      <c r="I16322" s="2"/>
      <c r="J16322" s="2"/>
      <c r="K16322" s="1"/>
      <c r="L16322" s="1"/>
      <c r="M16322" s="1"/>
    </row>
    <row r="16323" spans="3:13" x14ac:dyDescent="0.2">
      <c r="C16323" s="14"/>
      <c r="D16323" s="14"/>
      <c r="E16323" s="19"/>
      <c r="F16323" s="19"/>
      <c r="G16323" s="3"/>
      <c r="H16323" s="3"/>
      <c r="I16323" s="2"/>
      <c r="J16323" s="2"/>
      <c r="K16323" s="1"/>
      <c r="L16323" s="1"/>
      <c r="M16323" s="1"/>
    </row>
    <row r="16324" spans="3:13" x14ac:dyDescent="0.2">
      <c r="C16324" s="14"/>
      <c r="D16324" s="14"/>
      <c r="E16324" s="19"/>
      <c r="F16324" s="19"/>
      <c r="G16324" s="3"/>
      <c r="H16324" s="3"/>
      <c r="I16324" s="2"/>
      <c r="J16324" s="2"/>
      <c r="K16324" s="1"/>
      <c r="L16324" s="1"/>
      <c r="M16324" s="1"/>
    </row>
    <row r="16325" spans="3:13" x14ac:dyDescent="0.2">
      <c r="C16325" s="14"/>
      <c r="D16325" s="14"/>
      <c r="E16325" s="19"/>
      <c r="F16325" s="19"/>
      <c r="G16325" s="3"/>
      <c r="H16325" s="3"/>
      <c r="I16325" s="2"/>
      <c r="J16325" s="2"/>
      <c r="K16325" s="1"/>
      <c r="L16325" s="1"/>
      <c r="M16325" s="1"/>
    </row>
    <row r="16326" spans="3:13" x14ac:dyDescent="0.2">
      <c r="C16326" s="14"/>
      <c r="D16326" s="14"/>
      <c r="E16326" s="19"/>
      <c r="F16326" s="19"/>
      <c r="G16326" s="3"/>
      <c r="H16326" s="3"/>
      <c r="I16326" s="2"/>
      <c r="J16326" s="2"/>
      <c r="K16326" s="1"/>
      <c r="L16326" s="1"/>
      <c r="M16326" s="1"/>
    </row>
    <row r="16327" spans="3:13" x14ac:dyDescent="0.2">
      <c r="C16327" s="14"/>
      <c r="D16327" s="14"/>
      <c r="E16327" s="19"/>
      <c r="F16327" s="19"/>
      <c r="G16327" s="3"/>
      <c r="H16327" s="3"/>
      <c r="I16327" s="2"/>
      <c r="J16327" s="2"/>
      <c r="K16327" s="1"/>
      <c r="L16327" s="1"/>
      <c r="M16327" s="1"/>
    </row>
    <row r="16328" spans="3:13" x14ac:dyDescent="0.2">
      <c r="C16328" s="14"/>
      <c r="D16328" s="14"/>
      <c r="E16328" s="19"/>
      <c r="F16328" s="19"/>
      <c r="G16328" s="3"/>
      <c r="H16328" s="3"/>
      <c r="I16328" s="2"/>
      <c r="J16328" s="2"/>
      <c r="K16328" s="1"/>
      <c r="L16328" s="1"/>
      <c r="M16328" s="1"/>
    </row>
    <row r="16329" spans="3:13" x14ac:dyDescent="0.2">
      <c r="C16329" s="14"/>
      <c r="D16329" s="14"/>
      <c r="E16329" s="19"/>
      <c r="F16329" s="19"/>
      <c r="G16329" s="3"/>
      <c r="H16329" s="3"/>
      <c r="I16329" s="2"/>
      <c r="J16329" s="2"/>
      <c r="K16329" s="1"/>
      <c r="L16329" s="1"/>
      <c r="M16329" s="1"/>
    </row>
    <row r="16330" spans="3:13" x14ac:dyDescent="0.2">
      <c r="C16330" s="14"/>
      <c r="D16330" s="14"/>
      <c r="E16330" s="19"/>
      <c r="F16330" s="19"/>
      <c r="G16330" s="3"/>
      <c r="H16330" s="3"/>
      <c r="I16330" s="2"/>
      <c r="J16330" s="2"/>
      <c r="K16330" s="1"/>
      <c r="L16330" s="1"/>
      <c r="M16330" s="1"/>
    </row>
    <row r="16331" spans="3:13" x14ac:dyDescent="0.2">
      <c r="C16331" s="14"/>
      <c r="D16331" s="14"/>
      <c r="E16331" s="19"/>
      <c r="F16331" s="19"/>
      <c r="G16331" s="3"/>
      <c r="H16331" s="3"/>
      <c r="I16331" s="2"/>
      <c r="J16331" s="2"/>
      <c r="K16331" s="1"/>
      <c r="L16331" s="1"/>
      <c r="M16331" s="1"/>
    </row>
    <row r="16332" spans="3:13" x14ac:dyDescent="0.2">
      <c r="C16332" s="14"/>
      <c r="D16332" s="14"/>
      <c r="E16332" s="19"/>
      <c r="F16332" s="19"/>
      <c r="G16332" s="3"/>
      <c r="H16332" s="3"/>
      <c r="I16332" s="2"/>
      <c r="J16332" s="2"/>
      <c r="K16332" s="1"/>
      <c r="L16332" s="1"/>
      <c r="M16332" s="1"/>
    </row>
    <row r="16333" spans="3:13" x14ac:dyDescent="0.2">
      <c r="C16333" s="14"/>
      <c r="D16333" s="14"/>
      <c r="E16333" s="19"/>
      <c r="F16333" s="19"/>
      <c r="G16333" s="3"/>
      <c r="H16333" s="3"/>
      <c r="I16333" s="2"/>
      <c r="J16333" s="2"/>
      <c r="K16333" s="1"/>
      <c r="L16333" s="1"/>
      <c r="M16333" s="1"/>
    </row>
    <row r="16334" spans="3:13" x14ac:dyDescent="0.2">
      <c r="C16334" s="14"/>
      <c r="D16334" s="14"/>
      <c r="E16334" s="19"/>
      <c r="F16334" s="19"/>
      <c r="G16334" s="3"/>
      <c r="H16334" s="3"/>
      <c r="I16334" s="2"/>
      <c r="J16334" s="2"/>
      <c r="K16334" s="1"/>
      <c r="L16334" s="1"/>
      <c r="M16334" s="1"/>
    </row>
    <row r="16335" spans="3:13" x14ac:dyDescent="0.2">
      <c r="C16335" s="14"/>
      <c r="D16335" s="14"/>
      <c r="E16335" s="19"/>
      <c r="F16335" s="19"/>
      <c r="G16335" s="3"/>
      <c r="H16335" s="3"/>
      <c r="I16335" s="2"/>
      <c r="J16335" s="2"/>
      <c r="K16335" s="1"/>
      <c r="L16335" s="1"/>
      <c r="M16335" s="1"/>
    </row>
    <row r="16336" spans="3:13" x14ac:dyDescent="0.2">
      <c r="C16336" s="14"/>
      <c r="D16336" s="14"/>
      <c r="E16336" s="19"/>
      <c r="F16336" s="19"/>
      <c r="G16336" s="3"/>
      <c r="H16336" s="3"/>
      <c r="I16336" s="2"/>
      <c r="J16336" s="2"/>
      <c r="K16336" s="1"/>
      <c r="L16336" s="1"/>
      <c r="M16336" s="1"/>
    </row>
    <row r="16337" spans="3:13" x14ac:dyDescent="0.2">
      <c r="C16337" s="14"/>
      <c r="D16337" s="14"/>
      <c r="E16337" s="19"/>
      <c r="F16337" s="19"/>
      <c r="G16337" s="3"/>
      <c r="H16337" s="3"/>
      <c r="I16337" s="2"/>
      <c r="J16337" s="2"/>
      <c r="K16337" s="1"/>
      <c r="L16337" s="1"/>
      <c r="M16337" s="1"/>
    </row>
    <row r="16338" spans="3:13" x14ac:dyDescent="0.2">
      <c r="C16338" s="14"/>
      <c r="D16338" s="14"/>
      <c r="E16338" s="19"/>
      <c r="F16338" s="19"/>
      <c r="G16338" s="3"/>
      <c r="H16338" s="3"/>
      <c r="I16338" s="2"/>
      <c r="J16338" s="2"/>
      <c r="K16338" s="1"/>
      <c r="L16338" s="1"/>
      <c r="M16338" s="1"/>
    </row>
    <row r="16339" spans="3:13" x14ac:dyDescent="0.2">
      <c r="C16339" s="14"/>
      <c r="D16339" s="14"/>
      <c r="E16339" s="19"/>
      <c r="F16339" s="19"/>
      <c r="G16339" s="3"/>
      <c r="H16339" s="3"/>
      <c r="I16339" s="2"/>
      <c r="J16339" s="2"/>
      <c r="K16339" s="1"/>
      <c r="L16339" s="1"/>
      <c r="M16339" s="1"/>
    </row>
    <row r="16340" spans="3:13" x14ac:dyDescent="0.2">
      <c r="C16340" s="14"/>
      <c r="D16340" s="14"/>
      <c r="E16340" s="19"/>
      <c r="F16340" s="19"/>
      <c r="G16340" s="3"/>
      <c r="H16340" s="3"/>
      <c r="I16340" s="2"/>
      <c r="J16340" s="2"/>
      <c r="K16340" s="1"/>
      <c r="L16340" s="1"/>
      <c r="M16340" s="1"/>
    </row>
    <row r="16341" spans="3:13" x14ac:dyDescent="0.2">
      <c r="C16341" s="14"/>
      <c r="D16341" s="14"/>
      <c r="E16341" s="19"/>
      <c r="F16341" s="19"/>
      <c r="G16341" s="3"/>
      <c r="H16341" s="3"/>
      <c r="I16341" s="2"/>
      <c r="J16341" s="2"/>
      <c r="K16341" s="1"/>
      <c r="L16341" s="1"/>
      <c r="M16341" s="1"/>
    </row>
    <row r="16342" spans="3:13" x14ac:dyDescent="0.2">
      <c r="C16342" s="14"/>
      <c r="D16342" s="14"/>
      <c r="E16342" s="19"/>
      <c r="F16342" s="19"/>
      <c r="G16342" s="3"/>
      <c r="H16342" s="3"/>
      <c r="I16342" s="2"/>
      <c r="J16342" s="2"/>
      <c r="K16342" s="1"/>
      <c r="L16342" s="1"/>
      <c r="M16342" s="1"/>
    </row>
    <row r="16343" spans="3:13" x14ac:dyDescent="0.2">
      <c r="C16343" s="14"/>
      <c r="D16343" s="14"/>
      <c r="E16343" s="19"/>
      <c r="F16343" s="19"/>
      <c r="G16343" s="3"/>
      <c r="H16343" s="3"/>
      <c r="I16343" s="2"/>
      <c r="J16343" s="2"/>
      <c r="K16343" s="1"/>
      <c r="L16343" s="1"/>
      <c r="M16343" s="1"/>
    </row>
    <row r="16344" spans="3:13" x14ac:dyDescent="0.2">
      <c r="C16344" s="14"/>
      <c r="D16344" s="14"/>
      <c r="E16344" s="19"/>
      <c r="F16344" s="19"/>
      <c r="G16344" s="3"/>
      <c r="H16344" s="3"/>
      <c r="I16344" s="2"/>
      <c r="J16344" s="2"/>
      <c r="K16344" s="1"/>
      <c r="L16344" s="1"/>
      <c r="M16344" s="1"/>
    </row>
    <row r="16345" spans="3:13" x14ac:dyDescent="0.2">
      <c r="C16345" s="14"/>
      <c r="D16345" s="14"/>
      <c r="E16345" s="19"/>
      <c r="F16345" s="19"/>
      <c r="G16345" s="3"/>
      <c r="H16345" s="3"/>
      <c r="I16345" s="2"/>
      <c r="J16345" s="2"/>
      <c r="K16345" s="1"/>
      <c r="L16345" s="1"/>
      <c r="M16345" s="1"/>
    </row>
    <row r="16346" spans="3:13" x14ac:dyDescent="0.2">
      <c r="C16346" s="14"/>
      <c r="D16346" s="14"/>
      <c r="E16346" s="19"/>
      <c r="F16346" s="19"/>
      <c r="G16346" s="3"/>
      <c r="H16346" s="3"/>
      <c r="I16346" s="2"/>
      <c r="J16346" s="2"/>
      <c r="K16346" s="1"/>
      <c r="L16346" s="1"/>
      <c r="M16346" s="1"/>
    </row>
    <row r="16347" spans="3:13" x14ac:dyDescent="0.2">
      <c r="C16347" s="14"/>
      <c r="D16347" s="14"/>
      <c r="E16347" s="19"/>
      <c r="F16347" s="19"/>
      <c r="G16347" s="3"/>
      <c r="H16347" s="3"/>
      <c r="I16347" s="2"/>
      <c r="J16347" s="2"/>
      <c r="K16347" s="1"/>
      <c r="L16347" s="1"/>
      <c r="M16347" s="1"/>
    </row>
    <row r="16348" spans="3:13" x14ac:dyDescent="0.2">
      <c r="C16348" s="14"/>
      <c r="D16348" s="14"/>
      <c r="E16348" s="19"/>
      <c r="F16348" s="19"/>
      <c r="G16348" s="3"/>
      <c r="H16348" s="3"/>
      <c r="I16348" s="2"/>
      <c r="J16348" s="2"/>
      <c r="K16348" s="1"/>
      <c r="L16348" s="1"/>
      <c r="M16348" s="1"/>
    </row>
    <row r="16349" spans="3:13" x14ac:dyDescent="0.2">
      <c r="C16349" s="14"/>
      <c r="D16349" s="14"/>
      <c r="E16349" s="19"/>
      <c r="F16349" s="19"/>
      <c r="G16349" s="3"/>
      <c r="H16349" s="3"/>
      <c r="I16349" s="2"/>
      <c r="J16349" s="2"/>
      <c r="K16349" s="1"/>
      <c r="L16349" s="1"/>
      <c r="M16349" s="1"/>
    </row>
    <row r="16350" spans="3:13" x14ac:dyDescent="0.2">
      <c r="C16350" s="14"/>
      <c r="D16350" s="14"/>
      <c r="E16350" s="19"/>
      <c r="F16350" s="19"/>
      <c r="G16350" s="3"/>
      <c r="H16350" s="3"/>
      <c r="I16350" s="2"/>
      <c r="J16350" s="2"/>
      <c r="K16350" s="1"/>
      <c r="L16350" s="1"/>
      <c r="M16350" s="1"/>
    </row>
    <row r="16351" spans="3:13" x14ac:dyDescent="0.2">
      <c r="C16351" s="14"/>
      <c r="D16351" s="14"/>
      <c r="E16351" s="19"/>
      <c r="F16351" s="19"/>
      <c r="G16351" s="3"/>
      <c r="H16351" s="3"/>
      <c r="I16351" s="2"/>
      <c r="J16351" s="2"/>
      <c r="K16351" s="1"/>
      <c r="L16351" s="1"/>
      <c r="M16351" s="1"/>
    </row>
    <row r="16352" spans="3:13" x14ac:dyDescent="0.2">
      <c r="C16352" s="14"/>
      <c r="D16352" s="14"/>
      <c r="E16352" s="19"/>
      <c r="F16352" s="19"/>
      <c r="G16352" s="3"/>
      <c r="H16352" s="3"/>
      <c r="I16352" s="2"/>
      <c r="J16352" s="2"/>
      <c r="K16352" s="1"/>
      <c r="L16352" s="1"/>
      <c r="M16352" s="1"/>
    </row>
    <row r="16353" spans="3:13" x14ac:dyDescent="0.2">
      <c r="C16353" s="14"/>
      <c r="D16353" s="14"/>
      <c r="E16353" s="19"/>
      <c r="F16353" s="19"/>
      <c r="G16353" s="3"/>
      <c r="H16353" s="3"/>
      <c r="I16353" s="2"/>
      <c r="J16353" s="2"/>
      <c r="K16353" s="1"/>
      <c r="L16353" s="1"/>
      <c r="M16353" s="1"/>
    </row>
    <row r="16354" spans="3:13" x14ac:dyDescent="0.2">
      <c r="C16354" s="14"/>
      <c r="D16354" s="14"/>
      <c r="E16354" s="19"/>
      <c r="F16354" s="19"/>
      <c r="G16354" s="3"/>
      <c r="H16354" s="3"/>
      <c r="I16354" s="2"/>
      <c r="J16354" s="2"/>
      <c r="K16354" s="1"/>
      <c r="L16354" s="1"/>
      <c r="M16354" s="1"/>
    </row>
    <row r="16355" spans="3:13" x14ac:dyDescent="0.2">
      <c r="C16355" s="14"/>
      <c r="D16355" s="14"/>
      <c r="E16355" s="19"/>
      <c r="F16355" s="19"/>
      <c r="G16355" s="3"/>
      <c r="H16355" s="3"/>
      <c r="I16355" s="2"/>
      <c r="J16355" s="2"/>
      <c r="K16355" s="1"/>
      <c r="L16355" s="1"/>
      <c r="M16355" s="1"/>
    </row>
    <row r="16356" spans="3:13" x14ac:dyDescent="0.2">
      <c r="C16356" s="14"/>
      <c r="D16356" s="14"/>
      <c r="E16356" s="19"/>
      <c r="F16356" s="19"/>
      <c r="G16356" s="3"/>
      <c r="H16356" s="3"/>
      <c r="I16356" s="2"/>
      <c r="J16356" s="2"/>
      <c r="K16356" s="1"/>
      <c r="L16356" s="1"/>
      <c r="M16356" s="1"/>
    </row>
    <row r="16357" spans="3:13" x14ac:dyDescent="0.2">
      <c r="C16357" s="14"/>
      <c r="D16357" s="14"/>
      <c r="E16357" s="19"/>
      <c r="F16357" s="19"/>
      <c r="G16357" s="3"/>
      <c r="H16357" s="3"/>
      <c r="I16357" s="2"/>
      <c r="J16357" s="2"/>
      <c r="K16357" s="1"/>
      <c r="L16357" s="1"/>
      <c r="M16357" s="1"/>
    </row>
    <row r="16358" spans="3:13" x14ac:dyDescent="0.2">
      <c r="C16358" s="14"/>
      <c r="D16358" s="14"/>
      <c r="E16358" s="19"/>
      <c r="F16358" s="19"/>
      <c r="G16358" s="3"/>
      <c r="H16358" s="3"/>
      <c r="I16358" s="2"/>
      <c r="J16358" s="2"/>
      <c r="K16358" s="1"/>
      <c r="L16358" s="1"/>
      <c r="M16358" s="1"/>
    </row>
    <row r="16359" spans="3:13" x14ac:dyDescent="0.2">
      <c r="C16359" s="14"/>
      <c r="D16359" s="14"/>
      <c r="E16359" s="19"/>
      <c r="F16359" s="19"/>
      <c r="G16359" s="3"/>
      <c r="H16359" s="3"/>
      <c r="I16359" s="2"/>
      <c r="J16359" s="2"/>
      <c r="K16359" s="1"/>
      <c r="L16359" s="1"/>
      <c r="M16359" s="1"/>
    </row>
    <row r="16360" spans="3:13" x14ac:dyDescent="0.2">
      <c r="C16360" s="14"/>
      <c r="D16360" s="14"/>
      <c r="E16360" s="19"/>
      <c r="F16360" s="19"/>
      <c r="G16360" s="3"/>
      <c r="H16360" s="3"/>
      <c r="I16360" s="2"/>
      <c r="J16360" s="2"/>
      <c r="K16360" s="1"/>
      <c r="L16360" s="1"/>
      <c r="M16360" s="1"/>
    </row>
    <row r="16361" spans="3:13" x14ac:dyDescent="0.2">
      <c r="C16361" s="14"/>
      <c r="D16361" s="14"/>
      <c r="E16361" s="19"/>
      <c r="F16361" s="19"/>
      <c r="G16361" s="3"/>
      <c r="H16361" s="3"/>
      <c r="I16361" s="2"/>
      <c r="J16361" s="2"/>
      <c r="K16361" s="1"/>
      <c r="L16361" s="1"/>
      <c r="M16361" s="1"/>
    </row>
    <row r="16362" spans="3:13" x14ac:dyDescent="0.2">
      <c r="C16362" s="14"/>
      <c r="D16362" s="14"/>
      <c r="E16362" s="19"/>
      <c r="F16362" s="19"/>
      <c r="G16362" s="3"/>
      <c r="H16362" s="3"/>
      <c r="I16362" s="2"/>
      <c r="J16362" s="2"/>
      <c r="K16362" s="1"/>
      <c r="L16362" s="1"/>
      <c r="M16362" s="1"/>
    </row>
    <row r="16363" spans="3:13" x14ac:dyDescent="0.2">
      <c r="C16363" s="14"/>
      <c r="D16363" s="14"/>
      <c r="E16363" s="19"/>
      <c r="F16363" s="19"/>
      <c r="G16363" s="3"/>
      <c r="H16363" s="3"/>
      <c r="I16363" s="2"/>
      <c r="J16363" s="2"/>
      <c r="K16363" s="1"/>
      <c r="L16363" s="1"/>
      <c r="M16363" s="1"/>
    </row>
    <row r="16364" spans="3:13" x14ac:dyDescent="0.2">
      <c r="C16364" s="14"/>
      <c r="D16364" s="14"/>
      <c r="E16364" s="19"/>
      <c r="F16364" s="19"/>
      <c r="G16364" s="3"/>
      <c r="H16364" s="3"/>
      <c r="I16364" s="2"/>
      <c r="J16364" s="2"/>
      <c r="K16364" s="1"/>
      <c r="L16364" s="1"/>
      <c r="M16364" s="1"/>
    </row>
    <row r="16365" spans="3:13" x14ac:dyDescent="0.2">
      <c r="C16365" s="14"/>
      <c r="D16365" s="14"/>
      <c r="E16365" s="19"/>
      <c r="F16365" s="19"/>
      <c r="G16365" s="3"/>
      <c r="H16365" s="3"/>
      <c r="I16365" s="2"/>
      <c r="J16365" s="2"/>
      <c r="K16365" s="1"/>
      <c r="L16365" s="1"/>
      <c r="M16365" s="1"/>
    </row>
    <row r="16366" spans="3:13" x14ac:dyDescent="0.2">
      <c r="C16366" s="14"/>
      <c r="D16366" s="14"/>
      <c r="E16366" s="19"/>
      <c r="F16366" s="19"/>
      <c r="G16366" s="3"/>
      <c r="H16366" s="3"/>
      <c r="I16366" s="2"/>
      <c r="J16366" s="2"/>
      <c r="K16366" s="1"/>
      <c r="L16366" s="1"/>
      <c r="M16366" s="1"/>
    </row>
    <row r="16367" spans="3:13" x14ac:dyDescent="0.2">
      <c r="C16367" s="14"/>
      <c r="D16367" s="14"/>
      <c r="E16367" s="19"/>
      <c r="F16367" s="19"/>
      <c r="G16367" s="3"/>
      <c r="H16367" s="3"/>
      <c r="I16367" s="2"/>
      <c r="J16367" s="2"/>
      <c r="K16367" s="1"/>
      <c r="L16367" s="1"/>
      <c r="M16367" s="1"/>
    </row>
    <row r="16368" spans="3:13" x14ac:dyDescent="0.2">
      <c r="C16368" s="14"/>
      <c r="D16368" s="14"/>
      <c r="E16368" s="19"/>
      <c r="F16368" s="19"/>
      <c r="G16368" s="3"/>
      <c r="H16368" s="3"/>
      <c r="I16368" s="2"/>
      <c r="J16368" s="2"/>
      <c r="K16368" s="1"/>
      <c r="L16368" s="1"/>
      <c r="M16368" s="1"/>
    </row>
    <row r="16369" spans="3:13" x14ac:dyDescent="0.2">
      <c r="C16369" s="14"/>
      <c r="D16369" s="14"/>
      <c r="E16369" s="19"/>
      <c r="F16369" s="19"/>
      <c r="G16369" s="3"/>
      <c r="H16369" s="3"/>
      <c r="I16369" s="2"/>
      <c r="J16369" s="2"/>
      <c r="K16369" s="1"/>
      <c r="L16369" s="1"/>
      <c r="M16369" s="1"/>
    </row>
    <row r="16370" spans="3:13" x14ac:dyDescent="0.2">
      <c r="C16370" s="14"/>
      <c r="D16370" s="14"/>
      <c r="E16370" s="19"/>
      <c r="F16370" s="19"/>
      <c r="G16370" s="3"/>
      <c r="H16370" s="3"/>
      <c r="I16370" s="2"/>
      <c r="J16370" s="2"/>
      <c r="K16370" s="1"/>
      <c r="L16370" s="1"/>
      <c r="M16370" s="1"/>
    </row>
    <row r="16371" spans="3:13" x14ac:dyDescent="0.2">
      <c r="C16371" s="14"/>
      <c r="D16371" s="14"/>
      <c r="E16371" s="19"/>
      <c r="F16371" s="19"/>
      <c r="G16371" s="3"/>
      <c r="H16371" s="3"/>
      <c r="I16371" s="2"/>
      <c r="J16371" s="2"/>
      <c r="K16371" s="1"/>
      <c r="L16371" s="1"/>
      <c r="M16371" s="1"/>
    </row>
    <row r="16372" spans="3:13" x14ac:dyDescent="0.2">
      <c r="C16372" s="14"/>
      <c r="D16372" s="14"/>
      <c r="E16372" s="19"/>
      <c r="F16372" s="19"/>
      <c r="G16372" s="3"/>
      <c r="H16372" s="3"/>
      <c r="I16372" s="2"/>
      <c r="J16372" s="2"/>
      <c r="K16372" s="1"/>
      <c r="L16372" s="1"/>
      <c r="M16372" s="1"/>
    </row>
    <row r="16373" spans="3:13" x14ac:dyDescent="0.2">
      <c r="C16373" s="14"/>
      <c r="D16373" s="14"/>
      <c r="E16373" s="19"/>
      <c r="F16373" s="19"/>
      <c r="G16373" s="3"/>
      <c r="H16373" s="3"/>
      <c r="I16373" s="2"/>
      <c r="J16373" s="2"/>
      <c r="K16373" s="1"/>
      <c r="L16373" s="1"/>
      <c r="M16373" s="1"/>
    </row>
    <row r="16374" spans="3:13" x14ac:dyDescent="0.2">
      <c r="C16374" s="14"/>
      <c r="D16374" s="14"/>
      <c r="E16374" s="19"/>
      <c r="F16374" s="19"/>
      <c r="G16374" s="3"/>
      <c r="H16374" s="3"/>
      <c r="I16374" s="2"/>
      <c r="J16374" s="2"/>
      <c r="K16374" s="1"/>
      <c r="L16374" s="1"/>
      <c r="M16374" s="1"/>
    </row>
    <row r="16375" spans="3:13" x14ac:dyDescent="0.2">
      <c r="C16375" s="14"/>
      <c r="D16375" s="14"/>
      <c r="E16375" s="19"/>
      <c r="F16375" s="19"/>
      <c r="G16375" s="3"/>
      <c r="H16375" s="3"/>
      <c r="I16375" s="2"/>
      <c r="J16375" s="2"/>
      <c r="K16375" s="1"/>
      <c r="L16375" s="1"/>
      <c r="M16375" s="1"/>
    </row>
    <row r="16376" spans="3:13" x14ac:dyDescent="0.2">
      <c r="C16376" s="14"/>
      <c r="D16376" s="14"/>
      <c r="E16376" s="19"/>
      <c r="F16376" s="19"/>
      <c r="G16376" s="3"/>
      <c r="H16376" s="3"/>
      <c r="I16376" s="2"/>
      <c r="J16376" s="2"/>
      <c r="K16376" s="1"/>
      <c r="L16376" s="1"/>
      <c r="M16376" s="1"/>
    </row>
    <row r="16377" spans="3:13" x14ac:dyDescent="0.2">
      <c r="C16377" s="14"/>
      <c r="D16377" s="14"/>
      <c r="E16377" s="19"/>
      <c r="F16377" s="19"/>
      <c r="G16377" s="3"/>
      <c r="H16377" s="3"/>
      <c r="I16377" s="2"/>
      <c r="J16377" s="2"/>
      <c r="K16377" s="1"/>
      <c r="L16377" s="1"/>
      <c r="M16377" s="1"/>
    </row>
    <row r="16378" spans="3:13" x14ac:dyDescent="0.2">
      <c r="C16378" s="14"/>
      <c r="D16378" s="14"/>
      <c r="E16378" s="19"/>
      <c r="F16378" s="19"/>
      <c r="G16378" s="3"/>
      <c r="H16378" s="3"/>
      <c r="I16378" s="2"/>
      <c r="J16378" s="2"/>
      <c r="K16378" s="1"/>
      <c r="L16378" s="1"/>
      <c r="M16378" s="1"/>
    </row>
    <row r="16379" spans="3:13" x14ac:dyDescent="0.2">
      <c r="C16379" s="14"/>
      <c r="D16379" s="14"/>
      <c r="E16379" s="19"/>
      <c r="F16379" s="19"/>
      <c r="G16379" s="3"/>
      <c r="H16379" s="3"/>
      <c r="I16379" s="2"/>
      <c r="J16379" s="2"/>
      <c r="K16379" s="1"/>
      <c r="L16379" s="1"/>
      <c r="M16379" s="1"/>
    </row>
    <row r="16380" spans="3:13" x14ac:dyDescent="0.2">
      <c r="C16380" s="14"/>
      <c r="D16380" s="14"/>
      <c r="E16380" s="19"/>
      <c r="F16380" s="19"/>
      <c r="G16380" s="3"/>
      <c r="H16380" s="3"/>
      <c r="I16380" s="2"/>
      <c r="J16380" s="2"/>
      <c r="K16380" s="1"/>
      <c r="L16380" s="1"/>
      <c r="M16380" s="1"/>
    </row>
    <row r="16381" spans="3:13" x14ac:dyDescent="0.2">
      <c r="C16381" s="14"/>
      <c r="D16381" s="14"/>
      <c r="E16381" s="19"/>
      <c r="F16381" s="19"/>
      <c r="G16381" s="3"/>
      <c r="H16381" s="3"/>
      <c r="I16381" s="2"/>
      <c r="J16381" s="2"/>
      <c r="K16381" s="1"/>
      <c r="L16381" s="1"/>
      <c r="M16381" s="1"/>
    </row>
    <row r="16382" spans="3:13" x14ac:dyDescent="0.2">
      <c r="C16382" s="14"/>
      <c r="D16382" s="14"/>
      <c r="E16382" s="19"/>
      <c r="F16382" s="19"/>
      <c r="G16382" s="3"/>
      <c r="H16382" s="3"/>
      <c r="I16382" s="2"/>
      <c r="J16382" s="2"/>
      <c r="K16382" s="1"/>
      <c r="L16382" s="1"/>
      <c r="M16382" s="1"/>
    </row>
    <row r="16383" spans="3:13" x14ac:dyDescent="0.2">
      <c r="C16383" s="14"/>
      <c r="D16383" s="14"/>
      <c r="E16383" s="19"/>
      <c r="F16383" s="19"/>
      <c r="G16383" s="3"/>
      <c r="H16383" s="3"/>
      <c r="I16383" s="2"/>
      <c r="J16383" s="2"/>
      <c r="K16383" s="1"/>
      <c r="L16383" s="1"/>
      <c r="M16383" s="1"/>
    </row>
    <row r="16384" spans="3:13" x14ac:dyDescent="0.2">
      <c r="C16384" s="14"/>
      <c r="D16384" s="14"/>
      <c r="E16384" s="19"/>
      <c r="F16384" s="19"/>
      <c r="G16384" s="3"/>
      <c r="H16384" s="3"/>
      <c r="I16384" s="2"/>
      <c r="J16384" s="2"/>
      <c r="K16384" s="1"/>
      <c r="L16384" s="1"/>
      <c r="M16384" s="1"/>
    </row>
    <row r="16385" spans="3:13" x14ac:dyDescent="0.2">
      <c r="C16385" s="14"/>
      <c r="D16385" s="14"/>
      <c r="E16385" s="19"/>
      <c r="F16385" s="19"/>
      <c r="G16385" s="3"/>
      <c r="H16385" s="3"/>
      <c r="I16385" s="2"/>
      <c r="J16385" s="2"/>
      <c r="K16385" s="1"/>
      <c r="L16385" s="1"/>
      <c r="M16385" s="1"/>
    </row>
    <row r="16386" spans="3:13" x14ac:dyDescent="0.2">
      <c r="C16386" s="14"/>
      <c r="D16386" s="14"/>
      <c r="E16386" s="19"/>
      <c r="F16386" s="19"/>
      <c r="G16386" s="3"/>
      <c r="H16386" s="3"/>
      <c r="I16386" s="2"/>
      <c r="J16386" s="2"/>
      <c r="K16386" s="1"/>
      <c r="L16386" s="1"/>
      <c r="M16386" s="1"/>
    </row>
    <row r="16387" spans="3:13" x14ac:dyDescent="0.2">
      <c r="C16387" s="14"/>
      <c r="D16387" s="14"/>
      <c r="E16387" s="19"/>
      <c r="F16387" s="19"/>
      <c r="G16387" s="3"/>
      <c r="H16387" s="3"/>
      <c r="I16387" s="2"/>
      <c r="J16387" s="2"/>
      <c r="K16387" s="1"/>
      <c r="L16387" s="1"/>
      <c r="M16387" s="1"/>
    </row>
    <row r="16388" spans="3:13" x14ac:dyDescent="0.2">
      <c r="C16388" s="14"/>
      <c r="D16388" s="14"/>
      <c r="E16388" s="19"/>
      <c r="F16388" s="19"/>
      <c r="G16388" s="3"/>
      <c r="H16388" s="3"/>
      <c r="I16388" s="2"/>
      <c r="J16388" s="2"/>
      <c r="K16388" s="1"/>
      <c r="L16388" s="1"/>
      <c r="M16388" s="1"/>
    </row>
    <row r="16389" spans="3:13" x14ac:dyDescent="0.2">
      <c r="C16389" s="14"/>
      <c r="D16389" s="14"/>
      <c r="E16389" s="19"/>
      <c r="F16389" s="19"/>
      <c r="G16389" s="3"/>
      <c r="H16389" s="3"/>
      <c r="I16389" s="2"/>
      <c r="J16389" s="2"/>
      <c r="K16389" s="1"/>
      <c r="L16389" s="1"/>
      <c r="M16389" s="1"/>
    </row>
    <row r="16390" spans="3:13" x14ac:dyDescent="0.2">
      <c r="C16390" s="14"/>
      <c r="D16390" s="14"/>
      <c r="E16390" s="19"/>
      <c r="F16390" s="19"/>
      <c r="G16390" s="3"/>
      <c r="H16390" s="3"/>
      <c r="I16390" s="2"/>
      <c r="J16390" s="2"/>
      <c r="K16390" s="1"/>
      <c r="L16390" s="1"/>
      <c r="M16390" s="1"/>
    </row>
    <row r="16391" spans="3:13" x14ac:dyDescent="0.2">
      <c r="C16391" s="14"/>
      <c r="D16391" s="14"/>
      <c r="E16391" s="19"/>
      <c r="F16391" s="19"/>
      <c r="G16391" s="3"/>
      <c r="H16391" s="3"/>
      <c r="I16391" s="2"/>
      <c r="J16391" s="2"/>
      <c r="K16391" s="1"/>
      <c r="L16391" s="1"/>
      <c r="M16391" s="1"/>
    </row>
    <row r="16392" spans="3:13" x14ac:dyDescent="0.2">
      <c r="C16392" s="14"/>
      <c r="D16392" s="14"/>
      <c r="E16392" s="19"/>
      <c r="F16392" s="19"/>
      <c r="G16392" s="3"/>
      <c r="H16392" s="3"/>
      <c r="I16392" s="2"/>
      <c r="J16392" s="2"/>
      <c r="K16392" s="1"/>
      <c r="L16392" s="1"/>
      <c r="M16392" s="1"/>
    </row>
    <row r="16393" spans="3:13" x14ac:dyDescent="0.2">
      <c r="C16393" s="14"/>
      <c r="D16393" s="14"/>
      <c r="E16393" s="19"/>
      <c r="F16393" s="19"/>
      <c r="G16393" s="3"/>
      <c r="H16393" s="3"/>
      <c r="I16393" s="2"/>
      <c r="J16393" s="2"/>
      <c r="K16393" s="1"/>
      <c r="L16393" s="1"/>
      <c r="M16393" s="1"/>
    </row>
    <row r="16394" spans="3:13" x14ac:dyDescent="0.2">
      <c r="C16394" s="14"/>
      <c r="D16394" s="14"/>
      <c r="E16394" s="19"/>
      <c r="F16394" s="19"/>
      <c r="G16394" s="3"/>
      <c r="H16394" s="3"/>
      <c r="I16394" s="2"/>
      <c r="J16394" s="2"/>
      <c r="K16394" s="1"/>
      <c r="L16394" s="1"/>
      <c r="M16394" s="1"/>
    </row>
    <row r="16395" spans="3:13" x14ac:dyDescent="0.2">
      <c r="C16395" s="14"/>
      <c r="D16395" s="14"/>
      <c r="E16395" s="19"/>
      <c r="F16395" s="19"/>
      <c r="G16395" s="3"/>
      <c r="H16395" s="3"/>
      <c r="I16395" s="2"/>
      <c r="J16395" s="2"/>
      <c r="K16395" s="1"/>
      <c r="L16395" s="1"/>
      <c r="M16395" s="1"/>
    </row>
    <row r="16396" spans="3:13" x14ac:dyDescent="0.2">
      <c r="C16396" s="14"/>
      <c r="D16396" s="14"/>
      <c r="E16396" s="19"/>
      <c r="F16396" s="19"/>
      <c r="G16396" s="3"/>
      <c r="H16396" s="3"/>
      <c r="I16396" s="2"/>
      <c r="J16396" s="2"/>
      <c r="K16396" s="1"/>
      <c r="L16396" s="1"/>
      <c r="M16396" s="1"/>
    </row>
    <row r="16397" spans="3:13" x14ac:dyDescent="0.2">
      <c r="C16397" s="14"/>
      <c r="D16397" s="14"/>
      <c r="E16397" s="19"/>
      <c r="F16397" s="19"/>
      <c r="G16397" s="3"/>
      <c r="H16397" s="3"/>
      <c r="I16397" s="2"/>
      <c r="J16397" s="2"/>
      <c r="K16397" s="1"/>
      <c r="L16397" s="1"/>
      <c r="M16397" s="1"/>
    </row>
    <row r="16398" spans="3:13" x14ac:dyDescent="0.2">
      <c r="C16398" s="14"/>
      <c r="D16398" s="14"/>
      <c r="E16398" s="19"/>
      <c r="F16398" s="19"/>
      <c r="G16398" s="3"/>
      <c r="H16398" s="3"/>
      <c r="I16398" s="2"/>
      <c r="J16398" s="2"/>
      <c r="K16398" s="1"/>
      <c r="L16398" s="1"/>
      <c r="M16398" s="1"/>
    </row>
    <row r="16399" spans="3:13" x14ac:dyDescent="0.2">
      <c r="C16399" s="14"/>
      <c r="D16399" s="14"/>
      <c r="E16399" s="19"/>
      <c r="F16399" s="19"/>
      <c r="G16399" s="3"/>
      <c r="H16399" s="3"/>
      <c r="I16399" s="2"/>
      <c r="J16399" s="2"/>
      <c r="K16399" s="1"/>
      <c r="L16399" s="1"/>
      <c r="M16399" s="1"/>
    </row>
    <row r="16400" spans="3:13" x14ac:dyDescent="0.2">
      <c r="C16400" s="14"/>
      <c r="D16400" s="14"/>
      <c r="E16400" s="19"/>
      <c r="F16400" s="19"/>
      <c r="G16400" s="3"/>
      <c r="H16400" s="3"/>
      <c r="I16400" s="2"/>
      <c r="J16400" s="2"/>
      <c r="K16400" s="1"/>
      <c r="L16400" s="1"/>
      <c r="M16400" s="1"/>
    </row>
    <row r="16401" spans="3:13" x14ac:dyDescent="0.2">
      <c r="C16401" s="14"/>
      <c r="D16401" s="14"/>
      <c r="E16401" s="19"/>
      <c r="F16401" s="19"/>
      <c r="G16401" s="3"/>
      <c r="H16401" s="3"/>
      <c r="I16401" s="2"/>
      <c r="J16401" s="2"/>
      <c r="K16401" s="1"/>
      <c r="L16401" s="1"/>
      <c r="M16401" s="1"/>
    </row>
    <row r="16402" spans="3:13" x14ac:dyDescent="0.2">
      <c r="C16402" s="14"/>
      <c r="D16402" s="14"/>
      <c r="E16402" s="19"/>
      <c r="F16402" s="19"/>
      <c r="G16402" s="3"/>
      <c r="H16402" s="3"/>
      <c r="I16402" s="2"/>
      <c r="J16402" s="2"/>
      <c r="K16402" s="1"/>
      <c r="L16402" s="1"/>
      <c r="M16402" s="1"/>
    </row>
    <row r="16403" spans="3:13" x14ac:dyDescent="0.2">
      <c r="C16403" s="14"/>
      <c r="D16403" s="14"/>
      <c r="E16403" s="19"/>
      <c r="F16403" s="19"/>
      <c r="G16403" s="3"/>
      <c r="H16403" s="3"/>
      <c r="I16403" s="2"/>
      <c r="J16403" s="2"/>
      <c r="K16403" s="1"/>
      <c r="L16403" s="1"/>
      <c r="M16403" s="1"/>
    </row>
    <row r="16404" spans="3:13" x14ac:dyDescent="0.2">
      <c r="C16404" s="14"/>
      <c r="D16404" s="14"/>
      <c r="E16404" s="19"/>
      <c r="F16404" s="19"/>
      <c r="G16404" s="3"/>
      <c r="H16404" s="3"/>
      <c r="I16404" s="2"/>
      <c r="J16404" s="2"/>
      <c r="K16404" s="1"/>
      <c r="L16404" s="1"/>
      <c r="M16404" s="1"/>
    </row>
    <row r="16405" spans="3:13" x14ac:dyDescent="0.2">
      <c r="C16405" s="14"/>
      <c r="D16405" s="14"/>
      <c r="E16405" s="19"/>
      <c r="F16405" s="19"/>
      <c r="G16405" s="3"/>
      <c r="H16405" s="3"/>
      <c r="I16405" s="2"/>
      <c r="J16405" s="2"/>
      <c r="K16405" s="1"/>
      <c r="L16405" s="1"/>
      <c r="M16405" s="1"/>
    </row>
    <row r="16406" spans="3:13" x14ac:dyDescent="0.2">
      <c r="C16406" s="14"/>
      <c r="D16406" s="14"/>
      <c r="E16406" s="19"/>
      <c r="F16406" s="19"/>
      <c r="G16406" s="3"/>
      <c r="H16406" s="3"/>
      <c r="I16406" s="2"/>
      <c r="J16406" s="2"/>
      <c r="K16406" s="1"/>
      <c r="L16406" s="1"/>
      <c r="M16406" s="1"/>
    </row>
    <row r="16407" spans="3:13" x14ac:dyDescent="0.2">
      <c r="C16407" s="14"/>
      <c r="D16407" s="14"/>
      <c r="E16407" s="19"/>
      <c r="F16407" s="19"/>
      <c r="G16407" s="3"/>
      <c r="H16407" s="3"/>
      <c r="I16407" s="2"/>
      <c r="J16407" s="2"/>
      <c r="K16407" s="1"/>
      <c r="L16407" s="1"/>
      <c r="M16407" s="1"/>
    </row>
    <row r="16408" spans="3:13" x14ac:dyDescent="0.2">
      <c r="C16408" s="14"/>
      <c r="D16408" s="14"/>
      <c r="E16408" s="19"/>
      <c r="F16408" s="19"/>
      <c r="G16408" s="3"/>
      <c r="H16408" s="3"/>
      <c r="I16408" s="2"/>
      <c r="J16408" s="2"/>
      <c r="K16408" s="1"/>
      <c r="L16408" s="1"/>
      <c r="M16408" s="1"/>
    </row>
    <row r="16409" spans="3:13" x14ac:dyDescent="0.2">
      <c r="C16409" s="14"/>
      <c r="D16409" s="14"/>
      <c r="E16409" s="19"/>
      <c r="F16409" s="19"/>
      <c r="G16409" s="3"/>
      <c r="H16409" s="3"/>
      <c r="I16409" s="2"/>
      <c r="J16409" s="2"/>
      <c r="K16409" s="1"/>
      <c r="L16409" s="1"/>
      <c r="M16409" s="1"/>
    </row>
    <row r="16410" spans="3:13" x14ac:dyDescent="0.2">
      <c r="C16410" s="14"/>
      <c r="D16410" s="14"/>
      <c r="E16410" s="19"/>
      <c r="F16410" s="19"/>
      <c r="G16410" s="3"/>
      <c r="H16410" s="3"/>
      <c r="I16410" s="2"/>
      <c r="J16410" s="2"/>
      <c r="K16410" s="1"/>
      <c r="L16410" s="1"/>
      <c r="M16410" s="1"/>
    </row>
    <row r="16411" spans="3:13" x14ac:dyDescent="0.2">
      <c r="C16411" s="14"/>
      <c r="D16411" s="14"/>
      <c r="E16411" s="19"/>
      <c r="F16411" s="19"/>
      <c r="G16411" s="3"/>
      <c r="H16411" s="3"/>
      <c r="I16411" s="2"/>
      <c r="J16411" s="2"/>
      <c r="K16411" s="1"/>
      <c r="L16411" s="1"/>
      <c r="M16411" s="1"/>
    </row>
    <row r="16412" spans="3:13" x14ac:dyDescent="0.2">
      <c r="C16412" s="14"/>
      <c r="D16412" s="14"/>
      <c r="E16412" s="19"/>
      <c r="F16412" s="19"/>
      <c r="G16412" s="3"/>
      <c r="H16412" s="3"/>
      <c r="I16412" s="2"/>
      <c r="J16412" s="2"/>
      <c r="K16412" s="1"/>
      <c r="L16412" s="1"/>
      <c r="M16412" s="1"/>
    </row>
    <row r="16413" spans="3:13" x14ac:dyDescent="0.2">
      <c r="C16413" s="14"/>
      <c r="D16413" s="14"/>
      <c r="E16413" s="19"/>
      <c r="F16413" s="19"/>
      <c r="G16413" s="3"/>
      <c r="H16413" s="3"/>
      <c r="I16413" s="2"/>
      <c r="J16413" s="2"/>
      <c r="K16413" s="1"/>
      <c r="L16413" s="1"/>
      <c r="M16413" s="1"/>
    </row>
    <row r="16414" spans="3:13" x14ac:dyDescent="0.2">
      <c r="C16414" s="14"/>
      <c r="D16414" s="14"/>
      <c r="E16414" s="19"/>
      <c r="F16414" s="19"/>
      <c r="G16414" s="3"/>
      <c r="H16414" s="3"/>
      <c r="I16414" s="2"/>
      <c r="J16414" s="2"/>
      <c r="K16414" s="1"/>
      <c r="L16414" s="1"/>
      <c r="M16414" s="1"/>
    </row>
    <row r="16415" spans="3:13" x14ac:dyDescent="0.2">
      <c r="C16415" s="14"/>
      <c r="D16415" s="14"/>
      <c r="E16415" s="19"/>
      <c r="F16415" s="19"/>
      <c r="G16415" s="3"/>
      <c r="H16415" s="3"/>
      <c r="I16415" s="2"/>
      <c r="J16415" s="2"/>
      <c r="K16415" s="1"/>
      <c r="L16415" s="1"/>
      <c r="M16415" s="1"/>
    </row>
    <row r="16416" spans="3:13" x14ac:dyDescent="0.2">
      <c r="C16416" s="14"/>
      <c r="D16416" s="14"/>
      <c r="E16416" s="19"/>
      <c r="F16416" s="19"/>
      <c r="G16416" s="3"/>
      <c r="H16416" s="3"/>
      <c r="I16416" s="2"/>
      <c r="J16416" s="2"/>
      <c r="K16416" s="1"/>
      <c r="L16416" s="1"/>
      <c r="M16416" s="1"/>
    </row>
    <row r="16417" spans="3:13" x14ac:dyDescent="0.2">
      <c r="C16417" s="14"/>
      <c r="D16417" s="14"/>
      <c r="E16417" s="19"/>
      <c r="F16417" s="19"/>
      <c r="G16417" s="3"/>
      <c r="H16417" s="3"/>
      <c r="I16417" s="2"/>
      <c r="J16417" s="2"/>
      <c r="K16417" s="1"/>
      <c r="L16417" s="1"/>
      <c r="M16417" s="1"/>
    </row>
    <row r="16418" spans="3:13" x14ac:dyDescent="0.2">
      <c r="C16418" s="14"/>
      <c r="D16418" s="14"/>
      <c r="E16418" s="19"/>
      <c r="F16418" s="19"/>
      <c r="G16418" s="3"/>
      <c r="H16418" s="3"/>
      <c r="I16418" s="2"/>
      <c r="J16418" s="2"/>
      <c r="K16418" s="1"/>
      <c r="L16418" s="1"/>
      <c r="M16418" s="1"/>
    </row>
    <row r="16419" spans="3:13" x14ac:dyDescent="0.2">
      <c r="C16419" s="14"/>
      <c r="D16419" s="14"/>
      <c r="E16419" s="19"/>
      <c r="F16419" s="19"/>
      <c r="G16419" s="3"/>
      <c r="H16419" s="3"/>
      <c r="I16419" s="2"/>
      <c r="J16419" s="2"/>
      <c r="K16419" s="1"/>
      <c r="L16419" s="1"/>
      <c r="M16419" s="1"/>
    </row>
    <row r="16420" spans="3:13" x14ac:dyDescent="0.2">
      <c r="C16420" s="14"/>
      <c r="D16420" s="14"/>
      <c r="E16420" s="19"/>
      <c r="F16420" s="19"/>
      <c r="G16420" s="3"/>
      <c r="H16420" s="3"/>
      <c r="I16420" s="2"/>
      <c r="J16420" s="2"/>
      <c r="K16420" s="1"/>
      <c r="L16420" s="1"/>
      <c r="M16420" s="1"/>
    </row>
    <row r="16421" spans="3:13" x14ac:dyDescent="0.2">
      <c r="C16421" s="14"/>
      <c r="D16421" s="14"/>
      <c r="E16421" s="19"/>
      <c r="F16421" s="19"/>
      <c r="G16421" s="3"/>
      <c r="H16421" s="3"/>
      <c r="I16421" s="2"/>
      <c r="J16421" s="2"/>
      <c r="K16421" s="1"/>
      <c r="L16421" s="1"/>
      <c r="M16421" s="1"/>
    </row>
    <row r="16422" spans="3:13" x14ac:dyDescent="0.2">
      <c r="C16422" s="14"/>
      <c r="D16422" s="14"/>
      <c r="E16422" s="19"/>
      <c r="F16422" s="19"/>
      <c r="G16422" s="3"/>
      <c r="H16422" s="3"/>
      <c r="I16422" s="2"/>
      <c r="J16422" s="2"/>
      <c r="K16422" s="1"/>
      <c r="L16422" s="1"/>
      <c r="M16422" s="1"/>
    </row>
    <row r="16423" spans="3:13" x14ac:dyDescent="0.2">
      <c r="C16423" s="14"/>
      <c r="D16423" s="14"/>
      <c r="E16423" s="19"/>
      <c r="F16423" s="19"/>
      <c r="G16423" s="3"/>
      <c r="H16423" s="3"/>
      <c r="I16423" s="2"/>
      <c r="J16423" s="2"/>
      <c r="K16423" s="1"/>
      <c r="L16423" s="1"/>
      <c r="M16423" s="1"/>
    </row>
    <row r="16424" spans="3:13" x14ac:dyDescent="0.2">
      <c r="C16424" s="14"/>
      <c r="D16424" s="14"/>
      <c r="E16424" s="19"/>
      <c r="F16424" s="19"/>
      <c r="G16424" s="3"/>
      <c r="H16424" s="3"/>
      <c r="I16424" s="2"/>
      <c r="J16424" s="2"/>
      <c r="K16424" s="1"/>
      <c r="L16424" s="1"/>
      <c r="M16424" s="1"/>
    </row>
    <row r="16425" spans="3:13" x14ac:dyDescent="0.2">
      <c r="C16425" s="14"/>
      <c r="D16425" s="14"/>
      <c r="E16425" s="19"/>
      <c r="F16425" s="19"/>
      <c r="G16425" s="3"/>
      <c r="H16425" s="3"/>
      <c r="I16425" s="2"/>
      <c r="J16425" s="2"/>
      <c r="K16425" s="1"/>
      <c r="L16425" s="1"/>
      <c r="M16425" s="1"/>
    </row>
    <row r="16426" spans="3:13" x14ac:dyDescent="0.2">
      <c r="C16426" s="14"/>
      <c r="D16426" s="14"/>
      <c r="E16426" s="19"/>
      <c r="F16426" s="19"/>
      <c r="G16426" s="3"/>
      <c r="H16426" s="3"/>
      <c r="I16426" s="2"/>
      <c r="J16426" s="2"/>
      <c r="K16426" s="1"/>
      <c r="L16426" s="1"/>
      <c r="M16426" s="1"/>
    </row>
    <row r="16427" spans="3:13" x14ac:dyDescent="0.2">
      <c r="C16427" s="14"/>
      <c r="D16427" s="14"/>
      <c r="E16427" s="19"/>
      <c r="F16427" s="19"/>
      <c r="G16427" s="3"/>
      <c r="H16427" s="3"/>
      <c r="I16427" s="2"/>
      <c r="J16427" s="2"/>
      <c r="K16427" s="1"/>
      <c r="L16427" s="1"/>
      <c r="M16427" s="1"/>
    </row>
    <row r="16428" spans="3:13" x14ac:dyDescent="0.2">
      <c r="C16428" s="14"/>
      <c r="D16428" s="14"/>
      <c r="E16428" s="19"/>
      <c r="F16428" s="19"/>
      <c r="G16428" s="3"/>
      <c r="H16428" s="3"/>
      <c r="I16428" s="2"/>
      <c r="J16428" s="2"/>
      <c r="K16428" s="1"/>
      <c r="L16428" s="1"/>
      <c r="M16428" s="1"/>
    </row>
    <row r="16429" spans="3:13" x14ac:dyDescent="0.2">
      <c r="C16429" s="14"/>
      <c r="D16429" s="14"/>
      <c r="E16429" s="19"/>
      <c r="F16429" s="19"/>
      <c r="G16429" s="3"/>
      <c r="H16429" s="3"/>
      <c r="I16429" s="2"/>
      <c r="J16429" s="2"/>
      <c r="K16429" s="1"/>
      <c r="L16429" s="1"/>
      <c r="M16429" s="1"/>
    </row>
    <row r="16430" spans="3:13" x14ac:dyDescent="0.2">
      <c r="C16430" s="14"/>
      <c r="D16430" s="14"/>
      <c r="E16430" s="19"/>
      <c r="F16430" s="19"/>
      <c r="G16430" s="3"/>
      <c r="H16430" s="3"/>
      <c r="I16430" s="2"/>
      <c r="J16430" s="2"/>
      <c r="K16430" s="1"/>
      <c r="L16430" s="1"/>
      <c r="M16430" s="1"/>
    </row>
    <row r="16431" spans="3:13" x14ac:dyDescent="0.2">
      <c r="C16431" s="14"/>
      <c r="D16431" s="14"/>
      <c r="E16431" s="19"/>
      <c r="F16431" s="19"/>
      <c r="G16431" s="3"/>
      <c r="H16431" s="3"/>
      <c r="I16431" s="2"/>
      <c r="J16431" s="2"/>
      <c r="K16431" s="1"/>
      <c r="L16431" s="1"/>
      <c r="M16431" s="1"/>
    </row>
    <row r="16432" spans="3:13" x14ac:dyDescent="0.2">
      <c r="C16432" s="14"/>
      <c r="D16432" s="14"/>
      <c r="E16432" s="19"/>
      <c r="F16432" s="19"/>
      <c r="G16432" s="3"/>
      <c r="H16432" s="3"/>
      <c r="I16432" s="2"/>
      <c r="J16432" s="2"/>
      <c r="K16432" s="1"/>
      <c r="L16432" s="1"/>
      <c r="M16432" s="1"/>
    </row>
    <row r="16433" spans="3:13" x14ac:dyDescent="0.2">
      <c r="C16433" s="14"/>
      <c r="D16433" s="14"/>
      <c r="E16433" s="19"/>
      <c r="F16433" s="19"/>
      <c r="G16433" s="3"/>
      <c r="H16433" s="3"/>
      <c r="I16433" s="2"/>
      <c r="J16433" s="2"/>
      <c r="K16433" s="1"/>
      <c r="L16433" s="1"/>
      <c r="M16433" s="1"/>
    </row>
    <row r="16434" spans="3:13" x14ac:dyDescent="0.2">
      <c r="C16434" s="14"/>
      <c r="D16434" s="14"/>
      <c r="E16434" s="19"/>
      <c r="F16434" s="19"/>
      <c r="G16434" s="3"/>
      <c r="H16434" s="3"/>
      <c r="I16434" s="2"/>
      <c r="J16434" s="2"/>
      <c r="K16434" s="1"/>
      <c r="L16434" s="1"/>
      <c r="M16434" s="1"/>
    </row>
    <row r="16435" spans="3:13" x14ac:dyDescent="0.2">
      <c r="C16435" s="14"/>
      <c r="D16435" s="14"/>
      <c r="E16435" s="19"/>
      <c r="F16435" s="19"/>
      <c r="G16435" s="3"/>
      <c r="H16435" s="3"/>
      <c r="I16435" s="2"/>
      <c r="J16435" s="2"/>
      <c r="K16435" s="1"/>
      <c r="L16435" s="1"/>
      <c r="M16435" s="1"/>
    </row>
    <row r="16436" spans="3:13" x14ac:dyDescent="0.2">
      <c r="C16436" s="14"/>
      <c r="D16436" s="14"/>
      <c r="E16436" s="19"/>
      <c r="F16436" s="19"/>
      <c r="G16436" s="3"/>
      <c r="H16436" s="3"/>
      <c r="I16436" s="2"/>
      <c r="J16436" s="2"/>
      <c r="K16436" s="1"/>
      <c r="L16436" s="1"/>
      <c r="M16436" s="1"/>
    </row>
    <row r="16437" spans="3:13" x14ac:dyDescent="0.2">
      <c r="C16437" s="14"/>
      <c r="D16437" s="14"/>
      <c r="E16437" s="19"/>
      <c r="F16437" s="19"/>
      <c r="G16437" s="3"/>
      <c r="H16437" s="3"/>
      <c r="I16437" s="2"/>
      <c r="J16437" s="2"/>
      <c r="K16437" s="1"/>
      <c r="L16437" s="1"/>
      <c r="M16437" s="1"/>
    </row>
    <row r="16438" spans="3:13" x14ac:dyDescent="0.2">
      <c r="C16438" s="14"/>
      <c r="D16438" s="14"/>
      <c r="E16438" s="19"/>
      <c r="F16438" s="19"/>
      <c r="G16438" s="3"/>
      <c r="H16438" s="3"/>
      <c r="I16438" s="2"/>
      <c r="J16438" s="2"/>
      <c r="K16438" s="1"/>
      <c r="L16438" s="1"/>
      <c r="M16438" s="1"/>
    </row>
    <row r="16439" spans="3:13" x14ac:dyDescent="0.2">
      <c r="C16439" s="14"/>
      <c r="D16439" s="14"/>
      <c r="E16439" s="19"/>
      <c r="F16439" s="19"/>
      <c r="G16439" s="3"/>
      <c r="H16439" s="3"/>
      <c r="I16439" s="2"/>
      <c r="J16439" s="2"/>
      <c r="K16439" s="1"/>
      <c r="L16439" s="1"/>
      <c r="M16439" s="1"/>
    </row>
    <row r="16440" spans="3:13" x14ac:dyDescent="0.2">
      <c r="C16440" s="14"/>
      <c r="D16440" s="14"/>
      <c r="E16440" s="19"/>
      <c r="F16440" s="19"/>
      <c r="G16440" s="3"/>
      <c r="H16440" s="3"/>
      <c r="I16440" s="2"/>
      <c r="J16440" s="2"/>
      <c r="K16440" s="1"/>
      <c r="L16440" s="1"/>
      <c r="M16440" s="1"/>
    </row>
    <row r="16441" spans="3:13" x14ac:dyDescent="0.2">
      <c r="C16441" s="14"/>
      <c r="D16441" s="14"/>
      <c r="E16441" s="19"/>
      <c r="F16441" s="19"/>
      <c r="G16441" s="3"/>
      <c r="H16441" s="3"/>
      <c r="I16441" s="2"/>
      <c r="J16441" s="2"/>
      <c r="K16441" s="1"/>
      <c r="L16441" s="1"/>
      <c r="M16441" s="1"/>
    </row>
    <row r="16442" spans="3:13" x14ac:dyDescent="0.2">
      <c r="C16442" s="14"/>
      <c r="D16442" s="14"/>
      <c r="E16442" s="19"/>
      <c r="F16442" s="19"/>
      <c r="G16442" s="3"/>
      <c r="H16442" s="3"/>
      <c r="I16442" s="2"/>
      <c r="J16442" s="2"/>
      <c r="K16442" s="1"/>
      <c r="L16442" s="1"/>
      <c r="M16442" s="1"/>
    </row>
    <row r="16443" spans="3:13" x14ac:dyDescent="0.2">
      <c r="C16443" s="14"/>
      <c r="D16443" s="14"/>
      <c r="E16443" s="19"/>
      <c r="F16443" s="19"/>
      <c r="G16443" s="3"/>
      <c r="H16443" s="3"/>
      <c r="I16443" s="2"/>
      <c r="J16443" s="2"/>
      <c r="K16443" s="1"/>
      <c r="L16443" s="1"/>
      <c r="M16443" s="1"/>
    </row>
    <row r="16444" spans="3:13" x14ac:dyDescent="0.2">
      <c r="C16444" s="14"/>
      <c r="D16444" s="14"/>
      <c r="E16444" s="19"/>
      <c r="F16444" s="19"/>
      <c r="G16444" s="3"/>
      <c r="H16444" s="3"/>
      <c r="I16444" s="2"/>
      <c r="J16444" s="2"/>
      <c r="K16444" s="1"/>
      <c r="L16444" s="1"/>
      <c r="M16444" s="1"/>
    </row>
    <row r="16445" spans="3:13" x14ac:dyDescent="0.2">
      <c r="C16445" s="14"/>
      <c r="D16445" s="14"/>
      <c r="E16445" s="19"/>
      <c r="F16445" s="19"/>
      <c r="G16445" s="3"/>
      <c r="H16445" s="3"/>
      <c r="I16445" s="2"/>
      <c r="J16445" s="2"/>
      <c r="K16445" s="1"/>
      <c r="L16445" s="1"/>
      <c r="M16445" s="1"/>
    </row>
    <row r="16446" spans="3:13" x14ac:dyDescent="0.2">
      <c r="C16446" s="14"/>
      <c r="D16446" s="14"/>
      <c r="E16446" s="19"/>
      <c r="F16446" s="19"/>
      <c r="G16446" s="3"/>
      <c r="H16446" s="3"/>
      <c r="I16446" s="2"/>
      <c r="J16446" s="2"/>
      <c r="K16446" s="1"/>
      <c r="L16446" s="1"/>
      <c r="M16446" s="1"/>
    </row>
    <row r="16447" spans="3:13" x14ac:dyDescent="0.2">
      <c r="C16447" s="14"/>
      <c r="D16447" s="14"/>
      <c r="E16447" s="19"/>
      <c r="F16447" s="19"/>
      <c r="G16447" s="3"/>
      <c r="H16447" s="3"/>
      <c r="I16447" s="2"/>
      <c r="J16447" s="2"/>
      <c r="K16447" s="1"/>
      <c r="L16447" s="1"/>
      <c r="M16447" s="1"/>
    </row>
    <row r="16448" spans="3:13" x14ac:dyDescent="0.2">
      <c r="C16448" s="14"/>
      <c r="D16448" s="14"/>
      <c r="E16448" s="19"/>
      <c r="F16448" s="19"/>
      <c r="G16448" s="3"/>
      <c r="H16448" s="3"/>
      <c r="I16448" s="2"/>
      <c r="J16448" s="2"/>
      <c r="K16448" s="1"/>
      <c r="L16448" s="1"/>
      <c r="M16448" s="1"/>
    </row>
    <row r="16449" spans="3:13" x14ac:dyDescent="0.2">
      <c r="C16449" s="14"/>
      <c r="D16449" s="14"/>
      <c r="E16449" s="19"/>
      <c r="F16449" s="19"/>
      <c r="G16449" s="3"/>
      <c r="H16449" s="3"/>
      <c r="I16449" s="2"/>
      <c r="J16449" s="2"/>
      <c r="K16449" s="1"/>
      <c r="L16449" s="1"/>
      <c r="M16449" s="1"/>
    </row>
    <row r="16450" spans="3:13" x14ac:dyDescent="0.2">
      <c r="C16450" s="14"/>
      <c r="D16450" s="14"/>
      <c r="E16450" s="19"/>
      <c r="F16450" s="19"/>
      <c r="G16450" s="3"/>
      <c r="H16450" s="3"/>
      <c r="I16450" s="2"/>
      <c r="J16450" s="2"/>
      <c r="K16450" s="1"/>
      <c r="L16450" s="1"/>
      <c r="M16450" s="1"/>
    </row>
    <row r="16451" spans="3:13" x14ac:dyDescent="0.2">
      <c r="C16451" s="14"/>
      <c r="D16451" s="14"/>
      <c r="E16451" s="19"/>
      <c r="F16451" s="19"/>
      <c r="G16451" s="3"/>
      <c r="H16451" s="3"/>
      <c r="I16451" s="2"/>
      <c r="J16451" s="2"/>
      <c r="K16451" s="1"/>
      <c r="L16451" s="1"/>
      <c r="M16451" s="1"/>
    </row>
    <row r="16452" spans="3:13" x14ac:dyDescent="0.2">
      <c r="C16452" s="14"/>
      <c r="D16452" s="14"/>
      <c r="E16452" s="19"/>
      <c r="F16452" s="19"/>
      <c r="G16452" s="3"/>
      <c r="H16452" s="3"/>
      <c r="I16452" s="2"/>
      <c r="J16452" s="2"/>
      <c r="K16452" s="1"/>
      <c r="L16452" s="1"/>
      <c r="M16452" s="1"/>
    </row>
    <row r="16453" spans="3:13" x14ac:dyDescent="0.2">
      <c r="C16453" s="14"/>
      <c r="D16453" s="14"/>
      <c r="E16453" s="19"/>
      <c r="F16453" s="19"/>
      <c r="G16453" s="3"/>
      <c r="H16453" s="3"/>
      <c r="I16453" s="2"/>
      <c r="J16453" s="2"/>
      <c r="K16453" s="1"/>
      <c r="L16453" s="1"/>
      <c r="M16453" s="1"/>
    </row>
    <row r="16454" spans="3:13" x14ac:dyDescent="0.2">
      <c r="C16454" s="14"/>
      <c r="D16454" s="14"/>
      <c r="E16454" s="19"/>
      <c r="F16454" s="19"/>
      <c r="G16454" s="3"/>
      <c r="H16454" s="3"/>
      <c r="I16454" s="2"/>
      <c r="J16454" s="2"/>
      <c r="K16454" s="1"/>
      <c r="L16454" s="1"/>
      <c r="M16454" s="1"/>
    </row>
    <row r="16455" spans="3:13" x14ac:dyDescent="0.2">
      <c r="C16455" s="14"/>
      <c r="D16455" s="14"/>
      <c r="E16455" s="19"/>
      <c r="F16455" s="19"/>
      <c r="G16455" s="3"/>
      <c r="H16455" s="3"/>
      <c r="I16455" s="2"/>
      <c r="J16455" s="2"/>
      <c r="K16455" s="1"/>
      <c r="L16455" s="1"/>
      <c r="M16455" s="1"/>
    </row>
    <row r="16456" spans="3:13" x14ac:dyDescent="0.2">
      <c r="C16456" s="14"/>
      <c r="D16456" s="14"/>
      <c r="E16456" s="19"/>
      <c r="F16456" s="19"/>
      <c r="G16456" s="3"/>
      <c r="H16456" s="3"/>
      <c r="I16456" s="2"/>
      <c r="J16456" s="2"/>
      <c r="K16456" s="1"/>
      <c r="L16456" s="1"/>
      <c r="M16456" s="1"/>
    </row>
    <row r="16457" spans="3:13" x14ac:dyDescent="0.2">
      <c r="C16457" s="14"/>
      <c r="D16457" s="14"/>
      <c r="E16457" s="19"/>
      <c r="F16457" s="19"/>
      <c r="G16457" s="3"/>
      <c r="H16457" s="3"/>
      <c r="I16457" s="2"/>
      <c r="J16457" s="2"/>
      <c r="K16457" s="1"/>
      <c r="L16457" s="1"/>
      <c r="M16457" s="1"/>
    </row>
    <row r="16458" spans="3:13" x14ac:dyDescent="0.2">
      <c r="C16458" s="14"/>
      <c r="D16458" s="14"/>
      <c r="E16458" s="19"/>
      <c r="F16458" s="19"/>
      <c r="G16458" s="3"/>
      <c r="H16458" s="3"/>
      <c r="I16458" s="2"/>
      <c r="J16458" s="2"/>
      <c r="K16458" s="1"/>
      <c r="L16458" s="1"/>
      <c r="M16458" s="1"/>
    </row>
    <row r="16459" spans="3:13" x14ac:dyDescent="0.2">
      <c r="C16459" s="14"/>
      <c r="D16459" s="14"/>
      <c r="E16459" s="19"/>
      <c r="F16459" s="19"/>
      <c r="G16459" s="3"/>
      <c r="H16459" s="3"/>
      <c r="I16459" s="2"/>
      <c r="J16459" s="2"/>
      <c r="K16459" s="1"/>
      <c r="L16459" s="1"/>
      <c r="M16459" s="1"/>
    </row>
    <row r="16460" spans="3:13" x14ac:dyDescent="0.2">
      <c r="C16460" s="14"/>
      <c r="D16460" s="14"/>
      <c r="E16460" s="19"/>
      <c r="F16460" s="19"/>
      <c r="G16460" s="3"/>
      <c r="H16460" s="3"/>
      <c r="I16460" s="2"/>
      <c r="J16460" s="2"/>
      <c r="K16460" s="1"/>
      <c r="L16460" s="1"/>
      <c r="M16460" s="1"/>
    </row>
    <row r="16461" spans="3:13" x14ac:dyDescent="0.2">
      <c r="C16461" s="14"/>
      <c r="D16461" s="14"/>
      <c r="E16461" s="19"/>
      <c r="F16461" s="19"/>
      <c r="G16461" s="3"/>
      <c r="H16461" s="3"/>
      <c r="I16461" s="2"/>
      <c r="J16461" s="2"/>
      <c r="K16461" s="1"/>
      <c r="L16461" s="1"/>
      <c r="M16461" s="1"/>
    </row>
    <row r="16462" spans="3:13" x14ac:dyDescent="0.2">
      <c r="C16462" s="14"/>
      <c r="D16462" s="14"/>
      <c r="E16462" s="19"/>
      <c r="F16462" s="19"/>
      <c r="G16462" s="3"/>
      <c r="H16462" s="3"/>
      <c r="I16462" s="2"/>
      <c r="J16462" s="2"/>
      <c r="K16462" s="1"/>
      <c r="L16462" s="1"/>
      <c r="M16462" s="1"/>
    </row>
    <row r="16463" spans="3:13" x14ac:dyDescent="0.2">
      <c r="C16463" s="14"/>
      <c r="D16463" s="14"/>
      <c r="E16463" s="19"/>
      <c r="F16463" s="19"/>
      <c r="G16463" s="3"/>
      <c r="H16463" s="3"/>
      <c r="I16463" s="2"/>
      <c r="J16463" s="2"/>
      <c r="K16463" s="1"/>
      <c r="L16463" s="1"/>
      <c r="M16463" s="1"/>
    </row>
    <row r="16464" spans="3:13" x14ac:dyDescent="0.2">
      <c r="C16464" s="14"/>
      <c r="D16464" s="14"/>
      <c r="E16464" s="19"/>
      <c r="F16464" s="19"/>
      <c r="G16464" s="3"/>
      <c r="H16464" s="3"/>
      <c r="I16464" s="2"/>
      <c r="J16464" s="2"/>
      <c r="K16464" s="1"/>
      <c r="L16464" s="1"/>
      <c r="M16464" s="1"/>
    </row>
    <row r="16465" spans="3:13" x14ac:dyDescent="0.2">
      <c r="C16465" s="14"/>
      <c r="D16465" s="14"/>
      <c r="E16465" s="19"/>
      <c r="F16465" s="19"/>
      <c r="G16465" s="3"/>
      <c r="H16465" s="3"/>
      <c r="I16465" s="2"/>
      <c r="J16465" s="2"/>
      <c r="K16465" s="1"/>
      <c r="L16465" s="1"/>
      <c r="M16465" s="1"/>
    </row>
    <row r="16466" spans="3:13" x14ac:dyDescent="0.2">
      <c r="C16466" s="14"/>
      <c r="D16466" s="14"/>
      <c r="E16466" s="19"/>
      <c r="F16466" s="19"/>
      <c r="G16466" s="3"/>
      <c r="H16466" s="3"/>
      <c r="I16466" s="2"/>
      <c r="J16466" s="2"/>
      <c r="K16466" s="1"/>
      <c r="L16466" s="1"/>
      <c r="M16466" s="1"/>
    </row>
    <row r="16467" spans="3:13" x14ac:dyDescent="0.2">
      <c r="C16467" s="14"/>
      <c r="D16467" s="14"/>
      <c r="E16467" s="19"/>
      <c r="F16467" s="19"/>
      <c r="G16467" s="3"/>
      <c r="H16467" s="3"/>
      <c r="I16467" s="2"/>
      <c r="J16467" s="2"/>
      <c r="K16467" s="1"/>
      <c r="L16467" s="1"/>
      <c r="M16467" s="1"/>
    </row>
    <row r="16468" spans="3:13" x14ac:dyDescent="0.2">
      <c r="C16468" s="14"/>
      <c r="D16468" s="14"/>
      <c r="E16468" s="19"/>
      <c r="F16468" s="19"/>
      <c r="G16468" s="3"/>
      <c r="H16468" s="3"/>
      <c r="I16468" s="2"/>
      <c r="J16468" s="2"/>
      <c r="K16468" s="1"/>
      <c r="L16468" s="1"/>
      <c r="M16468" s="1"/>
    </row>
    <row r="16469" spans="3:13" x14ac:dyDescent="0.2">
      <c r="C16469" s="14"/>
      <c r="D16469" s="14"/>
      <c r="E16469" s="19"/>
      <c r="F16469" s="19"/>
      <c r="G16469" s="3"/>
      <c r="H16469" s="3"/>
      <c r="I16469" s="2"/>
      <c r="J16469" s="2"/>
      <c r="K16469" s="1"/>
      <c r="L16469" s="1"/>
      <c r="M16469" s="1"/>
    </row>
    <row r="16470" spans="3:13" x14ac:dyDescent="0.2">
      <c r="C16470" s="14"/>
      <c r="D16470" s="14"/>
      <c r="E16470" s="19"/>
      <c r="F16470" s="19"/>
      <c r="G16470" s="3"/>
      <c r="H16470" s="3"/>
      <c r="I16470" s="2"/>
      <c r="J16470" s="2"/>
      <c r="K16470" s="1"/>
      <c r="L16470" s="1"/>
      <c r="M16470" s="1"/>
    </row>
    <row r="16471" spans="3:13" x14ac:dyDescent="0.2">
      <c r="C16471" s="14"/>
      <c r="D16471" s="14"/>
      <c r="E16471" s="19"/>
      <c r="F16471" s="19"/>
      <c r="G16471" s="3"/>
      <c r="H16471" s="3"/>
      <c r="I16471" s="2"/>
      <c r="J16471" s="2"/>
      <c r="K16471" s="1"/>
      <c r="L16471" s="1"/>
      <c r="M16471" s="1"/>
    </row>
    <row r="16472" spans="3:13" x14ac:dyDescent="0.2">
      <c r="C16472" s="14"/>
      <c r="D16472" s="14"/>
      <c r="E16472" s="19"/>
      <c r="F16472" s="19"/>
      <c r="G16472" s="3"/>
      <c r="H16472" s="3"/>
      <c r="I16472" s="2"/>
      <c r="J16472" s="2"/>
      <c r="K16472" s="1"/>
      <c r="L16472" s="1"/>
      <c r="M16472" s="1"/>
    </row>
    <row r="16473" spans="3:13" x14ac:dyDescent="0.2">
      <c r="C16473" s="14"/>
      <c r="D16473" s="14"/>
      <c r="E16473" s="19"/>
      <c r="F16473" s="19"/>
      <c r="G16473" s="3"/>
      <c r="H16473" s="3"/>
      <c r="I16473" s="2"/>
      <c r="J16473" s="2"/>
      <c r="K16473" s="1"/>
      <c r="L16473" s="1"/>
      <c r="M16473" s="1"/>
    </row>
    <row r="16474" spans="3:13" x14ac:dyDescent="0.2">
      <c r="C16474" s="14"/>
      <c r="D16474" s="14"/>
      <c r="E16474" s="19"/>
      <c r="F16474" s="19"/>
      <c r="G16474" s="3"/>
      <c r="H16474" s="3"/>
      <c r="I16474" s="2"/>
      <c r="J16474" s="2"/>
      <c r="K16474" s="1"/>
      <c r="L16474" s="1"/>
      <c r="M16474" s="1"/>
    </row>
    <row r="16475" spans="3:13" x14ac:dyDescent="0.2">
      <c r="C16475" s="14"/>
      <c r="D16475" s="14"/>
      <c r="E16475" s="19"/>
      <c r="F16475" s="19"/>
      <c r="G16475" s="3"/>
      <c r="H16475" s="3"/>
      <c r="I16475" s="2"/>
      <c r="J16475" s="2"/>
      <c r="K16475" s="1"/>
      <c r="L16475" s="1"/>
      <c r="M16475" s="1"/>
    </row>
    <row r="16476" spans="3:13" x14ac:dyDescent="0.2">
      <c r="C16476" s="14"/>
      <c r="D16476" s="14"/>
      <c r="E16476" s="19"/>
      <c r="F16476" s="19"/>
      <c r="G16476" s="3"/>
      <c r="H16476" s="3"/>
      <c r="I16476" s="2"/>
      <c r="J16476" s="2"/>
      <c r="K16476" s="1"/>
      <c r="L16476" s="1"/>
      <c r="M16476" s="1"/>
    </row>
    <row r="16477" spans="3:13" x14ac:dyDescent="0.2">
      <c r="C16477" s="14"/>
      <c r="D16477" s="14"/>
      <c r="E16477" s="19"/>
      <c r="F16477" s="19"/>
      <c r="G16477" s="3"/>
      <c r="H16477" s="3"/>
      <c r="I16477" s="2"/>
      <c r="J16477" s="2"/>
      <c r="K16477" s="1"/>
      <c r="L16477" s="1"/>
      <c r="M16477" s="1"/>
    </row>
    <row r="16478" spans="3:13" x14ac:dyDescent="0.2">
      <c r="C16478" s="14"/>
      <c r="D16478" s="14"/>
      <c r="E16478" s="19"/>
      <c r="F16478" s="19"/>
      <c r="G16478" s="3"/>
      <c r="H16478" s="3"/>
      <c r="I16478" s="2"/>
      <c r="J16478" s="2"/>
      <c r="K16478" s="1"/>
      <c r="L16478" s="1"/>
      <c r="M16478" s="1"/>
    </row>
    <row r="16479" spans="3:13" x14ac:dyDescent="0.2">
      <c r="C16479" s="14"/>
      <c r="D16479" s="14"/>
      <c r="E16479" s="19"/>
      <c r="F16479" s="19"/>
      <c r="G16479" s="3"/>
      <c r="H16479" s="3"/>
      <c r="I16479" s="2"/>
      <c r="J16479" s="2"/>
      <c r="K16479" s="1"/>
      <c r="L16479" s="1"/>
      <c r="M16479" s="1"/>
    </row>
    <row r="16480" spans="3:13" x14ac:dyDescent="0.2">
      <c r="C16480" s="14"/>
      <c r="D16480" s="14"/>
      <c r="E16480" s="19"/>
      <c r="F16480" s="19"/>
      <c r="G16480" s="3"/>
      <c r="H16480" s="3"/>
      <c r="I16480" s="2"/>
      <c r="J16480" s="2"/>
      <c r="K16480" s="1"/>
      <c r="L16480" s="1"/>
      <c r="M16480" s="1"/>
    </row>
    <row r="16481" spans="3:13" x14ac:dyDescent="0.2">
      <c r="C16481" s="14"/>
      <c r="D16481" s="14"/>
      <c r="E16481" s="19"/>
      <c r="F16481" s="19"/>
      <c r="G16481" s="3"/>
      <c r="H16481" s="3"/>
      <c r="I16481" s="2"/>
      <c r="J16481" s="2"/>
      <c r="K16481" s="1"/>
      <c r="L16481" s="1"/>
      <c r="M16481" s="1"/>
    </row>
    <row r="16482" spans="3:13" x14ac:dyDescent="0.2">
      <c r="C16482" s="14"/>
      <c r="D16482" s="14"/>
      <c r="E16482" s="19"/>
      <c r="F16482" s="19"/>
      <c r="G16482" s="3"/>
      <c r="H16482" s="3"/>
      <c r="I16482" s="2"/>
      <c r="J16482" s="2"/>
      <c r="K16482" s="1"/>
      <c r="L16482" s="1"/>
      <c r="M16482" s="1"/>
    </row>
    <row r="16483" spans="3:13" x14ac:dyDescent="0.2">
      <c r="C16483" s="14"/>
      <c r="D16483" s="14"/>
      <c r="E16483" s="19"/>
      <c r="F16483" s="19"/>
      <c r="G16483" s="3"/>
      <c r="H16483" s="3"/>
      <c r="I16483" s="2"/>
      <c r="J16483" s="2"/>
      <c r="K16483" s="1"/>
      <c r="L16483" s="1"/>
      <c r="M16483" s="1"/>
    </row>
    <row r="16484" spans="3:13" x14ac:dyDescent="0.2">
      <c r="C16484" s="14"/>
      <c r="D16484" s="14"/>
      <c r="E16484" s="19"/>
      <c r="F16484" s="19"/>
      <c r="G16484" s="3"/>
      <c r="H16484" s="3"/>
      <c r="I16484" s="2"/>
      <c r="J16484" s="2"/>
      <c r="K16484" s="1"/>
      <c r="L16484" s="1"/>
      <c r="M16484" s="1"/>
    </row>
    <row r="16485" spans="3:13" x14ac:dyDescent="0.2">
      <c r="C16485" s="14"/>
      <c r="D16485" s="14"/>
      <c r="E16485" s="19"/>
      <c r="F16485" s="19"/>
      <c r="G16485" s="3"/>
      <c r="H16485" s="3"/>
      <c r="I16485" s="2"/>
      <c r="J16485" s="2"/>
      <c r="K16485" s="1"/>
      <c r="L16485" s="1"/>
      <c r="M16485" s="1"/>
    </row>
    <row r="16486" spans="3:13" x14ac:dyDescent="0.2">
      <c r="C16486" s="14"/>
      <c r="D16486" s="14"/>
      <c r="E16486" s="19"/>
      <c r="F16486" s="19"/>
      <c r="G16486" s="3"/>
      <c r="H16486" s="3"/>
      <c r="I16486" s="2"/>
      <c r="J16486" s="2"/>
      <c r="K16486" s="1"/>
      <c r="L16486" s="1"/>
      <c r="M16486" s="1"/>
    </row>
    <row r="16487" spans="3:13" x14ac:dyDescent="0.2">
      <c r="C16487" s="14"/>
      <c r="D16487" s="14"/>
      <c r="E16487" s="19"/>
      <c r="F16487" s="19"/>
      <c r="G16487" s="3"/>
      <c r="H16487" s="3"/>
      <c r="I16487" s="2"/>
      <c r="J16487" s="2"/>
      <c r="K16487" s="1"/>
      <c r="L16487" s="1"/>
      <c r="M16487" s="1"/>
    </row>
    <row r="16488" spans="3:13" x14ac:dyDescent="0.2">
      <c r="C16488" s="14"/>
      <c r="D16488" s="14"/>
      <c r="E16488" s="19"/>
      <c r="F16488" s="19"/>
      <c r="G16488" s="3"/>
      <c r="H16488" s="3"/>
      <c r="I16488" s="2"/>
      <c r="J16488" s="2"/>
      <c r="K16488" s="1"/>
      <c r="L16488" s="1"/>
      <c r="M16488" s="1"/>
    </row>
    <row r="16489" spans="3:13" x14ac:dyDescent="0.2">
      <c r="C16489" s="14"/>
      <c r="D16489" s="14"/>
      <c r="E16489" s="19"/>
      <c r="F16489" s="19"/>
      <c r="G16489" s="3"/>
      <c r="H16489" s="3"/>
      <c r="I16489" s="2"/>
      <c r="J16489" s="2"/>
      <c r="K16489" s="1"/>
      <c r="L16489" s="1"/>
      <c r="M16489" s="1"/>
    </row>
    <row r="16490" spans="3:13" x14ac:dyDescent="0.2">
      <c r="C16490" s="14"/>
      <c r="D16490" s="14"/>
      <c r="E16490" s="19"/>
      <c r="F16490" s="19"/>
      <c r="G16490" s="3"/>
      <c r="H16490" s="3"/>
      <c r="I16490" s="2"/>
      <c r="J16490" s="2"/>
      <c r="K16490" s="1"/>
      <c r="L16490" s="1"/>
      <c r="M16490" s="1"/>
    </row>
    <row r="16491" spans="3:13" x14ac:dyDescent="0.2">
      <c r="C16491" s="14"/>
      <c r="D16491" s="14"/>
      <c r="E16491" s="19"/>
      <c r="F16491" s="19"/>
      <c r="G16491" s="3"/>
      <c r="H16491" s="3"/>
      <c r="I16491" s="2"/>
      <c r="J16491" s="2"/>
      <c r="K16491" s="1"/>
      <c r="L16491" s="1"/>
      <c r="M16491" s="1"/>
    </row>
    <row r="16492" spans="3:13" x14ac:dyDescent="0.2">
      <c r="C16492" s="14"/>
      <c r="D16492" s="14"/>
      <c r="E16492" s="19"/>
      <c r="F16492" s="19"/>
      <c r="G16492" s="3"/>
      <c r="H16492" s="3"/>
      <c r="I16492" s="2"/>
      <c r="J16492" s="2"/>
      <c r="K16492" s="1"/>
      <c r="L16492" s="1"/>
      <c r="M16492" s="1"/>
    </row>
    <row r="16493" spans="3:13" x14ac:dyDescent="0.2">
      <c r="C16493" s="14"/>
      <c r="D16493" s="14"/>
      <c r="E16493" s="19"/>
      <c r="F16493" s="19"/>
      <c r="G16493" s="3"/>
      <c r="H16493" s="3"/>
      <c r="I16493" s="2"/>
      <c r="J16493" s="2"/>
      <c r="K16493" s="1"/>
      <c r="L16493" s="1"/>
      <c r="M16493" s="1"/>
    </row>
    <row r="16494" spans="3:13" x14ac:dyDescent="0.2">
      <c r="C16494" s="14"/>
      <c r="D16494" s="14"/>
      <c r="E16494" s="19"/>
      <c r="F16494" s="19"/>
      <c r="G16494" s="3"/>
      <c r="H16494" s="3"/>
      <c r="I16494" s="2"/>
      <c r="J16494" s="2"/>
      <c r="K16494" s="1"/>
      <c r="L16494" s="1"/>
      <c r="M16494" s="1"/>
    </row>
    <row r="16495" spans="3:13" x14ac:dyDescent="0.2">
      <c r="C16495" s="14"/>
      <c r="D16495" s="14"/>
      <c r="E16495" s="19"/>
      <c r="F16495" s="19"/>
      <c r="G16495" s="3"/>
      <c r="H16495" s="3"/>
      <c r="I16495" s="2"/>
      <c r="J16495" s="2"/>
      <c r="K16495" s="1"/>
      <c r="L16495" s="1"/>
      <c r="M16495" s="1"/>
    </row>
    <row r="16496" spans="3:13" x14ac:dyDescent="0.2">
      <c r="C16496" s="14"/>
      <c r="D16496" s="14"/>
      <c r="E16496" s="19"/>
      <c r="F16496" s="19"/>
      <c r="G16496" s="3"/>
      <c r="H16496" s="3"/>
      <c r="I16496" s="2"/>
      <c r="J16496" s="2"/>
      <c r="K16496" s="1"/>
      <c r="L16496" s="1"/>
      <c r="M16496" s="1"/>
    </row>
    <row r="16497" spans="3:13" x14ac:dyDescent="0.2">
      <c r="C16497" s="14"/>
      <c r="D16497" s="14"/>
      <c r="E16497" s="19"/>
      <c r="F16497" s="19"/>
      <c r="G16497" s="3"/>
      <c r="H16497" s="3"/>
      <c r="I16497" s="2"/>
      <c r="J16497" s="2"/>
      <c r="K16497" s="1"/>
      <c r="L16497" s="1"/>
      <c r="M16497" s="1"/>
    </row>
    <row r="16498" spans="3:13" x14ac:dyDescent="0.2">
      <c r="C16498" s="14"/>
      <c r="D16498" s="14"/>
      <c r="E16498" s="19"/>
      <c r="F16498" s="19"/>
      <c r="G16498" s="3"/>
      <c r="H16498" s="3"/>
      <c r="I16498" s="2"/>
      <c r="J16498" s="2"/>
      <c r="K16498" s="1"/>
      <c r="L16498" s="1"/>
      <c r="M16498" s="1"/>
    </row>
    <row r="16499" spans="3:13" x14ac:dyDescent="0.2">
      <c r="C16499" s="14"/>
      <c r="D16499" s="14"/>
      <c r="E16499" s="19"/>
      <c r="F16499" s="19"/>
      <c r="G16499" s="3"/>
      <c r="H16499" s="3"/>
      <c r="I16499" s="2"/>
      <c r="J16499" s="2"/>
      <c r="K16499" s="1"/>
      <c r="L16499" s="1"/>
      <c r="M16499" s="1"/>
    </row>
    <row r="16500" spans="3:13" x14ac:dyDescent="0.2">
      <c r="C16500" s="14"/>
      <c r="D16500" s="14"/>
      <c r="E16500" s="19"/>
      <c r="F16500" s="19"/>
      <c r="G16500" s="3"/>
      <c r="H16500" s="3"/>
      <c r="I16500" s="2"/>
      <c r="J16500" s="2"/>
      <c r="K16500" s="1"/>
      <c r="L16500" s="1"/>
      <c r="M16500" s="1"/>
    </row>
    <row r="16501" spans="3:13" x14ac:dyDescent="0.2">
      <c r="C16501" s="14"/>
      <c r="D16501" s="14"/>
      <c r="E16501" s="19"/>
      <c r="F16501" s="19"/>
      <c r="G16501" s="3"/>
      <c r="H16501" s="3"/>
      <c r="I16501" s="2"/>
      <c r="J16501" s="2"/>
      <c r="K16501" s="1"/>
      <c r="L16501" s="1"/>
      <c r="M16501" s="1"/>
    </row>
    <row r="16502" spans="3:13" x14ac:dyDescent="0.2">
      <c r="C16502" s="14"/>
      <c r="D16502" s="14"/>
      <c r="E16502" s="19"/>
      <c r="F16502" s="19"/>
      <c r="G16502" s="3"/>
      <c r="H16502" s="3"/>
      <c r="I16502" s="2"/>
      <c r="J16502" s="2"/>
      <c r="K16502" s="1"/>
      <c r="L16502" s="1"/>
      <c r="M16502" s="1"/>
    </row>
    <row r="16503" spans="3:13" x14ac:dyDescent="0.2">
      <c r="C16503" s="14"/>
      <c r="D16503" s="14"/>
      <c r="E16503" s="19"/>
      <c r="F16503" s="19"/>
      <c r="G16503" s="3"/>
      <c r="H16503" s="3"/>
      <c r="I16503" s="2"/>
      <c r="J16503" s="2"/>
      <c r="K16503" s="1"/>
      <c r="L16503" s="1"/>
      <c r="M16503" s="1"/>
    </row>
    <row r="16504" spans="3:13" x14ac:dyDescent="0.2">
      <c r="C16504" s="14"/>
      <c r="D16504" s="14"/>
      <c r="E16504" s="19"/>
      <c r="F16504" s="19"/>
      <c r="G16504" s="3"/>
      <c r="H16504" s="3"/>
      <c r="I16504" s="2"/>
      <c r="J16504" s="2"/>
      <c r="K16504" s="1"/>
      <c r="L16504" s="1"/>
      <c r="M16504" s="1"/>
    </row>
    <row r="16505" spans="3:13" x14ac:dyDescent="0.2">
      <c r="C16505" s="14"/>
      <c r="D16505" s="14"/>
      <c r="E16505" s="19"/>
      <c r="F16505" s="19"/>
      <c r="G16505" s="3"/>
      <c r="H16505" s="3"/>
      <c r="I16505" s="2"/>
      <c r="J16505" s="2"/>
      <c r="K16505" s="1"/>
      <c r="L16505" s="1"/>
      <c r="M16505" s="1"/>
    </row>
    <row r="16506" spans="3:13" x14ac:dyDescent="0.2">
      <c r="C16506" s="14"/>
      <c r="D16506" s="14"/>
      <c r="E16506" s="19"/>
      <c r="F16506" s="19"/>
      <c r="G16506" s="3"/>
      <c r="H16506" s="3"/>
      <c r="I16506" s="2"/>
      <c r="J16506" s="2"/>
      <c r="K16506" s="1"/>
      <c r="L16506" s="1"/>
      <c r="M16506" s="1"/>
    </row>
    <row r="16507" spans="3:13" x14ac:dyDescent="0.2">
      <c r="C16507" s="14"/>
      <c r="D16507" s="14"/>
      <c r="E16507" s="19"/>
      <c r="F16507" s="19"/>
      <c r="G16507" s="3"/>
      <c r="H16507" s="3"/>
      <c r="I16507" s="2"/>
      <c r="J16507" s="2"/>
      <c r="K16507" s="1"/>
      <c r="L16507" s="1"/>
      <c r="M16507" s="1"/>
    </row>
    <row r="16508" spans="3:13" x14ac:dyDescent="0.2">
      <c r="C16508" s="14"/>
      <c r="D16508" s="14"/>
      <c r="E16508" s="19"/>
      <c r="F16508" s="19"/>
      <c r="G16508" s="3"/>
      <c r="H16508" s="3"/>
      <c r="I16508" s="2"/>
      <c r="J16508" s="2"/>
      <c r="K16508" s="1"/>
      <c r="L16508" s="1"/>
      <c r="M16508" s="1"/>
    </row>
    <row r="16509" spans="3:13" x14ac:dyDescent="0.2">
      <c r="C16509" s="14"/>
      <c r="D16509" s="14"/>
      <c r="E16509" s="19"/>
      <c r="F16509" s="19"/>
      <c r="G16509" s="3"/>
      <c r="H16509" s="3"/>
      <c r="I16509" s="2"/>
      <c r="J16509" s="2"/>
      <c r="K16509" s="1"/>
      <c r="L16509" s="1"/>
      <c r="M16509" s="1"/>
    </row>
    <row r="16510" spans="3:13" x14ac:dyDescent="0.2">
      <c r="C16510" s="14"/>
      <c r="D16510" s="14"/>
      <c r="E16510" s="19"/>
      <c r="F16510" s="19"/>
      <c r="G16510" s="3"/>
      <c r="H16510" s="3"/>
      <c r="I16510" s="2"/>
      <c r="J16510" s="2"/>
      <c r="K16510" s="1"/>
      <c r="L16510" s="1"/>
      <c r="M16510" s="1"/>
    </row>
    <row r="16511" spans="3:13" x14ac:dyDescent="0.2">
      <c r="C16511" s="14"/>
      <c r="D16511" s="14"/>
      <c r="E16511" s="19"/>
      <c r="F16511" s="19"/>
      <c r="G16511" s="3"/>
      <c r="H16511" s="3"/>
      <c r="I16511" s="2"/>
      <c r="J16511" s="2"/>
      <c r="K16511" s="1"/>
      <c r="L16511" s="1"/>
      <c r="M16511" s="1"/>
    </row>
    <row r="16512" spans="3:13" x14ac:dyDescent="0.2">
      <c r="C16512" s="14"/>
      <c r="D16512" s="14"/>
      <c r="E16512" s="19"/>
      <c r="F16512" s="19"/>
      <c r="G16512" s="3"/>
      <c r="H16512" s="3"/>
      <c r="I16512" s="2"/>
      <c r="J16512" s="2"/>
      <c r="K16512" s="1"/>
      <c r="L16512" s="1"/>
      <c r="M16512" s="1"/>
    </row>
    <row r="16513" spans="3:13" x14ac:dyDescent="0.2">
      <c r="C16513" s="14"/>
      <c r="D16513" s="14"/>
      <c r="E16513" s="19"/>
      <c r="F16513" s="19"/>
      <c r="G16513" s="3"/>
      <c r="H16513" s="3"/>
      <c r="I16513" s="2"/>
      <c r="J16513" s="2"/>
      <c r="K16513" s="1"/>
      <c r="L16513" s="1"/>
      <c r="M16513" s="1"/>
    </row>
    <row r="16514" spans="3:13" x14ac:dyDescent="0.2">
      <c r="C16514" s="14"/>
      <c r="D16514" s="14"/>
      <c r="E16514" s="19"/>
      <c r="F16514" s="19"/>
      <c r="G16514" s="3"/>
      <c r="H16514" s="3"/>
      <c r="I16514" s="2"/>
      <c r="J16514" s="2"/>
      <c r="K16514" s="1"/>
      <c r="L16514" s="1"/>
      <c r="M16514" s="1"/>
    </row>
    <row r="16515" spans="3:13" x14ac:dyDescent="0.2">
      <c r="C16515" s="14"/>
      <c r="D16515" s="14"/>
      <c r="E16515" s="19"/>
      <c r="F16515" s="19"/>
      <c r="G16515" s="3"/>
      <c r="H16515" s="3"/>
      <c r="I16515" s="2"/>
      <c r="J16515" s="2"/>
      <c r="K16515" s="1"/>
      <c r="L16515" s="1"/>
      <c r="M16515" s="1"/>
    </row>
    <row r="16516" spans="3:13" x14ac:dyDescent="0.2">
      <c r="C16516" s="14"/>
      <c r="D16516" s="14"/>
      <c r="E16516" s="19"/>
      <c r="F16516" s="19"/>
      <c r="G16516" s="3"/>
      <c r="H16516" s="3"/>
      <c r="I16516" s="2"/>
      <c r="J16516" s="2"/>
      <c r="K16516" s="1"/>
      <c r="L16516" s="1"/>
      <c r="M16516" s="1"/>
    </row>
    <row r="16517" spans="3:13" x14ac:dyDescent="0.2">
      <c r="C16517" s="14"/>
      <c r="D16517" s="14"/>
      <c r="E16517" s="19"/>
      <c r="F16517" s="19"/>
      <c r="G16517" s="3"/>
      <c r="H16517" s="3"/>
      <c r="I16517" s="2"/>
      <c r="J16517" s="2"/>
      <c r="K16517" s="1"/>
      <c r="L16517" s="1"/>
      <c r="M16517" s="1"/>
    </row>
    <row r="16518" spans="3:13" x14ac:dyDescent="0.2">
      <c r="C16518" s="14"/>
      <c r="D16518" s="14"/>
      <c r="E16518" s="19"/>
      <c r="F16518" s="19"/>
      <c r="G16518" s="3"/>
      <c r="H16518" s="3"/>
      <c r="I16518" s="2"/>
      <c r="J16518" s="2"/>
      <c r="K16518" s="1"/>
      <c r="L16518" s="1"/>
      <c r="M16518" s="1"/>
    </row>
    <row r="16519" spans="3:13" x14ac:dyDescent="0.2">
      <c r="C16519" s="14"/>
      <c r="D16519" s="14"/>
      <c r="E16519" s="19"/>
      <c r="F16519" s="19"/>
      <c r="G16519" s="3"/>
      <c r="H16519" s="3"/>
      <c r="I16519" s="2"/>
      <c r="J16519" s="2"/>
      <c r="K16519" s="1"/>
      <c r="L16519" s="1"/>
      <c r="M16519" s="1"/>
    </row>
    <row r="16520" spans="3:13" x14ac:dyDescent="0.2">
      <c r="C16520" s="14"/>
      <c r="D16520" s="14"/>
      <c r="E16520" s="19"/>
      <c r="F16520" s="19"/>
      <c r="G16520" s="3"/>
      <c r="H16520" s="3"/>
      <c r="I16520" s="2"/>
      <c r="J16520" s="2"/>
      <c r="K16520" s="1"/>
      <c r="L16520" s="1"/>
      <c r="M16520" s="1"/>
    </row>
    <row r="16521" spans="3:13" x14ac:dyDescent="0.2">
      <c r="C16521" s="14"/>
      <c r="D16521" s="14"/>
      <c r="E16521" s="19"/>
      <c r="F16521" s="19"/>
      <c r="G16521" s="3"/>
      <c r="H16521" s="3"/>
      <c r="I16521" s="2"/>
      <c r="J16521" s="2"/>
      <c r="K16521" s="1"/>
      <c r="L16521" s="1"/>
      <c r="M16521" s="1"/>
    </row>
    <row r="16522" spans="3:13" x14ac:dyDescent="0.2">
      <c r="C16522" s="14"/>
      <c r="D16522" s="14"/>
      <c r="E16522" s="19"/>
      <c r="F16522" s="19"/>
      <c r="G16522" s="3"/>
      <c r="H16522" s="3"/>
      <c r="I16522" s="2"/>
      <c r="J16522" s="2"/>
      <c r="K16522" s="1"/>
      <c r="L16522" s="1"/>
      <c r="M16522" s="1"/>
    </row>
    <row r="16523" spans="3:13" x14ac:dyDescent="0.2">
      <c r="C16523" s="14"/>
      <c r="D16523" s="14"/>
      <c r="E16523" s="19"/>
      <c r="F16523" s="19"/>
      <c r="G16523" s="3"/>
      <c r="H16523" s="3"/>
      <c r="I16523" s="2"/>
      <c r="J16523" s="2"/>
      <c r="K16523" s="1"/>
      <c r="L16523" s="1"/>
      <c r="M16523" s="1"/>
    </row>
    <row r="16524" spans="3:13" x14ac:dyDescent="0.2">
      <c r="C16524" s="14"/>
      <c r="D16524" s="14"/>
      <c r="E16524" s="19"/>
      <c r="F16524" s="19"/>
      <c r="G16524" s="3"/>
      <c r="H16524" s="3"/>
      <c r="I16524" s="2"/>
      <c r="J16524" s="2"/>
      <c r="K16524" s="1"/>
      <c r="L16524" s="1"/>
      <c r="M16524" s="1"/>
    </row>
    <row r="16525" spans="3:13" x14ac:dyDescent="0.2">
      <c r="C16525" s="14"/>
      <c r="D16525" s="14"/>
      <c r="E16525" s="19"/>
      <c r="F16525" s="19"/>
      <c r="G16525" s="3"/>
      <c r="H16525" s="3"/>
      <c r="I16525" s="2"/>
      <c r="J16525" s="2"/>
      <c r="K16525" s="1"/>
      <c r="L16525" s="1"/>
      <c r="M16525" s="1"/>
    </row>
    <row r="16526" spans="3:13" x14ac:dyDescent="0.2">
      <c r="C16526" s="14"/>
      <c r="D16526" s="14"/>
      <c r="E16526" s="19"/>
      <c r="F16526" s="19"/>
      <c r="G16526" s="3"/>
      <c r="H16526" s="3"/>
      <c r="I16526" s="2"/>
      <c r="J16526" s="2"/>
      <c r="K16526" s="1"/>
      <c r="L16526" s="1"/>
      <c r="M16526" s="1"/>
    </row>
    <row r="16527" spans="3:13" x14ac:dyDescent="0.2">
      <c r="C16527" s="14"/>
      <c r="D16527" s="14"/>
      <c r="E16527" s="19"/>
      <c r="F16527" s="19"/>
      <c r="G16527" s="3"/>
      <c r="H16527" s="3"/>
      <c r="I16527" s="2"/>
      <c r="J16527" s="2"/>
      <c r="K16527" s="1"/>
      <c r="L16527" s="1"/>
      <c r="M16527" s="1"/>
    </row>
    <row r="16528" spans="3:13" x14ac:dyDescent="0.2">
      <c r="C16528" s="14"/>
      <c r="D16528" s="14"/>
      <c r="E16528" s="19"/>
      <c r="F16528" s="19"/>
      <c r="G16528" s="3"/>
      <c r="H16528" s="3"/>
      <c r="I16528" s="2"/>
      <c r="J16528" s="2"/>
      <c r="K16528" s="1"/>
      <c r="L16528" s="1"/>
      <c r="M16528" s="1"/>
    </row>
    <row r="16529" spans="3:13" x14ac:dyDescent="0.2">
      <c r="C16529" s="14"/>
      <c r="D16529" s="14"/>
      <c r="E16529" s="19"/>
      <c r="F16529" s="19"/>
      <c r="G16529" s="3"/>
      <c r="H16529" s="3"/>
      <c r="I16529" s="2"/>
      <c r="J16529" s="2"/>
      <c r="K16529" s="1"/>
      <c r="L16529" s="1"/>
      <c r="M16529" s="1"/>
    </row>
    <row r="16530" spans="3:13" x14ac:dyDescent="0.2">
      <c r="C16530" s="14"/>
      <c r="D16530" s="14"/>
      <c r="E16530" s="19"/>
      <c r="F16530" s="19"/>
      <c r="G16530" s="3"/>
      <c r="H16530" s="3"/>
      <c r="I16530" s="2"/>
      <c r="J16530" s="2"/>
      <c r="K16530" s="1"/>
      <c r="L16530" s="1"/>
      <c r="M16530" s="1"/>
    </row>
    <row r="16531" spans="3:13" x14ac:dyDescent="0.2">
      <c r="C16531" s="14"/>
      <c r="D16531" s="14"/>
      <c r="E16531" s="19"/>
      <c r="F16531" s="19"/>
      <c r="G16531" s="3"/>
      <c r="H16531" s="3"/>
      <c r="I16531" s="2"/>
      <c r="J16531" s="2"/>
      <c r="K16531" s="1"/>
      <c r="L16531" s="1"/>
      <c r="M16531" s="1"/>
    </row>
    <row r="16532" spans="3:13" x14ac:dyDescent="0.2">
      <c r="C16532" s="14"/>
      <c r="D16532" s="14"/>
      <c r="E16532" s="19"/>
      <c r="F16532" s="19"/>
      <c r="G16532" s="3"/>
      <c r="H16532" s="3"/>
      <c r="I16532" s="2"/>
      <c r="J16532" s="2"/>
      <c r="K16532" s="1"/>
      <c r="L16532" s="1"/>
      <c r="M16532" s="1"/>
    </row>
    <row r="16533" spans="3:13" x14ac:dyDescent="0.2">
      <c r="C16533" s="14"/>
      <c r="D16533" s="14"/>
      <c r="E16533" s="19"/>
      <c r="F16533" s="19"/>
      <c r="G16533" s="3"/>
      <c r="H16533" s="3"/>
      <c r="I16533" s="2"/>
      <c r="J16533" s="2"/>
      <c r="K16533" s="1"/>
      <c r="L16533" s="1"/>
      <c r="M16533" s="1"/>
    </row>
    <row r="16534" spans="3:13" x14ac:dyDescent="0.2">
      <c r="C16534" s="14"/>
      <c r="D16534" s="14"/>
      <c r="E16534" s="19"/>
      <c r="F16534" s="19"/>
      <c r="G16534" s="3"/>
      <c r="H16534" s="3"/>
      <c r="I16534" s="2"/>
      <c r="J16534" s="2"/>
      <c r="K16534" s="1"/>
      <c r="L16534" s="1"/>
      <c r="M16534" s="1"/>
    </row>
    <row r="16535" spans="3:13" x14ac:dyDescent="0.2">
      <c r="C16535" s="14"/>
      <c r="D16535" s="14"/>
      <c r="E16535" s="19"/>
      <c r="F16535" s="19"/>
      <c r="G16535" s="3"/>
      <c r="H16535" s="3"/>
      <c r="I16535" s="2"/>
      <c r="J16535" s="2"/>
      <c r="K16535" s="1"/>
      <c r="L16535" s="1"/>
      <c r="M16535" s="1"/>
    </row>
    <row r="16536" spans="3:13" x14ac:dyDescent="0.2">
      <c r="C16536" s="14"/>
      <c r="D16536" s="14"/>
      <c r="E16536" s="19"/>
      <c r="F16536" s="19"/>
      <c r="G16536" s="3"/>
      <c r="H16536" s="3"/>
      <c r="I16536" s="2"/>
      <c r="J16536" s="2"/>
      <c r="K16536" s="1"/>
      <c r="L16536" s="1"/>
      <c r="M16536" s="1"/>
    </row>
    <row r="16537" spans="3:13" x14ac:dyDescent="0.2">
      <c r="C16537" s="14"/>
      <c r="D16537" s="14"/>
      <c r="E16537" s="19"/>
      <c r="F16537" s="19"/>
      <c r="G16537" s="3"/>
      <c r="H16537" s="3"/>
      <c r="I16537" s="2"/>
      <c r="J16537" s="2"/>
      <c r="K16537" s="1"/>
      <c r="L16537" s="1"/>
      <c r="M16537" s="1"/>
    </row>
    <row r="16538" spans="3:13" x14ac:dyDescent="0.2">
      <c r="C16538" s="14"/>
      <c r="D16538" s="14"/>
      <c r="E16538" s="19"/>
      <c r="F16538" s="19"/>
      <c r="G16538" s="3"/>
      <c r="H16538" s="3"/>
      <c r="I16538" s="2"/>
      <c r="J16538" s="2"/>
      <c r="K16538" s="1"/>
      <c r="L16538" s="1"/>
      <c r="M16538" s="1"/>
    </row>
    <row r="16539" spans="3:13" x14ac:dyDescent="0.2">
      <c r="C16539" s="14"/>
      <c r="D16539" s="14"/>
      <c r="E16539" s="19"/>
      <c r="F16539" s="19"/>
      <c r="G16539" s="3"/>
      <c r="H16539" s="3"/>
      <c r="I16539" s="2"/>
      <c r="J16539" s="2"/>
      <c r="K16539" s="1"/>
      <c r="L16539" s="1"/>
      <c r="M16539" s="1"/>
    </row>
    <row r="16540" spans="3:13" x14ac:dyDescent="0.2">
      <c r="C16540" s="14"/>
      <c r="D16540" s="14"/>
      <c r="E16540" s="19"/>
      <c r="F16540" s="19"/>
      <c r="G16540" s="3"/>
      <c r="H16540" s="3"/>
      <c r="I16540" s="2"/>
      <c r="J16540" s="2"/>
      <c r="K16540" s="1"/>
      <c r="L16540" s="1"/>
      <c r="M16540" s="1"/>
    </row>
    <row r="16541" spans="3:13" x14ac:dyDescent="0.2">
      <c r="C16541" s="14"/>
      <c r="D16541" s="14"/>
      <c r="E16541" s="19"/>
      <c r="F16541" s="19"/>
      <c r="G16541" s="3"/>
      <c r="H16541" s="3"/>
      <c r="I16541" s="2"/>
      <c r="J16541" s="2"/>
      <c r="K16541" s="1"/>
      <c r="L16541" s="1"/>
      <c r="M16541" s="1"/>
    </row>
    <row r="16542" spans="3:13" x14ac:dyDescent="0.2">
      <c r="C16542" s="14"/>
      <c r="D16542" s="14"/>
      <c r="E16542" s="19"/>
      <c r="F16542" s="19"/>
      <c r="G16542" s="3"/>
      <c r="H16542" s="3"/>
      <c r="I16542" s="2"/>
      <c r="J16542" s="2"/>
      <c r="K16542" s="1"/>
      <c r="L16542" s="1"/>
      <c r="M16542" s="1"/>
    </row>
    <row r="16543" spans="3:13" x14ac:dyDescent="0.2">
      <c r="C16543" s="14"/>
      <c r="D16543" s="14"/>
      <c r="E16543" s="19"/>
      <c r="F16543" s="19"/>
      <c r="G16543" s="3"/>
      <c r="H16543" s="3"/>
      <c r="I16543" s="2"/>
      <c r="J16543" s="2"/>
      <c r="K16543" s="1"/>
      <c r="L16543" s="1"/>
      <c r="M16543" s="1"/>
    </row>
    <row r="16544" spans="3:13" x14ac:dyDescent="0.2">
      <c r="C16544" s="14"/>
      <c r="D16544" s="14"/>
      <c r="E16544" s="19"/>
      <c r="F16544" s="19"/>
      <c r="G16544" s="3"/>
      <c r="H16544" s="3"/>
      <c r="I16544" s="2"/>
      <c r="J16544" s="2"/>
      <c r="K16544" s="1"/>
      <c r="L16544" s="1"/>
      <c r="M16544" s="1"/>
    </row>
    <row r="16545" spans="3:13" x14ac:dyDescent="0.2">
      <c r="C16545" s="14"/>
      <c r="D16545" s="14"/>
      <c r="E16545" s="19"/>
      <c r="F16545" s="19"/>
      <c r="G16545" s="3"/>
      <c r="H16545" s="3"/>
      <c r="I16545" s="2"/>
      <c r="J16545" s="2"/>
      <c r="K16545" s="1"/>
      <c r="L16545" s="1"/>
      <c r="M16545" s="1"/>
    </row>
    <row r="16546" spans="3:13" x14ac:dyDescent="0.2">
      <c r="C16546" s="14"/>
      <c r="D16546" s="14"/>
      <c r="E16546" s="19"/>
      <c r="F16546" s="19"/>
      <c r="G16546" s="3"/>
      <c r="H16546" s="3"/>
      <c r="I16546" s="2"/>
      <c r="J16546" s="2"/>
      <c r="K16546" s="1"/>
      <c r="L16546" s="1"/>
      <c r="M16546" s="1"/>
    </row>
    <row r="16547" spans="3:13" x14ac:dyDescent="0.2">
      <c r="C16547" s="14"/>
      <c r="D16547" s="14"/>
      <c r="E16547" s="19"/>
      <c r="F16547" s="19"/>
      <c r="G16547" s="3"/>
      <c r="H16547" s="3"/>
      <c r="I16547" s="2"/>
      <c r="J16547" s="2"/>
      <c r="K16547" s="1"/>
      <c r="L16547" s="1"/>
      <c r="M16547" s="1"/>
    </row>
    <row r="16548" spans="3:13" x14ac:dyDescent="0.2">
      <c r="C16548" s="14"/>
      <c r="D16548" s="14"/>
      <c r="E16548" s="19"/>
      <c r="F16548" s="19"/>
      <c r="G16548" s="3"/>
      <c r="H16548" s="3"/>
      <c r="I16548" s="2"/>
      <c r="J16548" s="2"/>
      <c r="K16548" s="1"/>
      <c r="L16548" s="1"/>
      <c r="M16548" s="1"/>
    </row>
    <row r="16549" spans="3:13" x14ac:dyDescent="0.2">
      <c r="C16549" s="14"/>
      <c r="D16549" s="14"/>
      <c r="E16549" s="19"/>
      <c r="F16549" s="19"/>
      <c r="G16549" s="3"/>
      <c r="H16549" s="3"/>
      <c r="I16549" s="2"/>
      <c r="J16549" s="2"/>
      <c r="K16549" s="1"/>
      <c r="L16549" s="1"/>
      <c r="M16549" s="1"/>
    </row>
    <row r="16550" spans="3:13" x14ac:dyDescent="0.2">
      <c r="C16550" s="14"/>
      <c r="D16550" s="14"/>
      <c r="E16550" s="19"/>
      <c r="F16550" s="19"/>
      <c r="G16550" s="3"/>
      <c r="H16550" s="3"/>
      <c r="I16550" s="2"/>
      <c r="J16550" s="2"/>
      <c r="K16550" s="1"/>
      <c r="L16550" s="1"/>
      <c r="M16550" s="1"/>
    </row>
    <row r="16551" spans="3:13" x14ac:dyDescent="0.2">
      <c r="C16551" s="14"/>
      <c r="D16551" s="14"/>
      <c r="E16551" s="19"/>
      <c r="F16551" s="19"/>
      <c r="G16551" s="3"/>
      <c r="H16551" s="3"/>
      <c r="I16551" s="2"/>
      <c r="J16551" s="2"/>
      <c r="K16551" s="1"/>
      <c r="L16551" s="1"/>
      <c r="M16551" s="1"/>
    </row>
    <row r="16552" spans="3:13" x14ac:dyDescent="0.2">
      <c r="C16552" s="14"/>
      <c r="D16552" s="14"/>
      <c r="E16552" s="19"/>
      <c r="F16552" s="19"/>
      <c r="G16552" s="3"/>
      <c r="H16552" s="3"/>
      <c r="I16552" s="2"/>
      <c r="J16552" s="2"/>
      <c r="K16552" s="1"/>
      <c r="L16552" s="1"/>
      <c r="M16552" s="1"/>
    </row>
    <row r="16553" spans="3:13" x14ac:dyDescent="0.2">
      <c r="C16553" s="14"/>
      <c r="D16553" s="14"/>
      <c r="E16553" s="19"/>
      <c r="F16553" s="19"/>
      <c r="G16553" s="3"/>
      <c r="H16553" s="3"/>
      <c r="I16553" s="2"/>
      <c r="J16553" s="2"/>
      <c r="K16553" s="1"/>
      <c r="L16553" s="1"/>
      <c r="M16553" s="1"/>
    </row>
    <row r="16554" spans="3:13" x14ac:dyDescent="0.2">
      <c r="C16554" s="14"/>
      <c r="D16554" s="14"/>
      <c r="E16554" s="19"/>
      <c r="F16554" s="19"/>
      <c r="G16554" s="3"/>
      <c r="H16554" s="3"/>
      <c r="I16554" s="2"/>
      <c r="J16554" s="2"/>
      <c r="K16554" s="1"/>
      <c r="L16554" s="1"/>
      <c r="M16554" s="1"/>
    </row>
    <row r="16555" spans="3:13" x14ac:dyDescent="0.2">
      <c r="C16555" s="14"/>
      <c r="D16555" s="14"/>
      <c r="E16555" s="19"/>
      <c r="F16555" s="19"/>
      <c r="G16555" s="3"/>
      <c r="H16555" s="3"/>
      <c r="I16555" s="2"/>
      <c r="J16555" s="2"/>
      <c r="K16555" s="1"/>
      <c r="L16555" s="1"/>
      <c r="M16555" s="1"/>
    </row>
    <row r="16556" spans="3:13" x14ac:dyDescent="0.2">
      <c r="C16556" s="14"/>
      <c r="D16556" s="14"/>
      <c r="E16556" s="19"/>
      <c r="F16556" s="19"/>
      <c r="G16556" s="3"/>
      <c r="H16556" s="3"/>
      <c r="I16556" s="2"/>
      <c r="J16556" s="2"/>
      <c r="K16556" s="1"/>
      <c r="L16556" s="1"/>
      <c r="M16556" s="1"/>
    </row>
    <row r="16557" spans="3:13" x14ac:dyDescent="0.2">
      <c r="C16557" s="14"/>
      <c r="D16557" s="14"/>
      <c r="E16557" s="19"/>
      <c r="F16557" s="19"/>
      <c r="G16557" s="3"/>
      <c r="H16557" s="3"/>
      <c r="I16557" s="2"/>
      <c r="J16557" s="2"/>
      <c r="K16557" s="1"/>
      <c r="L16557" s="1"/>
      <c r="M16557" s="1"/>
    </row>
    <row r="16558" spans="3:13" x14ac:dyDescent="0.2">
      <c r="C16558" s="14"/>
      <c r="D16558" s="14"/>
      <c r="E16558" s="19"/>
      <c r="F16558" s="19"/>
      <c r="G16558" s="3"/>
      <c r="H16558" s="3"/>
      <c r="I16558" s="2"/>
      <c r="J16558" s="2"/>
      <c r="K16558" s="1"/>
      <c r="L16558" s="1"/>
      <c r="M16558" s="1"/>
    </row>
    <row r="16559" spans="3:13" x14ac:dyDescent="0.2">
      <c r="C16559" s="14"/>
      <c r="D16559" s="14"/>
      <c r="E16559" s="19"/>
      <c r="F16559" s="19"/>
      <c r="G16559" s="3"/>
      <c r="H16559" s="3"/>
      <c r="I16559" s="2"/>
      <c r="J16559" s="2"/>
      <c r="K16559" s="1"/>
      <c r="L16559" s="1"/>
      <c r="M16559" s="1"/>
    </row>
    <row r="16560" spans="3:13" x14ac:dyDescent="0.2">
      <c r="C16560" s="14"/>
      <c r="D16560" s="14"/>
      <c r="E16560" s="19"/>
      <c r="F16560" s="19"/>
      <c r="G16560" s="3"/>
      <c r="H16560" s="3"/>
      <c r="I16560" s="2"/>
      <c r="J16560" s="2"/>
      <c r="K16560" s="1"/>
      <c r="L16560" s="1"/>
      <c r="M16560" s="1"/>
    </row>
    <row r="16561" spans="3:13" x14ac:dyDescent="0.2">
      <c r="C16561" s="14"/>
      <c r="D16561" s="14"/>
      <c r="E16561" s="19"/>
      <c r="F16561" s="19"/>
      <c r="G16561" s="3"/>
      <c r="H16561" s="3"/>
      <c r="I16561" s="2"/>
      <c r="J16561" s="2"/>
      <c r="K16561" s="1"/>
      <c r="L16561" s="1"/>
      <c r="M16561" s="1"/>
    </row>
    <row r="16562" spans="3:13" x14ac:dyDescent="0.2">
      <c r="C16562" s="14"/>
      <c r="D16562" s="14"/>
      <c r="E16562" s="19"/>
      <c r="F16562" s="19"/>
      <c r="G16562" s="3"/>
      <c r="H16562" s="3"/>
      <c r="I16562" s="2"/>
      <c r="J16562" s="2"/>
      <c r="K16562" s="1"/>
      <c r="L16562" s="1"/>
      <c r="M16562" s="1"/>
    </row>
    <row r="16563" spans="3:13" x14ac:dyDescent="0.2">
      <c r="C16563" s="14"/>
      <c r="D16563" s="14"/>
      <c r="E16563" s="19"/>
      <c r="F16563" s="19"/>
      <c r="G16563" s="3"/>
      <c r="H16563" s="3"/>
      <c r="I16563" s="2"/>
      <c r="J16563" s="2"/>
      <c r="K16563" s="1"/>
      <c r="L16563" s="1"/>
      <c r="M16563" s="1"/>
    </row>
    <row r="16564" spans="3:13" x14ac:dyDescent="0.2">
      <c r="C16564" s="14"/>
      <c r="D16564" s="14"/>
      <c r="E16564" s="19"/>
      <c r="F16564" s="19"/>
      <c r="G16564" s="3"/>
      <c r="H16564" s="3"/>
      <c r="I16564" s="2"/>
      <c r="J16564" s="2"/>
      <c r="K16564" s="1"/>
      <c r="L16564" s="1"/>
      <c r="M16564" s="1"/>
    </row>
    <row r="16565" spans="3:13" x14ac:dyDescent="0.2">
      <c r="C16565" s="14"/>
      <c r="D16565" s="14"/>
      <c r="E16565" s="19"/>
      <c r="F16565" s="19"/>
      <c r="G16565" s="3"/>
      <c r="H16565" s="3"/>
      <c r="I16565" s="2"/>
      <c r="J16565" s="2"/>
      <c r="K16565" s="1"/>
      <c r="L16565" s="1"/>
      <c r="M16565" s="1"/>
    </row>
    <row r="16566" spans="3:13" x14ac:dyDescent="0.2">
      <c r="C16566" s="14"/>
      <c r="D16566" s="14"/>
      <c r="E16566" s="19"/>
      <c r="F16566" s="19"/>
      <c r="G16566" s="3"/>
      <c r="H16566" s="3"/>
      <c r="I16566" s="2"/>
      <c r="J16566" s="2"/>
      <c r="K16566" s="1"/>
      <c r="L16566" s="1"/>
      <c r="M16566" s="1"/>
    </row>
    <row r="16567" spans="3:13" x14ac:dyDescent="0.2">
      <c r="C16567" s="14"/>
      <c r="D16567" s="14"/>
      <c r="E16567" s="19"/>
      <c r="F16567" s="19"/>
      <c r="G16567" s="3"/>
      <c r="H16567" s="3"/>
      <c r="I16567" s="2"/>
      <c r="J16567" s="2"/>
      <c r="K16567" s="1"/>
      <c r="L16567" s="1"/>
      <c r="M16567" s="1"/>
    </row>
    <row r="16568" spans="3:13" x14ac:dyDescent="0.2">
      <c r="C16568" s="14"/>
      <c r="D16568" s="14"/>
      <c r="E16568" s="19"/>
      <c r="F16568" s="19"/>
      <c r="G16568" s="3"/>
      <c r="H16568" s="3"/>
      <c r="I16568" s="2"/>
      <c r="J16568" s="2"/>
      <c r="K16568" s="1"/>
      <c r="L16568" s="1"/>
      <c r="M16568" s="1"/>
    </row>
    <row r="16569" spans="3:13" x14ac:dyDescent="0.2">
      <c r="C16569" s="14"/>
      <c r="D16569" s="14"/>
      <c r="E16569" s="19"/>
      <c r="F16569" s="19"/>
      <c r="G16569" s="3"/>
      <c r="H16569" s="3"/>
      <c r="I16569" s="2"/>
      <c r="J16569" s="2"/>
      <c r="K16569" s="1"/>
      <c r="L16569" s="1"/>
      <c r="M16569" s="1"/>
    </row>
    <row r="16570" spans="3:13" x14ac:dyDescent="0.2">
      <c r="C16570" s="14"/>
      <c r="D16570" s="14"/>
      <c r="E16570" s="19"/>
      <c r="F16570" s="19"/>
      <c r="G16570" s="3"/>
      <c r="H16570" s="3"/>
      <c r="I16570" s="2"/>
      <c r="J16570" s="2"/>
      <c r="K16570" s="1"/>
      <c r="L16570" s="1"/>
      <c r="M16570" s="1"/>
    </row>
    <row r="16571" spans="3:13" x14ac:dyDescent="0.2">
      <c r="C16571" s="14"/>
      <c r="D16571" s="14"/>
      <c r="E16571" s="19"/>
      <c r="F16571" s="19"/>
      <c r="G16571" s="3"/>
      <c r="H16571" s="3"/>
      <c r="I16571" s="2"/>
      <c r="J16571" s="2"/>
      <c r="K16571" s="1"/>
      <c r="L16571" s="1"/>
      <c r="M16571" s="1"/>
    </row>
    <row r="16572" spans="3:13" x14ac:dyDescent="0.2">
      <c r="C16572" s="14"/>
      <c r="D16572" s="14"/>
      <c r="E16572" s="19"/>
      <c r="F16572" s="19"/>
      <c r="G16572" s="3"/>
      <c r="H16572" s="3"/>
      <c r="I16572" s="2"/>
      <c r="J16572" s="2"/>
      <c r="K16572" s="1"/>
      <c r="L16572" s="1"/>
      <c r="M16572" s="1"/>
    </row>
    <row r="16573" spans="3:13" x14ac:dyDescent="0.2">
      <c r="C16573" s="14"/>
      <c r="D16573" s="14"/>
      <c r="E16573" s="19"/>
      <c r="F16573" s="19"/>
      <c r="G16573" s="3"/>
      <c r="H16573" s="3"/>
      <c r="I16573" s="2"/>
      <c r="J16573" s="2"/>
      <c r="K16573" s="1"/>
      <c r="L16573" s="1"/>
      <c r="M16573" s="1"/>
    </row>
    <row r="16574" spans="3:13" x14ac:dyDescent="0.2">
      <c r="C16574" s="14"/>
      <c r="D16574" s="14"/>
      <c r="E16574" s="19"/>
      <c r="F16574" s="19"/>
      <c r="G16574" s="3"/>
      <c r="H16574" s="3"/>
      <c r="I16574" s="2"/>
      <c r="J16574" s="2"/>
      <c r="K16574" s="1"/>
      <c r="L16574" s="1"/>
      <c r="M16574" s="1"/>
    </row>
    <row r="16575" spans="3:13" x14ac:dyDescent="0.2">
      <c r="C16575" s="14"/>
      <c r="D16575" s="14"/>
      <c r="E16575" s="19"/>
      <c r="F16575" s="19"/>
      <c r="G16575" s="3"/>
      <c r="H16575" s="3"/>
      <c r="I16575" s="2"/>
      <c r="J16575" s="2"/>
      <c r="K16575" s="1"/>
      <c r="L16575" s="1"/>
      <c r="M16575" s="1"/>
    </row>
    <row r="16576" spans="3:13" x14ac:dyDescent="0.2">
      <c r="C16576" s="14"/>
      <c r="D16576" s="14"/>
      <c r="E16576" s="19"/>
      <c r="F16576" s="19"/>
      <c r="G16576" s="3"/>
      <c r="H16576" s="3"/>
      <c r="I16576" s="2"/>
      <c r="J16576" s="2"/>
      <c r="K16576" s="1"/>
      <c r="L16576" s="1"/>
      <c r="M16576" s="1"/>
    </row>
    <row r="16577" spans="3:13" x14ac:dyDescent="0.2">
      <c r="C16577" s="14"/>
      <c r="D16577" s="14"/>
      <c r="E16577" s="19"/>
      <c r="F16577" s="19"/>
      <c r="G16577" s="3"/>
      <c r="H16577" s="3"/>
      <c r="I16577" s="2"/>
      <c r="J16577" s="2"/>
      <c r="K16577" s="1"/>
      <c r="L16577" s="1"/>
      <c r="M16577" s="1"/>
    </row>
    <row r="16578" spans="3:13" x14ac:dyDescent="0.2">
      <c r="C16578" s="14"/>
      <c r="D16578" s="14"/>
      <c r="E16578" s="19"/>
      <c r="F16578" s="19"/>
      <c r="G16578" s="3"/>
      <c r="H16578" s="3"/>
      <c r="I16578" s="2"/>
      <c r="J16578" s="2"/>
      <c r="K16578" s="1"/>
      <c r="L16578" s="1"/>
      <c r="M16578" s="1"/>
    </row>
    <row r="16579" spans="3:13" x14ac:dyDescent="0.2">
      <c r="C16579" s="14"/>
      <c r="D16579" s="14"/>
      <c r="E16579" s="19"/>
      <c r="F16579" s="19"/>
      <c r="G16579" s="3"/>
      <c r="H16579" s="3"/>
      <c r="I16579" s="2"/>
      <c r="J16579" s="2"/>
      <c r="K16579" s="1"/>
      <c r="L16579" s="1"/>
      <c r="M16579" s="1"/>
    </row>
    <row r="16580" spans="3:13" x14ac:dyDescent="0.2">
      <c r="C16580" s="14"/>
      <c r="D16580" s="14"/>
      <c r="E16580" s="19"/>
      <c r="F16580" s="19"/>
      <c r="G16580" s="3"/>
      <c r="H16580" s="3"/>
      <c r="I16580" s="2"/>
      <c r="J16580" s="2"/>
      <c r="K16580" s="1"/>
      <c r="L16580" s="1"/>
      <c r="M16580" s="1"/>
    </row>
    <row r="16581" spans="3:13" x14ac:dyDescent="0.2">
      <c r="C16581" s="14"/>
      <c r="D16581" s="14"/>
      <c r="E16581" s="19"/>
      <c r="F16581" s="19"/>
      <c r="G16581" s="3"/>
      <c r="H16581" s="3"/>
      <c r="I16581" s="2"/>
      <c r="J16581" s="2"/>
      <c r="K16581" s="1"/>
      <c r="L16581" s="1"/>
      <c r="M16581" s="1"/>
    </row>
    <row r="16582" spans="3:13" x14ac:dyDescent="0.2">
      <c r="C16582" s="14"/>
      <c r="D16582" s="14"/>
      <c r="E16582" s="19"/>
      <c r="F16582" s="19"/>
      <c r="G16582" s="3"/>
      <c r="H16582" s="3"/>
      <c r="I16582" s="2"/>
      <c r="J16582" s="2"/>
      <c r="K16582" s="1"/>
      <c r="L16582" s="1"/>
      <c r="M16582" s="1"/>
    </row>
    <row r="16583" spans="3:13" x14ac:dyDescent="0.2">
      <c r="C16583" s="14"/>
      <c r="D16583" s="14"/>
      <c r="E16583" s="19"/>
      <c r="F16583" s="19"/>
      <c r="G16583" s="3"/>
      <c r="H16583" s="3"/>
      <c r="I16583" s="2"/>
      <c r="J16583" s="2"/>
      <c r="K16583" s="1"/>
      <c r="L16583" s="1"/>
      <c r="M16583" s="1"/>
    </row>
    <row r="16584" spans="3:13" x14ac:dyDescent="0.2">
      <c r="C16584" s="14"/>
      <c r="D16584" s="14"/>
      <c r="E16584" s="19"/>
      <c r="F16584" s="19"/>
      <c r="G16584" s="3"/>
      <c r="H16584" s="3"/>
      <c r="I16584" s="2"/>
      <c r="J16584" s="2"/>
      <c r="K16584" s="1"/>
      <c r="L16584" s="1"/>
      <c r="M16584" s="1"/>
    </row>
    <row r="16585" spans="3:13" x14ac:dyDescent="0.2">
      <c r="C16585" s="14"/>
      <c r="D16585" s="14"/>
      <c r="E16585" s="19"/>
      <c r="F16585" s="19"/>
      <c r="G16585" s="3"/>
      <c r="H16585" s="3"/>
      <c r="I16585" s="2"/>
      <c r="J16585" s="2"/>
      <c r="K16585" s="1"/>
      <c r="L16585" s="1"/>
      <c r="M16585" s="1"/>
    </row>
    <row r="16586" spans="3:13" x14ac:dyDescent="0.2">
      <c r="C16586" s="14"/>
      <c r="D16586" s="14"/>
      <c r="E16586" s="19"/>
      <c r="F16586" s="19"/>
      <c r="G16586" s="3"/>
      <c r="H16586" s="3"/>
      <c r="I16586" s="2"/>
      <c r="J16586" s="2"/>
      <c r="K16586" s="1"/>
      <c r="L16586" s="1"/>
      <c r="M16586" s="1"/>
    </row>
    <row r="16587" spans="3:13" x14ac:dyDescent="0.2">
      <c r="C16587" s="14"/>
      <c r="D16587" s="14"/>
      <c r="E16587" s="19"/>
      <c r="F16587" s="19"/>
      <c r="G16587" s="3"/>
      <c r="H16587" s="3"/>
      <c r="I16587" s="2"/>
      <c r="J16587" s="2"/>
      <c r="K16587" s="1"/>
      <c r="L16587" s="1"/>
      <c r="M16587" s="1"/>
    </row>
    <row r="16588" spans="3:13" x14ac:dyDescent="0.2">
      <c r="C16588" s="14"/>
      <c r="D16588" s="14"/>
      <c r="E16588" s="19"/>
      <c r="F16588" s="19"/>
      <c r="G16588" s="3"/>
      <c r="H16588" s="3"/>
      <c r="I16588" s="2"/>
      <c r="J16588" s="2"/>
      <c r="K16588" s="1"/>
      <c r="L16588" s="1"/>
      <c r="M16588" s="1"/>
    </row>
    <row r="16589" spans="3:13" x14ac:dyDescent="0.2">
      <c r="C16589" s="14"/>
      <c r="D16589" s="14"/>
      <c r="E16589" s="19"/>
      <c r="F16589" s="19"/>
      <c r="G16589" s="3"/>
      <c r="H16589" s="3"/>
      <c r="I16589" s="2"/>
      <c r="J16589" s="2"/>
      <c r="K16589" s="1"/>
      <c r="L16589" s="1"/>
      <c r="M16589" s="1"/>
    </row>
    <row r="16590" spans="3:13" x14ac:dyDescent="0.2">
      <c r="C16590" s="14"/>
      <c r="D16590" s="14"/>
      <c r="E16590" s="19"/>
      <c r="F16590" s="19"/>
      <c r="G16590" s="3"/>
      <c r="H16590" s="3"/>
      <c r="I16590" s="2"/>
      <c r="J16590" s="2"/>
      <c r="K16590" s="1"/>
      <c r="L16590" s="1"/>
      <c r="M16590" s="1"/>
    </row>
    <row r="16591" spans="3:13" x14ac:dyDescent="0.2">
      <c r="C16591" s="14"/>
      <c r="D16591" s="14"/>
      <c r="E16591" s="19"/>
      <c r="F16591" s="19"/>
      <c r="G16591" s="3"/>
      <c r="H16591" s="3"/>
      <c r="I16591" s="2"/>
      <c r="J16591" s="2"/>
      <c r="K16591" s="1"/>
      <c r="L16591" s="1"/>
      <c r="M16591" s="1"/>
    </row>
    <row r="16592" spans="3:13" x14ac:dyDescent="0.2">
      <c r="C16592" s="14"/>
      <c r="D16592" s="14"/>
      <c r="E16592" s="19"/>
      <c r="F16592" s="19"/>
      <c r="G16592" s="3"/>
      <c r="H16592" s="3"/>
      <c r="I16592" s="2"/>
      <c r="J16592" s="2"/>
      <c r="K16592" s="1"/>
      <c r="L16592" s="1"/>
      <c r="M16592" s="1"/>
    </row>
    <row r="16593" spans="3:13" x14ac:dyDescent="0.2">
      <c r="C16593" s="14"/>
      <c r="D16593" s="14"/>
      <c r="E16593" s="19"/>
      <c r="F16593" s="19"/>
      <c r="G16593" s="3"/>
      <c r="H16593" s="3"/>
      <c r="I16593" s="2"/>
      <c r="J16593" s="2"/>
      <c r="K16593" s="1"/>
      <c r="L16593" s="1"/>
      <c r="M16593" s="1"/>
    </row>
    <row r="16594" spans="3:13" x14ac:dyDescent="0.2">
      <c r="C16594" s="14"/>
      <c r="D16594" s="14"/>
      <c r="E16594" s="19"/>
      <c r="F16594" s="19"/>
      <c r="G16594" s="3"/>
      <c r="H16594" s="3"/>
      <c r="I16594" s="2"/>
      <c r="J16594" s="2"/>
      <c r="K16594" s="1"/>
      <c r="L16594" s="1"/>
      <c r="M16594" s="1"/>
    </row>
    <row r="16595" spans="3:13" x14ac:dyDescent="0.2">
      <c r="C16595" s="14"/>
      <c r="D16595" s="14"/>
      <c r="E16595" s="19"/>
      <c r="F16595" s="19"/>
      <c r="G16595" s="3"/>
      <c r="H16595" s="3"/>
      <c r="I16595" s="2"/>
      <c r="J16595" s="2"/>
      <c r="K16595" s="1"/>
      <c r="L16595" s="1"/>
      <c r="M16595" s="1"/>
    </row>
    <row r="16596" spans="3:13" x14ac:dyDescent="0.2">
      <c r="C16596" s="14"/>
      <c r="D16596" s="14"/>
      <c r="E16596" s="19"/>
      <c r="F16596" s="19"/>
      <c r="G16596" s="3"/>
      <c r="H16596" s="3"/>
      <c r="I16596" s="2"/>
      <c r="J16596" s="2"/>
      <c r="K16596" s="1"/>
      <c r="L16596" s="1"/>
      <c r="M16596" s="1"/>
    </row>
    <row r="16597" spans="3:13" x14ac:dyDescent="0.2">
      <c r="C16597" s="14"/>
      <c r="D16597" s="14"/>
      <c r="E16597" s="19"/>
      <c r="F16597" s="19"/>
      <c r="G16597" s="3"/>
      <c r="H16597" s="3"/>
      <c r="I16597" s="2"/>
      <c r="J16597" s="2"/>
      <c r="K16597" s="1"/>
      <c r="L16597" s="1"/>
      <c r="M16597" s="1"/>
    </row>
    <row r="16598" spans="3:13" x14ac:dyDescent="0.2">
      <c r="C16598" s="14"/>
      <c r="D16598" s="14"/>
      <c r="E16598" s="19"/>
      <c r="F16598" s="19"/>
      <c r="G16598" s="3"/>
      <c r="H16598" s="3"/>
      <c r="I16598" s="2"/>
      <c r="J16598" s="2"/>
      <c r="K16598" s="1"/>
      <c r="L16598" s="1"/>
      <c r="M16598" s="1"/>
    </row>
    <row r="16599" spans="3:13" x14ac:dyDescent="0.2">
      <c r="C16599" s="14"/>
      <c r="D16599" s="14"/>
      <c r="E16599" s="19"/>
      <c r="F16599" s="19"/>
      <c r="G16599" s="3"/>
      <c r="H16599" s="3"/>
      <c r="I16599" s="2"/>
      <c r="J16599" s="2"/>
      <c r="K16599" s="1"/>
      <c r="L16599" s="1"/>
      <c r="M16599" s="1"/>
    </row>
    <row r="16600" spans="3:13" x14ac:dyDescent="0.2">
      <c r="C16600" s="14"/>
      <c r="D16600" s="14"/>
      <c r="E16600" s="19"/>
      <c r="F16600" s="19"/>
      <c r="G16600" s="3"/>
      <c r="H16600" s="3"/>
      <c r="I16600" s="2"/>
      <c r="J16600" s="2"/>
      <c r="K16600" s="1"/>
      <c r="L16600" s="1"/>
      <c r="M16600" s="1"/>
    </row>
    <row r="16601" spans="3:13" x14ac:dyDescent="0.2">
      <c r="C16601" s="14"/>
      <c r="D16601" s="14"/>
      <c r="E16601" s="19"/>
      <c r="F16601" s="19"/>
      <c r="G16601" s="3"/>
      <c r="H16601" s="3"/>
      <c r="I16601" s="2"/>
      <c r="J16601" s="2"/>
      <c r="K16601" s="1"/>
      <c r="L16601" s="1"/>
      <c r="M16601" s="1"/>
    </row>
    <row r="16602" spans="3:13" x14ac:dyDescent="0.2">
      <c r="C16602" s="14"/>
      <c r="D16602" s="14"/>
      <c r="E16602" s="19"/>
      <c r="F16602" s="19"/>
      <c r="G16602" s="3"/>
      <c r="H16602" s="3"/>
      <c r="I16602" s="2"/>
      <c r="J16602" s="2"/>
      <c r="K16602" s="1"/>
      <c r="L16602" s="1"/>
      <c r="M16602" s="1"/>
    </row>
    <row r="16603" spans="3:13" x14ac:dyDescent="0.2">
      <c r="C16603" s="14"/>
      <c r="D16603" s="14"/>
      <c r="E16603" s="19"/>
      <c r="F16603" s="19"/>
      <c r="G16603" s="3"/>
      <c r="H16603" s="3"/>
      <c r="I16603" s="2"/>
      <c r="J16603" s="2"/>
      <c r="K16603" s="1"/>
      <c r="L16603" s="1"/>
      <c r="M16603" s="1"/>
    </row>
    <row r="16604" spans="3:13" x14ac:dyDescent="0.2">
      <c r="C16604" s="14"/>
      <c r="D16604" s="14"/>
      <c r="E16604" s="19"/>
      <c r="F16604" s="19"/>
      <c r="G16604" s="3"/>
      <c r="H16604" s="3"/>
      <c r="I16604" s="2"/>
      <c r="J16604" s="2"/>
      <c r="K16604" s="1"/>
      <c r="L16604" s="1"/>
      <c r="M16604" s="1"/>
    </row>
    <row r="16605" spans="3:13" x14ac:dyDescent="0.2">
      <c r="C16605" s="14"/>
      <c r="D16605" s="14"/>
      <c r="E16605" s="19"/>
      <c r="F16605" s="19"/>
      <c r="G16605" s="3"/>
      <c r="H16605" s="3"/>
      <c r="I16605" s="2"/>
      <c r="J16605" s="2"/>
      <c r="K16605" s="1"/>
      <c r="L16605" s="1"/>
      <c r="M16605" s="1"/>
    </row>
    <row r="16606" spans="3:13" x14ac:dyDescent="0.2">
      <c r="C16606" s="14"/>
      <c r="D16606" s="14"/>
      <c r="E16606" s="19"/>
      <c r="F16606" s="19"/>
      <c r="G16606" s="3"/>
      <c r="H16606" s="3"/>
      <c r="I16606" s="2"/>
      <c r="J16606" s="2"/>
      <c r="K16606" s="1"/>
      <c r="L16606" s="1"/>
      <c r="M16606" s="1"/>
    </row>
    <row r="16607" spans="3:13" x14ac:dyDescent="0.2">
      <c r="C16607" s="14"/>
      <c r="D16607" s="14"/>
      <c r="E16607" s="19"/>
      <c r="F16607" s="19"/>
      <c r="G16607" s="3"/>
      <c r="H16607" s="3"/>
      <c r="I16607" s="2"/>
      <c r="J16607" s="2"/>
      <c r="K16607" s="1"/>
      <c r="L16607" s="1"/>
      <c r="M16607" s="1"/>
    </row>
    <row r="16608" spans="3:13" x14ac:dyDescent="0.2">
      <c r="C16608" s="14"/>
      <c r="D16608" s="14"/>
      <c r="E16608" s="19"/>
      <c r="F16608" s="19"/>
      <c r="G16608" s="3"/>
      <c r="H16608" s="3"/>
      <c r="I16608" s="2"/>
      <c r="J16608" s="2"/>
      <c r="K16608" s="1"/>
      <c r="L16608" s="1"/>
      <c r="M16608" s="1"/>
    </row>
    <row r="16609" spans="3:13" x14ac:dyDescent="0.2">
      <c r="C16609" s="14"/>
      <c r="D16609" s="14"/>
      <c r="E16609" s="19"/>
      <c r="F16609" s="19"/>
      <c r="G16609" s="3"/>
      <c r="H16609" s="3"/>
      <c r="I16609" s="2"/>
      <c r="J16609" s="2"/>
      <c r="K16609" s="1"/>
      <c r="L16609" s="1"/>
      <c r="M16609" s="1"/>
    </row>
    <row r="16610" spans="3:13" x14ac:dyDescent="0.2">
      <c r="C16610" s="14"/>
      <c r="D16610" s="14"/>
      <c r="E16610" s="19"/>
      <c r="F16610" s="19"/>
      <c r="G16610" s="3"/>
      <c r="H16610" s="3"/>
      <c r="I16610" s="2"/>
      <c r="J16610" s="2"/>
      <c r="K16610" s="1"/>
      <c r="L16610" s="1"/>
      <c r="M16610" s="1"/>
    </row>
    <row r="16611" spans="3:13" x14ac:dyDescent="0.2">
      <c r="C16611" s="14"/>
      <c r="D16611" s="14"/>
      <c r="E16611" s="19"/>
      <c r="F16611" s="19"/>
      <c r="G16611" s="3"/>
      <c r="H16611" s="3"/>
      <c r="I16611" s="2"/>
      <c r="J16611" s="2"/>
      <c r="K16611" s="1"/>
      <c r="L16611" s="1"/>
      <c r="M16611" s="1"/>
    </row>
    <row r="16612" spans="3:13" x14ac:dyDescent="0.2">
      <c r="C16612" s="14"/>
      <c r="D16612" s="14"/>
      <c r="E16612" s="19"/>
      <c r="F16612" s="19"/>
      <c r="G16612" s="3"/>
      <c r="H16612" s="3"/>
      <c r="I16612" s="2"/>
      <c r="J16612" s="2"/>
      <c r="K16612" s="1"/>
      <c r="L16612" s="1"/>
      <c r="M16612" s="1"/>
    </row>
    <row r="16613" spans="3:13" x14ac:dyDescent="0.2">
      <c r="C16613" s="14"/>
      <c r="D16613" s="14"/>
      <c r="E16613" s="19"/>
      <c r="F16613" s="19"/>
      <c r="G16613" s="3"/>
      <c r="H16613" s="3"/>
      <c r="I16613" s="2"/>
      <c r="J16613" s="2"/>
      <c r="K16613" s="1"/>
      <c r="L16613" s="1"/>
      <c r="M16613" s="1"/>
    </row>
    <row r="16614" spans="3:13" x14ac:dyDescent="0.2">
      <c r="C16614" s="14"/>
      <c r="D16614" s="14"/>
      <c r="E16614" s="19"/>
      <c r="F16614" s="19"/>
      <c r="G16614" s="3"/>
      <c r="H16614" s="3"/>
      <c r="I16614" s="2"/>
      <c r="J16614" s="2"/>
      <c r="K16614" s="1"/>
      <c r="L16614" s="1"/>
      <c r="M16614" s="1"/>
    </row>
    <row r="16615" spans="3:13" x14ac:dyDescent="0.2">
      <c r="C16615" s="14"/>
      <c r="D16615" s="14"/>
      <c r="E16615" s="19"/>
      <c r="F16615" s="19"/>
      <c r="G16615" s="3"/>
      <c r="H16615" s="3"/>
      <c r="I16615" s="2"/>
      <c r="J16615" s="2"/>
      <c r="K16615" s="1"/>
      <c r="L16615" s="1"/>
      <c r="M16615" s="1"/>
    </row>
    <row r="16616" spans="3:13" x14ac:dyDescent="0.2">
      <c r="C16616" s="14"/>
      <c r="D16616" s="14"/>
      <c r="E16616" s="19"/>
      <c r="F16616" s="19"/>
      <c r="G16616" s="3"/>
      <c r="H16616" s="3"/>
      <c r="I16616" s="2"/>
      <c r="J16616" s="2"/>
      <c r="K16616" s="1"/>
      <c r="L16616" s="1"/>
      <c r="M16616" s="1"/>
    </row>
    <row r="16617" spans="3:13" x14ac:dyDescent="0.2">
      <c r="C16617" s="14"/>
      <c r="D16617" s="14"/>
      <c r="E16617" s="19"/>
      <c r="F16617" s="19"/>
      <c r="G16617" s="3"/>
      <c r="H16617" s="3"/>
      <c r="I16617" s="2"/>
      <c r="J16617" s="2"/>
      <c r="K16617" s="1"/>
      <c r="L16617" s="1"/>
      <c r="M16617" s="1"/>
    </row>
    <row r="16618" spans="3:13" x14ac:dyDescent="0.2">
      <c r="C16618" s="14"/>
      <c r="D16618" s="14"/>
      <c r="E16618" s="19"/>
      <c r="F16618" s="19"/>
      <c r="G16618" s="3"/>
      <c r="H16618" s="3"/>
      <c r="I16618" s="2"/>
      <c r="J16618" s="2"/>
      <c r="K16618" s="1"/>
      <c r="L16618" s="1"/>
      <c r="M16618" s="1"/>
    </row>
    <row r="16619" spans="3:13" x14ac:dyDescent="0.2">
      <c r="C16619" s="14"/>
      <c r="D16619" s="14"/>
      <c r="E16619" s="19"/>
      <c r="F16619" s="19"/>
      <c r="G16619" s="3"/>
      <c r="H16619" s="3"/>
      <c r="I16619" s="2"/>
      <c r="J16619" s="2"/>
      <c r="K16619" s="1"/>
      <c r="L16619" s="1"/>
      <c r="M16619" s="1"/>
    </row>
    <row r="16620" spans="3:13" x14ac:dyDescent="0.2">
      <c r="C16620" s="14"/>
      <c r="D16620" s="14"/>
      <c r="E16620" s="19"/>
      <c r="F16620" s="19"/>
      <c r="G16620" s="3"/>
      <c r="H16620" s="3"/>
      <c r="I16620" s="2"/>
      <c r="J16620" s="2"/>
      <c r="K16620" s="1"/>
      <c r="L16620" s="1"/>
      <c r="M16620" s="1"/>
    </row>
    <row r="16621" spans="3:13" x14ac:dyDescent="0.2">
      <c r="C16621" s="14"/>
      <c r="D16621" s="14"/>
      <c r="E16621" s="19"/>
      <c r="F16621" s="19"/>
      <c r="G16621" s="3"/>
      <c r="H16621" s="3"/>
      <c r="I16621" s="2"/>
      <c r="J16621" s="2"/>
      <c r="K16621" s="1"/>
      <c r="L16621" s="1"/>
      <c r="M16621" s="1"/>
    </row>
    <row r="16622" spans="3:13" x14ac:dyDescent="0.2">
      <c r="C16622" s="14"/>
      <c r="D16622" s="14"/>
      <c r="E16622" s="19"/>
      <c r="F16622" s="19"/>
      <c r="G16622" s="3"/>
      <c r="H16622" s="3"/>
      <c r="I16622" s="2"/>
      <c r="J16622" s="2"/>
      <c r="K16622" s="1"/>
      <c r="L16622" s="1"/>
      <c r="M16622" s="1"/>
    </row>
  </sheetData>
  <autoFilter ref="A1:M1"/>
  <sortState ref="G2:P16622">
    <sortCondition ref="G2:G16622"/>
    <sortCondition ref="I2:I16622"/>
    <sortCondition ref="J2:J1662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7"/>
  <sheetViews>
    <sheetView topLeftCell="A446" workbookViewId="0">
      <selection activeCell="B497" sqref="B497"/>
    </sheetView>
  </sheetViews>
  <sheetFormatPr defaultRowHeight="12.75" x14ac:dyDescent="0.2"/>
  <cols>
    <col min="1" max="1" width="19" bestFit="1" customWidth="1"/>
  </cols>
  <sheetData>
    <row r="1" spans="1:2" s="2" customFormat="1" x14ac:dyDescent="0.2">
      <c r="A1" s="2" t="s">
        <v>512</v>
      </c>
      <c r="B1" s="2" t="s">
        <v>513</v>
      </c>
    </row>
    <row r="2" spans="1:2" x14ac:dyDescent="0.2">
      <c r="A2" s="22" t="s">
        <v>524</v>
      </c>
      <c r="B2" s="4">
        <v>111400</v>
      </c>
    </row>
    <row r="3" spans="1:2" x14ac:dyDescent="0.2">
      <c r="A3" s="22" t="s">
        <v>531</v>
      </c>
      <c r="B3" s="4">
        <v>112010</v>
      </c>
    </row>
    <row r="4" spans="1:2" x14ac:dyDescent="0.2">
      <c r="A4" s="22" t="s">
        <v>532</v>
      </c>
      <c r="B4" s="4">
        <v>112020</v>
      </c>
    </row>
    <row r="5" spans="1:2" x14ac:dyDescent="0.2">
      <c r="A5" s="22" t="s">
        <v>525</v>
      </c>
      <c r="B5" s="4">
        <v>121100</v>
      </c>
    </row>
    <row r="6" spans="1:2" x14ac:dyDescent="0.2">
      <c r="A6" s="22" t="s">
        <v>521</v>
      </c>
      <c r="B6" s="4">
        <v>121200</v>
      </c>
    </row>
    <row r="7" spans="1:2" x14ac:dyDescent="0.2">
      <c r="A7" s="22" t="s">
        <v>527</v>
      </c>
      <c r="B7" s="4">
        <v>121310</v>
      </c>
    </row>
    <row r="8" spans="1:2" x14ac:dyDescent="0.2">
      <c r="A8" s="22" t="s">
        <v>526</v>
      </c>
      <c r="B8" s="4">
        <v>121320</v>
      </c>
    </row>
    <row r="9" spans="1:2" x14ac:dyDescent="0.2">
      <c r="A9" s="22" t="s">
        <v>528</v>
      </c>
      <c r="B9" s="4">
        <v>121910</v>
      </c>
    </row>
    <row r="10" spans="1:2" x14ac:dyDescent="0.2">
      <c r="A10" s="22" t="s">
        <v>529</v>
      </c>
      <c r="B10" s="4">
        <v>121920</v>
      </c>
    </row>
    <row r="11" spans="1:2" x14ac:dyDescent="0.2">
      <c r="A11" s="22" t="s">
        <v>530</v>
      </c>
      <c r="B11" s="4">
        <v>121990</v>
      </c>
    </row>
    <row r="12" spans="1:2" x14ac:dyDescent="0.2">
      <c r="A12" s="22" t="s">
        <v>523</v>
      </c>
      <c r="B12" s="4">
        <v>122100</v>
      </c>
    </row>
    <row r="13" spans="1:2" x14ac:dyDescent="0.2">
      <c r="A13" s="22" t="s">
        <v>522</v>
      </c>
      <c r="B13" s="4">
        <v>122200</v>
      </c>
    </row>
    <row r="14" spans="1:2" x14ac:dyDescent="0.2">
      <c r="B14" s="4">
        <v>122300</v>
      </c>
    </row>
    <row r="15" spans="1:2" x14ac:dyDescent="0.2">
      <c r="B15" s="4">
        <v>131100</v>
      </c>
    </row>
    <row r="16" spans="1:2" x14ac:dyDescent="0.2">
      <c r="B16" s="4">
        <v>131200</v>
      </c>
    </row>
    <row r="17" spans="2:2" x14ac:dyDescent="0.2">
      <c r="B17" s="4">
        <v>132100</v>
      </c>
    </row>
    <row r="18" spans="2:2" x14ac:dyDescent="0.2">
      <c r="B18" s="2">
        <v>132200</v>
      </c>
    </row>
    <row r="19" spans="2:2" x14ac:dyDescent="0.2">
      <c r="B19" s="2">
        <v>132300</v>
      </c>
    </row>
    <row r="20" spans="2:2" x14ac:dyDescent="0.2">
      <c r="B20" s="2">
        <v>132400</v>
      </c>
    </row>
    <row r="21" spans="2:2" x14ac:dyDescent="0.2">
      <c r="B21" s="2">
        <v>133010</v>
      </c>
    </row>
    <row r="22" spans="2:2" x14ac:dyDescent="0.2">
      <c r="B22" s="2">
        <v>133020</v>
      </c>
    </row>
    <row r="23" spans="2:2" x14ac:dyDescent="0.2">
      <c r="B23" s="2">
        <v>134100</v>
      </c>
    </row>
    <row r="24" spans="2:2" x14ac:dyDescent="0.2">
      <c r="B24" s="2">
        <v>134200</v>
      </c>
    </row>
    <row r="25" spans="2:2" x14ac:dyDescent="0.2">
      <c r="B25" s="2">
        <v>134300</v>
      </c>
    </row>
    <row r="26" spans="2:2" x14ac:dyDescent="0.2">
      <c r="B26" s="2">
        <v>134400</v>
      </c>
    </row>
    <row r="27" spans="2:2" x14ac:dyDescent="0.2">
      <c r="B27" s="2">
        <v>134500</v>
      </c>
    </row>
    <row r="28" spans="2:2" x14ac:dyDescent="0.2">
      <c r="B28" s="2">
        <v>134600</v>
      </c>
    </row>
    <row r="29" spans="2:2" x14ac:dyDescent="0.2">
      <c r="B29" s="2">
        <v>134990</v>
      </c>
    </row>
    <row r="30" spans="2:2" x14ac:dyDescent="0.2">
      <c r="B30" s="2">
        <v>141100</v>
      </c>
    </row>
    <row r="31" spans="2:2" x14ac:dyDescent="0.2">
      <c r="B31" s="2">
        <v>141200</v>
      </c>
    </row>
    <row r="32" spans="2:2" x14ac:dyDescent="0.2">
      <c r="B32" s="2">
        <v>142010</v>
      </c>
    </row>
    <row r="33" spans="2:2" x14ac:dyDescent="0.2">
      <c r="B33" s="2">
        <v>142020</v>
      </c>
    </row>
    <row r="34" spans="2:2" x14ac:dyDescent="0.2">
      <c r="B34" s="2">
        <v>143100</v>
      </c>
    </row>
    <row r="35" spans="2:2" x14ac:dyDescent="0.2">
      <c r="B35" s="2">
        <v>143900</v>
      </c>
    </row>
    <row r="36" spans="2:2" x14ac:dyDescent="0.2">
      <c r="B36" s="2">
        <v>211100</v>
      </c>
    </row>
    <row r="37" spans="2:2" x14ac:dyDescent="0.2">
      <c r="B37" s="2">
        <v>211200</v>
      </c>
    </row>
    <row r="38" spans="2:2" x14ac:dyDescent="0.2">
      <c r="B38" s="2">
        <v>211300</v>
      </c>
    </row>
    <row r="39" spans="2:2" x14ac:dyDescent="0.2">
      <c r="B39" s="2">
        <v>211400</v>
      </c>
    </row>
    <row r="40" spans="2:2" x14ac:dyDescent="0.2">
      <c r="B40" s="2">
        <v>212000</v>
      </c>
    </row>
    <row r="41" spans="2:2" x14ac:dyDescent="0.2">
      <c r="B41" s="2">
        <v>213110</v>
      </c>
    </row>
    <row r="42" spans="2:2" x14ac:dyDescent="0.2">
      <c r="B42" s="2">
        <v>213120</v>
      </c>
    </row>
    <row r="43" spans="2:2" x14ac:dyDescent="0.2">
      <c r="B43" s="2">
        <v>213200</v>
      </c>
    </row>
    <row r="44" spans="2:2" x14ac:dyDescent="0.2">
      <c r="B44" s="2">
        <v>213300</v>
      </c>
    </row>
    <row r="45" spans="2:2" x14ac:dyDescent="0.2">
      <c r="B45" s="2">
        <v>214100</v>
      </c>
    </row>
    <row r="46" spans="2:2" x14ac:dyDescent="0.2">
      <c r="B46" s="2">
        <v>214200</v>
      </c>
    </row>
    <row r="47" spans="2:2" x14ac:dyDescent="0.2">
      <c r="B47" s="2">
        <v>214300</v>
      </c>
    </row>
    <row r="48" spans="2:2" x14ac:dyDescent="0.2">
      <c r="B48" s="2">
        <v>214400</v>
      </c>
    </row>
    <row r="49" spans="2:2" x14ac:dyDescent="0.2">
      <c r="B49" s="2">
        <v>214500</v>
      </c>
    </row>
    <row r="50" spans="2:2" x14ac:dyDescent="0.2">
      <c r="B50" s="2">
        <v>214600</v>
      </c>
    </row>
    <row r="51" spans="2:2" x14ac:dyDescent="0.2">
      <c r="B51" s="2">
        <v>214900</v>
      </c>
    </row>
    <row r="52" spans="2:2" x14ac:dyDescent="0.2">
      <c r="B52" s="2">
        <v>215100</v>
      </c>
    </row>
    <row r="53" spans="2:2" x14ac:dyDescent="0.2">
      <c r="B53" s="2">
        <v>215200</v>
      </c>
    </row>
    <row r="54" spans="2:2" x14ac:dyDescent="0.2">
      <c r="B54" s="2">
        <v>215300</v>
      </c>
    </row>
    <row r="55" spans="2:2" x14ac:dyDescent="0.2">
      <c r="B55" s="2">
        <v>216100</v>
      </c>
    </row>
    <row r="56" spans="2:2" x14ac:dyDescent="0.2">
      <c r="B56" s="2">
        <v>216200</v>
      </c>
    </row>
    <row r="57" spans="2:2" x14ac:dyDescent="0.2">
      <c r="B57" s="2">
        <v>216300</v>
      </c>
    </row>
    <row r="58" spans="2:2" x14ac:dyDescent="0.2">
      <c r="B58" s="2">
        <v>216400</v>
      </c>
    </row>
    <row r="59" spans="2:2" x14ac:dyDescent="0.2">
      <c r="B59" s="2">
        <v>216500</v>
      </c>
    </row>
    <row r="60" spans="2:2" x14ac:dyDescent="0.2">
      <c r="B60" s="2">
        <v>216600</v>
      </c>
    </row>
    <row r="61" spans="2:2" x14ac:dyDescent="0.2">
      <c r="B61" s="2">
        <v>221100</v>
      </c>
    </row>
    <row r="62" spans="2:2" x14ac:dyDescent="0.2">
      <c r="B62" s="2">
        <v>221200</v>
      </c>
    </row>
    <row r="63" spans="2:2" x14ac:dyDescent="0.2">
      <c r="B63" s="2">
        <v>222110</v>
      </c>
    </row>
    <row r="64" spans="2:2" x14ac:dyDescent="0.2">
      <c r="B64" s="2">
        <v>222120</v>
      </c>
    </row>
    <row r="65" spans="2:2" x14ac:dyDescent="0.2">
      <c r="B65" s="2">
        <v>222130</v>
      </c>
    </row>
    <row r="66" spans="2:2" x14ac:dyDescent="0.2">
      <c r="B66" s="2">
        <v>222200</v>
      </c>
    </row>
    <row r="67" spans="2:2" x14ac:dyDescent="0.2">
      <c r="B67" s="2">
        <v>224000</v>
      </c>
    </row>
    <row r="68" spans="2:2" x14ac:dyDescent="0.2">
      <c r="B68" s="2">
        <v>225000</v>
      </c>
    </row>
    <row r="69" spans="2:2" x14ac:dyDescent="0.2">
      <c r="B69" s="2">
        <v>226100</v>
      </c>
    </row>
    <row r="70" spans="2:2" x14ac:dyDescent="0.2">
      <c r="B70" s="2">
        <v>226200</v>
      </c>
    </row>
    <row r="71" spans="2:2" x14ac:dyDescent="0.2">
      <c r="B71" s="2">
        <v>226300</v>
      </c>
    </row>
    <row r="72" spans="2:2" x14ac:dyDescent="0.2">
      <c r="B72" s="2">
        <v>226410</v>
      </c>
    </row>
    <row r="73" spans="2:2" x14ac:dyDescent="0.2">
      <c r="B73" s="2">
        <v>226510</v>
      </c>
    </row>
    <row r="74" spans="2:2" x14ac:dyDescent="0.2">
      <c r="B74" s="2">
        <v>226520</v>
      </c>
    </row>
    <row r="75" spans="2:2" x14ac:dyDescent="0.2">
      <c r="B75" s="2">
        <v>226610</v>
      </c>
    </row>
    <row r="76" spans="2:2" x14ac:dyDescent="0.2">
      <c r="B76" s="2">
        <v>226620</v>
      </c>
    </row>
    <row r="77" spans="2:2" x14ac:dyDescent="0.2">
      <c r="B77" s="2">
        <v>226700</v>
      </c>
    </row>
    <row r="78" spans="2:2" x14ac:dyDescent="0.2">
      <c r="B78" s="2">
        <v>226910</v>
      </c>
    </row>
    <row r="79" spans="2:2" x14ac:dyDescent="0.2">
      <c r="B79" s="2">
        <v>226920</v>
      </c>
    </row>
    <row r="80" spans="2:2" x14ac:dyDescent="0.2">
      <c r="B80" s="2">
        <v>226990</v>
      </c>
    </row>
    <row r="81" spans="2:2" x14ac:dyDescent="0.2">
      <c r="B81" s="2">
        <v>231010</v>
      </c>
    </row>
    <row r="82" spans="2:2" x14ac:dyDescent="0.2">
      <c r="B82" s="2">
        <v>231020</v>
      </c>
    </row>
    <row r="83" spans="2:2" x14ac:dyDescent="0.2">
      <c r="B83" s="2">
        <v>232010</v>
      </c>
    </row>
    <row r="84" spans="2:2" x14ac:dyDescent="0.2">
      <c r="B84" s="2">
        <v>232020</v>
      </c>
    </row>
    <row r="85" spans="2:2" x14ac:dyDescent="0.2">
      <c r="B85" s="2">
        <v>232030</v>
      </c>
    </row>
    <row r="86" spans="2:2" x14ac:dyDescent="0.2">
      <c r="B86" s="2">
        <v>233020</v>
      </c>
    </row>
    <row r="87" spans="2:2" x14ac:dyDescent="0.2">
      <c r="B87" s="2">
        <v>234110</v>
      </c>
    </row>
    <row r="88" spans="2:2" x14ac:dyDescent="0.2">
      <c r="B88" s="2">
        <v>234120</v>
      </c>
    </row>
    <row r="89" spans="2:2" x14ac:dyDescent="0.2">
      <c r="B89" s="2">
        <v>234310</v>
      </c>
    </row>
    <row r="90" spans="2:2" x14ac:dyDescent="0.2">
      <c r="B90" s="2">
        <v>234320</v>
      </c>
    </row>
    <row r="91" spans="2:2" x14ac:dyDescent="0.2">
      <c r="B91" s="2">
        <v>234330</v>
      </c>
    </row>
    <row r="92" spans="2:2" x14ac:dyDescent="0.2">
      <c r="B92" s="2">
        <v>234340</v>
      </c>
    </row>
    <row r="93" spans="2:2" x14ac:dyDescent="0.2">
      <c r="B93" s="2">
        <v>234390</v>
      </c>
    </row>
    <row r="94" spans="2:2" x14ac:dyDescent="0.2">
      <c r="B94" s="2">
        <v>235100</v>
      </c>
    </row>
    <row r="95" spans="2:2" x14ac:dyDescent="0.2">
      <c r="B95" s="2">
        <v>235210</v>
      </c>
    </row>
    <row r="96" spans="2:2" x14ac:dyDescent="0.2">
      <c r="B96" s="2">
        <v>235220</v>
      </c>
    </row>
    <row r="97" spans="2:2" x14ac:dyDescent="0.2">
      <c r="B97" s="2">
        <v>235300</v>
      </c>
    </row>
    <row r="98" spans="2:2" x14ac:dyDescent="0.2">
      <c r="B98" s="2">
        <v>235400</v>
      </c>
    </row>
    <row r="99" spans="2:2" x14ac:dyDescent="0.2">
      <c r="B99" s="2">
        <v>235500</v>
      </c>
    </row>
    <row r="100" spans="2:2" x14ac:dyDescent="0.2">
      <c r="B100" s="2">
        <v>235600</v>
      </c>
    </row>
    <row r="101" spans="2:2" x14ac:dyDescent="0.2">
      <c r="B101" s="2">
        <v>235710</v>
      </c>
    </row>
    <row r="102" spans="2:2" x14ac:dyDescent="0.2">
      <c r="B102" s="2">
        <v>235720</v>
      </c>
    </row>
    <row r="103" spans="2:2" x14ac:dyDescent="0.2">
      <c r="B103" s="2">
        <v>235730</v>
      </c>
    </row>
    <row r="104" spans="2:2" x14ac:dyDescent="0.2">
      <c r="B104" s="2">
        <v>235740</v>
      </c>
    </row>
    <row r="105" spans="2:2" x14ac:dyDescent="0.2">
      <c r="B105" s="2">
        <v>235750</v>
      </c>
    </row>
    <row r="106" spans="2:2" x14ac:dyDescent="0.2">
      <c r="B106" s="2">
        <v>235790</v>
      </c>
    </row>
    <row r="107" spans="2:2" x14ac:dyDescent="0.2">
      <c r="B107" s="2">
        <v>235910</v>
      </c>
    </row>
    <row r="108" spans="2:2" x14ac:dyDescent="0.2">
      <c r="B108" s="2">
        <v>235920</v>
      </c>
    </row>
    <row r="109" spans="2:2" x14ac:dyDescent="0.2">
      <c r="B109" s="2">
        <v>241100</v>
      </c>
    </row>
    <row r="110" spans="2:2" x14ac:dyDescent="0.2">
      <c r="B110" s="2">
        <v>241210</v>
      </c>
    </row>
    <row r="111" spans="2:2" x14ac:dyDescent="0.2">
      <c r="B111" s="2">
        <v>241220</v>
      </c>
    </row>
    <row r="112" spans="2:2" x14ac:dyDescent="0.2">
      <c r="B112" s="2">
        <v>241230</v>
      </c>
    </row>
    <row r="113" spans="2:2" x14ac:dyDescent="0.2">
      <c r="B113" s="2">
        <v>241240</v>
      </c>
    </row>
    <row r="114" spans="2:2" x14ac:dyDescent="0.2">
      <c r="B114" s="2">
        <v>241310</v>
      </c>
    </row>
    <row r="115" spans="2:2" x14ac:dyDescent="0.2">
      <c r="B115" s="2">
        <v>241320</v>
      </c>
    </row>
    <row r="116" spans="2:2" x14ac:dyDescent="0.2">
      <c r="B116" s="2">
        <v>242100</v>
      </c>
    </row>
    <row r="117" spans="2:2" x14ac:dyDescent="0.2">
      <c r="B117" s="2">
        <v>242200</v>
      </c>
    </row>
    <row r="118" spans="2:2" x14ac:dyDescent="0.2">
      <c r="B118" s="2">
        <v>242300</v>
      </c>
    </row>
    <row r="119" spans="2:2" x14ac:dyDescent="0.2">
      <c r="B119" s="2">
        <v>242400</v>
      </c>
    </row>
    <row r="120" spans="2:2" x14ac:dyDescent="0.2">
      <c r="B120" s="2">
        <v>243100</v>
      </c>
    </row>
    <row r="121" spans="2:2" x14ac:dyDescent="0.2">
      <c r="B121" s="2">
        <v>243200</v>
      </c>
    </row>
    <row r="122" spans="2:2" x14ac:dyDescent="0.2">
      <c r="B122" s="2">
        <v>243310</v>
      </c>
    </row>
    <row r="123" spans="2:2" x14ac:dyDescent="0.2">
      <c r="B123" s="2">
        <v>243320</v>
      </c>
    </row>
    <row r="124" spans="2:2" x14ac:dyDescent="0.2">
      <c r="B124" s="2">
        <v>243400</v>
      </c>
    </row>
    <row r="125" spans="2:2" x14ac:dyDescent="0.2">
      <c r="B125" s="2">
        <v>251110</v>
      </c>
    </row>
    <row r="126" spans="2:2" x14ac:dyDescent="0.2">
      <c r="B126" s="2">
        <v>251120</v>
      </c>
    </row>
    <row r="127" spans="2:2" x14ac:dyDescent="0.2">
      <c r="B127" s="2">
        <v>251210</v>
      </c>
    </row>
    <row r="128" spans="2:2" x14ac:dyDescent="0.2">
      <c r="B128" s="2">
        <v>251220</v>
      </c>
    </row>
    <row r="129" spans="2:2" x14ac:dyDescent="0.2">
      <c r="B129" s="2">
        <v>251300</v>
      </c>
    </row>
    <row r="130" spans="2:2" x14ac:dyDescent="0.2">
      <c r="B130" s="2">
        <v>251400</v>
      </c>
    </row>
    <row r="131" spans="2:2" x14ac:dyDescent="0.2">
      <c r="B131" s="2">
        <v>251900</v>
      </c>
    </row>
    <row r="132" spans="2:2" x14ac:dyDescent="0.2">
      <c r="B132" s="2">
        <v>252100</v>
      </c>
    </row>
    <row r="133" spans="2:2" x14ac:dyDescent="0.2">
      <c r="B133" s="2">
        <v>252200</v>
      </c>
    </row>
    <row r="134" spans="2:2" x14ac:dyDescent="0.2">
      <c r="B134" s="2">
        <v>252300</v>
      </c>
    </row>
    <row r="135" spans="2:2" x14ac:dyDescent="0.2">
      <c r="B135" s="2">
        <v>252900</v>
      </c>
    </row>
    <row r="136" spans="2:2" x14ac:dyDescent="0.2">
      <c r="B136" s="2">
        <v>261110</v>
      </c>
    </row>
    <row r="137" spans="2:2" x14ac:dyDescent="0.2">
      <c r="B137" s="2">
        <v>261120</v>
      </c>
    </row>
    <row r="138" spans="2:2" x14ac:dyDescent="0.2">
      <c r="B138" s="2">
        <v>261200</v>
      </c>
    </row>
    <row r="139" spans="2:2" x14ac:dyDescent="0.2">
      <c r="B139" s="2">
        <v>261900</v>
      </c>
    </row>
    <row r="140" spans="2:2" x14ac:dyDescent="0.2">
      <c r="B140" s="2">
        <v>262100</v>
      </c>
    </row>
    <row r="141" spans="2:2" x14ac:dyDescent="0.2">
      <c r="B141" s="2">
        <v>262200</v>
      </c>
    </row>
    <row r="142" spans="2:2" x14ac:dyDescent="0.2">
      <c r="B142" s="2">
        <v>263100</v>
      </c>
    </row>
    <row r="143" spans="2:2" x14ac:dyDescent="0.2">
      <c r="B143" s="2">
        <v>263200</v>
      </c>
    </row>
    <row r="144" spans="2:2" x14ac:dyDescent="0.2">
      <c r="B144" s="2">
        <v>263300</v>
      </c>
    </row>
    <row r="145" spans="2:2" x14ac:dyDescent="0.2">
      <c r="B145" s="2">
        <v>263400</v>
      </c>
    </row>
    <row r="146" spans="2:2" x14ac:dyDescent="0.2">
      <c r="B146" s="2">
        <v>263500</v>
      </c>
    </row>
    <row r="147" spans="2:2" x14ac:dyDescent="0.2">
      <c r="B147" s="2">
        <v>263600</v>
      </c>
    </row>
    <row r="148" spans="2:2" x14ac:dyDescent="0.2">
      <c r="B148" s="2">
        <v>264100</v>
      </c>
    </row>
    <row r="149" spans="2:2" x14ac:dyDescent="0.2">
      <c r="B149" s="2">
        <v>264200</v>
      </c>
    </row>
    <row r="150" spans="2:2" x14ac:dyDescent="0.2">
      <c r="B150" s="2">
        <v>264310</v>
      </c>
    </row>
    <row r="151" spans="2:2" x14ac:dyDescent="0.2">
      <c r="B151" s="2">
        <v>264320</v>
      </c>
    </row>
    <row r="152" spans="2:2" x14ac:dyDescent="0.2">
      <c r="B152" s="2">
        <v>264390</v>
      </c>
    </row>
    <row r="153" spans="2:2" x14ac:dyDescent="0.2">
      <c r="B153" s="2">
        <v>265100</v>
      </c>
    </row>
    <row r="154" spans="2:2" x14ac:dyDescent="0.2">
      <c r="B154" s="2">
        <v>265200</v>
      </c>
    </row>
    <row r="155" spans="2:2" x14ac:dyDescent="0.2">
      <c r="B155" s="2">
        <v>265300</v>
      </c>
    </row>
    <row r="156" spans="2:2" x14ac:dyDescent="0.2">
      <c r="B156" s="2">
        <v>265400</v>
      </c>
    </row>
    <row r="157" spans="2:2" x14ac:dyDescent="0.2">
      <c r="B157" s="2">
        <v>265500</v>
      </c>
    </row>
    <row r="158" spans="2:2" x14ac:dyDescent="0.2">
      <c r="B158" s="2">
        <v>265600</v>
      </c>
    </row>
    <row r="159" spans="2:2" x14ac:dyDescent="0.2">
      <c r="B159" s="2">
        <v>265900</v>
      </c>
    </row>
    <row r="160" spans="2:2" x14ac:dyDescent="0.2">
      <c r="B160" s="2">
        <v>311110</v>
      </c>
    </row>
    <row r="161" spans="2:2" x14ac:dyDescent="0.2">
      <c r="B161" s="2">
        <v>311120</v>
      </c>
    </row>
    <row r="162" spans="2:2" x14ac:dyDescent="0.2">
      <c r="B162" s="2">
        <v>311130</v>
      </c>
    </row>
    <row r="163" spans="2:2" x14ac:dyDescent="0.2">
      <c r="B163" s="2">
        <v>311140</v>
      </c>
    </row>
    <row r="164" spans="2:2" x14ac:dyDescent="0.2">
      <c r="B164" s="2">
        <v>311200</v>
      </c>
    </row>
    <row r="165" spans="2:2" x14ac:dyDescent="0.2">
      <c r="B165" s="2">
        <v>311300</v>
      </c>
    </row>
    <row r="166" spans="2:2" x14ac:dyDescent="0.2">
      <c r="B166" s="2">
        <v>311400</v>
      </c>
    </row>
    <row r="167" spans="2:2" x14ac:dyDescent="0.2">
      <c r="B167" s="2">
        <v>311510</v>
      </c>
    </row>
    <row r="168" spans="2:2" x14ac:dyDescent="0.2">
      <c r="B168" s="2">
        <v>311590</v>
      </c>
    </row>
    <row r="169" spans="2:2" x14ac:dyDescent="0.2">
      <c r="B169" s="2">
        <v>311600</v>
      </c>
    </row>
    <row r="170" spans="2:2" x14ac:dyDescent="0.2">
      <c r="B170" s="2">
        <v>311700</v>
      </c>
    </row>
    <row r="171" spans="2:2" x14ac:dyDescent="0.2">
      <c r="B171" s="2">
        <v>311800</v>
      </c>
    </row>
    <row r="172" spans="2:2" x14ac:dyDescent="0.2">
      <c r="B172" s="2">
        <v>311900</v>
      </c>
    </row>
    <row r="173" spans="2:2" x14ac:dyDescent="0.2">
      <c r="B173" s="2">
        <v>313100</v>
      </c>
    </row>
    <row r="174" spans="2:2" x14ac:dyDescent="0.2">
      <c r="B174" s="2">
        <v>313200</v>
      </c>
    </row>
    <row r="175" spans="2:2" x14ac:dyDescent="0.2">
      <c r="B175" s="2">
        <v>313300</v>
      </c>
    </row>
    <row r="176" spans="2:2" x14ac:dyDescent="0.2">
      <c r="B176" s="2">
        <v>313400</v>
      </c>
    </row>
    <row r="177" spans="2:2" x14ac:dyDescent="0.2">
      <c r="B177" s="2">
        <v>313500</v>
      </c>
    </row>
    <row r="178" spans="2:2" x14ac:dyDescent="0.2">
      <c r="B178" s="2">
        <v>313900</v>
      </c>
    </row>
    <row r="179" spans="2:2" x14ac:dyDescent="0.2">
      <c r="B179" s="2">
        <v>314100</v>
      </c>
    </row>
    <row r="180" spans="2:2" x14ac:dyDescent="0.2">
      <c r="B180" s="2">
        <v>314200</v>
      </c>
    </row>
    <row r="181" spans="2:2" x14ac:dyDescent="0.2">
      <c r="B181" s="2">
        <v>315100</v>
      </c>
    </row>
    <row r="182" spans="2:2" x14ac:dyDescent="0.2">
      <c r="B182" s="2">
        <v>315200</v>
      </c>
    </row>
    <row r="183" spans="2:2" x14ac:dyDescent="0.2">
      <c r="B183" s="2">
        <v>315300</v>
      </c>
    </row>
    <row r="184" spans="2:2" x14ac:dyDescent="0.2">
      <c r="B184" s="2">
        <v>315410</v>
      </c>
    </row>
    <row r="185" spans="2:2" x14ac:dyDescent="0.2">
      <c r="B185" s="2">
        <v>315420</v>
      </c>
    </row>
    <row r="186" spans="2:2" x14ac:dyDescent="0.2">
      <c r="B186" s="2">
        <v>315500</v>
      </c>
    </row>
    <row r="187" spans="2:2" x14ac:dyDescent="0.2">
      <c r="B187" s="2">
        <v>321100</v>
      </c>
    </row>
    <row r="188" spans="2:2" x14ac:dyDescent="0.2">
      <c r="B188" s="2">
        <v>321220</v>
      </c>
    </row>
    <row r="189" spans="2:2" x14ac:dyDescent="0.2">
      <c r="B189" s="2">
        <v>321290</v>
      </c>
    </row>
    <row r="190" spans="2:2" x14ac:dyDescent="0.2">
      <c r="B190" s="2">
        <v>321310</v>
      </c>
    </row>
    <row r="191" spans="2:2" x14ac:dyDescent="0.2">
      <c r="B191" s="2">
        <v>321390</v>
      </c>
    </row>
    <row r="192" spans="2:2" x14ac:dyDescent="0.2">
      <c r="B192" s="2">
        <v>321400</v>
      </c>
    </row>
    <row r="193" spans="2:2" x14ac:dyDescent="0.2">
      <c r="B193" s="2">
        <v>322100</v>
      </c>
    </row>
    <row r="194" spans="2:2" x14ac:dyDescent="0.2">
      <c r="B194" s="2">
        <v>322200</v>
      </c>
    </row>
    <row r="195" spans="2:2" x14ac:dyDescent="0.2">
      <c r="B195" s="2">
        <v>323000</v>
      </c>
    </row>
    <row r="196" spans="2:2" x14ac:dyDescent="0.2">
      <c r="B196" s="2">
        <v>325110</v>
      </c>
    </row>
    <row r="197" spans="2:2" x14ac:dyDescent="0.2">
      <c r="B197" s="2">
        <v>325120</v>
      </c>
    </row>
    <row r="198" spans="2:2" x14ac:dyDescent="0.2">
      <c r="B198" s="2">
        <v>325200</v>
      </c>
    </row>
    <row r="199" spans="2:2" x14ac:dyDescent="0.2">
      <c r="B199" s="2">
        <v>325600</v>
      </c>
    </row>
    <row r="200" spans="2:2" x14ac:dyDescent="0.2">
      <c r="B200" s="2">
        <v>325710</v>
      </c>
    </row>
    <row r="201" spans="2:2" x14ac:dyDescent="0.2">
      <c r="B201" s="2">
        <v>325720</v>
      </c>
    </row>
    <row r="202" spans="2:2" x14ac:dyDescent="0.2">
      <c r="B202" s="2">
        <v>325730</v>
      </c>
    </row>
    <row r="203" spans="2:2" x14ac:dyDescent="0.2">
      <c r="B203" s="2">
        <v>325800</v>
      </c>
    </row>
    <row r="204" spans="2:2" x14ac:dyDescent="0.2">
      <c r="B204" s="2">
        <v>325900</v>
      </c>
    </row>
    <row r="205" spans="2:2" x14ac:dyDescent="0.2">
      <c r="B205" s="2">
        <v>331110</v>
      </c>
    </row>
    <row r="206" spans="2:2" x14ac:dyDescent="0.2">
      <c r="B206" s="2">
        <v>331210</v>
      </c>
    </row>
    <row r="207" spans="2:2" x14ac:dyDescent="0.2">
      <c r="B207" s="2">
        <v>331220</v>
      </c>
    </row>
    <row r="208" spans="2:2" x14ac:dyDescent="0.2">
      <c r="B208" s="2">
        <v>331230</v>
      </c>
    </row>
    <row r="209" spans="2:2" x14ac:dyDescent="0.2">
      <c r="B209" s="2">
        <v>331240</v>
      </c>
    </row>
    <row r="210" spans="2:2" x14ac:dyDescent="0.2">
      <c r="B210" s="2">
        <v>331300</v>
      </c>
    </row>
    <row r="211" spans="2:2" x14ac:dyDescent="0.2">
      <c r="B211" s="2">
        <v>331400</v>
      </c>
    </row>
    <row r="212" spans="2:2" x14ac:dyDescent="0.2">
      <c r="B212" s="2">
        <v>331500</v>
      </c>
    </row>
    <row r="213" spans="2:2" x14ac:dyDescent="0.2">
      <c r="B213" s="2">
        <v>332110</v>
      </c>
    </row>
    <row r="214" spans="2:2" x14ac:dyDescent="0.2">
      <c r="B214" s="2">
        <v>332130</v>
      </c>
    </row>
    <row r="215" spans="2:2" x14ac:dyDescent="0.2">
      <c r="B215" s="2">
        <v>332200</v>
      </c>
    </row>
    <row r="216" spans="2:2" x14ac:dyDescent="0.2">
      <c r="B216" s="2">
        <v>332300</v>
      </c>
    </row>
    <row r="217" spans="2:2" x14ac:dyDescent="0.2">
      <c r="B217" s="2">
        <v>332400</v>
      </c>
    </row>
    <row r="218" spans="2:2" x14ac:dyDescent="0.2">
      <c r="B218" s="2">
        <v>333110</v>
      </c>
    </row>
    <row r="219" spans="2:2" x14ac:dyDescent="0.2">
      <c r="B219" s="2">
        <v>333120</v>
      </c>
    </row>
    <row r="220" spans="2:2" x14ac:dyDescent="0.2">
      <c r="B220" s="2">
        <v>333190</v>
      </c>
    </row>
    <row r="221" spans="2:2" x14ac:dyDescent="0.2">
      <c r="B221" s="2">
        <v>333200</v>
      </c>
    </row>
    <row r="222" spans="2:2" x14ac:dyDescent="0.2">
      <c r="B222" s="2">
        <v>333300</v>
      </c>
    </row>
    <row r="223" spans="2:2" x14ac:dyDescent="0.2">
      <c r="B223" s="2">
        <v>333410</v>
      </c>
    </row>
    <row r="224" spans="2:2" x14ac:dyDescent="0.2">
      <c r="B224" s="2">
        <v>333420</v>
      </c>
    </row>
    <row r="225" spans="2:2" x14ac:dyDescent="0.2">
      <c r="B225" s="2">
        <v>333430</v>
      </c>
    </row>
    <row r="226" spans="2:2" x14ac:dyDescent="0.2">
      <c r="B226" s="2">
        <v>333900</v>
      </c>
    </row>
    <row r="227" spans="2:2" x14ac:dyDescent="0.2">
      <c r="B227" s="2">
        <v>334200</v>
      </c>
    </row>
    <row r="228" spans="2:2" x14ac:dyDescent="0.2">
      <c r="B228" s="2">
        <v>334310</v>
      </c>
    </row>
    <row r="229" spans="2:2" x14ac:dyDescent="0.2">
      <c r="B229" s="2">
        <v>334320</v>
      </c>
    </row>
    <row r="230" spans="2:2" x14ac:dyDescent="0.2">
      <c r="B230" s="2">
        <v>334400</v>
      </c>
    </row>
    <row r="231" spans="2:2" x14ac:dyDescent="0.2">
      <c r="B231" s="2">
        <v>335200</v>
      </c>
    </row>
    <row r="232" spans="2:2" x14ac:dyDescent="0.2">
      <c r="B232" s="2">
        <v>335900</v>
      </c>
    </row>
    <row r="233" spans="2:2" x14ac:dyDescent="0.2">
      <c r="B233" s="2">
        <v>341100</v>
      </c>
    </row>
    <row r="234" spans="2:2" x14ac:dyDescent="0.2">
      <c r="B234" s="2">
        <v>341200</v>
      </c>
    </row>
    <row r="235" spans="2:2" x14ac:dyDescent="0.2">
      <c r="B235" s="2">
        <v>341300</v>
      </c>
    </row>
    <row r="236" spans="2:2" x14ac:dyDescent="0.2">
      <c r="B236" s="2">
        <v>342100</v>
      </c>
    </row>
    <row r="237" spans="2:2" x14ac:dyDescent="0.2">
      <c r="B237" s="2">
        <v>342200</v>
      </c>
    </row>
    <row r="238" spans="2:2" x14ac:dyDescent="0.2">
      <c r="B238" s="2">
        <v>342300</v>
      </c>
    </row>
    <row r="239" spans="2:2" x14ac:dyDescent="0.2">
      <c r="B239" s="2">
        <v>343100</v>
      </c>
    </row>
    <row r="240" spans="2:2" x14ac:dyDescent="0.2">
      <c r="B240" s="2">
        <v>343200</v>
      </c>
    </row>
    <row r="241" spans="2:2" x14ac:dyDescent="0.2">
      <c r="B241" s="2">
        <v>343300</v>
      </c>
    </row>
    <row r="242" spans="2:2" x14ac:dyDescent="0.2">
      <c r="B242" s="2">
        <v>343400</v>
      </c>
    </row>
    <row r="243" spans="2:2" x14ac:dyDescent="0.2">
      <c r="B243" s="2">
        <v>343500</v>
      </c>
    </row>
    <row r="244" spans="2:2" x14ac:dyDescent="0.2">
      <c r="B244" s="2">
        <v>351100</v>
      </c>
    </row>
    <row r="245" spans="2:2" x14ac:dyDescent="0.2">
      <c r="B245" s="2">
        <v>351200</v>
      </c>
    </row>
    <row r="246" spans="2:2" x14ac:dyDescent="0.2">
      <c r="B246" s="2">
        <v>351300</v>
      </c>
    </row>
    <row r="247" spans="2:2" x14ac:dyDescent="0.2">
      <c r="B247" s="2">
        <v>351400</v>
      </c>
    </row>
    <row r="248" spans="2:2" x14ac:dyDescent="0.2">
      <c r="B248" s="2">
        <v>352100</v>
      </c>
    </row>
    <row r="249" spans="2:2" x14ac:dyDescent="0.2">
      <c r="B249" s="2">
        <v>352200</v>
      </c>
    </row>
    <row r="250" spans="2:2" x14ac:dyDescent="0.2">
      <c r="B250" s="2">
        <v>411000</v>
      </c>
    </row>
    <row r="251" spans="2:2" x14ac:dyDescent="0.2">
      <c r="B251" s="2">
        <v>412000</v>
      </c>
    </row>
    <row r="252" spans="2:2" x14ac:dyDescent="0.2">
      <c r="B252" s="2">
        <v>413100</v>
      </c>
    </row>
    <row r="253" spans="2:2" x14ac:dyDescent="0.2">
      <c r="B253" s="2">
        <v>413200</v>
      </c>
    </row>
    <row r="254" spans="2:2" x14ac:dyDescent="0.2">
      <c r="B254" s="2">
        <v>421100</v>
      </c>
    </row>
    <row r="255" spans="2:2" x14ac:dyDescent="0.2">
      <c r="B255" s="2">
        <v>421200</v>
      </c>
    </row>
    <row r="256" spans="2:2" x14ac:dyDescent="0.2">
      <c r="B256" s="2">
        <v>421400</v>
      </c>
    </row>
    <row r="257" spans="2:2" x14ac:dyDescent="0.2">
      <c r="B257" s="2">
        <v>422100</v>
      </c>
    </row>
    <row r="258" spans="2:2" x14ac:dyDescent="0.2">
      <c r="B258" s="2">
        <v>422200</v>
      </c>
    </row>
    <row r="259" spans="2:2" x14ac:dyDescent="0.2">
      <c r="B259" s="2">
        <v>422300</v>
      </c>
    </row>
    <row r="260" spans="2:2" x14ac:dyDescent="0.2">
      <c r="B260" s="2">
        <v>422400</v>
      </c>
    </row>
    <row r="261" spans="2:2" x14ac:dyDescent="0.2">
      <c r="B261" s="2">
        <v>422500</v>
      </c>
    </row>
    <row r="262" spans="2:2" x14ac:dyDescent="0.2">
      <c r="B262" s="2">
        <v>422600</v>
      </c>
    </row>
    <row r="263" spans="2:2" x14ac:dyDescent="0.2">
      <c r="B263" s="2">
        <v>422700</v>
      </c>
    </row>
    <row r="264" spans="2:2" x14ac:dyDescent="0.2">
      <c r="B264" s="2">
        <v>422900</v>
      </c>
    </row>
    <row r="265" spans="2:2" x14ac:dyDescent="0.2">
      <c r="B265" s="2">
        <v>431100</v>
      </c>
    </row>
    <row r="266" spans="2:2" x14ac:dyDescent="0.2">
      <c r="B266" s="2">
        <v>431210</v>
      </c>
    </row>
    <row r="267" spans="2:2" x14ac:dyDescent="0.2">
      <c r="B267" s="2">
        <v>431220</v>
      </c>
    </row>
    <row r="268" spans="2:2" x14ac:dyDescent="0.2">
      <c r="B268" s="2">
        <v>431240</v>
      </c>
    </row>
    <row r="269" spans="2:2" x14ac:dyDescent="0.2">
      <c r="B269" s="2">
        <v>431300</v>
      </c>
    </row>
    <row r="270" spans="2:2" x14ac:dyDescent="0.2">
      <c r="B270" s="2">
        <v>432100</v>
      </c>
    </row>
    <row r="271" spans="2:2" x14ac:dyDescent="0.2">
      <c r="B271" s="2">
        <v>432200</v>
      </c>
    </row>
    <row r="272" spans="2:2" x14ac:dyDescent="0.2">
      <c r="B272" s="2">
        <v>432310</v>
      </c>
    </row>
    <row r="273" spans="2:2" x14ac:dyDescent="0.2">
      <c r="B273" s="2">
        <v>432320</v>
      </c>
    </row>
    <row r="274" spans="2:2" x14ac:dyDescent="0.2">
      <c r="B274" s="2">
        <v>432330</v>
      </c>
    </row>
    <row r="275" spans="2:2" x14ac:dyDescent="0.2">
      <c r="B275" s="2">
        <v>432340</v>
      </c>
    </row>
    <row r="276" spans="2:2" x14ac:dyDescent="0.2">
      <c r="B276" s="2">
        <v>432390</v>
      </c>
    </row>
    <row r="277" spans="2:2" x14ac:dyDescent="0.2">
      <c r="B277" s="2">
        <v>441100</v>
      </c>
    </row>
    <row r="278" spans="2:2" x14ac:dyDescent="0.2">
      <c r="B278" s="2">
        <v>441210</v>
      </c>
    </row>
    <row r="279" spans="2:2" x14ac:dyDescent="0.2">
      <c r="B279" s="2">
        <v>441220</v>
      </c>
    </row>
    <row r="280" spans="2:2" x14ac:dyDescent="0.2">
      <c r="B280" s="2">
        <v>441300</v>
      </c>
    </row>
    <row r="281" spans="2:2" x14ac:dyDescent="0.2">
      <c r="B281" s="2">
        <v>441500</v>
      </c>
    </row>
    <row r="282" spans="2:2" x14ac:dyDescent="0.2">
      <c r="B282" s="2">
        <v>441600</v>
      </c>
    </row>
    <row r="283" spans="2:2" x14ac:dyDescent="0.2">
      <c r="B283" s="2">
        <v>441900</v>
      </c>
    </row>
    <row r="284" spans="2:2" x14ac:dyDescent="0.2">
      <c r="B284" s="2">
        <v>511110</v>
      </c>
    </row>
    <row r="285" spans="2:2" x14ac:dyDescent="0.2">
      <c r="B285" s="2">
        <v>511120</v>
      </c>
    </row>
    <row r="286" spans="2:2" x14ac:dyDescent="0.2">
      <c r="B286" s="2">
        <v>511200</v>
      </c>
    </row>
    <row r="287" spans="2:2" x14ac:dyDescent="0.2">
      <c r="B287" s="2">
        <v>511300</v>
      </c>
    </row>
    <row r="288" spans="2:2" x14ac:dyDescent="0.2">
      <c r="B288" s="2">
        <v>512000</v>
      </c>
    </row>
    <row r="289" spans="2:2" x14ac:dyDescent="0.2">
      <c r="B289" s="2">
        <v>513100</v>
      </c>
    </row>
    <row r="290" spans="2:2" x14ac:dyDescent="0.2">
      <c r="B290" s="2">
        <v>513200</v>
      </c>
    </row>
    <row r="291" spans="2:2" x14ac:dyDescent="0.2">
      <c r="B291" s="2">
        <v>514100</v>
      </c>
    </row>
    <row r="292" spans="2:2" x14ac:dyDescent="0.2">
      <c r="B292" s="2">
        <v>514200</v>
      </c>
    </row>
    <row r="293" spans="2:2" x14ac:dyDescent="0.2">
      <c r="B293" s="2">
        <v>515100</v>
      </c>
    </row>
    <row r="294" spans="2:2" x14ac:dyDescent="0.2">
      <c r="B294" s="2">
        <v>515200</v>
      </c>
    </row>
    <row r="295" spans="2:2" x14ac:dyDescent="0.2">
      <c r="B295" s="2">
        <v>515300</v>
      </c>
    </row>
    <row r="296" spans="2:2" x14ac:dyDescent="0.2">
      <c r="B296" s="2">
        <v>516300</v>
      </c>
    </row>
    <row r="297" spans="2:2" x14ac:dyDescent="0.2">
      <c r="B297" s="2">
        <v>516400</v>
      </c>
    </row>
    <row r="298" spans="2:2" x14ac:dyDescent="0.2">
      <c r="B298" s="2">
        <v>516500</v>
      </c>
    </row>
    <row r="299" spans="2:2" x14ac:dyDescent="0.2">
      <c r="B299" s="2">
        <v>516900</v>
      </c>
    </row>
    <row r="300" spans="2:2" x14ac:dyDescent="0.2">
      <c r="B300" s="2">
        <v>521100</v>
      </c>
    </row>
    <row r="301" spans="2:2" x14ac:dyDescent="0.2">
      <c r="B301" s="2">
        <v>522300</v>
      </c>
    </row>
    <row r="302" spans="2:2" x14ac:dyDescent="0.2">
      <c r="B302" s="2">
        <v>523000</v>
      </c>
    </row>
    <row r="303" spans="2:2" x14ac:dyDescent="0.2">
      <c r="B303" s="2">
        <v>524100</v>
      </c>
    </row>
    <row r="304" spans="2:2" x14ac:dyDescent="0.2">
      <c r="B304" s="2">
        <v>524200</v>
      </c>
    </row>
    <row r="305" spans="2:2" x14ac:dyDescent="0.2">
      <c r="B305" s="2">
        <v>524400</v>
      </c>
    </row>
    <row r="306" spans="2:2" x14ac:dyDescent="0.2">
      <c r="B306" s="2">
        <v>524500</v>
      </c>
    </row>
    <row r="307" spans="2:2" x14ac:dyDescent="0.2">
      <c r="B307" s="2">
        <v>524600</v>
      </c>
    </row>
    <row r="308" spans="2:2" x14ac:dyDescent="0.2">
      <c r="B308" s="2">
        <v>524900</v>
      </c>
    </row>
    <row r="309" spans="2:2" x14ac:dyDescent="0.2">
      <c r="B309" s="2">
        <v>531120</v>
      </c>
    </row>
    <row r="310" spans="2:2" x14ac:dyDescent="0.2">
      <c r="B310" s="2">
        <v>531200</v>
      </c>
    </row>
    <row r="311" spans="2:2" x14ac:dyDescent="0.2">
      <c r="B311" s="2">
        <v>532110</v>
      </c>
    </row>
    <row r="312" spans="2:2" x14ac:dyDescent="0.2">
      <c r="B312" s="2">
        <v>532120</v>
      </c>
    </row>
    <row r="313" spans="2:2" x14ac:dyDescent="0.2">
      <c r="B313" s="2">
        <v>532190</v>
      </c>
    </row>
    <row r="314" spans="2:2" x14ac:dyDescent="0.2">
      <c r="B314" s="2">
        <v>532210</v>
      </c>
    </row>
    <row r="315" spans="2:2" x14ac:dyDescent="0.2">
      <c r="B315" s="2">
        <v>532220</v>
      </c>
    </row>
    <row r="316" spans="2:2" x14ac:dyDescent="0.2">
      <c r="B316" s="2">
        <v>532900</v>
      </c>
    </row>
    <row r="317" spans="2:2" x14ac:dyDescent="0.2">
      <c r="B317" s="2">
        <v>541100</v>
      </c>
    </row>
    <row r="318" spans="2:2" x14ac:dyDescent="0.2">
      <c r="B318" s="2">
        <v>541400</v>
      </c>
    </row>
    <row r="319" spans="2:2" x14ac:dyDescent="0.2">
      <c r="B319" s="2">
        <v>541900</v>
      </c>
    </row>
    <row r="320" spans="2:2" x14ac:dyDescent="0.2">
      <c r="B320" s="2">
        <v>611310</v>
      </c>
    </row>
    <row r="321" spans="2:2" x14ac:dyDescent="0.2">
      <c r="B321" s="2">
        <v>611320</v>
      </c>
    </row>
    <row r="322" spans="2:2" x14ac:dyDescent="0.2">
      <c r="B322" s="2">
        <v>611390</v>
      </c>
    </row>
    <row r="323" spans="2:2" x14ac:dyDescent="0.2">
      <c r="B323" s="2">
        <v>612900</v>
      </c>
    </row>
    <row r="324" spans="2:2" x14ac:dyDescent="0.2">
      <c r="B324" s="2">
        <v>613000</v>
      </c>
    </row>
    <row r="325" spans="2:2" x14ac:dyDescent="0.2">
      <c r="B325" s="2">
        <v>711210</v>
      </c>
    </row>
    <row r="326" spans="2:2" x14ac:dyDescent="0.2">
      <c r="B326" s="2">
        <v>711220</v>
      </c>
    </row>
    <row r="327" spans="2:2" x14ac:dyDescent="0.2">
      <c r="B327" s="2">
        <v>711300</v>
      </c>
    </row>
    <row r="328" spans="2:2" x14ac:dyDescent="0.2">
      <c r="B328" s="2">
        <v>711410</v>
      </c>
    </row>
    <row r="329" spans="2:2" x14ac:dyDescent="0.2">
      <c r="B329" s="2">
        <v>711510</v>
      </c>
    </row>
    <row r="330" spans="2:2" x14ac:dyDescent="0.2">
      <c r="B330" s="2">
        <v>711520</v>
      </c>
    </row>
    <row r="331" spans="2:2" x14ac:dyDescent="0.2">
      <c r="B331" s="2">
        <v>711910</v>
      </c>
    </row>
    <row r="332" spans="2:2" x14ac:dyDescent="0.2">
      <c r="B332" s="2">
        <v>711990</v>
      </c>
    </row>
    <row r="333" spans="2:2" x14ac:dyDescent="0.2">
      <c r="B333" s="2">
        <v>712100</v>
      </c>
    </row>
    <row r="334" spans="2:2" x14ac:dyDescent="0.2">
      <c r="B334" s="2">
        <v>712200</v>
      </c>
    </row>
    <row r="335" spans="2:2" x14ac:dyDescent="0.2">
      <c r="B335" s="2">
        <v>712300</v>
      </c>
    </row>
    <row r="336" spans="2:2" x14ac:dyDescent="0.2">
      <c r="B336" s="2">
        <v>712400</v>
      </c>
    </row>
    <row r="337" spans="2:2" x14ac:dyDescent="0.2">
      <c r="B337" s="2">
        <v>712500</v>
      </c>
    </row>
    <row r="338" spans="2:2" x14ac:dyDescent="0.2">
      <c r="B338" s="2">
        <v>712600</v>
      </c>
    </row>
    <row r="339" spans="2:2" x14ac:dyDescent="0.2">
      <c r="B339" s="2">
        <v>712700</v>
      </c>
    </row>
    <row r="340" spans="2:2" x14ac:dyDescent="0.2">
      <c r="B340" s="2">
        <v>713110</v>
      </c>
    </row>
    <row r="341" spans="2:2" x14ac:dyDescent="0.2">
      <c r="B341" s="2">
        <v>713120</v>
      </c>
    </row>
    <row r="342" spans="2:2" x14ac:dyDescent="0.2">
      <c r="B342" s="2">
        <v>713200</v>
      </c>
    </row>
    <row r="343" spans="2:2" x14ac:dyDescent="0.2">
      <c r="B343" s="2">
        <v>713320</v>
      </c>
    </row>
    <row r="344" spans="2:2" x14ac:dyDescent="0.2">
      <c r="B344" s="2">
        <v>721100</v>
      </c>
    </row>
    <row r="345" spans="2:2" x14ac:dyDescent="0.2">
      <c r="B345" s="2">
        <v>721200</v>
      </c>
    </row>
    <row r="346" spans="2:2" x14ac:dyDescent="0.2">
      <c r="B346" s="2">
        <v>721300</v>
      </c>
    </row>
    <row r="347" spans="2:2" x14ac:dyDescent="0.2">
      <c r="B347" s="2">
        <v>721400</v>
      </c>
    </row>
    <row r="348" spans="2:2" x14ac:dyDescent="0.2">
      <c r="B348" s="2">
        <v>721500</v>
      </c>
    </row>
    <row r="349" spans="2:2" x14ac:dyDescent="0.2">
      <c r="B349" s="2">
        <v>722100</v>
      </c>
    </row>
    <row r="350" spans="2:2" x14ac:dyDescent="0.2">
      <c r="B350" s="2">
        <v>722200</v>
      </c>
    </row>
    <row r="351" spans="2:2" x14ac:dyDescent="0.2">
      <c r="B351" s="2">
        <v>722300</v>
      </c>
    </row>
    <row r="352" spans="2:2" x14ac:dyDescent="0.2">
      <c r="B352" s="2">
        <v>722400</v>
      </c>
    </row>
    <row r="353" spans="2:2" x14ac:dyDescent="0.2">
      <c r="B353" s="2">
        <v>723110</v>
      </c>
    </row>
    <row r="354" spans="2:2" x14ac:dyDescent="0.2">
      <c r="B354" s="2">
        <v>723120</v>
      </c>
    </row>
    <row r="355" spans="2:2" x14ac:dyDescent="0.2">
      <c r="B355" s="2">
        <v>723190</v>
      </c>
    </row>
    <row r="356" spans="2:2" x14ac:dyDescent="0.2">
      <c r="B356" s="2">
        <v>723200</v>
      </c>
    </row>
    <row r="357" spans="2:2" x14ac:dyDescent="0.2">
      <c r="B357" s="2">
        <v>723300</v>
      </c>
    </row>
    <row r="358" spans="2:2" x14ac:dyDescent="0.2">
      <c r="B358" s="2">
        <v>723400</v>
      </c>
    </row>
    <row r="359" spans="2:2" x14ac:dyDescent="0.2">
      <c r="B359" s="2">
        <v>731100</v>
      </c>
    </row>
    <row r="360" spans="2:2" x14ac:dyDescent="0.2">
      <c r="B360" s="2">
        <v>731200</v>
      </c>
    </row>
    <row r="361" spans="2:2" x14ac:dyDescent="0.2">
      <c r="B361" s="2">
        <v>731300</v>
      </c>
    </row>
    <row r="362" spans="2:2" x14ac:dyDescent="0.2">
      <c r="B362" s="2">
        <v>731500</v>
      </c>
    </row>
    <row r="363" spans="2:2" x14ac:dyDescent="0.2">
      <c r="B363" s="2">
        <v>731610</v>
      </c>
    </row>
    <row r="364" spans="2:2" x14ac:dyDescent="0.2">
      <c r="B364" s="2">
        <v>731620</v>
      </c>
    </row>
    <row r="365" spans="2:2" x14ac:dyDescent="0.2">
      <c r="B365" s="2">
        <v>731690</v>
      </c>
    </row>
    <row r="366" spans="2:2" x14ac:dyDescent="0.2">
      <c r="B366" s="2">
        <v>731700</v>
      </c>
    </row>
    <row r="367" spans="2:2" x14ac:dyDescent="0.2">
      <c r="B367" s="2">
        <v>731800</v>
      </c>
    </row>
    <row r="368" spans="2:2" x14ac:dyDescent="0.2">
      <c r="B368" s="2">
        <v>731900</v>
      </c>
    </row>
    <row r="369" spans="2:2" x14ac:dyDescent="0.2">
      <c r="B369" s="2">
        <v>732100</v>
      </c>
    </row>
    <row r="370" spans="2:2" x14ac:dyDescent="0.2">
      <c r="B370" s="2">
        <v>732200</v>
      </c>
    </row>
    <row r="371" spans="2:2" x14ac:dyDescent="0.2">
      <c r="B371" s="2">
        <v>732300</v>
      </c>
    </row>
    <row r="372" spans="2:2" x14ac:dyDescent="0.2">
      <c r="B372" s="2">
        <v>741100</v>
      </c>
    </row>
    <row r="373" spans="2:2" x14ac:dyDescent="0.2">
      <c r="B373" s="2">
        <v>741200</v>
      </c>
    </row>
    <row r="374" spans="2:2" x14ac:dyDescent="0.2">
      <c r="B374" s="2">
        <v>741300</v>
      </c>
    </row>
    <row r="375" spans="2:2" x14ac:dyDescent="0.2">
      <c r="B375" s="2">
        <v>742100</v>
      </c>
    </row>
    <row r="376" spans="2:2" x14ac:dyDescent="0.2">
      <c r="B376" s="2">
        <v>742200</v>
      </c>
    </row>
    <row r="377" spans="2:2" x14ac:dyDescent="0.2">
      <c r="B377" s="2">
        <v>751110</v>
      </c>
    </row>
    <row r="378" spans="2:2" x14ac:dyDescent="0.2">
      <c r="B378" s="2">
        <v>751120</v>
      </c>
    </row>
    <row r="379" spans="2:2" x14ac:dyDescent="0.2">
      <c r="B379" s="2">
        <v>751200</v>
      </c>
    </row>
    <row r="380" spans="2:2" x14ac:dyDescent="0.2">
      <c r="B380" s="2">
        <v>751300</v>
      </c>
    </row>
    <row r="381" spans="2:2" x14ac:dyDescent="0.2">
      <c r="B381" s="2">
        <v>751400</v>
      </c>
    </row>
    <row r="382" spans="2:2" x14ac:dyDescent="0.2">
      <c r="B382" s="2">
        <v>751600</v>
      </c>
    </row>
    <row r="383" spans="2:2" x14ac:dyDescent="0.2">
      <c r="B383" s="2">
        <v>752100</v>
      </c>
    </row>
    <row r="384" spans="2:2" x14ac:dyDescent="0.2">
      <c r="B384" s="2">
        <v>752200</v>
      </c>
    </row>
    <row r="385" spans="2:2" x14ac:dyDescent="0.2">
      <c r="B385" s="2">
        <v>752300</v>
      </c>
    </row>
    <row r="386" spans="2:2" x14ac:dyDescent="0.2">
      <c r="B386" s="2">
        <v>753100</v>
      </c>
    </row>
    <row r="387" spans="2:2" x14ac:dyDescent="0.2">
      <c r="B387" s="2">
        <v>753200</v>
      </c>
    </row>
    <row r="388" spans="2:2" x14ac:dyDescent="0.2">
      <c r="B388" s="2">
        <v>753300</v>
      </c>
    </row>
    <row r="389" spans="2:2" x14ac:dyDescent="0.2">
      <c r="B389" s="2">
        <v>753400</v>
      </c>
    </row>
    <row r="390" spans="2:2" x14ac:dyDescent="0.2">
      <c r="B390" s="2">
        <v>753600</v>
      </c>
    </row>
    <row r="391" spans="2:2" x14ac:dyDescent="0.2">
      <c r="B391" s="2">
        <v>754100</v>
      </c>
    </row>
    <row r="392" spans="2:2" x14ac:dyDescent="0.2">
      <c r="B392" s="2">
        <v>754300</v>
      </c>
    </row>
    <row r="393" spans="2:2" x14ac:dyDescent="0.2">
      <c r="B393" s="2">
        <v>754400</v>
      </c>
    </row>
    <row r="394" spans="2:2" x14ac:dyDescent="0.2">
      <c r="B394" s="2">
        <v>754900</v>
      </c>
    </row>
    <row r="395" spans="2:2" x14ac:dyDescent="0.2">
      <c r="B395" s="2">
        <v>811200</v>
      </c>
    </row>
    <row r="396" spans="2:2" x14ac:dyDescent="0.2">
      <c r="B396" s="2">
        <v>811300</v>
      </c>
    </row>
    <row r="397" spans="2:2" x14ac:dyDescent="0.2">
      <c r="B397" s="2">
        <v>811400</v>
      </c>
    </row>
    <row r="398" spans="2:2" x14ac:dyDescent="0.2">
      <c r="B398" s="2">
        <v>812100</v>
      </c>
    </row>
    <row r="399" spans="2:2" x14ac:dyDescent="0.2">
      <c r="B399" s="2">
        <v>812200</v>
      </c>
    </row>
    <row r="400" spans="2:2" x14ac:dyDescent="0.2">
      <c r="B400" s="2">
        <v>813110</v>
      </c>
    </row>
    <row r="401" spans="2:2" x14ac:dyDescent="0.2">
      <c r="B401" s="2">
        <v>813120</v>
      </c>
    </row>
    <row r="402" spans="2:2" x14ac:dyDescent="0.2">
      <c r="B402" s="2">
        <v>813200</v>
      </c>
    </row>
    <row r="403" spans="2:2" x14ac:dyDescent="0.2">
      <c r="B403" s="2">
        <v>814100</v>
      </c>
    </row>
    <row r="404" spans="2:2" x14ac:dyDescent="0.2">
      <c r="B404" s="2">
        <v>814210</v>
      </c>
    </row>
    <row r="405" spans="2:2" x14ac:dyDescent="0.2">
      <c r="B405" s="2">
        <v>814220</v>
      </c>
    </row>
    <row r="406" spans="2:2" x14ac:dyDescent="0.2">
      <c r="B406" s="2">
        <v>814300</v>
      </c>
    </row>
    <row r="407" spans="2:2" x14ac:dyDescent="0.2">
      <c r="B407" s="2">
        <v>815100</v>
      </c>
    </row>
    <row r="408" spans="2:2" x14ac:dyDescent="0.2">
      <c r="B408" s="2">
        <v>815200</v>
      </c>
    </row>
    <row r="409" spans="2:2" x14ac:dyDescent="0.2">
      <c r="B409" s="2">
        <v>815300</v>
      </c>
    </row>
    <row r="410" spans="2:2" x14ac:dyDescent="0.2">
      <c r="B410" s="2">
        <v>815400</v>
      </c>
    </row>
    <row r="411" spans="2:2" x14ac:dyDescent="0.2">
      <c r="B411" s="2">
        <v>815500</v>
      </c>
    </row>
    <row r="412" spans="2:2" x14ac:dyDescent="0.2">
      <c r="B412" s="2">
        <v>815700</v>
      </c>
    </row>
    <row r="413" spans="2:2" x14ac:dyDescent="0.2">
      <c r="B413" s="2">
        <v>815900</v>
      </c>
    </row>
    <row r="414" spans="2:2" x14ac:dyDescent="0.2">
      <c r="B414" s="2">
        <v>816010</v>
      </c>
    </row>
    <row r="415" spans="2:2" x14ac:dyDescent="0.2">
      <c r="B415" s="2">
        <v>816020</v>
      </c>
    </row>
    <row r="416" spans="2:2" x14ac:dyDescent="0.2">
      <c r="B416" s="2">
        <v>816030</v>
      </c>
    </row>
    <row r="417" spans="2:2" x14ac:dyDescent="0.2">
      <c r="B417" s="2">
        <v>816040</v>
      </c>
    </row>
    <row r="418" spans="2:2" x14ac:dyDescent="0.2">
      <c r="B418" s="2">
        <v>817100</v>
      </c>
    </row>
    <row r="419" spans="2:2" x14ac:dyDescent="0.2">
      <c r="B419" s="2">
        <v>817200</v>
      </c>
    </row>
    <row r="420" spans="2:2" x14ac:dyDescent="0.2">
      <c r="B420" s="2">
        <v>818100</v>
      </c>
    </row>
    <row r="421" spans="2:2" x14ac:dyDescent="0.2">
      <c r="B421" s="2">
        <v>818210</v>
      </c>
    </row>
    <row r="422" spans="2:2" x14ac:dyDescent="0.2">
      <c r="B422" s="2">
        <v>818290</v>
      </c>
    </row>
    <row r="423" spans="2:2" x14ac:dyDescent="0.2">
      <c r="B423" s="2">
        <v>818300</v>
      </c>
    </row>
    <row r="424" spans="2:2" x14ac:dyDescent="0.2">
      <c r="B424" s="2">
        <v>818910</v>
      </c>
    </row>
    <row r="425" spans="2:2" x14ac:dyDescent="0.2">
      <c r="B425" s="2">
        <v>818990</v>
      </c>
    </row>
    <row r="426" spans="2:2" x14ac:dyDescent="0.2">
      <c r="B426" s="2">
        <v>821100</v>
      </c>
    </row>
    <row r="427" spans="2:2" x14ac:dyDescent="0.2">
      <c r="B427" s="2">
        <v>821200</v>
      </c>
    </row>
    <row r="428" spans="2:2" x14ac:dyDescent="0.2">
      <c r="B428" s="2">
        <v>821900</v>
      </c>
    </row>
    <row r="429" spans="2:2" x14ac:dyDescent="0.2">
      <c r="B429" s="2">
        <v>831100</v>
      </c>
    </row>
    <row r="430" spans="2:2" x14ac:dyDescent="0.2">
      <c r="B430" s="2">
        <v>831200</v>
      </c>
    </row>
    <row r="431" spans="2:2" x14ac:dyDescent="0.2">
      <c r="B431" s="2">
        <v>832210</v>
      </c>
    </row>
    <row r="432" spans="2:2" x14ac:dyDescent="0.2">
      <c r="B432" s="2">
        <v>832220</v>
      </c>
    </row>
    <row r="433" spans="2:2" x14ac:dyDescent="0.2">
      <c r="B433" s="2">
        <v>832230</v>
      </c>
    </row>
    <row r="434" spans="2:2" x14ac:dyDescent="0.2">
      <c r="B434" s="2">
        <v>832240</v>
      </c>
    </row>
    <row r="435" spans="2:2" x14ac:dyDescent="0.2">
      <c r="B435" s="2">
        <v>833110</v>
      </c>
    </row>
    <row r="436" spans="2:2" x14ac:dyDescent="0.2">
      <c r="B436" s="2">
        <v>833120</v>
      </c>
    </row>
    <row r="437" spans="2:2" x14ac:dyDescent="0.2">
      <c r="B437" s="2">
        <v>833130</v>
      </c>
    </row>
    <row r="438" spans="2:2" x14ac:dyDescent="0.2">
      <c r="B438" s="2">
        <v>833140</v>
      </c>
    </row>
    <row r="439" spans="2:2" x14ac:dyDescent="0.2">
      <c r="B439" s="2">
        <v>833210</v>
      </c>
    </row>
    <row r="440" spans="2:2" x14ac:dyDescent="0.2">
      <c r="B440" s="2">
        <v>833220</v>
      </c>
    </row>
    <row r="441" spans="2:2" x14ac:dyDescent="0.2">
      <c r="B441" s="2">
        <v>833230</v>
      </c>
    </row>
    <row r="442" spans="2:2" x14ac:dyDescent="0.2">
      <c r="B442" s="2">
        <v>833240</v>
      </c>
    </row>
    <row r="443" spans="2:2" x14ac:dyDescent="0.2">
      <c r="B443" s="2">
        <v>833250</v>
      </c>
    </row>
    <row r="444" spans="2:2" x14ac:dyDescent="0.2">
      <c r="B444" s="2">
        <v>833260</v>
      </c>
    </row>
    <row r="445" spans="2:2" x14ac:dyDescent="0.2">
      <c r="B445" s="2">
        <v>834200</v>
      </c>
    </row>
    <row r="446" spans="2:2" x14ac:dyDescent="0.2">
      <c r="B446" s="2">
        <v>834310</v>
      </c>
    </row>
    <row r="447" spans="2:2" x14ac:dyDescent="0.2">
      <c r="B447" s="2">
        <v>834320</v>
      </c>
    </row>
    <row r="448" spans="2:2" x14ac:dyDescent="0.2">
      <c r="B448" s="2">
        <v>834400</v>
      </c>
    </row>
    <row r="449" spans="2:2" x14ac:dyDescent="0.2">
      <c r="B449" s="2">
        <v>835000</v>
      </c>
    </row>
    <row r="450" spans="2:2" x14ac:dyDescent="0.2">
      <c r="B450" s="2">
        <v>911100</v>
      </c>
    </row>
    <row r="451" spans="2:2" x14ac:dyDescent="0.2">
      <c r="B451" s="2">
        <v>911210</v>
      </c>
    </row>
    <row r="452" spans="2:2" x14ac:dyDescent="0.2">
      <c r="B452" s="2">
        <v>911220</v>
      </c>
    </row>
    <row r="453" spans="2:2" x14ac:dyDescent="0.2">
      <c r="B453" s="2">
        <v>911230</v>
      </c>
    </row>
    <row r="454" spans="2:2" x14ac:dyDescent="0.2">
      <c r="B454" s="2">
        <v>911240</v>
      </c>
    </row>
    <row r="455" spans="2:2" x14ac:dyDescent="0.2">
      <c r="B455" s="2">
        <v>911250</v>
      </c>
    </row>
    <row r="456" spans="2:2" x14ac:dyDescent="0.2">
      <c r="B456" s="2">
        <v>911260</v>
      </c>
    </row>
    <row r="457" spans="2:2" x14ac:dyDescent="0.2">
      <c r="B457" s="2">
        <v>912100</v>
      </c>
    </row>
    <row r="458" spans="2:2" x14ac:dyDescent="0.2">
      <c r="B458" s="2">
        <v>912200</v>
      </c>
    </row>
    <row r="459" spans="2:2" x14ac:dyDescent="0.2">
      <c r="B459" s="2">
        <v>912300</v>
      </c>
    </row>
    <row r="460" spans="2:2" x14ac:dyDescent="0.2">
      <c r="B460" s="2">
        <v>912910</v>
      </c>
    </row>
    <row r="461" spans="2:2" x14ac:dyDescent="0.2">
      <c r="B461" s="2">
        <v>912990</v>
      </c>
    </row>
    <row r="462" spans="2:2" x14ac:dyDescent="0.2">
      <c r="B462" s="2">
        <v>921100</v>
      </c>
    </row>
    <row r="463" spans="2:2" x14ac:dyDescent="0.2">
      <c r="B463" s="2">
        <v>921200</v>
      </c>
    </row>
    <row r="464" spans="2:2" x14ac:dyDescent="0.2">
      <c r="B464" s="2">
        <v>921300</v>
      </c>
    </row>
    <row r="465" spans="2:2" x14ac:dyDescent="0.2">
      <c r="B465" s="2">
        <v>921400</v>
      </c>
    </row>
    <row r="466" spans="2:2" x14ac:dyDescent="0.2">
      <c r="B466" s="2">
        <v>921500</v>
      </c>
    </row>
    <row r="467" spans="2:2" x14ac:dyDescent="0.2">
      <c r="B467" s="2">
        <v>921600</v>
      </c>
    </row>
    <row r="468" spans="2:2" x14ac:dyDescent="0.2">
      <c r="B468" s="2">
        <v>931100</v>
      </c>
    </row>
    <row r="469" spans="2:2" x14ac:dyDescent="0.2">
      <c r="B469" s="2">
        <v>931210</v>
      </c>
    </row>
    <row r="470" spans="2:2" x14ac:dyDescent="0.2">
      <c r="B470" s="2">
        <v>931220</v>
      </c>
    </row>
    <row r="471" spans="2:2" x14ac:dyDescent="0.2">
      <c r="B471" s="2">
        <v>931230</v>
      </c>
    </row>
    <row r="472" spans="2:2" x14ac:dyDescent="0.2">
      <c r="B472" s="2">
        <v>931240</v>
      </c>
    </row>
    <row r="473" spans="2:2" x14ac:dyDescent="0.2">
      <c r="B473" s="2">
        <v>931290</v>
      </c>
    </row>
    <row r="474" spans="2:2" x14ac:dyDescent="0.2">
      <c r="B474" s="2">
        <v>931310</v>
      </c>
    </row>
    <row r="475" spans="2:2" x14ac:dyDescent="0.2">
      <c r="B475" s="2">
        <v>931320</v>
      </c>
    </row>
    <row r="476" spans="2:2" x14ac:dyDescent="0.2">
      <c r="B476" s="2">
        <v>931330</v>
      </c>
    </row>
    <row r="477" spans="2:2" x14ac:dyDescent="0.2">
      <c r="B477" s="2">
        <v>931340</v>
      </c>
    </row>
    <row r="478" spans="2:2" x14ac:dyDescent="0.2">
      <c r="B478" s="2">
        <v>931350</v>
      </c>
    </row>
    <row r="479" spans="2:2" x14ac:dyDescent="0.2">
      <c r="B479" s="2">
        <v>931390</v>
      </c>
    </row>
    <row r="480" spans="2:2" x14ac:dyDescent="0.2">
      <c r="B480" s="2">
        <v>932100</v>
      </c>
    </row>
    <row r="481" spans="2:2" x14ac:dyDescent="0.2">
      <c r="B481" s="2">
        <v>932900</v>
      </c>
    </row>
    <row r="482" spans="2:2" x14ac:dyDescent="0.2">
      <c r="B482" s="2">
        <v>933100</v>
      </c>
    </row>
    <row r="483" spans="2:2" x14ac:dyDescent="0.2">
      <c r="B483" s="2">
        <v>933300</v>
      </c>
    </row>
    <row r="484" spans="2:2" x14ac:dyDescent="0.2">
      <c r="B484" s="2">
        <v>933410</v>
      </c>
    </row>
    <row r="485" spans="2:2" x14ac:dyDescent="0.2">
      <c r="B485" s="2">
        <v>933420</v>
      </c>
    </row>
    <row r="486" spans="2:2" x14ac:dyDescent="0.2">
      <c r="B486" s="2">
        <v>941100</v>
      </c>
    </row>
    <row r="487" spans="2:2" x14ac:dyDescent="0.2">
      <c r="B487" s="2">
        <v>941210</v>
      </c>
    </row>
    <row r="488" spans="2:2" x14ac:dyDescent="0.2">
      <c r="B488" s="2">
        <v>941220</v>
      </c>
    </row>
    <row r="489" spans="2:2" x14ac:dyDescent="0.2">
      <c r="B489" s="2">
        <v>951000</v>
      </c>
    </row>
    <row r="490" spans="2:2" x14ac:dyDescent="0.2">
      <c r="B490" s="2">
        <v>961100</v>
      </c>
    </row>
    <row r="491" spans="2:2" x14ac:dyDescent="0.2">
      <c r="B491" s="2">
        <v>961200</v>
      </c>
    </row>
    <row r="492" spans="2:2" x14ac:dyDescent="0.2">
      <c r="B492" s="2">
        <v>961300</v>
      </c>
    </row>
    <row r="493" spans="2:2" x14ac:dyDescent="0.2">
      <c r="B493" s="2">
        <v>962110</v>
      </c>
    </row>
    <row r="494" spans="2:2" x14ac:dyDescent="0.2">
      <c r="B494" s="2">
        <v>962120</v>
      </c>
    </row>
    <row r="495" spans="2:2" x14ac:dyDescent="0.2">
      <c r="B495" s="2">
        <v>962200</v>
      </c>
    </row>
    <row r="496" spans="2:2" x14ac:dyDescent="0.2">
      <c r="B496" s="2">
        <v>962300</v>
      </c>
    </row>
    <row r="497" spans="2:2" x14ac:dyDescent="0.2">
      <c r="B497" s="2">
        <v>962900</v>
      </c>
    </row>
  </sheetData>
  <sortState ref="A2:A13">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31" sqref="I31"/>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Forside</vt:lpstr>
      <vt:lpstr>Data</vt:lpstr>
      <vt:lpstr>Lister</vt:lpstr>
      <vt:lpstr>Vejledning til at opdatere data</vt:lpstr>
    </vt:vector>
  </TitlesOfParts>
  <Company>Dansk Arbejdsgiverforening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apbm@siri.dk</dc:creator>
  <cp:lastModifiedBy>Helle Eugenie Born</cp:lastModifiedBy>
  <dcterms:created xsi:type="dcterms:W3CDTF">2022-12-11T20:01:07Z</dcterms:created>
  <dcterms:modified xsi:type="dcterms:W3CDTF">2023-09-18T06:37:09Z</dcterms:modified>
</cp:coreProperties>
</file>